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V:\PGDM\Trimester 1\Statistics_Project\"/>
    </mc:Choice>
  </mc:AlternateContent>
  <xr:revisionPtr revIDLastSave="0" documentId="13_ncr:1_{09AEDF44-20EC-42AE-ADDC-417A9D129A55}" xr6:coauthVersionLast="47" xr6:coauthVersionMax="47" xr10:uidLastSave="{00000000-0000-0000-0000-000000000000}"/>
  <bookViews>
    <workbookView xWindow="-120" yWindow="-120" windowWidth="29040" windowHeight="15720" activeTab="1" xr2:uid="{B7E907E4-BA8D-459C-88CE-70CD178ECE6A}"/>
  </bookViews>
  <sheets>
    <sheet name="CO2_Emission" sheetId="1" r:id="rId1"/>
    <sheet name="Dashboard" sheetId="6" r:id="rId2"/>
    <sheet name="Working_Sheet" sheetId="8" r:id="rId3"/>
    <sheet name="Working Sheet 1" sheetId="9" r:id="rId4"/>
    <sheet name="Sharvil_Analysis_sheet" sheetId="10" r:id="rId5"/>
    <sheet name="Suramya_Analysis_sheet" sheetId="11" r:id="rId6"/>
    <sheet name="Saloni_Analysis_Sheet" sheetId="12" r:id="rId7"/>
  </sheets>
  <definedNames>
    <definedName name="_xlnm._FilterDatabase" localSheetId="0" hidden="1">CO2_Emission!$A$1:$CA$793</definedName>
    <definedName name="_xlnm._FilterDatabase" localSheetId="3" hidden="1">'Working Sheet 1'!$F$40:$G$76</definedName>
    <definedName name="_xlnm._FilterDatabase" localSheetId="2" hidden="1">Working_Sheet!$D$1054:$E$1054</definedName>
    <definedName name="_xlchart.v5.0" hidden="1">CO2_Emission!$A$1</definedName>
    <definedName name="_xlchart.v5.1" hidden="1">CO2_Emission!$A$2:$A$793</definedName>
    <definedName name="_xlchart.v5.2" hidden="1">CO2_Emission!$H$1</definedName>
    <definedName name="_xlchart.v5.3" hidden="1">CO2_Emission!$H$2:$H$793</definedName>
    <definedName name="_xlchart.v5.4" hidden="1">CO2_Emission!$A$1</definedName>
    <definedName name="_xlchart.v5.5" hidden="1">CO2_Emission!$A$2:$A$793</definedName>
    <definedName name="_xlchart.v5.6" hidden="1">CO2_Emission!$H$1</definedName>
    <definedName name="_xlchart.v5.7" hidden="1">CO2_Emission!$H$2:$H$793</definedName>
    <definedName name="Slicer_Country">#N/A</definedName>
    <definedName name="Slicer_Country1">#N/A</definedName>
    <definedName name="Slicer_country11">#N/A</definedName>
    <definedName name="Slicer_Country2">#N/A</definedName>
    <definedName name="Slicer_country3">#N/A</definedName>
    <definedName name="Slicer_Year">#N/A</definedName>
  </definedNames>
  <calcPr calcId="191029"/>
  <pivotCaches>
    <pivotCache cacheId="0" r:id="rId8"/>
    <pivotCache cacheId="1" r:id="rId9"/>
  </pivotCaches>
  <extLst>
    <ext xmlns:x14="http://schemas.microsoft.com/office/spreadsheetml/2009/9/main" uri="{876F7934-8845-4945-9796-88D515C7AA90}">
      <x14:pivotCaches>
        <pivotCache cacheId="2" r:id="rId10"/>
        <pivotCache cacheId="3"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58" i="8" l="1"/>
  <c r="E988" i="8"/>
  <c r="E987" i="8"/>
  <c r="E986" i="8"/>
  <c r="D961" i="8"/>
  <c r="S25" i="6" s="1"/>
  <c r="D960" i="8"/>
  <c r="R25" i="6" s="1"/>
  <c r="D959" i="8"/>
  <c r="Q25" i="6" s="1"/>
  <c r="D958" i="8"/>
  <c r="O25" i="6" s="1"/>
  <c r="X5" i="8"/>
  <c r="X4" i="8"/>
  <c r="X3" i="8"/>
  <c r="X2" i="8"/>
  <c r="K5" i="9" a="1"/>
  <c r="K5" i="9" s="1"/>
  <c r="S30" i="6" s="1"/>
  <c r="J5" i="9" a="1"/>
  <c r="J5" i="9" s="1"/>
  <c r="R30" i="6" s="1"/>
  <c r="I5" i="9" a="1"/>
  <c r="I5" i="9" s="1"/>
  <c r="Q30" i="6" s="1"/>
  <c r="H2" i="9"/>
  <c r="I2" i="9" s="1"/>
  <c r="H5" i="9" a="1"/>
  <c r="H5" i="9" s="1"/>
  <c r="P30" i="6" s="1"/>
  <c r="D37" i="9"/>
  <c r="D36" i="9"/>
  <c r="D35" i="9"/>
  <c r="D34" i="9"/>
  <c r="D33" i="9"/>
  <c r="D32" i="9"/>
  <c r="D31" i="9"/>
  <c r="D30" i="9"/>
  <c r="D29" i="9"/>
  <c r="D28" i="9"/>
  <c r="D27" i="9"/>
  <c r="D26" i="9"/>
  <c r="D25" i="9"/>
  <c r="D24" i="9"/>
  <c r="D23" i="9"/>
  <c r="D22" i="9"/>
  <c r="D21" i="9"/>
  <c r="D20" i="9"/>
  <c r="D19" i="9"/>
  <c r="D18" i="9"/>
  <c r="D17" i="9"/>
  <c r="D16" i="9"/>
  <c r="D15" i="9"/>
  <c r="D14" i="9"/>
  <c r="D13" i="9"/>
  <c r="D12" i="9"/>
  <c r="D11" i="9"/>
  <c r="D10" i="9"/>
  <c r="D9" i="9"/>
  <c r="D8" i="9"/>
  <c r="D7" i="9"/>
  <c r="D6" i="9"/>
  <c r="D5" i="9"/>
  <c r="D4" i="9"/>
  <c r="D3" i="9"/>
  <c r="D2" i="9"/>
  <c r="H877" i="8"/>
  <c r="J877" i="8" s="1"/>
  <c r="K881" i="8" s="1" a="1"/>
  <c r="K881" i="8" s="1"/>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38" i="8"/>
  <c r="CA793" i="1"/>
  <c r="BZ793" i="1"/>
  <c r="CA771" i="1"/>
  <c r="BZ771" i="1"/>
  <c r="CA749" i="1"/>
  <c r="BZ749" i="1"/>
  <c r="CA727" i="1"/>
  <c r="BZ727" i="1"/>
  <c r="CA705" i="1"/>
  <c r="BZ705" i="1"/>
  <c r="CA683" i="1"/>
  <c r="BZ683" i="1"/>
  <c r="CA661" i="1"/>
  <c r="BZ661" i="1"/>
  <c r="CA639" i="1"/>
  <c r="BZ639" i="1"/>
  <c r="CA617" i="1"/>
  <c r="BZ617" i="1"/>
  <c r="CA595" i="1"/>
  <c r="BZ595" i="1"/>
  <c r="CA573" i="1"/>
  <c r="BZ573" i="1"/>
  <c r="CA551" i="1"/>
  <c r="BZ551" i="1"/>
  <c r="BZ531" i="1"/>
  <c r="CA531" i="1"/>
  <c r="BZ532" i="1"/>
  <c r="CA532" i="1"/>
  <c r="CA530" i="1"/>
  <c r="BZ530" i="1"/>
  <c r="CA529" i="1"/>
  <c r="BZ529" i="1"/>
  <c r="CA507" i="1"/>
  <c r="BZ507" i="1"/>
  <c r="CA485" i="1"/>
  <c r="BZ485" i="1"/>
  <c r="CA463" i="1"/>
  <c r="BZ463" i="1"/>
  <c r="CA441" i="1"/>
  <c r="BZ441" i="1"/>
  <c r="CA419" i="1"/>
  <c r="BZ419" i="1"/>
  <c r="CA397" i="1"/>
  <c r="BZ397" i="1"/>
  <c r="CA375" i="1"/>
  <c r="BZ375" i="1"/>
  <c r="CA353" i="1"/>
  <c r="BZ353" i="1"/>
  <c r="CA331" i="1"/>
  <c r="BZ331" i="1"/>
  <c r="CA309" i="1"/>
  <c r="BZ309" i="1"/>
  <c r="CA265" i="1"/>
  <c r="BZ265" i="1"/>
  <c r="CA243" i="1"/>
  <c r="BZ243" i="1"/>
  <c r="CA221" i="1"/>
  <c r="BZ221" i="1"/>
  <c r="CA199" i="1"/>
  <c r="BZ199" i="1"/>
  <c r="CA177" i="1"/>
  <c r="BZ177" i="1"/>
  <c r="CA155" i="1"/>
  <c r="BZ155" i="1"/>
  <c r="CA133" i="1"/>
  <c r="BZ133" i="1"/>
  <c r="CA111" i="1"/>
  <c r="BZ111" i="1"/>
  <c r="CA89" i="1"/>
  <c r="BZ89" i="1"/>
  <c r="CA67" i="1"/>
  <c r="BZ67" i="1"/>
  <c r="CA45" i="1"/>
  <c r="BZ45" i="1"/>
  <c r="CA23" i="1"/>
  <c r="BZ23" i="1"/>
  <c r="BX793" i="1"/>
  <c r="BY793" i="1"/>
  <c r="BY792" i="1"/>
  <c r="BX792" i="1"/>
  <c r="BX771" i="1"/>
  <c r="BY771" i="1"/>
  <c r="BY770" i="1"/>
  <c r="BX770" i="1"/>
  <c r="BX749" i="1"/>
  <c r="BY749" i="1"/>
  <c r="BY748" i="1"/>
  <c r="BX748" i="1"/>
  <c r="BX727" i="1"/>
  <c r="BY727" i="1"/>
  <c r="BY726" i="1"/>
  <c r="BX726" i="1"/>
  <c r="BX705" i="1"/>
  <c r="BY705" i="1"/>
  <c r="BY704" i="1"/>
  <c r="BX704" i="1"/>
  <c r="BX683" i="1"/>
  <c r="BY683" i="1"/>
  <c r="BY682" i="1"/>
  <c r="BX682" i="1"/>
  <c r="BX661" i="1"/>
  <c r="BY661" i="1"/>
  <c r="BY660" i="1"/>
  <c r="BX660" i="1"/>
  <c r="BX639" i="1"/>
  <c r="BY639" i="1"/>
  <c r="BY638" i="1"/>
  <c r="BX638" i="1"/>
  <c r="BX617" i="1"/>
  <c r="BY617" i="1"/>
  <c r="BY616" i="1"/>
  <c r="BX616" i="1"/>
  <c r="BX595" i="1"/>
  <c r="BY595" i="1"/>
  <c r="BY594" i="1"/>
  <c r="BX594" i="1"/>
  <c r="BX573" i="1"/>
  <c r="BY573" i="1"/>
  <c r="BY572" i="1"/>
  <c r="BX572" i="1"/>
  <c r="BX551" i="1"/>
  <c r="BY551" i="1"/>
  <c r="BY550" i="1"/>
  <c r="BX550" i="1"/>
  <c r="BX529" i="1"/>
  <c r="BY529" i="1"/>
  <c r="BY528" i="1"/>
  <c r="BX528" i="1"/>
  <c r="BX507" i="1"/>
  <c r="BY507" i="1"/>
  <c r="BY506" i="1"/>
  <c r="BX506" i="1"/>
  <c r="BX485" i="1"/>
  <c r="BY485" i="1"/>
  <c r="BY484" i="1"/>
  <c r="BX484" i="1"/>
  <c r="BX463" i="1"/>
  <c r="BY463" i="1"/>
  <c r="BY462" i="1"/>
  <c r="BX462" i="1"/>
  <c r="BX441" i="1"/>
  <c r="BY441" i="1"/>
  <c r="BY440" i="1"/>
  <c r="BX440" i="1"/>
  <c r="BX419" i="1"/>
  <c r="BY419" i="1"/>
  <c r="BY418" i="1"/>
  <c r="BX418" i="1"/>
  <c r="BX397" i="1"/>
  <c r="BY397" i="1"/>
  <c r="BY396" i="1"/>
  <c r="BX396" i="1"/>
  <c r="BX375" i="1"/>
  <c r="BX374" i="1"/>
  <c r="BY374" i="1"/>
  <c r="BY375" i="1" s="1"/>
  <c r="BX353" i="1"/>
  <c r="BY353" i="1"/>
  <c r="BY352" i="1"/>
  <c r="BX352" i="1"/>
  <c r="BX331" i="1"/>
  <c r="BY331" i="1"/>
  <c r="BY330" i="1"/>
  <c r="BX330" i="1"/>
  <c r="BX309" i="1"/>
  <c r="BY309" i="1"/>
  <c r="BY308" i="1"/>
  <c r="BX308" i="1"/>
  <c r="BX287" i="1"/>
  <c r="BY287" i="1"/>
  <c r="BY286" i="1"/>
  <c r="BX286" i="1"/>
  <c r="BX243" i="1"/>
  <c r="BY243" i="1"/>
  <c r="BY242" i="1"/>
  <c r="BX242" i="1"/>
  <c r="BX221" i="1"/>
  <c r="BY221" i="1"/>
  <c r="BY220" i="1"/>
  <c r="BX220" i="1"/>
  <c r="BX199" i="1"/>
  <c r="BY199" i="1"/>
  <c r="BY198" i="1"/>
  <c r="BX198" i="1"/>
  <c r="BX177" i="1"/>
  <c r="BY177" i="1"/>
  <c r="BY176" i="1"/>
  <c r="BX176" i="1"/>
  <c r="BX155" i="1"/>
  <c r="BY155" i="1"/>
  <c r="BY154" i="1"/>
  <c r="BX154" i="1"/>
  <c r="BX133" i="1"/>
  <c r="BY133" i="1"/>
  <c r="BY132" i="1"/>
  <c r="BX132" i="1"/>
  <c r="BX111" i="1"/>
  <c r="BY111" i="1"/>
  <c r="BY110" i="1"/>
  <c r="BX110" i="1"/>
  <c r="BX89" i="1"/>
  <c r="BY89" i="1"/>
  <c r="BX88" i="1"/>
  <c r="BY88" i="1"/>
  <c r="BX67" i="1"/>
  <c r="BY67" i="1"/>
  <c r="BY66" i="1"/>
  <c r="BX66" i="1"/>
  <c r="BX45" i="1"/>
  <c r="BY45" i="1"/>
  <c r="BY44" i="1"/>
  <c r="BX44" i="1"/>
  <c r="BX23" i="1"/>
  <c r="BY23" i="1"/>
  <c r="BY22" i="1"/>
  <c r="BX22" i="1"/>
  <c r="BE287" i="1"/>
  <c r="BA287" i="1"/>
  <c r="AR793" i="1"/>
  <c r="AS793" i="1"/>
  <c r="AT793" i="1"/>
  <c r="AU793" i="1"/>
  <c r="AU792" i="1"/>
  <c r="AT792" i="1"/>
  <c r="AS792" i="1"/>
  <c r="AR792" i="1"/>
  <c r="AR771" i="1"/>
  <c r="AS771" i="1"/>
  <c r="AT771" i="1"/>
  <c r="AU771" i="1"/>
  <c r="AU770" i="1"/>
  <c r="AT770" i="1"/>
  <c r="AS770" i="1"/>
  <c r="AR770" i="1"/>
  <c r="AR749" i="1"/>
  <c r="AS749" i="1"/>
  <c r="AT749" i="1"/>
  <c r="AU749" i="1"/>
  <c r="AU748" i="1"/>
  <c r="AT748" i="1"/>
  <c r="AS748" i="1"/>
  <c r="AR748" i="1"/>
  <c r="AR727" i="1"/>
  <c r="AS727" i="1"/>
  <c r="AT727" i="1"/>
  <c r="AU727" i="1"/>
  <c r="AU726" i="1"/>
  <c r="AT726" i="1"/>
  <c r="AS726" i="1"/>
  <c r="AR726" i="1"/>
  <c r="AR705" i="1"/>
  <c r="AS705" i="1"/>
  <c r="AT705" i="1"/>
  <c r="AU705" i="1"/>
  <c r="AU704" i="1"/>
  <c r="AT704" i="1"/>
  <c r="AS704" i="1"/>
  <c r="AR704" i="1"/>
  <c r="AR683" i="1"/>
  <c r="AS683" i="1"/>
  <c r="AT683" i="1"/>
  <c r="AU683" i="1"/>
  <c r="AU682" i="1"/>
  <c r="AT682" i="1"/>
  <c r="AS682" i="1"/>
  <c r="AR682" i="1"/>
  <c r="AR661" i="1"/>
  <c r="AS661" i="1"/>
  <c r="AT661" i="1"/>
  <c r="AU661" i="1"/>
  <c r="AU660" i="1"/>
  <c r="AT660" i="1"/>
  <c r="AS660" i="1"/>
  <c r="AR660" i="1"/>
  <c r="AR639" i="1"/>
  <c r="AS639" i="1"/>
  <c r="AT639" i="1"/>
  <c r="AU639" i="1"/>
  <c r="AU638" i="1"/>
  <c r="AT638" i="1"/>
  <c r="AS638" i="1"/>
  <c r="AR638" i="1"/>
  <c r="AR617" i="1"/>
  <c r="AS617" i="1"/>
  <c r="AT617" i="1"/>
  <c r="AU617" i="1"/>
  <c r="AU616" i="1"/>
  <c r="AT616" i="1"/>
  <c r="AS616" i="1"/>
  <c r="AR616" i="1"/>
  <c r="AR595" i="1"/>
  <c r="AS595" i="1"/>
  <c r="AT595" i="1"/>
  <c r="AU595" i="1"/>
  <c r="AU594" i="1"/>
  <c r="AT594" i="1"/>
  <c r="AS594" i="1"/>
  <c r="AR594" i="1"/>
  <c r="AR573" i="1"/>
  <c r="AS573" i="1"/>
  <c r="AT573" i="1"/>
  <c r="AU573" i="1"/>
  <c r="AU572" i="1"/>
  <c r="AT572" i="1"/>
  <c r="AS572" i="1"/>
  <c r="AR572" i="1"/>
  <c r="AR551" i="1"/>
  <c r="AS551" i="1"/>
  <c r="AT551" i="1"/>
  <c r="AU551" i="1"/>
  <c r="AU550" i="1"/>
  <c r="AT550" i="1"/>
  <c r="AS550" i="1"/>
  <c r="AR550" i="1"/>
  <c r="AR529" i="1"/>
  <c r="AS529" i="1"/>
  <c r="AT529" i="1"/>
  <c r="AU529" i="1"/>
  <c r="AU528" i="1"/>
  <c r="AT528" i="1"/>
  <c r="AS528" i="1"/>
  <c r="AR528" i="1"/>
  <c r="AR507" i="1"/>
  <c r="AS507" i="1"/>
  <c r="AT507" i="1"/>
  <c r="AU507" i="1"/>
  <c r="AU506" i="1"/>
  <c r="AT506" i="1"/>
  <c r="AS506" i="1"/>
  <c r="AR506" i="1"/>
  <c r="AR485" i="1"/>
  <c r="AS485" i="1"/>
  <c r="AT485" i="1"/>
  <c r="AU485" i="1"/>
  <c r="AU484" i="1"/>
  <c r="AT484" i="1"/>
  <c r="AS484" i="1"/>
  <c r="AR484" i="1"/>
  <c r="AR463" i="1"/>
  <c r="AS463" i="1"/>
  <c r="AT463" i="1"/>
  <c r="AU463" i="1"/>
  <c r="AU462" i="1"/>
  <c r="AT462" i="1"/>
  <c r="AS462" i="1"/>
  <c r="AR462" i="1"/>
  <c r="AR441" i="1"/>
  <c r="AS441" i="1"/>
  <c r="AT441" i="1"/>
  <c r="AU441" i="1"/>
  <c r="AU440" i="1"/>
  <c r="AT440" i="1"/>
  <c r="AS440" i="1"/>
  <c r="AR440" i="1"/>
  <c r="AR419" i="1"/>
  <c r="AS419" i="1"/>
  <c r="AT419" i="1"/>
  <c r="AU419" i="1"/>
  <c r="AU418" i="1"/>
  <c r="AT418" i="1"/>
  <c r="AS418" i="1"/>
  <c r="AR418" i="1"/>
  <c r="AR397" i="1"/>
  <c r="AS397" i="1"/>
  <c r="AT397" i="1"/>
  <c r="AU397" i="1"/>
  <c r="AU396" i="1"/>
  <c r="AT396" i="1"/>
  <c r="AS396" i="1"/>
  <c r="AR396" i="1"/>
  <c r="AR375" i="1"/>
  <c r="AS375" i="1"/>
  <c r="AT375" i="1"/>
  <c r="AU375" i="1"/>
  <c r="AU374" i="1"/>
  <c r="AT374" i="1"/>
  <c r="AS374" i="1"/>
  <c r="AR374" i="1"/>
  <c r="AR353" i="1"/>
  <c r="AS353" i="1"/>
  <c r="AT353" i="1"/>
  <c r="AU353" i="1"/>
  <c r="AU352" i="1"/>
  <c r="AT352" i="1"/>
  <c r="AS352" i="1"/>
  <c r="AR352" i="1"/>
  <c r="AR331" i="1"/>
  <c r="AS331" i="1"/>
  <c r="AT331" i="1"/>
  <c r="AU331" i="1"/>
  <c r="AU330" i="1"/>
  <c r="AT330" i="1"/>
  <c r="AS330" i="1"/>
  <c r="AR330" i="1"/>
  <c r="AR309" i="1"/>
  <c r="AS309" i="1"/>
  <c r="AT309" i="1"/>
  <c r="AU309" i="1"/>
  <c r="AU308" i="1"/>
  <c r="AT308" i="1"/>
  <c r="AS308" i="1"/>
  <c r="AR308" i="1"/>
  <c r="AR287" i="1"/>
  <c r="AS287" i="1"/>
  <c r="AT287" i="1"/>
  <c r="AU287" i="1"/>
  <c r="AU286" i="1"/>
  <c r="AT286" i="1"/>
  <c r="AS286" i="1"/>
  <c r="AR286" i="1"/>
  <c r="AR243" i="1"/>
  <c r="AS243" i="1"/>
  <c r="AT243" i="1"/>
  <c r="AU243" i="1"/>
  <c r="AU242" i="1"/>
  <c r="AT242" i="1"/>
  <c r="AS242" i="1"/>
  <c r="AR242" i="1"/>
  <c r="AR221" i="1"/>
  <c r="AS221" i="1"/>
  <c r="AT221" i="1"/>
  <c r="AU221" i="1"/>
  <c r="AU220" i="1"/>
  <c r="AT220" i="1"/>
  <c r="AS220" i="1"/>
  <c r="AR220" i="1"/>
  <c r="AR199" i="1"/>
  <c r="AS199" i="1"/>
  <c r="AT199" i="1"/>
  <c r="AU199" i="1"/>
  <c r="AU198" i="1"/>
  <c r="AT198" i="1"/>
  <c r="AS198" i="1"/>
  <c r="AR198" i="1"/>
  <c r="AR177" i="1"/>
  <c r="AS177" i="1"/>
  <c r="AT177" i="1"/>
  <c r="AU177" i="1"/>
  <c r="AU176" i="1"/>
  <c r="AT176" i="1"/>
  <c r="AS176" i="1"/>
  <c r="AR176" i="1"/>
  <c r="AR155" i="1"/>
  <c r="AS155" i="1"/>
  <c r="AT155" i="1"/>
  <c r="AU155" i="1"/>
  <c r="AU154" i="1"/>
  <c r="AT154" i="1"/>
  <c r="AS154" i="1"/>
  <c r="AR154" i="1"/>
  <c r="AR133" i="1"/>
  <c r="AS133" i="1"/>
  <c r="AT133" i="1"/>
  <c r="AU133" i="1"/>
  <c r="AU132" i="1"/>
  <c r="AT132" i="1"/>
  <c r="AS132" i="1"/>
  <c r="AR132" i="1"/>
  <c r="AR111" i="1"/>
  <c r="AS111" i="1"/>
  <c r="AT111" i="1"/>
  <c r="AU111" i="1"/>
  <c r="AU110" i="1"/>
  <c r="AT110" i="1"/>
  <c r="AS110" i="1"/>
  <c r="AR110" i="1"/>
  <c r="AR89" i="1"/>
  <c r="AS89" i="1"/>
  <c r="AT89" i="1"/>
  <c r="AU89" i="1"/>
  <c r="AU88" i="1"/>
  <c r="AT88" i="1"/>
  <c r="AS88" i="1"/>
  <c r="AR88" i="1"/>
  <c r="AR67" i="1"/>
  <c r="AS67" i="1"/>
  <c r="AT67" i="1"/>
  <c r="AU67" i="1"/>
  <c r="AU66" i="1"/>
  <c r="AT66" i="1"/>
  <c r="AS66" i="1"/>
  <c r="AR66" i="1"/>
  <c r="AR45" i="1"/>
  <c r="AS45" i="1"/>
  <c r="AT45" i="1"/>
  <c r="AU45" i="1"/>
  <c r="AU44" i="1"/>
  <c r="AT44" i="1"/>
  <c r="AS44" i="1"/>
  <c r="AR44" i="1"/>
  <c r="AR23" i="1"/>
  <c r="AS23" i="1"/>
  <c r="AT23" i="1"/>
  <c r="AU23" i="1"/>
  <c r="AU22" i="1"/>
  <c r="AT22" i="1"/>
  <c r="AS22" i="1"/>
  <c r="AR22" i="1"/>
  <c r="AN793" i="1"/>
  <c r="AO793" i="1"/>
  <c r="AO792" i="1"/>
  <c r="AN792" i="1"/>
  <c r="AN771" i="1"/>
  <c r="AO771" i="1"/>
  <c r="AO770" i="1"/>
  <c r="AN770" i="1"/>
  <c r="AN749" i="1"/>
  <c r="AO749" i="1"/>
  <c r="AO748" i="1"/>
  <c r="AN748" i="1"/>
  <c r="AN727" i="1"/>
  <c r="AO727" i="1"/>
  <c r="AO726" i="1"/>
  <c r="AN726" i="1"/>
  <c r="AN705" i="1"/>
  <c r="AO705" i="1"/>
  <c r="AO704" i="1"/>
  <c r="AN704" i="1"/>
  <c r="AN683" i="1"/>
  <c r="AO683" i="1"/>
  <c r="AO682" i="1"/>
  <c r="AN682" i="1"/>
  <c r="AN661" i="1"/>
  <c r="AO661" i="1"/>
  <c r="AO660" i="1"/>
  <c r="AN660" i="1"/>
  <c r="AN639" i="1"/>
  <c r="AO639" i="1"/>
  <c r="AO638" i="1"/>
  <c r="AN638" i="1"/>
  <c r="AN617" i="1"/>
  <c r="AO617" i="1"/>
  <c r="AO616" i="1"/>
  <c r="AN616" i="1"/>
  <c r="AN595" i="1"/>
  <c r="AO595" i="1"/>
  <c r="AO594" i="1"/>
  <c r="AN594" i="1"/>
  <c r="AN573" i="1"/>
  <c r="AO573" i="1"/>
  <c r="AO572" i="1"/>
  <c r="AN572" i="1"/>
  <c r="AN551" i="1"/>
  <c r="AO551" i="1"/>
  <c r="AO550" i="1"/>
  <c r="AN550" i="1"/>
  <c r="AN529" i="1"/>
  <c r="AO529" i="1"/>
  <c r="AO528" i="1"/>
  <c r="AN528" i="1"/>
  <c r="AN507" i="1"/>
  <c r="AO507" i="1"/>
  <c r="AO506" i="1"/>
  <c r="AN506" i="1"/>
  <c r="AN485" i="1"/>
  <c r="AO485" i="1"/>
  <c r="AO484" i="1"/>
  <c r="AN484" i="1"/>
  <c r="AN463" i="1"/>
  <c r="AO463" i="1"/>
  <c r="AO462" i="1"/>
  <c r="AN462" i="1"/>
  <c r="AN441" i="1"/>
  <c r="AO441" i="1"/>
  <c r="AO440" i="1"/>
  <c r="AN440" i="1"/>
  <c r="AN419" i="1"/>
  <c r="AO419" i="1"/>
  <c r="AO418" i="1"/>
  <c r="AN418" i="1"/>
  <c r="AN397" i="1"/>
  <c r="AO397" i="1"/>
  <c r="AO396" i="1"/>
  <c r="AN396" i="1"/>
  <c r="AN375" i="1"/>
  <c r="AO375" i="1"/>
  <c r="AO374" i="1"/>
  <c r="AN374" i="1"/>
  <c r="AN353" i="1"/>
  <c r="AO353" i="1"/>
  <c r="AO352" i="1"/>
  <c r="AN352" i="1"/>
  <c r="AN331" i="1"/>
  <c r="AO331" i="1"/>
  <c r="AO330" i="1"/>
  <c r="AN330" i="1"/>
  <c r="AN309" i="1"/>
  <c r="AO309" i="1"/>
  <c r="AO308" i="1"/>
  <c r="AN308" i="1"/>
  <c r="AN287" i="1"/>
  <c r="AO287" i="1"/>
  <c r="AO286" i="1"/>
  <c r="AN286" i="1"/>
  <c r="AN243" i="1"/>
  <c r="AO243" i="1"/>
  <c r="AO242" i="1"/>
  <c r="AN242" i="1"/>
  <c r="AN221" i="1"/>
  <c r="AO221" i="1"/>
  <c r="AO220" i="1"/>
  <c r="AN220" i="1"/>
  <c r="AN199" i="1"/>
  <c r="AN198" i="1"/>
  <c r="AO198" i="1"/>
  <c r="AO199" i="1" s="1"/>
  <c r="AN177" i="1"/>
  <c r="AO177" i="1"/>
  <c r="AO176" i="1"/>
  <c r="AN176" i="1"/>
  <c r="AN155" i="1"/>
  <c r="AO155" i="1"/>
  <c r="AO154" i="1"/>
  <c r="AN154" i="1"/>
  <c r="AN133" i="1"/>
  <c r="AO133" i="1"/>
  <c r="AO132" i="1"/>
  <c r="AN132" i="1"/>
  <c r="AN111" i="1"/>
  <c r="AO111" i="1"/>
  <c r="AO110" i="1"/>
  <c r="AN110" i="1"/>
  <c r="AN89" i="1"/>
  <c r="AO89" i="1"/>
  <c r="AO88" i="1"/>
  <c r="AN88" i="1"/>
  <c r="AN67" i="1"/>
  <c r="AO67" i="1"/>
  <c r="AN66" i="1"/>
  <c r="AO66" i="1"/>
  <c r="AO44" i="1"/>
  <c r="AO45" i="1" s="1"/>
  <c r="AO23" i="1"/>
  <c r="AO22" i="1"/>
  <c r="AN45" i="1"/>
  <c r="AN44" i="1"/>
  <c r="AN23" i="1"/>
  <c r="AN22" i="1"/>
  <c r="AI792" i="1"/>
  <c r="AI793" i="1"/>
  <c r="AI791" i="1"/>
  <c r="AI770" i="1"/>
  <c r="AI771" i="1"/>
  <c r="AI769" i="1"/>
  <c r="AI748" i="1"/>
  <c r="AI749" i="1"/>
  <c r="AI747" i="1"/>
  <c r="AI726" i="1"/>
  <c r="AI727" i="1"/>
  <c r="AI725" i="1"/>
  <c r="AI704" i="1"/>
  <c r="AI705" i="1"/>
  <c r="AI703" i="1"/>
  <c r="AI682" i="1"/>
  <c r="AI683" i="1"/>
  <c r="AI681" i="1"/>
  <c r="AI660" i="1"/>
  <c r="AI661" i="1"/>
  <c r="AI659" i="1"/>
  <c r="AI638" i="1"/>
  <c r="AI639" i="1"/>
  <c r="AI637" i="1"/>
  <c r="AI616" i="1"/>
  <c r="AI617" i="1"/>
  <c r="AI615" i="1"/>
  <c r="AI594" i="1"/>
  <c r="AI595" i="1"/>
  <c r="AI593" i="1"/>
  <c r="AI572" i="1"/>
  <c r="AI573" i="1"/>
  <c r="AI571" i="1"/>
  <c r="AI550" i="1"/>
  <c r="AI551" i="1"/>
  <c r="AI549" i="1"/>
  <c r="AI528" i="1"/>
  <c r="AI529" i="1"/>
  <c r="AI527" i="1"/>
  <c r="AI506" i="1"/>
  <c r="AI507" i="1"/>
  <c r="AI505" i="1"/>
  <c r="AI484" i="1"/>
  <c r="AI485" i="1"/>
  <c r="AI483" i="1"/>
  <c r="AI462" i="1"/>
  <c r="AI463" i="1"/>
  <c r="AI461" i="1"/>
  <c r="AI440" i="1"/>
  <c r="AI441" i="1"/>
  <c r="AI439" i="1"/>
  <c r="AI418" i="1"/>
  <c r="AI419" i="1"/>
  <c r="AI417" i="1"/>
  <c r="AI396" i="1"/>
  <c r="AI397" i="1"/>
  <c r="AI395" i="1"/>
  <c r="AI374" i="1"/>
  <c r="AI375" i="1"/>
  <c r="AI373" i="1"/>
  <c r="AI352" i="1"/>
  <c r="AI353" i="1"/>
  <c r="AI351" i="1"/>
  <c r="AI330" i="1"/>
  <c r="AI331" i="1"/>
  <c r="AI329" i="1"/>
  <c r="AI308" i="1"/>
  <c r="AI309" i="1"/>
  <c r="AI307" i="1"/>
  <c r="AI286" i="1"/>
  <c r="AI287" i="1"/>
  <c r="AI285" i="1"/>
  <c r="AI264" i="1"/>
  <c r="AI265" i="1"/>
  <c r="AI263" i="1"/>
  <c r="AI242" i="1"/>
  <c r="AI243" i="1"/>
  <c r="AI241" i="1"/>
  <c r="AI220" i="1"/>
  <c r="AI221" i="1"/>
  <c r="AI219" i="1"/>
  <c r="AI198" i="1"/>
  <c r="AI199" i="1"/>
  <c r="AI197" i="1"/>
  <c r="AI176" i="1"/>
  <c r="AI177" i="1"/>
  <c r="AI175" i="1"/>
  <c r="AI154" i="1"/>
  <c r="AI155" i="1"/>
  <c r="AI153" i="1"/>
  <c r="AI132" i="1"/>
  <c r="AI133" i="1"/>
  <c r="AI131" i="1"/>
  <c r="AI110" i="1"/>
  <c r="AI111" i="1"/>
  <c r="AI109" i="1"/>
  <c r="AI88" i="1"/>
  <c r="AI89" i="1"/>
  <c r="AI87" i="1"/>
  <c r="AI66" i="1"/>
  <c r="AI67" i="1"/>
  <c r="AI65" i="1"/>
  <c r="AI44" i="1"/>
  <c r="AI45" i="1"/>
  <c r="AI43" i="1"/>
  <c r="AI22" i="1"/>
  <c r="AI23" i="1"/>
  <c r="AI21" i="1"/>
  <c r="Y287" i="1"/>
  <c r="X792" i="1"/>
  <c r="X793" i="1"/>
  <c r="X791" i="1"/>
  <c r="X770" i="1"/>
  <c r="X771" i="1"/>
  <c r="X769" i="1"/>
  <c r="X748" i="1"/>
  <c r="X749" i="1"/>
  <c r="X747" i="1"/>
  <c r="X726" i="1"/>
  <c r="X727" i="1"/>
  <c r="X725" i="1"/>
  <c r="X704" i="1"/>
  <c r="X705" i="1"/>
  <c r="X703" i="1"/>
  <c r="X682" i="1"/>
  <c r="X683" i="1"/>
  <c r="X681" i="1"/>
  <c r="X660" i="1"/>
  <c r="X661" i="1"/>
  <c r="X659" i="1"/>
  <c r="X638" i="1"/>
  <c r="X639" i="1"/>
  <c r="X637" i="1"/>
  <c r="X616" i="1"/>
  <c r="X617" i="1"/>
  <c r="X615" i="1"/>
  <c r="X594" i="1"/>
  <c r="X595" i="1"/>
  <c r="X593" i="1"/>
  <c r="X572" i="1"/>
  <c r="X573" i="1"/>
  <c r="X571" i="1"/>
  <c r="X551" i="1"/>
  <c r="X550" i="1"/>
  <c r="X549" i="1"/>
  <c r="X531" i="1"/>
  <c r="X532" i="1"/>
  <c r="X530" i="1"/>
  <c r="X528" i="1"/>
  <c r="X529" i="1"/>
  <c r="X527" i="1"/>
  <c r="X506" i="1"/>
  <c r="X507" i="1"/>
  <c r="X505" i="1"/>
  <c r="X484" i="1"/>
  <c r="X485" i="1"/>
  <c r="X483" i="1"/>
  <c r="X462" i="1"/>
  <c r="X463" i="1"/>
  <c r="X461" i="1"/>
  <c r="X440" i="1"/>
  <c r="X441" i="1"/>
  <c r="X439" i="1"/>
  <c r="X418" i="1"/>
  <c r="X419" i="1"/>
  <c r="X417" i="1"/>
  <c r="X396" i="1"/>
  <c r="X397" i="1"/>
  <c r="X395" i="1"/>
  <c r="X374" i="1"/>
  <c r="X375" i="1"/>
  <c r="X373" i="1"/>
  <c r="X352" i="1"/>
  <c r="X353" i="1"/>
  <c r="X351" i="1"/>
  <c r="X330" i="1"/>
  <c r="X331" i="1"/>
  <c r="X329" i="1"/>
  <c r="X308" i="1"/>
  <c r="X309" i="1"/>
  <c r="X307" i="1"/>
  <c r="X264" i="1"/>
  <c r="X265" i="1"/>
  <c r="X263" i="1"/>
  <c r="X242" i="1"/>
  <c r="X243" i="1"/>
  <c r="X241" i="1"/>
  <c r="X219" i="1"/>
  <c r="X220" i="1" s="1"/>
  <c r="X221" i="1" s="1"/>
  <c r="X198" i="1"/>
  <c r="X199" i="1"/>
  <c r="X197" i="1"/>
  <c r="X176" i="1"/>
  <c r="X177" i="1"/>
  <c r="X175" i="1"/>
  <c r="X154" i="1"/>
  <c r="X155" i="1"/>
  <c r="X153" i="1"/>
  <c r="X132" i="1"/>
  <c r="X133" i="1"/>
  <c r="X131" i="1"/>
  <c r="X110" i="1"/>
  <c r="X111" i="1"/>
  <c r="X109" i="1"/>
  <c r="X88" i="1"/>
  <c r="X89" i="1"/>
  <c r="X87" i="1"/>
  <c r="X66" i="1"/>
  <c r="X67" i="1"/>
  <c r="X65" i="1"/>
  <c r="X44" i="1"/>
  <c r="X45" i="1"/>
  <c r="X43" i="1"/>
  <c r="X22" i="1"/>
  <c r="X23" i="1"/>
  <c r="X21" i="1"/>
  <c r="W793" i="1"/>
  <c r="W771" i="1"/>
  <c r="W749" i="1"/>
  <c r="W727" i="1"/>
  <c r="W705" i="1"/>
  <c r="W683" i="1"/>
  <c r="W661" i="1"/>
  <c r="W639" i="1"/>
  <c r="W617" i="1"/>
  <c r="W595" i="1"/>
  <c r="W573" i="1"/>
  <c r="W551" i="1"/>
  <c r="W531" i="1"/>
  <c r="W532" i="1"/>
  <c r="W530" i="1"/>
  <c r="W529" i="1"/>
  <c r="W507" i="1"/>
  <c r="W485" i="1"/>
  <c r="W463" i="1"/>
  <c r="W441" i="1"/>
  <c r="W419" i="1"/>
  <c r="W397" i="1"/>
  <c r="W375" i="1"/>
  <c r="W353" i="1"/>
  <c r="W331" i="1"/>
  <c r="W309" i="1"/>
  <c r="W265" i="1"/>
  <c r="W243" i="1"/>
  <c r="W221" i="1"/>
  <c r="W199" i="1"/>
  <c r="W177" i="1"/>
  <c r="W155" i="1"/>
  <c r="W133" i="1"/>
  <c r="W111" i="1"/>
  <c r="W89" i="1"/>
  <c r="W67" i="1"/>
  <c r="W45" i="1"/>
  <c r="W23" i="1"/>
  <c r="V793" i="1"/>
  <c r="V771" i="1"/>
  <c r="V749" i="1"/>
  <c r="V727" i="1"/>
  <c r="V705" i="1"/>
  <c r="V683" i="1"/>
  <c r="V661" i="1"/>
  <c r="V639" i="1"/>
  <c r="V617" i="1"/>
  <c r="V595" i="1"/>
  <c r="V573" i="1"/>
  <c r="V551" i="1"/>
  <c r="V531" i="1"/>
  <c r="V532" i="1"/>
  <c r="V530" i="1"/>
  <c r="V529" i="1"/>
  <c r="V507" i="1"/>
  <c r="V485" i="1"/>
  <c r="V463" i="1"/>
  <c r="V441" i="1"/>
  <c r="V419" i="1"/>
  <c r="V397" i="1"/>
  <c r="V375" i="1"/>
  <c r="V353" i="1"/>
  <c r="V331" i="1"/>
  <c r="V309" i="1"/>
  <c r="V265" i="1"/>
  <c r="V243" i="1"/>
  <c r="V221" i="1"/>
  <c r="V199" i="1"/>
  <c r="V177" i="1"/>
  <c r="V155" i="1"/>
  <c r="V133" i="1"/>
  <c r="V111" i="1"/>
  <c r="V89" i="1"/>
  <c r="V67" i="1"/>
  <c r="V45" i="1"/>
  <c r="V23" i="1"/>
  <c r="R792" i="1"/>
  <c r="R793" i="1"/>
  <c r="R791" i="1"/>
  <c r="R770" i="1"/>
  <c r="R771" i="1"/>
  <c r="R769" i="1"/>
  <c r="R748" i="1"/>
  <c r="R749" i="1"/>
  <c r="R747" i="1"/>
  <c r="R726" i="1"/>
  <c r="R727" i="1"/>
  <c r="R725" i="1"/>
  <c r="R704" i="1"/>
  <c r="R705" i="1"/>
  <c r="R703" i="1"/>
  <c r="R682" i="1"/>
  <c r="R683" i="1"/>
  <c r="R681" i="1"/>
  <c r="R660" i="1"/>
  <c r="R661" i="1"/>
  <c r="R659" i="1"/>
  <c r="R638" i="1"/>
  <c r="R639" i="1"/>
  <c r="R637" i="1"/>
  <c r="R616" i="1"/>
  <c r="R617" i="1"/>
  <c r="R615" i="1"/>
  <c r="R594" i="1"/>
  <c r="R595" i="1"/>
  <c r="R593" i="1"/>
  <c r="R572" i="1"/>
  <c r="R573" i="1"/>
  <c r="R571" i="1"/>
  <c r="R550" i="1"/>
  <c r="R551" i="1"/>
  <c r="R549" i="1"/>
  <c r="R528" i="1"/>
  <c r="R529" i="1"/>
  <c r="R527" i="1"/>
  <c r="R506" i="1"/>
  <c r="R507" i="1"/>
  <c r="R505" i="1"/>
  <c r="R484" i="1"/>
  <c r="R485" i="1"/>
  <c r="R483" i="1"/>
  <c r="R462" i="1"/>
  <c r="R463" i="1"/>
  <c r="R461" i="1"/>
  <c r="R440" i="1"/>
  <c r="R441" i="1"/>
  <c r="R439" i="1"/>
  <c r="R418" i="1"/>
  <c r="R419" i="1"/>
  <c r="R417" i="1"/>
  <c r="R396" i="1"/>
  <c r="R397" i="1"/>
  <c r="R395" i="1"/>
  <c r="R374" i="1"/>
  <c r="R375" i="1"/>
  <c r="R373" i="1"/>
  <c r="R352" i="1"/>
  <c r="R353" i="1"/>
  <c r="R351" i="1"/>
  <c r="R330" i="1"/>
  <c r="R331" i="1"/>
  <c r="R329" i="1"/>
  <c r="R308" i="1"/>
  <c r="R309" i="1"/>
  <c r="R307" i="1"/>
  <c r="R286" i="1"/>
  <c r="R287" i="1"/>
  <c r="R285" i="1"/>
  <c r="R264" i="1"/>
  <c r="R265" i="1"/>
  <c r="R263" i="1"/>
  <c r="R242" i="1"/>
  <c r="R243" i="1"/>
  <c r="R241" i="1"/>
  <c r="R219" i="1"/>
  <c r="R220" i="1" s="1"/>
  <c r="R221" i="1" s="1"/>
  <c r="R198" i="1"/>
  <c r="R199" i="1"/>
  <c r="R197" i="1"/>
  <c r="R176" i="1"/>
  <c r="R177" i="1"/>
  <c r="R175" i="1"/>
  <c r="R154" i="1"/>
  <c r="R155" i="1"/>
  <c r="R153" i="1"/>
  <c r="R132" i="1"/>
  <c r="R133" i="1"/>
  <c r="R131" i="1"/>
  <c r="R110" i="1"/>
  <c r="R111" i="1"/>
  <c r="R109" i="1"/>
  <c r="R88" i="1"/>
  <c r="R89" i="1"/>
  <c r="R87" i="1"/>
  <c r="R66" i="1"/>
  <c r="R67" i="1"/>
  <c r="R65" i="1"/>
  <c r="R44" i="1"/>
  <c r="R45" i="1"/>
  <c r="R43" i="1"/>
  <c r="R22" i="1"/>
  <c r="R23" i="1"/>
  <c r="R21" i="1"/>
  <c r="O792" i="1"/>
  <c r="O793" i="1"/>
  <c r="O791" i="1"/>
  <c r="O770" i="1"/>
  <c r="O771" i="1"/>
  <c r="O769" i="1"/>
  <c r="O748" i="1"/>
  <c r="O749" i="1"/>
  <c r="O747" i="1"/>
  <c r="O726" i="1"/>
  <c r="O727" i="1"/>
  <c r="O725" i="1"/>
  <c r="O704" i="1"/>
  <c r="O705" i="1"/>
  <c r="O703" i="1"/>
  <c r="O682" i="1"/>
  <c r="O683" i="1"/>
  <c r="O681" i="1"/>
  <c r="O660" i="1"/>
  <c r="O661" i="1"/>
  <c r="O659" i="1"/>
  <c r="O638" i="1"/>
  <c r="O639" i="1"/>
  <c r="O637" i="1"/>
  <c r="O616" i="1"/>
  <c r="O617" i="1"/>
  <c r="O615" i="1"/>
  <c r="O594" i="1"/>
  <c r="O595" i="1"/>
  <c r="O593" i="1"/>
  <c r="O572" i="1"/>
  <c r="O573" i="1"/>
  <c r="O571" i="1"/>
  <c r="O550" i="1"/>
  <c r="O551" i="1"/>
  <c r="O549" i="1"/>
  <c r="O528" i="1"/>
  <c r="O529" i="1"/>
  <c r="O527" i="1"/>
  <c r="O506" i="1"/>
  <c r="O507" i="1"/>
  <c r="O505" i="1"/>
  <c r="O484" i="1"/>
  <c r="O485" i="1"/>
  <c r="O483" i="1"/>
  <c r="O462" i="1"/>
  <c r="O463" i="1"/>
  <c r="O461" i="1"/>
  <c r="O440" i="1"/>
  <c r="O441" i="1"/>
  <c r="O439" i="1"/>
  <c r="O418" i="1"/>
  <c r="O419" i="1"/>
  <c r="O417" i="1"/>
  <c r="O396" i="1"/>
  <c r="O397" i="1"/>
  <c r="O395" i="1"/>
  <c r="O374" i="1"/>
  <c r="O375" i="1"/>
  <c r="O373" i="1"/>
  <c r="O352" i="1"/>
  <c r="O353" i="1"/>
  <c r="O351" i="1"/>
  <c r="O330" i="1"/>
  <c r="O331" i="1"/>
  <c r="O329" i="1"/>
  <c r="O308" i="1"/>
  <c r="O309" i="1"/>
  <c r="O307" i="1"/>
  <c r="O286" i="1"/>
  <c r="O287" i="1"/>
  <c r="O285" i="1"/>
  <c r="O264" i="1"/>
  <c r="O265" i="1"/>
  <c r="O263" i="1"/>
  <c r="O242" i="1"/>
  <c r="O243" i="1"/>
  <c r="O241" i="1"/>
  <c r="O220" i="1"/>
  <c r="O221" i="1"/>
  <c r="O219" i="1"/>
  <c r="O198" i="1"/>
  <c r="O199" i="1"/>
  <c r="O197" i="1"/>
  <c r="O176" i="1"/>
  <c r="O177" i="1"/>
  <c r="O175" i="1"/>
  <c r="O154" i="1"/>
  <c r="O155" i="1"/>
  <c r="O153" i="1"/>
  <c r="O132" i="1"/>
  <c r="O133" i="1"/>
  <c r="O131" i="1"/>
  <c r="O110" i="1"/>
  <c r="O111" i="1"/>
  <c r="O109" i="1"/>
  <c r="O88" i="1"/>
  <c r="O89" i="1"/>
  <c r="O87" i="1"/>
  <c r="O66" i="1"/>
  <c r="O67" i="1"/>
  <c r="O65" i="1"/>
  <c r="O44" i="1"/>
  <c r="O45" i="1"/>
  <c r="O43" i="1"/>
  <c r="O22" i="1"/>
  <c r="O23" i="1"/>
  <c r="O21" i="1"/>
  <c r="I877" i="8" l="1"/>
  <c r="S32" i="6"/>
  <c r="R32" i="6"/>
  <c r="Q32" i="6"/>
  <c r="P32" i="6"/>
  <c r="S34" i="6"/>
  <c r="S31" i="6"/>
  <c r="R34" i="6"/>
  <c r="R31" i="6"/>
  <c r="Q34" i="6"/>
  <c r="Q31" i="6"/>
  <c r="P34" i="6"/>
  <c r="P31" i="6"/>
  <c r="S33" i="6"/>
  <c r="R33" i="6"/>
  <c r="Q33" i="6"/>
  <c r="P33" i="6"/>
  <c r="G881" i="8" a="1"/>
  <c r="G881" i="8" s="1"/>
  <c r="H881" i="8" a="1"/>
  <c r="H881" i="8" s="1"/>
  <c r="I881" i="8" a="1"/>
  <c r="I881" i="8" s="1"/>
  <c r="J881" i="8" a="1"/>
  <c r="J881"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<sst xmlns="http://schemas.openxmlformats.org/spreadsheetml/2006/main" count="3124" uniqueCount="214">
  <si>
    <t>iso_code</t>
  </si>
  <si>
    <t>Australia</t>
  </si>
  <si>
    <t>AUS</t>
  </si>
  <si>
    <t>Austria</t>
  </si>
  <si>
    <t>AUT</t>
  </si>
  <si>
    <t>Belgium</t>
  </si>
  <si>
    <t>BEL</t>
  </si>
  <si>
    <t>Canada</t>
  </si>
  <si>
    <t>CAN</t>
  </si>
  <si>
    <t>Cyprus</t>
  </si>
  <si>
    <t>CYP</t>
  </si>
  <si>
    <t>Czechia</t>
  </si>
  <si>
    <t>CZE</t>
  </si>
  <si>
    <t>Denmark</t>
  </si>
  <si>
    <t>DNK</t>
  </si>
  <si>
    <t>Estonia</t>
  </si>
  <si>
    <t>EST</t>
  </si>
  <si>
    <t>Finland</t>
  </si>
  <si>
    <t>FIN</t>
  </si>
  <si>
    <t>France</t>
  </si>
  <si>
    <t>FRA</t>
  </si>
  <si>
    <t>Germany</t>
  </si>
  <si>
    <t>DEU</t>
  </si>
  <si>
    <t>Hong Kong</t>
  </si>
  <si>
    <t>HKG</t>
  </si>
  <si>
    <t>Iceland</t>
  </si>
  <si>
    <t>ISL</t>
  </si>
  <si>
    <t>India</t>
  </si>
  <si>
    <t>IND</t>
  </si>
  <si>
    <t>Ireland</t>
  </si>
  <si>
    <t>IRL</t>
  </si>
  <si>
    <t>Israel</t>
  </si>
  <si>
    <t>ISR</t>
  </si>
  <si>
    <t>Italy</t>
  </si>
  <si>
    <t>ITA</t>
  </si>
  <si>
    <t>Japan</t>
  </si>
  <si>
    <t>JPN</t>
  </si>
  <si>
    <t>Luxembourg</t>
  </si>
  <si>
    <t>LUX</t>
  </si>
  <si>
    <t>Malaysia</t>
  </si>
  <si>
    <t>MYS</t>
  </si>
  <si>
    <t>Malta</t>
  </si>
  <si>
    <t>MLT</t>
  </si>
  <si>
    <t>Nepal</t>
  </si>
  <si>
    <t>NPL</t>
  </si>
  <si>
    <t>Netherlands</t>
  </si>
  <si>
    <t>NLD</t>
  </si>
  <si>
    <t>New Zealand</t>
  </si>
  <si>
    <t>NZL</t>
  </si>
  <si>
    <t>Norway</t>
  </si>
  <si>
    <t>NOR</t>
  </si>
  <si>
    <t>Qatar</t>
  </si>
  <si>
    <t>QAT</t>
  </si>
  <si>
    <t>Russia</t>
  </si>
  <si>
    <t>RUS</t>
  </si>
  <si>
    <t>Saudi Arabia</t>
  </si>
  <si>
    <t>SAU</t>
  </si>
  <si>
    <t>Singapore</t>
  </si>
  <si>
    <t>SGP</t>
  </si>
  <si>
    <t>Slovenia</t>
  </si>
  <si>
    <t>SVN</t>
  </si>
  <si>
    <t>Spain</t>
  </si>
  <si>
    <t>ESP</t>
  </si>
  <si>
    <t>Sweden</t>
  </si>
  <si>
    <t>SWE</t>
  </si>
  <si>
    <t>Switzerland</t>
  </si>
  <si>
    <t>CHE</t>
  </si>
  <si>
    <t>United Arab Emirates</t>
  </si>
  <si>
    <t>ARE</t>
  </si>
  <si>
    <t>United Kingdom</t>
  </si>
  <si>
    <t>GBR</t>
  </si>
  <si>
    <t>United States</t>
  </si>
  <si>
    <t>USA</t>
  </si>
  <si>
    <t>Country</t>
  </si>
  <si>
    <t>Year</t>
  </si>
  <si>
    <t>Population</t>
  </si>
  <si>
    <t>GDP</t>
  </si>
  <si>
    <t>Cement_CO2</t>
  </si>
  <si>
    <t>Cement_CO2__Per_Capita</t>
  </si>
  <si>
    <t>CO2</t>
  </si>
  <si>
    <t>CO2_Growth_abs</t>
  </si>
  <si>
    <t>CO2_Growth_pct</t>
  </si>
  <si>
    <t>CO2_Including_luc</t>
  </si>
  <si>
    <t>CO2_Including_luc_Growth_abs</t>
  </si>
  <si>
    <t>CO2_Including_luc_Growth_prct</t>
  </si>
  <si>
    <t>CO2_Including_luc_Per_Capita</t>
  </si>
  <si>
    <t>CO2_Including_luc_Per_GDP</t>
  </si>
  <si>
    <t>CO2_Including_luc_Per_Unit_Energy</t>
  </si>
  <si>
    <t>CO2_Per_Capita</t>
  </si>
  <si>
    <t>CO2_Per_GDP</t>
  </si>
  <si>
    <t>CO2_Per_Unit_Energy</t>
  </si>
  <si>
    <t>Coal_CO2</t>
  </si>
  <si>
    <t>Coal_CO2_Per_Capita</t>
  </si>
  <si>
    <t>Consumption_CO2</t>
  </si>
  <si>
    <t>Consumption_CO2_Per_Capita</t>
  </si>
  <si>
    <t>Consumption_CO2_Per_GDP</t>
  </si>
  <si>
    <t>Cumulative_Cement_CO2</t>
  </si>
  <si>
    <t>Cumulative_CO2</t>
  </si>
  <si>
    <t>Cumulative_CO2_Including_luc</t>
  </si>
  <si>
    <t>Cumulative_Coal_CO2</t>
  </si>
  <si>
    <t>Cumulative_Flaring_CO2</t>
  </si>
  <si>
    <t>Cumulative_Gas_CO2</t>
  </si>
  <si>
    <t>Cumulative_luc_CO2</t>
  </si>
  <si>
    <t>Cumulative_Oil_CO2</t>
  </si>
  <si>
    <t>Cumulative_Other_CO2</t>
  </si>
  <si>
    <t>Energy_Per_Capita</t>
  </si>
  <si>
    <t>Energy_Per_GDP</t>
  </si>
  <si>
    <t>Flaring_CO2</t>
  </si>
  <si>
    <t>Flaring_CO2_Per_Capita</t>
  </si>
  <si>
    <t>Gas_CO2</t>
  </si>
  <si>
    <t>Gas_CO2_Per_Capita</t>
  </si>
  <si>
    <t>GHG_Excluding_lucf_Per_Capita</t>
  </si>
  <si>
    <t>GHG_Per_Capita</t>
  </si>
  <si>
    <t>Land_Use_Change_CO2</t>
  </si>
  <si>
    <t>Land_Use_Change_CO2_Per_Capita</t>
  </si>
  <si>
    <t>Methane</t>
  </si>
  <si>
    <t>Methane_Per_Capita</t>
  </si>
  <si>
    <t>Nitrous_Oxide</t>
  </si>
  <si>
    <t>Nitrous_Oxide_Per_Capita</t>
  </si>
  <si>
    <t>Oil_CO2</t>
  </si>
  <si>
    <t>Oil_CO2_Per_Capita</t>
  </si>
  <si>
    <t>Other_CO2_Per_Capita</t>
  </si>
  <si>
    <t>Other_Industry_CO2</t>
  </si>
  <si>
    <t>Primary_Energy_Consumption</t>
  </si>
  <si>
    <t>Share_Global_Cement_CO2</t>
  </si>
  <si>
    <t>Share_Global_CO2</t>
  </si>
  <si>
    <t>Share_Global_CO2_Including_luc</t>
  </si>
  <si>
    <t>Share_Global_Coal_CO2</t>
  </si>
  <si>
    <t>Share_Gobal_Cumulative_Cement_CO2</t>
  </si>
  <si>
    <t>Share_Global_Cumulative_CO2</t>
  </si>
  <si>
    <t>Share_Global_Cumulative_CO2_Including_luc</t>
  </si>
  <si>
    <t>Share_Global_Cumulative_Coal_CO2</t>
  </si>
  <si>
    <t>Share_Global_Cumulative_Flaring_CO2</t>
  </si>
  <si>
    <t>Share_Global_Cumulative_Gas_CO2</t>
  </si>
  <si>
    <t>Share_Global_Cumulative_luc_CO2</t>
  </si>
  <si>
    <t>Share_Global_Cumulative_Oil_CO2</t>
  </si>
  <si>
    <t>Share_Global_Cumulative_Other_CO2</t>
  </si>
  <si>
    <t>Share_Global_Flaring_CO2</t>
  </si>
  <si>
    <t>Share_Global_Gas_CO2</t>
  </si>
  <si>
    <t>Share_Global_luc_CO2</t>
  </si>
  <si>
    <t>Share_Global_Oil_CO2</t>
  </si>
  <si>
    <t>Share_Global_Other_CO2</t>
  </si>
  <si>
    <t>Share_Of_Temperature_Change_From_GHG</t>
  </si>
  <si>
    <t>Temperature_Change_From_CH4</t>
  </si>
  <si>
    <t>Temperature_Change_From_CO2</t>
  </si>
  <si>
    <t>Temperature_Change_From_GHG</t>
  </si>
  <si>
    <t>Temperature_Change_From_N2O</t>
  </si>
  <si>
    <t>Total_GHG</t>
  </si>
  <si>
    <t>Total_GHG_Excluding_lucf</t>
  </si>
  <si>
    <t>Trade_CO2</t>
  </si>
  <si>
    <t>Trade_CO2_Share</t>
  </si>
  <si>
    <t>Sum of CO2_Including_luc</t>
  </si>
  <si>
    <t>Row Labels</t>
  </si>
  <si>
    <t>(blank)</t>
  </si>
  <si>
    <t>(All)</t>
  </si>
  <si>
    <t>Sum of Temperature_Change_From_CH4</t>
  </si>
  <si>
    <t>Sum of Temperature_Change_From_CO2</t>
  </si>
  <si>
    <t>Sum of Temperature_Change_From_GHG</t>
  </si>
  <si>
    <t>Sum of Temperature_Change_From_N2O</t>
  </si>
  <si>
    <t>Sum of CO2</t>
  </si>
  <si>
    <t>Canada Total</t>
  </si>
  <si>
    <t>Percentage_rise</t>
  </si>
  <si>
    <t>Countries</t>
  </si>
  <si>
    <t>CO2_Emission_Including_LUC</t>
  </si>
  <si>
    <t>CO2_Emission</t>
  </si>
  <si>
    <t>Percentage_Rise when_LUC_is-included</t>
  </si>
  <si>
    <t>Percentage_Rise_After_Inclusion_Of_LUC</t>
  </si>
  <si>
    <t>CO_2_Emission</t>
  </si>
  <si>
    <t>CO_2_Emission_Including_LUC</t>
  </si>
  <si>
    <t>Impact of Land Use Change on CO2 Emissions: A Comparative Analysis Across Countries</t>
  </si>
  <si>
    <t>Mean</t>
  </si>
  <si>
    <t>Median</t>
  </si>
  <si>
    <t>Minimum Value</t>
  </si>
  <si>
    <t>Maximum Value</t>
  </si>
  <si>
    <t>Sum_of_CO2_Including_luc</t>
  </si>
  <si>
    <t>Austria Total</t>
  </si>
  <si>
    <t>Australia Total</t>
  </si>
  <si>
    <t>Sum of Coal_CO2</t>
  </si>
  <si>
    <t>Sum of Oil_CO2</t>
  </si>
  <si>
    <t>Sum of Methane</t>
  </si>
  <si>
    <t>Sum of Nitrous_Oxide</t>
  </si>
  <si>
    <t>Sum of Total_GHG</t>
  </si>
  <si>
    <t>Sum of Share_Global_CO2</t>
  </si>
  <si>
    <t>Others</t>
  </si>
  <si>
    <t>Sum of share_global_co2</t>
  </si>
  <si>
    <t>Grand Total</t>
  </si>
  <si>
    <t>Sum of gdp</t>
  </si>
  <si>
    <t>Sum of energy_per_gdp</t>
  </si>
  <si>
    <t>Average of cement_co2_per_capita</t>
  </si>
  <si>
    <t>Sum_of_CO2</t>
  </si>
  <si>
    <t>country</t>
  </si>
  <si>
    <t>oil_co2</t>
  </si>
  <si>
    <t>cement_co2</t>
  </si>
  <si>
    <t>coal_co2</t>
  </si>
  <si>
    <t>co2</t>
  </si>
  <si>
    <t>Sum of methane</t>
  </si>
  <si>
    <t>Sum of gas_co2</t>
  </si>
  <si>
    <t>Sum of oil_co2</t>
  </si>
  <si>
    <t>Sum of coal_co2</t>
  </si>
  <si>
    <t>Average of co2</t>
  </si>
  <si>
    <t>Average of consumption_co2</t>
  </si>
  <si>
    <t>Correlation</t>
  </si>
  <si>
    <t>Sum of temperature_change_from_ch4</t>
  </si>
  <si>
    <t>Sum of co2</t>
  </si>
  <si>
    <t>Sum of temperature_change_from_co2</t>
  </si>
  <si>
    <t>Sum of nitrous_oxide</t>
  </si>
  <si>
    <t>Sum of temperature_change_from_n2o</t>
  </si>
  <si>
    <t>Gases</t>
  </si>
  <si>
    <t>Coal co2</t>
  </si>
  <si>
    <t>gas co2</t>
  </si>
  <si>
    <t>methane</t>
  </si>
  <si>
    <t>oil co2</t>
  </si>
  <si>
    <t>nitrous_oxide</t>
  </si>
  <si>
    <t>temperature_change_from_co2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</si>
</sst>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Color10]0.00\▲;[Red]\(0.00\)\▼"/>
    <numFmt numFmtId="166" formatCode="0.0000"/>
  </numFmts>
  <fonts count="2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sz val="11"/>
      <color theme="1"/>
      <name val="Arial"/>
      <family val="2"/>
    </font>
    <font>
      <sz val="12"/>
      <color theme="1"/>
      <name val="Aptos Narrow"/>
      <family val="2"/>
      <scheme val="minor"/>
    </font>
    <font>
      <sz val="12"/>
      <color theme="1"/>
      <name val="Montserrat"/>
    </font>
    <font>
      <b/>
      <sz val="10"/>
      <color theme="1"/>
      <name val="Montserrat"/>
    </font>
    <font>
      <b/>
      <sz val="11"/>
      <color theme="1"/>
      <name val="Montserrat"/>
    </font>
    <font>
      <i/>
      <sz val="11"/>
      <color theme="1"/>
      <name val="Aptos Narrow"/>
      <family val="2"/>
      <scheme val="minor"/>
    </font>
    <font>
      <sz val="15"/>
      <color theme="1"/>
      <name val="Aptos Narrow"/>
      <family val="2"/>
      <scheme val="minor"/>
    </font>
    <font>
      <b/>
      <sz val="15"/>
      <color theme="1"/>
      <name val="Aptos Narrow"/>
      <family val="2"/>
      <scheme val="minor"/>
    </font>
    <font>
      <i/>
      <sz val="15"/>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3" tint="0.89999084444715716"/>
      </left>
      <right style="thin">
        <color theme="3" tint="0.89999084444715716"/>
      </right>
      <top style="thin">
        <color theme="3" tint="0.89999084444715716"/>
      </top>
      <bottom style="thin">
        <color theme="3" tint="0.89999084444715716"/>
      </bottom>
      <diagonal/>
    </border>
    <border>
      <left/>
      <right style="thin">
        <color theme="3" tint="0.89999084444715716"/>
      </right>
      <top/>
      <bottom/>
      <diagonal/>
    </border>
    <border>
      <left style="thin">
        <color theme="3" tint="0.89999084444715716"/>
      </left>
      <right style="thin">
        <color theme="3" tint="0.89999084444715716"/>
      </right>
      <top style="thin">
        <color theme="3" tint="0.89999084444715716"/>
      </top>
      <bottom/>
      <diagonal/>
    </border>
    <border>
      <left style="thin">
        <color theme="3" tint="0.89999084444715716"/>
      </left>
      <right style="thin">
        <color theme="3" tint="0.89999084444715716"/>
      </right>
      <top/>
      <bottom style="thin">
        <color theme="3" tint="0.89999084444715716"/>
      </bottom>
      <diagonal/>
    </border>
    <border>
      <left style="thin">
        <color theme="3" tint="0.89999084444715716"/>
      </left>
      <right/>
      <top/>
      <bottom/>
      <diagonal/>
    </border>
    <border>
      <left/>
      <right/>
      <top style="thin">
        <color theme="3" tint="0.89999084444715716"/>
      </top>
      <bottom/>
      <diagonal/>
    </border>
    <border>
      <left style="thin">
        <color theme="3" tint="0.89999084444715716"/>
      </left>
      <right style="thin">
        <color theme="3" tint="0.89999084444715716"/>
      </right>
      <top/>
      <bottom/>
      <diagonal/>
    </border>
    <border>
      <left style="thin">
        <color theme="3" tint="0.89999084444715716"/>
      </left>
      <right/>
      <top style="thin">
        <color theme="3" tint="0.89999084444715716"/>
      </top>
      <bottom style="thin">
        <color theme="3" tint="0.89999084444715716"/>
      </bottom>
      <diagonal/>
    </border>
    <border>
      <left/>
      <right/>
      <top style="thin">
        <color theme="3" tint="0.89999084444715716"/>
      </top>
      <bottom style="thin">
        <color theme="3" tint="0.89999084444715716"/>
      </bottom>
      <diagonal/>
    </border>
    <border>
      <left/>
      <right style="thin">
        <color theme="3" tint="0.89999084444715716"/>
      </right>
      <top style="thin">
        <color theme="3" tint="0.89999084444715716"/>
      </top>
      <bottom style="thin">
        <color theme="3" tint="0.89999084444715716"/>
      </bottom>
      <diagonal/>
    </border>
    <border>
      <left style="thin">
        <color theme="3" tint="0.89999084444715716"/>
      </left>
      <right/>
      <top style="thin">
        <color theme="3" tint="0.89999084444715716"/>
      </top>
      <bottom/>
      <diagonal/>
    </border>
    <border>
      <left/>
      <right style="thin">
        <color theme="3" tint="0.89999084444715716"/>
      </right>
      <top/>
      <bottom style="thin">
        <color theme="3" tint="0.89999084444715716"/>
      </bottom>
      <diagonal/>
    </border>
    <border>
      <left/>
      <right style="thin">
        <color theme="3" tint="0.89999084444715716"/>
      </right>
      <top style="thin">
        <color theme="3" tint="0.89999084444715716"/>
      </top>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16" fillId="0" borderId="0" xfId="0" applyFont="1"/>
    <xf numFmtId="164" fontId="0" fillId="0" borderId="0" xfId="0" applyNumberFormat="1"/>
    <xf numFmtId="164" fontId="0" fillId="34" borderId="10" xfId="0" applyNumberFormat="1" applyFill="1" applyBorder="1"/>
    <xf numFmtId="0" fontId="0" fillId="0" borderId="10" xfId="0" applyBorder="1"/>
    <xf numFmtId="1" fontId="0" fillId="0" borderId="10" xfId="0" applyNumberFormat="1" applyBorder="1"/>
    <xf numFmtId="164" fontId="0" fillId="0" borderId="10" xfId="0" applyNumberFormat="1" applyBorder="1"/>
    <xf numFmtId="2" fontId="0" fillId="0" borderId="10" xfId="0" applyNumberFormat="1" applyBorder="1"/>
    <xf numFmtId="164" fontId="0" fillId="33" borderId="10" xfId="0" applyNumberFormat="1" applyFill="1" applyBorder="1"/>
    <xf numFmtId="0" fontId="18" fillId="0" borderId="10" xfId="0" applyFont="1" applyBorder="1"/>
    <xf numFmtId="0" fontId="18" fillId="33" borderId="10" xfId="0" applyFont="1" applyFill="1" applyBorder="1"/>
    <xf numFmtId="0" fontId="0" fillId="0" borderId="0" xfId="0" pivotButton="1"/>
    <xf numFmtId="0" fontId="0" fillId="0" borderId="0" xfId="0" applyAlignment="1">
      <alignment horizontal="left"/>
    </xf>
    <xf numFmtId="0" fontId="0" fillId="35" borderId="0" xfId="0" applyFill="1"/>
    <xf numFmtId="164" fontId="16" fillId="0" borderId="0" xfId="0" applyNumberFormat="1" applyFont="1"/>
    <xf numFmtId="0" fontId="19" fillId="0" borderId="0" xfId="0" applyFont="1"/>
    <xf numFmtId="165" fontId="0" fillId="0" borderId="0" xfId="0" applyNumberFormat="1"/>
    <xf numFmtId="165" fontId="20" fillId="36" borderId="13" xfId="0" applyNumberFormat="1" applyFont="1" applyFill="1" applyBorder="1"/>
    <xf numFmtId="165" fontId="20" fillId="36" borderId="14" xfId="0" applyNumberFormat="1" applyFont="1" applyFill="1" applyBorder="1"/>
    <xf numFmtId="165" fontId="20" fillId="36" borderId="11" xfId="0" applyNumberFormat="1" applyFont="1" applyFill="1" applyBorder="1"/>
    <xf numFmtId="0" fontId="20" fillId="36" borderId="15" xfId="0" applyFont="1" applyFill="1" applyBorder="1"/>
    <xf numFmtId="0" fontId="20" fillId="36" borderId="11" xfId="0" applyFont="1" applyFill="1" applyBorder="1"/>
    <xf numFmtId="0" fontId="18" fillId="36" borderId="16" xfId="0" applyFont="1" applyFill="1" applyBorder="1"/>
    <xf numFmtId="0" fontId="18" fillId="36" borderId="13" xfId="0" applyFont="1" applyFill="1" applyBorder="1"/>
    <xf numFmtId="0" fontId="20" fillId="36" borderId="21" xfId="0" applyFont="1" applyFill="1" applyBorder="1"/>
    <xf numFmtId="0" fontId="20" fillId="36" borderId="13" xfId="0" applyFont="1" applyFill="1" applyBorder="1"/>
    <xf numFmtId="0" fontId="20" fillId="36" borderId="18" xfId="0" applyFont="1" applyFill="1" applyBorder="1"/>
    <xf numFmtId="0" fontId="18" fillId="36" borderId="21" xfId="0" applyFont="1" applyFill="1" applyBorder="1"/>
    <xf numFmtId="0" fontId="18" fillId="36" borderId="11" xfId="0" applyFont="1" applyFill="1" applyBorder="1"/>
    <xf numFmtId="0" fontId="22" fillId="36" borderId="11" xfId="0" applyFont="1" applyFill="1" applyBorder="1" applyAlignment="1">
      <alignment horizontal="right"/>
    </xf>
    <xf numFmtId="0" fontId="0" fillId="36" borderId="11" xfId="0" applyFill="1" applyBorder="1"/>
    <xf numFmtId="0" fontId="16" fillId="0" borderId="0" xfId="0" applyFont="1" applyAlignment="1">
      <alignment horizontal="center"/>
    </xf>
    <xf numFmtId="0" fontId="0" fillId="0" borderId="24" xfId="0" applyBorder="1"/>
    <xf numFmtId="0" fontId="24" fillId="0" borderId="25" xfId="0" applyFont="1" applyBorder="1" applyAlignment="1">
      <alignment horizontal="centerContinuous"/>
    </xf>
    <xf numFmtId="0" fontId="0" fillId="0" borderId="10" xfId="0" pivotButton="1" applyBorder="1"/>
    <xf numFmtId="0" fontId="0" fillId="0" borderId="10" xfId="0" applyBorder="1" applyAlignment="1">
      <alignment horizontal="left"/>
    </xf>
    <xf numFmtId="0" fontId="21" fillId="35" borderId="0" xfId="0" applyFont="1" applyFill="1" applyAlignment="1">
      <alignment horizontal="center" vertical="center"/>
    </xf>
    <xf numFmtId="0" fontId="20" fillId="35" borderId="0" xfId="0" applyFont="1" applyFill="1" applyAlignment="1">
      <alignment horizontal="center" vertical="center"/>
    </xf>
    <xf numFmtId="0" fontId="0" fillId="36" borderId="13" xfId="0" applyFill="1" applyBorder="1" applyAlignment="1">
      <alignment horizontal="center"/>
    </xf>
    <xf numFmtId="0" fontId="0" fillId="36" borderId="17" xfId="0" applyFill="1" applyBorder="1" applyAlignment="1">
      <alignment horizontal="center"/>
    </xf>
    <xf numFmtId="0" fontId="0" fillId="36" borderId="14" xfId="0" applyFill="1" applyBorder="1" applyAlignment="1">
      <alignment horizontal="center"/>
    </xf>
    <xf numFmtId="0" fontId="0" fillId="36" borderId="18" xfId="0" applyFill="1" applyBorder="1" applyAlignment="1">
      <alignment horizontal="center"/>
    </xf>
    <xf numFmtId="0" fontId="0" fillId="36" borderId="19" xfId="0" applyFill="1" applyBorder="1" applyAlignment="1">
      <alignment horizontal="center"/>
    </xf>
    <xf numFmtId="0" fontId="0" fillId="36" borderId="20" xfId="0" applyFill="1" applyBorder="1" applyAlignment="1">
      <alignment horizontal="center"/>
    </xf>
    <xf numFmtId="0" fontId="0" fillId="36" borderId="23" xfId="0" applyFill="1" applyBorder="1" applyAlignment="1">
      <alignment horizontal="center"/>
    </xf>
    <xf numFmtId="0" fontId="0" fillId="36" borderId="12" xfId="0" applyFill="1" applyBorder="1" applyAlignment="1">
      <alignment horizontal="center"/>
    </xf>
    <xf numFmtId="0" fontId="0" fillId="36" borderId="22" xfId="0" applyFill="1" applyBorder="1" applyAlignment="1">
      <alignment horizontal="center"/>
    </xf>
    <xf numFmtId="0" fontId="23" fillId="35" borderId="0" xfId="0" applyFont="1" applyFill="1" applyAlignment="1">
      <alignment horizontal="center" vertical="center"/>
    </xf>
    <xf numFmtId="0" fontId="22" fillId="36" borderId="11" xfId="0" applyFont="1" applyFill="1" applyBorder="1" applyAlignment="1">
      <alignment horizontal="right"/>
    </xf>
    <xf numFmtId="0" fontId="0" fillId="36" borderId="11" xfId="0" applyFill="1" applyBorder="1" applyAlignment="1">
      <alignment horizontal="right" vertical="center"/>
    </xf>
    <xf numFmtId="166" fontId="25" fillId="0" borderId="0" xfId="0" applyNumberFormat="1" applyFont="1" applyAlignment="1">
      <alignment horizontal="center"/>
    </xf>
    <xf numFmtId="0" fontId="25" fillId="0" borderId="0" xfId="0" pivotButton="1" applyFont="1" applyAlignment="1">
      <alignment horizontal="center"/>
    </xf>
    <xf numFmtId="0" fontId="27" fillId="37" borderId="25" xfId="0" applyFont="1" applyFill="1" applyBorder="1" applyAlignment="1">
      <alignment horizontal="center"/>
    </xf>
    <xf numFmtId="0" fontId="25" fillId="0" borderId="0" xfId="0" pivotButton="1" applyFont="1"/>
    <xf numFmtId="0" fontId="26" fillId="0" borderId="0" xfId="0" applyFont="1" applyAlignment="1">
      <alignment horizontal="center"/>
    </xf>
    <xf numFmtId="0" fontId="25" fillId="0" borderId="0" xfId="0" applyFont="1" applyAlignment="1">
      <alignment horizontal="left"/>
    </xf>
    <xf numFmtId="164" fontId="25" fillId="0" borderId="0" xfId="0" applyNumberFormat="1" applyFont="1" applyAlignment="1">
      <alignment horizontal="center"/>
    </xf>
    <xf numFmtId="0" fontId="27" fillId="0" borderId="0" xfId="0" applyFont="1" applyAlignment="1">
      <alignment horizontal="center"/>
    </xf>
    <xf numFmtId="0" fontId="26" fillId="0" borderId="0" xfId="0" applyFont="1"/>
    <xf numFmtId="0" fontId="25" fillId="0" borderId="0" xfId="0" applyFont="1" applyAlignment="1">
      <alignment horizontal="center"/>
    </xf>
    <xf numFmtId="0" fontId="25" fillId="0" borderId="0" xfId="0" applyFont="1"/>
    <xf numFmtId="0" fontId="27" fillId="0" borderId="25" xfId="0" applyFont="1" applyBorder="1" applyAlignment="1">
      <alignment horizontal="center"/>
    </xf>
    <xf numFmtId="2" fontId="25" fillId="0" borderId="10" xfId="0" applyNumberFormat="1" applyFont="1" applyBorder="1"/>
    <xf numFmtId="2" fontId="25" fillId="0" borderId="0" xfId="0" applyNumberFormat="1" applyFont="1"/>
    <xf numFmtId="0" fontId="25" fillId="0" borderId="24" xfId="0" applyFont="1" applyBorder="1"/>
    <xf numFmtId="0" fontId="25"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7EEF9"/>
      <color rgb="FF00BF6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[Global_CO2_Data_Analysis.xlsx]Working_Sheet!PivotTable15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CO2 Emission in million tonnes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19145477328112"/>
          <c:y val="0.18904461942257217"/>
          <c:w val="0.6534276215252105"/>
          <c:h val="0.6193851268591426"/>
        </c:manualLayout>
      </c:layout>
      <c:barChart>
        <c:barDir val="bar"/>
        <c:grouping val="clustered"/>
        <c:varyColors val="0"/>
        <c:ser>
          <c:idx val="0"/>
          <c:order val="0"/>
          <c:tx>
            <c:strRef>
              <c:f>Working_Sheet!$C$3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Working_Sheet!$A$4:$B$15</c:f>
              <c:multiLvlStrCache>
                <c:ptCount val="9"/>
                <c:lvl>
                  <c:pt idx="0">
                    <c:v>2019</c:v>
                  </c:pt>
                  <c:pt idx="1">
                    <c:v>2020</c:v>
                  </c:pt>
                  <c:pt idx="2">
                    <c:v>2021</c:v>
                  </c:pt>
                  <c:pt idx="3">
                    <c:v>2019</c:v>
                  </c:pt>
                  <c:pt idx="4">
                    <c:v>2020</c:v>
                  </c:pt>
                  <c:pt idx="5">
                    <c:v>2021</c:v>
                  </c:pt>
                  <c:pt idx="6">
                    <c:v>2019</c:v>
                  </c:pt>
                  <c:pt idx="7">
                    <c:v>2020</c:v>
                  </c:pt>
                  <c:pt idx="8">
                    <c:v>2021</c:v>
                  </c:pt>
                </c:lvl>
                <c:lvl>
                  <c:pt idx="0">
                    <c:v>Australia</c:v>
                  </c:pt>
                  <c:pt idx="3">
                    <c:v>Austria</c:v>
                  </c:pt>
                  <c:pt idx="6">
                    <c:v>Canada</c:v>
                  </c:pt>
                </c:lvl>
              </c:multiLvlStrCache>
            </c:multiLvlStrRef>
          </c:cat>
          <c:val>
            <c:numRef>
              <c:f>Working_Sheet!$C$4:$C$15</c:f>
              <c:numCache>
                <c:formatCode>General</c:formatCode>
                <c:ptCount val="9"/>
                <c:pt idx="0">
                  <c:v>416.35700000000003</c:v>
                </c:pt>
                <c:pt idx="1">
                  <c:v>399.92200000000003</c:v>
                </c:pt>
                <c:pt idx="2">
                  <c:v>391.18700000000001</c:v>
                </c:pt>
                <c:pt idx="3">
                  <c:v>67.936000000000007</c:v>
                </c:pt>
                <c:pt idx="4">
                  <c:v>62.036999999999999</c:v>
                </c:pt>
                <c:pt idx="5">
                  <c:v>64.626000000000005</c:v>
                </c:pt>
                <c:pt idx="6">
                  <c:v>584.71400000000006</c:v>
                </c:pt>
                <c:pt idx="7">
                  <c:v>534.86400000000003</c:v>
                </c:pt>
                <c:pt idx="8">
                  <c:v>545.63499999999999</c:v>
                </c:pt>
              </c:numCache>
            </c:numRef>
          </c:val>
          <c:extLst>
            <c:ext xmlns:c16="http://schemas.microsoft.com/office/drawing/2014/chart" uri="{C3380CC4-5D6E-409C-BE32-E72D297353CC}">
              <c16:uniqueId val="{00000000-C516-46F8-8BF8-BB83D77DF7E1}"/>
            </c:ext>
          </c:extLst>
        </c:ser>
        <c:dLbls>
          <c:dLblPos val="outEnd"/>
          <c:showLegendKey val="0"/>
          <c:showVal val="1"/>
          <c:showCatName val="0"/>
          <c:showSerName val="0"/>
          <c:showPercent val="0"/>
          <c:showBubbleSize val="0"/>
        </c:dLbls>
        <c:gapWidth val="115"/>
        <c:overlap val="-20"/>
        <c:axId val="1497903488"/>
        <c:axId val="1497904928"/>
      </c:barChart>
      <c:catAx>
        <c:axId val="149790348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b="1"/>
                  <a:t>Country/Year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7904928"/>
        <c:crosses val="autoZero"/>
        <c:auto val="1"/>
        <c:lblAlgn val="ctr"/>
        <c:lblOffset val="100"/>
        <c:noMultiLvlLbl val="0"/>
      </c:catAx>
      <c:valAx>
        <c:axId val="1497904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b="1"/>
                  <a:t>CO2 Emission scale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790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1" i="0" u="none" strike="noStrike" kern="1200" spc="0" baseline="0">
                <a:solidFill>
                  <a:schemeClr val="tx1"/>
                </a:solidFill>
                <a:latin typeface="Montserrat" pitchFamily="2" charset="0"/>
                <a:ea typeface="+mn-ea"/>
                <a:cs typeface="+mn-cs"/>
              </a:defRPr>
            </a:pPr>
            <a:r>
              <a:rPr lang="en-IN" sz="1000" b="1" i="0" u="none" strike="noStrike" baseline="0">
                <a:latin typeface="Montserrat" pitchFamily="2" charset="0"/>
              </a:rPr>
              <a:t>GMST Temperature Change due to Country Emissions</a:t>
            </a:r>
          </a:p>
          <a:p>
            <a:pPr algn="ctr">
              <a:defRPr b="1">
                <a:solidFill>
                  <a:schemeClr val="tx1"/>
                </a:solidFill>
              </a:defRPr>
            </a:pPr>
            <a:r>
              <a:rPr lang="en-IN" sz="1000" b="1" i="0" u="none" strike="noStrike" baseline="0">
                <a:latin typeface="Montserrat" pitchFamily="2" charset="0"/>
              </a:rPr>
              <a:t>(2000-2021)</a:t>
            </a:r>
            <a:endParaRPr lang="en-IN" sz="1000" b="1">
              <a:solidFill>
                <a:schemeClr val="tx1"/>
              </a:solidFill>
              <a:latin typeface="Montserrat" pitchFamily="2" charset="0"/>
            </a:endParaRPr>
          </a:p>
        </c:rich>
      </c:tx>
      <c:layout>
        <c:manualLayout>
          <c:xMode val="edge"/>
          <c:yMode val="edge"/>
          <c:x val="0.18776258949103342"/>
          <c:y val="8.7341494359046961E-3"/>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solidFill>
              <a:latin typeface="Montserrat" pitchFamily="2" charset="0"/>
              <a:ea typeface="+mn-ea"/>
              <a:cs typeface="+mn-cs"/>
            </a:defRPr>
          </a:pPr>
          <a:endParaRPr lang="en-US"/>
        </a:p>
      </c:txPr>
    </c:title>
    <c:autoTitleDeleted val="0"/>
    <c:plotArea>
      <c:layout/>
      <c:barChart>
        <c:barDir val="col"/>
        <c:grouping val="clustered"/>
        <c:varyColors val="0"/>
        <c:ser>
          <c:idx val="0"/>
          <c:order val="0"/>
          <c:spPr>
            <a:solidFill>
              <a:schemeClr val="tx2">
                <a:lumMod val="90000"/>
                <a:lumOff val="10000"/>
              </a:schemeClr>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Working_Sheet!$H$881:$H$885</c:f>
              <c:numCache>
                <c:formatCode>General</c:formatCode>
                <c:ptCount val="5"/>
                <c:pt idx="0">
                  <c:v>2.2000000000000013E-2</c:v>
                </c:pt>
                <c:pt idx="1">
                  <c:v>3.4000000000000016E-2</c:v>
                </c:pt>
                <c:pt idx="2">
                  <c:v>4.4000000000000025E-2</c:v>
                </c:pt>
                <c:pt idx="3">
                  <c:v>2.2000000000000013E-2</c:v>
                </c:pt>
                <c:pt idx="4">
                  <c:v>3.500000000000001E-2</c:v>
                </c:pt>
              </c:numCache>
            </c:numRef>
          </c:val>
          <c:extLst>
            <c:ext xmlns:c16="http://schemas.microsoft.com/office/drawing/2014/chart" uri="{C3380CC4-5D6E-409C-BE32-E72D297353CC}">
              <c16:uniqueId val="{00000000-B122-48C4-817D-6C786116B513}"/>
            </c:ext>
          </c:extLst>
        </c:ser>
        <c:ser>
          <c:idx val="1"/>
          <c:order val="1"/>
          <c:spPr>
            <a:solidFill>
              <a:srgbClr val="00BF63"/>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Working_Sheet!$I$881:$I$885</c:f>
              <c:numCache>
                <c:formatCode>General</c:formatCode>
                <c:ptCount val="5"/>
                <c:pt idx="0">
                  <c:v>2.2000000000000013E-2</c:v>
                </c:pt>
                <c:pt idx="1">
                  <c:v>0.10400000000000002</c:v>
                </c:pt>
                <c:pt idx="2">
                  <c:v>4.4000000000000025E-2</c:v>
                </c:pt>
                <c:pt idx="3">
                  <c:v>2.2000000000000013E-2</c:v>
                </c:pt>
                <c:pt idx="4">
                  <c:v>1.2000000000000004E-2</c:v>
                </c:pt>
              </c:numCache>
            </c:numRef>
          </c:val>
          <c:extLst>
            <c:ext xmlns:c16="http://schemas.microsoft.com/office/drawing/2014/chart" uri="{C3380CC4-5D6E-409C-BE32-E72D297353CC}">
              <c16:uniqueId val="{00000001-B122-48C4-817D-6C786116B513}"/>
            </c:ext>
          </c:extLst>
        </c:ser>
        <c:ser>
          <c:idx val="2"/>
          <c:order val="2"/>
          <c:spPr>
            <a:solidFill>
              <a:schemeClr val="accent2"/>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Working_Sheet!$J$881:$J$885</c:f>
              <c:numCache>
                <c:formatCode>General</c:formatCode>
                <c:ptCount val="5"/>
                <c:pt idx="0">
                  <c:v>4.4000000000000025E-2</c:v>
                </c:pt>
                <c:pt idx="1">
                  <c:v>0.14800000000000008</c:v>
                </c:pt>
                <c:pt idx="2">
                  <c:v>0.10600000000000002</c:v>
                </c:pt>
                <c:pt idx="3">
                  <c:v>5.2000000000000025E-2</c:v>
                </c:pt>
                <c:pt idx="4">
                  <c:v>4.7000000000000014E-2</c:v>
                </c:pt>
              </c:numCache>
            </c:numRef>
          </c:val>
          <c:extLst>
            <c:ext xmlns:c16="http://schemas.microsoft.com/office/drawing/2014/chart" uri="{C3380CC4-5D6E-409C-BE32-E72D297353CC}">
              <c16:uniqueId val="{00000002-B122-48C4-817D-6C786116B513}"/>
            </c:ext>
          </c:extLst>
        </c:ser>
        <c:ser>
          <c:idx val="3"/>
          <c:order val="3"/>
          <c:spPr>
            <a:solidFill>
              <a:schemeClr val="accent4"/>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Working_Sheet!$K$881:$K$885</c:f>
              <c:numCache>
                <c:formatCode>General</c:formatCode>
                <c:ptCount val="5"/>
                <c:pt idx="0">
                  <c:v>0</c:v>
                </c:pt>
                <c:pt idx="1">
                  <c:v>3.0000000000000001E-3</c:v>
                </c:pt>
                <c:pt idx="2">
                  <c:v>1.8000000000000009E-2</c:v>
                </c:pt>
                <c:pt idx="3">
                  <c:v>0</c:v>
                </c:pt>
                <c:pt idx="4">
                  <c:v>0</c:v>
                </c:pt>
              </c:numCache>
            </c:numRef>
          </c:val>
          <c:extLst>
            <c:ext xmlns:c16="http://schemas.microsoft.com/office/drawing/2014/chart" uri="{C3380CC4-5D6E-409C-BE32-E72D297353CC}">
              <c16:uniqueId val="{00000003-B122-48C4-817D-6C786116B513}"/>
            </c:ext>
          </c:extLst>
        </c:ser>
        <c:dLbls>
          <c:showLegendKey val="0"/>
          <c:showVal val="1"/>
          <c:showCatName val="0"/>
          <c:showSerName val="0"/>
          <c:showPercent val="0"/>
          <c:showBubbleSize val="0"/>
        </c:dLbls>
        <c:gapWidth val="219"/>
        <c:overlap val="-27"/>
        <c:axId val="1482550320"/>
        <c:axId val="1482550800"/>
      </c:barChart>
      <c:catAx>
        <c:axId val="148255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ontserrat" pitchFamily="2" charset="0"/>
                <a:ea typeface="+mn-ea"/>
                <a:cs typeface="+mn-cs"/>
              </a:defRPr>
            </a:pPr>
            <a:endParaRPr lang="en-US"/>
          </a:p>
        </c:txPr>
        <c:crossAx val="1482550800"/>
        <c:crosses val="autoZero"/>
        <c:auto val="1"/>
        <c:lblAlgn val="ctr"/>
        <c:lblOffset val="100"/>
        <c:noMultiLvlLbl val="0"/>
      </c:catAx>
      <c:valAx>
        <c:axId val="1482550800"/>
        <c:scaling>
          <c:orientation val="minMax"/>
        </c:scaling>
        <c:delete val="0"/>
        <c:axPos val="l"/>
        <c:majorGridlines>
          <c:spPr>
            <a:ln w="9525" cap="flat" cmpd="sng" algn="ctr">
              <a:solidFill>
                <a:schemeClr val="tx1">
                  <a:alpha val="14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ontserrat" pitchFamily="2" charset="0"/>
                    <a:ea typeface="+mn-ea"/>
                    <a:cs typeface="+mn-cs"/>
                  </a:defRPr>
                </a:pPr>
                <a:r>
                  <a:rPr lang="en-IN" sz="800" b="1">
                    <a:solidFill>
                      <a:schemeClr val="tx1"/>
                    </a:solidFill>
                  </a:rPr>
                  <a:t>Temperature change in GMST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ontserrat" pitchFamily="2"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ontserrat" pitchFamily="2" charset="0"/>
                <a:ea typeface="+mn-ea"/>
                <a:cs typeface="+mn-cs"/>
              </a:defRPr>
            </a:pPr>
            <a:endParaRPr lang="en-US"/>
          </a:p>
        </c:txPr>
        <c:crossAx val="148255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itchFamily="2"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[Global_CO2_Data_Analysis.xlsx]Working_Sheet!PivotTable1</c:name>
    <c:fmtId val="10"/>
  </c:pivotSource>
  <c:chart>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ontserrat"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Working_Sheet!$B$1025</c:f>
              <c:strCache>
                <c:ptCount val="1"/>
                <c:pt idx="0">
                  <c:v>Sum of Coal_CO2</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Working_Sheet!$B$1026:$B$1047</c:f>
              <c:numCache>
                <c:formatCode>General</c:formatCode>
                <c:ptCount val="22"/>
                <c:pt idx="0">
                  <c:v>15.753</c:v>
                </c:pt>
                <c:pt idx="1">
                  <c:v>16.564</c:v>
                </c:pt>
                <c:pt idx="2">
                  <c:v>16.736999999999998</c:v>
                </c:pt>
                <c:pt idx="3">
                  <c:v>18.023</c:v>
                </c:pt>
                <c:pt idx="4">
                  <c:v>17.765999999999998</c:v>
                </c:pt>
                <c:pt idx="5">
                  <c:v>17.861999999999998</c:v>
                </c:pt>
                <c:pt idx="6">
                  <c:v>17.864999999999998</c:v>
                </c:pt>
                <c:pt idx="7">
                  <c:v>17.454999999999998</c:v>
                </c:pt>
                <c:pt idx="8">
                  <c:v>17.027999999999999</c:v>
                </c:pt>
                <c:pt idx="9">
                  <c:v>12.833</c:v>
                </c:pt>
                <c:pt idx="10">
                  <c:v>15.500999999999999</c:v>
                </c:pt>
                <c:pt idx="11">
                  <c:v>15.819000000000001</c:v>
                </c:pt>
                <c:pt idx="12">
                  <c:v>14.686999999999999</c:v>
                </c:pt>
                <c:pt idx="13">
                  <c:v>14.96</c:v>
                </c:pt>
                <c:pt idx="14">
                  <c:v>13.802</c:v>
                </c:pt>
                <c:pt idx="15">
                  <c:v>14.372999999999999</c:v>
                </c:pt>
                <c:pt idx="16">
                  <c:v>13.335000000000001</c:v>
                </c:pt>
                <c:pt idx="17">
                  <c:v>14.023</c:v>
                </c:pt>
                <c:pt idx="18">
                  <c:v>12.295</c:v>
                </c:pt>
                <c:pt idx="19">
                  <c:v>13.005000000000001</c:v>
                </c:pt>
                <c:pt idx="20">
                  <c:v>11.393000000000001</c:v>
                </c:pt>
                <c:pt idx="21">
                  <c:v>12.269</c:v>
                </c:pt>
              </c:numCache>
            </c:numRef>
          </c:val>
          <c:smooth val="0"/>
          <c:extLst>
            <c:ext xmlns:c16="http://schemas.microsoft.com/office/drawing/2014/chart" uri="{C3380CC4-5D6E-409C-BE32-E72D297353CC}">
              <c16:uniqueId val="{00000000-C5C6-4DD3-9C9E-E61CCC800B61}"/>
            </c:ext>
          </c:extLst>
        </c:ser>
        <c:ser>
          <c:idx val="1"/>
          <c:order val="1"/>
          <c:tx>
            <c:strRef>
              <c:f>Working_Sheet!$C$1025</c:f>
              <c:strCache>
                <c:ptCount val="1"/>
                <c:pt idx="0">
                  <c:v>Sum of Oil_CO2</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Working_Sheet!$C$1026:$C$1047</c:f>
              <c:numCache>
                <c:formatCode>General</c:formatCode>
                <c:ptCount val="22"/>
                <c:pt idx="0">
                  <c:v>32.162999999999997</c:v>
                </c:pt>
                <c:pt idx="1">
                  <c:v>34.411000000000001</c:v>
                </c:pt>
                <c:pt idx="2">
                  <c:v>36.057000000000002</c:v>
                </c:pt>
                <c:pt idx="3">
                  <c:v>39.082000000000001</c:v>
                </c:pt>
                <c:pt idx="4">
                  <c:v>39.1</c:v>
                </c:pt>
                <c:pt idx="5">
                  <c:v>39.393000000000001</c:v>
                </c:pt>
                <c:pt idx="6">
                  <c:v>38.131999999999998</c:v>
                </c:pt>
                <c:pt idx="7">
                  <c:v>36.624000000000002</c:v>
                </c:pt>
                <c:pt idx="8">
                  <c:v>35.481000000000002</c:v>
                </c:pt>
                <c:pt idx="9">
                  <c:v>34.415999999999997</c:v>
                </c:pt>
                <c:pt idx="10">
                  <c:v>34.798000000000002</c:v>
                </c:pt>
                <c:pt idx="11">
                  <c:v>33.284999999999997</c:v>
                </c:pt>
                <c:pt idx="12">
                  <c:v>32.642000000000003</c:v>
                </c:pt>
                <c:pt idx="13">
                  <c:v>33.460999999999999</c:v>
                </c:pt>
                <c:pt idx="14">
                  <c:v>32.423999999999999</c:v>
                </c:pt>
                <c:pt idx="15">
                  <c:v>32.999000000000002</c:v>
                </c:pt>
                <c:pt idx="16">
                  <c:v>34.11</c:v>
                </c:pt>
                <c:pt idx="17">
                  <c:v>34.545999999999999</c:v>
                </c:pt>
                <c:pt idx="18">
                  <c:v>34.085000000000001</c:v>
                </c:pt>
                <c:pt idx="19">
                  <c:v>34.087000000000003</c:v>
                </c:pt>
                <c:pt idx="20">
                  <c:v>30.713000000000001</c:v>
                </c:pt>
                <c:pt idx="21">
                  <c:v>31.463000000000001</c:v>
                </c:pt>
              </c:numCache>
            </c:numRef>
          </c:val>
          <c:smooth val="0"/>
          <c:extLst>
            <c:ext xmlns:c16="http://schemas.microsoft.com/office/drawing/2014/chart" uri="{C3380CC4-5D6E-409C-BE32-E72D297353CC}">
              <c16:uniqueId val="{00000001-C5C6-4DD3-9C9E-E61CCC800B61}"/>
            </c:ext>
          </c:extLst>
        </c:ser>
        <c:ser>
          <c:idx val="2"/>
          <c:order val="2"/>
          <c:tx>
            <c:strRef>
              <c:f>Working_Sheet!$D$1025</c:f>
              <c:strCache>
                <c:ptCount val="1"/>
                <c:pt idx="0">
                  <c:v>Sum of Methane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Working_Sheet!$D$1026:$D$1047</c:f>
              <c:numCache>
                <c:formatCode>General</c:formatCode>
                <c:ptCount val="22"/>
                <c:pt idx="0">
                  <c:v>9.2799999999999994</c:v>
                </c:pt>
                <c:pt idx="1">
                  <c:v>9.17</c:v>
                </c:pt>
                <c:pt idx="2">
                  <c:v>9.0500000000000007</c:v>
                </c:pt>
                <c:pt idx="3">
                  <c:v>8.9</c:v>
                </c:pt>
                <c:pt idx="4">
                  <c:v>8.81</c:v>
                </c:pt>
                <c:pt idx="5">
                  <c:v>8.6300000000000008</c:v>
                </c:pt>
                <c:pt idx="6">
                  <c:v>8.49</c:v>
                </c:pt>
                <c:pt idx="7">
                  <c:v>8.33</c:v>
                </c:pt>
                <c:pt idx="8">
                  <c:v>8.25</c:v>
                </c:pt>
                <c:pt idx="9">
                  <c:v>8.07</c:v>
                </c:pt>
                <c:pt idx="10">
                  <c:v>8.11</c:v>
                </c:pt>
                <c:pt idx="11">
                  <c:v>7.92</c:v>
                </c:pt>
                <c:pt idx="12">
                  <c:v>7.77</c:v>
                </c:pt>
                <c:pt idx="13">
                  <c:v>7.63</c:v>
                </c:pt>
                <c:pt idx="14">
                  <c:v>7.44</c:v>
                </c:pt>
                <c:pt idx="15">
                  <c:v>7.39</c:v>
                </c:pt>
                <c:pt idx="16">
                  <c:v>7.31</c:v>
                </c:pt>
                <c:pt idx="17">
                  <c:v>7.27</c:v>
                </c:pt>
                <c:pt idx="18">
                  <c:v>7.04</c:v>
                </c:pt>
                <c:pt idx="19">
                  <c:v>6.92</c:v>
                </c:pt>
                <c:pt idx="20">
                  <c:v>8.0890000000000004</c:v>
                </c:pt>
                <c:pt idx="21">
                  <c:v>8.0890000000000004</c:v>
                </c:pt>
              </c:numCache>
            </c:numRef>
          </c:val>
          <c:smooth val="0"/>
          <c:extLst>
            <c:ext xmlns:c16="http://schemas.microsoft.com/office/drawing/2014/chart" uri="{C3380CC4-5D6E-409C-BE32-E72D297353CC}">
              <c16:uniqueId val="{00000002-C5C6-4DD3-9C9E-E61CCC800B61}"/>
            </c:ext>
          </c:extLst>
        </c:ser>
        <c:ser>
          <c:idx val="3"/>
          <c:order val="3"/>
          <c:tx>
            <c:strRef>
              <c:f>Working_Sheet!$E$1025</c:f>
              <c:strCache>
                <c:ptCount val="1"/>
                <c:pt idx="0">
                  <c:v>Sum of Nitrous_Oxide</c:v>
                </c:pt>
              </c:strCache>
            </c:strRef>
          </c:tx>
          <c:spPr>
            <a:ln w="22225" cap="rnd">
              <a:solidFill>
                <a:schemeClr val="accent4"/>
              </a:solidFill>
              <a:round/>
            </a:ln>
            <a:effectLst/>
          </c:spPr>
          <c:marker>
            <c:symbol val="x"/>
            <c:size val="6"/>
            <c:spPr>
              <a:noFill/>
              <a:ln w="9525">
                <a:solidFill>
                  <a:schemeClr val="accent4"/>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Working_Sheet!$E$1026:$E$1047</c:f>
              <c:numCache>
                <c:formatCode>General</c:formatCode>
                <c:ptCount val="22"/>
                <c:pt idx="0">
                  <c:v>4.66</c:v>
                </c:pt>
                <c:pt idx="1">
                  <c:v>4.55</c:v>
                </c:pt>
                <c:pt idx="2">
                  <c:v>4.47</c:v>
                </c:pt>
                <c:pt idx="3">
                  <c:v>4.4800000000000004</c:v>
                </c:pt>
                <c:pt idx="4">
                  <c:v>3.93</c:v>
                </c:pt>
                <c:pt idx="5">
                  <c:v>3.97</c:v>
                </c:pt>
                <c:pt idx="6">
                  <c:v>3.96</c:v>
                </c:pt>
                <c:pt idx="7">
                  <c:v>3.87</c:v>
                </c:pt>
                <c:pt idx="8">
                  <c:v>4</c:v>
                </c:pt>
                <c:pt idx="9">
                  <c:v>3.77</c:v>
                </c:pt>
                <c:pt idx="10">
                  <c:v>3.78</c:v>
                </c:pt>
                <c:pt idx="11">
                  <c:v>3.78</c:v>
                </c:pt>
                <c:pt idx="12">
                  <c:v>3.83</c:v>
                </c:pt>
                <c:pt idx="13">
                  <c:v>3.85</c:v>
                </c:pt>
                <c:pt idx="14">
                  <c:v>3.93</c:v>
                </c:pt>
                <c:pt idx="15">
                  <c:v>3.95</c:v>
                </c:pt>
                <c:pt idx="16">
                  <c:v>3.96</c:v>
                </c:pt>
                <c:pt idx="17">
                  <c:v>3.89</c:v>
                </c:pt>
                <c:pt idx="18">
                  <c:v>3.83</c:v>
                </c:pt>
                <c:pt idx="19">
                  <c:v>3.85</c:v>
                </c:pt>
                <c:pt idx="20">
                  <c:v>4.0154999999999994</c:v>
                </c:pt>
                <c:pt idx="21">
                  <c:v>4.0154999999999994</c:v>
                </c:pt>
              </c:numCache>
            </c:numRef>
          </c:val>
          <c:smooth val="0"/>
          <c:extLst>
            <c:ext xmlns:c16="http://schemas.microsoft.com/office/drawing/2014/chart" uri="{C3380CC4-5D6E-409C-BE32-E72D297353CC}">
              <c16:uniqueId val="{00000003-C5C6-4DD3-9C9E-E61CCC800B61}"/>
            </c:ext>
          </c:extLst>
        </c:ser>
        <c:ser>
          <c:idx val="4"/>
          <c:order val="4"/>
          <c:tx>
            <c:strRef>
              <c:f>Working_Sheet!$F$1025</c:f>
              <c:strCache>
                <c:ptCount val="1"/>
                <c:pt idx="0">
                  <c:v>Sum of Total_GHG</c:v>
                </c:pt>
              </c:strCache>
            </c:strRef>
          </c:tx>
          <c:spPr>
            <a:ln w="22225" cap="rnd">
              <a:solidFill>
                <a:schemeClr val="accent5"/>
              </a:solidFill>
              <a:round/>
            </a:ln>
            <a:effectLst/>
          </c:spPr>
          <c:marker>
            <c:symbol val="star"/>
            <c:size val="6"/>
            <c:spPr>
              <a:noFill/>
              <a:ln w="9525">
                <a:solidFill>
                  <a:schemeClr val="accent5"/>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Working_Sheet!$F$1026:$F$1047</c:f>
              <c:numCache>
                <c:formatCode>General</c:formatCode>
                <c:ptCount val="22"/>
                <c:pt idx="0">
                  <c:v>65.180000000000007</c:v>
                </c:pt>
                <c:pt idx="1">
                  <c:v>76.84</c:v>
                </c:pt>
                <c:pt idx="2">
                  <c:v>78.17</c:v>
                </c:pt>
                <c:pt idx="3">
                  <c:v>83.28</c:v>
                </c:pt>
                <c:pt idx="4">
                  <c:v>84.11</c:v>
                </c:pt>
                <c:pt idx="5">
                  <c:v>84.19</c:v>
                </c:pt>
                <c:pt idx="6">
                  <c:v>81.93</c:v>
                </c:pt>
                <c:pt idx="7">
                  <c:v>78.89</c:v>
                </c:pt>
                <c:pt idx="8">
                  <c:v>78.459999999999994</c:v>
                </c:pt>
                <c:pt idx="9">
                  <c:v>71.55</c:v>
                </c:pt>
                <c:pt idx="10">
                  <c:v>77.34</c:v>
                </c:pt>
                <c:pt idx="11">
                  <c:v>74.459999999999994</c:v>
                </c:pt>
                <c:pt idx="12">
                  <c:v>71.260000000000005</c:v>
                </c:pt>
                <c:pt idx="13">
                  <c:v>71.8</c:v>
                </c:pt>
                <c:pt idx="14">
                  <c:v>68.08</c:v>
                </c:pt>
                <c:pt idx="15">
                  <c:v>69.27</c:v>
                </c:pt>
                <c:pt idx="16">
                  <c:v>69.599999999999994</c:v>
                </c:pt>
                <c:pt idx="17">
                  <c:v>71.53</c:v>
                </c:pt>
                <c:pt idx="18">
                  <c:v>68.319999999999993</c:v>
                </c:pt>
                <c:pt idx="19">
                  <c:v>69.8</c:v>
                </c:pt>
                <c:pt idx="20">
                  <c:v>74.702999999999989</c:v>
                </c:pt>
                <c:pt idx="21">
                  <c:v>74.702999999999989</c:v>
                </c:pt>
              </c:numCache>
            </c:numRef>
          </c:val>
          <c:smooth val="0"/>
          <c:extLst>
            <c:ext xmlns:c16="http://schemas.microsoft.com/office/drawing/2014/chart" uri="{C3380CC4-5D6E-409C-BE32-E72D297353CC}">
              <c16:uniqueId val="{00000004-C5C6-4DD3-9C9E-E61CCC800B61}"/>
            </c:ext>
          </c:extLst>
        </c:ser>
        <c:dLbls>
          <c:showLegendKey val="0"/>
          <c:showVal val="0"/>
          <c:showCatName val="0"/>
          <c:showSerName val="0"/>
          <c:showPercent val="0"/>
          <c:showBubbleSize val="0"/>
        </c:dLbls>
        <c:marker val="1"/>
        <c:smooth val="0"/>
        <c:axId val="1736614720"/>
        <c:axId val="1736617600"/>
      </c:lineChart>
      <c:catAx>
        <c:axId val="173661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ontserrat" pitchFamily="2" charset="0"/>
                <a:ea typeface="+mn-ea"/>
                <a:cs typeface="+mn-cs"/>
              </a:defRPr>
            </a:pPr>
            <a:endParaRPr lang="en-US"/>
          </a:p>
        </c:txPr>
        <c:crossAx val="1736617600"/>
        <c:crosses val="autoZero"/>
        <c:auto val="1"/>
        <c:lblAlgn val="ctr"/>
        <c:lblOffset val="100"/>
        <c:tickLblSkip val="3"/>
        <c:noMultiLvlLbl val="0"/>
      </c:catAx>
      <c:valAx>
        <c:axId val="173661760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ontserrat" pitchFamily="2" charset="0"/>
                    <a:ea typeface="+mn-ea"/>
                    <a:cs typeface="+mn-cs"/>
                  </a:defRPr>
                </a:pPr>
                <a:r>
                  <a:rPr lang="en-IN"/>
                  <a:t>Change in gasese</a:t>
                </a:r>
                <a:r>
                  <a:rPr lang="en-IN" baseline="0"/>
                  <a:t> emission</a:t>
                </a:r>
              </a:p>
              <a:p>
                <a:pPr>
                  <a:defRPr/>
                </a:pPr>
                <a:r>
                  <a:rPr lang="en-IN" baseline="0"/>
                  <a:t>(million tonnes)</a:t>
                </a:r>
                <a:endParaRPr lang="en-IN"/>
              </a:p>
            </c:rich>
          </c:tx>
          <c:layout>
            <c:manualLayout>
              <c:xMode val="edge"/>
              <c:yMode val="edge"/>
              <c:x val="1.1994004886376478E-2"/>
              <c:y val="0.1260224824939915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ontserrat"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ontserrat" pitchFamily="2" charset="0"/>
                <a:ea typeface="+mn-ea"/>
                <a:cs typeface="+mn-cs"/>
              </a:defRPr>
            </a:pPr>
            <a:endParaRPr lang="en-US"/>
          </a:p>
        </c:txPr>
        <c:crossAx val="173661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latin typeface="Montserrat"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r">
              <a:defRPr sz="1600" b="1" i="0" u="none" strike="noStrike" kern="1200" baseline="0">
                <a:solidFill>
                  <a:schemeClr val="tx1">
                    <a:lumMod val="65000"/>
                    <a:lumOff val="35000"/>
                  </a:schemeClr>
                </a:solidFill>
                <a:latin typeface="+mn-lt"/>
                <a:ea typeface="+mn-ea"/>
                <a:cs typeface="+mn-cs"/>
              </a:defRPr>
            </a:pPr>
            <a:r>
              <a:rPr lang="en-US" sz="1000">
                <a:latin typeface="Montserrat" pitchFamily="2" charset="0"/>
              </a:rPr>
              <a:t>Share_Global_CO2</a:t>
            </a:r>
          </a:p>
          <a:p>
            <a:pPr algn="r">
              <a:defRPr/>
            </a:pPr>
            <a:r>
              <a:rPr lang="en-US" sz="1000">
                <a:latin typeface="Montserrat" pitchFamily="2" charset="0"/>
              </a:rPr>
              <a:t>(2000-2021)</a:t>
            </a:r>
          </a:p>
        </c:rich>
      </c:tx>
      <c:layout>
        <c:manualLayout>
          <c:xMode val="edge"/>
          <c:yMode val="edge"/>
          <c:x val="0.58383333333333332"/>
          <c:y val="1.3888888888888888E-2"/>
        </c:manualLayout>
      </c:layout>
      <c:overlay val="0"/>
      <c:spPr>
        <a:noFill/>
        <a:ln>
          <a:noFill/>
        </a:ln>
        <a:effectLst/>
      </c:spPr>
      <c:txPr>
        <a:bodyPr rot="0" spcFirstLastPara="1" vertOverflow="ellipsis" vert="horz" wrap="square" anchor="ctr" anchorCtr="1"/>
        <a:lstStyle/>
        <a:p>
          <a:pPr algn="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574321959755029"/>
          <c:y val="0.17840296004666087"/>
          <c:w val="0.45962489063867018"/>
          <c:h val="0.76604148439778363"/>
        </c:manualLayout>
      </c:layout>
      <c:pieChart>
        <c:varyColors val="1"/>
        <c:ser>
          <c:idx val="0"/>
          <c:order val="0"/>
          <c:tx>
            <c:strRef>
              <c:f>Working_Sheet!$H$1054</c:f>
              <c:strCache>
                <c:ptCount val="1"/>
                <c:pt idx="0">
                  <c:v>Share_Global_CO2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39A-42FC-A3D1-237EDAD5A6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39A-42FC-A3D1-237EDAD5A6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39A-42FC-A3D1-237EDAD5A6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39A-42FC-A3D1-237EDAD5A6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39A-42FC-A3D1-237EDAD5A6E9}"/>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ontserrat" pitchFamily="2" charset="0"/>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Working_Sheet!$G$1055:$G$1059</c:f>
              <c:strCache>
                <c:ptCount val="4"/>
                <c:pt idx="0">
                  <c:v>United States</c:v>
                </c:pt>
                <c:pt idx="1">
                  <c:v>India</c:v>
                </c:pt>
                <c:pt idx="2">
                  <c:v>Russia</c:v>
                </c:pt>
                <c:pt idx="3">
                  <c:v>Others</c:v>
                </c:pt>
              </c:strCache>
            </c:strRef>
          </c:cat>
          <c:val>
            <c:numRef>
              <c:f>Working_Sheet!$H$1055:$H$1059</c:f>
              <c:numCache>
                <c:formatCode>General</c:formatCode>
                <c:ptCount val="5"/>
                <c:pt idx="0">
                  <c:v>387.67600000000004</c:v>
                </c:pt>
                <c:pt idx="1">
                  <c:v>117.35599999999999</c:v>
                </c:pt>
                <c:pt idx="2">
                  <c:v>110.12400000000001</c:v>
                </c:pt>
                <c:pt idx="3">
                  <c:v>446.51400000000012</c:v>
                </c:pt>
              </c:numCache>
            </c:numRef>
          </c:val>
          <c:extLst>
            <c:ext xmlns:c16="http://schemas.microsoft.com/office/drawing/2014/chart" uri="{C3380CC4-5D6E-409C-BE32-E72D297353CC}">
              <c16:uniqueId val="{0000000A-939A-42FC-A3D1-237EDAD5A6E9}"/>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4"/>
        <c:delete val="1"/>
      </c:legendEntry>
      <c:layout>
        <c:manualLayout>
          <c:xMode val="edge"/>
          <c:yMode val="edge"/>
          <c:x val="0.6607448703948503"/>
          <c:y val="0.18471247912192795"/>
          <c:w val="0.33647747156605423"/>
          <c:h val="0.80981627296587921"/>
        </c:manualLayout>
      </c:layout>
      <c:overlay val="1"/>
      <c:spPr>
        <a:noFill/>
        <a:ln>
          <a:noFill/>
        </a:ln>
        <a:effectLst/>
      </c:spPr>
      <c:txPr>
        <a:bodyPr rot="0" spcFirstLastPara="1" vertOverflow="ellipsis" vert="horz" wrap="square" anchor="ctr" anchorCtr="1"/>
        <a:lstStyle/>
        <a:p>
          <a:pPr>
            <a:defRPr sz="75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[Global_CO2_Data_Analysis.xlsx]Working_Sheet!PivotTable15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CO2 Emission in million tones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Working_Sheet!$C$3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Working_Sheet!$A$4:$B$15</c:f>
              <c:multiLvlStrCache>
                <c:ptCount val="9"/>
                <c:lvl>
                  <c:pt idx="0">
                    <c:v>2019</c:v>
                  </c:pt>
                  <c:pt idx="1">
                    <c:v>2020</c:v>
                  </c:pt>
                  <c:pt idx="2">
                    <c:v>2021</c:v>
                  </c:pt>
                  <c:pt idx="3">
                    <c:v>2019</c:v>
                  </c:pt>
                  <c:pt idx="4">
                    <c:v>2020</c:v>
                  </c:pt>
                  <c:pt idx="5">
                    <c:v>2021</c:v>
                  </c:pt>
                  <c:pt idx="6">
                    <c:v>2019</c:v>
                  </c:pt>
                  <c:pt idx="7">
                    <c:v>2020</c:v>
                  </c:pt>
                  <c:pt idx="8">
                    <c:v>2021</c:v>
                  </c:pt>
                </c:lvl>
                <c:lvl>
                  <c:pt idx="0">
                    <c:v>Australia</c:v>
                  </c:pt>
                  <c:pt idx="3">
                    <c:v>Austria</c:v>
                  </c:pt>
                  <c:pt idx="6">
                    <c:v>Canada</c:v>
                  </c:pt>
                </c:lvl>
              </c:multiLvlStrCache>
            </c:multiLvlStrRef>
          </c:cat>
          <c:val>
            <c:numRef>
              <c:f>Working_Sheet!$C$4:$C$15</c:f>
              <c:numCache>
                <c:formatCode>General</c:formatCode>
                <c:ptCount val="9"/>
                <c:pt idx="0">
                  <c:v>416.35700000000003</c:v>
                </c:pt>
                <c:pt idx="1">
                  <c:v>399.92200000000003</c:v>
                </c:pt>
                <c:pt idx="2">
                  <c:v>391.18700000000001</c:v>
                </c:pt>
                <c:pt idx="3">
                  <c:v>67.936000000000007</c:v>
                </c:pt>
                <c:pt idx="4">
                  <c:v>62.036999999999999</c:v>
                </c:pt>
                <c:pt idx="5">
                  <c:v>64.626000000000005</c:v>
                </c:pt>
                <c:pt idx="6">
                  <c:v>584.71400000000006</c:v>
                </c:pt>
                <c:pt idx="7">
                  <c:v>534.86400000000003</c:v>
                </c:pt>
                <c:pt idx="8">
                  <c:v>545.63499999999999</c:v>
                </c:pt>
              </c:numCache>
            </c:numRef>
          </c:val>
          <c:extLst>
            <c:ext xmlns:c16="http://schemas.microsoft.com/office/drawing/2014/chart" uri="{C3380CC4-5D6E-409C-BE32-E72D297353CC}">
              <c16:uniqueId val="{00000000-6655-46AF-AFC0-EB88E1A8DEA3}"/>
            </c:ext>
          </c:extLst>
        </c:ser>
        <c:dLbls>
          <c:dLblPos val="outEnd"/>
          <c:showLegendKey val="0"/>
          <c:showVal val="1"/>
          <c:showCatName val="0"/>
          <c:showSerName val="0"/>
          <c:showPercent val="0"/>
          <c:showBubbleSize val="0"/>
        </c:dLbls>
        <c:gapWidth val="115"/>
        <c:overlap val="-20"/>
        <c:axId val="1497903488"/>
        <c:axId val="1497904928"/>
      </c:barChart>
      <c:catAx>
        <c:axId val="149790348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904928"/>
        <c:crosses val="autoZero"/>
        <c:auto val="1"/>
        <c:lblAlgn val="ctr"/>
        <c:lblOffset val="100"/>
        <c:noMultiLvlLbl val="0"/>
      </c:catAx>
      <c:valAx>
        <c:axId val="149790492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CO2 Emission scale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90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3 CO2_Luc Emitting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Working_Sheet!$C$986:$C$988</c:f>
              <c:strCache>
                <c:ptCount val="3"/>
                <c:pt idx="0">
                  <c:v>United States</c:v>
                </c:pt>
                <c:pt idx="1">
                  <c:v>India</c:v>
                </c:pt>
                <c:pt idx="2">
                  <c:v>Russia</c:v>
                </c:pt>
              </c:strCache>
            </c:strRef>
          </c:cat>
          <c:val>
            <c:numRef>
              <c:f>Working_Sheet!$D$986:$D$988</c:f>
              <c:numCache>
                <c:formatCode>0.000</c:formatCode>
                <c:ptCount val="3"/>
                <c:pt idx="0">
                  <c:v>124040.068</c:v>
                </c:pt>
                <c:pt idx="1">
                  <c:v>42270.402000000002</c:v>
                </c:pt>
                <c:pt idx="2">
                  <c:v>38494.282000000007</c:v>
                </c:pt>
              </c:numCache>
            </c:numRef>
          </c:val>
          <c:extLst>
            <c:ext xmlns:c16="http://schemas.microsoft.com/office/drawing/2014/chart" uri="{C3380CC4-5D6E-409C-BE32-E72D297353CC}">
              <c16:uniqueId val="{00000000-3E1B-4A95-90F2-DB75A9CB4854}"/>
            </c:ext>
          </c:extLst>
        </c:ser>
        <c:dLbls>
          <c:dLblPos val="inBase"/>
          <c:showLegendKey val="0"/>
          <c:showVal val="1"/>
          <c:showCatName val="0"/>
          <c:showSerName val="0"/>
          <c:showPercent val="0"/>
          <c:showBubbleSize val="0"/>
        </c:dLbls>
        <c:gapWidth val="115"/>
        <c:overlap val="-20"/>
        <c:axId val="2136221424"/>
        <c:axId val="2136217584"/>
      </c:barChart>
      <c:catAx>
        <c:axId val="21362214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217584"/>
        <c:crosses val="autoZero"/>
        <c:auto val="1"/>
        <c:lblAlgn val="ctr"/>
        <c:lblOffset val="100"/>
        <c:noMultiLvlLbl val="0"/>
      </c:catAx>
      <c:valAx>
        <c:axId val="2136217584"/>
        <c:scaling>
          <c:orientation val="minMax"/>
        </c:scaling>
        <c:delete val="0"/>
        <c:axPos val="b"/>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2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[Global_CO2_Data_Analysis.xlsx]Working_Sheet!PivotTable1</c:name>
    <c:fmtId val="3"/>
  </c:pivotSource>
  <c:chart>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Working_Sheet!$B$1025</c:f>
              <c:strCache>
                <c:ptCount val="1"/>
                <c:pt idx="0">
                  <c:v>Sum of Coal_CO2</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Working_Sheet!$B$1026:$B$1047</c:f>
              <c:numCache>
                <c:formatCode>General</c:formatCode>
                <c:ptCount val="22"/>
                <c:pt idx="0">
                  <c:v>15.753</c:v>
                </c:pt>
                <c:pt idx="1">
                  <c:v>16.564</c:v>
                </c:pt>
                <c:pt idx="2">
                  <c:v>16.736999999999998</c:v>
                </c:pt>
                <c:pt idx="3">
                  <c:v>18.023</c:v>
                </c:pt>
                <c:pt idx="4">
                  <c:v>17.765999999999998</c:v>
                </c:pt>
                <c:pt idx="5">
                  <c:v>17.861999999999998</c:v>
                </c:pt>
                <c:pt idx="6">
                  <c:v>17.864999999999998</c:v>
                </c:pt>
                <c:pt idx="7">
                  <c:v>17.454999999999998</c:v>
                </c:pt>
                <c:pt idx="8">
                  <c:v>17.027999999999999</c:v>
                </c:pt>
                <c:pt idx="9">
                  <c:v>12.833</c:v>
                </c:pt>
                <c:pt idx="10">
                  <c:v>15.500999999999999</c:v>
                </c:pt>
                <c:pt idx="11">
                  <c:v>15.819000000000001</c:v>
                </c:pt>
                <c:pt idx="12">
                  <c:v>14.686999999999999</c:v>
                </c:pt>
                <c:pt idx="13">
                  <c:v>14.96</c:v>
                </c:pt>
                <c:pt idx="14">
                  <c:v>13.802</c:v>
                </c:pt>
                <c:pt idx="15">
                  <c:v>14.372999999999999</c:v>
                </c:pt>
                <c:pt idx="16">
                  <c:v>13.335000000000001</c:v>
                </c:pt>
                <c:pt idx="17">
                  <c:v>14.023</c:v>
                </c:pt>
                <c:pt idx="18">
                  <c:v>12.295</c:v>
                </c:pt>
                <c:pt idx="19">
                  <c:v>13.005000000000001</c:v>
                </c:pt>
                <c:pt idx="20">
                  <c:v>11.393000000000001</c:v>
                </c:pt>
                <c:pt idx="21">
                  <c:v>12.269</c:v>
                </c:pt>
              </c:numCache>
            </c:numRef>
          </c:val>
          <c:smooth val="0"/>
          <c:extLst>
            <c:ext xmlns:c16="http://schemas.microsoft.com/office/drawing/2014/chart" uri="{C3380CC4-5D6E-409C-BE32-E72D297353CC}">
              <c16:uniqueId val="{00000000-064E-4702-98E4-B1CA9713EA7A}"/>
            </c:ext>
          </c:extLst>
        </c:ser>
        <c:ser>
          <c:idx val="1"/>
          <c:order val="1"/>
          <c:tx>
            <c:strRef>
              <c:f>Working_Sheet!$C$1025</c:f>
              <c:strCache>
                <c:ptCount val="1"/>
                <c:pt idx="0">
                  <c:v>Sum of Oil_CO2</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Working_Sheet!$C$1026:$C$1047</c:f>
              <c:numCache>
                <c:formatCode>General</c:formatCode>
                <c:ptCount val="22"/>
                <c:pt idx="0">
                  <c:v>32.162999999999997</c:v>
                </c:pt>
                <c:pt idx="1">
                  <c:v>34.411000000000001</c:v>
                </c:pt>
                <c:pt idx="2">
                  <c:v>36.057000000000002</c:v>
                </c:pt>
                <c:pt idx="3">
                  <c:v>39.082000000000001</c:v>
                </c:pt>
                <c:pt idx="4">
                  <c:v>39.1</c:v>
                </c:pt>
                <c:pt idx="5">
                  <c:v>39.393000000000001</c:v>
                </c:pt>
                <c:pt idx="6">
                  <c:v>38.131999999999998</c:v>
                </c:pt>
                <c:pt idx="7">
                  <c:v>36.624000000000002</c:v>
                </c:pt>
                <c:pt idx="8">
                  <c:v>35.481000000000002</c:v>
                </c:pt>
                <c:pt idx="9">
                  <c:v>34.415999999999997</c:v>
                </c:pt>
                <c:pt idx="10">
                  <c:v>34.798000000000002</c:v>
                </c:pt>
                <c:pt idx="11">
                  <c:v>33.284999999999997</c:v>
                </c:pt>
                <c:pt idx="12">
                  <c:v>32.642000000000003</c:v>
                </c:pt>
                <c:pt idx="13">
                  <c:v>33.460999999999999</c:v>
                </c:pt>
                <c:pt idx="14">
                  <c:v>32.423999999999999</c:v>
                </c:pt>
                <c:pt idx="15">
                  <c:v>32.999000000000002</c:v>
                </c:pt>
                <c:pt idx="16">
                  <c:v>34.11</c:v>
                </c:pt>
                <c:pt idx="17">
                  <c:v>34.545999999999999</c:v>
                </c:pt>
                <c:pt idx="18">
                  <c:v>34.085000000000001</c:v>
                </c:pt>
                <c:pt idx="19">
                  <c:v>34.087000000000003</c:v>
                </c:pt>
                <c:pt idx="20">
                  <c:v>30.713000000000001</c:v>
                </c:pt>
                <c:pt idx="21">
                  <c:v>31.463000000000001</c:v>
                </c:pt>
              </c:numCache>
            </c:numRef>
          </c:val>
          <c:smooth val="0"/>
          <c:extLst>
            <c:ext xmlns:c16="http://schemas.microsoft.com/office/drawing/2014/chart" uri="{C3380CC4-5D6E-409C-BE32-E72D297353CC}">
              <c16:uniqueId val="{00000001-064E-4702-98E4-B1CA9713EA7A}"/>
            </c:ext>
          </c:extLst>
        </c:ser>
        <c:ser>
          <c:idx val="2"/>
          <c:order val="2"/>
          <c:tx>
            <c:strRef>
              <c:f>Working_Sheet!$D$1025</c:f>
              <c:strCache>
                <c:ptCount val="1"/>
                <c:pt idx="0">
                  <c:v>Sum of Methane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Working_Sheet!$D$1026:$D$1047</c:f>
              <c:numCache>
                <c:formatCode>General</c:formatCode>
                <c:ptCount val="22"/>
                <c:pt idx="0">
                  <c:v>9.2799999999999994</c:v>
                </c:pt>
                <c:pt idx="1">
                  <c:v>9.17</c:v>
                </c:pt>
                <c:pt idx="2">
                  <c:v>9.0500000000000007</c:v>
                </c:pt>
                <c:pt idx="3">
                  <c:v>8.9</c:v>
                </c:pt>
                <c:pt idx="4">
                  <c:v>8.81</c:v>
                </c:pt>
                <c:pt idx="5">
                  <c:v>8.6300000000000008</c:v>
                </c:pt>
                <c:pt idx="6">
                  <c:v>8.49</c:v>
                </c:pt>
                <c:pt idx="7">
                  <c:v>8.33</c:v>
                </c:pt>
                <c:pt idx="8">
                  <c:v>8.25</c:v>
                </c:pt>
                <c:pt idx="9">
                  <c:v>8.07</c:v>
                </c:pt>
                <c:pt idx="10">
                  <c:v>8.11</c:v>
                </c:pt>
                <c:pt idx="11">
                  <c:v>7.92</c:v>
                </c:pt>
                <c:pt idx="12">
                  <c:v>7.77</c:v>
                </c:pt>
                <c:pt idx="13">
                  <c:v>7.63</c:v>
                </c:pt>
                <c:pt idx="14">
                  <c:v>7.44</c:v>
                </c:pt>
                <c:pt idx="15">
                  <c:v>7.39</c:v>
                </c:pt>
                <c:pt idx="16">
                  <c:v>7.31</c:v>
                </c:pt>
                <c:pt idx="17">
                  <c:v>7.27</c:v>
                </c:pt>
                <c:pt idx="18">
                  <c:v>7.04</c:v>
                </c:pt>
                <c:pt idx="19">
                  <c:v>6.92</c:v>
                </c:pt>
                <c:pt idx="20">
                  <c:v>8.0890000000000004</c:v>
                </c:pt>
                <c:pt idx="21">
                  <c:v>8.0890000000000004</c:v>
                </c:pt>
              </c:numCache>
            </c:numRef>
          </c:val>
          <c:smooth val="0"/>
          <c:extLst>
            <c:ext xmlns:c16="http://schemas.microsoft.com/office/drawing/2014/chart" uri="{C3380CC4-5D6E-409C-BE32-E72D297353CC}">
              <c16:uniqueId val="{00000002-064E-4702-98E4-B1CA9713EA7A}"/>
            </c:ext>
          </c:extLst>
        </c:ser>
        <c:ser>
          <c:idx val="3"/>
          <c:order val="3"/>
          <c:tx>
            <c:strRef>
              <c:f>Working_Sheet!$E$1025</c:f>
              <c:strCache>
                <c:ptCount val="1"/>
                <c:pt idx="0">
                  <c:v>Sum of Nitrous_Oxide</c:v>
                </c:pt>
              </c:strCache>
            </c:strRef>
          </c:tx>
          <c:spPr>
            <a:ln w="22225" cap="rnd">
              <a:solidFill>
                <a:schemeClr val="accent4"/>
              </a:solidFill>
              <a:round/>
            </a:ln>
            <a:effectLst/>
          </c:spPr>
          <c:marker>
            <c:symbol val="x"/>
            <c:size val="6"/>
            <c:spPr>
              <a:noFill/>
              <a:ln w="9525">
                <a:solidFill>
                  <a:schemeClr val="accent4"/>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Working_Sheet!$E$1026:$E$1047</c:f>
              <c:numCache>
                <c:formatCode>General</c:formatCode>
                <c:ptCount val="22"/>
                <c:pt idx="0">
                  <c:v>4.66</c:v>
                </c:pt>
                <c:pt idx="1">
                  <c:v>4.55</c:v>
                </c:pt>
                <c:pt idx="2">
                  <c:v>4.47</c:v>
                </c:pt>
                <c:pt idx="3">
                  <c:v>4.4800000000000004</c:v>
                </c:pt>
                <c:pt idx="4">
                  <c:v>3.93</c:v>
                </c:pt>
                <c:pt idx="5">
                  <c:v>3.97</c:v>
                </c:pt>
                <c:pt idx="6">
                  <c:v>3.96</c:v>
                </c:pt>
                <c:pt idx="7">
                  <c:v>3.87</c:v>
                </c:pt>
                <c:pt idx="8">
                  <c:v>4</c:v>
                </c:pt>
                <c:pt idx="9">
                  <c:v>3.77</c:v>
                </c:pt>
                <c:pt idx="10">
                  <c:v>3.78</c:v>
                </c:pt>
                <c:pt idx="11">
                  <c:v>3.78</c:v>
                </c:pt>
                <c:pt idx="12">
                  <c:v>3.83</c:v>
                </c:pt>
                <c:pt idx="13">
                  <c:v>3.85</c:v>
                </c:pt>
                <c:pt idx="14">
                  <c:v>3.93</c:v>
                </c:pt>
                <c:pt idx="15">
                  <c:v>3.95</c:v>
                </c:pt>
                <c:pt idx="16">
                  <c:v>3.96</c:v>
                </c:pt>
                <c:pt idx="17">
                  <c:v>3.89</c:v>
                </c:pt>
                <c:pt idx="18">
                  <c:v>3.83</c:v>
                </c:pt>
                <c:pt idx="19">
                  <c:v>3.85</c:v>
                </c:pt>
                <c:pt idx="20">
                  <c:v>4.0154999999999994</c:v>
                </c:pt>
                <c:pt idx="21">
                  <c:v>4.0154999999999994</c:v>
                </c:pt>
              </c:numCache>
            </c:numRef>
          </c:val>
          <c:smooth val="0"/>
          <c:extLst>
            <c:ext xmlns:c16="http://schemas.microsoft.com/office/drawing/2014/chart" uri="{C3380CC4-5D6E-409C-BE32-E72D297353CC}">
              <c16:uniqueId val="{00000003-064E-4702-98E4-B1CA9713EA7A}"/>
            </c:ext>
          </c:extLst>
        </c:ser>
        <c:ser>
          <c:idx val="4"/>
          <c:order val="4"/>
          <c:tx>
            <c:strRef>
              <c:f>Working_Sheet!$F$1025</c:f>
              <c:strCache>
                <c:ptCount val="1"/>
                <c:pt idx="0">
                  <c:v>Sum of Total_GHG</c:v>
                </c:pt>
              </c:strCache>
            </c:strRef>
          </c:tx>
          <c:spPr>
            <a:ln w="22225" cap="rnd">
              <a:solidFill>
                <a:schemeClr val="accent5"/>
              </a:solidFill>
              <a:round/>
            </a:ln>
            <a:effectLst/>
          </c:spPr>
          <c:marker>
            <c:symbol val="star"/>
            <c:size val="6"/>
            <c:spPr>
              <a:noFill/>
              <a:ln w="9525">
                <a:solidFill>
                  <a:schemeClr val="accent5"/>
                </a:solidFill>
                <a:round/>
              </a:ln>
              <a:effectLst/>
            </c:spPr>
          </c:marker>
          <c:cat>
            <c:strRef>
              <c:f>Working_Sheet!$A$1026:$A$1047</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Working_Sheet!$F$1026:$F$1047</c:f>
              <c:numCache>
                <c:formatCode>General</c:formatCode>
                <c:ptCount val="22"/>
                <c:pt idx="0">
                  <c:v>65.180000000000007</c:v>
                </c:pt>
                <c:pt idx="1">
                  <c:v>76.84</c:v>
                </c:pt>
                <c:pt idx="2">
                  <c:v>78.17</c:v>
                </c:pt>
                <c:pt idx="3">
                  <c:v>83.28</c:v>
                </c:pt>
                <c:pt idx="4">
                  <c:v>84.11</c:v>
                </c:pt>
                <c:pt idx="5">
                  <c:v>84.19</c:v>
                </c:pt>
                <c:pt idx="6">
                  <c:v>81.93</c:v>
                </c:pt>
                <c:pt idx="7">
                  <c:v>78.89</c:v>
                </c:pt>
                <c:pt idx="8">
                  <c:v>78.459999999999994</c:v>
                </c:pt>
                <c:pt idx="9">
                  <c:v>71.55</c:v>
                </c:pt>
                <c:pt idx="10">
                  <c:v>77.34</c:v>
                </c:pt>
                <c:pt idx="11">
                  <c:v>74.459999999999994</c:v>
                </c:pt>
                <c:pt idx="12">
                  <c:v>71.260000000000005</c:v>
                </c:pt>
                <c:pt idx="13">
                  <c:v>71.8</c:v>
                </c:pt>
                <c:pt idx="14">
                  <c:v>68.08</c:v>
                </c:pt>
                <c:pt idx="15">
                  <c:v>69.27</c:v>
                </c:pt>
                <c:pt idx="16">
                  <c:v>69.599999999999994</c:v>
                </c:pt>
                <c:pt idx="17">
                  <c:v>71.53</c:v>
                </c:pt>
                <c:pt idx="18">
                  <c:v>68.319999999999993</c:v>
                </c:pt>
                <c:pt idx="19">
                  <c:v>69.8</c:v>
                </c:pt>
                <c:pt idx="20">
                  <c:v>74.702999999999989</c:v>
                </c:pt>
                <c:pt idx="21">
                  <c:v>74.702999999999989</c:v>
                </c:pt>
              </c:numCache>
            </c:numRef>
          </c:val>
          <c:smooth val="0"/>
          <c:extLst>
            <c:ext xmlns:c16="http://schemas.microsoft.com/office/drawing/2014/chart" uri="{C3380CC4-5D6E-409C-BE32-E72D297353CC}">
              <c16:uniqueId val="{00000004-064E-4702-98E4-B1CA9713EA7A}"/>
            </c:ext>
          </c:extLst>
        </c:ser>
        <c:dLbls>
          <c:showLegendKey val="0"/>
          <c:showVal val="0"/>
          <c:showCatName val="0"/>
          <c:showSerName val="0"/>
          <c:showPercent val="0"/>
          <c:showBubbleSize val="0"/>
        </c:dLbls>
        <c:marker val="1"/>
        <c:smooth val="0"/>
        <c:axId val="1736614720"/>
        <c:axId val="1736617600"/>
      </c:lineChart>
      <c:catAx>
        <c:axId val="173661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36617600"/>
        <c:crosses val="autoZero"/>
        <c:auto val="1"/>
        <c:lblAlgn val="ctr"/>
        <c:lblOffset val="100"/>
        <c:tickLblSkip val="3"/>
        <c:noMultiLvlLbl val="0"/>
      </c:catAx>
      <c:valAx>
        <c:axId val="173661760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61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Top 3 Countries</a:t>
            </a:r>
          </a:p>
          <a:p>
            <a:pPr>
              <a:defRPr/>
            </a:pPr>
            <a:r>
              <a:rPr lang="en-US"/>
              <a:t>Share_Global_CO2</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Working_Sheet!$H$1054</c:f>
              <c:strCache>
                <c:ptCount val="1"/>
                <c:pt idx="0">
                  <c:v>Share_Global_CO2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312-4874-A14B-5AB396FDC1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312-4874-A14B-5AB396FDC1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312-4874-A14B-5AB396FDC1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Working_Sheet!$G$1055:$G$1057</c:f>
              <c:strCache>
                <c:ptCount val="3"/>
                <c:pt idx="0">
                  <c:v>United States</c:v>
                </c:pt>
                <c:pt idx="1">
                  <c:v>India</c:v>
                </c:pt>
                <c:pt idx="2">
                  <c:v>Russia</c:v>
                </c:pt>
              </c:strCache>
            </c:strRef>
          </c:cat>
          <c:val>
            <c:numRef>
              <c:f>Working_Sheet!$H$1055:$H$1057</c:f>
              <c:numCache>
                <c:formatCode>General</c:formatCode>
                <c:ptCount val="3"/>
                <c:pt idx="0">
                  <c:v>387.67600000000004</c:v>
                </c:pt>
                <c:pt idx="1">
                  <c:v>117.35599999999999</c:v>
                </c:pt>
                <c:pt idx="2">
                  <c:v>110.12400000000001</c:v>
                </c:pt>
              </c:numCache>
            </c:numRef>
          </c:val>
          <c:extLst>
            <c:ext xmlns:c16="http://schemas.microsoft.com/office/drawing/2014/chart" uri="{C3380CC4-5D6E-409C-BE32-E72D297353CC}">
              <c16:uniqueId val="{00000000-6FAF-4627-A80D-6B7C4F39187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Temperature Change in GMST because of emission of various gases from each country over 2000-2021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Working_Sheet!$H$881:$H$885</c:f>
              <c:numCache>
                <c:formatCode>General</c:formatCode>
                <c:ptCount val="5"/>
                <c:pt idx="0">
                  <c:v>2.2000000000000013E-2</c:v>
                </c:pt>
                <c:pt idx="1">
                  <c:v>3.4000000000000016E-2</c:v>
                </c:pt>
                <c:pt idx="2">
                  <c:v>4.4000000000000025E-2</c:v>
                </c:pt>
                <c:pt idx="3">
                  <c:v>2.2000000000000013E-2</c:v>
                </c:pt>
                <c:pt idx="4">
                  <c:v>3.500000000000001E-2</c:v>
                </c:pt>
              </c:numCache>
            </c:numRef>
          </c:val>
          <c:extLst>
            <c:ext xmlns:c16="http://schemas.microsoft.com/office/drawing/2014/chart" uri="{C3380CC4-5D6E-409C-BE32-E72D297353CC}">
              <c16:uniqueId val="{00000000-1E4F-4989-A94D-E1A8AEB5C5AC}"/>
            </c:ext>
          </c:extLst>
        </c:ser>
        <c:ser>
          <c:idx val="1"/>
          <c:order val="1"/>
          <c:spPr>
            <a:solidFill>
              <a:schemeClr val="accent2"/>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Working_Sheet!$I$881:$I$885</c:f>
              <c:numCache>
                <c:formatCode>General</c:formatCode>
                <c:ptCount val="5"/>
                <c:pt idx="0">
                  <c:v>2.2000000000000013E-2</c:v>
                </c:pt>
                <c:pt idx="1">
                  <c:v>0.10400000000000002</c:v>
                </c:pt>
                <c:pt idx="2">
                  <c:v>4.4000000000000025E-2</c:v>
                </c:pt>
                <c:pt idx="3">
                  <c:v>2.2000000000000013E-2</c:v>
                </c:pt>
                <c:pt idx="4">
                  <c:v>1.2000000000000004E-2</c:v>
                </c:pt>
              </c:numCache>
            </c:numRef>
          </c:val>
          <c:extLst>
            <c:ext xmlns:c16="http://schemas.microsoft.com/office/drawing/2014/chart" uri="{C3380CC4-5D6E-409C-BE32-E72D297353CC}">
              <c16:uniqueId val="{00000001-1E4F-4989-A94D-E1A8AEB5C5AC}"/>
            </c:ext>
          </c:extLst>
        </c:ser>
        <c:ser>
          <c:idx val="2"/>
          <c:order val="2"/>
          <c:spPr>
            <a:solidFill>
              <a:schemeClr val="accent3"/>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Working_Sheet!$J$881:$J$885</c:f>
              <c:numCache>
                <c:formatCode>General</c:formatCode>
                <c:ptCount val="5"/>
                <c:pt idx="0">
                  <c:v>4.4000000000000025E-2</c:v>
                </c:pt>
                <c:pt idx="1">
                  <c:v>0.14800000000000008</c:v>
                </c:pt>
                <c:pt idx="2">
                  <c:v>0.10600000000000002</c:v>
                </c:pt>
                <c:pt idx="3">
                  <c:v>5.2000000000000025E-2</c:v>
                </c:pt>
                <c:pt idx="4">
                  <c:v>4.7000000000000014E-2</c:v>
                </c:pt>
              </c:numCache>
            </c:numRef>
          </c:val>
          <c:extLst>
            <c:ext xmlns:c16="http://schemas.microsoft.com/office/drawing/2014/chart" uri="{C3380CC4-5D6E-409C-BE32-E72D297353CC}">
              <c16:uniqueId val="{00000002-1E4F-4989-A94D-E1A8AEB5C5AC}"/>
            </c:ext>
          </c:extLst>
        </c:ser>
        <c:ser>
          <c:idx val="3"/>
          <c:order val="3"/>
          <c:spPr>
            <a:solidFill>
              <a:schemeClr val="accent4"/>
            </a:solidFill>
            <a:ln>
              <a:noFill/>
            </a:ln>
            <a:effectLst/>
          </c:spPr>
          <c:invertIfNegative val="0"/>
          <c:dLbls>
            <c:delete val="1"/>
          </c:dLbls>
          <c:cat>
            <c:strRef>
              <c:f>Working_Sheet!$G$881:$G$885</c:f>
              <c:strCache>
                <c:ptCount val="5"/>
                <c:pt idx="0">
                  <c:v>Nepal</c:v>
                </c:pt>
                <c:pt idx="1">
                  <c:v>Netherlands</c:v>
                </c:pt>
                <c:pt idx="2">
                  <c:v>New Zealand</c:v>
                </c:pt>
                <c:pt idx="3">
                  <c:v>Norway</c:v>
                </c:pt>
                <c:pt idx="4">
                  <c:v>Qatar</c:v>
                </c:pt>
              </c:strCache>
            </c:strRef>
          </c:cat>
          <c:val>
            <c:numRef>
              <c:f>Working_Sheet!$K$881:$K$885</c:f>
              <c:numCache>
                <c:formatCode>General</c:formatCode>
                <c:ptCount val="5"/>
                <c:pt idx="0">
                  <c:v>0</c:v>
                </c:pt>
                <c:pt idx="1">
                  <c:v>3.0000000000000001E-3</c:v>
                </c:pt>
                <c:pt idx="2">
                  <c:v>1.8000000000000009E-2</c:v>
                </c:pt>
                <c:pt idx="3">
                  <c:v>0</c:v>
                </c:pt>
                <c:pt idx="4">
                  <c:v>0</c:v>
                </c:pt>
              </c:numCache>
            </c:numRef>
          </c:val>
          <c:extLst>
            <c:ext xmlns:c16="http://schemas.microsoft.com/office/drawing/2014/chart" uri="{C3380CC4-5D6E-409C-BE32-E72D297353CC}">
              <c16:uniqueId val="{00000003-1E4F-4989-A94D-E1A8AEB5C5AC}"/>
            </c:ext>
          </c:extLst>
        </c:ser>
        <c:dLbls>
          <c:showLegendKey val="0"/>
          <c:showVal val="1"/>
          <c:showCatName val="0"/>
          <c:showSerName val="0"/>
          <c:showPercent val="0"/>
          <c:showBubbleSize val="0"/>
        </c:dLbls>
        <c:gapWidth val="219"/>
        <c:overlap val="-27"/>
        <c:axId val="1482550320"/>
        <c:axId val="1482550800"/>
      </c:barChart>
      <c:catAx>
        <c:axId val="148255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50800"/>
        <c:crosses val="autoZero"/>
        <c:auto val="1"/>
        <c:lblAlgn val="ctr"/>
        <c:lblOffset val="100"/>
        <c:noMultiLvlLbl val="0"/>
      </c:catAx>
      <c:valAx>
        <c:axId val="1482550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Temperature change in GMST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5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r">
              <a:defRPr sz="1600" b="1" i="0" u="none" strike="noStrike" kern="1200" baseline="0">
                <a:solidFill>
                  <a:schemeClr val="tx1">
                    <a:lumMod val="65000"/>
                    <a:lumOff val="35000"/>
                  </a:schemeClr>
                </a:solidFill>
                <a:latin typeface="+mn-lt"/>
                <a:ea typeface="+mn-ea"/>
                <a:cs typeface="+mn-cs"/>
              </a:defRPr>
            </a:pPr>
            <a:r>
              <a:rPr lang="en-US" sz="1250">
                <a:latin typeface="Montserrat" pitchFamily="2" charset="0"/>
              </a:rPr>
              <a:t>Share_Global_CO2</a:t>
            </a:r>
          </a:p>
          <a:p>
            <a:pPr algn="r">
              <a:defRPr/>
            </a:pPr>
            <a:r>
              <a:rPr lang="en-US" sz="1250">
                <a:latin typeface="Montserrat" pitchFamily="2" charset="0"/>
              </a:rPr>
              <a:t>(2000-2021)</a:t>
            </a:r>
          </a:p>
        </c:rich>
      </c:tx>
      <c:layout>
        <c:manualLayout>
          <c:xMode val="edge"/>
          <c:yMode val="edge"/>
          <c:x val="0.58383333333333332"/>
          <c:y val="1.3888888888888888E-2"/>
        </c:manualLayout>
      </c:layout>
      <c:overlay val="0"/>
      <c:spPr>
        <a:noFill/>
        <a:ln>
          <a:noFill/>
        </a:ln>
        <a:effectLst/>
      </c:spPr>
      <c:txPr>
        <a:bodyPr rot="0" spcFirstLastPara="1" vertOverflow="ellipsis" vert="horz" wrap="square" anchor="ctr" anchorCtr="1"/>
        <a:lstStyle/>
        <a:p>
          <a:pPr algn="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574321959755029"/>
          <c:y val="0.17840296004666087"/>
          <c:w val="0.45962489063867018"/>
          <c:h val="0.76604148439778363"/>
        </c:manualLayout>
      </c:layout>
      <c:pieChart>
        <c:varyColors val="1"/>
        <c:ser>
          <c:idx val="0"/>
          <c:order val="0"/>
          <c:tx>
            <c:strRef>
              <c:f>Working_Sheet!$H$1054</c:f>
              <c:strCache>
                <c:ptCount val="1"/>
                <c:pt idx="0">
                  <c:v>Share_Global_CO2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7CB-4B54-9231-DF4AE3F073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7CB-4B54-9231-DF4AE3F073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7CB-4B54-9231-DF4AE3F073B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7CB-4B54-9231-DF4AE3F073B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7CB-4B54-9231-DF4AE3F073B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ontserrat" pitchFamily="2" charset="0"/>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Working_Sheet!$G$1055:$G$1059</c:f>
              <c:strCache>
                <c:ptCount val="4"/>
                <c:pt idx="0">
                  <c:v>United States</c:v>
                </c:pt>
                <c:pt idx="1">
                  <c:v>India</c:v>
                </c:pt>
                <c:pt idx="2">
                  <c:v>Russia</c:v>
                </c:pt>
                <c:pt idx="3">
                  <c:v>Others</c:v>
                </c:pt>
              </c:strCache>
            </c:strRef>
          </c:cat>
          <c:val>
            <c:numRef>
              <c:f>Working_Sheet!$H$1055:$H$1059</c:f>
              <c:numCache>
                <c:formatCode>General</c:formatCode>
                <c:ptCount val="5"/>
                <c:pt idx="0">
                  <c:v>387.67600000000004</c:v>
                </c:pt>
                <c:pt idx="1">
                  <c:v>117.35599999999999</c:v>
                </c:pt>
                <c:pt idx="2">
                  <c:v>110.12400000000001</c:v>
                </c:pt>
                <c:pt idx="3">
                  <c:v>446.51400000000012</c:v>
                </c:pt>
              </c:numCache>
            </c:numRef>
          </c:val>
          <c:extLst>
            <c:ext xmlns:c16="http://schemas.microsoft.com/office/drawing/2014/chart" uri="{C3380CC4-5D6E-409C-BE32-E72D297353CC}">
              <c16:uniqueId val="{00000000-FD6B-4997-88A4-0CA7822C3D5D}"/>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4"/>
        <c:delete val="1"/>
      </c:legendEntry>
      <c:layout>
        <c:manualLayout>
          <c:xMode val="edge"/>
          <c:yMode val="edge"/>
          <c:x val="0.660744750656168"/>
          <c:y val="0.1392578011081948"/>
          <c:w val="0.33647747156605423"/>
          <c:h val="0.80981627296587921"/>
        </c:manualLayout>
      </c:layout>
      <c:overlay val="1"/>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ontserrat"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C02 - Global share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649638196084894E-3"/>
              <c:y val="1.5063799443941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026351843618218E-3"/>
              <c:y val="1.4121699158596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55852126284071E-2"/>
              <c:y val="1.0616311983798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711674883708643E-3"/>
              <c:y val="2.3210193436723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124702217280594E-2"/>
              <c:y val="-4.6855012082144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24789030549152E-2"/>
              <c:y val="4.482072464698858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25625583858256E-2"/>
              <c:y val="-4.5735248523624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25625583858256E-2"/>
              <c:y val="-4.5735248523624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24789030549152E-2"/>
              <c:y val="4.4820724646988584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026351843618218E-3"/>
              <c:y val="1.4121699158596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711674883708643E-3"/>
              <c:y val="2.3210193436723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124702217280594E-2"/>
              <c:y val="-4.6855012082144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55852126284071E-2"/>
              <c:y val="1.0616311983798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649638196084894E-3"/>
              <c:y val="1.5063799443941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E1-48A5-8B3A-D88AC0FE2B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E1-48A5-8B3A-D88AC0FE2B8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E1-48A5-8B3A-D88AC0FE2B8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E1-48A5-8B3A-D88AC0FE2B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E1-48A5-8B3A-D88AC0FE2B8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AE1-48A5-8B3A-D88AC0FE2B8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AE1-48A5-8B3A-D88AC0FE2B8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AE1-48A5-8B3A-D88AC0FE2B8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AE1-48A5-8B3A-D88AC0FE2B8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AE1-48A5-8B3A-D88AC0FE2B8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AE1-48A5-8B3A-D88AC0FE2B8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AE1-48A5-8B3A-D88AC0FE2B8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AE1-48A5-8B3A-D88AC0FE2B8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2AE1-48A5-8B3A-D88AC0FE2B8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2AE1-48A5-8B3A-D88AC0FE2B81}"/>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2AE1-48A5-8B3A-D88AC0FE2B81}"/>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2AE1-48A5-8B3A-D88AC0FE2B81}"/>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2AE1-48A5-8B3A-D88AC0FE2B81}"/>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2AE1-48A5-8B3A-D88AC0FE2B81}"/>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2AE1-48A5-8B3A-D88AC0FE2B81}"/>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2AE1-48A5-8B3A-D88AC0FE2B81}"/>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2AE1-48A5-8B3A-D88AC0FE2B81}"/>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2AE1-48A5-8B3A-D88AC0FE2B81}"/>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2AE1-48A5-8B3A-D88AC0FE2B81}"/>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2AE1-48A5-8B3A-D88AC0FE2B81}"/>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2AE1-48A5-8B3A-D88AC0FE2B81}"/>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2AE1-48A5-8B3A-D88AC0FE2B81}"/>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2AE1-48A5-8B3A-D88AC0FE2B81}"/>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2AE1-48A5-8B3A-D88AC0FE2B81}"/>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2AE1-48A5-8B3A-D88AC0FE2B81}"/>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2AE1-48A5-8B3A-D88AC0FE2B81}"/>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2AE1-48A5-8B3A-D88AC0FE2B81}"/>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2AE1-48A5-8B3A-D88AC0FE2B81}"/>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2AE1-48A5-8B3A-D88AC0FE2B81}"/>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2AE1-48A5-8B3A-D88AC0FE2B81}"/>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2AE1-48A5-8B3A-D88AC0FE2B81}"/>
              </c:ext>
            </c:extLst>
          </c:dPt>
          <c:dLbls>
            <c:dLbl>
              <c:idx val="3"/>
              <c:layout>
                <c:manualLayout>
                  <c:x val="-1.0125625583858256E-2"/>
                  <c:y val="-4.573524852362410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AE1-48A5-8B3A-D88AC0FE2B81}"/>
                </c:ext>
              </c:extLst>
            </c:dLbl>
            <c:dLbl>
              <c:idx val="10"/>
              <c:layout>
                <c:manualLayout>
                  <c:x val="-1.224789030549152E-2"/>
                  <c:y val="4.4820724646988584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2AE1-48A5-8B3A-D88AC0FE2B81}"/>
                </c:ext>
              </c:extLst>
            </c:dLbl>
            <c:dLbl>
              <c:idx val="13"/>
              <c:layout>
                <c:manualLayout>
                  <c:x val="1.5026351843618218E-3"/>
                  <c:y val="1.41216991585968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2AE1-48A5-8B3A-D88AC0FE2B81}"/>
                </c:ext>
              </c:extLst>
            </c:dLbl>
            <c:dLbl>
              <c:idx val="16"/>
              <c:layout>
                <c:manualLayout>
                  <c:x val="-1.2711674883708643E-3"/>
                  <c:y val="2.32101934367233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1-2AE1-48A5-8B3A-D88AC0FE2B81}"/>
                </c:ext>
              </c:extLst>
            </c:dLbl>
            <c:dLbl>
              <c:idx val="17"/>
              <c:layout>
                <c:manualLayout>
                  <c:x val="1.2124702217280594E-2"/>
                  <c:y val="-4.68550120821448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3-2AE1-48A5-8B3A-D88AC0FE2B81}"/>
                </c:ext>
              </c:extLst>
            </c:dLbl>
            <c:dLbl>
              <c:idx val="26"/>
              <c:layout>
                <c:manualLayout>
                  <c:x val="1.1155852126284071E-2"/>
                  <c:y val="1.06163119837989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35-2AE1-48A5-8B3A-D88AC0FE2B81}"/>
                </c:ext>
              </c:extLst>
            </c:dLbl>
            <c:dLbl>
              <c:idx val="35"/>
              <c:layout>
                <c:manualLayout>
                  <c:x val="-8.4649638196084894E-3"/>
                  <c:y val="1.50637994439413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47-2AE1-48A5-8B3A-D88AC0FE2B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Lit>
          </c:cat>
          <c:val>
            <c:numLit>
              <c:formatCode>General</c:formatCode>
              <c:ptCount val="36"/>
              <c:pt idx="0">
                <c:v>26.873999999999995</c:v>
              </c:pt>
              <c:pt idx="1">
                <c:v>4.8190000000000008</c:v>
              </c:pt>
              <c:pt idx="2">
                <c:v>7.7080000000000002</c:v>
              </c:pt>
              <c:pt idx="3">
                <c:v>38.961999999999996</c:v>
              </c:pt>
              <c:pt idx="4">
                <c:v>0.52100000000000024</c:v>
              </c:pt>
              <c:pt idx="5">
                <c:v>7.9429999999999996</c:v>
              </c:pt>
              <c:pt idx="6">
                <c:v>3.1589999999999998</c:v>
              </c:pt>
              <c:pt idx="7">
                <c:v>1.1360000000000003</c:v>
              </c:pt>
              <c:pt idx="8">
                <c:v>3.8149999999999999</c:v>
              </c:pt>
              <c:pt idx="9">
                <c:v>25.344000000000001</c:v>
              </c:pt>
              <c:pt idx="10">
                <c:v>56.537999999999997</c:v>
              </c:pt>
              <c:pt idx="11">
                <c:v>2.8259999999999996</c:v>
              </c:pt>
              <c:pt idx="12">
                <c:v>0.22900000000000006</c:v>
              </c:pt>
              <c:pt idx="13">
                <c:v>117.35599999999999</c:v>
              </c:pt>
              <c:pt idx="14">
                <c:v>2.9090000000000003</c:v>
              </c:pt>
              <c:pt idx="15">
                <c:v>4.2469999999999999</c:v>
              </c:pt>
              <c:pt idx="16">
                <c:v>29.084999999999997</c:v>
              </c:pt>
              <c:pt idx="17">
                <c:v>84.369000000000014</c:v>
              </c:pt>
              <c:pt idx="18">
                <c:v>0.70200000000000029</c:v>
              </c:pt>
              <c:pt idx="19">
                <c:v>13.935</c:v>
              </c:pt>
              <c:pt idx="20">
                <c:v>0.16300000000000003</c:v>
              </c:pt>
              <c:pt idx="21">
                <c:v>0.41899999999999993</c:v>
              </c:pt>
              <c:pt idx="22">
                <c:v>11.494999999999999</c:v>
              </c:pt>
              <c:pt idx="23">
                <c:v>2.4270000000000005</c:v>
              </c:pt>
              <c:pt idx="24">
                <c:v>3.0110000000000001</c:v>
              </c:pt>
              <c:pt idx="25">
                <c:v>4.7869999999999999</c:v>
              </c:pt>
              <c:pt idx="26">
                <c:v>110.12400000000001</c:v>
              </c:pt>
              <c:pt idx="27">
                <c:v>33.450999999999993</c:v>
              </c:pt>
              <c:pt idx="28">
                <c:v>3.0910000000000002</c:v>
              </c:pt>
              <c:pt idx="29">
                <c:v>1.0680000000000005</c:v>
              </c:pt>
              <c:pt idx="30">
                <c:v>20.593</c:v>
              </c:pt>
              <c:pt idx="31">
                <c:v>3.3669999999999995</c:v>
              </c:pt>
              <c:pt idx="32">
                <c:v>2.871</c:v>
              </c:pt>
              <c:pt idx="33">
                <c:v>11.007000000000001</c:v>
              </c:pt>
              <c:pt idx="34">
                <c:v>33.642999999999994</c:v>
              </c:pt>
              <c:pt idx="35">
                <c:v>387.67600000000004</c:v>
              </c:pt>
            </c:numLit>
          </c:val>
          <c:extLst>
            <c:ext xmlns:c16="http://schemas.microsoft.com/office/drawing/2014/chart" uri="{C3380CC4-5D6E-409C-BE32-E72D297353CC}">
              <c16:uniqueId val="{00000048-2AE1-48A5-8B3A-D88AC0FE2B8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gdp</c:v>
          </c:tx>
          <c:spPr>
            <a:ln w="28575" cap="rnd">
              <a:solidFill>
                <a:schemeClr val="accent1"/>
              </a:solidFill>
              <a:round/>
            </a:ln>
            <a:effectLst/>
          </c:spPr>
          <c:marker>
            <c:symbol val="none"/>
          </c:marker>
          <c:cat>
            <c:strLit>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Lit>
          </c:cat>
          <c:val>
            <c:numLit>
              <c:formatCode>General</c:formatCode>
              <c:ptCount val="36"/>
              <c:pt idx="0">
                <c:v>14645000000000</c:v>
              </c:pt>
              <c:pt idx="1">
                <c:v>5410000000000</c:v>
              </c:pt>
              <c:pt idx="2">
                <c:v>8942000000000</c:v>
              </c:pt>
              <c:pt idx="3">
                <c:v>43640000000000</c:v>
              </c:pt>
              <c:pt idx="4">
                <c:v>489377522341</c:v>
              </c:pt>
              <c:pt idx="5">
                <c:v>2669353280198</c:v>
              </c:pt>
              <c:pt idx="6">
                <c:v>6060000000000</c:v>
              </c:pt>
              <c:pt idx="7">
                <c:v>325810000000</c:v>
              </c:pt>
              <c:pt idx="8">
                <c:v>4819000000000</c:v>
              </c:pt>
              <c:pt idx="9">
                <c:v>41135640000000</c:v>
              </c:pt>
              <c:pt idx="10">
                <c:v>69461700000000</c:v>
              </c:pt>
              <c:pt idx="11">
                <c:v>5298000000000</c:v>
              </c:pt>
              <c:pt idx="12">
                <c:v>348562270320</c:v>
              </c:pt>
              <c:pt idx="13">
                <c:v>26373000000000</c:v>
              </c:pt>
              <c:pt idx="14">
                <c:v>5219000000000</c:v>
              </c:pt>
              <c:pt idx="15">
                <c:v>4998000000000</c:v>
              </c:pt>
              <c:pt idx="16">
                <c:v>46180000000000</c:v>
              </c:pt>
              <c:pt idx="17">
                <c:v>109116370000000</c:v>
              </c:pt>
              <c:pt idx="18">
                <c:v>956676000000</c:v>
              </c:pt>
              <c:pt idx="19">
                <c:v>5953000000000</c:v>
              </c:pt>
              <c:pt idx="20">
                <c:v>145280000000</c:v>
              </c:pt>
              <c:pt idx="21">
                <c:v>303300000000</c:v>
              </c:pt>
              <c:pt idx="22">
                <c:v>14507076000000</c:v>
              </c:pt>
              <c:pt idx="23">
                <c:v>3244740000000</c:v>
              </c:pt>
              <c:pt idx="24">
                <c:v>10036000000000</c:v>
              </c:pt>
              <c:pt idx="25">
                <c:v>1641000376721</c:v>
              </c:pt>
              <c:pt idx="26">
                <c:v>42620000000000</c:v>
              </c:pt>
              <c:pt idx="27">
                <c:v>10719500000000</c:v>
              </c:pt>
              <c:pt idx="28">
                <c:v>4710416915520</c:v>
              </c:pt>
              <c:pt idx="29">
                <c:v>964483000000</c:v>
              </c:pt>
              <c:pt idx="30">
                <c:v>22547000000000</c:v>
              </c:pt>
              <c:pt idx="31">
                <c:v>12727000000000</c:v>
              </c:pt>
              <c:pt idx="32">
                <c:v>10090876000000</c:v>
              </c:pt>
              <c:pt idx="33">
                <c:v>5896100000000</c:v>
              </c:pt>
              <c:pt idx="34">
                <c:v>64981000000000</c:v>
              </c:pt>
              <c:pt idx="35">
                <c:v>348698740000000</c:v>
              </c:pt>
            </c:numLit>
          </c:val>
          <c:smooth val="0"/>
          <c:extLst>
            <c:ext xmlns:c16="http://schemas.microsoft.com/office/drawing/2014/chart" uri="{C3380CC4-5D6E-409C-BE32-E72D297353CC}">
              <c16:uniqueId val="{00000000-894E-4B85-81D1-2B87BDA1F9D0}"/>
            </c:ext>
          </c:extLst>
        </c:ser>
        <c:dLbls>
          <c:showLegendKey val="0"/>
          <c:showVal val="0"/>
          <c:showCatName val="0"/>
          <c:showSerName val="0"/>
          <c:showPercent val="0"/>
          <c:showBubbleSize val="0"/>
        </c:dLbls>
        <c:marker val="1"/>
        <c:smooth val="0"/>
        <c:axId val="149164112"/>
        <c:axId val="149165072"/>
      </c:lineChart>
      <c:lineChart>
        <c:grouping val="standard"/>
        <c:varyColors val="0"/>
        <c:ser>
          <c:idx val="1"/>
          <c:order val="1"/>
          <c:tx>
            <c:v>Sum of energy_per_gdp</c:v>
          </c:tx>
          <c:spPr>
            <a:ln w="28575" cap="rnd">
              <a:solidFill>
                <a:schemeClr val="accent2"/>
              </a:solidFill>
              <a:round/>
            </a:ln>
            <a:effectLst/>
          </c:spPr>
          <c:marker>
            <c:symbol val="none"/>
          </c:marker>
          <c:cat>
            <c:strLit>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Lit>
          </c:cat>
          <c:val>
            <c:numLit>
              <c:formatCode>General</c:formatCode>
              <c:ptCount val="36"/>
              <c:pt idx="0">
                <c:v>34.676631578947372</c:v>
              </c:pt>
              <c:pt idx="1">
                <c:v>27.275368421052637</c:v>
              </c:pt>
              <c:pt idx="2">
                <c:v>40.133789473684203</c:v>
              </c:pt>
              <c:pt idx="3">
                <c:v>60.876315789473679</c:v>
              </c:pt>
              <c:pt idx="4">
                <c:v>29.673368421052629</c:v>
              </c:pt>
              <c:pt idx="5">
                <c:v>44.573157894736852</c:v>
              </c:pt>
              <c:pt idx="6">
                <c:v>20.671894736842102</c:v>
              </c:pt>
              <c:pt idx="7">
                <c:v>50.970526315789471</c:v>
              </c:pt>
              <c:pt idx="8">
                <c:v>39.986736842105252</c:v>
              </c:pt>
              <c:pt idx="9">
                <c:v>28.414736842105267</c:v>
              </c:pt>
              <c:pt idx="10">
                <c:v>26.236736842105262</c:v>
              </c:pt>
              <c:pt idx="11">
                <c:v>22.752631578947369</c:v>
              </c:pt>
              <c:pt idx="12">
                <c:v>90.733789473684197</c:v>
              </c:pt>
              <c:pt idx="13">
                <c:v>26.051473684210528</c:v>
              </c:pt>
              <c:pt idx="14">
                <c:v>18.561052631578949</c:v>
              </c:pt>
              <c:pt idx="15">
                <c:v>27.979368421052641</c:v>
              </c:pt>
              <c:pt idx="16">
                <c:v>21.942105263157892</c:v>
              </c:pt>
              <c:pt idx="17">
                <c:v>28.486526315789476</c:v>
              </c:pt>
              <c:pt idx="18">
                <c:v>37.609578947368426</c:v>
              </c:pt>
              <c:pt idx="19">
                <c:v>41.050842105263172</c:v>
              </c:pt>
              <c:pt idx="20">
                <c:v>55.657684210526305</c:v>
              </c:pt>
              <c:pt idx="21">
                <c:v>9.3662105263157898</c:v>
              </c:pt>
              <c:pt idx="22">
                <c:v>33.404105263157902</c:v>
              </c:pt>
              <c:pt idx="23">
                <c:v>39.513157894736828</c:v>
              </c:pt>
              <c:pt idx="24">
                <c:v>33.886947368421062</c:v>
              </c:pt>
              <c:pt idx="25">
                <c:v>54.102631578947367</c:v>
              </c:pt>
              <c:pt idx="26">
                <c:v>64.843263157894725</c:v>
              </c:pt>
              <c:pt idx="27">
                <c:v>48.237894736842101</c:v>
              </c:pt>
              <c:pt idx="28">
                <c:v>56.961473684210524</c:v>
              </c:pt>
              <c:pt idx="29">
                <c:v>35.591368421052636</c:v>
              </c:pt>
              <c:pt idx="30">
                <c:v>26.471789473684218</c:v>
              </c:pt>
              <c:pt idx="31">
                <c:v>37.134842105263147</c:v>
              </c:pt>
              <c:pt idx="32">
                <c:v>18.423263157894738</c:v>
              </c:pt>
              <c:pt idx="33">
                <c:v>48.036421052631567</c:v>
              </c:pt>
              <c:pt idx="34">
                <c:v>24.841473684210527</c:v>
              </c:pt>
              <c:pt idx="35">
                <c:v>37.812210526315795</c:v>
              </c:pt>
            </c:numLit>
          </c:val>
          <c:smooth val="0"/>
          <c:extLst>
            <c:ext xmlns:c16="http://schemas.microsoft.com/office/drawing/2014/chart" uri="{C3380CC4-5D6E-409C-BE32-E72D297353CC}">
              <c16:uniqueId val="{00000001-894E-4B85-81D1-2B87BDA1F9D0}"/>
            </c:ext>
          </c:extLst>
        </c:ser>
        <c:dLbls>
          <c:showLegendKey val="0"/>
          <c:showVal val="0"/>
          <c:showCatName val="0"/>
          <c:showSerName val="0"/>
          <c:showPercent val="0"/>
          <c:showBubbleSize val="0"/>
        </c:dLbls>
        <c:marker val="1"/>
        <c:smooth val="0"/>
        <c:axId val="8605728"/>
        <c:axId val="8602848"/>
      </c:lineChart>
      <c:catAx>
        <c:axId val="149164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65072"/>
        <c:crosses val="autoZero"/>
        <c:auto val="1"/>
        <c:lblAlgn val="ctr"/>
        <c:lblOffset val="100"/>
        <c:noMultiLvlLbl val="0"/>
      </c:catAx>
      <c:valAx>
        <c:axId val="14916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GDP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64112"/>
        <c:crosses val="autoZero"/>
        <c:crossBetween val="between"/>
      </c:valAx>
      <c:valAx>
        <c:axId val="86028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GDP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5728"/>
        <c:crosses val="max"/>
        <c:crossBetween val="between"/>
      </c:valAx>
      <c:catAx>
        <c:axId val="8605728"/>
        <c:scaling>
          <c:orientation val="minMax"/>
        </c:scaling>
        <c:delete val="1"/>
        <c:axPos val="b"/>
        <c:numFmt formatCode="General" sourceLinked="1"/>
        <c:majorTickMark val="out"/>
        <c:minorTickMark val="none"/>
        <c:tickLblPos val="nextTo"/>
        <c:crossAx val="8602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cement co2 per capita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22"/>
              <c:pt idx="0">
                <c:v>Australia</c:v>
              </c:pt>
              <c:pt idx="1">
                <c:v>Canada</c:v>
              </c:pt>
              <c:pt idx="2">
                <c:v>Czechia</c:v>
              </c:pt>
              <c:pt idx="3">
                <c:v>Denmark</c:v>
              </c:pt>
              <c:pt idx="4">
                <c:v>Estonia</c:v>
              </c:pt>
              <c:pt idx="5">
                <c:v>Finland</c:v>
              </c:pt>
              <c:pt idx="6">
                <c:v>France</c:v>
              </c:pt>
              <c:pt idx="7">
                <c:v>Germany</c:v>
              </c:pt>
              <c:pt idx="8">
                <c:v>Hong Kong</c:v>
              </c:pt>
              <c:pt idx="9">
                <c:v>Iceland</c:v>
              </c:pt>
              <c:pt idx="10">
                <c:v>India</c:v>
              </c:pt>
              <c:pt idx="11">
                <c:v>Ireland</c:v>
              </c:pt>
              <c:pt idx="12">
                <c:v>Israel</c:v>
              </c:pt>
              <c:pt idx="13">
                <c:v>Japan</c:v>
              </c:pt>
              <c:pt idx="14">
                <c:v>Malaysia</c:v>
              </c:pt>
              <c:pt idx="15">
                <c:v>Nepal</c:v>
              </c:pt>
              <c:pt idx="16">
                <c:v>Russia</c:v>
              </c:pt>
              <c:pt idx="17">
                <c:v>Singapore</c:v>
              </c:pt>
              <c:pt idx="18">
                <c:v>Spain</c:v>
              </c:pt>
              <c:pt idx="19">
                <c:v>Sweden</c:v>
              </c:pt>
              <c:pt idx="20">
                <c:v>Switzerland</c:v>
              </c:pt>
              <c:pt idx="21">
                <c:v>United Kingdom</c:v>
              </c:pt>
            </c:strLit>
          </c:cat>
          <c:val>
            <c:numLit>
              <c:formatCode>General</c:formatCode>
              <c:ptCount val="22"/>
              <c:pt idx="0">
                <c:v>0.15518181818181812</c:v>
              </c:pt>
              <c:pt idx="1">
                <c:v>0.19840909090909092</c:v>
              </c:pt>
              <c:pt idx="2">
                <c:v>0.16209090909090909</c:v>
              </c:pt>
              <c:pt idx="3">
                <c:v>0.20600000000000004</c:v>
              </c:pt>
              <c:pt idx="4">
                <c:v>0.24863636363636354</c:v>
              </c:pt>
              <c:pt idx="5">
                <c:v>9.9045454545454575E-2</c:v>
              </c:pt>
              <c:pt idx="6">
                <c:v>0.12250000000000001</c:v>
              </c:pt>
              <c:pt idx="7">
                <c:v>0.16245454545454543</c:v>
              </c:pt>
              <c:pt idx="8">
                <c:v>7.7136363636363642E-2</c:v>
              </c:pt>
              <c:pt idx="9">
                <c:v>8.5854545454545475E-2</c:v>
              </c:pt>
              <c:pt idx="10">
                <c:v>7.1863636363636366E-2</c:v>
              </c:pt>
              <c:pt idx="11">
                <c:v>0.40209090909090911</c:v>
              </c:pt>
              <c:pt idx="12">
                <c:v>0.27090909090909093</c:v>
              </c:pt>
              <c:pt idx="13">
                <c:v>0.22168181818181817</c:v>
              </c:pt>
              <c:pt idx="14">
                <c:v>0.32395454545454544</c:v>
              </c:pt>
              <c:pt idx="15">
                <c:v>4.2500000000000003E-2</c:v>
              </c:pt>
              <c:pt idx="16">
                <c:v>0.15118181818181819</c:v>
              </c:pt>
              <c:pt idx="17">
                <c:v>0</c:v>
              </c:pt>
              <c:pt idx="18">
                <c:v>0.26799999999999996</c:v>
              </c:pt>
              <c:pt idx="19">
                <c:v>0.14431818181818176</c:v>
              </c:pt>
              <c:pt idx="20">
                <c:v>0.22736363636363641</c:v>
              </c:pt>
              <c:pt idx="21">
                <c:v>7.7636363636363656E-2</c:v>
              </c:pt>
            </c:numLit>
          </c:val>
          <c:extLst>
            <c:ext xmlns:c16="http://schemas.microsoft.com/office/drawing/2014/chart" uri="{C3380CC4-5D6E-409C-BE32-E72D297353CC}">
              <c16:uniqueId val="{00000000-CDB8-42B8-B3D7-8DD93854948D}"/>
            </c:ext>
          </c:extLst>
        </c:ser>
        <c:dLbls>
          <c:showLegendKey val="0"/>
          <c:showVal val="0"/>
          <c:showCatName val="0"/>
          <c:showSerName val="0"/>
          <c:showPercent val="0"/>
          <c:showBubbleSize val="0"/>
        </c:dLbls>
        <c:gapWidth val="100"/>
        <c:overlap val="-24"/>
        <c:axId val="1336082111"/>
        <c:axId val="1336084511"/>
      </c:barChart>
      <c:catAx>
        <c:axId val="133608211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6084511"/>
        <c:crosses val="autoZero"/>
        <c:auto val="1"/>
        <c:lblAlgn val="ctr"/>
        <c:lblOffset val="100"/>
        <c:noMultiLvlLbl val="0"/>
      </c:catAx>
      <c:valAx>
        <c:axId val="133608451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608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Sectoral</a:t>
            </a:r>
            <a:r>
              <a:rPr lang="en-US" sz="1200" baseline="0"/>
              <a:t> distribution of Co2 Emission</a:t>
            </a:r>
            <a:endParaRPr lang="en-US" sz="1200"/>
          </a:p>
        </c:rich>
      </c:tx>
      <c:layout>
        <c:manualLayout>
          <c:xMode val="edge"/>
          <c:yMode val="edge"/>
          <c:x val="0.23184903004442875"/>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0434557691461752"/>
          <c:y val="6.4102564102564097E-2"/>
          <c:w val="0.73502872476136016"/>
          <c:h val="0.67103237095363077"/>
        </c:manualLayout>
      </c:layout>
      <c:barChart>
        <c:barDir val="bar"/>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'[CO2_Data sectoral.xlsx]Sheet9'!$B$2:$B$37</c:f>
              <c:numCache>
                <c:formatCode>0.000</c:formatCode>
                <c:ptCount val="36"/>
                <c:pt idx="0">
                  <c:v>139.15600000000001</c:v>
                </c:pt>
                <c:pt idx="1">
                  <c:v>31.463000000000001</c:v>
                </c:pt>
                <c:pt idx="2">
                  <c:v>44.567</c:v>
                </c:pt>
                <c:pt idx="3">
                  <c:v>241.66</c:v>
                </c:pt>
                <c:pt idx="4">
                  <c:v>6.4969999999999999</c:v>
                </c:pt>
                <c:pt idx="5">
                  <c:v>23.231999999999999</c:v>
                </c:pt>
                <c:pt idx="6">
                  <c:v>18.666</c:v>
                </c:pt>
                <c:pt idx="7">
                  <c:v>3.2269999999999999</c:v>
                </c:pt>
                <c:pt idx="8">
                  <c:v>19.826000000000001</c:v>
                </c:pt>
                <c:pt idx="9">
                  <c:v>179.74600000000001</c:v>
                </c:pt>
                <c:pt idx="10">
                  <c:v>248.20099999999999</c:v>
                </c:pt>
                <c:pt idx="11">
                  <c:v>7.484</c:v>
                </c:pt>
                <c:pt idx="12">
                  <c:v>2.5259999999999998</c:v>
                </c:pt>
                <c:pt idx="13">
                  <c:v>622.14800000000002</c:v>
                </c:pt>
                <c:pt idx="14">
                  <c:v>18.439</c:v>
                </c:pt>
                <c:pt idx="15">
                  <c:v>19.611000000000001</c:v>
                </c:pt>
                <c:pt idx="16">
                  <c:v>141.80699999999999</c:v>
                </c:pt>
                <c:pt idx="17">
                  <c:v>395.35899999999998</c:v>
                </c:pt>
                <c:pt idx="18">
                  <c:v>6.1260000000000003</c:v>
                </c:pt>
                <c:pt idx="19">
                  <c:v>71.102999999999994</c:v>
                </c:pt>
                <c:pt idx="20">
                  <c:v>0.88100000000000001</c:v>
                </c:pt>
                <c:pt idx="21">
                  <c:v>6.7679999999999998</c:v>
                </c:pt>
                <c:pt idx="22">
                  <c:v>47.936999999999998</c:v>
                </c:pt>
                <c:pt idx="23">
                  <c:v>18.649999999999999</c:v>
                </c:pt>
                <c:pt idx="24">
                  <c:v>21.478000000000002</c:v>
                </c:pt>
                <c:pt idx="25">
                  <c:v>8.673</c:v>
                </c:pt>
                <c:pt idx="26">
                  <c:v>403.08</c:v>
                </c:pt>
                <c:pt idx="27">
                  <c:v>369.721</c:v>
                </c:pt>
                <c:pt idx="28">
                  <c:v>6.9329999999999998</c:v>
                </c:pt>
                <c:pt idx="29">
                  <c:v>6.3869999999999996</c:v>
                </c:pt>
                <c:pt idx="30">
                  <c:v>133.113</c:v>
                </c:pt>
                <c:pt idx="31">
                  <c:v>26.562999999999999</c:v>
                </c:pt>
                <c:pt idx="32">
                  <c:v>25.42</c:v>
                </c:pt>
                <c:pt idx="33">
                  <c:v>59.843000000000004</c:v>
                </c:pt>
                <c:pt idx="34">
                  <c:v>154.11099999999999</c:v>
                </c:pt>
                <c:pt idx="35">
                  <c:v>2233.7779999999998</c:v>
                </c:pt>
              </c:numCache>
            </c:numRef>
          </c:val>
          <c:extLst>
            <c:ext xmlns:c15="http://schemas.microsoft.com/office/drawing/2012/chart" uri="{02D57815-91ED-43cb-92C2-25804820EDAC}">
              <c15:filteredSeriesTitle>
                <c15:tx>
                  <c:strRef>
                    <c:extLst>
                      <c:ext uri="{02D57815-91ED-43cb-92C2-25804820EDAC}">
                        <c15:formulaRef>
                          <c15:sqref>'[CO2_Data sectoral.xlsx]Sheet9'!$B$1</c15:sqref>
                        </c15:formulaRef>
                      </c:ext>
                    </c:extLst>
                    <c:strCache>
                      <c:ptCount val="1"/>
                      <c:pt idx="0">
                        <c:v>oil_co2</c:v>
                      </c:pt>
                    </c:strCache>
                  </c:strRef>
                </c15:tx>
              </c15:filteredSeriesTitle>
            </c:ext>
            <c:ext xmlns:c15="http://schemas.microsoft.com/office/drawing/2012/chart" uri="{02D57815-91ED-43cb-92C2-25804820EDAC}">
              <c15:filteredCategoryTitle>
                <c15:cat>
                  <c:strRef>
                    <c:extLst>
                      <c:ext uri="{02D57815-91ED-43cb-92C2-25804820EDAC}">
                        <c15:formulaRef>
                          <c15:sqref>'[CO2_Data sectoral.xlsx]Sheet9'!$A$2:$A$37</c15:sqref>
                        </c15:formulaRef>
                      </c:ext>
                    </c:extLst>
                    <c:strCache>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Cache>
                  </c:strRef>
                </c15:cat>
              </c15:filteredCategoryTitle>
            </c:ext>
            <c:ext xmlns:c16="http://schemas.microsoft.com/office/drawing/2014/chart" uri="{C3380CC4-5D6E-409C-BE32-E72D297353CC}">
              <c16:uniqueId val="{00000000-B9A8-4E7D-A02D-27B4BE40131B}"/>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val>
            <c:numRef>
              <c:f>'[CO2_Data sectoral.xlsx]Sheet9'!$C$2:$C$37</c:f>
              <c:numCache>
                <c:formatCode>0.000</c:formatCode>
                <c:ptCount val="36"/>
                <c:pt idx="0">
                  <c:v>2.82</c:v>
                </c:pt>
                <c:pt idx="1">
                  <c:v>1.821</c:v>
                </c:pt>
                <c:pt idx="2">
                  <c:v>2.6339999999999999</c:v>
                </c:pt>
                <c:pt idx="3">
                  <c:v>6.625</c:v>
                </c:pt>
                <c:pt idx="4">
                  <c:v>0.88200000000000001</c:v>
                </c:pt>
                <c:pt idx="5">
                  <c:v>1.891</c:v>
                </c:pt>
                <c:pt idx="6">
                  <c:v>1.2270000000000001</c:v>
                </c:pt>
                <c:pt idx="7">
                  <c:v>0.02</c:v>
                </c:pt>
                <c:pt idx="8">
                  <c:v>0.56999999999999995</c:v>
                </c:pt>
                <c:pt idx="9">
                  <c:v>5.9939999999999998</c:v>
                </c:pt>
                <c:pt idx="10">
                  <c:v>13.234</c:v>
                </c:pt>
                <c:pt idx="11">
                  <c:v>0.61099999999999999</c:v>
                </c:pt>
                <c:pt idx="12">
                  <c:v>2.5600000000000001E-2</c:v>
                </c:pt>
                <c:pt idx="13">
                  <c:v>149.001</c:v>
                </c:pt>
                <c:pt idx="14">
                  <c:v>1.77</c:v>
                </c:pt>
                <c:pt idx="15">
                  <c:v>1.425</c:v>
                </c:pt>
                <c:pt idx="16">
                  <c:v>7.0590000000000002</c:v>
                </c:pt>
                <c:pt idx="17">
                  <c:v>23.789000000000001</c:v>
                </c:pt>
                <c:pt idx="18">
                  <c:v>0.39900000000000002</c:v>
                </c:pt>
                <c:pt idx="19">
                  <c:v>13.385</c:v>
                </c:pt>
                <c:pt idx="20">
                  <c:v>0</c:v>
                </c:pt>
                <c:pt idx="21">
                  <c:v>3.7629999999999999</c:v>
                </c:pt>
                <c:pt idx="22">
                  <c:v>6.0000000000000001E-3</c:v>
                </c:pt>
                <c:pt idx="23">
                  <c:v>0.379</c:v>
                </c:pt>
                <c:pt idx="24">
                  <c:v>0.70099999999999996</c:v>
                </c:pt>
                <c:pt idx="25">
                  <c:v>1.5720000000000001</c:v>
                </c:pt>
                <c:pt idx="26">
                  <c:v>21.920999999999999</c:v>
                </c:pt>
                <c:pt idx="27">
                  <c:v>28.687999999999999</c:v>
                </c:pt>
                <c:pt idx="28">
                  <c:v>0</c:v>
                </c:pt>
                <c:pt idx="29">
                  <c:v>0.47499999999999998</c:v>
                </c:pt>
                <c:pt idx="30">
                  <c:v>8.609</c:v>
                </c:pt>
                <c:pt idx="31">
                  <c:v>1.272</c:v>
                </c:pt>
                <c:pt idx="32">
                  <c:v>1.679</c:v>
                </c:pt>
                <c:pt idx="33">
                  <c:v>5.7279999999999998</c:v>
                </c:pt>
                <c:pt idx="34">
                  <c:v>3.9</c:v>
                </c:pt>
                <c:pt idx="35">
                  <c:v>41.203000000000003</c:v>
                </c:pt>
              </c:numCache>
            </c:numRef>
          </c:val>
          <c:extLst>
            <c:ext xmlns:c15="http://schemas.microsoft.com/office/drawing/2012/chart" uri="{02D57815-91ED-43cb-92C2-25804820EDAC}">
              <c15:filteredSeriesTitle>
                <c15:tx>
                  <c:strRef>
                    <c:extLst>
                      <c:ext uri="{02D57815-91ED-43cb-92C2-25804820EDAC}">
                        <c15:formulaRef>
                          <c15:sqref>'[CO2_Data sectoral.xlsx]Sheet9'!$C$1</c15:sqref>
                        </c15:formulaRef>
                      </c:ext>
                    </c:extLst>
                    <c:strCache>
                      <c:ptCount val="1"/>
                      <c:pt idx="0">
                        <c:v>cement_co2</c:v>
                      </c:pt>
                    </c:strCache>
                  </c:strRef>
                </c15:tx>
              </c15:filteredSeriesTitle>
            </c:ext>
            <c:ext xmlns:c15="http://schemas.microsoft.com/office/drawing/2012/chart" uri="{02D57815-91ED-43cb-92C2-25804820EDAC}">
              <c15:filteredCategoryTitle>
                <c15:cat>
                  <c:strRef>
                    <c:extLst>
                      <c:ext uri="{02D57815-91ED-43cb-92C2-25804820EDAC}">
                        <c15:formulaRef>
                          <c15:sqref>'[CO2_Data sectoral.xlsx]Sheet9'!$A$2:$A$37</c15:sqref>
                        </c15:formulaRef>
                      </c:ext>
                    </c:extLst>
                    <c:strCache>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Cache>
                  </c:strRef>
                </c15:cat>
              </c15:filteredCategoryTitle>
            </c:ext>
            <c:ext xmlns:c16="http://schemas.microsoft.com/office/drawing/2014/chart" uri="{C3380CC4-5D6E-409C-BE32-E72D297353CC}">
              <c16:uniqueId val="{00000001-B9A8-4E7D-A02D-27B4BE40131B}"/>
            </c:ext>
          </c:extLst>
        </c:ser>
        <c: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val>
            <c:numRef>
              <c:f>'[CO2_Data sectoral.xlsx]Sheet9'!$D$2:$D$37</c:f>
              <c:numCache>
                <c:formatCode>0.000</c:formatCode>
                <c:ptCount val="36"/>
                <c:pt idx="0">
                  <c:v>150.958</c:v>
                </c:pt>
                <c:pt idx="1">
                  <c:v>12.269</c:v>
                </c:pt>
                <c:pt idx="2">
                  <c:v>11.016</c:v>
                </c:pt>
                <c:pt idx="3">
                  <c:v>43.862000000000002</c:v>
                </c:pt>
                <c:pt idx="4">
                  <c:v>0.20100000000000001</c:v>
                </c:pt>
                <c:pt idx="5">
                  <c:v>51.777999999999999</c:v>
                </c:pt>
                <c:pt idx="6">
                  <c:v>4.3769999999999998</c:v>
                </c:pt>
                <c:pt idx="7">
                  <c:v>6.2220000000000004</c:v>
                </c:pt>
                <c:pt idx="8">
                  <c:v>12.291</c:v>
                </c:pt>
                <c:pt idx="9">
                  <c:v>28.878</c:v>
                </c:pt>
                <c:pt idx="10">
                  <c:v>230.221</c:v>
                </c:pt>
                <c:pt idx="11">
                  <c:v>13.834</c:v>
                </c:pt>
                <c:pt idx="12">
                  <c:v>0.66800000000000004</c:v>
                </c:pt>
                <c:pt idx="13">
                  <c:v>1802.3119999999999</c:v>
                </c:pt>
                <c:pt idx="14">
                  <c:v>6.2930000000000001</c:v>
                </c:pt>
                <c:pt idx="15">
                  <c:v>14.042999999999999</c:v>
                </c:pt>
                <c:pt idx="16">
                  <c:v>24</c:v>
                </c:pt>
                <c:pt idx="17">
                  <c:v>418.82</c:v>
                </c:pt>
                <c:pt idx="18">
                  <c:v>0.20899999999999999</c:v>
                </c:pt>
                <c:pt idx="19">
                  <c:v>85.795000000000002</c:v>
                </c:pt>
                <c:pt idx="20">
                  <c:v>0</c:v>
                </c:pt>
                <c:pt idx="21">
                  <c:v>3.6429999999999998</c:v>
                </c:pt>
                <c:pt idx="22">
                  <c:v>23.001000000000001</c:v>
                </c:pt>
                <c:pt idx="23">
                  <c:v>6.7519999999999998</c:v>
                </c:pt>
                <c:pt idx="24">
                  <c:v>4.1779999999999999</c:v>
                </c:pt>
                <c:pt idx="25">
                  <c:v>0</c:v>
                </c:pt>
                <c:pt idx="26">
                  <c:v>380.22699999999998</c:v>
                </c:pt>
                <c:pt idx="27">
                  <c:v>0</c:v>
                </c:pt>
                <c:pt idx="28">
                  <c:v>3.3490000000000002</c:v>
                </c:pt>
                <c:pt idx="29">
                  <c:v>3.6139999999999999</c:v>
                </c:pt>
                <c:pt idx="30">
                  <c:v>18.574999999999999</c:v>
                </c:pt>
                <c:pt idx="31">
                  <c:v>5.5529999999999999</c:v>
                </c:pt>
                <c:pt idx="32">
                  <c:v>0.41299999999999998</c:v>
                </c:pt>
                <c:pt idx="33">
                  <c:v>6.6950000000000003</c:v>
                </c:pt>
                <c:pt idx="34">
                  <c:v>23.69</c:v>
                </c:pt>
                <c:pt idx="35">
                  <c:v>1002.3</c:v>
                </c:pt>
              </c:numCache>
            </c:numRef>
          </c:val>
          <c:extLst>
            <c:ext xmlns:c15="http://schemas.microsoft.com/office/drawing/2012/chart" uri="{02D57815-91ED-43cb-92C2-25804820EDAC}">
              <c15:filteredSeriesTitle>
                <c15:tx>
                  <c:strRef>
                    <c:extLst>
                      <c:ext uri="{02D57815-91ED-43cb-92C2-25804820EDAC}">
                        <c15:formulaRef>
                          <c15:sqref>'[CO2_Data sectoral.xlsx]Sheet9'!$D$1</c15:sqref>
                        </c15:formulaRef>
                      </c:ext>
                    </c:extLst>
                    <c:strCache>
                      <c:ptCount val="1"/>
                      <c:pt idx="0">
                        <c:v>coal_co2</c:v>
                      </c:pt>
                    </c:strCache>
                  </c:strRef>
                </c15:tx>
              </c15:filteredSeriesTitle>
            </c:ext>
            <c:ext xmlns:c15="http://schemas.microsoft.com/office/drawing/2012/chart" uri="{02D57815-91ED-43cb-92C2-25804820EDAC}">
              <c15:filteredCategoryTitle>
                <c15:cat>
                  <c:strRef>
                    <c:extLst>
                      <c:ext uri="{02D57815-91ED-43cb-92C2-25804820EDAC}">
                        <c15:formulaRef>
                          <c15:sqref>'[CO2_Data sectoral.xlsx]Sheet9'!$A$2:$A$37</c15:sqref>
                        </c15:formulaRef>
                      </c:ext>
                    </c:extLst>
                    <c:strCache>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Cache>
                  </c:strRef>
                </c15:cat>
              </c15:filteredCategoryTitle>
            </c:ext>
            <c:ext xmlns:c16="http://schemas.microsoft.com/office/drawing/2014/chart" uri="{C3380CC4-5D6E-409C-BE32-E72D297353CC}">
              <c16:uniqueId val="{00000002-B9A8-4E7D-A02D-27B4BE40131B}"/>
            </c:ext>
          </c:extLst>
        </c:ser>
        <c: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val>
            <c:numRef>
              <c:f>'[CO2_Data sectoral.xlsx]Sheet9'!$E$2:$E$37</c:f>
              <c:numCache>
                <c:formatCode>0.000</c:formatCode>
                <c:ptCount val="36"/>
                <c:pt idx="0">
                  <c:v>391.18700000000001</c:v>
                </c:pt>
                <c:pt idx="1">
                  <c:v>64.626000000000005</c:v>
                </c:pt>
                <c:pt idx="2">
                  <c:v>95.721999999999994</c:v>
                </c:pt>
                <c:pt idx="3">
                  <c:v>545.63499999999999</c:v>
                </c:pt>
                <c:pt idx="4">
                  <c:v>7.6</c:v>
                </c:pt>
                <c:pt idx="5">
                  <c:v>97.138000000000005</c:v>
                </c:pt>
                <c:pt idx="6">
                  <c:v>29.577000000000002</c:v>
                </c:pt>
                <c:pt idx="7">
                  <c:v>10.449</c:v>
                </c:pt>
                <c:pt idx="8">
                  <c:v>37.601999999999997</c:v>
                </c:pt>
                <c:pt idx="9">
                  <c:v>305.964</c:v>
                </c:pt>
                <c:pt idx="10">
                  <c:v>674.75400000000002</c:v>
                </c:pt>
                <c:pt idx="11">
                  <c:v>31.664000000000001</c:v>
                </c:pt>
                <c:pt idx="12">
                  <c:v>3.375</c:v>
                </c:pt>
                <c:pt idx="13">
                  <c:v>2709.6840000000002</c:v>
                </c:pt>
                <c:pt idx="14">
                  <c:v>37.54</c:v>
                </c:pt>
                <c:pt idx="15">
                  <c:v>54.529000000000003</c:v>
                </c:pt>
                <c:pt idx="16">
                  <c:v>328.68700000000001</c:v>
                </c:pt>
                <c:pt idx="17">
                  <c:v>1067.3979999999999</c:v>
                </c:pt>
                <c:pt idx="18">
                  <c:v>8.3550000000000004</c:v>
                </c:pt>
                <c:pt idx="19">
                  <c:v>256.04899999999998</c:v>
                </c:pt>
                <c:pt idx="20">
                  <c:v>1.724</c:v>
                </c:pt>
                <c:pt idx="21">
                  <c:v>14.173</c:v>
                </c:pt>
                <c:pt idx="22">
                  <c:v>141.04499999999999</c:v>
                </c:pt>
                <c:pt idx="23">
                  <c:v>33.79</c:v>
                </c:pt>
                <c:pt idx="24">
                  <c:v>40.918999999999997</c:v>
                </c:pt>
                <c:pt idx="25">
                  <c:v>95.667000000000002</c:v>
                </c:pt>
                <c:pt idx="26">
                  <c:v>1755.547</c:v>
                </c:pt>
                <c:pt idx="27">
                  <c:v>672.38</c:v>
                </c:pt>
                <c:pt idx="28">
                  <c:v>32.506999999999998</c:v>
                </c:pt>
                <c:pt idx="29">
                  <c:v>12.548999999999999</c:v>
                </c:pt>
                <c:pt idx="30">
                  <c:v>233.65</c:v>
                </c:pt>
                <c:pt idx="31">
                  <c:v>35.848999999999997</c:v>
                </c:pt>
                <c:pt idx="32">
                  <c:v>34.932000000000002</c:v>
                </c:pt>
                <c:pt idx="33">
                  <c:v>204.08699999999999</c:v>
                </c:pt>
                <c:pt idx="34">
                  <c:v>346.77300000000002</c:v>
                </c:pt>
                <c:pt idx="35">
                  <c:v>5007.3360000000002</c:v>
                </c:pt>
              </c:numCache>
            </c:numRef>
          </c:val>
          <c:extLst>
            <c:ext xmlns:c15="http://schemas.microsoft.com/office/drawing/2012/chart" uri="{02D57815-91ED-43cb-92C2-25804820EDAC}">
              <c15:filteredSeriesTitle>
                <c15:tx>
                  <c:strRef>
                    <c:extLst>
                      <c:ext uri="{02D57815-91ED-43cb-92C2-25804820EDAC}">
                        <c15:formulaRef>
                          <c15:sqref>'[CO2_Data sectoral.xlsx]Sheet9'!$E$1</c15:sqref>
                        </c15:formulaRef>
                      </c:ext>
                    </c:extLst>
                    <c:strCache>
                      <c:ptCount val="1"/>
                      <c:pt idx="0">
                        <c:v>co2</c:v>
                      </c:pt>
                    </c:strCache>
                  </c:strRef>
                </c15:tx>
              </c15:filteredSeriesTitle>
            </c:ext>
            <c:ext xmlns:c15="http://schemas.microsoft.com/office/drawing/2012/chart" uri="{02D57815-91ED-43cb-92C2-25804820EDAC}">
              <c15:filteredCategoryTitle>
                <c15:cat>
                  <c:strRef>
                    <c:extLst>
                      <c:ext uri="{02D57815-91ED-43cb-92C2-25804820EDAC}">
                        <c15:formulaRef>
                          <c15:sqref>'[CO2_Data sectoral.xlsx]Sheet9'!$A$2:$A$37</c15:sqref>
                        </c15:formulaRef>
                      </c:ext>
                    </c:extLst>
                    <c:strCache>
                      <c:ptCount val="36"/>
                      <c:pt idx="0">
                        <c:v>Australia</c:v>
                      </c:pt>
                      <c:pt idx="1">
                        <c:v>Austria</c:v>
                      </c:pt>
                      <c:pt idx="2">
                        <c:v>Belgium</c:v>
                      </c:pt>
                      <c:pt idx="3">
                        <c:v>Canada</c:v>
                      </c:pt>
                      <c:pt idx="4">
                        <c:v>Cyprus</c:v>
                      </c:pt>
                      <c:pt idx="5">
                        <c:v>Czechia</c:v>
                      </c:pt>
                      <c:pt idx="6">
                        <c:v>Denmark</c:v>
                      </c:pt>
                      <c:pt idx="7">
                        <c:v>Estonia</c:v>
                      </c:pt>
                      <c:pt idx="8">
                        <c:v>Finland</c:v>
                      </c:pt>
                      <c:pt idx="9">
                        <c:v>France</c:v>
                      </c:pt>
                      <c:pt idx="10">
                        <c:v>Germany</c:v>
                      </c:pt>
                      <c:pt idx="11">
                        <c:v>Hong Kong</c:v>
                      </c:pt>
                      <c:pt idx="12">
                        <c:v>Iceland</c:v>
                      </c:pt>
                      <c:pt idx="13">
                        <c:v>India</c:v>
                      </c:pt>
                      <c:pt idx="14">
                        <c:v>Ireland</c:v>
                      </c:pt>
                      <c:pt idx="15">
                        <c:v>Israel</c:v>
                      </c:pt>
                      <c:pt idx="16">
                        <c:v>Italy</c:v>
                      </c:pt>
                      <c:pt idx="17">
                        <c:v>Japan</c:v>
                      </c:pt>
                      <c:pt idx="18">
                        <c:v>Luxembourg</c:v>
                      </c:pt>
                      <c:pt idx="19">
                        <c:v>Malaysia</c:v>
                      </c:pt>
                      <c:pt idx="20">
                        <c:v>Malta</c:v>
                      </c:pt>
                      <c:pt idx="21">
                        <c:v>Nepal</c:v>
                      </c:pt>
                      <c:pt idx="22">
                        <c:v>Netherlands</c:v>
                      </c:pt>
                      <c:pt idx="23">
                        <c:v>New Zealand</c:v>
                      </c:pt>
                      <c:pt idx="24">
                        <c:v>Norway</c:v>
                      </c:pt>
                      <c:pt idx="25">
                        <c:v>Qatar</c:v>
                      </c:pt>
                      <c:pt idx="26">
                        <c:v>Russia</c:v>
                      </c:pt>
                      <c:pt idx="27">
                        <c:v>Saudi Arabia</c:v>
                      </c:pt>
                      <c:pt idx="28">
                        <c:v>Singapore</c:v>
                      </c:pt>
                      <c:pt idx="29">
                        <c:v>Slovenia</c:v>
                      </c:pt>
                      <c:pt idx="30">
                        <c:v>Spain</c:v>
                      </c:pt>
                      <c:pt idx="31">
                        <c:v>Sweden</c:v>
                      </c:pt>
                      <c:pt idx="32">
                        <c:v>Switzerland</c:v>
                      </c:pt>
                      <c:pt idx="33">
                        <c:v>United Arab Emirates</c:v>
                      </c:pt>
                      <c:pt idx="34">
                        <c:v>United Kingdom</c:v>
                      </c:pt>
                      <c:pt idx="35">
                        <c:v>United States</c:v>
                      </c:pt>
                    </c:strCache>
                  </c:strRef>
                </c15:cat>
              </c15:filteredCategoryTitle>
            </c:ext>
            <c:ext xmlns:c16="http://schemas.microsoft.com/office/drawing/2014/chart" uri="{C3380CC4-5D6E-409C-BE32-E72D297353CC}">
              <c16:uniqueId val="{00000003-B9A8-4E7D-A02D-27B4BE40131B}"/>
            </c:ext>
          </c:extLst>
        </c:ser>
        <c:dLbls>
          <c:showLegendKey val="0"/>
          <c:showVal val="0"/>
          <c:showCatName val="0"/>
          <c:showSerName val="0"/>
          <c:showPercent val="0"/>
          <c:showBubbleSize val="0"/>
        </c:dLbls>
        <c:gapWidth val="150"/>
        <c:overlap val="100"/>
        <c:axId val="271133167"/>
        <c:axId val="271131727"/>
      </c:barChart>
      <c:catAx>
        <c:axId val="2711331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1131727"/>
        <c:crosses val="autoZero"/>
        <c:auto val="1"/>
        <c:lblAlgn val="ctr"/>
        <c:lblOffset val="100"/>
        <c:noMultiLvlLbl val="0"/>
      </c:catAx>
      <c:valAx>
        <c:axId val="27113172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CO2 Emission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1133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methane</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1.47</c:v>
              </c:pt>
              <c:pt idx="1">
                <c:v>1.45</c:v>
              </c:pt>
              <c:pt idx="2">
                <c:v>1.44</c:v>
              </c:pt>
              <c:pt idx="3">
                <c:v>1.4</c:v>
              </c:pt>
              <c:pt idx="4">
                <c:v>1.41</c:v>
              </c:pt>
              <c:pt idx="5">
                <c:v>1.35</c:v>
              </c:pt>
              <c:pt idx="6">
                <c:v>1.34</c:v>
              </c:pt>
              <c:pt idx="7">
                <c:v>1.33</c:v>
              </c:pt>
              <c:pt idx="8">
                <c:v>1.31</c:v>
              </c:pt>
              <c:pt idx="9">
                <c:v>1.27</c:v>
              </c:pt>
              <c:pt idx="10">
                <c:v>1.29</c:v>
              </c:pt>
              <c:pt idx="11">
                <c:v>1.23</c:v>
              </c:pt>
              <c:pt idx="12">
                <c:v>1.23</c:v>
              </c:pt>
              <c:pt idx="13">
                <c:v>1.2</c:v>
              </c:pt>
              <c:pt idx="14">
                <c:v>1.19</c:v>
              </c:pt>
              <c:pt idx="15">
                <c:v>1.18</c:v>
              </c:pt>
              <c:pt idx="16">
                <c:v>1.1000000000000001</c:v>
              </c:pt>
              <c:pt idx="17">
                <c:v>1.1100000000000001</c:v>
              </c:pt>
              <c:pt idx="18">
                <c:v>1.1100000000000001</c:v>
              </c:pt>
              <c:pt idx="19">
                <c:v>1.1100000000000001</c:v>
              </c:pt>
              <c:pt idx="20">
                <c:v>1.276</c:v>
              </c:pt>
              <c:pt idx="21">
                <c:v>1.276</c:v>
              </c:pt>
            </c:numLit>
          </c:val>
          <c:smooth val="0"/>
          <c:extLst>
            <c:ext xmlns:c16="http://schemas.microsoft.com/office/drawing/2014/chart" uri="{C3380CC4-5D6E-409C-BE32-E72D297353CC}">
              <c16:uniqueId val="{00000000-E3D1-4048-B6C7-9558945D34E2}"/>
            </c:ext>
          </c:extLst>
        </c:ser>
        <c:ser>
          <c:idx val="1"/>
          <c:order val="1"/>
          <c:tx>
            <c:v>Sum of gas_co2</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1.5029999999999999</c:v>
              </c:pt>
              <c:pt idx="1">
                <c:v>1.611</c:v>
              </c:pt>
              <c:pt idx="2">
                <c:v>1.36</c:v>
              </c:pt>
              <c:pt idx="3">
                <c:v>1.5469999999999999</c:v>
              </c:pt>
              <c:pt idx="4">
                <c:v>1.742</c:v>
              </c:pt>
              <c:pt idx="5">
                <c:v>1.7410000000000001</c:v>
              </c:pt>
              <c:pt idx="6">
                <c:v>1.7290000000000001</c:v>
              </c:pt>
              <c:pt idx="7">
                <c:v>1.7370000000000001</c:v>
              </c:pt>
              <c:pt idx="8">
                <c:v>1.6819999999999999</c:v>
              </c:pt>
              <c:pt idx="9">
                <c:v>1.224</c:v>
              </c:pt>
              <c:pt idx="10">
                <c:v>1.3280000000000001</c:v>
              </c:pt>
              <c:pt idx="11">
                <c:v>1.19</c:v>
              </c:pt>
              <c:pt idx="12">
                <c:v>1.2749999999999999</c:v>
              </c:pt>
              <c:pt idx="13">
                <c:v>1.212</c:v>
              </c:pt>
              <c:pt idx="14">
                <c:v>1.022</c:v>
              </c:pt>
              <c:pt idx="15">
                <c:v>0.91500000000000004</c:v>
              </c:pt>
              <c:pt idx="16">
                <c:v>1.052</c:v>
              </c:pt>
              <c:pt idx="17">
                <c:v>0.92300000000000004</c:v>
              </c:pt>
              <c:pt idx="18">
                <c:v>0.98699999999999999</c:v>
              </c:pt>
              <c:pt idx="19">
                <c:v>0.91400000000000003</c:v>
              </c:pt>
              <c:pt idx="20">
                <c:v>0.81</c:v>
              </c:pt>
              <c:pt idx="21">
                <c:v>0.91500000000000004</c:v>
              </c:pt>
            </c:numLit>
          </c:val>
          <c:smooth val="0"/>
          <c:extLst>
            <c:ext xmlns:c16="http://schemas.microsoft.com/office/drawing/2014/chart" uri="{C3380CC4-5D6E-409C-BE32-E72D297353CC}">
              <c16:uniqueId val="{00000001-E3D1-4048-B6C7-9558945D34E2}"/>
            </c:ext>
          </c:extLst>
        </c:ser>
        <c:ser>
          <c:idx val="2"/>
          <c:order val="2"/>
          <c:tx>
            <c:v>Sum of oil_co2</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2.7290000000000001</c:v>
              </c:pt>
              <c:pt idx="1">
                <c:v>3.1819999999999999</c:v>
              </c:pt>
              <c:pt idx="2">
                <c:v>3.2320000000000002</c:v>
              </c:pt>
              <c:pt idx="3">
                <c:v>3.1739999999999999</c:v>
              </c:pt>
              <c:pt idx="4">
                <c:v>3.1739999999999999</c:v>
              </c:pt>
              <c:pt idx="5">
                <c:v>3.2050000000000001</c:v>
              </c:pt>
              <c:pt idx="6">
                <c:v>3.2149999999999999</c:v>
              </c:pt>
              <c:pt idx="7">
                <c:v>3.3220000000000001</c:v>
              </c:pt>
              <c:pt idx="8">
                <c:v>3.2370000000000001</c:v>
              </c:pt>
              <c:pt idx="9">
                <c:v>2.9140000000000001</c:v>
              </c:pt>
              <c:pt idx="10">
                <c:v>3.0659999999999998</c:v>
              </c:pt>
              <c:pt idx="11">
                <c:v>3.1560000000000001</c:v>
              </c:pt>
              <c:pt idx="12">
                <c:v>3.242</c:v>
              </c:pt>
              <c:pt idx="13">
                <c:v>3.2530000000000001</c:v>
              </c:pt>
              <c:pt idx="14">
                <c:v>3.294</c:v>
              </c:pt>
              <c:pt idx="15">
                <c:v>3.3969999999999998</c:v>
              </c:pt>
              <c:pt idx="16">
                <c:v>3.504</c:v>
              </c:pt>
              <c:pt idx="17">
                <c:v>3.5720000000000001</c:v>
              </c:pt>
              <c:pt idx="18">
                <c:v>3.5030000000000001</c:v>
              </c:pt>
              <c:pt idx="19">
                <c:v>3.3149999999999999</c:v>
              </c:pt>
              <c:pt idx="20">
                <c:v>3.1120000000000001</c:v>
              </c:pt>
              <c:pt idx="21">
                <c:v>3.2269999999999999</c:v>
              </c:pt>
            </c:numLit>
          </c:val>
          <c:smooth val="0"/>
          <c:extLst>
            <c:ext xmlns:c16="http://schemas.microsoft.com/office/drawing/2014/chart" uri="{C3380CC4-5D6E-409C-BE32-E72D297353CC}">
              <c16:uniqueId val="{00000002-E3D1-4048-B6C7-9558945D34E2}"/>
            </c:ext>
          </c:extLst>
        </c:ser>
        <c:ser>
          <c:idx val="3"/>
          <c:order val="3"/>
          <c:tx>
            <c:v>Sum of coal_co2</c:v>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10.849</c:v>
              </c:pt>
              <c:pt idx="1">
                <c:v>10.679</c:v>
              </c:pt>
              <c:pt idx="2">
                <c:v>10.381</c:v>
              </c:pt>
              <c:pt idx="3">
                <c:v>12.167999999999999</c:v>
              </c:pt>
              <c:pt idx="4">
                <c:v>12.012</c:v>
              </c:pt>
              <c:pt idx="5">
                <c:v>11.743</c:v>
              </c:pt>
              <c:pt idx="6">
                <c:v>11.044</c:v>
              </c:pt>
              <c:pt idx="7">
                <c:v>14.257</c:v>
              </c:pt>
              <c:pt idx="8">
                <c:v>12.321999999999999</c:v>
              </c:pt>
              <c:pt idx="9">
                <c:v>10.02</c:v>
              </c:pt>
              <c:pt idx="10">
                <c:v>14.26</c:v>
              </c:pt>
              <c:pt idx="11">
                <c:v>14.180999999999999</c:v>
              </c:pt>
              <c:pt idx="12">
                <c:v>12.602</c:v>
              </c:pt>
              <c:pt idx="13">
                <c:v>14.532</c:v>
              </c:pt>
              <c:pt idx="14">
                <c:v>14.071999999999999</c:v>
              </c:pt>
              <c:pt idx="15">
                <c:v>11.263</c:v>
              </c:pt>
              <c:pt idx="16">
                <c:v>12.753</c:v>
              </c:pt>
              <c:pt idx="17">
                <c:v>13.877000000000001</c:v>
              </c:pt>
              <c:pt idx="18">
                <c:v>13.063000000000001</c:v>
              </c:pt>
              <c:pt idx="19">
                <c:v>7.7759999999999998</c:v>
              </c:pt>
              <c:pt idx="20">
                <c:v>5.3360000000000003</c:v>
              </c:pt>
              <c:pt idx="21">
                <c:v>6.2220000000000004</c:v>
              </c:pt>
            </c:numLit>
          </c:val>
          <c:smooth val="0"/>
          <c:extLst>
            <c:ext xmlns:c16="http://schemas.microsoft.com/office/drawing/2014/chart" uri="{C3380CC4-5D6E-409C-BE32-E72D297353CC}">
              <c16:uniqueId val="{00000003-E3D1-4048-B6C7-9558945D34E2}"/>
            </c:ext>
          </c:extLst>
        </c:ser>
        <c:dLbls>
          <c:showLegendKey val="0"/>
          <c:showVal val="0"/>
          <c:showCatName val="0"/>
          <c:showSerName val="0"/>
          <c:showPercent val="0"/>
          <c:showBubbleSize val="0"/>
        </c:dLbls>
        <c:marker val="1"/>
        <c:smooth val="0"/>
        <c:axId val="471075024"/>
        <c:axId val="471097104"/>
      </c:lineChart>
      <c:catAx>
        <c:axId val="4710750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97104"/>
        <c:crosses val="autoZero"/>
        <c:auto val="1"/>
        <c:lblAlgn val="ctr"/>
        <c:lblOffset val="1000"/>
        <c:tickLblSkip val="2"/>
        <c:tickMarkSkip val="5"/>
        <c:noMultiLvlLbl val="0"/>
      </c:catAx>
      <c:valAx>
        <c:axId val="4710971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Gas emission in million</a:t>
                </a:r>
                <a:r>
                  <a:rPr lang="en-IN" baseline="0"/>
                  <a:t> tonnes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75024"/>
        <c:crossesAt val="1"/>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Average of co2</c:v>
          </c:tx>
          <c:spPr>
            <a:ln w="28575" cap="rnd">
              <a:solidFill>
                <a:schemeClr val="accent1"/>
              </a:solidFill>
              <a:round/>
            </a:ln>
            <a:effectLst/>
          </c:spPr>
          <c:marker>
            <c:symbol val="none"/>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978.10400000000004</c:v>
              </c:pt>
              <c:pt idx="1">
                <c:v>991.73199999999997</c:v>
              </c:pt>
              <c:pt idx="2">
                <c:v>1022.175</c:v>
              </c:pt>
              <c:pt idx="3">
                <c:v>1058.7249999999999</c:v>
              </c:pt>
              <c:pt idx="4">
                <c:v>1124.518</c:v>
              </c:pt>
              <c:pt idx="5">
                <c:v>1184.9269999999999</c:v>
              </c:pt>
              <c:pt idx="6">
                <c:v>1258.643</c:v>
              </c:pt>
              <c:pt idx="7">
                <c:v>1356.953</c:v>
              </c:pt>
              <c:pt idx="8">
                <c:v>1461.518</c:v>
              </c:pt>
              <c:pt idx="9">
                <c:v>1611.4159999999999</c:v>
              </c:pt>
              <c:pt idx="10">
                <c:v>1676.4949999999999</c:v>
              </c:pt>
              <c:pt idx="11">
                <c:v>1778.473</c:v>
              </c:pt>
              <c:pt idx="12">
                <c:v>1962.5940000000001</c:v>
              </c:pt>
              <c:pt idx="13">
                <c:v>2037.4159999999999</c:v>
              </c:pt>
              <c:pt idx="14">
                <c:v>2187.3429999999998</c:v>
              </c:pt>
              <c:pt idx="15">
                <c:v>2270.7660000000001</c:v>
              </c:pt>
              <c:pt idx="16">
                <c:v>2383.8159999999998</c:v>
              </c:pt>
              <c:pt idx="17">
                <c:v>2434.8679999999999</c:v>
              </c:pt>
              <c:pt idx="18">
                <c:v>2600.4470000000001</c:v>
              </c:pt>
              <c:pt idx="19">
                <c:v>2626.4589999999998</c:v>
              </c:pt>
              <c:pt idx="20">
                <c:v>2445.0120000000002</c:v>
              </c:pt>
              <c:pt idx="21">
                <c:v>2709.6840000000002</c:v>
              </c:pt>
            </c:numLit>
          </c:val>
          <c:smooth val="0"/>
          <c:extLst>
            <c:ext xmlns:c16="http://schemas.microsoft.com/office/drawing/2014/chart" uri="{C3380CC4-5D6E-409C-BE32-E72D297353CC}">
              <c16:uniqueId val="{00000000-71FE-4746-B05A-CE2FB120DB67}"/>
            </c:ext>
          </c:extLst>
        </c:ser>
        <c:ser>
          <c:idx val="1"/>
          <c:order val="1"/>
          <c:tx>
            <c:v>Average of consumption_co2</c:v>
          </c:tx>
          <c:spPr>
            <a:ln w="28575" cap="rnd">
              <a:solidFill>
                <a:schemeClr val="accent2"/>
              </a:solidFill>
              <a:round/>
            </a:ln>
            <a:effectLst/>
          </c:spPr>
          <c:marker>
            <c:symbol val="none"/>
          </c:marker>
          <c:cat>
            <c:strLit>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Lit>
          </c:cat>
          <c:val>
            <c:numLit>
              <c:formatCode>General</c:formatCode>
              <c:ptCount val="22"/>
              <c:pt idx="0">
                <c:v>905.62</c:v>
              </c:pt>
              <c:pt idx="1">
                <c:v>913.154</c:v>
              </c:pt>
              <c:pt idx="2">
                <c:v>928.20100000000002</c:v>
              </c:pt>
              <c:pt idx="3">
                <c:v>981.077</c:v>
              </c:pt>
              <c:pt idx="4">
                <c:v>1035.4280000000001</c:v>
              </c:pt>
              <c:pt idx="5">
                <c:v>1095.646</c:v>
              </c:pt>
              <c:pt idx="6">
                <c:v>1151.74</c:v>
              </c:pt>
              <c:pt idx="7">
                <c:v>1268.807</c:v>
              </c:pt>
              <c:pt idx="8">
                <c:v>1360.7860000000001</c:v>
              </c:pt>
              <c:pt idx="9">
                <c:v>1525.7950000000001</c:v>
              </c:pt>
              <c:pt idx="10">
                <c:v>1577.5719999999999</c:v>
              </c:pt>
              <c:pt idx="11">
                <c:v>1642.3130000000001</c:v>
              </c:pt>
              <c:pt idx="12">
                <c:v>1820.424</c:v>
              </c:pt>
              <c:pt idx="13">
                <c:v>1815.6559999999999</c:v>
              </c:pt>
              <c:pt idx="14">
                <c:v>1992.4929999999999</c:v>
              </c:pt>
              <c:pt idx="15">
                <c:v>2125.8960000000002</c:v>
              </c:pt>
              <c:pt idx="16">
                <c:v>2208.9699999999998</c:v>
              </c:pt>
              <c:pt idx="17">
                <c:v>2289.0749999999998</c:v>
              </c:pt>
              <c:pt idx="18">
                <c:v>2431.703</c:v>
              </c:pt>
              <c:pt idx="19">
                <c:v>2467.5129999999999</c:v>
              </c:pt>
              <c:pt idx="20">
                <c:v>2276.8809999999999</c:v>
              </c:pt>
              <c:pt idx="21">
                <c:v>1610.2261904761904</c:v>
              </c:pt>
            </c:numLit>
          </c:val>
          <c:smooth val="0"/>
          <c:extLst>
            <c:ext xmlns:c16="http://schemas.microsoft.com/office/drawing/2014/chart" uri="{C3380CC4-5D6E-409C-BE32-E72D297353CC}">
              <c16:uniqueId val="{00000001-71FE-4746-B05A-CE2FB120DB67}"/>
            </c:ext>
          </c:extLst>
        </c:ser>
        <c:dLbls>
          <c:showLegendKey val="0"/>
          <c:showVal val="0"/>
          <c:showCatName val="0"/>
          <c:showSerName val="0"/>
          <c:showPercent val="0"/>
          <c:showBubbleSize val="0"/>
        </c:dLbls>
        <c:smooth val="0"/>
        <c:axId val="564981999"/>
        <c:axId val="564982479"/>
      </c:lineChart>
      <c:catAx>
        <c:axId val="56498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82479"/>
        <c:crosses val="autoZero"/>
        <c:auto val="1"/>
        <c:lblAlgn val="ctr"/>
        <c:lblOffset val="100"/>
        <c:noMultiLvlLbl val="0"/>
      </c:catAx>
      <c:valAx>
        <c:axId val="56498247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8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6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1">
      <cx:tx>
        <cx:txData>
          <cx:v/>
        </cx:txData>
      </cx:tx>
      <cx:txPr>
        <a:bodyPr spcFirstLastPara="1" vertOverflow="ellipsis" horzOverflow="overflow" wrap="square" lIns="0" tIns="0" rIns="0" bIns="0" anchor="ctr" anchorCtr="1"/>
        <a:lstStyle/>
        <a:p>
          <a:pPr algn="ctr" rtl="0">
            <a:defRPr/>
          </a:pPr>
          <a:endParaRPr lang="en-US" sz="1050" b="1" i="0" u="none" strike="noStrike" baseline="0">
            <a:solidFill>
              <a:sysClr val="windowText" lastClr="000000">
                <a:lumMod val="65000"/>
                <a:lumOff val="35000"/>
              </a:sysClr>
            </a:solidFill>
            <a:latin typeface="Aptos Narrow" panose="02110004020202020204"/>
          </a:endParaRPr>
        </a:p>
      </cx:txPr>
    </cx:title>
    <cx:plotArea>
      <cx:plotAreaRegion>
        <cx:series layoutId="regionMap" uniqueId="{05151505-0DA3-4BE3-AA97-2F44F717399B}">
          <cx:tx>
            <cx:txData>
              <cx:f>_xlchart.v5.2</cx:f>
              <cx:v>CO2</cx:v>
            </cx:txData>
          </cx:tx>
          <cx:dataLabels>
            <cx:visibility seriesName="0" categoryName="1" value="0"/>
            <cx:separator>, </cx:separator>
          </cx:dataLabels>
          <cx:dataId val="0"/>
          <cx:layoutPr>
            <cx:geography cultureLanguage="en-US" cultureRegion="IN" attribution="Powered by Bing">
              <cx:geoCache provider="{E9337A44-BEBE-4D9F-B70C-5C5E7DAFC167}">
                <cx:binary>7H1Zc9w4su5fcfTzpRobCXBiZiIaZG1SSbYsy9sLoyxVc9/Anb/+JCWVXEXRKnW3Ttgn4lbMuEOk
UAlkJnL5MgH9+6b910203ag3bRwlxb9u2v/85pVl9q/ffy9uvG28KU5i/0alRfpneXKTxr+nf/7p
32x/v1Wbxk/c3wnC7Pcbb6PKbfvbf/8N3+Zu03V6syn9NLmstqp7vy2qqCyeeTf56s1NWiXlMNyF
b/rPb39URak2kb/57c02Kf2y+9Bl2//8dvBbv735ffxdT+i+iWBqZXULYzWin3AiEBMUm/ef395E
aeI+vMeUnTATYU4pQ8MH72hfbGIY/6Ip3U1oc3urtkXx5uG/B0MPVnDwxi9S654JVjrM94/ruwX+
fsjk//579ACWPHqyJ4cxf469GovhKtv4yY4N/1wEDJ1Q4DBGiNxxGJEDCWj0RNcZNYzhN+4+IxEc
nc40+x+GjVj/8HTM9tnVz2f7+6ooXlP1DXZiCIMiU6B7xecHfDf5CWc6Rdz8Lpb7XXev+cenM833
3bgR43ePx5x//wso/EWqmk33ehqvmycmppQiJB41et/moBNOhWmYYkfynuPHpzHN8d24Ecd3j8cc
v3j783X9zqy+prIzfqILjjhih1qO2QlmsAUE1R9Fsa/lL5jINNMfB464/vh8zPY/Pvx8ts+KMk1e
k+26OOE6odzQjXv2Htp2cL4U/C7ixHh0vvvcf8F8prn/OHDE/cfnY+7PZj+f++uq3cbf0kq5u33/
Cs7VPOHcEISZ7J7DYFP2TI1xgkxCTYx+4FtfNqVpGeyPHYlh/9VYEutfwODLbeT6Vfx6YtDRiQFm
RjcEn/K14IkNTIQuHvwBojvS95b/BfOZlsHjwJEAHp+PuS9/gX1gbZLN7SvG+AY50Tk1hYEebPyh
EdJM48RAAiOhT0c6x+czzfzduBHvd4/HrLf++Pkm6AryuU2Wqu1O//65BcInVDfAByD6YOLNAwuE
ET0RwHqTcn1H9F7pXzSXac7vDR0xf+/NmP9Xi5/P/1W5iV4x0GSQOxFd15G4T16H7HXP+mNygu/8
8s7sjDKro7OZ5v7DsBHnH56Oub76BcIeq8tUVey075+rPGAGphg03ngwKGDO99hOKcScOqbonvlP
MIXj05nm+27ciPG7x2POW19+vr5fbLNN9HqMJ+KE6KDru2DHPLQ1gp6YjBsmEQ/hJuQC++Hm0dlM
8/1h2IjtD0/HXL949/O5bm+TeKPC3eL/ucLr+olJDEPgPQ+6p/DixDTxwPNRWPOCeUxz/HHgiOeP
z8dct89+PtcXWxVvkle07jqG6B2bghuTAA4GXA08K+K7qHJk3V8wn2nuPw4ccf/x+RPu/wpBZb+9
8V4ztWWQWTEALtkOlzw08nhIbSGoNH5k5I/PZ5r71m7giPuPz8fct77+fN1f3WyjTXL7ehYHwEtT
MCwYOcRzNCxOMNIHxP47nr9v418wk2m+Pw4c8f3x+Zjvq6ufz/e5n7wy3+kJYQZACvpDzHiYSwGg
A3CxiXdwz7hc8oL5THP/ceCI+4/Px9yfr34B7qtNcvOKqRSDRJUwgOtHSk9OmC4AZNuBC0PYs6/z
86Pz+AHTH8aNef7w+AnL3/98li+hdPfmbPjn6g+Yzj0X/nmAQ4DFBGNBoF5y9xklUgOMbAxuWB8l
sS+ez7QERsNHghi9Hctj+QsEPdeJX25v31yVm3JbvJ48qHmiI6qDA+b38jh0vpppniAsqEF3mQDb
0b7HFl48rWmxjIaPxDJ6OxbL9S/gFx41Z8eW/79F9noWnhTP/1fL6atCbbavmARTdCIwYQR88BTk
D+AEoG2M7zCfMdZ8fDrTe2I3brQZdo/Hu2C1/vnOYpXcvmZGAE6CAtwGYOYO6jyAfbh5AgYJYico
uN99jN3mu7dJR2fzA77fL2LM9vunT7h+8fO5fhWl9fZVq4wQF2GI9pkO7Qp3n0NvAM4ZkAmot9Pp
KuNLJjTN++8jR+z//mIsgatfIC692JbeVg2JwSu6ZJ1AZqAblODDjEyHmNUwkQC9f/gcqv0LJzMt
gIPBIxkcvBuL4eJXMD/qlZNiEIEwdGwagD3ffQ6TM42fmBx2iQmA0f1nhAitjk9oWgyPA0cieHw+
Zv/qF0CEHsK0Myh53aavWesdUGYqKNTVp/yvBtVIHelQDn6oRg79bvvZ2svnNS2M8fiRTMavx6JZ
yJ/vIk432eYVOwwp5M06w7rOyaMJ2oOnMR02BrSokFHydnQa0wJ4GDbi+8PTMbtPf4F6wPkm2nSv
2ltIoaIO3gA6Z79bmn2Og0uGVqw7IOleIodb4CUTmub995Ej9n9/MZbA+Zefr/Awu3Kz48E/z8Wo
fiKEALyCP9R9nwREjCGCxbggc3QaP2T6MPunHB+ePmH3L1DwvdpUt/6bP9Tm26vG/wACEYMIzAFt
2NN2xk50JjB0WT2AFSO3+9LZTDP/cPRIBocvx6K4+uPna/7FtnnzdQsG6DWrAxrDgA9Bey3da17e
kwjmEClRBqUbY+R8XzidaVEcDB5J4uDdWBAXv0CJ5nJTbtTrmaC71k5IuAAynfK5ULskxIR8beiC
Hj5gofaDoKOzmZbAw7AR7x+ejrl++Quo/0M0NpiiN7PYV68LkxJ2AqwljJv6pBAgUoW0GRzFw9tR
w/lfndy0TKa/ZSSi6V8aS+yPXyBtuGq2t9tXDE7hMIDBmcmJ/hCcHnboQqQETRXQGsq/i3B/oxyf
zrRUduNGctg9HnP+6pfgvF/297jFzlj881AJsCOBMORquxbow1AJGorghIzBjB33Ry1DV82L5vQj
GewNfiKIvXdjaVjL13DcPz4h9nhizganMLs7ard3SOz5t3dLBTB9NPS5Uty9Pq9u//Mb1tHdyu6P
tw1fceAVzuGMoZ/4ebXdKcDjoO2mKOE4nzGA3xBncSiSQkM1FKJ/e9Ns71/duRyEOIcKNYMjB/Aq
SVXpAVlACPldgxIixnDU77c3RVo9vIEaEryCI4IUevoIezzh+C6NOjdNHrnx8PObpIrfpX5SFv/5
TcBezu5/bZiorg+VccyhIwe68QnE5jCF7GbzHiAI+G38/6KiQmmQeontJXnrSZNzZxl0SVtJo+v6
D3HtsRWtQj5vG9rbnls1n4y+YNvY8JxNpvFlxbo6sUkWmLFkLck/YaotEpWl7+qw1a5YWYh1Hyjz
gx/Q3OJNEC0q0ph2G2bJ17wq0Ie08attkemXrstzQ3YU1Xab1PkZNV31ti5dvNJ8Vcw9V9FSkq5g
F0KljuSxWSayrQW+NeJK/wxIt3rX1dQrZN8WV25Giki2Zax7svdpeRVoCWmlnkV/dllh5jLvcKlL
P2HoIyY5ve2DmNeyMfXgUrVxJV2alZEkLWOpRSJKa5nqIpZRWevpnNaFWEUp7mYOdfvPhuH4Eoko
PU9zVH914pxLUzWtLpHp8XnVcbeTYVl4q9QMyS0A0u4iD815UKF3mdPgayMpslvq9+VHqqVhLKmL
0JKTxLTaPlPEjjKeyLoN8pWhDBpJbnbxZ1F7UWR1bdVIzwv9mz1NntAN0LGRakC9ZtBaMDd0wOkO
VSMJe8wS10xs3ShM29c5WqFOE/a+JXggc6+SN2nWKd/1Hs7dPv7437fZNrkq1XZbnm+yu3Oi398N
p3e///S23qqyUts38IvFm3mV3N6d6R2PGQzJ4yAg/mBYhu178MMTS/IDW3F/XPgHL19oSPaY/8SM
/KGqb5CZ7pkd+OHBfpgDhAqVBINwyA/YsEMf7AdHJwjK/5BTG5RyYQ6vdvaDAMhNqW4a4Eu4zgVk
eDsDAp0DWCAwIGBHOIfS0F8xIATSkwMtgXMiAhsALhIDvo0agFjtGxBNBGXHtZDbdR11F8TxjMLK
ovYK167rLmPcxCuj8eMPldDcU9zlVb/QY55YmdaHH/wiq0+RH0e2q9AsZ1EUSL/N8dvMD7LKNkVe
LuNQBZnlkEh/V4tCpHNiKOcAMnyZEp7vTpSPlWlfl/77f1gBh4OGj0fRn6jg/gmoPT0cBt1rogFh
n2AA1BNQJ051CpK+V0Q4sE4HaA0+cLIOwamWRz2EY0bQEgd6Zhpw7M4kJnzdgx5CuyLgbfBdg2kx
AfsRf0UP4QjHgSJyOPIPc9ChoEngWCW4XPDb+4rYZbrn0splkhRlKWnVdrMydhNpppG6ybMMLGnW
xEsviPFlZzqZpecanQUoiG0Px4FVh308KxzlS18JsjCgz/WjSaJvetGXix43jU0zl0rTLTd+bGwy
7nxMFfvSt7Hl5ZTPhe7/SYnxAXVJIw0vSiT2MvBXimZWmaxLTzdPeee+55q4ZcyvZMGyfNX24Cky
z+O2IVrDIiTSzhKzUzL3nG95azZfSqw6cAKef9U2fmdlblDJ3kX8vMQOlYbRJXbioljWManA3qUh
rLPIZJcU/Vy4GNleGrO3yEHm0jGadg1uqbBcrwjsokwWnHbXInG+unFdnoYkvPQcGrkSwSwtU6/z
RaB34Wmlma4MfW5YcYW/wgHtS+IF7aJO8hvutdGpWcLGjYt01mLnTHitko5LxTxJ42+639CFX5qF
lSg3nwfEdGRTGP0c9bS0QDjgiLO6sPrUraw01hEsSWya0iCyhlDXDgyvPG3b2D0rSvE1K5RrtVyR
bykK2th2FNeXjMTqzAv6QkYoJdJt+HWColomWtydR12pWRlBgRVQElpYU0p2Ub+KhbZu/ALPo1zl
F03aYbsUgWv5XdfYJkneewy8d9GbhZ0lRiyJT84jvQhgogpL5XuGzNsitvRMfaQd4dLJOwH/lJX0
zfyaBl0kmdt1Fqr0j0aVfkC1Iyyht70defXHLCvLeYi7c70psNVkbQW208+lKjthAaczGXkdlr7W
LX3HdSVzYld6uP5UNqmwGcmvCpw7sivq85JVpUyTJJ0hFYP2Zt08S+hcH2YQiGjjZI4sHbzW85LJ
AMe+lefeRV87kV045BvqXGNW5QFwL0vnGUNfKoP2MiSaxLEX22AJzqIy7KXrdqVMTPxN1b4ro6R/
q7nJdS+MeZgaHgRKWikL/VOUa868dIx23ukin5U1Kaw0a5WlSEJmMa3UhyZDS0E9LpXDbt1Gj6w0
gbiyYMwKUqStvKJtZSSCYmaq6oui7ofMa50rXcvrpe8GdEY9bwHuzbA7Rk5JIZaYikRqTmas0pxD
lAerxHM/LZOZGTEli6wtVijBphS++lLwiMkG4GrZqSHcrTrXUiU4orpql3VJVygQYml2dJHpSbCo
Qb8+oVJ9Kw0U2jhJKzsdhOB6tJkbWt7N/Vp8RZV7I+r8uqYxka3hdraIUGIVMCcZm725wFVqWB6H
eUZ1dJGZrWf1DBidFvwsrLC5qknWr1vPzU6LhPR2Aufx7UBPTUlbD2JP7H8Fm+BZngC5ei1BNjbC
T0qoaO6zENu8aK6oHnzx/WZW9llvC1LThUZVZDteFsoad9EKbCNZsCLlFsSyvWXGuVfb0DEu5kIr
L3TVzzo4umuVvXClSDK61P3Kn+dZFEuXIwpcC9n7jhf6B54kwg7dJrKrPsK17MH62xh3ZzEtV0VA
FGw1w58FkddLEhbJrKr9S0ToGUkasCqaj61kw5q+fZ+70cqhGbG0iCvbiXtXmj3isiHlhel235TT
hAut7A1h6Y5z67k+BZMB//f5tWkGleXmDaif65TSr/rrKuHfaideR3UIWzR1DZkGOZ07Tv4paszQ
ThpvmYSmO4tz9K13QcoRN3KriAJn7gSwO1XZylSrurOAa7rdNLUJ2wfmg8vWXTo+34aqQhJFYS4F
rc9b0t6mndbKwI8kbYp0RV2fz7jTiL8RpXxIY/jfsyHKYpsO/TvFs7/0w2jnVwydhwaOH0cuu4au
vahlGHAftUDhyYCefAAVDQH/YAaB8H3UAm1nkFozyKOxMTRuDpHtQ/QM5+EInKMgSIewlgx12Meo
hUDUYlIG1zNgzCGm4X8paoFOiMOoBbBoDFCoMXwVTAU65A6jFubFhc95qay0bYPA7vWo/6ycWF2K
lvSfnbRy6Jw6dbHtOM0+JkTrornbkIZfcs9TuUVTA3uzLoxbavexAXvV04rQMpxYv8Cl6dsoNOMP
deCjTLqF3mezNgqSjyhUC94YbmKXNdWFrTMHRbKmZUFmTqrl6TzWBCTjjHdVY5c0bdEaDG/T225e
sQCyd18DAytEdMZwWqwiHpDzPlFVstRjFGh2w+LAs2qny52Z0tJ8ywpalFKP2yw5KxnTPBkTxUzY
2GVK7BzHLL0i1CHuqkm9LJp1hVmeo8pz0pVTmAleYgKJ4ZzSquws1zcrcEgJFiXEVlxzpeEizZFp
aOBqCRl0Fa7aCqy4HTdB/q01qqiFxCIBKEBPI9xCFCUSZNd6ZJyGRl36K7MrwtzyGcRJUmQD/OXE
oopnONZDKmkW1ZcQJ4D5dVu/WQRGlHZ2nzhmZbVVVfhWECBwKqhJ8HnuFMnHIkt4vMg6s/uKkoQ3
VkHbyqr9HoE5FLG+pmXbJHMTNTQ9d2i1CTxeNkvkBJ4j21hXQmpMcM82At/MrAIlJkQwioaBbDiN
/MsyIdGtqfH+fUyjHtKmLHCWrpsTXQbUF+sUZ1EwY2nq1FbVllkqaeeIs1qViSEhMCaBzBzfVHbu
BUUvNd/oiExT3alkG9Zxb5MG9M4iXMG6MFIQyQQKliqzpEo1q1e+ue1TkWZWp1zSW3Hgprd1DW5l
Vnah9pUDphLYEU+7BQfIK5ARF+F5bNLas2iCtRuz9Ao18wCAUkvTjBlbFL0uPmc1y06boA5q6XUN
BNwBD5LkXeVmwUURoAY0s/JLx6JakOQSOVj7s+tYuq7KFncLlntdK0OIaLMFU2VQUukXOYW4p0o9
JGSb4PImMXwnPjeI2Zz5rHTdWCaO6pLPIcorYYua5s5pboYQTxp6YqJF1nPHWCRhU7VDOOqGkuA+
q6zY7dvTWvdR8D6gbVoF0uwSDXZO6XWnFUoib0lIyrtCuhlLgiXWQhpYqhFuCxsISiRWoPvm+zin
SbxsEtL1qVX1JEvWNBRucVug3rcBC9WXfk6Sjd6AN7MRBIjENrIc91YY4PwDBDnkIvFbf53DHWOe
9HijFmGVmfM+p8QyazO+v1/nHuJ8SJb3QcMhpf+OGQ5XoxCdQf4DxhOAasRGNitOTYq1mrZWahbF
rG08XxZm10vYgfjgBMCrJubPYUi/olMDn/Jjn3Z3Kc/+xXJ3sDIMufdqGGo0GE41GdApZEDREsOb
e6+G4Qg9JNPQ0nuXiDMDTt48eDUNxsCZEWi1HmSnI8ByH92aBgfzoTUDqj66MDHGkET/lWz8EFUG
0ogbg48EiBrusYPC9qFXc+OUl6bXkDV/myQy8cD2Ws3nNLOTcLbHlgldhOXs6eJTSoOu7uHXveuw
kOs1WYcQzvto5vqnRiR7K8UXKj/TmC6fp3for5/SG97v0WsxpN4RBXolfytzsaohum6Dv0EEbpgj
0KAKiAmcHTwkkjEWQK7T4TWAHnYQfSXxjcLBwkvpEUKHO/l+NTpUxOFGBhA6BDqHhGKu/LarXbJO
AM3O/cwSwrPC7B7ifaG9uKMCwCADeHCIc6AUckglquHgTBqnbO22dfOh7AB7iZDP7TAq6H1d6Yek
BsX6bpp2pDhcZmZASyNAS4ekeKuCxI0UW+cNERbnUW+3zHPO/7IScIbhYD+mGDHDGKl3nZIMQ383
W0Mq49u01j9UbuPN+kxk511dsCNSGrr+nqwKcFpwmZQRdnfCdF/pauFquQBwbg09nBXkSTGPryEF
xYFs/db1gZtURNLXITGXoqnRaRi6alOpuA3tAoy0PoMk22kgouhVZNU845sqaDJ3jvUSArHeC4IP
aVv2lk9R8KeXq8a3/YTUXyCRIdW7umvMZZCFoT4LW3h5ZHkYQvAnyzMQdEOC0cIMrNqh0KqiQczt
K7amPvJmJc4vWOi7tqcJtkQ9t1pHexuz6mvmlP1pVGiFzJWg9/3UP9QcPGyqkeoAWg72FK6/GC4/
GlkSI3Nyo6yByYRq2CYtkgwi0EB04N26YK6hfKYDngcBwcpTEHA9r1JTTDChUYtD2AHt0vDPIRNY
ypFT0l5fszBLLepm3WWC3xeq6GesLKO1HzAbztbntmkEq1BT9K3OW+P0L88CjoII6FECRBbSHDKa
RSlIEJd+pa8JDvPPRpU4SzjO/6Wug3DpE9LMugiF51XXVwstL7MZdny8LNpIWz0/kSf7GHwa5FkA
KYDSQ5GCHHIjo2ZBG5FqZ0bYGYvO5O1VrzfOEcP0VOZARkdQVwGpw2Yeen72NxZlGLISUmlnyrW5
05+2PLs1Q62X1ECWF3iZbLAIQN38c/fqr69Qhyue4J4/6MSD26AOSbcpDhvl9tqZwKcKR7Ix7luy
fqjQTzzVsLbvBMZRWtdDSSUkjXZGyGXcndbKqswV0o+YwsGgHuwaqAPAtQI6XHJCoZBsDnt7zx+m
EceVWZjmGeSR2MK+fsU0NfcVCewgcMKlKyJv9jznJhZ2QHKkG4VQKi4gfD7jb6P8CybXIrwu6PXz
RJ6Y3NG6RprRhJ4LyYxhnrnoawOxN1410eXzJCbWMVz9Ajfy6BiYx0deHi7rKUKN+d5a03orcAFv
J5BNupc1refPU5rYTQeURkJqiiDBpPe8dYWdOWRoi8pvPz1PYkIPhkgUjpNB3EegaeFQD3JRkzbO
A2/dZJW3qPt8JUK3mCWucRY6WXdeeD46YjKnVgVxhYBbXgC9YXy0Kig3VmWelUDSVYu8a74og797
flXHSIxUrVZul6c5kFCd8iTlypWZfiykHHb6aAtxDtMfbk3RIf4eEcG9U6nMqbw1bFTHrU+FtujA
nZegBol5JvKrUtAjhm9K9QC7YnAzEXSeQjPJobQq1OXQ0QAkXXKOXDJondZc+oX7d0T0nc5YxXFm
BrzWG29tAN7EGoCJvS5ujxB5kmzodIgswfaYFG6WGVegUQQ1O70GIvitkcxSJqsuelsH3QKaNbT8
WDA2Ka09aiNFj8OQ937aeevYjRekik+xQrex10nIim0ngNJQAaXFhh8xenee94mW7NEdRba4M2ot
dICu8t6jvFwUZgVY3GkWSI+Qz3XeARivS4wVgOAATYRnXrR1vWVcOJavfW3UOdyo3tQMSofludtA
n0s6C4xwHpvhoqD6ok1LOwHQH2tLV3V/w9LtS2iQ4J6TKBHPRRwhb5013hxDTAEstFuNAhy4eX7D
TpmhfUojxW700qj0DnTBqy4Vyi7y3rt11SfX94jUqsJ6ntqo+QHSjUH14OCyOdzlCHXnkVBqs9Ia
3lNvDSiQ7MUSLqw3i6+4V7Lvqi+0Fh9cSEjb/LMW2LEunegyyBLpqc5Oe25XyWlQXxpBZ1HuSMHn
rh4d2RsTbuxggiPOO0HlISVMsPxpZM4RBJgXVYs8i/XdMbc8ZSsFgkAADi7B/cVjD+Cj1sBZhb11
BAV3uwIESVaMxavnWT5lufapjDje1dB3VuotbAN/U1TqvNG+lh07jUl8hHOTyyEElAm6XTG0jB/q
bBAVegjJsbcO0QcvS+2a9EcoTMlGPFIAzOSQAsCGfaNqWEqpRTI0lRTq8u/EMRxkQRCFLgwor43M
VZWWHUC1vbd28CXUupYpyi2NZkfS7sml6EOoDkkxBGejpaQ+FJyz0gETDKqvQXW7/9pkR3KTSRrQ
iAaYCDIIVE0O2UWMFBk+wK/rIDl3emqFBfQm5Ecc49M0DHY03EH/SGXEL0p7WGHu+euWJEjGJSN2
YbjeqnfcbOZDkcOg2efMBzzf1b/oRRnPXKraI7OYsmL7kxgpeau71GEElgp9jJrMI2baXQtVT7+D
lgToo5qhtDkG0kzShMYZPiAXw18/OGSv43coDysQ4SrualmnrRQ9sxh5273/Gzt4jxA5JKRDMUbV
fDBJdSU1utEBFwIn1UPbxT8jNArhgyFrqVvhrVPzqqwz2YrK0umpyLLZ84QmNRNufkF3uSqkhocr
At9m0gaAlHWiXbsBn6nuWoMK8PNEJg0fHIzgcDk5CGiocO770Ao6VBulBf46IH9yF/ozggtTRDYr
vSNODU9aPuj0gswYUAAyYMv7lNoq0bgqfH9dUyigd6Ut4kXenCffQg/gj2TZWiiQvWmjZF6YvtSO
iG2Cm9C9BdeRcgpRMWAhh+TDJgp83g4LNa9Leu1B/nXMlEzl/Qc0RqpBFCqTVgcaBtMWEAXzU6Pz
Z9m87KJllxcLLbrVBDkiwQm+DvdRgu0CiAVQh5FpqThpIFB1/bVwmssg1224q8+Tz2vJJPMgDAYy
cK4eoKxD5jm8KrUiif21U+lzSI01Gs6Ukx9RkcmV7FEZ2YrK0IKypYm/9pxIVjyHfg3+N0gACgV3
FQ73FYLvOlxImtdei8zSX/fivErU3K2NIxQmNhQkqoCuw81xJvxxi5EOmNA77ZZJ4a8V+gi9XU2b
vvfIOUXREWBxSiRgGuBAx9AzADv4cCU+dQovynXQZ2PL4vdac11Gx8K8iaQEii3faYz2TFpA9SOI
mL9mXl+duiF02lcpyxYA6Z/GGf8UmEV4iUR+2QThsfTr2PpGfCx7lGtVDbQL8c6sPwb6l9L883mt
xsN3jJKfg/WNtKEXPm7bwvDX2lmBjYW+NDrZ19BkGEi6jbtccrxg0AUPqRePjzF3SlH2mTswYD97
IbSpvIb667CKoK1yluuf/BhJM7x5fpWTdCB8hnZYCqkFdJYc0GFZJULk6RBEfTbaTVPPWP4Bofd/
gwgUeuC2Z4gwoHX8kEjaMiNgg1OkfMnChW9hfga9Ef+MyIhjBpT3PdpzcIid2cz0wn9vKNLJQoXU
8lsmrL9DbrjRBXwv1D5H5HjItDgnYFi5F8nCzWyjPI3yxPbJMVWYCJKgQmBSE1qhB9BpZF7hKEhe
KQ5+Q2FPQkRNgsYy/Mpm0PEaV/e17x8CuFOO+IDayHLgDnrWqgCo9crmn2JNSRVd4h4ah6VXnFUB
lVl73aRgfvnMDV0JfRBHODtpV6CKhigkEASOGx1qS9JmoYM52MjWBbxg+LMqVtVBX5tCNbMVhlbe
KIdjQaoLm0XqZMURZZ00LXvkB7Owt/PMnOASD+zWzE5WPvTYatdHYdi7eGZsXOBYxVCu5sMtZSOh
9rEnNFSpwUCXUtPe5rUPWnoexJ99cG+m+sSvcbqCqMiGetqRpGbY009ow18cgD85w6DyM1zWuL/C
ChkAinmVv/7YpYX0/BSaQz0rDc94C31f/G/kaXBH7XdygwnaY2gaBG4cKSCH2kjq/DJS2z74+Pxu
nBLaPo1RoOoyrYUOXKABRzvSdONXl51+hGtT23CfxMhSCs3z8rweSEAn9Dl0FefaUnRbaKR+fimT
cSIbLu4FhAdO7rMRvxwH11TARSXrwqssCIll6r53M2QHlXZbedkaJb1jJfWqDMP7e85+vPkHrXui
GXAiD7RiiILGpLMmojgdXHoMpw5WRg+d3ebQgOTjTCz40N7uOrlaAL6H11QVzcKIY/cInyf9LuQ1
dw2PcMfr3enBPX0JtMjP4ZgqrJ9cpkaXzsMqt/ua3sLB8XMKAqBavxpgQ5qhWaQt6mblJ+hIiWlS
ofYmMUJioPNauT4b+pvwuQnd+6i4PFosm9yHw/UvcOoSMp8xUC30IqyjMoUASuHQgr4+Y6VDd+Ss
inp9FWYVk9AAd4b0jN08r2KTqjwceGeA/EPEPvLHBvRJpnUEhMssQqe4ZosAQ2eXSIza5i50Zvp5
262epzktVjiKCkkIWHV0B2vuibXKujqIqhzMuq6dV/l1WC8JnaVwIgFrtgl4ZCU+OiGb+TiaAao0
q788P4FhUU90e+h3haIXhPfQa3RghppSOJVRD1lK4JzzktlQnjqydSeVZo/ESGlE4BuGaiBFQenH
PsutHp1TIz8S50xqzXciY9hLeR4i3AMiWpx9hug0CK9aXsFBGP9/SLvS3rhxZfuLBGhfvkrqxe3u
duzETiZfBCdxJHHRQu389e/ID+9NNy20kMzgYjC4DbhEslgkq8459djnPxlb8ZWlCyKcE9R714GS
u3r7kEliiymoMCZ+kNMUMhBvmu8ZXzl1F10S0s0WmFwowqugoN6Qfp24cMnRn0LAuCLP+c6cIjby
9X23OCTPBOAClS/kDZULhsGImNgIW2T0ozw3o7b8XZnTxhnWQtmiQ3h4EgO7iOzJ+2XrwueDgVVt
hX6Wx5I14QgawbQ1O5C27iVLorvAryIU23IQim03SnDDcot+O0y/bjv+2kfMv198RNECDJob2HiE
vGYij9r8IPMft20sOiWyRHMSAAA8Q7HB/SrTAeHIjwGuZ46/H4kBgtqnNNt61TaRK9aWR/SvNeWE
TBMqnRoc+SOg1bUQMW8M0Nkebw9pMV5cDEm9UhQ2oznD2rVmDWj797T6q518YUGJSJ4FeFPZYNKK
Lmrdp5QnmyyTW9aPUfAiZLoSnd4X4UMEvLCnhKdu9IgYkx45NpJE5vhAQSYhzUOZ382loC4/VGNJ
Q0d/Ig7fOVYHEl8bpvBIugb5WZlbNagAMD+QHJDqY8YAMPcek4SGt1dv0UXAGgLMBgAr5KWunV5K
DRR4NiFK5t3vpvPknXSdb8VolSt3psVgcmFI8fx6qJ2RuZjUkb4anEZoLR1mnIegT6wMac2S4vVG
Imxg5GCpkM6+NssDSjeAOcRF+Xp77hZX52JIiuf7RdFVVjsgYMh0CHP3jeZizffX1kfx/cnmQyk6
2JDeM8+sTdH8MCjf3B7ImhHF4YER9qxMh5v5WBSa/AbiYPUSt7wqkLRAT9X5Paesv07shtsjHI0b
bDcUIDXw35M+Htt8xdGWB/OvIWX5rbTIAjvFjEGvAny3N3/yNxoYG7enbPEchiKeDeis7Zjvt7iL
w6JqB5AnTFy+x9TxgOKyIClhGiUonM5GsNy4B7uXrASm5ZH9a1PZq2DjAj7qwGbXv+oQt4DHVWO1
YmTxhALK8b2Jtm6oAaHS0wwve4lXRfmbMnCY+72dv/V6JNztWOh3t6dxaUiOiQMf0HcXqgeKVxQt
6UgwBsj1Z4W+q0vNjquEDLuGlmzF1HsRRg3rKCDakHpD1RUA/etQ13SgBtrARAKSJPdNYIQ+Di3K
Nk1W7spqF7Tb+RE50GZD+yn25KPjdZ/bzj40ehtRTaehbKfd7fEv7QrHBpocqCxAyR1le5t+L4OS
4pvyfIxxlTOK30WrhWO3uW1nKVQ5s6DELKsMPKOyKQYyVe3oM3Jk6dOU/kYR7PbfX/Kay7+vhELw
opB50jg5lgWQPW5oGTSk6ddq6iKBA7Kg8W17i49/YLsBz0RDJVQKFIMZdexagth+ZMFQb0VN7a2k
LghJY+ntoS5Dw4YFaVS7NAirdOTfpgAY3dsfseS8M74N0DCkHUFhvHYoy6Nt6bgYtJG+mKkOovhB
c19u21haOBfKROATg+9oqGQNWsiulWZJjgXjzw1e+yHgYdVfBDOEZKgzII+gA1t8PZA6r6epnApy
rJvCjjo96yMdaKC4r6qfEAHBYR2441/EGZRkwf9EcRZpRMUjkRcWk15O5Djpp7R5BtsvouU/RsIj
zk9TUK4McV4LdfN7M3IbQk4OWv4pecScBahRZB05+sR7AT/Z7P4h5n4s9vmYfDKqT3h/rnjHokUX
zFXbAoQUT7XrSS0tPWcac8mxBw2LvpZ+gXfL1EalnSJl6oVpPX6rHX9721+MjzvRhkoi9gSItXMy
UY1yTsXBx09RqPjpbW0W1/zeYFH3I3lDhmY0omA81qDiDRGYCD09SCjCZIC3pKvp+I+eiw/Bmy4A
ehvzraanBoAJWZXW2TGYjh348MWKAy2khmEA9Bio6MzNkG3Fa6dMh7KHCZwkHfDkaPNY7jWRfHKn
Gkjq52F8m4oqGmYarpacp85d8ajFiUZlEnKIKB9aKiWhrjx3ymSTHXHWhCkV4YCKfG+IqN209j+o
K67Y+3jjAAUM9wjEbwPpaEcZLvOqQkBMLDvWXhPl/XfIJkT98JO524yTlWNpyZYDypE3V8NxNCu7
hVUaz8oUMBCrrzYm/yy/gMsKKHTI7T/OH0LvCPIyuLdgGoFQvt4lQZd5GS1xAdDs35TgEsUOBs1X
XOXjVrQBPwUsCYRxhBo1vnGj1XLJkQpqc5RH+HM9kih4ndxXrXgzvwbDyot4wTNgDsT0GWs915Wv
xyS4OToNxLaO5cBQFdFiK/lqJ1uT3vkQjHD7Xytb3vwQ2+bh/Wtv/v3iLqoBkZIXDZ75hsu2VWJE
feXcsczb+Ub/YgE3nI6/Zftdu2M5VBh+rFif/e46sl5bV/xSZP44+BPSJlqm7T0f8gwSWg0ehDLy
A6HJKeicTVP5+2Rot6ZexlXvRHgDrOyOhQsBPmMuEIGrpNtY5etJAEHHL2c9jKMbjHdma0a2/n0i
LxPLdw1rIsv6Z+pSkOjXzs6PlwBsylkWFfnp+V6p2E24bqQQykGYc2noB32IEg7q3GsuvJCUAIwe
YMeZkID8ourDSNfmzsSAdpfTL32X6XGVTRG1ITliQyqFh8/OnbuT/b7QIFqyUuxcCAcIs0i+e8Bw
w6Fnh79wsDlA1FOaI2vl/TRGaNGQL0K8BeQTIT9XvOljZQVreGFKuVP5Xmf72gBT9fBKprfSOee8
hIDAkyd3tntI/G1Zfl2xubB/Lm2qWRZbekaFYgr2K23C5pyB0l3ek2Q3/mjFU+bYIf5nB8ig7VYM
Lw0WJSRkXZD0xCNbmdc0EZjuEVsnY0e7f9PrV/rW6FaU0i7y2y+2n4KvvvbYnyOqsl+hBmfh0jUz
JPEYuF7MpDREN0Gt6jiKzZzYTfwAhFwZmcVKGFwokQMHeWFpviFcuI1PGwnhFyRiuOygwfBFa74W
wtzgyWUF4MxGpQZ9RP0+q7JPpsl3WfCUTOMfA3zwDTNOCUwU7NP3sHHxDWOTSKLPo+01zYiENlRh
4gEg4lqkjFaWcykU4E2iAz2NYAy6zfV4p6SRGTemHFTaMrKtds+qB+gXON6+tm0a2v6LYYNd6yWx
Z/PNXCU0GT1CG2sjzOT59scsHHkY97/fosy9a/bE6krU5QqkDKsiCJPglXoC+l1eKDsekiyPVrPb
axMw/34x2QFoWfNzHjHYoM9B5cdDAem14e0vhja3c7WhkYhyizLNTeU6IJEE2K7S2At/Z3VB3LZu
7NvijfgxdJsi0un720YXbrN4GqG8A+YXrppqxbcs+s7VMwO5FwaaRF/ZWsQhd7Jyii3tzUsrymFi
llrq1wOSL6bGdm1m7rv60RqQeFjDASwaMhC4wUxG9VxVluWj03dJp8E9kEjbAM5X7UrH+21jA26N
JvVXbnmLs4esAxQKwQFCvufaMVpoh0AfwwaLCkoUjXycINN1e30WBzQzD3E9hviymkiiXQMkpYYY
zusgspyToZcbaFquZheX7hnmXA37P0Pzh1z4eDdphRxnQ0bmHD2eberMjMjY36FKEBtN74a5HLd6
QH4i7fDPfxuk4h6j5aSinc9hV+6J3NbsU1WS0IB67W07i8uFdxVSUqgD245ix6/AFUwcMGdwn4pA
1rG43Ny2sHBFBnsDTMT58eTiUXM9ixYTAwNVBMwHE+rG/CnBTdk1vrE231YoN3vjylG7FJnAFjGw
bvgX1FtUezXF/w3mAGk3kwtI7L7980oKuP8XJhTHmDSrJ6Bx5sepfSL9GDcp9ImnNSr6op9fWFGW
xnIK3dRKMAGG3yWG4HmPoHPI6vX28sx/Rb0jXI5FuZhUuOxCcQBjGU0RUlZv6vGejucRem4VWXGF
tREprsAhH+Wh1IzIWjUnn0yHMnsb668mEU+3B7VoaG5xM3O68UyYr4GXO5dqvdHq2D21PsV2/WJM
1qnR4zEVKxeBRWe7MKQcUIBxCSedn5uNUeFubswvwMD5nhS1s3IqLa4T+KmAQQUzU3TeyBdDErwy
goJinaALEE3WgaJK+KUlKKvZZfb79vQtbtkLW8oWMgAcHaHCjbqK3ciHoUj0HZ/8h9Yz3kTj5buC
Tz9cXZYrO3dx1aB6A/k1XFhBObgeotGY3M46gBA8vS03XgquSFkknwvbAfUfOqd/E/ogO+d40J1D
6FNG2Uh9smsH5piHXKtTUhz24Biu+PyShyBzDXW7WR4I/3E9KCmSyqsq9r9QP+zh1npcj+JrRpSN
lVOf9/6MsqHGoXUEOLAnt1zTB1k6KmbiBDJ9SOHgYnQ9kqSqgc0PkOtoPKuGrnRdh45GypUH6ELt
xgao918zyrKQtLNbCN/j1A2Ccl+Q2gLWjn1ngvAtYwEBqtiYoFMtu80YdO4mMSkU5BItiwvXdTe9
hGr7wFxrb2R5gMuvTA+Qjlmlrsz3GDVuXn6m4qxjCvnrdxCQMKPSHYAaaDdjCqEKy9n79qFL7q2A
Rnjttas5ruXVBmjLQrNeUMSUGYLeLAuCHBWtZgOitT9ti+fb+38p1iBT9/8GlLFZDoRsIIGP8JmZ
94AY+hthFxvIO0GYucoebJmv7PzFq9Z8P/UhrP6e6b32rWFCyS6dcBt2qirYVJ1WQjFQL0OtGOiG
moKGdZcWUeHjUVe1ZfWPcMq1LPPitCIS4MZnv0eF629gZHAhc2jidDK+gzsZEBFm9MftmV2KrMjW
g54JkLHnO8oeKlIogZgJRRHQi3XzUFtNrOHlX3wHYiFtVsrj79nHDz56YU11lKB09QIihcfc1Lde
EunThJvy9Igi0KZvq60mvnNrwqWs2/hmc3d7qIvh4r2PE6gAJhpbXE9nYORVVtiISUW/E34EJeH/
9veVwSX9hL2h4e+PCY8Ns0RzibXL8Rw2P8zfxRCUfaCNUpu8ASeEXQ9bauZb07hvpm5P0CzDenHG
cPXyurjzLizOv1+c8q0zEM2SGBSxf7JR88MgozEUn+Jmyt6Isb09hYsef2FNOZu4rpn+IOGNBOBl
WYuH+dDoUvEXiRmc6dDAm1vdYWtdDyox/F4n7+wF+lqTH4Qc/oYRglMDSWEXWogQzVNVdnAw0E5M
CFkyg6bj6xeIItfNl3FNdWJxS+GlBED4nAbGxeF6LB1gFCzTkehipLtvyzIi/It0AdhtXShr2lAi
HiCnkCFFkXe7iftryeGlJUMiD9VbC4Hf1pUlM9zazssBr3nH/M2AdEIRpYPp236xEKXw17FUuLWg
rqbWuyyL53pRwojoUVKzoDXa7RixYiQt4jIrw6FYiRULGw0G8VYDGgUngHpJAmxk8hIDVWlA4CKS
kAdbx4lqQkZwCl4cJz90+qH11sq28/ZVtjeQrmDlA1BvQqpOiVBCc0XduTU5igC5O9fVvjQ5PbVa
ncSF7rE/fypA2AqQdgBCoR/iKImR0qYjs0f6jstgKFFWxmnwH28v3EL4uLJhXnunA4VWP00IObYo
UE52cqDeBI3y09C9iNyPbxtb9JK5TjH3LZoTJdfGkgF3OCvtydGW73V83oa1Y2dbExLG21IfXrU6
LfG+d99u213YAsDT/mtXWbbW9pn0tYoctTay05PuvzZrgiJLJjAsF6Fk7vukvkRKvLH0gA3kGAz+
CYLmEEt/7McVKPT8nar7GZARhCvMqUZdGUfj9p0epDDimUDpvJXeGoN8yb9BLgDhNZjx42rcHY3G
AUHSI8f5lgiJhnzrAoFZJE+312PJ6S7NKKdkYxUJHm5AP+QM8jVsa/p35j4XPLbJt9uWljzu0pJy
OiLtVltiwoC8aav1Agr+uv5tdGoU+4yw8DfM+nNKow31tn+ncP6ii/O4sFFF0HWbHK3g1fFOENLv
6ywE0ea/DWyOjxdmAm9qG9wWyRE9tuwByklaeZyTPfSF1gL9IMRKvF3073+HpZZKSG85rZdY8G+J
Kq2XNFEzazx2/PftcS0dl5g/FBKhRoZ0nArEk9QJaKElQMYUQGh5/B80UrvTB3EmZfuz7re9/ibe
nAwpQVlCkfu29UV3AbIBGFTIoQF0cD2rIulF0kCf+lj6APlBCTx2jQI0fMLCygNZTULD6ed/M6nE
RAhtJXLgMDkYxgPrcBcpIM5IoOTRNHc2qzZZWv5FzJ/xG/83SiWMQK+zqHqT0iN1SVRlbroV3CrD
cjC0UGRsz4eerphcdB/c5uaHOrRs1LpiJSEYK2YQsck2HcrsBOnJxl0pJCwaAQd7JkeB46tqo41a
U4GogjKM3b0Cs5l1z6tly0UHwbNz5j9BMMlVdjerMgJRXLz48sGM6ARymf4jgUK7BlijuTeTlRvA
8m64sKdsc6qhwV9Rwx7aaj2m9RDK6uDLk5Fv0ZxloydmyK07yv6p1t7Xi3P5r2GVVhdotQ4hBwsJ
a+OusMFRdP0Niv+fbjv/shVAC+cjE/tNmU6/5UmTjy6wN8iHe+VBMAHpqd1tI0unJqQa9ZmphKNT
Jc5Dvs/LWzRYOBLHOFLB7ns7eb1tYmkcM6AOyVbInkBB+zpuuGY2IOsCExQY+QndUYJnqPL9hQ0I
KIFTgC/+UKwuHF52Tp7jxtseNDD9+CRCguz7bStLNwDgjf/finE9Ej/toVXjpojz4rGw5GZsoSzH
D47mrBwo71RB9TJzaUmJte7IEqiNtzgo0R7yTmMOD0cAyfZtl40bkVciTq3We9Q1KCrWNnc/EZM9
NsPwjzd4WahBwX9XGmkeVrZfxtmEDky6RGuJMdMhqyz8r76bgmZfglnfWGlwVxM07uI5y3be2HbH
FtB9SHfiIdSnzZrKyqI74H47w+RR71cxI0llQYoG+We0zySRx9oNbu65t3ZYvaOHPswg6LV4v4Li
DOzf9VpZicR7LAXM2WFbwJ0PgTVFvs1nHoi7mUzybLLPJhoojCVQXuIxc8mLQeqodz9ZxY+OZLEc
yrtmOEMXmfuPANVvdfM51czIKTYtO2vQOQvh1NvbHraUrrXmSyxEilEqx53i+rPRXcSSeobbuFvd
k4E/5j3QvbK8czIS65M8TiQ7tRwY8aLOgrDPIKNcdru6acLSy2PTsw5Tjl4n9aSvRNvFZbv4MGUX
U8slVeMAsu12YzSSKswPjZ3sbw9/zcj8++XFbSSBxSxgthuWR9pLPb4V/kr2ZDHggZkMtPYsV6QS
Jut6quEvAnfD8Ymg+Yiur4S7xSBxYUAZQ9bUzYTGrrizsBjSp3Av0/xM05fbM7X0SjAvrMxfcTFT
JenRMZfgsT36d0V/GMYDNB3YmbQrDrl0pl/aUd4IwvADOBMCkemcPS0egb6GIKjQAtQNfsEDb49q
KXENPDCEAQA7wgZQV6eTPtoe1PAyXIUstF8ZPPBn0Yqw1J6aJibCuMcjv0djnNt252DwIVhcmFXW
rEw0o5QDEiYi2/iQsbRxoQ0rOUYGurk1VhC5oxF2Rr2GrV9cxQu7yirmQ+4zOicxrORBB/IJAzNA
iHOCjcCN+vYYF22BYT2TeFChVhMmUwOmyeRgJXvvgMZ3SUgNsPJZv2+SHAnfNfnfeco+TOmFOeUE
I56T97aAgwbpK+pKEBp4LvnKqb94AwQRAtKGwHai14MS5APBbadER6SjmaDLpFFlB+lHhnxNwLjm
UHFJ213FtReI5haCPP/NfP6/bfUcK2TN+3GA7YF9SqZm39poCOig66X/FuR/k+26GKip3DyyXhNl
5YHzoeEVhGcJK3cdYLOP6GbM/wKXix4d0FKaGU+otCpHkG1kpSgHJKLuK6eOzAqKw/q4UktZdMYL
G8ppIjuoC/LBQKDXu7Bt/Wjir64g8QBZepT7bq/UoiteGJt/v4iV2A5TCSFtcuRe9dXQ8k3ieL/Q
HTq+bWY5eIH9DE0VqAzovrKb3a5O20yAklZZaMbpsIcqce4rfujL8k6j8lwVB7Rr5T9WzM5r/2Gn
+bPg2ywhCjjD9fBGtGTyuIRZdOiKS+JFvHqGxlbbfxkrtO7r0SILJcCdrNcwd4tHKaoESDDjXQk6
2bVhDRcYItFlA10VuBd5+TjeDYne7G6Pb82KMrzEAM9ZoC/r0YRebaR51RQnFOHrtpVFHwESZJZJ
Re8CtZII1Cd6qQkcPB40a7tNMItNy5Va/Lz+Hxbqwobih3YNdgMf8UixSGbOuXknkkzHITdl0QhO
0n8ckuKOLfJsrttgSFZy8IdXI6Z0jfK6PCIIaaHSjOyuO2/zi51Fu9HJrAkmdLQzsX47ECprv5CC
/4ULzIl44OlQ037v+n1pZkKL7nwYcJawFp36xN2U2Zs/X/5LC4qTmWgCSE2zwWvB+1k2QDwkD3W9
ertZcmUgRoGiAkYG2svKcaXlo8a0Ace9aA5gIo9p7BMao7Qb23iNoR0yOxl8r+liW6RPvDijf9uK
TyzFXVDcUByCDCmEcuYvvFiwicoeXV6wYDYcHAr20B/r7E3nOnGRu2jTSJ//Yl4v7Kkuz4I2aDns
ady/A3c9srrqpJXTyrthQfrHBnUP7brRWAXNMNV6JXqt5oyPeDh0fRUL7xQMU1jVByTVoATYQ0gx
89GY8Tm1ilgbIU/+pVvrPTCPRN3cl1+gBMOc6FVfTPgCv3jphLOVPIh8sqbJu+hBF+NU/LSkOR29
FlZcZ5t7oa+vnMtro1DOfquSAjCDeR7FGex/nJGDVqz44PIYgEmDbIaDJIfig73Zaw5t8cT1E+tH
lqL/bVYZMr7teOb8pZfrAa4furm7aOuHGjKSq8pMjXnSFy0b25Oju4exDIPOvmPoZz2xd4bITBQx
mjcX6oM6tw9WITdN60B3Lebu3QB5USEih5+zxokKecbp+9lBB0a0pVp5jr6LKanfibrzezvWWelU
8RtdiBZqS6w7MY9XMhSDU6FDUtPoEVqbQJnTT/XcRvdelwXAEnjZvQliVhLWkH0OdTSWevCnAW2Q
A1uY+Ze6msYkdMEEOpA6GSH0xYVxJujDLKI6IehYh+5T/KckKfrXVWlHfta1M+DR4YvqNHaSfM+o
0KGvgwfyGNtF68ttYVFrr6eS9ytLpD4t5xVCzR/FW7z1AL1SqJJoFo9blJO0JzTInpt2xk7/uzC+
o8tkKMQReavbHqGGvndzcAkwhuZav6o7YaB1gZt6MFeDWgisXRJvQ6z1bSMfxjSnm+B2MzETmUjV
t10APVs9K7VTmicnzhJ4nzh4jryn2smmkGGC8OTX2ybVM3jOcKF5GvhIc2YfNeLrkA5AniX6wdJO
LjmgP/fd0J5GZ9rl9koon7fllaPCDhZkHhma+kJ04tqO0aV9T+E5ZxqFf1oXxDvDmKGjuMBCMAuN
Fq7/djcGNTjBXnrWILTPfLEX9cHh/qav1k4KNcCplpTtxquhEA1z07NEn3BTk3qoDe0vrfVXkvcf
vE0ZkRJ+WFP3KThGsGN3x0y34qpI74FtzkNBfjKxVgtRExgYFqYOSRNUBqHpoHIppwrtItMKE1gd
Tbk5jUncQmDp2W9Ryt3e9rePLn5tav794grRWyU67HQwlbHkMDxZ9SbpTpR/BxAwFu6Kc68ZU29M
RomqRedjGosctZ0q7tFGvcLFGTNadmjwW/8pY1OZSVX8zk07WUi0Jjzb/HNO26j3k1imj8Gkb7P0
9+2p/Lh1r6bSUpyxdzsNbfGC9KyDbo/mC3YPsYp9Na29TBec/tI7LMUZx7zxehuiHmcJnQg8tmlp
bo1qxS8+qAqoM6cEoiYzR3vuQH8etK+5639Ft/oXYBnuzS/ssbYBzMyfzMIpQ0d28fCnel+q8Tl6
XXilLKvAEkYCr/Seg+Ft4t9vL9XCfsbjGnA43C2BE1YhVW6ZJAOXWnrGjbaMRsPJP3euOUSpIapt
X1flucZjaOWmtLRu6FQw67SA74N7+/Wgeq6hfQSaH58HNgO4qqw9cG8qcCTra6aWAgiatqDBDa5N
wKkpLgJVybzrjSY7t3ZNtA2e+2nM8RJCb3PAtj+xhoPsASxXOe5qZBI2iZ72WnR7jhe2w3utBm8T
HbVCtaEqR+bfSqecntNhyL9ZObowsC4ZNsbYatFUiVVA7zx/10eagXQoZDagJ4i2jGrmpPRYIMeg
peexLyLTTLadOUauGKNUDBsq6Y4kSdS5+dkUa2CiD8kiOKyFdga49gBeiabH89pfOCyKBLYjHYOe
UWtjLyQo9d1k1cU9vpPiIQj6Cz5a29SB9q01hiGu0SV7f3u+F4IruhxCWhyUW1SYPWXNW68ipjZa
9FwGfc23o5TO56YXkPFHa6Wy3mZAgTB0Na+LPE5ymq0prizZxzEJESB8ho+c4/UUADJTaG4hyVmf
LHuHjvZs53RN/6ybaRXRdsru9Uxrd57LzbXU1YKrIRNuAK2IGze4lcrOqkFWMWjX8XPbGOlD2fge
VKwEgIqlv+1FvVZlXzKHNkXYXHj0A+GnzPREOrPxRF2cU1mEY2tu9ZJ3UY1Q7Obtqrzzx5sasJ9z
hgHrgy6jKnCg6HVfDJksz2brQ223m/kbd0me76l5QnP3qG/RX8pHPcOFnIT2YHfjfcOt+w5Cmn/s
YD74WfgH9X+8kZRZpk3WZrZbz/3K9maF52oCwbCA+odKjDOvvXsykY29bfNDTQAbC80GwOiC8Pl7
l6trryKyNWRjdvVZlP6+TwGbfKz5Vy95CIyoscFMIu0+nz6nJl0JXwvRGrkpcBHQ5xYATlX+15/K
3LSMoj4bdvG79dINcQbQxglbmdUlOyB2AE7xv4lXZdsMNKE9pAeqM6WIkDYDusZ9SZjjrthZOPIA
5PVtH3gKwPbUI48wnYy1VdZniLtuOBpF+hAMdYYc2khfLOfT7WVb8NlZIMN20dALykeqqFWad4mW
a+iR3AL38GhoRbFL/TaIb1tZGhLAIcG888GdVd8wZQtdcS/IxbmyQHU2oa5u7GqSnvrmedCnFX/4
oOLwTg+fe7HgOJ2P8TkqXIR4OKoWDAEp0NHormtCLQj9w9ThDdg+ODu+cavviTwWOXoseN8J2E1/
Ola8BnVsAgO9S3EhUG5Euj6UE7QaqjOb81/pd91KI2u6w2EQB2i6ddvYx+W7NqacZh0ttYlWtDoX
rRPmwgmRQrlt4YOMC2YTwDXkmGc9CqygYkITwCl5vU/PUxRsy4Nxb9/Vb84eRbeIRmlY9qGRHWpv
ZWDzGl1fEWarc1IRyhR4+yqRm/ruYAkTVg2dbUZI8VMmQU5L5lrS4+0RftzX16asa3fpNNe0QdGn
5ypuSB773hNla6TDNRuKU2iCaALJdHYuhsJtwr7K2QmoZj92IZP+cns8Hzfb9XiUBeM+G3ilB/TM
0xp41LuawQH9e90qI3Q/+m+2lK0GNRinyD0skw5B/60zvrQ/0tKPGF/rV7bwyrkelRJ9nVG6FeGw
5JJ9KaMRJY8AUt/hZGWfs0zElfYZ6e6BPQxp8t5ne/sXI8Wp6kObBelulWURtGipaweYVWMAgQ9N
QEkzbPUpQ7Ebj/7y+ba1j88CpLNwmsHvkF4A1+LaJyHsLd1Rp+zM6hMaFHbVzqZx6+w1ekqaR1v/
ddvc4uxe2lPe+x4zy4k7sEdDLdQ3Rfzw9LMK5YZv1+iJC/eEq6GpJQNTQuZSUMZw4qDx4D3Pfo8t
iuoTJFC2qahCq2nDAOnhauz/PDLPSUJ035wX0FSZ0lRMviUtzs5i1OI8TO2zD0l6UfwEZXplPpf2
+6UpZV9ktPZsUcLUKL9KEkkjARqp3yblfQ73pdPO8uJUDqFmViC+11GebN1mDBt9TWXsHaGgBtLL
L1H2TZbYsnPcEpHnrj4Pmz7WjLCNh033VDxkD+Y/6Wn41G4kQ1I7pFUYFWNUrzU/XfTmi4lXvNm3
aZ1aaNl7ttNvOD/kNy85a2PUfeE/9WLlvFqzpXhywnA7G/yKnb10V2QVOkSHtrYFyZv/cr2t06+1
DX+/TXyYYGRQ0dkQQjhICF9vVdzfTDQ16thZalu5hXbdqP3gUIvmcm/IJ637ZR16ecrdF97xWIrN
1G3dtTTkwqsWEQlvSaBGIM6LO8/1RzS6yCfiYoY5kCPWbrzn3zhg2KhX/JJjmK7l9JftzWwzwKQh
uqImv4WmUe61jJ9B6rAMKMsHYxoWxMjbKCW9MSeavLoNvb4rf3NUPaDApuusgCKZV7/c3mtLx52N
W+XcnsBEiUHZag0Zx1av4eCO3Wx1vjexpyd2z8uHcbUT2dK2vrSlbKZaJyhl4B5zRrEIErBM+6QF
K4Wpj49zrCSkHyGdh1sHlvR6JYH3rLquQSQO6BATHiH9EGe+H05NLMZ/fLKWgFqy5yAmgjGOvohw
42t7LuAKsuhrdk7kKfXOev7mundpfz+534dgf3upFo8ZkCMh5/zek059mOZZ7peTrsFY8wKhGah+
9AbEDfoxtAoj1LWwSN1Iq52NKX9Oa6nKpZGi+A8BVoB1oLek3PNKSxR51lN+1tCxmvPsNFPWvTQc
Ohpp/mZaqxkv2Zsfi2DF4doA2YzrmRWpZeWjMfKzyHVg1e8NoUVJ8pTasVcEUdt1a8r7S6HPc1GK
AsR2LhrNH3Tx7rFBAqk7bnMc4pVLwjZ5fJsy/PdL2nwBbH3lhr40PBCSkFtx4bGuymBAZxrp62nA
EfcSqMkClJ2C4lVETo5MR/G5zJKVp+o7sk+JtMh/Wmj2i1CH7mpKWsNjKfrRN1pxljJ/dJGg7Err
PNXPFijM1pceqqjMT04DIB2OtdEnpBaPaf8p5fqpkn3UoEWqzH9qYOF+XXHrhYmHoj5UesDnxBta
Rc8GaYV+zgkrz35B7vLeuRdt/cMKql9OsffRyWSAwzmJtbUbKMYDyi7wEM3CNMP11bDLbSLcSBfy
k0Z2yHGvfNtCeASq3XJnxroNWW4lPFpoW2S5o1aePfdtTKYHaQLpp6EjMxA92lMBHIx4dCWNuz5D
H5u9ja7GGrLPWo8e1WMokf++/UGzPXURAYNF1RREBAQ55XsIF3aiDSk/J34SOXZXRbZXnPKBmHGV
fr5ta3HsF7aUcC36QncTac93gVjrAKd0ohoT37CYo/XgbVtr41I2H09z5iOdiaPByjZWBarDZ01v
t8Ua42bp6IX7O9ARxGUWB7BywSHIGUGUF2FMDOauoHYFIEUZ5gGNJ6pHHVRkMmZtZZLFHqdfbg9y
4fyDbSBI0MXN81D4vo4wAAFNhPc5P6ediMrcu6OTeA7ImjDZB1gRojSuMqhKI38D/XP1emHQXvOa
pOFnKycn0YwbPR+OXfq5836wFNqJbihdOx6SfJ82w6ttP7NgjS4zn7Oqn87gOg9wAjdAzup6qGjM
aUmZFPxcgLwXdWPWRlNL/yJko3CMnnwI20iHq2mOPm9KnbYYaCbdX7pRf26m9p63XyZzitFC/eT8
D2fntRs5knXrJyJAb25JppHJlFRVKndDlOmm955Pfz6qz9+TSRFJVAODGQwK0M4I7ojYZu21fPmb
kmn7259xzVd5BXkJARDOMnXXa5MhNFbLpEzPOWQ0CKbdJR3pkD6rnY4bl/aax+CoqGShOUh0tghn
5EzhC/XNjOgR0a9oLWGX1Ja8k7xxq/6+aurtaQD+Ts1o8d7WCnqiYUBvIagzOIwUwsC6fgypFGwc
9XVD82djrA4k1WJNpK9lExp9eg4V1fab17A3XJpZt7/RmhHkNZg/ZHoPaOzisVMENUhzi+hBkHsA
GYb8u69yWGAbfXRvW1rzdGAMDMEiDMNs2GLfvDQvxMIjbIBrlgrRSx4OGxu28j5q81FWAIVBZqgu
Ykyt60xrKPPsXE1d7t2nQ0PzxaNjcyiEsfHuAkEhQRY8FC9cgbbhgddJ3GIRXtlQys/0KCBJmzt/
ix9RKtFYBU2XAcv6ABv3Pm8hVQyOt/fybfJhcW0gfUGvWpLhK6BedH20Uni1TZ2eISTQ7hdr19l/
dbbhPJ9fv+xGO7Y/t3Zkb/GcrBW8L40uSyrw1qZqlGI0risXNtEyOA4I+qEBu6uiu8Zyhg4dxp2n
HosYBo17QdhiMVoJBjXIoEg9IYNirnWxuV2eQMypxNkZGJu+N8LA21WFOthpr++okhf7Sq+M/aQU
W9X2tacCVBRyBgplWhhWFocxDYdcDvivM89V8aMUm/5OR5aa+bIc9dDGnD1Kig7FGA62lpa601vA
B0IpSl8yXRKcRMnqjet1bTNmhRW8jJuPH3btA4MQKUlhWEAThNh8qHL4amuCoXu5KMV7v7T8XdWD
podkRPxw2/3WfFwHTz1L5tBcXjLeiMHYpamZFWdBm/ZeAbd65IyleLhtZX4elj5OIgV0jA0nZVxc
TaIVTHBt5vm59XZl+UPujl967e/NGuiaGbgWgA5y0VJZWXxZWrUDr2PFNhYxXzFB2k4bxLt+Up7y
btJcKg9bQmwrFxWDsYQ2c07DVbE4vWg3D2kW58W56ZV7KXuSiKyaxDjliuRqybE7iNYWKnft8F7a
XMIxs0JpigYkCzY/mv4pFL935oc2YfyVUlyiPKkRtBby8wQaNc0+VX5+KLaK6ysvAD+BCfG5CEBO
N7vVReJoSR5jTlNXkExNjjB8r7fIHdYSf52qlEjgyuzxuyE4ERxNnJU9Hen4KEU70XL7gkxx13Wf
+wRe09b2k09JvOufbrvqSqTDMC+xAKUq7v4lA0436oPnKaSMbQI1Qao2P5S4VZzYCEU7LczCvW1u
zX+gUQVuwNlD/WixkaIQ522KMhGBVTuVth6KBbrKefAidTR9Oga+Y12+q7qoZApQEDdirZV7h0iV
uA6ZZ5F4a+G9OdVs1M0FOo9WbWt14MSnKE72lXKcweRcxRubu+I2xqy2QnDHk8q0wbXbKN4Yo05R
0Xxsv0htY0dbKqsrC6KkiporEygmwyaLyCRKQKB0QMzOkaJWR38sAjvXhvG5VpL4bOUyUClB9g9m
6Rsbfa2Vi5ThGhgHaGDN/7V4z3pl6GuzmoqzJUEB0FnNY9eOMFj/h/4tdw26K4BUAJopi0gcCH0r
9WNMr5+hVzD5tq/sbrvk2tEDGwFGlT7S3JJevEZdFqe5bIHL8DPh3uSS6aYGDhvXZMjF7/IPgVGj
fGZ0bl+attck+yatNgaw1hwFjS5VmpfIE734CcwR+VYbgtCAMpLe2ae6/ev2IrcMLLaxq82JqZuk
PNfZwyB+GfKtMbW1rhUo7xnXwz4S5CjXvq4VQqCkHh8qS/YzE+Sd5bmqm9dHea/B21ja5lbTZOX5
MwilCKcYrwEutbCYBYxjh6NfnlOvO0PWdzLSB0/d5Yo75Ps/3z4meGZeCByFrON6celUiGaR1+U5
Nyppl0Mp7DDYs9GYWVsPsYkEkgDiQWgUr43oYizndaGWZ7WonHaSXZERfb2ObMXrX4Z4C+g3/7lF
kELeDrod4lAwbktoe9VH6E13eXWuEzpe/nBvwOGicEPbwcbC1u4K9o7Eaa4tv+u9UEkWyWri6hxH
ZrlTrfKpj1sof8MNJ1/bQN5PcYbqkEMtUZNTMrZD3aoVwV2y74XgLBUHeD3p7RcfxK0O5sqJYlqO
FGZWBYHOfHGi9KIK4khP6rPuoXhuDQ4MxhudjjUTRFngdNQ5WdIWz1Wc9mNPYxDAWN0ldmZ40Y5h
0K3+xoofMFfKLf4PB94SemR53H+JBJpKrsyHzohsYRrudD11uy12ohVLBKtAZGD7eOtwXDu4QJM1
UYq8OafA/9Twd5N/RkPWLoU/vk0BoPG+Iwowk/st8WEy6vCZ2oF81qFaeRoQqvjul9Q0b98J70MZ
rNDTBIRDJe4drbgYylEPw3d+zoLuUe2zzJU7T3IVv7HuvKjxYcI1ocwaamFnNqO1u239/V5y1RKT
wiDDhfFuxHmomiLnxczPdV9kFGwj7UX1jMT18mG41wYj2Fjtyv0+3+3UVIF3UMZcBoqD3EhWoBbF
Wel9MMCT0EjMyEemnUiC8TjUWfQ0QcNim1UKNlmvPf2r3hVSZ2cMju1vL/79QefjcuPzi3AkPsO1
I4V62ge6RxYXSuNnRGgfFfEbonktlECwRm3cXisJNNYQ0kYKjNYFYfK1taaOg76SCc1jLujUreui
/MYNo/W22iXyy5DnFLQFlAAsNxNC9atJz0t+7M1eDpw+rnIUyjqhdPJhMrYYEda8YCbgAsvKFU7N
+fqn1VaXGmEpFmeEykb/pYleELmv+o1Yb227VQmFCqjt55rzYrujyteiLvWI9epaP45+7h00L5R2
SRxpruCFH4WolDdsrq6MeihHGLw9BLXXK+tGMYvUiHCiqYK9KAgwrWjpvVFGhVPq9Y/b/vQ+jJ6L
r7Tpib8I1JXFF5bSBpZxGWN1PjK6qjkWTF3T6IwILbWxtaPM/ccFPywS2MKVSDuSjPp6eTnhMzEA
l24df5TF74W0C4x7xbcbuIt+R/rWHf/+Bb42t/iCfVtbYuthro+aZ6MSjoP+DShRaN/exzVHQf6F
iWeG4SGamB+0izRZjfyiNDLyHf750Cf+vh7G09CRH8gJWPot4ZRVc7z3pFfc8+9qai2aPW0x4v1m
LB3CAAD5ZLV/TYr5Uxx/BVBM3F7d6hU4SznNFRcaHkuVKtjPxUpVpeJcPcbx360r7yvTjX/VrW1K
jvT6etvc2jejkzv3Vujkgqq+3sw4boW6q9UCgCcE5DWQeNW3LcgLb5tZO2hIgIgaKRaah0vfD3yv
tIx2JPVIVCerxcIdNf/bMKkfBVX/fNvWChSIiWIIrphrmOf8l6g9qTa8QIhljFGHlY3sGPT5fpAd
ph1DxZk0UrxiL4+fDeujGKt2rxG89U+icRq3+MzWfGeWKH1DOoC8Xhz5rBlyJSnN8gxFvqyf6/Ch
rj4Z/lET9xtrntOQ6zibNV9YWqQpsZZ4iPsYJZVfWzecdpfbyS8ttJl5voOG3WvtsHanLZq5lS7o
bHZWWcBdKT3M3/3iLIbNFBeED+V5EiEgougbCukdGk13oqfZiSXRAB1eoyJ5nYqtqsQKIpr2gQ6K
ZO7aUf1YXDeQH2V6Ek3luQPVR3LBmE5VnprqWwpzeh6dEumDJv8QmSpvvIc4j9w2FZ7HdivvWPnG
84jazFqtUl1fvltymJT0iNj5lMFFaZ86cs9JVdyN0GjloHKJAx/QeSNn4MX1Thu5MSWBJ5TnVjbO
qBHZofyQBOmn2360ck6vrCyuA4iCJjlk1u0cJcm9rjuIstnUXnZNtuGwq8uhDMGG0ccm4LleTu/n
IUzsZXU2u3YnmvDOF/Jdowy/b69n1QzM2zqz9hCzLtMOoUUs25tYTyIoFvO5Mgj2MmkOAbWFjStu
JVKf84B/Tc1+cnEUBLHQOj9muCLocID4pEW+E0TCx7ARcru0IjsuMyf3tpp66yukO2lArT+zSlyb
DTvDqxQtqs4WQWpyDH95Wznoqk8AMqSDAskSaIdrC5qXE3aXwZzwRjZjFTuoFu/VyNrF+UYQvGaJ
Pi78w2/y3Mtmf1vW9ThGVXX2gVOEie4q6Ixn4b5s/rrtFmv3FhLy5BdMw6i8sYvIyKolRv98mKOl
XGqhtxyrvVSM089Mk5tDNYvjFZL60EHMuZ9QVmnCXNo4z2vXxozZfEM1gAma9+LCXSJ9aisGG6uz
ESeunsZ2PnzyhX0oqPuy/Q+H7dLWwjV1IfXatOk4bIdO/8t8Mrqft/dz7cPN/EHkiXQuCDWvFyNA
zuZ58VSds/jVTw5q/h1Apie93rYyXz6LN26eAhYpQc9zWUt1QT/Rir5WpOo8NQc4nFFmvv33VwJ0
hlKBaclI3EKhv3hQdKsW9CYmSFGEIH0KWOe3VMjvxYj/V5ohjPBNItplXv75gDotStojM7M4L5m5
uHX9rhYGvWf6K2l3hfVNC17M+vn22tZup0sT8zVy4W5Vl7RZoInEBwldj8wAaE43Nhs/qFazE8Xn
RNzJ5eG2zTUXn0tx5HLQwnEFX9tsayru/Ft55gR1Wud26ndIpaauddTK36jGrJ5o+LEIYkl3gIMs
zpPY+aHUmXp1rgr5B/S00r4zTN+pVKQKGGOS9pICnUGe+hkCi6DckGO1NhK8tfWiegqAgzyZxvPi
J1hp5w+RT2Wwqe+L0HokgfmI6OZB8qWnRt8o263d+4xbUu8UZ5P64shFNEuqLgybcyAlO16blBEY
b4tDbe1cXxpZXP1+nYGWlYPm3ISZ3UeHyXoWephB/8O9j/4NrU+ONgiVhRmBcc7AawsCdmsQT9Dp
QWBt3NeRpbpBrkQbN+/aoizgsjrOAkrPWLil12SMegyU2XGDEj6SrrEbqerdRCuPnt40G+ZWPhRd
z7kv94Z3WVb10Sqil5149blqGnxPN0uHVlAMbC4QNkytFZFmVXAGn3EKnWTr+sRJihdbQdU2ZyMo
CqYt/s4i0NyhryruOEzWuWGcaW9OgnpMWlHZI5GYPfWBke2DNDABvxbdxpddWTyNBlhtZtIcoNCL
a6cMzbE2hqjmlQN25pu20rWurhxuXzRrh58GDSPfc2WFTGT5nMtD2QZV0J71g1Wi9b4Ly4fGqGms
3eV5vpeNkJN/d9voihth0wJCy7069+uv97o2jIjp4KQ9h/Zk0mM+J/mPje+5snvUFaGnJ6zExjJG
yLx04Jqpu7eQstU+FJJiR+0WtfXaQi6tLM5DnfilUk1Vd+4nWPg+t42bS889nfLb+7W2GOLHGU9K
Vs5Xut4veYi8pMnC/qznv/vgPpAcpfl128TKSigb06abvY1MaXEnQoCSi/QW+nM6naLwtQBL7cXy
zsra3W1D7wjqqWFQDgd9Q2l+TsgWUXc9Ig0fCPCjtxGY+zEoHqvyC4XxMXCVPmUkkkkbytSKdcxT
6UNlwGvxrfOdVv6QtT97/fukP+UZOqR80EqlTvGcZE9696qHuhP2oMSa+KhH5cvtX722PcD+aCNZ
FtDMJSgOwk3DmjypPxth5GaWWzKiU2uvoR5u+O26IZwWraO5krsIpMYxKRLdaPtzXaQHKHC6Uvng
h/nz6CfxhqnZaxYxIbAE6rca+nyGtLxdh0kchjhW+vN48KO7XtcOVFEjFDSrzSHv9+EhjJGcQ7Tn
VBqay3AGKvphECOIB5Basn3ei+YhcsPgVyn9XQh/3/5U6rtlwRoxK4Xzqeg8L0NdpTOAXoYyeTi6
gAN3+LDFOPD+OGrEKoCPKW1SRl06QzWVul+nczU6qWSXIprdq2HCIES/Eai8jzwxJOsMZNA54GQu
zn1UTzrBX0R9JNEbWwxq4MfmQQx1BjDTmQH23D91cbIRD65sIFUhbW5aMBBIXHh923iDkdTTSNIq
qeUJ+sDv6B1vXAIrlVrgHKSPDBaxi+8IXAaxNvU4JORs4Y5xk0kynNxIn/QmSFyrbCKnU8PKjSs6
VXJg1u4wpY4HT8bGEVhb6hugltmXN17V66W2RVKYuUgpJY+lXSxkO9X7edsbVz4h3W7KW9RUZxWT
xWbSOPG6oKbEVRQFOhlKSr+io9BVeadClRrXN9W/PRlMp7gF/39/vAnlaYzNC6O4sRRPETpNo85n
VOfQT44ahRU9OPkzeC32HxX14+1lvr+2wN5B1IJUC+1OCirXGymrIKKZj+3OI+DGu0LJVFc2EZ4I
mma8M5Rc3PhwK4tjO4E4gnEkdNEW0ZrcBrmUdjn28uYIZuxL4cH0I9RQYqhjd6/G6v72At/fYCzw
wuDi1ariMfULuezOmWUcZQa1gtI1QFdNeGjsyQdGyA63LS62lMceDBwJLQk1vBXvshRJ9ZV+MOv8
VEYS5KP6kN1pfWI6qhRND0kD0/9te4tb7c0elWCGYhAc5m2ez8pFmhtIval5Yl6cDMb6VJqnIQX+
0vh+28oSzPVmBspOBjbnki9Yv2szhlqbCY1DzEQ5W8jJuZc82EqbqCicyeiVX82YxB+6HkJKaRyN
B09SB1fO+h59Ei/duGEXfjT/GsBCoCqhhibqWZaGrYJ+ZQh980lQx3ovTeFrZkSfdA3GFaQo1TvB
g8/r9g6s7DPPLagAOmLs87JikaW1P4WKUp8UPJiJYyG4b/qgJ8yZgg0XWmL535bHC0iVWGPAkezm
erPVPFXaYpKbkxBIsbEfNcsDe9sytWrFoUCQH+oMBGl1VX0J8rgzd4JUZK2dK4L/y9Ni7SukWsJL
3I4VJMgtEuq2bk6ZYsMDkle7CsIvRrOzTAxsxoqLjbrLshn19ut1DgCqjLDnUfG4/vWM/fE8lWZ9
qqSk6O3Yj8qjb0ypm+fGLHTW9QL9CT/b162eH2JhEH8AeWxkO2hLYS+UEXx3otDeR6FVf1a9YnK7
wqs2PucygXr7lXMfZaZCo2Kz/J5xPAVjkBn1yYDMA7aLqHqpBR9w2JBMjm8m5V6o28TR9MCizaML
tm9m0saHfjs1F7EcP2JOkqlnvI3Oklpdb1U+elB4Ugw7TV5sSm4qe5rvysgmMxXsGQN5Vh7Wnznf
XrsPABu2+wpsaGNn4+D/7DtPAWDWNyWRmdSVT2Y6ak6ladE9TCyZT7/EHAty0AHuXzMI9OxnOA5d
42RJ5pEndL7yCfJcQi0R8aRplwytV0MSNoif/vToSOCGIN5DuXVGhC7yxiqcRj3ux+aUy1K+y6pa
YhaZ1KHTrM0y9xxoL3eUd4X4mBuY7sdiR9tyTlJFEVtCZ7ien8iK09SoOwmWZ7q573mvg5EDoRSC
8VgpLQdBnr4lClMqtxc9G1r+EG4LWFsguCVRX/wQP0e0S9Dwr9wYrB0sWp88PYmPWR9S6onsUI/q
P3tc35yJgjQDrrBA8ZYvbg2jVrUqVqfmpE9o8KGJmbvNpCK5BQ3yDj/rD0Dhmrvby1wESv8YBedI
cqBD/7CsQ4SdbzI8JTWnrAurF9qGIVxGWe4aZTvuiAbrQysF6iEYkTzwJv0PhY//MQ+0n3M8D6Uu
kREivElp2/K59UKvHFVL+2+ZV0p2YKm/47RO73RVqJ24q2SH2uwW2mTZkJ3N004hVuNFnNHoi7RP
E2l3m57QnXSxDj8mel2Q3KLDWZqDfgihUdwpQzjuhjZvHZ/ofV83peAQ5nxQAP44TSmXbp71/hej
a7a6c4vQ5+23kamDQgWyJ1Ofvb5bxHZgNEvqi5PvU3kwG6Y4OtVwyE4ku6Rw92LSSHsuEktxbrvE
+5eSN5KCMLO0zL0h4XBtmF5S0dEarE5dlMWDXfk1w56WoLfiwVM5+Bse+D7gYh4INkkKYRS1+RTX
5iajDfqIOZJTDgDiJVGZ+VL1Gu03rWC6Iy608Mvt9c1/cHGyGbPgZpwFFWgSLmLK0I+CaAqt6iTI
0bQXZsej9r3VLVtd1lw8otZC3XY58UzTpgeG5tendvD01GmkTqlih7JVITyHXjIR6Qme0v+hZMns
NbTc4Wif2aagkFnsph5OYADnxcnjd4R9XQHwdypA3uM3GynWin8SRqG7SulWnkum19/NKCSrIpus
T2VTuU2iOYbe7PQR0AJ4rcLID3W2RQGwEsUSlFBhoAnDkBrFk2ubRV9lcde23Ymbyfria8mXQU/y
XZGkmhto8bizBiVxOsJWO46E3KEeRmM0VLXCHjpvi29xxZFmZWTuLf5nxgpd/5ohyguvhnv6xDiv
+iEY/GmfdPVWNX7lhqY0CCGnBLGjytD3tZWCBkMZhnJ3itX0qbW8fWyI7ihASTTd5RU8YobyqVeD
jQh9xX2pGjGpDMKT3V5ezIM0ZZnRV92p8tvODgDkSE36XayDY6keb5/HlXCZ0YiZrAw5U97aJfFh
mpOF157WnUSpCT8qntDqRzSEO8uJGi960qM2+xB7ZmHZgcI97YpFDW60qcr0t+Kr8b4Xc0SAeMae
/CIcnil+fyvjWjoS49Z3VSxIz50SaBu35NoGGdSj5lIq4cGy9eqDD2uHwu9PDVMxvWZ1oE66H8pQ
Fk5RJYfbW7Ry1qh0zqIYxORzOW/hA3qvpFU2v1ND1TljNRl2kiS/G1/+HnSNWxeAMtVmK+5bswov
FOOoFKg1Mv5rq1Grt0ZbhP2p0rWPdfo4lb+65BB7xCHNTkPJ4vYiVxydO2suub1N/C2TQrOPCmFo
8v5Ud/px8A34RD9nkLEW8c5SskP220Mj5rbJZftpvi5nJbr5vaMJS9nveonmyMRPLCb9yUDIEJ76
0bzrEr3b+7wch0YVuwMMtPnRD8fYTTXzK3Fms5OoddqpFRy00dyaA19xq/kR5Jqb//MOPS8heOFH
ad2feuo4D5CiNoeRyvQByUcZWdlpa4JnzR4sroA6OH+8ibMPXJQfpnaQhJZn/iSpk5uDkrc5eT98
Jf9KLNpsnJlFZPHG3KKAGfg/IZn53y+MRUogZt6IaiOiv2Ep35var8bLNq6TLSPzii+MxFqd8azO
OoZhcfR80y0G6ThFn297zqoVLix0s8GpAL+4tmJ2ZZSbQHcfcx3WO68d6E1Sbgf/L6T726bmeOsi
Xvln1zgXvDDzhbMsDBdSXox+hKlA0nfGV3hb7SE/ogKzU//T3lEmoudCu4vewfWqkiDXkC6e+ECh
yLzdd0nMd3X6hxD2mb8Hzrl/jSyCbkWliGaIqPtZcqjb0kSXPuhHY6+oaXZkKv4PM7l/9m+OZN/6
EhAkXy8KllFyaktEvkgHcxkllLmHPgz2ghRXNJXUzNXDPt1w9bdhmndf7cLq4mYBYFlMTaWgmlxX
93I9ORz7wyhlrpRnu4mJXmPsXPmH2ln7IbR+0/Y/G5r/qEfPUxzdK8KLKdd3ASWj28606rdQb4F9
NZluXp73FooJebJMpBVRWI6NQ6X6jvnHndO3T3xhZbF4LQEWp4EgfFRh6kjlY2i96uOfcrT/Y4S4
gTucaf+lOFvvZ2KKmmH8yMAPtakfnlgCdGdAodtw2PU9+z9DxPLXDuTlgEBGQYje9NDjTr0XjcbO
062uyJaZxblAKFSM6o71EPK5sm8ddahbk3QLrj+7+zvHJIb4Z9uYH75ejVpHgpjlrKb05D0V4+cu
vrcimIqoucS1LdG8/3OXe0NIzoxMEKQswgiGX4F0xJz3QDwPH6SUNf0Hp760sAyP+j5AIIBrK+g/
BtNfY3dqwy3g+NrX4Xm0oO5h5BBsw/W2yXkRm37Meday6Bjk6pFmRKRtjZOtfZwZsDpHwzSi9cXj
JcBe5bdxFD+G9WhLw7CLq8xGsR5+degNIbKONj7O2uNCZ50YlhIfGIR52RevpSKhDj15TfwoBS3Y
+3b0flMnNxyz7EynsEJjB0npf7mRyWne5EtoRywDS29ILLPr0/hRVb8W2Z7H9CB81gInrIo/C5zf
7v5LSwvP0BCPGuBcjh+9rt+bzSc18BhO6X7k851nlb1/FOkN3vb31W9IjxUuFapK5rJJ1pW9nCtT
Hz+2JV19ih4QbzRKcjdZMZlUPIg7IPm7kCnZjZxtWRP//6v9n+XFtTuC1S4yrY4fxwryWkvybap4
p7aV7F5ygHwFNvP8bhX9HHx5471bOx4EJ7NONQgTdUlgkSWy78m5Fj9yaX0ZsnG8U8f4azjq/sZl
vLpICM/oYs+8YAj8XHvsWAZmnoSoESp9scs9ZBUDp4vzvfazVvSHrvic9pZbm79vf9S1c3JhdTkV
Lo+e2TG+QbwnnYLmISsERxw/Dv49NLcbWzmf8eUFfWlq8Q6kvcwA+qwUn/YQq4WmW1anOvSdWnm9
vaZlp+fNXy4tLZ4CUIydGPvczAxjZmGyK8PM3A3pX2qwjz1UiI1uT3JEa7eFEbj/2qaHaLjP+x8T
HeB+66jOR/Hdsin9zyRYsyjf4pVFoCw1ghx5br0q3Mk8DunWeOyaj85N6/+zsNjYsFa9tAiwYJae
28bGjo3dTAzW/ZMSFX0SYk0ow6/9U/QgaVXDgRg60A7JYDoIBWUpMafnuf3U0eUbZBsS1wch2eLs
XHXSC9OLy9yspDD3JjKFKtkDLXb8wbbSyvYkKhT6lhjQ5kIXb5VppBqhPHF1YL0yGePofrifh4Jt
5jpJmw/9MDhQtT01kbBxw666CrVx5uXRyUDi8HqLJS8yZF/jLUaq3vT+9v2Ng7F6Ai/+/uKKKcJM
MOJK5RPKfxdV9WRkBy3Id2Kzpe67bgj9FNYxM+gtQqNojK0hGVFVV+V8R+NyL9GjnLK9kIcbb8Oq
a8AxAP6Pdum7KrumRkSWphY9Nqno1EnomGawC2tzVyqaW8U/b98sqyftwtrCEQOljr1yZAMF6wR+
yEmFVyCEt22s7h2hC8qgwCZY2bUTTLKV1d1gsHfRx0Z0FeV7FN5HG54w/5F3l9K/Rmg8XhsBj60H
hUC6hKfRolAgx5P1XTT8Jfn9UVAiOxm2Ztff8XrNeY0O1pGeMs0fadl/ibwsoAfvIek7fOq1Z0Gp
XKuqbDBNe2WKbEqEgx1URrHTcsVwoBdNs3JXmBkQ/k31jNVNhq6VaS2ac+/Aip4QSbCM8ltChDCb
KTzlbzdZ48So2d7+nquH+sLU/FMuItFihE6boXIOnRgcarGya2mrX796CMh6RWIdxueXRCijVQS9
PpBhAQMB38YQU2qX+uQkIeweW0O9q8YQYgLgQrmDmOh6PZbZdkJTYKyqg8+Dft+o1V7w24MQ35lF
u9UaWT1x0Pgzrg/KBaaha2tQmHYNSPoY3e4Xz4idKrtPpq3O4OonQnEQsawZt7OUPoZ8sI41I4wf
00b4rkXG+Cwa6VYZeM3liEwkOmQzKnpJOxUEYanF8D0+ikivRemJMhWiqH5AiNJuVJzXNs1Ac4k8
a4aZLXv8NdjiIorIDlTAUE72Pf9y26XXXODy7y/eqV5LCyHqy/jRkFxxUg5ZErhmMt4XlNX6JNrf
tra+Goqr4Mggxll2JKwy6bSs5a4aGIFN88lWIgtC9a30ZvXdBxjxr52Fq2Xi6AuxxOWeJI9xXtuB
2DhG/aX0Q1vy0j3S1PZQ/FXHWxfjqmNQQxBntql5iOjaxbskSYsm4C7Kuvu6r52g/BKkv5Npa9pm
zcuN/9l5W//FRVR1Qt5oPhdRlj5V4VMd7P7Dd6JnCDEl3CHviNXNmBp/HZLjl9KpiKudldwH1tZg
zarrXRiZ//1iER24slAuOapx5nrx78BKPkqxDjxIuO8bcSMne8vuls8kzEX/Lmnh6F4KTrBFMuCx
GvcZlIGBVoMbc6RvRX3Qc/lxnMynRPyoz9AsMJyN6tR1eVfAIBLIbuh/T6uXtL0zTGeW/Es+iLnd
zjW2odQ+3N77tfccUN4MpwA4Boz8elvCTPL0Gv4UZHuBNHyXdWGnoSbdG7Yg3JFg+fHLbYOrh/LC
4GJnzJ7+kd7G3GaIVTZW4UZA6LJxY2hp9WtfWFkcDSMwAZuJWGnavzI/2wnxUbQ+aZELgM+9vaDV
08GMz8xmAjXWcrZaCcZQGEauZ9Anv6z42NXDr9sW1rfsfxbmX3DhupE3IHlcUsXoC1r7VRq5ilfQ
Cob187ah1QsF/ZKZRnGmTJp/yIWhIK3NsJapfVnRd48KaNzf9x4ylxun423M4t3puLAz/44LO2Ie
9r4m8MxQcx+63sm6hyF8MPvyUFTdbkwcL/kZyK9tmznj8GAB+TEi/6Up6iM4QXo99cYGr3rLxe9Z
HIKqBGzQ6Gzw4BpBdOw142MOKrUs24PfhP5GXLf6OYGHUO4DqflOsxfslqcLXc6RsxK7KO+rbrI3
xQbnY/RuiwFjUuujLPSOUyBTCqufhil+1Iz+axmoL0pY73NqCblLFW4fGegL3XaeJRblrXjCFDzT
dHSrAIEuTvYUz+NvHSZ9U3F64dil9175VTBaRysf9Dx3VbV1zJqoxdGNb7eNr3kuYdg8OUiF4V3u
k/fWmApJhm2EhKbuzsob0sfWycR2YyrltqV3CdAMvxMqka8nTeV9kAl7s3rpLe2ZzGXDT7YsLaoz
lLwamtRYshhTUqzxKfEBUKO6K4bxn1JQzCnW//YPxMH1ibTiOA0DIaHMjn5ZL3yvzOch+/EfvtFb
AXgeK3tvQ6KalaacsqY/qGrwABQsRrAtmbZwo2+yy0vnh5yLUvM/lhZVBA1RLV+UO87zyJxCOFh2
buygGRUqCEZr/bffj6dkqA5Wmj6PkeykRvZiJPkzMLidNInH+gdI6dc4AvbgS7QdjEPcfwv66TiK
tWUn6gDPfjPZ6JWRAkJMfHuf1g8SQ0+AfxDoAQp0/TFAOidpG/Lzs356jTTFbsNDNf6SzAAMoFML
8UOrqWctNR8Cn3EsSdm4n1cdj5FYQCAzw/QSxA22s+hl1eAw0ao6SJGp33Ug+D8rE0QAlVBsyTut
XYgzfZVGVigiarV4dkDcDxEgKJyPNqmriq2+bzKUc/qilI8bezvXJ965BuhelNbAcUG4cr23nT7S
TxewlXvPnVAcJsPMnTwpPlLIvxfN8dX0q53udXsl3eJvWAsUIKX41/TCK5ugGYqxlOLHRLJyx9A6
AzUBeatqvLqZaDjTCpjhy8uATp6CiFiPvoNWlPNJpou53dFZ8xAqBkBUqR4zFbjw0MkTiUcACj1W
WXM3GdldEFfHGLU1aJOMjULd2rbNw/coLgHjZIjt+ovlsVLDFSeQyMvxR4PyMeS3WwRxa5t2aWPh
gXIjZHrQz+vxayccgLBl7mZMurppc2gFahGyreUgvVmmcqolFrdSM+wT/3tByyQI230Ubb0cq1t2
YWnxeUaLT6F5JpaUv01mJcTu79vHaHW/LgwsAqaiVL0YQjhOrHigHGfHoGM2Q5it/VrEE21gRB5j
obwXwgma8juzOo3dXhb/lMdqfvtm6jN4nyABAIdz7WBaj3Awsi28s9ULQqN2Nb5uNkFWv8iFjUU+
AuoqHhMY7R4z4bWrQ4fLYOPVWN0tQ9eQuIHIltzzehXAbJPKTOPksYzzXVU3h0Z5KeNm5+tbWcJy
SGAO9Mh14NGmCkpn6q2LdhG+q7rsl5nVcsXUYW/LAQEdKpa9K2mdJdmt7McPne+JTpBU/4+0L2tu
G2e6/kWs4r7cctNCWba8xckNK3Ec7jsJEvz134Gf+iYSxBLLeacyqbkZNdFoNBrdp08Lrhr2bwoN
74Y8bQONZIlbiULhGYB7t6agf90wLz6NM0xDmKYUw97xuiStM077Ptft0Vx5wi4rACBJiWX9QN/A
uSQhIsUwDUCMiFLkRoA+pNELesAa4Lyr8BWlZn3aCwax1ah2Eh35hSAdRTuW/wGC8UmcBygqyFAQ
KlzueWJIRDQqZBnA1On3gmdlsqOsDVBeOOsXQrgbk5ZoDWa1kgOG4IB8kXoJgKG9Ia7czAv2iwHl
GFaGtipcyyq3c3k8JYgRAIEQUsMdSsGOJxdDIDylWNPakiRLZu26KmaiA65/qbWwQJ8h+LRgIwYq
nkLsxkPtS0agjWuRHPtmLthAUwWYk9B7b2JZnGeJNEPphR7vaWTEE1fu1b1RkgqQyO47MkeVQ5I6
8r7smS9Ecm7AqnVw1ErIRlBGgBbSx1xN3Sj9YjPHpwtgM7sAwke5UeHDqKyVonKWKHZrBFciIfGw
bcg2Hu4xO0BdeVguGSBDswGPg54kZCe4/aIjxlKk8M8qfem3ufa8VtNacM6AFiMA1UFqgncaJ0Aq
wayl9VF+yNFSaIM/TnMmq117Hy8s40IKZ+BijplFEkAFiJn8CW16Gdwmuq1WnqeLUrAraEkFixvI
qC+VpTVtI0lzmoO6DWnF+REVfbNvHm4bGbNbzq7BI/BXCLcUOY+TwowK3DWVMXpA9jyJY4uGk7Q3
0VtS5V4vDKabzunKC3J5cQyZzoalokB8ubg0HgYARZFlF6UJXQ9N51X9OLrG8PUHENb3Vw7nIXLB
QkMygRLLOt1a5WtsjLZVTY5BVpzegoOAIAAo4foYwwZ3Wse2UecE7csHTA7YhkUPJ6Ee5VzeEkGS
bJrFu9sbt6hADN/AWBv05iJbcqlAxRra2GjLHEVv2cfDGLM8/3S5sWIeS/k99MaiO4dh6BGxc34v
r+NZzjssa5wwLjQD7KrPc8/IxDu0f9t0CI+j+WtMjbeoR8/gvI/RYJCluZ09Y8CX0NUvZrm28gWn
f/FJ3Mo1K9ZC5E/yw9R6BE+irNyye4wM/4ArOBfE46KkipiUki4/EDTmYk6c1I1Id1WYBu8XmGVx
ez+XUgUMcQ8KcDzV8bTgjnssdz1UW+eHigr961Dk6a4ZJeC/gEjD9NmiPJm1iQH1SkS8OcXwL1MC
xHpU01NDSuvt9tcsWpeO1jfE02yqBnds9ELKq3SGdaFV7VkQG1xA6Mwqs8i9LWcJpoXHIEhbPoe6
AOpwacYmmARmS4COwzlHY9sEqK5payU4N+pTK4c+YMPozBw2RFWcUNyo2Z8CReDsKctPU7xi7EuL
PvsWHqWlzCC+wcyD/JB2eNUBloBZxF5VrIScS47iXAoX6bGWi4qW2Gcx+wYuWlW1CWawaN/XquZL
WItz1fI0oNVUxMjNNyhk2hhM27ebj7pzqGwruU2fMJZgCN0/4YpbXzqb54vj3Dqa0opOMeEuxFrx
ClQBCgxqa4oXFDhXHkmL5wVwBwYKgNsFCdSl5fSpbkUYJozT2ZyMzkXNFA5pBvVHupM7NxaeBMPL
JCclTysmu5B3woPhr2Auiq6VEfdpMkKvU+gLZD8OHkZgVZOPfiZWEASqy8bs+JWTsmicZ1I5zdZD
m0exOcA9pDoGUXc2KF7X30OLUkCqhTEFYAgFFc6lUsFBRTsyw2bQjeVGnWlb44swnm5rcPEEoNAN
KBD4fgHAuRRCulZo0VybHwbpR6y0G7QO4z2C5mF7ytfgdFe0UHjh4j5GwxnDoKETn9stoPbRIqyW
xcFUB6+XJbCSTVt0s/b6kyXuwpF4UeNpzY90rbd1SZUAoOIth1lVAD1xkVWC+D0yErQWYojGGKH0
NmJuypqQJVUyCQZAAwxQwgnRWqnQO8MqDq2h/x5G8bmriT8V8nMN/NaUrIWk7La/iBbhqIHeUmXg
Y0ADxZO/0AmZZiGNpsAA+0jiCeB1jRH/dlIQKeom6qYVo1+Sh6XhkgFvBFJt3DVkFn2eTuM0BvJg
Ve+lkbQOXF7kxqjt+aTUfqJ8ZW4r8AY4t0302mywUvCU4UFkohMO/IKXNio2eji14jgG/YC2pUKL
s8cp078l6mxtyyy7F5Xm99CL8kEpU3KI0QK8QyOnvOLkrrYXXwHfpoBEAsflCkM5lh0deiGegmJQ
kI/9UZaMx7/ZWHUgotB/e81Xvpu1u4M6DU9p8Itj/PblkluiZXWUGdjc6aiQ1MtU7Q6AmG1S6isv
m+tbn4GggFUATA2Pzqs8XV5GcUYNiOrf1P14JziGk7xEL9md+pAehX37Uv3qftHHL68PQpGxRY4F
GeKr6x0zrorWMKeAAu9Hx8qxzMyTMfusWKV+XVAlnA76DHE34fDz71w6gw6nKnoaTGiLAAdq3seg
ML8rs9fbS2Jbwp1HdNOgU4BxEzLY3+WWGUWlY/j8QAM5/RY1b+ka9mLpGIAFAfBLuE5QffPe00Jp
rVAykwagjPEF4zWVSofNK06r8mDmpRuXiPJrw5nlN6CwN19fHUC9LABFhgeP+svVKeIw51ViTQEe
+7LTRwXgoHmzNqV5Ya8+6SRQ+mA5CT7U7ScpabMe4IRO1Dy9FzFOSbyruja10ZW+cp4X/BnjjkUz
MjpUFOR3L1cky3M5N5gnH1R6Tdye6A34o0Z0alZy8SvB/NVDhe3YIogSvdu6vLqNwAyGpDgeFmyu
HDBCl5Lj2UgoLbQpqHM06kg9M8dGX3lsLwph1GBoccDtzif+REWopFyOaSBmod01mgMhsvzVEJOt
BKMC8NrGZQTKgMuVUKkXMa42ocGQf2RZb0t4nFijY64obMH1Iin2ORuKoRD4TBLmqKrt0Ig0yPV3
Q/A1VMUwhEO1gC4nazASZsjcMcbRYs8sTD9gg70ul6QpQh8mfTIHKCxsijp6JnOxp8qfVJQdWXak
9mXQp5UgbGmvwOMGdBBcMAJWTo3TWAoNPgUuWE/tUD2VJmgyAXO8bXZLWoS7RXs3ayxU+SNsAXMU
V4lBgxoAmUzw6k75yGl9HGojGPM1DtAFd8jKiiCNROcZ3BbnDitRbdusneegTIb2wyxy0HsAl2d+
/SLRQWGF0QTw7tg1LkjuplyvUlWjQRJ3qltjdugJQz8U8KbC21dSL690Ayx5DRDIW/h3abSO0quj
FRrKHEhlsRXrQImFd9LarZH5XTP7HfpTbu/agj0iFmBZOUwyxio5N9Wlg2VkGMQezCDDiKXZK9E8
2yivercpZG9SXVSnVkQueGGIBHOwio4RuChOZD+knVCkEBk3sd9bhSdMdtl8KM2KLhcMEnM70VQt
MgYKsLJfHjU6G0hige4pCDuptkOaqj9A/Rf7tR6bGyFX83txDtdGLyxsICuDALYMaA5S05xdUl1L
utKQ5yCZMEti8MM8yCTNtjCVqZpiG9QAt/dvSZnn8jgDrfEGV7USBoORUwUm2Xn9ZrVPaUmR5zJk
TpE0N9uwUueAaDsjP4396FnyRs/v6n6NIWbBVQEFweo7QGYbSI1diio1zSgrWtAAOKqN0AFVXBCv
HcOVduEFreEJBW/IYG+Qxmmtn5q+pGpNAzpJIFYK2xPaWdOBBH29VttcEoXBFOCvBk4XATdnhUWW
tUlZlLjDaifrsxdBLURwZsquCZqE27awpLxzUdzBqgwqK4MEUbn2KIH2HzdLOK84xAVbAF4PZTgN
u8QYUC43CDQiYDVMJxroQwXO6nv1fSDAQxh2vZYvXPDwcO0oGMBRYDaRylldgRWACwuuN6wVWwDC
VJ4/buvrugUAT0YEZ+jmx6XF8I+XixH6WJYmVcJiovpUJQ9htEVzdS3u2jHxSBPbibHP1uiIlnYJ
TVHwfbA7OFwu1IVNzhiZLONK0QRqC8m8VZQssaNo+Pq1j/ZilCmwX4wBmDtLqZIq0WhgdTAH0Dy5
aYuX/CrB5LISNYhgj1fI4cSY+thSXcA+YXgTCL3+ZOHP0U/uS2fYEeFI11Ay7Oe4AAolF8S3sAx2
K3Pi+ggJOQMMQgEQDm4kAqxa2AIYQFJ531K6jxXBu20lCweYET4gbBLRcwUc0KWRgNR4jnNQUwXq
pAGMW1UvSQzARAiMhQ923Pfb0ngqJxbKsDkN4BBEIIrd48RZchQbmHM9B02jjnvFGEGTg6qhY2Tj
uK3RMmWjIbGxkzY2gyyZlK0iJhhhYOR6ayfU6oOsmNcIJheOIkrvCIIAewZBBd+VJUuzQOW+R7A1
xCJiVAsM60291kW6cDAgBRYEegpWOOZOI9LHZRQ1wxyMe/FEf6+NsF+IdEBkgCQkwG9s4i/zbGf4
l140I1WswFQoheCLCdFX9Gjm77mR7cYQ06WyqM92ylQ9397PBX8J/klEIJhlj9cMX7sTBrgS3aBQ
nT7ZoNlzCX0sSlwF3ewO86/bwpbe8OfS+DLW2A7gUi8JbHVvvDWvYO4FLYVL38zBqXbymrRFjSKn
gz9wMvCklxoNpwY23EGjrdEHmEa5RQfhtgn1Zzq85/m9Fr6gq+lO6UB17jZ10GDSFZr0mwJBX+QU
2mMhxuI2UTL7thaWDixSl5gMjocW0lzMms82Op71GR21sCNFeVTlu3RMbXU+psXa8tnyLj0R+ITR
cIH7SQQKVpMv5UQmaJFkDZ5IH19U68lAzb7J76r2jyb1r2miOqZ1H+p7Ifz6GxKCUa5jbK+YI8Fz
ckbFjK5/rcEud78aMPZFCG9N4ujaR/sj1uy4W+uVu95ogDgQwOCWBP/UVYcJFfUpz5oWQaZYHuEj
UYAdsIP1YZDRbjHu0lpiU5zoykPh2iEwsQxBwgIBVKUvFTxa81gaPVyhnn8TlE1vPc3Jiru9vk0Y
PAW+FqQxrErBOYV2yNFfFkME2KwoTVw6KmAcebXoDPhl5YdfxvmC7JOVWtHciCQXph1cLmnAcAxB
U+EOxFyWt5WKyi9eMPEPqU5WEjTX5fxPUSBvQTJZRHKSi9R6OqsTrpI5qN/LptwUwuAOando+8nu
m9gdCZ6UUYkGqziYuiPou0/FDNqT3KmGiKDcPzpqLq3s6JIhwWBNnBeA8PDP5fIzJJMkxigWSMV3
9JzY1B9QE5W3XXTokWj8cjyMdy2OKFDoDPbCp0znqDH1VBfnIKyOo/AHDYrDGqjw+ma8FMEtCOWX
NsxUCUoev5H5l/L19xCagdCVgxIkm1DI8/P1BdiiG/ZWBgLdB+MSjl48vAqYA3rbZy6dA1Q64TSR
skSLPOfL+gEt2VmU4E0OdLO+GYAz2dXtcdpE+um2pOsLESs6k6RcmsBsGvClDSTJsWyn0uBbVoI5
JkpAo9gNrRWDW1sXdxeoyB5KlEBaKuw/5N6JFEejXi1sbi9qyVMxblGZ5TVklAAvF9VSrdB6k5lB
mbphXrs1yn8TDVdWc10Ix5kGagA1Ily6rKB6KWcCnTViGGQXBLgMPbFHZbDTmJb2hIEiY/y7tNon
aarvxyzaKAJYd6yVu3UhPL38As7gcXbLEOEMroI+9YW4OzCvaUXWnmY+XjG52L+C1chPQlfGdMTe
mcQ1yOmirhnBPG4iUMnyL9Bw6NSR9NABmwwPrEGlHYT+qx31TM9gE0UYgULB1cAuTSB53RNkPPTx
Zzk/oudpNYG+5Dmwj0AzwF5QdeHOwSiWfY97AlGKS7bty217vA6B8P1nP86ZfaHKGBNi4sd7YZ9V
j3V8N+vo1/RuS1k8yoCkMd5CZNj4coocoVxZJyFi23YbVo4mBGNlp60zjP5tQUvXBt6v2HPWrwtI
7qXZi9QA908NQajrYBjJfJ+H2Qd6+18VeRuG5BmcmYZtVCv5wyVDQ5oDxxr+itWLLqWmQk6yUczE
oM46J2U86/cl8PH/sLQzIdxOgXcIOBotFYOJWK91hPHxE/FBTeDUpuyYmKHXGoaPqZUrDmvJL+Id
xyqXwJxidZdrS2iHZP3YwN+3z7rxoDeDraj30Gya4r3Qfru9yCVNom1LxaMWRQ/0119Kk/Oawlgh
zeqnN4w3CYSpO4Cgd3dbzJLVn4vhFlVacd80cS0GSelpxCnSIC2Rz369LWXJGAEU+OyiwF3J++DI
ythUqVYMom0uHTHIVKc+8ULBLTdRvOJuFxXHnquojAL3ztdkaaPqoOHD9aXJyB3HkSel3yxcL7dX
tKg34MJFQA9QfeWRJdZQNh1aI8TATLYUXVpEuTdQaSPZStZ1aTWgqwEJD9JFYJrnbq82VKK07QiC
GTgJNQYjJBQmpb++vppzKZyxtaVSYCbpKAbjaeg+JMY0vJG/3LeDCwKRNd71yISCOJk7tgngmySv
RDGg8p7STS864bBJhhWFLTlYGBjqMujZQxGUKfTsJStg92tKFRGdo8cSa1CHzpkixyLUW69Msk/m
nrNg3AG8CH9juBRfbC0nGQmuSSDBDA7SoJ+y1E5BO/l0e3euOTZQk8F4QHZtwBJAZny5Jny72KY0
JEFTBI3xNpZ+WIGH8GDK3wXptW3cMN3TD/UBdMpFGSSg+sjpwXxKhH28rdCYlNmho/5SBrfLV26Z
hUzm5adx6hZp11kTukiD6ifZ5e7jvKH+d/Ggfb+tgqUY6kIF7DyebWuaWWVoxpDTg6lgvhuj1FYw
qsbySmWHKY3W9zE7qco2fln1J5/9ZNeb/Ff73E2aYesVDGwiQVvtEnGnhButROrZlqW91m2L9Jua
ONKbEGNkXOiHhZM8V8JD7YOqphVy23qcdWRbo0O2nVVPtj56edPqh3a+i/A/V7bsxy/pYx3ZZd9s
O2Ffmmjenu2wXHFYn5QWt5bBrrczDZrGSFqFWCTo0Pee7Nv0xcQIbnl86SXdzlBpMQw7Rb5piP15
dGL6Ud11ReVHwmOSbjIgyNNqZ05vWh3v1ECL3qTmoSxdTS3tvlbREYeZkpmjDXZpvqTCn27EECuw
SqQrd/9nBfLWMthVc7YMPZ4Mq5kiTG8rH1AcnEAYqei2Hm0Z+cxsE6d6id8Lu90ZoTvDXw6lnd1r
laNjFxpM8XOKeJsYR8HJom/UdMHG3ZPYzdLXSnQaPejvk9O0i/ayp4LhzRo8KM3GtrR7qXiq/OpB
mByZ3mMEj3Uq0pdMOE7gubbHp+m1kTDA754c9cyuZMxARcPgQQzvrcIF240VryhiIW+Jkwdkk8Jo
pli39aUiamoK3YSUQwDGLED+aNF5etvMu6KpwOs9lXKQVqBbjhT9PqfF+Fx0A5goJ7rWaP5J+3K5
IzKG6qCrFFVB1t7BnQ8pJ81AxmQMZpgLMJiOpJFngnw3MqvO3PaB+dEYqt0CSFE1kpdbuqeIO4v+
yDTLTkfFmzSbIsfS2wLICfMx88AxtmXJ3jzO7EYEk63g9JtBb7cmy+yjT9Ysgr7Tt+IaseDqWjil
ykMlN7WF2YB4BGDslfGmbQUci+peCaLMmyITGFxvmrbg0k0KUG3FyBajNFntMuk+vVcMWxW2iZeQ
TZU5oeyS6nflY3y0hkktp2qwcV3Y2pcjOKgf6DMEOyi24DK6tIO4rsio6MUY/FB3D8rDl/3u5a9z
CkmUGI/KHL8e9piNJbZ+geEYJnDrlcOqGYJ0tMjs9bT4PiiHro7waIrXcrefje9XFobuGozixoMG
8fflEs20TcViSEcgSui9IAoP4AOzqzF+qDJtX4Lvu5ZbgJfhxjDEIqSYBNg4YZhvKtl6HMz5KSb0
Hfm7u7g1Sxtzeu5IE25RtXkMowKb6iSS4kboXRR8CwMjynn0esVXzMAYHscScGhDdyJh5fxeB5BQ
LJBg6GGULYByuAutFjFGLDfLMWhTzIZsUrfCbMqw80LUPG7v4efD5Ep9Z6I4C6lbSW3aqB0RO+iP
bVSiaReYlUo/gRXkRdESNy8F4L4NV1ToHRnzN5LVbvnYxx9512MoSL4lpmgPys+x3SuF6sjatJGL
7cpXXsdSUAhDGCDIQWGUHwUURsSsungegyhPMDhTIH5ZSp1bRLrulkIP+mUhPAIzDp+fqd4gaI3b
qyR1hY5adpOXkjN3goqDNwx+A0CJr4KG4hBHJcgnMEbRSxrThpcskGeZdTwZe93vZLV/vL2M6+EP
6BRFIc4Cmh7uGZwRl7aKxgfQYljdGFQgfTRkkD5iVpAtVNpOnTFSRtuZ5maiP1XBseI7zEnwTcsu
JTCUS3RXI5IZs59yM69c/kwoZwFA1zD+Y1TyMO2GswDg9ySm2jEYzfCxtDZ9dZIi1R+6YgtYakOC
eO5XIsOF7YRI9IGy0iSbv3Gph6lBv7GViRCZtc6c7kEf+S+LUph7AqANbwvlUkLdG6PQ50C/lwgA
4njTy0dDzp2ObHLUnId9RVdw2UxLV1o8E8iWfBZ6oEWy1KoKAsfJUxLbRAuBtqGaR9ZO7MLdjsFb
yCkzmgZU5XgsdmsJ05hPUJ5kbNMq3SLGutOOkXjs3ttXkod+JK04CebHr9f2VyL3AgxzMyzmCBKT
dNs51Tvw5jtMBbh9OBaFIGQBwJZV7Pl5ZgMmdoESXxoDsw7tgv6wQsFPikclJruh+IEBU7fFLVr9
mTjOQEq1wDTNGGvKd+OdqDvmfbcTUrvcdyuGseDLQU35d12cYVBZpU1GIYikL3JVIBr9bQgHkHSt
nKmF1xbs4kwQ99oaulwvDBM+UnkrNsNH+L1wlD8q+jvtbqW4sWyCZ6K4+ymX5x495BCVPrQPimgL
3uAXru63e1wgxspRXlMg559m5F1rY4Iw8EU/oo1/vAeLxG1jWHhBXuqOi2RSBbUFo2W6u48fSG/3
v8i3wY33oj/sAGgbvq3IYyfm6kSdKZC7CLJYa7sKsUTQ+2gOaF6KjbIRD7Et7DQgiteoHq7zRBer
4+t2ZTNZlWrQETWGLRmO3QRbXAMJLN1t5+bHgxcSMvRWIuL8Ynp4g2G42zK2y9mdA7l0YBexHQfC
xvRF2zWIF/9YOWWLS4TNoZYDIDiagC/drzAlZSmEcL/oRtjnHTz9JNnlWiPhsp2cieFs0UqLIhEE
HOYomBW3+ugrd0KmgfgYI2LFkUMbeP7YA7+VsxICrS2Qs1BDkKU0ZVemmnkmJmNpG3NeHXu3eNSQ
UUY1DERTaIK+1GJdDFHaExnPhXKnbjBKI6hyW3fS+7a3dQwi3+WeSGzhpLYrAe+yR2E9Y5gtjuCa
7xnrwa6SgT8EJopsCJHn7fBmaZVnlIGZjWB9RddR/R2cac6ohiv+5RNzzh9GRmDDZg3Devg3aj73
Xd2HGq63Jj6p+abTvxk52ajlYRbvNQWks9GvVrXVFGxY8p2UJK4aBUO3Gdtnyj7O+i5afqRuv04S
azC8DVCNwBwybCjnJcKkIqCIzdF4kjzW4x9h/kHH1xVPtGRXf2VcgcRSOYnZOLIpSA+avgW3np8H
8VG3py3opk76kz3ulJWrd1EkCzbB/gWYCM8bJAqlEdUSlkWnn518nKqNapxuL2spmAAI/z8R7BPO
ojFDIXIzoAMrCF9UZ972tnWc9vFaKLYUQ5xL4ZyOBlIpPD6yCS7vybAyW0+FzZwD8KJvWnHX9dtV
MjB+JirQjDAJ5K5hDGgJAfvI5cLkeixKsEpMAcgyPAyg9FBeMI7Nnba3nHZL9tPeeEh+zb6+ie6V
3W2lLnmHc9mcdzCK0tTmuURP2YageoLuvL3+clvEdeM9Wx+q/gxBhDlQfB2tQAJIUjvIaF3grbfm
Ltn022xjOPVGfRT8wjdXSgIs/OIP/7lALg4sxEyd+hoCR2ey15iPFjV2thou9uuUYjTSvoDGihEt
7s29NP2KBXLEDq6cqU/00a11cBY/tSENJ4J1CE9+81g/d170ExxLO2Kbu3mb7Bs32+u7Zjdt8q38
lh6N7+GRBt3DSmi4eLYBqwGtCkhH0a3H2Wcaqr2cYcUa2L2PuaDZUl3+S7SG/hoAvkyIupqhbQKP
WCtszyw/eemf1L3pgXB6mxzaY7cbiL9ik+xSv1LtmTju6lVSPauqskaX459uaz31OHmKn3hSUG/H
h/EtPuY/n5D/XbnwF23nTCrn/LNyzhPdYoYJuv7RA1zSKZrnbFhJ4q2I+XxVnHnKQpzKodIhhphb
oX0i8/2sHulaZn4pzQRYxn9b9nn/n4kB0Tv6e4wKYpptUbjmpt7pjW2XLqZtuNK+e1LtGQSKD5rX
OMqJ7KW9+X/TJx/b0KgCtdrQQJ/6mzht4liys3YCje1KOLF4Aj4pXNEAAcAJU/jZStEtKlpV109B
M28AIkUdm641pC76rDMRXBRaGCDgDZHgDyYrBTr1KEGVKzbPfPm1zTMi2v+tgrP5KqlJSk2sojiN
jV1+12Q7L+9K8gjU3IcuomsUiPkVoTKrV98Sypm8bkS6lPdYF7Lnka38mg/0p7lpt2DB84078R0B
r/6ebvfKdzwnhNpeo2hYgIPh9vlPsVdzbtV+mDKra/EB9L6z9X3n6L/V2u5GJHNsdL7/HOp/8Zdn
Ern7nHYtEZMaegYlhClsksTr+pUbbtl9wRQlw8Ah40e7FpGgq60G92Wio0N/LaKn5gFcw/ZqDX8x
iMcp/k8St39i2Ixd2OGIZa/jHmy4vrzDqOVt7YCn5J+cMoIvA/2xjMSYu2jCbo5FfRjgUGT3XiH2
jLl0b+Nx/mZFtn4w9uNvfXDC98rFS7eM1p4rLCq4stQz6dwhj8K4VDGTE1Fz4WCIS/XHQspvF31k
so0so/nU/O7K1WLO4kMFZD3/rZk79xiDKTcEkB/g1FHZtKKDqLgYZZ/eT4romHlrm/RUWrso/xbr
v6w4tq3MD8dd0r9nUfktKl/SiRx7qmzpWhMR29lb+uDcRQPyrUqt2W6031RZAE+Sh1n08nuZnKLc
yf7tpXquCs7UqgSc3LNEYGqhpzSuhFu5cXYow+O6RKXHLreHunCTZ2v3L47x7x7wuRQpVNN5xlzv
IG12+UNLI7TSfdNbPyLPrfS7yX8QCSGXeepXsQbLsfGZaM5XDIKFRqkU2y+ewjv91Dlgc3dqb3RN
u3GnfWvLK55j8Z45E8guibOrrLc0MQlHcQois5LcRpjQlRgKykrqZjECOZPCReCJLOVUTkcsK922
si3hbWFle3X1pcvUc8NG+UKhRqssiwbmasEcsZPJ90K8HyTVTkNbqXVWlq+Ee4WSlVuNmf4tsZyj
QsyjijTH8sCblDnWMfTNLe3t5tttw1wKO9CTjfEoKKroaCy53KsibOM07+cpqChGLk4bUiNqXKOB
WRSCdhU074HhCpIuhUwChpSnnYKXu7y3aslp+pOsrTXH8Aw3JignAQZk5MqYXoCphJxBUD0FPhO0
JaeiA3sf5hNkflRRHwNs95PYPUXJY0neAZsAyN6eLTRBARueFwb+23AZzu62YjnzZF/DUIl4bauo
O4JT6HLNczlOZVrmKkixN9aESIAUtjY9q6t80tydciWI28Eo1JQyR/nyVKmBMEp2EWUuHQTkLiYw
JWVP1HwswBYt7UrZ8sY5fy064WsNHp+fAPwq4hHsLwYwc5+QGmSu8axTTwClR17SV2Qbpq3ooFwZ
+bfVyvkWXtSVH22zBNSIk3oqKvEgTPkzK8/fFrG0cwDEoS39sztI405eoja0LhJVPQEarj12MtAi
xVgJO+BcRl+tK9n7ujxGUAN0NCa/K3xIUhZ47o4AOZ4ILb1W613deKk11Y36FY+5pLtzQdwxlAYx
S1mf0qloErsu0baw1obDHfTP3UECGM14DCtpquwLzjy/CcY8MsmddoqHUxM/WMbDqKy0BCwdc3Aj
/ZXBbQ+lHXgxi1aDgMmjtRN3OwtDPaSw86m4q9Fcks710crdYXqwNLIf2vt6eBlFvwW+7+s7d/4p
nEJFapKksPApeHR7ldw5TKlgofMsshI/LCoWkGAwYaNZzeK5hKjWUSTAodg8fxxRLIvbF3l1sJSM
3Tm7cv63e0DaAyCOpm7wdl3unqU3TSaio/EELl00dGRSJ+6EWqN3gtEStwJs+CBL5JGohZHbkpwA
ttiHdjUYQI2q6CL6B+UibQcWG1Njeb3Lr9GsUqlKEmqnadiUQ0C6g/ayarBLZx3kCf8J4WKjeLZC
2gBAcqpk1TbQoRY/5GEKZO+/7N+ZHKb6s4ORDA1G3RBLO7WYY1ikP1QwghLh/yiEuwBBCVEkWQuN
6cVGnrZJ/LgKHV9yIef64g44WhLBI9diHdBVp76PwD59fdcZbxFa3EHaCda4S0WFVlSVotXqp9h6
b6XZIeL3GSDjovvzZTnIFKP5kzFVgimIO7phCS7sRC0hJzY6uytLFI2ssPUw57C5o3qzti6+DZQd
LowhRyIefI3wjvyMKKPueiDOEv00it/lLrNV42gAZtKVxxwFQF1qnIzqD4m+AddooRkgwNiRF6Cs
k8ErdecfFs9ohlktQNNM7mgNajWnZQJDCfvWLapHAcMEjfZood3ltqAFc0ET419B3PEa2sGsNYwu
Ohl6ZIOr226/2Fv6P7ViUJWJfnvNAnfkpb1kmHoD9iC2jzLy8CBkMLuTFj7eXsaCl4A1/hXCWb3W
J2YXR41+apGdNg5GAcwTev6+fnxhigqYdcGCKUNvl0spddKbYT3o7PgmQPri/KL7ZeV88cmWT4VJ
bD4tuj9NAGu5ZADBzFONAnV7avKUHkaQAwjAWrmkQce1kZfiXSRbMcZDq1q9w9B3c5PNmYgqvJmt
5WIW7jQQeWEsNaYaofzO070p4ljQiuTGSbJeDA08ELrfjGvwoEUhrLP8k34KZf5LpdIEVKaN0Run
qNjV4w9FBgvV11Lhnxpl3Yn/XwTnSpQhqjOpgggLAK4plpDtexvAlZ1KK0m/JTM8F8RtXSzFEzHU
xjgp7fcM86Zn8gKyGjJY3tfN/VwOHwcIIUo0wwA53W4etaciosc6ST7QMXRb0NrmcM5eAwEexjlW
Biw+tAFj7mLAKeM//ychfByRjGMeSlVtnFIRFOcJ7t1kX6yBAbjXOmwAnKBoQ8IDCPMBYM6XZmYM
fajn1JJOFuZLe/B7sqNnVPHaaracJG5PcRLF29js1yhhrlWIIQFg0AThKVC/qH9eCp6VPgdPb6mc
WrV34vTeQCpxnF5vq3BpdaDAwZwcPFLQbcU5WZT5FSNUW+Vkjj8N6zSPnR0lhyzcgYGMVKJ7Wxoz
48swFE9F3JAMkQMWq8+b9CxWEru2IYY8KadsTgR7TBNPHvLOUxPDrYG2mHuykq+6PlcQCH+LP+zR
zpNBWNPUYq62pJyAwUyHU4uujjLfR+CdvL2w69uQyQF3DzLdLNfCnSsF4xDzCmSUpzZVBofVQW0l
kobNbSnLq/krhTtUdTJqaUJk5RSj1K51G8Y8OkWNjUHhtwUtmR4aesGHgGFW2pXa8q5o0tRSlJMq
iE6BToSk0mwQrdyWsrycv1L+H2nXtSO5jiW/SIC8eZWUtqzUXdXmRah2EmVJeenrN1i7MzeTJSTR
d8cPGuiTpMjDY+JECJFzCtCvVfVYDjjH91PxiHkj39ZaXzoILluOcMiVDBWOxoQhnD5M+MQZe3Wd
77cXs3UCQAfLbyrIMLAo4bYuK7F6AxepQ8EGTQAyPhVmKSN23LquCGzR3UBRASGC4BMab5g41NKM
Bu+Tmz5ZajPGHpQcqD5+ShUDpFX6PEuCl61LC8oFnqnBF0Fq8HplBqNDPmJUM6rbdue2vxMlXtH5
wphhCL2q/e1t3DoTl8aEh9BN5q7MqYIzoT9Q8s2kp6wNEkvC3LK1JBc6kMi3gWwDMuF6ScoIpi27
IWYEtqRXa96tGD/S78ESc+x1GbnZli0+iAnMucMF9YRPZpSMQBFtMqPsMxm/28D7psavqh93OZXs
3cYRxNHj7O5AQEBvW3ipdDNdTHfO7ShN1vYERDhGkUrIxt/+Qhvr4V4O5Xng0ODqhFvbtq7WDmA2
j9Ia3ETuaEWj1gYADIBpL8l/WCT9etvgxpHA/DyUk8FmitE1sdxqrWZhF3nlRBS3L1SgFRk4zLoD
QQEGCBcZ98WmNcAS0EIEZaEuPlF9MXVN08Ha0ltZFYxpB42w2SrnIZj11f0BttPMkLweG7caQ8Hg
NcGjyPGqgl8fBmIs5opXSmEPBvhTVkyA1qe8dh+bBEjLtJUclA1/CDEvcPsjX8VotTiNziqM0lWd
ZUQJSKXs5q3K5mCdO8mqNnfywopwyWqjXxlr4DeA3TRGYG+H1J8a9GX/xWt1tRxh+3J1LqwcPCOR
Zq5AnWvNmz2V1HcSJp2i3Dr8Dj4VWCXh49F3vXYczJiyZshTEDz388FcI2UhzywdMVNSQo7i0TMw
7dn4DCJKrTveLdaTMYVKGmTZca1ADcmYIUn6+NqEiAoNEQyUY4QIU52iCGytV62a0MSIVu+h95I/
S6kH5BH8QmsS0Q7dgWJKj39/H0EuZSHQAUkkyKGv92BmjV7YFUXBElxJDlRHx+JTtfzO0N++bWjj
mKJMxPnqEWqgpMP93UW02NWLo/YQN4kW5dEFxBiEobakvbFxRq9MCC4zXxeK7lWPGsO6koNb2yeU
SUcMyJeWD2/TSFa04aEhzeSCzw+5AmIEYevSccpy3QU/uN6Q9M5DM8I36qSReOitfXunIedwOK4u
cr1v7gIRuH4srCjtc0TzoJloCQinZZpBG3cBjSFE1bz7B3cpmOlsBPELZEOizNzlDiZ1Ae9focE0
mC8qNMRvn4WNcw5jXAkOXDE48cLOgXFxAJ006vGJh2nZtA8mMP63P+rlpSuzvQodpr8kIeF5H5Iv
HHQHZFPAlAjvNvWmdDQbWFxS/cXIsuI8VMZL1/YOJgkgN+6UJDuNi6KEK2iBw9vL5csRrrUBJW5w
X+Cd5QWd609YL0WakLxBvdfcW8mbESqBOhyn4ZzLBu+2bgAmDNF3wafUPTE8YQiTElXpcZsVw6/0
7/OQ+WXSBYUX3V7S5nEB/g1DhUgAwQ56vSTbm2bbXFGZxBTerld/98ab08Y9mIwmWWN/yxR8hssd
ogO1C8FxeB1Y2OCi7AiAvoc19efA9iQfSJytej8elzaEL9S7Tl5qBaqT7rjs84m9pDZ4JdrfTV0F
KMRBjX4+dGnynBOZy9/6Ymi3c35e1cEwv1jirecpbbzVjiobAjar4YT6lARW7z25Gvlz+6OJCJP3
ZV4aE25Bn5J2rfMFlUs9acgBVW5V3UGtm947o+b91NbJBr8osZ+9YjyPmKB7ULqh+L6MirvPNHcd
/ARnPA26Qve+3P5tm/uAOrcOaADYbsQLmmeTNs1uaUcJa34u/Xc9BZtEWn2vEmkjnq9SvI4gvrJR
vsUgCkhmr89unjD2v88E1ATRSwoVLUxq59j3SrBqflYzf2i63/1c7XXt7fYqt54MaN5qGGHiBFli
Fcgk9WKDAQzNhWJ3KCfJU7G1h5d/uxDMW4mlaHaJvx0EJSDZKYJyPZQvt1fAb4K4eei4qxpuIkad
bSH77t21W1xQLkdu85hi2n/Wz/8m+8bW4LIjPYW3/DCwY5U9CtwoNybVXYO1DL0kY9zaKFBroRbM
aW/xqF6fALLMqaMxFGjbjBNfLekRaixSNqKtrcJL4+I8W5gPdfifX0Q8i500RbfM6EbYhwxTgJ+k
XdFNv3VpQjjKC1Qv3HmECVVJD44LyJpHdokLgpN8p7M0aGf1RNopAOHs35d7wOnF02Co1OESCfEC
arUoXHC/1SS7NvdCrXN8KD/rwyjxzVuP54UhEcDulaNSjIMOn4UB+XoEwci9oqEgp7S+Wmm+Z0iK
jJtfDX11dDbhHiBvc/3VBqNdXI16dkSp5QPqvU/dBEjyf1EPBovhf82IU95avxpTvsJM1jruU9Vp
0xFqbj8h6i6JtbZcDihCMbGBtApIJ8HnKxC6ZCg+O1HvpH7V58HUyoigtq4TZtUBJkcFBrpDgt9Z
VozXtmsKn6DQQJ86SF5FlZ77vVQkasMSjhuuLJQA8HFErPNC5wy6loodOerrhHh7be/AYwQxVklo
vxFzXNkRDkHSz+tQ5VhRCS4hN8bMpz84Vejo0eIMksx648D9YwuYdCEC8KYhmWp+4NTe8AEHUNw8
cM3jbbe9uXEI1lykuSBEFbOIdclGT83xNMBRmGFj1BQ8qGsbaO3S+a3uyAYMNk4dSPjAIQz6ZoQ2
Ygnd6zU3cXUUXlj/s9HApal9ur2gzV27MCB8oTwF61oCgEtEtG9F+dgZmEZOT7dtbG4aFCFARI/y
mCk2i4qqTzu61E5k9SfN+kPXe0KjrpBFn/ynCk8q9uofM/xnXLwT5mhoSjtgKaVNkp3VgrwS5Cyj
XzcaCbpueRuawToxu/E+ZSWVuLuNPjOwbBpUBJCgcIVu4fhBLDtLMPTnRhbkaPVxOdYj6N9fkHH6
YG08ZtknvXobLKCJBsklE8cxeDh6ZVpwTTpT2EocmDZgUzP6c9uuBy0rQgde6mcNau00mXepYR5r
r3zqklISBmyvXYd8n6aDXQjQ2uudnwqoiLGxAJob7FXDnJ4hMnZGEQScRvcYRL7T7ewupxTEfm4T
N8XX28dr647gkeHE3hidAp7r2jorzWJs8NpE+tiBCbjUi4Coqizc3Xg/0Qr0INyCI4xKBXd1F6dr
XZuyqVjrRogM/bn9BmKw/WTGOUicJrKfhj+3F7WVY6CxAMJCxIh82ka4mBam6ZQ5UV2QzITz/Klw
w6YB2+eRqskRqsRhb7fh6n5WxvmFMr/1MtCwyRorW+4b6RzkUaGNxPf2es20G3Ba+8qLHtJ+n6jH
sQ1cJSxldAFbZoB9AswPJQXo6AqxcGEhukwXlOiVyd5N3nhMkU4N6Y7a9inVJXHQljMCbhpJPSwC
wyDsqzMw6AJPwIOUMwVjUI1+ZNkZ1qnSqb3XIegmuZ1bDhY1BMCgOOcC2obXe7gsSqoUxEBi6gEP
pFrU8FHTB8VeLtNw21wZp7pF/RrIIFGEwwUxqOWNWNky9se+c8AnMTWaz9L7jNiSd1CcQXv3OdaF
MeHKWz1AjB0i2gjaluDimJbSPlKrAcUhwFVNCCrP0R+Z2YVGSpqdNlc7S88xe9Trn5ukUUF5Aaj6
ZGR6MCWO9ux2lO3mkhlnZEX1UVlysCoQGSHLlqfgW4POJhhgwEN8/S0yNGzVFtT2EWuWF+jFn7Bb
kndg2wQCK8i/AugjNoKKjNULev12REr7N9XY90VdZAOAW/eFoyA4PTTXWBLui54W3dz3FvbemgKA
PQ4Ar9zNbhKkWgsGp0yCWtk6V6hp8yQFDTSke9e7tpRFRcACZ0drNWkPlsEJERdvOpiQ4fxRzvMY
3XZ9m/Y4vy0waHhKPWF53rB09ughOM3ASWUt6550jd+BSdOr97ctbX0s3BeoQmBhCOmEQ1wpUMsC
0h1h8OiQPVBiEDOxmYxWZnM9COoNUBAjdRBfDtphpMamPMSqp0OhNyDLBKcjRRZWysauNhd0YYo/
YhePlGsRos022pBKj1IwgeKn71a2bFRny6UhGEXeZQFRaomppM7hFim01yIvobqv2H3nZ846goUt
kaVEMlPCFwKWaURXlQf1jX2YKtv1B4IRxnJeJXHwVgkAwnJg1UIPCxNzokBqguHSwjZzJF/1cz7+
URzMJZSHct4TpwA5ZbHzyHMqg1FtHg3U79FvR9xqiNnrooG00Mth1KLNuRrM59Ztns0M3LB2F/+L
s45ogvNGwPuJvYKMJdMylqjVqGb5aGRoCap/OYr//iYgO+asFFwFWOzY9mVqt141O9HI+tPktfs8
SV9ppt5DZ+TH7dVsucALU2K0XU5uwVYXpgqzO1v2b2J80Qe25/o5UsGlrY/ElWPwL86RJxKvI04Y
UaRxnWhqdik4sSvA5XelTMpDZkU46aumgsAAgWek6T5dYzqHqF/TZn9737asgOgUcsPIlVHj5H9+
4SCwRo1qFTyePlT3hJz11PCXmQUKsFl/bQlNKXg8JMk86xMspe7qKhrPhyikOwIkXV+hNbRz+6ry
XY/Jkv+N84AIEvVBVPFwAsVqE2D0xmK0mRfNHTnUq4cIBF8zWJQmmIvhd2UkpSQC2nC1FgaYcNoN
lMChTHm9kzXQfGyYGy+y7PI3IxWovGZFJiOzkdJCvhPxIFaEMTNXOBQdxn6qaeq9qB0CvQQhM04G
+E1X5tPvDd3d/mIbvtbCPzjFJSitELtcr6jSEFW4ZPAiDQNFvprrqd/Z5DM1rcNtQ1sfC4U0E3kF
b5eL70fiZWzNjNaLcu13V5+9VtnbMFY2euAYX27b2lwUuGG5MRCSiaBrhOR08drFi9IhBsit1h4K
GVv+xp3iedp/TfDlXtypIs8IBERG7JtnBmiU7FNQZqtpHZIpk1yqrZ1DMsTzF9RVEWJfm9JnUrGJ
YTWj82PMjXPz0mKcfaVvCBIlpraOHnAq6C9raCN9oEMo28b2RnSzohEjXk6Qsd1jfnZ7f/qEjtLt
b7RVP4AExD+2hJxsKdw2XVoVO1gG1Xn9AQSnF5MTGf2dAhq3vx94tC/MAcV8vYtTujSNAp2FyAEV
Tnens/v5i63+ur2o7f3jVMsAoaBfrV8bgV6p0rkYYoum6XtHXjXzpfLCqRt8L33SzSKcZSoXm2cD
ZHT/MSg4pNGaLDfVVw+IsNR3bVDQaV+L9RljoyPrJM5v61bZkHfj7g8PyTv/38WRb0ZVW9Am89CJ
j7rp89g8T6wPbm/g1rVCaM4vLWhc0UG43sDVnpeuAk9rBKK9QKsjq5nDxPyj62+37WytxcEsL6JZ
kKp+aC/VBATNWoeDnmR9EQJMSmOvVauHWq8Pty1trggCdEg10C5Dv+x6RRD6bOvVTHDujFdQkfsN
iVFbyf5F54U7CPQQkH+jwSg8GtTsm8lT2yTClFNhBYPnV87n2ysR+dV4qAcbUC/kmEqgF8S3oupN
rVTVBHPtVr7H7nYnV+u7oDXrPABNeH2vlfkXXXfbHWppazCBZ/hcN059GCpNecoXbQzNNVsPVWao
O2MsgM0y1OVBz8A11Fuavbv9g3niI9SG34EcKGZB4h4oxuutZ6azzD0G3iKMJT4kbfpcK/d18qkc
x4OF1tTifbttb+sycuDIf+wJHi3Js7QZQbYdAWLvgZAcbeoufUtlCjpbWcvlusTYVFWwX5qVJFFm
6b+8RIMcVV6FLSongLZASkFD6pLsc8zftaasLrB1cQBA4809VF8/XBx3LYulAMVZRKY3kPH5Sv/D
pbJax9adARM4HzRBkgRQw/WHc0AFbpA+T6JqccChrkzFQSuMbz0zwT6r2DImuo3vhglBAxMmUL+B
Vgz/OReOTZt0L+kzOB3LinXyhw0jv6U2VO7qXHIkNx4IZGMco4HjqAHEe23KoytQwbRUogIKmWYD
rtJqCbTxfhkxNpgHZpEEayN71Te+GWqeoMr0eB6Ip/3aaIIJpKWkDr8HC9BhfqakvuxQbtmAHjTm
WTiyG8u7tsFaZc6VxVSifNIPI4ZLklrfe4Vk+z5a4VBBFI3xflvgvxC2L9WYNc8UB0PH/Uoz0zeg
SKubfz3AcG3lgy9NNA9IniSy6ylIzCbMZGJ2Hw84t4C2rwUGBigTCScuUTkscaqTqAQPpvE1mbJQ
6R+q8fm2Q9rern/M8IN/cbCHSa0SgzS4R7XS3hHPXM9aUh+bGmQgty19vELXCxJcLZk7kwwgxogc
UDt1YRZaB+8wz//CCgqswANiyBhgbWHbKtIhABl1j49oVYkbqOreAaIqB89nYUiinY34FAEwmFQg
R4CnDsWh681rjbmvNEpxCvp9NTypyxhY5v0yVYFS7u3iudQ/p5OyL71Ggg7ZeGe5ZZvLDVgc4Sl8
NmQutKMWNrPpfmj5S2v4tQOpjmpP7YNuxGu27xgQdsR9Sp7rdq8qO0itePOTmhVfzcT93FayabWP
bgu/CJuhGsBHAgsqeBDIR1kGQY0fQ13fa7D2EzsYmzMen/lFH7IglXxn/tddP9wAxqCAgOkxzIvg
pl9vPYqLbY8IOwE/FpxiOypZmDfUlMSaG7eDh+lc+gXJPMbxr61MippC2aHDNi9wV8UOIaHPZFOF
GzuHMRS8LYjtLMRlws41DikmRYHDX9m897qgHF8zoHTxctIlXJaflfPr9k3ciA4gBYL6NsC6kHYA
bPd6WZDcMvu6b5XIabq53TFF00pfwahM4btrP/+wxzbXfcx7VJ8VNKaGgAG+2/td13t/D2TgB9hz
8ITrCOZdYfFWNzLFrS0l0ioLzXnG3mZzlA0cirzjCEu5nDYeBKTG6Jt+yOyWcfaWxsCC3dLX9epk
OpDXQiRkLG7g9fuyBm/gg2sUTxhZ2A8K5rX+HjyIn8CRvIB1QaJBTI2sGqP/aOwq0aSf8/YL5Pnc
LoDYy+1Pu3VgL60I20nbpbASz1EihX7t3GcDUrx0ldj4GDNjJbwShAAFHSvxUoBSqdXatEhjlE5I
eTg400vehMun5u9HHlGcwViljQ6MiyK8cEzXadCmVavSOE8PAA+HBX3w1jwYim9/v2mXdoQ3w+ns
oevtMo2zHMC3hZ0Zn92jktdi4/27Wo3gssnKutSysW15vqI5cubkUJbt15kTjLJPtHngHXAnGHiV
UNUXORTYzOiguV0ar8230tiBpTXX3KOhaM+WecpoGebts1Uyf47A63QaZibD323QE6EcdfELhI9n
Qx2Upl2fxq/E9oFEMHx7CqtouCOOnxUBJSgdBW0S3AcVk7yOWzuNV5nXB8CZg1jw2r0xveRqhmMa
c3HGZZd3/6eHOS+Sm7B12yCWgFQHZVGkvkLivkJUwFVsI41LcCvRnTscsklyNjfCQDC8/2NCeOcm
xdKbZDXTmBcRFaP1bePRKbODdOx36xVyQaxk4w0HXEmMZTywkzsZabO4f17IuSO/5/aupywg6RuY
oxKVyMBBPBAXXnB4kf8aFPOceoV2eKv2WVzbtj+uv5mSQ3ASC0yyYFXvGy3zdfD2l3nn377uW/6L
z+faKMWjgC4eD953dYYVhouW7gvXQpj0ZUIbeTHR03twh79nx3LemZv+Y084JU1f4d10uiz2Bs3v
lmgtEp/TGssGOTaodUA6pyL45a86/od47i3dmLt6ymK9OFrLF9rdZfbPyW381rkH5AyhcJM+6FAw
rWNt/T7Xnzplz6rxQNi/uBeXP0RYsUMyFQMseha3412Zfu/012yWHJ+tqweeAow4cTpXiGJf3/HS
y+c1040spjgnfaIHKlhL+1HWrdo6K+iJgW0MiTjGXIWVzINu5J4NysQ+C7Xm+0zZq1Yd87h3+rfC
/Xz7YG7d9Utjwl13M7Mtpt7NEL6DknQ27wrtGRQ0etfv/n+GhCiBVRqQR52TxYQUIV1+a2UdmJ2G
womM00/cP0yg4f3mUwYo+ECoTHxae9xmI8mniNU7L1f3nRZStgdsMczWnZdIntj3q3vpU0Rzwhs7
aGCXJUsxQYbERHwX6HWoZT9W52dqx7qthe7yayF7i0iQMOKDA8wQ2HuQJrzPKkJZ4vow6tQilpUY
arS2bF8qUDc13SluZ6UKmq449UT9c/sDbhlEtoUaEe/WYt7z2mClte1oF5UG5Cz0+Wr7WKqvTo/X
ziLBSGQakVvWkGyhyIZ+FUY6hI+oT40DViSqRXNB6sDqnB9Jre6T1v06jEtEUlOWFIhvEdde5YOs
OvIBQG1EwIBb0aajGIGIVrUInNG6r431VVWaM+raQVoOzwZLdj1zJbUQ/pkuT49gVgQPLAQE6ksB
swgs/ngIUjy1e7394WQmBBedg/MCaWaG+m+hn6uy36PhKbncomfk8AcA0VFgxzUCF4DwtVqaZnRw
SBp7abVfHe+A5+JI2i+3F/LxE11b4Wfmom5k2h4ZkxKxuTqXkGltgtrwgkr7VJYFNKPRqfMe0Ij8
dNuobGnc21wYLcFarY89jBoDZlpTIEGbncc0yW3mG3R9DLA0YEDBzwvMJFoZ11aWwlzpbMGKWXe+
0bLA6aYA06RlLoNlySwJpyHxllopljqNoYiL6sKs7iDmU8ja6pu7Bj0qm3MjoXgtrGey6mHuKKxY
0NyqPfC6sFD6Hn+oKeDYoVDJ0T24tqj8C1aYQlXXnBELT7MDWH2q+J2D4ePyudvXRfY+81xgei4E
Z0R0+1R8vFOwjEOMsBXVMBCiXn+vuqyheDN4+F6ZXiG4ybNwzk1nf9vKxi6iSoGoEbEG2CfE6rVd
m2mX4DWLPb0+gUPB77X0VNgSVteNE3Flhf/5xQlPlUwvMgAhYs11d1n9Qu1z1tO9wiSj/B8SRP65
kL8jQUTpCWUnvtwLQ7NBc8OsENgYyVsxQBcIPGpWHdH5D2sfq+77oGr+Yp2mGWMZkFat/pYY5d0+
CsJAsWBTMeZ2bR9gegBh05rgldTCDDq59fyyfAJCXxZ9b303PgHAsfngtLKEO6anldt5GTKJPFkP
9QgdjFE5Oubz7dOx9d0wiMildYH9Qe55vZwZ2EG3zGYSaxYBs4sT6MlTpwL/LBO82DTkQvkVwTwg
OargAnu7bp3BXUhsuQcoVp7gMzIV+vJzIil9bt0qF/EF+KyAUgceRlhRytKihrhGnBjZd2g5F76m
glH79rZ9CNhQolcBnsNRxO7hFApfByQFkJavaRFXw0u1RIMDYQatP5Xm3i2aPeAfwQpGcqQwsqGg
947WtZfnOGz804ZaKr/R1+vTh0V1U8PIY8VZfAtUwqt7UG0MpT/NynpkDjk4NBjInel0e7VnYVt+
bXOZ2M3HTQaAkIuKALQDIJfIFtWSJKEKSYq4iepYRlzzoQSDzcXgO6oT6MW/H8vrJdbmRJXcScs4
rTDLcPKgpJ7E8zDck7E4gvi9AP6OPDoFPbjZAVJJT152bKgeweNIDtPHS4hRTHSDkXXjI5vv4pcX
3qY1Cch1xqWKl/KnQX8BJ8kmiUfbMoGTBJgfUKYW+qfXiyU65Cw8YNDj9isbnrSHv0anYTfB//OP
AcFjZllpNXrbVHFiWb7C7qivLQi4H3IU6m/fis2lePBZQJ4A/OsIeeCSJ301TKyKp2E+TcnRbkCO
a8pYkj96EpdvFcJ54E4AbhaezXbt224wtSrOFvtsor+hlz8gQfNcLb9uL2cjNIAl3DFemUASLRZc
HELVdEl0fJqyCwgr/eFrX4NopTg3QxdoUMuyTQSRiQwVt3UBrgwL2fua2u6i5DBs0zibmD82L8Q8
09k8lBUNilEJKf6rCLo1NPDwDMsfhK42yoVefHsLxDSYnx1Qp6H5DWoCC5Tw14cTpFQAca92FbNx
8NM89dPpczOdbLge0wHNskwDYtPee/wPcDIgvcLCnax0HRRFcN+05cWkvdn6Ja1blFpn+zQZWh6s
Wl3u88Ycj7dXyt2m4FaRf8Cho72EEEOEk5fNqMxg0gFtoDmc7RKZgBO6akhc88uszBJjW04cXGAe
HkJe8rJ1wYmz0mpZm641bkqFYAWwkyczpyQcaBLmykSDqif93qrMPsQknHJoXKe8h8xSe9KaKjum
/VKE7lyXkmGfre1Hc5brbyAkAOP19eeeMPhYL4zCpXv1vZlYL5VdnowyOS00eWT1U5sDvnh73zfP
uoMZS5DSIP1DR/rapgUR+nkgdh072uP8NZsOowH3PrMDGr8sPYws85vx2XbOutb5HCRTvJZnKmMk
3HjQ0MbD8BFn8AOmSjjoDQMuJ03qJm5TDLStBnN3GpTQJM/JluvygNVErRqVJVt0KL1mVjpypyZ2
D2gHvZZOqEq+4JYLvrQgXCDDWlp9VWEhQwhC9F/ZGpkSE++HU7gqKBxh7geDHkCLi1oG3dTrE8o7
dbyqno/ujKl8TXb69NM8uBC4qWloJkc9U/0Jahj2uSzfwJE23SWgt63+LM3X+hH0DOu8m/rDhIzL
0veDii7L7WO1sQ/YYg0XDCUuAK2EfeiVIa9nDdO5dr4clr77RU1wjmatrM76YVYZHhLdaMyzomnk
gjFOuDJrZQ1abY41Unuz8h3qhiRXAyDCd4N1Vn9Q8krRHadWUCShIgUvbByoK+v8zy/iE69e16nO
UBdXwVflPq7To6KdC/L2LzaTZzseaqLoSQtVO8hRFgsAjnALiYJEp/B7VoR5Jst4RC1T930veR6O
DIEPJgtBtVp7iaJkcAXpeuwopP7SpxG1/86DxE+xm/KHlh7ydUIG2wSeG9dkDwwiaNACKI/6xD3n
L4Q8pfO+nwONDn7pzYfavdeS9qxMklbdhr9AZoTqMOhuECGK3KKkn8A9pTt1XDaggbJczEQOtJCB
grY+L7BgICTyuLiTCDKg3rzOo23WMZve0lk9EDA2Nyu43P/c/sAfi2LoiXOaT0w5gQtNnItWtbJw
i75sYuZ88gB4Jd0fNymCBUA078dURlNiS+7nxnN7ZVHw+vncl3mG1kfsgk+O1SGDyDYt/uisCkdF
xiG/eUlB6wR0N4DXAEIKB1jLjMpYzamJlyXIG0h309fGefa6LmzbPkiJ/VoMp3Y0UbMwI0YktZGt
ZBERBSdFwvsC8LzoI0og7lCGQSzXUB+6Ur5KsofEHffMUZ4nunyvm9Q3h/FzNXd+snar5NnZOqy4
VaiCg+0OIQ5/9i+8RLaQZMwAk4xrNVH2Xc/qL0unqJJSwoYVzkgLkDbyJTymwu317KzMS1bQeGad
s5vcdT5VeatJQqeNo4qqCIInZPZ8iE3Yy06xmeeMJo0H82uZPkKI+5Co2lEj2t6jTuBA2MEY/xI0
Cb8EmBxQjQCY4skTmeZa1tjtoDUsrorehdRHYwTjaMpoRzeuBAzgdIApB8U6TVhZuWZ1qigdi0GQ
8lktdyQdj046BcT+LUUa8L9LeMKvbAnvBjVzlzWoDsTWgvbjat5l3XK2vEly8j9+LBx6SJdzBBEK
BSKo0aorlXSsbmPV3A/DbBxNnZn7ds7PeU4fddJ+73tV3ztuJhvd/BjJwjJIb3moBVy/CMEpcREW
aJ218VKdmxwpkveISpCSF6HhxWoim/j5uJ/cHBAIfOAWtXd+Ny5uWDvqQJ45dhtXdtiNd0rzCNCM
xGVubCZ+McBrKEigmyWOXbewrXll3cfaxO4AgHtyu+8FuQOB5B4tvu8N2RnS8Objnfb4iUe9Dqh8
BHuC55jaSWdOl/fYMmrtlymHMN8AgObt52dj9zCFb/DhQ1RZUKq43r3RbutSK+0hbp2fCsS4rAYS
S19v29jaPYzeQBuL8y/jzb624U0FIw61hjg3tFAlkNdDdf88dmVwtnX3T0FTgI26w22jG9Vq4NI9
rmjIQYv497XVZqrtrij6PrYq46npPaAVjZM3pj6aPyyz7ldC/KLIvw5FFtoJCcf8MS87iWPeqGPw
X8EVc3mrF9nN9a+ooCieJ0PTx1BGCO15h4fSH8pdt3wzjUdNUf2mGQOGmQDJ6je+65Vd/k0uboVS
uGyaZtbHw5/JDV3TL5SYgrRnDa3H7NXZLdluRnfK8L06cGRpysare7VqUSSpSlcLjy6sq0R9a8df
03RIU9OftW4HL750R5BpgQMnNPHo3l74R0/O+0ga2BABMuTqy9frnlHedPKxheX6l2Wd9OlUUHQ0
B3/tut1tU+8VyGtPfm1Lv7YFMtCiQAaAE8Y5mQ40eerN13oCjQFEMMAMvTDFpz++GdNT3aWoaNxX
3k80IdtpN0uOmWzVQgptLujrd+nYx3o2niwPbBDzobTeKt29X0wiMbaRK/B1oxQOt4T9FJNQiDA4
IDms+pjapf7LNSb1jHqRt0AQWm3/DOswtQFZkn7dFSB3GHw3yVXtVLRt3ezNcRp2a5JX9Jn1aFGl
lWX+6Oqclj6ZS+dTU9U6BTFDMVm71dZJZOat3oWgqC+Ug6aWtDpkjTWop7mzc+POVersiRhTLWOM
f3dKHz4uNFsgOYEYBInA9cftBq+YdWvBx/XVXXOYj/mTcXSOyVnd0ZMCGQh/Gg723afmB+S5rFPo
SGrTm/4LtaD//gDhJJPWmFurXvu4/0rzvemnkb6rirt5/rmqx5wNvnNqWVhokoD1Y96Dj2vogKVg
NgHDAuKhplNeDBnWPZChDKidJP6g19VxdpLxi1MlaSy5RXwjP2z0hUHx7BZ103qgGYrzmUHwnR11
4HAc/VQ4Tdij6ljNr5W5BtCev214431FiwNDB/hPVFhF8ibc09Klmt7HpNKNoEiLybfGVaa5uuWH
gZjHAwAud851fX2MFKtve9Uph5hVdz35lui/9b9W9QRkFkWQf2wIb4yTpI6aQssotq2v6hiz8jy2
u2nXsPsJlAXdHYAw3YvtD3d699CytxQA7NtbKSwSbysa3KgcoEz/rlEsLDIDm6BqJfp8Vxqv6eD6
qn3qa8k5ET7XBxvCInNqQilChw03+QQVDEXa9BWilA8GhBcT8RbU8DQYAALYXYKh3il0Z7MTAzSg
CQqZeMPmeoAmBYchn9izhDQgp52GvAbm4E2CWvI0bX6Qi79c+CBzZuVFM+AvL47V0f6qSF6A93zo
4s7+715d/P3Cx0DRDwNzDH+//lD50fw0h5CDYFH+pkXp5z74g/+zv33ExLL9B5Pi5wEX+dQ72nzn
kZfG1vy8Ts69wwIU8UMwft2p3W8dOs3LJ8raLpjVCaqMg7+k3yS/g2+dsHQ+XoCvhiY3GiXCu9Am
qdnnjgk9bkCLAMO3DM6YQLJzri9lujNLy158MqlW7WOqufqUZBSdlDbXtBlPoOMdR8BFylAxmVrs
e7tyz5ZVz/e95UG9I6lpL8kDt34vtIWQspsY1gTz57UDcnO3BIETP9YdQ1gyVMrPhrHyoKfeEtSJ
ld05qyEjoNk0ysXK/4e089qNW8u29hMRYA63rCSJJVtykL19Qzgy58yn/7+lxjlHxeJfhHf3RaMB
NzRrBc41w5hj8JRQMlgCe0Z1hMfccEav6j+rw3enua9K3Q1FKfjj7fNYuemg/ajuQETEIJkp/v1N
nNsr9K0Gqo1eMmr6Xq9C8y6m47rT287ZuPUri2KwH0wjHVZqEsuTD7RS6nR5kL2i2slUYSvIR8th
70uiGffp9rLEB7S4ZfCIoXXFtBoTSMvHCZoR3W90X/bKXv5SMmlVVA4aowg9Fu/keN4XY/h82+Li
3RffF3RVgheGm82c4OLd70ncbObHZC+vneCYzVCq2n4T3Xezc9fAa3D6F+bERsIsQPL8WjZ8c25h
budkaLLsOVCcImfpSa1+SmT7d2DVW53NlYMDKgCYB8AXwJQloU9kZ9YYDani6cyv61G9C8d5lxgN
mOL5U91uUVCunZ0iKOBIdoFSLiu6VRlaZgvkzEtN+OYm6BNrh86EdLAD6wEqxa+Vqfz++92EsQiH
pFCaow64+AosWC79zJa95A/l1j9ZWx1V+ScT43/+hR2OzCCZRZ5HXVySNqqtsGbEystS002m77M3
tMwnNNVGELryVeM6wLhQRQKvtGwJKmpl5EnbK15QhF8tpzwOs7GHZXrjEi6zc3HpaVE5FFmg4Qaq
v3COAK0bM4BVyFOlcmZOP2v3mcMgpTIq48F2evLksW1+204sneOmD+57w95qNKzcTpOFIthIXYl6
x+It7dRkDCKmgjzb6Q5t0h8JS492EKA2pB7C5NftE1ym5v9Z8htzi3dU0cNCZwBJ8Sx6ZWVonEqr
Ig//gQt10uRk8gCZDD+PuXkMHXAXt82Lv77waywWulSIw4RY+iKpGSfFr3KqeF6hFOhH8eTN/mlw
bDdvH8vylMr6r1QqN1KplQ9SMEWr4r3GASxbv+DFm4bd59bm4Scr2eVf8l67l+RPhZEeNbPcKFmv
HShNNMhZKEuCYFlcKlvJQWP2ueq1TgbVQ+4GfnmOquSYNUHtjoa/0Q9bWx7RNzAR4AMIjC72VE1m
FUbDTPUCMQRlfrHG+RBUj33w7Cf1OUYP7/YZrq5P0FoAVIDEeCkz0E5TZxbwTnoF4iOldsics5FG
d5lR7DJ1awx35VmCBft/jb1+wW/eCXNGgYQyqOp1fRgceqXyaC5b5IlR+NT2zc/bS1sJypm4At1E
MZQBlGXrOqSekVh6pXp5aSVHchr4XMJ23v8bK7T6uJUC6bG4IHLS+J2V1KpHO388qZH5x8yjbMu3
rflQAY8UFuBVWuJcxiSeu1bvOCaU0kq3buP5KZfr6UlvyuZAzpYc/cw4BKVdu6XfJGepSAc3HuP5
EI48yoh2aw+lPJsuT8u44eCX0JNXN0RjAg0hIS9DzHH5YtnRyNyLOqheGM7MmqmuGjqnxHTuByXf
Z6nnGzCcR53X1M+yfcoryw3mlzo72SoVU2tjMGztRoMyFKxNhFqUqS9/jCTJcSaBGUHZZNc1350s
Rmz95E+TayYbptZumAnahVowM+xX9eCQymhTqJLiNZLR3SXctV2ajOVG0P+qSrf0szA88IG+5pdX
Da28LrO+C7hiWareFbOq3w1+2N8ZI9sb2bn8YSaN2Rd28KXwOWcjHOTToHX3up98goCxu+/sYTzW
E7JjSltVR6QZkS4Zem2n85fduPahishraW+3qUp3Ap7mxlfSg20X0t7RZvOuN0rDzfNK2beD9GJo
SXYf9orPtspfm27Uj0DIw8PtL2vNFYJOVJjpITq5oheurCLph1lXvQrWpLvOln1PL8vkpx42/wxZ
b9+hfmvvx7TW/vwLw9SQkCEFnXMlMBkmjla0gaN6s2Qea798l4f5sWzq95Y83WnB9FCkW2oLazcJ
4kOIgAldkN/QFpc26uox1FPNC4l4UaF7GJtpqy+6Gi0wLckT+Ro8LwO+CspDWlQov3f5aWqO1Sl8
af5xZjfy3eGX+WOzKrKser76hbcGF6uiJ6l0qo/BWBvdIDsoP6TETb+bH5PI1b4HT4G273x3i8p0
3SwhrUJky3KXLSq9TCylRjnbG/ynPtyn75NH89zrR7lzlXeQzrx0T3W78QyslTSYWQPETqyAttKS
nLrJ9XGUmR/1mq7bBfNjHO2L4WDIX+yY5kzsFg7p3kssS24a/9nEe666YFhgiccYdAALuUgaxsIn
dBh81ZMkG/K0WIdhAlLfeafbQXafFVDa97I5H2ZbaX7WgVQdq8AqHopAZ+zDqT7mkhK4ptICD4ry
+tzU48fbH9XaCyYm+cg0KERTcbm84ZEj0UyUqPIrpT1/KLKmO6haa5wKbdiqYK45jv8zRZ3k0hQY
qxwgeKB5s3YwoxBw8b2jUvlOi3uCgrNabJ29yJSWDvqtwUXQNiSTWasJa+v08mGq+scpk4+DVL0j
aTvGFDBK1VO09CiZ0w4Y8q7Ov9/e3NUVk24gGsagC6wPlyumrdPzPkcadSFGJdqq+VrK8l615m+l
mbRuPAenPEo2Qse1OyfqGYycQ42DwIo48rfhnOyPUhCTqEbaQzLaJ98IdvqkvnPmX+2XAGUaba+N
j4FVeuC+9jM/pLKG00TXdvvzW7lefO88wsQgiLAv+ZD8wPHzcKYsYGXZMTI++Y3kVVAQRYe0fzcB
jFRL+UEu3wfmXQ0cPPefAvub7AcbT8dK8EEWCrqAM4DmbzkkFlpBk2r6oHh+8Y6Txv34h2n2QeD9
Tpxo696txNNYs01VJot3oJq9PACkDauh9EW2SS5iKOMxy6eTXSZfBtNw6ZZqfrmP0I9M1Y5UxbOs
YJ9nwfNYN09R3h6kaYsAfu2JEQ0MZEEIhmm0if15cyX6yQyzQiIlrOXqZVY/hzpUB2n20enReZgg
Kh7tAKLT8b7Vvqj51tzE2u6DHxUlRJkC0RLm1yWm2Tkj8VgvScdselCa5JAPqQvTgrKF6F9JfpHu
+B9bqNhfrlSri9CGQUnxlOZhemlzd9Bd54t5NtuHaKu+tva4CHIt5hv5LzGBcmks5ujttExUT9cQ
8umnnQMtcvjrOa4/FfSnBzN4NNtpNwGhrBmt8Z8ntH1uu5iVCIXZOQFhgbKW7HvhYhyzixO9c/jA
ArvdS7np7xwr3eqwqeLPLFwp1FREfTA7ijBl4btVfYwYy4pI2nr/pARMDxifNHoAZl0cLC18KGAl
6f193yb3cpW7PlXpbj6WZfknnJSTgwdKhwjOkl8FUnbjnN0rZQj2Xb5Hhnrj87t2ulQgVQs+VQA9
pAELr5/qJZqqCdlsW3cDWdehCj5H7aHR7mV/HwXW79sHsGKOWBQKMvQamf9bMlFoZiwp9UiSVQa9
sxsmmLhq464mUY96BHbbeuIBH7Za5yvBFN4UOm6KkZQkKeNdXj3FCXNcnaLC4+EccvNH5jNU4ewd
I37sGPCwXuL5Z1r90oODkmmZm7RbJbX/zy8QyqVMdaHRvNhnqHwcaZAm1aPuGzOqU9zHpX/uZOS7
7R+Z8ieU4o/BYNxbUvPbp5XfQWbRj/3p9vZff+9iH2wSEuCfkAqJ7+ONZxvDNA8E15Jnfs4M6xDq
aJdnxw4gV+cYd1XyDAjntsUVZ3ppcuFi8roIsj4jATKkrttHiVYdrXnWPqhtPBzsCb08PdbzX43O
+G6daumuzSLblbpSvrv9S4Shy4/y8ocs3pkits0Ip656jhRLxzENq6fJmdOjXvfy821TKw4AW7Sg
wdjy+XPil/tsSpRmC+YQvDrUj7HOLICpRy8IYOa9sZOa9xHE+ppbjOOh9AvkA96lkju/tObO9N9n
49Eef1p0ChXgyR0Jv4vw0NaxXL+6l79wsRtBECbgAFRKdIX/Sw8jFw0sOEapLru+Pz6U6UcmMo+R
/MW377PsTPgXKO8i8qxO2fopwhteHcybzVo8t3NNX27m370OxO5HpJUVeUc1dOjv0mqXlfs63qBG
WPJOktKxeEZB6MEQ4sD1eHk8MIc50CXbqidrzeAOw3tzcOfhXJe2GxvKvWr/quLyTgFjA/gwb4+1
8mmCXqgNUS+tjlPgdcnODjZ+1aue7HIf+Dko/ooqDCQwl7+qUsuqkErSZ4TJ0k/qFDWHPOjHvTzN
j7WvSe9nI44EfbT1Ie4beCqcXD4ErfKs+BZ8gLr5j9W1w97xTXtXFWG6jxy7vwud5jv/J88hbX6i
Z/lVaa2EPnWaPxeJmr3rgGnsR9CYO33Opvu+a5R/4XSEzJoIJZkoWBZMxZNv9r30WgIZekTC5Om5
UBzU1vRC2hW2+aQ5AXSqBaySLjwp9t8/ccSVlNNFYksJdXG/dDtrVQ2WM8/s9X1Frw3hJbuM0HB2
pcl0EXXZAucucXjigtHYBuDPWQJcevUPb/ysaUmWD0245mVmh0J1L9cfx94u9l2Uhj8hUZzOmt5P
sRs1SX5nFPDDlLN2DhKlBmsUTfu6DpzvQ9kqjCNU6W+nQCM1T6vwLFX+FtPKiifg6adqI9QdmXdc
vEz0etK4UnrNgyX0VOlq74ZVp+47lEV2auQPf11uhC6B242SOWQXRNmXtzwfeyXu2l6nvfpV1SPa
yH9/3XAYNIaZP2Bq1FkcN8RBtR6kg+75EJ/ERbWvbKYAzGdkMwXrzl2auM2X2/5e/MnFlwvpNHoB
Fp1jZtQXayqyorfKNta9mYGau0yT48e0q+HlDG1lJ3dxfCg7szzeNrrSKhTUyoABCaUAxy0JjUyc
WKunkeHVc/EVWs77Sgs/+ZFzN3fd+6r3ggA5+jl60P12w1WtRHHkqfTmyREpeCzLRKOTO5XR27rn
1Kpz30J1f4gLAy54RKaPUcJUhsvczu86D+qNwxU+cLHT4qUQSj7EpaTKl7fHt8zOhhnU8NLecRMa
SWH1Uk8bz/d1lqCJ4TO40giI4VVYRElg8ChE0cfwkho2vwBGJdeRqq2hxLVNpEVGy0WoxQAZuVzK
mEmMIkyG4clt7w26trPC76N/HwbhoZx8SrWbImDXFR6SEYZq+S5MstoluXGP7nvXlrbhjcE++CCa
LPgd2Z0Dt53cKtvV3/5kW6CylU+DCIi+nK3RW8HRXK6SV6HpyiIzBUgqz45ycopgYpmCbJcn40aP
Yc0WpUvo35k5crSlYLs6VkFHE8n0rE49RaZ0UCqF0UDppOWZ64Rf//77e43vUDejGI0KyuXSOqWp
gIgoltdKjxCOG+0hj05Fgcawmjz3nX129H1WbKmWXl8bGIDZUWa3xBzga5b95mmpK5BdxuRbXuYP
hyBXegBf5AuOifzmOOxNLYt3Tj1uCcRefxOvTPR8FVwdxg8XHx7kM3NBvmp7ap1Mx1KJ7+ok3pJS
XkHxXVpZ5GmTBMap0HPb66rwqxYk7qzArSPFe98ujlrj7xEDfhq+aIxnOKHX+JLbh7/6ODqUWxTE
13eJX4JPJ3KQ6dIv75IlVbEkd4HtlZV8yKJHSt7l1LmqE9KG3N2+Sdcv8KWtRbPPd5qqN3krvDyM
n9B9Iw03D1r6vkznLaez8mgIW5RXCYgYUjbF9XpzfdJx0Cujrm1PEVsq9dH3CL1NeCfLZN8FNVCE
olYfgsxEjoYhkkezSoYvt5e7dpVeqTqwT6d1WR0Zk2Ly+6GxPSmE6VJu28HVSl0/3bayulJmAhRA
hrzISNRerrQZAl2e8872gvjjWJZumBluqr3PIAke5ewU+xWez97H0c/bhtdOEz9LMY16AyJ04ma9
2WHV6seuDNjhosqqe9AC47MRyI9WOMqPmjnI939vDtIhwKaAVCgZLrxQIiEc2iez/foiStL7of4W
hSQvylYRZe3Y3hpaeABn1Iqpqibb62EdIWVmaNC9vZQtC4sTQ95z6oYMC7Luqc7LFG5ciTXXKXT0
qD/yEl2R+49MgehSK9se3Eiu/6t/7t5r8wliMmOrqnZdZxGMDjB1MQTI024uDiXPEiMbO8n2nOIf
P3eJpLtgn06HXT66g7GBtlnbNq44kZggObgaG4jsmk1LTdvLEmgVQBTWO6R5jQ0ndR15AbWkeQ8l
Ct1dhvMur3Xfmt1Y143l5dLnYpR3k13s0mljKVtGFvtWJmisylFrebEauk0vu6Xy+F8bWV5krctt
H3JJL0+DnVq+AwS3j7YAHCsrIdQiAxSSAEwKL6I7RyF1V6dQ9qYouIME1ANutav0en/7k1m50mRR
uBoKuDLsvuJuvHE2tToMRgSThGdG0d4JivdlcE50aL70L3MKWXkzbiDXVrybRswK1Jw3UVRyLw1O
+ZzNeGxgwNbJND5Zu0KrXWerQrO2eyj4MJdL1MgkifgVb5aVy8HYTdkse8TO/Z0dpftEyq1jOG71
etYMAXux/wM0Juq/NGQFkiy3KvsXG8W32qx2eeg89fWw4XlWzYDaBP2C472qu9LwNCFAx4zGgHVo
PYbxx874/PdXQcT3op7FXVhG92GZyKXuNLKXVa071ce87w99+bvPv6BruNWdFo/YZR6m49hAFEOn
IjT5xILfHhBJESA4rkHwrvUf26rYV6ZJse6h20g1V5wbc190B4XboZ6yuAnIdM5ybLWyJ5k/dP8P
DOe3d23r7y9e60ZREz0c+Pvz9M4uvv+7v0+cJQpChO2vUcqbjdJGJU7NqkdY164anCZ8KYlT391e
xNr1EnBRMc5F3WMZUVVGFtZlDFI+KX6nWrWDHQ9NwY24ZvXI3xhZ+GbfUCTgPCor6SNIr/v33OPA
CL9r8rdi2KqgrbmZtyta+Gi1CYKkbwHjg6g8aer3fOzcxEz2xtZcyJoDxUWj5iUYJKC/vrzI2oQq
ds/RiRmrwvWbl3H+wOS3Zh6zrdrF6lUTUHWNRhsaKsswvw1IXBsHXy34xGbXRKHs9j1Y2zWD8QzQ
qWLGfIm71Y1BmUnxmZjIsu9qq3+QkQHRYjcNkuO/sISH5u0BnIQPuNy2UDJmK6Tx6ZnaMdNdoyId
hZlra3Z67XSEd6Ydj3oEjalLMzbYuTAj8vGMznG7d61ykKgRK72FIlZIs3ojll77juiGi3kTUj5K
XJfmyigJC40Sgmf5qDjSqeb/cyi2hFqWBDRUh18Bvbw2hIbgCxaPdhYDIzKsSHT4q8c8GL0oMSbG
x+xjazyYTue2UeAqdfehLYLzKKd7f964KGv7CosytErQ2hMzLoI5n1GrqFYSxZvaFq6Zl8J+chJM
Tafa3Bfp8+3LsmVtcVlmszRLn3lwoJ+hW+vloQnkAdld1w6OszQdqlYrNqLVNWdFSQYREFGZAcp2
eZJynqS1grSWV/onncFMe+hPqvM7rtNdz2jB36/PApFIa5cJPOCPC2NVnPR6AoQI9h7gyo7XUYOx
g2kfVy4YTNeItoYWVpeHQCljSvBrkmdeWjTjQFPGgouqAgxW4TLpc7RpsjuqzgSZW6iJtc+CkVA8
JA8x0ezi/GwznmkVNopXomRiPqj+oxFv0MittIkJJ97YWHzp2RwVjpHQp0JwwwXvxeen71r706Ao
+0lHxiu/ox/WRz/bLbaWtb3EK4tEzWAgevlC86J2ajPUiijjzdBeFMHPwZR2yOwQbm64zbWdhEOF
oT1CdpEYXp6bEvZaNwXYMqH+9xPjJa/KXdtkG7d/3YxBcVBMQV8FTTxBMPkwzEv6+ax1bsMFGdIt
Nty1x4bLQKcSVDMFQbGvbyIb6pCVRCCqeENQ7RAuDaTJre2nedzICVeeTZ1zYSqPYjzzlIu7nptl
I+kiFxjTZHZH2nV3atFsSXysrEa4CVEsomLE6NPlamZdmcYiH2XP7rLxEGh6c9Bmxe2DcR/YpbTh
EVcOiNyG4iI0bq+jJJfWiqEwtHAgltLjj7H1ODcfNvXN1k0IkhecIG2GxUfrkzB1fscLDZWOg2C7
+ZhPTY9cVbNxPluGFl/uaDdJWbFYzyz/wDRdhs+TsRGkr5qgEyP4fXVB83u5XS09bzUSa5nmnEn4
B94vN99SG1u9Z0zeCX5fPpDlPcukSIrCIVQ8TfGRKJ0c/Z6u6ZfbT8XqNROzbrAjwGi7pLQdmG8x
EqVUvFQf2n3pG8lO0g3/rp0ZRY4coLW37a35VRFtIsHK4OL1/MHcOINRdLniyXPV3aPQOO91o4p3
lHpkakVSeLCizEB1uOKi9zFjFYpawro3bCGg1lYu6s0ylTHEjpa4/daJiHmkmJCjiN1AfWwc/6XP
96bUfdhY8jWeREwu2qTBJF023PyXt0UdZHOCuFbx5mN9npuHVrsLU/eUfCJkbDdu5srjgYqCQJSJ
ah8+/dIWpKKMZA7YAvnlGuWdPxFgoEttleVR1z/fXtlKHCUQBaAXEYmAEm6xsDIYplFuOMsiY3DQ
k2wguea3uSv3tvbS2Rs+at0azS28uwo2UPz7G/+u0LKuwpql1bzA2QHa0man/6rqvbJF/7h2NXik
/tfSwsO3bYzzz7DUI7Nt/Sizb4Mx7Mx846zWvMgbM8ugNx0cRp4HgqbG/gLL2E4OvyNQf/uIxE9d
1EVEkeJ/lrIkewpGWJMRA+U+uPapKE+ddXjXzrvu15BurGbt5hFyQiMJzSwf1eJ4Zseu+qQYCSW0
UoVvYs4PuhXV94So3S7PyuA94nBbr+TV8sBIEm2CnQVLQxt5cd0b2GwZ0rUdT51nV/WD+yHov7bd
cXSc+14v3Wj+NSThy+09vTo3ykzCLRNjAJkDpH95EeU60vu6VyVPyor3UnUfy9kHx2i2ItArtyHM
gIUVyBGRcC5TBoicJEf3JS/Nqr3ifDJ/6ZVbMSfF6F1w7KLqfsw3iqkrK+MpoJHLwBJjNct8PU9m
hhp0OTwnQJCEwGM/u86wcSW3jCze5wnn31eJGp4j+T6MDqhfaPbXvz6hi3Usts5HqlrLDEyEZoPy
4Z+BL3hLMuTqeRaJ8pu9Wlw9qXJI6oYpPJsP+bH+6zeDvw6ohK+JkrOY1ru8Y32U8uctTmLI31HT
d40vjvVPOh6D8aEt/gRo19v9319rUbcXamQ0milAXZqsTL1EVHEOUdoG/ezUcGVbu7HfcBNXvlUs
jLqSmCvhhy9Ho4cgpBXUmuGZGHsnyQmYj8ZVsoep/3P7Dlz5o0tDyzRKzm1TapAyPPexT/L7JYvO
vnli8BBmktNtU9c3mkqQoK+i8MSarh5dX9LgYDWyc8RnU9HBSwM3+uvXgj/81sjiePpGp0AyY0QK
YVhzsCA1xyz7648TK8z/i7DWvuZ09icj7vtYz86z/R3qwV2ePuThxslcoyrEUt4YWSyl7cOEcqGW
na0AwFQ2HPrM2tdl8nWy+0cnhoB98GtX7fRDOIFC1GpGDMvqDE5xN9Ylw0hb5Yu1AzRF/qvDJgMY
ffHgh2FbjH0eRWcnPJeGRZvqVG2NtG/YWOpp6fOkx6ESRufR+VbLzk58wxXsDn9/Fd+sRFcuP2I9
CZ2iqVlJbX42mtJFO65T6//SyMKDD3kzlZEwgjpYhEySMrV7Iwo28rhXtqCL2EWIFwGVAOPDx0Vt
8HItjRpFRZ3J2bnpUzexw7vJD9xEh5B7Z3fJo9yVh6IrXJgBzkrxBSJiLa2PfZOB1052Sfqby3Mn
N/q9GpXuXA/72zt97cjIzwUnLAAkcufleTpyOJTguIpzqTdAhy0pOXaKme0ihGkPk9ZFG07m+r25
tLc4WfSEAiWxwuKMou9en5s9Wue3V7RlYXGsSdqFczskxXlMgp1p/o628oXraO1yCYtnuZf9KTQM
lkA/s+8E5Rd2pN+K+VwX5p6y6MEcP/x3a1q80tDbklKWaXHWCmOvGI+9JW/s2sp3fXEPFs7MGYq6
6Py4OHfKaZwdbzYejGSLpH3ViEX6CFc1tacl9dRkRGGQjmUBVymZCI3br32JD/Hz+vff75d4/0nR
+eDoql9+c0kkFwy4VsU5CyGoZWY+0t8xHbYFhlr5eGgHEdxQCUIubzm3rDTguCVGh88ZSnnWzv46
NMxabskgrFkhyIDmQOhOQmt1uZimTZ0uIqo5J9IhK+VnSMX/6M09mPUtMMrKp8PJMDZnEbPBLmVd
WsoHBpF7My/OzpwXnm+G6tGJmpfbZ7NyCUS7EyImOgiAaxZngzyQXeqZXpxjOWjuR6UOfkjjELst
5bstF7+2dW9tLbZusBOV0jC2ovmzXNX3hvHPyJus51tkqtewOJJGKraiDENUeMUi2/YTlZPe5Au1
pGNKRLCbk+5U1vVO09J9LyP2WwXv09C8b9qn2xu64o8uTC82lKJSJpgh+KroirvcfXWfEoqGxaFN
fzlx7VpSeu4iOOVu213dXBjFGVQnWES45PK2KInfKEldFOfGHe3nVHbD8M7q728bWb0t/2dkmaVC
EAGXSM+XLMNu7Zefuxj569zqtzpba1ef+gJlfUaDqe8vNhGcKCo83cStbEP9QSuKcT+l1bixZeID
WsQClNAgDxGjIQgYLz4w1a6NRPeDkuiJvqCUeaPVvaMS9jNirNV1dHUj+17dPYZBuI/QYcEQdHlE
WtHpOWIVxdmOivyQTHNxkNLaPhZyqG4sbW0DUXUSTRg0l6iMXppqks4way0pz07lnxq1YezVNzow
Mn9/H4AV4TyAoDIjsbx0nZLxC4ry3NhPk4lWLZlQk/WH21ZWFkPxQEC/wEnh3xfn1EapjTxVW551
+QQDORb+RdxFYYSQUDDCkn8vTiZsYykN6746J1H5ZBepV4Tzb10Nfxu5drq9mOtLALMGQzRkBpCe
0L29PJkuzZJccaLsHMffpeILWYFuPf93JhaHLxQJu76IszPNvrGPXIYslPzzbRvXbo5lMO9AoRag
6RXb2hwisFKb2Ej76t43ofb/XA2PdvBBS08y/DTyxk0T23L5rV7aW2wbfNi0zVTsOdQr5Mdpl+Sf
B/te3hIbXTseoiF466ipU4oR//6mIKwm/IcKfnYu0WDKA9NLo0cdcobbu3dthXDIgA2CWb1XQ5dW
7LgITCkfs/M46odx+tDr+X6zmHR9RBixNZrZGlERUcSlkarCeVYmyf1QzbsC9jZ9YNag/xOF445h
y+LUFFscnNeP0KXJhd9uJ7W1up5MPzaknTK8WKD0uBDDVtl+df8c0Me6KNECR7hcGsCiyBxlFTuD
fsiYkHJgGtjE0K6sBuQBABLiY/qYS8L9qeQRSkwrO6tlurN8hawso2ggf9w8qmsPh5d+Y2nhR6c5
k8vWwJLTfYnGR2fYIg+8NgAiCx0MggP6cUAxLzdMtSWFgtLke1V2lyfNcYq24HnXmyXGkQT4k9gL
8OfChaLIoCllUzie1NWHRHoJspnh7vxB6Arc/niu2WwEFgvwEtwtDCSR/l0uZpqVsta0ygdG8Stv
9478QsMDtQnfVSdXmtW7Xnpg2Fmypx8llYSyPQf1vdZGB2NrgOb6HlLPQsgR2JaApi8n9crY6Wat
n6E7m+zhXFp9epgH2gS1I2d3t1d9/TXDKydosugPg7R0xAm/cUxhHQN9TVqfVkh7Km0KEUm0M8P8
u5ozcpFNJwadn2v1y22rKwtko0VfwgGYesVmOECv1pDZSF6p9XtVO0fB5zzYqi9d+3aSQobCCYl4
5+n8XS5tLNBcHlqqqpXuHx1zdPGIweQcp/Bbp33/6wVxOWl+CMwAFJcLz2GjQqqVfRCd4Wn8kVrf
cuU5yY2X20ZWvjacBs8j7yLjm0tiQ00N8O1OEpydMnL2KYgfhnIJXG5bWdk2h6gVfB3wRDgYFktR
066aJwrSIOweYWJ5pzXvYv1ZyXokgn/cNiUihsvXl0yXrjYCgCgNAB24PCE1Q5ki9CWKc3a/z0J4
xeeTrzVH9Kx3afmnMjcK+tfXDnsM0otT4qtayvd0IWHyHDoRiqzTnR7OZ6OUPAfyjNvLWu6gqEhT
kmBSWxBy8T8vlxXp42xFSUdhM8p6r2qkirZRlh/lQiJehit0F7MbGwOcy7UxbkexhakCsD7891Jg
OIuDVCfzjM9N/iApn0Ubqf1ze13L+4cJ5l9fWXfpnF41Exs/snI1iZJzaDGSU4zBx8DItkazrzfP
IMGAX4iLrtK0FOt845CiwY4RyWyTsw9szQZP4VvqYeqHnwUshTGCvrfXtLJtkHcKbnYAUhbLWphD
I1c24G47Ww1l2RhhM+ZZ/rltY+ljxb5pSFw61JGE1uXiPlidHcW1MyZndO53UwkMp/hujk/wF7hj
9ymr3b7+9vcWmebl/RByqizwclUzzL1ZaSfpuayVn3UXzU8IPQ/vbTOX91VTx/ehb06nsRqaU1I1
Wyxcy89arJenBBYnShawhCzWK48Q09ZynJ51B86KuLXvys742trDvhvGkzY/bAY6azsMLhAWar5u
+DMXr9hYt3qEvE96tmfkhZjy1Xb+0B51ubLcVErinZFqxSGrZR89tL7Z+N6vIgcWTO4NHhk3Rv1u
iZiVOqmzRyPNz3NnE6BGVX0ylLTfwc5t7K1mKE9yW1aHRC27O6V0Yrgwx9i5z8ex09zczKcD2un9
h6L1Uy/K6uJDitzf0+0rsfLxMpOPhB9hrcCBLXxtHxjINGlKekaXKTmkkl5/Sw2p3qhFXHE1vW6F
kD+FtESoyJiXNw/qsNxWKhuN7c9F+Sd+D8axOJmfIF/0HxN1V4678rcm3d1e24rPEFB6gI7EMHxi
i4/Y0RB6nBWOv1T+1P3v8J0qPWQf48+3raxc6wsri1BU76wio8eTnpPcCxrE60tXsT7BgVUZqStv
UfuIjXr7Nv5nI/9vTYtP2NBaKyhjLT23mTHuBrUO4Ksx5IOfahCCN22wv726FUcIPgTKDz5diF6W
wUUfJIng/EnPUwFDI+/9Q6ZvPL9rx8SyYHcSXCn8tcu7YaRJ1/AFpeeiK5H6lWPnkUQofMiV1Hoq
1HR2yzreeBbXDg1gCs6QUJqK98ImVaOoTTLuY+c/TQf0j11l/hlWf+Lft7dvxQOhWUKthyxFp2a1
sDPZYSVbNal300sMkqKP9wHpyeax9PPqMA2ScU+JNXw3FdIPkLJb7bBV64L9VeTJsIosLouUMJEO
FU52rsbkiITK5JbVP1YFJrs+9FL9cW7Cb3mycWPWbijBNTVHh/IYYx+XxznoQwV21aTa4Ceu6Hei
YuLXH+3D7Z1du5i80PRfCOah1hT//iYgyCOjtQb0Fs9p+9BAQKMFj+VWm3/tZjIu+dq8Zcpwye02
aEY3TLKwEbnWHYCFUdlZtTtsiam+jqcsv2pEzoF/ibwExPTlYqI+0AcnK/PzVD5FSFbmgbyDdjtu
njXZlXM49opj1oEj+Fb7rSuV7wsHSRrnUJuBO6C+GvoawOrWYhg6et8MX5XwDkXih3LeyobXdv3t
DxU79mbXu5Kf38dNftYgzqVJ7c7acU6yjbO9vkIkM3A9CTFWan7LAXy5q6ZhSsCGqf3n5INGnj0r
6R105FvP0vVyhCwNrw+4VhhOlm6grToQjKWcn8escBV4miTlR9XFrjwXO8EDYgxgiNrws5L8P9Ku
s0dSZNn+oYeEN19xZdoXbabnC5p2QJJ4SMyvf4e+796uyuIW2nlaaXek0VaQLjIy4sQ5gSkKeNun
QKRONus0PxY+Lm/ohXBhVpJQ0T4EkWI06XIvrLxHA9ioh8Dg1D6EycJbam3a6SPJ9ggQ/Ljtt9kk
gycbgojDR6klD5VSO6P+1Sf+5S85gy3g2J58Cee1Jr0qBVnAl+iGq44eUE53ncd8qJbs4ntzz3bK
oWB2yuyG+mVxO6U2ei4uf8NZUY3/Bu5aLRVgQMBHjbSy+6v3Yif17O5Xe7t29L6BMadH73SsnI9M
6lYQMoh4XFde50k+u253qic9Wn6xx123Tx+S/XTFrtqt4d2DMdYXNmAK3uBsbaK7r20W1DZaobZs
U7i5B4Zh31hxp+c3Fb4P7x2chfn9xmtfVUNNKpCf5tdVmtZ+qkw4/6ZROxLtuo2oEcVrYj308rxd
W4KFUwjLc45ExpsBwjmnZ12ZKNFlQvLrdBLsttxUnVNTu2l3l1d6yQwYmwCkn3u9kOQ8NZMJCAvE
ocqvRY1SvHygFKEWNzWNnWQtHcND95FSQqMASi//FmqcL8wj95XL/RR1fdpBaHwfR91N3ShuWn/G
6XUN0dorU2mv6r57bMEucXmQKn74aJf9n2Go0yA3jszrN7vdkeEybmRLqKvuIEymGBRojbfNXAuf
/sIK2oagEoPUKzKFp8MjuEeqUkaXo4Zbf0flutppTF6jm+ObLb8Hg8o6WtdmrBnyNKdmwhp4xDJV
usPoSL76x9zoTuHIu/JZcdrbXF1JwPLMn2fmuIAiVljblYncHfoE0ActGVKvJkP3W+312J1K0uE5
K0x3cTYaICKU8itFD8lNLZmdEydG4k1T1LozAdqtFmp4ykNDa0eHnPliPPV+I6T6RpXD6rlKLXpb
iFO37aNEXDnGvD+bW4ZQKAcjN97dSDKZ3NqMeKKqTWKyQyaU8YdSYX/naJG7R6O3hJYKdHO6hUJp
jdYyaHIk5dTupdGU3i/vEO7C+/4KKMWj8ggAKwiD58N4tA87xWDNSGh/UFNll2SZXcfRrm3XOCDO
tjsGixIQokAk6cEQzF0gQjxGcSl3PcRKNfoLxNA6HnhFT6LN5eFwvuNfw5mZR+eyCRhUON+hCHmK
Do66P1RI6rpUyb5yZqWOSkfNDpM1Pv/FyTuyNo/6aPJkYmp5BM3ng27lYLnWqeBNNAfJWyOI/uWB
LZsyQHiJoSFbwk1gnlb1EFZNf6DgRa/kcE8z5hrJtIKWX16nHzPcJVuFOCkKlCMPsak9Ql0u3MvM
ilfeWotjAbQCLVNgxUYS+XTaErHryyRmmDZSb3JorulVve/Nf/gy/tde+DHDh0+dhX5h1sJMK3+2
bN9D+ZKRoJIH7y+W5sgOtzRGOpWaoGFpzEKxjREqCg0Yhds1TAV378/DQT8S6C8V3P3IYHBOtrRS
OUnDoT+IpIpfCyOkThTXIbPRi8U8FdkiF6TWo6vSdK1CsrBgeLRq0EjBwxjQAc7h0pL0FRDKw6ET
Gsek0LLXa08S1swsjVBGFyUKMUjtIjF0ui9iKcGsScVwCE2vVA9yA0lVihdWHWNoHRhGqyxfuYYX
/AWYg+AnRFTckYfiJlUuGzQ+ytNwiGZO8qoG9tYQyWcSA32mD+24vbxV1sxxE2mibsiI3g+Hvu99
y5gau6UpHuGQ2nK10FzJoywcZhkQHLCuI74xET+fzmfbynUOKNNwyGm2VUW2QSvdCnXM4oCOTHBH
GW3dPcg95OGg0xe16d1GuEnVP2FYrNz5izvwxw7f+ZDXnVH1sjIcUvoSimCdTCsntcZ/7pjgXxHI
zKhHPLq5CbM6YhpNa2ADRq2jtB9S8xROh8tbYGkkxza4GSu7eOjzQhgOEG5Cp3DqgMTWYeHzZSvz
vj0JL+EsAMYDBT0aHqCsxO3rXChTGtbxeAjbSQxiPGlcRIBkW5VS5gl1It/q4divVBPm6Tk3imoM
mJZA6KVx57ey2q5DRmM4xLWqzyTZQoYzG1fj6E+JWr+Dj0N9AZgOwp6xEDa7y0NeCqjQ7guCZeiA
iYh35716dBtXwjQJmYCZ7Ul5a05bQYFCoQjGlB1Dz1cvk0Onba1+xYMszTQ6AzXEi3PJhs9u6Vqd
T6Qn40HtDqpAvS52he53r+/7+PHyAJfOGkxAEwmN+hBO4aY3SQFHiK14OBgWYkUzrP2wSHUb2WbR
UUJ1jcZyaTWNmR5sbtYHnQq3hYwsHfscoI3DGCnNwWr6IbE1UuvMt+JxoihGmRDrGqMRtBihXkTT
X0wsbpz5sYleXNBmny6nSqdUypk8HaayBoYocc3M2g5t9kmF4RV+dM3FnC0kRBmQGUWfMfgp8Pzk
ppeJapWxinWHWMawNHDWozJTszchfs/XZJjOlnK2hfITurQ1BP/f5PlHW1VSppo2gtkd9KT381IG
6xpAUVCaleWVWTw/FTA1E3SixIbuTgCxTqexSHtmNErNkGbuPL2/wXbdqOHgd+EHNUo76kq7i5PH
ThdWXPbsyE68gYonPHJ2KGliSlHvOjVsZLjt0t5ExFpCWDZ5M+N9EqNejzv8lYXaZlXkYGFS0RMM
OBY4PwBc15VTg7Qi1lTkiXioAZWCqAs02B/kgfgFZSs1smVLyDQDloKCMD80M07qOi2IeJCTl1JG
A+uGRLJdrgZEC1MIVDxI9cHoD/oUPhsZSckwxJMlHiAhf1vKradn5Br9ZRVyzi0h1+VA3opsJWpY
GtyxUe4JIEWxlnQoDh6iJnGaeCdGHzj/o/L2D70Z+BmAe5jfMwAinrVLEGRRkdXF2OIPEXp7MnnW
5coZlZVb4cyLffcxzbwBcwcwbqbTTVG2UdNLaSMdyjh+lUcVnQVupkq3asyuUWfsYt27PK7zlBKK
msAqAS+MN+/MG39qMWJSJCqDqh5wGv0JYkto09mY1HJymdoEEgmDCS7grgwqMYVSzfuK+fPlg74K
ABGY1Rlbwj+uWB0KhaZP5qFtOqhp3OZFuoG4uz1lXiEGVvJVDq9kesg3lbIlSerp+m8BmOOVWZi9
yunhB/MWNDFnFgod38KdRWvMlTykenigQh3PpWvhqkfXDOZCWgO0nPttQFkByEHNZ454ePbCxByp
RHU5DjJRtZVrS7irGlxLpROmTytzO381NyrUzBBfoAKKXhX+Ed5HQpwZY5cESkO1fRRVv/o+kW7T
MZd9LReyF4vKIHIQobDTUHHaVZJ+16R9s0/zFkkoQV4JuM5mGUq/M1k4ejzRrAAkxelW00olMUoJ
38PMu4Y99nnvpYbir4z67AjBCsQP5oTzXPPlR50CZC/F36OO3OzLuGPu27AlX4nTvxaQrCwd06ae
4VrEHu5XWdTO769v63DrAE4gV8pjbUtZChH3syQYzNTupkcjC+LuoTUTwCS+irL2ZFRpxjXBjrOn
02wV+Oi5uQ+JaH7/ijI0L4FwS4K0ijxtBE2Wlrsr8zpfgCe7ibMxf8NREIBR5WyM59X7hdBKdohr
eUlhs6/SLp+MlcTO8jwejYjbK0JCc5mJbRJ0Xt97RHB0t3MjR+pcg7hrtdi16eO8rqoJ6FHsYEwY
iB0qH0lsrUQXfMP1jEbFCoHP7DuFjhN5OntKaGVd1GNfNHa5S6+iB8tje1TqmCe69U2/FR7RwLtW
7TzzNbNRBUEbIn6ok34LMB8tWVK0hp7KGBfBTeyAvsWNDYr7uDUPTZL+zuRoZdnOvDlnkFs1SmOA
tyLskSiP7MyK9kR+q/VfeslWDC25EsRpMwkIDjootU+ns0lqmsrakASJpBKX6aD9p4gYnd4U1/iS
1kxx+96IqQyWEZgaaTAKYKe3QhuvjbUNsni88HRA1WO+gvggTc+idJjkEMdL/IwKaaPH7UOTKTfJ
sKe03Cl/ernaCVS4TY01Sk0e3fSvzXlkm4uhaKjUaEWwkkA1nIk6iemWPihj6vCtEm4q2TbSXcSg
tGnjWXPZqyxsGFDUgl0Tb9G5f41bx6jWEl1iOBaiUezSajxY6mDZFDhjpWvJyhwvrCQwMzO/Jh5q
KP5wxmjRCmmfYCVrqOg6eC0eBKDbNsxUVka1cO5QLAHfP9KfAALzyn55b1J8CNZSutO6oFK9RLGT
2sv+IaHBvG6wA9AvUoL6XJQ5PQVUA+FqDo6yABH5VrCeUnpLTGkly3QW1c9G0OwKNwKGb+BXT410
UVfHXU1JADrciVwnbe0K0oFIG0jQ2UPZuoqwEgR/s3VwV82JSc6NpEos450ORuziC8jYuLB/5a75
+il/SIaj2xAS17fNWs/HeVXwe5xIHAAJjFoW350g5RNCxDgjwaQ42Vdxm/1WvX4z7XSnTHcZc9Zy
kcvz+mOP240N0SoAG2GPdXvrpaQPsQjKEketgJrcrIEz1oxxi5jXo9ASpQS1YGxBYBCvv8h0jME1
hCCzdv1g4mmxpmFy/rTgZpRbRqbVpKMEI4zC3u7Ux0q0h9Qtld6hyuCl4WfU+zVyNVq/cjusriV3
oVOdKuIwYs9K70VHdkwyt8JTFY0Baa8ZpI4YtO1MFjsWue2atbbfeS7Pd+/Pws7e4ejWVdHjJ2Yg
3w5GVcg9WrIJcVKVe5c951KEhAcbnKc2C0Oj2nFqps7KsWAkJ0F+DR9hy8YGOuCJbDexVwt2P131
K+5zcQ8dGeQyJBmA+qCqxnLqzrQlsQ2VShtY7/Hl4/LIviP0swk8MsRdR1UIQTVZgqHkefwqA+PK
/Mz+gKel9+idlNnv1Fb2r5A7t6fByQ+SIz1d/oDl7XP0AfzRFNWBjC22TzHa0QH6l8pN70P53K0e
242xc1fMzefg0nj5wwng1MQGmBtcyK/+lj/v1bvSU2Jn2Fxb9y751FYsrq0kdzDLuNUykIGSoA5v
mArMatAj1SAhqdfHh+KRkDVE1tI1D2G4mQ0RxSt0B57uVUFiBaDZWNG+vB16X8q/6O+68C/P4/I0
/hjhDn2lRGSMioYEYSVDwXbS32K5lpxkHNZUaZYCJpw9VKkgmwQULp+lzFOSN9BMIkELQIZk7Ec/
3CnXXfOk6fuIvFf1dnyEGBaYn0Xn8iD/y+H4Mc2N0mhkdFlDWTAwh7uQfjb6ldI6DVRRq8gexatG
duvqXX/s/pDOUZvnSI3t8J2ChbqpHjTrRTV9glaNyx+1vLw/38R5vCzrK5B5YjoiIoSuVqWdnwEV
4II8LxCm3rtsbXUKuLAHOeIsKYwCl1kT+/V3ny5lNrXeIo3dt22Ci22vU6cs98NXTKRdb24HyScp
VBAB90scecJF+6Aou47Gf3WyfmZiPnlHvh8MYaBJmFdHzK7kve4M2Y7Z1lN0L661eM9O4dxp/McS
T36koe6n6cU8CVot2eNYJ26jAsxxea7/iyv8McM5/UK1YrPsMSDLepINL71mtZ0qduaaL2Qff65Y
W8jdAKaMhCCedmgo52k5hLgT2qgF7EHPPNG6BXXqpmCPs57MKPuV9UR3pH7qG+eq/DCbq7HzqbBD
n4/0evk7lnfYz3fwd6tupUMnqnAlub4tJkcDnnWjTjdUH3Ha7zL9ViduWza2rLkD6PKHopnLIWDb
vE6bByHcdsIfPbPVw8pnrUwP/64gbCoVqmN6GItfBdPPm+0YQxL5Do+1hhYPalc5oNbf1+U2td5l
8poxO5EOSPiPCvHyTgXQeluOfl65VEsAsLuJssKdauNK6W1qjlC1WyurLLvKo6nkLvMe7XtpjrpG
oD4Vv2mQPlQ32Wbw+kf1JX5IA2GtDrh4CxzZ4+5uOst3AMgD5EwYTf7YQDtPraB/BbT9qjbh0j0K
7z/jTHAPgIj89LTTrAYAxMDhyBWQdRZgHsuincgOiuVCq7yNJyTOH5XJ11tnMpkdZo8jVBxGW82c
BsG+0dpZtLJ1F8PC42/ifDGAhppQthXmGyqXzfSqCvgskriFMPlK+55S0y7Zb9Qw/Mubc3Ghjw1z
XrlX5EmtWpyZOLoq8kABSaqS3BkVaLnvisRHdTJEh5xbGtdQ3b1se+m9fWya87plXykGmWC6FAUo
QaLbMbrOSsmOf5nyWnvIkt89svU9/0ceXi9ri7T4J6gLyVbFxB7WjszSbXpsgXO5qkqkBsUmEmTy
uKWjvMuqZjsVsiMa8QrB3+ITTQbXwSzYgjab778/Gk2U6GMpixhNk3u4FT3hj+GUm9IZbtjNuBIl
LG/NI2OcK5gmo60r1sOYCC1Lp+9caCRflV4IesS02wrTr1FfEyldzCUcj5DzB4KO4nUDGFMgs8we
S0drt7Xs1I/WHVjjiyixkckA0rYqHgzhGcyFl3fmkjc6tj7vpqP5zYeGGnID7xdWZrGJkBNyrUHF
vdUjvL9savGqPrY1f8uRrbjM67wA80EQFVf65GTijSTWIPe8MTtbGK5ZnzhRfVf45loosugGj9aV
c4PSYAxTOsJwbGwH5atCCsNyBhv0C5vE+DAeL49z6RI8Hibn4FLB0uoSL98gyW9rMfdI1ztoLAoZ
MkXRhGjYvWxveXQzZRMq9XMR+HRa2YBWkqgd4eR32ize6TPVKftN1rpmoNSrudiFPDBIyX7Mcfs1
UlIAqE0Mz0LfZ+lFN9LBcKAFhHgC4sHIQq+9zRYdGjKIKBGCbPBMHL2u8y6rQxMGY8GylT6Z7ElD
EuHyLC4VQKSZjurfZrjrQU5ywEUT3MuE3sUK2hV9o7pDlykOqK3OEpifoLNQBE/P7WKMbUV2DH0t
LbToWY++gbsnhtKik0bwDT0EfDfKlSTZ4meRO2XzUn8o96Wrp7dUejTLfSPkKL2v5Rj5PrnvhO3P
JGgil7OJYpYItJNwOYsosu6jJ5bbmvnUpUALbSroA6TbNj2k/bX5ULyk5cYS9glFf85IHCaTTWaA
nkq+T6rX3jwQsJj8v9YIsNbTrZ6jJQfJF3xeJm4o8Vl3G7ebrn2bUj8H5bnpT+GDkF63ItuJUI0g
E7NN6Glf/orF8/2fRTrjfZvCQWW9rCN9trFiN4N4wkOwxpS/eO9BMQEiwNiRs+zx6UipLHeVGMlJ
YF2lBBUPefTU5CMzrvP2NwHZcVdKbm16Gnu9PLhFJ31smDsGU5+CgbEfkyBMn7v4K3u8FXR7L7Z2
NH4IxO7eHi4bXNry4J0AeQbKETOn0elAy3aMIW/cwG9oZDO2d2L21ESagxbsldt9yY0cG+IGltCp
BbK3Qq1x6O0y6R3NfL48lKWNcWyBO70hqzSjbTCUVCsdGS1OU3+d0ruevFW5r7G1HpBFcyDRA3sS
MlYg/j6duUxKVEGbV6qVKqcqczdMqZ01I5g7NOKAnVByFVL7l8fIN1F+e4i5QRWGQTeBatWpVSIJ
RglBO1h123chAJWjFrr3WWKzbeWmH4rnyMzZTisIscXQ7Mgs33yQDuUENRiY7ZCbt+u76LdyEP3p
t/gi/E14e2yKczJSkuW93qM4Rmjo6OxKMdw2etCtlTDhvwwJon2AScpQfOPCISBfVDYqc7o67US8
QITBTeSkeEJb5rWs5/VDPQLLnlWVdQ3+iPZeTTWyu7ya8xbhczTQMPvPJ8yH8ygisxpTEbKOkMCQ
XLVu7bjbsXy0IWYvrHWZLR0/IBi/YS9ol+czkp3Ygp6kQjooMitzn5W1ZiP1JbiXB/Td58ePyMBr
AVsTfENo6DwdkdGwAhc53ibGGLBo31fPOHfK9FV95oBsgk+pS+3kY9J88haKbm9tw9IDQcvb5c9Y
GuzxV3CHpBgldHY0eO9Fkahv9KIEKlUE4/9lK4u+GjhUQLVmPi+0r54Odup0FjYEwTuNPVDjQolB
9kDuJRT3IbIKmulU5o14zdqPYTW7933Ozyb6yDa3ddpp6I3aQhioD3egxd+HrbDvimyXDU+yuGfi
XJUkztC8yuV7wqgzSn7KrkcBdeYda95GzWVkq0m7pvCx/90o/COUZJdKZKsmGZjvhR1BH2LCNn81
Z3gMAL0LzDc/Z7pO87odES33GYg93grxZpq0rWCr4JubnuN0lyAfWpe+sXI5zGtxPl/oHFEtAFyB
rDtdq3ayoHOMGCloYhUQG2qhy1yJq80oQLf18hgXdx/40P5tinsQ6LSfKOsnlGvQQeDFbTltS0l6
vGxk3sKXxsM9A5gZArPZini2ltIWzb716OhRasdRGITRn7A3PSNag0EtRkXg+P3PyOaRH/krhn46
WcyweKYU7SJQdGs5cQwFz9UucSOlcGOgI/XpemhskYzu5REvrSA4RmacEvDQYPs4NU51wOd70GQF
KviDPLnQcl9IY8FNiZ7/hV+eeRfRnghA9Jl4nIB+rsJqrTlVldkt6u8Jc0Ei44lM96J8JQJbHBe6
mQFFhADvGS8mMqyVPpI4DZQwhhRODIht0jeJ2+XT2uNxzRTnF9V8BKAly9Kgaqm+SfEc9tI0Snwx
M9eSOYsOauYF/L9h6dxTRuxSIZSJTgOxrKnitWbdUjuyGqPz64RN1U04SX027gUNuSxH7BVoQfVJ
H4LeY5I0L0WpMPFKXU6UrULCVNplkxF1V60lD7IrJwR/jpQcytVdbwjZgxEVSf0liXGFPKIuD5sR
vdCFreW1Pl6ZvQz+2UgfmmpbiyXEIBgTm9aexrgwHRwjsGOuXQ4LXgBdeOYMXUJWAKy+p9vVGjOa
VLKSImKqvLfJrtzPxkns98gBo4KzlnVcungRFeJJBvA54No883w1pSBmN1sa1OaHpNd7A3dSqIYx
EBViIBSfTQkWFQGpZzpdd2N+0yeemj7mfej3yucgBKH2ATr8j8tHdiFEVpCKQQckkK6gIuKcbm71
tB3KKAvUuLZlQbRzMfd1CkKi0ocitV32r5cNLnkoWPzul5jrrrxaKgLHshmFJAtav5XsHKqEjv2p
/JmeugBCwn9hDISUswwXKOcA6DpdYtJlRgF+FXBk7FiQbbrKZs9072R3ZF+tNCYunFxgOH5McZ63
iGFLZvO4KK7n2DQ+4zL+o0nZmutb3EjHluYvOfLxWh+GUAaCpXHfp9sOvMaiHY5PYI0HI8+2EG5y
D/rLquaFmZ08m+KL1m8Jc0n5tDK7S5sH3hAduiBdBMcZt3kyE+JWZVZlwVDfDLKXDg4VB88CG8yT
/Ks+VJWXP0T5LJiciaNNk0Mu2/Gw0YrD5Q9ZCNJn+Mx/voO7d2qjmkglFFmQZa1tja5UQcpuhpZE
a1wtSy7j2BK3n/Qy1/vegqXcTx6KtSL8dxcWFzKcDITbQ0aUjGMeYkKT0TEKF83qJH0k4Hy5yj+r
tyK22ecESIIjvozb/Mm87bHwazHzUuV07jiYaSJmeni+VaylKvgu9BbbK7yvd7p5W3bO4IqNDQ3z
+rVmjtS/t8/QUMvBFKFAPei+Yra0MWo8NvNVzPrisQKgD/ptcFNADZ1u9iyfGJUrfE23H6B2PIWv
TLjKTBSixnLbClfABMTaq6rfDV3rZ6wBq2Ky1+I1mqZ5Yc9WBh1Rc2MiuB74um07pYMgKSwLniX1
D+RJbNOEsgXzqAbeRldm21AKVOEVrci9snZRLa4IOFUQVUHdYG7GPJ2DoQqr2jQH7O8DWj69nbqb
3qpNssl2xgPznsDR5IhvliuCmqi56lb82tKW/zF+lvAUY1bnpTplAWg7gVRorjJxFVo/LyI/u/Nb
FDSZwDBDoed0gBodG/DSithy014vHar6DYodEB50tOf6yYLCq+HVa3Iz3xmRS1a59JCGJkWwgc4j
c5nbe7mbgNrKb+9UJxztwe7c9F7YK97rrr3TrofHTX5gt8NtvNW+ChcV4EPydtmNfeczLn0Q9zSP
oVjTmAU+SLPlffOn9N9ip3HIx02FjgPmdp4WWFsoF31W24fiysI31lfC4b1xDS/aWE+mC6zArt1G
N9R+RTy3kfD/Tbax6R6JvSYfzzN0zWkuRPk/a8Ztyrao2khm+Fgw06HPLHtIdIcGrSO48osnHTSv
24a34ku3a53t5Xk6v3aAZEbwPyOzUfTkc9xyUxlEVcc6oALY9sEAZ8U+SsYd3BOybCGSvpftzSM5
XRa0PGGkQBTPYDGL2yelkuasqss2MJ8wULZ7B0Szfs7ctfzrQr5r5vmbRSbAwAhVZe4+1XrVzNAh
B0PJLgbAoDtY8nXfq7YxlK6Q7qoObcIr2PD5aPGDA7kH4l9Epuh95m60xgJhU1EUbaAS7Uoi6Ni1
4o+aKT6Ty6/L83juSSCuJEINBkrsEJPhGajCIVMTE9CqIGrEa7CI4yW1pu92HgmcmuA2pUn6vNTH
qg0MMBjRpkSNb1tVbmJKwMis3Akrw+H7gfIx1Tstga2hVQ8RTX0lXENBr5ngNoRY6qSQunk4I5S9
Is0m0cvlNTk/S1h8PNXBfoJ/gyrp1PPGTVhUTKNYk3KEnACas5rYdCcQF2m08EjVf1livdLvu2aT
u9KBt1HB85O1QRYSR9Gr3QiGoTy7hz+xOwasjbriMJamEWQJIDKY1WbBJHc6SKIQI1dzTKM2jbo3
GkSza138dXkmF3KN81T+WOHcRB/VKq0kbO/Kbp4mO3bT65ews6e9oyXusJLuX57DH2Pz3x+9AZI2
LybNyttgdEaQ1vyxfrejrTnPl8d0HnydDok7TplVgzMshJXBjx/j57UbeOm0/swYODROByH1WIWo
he/RGtUTpkCzGAK8AJ0anepcHsmSmzs2xe3zPi0BOJtmH968l3I200Y+Cf+UrxB34jxfBnCP0CmA
m+OcqaRWcZMksDINgpuVm0RS/Fohb21n2n8znh9L85Y/Wn/LislQyG0bFLmV26EMDVHQzgF39CxU
xUoEuLgLwJyN4BfQb3T/ntrS2nZIiTZir1WRm8dA40lvE4KyyyNaPj+IrEFWDEQ2qrqnZnpg6Etp
gpm4vokagLLl2hOsfFeaoL6NPdmIbkEy6xSR8gsMqN4QDa+Xv2BxnHN4jWZrUNjw8mhJlIGkIxfb
gKavhYVh0usoXoMXrxnhDq7eQeQ4iyWM0hL8uI+vqNDfZ0Ky4mMXnpJQTkE8DR4C7EPUek5nM4ws
oTPUEBsk+wyRWQKhjAPEloimzhpqh2lm0+lT7kGiChoqMKIRlnldgXpEQe60FGSKeIJWyWM5xdvL
s7wQOJ5+GTcDQKtUSVcbuHLwiHSF2g0PNYDuX+HkZbfGtpeACnaNJ+NWY77+YQZm2NiaGqy9a86d
Dz4DNXW8cWUQVPMNDV2r5mY4MDT3pZYTy/eDLEEkfj9mtqavFt3mK+00ypoz1XhNAxQ9VxO5MQuC
oI2NWnYzGnlK7DHb1emfwvK031H1B29cG0hPIfsEm9DK2T2/+oB6AqcOKF8Qd1k658HNcgBJiIEW
xtj4relXdfp2eTUXYlYYmPkJVJTz0KY8j/zIEdWdOhVUJSxom57ptlWmonTDUlT6r7POtJIN/my9
SYLZKa6amRN0odPK2MoCcFru5W85P1pooEetb34ToDuUr4CL6RSlZhgPAZLUUuKChUPcklEXSxei
Wmt8E+cXCozJIHCbHwUz68zpuDshkyK5yodAoHSnZmPjlBJ8xkAGvB3ztdB5cWgKZDrAYaKglsmf
5mEqOrMphwAwF3EPimb9doBsyA5ErGQlslg0BfSaCa8B9REewB8mupjmKsPARlBXoTeVbmWtUK4g
MTusLNjiHM56DHjszI+P+VOO946ZsCoO5SEgRdLYkbyN01JDI8Tgddo4eZd3xwKMdOaVQpYSUJC5
G4KbQ1Tee0TT5RiIg2DdW5HeMLvQIjBbgVDImpzIGMv0HueYOmkU1b6RtUa9TyqDvpUdw5vPKEI6
2EVbtk9pkolr1Lnns4HvQ1keb81ZD4OHoitSRKdhwPfpo9baTJChpKT1lQdtoMkpBWENbbpgDzlx
VcQ2NmdiHO5aN6bIECpFGIMKrV1X6Mcf9zqs7NqiSR5Fta9WsHvnrgjMAUhhgMUIZRdc8yerfXkx
zzfp6W9x4RxSRXKoRyrm6kF5S3f6y+WfXyhSnP4+59VA7hJB/Qm/L4P2+3d6FQc7q7HRDlY+ZZBR
X2tr/76NT++HU3vcWmgZUbpUgT0rhprAFW020gvRfw/1ZgBq1FQPAxgIW1vclSR2UK6z++Ghjj8q
da2bf6EH4PRLOL82lboWlYOCPtvIU7or/Y9e3shIzFV/iA/NeDHXbLqxurs/KzM+r/6lGeB8AUiz
hQlVnDHorF9l5dbptpn8LPRRtX6J3unmsrmlvY8exhnJKs2pCO5aVBiUI7Imn4IklVGHL5IRKOvw
zkqq0GZyUTuXzS3uJ9AQA52PRhPwXXDrm0BFe8RFOQWdIrt68pkmdvUY7l4nadsx06FeYvqXTS6d
Nn3mK0H8h6vf4iKO0YI8uNKLEx4IeuMTkZT+aLRrKav5V/hVO7bCzWNFrRgEsWwKzLpwaincFOWm
u0H3vx1emRZZCWpnD31mDVTOkJoD0xSW6MSD/A9taU6gUjQFlhlltyJeDDZtjWonCY2yadQiYIQU
u7+YxyOb3Moxqe57uGvYFBkBXKgcNllVmNu/sYJiPFJjwLSedash6m6NNkEdWFbbG8j//uqBWlox
srTpZ5pBa1YVg5Q7N5QhhSJ0J6LYLLdDdBNJhi+HyoEaZu6OiaauTNySi54l1kG3PGPa+OsWiUyh
CMtMDCZoBtq92bXvmOb8Vsu7au1qX3IeOnKKM7EhuBRNbmNETJ3UJjSnAABIZTcMOVj806ZwVMsc
nTwVo2fWogJp9JCKqGrophq9pa/ETYuziyq6gjgG/+HjprlFRTJ6ZDEmZFD3JIX2dKJ0I8j9Nbwv
JvPjL3YMRN3xUoWqo2FxizmlcjYYIQjWDDY0/pRJom3WpeD8cyvoKDCAV5gZTnkdRC0T5ErrY+gF
GP1DnqaV3Vnd4f9ng/chVicYCcXeTzNBshPWRg6z1qqaC0Xz/yXtS3vjxpWu/9AVoH35qq03Od5i
x84XIYtD7RJF7b/+OXLunXTTepuYvDMTYAYDdIlkkSxWnToHaDZEOQZOROS6eaZdK7cqWysnWEEu
/4i+W3ay7Nk5xNPcPfQyUnS5zSBnQyyQ1+gtkKZkNl0lJnNAAfkOjFRywpFBjUWh8+L3kpl+Jo1e
eEkxp4Kerq2tAzYYVDfQmAipUO4uRFGdVk6pykCCxrGf43p6HDpQP/VZkT9en/xtU1AnA7QJlKc8
g66UqRVhuSM/MqmfPbVIhqea2bprzMCEXDe1dSOhfgmaQjQGo27ExWyTYaRpwTT4ktyTT0uWLYGu
dvLfeNOZFe4o6NpSs1Kc2I+q3eth0jf1wSx6XRA/bE4bFFzB/ovHNXJGlzeRrRbTkJtEeQTHBbg4
IQ8RNIuafUJyyhRswY22G3juH1vGZdz8n0YHHCeTbPmxRG4BtSC7rYZImeZ63BNtkftomFMNOsBs
GVpfc2g577XUkZkL1WiG4n1h9EiWFbrpyqnBiNu1Bpqgaz1Dy8L1Fd6eFQskrLKF/B3/Su3lupc6
JZbRKpc3R6WzjJdZHtl93NeOoPiyTjAfCkD3A5A+vF+Alea2CMBxVtM5uQKco/o0Lcb3lqoPifFI
FLSCIHpeUSadIKTaGh5op9Y7BkpN0Iq5XPQ20Rc6Mdgc2yZxJQNqNI2UJCFgFERgaivSAS04JJCw
9iC21C5NzQgHBqVulMckq9z01Jn+FAeQh2xHQUywtSnPDa3//+wJHsdxDlGJenXk6q5MUq8gpSAF
xcWIqCniisLZC9EPJNzwAr804UC+zHYaCHZNbe9PBtqs+yHS4lPWd65Z0VcjF/gG/4Z5t4g9CQzL
yuGl8EmvxV6D7TmpogLqMzINpfHNgpZP9jWWkcZQ8IApuoCRyFD2o2CwfKTP2+ZFinNjjjtdhu12
+eEkO6ZAp528FrSDVoKLFtV++lEPIekF0YfQLne6xlChybMadsHkHSK88Ut2VycH5ehAOqnWvKW3
3G7+WlsilQhuV/weMHwUVA9oeYEa+uXyZmq9gFWyhTqU1GZeklcg88PG9RRWa4JTd8uT8FpbcUC4
F0FPfGkq0ecRXSJ6FaVG2gVOkki7fql614rHJQQcOAsy08KmXCp6uH6y8RCc91GemXa4Q3gs6VLg
NKoiYiKPnutPjvm1Aw2Ogx47vTsonQl6rGChu+4RADRIqo7TMVW/TG1xE5st2rbuoEe/V+9M2ove
YHzh5MO3cUtv6SmuvM7C0jtH1fKZsidJ5hI8wtSQzHdOsLICQbHNEdxM7x0pZ4fwfw07SDTiAMaF
zhkezY46tMKklA8gpDncktaNn83ae0OQ5EFM2O3wsgVRmfvlFZhaIGpVlCgbLw1JuP577kNCMIiD
60vF3Qy/PwpyyVCNB52VbHBHZ9d2pgOSQGiGVbs+rb16vl1KUHJXu8QFYbfbLkwwDx93AB6j6ymH
PDBUrj/As9RlUsGxV0cZelNdqyWn2EGdRUqo4LDmnhgY2rkhEGde+n/WakzV866O6GCf4tz6QsD4
1uq218qCSeSuhf9aetcog9qQ+SGVHpcjhIPnOnL65DvQeb03FKWoFLbhuOt4/ljh/If1Zp905lBH
JYJuSek8tXlzKPVAkOvNNUroBkRf+lOKnmKd2egJMfR/x2f8e5zgd0RZEygIECxfzqihj4s0rTNq
OU/QJm+VG1l9uu6PHw8tDFLHmx4PblBk8jXhlNqsiuWxjsZ7qztSDxnuJfHil1xUQOViht9jOTPE
XeU2qhGZNcNQ57h670vNbjBDaCqJklmbdt73+yrqjhFdztmMPCXNEOtFVgccxfIFzcYO6720PdqW
CBG76fFnttatdxaeJHGHjAuBra6+bbRgVhKP0ECo//vxzMAanZlZP+PMTNa3ko6GsDqCfhsx3WkI
E9slweiTLpjUfxfb/V6nM2Pr/J4Zs4ndluWs1JGZ/rKTDFrcDwUkr9FELMpyiobFXc1zn5dVU6h1
JAMk3lvVTWZNratCbULV9vJQhfGs3M6aiEJY5CDrZ50NkI1oIEMvUI0QSL8pYn1vAX0ODDpKCq6l
Cd7K22PEoYvi45q55paOKRPR+tSAselXnP401M41AHtvj0oJFrG7SRkFj5zt0f0xyC1ftQD9MVNM
qmJ8z2KX2dRjh1i/NR+unxvbpyNQ7f8bGbd6IIlS62TScK2kUf9sSPbnuQvG7OvcDrtl3DuQqnTy
/gBp2oHmAh/li2X/ddI/xrk1NAunUCCY0ERyMuIF0rAcD54c4vUtmljQpzO/WMoM3i6LlFaQ5Y7k
DhpNv8QmaLXAVF0d7U4aA9DXF75gWtZL7jLowF4FUk1eGTZW7txL7yqJM0gxMPhR+Sk9UU+yXOkp
v+sfAer5tz3Vv2cBSRgkjBBYmu+zdObJhlYyJ51xPST2LtVftNrV4skzH9nodfKraiPGaXZ/Mz5M
PLg00LGCN9Pl+JwCtwgzcBZ14Syjh8N5GSiSGTtTe5DGJ7K8TVRwQ21d9uraAgSEAEqjfGKmURQW
DyUO2aWp7hLHuemUWRBPbO1S1BrRpLXKrH9s+pGLqR8rG75s7TscA2N5SkD6Msp3ZVy4SfeV6gJc
6+b2OTfJ7VNtobqalTHmsX9Ba7WntADjWUpzUpGeXRWM1JT5ulO7Vfpgs4dkjluBq27d/OdfwG1g
h9C0AwNBHSERhas/z43EzU2UEa3yBLltf5EEvrPehvzWUFdWbKQNQSjLB6K63AHjCSm0SC9QVoq9
pNzHtkjfZ91fvBHwpAEJDTZ6tEJw8fW0VJU9DVkdTcZPbTrFNQFhnUsMwVg2HrTIea0DQd8/qiJ8
3CQPJAElEfaeQwrfVl8cr1BqTzFcxXPUnfp9qB+7JBUc7jx5w/uOhz046apRipLd5e6TZ31VctXr
iDxL0jGLQFKdfZbNsERni7ablcmlP+M0pHRHZ2/SfSYkYVv9kp9f3QBCGlnSNU/NhaTyojexJlmI
F4+31HXc9Y8WOu5L7YYqkFvH5lv6Qr9cP3W2XFW3AO9D9wUyW7xojdZP2qhYOO4LvBq74jYF0WDR
1F6Z7lTtpiGi3tMteysFMFqM9BXswDlROTJjkIjWRPbUPdXtk16nN1XxUiGvZkkQ3WLd/fUBbm0N
IBcR5aE0gyobN6tKYzS1Uyc0Ult7+DSqc38oRutYtLOyv27pXf6FX0DE+usTFBlKIKsvXUiBaprZ
WimN1nUj++5A9mTfHkZIexPmxjsgGg/2kZy6Q75Hq8m+TW5IEck+GBWjREQqweOz3h36/Gu4mVba
Ja/sIqORVr/WUubF9ksW32SxtWOmFDbUOEIYCRGE4E7Z3EjndrlXAtPtJQZhDY2maQr10h9K2wM5
VTw9YY2V3LOp5DvkhRSh8jCgM76+bSGB2Iu208ZuQmsi4CbvyoQKL1gzmFlcNSM+I3dGP7NusnYC
2rF3NYN4ei2IRd/LYdzSK0DTAKCFDJWGy/ty6R1idbpkNjQ6WevOfQZVuY83UljvDfz31++Ku+LC
SZCEv//OvTcgnj10LAaxSzzDk33Fm4IZyRHZ1e6uO+bWjaihZAFxRgDkoOjHRRb5PACmNmEu9H5x
8WSDRFP6uhjTHbOWg5xJaBa6AU7vMOZzMBvFvqOWYII2VkNDNnvl5kdy9kONNNehVWyPJYv6EfJY
CB7ddj4kym1WiXi6Ng4Y7HOcL+gTAnyLpyJI9UReRrQDRqP9qQNvjFbcMLnzquXYTqD1PFyf2o07
EdZMBcc2mGpQ775c98wa1QaSjyxihavuFn8p3VKkBPNxJ8OHoURhI/C14GIWF/garE5ALNcAIES+
qsXg53sbnfFF7xeq5abUH5rmUywiUv8QuK1GgcYG9BvS8cAOXI4slfLKMboxiYAbyINlUKtIQkt+
YA1tflOVau0xdNB7vcagO7Wkgmz6B39BfI/eJKhAvVf2+fJzUsTmUk9LEs0FdOhGVN69XC/jwIEe
3ZGMeKrnc18KwrYP4TAi4TVjs6IkULF479I7C/qzqdHtAjK2Ua3KHo2V14kNrSDO+OCeqw00uqx4
Tjgpf9/GOusn1YKNJAkqI0APm+WEcagXX0kjuI825vDC1Pr/z4aj5ba92I2ZRHCVx1SjrjnfGcOD
RPU7pXq4vg9EttZhn9mq1b7sNUNPompwSfOovpCf8YCnoGD2trbCKouEZtG1SRmKlpd2hl6eIYSu
wC+yL21vIoXyyaK74kRyvziV3bKfmrfrI/tYU1pX7Mwkd5+h1VHSSmP1imZ6AMDxVOC6SifDN+fO
swnyX2kHicvpXp6IC22KRX8r83x3/Ss25/fsI7j7ZWBdaxkSxl1bfs3CfF/eWBKaVK9bWX/l4hZb
h4pizqrni8ZAmxvqwLKlmVV4DEvQtV8uXmrdL/kiWkRVYIYbzJx3VYWyIRyT7QC526VL7TqatFPS
+9S/QSdaVT+0iyskhfhwWHPD487RWi1HyYlhN1HfEnsJlkn3xhRtEZ3g9Pp44b5bguD8CjQE5IEb
obOgu6la0jTKbZ0EaaMD+a9MqQfV0EclU1KvzKtXIJJ/1B0oI0Bo03ioWn7W0CMiuPu3xowEpwVY
PG4nwBYuN0wOQfNqphhzrjZHIw1sewBPw+JKAjtbZyf069AGpQEwBM3CSzu9Q1OT1XYSGXnDdn2t
frFGnfrX/XPr8Dw3wp1oWVkrmTYbGEybv5mjV/9o9NwjCngRUhCANn3mXTe4OXugZFvxFdCW5SP6
nuVaOqkYlSPf5fOrYzVgNvU69fG6mY9PXviLqiI6A80QoiSZu2xtg5h2BvqMqB4g87ZDUdHLMjCF
oe0XyDYQ6HvSHShGBBtxazqR/gFEFDBwRGaclxI9rSqjneCl8j6ZQpTMrO9t7Mm1O9Yi2Y0t/zi3
xfnH2CcxoPOwBXCDN5b40wgOL5EFzjlIPKnzNMMCSFDBIt66RS9AoW5bQLuLjg4QMCNwVSsbwZ5a
sCWN0Gvui4Szts5eNJP88+ProXl2gxbDnAGVBheQaetN5lcDRJkV+ypwtHW78yf8uRXu/rQVI6nM
YR1C6y5f0mDY/7DDIjBdQewhGs06lWejkdXWkGQJi5GQJygb7KhMXVtTguvDES0I58BF7BTVrM9p
tOSGm/b3wvKQyADntbFu1nZWY7rQZ+lVyT1TCsEeFFngvFZrO2CbZwyht7DPIWzapQJQzNYZBvwm
Qk4LdzrC6sulkBQlAdQdS0GhwEZBlltlduCwr7QRrMbmcbJmz+SVBg5l+EtDgzEw6JpX2OK2fjCy
9NnRbpn2gLsJr/u1NWwWONnmNaueWVy/6MzLFlWnRkNgMbmTkFXRC7d5LE6zb1iu4oGMeqgF98Gm
W58Z5OZylNFCbiJlFSnWE8nLgEL+E7CH6179EXKC2wA5BIBWQZWwgjMvh5W3FWspk9NIvTeBRD3J
has/kcDc9UF+Kr8a93pYuOPn7Jt1zIh7oFloCnyGhx7iYbIWBQC2wXsImYN3MuyzmWVUKieVmWlU
zOF4v/wofZOenPi4NPdGoUez9syQxbqVfpCkQWnPvz4Dq6fwp9S5dW4CWFKQcQa0JZLZNw1dEmkn
ezK9sce3cv6biwnZZrw10ffrADZyOdlOUidGFevrFjcdd9Un8sFJJOpQ3NrmiL6QY5VNuD/PuGfE
axUGGsqRqad7x8mOM5r3r0/a1j4HBh1NmUBFrln6y4FUHevRoG7jaAejqV6H5MWcn6dJkE5dPZxf
GgPkbYB9gRkFOOVLK6OtpWpHYlgBWUTlIrwMO733AAgoRh2kfYOnJSLGmc1X37lRbmi5hm2umzBa
zl9Rtxlj2W13xhdTeTPJHAJLcoiH5+uzuTVOCDKDOtpRUIfg08YdWA3NOHPSCFGXhGQuCZbIvqNl
+FeDA1ks0tMI/NY89eWM5kZs1zVLssiaJjyFdkXlWXPqmsjHS8k96sBulkI/T5Qf5XHx71vcROyH
TNm7bhN3XNeMURMiw2mk4dZJddR5+xLE/QaIGYlHyaf5i6TcgoDqqMb3UKVWv0MOi4btW2Z+BnJI
4Lx8b/jvr3mvXwFbYup817pkOwVDd2YazcH0qD9X9/b3JewfyP34YB5QRdtjYsCrMdy3UML4jgLF
9eVW1/CK92u0cKDs9Ns+d5WktrU4kgb7Re3GN4Zv/Jju0ArgjvcdquBfld1ycgIpKEd3iD8RD7xs
h2JvPl3/ik2nO/sI7npRGRjSZQo/V8cnaqLxT7OBs/Hacq9aYYIaQgEa2esmty7tlV4MRxNIIPEI
uPS+hmQ5hB2yLCoW7WiqXm/1N0Pl08QJyV35/bqxrXP93BgXTjnp6CQkh7H5mO6zx17F1hIdg5tv
KRPwfDAqrVPJhyGp0vdSDe3SaAA1lFGCSczsfpEYyu26dmxyereGpZqT35D4NQUq/voQt7cVCojA
pMhrtxX34K4b0sYM+oHR7OF8zO/rzK8es5elc8fdeNeSML2VPee1fpRepVegdQXm1zfIBz8GSxYA
5KCNQ1L6cj0ttVcWgq7SyLyfDmnux8957tKX+C52afXyU2Btc9dg767FBRBzGdyLKGFNLk2g7Ija
btrL4/14Y/9Ie1etbReQha71DP9JRN+wuUngqBB0Qd0SlB3cCJF2biqwa0f9N2vfP+VefVukHpp6
BFO5uTPO7HBjQydi1QzZmEWG8ewsqNbZfuVEuv5NOgztJDh/Nq+49Q3+v1GtM30WcJkqnDatYK3z
fyEt9Tn2+2j5hIKlMIW6esAHD7GwO1CzQLGbryaUS+fEuYT5q6HPMSUhRc+PR5N9agfmYXietF2R
u/Uzs25UlEljUQJ8K0xBZ8M/5rlrp4KmZNzkGGg4fdfAX0gEZ8y2e/z5fe4gzy0nXowUv6/e6LPr
rNI71Y1lfcaLBx3OLhWY+38s3B973JmdTTboJgCLiCqmvWWZtaua8tDZd3FterGBLrNPRANNnuix
JVhFvqQ3KJOsmiXMamEeHc3g+sbevg7/rBJPSFdXaRYzilkcwjmIv3WhDmT3gT1LL45v78gxKdxC
ducf8av1VVdc+WYOQYip0t317xCNktsV6jA0y8DwGQR907L0dRhuWyrKiazR44cNgbAZJScF2Ut+
KqUswZG5br3FJ8dXaz97xqn7knrxqb1PH2mQCQa1ebCc2eMOFlmvZRt8r1mU17tSv19WHkP2oI03
xnxbg4Pi+hRu34dn5rg5NKR2QFMTzPmL6mYD+Br13dL4NLJyz2ju2lGQJdssmKwaWP+bT+6J0PRO
JusE8zl6ZTDfI5A4sugnaDbcKQBgUjC+zf1+Zm1d3bODs9bMAXfEu7UmUj0d4mXDL8P7dX0WN0+t
Myuro55Z0XqLzHY7ZVG5t+9mXz+J+IU/wibwADyfNS42Ak1RVSUaLPTfphNi8ZvpVAZNkAF8lIdQ
cvJBm/4Aye7r43qn+bvm/NxxvJQVnsUJvEPfKQMYL3QQczMfUDXgEvKjE7AGfAWzn/hfpJ28114T
j+7qvXxCKmJv+Oj29+awE3iQaENyR/gyUrMqbCxprJewY1gtnia9CCiwZQUxC1AR73ESX+BmTQLk
UyJlUQoimCRukGEQbPTNyQWqygE4GRVENNpeeg1SPKhPpA6eduEAWfedfhyPdDf8RBtaND2SExp3
kMlhXrtnUbPrftUvbFd+BoFr0B96v/lEfjQ7YWpn3e/8ip9/FHdhabGakmLCR0m3bagGjc88NKwH
YCxHh44eXvevzcPgzBrfTzKrQBAXeEnjItG9FCT71P1RuSWahIodWlf96+a09Wy5Mjie1XJRUb40
SwyuB6vvuJ9efiphAodObsdv2q0cQA/tSxuUR2On7OPbBtdWdoNwR3XRUrvrnmx32ks7NA3tBd+1
7Wz/eAJfSEKXe6/FMr7Ll2+kW+mge9pB6z1QyrS1u3xOIRMyP2v76hsefUfzBHyMdZ8E0PN8MxuX
4Rn6mfzQPPlOjjI3/pQIHPUj6BuHz/kqcUc2W0pDqnOskga00jNd/7G81wVZ1OObUA5B4IA8gZZN
moLqGYzJR8dNXW0XvkCN1c2Cb6K34Fb4cD4s7tQ2DAIYxrr/Cv2tL+605lcpSlVuntvnNrhzu5fk
TAf5GBwcp2ZyCzi8CzWHcA6JP6HxDdmb3fOv6960+cY8t8kd2tDUlgyHwSax57Dp0VhXAWoWF7uO
zPsmXo5Sz/bp2N1PeX9rO8mnAVoSTQHOvWXeaQoNiGI/Lf2tJKpmCGeDO/Gmuc8cNuPLnMccALg5
0PY95BoLt/Ykbwgkf36pjo1g12/G4OfzwR1p/TjSZFywzvIufVj2gGTc634ZUr8TxIpbwcaZIb6a
Dsad2JR7DG8MjGg56a6zy4LRTe6vL/Cm34KuDPX0lUyULweznMmzVJI8ytPWbxVoR9ZeNgk2/fvt
8+Gs/GPlfVbPYhodAllGLSV5pLSHNPulTMnesvcOXk3TPNxNaeMmpgPJusbLKrQBauM+Ubwynr0O
ELdiKT+PaMGo+m6nxXUIhlUU+fR9TqWAZG3QWdrtSiAc0+LRycGtxETcL+vG4j4fyDtwMCCfjooT
nwdolBGo3rJLIr0BS1rXujpkeVXyVI2C1dhyLwgJIqeD7CCw9XyJoOwmyBrlFqBwHd3XdnHL2jDN
A0feqfkT2A3ZQECgIco/bDgBQgcLwrXoIATgnnNqNhctXngsjQjAb+0ApnMT0XMtanURmOHzVTPR
c9aXHRKf3TEZMn/ttOtkUfPOlhVAGFfCSPTLAjJ5GQlhIaGcqiPxxuA/QS+/CUu1G+4AhOQfC+sX
nHkzlZy60xkKqcVSncbaOJb2FLbt/Lz0cnh9e66HGOd5NvYlZEdQ6gQnxPopZ6bidqHLrKIqrBZB
PqS+PStaUEzghsmCyWTFbkhsAaJoPdE/mkRJDoQ8QCby5ALpOGR4vGL+ximo0MbX5iPEk9E46FR7
4B0Eb6rN1UK3/f+scS9UxWKTpdTAIuij35nf8vh7LIqIRAPiXqXActqsl9Q06qxl2sUg3/GlEizQ
Rjm99UZiuSD6FyX5N21qQEEj8AYZq8E5oZK0TJIKlPrQcCwnN2Fv7egSVqKK4sYlgbrYHzOcJ7JG
b1RSo3ZKW/WhGkETQmJP6qT9tCgBbaR0xfZIk0jJe3MD6EhgOCpODJR1Lr2yUKEEbTADYIhs/DEZ
y85RE3/Mi9rL0cbyFzsAGW6glXD6Qhrl0hY4lNSRdhhiqhyopwEtq4F8waVhLOqK29xrZ5a4UUm6
OWusQl0GLVQKeWoJOlijLJi7UyW4Dze948wS55FoS+jqXkH9dG3WqgKWHu3Ki/OnMRaEK5u768wQ
F2yDSBGd+/lqKJN3WX2ExExQUgEaagsbYUPX658l4px9pAPIEBYsUaL3u1Q1wvpbMuxMO1K0r0W5
qyyU08zEJWz2WCuYyvW3P5xWJshyDKg5IsLg3UPPJNOgKEJoy9tC7v993yIKlmB6+uf3OaewtJh1
w4jfJ+kvQ/4qvEu2vt9R0OEOrlgEYebqKmcH/GAzy5m7ErdVA5LmRFuOk+oMgj20tV/PjXChcmeU
RW002fseAt4rRwdQpt/Z/a/rW3XL29ASuIILkYD4UA7T525MTSVPo9a5yfO3VhVpAm/tm5UVCQ25
K1qfp4GZDdAcFD0mC7krs513MpFcnA6uUh4lKFhdH83WSxXR0B9rXFSU5FYf2zkQOFkyjjlo2urO
nxOCNpoC7Ad5rw5BKefd5zpj94sFzSrs6/FT31cGaKFL5o/V+GTnSyFYzE2P+fNZfO+uvbS1hX5p
XC0pkbxRl/Uwb2WRwvTmWiJhBfZpALqQVLr0y5bRuRtMCsCmNnk4CsWLuXV3oT3vHwvczhr6auq6
HhaAWX6sIW0iTbGbqqNrQv5Y191G1Y/dv9RuWWv/4G7UUPXX3ilFOaNKlyhraR43lyl53ZCfGGvu
+h5MQt3aK5SQ/XUn2pjGC3vcSW/Z5UQphT34kQuVK7Qj3cz0L+7jCyvcMZ8kBR4oCqw0zo0+3RT9
ryK96U3Bi3RzLDhl0VIJylcci5cuAWpMLZfBBhyB035fQAUbDWT/klH29/qAJ9CwVNBOoj/1wsb1
ud9KCDqgzvvnx7jJ7wF8M3Md9xLL+iysSHpgUkLuWFcHc5aCBjKv6rC26l/5kOdRZlLgzjTyZW61
5cCmXtSq/Q4s4e4qfI+1KuCsfDTvYLyzs94kRqqXBW5j4hSnyqRHmXxr8vhLmuahk5iu2SABr6F1
c3HBsuUi4+LaRVjn6s7K81Ohj69yZn6/PkkbRypuzVVBHsSooIblFlUjTlcWGuZIkvx0CYwTHT4j
c5WIUnEiO9xhmsW0ATsqgqukqY9Q29vLy+DSxDgotXJqs3p3fVgbN975sPgXu1yYpTH2QBxBgRsw
uyH24/hIRaRMIiuX3vofZkGZck6woKUrx3cvufUca4IDZNuEDi1TNMateNeLDfEfJTO6eGoxb2qG
1Ox0HP1Ce9GG+7+Zrj9W1tU780yaWEk+FLCSWu4EfdrIyQPhKbVxcWFN8KYExRSafnjmRsp0PesX
oM+obfduNhmWN+eTCN61OuyHTXZmhXNo4GTsSlelNQg5Wvbo6aBtjpc7JmeuAanqTsSjuu3Yf0bF
ObZmsQz5gBRFeaM7ZWbzlBdfm+JONhlQ3CJapKuDAycldyuXSgsK4hVClWkqqDdzNwVBi/zS17c5
SOSF6ajNE99A+/zaIInWTG4ukSyykBrC2MbGwz3JXsfs6brj6esW+bBc6LFDBAzlLKA1Lj1v0MGI
1FKMyOlIGmSlRX1iJ7U301xy56HKPveVbIBrKi8CmoGDhtj0ZdLY6DrgzneVhsUeopfM1Tv6a54A
soKcDpgI06H0sHccb5nGb0bBerdTquckmXPfKrMYvLyK7bJEIwTtnZBidJZ0fnb6JvYGhSS3y0gU
v67RddrQwnYrOoAlzJnA9jyZU6QkoIzQ5coKFDJKbqW3JqgaNC28Pjnb0/9nbrjpT2yag3GRZFGT
jH6TDL5EBE+3zdMFjWMAN6ETD0Snl7OPU8fukZZFNtu4V0ikzftCHlxDFHVtpTVxv/yxs4707Hwx
+8LKahl2zGPpBEUMnh8v1hErH9Mf0kGrBRO3edKcmeMOzXrJUImw4FTJndsLFCZEU8Y5LGjjOzVW
8Ns1EKP6bXtcXq+vusgAt+rm0LVmPWOuSBYHrfbUjuALg3RQ9vz/Z4c7uKpC05qOwk5cHLt2ZwMR
zMTMdILR8JyWfd3LSqlhuuKn/pN9l36eBBX8zSPxz1pzEeN/LAnCIhRIT5RhldRlMvpk98n3EdSd
ognbPOnPLHHhJLALmrqUsKQUIdpIextE3i7aLWVRN/X2vv9nt/C06yrRZpTOYQiKZNaUukNyg83j
Xl/+zdGglGEg8gNNAh+M6mzssfrr8rcPDgBWktljV9qu9WaKKCs2x7M+1/EX8hx8DMMkUtXVVAH4
Ie8Q/rraVLpUhCPbHM/KCL3m/A1Uay6PmAJsBlJq0CyyR19D41/FLLe0EhfNf9QUhEubPofkJ7LW
4HrHA+PSlkOhLFnXSAqxMsjSAFR+QODVJRprg0aEcdo8y85srRvs7OhEOn7MpB62oAUNZFoiuAFE
P88dZ+oylLE+AsLc98gKsVy3/J6IVIc2HeBsDNyRBgWgsrVkjKGaPnXGm1Efm1SkNLS5/iAcATkl
nqeAl1/OE0GJAa9WJIaQcU8WtBwWitsWiVvL0VgI1n/zPlMhRwYiYPB5Im7mjDW91C8IWyIVxZJg
HpZP1kjlHWGV4pO5Tz00p93o9qz7cz817mQrjeD03prStWSLhmHAfZCEv/wCaGSvpAU1pnT5mZHP
01/0iEJJ7s/vc7eDaSdNlbeAW1PS+VVuulb1nWpP18+grd4v8ClitTQk9lcuustRaBRcLYmGimAz
ngoZrKzIVkdddzf1EHtWqVtZ4FesgWDBgublfdbb4Wh07mTcWalIH2lrRhEpovXqXRhS5mYUuoRm
PCX4FgVSVj5yQtSri+J2YKKn8KahlWQFkH2oavC8VKx2YhXs4ej3WdS3Ja6cQEul3k+x74Lr87su
Eh9cQzhAU2UHuoAfiVXqbkoaq0fDWZ0/DU0fNfNtJR+SRfUYe6nRyriUgnre1tGIGYRuzpo2RzPo
5YoaU59PLZvwksxJWO5bCIeCfnQmKvTOiRuL6A+2wotzc5ybJmVXq62iIL+WWgfFKT8XTQmQgULd
Vk4PfzGbf4bGIzIg2QRGgAFDs+tntOu7ydi6lbO404Om3mvJ4sui/oMtQC3IR/A4QvULegC8T1Yd
TbMlRXtmNYWGkp9qsCUVDzakNG0H4pqZn5zM9JamIv7RrVsB1NaGoQIXsrIEXK5ipajmYOpIbCQ0
Jb+Qj4fk+lgrf3GGnVtZ34ZnV5ucOQtuN4zOGLJ9o+GJk4VL14TXl23LRc6tcGFbWUAcoC9gxVLn
rypzEcQdQUvmpboI5rK1sdGNA+IrxB9I83F3KYNzJLqM53KMdMGeleV3NCrLXppMf1EDAL8Vnm3o
70Rgw4sPTNQuh3h9I5iL3QXlkid+waiI9H3TC/5Y4ZEA6gzxPk1HwkbS3nS8yUELIwhCN1OiQJ6A
uAR4FxscQpcu0FVoftQ6VKYMGjhA+3dh/SRLnyiBnMDJ6d766TD/RDe8Mb9kpPKKxSvrg8rurrvI
VuwA4mwcksCMwNtXFzpzRG2R+s6iDZqA80M6kjCpDzT9NJhzqCWi9twtd1yFaSDUpgGfwi+dZLVt
17RAdAxxuRuY91oWxEuhanp9SFvn8JkZfu0SxS4bS15xFU997pqja/+UX+PsNhc1+WzdMeeGuE08
DZpBhx63Wf6rfYWpfHIfFikwIUkhuFq2thfKzDiVTJDl4pK+XCU7ZWsohLP+tn0Egdy/h70457/O
1VBaYAyK2MCvl8C4LHIEXZm8Rb3GeG3j/fW12RoIyPvQeA8ZtvX5dTmQUirBsrZ2aFdT+2BS4yGp
u70hvf2FFVQa0DJnGDr4Ni+tzAl+tQMBUFR2EGpACm18tOZB4GabNRbUfIG2gggbqEy5+74fc5lN
BcA1UxtQFC002vuG8zk3ba+soHI1751yZyY7sJy4lXaUZCu8Psyt/QS5ERP/aEAg8JwTudxm6jBj
Mq0269Ek7oQNsFk+WMlbl0gk+dfpH6Rd0Y3+3sOPrjZuVpdeisvGwVOmm6g3dCB6pON+TZwYjSDc
+DgwWMLFBae0VUjbrV50digtvWMR2qLtCg/AFAwzoJmR0zaY0BAY/0upKfjIpS3OI5f/I+3KdiPH
lewXCRC165XacrPTdsrri2BXubTvu75+jtyD25lMTQp1B240ursaDpEMksGIE+fUpK2LCLbSFyWB
dAAuSedvl2m2gPB6bj8HRyqzeVONK7JaxvMs7oH2jIgYbbI8rWmnhDrV1Fj7f9pjtvMEam+57lrg
Qjh0uOh/xOwPdtgq48n1Vp6HheQ4yKjwHFQZ92+q0s87acTrnCs+gV19yOrknvOTNf6kBYzNj2Q9
PhvwTNTpmNjCy7RUy3yMhyQZFfzAUFOeKniblH6EMB4qR3q0SWq0ltSfbbFtCtX6+wVEo9V/PoAZ
KZcKvTJNeBBG+jOR72LuTrT6NajeQsCLYc4qTirqpOKV+g6f1RJX41F9SEKrqQqKEmjQR6ZfpjhZ
0AIkBUYnZ1QqLXkNe7u0lGem2ZgXqmoQgZ97yTL04iUOwBtkLdmy8N5FWVtA1DaT9qog8bzc01Cw
TPliaDCJLWfJ1UZ7L9AHj0oHiEHMYPw1jGYpdwZ4u0WsaBuDbMzbRanwenstF1D9l9/B7A4lKfqy
qvEd8ct3bSi7ypQPX957YBcv+g5aVjvlIT2prm+u2J1Px8sH6aVd5r1fliMZ5QxO5L/4mZVJxozz
KGbJYWHHNxZ6zrK1POdCrgY2kQ8C6cVMCsszNnk9zXsvw87xswZd+JJRQ0F9iK0ZC6d4u7Yrqdge
gmklWlnoT7i0y5zfStV0UMzEHOeUy+mxU5zAlB7KZ6AxEe01T6VGFZ8GMe1fx6+VeZ796GqeQSWJ
fJgyS+swYy7CGEwcHE5biZMpX/2Cwo4VBIMj6IPdBvld1GQPSWgLpMPAkw85G9fCwvk8uvoCaMwi
uJ+xvSzVSFV0XhkFPPJHY3/PV2j/0usvxFivZc3d1Z30vjLiRc9CMhYwRIj2Qov4cme1E8Sz9HgC
PQCfm0C670Ku9+lYaE/ysxYZNf9aDVsZnK405ldme+mihm8pMw8C7gGWDadSSxS1WwElzCN8OTuK
mZWsFDkWZ/PMBONLKuIYz1MJTv/A1NKYQvuEFgrlwtYo18CCs29crdyZLSYWSJVJ9EdVQnK71X41
ukRDwj3dXq3rNwO2BsQnRCBOsF5srn7Mqg7JLjgHZHup2HAWik95B1418h1ydxrX0nztZlk63UWs
kAJJRZAjsRlbUZlGPpgURFMytr/yAY4nIrTm7XEtLtOZkfnPz0K2qMoLMOureDCnem5FuuJbnc7T
qZ5F3dUmoFW5KnC16H3oFPnhxUDSjbmXq0jD/ZHK0WEQXjI+oFr8og4fOUCIfz82EDTjiSUqYCli
GRxDEMcVQoUNNmAkJnCT3WH05M6Upi40hD7+DbYHsmJz8eyeC9PgQZtjj6sY2Au6MdVxJ/fKvnwd
xgclQENC6BtiphtDstPKx1Rd2WtLEyoBAwhSfbgJvPNyEaEt2HWihu0cgI6JM7wIKWjuQcrJygWx
5CzndhhnmWJlkBMFdrqh+uLzUx0Hjv4K8kp75Dyd3l69pU0Nkl2gLed0MAKQy0GVU5HHXBPGB/WV
gF5hjTd8djL2zDj/9cz5JBbQe8r6ND6U00fve7QAA37BnVpuJzSBMQ7ft0eztJnPzTFLVCB6Avg1
QztZL9O8f9RA1bZK8rl0SJ0bYdan1pugTKoZGNjp4Kl68PrEJMOjPJi6ZsU+IF+rQPo5rXprGpm9
nHHNMFRQwD74uZNVm8h/Aaku7ZBj5qrXBoqz8ls0SY+3J3PR389cg7k5C1BbDmmTxEh8gI+LPKEj
hxJynJDLuW1oMSJC4kZVZxlPPNWZrHJbC7HXTHkM2jinUsA71iTU73WIj7TBceRCJ5QVa+hzo4q3
He/ZJJ2s/CSDKmzi8z3vtSs7cMmNQAmp4VGKBivUci83xUCSRubkKj6M/J0qPeOJuNo+sDS5PylF
lNKgsMsOWeJ0KRwSOT4gJ0FJ92dmuvZrhQpkbXaX3BWlNCTAoGaDtwWzw3kh07lyUuJDDgrHYOt3
ZN9k/j6Z+76znTjFbletAIKXDhXUB5CbQAIXbN7MK6JTxZGvRSk+VOJAI7xJVwFoCxj8mf52DhUA
QsNxzBwsVaV7fViiKKj5R3TbGxF3N3eJ9maffkx7UqC7SkRpAi9S3qp7u1X+ujwO+4gbftQB5qa/
SxcpA24o0vlRGLdaZgcF95zp3t8nNi+NMDtQCsLRBz8eXoVeZotVTCt1MNb5X5fc/WwsP5ftWXTi
16XeaCIeQkktbP3hEbnJzbofLloByHImJEdHCxvbFYXeazPi5xBNaNTICAC4ZUY+Ob1do3daunSQ
SkKzLEiS50a7y7Up9BaFTw2RT8ElRp/oTqCj1i6BdpjiFHLa2uchEBCsaH4t7mgwrYPGE+4IPc9L
q34oo0TFz+FBtR05dV+i+aPFcpX/1fBm8QbQUfJguBEuDYlYriqbhwfQ/SYS1Q04tOQIj5tQtNN8
hB7BWri1uHRnFpn9zKNtNshlxMhlPG7F0mlHSLbIK+HV4qqpeC+h2RyiG2zDllyVotd08I9YeUPv
TG3L3pb0L2WBy6daqessHlBzZQnawTjiWd3GJkiqFGUfpHTUvnnwU4E75mnZWrfvtcURaYDO49kJ
Z2RTwrKSq0BpIbZqkWWc6x9jT+/bGhw6t+0sLs+ZHcYh+FqNw1FDE71gvfN05S5cdGs0kcw0pLim
WBhdJ0NbuAw05LUFdFkKk9EMEmSyHvJ0JdwQly4qcP2KKNvP7T8K62XYtZOAR8tBq3vtveFi2Rw9
6EYDOxPsvLlZNZp8pA386RCVkWCAWCOgktQq+6LjLOTeFZNPUmlTDuQ54AhEkDIhsQs9SrZkFNEr
7xWTWVdR/Ro2g2yDp4KnWogMaT4lT11a9VSNW6RiAqE4dhG+wx9aAsGSItwMSR8auQLIHZ8rowX0
T+x0eRrsffxmKkYAR0HxSFmZ+vnEYKO+WTsKb2JQ5CEuutzoIHkutVye4sPAxaexkU5IZSiPSSwm
Zln4wXvAVfKKycV7FQhnwDTwuIJ0EXPlVL5SKKE4IC4ZaWUSkKIY+itx1df4m/+V/iaqGVUGEHS3
PXh5pP+xyhYlw5TEvBjBamHmer0b1He/+uZEf9vLz7ctLe18kLzraKlEfh6ECpdzGsvo965zzKlU
AnBY8bFbeeXaJC6F6ygb/1ABgBiCjR+R46pIy40xGqKEzdC8xnr1wAOepA9OqW/SrKd8UtI2dG+P
baHmhnvtzC6zeCF+K9fpiLuCnCtoz8fPEwnLYyF7/D4d/OzRz/wIbS/9aPaazG09gbxlPhHNYUyL
LSADa6rQi+/0sy9iee00oOBKDu1h0FCixUH98okt/Oo+edrmJjS1b49/6ahC/Q2ql6gB443ODJ+r
a9K0AYz5EVr2qm2Sovk3tVrM9X9jCIgfJAFQimBrVmEgjbGOU/cAqR0e1QfSNFT9DL5vW1ncFMAs
gu4D8leQg7x01Xqswf5Z4RxS6RcI5YzdmkLz8mY/s8BcHGNbtV0GYBaqeyI0aB6bDVhMNqL1O6Cj
yZka+INuD2nVInPGJ7IaR13fgURZ/VVZSPIlUvvOZc2GBBtAp5G6HLU7uYPULfQB1IR22ZryD+Mk
0JfUZ30YJONmYTZg3y5ntUe+phiJx5/82t+BsNyJShEcvX0KPOHKWcMWrf6xNfMgoMcBkjRscmXs
UHUeupyc+DYYwAvTmUoTSHaIUu29JlVoNA3z/tBUEpQYZe1OabXxNeXENdg4+77+5zuQgoa0KMBi
RGMOvSJp6sgfInKKZIil5sndIOVgYnypNKg4C8Qod1KTb0NfMPsi2Kejcl8nLfZNdwSaectl/rCy
gZir/uqDmNdTUeU61wsxOWmBATZ6W0jyvYdZaBEhxf1IyxH3z4rvMSf//9pEtztEKCBqoDPOrkFZ
jQ8AFTlpfmpK0QOf/SUN5JUFxrkHXDt6U8GCVCFZlyjWqA+ntg+fq67aKVz4WAzeodTXgODsprqy
O4/87P02AXJZJFVDTmP2W4lfuXuoVCOoGV1wYDo5MALoTy9GKD+JpUUG9T7OaaivPPnZOvQ/HwFY
MOIGSAuAF/nyI7Ip09qGK8ipaA0RfVMF1xuxKuPpT2jRQ2JxyFCxVBrbIwMQH5F4EIc1LRYm4L76
Bsat1DqUa330yanq4/aT53jw12dd174OHSCZk+QNhz7uBCgkZrV9+2RbPFbOhs/cPUqvZSSch6+q
aGLSfiF5bUjq15SswcSWD5V/LbFt/iXQ5b7q41AhJ/RLRdAZup9AVfNSuv1R+lq7hObj8CwG/d8p
RTyOTj/wyUjMrqm8MAQjU0VOSnOQxBNX29K4gpxh7rkrE8y26TohSca+xOmk/MKINHIU0k+/14xi
Dbu+vEj/DobZKE3ay72iYKMg2YYa7EbWUppD/DVZA3yydfSrMTG3DMqeY+HzOAraUKBlvK1SW0GF
WZS+BRQqOLTtEWJwkfgwxak9aE7RYfFCs5JGe+yUVykVv+WQ/33bRxdPXe3f4c/Tc3ZOELUbSCpj
ojXyHoQm7yEpMu368KPmjhk5isHptj02+vtnFgBnVNBFiOcEi2dDbT2MSg2bIuhoBV8VUXf9VH6n
AtUEWhVP9Voxb/kUOrPInEJpPvHjMM97HXhWUYJCctKdIn5EIs2RuE+kmPtWcIoc+mJ19yL/JWvs
1YCZA6hNyzFQvBY3AKdXTqBBBaz2y8hamdfFTTlr6P60aAG7cLmQaj4g6ZrBDMB0wvMWpC0vE2ra
B4E2d8ndSA3+6bbFxS16ZpBx54brUevVsHGkbqLo/EWPm2Bx5B2CsGYzvd02tjY6xk39tinCScca
FnnxUbfQItEiPETTJImN25YWN8TZsBhv6dVR7dEaTE6TDLC0/Bhr6Kvc1MpBH40CjH6Jqq1YXDyB
ziwyDqKnYAzqVVhUu8wBW8bYvQEObvhrtfr591wd22d2mOtIqgSSyD8LVqU0OPWRwzcS9SU0NUOs
l6TtSkC3smbsO88bpChuZIxrULa1Ch5EL6MTv4LEXTPCPIhQhgq9MYQXCr1utZIRo/7l8c+3feL/
OEL+s7k05sYTODBR93M0xT/Wn1AhcZ6839XmV3Rfxoa3sq8W3AGIf1HAm12HmBH7GEl7XQSVEE9O
eVXJB93zyJOXy/xXMFTAtvW6vJL3XLaHKtDcDKeL7JNSikQNxUvY61RnlPdDTignZKgrq5uVWWRS
IPNJiJH9a4mZxV7n86rnJnLyc0tJtqVOaJbdRaZUvtfJMZJp3wsrPriwmzXIesMwEF1I7TK7WUJe
ccjFEedGNvVbviqQ1auyzNYBDbKalp+e5KhKRppK0rDxB0ncrox59j9m0yHlI4DdGZ0XwD3P/nt2
vwJ8GTVzwv6UvkS/y5oOrnzfv6UgTG7us7Un1MJmuDDGnJJclzRKDmunOiz2KV9ZSRMb49hYK4Na
s8PMaqqreSHmsNN3iikH/rEtNTAxTLsSSjYNMeIW2h2gbqZKkh2LXt9qcbzjg9iJ8ZwkY+fc/p7F
RT6bY+YARVMgWBh6GcP2J9eXdiSf7sK4NEYi7sMEGL6Mt7ioXpmFxX1zZpU5TqFPlEFZFlb7pLUb
xbc9LzTjTLCbblwxtTLfbDFu4PJIV3s4UYOu9V6a3tT6fpIgzHh7Htlc4T8b9N8h/Twzzpy1g6wM
imcYEp/+SdW3rkp2LdHoRHIrzBGzJtwmwJXBK5OdcxIFjtJQ4jUFkZXV/DmLzz4CqvJd7ndwLg50
vmEv77ShupciZS83nSmX7TZJQOMrrs3x0hmPzTOTzoD2BYSt8yKc2fXLWOLUkMNR8T40SN/Rjk7G
rnOyxwKwS9q9r0z28snwrz1ms5YRGNNAI4xFDbRNAdm9IhStPO2MoQAwWyLGhORXCt6bATyWtR7a
K/YXnQptuxBg/mkvZU5jXY/lpuw0cspaVDnG6K4foVcsdvdTrRid3jvyOCH5ouzrCYAEFBsi6OiF
G4WbaCuu1EkX1/zsW5jnXjWQZgB7ETmJid3zQGCCrMVURwuJ6SmkQ/zfXHlgqcHsAuN3lfYBE2CZ
oKsPyZHhHQyh/WQT6EusyfKyYjX/bKczM8yo0IFUZ72aC6csATMzKtzglioqIPskPoLuQlugUcWI
+lqndR15RiqjIl03RW+JWq6btTbFO6EePCdoucHqhPE9VIdyr4JhfQfZCcmaBBSq1DifTCCVu3s/
LaLtbSeZHw3s7YX8ICgSeIhFEDZ73iNphLqWL5xirzw2VX7yW22trW/JD5E1B50lSCCRhGUiuFCL
2g5oVcySMo6bUPTVrVYTNBB6UOu6PZzFAw7tqIhykIxCFp25KfJ+lGoCaOJJjcWPOFJsJXF64V4Q
wfcEZvhQMBP+E22sRhLXljzkENfNdev2R8yX48WcogYE6iLkfhEOoBeEfagNxeSFal276AKifJcY
UgjCMfFPofimLzzdNnYV84MQGqlNREBo/oSUN2OMC7lRIlxXu11cnLhSeAwHKHAWTUsLftpyUwG/
53t+5UJmWxc0dTYLThKCdygQRmzd3ge35ZSKQ+3W02hrTecUyaGKH7HRuHqym/GtSg4F7/qN1ZHO
6evtBBESuTFvD55V3fj5DBA4ohsalWqozc8B6dmRHtcg4xw1vXan8Hk6ZqKBYm3SOWpLPbS4WaPj
c5aaoRSfz+jvfajYKbHax6KwAnnXjFCOo+UhIE4oUhREvBzcoWY77CG23HLH+rSGyvrBnTOuIRBB
RGUAmFnEjMyRHKilWMelV7vFVv1KvyGDbZTQKpo2ntns+YfKEnEf1ZvKbux+0x4gGHLq9405Hfn7
cbOaUbg6lGcy8bOvYY4vLpdiTgsxewIEfkurNlrLp5yBeB0Xo0d/fY9mRP/45sozYWF/CGAXRL8y
6DKgOzf/+dmipe1U+nrGNy4JzQEixq3wOot/khwnJs7O2y5yfSKAEhuajEC5gjQPTsu4SFmPvdc0
8NSoKzZqVrlZ/K5XhRMHDVQr/EMeE3OCOjm6Yv803HervfbJGpTmOvSYP0KaS90AhuCH2aWR1wgd
Vyi1G4NpPFcq4GmiR/9Rzs1IEoyxMXPOp6XeWV7Zzz0J5G1lFhaOCeTi0FINYDiI4thikBdmIa9l
YeNK0asHab8+/458YSumGW1VnqrFsYiD7fBSV9u+uCsSf1MFjVGLpuy/hQS8Z4K0EhFcFzAwJ2g0
RDMOmjVRp2KuBZSC5LZMxcYVa3CziIe8MjjfGRCNDhHNddkc2j/h4CjRQ8kPFA3MViwKK8mFed6Z
/Qj4P/oPCeiI8DfmG5Q+qzIP95Pr5yWhkQ5ch9YLqxqLV5EghooGX0WclRwgr814PCqCI3gQu9ZF
w1rtG2lsxdpLKN6rpZ30rpeb6FJp298raz4fJpeDmyUjZuQdyJZwOLJWdcBZ+CiQT9q0mVJ7vB8H
QxpA6Cbv9ZEiIqAKWp820+pr5nrP6Tz4KcECjmuJSKhiX+5wDmyOgloK2snkNvb2K7TQX0WJYSj7
laPk+gJgLDEbKxHkRiYVLI1Ocai2mTnQ74xCIRoQFskAQ7NhE4jiNJvOCDadFTqaqUAeh1ihGexS
m9/79vSw1hzx01B1MfPMVzEvjVwWW1nGOXBqjdEYzOi3tsu2GZSoQE5NxT3ZJHZi5sY3bWhlgRoa
P7yp2Jwj2Koj0BESVbFdOMkKfPXqvGc+i3mQTInI13NPwKk3QGdoqFZGCyhhremHXNdBGDuM4xFw
2uR59GMnf4HmLAadma5Pf71+VtSj9cGjPF3xdlbHGeV2+JyCTlF5RmcQtrFP57k+lTNZO012jzkX
N/Jm2oQG2UX3o5malREZs0aSucO8Ord32jweZrln+mjEIKBfAg8U44SZUDbCEHb6KchdTbgroW4U
Ve9hcZegDHvb1MISQise7SgC7s457XW5s3qxU4IqQjNFONK8NACP8wEfLxC3IB9j8msCR/OXMyM7
N8fyfk8kmODKJXdShYCW0Vda//XU4U4EWYAAmhQRDzVm6uQS9fOq6kJXbAoqyjXVCht9jAYCCIP4
axD/64WaMWAgnZu1I8Diz2wAiYNiMBIgsAbQkwcESP4uvEr1flyT+Fs09CPbg10Oz5j//CzESaSx
y7NGDF1BKynQSKlbIH9Wbspw5Ra99gfM2dxzDhYMHcctc4G1yH3KKhdGrnpKFIUGUmLlXkNLzoCc
eMgLFngJbnvg9aMXSE1lpiEggFzJV0uGTF9eRLEfuQ0UWtu7L2k3Gn84Gh1TAw0cTgy1rXfebJwC
P4G1qjN9lWOezQPcABQvQB3Y85dTq0kN3wxiErnKc2lMJuTFNrVttK8ro7x6tDJmmCusJ2VURUEa
uSn1HJnOimIlDYyviQrbykJdkQb3rVmZIYhNRPr+XBi+uXaPCLM/Xm6/y7EyuyNBwAJ4Az6iePM3
HIW8gdHRFkf3BPk6yRyshwmKhmCDpYWjURyuwIQfeZqtLPmSN59POXOdKVFKfIXHlKt0RMVYNSQI
zRX7uDrdnvSrIBVzPjO9I1uuIhpjD4NaGhUli5vIlZEY1LIAApUSL1CVPPZbaCXeNvbzNmQn99wa
M6qybYHD8urIrT9jKzE6W6dwJ0OzBEMwVDu1MNV2YRE6mJP59QSYnKMAkBc6+QGyWEZtNrR+V2i7
5WnlQJHLaY0/FY02nBkZENY1B7Mxue1aLVFc8gl1ZiXi0W+Au4757CCKuioWpMjtbNHs9tuJ+huV
to8TJDUFK6ejwe+A/NmWTmT7j0+t3dsKzbe8LSa4ez9TM9sNAz2FJvcQOLendHH9cDvhdICgOEjK
Lrfm0De4LcL501qdRtqmaSezKclGQZwBGEC6VqBemgogbRUeNH1AjrMwFUGL9ZTryhh9A8o2mxIj
97YKpx64tUTfNfwGnnluiTkNqrbEo26AJX6kou2XdtnanrpPSkcyOeQW3vh8e3su18bGbP2g0guR
ywqMrQX/f/DQDvddOKDUf9vMNUoQT1LUBSGCgWZhvAyZgCJM44ygGTRyBdWs2n2auD6C0WkLRC0V
u5C2EuLRad9xm96JT4A2FN/12pl+PVZ8AxjgZ34AxFFsWxc/9YFMuDB2lXFTqUcv3HvlnUC+/ouh
gjL/B1Yr4eJihjoIA17efBy7g60fxffSSv8UD5EpbGNLdZoNimkUCJFyJRW9OMP/mr1KQPSApPpg
cI7d5tA60mP+WJutrVvTrrV5u9ipJk6eo7Ay2OsjGwEiduGcp0N+V2IcNkn8PomFIXYDzvbupPs6
3oweUgzk/vakslqOPxrD/Ny3oQDvAxkLxk/5EO9egJ4SdzrUj28qLSkCfVC322BCpE/Ow+Hw6nw/
fH97b/0xPgKg3q0xdS4MFbllUBYjfw16iZ8Ok7NYK4XoLug+ysz1PjKb+yQW9D/N26Mk12EW6rto
GwJBsohmSjbsHgtSel01ZO64k17aj+DofwBf4cgb7mn83Vj9yXvFwXoX8zQvzGhtj86LdXlTwfrM
JgF4O+gX2QR61YtNWgZi5hbmcEBVYO87r8QADz1ueiB/1t7U1xHWpTnmGCcjxB9iWYG5bbpJHwdo
bxr8Vr+v9soW2l0b0Syf5fvaBqm20zjhKXvWXc/iN+2rGlHtnntPnlcXYG0KGH/m9TDiCn3+JpO3
CluBGHhgy1ZvCmZue/drkmyL630244xXF0UXVmGuZi7HNXTSHsXkTh6PUmvo1bPYG6DavO1g19Hm
5ZQzl3rBdeoA1rbM5b17oUtMsdyH0l8SOM5bFf1o6FGUUVxENpRZ11DxR1Gt+MCtwTBAXou1NNfC
INDiibANAml4BIvMILpMB/mVQAJXVn8PzQOXOaG3Bjla2OyI+kG4hm5SxIkswdwgp/ogKXnkHkVT
sp4EWq88qK7TknhbnFtgbgmkJTPOK2CB+E/5kFAteiDJHT86ufxbE+zclfy9dJA/dUhKoIZ72w8W
Uifn1q8uC1SkUkEYYV368Eujf4m/ZXvaJ1+96d9RcTNGlrQNi23xLFJlTXxz4RrGrAogD4GTAGTI
ZMqlLBNbEUBjN01pj8fOpnpU1oiA5o1zfpQhxEAuHkZA6CWDKp3Zx/XUh7WS+7nrjxyNZTREBGtT
yO5d1gSzd7PWUxs/hYns0P/hfmE4L+WL8JnuglOIt5K8gyjw9Ce5Tx96l185O68S/f8YR8M9ZhJj
ZDMMXdVXuTZGMO6K++I1MIKTckgs7gGbIaBrNwO741hr8245u/rifCiLYbaGZkZzaA5JgLRG93Lb
J9mofjaC2BdC7XO9G0SVl0bAdzGVrcTnOHo1xS6f49QYgAfdr1FuXgGHWUOzf56NpuybNC3KKXdF
Cq1ef58/J3uyK+61zdoVt2qKmThl4gtNAI2Ey+29u2KbHH3HPwRPEV2jalpaofPJmyf3fEx6jGNX
gSFVxovd+10q2yh2bi/QotOhtCOhCowACBT0l0aIwomxR0ju9jsJxF60+ype9WcQAD6rD3JE05Wi
ydVrCAuFZCfkeZCIROJOYhaqwk1TzCGJKx6FhPZP9aN2RKS5F/+Ex7VDacH7LmwxK9WAjNcPuKR0
4324a6i3Ke32dQ1BPv8S5lS6MMKsUqBoA1iJYSTYJg/ihj8KhzWXWxwH0IEQ7sJbEkWvyzUKvS4W
YmDT3elX/yneB19iRYVX7/O2K/zodDAjwRWPoi76zpS53ndpRpDjBJp9eekmb4Ex7J8c2x72FJHi
vUdfjcdNRNvNbZMLcweLGuFx2s31XOZ4AB9T3Pp8Xbrpk19S4dg4cLuVZpGFXTRzduMlA2cDYQyT
5fQzLi5zjqtcntxFiU55gKd9f+XiWDKC8hzw9UBv8FCzupw6NFinpCuC2oW0cAR0GAiYNAAJbs/W
9f2HVMWcvUcxEC8mVrNUTvSqLMoM2BC1QMExAfN43iaJ9f+zwgyFb7msz8GeiXrjiRNymg/jyjiu
ACCYJgxExxmA0gceRMxFLudaGNUeTLRkN0lou9JtRTAUBemoh2Kko90YXW7o/o4TwfixzbIVl1ic
SAmcyfA9PIvYmguJlVgW/bR2hw7yqxAKS422GsnaMJfNAFMPaDFqqSzORQ5abxx9wGsqYkJ4TBuN
fDKyzgBzPCCSwhsff3TTR1ub0OMia335bEA2zzFQNvPBLiggKWHmeOJSQPs84DOKsdrI/KunQH9a
eIF+5cowr13/0hATMhFA2AB/V2sXHEFGKhHaFQ/y2jV1VRVlhzN/xdldyMkkV4IcIAiZornZru+G
L/87A+HoNtsApYSaYGgWzkbt6WBX5qNAdwFtqWzO2XcfifZTi3/9+42CbmB0BM9ExFeF6mDK5TQF
b5Bbq2HwRHReN6cpqFeOyKuSyc/IgejHJQJuJJ09ldVpnAJN4xoUE7Qd2adPps0bmU32KjJPwKAm
G2WPmq9gGvp25bL+AYBd3ghY2zPbzNnZlh0POCxsg3j09Q7FaKMwq62y6461jYywnW8/czs1X3h0
fifW6fftCf5pZrhlXrhc9KQrRNL6fusCgmmj5e0oI0XEO8XWSyhy7LbsDBvV6G0UMZ6Ew3Cf7daq
3lcYAXb22W3Up0PPi5gBXzPy5kt9Heqdp741ga2+RpJBAjzyajsuaU2cjJuctIEGi8lnv0cRRHL5
YWbMV3NImHBmXkdGlRsKZ6Y6/uv01PpOPnzLYFLvQd2bb3Tevj2BC6EqUgOAbONSAt8i6p6XEyj3
kRKELbAjfmGExaH2LYXbc5v6NbvTD2uX+dJxh5sP5BVId81nz6WxoiV8VXJ86/LtZydB5boPzdvj
WTrTEJagcAHcDcjumdgxjEJJHaK4dYM6SnZDk2db8BpVBt/qOgUEvlyxtxCsAvoF/A3QX+i1ISzk
rh5jNeGStMXzRaZ30Um+25wAaftze1g/tQbWz8/NsE6mJmrGRTAzOtCB2skn+RfZ2/YdMZWHauMd
HPmDOpQ+dfRpq1vRp8VtHx95Gnw8tsB7nApjpH9Whi7Oe+vWN82rfXbg8lU9yXqLb1JGGmv7SAW0
7IkPbB1VDFQTkUl8TJ9R1SrcSbbbN5Atg4wBiGzVLDcjOHFqq3kWoz3505BtLXzppiDT6uCNZrCW
/7qqdM579Hz6mLuhSusGtAxJ6woQ4e7uxMLYYEJ8OzN00+hpv8e/gfybRlZkVY4hPJmPCVnZaj9o
hlvzxfimMHQ8J3h56/apM8YOgOk5/wW8ll8Z+obTH2t5p6ePaX8socks9vuk2Ib8V6Ek6BmkqJeg
p0/k3ibNiO/UytQVc9SfOuDdY0vCg1na9YKd9uCn+1NswTtEMko4p4qPeWwNmgGNXdLeB8X94D1E
NQgsa2gkKRT/YwJe/O84ddqDVliTYovb8Ffkh3sNDBY69aGTftuXf7LZzDyoIEHEXyiqzUX2S7+p
9boDOW5bu28fxy+AZjjabKG+9cDRL2gqovQ8l5+R3eesgfpWZM4/uYF/xn/kACq6v99ZO57uPpPN
s2iBwQlX+wmU0wBdjUhZ//PTbzIDe+D2py/t9pnnAbmlWfkP7PGXn95WVZoO6oiwUN0mPP8rVNo7
6TX6VLmNottZ1bha+xJF1ZrrXO80lAUEIFkQCiMcZdxXzMPEQ9aucXsZvbL1VH5Ikf7GR/6dHk78
yr5euhJAmQYOXJSOkM5lS8BiVIVZq8y4XTEBcYdby7VZ8JKpIjOtvEXiMe1oXa7lJpciiQuzzPYo
xZKvhBkurB9fdFo8SCVNTvHOf1bMHrg10SKGQLktbxKk2bhtvc+cchP8bTEEJwXKOXOCecbXXJGZ
92pYSByYulyB34VU12wh8s3meTyBkmdArzmx8EA8SoVz27Pms5LdE+goAFU/8EOQpmNWOB2jVKp4
xDGcfJcLPq2FNczQFWryZ2RnJpj55YISOanBa9ySOAWWEsyFnRA4nW/H3P+Qdl07kuOw9osMyNl+
darQ7lAdJr0YE53kKCf56+9x792dKpVvGTN3F5iXBoqmRFEUeXh4rN2qRvg7fht28fjhtm4rWQOs
6ZlkITlh1JliFwmUwyMmaA8gz8RJ/jk4378D34DtlN0Wl1Ts2fh/C4dxVR8V1RZiDkWLy7lPEoBj
77XjgD5O+JT4mMCnAA+vfEJvFgi0Ar7FPnYFGBTlCo/k0Yza2JKw3MxvAdUAJ40rAzKYhzpQ8GqB
B0nkVEF5yj0bwBdlo3B6VWcQxItvAruI4qEC+SFSkHUoPZgP9vP00Xww76dd/81+Su630nb/xy4j
hQu4NRpFRBRyGyuDAUKg/jWanOJD/ly/JMG8t93qewLlE6cAw/Vn9fWF+SR2Ci96sPzbdraSqFzs
7PcXCFtNVCAKCg1bXau+Sd1oh/EoxT4HT1nmRIoTPZLGJ+OPDanXBYFFKsYS4RGNjhVLCM0siUSl
yhAGyd+ng4F+Vszp/UJ8TQ3S+ID2bvIk8xAz6PsXjb72DIhYxe3yjf1e/MO1//j9EUIsNjKdksTA
4lu0H/1Ehq8eU7VyB6P+eFvfVU+1zJLEW8ECo6YgyY4nW6lqHe0V80+luidt594WsOzSlSpnAgRX
aKt1b2Ym6V6nUPqk73U8hO7mN2NjwVZvufeZmP+rh+AO5bktTXWUu9f8l/pd+pT/tN+sUHtpHstq
Q6F1uzzTSPB/My/rOVUhau4d5QsGHhX3NHEbwIXvSDjd26PTfb69hu8TesRFBDMXymCYdYpMreB9
TDLLRVPg+NcgJPwM3NLn4qjrx9GbPmA8ALszX4uPcYmZPhvB3eotcyZYHGyjMSIhrLDRCYJHeBsa
O/uTfYfxB3gS/CqC9Glrvuma21lSWLg0ERfBKIV9zEp0oZYKXnxdc49HdWK0Oz17a7W3tpn33eRX
qCyB9JsCtMqdiezBCNaWqoMJg311bIvILfNyX5VBxba2fTn4wh5cfJmw7f3YqnLE8ejQsr3S3Ono
PhmeEuVzmWOOwUMkBc3n7n4+0uzb7c2/ckgy+uYAQl6IXBCrio3IrZWMXY9w6oR+NBtAf8PFJfjc
86cman15jNDRv4Ubv87XAlO50CNiB0AGhIQQ1uLsLZjGTEPhvGanRHqM+SmyJW/SHssOiJ32yD8m
hqsaYdUHKmgqbS/jO9L/vK31dRYMnwBYADrfDBmU0CJXclVbSZLaHTv1JtqOHalzOflClc5PKhLI
uuQaJt5aDyk/0OZgJl5TPCnSr5mD0mxoHm1w4P+IJUe13F7a2JArj7Z8GTqQbBsnAzCfxVDOFgdE
MH2LvlF2UlniDVrYSL869jryT51h71Vcl7dX4uouWMQZoAhFBI8w4P3EnInrKtD9KerITkacg7j5
zp5S12BPt4VcH3RBinKpVAWeK8qNiZ3G4pfZDU7Xga92aDxGkEEiz3keZMq+jAq36ffl/AbO4o3z
tb7hZ3oKywr+Q12P0f586hs3S8qdKXV+1pQYoMEPbK48OXW1vHZmlCjzz5+nJtTyL133BkoZP0q8
qDpqJnPs7Am9Z3Jc7m+vz+omIBkLgySg/Rfjr0opSWpkM/i6AUHo4/0UMZcOhz8XgmQXmr4AlseY
SuHU9ZaVtp0ZsdNgSd8YS9t9bs50h5r6FrXDdZYT2w36czzXl8MFCPXldjO1T7q+lrvTQLovRhr5
8XQ/p0ApazslZi7YJJbOI3VfFh5Tn4f+WZ2Oer9Pn5q7LEL3VNGFM31JlCBBG8GX1M38Ef2wRfQ4
NIdq2FWmM4L3o3GbZguxsWonS2i2AEDBBC1SqFQT5kPOttmdckm+y0fdl8bB4Ql/TtHcomHgd2E9
SezXMu4tYQhNzW94hzssfRpTIIsx0iCngfKpx/ukqz2qEQ9TGTds+TpEwPLaBC0HaPJBJeY9gXV2
ZjXOs6bQx+7UjB6o1nPcSCG6yCN/aJ3mxfwBCCf3bhvPyjVxIVK4njo5i3WjhUhMuSvue+CNJAyX
5qcBD5Xy67jZL7gY48V1uKi4IHFRC0EvpFjrSuEgkXGK+1P/q+vQHG849nMRPfOncWodxKn7VN9o
SFs5g2BPAPU72kmWNkzhPTCpQKmW+jidkM2ZvaIe0S8SKznmc5lbw/aWKENQbvHuyKGj9RhdBkJU
TCq7TWQ+TydgrrxawfgNO3arZt/HG5yYqzqdCVr+fmYo8qDEbd2R6TR0O5PWTpcde77FenQV4yOA
ONdGiKksxnDHMmgz5h/j7Fsdfbhtetd5NEGAYHs8ko00iyFAlx3Z3A+9m/AAbREoexpeMz8MH4aN
eP96g8BjsHgwoqAyDuUu101TepqbUTKdqiqtdole53fdSLhnzbwCMl3ZYiW+vvNR3kADDRJ26P3F
LMBLeXOkZ4BktNMpTs1990g1zKOPmF/w3psxtN6Js60u8OtNA4AB2AwFYpG+E3uwBw00VSjGTSdq
2Uibpmj5zktzS8r1ywJMCO8PCwyJxYkWLwJO9T6xUh0LOTTmoaWFFQDHoLgjqXOvb4t6P0lSvqct
3haMl78Gq+d+OpmDE4Mu3AeLU+ygxWQIANGLfSuf6E6NQeR428KW5b08j/jKhY95yeRZaM6/XP50
0FO7URN+suvRse3UJUAdyqPlWWOQ2VssAGtLfy5N2Gxm20zHAHP4zqbyYqbvNVZuAEfXFFIUtJ6C
lEJFo7dgv5iHpvWjlvOTCrBX9JbqMKN7Q/1A5OfbK6csYZO4dJhfCQoJQhC7iDPechqlulb0/JTU
VZDQL6QNMG/WyTp3emyfzBjtDdbHxBo9zETAsf2SZs9FvMvsOzAd1Og9Hr7rn8vUdKyFk2P6dvvr
rt0feDjeq+k6MuEoI1zu64iZpjZvRn5q8jhMdUBB7AbUzkm5NSZnbUuBhrfwsERKFkf4UpBR9aYy
Sh0/Yeb9Q6y1e6VI3m7rsioC/ZNYZtQTIOhShClpPdNG6JLICZ4spaxDGbI5GnQJxMX9XLCwuJSW
RlgRGsYrQ25aQ+enKgLxeQS/sItNufNavercZKEH11M27Espad2Cc+ZjVFxx7NqWuRjmrXi3lV7b
QLzPMHEXL3YczOVrz+4vSseqbjOZn3RmPuowHNoXj6A32t0Ws+Lul/GBsgE2LlS2RUgXpSZswyD8
lI7JcwlWjHwu/bb9yrfYxtbOpQESblwuSxFdjPNnnRlKo+bziQ3Zzza3vRL/OKgTecpsvzYd2yrP
XIdteNOfCRROQNcpsWqNMQT23W7E+Hi5/q6Vr5QAuO0o1nd18G8v5UpsComoPoFTBah7OP3LLZtB
8FgUACqdiuwo96qnyMfIoGA06zDpXcL84B+81wI+x48myQ6sjDeeUmvnBM2IoFRcMkcIIi/lj5nc
qOCynE/AUM5uq8b1TlLUZEPN64Q9LjYTeLNl5rWJF5VwHHmbSEWTmkhemPlerr2Be23qKJ0XFYaT
vajmDk3LYOHa1RLof/vGU2flDsw+DKXZNP8yGvusaI5tp75srP914IwPQ18OqDxlcG1cEXoqrGtL
HR82SY8GYCxgAU8kX2ke5Te1DlL9y7iV4107pFgIAIoAzUbnk/CuVDSUynNNnXF6Yl+K1ACYikNJ
t14ga4d06cgFiSYGCNhi0UvBFLmJknk+TdNA0Vyegb3CalrHSECgNCY/bq/jSkSG4BtcTshQwZDF
UUBdUuf21MXkJFcd2VVp/mZRSXdJrHZhUWbFrmhl0x+0aatxZeXEQjAYRDHgEdlYMRYB3NnSOEsg
+EU5tq/jThnduTx2v+T+820VV/btQpIQhxSkUOU6g4p2UR4aHZQfoJZMuPl0W8yaQih2LERoSz+l
6BC0gs52V1b8ZN1TF2ek+fBc6a6auBVxbkta27NzScJtwUsQ30QVJLV5YBs/ASN0W3LK0b9NrFe2
RXC8phdQQzB6AM+vmdXipCZjZrf8ZBLqm0kMIJbsqZbHQelOyHNZo0Aavf65hniULFBMUOJcdU1h
yC0oeQsFGqIjQTtxtHSDOa4EQWUwZBtgvbXVPJclJMxobFkRtXH3Epc8VMDxg6ZCuas2pKw5UrQK
AEutEFApgCPo0l9j7IdZWI3GT9wGALGvHqux9PQpC6LMOOQ0zCS/BQJlfNLTcVfO3QcJGYfoh208
EN1NkZ4/cetHP3+/vdArzubiq4QXwSTJoySlCIOmGB3P1nBQMhDjgB8sB3HwbVGr63y2AMIxjCwc
QtIjlRIrGnVYiaqPEmPMFV4isNxsxBZvze9bCUNQcsWoXbTHw8mI8Q4v4zyjcwqP3ZFTFO/qiPh2
chjoN0w5va3dmpNZiBYxTg83A3pjL7c3kud8aNVqPgFc1+/HyOKBpOEpmKlzc7gtaqWsAPgsdFrm
xC3uU7DYihvwm3M9n3L60iofivwnNb93j1bmpfND136g0seyvusKD5hKMNllu9vy11RF4AGkIvpj
gcsQ7kFiSWxMKMeqalO+w4CP75jtFvsYsU03TGbN9SC5itthea6icHO5qAqo+2wu48YdJ7d4Vl8q
/qjezUoKgoMgTrYMdFWvM2mCgbbTXMdSZcwnvUHtcQBI2Er9po833qzXsLslG4GLHS0VeFGig+NS
q44jQI81aT5pg4fxGATp9vpk25/LtnYKBqBX7Wf6fpBad8x+tMyLkB3JnyLVyfJjww6NkjlZGNPa
VeYHfXpNawuTfMx7o9x4lKwdWGRfgUhD6yo6QIR9jqZGmyw9mk9AbBNHbdWnHtTz7pC3smsn6eAx
kGG7ldX9RZYIPQbI2CAvimmOYtq34axmJrjzTuanHAT3CvOsGBDxQ9FMXvHxj40ZURZK3oglgUUX
ewdzdDpxPP7ICSMkbF9OCszQ6arUb3u6NRzqPRshvDlR5sIsUTyKkHQzlgU/e+VlmT2OhjnKJ8uM
Xw1KCq+KEDnTScZ4Zd4SXwfXuDe1Ehr5ZwMMlfosB31Lin0MR/bcplOJkZ0p5uv0Rn5nIfoNzGEY
AzVNY6eldn+fKVrpWVRuwzqvLL9s+5oieRjJn9Rh6n1km1UfWIjiiXKSPE9JbGE+3lB5FP1eG15q
5WYBt8XyoEXKCYU3wcrrvmuypC/VU9WHRdfeF/zJYigZWNaGma65w3NJoj8qkrRq5oGqmEMfAL8A
AOmMSKj1k7Lay+mDScEMNqRunjiVFgfZFx7d9SV3zEn6fNuWNOyfsL8LCy3ehBjEjKzU8vez/e1R
+2ttGx9C5NJjGhLsW4C4a9wWjsW5iMWHnYnopGKe7DJXT7l+Z1QPZosGA8QSy6gVcwon9mACCYik
KuVhZ3BXATtR5qtA/WTPf6MrnkO40XHpiT1Vcs5y1hmNetKJFKrS4GIy6tYTb3lCX6/nbxmCCWVt
T+Suq9UTd0vVo8aucCvqmrv2mLd+E3n00/9LJ9GQlAHtVbSATilS7zqQWYBg35Zwja8BNggtKTgS
oOtBK5qgkjq19WyVknZi02EyfjHtY+do/GcfBcX3BoNegtvyrq80iEPLGMovi9chwgXKOmVuExD0
nWCZQVo+TsWe0K2BXNdmr6KMhJG1BlwkCq9C6GMrhBk5WDxPY4LWdV52YOVGVWnjmC8rc2kMoB6A
81xqSfjHEPItEiswiksy9FMXGA1o5OdQcjHordU/vcnZFj5yZd3QVokeEHRgI9tpCqEAzYeY5Wms
n4ymCBtAxySvVIcNVK1wv6JIgGLI2UxIwV3QuNf5tEydHAHntrzykO/S12SrRi3SH1+JEVwGl4B4
yhjETJgy6+hgVmscY5c68RcDVJgBC4F/Sr2PsT+AyErymkP8OPhvP2c/8m8b45q+toq+RQwDwKEW
3eOgDqgNKRGmDjezmyHmBwWhUzcfuOYXIMdH9+RG+Cjs4rvmyJ8A1rHUBmA0l84S79lUk4uMhnKa
I4tM0h9lnD4U+RZIe1WODj6ehWRhaZW9lMPborSboYccdprqo2YdbPZnBc5FFYBklu7ixeOiMfJS
hMlmSptqpCGChI/0DjMub+/NYtBnp+uf3wezIMDdIFBHR/Hl78tc7+sUzBthSnZa4w77ZrjH+GFl
qwK1slRgCf0tR9gSpg1madgDDYv6l14d5/hUbw1pXH7iSpX3VwPeY5hGILyO4jTPLcngoEKnJka8
3dvAVjDyc6Sn20u2qgpyPciL2KhUiLdFEtsSob1Bw1He6ex+zHxT//z/EyH4vNiimNKRQcQExtry
CBFSsqGFmMf+Z+dBKm8jZwUPLtaO5tzokA+T0xCMi3dRkAUYZ+wAJbb/8bblVUV01JUs4aZAy+2g
JhgVEGbZmzke1ZG7s104tlo5JPFKw6MpOv38kT6r9PtW7Uok8buSLhhGGvel1CyaSoljf8dAVn4X
PwwheZsD3alcevdN3nfedNf5adB7/Uvm0n3jVW/9rvTUOx5oYCtDHIkuHJ+98KDe9NTLg+rKcs+2
QvAjpdHWarEszwf0PaPNZz4okGa6aEhyI+9j9UTQ3YEukK0k/6oln8kVDn/bdXNWY351SMdo14Lg
iSg7aw5u2/KqhzkTIpz8qbdjatQQotevGD9eSM9kAqEWtzcM+j2EurWKwt09pVal4eGUhrLXO81D
f0QL7AFIS5BTV27iZgd5nz/UweyZd0BVuPLDF3ZsD4kruTvVS0ExSTwtqAJMaXkBM50S0BOGxoDI
moO5O/FVJ/fSoAi22DCWvRW/GkEaCjlIC2BesrAHtR3xRtGSLMR0jHbPZ+/26r9nn69+H6M54HsJ
asTiIO0kIj1aMqM0rOOvtQp63CDKR1frPjDqg0ICz0TTKB4Lc+PeWnPGKM/8J1Y4c4ohMaqnUAvg
9aCbaOLkkxLKRv/VGJJiQ8mVAAPhGgrgS+cBpqsI58eAGceqDh1zBYwvbIdeHrmMA7q39YCZu9sr
umbPC42yvJDMA84i+GaMF4n0OsmzkLWguSblnS1hmkN1Ssm0K7Q/DxXxZPgtTHCcBdULIxrSLAR4
40E32X3cfzbMwUvbxiFyHoza1oDf1Y0DuTbG0aKRA1sIez17aFoxqvN1SbMwY+DT5nXT7XDXgVO8
BVNBZtEtqpZ1ee+0+QuNvSKcWjuTqAagLBJb8uHLIUP22Z7qjSBn9f4B1S0mDywc+cjSXipF0ilW
mFllYS1/IHUdDBpS/emL0nxKtMPYH2IQblMMxjXzn422L9qPt01mzc+eixd05GXKZxrVWahHRuuY
leaY0fwSN+3zbTnCU+n9osNbb8mdaYDGEOHQ1ai5xUnVoSVa/Qwsy52agWizeFGsr438RDOQ7HZb
sP511X6LFI5eXCW5FKO7PLTnkXk5MX5qAMYeCqPZ0G3t2J3rJthlrBYYdVhgC3nW7oAU92o+nDqr
TgClbxwp0g+313L5cNFvnssTTGZOpQjQm8UuYwllmOfe+nFbwNbKCUZBxt6Wo0VA/QoMmVtXL5q+
4YS37GHxm2dnuclAWzQ0sLuyrx2TpidAbDxCnrLsqCJnLyW/1GQr1lvdJ2SNF+JXAuSdsE+ctRng
CAXUepoQxcRuPu5z1enqr3+xfGCJAT4YLyMAAS51ixqSR7MMW8+Y+Y2D8MmN5Oh+mqh3W86qHSwD
rvB6XUofgj56gyGvZTdloTa9Gf1e0l9u//6qGRjvA2uAyL7Kp6VJX8VlTLJwrLWXQh9CbnHMsaqC
22LEBOI/vuFMzmIrZ7YQEZ5LxqhmoSRDFNJOuSeB2En5NVr6bjQVD6PrNZe21ufB0DqnZOCkaR0A
KMMCmxmX058hUP/5HjhjE08PHfwXgm2q0tRwoM9hJ3mY6AdTwpxux7I3dm/tdkEqGlQemKyA/JGw
e5Ja2ZI+Q+vMfmP1tw5PQm180vKN2HN1E8/ECM6iiI2xA9w2C/PSZ+gvySdwxdItOsctKYLHMCeN
l0kFZVQKNE4qGac+LQfH6n/dtpVVt7GM1rAwVw09ZIIcnINonuEZwqqI7LuM25arFpPuNXmRgkBr
bHetzaxDpTSeJLdbWq4euGWIDupkC+BGiK9yXuRR3JhZOIT2N4CJbuu2FioiDkAG1gBuDPWYy2OQ
JUoeqcWchZRyvzW7Q6p37gjsRFG/KmxXGRsueG3PzuUJV7I9xVZjSpBnqmiElXI0llfOZhfqmtM9
l7Ks6dnhrmoml5Is4+I3JuyQfT8z+9HouuNg1/tsa97j2g4BcofarGaBFV9EYC2UexzTm7Kw1Wbi
VkU8ueokb75c1l7FSOGhe25BjaNr4VKpuqqKDqwSWdjoVaCRvQRkuuK21ribUfLklHogOfFYtpU7
X/MZ53KFw1zXiSqpBrbMKB7sYdcVLLDrp77eUnB1Gc/0E46ZTnNZqZrF808Ofxn3tw191fDOfl3w
r5I9lt2wrJ7CUAaTvpKYAF6+Rdm2KgW3/DKUENPWxNflWOtZM+kSDqtd70aFOUahgU3leFuXVfM+
kyIeIltP0MIbgyxA/mBEtdspGCFLiV/xn0x9+wtZtrVMrbFU+GzhnpQIg5sFcX2IGqfuqDr4a9U8
JZ7SxtkOAShmk9T51mCetWUEv/LicMHMA/jspanHZSTDzNI8lLWfHYJBlGbRrPcXlxT64pBOBh/U
EnBcComgblFbJeoBmvww6OQh7vSHCaw5f76AGAWLdzgudxCmCJs1FMXAlbzJQ5MHefvV1MIyBpeR
6uV/8/Y4lyQoNA7oN5QUxA+wuwOYWJssuK3K6rYAKQ5YHTonYN+XKxaP6tTXHQQ0pPCtaUc4mjrj
DeNeczd4sf0nRLiRDAoGMNJXeVijETP3q/holrt5q+a0qgquVBS3MCAJNnCpiop+mDkn41IM8knz
kBWlm+A2v71ea6roqHLiiY3WDDRLXArJ5yrC3Fs9D9vE19DJH7m2dsoV/7YUEVH3HjqeixGOKOFM
Y6aaoibSgr+EDvPotrP8WeYVIDVzZESIbAvqNUBL+VPUo4W5M8Hookm9QzoM+6147aomL3eZNkp+
1xrgdUKGwBvUeXD1acAoU67Or7e/em0Dzj5aHO7VynWNpAvWZhxCudmpsy8bT7dFrMU2S8cTKlII
3kBVdLn83ZBl8dDiSRQbd33/1mjpo8IGxx5MTGP+OartxkasqgQYvI1xIhraKYTtbkhcVb08ZmFh
d5k3dDq5U1vwmtltpu9uq7Z2Vy5TTP8VJajWtlo2ZVmPpJtv+lv0qut6AHUNgKYFwkjhwp/p2Mvt
sm4UVCwoN7tJPbv2uOF+Vw8HEAD/ShGu+1bl8Uw1SGEKoDp5fdQ5de3+K7i/Xm4v1qo+MAM09uFS
wT12aQcMvWA1B2tT2KVfdfOEWttmDWxVGWCDl9I/+t9E1KNB+4bTDiEgyCX4iHzWDPYM+7QZPi/7
KmZhlqG1/8oR3JZms1xSZsRiRa/6eo0WdglN0RJ3GUjcMOfTtWUwLycbCyiiNf7xMACQyii4Lney
cLNwIAAwyRbBE9drN6GPYyvvwAg5DSPGK6VuEn1XYtO1GIgVbm/dqp3jXQJ4PF6soCu53Lq6UrJJ
HREI0Cxzm+iXXW01560ax5mE5e9nTwW0e2htwvC4m6K3cTpG8uSM/YfbWqw6ogUfhF5/3VBFuuIk
NYzRyPCEs8odSd0IPBKyb7Mgw3zOLVDqWmz4jkX6X1nCirFxyIHjg6y8RjtKBTpb7RGIX1NrA0Xf
wqWubo8NKBbg/iDtFAnvEmNO0deIEMqKCQExdvlUVXSDa1kcf/NufPjppUkb0Rpaiy93yJyWNvQ2
y0PAUGyLOVGL7vtjMFlfJcXvqg/aC3hUCf0I+pIMk2WZ6oDAcZq8esydXCmD23u5tr4L6TSQzUuv
pfhg7qVu5hMt8nAgpV8WJwWoQQ46VqsAONfeCCDWjBMMLRg2uJCngJ/gUvUqAuw5JYgd6aEihdPY
9wWGYN1WaM2lLAcbbM5A6131D3HZrqMJI6LCvpOOWVaAfYz6dUucfJBbqIV5MEXnVLq0RUSyZjzA
CALPAeQAmjaFQK8z8k5uCNI3ZCxfSuzZOOWH27qtbtaZCMFd5r1m9BKIq0Nigd9Fe5H1+0xtg7Lp
3clUNzZrS5hw8oqFvUHSkcFTaZCPGAgMIrc2DWJtCgfN2hC25lLOF09wW1I/ySxDFzmOOX/U6ewZ
qebQsfDN6IHR0qfKZpi5aoyo8KERZenOFCF7xUJioNQMJWuGPIdT8qLqXQaa8NoliQKovVG2mGFh
FSXYtHsZJCOZzDBcnFfKN63ozMZJkwZoJ4Sh/feiNdlTwfM08/WRp0E9o3mvitrxZ2y3QByaLCKv
yWSmkWP0efTUU9mKcLiHNr2XcjpthIrrutl41Sw864YY8sjWlOc9BosCTo78kOzE3X4EC/9ta1wV
glZeZM3xH5rwL09zFM8x4UjnhVKUO8q8Q4u8Q7Svt4WsnipdlZcUPV4378x/Z/dZIdESL44cj8AR
o+xSsH/71YRer9tS1uId+HusloW2SwyzvVQls+a+tTC6L0Q/Xj+iBxIY7eMmSnRVF7StmCZ6O1Ct
F05UMrGSmSbcH8hwbbd/va3D6naYaOVU0WcANYQkQ2ZhPAqz8Ou6/ZZnD2bSOl2ycfOvanAmQ3Dg
RJMqrUzxYmaYD32IqlJymtRi3m1NRDrHf65I7PaCpQXDlZganDspAkZ+eTPPAafOJ+ueO0OMvog9
+u9o/qzvSZG5pN/pb7clr/k8oJ4xDxcPHpCiCjs0cRDlGNTABZUW3GdxDxojs5wP0jBXd9JIQkUv
bf+2zLV9O5e5/P3MwuWelBnrNNheOQaYpXMPpimftdPGoq6rhjmi+tLMhB5nQUzKWDuOJqoxmupF
6ClqMs1TSPlk98Qp2o22uFVcCoDQYC9AcIFmmOVzzrQqyThodTzA1jGxfHhIMOfu2JYgyzr2xq77
tLdf/3wVkUlWUZoEBlURaXzNqYxj2iFp0FRP1FCQEgXzUVZt7NXaImIINcCU6FpCvCTsVZ2qpV4M
EvZK5x6oPTgDtal9N5AirKvyL/zr0pAM2ASQoSiWXC5hBcIppZzVPIwyUMk2u27EaNqt/rZVjc6E
CFGLZBgRsi0KwqVqcrMBfQVpMKuTG0WWp/anv9ikBbqA/p/lYAs2WPEyG5oENjiQ1qnG04Sel2Ha
SLitnSeMtPtPiGB5WWXnIykhJO+RGZ+jHehRPJ2kG+dpS4zwCrdVWnWNhGPb9c6U7HLpfmtS9JYE
4VIaipmzuF1SSjrmTAwYmIKJ8am5AUFaXJr4BD9bLjFxxWN9itUGy2XpzB3A2NrOf1EjWwIsJK1Q
RYD3ubRjfYz0KjKXQ5MZjml/y7LcK8HL+Re2ZWCAztL0vpB5X0qRy6azVQl66ORX2d7HaQ8WnL86
kmdChC2pU9pHAO/mYcpAeqWj+QlDLbbKIWvBCLoi/9VEEy7yvE7HJlk8tSUfm680upMB5duw3lUZ
Jqj0ljkty5TCy9XKIg3XdgHMfpF8VPtfpbobk7DRNnZ+S4rgwWRupQmoDeCU5fvSAxEKwumnYdjw
KutS0Hq9DPaA8xektANesEqGdgCml3slOeadjfncO7v6etvCls29OinAGfwrR7Dj2EoxGalGS/dc
ObZiu6RmeKJwx8Kk1lT9RgfibgZcW7oJMXbVo9Ld5QVy4V8AcegfTNBcgVzrtmKrWHEk9BEUyEvc
I1pDV2i4LrEWYTk/zZayn1Rwz7MD7Vy1w3uFOEz7Wc+vzQx6PlXzb0tfc3PgxcC9vQA4UA++NEVt
LvFKtwEdruodijBNe2+mH26LWE34LZQUClIu4JQSUT5GTmRmZ6j61VqUuAqhOy3lD+YAijJg0vlj
DxprgCLxIPvDZtsllAUoFxcs0kpoCxLBFpgcpqIJE85vrj5L1TIKVKfHjgA+4v26reSKqQC+JCMv
B1Ho6hXMcwavEp+mBowDo75H6k/rm4Dm+3IrI7cuB5pYmHSuAQh2uV/NLNVZI7c0tDTpbdLY12E0
DyWPjxWeoxuWuWIb0Om3rOVbzqLImFQNZqp3NDS7o5760CoZNnzUSgB0IUIIF5Qm13llQp2hwQVY
pCB3VdTsqaX5CWxtexuz0G7v08qFC+AhpmloS90RWJVLnQpVbVilwRZJ8nE2e8zEDW4LWPFTFwIE
jahFmTp1iBtnCQGj3yh8FxcH6wlgzsBo2e5Pxzn8Y+MLkxDGq6FeIHLh122nyxTTEsMxNn5Kiv6E
jqfX2zqtGt0y1Ab93GBrFKOUyZ5NaeLQqevd8kfd3cX2Pq43LsXVncF4OhALou8H+KHLnZkYiTCv
CQ6+RD/lYOlBMv15sIUr6reE5QvO7HkmsR01KcXZAVINtZsuqv/mxJxJEE4ncvNqATQyDQ3l1AC+
Q9sfKKb+hZAFZm0ha4ZM+ftwujM19MyUq5jivijMu/pbbx+2WgrXduJcgKCFMdZcy0sIQAcRCBLG
fOMMrh0R1LXQVYDKEwFN7uU+kJYMGsrEUIAMtaPpMfr07T1VTMcEW7g2nmROXnQl2f+5FZ+LFU7m
xDs6lkDfh0l0T9hPSUP+G13/8VaZae2+W3gr/9NPuFMnpKAyQ4F+GbXQAVYqktt1I/VAFPlE9UfK
5Uee2l/KUTNQTI+2pmMsPy9EShfihTA5lodeU2qIb6PHmb4O44gpRz3Y6LheuSzayDWs+QYZLcRo
DFnKNu8Uj2fWmA4sobUKaZixlszMUTRPosdS3+rjWpWjoIcHGVXwmotVQ7yU5USzsXvAWMz9EW2O
JT1i0tRtG1m78nB/g2YAza1I1AhbJ5la1sYzrnGIiMYTNNksVW+JELaHJiYDsSVEaFqP+yc3P5rI
ulvlFqvB+oL9p4rIgZybNgg4LFytgM0C+oJxXXMT2H/ljNAFjIgH71iko4WzXANE2LQDDTvrzYot
D+5orJsNh7HqkJaMIHCzYPh4nw53ZmMyl9pI6rBkqiSVXtGgGCJl+h/SK75fpLjdEAWbOKFI1V2q
wrtSqeQaUphseNh8TFNpZIxtGDxlqw9oTSFcRajhgLYdrGaCDRTSWJpFJ9PQriuMVzMpcZH/5hvL
tmZpC3MS5GDE1hUsSZoVfUgxFSLMUjo5avR5IfmhNtmqeq9ZGl4vOJaodaBQINzc9dBZlU5VWDTw
Prt8dCzVTc2Nd+aqMkgNv1cjljD7cneoXLVdrCg4mQhDhg/gurTYhitbC0ZBjfqvCJGah6vUSDoF
u1JgVnub7dHmbMQ7mZiYaLeVy1yzAHVBXqBzX8WjT1RHTfNm1ociZE0c4OG1pJ1vu7JVCciTYu8V
4MLEMRlUkfBmThCLqFLuSGCvLf8CXKdg8OV/EoSnf1EPk66+P4/ZV5YXx7L/RehbbNKNi3v1Qj0X
JDyukthMQcEDVQB2jOIjzzwwpLwhz8yH4H9I+67lyHFl2y9iBL15pSsrUyWp1a0XhNqIBB3o3dff
Re1z91RBPIWYPjERPQ/dUUkAiQSQuXItHdSZw1/csC7tcQ6ddJoz1Ms1bpm6BcdRgwVH8PJZ2zRo
E0PzBBg3sUO5HJCddlOHLvHsqBJtI9WmmzbQsGrfCBPxta1aAusT0P7YnxBMud45Vc5qq1MQojX5
G6seHWQVqIYaWC7SIVvbouiERR8suhigEMEZip2WgJwLdAd4LzZU28EZUuGxtubWl0a4jYMokJZJ
i6AWmQayBnvw5fzF6oPCX1nqqnjx8KwQid6RvuthYcgbt0VNsjH+yIbgLbI6VxdGuHNTixTJVHPM
lU5z3+k+lg0KIiv/dgwQWeGuvIPeR2lDYaUsIvBR9bbljXYFOU6wZgkOm2Xe+VsnmE6Xrl30HCHp
wnnZpBcgeEZ87r+bH9lTgYajrQT5p/pVVGxaC9No6QYDFuBPeJMug764DWQyFH+KOcmPTg0G/7mo
h99NBLq2OJal01QU773ZiVQKVvcQfBqSb8Ctf2m8U6LB1uUszXGUEpQ+R69OG1cret8c/txesjVL
holMPRg9kKjgn/NUiqWKFVl+VIxjUxZ+GZ/APe9KtYAwb801AO1aaI6h3GTwgPVxqMveiYr82AWk
8n7WIgIx0e9zq1QWvWTXOcYhW4eOHQG7jvrH21O15nKXQ+D2EPq0xqKE6vmSyxmHQ/rOhgMwul6n
/UFpwBOWBtZCD7p/AZiE+J1jadx5p6AkVIA0OMeencD/prvdX2D7cBtcUqVAxuAmwh0KalM3YwTd
12NaEbdLq6Awv9MfNVjxLeaJKXZWD1YAfxYIDnoKEPGut1I+4+ZZ5gz2SPPY5PGJoUQQye0hSUzJ
HbOfUfEx0FAhs2Dp1rz80jA3lXVPVCVvYLiJ6400T+5E+5Dkp0wEDF5zQ9DdLsnthVCcp0dqqWEU
kwM3l7qNxfak2/xNyXNh1P2vCc7Tc7mcxwb9VOjjxGRRb+r2ffRx29VFw+BcHZRwSTRCV2IhQwJh
TUbvrHHzfzPBnRVmFhOnBvv6MlPok8BM6Wz/NyYWdAwy5Qtl47W7aUYCPsi6zdFCH80hnmFQY9Ws
D2NSouC2pbXQgHci0gU4KVD65G4JSVSUStHDkj22A3oylB4POQOIYqceZah2Re1dR8xqO1et8jb3
qqiwv7pe/9jn4UBlBkEuw0KoMOU3rBdJX/5uvWxw1WL7Imjwe7eNpGypY2IL2aVnM1D8zJ4uag1Y
3acXRrh9KtkDjmDLzo80GjZRNPpDf6K2+ijkl1qdsAtD3BU/IyACm3IDkQh81OhAQ+bFEtF9rV0c
QC0F/LcM6kwIFl67X5aCB68ySA6+DxmyCXeNXbuFLLmB4Na13HP5qxDOiKUcKuNZ/CUlVkABrJG0
z7FIqgtx6fjJfu7jO+GJtDaiS0vcpctozaawex0nIESF4uKFVB961odtQ9yyF73ClrX+MqxFedYA
8Bw04tzuHYD4hgggjKUfDPynaLU4aP6j3XkTcbM3UygiveYS1oU9bnB9TnuqJHAJbe6OVm+O0Hdk
nl2YrtnGwYT2ASCKx83g/AFtZhgP6r7tjO+OOnpVagoi1+pEL430uAFCjZ2XVZRJDzJQCP8dO3k/
xFrYNcSzikNrPJFB392OXSu28DBY+pUWBZUvoEvoHU02OlfBqFU65kM1yaarRZAUkgY0ZFlNziDp
yTJBwOS1lpbsl7ZA4pdrgIIF5jaHkVsthTgSPaK5xSPfmBFCimJ03Ep9AE9N4Gj0UUnuMqkHt+3b
OCCjrLwqrAta8FwUXXh7ClbCDj5mSfTKYBwCQ8/1TjUHR+qMvqRH1WnDIjSa2DWlDa1EXIbrdpZs
Eo4IHOHc/acwjFgu1I6iXyOpQnTdNK6u0zFAP9awRZtbJYgMi8tyWwi5a/BqLNJgyJpz9iRwfC/q
gJjkDp3qc0oKvxuNf6l785+lvLDCzR6Yh6gFdhp61ND5XNRhTMPCzAReurI7ke9DZhFgL3Q98kWc
obSaWK8HeoRgyMZSH/NS2hEqeIqvrs+FkWWrXDz1yrzA897uUURBb2jyTLQ/oBvW/n0mBsl++D9e
+0jH8NnlFOy/JQjz6bFXtX0qB3/mybPrVJBc/HwdfFn7CzNc+KSTMakzGekxSmMvVfap+UB1aVMa
kze0+hP4Ul01OinFyySD6dL0nGb0SdX4unrf4jFdB84Ivq/3CRzL9rbWttjLRyltdmwAc7nyYOyA
ng26UgpIc2eLbm5rMQlAUrTwgZYR2EvuPtWrQ8ViRQOZHXNr6VDt0h/9n/IvUGTY9f+1wqcsc6ZG
favDCq6guNt5aYo3VqsLMhWrY0GeAuhOtMLIfJp3zBVUmRcrheYRFHjm2YseSfuqW8+3o9iqIUv+
1MXGs5HnCVZGS+raDiVAA3Dqx8yOftctVf2Z5NLGiCZksEscI7dtrm1LHFH/tcntmDmWhqzpMDgc
GZ6Zv4/KnnaCs2JtV6KbHi1UyFsaaPW53pVGOw5IxIM3DcUft83vwBHErE0U3h7JJ7Ecv2HQr4QT
AHk4JEq5oShJVqpRDjNVoG/6o7QF10Lhk135yDyIeSRu5FqusnBMunkYh2nw4+W19rT9Sx8Y2+ix
9hrVHXbWpvCwe7x0l/rfCrfwkk226/8IvnUlrl9+Kpf57KcuJtQCIR8tcBdqfsba5raBNZCYdmmB
24DS2DeZSjAZmpluUI8LzRF0zfJzplbBmGvAsexrY9E+sCzmFqIG9zWCo0vzn13jF4GYDGlU6B0G
qJ6s7xZ1u9lt3gC/hLDRQ/9Ovrfv430Vu/EJKb/bI187MpES+ex6R+mXz15DDq+XkwzUZFYFEfks
K0o/BtOuYNsoK3d2/DiyYTjK0IjicGemSYoKB3YNLiMpNJI3MtAAlEPbsnNTV4d8BBgmXRQEi8kH
3+JZH7aoQZpQlkSHZxTH/iQseqwFj8sP4jaZk0PFOYrQ0WyBcLFG3wMUEEfV8nSC3NMoOMzXh79Q
V2CngTDTXLb8xfoacZzL0BWAezWTV5LUn0Hal5LvMVQwujvtrvg5qszV+lDtk3C8U87yFEbKI0PG
BmK+t1d8deQX38Lt+yqBWCczseKm6Vvzr0ECUyLbMtMtQXV229Rarwu6Hg1AdpDVXa6B1+POoC3k
GAO67Il8KhIbPTutmyp3UrUnkxWSiLqk9S3nuaTBWG6nhdlw6AWZ2NWr9+VH8L5XUlQDFLSU4wU/
HHpELW8GGaVLmRs9tx/O6CtviTuh4eG5eRb1/q0dGJfGOT+LgX/Rcw3N/1OU+6P5hpKVJ5RIXKLT
l1CO7LmGph5MMn9ZdGg9VeOMEda7DBdfVd0vxMv5T1k79v07oB1/cUKhDwVYU9Dzg/1jCSqX7jyX
hQM1Zmyedl9RVCaB+qQMeR8RMmEtgwqNXw2ieUja4lmgXVuKkpJIgOCBBTDtvSI+V4rlLdU8QkvP
6dHEgSiNR+JZ4LeLS3yZUHBQIkmMByKeFNdmcy1NrDxGu+tYOmE1Z96chaT+PdSuckwT586ZX5Ri
3ieCq/Ia16eGBTQBfMY9DdWQa7uKHJdaNqhgpFR/JeqIQiILDIO6AzsUceTXsQ4s1+S2UDvP5tk1
abPFG0uQiVi7f1x+BBesRlLQpDFAICBbr0DceQNoCtDyuUssgRutuS1cCDA1IEUVrPH1aLUxN2zI
NacYrW+34fzeZm7Ue/SXjb0oeB+snXMoKaBzZmHbNfm6jzKa4OCcTTx1qPEHuqUDhBcTSxBa1045
C2comuyQxEAf2vWAmnSYc5wpcBsjgHpzXAXaO4uPne12omLwWhS/NMXFFQDgUKctYWrw2DflmD2V
QI2KwvfaNrg0wu0+ncVzmg4wAorFt25wy9ztvWR21cRDV6yI1X119iChKIN6Cfybn5vjIqpYCbMT
O4I1Ysm7SV/Kzy5Et0cFDB29SxqBm69FZssBSARFe2x1/jVkQTdlwQghaA4a9YqK3DlZ9kFqIjr8
15YK0lkOGveWs5+/+0xmFDmpDL6RVqu3hgL9rPwwg5kYNN7xAZo3UVW41LxXnW8gEK6HMJPNbdN7
8fwcKSLM0to2sB1wFCxC5jiRuQAzskGuwX4FzjOtTHe21SYBjRpFsNnWNjY2GRC0NmK3zqPWCjZr
UznqyXHuySbOpKCggOvHje+M0Kcp9k3VnxKrFBz0awuKZh8VjA+4V+CP690HKhw0f6AIcox72wPb
gwUVc+FRuzaBl0a4o09RmK4MwNAf5/pUzt/0eBZsuk/SaP7subTALRGZF35ahsmLnQdmdj5Bo76R
s70MUonCmt08Wp7VeSft4/whSe8k3FihFJJU6abM2wEtbrqLVz4ECShgnNZ9MgRRNoe6tmnAhK3U
21YNLSrql19z8suv5g6NdKolNE8vS54eJxZEow09pzeaeW0qCn3r6wwOc5CjAsr+qR1zESdAEmGk
zMEhCSYA4JWoKyGlmCnh7TvA6kIDLI+OdtwC0NDAeRP4E/qUwEpc2wCaU09KH29bWB3HhQVuoaVG
mcexxZQxBUDVwfTs+MgKETxp3YoFDBzysHjocePoIj3Luwa7whotv0fpZ8lhjdPm9ljWYjdkAP5r
hRtLTkkVg3wAXEfznUoM3xn+oOjX1xkuo34hR/+egFdzVDREA3kHcR6L8zY2TKOeO+AKocU98nn5
mN51YNkEUi8SbMfV6QOsCulrFR2FBjcwWpO0aAgolBcqygk3Bmd4URURs+vyvV/2/IUVbjwY6gyl
1RnO1pVB1kGOF9pkUrSfG9F7fy00LylGKNWjTxmY32u3tsy0bi2ChcpMinDCvMrwjOw7WjVKPQ2U
PkCG9LZrrEaGC4uL61xsV1pYkRRTbKSG9T5R1XByqsi1+2jL2vi1JqJSy6orGkCWATwJ7MWXFWNp
XqULbXJa1A66l2tjO5rNrijS0q2yiPoD/An6hYnosbLqKheGuUWMwYQ50gLnvLm0mHd3qv4HjVZ/
44+QUIdEkLbwFKrcbAI0R2YCtlziaBsgQlNkURrz9BdLBuYw1HAR/Uy+BSYicYNeMcQMFEDdTkt2
46vTzzhV2MZJO8GlmZdCXHL2OuSV0OSAtOrS33w9JL0gfdNKiIN2Sd1Ymbfgq3Tw0upREYeWOPRP
7uR97gZdlm0sM7BE7Pwrmw9IUUC4MVK8oPnkWxxpkmJkWYrcFNLv0KT/XsUVOO0HyyMRE1xSVo0h
2YoOLNCLyvayPy92g9XVY5ZKoHwZ5KmAbGbWe6zNNd8GcVqAC6mIuGnVHrRM0JW2rCd/4aOpbQzG
0IICYdTQ4Nor+3xqPHkuApXGv267zcoGANIaIuKLvAjI9bjYkle2WsrYfCiXo3sgykakldAc7+sl
SQROIzLFBZVmYkksgTrnqBBkAGjnKmPi1oqoX2UtMQvPRCxZKHXBPMvt6SGi5YTyAnprzTN1wSDu
p8/pTnbJAzuWXh8ae8ljO0nwZFgJmVdWuYnEtSCRcnm5SUH7x3L/WJvUv71Uy57iDhwo9qBostDc
Leoz124oZVOfdxb6NOuhB/2MbIfoyv9x28bKUYMjDd3BuoN3lsO/huMhKqzSQOekXsUjVN6tgxyl
wcwCrVECRvMfi1il9HHb6JpjABmigyEDHfOoO18PbBqyhDHNxj0UfVlp/ZYhjy+J1mfliEFxCx1o
yNKgYYIH4+ZmbSUtHlDHNmq81FFDOTob+9jyZOlFyH675gxA/CJYgPkIooBcUiGfOlOCcDZayItv
OUSB6JuWEHdIcg+Avr+YPHQBATG/8LB+YXkry1oGvQjGlTDNjYgkbwDCyr2yniaBA66O6sIU91iT
5gxvnBIbmAIUILdvw3Ce7IcaeZKqFB3Ma86OxhMEW6TWULzgsnldX3ZZPmBYTnTuIROfQ8Tm9sSt
5SlxdC1snzbSP2iIv3a7JB1ia9BwhqCL2I2cCnfeCXiayUszyaXNvKH5bwPJb0f+i57YhWsRT3nd
RnMv7/CaZKZDlKB5uNTc5kdfeXjS3x7c2hGigRTIRsBAaP+SlLSGOEFGDbxYU/acdaPLGNvTxAmo
qAy+tnkvLXHRto/p1CUmaGeiti49hZqlmxAosdhGJgv8T2SKC4DabCcjY+AhqeKPMv/o6zdbF4Ca
1ucNgRxbF8l5k9u4tZk7GbMwGllPPAbBEgBkCxaFtBMcF+tjAWhseRGj45f376rM5rrEWIYx6Nk2
w+VFkJheH8o/Frih2FoZNTo87WhP3k9ghsjhb7pbgEj6xwR3sSVzB9X6hT6JqD/iRWb1fRYdeqJ5
4mIOqFSKGFyG4A4od3poOIGzvb1T1oIaCOoWkvJFEI8PNGY5xc5EwfYBVYkaskWkukvJbrBPv2/b
WQtol3a45ai1FKL2Bez0EBIAv6qU5Jt/bwGk2EiwOMiOIqxdxzObGA6zRjBn1YoPPMykfbv9+58g
Tf4CcmmAu8A55SBBVXehVcjcRmsCNWDMQ4Eu2lrz00A/5mKXoPyez8HQl1752oKjefaq7G3KHTfZ
J9Gu9MEvLIkIQNZ8BMTTaBvFfQ9gMm7g0yS1dWPjuywbjLTSnzESi72uLR+qWSiggWQEZy0X5oZK
G63ecnD2QdG9hLKvUDxrreCMm9c/JrhhkEjNHSZF6BvOk22k3k3J4JmjD6T+A0mAPteI7CoAPY7V
c1vbbvWUMt+YrA1TUl+LzwY91KUI17J2a1owLXAroADw2Lr2qUkr+7Tv8E2Rxe5U8ymefitJdVAL
7b7W9B0EW0Qw9WWUX5wM8Jbl3bP0mnETncmz2oPQEXwR7FFRqrC0fndLRjo/mPnLbYdew5/pCxge
uwUlPJV/2JVkZqxUwZ5l35n74ihv7TvNb0Pj0G9V3zilXh6YT/SufZh/gqbQ193Sm3wJsJ7W0/08
tDaya4p61Nfq75cfxdffRylXzCjFRxEVm0hPtrh2e72jb6lsb9Kp8VuQUOrd3Tjpnk3pqWjGR7u1
X4H0DW/Pj/BTuJiFykhLGh1HiPSQbyWomeZ7EiqvZAveyWOy6Xb06bbFZXH5xceqoyETXe1gS+YM
6iQt1XE5szp0s8aDq46vfQna8PNtM2tefWmGO7dyeLoqxZjisYcmo0dZgEM43SI+tQJLa7STOoob
oJZG3g73pCV2XeQOlFrvtcRCDbOr9CfHqH87UXvQM6N1Z/ps636aBgVgDaS2fKU2BWfbWmDE0x4P
EbzoFJwK18abTsrVChy/x1TbkNnyqjYORyZCpa/tWECzAWUAEBIpSm42I23SDEj/ASya9q6ZVBLQ
mAWaadEiUfb6r7iRBKWqVYOo14K4G56CzrPrYSEz1bajiTmNd/bOgEiuV58KURphde4ujHBzp6hD
BKJmHahB1Gp60BBWzptqC3bY2qmCVsP/joTzjjnuAcA2DXoMXcHSf1Iz8Fvp8qe5ONqVjZWWy09P
QebnbnrQNkkJhJrut0f5T3MqHueD8l0Lk53u4bX4CDaEjTK+tHRvi6An2rIgt76FO9kcucZjx8G3
OLEfHeLfsWd8N6AAPqISngVkrx2VEAdbEQ7HuD2MG2CK0kf9kP8YA/ZAfuUP7X0apu744gBs4N+O
Bau3msuJWoLFxQ7t41kmcQRvQngLwAqLeBBEYLULJurlSHrvyx9O69pwaG/a0d0o3Q+/odzdevLW
EjwKRI7NvUgtdVLpvDh2jhRV9o36yS4WNFmvRdh/Rotz9nq0kly2MVSo4NZ+d2eG9Z1gOm97NGpw
179PjYzJhoSlloMg8m4v1e3pQb/A9W8XOhmYsawUbpW/mD97si+iury96w0eu+RIKcEFD59vmgc5
3w/mVrEFJUTRDC1/f+Fvkjl3Q7bAkaV+jz3qNopINUI0T1+iColRwVnmKXN7DbygUE/4nYK9B/mN
2yuyVvgG4fr/D2CIVdeDUXDsRb0NUz5h96r3AaDtj8RP79XgOToML7Ry/4CjUQ3TR/Uw4TW9Sb/3
L9lWEXiGaE65AJPIRNdTQEKOs33HIOc8xYLH9Po5fjFQLkrMihzVVYfjQAfeetFmV761G1QwH6TB
tR6Kze15FbkhFwgGqKlpdYaDuziG42snqGesVm8uVo1PPmhm3NTRMpj293QveeNTusmQiZpc1Suf
8Lij27q8H9jdJLoqrObmLy1z4UGNazYpFQbG3NJ38Mcx6d1oq/5odtVu2Dj3aGUbIBgn8NNlvv73
Awgor2s31fsYraEEbjqDG9l2GQ0bw+39YvrQ7Ke4EziLyBp3P6msUZJA+EyPtY+uze/9Nt1FnuLF
wf/JSXi0wxhL+kjVJZBIfhWXYaplQWUKzovVsUA9BD1AKPShjeJ65jKrc0ok3jAWHN3xHmgyLYhH
L3+dDiLatHW3vLDFOUcdF7EZJZg3WQISZVRdZ1bdcbQ2vQO4TD1BJOW7wtw4y0+0swCEzjYmxIRt
M+/dNhUBwFdjysXXcD5jj2rcTjaOAov2iTeP1lkvNSHaevmVL555YYXzFUufBiIvnknuMn8Ora0c
akf7iOsGDftQ1NC+ejJcWOPOHnvSRhPZYpz+1M3R87GzBr+0/uZSe2GEO37YkCrOKC97vFCCqXqZ
ckng+aKl4U6dTjfaKndgwSne8uHAZBHiYj3cX4yBO1DQhRQbQwcLkvYt6fSAJLsp6SBiHQBLQoe9
Evc+g+SDjYzh7V0t2nDcQcMyM5GbxSHyD7rPN2WgHKQXHZmf3W07/8tu+8Q4LvBaPibWdKxHJ+qA
RlVT8P8WnWFCP71LO+qVY14ovi2zycCDLp0GF+LPwylRbAgKV7M1Q2qGaeW2U5WCbkiRm+iGbSmO
Q6fQRFRqy4C/7pB/vpPbIXGPKi8SJohAJNRH3Mfr0g0i9XEcBDOyejXGa3JRLEG70JdMsDKrprb0
E9Up8dBh45IpJEPl99IfwdSvbvoLS1ygk3uq2dEUAa3dZF5iom3GuUuk5/HcopPxRYdAhYmIBrEt
TXm6bXp1jBDZNnQ81UGWyvm10TiZVGiLwLqauzTRFLe3ncAk2h7rLLqvr67chTHOlbVZZn03omsl
pvPbNETazirGpbwWy17Vo1Vqgr5ZaE+1KCG8uoeglwttW5Sx0YF/fWhB/bQ24hww4Zb8dJAdpcPD
pB6jIayjhwRoIoBSbk/r6kgvDC4fdHGnzwxFInEPg1MzbMB2DLzS/Qg2nFhBFckw/HgW1KmWGPpl
U9hoswDYB31W/DrOFZQ/AO3B5v1ItGI/Kc03U0E/0O1hrR4X0FXVdHAcL6R818NiFMJ69tgkx9CC
pt64geZVoruRiMdwtRILsMayYOi0h8j3tZ0BeMHJYhhNAUaDGZ2L6i9GN5OUuUr9iMZUl1WA0oow
qXznBkqvS/MNGkYArcb1ht/w9WjJg2Y1xsJ6XIeN0tZnI2mjbS1Dra0YYxqY+gyURTooWzR3517W
WfG9pbVsU6kR2w5GKqLK5mb8P5+E4YJCEFTm6Hy4nol6TgqF9aVxagLb+i7JbqX/Anu6IQkclosD
sAMwBOg4IEq/0OvzOTu1nU0tshrlNMeQItFc9sscQwMsgrcdiHPTTzOAkiP7iC7Cr52KMUrv8pSb
ymmSKlzWZGC11FpDEU+x6u1tU5+Qr4st8T+2HBt0VOiMBaHJ9dQ5qETKRmMoJ2V+pY3zqo1JoCqH
NJX9oQl6i3qd1bg4t1t7ditQJ5jqFs3UjO2o9Ds2n2skY2O/6n/f/i6+rPP5XcjiAZGEmQa4nrus
QBVYYRRK5qdBC6OWuE03PJbV96aaf/atgvLYsEgKb6Fd5mnJQ8KoX3cPdfXK5OG5Av7RLNTfuIH/
uv1ZXIj8/CrwbC77DYAbg+e2UECBXINPTj0p0t7KoQMw4eneoMk/Dtn8bZTccvp+2yJ/4fgfk7C2
OB3qaNwCjcAWKUAKqKf8DCST21TETxg0DiI59aQWGWMZ3Yb9feWgi1R7iMFRBJkZ0lu7qBaRafD3
O3yLAW6DJTOOiuECYbx2FrtiaT9MsX4aauIEqpXmYQVp0i1OpeYEkIvslkwi/qjr6GKxmbmV9KgI
JnQ6fghmhbsL/OdLsN1BMLKwm/EEUGnd5GYkUf1koW/WiANL+tGChL+xE+Rtgja7R6LxAKXx8l92
cn0xzAV3GSB/rdExBalTerM/MQmN638yy8udPXDzTSzKOqyNFFV2ELmhmogNwUV5YkuKJU21eQJk
Pn7upsFn0kY6JTJ8cHALVIuNwW0cLZRFWb2V2ICWA4Q7QB2hcwfp8+vlTrWcSFHfmSe8fVyK3nBH
fxugc1ohOMgx9SgQP2pYl4C5udEvhAlWByW0FsjS4HpHkx1QrYFji5Shvkb75bOWuzeq9ij8ckug
2rQtoAluniRD3WrNrgQjZTcrfgGqGdIIDvOV4w64NyhkoNcURyxqUdeT0MeKPmgoGJ8gQ0WqY60G
Yxx5ZjKFSfI0xW7+UA93TN/FyXSwRBdPPvOzuBtIfYFQ+5RlQFXq2no3FEDpQhr81KLNpQB5DXlC
82vSPWX976w6W9/GoHULyPXODRSMwDzhTqNA6Za7pX35BG7TyzEz65EO1skEUEkK1fRbBR8YyJ0N
dr+xF8z317PvesCczwELMheSNFunhfPfG8pM96xygmC8zUQ1jNWlRcs2kIagaAeGhZvcoWjnGKI5
1mmMkfwsv8XFc2YelNntDzprd4OF5wWoIfyM3KXd4+0I9vUqgXFe2OZmleV90sqtZp0ca0NBREHO
gAsMguDxuUOvT3cQMCE1sSg84Gzng0dfMaNoMi056wBWohiXQTDKjyzSOy4YcZIKXDjo7gU3rWb1
Lm3TlN1VjTK+0jIqIZSqSS3ZjnJD36uc5q+S45TJTo604j7Jx07Z92xCj66DfxwBBpgRFQDluCDb
Nk0gbbuIp6IfNLVBa9BHg/Wn6zs0M0NXmOUeHZX6BYjt/LseT9I7VPJo5GIXzNYmgdTvgKg2W+Y+
hehOF+p6CaVDhaJe7EmFvvxoK2XekLbZezs30+xJUl3sRw3QBDerDcU143R8HeSODH5Bzf55yDUl
94pE03IXgm8WqDzMnH1PrLEjPgCa0iOo1FXVbRJQtnoTyM7tx7G2IvZHaZgGJxgWkTtQoE8/63xo
CnfMiVHcz4h1r13TZTO4HQww5CvZgkmrSe6Dd2BIfaOzwZg+VK10nGUtAgk0eqEb38TcpP5gzMNP
E2nl3GtySMi6naoyByyWhh695w6wnFCsNVgVUqb34C7IWa+9TI2eHScSK6K+4ZWd90mOgkgD8nqL
B63gBGpiNU/oWYnMRxSmgyh9l6xRcLFbgjPnkXga4fcXrsGFJuw6oIGYr3LSyEnO0CR+lUh7j3YA
0QNsZW+BfgKNDmCpRtsr35RJNKWP9FFKzjVyTX18yIe9De6Dun/+13sY8CmAbZcIDRpX7tkhaaQt
gLlJz22S+WMUhzY96KTaWVRQul+dtAtD3EN5HHEHJNABPsvtT1K8zPXL7YEIfp+XqgNyyDTniaVn
x0p/OiAydExRdp9HxSzHyOVk6dzCg52KAU6Up2eU1e5qNP3iP+UAKaPBk3cjZHS8St+KtBf5N/IX
q1yYJZWRSZqEkZlvYzj9IY/6DjCZI3mdf9yewpXdczU87tyKTKk3sTPT82g3oZzhsdTSLhwdWdTm
8vUJsswjUCML9SRAsNw84mkCeFFfp+ck84AXTsAj4ta5qx+LzSxM6K6P6h9j3PT1sVEkcwJjpf2Q
vw/3OA6bCsoPPm6d+9Yb74rN5Pqd4FEqssrPJdXxZJCq9Nzp5XGaq20JQA7oY0T96is3G0cxccNF
LhS7i2dKIFVpxiWx7BNOrscZDaOkNNAEZu6n9tTmP6iw+XFtn0Fle3lB4iYJtPR18KMJWJ0gI+ec
tOFJsfcTZORue+GqAQwEAQld+F86/VW5b0xQnzmnxjnq9sMciTxibcrAbIQEGoIrWmy5SNSBsiur
LUJOrFU9ojwsjMu0yUNU5gE00StZUEjjKW0+NzAaGlTgwP4D0r2eMqWEdK5axdJy/c4n18x0v6Pf
6uFb2U+7HHXJyu+6J4chIfpNpi7Tc5c4oVGVXsIEUfKrWwLDiiwo2nCxBXW+/stYn7KqHKUTmhY9
rR6DHCJTTiJo+F25leK1gT4lpPbQlQgS/OsRZ1JlVaRIovPh53ROvhvmft4YgPTs6C+deE2JHXfb
ab5GFBMyRRgQGsAxqs8PukjDophW6LGR0bPZIpmDWFLNm+Ix+4ipEkZFSEVqgCtBGVSzoH5Z4IqQ
Z+PvAJYkjyOUY+mZaYbXxPlGd16dXwZyaorXKdl+tuK7GW/L28NcMwsGH7xlcRVGvxSPkU0sjYFl
oKfnxpZl37SRMs3xtAqIVg/nJK+KneUMI66zQ7xLaaW8OGkhgq599SHoAUFJ2wItu7kwpV8vrtTn
SPo1Mz2XdLI9CN1i+7RM2pUGEVGEfn0mg19+uWaBTchyvtA6W/009IqcFGfrKWrccNwn50bwNPzq
OdcmuNFonUGyol9MKK4tBW0HVlmQmdinec4OWbRFJ2pwexHXLC6PcPTyIR+CwH09f31Ec5vKWXGu
QaQTuVAlL7Rj5Pis83pdd01Rtltkb/n7i72hGYWipQbs6baPPkU3LgPVCOZ0v6CDsmf1fHt4K9k+
cJL8Mz6+Q5dk5UxTCnuS4tntu1m7RneI0cPaltuceT1KbHTXVgzxR/fiUwuwnUi96rNb8fqKDmVG
Q8UZhQs64N2LD1+MOW8yuU8tUpzNqnWNYz3d99I7ie6U7jlnh6781ZQ/ndy1P0bl1DI7KFu3G36k
FTKxIz2kDE+wKN/PtRwKJmfFo/FhWHzkY9B7wqOCO/SYUwBb8WG5L0VH0z7mP5R3zYstV/4ZPUHE
vd4Yd8OuCVWIZgrCx4onwDguXiDJUMBww3le0mZA4JgJOyud47az3yH8b8YSlwZ0VmV3lmBrfX3D
YBHweMGzQkVplU/8FB3aw2pNKs6xXjynZ9XGRSh/icpUUNJYOWDxGHMW5SiktTG05UpxsdpNU7dT
ombsPLTvuj64DjkMPnZWHvz4QH36gwJiYT83BgAdDNXVQyV423x1N3QTgvwTsmJYVfBWcB8wdZpM
zUbWz1VQHtl9ttNP5kndI3u4t3fzyXmLz8OzsUEZ2689Zyci2P+a1Obsc+5u2FDbRbFFPxegAOib
J1pRcHP5YPLF/x4hGIVi/oMzoSunF+ljfr5Er7YaZ3vxgovJr8uoGBHD9bPqFTtgkQBdaA/Ftt0C
5XsYt3QT7cwQbS0g5VVP2mMaslDdqptsI9JM/Xo4Ll8CoD1oZpAsknnqpqGSwfgaYRZM5U4v33V1
j2eTq8k7FNE0dm6NEBkQwZb6BEvww0enKkppC2ULgOHXw6/Mshz/H2nXtdy4rmy/iFXM4RUgqSwH
yWHmheUZj5lz5tffRdetMxLEI9TZ+9kuLQLobjQ6rC7DUnvWiPwFOj+M5Dv4e8y/ePRI/sBLN9+e
NFwNeJJwceDnqBiZdg0njqZet7KgP78nD/5PNaNtRPSH4oDH2hTZIseRu7FWKImApzjPZkd1EAoH
rtFi8C/EfhJbz7LltN0mAdmxSkciKBpvGxeR0I07D+jD6lgNqruyrto8sZ67dbfr3rJTeZB/eCgL
N9fxQ7SqnWCf/VF5kXEeKqM38ZjIuuUBdQy+vCeh/8LAGdKsjKDi2f35l67EZN7Ji/UxWpK2lV8P
NXayqFAw++YLoOUtddI+VyKKHqk1vsrBz0BTIa7rFkX7mcTZ4VkwmA+Ad4wm+PnJgyuR8XO8QowM
FIF5z62GKk9lF1PfXx31l/v328Iyr1Dka4GREq9I+6n3nlPivtH7v32r34gXXC6BeXqabS6IIqrm
ntsjypOMh3P/6LWkIDKOjAM1/9TNbhkw5docVccEqut1lAn4HIVe8Z7FJ7Eiwm/LzU7eD3EDwY9C
6r1Zj7whQLdpEhC8YfwvCnznqc+I519DeqPoq60m+Sdh7e/Czh52Fnhut6l7atfir+pgHvM3zdZs
zkpnFWZWivQ04pjohcO7nmUR0PpSmwI1CE6p6uK9UlMwqCugi1ZAsl66vKmSC1IIflWQZc7JKCSl
GIUrK9Mq+ywMThgesTJS0qP4+MFLicgpxL1xPXBycLPw8kSNDAwX4/PqeZyFE4hb8GxA98hn3p3Q
KkrGhleidvvSBe2nCQhUk+Dah2G+PrUqx+Acvw6SE8hvzJX+pxJJ8Ba8CbgN9qEb/NE+B15ChD0w
BpERzUH2fBT1+clJ+p0VpHsDQX8NwlXS9RyLcWMcGSBGINV+KH3Rx9KQ1UCC+hnJUVlZ3xe/G3vB
YLCOk9wZiYQr5tQ9Wg4c0fu/zj0dRtzA12aWkYKfD875saaRbRxjfd2+26mtIemNRHtDOZDzF1/p
E7MixtB3aNb16wmQvfOrf0lkqqOf1DGbrUc/nzDd8j7cjUfPoM1neOF8WWI3GdW8wBLih+TuI0pV
4e1NB+tR5VX3LmFZsBQoV5CRXmFrtSS5tUqplnFWOckxdBhBlt9jS8313AiRcY7udhtRNgQQ5MZR
6maxcyiCQYmn3o/7kykE0UMb9bUtlwaPV+IWBaYBrNaoyES+CK+H6+0TekyfHkHmfgqbhIrmg1ef
75/PrXwDAO88XCNw124GC6ramCSR0Kon8BhIDbJjAg3NH/cxbn1ClHRegjBSnqaTWpb9oJ7e4w/I
QfgcuMlb9qr/7j7it/tYty+dbyzwoqJEGkfDGvBMlNEhL03qqXGH+Kf6M+sI3tSW8jv1HuN4oxUD
SeJdj3ELCHdLTzPFX/VaVxsL9cSobdknPAK5Wys1L/7vBzFHiPyjFI2JpJ7K13R0cozhiFTQFIDl
R9lw1j5b1mvVBhRYYXXQgSHayEY1lWJqaxFzs067nr5baF75qToTRi4EdkgH+qM+f3x8jeTUEl6v
wM2tOW/6BfCsmRda7pd6FjeBop7Ml1gnph19+Bsej/TtQ+YKBOyg1yCimk2GMckAORSnYvPL28Qr
1ANtrBVYZ937W3kbI2LAmGsTwX9EZuHunrpqLSIm9GA8I0O9Is0WvWvEf+yOumcLvH1c1pT/bCRK
Uq7XmOSTNYkRNjJ+Vc4yVdHwKT0ZB+GAWKpzf4mz3P13YQHN+zWUhdnpUgSrcLLLp033KnBiK7fu
IrODs2m7kAlDGlBA4EHuUVVX0ki2g8cxRQ0RRaLfqaGVqY3S7t/T6KjcN+98OszacAtYKGxEmTWC
WIw8ForQI50baKdqj5bvnbdvHO8BcrKqdzyq0qUju8T6fhRcrDOy8rTUNU89iathH9nk96NGKyff
D4/3z+u2WhPkKReL+v6QC6AapeqqEBow1afq7CoNaXbiD/Ux29V2a5tEodVL4FgFER5rHm3pgp9y
jc3IZVcOCgYPWOqpChx/5z0+kmkl/NRW05dC/YBwARcMytVaGeEE+6sfxxU2VSOTKzrd2lpV6Gzk
7OjC7XqFwohoWuRjWg6CeupptMkey4NfEs+usKEK7V6CbftWc9zJhcvgCpG5CQ1drzJw22onc5WT
/eBwdPpmQaivwlsQ41dUhEVQ2Xytc2rcDKgtVkGGgu5dqXhDuRNny26umBnBkMCFBys137DXCKGV
pPPT0DgV7+KXgfI8KLNQk9FN4IM7sR3wXOQbScAIZ5TC4kGGAAVmzDFLqsJcS0NF8s9g+5DO6NHE
fBUoN6Y3GJFrVihywIhz9bmzAp4xvjGQMzKcPFDWI0JssC0GgRL63ZQO/tnINyaeuCV81r795Gzo
zfP2GwUxYdDr4H3L+pGe5wfg3cf6tDJwldCp0F/XoNo5Wqn1tNGN2E5WUuOv7sMu7SpaGpCMxJwE
cIoxx6igpqbBxF//jFohOukHJMxogSFNebCSot8KSq3u493IPfLk87hJBD5hjjGC41psGkUJKmWU
g/O4FR1/628kp+fEuG+jLzMGpH/mQAJVL5v2S4UhtMJODc7BRt0O+2Gnb+q96kbOuL6/mNurjUFi
ds9TytGIVS04V64A8hlQzW7LQ7WOaeF4a+kp3EhbDHjilQXcOkAMLLOJMaZMtv0E2H4bPIZrlWaP
0tOP6FhuTJfHScndTcY2Yjz8JAi5Hpzj4xkldeoJ82rd6FCuc95uzrt1dVkzy2JsYimLvhd7WJaw
NleGCzqpT83RtpIjroODwHHsFgXxQkhmpb+4RPvUVIIkw7LC44P0ln3kLm89s29xuxy0LkCzkPVh
h+9lipVosagEZ5H2jr7118MaFDcPCIBwpHBBh02kyFBZMz95b+Qd0f5cj/UqPOfO5Mqok09s0EPt
dDveTFShUGY7dHvSrl85wLcma55wgcwZxkki18++s9vc0g2vkKNv8QdVKVIoyZexUnc8Wt4FIbxG
Yk5LRf2qn3RAauxuMxHPLZw3xal3OefevC2cA93l5ZJmsbkQi6DPQ2+al6Tg2XT82T3+dk1bO4xu
8Oz/QEaMd43ytnA+2wu8YowmoWiAN8JSCdRwWre1EUrlttIuAoFLBS1bOgbjsP2GYZKqJbrMojPi
mcis29LRfJCcABRt6vN9sWBpfUyE7VEP+heKcbrzEPPpUW0TnUun2iduSRP7Z+emJF1jHBe61Mj4
KD+YD+VG++anGZ+H35+YVcKbqcj7DraZIEpxq5cNvqPfJhsJmtHszSckvkQ6OpnrO/4q3PRu+x5v
ktfoaK0U2tDYNTZcoZql89oSXG0Iy9gZmKUJDxMfUtiNjer6mgrPzdvvH6CWPlSr0PUcz4n+51ou
nAKaaGF/4PeAbZ1RmTiV807DzKdz56KwQdkHdNpNHjVt8aHcNx9bGj0Vh/JN4jWH3xrWa1xGg9Ik
Q7Mdxmic/Q91K+1kCYlkkSNit6b1GoPRmqEIQpRYfWuNQCbyS7e9U+ryroj5vmGPDW0D4HzWUI8N
b/ZaNwU5bMYagzTOmbavo8dR+/RGnvFmqZ2+leUShLleC08qqnYEiLhSt94Kc6q/k/G1G6Kyol15
q3pVraXt5Bgr3c3t3O3XvHDR7WMBLX8zrehM/4YOH0ZSRqvxFdAlJ2cdvJGD0pE4pvdNwu0NdY3A
yETSRlEZyVVy7sB+ORbH1MxoNzpCjNmEz+hV/d9vRAw6BSPzLPmgMGZTRZFsRG2tqfG5Vp6GljYC
quwcv38WFHDjSI6G2gMvFTd5K68qkHyBVQZjMu28ehqKvR6A8iV372/AkijhBSFaJr4LWTpGlCo5
baGKMrbYK1ob8dXJTjEawIm76uM+0m0YAno/N87jYYYhiNCTa6ntJxO9gH2Rntuv+ijtUrr3N+Vv
6SU6SI8cqCXBQeErWDDRnAySXfkaqoijpmjCMj2j92SU6Zj7xR+1b0OBtoGQ/zGaJjcw9rOZ9oph
1O+jPIw6TXyvP+hSk8uoYrMiPHRqIflda3pbrjjfNy+VVeDL72O2IkTfmO+XTXqO892QjXsLHeLB
pG58MbTl5DPHnaBqGUY0lrbyEgyowOif7n/C4g7pICdFdTAIFtl+Uk0MhT6dkvRcmNrWApWjgHZG
jrQvYIAXdB5MhckdeDzON/+lC5GmrY84cHo2xQL1qpHsUyvvLI4EL3lGaEw05tohGC2NzUCgJQO9
LFOanSu7sydbgjtrbnRbRXW6tUWme61zSjpuY00wvRjzhZEkyDaDPJ55D2RSqgpg78jO6KWaCe8c
iz46H8VqbTzyHMylPZynQc6hwnmO7Pz3iz3UjK4sGi9H8Rd95MVXl3fu4seZdVjeYGRjVWRnD33V
D5ZQye9oY6+ehKJtaTCfLJHETjdBJWoUkMmiljCwFDWxCh10xARWjZlKCYqRk7kMPLDqgHO2t7kS
DU9yFAfPvWswUWwRYuMZo1+YRncWC2qisCSowh4kKk+l/6eJ3B51UNZz320iOTwJgUXKFqNz67Pf
BnTENBXPVgTHUlDggI5NHh3Qt/heKzG+DVEspMlRhIgE2PXRiJNYJrpQ9WehXJe+5Bber1aEiY6e
/aCn3rQes9qJtZKkhhsK4cbrULCFiWRpSQRw8r8P1jv6wVCvkieurjlBuk6CrxazL80HE6w5+O+2
OoAyIkTTlzUVBMxR+tiQvHAERLREZPOKd0EFGdehLGpb9H5nYu4Ex/BP2q2q+JcevVtoCUYl/H3L
cXtlaiBD/S4Vx8g7mbWtMKJN1Elaf05RhkAyvdMdsU1EV43Cr1otQQYrm59dK/A4Rb9ve2a/EeJV
0HOAcBDiesxdLYUg9mlEE1WAw5unDZtBdHN/k2fPY/4sho+KASbYV2t4DQX4ywEpLMkpHpRf+kYW
tulePEWGHZkmjY6gUSl8qkkPQY0Szo26U01X023pMIYgkh2ejNEpnPBRtlxMvSBFRYZDrq+6kJbK
i/VHtuz7G3rbYA13AOXg0HEM0UT4iXEaM63uDa8S+rMYB6jtbUmlPoCyuNapoa6C6dCWIDIIbeNJ
o/pO80+6cSirgRjRyjymGJId84pcldmxYrf68osY0R4qdYjHwOvPXZgRye1LNy4fY4vWfkMLK12N
Osb72siK5Ht9owcf3asXkEp41ESaNu8Cpobn1DPXEMbDGDiTYcvpIVNxrdoSapa9dZyUkBw6Njvf
bgLe7X+TW0FlPWaRgpYeXZSodmLunbiPi2GSh/isEdsbnXHAy9U5jUR75BGC3nhPDNL8JRfWOZaN
UC2yPj5HnqBtBszWpdU0mHYPEgeO2t28LGYoFSWLSLCIM2vTNVTpmV1SThOm8RDbGN2Ooj4GrG68
N/LNfTPDgN4BMd95DNC3ZFysqDbbKEHpNWAsFNPDQ2qpbDa8W+07ZnwlYICB6cAxzZNXQHN0vRrJ
kovUkOv8XFeDsM58NQd7ohh68Uoq9Vyj+WigjSdp1Go1JW1b0URNQhOtvmNcka4E9QwRptAsaIY5
KCPNvBHjkDyMJEHRVxHW0Spq284/hoIQBGRAt45EFMWTT2WhWBBNjNfoaKqPGHFXtJiSQMUg7mFl
wWeBgFSg9x+JJUSe205ZoFC0onc/wxzkzFSsRoNHyHZ7DWMzFJSjIk6FwjXwZ19vhqhWWZ9aUnIe
3GZTHhW7XgVuiBRddPxQ12gcbjmydOvAMIiz/l+cst613dT58Pobt9gfQmWb9jTcwMBNYGcXbO+Z
W1h84/HOVyUafWfKJVCfs2njdqziQkElFN4Zx8btaxdlxRhY1Lp15zTZq7qrP0ElAaYJ3lJnZWck
DYElvB5Rsgkab5XZXKkwvVEK0/RcOwZRt4eA6pvGGc8cIz5fPvdgmB1NjGBMG0zdObc0fflx+uJV
kt0GGrGBl+tgbr/aKoLELwDgrYxdQ/ZHxYkI/d9rGRkY5i4SjW4qinpeh4POf5gZkxwDFGTQ+3fe
kgReLYe5YbRw8morxbGgCMbFklzXJ+rGJD41tphNz5OChStBRYIMLxE47ChxZ6xnV4lmFSoznN07
zUb+U9uke62I/vZ5f2E33tG8fxdAjLgFwxSNfRGm5/eSTDufRE7qckTtNssyY+DRBiONwDqkmtFe
TUFyZ8yB4T5g2zb7eH964sZllzT2EkW+RonMskQ7GVAQdpCIK63R2onSkpeXgn49/e+bho6dmSLV
ROjTYoRhkMw4kUI/OwsBec8HMB1HPlmv74MsXKCI7qG3RUTC1ILbfr2evLKUUlVavKSI91N5yDYd
EZsVrTnkcouKeonDXG1gtxAEIQPO++QR60D8M6a8b08mrwN8SdIucRiRzhNlUKwQON6TTGuqPyCh
4nBE7cYPhKRdYjDSjDl2bVvoTXbeeRpBQ9fnwCNrvo0KMRCMXRNqAyGBtsZ2JRt5JVLBEX4q9MRL
vc67wdrny5Wwdm1qFC2UsJJoo2/daj/3J26M6lnNyCl44QVPl26DSzRGoCWpk6yxxqLQhvARh4R+
cQ5m3vg7y2HnnCQIFuqVjpd7s1HtaMv59UXrfPH9bBtQAXIVBNbw8/oWg3I1RyfHiq4/R6qQ8u2+
WvIEgA2JGpXud1VQZueRwuEkM3t/aad7CU0y3LjgkjNwuS5GN8Gs23V5V83nAkfAlSMSu6Er2Bxp
46gmG7SJen0QqgnC1tjDCYONVxUF3w7vkHgywChnngxjP8bYuPIrctXNH2u3QT+m5sSncS3vZDyt
Xu8fFW9ZjI/TR4LmFyMA7fD5T7rfrnlL4qgNS8yZe4noKSIA3lUqrdXfCeVlFHgIjBnoi1JoJxGK
aR52kzsQPLZ5us+5Z9jLLFB9kPpoOPwexBzlqnK2eKITzo256AP8lWS0zl3fZmObCLJRd7Mkj7Tb
gw72s3e3a5MKm8/7p84xBjdcPZU/qWmlQGnsgEbW0955EUXSE/WtDkhGee0tnPvz9qWg1L4kCrNp
c20NdPO0+EjtZFtQ3hYuOTiXW8gYA1/2Jc8vvo3BzGdv0sqdbG1d7cAh3FCaUM4+zm7Zf7fZaN+5
PjK/NtW8Umb1iclPZRfZur1/iR94SnT/zkY/7zVM45VR34zYP4QN1U2N2b1rzkLuW1GVnVuBiamD
HFaQPTxUm5P5GOyoQ01ezz1XEGZdvnikZkXd9AKYP87iFyG1O1Ea4GHAs6L3LYKhMhahyxQpG3W4
UT1FmtOkqAB+CGhIVdJ9ZHifGl/tXlhlDu9Bt4w71yoiUoUmAMaYxn41+IhOwHo7lX2oCWYDc8z1
siH6i8DsX6qFvSjmSXaWTvmzQJutgkQtjy2atwxm+6RS6ysR9A/wqn8iFO+ulcf70sYDYFwpUR9C
RE0AkE4kIRkxf0cv9xH+i6D9Z6PYcgyrRZ/MOALi0Ju2Tqejo2TOlo68GuV5L24NwF+c2UBcCDRI
ruFXZXGGGIH4Gtnmw0vicHSTc+Y688iBrJkqBpXN0mwRAa1tg7MtDhyQ/+Ky/V0IYzmjotNGTISG
iXHNVYr6Z4HEq9qOjsmap57zB9/bM8ZoJn2VKmmDp2G037WO5poK6eiP6ZDRNS8qtmw4/66KMZxS
2XR9pIXI6m3fQ6KfOEu5rfr5fun8/X1G4zOrDqWqxdlI9dYgkmxLGpGOwhG5G5K6FXESVD89P8d/
QmoMRIZ3xTEIy4KuIHg8s7ChkpexCLLWaUXQzslEDKsZNhIx1ig2AnEY5d11swTcHNsFEmMW0ObZ
JoWGnKz8p/RphZBOQCx7NxwKuuY420vh0zkd+59VMRbCSLMkDTusakTbi0/7/Qd1kvX261WBlyJz
ZH8WgjsLY7kKEBvrEQ4GWLAJTrR075uiRWP3dykqYyHM0so9GIjs/PpzCshz+vt0//cXzQNCoTPX
whx8Z46lRFUwqB/g/tqDbafr8SVKCTyr+yDzj9xs0QUIcx5FUVaFNMDPMVe4SFcv6Pn4dwgK4/xW
AlqQAh8udvAOxk2IVrMS1xz3cPGg/66CnaapFO3/e73PqyeOxC6e8sVPM0ZaHkPUcdbYIPm1X2lb
mahrzjnzEBQc0cVNUzSFFaOrFaYMtXWNc/Ke/+USGLPsocoNNTIASB472tsO9wm9bKsuNomxxiBH
A8W4AVEFw87zr5w+9ra4ryhnHRxZZdNdiVWBhUkFyvj0/sv6gIf5+a+UgTW5gSU0UisDIDhP63i1
z91qdR9h8dq62ChGp8exSXMNKaRzsvFfREw+4txby7f9BQCjz2ZeYP7A/E5SV6+VrezMYLYZmK/I
0WrOQljTaqj9FMUl1KI8YoLkGdy85P5OLRw2yo0wNR5FG6CaYfNsaenhQdEoOdwWvMxzOrok83kS
tbRdVyjzMi91D73kVlEBpXYU95dENvFmQKpm5Ln3Czp+hTP//QJHystsAHV0jrhZt5k3bOTJ7sKB
aChuQgk9GHN0ia2ij1UFM8V0LcdL3JUTlLMOJefIb5tY0XNzCcFs1jRigrQkAML72Tr960Ph1i+F
I9rSK40/A8LR9oXr7wqN2TKryKWpKfT8/O4dXLGkKqgzOng/1Z/7gsbDYVSyks2+SeoZBzXmmA17
pN6R9/DiYTBaiTtE0PQOOzdSfeU9IdJoo3YerPzn+2tZuAcv94yNNMeN0RvxjAPiZJJ33GDCQlRE
k1DlOxeGopxOZPbKanpJEibsVfjaOzUxMSWWKPAX+eq/FMi6gmK2zBN6ELfJgNLQBWvg0eIGmN4L
CQickYhvvIDP4gn9Xdn3DXehoOAQb+NoXplGLFegHcUc3i/O9bJsbS5AGI9RVv2hbQeAxCTa7EZn
OiJO8sLxhbgojMcyao1lBCJQSkddHeJdSf0X6etlfOMA8baM8VuGYopRJvG9Ze2HtNZPTvbz6748
31ZbmaBS00E8CjIpUBuyqeC8l/qqN9T5iQxC/2OxGbfp0VudPTs8hAeUQux/DK/jPrdRB+Hcx/7+
bcY1vsJmnBof5coiRlshmBHQ5LOyQ7sunM6uglXq+Oq6rXZ5iU7+qt92NkrB68HuFCo6IwVZyPAD
w8dBEhLu0KahfqVbwym3ioupQGZF0oN5kLeYyOP/KWNSRST9VSlEHUn03u8z3/a9deunVDkkKQak
rcUPz1xhQpT6ZsY0GD5QdRhW52ZadZkTJZtGJ53PyYsuXL5gtcBQHLDaoo6TtSNdloH7u5Lw+pXs
Yjdp5CW0OZ4KD4LRhc7A01ax+jkmLlNX33+ceI0XS17p1SoYRVAEWR/lRszOeUXeS0emik8yDfv4
xOvtXbJWV1CMLrSYUGbqFVZTO9GmSOg7aBArTDyic97F2KScu3HBzl/BqdfuhBXIoMtPAbcT/6AU
SvpxX/SXTMjV7zOir5pq0kyoGD1PD8jyG6joCmhG1q/5Wn6+D7XgGF0hMT5FicoFxZeANK5keqhX
5u/1vwNg3Ag11jCSXZ/mJJJIf+mPFWcBC1bwagHMlThg1kSWYSLHHBreqE6VkI/1F+e4eboyf8PF
5VT2ody3MQQ5RM+dO7bOqKx58ab7B4GqwWsMTIKs9NwARvt1yFeqXbx6nEr8+zsFXu5rhFiZGtMT
cRLeS04w3sMiNLcp547lLYPRea/UMUWzxDJ2HQL1L9zpLPhG5k64OO2bDpxEqgelFJFNyckhJJH9
bDkxrxODtwRGuUGgn/lDPSLuIyIpmdiYy8np6lt4K1ytglFvT8j0Xkpm8xFuUSfsyryyc44B0dms
0xCHtex5QBB24vYwZ03AoTW4L77N6329rxu6yOi3iBj9VBs4kbIkJqE+KhHKNde+L2TRrnaM0fIi
BwN03OBM3vG2knHLG7TcG69bjkt1367rLNEMWtByJVOxmPOmIbxHCGenWBcX171qRQl+XOxsdyLp
n/DQlNxgMmenviXjwlblaarWfQB72FPF/Tn3VeokfIx4z12OMflOuV/AeKoRaF4OAdOI64on+pk7
HKO7iCCDJg1zDDCd4eato5vgR+gUKImBaqp8ItoT6T85XtBSbTX6Mv6iMKa9zpQp9C0ZirI2iF0n
6xLRBxfzwWwwZefEQ3K7W4koKs7hWMRHfbVu0Irfvn05H+LDlhdHXTQ9f7+GFRH44qEiiFhzTPKf
pf0D9dWcXV0UwgsE5hLI5Tz3Sw8ITUMsKjzueqjr/Rt/0bpdQDBXAJohi0zOAPGKY9OBknvkPgJv
EYy3FyE5JKgNZDypbDck5j7QSUE5osGRv+9MyoWEJ21Qyn0PEA2jPAnmetrWg4u2mPx8fzE8HOYy
UFuzDssG2zXSn9XkWmiKoI72ch+Et2OMm1cNZlhjvCeUqdq7qE20q9eKE57iyS5zEYRdP8R5Dwjj
we120Zpn2XhiNS/x4jxq3cgtDFqD5OZksBuwCp/u7xEPgDEFVjYhrw37f55O79pz63LrqhdN81/F
+H5sX6xAjYYgTmduepDubyzyHh8HgrRmsvXd+yvhHMV3o+AFUDsoaOgVAJT9zskDND385Oi4xJFa
mVHyWmhbvZVw2qXT2JIrUg15pYwKSDSH6CntKmo8ORU5ffKK4TmS/N2Jf7E2TQ3auQdy3kTJriPy
tsXcu8/7+8dbnHotahifVIxFCYxo0zvm629pZaymP//OvnxnwC8WMpitVWQGQHqq5aDdsiX6ozr+
SxBG7xWvHBPQrkDvy1cYsGO6QdMV5ZXnLGWVL29RttsQF2wzdrPA2YO1QjtsRzfNuXyPXfXXTl3z
4G7ZFlD/fnFps5nZqPa6vqshfO/dXtKdcH84owvxMR7QXTxslVdKh8HGOjHW9gvdo/8wsnGhyYyp
iFo/0UAEMAvhwV/7W/VkkpNhm//kxfYXhk3dqt2A+aXzZf0urnbjd5EKOgnzX/elfTlOcwHD+ART
YGRF6eH0BlwNqIP7/PBotuLo1FL24vLQvj2xC3kXYSxGI8CeoZa0dzC5yDNthBGRWArkQ0QKWA8e
dwx3ZYyjEHqhgeY4bKDdZCSPyAfiaKG7xtSTf7mFjMUI+qgc1RBbiFdp+hKu3j4yajzyImoc28fm
5BJR8IxU0r5LfgfibzpHfP6XC2EMBtoph1QbAHFI164bfWa1S5P3+yCLy0Aj41xZg/nMbAuvGVrl
UOUmPAWwOf/IQR6nr8N/YvguMBgNLeJQF6QEGBh6FIMtV9qq7+OOF0RdvCj+otzc6KWmIWGtz75b
9EN5Qh3+XOxrcNay/Jq/gGEUVDfBPmHAfzvbIw0eLaLShkjb5ri+fy7fdvMmunKBw1zqGNlg+k0O
nLhYGY7x0yMz6xihDjg0N9tjfd5FG8E1tzUx8CIqQNSLjmrOE3w5lHvxEYzO5uAK1YtwXqyc7/wn
TA7ST7hD3gIirFKbd5csm4gLOEZzp8BDw+sIQdkdZHTL2lI3F8nIK96yFp2/CxzGzQ/TvE/z2pif
dshMkPfO9rfT19f9E+RoFjvFtUq7JPRFgKANrXzdyT3BywjNKPdRZhtwT0xYT3+wAg/kzSjJAdEQ
6TGD5h/5+hebNa/z4q4YszQYy24WRJ2oNpqbP//dChjrEMoN2pt6/P6AXpBjxi1rmBXlzg6xFzea
wMcx1rBD32la95fvhBv6ETk8NoSlzgbQPPzHlLKFV0EvIyomYCFzXYNMHyaCql9MeuPW/3Mki729
u0H3cs/HilIC4mfakuDptUWTsPAQPBabSlx1yAqjbcc43z8pjoVle98Fs8/mNPT8CrdOwkN3Bl+A
qwc2R6QXlweysbnWD0Xm7D6i/6yCfbVgdNrXZhdvXmKba8UXLcAFBmNdxz6Mhb4Hxk5fZXtxK9kD
GRX68c/emSb6d8FXCeoolv0AtFlx6IdhjrN6Tc4gXH71SQjOFFxN9w9n8Z15AcTYNL1L27oUoxnI
wCAXdAfyyoyXBfwCgvFHMMR5kpIpnsuQJHino1PTPwPFXW4HhBdlXpS1CyzGrg3NMGK4Fvati+kR
rH54QYS2xfMZlm+cCxjGuFmTORVGBJj3yZ72j/pDu3/KOWG+5X3DwE508UOaMa7g2oLW3TRiEEQ2
lzp0bv7Rf8AvpbU95kR1ZZsrcrMHcmPw/sIZs+xfGOw6wpwwQSxyPGYnd3wFSyF5nKj3LjmcG255
9y6QGF+otDKrizQgiRiG/RDYKilIigXxhGFRti9wGG3FtNVWUDA18mxj9IKAe07g5PgXV2KgQgNT
R+YWdTbJ3/ZqF/dpBXEDm6ROZ79jDjfzK9mX7utLIGbLMs8b9NRrZjWNjyFGZXWV3ex/DaS05d+Q
iHpfnhv6Tw7qEpXZQFFoPHUasYEKmd5TvCsbkMx3iAnxgOYfYmXvEohxGAepE4YxbfOzgbhg8kOl
NXnOyORUx2LLCREuqtUlFuMtJpHoZ02JM2tceHCjI81a5dZ2AWvBG1qxZI4usRjrqo0thFDHsXUz
W+4anRy5Dbp++74Nl3jSMf/9QnWNWrEw0xswBfKdM+sweE0fMKkCIt/RxsH4MR9mkEsLx4NljC1q
ZCWjserZQE1utQHJoa1+qA5qlxsnOQ4/pVedP9p+Sakvt5QxvXGC8uUYfIbQhCkn7evoGK7hWu/9
R0B9JMoMk4qakz5yW424gsPY47BTBlOrsNwKu4wGNlrsQCED7thixSWjmIXwvyvEzWQVJU10OVFn
wXHlmTl970p7naaaQ8YTT3qWnJq/OwqypWvpwTM7Ehq0yUBIk0/Z8cnv3m433u6JI6Xz79xbE2NN
+r7oGz0BDliIfqVO4P5pnOwoY4gE16fmLYmxJ9YUF36fA2pyVaT/MWAIie0MVY9c52b+pXuLYqyJ
JqiyGJQ4KMOMiNZ3rqL8GdUnC8nHTLQr+NWVrXfrvllZ7UdZdP8zbTXiqJiUqn7zqIHcmBHKxAjD
KqjHuejSQE5IwWXqFHjxZ/T+6S2r3X9wvm/CCxMDj1sT/PYbp/7Zu5KTrf5B/ShoM8GQBQJ1Ew1O
zFIEUxWaxBhmOUTv43xmwkH74I8vXJJDDHs1kKsXZbSFMRbE7y2h9sF1C7YCkboZpONRW73E7uf9
HVu0F5c4zHo0qR6DzgAOePR/Y8YuCTeja60kJJ99m1fr/30ArCBeoLEHNISqmnoy0DBNmPwadr+n
1y2PLUleMkuXIIypmLy+KoPZLPWYTZcS5Teec7Y+EnAZ2Q/Pk+3i9frob1TVGb6i9dba8Ka1LKYp
Lr+AMSJJKMppJ+ILpm6r5buX3ZN/bIlIjv0GbpfJkfqlG+4SjbEj3tTGhjABTQPrAAIZ7XvzcV9K
lvTqEoGxH4M6DhBSXCr+B2rruoAam/sAt8OWYSEuERgfxJBHsdFqrKGy5ZnUZrIz1IEbRNuk5P3g
P4U0Ib37qPr28OLYH9uMfvGs5NLT/PITGP+kFQxr8rXZ5QLfQIxArky+eNzuPAzGGTH+j7Tv2o1c
Sbb9oUOA3rwmTbG8SlLJvRBSS6L3nl9/FnUublelOJWYvTEDNPb07ApGZrgMsyJMsctlDrXap3Vh
N/a7b7HYWMxrXvJBWY6yzppRV37EQcPa00d0Edue1aHb5MxvjbvbF8diiDIfQcILeTqbD+nozGQG
c0Th4zaN+TduGA06+d34uVePDfwkEkHiu0xSrG7DbgXrNhWGjNO1bHGcxHAIQaWH2AHceQrMw/dt
EixGKLOQyUOtcxwOywoR7JLYnMwYHVOsvsJFewC8SF0FdKGs0E9yIyqEPO/4/PFNcqZ1fCe7t9n4
vZZ+Vta/BOhHeMFhi3NYTuAjC2xH3ajmABCIiIg5qeDVD1llMtelLRr1C5qUUY+kxI+0En4XiPBm
TlQMa8/RrWp1Ju+Y5fHf8kjdlVjmRRWnOETE77LJYSmieE6c2FQfO/M9sLk1Pw+4diuGFC57SIDr
iyJ0WJJoYe/6QgLYpoC0w6qzotfaDHiSP26igVn/WAo/AW37/ylRJ8rJMEajBEqKCIlvHIXsh9ya
Vq3IHCdikaIOs9fUfBACcfZQTmTF+90GEPrsKuz8M78MxQVHlCMEnG+opxLurI5dpIux9Fkm8h/B
NvvJYckHixblEhHQZkWUgKXJ6YA4HgWAlJPM+ngKMaLCyhEt1rQv74pyj3WvZCmQNDHqAwQmyU53
RoVEQLOaXyVoGdzmLsplZrC6reiL9uriPCmPCFTWIec7UJX0VV0/Fe2d3qyUM5+c+dZJeXKb2mL1
EelK7PsC5jKS49SRxoXGc3ws4ZVyXDtot+v3uwHdY/+kYntJhjpLrMArAG0oz29zg7QyEbbFm/rB
0uNZe37L4l9mqLOLG0DHCz6YQU9fSYKXeRh05xHtCeiGt89t+Zb+UqJiipZvuKk28Ojh7dT+Sshu
fkKyYkzm5cyBwMXTqjKK1i/ny7GS3T6zgLAPTy/ZLLVa9l1/mZmZvSATeJrMqQHIZHeWM1itXZ/L
Nf8wvPckMiurZaSv56++cUt0/YxLsHIi96DFL1NGikOB7s6MiTH1Y7N/UZGxvBwgpPN+6dk8XjAl
cAAfDUpI3AylJzgvoWU+taEZu5IbOOIjOvPX3X1ieywhXJSMC7qUhUf7g6wWCehWqGi8lee78u50
W/YWz++CAmXYC3QxRkoNCltvj+FDE3adcUMsHiibPmLbPcploICtK6nrHwYP8HDHvnb9/p9M7yJF
/veeKAOkZJU/ljxoYYDPEu55kq1OrGnD2bpcywJAvDFeDQB0Besx6GS8LPtNkhty+2itWW52/rxb
P3193bcv9nc0fP2Z1MUqUzsG/iS1QFSpnXTfOyar4Mo6COpie0BA976Mg/i4v2P1pbJ+m7pIdWhS
tdXw26nJ3BO28L66Phraf/gG1wJMu32UrPvaAlyPvfPhfB8+H55u38HCzMA1JcqHFLCEXDcfUUzW
QC3uyRYG40G1iGM+3Ger7ZsFfbMtG6OHNqMj8KcQfUuYKK/iYaIyrjoIwN5568/hWbdT8wvg03ur
O94HFta9r003fLDN1npwD6nlmb5jrD9vnwDrHimng62xEd9V+AjnHrlRht/87WquT5dyNW2nj/yo
48cH8sXS8oW02uWP/5qy01tFqX1faR+fYps7pKviIyHAcI/OFsfaoHZb7elxu39z4Nh3ee2pRMGb
KkWcD/yOcZWsr6TUveRqzwtLyPK//uWZ8oV37aZWMrzZVAE7mtXYeVsAVRq2ceT4NOxHfLVCCGFk
xRfylNcyQql3FqdNaMwyAvT7+9qwxfx8Su4bBylla/e5a4EbOm530lOjmNo++AgGEu0iFhT/TwP9
f1b0X3N1veCNmj7rGJZZmxKJsXXR2c157Zpkbum8nEeycu3vfykOlGaPmpZ1HI+DHYjJ+GmJJWqU
Yg8FGj9jFb+NR1lckviUrzb2cTeSe9M6tWTnvpufD+3WXFkztttGiqySFccyPoHKc9/Wyd/rlvQr
OfkJzS8EPAwEjHNM4Gf71hJUuCPL2XvriojE/sIWgNvUsMnvZhih/pi2C3K9aExan0AsS7K2DLIe
LO4jJp8xSqa1y5F15WCsMCV5SWTZig97NMgoa85eB852PSK9LfpE+jgqh5cmM1tx+zgA1B/bclN7
rxDeJ6XtF7Y7ue3qpV4ddd6W/qgnAdvdVjJW+K6MnYR9eiTQSYjlk8OmBLIF0ffCPVBBiB+gLTVZ
twlp7tRvAV2Ua8Av4P8wWeF2wKZOrP5aJbvnbylCiV4/VJbwUGdWdNd5WOFxn+2Kxs6fNCc3G3wu
90d/V6KfjogoI/1KcrBbtDbznYfkUroSsO9jf5fPeGlfe37dOKvC+TKIggnXNSpmJr8p7X0PomHs
DlbUoqaNlIbywdvTdjiWpHs46nZgIpGNTWSqGViFE+nkZV0SLJiGN8vN4YgeXodryNpRVpBUIzXx
HDUBGyyR993KBRbEvbYKbVuzkZHeGyd/W2QoY5z0TWoD2rN3CpTOkw8FG/QmMlqDYBpf2lZcyw1R
UlR8D3eBlQ9krYZz35S6RYLu1GC9Zu9ZnwqmM3RS9ubunf9IV5vncnsoLeXpKHZ2Rx6wPi2zUuA9
SWvOOnmb4qw9KgUB4iogjbE0yOYQGq8AOCygrqEeut4aXd5et5tz/pHWprIKLFNvgRsTOtoBvs9u
TK0Akhfm2tCiARnBMoF4QvbOW9uF+9ATCZi42fdnb4lH9/PcPysSIcHGUjfjWr/HwMUG3bIuqb7U
nqw2KoR/4kizN0mGyMOUYbr+YEXToyYRp8LqiuhLM411dECry5HYDxVJ7NKKLSB9ddhx/NyZHfY4
bWLruxUAA+VWZL2R9uZ0OoQOT4T76hzAAj4i8MV9dIfDGv+y05NiwKEhc9XhWyzfxOm76udBQWeQ
qeNHcRKc+RJY2ce0coDOnuEfBXubEge7lp45FPs/PTv/6AFxnaA5Vya9FRa2kdgH99lMvuTVMd8e
WhOcAlBCQ0l4FWI/ymOxMu4EYZuQ1orPX/ByIyR/5+0AHlvsPzEoSuSCfPKuSGp30pzNKtnk5N74
9DMSfIfW+OI5Z+0OK6uLc4ua6ybHyLEFRePJYCNf7xJptVlzmeX5kMrAbs1sj4L3ylQ+32MT6LHS
/Qz7s2mtujaJmxAc7R9kQrn1IWnIeKy3iV3FhLhruwRIvGFhZtq3xTsO8U58LIg7mh7O5hu2Cnik
pNmeP1/S41PqDKdgH71b2eBMLg9laJP9RgX/tw3akptVAGQka7IkY8iXNp9qEGkcF3odenAlB6o/
kLfwMDdkJFaTEv2oOjMMvLHGVW1C9H0z3BGTPhVTCVMtVYlsdICPFFJT2IaPj04IPP3WQe/QXb4u
EDlLdwbMaLZnvCB+eKOc+xXvVNSlpkHEZzpolyN5ezSAYhCaHkGW0r19yAvNPZhAuDjk2SFeOA2e
9zWMg3Pd44sV2nug3kiH8gXKomCdr8aucf3Orl2To95gvt4kk1rhTouCPL8KTxHZCg4UgMXWQvwH
tiSsVJFESQVE3TVbYtEFYuf5/aNBUO3PeAcWEqP0+R163SPgYZV3TAS5hQrAzNtfmtRRxmXUpr4O
mkB2zwK4Qex2CZ3vnsEbK0S5Zu329bN+i/rkQcrFqCsQoVj3jK/8nf65jn2oiw78Wqiwzm0OwA0S
28pBAXB/T3IGGZFFh4rFAUGWc3UCOi8OANUI2R85823/6NtwdcTFsqWnrc2ThyeXha+4IGEX+SD1
p9Z2oTh+XJdCOr9eUMxivV5YkTA9AKXpQ9Fz8/Plads5TmA9RugjycjzIwIQ55649lpZbZ4CYgIq
/nM0N77Fapf56QGnLNAVf1Qw7sliUjYD+HuxrP395/HoluQVoaWzzUlqo4nScSDnubnttp6FVVPA
f/OJNaE4an6vToNpP9gbefsA10DuQuv+G856vflyvw48PNSzRPb7ACGYq9u3JfpnkvTGd9N1OM7o
agA2IAoWnKNn7dd7q8envjmKW+PZgGG11JHIDhsM8yOrgs/Qpp/3wIVIRJOAZdRz2ic1bZa4yb9L
cVcKRc9Tq32QDeX8mLAefbJfzye9Mu2PR7TEBARhWma1lvUZ4i04IqczR2uKZSK0UgmeTozc7g+M
/61DvrZB/yMVasLFIj4Gexes9cv9s3+S1y+rvbUuTf2uIba7MskD/sTkDNoKVNvGB5or9wFLNgGT
4bKklaGMdAWKCzRd7eZLB6IiyxXPvNC8Gkj/S1iWipGJX64kGP20SbE0Fw+WSkAY1L/oLsZEOave
sm55yZpd0qLssRKgrwyQdh2sZmh37h+PPMx3eVtFloILrKr+yxFlm0cvTONBVYDwZO7j+4/UTN4x
zcBEgF+AAIA3vKBD2WYj0evcUEBHw4Ovt9+kjworQYB2mwG4nENLPracEvv8XTm3GWSdIpUCbesI
Fd7k5xR523/T4HsetJ6wmuJYZPTrGCOIjHEKC7BnJR6RUuL9SSEUCTTwNjuLmR4M6mCHqGj8LC28
JqQEWpx7g44YbS9geAv+oHI5vDgDNAdVeEWklu/0rrZOvmaEhZKh7EsVhUvqlK4LhVSMYTlTb+/v
63Vmf95mbzHlekmAEvoxqSuhlkBASJ10tHLNFj3z1V/ztW08jZ6Fq2MtLvoPNIEPqYmagF3n1N3x
kxdzowGl3huAJ1I3ERLjjT3ZZnb+R9z9pUT5UQ7bWlspAneW9xRNVm3h8RpbrcvjwjhGZnIxBTTP
+v0/tmjnBwjxrOpCsFVYCumxc1Ig3prHpBIg/DWgEhEGc0tO6ZLedeXqf2J5mPxUAHPJ6+Qqh5Up
ohAbbPyH23SWnmKwJH/5op9iXlB7cojnEBIpuStbUudwdrFFK4W4TbGgK9l7iCvwrt9EqKGrh1Ij
LKOyFN5ffQOlBwG2v9TBfJEjEkax3bj6TrAfyo9/faiUPngRx2E6HZc4YocO5kewSsc564d/MMk/
m+e/h0q5gUgUS6MbfxiaUexSAC30DrZrrZgczdr024X+pUQ5glDV5TEZwNG8L9QAdFaH8XRMzx3m
6TkPsVKEPEWIgUomZZaAUq4g47nKMIRZzx1AV96pFrfyQVG4uy2gy67gL4OUOYnkIOMCH0+/FDMj
8SoB5vJ7yOwmEmcRu3WOlC1pJd3AyiXcmHzqkVHFzl8TAMIoMBYIbA3Tc0JAja46WM9NsufW/rF2
Wf18jKukGy8Srk5FT4ZvHc363LbAjFH9wlIDu/O+/+szBb6tKosiAi+A3FJXl/ZjUeUcmO2clxog
YRUmDx5YvnU5/3FBhbo5tTWmycc28McngwRmPJABiK0+qS0RTTKJHTr+w/jBpLpwkVe8URcpp4kk
pzLEsnN+Ykq8VQUbuUhnw9y8sXBhF6R+zfrUnhj65ax7KeExG6vYovXAasGVWEQoPyCoaun7AHnE
cIWxzV4z5MkaV7bLk3E/nRJ9HmFGv5tZIFDJ3e/qJLo7WO+MbM7IkVoWRlAtoNdYvGswm+yXotCr
A6B9R56OWTbfMM6a183SNNDL8+Ht7r6K7XOBDkCiuiPh1qOHKtptEV7yGYqAZlBDxvAM1r9TtDOF
9+Mogl0YTcwCervde8EMD38m3CmrcEWEckxpH/XoBwWR0k4PxkE+tmd/o67LlWKHpxgzvbNPPGS2
ux2QCv9u0ZD1nZ04pNDJiEELVvJi6Xlx9T2U/zJiZShrDd9TOXvR5mWyGuzu0KBBizVezjxfyoWl
nFa0ag1SljfXYWJgIJ8fjFfWi2nBvF9xRPkvHv22iRKAzP7D39zpEJmeqPZtWVlUoQtRocyd2JZ8
KY+gUdx5u8qWnRPe8IxQnsUHZexiVYh8vkH2dR/dhfYfblXhCfZPfO7VaVHGDWM8YlTx4KS0azu3
WxtN2HDvKXuh8lIYf0mKbmhPfGFQ4Hj7R8woE20rbX2U3A6505yLPYuvpaTHFTHKyBkTeqFlDqcn
HIUXHoZkv9ZQ/RQsB8OGb/Jm3PubxFJhT6zXdm1m74qbm5y5syWZwLR5xCzXm2AvoQ6FIpjtOYeN
273elqKl9NfVR9IWJ+jEIplPRB8wrPAcSih+YdZZ6528cwN11Uokl6ywWgEzPhKO4UgmxQwms+LN
JLW9CMUjNM6PhR0FVjRtquJUlyu+eGB85vwZN2yWRtmsCCepNg3KDrzpbZRnfzv8VD5XNr8FQLAb
ERMH9PFZAhAldJ4YxJdVTdUkDFnI2F5DXeSgqqOSB7jI0ezfX1Cr7EmDgnlmhZt+n+io701mMRE7
fJSP8Fwt/jYm/dawCovxJTOlX8eAHbAqwhxd/LUukxc5yeewWRKBcdQhUS6gDI7q7Ve5vhvcEKNM
r6i9PURE3mIKzmINNS1b6r/FH56y1JlUeUbQ4VkltWb8hcWj6RpK+sDgctHqXFChjLQfF6qQ+Thu
3qw+OTN+RVaehYu77AkuiFAmOgEklKhHIIJI4knFkE6I12D/yJPT7StbyIZc1stoNOuWL/lKLkAH
mMP34oOEF6B7m8KyUbtghbLSU5XqaTOLJ5xad/x6TdzcYsTWzOOibLSkYLS3ykBjxOYMwS223ab+
NKMVaw/Coqr95eXnOy5S4n7QoWb2I2GQ7mHN3atOhxzV7ROjYcmAYYKBW1HAAALWKwEwg5LjsA3y
bqzTaCeeht3oqptg1e/9t/4eqaP2lJ7UNWbpPkRgXW8LNzuNKCaPVvtQovHgnFvKiol2Mov0hV7/
+iBK5Js+0mN//qDRBHqAHaOynq+qbeTEZ9mJj9JrdJoiVrA528xbRCkVCJJR6j0PRHnwH919eFZl
c6vJFHZ/0rtsdfvMKT34xSEVrmgVUuIV93PkmfOlA7sjYwREdNrzFwlaD2pZCcMeJAorPxgBKQ9G
be7QurQVsSSidAuzRYtC7AgbD9nCatOu+efbTNJq8usTKDVJ0qiN1BafkKwVS17FmwYZa88V0G1x
m9J8NzfujtYTrxK9NDZAqB1J1ZyKYiNgSU3bP90mw5DLH4dwoY51Gk5i7yXRLrcHnkjMbKfEEIsf
23ZBoPOnSlcz8CEdS7e1AcPseGbxKm+IdsgP8tq3p82wkh7QxORg4HSVZES2s4/ImQ5ogzoEu/4Z
f2KCN/4IgO6hrG/zTydI6Qv9+fuL74umKOCrCN83Zk+VZOl72SxQqk+sGBgmh8zitQ/P2KoG0yJQ
nv4XYcpEDbWvpnkOwqLZAwMyMrUtKtRWukYDHUOWKJv7i9QsBBc8TllXpmkxy5KtrCu08wzoYxtZ
J8kSJcra+HIjdXwFKvvh8w5L+RCAz/1nkvlV7bW1cUyPt6+OxRVlcDoACJdhAHqNpdqG0yJhP6Cy
f5sISw0pkyPzcwtqByKTQLjDtAEwKONyflLwtzSdMilKFwpgI4t2WrNJfVIcx9DMN6KtooWvOPLr
Fi1u++wwPOUw3+3nO9L2/4BHSdCwa5AH+BuNEWtMIR9pUx5hFPE0qG/G8FZLZ61lbDBZNAQyJqdU
dBGoSPBeC+FYGZrvpU20qxVSZq2pcpvIsCYsFE4YERk9Y/l/8o7mdl2UZMxoKZRk5HWRZak0wOY8
aB5SPE4fJqYePg2C4HS6aMZ6TFoxJhpmBjmsKYv3SvqeYhvY7XMVZpZ+3awqYhmaqAEkUJ/fPBd6
F/GpOkQeWBYasy8+fdUpsY4MXXkvIf9W9fJanQZiRKmdKrtJ2nAsjZx//xd9TTQwg2kICnKa1/Rh
3BNdGYRo5xWy2cZ/AP6AnWWlmfVu/51GTo8+zX4tDJvB+GSwvnjbGP4E0I+ETj0aJ4bXA0UuAhnW
TUdJUrKG/DUsMVqe25zs5i3vNGjLVfCuGta8AHBa+cQ3JcG+SpLsujJjSPisQr8OQsdKEKCvqMAP
nosCFxeRGVKiFIkS7YI400lScQ9tbjyETWZsjTjusZMNDeZ9lXREH+JXxlEsGvoL4vPfXxCPm6Kq
OGwk3mVxZAWV8ChLr52/kw1xPUXyoW4xVJr6dv4dlAy2F42XIamCzEtA7DEou9+3mp83rQrLgher
vg/1XV8cB//7NoNLh4t9r9A04H5A4ygpz/KwUhvVgHepuq0fZhuxaMFZ+VgGotXLzftUCS+clP65
TXZJwi7JUgkDr54kUZxAVlw1fkL8IrU5LyOeVu6bsWWo8pJv0/lZkg0FsyMq5QZGVeKKZsJJxsV3
3p9yD8YjfLrN0JI/w5Pf0CQNOisqFI1aToKAy/kIkuGbufSKqE/OMytGsrbVzTgXGNJBVzp+zCTm
c9GhiGQDb6iUmeSBjFDGk4RwGp2QYf3ul50llhgWqU6G2yacUwQJ6Upb4g1Sj6FbioNImsnWC/29
CHhGxWzxiBWsRxfmrZE87R9ajk9kLsB9SnJFOOEcS6UpaBWL6SVtxFT6nBIDsKqmzdJ8oY39GBVi
rHPQiZC00rptYsLHmtnEgMyLbDRay+jRxFYKVmZ6kT0deX+0DcmQTFpcp0lJgyaKd2kHEPv+pAyq
heb92yJE529+rtTgJUVVBMiR+NMcecEdliqICVarx7scYK5bQIJJZizVgW14fLRuJrFx9KKWtmOB
/ynXX6W+VLetNiUPjO9YUk5UUSEZvCGqujRbpovvaKouMrgQ39GNd35sVSG677OSSIqraXY+2Qon
7f10XU615WfBqyi7nrznRNHOk8nMG9+9/T1Lh3/5OZSke1WvVINUxbtJi9y2Rr1+OGccS7aWDCHw
vTATzCOUQhvJNdNTw2V9X8LLpDWg0I23ccC+US3ZpKpKUJM4aGJJyrz9B2bjkiplftHWlIxxD6qF
9p2KnaknnTk9aYNE0nQyYSHN22c5Xx3tS7FgS9CRVZndCuVLx3rQGx+AwTsjPgMlzomijV4GZquf
btNZvDMJZTIda9x0RabuzA9rz9dH2ANO/g443WoR9zYiZ/8DKsBSNVQdnXwIf6/vzJfjvumaDApT
J3ul/QI0jeNPX7eJLGrDBZGZ1QttGMu0LNupiHcyZnfG8pvH/JV8N6VW1lcMCzB/76/buSBFKR7H
peVQD+AHFh/7yFo+ZxBYFPILAtS1ZHUctsBvjndqLz0LgLTBfLY9VPJaS9Dow8tr3RvsMGIa7kWx
u6BLeUdvyI3Bz8CYX3ufjRYTJRw+J5XbTjwcxe37WvSMBnKHMq9puibSMl5h3F/zsaZw1zW2HJz4
weTVuyx19O6Y+e+6EBF92mtaQAp17/MvfopOczwkhoS1AHBRCS4+hDIpSmGIvdzjQ4owMgXxLKox
KabVbXYXZUaFw1A1RUTrG3WlRlzkvd9BPAUfaOzYzxAkKkNqFm/vggR1e+PUjSrXQWr8OjhUqmJp
Ve0EmvyZ1irj8haP7IIU5eC9Mpf7buYmrL95DJUUwVeh2bdPbJmGIgM8Eq8qbFW/VmilkIWe75t4
V/GZqXNflY5ROFYSm0WEuvvEaNKihb7t9OnEIeDku303aozTWjRN6l9OKO/RpyOW0BggIqbYules
Cu4RkGPm1OXYif36T04N4PJ4FQKril41IfLd6DcVhKASKlJW50KTSRUzJG3x1HRRQQCNTmKEeNdX
04Vp3wVzBKTVXo/d0X3n6kPuOU0Rs5pcWKTmv78w632eCIKX4+y87ClrsWikPGGFAyNgXVROHfP7
WKZuoDuPIjJWYdZ6Uh/v6ko795P+hfF7hgws5kswT4dWIEXQeIPemJBqgSqn9YjYVPNbEgfdQZDT
bZYmlt+0Tpg2dw3UVOyiPfoQzbKz1cwP7ToMrFjyd73qMVJFiwd78T3UHYpC3HmBOsw8jwTPrVr5
KuKn28K4YJEUHrNgeGhIOiBcKKNXZR34bCEnWdu6A69HK1UsgJadaCPpeVbVaynNfEWOMoCFaOSd
P+Aa06J3sgrmov8QJv6s8/1zVgE5MFnHaP+tJfSNp3ZWoPQsMK55JkGFBgpKYTzesbqKvnHpWly5
AV162dgh1IkqwtcpUbgWVf7JDkRgF2KEc/jv/coVQeoaYzXgR6Oa4l0jSgBiLLXRlr1MZ1BZsGBX
VCgFqYFdLWMBb7wb8289wmi2oKx6FXnU2L4tMXQZdn5cXVGaRepC3xFntFGT4w7H9j5QT0UI3Gpp
P7mxchdDV2Tsfq32DQB+245hBP4DaQlgQ3ga84BsvCYt84nOx7UEp6Y+xPDOfuHg/crHq1gIbV0Z
sQ/Q2+sYelfFAyJABvkFfQTjqoGUqiQZeDdfU8+GiB+zWMTzqUutuNnELXYbJPe3j3chsFR4SUNu
BZloSCflt/UiAVCl3ka78DvFBqKTJ2/RYkWSaSci2kvVr9vk6A7y/7vNv/R+xqsubrOsc7/iuw45
wdTps3Wwi93g1CZW2x95DEEnGHBHIlx8HLOECLnty19V/SkoRy8xM8Xy5xFyWzhyK8xz/8svoxy/
iORFEys4CTUhk0ikV28FVxa6wc54KB595C1W+kkAcqVB+NJMCqIENs/fZV5qugAVeDXWtz9owQWh
YA/LIWMueE6dXF//oEWN0WkjXpjyN+oDuc64ikUNxhgcCvWiDLDAWfwuboKLWghfMCe+BmEb9E9h
R0QM5SvfAO5m1Ix+xjh+GUGsztCwqVvHjhNKkQrRR4okxGtZEEjMPfepJchPYgPMhaqG6X3EZhQr
kbWdnvsAFnCy4RgoTlmhuITwX1XfBkbWa/mD8LpFOyhSX7JCfVCIDw0GAx/U8hujW6kFgDgAWOr4
4lub3SfJttQMgpRRVqxC+SxaRfs2yW6QRMCYSBh6vnjRii7MLROGYdB1E40P4gkwbdFuUHNTUV4N
VopzUccvCFBecKokITMGSJJXP7X6uOrLYS3pG6X8U8n66yA9JUDDvC28i7brgiRlVoQIclB0IJkl
Zznc+OiqChPJuk1kqS0AqoHFORoKLZL4E2FdiDBsZi5EqQ4qRZTbCVLFdoxVSw7A+uFrjQZF7zCb
iM8PsRWiZXDVCWHHcISLh4uhMFVCygQNZJSapmpf9sggw4AW79IzpMjGuzXjY1JLk6lrp9ssL0YT
0CMUl1QJ+ileK23HS56feuB4lJUjrJU1jCOpe1fpsk18N/ANs9sSP/hLcy8IUori8XlQSQPyQV2z
R1MBKQWW+C8e4FzCUJCw1CU6NRyHhaDEehjvJC4mUfKetqZQm9mHGttehvlEhRXbLxNUVEybCbwK
Tb8+Qwwl4qEkQfc1JYAdl3fRMNlylNh+ypkR+kt4O5B98/bFLeWIFWRlkYXWwChS4NdUyyYK2sgP
4l3Q9IlVpkJoakOhWq2YeKu0HQzk+KXJ4hJtVSlG5IraWN2Phh8y5HVJMwUBQNAGkM7gXqjwUMqM
JoxbfAfwbeC2TPH5NqM0Ev2Ph78kQPkVX+J6Ychxn+pKstJ33+5Xwkvqak7wp8HM+WNuRpM97gBw
c6+YkgQ8o/gQrWOMzhyT/3Jz069voWJHjU9q1BjxLQhp1JWQ87YgfXdK76TVqWrfBG8XJIwXzmLQ
eMk/ddHD1HGZB8Sp3X5MSPGynyprnOwMyCh4z8EsBPN/b5/5kgcRsJsDT2/kkjCkcy1bvWc08sAn
yFnEGgnKb1F9vU1gqaauXFKYderC0uYVJ6nxfJCtGTjDurUaAPzvpBADJqFr2JJbeyQcQwZfDLIS
T6lqM/JtpdcxEnEdieTsXextzAW13WuWd+uhOYqoQA5Pfnb2k5pMPAZrVIbBXb7OuZkA4DcwGXRr
u4xN9lGKNMZObYqvuMsKoo2Ck0RoKW+GY6IlK8xdKUFocr5b++JGzESXcfizC6FtsIA4TZck3LFI
VwzHKBkKTPUgJy8ET1mUEjWCbZw4M1VFV0THOC8OBOCrZhtxziD/E3t5SZ6SrqTjcQA6XIBiGKbs
FWaplET8FALZRKGLryxJixiefdFIXXBMiZsQRUo5FLNTbd+zEAMYSMT5PKsZbMkRoNsBSDGirskC
HT6EWZPzo+BFO38CIBrf2Yjuq/5F8t/4fJcqpYOaKCPHshiySDz0FPnLeX0lZX7jGGM5Qc3DImk1
QoSXZjBQa34JU8+aMiziq/ZeP53Srmf4nyUTISHQl1HjlbD9iaKrYR6hBGggUsGxinYLRLWs5+pS
akfWAMrLY/4SNSpKV7teGOuYgxEqjL3ERSQNn9qhJMzGh9l+0tpwSYcOuAKxCTgfyXmsg7CSxgtN
KZEQOIst3Ao8LN4TMauMvBR2XdKkwq5mKipeL5BDnWJHL5+GTz1/ay2x6knS1f/gphAeSBomEXSk
jahz9Csg8PcRqqZt/s15ALtT3m7bkyXlwrsH/9Hx4MCI+rUtN4ah4rQJafTpIar33OBbYVMzLPdS
e52CnVWGjhYcgQcn10SAmuX7RoLkRRM2oht6+miNYd5YWArJmTUnCe7Y+5w9ZKFhSl3SAl2gEcxK
KRUi6lXxlnTxKTZ0K/c9zwy0fo6Wxsoe8ko3vZpLTSPxJcbJLx0MgiLEhPhqtJxQBxO3UhCFPIfQ
qBnMuF7rOlE7lXEyi0REOFMs9IIh+LX/ylDkLozLZDeFpEjx1H2Tm7vbF7yk63BY0EGRR0zwA018
4azD1kNDYBAmuwQZf6H7znIW5MaSPuAVD0si4Ip5Oo071HUhBzyYQK7I5PD2SGvfrNU9zPXc4Vf0
DLO5eGgX9ChpkjO8X3WkhHa+eKpS2eny3mTmppeYQuSPoBEFJhnJ/2uRDZROyUStTnaRqJIxhkkR
0DLBo2uXr5w2j1y5ZsFmLd3U/5J2Xctx68r2i1jFHF5BcvIojmxZLyxZlpjBHL/+Lmifsz0D8Q7K
Pg/2i6qmCaDR6LB69blIzpYZvdQUSV9nhzJ8RZ7ak+1CoNOL/su5CE6pHTkz2joYskNX9dbarAfV
jeUIXVRVFa4pIju3Ltp5XcpWsZPiEskXDeqSR5lyX7WOLGq5Fq1Yu9zkbM6kzjKw4gjRHkOEDiIE
w9Krjll5CqPoYQ8706Uz7TfsQa+sos0ObXGP5yfwlORoHoqDZLiBgOR7SS3hEmIirOOgdczkwovW
tIMs78vsYPR7Vb1Xuoio0tP1y7z0rFpoq0HtAD1yisM93Glk1HWgsPMrHLenGOMA+JSCHjjRHVvc
Nzw6ANFYKFbw1q+rwS/TUz074IoAqTOvdfklMV4iauyCCCDoyfKjVBT8L6onngkZOX68EmCYvDwt
0A2AZUOxsoOKeZHyYNwXdHDjTN8V2mnoZ1+bvudW6loJ6qTR4AUO4KzXN3jJn8BMCeBdED45GF5w
+QV4hvpAmQO27mgmrFxEzJkmbjvau8mivgQC3OsSFwyNiakwCvTTVk3V5qzZrA9FoY45KrLS7FbZ
3iq9Xr+dZgxHyl5i0XO/sD4TC8OVwEAr0/zsVD27DwHtqmjIcK6RelDT73R8q1/L4mYWlfaW5FgM
hoWWUcUEguhyH1OaWigDm9lhoHs9OKSmcTs1zZMBZl1TVV6vb+FSOgWOBSB9gA85mmxytzx1Ytvq
mbTGytHF2yulVzZol03rxEF52zllTt7vhsxqXUyLMF050od1Cgzy+vqHLFxPE9fT1IBsZG4Ot+qq
VGpZ6fL8INWV25dvc+fZ8Ea7XKClC7cTjbKoBGiYnImCFKelrVKkdBzL/FDrSHIOLWnsbbXVHFeZ
QSP9TsGYcX1hi8f5WyAf9w5FQ6tIYQIrLy58VNjn73K7UzL/upylVDwg4gYb1WmxEin3BuKuB30d
YAebZEPBbPyBxnvdayPXVkn2ECLV8H1ejx+gYDbcTQYCRoG3tHiCZ/K5B7JM4nyMDchPTMQO8qNU
xp7i9KRNZsGWLt17DE7CrdexYpTVLm+IFioDWNuN7FAEviSjCTFRKTHMaDUUzoYmFZhBHFV0UdiD
yoVLDHtvI9cHuB2aQC6FqowQxw7a/GApQ3IzNvIPJTABnnCCyCFDVpSuXab5KkDPwk0XzuVatUf6
NKY08pxkmH2MU0Pwff3MF95NE1Ukx9GBX0d9kTtyfQioagdpfqBhn6/mPOvcOIJBsnpVBOdZUmM4
qZ/GD1AOHmVVp2WdgCEuO1jzu1lPu17eDR6CuXUviYApS/g1vCE6JuAYALA5OresUtFipY9pflDq
erjpIyvwAzSoAHsYhb6hKvGmoIXtx0AEuJMyAPOBV8Ifh670s6FufGWgPaAQ8rAfZ5A6y01VCDZ+
cTeAUtYBiAashX8LWo3m8jTVOaqvRbFOi1JbGzRyVmlhZv5s6PGdHgR0e/20ly4YgJ4MTwdw9JeU
R9PG2oymsRww4O4mtLS7aXquTbkgciBaH1NmXtnxllumgYYIHSXbS2VXsjgOBwplL+udYd5nhegK
L6zFklGqYNOHUDS12d/PHlOqgTl5DnHEpfHQxw9SQAYFhPOiCZEL5wSSQbiUMjKPFrTgUkwbh0ik
KBPOKcJ7at9k9kyMUSKT2m6r8e36+SxsmgUwnQwXU9cMtA5dClNo7oRmpOA20tukPeZU1M23JAB8
nQisYd1hablNGxuaZkqC1TRFafuppoB4vmmt9fVlLB2NpgNUp7KYF1WWy2WkZkKNPoCUFyDpHMw6
SEime9dlLJ3LuQxuJSYtGYkTWwnQQkhxpX5OXQD95ezPA17rXBD7kDM9m6DGU9ZBUIeSgTaieXx8
QgLzz83BhRTuQZKbfsqDAlKkbj2WuxoDnu3tXLhxISjEiPaN814C1aykQYegYVrPsqt9lC/D5Jmi
27moaICyoPlQMVmX0uWu9VOlaQa1Md1RR6W+RpDoo4qmCnZtSdEMWADNRLVeQ1ngUkqTj12Bcn1x
kJvg1QnugshaDam9CbNSoNIL7yRgOcimIkzQrC8toq1Wxxq4hnE+ZWXta70BuU6k55tYDzX/umYv
LAoIBIhgqH/kpbi4vKrtEdx5Tn6wpcybqqcy/9CahPS1IPm4FPCh2MvYPh0wwgNYdbl7Rk5LKy3V
/MDyjg+S/q0zQUd7AEUXGaS97c6aO7R3Uiu4uUuJdzSmajDerPkKLvSl3GgMmHeh5Qe5aDdTlPp6
/+DQYT8oITHH8FgYNTJYe8uUBJKXdhb4boDXYf5k0OhdCg47J0AJC0rJItxW10hY/Bgxa0V9+vMT
RN5KNQxk/FSVj79KqTbHSsEJhhV4sUZSNLuuPlIRHm9JJ1VsIcj80Wzz5WkKG0Czyy6mh0z9qIYj
2paVSGAtlkUA4+DoKpIRKvv7mfHrZvirspXTwyi9UOslAi5M2K28YCrQFoYAEt0GDGXFqWGUj3aU
mMXnMgyUEZv8b47jTABnwYtSHmszqeihdo5AeM9zSqr6KKyGLGkXq2DhTgGEgpmol3tVhkpJE62k
h0o5ArOrWR4itEBkiJakIIeACbkacAMAo11KofLU1yAtowel36M1n+jpzz58jovnP1dhA2le5OCR
VQZW7FKMNKlyXXUdPQA9vM79BnRlldq6jqhD99Pr5/xE9M3+K+jTWJxp2GSlaS0VPTSsc4hmtz4E
rrI0vofT2PR7FvfEQ0Uy45RkIL6aQ/NgN85uBjtW/y47pz9eNuA8n+4xcExwxC6XbcxKObURKmeU
vuj9j8B8kMy72Pjzx+RCCvfYh2U3FApFITtzhp3jGykox0pZYOyWzCzaz9HZgJcRWmly7wg6y9TY
0lG9AuKimCxMhcJeVjLoxbKdYaznGJOHNCrgW14wGBBq28zyARXF918mealUiQowciyvoxJDFqU7
pRU8XAtXAOSnmEALNwtD3nhqe5RrMXKtm9DipU9eP4AdrShWKRqugjQSbCJTc047L0Rxt82pAU+v
bIia5KOZ9PsYY4JqeYuclyvR96ihm1Dxr6sgU7FrIjlzGGhUbsYW2H97fKo8WuwtyySNMXsKuAGu
ixKtjtP2qJ5Bt2ZBVGn4wbepKu4Sc0+7l9q8q9IfgSMid1tKFTpIMKPSCc1wgBa8vF64FEE9KQDE
z819IquklsCIUFb+rGveFEVEx6TswlUtBAx5Zf95ieBCOHcfEKPmilriLFX6MagKUbR7s/t1fUeX
fKoLIfrlCq02MiLbZitE/izxzFdJcS1MkZOJHRFHJpNEaLauDEtwlOx3ea0531lOUREkh9NAsTil
L7y+7LzQrAT7x6zSNRGcYk7tHIRyALxEE7nDGgBEE0SqzVZU4BethFNKSzGBEwuV9DDsVqPAnVn+
bTb8CFOQkOLkXjV0UDZF4GCXkKNVD6LHY+ktw+H/+/P8QOSiMXslYJX2bDs96ev8Pd85bvYIBMtt
7e8KyZ18Z8tYX68rnWBVDud4JHnXlIOOTKLU1s1NEwaNHyiStb0uZfE9OV8dd3lzp8nqLMfqgBMH
/yMb/FZg5ELmi0aXLJklht81FNSikKbgNECicquEqYHM6BEFH2kfgSGx8VD+R/ZFsHUiUdxLjDKN
RusOogbME9ScwQ0j21NqpJ3V56bdpt0DnUSZMZFM9vczj0eSp7puKsgsUMuuhxVAbaROVs3UbUDH
0snvjogHZ1FBfm8on8MK1UiCUdaxSmWdtms06gpUY+lFZhw7LBCxFYUPeKKyaAIaoDvH0lzn8FDu
053kWz+LdUPetIq0D/JGx2i661KXXI1zodw+2nSQut6C0NoL/YdWsKalZxgtgUhd6kAbog/68pTU
GJGzpDsAG6o/lOIoy/LGzJ8Q/GTJn1c9EF/9lsTpYGBFihIlwLpYlVfEI/lZwbbq+er6bi1q3ZkU
brcQYPV4GgL2MGHy41C6o7Gfm32YPqkUIzFqhrMQJbW+6h1ymSj8G4jvEIvyhC5UDWMbXK6oDALw
sFKU4X6oZZEaLDgVTApys7L6ibPhzJ85ZdWoZVmG8thoErC2JL1bacZa7RXShG9Thy7YMd733wIR
d95XtYdkpNE/k6mAsHN7Cv/a7GwK7E2vYGaKiooJBvBGgvyjQMgnvOvMXJhNGcOfBrJBV49DlrHQ
tdGewBZyXT8WemAvFsMX/7IxlrNZBbAnq+RNET4nXYngMvVTwErr9rtaPSnImjhgEz0l+bqnFvAP
SrmZpFLQ/rWoNcjooSYvM5oabldtqdbMOseCzfxGQ/HRmJ+uL1UggG9803KnLqusAI7DqkhAXxJR
3+fCU4m9ZOQgDOLJyuKXxiPFKPa8trCXaqRv0sZYlc0dlY89vUsmMKzSXQauyXAS8dh99dAgluHO
kXbHy8mb4clwmAcyQmzmIwSrf6nSXR7nfivbnhC7uLiLJhIegIyw68dduzFRaNqPTFhkEUu6QzAt
8Gm/GngshxVf0KiGkJJnDEoCQ43mCBLSyIQHDdpp9EEWGNZ8XR1EYthCzy4YEmiAeTIxOSBWjDCh
ocfJ6P5KCkOu2iqKoHxNJKnRW9sFM2pIecNautFOKYUC93ahyVoDkhGpY5bdBPRDu1xKkqHsqcsp
lnKj5wRND06DsPEm6da6+mI0mhsGrRtNKfhJQkDVBfdq0YSci+d2MgXwOA5yXCwbo1As6yY3H9UY
s6/lo5Rhak/vSSXoUroXOzH8Vq02VhGRXEK/iSmk9Pj6fGMnFGTskcEygbHknm+MWbODXMcN1NdV
/RbGNdrJ3xN0los3nVUAL+OiS1Hc+z2GmSElFVad1HQdVKsovJnidFUMk5vHXmHnRBlc+nZdaZdu
3/n6OAtTBmbbT1OescSspT8VvejtZj/wdVU2uhzg/eAN51ZV1XIhyzPQgbKME7T8Kn4Iw6dQ35jr
8UmSBLdjyXKBrQv23kHbGdqfLxU3m+WS6hOkxWEfrZQS7BvBJE0Q3KRbs7NAw9ahQd+yMu/6PgoE
89gaq9aoYYcQnLN6xyYcvEx5G421kT5GQIFeF7Z4aL9XyZtMu1bLxEwhbIh/2fkxmAS/v+QqnO0i
DydPMgBJm5z5I4VNDP0pNEKCSS9gHhM4k8uGRgVQj6X6TAChLs/LAnuNJY99dpiQRRzajzxsb8ro
2LwV0k7V3iRtrWqBL8el22s7U4TVXTw0jXl7SB3ryBpdSmeovbzrYLE19LKGWyRTlIfGa91qeL9+
YItW5EwQt8w+kfQyNYD4rMf3XnfNQ0L9piMZWtD/N0HcbUvyaezmFitKfkSraCIggkYTiiCkWXro
AMZA2hSFTIw5Y+p59tCplZWUWonVjPkL2tjj5kijj+vrWNRAFC0ZpB4PEE/TYBfRWDq5Co8fI04w
IdwVuTiLJ3ImgFtDD7BMOqoQUG4Vr0fTZOzKAv/zsz3mi+k7k8H28WyfJNnKxkKDjGJnkiedpDsA
tXd3jl9u3muSYep4Rxq/dn9RRLeua7vP2qryP/SNJPiSxQM7+xBOz+UZtKzahA/RjG3S3sjDSq4e
rx8YPwsKyoDX60wGp+KgvqqTpoCM+qCif3lf7dPX6E37aDD3y8eAsVXvGjUpH6RHe1N5nYCO4JNZ
59pec4rfpXaUKzPEd5hiD713Z5LvQEqQl+4MOnCJYEzACoi5kCTfSr/GSLzYqz1MaVkpa/o6f1N/
5j8VXwFnuCiuXDQygOAwGgBAGHgugC5PtaSTNBjrV80zAHk8KBtza8Wb6wcgEsNtgJnIoRpWEJOC
JxGjcIaPGlQxdKNVv4Cq/RsLcLYm7pmdx9qeAwYsN8aQtAHpY6RyNUF5ZlFrMdlLA5epAT4lTmv1
wMkku4MQK3piVKam9K2p+9X1bVtItENvz6RweqvkaNtOVKDVLZxN3HldsNH0w2D86K0XlF6r1nZB
i5cCthqJikKLRs6RbTQsAmANqoFL+6AVAY2lAEcWK924DmcMM5rsWvGUvAZxc2VrIgDwQvMtFosS
PKLhz/eWs3q6HbZDTG3E5vrsgS5Z6Qn4+TvP0I5DiellVeHWcPaN+zRE8SYFikIXaM6imp59AWcT
FZCkhVKHL5Ddwfhep7iPdJ3tAN6wEpEzuLy/v1fLKZBjRgMiiQAmCZzzafQ+po9SAA6Q5Nt1HVpy
cUH0oTBSH4YH4W+DZQDb1yb5wXiOqm1heY31ncbTnRHeqm3rq5W0ui5woSEfA5bwKgI6DlwPOtsu
NWdUDfAkZREAKE6t75oBI5JbrU38uO8H0ImlOfihzHmFED/edlMR+WjekzZO23S3Q1pqrlL05W5o
A+lUOMErtfIO5XJkrI1qAk8D+koJBbGD3+cd+otoZ+/SqNaBURqdo63Ezh4w1nB7fU1Lh6UjokWJ
2UJ6kc8tZ2EhNYCQZgfJblbIxpKyjd1WTv3a/nMmE+yebiDfgJgEUa56uXs9pkKlJtheDwYeJ7UG
V3FFJFlwRou5G4aMZF0+GhghOa1gTYFBE8GwjG/dC3rrizUKlCM8THDKNgJTubh5v2XxvFJFm+hx
quJWITFPq51R7AxlKxui1N5ShAqILHwyxHNoWueWJOuzaYUMVz+HmCM9D1PolXb/Q6dz7DrF8Jqk
XbZS6szV9RyElP3kX9eRxRTt2Qd8WWfZt+gLAcq89JDGQf/LSXWd7/3PsMf4Aa//m4wOqI1sTBBD
nVnncy2qXelFKGO9OQZFYbDRynBEK1rcUmCowceCtlqUxS51MdbNsqkGCTaq9sDoNu/bfJXpx0i7
t7+nlIiG2C25vQyy/V9x3GuXjFkMPDdMIor0v+rsSQn6daiWvpknXtsKnDKmDrxPhi439PSAkQXT
GzhhYwvCfsfCaWmSO9OV9JY1401ibw07uQVK9ftYGIJLt7g8tMmi3gZsE7zRy92cwFnfN1GfH9K8
9cJqb3ZoL0MLCKp/USp4yZbcE3CQszkcoOeQP5NYZ9593aXqpKTAwBdVvaqk0pcLZ1eUojd7eUm/
xXAKYs3ISmFWEhODDqEiWvfgOQGyyFODeRfPdiuIIBfvGEMssaZBi5WsLvdQjgJwfVroElKLb2O7
SUBgWdN6o4fAq2PMHC3WKF5F1XPb6ALRS77BuWTON1CzCCVUs8gPfeg1RubJuWeE47ptpB3UznWG
++vmZOkEwcemojoMh0jlJxYpmZSolY7WCaW5p2bs0vgYFyIK5KXzOxfCbac5ypppBVCTzNpEGD2Q
JIU3dK6TrrtchOlbXBCeTx29eug04LtVFLMu9C4ygPg1c93tlYm6swT6S8zxEC1rUZSJCQ6fNJhf
6N+suVGsrh+gllpv7hNlnrxCtrcqAPuCO80UnLciaGNgHYiIBFCovdTHQptMTDMJgPK1SyJ1o9dF
32RQkKWl/+fqAKXHWqALsFrapaCSZlGHzqb8MKW7AoS68jb+m6WcSeB0oe1oi3HCAEpHzbFI/b52
82BLRdn7pWt0vg52dGeGKUnlHtSQWEdsrKQ59Yb+QdZJ9WQH1Le7/nR91xaP52xN7O9n0iIwwmPu
AQDtCAVHf441NEp2ljuWVrTSLQRU18UtLA56oKiIp9FGAxD9pTgzGQya6HhTmmgk07wbzJ8guVTb
Ha1u8lRgIBbWhqQ/8JvA7iF1zZMwOUVXlEPHDFK1mZoD+sEjM3B70VSxhbuESg5ef+ArP63R5ZpS
tD+EFKiyg4xuaANztLudIYku7IIduhDCbRyKC6OhsW6AlPpd7U79EVTbtALlisCKLwlCnQ2DqRh9
HzhJLlejTcY8OSnuKyqHUaj70vhiShnpzBegjQXasHRAANkC8I3iHgDTnKqr6pRLSSChCUVZB6mf
FDsQPM69wO8VSeG2ziqNVGlmSMmVnUFBK0TU6j4ROZsLvYboHwVzJZD+yBMhQL/cuE6qwJVSp/SQ
qyjqaifbRsaq0/HqW8XBafSD1nxIAJzJqGWHuv2Ryvo6WgcoaUTKXqOiIsBSZgRcMsBbgFyIkS5w
YVJLp5bqaGBEPcqPxojYNmCkUn1k4xOj8E7PXA2T5/vn0MGwoEx5v37RFyaPghoBiHE2+wr92AZn
LHWpncawAaCbpvG6DHbDsK2kfR1JKPn193h1VmEzIT/TuPXYya5Bnwa5wvSA42iCVGFvSO+BterS
9dDdUGB6B2XXa+8USQ1J3cfqOm+3tojnZ4Eih30zwAbojMRwI5nbsjqXpS6aG0D3LS+LUTsxw03m
6C4afCLX+pUbpAwnX1Jm15J6gq/qZVLEN+lwVMaENLO1Rrh6OzSiiJftFfeGAiSroZ6PtmxQRXGq
JY9mj5gXIG1JLUJ/hJO8LvWqFZSNF26+LSNfj1Z2jTV6sL+fPQXhqNeRU8YApGU7GcTG2iviJce6
E5XAF/rLgfNH4ozFMYx/mxPUKUGjGzXYFpzHaNj10ZtFf1AQ4xRa4mayVw/zHlMhb53XpH5v8/co
7h87tSZ4+yw53aA1XRAKLBgIVghBSzLAQ2jr4r5ngCpYgJIzPv7UbbPuo5vV9ZxYD0MpMuNLosDw
iH5YlMzYVKDLPe6DeA4qNssgj1PPjraqkZBiTFyHilATy5IQ2KBhB0f6hbRKn2NbLwH7f26d9VDd
lObzJAI+LVUNwNj5Wwjn3KGEK9GhqwDzV20vCxxXyn5KNqaThsaNNf5q1omBbMLUr2ytfYyCxouC
DaZjrkLkg3GcQIJJh/bPgXQasBWsFwp933j7ueNMJNusyxmAwLl+VoJVPOzM8scoal9buJMXUrg7
SeXSaNEjiJaAdbkRKCT7Qu6+22gHhw9rsvZ1vkXeUPpmbgNAbNtmh0bQfGc4+9ref1w30Qt+C8wc
ur8RJKI7l89fT6BXQm0fBHSoA9pzSYDlIsHDX8jAc4hhX5oNpDXnlJs1kP6YV4McuXoy5kMeogtY
1E6wpOmsu/S/MriXZpKzPKhqyEByF4BJ3U3SFe462C8d7/pqls4cagXvFYgu4Ko4zYKh6EszAhg0
xsTeGPzjmLd3XcKCf2yfS+C0KnCA389zSJjmjTwCUOWswAKFtgE0RhiGYDmLG4e2bNC1oKkVfTSX
xkgba2xcD5hQ/GDE/qQjmboTjW9eUmWwDOD3WbYbBL+XMoDqqdUpgAzl2bJ/Vg9W91SF6Pj8m307
E8OlNi2K0NPqGNLuRQLak5gB2ODlk2w9NCIvYSEtBh8Bg48Y7gaYT07dCpWG9kyB26ZZc2vpzaMT
yjeZifqLnZgnRZLX6N1HA0s+Cu7rwnFdCOa8ZQnMIFlcwuKo4eg1uor8fkPAQUt0uRYYoKU1wo3F
xDoFjiPIrS9PLdRnK5R68JvO8BlnZesMv8pbDJVQnjS5cTNTXV1X+4WWCXBf/BbIRx11kqKAqKHh
Tm21Q92N86ZLFTRKBBj3lBooeTROhX6DOcp3YW1PJC4LTHfDXLRN3MuGa7fWkHqSg/naK/zpbQ5j
bQOC8nEr+E52JTjLfPGd/JUB66pmh2BetXPtEDlPURXfJQHodoN9jOGQKNokeeh140Rs4/667KXj
ZzYHmgw01pe5EClaElM1gtdkIARslYn0yk9bRl3VlARGW2VW+csq4WgyBnXYBYc7/oDSyipVeCkY
mbgaK99OWjIatgeW1I3W7LV8H2IIHYqBbmPTNUbGKtaKVm803rSB48nl2jHdYkTeGOzkU0sSp3zW
OtGVXwpw2HCj/3zlF1rOdmrCLCg6NKLkft/8QKqMTNNtr3UrCey4QIB/j4b5mdbbpr/RuvTu+nEs
WGqA2VU80wj6MDSa8+TUuZSqKIV/lTHKsHszwKzM0lX6iYSB5gHP+j/K4zQvK4dUmgecSRsf0FxE
NIxNDp1t2eakR9VP+itxgOGBGh3F+89o9ywYiKUIE4AtbC64SYlkP0laQ0xrIBKmfUjqqQsbwWP0
CSz/onSfjCesLx8P+qXNKWHFqDFhqowxoNzbp+hFTGISae2ulkyvBM+eRjcTfaqTepMN8ioOLNeu
5qd8CraB8pDPh1LTwIac3LbFqnBWoWZ/u37kSzdQQz4JHgCqExiqdfmFtlmFVh2jf0btewAzJHT0
q1a7KtXJN2dtEvTZLdlgbD3bfvjYAJ9cSotKq1MLzEk4pEXh65mGGV647Ggm08K7CrPDm0Z9n6m5
ub7GBaeQnTmQyYypEedwKbVtKWiYAA0GY9JJsijmUm+s+fm6jMV9RL8ua+wCKJ7PlBRyhUb8Co6n
lby2rclaGRhHaSwazbAkBxEAuOAYQAQowcu1BHlY/8Meqya70pmIrIUu7VZmKMpjsR/iVfdcEGcv
JbXRaGjCA22ibpVX4Wm07zG6pNfb9VgHvtaE6+s7uOBVgcwKoC00qTPkPacbQLUUffsJ+w2exlA/
Uv0o925pW7tcFfHcLcpiNBasXKCDtexyFwt56MNWQR+GHesgdx86vwBPaenctGm8wcguIVExJ9Bm
XePg60LXBJIDOiYzXAqMdRmj3sp0OBlkNX0Lvjmpq+0LtyU2sVfZxv1BtN2rSiRPv5GJ8a1e/xKY
Ij6s/fIF3CXQoyzE6IdoOD2PyBdiJsOu3zt+5Y3u5CVE3tOjfWP6sZft8PoJXC/+WfsinGn1meWd
0F0njSmEj0CYelsk5w4+6X3/8boKfcIkzpT2HzkYtgF6JlBsOvy0oRjTLzRQmQ6n3gO3JzBgxCF4
0F2AztL1Md7ou4qg3bz93iG1dWrX8h59/KGH5gi6Nr+nj/h/U7q/rn8VZ/S+fBS3+Dg0UDHN+uFU
eqAST1399JRiPMP361J4cMc/Ymz0FKGQgiZg3ocPDZvGmYm1T7t503g/3KfNN4EIzpD+RwTmmMsy
mKuxwZfHGFQyHaNgZCuhz+bLXr/Pbs3t+DDm6Pwm9OXeFigO77V9SoQLjbQ9Y174Anco2Cx1KciG
U/yRfptXEom8ehO7h9X3t5u7loTEOir3s6u5j9G6FAFyeSj4f6SjmR/JF5C98Um9qZCRx5Lz4WQB
vWmR+pQCLYNIb1WTcf0o7EJmRoDXXgyh/1ccZ9vjQiljO62Gk0YKcqxuMAKjJQEA0660NlyB6837
Jv8sTgUKgtXUIZZz9kJaDxW1oS+1N66SU5u7oeWiVdLLNr57+PEDHuC2+CF7rzvBfeB7ab5I5ix9
G8xBEffNcNpbWGiwxrhpErnAPf1SVypBlwkRrHXpBmIk6b9LVS/1Npy0oJDQj3yKAnLUDhkxwAK8
ErXVquxnvpyfpqLNw2LHyINL+nSeszotYORLm2iNr1WgbdPv81JDUv11tFemhNEWCnjjJqIVN0H2
I5c2k/WaRCoB+K0AR5RG+56gqUCJQs+WBbdpeePPPpBTsEYtYq1ktwlXyVqlu5CEx/fA08kPtExt
sopYoldn6d3D7f13SziLAba8HrEldl57lG6rXdbAKjcamTQiBc+mub2Zjw51MWK8N9yoBbxCkEPh
oSP/6BpsogzqbAc5b+4DoljSMN0OH2CQ5/7w4LgYZuXeSJ6oALBsqX4L4qN9e6inuWU69m302lVB
nlOi+86KPiotiXc6NMG7eVX3pdtRkuycu/YoyuT9P/r371p5WILWo5lWrvAJ+9ZTVv12eK+O5Xe6
n9f59jUiISXdxk/8TbIObjTBRnPu4j/7DISHrZgKQgk+JzZngZpl5TScKgA1CVJu3UboRSwq05kM
7ix1O3NUpYCMY3tHUzd1IQiOy/qJuDaRyaPkmf5fvHjwtf+7LL5DOVCqcpiGeTgNrrHPB9Ju0qPj
3+0GEh0lT9lWP7WtQKS2ZEXORHLWMQjScgoSPLJeTlS3uQ/9cI2hMb4LrfFE6dLlJ84AigWcfOBr
5WlD5DkDMiPR8aRvV7HsUi8kb+btcGhfkt0k6PlYvoy/hfFPTtDlQ101EPbNyt0EPS6KW3gqoX4m
8gT5yvU/+ngmittFM87SvGjU4RSs21/jYYxuVGvbIIheFZUfbbLj+ASeKB/zgDtBlkG0pV+YgLps
MoccotuVRW4T1W9b8haQ7L59ij3UxkRO0qLnp56tlWnUmXed0ypPSwqBBdrWSerCwGHYMcF0HNEB
LjmAKuBINoCMNsajc65smlnxlDsGcwBbz1iFhMUQo/umepsIXCnCG7/4oprAwyF6wj+Du/FaakpS
akmwKqMGfj67k/qZYILrfGvmBuptPcYVtF6ZW5Pm9kEVg48jq1F11Se7M/2gU9sPTbKUt+tX9LNN
/8tDD/AtyhooNGAU2uWGy3MqFcqQjifkrCTdVbrnSd0hmzGCj8GJipUdu1n2IqeepYwksR+S+a0D
yZx2n6HrKHs2Xh2wX26M6ifGX4CcW52+O3PhN/Wx0D5ylY19dWP1J5qHUxmTaElKXbNeT802GYll
CljNFg23A2I/xuYImDu3lsJIZGvQkvFU4vzM9/6RonNZe00ftafru7YYBAKW+l9JPBK2spSwVlVI
SrbAH7QFEBs/p3GXqi4GfPUvcbROZrccRPaU+bFfD+u3WM4SMNcktGyITYmyMjYEk4DcXeuKuJ2W
Hic0B8KbRmSEN5DzrZJRm2VpysZT/Kps5pvmrhC8RZ/RBr+QcwncSdmaVKTWAAlWQVIfpNDm5E9+
DUT2Y7ybD5jt2G/pbam7xrMabTPgcEpUJg2Soag3bmxEvK6KLK4WknE4yp2bJtDW2Z3KrR2upd0Q
k94EB7TXlRtHGEot3WSYKGSsQNqHm8z+fmajHG2Q07zEQ1p7+ccR05nMbWmQ1nfL9/4odvuWtPpc
HGcSZ6oPtaQPzAazyO14oj/HveV/B2cpsf2Px9eJCI3Vkgacy2Th3dkSp8AYG72BTH0NUPLt7MEL
VDxzm6PSc0i9woPvtwFh4fVrteh4notlNvtMLC27PJ5niC18i1QkuqVeBVNE9AHeve4xz0jeDJvM
rfbFvvaSY+GXXihw9Jnu8brJki5sRK2lAgRy+REF+B9yu5GHU05+Zp7lz+5rtu7c60tdzGGdSfl8
CM+XmiCICyttwFWuyM9biRw74lYbrSXtY3pI9uA8+ZtY9VwkZz2KFoNTmwkLw3z79/nkrV68/qB7
4V2/Bv3Jm6i0vOg8nMvj7skIhrDc6iHvWG4dlATd9/kG1I+KizEViM9+5YInfelFB1rRRK8ssr3I
vV4eXItidj71cMnQGpR5kYUIdYzbzJVmKmLtXNaR36LY/Tk7vWEKgNPq7P8j7Tq221aW7RdxLRAZ
024kZjEoTrBsywKRMwjg69+G7j0W2cJhr+tnTzRiobordYVdl5PgSC9I9qMhTWspWiVJK9qDzJHI
SXeD5XBjAxRQu77tZPBrNfDOMjgzEdpWh2yJ3Yc0P6Az3Po7Ifkixdj+pu1nWHuBsKinIu0WPaB3
zNqVCRayWmZ1nC0Mk9egOxlLX7PHaJxQDB3mq8CeQgSKjQfWr8YcLNFMuVGYPMrAd+X+wx77CCqL
SyXNJJCKE8hFTefy2YxVOj87zbDEqCba1K34vUs2WRbQBqtULNQoQywTuEQPYbqU5I1xMS/oCk2X
QbVQfB+iTMvG9jBz8NZgiU628lSrjX/V55cq3xjn9wE1WRTGIvscPci+leHlVXrK+iLvhGobdq7H
Q8Jni/Wf7wVN1LAdBs1JaBxirhCJY12P21l3elm9Caj0ojJn0b1hfuQ0/m26vXPflEmj3WDP9Joe
c32eIGVVK3ndyXzprYIYHvGeLhvkxg+Lg0YfrOdXrSdUobG7rJ2eJClx/Z2r80T3M+j69h1YozQ2
rmMtAzsomkVeoab6pT+9vCBnMZiSWdHT4EbYaQaQA7Im1o+QAKHdOeY0dz58eI4LWe3vn8a01RtR
nSSgsWArJWNllarRMyP0kLkQaOGTZnu2WyLaPsWq1H3nfNwn91ltYZlGCPKHHGNka2EQUrUAuQvN
iNqRjRqTpKSlhTHUJ2Ftia/bEtXnktC1Rq3HwP64kMSOzCWvS5NtG/0Uu+svYeKULMsw2dTjgbPR
NfNN/x3tDbvzyEHLV/Txo/7Rr+kZkAz3+edSlW8tsRE3dZvkoGr6Bzshlasgvy1aZ4SSHwQNq2JL
Uue80ThPjelQ5ercmVCljZWyEHSce/8onUk9W6hYBoj9fLRD0lN4yR66ggav9VP9UfQ+xS6mwDZO
g/wcbtUY0KJl+PP+QUx6pKvvYZzfOdTOUVXhHBIkXokj2DqqPznluFh5PM574sY4vgrtHlVbgkxr
RgNNF8JSa4i/fQrJj9Yix4YouwtaLA6j7xiACqG9BU6yEV+2gu28Gj9KUjoeobT9EOyLuX0VbInu
uYmgqWfS+MJGU7aKJ77KSCJWDEZRKvjjMwnrgSj6+S1gDS58yi1z8Cgx0hd4lyTLe1AabBOPQTMm
0UNNI5tz7NMe8oojRto0udMDtFt0p6Ykb+0iB+ZGFZBlZLq8TVOTGZjrw2MESeqrJldisKRuom2z
bTbD1nDyiiAG5ujup7P9Lkxf98QIU6mqiRGW4Co3Z2gn0QQsE2xJJy7mGkk/jt3Zxeh4vkwSiiaX
QieFuggDWi79EF2X9n39mawh4YSRPsSWjbHhkjEkKeJKcczP5OuNPlC0KR7mZxJtHuC8MvtDd+lg
IW2xKjcX17xP+198xhdtxmOrQ4M1gQUOoitN/UfXrMqHUqZFSWtLPWV7xa4x7SW2f0UW+w0xfYU2
DOB03LLcRarUYtEG3iARNrHvtfoYvie+5EjY1dNitxog6X9JaBBX8sWF4yYnH7VXpBmO9TwNSrkf
3ZaxnTUUL/quNw1l1efYPsrhc5qWOq5Q0cd+llGJr4J1xUe2qGtxs7XdLAdswCbFIjHf798hjwjj
9mXDq7FuGQyJS88xVjF5nT8lHEamdROQB/9wwjj7qMkydRitLxKk8G0dxiF2cu/UybLv11r2qPsc
FR2V/ZuGXhFkLOlglGcpa8BVYeXv0nJOeVt0uCzJt5dTD4ZYYif5GPubxaEiow3trM6JOPo9WTAc
F8r8c3aMCfVyqUKXFgjpjgIYIgvTu01KX0WyDAFL8zzmUrjZ7PHjvx8fynVYC4m5YZ25rwQzxFHq
geaFag31PoCBc36NrIf4R5qvEpNbKhgV9h495rr6sxB57Rn0auVd1S6P+Vs60PbRqIvjfWmftljq
F2fMtZ0ByhGl7RlvjJ8++uzog2y+xkjNVC5v2ySPJ+bejBSdMHpoIMBTngOU2A8erTiTVf8ihF/c
sD5PkDO5HgMG4SN6PNeo+glms/LN2Tvn2EYrcO+CGIubhKVYDz2OLfh4gZG1F1hY2KNstDI5hCYD
E3QGY6XzKHgsulMvCIA/8rLRtUZb391p9Dk5hcS9T2baaV6RYfhpJV+uQx1kGgWbE6gSo60lc9TT
c/ReW8lLNSPqGjCKeHPNlh+AiihWvI3Sk3Hv1RcwjqQdStEvFXxBiOcPGi8qII7p5AcvKTgdgV3R
YR65YejntV7k44GeaWh7D7opL17j/cWdP9w/VA5HrLua61EoeRUoZZa/PdOD50YLLE2h/z8qjL8a
sjgMmxJUpOP5pKKCWZiCPXx83KfCQmL951H4dWysBQTcRZgPEch4v6VdRjAs9duwdNOzZ/vYyjco
PnMIjibum4ZdEWRMYJbkla8mINiOFctsU7u+Iy23PTEWq/niPjHeTTFGUIiEy7zxQctwgcYH4VOs
tfzCWwbJo8IYQCUAtKc2qrK4mTVoAvSJcNQ2Osk4NmP8HfbkMI6PpXZAbQIgBKNJl3ldSXIf9ada
aCXgiXul2QZB5rT5xeDd0lS0BKR5jB0DZxlYqCPPVyFZqgxtLGClGLrR/FX7kO+wxCZE847mzK0M
+SOionNqpXv0/PZXD5wr2mztDpVQWZZj0Lbj3XnnnR9aq3kWxrSmx6tzTYr/NS1GyxS1DyojB60m
W8nDW4zSeWD2zSK2dM+MhAcV0zrRojJFaJ/s3JdOLnEm+qg9QJtjGwgMyYe3WZkq1sGgyZCO8RUa
ny1jz6E3FSxeM8uoXi+EcSsnoIcuPN96CawZFRbKPl3FHvJR6Mv6yDzKA5mdjOvGEdqxq1HAqByj
HoXuBU0Yjy7osLED7PamB5UELRXN4/GDt5pwMlK4psZECoGUAKygBjVUvbd5RCvHR0JjOfS8kGTK
jl0TYjxrmflhpKopkqrSYJaWSETiuh+epW55z/DJ6sI1KUbxcwGo50EFnl7StUairfxDSlBray2e
gPB4YrQ+UoMzrAwIrWx0yT1rq2BRv7mmRzGbR+8L45TRvOKJXR6Q+j72cPUg5T/5BanWM5PbJjdZ
wrumwSh3X53jIL6AxtOFvqyi7Ztk2mczeFSsJCf0iGTY032mJjPt1xQZjcZAnRo3LczJalfRyPr5
syCLjf0mna2TbIa91awBs3v0TZd2G+qmSK0t3rm14Uk/8aVwMqPmHmbcJG8+3uImtyOf+guM01HX
9e13t+WBIU/GXdcsMz62LEqpbAaw3NMXjaBH21TJiFesmbyeQ57IMIZE8eJaKApQiogZbFEXXejk
nddbyOJufAZE6OpHUwUGKJCOYAyIfsnjuCjn0Gv5R72LRat5bX8CYmeNB+hBIqrlmsdqd6SXFZJP
gNpF5dt+56UTJ6/w6iMY41J35TzDPhtIrrkp1+eHuW03Pwr0XByekWzzA05kMflavGaasTBR1paV
FoJebj69tGZBi19bSvc8viajCsA2KOOaJEVhzzbp+0rKEwVni8DCuizOhHK7gCeP7ooGc3R5FAZ9
BrQftDT+SDSrdQ1LNdfzx2VDVpsMORnOa2Ay444poj9MMWdn1EbZCQEICm9vGhGXkY9etcPhMJCC
+svE2S1OZ7MAVOSyOH64++znHv1r9JFa3Udr+ZicoMc9bB9PkEc+v0WLV5/F2PI40gs1LmQ4DWwa
WPWL+5Zu2id9/fynH74KEONzpmhJjp8HsIjvyMfl0t3v9xy5nNT4KyKMAU9abY41ziBiJgWVTWDz
UkjlfU5G+8SeE2ZM0EcCYC30kzDnJJRzjNaqA0T/fJCiuZmjR+w+hamwC7VetDxggh+xO2NR/CzK
5bBL+lN6CW3sLKVKgQVpKma/eJECr8LKosgCubapVBT5TpufkuoERKtJ8vuQ0LNtWPKD41DrKDx/
lG/RL1o6ofWBZdFkaC3eANgn1M23Q/2q9CrMxTX1uW2KtkOl19xk6J/ZRUsU2GSCT5kJlDi0JEes
rMT/j3hzIV1rccu8309dxRANVghjBg6xJ+sFL6F6bmWvvpywGxOwBst2DVTgkOSrYF1bBsLr2hFd
jJlzLvu7yN6SZdyhp5btcFFAVsGwSUD0xRqT1BbPFX7uZr09YJCBZsBoI0mvsCOgc2AkSV6D9nTV
wZpxb+mnlkHSI2rqMTWI8TPE5lFTpvk6NUwVGOU//F+pT8qKyMWmfQp5CyEnzMHt9zBaNKuHGmuv
0PiYRYbSmplWGIt5o1w+ciGXsQpornUZKedFcTL6VgcEv6QFRLg0YkA8OcOc7EVOUp4JnGi0GL9K
BUgLVHtccXv7ik20UPSA2PSfIaeZgQ0EJZBAtuIO8xEfKX1sN0e0qD3fV/fvTu6WKBN+CRKwuTxt
jhqAUzxWtrc7IhRy79OYkjJs1MPyV0keIxamYmKI+mWGCeBRynorss6m4mB9L+GJ2URwp2LTxRcd
Ro/jpA6qIgedhtZ2gEme8nm+TRY54fe0fs5LsiJ9TYu5rHnUa6GRgdZlma5PRkJ2BTomNBPY6NLi
BeZjufIJOkxps9JpbapLMTF7KzssHP9shj8GS7YHagVrwwo9U9tf1j1RTA3zpu3G5OYovnuN24Nh
LrnpIjnuId8Yn4sXhbU56WhEFBcqWeaORzlucEqirk+GsSmlMCgxeiHH2x67ZjY/UsplaDzde6fP
BNde2AzGTMbpj/cMEHWU5GtXo7PNbJnT/z23eXt6jEcstL44Xy6fp5eRXb3ybAuQt5wgesoBXJ8a
Ewii1yhDozaIFJu5g84CXhfDtA6igUhBfkzDL90al9i/1BfgL44NHTv/t/Xjo1o9/Y2Wf1Fgjqmp
ulkfdaCAkVArNHNXJwl6orhmchTW73f/RYc5qb5RtXI2tsoo9u4lpmjOsvXX9imxucH5aC/uUWJi
Zd/DwHQXf3K0C5zQTDBWhWfwhT+/Na2gXzwxDqkShFAyClCqrPBUEATjFyIfVYKWm9DxzWLFQ9Ga
yDyNQv2HIpu27IskV0IDp/hU7Qu00tJtsvNNTngx6WivqTAWOTzLUWuoqIQpZLB/nk3h1VvPKdrG
NDPiODIuR4xFDtT0LHjjbSWksWxUZN/HYUb3705uXPKIcG3Eo2aMqSrM/EoRP9tM3vw9/HMOqIIZ
0q+E1xU2kYzEJV2RYkzpJe20Ipp/kkK2ws7o+dkzQ3u29RcYy08qdHjf1+FpF3pFkTETlYq9NHmK
imK46Myf0aZbDmiz8+09L/iftEdXhBhroXlVWskRsruF9dJphEQmEEoX97kZLcE3/b2iwVqKWVsG
oYFhJCTUYmhTvOQcF48JxkAomVhqXo6s6ipeDG5LogUqQ7x+5k/gkntsMMZhLg1KM2twVOlLiZmN
t/NxU1E0zCHaQFfNUqDzBXZJmxnJ0SMnvsuv47C6bOu29ao2+KMy+4dosVQWF14/x8jfnS9jn9XN
XD1nRQFp2cjLAQ/rcYEZb1n355P2HhHGhhhd3dSJDCJPbUo2bx6NEbMo2Ae10R88GTPLAjlb2+WB
GFbgCCcz/R07XKXn3PSnobtKIJRa4MWR8WnIDCJsNqibYemJ+5osto80A/a4euBF5hMkx01KmAsb
EXW/41nHXYU1UQ1gSQYbCe4ayBXZkRN1TFmYsWaGfwrwjAEfihu+4ksDWGPgjW0s2FdpI51gtyv4
AqAqxNaZfHg8wI+JJDdKOkCmwE4XoEbI36BsolSe9SlkeVWpNMGTc4NRoNZEQOoDz8ue08RMHf2Q
1EQ43DcG8oQ3vyHNsDoT00BJZRjT4gM7SZHu6tbAuBu/4OW8yc03NNiS2bYg+ONsavRiiw/ysaOY
9+u28orSbL00FqPk+XbsaA+c6Gmi8/j2ZBi3IiptiWUtOBn0edM5ng7APt4q1iUkjX3Ut9bW2yoL
Xsl5ouNipAqMORVuGgPqjIdJlQrbqwJYMAkUsY0N9Ro7xmZ1tINpFAXU5RF7tJczE1jIeLG937+S
iZLiLXXG2ygJHtqlhxy54IjORrTmLqJ4q1vmRHtLnew544n7eMeMLYHjHttYEAUDCZV5iUZe3jae
DHYVUmKVYOPg3UCU5Ww5+jjeu0Ecfdg3akCLG6GN4MjZGd0ybro20lDawJNLW9m2ZItLjYS7chXQ
cDtzcsty92gnJxZ97Qn2phHO+Y7nd+cDWHYRVGbneqyt1Hh7zhE5JE6+ijYY4dgCgh+gcgT1v7+I
+WQsPMZYEdD6sGmFsdfdoCbnXNKRBhWXvSXZNhJ72wdUNf1f99mbKH6oN5QYja4UTQiDcVIkcjv0
gsRwgYNdYDgDg5wB9U8p2qcH+hBY1uwtpL4p+iTBcKOrnebcGdSp8PPmYxj9VXqhT+W27E+G13XL
FMidb3JUyCQv2vOqDLWAenqC4Q0hKR05z2XXu6DlnXMio/yyF3599ow6Y7w0aP0CZy8dQ2MRp7Ru
CVaYtnajmLFiexidASBEE9Mc3aQG2stt4DwKMGrt4v6XTBr66y9hVLsRJS1uGg2Vk8KcreWOZpKj
Za4cUdUUuuUmPNO+32r+IqhXMRUxF9r/1CST8xUTEeDNpTBRZlmLUQO8JgQokERTNTFUsPaArtBS
dYUIYs8rr0z57GuumYgzTUo51FNwXZsZIqLn1xYTSjymJqKuG6aYqDNFvhavAjAlYfJRIuI8J5fW
ChaVRrH8O0kArzI8zI3nxngPW1sNDkF9EgSzqPeJwlvlOZE7v9XB8USuAohIQANMnI7aPgCZKSFD
Q9+CbbjYpItwUb77lmblmhksNKcxU/KqOKJp6QnlwnVMdP/jQzCfNpckDEsqKmMMZl4teErg90CZ
eXnTN2+onRuYtN2aBNHwGBEHGM/6G/G6osnofO6FGEgNQVPYKzAs8+MIpGZhv9/DGVOOF1wPpqU8
7tjhVEh8wyuj5rNL/1+x1gCaoVXuzHC1o5a+Aftdxsqd0kbnZIsmSTuJaBGv9NSWdFKKj9J8CegL
KXnGANG5so0LEYaVllekqDd1tMhL6h/vH9GkAmK7AvAgsLIZCH+34lEJKiorRdCfJFumM2ost7ws
DY8Cow1DXmE28XLuT4kbmgaNt9R4v8/DlBsHbPYfHhgRnwtNbwjlyAORftLO4YnRpNH48/voOro9
Iy8UMrHuwYE54JDyXU1eqffzPg9ToZYiYOmBIGqoLs0/HwJXehoXIzagLvanaik6sqWA0gErGehv
Fe1x2NDxF6pxQ4+xvINcY5Z7BnrGcczGIzteoStUXfjOxTYcrM6wBbRDnO5zOWEZgTIKqA60eKDQ
wA7dRHPssyl7FPIacZ/OMGRkbOVyTpraTX3k13POIseJi7shx4heUfmZUYcgJ0ENZ7pG5HSPYVka
zjNiJM+e0dA8eLrP4lRK7YYoI43+vFDPaPno0fyQPTVOs0nwNPxVrSVA6PBSD6MdYcKJa1qfNvdK
aPpZnRhxhALt2QfCXwaEwf7s3ueHR4KJFuWmF7HrGiSSBjvdyp9hvPgLApjhx+geZB+ycatdhpZV
fjPKhB4hEAVASPW/d7oCv/iKAuMF9FmgBYHX9ycfzepn88JR3Ykg/ubnxxO8uoRY0hupk8BAALR7
MTIBiAPwXJ7CTpjRGypMvFbNmtzXxntQ4tDUgcQmehgHSg1qxL+UirNrcmLM+PbIGOsQzwGXNCTz
/rRabT5L7sh5n+Jfp4ySBfm1bq11tCavGOmkqbU8lpuUppt35Iw5Vop3tIx38mZil4UBPkMYWoDv
/bq0AF4peO/ASRG/kg/GTFSxgpHqWOhP6JZGRdC/2J0qcoREGsX4m6peEWHMQmgEWB2MNwja6Db2
5RAATNYnxhYgS8fDQarwHloDE44cg5Qku+OHfvhYGaf3FW96f+oZdCVH32DatVkdtV0CaRX254du
kRza3dxN3n0kyXmQ8JPnihVOY+8bsIU+j+RKMeQgaQRAKvUnD0g/uvR+bnjNiVMvTAUP+D8kGNVW
Qj1Qkx4kEFKNyKO7YXFK7VO3Qu7Pcaz1xczRSVvjCX80Fh/vHFs/KZ5X1BnNP0eXQgk13KlRvijF
c5paSeXct46THhOnhwQgOn6wJvrWuHR9qHRBGwwnbGf7JYaB2Rgd9bvqvSmE2ppHgEbyLj29T3SS
LwWLLwGlr8qISm6JygUavYYgGk5lsfGibVk/zLE74P9Hg2Gsyep5kFXxcAr1n1nTEkNcznwedhOP
EUbpZCP2YsEIYbrKlkrSos3nVoHw/z4rk7Eb1nQBjBbA8Fg5Mer+laAPWj408yEbPqtoK92ZkTmZ
Uc9OyczJzJ7wajNTiStsAUBOEIuk8JJSR76vCCIx0Wt6lw+IeDct0jjAz1qXJ/Hp5y7b26Qw11pJ
XstD8lCSfnFMqbu/z/G03l19AOMfZKWriySuhtPqpQuIj0juobc2P3PbTughoIVpAVuloOkPayma
JSpUwQ5FWd68xWdR/JtRvfoMRlArefBVqSqG09PTJl+/VeRnn1GfODPqYKjPf9gCndaJACh4ISGe
BRz1n9TNK+qMCOvDbIZdeeVwavO97B8v2P8o5I+ekltii6DWm1ucUx9P9R67jDh3guH1Qg12V2jd
6K23nWH/rDYdWfwOqGOFyEGXNDse9zNzz/PE0qQqfTHLLthQmqhJRGOkvXrRnbfw/U1+HBBPLYhj
tdbFfF3+OC4v7sdSIPQV+OiPIeEVQyb9yef+C2A4iniw3kp9LV/8c9KnOG/xdzY7lPLp/vnyfp/R
Kj+4yLO8hRqHyVukP6ozTnZ76vdFAes0xuV2gsHWVspQrOZdrQ4nTc1epHP5YmTdX1huScTORBXI
HNjpwPjDS9QOQ3EWhhMQJYnRLxrlKevN+8c01QeH8/8iMvJ5ZX0G2ajCUBmgdYqtUiHGIGZ5PD0n
IrDFAKBkoxuzSYh24pCdiqCA9AVfCKwfwFQzyi5oYSJmDXz9JexmIb0Y6P+mvm8AjlG+yIVHhqQK
PJpIMMYrtTeMTRDOtZjUHTo3SRPksV3E2TDnWP8J7GI0AwLnE9j1cxEj3sx3BeqlTNFCMYf1n4n0
jBYuu9gkm9OASsLsESXXkCyNJaBQlq7buE/u/34saALGEl9gF+MPFgZX0oMk8cNhDjimjUyDJVZE
WcuPPcfWTTUeXJNhAXALPSp1ZQCXhZUQ9PQkb6Xlv/I7bUYbxti4GzrMe9NT4nOfXEBn5iKe2+x+
doAUooNjwbiR497l+ZAp541WEbRxjB4Vi5wYlZF8v+jbQpmf0DYKYM/dwoExBVC+teTo5nd3oUE6
MAOJvnDsgBUYtdGxp6sIGgxcmnZF+tc1HXjhzkRwf0uCsWCe3qfdpYwR3C+HFbHWy+2x54j7hCDc
0mBcv18EwwzbYjA3ispwQRdk3ZsW56gmkii3RBidEgOEF+cajKxmRH7dooWAmmhx4Xk17oExLnwm
oEkRUSiS0hsJcyrpgTeZz7t0xmV7fZ3lTTleerXvX47qgWOMOb//yeCVLTawi3YYMvx+hadkSmjt
HDn2ZZT/W4W8uYpPebiiEEgtOgJaUFCw6QD73OjZdd133k3w+GBCaD8fkqJVcBHRD+MHUMt4sx8T
jRS3bIxsXrFxDrGFbEBXMN7fips5OKolpKonex66z0Qz/S0lRs+VMEM+WgalYbd5aejLy9uZuruM
/txt7BzDPB2mLXeI0jgxOU9n2AyykPtlpYzKP395e2gJWVtWSB45mvndPI/MYQoCW+/GZcGMwqSh
WgdemWEkBM0YMMx4YJDh9b7ITYCt3RJhlGYwCnFWzdNPS/l42AFoq3MPB3/T1OZhvY8G08ix+sYf
Eck5lDnsyUyq/4wtBF4pgvJ53RzQ87KuAEtrB07t6jjS+WFNnq1sgfHcR/SZaq8f/oBZK51KXH2Y
KJfdnMFnt8yVvOYz4DiVAg76SX982sBj2AvyoNF1aT1bW8oT2n8xhH/uVWb0r9Irwz+nIFcUqG6g
FLfam39lqr5IMBrYySom28bEuFmQKKPPgMULZc4FTpS1b4+NUT6jxjqcC5atnzambdu/xQfnYW2N
Y14hfeIB0HLviHG3nXbWtD7HoSGnN9g7e45Lcko3ddeo2eToAOVjDH1/ht3yx3jfVojLS44aymlY
NTY1Tvfl/1+s5NcdMX5XaVMp7ZMKHL1E2w2mjk8ozZKzm29Nbh/K99fsLSuMKYnQWxeKGU7P3HRA
gwhtDD1QYh0DdJgZJs8BTBTCb8kxRiUL5coTZEjGapUQc4PrWiweWur8rt0DosslBowNDHjwHNu/
xEt/jpQdrumFCrNIM7CZ+FR5W0IUdTSKVS7ncTntQL/IMHFzhl3yCsa0kQnNiLBQd6Z74TU2iONv
fA8FvmgwRqJP+qDEkgAcofliVxTdrMi1qCaxLHrMHUxs8h4dPKYYk6H050vUF0V/Uh8VvDLtRUJ/
y6aDITjsCKO8I+ReFWM8JHVea5kCEUmxjsL0N9XLEtP1+z3nqiZaCW9EUWHsxvws5b4/0oEYwmag
DoDOWMeilmsAb5mLI8DzpwpjNEKtGAwBK25OTwkadD99yek3+YX8ON5U1PVNHjoez50ojB0xgF4d
qD4oRmRjXjaVDZ+y4/gTnq1nF4CGHlKxTQ7peDHRw3YiC+T8MdKL2eGVbvH0eCLnentpjP2oIqxk
metgaQVyb6B3tg/kt2c7Vor+QOj1x/79XeBsHZ0096KoY/8qFtfJn4/XqygAQ1QV4ntIitaQ7AVQ
qvft/bRGX/0+I4nYEJR62Ds/tk48YYLh7W23QEJPJmgG0nGULncP36ix30zIFUFGFDugFMyR+IeK
ofwFlLLxYU9t3Wpf73M2quo9OowAxoqI7fANDk5xZfPyfP/HJzJgkIUrLhjXlatlomEB+HhsAPDE
KPR6vsRqDtd4uBBuKDhpBK+IMYLXaH2ltjMMfGO9ff+KIiEvMTFtj74osG0EfuPPMi0EOzlySDuY
9d+jOULyAJAiPNv3vQPy5ug+JfJKolupRxOkh4sx7HCXu6h2YmfeOy+44OjNZ87uikod/3P90jFw
FOf+9U9UP255YNySXwltE4/B8tPqPx2tb5Frnwpn4SARvx7oxbS228RMbBevPB5rE/nGW+qMl9L0
vq5FAye4QtPysIjnmEIvMfyOrYC0+gm4RPfdPT4KK+5I0Kgzd3SKHVFM4rKOm/FxFDY09l5rUmK/
t2ifJY7R4wj8pyW+ujwjnaWRD5zlk7bTFwqyphwZnI7br+SdMQ7lfJhFdTaeoIlaBqLcHd5WNQoZ
F5Mue5dXt+CZi095umKobIFODYjqMWWGhS62/R8ja1oKXZp/lQW44o2xFoqRylqqj/AQmBLQ6Nx5
pcv9vuaY12kH/0WGHU8sFVnLo/EIg44IEIULEAsxAy9qvAcdx2Gw+PoXo/iv0K1MwVJcb7krXh7b
N4wxcT38ZHh7xRMT3nbBPJsnxSgWCXnCPq61rawRVWhIBwPgyYpeltxn9/iTd1SKTT73gMIF6ipu
C1kpYlakW5VHA8ujScUbBZuOlq64Y8xGVYhNooTQKrx+xsfPb6CZIXixqPux2vMQBaaTYFfUmMBC
0MNBVDwwZqJWsLETC61Di0NlOq9La9mTo4vnyeqdY5enZQW1IQmbsbE0k3kDiW2n1vkcr1cJuIm7
/Hha4H0iLoiF63MxFvzxcfnM+HHITjubL7KM3ORnaZbr4ifZl5cdNnBgC4GFoJ4q2zGopx/o483R
Zy64KMvwiooT9YvRHXxRZ5xRgCb+WCxrlMVovQ5Pb5sF6Sjon7ZbHjrXv4SLX7QYGQqlqPaVAbRW
T1jUOXaGBcQ+ODVKDbCdFgLv+0f7L0L7RZARo8KXC6EcH8/jixNmEzCsqukg/7VXtxxa06+kq4Nk
QlMpMSpV1UavLjgvmOnbjMGwZz871vaHhWjYMl0Od+Mvftf+L+4YP9TqbRh2Y/QNT04SiAxaN5wf
pcNF+f+XmOGLEhOwFolQ5fkMpu2p/qURCdqxcFJ3QKT/jD0hA5VtwEZx2PsXN/tFlHFF2rn6bzK1
smpzdUaHir4mDmZdG0rflcXeN9+feB1hHHVAnR1nfuVr6/ost8YYy5am+SLQjebu0EddmZ3TcPj7
F7f+D3+awJqbs5YkyfiWeTN2nrkgMnLu9PNFzWs0m1jbeK3kmsCYmDq4AOrgPD4+TdvcjSH6IXHs
YPWGJCcyMOBvvbbcOaVH1wTOmhuY+/iRl0Kbzg7+0RCNnayHSdeSUhsdJHTfPgUE+RgyLJE/4J7t
tC/+OlvG0rQzDduPy1FggUyAQcvUxQNb33I8hsojw9gXXfKlS3kBGT3C+ktMn730VPqVkNrE6sEE
9eDWxMBaRRapjs9Y/HKc9etyiXfR0bLI4mx75q9fzxhgeUE/rLHP1vTdw6N5ubTwfG4y3nN9OkF1
dQGMiZqpXhV6Y3bbBKxevsCU8wxhw55jlqafaF9nz5ilAFOYnTcmHTKM3NLZm2DTvcsD9Rotzr/b
Pk1gLJI2TzPdH5/Qw6IwPTJind5nYzphc3VYjPlpfbEWqw5sRATJw/0LelVG7LwDpsxIDVXdWjR4
ALTkcb/iotTej0QwznprhcJc8QxhfCFuQLWihiX8oku/JhwWp8PHPzf1KS9Xxi7SqyjsxpwUgB3H
GAvRqtOOm6+skh4BCsEr4XBMuvZZg7wimPUdXr4hUm6rt2IcxUaAdXjAPkwiko8ldiscQ+c+izyR
/8SavKLY5B3amT5rgerSu5D5HnZAueC9Yf4/CTEWpz4LeV+Pz+rM8V7h7rHdwD1yBeN+rKixRdpQ
6CJd6iAYT6scGCjGVngNjjHdf8aG9zn6fI/fUbE5Yy3amegHymyUjqfNZg6Xj8U6xMHucRe14SN1
pVeNJyCjTt0jyZiOSNEvcyPFIa7OaOnF4nj/tOeZp/tRE5a83OqWDyT7GgtZxxJf4CL1sUtePopn
LNfAk4ILfzuxuvbG835GqFfyd66lSzpPIfGdbb6tMDe52Z0Wh2Dz+xTvDuhN6iXy+zchtEKLOZDE
jPXqGB171+WdLCcU1tgkXVjhdZqOqleaq5e3nX16wM4eOP3jXlvElBMM89SOTdP1UjDExcj2zLXz
M/Fc7BQcsWk5l8nxAmyeTglCX8HuivHFpramvNFzMsSmwNNtHhnmjRQ23n8LLjbWKKOQbtADoT+W
qOFD93ghKEcHPp/GVxIz+P8YktUGlW7vAYBx9xWbF3iyibi2RpanUqFlvWMiobRbhHa9+gWrPw46
8Hq9ORaLzcZ1ca4MegdJCJa/MSr+zuGFdzWMxVDyRPKLsYZuon17dCdoH3es8WZQeXviEBt/7I55
YhNx5y6+wFuCFyARvJ2QN/XW688yxyr5yUsnTaAg31gOFgq2z41AykfZbhJTUEiquqHixt06No5S
AVkvZCetDz0G3ip6n0/OmbLJubSN5kI7B5ury4f4Wm4/OFo7Md98wxqblGuaIA7TMWxOfmzQfR5R
Z2FvZMeGKB58B+VnsrUwyHT5P9Kua7lxJNl+ESLgzWvBECRFShRlKL0gWq0WLOEI//X3FO/dFVSN
Zd2Y3YmNeZgIJbOQdSrtSfKFBiuO9XOFM7FQKaD3ub5Au8I9oVzx9O45W3UnVU5vT6UbtAfz3h5f
nYP/dcx2SQHY2v6X6Mim7Zo20ScTnRK0/gNSZnjJaPfI8A9H1/+QZv23g3ed05thSZ0rEjZz0y8Z
/0IbmWHLJ3StcaTwzIUJghDVJcVA49iqsEtfJ8XTyOsZ52CiwrgiY2SYsZiibQVRebwxVj4PpXhx
P7vcTsqtRAsvkHDanfei/U5K5KRACL4S1rcvFy8KZlvgWkVtWp0SifQ2Nl/chSRdPa4e9vUjKvcc
UdJtvLqmBWafP0zbtO/xnDw5Tq+TCT3k5BcymRHHyeYYgMpEK5lQtU08QSMEkwVobRGsqJyaDie7
BhLln16bIoilmY1IkvY2iG2ce2xsDckfxNMEU6T75NqGcMFaNh5J/HLIomAjm6VhiM68Gs7sDOVQ
CoyQwrDlv3ip+6Q7f5CocVG1p9kSfk/xons6k8fcpmAQokuS45tpZDv41nP6cdsolnN5MwHMXWow
GpFhwhyWjikg7/0DQR+qjhkhb3vUyg7bf2aFM4HME50rRmq2AT1Bsl6vAg9dUyRwx8fbei36GTMp
1Ehn38ksz/lQxNStnxzwxPEgezGpMfvzFKFmfz4KsyyyKnqV9EO8ysi1JMABUp6tsT46Nkr8X7Bw
2oKlizbH/0E4fmfXtn9EZoin02KW4Vsn1knvJ8WMepodj+4+8GkM7IHe6uBysRzp7cKrxC1C+EwY
8+xqopXL8v8Kc3aZJ/72HZ4+i3A3E8G46ZmeWlZ8zXKqtvT4iiw/AlSee34Ne/9yAmdS1J+W0Gbd
5RwrOLXMecc6nz8D6K8I6HnQwhOW7m2j5gpj0KAK+3FUTAhzTqf67ky2va2iM9RT30Tzvlr7l9bj
SKQ//5Z6LDxUuQwaPUhMwZRfrAiywwQFE19b86yd97kYXMC+L7jStKEXRXQM6qAlaqWh5HyHYgnC
UmvdY/D15bZ2PCNkQEJA80heNPQWqzURUsyecEtOvPNjgEKJrbKzqBHm63g3bC17QP/wF3XuEvyf
Y/LLOZpvY2Rd9XYa9MqyIO1lh7w+jhAcss4jCLDwDypPlGEBawVaIqIkffsol0u0M9HMi5zKqZCM
FgylBk0pJSo1kCftbetY3odkfPjde91m2ii7MIUL7fu3pS9PK8yks3CSVkV3pv2q2/fzn4unwUIP
pvvCo81YTmTM5DCYok5jKBcTDlghASjt9+cey3c2/jHmJWOXEzQzSQyuxHJj9YlKbXNH2wPBJJ/i
LmxQV/N5vC/LHVszWQysqGflrIkRfIDaObUuylx4mBuCVRQYk0MJiPOtOLfuL++9CLEAlkK/g9bH
jxCO2/oRhRC0DmDjPBefOS8168lruhYIzQhprb2rSOhKKyy44dy7ZSd+doAMkBhQqK1o5rzdZHdY
e/ClbLUzCbGwb48dOl9cH4qnFIMqQxuIYmxA3nV6OnOsd+Hh9lfi+YWsFz+lClUKIrz7s4skV0d+
o8XXJHukeg++8nRbHMcmWH/eNPXcVAKq0C5zpH1O9EduBoXjErJDKW3cj3JDDw1dduTxDx1FcNGt
7B5qzqPJE8SARKFbF8MoIWiHDbbrmMOmw/vrDDCUiSIrJk1Yb3XwmV7Wtz8ED0mvmzBmnm0mW2V+
kfHnW7vfOANdeP572lRre8tz0eml+Nu10BFJqRZdcM1gdqyhQ6pKEMOZf1rHLhzscuBtXFzM0Cnf
IpgvEQi6XJg5RHjSVn7IiMyFF54SzNe4TJj3PQfwWtDyvNu174mjgLDhdST5CpvY0A2FfBHnCy07
St9KMWhtmmlfKyNEyu8Z1gjfPbhvG5vzoC7HHiqWQoHOFsS57JyJNJmR1JUt9fvOZLR38MfQL9MQ
zD9hDhDPEMd/WASAmTzGfZB65dzQUcen6XeGwR1lA9zknBtPBGNvSt3FVWd19FOBTwBtZPeYlVgj
24h8Gx7WlFeNWPbGsN9HsRQLZMssF5l2GdViovSgrX0m8YVMPqUToV7Ze+SY8Tb4vTliRiP28p2S
bA+8BrZF05yJZ4x/1IO8ayOIvw8PcFG+Qs5DvpyEmQlgbF+IdLOTAspMSqK7XWTfe4nTPq/Jo/iJ
TsBhdcTwVfbMS8EsZzFnYhn7x2Eb4Tjpw9PgTOT8HK/QZ3tp4NVy9Fu0l5kc/Wdkl1uDIJ5N7M57
eTHw1UxnvK9eOTa5+JDPZDBBD20xbIwKumydAIxFaH9B2Vt7++SIoV/iL6idiaGmMgN17GetI5Xu
HaweYyxrebz2MKJkdRx5CtFLdEsSPdSZJJSr+sw4Q6GkAydZc7GJl/4JV6G25oVW11LRfxYls71Z
smZGlT7B/LZoCtX/pDL4rtV4VYfInhcRweYWyvIdeeL+0zkYCWaztxrHRJYdv38frMw2beVxc7mM
Eg7WcbKSEDT45SR/PB6563Y4Vi+zPVsluFhSK8C6wW3ZbVE5OwM7fGN94FjKoncxU4gBjT7JeiEF
K9hTknlhHpJLl5EENL7dWhWJJG1iR9G3QXN6FqaHRvF6c835AbdN9W9eC6WJpjyhX3Un2uXbJd5n
4B8ZDeQIA9coeXHrcvVzpjCDJhMKhrVk4VzVeG2KOZFSu13Jv+uXVrFFlcQVGVYb+XPYTq4WnXRe
nLfooczEMyBj9Uag9yoIlc9fcUrih03Ie8qXI8mZCAZjQmzjNS4JbBRzxaB5Srd4ygmW2BibX4p7
dLhDWTyVGLBJtTwUjYx+Qaf/hR3DND3eO4NbE9/mAJvMk8XATRdiaY4ZQ9aLQ/c8FC52vzjFfvfe
TrZ5JMX67q50W0+/12qQF6QOL/HAkc92ZsW1DpLtC6wnd5qPvYtn6PZ14CnI9mS156rsrZQ+QqdT
sFnHLvDbk9co3NEUh1P4W3+je77tcFMd1PJuwCvbnDWA7Dou6MVwduXneiBP7Z+QeKUfqDaotX3t
6bamy4HHt5myrVlmmqDDaLjKK0jvRtiLkd7pXo40GUfS7YddZms4ZaxhbyvFOOqXjTZW0N6V/u+M
0I7b/a8CC7Adjne7nDeaKcegTFHoRanGuOaF+6J+NZsyIxvuLNdth0++Zo9nb29mxZdWneDwYQJe
+K3aw+bcYS/07dPjPBBXPJ0JGTpzKhN6u73Hr9t/ebnFYXZIDHCUbZ9VJV1nUDut4YyxnT4a6qoO
3K4i5Yu1Q1NU6xc8Hjyu4TEYYlZCkXcNji2K4OSRFeAKvV9I7PGGZjg3iq3ntEo9DCn9Pumv5Dj9
8m8fHweK2PKNkuuxIo74MLtg5RnemQO1HONie6tMI61ilZ4S+v5SFPbfQMp2WwGOZV3DjZllaaMg
hWUBBYI1pj8um9t/nRONgQD1p2cqdW03Gj29Haddv6Hd2M1dHnuXzAahJFpND0fbdt/2j6tS4wHO
YsT+bdhshxXWEMmW1lDA2ZzMAyKlsnc+ebOwyyH7TAo1v9n5qWWH8a8zFATLsuS9U4KDFUiVUT7B
vhub20FIz+vG+3B9uWbiQB0S93FKzzNz6obYMsE5IluMwiTXzeYdIIMMkhBiDksAMrQ1OZ2K87H0
k5cpOEa8mI8H1GybVSroTd1SeKu9yy5AsqNe8Ykobkd92O7980vJUhGECt2WMmLR0mu1qzpiH/hi
OFeW7avKh4tstjJisX6z023zIbU71O8wzzU6OLmt8sDtb+XFQyx3rZgqYnZWIdLwkTF2CaYZfDv0
PnltW7y3gu2ZsjQxkS70SvWaU2CN7v74qX2ioEbrhP9lTMS2TWm9Ik5VA+tLUdCKXzps5eucDqvE
RnC81cRsNq7o3Uarqw9y43ZdCVRntyuN0yIMMshUWpCHPGbkdwOqJlAPcV4NDuiyxZiiVWRVSLBU
yWpIHJALD9T/Q3yFLhJsajEtlZ3yqeKuy2ULS1PAFuLknvCY7t5s7H3bHGPP4fIvLpctQOr5L3EM
yrdGYbbY8E4LCXSi8JBun8y1+jvGqkLL8TcJ8Y/+gfM0/oeP9S2U8e7aUpSsM11KMt1vvbUn2NMj
ltl/cRGeBt9/G8W3HAbhL+O5UzqBnuUW5Jz368BByzhlpKqxrQ08elyBy9mcb4HU55hZYQMqyzIK
ILBGOySdf8OAJiXQpJ4y3hU8Kxindzimv+zIfAtlwF7ETFKrmDDJly1Eeru+x67Nh+AoOyLo9O1D
teVtDv0PqP8tknEBK7Fqol7EBwTBzIWYD3eU6g4kXxzNlp/Mf4tho8UIjHpTTQOPl+xuN9qTh3xR
sRtjumaYOw7KMZarzrNvZ10ERZMTgS4H87z3/En9laYk8H4VrcvRi3fp2FAxTMUmV+mKKswNhVvN
8zB67q/JBr0Gx+d9u1bgGfDae5ad6e+zpOrP1BNKKVDNAlZyNpwA66ejmKMVD7nYMNEIsHra6CiU
YNeqTE7qCpXdl95c6R7S6Q7nleHZBoMhhZWGPYpvAOItRv3i19umd33rb0AHGxt2gRLmqXaFKOck
b7BFG0tGPyjl1oCJk9huMF5+d16jtycD/ZaTrTD3efsncM+TAZOyUcs4HaBheXfef+QOMORyd/d6
h+fA57XVLob4hmFiy6WJRaess19hzapclgn6Qy/gL8MmBQ+UJsgA31Zp0cGaSWG+WTb06rmXwZEp
NHamuVXhalgClqyTcntuOOa42Kiu6YpBtx1hyxrL0g8mgirSRzot7wCjuo/CBn0Z8N/a/9GdB7Qn
h167DT19/xmC8NR0OZ9v6b7NxTNvT65VJupcEI8dqgU6s6I/t89ysZo0F8CYhxTEI8jGUQHc7rwP
74++bnza0IvSZg5j/HwRvNsCFzPqc4HMOyMZ51zvz6gHgqdoq7qlHz/425fbQpYsZC6DeViGoVEt
MYaM08lzBvBTJRUnal5MX8xEsFT6aVP3iUI/zHZXHpPX6jf6M8KL/cldirz0Ls8F0SBthrhdK3Vm
TOkaMKYQbALnAQ1CGbmjPqmvu5yDo+bE4tVcGPVMZsLMoR2UeICwi4txbZf3eiwGKoaiaSD+l1Df
ZrMlUthKoJ0WaZuDgYlsqSEmiNdq6HIQSoLRC44+S4Ywl8fo08lo4+5jyFNikrxmJDrk4EW9bWyL
V2guhHkTQ6nuh06GkNo7beGtte57/ha78tvFIvG60ZD076Hblx+IdrKquMQQ11eE/WrzH0AfudlX
68Mm1jVhAkikyK/sPqoVQRgorcjk+r7EaVHifkMGfi+9oKGwAXUhzN054HbXn2jyboSWHPRbdPEN
VUZtWdINRTaZkF2RJWGqevr9oNhJ+j8QTPZkfOVhxjX8/+sUZ7KYizZiwOAcXCDrZWsQ7718MPzk
fkAtzqlB1+YcAxdNgEdb98ATiEeNm0dePtjZD2CMNU0xQddL+AHO6T0ADyIiDB/esMHzeZYu+fxQ
GXvVw3OhnEvI2YL7pXwNj7fvw+Kdm6nBWGORCkMw1PjzGeIkcd06rl9zOZ6XcjlzHRgjbKOiAJmG
hLNCt9f7msSrzladu9cc07R2S6R1z3EUF1Mfc4n0VGeXbAqLogoKSKTpiJPnCe7FI8cjdwaKpxnz
IA+x2svYEEMpnjDvbUGKvVEfb3+ixddrrgzzCKvGOEgZ8tbUq8HIJhbSq0R+5QDjous5l8I8w30p
TSEaCCClRHfyBHM42/l25T5v/NDjQQW9HX9dX/hoaJoyTYwJMcL0IseclaZAWEOXaLgSCp8+AJFz
ctSwbohhk4hWYCWqKKkQQ/uZToNj7FWC7nLU5v7R8X1rxCYSL0OmBeZkUI28Xe6gFl7bDzaJ4FJ/
Dv+PvvxltJ0JZAAojORU1kKZjndhhOz0oTiqk6Hz9Iun2mLbujGTxEDQORMTK01xirhKyDZEDxew
GkxoIdk+iKhcA1/jo7iF3E/d5V1kjqGwecXCLC9mUOmg2HeCh2l1d9z4X9ratHmfj74XtyyFgSgw
0Fvp1EHOtt9YHkYCXqeDZB80tCzetsllB2R2mgw0xbGcXioLp/mSIk+PBjtvwDyjZa9Wqz3u2tfB
N+3bIrmmwqBUqTfFUKUwFad2tGtj3+ApjrzOX2RnwzvJRUic6ceglRLJoRk1uAhOR3kMlH1xEjSg
PLfBm3e5GQxRJ73KExMYLyLp0K2Ffba9/N5/9chdVtwtObzPpjLOTSdIZXIecIbVu/KKuS9VIY1L
nt1VCQe/ARWGb6qrAxLtgJqKmyFefKa/D5Xt/S6HRI2lGtJfLi5Wiod7b9eulDPBzqnp8Ca+Hl54
ncfLr85MJIMvAShBcxHrg2nrGEDz8Q2o+YU1EC/cD8m54yqDL9kZs6LVRcPRupTetWyI4Kqv/uft
W7AUms1QTFV/ugRoiRSKoMe9q5RV3KwEzFOuxVer2d0Ws+ivoV8bC8ewyVETmesNx9g0J9lE5/Fq
2vv80dDlw/r++8xdThtR1jsdf79yHfBH02UZrTc6mEO9rceygztThLnHMUgousCCIDS52076GG7C
3STaekvq3QGV/732NHDa9v8DUH0rx1xpo6uzRFIgUwP5NhFdLHJGEfq3STZRRT4/uawCizahKzBj
UcK5mcxhqljk3AXU8mp4ph/5/flZw1xFg1Rs81zaIWis+SOXVIe/XhrdMk109CP3diVIm7mmMsYS
GivAflGQKYD/WyCaH0m2vB5qLMgZSer5h8yWxX/0BszEMtc5qqfOiuVkgqeKOyYl9uuz7bdbX+EC
s0bv6y0NmfusNNjFIycQ5ejvBVG83MHyEe8RQxKvf1BgfXBf30ZPsgPyvNls0HF6oqENXBhUvz4/
weVm798QSx0ANJy3d9m+ZofAYECIhH9qFvhlO8XXgGh7LFAEXYa05twd+ndunQDjTbQiaNZE+o2h
2q7YyQoJ13ZpfykPxVZ3OcIW38GZUgzi9GqnV3IGpeB5nrD1CMmEvYQDzGxeenqRFBEr2/5tu8x9
CaaoM/WRigILjrk6KdhJEaZucOdTZh/ft0Fu2xC9x6A/Rv2pX4jFUhjvaLeIx7n5qUWonf0aFqGM
KNQyEUtzT877tFVaz7Kvz3/0rIaEO7F0dTVvfVQGnBrBaCRZgThapZ2cyFs/rqN7M7eRFYsTxwco
BrYp+yVYKWDGxw3dOHV44XnEi67At9ZsLlPslUhKY9gWPkHvvl+wISy4U1aYrkd9k+7x+vxnYdRM
JHWeZ5A1XRJzzEZoHqTEqzZiQgT4ICs3xrYOX3trud0EnC9rMGAVBhHGbQQI3KorOB/SGTWXjbiN
sYEKfBWfvGzScrpgpiCDWGqCTaFTR+WhTT45jve+DzJPDvpwgN9gwCct46HQDAhBAfUMClGUabn5
Zw70GgzwIFUvJ20T0jXFW8/yNNF28ZCB95XHicGDUoNBnVbA2ylcoM0L/FHsVBlICB5+OvTOObZr
mvnGvWN3Y597o0N3b0A7B3o7uTMwlwTUQcZW2oug7r6svw4o5QS27nI9Uw6OGwzCaEF7EYUax5li
WYcTH5RHOneJ8RM7F8h/B+MGAy+Jqoe42FRWTbannZzb4meJEjtWmBLN+Wcx4bfJs8naMs8bI0/p
I/1+WaXP4Q4EjEfQN/VEuONle5bdrH8/GyaDH3Eencu+AGTtgFneR46IN9+C4zQ++tt/6CHPNGPA
AzO5YyqAXYc2MUb3E0JqnCBvcIxn/yYDGcNgyWYRUhh20sNgoC6CBkkH+QLe9gmuJAY32l425baG
/WPE6ppmBP/RHYoFWy7O05O5cdNMBj2MNEyVRI0mFJTQOwNqKkrCDb+F1zPDw1uTAQ85LzMhUWDr
29Nl15HcLwn4iGTuPPNi18XMYWEd/EAt8vzc4ezGVVQQOGOxK7iGZQd3eUPK0SlropPLHbylz20U
763Ovn2rr818t46UQRDBsIogGWEmSPZgRFS3lS02KWdO7IJGbR1UdgCyY69HY6gcu6Ft+nhRQ/gS
NN7hMyVxbYkBmVaSz6le4daPG8+rbGvEqnhwKwtrVEiwVfG28ssp5e+byG4wTidpKhQR9oQE5Q4L
o9ZgeN49vpoEu8us9SdHGjUa9qhNFWswdMXEHu5rQDvzUqpW1rrJyOAOKk6xUzAouPLj+9z+THaf
CHM40pbuylwaY8ITknhFZ0EapmpI7sT26wjvhBuhLuUl52IYj3vKig5dKeer0yCQFHyQ/vjBqzEt
msVcCmOleZTHea9d/R80+MfgcAM5PapZ3AL5YgP2XBJjgGOVSGkXQJ8a5cFmwso3zLXbtNER8cMX
YhYL60Z532opQpoJvf6omWVkWh6MkUa/1cnpROh3F1GeRARInzwj5IlinjrNnHJQrEAUTe6eHAvp
i55cTuoZ0l4+s9N/Z4XsxIEhIXtR0w8XrKKjMhH9jLourTYkPP6Oxe6o+SEyD14NFvTQvECzcVVh
hGzrYbLYxOYL9DqGRLOcCl30tril4o21gRbj4Jr05fLLLPqD8x/CvIdpJHdRQ2+es3OahkA61pTj
f1/IGSAB+/nCcUAXm2BM1bQQ3Wk6uumY2xGdBS0WygucakxQw1r/xbTE+Zb0d/+NX99imKsRWk0r
mF0O/MJsFwbuQZf3TMs5PG+MI4e9Dao0SY1JryDikPAQYl1RDLJDgoO7rdDi4zs7t+uHnF07I0JD
QKhAIby7HmVaGvwBPPDI5tE3B2mBLS/HuzjHORdJUXsmstSwx8rMIBKNzaCyed8p3nmj7dq1iEpc
jHfVua3jYlfsXCBzK5SuE8y+pzpm9xVolP3DuOKI4H0v+t9nOvWjOmVtW0Kn03SXVsQ6JPCWaN+o
88nbIiQtP6L/NkJ2DCdT9VQUO9j6ywmQ5ejoCAC9kQ/mBY5W1JpvWPt1cn2mlWaKoS7HFY0fHdG+
j+yiIrWvPhmbr6PxRvfC/j82w/K0Y15TQZN18DhB6HT/gn0ONMWcOOU2vUufwKvCa31c5IyaGwcD
HGFTxHkmUWs8ed0xCRy4eVjZhZrw6+fXF5e4f9kl+f52DICIlxAVaBXiKB/JyYGv6Rt2/8QFkEWf
xFRkMKJb8LdExiDHy3nQa9VEKhnsZf1Bc7WNnchetuLG34sazSQxAUkrp2poQikcoPaaYIAKw1PC
GjwFHKhaKnZp6ICVVCx6kUysqvx5x+TonDdBo+Iaq6un8sN67N/qCm1D2/Djtt0v1RF/SGIchKHW
BSE3NUjanu69j6fm9dFy//wmiPRBYp/ZPdG4nvHCXcPMmyRKpqXT4grzwQIxKqoitKYnHbmaF4EU
dtXbJsh03cp5Ppa7cvV/s5yfPPBa8vdQAwM5gGwoqohGwp8HG4/jWUrVQgQge8Hmia63Jm+js/+F
LSBcbr/rRBMDKj+kMfAflnmdjUMrXlO0BVaS4Yb/srwL+QhJ4j2Cxya77hx8+1XvTQ8jf6UN/hV/
i1Dr9mdeCn10GYrLYKGQDP1qBjN4izutbPM+ElE92+5kt1JRCIdXLUKi/2Wt6SImjkQKJozuPyQy
H7kRx3gYsLrjKXtAYdgwwLeKdDB6nsbXA/zqF36iZcHX/SGRuZ1jJyThFCQiLUXuFCd4osxnSLdw
lxsveRI/JFFcn51mnp0nkPymsKIO+dn7aXLkz1ffbn3r6RPvoEwJBm10i/JeKXXhwdBlSbZQHQbF
E0z4p+C6kBWEeRkMSiOD18GIpzvQ6bhYdW8QvJCJTaujyMpgUqBamW8mugI+sldrZSeD3W99LLsB
JbYdvZSP9vn+6HS8tOFSy/uPX8h8hC469zVWYuEXthsUJrCqYgd7m+pV44IrEEdjE9u8O6tEo7s2
zQ8wMna8vvcl+PzxI5jvU6Vqeo5EHBPorDWC4V3UJDyTJFx3i573X0Y++x7MA54koVXUVg5tEXV3
R/nt/OQ+f1UfvPB+qdL1QyPm6e6nCa5dBI3ajeP4VgPicVRrg8NuqxGFRBhsLL10Z2GqAB7tCiuc
d9hTAoMQXozUt7lV46Wg58fvYd52OcVLrHf0MzvOh/o2fegOeFjAdtmQDiOPNGe0DSxOAmcp5ptL
ZZtehEsgXzKJSt3uxn18kCvQAkbOg7pehXcD0gTYzBW5I8HiCLTvXbafoTNu2w8etC0CzfdXZ7tf
EiOMBsvEzxhRREQWZFX7gTdgy6qF1WscGKUO+w0LYxn3+rDILD2rRLzPuO5B4nSPPhIT3EG3ZUyb
KcVEDnIbqbXQXgV5SItnCpFCpMUHW8A4BwY6bCgX5txdY9fDuqUgA2kpyJjEoiuhYEFGN90U9uSH
5OPei0qiofVmn2WkcOCklqvjZljZe3A22W0MOiyKsDSoR8netNPXf1K8+mFtDJSVl2KyIh13Dnh6
QvUKM17Yrcd/tzggcgX92WtiJGkIlgmcfHAYpZKcg5CYwdfZCRMvKn71AQknR0gI1mlYm1F95xjY
gk/7Q0sGworSUjsxwPkjGSXaQuypn2qMLtGp8Hj3hvN6qQyIYeAwyyWDfmqHLg51Q0zr39FwrvWj
FQ8y6e/+y64URRctU5I1g218ElqhvfQGTjUbPYtk/V4Pfolbw3D/yfnN5DDnZwxSgNODnBfPCRKC
LImI3mFqlxxBi0gwE8ScXq8MvRVdanp69IFPN633FuE1uC1mqbsW7uH3uTHIjoxhowUBxLR243jj
XtkGIHe8I7/XeFly4je7a+Yi23GTJYuW+C2ZHbVNVDPsuhaSB6xFe/0TeOFnQqbBzgBA3DVsi5du
JowJBFodXBiSReFOdi92jHcrAMxgedKRW81fiE/nJ3r1Vmb3Oyu7COtVoJdCdlsJjeya+1aveAkM
3ukx+K0ZgaapJaQI9/Cu3jANjX4XtF/Yt+1jKaX1QxsWr60aDLDU3nXDduQ/gQM+bbXElHK7Fhz/
k7a6xPeHA0fq4pM7+1wMFptyXmV9TM+ws7N786715FOzd8rnL8H5jFbc9dVLJYgfajIu5Nk8S3Vp
QCBICSTnsmtbcvxqP4BV3LXj0iIuzpRjIORyyUXzrFFZWEr1XhFvHZIMXG9Hbn5wiYDxh1oMiIhT
giGEM0SVTuPRLadxZWOw2CK6nbrC4zneTnZ9+Jqe/WO++jJo6xDnFaASbuDy1b5mtwFbhiLLovZD
49DC1n+/8DrQloL8uZLX/z4TYYKF41w1ENHa1w3AiLaFCaPtXz74M+1PHtXNsuuEvJOJyFqUJJO5
EudUEy49ZlWe9E1dkn5X/El35+ffkb9pUufY3iPm3dKCJuckl1pidXkml7kUg9EmUtlAbnS3PdVP
SEgpGyQy7COaCDkXcCFl80MUcx3EcKjjiwBRKcmepD3K/cdPzhVfROSZNswtSIOwLk0TIkpnd9+9
Gi5G5Y5+tuLlC5dD1Jkg5g6YlZhprTrCM6h9JCbPJP1CVQhze7SHUHZrk0iPtds66ZPrlphB94RD
jzCfPPN6mpeugiLpoqHAZrCbiMnyxUYkBpo+0WRUmdpKRRyeE7SY91FkGdGYhH+pLJX+JU3Di9iY
9LZ5j0HnBmjqrVf216FHEwpGgDnfcMnpmotjjlbRimQcC4hLifP+PpH7FdinM7J/9rkdQ4sh6FwW
46gIo4BH/EJVQwy8O90/eaC7XgW+CoYTJM+5/tfi1/o+Sjb4zJD4NbXsf49St4cznCFE2k/hanBB
sfp5iHi5lGtsx0LlTEM2zsyUYEJsYOB+x0T5SKeNILkxdrVvzO3GXWG87w+5C8h+QyjLkK5vDg5S
eZ/6I2jRfoVgJ3E4X3cJBOa/h7ogM1yVzVqoJHri4tmtL9vV6jECf+/vN3tEK+SX3cjePxri1ecy
GbdGGJVEyy44g+3pFCFJTF73G9kP9hz3iacaA+GmIpzrKoMY3P5WwmqreDg08q9QsMV6ZRl3t0+S
Z7ssY7+h6GGIDjvc/KeQ0EVorpXY69WKoAUcoV5uJ3+A4RWXp2fJ01BkNKRIEk0G68xpdqhFYm9I
gGBFALMyOYF0DtOOxUCGykZphmcwSz7pXBxzqucOr9PlAnFworq7IbET3z4EGGNb3z7P5av5rRbz
EAZGUXQXapjG4xENipgYvf33F1/auSLM8ycHWQzCLQGKOINsR0dppZ826gf23vvhPXe4a9HHnotj
nsKwkfXEpFCDpbiZ45SqP3qh7Y7eW7XeNO8+d3x8iWkR1+z7BBngPie9iREJKIhCde5g/Q92EFHK
yNUD3R1g0+p4T0y3JbrLO9ul8GgumsHxUU5D2cwi6ellXOE5xvLGtCc6z/Q5JsK2qdeFeVGKEkfa
HHsH5BRoMOBAyGLkPFPEoIrO4LG69OU4Yc0LHBhKVQmCc5sOUz6adyCPwG6+X0esav7kfrulmv/8
27Hd6UoXj0NhhjhAp3UFfDlk7VY8t32pePxDCgMd+SRrdZfDQl6c9ywh2NMcPojkWSTonQgduh2L
597Sv/j38/dvm2TLhIM5lEpt4TzbmkgkWE9n2quBCgJqrl+cj7dYMlCwNwN1FRWdNSxVTzLVejVo
Z+mpHW1HfJZovWpfPNimx6PvW+o21eeiGDDpmkbudCuT6JPmiOE6xtCk295vRsnltpotIvBMLQZJ
TDlrsD8jh22cnNStfcV2wFvGCQ4Wvb6ZEAY89H7o5UsLIY5ZEfG37h/PrxwApi/FX7YwE8GARKeW
U5bW+Dw9bMEP3acLqWxzbbxL9qbRudQvy9b+LY+Fi6oU5bo38Y1QT1O2kl8+lGe7rEpXsJzovB0m
t+tJ7VmpA2J9ucTkppK4RftwW+2re35DbRZS8hw7MxQkTZ+2Fxej7mUHVKET021IXoIVZhxI/vH4
iGKyk3ga6KX0p/iEGbL1xq3WekHaNbx8bk/OImDPzoZxA/VzXrbamEhPpUnS3p8mG6mmkXzpZ86z
zrspBoM5VqXhqgj4CrnsRBbGSv3o4G+eN1VJuNx71IJuHTXjq2hZa5zjEUdN8yK73ToB2VlHVnd3
b5sNl6VxqYdvjgHsYEwsTGekciFtN8QEuy4TWz0FrzwKucXMhKIZCnIT4LbQ2XXnehs2SpsUuDZ2
uFecahWslcfcHx5VunS3RlCLehnqJ8pnSvTn28a7/B7OhDN3Nk46PVDzSoIXA3rj3b1u38PbfWyQ
26rdwabVed9RH//Rs/EtliXZKDOparANS3rSSj/39/YQ2uoWbRV0ucg/KgDPDvhasZy9+UMgNUog
4YDRyLLrvIJg/ZbVOcj/b7nkZ4sWqqtIMoEfD007zHlqCsgngrGm74Ynu7qNgPfxN8E6sc3xC0Sp
t7/e8oP4LY09xlgOyvY8XiQkl2hRLtwMH3RENS0d9BFwZC0+IDNZjOdkna1y0hRottsloaP3riqj
ibbynpv3Y4q1MCvei7WcF5lJZDAsqYNcm2pop5DOy2X7bgN6W3dwZQvFG+dzOt7WkPPpFAbIkroM
iknppSevX+W+6h1FznZt7udi4Cs+p5OQ9ZBQC8740IBfNsUGnfWWNzW4jMmzk2NirTxKVKXNcXIO
0nSxiyIxxiDRLc8nR1902WeSGD+puYC7QLsMEpJJJ4dGqk8SeaqeC3tt3q1+2XZ67x8z9wjvk9dn
s4ybM9Gs29RqfSr3DZTcvu/evaexItikSOzMj4hIe/UPPg+2eHeAcaKm9FwGagNtca6aZIsViZ/z
LZ3+P44NOSab9qP4uG2Vi4UHsEL8C1HY7fKRZERKaUGmuEKEjva03o13Vm0LK/tSbjKbn0Rb9Ee/
JbJJtFbpcyPSYKYvIO+JbPTLT6tqffkweWHl9Ur99Z7PJDGYktT/Ok+tACsFKhweReeX7g1dSbvc
sx61xz+PT9gq2T4PvhChQahY6z2qV7z4lprprR/CQI1cNGo9SNSWwOpQ32deDkq/0/WjUopT9HJw
virn3rD8JUZY10WW4IY26Nz33pu1RS5I2297eBreRv9AlY4jcTFSm501Az5Z3caWMrT0pkr3WHA9
XlvQ1Kep5kbZCu84GfyRL5Elmv9D2pU1x43r6l+kKkqiSOpVUq+W7diOM0leVMlMrH2XqOXX30+e
e0+6Gd1WJadme0hNQwABEMTyYQatetfsl6UQnwt/cgWwmUsHQ3T6ASBuX8bd7q8DBaQQZmuwEBel
H9vz7rYEvaXMioOyDMpYFMJ8Cn/Rse+tyx4bGOzmi3Hh6ZYKKe5IRwt8HtjgGUD29ADYRKCuJX9V
uCOLnfvf6qviiLpA1wuTg1iSufd3+++15VbVQTx46EpN3PhPELbZhROiSlhTLtiNjEBd7xAd4l0X
O7aLG/IYINt0W0/fw90bclQ3ZFbtRK0yXm6UT155jh7bBFNfp9Nj4dWuZjndwUWQeJe50T0QN7P7
fza7Yt83bNz6AsUrhXmQMNZPuKb393fY+nL/2LrfYyc9nxZQ+F12PFeOsf/y+rI5dbYRgliKGwrz
URQyhBu699CP2/61dYGtwaxcnuP7n1+EwoHUsbpVlzhHub9Hr5q5r/bl62Dv7B06p/Bqexm+F64r
D2e0gB7+lu6H5w/5oUdH6msEDB8gdBzmA3l8kDtsPM/c46dxOIwbD+rVzCrWsLLlNYRGfrUrKG47
rtUTWTyVdsQAc3YavTb1rHivZc5wsj+dG6xbv3vayi+t1qQvCSsmPMrI7vTwnTB5spwidjDw8fme
TABfOPdfSH2P0fqtlORqVHhJVbHlOsxsvQbY0EdkBj8/3ufPaejqObrp6IZprYaFl5QUK87jjgEp
aaFko8+dukXnSsjybO70e/7lth2v9oFeEFM7hYCr3dMyBbE7jCCF9T79Gj2yj3nk9Se35Lhz6t0R
K8Fy72H3YLrnYneEYTPubN17S4FWtebL71CsmUR4eJfNwnQTedpzNjludV5QjG7zu/qSvqSj2K4e
FvWY2zP4xRjZ42PtPmPr1YG7O+eMu22Zz07crdLxmr+4pKk8WfqulFE9g7exd7/vExQD0LB93sRI
31LR90acC7dR0/R/VfSuezEPXwA5+CTcrZt6OYiLg+JYLbKMfFCDAagFfRpK0IBh0WzKWZn5cf7P
rO2ziL7q5HuPx2bZI0HwNCfUC4LkMQjc20enRPX/EmaCAVrL1i2s+caHXXBXZLZssfo99WnhYVud
6U6Rl9tbV7YSf71TwUQNBmqQFRA2UfQwtDOrTeiY+Q23w6PUculpbT17fO6pa6dCOxQsyO6KtA7v
GPLcu0TIp0gP7Ze4Nqx7PUvjjU9SIpb//SIAzi37oTkQu6/5brGEwUbHVubTdnJ6+000T2PYbAhX
rXz8SwVLagzgwuGE1W3NdceZ7E098wkdHoYSIfzIPUvmZz1k+G93MGLbazV6tvqntJv3t89W9Xn/
kjeBGYvTJRanik8vZhObogee+UaY5Y4VGNKrpzjbkSoiDh1q6XbYUufStAi8pB8Fdm6NhdsBQ9mR
faX5ZDa2AB5W5W5yk3NkibBOV/kkko9lFlsmFL3PnDThzjx9TXu24e3XtBonK3QTJkUEpdenK+yi
7cuBZn7U1t48D9OOJJXtBHEPiPI+f2jzDQNeI8g4GDIwMIY9CoqC26zubCmzzG8TzIwNX3RyLrV7
OjdnFqen28e6fLzqKy5pKao72ywYZ16AVsRSbBEJtF04Ub7h01d1lxMbb2/U+Yn9/s658AwlFdkQ
2rDZxK6rPaKzZBdFIthHUWZ5fBrGo0X6aWeOerFj2WzrTlEEjT+JnB1uM7wEASrDHCUvHf1Bpo3z
vD5Ns2wmJrMGtjpXtlvKGv0IFsF4UZii+daMOi9N7I9D3MkNJ6E85d7tB9jsSE5TAoW1FK9chHVE
kwCSluZbg4SHTe/bPvGEtlHcWzMKjpk/QdH4wHTV+1dAuB1pAAZlN1tOK2h6bMa+9roJSxduy3KV
JZMxRg2LcGEr/n6SuATaqsp8C0sDrKa7T83IidI3Xecb3meNKcRTNoXgTICaKAEXrWgwtD30J2+e
ta5xYrtxjHza4GeViglISk6hGdRS/EltpW1RyzT3S60a71Ntfu3MiB9nOww2fMqa5FCkYEA0QNSE
frVrLTTKyA4tUeZ+srjz2uHlw5j9bUV/oAuXZBTrnuZCxpkoct8wnoz4LRwsxw439lausiKIzS3d
0m2LKUczliY2fDCS+XbzFAWVR1GozLE/Iv92W9lWD+cnHbVISU27aESB6y9uG1c3XqOUOVW64R3W
3KEQXGAUGcVxS91qB8dUpbhI4A51cz+HOQqezZ8c/QWJRZ4XrhDAbYXWFSzzq+BQBMKjxgdivBJz
Y9RlXVw/OVF0WSD+a4wGnGTBqdBfe/vUBD9un8iWsBRXOjZNX4YcJPRIOFpdu1irveE0t7hQlCvI
ol6jNYTV6rx0Yzw8hAhRyTP/xMHYCG5w5TL03aq1Q4EV6yE2nWd+T9O9aXwz0+qki7fbAlszFUTm
wgDaLSZ12CLQi6MvWVSE6VC/m6PNv7YW+lfGyhuTbkONF7Gol5wt0PS2rDzCHaeILWbVFMy2mfsM
kWH2FMtvOvLdWu5G2l/NGO708bdDFkD5EyIw3o6/Ebpcc1anBKvIBhhnOrITnz7MAmutMEBXG+lp
aL78rhixpZGYlo3JYFOAyWti6Vj3VgqAbL8tHsrqbSr9avgaVluLi36NFNA2DZwFtMjYOk5LcZ5a
Zsyz0TSpbxziHZR7V+10N9uwoV9PCkQQzlNoBJBd1SQdKXlu241M/YHuY0Y8QfJ9IytccJPLQ4ZG
V+5Y2nS8LcGVeGxpCV8GxQDZtcxYX4vQModpyCMr9Tt+SOKDZb6ZA+a55lZ3taZ9wEixM8alm86T
T4LftmnQtjGlBhDmpftI0ZU4IyFvMhu0zehUmdKLhtGdzS0b+NXYrskofpaWcUdFtTxG69ZJ8n2X
tw7Tn5nY35bl4kivbe2ajuJomVUDZCTXUl8M+S6tOy8c7gezc0esbCDmH8kOcxcUCoPYQYm49HpG
3+IQIeIqHrPsERtmnXDa6NddVUkbTfQITJa3pmJeeZCNJAlBg5YPxuwCRUv7lmi7Mnenj5Rv3Ia/
OvhFej+JKYo4kWauhB7iNkzIs1nbjujqe2NoN+S2wRNThg/yRpSCluApsJxydmbiTMDIytwwcZrS
RSHstk5scKXCjNdSC3JCwBXDwzRr7yv9ifF/btNY02/cVwLXiM7wpFCOCbsfyRDNOeLH5Ei+tV9t
tEmV04Z72iKiHE/XAuA6M0EkN7GaeXjW89RlNHWnrazO2gExincLxkPwNlLLeDXYqWSGnNWwmGl6
GoVjyR+Dbp25Zu2r3HCzPN9QijXmmMWR0cDaLPxr+fOL61hvGB9niecLT7C4FXukRLiPZeK1bGMt
wZo6XBJSXITJBmMw8jbzAeHmpnjNx/8Q9ieuAS8xJEN0gWeFUK4r25oJtxYiRhRBWD8647AZ668w
omOAB6kW/Bu5IOXZ0pqiT0hLcp/TZF/U58kG2hFemb+t2bqhU6S6CEEM8wvuxxBnk2XT3C8G7YmN
pSda4XLrSzJuhEn0V9cNQhzFEZtTStX3ayBFXwAkNPe7flzYqXm1QWE5WeVyAAoNIiNcdUiK2or9
CDwfEix3yn29fUqHykXw6mbxfW2H+9b67Yif/qS1iO5anceJpTIhOBzkYXdDsuso9arh91UZRCAs
YoMvXX0ghWhdl0GFyLJlvPMLs8z2WiMJMp8y3N9WgzVlM3ALAfYPOTA8kq/5SQpSaIbMCj8mh67L
PTxh4mbrNbZGxDKJsdx0iChVocXCEmZXJIUfxk9djXbbBdRQN387sUB1BFoUkmPYjape2zTMWYSL
rfCRqT5+17eSeKtMWBSRKtUJelWVk5f20PRVWRZ+E+10654XB1puvPK3SCiW3/GETmkCDoZ5R+fP
RXYW/dvvn7eFhBVjpoVkK1G8ZIqBDFKZIBFXs6sReBbKXGJtKPCK09etJQuJ4AmLNYVybSaFjgAH
WT+8KJk3xKajGU+W9YUnW+uZVyWGNBIKFHjvAYXrWn0xcl/xNtQLfyp3yPXhUGSxkRJZ8y7WTxLq
SCWXbU2z1Ch8O3y26GtrWoc5Zg72yDmaVu1uH8+a4Bap4V0JNbNVr5xxvJE54H/8MS5OCQX4kn3S
y8KLZrlh+Gtu+ZLSItmLe7nXtWoOe1b4uvNl+IO75fK3Fy4vfjtm+Uyjihe+BTBqZGCjXZvfj82G
rFYOBkh2UGGAj6GdQ013J3oh7KjSMn/OvgIS7aQXx5nExzyznETfyPGtnMsVLcVsyMSEFmmgNZzp
FHsdcVs/07e0eY0K7jFUI3AvG0jzXcutMVqt1CQyidikHjq1FgJAuP57xtPS41gGuiE/tYEAyXL4
ygtyClPzlEQpZ8iPkq9t1Dpt+9zmzZ4iD9s1B1p/tMZ/rMYxJydP9iL06YFpXjv4thm6cCMemY7a
lgQWrVOu8qtPUhxHHpZJntiQQCTv+sKfh8eIHW+b2IrigwRHDGcyxAxqhW/OGtOeRYX80IQ57fBZ
b15vE1jn4ScB5flYZtIaooUA53gTm6ei+TDY+/+OxsLkhYXVvDGnVmtyvxcvMnwdRODAxG7TeK+T
/3oYPxlZGL0govdUAv4OYYhhsd419Lh7Ea0tPGahAX4s6+7RrMJynzI92mGWpnQMjej7mHbpqRvt
zEkiA2vxCpk+3/6wrRNUzCTMQ8HTRcBCvBTTP5r8/t/9vmIXMekmCugAJPayeWdb7V0fpRvP/1Ud
wW4spA0xjWap+A4z9oqwniAiGruDfNH080aqcFVEyNotLUnY06bWweSY8lBL8fs66sZGdB7bLUvd
oqAcgjTjggdTjD7FvnHzmLh86+GwKiNE8+TfZ5AaBZu4nkKGqRZfS77F45kUX9tiwxcsH/mLhl+Q
UJiYzJEVUwMSfZU4eeX2xp68TEir/r5CIZcKPBbkAm20FVwbEiWtTOoeD5S4/0a6r605bhBYE9UF
AbUHegp6LGqO8ZizaXXQhv4+ZwRzD+nbbT62yCjxacvSMBkYyFDJnY7f65GGddC3aazp1SUrxrWs
poGa2jgbYCXE3mTx0RD/3CawduamjvZQvBKQuVcj4EL2FpGLrIrBOOq28YNpDxUPZ2D1bw15r/KC
Pg4deQkGS1eeDHpBeRQR8NJWn0bJnNLamsZc7kNVgVF7+A8F5US0yrJHHoGZYK7fCp5iGfRwKuv2
I6efx/R+5tEWxS2elPNpcjn33Fh4ylKHZK9Zv3XtLN/8K08mdiZbFBt1bMUo+zxBg+HAc1+GmfQa
PfphG42HdRSmYwJTaHBMIrxktj6XBPstgz9INRtAfsYSS2SsUG9dBHBx6xVTNU8jFTnCygrpyyg6
15KeefFpHuihIWi3ua2P6wL9SW8xugt64Vzh/cRwy0rrNal+SLlxFazq+wU/ijhbo59LpuH398Yb
/fxl49dXXQIEjmwFitMo6V5/vdV31ETGKvdHbW8JoPyRu6zc0rnlR37RiCU7QRaEZSjGNRGs0YlZ
ycPCz6fke50htRyOO9YeM4N6WxlfdU73PSo20dGHJSugCHSWa2J62odDFyMjMmQyOgR0Ch05hfNx
FpN0dUsLXJJa7EV0VuJEZpnsk7Z+qpLkixQaQFSrmboyDENPtxP7mKJNULh1Fceu3Y9bb7hV4TPE
ssJAHzT6xa4/NWdV09cdanSWRBPKj4T0kMzptnqu07AAJ4TdELgqlYh8zErKm7xAJBEGrj4v3TwA
Ck4+3aayqqRIQP0fFUXoWAxh5gYFlSr0OqyGoA9z8yr+vk3kFitokFLTUIlu6xOwXgufd+fO3sfD
S5dskLjFx0JC8ceEJUMaLtJKi91YnQt6X1XuZkpiixHVHpAH1cIIVOr++1S9yuahbw7/nayUR4yV
aCbH1gcwYjyhlmPr53ne/QEJYRsAhsQSZpR/r7WXFmWZiKgp/EAED+ZkxQ7XSOQg/+XdJrR6KDYe
e4D6IqjEKtdwGJj1rBV4Tg602euYji4i3WEsAErNRli/qKnqqJanOzpPlhYHNbYgSWcQvYPv4B1W
ToV7MXgi+Eeb/h5EckSzzsS36rxrt8clRcU8MzENc9XmhS8IYIPtT0FdOrelt8WTYppCVoDf1kBB
QwNhIz8AyMDp2LkWhtM2Pu12afLlNsU1d//ubSxuo7WOKW4tCxNSpDbsdCR4vzhT6WbCK77S4ONt
Omt6gSQ7MuwYnNd/UUBzKGde1VDAWRyr5DG76+d9mm4QWTugpfyPETLU4/HXtZZPeZ7kPXZW+BX/
YSaNI5M/MCMkwAQaXpDRwE6+awJtr7OEV7gcx6jIv/CsbjCXkEd+Ivt5QxVUjIH3u5GhLZyjZIRe
MHWDIzexQkKb4RUs4Bg75RNgJvdhEu+I4VdEf5qzzmmsH7nYemyuOTwwh74h5N6Bb7f8+UWMVCcl
r9pogF3V065KIteOfyTz72ff0dKPMX/A5iFYV6N1HiXDaERj6nMrYy9NFY57czTHc9XJYCvGXYnb
EeCiT3XJW1OUeK4ZquKmH0IxpX4ZB/s6ih/NCN2xRufN9WHk56AcEWqQwenMV2NkLrflE/rSneJe
2LXTpVgXa9gxStFBv7GgfMUmrj5sUecLSbNBdiS10Sqj6/aXyJZOjJYfFifHZAuxbKXXHSp0IQPl
ULtpmdvte6ym6ad9QZw6Osfzay9sxzQfdfMYVD4bsaAn3o1pgutna6BgnVV0uwLQGQb0Plh3wWpp
SZIFyJTgrm6dKXwzUoIX2snYWmG2orzg8ycdxUBRL5zslqENKB+m4LEb8vxkxdPHVmK29LZDW6XE
MBZiEFgoV9uusXNFs4ZqTn0s1PMs62sUNU45sv1tKuqM9+IFsCziJxnFpckakx+VYaQ+m12T27GL
bIMzF8F+1uX3VFL4gHqHftV7GdIHUg57bncHaowAIifzToS9SwZ+uv1Rq6zDdOHGMRXD1JHPhrG5
5gMMKpadY5wC7HFONkq/K9cSXB5jFob9LHS1KzY7Z1o5odINmyUiPjZF42XW+Mqa+ikn/SdgSxHv
Nk+rBIW5BEdLpc5WbHEMhjrCyy31Q+2vqLQ8Mjvllz4dvHR8u01p1R1dUFJM0bQQG7MalKbpo6F/
1BJMXQM0kAkk+wFWOny8TW4ts4zZGoJ/kBTh8LrXXiZJ7SSqE7RzDQmZAUyQJzurGiIvM0nodmMW
AD0w7Tw9CkYn7TN5wpxpfaRVoTtzlH4Pqm70ImC7/on92CYEIUxq2WpWVgzGKC2Cz2qLM+rMTo1p
c6N/uc38qqZeEFFlPfV9pM9omWsdRIPUH3T3NoEVv4YRKZg/x3iLYandjoXIZJXoPPWTqbE9Oj31
SyYtrJ4i1Cx3t2ktB6UEvKCFrVLIlCwBthKqFUAIJ2MF32YV5tem6Y5R3364TUIFVlncDWhwBIOI
onBhKO+EpJSS8AIC6+b6VIjcCSQe3cyx29QtDPT61J/K9NOcY2CeZV+MIXHDcfQ4ChCDXrrFhLJV
t/VNK4d49U3GtQJjxA2FOiFS307Nz3M8HzM0TdA8dmvTGcaX3MA8ri492T00TQtlJt8So/xK4StT
Gm8EEytu4upbFL/UBYkxkRB9cGgnpCfM3XCHpFN15n0VONms5fsxn4fD7VNZPXiDcmRj4HAxBHMt
gCKOqqEbcCi1lbRuFbV4fehk/n2vTtE28h8qipiBEV2JPkQXK48OdvLI2lMRfLrNyFpMe0VDEd8Q
t3YmKogvH15jxFQGYi/SvInwLSDCbabWjbh51OqtOc5VMzUEpjkWZClDHbVIe6MpenRh+ZQcWH6O
5LfulWwND615WnD3k4pyTlWJidsZ6xV9LbYMtGGM3S7LYkwrVZ2OHc1Sn++wXbr5KxmS5lT1o/aA
7BZw27UaY91akLgiaXunTIJg46m8rkA/P0w52qwto2IoMZnT7uQHbeM+WzXPC66VM2V9OwVwgmjb
JIXTWrU3jT9i/nRbc7YOULnEBpqabSOgOH0Y7sKQO/301kYY/hHRxr20RUm5MkjR2VGhobF2Hveh
cT8f5XxszN9//lxpyvIRF+Fw16YDppehj2N/rsPKY8FJZOnG3bTqq/CAM9GphdKkOjOR9jVy3UvP
bpcErtXv4S6T9rudnYvy2+3TWdWvn5TUdi0j72YcPu5ynQ/nuX9OYvYnzumCgmJaLETefjLgnLyC
POjyQ7kFd7fE0b9crhcEFBMJc5kkXQJh6RgpS/VzXkdOzj8s6+gQmIS0cQDjdFtq6+eDDYMcGyJR
PlZIslIPkmhCf+ss8/Ywt0H41ObBIbQDJ4ezQhTfJ6+3Sa7aKqDqKUogNgIWRYwl3CAUAq+Jmn5J
7buWJZjF2OpAfA/Of5HlBRWFsZmJacRST9wkQ+TT0S0TbygyZ6TYV2iMhTPTFhsd2pceAeggmsgZ
0tZJC7xZJPK4dt7uTAu7QC0g/zWjZ6Ilq7O8og+Qa+lfuF5sZd1WInKUOpbyPUYlAZqgSEWOcukG
wvfGVeSwdvKG6G/TPGfkc3fP+NZTePUMGGJFy0QuAsOS17YfdwlY6Zd4XDT3BNfSoesNt6aDvdFH
tUVo+fMLJyP5SLq8RNyE1gHX4k+8w0sjnDa0eNX2L9hRXFlkIDjLGNhJyRGt9P1G7LM22EMx1IPA
xxAovarDNVqLzrOkARd1cdbrwtWLU1pguVGOEszHImZe2O1eeLH1Hlxna0GdQB8tmp0X470QXpnl
VYu4E7NSxhPl4T2X9salvKp1SLL9HwUlVZFxgA9QTLP6vV06o8kdIyZf4/BOq+rMEZE/0q1AetHj
X+zyguLiAy94moogrqZlNCWLtGPFIuAYyB3vC0T2oQNgriMbTolOvDnK/mrrrQzwbYlav1SEqJGR
lIPfhhUno8uPZb1xq65e3f/hz1ILQk3SIvQbwV89mE4/hx9ETB87yhyabM0mbDGjuLg+6kc7XUQZ
o15zv/Vs3fp1JaTqtY7M2QhR1ViZd7x9BawbFMYpAAeO4glqJNdaIGOtHOYUn17Wvdsk8iBL5kXT
fCpm/XNcmoOLQupLY/cvURP5Ub/V1b/KHHC6kVOlQHJS89pi0LimL4Mx7ZS1joFxleeibsbvt9lc
a7hE/hrdEYYNdASiogbYWMJsZgnQCZD5dGdUy8dc92YLr8bQcEts6S6dbkoceqbDx7ibd6kke0zn
HrvUdNDQtZ/0+tQk+n6sY3+I2Lfbn7cmhMuvU7xm1RV5Eo/4OtJmTtgKDH5/uk1hLaDBax47tW1d
INBTHJjZc0z81pgFyrNT2LS7JK73cpgcckR0gPe8PBY08W7TXItoLmkqLi1loii1BXujCL8lkrph
2rt59TGAONP27TatVT0G7gJmHVDXROJCMRJJsybhOsInbn7K0UCY1/apDMcvqbTcuWD3VO70JtyN
kfU1Tsut4E2FInvPlFySX074wpmKMolyEU6ZjzkyykV6QOke42r1QdbkvuueQy3yRobG3eauRoUI
25ul0yB54PWRF/XNHk2cexux1xzMLi20jctl7e7Xl8EMIZbGY7WIo0fdEOUWhKNP+zJ+yD+m7UZ0
sfqW100QAXcCnSJKpTdNmdmUNl67ZY31AUHkyvZZt0o3D8lzK3S3CYKdaN1AkxsRx1oxA2XYn5QV
D6ZnWCQrDQA0xMPsxEAoioaHovsxVj/q8Ydpzg4p0GFW32kIK/WA7tot5/L/8I7pPsIxB4Fa9/Xh
EyMUpcTMr9+TyuX1UymKpSHXldPszgZ61u38HHZ3TSw3vPeqhSEDRAGriD43NS/e5dYgZThA6IHh
5xbmYlrT7cvG4aI91IBLum1kq2p0QU5RcjRwYM9iNCJiCJ8x53/Qoid7c65kiyclTp3jhukl7ZE2
MYEaXdv3jf5Nz89AlT7pab67zdEqMcxgYaQQeWeqrtAR5VBjSg66YzS2Gw+7xsJaG/K1QiJvjjfu
oC1aivQAxSOKZskHxcUuafGea79PmtPj9cNoXW1YxVrwo18wpkixSkfcKQuxKJd7jZ+xVnWPdl83
gy3cFuG6570gpVxeZixJSDQDiQX2PW/Ku9S4CyzALCWlO/HvCF1lgl752q8quRHhreojgICQ0LAW
WDKF8qyxhtkFnK4ugD48vDXYfzhUG0RWb068zgyUpamNeuW1cYvMLvWuhySBAnIQ4blNci+VcObB
vpMfkUp0Op1s5GpWT++C5qJKF7cJR3cZSwfQtJtTbnzFql2scM4PADx4vn14q4QgOvQUcNTC3z3b
BSEMvQFHtKtxRWfjdCgnKREGVbPXktB2ur7ceHOsHphAdvDf8rNQLumoC5u6G3APZUBNA8aNjBuH
bSUH32M59WGjo3kVMS1FTPvLZBpJZNlV8IqDnXmdaPtTwFGOtSrdzXvhtCx7bRJSOvPfSZsdKrRT
SH0f5elxBoLgJLZKW6sytnFBGRj9hoyVw2w6kvW9DS1t+oe6zWdHlL1D6bwzEwQBt89zTcAGgNzg
pAGigK6Na8UJraDsAwNYbhwdpyAl5avctPjFUanyvSSiMAQQua6NRwvT/1HlNcU5R0/XbTbWXOUl
BSVy1IdkMDps6/aHMnON/h9dHlhkOh3qvAaG/24TWzsfgy7IS0iCLa201zKbbLy0Q4RvaD4p3bpI
ztU4ndrowexhDbdJrR4PcKQA6wJwC7xGrklVaCFBECAAI8MStzG8okV31dYI4BYRxchy3k15xCA8
y34tJCCY410GwKr/jhPlMqOBPvDY5MC1kGeh6S4r7jVs27tNZFXRLsSlnEyRYhioaiAuMrjiWOcb
P79o0S96jEZ34K1RxG2WwsPcJ4llz5gslKz+iPSq28zpa9/T82iQQ1tWf4eRvUFyVbHRq/0OMont
sgpHEgtwUhNvUT+Oa99iaK0xT3GFyiE6nZHk/APxAT4IKwFQ9MZ1omibSYO67QD3ppMOdzHhw0Ek
ZrVxV62qG0OnBIZBMe+k6rTMzSLSxhxzg6mNVYdGTV3Keh338VAcbjO0aqnAhVmQKnWAaCgZq1FL
bCxWxoiiDTShin5qonA/9qnDk40FHOs8/YeQWsfv0LHKgxJjblVvO40cd/bwmm4Cb26wo6JNYLEN
3kwz4LKw7tsZcvG9ER+irN7lLNzdFtyaIZlAfEOkZKBb4JfH2VRmLQVSqR92MzquGO3TvzGZsKVw
a9pNcbW/Q0BiNEZ5B2XSpH3PcPsMk7ybNFyxVVj9iHr9mTaojOfBy2221gQIjw0MMIy6o8tYUXAA
EoVhTTBFWzeNW4gfiYHsidbui+HpNqHVWu4lJcVV5BxjCANpgWcIoB3XmCJ0TNut9dRSwfYhEQBU
npruRMNUYg7D/tGzIHR7k2jA3rH9RKuZ2+Zm+Af2cPlVijfR4iSW4wh7qMxPXPyjk28o50V5/wcW
LrBvCkYOqAo8k679iDEUeYTmRPiRtNqx7rzcJkO3hSm05o0BUYE+XfR5LT3c11RYJoQ5GhgINMo2
dETvhX35lXf1uTW0XdIjJx3rG2axpj+wCUwLAFsXWqRkDhor7ArUEYGH2c+mE8kPhilcvc+IM/Zb
bnKLlnHNHhrKOmEt42LotvlcxLs+S7wQCYEgmL3byrpmhUjzYSofDTsGIFKvKSFyKok2WblvGqOf
WLofAN0KSFqHLGP7Kks3emDW3kfoJQP+Ppqg0dGtOGWqN7TKOzRBTzmgtFjPHtrxs9nbd5F1Z6IF
CP/X2R7ZhodWkcbfE27oYwPSIBKUgB1RbJ9GGRu1CGO2VoSsUtQ9BXH7WCBJkAvzYFrI2M6Fm5fJ
PamHOzYHTjy0f+B+ANHHgaKHESBbdXfGlMSTwTGHa0/1eaj5X3liulUqj7zeqg6tag8y12haxtH+
svkbOpmWuoXphgKIdaM9PHA0B8rJuhebsfcKKVRjgBeEtcKA/CbKeRbA7rTtCY3movgkmtlt+tGr
C45+gdfberpKCC9BtHwD4gtTbNd6auiVVdQcJ1jr95awPhT5WzGdNcZ//9FpEUwaAEhE15HnUG4l
qxUp0mKYoqAaOYVoa8xJe/iTkekrKorV1XSMWiExOVEhbZXwp9jCIsfyD0LWKyqKFzHnLqqiZQpA
Su0Rm0Adpr0YWrcUCIsu9gLebfj+NTsDxQXWx36/A5RTqqZhsOJqmeDhrHcylgGC/olZnyYAN5Jq
VzbYjRtKpyZ/hYCZw4DO6baWLHeYEqRbUA6k9JG3hr0v3u4iQ1HahSaHksDO6ehU+RseGn8C/nNF
Q3lutgyVEaMHjZxWDkrjpqCO9fv4vgsOJuohyALgzlH7O+IsQy2yAphNYrzxAqmI5ikByvNtaa3Z
lEEAYAI4T7CkNoX2c01kXWalP8e0PPQTq5wgN39UpH4EolazcdOsUtOJDpQDVBBB7vpsemwpsLCQ
ALMh4XxqDGA11vVLb2JncbG17WflUrMAHQJXi+4YTIgqik8sgDbGNCz9yH5tAmfOTwm748PRTDYk
uKZvBu4xZGuQQrLVUZSaGFXFAq3wWV3uiqA7Iz98n0rz+fZBbZFR3MWYMADbmmnptzNeSgeeO/aw
MU+yWKZqOZecKCIzRDsWlpmU/iAzR5dvfb2FILvOBNDLBDpl8AJc9OPCNvs2Ar5rDyZY/QkEmP1K
5NttOa1EF8ss+H9IKObPx07MMSZhfR0DyE48ycaxuxntCbs0Hu/4SD2tru60nH26TXct4kfOFzNC
OkorwHJVrsGqQHDYcQsgG2VjHuwqrw5VbPZOHHQFbhAB14tA6zCOhvVpMDlGkCvupkVi7kTC6Qml
z8T9H9aua7lxZMl+ESLgzWvB0UESRUot6QXRarXgvcfX74F27zRZwrBi5u7osSeYyKqs9HmSLyeA
Vt7+sLU3h1FsLIXARy1zrtdnXtZDOBjI2h7EanIVQ0MwMjuT5BUzKy+21v0NMHpg4C1uHUz0cv0X
1zsKfYOAAE9BiJXtpFfOnGylSre1wTD11uRRSh0iYwOkHzN4MFrF8bXBmoroYdBHU6xPqsxqlloT
aQATaJgAATwAsqnXX1RPQI8IoqI45JVSEb2WAyw/8v/52g3EyRdUqIdTD4NY9BJkbhybGvqzVkwx
BBKk7k+lc/s2V80r7CuGCCVZx4gdJd9SUYiRMOcFkkGfWiWYA9rMymgpUg48EIz2pbAZxf2Uo9Hb
0LbY9vIvVDh687D1AyPYCKEpFV4GWYwV0HWB0uVuEnfZG/YdEMYbXlMTiOuwHAL4K3ApqVubhrzK
2q7CrTWcFaXuXPtWODLCEBYR6tKUMQN0hAZGCrS3wf/SseUT23BuX9cqESQbYIoA24kY5Fr+DN5v
pFQbQSQ8IidgVrWX98O/uBL0w6AJFNUmnBeleYwhmwu4PCUG8puCaKlX9vFvUcFEYvpv3AV0SGG/
BYJr7J9YlM3FC29iwNC1bVUe4rpx45x7n8RfQhbt8XhvH9yK+YaFkCU8K1TRNHr39xTzEXCX2gIo
Oa1PjJJzuDbY6RpCi3iwFNaG+ZV7uiK36JELvrTWz5AHa4qD3k3EL34KCepMRcXwjdeoKGg3QaFJ
h2NHt8/6Y1bxoc9DrtETnLeNG2wiJWFY8bX2BlXHDONyPzImJpevuODF50NI9FiWh4bT3cGQH8Lg
qewiT8X46tyUVlH8RCutmcc1afzMRfOImaQtQ/BXFC+4BIrsF4ooGjyuPwKDFHkadU150ItyW9T1
Lmet2ViREAz4AbYBrZ2LNqKeFqoWXdrFaXmoG4VU/l0ouwEA9qUsJP7IMm0r7CBZDbcCdTJJwwaR
a3Y0Nch1LZ1KpEYEabYg/dWbEoYI2f6x2GuoqmOZN+az0HRGKaVB7vx5nkToC6NNnawS86065LHT
57JA/BJzfvocygyxXGEOvjgqTOAOwNk69agz1P2GHiBtByUt7WRZGtbE4r8YfcfRybiqZTwSoD3X
J9hipzlnjEaJCQxDd9uSS3ZRaHA7uRgbxgtYkYzlllRxGabRFBonN6/5Dkld1Esi/A/OqPTSTq66
iKizKjl5HhnYLtNKD7dvbu0QQRBZNMD4A3aaOsSxNTou8/MK60Xqn1y4tKgbvnubxor+QNM9Bt6R
qcPkIw2HGPkKX4+hXGHxlqcDeqM2SiBXsJCw1qggR4Y1eWhfQJcUJeuJ4sd5ocX1QQJ6rjY/oSRc
c/Y/5+SSBvV442AUGylO6kNaSKZbYf5PSBhtGGsXgs4BRLXwlgxVogWun8RGH6IaVjHe6HP9O4v/
zRA3oKcwE4Y2OdwJHWRKraDUnVTWmGRW3UDjLKEK7K7zN7dPa5Gd68AMTGA3EuqACC0AaHz9dvKi
brC8BLHsrAaHWn5ThZrUWUv6iAW4yaJEH1pcprDuYYHRi5MWv2Y+ZuzU+4R7vc3Q97sBQ9ADuBoE
a9/upok1tZ2kHtb9XZhIywrJWT9P+6jAdQo6eEQHLsFCQM3KE9X67xigXC5s4ImCsAMDg92Y3fb2
j39/gAhVgHcP9wpGB2i519eNhoWpLVV8fu27moEd8O2zHjJ05CoN5GqRNcC+sm+97nyVIzEcaLiB
+qhHz4Auxs6l22ys3QJ0yF8kKFumiHUTVKMKqdUnkvfPAKC7TeC7sAKFCgp3eRYwmPSzkHM+nFJZ
KA5JM9YkVPnuUAslqvJlGZsjN8wMO/nlUly/w2uC1OsoxwFjSYCiOdS9qU9uWVrNU49F5IHD7aLc
E3qGILAYpOQ4yHN55FGvPKiFL5m6XPnbMeNecx6NqVKd1QyNuQjtd/aAAoEZbuwl/NpDe+E4Zj4X
5p00gz1OGqwc2yqJDD9AGGpb7D8qqbVGoeCIPw0M/bac23fCy+Y3uFdYnLcI6wXh3p8jTfIRJaFt
J8M2xDywsBPAb0IzSo63ZWaNx6V+sGCqY4CKRjvH6Fjc5SIcLEOrDxnQ77Ri52N3g545Ivb9FLpG
VJZT9/0hYLoQkEKwEjDaqrb8+wV7RVJIcHL45iBJv9sFYpvRSr1yfFe/Tx1fLsbakEj4/WGMkHi4
80kc3BdYK64zDm9FHmHocGzwQNArRkNBLBCdhjSLDZz6jyG9gyxgTSj2XbC87VWGFjIA14afQ+8+
ybJG0ebRbw6hqmxKDbgo544rzLnqd6nCqAsuh0PJHkw4CMFRQKxEdzoUWPs0i3zUwrZGpACsjRwi
mni9LXWrRLCHZMl7LlgvlEtVF9wc6DKIBDivIn7uOydtnm/TWJFsLOr7Q4NyqTgBmFJdkLYAlOFN
PY13FZpbR6yJmCLeDsvf0oAVVq0YMSKWVeHWNbi8yxo3hC7Xwl33sq9OU9YCfeQxz4/DwMoZrwod
olkJP48cG719KdULDNMVTXvgq4d09JGjGS1opFEU7dsHuMIJ6sMayrJLplD6xkle8RIWr3aHCBAO
toQFvtumjQyWEVmsNyVw6KtBzIrKNzqgaKvVcm3oG53cHaZ8NlMjfS5C3esFwRmSlqjZ8Dh12aM8
5zslctVkJ+jPav92m9PvooK2K7T3LGi0iPtoRQ/7iMqmKvXATvFzO0RngRNzIrLC4uCTWkxSOwxQ
msdqk60yTtn2NvXvFwrqSBwqWGqBXBL9utsSbmFb6f0BA3dmb8wk5V2Yd1KqjJDsuxq5JkTpXaHX
cz/wtf6QxJs8dYbSGTDaE3icyrrT5f1e3ykq7TBcqDYCqxhO+vUjaCK/1hu1Hw7tEFcJQLzTasdL
uW7nAM41oxkIloaR+Sa6z2tSjoHgcHxTuLfP9buSwUdgmgYBL6IR1A2vPyISMjVuIcGHbPatMQCC
RDwSrpYZD37l+pCXRXcPHgqKhnQCevT9fFIGwDHqgx0/NMEyKnkIy5xB5ruMLrE7UEaxNQLBj7J8
xoXRbFA7SbWkBqqgUvH7UupmL+Qw6yT16c9WAyq3OvHNRk6nExrRJYZD8pWJu75QwLRiOgcQc2gK
12gmy7mf9bHQhIMC4KJJxjKs+VymXvoxxFayN+bHSYwJ35t+5yjJrn3ED7mTf+4/c/mU+FtejUwW
Btv3c8ce+QUxC4ugkEOks7yZmCuYKA7FQzQ2pT3VfK0djTzuK1MJlQKDeSUqOgyVuDKoBHA9APks
AxO4aro83Hdi2rfpjHVGWk8kjJ5lRofxRp0A1JTIlWEVqWZPc2zX6j9XxyjaYmcIRg+RCMOU3rUA
BEKcFk0qCAcp47AFL1GVQxO11fn2o1k5VTQDoZML4QOwTelcUZXWPfrfA5xqHglbvldrjhQYxyOd
hEB7ABQBQyl9f6WwYfAH0US2YI/SebAqnkddKyfxgOlKEZB9KrC03tNaqTMvHotIZ0jySsyC6pfx
hReGCv+38l9Ro64RF41w4FUrq0xZwzY3UkoW4POx4M24yzCGM/5jDX9Nk3JF+NhX6kEvhC8wjHJ4
6KxCqUxgkN++uxUVAZRYSCV68YBSoovXEpJUiA6R6RMOWib3tTkrrZCZaVHniFvSpCpM9Otib4he
trMVhDNG0DIO0I23P+K7kYHv/b/DI8CA+IbrjMVlOjdyPT6CE0QXOSbdGoF55ghxrW2VOXKGTo5Y
z5JyVRBHLNh2CCWgF9FHRxdas3gOMN7AC+e9ce95SUDmDVbHG+YmNz8Gwggv6JLjN2qUKsZwTKWi
bCGc/Ro2xdztevdnuTt+3D7I5T1fqNxvVJaDvlD4BsAA8zYQhDM25HKPYwb0OAx/7hnM0OAi38hQ
akXpDLHP9RlH9/xWkfttQLaP5OGHbdvm7nTab1hCSvcFfCO4SPEFX/MoxE2cLne1by1Lkc3iqd74
95UD+KGNxTHEka7+0OTo5rVxSNOkXy4rI5bh5HszJpvTpiMsvULpsf+lg1e3xGgQQLqXUZiVUJBy
0CnmDSI0gjnI+R2wgE87n9zFpHUtFkVKVX+jSGmVFrmHsIDjc37eo6En4AgyY+bpFFnHI2v8eVUW
L5ijNIuAlrmuGxYhwSnKuQn4+M3zbXGnlNc3bpYw4UIsarXnognros5cRypP+RHYmCeJHFSwbtNZ
F4gLXii3MJ/5FF3f4GUwrfShMOua8NbmuBcYSv9L6Xx7wBeEFom54KgNQq33I9zPvvdJpZi7u5+7
U3J/POm2bzKfFRVGfTs/SilxEtfGIycLZ0v7Vb4KpHCBz5DwlnXcj4xcKQ2i+o0WpZrCsG9l7Usc
9s7b/UwqiMPnQD4+PmJWJMFii1JPSPYZQjHhEEtr/+LNVuFqT9wOaoKhB2m/4BtPlFrigU1aYC+C
cJaI15+Fx51oPQWQi9vS9zXMc0Mo6O64AujJepSDTEaeZffFe3u735J8/yslB7skd0/mPmSEQSw5
pNvZ+4TLez6BZBT2i1cfsOrKDmsnvttjb9A+Nf/Lg6S3ogOFqcPmGpB7fuGIvI2JudkwaDDUEd26
HmrV2AoxSIQxGX7zr9XW7EWWRKxbRjj7qF9i/Svq9tfvN5iyQUxiXTh7lu/CNm6d7e+HyHRhGGuy
MzcDObKaNOn44v+k8A9NSjnxaS23YaDiFb9o5K0/THecZh0llg5c9ZcuWKNU09gCLLxqFjIZ0chg
z6R0Osn8PB59k1U+pRzCbyxRiimrh17PWtDyOCI8+mQ3MiIIeuvJNwqUOorEWhHCSltUHzHIi1fZ
3hgSzpY8+SW7L93PDduLWTf3fy6K0kuagM7+ACHz+TkjL7VI2pBodvozKMkpsI4M27gc0Xel8YcY
pZtmsVXDNgWDCzEvYhmq2z+PFpJrQR+7IY4T9DGeNec9INzj4zbfuDYxzWlfYO81S6UvzsLfc4Mp
62typS4P/ozJmzMHb+JlsMtTuq+fTX5v3da1qyodnVKIQdD2jAiTkgtsP8/TqW3Fs9Vb/utDZn1O
xGLpolV/4pIKJQljqdVJ1oHK/s0zSPQkE1uy99KWwQ2dgvmS8ks6lBDEKVC4pgp0Xva86VXk7bzd
bl1ik58/a/K0YZCT127pghxtqBJx5mMjA7nB3FsO4Prds3MPnFA7Id50fMHOPHJfEWdLHpvX6aFU
yIM9HWpiHmtrv8m9Y/UjNT9uXyiNQUUfAW3Jsr7VqrBZLnS0vHPsPBL/YBOdQCNPZPNhHBjv7msD
FC2ql4ewHNKFC6eMWiJ1AQiWlugmE5Hf4B1knxnxBtu7J5H3iP0eznn7+Oi67mjGzwfbVkw7JZlB
ftzZgm3n5M40P46sicK1J3v5YZRtKpWRE+sCH/aM8RGM2O4ZR73qNFwSkK85n/Ku6MZyOWrHa0wM
9EnubvOJuEl4ZVmjr/T6rVOmrFFvjHnDL++U2+y9gnj397m1PYfOln/9Ff/A6rltuTOPz0AxZtwv
6xSXf7+4Xrkd0Ay1yLhEJtO4S+3b8kpjWn2TV0oBiVkaNtPXLe1f3kLT2T5q9gHSGpPdkZmWWHOK
gP6GLS1ITWLugjpFDSAqgAkdxHPd7bCFSnTa5dIA9Kj/U3yQ/+PrDynq3Hq+wwKMBqT2kwkPNrdi
q7QNN7M2n8d/4epdckUdoZAALknBtsMz7z577/I5cRiKbtXluqRA6W9kyQB/lYJCeertDQceLBaJ
tSDmkgSluo1Z1CctAAlr0RsRtOajTIjKMnirwcUFHbpTbZxLWYqNfpFnx5m8c3j/m/w6HF53Jk8+
p80mdlnX8zcq+S9RoAcK5sDH7oi5g1V68RwnItCF7gNc5KdPzmJlPL7Gob4rij/EKHXsi3qvYqhi
OUfnXBwDEuzSkAQ2cWXLtQ+2eSor8lman9zDQHT7gyGLq4m/y/OltC56OZV4BlTaeXJfLA9KUSQm
ogCW7V3E4RablO7VlFbz5xbiohCvIYHXmpvUZMjk3yjdP2dJqYtUD1M+rsAL0iAeWv2TzkLbP8kc
q3Rbc/f5oVjHz8hhBcDMM6R0Rwlfve4K0IW4QMfrr/2Gf2/eGXH236jeP+xRemMa/6N695Z+fDGI
1/1sN3Jr6iTGrZ1OqXvUtiz5oMqetF7UKFWSoeUgFSPwlpG9ByetIOFPFmPrftkfxihdgtVvSVku
xrIg6YNs3dkxnD+WBH5VXW6IIN2godR10ukSRBByrjjb92SXW/fzAe6eYeJ5h493O7Pby3txHzC1
JYNDnYoP1FzhoPGhUvaOsA92hlk5kbM/KowXsJrFunjNdLlEVgqxE2ac5N4pnbElA0fS/WAhlzWQ
5h3tpLFZMQPHL3zlWydL6ZDZGLHXvQN3CYEb+ebcQ2diotp8TMxfD+7h1Q5tpNLwBcxAhaFW6A0x
fKlMajct5zrOlrP9BUckJCfuITcDqyN7Vi6DZY10SsMAfm3SCgnna1l7z3mXNs7Wacw5I6/maSKB
czKDkDAulWWP6N79VNRKZDfAZAe15sEgOeffbkvcg127e9aRrlLTUX3GgB9aNzBqRDmQRpxxfrKw
6M0OUkQR2ZLK+qG4O3C42TM95bWncUnv25G2upwuARDg3HdIHjbkHMP5miSimHe8szMj68Ow9kdW
DmfNt0T7AXDu0NUNGBPqSYppGfaTzi9C63RvmLXtStazX5POSxKUbVfiKhKkRoB0Wtb9++CcGMp5
VRwvCVAPD+tfA1FJQQA5ryXIeMdlbd0HFLp2Itkxc5SLgaHf+SU5SjQ4oFW2HAYuzjr2JgaE9L8Z
DNHTpV/W5pICJQydEo5i2oLC3kM64P6dZIsHdGS5eEw6lMXuU773ux50ENm/3IdmaJ5d7QjX58R0
DpZPvnVolNUOoylFmuuLJQuKMXUEd4clmmTDyqit+geXh0eZ6q6uQsxbzoty8nJHAAIK1oEumj8k
u8/N0dozCzRrzsElRcpw61pf1Eiq4LoqIp/h0LEtGuOZ0jkbYDaGiTKABGCiiQffEd44MtY/JHN3
/Hy+Hdwy5JvOxeRlJcVaNOIAJzuMHF2wLZaAr2u7v7QOXUkouKwpMh93pLQ2Xz8nMUBHSMiZNUDH
gYdsa6klWuV4vs0YQxHRxYWinox8WA5xX5A4JOVuY7KyK6u5vAtZoO1Gmmd1hXe1ZDxeXlRTNs8E
quhgR+c7e7NhSvtqKeOSHqUqgFaW6P2ijKwX4YX/LEi9vb/HPJ0rD2gAJPFmVwjkCStajqcP5lNj
XSOlP5QGO5yGaSFuDbZ/QBrJYjnFy0/c0Bs0OHs4VlMq8pCU/YvTPDamcgeIgYe7zSZwUmSObgsI
SyGqlO7oJ38S03CRkBdvtBzEMbr16JLRffpguDOryYnLi6OURgMUBWkCqhfC6xdp0/xSXj9uM7Pq
j15QoHMGc19IfFlMYMaD3ZU2EQlIeHp8hHuItoWQ1O5p2H9u9qzKLkPV04mDXBnnWYhxiJF7PDKV
LeMR04NogtQnFd/h158t5dc+3CJfjWpkf5YVM0035pLmYVbV/sYb/Etf0TPaYepjpjP4sinIi3kY
GyXv74H9+jMmP22z2bIsM0MF03MUUqCnoxYvHk39ED2cjhuGaCxe3Y1XRY+hJAIQ2dGos8h5Af8i
sbNNQzwSBURCs2NPzKcugRPAes3Mc6QURpkko9Sgt3hxbLA0cxNaKI6bP+9O5uaIDPR/+Zw1yung
+zFTZ3QgLv6N5wjWGWMCRLExxgZV9cFSVQwbTecIfGVQKiw9XJhTHO8t/AiOyUNyLrbQVf8PD4FS
IKUqBlk1LuQsOIkv3jPvvhhOLJhBQfxHFMQia/hxW25YvhWdPNBqf86i4ksbI/Pi3D+68tm1d7sl
V2YVDCldTShdKDA6XVDpkYRtzOAQi1bAoOejzFzYGyO2j6xtyAytQmcMAMLRzrL0dXf+Q3FAeoBV
11ntjrvkhopSer1Ay8ESBlkFQbC80cxX1LZOKBewbMtqNvWSFBWhJFlVTpgZXLJVIPaG2BypiMDO
zAf9QMjh1USfg3nituhySIhq3xYSlgtEZweAdBIGAAlBHjC7c1Kr3riuaaNDChHM0lnB8CWlhZkb
uozOC/RK3CsJViDDNUaiGqnxjnQjOTvkwSU/DvlP+F2n6ccpPWKC3Dqiaeo2u6u16MvDppRMmmnq
iGGlJYLGvjVRtvyIfCIIYNFhRBn0PF8QyxHHSYvuRG09s8M7dN+wnBLWWVI6ZVI5jQ/nRUYRYswb
yX1C54jFNOIs14QeRROQ6oyECnRq5wXNI4g7zykq0b71uG2JbBEUV03b3CScyUpGsMTl2wo74EPM
CRDp4XehD8d53wYkgVUYN4XpPLrj0XdclYxmTg7m3e6EbN2eO3ykA2FmfJb3fkNuaYgDoBIkddp/
yQ3yWf22Iu/b85JkIiV5vVPMxZU5si6YIUR05xMnCaUhFiAablvLinb1527DioEYLjs9OzkCeSPG
oAmE6O3Hf2kSDCrcEVotSvwl1eN44/Y+QA8a2rV8m0GGpcJowN2eE/3GAIjg+dlTkFK6HxHE/Xo4
EPMOHcbWx20Nwspf0Rv0Wn+ua225lD2COOfNGx7vt4+/XJtz71oTa81Mlhgw39/iylyUxyfMmCTV
V8bME5x6O1uoYaPnhJQbG73GvS2ZTzE5fRpbBqssZWlQCmaW+Snh60U2sIb6xwwhH5CSYZznbe9W
o7uefPU/3O2x04tYzhmvextbjw+/fkyOaXKvTIO7GggDoQx6fpn0o/MZgBPs5lrloFRaFDAbcv8Y
Im5EoFUSwURj3NF6ZrW/r8voBU3Kn+iAHeb7sS+e8y0/u3fT4VUnd3ZhNfeLO3Y68eTE6uRej48v
aMrXchOlwygZmCI6W+EW2FvmTOQPYVd8QFg2aI77d12TC0j/fw6Weu/+0OHfZmNxAQOZiCg8+yaz
FXk1YL0gQkUlcSANy0SueJZN/sF//FdRyMXPUw6CVqh5DACppdUI0pjMdn8e36f4sEndzZNZPx1T
VvfLat/k5bFR71saMi5qgapznswixdTiyy/TzD1te9zsgBnhHJnSuPDwzZhd8Ei968To6lCMAuls
qR+bz+d/1XF/wRCdy9DmqZb5CIK3h7vQmAX+3FfRQgp5Y7HyF+vu8x9m6ARGnQS80s94zQkZTA/5
1vv7e+RbVTQJP8Av+fkTZHcDsT5YyQ3Wm6aTGyEXNhIngPL+BX1wS1/R9oEcdPIamOg1YwjmejR+
wSelQYSma0aFx6WFh7319taYARnJg3p22wmt3ceP4J15tKuq+YIkpUDqGqiOPa+Cwb0Du9qfUqtx
QwsjpgIi1gFDSUsB0UI7C8soMB45nfKo9UJKUecTz63z7Hnhg5dsHLic6Nex3IPmHkzBFK3a3LDS
AoyXQQPBBtj+VyQZnuL7eUnAtQz0OeYlUtoFUAt1mi+mx0PrpOPMBF06ZCl9nT6Znsp6RH5xfZRe
0fQsCvIBErN/a46GWTxYGKT4+DfmG8shFkguA6julM6fo1iIJSGRwNEb4scZQrl9gC3dxaQ0j5sj
M723HppfUKQMABYAjMK0UNyn27d+izEoOF69t1SnWGmAdWfvghZ1X3XUBaOA1amIzZ+tN+SknEdo
ll8uMVP7CTW+D8ZxfqF/fVfNf46TujNfFvKgUmOoZuu9e8RMT4b9EaQyq5HMKGqLW3Igo/0zetlt
Tijbf4YkPS6hx2Z+SAhsFCOOXcjd+hzKUhhDKQtJA/6tZDMNJNtmJ4uVzfkbOf2L569Hc+HftlXu
o6UYPBfJpvyh1A7ZPO02z+iFuC2rDGa+9PkFHV3stHYuwIzynpxN3+wIs5dlNUz8Iy9f8nRBopTr
IAuyUEK++16N7cHa7ayBbHqkjW7zsu6bX1CizEGW5uFcAqUZPYYK/tC/jxhLGCyLYXeYtyNfe5F9
nrdxWILQnjuFJ7+zfbIJTseIJ3sGqb8x5X8EgdIl5ZiKSRQvwu99NbZPJthCSoy337KndB+ckRUa
MA+R3qF1JWbp5oWRG7IuUnpl6PTM55toeXovzpuzPX/pMpegtX9nPsHe4c9i3OK6nfvDMaVfei1o
Zm2h2ZnP6q5BH9kO7gr3sP9gdzytZhMuJIZSLcXUVXFSQjb3S7uww6E3dev2xLURQO4QKN9mjfXY
KM0xVEM1xQaoWaFPhGP7vPlkOWAs0ZQWji9eG0A6sE2HXzha+nDQ09uY53IPcOFcZukOJq3FV7qk
VfDzOArLy/YcFfvFTehfhzszu7XWfa6/JEKi+m+m1ldL9euWXiZTdb23d3LGHPjr62D9RADOuCUm
W5QawX4UrNhLFqEX4OLpiA3Ru7Q0RdyWhtVGRszv/cdN+Er0XRxfZ4Rpzn8Zkhev3L69cwQxPhw6
TGu5mBxBae4JNX5zQhcvK+e76tMpuqEAlWBBr6VYVIC8K0lyISFAaOwZLSUMs7JI8je9cfH7i165
YE2VRinDznc45gYiEAUAyoT/mFhzR+sl6AsylHKUoYN9ZWHjGc6w5iFRjuD69i2tTpvoFzQoFdjr
kd8kBljJSOsstVM07vV7PbKSc+yFbmkxZwZXFeAFRUoBjkngB3mWL5cjuq2FOhXw6Ufza1iVYV7W
HccLWpQCjLpWixMjk5DHrq3lpsZDnVpPaJ/6ZGVVheWkbgkFpf70OcgGWcZJdqBjOaGlonSKMI1l
MxnC9yU1F8Inyrw8yyp4igH6eD6hZTV4ZwjFqt34c2xfnsgFCaXMtaHMQOIZpfTqqScp8OJ1h6nN
l3dy48i+VNUFHTGpBj0OQGdy9y+q+5btuJHkaB6pWIe27jxdsESpBEOvs8JXcDueFwPgy4ZXMZCl
yZiZ92MdHqUcUp+rsKoXlCr7xbp3nJE8fk2Z2/Bwzf0zqwq7npO44IzSEnPjz0Jf4hAltDWjaRwj
Lo+a+dCSh8Mrphd0NuDBajb1giKlM5JqHls/BcXoWeUwfIfGqaNxzn4AqojclkQmc5SyKNIgiLG3
YFEW8Hg1Au62LkZ4UIXB6CFaRxlWaz0zd8EbpTGqwo8mTgVB3lXf9t69g4LXfNf8MjFgxayzrdhi
gFgqQH3Slh3L2D58bUh63wA+kdzCnVlWODsakY9hZfXiDmCJ+o/bZ7nSHHBNjPJnBgAk9kJS4VXv
X5C+QmJn67rGETUT/MewkCuZ6GtilFNjcH2FheoLMaQ4yXyoQxJaW3Q2Nd1SEmKR+658r8lRz7tq
5LqfB5Br6kNrTaa4qwg2IluadwAQ6VkZEcOY1u0DZdGkHnog51MSR7V0NoRDltsFcPEH/gQksttk
mEdJPfAwj7J0FMCbhWagNyywiexmcna5fdpsZo7p9n7XX9dHSb1uIeYMYejAFnrseJXkP3k0Dm5u
8/Tdhl3ToJ51XvdRMADh91wNlvMSmvID35mtad6msmL+r8lQj3mqx0LHYhUJ1QlMbie4owDzHtO9
3JmdAIeDJYWLlF3bs2t6lAug6XGrcg3oWdK9V58Tjswe8mFMLcWQPDoKmmaAINXi1xVlv+snlsAt
x3KDDXq3aAkXY1Yr3A7mrjFcyOMBw3P69dJbsp2FjxqD3nLZt8hRqoLDxNVcLqfmPUc/Q2d4yFlK
nXEvEqUd+iBpgMYNhjA+v4/P8mCpnJM+l0gs7BmSveJQX8kAHfZwSqRlsw5az57FoWfP3/YY7jNP
SwcWQ7wZL5XG+tRCoFPoPg4OqIRxS7qHEHRY2aCV/OQ1Q5Q+CLNCbgsdVJ69l+75bbINMpe7zqrV
JXA82aZKXlNC7rjXvbfn7r29ZVb3C0bLxmI6jN89j+tvofSGGhVY3T4ugh+ppHN/Y6lXSmz0QbKO
liUxlOZI+FTv5gmGeUA/vzXEW83EvrJcJRaz44WhCyVKaXRCHDRt0CNHSfZW2RP9MP1KWDM4LCMi
U57G3GC54zAsYonRVkt3DQL8ozNx3VhFq/EzQzK/x3hX9yRTrkZe+2GCnY3S+WUMbIXUB8sgAfq7
bOXYhx677iHfViFfkBoXgUQjYsAjxOIzlCTuw2p3QDVVMy3hwcB4HUM0VgoE17xRyoSvxIZPl5OE
UfHf4HIXaLQEGIcbbKPtAb1BTGvJsmPywv4Fe1rnt0E1gD0L6vjeI5k3bE2m68vQwzQAadBUut/O
oNKZwy6bCJJebUYI96S40JQoNLDUMkN/yZRmaabJwN51SMl8/6wfK5SqOmYqaCXwu74uSmXUYdH6
w9AsDv2LNSPjNQJTyktC+7bIsw6PUhhzLgbtYCxaEnCR+5zx6yupoGsuKCWRlWHN9z24yJ4Llei7
qDQbfSsDJ94xXg2WDWNcDI2omDfNZCj115n1Fv9sOOJHJxJx02xYBWeWaNPzjbGeYkWTBFIWZrZR
bnN4r3GqV1gyVlJwZe7+6gzpjVbdVEfY1QxSKnoGXlRs48TfPapcDdkGO/5U5/boVni+QK1ieIYs
paFQSqPK1UaaStgTCWUOzwEOnLmNEBFlngb4jg4d/SJ5MjtAgOUeQxkz7ItCKQ8xT7okW0xZ2try
bJ45M9UtZWZFQ8ybpMIUwYdL2tWgs0A0zKGF8Ct1kLOEi8XgaCXVdn2TlOIQmnnKpLGU0LHz7AEe
vntU7uY3JNsClN6YCbcVnKlrcpQKEXug6lZLAIamCK9818nizDFHjJlcUSoEmw2yjFdAZjCfX7R7
xxLtobNRjJpte9Mq5m2FtZLpuOaKUim1WEyJuoTMz4oA/34/l4R3AUkxCnZSb0ygNWw2mqWzyC6m
/4a3T09KBqmcYR/WcphhT0rfBEBKYn1iAoNhp9cVMrADgW2NOgDdZJgUY1wPyQTnuFtAlLij3JiM
V/03tuUPDcrN6Q2hm8J2WJTXfvxhI8VB2BN26+/3DxEqPKr0rB5nH0Reli7QxtxmJpqO7tBxtMvd
zb+MX/6QozSVlgzY3zLBC9h7L17mmY2FQSMmVuW6g/iHCqWUVDWX1BmwaufnkidY7cXSEOuBwp/f
p5RR34p6ItT4/YQ8e5Il3GGiDr1DDDJfBeLvwvyHDKWIqqIf/XH8EoDmp+HMmGLCf2gybT8MM7+r
IjIczGkDa6Y75mf8xHjC63b6D3lKMU1a5st1B/LOvYMOaBvo5gxXYKUTedESf0hQSinKAbgtKwuH
LzDQaES+PwP97iEASuErzvS0+zSsT9a7WmTs27Fii8uyE0QSgYZ/7e9yiTxggfWMkCgk8SG5S1/5
3/J9t83tBLNTp3jD7F9cOUkZe/Ow5BU7FrDIk2JzVDIj8PuZP09+M9vIbQevQYKhbhKXPGp8cyQe
Ct2YNpEhBlahCuIdfKT6ny0AAqwAWigB/q9g2wR2ktBdyugTExSOE/lz2RzjFLN+ua0XP27LzPKw
qKNdarJY98IbWDRAT0pqkT/xRVOJ5zE5q4JKIuzYvE3hK+3wnQSWymANMLbz0h0xuoIJA7GqRbj1
GAtLt8javwW1eZ+ixhjc3W+F/SNnuvnm8EMlg1UScCo63aE53NlPvcuKfFcZxv5mWf9a6fXVgXIR
OyVYUq3kXYnm4RApA6mylIa1h2TNcis8VvFgTYeCPTLfFgP9D2nXtdywsWS/CFXI4XUGAAFGUSIl
Si8oReSc8fV7oIc1CWGJe70u2+VQxcbMdPf0dDgnBiGLW7mI7ip6ASerRzRgu2YkbAkStWv00HeB
Lu+dhZ2ecaIgtRt5iQUBiIHS5AZ3Vd4V64KHWFEgaWM1HRgAFyP0GWMERSJIsMFLpbHq74T71QZW
XRO5earBAxzyt+bF2TLr9Y8QEOlh4caei7NuJE0uBQAouEPmQVJhbhQSnDQjBJA2cENrotLCvK+m
c88BTIhIGodjw7ibMtm9NMpFBAjwbCGG7HZ5YjQ8GVwkRgR0yTw2VMSkRTnsmV0nk2Z1RolrcWRs
JkZBxwo7UnCM3GLTA+zdritEh0HIvOb3H51V+cS3EKAr7Cq2AcGeUH04LFHczRWdIFUEWcPIEwpi
m1vvGkhsNfRsLJ6Ewg40q25lyoK4kAaP2UqTt3VPa4XwMbm/33PBEvZa5UFLC2Jh7rc8daVHbAvO
C8XhtBMS40az4e3c9gj/clzy5fxMwARqGnWkzgJbjzQd14mZQE66XIAgve+pnr+zY39B8RyRg4xp
soEwJH5v8E/CjvPoSwBMC11YsyPYiaoQ7mHpDp2LtG8+aHK5BJyWVBHDa6fScPe7yPTXJX1zLYYo
+ygizT4wUuA/LHUmjr86ccM3Uif67bSeI7kstiHyifYYbmFIT9b9M53R3ysRf+CLuRqkkBF4t099
oyee7kebbiPavrQQZs351xs5E41Va60sORdyNoFdG71Gm9bU9iIpT0B8TXQq5GQdpAve9b4ayewk
7g4qMXZrTtROkDkYWk0aVk+d96pDH6l0ur+RCyryh2g1cUNJzDN51Fl+3b4LeluSwIypJJP9WqCG
fEn1xTTtfQ2R2Ym/9dqICYYY26oXNmN0dD/ikd1f2IwxaqCiBoQ12MAESZxOUTJlyURp62gnQRdI
skq2cacPq4G6Z+ZQ2Q0Au8pzgJenRBRp54ZUTswwpC4KdPbwmL1FpKhIGJ1caeV83/+0v6sHYSsL
eGpw17BY/ESp2Kpz49TznNOQ63K5rZTYTkWNcA3ahKPIVJaIev/qE+QJIii5QREPvrLJW6HDvHeV
5qFzurDG6eRRVC4uS5e1PB7ZrdHfCpm8CGS0fGpZASHPl8O3aW5UOk4jA1qBa0hspaudCaQFjCEc
bMy0upZ3eHhdrzGr/L7f74V1/IDX+BHM7mS99k3Q6zzR96XkzW87471PHM/l6h5wfTAGORI+UUeH
/cfHCFPQYAr+0gIl4bTar9E0NazXHB0MIE6sXSDl3T/3mfsPeySpqgZGbrQITm/dwXdBCFw4DqqB
g9k0RLIGq33NehJZ6YF5XephmT2Sf8RNHzMxCNTCodCck6hmNJAvUr7wbJhxjzcLmgJCublQpW0D
CYWZ2H5JAIfHGvk6pxr19u5rRrrngvILvn/m7auxoI0UEHiKeExMIRn8PFO7JE3EcSo2JUDWosAN
Mx8J0JRet1CnMzpmlpRnZpoGMQRiUXSVorcTT9OJ8pSRE5R+K57wqOB0NJSiPSfXncP+vSWpURsK
Yrmn9/sKMzOSfit0Yrly4jkcEKtFOGdYTUkwluR/O7pt7i4bgP59faWW3jZWnsJs1gmlRzkmWkaO
//01ePsdE+NWGa5hqhzfIY6Q1uk60v2je3QebNJfEkN+ET+Y0/2lz/jIm+2e2CoP/MU+yGvxlPjk
LROIbINheum1/zdXc7usSaDiBnwZpRKE6NrhTf5+HCIAOqGIdry/lr/Byo2Yaa+VVyZKV/CNeFJX
3uHxQVgzX/cFLCnndNqk9zPFYTVIGA7sW4VEkKBjogBMAaK+7dbtJQJuT7vgzWYmKLAsWeAVXtV4
VplCEYV9DErfqMfuYVQcMwyucSp3J8KMw4Kbx5VCV1SiT+wGeDMJ+TkK9sKiZ7f1Sv7EIhkRhCax
1I3GEY+4qiOeSU5BERDv7JA+vIwz1vvzk7f2DGTNF850pqftdvUT00SElvhBiNU3F/9dXsMyOwsN
l3DqxsPLNrX3AGrwltoQ5lzfzZ5PDBFvffzvcc/HAVTdPEjWyZYZzMEBZX5k71j/9B/jjgOhd7GK
NWstV/s9MUmhL2WkMyAb7RguSoHP0ZNNhqNhxA/v4nbEDaPav+mHuN3niY2KgtIog4JTLg0z0U9w
fgD+JsarsqTPM40KkIQUnIhICVn76YitrPlB4qocThTm88Ft7BUImgBEALRly9d7stR9NIPQdytw
zH9cxSOp7wLAf4BA4DQB1tWGDj0CVU7WwfCBqhxiVooExBK8yEzEfyt2DBuuxaJdAc39EIv+kl1m
cqId7fntl3LaHKO3cehpqSAyF3jd7OzEUpUhThWtg8R65BUJrXzVWN1LSrXHb3QPAaqXGO/nc7EL
scuafZQOiq0akSHuFxz+vPlcHfHEaPnKA2tQjA8J0fGyMxsbXNoYDFn52+1WWGdkneroLGL/gzrs
XKh0swcTy80DOeakEKJz4xn9bJirSFdFj4CXBcDZkp+YifhvhE1MVXSEpmtKdlxn8NAkpzqlkkIK
1gjlgxwuPFdnsme3CjUxUR48dGmWjdIG2iTwg+zT67pEm+NxrIrq993+0kZOkcZA9Mu4jjPAanZ4
XqikQYUNEz3jPA8QQxbc/Ewb+M3apkhjagHOJ6GA01N3+RooL4SsME2EYbYRSjsxfF1ZuNZmGi5u
JY5u+MY8w9APK0iUUEB6M1ehbS3s4OzF+Y8VqBO/Uw5VrEYtJGS6KVku4faGAWx3ICZYx6Vk5/w9
eSVs4m18QSoEKcFxNbq6LglP9dNvfPCg6itmFVmxyeiMvgRePR+cXImduBxPiwOeCyF2hOUfcRkR
D5m2qhPySbatjqfeGuB7X9bSMM6Si5mCjkWCokZ9CsHPl5HYxjQ5eJj0zICw4nNr4FW5fmL0hEY0
oEu6Op7b5H17bfVTouqgispWbCEaHAQPMuVGrGtcJlu0SRoAo3xCqu+o/osn4I3QiauJezVALhtC
2XGkCmd7Aq69vQJY1p5HV9WC6i4tceJqAi+MNLGGq9ls5JYCqs4aK9H/ZjzixginMGSVVKihp/Li
yXv1nvgvGTVU5hX0PYso67/tj3cObYo61mkcI7OhAH3xttIh3GO2elc/F1tO/7ABSlmRx0fcj9s9
j1H8vUwQzm8NZfXqECAiA/kj/Pj/7fA0bRa4LTfUo73yBgdoQAIMNADpC9QzxMf7omZak243eeKH
KlBiyoDtHz05sFvYd9PuCCE+hbqeAawLdf1ZMpG/1dZbkRNv1KDfK2ITCW+WzIwOUrVnbfQzWMD/
0/R2A4YQNPJor8y2XCpC/HZK3jvniUMKAlcqogqLDQuiK4SlFaM/mkhO1qvcIejvRd/yWA9Clyzs
aKNvnqwn+vr6gtBkoK8gFFsypVHgvQ+axEKemBdexuIWkEGe+MHg5WJzqwYsPtZPTb7uH/VSBDit
jKhsVnp9iX0PAURdG0i4mcDCsv0VFxP+83UcV1S2SGboFn1HPhiO8v4HLC124qVkL6yTPhBxqX58
hov0wtzCVk68UimkQguqJ/EUwGwJ8NkAamncX8DCY4GbdhV1Q+WDdAmeT3I3Jqh7BlDBeBRjJQzK
hgxp6xUeYdVjQIxcs1iSnBdMZ9yhP+qisajeyyoPPopxD67CEtapXT/QNBhrspU+xE+gRi1ImA1L
riRMAp+iFyr0BEBC6B35eNvUes9QiSH/Kpl1JWfidpjGUTxhgC6yFPVHY/Xw8sIBcXVkM9aXAvGZ
2iMczpWwicOJqzTlx+fWqdJIkR3UnyY+cwOC5MQoT/2mRkMtS+6rymi4905q4mk0tW+SksM++j+X
MnpOmXWtLhzV/Fv5alkT51F4QelwsYpKLhBHAYM14lc8ns8jSNLCcS3p3eTdxHaVK5c9NnDjJ/qw
EfVB1fXFKHVJ9yb+IQHpb+RxyhguXjBr1IEC9aMzAI/h6z+tpQHM6HmxH3FepoKMiiygGPRbwLq2
qEDDVSR6Ema29OgAR4iL6Kfd4BFjfS0W/Efj+asU/ytsOrhVSA2TtmEg4VWh7/RIRWZQJRTYFYuS
Zq9Y7R9JE0eRq0DcdV1fwusCg0gaSS+LOI7zL84rGRNX0ReaCM4a5zeF8daADm6lrUZCF0aPVgv6
N1e0gQX/s56Ju0iHilN7B7I0a6cL6Msyebsz4td9vTQqLsxb7j+iJs4CLSFJzvIMPCAOaSxNvR12
tZHZeknN0yMIRzWaGVsQRtXbPVAs1j8/QAhcnDOZf4FerXjiQDrN8VyngGJqZjJOkTu2Wdv8ZqmJ
cKbDb/SN/yx34kRCX6zrwHFhAJtGz3GRIYcMlI5kg3wQakeAhU7o8agvAW3NDMrdyp24FK5tIkfo
sb7ny+6imPVuOO7Po/rQxdfRnPca23xkFXVenp/O5DV1kwtOG0mnco1yaErkHukR5tm3xQsCLQSb
X0uEkKOOTA2dVzDWrfHIjYq/6nzlVVw2z4oiFqSTKANzWvJJt9TGM0YzUwkCuEZlHvU3gZ0i7UqJ
66QKO66JZBwB/e879710h82GO9dCJrrR1F7EqE0qjZjW+lv5Hu7B5rCJf3YXH31SSPXo/fY/gL+d
c5PXYieqIYqp7GTDKHZX6Z4/Dv4DIt1wThUp9RXAoAzwJEIpF+Lj2SzJtdzJ/SOm9cC0fTw6TQXr
/QVLAqbk1jgD124pKJlTymthk3CVTdWqKuJMOg01VfN97KyHdy9aafoSIsWspf0j6U/QWpVS4/D8
uJ0X9EILL+F23ZyBPri0otk03bWgyaXTxKHk1aOgkWEPCMIm8ulA9wXVF0GLp7SMZTT+4P9tBOjj
w/+/MrNAVCuxHg8M7GjR2OVNf76WUSgWN3By+RRa1kQlHqwQU+gXdaWg3K2gjSvbeI9uQHR9aSd/
hz7vLWxyBw2BW0sCD4nI1V92ElLVF8ZiczJouvxJdet5xKrt1/hrdcSk7fm8Ngb6kkRoyqaAt1n6
ntmr/vpkJ5eRIORd0wv4HlSdzNhIV90jKHuFdvFZMHeiIgbMpbEChAaDyYkWwIOrwaUMQUxCdtqF
B5ys6aI+8LRk7HOB37WkyaGKDaNqQQ1JwxPCZyaiCtHMBp4GbaBwp2Mim0CZ7r8KZss+11InB6vx
fax0eSedAo30oR6v2AqpswGsuccRDYtH9vdrqd4y/uZUmUR55MjFJAzHTzudmhrzo0UvSYDU5wC3
lKLhkXDEMyVNz6y80B0C6nQQldHaih3ghfarhUUvfcDkUBvRQZjIi9IJ/ZjOe5yZ/Ancsx5143eR
peivTTFJ0OcrwV+QPHuBXS99cshB0TFMF2HpSannz6jQsq8a3W5rpJ4RahBl9UJZ9EV6xyFYOum5
MPJa9OSkkZB15ciD6OyTN7riJPK2jFb32kEfXKvzr+qrplHW2YToFo/WKWbKFnZ9TsGVsasYh84p
3LTVn9USLHzwFCSiAep12D2nj+7Ri8j53L54qGt+3Zc3A/im4W32j7zJguMY8xy1AnmbIEN87nFU
1htwRqQ0e0E7M/LfvbkFLrO2lYBcmhreqsfolyX8i8k2ULELvCiCL1Mbo7DbW8Ft2VACeJ9yijC3
xIrEU46tKa2rsbbSW+3H8SgOZGTrXNiAmRv9Ru4kfIgLxXMw3abgOQ5caoBmXHKMtJ4+Btjao2iL
p88EyL/r4W1d7SzG/lGWMPfmvMvNF0xiirziAe/H4wtcS3rBGPIHZlqPzxdxfdmU6y/X7K2FQ5+r
A46TAYqEbiykpabjFX0GXI0YbWKnNnzwT7yOgk6/ic0xjXMsN95Ker2/yb9YHRNndiNwssQ+Snw3
ahhoGXq7uRicmIdO9y22MZhzbL+vn5z909og3vNvfQlNA2gZqABYHWKGYOFTxktv8ikiD5XXZMxm
gqB18illqqid1pbMSXXNsIuJqJzUj4JZFf6DhDklLlu3wms6KERqf+LUDOtj0Oq+1hGfzUjGv+fZ
TgoKEsAFRkACtcJg2/okTg6NSpvOZqKa8uqpYPbeYIAhMPqOl/pF557V10v4rYtcBVA9+OeqTC6Y
E/dU/giVzWseIH9rbedwRnZk7NyhTX26v29zYeKN0EmY2A8y16pxzpwYVi8QO5nBF8MZ0mZAOGNS
oh4ot2NPZxa9LMelbsy5Z/WN8MldFHmx4kUaVpzUaDZ+CiNWdx9k4bHP9DQvSMY88slC2nvOLG9k
Tm6hXFBzsVMz5iTxNC9NR6UcT7T6u9l8ADJY+M4Lu/50yKcikUGET8wDbukyWNBVceKch4jB5BuP
PRd4GvD0+/EwliYzo2MMjJGCj8JaOORxH2+MA1aBuSSVw8QQpq+m7XZqrbIMW3TOyVWpuUv32ZNo
BKaikAj1wr1BGwMdPTQ+LBjlr8bekztRriJTA8njIbfk7Oql2LhjawmIKQULiRT9tGNRUItMsirN
1SnRzZW7ChA+B579FBmajObNZBVR4eH+bvxNQP/uBqZtsBEAZ5q6SYlNO/DH884pf9Z8opYhaT5Q
fPrIY73Qnhi2JnK2EPv81fSJzIl7UpvKSTxRQKO18ilstKNE1+clYIO/JaVbIX8ymimwQzF555yQ
JIstXHoKuWwyvfEM+SFcYdhGfVAcQ+oJC1ggEzcwinw/gJHgh/9aw8cvQWs9L3OSwOFfbm99Le+b
iE9kLFdwUPA/fBxYhPRBqScOJmzWXregaX+z7xOBk/1lc6nw4kZyTl1hVRWarZuveqfsBqPY7+MT
XLbpIzvIWwty/8ZZt3KnXBtJkyUOdtw5bcKfzSXcpwRsYwkJ3xzzJfTHZjl0GYyvF+3hCFq1p+OC
Ls9a9j8brUwsTI3SCHzhqnNKJcKWpGJJZTDH+AFRDRz2fWF/50fGxWJeVeRA/sAp00aO2q21ihU9
5rQRV84xeEi2jtGTwEBPExXXgAlHnylIMdzVgHmg17gZ6/OY5Xr6uf8df+OcyXdMYkoOE3VpyjEO
4ARWYU5SxeC3NNR93Td/AqPKyc9miajv7yDtROZEo1WP4ThedZmTHqVAlO22ZvR5Mv0Q5NI70r6J
AnmXTYvfrPuXo2VFhvL+3uvvZ0S5S5HtqMpTp6pIItqLBW58T0xuD83N3dLpEelgduTZRRJwODUH
7xLvRRqu1VW7azmyjowST0nR0tbVWwACw3XOEX1pqm3Wq11/yiQTAUregnFqfEoZWVL10rFUEjbt
k8uRoMO0PWMvHPy4tMnSNUBz4u0yrh2DDrduJVPbCvRDsHLEKfUeftToQHSBmpSHAtHXfWF/Xmwa
aIZwWyqKrEDoNKCMWSVONRlKJlW0Bz5dsmFUzELttdN9OX8Tnb+CMCEpyJKAU50sqvKDusiVAAEJ
0ePH+q0JkV6VD9LPO69HRnO2kPJXFsEE/maRbsVOmwabUEmR8gwZ5Ff1EHspBmSbm7KJoH2JYmnO
cWi8BFooAX/jEYDcnlvYtVoapJDVjL0dx8YyBas9h2+n0V8QNPOA+st4El/SA+pVaKv5gNm0m5ou
9RfPXf03HzIJ/lI1V+o0wYfkMhH3gbaWHYOnnXqslc+KxjXJ2gVeg7/Zw3Gfr9Y+Mdcw69luCCHy
eQOa7OzLNN/edpvNxsqAZlceElixTA/996nMSX024hM3ZgXyV1zPyXKSdtaCUF8SJUFAyefXzV29
MTguDVGAkZhT5Bp1BvyqDesesop4mllrKzWicrf3X7WOts2q1MwFVR+d5B/7xRWCdCmaJjB/fKsH
4FMUvbpu4UQV4uwSzCj51A301uSB6fuVjpwgSxDnswvGEciYQuY5gZtsfxIwYZjWCnNKuUODrWXT
ZCkG+FPexc9LGpIceHpqAB2YeEEuc9yur2vvzKt7NBnQOLCF8JgxF1kE+G1iMjQ2ZMABOO5zIryq
G2Gg2OA+W0v8RgqMQXMWos1Ze8M8uSJgshyQBL8u5+qUeY0rUh89HeeBOXqV3eVHsT133UuJ7F5G
1ZTy+TPfV0QoLw2vB4NiNAMZnoP2XVFogxllxU11YSBZ9M201Nd8OqRmK+8UQW/QY+hXS/Hin/zc
eEKaJAlosld4gDfcKoarZI4Y+Y17FkzFARdCdBEVBIxVQoaaiClVBSMpVrlLezzR4ofIXQgpfgPS
qWYCUEGSRYkHQMS051Cp2riMcsk7xwlqeA8qEPh1xHGJ3b5Xot6+D0Ce1svnIdtx+WuVAShDBrK8
8pGmFK0rQR7okhkDpcBUK1oLY25TNFLmfXjMz7FGOZew8qOoEd9oeoOVjFgxWYFyK2erqVQzu9CW
X7KBDnvfrh2CCXRO09O1J5sOJtS/QJIbn6qdQ0E5FMREYEjt6957C+4v5+u+ic66K03QRBUtTaNW
T2Irr6wdiXVk78wE1DvkJLjwVF17NNJNIMJTGJBuoB8xIQ8HUY+sUDeyx3VovivvlmJLemVqVusu
pndmLkkFtTKgmIxvNmCZTBx3zHui4vYibGzYcRnxB5o91ApLpMK18nzX7PyYMhFJn9RUTxhLcp6K
jjSPlUxrccm6/roUfAsPFkKEwcjiT8PgHlWuZOgD/1xhMjmze06P3nHC+bcUmH3YkSw8FS7lOZ2R
1mMcBF7coCE9Sgqub/CRydiaRJPQ4JqXllmKDv86IySY8QdsCXELqtG3lhRnQR6mbeyfPZu5eGbq
PJSBxf6UeHrvnZxkGKpOSch8Dt9x+BawOy3AsABr8f91E7SG7xChQhivBi2ZMImX066Ti6ot/HPU
P2hPMB9pG59RZqj7I1P7QPExi28ZGfhBZ9VV/qQ0C/fuzMsMQDOosHDjNQdmtMlG+Ew8FJzHBOcc
DQYNLQeaKjT9Lp2X1GD6TZsDUWTbkKLeI1xliscuNXPXaFWSfriHUAKBOsI+swwOwWNVUGkhCfE3
iL/9usm1VHReOQjj11UY1/Vo4ONiggsedlr66LCkqfT7dj3zQFZwI6AiICgy4DjYySWVF0PdV4MX
nwN+m4EP4511jDrQc3aT7hzHhIvxT2xhcQLxzmlAh5y4Sx0MfxOcGsBGBPTGSywqYNw0DHSSImAb
IUzO9Qrs3+qD84oWL3hXvX2p7ejMugvXyoyh3sibqEAsZ1XnBJCXsD8arjt0Tt7f1b/xzLggEbE7
IilZmo6NdHHCKa6WJGegV7ogBP5pP/6D6bQxKrq9m26lTHSFczBVKbtFcm5Uuz52G8GsNtoayWq3
sFJd3DD1gu38yU/inARNVUCCgI4WfppUQL9HxQiCl56d4qfyzK56btLt/Z2beTreyhgXfRWipP7I
jZtDRmZfKp6wwUY+MSt2U/SoSt2XNXdKIh5XcNeKKClTjm1Hi12+aqr0jFii7g1kuxLgjpcG98ws
ThLOndW1rImZZU0eRNJQpmflsy3gdwi78bxtGDwz1UG+lDUtGzNKjfsLnMmzIvBEfCtj8h+30i8S
xdVmBnUuJJqvZGevoc2AAEK5hIndMCZohz1h25R6HBrsg/CTRwNBPrsKT25tMUdX2zLSm88FhOdI
7loq2rFaIgU6H9MosRTlUjHPdWkPpaGWduMj27LuEZlgRK9HnBjQtH5ylnKlf7UPOUpcXqNZIZye
voezRGg8v23zs+frkvSWJjuxXniI/PW+EIEcAjIIMo8X9xiOXu1XlJQO42hDfgbaN+m6pwJtBv4j
20pWbydH+fH+8fwtOWgqGp4FGehSiBuQubgVh244oWfZMj8jGdrUROFoY3vFyqv3sl3qxSP3KGEw
WwtDxJtfcr5iloxtdHS3HgQfAGvWkL1DvDKFvQiCuI05v8N6OzTbARLNRfofncMtaXZOSbWH2srE
hRvnL6bXuOoroZOYXulaFt2bELrrTvz5w/wInqJBjzYcEGfWFQY7TIMqK4CcPEk2DRrr/qbPHbE2
viZg9+Admxp9VjaOwLVVfpYGPXNI26mrsENXsabpybtfUalk6X2Jv0jMf3ZZ5rFoIJpwwA28PeZI
Eyonr3twNOlCZ6aoKyYJRzjeUH/y5xpQRTnRjIShDqtHicH5Zp2SVqTDI/psiL/pZZqg8vaeB8jh
8r2OyCzCqFEB0iCPFhEdXFo+dN9JRju0jNR2BvRbn9bDrvOsIrbkD76kDWPlmZHhbbKInPWXewAP
yRF0DgtTANI2VSKu4311aKTi7AmErSIaFS9BTN3cLMKeCu2bn65Y51nzzPC1lx47URfbJ+EbRSZJ
Amg/TTQguJmCamixFaC8U6LhurAbtFHxOounKEphiqV1uqdsak5PNRP/UUI++/4hqX8vg9tVTLSS
y6NMZiW5OGOk3dd0BQ1Hyk4AKtewLX+GD3RLoATkrJJvcIG7r4NqB4HJKSunp4pqlQENhzXPrnq9
l/WgstpkpQ0PEbsVGSPNzMKh3qMkHNIH5c1/FDLDF17cFoySKCz3hnsQPyvHUNItOBKdl47ZFCtB
XsvaUcGj7jsPVkWsM/5zqK3K8BBy5sBYTmjyEi32Kd7c2b4PMiNscip6ZFhhUMLDr3hrRiKBTAWI
35a5wRYm19C+ffA+ak/PNR6pHPz50KL31ZMWtvPvbOdEKcb78MqT+lUpyIUqFmd+Hdg75nKoV3FO
IuTSVqwO8E6PyAhtyfCdgbIXr1cjWRUr31wq/0vjsU1sj5MxNIDoEkAo3O9r4Oo78obxAEymFmfh
0P4on+k+31e2Z3IAgXBP8dZMwDVz6OlghnuXKDtpFezBoIr0/DkiLxRol6AkYsFBhllDlj6Dy/ds
SSve9A/BwutxJgWp3nzpqKBXX9oXqRCWjFKcWaWkSfkzjmvLT8mjtMKphqa3JG9O4a93ZpJezrNO
EAoXO8MdCrNEvWZkrB0AC6LqnunYjsntxUME7uJ6wQPPlGluVjotRwoJK8fwGdCNY/jsbhrpcXgV
d61Ky5LI9evQ24g7Uj0I16kE1eCf7ps6P3PrXe+0MDH1NpQdqD92WrN46ru0Q9IZ3UAXF5ZAfBM1
OV2w001CpVeHluvUSDeCPTan3P+O/0M3ZYDJYhgMwHyTE5BQCW3jePyOTf4uH0vabRK9GExexutz
A3NhR77HyM4SUv+wL9lDl+s5Ei376osNqPapWHEcE2mdr9LGCELiEKYkWk4ZIBvV5qg14aE9Mdyq
HbYOrfRYb/YuT+qP4NjAiaxD3VEW1jQTvuNsFQE9BWg44pXfUvSVFnNtH2mx4pfnvtW9DsHjj5xq
VE0iq+a3LJvTIGf2hfJfv5ohFTEUcgqqhuTL5ERVtoklX3Kgy6LhRKR+7jqPKG/exm2e5CVE19/U
8B+fAsZSZMLwaFZ+fd/VGnORR0sOE5RnD9md8tureFOudkX6gsYgMbOG4FNqfFIJKx+MBTVNIn4h
opg13asPmOTiAq/2WjYNy7MY2hGaRBF221Voq+WmW/ASM2m/cWf/WevEK8lDUniCirWy6x1zCE6D
yb4fAB0k09iqxlE2ZPyqcWyfvtSA8oltvNVIRBNaGe8Zyc2fyLbAnICrirrm0qtq5kVw83ETA8LE
oNDH4vhxoc1lVhyIRO4e71vpbw/M9LQVpBfxIMBsyh8rlRMZac/K/dXooHzNpVMkWdIhDoG/qpzl
fpPXKyYzFSAJMeiY2OUV8rRG1b12wEXsV6x/uP9BMxkbBJFo4wOksIqE5++j71r9VDfqGxmnr+AK
r719Z7aI+xA1VeAAZbYDKHwklqoamngI4zxEVPqK1slSA+ecDuJpCVRGoG4ikp4kH9CtLGe5VEEH
gdlf56bjPQ/pp1OiwcDpFt4pc7IwR6soykgXLE5zl3kWhm0re9UZ/djVJwIZBhluJAtRf0Dme2F7
+ZmIQR07U9GkoiConbwBPaVsunTIq7PQblTuov4wwBxWFID/kNBdCVJJVdfIy3DNhwvplbn3IHct
emLXnJzFmZ9k1bn45D5CQaBCr4sSTSsV4FE+LUkt6umTLK26fSn6NEGXQVps1KWH9kwJGB1hV1sw
Mfo0aVOQGpfVGczC9il4kuDmXpXVk4pk8UHR+QUTm3Wo1/ImdtyImZuxHOQ57BpkgyG/y8ExmwWo
uByr1lZryoWE5ajSWMpJaxa86WzkpXHC2Hf/e4FMTlwTBidlqro61zEKKtkmEw0xp063yyrJKLSA
lhzGAHLiyKcFXRt/eepbriVPDrxPapkrMWJ0DsqW1AmCYiWm8WC4LCqB32GpD9V7kn/G/VNZb3jN
dvuXuKLd6/3P+IsAM5YCESEL8CksK/wGTFceJeS8TooUbECPIPgBKOiizic03/UB0c7Z24+6P0qo
4fgmR8+SHW9UIzBqUlqSzS+ZwLjiPzuCMpuITPCIWjla59WneKFfC3kKl96Eb/2uyQ2kGdUxM9K3
INMc3pl0E4q24lH/wh3UVk8z6/5m/EZ/f74AqKNIEKi43ZXJmfAj7TpfxuWZu6SG9NAiIVjxERFZ
g/U3eKegxalcoV+47Mx+A2yRlROhJB98V3htrYsCdTD/AsLdnedSqaOKv0L7YNMe73/lnEdETu9/
P3JioZmT81ogYZuKlPQ59XG7xps8Q5nWpYga7wv7O1o16ofGg/kAUPY4lkl4JXEx+E3LAlcgBUCW
TOwB8wJ4aOr9JTz1tmcg9bdQr5q1jCuREz2olSQEelX5P5xd2XKcyBL9IiKAgoJ6ZemVliypJS8v
hD222Sm2KpavvwfNw1XTHU1oIjyOifFYSW1ZWZnnnGxfuwzZRDxc4/ChTL3UWnkM3CggXo5tfix8
2HCNSDl6j7+PjUFqpAoEaHHEQ9beBy9iD+XSgEDoLPdLSErfn9ebizgjet8p7RCGvDSdl7m0KiHb
V/ugPfZR7jYTrKTiMbdWLtD5Mr7a0x8sLRZQm/qK5TEsdSWE5PtSMTdRW3+9P5wbZZx5Kv8/nsWa
RSTVpAExtVek1F6VX/RvWu9KYDhIQEtH5fv41IYrycQbESC06g1NoxozdfTluJxC0SeRYUkT8tRd
7KfwjVn13SQre+T9QbqYvgsrC5cgwsFOIJLVvvaH0TV88aeetbArT+xqv/PyL9GR/BqQlNNcdSPd
BL8Tt99LX90P4MEOD9nLGkL+xtbBroGg71wts8HBuxw3a0xkblOlfc37r4mFVtvySYKWmmwI3tC9
HP7LNH8wt9g/fRLn9aSE7Wtd/hEczVXsX1WWrByHm2tpgBA0LydFn5XLMSECT6cOrXlfBXOz8G9B
wKbI1gDBt4xoto2bRdWQ4DcXS1lpg1DGNBWvUehHBjrmdhA7X6OV3dwwgP2AzoXyi24v7xCloYaC
SFG8Nl6+HzzNM/7E0CCdQEttQJP07X3iFnv7MdvjyRg/Q2Uc8oYueQS0wjd2utc4f++fzRvIH0D8
kedXkWpAlXeZB2N9aLOac/GqlU69rV+1X6rwIp+57aZDjstykZQG4dhQIePhmcERxCtrY7hHCWLY
4NTHfO2iv7WDP37QYrWtbGKiNErxamnPCXV5flT6Q5Ilnp06kRE5gKMhnbEpbEcn/WH6pm8pmm28
0XHFNd66ANDAiIEWhwIIvXrIDNrQ2FI24vVYoNAO7bC9fJx21vP4OIINjeR67heODLzqoJ2alWv8
hl++sD3v1g+XT0hqW2YqVmVAUX3STt3AV+7ueT8vXRdaJs0wKnQvsayFTx4no62KSYhXUgBoNpy6
6hiKXd5+McLNyhabncBHU2zG4YDDiBoHUHz4l8vBJFKzLWFE/WvUe903wJkAydoCWFFC/PEEIucY
RFCjsd3e26GweN/4Vd4J9QcDvA0gk+Z2RtYStToN3JiqvJZnnu6/TThi3a/wEWLffcBXboPlxn23
RFElRFMW5EWM5WMlFyHPU12cRe7ofXGoevUUp+gkFndP6bgHcnZlYpeb5F+DEGicYTMg7y1cFk1U
Pe0aW5wVHflg8Aal0a7495smZtw4yvvA5CxBOWglnpcZS+Q5L1Dp1WOQXz7p3N8HAfIh4EcmQyF8
MWuUxUpZJI08axPdKOxLTTIniuqVcVyVHWYzgJBgaWaeo8rI5R4UVGhyms00Ht02gb21D/ahf7MP
0U7zSk/xLT9BT5t6r7lsy/fVg9jHO93p4e9WNuTyopm/BGg5QzVQFoPq92LA2mS3E4IleUahJdnh
RWVDjsApFLRLOsbqTg10vhe/+LFF9ePzpm2GvAyaWCAxg+9YTIKap3bDsuFMUUlI/PHE0R0+fRDP
mfFitmdD7KV+ovoXs/TTByjtrdhfuhyM3Aa2CulRgkscvYsW5lkV1ymvh3OSxG6tAPdov6Ia1Rr7
1lp5uZJ5PS99zmyLgNgBHAfwoYv1tntD6aNIwJalOrhaWfpkyJOBYp0CTjP8Oapfliy8FC84am0L
I3Zl9ztsfUoaZ2y+xu0hq9769piD606OmbblpR+mTtW5VDsAhvuidQfKfS0D2rE21u6ea5d5+fmL
lTKbsFcaC1PVWXsdHFjNQcUves7Y3zxzGHFy5uY//svu0ACqNQCmwAZdbMwkNsIsjuVwzmyva3et
T8SxOsqDbvjVV669jNBJYnuZPZjfBdCB/8U6uszgcY1IhC0DV3D9O0uduuEsmmdjEG4D/vEYOjjO
TgjYI9EcvdqVdoM8zF5JfY27vH/T7GHlO64ElaBaATI07kS4CYSbyz7addtDubMY1LNRPujldIxI
fgZlxXJkubOT57wO9PTI8rdMK92i9RPDFcPGZr+MX7XcVr1wyST8rkezEIM73Qn/l/jdrMHI5tfL
xe4GAgRAbXQMUMEzQRXz8iQpUUYqS7HVczptDL+IKy8ZWidWnu8vyhXXF6f1ws7i5sY2DLMEJf7z
8MheeOO0h2Hfuignn8PAVpwmcuShCILv/X48xodEW7kbrhzGu3kLFzeAWHPK9XKY0pLozMdh3gyi
4dS0AOhqKEZqM5x38u+P9ar4+D5WAzEwvLNpAP95aWwUdMBbBsa06lxrO6vetaVfEHRxSp2ktdxu
qnYxWjC3RXVKhfiZ1O1PdM9y03Fbr10SN9cXqEtKsQuRBlgcRTJlJdfmbxkaSB8P+XZKT43yJSOr
o74KWjDFAFcSqoOlh8thMcWTWRsouybauf+LENMYn0psfNdWnotnfcYHxHgDNaMXiUcoMhjaWxtB
5JX3x2ltS9/8EGj44dmKhAc0CS6nX+ZZLqYs185jcWRCQfsAaQEn3/2TNl/0fg3PdZXZnFcbs2uD
WIJeBfTqKuRjmQ2hpUKsEJoqztvx26wU97g/7yXkrYOvwgNg3HmJQcTcPb3d32q3Vvej7cWcF6TV
WRTj9ObDg2jfmmMN4kA3be9bucL4vQ/RNgGNQ4A416kuZ1SkRdJ3VqmdTxjbN+Bmt3groUWes+Hu
Fg0DttsMKtP7s+Zk/uRAEe+V+Pj1c2buj87fVRmiq8fvvx+EOAw+Fiu9RFhJK0zzmobq2ZOQZebu
+cfpx7dvp8ydXLHpt7WXPzTb4+7l5eHhCYpdX+/Px1XxYjYPf4nOpsxG+8Qr5m0PQPOQtdrZav32
tRgKUDIalyCHn5Y1WiYSR0cU+iSn74VVHthKJfoqV/qv+ffoD4JvVzpexSgjhKeNdiZIi+aAiDe7
Js6BeXpi8sfQFyA7vw666XcmGh5mHunPdTF3U7s/C7PnWN4cs/6sDh9HDIALLjeFBWpTFhuDdtbp
hud+3aMy/rN607ON7F8TBET3zb2X9Zf2AOeHKwMNExXBhSdrhGm3VaZpZ8ofMg2dVLfTwHCjP6DH
fNeDRTCZO5J7Q7hhoddWr+mbga55NNsO9EwKh0YBNd0BDYzSyVelix5zRfML+LB8z4fT1JbOWPjV
WvPAq7rTvFYIULFYcEjIAeiXszQOHdRBGhwdxBvxt+mYoLBm7DSodL38hZri/Tmaj/tiiixUE4Gf
njsIX4mwADuX5Qr62p7JN6DboWP95/7Pv7HkFz9/sQQTjeqSJB102H8jhWKC77uXR9vc7u6buXFZ
fzSzjEkYyjOpHDGMH3jHeKMnVs7vyjQtwTmFNUZ1reDna17osZP2/f7nXxX7sOYX379Y884cpUol
fv6sMWnhn/7BOMi9EycuX7F14wK4MLV4nDDSV1bFYCo8/Up885Q+3R/L2lQtXg9VEppknH++/jdG
bOqscnXWDMx//iE9lYyZEOa8pTIHnDZnCmxQljwRgLv/d9YuWFWWW2wu1F+R0FZtwPVmaizIsZcG
CVOnAT5dC4bRDkYan8YqMRxOWOMOXA0ilm7uT+Hi0PxrEIQ2AMqh1X1F78sV0hodoPNBWfb/xLif
dSZxR+gRiK9yV6aZq/DWqbNm5RQtZvZfu0jpIAyFgwbF+3KgWhPrTTLEekAFVXx76LufXAchsEtb
Oa7cBYtt+G6LIN9toToz5yTmSf+wiqwoOM+HSQ8MNXruwNPMstoX9E+CLJpzfzrnHffBx/1rCioQ
szAgFD7owlTWK1UjLVsP0HQm/lnTRm50pVFXJu+2FVDH0MId3aeWl01kJnxCrlEPFJWjYD9WYpdV
feTfH8utJQJGHD9oLkcjmXI5bX2Pfo25lZLAzospUIn4a8RR59YFMoz/xZKtogvynH5bxsQVi+ws
zXIShLn5a+jNlxHdFqC9/uc/mEGSGzk4MJ6hEHE5ILyBK5nmBQnaSbe+pEPEtkiiGbuqVqcVjNIi
yp/3AcYyE3dNPFyvtvcUq6jdRlQPTJkfTJah+e/XulHdQn4hirLFr08PDRQeeA286tBdbzm0Gnnv
WKBNWSCG7yVaEzKBsgFbKUlfbzsEtNhxs0AjxWlazJ8KIrI5mgkNKsvINqwav6d0yFYc0k0jUJVA
9g4cF3jDy0XiSYP9PEQwYrRC9eqaF3ic2JWd/BdDSMjikJtoUmAuPBATWcVLs6YBIwAQ6GWhANwz
ld3vz67M3BSaormwAbcO3YzL8ahTY6RJPtLAbttC9VtmyXonxxRiKaKstfT58+aw79RZbJkSe3mB
iC5sWvQLtoLcatAM2pIvRmzvqLmSRLuxStjXeF+Y83taew+HP7jUSdR9F3aJFcRKHcxWSNusEGWv
3c/MkUEGFahDVDTeE1gfTLC8oDxXIiuQXfKKsDt06GT9rnNbrvjs6+thNgSkLm5dG/zghZ8zUisf
QzuzgkT90UKOgpc/2sLYJBr79D2ESx2SRLgZDLCj2XwXfxhR0ws1rOLUCmZEcNQbyCs1Tq3Wzury
3BrS/y2hLnVpqUcbTlWoWB45VL7e/SB25fXCdEp77W69Dlg+jokts0lxV7Mh0mGJhCeNNw91eaiU
9kGLoNGervif26OCU8DTFjXypURHX+MYTzXmT0+RWC8jPd40VfKFF7w8lna7cnBvbHHI20DfF2l1
MNOWIxNSTKJQe0QNsT2BqaJFb9ZIrX/un9ebVnBHUFS2EIG9l/U+7Ikk082w1Gs9qPu0qp2S6M1W
Q/D36asPzFWL4XmK6UNsudjjdaV1UVWoOhqI57mXsiIHUhZCCzXVBv8/jAiJBxAICJIQ7+XmDyPi
ia6VfdshsjMS6YJoDOZla9kraoU35w1XOaqB0EuBF7rc4YAHT7YdSz0o0oI927qabtAB2fbuj+Vq
d+s6lIfQtRYJaHQwWZ4jpdfCNMrCLhBFhOqK8dxm1GsJrnPLeCG8XZm6q2Ac5lCinuU+QEgHDvFy
UEbcxm3Dmy5AZ3ez3v0Ys224awGlMfwk/6wzgi1AHpE2mxvyIk65tGWiV8Uwhp0IMlVxcvg6VjK3
2BjRmoe4WinoGqFDKrT/Zz44aquXhsKhBa5F00XQCfkW2WOxYUwhK6N5950XgfdsZY6HdczcjFy+
tCJmRkIk2iloTK5Il5IxB3ChlMavPMyrzjNTpSQPA/oE5McU8JdnRmKbbTNJc+vEQw4kjN0Qe3IQ
W8XCa42B/iZdZVZ+aFrJD9tMtTMPVQ1MxYF1gP23wnggfZ8Jr1a0+rloSgBku4qzNz7E5C8fef2P
2enTI2qR2bnM9OYp70bFz6MQAqmGRaoXqQ+SOILwnHvVJPrndBTFI2BNEIVILaYIX5K+/kcvefar
GMPknIZxXjpmWfGnEP0Kc7eaTHoilVrH/ijBU3DrJom/xZmOSyWUPWpKPO7HjT61km2RFs+hxSJ5
lpwNXsbcITkbT43RKMYmTnTlgLQc+UXDVIXsEe+ICkmXJH+ShTKVD2WiQMd2Useo8+M6BE4mL6BX
FKlJ9m2yJP/RW621T9V6/IYTlYGlk4qSu6Rs7J9lmue13xZcQvoD4IHEzyH3/RLVulSBbgVszitM
rU7drivxoMnjri2cWuj0FVoQg/DbMuUokQF79zNOuJntxDACcBAKqPhINa0LyL7UHfdYG2udn9Up
Cx0QMvvvSRnxaS8wd9QxZQ/p2HGIirXyzfsDcrH5AJSdW3fgDQ39hsW5TfQ0bvV+6ANoLZWDq40S
b2a0h+jjjTqxPvfC1FKfRcNBMC5ylrx0vLMSTAhBUx0pOJZCq5mE/OeoFT/DKkfq0MqgR6FDYxWF
GQ36EJgVdLj39Ira0s8h2JO5FU0K5LkzqzshfAHqNRnBVHBDghDTNUAHPIEYX/hNNdX/iHBqao9p
U/dHqaIy80ppJ5Cj6SFGMBd34yMQkuGLlRSFstNEXogNeADNsO1YI0aP5PlQOijiWM9D26uqp4xm
BA22YRrRVsxso6lywLW3gMlvGntcCQWvLn6capsiHTLDa+a49vJwp6Os4pKOfdDTyu36LSXxRtZ/
lLxc8ffL3DmwaoiMdBTFkCmAI1lCTWyllINQoyGw00h7nhQ6OIy1dAN+qeqXRY2KnBi61KlLG7qd
oFZ6IrSUDbfGGohIBpkUo07X8AQ3PCjoCCYEWUH6n+WgLoc/kCGjnVEMAR4qIBRb6AKQU/r3s1cd
0uSYXqBIgWAC0XdhRIiWi8SYAkQQG3RTcWOrO4iWIks4/kGXnxWHfX2z4jaYIRI6yH+WviyDTxOV
Bp8iNeAoDz6K0IDqboXNWzSjREQ3WS5BD7uV+/V6H81GIYINCVbgl5aXRG63Vt8OyhQkVcp8E5rg
O9y34oCkNPc4MDUrL4v5Dr30C7M9LBkifrySrMW+le3AsaixGsRpYrlRZFQnJhXpIQWrrMRDVwkH
9AsCCERV4aIBtlHnPfQh6rJ6ZPcbPVUD1QzHvUnLn3pn99shAXvDCKfpoaRa5+aaUm/u75sbR2ZW
UgOgFDc8ahZLELeqQOqc62QKhqF2Wa37qi13vWBPAJa7owHJjOEsOxS/yD7hKG0nE9S7q3AtF/y+
eIvJntV7TAiAInVwBayAzETLZFdqART+VFdyhFeO1VMJxc0SLAo0H4CuX0NduEpozE1J5bJUAl+Z
iAx/ZYicopd/amCJXaF15bEQqnJS1Wl67foWGO64aDzoOOb7shnYrqzj6qUcQXUbyzHclEVaP9gR
717uT+71yQeyZ2aREoagBgjGy1VVq0SvWl2oARnGh0qvv3YVMT6/SWfVQ4ZpQzIReK1LG9WYNFCv
nYZgirrupEOU2sN+Tn5ZumArecvr84AUFfK9Gso/YLcsnwYFkQmPSaUHPKsNh5nduGuLqXCNoRtW
zsMtU3MKaU4pAvW7BPSpJeXpgOghYKZPe7cNt6g83l+c62gdU4b7HsAUXKuAblxOHLJwMaaVkaBR
k/qody0Qn9KkzyUK30dEBCjvCQo9jYFGLptGtJ67b39JN8BlNX8A0HXzL5AhZx/74cw3LG9MEhIS
aMPGzPrRCRkkI7NfimF4bPRb8OKMCRQytd/IiLvluP8vHwClNxseAMO1FneGXeCpWSD1FTRG4Ykh
8tEVx83V+mAZ05umvtZavS8tEqSK/aj2rSOTtRfTjWXWkaLF+bAgj4geY5dTUAvYH6UGt8cL+dpo
Bj8gnWMbYMuEWrMy4TcWfI4OkHiYjwt5Zy9+mO+eWGmXGp0aFCoB7Si1JgiHS8PYWFnbv/VKEvqt
LrNNaUH+g0xsTc3o+vpCHowQxBGz6u6VWI0dD0qI3aRCtkhjR3NMpI9d3iKmpfmPslQ+CfSd95f+
zgnUwLTAE3pxfYWaok41Sh1BUqZ0Z2lleYhCO9/YkS6/5FlYPChhbzza3KpXCntLNPNsmszzrBtI
wcyyI5frqueh3dsSQ8312A05exrTEd1JoRYiegCV2FPM43ObAp5u1CurfH2TzqZtNOED13YOFy5N
g08TDzYIxEGtlnNQ4IbyO08Dg2YOqplu0m5XTtHsYC8vrkuD8x7/sK1IgrZnhoBBVveOUn/P7GzT
kuIRrRgccLsPSZwcyhqqfL2lrdi+cXxAZqNYX8RieBDol6aBQyIxVZB9ooVdeHoWaW5WyAK72sxW
TF1fZQYyxXOaa64pIetwaWoEFhaV81IPNlBPXQkmlxT1ebt8/OHLOyypAGrDi18PBg4wIpgcgzjY
JT1NYf5bTdqHbgT0Oav3VZ0891Ps67/6Xn5NWQuiqeKHGaBAKrCy6V+9hhpNT7/cX+IbB9dA6I6o
bA46cQVejt1G2rBKB6TETAL4LeVuUv9IS9QhwZa8b2l2+Yu9dGFpsZfEFBVh2cOSFfuVArago3yJ
8+PrfStr41mcThQdKfoKIDWaZdJT5amj3SY09xVbk6W+aQgVQXh4dP+ETt3lxIFgz9ohbPSgbNlD
3/xIu2pj9yagkZ9NLb+j4/DwMUGMAkhwEWiZ6TAAYY26bZ7mXkl/8oruCOl9JbNW9uqtc4CnJd5y
wN4Cs7Zwqiy0QNczIhKYaVfuIqt4RRyxpvF1IzQAegAin2A0gNQMafHLidMyhWpRnmkBacPI7W3R
79tciyanobpAbzVz8imUl3eNPeu0ojuSPyIMhQQN615RQJcr03s9aOAPZ08O/S/cm8s4tosVQ8ZN
pgZtq0+ObKd2q9cy8+5vy2tvhu5G0GbE6w5qctBmuBx0llm4PbGQQSHT/UTDU9eJfURXIsvr+wEB
LFwlgf4jshJLAl03FkqmxpMWZDqI0eiYVFcmsnjTEXLmP0FLfiJrGiTXpwBVZFQOoZIHjUb4z8tx
FQbrmQRnMDDKcnrSoODmZWVIDzYVU6D0dI0ieGO1UCEnCOxQ2MMoF6dOQcLH5lODsK7Ty2PMKeRg
aQxY9P3lujaDPrez6t6syoti4uLhkTYWNxJ1MAJeGNBHNrJ22/Po8+cNcAuE6ZDNUJFmWJ7sXGky
GbewEhuF6WUDMjpcFKsyW1iCS78LK7M0B3zUzIxanLfJKspw6IgR2ENYB3g6gl6IoPWpblvi35+2
axePbQxrsyY3gNPLqKwttClJ89QMlKpLt2ZV4MZSS3VX5DrZjoCmvcWKWLu9r48WjOKVDzeJLDs4
t5dbEAjisCh5ZwZJYwA8GYs0RbMcZJgNx2h5tKaedr01gIKHKBR8PpwkHjeX5ng5imrqazOYitp0
bTmJjWi7NV7ZrUHNWqt4iiJfcEX6YlUmpxrdkAIrKh0+PbIMJKlU9z6/Xni9g5+Do6TryzpiYUBE
Q+8KGiR2Ah1CaeTosEj6nR3yeMc6FAPAgfw0dgenFvMGHAoqSiaAwIsJNOggmTDMIKOV9Ow4Ho54
IVbOqLFuZT/eiNVnW0CeYHQzC2mxWGQ0s8YImRnUtpVveTEqR5Dp6I5qjQiE1UT7Mo/FblQocY0e
rJJiGLU1PviNGw/VWnQIB64eqRLs1MsRJ4OMVBmWgHOoJV4Fw6EzIt8ov9Mc5HvN4RpEmigqFw4p
XqzVR8ONrTTzS8G7BI8BeYf5zz/E8FXD1CicVDOIMwsY3jYePCOGsDli72plvm+awlsb9TuAjPBG
uTQVDYqlCGEDUEKBrT+apB36L+mY5GjWpsiBrFC0ro8iFGGREEf/QPQnsZZAvSLP49qAlmGgcDRz
anKr/VMNobryOrge1GwF0QF618xShYuIsp2oAu+q0kBv7OanLhnZ5ATlLifJWrFyIG+OCHEeGjQy
uNClVhq3FDPPFUhMsC7uIVdC2h49HNDSxvh0qIdBoaqPYi7IwCBhXK6UVttm2UqsFC7r8i0PrWKH
bnPVCpF8SV7C42e+3WZ+M7ISOIILhFGbouDDaRIGZsT4N1YVzIFemfLY9I08iN5Uj9EwaYdyUEY/
hXTdJkvVYtsWhXiutXxvpGnuqlmIzkxpHW5tRRo/1C7rvqbVWD1acY/+qE2X/bZQWlyJAG6sOhpx
gIKHpQB3etlSweobPP2TNgysIgpdHiGdSgvzxczHlSW/4aNwON9bEgCyhLzCIuoW1oAKLNr7Bh2u
L0jPqnH8jeKuhqpJqST/1JzWZ3RgqSFQS2WMZhVZz99kZmprQ17SI+bVQoCKcBg7AiXxZTGH52gH
q6axHYR2mnpVqg7onRmzzrOjbANwS7iTaODlZQXCugbkSL8bw4ekYM1jH/fZKc/sN6NJyTGH4195
pt5YDoQviMegiokNuxRtVzUhWSciO7AFHc80QlmSF1H1NCHZsnI0roMYvOaAigN4CFxIABMvj0Yn
5ixXWWWnnhUuLf4hHfAVAmpeaMPwWd1sTDlgv0g6QMsIcTt+vzQ2kqgVJreKE7cfKGscbQIV9sf9
W/567uaSA7KDyKLDTy2TwRgKqmsZFNGmEpXZYtB+GyBiuzRCzuq+pavXAEGqBhkUoO9Qr4NTvhwN
yVhJ4ojnpxCX6WOeJXPqNbbcPDTTA46O3Ny3N1/fF6HtDERB21wsGKqD8GWX9uK53ZdAdf1UFqrx
MiLN4kkDPNEp7v9MYWcCndJNnhYT9qyrQ7li/eq1BesI3JHohn+Yue2X1kUddqTpJD/JLDJOaQk+
ZKUPw7aNuz+ZEiePPFYbN2aZ9nJ/2Fc7dDaMQJcgmsBdsazdEVGQaCoYPw21ZJNDSAQhcCUMI0ih
gXQ0bIqpa/6k1TB+9hTCMBwUMs1466Hus3BVCXQ1ZanF1UlMJXAmiCh9bCe048z7buXWvXaLsy1A
2wCAhQcG7OhydlOzBC+cgOhp1n3olU3Fgm5AmKZxTfsCEHP815apcQi7Ic3R+ijRv2hsKHf3Z3qp
+oeYAl8xCzqiiDiL9S/OZ29HMaAMVXWatIa+GApgK6o5zOgFCw2DdAh5p/1YblTohLwUpjB7J8mz
8WnkXe5MLKOHTjGtTReyXzoAvJuJjRv0WIGceNZVP+9/69Uxf/9UVBxQeEGibem9q0SarEqa6pSF
qeHn6GtVIsreVqVNft23dBWlwBL8MKqZKlFRc1+8jlH2yTSqmPw0MS3xaiohkaMOxYofno/P5eGe
Txd6nwKQqs9lwMsNkNhtWCe0JqiAhh1a+spSR/a3ocVT16ppj97DnTns74/seg6BhQYddQ5g57TG
wvfjLT7mONU0qI0pml7KOoNWbQl8Uf1YDRxy4J81Z6AsrGJn4TxfM39NQfqpE7kdZL0A0MpC1dY+
QVgKAlaJGkftp9EaM/wMJ2oW+ccttsx1VUbT1spoW0GkZ5BPD1U7lZsS+h/RSmR+PY/AwBqwAUIX
GlwsUTHYMlOTlYkdDID4udDyixMHULHspQ9jM1nZKNfb8dLY4hZABi82SzA7AwF8j4MXFWRShtT+
tLfH0w0gPqSEgL6xlqG5Dej6VKBtepDUUt+SqUF3KOwi6SRGnKJfFMQhqdlBcKAhNFsBGV07fISh
yHih8jMjKZZ48zZMx6Y3YxZMNroRyvCYDAnQAe15ktoWLanv78ob8wlqMNjRQBiDhLDMVUbdyPsU
EWIg6ny0nNFUc8XtbJqxlXDhapeA/Io3DpRYAMKcU0aXJ9ywaw1vkIoHKs12iYX7Whea4jN9rW62
ZmhxU9PaJmFpcmj4Uwn1zL+8f7KqZOWuuJo2jAYvRNWEYgXKAu/kxg/v7BDtXeMkHDhgQ126STk/
l6ooVjK8N428w62QOGd4oVxOWRMruRLa6EYgZAIgoxmJ5EGNynKtP+JNO5DA+benHHg1l3ZMliNl
xGweDFES7vsCar6oK68JDy33NW517GmEMQB1qSjkLtxt3BX2zE42j3R0Ky1zhUidMPUba9wO0Sdd
O2wBpgdykD7LvoHbdzmino6WWZmheczVL3Y3uLVndasNu5Yh4bsROhf8GBIggJFcGhlBpkGmgqFB
Z0oVYFjj9G0yrPINjbUhBT+y6FuHt+phAkZvG5EpQY/E1viqCho90aGBnL9il05jRO2hrNDmfSiM
fzhnBNL7qRHRlYDh1seaQIFQaKuB97x84uJ9F6b2VNIj2AOVvzG3mi9P8vt9Z7IUcwEABLUpZBrQ
1AUFCeRnL6ekItPY2EWODpo6XKQsWLTJ61rbAJLNt6gIDl45NpBqHGrbS+0ke6BtO2yVjpYRUoIi
PHDdrv3Q4vGD1bbhyVISfu5U3j0zOcgdLKv7aYrD1GvaSPW6TmPoBT8Ks/UNC/huJ9aA6F3xXMvY
BIMCwcgCtAyYT+RNFw4F4OpiGiZqH418xMNwq+ntXhE/MuQ37k/fmqFF/FmpI3AdoCgcJWRwdImW
LcQpksdMvv0HO7hGZ7bHHBksTsekl12XGLBjodO8MlGflcmPyqj9YbI2903dOPR4Hv7f1MK1jFRw
tYht+9gx8SUs6JtVb7rx1Jmqo+v9ir9cM7ZYKMUCS1qHkMAxw7Ai74SegbtuTer+1iIxXIhgDOOl
gDTV5RbXc5EQ0OYYhKqm0u1JUe5b3tg7exQPhjVqK2u19M3z5gP8A/0ssVSIrhbm0I0vDjUOc33D
BiejpfAaPSlXdt71wUXtYQaOaxYQzhD+WWyJDDmvlFl1HPR6UkHG2IxCyO7GnfzaRtCFQeefXv/Z
gk4DXzrm8eAOLRrquuqgd6ObcSbOwlbL2GsiqIA5yKuTiDgjzwzikGicfkla5E+0RJ8tH11Ce9Wl
9TSFfsG1vDoKoyB/Or1KCsVD5Qdv2kSP6rXS2JUHBA8akjszZxThB7gmlwtXEGOYzNRUjsDx16/S
cugOSuZKChXpldm8es4iIECYC8G1mQQCotPizVS1NC1tW0QB5Cy6Tf0APtWvsfEOxWPl3T9fS+UM
PP2ARJ8B0xChRtlh+RDURoE2wtoQBSwFMEfaT4D174wG7VrUUnE67YesoRJLUpTHiq8T/lOKM28I
6Y/KGoDz6vhdfoq1GHWBnI3Gkz4KOuVQoC+KLuptDgUcdOy0lHJ7f+C3jUEaHO3ngENbFm3BCR/N
uBujIMm/JkTx5fhXxucc6qVy+Hbf1DKgfJ/iuXoFQjOZmT2XG0fpMgJM+hQFWlp7engYQHYY4xWi
9pVbgVgiUh+4Y/AInuPKSyPM5FJXuZUETWGfRPgWatm2jyEiJFaeF1cYJQwHlmZyNi5hBAMLLykZ
C8MYUruBoSlH0+K9T/DY6GrCX/qajGjCxgc/18xoQyMt+zLEdrsZYztz+tiWW5By9Ce1B3ada4iv
a4QvX0LE9o+iJM9cMusZKGX0F76/BEuxsHmbo2nb3J5+jrYRDV9OjxGCQJL0SRrE4N8Yey0KBnOP
om/xhR20zDN/tr/D/5F2XcuNI0v2ixABb14LjlYUKci+IGRa8N7j6/dAHTtNFrFEdO9VzMzDjWCi
XFZW5slzXMNyj+kvfPNt49Nvn+cmftvGMxpOGItDp1Tl1PUrDtUJNN8h8aZX2W48ZhwYDu2+AyHv
bWNX9cNLa1e0RUMAHHshwFoRfvlesQ7yweBH0YabsRQN7UjDtgVhYPoMhxor48JYZ82jQox2gInJ
G0mZy4ku0ANUDqwU7rikJWKB1kLPRQ1Tagn6ldAk3ONukO4l6dUrn5tKNPwQML3bUzBztNGl/ucT
qKOQcVEkRZKM+R7evRDNrjVxGaOtWV1YglvN3Al4V03oaRT7prf+5Wj9XhFzPLbDnTusuuK7d0FY
274laHXkvUcpahaSF9eHHL3dmNmpDIDwgSYA6VKhjku+8XdcsGtVWS/VwEgBDJeSj9tTOHMDwRKU
cqZeHeD16beJ6gYeHyKM3rWWRHgoSMSk0H0ZVOnVwoa99o5InU2ciMC14G6lU7cgGmHVTBR8pLX4
qe0CzKqPyZIRmiwI5x9WFMSqWCRk6ui6bMhVI8qIXrDrzH7nbmT9JIumZzBGaSzpv80t0rmpaXue
Pe3DOK2bNoapIvvFMLp3TLVtXS48x666VaYBAVU8cYEj8BLowpMcDlWQpVWw4+3iJLywJlrySKlY
x+Ij7gGWTB9v74i5ZTq3R8WRUTFIfNjAXsZVepwbsY/607CU47x2lZejos5TJA0VuPBhJRjNwLQA
dOLM8qj9WuRrnX7o0icDZI+3Jjwy6E3QpXq5SIziCYorSwEaUp4VIblnvczOFP+klpGVj5oepJVe
ii+aB850tS4P48B8TwwHzKKG3nT701+CzQ9iQ7Ap4I6ihlwgls6VJAl3yoE7yE/ql2x8Zga7ghAI
/m4v4tzWPLc1LfLZ1hz7IdcmzNWuArsBj64m5aMsGtL1i4p4M4PCeUaEgFcHXryT3zwzFAeFD4KL
LtzJDHRBQY3fSD3xwoWY56oGPR0C9Esg6w91l+n5cWlmwgR4aTWGO1Sdj+G9vAEwNDklp9bhdtD9
MbIIfHOrZsFjzc3ixG6KngLk/pH3vLTqixnjj6IY7jy2IWAtJuh5JkjUtOJCqDXrtSbQ38R+iCZ3
OkhV8JjnsE2D3YtkyQMZtx1EwGKzWgtQ2by9NWYubpRPzmxRt2Y+hj0XM7DV6dA6J28VeUaUQPAA
0ZfkuucO37mp6Uic7Y6qZPkaKeJgV5mS+U8/DvTUD6kLKmvUOFiu5X3PRaNDFdb3GZd0ZArMjNuz
NbcFAMz9zwg1ArwOOXnsS4STUNSS8/qQCxmJtKNXqgt7YHaukMoH6wUYOK+Ev3mx6DUtasJdqCRg
dmXCA8t0S6We2eseCCwEFSDfRi6f2tJ9keVlGeO8Dnzb26XP4ZrURskogRJGjUL9HBiBReFUis06
7TXT7aBdfHtKr6M29AIB5we+CBxlvGEuN4XIu72MIiL8YCD5BqOp2xK96KbPCt9DlUtGL+Jtcdvk
3J2mwXugTRjsP4DTXJoEtVnZu9F0kEPNRsZmXOHxG+lhGPwtNQ8cFaIbYB0A6kNDNl0Ll3O2KbrU
i3ac9J1h/hASCFGpT920fz2kC0PUQnp+0+RiyIQ7iY9NANU3biftwIph3jYzc09Pb030wIBVbeqD
vJw5D636bRJE0S7otMLM3dTryDBqH3IIcQpUJCGjpbpQoU/VzjP4vFvEQc0s3cUHUEs3MkGJx00W
7SqOfeEZ1m5Y6RAPkFNmoW/fq+JdKAvPhVeshon7HHVOgCjDItaTEJrJfZxAHgVIYeP2tMx9FRJt
IPZBrRsNvNRXpRkAeaB4iHZ+CZrFPjTj8aTk0kKacsb54JBAPBEt0sAd0TjVIhT8BkC2aezVvije
feHA8cFKQ6Lm74cDWnWkogDPhMOmjmSAPFTAajGGI5QmJ6JHWPmoir+u6+BsnFuhHXYjKJ1bJdGu
MWUAIfz0kat+ZWi0frw9mmlPUoHW1HMwYWvRwXGlbt4JrRZ25RjvGF5L9bLNMzxJO/O2kbkdcG6E
Gswg1bnoZWy882NdMPmU/MP5hm4mwh6giFCjouLWxCuFqpJyXAfVCx8/hfyqDL9vD2Fue008muig
BrwP5anLs80ViQtWiQImvLvEPfXRunENOVnftjK3GkDC4rIBsgAMPtREFY0rlb0EjyhkY/4LHWyV
Lklodl64VebeSUDH/rFD3dRlBYHfjvOjXf4SIxpkfOJCOMltXcKCA7IsWNtN4k2cQ6V+ANecf5dy
4sJ5nbtdL76BWrSsiptcYfENSIKlXyhdyb/U13xbQp87M/3j7YmduUfRwYwkPOAbACDQoTdehUEl
dWG0y5jdECSHHlLtcrXqIt/086X+rJntjgQqUgWoCeISpeH5TRmInhJyEaS3RlLL3x4InmNFWjhU
MzsSfTyA0KLwP1HbUTuyZQq/c8sBa6h+sFA5YTwLZDRYxCVQ6+xwkAxGixhga1fk16GnNkXV87im
mxLC5Z4+jpshXQI+zmz9qZI6tUBNzZQCNZyugARjqChwq6qM3Qidx6r8hxnD0qNwDQCPCIj95RmO
uyr06kqOdkX5GYzHFirWw1iQqHy4vdnmVgbdeeidxlZD4DbFCWeRvBy6II8HLehPHCx0PsiCPF2I
bfB1LRzkuaWBo5gAnHjwcbTjkzwBgiONF+8kCBs14rMGuh7lb4n5EKZNrmIC805sJzTQPWqL1k3a
CkbkgHiqqXkHzt8X8RLEZCZ8QilpgnNNxSTAbC+nTUJrSQ9h0nhXRS4Jgsgsy2AdyQVkXHZt5m38
Rt2gG8K+vVhzTzzYQ3sLtgVu9KsWsqQph7HjcDnt+CPaBhrC2ulBBcWK0Xy1EXB5C4t2nR6dQBR/
DFLbI2dDdFlFk0GHN2ODeYQspiks3CRzRiaIGiBxeCSht/ByMiNpZJOkHeLdyN1HPQTw+BygP+tL
zJ8X5m+Kd6gIQsKtiPwhwP7I91KnKgzVDPhFIUbHCklMNT1FFtR9lKfxF2juh6WaxdzZOrdG3Rop
mxcM8qbYjK0HaPmH6IEHla0gYrOQz5i7Iy/GNTmss1M8Zh4HiVYRM9hsRyVe9W+4GtPOrKHmF+lt
tA1Cq4JIZrFZIsmdXN2tGZ1O/ZnlXBaEpNd4tDbtc3/Xm9VX1RD14/a6LRmhTlvrjWPgKVi2vrLf
wvfodcx093Tbxpx7Qjc0ns4I/oFboW2wpd9oQ5zsqjr8ytCBU41oaZKX5N2WzExDPZsvpmJ7f2CS
ZJdX0ipN/fUYD2+KGC6FTXN2EAL+INbxyqAdIfBurpCOUbLr0ApNGvTYWFHnTYUGaSmbNncb4v4A
0mkiV0RofjkkQEeAguLSBPTFoaxzLrp1oZ1Nbi/PzFkC7h4vMoBJkRiiI4jeKzWtG+EjkFvWfQls
AhWvozQKYNyCpZmCOh5KYBkHbmzqoqXbWhW1UONG7eNd2GyayidgAOfj5yKzmxzwi0+23QzBR+K9
o/RccJI+1EvhxexYJyYfJHMmMh0qsg7dMhP6Dts9Y1cKHm15YHVuoHtLwdJMTRUjRU0F4R/Qa1eU
+34Fgkf8k+xAwAiF0dH4SDY9+UUE5K1TU9IjlFduL+P85J6ZpDbLGHlDJHZBgqpHa7GbzmRNyK7W
5J7bFOveTnVpweLMQcAY0UIOGT48HekCH8dlktaCMByM7omdgRQM1SnGv789rBkHBZIWCP78Xi+a
fqiRczR/1G68iwRoJIz2GHN6KRxr94mpFlLmM5clwlrQd0BpGNUPGhxcFwDpSBFOWwoGHNImHoTh
tTCxk0Hs13mD92SCRsx9gDbMf5jJScFpajyYEgrUNY1kDc8n+N9OEXdt+6vZhe3fA0jQcwbQOmr8
2JdgT7t0JULrZrnv+f6uqT9yYPFZCf2QzSZB/6q2yHE7szOQkQVwBCC4qceMup5BZFbJzDgEu9HP
9bTYVB54sIeFx9zMWUZ0+EO/D8QrEiWXIwLTZ8JHkoh6mHiE+KvBSt+yhprG36NHpmavP3amwZ7d
K4HiIzAUUQ5TpJPsKkbDvIfZCcjuBe84s9Ph41FnmFwj9iAVEIK9vi/BXRtAFiQ0VTwYjEDiUJrn
EHwm0dvY5px5+2xdqQLTMjHUzTy6ftqxSiU6EJEyG1MjB46AIod45DMmzyZabO5W30v1L+qYIX1y
qU1D3dPhqAhlktSTNs1W1pn3lXr6WhjXtL/OQqfJBJ5CAAJA6xgVTPqeATFKFfVSLzp7dp8+cHq2
aUlzH25SfdstBIjUql2ZonZhGAS9IqaD6KSv0VYxxYDw26U6x5INagdqEBvRfAE22EKvdOLfNUsT
RkXvv0cB14OuiKkoSR9YP1bYmom5SQMnA6QBIgl2Di1jsmRnul+vFubMDjVb8OG8yOAoO96dR8T3
tbcW7Oi+JO6dvLC3p1+6ZYmaMybK3TINMKI9WJL/7qRezRZ1bKDXKGVRiN9OKmKzRrdbDB+W5ok6
I2ImlXkVwYKT9MaJRLpoCSYor05Lh5F6bV8Nhbp55DTlytGHoa13sj7AeW52hn77NM6cd1Q1/uwt
yq9ByKYvQoYVHXmz97au0Zrdekksh7oL6GHQyKoQ0GTkW7CvglNjx0+awa9uD2LWACQ38IZBqRFF
uMtLQAk93p1uVUcgnOHZpf3/+3kqLh3rJM/EBD9ffYf3mT0OpF2wQIeHv6fobARUeIiSE1+7cACO
MemBYVedEI9uNPth9Zes81eWqNtfGTIQLOMV4IADFzGGnjm3J4su/f82gKK/CGYhMNXQ6mxxlPht
wynYtC/7jATkV2Xw5B+U7FD8/mOEWpIaLYRt3MGIb+SmttDWtzgEajVYRJrF0ODXM+AJeN2ykr20
0f2lQdBpraupotbCQ7k2qlIXa5GQp+NTupYsbsV1xhLNzqwfOZstyrF3o9DBaWE8k4haQg6yk9vG
wrLPXoNnNiiXjvUAKR2yqs7TEzTGCQssxsFKdLAK8Lvj8bjUjEC3LF/NHeXmNTmo3R63uxOs1nvl
pD8+dGS7fbkzdo/ft4c26yLPRka5e1R5yi6INGjcHWNLXO9GMyRLw1maPcrTi36UhWqN0YTrigS7
zffx9hgWtzTl54dybJgaogHOfuvdpWvHOdVIeZMFM/MbbQKWguJ7ehVeOuIxUtOyRjLDaV9Sl2S/
ULF+zB4WvP2cEaQIgHpABR8qq9SpabNGQT7Tl5xBV+3B5CDR6Ok88D63p2zuUjk3Qx+avAHXe8OI
jmoHK4iG2t7fvWh/dvC5AerEuJWnMPUIA91m+C4e+ZfPcLMIN5gcIR1pnRuhjombdfXQszDCxiS8
r4hwzNbygdt4RrXKFhZmacaogxKCT1CRe9jibW7nrrL1Ujg/bwCpZZCvIXVDl14Bjm8atw8kZ9TI
GBBxHY6IiW4v+9yzCyiIiSJ14lJH68blHq7lNoxKcDrjBfQiGOVzuoUsrJ7rEGeGF9tuG/L0LxY5
9IgiawmeJ1p8fGS9oc7Aou0EJNsTb5P1dr9p7/QVBCWOkvHFWI3eH5ZWi+58+tl/oFL+zyy1NYbM
DV0mVAXn6cVAV1r4kCLlJhHW+D4G1vf3NwB7+KtWqtkQyQBz38IB4+eW8/wDqJkGls5vlQwfgJke
LVyBT0+1Ee0Vk9zfn07c3cM3Kr/m9+rr9nz/1BDpMwHySNDFADyFZBJ1stPW7RI2D6frEJbBFJ08
yiFZ5fZANne6yWG5XSe8k1470pDFUc+95s6tU8deavkgrHlYf3qC9a2FhmB3La89+3Xz6JOHAoxb
RmovtXLOxhrnZqnVbhsIs8gVzLrHdqV+pZvV8RjrS2bmfPO5FWpJ+yCHwmcJK6xsHPBQJT3BM5Jb
Ii+iCz+/9+7ZElL3pVLVDRODGMWpNkanZ2TfnZq9FBsAPR+/FkIbWlzmyhh1q0Wg4gJhGYyJ+0mx
FwV8YeXea6cP6+3trTPDZ9dAuI6/FaDCpN0mMuCbZDWAZTnIjW+AHoFq/8UY357x8L15fH+E5vnC
xfvTbHC1p4G3hagdANnoFqC8ltvJUqR2v0O8l5d4rZDpT7UhkoIPm5bCWa/F+wHtO48sOKZN8vkZ
6bJBVFKucrMmMXR1kdrC9t+svr4nZV3PSvXv3P7+/lr0efPOBxQqaIwH2gw3+eX3CrwXZ0OCJFBl
8sd8178olpPZvuU/l2ursivird3P1Bb0TXBwiWhkwNNL69uOgEZh/17Ys4+gdlHYJ1k0xvgI4RDv
hM/sLn5I9tGjti9gzbP8bXHPLNicfMvVOk1d6GiAgL+ngXZFp5RCXozQls5b6F8AbaEjkMoXXOts
uIfmFBSnoBoLADblZPJOzVS2LURHe6n0dD2uoXU49WHmnbmw82YD8XNTlGPhO0aQExDJOi+DOa6l
53Tt61xha2/fSkhUBGYupJpVyzPkBYDxtDr0VJ4bprZQCyaRShhz0Sl3gYnTp8sk3Cw5NBoCNe0R
gO6AWAT1FqpjP57oLMFcVmHAjaoyOnlVEGl4DuuHIbQLUA4993Ggs1xJxDT6+6wMOhAEcKWBoA7o
dmpjpiDoCdu6ZZ0teqQq2/10ERoc/hLd9TO0cyuUX4vFOm95vNucUPr23plGb1VbGa24/xq+arfS
FX9R7n56OV+uGU476gHgmMGpR8f15bEHtX2sCHiOOvmIvGIsWNr4VIFYBow2opfqeVs+tL1Ribor
Pfq8tXDer6/eS+vUgPO6aMAlxnUO2xpjGhpFLVgu5M5ycZ3Xoi4rqzLit4AbLdidduLVqEHvNGVD
wJ0iUgFHFw+NCkLn3qkHK243jFKRMRvBdJubYnTnD9+lZoVeuGLBEStVBkpdp1RM7RrV/varXmLf
nAkFMA3AzE9clWAtohvXRM/jlUgre0f5rMTjWB6LcZUxb+233OrR+IA7tFn19wtzcH1aL41ScxCA
4w2gr6J3GLY2Va4yS4BC+l2haKQMV8PwwtRPjLBWs+4jM4bw0HEKqZmAjOn7IO7rpa6wGQ95+T2U
h2SLtguw+3tnLIwh3SoRLsbMlFOdkY4edz8QPswMtV/YCj+x5dVWAE8hXDNQA1c0mGPcZQXXdr3D
bnhPV8STAhoQj5fsKn8L1VdBsQo5uQPXW848ANJP+myfV+toXAvtXgAIvLjvuY7UvoOeAhnKH0Gx
4Hqmcd/6QGqdWh/twBXb9E7YCS+5xvh20PhbJuXHhdNIt2PD/Uwr8GcqqBVQosFnQKXQO175FEH4
DnrMyILq2meUW4zsKAmgf4YgEDCw5cmmhEK0u2eqU8gdy/iB4y3We13Yo3PeCZ3uE/6URXsAzdQk
BWOuCh7XO1ocqD3U5vJI98RIfNcGdbQgVf0LpGnCoZQK12S5fstAVBDSe+J7F6vJQhLyOlAA5gOw
HGSzgbVEnHTpKUON6dOwGnsH4F+stpSKa9WTl2rbc6fy3ArlEdPIjwMhxoill7CzQbnVcaDjPWHI
TPeyMLtzO+vMFl0GkMNSSJgKtiJmxySvagLyyjf5jU93AYAXdUv8aBXeZf0DP9yNDJ6cC/anvBC9
s6eEEcIicBNd4Vv8QC0EcIP2DnhEwEBqJK1JwEUqrcM9iCFU6+m2vZln5g9q5z971ElK5VQJcAR6
R7Tj+kEajRZuzkI8nQLukdrdavjAP6vAGvBvZh3bxlKZ7Ueu9taQqSPWTgSKlQT5N5V9jdVDzRYE
6X8zC1cVWA3CrYLevI4LDk1UG2X2KtfvA3DdY7pGfkRXs23k/8oKU4Yobb+t8xoQj9OY2lEl3akM
dHHVTs+Z+6ou1rXMbTqx04eFAu5MiD5NIl7pKLlP5R1qBG4ty03jK70DFSJWd+3pr1zj2sZ/fb0v
rZ63/c3CVpm7r0Go9NNxgXo43UOeDxra8Hmmd3ogoUUjzwo8jLwB5eMOjP+GqwwjuEERT//Ljjmz
O/mns1izL7xaFiO5dyo+A0jcCNLOknJwtrv3SqxHYmR1zDOX2167b7R154EoUiMBT+ROMnz5JYnQ
GCJ1egA/mW6zha+bvTEVBWAfsCdDD57mw4xVeLqxxVKUYkjk4CvO7/DijlXclGtw2SkdQ8qNGy9d
SDS79s89Aci5ioIPAEBomL2clZgRwVPgYTUkv7VCGSxhYKSSXTyv1dRwtYF4Xgx5VJNxt2VOWG6f
505YGRy4gsYmIMkobBU8ZeX7IcP75x+eWoCgArwDVDIShuhwufy8Vu5S2c3Vxin7uwQSd3lwwl7t
xUCP2hR6so6Xk27YLT1eZ/YoXs4Cgkp0PuKFQM+KUqRQ02RaZ2SfKg5VSdmussLq08QUuoWYYLoF
KDcCWwgVwWeFRm8aS6ZpCbrhRLV1xP6Qiz5pu6eIsWQeVA5btFOKp9vnYObNNdHQ49gD8Yj8Pk2D
3YpMKo2c0DpD1GQPPeTtzRx2wQIi6iw6SU0hhuBZgMV84L1O2cQpdI5vf8PMxQgyd2BE8ezDE5AO
2XMxjvky0FrnpPo8aRqRsOizZ77isdTjJeKFn1Z5eoIneuVJPIcF5TB1VcSj1jBpIndOJA/p3ShK
zClWagYqt5Eng2qrzjZ9gx0v5OVgeDVY+VNAw9JBa8xgGPkdM6oQ45WFQR9ckDFGeZZbU5VEb/Dk
2TaB+gh9YcFQ+EHWRwXKEK2bp3qhwZlBDL02BUhEl1yV2wzShBbTQR9aHGqRNFB5sER2kApSNQL8
jSQU44KLn9vI8HlgiwINI3o+qI3c+2zhBUnUOW2cPkOn4ygyH0p3bIu7Sni8vahzLx/IQ6DzUJIA
PbraWLFad+DwyjpHdE0N5YPMXWscdBn9nOTddwtyWgCGn4eq0xOFQeNJTBY+YEqGXC00msYQ+079
/z8feObh87bxRoUpOqcQLbdX7abwLR63cp4ZIMndluM6DTYJer1k8ZNtHrIGRPiFDFqxlzT0Fp5k
c1scBQ4RmsZQ/wHq9tJxSekotaKUdw7jvhXN56AdopyUMlGyu2yJZm3Og4BKEw9g0BwD5EilJ0FK
mXR+2nQOX4cfQOoTVIoQgwUH+bNlch1K8Q2/UF6bX+wzm5Rj9sqezzO+7RzBZT4F1Q5dO8txhaLA
Elc2EJDG0IBwjeuJm44GXy8CqqcJvFpstDpq2NcAp9DQ+jGvwXrM1Z2TiFsxXBfNTor3UXOAqntt
Br2eoZGzzLdcCBc6Gul+XKoqz67w2QdQR6tskkIcpt0m+IwpxQnppdRy70WITDSgoFRScSHGXxrx
9EFn2xtXuByGMpY5HLi7nqvWRaLtpGYp8zcXimAr/ZlZ6tnCdJDa1ELM7MBUKy4qDBYK9Lm8Dpie
QO5U54ZJF9S3QsAdJHvhDE/75say/rxrzwbp9rzSDSIGWcfWXpZ1AFB8XX0xx8eHarUQdM2vIGp/
uOonaR9qDzNuCTWQCraU5LVgV3X0kKIFYDgJLmBUC+OazuDVuCaCWmGydoWiCnyv5wO27Jwu/dUF
exmKBq6g56mBDue4IplrfWf194LR2clEsy50DSYRlavoKatTtm5xSBvcXSoY2SwJz6WctI3OaKSV
VmpTr5t65f+6bfiH0v56tH8MT6/Fs1WErqEaZ1KHwzmiPnUCpfHjyEakzuED4Qf9Sec+CwkbQPTU
g5zSuuv2ea2uNAR3XR3qkK9eoyTkF/cF+8C7DcFDBGDg3kX2jG9JJK7Uv2QvnQLhSbfkv7miooSq
6Oq+yTBXoJ+L1yq4W7xuVTNLbe1zU6NNjx9I3k1ZaBrV7/dd1owQNXJCbS9Zvpk2ulDlJHlyJVv2
SOwbMahjwFAff1SPWukwKXrjRuA9NPeeZ/Z4wcvZHoSXm/JObu770e6EVY/3/e0VnDkaaHdl0ScK
LQ68Rqar9mwBQVbhczkzzYadjJvePUrCugD4fxAPhbRUBpg3BgEb0NLjtqRb9dxg7CMmkXAOUxDl
rzyhIxxL5OiTBU1L2oYL0edMmICx/TFH+Td0FXGQ/BA7B8nRnWtbyvBPk/efgZ8I/Gzywl6S8rFg
kYePK71gZXNI372NZ0sj2qC7JQGTaWNSZ+18OD/u/MxaweSdWA0YzlYi7cJU/XRA3fpxykWKuVBH
aYsf58MHl0U5UamQbxHXqVcYpVgbVX1gaqLUaxUnxe1ZcPmJCVHKQ+mWGz6o99GwVOOfe8BgwGjF
RmMC2lVp/gnw9PMest3Ym2x2rylujiR/nIqkrXlFV7shem056ReCe2UjhVWZEqlJ/7I3Z/IWEykX
fAY6gNClQ52PVswb4NKxZfPi6PMnVocoAdRwPF3k17dP4lykdWGKijPCos+0UpBxOgrlUKSr+qVo
G2MIqh3LbILPUjLCvQuqLjdduLNmNxZeDj/ZgamycukDhMh1y5JjYLjJVMJoqHJqfVgvbbGZsGZ6
9v5nZvr/z/Zv1ad5OKgu6kbDSg0Gq622md7nJWlevcYum0OzVUcC9joUeowyfecWJvinv/lqj599
ALWWdc6FZSz5SAave6t1INMUkMhs7Eqv7w+SJVhvDBmNfcgiY37Xxqta7+1axysiWy2Ve6e1vPoU
UQQhCQrY6NObamxnc+G5Q9IMSoSEXHzX13pcATEE0unSiMuXMLQR/5FKPBUvNWQ9hFF3xzutOdV6
477e3nRzlRTgd/58CPWkKKIsG5MARTXp0GYAEJGYO1XJqlYgYmMngOPHWJGTEuot3q18txujE1da
9ahXUWPUhQWSqOjgg8QgXaotzW4XpC3xwJsSzXQZoUIIrKloPXGENnsJtOJrqLd+8n57/LPrgJbd
SXoEygL040IV6kHiQqxD2nMMsrog2XfZwJDL1MzcGqTI/cIpmD1rUEZDl/AkakmftbSP2i5pwt4B
H1S4Eaoxeh/8MF0oSs/O3ZkV6qj1muDGCoeynBA14s7tRG+bC75vZVKtPdyewR/JuautjNIKgh1N
QPKFsqU2bFoGNaYQ8VRr1daw4W3eBq/KI2P5dv6C3WL1n0a4ZjeVOQyHzPZ2z9F6sLS3xvLWudlY
nN1Z6bf/Lil61azx79Z8CKxYXwoI5l48Gh7q/30r5QFA4S2Icg4PEPI+yQbSc8gKuHtow0U8T9Ri
5Xqnev8vmbgLs5Rnd0HZFMg1tjKT7wP2LXMfWtRo04MUowXzPufgZW4vyuz6n42TekFmkcpFvhqj
Nt0GA5CQfWlmTVuuZTWQFmKgnyNyvf5IYU0qvjin1OBKqAEkXoA6eGZ2m9ri7fSeM5hP+WFaXcin
7GQrtavV7QHOnluQ3PyvUWqALdPLKEGm8J9M526hHBnoeZmJu7LyJeJngkcg6a4sDXUKgm4NlQoo
ExCuqqmPofJdZvYrqR4J0x/KFXQ3yxTAOZN3kdU1mWTJa8yv53/DpVtzuAaRpivAS7NSfeDxbkCB
SWW6BWf4fxyPP2boyyAGQK+pcxS6NKT57yNN1Vt2E7iEV7681zb1icI9MEux51xpAml/oCjwckV3
sEadysTlI64B06oTsCsv0XQFOdM6gLJ6YMAZr6V+1GvXalgECalnKLJiiNx9lb5q1XuhrJl3j/nm
+y1oOXVZXHqyzJXOLj6O2t5cybRpJOAoJa7phXbVHOvQUUVj6NaJqTS6GlmZIUXbsFFJDRY87e8T
uxf2qZ3OBFra1QyWPk89PYDiwS5SzDovdSVfSi9O83y1vRHxAlCHHBOyF5dBCSOkbSuWuDVc8YUf
VnLzKjMgZLNvH93/Y7n/mKHCTVf20pEVp4cxY4lg8kEpRFQf6uRQSaxZhIaEkIcnQa8aMfaahA2h
ih7JEH8kyorNDj2TkzjYclGr8wG3cMaX5oC6zQJGLFS+rXsHNKK6GPl66loSkx2bRY7cecd5Nt3U
tu/dTGm5CSPCRJkVBrtIuyuK8DXX7rVwlXr5dmRfhfGUsJuwXrlNY4AaecOou0Jj/mHQ4qQ0IUyS
xVeq74Hq172UDXAvStG/i0E72RF7o89lbtcmibQ0y9OmpXfauUFqp1W1JoZ+ARCBd1fJ9wJbE3Cl
N4EVZJuEXyoXzN0Vv+FywAJyqMRcbmt1qAW+z1yc4Hcv+6j8NQtFiaZQ7O7j9s6eM4Qa+wQG1MAa
QWt8uozUqRPZpdMXhQFIJZBXzSPanlZjFhxUcclbz+DwwHeEpCZkWicdQsozDBHe526L0uiYKXbU
PHZ9AjHPVlebjaBttZzbCMG3llbm7VHO3UXnZqnp9LhaiCRfGZwAJFLVJiheoiVaoLntcWaCrpGP
Uo/+SgbavW310rWHsuyhy2oFsUjUyCmjpdt1bt2QNeWAQpg6ViTqzDOBWwhMxgxO7SONE+HZpxz5
ZqV2zcpHpfD29F0bAzcL2EHh/1DshiLr5W701LIPfR9qySIAK6XV8u/CW8YTJVq4N64d2aUd+oip
URgHHuww2qZW3kblJQfh9+n2YK5fM5dGKFdetzGEekMgY4B0ALJMdNkNkw2sddvKzMMdZiCyOVV/
kE2l09sQxR3YNhTwSO3RVqJ+IPrpedCWmyNjeBUkqNp19sIHX8zwlEhbZfgakEHIfcaQgBooxHDl
159+8EsEtGHYpGq+4sU1nxkebpqu6aBItDAt1/v38nupuc+6IJCUDqizJLsfxmO9qoxWJhlvyN5f
o7cvLVELkACoUnUFLJXK2lfXkVSYkfeMpi+dDVmgNRbgdDNoLNjDBYF0GAh/QORxuXsxKMaPeg0j
i+K90PqrKjfL9qEXelJ0zUMKQjnV6iqWdNFIACoJRVb3PCRaXLtm102rc+l7mIKytkNJac0v8Zhc
+yYZqGjUP0ATqaI8TH1e14JJu6/4AXUQzjXVshhIlIOCvo3CXwt7cuZ8TQhsBUg4yAdcUR8KGadW
gPnwjljiiu51rre8zFSGB006QRItLw6t7JOIeSg9SU8D4C+POXOsATMKvkNpG/rhZ6J+KfxRTF/l
5gVixUzjWVm9sEEWPpOWkvK4HC7MFXmnFSPeAmu5WStFsEHCNbr3hzpY8G4/LBqXNzvuPwBcJrbr
qdhGPSHA0hknEdhfnG1GkE4r0Catf3x8iPrH/e75+fn19fXu7n3ziBQbQXdMrH/99bLAPvI44Ped
qNikaT7OEmu5L8sdmLwlx98BZ0Fku7ckC6R5e88O7Hor2K4lnBJ7XMlrzswOssna/0PalzW3jSTd
/iJEACisr4WFGyhSEqntBSFZNvZ9x6+/B5r5pskiLhGeCXe33eEIJbKWrKysk+egwSLehudmff9T
ZsrXk1rl1GSJkAWoMlPjC3RPU2JoY55kABOoXUOY0AP/IfderZcgirO2FJwnIKkSNSgvTKfOhduC
H6pB2agKANH+u26PazQhPqSWAhmJBa+m452d4ImRDQzE6L65KcsNPAnJ0OgKuvoPgwHxCOMNLWq/
JVqYR+d966Pj6eW+yZnOMbzZEgwgNjTyN5a3Um3ULodchXIyd/vyeDrYH/bejI3B0AP6ZW8OAeq4
J5sirDxVx/V6bay3lrWiIZw3H3cL5+rMhfD6a5j8xx/xbM5nuXJSaWBlrVmdAeQLTuHaMAqn38ao
Jm2XoE1LRlk6CKxoCJb3GAJcOF+Mj+GriC3ySpzxAcqX7UsNTptn73lh3Kdj6maq/xl3FsDJByGu
4H6BcTf35sf+YB8OqWkffIOjHwX9mgYd3AQaodmmfDAx7s8hNT5F9NisH+VjQ9cLC2EG6z4NPbjD
cEvRJ/rU61VeprHiDX2lnNx987S3SycObOdVtHVrNYLTRfiNXszoz7BVl+CJs4v+wjATVSAUh/Kw
CMOjYIpGttefy3ZVRLj/2zV5uz/sM+9A8BIcghDjEyAbwF4jer0psoCvscMSOjqtfu5G6irH3tu7
r2pghE8+BCoXhvY2KwU0GCqAU5M7/vl5zL6IH+Cq57qg97RTjhmVrXO+WmqUnlvCVyampOnCRBro
fdq5rnriV9IWgFsrtAOLM1r6+orXtLW0XoRi3GYD104xOxVAhIbEHqeeerNFf6u35h7KXXQWnkQz
s7FA1+neXQiPP68SzJ4B1zeAl2hzQwrCdiYqQjGgKbOCl6DuaHe+oVuF8eWbkLQw0I5CEzuzU/pU
rIptsar2QEPY0xgkK4/y9lNsBuvQ7OlRXpU0tMJHCCmgd3r6+gZ/yleBGVPOeAV80eh28ibec5va
8GzX8DcFpFSeOVtb8Gh2ZVw4xCx9JSmTgFNL9WTmtvd4zg5LVDo/DwTMkAGRroHvAhzSk3L59cJQ
8UxfJ62qnmpTMsjOPXJPuR3aGDFrXEcfvjmuvW21El4ru6TaLkNHqU/rVb2KMInuk4hxgP7D2n3o
ls/VmRA40e8Aro16GB5smHM11Nog1dDGAk6kAexxH+VGtUdHtKh3Qtui+3p/68+UxoCNuDDH7BGY
S2K01GmnxmqdCtB8W7VQB6K69ZmZgR2ufAs5NVUXsjZhuibcTMGFXWaneG7lSyWBm8pK29ab7CFA
I3ZLS+u12LSr9sG17js6E09/0NY62tUgxMWmRmMZaFUY99rJXYUmWdc7TKzNr4uFFGzJDJOMEuhK
omoKM0gD1/3Ge9RX4To31Pf73syAJ9AtDvD4/7nDXDtiDfeEouu001u6QQOOHT0CEfvk7RVnXDUQ
UVJxRKKo+S4sGZ5+MDtvICedGADBw4Ba4vXWUZDKZ7E8aKfaKbbKp7KNzdKSTHU1PEe/5L9Guk5Q
eegPEgmYX5UlluVDtxA6dLadSGEFEkWEwiOah/aAJQmnuWz2yhIznl5NfOilhvpJ963OkH3gWp2K
mFHzrFidYIgLKd0UwthRhDIrBJAIVAYkbVpGFydThdaVekxS/ZQ64bPyLJpLqpjTtr1jgH3th9as
MLiTAWXPrYEMf/Ic3pYWFvv8qOGigW5uGcS/bPkeoBRdbZVCB8EC/1lsxe/yT/iUWuKTuHCnnLWE
LGEC52i45LHqeU3iSo1ad/qpzGjxFP5SobBp4zETAgDjp7qw7GaD06W1KXhdTE8dKW0gu42O8twE
F0OTTPboPQr7cqc+8JFRfkCdWEzo0g1/5uCbUqH/OMkkm2HDaa4owKx+qA/hs/Qt/G6WCPLnAtSl
DeZw1bNcFYKo1ZHQ+i3tPtERdij/ZHa9X4hQc0tcnnp/cBtF4xELOxACF5yYSeqezKii8bE7b8Tj
YBqyUTmCBXKI+Hzf4EyhCIwQAE8JqMVA4YAlGo75NuW0Ggb5rUoLUFKMa3nX4Pz08SoMQhoq2gkw
AMSAprXR7LqvJba2GQai6y9gxhYa9R70DvEFpYmGrkeqWr5NvqqVsnl9EM3E1N/jMygI/jqWAAcx
PZ4BUwI5M4m59A9amQijKrsnlR9tV9wUpbAd/3B1Z98f4NsJBR4N1AYaZvRH3eZ6U5RKUVVNXnEn
Xs+3yEN/FaOnrpMU7Zi52PMLCcJNJg3KBvDBSyh2CQJWEZMGDSSCElQeiaeYQxCOujI1Mwj4WCJp
yEK+Kd3sCZThQeOM5ygILE4I2mvPRB/wmGEk8okbH4Riy+c7LdzkOlXRieZyr677HUDsKtzzgJl4
z2N/lDMqi2dkaYZKVv037302a9V9zmNjPAt4wcbvv8vPLFvr2nNXGjx6nrzd0EOU0rVdz2wqs0bz
AriLysoCur95jWJat5ZSIDFP8AZ27qMd8RYQOjdHArzEEYq8ctK+vTlzJCh4Jel0o0x9zbWKaoAW
tooyYpg3nBUHYbH2xdyzimZwF1bOnGVNmsRhQNCFTl5mX0hyT2SXK5UTSMaEldhDgsQjYr6pegxy
IOvJSq2i9FHWh6WH/rmpnTqUUJhFqnTLWdxxZeFBZEcB/AY4CYFyLmSYoq2cnolA833i2022hZaG
Eu5Hbxtqh1SPjELY8x0YQtY+Z4zg0//Sh9042lVJPeUoNEBj5h+it440i4DNv7K57CX+ExT7pHbR
w7lq4ncvMVqZNpGh7cS3dCtLjzwa0YOQup1dag7Bn+5vzts8/mcFQwFARukPzYXMlUaRQGtdjyjH
Qe38iPtTCexxTKCgkXvrvKoHs2xj0YxK0m4KuXqsY4U3o6F49pSkMUXB1QxZd80uSf8kk4eQFMuM
miQqmJdJQmihy0DBpmq/uf/dtwCQCWunA5mGfHZivGHySeKLnTJ6WnwmlRZvwOiSPIicsvFjSOAE
ALC3PURVidvbeo69hpQ4t+UkrBaG7za/QLOyDCV7XAanSjJL5dZmAMqH5eie8hBqP7WQPYbYslLZ
0QyNBQVmMlLqo6++BMJC9LktvsC0hps71Cigm8SzuaDkKqTgS947J9nK7Qyy7gS75VddbQbnrt4C
jim7v6XFLqube+ZkFj5DWQ33YEiiXQc9JcoIDxJT7xw2umbxHJ6LOpd3rSFr/VUVCNBtb6tqPfqu
tBV9rrXRV0KbcMxNjfjowuuKeimdnOLsVdIqgSkXzDmQ/4aEFLL+60+S2hrSHGHlnctIQqUtrAyF
j2QD7aayXZJssBtACs2oLrSV7vEjZDOr1K6DMNxog7iEULgtEuBroEeCZ3VomyF0MNmYF/JB3gD+
cxaeNd9Iov3wh69oNBpoKA1xz5LMrrPSwCLuQZCsyrMBzcmkgvLJIc5+iY6I/u98nUCSEQyOeB37
HtqVHG4z2VKFnUxMXX9Rz55kqNzSON7cracvh0QmxIlQ30Cd43ocExn6PVnSYUW9uAr1Pdx3iZM8
NupDIem0qt+y7vewC8dVoowLG+mnQsvOIa4C0wsV/gtdq2vbA+lEyN/k3lnUHhA8XNN7GjhA46if
bxuwSrXrSDrWss27pmiWn/Ej/9S9SNbQm3K4EwxwvYuUHOVTopkdWK05S4dEy1LQuT3wMUAXH8ke
SE0hq36ReececeXAVaueWETdensZ74b1QbCkXfI6vhFvrT5yiPqlKRi8vDBNPw9DzFCBGQG7cAKx
TviN66Ei6AztGlnzzlUXWdnjULykhdV7KzczFPd3zTltviqa93QEba3k+MOvkjcVYaUCF9TLVEhX
qDGA9jt0ClxH+NyKW1PiVuOA1oSHOLZC9wgtJam0uGjd6FSILfmRfOOF1H3Wn+pwU4JKokZxl/st
KY/gsaWNsG+2Y/0OZp8eSuDBJniOBih2pVtQwy6skx9ljHvOM3Ff4pJWSqDld1b2lWKj2ZFW/VPg
7XVQGW2D8LUoaLpOole0NOHQRnP+e3oMs3Ukm6PveLWtyK9ibw7firfxuCcJyPBsqw5mg4itVwfF
Bddf+YRoQ9P+jDZ00OcVkhF0R1WxIXmifrjSRm3PcbQp0gNQhj7C3eAoqi2N+zTfxcCVBrTlNp5m
5Hg4zl7S0sxVq+h35SpQH/M3NKncPwlnTnA8NCnAxSNFQ21FZjNetao9nlO8cx3ZSmEAG194G4il
tCbAWjEVg5VWG8M+q9GuZqH9Dfxw6OfaKpqhDHupWvicuWPp6nOY8yFOoXfXVa53HvaJhLZfu4rM
Do/oPk8z/6UeDEmyJD4yNXGJTmNmd15ZZsJXE4v9mEicd+ZSmiTguixBuFepVFZsiD2WaULRcb7k
7kzMnLJ/BHvwxgFpwGxGtHcTqSw9/1zzDxxOnnDs976n0SoHniKlPcmtqAK5lKxvBSTNrYbt6A8b
XVsSYbsF6SFLJz9NQFC3BIUBszOSMBcLqSH+OdPkjop4xXiQG7FfFa0qGN1QpU6lxtopE7qjV/P1
LtW93sySoaeKL4hvmdLoxsDHkSkWQvadc+4S1Hv2C8FVCQYocGEBvccsDfQjqUFS+cG5ccm6DEJT
V0sDUPZKXeWV7TetVXGbNGwhNvoUci9x6eilHamAK3/d3zO3Lzx47J7YRKduCsC3FCaQK7lEBgVk
kGdlFQHSJLyq9rBHsIokkE5tRHmNiuF7dABV0FK1YfKRiV8askVCcMICwigzuUoLLIZY6X58VoqH
VLdLD5w86yw6qu6ZKL9CdQ8VCxftFvxDrViVVpmpy7/l4qkHY4CfTmpLGYCmbx0PZHXsGloebGEK
crG1QeRvXwNXjL9wAbwpL02DdfHJ0xa4qGoJUixxyLuis6gk5NwjDNlhV1VA8cRQmSrD1JD6zF84
a6cZYMcJ0g46jjnA45HkXhvlUmB8A76MzyUgEU61RG4zNw2XP57ZLIHYlcCp48cLw4M6vHTfKtnm
D61mLBX2f96Erh1BFQL9OgAjofaNGtO1I2qZuBnxo/g8xOPWC/fSsBVKde82TnEGL6jVZe/5sG4N
5BYmJ7mnhZU+/XjGPO4G6NuCODZq+xqTVyUiJzWu7/rnUphosMKORgM6Pu023qdlSJNyxS/1rtyu
F1zXL0wymysewBUltLp/nvSmIrGhMRHQgPUOoZbfHIpM9z2cHGAdFFUVb14gC9JktsILStcer9Nq
cCZ+F5t+M1aUz3iD69Qlks7bR32UyhBbgewDSzhKhcxYZkXl9YIahucs3Q3Ko9eOoP1Br5n4GxUd
+bNtrTi1ClsIaeco2kGv7XEPfh7aVDQVd9HSC+5t3RDfQyAWOIV7YdK2ZZZWnYehyMXhueb23UQv
IRoJ9yQ/ujY30jzdJAcNT5IDrY7krCvHErTAOcp8UB5Nly6jc3MOuSCUZmXosdxcx3O+T8oMXFnn
UvrO81NbPlbckSRQDfQtL6CKi6b+8Cz3JsFbsbR1oeiK9FJsRIgXW/cXxOynIGAAf4m3Hxw216MS
ZUXfCXwHmBQhSIf0Jl2VJKyBywUFZ6gWsYkkYen+MmcU5Ezg9Jlg8kRnjMpR5QuJH0Tn2Ne0tdRW
/KZr3oW63QGFNOKKF+oLmfBMBeSHPwEzD3mtiSvi2s+hcIPKHTCqo/RLGjaDCrWwBPcNqaLJc49k
vAosobG0JVjw3IYDletECAbuetRar+2KXZOHuISHZ1Vpx70AhpMoQa9LXY4Lses2tULBGARUAgos
INVjm21I0/GDqvkRChxQyCMBgtfCITMXnK9MTNN6cbS5iM3o8g+js18JVIDoeTMib/8mgC688On7
QChkB6vICUE3vPA0NbdiLr1jkiHFIzrSoSI6a7msgpql54wwFgBJylVcd0GTD9qpJFn9/d5QccNH
75ICxCObgY2+L4y8XkXnegjRMHtySWH6xDPCPsd+XNIyvaWKRoBS0aKDh1/ghG5Iv92sjfwxg49o
VxXsrNNEWqd9sR2F8YkLSg48W2pkeshV10KTAxkWolVX8pvArLkSVAjamFoRMPZ2UynfajgQUFtx
wS4ZxcWW9unAZ48RlGuA2xYnklyWkasGMUaejAKmI9k1MsquaNWjGnmoIBk6btGayleraImvZ3b9
YYhADguRS1Q+mAjOZ/JApEGOznpSmd5QrfXimRuNJD2h1k1Ku8ENvdd2FW+i55f3lrKgaauyTqOH
bnob1UGqwbLN1Lwr5qOYx2c+a4M9l2loodbi+BhK/jlyA/6QgrZ4JWtuYgx59/7XaxH1C7y7AaEJ
YtifHP1i78nEi/I+r+MzqInQbbsjstkVlpSCkuXjvqXb1nEswUtTTKgEs6ruRqSKz+IePZebNzW2
a9d6bd4CAwQCVmyjCXML7lcVarDJIYTE49o7KIuv0bc5LRC/GoIZdD8mzllmy0OxnYxRECdnlKcr
MxMFMI5FNFb//gC8MsME6ELL4iTsouScjCG6lLfgmvLBcg3GmqVa58w96sojNrkVC8/nGw2myLO4
GjOqvmrvskc1k1ON2kIJLLB76Ao8j88LMyrerlxglQECRCYGYoKfosjF4vEJF7ZlkCdnwM0sFNw/
h3O1D+3f4aGidmhqAJd0ZnVUdtAHH3Y4P5aSr5nD6eoDpg+8+AB5UAJgCNPkXPKpTgdFjy0vGlL7
vp8z1RQM8IWfTF7hSRmQ+3mWnHNTcY9NZ4I6ToSgO7gwbU5cVyex3CrpesHqzNl0ZXVy/sI5RatK
WdLhnHr4Ln8lFG9TkSm99QYqwZvSIFvDGr4e7xu9vZFNnmrQrAcqn2g/2IoLm7wneuAwqJMzF+FG
CWrULxwa6cpt2sgI2oBbNZ3YG1KaLQFKZ0rP03UcmBoA2lBT1ZltiRccDw9FTXyOwc53COs+F3AU
e1JjeDknAIwlF6P2PNXeXjw+Gmrax1kpO3mWgbA9GKLkxffC9jvi9Kr9xn2vGlCKbhsOlBy6Vvpo
HynAJFsKUl6afKio496TR/CIBGWVK3iM6PRfHNTlZbuPMkh0+Qk0AIS4979IH3iB2fRhGe3bKu5T
I0sVnAiSXKedeX/4mdgEMkbo6uIEwnkN5YMbnJtUCSQnkh44OZhnJRASikDkgGRNgY7UfUtM/nhj
ibl6+3EepkLqBg6p3JR2HQ95XeWzb9QFfMOSHWaHApvcK3hCDJykQDsZQbduouDxfOH6ycSByRuA
QUGRIU3lJOmH6fNy2Qo4WWQtDZ2mlPuVLkTrlnTlQkSfN4KnUry/422JBSFGHfqNuzAPHdK/jor3
B1Tq3/cnhdl9/3bjHwvMpLTofAJ1ISxEYFSKpU+SlkbJq2tO2Ct4Di4WWX7nXII6AjpQ8ciOWxpj
sNFD3F4UGAQRzyEl3Zofypf7Pt0uADJpvQug/oQuCgbvOoqhHdXtBeBMHC7XjMzHq0X91Q8LGfXt
wE1GwPeILArL6afmeTH/baVGY9PHkJbPXTvW5YeQnANF2vl9f/CTegvZ+/V9t253KsETGRYcEglc
/VhwY+lykl4rcMvvFNpCBr0/Ag3fhgtrbskMs32kRo/RFJwljjIYoK9Um4cxB73bwi1oyQpzvgW5
W/tlmkPlXcF7p4z+mKrANbaIaan/vj9uzKGGJY5xQ+cAAVZuKlEwDok6F2sh3yUgMT64Qf5SZyXN
+wpuQbXKV8z71ubWhS6hwDw9CwjokLhefC7fcEDUDLHjhyGa6tIS/BsvhVQbRVn/8UcQkoV/G++m
3auiqIw3XDjL9pNxnlr3/Jg3jhSHpVnFWWyCWSRbk6ZfakO+2Vk4K9G7SKBVo81gzdVSbLLBF1on
ClxoZPXxWw9JXhtosmZhe92EicmSovEAqGnQz+CZXLZ0FZErirZ1PFCPc2pu+vHm/kRNP+HiDoSF
cGXhB+FxsYETN1aqMocv2K3ThZRvLFgs7TGN6rUoKKHB8SVIkeVKN/uoF873zbMZ3r/sT7xRaKGZ
luU01hf2fS0TUtzOWqf9JaHF0tgIKrSw0qespW1glEa14O/Nwpz8xYWPR0karYfaNOIX9rQkU6JC
g799ZWS/fZ/SzMwbEwIM9x272W6MHcavtnB9aYhF2EG7KfikVfHkmSV5EOsFQ+wl5N8j+I9HzFYj
jRSKrg6PsOKLl8SQNsFv3arRExAY5z+AK9kLc7bk2vT3F0PoeWg1a3kY3I+/jr4JcU3j/tjdRMVp
7DRBQ+MYCts4wq4NQNnaq7oCYzf+ygJjNNCPbf1vFphgmAG0JCXTKqiUXQxstAtat1A1hvHXfTss
JPpfk3PhChPg+axpxEIm2F7BE0j6g/IogW1i7bgtzcEp9eK99hCdl6F5+T8aZtZ5LhfeGHswLB9E
HTIBRmf7hfHa2YRfy9v38jOnC2M6reibSHLh6vT3F8tirItIwEtq69T8S0T2kvcSkwV09JIJZqln
qMkMQShhNMmx7b86bZ+RhWIJC2m7mTFmdWdCNSbJtPgiPzEBKwXZsfSWA8Fk1k86LmTiwv6dC/EE
vZsipAZQVGYzKD8MwJcA1mOHD3rKuziMyVJT5NywXZpgXKp8vKKEXtA5Yk+7jbJb6iVfcmGKuRcz
L0RqChtwoQ4/REDw26f/YjFfOsAcgz4RuKqQ/M5x+02eb7LeKvwH8gkO/b32wO/OwSE04sf7RhcG
ja3txDXqkYHqdU6cFmYmFAbIImi6RO09awUM1ATRDorkbAU0D1IxiVNMjdsbIlALdKkNfO68QxvQ
fwwwWyZI9C6u6qhz0m+ITxihfKqSFZ7qymAFrqb7QzYb7XBFA7GXhuc4NDpdLwQ/jV2x9dPOGYQP
njjAH+LFnvoU2rqaIX1gkhZOirns5T8GQYjKvC77bdTXpToZNKAbwwNY/lWrFC3G+QjxHvO+e/ND
+W/vYOzmWGqiTguzzsno8EentP/zuXAdmFkN4ILEHVdA85YCIcbr8dPQPy8QD2suLx/T8BT7+yE8
/bUTVyaYAykDLleNJLV1ROE9i7+xXYvsUDmjdhSyhW07c4xfmZrCxkVYEBsg5LVCb50EdOpd90m0
917jQVa/uu/SvB0NwAsdd1DCIsCm4Na1BHsIS0DvNCPVfKpDS1rSl1bAFCiZI27i6vyPJSbQQVNC
FEAG2zmgSjeiCiZSzopACAIWdGVh9GaCKiiO0LWFlgPcsFkqHY8fxEHL484JULpOpZF2oFv/LwZO
hPLbdI1GEWJajhcTJAtkrKGd0jkdv00Kz9aQDkvKWuqT9X1Dc+MGC9MzpsYDTsOsBK3o5U6Km97p
vQZ8cZs4f9XS96m+JjR/n98DoyqjNoBnaBX11Guf4iwEpw8IGB310J4qjqYCGF4MAOCiZMHS3ARd
WmKcgl6i103seI7SKKoRk9AH5C5dukjP5SMorU4aKhNfCBLja4c4P/BUOYB0ZA1xAoe33GzFc+te
oWO8KjaLyiUzQe7KHBOCOg3atlyPqfJJtFO+OdEzg+FV9CwBLShSsUBTNBfwLp1jZmtAXVIH0W7v
yG1oJhlPE8h1N+b91bc4hMxMlX3f6QOpe0csHwBoVQxVN9oHPtn7oKRqLW6hEsF2GU8p5NUYMvuq
cwWl62SMYWa1oLQJD9kZLwemS2sqoPffp9+J6e/1hU02cxbCKoofAmo803Pq9UIpBcDXq7rsnaHY
BW4Jmn68RBXvZUGJ+63FttT4C/FjZlurOKig9TL1X+Dx+NriWJRR3KQdlqZZ7HP6uV063me22JUB
Jt5WRGk5Luh7pyP7TPZp6f79mF0ZmMb0IgISPPnykDbBHo56q4tCo8kpuH8imdBYVCciBy9fWI0z
S/7SJFtw6UECFjUcTAoFjit576M+hsr8wpKfJps5qa6sMFFj8GJXzyVsLGDwbfJG7PrLkbfDW225
eAvMXu+b+2lPuDWH8jzyWDyns4lfDeGBROqw4jvDP0JYc4PMj0oUMq+2vJLMAG+U1QrUxs7D2COK
cWCCSEDt8X3/M+Y2Orz+v8/Q2XQwRMu1lqPe50Thph08OhIFBcfKahuFRqHJ4/RRRwOixS/3Dc8E
zSu77GjHfBl5LdyPN/mps9z3xsmf+IW1OpddX1lhQjPozcIx0XHgaBUEakyhoWIXTEVOyFm9kSCz
ePQ3ZPqXFMl0aDUKuEkX5dZ9V+eX7z9DzEQZFzz5kBuBq6ejsUThu7CMQMxyvR3dLC2hMYEf7okS
5XC9BxWaqfj7Gq6GnFFBNntUTTd5KnwLJINjaldQMitojD4hFL+aVVvYWetupCg3xnGF3sFaf6ig
eHV/DObjHoB+gG9M0pDMnQrdYe1Q69jCDb+qACIH6YkOZI/lCguDvWSICbClEmolaEqxi22oTW62
zXpJVvH/s6j+8YUJsVwvtl2E1xrEcNwOsWsFW6WC6X+2IBR+NFEWM+4P3vwmxSs3oC9QpgV683qS
NcFrJDfkeycQ0CAA7aOyLmnc/m4Al1RBZuI+hLXdBEuAwZlbggoRnv+YZUI93g0HOfExlj3/rHsZ
jV89yaWct7RLZzfIf+zgmnjtnq+jnF9KsEP0Ty1exUeuXQ1nNPNPK9h/b72PysxbQsdaxO+BscTJ
MZMGoIufRwIADgHArhn7Yi57IbpUESUCHh2znNXlf6CAZY+QgxGD1ub6M+duFuZ09ri5MMoEwLjp
asCPYRTljEeNA0bfR4d0tgWSUJZ3HqhuxRdJjTc89qufQnI3W8i5fty6OYEQ3gneSlARYAFsAhQh
O3EUEPrlJF2R+tSQyKrd6kMooOjYWo06bIquQAe16YM4NoUQXSQ8t2hVFv1sE3nQIvxQ9X0Tu9vE
WzgefgrW9z5uWjMXaUZXQs8VLLOIa4psy25i1vrRbVakN91y32FInoRhk6MmfH9app10Y3ZiYkVQ
lrEcmKWQJlnijt1k1vWM0VvhBhEn3r7k9M+xly1N4xbqF/OOXlhk1gEZfLEcG1iUn7n1yT0K234r
HgtT3wQLKcd84LowxZ6GSRD7RQ9TVWIJ9sk1FVNePVi4F63iB2eJB2k+al2YY869tAjSEC9KvcMJ
5jAa0NNWHO4Pl5j5Y2osMa//FH3vzRxzEPqaHgUgu+mdPJU349isvQL9LSKVHQXUUv6+kgT81Qvh
IeaJsoAHKeJo0444jkry3+SrQMRgFeFeA/2x67WrQL8zyz0Rn9KsxHYvi6ecLCyb23WqoI8dknga
WPTQRs6E5qzKe+JlwuC8AZhoISIuJRa3MREGgJNDkyD+ALTTtQ/jUJFgyGFA9dITh0dFvMklIw0k
qygyFFfexbxdyEVnfZqURhGD0ZrNdqm64EGuR48MDnnrgJ4ODYgGHZsJXHl/j/90d18vFbh0YYiZ
H5GvIVg7wBB2t2jUX15PyXp4IaZAg61q9VawqezfpQUB0gLlZVM/dl/PS2XseW/RFy+BVZ2AAPp6
gFHPVHq5xACLiuHh1VbaceYS5PD2AIejILaamDjw81jWJN0tqlSJlcFJNMNFkUArLCE0K7T13h/R
WV8u7DB7L4Iw7VhK8uCEJ16habniElq+lvxjI2YLuRCLvUOl4Non5mDghDjIa14dnN6OqGbVNpj1
VpCq32rG8EBHEDzq0y+jtMBNZkSrHPFtm9JtaUzccu5iBn6bvFx/D5PZFpGeRUKi4XtwVYpD21Uq
6OMueD1vBATPSBhAccR2bhR9GxOvgxFFsmuwRAwjZrFeCFszAXty5R8rTO6sA3ifKxysSOFrqj51
qzSxJeRAMfnoPEtXE4P08oJnt/k6evcVHANToQ6VaGYvSr42QAkPNtXIDvVfXbhS64dcN3RQgfz1
IgXfAzYb7kMiD4DN9YYbhEQieVX0jhvR8uSCGHnnHsqtfrxvZmaqQHCqTKIMuNejnHptpha0QY+q
aHTykMeYNYdcd8agsO5bmUkbULRCf8R0xsAIewA0eV333RiOjpodsqfSyeFVkgO6QwHC7yHXAnmR
GP+3YPZ2uiZeH9A/YRECZcOSJalIGNUohXfanqOHdFPbvJVZIy5BnPW7sYlvDCDdWipq3caXa6vT
318kg+i7HbtchtVKkg0x26VAtPaGTE4eoFJ1sF5wckpMrs+Ha3PMSgGdHl6da5gbI9v191IJ9rfy
1HZb9ymKV43KWRKxuEnjwIeYcPv1v5lnV5AXKVAvrpPRqX9p5w5432zNqTYU+8qVZ4POKUAC/pfd
aIiqVy6z1OZ1gc7LLE1HJw1yQ+LfCuV1eONRC+q6P/fdm19BgNaB7wQtmBoTL6WqiXFacFgmzXPI
nXn3wy//EPc3Ktn3DbGtMv/yCbwX0L2QsVhZoK2mt02QD/7ohI1qFmFgRUVAceByKCRWrQ2Mb+7G
IP7A0yv3mH+0dbVQqhduz1+MKr4Dy2XqEGIhfWOMVpmhjkfH32RW7ZuZvwZSvLTcZ/9J37rGM1QF
Hv3f0et9z29zt8ns1HEKVDbYjpghFhO+5nUP63dQqKLQBrLDI9SIgGaNjULdik/3zc2cG9f2pim/
2J5i0tRJqSEWDfyeG5+rz8xA/RQUIoFG83GDesnCoTE/sBhQaMMA+X/Dmg6CpiRT8wwM0jbogqx9
eQDkf/q1kahLv0ODp97C6Tgbgy5MMkFBa0hfeV0+OniO3YGGdCtvVLpUiWCpBf+1Zv+xwnKhl6oX
tf4IK42VHkTjNFLfGNeHp6+WvnvghsE93YhX4Ms1yZK8wOxivTDNnMQqmBzqiEcIqMfCCCTQpIwl
KLkO4J5YWC+3RyTWy4UlkVkvulILcgZLEuiy8VqmJKMpj3bEn7L4DaSGuS9DeGMl8p6R58IGNwVj
qDZ1sxBop6z0JsxffMZ0DFws27JKtarXsYh09z3Qv6J+YV/MRrqLn89kxdqIHmLfL6a5TPInzQW4
6yAWZiQt3X1nKjnoC0WDGP7FkzHundeepKXsVnGJVdPbgF69jOue5ut6HZuqfUgp2QoGAoENdji0
pr4uWp87Li+tM+PYeU3VciGsK1vZxuvB/6PsypbjxpXsFzGC+/IKkrWoqlTaJeuFYVs2CBILCZIA
ya+fUz0PY5cdVkzEjb7drbZAbInMk5nn5CKHoNFJ7xKUU845PiCvcl2EpwaM3uEBEDv5BMq67mv/
79qAIuTiRyJoRVHD7wsA8k9P0QFLPW6G0jnPm7Skm6gYym7vL8BmY5ujyAWQs883UONW+adgx9/M
A9hi0b4KibkID87vX4D01zKY2qxH9TJOefugn+Sd/zUxhby1r/4BXBsQ/oQy+MGeP2NJif+6Ab+M
fXXQkoinMnSn9diXPVkgUKr3+m7eVz9RrHkP2CUsOhJsaf71S5e/RIiCpvwDVNvl8/b2+TklLM/y
B06+0vzL9mkgexANEocMefn1SPO5PN7qW38T5eP28dke4ofPfMq/2Z1fV+5iLX65htPKE18JrBw0
TY7jQRwhhfWJwbmc/+ubjkp+dIuBTRoB5JX/2A2SL3xYYbspP0WqFiAcHNKd47ocjKKrcxIWjAuB
HEyuYtBbJarfCz01SA/RYPPvj/mb1UFnOiKQGBq5cOB/n+7oGm/pmb8eWf89qc/ys+r0P60OJpmh
CuZCLoQy+Kvfz1GLU4V1lB7HML9rj9NRQrbj31P4S7YebXco5EehDdSI4Ab+PgfmDyFPbFMd0+f+
xQX3rMoRJW7m3N34+6WICThweWlf/z3sX8wchgXzLtqt0SQBxZTfh41qEO8Ovq6Om64u11fRk735
Fj7BpYJE/bYjyz58RbMdCN9AZObczZ9Edn95nDE+ut7QvANqFPCM/j6+I2hgJ1BvHg8Zz+Mb/8W5
bd/lx0z8ffaenWyhnvq7ETTswy7Kgzv39jPSjD+NDEh1IIQTXkqCsOxXZi6tvarq/Lg6UgE6LCgQ
LXeRcweADICm9T8JMf+DKX+/Nb+PdnVrvLHzMhUlFTLUijhn9tUhFxI7f2vLaMMewLW8abdxMRPA
guTpIS4oubt9jcnrrZeLO7ufS7fwN2broihgLSEDV/z7PPx5k1BLBOgMDCsJKv+usfqsXttEtbQ6
1rInIehCPpM6+0ufwO8jXB040ALzapyd7BhunU30NmzVc1cOz+Y1e9a36lFuvTs0if17Vn/xpn8f
9OoxrwQoJiBXUh2Hh/GwQhVhLWXeEpl/VlbxF0sBOASEqCBxhFj39aOZ2q4Wc4r4Z/bBF9zfijJo
70OvhaX/95T+dnEzF+rZGAz7hBaY3y9OpUY7JrXnHAU4AU/1ndkHB/6oTp1Lwr27r3b17XKMnsMD
PVe3zvEz3urriSKjeKF1QeMligJxf6+20ROxmfsucI4OIDrKPmRnCIdCtg7Q0NJ/Mtm/DQYnACgd
5goo+2qwCkWIsVobehqHvbzD67ITdCUpKqLr9ZNO0mtzcJnXr0NdnZRx0RpUDC09BVW1h6YsGHJ6
Z9MPAOooFGUboAQu/SxEuQ4urwe9cnTmhXYgxsP89NM5bQp2ivctrC2O6Ld/n5o/nLr/HQkdcX6M
HKV3TbkGKDKQEDrEeUDbx9HPuw0vmkIfAOlyOC1QNy81URtxzu4+k+D+4xJej33Z5V+cknhAi9A0
YewM6n8TfYrXrbU7emL7uftJVzA6s49/T/ev6wr3PUPLLm5ldGVtF+VXyeBgXb1x60dFP7vEfUPB
JEmqh2WfsP+vy/zfDGE0kfGGDcWz8vsMVWt9vrY4PCvjj3xWRW8k8QYKWG0fPNfi0WfPtLpwiaDa
ueH3POnyAXopFwrLhZjuh7+yz0zfX+/O/33TNYUb92YNcSysQVYTAIzn6mY6tc+LhZVoj+oIstHb
aX+RmSefFiD+7S6B+Qnpuv+Kla8rouvRyqluOxCzEk+fmu/da/WlO0/bJKcQPluDzVAT5xg8Lxtn
/5kC2jUhJ14vjPzL4Fd779l+QuEyBu+hwyPK+TCexdc4V3l7YseohrjS1+VgSvfx1rkzDrGf0e5c
7O+vLz3GR5crCo1B8oMmhP+En3457SqEeZxsSE9UbsV0Hur7ubpD3fYn+/vZMFfPQCDt4vUThhl+
mps1/8QaXrsD/00CxPOXMmZQpfwXJf0yCXQvMgkHCYY3NV8qpvd0aj8B9P6DX64XCtXyIeBvYPtB
fGXca6iMIc429QlE0Ntuk96shbgZTtHu5JTxx3BSDHKLWbGeunswsJ8roDS7HdINSFLxU4ac/r9t
xh+O+GXOv37P1QvAZdpPMVjUT4N+Mek78oBEgaAWjKFf0v55GQocHm1Bq/IxHNuJGDCdi+cI2M6/
v+Mvl+e3z7h6E9KMJQ5DG8uJg/Q+q6DpFNyHDjRtboJ220SfjPZH/hazjpBggVYemPUihP2/my4t
6qSnamanWkGisc2911GSZSFg0Id2DzqlIRBZhue5BODwczm4Rd0TdaiGfPfvaf+RhPnfDwG8CwJs
wC//+T2/HDmb8CWoY8tO2fzoR0QGt5ZCvB5dafWuPQP8PEWfhQDXDFkXW4FSfQ86HMj8gzX8aq29
OQviOVsYaD+PyaafQaGz0clNE27Y/Sx3QbYJezC/QMLrg24EqdMj4iGVfrIHf4Dr159xuY2/TN2B
Eqql8cpOAf1qvSHvUC9aDWdxV4FqdD5M3ZPfFR1UOkGK4kSv/174v7yVMXB91FCjWx45tit7Oesa
TFA0aU5t/JqCLL4CdbtXkfZdQe+UQR1Xdp9y2P3xNqEuAaYFDdc+wEuwKfw+YfSx9F3L+/kkiAJA
Asb4fCBx7pfmLs7XN/zr9293X5YC/P35Sl41uh+h5Ab8pEMdwwpv5cd/eoArmnNRULybSFZYBEZ5
4cK5P9CiA1AGGkgo4v17ra7BVoTKKUJ15D0BTMWQqPj9u9cua6cJJbAn0z0xh5JOo9Lsk4vwh+m9
jAEP/8KHAw7Fa5oqXteGgrptPk1JR+ylc6T5DCWCOiQ+9Dfbi0GA7aHFC6wzmMfVpk+jY3lW18tp
yd9PB1Ps8jddrN9B5rQD6unn32byysi7wAq+hSU5b2QBPRzU9ebnpzNYyQnZvz/tv0PDrHi9yL89
3t8HpLg5mvzLT0Fu7CYkMbkDNIQAlue7S1HNrbfF3+rip8m//pzKFqK7PLf5z/gcQuMnwD9+mE2E
P5vrzWNK5jwl7Z6TW4Bs0RkQ/fYYbF9t8UWS5yMn5ZT/e2v/uAZXK3LlwqXaRSXqQrEi23V4ipzC
/T5LHE0XDGH7TH6CBwSXBf7HBlznJR2j7BQmGO5wej+5edGSF0X2p4/3/fbhVJzOe13if8fy5ubr
9vhDb992xb/nG372BVfPr2BzI6yHL4jfx0If43z/ft782GzuygLd+x15LA3ZxmRLyl15e8xfdseS
kDtyQ7ZfizT/7Ej+zSL8ciCv9cLjJQxpsuJrWtKXb0n+KTH6J/t7rbRi6pg1mcUAI6SlUK+AR+7n
9MP5Hk8l5FMlDv1+LYdDeObs3kHDeiHfPm9Q/WyWV4Z+SFModPT4CNXduSjORa2z35JmJPDR4+Wp
/nCqgwINy+AcKGp/kDpuJZm6z5y7zz7jCiWWpqqoDPEZmxeJS316Oyt06B9acgKXWv6E1tI8xxl4
22weRrz/x215d7M9Pr4GeX54vscN/Phs+/98iSFogs5TpBsALINAxf/dslbGZEvHQIssfNTH7Ifh
eVCy6N+ZfIWmiRrQnuUeQccll5OtcndAtf1ARsBmQ5E1n3FkXYuTJ7Dz4AO5qJmg8hDU8ld3I3GS
xkbOyk9vDjRVi3FPD7Jwbvl5LmRKIkivQm6o8LZ6l+6xQOMWfPIVjGUB1Ymi3/xsTuOz/Kzs/y9r
5COqgJ8GxnsUGf8Hqf7qJvSOHDxZDycmFYqYVU9PeIzaouoqd5v51Vj6Ee233jKPJfhgx++h9LM9
FAHEbZtwXvBF1huZ+qyU2SK2dlDOyU1iWq7M/axb5M+XEt8aQp/mAq8Crbo66bMfronym+HUqS9T
MIDJ4LEB5cm/bdifJuwyCHbqQiN/Id/5/dD0SQYmkAyDxBfU9ilbyQpKuJTEnzF1BuCr+sNgI7+A
MxEHKHy9nI/fx5qVr/pAO/MTvJo6JBwleiuEwRhIYybqfaWhab6v9cxdqN+E5lQ5zvhjWSDsvkVr
UgW180XIo7ZgKwcLh/Detey922Vx2E/F2/ii/G4zhMbBPG14B3fcZqo6r4D6XrS04EhqbdT6BJwu
3TO3VW9uKs7U1qJBct560yqfarCVRnkT1zN0nyqOOpsIusbbZcVRItWsHG/PI8Nfe2NTSFAEeoZm
sA3Hj35u0het+jrYd+B9n8A3ZaAO4Cd8fXH7YRjAzNkLtXTHqBvADEjAJus2P+sgqSha/NIKapKo
MB3sulFhJNWeTZlYNqxNrd+Qepqab8vkRPDlgkCPRROZFY4EW8CZH9NxXTRZ2oBpwCBtOBAvruO+
4ANrottQpUrsh0yiH87rGChqq2ACC2Mc8bUCW0qD4svWDIFbGnB2uXnQt6nY+ms8sR0+BdU3DlXj
x0hxeFCkHCqeI7kLvRTuoiIuTfCLiWni8VWl1Yw7HY0sPoTWgZiIGLx6X3tyfuh5q0EirqLuWPN4
NIXpvOF+Fi59XRsxfgOTi++CnUFHJ79psxFFTOAr7BM/67eN6yqH8CUcbeEtJioi1YJQkXZDA/Wa
Lm3B/TtZ/WMG06ZXRInSvIA4Y4/3KViaZrOwoK0Q+rnRvhuF/6OH2pezlWj7RvpZOm3JVDqvG5lc
tnsOpiQiKRdjDd5RZ6RbKDCJpypx0Y40jdHISdy68TaR2ssKdKMMKxmQgpnQppU0ctMH1Dvx4aKN
YXXbnaWs+SP+lOKEhixgG6HBF0bWhet7UKF4zWGFGDAm1tXjltmu8nLluP6yS/psPNjZXbx8RrvN
jzZWzNkHCnzPe6ZHf9godJ80ZFFu9NEonUC6yyqelb4T8IDo2Q3udWCrJq8NSOR2k56Sieh+cL0i
C9v6uxLp9D0LDJqSGmcYezJFM1pqlEzHF2fwDFh74xWbRuk4uTmNfQ2Z4nQ1ouQdKOqLODQZ0Oqw
1c9tC5Y36KRlUKFxxMCCQmcxNWQyDPSIs536ezsH/lsEApBtU7v1zwjtkjR39RJtu6b2vDxSg3yN
Fj3gMjBsy6YLR1UXQQLdBrAXe9NyY5menFOCHtn0NDjoXys9yRSQjGgN/RwZGfN1tjp7mis3vrdY
yvvJHbMtx04tOSQ55g8DOhColzJA5bnnrsjJMTUGL2vImmeBJu1nGsV1Rfw5A6Y1GYo1UBXOGknm
KX51hU2wq17S/0CPhESspEGrTBsGGzDiFWxJMKKnCFX84wAVxArcmgQwVsZJAiYz9A7Ntn3xpnZs
c2DW+tss53nvOWJhhIqoPsikzvqySw3N8kvP2s42kEkC6cIISd6MVQjLkgjdznRxKh8cVBbkQ0LK
FMLdlahLF+KXeORV5IBwwgP+AE7z/rnrIjGBLs7nWKiWORc5O1988NH2LJ+mCd/I1pin+RgJj+VO
x3zowysXWkkjJFmfUNzRIydSoX8AxGIRwrUkFNFHpCsLXQ9bZ5hvHAvUI1bae07QwbgUQCHibzoZ
4fqtg4JqWO2y9kkyMX/tbN/WecqWINqFS5P2J54xpCWTpgPlu9V1cDljMAqZP+obp0IjCmllDKM1
+jyS5ZqsbrBr0Kr5bYKCYoLer8qNysDrKTuiBna4AbtphfQNQkJLrBu0HsR6FuyBsZmN0QDfLBE0
/zKLUDlcxy53wWj8FnujCqFLMoGxLNOLm5Vypj6of9mQ3k+NhJvZtHTay7huXmrRJ842maR4zWTg
6H2aDWq7uvPUbcGTqjzSVKvTbrgSWXqq64w196Ayo37hDAJSEsjF2MM80eYCEaGbi2ge89Ow9ire
rrMzPmZd69wCFW75o/WdoTk67qQ8FAuGFxXAgKLTDpb/DTlpu5DAW8dvw5RkYwmUgH2dUZn6uKhm
CIhv0uge9ORjn6cy0U/ryJEYCbo5inI0FgdoYUqEa7Yp/Ma15NkEUJnReRL7MLyQac0p7eTWYTw2
pKG9etItcu87L56ceDtES3WePbw2eQyKPpTbhiL5Ng+yb89r1JsxFxxtBo9upJGwCIOq707z0KWn
DoyZKMbvk8v1Vtxvc5v2I4QYbUSXA7Rb67qowUwWk2EJpCwlHTPk0yt8fe7hfHZ5jCImLGPTcNAJ
z1XyBGcD+pYQjo/Wg6h7yAGFOkyhEeKPtMs9H0ByXgd6+IJa6ORBMVt/QdhmGzzSHjj5o4zN+jjA
IZh2rXDm+xZ1ms2mZy7cIB5lComddXFK152gT9VdBit0nfq43m0a7X06dtAu9Bs3e0G3CFjoUgoh
uCKSejIkdcb1nUYuFqHCQifEdSy4SU3nBCA5SQJIEXfC39QSUC6pPBfsSFGvIQWGDCFjcNKnhT4C
ic/aQkxDbXMDJiiUzMwq5jd0aWlyb1iGU9QJNxlz07kGJuJSoF3AnEeoc3KTWqJhD4c7r7Khe0lp
7ELUZJgdVElzOjbbcOxCWbpU059z1M5dKZooOaOm6AKeBIltC24dPpIhtj0uKEPBWFEBD9WFY5U/
cdIljjvmNMAo24n2KHnwHbg1s9b1eIO9cM9O3CzVYfAmUe+iCT/dzlVm4q3x1PiUMLDP5qbqBnfT
x6LtD5Qx5+BUtPuQTcQflshAJW+sOSoLYtpNrMzoaFMAiyoc9tkahiAvdZYLQQKVIIYAEwDQTxX4
xttA78Tc83A09FEFba/PaTfU9CkaR/9ZjCqFyATSZ8MhHv3FrEQvXhKg0a532YsEGyUA3bBCpgne
B8zNOPeLhdQcHNV8GdcRtR1jN70qqHX8XA3vZL6g+cXuUAjLKIHvnnmbauw5/D24oSjmEYGpESir
2Gym1mOQlwP3dqmSPu3QfTzaaEd9UJI/rDLz6yLteolwrZ08/ljNlUcLd6mgleImyhbUrXh4TEyy
NsUKeWK6XWutUAQa4lfuEdMgDvZAzCG/OjRL6GOFOySI46AyrLBTal14WS18KDgLaWKXR9Uq499K
fJUqTDIHryNOx7tfxV63qVb8xdYjFfeKIcoEN8/ovoHSa67zAD01D4ND1+/R6KZ1CUFVcS+QPLxR
JkW4YhhvH2kVNeDdnoT7AKY05IEv7y1cS+6nH8AU6nfkupblQVRtSjdS0B4C3aAjrjduLdcuryev
hj5Np2iTM2n6mihncE+Qwpy/h9ykKbFgXc0gkMkq1NvFGnuo8YgFBDK4IX7qU/FRQ9Kn3wg16Z+C
q+q5T4w3lD1MI88DFqUjCVK07CHhpCkrK5EENTGrQKZ3kUZsYMjcIWdNQm8bFBx54CDo/Tu8ITEn
bbrIL2pZFkOGzBi6W5jFPZrbFdo1gmKVSWpZnSEE4Wb54Y1Jc++11Yp+v1F8z2DVLrLEBoYRYsR4
4+FlZK++jGK8/04sJ3QXBMspY0MNLV83WEXpN3gNurHO7qc5ES/d7FXbVvpI6jhZtG1XN32lkMM4
Gkeae2isVlXOwwpqnYHR3ntWuwBv6qlvsB1jGoLUOwrbHeRNE2yomuJ6m1C3H8u6n2Z5409uZ0oW
QSWVgKAVJCRI9YdhMYSjtrdYIvjgLNVA1nmmHSSc+s65oRFi4zKa2/6l8ifg4HUKVx+UN6AdI049
o6VuGP10Lse5zZKy1QrURbYXBh1wURWyIpqUC2LPNlwl3PcVuSJg6mjk4knd1bnTJFn/Y7EJ1jwY
aD3lumGi2ZomG0aYLTw/J4RgSm91E4l9RDVrdyC4C/3Cd3U33CcozxS4mHizOHjUHLDXoOUbZC8J
D3gu3QmcLyYEmuLSi6fhBxzumTtDcjlPNGJporwUutZ4O+O3ScroNRgbBB1daP2eOGnTo0RmNPbW
mXQmiI3bNkIaANV2KPk3s84XBe1fomi3lhEstZf7Gjl3KNlFEq6ehVITif1gOtAITdcCkQYQrtCq
oz8xkcGz8tKbnk0ziiVj1NqSNXVAmNa62Yx8I0veqA8KJTLIZULt7bxAVicKZXaeAxV2hPc0Rm5q
itqYhINoodbMGZgFkRxZvlc04S4JTMaboh5jo9Dw0cl71bbOhwt+M8BsmRFLYUbNZT7FKdQDDM6T
gpfK6kc0EYb3A7djWoaDTgbSO3SmRAs/OTl1FrF8CZErIejbRoqkHxk8UYtK9p8a2RtQQYQmPPT4
GdRmTcTPaDND5C6CVvwwvm1vvbamskw7jSvZxDJlOYfXRHPO2iCBEEsSoY2ikfimKDTLnevWjd64
PgwNLEqfPOHk1Y/GgrSW4GfUKbyMQ1yBS1+f51lRXfIVTcnFrLAA+B3K3gkauk1J+5YhgjIppO1W
v+W5G3fS5rGd5O0UI79AvQaqhXDcVopQdjbQ6TDWhYg22hFex4A3D9C1iQE1MbjDrmohpgv+0tiH
PqzbQ18RtwGqsaGHxRJ+1/5ohPZcsPZSmMHapNlSZvFaf1+mYX0YmQ2XIqiAcuCPNM0BK6spvMFY
3YoIgStWPXEeFx9E6J4KlFu6uonRaum1QVz4KDugxINa7Qus9SyKljagCq6SeomLFIHdl5RXoQuB
1VicBVvnuAT1dP1lQbAKZGiKxoj0HdwhwmuentGbK0FKwBdYXV87LHuw0RSobcjamhfohgEhsZ0i
BoFbmOCdQDIVxfVacY/4YUq/eGFo5A2CCeXBJZwAXbLUQbSK2soVakIV71WZLB71ShrE7a6zzZKU
1vL6e8+NuFOApOud37dBv+vF0HePXUY5HuvJHVRujUQdCe+FoBCOlJqBIm0dwyJVrTD70RP6DaIF
KV7GIcpeqBDdml+e0ISEq9shCnY7hCxUhJ23W/nct1tVRWOw8Wr4uymbPZ4r8MaseDwCL8oHx/PO
MW1guWfpDmftewrOdev4uPeQawRPrXL8+qi0p6dDpCfEiugSRIoENbIZfH1g+LvYjtWS21bPF0vp
o1G2q0MJJ3YUQUdiHEGg7XNTYbn8sDPFUM9hmmuGOKAAPPyCXzdv0W8D1Kmm0fS6pkrN+dhrhWDM
QbbyLBx3AAozApIi2YwGj5sg8mYGj2rUaQElqwRtXTgJfu7pkHoQkEJrAkmSBmJCFJFzDws1+PIQ
g7fYLZRr+W2QCZDUIjiCtVtdGQa5DWjY5EFCUfLeDlQlID5bW9CsCNmjRBPKXx5MHwtK6zXt+iit
gi8pL30tZAkqB5RvPEYaASA7cvcpwpMf7qqcL2sfjd4mhnc94tFsw4BUOOvoAY+nMTt3Nc0q4P1t
cu40tRmQwtmT8C5bTAMyhiAlUZr66Y4HkXjPvH598R1/QdOHceafvlhnxDLB5EEtJJzTPK2W6iHr
HZx467d4/5KA4hmfUFTw6jSpQXwRtYDAMsBWPW6yXDZdChNNMnDgwOqtaLXcIJ7uUB/GwyE+TeD4
ghjJwhModPkMNnZqsaMlbxxIdNVLMg25bWY3zZsKFCB5Pcfjl2CQsyrrhuqQILwG2FPbaf2a2in4
kEsQA72Rkf9o+mUAN9kA3yhPZIjLrJJaBdB2US3e0CwQ300bZzKPLx4+AEItYMAHGlwqMtQk83H0
0BDAMw47ZhmCp0osjoO4yyRo8vFbda7skq5l6s4dLaDuFQRnb67mMW9hDn7wrs1cYkJXnZSWAeBB
poZX34t4sJXuOp7StFesWBQgGsLqwZWnrG3jehcnZvA2/mIDf9M4BinhuhUSl8yrArNBuseCjiS6
0L+1vnZp4RgvaHYGtv0uixruFD6LGfw3J0lY3q+RYudocRp2sEEjKRk8DyQq2kJeENqRKQvzpZ/G
70E9el0Rda5Iy8xHTWjeeYKlpelD/1uKXlfszdr2BgopOvTLNaCDzo327WtqEnMroBePVwDaNlPu
016/O5OTwXsdpmgqjORQ1JZ1A11F63Xxm40uMOSMYsi9yhxl951ywebcLV6gSkdO0S5LqmYpBDoD
PCKp8HbJhACkzDIu2FYuQqTkwjsKW0qd9LYfHSgQ9jW8KkXMDNNQQOA3QIvoggfbWYDPTFTzh160
HLCxVXGybcagzsAfO6H8wizprIH4q2DeLK7LQIi64krknqAuAGaB5Oomg9IicomIy2roLWdoausj
py1QzymWfNF1eBjCPtE7Si+hRd/OuGLgTE9R7w48EyVzidBj7vVz0heT9Of3BqdM5YbzFk5vlzLg
nlndFdb4zY0zxcJBvYwTAITBIrY3Q4sXEG5W2B0gwwYoZwZWehu6odVQRabrTseBP0AjenYt8G+h
jmM9ufiEaEJNAXgkwNCzKvY9rVPYQLq4LwB12qXw1BLAYZLo+4Qr0ysoTaPjcoRuLrw2IEVj+tNj
WQy9A2UGd+t3CZ7WZkG1fwEeD1fu4IgIlXs4o98NtgtewRLWyTYBFWL9NgW6+gqPbKnzupkZ5LW7
vvOHnZo9xoDrusK5aTzZ281q8H8EySSk4dJg6iE/gGcCvO/VkAIWWqYlKVDgn+pNJIf4se299sZS
HqPTuAv7CPLQaJN9oWZuu3uHG+q5xK4u80naZBBfm1vUUPfzvCzIWk0VVO+BquTAV4KIuFyZtdBt
NXdFAoT4bWEzPCQF6s0HGovqLarX6HtfNat8ayXczLsBT0j05OPRXvZrBZrwO3zlDHFOd4jwtIGq
zj+4UeVX71bpFRsm++7odVaYXGacqhz3y4DfLEh66OWBLOSLRu8UDkMo06fepugYqFwj4Jy4cyUf
l661MGtCDIBX/WGhqc35qAT4E9IhBgxfQRdAnW04D2pP/VF54LpScS8f+eJ42IvOxOzcNk3jFBHc
XOy0VuyBc8VQiIVoyXxw2Ywp8HEkDBDmo85DxEcdSGj1VfXqik1V1U6W492zIBiZTESnm7FxEh8G
W9ZO4cBbtTdgCPGeAY6Ppz5BALdt4UVAL1SbJjotq9XfKE/1gp5wGY63AXdBlBDUiwB4jWgRoXem
UiTq8ZvEXrTG9LsxnmdeTEMymxuDhBXM9IViAp6bN53EoJfuZVhizoA8qBgdvADg0fw5dOGOz5Mr
dqNRKFEmziRrH3K5Fji8CBwH/2U3pQgkwZpQQyhuxaZNxnG/wOONG9KkrQvKj1REyAyBU/byZSE2
jbY1giFkOOLkAMRuGMpqataloG160a0HqArBP2gcenk7mrh70AiSeMlSGNIC6nhVv4kaj1Zb9IgE
z2ECNwXrljKnYCNf3mtQpsKJnLqqMuWKOjIIvFvDm/2YDaE8zF46xUXdQK+2iNtRsFe7wibumwr+
TQWQbwFZPTDwYIx+BC6kSg7u6sX7kYZjTDJ14SoGAvQmnKFbPthIk+o7oLo5ucf7GiAKWeSlOlEL
eEm1B0nHUKkECSzG4cZKQDXw7WtnN4ShAtKla3X0mgrYFjICKFhcZqBjGvzEO5gq7eZrBl2vn9qo
VRycqBbg6u8SeR6Y17NTFS/WhQvTImMT0slDfqPWPs9Z38n1oYU78uI08PPyJY75E9LpSOjkraMW
5yZjmUlfO+6DE6lf4VKsoMji+2XF/uRd6oquoIOrkm0srIrOmfUYWEW6dvj2Pxydx5KkuhKGn4gI
vNlCufa+e6Y3xLiDlQABkuDp71d3ObarQCbzd+k1QYw2dzN9l48M1Iwv6dovT4mZ2zjf5sU7xm24
P5Q+AebHsaTyOwaD2O/s4Ko4r8qsjQhHVu1fv+7c5EEP08p3GMHDqFVjGxecO3N9GwRaqddo8C1M
xyBcrJZtR81bdSIEmbapAOhc0pqOxMdfoaXYb/wpbd/rhmV77J0YIeiq++V1YiTLq6bIbm4QN4Ay
SK7IOB/HgcaoLl3/k0eaPtNo2IduMfG3znhl+RDW+pw0e5nmSSzmn3uULUEuop7Kq57ioGItJBNy
/bFZwEmNil884EwBbBAn+D+mKbU5WMA25J6JnfcO5N3J0XMS5N/KkivBAP7bPBu3hNBXtwnJQy8H
fCkJVzXbaPK3Y8Kh/W62Uf5SoHjPrV4oxxi7MhQhQ6Nvmh4I6jhuNHyF1y18pibs1cQcX+3+J4UX
LHk4Tt6PvnaGX5XfOWs+aiteQ+qs8LDSe9vj7Cv1YsghYa4mc2u/1l5SsY2pjI57vU1MT77WmdAY
cfdZxzu9uYhrGJ/Yr8vPrp8jNA9XvH6h/z5a5A8NJe3UmkNtdWMOuuvjjF0RqrcMOhqoamk2NIXg
KbKY6zH7sdVoLG96eoDHHTvhW9VoWLzSm5iSWBq9PfWOAon2tlr/qsqEqr9ueiQcHgDa7SzbLj4Z
T7Y35Ww2SDWoIdIqQDR5j/TzrFHGQl1ggiLqmlbEzxtQwCd3RPAHxQ8EUQoxDstW7uG703LJ0zit
42fAg+xzV3C1544Szgby3vi/4nVOH+d+GiEyvGnqCiddNEdt4KvPJXPLFy8kiSFd9ux9S8vOheHR
m5N7jQLv79ce4M42nnrB4Ba1R45HihNRVdHX6pu6OU+Jrc91GLmMxYOOurdGMgjT6TaG2dtsgaQZ
wlarIqYQvLFZKIZ8h6T5WyVQITkYqPiIK0+Ch4EdvhIKIc2RYJU5K7phcwm48+o5KKKeWppWQpe8
6XoLbhPC39p8so3+U7sSRyV3M3itF5nJXCgldQhWD6td4JsXcGdjaNvTOJfu81RObpIbC9xVpIPl
/a6ha5azGgeQiqXBHWSNL2CUdW8/Ol22/5kxm2RRySWBTGqX+F06cggIawuGT4j/XeaZoRUu5Nyn
w5lv7T9WddjAiJsmO7cBhQNURIkFWjTNq5p2f76ZuoVFFTJzcKBXJP+NTb4Nl3FqexiOreze6mne
BaOuMyuP0UpcVOEGW/pnbwMsaKsozStage5Z8DGf1ioyrIj5Sm7QGy8/BmcZ7sEHqr+brmc6SIq3
X8sU7A+i80Fy0i2+Fd7VxaKXLHoL6jrCuyH7+D9pdz876naN5ZsNYNxYg9t4sy4sK4Vb4YsW44qc
6wS1ma7kcDetNaH4e+rPlEWuf1P3W5kc5yDa0KTFXf0r6+3ywoRYvupC07ydgCltWVgT2F9OKKU8
basafyCYoPhJq6iJD1SXToRIYJ1vjb8Rrmm4wCfQyGaabjqxmfHUUvm+JXWwTz8Rn64OtjHYc3EO
HNS0hUic6eTYSk1365zBNcfBdl1l7aR3cAW/Di/QFn4NYe4KcbOOmomfNrZBcK4XZ/cvbZ+Jr5at
FgLYqij4DSS7eB/YawP1kxKzQmhhyPMBYuZf7m3X2oKD2/sJDi/j82Lnxj32g1l4gMrGDt0UPxpM
P0Fmtq4eGQ6IoZfo2dVJQ1XYlON0G+0UtAefsdw/Ywk5fig5o9yj7LsQ4QQEP6JympDmQntWmiK1
psxO+76Q0RR2oFTnrPX6CafZNoFVJGb4l2bwUABw7fKZ0JulrPaYB6mRMHYFG2L506epEMjEd4xN
2Woc73aixFenQKxg4bloJ/khK7iaPyl/nNyNjeswzWpk2veRyanpCitRieCwM8TVafINBiQ5KKaX
4ereyjC7G8u5ZSAnMDrnSZk8M3A1/G+dNrc8Lqk3ejD5TfKdSo8YgMFdXUhhCPlTHLWOubQ1jhGE
0fSlyJpcwpC3OdTMt1bLAHLATHFnPkbGcshaB5TyhFE5no8sO8ABKOsQRd2+Saz12mGjys0Rz8HQ
Nc3THA1ApDEgClqIEKHNLeVrSFRYMzACQTchYqKSK1cUfRQ2sgiUv1HATmn05nrZruGONzpKxByd
89CLZDL0fFkNoha4XX8KOoNffgtRH0F+JhLGbk29j873rnRHT9rOjd1MmeRDqmOPczuLlqKvM3qg
lcI+zZ0EpNRkUL0FqHz6m31sl7wd1wVi0i5zdSDKI90+/E5x46fCLM4RFdXY3qrGbdO83mvYMY2Q
Ij7qmOa14EBNVvxS1RYcSFCn1V23VgyHTviBfarM7EH0Kmi6/ej4c7sf11Fs9bNVVUy+0QwR9RwF
SABrzlOdrM8GUM0cZDTs9e0watE9qdit3bMOe9/cZMqA2ou5dZ1n1FW2vjRxnyV0nVY+pPNQLcRq
O5luP8DxOk2/M6rhNVAbg5EgfsKxeffKqMtu0iGBe1l7J4p4wqDNX1U9etNZegKoPttd8x7QpcV5
7antGsNbz/3BbpnZzlk5JMB4rYMPfXBG+xfZGKiYG7SJPiH4YxYtoGUwnLpuT+dTucG5DuFmfuvA
WdeT55RyOMgh3Wzh7KqsCxMOSPU2Phc8C03es6j1WjEo1M24n6Qp7R0SvIUh2ykEbVEzCwB8HSQK
AFMYmRXrdQhyQf3BBJ5e+DjmxLIDzKaLGsfXStQA9ly0Zj96XYSDYmqyq7zINfF27qZ0+UmzU70k
toIW8ZNm9osZOcMEAEIQ13HppH5Q0P37SThTVRGnQGHxo9XJglevGdPyxEtGEyd7SOBcYNZYDqMZ
hwxxhb9nJ1Rq5XSftXXT5UziNu2xsQOLSSyBRV+mpsH+6BEtMgRO+bP+3PmWw8tcItI7rpEI6le9
QqL/qFKnC9GjlUR5R97QU3MzWVM/KQwED5MjmuXL83c9krwUT+w2zeVblFNDjGzlzYTajhUppVle
bmPbvAkBUVOUIUYDgrPheMG26r182OQQwholSYf3kcGP8gbVpA1v5Yzg9ghu3djTuGa4QvWYWe9E
hZrGR7AcidmAV17ebE2lnhy4rOGyYWxp39YMTOvTTcfav5VcPfXfVSbpcudtGJiZq+ZG9rKZLr73
hmSpz1VpxV7IevPIK43RozyUtsetjb6S1Kp13wHpaifdabvhFpoPx02CmdkNyZA9LpmTrj/DMeDm
cMLK+Lc7dQ7Rr2WoGNnKlxWHfTEtrCS6kZWEqN7j1urKJL0nZynJzquFZrz0/ZJ1QKYx1VyxzOyf
M4TwvOaB8EPvRKBlux0nRqhmrLIlQZcRzWF9K1PDqjTIrOx5GtxY/vMmd2dGXRkgd1vGLBNQY/Ng
nY807ER0bFenbM+INWx3cCLtjU+cyv3zKDyuwcFLRvPc8/Wyi1S2Lz8lY5P1q0vSOx+d66p86ExJ
eWuFrv54Dg7t++u0LZB6oGrnDhKRgQU9sC9xDWPttX+NjX3GP8xDoI6VHUJIVOD48qZtwAcQbuwW
YoqD2/bH3ZreO7mczcu7A7OzXNkbaD/qzRRlIlh1Wd+slV/9AZAw0snR3gTbQaqtZPAqVF5/s0II
QCpnggmRjswcc4rciDD2zW/T6jZ2hsU/R7u3vycMPCbIp+NjnyNb+zh3WDpfxNLN9rjiP+8hS7i2
hxxIBnwX5QvNBl3yiuEqcRjQCEGOLt/RS8z1kXFZo1FT/lVRMifLxRlWR92xzdEzpLsIu9+ypx/L
N3/yoqPJtB8fQr1GoEWeP8YEqFnZ3sVDou+yqaUF3BaHgKYl3EN7o23rgWGL0GlOztahGwmiIQwL
f45IUOWW5Fp1x422QJXU0lMHGXseUCHbXFD0qNzV6eIc0NcRf72WPhK8BuwHNgOdFl6bDAb02Mop
bn92w+J+y3DSE8iDKvcD8otM5cokyU+I4jA5RwzIfKM/Iu1om9qQo6+dp+YR7kSYs5UwPjetDK57
eXEte78VjIZZ1thyTaswnoqpUyq6c3bXXWjc8ILfOpXjswj2CIzbj7p2z8fw2l+p1Q825CvSS28k
VoDt4uxDCzMrKgoyJ4yCawUx04tixI6ygyxRT9AG9inBROtehXkzzvN/YvD3/6q4beOjgGJ52YcY
zCZbpYshuEz2T04OPEcTfehLkMGJnqdyth/GqbH6Z4OcX8H1x6csnZqSFmje3hqiPcy5maTaTz3N
/Y6ocAr+ydavoxywh8qm8YIthDndYzjG2HiIjLJ0+S9y5i28VPHKCF9L+kcHRsQEQdqpyPkFl7I0
iO/G+HXeINwKpjIrUZRyQVimKlc/kJahyWGhQvEu3pZlpBYu2zblTB2rv9wm83/SnY2PmimqKl9N
5naFRnjsXZS3MtPRD9sRCXksVOFuUVcdoF9n3IVJOz0Qd1zZImX8X8UqHZaPBD3gcEk2pEK/Faj3
ikIwYdkiJRfNLTBFOJGBKbSbr3ZIEZdVrPkj0jGzUAH6LLhOTS7owhzbf4nu9wl33Dw6p6XSiCts
PXv7GUGZe6/ZPd1BZpGhhL2O0s2zKKB4VXPjn4kCzVAIyFT4RxmAsB1WhLvcM2GwNZfSHdQA/NAt
8iyHhhRAtise6yReWiCdtHZv9iB1uDeToNcEN6TRnetmyBXVyEgS7gIuLYQGtq5O8doykE77FB1s
sFmOx8X1USXaGB6XFusqI4x9hksXZkC+BLlgvI0ZHiULvNQbDQ+1kWsvs2j1Y41oXALIUUEQi9WS
iaFAmM2R0ri9OIwoHh9g0rP3DBlAf0zC1UEyP4s4Klan34ObFlWqvYVAYDc4O+Lqo2gMtYAJJomc
tQUWKuKmmgRFfGI/0pj+qADm9KqziXuo/G7OVHNUsQi9wt21C9kn1ulVtS6FRpQw7srE0YiydtNl
fPHXlM+sGL8cLF36Lxpa5w1lTvKsS4XkYGTgeXDLhwH/sq3f98UYG43wfEpJdaIN2P4syRTJH1aN
7pgncvMZUBm3VfQMZxHUROoJR/iwLVXo+Tc9VB3LDo7ZQ5CP2vio3DnaP+oU/DYHgWoIp14C8k67
cFz70xzv0aPH28mKIVLNdH+V1PwCGRd9IfapmYtADtVr2SoqesHKuoUvYe0HET3lSTbz/FYzrof5
Lxuc4nlZKvDebXbLH3El9/RECbqXB1GOQHNqZocXCeOG3QeZBNsl2OcKye22SErtZgFf5pt3zo8k
2RWdZ9dgn9EmCMvvBULoch0nEaHXYAlv58gVjPzqVWffHCdctkKnQB7fcgkU/co4EcVHoq3jkcPP
SQyU0W0votwkUq9YMYkiGXGYnALPV/ZWcMS9Q8ekf1SEyPGmT+f1e0JKUR+mKGR3+ciMzaVRicAs
ncybfhkYWMSQqXqb668kNLU58WyZ7E0h6HzqeUriY1txDhdTv0T21gxVqRIkHmFwbzB2aDRZKsDs
2ERJloMi7PqUdGUWn3TTDVdYpsu+k9FLf8vVtyNiYBm8O0LNP8LJcTFrwU+1RxmX61aszZ6+zGPX
1sgkaYpPfdx6Dlb2irQpdBwMloM86oLyEV1mMx8WnRJaRtkRTW+QKjFpewOFaJGYmHB5dxzBtZdN
uN9rqOvndq4DBmkFG1Bj39OuPfrZPqrDWDUWUYxxJnLG5ZL6h6vpYwLBsOrTN9KfCmQi5bthRNaI
DrZpKq4EDrIjnbG4E8mScqmFFSg0dRVeDODk/ku64/KX+rmzD0OnwGwSo9f06Ch/qG8a3sK/JRq7
7jt0cYaASXHyHPRqQCsCpbhCs9HZ7WGOqno5xvVcdb94gTUKbTrU9WAxw5ODy20sDnEQdr9Grscn
17j2GyluFxXpHiFjmjwdzcU+u/Gv1QZTdFo4ORsaw3hyPrzu6peDgeaWlkOZbb8DnAxP3Yjk7LdS
rXVuZsTRzGIuofTvWhIG97e9gtEsmrgFVYDsBQ8+4qcR/Q1ocjn/pQwK3dOSxta/7ayV45PjKcW5
ZncT5DowsCSRUoGH4MEru+Bu2aK5PKATXGOSchYdvkajDQn4aDkELjv3AmM4KtMgyRt9XZ/VPpvu
VIfz1F+iuRLJreaKdm7AiOFBvWGCjo+9cPEO3I61e6r8CJq8ohkD80ir5bWZM7p1NwqnT1OP8ZaP
cQrx6yGdeouzpfEOXIY98ak+BncUFjWs6CLSicN9j8fHcXOQlMdQUPqEEtvjU5cb6njmcVh0dnvA
oQEnruV5Us4Q3rMck+poF/r4ovIAwnNmSzrhmXNwXwuBk9a5ZK6HmG9BHMbj7ca1qFzjfBPnML31
alHrSzb3QXgcjFv+jmeEJ00f9eXByLL+W9mwDPJqCZrmwSabAyCDO6u+9wlH/g2ykf3WQ0IL3Fk3
Sl97un0XxQnCtu7cwZqhNIYwXN9KrFAoMmoxU35GkWUv7knpnuZm2eobE6EC5pxya3NwVTBtp97M
aXnvuiVFsW9Sf3xmUErdHFY1X2V8bZzM6Xfo0CuwSPvtywxL5509T6F7T8sx8+51vMP+WLlvwUMZ
ooM5eYm/U2gQ2aeT8SjxWkwrQp8enRsomLTXKrzZohFdw+CN4AFhlJDzCDnHT3LQGkuRhc6D5wHL
VuxeL8KQDB89vguYR3kSAAJ7Mc2lz9mQie5vw3qrixTSefxUUdIQJYAfgrbDbU3wK+kCZmVWWWCw
sEWgKmRYzPUO8kwVZoxWv0d4sH/ZFkqMhD7hhq+O3WRV56OT9gAY46beu3ZxM8pvx3eGu8XtOg6n
vhq/FM43aCPtDj/30ep35W5r8JrZinFQ0Jbyh6/EGhZaLMbNIym9+AfTBUakow1y3tyvrWDp7WYC
RGwpo/zC2GhLT0FKGAY+nWQfTnab7Z0fKhofdGp7/WTAqDya5QZsZiWJePgTjjuQ8ZIOS888KghA
cZxNun9udZY+C4xKikrZb5MHF6BS3JZhuVT32q/b9IiMq+keQlfJ6sUGcg8UhVPWCKQMFFYbCsrB
pi8bGmf9ATPu/ZxduKEjOR5Of6wXxC4c0HXCFQuyYPJKrmSHSC+q30mc6/RFe8isIXisFU9Bybzh
3GC8M7R+zMs4lr3DfVH2dfsHZt0F2EM1sGbPsSIw7q1PCY0sWIPcLOir05/L3Ir3LoHdwUojBIAs
nat3mrssZh2V9eIXKGGX+8Ek9K3zEIpHBNBXe7WdfZP73hb9VIm7i2f4T+omS9hydUi8WXyDWAXc
X7CQiH/WaMA64QG567jN2jzamxjThLwqnN3GM+k9ggRItn5NZuRRtF89hHPTZdzII+R/GfGn/wH8
VtVNDH40nJoYrRL1Bkp7zq/Fmw6YPz3xUHp97R0bal1UMGmvUUX2biDMU0Wt2NyYpN3Xs+tK9d2O
dPCHeA82Tcfv6SZP2nr6ZyMbf9fuNHJASK8tWp12z0Np0h8eXpDvxGkVSsQKx/PBS9I5Osh1wCOq
vKH7VmZ1vLsm8jBKoGVv9NGvsvmmM0uU5iViueg+WEyz/mhVtJY5mzdhrgc0qjokcYPEeQ0d5L9j
FpDK38o+gAufbPpFQT2oPMaVQNJTWeFJQ/KPIDIrN8sbStbSXk0bW53z6Km0dLdEU4EFfHEpzyO1
HcZZeObnOgcAg70YbHVJwzHEOJpdXXfQSJTyhQN5VGOC3ISPNy5VL5HSwQM4xbKCrvbLH2nTBMNN
BAYK0ISPZv9HpWQ/LTTbeqrGkUL0VCUIaCWzP3tz8OO6J+mNzo62O+zsiuOrZATFPA3SP5S1wmch
w1q8DVlcj2hHRKyKRbcT0f2edgYEG6V8wbzJYst87d5SopfpwXWm+o0pB6Fzt/vCU4fWruX2OMe1
oOpVYxYy6J0Cn+Ir5qxiU6DuUMpbvhinNcfFmsD1lcTVaLi51H6VzVqbr93uwNDKj5sVbdd1mZqq
C/8B1PAeWvyX5cVd14mqm23NW7J74BfQhhFvMtRMFgmRZh2SKXTI2zBXaKPcr0XSVAXYdecMPhNF
fePebU2Gvd0XTfg+VdPEDMfUR4kTV9UMklY5zspQonV9h/KViHJ6TAgg/01ZHhJfmTtGxLQAojzJ
J/ry7ileSjxFYFCDKCJEs+sx3VsX0+V8dUpHjguZ22D3DHMITf8OVGT91p2nTW51uz0I2j1moXdl
ac9SXzWb8M/ui3V5KI96gau4gVDTI0GBs/yDen6kQY8i+cgDbC34HOJWCJAmUCcv6xhhK3Xo4TBC
14hJYtjV8+ysY3+o+oFe38n4EMcoVOmvIFjxGwCCIkMXob9ShFcE0DK9c8f3zXYQE7qEq7bTOILG
0U2li4cXlWABoJl9xUkW/5ZuO/Br8OyvpXfdexrYZi8G+KbPqqRYLkKzD3gH1rJ7mXGxeXmKbBF8
F1guR08OssKlhOh3BGD+w+nL5GSk9HgGeSU2ONmmtF4eBf3Gfq8y4sCpk9bkodnd5blqnO259j3p
HiCnxXSORWb/ExOWlLyNFphDhgCvHzAY4wceJK6pNOi76OLNyPDvFJzlH9GV2Bb2LtDRsY7r7pVo
VU2zPwXrYzRC0F+FACt0xzyJt9Cq3j+SlIZ0stpti2t9NVjypEu2SzxGCW2/F5RScgQ3Y/bAGeyg
/iojH70PpHozfocIkkjBweYzt78aJJEoFlkR4tYLnckcVBRlOEcqZi68uC4d+HM4yVTdcnbp/0ge
YGYwLdZanycRyS/LJLQIgVc7zO/tGA7OqZF9+tiATHK3Ni4vli+Cqk67gCLECQSIEMY2hMqjQV3C
Ow9T5ITfqbehOQoJhvm5i6h6NhZK7x6Q033t3LRXd20Wg2cvwRg0jyaZI3VXyuCqzF4zrz72lrod
J1K3/8FCDHNEh0NJQwMI5QxFXP1MZ6om/kYZ/RckILq54/a4DVL+TQ8MhurwonaTZoXs/fKJnKtm
PWqbzS/GsV5wE8ETez9KVQbv4dLOv/bQMxM6pXVkxnY/0qwiVciWBOmE6Jw6X7uMWYRJgtrnRrm9
u99hhxnSF/zV21sgO6QQtp3w3l9LsuV2HpPa8hp7fH7YPeDRbN+mzqEd1YSCsjFBefRdwWWBkKq8
QBLoj8WXwRegS8vsoHVhXDWS4jQtqrpS33uaBqi8tbu5Oa6P5pfas+VnJjuHDWhD/CgW9elfnwoJ
AnEGwSnQR1v9ZZxuhcRbORVPcD5BeD97lo4YU9Fy3+N+xSOXVRxHtO/dIdsGG+ZVKtBMayCIgTth
hxxcg9DFNkFCZnwKXSr8l8yYLHtOsA0h80tM9eqAF+onG5uMgIaApkaCtzsobnF0lkRTORI5jcCl
uhTuNKjgEgY1IrSObiI5bFB6WTGF1fwuu0hjoFvxCcH5JuVRh4Eb3kzzMELW1In6OSpnns9a9JhZ
63XtD55q4pjTu5QT8nxmClJuuT9Hvbsw0XIcgFrbQFw8kN6rj02JI5hENLN/7C4K3fp0cGvo1xfT
c1jc4ocvEbg3nWN+UO0IopeguZrHDunM8o8GThKk0ZcEBOWgo33CvV5vjyM2gk/jL6hn5UItkQe+
b6a3LcxCBH07olI+bhr1n9Ska3NDvpf+29U4lHKkShPnw5gEPyPpbI+du7EIh2YYu5Oe1vHDtla8
JU2/A0aYafteuaz/agQq8dUptT7LunHGAzndm4+830XWm6Q2eovKDRFhpNLgq6/H61GwJaUocN3J
nvdBqVeYEXFl3kwLaTpLiCDskPE5k3zjLPqMCJxAa6Wa6nMp6655C1BywfxzrvZvk2/rj06kdkOs
uKzP4MJqZCnuuGnWyk31BSoICD6qFhGdXA+/bj4CPf5LNurMwxzs7eOylVh0sZzNaF3wxr335NCV
iHR94lsYN7rhstma/nvZxxTHpXHQq3I1/nLZ3uqAilR+JyDvJFBhRtQH3BzkGEjjJgXktPkiJW4L
MSO27ROZ/RkD+FLXcc8LJeYDqoj6Cx0Skvpo3FsiVsnv+MLjpdWJmOJqOpfonSqU4nM3/dq5x6nB
3C54o8NM60IEEnG/28zqBdWJbW5RLFX8dmysvIkJmBnu916sl2lXilUCmdSwdsMYJTSUwBfp/byC
ZF70Y7cP4bfyUZ3mCfOPCdJVBpDbyXD0ICWK0UsBCs/vIe35H6weYjmLUnn/Ed4x+UfL/CcmA8HO
MzlTV9e3sfoNEnuCzfYVbs/dI9wi4wi1O43+EBRJN25EqPMFnMdE7cMn0Jh/5fyM/OLQlY+WmsAt
QGhTqqW5WVWehHXzhxNg9XJcYTa730itgCr22+wWpBi7P1pY0b2GxAJovuYADqjWJaVMzDrzkITo
sjjyRpJEm4mSKm+6ngNH99Ecf2iy2epf+Faq+ixj3d4jnAoykEXSjVi0qDJGoEp7AVaZpstcr0Qq
RC3yySL2W+ZqbaGb+MU+JgZzQCSzv1dt1YOGP3DP+5yaiIJ92tTdFUX+1fgMbkSckAQfXeRnoObW
1OnT4Jl5eoWnwmQm0mu2gdN0nnrsA7l0xzWR0Y+lrTaCh6nOnko4J2p5JE8/Rm/D1aJ9uUOXO80m
GXO80SJnutNg/0PVSzCjq2oD/J2FwFaY8Di6WlHvJ9PmPcp5r55I72nvVy/GiJ1zwKnuTeDbyx7j
xEiPKm1psX4Xbug6nvtIEgttxGlop6hMUfWu0fx7F8zkUwdwW+SyuUjDxNgTM1+1s76gx/cm7znd
VgxWZ6/2G4GpB0OgqF6zjYiF6S4NEAXTKdJvBdUxxlIfJThUsIc3N0z0Sx1mN0de71Cnqnr6FY/x
7tIBonc6dI0ecabLOClPTckIHXkYlO8TTdqmVN+kQGlX/jfO1YQmE77amAdnyMLsDZH6nh79wRgq
L7chRyEYlqTM18Db/gUEuAy3e0nBAbkQjvLdNKUYb2tOwuiwMoHiOyPAyX2eYfKvdm0O+fSvo4Wp
nv1ky+BsUr/LSKm0Tb/edI5I9rMMDDOgr1kiQC6mEtWvfYuVuNlGUweXBbSzesgMAaC3JP9xZvrz
XouDcdvEvi3saYYRyySOMWcQifA5rX67381pF5UPWIwwXPk0qNi4YEORQXjs/sXPkeLhy8oluyui
bsVDcgT5UM4r4AneHdtB3d46xGza3CUDht2zE1JAllGPLKdaso3/FhJd53Te5grxTczENEIihss8
75kg3w5p/Wq9HS9xBkGA4qL9iLSKf/m4aLgvRpO9euMuGWrsA3ZuUIu4hXrRUtlw70ga8ayM8i4p
t+ewjEL9BDXFHcaODD/mIGUMZ8Uef9SO1iQe8LqzWydS2R9bT9XvjgewH2uE4S5AA8jOcVXx/EfU
hvLRhA0QaCLgj8rA8H825W6wzoX+/nPcK6e8+N3oqAv0nf3UMjEnGcf+fF7m0upHaRWxKyl6gjed
AfEhm8AKfLHliO2UCCDDWkk6ElA1K/BxH7hh7+oE6Q+ySU4HUoPa8gjRrS672JfpOCzT8Lpt/7/v
As9+TAEkHCL6GhYTB42Mi5qfmxS1yTwLRh51mE2mNbSXcujqL1JHGrqGVWT3+FmJPDFhPxz70IuS
HKUFKtUmQoye/4+089ptHNvW9RMRYA63pLItWw5yhRui7KpiFnN8+v3RfbCXRemIp9dZDaxudAM1
NCdnGHOMP1C6rdMNx3vGmaU2qP8Mvv9EsUsqbJ7tFOpKkRfYWLiSlGUJFfOFFj6taSWPhcfe9ynZ
Fl4Cd91trPpv2+oVz1M2ULYMwVPwVKdSnFIehJj24MERdVF+SKV621FDuTOHCtB0h087Jqpo+Mh3
tZKZwKy9EuyESGs2Z0MlXbj0laxkaJ5bDfeyQRkUdnrhNk5bUpVGXkQaeJCUSBAf4kLpgrVZmv7I
08pz8V5uIBbQOhCo22VF13QLMeHF5fD+FcFO9CFYLCMtYZR4DUoLdORC2ytlJV3Ikdf+AUDP288F
cIpQpm/U6jotDQ8mCff1OkVedFiiEKY9+zmiCYtRy+tJbE1a3LXr8nACn8c6i8G7HSs3V2kWW2W5
MFRqzUDnxOIJBZiAehZiDcW9gdjYW5+2nfuQ4jz7zRT7YhHJct386BVa3tTReysk76Vfz/6mTwtf
FlFQ8I1FY9m0dcSTg1QoCi9SSClyCeYEjKuCxgCAC55mEpTNQvuWjc+ehauhFcwv1rNka6mDeyxE
A9ozjVvtxcjEfgG3vHnMmyJeDQBdPXD0evUbFj/YHQgi1N/R6uOxMVD2FZe84sVH9GaskbBMn9Sm
AhlBWYfDLS0FaE5od4BDBkMIZgJ2aTbQaJeTIv4WJW3s3plxLHRgvGNxkYQ6egGWZPLPVqYhddZq
7bDPebR/pNAM4KoLbfjsD4Umw6WDHWODQK4V+pRgi1ehRIefdWaVd6kouTLuJ1Zxes5UjzrKSTyV
f09Sk72nlIb5BcXJ5JFOxaB/b7SkMJamlXePCaWt1g5OrmL90UWBFpJCb37tSZGFhVMvVS+oSOgZ
1HEz4VVUZacEpECu7Dq1oIdSnjTf26Z6aQ4LixZUtjRrGW8dE9T9nTQqDS371G8eOVibaEmjCRSa
xHEgrEf3NuUhS+q+vYMJAGGiRYJE2uYBFDGLRzU4QLEs32vO/vq+pjPqHtJSCDTeKYO8EGkGxDbI
TuTjIBv6QrjRkxouWKAa/i8YAyGI4NJqq0ff6/SSz9MB9QrLWl9VGazcR8Te5XYvNm5HwwRCSxCt
wDGYLNw2ghkoQQL+CKgB/7LgXBzADYH2JqFoDHSCLCiP/LOc7g2oDcKWV0sjQw+u0niZ04VKkYSA
SENRIgCjZrvkUoJj4TMWrYqYhxM7K6Ar6ASFIsgLPXZNd8cph5qnpggjiAiBPeRomqGtDwDyETNn
4WcmmibeAOKvcrRArZVHrxROQFggFActl5oPN6NwJA7r5Jka0ABFE/sxbdVWlpduLC2Cn0izrVZW
A/qc6l3f0nQbK8Eys8P1u+BpOvhOEEvV77bOlUOiom0dO1ZNlWffYzaIFtVJF12OTK+v8jtANon6
XUJRgiawJgjtEyUqv3gDLel7UNtBEaiLELgLaBiZ9iC1QYRVTm+B0egfMQcN6A+FHoUxNCr9nlZH
ABJImxEv2gIYOmhwGq+rJIsqdxu3emOsEespyrXVkrBwIYLhsBwxLKIMrLNuoarZFWG9S08JpGS/
KZR913miZ1Gl9iXlfTipxb18orr/3QDQJR0qoIewiMYr/hmodGzeW3AlqV5kgoBW+kCYdQ7vVvgu
qWWT4unLn/YSG9T7N1Ze0MyH/SIDv4MlHqnJQna9/KkSqpO8raktmGgwyfJLKAcecvCiTHKdRy3I
HmFkROaSV4k7AYxNtO0gbXsrDmSAAVUh8cy0igqxgcQw/Z+8MLtyjXZmfWhkIy+XQavXDTjlSvC2
cIs90cmatIfUBQtBEu5MqvfIdrmW7z65USZ/hJng5dvMzDMTaLrFMwSKr/6TM6VCYaiiW4eek2c2
EdUGQzHpnpVgYvLv6cANmMGjS/xo5/uhWP00RRJuigMw4Zdp0OfKg4Y8nb9JQ6AIuFSgH2VrVPJw
CY5DL/qGVEvrjSBdTXxO8zJLHzECxmeiUNSyPJRWDt5t4JuJW4hCHkm7LGhK/qrWmU6Pui6pejRt
GHSLpPTV5EDdvOt2ig7uR2gUHSqAoaYubLa6UUkVO63dozw9/FbNRgvA5Vbh+23lTumanCawbkwS
RJn7V54orEZNIplAn6o9wOE6eJHjZJkAwiMg6CbRHgTv1RviVZ1KW3NTOQ5fakaCWbomUWrK4ItE
HEKwCpn8hFw/GVln8ROwtuvRvPaWSIksAIbsky2uFY63mrUYGFVsz1WfZQpZsjbqeivQFSeqqALD
amLDq/dtnPfLpsAGpQCDRUO4xWMQIgGoCotjLeryeiXoxo8TnLWt2PjyowdHwZ2RM7/wkJBkCzgp
pveGiI7qVM5cq9HT8dO03tP/WDb9Jkz+WN53hLpmPval3vAYB8V3Jhv1H3My00Mr1TLkpHpvPnXV
a+r03dbYa8KycgzpNTjti4XirRMEGZwUS8fHZM6e5cqXPos/ERemAuLLqCzAQf3FkzqrsDXVlvD5
+t/avl2BLd/QOvGllW/NTLB0deRUMS0ssmXGPh25EeDHJ1Y1JiyZM9QPA7oZvHY8cY0GgcVNqWVQ
Cv7y7qTuvMxGzHG17ZW/ciussjSaWfKX80AFThTHzz3aTX/awX8REC4qeJ4N2mV72juPXr6ih7YP
8+fbX/tqEAkHB9a3oUvTRUWTVuliGAx7SU2eAPPdKfVzqL78F0F4q9IHIDWTp/7j0clTKl11mz2S
tm+WLv2Bvf5k+sqMUvZ0LGwLchD4gIZFYVEzJ/tVF6xSNLUMNaXgWyE9y8bRzGdCTFcIISQRdIku
SRpJozSxOJeyxsJeXA4fAaJm1bKAT6pvingDvOL2lE03+zTQZCmSQ2uVSVr2GGZPVfQcuX9l672o
H29HuTJjZ8OZbLUA44IhLqTwsSze5eC3aT0Oc05dczM2UX3W/CimWcmMxapT1o8Kl1e/BAGuFzPn
xtxYJl8/EzrX7wIlfDSCo6s9uOpvNd3cnq65jzL+hC87EjG2TrUapqt1D5r3wEcRw+e+/Je7Zfrp
Jx4vfqPAshKJgpagE0spej/fVf3p9lDmZmv8bF+GEkAUIPnSwkcF7kkk/EFGEOblzPIap/zrBfrP
SMgsFUmU2TmTkQAQyIRM1MPHUY3MpnO2EyuYuLdHcvWjmHTjNS5FHZjb+Uh4yQFoxhXl0c8eTTRl
Q0RHpeB30WYzgS6uh3E4ssYBoxhUUhRlsluM5iSJfh/Fj0F1T3kjKO/h2S8DAIRD9qPXKNvR6EIn
czXIj67xPULmW0lMp6M14wO+tJADuz30qaL69AdN9lZXDSoSvfwgf5CXMTJogSbT6/UWhZDBqcNR
5dvtgNfm+usMTPYYPhiuXlIVemystfzrhMJkYtLYnJ3p8ZtNF87XOJONNhg5VdPcix8jdEwTQMtQ
7YAHIftmrZHVs+BeRt3KgPxwe3yfK3Ia2FQMbj1FAuc9XbG1GUkixJD40ToJjzAngdQdENmDCoCA
n/ASPRvvPBWb+2Sn3yfINlEHnzMbuTbHpmqOlgYke6o+meNQ8bW6B7z3mC38eukLGKpA7ddOc0Md
b5CLoWqSLkMx0LD3mcxxL5kuqMMqfsyrZ2q+NqppMa806YdrG0/qCmEtsHyxMzPBU2MPQ8a+iXRG
F0mwdFmfHAkRGK+CClN/kHFsEnnIlshC4NIcNs96+yqld1QGQyo2tbE25fcujw/jtwAB0yMTlm2o
NK60Jpn5VRd31ORHTQ7DKgj6Dum3/lDDvOy71wAlBAuJsZryhZSubk/BxaE4BiO3VhDYsWQMNM7P
qwwVUC1xmQHDe6b0YxfFn38fQOfPH/2hEGKavpSoWYIx0rL+0NLGUxSkuoUftyN8pjlna4cxfA0x
GYPQdJrJ07w/kA/Zunnvq78Z84MaLVvku+mLb9EAaXJr5jv9X+LyEjMMjQTMmuwNir5oIJ6a/hCd
HprsB7KIC2Hk7VmPgokc0ntXIzs5Z/F2sSEZLNNoYBOI2wkp7PkHK+Gy5DT1h4OAqHSVwI1gTwJd
2av+zJ68Fgl/bInXJj4ZuIecRzJz1y1aLxcPqifzui8cN9yiHw5SasbGei7QdB6tUxepXiweauQF
HtD7FahXoqDLxo23VW+Zi9sL5mo8Q6ZA//mYMSd3dI9LAi/iTjzIZWTH1YtF/oRAfp5sb8e5uBBl
fawRqLKss/RlefKpNA9wEsAXEQa88Vhp0brKX728QFpJpT8jH5pUfLkdUb48OwhpkNtQleDRMT3Q
Esjtpdr24sFI0VeNVeG9dHXzmAz0ehJ0v+40VUl3JX27nVoO0m/KfTmK9LQ90YwtH5KQntYgQRC2
XS9M7roKmDsqbtoOKRG7rrKfFZQXuNlatWlQprAreh+O0AoPiamFW7Q9/R9wzP2ZnXZtIhVoMAhj
seJlbbISQdOkMFBk8SC1L6cfYcQ56AzNoioespmleGVP87ZFK5I6C8ehNHVjpfwnpGVmsb1QD48y
aZXp+jIYdorZORnyOh0knXZA3mnol7e/3eWnG48RjM1NDkmDxO58u6VlJGPe0Q0HQxdWyB8g/yGs
mmTnA2ArlZ+3g306Ip6fmefRJlMKz1/i5muGQ/EBMr36MfyWXsSdtQpX7kLdytvGQwnRtn4l995r
/ZrtitXtH/DpeXPxA2Se37xbNU3/dJn7kvKrAto9oFGHQ7vznlUHILFqCw/as74Y1tnbQ3BIMHi1
tuUm3APJmgl+kW3IjF5VTM2yNP5PHk+IL8EjdJGACBvDwStRb4JcdefrODOEyXcpofmL3jMacdV7
ClUa0tiiUobv/80vsCi0sq5lhSLB+S/oZA04PMIjh7IU2FzFG3Xbrdst2lDbwlT/CU8aML5uRnZN
Xns7+LWVRsaD/7Ymjeqsk3OpDrwhLGn7H5RT+WruSsOxTqeXZPhrZuv/r0ifq/DLPPu03WGu6J9r
OrVVSPM05HfJEG+FFoqTeXq7He/yZB/LRuTqFDo1rsfJdz0p4J6syBMPjHBX6+4KMWhEIbJns5mJ
dPWgoPwL4ZfLmMt/Eoqisz+oYsKZ9JjrKcyPj7B8xRwuhO0muJmdx+IyT4258+nqCL+EnawbNAaV
JCoIKxjlqmjWQVU4gp7t49B9dV0ZUPnS98q9lxVoRS+Q+aqFdhdY0TKjOl/MeZCPWfl0E3PbUKE0
NNTZ9MlK6uS0SdFpFQ+nNg7WVtP9xXSohSyPQsDtL3ttzfIC0kRLws5Im66kRD5pwFkZt0oDLhoQ
at6AnMzaowZ9+Xaoz1LmdFRfY02qXUPRZbkaR+Kh1WoIX3jLOPSfN6pwOoKqeGhlRXBCtbsf8uKJ
rtZdMqgvSTzch8hZOShNh8syAQ2tIbNvGxZyXSdJgc0lPnrIRftD9eQFEjqGQjEsUiqIiFvQmHGl
376prWXwjU4uu0u9aUFly+XMwX/RPMGW2eAS1QH7ylQ/rcngjDwMwJ8WJCWyhrKxUj3UUf1N1IbQ
SeITZk/K6R1J5G2aqz9pDu4D09/FRSpDIVY2ALOHmbv98gHC71G4ASiW4iRsTZIxUk8q4G4tHipy
CbvV5NABXKvORLmyXU0SBM0EyMBzj1rl+Xmb1RauW5EgHVIbZdddu07bZfgIIDjMV6je3V5Bl5v0
PNjkMVtA4hcUxZMPZgGBIpPvE+NhwGgN6La4uR3q+sCwDtDpCymibE0OBAUtSCWD0XOAGNLqq3Bh
/PQfUOKCK3/s/quBaYolyyLJsyVOBgYieghqKtLsDN6jyCn6KKiCNICLc3tYlwcLM0gKy0lu0fGa
ZnyoCsWD3hNoqEsEW+R8WFdYW629VPFmsvSroXSRRWihmKLLY/L55Y4SpD7Jah5Ah4IG+F84Y4Hj
Be3pQw/0j9uDujzDGNT4HADrJ1uiOf1UCFNrlkekE4gMMBtO3Oz0A/qeuJnFM60BaUzgzg8xglmo
NVs6po9s9/NhRbEalRiXyKAmMkSBgd0ZR+ylNqrxWhk/E1AEQfAGARLJ1U0ExVPxZzzaLzc2WFGd
VwjHtUmLcLJWTj4UwrzFKsTswbKT4iSLk5jo/8VC4RVnqKQyEuDNSRTUzSRa0618IKkXgcaoAArl
kyM/3/5013b01zCT214t4OLj3ywf0phDcCcET8i6Aga7HUW6zEuZszGFYUSs+2mPNyuHTHBRozuE
yp8ecKQQvVYoqp6STRT/AbFkqwkW64C8n24HvrYHvsadzGKfUX9XjF4+eDRw1US9M9qNlFWr21Ek
+cqa/BpmMouKnintkEjy4ZQiamC6yiLFjWxZFlT/R1gonh5Vs+UVVDwg5x3s0J5M9pERBfc96gQz
v2YMNtkg+NZbqsrdw7Uw9RFXqxOM/9YzDj3QHWoNvHwR2LG9wlCWiBDXy9uDH/fbJJxl8Da3uH74
stNwLm0UPVLR/2vCnwq64tTKHK97kjNWbAW1x6vv/Lyc2YOXQS0Rrr2mmjrlPZ4Z54cAXJoGHltk
HIJc2ggne3iJlUPbS/dR+GzqO0ufiXflCyNWoVqkggoPWe7184CKG3aAKlvrIEv1Mkf8owye8miL
lDtqdIWdN8BO6qOqSI4B6ZfDY2aWr7xrQSmbcDLHk4+8dFyCX05zCw6NGaq9/5TUvzTrEc6qrYZr
CUxc1Dl1s/E7BBiZcnwOhOQJAOPQ7w1oU2hB5eiG1XqCM+VvS8tnak7XZsYweZVYCnaivHknaz+F
Og2UR3IPEZwbsFRiSf64A5negIz38VelMATb+Lu+CuY8my/QKuNFgCy4NL60yaemju3NoFRAbz3v
qa3lt6zYZpFT1SsKjOjg7426W1posxYC+lPWsE6TvRYcJGHjBeXMlrtyKQHgIInncUbKQiZ6/nWg
38CSkiLvCdLkQtHexIGqSvGSfshgN/YgeMXUc5DZWbTZD8ObuX4vq0jnwScXfXbSqgbZDO8pOpmr
vEfoHL0FS/2J7LuTAfuT3Dnr33G1n+95Jhu5fYX7SbRUfbIbgl4EFqsp3hPqTTAPA2BtKElaG/RS
5vo0V3b6mFyw7YAWqsa0T4OD19AbveE96Xt0JdVge+oejNayYz1apvkPwZzZaHPxJkNTQ9xUMGvz
nrJ6bEYhLHO6r7Hqg86/QEX09tl5WdZUAJ6ANaJYw3ubLPd83QDmk3UkUMKnoX/wNrG67b29Gv5t
+IBR+FqrdNlRxs9Wve49xC0lZEfqPsIFskyCIwtrS7gr0UN2kVDNM8HJ2zVUQR9J8zgM5h4aF9/8
/Kcqk/cMpooo9Ed1+JS++T/44OYh/5MfUYrbxjvQaEcXrPrM9FxkWpOQk1O+xTkW/8I2fCrbHwq+
3vWf29N/cVNO/vzJmYqunFHqLn++2qA3YuYOTOE8+NXUP/59HFPWqfLq3I/KNGU1m6I69UMfPlXt
N7UoH8yMIynR+6fAa4WZ73SRizMmU2W/kDhyL4uTz3TKtbYSIpcxGclpLXZpjPpozht4yNJN2dfN
FuLnTJZ1+VZTgAORbXAccBpToj9fxmLPwxTtuGFfO7iZLNs1q3ML+SGYha1dbE8iUVxVxgc1BZpp
WpxoMBWDxhP3VKwX3VZ4gP27EjfBzK12uTLOw0wutd4y/CQU8Lyud90i2gBelefet5eLewxh0dQA
VTHmT+dzZgVGIgpqIO6rLdXpBewlu1x8eAdnh9rU/e9/uwLPgk07Q9Qrcc4bmLZo4y8sR76XtrcD
XC678wCTrRqP+VEvfn6XdonqzD3wgZlvIl+eQOcxJts1Fy3UkVpf3BsvEEMSWC0QcJ67e6bvm/sY
OC4jaxfBgaL3Q/thPbl2u4WEsjLu65lNdnHjfq7C//12pnL+7SrMf/OkDcV9ubToK1iOtQsWxsx4
Lx9NkyjjCvqS8rXQa0o0Rlkhi3aJYN3KXKgftmxTy5oZz/Vd9Z/xTC49NM+SugkZDwS0u3AhOMaT
vBEWc2GunhNf1rw52VaoF0M3PvEFyyVongUFQc6J069mPbccpbkvNDmREMZARrghkvtkberluIkh
mDxFx+zOepC3ipOv5G+4f1kLZebSmtsJk2wMG3sk1GQiy47vZHfK0pufx7nRTc6OIW+iHEKXuB9W
1irpNso76bdzulNtyUGp1NEfrANarVa98GbHd31ZUtEkIQPMStZyvizzU6gGmh+Py7Jeurt4IW/z
BTiSFe5PM6fKNMHnFQtECE9yoAFkQur0NqMMP2pT5fERNycQoQtePag7ymv3CVfg9l5T1p3pcDrH
PO/x08Nc7vax9pmAfcl0L37A5FxTMQ4M47CIj324qWGdZ+s60NGb3kFkUBQHHUnjw5RX3QrmNIyq
cOWXtnYn1KtsXf0thO/+m8qvq54rPCDB/lnJS67vB3XmqLj6MxHK4alNuQgY4GTRtfnobRAO8XEQ
/wS/xA3MMB/pV7lYBViXtcBAbWRh+ZzI2MDi1r4L7kOC/hTi75jldni1R1vXXdKZi2SngDXfbYvA
QcQqN2wxfJ2Z1MkW+ZxUVUKqEvoyKdH0Eq97IUf9T4qPab/J9bsaJYvIXwGkU8B6UCGq22AJD9Zu
4Og30Xe00CN3ByqUH2fDFsM5wVTerB47HwdZpR5wqGXj5FKgHtI2M0fjZKv981upYRgirzowa5Ot
JvhF0PahFR+NEm13r9azRY4WoG0x5cs0y/AWQYlpUxT4Ntyepsl1938ik+fQs5d0sPrn+4zehJtH
usos6aK3KTsFH3ClHx60JM+Wt0NN0p3PUFSkDd6wBtjx6fM1g8GoFUOQHDMeK05X1P0ytNI3+pA7
pFJnu9TjRT3dVBSmx+KtPv412VSC1itB3bTJUUzu8Ojh/q7tqnTc6lXvVxJYz2/RsECx4PYgp7fP
5yi/hh1/1pf71DWh/SLXkhxz3dbzg6Hta/EO03EkrKO7rFv3xfp2RPnqQBWJe9wAyHUBle+0HPKg
PyRHVOIKdYlboVu+y8nawxtB/mZxnh182kIhzE6Y2Y6xQtIhWwKHC7foNUs9knQzP2ly0/8zBwrl
ZF4i9Hinz2kxRz6oFoTkiHFgs2v7+KhIlfYiY5a6p+Lt36Ex6TkiwvZObZrGw+0Jmd4d/4TnYaLw
mKe1Mz3PYZz7iDBEp6NQAgIIvxt9+BCrG8HYKThKdtU69p4KExZaNbOZPnfLxZqjlzSWRTkfPxOG
Lx9flRIFHhWRW/yD8idYbAsUXVo3XEK7cgoRNTP9W1Pdmz56mpiD61yfKDbU2VLrXgepgZe2iq3H
HLGM4M3EBdfFkXPmR17ZhuoIKIQZQ4UQuf/zBSrgohJKiXSC4xwjT7b1ygYG3R4ezsxnGI+OyWSA
eIV+Y4zVG4Bw54HyvNZNdF5Ox/i+eEFd1C4dOPr287P0/FHYcjlzhk4xMeNnP4s3Ocra4YS3tE+8
1N77K/VvthKc5z/DwyG61+1vma04xzL8f7i9x1Tk1jgneS3CklCHQ/l0bD4G+qPq3cn/dUK/HfSk
agZrmNBIIexPuE11L6Vw5/JzskUcLbs0seu7NFum8QzO4cr+O5uJaQY8qLrLy/10pHr1ENi4NTZi
wqrHVMv/U2JBdftLX0sMxpxgZBVKCD5Pq/N9HwdGmRGv75YuSgobz96ma/+l45svTrYj2k6259K1
l1gROJvWXvxO7tzSfpv5HVcus7PfMUlQkga4P6/Q0/EusRPbsvE0wG7QxpDQ/lP/WJeL+5MtrzJ7
d3xp35+e0pkLbkoq+GcFfpmHyTWOn7WSI4nCvNsLMICI1dwvcjsN190OmjJENzsgf33y3m+P+9qd
83XcxiRZDtCKqdSAcWMFqNnf5cDhnI/BsgzrhbK9HWw8Hi5W+3/GOOXVCVixxCbGJ0fTuGtwoAqr
g9u/dd4fzDJvR5rWu6fTOcX0JWak4rnKsJRH2kuQ+Xtl7TZ3ZXvnVXahPoQ/4Yw3e3c28NWT68sY
JyeX5nkkFT47upc2FCGxCRP3IuX2XfSnFyBlLIRROGGZv8j6DMDk6uH8JfLkDGP54FA+MLui8qTj
RZGGq65z5Nnk+OqZpWkyhXUaPZo2ObMKHAtV3dNOR024i5VFjXuYtFI38krdCsiHGipqCzD9f8lg
W2rUFBEWeKgXauLkGwx9Z77zmIldLqn//JjJcXWq0WFFOe90DLN94y873jUCPpYrRPxiu9PukoWQ
zczz9VX8n5CTS1BxO9Q5DeZZ0fDnXFU4C6KemNgS+qe3R3cltWdv/ifS5EySZcjh1om1tEId5yiJ
jvuIhOzmdpBp4+6frTKizSEh0ABXJ1PYinEmYdt3Or6tUjt8xJ1hD1MJZSRnNx47KHlt2s2L09qY
ms+Evvr1voSeTKUlGJ4XG+Ohu1jVf7D2tYMlFm+22WxPyE04zt94n7632dJbRaUzM7vXL/0v0SfT
q9dtG+FoeDoWH+Uyw/BT41J9dZQ3cbGz6mWxemrtJ6yDF5u5yONWvFi1Bj0VfQSCKbrMf/+S6wWK
4OMUwXMmVj6QrewQodFzLrkhoF5omm+lv86qGJGDLadUMdqEzFHyPsE1059giAoMA11WdFWfnPuG
Gre40RbJsUPY01xjjVMBXlzKy57t6/R/kmjVIyYXrQd1a62jffFY4Aq4Vlc6Pi/30p8hWcqbsroL
g81JO9xeF9dOMgMkhmlynAHZmSyLNvQaVJTF5GhJmIUIKfWLvD8ROswcNIfnijjXrv4RokbqDT5P
nEL3+0JSc93SkmPS9egyxSdbLZDQM6X17WF9kqincw5Shi1NLGAmk52m9FGqNnp1OuqZY7wjdZsK
B1p4YOrFN/hWuS3+KTPEcVp0F3fRtvBXQrHCKKr66Lo17T3s4bmZhwSFnZ0XIB25i77J9+ozUB88
aVwO+79esuSO8dun2z/96n369adPPgmya1FV+zVXt75oO87yFvlsO0ZCpnDqOyHc4iuebtrHdIbN
+wkIv5izcTEYCo2bC7R6ECEP6Rmcga7uGIgF2a+Y2gfN4gAZzoF/068r3Gvs/HewLo+j9B5i2JWt
OR/IY5T3gbqttZnPeO3RrNJd/t+fNLkAyWF9v+n4SdVq0S/VZf9ntdUP65Pd2B/ZX3WzyZxkRZtz
Tef5+fZ3UK6dHF9jT5aQL1VYwkkD991Wf4p+fVf/PgbPxp2+Te6xirzzwnW1/OuUC2eXvAQrbfsA
1uXRURz+/UpeBP/N9cv5ZYGp4916QbQRMYyu+jxJjyqE2HyL7ifKPehEJ9+bRhLfqgDd7oWCVAoc
JlyfX+ohEd/6yky+pwoe7TP3ybVzg7IvvkP8FtH8/HBfjtXe57/xnkqPdeUPK7FMT3jTJB9lJWov
TSHOgcbGNT9ZmugygOZXqVeg9zpJ2a3OwPmkNNIjyDJ1awYS7wPqFwtDQMRRyRF7xid4rj4ybRyM
1zXqK9AGeS2pCJNMalNyL0VSVlfpUY4XumYXWAXriyLdKM8FEhlrqX9WF/m+0O8UaWNkdlSQm5kz
E33ttQLNWgdNKbIx4TOcX2BK7+PEltXpUdjo0l7GpkC18/scUmZvM+v1QtyW6vKElmK9ghacfRgz
T4lrhRoOUbqS1B4hk0wTfNX3ZMPX8vT4/h4tcyf5mb5ikbMK5t5HV9YUcUZCOZUPFDgmGy47ycog
+ozURU2PgZbDa47EMxRv5IwQxUc9C5VaSYPwTTGm8JwBn8S3CPB5rv1biMPntweSKwHqHOkPF4NG
szv21BPfvlhV6e64exEWO/Xet0lSfr/NHL3XznyQQoDVRbzsYe2NZ9GX7VQ0ftB5Wp/yJCUxIQW4
w65QPznaA1ryNQZS5Nr2XGp05XUBAQwEG5moBU9mcrhSAROkGknwYytm7ULIe8OWa9wYM4SDbSHF
V8to0AONffO1tTx3jWtWOLO6p6CXcZrZXHxsUg9TvFDYaaQcs+/P3+C64rcu8ITfp06xlMUJDWbw
kkWK5gwJVPuK4DRSelZqlsaDG2kWguVuE0WLCIgOGrld7OF40td1eE+Du4wWYh/J306Zon5DMx1c
HIalEDtVI5C4M4wUj6k2Fi3bwvH7Dacr7a04YXW1wmNZPSrNKZsDE127y8B7IJQNJxO4lDrJgWMU
0QvXGnXjfQfvPYRdjQZyRGQjdecI+bv8g58j7GTFTg9tjtqh5Ojv7fd8pbsOzvKQpmxdnKuFTqkS
4wcANMnvoaVBGjgVisHpC0NqX/KOoxifsYTlL68klGfXHWKiO2+LACOqrHG3HJSZAvBnven8UAe3
oaFRA+AJeYcpPSyvPdWMMJo4Lr7/7Jen7X5YVFvB/pnaP5kI+7GkJZw7qeMvzC33vW07L4u/T0/O
jmb+4v6eY3DROLH9g1rVE//b9PbLy8l5waHWPjmZs9vtnJe598TlGcWGUSymzITKwY10vlFhhyY5
5jruq5T/QETWLqtt5B/8bibxubzvzsMo52F8N9Uw6xHc11rUll78UAIlhkgAcudOwdPldqYzBVOw
Bs6jTU4fL825eCKiee2id7KtYTeL8m92v9/vV6hRbf980FTrdp1j3w9/o4M2A+O/sjPO408OIomC
cAtvxX1d4DEe2PvV+1iDpjqpHg7fRCqBOgkVsocO2j8zB9Dlg+Q89OTOQSXYNLCIcl/RL1azv1L0
GKGqfnt+LxPJ8xjjx/5yuCNt5yUcK+6rHx/zOreDamYnfeJqpzuJXGyE1Y/tAm3yAQXkTdtBSYXX
ZOMe/lDHbHYPEFt/g4y60xZzzcjxoLqMRlY+duMRM5rMmZjrXqMUtYBZI2KQ1XbUYO1RE8/fK/1b
q80kvle/EGfTeE0ZyGFNdpwrF+og9A3RUOyPy3VivCl9OrMFruQ4lgjVh0OQzS2S1p5/o35oZTwg
BeE1XUbLZG3em/bur7cAUDAT6doBwryocJ9pevLQOg+ko9ZolJ0rvHZ0lrpsF5aKXZb7vPr3KTMj
+hJoMm9KqaZoxBMIFyfebljSqSKC8oYdiB8xFj631/iVNPU83OTEKstaLd3CEl7vEJN+bpfyExLn
Nu/rD8lZnpbOTr+beShf21akpADwyZcgGk1mslByJR5UBhhbzVJHNVfj3X57VFfWHgkg9saAKI2x
HXf+sbK4rJDTT7xjrBffiqC4R76+tv0gWd6Oc2VHSSIX4DgcnhyfuPovJ4RphG3Y4Kt5PJXpDgD9
I17s361T8K7kPZINzUqSxZltdaUqhUn2l5iTD9apne8rZuod96tHNHcAHfK3zv7zZ2uvtzaXrbPb
uA+Ydj2+zGS7n/pQkwPkLPTkuJIKOqoV7prH799F501fvrUOws8bzV6sVltryU94fx3Pf+oNBUKw
d+pCt+uFU62pEpabu2yx+Lu5/QGu3Ldnv2hcCF8+gCEoFu4+uXcMAmujD5iOaOJ93kmLpKicspRn
Jv9qOA6Z8VWFuOQU9BBKmNbLiecdI4r48jKoNbg5m6i6y2g23h7ZtcsVToQEKwP4FE3vydCwyCyr
TjW9Y73LTaf0mFDFPuFntYUaejjhzO6ULn49XLAejTgX7+ZXaOy/2ryw0x+0/27/nilHZEw2zn7P
5PZAth+ZDUH2jiDGpO/7UHXCFfq5f0MgLY47czOOdYHpSvs6+MnVi9S+FjX42xzLYZ0/N/eidPdL
o5Ck7ft/S0D5Z2CQjgE/062h6ni+hoSuEpM8iv2xrbkfbEla9r9/373hXer8/h/SvmvHdWRZ9osI
0JvXopNXS2q2eyG6V6+m955ff4M995yRSrwi7t6YGQwwC6NkuayszMiIbiUstanORW0oJPxrj3pP
hK4vtWwAe124bustWh+jrQ9FWkgvsCRwV8gPBCOZ9HFiXzAEcdsGR459S7Q1X2+hvAwAG7NRUhNS
GVD22UWushD3/D4g72b/6guprM0ApTiXbUPfMUQdZMcWih7oGCcIL7+9jX7gPvjQAC+w+ff5eLTO
O8aOD/rlZLztt6uL+BUcAyPVV675rRgd6ciqeH28FeePxr/fJ1GXfioo+Sj6ke/w0jbkSf1agQm+
IlDHDJUNOCqyzQCyA75c80Z8GuR98VxxpP+sz0yqD8op9xeS8TMJJ5yNqw+i7hvkRoKgq7CkEmiP
3Hfo1JmSthLc3OhqzZEyK0P3uIDcE1uCu2NT5QaI9rW/pbqHZA0kibylwzpzxwIRgoQ93ui8CNqd
2z0NMH9foKHVd1hd3YhmZY+v/FOgs2+dkRiuq0PCbeHEzl2F1xapa2lIeS2p/cx3lHIlF/pQWbGR
Dh9IzftLOcz56UYhQgCx1dS0SJ2gBhneVhow3YVoCYnOJ4Z4KQ8+wI6a2R0gHmso/rFiUQywR+hH
kHjUtefHe3DeHUryxAc7QX1olpZmkiABGTiWvLZHuTQZCIuH3mfn6QWP/G4arlFgt3lXgWxMpUtL
Jcm5wBfNamhoBPhHwFVEeS2plaFVkcI+VG9J8QOlmpBAQoLT9chauPdnELxg2BOAX8QVMDUJUtsb
WpcettPgO2h5tbzqBdIhiesD9XLig20oT8IXegBeb/69yInHGBBykpSXhQmfi+muP4La0mOuTQ1r
o+80yqVRdU1dceFO7YmaGcMp8k+QRDc4qPGJqMqteTzxZaiDPv6GX/Ju2jHy6N6UQcLEAcxMfUOU
j1w81vgGlEKtBAJmNXkX9PSQHhzHSazIyCyf/MDlnR4bnl+BKZMMHgXQev9GZldxTl9Jau2xMjye
npgKWk0Y3V3ZrWl+Svp39iUtpI5n7ygEOf9rj1rxoFLEopdgr9kY/a58Tp8is94pq2wvG/5nuRIO
44axD2B/AnvmBip7X54R60tLPk0nPd3oSwVKHe9VCU3yt16s9MoGqrpVAC73CwQwgpNSmiB55b2N
oh2SaOd9MxthCS4+G+VeW6Vuv8CX0D/Ywqov6Nbbx97/09iVXhFrugff8DJP14MOqTUImphPQKFC
XhHFtINzAL8nKYlzGV63zcLOm/OuwFqjQxZBJzpoqG/SoHCgJQBeOkFu+/Vz2WxT/l0Rtn6fLcG8
ZnLaoH6aMvngDuRAQEUFnqCgzsdYYJHe68yAeJthH0DKStcPPFHAF/uf3J1wLBNvPGCd6Ai/XWSt
TIpSiJjAyRoPaqR/PIUIvJkDz65pViM/AdUZVCaT/dToVdwloQElD10W9aS0Y8gvPT5okzFqx2F2
wZCL6iXAzTRSHGWwogg8PnS02pbjFceeOtcOpYUAa/LNd1ZAH8LBwNRwTK1mL4QCVEyF0GnrDSPo
tWBE5uA/qeP349FMv0PZAVxFEbFpEAkgvr2dWl4E/LeWmNiJmtzoob+MhI/YrIM9VBwDHs0PYmg8
tjgzfwKKiiJYlwCWxtPs1mIA7Wg/6oG05/VjvRms4fz49+c2542ByWVcOcKyCgc3bWAgO4zb1OD/
5ltgPxDvoQtIe+6+GOuxwfkBIdONSApQEPrgFSlCgFqEPQhZtdWrpBzScROmn4+tzJRTkJiWBRm+
HdQyd2ydHAS/+aoIE+elMgEQqw2FhM+QXd2hKXuHN/VIzi1Q5U8pydZpatYvHNLkl9Xjr5gJGm8+
gjr4PgBOXtvgIyAdAw32HtraX48tzMwmaoRgdmMRm05NQber1/GNMkn2AajV4+Ie1wE6o7vi5C3s
wpmB4NIQEaugHRvEbdNnXG+S1I3zIcNAyjZ5UdhatbiyXOq3mIvAbqxQg2lB8OCL0D5xAClv242w
c4NYB0tfzO2H7E0YbUCBSbUUi01vG+pM31il7sSmhKTCmPvou9Aj5SKNP9V4CotD6j1zFd5D67Bb
P16zGSeCCFeEE0GrK8Al1GOrzAKtTaMomUD3TQ1EanQe+veytnoeSsb+aek9frdH4BBhCB0sSBrj
5UItXqvw4BeWs9QJhhCd8nGOsrENusRAjyN+YaPcOWLKFrWEolomPReioYCrFCMEQa/PWkkF4jqQ
HTbsn8cTebcrYQxB9JSWBA0IBne7K7MUCqpKAHwQOBM1r/1qy+r7sYX7ouBkYgI+QIYFtQu6VJlz
cdhyXAucIoAVPmpC7dsb54Ln3YK+4nbLLG3Gu5gcCAccL0AsQEsLeDq1VkIOwjaQOeUof8NhrVuD
AR4caHCZKPaIPl4Ew49HeP/0pyxSK4Y6vNxHjJA7aPbZfoEnym71QP8bWlDuHkz91JDvlR79MRbB
5zOrNyX9cKmhbRK4DurigeZ7EIVeUDh43Rgf2hYycq5FIC/3WdsQovteqjfcHTsMFGAKMMVMXUd4
bNzuFi/IZCiGdoUDlT0Uu0301vn6GJH8b7+Q1LyLLSlL1Ms9hFA6oiFYaoLvWDYuDUsuwxJOd2k4
0/ReuWQpZHgo2sMINO0htCyuZI04qmssPJSWzNBXmMxEfOlyhVOYXkK8EIlozYQCGvcuPQeB9Xgz
3gcj08yh3w5FBhUO6/dWvxoU4kSITbJyge0vf6gfVvKhVYdmjV7oSwdtY/M/MAdBMIAu8OgHkxE1
OLn2qzoH7tIB7lUh2+CzyKxKNF7llFw8Q4YE8UKcep9owQBhCf6ERyAJx3K7aqwr5hX4LUoH1bWB
QMArB3cfiPWOCrJWaJQVnyU9zQzF1dv4UjPn+O+4FFHeJ1qob6B2ThuAkbUCk6izx/0zEYgYeUJq
X9dzAAWgKvt4kuc82vWIqTnOFaV1C60vndICl8s2XlrDOTdy/fuUx2QrXxUghlg6RbDGuSbG3lIL
wlbvfWSshCfleZHLeAq5bwIGav4ojwkd7IjPvKZ0Um0vyXb7xvDYPWFyKtyNVgE2S5ZSgYvbhopR
QiWXolrAthGyPccYYwL46StaJxMr/JPzBFq1Gch4Eh5oaQADCcdEuvAOqIy0eGTuoiUMHmDiXyZl
ZEIl6s6tuwgIRCapHM47J70BAWKicBAo1utuFXan0Vyqsd8j5nELQrXhl0cRZ/83k3PlExDDD00Q
uZXTl28R4HBO/CohJZlMMPXwoBJln25BnjpuVEtAoujx7p2JZ9AcC38EGloR3aHUWWHZVghjqH06
efMWNnpryO0lgRC1uGBn5soAJSoesJPWFsr71AID7Af1TkiaO2F4HoWV4ngllBSR6/f7BYyJMB0I
avuCHo5DXUZDdQbc57cuCDmRAizBQu2wZoMczBdwRorlbQLneR+W4Fv53PDIvugQWSWp7R1TXTfP
l/Lv9q0gBhRDFwY+F3/gc5CLmuSz4PGp8zsWgya50PZ14kb3wQJuJYWZ7oKt0v9gZVcxaexR20b1
WhpXvE865NsZQzyoP/FbuaR6dp+OxF67/hjqaHtjELZdqda4VNvvaPvVgZGjzAgIJRCGoeJBIFe0
4X1TIejpMrZLqZsZXwa2QOwBBJrodWWppeGqXG6ZfGgcKJz2xNWEUU9yCFs83tP8dMnQOwBIR7yK
J6QhArzbHVB2ieA2zGRmLAmYAvmXuFxPhM6kSswQZH0rvyWKAuVTU4QcJ8DUoG9Ay0j7qXaQf96G
4rZp9Mx/f/xdv1nv2++CdBpufcAYuOnf1FWBx3zYKJBud0poCZ9d6ELYbWkKfyJDWYG1d/Rs0DcM
ud4VO8jRdpnJCUcoQSbsSkmNLtoCDN7YA2fk1bdrQFZC1MDPbbrjd8Qv8RjPzOHtt1JzCPHcLOI8
tncqNO/inNbGB6oGE3JgRP9mYD6n2/wg6ZdYRyTx/Xii7vtXwWdxPVHUNkWWMVCzYuzxZP2I9f1g
ImcZgfrpa0qePu818vEakPdPyeZ0Rz+8fi7Yv4e4TPSrE0MTHkfT84tKSjGa2KdqIfUI08A2FJnj
KgH8MCrRO+tZniGRTocYt75g9t5x3VqlTkciaLUqSlrv1P1hkBCfxRUYtVcJmjofz69wfw5vLVFR
Gg9GajGoMD4rIdbR+Bj03mrMEa1iED41TH2HLPUXjwx2Ymt6SXijRM/wVoe3Jkt56vteFGqup2+9
uv60NOnlgnN7J3lJd8KrSFxjXJ1jmPLhjwq9xobzvtENb5xQNjDMYsFB3zfrUh9AncoRvAWg98QH
eMU3V6NZnNTiLmpEwqfvUZhPwM/YW7r1Z88Xev7hCIE915DGux02E3gZ2NUYDJtwfyz/8vSxZv7U
69CChPvnp6AADese3YNAYpuFOhbwaY/3wD0qaBo2CNORjsS1D490+wGSF2j8qHqDA/NDTPbHAF1A
G4+c/4rf9nkdX2z0Cko6/yUevlc/eqkvFeXvO7emLwA0CYwUE4kNTWLOMHEoukkyOC/bt+M+2H6B
h+9wRKkqIOd8a9v2wbwMZLP5rNYHZxObPgHo97R6eTwR0/LSTvn6K6jl5+Kaz1w+xjzwelu+gvCF
ZE2wcOLmDhyWEywPeBNxwIXfTjagB7lSVvngBKPpVooZc5r5eBj3AdZUS//XAnWky8qFtFpZDE6V
gB9HisFThIMbQXVdMaQIz01Isj+2KN3HjrcmqZPLDWEPcrFscHLjZb9HsSAj2+H09rb/8PXjc7F/
xhVvpJx+7sl6JGt37ZFnYbtOdJsQ03Qyjjj+Brcd0Z5Wl5BszPSA5ljnJ9W/jcefOudZhYmlFS2Z
aA+lM4QiMxVoExy2LplI+U/h+JGLZpCoC1MyawcQa2T/AZcFT+rtMofuOIbJdKZy5MKn1KeK4IqV
AaCofx6PaG7XToV1tNAA6AXi51tLuSvk7aBFA/qltY5IEhoGZb4jLTKg/5UhWtCg6jB38XRIteTd
5bc1C+qYt8cmZmft37HcaTh0RQXK+nCAHEVLfG+X4GHARa9evlSrW5g0GmDcNpKn4TYdnEaETk6S
4hymoCUvIn/9eERzx/1qdTTqMEp1NjCDAkNuhzeVhjp/Vv8H64KOGoS4cJ1TR9HtBmhUHjqmcTk4
bdQYXAzwqHeQwoV07S8YmnaO11aoS6JTwEVfpLCCVNEumR4nb/sjax6tp3zVknO/PZ9b/b013z9F
nnyyxEB/xuOpnI0Frz+Bcp3ATrQuCOsnL/MG3ihFg5vZW9bxjKvKBpmMcErJ7tPMjMsKOIpYX3Ad
c0v52zgjoC8Q+AbqSA8Q8/5n/zc9QOJZStRogfpgbldeW5g8+1UAVOWh7IU9BlhFwCz4huy95NwS
Qu//sZLoZvm/46AdhpTwShXDShCuEvKyzyZ0wnF9lpARd87d0x+RgDCOtGZnHBDtTXOJHowF/7gw
1N9Q7GqoSheC4F3FR0xKtY32V3Jiz3q8X+ZMoIiHtx8aKAVEF7ezybXQi1e8AecC3dtVKlluoa4L
bQkvPvOSRrEQmB4RDW0SKOKo+YyjUBQavh2Bd6nBLZMBZYvmc2Md7YkJGlRPLzfKZ66vlprLZrKb
N4bp6tpEpyOD+nt0BFL6tvwZRNvqg30qWvDb2IW40p6yr8dTOhdaIEgE8z6uT9T0qA3KcmVYC1k1
OglATENqigAFhM0Z7+SPKFzI3kzTRjsc2EEvP1pQoThO2UqHIi2qjh8dFfx/TXxpuNzIBcK+MeFJ
E/JNUiz17Mw+9q5NUisZ1mmWJZUw4rG3hTYq3pq87q0+BOPZ8hySNKCYJMISZmj21YGsGwf6ZA09
DXQuoOPTKFRbdXTGyNJiq+hZ0keZkQivAfgM2V3TmOhWXT9eyZn6A4eQ4V+r01V8dQA96AalWuGO
TgtmIpmkrQkQsSLqbfPD6VryBKZ8UAAkb+4S8fHsul4ZptxoGbcFy+cwzGtPwYbjSRy9s9m7L9jl
BoSTj4c5F5hej5LaRJnigvYwnYx5pw7SMNLfPLPj/rSELRGme/xutwLZx8ILKIghqXs+QmOtlwjS
6Oz3lb61kEVatc+Fw5g2uhj1wGINh9P/DJb5eYJSLGlWuf0Tms32tHBJzQ4YbBugShVxUH9fWlfL
yhWuEEBWcnSQqRdUq14Jvg4tiKXKyuwiXpmh57XKGlEbYCYFL9BxKEgHR5ASTVe1l5pfOiKzT2Tw
REJxBzVNcHFOV/PVqKqGg7xB7rMOR9Zrxjx75vPx60NC0+jxa70+r0GuYnnMIi75/saH3h4y8sgA
aSij0jTPRdOkTQPaWYcdeYeRIDckLHm5X+GQ240z2UBbKVgVECjSYrRZ6flF2YSdg4gGN7Gsa1/c
FjcxSY/rv+nqzyvETYCf21Q1uawcl/irzw1o2k6K4b0+Pisz+ZfbT6FmGQiDXIm9qHNeBCIcQf5B
OAsPOECIEhtI6TW7tl/f0SN3qI6XU7GEU73HMeEoXs/EdJ9fLbLKgLB+iGBedd6GH/T+60eOWJNx
xHfy7s+reJTJ++FQ6wPxP35QrX88/vnV/nclKI84RmIlRzVWIh9ek/pYKAu18pldfDtAyvPV4A9T
PBEDzA2oo1hvlqiPU/dV7ZEnM0WZZ7fRV6tv1dRWj0c24+xvLVPHVW3YTimzuENgWYF6isWL1NA8
I9EiPQaRi1KttNj2uWMpPcXpNskXu43v3ePtB1A361ir7NhFmFuBvEWHDxRjfONZWK3XRDRsk7U2
+eYCj7gUZc7EZjd26RhQ8cc+gm4hTleL0Aw8X7H1/Pccvpou2ei+uWKeVmiWfTzbM8n9W6PUUylh
lDDhMxjtdKkhRm987L/ay3N0es4267Utma8xktcpYa13BIek4aYSPJgXlyLTmUvp9kOoB9MgdWkW
/PqWwpyOc2d+fNTPGmmnBM1e1p9D42ynW5Lsdu+ZZB7gwwnQB3g72d8LW3DpdP9u0avTzWtNkWUp
Nj+zenkD30WB2ErWrbVr1FvfOP9VzJ2poMsfSp/O5qQZp4XTvfgB0/G/+oCmb4ck8bEqPIjLwUSG
6A73ByYhIOue2PkKyqP6q2luMAPx/uTbCy/o+5v5djEo9zYMqpS0DOz7aC90u62aOxyoTdxUD4uF
d+Q959ytK/3tHb8aa6hqTa9NrrQwE5T09qJ5XJv8+snkNgedx0ViLG36xemlnJtQ5XnT5DAJVIJk
ccbav3ikneICvCvPgDvtdokBx71BR//r90n4ls9Lff0zaeTbKabcnBK5DKj3p9MOUoPtBFQAWoHd
lDssdLSFr91GuqI/vb42hgoKCVMYiBmj5Ye4x5wAoo6lX60Wlv2eeJhaC8r1RWlSeGU7fdS+M4/I
NeJuR/rzbP8hcHzBE3y+h92+RAb6+2x4EFj87pGrPTBqPpNEk13wJ+4TYtS7vaWg19Y1zuf+vCPM
CVsBKDu8SxeO2sJO/3XKV5ZdMOu4EQvLApjaka+yhjzbBrWnh9FoZS1vPva3M7CJm2Wn4W5lWWV+
ksNeabwVn3thh3iQ2FAXJFBT4Y2LZxkLizrzZrs1SYX7GShImSiGydxw964tWcHGXYlHdzss+c37
LMatJcptxcn/3GBTr9Z+3+5AZHw8pkaie8Td2U9IuaUyOQjmBdto+/8pZqEioXEdk9Fv01rrq0yb
TpSc2HVlu+i4T0o9HtdMtHRbzZShbm1R8VekunlearA12EYYkDdcUQWxUH7CQNfnJ0X/o17eM/gx
w/k5gd5gu7Bthck93J0YMGJD/3XSMBKpRVWHuArDFFGSuN++NUhtFrp1jvZn9TnodNtHRue09q16
K5xRtchwdAJLT0/TZbVSxwmztwjknIGMYE6uPola/cIL1LIO8UnDSYRiur6HKydrZQR+1LX+kANS
dBcdb4GFqZg9wVdmqbsKrYFJkQhYCtBTGbKeq+9JkOtuYSec/vjw/qKoHk06teoZtJPjVsO9IZHh
1P6ZHscsgn9e/0rRBYqlxz/c9rnELljjVB8OvIHib4YKILp0rfJl9yoAxsuCLKglf8uanPn1a2O9
hwdpY4IkyDihTYDfMzt5WJqkae4ffTl14/Gxz/eimHRO4/LQmmYdhhOW6vPzbzJsxQnQDqU4uiJS
uGkRaOoUNiEjpUwRC7JRLk6/Yo4HINLQ1WGih2WVoni29b5WxWL72P1eUFme1aBbhhzq1LB6GzeN
BV+1So2CZcPGRljX68ZlSp11kwOvKiRlldh4vCW4KT6+ndgbi3ShqUhbrgv9dHAMhifR3zDUQ1Pc
nhgDm3HB1L13vTVFherQLYa+oI/BdTprS8ftVtW3e3BhIWaB8t/CqZq28t24UJeFh5nyXzTCjmuz
umx7jAv040FB0O9qLJymGfQkxgPnNcFEoYNO084GFbr9hhGFWNBrTE33Hx/eCrQEI3kdjmpDDvpp
TK3Hczjjo4CcB4kYC25XCDLT9ScNNbs+rL0RcziJvynk63geV7JRWcD5ZmuiO6HZkZ9wUbVq5hYG
ml5EYwRogtC2QPcxu1AcTZlGGpyw2QydmSsyqIkOVQ1IF3hflfoPCBtImi8lFe/viVuzVJjZ8rzP
BwXMInNq4tcZBJm7EOpD68cze8+lAH3p6/FRRy8sSqX10a3uvCDJlhpH5EOi7TN48tDzp20r/auy
j4FZ6RyyjTF4pY/rnclvIUXmgG7YdjJLXrX2ZtPah8K61Dr+3mTWhSUsGdB7uwRkmdveoDhCumzq
Mgb5yK2jkGvoD+WSPzrccEm3ReFogRV1/sIWn3loYFKuzExu+Sq65MSq0MoO243fNKcCIkf2n5jY
pnmYClU/l9jUV7W1uqw+IyO2Hy/InCtEPhCuWFRR7qFV9PgiT/JESEfHcz291o6uADxauGWEBO2Q
6oKxmYcDVBt4jQdHM0riikS93jU3RBUyQ10g3THbHCR52AIMHg9nRf9Cje5VxSq6hNkje1LaS1io
aWvRvuraOLWYvFuVZRMjwevFK/kllxHsKMjy8j8V3FZZIACpF4kn5vz+tU1qZVsNkjReggFzux4t
vPlKUfSAAf9xKZAB1dDXQjk9XtA5D4IGJGjRTKRmeIpQgQ7XpXErxFzrKK9w+aA0zqxCNERt3zpu
ssad/tjezKzemKOCnaZMmMLr2dYRN6GBnjhwbnKJzlSQJ7fdeoFVY2a33hib/vzqoIjxKNVxhbGJ
usJYQ2oU5VtxrL2FOt3sHCIymJC8KNmiMfnWjtbWcqhmdef0bBw/yVK0VztIM/juIJlNUTLrLkw4
IoLBOml8zZbEgVm6xqedQe1WHBQoJoBfbULUUtc4EKoyhOS01gl6gw1tKZ+YLJlN8sqfs6/iS+hI
8vV4JeWZyOHGJDXqJJC5vHVhUmTtvHxvvhjuSwz0PNiyKeEKI4hIwK39/p3FMveGlO+L9JSDxza1
e20fuy/JcKwBp5TAefs30mrwvW7UXu+HfeaeRfzfWmxC34zF4kmn4QPUBRCK90cjgVBRoQeqHad2
k5PuMm4EVCXr7xCsuZuU1Yv61Y//yNKftDvLjS50a6mq9MSFtI3ZK+tgU4QtOE5qHcSu8rCkkz5z
CWBa4KzQ1ITePonyG23foEZSomQi5tvxUnE6Y0HFOBqmlqrM3zQ9iJxNQQU3+1OKFuzXfgmLNnM5
33wA5USQeBhiIQ2Q9ugMcSDJz+D/oESdtHYjL+z8mf4C8CqI6MRHcwiCrt89cnXCBDav+RqXkcMX
lkTyXWvkO8GwwmNrlVZqx+ut6uu+NW4Tx7XGGGlFQXetBE/Yi/LR62VMwIPBLNwbczHgzVdRTibO
e6blBnwV6C3fJJfsAZud4LOM+caAqK8Kto1v67mz4Etn3A04daDnB7pyCbIPVLCSyLkMOuG4d9JR
xhZl9bRBcISUcoG2vfDt8fGbOfACp6AbFkW5iSyACsFQgFXjrCt6R6mZ4KXF65SIcu8u7OaZ8oEq
cCo4+kB4CRYRuldF0jKfd1XA9JU4I9AxsGKIvfa+AaqmvCWl4owor6JKDxWxLjECAaCITo87RReH
i1xuqgrcdSWzyn2TE6zHM3DP/wluN0XWAOLBWUOHC+WAQtXjhmhUeidEF1RvlclOlHJyKvy/PLgw
UKwEozDe0pXhQhi8sD2WPP6Amafp7QfQRz0JAzhkQMeTFzB8WR+d+WZ4XxE5/axQWVmB1xVKcvx7
y5Jk2OK/LOXgZk46WAAmwDSwWGByou43vmh5TijxnCqBXUe2yO0MyBtbx5GwR/nY7YKnah1uVguj
nrnCb6xSO6/uRvA58QAubWsrBmKCRIeCCNbRej4n9t+a7Dpr90fRAWvt1pt+7+gLHzD3Or75AOqc
YS4QnorT6xj3AGeB0qc1+k/eA0TrsnCvzs0wCt8iSAPQTg9SzNubfchYRvYGFhEo+s8kFCr6l3R8
HpPVoK0VdemwzdyogoZNDWkBEf1R9PNYRqiQVj03On6iC2/NZwQYBZJvT0Q2/ry+HloT7bGgTvx7
KSOMdGlal6xPf37lyxWfKdROgfW62IODE35TQOMP0SBhNUAtGKEMiF2ileLr/LNfHHzz8b6aKdGC
mQmwbUjWKKCIpSEOcRTJUV4PgFYpVrH3OaJ6PwACbH28ZGN350nHsV15NRnYBcszi3xjmB542Sng
a+rxngpXPLfxZMKrO0VsSQYB42zh9TYTHqCTBlojAKWiM12j7iatyBtGLfGsqIVd+yVqP2X/rCkL
I5qBo+NlNKUFVAWKuBC/u13LAi9ErtZwOwjkZdA7U3oLv+WffsdZYLvXJasgH6PVGqw+7lS7++Ss
/bMNaMOo55+4pYtda+7e0eawMe3dzvwc1pwpQrZp/Trqu/fN5ue04MnmVkBUQMbPg9wBroxypEra
sl2Y8YMT5yfQVWqFoUXotKkhOIOg+fE+mykLQUrkyhgVH5VoamWVAMa2+6P8GRugW3eIcq5Xf2zb
RFc0CCQZcK7zr92iw55xnTemqZ3WakIDCCY3OLxdICwKyJe1/X7ZTyqA8Ytmbz6ZtbTgwea85Y1N
asN1VZ66tQSbCSleFPIWrvfcIX8JF9zH3GNdBAJbkUE9ghQBvbFjsa6YscW0ZkiApUamy3hzgFKa
XeMBWyH+cq3aVN8Sozgya+XpW3oG7cXzkpzPTCkMq3v1GdSd2LqhO/gdPgOE8Rx4fA81JpffjG+m
eGSc9gu9lj2a98D5ur5w6CeUFrbXTFwGCDr+ktFiAboBaolFt8owCzh5Q/a3Cg+Ven68fX/BtNRL
DwbwuODRnX2PQB3DEcXUvuodwDk+2rVgjDvxRd0Auy8DThAbKBfYpRmtixKS5M4FpRHN+JlEAkCu
xjy1aGCsoR40IHWydIrnh/7vl1H3Mp7ABZv0de8EClttI09SD5IaXx6Pf85/Xg3/F9t9dUvVnVYL
XF7CiMu/M0yrPNVZ9lN5fGehcyldECudHRJa3gB3n2Sh6fyqN6B5oSkw2X7oXwoV/fbC0qW/ZGLy
jVcDEqRKakO36Z2XZtATiEBgWY+59YsL2iVrtCDKgv6+uaBO/XgmZ0+sdDU4er34nhm5X8tv/GZv
Ceg1y+xzYCN4NwrDfOexR1Y/2jpGZWUpuzYdg7td/K9tOmUup4LaFk3bO60srTroV2pfrDwuXIOz
e+XKCBW9sTXTg6MIG9LL/tauofSvXGCFfmI8nshZM2g7QaIaO+VOTa6vQOLTCn3v5Lmnq/WXJ1ht
fqnw/H5sZ+7Bg5jhX0PUVknGCFwq/NA7KleZSYqObcktCXZQRlI0b/sAD0cBEmoh/yOEip6Dfa9t
UaJyJdEqlH7t8eKL1icLO5hG4eO6nlj/QCSLhy+k7H9voKsdzPPuUKVqxO61VWMOJkLEFXrdVv5K
QI14iQOE2jh3xvjb45IifB6rMGb36/MS/nJxIFQYUopRVQgefrs1olVgTojPzuhN4IU8I3hdWMwp
BLs6Af8MBOuFxgksKiRybgeiCW3CMGnB7ksYQ53XzLfRU74H35T+X1qaPNDV+ohMy4y+AEs9LFWo
Jwe6skk3rr6ElaAToXdjoi4/LkwEFk0LLHA+7RqU0iYYZwxxV9pL1zwVSN0ZooKa3GV59CHn7L4y
e9Bs+4aGIdX//dTR0UTaDJkqYUCt0a7BHW/UhPtBMdZduNUXZ4462loPQrxQwIBK0KROutDaIdI5
XVzFC7thaeYop9/Ecpy6EUbUmBrgBa7Brzm9PrELA5q+98HupivYbs40YKnDeHpDsyYj+abUl3Q1
p9mnjOBpDq5MkCvjyfj7Crra2Lna4umu/W5siEvByLBL/oNjemODWpgxFCWvUX+3dAW9COCqUNFl
1kvIvZn5ujFDLUuuRVLABeW0LNCaBJpD0MGxs7D2HBVrTMfm2gpdHPfYeAjGoGIBK2L1Tq93vM4Z
IXx1oA88YbHZllrr6Vf9nUnqDm6iUhT5BgMTjvJp8quMDqIXML0YEMH9WfIL9GvnH3NTSgwKE2Ca
o1vROBTlwqxVWCBc+3X+nm97nCLlMwC/8tKS0RhT2hbdfdZpYaTk9a+t5NC2ugcBmN6ogJtQ9GjH
X9wjp2ffaO/ZsFv3vOhsZxfz36HSpAVJUpWa4P2an9z6VP7+5zQXVrsvdX+/NOD5yUWyGYrCEziM
TgYDdjFRJKqYXJDh6vk2N0XSQ/sTeDg9WUgJzO5VJLEhfaSApghPnttbq65Al15XEbdPEuiZ+6s+
kk8SBFvexu4keZsqOfGM1QrPVaSSDnyCCrPYDUcFdr8LfP0J1BXN+UUQBXLI4Trj8bLSDukXOnu6
d3fFQWlNPTA7V8++WHbhmNJJ9zu71IU99hKTCh3sgrn5qGmkNAJwXoy77oB7dce/gKrfs9FNPRju
sf6ERppRLRR26Gf0P58A8SkQv6C2A9m329lvOR5zPxTcvtlIx9w3/OfgHJwnL6uYkAvcQYsqQIP6
OUWDbGQsOarZowWNo/8xT18fTBV7fh1h8f2ddKyNfbkTN/UuWFlAJtm97n9yOvczYuul9kKwNHeq
JA3FUiAPwJZEk4ByUgcukqHCmp8aU1pVex93vrua3AhPeBBBLZ0quhv5n6m+skhNNSu3gycENbeH
QqIM/9/pygXBPEKadFUBX1MbE6yII8K2X3c2yi8gr4ckg0zcP+4fiNAXlmYsORca0kR/FE3JEjKB
XzMjpkFbSUf1VBqYjs1ogQcHwVYMtrCv6s9gtHauo09a7wwIoxoLKzET6YMt9H9XQqJujs4NwiYT
8QlgnjN8RCrZ3n3i16MertL9RALDPC8FFHMvgBublNNJ+rCSQZaFbW/mkLZdCdtJLKAyBkMCQdtl
sS1p5hFwY4/yMEopSJ2gltz+A2z0iMuR8AQuCWTcq4XJnD6cDpWuJ5NyKfU4VEnMYmACjlN2qHQG
ZEL/h7Q3240cV6JFv0iARkp6pYacnHJ6dtWLYLtcmudZX3+WfO/pzmQKybP37kJXo2HAIZLBiGAM
a/0UYAe75AZm68b77OyYh0DdZSgbLOsanA4+0UeQke17LC87+bAXgf0/nxzzIsA7S6+zeDk5XJbl
GTreNZb+mG8nWw0BhfA/7ifzMDD10VcFH8oZouadeSamuZbTG2z0IwHH5bY0NlNzdRuZIHRsFaSh
dJiIDo6o38UGaIVAG4pmqABDLf7WhxEQHjSE2OB9h/KATgI9cNw9XizRLSViLJURyFFQE5zqMucf
gqXUtxOrv1+MlWoLR8lqTosdMG3hjmsll5twQzYbuhJQPpnZcjONB39feTCFjkKJF7y1tuSW2PX7
xjHvMcm3Na0wpP0+fSW1PVutAzQAfd/ZqZd6AWBPI1vnWarFEt36NsZSZWA3NLUeylA4QKBvsC2n
jfYg8hFl1wWZaLUAyD0ieUbJS7VM4i4ZpCM5zl/6j8Xo9z1G+eKtyVnUehACytf/K4vR8FroBtJE
/RKE9Lb0NLrDpgdG9WL/821wQrsOiKsWtxjjQutcD7T2IALy6D/iGZXXZwBPRQHEd3vgMQKlenF6
MSe9uxrRnkthNDomih/lOTYUOFFYWn4fPSxmcfwd3P9XL6EzWaxLha2XxnyGLIy+2rPdP/sg8l1Q
RpaRP/W/e+yhAxo4m2iaJ5jogNaevY5TJUWCaZL+v9sKsh8QDUuwFzi8XY/7YLi8Cu5q1IaYDS0Z
gPqGTObMskEPsnwQpGO8m/6OtvyqtLvnypY21Z0wOehQ2ZZHcPwcCzw0hY3Gi1nXbgd8DlKwmMtH
IpIpenaTb5pZGcpHEzfDgIYqFpiV4GwQpfNeJ2uO+1wWs7lVZ4hpSwL5OG3wYj+a1vjY0nz///AO
Wu4Za1zOJTEhCYg4x0aNsSr9XnKbj/5Z38ZwqMZd+7f+yNHXrG4FrJCH58CSJv34nHO5TGgCOxMj
QY8V1rb/UHg9YlLt4Nv1X30fWMq3SNsjL+xfvY4mSi1IiAKlG2j/lyrr+76U1Fonw88JFDjH+8DB
KW4AkCNyB7vWDMy5LOYEJVK0UTW30Jbt4Ayb6LvZgbqAY0XXPOa5EObweoCRSUmFBS13fjGdCOs3
GgK82wECTwxzVlrdDH5Q/Oxbgtx7vx9smfoOcW6L4Z6Penk+9VTKgCjoZTAs9/fNg3IInAKZqn6j
vkUcrADekpgIspVBTTynwyIK8X+OGLzZjdB23glx18T41Ag+ztAG6AFB79SyosUsj5ZPpWP1xtm/
Vatxpt+MT03Q/FxIARZVYyZ+8CInRHkh3CJ4+x8VgrHERT43ZbEod23Hd0tOarH7WBTPDK690c71
m/GfRSE1RF0W1O0Xn5Zs1Y/JWx6pLW3sDs+mudiYf/63XWRrh0rvS22DGj9yfCD0RGIms+b9ZNdA
ob0taS3ulgFIDuBbVLdAXcecl57NXZiqk3yUrcFLtiPY3BT7qwVw9mD/8unHCy6aUz0BvOCBV0xn
m1gX+3shmznCRlCnTNRmGZOY5Ul2luntwkK4bUEweAOc2MlcoBTcXvFauvZCKnOgrV4ppTxixfNd
ZcnowUbyvrObu+w0egRBpvLMEbiSYzsXyGZ6mtboZS3FMnV6lOzgUAKI7eSUXnN62f7hqOuKTbmQ
xZj8eAYQN7AVF/cC/l082JK7GEBEvJabtTjoQg5j9U2QhbVqjTUBRr38JVoCmkPn3e47Qrj365fs
Frac00VdecOS6nWsIKP3HzlL8JbJyMde2ucmSlrZHCtsptp5YIZ7SdJkwzmwlSgLMtBkA+YaDJ2p
yzechZUR6IckZWqWKz/iERjbybE8tJ4ICjHuw2p9Pf/KYpwA2BeUXCoXWehhQwo2pEZMl8huST2h
JmubAveRtaaQIE82FuIDDUEks74umuquk2r5GJOGEgPUpL/07C/ReTN0bDX/54Kj01Nc+rcVUA4x
TrvLuiSTYlU+qpuF+gdVTCTXdo8Jnqyyi1yjLcKFcw5vJeiBVflXJrM4LVFzFRZNPoJs/SF77F7z
nehgnrYHcFXt5K+plz23GKXnIf+vHeS5XOYg8RQpBFJAbpT7tEvcRvvmrGz5DUyYfLEyRvXFSQp0
NYEEQW6tvqeGbvvlQfR72hVO3nvgparLzy4XdqX2ZlRA8U51XiPEmn05XyXjLnzSS3mbSfJRtPw9
GAUSJ3DE4+KfelrBjILSaTt64eAENu/mr7qLc9mMu+jlDjiQvSIfK2S/Eg+NYXcSFbxlKDylI9q9
bOIqDqBxt9ozZ+t5SsX4DFUq5bzVF0/1efxcuogA7bE5oTAwbp6AnMlzymsG6GylP9b3zABloDdT
yxy7PFlkM9ufAOL/ndpAsIngHAk8c728pw8D5YIR8Db5J2dyJjpsFR2DJdhkjOqjTguagt398+a0
ZEE+ChsA4fSBlzbg6BQL7aHWsj6ifLqY2wEiY1dGS9iS8ucc4qKbV/cHLJdoGQYEOXiZLs26XgtR
VeTaoj+Y9IjvejT0Awb9+7t2aodI9COw/nJEruSk4aP+Fcm4SaWVlDgKsJuo1aK9othjqstq9/Uj
2ZYWt6K1aoLOpDHmdpSmtgsrLDAMkZFGw/MCzgNkhHfxS9sLXOgpnrjl52eqIquCHmURxGkJOEVE
Ty14CITrDuRsRYxRNXt0XBb+/6+NqgVgHaewcF7LDUi3tQUwMR5EyepVlzBICNYaME+w/ZACUixV
KxD5mL8vDGEY93pLgGSlOIQ3C7uq92eSGHuWdMVgKhUkKRLNZotoyHlE8Ilf3Z+I54rXXD6GjP9Z
FWPARFLXtZwb8E4TNP9xKAGHdFvXOfvGPlmaJphVEmE1ZWeN6KsEItEfwwTFGi15noCzcTpzkbUo
SDU91Jf3bJTR5jiLtJyoEljTFiMyt5e11rYEdjO0/KJtH2MGLG2BkqaAx9Fi5ZjFvtuHd0ptg+/S
9efCNsM/ZuQZYmsroK7iyF0u65W1OpPLqD5phtzMDMjFBNB8RzBYC+b4CHhyBv4gZX0/vPFUf602
CCI3gDKDyw1d7uxgpyYOaSkloXIcJifbDvA0KqKm5qvKLBWYbUfzF0/k6lGqYIzXAOEMqiJGLxvA
H6hdnChHDEQYKRVVO9do9Gd6jl/GmHeUq24VzaWgaEQEL18RbEaNkXZ5qRy7v2D72vZbwVO88TV5
TlxgSNw+v9WF/SML5EeXxnHou1kbzBxbqVHM9UrPRKHBc/CnsI3P25JW3dqZJOY2CIGKeYUBkgzD
0noXjG1/y4qmMk8hV8PPMzny5YoStSZyssgRqHiMfuOZQnC3wSxlJadpW780n/pu0Cl5ub083kYy
Tq2pRd+YlUw59pkVR7lTKd8ZCoNA+Q7vhPhQFW//mzzGq4WYQC/9FMsEzTJaj8XS1dH/cYof671w
+t9EMVdcjMy0GmPoo/CUPIKMxfFB3/w8iZRHTsrbw8U7nHlqX+hFKWiLnzUZr9IbeomiCOBwUmBJ
vL6Kaz+Ahzl6FX+o2vFQZxQ/HOYkRSe1eRxbA2BwIk3T0pHL+xRoOEL1JwoqnmJeW0rkrsA/DAhx
YO7oP+nPs9UlVVwawN3xj1rYUaFGOdQ3drkEUrOps3PcO0zdJ3VPhTihUn3qAoAMCSqP8+X6elx+
BXM9SiHugmLO/KMuf0/JpsgBLru5rS88EcxVEGQwZghT6h87VXbjdGcO+0HlPT5WhaDdFGy9oqYD
PvxSVyTTnIA+1PvHJmhoX57a6q4z/+MsFRAk8A/o6VRgLrPGUdUmQUrnOfSMZK+9S/el4ojxn8a8
TwFz19ScR+t1nHopjTGQU1HP6FCRQi9QAtPqshyvxkatrduHs/JyQtJBRXEOuVQsiU3zhUOYxaUe
xV4757useIpUzHRaRUqnarLj8jWrA0pCgPrMtJ53gwL0DL2koEe+j/vSiQmqpBPvabUc1mUQcflN
zNIruRTaZAhiL1bNfZU/KYO5C9KHPudp/0pWFcj2SE+AThO5HsxJXKpN2i2MT0D/9YyotSv9rcwL
K0SQGaAchD6B0JMjOn6bGseErrSWYXQfUykYz1AAh8W2UCno9W3Foks9NMRsMF3kYM4xt2M32ASO
ZAtOYxs2moBovcmQbwLCzYa4id26L9Ifg4PFwkJFIN11+S2MCZjNuAXIf482DJn24QkgjhGa14jS
07w79NKnlORW/kfRNrGhWwbSNVNLhXQL5A5ZeEfDafI7ymyjOwiCM1RUi9/S/CkLbSmOaXBfV3Zc
3U8aTX8r9S5JLEN8M9OZ3tbi67sCYnBEgBqQyjHpQxjrHc/JJFc1Sb0qLf6AwhOB0fh0W8S1gbkU
wehkWIIhoU11tKoARKXAzAGxp5pXKL/2CZdCmKNQ9T4Anx6EAPHtC5SbLRVjZ8y3ynF2TM3qWiqX
zsQL+nhLYwy00kfaJE+Qqgl2Ih6ayJFlzjNrpZgHI6Ms5KKY8MU4OXNC4hAEmt80hSfUldvoJ6l+
UhMkj4Emk092qu1M0J4OTbIJO47o60DzUjJzcP4wdspctIWXGU+/laJ2DPQ4QH0HmaOEK2+uS0nM
6TWmTPIy6AqvTFwdJRPDqWKMLNPB2LTHiQ4hJ4RYXRna6VEBA2MbTMml8SqVLItNDFl6mfpLaGva
6wL041eVmzSSeQHSik0GAv6/whhLKY5qFklZicV1vRXH90r3oRebGmRLt+/ZymsOu4gmEYAl4Ukn
syZZj6u5TjqcVzhUViPtSLhH0K4D00uIj5L/NJITUBbC5RJyLOH6ARrgyUHyaxl5Z1Ib5px3UoFK
sOfPuzoU7OwFDbV1AXjZF1081f7dGHMcgbRyhhhHJiBURnkGr3VmW0HkVw5GSEov+pjd/PQpWMNJ
VajmGLD78gFZ4fRFt3mR9ZrXvxC7fNZZ8Ck2kdFNILT2pu5D/c564Cn4gPxBj5wAFN8tGRz/S443
qnEc7qfEfOkNaxx/6b1DSODcPvCVWi6e7GdbwOx6OwatWhKl9IStaClu7CYvMohwxwMo7lOrjZF7
nFH1D50aGPADnQKKxn7DKd7UhneDr18cl5+y/PxsW+apBKZIidOIdzNoHjG6jRwXur2B4vpuHqu7
ePsXcKbCyXB4LZzX7w9IljE7DtpdgFCLzCbEcmWIep6XXlEW1qThdToFVjK6sYzkUEkD4IHf3vZV
gQSpwgVIGRB+jMBhaoNQESXUc7V3sGFb4nCM/cCOidcUwAfgQfKsmA8Q1eKto2IWVYPButzZSp8F
f+rk0sum0Ev8fCP4FS3wNu5MXkS7uBImetRUGETQsaAb82pCYlbEDANbUbVwOaAPdoPkDH0J7mVO
i+JaDHcuh42cA6KE0hxDTu+mz+3zjJqyRON7wans/oC2WwfB3DF0Ddt3R+tjosFT6BjbDOhb3Wfw
ZO5q9/aJrgRB+B6TmEBYRZGUTQGLJI9hvLLKq8vYKorYGhrO1q5JwMNHBfQsrBU6XS8PUS67eNSU
vPKaKJMOo26ETqx3PLf2UzlhDxDlDgVYQoDtw4TRpRizKHuprtrKK3eytSAYJVvRUR3tMNK7wCLb
2UkfS+tlWGAUUouX21tf5L/SGYtcmEJR5nIH6UZTY5i7lE5yGE0cq7fSxWcsKDP/LJKxwKo2ZHVX
Y5HyPn8W3qMtnndoTLbBFq3eGW4U0+IX5/26ujJZRsCvL4NDP4TLZ9atzvssXWaHvGQGzUt2MBMe
d+XKeAFWdSaCOTot0CqjTcbKM7fyPv4C+5L/i9i109xJjn8gnyB2+byt9ase9Fwkc14YhVGjosGq
wp32pbxjQ19ju/7MD9Fuiqi5jx+XhlpMbjxzBK/ZGQ0QvwsGKrp4ReYEoyCOmtDE/dfygiqNhWSR
b4vtxtzkwVHCK8GIK84FXItQkHIGOawGmFlDYkM+LW9CI0H62WsxXC077ilFNXfP46ZZ31OCKB3r
w5yfyPjBdASQtjINFZidyQZD8K7gIBIKfau5U9BW3h2UPwvN9t9Y4HiltQc5Wkz/kfyzAec6Cp6l
TJohWbsf7Rq1Y+0xPaj3s/Vh2t1B55zhoo4XlkYFFZmhgLZricCQ/7u0NFpZdGUDFgwPgH6FVeth
tyXalDo1XmL2bXVhKZZ0xM4XshiHG/qSGedBUnnZ+JzFf76n32FvYVKkPUxmQA31vkGppHzwwZ/Q
Uq29j3/jv9NnPe77l2DXTG4ayDx14q2fOeeh7gKpMvBNRHkfMfuj70LpSQh/VXNoiSFNdn2yiUHn
BSDYaTNj/k3i+Kzrd+HFriB5d3kCiqmMuqzgC9rhL8Zl/L/ZZOXV/awMdjO7mv5azK9SxeOhXs71
4tyXrIuGm4Q80wJizJw7xvnbqCdd5xlD5pQYf5b2sp5b6VjQNvhz++Cv9lgDZBrcsgwjARJ1Fk4i
0pWuqgipvSpL38skcPMSw3pd93pbzGLmmCUB/BmUDJgAxmPwx9+cXZx81AZ060FMM6H3V3mKgDQ7
FCiJ8XDS1tZzLoixt0mDrc06CBo0+TkuMG6bmcdZLTjbtrIe+MclObYA0ptXbQ9qU2pZHWE9pVeO
6C8LX/TSLUxeiXlFFaAIiDMQ5CJ9zFpxKVJBkjpMtTe9qil6vepTpTqd6d4+nZVNu5DCXP6SDL1R
qHPt6SI6puNT5MzIGd+WcX2XNOg0OAiRTsR0CRHly7sEMo5S0aS48SSMSh6LvlJA0CfV6P+dSruI
NWIljZ9YZZ9UlikHFR0bIXH6NuFVgdf2lOCCAeRu+YswZkXM+nooNaXyRB2dHJq6EaMvNLhZvh7Z
qslL4l5bVqwbLgNkJEAoxBA887aI83iQUyOovbn8NQdfRSWjxm0rMgptqEErQ7EVylNahC9j6Zq/
hzbYtOB7krxQ3Gpyb6EWQfSOFiV4Uu7NUefi2l0FCj/fh/Qk6D5RZGJVOamTPhcHo/K62ty2eW6R
r1BJqaL8lvZxYyXPpU5DZSuI+zSJXEPZleOxCfWN4TuTeqxNGqavt1VFvTYWgEFDqhRo9Zg/MhhN
6bo5aUdDR4w7VW+VieaeROUEmysary+006iVKCZwAhgdAARiOOZD1XqlNNtytB+B3pgQjpFYUTQM
wRtAvFcwkX51eaOu0as5aVqvSPbS/LcyTTuOTUsOZ6orKSc7u2KRLoQxdzgtAonkpG49rTYsubsP
y6++/I7I79tns/waxpDjTOCWFBX1HXioy1uMCsvY12HReaT9FMDaYpjAywtkio4lWXzRUIq5Le/6
uYXHAIgDkEZUUJGAQlwKVIagVFQydF5obJQ2Rv0hyGyteW9bmSqm1+zyFAj7zvRVPIuHZFc8A1nc
TPbQVI8cGnV7+3Ou9UZF8g2BpwROGQO08Zdfk2bpJKRqhC7p/NSSbyO7i/WCYynXZCC9iGZpAH6i
lseof6gWqQCyhM6rYxQ7gvu8QJ6p/0/zzljCku/AIS4Q3CxqapmLpIm7svNmt8X7AIxf6APDRCHv
uXytL5dylsWeOX5gRGuN2kKOMSF7JjpGvImzTT9To+Zc6WursUjCncazFW0oP4p0JilUBrVEsajz
gCAUWq003ssgceSczcpykMqWxAUmBo8qllWoqYJgliWt93LbXYYqYqpy0ryLPl9eMPVCAnP6HanM
ONQgAS0u4NEqrGhnuA+8fDmLQY0MtiojlQzeZRn0SOhZvzyXSDeLulPi3kvV7Dg8kwERfLsza+CL
Ri9Z+DB35bs4Zrup8ffp7EwgaxtVF1M7Vqc4wXNYOgNAu9NjkVtK9VRExR2ZUxcghAIP42rlXPGl
AHPB3AB8AmtxDAxv43FS9Z5vNMKuTfvI6Zvp+/a9vm6K/NmPf6UwXrqs67Eup6b3svnYBVauYmoA
/ln9CE9qNlrafTAAUtYsTqOYv5Z/SejGsxPIKce+rCxWA6GGoi8FbyIpzGf0BfFLI28mL5YJNfsO
vNu3F/oTbjD6BQmwqYgowZHD9mv1QIgRy6yfkJAAOLXynjzGz93reNeewHWwIXYK7r/oZGDkcHaa
nUz/8KYBV8ybJiJoBm8zwkDkYy41TwiTIREaefIakMKTLLSk4pA2rX17ndfuUIVzx+MGA8VwvT9R
2Zk1IGmRFfPoT56Uj1sCpHcN4PJ5/ibzEnLXxYoFZAhrWdo60OjHDrYMbU7Etqlnb7JmgEcph/Jp
QVdYQB1yZzoAFviEHuh4Mz/dXuHaPp7LXX5+tkJ0CXe5KFSz926feC/vRc1YJTn/3cvunv1uVY5b
OQZZjWdSdfPZH1p0PGvWQ+Lyuk5XouPL3WPeulOtC8BQh6TJ+sw2McBajJ26y7fzpnlv7I9mO20E
l3jIStPBwkixU3Bu3MqFQFgOVFxUG0DGAgNzudbZmPW8AnqPN05DYuV6RH3hLRYBVfWtiU7WWShe
WroPbtvHQn6tG7eoQzfJh/vIB2wEkpQlmbd9cTdPjmz8x+5mGWKCOUB1As/MnzfV2TnUIdhS5EBS
vVlIZ6uYJdWeZRJu07EEi4KaEVcgYocyvEI2t7Xr2tEtkhEjY7QNc/lsDkI3CmRokbz0avSYDOi9
yI2MiuMm2BXNe2Tw2Ayv7R4aXBQDFh4BD7wR444MXYyFOY5VL6rJURNKF+wUnIhnJZIEZKaIdBoC
cuSBf0hwzzZTmvQMNUVT9drQKU+xj6rtbjaoscm+Mb90V3qyQBOZDnd1ZiuqCxwpKp0kTA5LVs/N
JF7bp8uPYbQu9s08S3xD9aYHEUji5CCBrwZRWGRF467ptoabVc/z64hOp3Yru2a3u32+10nUBUAU
fkAjog72ITbdXhjVMAEIXvUqVUDDp6VID9HB1/OXMpYp6fZpeJS7fWLsNYnqs2EZqRtrnyCEGT5v
f8l1pernS+B6ZQBTG7iJlxdQ0Cq9InOsefqXkaLrm6rtYxLcC1Z00qL7DAQCwiarjtVB3od71Ysf
yH29Tx/nb8l3ZCq/SfoWrVfmVjEAY1PMHEdyHY8BuU4zUAE24ZQx4XL5dUndyEUZ4+um9qsDZ11r
PmTK379qb9eVgGf52+3duK5RYDfO5TE3QQDd00AyyBv7jb4f7jwT3N4vH97TH87ClMXRXhp5SAIJ
CPYcLfhXXV5BhjH5PEk0T7kfUmqA3/40zm7wGDmJ5hLMgmwGDCyPj+jvqwsaHKpXU3LlY/9r/q33
R8GdVUdu3Vl/0Mg2F0arDGYHI+mbSK05ZvDa1V1+6bKSs5vbJnXb6yTT0CTTU1INdJ73mnri7Py1
04MU1J5QwICZMFgaPjmUxkBvBs3zJyupZ2qqeEU8RrJGx7CmQINS1ZaCHNzlRUTXTSXLmSPGBSmP
pKLCrlyuzwQS85QJveZF1Zd2EICCLNl5Y/dgx5u2bXQ/oSm8Ex/niLPk1X09k7tY5bN91SZf6rSm
1WD5XuvoOceJl//V2RkY2MLylqCTSRjU7SBMSTFrXhe13qwn295oN4o2cl5/17kWbOGZGCZwRrEw
JBig1jwt1TbakBJLn8qvGknZ1OwzJ0o7HrrWiodcHBVy5jg7GYnty82TsspP0SOkeWn5K6lB0+02
ifZYw68MQrQNR8G5rZ9rKwRIDrj2FiJFDGtfyitIoitzQDRvGHOqBm+aPGxi/ykvEjrWGScCXPPH
S8MtUnAInjW2zSmL6jEC0qHmYfqJUGEG1UiR57xB7ZXoD02tPwy9KBfidbes+UwBw07QuhwcTR4B
I1BugHo1eczSV1XDTI7qECjK6JgiHZ0BZN06CGU+k9ytzF3bWUbkmsqvGM1WLYjiuszhJhRWAwZi
ACcYD/JlmobZca2L5k5OiOrlcbpvK4P6wBQVcL4Y0AiJTPUQD0OQRAF/prDmDzCO065ZmJ4V5Tkw
txgYNlXqP5kx7bu7NOKlxq6L9DAbxEAWG52L8OFsJ0I9za0CCDHVA2kZ1RRLbuhQNwByAb3dByB3
wGykPUanQTDsSXxpeFNcqwp5Jp7ZnlFFwg7qjuB0zEChF4JINoqrym4CDJBhN9EbYU4K5xasKSY6
z3Xgi6J5Bn3RlxoD4jh90Cc4LV9umg0SXDHI6szU5dy15dtZ34ghfvh9vCLRVs+YE71UiJ4MCmLF
Z0T4DgBrH03r7jGg7m+Tul+biGJYe4f/1T3Bthznbv/mfNOPu4+Xp+4Agtg/Iailn0CD82u7fdhu
35//PjyB7Ms+2IH3fgCG+uGB1zK1dhznn8w4ydIY+raZoK3t3Fpj/KJPh0EHpq90L6Fd4/b+rEYp
58IYj+VnwdwYk6p6Clrsy3qPhkdZf1FzV/oUAC2lOtmLsjfu4vLggz35tvA1r3Uum/FaqOwoTZzj
bJT0l4rk5VDbHS/qk9es+7kQxroHvliW7air3gEEaaO7UGyA9QjcKTLYCXVArQNaxRmpAczmU0Dl
dt/c4Xms2xp3RH8tADV0EA8teLqiwt7yRO0UJU3gZ4LpdzFu+8VPB7Sd76PmIGpunWec/V27YqiJ
gIwG1h8BEaP7VWtUQh2h1a7yRaphhCrk1BB+3hbs7UKSFrZLwgsDb5DLS4yOghxtXCnx3B1YfnbP
M/0mtkq/dEe3vn37+xRZlU2oE6OL42mr79L314xidv7xD28Qbu2en38JY8OMaVTluV/Wqh0mz1cG
vMB+oxHCvq2yP4d0a8WMo2tIEE65jhVndNqDdO/dBNn3J+D6aX33/uk+7wz7O7MCdASa1ulreM9B
UFxSJJiB7Op+LNw7iftwKJzu8NpZPOCZtQsF/D1JRyVAxAgnswlzFRp5VHbE632FdtO+V7ZF1nO0
anWnz4QwOyBobW2GckO8EbbCQIelZNAONIDFB2erVyz3+WIYB9HoyBa3LRbTBWNudXqDQZEqmTjx
0fqW6ctgjrZMDDA2SKyN3Jz7kXiKJuOhcNdPW0nhJQnWbBCQLFFpQIxEMIt3eU2GrOiDMM+JNxlo
mXzFTEL5oo+YFEVyovi8vW2rx3MmizHosgiylzrOgIxqHuYvMbbLCsQLDS9oXjNmYFn8KTnDe/8Q
t58FfFLfDTUJK+KVAESPlV3TiNYUVvY4PiCYGlFMNM3H2ytb8Ys4Jzxv4cZN9B8w2m2ASjUoU4V4
pjZNBwPo7E4bSZu5JMcGWSKrmiOOxBUDCiRJ4FkigYb2ArZ52ZxUPQsEGBWllt6kGBmevnm+vaiV
47oQwWQJ9KiQcxGkHJ6UqFRBW6+KtMnsZlnBsVwriq5j3gCPAHH5l22qTecoaBMJgqrqDzpDAG1P
p5EzS8iTsfz8TCnmVtQDvYaMNvmNtXT6Vho57dCr+4Vkpgp0eBwq231skqlP2wnqPaYkp/08PROC
J74KxHiaYIzj9umsqRyGvdC4pxFdxNPhckFykGdFMw/EE+QidPqwANHsbCTUb0KMTmVRuOmKkHOB
1eUhzbgYpIl1HTxPmJXEcV0K7Uo/7KRMxBLdjAIWTaev8eYVCOzOwgwDtA3rPqDfurN5PJ1+nQz7
kU5uTu+AT29bA5VB2TVQXnp/dSPOvonZiExAUyGwHqA9ZvvcRqNhJUYHPnUUYlRzor1WqvT21q/p
0vkuyJe7ENdgfcE0HPEMDGbWj7G8SyNOhXZVBMwJyEZxL3DGlyKGfMyIgJq6p873Q/A0Y4xqMDj3
e82EoMHsHxmM0TKDBsA6rQo7OQ9fo9R+CUXj3N4psmzFlcKcyWA8cquIdYdMPkYq9tMeANR4U1st
dAevafxJaP1+MKxu/67Q2kUQ/PxdAJEOigX+RYrhhcJ6/N494vrsCAaCIksFkJJu+SFwkFW6MAnG
rwQxzFtvNS4VKeDyHv4b9SKAHUJSREMzCnur+0adxqnQcdhaoLpykJJNkBXv5UR2cidn9wQzUxx7
uGZIkDM1lm4plGdVZtMQpyfSoKe6p+kvU7rDC6iIY0sukv88wMC4v04QX2CuH8zEl0oGyPJpqKVI
RxiDEQYxV0CJ1qP6PjTGwLkya5f0X1Eoll6KSnOtrjRNgD439VOs9q/qKL/pkdRScBhrVtiNvXtb
9X7yOqzqobwtLR1ePznPS5FBakBmlOne+4LhVONB9Yp0Dsh2YryzMO1lpYBkB5Sv29oGiC3eZUei
SElvUQy4/SVrdxnBlaFhqg9zxuxgU65p1Ziqte6Zwl4gD6L4bSL2uS1jdX/RlkIwwo1IjuV3F/RE
m/qg0L0qnGMLNbBTU+CGaRpyysppjje3xa0uCaR6qHmD2woZ18u9RXPBLEd+q3tqFlMN82iF8dHO
L7eFyKv3ABUbENCBlVgjjGXXp1AVoqnTvdqfaDgchhYDnlsJ+N3tSUxpb7imgeFI8VQRZOjUTdVZ
qX8AviwFa5TwOPYJRZ2DjkJAJ384BiHAk0BF1J1EXuvx9VSChnkjXCK0naLhD1NjlxsyjG3d1O2k
e36YoVVcccP2MOChF+zk1tYki2A8w2pk8784Bx2HoC6zXqg3Mia8BkEHUDsU3ZOGHu8cvX0Ab1+2
8ZFs5FQ2fyoT7HU6F7Vo4FkAVQ+YExBiiOqs3h3xR0OxfAIJN9IVGFFCF9ljvhvtDM9NoN4hDBhp
YgVga54xu5jSU7D5Dhx6F2EXaAgehP3DQ2eZ/0WUB+gvYDhglgFA64venn0kEui5lgJBxItm8owg
6JnUOqggRlnk3Lef8OpqOxDskwXUFEUHJgYI57RMp8yEjYanSncJBRGBuwDv3aOMtZXsBZ+up18p
vSt2JUB5Fyj9ASNAsHUUC799U37eF7e+hr2PVV6GZYCvSclE1c4236fijwBU9Hbj5weSeXHYWApB
zs7EfM6nADqMrqB1s5sKRx3A2zGPLkCWqFShLVs4mMoOfct2SQ5Ts1XigxHjOQ3wzzYBo+e7FO6z
MQJU5n3TuY0ALk+8fi1iUNGLCCpYWWMPBAztwU4rgYPY8xaLM7y11iWsOTtjIQaN7zzqsAo9hg0j
4ArxGgXW7A5KxahXL2865GcvJTRJUuKOB4anj6d2Bkla9GwouVV0HBe1lrHBKBqYmJfmITRgMHcK
RYsgCnMcW417U9B3YDLZOmIj1OQovBJgMUzM/hELyvQIlnnn+8ugX18qJT806K1jiV9L+DNRw3lI
bGQiKOiueAWUlQyBjq4VuC6UD4nCMif0ldzqShgbnhJ8iNNHPjZANPuo8g9TqxzVyJzbunwNxgFT
ei6PiUriaqyUtoQ83fgUg6OvuFW6Baqap/8f0r5rR3IkWfaLCDCo+UqRqiqZpdUL0dXVzaBWQfn1
x6LuPbuZUUQSMwe7M4PdAdqTITxcmJtRvNpV7ci1mw+OBtGzmzgZXHvchMWeIig0pnumpOChGd2M
+Oqk4gDeIDd3Q1RN88e29jLyPhF3DiM3l5yqfsj6F6t/TMFaPae7VFqbrFh8Fvi68SEOYEJEKOfY
DWVU67kVZHtrfA/BqUfRbNprux6c2Vow3l1fu6WSuXluT/RKZmrYtIa9njF3LvNX3X6VO2h3nfTS
jez7yoKnBjnCHPtGeg/6wlBfIyL5Kc+G/Tv/DaIvoiAq4NMIwRieZOqGxSN0gZ24cUAIYdtbTH8o
2j0iGFc1N3Pu0mH0TfmXHDcPDd1VFOT2q1O7/MiILgN9W1AjoV0EILLwTDKZyk2c4kgN2P9ArVEB
Kn9X0AczDlm0q/+5VgRfApgD9gXxHqqdlw6khq69VEaVFUDCXW19/U4H9iyIxvfaZXnrzOD/KPfX
t36pkXhuU+yBo8pehUZUYtmBgAaFz4a6407yQd7j3FnOawE/weXwJicMMIjtrWoi8m39ucb/+Wax
HjEZdUtbbl8fN6w1bvpqBPKydzHGZrRbOrUua08qmOGLG03x2nJtMJT7ymv2haPfjVHCIJBnoQxQ
HVTpzVJdU97LKuYnobl0fbEXzxMiXw1kBRaGwIUjnmhUn6ywwbWeiAP2KNduITyXOYl5Ixl3ilq7
6VqzaNmVnNkUnr1MrdRGBXA3UFVf2w5m7ppYXDSCgXxwDPZaPZPw7/XPXIry0XtHeghGIcxFCJ9p
6UmtStZgBbEue6x4k4HGKdOn60YW9w21WgWxM1JRRfguMJoTrWwsM0iS3I2VXThknhn6TIMOXLQy
v/KdOf84JDijgD+jQoes9/JiGlIPvHoLR4Dpby/ZJ3vZxSSiMzuRo6FLFDlPNt5hChYodOFmT3I+
0QXbGbd35e23qsLzr9DJ97fPIHDO3AKhHMhR0EVRNs9f11dl8YQhl0PhAQvzI1+m4LFtiwGOXKdF
YIU4wVN6k0IZyQQL1jR+pE3tRMXbdaNLLz3Y+YEyBhwUiAwhHJFJ2aEfDqNWqzpFimjkNt92NqjX
SsQkZCW9WzxdZ9aEvahZAxUfHQfagEuslE9N+ZqQrV3/pMUcEvEExhttgJ4wUnS545Odp4UiUbh+
6SXvIEVrfPbtvhueougtY7uMOR2AfXKM1+iYFEFOdqNugvwDxOzmZ2IfJ04U0IGGaqr8Rq1eWcS2
TbytrG21RkS/cBMQIYD1R0c0CPECoUaSaupMhwnLH7WTY4zvWviAyUEnHe6aZI3wamEWAXA8wMkB
zkNryRYzpdQ2p9LOuAtDoI+4pN5Rup3N3dRoTjJSYJSdmaVeiiJd74wz/k8ozSdP+rBy/Rf9GscG
grOMoMgm82NyFs5HZGZ1JfVWQCKf6n5ZbsH937g6CgsU0Gjy0K49z0vH/NyiEA2YuRYlCeVuLUau
Hs3Se1SkfhkyzHj9btLhbUBIcv0YrpkUblYXll2STTA5pak/a4jr2dOYnUpMKUfZ4GvSmuDYmkHh
cuX4vLntR27wEB7yNr5Nw686ejBjwyvifnf985a8FTpuSJeAHeCUnpd7qHeK2jao4AS5geJHc0Os
3SA5BlCMINC13jrJvW5vsbaHCWzOosaH9r7j4LNDMzRDAfQEcGpcz8CC2IeJpLu6UzdgDnQ+NL92
DFDSw7jzlII8qXeeWnc2kfr6Rbaytfy0CE+KhRKVjc/GfCsIWy6/nUT9ZCsE9WEcZN+MPpWq3THT
csphjZtpyT+cWxL2NJOqDFwbsJSFH0xuHJ4LEQvqkSmqY9LKli5+lkYwTQ8SfJAuC1sa9TSqk56a
AZpPiKCSjaZETmuULpHXasPfQKcfS/g9ogH8CVqaggtIq36O6jo2OfokTvYYBJjNvVH+hhCh9J6O
fkorL33uJId9TuQ2bicXPBCAw3R7dXyajK2SrnUkl7yShdldw0AtCU5ZxGbVqd0UUo7icT7kaHo+
N+RBs3xqfFRSvjfLOzUqX1T19fqxXtzgM6NCCJuit2CMBYz28LnS+AfIRY+VfzrMiaB/ufIy8g38
seh4ENFwxYuPyvHluZUl1SjiDsbkOId8TQYEoZTVa5wfi8fozIpwO7o5zuR+rlCQI4cpRycO3aAe
U/BD6sTTGmBiYfwfRIDovmJyEjh/xDGX3zSoIAPE040y2BuTvc85ctQQpDsQmHyIXrIVhNHip2Hp
cEeQ4UMS69LYTOokK5IWZf3k3WJw4tpn274q0hqoZWmjDERkAM7wWegfAbIZZ2qfT2YwWk/xHFjs
65+fOo6w/Y6HLU2chG/MPmSYjjADcDE7ev0+ggTCLl5qLXIG/dd1W9xFiYcOczZ8uTCK82MkvoZy
fJJgzA0Tof6sNE6pPGYzejD3LcrXa555qbwG6Oh/rImcqOiHZArw02ZQtNZeLY9yCWap5L2R9qT4
RUGqFbqNDs9Gs5sko17VEHD8zIcxa3xbQfyTvo7t4Mrt3qIv5pg7oX0Kh3ta+n3oSmC7H1Hkjm/S
+kDkPR8DntsDeCf24Dq3elzcB4wIgx3EKSRMjhS3ILHuJkfKH8wodpTJu76yC0/wxbcKNUtQP4cx
yC/MoFXow8C2liG5gMRjkuoGIz/DnpG1ltPSubRw0zhDCeAbYktvQPSopuiaBrmZuEkhHy2p2l//
qKUrBuEGDMzhVqOQwj/67Jm3w66DSKxuBmmpaU6fKbZrqiACkHNUlKooMlcePZU7iB/n00bjFUoD
IPoU0VCmTNO8Y6EZHN90xwPWBVDMF17hf/s4fibeZ4ni7Bv+HjloSbu8rq/hP1sjc/vn65++MPKJ
AB0zU0jG0HgGr/flt1PQUquDgp+ijb7aObnp5cZNSndGt5fnfT+m7hCwFkzfBxlgtxnqTcBpAqcz
OWyNvmMJBH6RLAi/xbZiNSJWbQVSvTNYvJNq30ByMj2UYHe1t6h3FMnfUHUb5Fd/QCYyrXWqf5Ji
ob11nq4I70hNxjFTJ6QrNPsozU3bdvs+Bl+cvjF1px/u+ezH/KfKUicv9+MaGmMpi8QkvoX5SJQP
cSCFCMXqsl4qe2aBDBvzzI2y6fL5UQPuhmWPiXpSwqMS+VHym+V/dfUpGfbT7xks7Dq6jcm7HE/u
WDlEbZ1G0dGSbB2ifLH3/HE0V4LRpbQOvS+0vNGakiEsL9yYTpOiPqpbKwjtN+SxUQ7FUIwaWkVz
1KfctTTIJiY3OXPpnWoXbhXuptnD/IxH1tZswT1A4RmBL/6GwRxDeIv7iORxNRAk3jOoSCA/vKb3
sPTawwL+ZJAhcA1M4VTSSC0ro9WtgFnbjkvLS+ye6EfOJ1PfV4bm1O1NvMYAwXda8BAXRoWDOHRx
W4eFZgV28aTbn7zRxdTNyt1fcEM2L4aByMrmxD58bc/8Hk5JX1mlhEqAnACknIN5Xsu1GuiE8rmA
e3J7OiabEaBj9HzHZAeaxuYoJ511b5iS4ZDK/hfVVTgjwHexoSY4MITco1XqIicMu8mkI6m34Z2k
32Qo4ecP1z99IUBAHRCQRhPVANAZCcvbsjrR6hTLm6IoJCPuV9Kbrt2hZREhmqNr1Yel3Tw3J3zW
RMopbBsVFa/4yJRfVXzUQcf9f/sk4UraUlp184RPSjpU/0vHqjakUR2l9s3b5F/E2xgwxzYR6Jzj
IRNOjqWwLO200g5yjBOn5Ent0CCU3jpl7UAszRNeWBJcogZ6qzItCrDjKNVrhhmgKXOKRtu24cYc
2pvSdsz6V9shlfPYGmh50c1BeciEO0YlBxi5ywtCSrW1u7i2A2Wrzds0vcsgHhB2rqqcUmKjs7fX
uwdmHyr1SQKjb/KsYtC6W4kWuH8RXQF3cKhbQ/MPQ3qXP0KbNDVu9dYOesz0MxB6zDra5E3kttZK
3ZqfetGSAa4ELj2ugtFXsFSUSsySWbIxkFR4enQ75Z3Dkj2J763h5fppXboR/zX1g42wgBLCaPdR
GOTyoQ1BUICRcQADrhtZCG7g1xRUHTGvidlwEVRXhnEySQkOT5w91rpXZK7evZEWCUF8jIZ9BiRC
vB/yD1MCZKf2bfAidlvg35i0W1PG/LmLKHEQRFn4Bx4SsdCRAWjHegM3Jqvk95LUbwC5QI3GHDaZ
2q4l3Qt1BUx4Y/6Xy9OCa+G7sHXm2eWaAHE5EOwk0V2wS1UNL7rqCNGtuHKnbCM7WuVfX+2fWwqb
GLVBBmlzs0KiOqSo9Y8sCQOGyDBim06h7rACD1r+sDMjwnPfMmWSY4uGQZv9TZIHe1MUDggzjX0z
/5ZU2Svmtbz451MBLQWo2oA5Ak0LS1xKDNJPcogWSkBVQHDD9zI2giaCYC39yopb4FL++SryXQP9
E+CEPyhYeq2iIH1I7EDGnOY0H+q9XCcrA8aLq3huRHCqrQoWhEaldqDpnU/U2xIqDaaN0S9lWyT3
o/1qhF+TVK3c+YVICkuJ98KwAe8Ac6aweQXe4zadcQeGIiiV5AAlRQ+aGE6z7zhMyNwMFBK1Ueyt
YpAXUotL08KDZeclsy2psYMGbcwxfb4foVcHNXMoQoXJtvCsL5uBOKDfmKUvrcrD8nfi0rFy6ygj
AxiA7xb9kKlBBCCjfL1J0TnF8CcBoumoKrtixms2o9jpqlH03M7aymlaIEZAlYoAEqqBGRAvtXAp
Db1iTVzg8YB8zMMTCIqAdf5tugZUbyR3REcSInd+5HzMDv4nStjb5sGbbmwPWCuoJQLivrl+vJdu
0/nvEY5AUudqH/HfYzzrA+g/I1cx/B7FT6K8a6t8OPzrxHWHCDigehhqh/MVznkUA35mWAyXyYLO
QoyEKNa3tfw2hPamaahrNZtQg7MiltuE6EdNzqgezXFGeqe37hR7cvclNxszQ+0IdJft1lyjLfiZ
vmB/cBWRSIEUB7nU5eNuETWNDDrbQWEYd1SikdM00cP1Nf/5rMOGCu8Lrn5Ag0WFypJkrB0mPAY2
qKVbMH0k40NbQo8Zue0q0fHiBqOzyHs0mIY0hZAJA/+lBQUaXLRWdVOyR0YYAVBrWaXTQvI9wTy3
Kp3kdBtLoyMpo2sZ27KaMTKV+q1lOpr1FE1r88QLjy+mzlQbtEgYBgWM9XKVtayhmhmHeA4Bc9Nv
QhTWCJQvWrZy3dbsCGlFpzTtXMsIoKROO7ZxscOY4EFD6paszG2sGeK7cPa+xw0F/WwDQ9Po67bD
8i2l7hrWZvFsnq2aEA7GpMwru8Vba/TpL4tC5XaEPsv1s7n4FJ1tjS50ozWkLCDJx5fMoRsCZadt
I5yb599m4kXd3WRurttboGnAZbAwhIB/ICQU8UO6mcgZmfIwSB3pUQbwkT6NHgdnPIECnaHKZm4N
MITdmoegB1HNdetLNxGMdXyqSQM7yje46mzbMm3UOE4vDEydOgViP0yNqsWr3AKr3K+MiS2FY+e2
BE+L+Xki9XmBcGzYmtpHnd/X+oqJpbvO+e9MxHvAE4jA+bgNsxCdkDCgI8B3np0QpxtvQnVP1IOx
tnP8tIm+HMMqsITOi4wxkssjb9QFhqHmFrCyXL5FcOJicsWTqPTHQCG8sZRbZfjdDCsZ0YpRkbCR
xSyujKkKg24qgFpGWdS+aWRkfmDHZnOGCWgTGHOFrgWdi3YhfIj6MOjMMQ90+bEhrkSZNk0IAJF2
YBUuuDNPbki89qCv5ZeLB+XMlvBIdlpR5YmMhY2Kv1X6ZGlftfRvAk70d//zPYIDzsM2krQE36Mb
gPUelH3jQ3tpnD6S9AjyyTLSnes3baFugLTvzKLgilWVgRZUgUUjHE89O2rAtshWhG7KMSofKtSU
QbFrkNtxyDeNQncr5vnt+nFawXevgAecw02E01rmRjVPOcxb6EQ5xPCn/LMiv9To3q4eSb6zmerI
qpOlh3RSveJfvPj6f61/O90zPzPPHAVSsRBoJOLUABnpo7kzBy+HBrCx8uYtvRJg28d/QVaBOEs4
qkmjFSmJkPahtQUFA7q9vpKLNwGz9lzCxQChnvA+THAEeqfDjcWI5lyTtd4Y66Zb9uG27/3xjZUu
ZJ5WjC4UfnB6+B+NEQ8siRgwtENtW1VOcHpi5pbgEgU+StqNs5dBNEqr35i1qagbRx8xJss2SenW
9WtHViVDF9f27GcIh1hGjzk1BvyMtFOh4eR0xuNc+ZE/bfTt6IHpLgT2BFR/NVZFWjlDS87dhFoH
ihWaxSO5SxfUWnE0ljGc+5TsWPoObStgjJ0qa5yWuKW+xtSx0HoB8w8QiGDpQCyMmt+lvYSaYJeX
sdGAbrijkT/32r62XS003LK4ZSx2ZbD0NnLqV+jFyCDW7P7Fc8aH3BWMX4J0WYQ2F9WUyNIMZ4+h
SZckG7vaYjQlrD1FubWqlZdlyeueGxPiZEvpu0En3Nj8zCe4miNkwv6NEzw3olyuqZXNU5RLcO0I
N8Km8VLlI1NBxk1e4zB3yRDtcgwYO90wb6rCK8Zs7R4tuUEcHqynDFkWcG9e/oCwU9uM5mYYJKhd
ZpoLAI6HGQigllBwy29Yv+myT6s6FjFkjOKNKb38c+9xZl98v8EliknJzAghhulnLZLNMXuo3Une
VHr/KCP5j1dnMZbuLOANuDrAagGzLWzsJCeJ1Cs27s1gbPM00JXfc/PahDdymW1DbYDrMj3I7RH2
WUeJD2rOo2GvVq6XKg6IcRE6gJoCFQDhwVWYzCpwXktwm5gEmR5pt7dqkI6BdDBioJYce8cEX0Ct
JkFZksfrq74wm8F7AiDEgdgiiH4M4U1QrKFu4dOlILnlaovjBlzaKLdgA6CHEaRbax/7Uu4rw6Zw
691a3rKUU1gINVDAxjgC8l5hC2g3tE2qaBI/9kaWejTe5NpD76cnGwN0fqiszcPwR0h47WEQ5LKY
BrQhvCf4yjE08yzNFCloTdllteQD4tJNUKRvHSvcmtVf2R5cdfV2LWzyhVkhCyQ50SrsnhSU2eNI
7pQOpMamBWSkA5aLDWgsEbe2XkPXmOOXFxjANeCHCXhIxGI2oTFV56rDmw9GXRI7mJPKZ59ZQI87
7KbTwLq6xuLHD+yPJcZsM4cncekRwZXFuGqj1cDkJIG7HNpYFLoekX4D9on99dO78PBZiNlAhgAy
eQNs7Zc+i5XdYCQSHt2+tPYWqhRWfJPn1s4yYpeoryaYRK8bXLwunBoH3CQYGFDFrmeVjG09aQrc
tIQ2CBpLoJ/DgNJo7GMrxxjZPfTWXYg1+KQED54JCmfg2jRUcBBVe4nyVkSPSvSsrkUASzE0SDw5
oS6Q7ZxA7nIlaKTHilokUtBnUKqSfL3AX7eJCseFnI8UTjt126jdKvng1+UaHIRfGnHHz60L+6CT
KOrajkqBGc6507aAF+mBUTl1r4MobQ2KubjrYJBAMQ4YNfDzX35rnDUKhGMqWIMUKE1wrPNuN6kx
wgxMKGQVdJHIah1+4a3ACBuIA9BZ4AUzIfUqWCd12E8JeA8o6ClK5xUnm23K8FSElYMxCVDZom5G
waBa3ij1qchvynHliVz8cIOTYxoYAIGi1eWHq+mQdVJcSMFobK2abcw69ky0jHGbG/ULYl0rp30h
8AERB2QtQcUJkR5NCAlaA/zfIyo+0G42ZM+u0MCJJVJ4vVmuEags+imCxYVYOe4xykyX38ZGOYzS
qIUt1CpcnOWdROVx3wN+5VlZeYxszOynWakfhpJOLiXG2kO8uLrodSB1QQMXDbLLXyBNNJs6KktB
iJNrZ6gaULSsbjowxiTsnWavK65k6SWCNQKlIUy3ou15aW+2h2kMc+xmm9+ESeq1fzXD1Zl+guKD
qacO0m95rdu4dFHPbQo7moI+qlMJbOaNY8yVU/kdZjmyz9C9/nFLawmpaE5gjYaxJn7b0PQ9k3Rb
ChojfC/qclNloMwE9VH2geENjUUrU/5L9tAMR+cduSceOyH1LFOidHmKvetMN2HxVjq1W9Iprlw/
jfnu+rcteYJzW8I5SeNYDkt+ToZxduIOiPs1d7r0gJ5bEO55XTCzYNUkBS+UKb7htrHkSwCLXv8O
vtei0wZYAq8FCpyo1Ak3zmgMRnIboZdRG8fR2kXjkxXuqxr886TGA+LT++sGFz8LKDTO/44G2zfU
8qzUoWtl0nLQQlDMkKSSbJeFEIJR5a28Jv+z5LjQUMfoBcocKhTQLq9W3ZFKKXIEeZX+Mhi3hflG
1yYhF1/ccxvCVaoznMYGhdsgBH916Lcvs7UzUxdLWDimF6t/7D/WWktu5btM4ZiPFsvCuYdNW/mb
dX8t+1T179c3adERn32X6AYNVUIhxcDxVuGD5OyGgABZDeRwh3px8yd6nZs1ZtWlC4WRWQCHgSfD
TKkQktv1wOLOkqOTmQ2yN6v65MxFscaIsdRXRvwLTLuOggG0YoUXPI9DJWqqCuAcr3aoiw4j6MlM
v/LfnyvwXMq7NYtL5/3cIP/3Z+e9bsMqJCogLXVhg5/Z7+3PviFgd7dXLtbip4HvBbhgVN2BCRJW
0Koos6zYQKvW7rwUU1bx/Ks+YOqhGACirw5pc6T2ZsYjMxFU4MNbI3nP54eVk7P0uJz/CuHW6SW1
Z4magGDlfzrQNBzYW2M/I/0A5n10QIcuQzfEG8tgjN1QucUvkbrbOV1DvC4tOydBhMqPoQCgKFzM
TAav+KCMYQAWIadKAQNNjvVsO33KVjzoUiEMRaj/mBKfHSOarTyzZkBcoC9qgYoMuIRDYSQ7jLGe
BrtHOeohLcAkbpGjrj003QrGZunmQCCCc/1w3SYxmW2TqtWLAvlPKx8niYJKYsUbLGwpLiZHmXGM
GR7YyyPcG2ZpWnMRnVobdGNxBIeANy/9oDVSunY1CFzYOhtpHIZdwQGPwF4wl1WkjTo1o6f8r3bA
sPUJJBmH3E+P4wOGKcLHCIS1CSaDN9dPLj8RFy8hJE65zgaAQzKossQOQDRliVr3Jj2BDn5UPY46
0FrogTh6fFuZm3pYiVZW7H274HPHMM3FwErYI3EBKcsPqmSONJ3s9gUKiF5THJrk7voX/thHLuKK
4h6+z9YBVxeuZkdYVA6hFp36NvPrQts1wzZL72tbew4l77qtH5vIbQE3BFQUZwMTp5Pyuvr/toDC
AlRmW4N2jJnSdhUzsmZIcOjWmHdRklrRqQvv6kEFzyWUinPFqdcICRYNId3CgeQ4ZJE42kKFqkHG
EJ3GXvUSzAhZ2l0y2/tS+by+dD8dCl87XAEN7xNk/nR+4c9ORpbIoN4dKD2BoKkZIDuZTB6KHJ6W
l4dRjW+yDNg2cBFglAdnRC4/Vr916Wye/wJhUTkLQNmNKT0BfzGG6V7qD60BMUAt99IW2oNZ7pHo
z/XPXlpfrjpJkGKieyE2jky1ajPVzulJRnIJVgltAHlUuF/tbS7bMUGuD8Ae7gL/92er27cYutbH
ip60bCdHfzjxCsgr6D+m/sUmIj3/jxnBiyU1RmUNBjN9NPlVDDW9FMxoaeu2NXhY1g7nz4CNm+Nw
Y0AVUMoW71tVQxMaWRjMsckl8GHvSTw4IQ0iq/f150l6SxOycsd/4gO5UajoIXdACvsDQVpMU82y
CZ4abGFbaTfcJ7d0T9tA3RprrTXum0TvbBkWSvRcGAQV8stdqyvWj5QMFGzDGFK5jXARjmH8LClb
unYQbZ7z/LDFzwY4TjgkV9i6SNKtfmI9Pd28fZhO659OxDnZztdmc9pvMPt12pycB/8BEgzOw0Pi
bf48gejQRTjpPf3x754+7oLXP6AkdG7BqHMI3PfAv5vdgPpff+9f7P39zeTuTKdzDuC/fd893n+B
Zf7efbx3/cPKBi05fF5H+d8PERx+VmLwz+QfEgXaHXOanebMawUTvvDXFou7krPrlKpzrPblCBtR
gtjH6AwEetFaUPAdRP00g6cZcTsA4uIILygSjSYFHemJ6IljlL96LXZoCvTd9Bvq0LMWu0o+bvvK
R12uHnZsblwwiLpy+tQYDwUEeAapxECY6gHztb3uuLgzvPbThKOJERjgraQGjusA6aRfK1CMxfUF
dyfSZQ2eUSz3GdKYxQmZ6SkFYV+aYbp/JWJfMoCxVYjK8gAPL/blBnZDqvVDaeNmZTpcew1XRaem
9q4v0oLX5ZKfiAQguoMYVUhajTIFvD20ENQ9OHe6q6wE4Uvn4+LPF+sxYYx6HuN/PqZOZ5qD5p/4
JjuhYeCYuz+V+WQRz4hfpDwD1bczal41OWm1l8lfmmWIGv4FVBQds/NPVi4XtmedXlsTFrbvc+1k
VTrZq+GwMm2+5PjRg0AnAt8HjgBbsEL7oo/R5MJTnVIMD4EicAfx2ES9h0B26iDrWpum/wlR5t91
ZlEoGQ2mamYkhMX5N+DIzpPlPX2e7lI3dVv3TcIMLNI8hx1eb9/90fW/LPfg/Nqp48qt+zl7KfwM
4dqByISlVA3pSU1vZQtaFRjBnFHI5P2mOjOADT9qU+JlZueYnXVDVLodIWVBbiTri5HS1afPSnmn
0dMwYlBz2ydep4Oqi8YuvAQ80ErwvfCAXayacM2SfBj6yJBwQGtwD8peAihhB7YOO3stsxoz5KV/
/cYtOP8Lg0Kck+ZRK+ca1gctvjtqh14r39gh9aRy5QguBIswBD1ydJzAjCGy2qlDq8S0SyEVJ7/X
PSCZhacS8Mm1Xq5CCk1/1+e365/23a8UXC6PODCZg5QXo0+CN9GMpkiaMotPavNGLHh2wqCHTZWt
IoEoPLT3oCfzbWncG/GzJklux+5mBcCgYY2bacF5YsyLYNCLN4UAPLq8423cyG0Z4dtHk1DQSE6g
jMyrf8zwwo/6mRXh7LBCngoGaatTn3xo20TfdvSFFT4os6+v69JOgkoC1jDHAtoaIV6IO+QkrJuS
E5sx5RWU0SHsCxBn9p9FTh0b86Yu8p7rNpfuxblNIX4IjTCWcgk2bcSPGHr1NT/qjiXVXYgy/HNT
QNhiNg+CgBiF5jfmLFQx6ilGhlgmJ8LcnmuO+0Bq1tpdyI7Sallo0U3qCuoYYNFCV9YQPqzvewKi
AgZruexLkHDsE94bHJ6kahtG5Bj30F6Fkq5xL9FNDYxFg8koO34aEyz5MAR1/2eQ1N/5p3bbtm4z
/oLCbx2/dmg0jgh+knZPjZ0J3hu2T5SPRFuj31nyHwAJYr0QdSN1EPxHbMzdLCV1copntkUjDEA2
I7/NCbgq1zr4S7cIlDoERw5z9EAeXW5MyOI0k+wsOSnxFwrMyVqZfulcG2jZAiH4XSYT/vy2jifd
TrEVNgJTqZ/3yXyss1toDznAJA4MEhTsH2tP4hahnIRhe/SnEfAI73JitmD3grzTqTAwMqT2TpIc
UBhduT2LK3dmRXiLNWRE6AkNWDkjsZ2cWV+o1K+J/S0u35kRwclh0QqD2F1yksu/Y37UbY8UL7K1
o0bqWOV7sjZ9vRQrgvr4G84B2P93fnZ2T8mgTgjnsHQk8mh6m8mJY2pgPirWOGmXjvi5IeHD2Ki3
EJqEIcV8lPXWJybe/1NstptC8677nkVTaEMhbuIlVBGriCnhMZbmFreJNZ7SP9gdGr2SazcvifTn
uqmltBx8YADvqVxTHOXvy+skg8QPip3IlZRIv8unYmc1ssO1gMJ08tNw9lQdxMauJT3H8RqOe2Hv
YNtEjoaYgFOEXtrWMm3IJAW2e/WhqnYFhAbg0tcUwhdW88KK4JuMaJRsVPLpqbNI6VRAnhrJrQrB
6nE2HlJtv7Kg/EcL4QaIbIDqRy8bw2miSNmkxFqGynp86hJFvgnTrPbkzATJfVV0fiRnma8Pw7wd
SQ0y3coMb8w2To7UMMMNRqsKtDnL8mUakHkys4tXTtbC7YRIEor/8NE8vxIcDeTdSIhQGOGXHW1b
EF2grP7FtNwZc4yCq6FHWvYBOfVf1xdlaU2+qZrweHMYubgFEvTMtRGP6TBWT2maPxYghFPVtSh2
Kb8BETpnnOPQLlUsk+tKG7HETLMTyHmmLaj1a6ebE2iORoEEEIHCIgR8pQPVow6RZ7WmfLvwmZA9
xB36f1Rb4ivYq4qa13mfnRpw3aeja7zPEKy+vpQ/u8gG11b8rxHhfUpn05SY3WWnYXLqCTTvmuSA
c7R2kl+lB+6wDfWvW1y4PzCIGVfMWoKeUaymJHIRhyHmYU5NY6U+Dot8bC1iAzJX0DeTtPVdpOVr
3KKiUZQngT7kVNsAn+BxFNwSNeQwj0F7cRqUHjjerRkFOkBotWFuE3WlavKjhs6NYXwFhE0YpufQ
0ks/pErUmJkKY5H8XnXgviaSo1RQtAe7jXWyTa8n7x0EqnLZCU3ipsZKU048N9y+DuUPA6RAmoLi
zaX90QjtsWjC7KSGmYNq9giYSKr/GyOcfQXbCDJ5EbyRo/lhp0CMnxq9dQz9dWyYI60Kri5+ypkV
4ZWMZshZyGmcnyb0bwasX8m5O0Dcff1M/kjq+JLhL0DPefKB7ROWTBvaZGAkO6Up2bQWxAZp8YwB
Jy3ckYNJtrJe7ElubTSJQSmkBeMdpKjXrqKYjnz/CLAeAlfIGURFNDghjdR3FpYUCEbLY6EHli2X
uUC/O9Lh8evrb34agOy4/ulLN4MrKSA85ZQTYgcZbdUotzIclpLRBzDNodCJ8xluSOaX8hriZ/Fq
cPUc5M0o3uM5u1xnM1WorDb8E2codVRej/AKRT/eJM9QlGjTcR/bo1MjJ5khsVDRvzl4jv/FFytI
mzlzCaBawm+AGEtYN9DEOcl4Q1xrwLMaITzyJxOzx2HVhk5WjvHuutEfU0LYXKhpIPFDVR+TxWKT
BEwQczhYsKqDjUUKP8p5p4zle6a49gBuD7D+Dx4YPVX7U9Zzz5kYVDPQ4lb1lYrJj/3mbXSAn7gk
pIUci//7swBX7sowo8Cq3luqJPtyKLsGFEPdeZojFKh0EGGWebu9/vH8lp7HMCBzRkgG9Cpea5Rq
vudsz2xKOpXGVLXj+5JN1GupQoCrV+aVh+Xn4eJmwL2H91IF7YcI49EaTsilwQyIW9jwh1W1q05k
U7B4Y1SgKRhea3ZD4x7smEFcByxjKz7xRyX4+0PPfoHoeYFo0wdmxfdGBqaazJOmmz691bXqHd2w
ricO2ovZmENv6PeIoQbM9R66CmRnhsOUoxTuMF6jrv0mnoZdLP532QEvLeIzE+hs4bhXMwjm8w4b
PuSk3MdlMmzTjJCDGmJAu44a1ZmTlgDUShh4vXXjmFYl81gbKxsZyqh3GrX4rC5jw2FmZHbsNMxc
qYIopozH26ty9kJ17VPqoA5f23HiU4pi2PUDJEb2nKAGvx/9RTgNXRF3FmKwdTYZGTt2JOz8QpMN
r8cLtE3GBLIR0JDdX7f347Z+GwQg7H9IO68dubEkDT8RAXpzSzJNGWYZlewNIY3U9N7z6fdjDXan
kplIQrPjWugBOpLHxon4DccwVCTWzfku0eYwFIS2ar2Q9lWevZrtq0x21NevfT3aRv+jHqQ7IR8O
/tfmbggfOu0Xx9ccGhsX03td6OPsLT8EHRDEOCR6aZwd5z8ksPrcHIqm9bD2uAuk+3b4iu0Pzt9V
6ARBtFMrJP38B6vHm1vAX6V/DsKd/5x2vwKt35eBl6v6sai/wz0M+RsBPJ6+eZq+6IJ0GLYEP1fT
hJ49P5ZuDsTOhYcsrioCWWu1Ovnx6AGL+F75vmPN/5Ta9DnQqw363fuF/GFcllDkN9BWAXKyNt6t
tj8cKXGnBLFoRZ036fL0Fgv1526RNaz60hXjeX4I5NRyw1ox3nS/KJwUls8Tp3yCr0sUUU+MtBhC
dpn/oWmIDdo4QrVt+LC9D0vKDmNftuMiGQ9hqsj7gatzY0WvjdYX7X9SDlrYpgKWnsLT+cQ2hWCY
dZMMXqwacWdbQpfekeuYn4IAFdi+j49B1tYvaWQGx9AQop0kxxomVjldDhwEoZRiIzJRoXZbOj2H
uoqtfWdp7bHoc4RIE6klWUEJUEzNV+xABDe0OmtHtio6GbpMblKm91HfKyyZNt1atcuqPJ+dRdPD
gNNGVY1n6yptG4umtOqsHbwq4ZKnmhd9ivsmeIvkMd7RjKgzO2yUz9SoJqedFahdBuIU8lTHbg/B
cNdNfmePTd/e10Po35u1rjm1OA4HSwv0Qz5pvp2LERmKAqAh7ootKZzVhfU+OSqIMxEFriUlXNLS
D6urFuWk8zVt8HwonnY8oCBQt7wxb58yl9uFUSK5VVXaq8oFi9UMx0xM8mbw1FZoXZjR82MgF4h8
GSKeWyPo8dvxVvnl+1fRI5GZZNSO2TznXyXpjdLMczh6eODIyPUYwyMEF3QcQ6XfGUkRum1rFqch
1fINAuu1yEBf31F1yChaq55J0kO+98tk9Jqx9A8RBKR4hpM19PhQk41PUHaVQ9mMW5Z4y922Woca
DDDVwO/IAI65mkc963S6MfXs9e0BRXA3AmP+gqzAvSQcptJp/jK1XEaYeCRYiwY3ichqUxt9XE15
HM3eUA4HOUKwQ1qYZy+VBJ013zISufp1yOe8Uw6W1+b5fE7dMuBaN3vh1HdubVV4/FiCwk5H5kVC
nVsgDXenCjPTWtfnjdV0ZfWCruMuhv5G5XyNVBmVboyMmbEd5P003sWh19c/zP8qCE4pVOiBvq2v
v7ZU0iKf+tmrpfZHI2VulP4Y9D8h193tvbHMzGql8DULc0Nb0uN1x8SPW0MaxGb2/PIU1k9ifNK6
z2IyOdBCb0daV1yWRULJmo9h9HlyrVEV4egLuphakxfUSBUrJ0BSEXIItLA7J1Cd9muLulgtH3pd
23jrrQta76GpAy9eQxQVLynWPoLBcjDPnh40vYMSWDs43EHmntWiPVhjWCFfHLVeoYWZOxlh6oRV
H22AT9c14n//CtR0QLryACNZP1+3qdrVY2PwK3LZVb76b6qbubotu6btxMHGAro2r6S9/xdrdRMF
kALNSiVWF82umtooB7XSvZaGDnfMxsxeOeUAlwBGW4BwfNtqP87SKI9joYoelfjHpLLNwTjIGn9V
Qntov8llvZHbr6ojDOTixgT47d8IuHWxXfXLsUiqiX6elt4J9Wy8UYmMbJzemg0EweUwEokHHK92
lE0ZzvMp07HybJrBl7xmtjP5xax+9/q9SPMqwmj39v649lEc1gCCyOqQQ1ndUnKt1IaVRrJH4ts+
5LUZ2pqJe21XtsL326Eur/nlnfh+FVLDvijUtZVUG4E2KV7c5+UOQF7njDO6L7ejXB6UiBkA9Sfh
Wza9tloWo5HnmTiIstf16ic5LA5ibdkRTZA6VQ+3Q13eCITiSMFGDPaBuX5oB3Gm61NkyJ7kT88o
XEriYzWL+2ASD4HVHWqjOBidulHvvJwwgoK05rmENjTP/PO1QZ1hSKy2V9ApRpbLh6MpDNG+t4Jy
YyDXD3zWO5FQkGZD408Knf08Ul7PQRpnfF4Jc8zT+vZH35ZAWXK93GdF8AzF3XIrQRKc3qB/l0io
GHD8hPY8V09V1G69dy7XD29DaObUNmhsUFY+/z0QU0H1+aLilUlu19kfxf9yez7XvJr3LzaxwVgY
mviir6tz+LvXmCZJiteoaEXYEhoZEG/9+FioE+eX2Mj1l6iKBiR4TYV3jaLVqex2TRq0C2mvG3dD
144CslOQY5wUWX6MAbs229hIVy4WCgxLCZUH4HvV+3wkrGoMYabrCCKWkDLQNzAOXVL3D0WAbOdk
KYqjzax6RUEQWarMX3CZp41leGWbqbLJEiTvWooEqyNq0BKjG2q09GLzp9LdB5WFRHe2z3x549S9
ssl4iS8ucZSz4HGtrpTJV4Ip7hrV68op36kQGux0kTivy7Q4aGIZ70rM1fdC2oaHflS2QCvrWvWy
JpYDBVbMglhAL+p8rAOhjGupH1WviLQHFVpKLMbPU9scRzF6CGAr98qdGv2M0FqoACwHmkSR5rmf
O/f24ryy79VFppiTRjIYjeXO+PBIMnxt7Oj0qB7H9R7GY2YbVvSAzsfb7TjXJpZX2OIAiKg+m+A8
jiUmbR3LpeZZuDFazXyYxHQHoA2HvI1IV7/oQ6RVYiJHtVkEZqF5yKm5afs1yqL7Rvx5+3Mur1Le
k2ihqyxTyhfrrh4EQF8LaP/Dx2oiVxvGwRmpkSRGb9ppp+vOJNEcuh3z2oct0gHwqHCsABR0PoRq
7jdkw6bmjUOlHofJQMbQTNV92Vbp/naoK7Ol/bvrRJLJDb66DdJQ0ZHxUVQvKMtn3UKSIhQftfp3
ZWzdq5fpFn1LEaQYui1cO8bySz6sv6mMQquoECpMNf1eMBBWj9xQzO1K+qXUf/ItjtaVkhPxKDot
nsk87tbAP8Rr+rJrJ83LtFmkSULmgNeBJU0QveexdsYqtB6Cwkq+mVmOMEdLM/JgCHmMiLZaFc1x
kCbtVElWJMKf6RMs6DWlRivCn4McEdk2/K3KWZi4yH8PiOAEM9qFhlHqthIb0a/b03TlFcLXkIHz
SQvNYI0rUHwJIn4ka544OXIFD9Wf7FRIDmXwfTRFJ5ZqtxSfukRCYARQbbnFub3yCljOauqFROcP
62KhqpB9LYUdzwjopRf+65DCrGu+4ut9ar8a4n3WDXbb7tNw2yhgOSLPX3vEpueFdDZff9EpGKvE
UI3Z0Dx5/BnNQMJr/0fSPKP15ZQR9V0ldnQZfxRjqxNy5e7gVQV+FBYB+fS6C5QlDd4YGnR3vwcJ
7o9BvwszFOTz3pqPFEmKnVmbEnKj5RjYqTUqu9vTfuUgoDEMmUWGhofSxfL/f9gzlTLP5Fc9uWhX
Ky6ibamrxVbpVJGy1VN9/5bVIHM30JJBR1haLszzWH44a8oUkq3Fc7xTBNWNre9V5D8lJR1NxZnC
ZpcAnBiCHhORtwC2o9AfQQyV2qkM/qTTwUKMSPJHNOS4YcHLKdLeaB0rVu5uD8q17GWpYix4BGlx
9Fn/UoPqkaKniqdK330kTarG+l3niYtQ6FJz6Mp+X4/KsUmajcNy3WfgLufsogpM+1XjVfV+13+Y
D3/GUSUmcSKjDY6yEhx8mkCq9s0sEWRKbd18FGmDqol2MJTW9btjGLVHPx/3tRYe01B/vT0Sl3fT
8nPINLnV+VHv6eiHnxOBJswQIdG9ONoNqH6fTvL0tdgS/78ahb1E/YMW5GV11UhmLaxF3RO1oHBo
UEX3CdKQOx6vvFVUWaUSYv711U7VY+lxL2gazvDVtTQpsVn6fmR4RTPTtYEZjxiSnNlZj2Th7UG8
3ONw0mRydVBBKk/YVRZRi6Wu161KI622nDJVXmrEKIesOM2jsjeDjnefTnbRbjzRLy9ewqItQEsB
a2Ee6ufbrQy1cNHt0T0hf5vq53D8VxpQb926da9+3Ycwq1tXFvJ0EgNT95S42FPn/yPNErrE3VM8
qCefTDQMdHcQNgrIWx+32qFs3DzrSAE87tXkOBqecW+GG3WpK8tyEQYhu0adDasG9XwA+7CrK0NP
Da+ql8JNqAcP4YhtS5rmKAAJZbszy2YLRHt5IC+z9p+gq1lrw1k34JIZXo8CtUubiHJ8X3wLKr/d
3V6WV045QoHS491MDfCiXIxJ06RBuNK93PoJBOvVAHMlmo6cisdcfkjq+z48huXWern6gR+irrL3
quy1bFx2A4c5AqrkuqgKzhtvv2Vqzq+a5dMWsR9mjjN8NYolWkxhkNG71iEHz0eYSLfH7vpH/Oef
v1r0eqnqzdTzz+eJZ6ftWyB90f34/xlktcbltG5yoVt21ggH39Axm9Aeyy0w8NVPwbuPHi0O1wDr
zld5YMW6gLUMh68VBDu05CSny/LfVP/6/e1BuzopCwzNxKqX5vXqe4K+HCtszvEw19LkqEtx5ZSJ
IP0XUdCAXbqNFB8uhAXMSqwTqJuGN+TAG8xBogFskr/d/pbLt8aClkHKg4fbYqm8WmCJPmt66Lem
l4tZs6uzSnRSC0sgsMDNPQLyMyJz1a80NLaUmK4Ffsehwz0mS1hXNTJDnyZBHE3PH+YJPHOm7yUQ
Oi6GnfNujI30KLVyc9CSfAv9urZAXnITpLMw7SIlIDVawwgVZcjFUBhMTyvfZhElqHCfRcNxzuAU
RD9GK94l0lHVhF2v3fdLXYcGqanXdqxOttUUx9Bs7vEHPURidG80aEurm33m5dZe7Xvwcu8pG7VV
eW13FWRpXBqRwL5v0/jPEBTlWyeIPombXz2pggq8q1ISKGG6eij1mWKoThpqgp3ofUlwzVDp9pU0
aFAYOJrqWDU/x9agO4GuV24nCb/GbE5eI1EYNlbtlVsUKXxsRnj88BRZMzTKrlTNdOJUNGYJmqTm
irlb9F9D8W4u/tVWz5L2/fYCvrIZyUhIgWjWoYi/5gBM0WSVk58b3qQJ2Pikxg+/zbb6S1dADbzF
F5wKQDf2ibk6J42qLwq8CHUvnSqvsHaZ8UAhv83gxCazHVjhfp5+6f6fPA5t1BaC/jT57UOgnxTa
blI+7CNzeGh4DtVAkRDqf+vMYyU/Fo2bW1hu01Dt9XojbzKubDEGBRSJxhKCCrTa24JKa8PnVPTE
WSpY22ntf5L02npDharNHJBr4kHujD5z40xlg6tyaAUot+bTP50a9Z1d0eeb95I4RsAawqr47tcW
SjWG7IuYvhtpfqeri7h6CPyxdeVMqE6hlrX/GmcNSnw+JJHiSsms/isGwBG6shLlotOQhzduH/k9
UsxF26VYDSXZ4JZh3GWOUseJ6Ib5ZP3QqgZrd03IKs83rTKx68CXK1tOtbSDZCbPKQ3hCS8AE39U
s0ylb2qY+JQgGpn6RaElUsdZ5gvIAqRSEjt5klmH1BzUr8Gs1INtjVr9uQ0zmDB13+RfU6PlqRZA
PeTRolmdnUpBmbjlUAPo8GUBdKMVcTk22dR07jQMaXCv9wbvy7qmSLvTsNmJDllQ6+Vd0zbdD7EX
JHkntFGhHsDZV5ipGsZ3PcCQYs8Q+YFjdPk8HIPCNFDBn2Wt3KVKmX8SO1pFG5ewtM4C4VpQlaMN
LAIQ5eReZe900RRB4GA51WMM9FRPgnqhaJta6chyLI120lFJVVoBRSlBoEWrhlb6bAiymdh480wP
BV6cjjib8l7phxiP1V4aflt1GnzJsqL5y5wVEViU7hEg4EanZLHuQESNYbVzI1DYi8TyAITPupPK
MXYtNO8fokFud34o/m2i/O+gFq3HBeMO+Ps8hRBrKRKLPtK9KTl2X8xCdediJzX7NvrbcsUSyYIP
KoKcZTbW50ktAhWVlZI3jYW6Tqh/sarujrrQX74uFsN5pGsXPDJdDJjE5x+EKaxaiplIOQj+NlMq
oyNvDgdFadzbp/BF0WuJxBHDdcJbFIfzVTac5iXyeX2reVP8e2yaJyWuDkP/GOWZ3fba02gqBzF/
aRPrZ4Jw2u3g6zuH2EDOcPhb1gpfuoqtVYijzT6Znz+1h1CO93Ra7TzX7g0oLVLEf5Hk/EsJOsSR
z4Ou1ooCXitJkZjwlPBnmH6GhKhFf/uGWmKw+hlWdckB1VWM1NKbBDCg7nVVbIctMp9CA5Ji3Bi/
i4SIONjsIT9AGYQawhq40XWhL6HDZHpSkZuHtDHF0wCM3xECWdrLXSu7QaovuvFVAxzGnL81elPu
zd76lhhy9zBlg+RNPplSWmvlftJaxRN0PbaFNonv1D6rH3wt1/e+FIYb624NTF6mATtCMnFUzhUS
plUuHs1doahN7HtRGthKMud2KOCaEIh70X/0zUOlPli14YhGYwe+8DhM9Q6LA0B2nVNmriZ8MoZg
VweSXYMJic2t33dRjab8S5kQ6xN+GpilNT26RV9FpJ7ue5L0J2QS42ovNS8J8NbAzcV5V0N80lGV
qKXmsQCBe3tnrJOjJTpgP4OmGoUbeHbn+19u4ZhiPuB7WQ9yqogE0Q59fSMDu/qNaAjRO1j2IECK
8yiCFBplHWjkGUP1j2IAOIjlo/9H8B1F8CK/edOCYa8F0j7uMwd069vtj1w//PhIKFAKKi5UpvAJ
WqU5YSHT/CGV9Uw1twMx24th7KJ97/z/wqxSQEX3Q2SfJsFDptputYNQ/paiLVj0RS1j+RgZZB/a
DzgEknSej2WT6mqQ+JbgwSE7yEOPuKOtD8APtO91X+Z2ioSzWbYOClEbN+77A/njm2MJrdB24iG4
aEW/p5MfaqRZ3GLZkMcBdqkHCJeuoBpHomv6sw+3f/JrGwHRX6nSfxKQfugy9V9DQB9DJUUb7+Vc
p4D9HKWOOb3eHviL5Pv9hwHrooDP4NAjPh+TkBJ5oldZcOqbnTKcDMTSFD06oX2caneGgThJ7wb5
ayaXmMDvWyu25eJVxZq8700XmyEJVG4Xf46LnWW9dvVejvNdOR7juKcOXTtReW826oYswuWdxHOB
Rya34qK7/Z6NfRhM4Gix4sslv1nYT+C5iUTrq4uKXREbjikydKVpC35tbmz5ZRmuZxF0EdYtpBW0
r9eDFcaqhixHcLIi+TQYA+Zc1Qmm6S7JthQGLkO993nRYYBCyvm2nD4fvjGVjEBKwz45Vb4JrcuI
940qzbsg/zHV8/72IrgSiy9a5NIX3WsqFqtYVC6kTJ3TU4WinU1/7xjk/j29PkfVtnzRL+cOPawP
sVYldUNOywqN/PQ0T6nPxPmDW0yTa6mNuc9D81ssqPM+hL13h2V8c/wvPtQiWUNOg/bMOvGtfJYT
lYsUIu6jGOz14jGtI9fqtrpYVzI2EL1LsQxeHhpV6y4z1ew6s7I4O/E2czo0HIr6c6n+Q+FhN9Pp
TXt7CA9VLrhaYWykpZfXkmbxaEfb7p37Ia6uJcUcF8u8IDvxy9pPaaVKD5mWKC+3R3L9/F3I5aS8
XEwQY1GXXO2EavZ90xiT7KT1fnQ/0qFzgNeWAIpGDDsG+HqfM+qISCvhMbexXK/FXlRW2X+Swp20
ip36hZiPQpOdfLhQqE2KapU4qEo4PS6viay8lEr57e8/FzAxZS3WDn9Y7cYKUXbB6pTsFOAGFs2s
WeVgxN8Y532Cx2fSf7kd78p7Eva4SW7Ko1LBHet8R5ryVOTKqGWnvI8VkbLHEGLEURbjkD/XcNjl
g5WYc30EbZSYv2/HvraAUOWC8czkYtiwOg3aCXWnppmz05xNgOCmlu6pgkTS30dZQKj4f3EgQJk4
/0JZSAowSWJ2Sto842wTpSerlKbd7ShX0iewKwBrUfMHdM5dcR4myAYxS1o/O9FZxJ4gdPCqnNL+
iOCFE4bjXtCCXavbYWZ+EvzOS82tzOZKEg33B3AvSeri+7FeraJBi8HSpgyfJLmwRT1u95WRnUQj
+ylrnb/vxjm0k8LgOBpb38nV+adRtce4Fqe93zQQV9r0bWSrOQmPMXvBKDpBK3c7Q8nUfUTr9e72
mF27DcyFCc5DHbS3uBqyaq7zKEn4wa0l7PVFKYobvqmfYb9ubORrdwFyQ2xjhPyBZq7WQCVaiVWp
y9DUe126bw7BLhru4/yQ74ot2sy1QwO8D48EpG3QB1olsjHEStNKhuykFl281+RKuDc7NMaKVBuf
g36QnkpjbN0gSTe207WtzLOZzYz3soxjxvkKNDrFyvWM7SSmfyzcoQAB4dlVDfd5IDm3Z065NnUW
OF7ebTxq4SCdx9JxuAO2LjCgkVC+JH04PMiBJB61wMoeQ2Sa3L6F1yZmmJVZmcBxnXa5C/AsPsR6
XewVJbMeSfljB+SxgglQ1LtpUAsvGU45diI15nGyWsNtmlB7CDT41vRxnwJMbXZqnJeHIVaCe1EZ
wOW3qEGpZjjxTi1SpxDryi6pDN5NcsOLF3nuPeU9/xhESXu8PQpXZxq4jIST05LTrma6TwG2UlvM
T50w/+EV8BaKPt4QyZ7N5Kg4hE0i4N7bMa8OPD1g2EL0ZdECOB/4TDB9uR7r/BRZ0kONltwsPKph
7hnt99uBLlcTRxkHM4/OhTe53jIJLoUQSLkYCrInsd1nUuq2nCIocjxl/fx2O9rlBuV2l0AcUa+j
fmGu1pM/87i09DI/Kfq/euO4UIVwYKmHf9QgfQC0/qqqn29HvMDLgXKiewS3UcPkjBRtdSYEYxsN
olSXOKv1BfPWTW2BM2Zk/W7DgnZAIbFsHF+x6gItIgMywdCkwpMSjsVXMSm0z7IBsxGybTkjo1jo
CjoBYqLczW0ufy/QIvtkhVr1MwBO0rtxqkBxzXI9/EeOZ/8vVfAWjy94emxDPOoArazvOGzoK8Bx
Q35aOLZ5iaC+VgNWm94Sc3C0Lt6Kd226eMrR8GP4+NfqqBnDoEl4fxUgKvS7yat1L8hRjcNJOPTF
o6UkcD23zJYudxsMKMChKngteFBrrtXU67haTUF+0rvULq19rv+ozOIebEIThjuLF/XtBXIltSYg
WngaBJYFwblsxQ8PIzOTIwOYdnbCy6alIYFfxbcMlP59MJT+Z0gvZu9kSmJ+CoGc6yRqKTXRsS/C
yg01/EY3dv7V79cX6AwjgCrtKlOb59Si2F/lJ7zxEkeNaRWGOXrrY5+g21JZxQvCNBmINMHaiLyc
Y+ePUQYC+VuYpjJVqHXkjlaJKCZsThNt2EVaPUkOSij+9VubYSbbpxvF0HGnnA+3L43d2PhTfhqk
4yCCY4hfe/o9QzE7hjhADkl21Db+EpmxbBxyewg98DWWpXweVLaSPhWxGzgpg0ap5Iknsnt7GV0b
PLRSFhIk4u0UOM8jVHlg+YFV5Kc62Q8FCWDipZv9/2uHtbJAtkEZgA9cv6tDAx8VErf8FFToUEK0
qITX0f/kA0cKtmxMLm8guDRceowby5rE/fyD2mCslGlUGDIl3c29SpbbOUo+7+S++XF77K7U0Sih
UXtBO5UyGvvwPBbihHUbVlVxSoTiwQ8+ieVnUUXaJrJJ3/Kfk/mjserd7aDLhKxXOxC1ZWUsOijv
v+nDtod73ACJLIiZDf6+MbTZjQex2t+Ocv3TEIFjS+lEWhd1px6OoSI3xQkreCcB4dw/h3nl+NNb
fjTE0i1NzUa2+HbUa4sRcidbGAYKV+3qSOuVNjFmGRK1ajyU2Vuq3SPSunFuXjunPsZY3Q0Uc/I+
7K3i1MSTLYZ3cwkj3g56GzgDrMbX2190beV/jLb8mg+z1cx6baDYU54sLd11iezkRmkr5RectI6a
Uvx1yYOpIk9RJORLuRtWm1kcusURl0eepoEYiRGedczA3GrDXdlhkOQQrUJhlAfluoSbjlLVznlS
ngI9R8p2NhQM7/xOPkxjFh3zVFU2BvHKkuebeCLDMoTAsublzVaclnnalSehKMN9QPPbjrDL3Fh8
V6JwcQGF4s2AXt16M484MMWY9tYndZT9p77TF8SisCUYdaVD/k6oF5esnG7b2idZANmeFNVYn/KE
0uzwVo7hYyK+qfXAK7d8Tmk/t8p0t/w1jOedoi/dxvYQqDW25P2eer7rh+rGwnlHk52dKpQaKelQ
9ONHYcG3Wqc8Pnut4ZtPvdGN39MpiWKnjKE7u8OE8UtbKZHodPQGYleJEgHlKU0/qAo8Olfqskqz
R983fiYAJH62ky/f90HVyjarsG6cKZ7Ul3iOaogKtYW+ijgUxk5tw2F0qhoqsz1pVQtLQpPV30In
q8FegFGOmWKgD3/izhzHPcbSQ/da5Ho7HOuyThQbkaumsY3BkqNdYPRL+TL3E/4YTDqgilLepFzI
65N3GSPqbNS8FxuZNbZBTqxysMpQJ4utlDs9K+98ETveqRnEuxxoo2PMrTHZURg2st3UCJH0ljg7
GEVGj2ZRpRsiLpcJILf2QkkCdwO6jtrJ+dkSVyHvUKA3J6aptYtUuSuy1lWsg5QqriEH9+ks7WcY
X0ESv8yDv5EQXRzW7+GpePG0BBarrZZMlKeS2eH4fRqaYJ9XOvJMXeSEfhH97Ym9BKJiwNJc2m9r
cYGqiru4n0v9VJg5iBiEZ9KaF0Rm1y3M+/Zx8N3bh/bFFXEecO14YFWWAtar0E/QPexOoqNTekZT
uvj92EbyR7C+3I53dSYpHi9PB0pN0HTPZzIyjbAdRHYf6PB+x3OqeFAi9Z+5g9wBowCtvKiY1bem
grbQ5wp2nMOgHwRNrP6LOQW6zaTSoCfOakllWaj2STGBKKslt7MOqrSjYrcxn9cWDsUBKmq0rHkx
LPvsw51Igpbp7cjwtqAbG9qcNMY59zeO860oqzHNLMo1gZ8TpblvqWwa+UHdUoO7XCgsfarhdAup
dfDH8y9RjRSBh0JVTj68UQiBsnTEcqmsUxzIv0iRubEu39sy56c0Ow2OCa2UZTesix6h2EZ5rcXq
iRQqcwADzyXsOE3cZdGLnDxP6ndR/iJSpxbV3GmpWdWIpeuz6AUqHKJ068a89vkffs76SdQi5qsE
DT9HUR5Vv3IL/bG1vrTyfowfhnyj0XKZkYJVIukAS8AKpd+xWjas/SQ2NME4Za2oP45JbthBCSbS
J5vbAzmt8S1E0ivgSnnptXJyKsOP97d36kWOwG9AzgyhE1qBCvCq8wmXlTABHmoYJ5xdHNpdbpJ9
+/sItAG4gwGkoQO2jPmHzWEuelbW3JinUsShPGGzI1hcihtb8MrMUaIAY0o9ZvFLXn1HUzRdMTPW
J8zJ9oLyBxTwoxB56p0cpS7P9L8+VqiI0EYBvQHeTVkL+/SRkMi9kDBspnivydTRc22EtahvmQ1d
bnrgs7zJ+F/gswBpz0cvl5NSksPGOIlT/5A3LU7fRfSC5cnGTrxIgZeW4oc4640vN3QrROIkw2yb
yKEk0RcQybty+PtLfokE7oQOBH967+t8WA8RS9zsFzWinENhb3aNYotBkNodgGTXT33hrm9nZFal
CHkzfxT2XZdrHD+5ubu9MC/EFHhOq+Q/vC/wYOUcWj12xbgF5Rr4OmaZAnZorZNlX0J5l2fqmw/n
tDoYs1uV41Os5Z/KcXyjSbigXtOk2vglF9W9hR7GZbmkHhyCa2aEHlTAYrGVOvFGoaks5c1dlRoD
FvJ5spNFqYeB6kv7qg2MO3+SpbvbA3EtPGxw7JaYEYUyw/kaC/WqjK2c8MJgaS6lRrc0SAPz2HjE
vvFuFgVbz21Z0DY+++Ip+Q6u4giksLnA0FbnX1MXohYjXXLqfuLxDAzFfxhVO9uoOF39Osb0f6Os
rs2IzR8FSxTxRXT65+5zHzv0SP5UWz2aZSuu7rLFtPr/Ai1H7YeFjdpPq2YzgZTCplT4Jf1ze5ou
h4vGAM9gChjgbC8c7mIuZjgfWndSpyc/+qZRlIzmP2Z+52sbj6fLIcOOkFMfEXdQTcirnH+JPwkJ
MmL1eJqtwpGEzu5QGxf8r5RYq0Gl9ik4urhV4r48gQi6wLdwKkR2eM1smQYlHLRAHk+S9gpojOzD
M9LnXN/yjLoyjLyFl1gWTrLoVZx/XNOJzSSGxniqoGAi+WN3Zg5XH3y+9EmKqo2K2vshcr4qVGpb
FDopeNKkXvfc0dDyE9oUEybPnKbfzcoeTc5wp1LtTrUT3UGcxj58//yp+1ofhPv0B1D89hDtw9Eu
/4x/ypfyPne2Xn6XS5UfxUJCG4U630VZpQzErvGHeDrBUnocgHWUwnQI8nzjUr421NQuIfWodEou
3nOjGaNg3RbTqWmgsA/PYQiAP7fb2in/Xj9gect+DLa6wToTFoY+5tPJmEOWpyMWtWuJgaek2T+5
+rNuHnuhfCzKYyRsfOa10STpWIQ0FgzgmkssCqLa+0k7nUL9LjKEOzxzdGBIf737AVT8J8jqsJzz
AiKxWE0nqrcHA9OddJgeukfUXWdha96ubEUg2PyHethC/l6lbCPkRstI6vmkxCBfo+9KIzui+MtQ
NpKOKxkw4hlkAfgSAdkCK3K+F2uDfZfr3XwSajgSxsH8JiKkTmuHHN9t012ebuRtl6gRjOk+Rlzd
dckgJwiFENHo5r2pFq/d84wim0M9qpDcsXgcTZxCRlvuNyK/PwJXBwHgBNQroRuql49ECDldJMrD
fPr2zYvsvffyUNg/nqLFzROhZJzfvdElxccIvnKC3V2yS5Y/2OH+16/KXrzhIUztnl+/Pr4V3xzM
gnbffftzaE+2bNcHHtCHcEdd245c2X45st1cw/20s18Pj4/3/7w8hPY/v/+5vSLfSY63vmh1s9aW
ORoNZiMnzS4wIn146PfybtqBInasfePND2Bdnqwd5u6u9aN5RHJTc6Kn9sU5DvY9+Hf7qNgbl/31
+f0wyqtLOE7qUdeD5Tc9+Xm2q8tDRilrT21fT37WL2Dzmvl1K8VY/qGrgcBHB8dDtHsRsl/nb0ks
DFMlpeIpjqmJR8IuKZONK/l9z61jIEkBmXkRh4DYer5V4JqKia8V4knC3/VXZlv8O3YjJ7W/fv4Z
2qJ9Ul835vfKMQA98D8hl3PvQ0KT4Xs0DxYhVeW77iRH9MsdeurO27dlwf5AjMNu9tk3hSE+Of+Y
J+UO0J6t7zq0G0UMA/BGtblb5P33/yHtvHYcV5Ju/UQE6M0tKVMqI6q7qu0N0Zbeez79+dg/cP4S
RYjY5+y52INpTIcyMzIYGbFirX6LWHUlQ7n6aYtgL41RHBoSP01MlL0mFDz70GINq6YmTwn39Rie
lRryFFXcCMOrewI2WeHZx+zHEkIl0fWXRqUSz0bXXrr8IUtPtfkzVttv9zf/doHM2jJgDo8W4RFR
neu9B3tZjVXkS2eof+vm2So6Oy3OirAb5c7JJGVv1L/vW1wJxgw0I9UEjfZMQLzkqUgnNWmkWJfO
ULSpU4qqm+TI0d8+gcgLvdf2Me76E1zTlw2781KuPXsepGZQhyr0zJO58GxFa03ezZp0zp4F82FS
JQry434Yf3W2xRhsk72WeoYe1v6+3dvkZDZL/gNqjObcsjUXJS2xujWlc1Tz8oifYuF7g2Jk6IbC
RgXktjZxbWmRcXaF3EgRooxnsYns9ofov8ni56yMd8GjBz3n/WWtHyOUw2RDIJYYY7v2HLEzGsjM
WVc97ifXIlOAOMbTeruKJKhAPfiwfvt8Zu+bXVsj+0WDmtYxmimLNYYWBGyamsln02Cw0zoEzQUp
G8ju2vCHIG5s6NoacVF67wjbQNe05KWpxDCeIjOXzyljmH2/C2tbZbKyNPcIFYXli9DFdjJu8U3e
3v156H+mLqIwivTAYmeLJtDHKUrkcym+ADZt43qfjW9+22/kkyt7iZ15eWREdI0Xwa30wC6VeiWf
h6J2zPxHIKEFFxYg7wj4lvaYaBsGl/q1cxXryuLi9JJs6CbNqDm9HKVehJ1zVKy6rwBrBMUph/LY
CTu1thw5MGwqfbYQWAyM7HL+azP8qrXyybOOTWr3Ze2g7W7XoXHMfP2YyIajKUy6bOFLVz0AqCfh
YtZUwuuuvTyPUrnV21I+F8Ih8qgeRNUuO4BKl0roTdGwNZj13yL0XWlrQAVDqkqNhFAJNOraajBK
BaiWDr8LtN+enziDFe5FZVfwRhZ/83hFSKCyWwOe+tR6uH/D5r97ESb5JODttMeYclgOpUpa1U9t
1cok5aYGj1CdHyYviQ/3rax8d1BlIUGFCA3SG2vx3emrcjLTwMMTouzVG6ZzOSlOHrY7Qc/gRxA5
ToVqeL0RjNd2dqahpiQH/JHjXJynHlR9JVApP+fdL/hJeyyMwi7RbIWs2ESiy1b+1IK8u7/aVbMz
6dS/awZiaPGqCrpSLupKoP/AoPZYHWph3A06it3I9Upfi7j4pAsHOXyGc3IjU107zveWF8lzzhxF
bMS+ds6HEhXGtCdzacQtVcm14+QzAC+0RM4CVvnaYZUkVLLIC7Rz5NGBj5neb/6O5UlAIcGf5UY/
lJFx3NjT+dG2cFTgLjOFIFqtzFQtHnXipNEl5sqe/doW9834KkM+W0bHPv+EUuGhn2Jb2sghbjeT
xyPJ3BzIZtLZxWaOUCEIkxlP50SOlH3bhvqpFozqdH9la1bAopAazYyPNzdwDNRJyYNiOssT+f0Y
SjIvSF3fuIGrVtDqpWxCaONKXB9Z5aEBEZfldNaFKT2YIYxd5qBs6U/dfsvmKaL/tbJw/Dy1dMAu
vJO6LhmejdCP9mPokd3LpnCyPLXf2LsVe3w3KTmBEmFgcgmYHaxJTjzE1M5epOjfc80aD1Jnkh5o
XlDZoIqi3f3Dui3KkMf+ozf9n4x2sY3Q81gVzzKSLoBnTFp4TcDUJWSOQl423X/OfqDtR+wJJCWy
XoBtrs8syAaQougqnSs0/IyRV/vAuzz6qPl/JvNJiTau2O1mXptb3OqhFHrE9ibMgdfUktHhwjm1
9qn6772aa0NzeHn3ApTpPKmNLxrA1/JfSZE8B2E02a1sy0ZgC8aTIGgzf3Trqt63Xtmi85l37TqQ
YH3uh8BnwVNryeZjmIVuxeS555Qh+t+jf9K/FcmfGObI+65ye+OorM0TYMxgM5C19M2kDoNS8GLz
PFX+z5QhGT50Xrrxhbv1R4ww7zlTloO1WXbWpdwYBjNPzbOVpKEDsJc10WtmPqjp/1/W887Uwhv1
NDP1AjYq2sdmZhtqke3DAULq/4dde2dl4YS9P0VdPrIg00sPTTPZU77FFbfmAO/3bOF+cP3XWedz
MKmxy4Qic1KQAK3xZuoJ5EzRp/sLWrtV76wt24EzJ1CuM0tEAyKpD1brtTt/al6Rsn2Oq3FLnW6l
MYBD0LOGrIKy4A3nrDrVVdgppXkex2wnQ5KI/tpLbUl7MTJ3U/doNe0x7qqTKreO+BiPiR220lHK
2+9W5H0tPsad8QftNVuZjorE44dWYRBLbqro9ujtDHjP8ILjyCBOrtpd3JGSfry/YbfHM/sxkuwG
iQVfxMU3ZKpCSOdB00FkOSuKBnzb5V0z7FTvlKnmVoxdKe2ZBt9EepTkpTzYF26tDklhaQx8kHx/
iawHxtDTHI0upDkrGHLDdnS8ofmrCJcgle02Ff4zKwSjxTNDMEkNqQYNnetgWAsz5FwolHMH5eyO
Hrliq5G4hQ1bedkwcWFii9xhptBf5DJ+KQgM6oX6uVQKO6t3qrDnzWd8lg919da7WVBtvP5u/Z4+
GNLmJlQmcKr/Gz17F+StnGkv36uASHXoQwhm+aVIKTqJ8TehtLqNtPcWLQosn6cF1BN03tnFRdhQ
2xhWrVAHcxjL+zKb6OzL2RHgF+9bS/4JeHKWAEVPVe+SU+pxL5omPmr0wrzwpMiFAltKUj2qUjc+
jpX2875LrwCSmBqYZXIhvOWcl9mX2UoM1HmBcfZN6akX9Oeq8V6hUbBz67PMM0g3p51etw9enRwg
K07VZ015rCVzL3WuvIUe/5e3Xn8B518zTwuDgJ9RQtcu1wtDb3keMBP580BiYcKH8M2CQd1h3lRr
f4a/pN6xLkb7cH8Xbi42/InAsthvvq7wxCzibqvHcg2hmHWeumw/Bl/zFFKb/GJMb3Bg3zd16+7X
tpZRtwTGSTsGWwoMe5+9v5U7oDO9QzKyNO2tEaPZua72czbG2BbtfpAnoD6u95MhCjXNogZjir6v
81ekMGwhg1mb3kr+dauAfnOxFtbmP393sRSp8wuit3XO9L9oFNtMd0KL8G2iFnd/E29yCwwpM6kE
tOmgZ/WFm0iVPgqJFXjnREe0m8+wHHy32i0qtLXlzFUvLLBzmLlejt77EQIUoXc25F1s7YDip8GT
WWwkL6sOAToWVNU/Iuwl5L9ieX1iYGYCbfBhemgq20+diJZWlzj+63/fOSp6AJ9AiIOqWHi6GLVq
VAiRx7OkgmNnJ2U/lXQjpsy7v3A6JtVZDxjreaRr8R6Wmf/QxcIXzpqe1rteywVb6eX0dH8lNzIg
8yjnTFQH2h9LTCVdH08TJWrcBolw9j5VF+lNlWh6Oe2fybfH8fCof9S6PcPAkNtv2L157ssQRVCT
kv6hmWEZubbLcFQlZIoonMXqOaLDP2oaus3f9dTpmsxWvZ1cAMCTNlz+NkTxhjQJ1DywGaRYUrQj
bieEWqH4LqPudjf9tpra7tqfhvQVvbINW7dRg/4LNV8CBpuLr1yvsIy6KBayKXD77M8QSm9m+yLG
7Q40HpyO6q5XN8Lv7aTsbItqGP9vgPBMAF4bbKugriaUu1yV+JTWP1onFl2E1xjCgl1lem60Xz3M
lG37kWkpO7WYHhGaJwjHjuHcJvqK9pKB+m5qcWEquihbLD0rmw/skQLPnI3x3l24GtrQSMqHfeia
3nNc+BTItINQ/ym8r6iWbsSDW5Y1EMkzsSAeNnMCLcffOo0Ws4eWh5t1r1H2zes/TePzCGu0p9f7
XsKjf5eCHfL+YBg9+5VVrgwnp/qlKxT4pibRVlCiaeb5Cn8LkX17s8kG8XuSp1m8b6meIDZMXI2p
ErlSCFy6zqicJ4NnbdywG+EEck5cnNtNpwOI+bLWPY0ehV6YUFxN5jI3zS4R49P8iixg6POFS5OX
p7YQd8YXb8htKilyAAIFnG3q07pLvogp0GreF2OxH6ND8w/MPUCqpO3ScOtezgHzOtiBJ56FPBjf
nYmnFmUXUJueEYxi7LaBU2eval4dylnUQf/Zyv2Dl6L5tBH4VpwR/C0PURpP9GOXsw1BJkvJZJix
W1mPQfUmtZfQf2zqZ0D5G3Hg9gVC32f+B7AiSrYkEtf3EkrxEqZnL3ODvDsAm7bDeLQrVtrLml34
lUsRATf0dvH4WfKyl3Lo/vNi2VuID2hBgdpmiuT6F7RhbBS9V2pnQbCccARsUcNpRtdDTo7mBmLl
dmPh7p37XcxRze+CxVH6+hhXshny3cq05hCmAmCTQZOfvVxikkutVVdtN1VC1o1CvUkGMNMTzrH4
Xc40JcGUhmYsnMNCQhNEDXrTySxf2k8JyH9xrGunYZzp8/2P2G2EBwRHrRVoBdf55oZJud5JhTwI
VIDManKyItR0h+e7WRHh89qz69Gz6J6GYi3uwXulW1K8K64FoykzTxQRQQGjKnS9bupTqSr1E7/A
84PcHhJoYAD+Bs8ZrQGny7ioXZJmOwFOXztLY8hj9eqBVFY+ag2UaPf34zahNAFgop8AXpE25PKR
1gdhlhmmmLiBOEj7TJAHB5tAAop2K39YMUXRlPFYQAfUvJczX1lPhbsKrNitB0XZxTO2dKgYdSuH
cYsl8JawhzVBbQXQGlEAgursfO+cKxcAmYZtlLoFIpINM2VmWUMjWzndk06uQtyQh0/c42eCSDfu
ssp4aJL0WNQHQ8vtqhoOY1r+rJkaljfu2u1LbxbGIbeA+o7U92bHJaVLgqBJU1f0LBSx+dRLx25M
d17BHMx3qWodQzsoyBc2x8Z4SlLhP5841HfmPI6KDBTxZXHZia5qI+dG6nrio5qp3Llkl261hm4u
NwMmMKbCX2POUuf/Uv93+++rLXcABSzyGvUxUGWnrT9YUNK0mksH+nDfh28fEgtriyVpqtC2/ujn
7mR2J7PsbdE7FcPuUwTpKeQ12llWtjLF2yR8tkkaPj+QOERjYZN0rO6socrdGqYaO5C6fB/J2Qfm
TH9U6lgf+FiFT1EXQjPfpuNOGevoEQIIaJlFK98VXiT8CDJhq2+9tu9U0aHiggQP2pLFd8vvlLEZ
uzF36ZzhRaHBkHjTGcw8RN+DPin3k7rNiylzma4yAbaC5whMqhTMSNIXRisz0uu+1nM361Fp0mpV
Pvkqs+Jln/qUsmr/wfR9vl6CIOz0OPWekLL/lktGeerLxvy74QxzSnrzayijzKAteF2Xj1fR7HsG
HuXc1V6NB+UpKigr2Z09/FUgdLfDU97YzF5uAWlv+8vzJrB4nXIercl/1bB3Hl+IsMUbpZq7w5Q/
lJJu+x+qsdjVXW1b6DHG+mNroWi2Q7Xu/oJXj3x+H8EXIyK7tfieWOEIscnkF67YNp/qdoz2XgkL
hqxN6jHKRAN21Cn7ed/mTShnsVAwcsMphJo387OaAGZOmKbcDakMM4QVoTNatIJTMQG2v2/qJvOe
TdFgBoZH7scj5DqS69NYk2tJhWt43xX5k259uv/33yQEi79/cY8lIdD0LFILVzZ23ueoQczCrkon
S444yn1T8z1YeCbTcfMAEK9MGl6Lk0qQTI+8xCjc+G9xKi5xbJu7snXat0D9/7Q0n987Z+wlRMIS
SylczXIN85R3uyZ2hvrj+CpoO6nZiL8rHni1rvlGvrMWypPeJ/O61ORVC/eS9iH44advmwWIlaOa
B//IkPiiz/++tlOiJhdr5shRoW0P8W7/tyRjEv1X+EideCh3949rxfOuzM3Lfrcs0xJGkkDMTcjK
Rm/tFpRhzR1A7QGjgbaAJEy5/vstwTSzkNK/m8iVLdRv+vgYe3+98iSVjo5IdAcXy/0V3eYelDV4
zvPCpLwHb/rCJHSNXePHODujy1PxEqLLA6/SM8Xm394bVCK5eYpgINga+FnbSRCu0G5S6kPIdWFW
pmjJwCEOYmZPgeDvVRTt7q9sy8L85+/Oqg5EyOJMLDBRKOzT2IdvbKSIf9/KmgP+DxEQeAqyt0Ws
IFsC1gJ/twvhpPSWqCelZkbwIRqPbbtxp2ZfXsYKWuE6rO3kT5SkrhekR8loxWFeur5+COCdTz7I
aWYPxgbIeW3f3ptZnEwH411e17MZHKHJHgP54f6WrRlg9IrJEjiUELOet/TdwQyNPhY8eErXNGtH
Sl+y7Vx/3orFVnGDQGOYvCJBGy3CQoLiqkadqnKN9hE9FGat9FO/i0nxFeMghhdJfuhGZ9gPD1b9
KQzUvWxHsd07VbvTpANtlXRr6Grl8K5+0TJyZFGZ1oNBg0NoHsRYnH3RzoK/nfif+wHUyaBdYPlw
SzDXufB7X8hJ9CSjdodDZH5K+udiq2e4EtyvLCw+JVHaNmiZYEHpR0fs/urmU0g+K0U++jUf7jvL
/HctTpLhVJ7ltCjhRVzqTg2inpRFWjRui8qKQ60x4N0QJQ9JBIbiv5vCKZnihGyIdugirej1jswx
qBt36iVHlV+kiMLDeLxvZMUPoKKYM3G6/lzihfNjdzQno2ncFIbsOIUNJ45/GPn4WPbFRhZ4W1aY
K6bWrGVEtYo66iI2RX1NiEWKwkWt60mqj6OB86uvivFqMHqYqtEhhgvcE9SHWtCPQbJF6Hy7VvgF
qM4zBAioE37L64uuwk+NokhZu/wQ8Lh/EvnNE3YDqvX39/TWR3g3g8z9R8eKyy/8ESmOMEL2uXYl
AT2KLIeVWz4K+VYF8DbUg5ljQVT/Zrn1JeNvg1yDnHVT42ZqZPfSWx6d9MkZFUQixoyRztP9Va2Y
owLG2Ch4ev5Z9mGHRlGaPlYaEmr9s9AeAOl1tSO2b5UzleJWK/b2TsPL97/WbjqxA3DfIJIat/zr
f4DZ3wgOn7ok2co25iO/vs7XZhYuKcFCjXDI2Lh69muMmIo1nqrym4TipbcLQ1INT7Wb6Pf9nVzx
QwWtDWpZ/Is7Ma/93Qenz+vBElK1cdUjTEIf2+ct8NBt2saq3hlYXGoYO602jjAAaZijO5Kt75Rj
vgsP99ex4udXZuaf8W4dXpxUaYU0shuilKt2T3Mtyis2LtOKI8wYbF7KELIwBb5Yi5SkRTHmXuMm
BfQZkM30FEC9DHT/B88oNqL7ysnMSisIT4JBofyzMNZ01HnNsG/dMcp+T/AtRYDiqknaaf3Wm3gl
0YUM7R+sFgTRXJ243r1mFPVe9eXWDU7+uTh1v8RHhKaPzWP83Pz1vnYb+7hSgbq2t4hKYuoJQyRK
rdscmhOZx5t6KvbMq53gtv3PfnG1snmX3/mF1ItR0SgiltRPll/+nKz4++D/dzwK1SNwXtTIKXBR
q12YaTU9yUljWrePXrzI1RT/tdL2gvCoV3/1Huoen5ajJT1EUwqzfP4x8x/ur/PfZM8ielC6nemf
+X4iyrb4BZPowX/d5q1rmQkkwHYvKnbgP8n5wdMu07SbksypDHsMIMC+NNTgCut5C5c6u+S937AI
JrKce+M0dC1fAUq1zXOrJM9mUz/UVcl0zPRtErdEZlauPUwMOsU0UDl8CBYxM2/luget3bry+BCM
f7IisIv8sLG1K4H5ysjicdFlkOib8dC6Sf/UGSAsJWfQIIMRPyrDMfFPlf4lfL1vcz6tm50EdItP
AQi7SdJzOUr1FB5a3DZ0FCQ6UfjLvnjaVntl1Q6cuvBIUo0E6nt9PSbdCtJEV1o3jKwfPTqKZiD8
TKMvo7rFILUaYwBE/F9TixjTTkbSg5pu3eJAWtDsGtMuqkOeH9reDpId40FVsxu+bemfrGR6XE1d
mUd2AKoi67JYYhdJk1iwRCvKn8P4pWmzfQlhB62cHXiafT/RDuc3SJ0H2drwScxq9/5hziu7Ocx3
v2DhP0I9VHqIgqqbdNUlkptPWrB1jqv34J2JxTm2kWn1GZAqF8GFfS0FttU9q/rGOv4l4PcWsjjC
tC1HGCGxojyE32vY7X//DCQ73MuQzJd2ChDpqXtIKB9TRf1KS75+KP7kP7PB0ZmfQOiSHvDgRH82
cShbG7z4nCheEOZ+i2uNcrbrpL3Rb+3vuvdCm8mIG4BexBuuvUiCH9BAGQ71dtlWY0bMh2BXnX7J
w6Ht7OhHfJI/3nea1Zv5zuD85+8+XKEC21Goz2t6TE7DQXR6ZeNNd9v1mz9a70wswnXbhyLCyNb8
yVDfkvIl9KF8cVAdLJpHSvcnLdEfs9BRmYtiVuocm9qzr/u2NtQnsaCvr3a2Koy2hvqj2W9UWlbS
xqvftsh+kpJ8rjdZfrkvmpLyxAf9gxR/Yn7SHvTLWMkbL4rVMAHal5KLAWBFWupIBHXc1orgd27b
fBRHgDFW+OKFM0JLfpmGjxmF+4kaYCrWx0oTH4ag2CL9WDtx8gdgrcx1kLQsnoQ63G+jLk+9K/SV
rfjHWu5tpfqlbsmzrMWKWa8VjRgGjrQljjCroQCKLaknS6HMQmn951SOG2nXWiaAoiPMLzAlzTx+
196rIKZSyUY0uOVU7iPx2ZD3Q3MZBm9XDPstNeU1X2EsmLFTHmm01BbxNbVawZP1dHCFuHP6IDpq
zOcS0csme+oiwy5hiRfH3f37ufYWeG90EXErgTZ8ksYDr7U/QXwwDDBVX/X8xMPtvqF/fY5F1CWp
RKlsRhMC/VxE3b6DUT/XsWTkvlOFtZOZ1UMrNm+Mz++8+KeafcsauwxrN2T0FWnuoy59K8IfudB9
10PzOEHiplfZfpASp1C8Q4nKbvvalKjriOlWZr/ixGDEKQaAxDGMm5eEpAUBwj6cRSo+tPlO/4pO
pD/srTFx0uRns09/hczA/4GzbvB+BaXdbRR2Vj4FV/YXcRoO7KEGdIYvRPKpNIRXc8i3Uu3ZeZcH
Ah0XDyXiBIXtRWg2qlBKtLIc3ImPADKl303lrGvNS5q7wWTaNfNeefsXuPzemLStDZ6deWkcUvi5
YQ1cm2rc9c1KWq1VFa8f3aS1ekc2xwcRGVUmyRXvTQi7n6ICeZXfCMewlMt9ICKK3RrRbpikfmMf
Vu64BqkTcHGq7tT5F9vQCbx6mjTil6jitzL/I1rtBXlipxeYfPsuWlsDEitxC7QjXXp6I5R9lq9v
CJA1tW+6kdZj4Uj+8KAW+87onSFI7CmAGNV/BNo3Fj9S9UtVWm71o/W9xyTaYi67HYVgycC9kTeY
u5I3miNmVpuJX0+j22RuBBdcG9iy8mR0R9PYj82hM6xjAQcVDOSneaZXDA8i3LTSn0zzN7x97avF
8Ci4EXroyFeJi9DXmbLht+I4unX+1BbkVsXO6uwJ4OVZ7vbGy2R+Nfwtxp01F6RvQ/eAfB7IwOKO
ecI0QgqZTshHFfsB+eCgRScHlaeJVgHgSpMCo2zH/mQXKMJ7hrVVkFs5AQYwZp42lFo5gWUdXw/z
oTI0ZXLL6Au8ps/1D7boqYys0il7mKK8whFEpxhtxmUq4cFvoYnyf3dZ9juIf94Pz7cBB9ZB6sew
nnIOjMxe30dTGZE5l8XJbQfgtHo5nWAW2eoI3kbVayOLTE2KMy1A/mFyk+Yxh7mpoMO13yTDXrMC
Vh3iCLhm+GgvPmlB12tK1VSiq0W+kxuyDcHN36R7++8bxqgz5wZGmO/1HFbeJbZmhIioJpSiq4/j
Uy8boa2k5of7NlYKTIy989XkvcnclrW8F0IFhJKZSNEN2kdveEBpLRRemuicIHg0kbkplu8E6tZY
8JovIKpHhxog3VwPv16aXEQI9XhYRQtztOGkjPcGQPGNvH3tmCCJheyCabGZr/HaShAbWkJkEt2c
v7+KvSPwvVdUvX8UQbi/v4+rC3pnarGgycoSsUk00ZXUad+NL8gZbCxmy8L85++9ARFkpSxVLIgj
0MIyty0l2cjtbz8c1FD+AeXpXOFzi8Q6iELZqLRUnDExMYp+YvmSS9PGQlYQTbOV/xljZhpymRWE
eZe2hcHtyTqo6izeRK2tPMq77LF5yb4XG+Zu942SlEpJA04qED9LnI8R1J3EomTXR5ehqY4J0sT3
z/521/iryTOoaIK2AIZ6fTJWLQh1VCeKK05g9ZJq3zPhl4LPum/m1pvJpHhwzQ1vvmDLBsRQUaLN
m0l1xwKGHfHUMN00aY9hvIWnXTFELGDeaOaP4FmyiKGGkMpdH0uqmzXlIdLDS+GZf5WaWZIm/XJ/
TSuHwyMOMTgoYhlUWXZLeb9lKbIphsuX0g7E7wWB9L6FFW8DwAYmmvYhvV/EBK5PpxlVLZua3HQN
cHrpc1OOH2pPImr3ll1HbcYQiPBDC3sQF8OLhX7Qxg+43U3QKUQgxl3mWLTswIWMQQ6TGlpuUL+0
rYi6x4teUcILN/C/G3aWvbdh7Pw66ALLFYLI8cLI7sD6ytapS37e39HbbHZeEAKg7Cbt9GV2OYyi
XI1dbLmF9TLKjxQKbA/C3Tb7IfnSiYH0j/ft3c77zu4xP8AZ0mBGzFicYK5rWQzBjuBqQQPfrfxQ
S49i3l8qU2RIu3MgwoEvjJnxF2v6APzfroXfRa+QyMAeA4Q2/O9p3fUPmo/iXSi2zEY2EtEUXPlD
mdjCV62xT17j+G/ZY/dSvQiH+xuwsuGguWDgoQuPxtVywxX4xefmeHAxcmE3CT/iVnmohHIfegir
9EDwNqHcN76EISYaSQlIHRFhnesI7xZoar3vyX45i328WiMCKoJPybkzhL898un3V7dua45pPI1w
KPnaVlO1VRqYvX5uTW18DOv6k1mjFliVlXGINCXZ2Mw5eF29CmdKF4YEwMqTF/MauDZXFQjjNpUG
G363K1okBfRjV3Wvqu591rt4y9pNwWWeFZ5nQmhNAmcVF6HULwq1qWGpObfGV9340pX+k1bZjVFC
jU7pSjUdtd3a0NsVYpPcihtKf41zvF5hUnk55RgoL6pugge3bC7klseq8yg8J6PmaBZDZvfP8PaK
zuvkUswDZvSWlnG8jzOpaOPGPJcVFNDYfMgNvT7mvig9gO14Uloveg5ioTnGefYtp+TgQENX2Fow
6a+5VSILWV9AI3mup0/Jruw26cFuPtIqrT6+ZfO5w2u4hMwYvWCFsO+Y50homAaGksxvU2gK0teN
rVBuHAxDsJCT2RKuoJO43v5UkDoEUH2Y+F9Y7+epOcJX3aGm23xiJMYOX5W/44maotpsVTxuPqYs
ceZd44HLpDCMDNeW68pSg64tIOGPkv4gVQwuMvVnbuSItwMKmOEpTXrIu4HtXKQ7muUXXpWo1tkQ
K/376Ld8a6RAtb4a8lT/LJuUID32vvV1gqGitFsvjH1bINYUh2HsYSZpw8BIHoIp745pZfZbOh5r
24CADpreaIVQDpz//H3w8msxbWdpp2ryp2e0r3I7kMf+uHHOK2Z0voDMJQAaptGx2AY9h4eilj2G
zI2meJpI/i1bqmJwNejI2vqk58fYGM29GvfaWVKASmd64TtNn7Z7wYyMfdHKCULL8Rb3403MAdg5
E2HP1b2Zr20R4epyKGIxilM3leXkgxoG0tH3kuaD50u1E4TMOjIZBIenWY7MZcGMcX9jbi7aP/Oo
nc46k8CPl9sfwFHdFgFjSEZq7bJODPfx5IUUNcv/DIfUiTYmmaNG81dGGub6pMcyTKACM4ML4jD9
7yQlwe9CqXoY60RkfCZof9xf2u1jGYPz5s5jA/OzdfEij/VMa5PQDy96/Usd3nr0lSHYPISfChnB
tqA8eIIjqFs8ZDdfSOSOCVk4GdMYRNiFp/kBQm5lbIaXTFGrB7mU/UM1Neo+1uvCDsdsS4XiJt9Y
2Ft8kXsU5Qqe7azSeCr7j+iSxgyBaNRonRRRtft7+u+pf/VBxtqs3ImQAEpG8A5cH2LdNEFSU4m+
9A7icA/WPtl1Owh8d+Yu2cETCom54Bx6mqLf5F/ppZUcLXP6LVj0bGXxK2ZqTJF0lqlclOCvf4Ug
IT7ZMiB9STWKchnyvFEHTYqq/YRL9Wcc+OZGHrJyqKR0xjzZMw8SLq+J3KqqULZJclHCZ2lCrnu6
fBrrLcKhNY+9MrMIBlJZqygNpQnCCf6RqTAj858kPzzm8T73PSeh+90q5kMhmRvP7psoRDr3fn2L
LARlsGQwYiG+iAjLa8NTlLjlAJPehR6UDSm/HhX7+560doTvLS4cqRfiRuVyJpdqPAtWtUNM1H8R
ikOFzvx9SytnR0UbFXlK+gaP18WmGgIqkHIopxe1oqDehcc0/Kyk/XmS6919Syvnx0cGatGZSIgc
a0lSYVaR1UxynF/G3IC7THPYx3BwkPiK0uhBkpyMaSItYihuw/Ds8NcXAhQzOC16Fgy7EX6uL0Rf
5aHcGxOUPXXzvRyccbJryvbWQQ72TXqSktKuxKMUJg/6Jpve7f5e216cpJU0sIGJEraH1wCawCR7
SFvfGb9srPEGrsTEDw/Y2VE1OoZLnussyhszisv8IkiXWoOktvaPg/ccWU9UjKmJwpRw0YRf963+
e4jf7uz/Wp1vzrv8ZBzDwcjyPL90BLj4U/Wq/Yw/RG73pO5gqXXyI6jq5/wgPjG6647PxTnaJ8fp
In6UP47H5qCdtq7qbby/2oZ/PvjuB6Vz6aBp6/wiNcJOgJdHG1QnrU6SiNDKVDmojH67vwe3weHa
4uKLVgVD5IsTG9/VH3yRMD+9ZPWhDHdhf0afkFGL432DN0kJWRpYFC7RXLCHBuR6z5u0yDoylvwC
N5DTScLON+WHNNtQ6lmzwseD//BNoxI4Pw3ebaRVl6ZV5lNxUTybLEv4vonfua1mzekm/opIJOUs
IIzXJjx/yHiuB+VF8GBPognR7XoEVW1FqZV9U/K/1UMs7vIB6dVEGdIvzPukTu0bxen+jq7cUTqa
kFgw6/3vUXX9Q7LRC8latOISqj3vtVnt9JFZEijitwgrVnaV6gD9Y4iz6ZObi7PLCxq1lOWKS96O
diYOlwocWsTgyP0FzTu3uJa8nWYNTkqs0FUscjtLTWNt6tLyYmZJdygDEaLqdtrSEF/xfAZOacrC
W0dNcGmlDqYyrsKxvNC2Pmhe/whVxYfoSQjHb5Jg/hiT6Vj6G7fttvdJkvHe6Pyj3vll0Ptjm5t1
eRmF/BRHn8uKqlj1mAqdnVWDbWgtQPDTUDiZIHzyq/Byf2fXDpAhW1yWngIY98W16GRjCNJOKi9e
ox3aoXG6rt03Qr7xrVw1M9dYKI3TtFp+sbyJmpZVqOUlEGjoluDshMY8jIX++/5yVsIlyOX/tbP4
OplBqPXgHcqLZpzksmIY/k3KoGx/zhOXufwNeNf8ty3d0pyp5ubhVObdFmfnt20aB1pVXYY6az6o
eaR/bvPYcugaIkeVy8U+kqItkru1MANoggfHPCl4Sx9lJJRaSzWtLloUPIgNl7u0NekXtdVY+Qg7
F++rdsqOQrLFXbmyufB901YFoETnU1tsrgREwSxgRbpMWo6OovnWlWa+G7L4g8ZAa9iYhmMJdELv
H+nt3Z+bAzJGeYdQQ5ld690FiQEhpIlQ15fRqEBMSEnwudb16MN9KyvJ3CyTSkKnUZ2glLuIZFmZ
ikKYqiwuHeOHOhj1R620wp3yfzj70l5JdWTbX2SJefgK5LiHSvZQ0xdUp+oUkwHbgBl+/V2U3ru9
08lNVK1uqaUuaUfahMPhiBVrETsFFY/WvjR8GD8XpMf8ttOTfYn373HjRyx367VD4UegPgThOmgA
oDN2vVan9LqS6n57MQU3Amifo+Ym/B866IRP8wRkoysX/pDErsKG9s2OpsJHNbb46wHOpYSE6iRe
0+jNALJ1/TuaFlT1KJq0lx6ViB3AI91xLiq+cfGvfdmPVpRMQ3oCTascxUVQ0A47vFlAuja13e7+
pt4e0mUtuHgXzTMQNShWEkxzt3mFPdV7/mB2SQEqJ+dnYWSHNE3tMHP6DYjPbayDQRBiwCQQ2zgv
15tn8LwyiQ+DtjZB2zzTfxp60mBkXbgbUfX2nseD2MEbwABwaUEjXFtChdPFCKPoLq34JcfPJoQ2
q3eRbMTUlQ28srK8Rj4cwBqV39HkTXdB6Q4KJWAoDDJIFYPlEES8tVViLKR2twhrVN9AOoKmMFpL
uI/BKK9W8CaBiT+/t8UFuJkhZIwLFMgza+MhfBNLVTPK2oyO1fPIPQDavRZcUCBDgi728G8CEVGj
jd3s32lqT5h0af7SR1S7yrU7D2ykKBWLi+98HopDN72Pxef7fr/Eio+x5I+JZQ+RiaLVoAa01EJn
mLZpe3HL70YL8XnASaHFvsM4C7i8MV1j2QF0mzei9R9FadUsIgfAKgvHAUre197C50owlkwI19a+
+JS/G9+ct/xJnpPH+rcbpucGFSOo0oftiabnYtwIKaqvGhjMQNhChxzFoqWtc219gtpgkiRoq+Q0
sH/WQ3YqPCfiuh05lr+ROt0gz1VjSrRmNDOyKtW7i09RRNprYAqAlF89YexMQmwrmEk5nccR0elo
1aPr7IhRt1nY9QIcobZrJ/kh0X25TK8zgx4T3rpeSMsc03FODsHuiMlWm4+GQ4HzMZnT0pDPcv59
30/UIIJVAACKLwVUI7oiKmsW3pWp09FZXsxJFgeC9s+hnLIHDCEVx2QS9dYdt/KJloONqxbFPCAY
lCOXs2YwK0qHCyYDjae86sh7O1XuycmHbJcQ2SK8sBmFRa2VoVkyEjFmgsfXKWSI550RNrNxLBhD
rZEQ41TAGFKvanPiRi1AYF8WQkYHU/bIshDKr10pJZM1grp4uBR94geO0TzYvmi/0VkXj9QszGBE
mXDHnSY/YWhHPwsIlGwAI2+P8IL+WtrrgH/hllXiez3UJmsaY7jkgzWcUfZ5JqBS+GoJ1u1yMjaf
+jx5d1PzWWdyi4/9Tyvy+iAvLSREflTT8apVwe/UmCj66OZ4KVKDfxI0Gfe2YU5oH2VziBxF25cm
RgJ7nchHf4bYrlPJ7AiYN9tVKRt+FLSon8vONMJiIKDnpPaAAgYU38yxdYNygHwjzTjiLBPuGSJ5
HKxNsnwG/eEQdr6VBHgQgWS2SezQ0aYXJ5/9vdRkeiTSeRUNlyEGPncE+WEwVB1UqOq62Xh2rlwP
6MaCvhfUzUuOrwLw6rQUNNPy8ZL5//SNEaUTxFizz5DROnqlcRkToLGMPRLBV/zC+8dy5ZhcmVZu
CDSJoUczQVW3Nuxnu0xehaN/Hf3yuZXnkqDkft/cTf67uDta78vcOzri4Ka/dveWgftu1Oh40YsC
qmRWVIDUFwjZkBpm0JAuNLvmRBhgK6m137B9e9lf21b83Kpl7wq3Hi/SnaAuxjGYMxuRpIee/KgS
NzT8JJpq8HdYbXkY8r2reSEg0ybdgj6ubfqf1w3YaDFZoqZufqHNko8C37voA0yhasgDJGb6pvY3
EBcbycfaqnFF4ceiAoCmtLLj7uS3ZitnHLCCoPeY2PrRFr74ez8CzeNSozHxfsKszPV39cys8r3C
Gy9OZccyg/KuhQHBX5YP6pf3je+4sn1owlkAdSJeIXYu//4hU2zctEMTyZkuecePeWYHwvvMp5OF
wZxpIIHuz2e79T/V0BDM0HfGWic/Cxr32Lo/awC/a0EP93+SmosjduOhiqIDmlgozKl7PI0isRnP
50uaWHid9mML1lzAj/MJF/F9U7efc8FLYp4Ci8flrb6Ofch5mvVczRfouA5BjuR/lzRmHd23spJ0
4CpCOAL3DYDyKAIoeyztmqS50C9lKrsdpXl3YprVBMyzhsMwESOe0LgHKXSa7lNuuhFm4t0I7Lpe
ZMtZHnSauI9F5Q97LxH6YwVd0IOrDW6YiR7qkZnem7EPIt+NhHclL0ShBKHFRqkXUxYqt4ZkdPKk
V5iXKa0iVCysXRb1/m+rDxy2t0G/NoVFAI1B0GDkEQgW66/zcu5EwLaKiSuh7vqnLF/yg5uiL+4S
u8JPcc5OWO+z6CJ+QF12z7dSnSWVub5CofWBPBqgjEXzXqVHMf2hHHSzNi+4/oJqx896VOx/mufk
oQ7L1/uOseLpsIUXH0IpqG7VcYa5b7TU0WGrQ35fs88QVBX+FnzpNlf8I16yQGrhfgAHXe8cKFJl
1haVeRHlO/j79sXU7ugAQclsa+uWsHSzdUjnbGiHL00BxVJumtzrnMa80G8OObo7fpiKQy32qKmR
89yEw9HWg2qLbHrlDKMOCoprNAiAnlFJLYshh5Pms30RtnOe+GSFtl36u7/+UojDi/rngtLxVMZz
0xhyayyFd+l0KSK37GgwCfE4d/mWqPyKT8Dv/ijagPIImez157IMSY0xNbxLYZM8st28i6zeqiK/
Aa3N/UWt7BwmTjUA9kH1hnEy5TLTzLarssL1LoRbDqRMDA9qneOWMtrqgpZYDgpKIOhUKy5pzY6N
xLtUrSlOEllojlukL750kDSJ76/oxhby3kWbBXgDlFHQ3rjePJekjLKc+pfW0Jq4TNLG3BMDmuiB
wHDeJpXorTmAZdDTNUFfvDiFkgPlGH/zmOsS5Po08CGX4yffXXOAtO9h6KvALOfLxPcW5rQdwYNU
JAf8XztJ0JZMN9DKN98S/o9zh/sSE0FAESvfUh98O28lTeOpAe0FhKx+l3O6JTKwYgSs4yAlxgsQ
8wZqWc7jUFUnvpfFn3YbsWPrLyterxFfx7WPv4yMI9y6xm4i4AKD+fCzl7j14e5wu76pMNeYxVP+
BZHkZFufyNcS/NktOOXovDetk12+sey5TqfQEE+poT2MTig8fyNpXvshGDWAu+BlAvSx4p6aXrVt
gWAcd1ZxzHKKIRrRMYzGunVQ5ltT9ivWUIfDf/EQRDteHaoiiU4omBmKmMs5wMEEqFBGWgba9t39
U7dqCFItyMJxgQCjdr2/iLms7EVSxJ5HHuZ5OPrV/E/hlaGbbrIhLFt0dceYf8Ru0FcwgaLAS/fa
ll1Ry8OQbRHnRXYZ2bdqPmjytacHOf5jI1HUnKDQIfuEUY4ZNTOgRdEiCARU4Yt/HUIv91d+Q86A
aIMCDL4lbnE0w31l6XXV61OryTKekPwd8raozcD3BxawITv7hV+/jCNUxg0fVetCbzB7bJfZaZD2
8ICtzMLUbjcHoW+uYVwbOvDKy3jiwv27RK2P7u4ziCKPVhknA32DrOen0ut3kyYD460RZmg2hxpt
ZWSP0tMycK3PAd16Jt2mawuLHgpUGnpOaP3qSsYLUQKadVAFixvnAU/Y56KMeXnIrFPjnloDbkiA
c9HK4P7nWInHeAOiQoX5ZNQy//RtP6wcTFyph6pKGSN/DvJFKYD97rMtXNRKrMINjXQDfRAkA+ra
ZJZqwgZUMs51bwx5reHZKT0S3V/LDQQcruUulOWgtoX6M6DP15+RFa6V2N5A48SooPK9FzbK91l3
qu2DSWqQDU0hlWDMaMZA7/JIeA+S/gLaMhIAhFnkqUrKjXN+0/f+85PAeYfcbqk6WspXdTKb2UkH
ECzN6KufeCfZiJ/2sLdr/ydnMpySJCDTcTL/hWBnV077+1uytvFIYxci66UlrU6eETLUjmyyKq5H
4ID1ESJKdgoO3vtWVqIZ+CkWeBhUDVFEVI50UVj1oFddFVcQtzJ5fprmt7kqXkn1X60H2BMMsQMA
i8rd9ReW6F3KzHKwnXUDmetTl44bTrR2IFCDBN0GmmlYi3Kt5vo8mEaeV7HA5EDYDs7PZOzBO07q
rZm9tRMP8CVm3LB5uAnUvLWkgB/1nNXxdNBA5DI4+3I6jk6c5C+9cSHTG9f+/rSDDg8gFiwPaCSV
rBjg17mqAI+PS2nYEJuUJPCJedKM9/sOcVPRxSmHZDaubMiQ6IbqEMxv0qmxijq2zLcOTMKhhoKi
/96BsVC8CINvLGvlhrsypySViSjcmU51HWt2A3aPyZRRz7p/8wmk+FT64mx6Kfl7n4dNFEHQg4EW
rqXYdGSrJ/oMm4X+79zTvW2x0J7j/K+h0Et2DmU8nCskC5CQUoNaklTEom0dp3nYFf5en3bjO8bN
alQRNDyC73+5P9xISrYAc/gvlGvwnveUbk9SewXkaqomLuicPpq5le+SrpQXo63HSJu99jCk2hh1
KbqIghnWngvDCF3iQGkkLce9heJ12NiQSxPEbPeQrjIxaG/54Vgw58THUVtUIrLIGBw7KLKiedCq
Vj/6yQDKuxR6X7XT9XuBeLXP/XHaMTaVJ1Gw4rHluR1ITA+8U312wwSbAvzngCCeZvVLyXV6EBV0
xmWPZiPhXZQSIzujtM3OBsrbn9pZQJDF7fvD/S1bQri6Yyaa7hB+0VAu8JcY/OEKFQZuG/xjE09W
VR3MRK/3yPnH0HZRYh4rqu+lcMW7T/stv78t3MM3LA0tLSTIyKfU7DibfbOtLLzbetA2WHoodePg
zachj0f7UIoi4tpy3bE9xp1P91e9EvNxo2C4BbSXeMrd3LXEmz3eFU08eB7Gpz7LnMXuEpM3ztla
KPloR7lADbs3GqirN3HC92b5Xn/SLBK4yVdvoQyX/3RbrOFrseSjPcX/O8y3pwDfNLHIv3vyZQBR
vX8uKSqP8J77W7hy1aD0AzDlIpqwQDavHadxyxRoIr+OuZFbJ+nl6Lx4UFIeaPfvfUurmwjGWNSY
QKV9oz6XyKqhdYVFWfKxGe3QQ6PcKTLQ6/1EmfsLUGPtViXUWFsdyvGYgELOB5p05cMRXyLxlAQB
Mot0dkrzLPDEj9x6G4w+sGmxS6ujZ5d7rwmbJIsGJNxFYB/xKg1Kck77EFm2kUed/zhp9OxIaL3Z
gJd4b/e35oaLc4mvKLMg/ce3QCdQCeRd5vlZ4SPgsWgZ1g0BIG1EiEQ73Wmn9ivmW6D8lokAg76v
902vfZWPlo3r7+/2s5cndtnEdeeFbHb2LSujGb0f4g17lvCdxrPPGIPbOFFrHo6RtIU5Fk0MzLte
m/V4pWdmwZrYw1hEK6swq3/n/k+HvhX+y/0VroXGD6bU9LNnTS2Egb21hSlwNYCfTqfDk+cA6GnO
htiBHQMa4bTaYpLdWKNadhnRc6pJ2yAmj/Xr7PTBpD8yzqIx/0rLX/cXufoZTQT+5dW2iH9d72dp
1v3sSNHEWZIHjH9qMAFeftK8Ymf4+fNAnzSxVZ5ZM+ng2wHBB4AztCuvTeKlZTCnL1k8gx8f1Gn8
WNtVFegmt0KajdODL+00QKeeHLJxHo9dljV77kMFYzBnsJM6+a958Puo5VZ39HRJj3XC5NHAFZ/o
WRXd36C1qwIUTGjjAKSAe9K8/rXS1xIUFHFLJaMvMYRXVSePYi44bUgKakaxBXBeizzLcwscPxjA
xBisYs+bGZ1JxeJxfxrDv528X+LFx7+unNqZ0tHME/x102v3+vBaVt+ofUoSEPGAb/LQNz+kl0bM
w6RKfH8f/wxkqZkGBE4gZwfkPaS0lXdWz2p/wiFicTezXVI+gKzptTP90Mq9HTf61778BbocZzyP
4oXTPvAvM32YbBriqYxsf3jItAMpoQY3nEGJDsrtc1oEFdnivLk59egoA461FP2BCLmZQdDmwmmy
grDYcSfQ9fNwTJ48+dhq2pE3xRuK6/XGTbr2zMYaUG5HHwXNFJWfILPG1ve1ETsjU3nIxIhHP8Vo
EmTL5rAQBj1nuPeC0Rj5sbPt6dkopuqQm70foR1obPnI4mE3HwrBADNTS3VdBdVYPdf7kjAWWyzd
cf3Y8iBJT7V7rkk4v5juBAXE5/Lnhnssn//GKsYyDHQgQWhiKp6JCtnUzV7NYi3X9wDWNyCpSH/R
jAVeav8r2FiFfPS+l/W+rMeAeOnTMAzhwGbc/uRrClo2i6dHRn63JuSbNslj1oIWhtGBucBrF6Rs
ys9jUNZytLFn8cCG78hU/ZC0oI+wvKo7GQxUKGbpAR4mibUjfdNuVEL+5Bvq7uBLoHcD4q+F+/s6
KnReXxOv5gzMpDMoQ/lYoeZYeGn/zcd753HgTrJMs8xQp8R5OkrJQZbmS7M9dUVhsGByU/agWW36
hdU92vxwKPk4GhYblu4Z+MMrs/x2/4uu5vd/QOgInhjXUHkUnEJLObM0+JExnRt7PDk8CYoaae+Q
7qpX03nIknAWVgj6qo0sYa06gccFWLmQAYJuXqX+0sGa15Sjgf36Wj7QwMN/TPSut0oS/8ca/2NH
uT67cizdwocdp/rtJk+Ztyh5vFD2bRZeCPzCzncC3Wuf/a1M//aawClZaNgXahxsrxJNOW157VY4
LjngiODccbNf1eYUw5YR5S7yRuqjfo3bwojTuQnkW5s8pYMXSMGiojhW9N385tqPJfJNAMmiBkko
2cgWlmTg2vHxOgTMB/gYzL/cfEhu88TqpgHXoUX3ZiXfpLZF2rXiLHgJQvcANUBgAHC4rw8XiMQ1
OYqKx/qUhSXmXmhjBRglOeXVY5aC4M+dQq59bpKNtd3medd2l3//8PbWsnIAvhJ2HedhFudRP1j+
oXBDcws4tvYdURVcQKQmBlJViFzVmB6p05rHre3j7ZT1SUhsk2MeNt1Ea9/GcSwK1zzCIUo+kNO7
XpQYSQ+KXMHjGiKueWc9McjCu8s0X4rrirMjK8iDkYC+1q8vGxFnycVUZwFlJ0iOwI+4oJiubfNk
nviI4bDYB1wWzAJINFwtc4A9LAIfM5kjn5qodUDUW7Qt3dVjLkJvGtpT0wqwE0PEe+Nqv0kmcJdB
7dax0B4BqkYtcSSIdvY0aDw2a+MV6NgXR9bYf/dnY0+n2qqP7rgV+ZaLSN2DpaIHo+DxxeG53gPb
kOCqGBoey7bYuRlEIBx2moYYZXSDT9GA1BqNmLAEo289QQo0mTfWvOZsGCFbyrTLzJql/ACzx7wI
uk9wNqdHZkkdcO47yBwgDLi11tvcHDQSH0wtP+XDASq6qplLHZoospm/j2OBVOF3OtDfKdPPsytC
YQ6PueOHmjUFY1k9tNIK08xF/qIdJvs4si3k19ra0SjS0QtD5+WGlrEvuc9Ll/IY1CmBRrUAnVjJ
thLGtWWDE3ap3kKlG2+S62WXFoVEBGo9sZPIQ8uMoNX8f5nFjmAr2G0cqZXjjBodIGzLB7UwlHtt
y+KamY+9L2IvITuusVCTXkw7EYwVqnOzJG9NQ0AUzcsnJ9vfN74S+4E99zUcH8zoADF1bRtdh8YF
MaQA1u2tcX5O7kaGsrKPqPFgkMsAGBBX6PLvH9yHGVo9anMvYkxQEwOIjvnJoE/pFmBpxSmuzCgR
MbP6ntk6zIivZmRd+rf7u7T654GBB5IBpTj0p69XIdrJ7Od+FjHFEI5GdxOoySHw9V8YQeqJaj46
zOA1vDbSam5OGVC38WyJkGeQCEILfvjbkbZlCAbwmv+1ojgb71NPn3pYEZEVbISl1Y/9n7+tdnW0
XHbQOMBXKCq5dykJNfM3N3542X/jVB/sqDlTquWcDrAzdycvAXFTKgK/OLByK86uYBGW3QLKD/IF
iPVq6Z7UfTEUjYGjSYF+AHmOKdE/qIKcAIIU+GBqBq9ufUD2mb1L6R3ue8T6fv7HuuJ2NK/LgUMg
NYYOT2iaKDE6IEGWYAYAEfV9U8tnV640jFjgXsfIEEpG6uOnHq08aVrawvkcbW9yQg/EkGDlBtyE
DjoDF6ShLbr11ZMDQNvuvvW182WCiwkIFFynEOW6dn3gvRq9wVBQPIkXzNrsqSyCeWo2rKwUAZYx
S0C6/sgqARF4bYboddsbDmtjnusYf+Ry35jGHrpdD7bR7/2UPLLqCIqkk+/0UTGbe9smx/sr/fOy
v9locH1C4RGD0uifXf8GwwWdle6JNgZ/+DfmPdnA9WtE200+DSAv2aPgwmoS2YMRGG5bB1znj2Q2
j5lI99J+07OtYszq3uOBg5QVRGEA3lz/oCxxvGYEp3aMUbHZzgOJAeps3ih4LKu6WfUHI8rOp82E
WVBdtjEh82FyeOBNz6b44aUvugaelo0PvbWkJYf9cOl4WWEQCsxeTDqG8cy+DCYnroxm69Csnc/l
bfj/t05Nw6hGCuTibdwlgVW/+d4cdMbXejMMLbfX7e5htBXSWGCJVfN9qTEr6zF6HeOVBHUjY5dm
J1A+Ba1u7SZ7Y/PWF/UfY4qD5lVjV3YKY7Xz2/e/pd47utYmisf3D8JawFma1eDnAFbWUd1u5A2S
hnHqYo73kVb/lPZXCajgMB608s1IH8rm632Dt6d/AVjinQmsDQrNnvqcz005GzZEY5G18zAf6qi1
ecAxeAGAva8dy8ei5we7zAMbSJu/HYYGc/ACSFmm/YAeM9QRZW9K07xsUNui/jsSukJ0QSuNv91T
1FVBXI8xO6STILpUPl3aTbY2Ow4KFv3LeEpPvbN3k4NOHkwqo2wLuXpzyhRrSiZBS9KXk2Yz4PRi
PenDwcoDbmwBqm/bb4sZvECWmQl8PV+JT27tJ0XieyzmBHUYd3B4SF1+HlONBHiDWZfBLDBEgYfm
sfLq5mAQg+w82pt7MXUPuC15gBLPEGVLt/2+S63uANBky6sfeDw1Y/NBCFpmMmFxFlrlLzG/OVvM
czcnf1n8BwvKHk+0gMpbAQttjvckq/cm4iW1A+jMPpnpxnJuK23X1tT8red2KvoW1ijDCCrou62i
CyFGFpaN96Q1MhCoLnZFFiA6cFc/3t/Nm6eIYl350KQbZtrNLottkoAO05mTMHfZFlxgOQNXsRRW
AN1C8wehxwaxlnI3IMnxZII1etVhZsfCPkqCyclThdafu3EeVzcU1zwEoBykHTdD4Cabit4fSx7b
oNHA4PkvV7zyQd+xEvqfkXD1XTsN3dJz24G8Ir6/n7c1t2WpkBnCrQHmW8AwrpdaTyAWqwQ2NLOg
adL8xsxD1FjdW2Y38ViQJ+laZ/DuvDjzFr3nzR3yx/Iy54SZYRQWlXxubppKt8uUxx3XDh1os8gP
0foHENKd7q9x7QQCVKNDYQtSbqB8vV5ikQmwEQkUQjQKRfOUe2aYeQIwCXQTN07HrXvibGEYBkx3
i1iJ2p2Q/SQtr9F5TGc6h6PLHWQV3ZYW8pYVJXVpamLLLnd4PBpRQgLOo/sbtuKSKE/+oSDEExB9
SsX/CaUO7jeXx9lb2xdBM3rBQA+gfp8yM3SS/cj3XvVMyef7dm/UBtFzgvwlcu6FFQxcHUokGzvL
LfQ2x1tGGMDKZEh77REJU64xcgDZi4FutFNg7L8cogH0JZi1hRoSBiOQHUj6DuAuKBlTwV5MKxt3
otbeZtBTHyeopIaDNlT7ivA9TzRkRZb20lhp9lROrgmSJTqAKcaS+1x4oOp0idhwjOWXX0eUZWU4
4Gi4glNNnWOaZy49k2YooZhiV4hsh+GWfQMq8gvqfz2UrQOjl7v723kbxT7adNQhS0hGQYNrTkVM
vlTv5Xf/cx9UeDNsxK81Z0RD3ndA6IrGqfpWsTHkUHoVQ9kDeomh1MBG0M0a33gb3LCrLq4BFndM
GAFvgnfR8jM+pOukFg2IjRoRG/ZDmtEv49SGQGMv1PgoHh06VkQO8UGnNkQa9KDTdH7OZgxJQprK
y3+aTgVfwRBcEzJUe0v6iQ1gIkAjm/Gv93f9NqwtPxTjrVCcQC6u3o+lWTG09isRV+XrPD6k7wnm
8vSNYfvbKx9GkJEsTLMg01QH0AFXGGffQ0XOSC68mx+LXIZ9Zp1RcY78bINZ4TZ+wtjCAgjqHN2B
cMf11teJD96XUqA85wLYVPKjViRIrbb0JVbNoE2I8eul+aM2R7IOB9RoNRF3oDmK5sbL0fAxtSO4
FbaonVe3D+9Y9NaBtUTB7npFwgRR1GjpIm6Nc+5roOU6Zpgko+mXtNvYvLWDj44PWEMwvI5GjBJK
85zztAAbV9zn5Fe16Djg5TwEmgC0Q0elXGNfNL4FJl01iuYPhpCAnMbE2PX6mrlJMeKAmpDbH5IE
nLUyD0Du1oQmcpjKPZT9r/tOfzuxjOOJm/X/WXTUd5M2a41BagcOedBPlERfzNDaT/sykkESNeEY
QixgJw7mqxcmG2Fu7WN+NK24ZzI4Hatmgo9JEvJq+/xHpncRE7wK3GqoQbBhehsNrlWTkLFAlQih
CKni9f4Kl6d1sdRneHmydhQhvNMxk3FIq81Rx5u6PzYWHKOgdAb1zeKs16agt6KjbYiiyDR+z5Fs
h4W1N0on0u1T5tl7rr34Yks354YZfwm20F1YuE0RX5DSXBtlaYuKZ561sa1HzXf+3rxP78Wn5ERC
dwcG3a8Gidwtdsy1ewTgSbx+kXhDk0Wx6WVGZ+oNb2OgLgC26SL9b8la/6wKIRMMNSidY0DqelWV
SJva0scWqe5LUX8f2yPFbISf7TAJvsvSOrSyrSLT2hUMCkegmGAVmc3iSB9uLY+UhTUJE3Wz1D67
X4umP+gvFJzOIKL5jCfjRpaxZW759w/m2pT2bpJYbay1U5BAOUZyUC2V9Q9hPunGA0Md4/65XzWI
1irafxjSuEFM0bRxSc/0Fl0pe96nXgmFbwinH8q6ro7+MHa7pkNfLIEy4EZcXbstkCEuhRr0VvG4
vl6qJ8wCzIYOdrbtl4Q0a/epW1RRk3Y0ur/INc9chq4W2hG0clU2XJnxcRJJ3sV0aviuG4w6cFPc
GvetrOUNH60sv+LDtzP1WS81v+hihyZBXtg7K3tJ03eLi41vtmoIl+yC7QINrdptczpp+13Sd7HQ
eGiQLDLle65/6fwtQyv7BglbfxkYAxYeDGPXK8qZL8rOzWRsVMW808q+fnaTtNwAb6w4ApIsvNYh
FLqgkZUAKWkyZKmELATi/DswQPGcQX3Tzg73P8+KGRTlliE4kP9gnl55c1W09oXJ3C6WeR2grR5g
10x9i0hq5WIBBhijrRBhgzOoI6RSs5LJz6s+zhwIxpO+LkI2tL8l4JX7CkOIj2xw2o2gsboyFM6Q
vS3lKXV2vywqQ+ckg838ny77ZFbPJN942K24HC4R9HZBKwk2E08Jg6CubUcPgLe41dAIo4NtRIQB
P9pD2DBqAUnbcPEVzzMB8sBzH91YUNwqPgH4kD8Zmd3Hdevz/dQ5M1iSQMN63yXWPhbOEOiP0S9F
31pxCTuZ3cQphx5VIpB8JeKxme3QfNE523u0frlvbO1NjiExhDQcJJSG1aukZVLL0tweYr/Sx+es
q+zIJ8KIMY1pHwnes2HGfTCDcmLsqZYbZ2k4ci9KMHHd/yVry0ZPChPOSH4W7qfrY82tAn1utxhi
vXPqg0WAixf6GDld/WY45acJ7r3hoStVeUDsUIvDqDdmykCqe23Sb1nb+haRsTPnuDuBUI2Enud7
n5Udep2see67WouQW5Bn3DfsoUp9lCw0DI1oLtlSU1/Jrq9+jXL1EBSTRjk4Mh47jUVmk3Q76fgk
BHlUHY2lmZ97ZmKOr2/7sy7TLWTRyp0LVBGSCWCVF8JPxbzPu7ypqmqIa1y0rvC+u+1TVznh3P2e
+XzMEm1Lpn51wR8sKoEcg5g+RLZhkWaQwpLf+HuZiOMySQViP/dxyr7c97CVcIGyK6avURVEp1e9
cBtMHNSJ04zxDDrfOh78MUgm1H62BN1XIp+FGh3GmjG0fztzZ7rStqFLMcYF6NF7KOChK3eu9a/3
V7NiBa1cC7NLNsaOwPV57bwecHeCGsMUC9t9NAlmjVOL7kjXbnHlrEQ93LaQ1wWGEgPBakFVG7p0
BjvcHBfSIWfobLQRZwbfSLxurSxABx/eh1sX/6ucRe4MEwfZrIxJ3gCgKQJrC052u2GwADwtHq8Y
TUEt43rDeJaSNE3gbu3Edz7HZITrFiH0g7fCyvIyvC7KLYaQAwFWgNxOUwyVSEulPnZDrE1PxMwe
eQNixrl4WRp9RsDmb3X2bzL87Ictmu5bB0eXanmHeNAdw4WovHWsnBpWQtsxHn/m/k4C9dRHurlx
Ca5t4zJN5KD0jQ9mK6fWTGWmY6x2jMXEodDdYYi5CTvv933vXnEHAPHRJIGkE/ibVemqVhLokUMa
PdbST4wVQT//c9/AbbiDK2BSBX8dEjV4Zlx7gy5lIZw61WLhNsOOFZqFGoozXoDui+pqET+EENhu
HOxq48ZdM+yhqonXG1B3uHiuDbutrdNyzjVA/b1ATHtnhBgaCUctzCWwCXSLe3vle6H/iy+FeVhU
OtUJsNxLysGS2RzzsQ+04eiUMhinw/3dXE6n4vKYZkLNEIFimTVTTm+JEhViQjXHzXSs2n8y0wpL
6HLjBWU3G6ZWnHzRn0LaB+51EJIrdZmJ1eNg+mLGpIa3H6l8mQcnGiAW6JL5dH9VK05oQQgT5Wds
ILiwlZQE9WDh5ZrUYllRP3R7LYuE4FsCzCsfCP05jEnjzOJRr9bwE5dCmMUftTithrCm8Zzy0N1i
7VrcWflAQMCD8Rc+DxIyVbm6zAXpEmJqMa920/yJlF4IKSgolx9MEyyuVbIztB/3d2/lQ4FoEPz1
ICUDX5H6oYAFT8rSJlrcjzbkmNoKfMLFMAelw09d6WsbH2vFBdFSBZ8buMmgh6ISViQ6tyzucD2u
ngUU0Ljr7hP9wQOeaay3mD7WbIGMx7ARAlErUEExTW/4rE0cPUYlPs/HqB3zMC+zT8x4GF7v7+It
bwwIP0B2ADECy0czV+XDMye9LwRtjZgR65CMTxlJwfcnAgdEnUz7Z2oDcOiDIEbfW3XzRGWy07J6
Nw/s1Gf6M0vlXkv8L/d/1EoM+/ibVErP3sbwbDMyIy5ZvpvzaEz2xDl31v+Qdl27jWNb9osIMIfX
w6RsyzJt2S+E7bKZcz5fP4u+mNsSxRHRNV1Ao9ANaPPkHdZey05UpxHrpQf1Nlk5pteQXUPSEKs7
7dHsfZWirBuxR0ZexV5CXOE5KGMDXGxKcogYB0VedGpa98c4c/jxPEBUbFRuvdXFDrJS7Gol5Y51
MvikU9oeLbOusHCbzeykKyvjIbpIzyiJ2Cq0CrnjOK5MQucWV0N0huoePxAhXGCVm7OGhDrmkUfk
g17Ra2sJUl5+VLTcseJARp/rvLtHW3BfG0m1sENmDv8YVwljWDWSuoyX3sW4eCnKWdcTuWNQKqYU
thH0CsIWLOuAsKbxUjp7Zj8idcLjttFGsPe0lFRIXdpJg8sdta4yXNk7gK8jlJ659p1joHHXHe9v
jZnAEf4jeopAS4iaKzyu69F1pRLFaQzUBI+EWtE+0+xHSGs95Ya1JJl9xoDYFWTV0U6LtF3rLjHs
z5RFRv8ViVw8tvCYp09GqNSxrHoFzl/yZwi91wFUjxBPWTO1vMkVgQyAIUWlYMNzskKO/aj6Qffk
dl1kR9AbOoHl7/IndJzfn5ZbXlxcu5iTkU0LWkJY/+tpaWLIQxUKkgdZXRpCDJviY6keuc6K1bcw
9E2k/lUUqqLvRiMeWidKwLRjpwWjdcV+g2B9F6LHzNWWPmwGjTJ+GEC+gBZqIGiarFcMZIMHyBjm
C8HLAHWn0BuMMMiJojSm16hkEEHwEg92taisNnONKHBVkOdFkR6glIm7whVdLNZqxx+bBgK4LdMW
QKYzS1WOueOGhiyQQoHsZWwivZ75rpO4FPAl/igWL30XGlJFkcoQLDddYkubuULG3wcwHNiw27u4
CgPBV4WEP6ZUMKLEM4B2AdWPRwKQ7+SqeX9LzVuDl6zycJkR7F6PK/F6AXwnWLgkVBWrkBDWeGiF
tXoQkJIeKYsfpvPTf+9JQE0WRF4oVP0i76+NBrIc+Yoy8ABVvEipYgAebTbMvqsbW06Xsj4zGEO8
LghJ4T6P8c6UikQs/aaGgj1/5BhqZpCRbMAhI3uCSdnBAJGC7sr5Sg4OXvCh5eGm6f7k3KoTQEEy
dAsHeG4XITECagLE32g+ncx2L3dcQXnKH9VhrVWvXfscKqdhSX1i1oqIlIWCJny8OJNbgmsHTelr
kGSzYfzItf1eKJPMltT609XkfwtWAXgE/hPix9+nSJsaE6RayDS0fzpU0uJnvlIjC149v2ZrD7BM
v4iOgFZ9lowq/EsoxX8MYwuNiCPUsMd74eIBTKoydCWG9k6V18eOD0z0cw0U+4nfgmFqyUOanpPR
Gqi+4I9Cx27sGbm21qcMQCOFSh23QropMOSSpBpJW1KBn4r+EdEMyG3i19rVW5qQ/kdOdCrYobTg
X9xkk3+/A6AE0JMC0I/U//V3SFILGYrSZ53iJ/HOLicasWBm7T4UPhRo0fSQMchTnWrn+9fEzQX/
H7toYIPgDfrCp1Ve3+db1m091skNVs88Uu2ZQ06SR/fVP/57U0i4IXGAY4LAZiqjlw5966UIdR2D
ewWJg/RpN+DPT0n12qzumxoPwmXMhkEBCTDWGsYSKADr15MpRDIt3TSlTriuGx1Rhp2v+oHET/7C
LYvgecYUUr+/arZjT/9k3aDULtZRrlEHVGd0r/XUlU2wSTc+cv4Vp5K4qHkfyjeu2FsxqNs/i150
zwNYBhibVdNeJl5a9RyBFJ8m65ngS/5HiXRh9t2jvBQ9NyniRHNs9kTfpKdpVM9EPkqfFNmDJGdY
As2iB3GWxzu1VgLZHAW2MzNLXK39E8WRO7YFqbjy5V7NAh1HHndjCTa39KH30TGgUwoGKxPFGzm1
0kaF4Ccv1Bxjaj6EwIgXQVTW6DsvlNcd7TS0FLSx8JApkAHdikPGe3toXZWMIfuMK5CE43PWpllV
5GgFiPjwIUlrqTwrmdJCkjUMSm3d1xoQ+2UVCyA74WXoUzQUL72l9bHAbbN8GMoNn8huiI5c3pX3
eEqLRk87V+CsFJJQz0Ko+P0pGYK42vuShNaaEnwlkGuQiiEAyVMQygTeZyCjwVcM6se+Hnke6p7J
hMMQu3WrizRH9hrypVBXClwmYgzKx2xjSi4v+CuuVHsoyw8FGzmZGLfplyQBquAj9yMGwSegu4MM
lmI3Y/yD1tZiDoqDThPRsdxW2lEpGqCJGmAMGMLXfAGZu0qJB0x92QdUV8HBl7yntV/JZoBtXH3V
Ku+VX2LVQNpBR0TDpKsmE7Vu4zGMFL7gcfdD08fVDwrbKATai5SV7IUZ0ryhfGhbRQocLgfhBWlG
NgQIU0R9jl7mstUKsAt6jRLobSWn3JOXdQ01Yvy9qEkhNfh3rqWpE2lclJsdAl5vW5VDxv7EHuSX
uw1otCX/wDSNLL3hZ/J63SRK177XQl3Xulik2jNgtQNaiMNG4s2iSeLMgH6Vx5pgh9LwRVqo9Ie6
ZHzfbIaQl20vgzTUDlkAH309yLlG0g4+DBNs3dJl0z0TA4Zm4wJR8aNgPtgKVASJa9K2WW8OQZaC
vStzqwLCs2UmRbpaNMgAkAa6VeWzx0WA3ZtAHXbpKc9zhe4AmYV8B3jk0daIwpgoroQ04gVTVjBJ
HMkhoT7i87LaW9eZ2KZ6IKQpB5+lFJItml1STJ6PFBm/iZq25z7bvI7UniDNpjGkrbqkAHwLb/8j
Wp9jBcTSoIAeVm7AVOxJUnsQrlBNRkXI65Ax/6RZmUu2NzAoGePSCloTLekamLb5ANomnOxFApZK
6MUDlfvyjLPRQHUBYo6NSXO+Ye0YhYtUz/yC076YNJEGXAmNJxnUzflvTe0U31KlyvMf/DL3mQNX
plxkxolX1CajBn1mcegHzEvSgnWYGh7QaupPl6aMqSQ8fe1RAvcOCoQiv+9fxzfC1ON9PCb0UZUd
I69pOjCGqGDW1y51pAfaENc1VaggkPgU79oVPTOFXb2oa0Cotomqy/tqH4p23xuKBHoddGluavDW
5OaLbyXgljwuPRZjCDN9LFDL/MWNKQi/JiGOl/WsEgct67iFXOpdizRlxkUyyTGFhO/dnES0YUnQ
M8XC63FDXjPOC0BQSGECXo2gdOJ8aJDsBcVuxzp+SPgjVZ96dKZ+DJ/KpoxsjbMCMDP89IgOdAHK
a4fg2Q8W/I6554tH2RJRFtq8AYW+filFyMxGUaCwTizFnQGV4oHwBafoudv6C8HBDYhtHC3AFIjm
AA3hoRN6bYuVcDX2VcY6RkbeC/J+bsz36pyTTW7f3283sPWppXHUFy5k1aDbSmAT1klIa0gkIhkZ
/9aYKPWtZFsjgKfrBREMK2jJJiWPkt0EpHkejJ/7XzK7wpdjnsxvECsgPpXwJefs9yP2HFnbj4Tq
lbHbhHq6SPE/5/pcGhz93Yuh5zUOeyr8x2BtKMRoW2IU+ji+1vR0XQdQnywMcm4TXdqcnKCw8njB
g4SLs91bn5/awd54hs6S02oBWXTT2D1d10kAFHRK04w9iM62tQy6zS1xrSdGuzeWXNVp7mE0hDwt
cB0jYFyaMipLYZKrLRLYTkbAz/vul2b5Sp+ijMgu0QfiN8af8Pv+LM5dQ2CHQZ/K2DmHGO964eLQ
Rcd61bOOJTE698RQfXPkl1rjl4xMVkqGsy8VMYzEa430O3DetGjjJNpCOHyTeh/n73Iwk4WKoXXS
8xzu1EK0stf4TVyrL0CC+Q/o3VTMeJtlBC8r2EJr1fQVIv7NRpEhJwSmlREUPAXpdhmwYcnQcY6R
ELT5RiIpRDLElno+OHq0xGMxt1tAwKQgN4wAANmW66WTi0JV0awyOEzGgTFnyyWsdX9z3NCujhN6
aWJyoxUKBNAoIwwOPbkReYk+3i2OWOty2xL6hEoy0fagNkjJwVytUPklfxbsjy/R9JG8tD+5x7KI
QVsSoLMOGotLMyHG+3NgZrZqBHbUbWRYxuWyYnC3uKb0Z4lSd2mCJ2eD5fouiVVpcPK4P6hytmoY
ROv3hziO4N4IJ0cDbDEyj/T04PCe5UPHmWXXal5YlVs8/4Wh3yYRVJZRcJucDan0JZEKIXU434EQ
p1b/ZNQSl1rSfmkBp+MBMQ1aiscuEcjKXm9KSLD2Saa6g/MiELwD3HnQz+XZOD9w5Lknic555Kl7
C3TTzInuk2F7cqpHfenKnnsaLr9isnLg/EnCMmQGZ2xolPaMvO2W+nnnFu7SxGTh4oBLiiTFwoEx
m0RgJBO6gZTNjvJLOjJzSRo0VQGhBAZIeSSRup7TOhD4rE+DMa8gnZMVt0VDePiZrJOcxNDZ+Ly/
UWbd5gtzNzmholP9KMLktQil9O2+943esFJjnem2ou/MzjCdN/fh9QsOm2l+nI4gN1nYrHP5ocsh
Tyl3uyTwEpH61OGHfaG0ULc9sio4XinpGo5I1UfQQMY0+Iu03G/7GrJEYIxCHex6pkXaRsjbZdQJ
atwzobZtQwcnUgmcLsVlJ+379L1Vn4vok69aAt6dn77PDc39DhJ0jms/91difhZ+vQ/gS4FsmBym
MqEpitlIKEGXkKlBXmVwdpeBOxHazOqSsvzMhpah6KMBqo3cDhKC12NPNQ6yFG7MOqmsJpbAqC+S
GlhQVwmNkB0S6/7YZu5WJMlQAIFnDq94CjYQSkFti7aizhBKAPDUgWcGlfZ238ic7z/S3qGLBdhz
QHgmh1SoGzVkfZ46MROTJEHSJz9wDaavNlEsfJZoReqaoP8bqpAeiJTQkZGpqiEvV7RmZ3d07PBQ
awCgThJ2YOT0oohDwjc5yC8AjHBWs1HKbWaFdA0FyUNIGIhh7SLoN3oLT8wN0y92EASJIKABLhuk
eacwMyVGH29YNKzTeh89f8riV/AA4gUgIv1IgtqGXrNfRRs/Ek910K5DxrULFc0N50YiVVKjcXJV
uEZSfxR+Zkjej0QpYd/vL9Vv0Dl5OOCAgq5XQBEHEP7JJUepHPMR2hkdcb8/cwjVtvA4+q/eQiQc
wwvOSiM9eDpP9JNnHF/uW587aZfWp/nUwQN1ArI51OmrTfPUKSRRXlnG6gX0lRi415mFNbmpSI9r
ggsGeCh2zE/cZKUztW1bTkYBoCcDYI29p5lu4IIt7ACuilb0wWsub9jnhDd5YYlP5aaG9WudQ8EM
sQYEXKYcSqHMBo1fM9RpNpV57i0jG+yYMcHIqp+MtiNLbEqzq4ts9X8NTh5kOqB1VAVTjNMXEslR
faw7PWtxlUVG/9mABEeN9TIFnVH75Xkogx8Y7oEZ2acNT7Y70S4DE4k9sdfAF7hw6Y+mpxsPzH1I
QYNhGS2nkztfRht9zSQ1Po0j7yqIlT6qaHd/e82aANRuXHMFRE4TE2XthlrZ4gAmBL3JdKU5/Uvs
3Lcxl31A3vAfI+MNdBGCRyi71jLSdQ5y0gYU3/Vgk9h4smXdsKiV79K1tLM6GUAVAxuqtnEFFCd/
w27TfWAtZbfm9ze6V4AtBAYIDUbXXyNwect7Ss46niJ+hU1g8tW67CKTiX9E91nurJD5bqBKzXUk
lYz7UzEXsINoGKTP8HdR9562zyhZ2ocCLVin6xlIzp8DwjasDmm6KN40PcT44o74KWdlPiVM/hKH
jwsfMLfgKH6Dowx4OsAJJtu9iSnoZXyshRueGvmcI1lvNy+qp/u+JT6LJwFlIbFiwUhsV+AUglhX
8wBI+MIlM16Z052NgtQoKIRr9aaTGpdALgexzDpQoRDYx+Kl1IxgXfmGWBrlsNCZP+7hW2PIZApo
zIdmwOSpVdSKih0y+A6nRtB+i4kgIkG+EGHPvaI4p/81MnkkhqLg+7CFEa2ye/klLAmIbJP2vLB8
42N8ZyzTBzNqi4oXGQb7Z1B0RXur25ck3Pr+UZX2cW+28MG49X2bs9M3+ngC+h1Q+56MLOsVqEVS
n3ME3tQOrbfw8zdKTOONj6Tv//7+dEg1UGR9g+ZsR/A8EANWrBgcAeDLectj5TiFICqFoEMapvSD
68oE5LjIrBPUZtLCCJGEQPVBQ/6eiF4QaFY35LEZSm4fk05DZsdMGwCneiGr8IKBugPd3nWDWBmK
EqiTsGoBWcbcrUEKn3RM9Ac6Rs27j1p8R/qS4kVAshIErRDbawU9pbXG65ACjaAvXXVcanNS29V6
jvg1I5RBjkVP80SC0DycEzMRYvEl41JVNAYATSuSSEGd2SI7tHu1k0WgD6WCOZdd2ffW/TWb9Rou
J3VyyVVtlmiouSLfU1fIbCmrxE6Q8KQ6AIipfd/YXC7magX56xuV7YShYNqQc8odZ1iV3hrxmlrB
Sv22eL1+oE88qQ/DTrVYw982zyGJFzo+buBi0z00iRAa0PbKUjHuUfZRZUwGdLrVgyTsitjMoRbP
mn2+UqFsF5cWW5zR02O0cmqI7nHwrahuzVR91OIlXr3xXrk5qxcbeww0Lp49H+pgRSbjSogrEzcP
S/XYfeVJsbo//XM3+uVST57woYJKxpDDjDeQUNgpvtlqtoAkZlItHNVZdx19IeD2hT98G4hp0H+B
3AQWWiJSqwcoGGyDl3bd2Alu1JAUO3YnrkDStIo34bH7zPW4GIsZi/n1cffezuw/3zGZ2Sj304x1
E85JWqN+rKF3s1V3KSUmisqv92d31iGV4Pljh8P3BxD1ehVZP+6bIUs5hx1MlGvjFQfdN87Qjt55
435VDznVk9PCks76KJdGJ2vq0iIZBjnjHH8NtwwEMvI4xUAbVob60DplbkEh+P5AZx8wIEDHBhYA
36cRPe/50BStcw4JVX6TgTqwMvl/24z/e0wvbEycD8/LqyTnYIMRdPYopyabOhniWjIMC37t7KMF
pmM8VwjYAOa/XjWsWSpVaL911Nh2409J3rLZglsxvns3mxA0PyyK22hhmk5YnUFBs0e86GSZic48
VCxDb5fLhH2EgEUgLZy9JWuTqRt8r4mFDNYgFQ7Rcv7BHTNsUa2flppIZu+Ti3GN19rFtcXSOvL4
FpbU2KjhA/uPRWi27Wf4bynvx92ABpKR6AJoHTQEXhviy8HzwU3OO8FP5BFLrgPChW8ZC9Va+W/e
w0tbk0FlSLp2aVPyDn1g4U1oAWG4LwFKxxpk2R7KTb6UsJvbgJcGx/W8mEW5CSRl0GAwEltImawE
6Rx/3z+xc1viwsQ0G6pSrs3AE8Q7jS4mJt29t9v0ReUMfyEBMnsbXRqaOBN517cDOBV5RyromvFU
SNa9uHxHyg+KNSu8Qy+emlPhN6QP5IV9P+vJXBqfOBdqn4E7IUt5x9c21IUSAQGdMIcCyxHglHzh
TC8OdeJIuFpfgdAUQ61A31zrWbz28kem2uS7IHuibK/HtRU0q2oJCz37zKBABxXZsc0BXWLX+0Ws
xCLh0ZvjJODKH9M7hqqgDXdV5g/9M2RXU+DEPFPNDcCQZIsu4XVn85Gg6mJ5AcyrUFCcHBC+yhgX
ZxSZuFov61Oa64MBbU9TyDZcaLPyrhLXvWhoj1qwEDnNFWbQOPmP6clRYfihrGtErI70ZUUryaJr
HM9yxxBgsyyL0V20YIE1VHfXylFcZT6JN/yWZwmPP4zN2OKOgloMeYP7x2vuQfznswBEvV6REPrr
HeoerIOSFEFm/6gsJAPmzi+6gTToIqPbAYiTawMeU+S925Wcgxaswc6hDZlDJk73npF1XXCQZ/MO
kDmBFD3SMGj4mCzvkEl17Ik9fFGD+3SNQ61vUJw8uvqSEtDcoPB4oPALKgToX00OEHho4sjrOM4B
qKmL2pWrZUbPV2bXRmPHIwH+MM4X6RfGqZq+xehgB3EHOMyg6juu5cVtm7sK2w65iuh7lYDg/qAN
ZvUovbjA7ZrRaZttl3z7ucoXNIZAzwaPCeDdaTWxFcDDPAAo6ERkW+72nR0rpLB0zxCf7m/D2ZsB
lWYJ6hYYHJL/12ODlEIEdLnLOcHw3jHfjLLuvD9ytU7N3C5D6L8bLGuWpR68hd224P4iU3NpfTKz
jFgNmpuN1uVtg+D1o/BeI3Vdeg8S0sJLKllzEYYyNvzAdUMUDz7U68H2QYX/NQS8M9gR1fkh1zVS
0LOQmuBmBgQdiSKz3KfRKvmqCvMEmoIMGbMsX0lrDu2Z3k/qAUNE3+6vwcz2AhoMLQa4pBRAfycP
YEUhlpSp3OBAh5jQArQeUB28b2LuhF7ZmLxzzZC0Mo+2LwdMKVbHJJbIiDu5crpm1Zf70Nv3jOFD
KizPOisrHrjy//0Fk6OblgPf0AiQimxAxau1S7BTxpVo9vDOwL5du962LQC7d0H63UEBW0vWRbUA
v5udaY5HKhpYFcQik+2GJsqqb3p2cAahfe/BrsqE4cJi3hB1wu+EOvw/NiZ+JySsc6WgmOnBHuxw
56/9dWW+P3gEf+ya9E/ILq3FB5m8bU6Q8DXuL/RcwQHmUccELub3ZF1vcSCDuT7ugd04798/PZLp
jJ7Y9SrSbWBGHLy7pCPVyrePqn7f8syDdml4WugbakCAoA0yOA21K/mgNB9deo7lhchrycrkrKig
duzaErsI4k6QlCqaxypRVzREzo1tGOv+kP6PyQRufWS9wkU8OTW5/7+T2ei1sd8/pFZlo4+YPBHM
5ptKmnVhnY5/ltoA57YpAj8A3jQ83zfawmHPSgP0ugBZkTeR98QD/35/YL8X3eRFQ0z0XwtT554T
+rBEVgtVWdINurqX7RYo0YdnbM6YhC/aXtv3ek2+Er3Hvg1IavBmv/b1Z9RVvl8Js6ltSed0pNd1
RiDdUgL/N+t77/smy8zEteSlAb4POE7kF5H1i63Qyuxs7z6660S3zYMTmpFV2okFpSGS6h1hrFSH
03F/puZe4quZmmyBRO00IGooumi8lagLAXmHvuCeHobwbzbb5ZpMLkhZKbmqQEcL1mRMymDSMWR1
7YNCFHivN3SfkBO8xG4LBrGFs/vrDN6b73FHXng4EW6TRJN/bb8/g2+aFEDw+mswiOJvWPSePH41
Vm62pF59716hdENOSPXqUKkyqu0iAG32uUIFh0NXO2j6tCl2WRQrQXB9OmAuSvRhrCCzbXTlQRRO
CccZQGegFTYadGW9sNozBZCxlem/difeUCpLjVrHsMvbEII+V9+uRvTEWi3c0nNh55Wd8Zq7mO82
6ITOg4Iq/LvaYjeGRInudOTPwnDmbks0XYO6CoVIxF2T4bSuEPAgLGJhRvp6eHgu7DXamkKDvqAP
rCMr97AQbc0el0uLk4FRtEwJXAeLRf6YSuh7gapqjHTiWjLanb/XpIO7BEibncxRdgwMleAfQdLn
ejIZVpShMguU7b41kPp7DyLbgzoRadCwYi7M6NwGubQ1iXQC5IVVPhoQtjVkf+5UcPsqdG+Y0lI/
qDBecdMjORLVoEUdLiG8letRqf7gakXHAb7PqnpjF8oONGCP3CZZ2+TJI5RYlaX/pHvVI7F93ArP
L+LhRTOyClfh0qrOPUhjEyyKyyNt0/RtDytKU07EqPfh2TsqOrfRaxtcE+QHh39h0wrjct0O/B9j
k7u/U8Bo6ZXjcm6p9fluvTd2Z6sbC1v36UnTWxJvH5+/zVfzo9BfS7t3Yn0Vm5rhnZbjzRsCg9Gb
w8BZ8EdB0U6agiS6Xo1ijUEtoG7FdDtEiVFqMRRWANsxKzRtbCCK5Rsa7bMHlvHwWLmDso1SOXsJ
5JRdSyjN2SFLlUObBWO/Wd7Z6LFSHir8AzFxT1u4wWZdllEcD7Exennx2dfbhqGBn1PoSiKvYLi2
whKx013WCFcG3kZtfcw+fxhjtZXWDVH1JbjL3NKBwRh8R6P/e4PjL9Jc9bsMGfiKmpT7FLjngbF8
kktLuspLhsYNe3F/qiHIQKEezzmt4ryLTQ5KqmOOCc25hZdx1p2/HNJkPkNZyDAkpFGUlBjnLfyR
BrVfs3zzVSKhi49IaHh5VLdQ52XIn9XLwn0zd/JAmYfYHHWT2+VM0FboxQnM56UHSZ+9JHyLYUSa
IECD3Y8LnQYWrXZtgYojqfIN55mRSJ/vf8TsnkJ+YOy7BegefeLXs12nuRurUc05qWdHW0q0j9fK
smuPPNqm6b0dNpuj8oZbBwp49y1zMw+YNp49FLBBC4s9dW1ZTRhBgYL1iNeKyB5pl86kA+a7RILp
KDw2ZMHdm1tuDUkXpF3GSb9h0+0jNRYhXsA5WwHN0j15LX9StA/l5EBQCkl1zSi2qS6sX1ar+0Md
RzK59UbGWwQaKFuA6Xxy3Rc97h+h5IFC7SwtfS+8r7rbQbi1QeuGEBotv1QfGTfuPYOTIyTxKTom
kWhzwi8u2ytcacjqEtpv5pgi0AYLLZSfRBkX0vXyJTzLyFkBG0m7H1qT6gEF5HWBwGCu++XKymR7
inJW5X4AK7TSvc1DcIxWrCkQ7ovXwDdlyCu8iauke2Fzc2G7zOW1x0wCUnQAToOsbPJWBbIPgvoW
t62aBsRTTxq3yxIzQRcoRAn7xighrNV/K1DBYfS4crLP+5tmZui4HLhfipPRa52SNwS5yCUtrXmA
R/mj8jVCMSLT5pQDewZf0goohMp0Tfp43+wMIOLa7GRdqegzqZrBLBQ45MEz+BSour1mqd2qbIkK
kcRcsTQDn5D4H9ITizyHZIi79kWLjKJc8E5u7wh8DI++dIwfhfQp6VbrdVWEWJaH+7cOiL9dKtqM
J+/6oFz//uSgIIUudHFDMVhA0WVlLQa+jtSiLtFtWp5ESEqz1V4LjWJYZ3Rft0t77PagXtufTDaS
EH2bjOMD0Vb22j9W0rMbGW7yFLkf9COSH5ROV/5kZCAAsN5f6BnX+tr25GjlytAKhYSxxzFawK22
ygmTPfavRbUqAZQ2xWqplDA60DezDSIzEHGP/CDTvryGr4dIKpBrF6I6BlyTbROFKE2M3lwFqKZT
5PLsqamC1oDwDvimu9SXBBKXkSwTiEQDW9gmkjCAEV8NtjSJ8pwMftd/RrQbPjI2oX8yxQO34P2J
ur3oME8XXz0JCyjYEUDUD4RQCRUxtpJXAoDbkb+V+gracEuqCjM7Av0wI3B3BHvekIhwXJ2rGfrw
nEB6FYu1Gj4njXV/QLfPEQjDRq0hgDnRFDLFpTSx2gnp0I4YmARwxlgfimrN+JGh5C9CbHRxomfZ
Ugrk1tlBugvoVQ4qhr8yq9fPhaI1WtOASdihURnafhJ/9K2/pG0341PACqSoRk5V0P//xh8XvmPa
iYnnBj7vyBXw/fGmKkkg7hufB0rWtdq2CElVUkNtrCA5g7uwSY5JWhAp/FrCVs0UX/ApAohj8YRA
J2DK7epVUQOW04R33H3+XOiFIZnrYJNvK8NUCTVTkQgLvtxMCRomR8g3VJPQljFNCTC+OjSshFLd
cMxIhdxwoosGd+j1Q2RIf+G/IQuNXn9UIFnQQk45oxA0KUrQxQARxHiJAGPM/7AfvJ7oIOjgiOuT
5izjPz51r0s8ojORG6qRmFkgjni0pE7nNhhkyOHA+XD8jKCONZBg5a7rrXKokbzd1ubmu1gDd+8g
dFyIwWausEvLv6/nxQZDx28Se3wuOFwLJtHcZjsyEqbmJo0Nd4kSZ2mc/MQFYXjaZQyDcbI/uVEc
BGPtbRIdjcbuQ2mK6Dx0kUCs7cgnxVI9bfYoXczxb+BwMdJapWLiRrCdg/aFNHZqeFsB7Zw665s6
FCObLeZXT17/IuVztbhTb7mGBw/tBBhWciP6EPX4Qep3ks4+w8GIwwUHY+4VRF4JTGNIDaIPcSrk
kdZIrqlaD4RKv+1bvdXIH0+ycs0AOLrzP2i1BImZu+AvDE5JcHnKadRvWzy7QPCDmoUHd4sh78Ce
IG263Yf7uokRgyxF70tWJzsJie6+LnpY7ZMdm+pVYzfyX40MjCQywrlRRGHyUDId39RRKABvw7/U
jLiG7ItRQ2dc4p1CICqzTlj1nUt/Khf0TRYfrhh31S0pfsw8bhJ6HAE1xSvKgRbz+p2J/SjL2SAV
nE7v1/Fns/YszOeS78TfejKXVqaLmIOzCa2tsCLuEyK+9wa0j96Lc7ZGGX8pgT9DfIH3HoHryKAA
VrxpiO76jJ/4MoxJpLfOdWDJ3aYf0HyiH5kVhyq3GZHcyNDz9ywv+D4z192V6dE3urgE+opKUSbB
dIS2G00PgkdhA23a7tNfUhede7yuTE12T1hybMwIMLUF5ON4VE6QtYRs1ReqmosQjJnTgM4RBFdQ
FwSC8BdLcDGshpe9TBMywSktCHvoVrJ6CuzKYC0ze8P6Gff9rblI7src+DkX5gZhcJXBxdAMozT2
ytkzq1R3d+xDc1pJhvS8oqcFi7P7E2yOCrLmEgss67VFSeWKPEobwXGTkHSbVjB5dR9+BkcIvhHx
sS2fWLqr0mxppLP7RUMiGXcAUA/iZL80IfJcXdTxjnHmNxRRRKgfwPbldCfkdI5L6ziD/xrTR7ig
IXDAwgkZnc6Lia3VqBn8OgfmIzFz1og03W0CI2Zj9BdGpherBpp/MQe7PA9Il0NUWThyCnwjvzPb
weHirU83ccbrVbaqgc/IdxFvKP6p43Sx1OV3wUfkZ7DtnxgljtheWKS5yYIULVynUXcJ7NLXX+/n
ADR3UsM7LyBNI+1qHentisW9heCrQGfoE781KgWpXNAo3Tc901eHibswPT1sXSGBNhXPwXAErSl6
62rDPbaGRqSACK9saZpvSIvpEDR/e7MP7X6VLtIZzB54+OggTB5lkuG1Xw+/99BwpfF4eQUSIsGS
6S5Hah29msdFquS5835pajLTsgu1+4bC1IthnMVN4ZGIIdyehe+0WokLQJTfBuxJmAveVoC7RjUf
dIRMrCExpnhl9D+cfdlu5EiW5a8k8t1qSBrXRlcBw9VXuWtxLfFCSAqJNCONq3H9tnmbH+vD6KxO
yUOQDwYFJEqpFI1GW++9Z8GpZzy2z8q9tR39/o5eZcGd5UU7FcJBsMm8bk63t/R0alw3eChWOxep
1tvrJLywIr9IoHx6l7OBtsYJWyqxgZQGCRRCXKEB8hBExS8ciF9NZUiMQs8BsDblN9PI3qitbLJn
epLGDXdcUURJMOLWVgQsO30/d7+6FEOM8u+2zq4yExm1GMp62Lx98FacW92bX9iJBFO4K55td7NZ
Vd67d6HVr9Jin1o921F7FCJaPmj0tGTnJ1fdxRtz09+5pn8MdrvG1cLnefbSleG1P7/v8FeTFypG
CNhNCBkA7fp5nbBYFnOXmQgCbK/vE3e45cPT9018NUsgxoBcowZUivErlv2wjzYzg5pdi87lE/Cy
MMuj3Y6LTXrhsv0F3WuJKCChskjaIwF0Nhs1mdiWIOjKAKbXdJ88gNZ7bCHD0a9cV+xeMUERrb72
7hsJXmjrplOkXvia5lef8+M7nF0QW0NPIclo01NpQHbS1bI2N6KCzs6DU6f1SWblBPlDw3ozoQTc
+WUXg8mtk9Taj8kMmp5T91LAKXGCuGGd1xN1jQyXDNesMuVFEzowM2WPeo9b16SFZ1oCxUZQPOIC
nFiV50ghJUbxmoPEl4dmLKygId3LDDbI1ZR2Ve8Ozdw9ASrfrWd17OBu4xDjZGmteQfV2vyolQ3U
u6GEWtUeZGBr+N4WJsWNAmCjBP8/nZ54aTVIY6pVtSK6aMFLtxxgwVNu7zOD5qsqt2ClVZnJT81A
OdbrdKP08kIWqjuLXm7sQiPrvIJgo5urldV7lZZ3kCYvcmUIigYUSRc0f6Cai7R5VmADobjmMHSx
BxJt9iLwqVp38a+7ZCD45Ynx99D9ZsQ7sB6kS6hmn/hdDa9dz7h1oJgJN3WyTrdx4CRhkl7IlX1R
Bfg4ZXFd/Lz6JttspwLV0FO6M7309sD95FqNVGg25EEeGRcW4hflODSH4i7IzVjtv4H5wRYtHF7E
mJ1BuvP7cL/PVjUwQ6X7aByge/dcVlAL9c3c80gZ+RdOi697ayLtiHLHIq1xtjgMncWTOQr9pPd+
T67n8jq718HhaVxljTllUchUtftuvJouwdaWJ58fmvBY+nfL51zepNRENRtMPzmPWuVlLm0irdyV
fdT2x+vvd7svdwDcLaDSjD0VuvifhxR0TWjQjoWOWPjRmfZdj3r+hcLC1zvdhzb0z22IatKYoaCN
JtxvIfwBpajUv3mLw2TXe26wWd2+r6z1vX0xNP2yc0Az6irgzogYl99/2MoJncmkJrN+2jI08/2H
Wy4uv43Rh2ef3dg6E/Q/ujx7OgWbUwps3vfP/3qBf2jg7OZkGSOHTA0asPkqjlJg/h7LHtU2HZU2
q3Jnel12puuUu0FeuLT9um1+17ezo6mGbKuoajRdBvv9j0MIIJU71IDiQGNyt6vXV1cbzfVvLe4m
/qVj8avb04JA/feYna26MeEVT1JFXxgB++n9B+IRVw/A3Vnf5Nuoen94EndXmxPAHdcrWrn/X4v+
7+bPAaNErRQ6cHS9f1R3hyUAiP0by5sOtxLAxIhfmEVfbjII2HDvR3gK/PvZpx4haq2qDFtqBiDi
fvLg9imD6W4DDZyf8SUVz6++7cfGzr6tAyOKZJ4MetrrQbaxvPxmpT5dmLbLGXA+dzB22FEgx4S0
+9m6KPosgelwrp/2yBxuldBbXf9cdZditmVb+q0VYG+Q3VqcL5TzGyjWBay4sUOyxovfw5faLWKc
Cy/O9rB+6oP0xm78Kw86yaf+lPm33/fxqxvi4hINcSu47eENPm8rudUJWveafuLmSz09T+WdIM/T
JdfZL7CquNd/aOasj4TSIjdbit3rcdk1U68/coCZavflLnFTrAfddXfkGv6nO096ZgbJUhZOLvEd
H4ptHYoB33f7y9kD2AYAnepiRnE2e6pUqxVtsvST8oMc8iEyuzU8Z0FuMC+U3b9uaLHqdBA2Yng/
f19Lq1WntFPjJH3bDOmLEq+KIuizVXVJgI1+OY9Qklo00WBVdg74g/8kqYRAU2XQBpZLbudwpl6+
/rEPmVvdgk/7lixllNyFIdR7AH32OwioiiMIw8yHoOPp+0/8VaEBpWBoFC2WPQDJLO/74cSKBXHU
JMXU8veDt4fTsIuKu9c85FuxMzap6XXepRWrfXWSfWzz7Hi2DSRVJYwqsQVRZD8gjbXIKI+3IaaZ
G726u0DWXrBahHev/fsLHf5qAMAHArIEQCQgW8+2i1bqiwgB9ltyW+VOSPNHO72hkPAZiwCaZHys
IMYe4fpFMLsv5ce/PGM/tn52xuqsn0vdnpau7/3m6DxYcFeGVhX33qF5uLrQ198xtdgukA5cILxI
XZ9n6GY7HlXCTP0kwFSR6zqCIl2RWn4GHy6V2/7IfZm+ft/ol2f5x0bP7kAdm4q2wvUWd/b7x3gP
lJW7P7Tu+m04Ho8P5W5HvStvtfLuL20XX0wr0PlRusf9HRpo5tkqzmoec7MVxkl7h37IMESdDx2Z
kUTfd/CLO96nZs5WTKkneSbhTIBsy1xFM7fxTQnj3hTDY+X7pr7KtgB1jZssJP4gqXwesidmVhlz
Xxsn5CLdRSf3JjpGXuOm7i2gpheWxrLsPh1xONzQGtYFzE1wyJydMtmswKnKSIZTYeeJn3boWDek
XXChT79ttkszlgKsNwrz2NjPFuBg2IXRJHZ/Gg/ZlerTldgjLf4GKa2Iecb+QQa63/pOf32he85v
q+Gs4bO1ZzCDFxCbGU6JeRU3W3Ir11SsWRoCcNrLZ0v7KSYv9cwd+DBlmKXhi/Oc64FAeO48aS2E
HX1xU/tsX5+mbp2xB0hH5JqX79Koid22B3Gi9VFbIEFyVx7K3Ot3zknlD7bwUl/AyCI/jFVk1F7L
INW1qm7N+tio0oUL30Rcviqea8iTtE6YaIhz9VUFBu6GAZ/Jd0L1B80XXobyIWx9Etewg4ECKaJJ
N7saF2L9vjaEC84O6uCSPEBoBHkBPUj3+gtvL7LOl6X021T5MIbLGH84NZyYoU5sW/3JANf+vq09
KiGCvVMhtIeXsa4NErRpYN98P3W+njk6POpRo4b05vm5kaVTby0DqIbpwUKuKk7cSzJzl9o42736
EnV3eE4Mp60egZhWbbVLa/rrafh3L87mP+RdJ7tOsMxgUeAXBwkUwX2GKeLW2/j5+w/2Owzm15T/
u62zKQ9D7cLo1aUtFzw+o1zRPDCur2K3clWvDoet6t064gKT8MtPCHQKYmBc3uCU8HlyiMmsW6lk
aFS2XdjFee5OajYG5bBuBMBAoxzvi1S5JCb1e6Fv6SyKGaAhYxsDzOms3ZILq+gxdJz/UGZQyTQQ
Va4Kpi5Q31ZxKdQgx8j8ybRd9aYcGtuHmYSrd8fvP/pyK/1tbXx4jbNvDkjjVCgFH5ZCfBESVKgb
dDkOGOo59UFYNPy+vV/10u8aPFuM3ChnfZT43nodytQ1HJRsGV83ui9fS8O1ZthGlJBj88yjzQKx
zqxV+aq+9XA/Q4gdKD9VAPzKh+/f6uJonF3e25R1pQXzHUy9Ml9l3Y2heulLUt05noDnz7p7HNgu
wyeBb5bpZ2TLpgvbxe91tuV4gXACrnqwa0Fx9fOEgEUXzIgqYzi15paZyBEfi6NDPVliy30y4sId
V0bh5uvagKMG2BzcdW5U9jDScILfFXiZ4KUYyOUOsGGN6LA39bVxEQLz1Va6nIOLuCQu4efZ/wnV
MV0rTLwkDH03fMQAmteFvjZllIxRzjaZ8aN1jga9vTBAXx33UCdYRCyoBbu2swGiiCpbYsoRni07
ld208+jNMAmlNTty+mM0FajtbBotVGMeELhbmc6PprsASj0PBcA/hCuFDRqdiuAL4e3Z3M1IbLVG
B/7Tox49YobY3LWfEFhGZSQi1nkAkU2rLARDYx/fAPTkm/sCKA/U7fG/7z/Isj18WEa/vcrZ9yBA
ewFoPysnBYhzmg1uplwBZx2LC30+jwHOG1LP9kcKdYQ+I2iogfggU3+O8RHW6bD+1QKjMUIpPLGl
nYSOzY+pKy7sFme702+Nn13yEjb3etkqykmWd+VzLG5nZcP6FVN9VYYmuZBcOzsKfmttmfwf7gmq
QmxJJgxvhmKOeceGAWZJnS+ag4D/1/fjd/G7ni13OFApY2mAIVmslSBpw1pZFTDNgxYO9yR2/xV8
eS8qX/warfNpA7wFNA9UEzImvwL+j11kzWTBMROytICJ2xFMeUIOqWt4hAAYqb5cEp/5speL2hC2
CtgtAYH5+ZN2XIFgKVDyJ64HRu4ZcsXXDl3V0xGXyDR/b52owYmrxq8XPu9XY4njVUHaEEIxgNZ+
bnjOaovHE5hhtEvje7ObhmjUUFGDl5nmUpFOPybWi3v4aPK1qljTSpAJDLm8fBJz856pYohaSy+v
c8DUDnOplQG2hudq4uXq+zf9aiGjEA6SEdVMHT6mn190FEpa5jFelLXh4ribqlHpU/uS4/R5uuzX
5F5uGkCQmIoGzv/ndvo+bgeUM6DV2fioE3n8CAHNo7g2A/5ziCTMDUhgBDsrZGsjGnyxVsIapTLo
jl5nvrOGVQXu6ywkF/axX3Ha+Yz8+F7nM6RUtZhSvJelvZkiX/WhbFkwIq2TJD+sAWEMLby/ds//
9Tr+R/JWHv/7+e2//hM/v8K7sGHQeDv78V//u2tl85yz5+IPt2venrs/yvc/buWzZK1kr+1/Lg/7
nz/+1+cf8ay/2vKf5fOnHwJo9cvpuntrppu3tsvlr7fAWy3/5f/rL/94+/WUu6l6++efr2VXyOVp
CZz2/vzrV+uf//wTzuEf5try/L9+efUs8Hd3//f/NBmb3n77k7fnVv7zT13/By69qGlBXwKGKL/W
5vC2/EYz/oHAGtlbSE4gbsHo/PlHUTYyxR9p/4A8JX4Ffz9kaH6J1LRlt/yKGngeVJ8srHMdTC/M
sH93/dOA/D1AfxSdOJaskO0///y8LLBqF7WjxRvVUmBHC1fRz9MVHIDWrFAkhiQXf4K3467Pna3A
wSPG4ULcASAfHvb3HPzvxgBGXfqDjQqy2Z8by7pWk0UNsVFZEjHfCg601aYtVAZguixx59Mq+CrB
9tLh783cFHYkUjr0gQrLs5XSClybUwGMqWurXVxdE7vujHWWJLw9ajUyCKuClTINjTkrCNRshDlu
tTqW9cq0BmtPWV6XhyyV2s5omUyuipSzyR+cZqy3qTEldTjr2Lv8XtiwAdfkbLShShTYOai8mYOs
1qCgPTb58keGNiJejw2aRbKT8sgkYDhhT7OCbrpK1Bmq97UQK33Q4xzV+v4wJR2eJMei555ZierJ
yWyzdstspsSrW6uGJGif4lPwrqVHXiZI/1XZYKSu2cxO5dZ4gDdoeZ+EcA5RVL9XOOr50lZSeFCD
j78G7qkEB04OA7RaZkXP6gjMaFXs+ooZBSx3O0heu3w2Y7nWnILHnpiWrXCo2MLdb1WnidK5ZNJV
BwJ1vDbBILq2wh3LNdouuR+mbi7Wc9nrD5xw3dX7hLwkXASqSq6r3jB9Q8ObQi558rK2IsHAACDT
2rmGvCVpXTosT8riwq8IWuxtK2IDLtmkUL1cbaUPB73ENaVx5VTWTWKmla/G8t4hqKDI0UwDkmqP
aWfdmRO/qTS2h1AwGMFa9tMgzuxOXdavZ6RJWDbzEDN+XU+2sXYE0BHweYHJxOwkHvzeM6Db6g0z
u40zKfAPHbUQGJ/MVamMStjteMRgHrfIoR+HVd9Dnw/X8VXeFtjSs+F6rPl2VgTzU07CVpS1246Q
WGVj7IOobfs1xnlYQB5K+6YOGg8G6Jm5Y9yuxCy0vTYaN3qhZe6kJc9pq20mK9lXdg5ofWuCZzXH
IlKLNtRr42j3OZLPXeVzlVz1ahfOdnODYvJVNjdklatAdE6JG9sdGrPazs14g4CEr6iScn8spsga
phVcEQ7qjNar0tyVZn80tPQNAEh4HDTNXdP1t7RTAqOYriaKo1t08YnKfqvoMcAqfA46B8qh7Ryv
4evE13auAKJjMQAkJ+ggmyhV2A3zSjkwD2wy6NpCUsXRD3mmOG5ijbZbyLnxVJsgoMwEQCtYHn5e
pA96kxAYFXSH3p6g6yBJ4zqKAsNSSJ0Q56dKHPjTOeOVxWrQk4z2Da5r0B2KewsqOukt1TS/yecw
BijHrbJ2X6nizswgKWjUznbQ4I86syNMfCcXRGsYXCtXY1wkrpiMAQ1leiigQ+7FQI6HMS2Fa2vq
vVY5uc9sObrO3EY2lMEMUz7iRXeaja44Unl1SBbUuE0cwf1/n5PuthsI0GcONLZqc1vk4NjQcSUp
FJX1AnAmZrQvaeP0MGaPu5B2he5NZUz8qaF74mhba0Kn5wqRlqAUybmM871E3dufTH6kValHTlUd
Z9JqoHfWP7sBQMmG99zt6xlWYRDcpan1Bo+sEI5YJUQTkptKlaOXwrc90Axoneh1CUuaBnpjZTHv
9IQ2ntDK2cN94L0HGhFPcl5mCLz0EgrmSbzPxslYw2M5DuLC8Jq8eiuZo7qJRiwX2CcgFmEnPHIY
iAg2uo3t+DlLmdta2qGfKf6NZNs2VaqIEVTOBBick2VDwEL04cxhE5wCyDbRdRJnW4ULlLMcOJL1
8TUIWjok2bBUNUtcI3PfuA0zgEwzIN+ZUeM+sVUY61o9/EIH3fZQsZl8MZq3cWkdNSOzjzEkagNZ
FVoAyNWdrjbOKrVpaJERCckBIktJveIwPLSHej3NaI02JixqM515JFVhgohj2p0TAGrs2YlYVkFG
DDLy0SCL9ykv7kvT+lkMU1SoSurPSko9K+2oB/Uc4mPXeJ1z1a8KW3N1BzWjIutkkNQaDNCccae0
teHpes/XRU82oz3hTXGfAou6zpT7VMTpqrO6ME6qQKctMI08vs7hWWuK5hWs0DAu+9wtWWoEjl0H
ogUw2LJjGE5M7E4ojq+1MJQxB5l6jdG02HeTq7a2A1hOW4EpUlQ9RqW4wqQvA1UBz3Y/5rPjqUNL
DgoVyK53aeLSHNLAtKoxtn0WovK7sRwyBk0cw53W6bclKHx1RVuvcax3OmTYGtQsw7mYaHnAbFXa
+CwgSRZkU/NC2Ro2MisMVsjwfR7TlVaw6yRvnpCZ2ZdCvZNUYFqXVtRQxRy8ebYeCqemby0X5KrQ
QKWAffbeyss9fC4QDlNwUHNjCu22fnGq9E4bSv1tErniG2Z9sBCAXGf1lEcjhWqRWQLFVz7JClu0
I0AY5kRZxVo++kZcrdKu0CDmW9lBM5TrwoTOfGzFL9OYrIbaeO9LDK7WV/aK62l17AUEGVWzogHs
lSiOyELcJTFOzA65FK/Lc4oPhUEqlPFUWBzpxT4NHEjroTBd3WjGRH2dqfu5zN9FMbeh04EqCyjw
FcuwqITedp7Bitojs5AuKwwcs0136By4j7rJ1IDqJYqHAnc1r6pa+6rhcH1snO4+dqCoamZWDm1n
g7iFiCcYPlVbaJ00awUXV88RbMsxN9wiURQ3tfgTcIXdulKMR3uqHFhOzz+SSlwT7FMxwCGAOzrN
XhMGDFxYpu8Uuog3jovFql4TX+B4mdNsA8P1a6Ns9rZVwAya0UCdEnM5AIfAQOn4ZnamGBGgknvJ
rOS3tjk/GWOnuVOvR3EJrnFJFbYiEE711V5013Vb8a2ukX3VguoFUZynBCsC0bLS7UyHT0sKzAqc
QZCfA81fu3Esr9SR3cCGIcPALfJ0NlFhJmaFxWCwSK9K4pWz+TQXogph22UhDwpgoiow7DWZ6IE2
MkKCS7rFnIF8oMTrTNLAFula17qD6jjPgz7uMcMh3dhDnN6M87DLE5jrGM5VJyask8kuPRCnO1dk
Kq7MluVCbxtlmnmrZk6BKLj/WYL6AJGmbc4MgHid7NnM6GFunAOX7K7qwQZF0rtJFaCYqvw1c2qX
xEkO8L2p+GxWVjMzjgDpXctZRJOmP45zju7iioGLHLZBu7bdMVeepc2AReyMe/QWfkf1+NKD86FY
EnRba9hCY+POwUSERkSz0Tuz9+x8IH7XJOwgBBz+RjgHeWVbP1WcjDCtj7WrEi8zrjmAedB1qKa8
i+DyXqXXDHowOF5sYo1ebw7FGxs0K1tD17TXvGzKxU2iaNm4x8YM1gbLDJH6zWwY24oJxYyIGhfE
LTl0Q1cAryvFc9bM2cPAu7Kv3QkYTHjYJw7dt52u4EoIeyuPNy0eoltF0R6UhkIm7EPE9ldY9DEM
WqL/z5EJkiOA5iFEc1CmPmcfJYWGz5enilcK8Ftd3mtQssek26F0ECfexKax8YCybS+IaZyBEpeQ
yIJ70WJPDYAJtJrP8idVI/vOombn6WpJGAIggoLAwCX4JbltZ9QltQPGDp+Q/fG4uXjLFbg8KvjO
TutDIzi7Bby7j0id00eQ9dNw0NVCcS0hE3/OJGTf7YmUCm6Gs7FNFRzXgmaAzJGpoJqrNIZy1zVl
UnkJ6ccLRY/fvyoiW3PBjxoQlYMZ+Od4D8Dg1Mp7C2qOosnvW8PJ73slXxGh4RQmE7EezTqzleD7
sTxLdSzf1KHA0SyyLqAh2eeu38iiSpoog+KZvM+ZrxfgBtMaYqQhvFlE7DZaP3FkVhlWkhAjooxx
sglcMEwrB9S+di7psnxOkv16IcCGEbAvUH4YBy9B+IdsYJ84Rk+0RvE6zOYt6lH2dsxasucIQI+k
qsi+Lq24B4WX8AsT+7f4/lfSAdl86FMtLvVnaS81JXbn0AqFWGtIXvrErrBdFDPUjajGMeqNNZv2
hVzTkkr6uJgMtATsIlzfHbAkgen53N1BGxvLivXEhz/VRlirIu6Crnz8fpR/vfmnVsAQ1lBQhnaB
rQE2fLZyjIHOrbBK4au3Tpj78/ogTD9q3Zcf/aYIy0cdWCkcGmrtK5rn2Sts+uH3r4DWlhn8+SUA
Cge11gZqAWmi85fIuGCxlZSxJ9N662TlXRrj+lVlXe9Tq4xvx3Ro/JwYmzHNDjATWlcSW6+wWbua
8mp2cc1bzuUUgFqJba60nHYzWum7Sbp1DJMIFD0kxwWqpNm11sypr7Y5x501fZCVlWGb16tIN3Pf
ciA035phi6SBMZXwXjQ2FjOPFR98c9EaIuWVbLSVzKvWNUmzBlMfQgBcQo8dFWfZ2zivKeQ2IYZa
7Gwz04KZoOo0iOHY0fixUYDlN8Rt2ZavMxVbu7dTH1HMVW4OD40xbowcXxkyqg9xNwAWMT4pffUQ
U23DabEl2F19LnmgS+Q3TN6ue7Eo9RDnLlkQDAnGKFbCjJlRqY9rRa0PTq9b29a2X7lGwlk2uTck
yErNyCm6fc5v1VRcVboZTmxJINsbQWGnOQ4+jOJ+DDEM56T5zOp4N2TJahroDQNVtutRsDLM9kmo
uBzS5gFf5a7su87VFDsExDLiE8zsCMxvi3nfkuQqFZMP1HhYkGRBZHQPPWTJMq4WLgK0MNFJZKTk
NcP5qqkMNd2qfyv18g77NMqtco4GNmxiJLQ9rE6flDFANAlo15UMZrD2M2bdpFR7NLLUGzpxPzvl
phM6WGFKprjV2IaWXXtghbg8ztZlo/l95TwVo7FOZmwjvL7SJv4wJGy5G6+yfghZ3D+LwendjpY3
lA238F13a0EDpVV/ENNa2a2D+ysGts9niOLldyDebIRewxykb71Z7wccDzaALrDpQizDiyeTkdFL
OFIQJq5pnqWkwAbAp1a2tY+MXO3lCmYRoFfqdUeQXhjkQdLiLkElIKzrESJxcZO/FiW1wkYBRYuX
0awVW1N0QakM8DWiivBjwnb6bG1GZ4all8AY24ozBzWSFnNqR6SZSrfIZFTl824yGPU62l6Tjsqr
YoTjaiH5FbVbCFrPB1ID2GJOwg5Jqm+4WW0Rnm6cGeusgwEmZARK7qr9bEVdk9OAJBpbpSKbDiCp
73qeRXHczchU8F66ysBXeZ+GqIni0kfnaa035AQ6LVnrdUeukaV55zl8uBA3P0hU5kpdWjB8mGZP
EUKuO6y2gJXsSTryzhQx5H1B5fBbfAvFmiPsB9KboObvptg0ClHuSGF6Ms4O+K5+UZZgW0HExDPn
sXe1qYQTcDmaHmtw7wMEVkFKEJITOdtbbbzKy1m7n8YZkLOpu3NQQcGv4aZq9OWDXeEwrJFm2zWD
E0NJpsNhV8ncz+VgQ7lLdtt2rN9jzdh05vyijyRzMxWXsVoFTMBqoDWVOjdD2z2QdrgZ0sZL2nT2
rBg1NIsiX1ZhxUNKXH/UG6XekDpdzXaBAnlqeJpw9hWfAhDQ7hSFBjmKWL5VznCCQA/MHv5qZn9l
jMlTmwGaodZRo40rVRgRfABc2UIkJUa+cS6nK9aph9gxQg2zpSkZeDdykzck0Ejn98hTkHoMYRsA
DlZ26Cb2IkAHS0tlxXL9iMq1B2G7bTslBsz88lBxSrjPqk8djOhS9aGbK75xuNSbCCwwkj60jdJH
clh4UxQhwtCUQHF1BHiVpqrQ4QQvx+qgs5xIFeabSVD1QdBfKWGuThagFgyGu6Dpt4HZVeTZKjTu
xk0yeGbDi9vcYsZNN/AGaWF8eAf7IyRMtirpi+tasgrmrGyMJmfOkBoG3wfxIRbAlN07Vjq4VTuO
XsdBku7TzLrDIYCUQGb/lERdzz2JkU9RfWMg76QzDWQH+9HwTcrksJ6zxcmhkccUSQGPMErfxxnZ
kk0qO6Q84xwZudFW9mWGkMHOQHJiBnBlCWBsRjrP+4opJ0Pr1RtF4S0MGZh16hjpAt7q0IzOB+1Y
cDV3PA093dpNiXstteRLkun1hvNq2kMqc+GwJVnswdRc8xNbHgYkVqI6b9cm7EiKXtE9IiFLX9pg
b84xwqxpMPcMSkHBkJOdPdhHOWi6FyNO8kE9a700xkGfdHxTJCokWKxSRRoEd9w0a+5lSx/rEQaC
sskgy2u1mteYNdlQu75qx+F66uVOnwrSuZYly1dtkj+pkEOkxqbq9TVBWljUMVJdKlifT47SQ53Z
KnLykqe6LdxJIhsKSThkn8v6SRmqatMzfVbd1EacfiPUmSHnIXJ2QNJKf1NRfghbCE+nAa91tQfK
pTCQY8zSet5OuuTUb+epK32UMfN7jUFUBtEDWWOPTXukZRxV+G1uG7nbF/HIvCTWxx8s1V+7RDHE
yrEG9UrCKzAc7bTwLSLAbiLIXPi8b9M2ZAoccdwMlmt7JFJMN8c/gTag11M1NGEZx1jzDUj5cAtr
RziTA5cMgxZbKw/T3HaPCciVV6JTk9ivbdL6HBJ9yJ6X9gsgNVaQ9Xl1M1YiXieM74DnLlyqjFd2
2jOy7g0KkiQu4M5Nj4vGnSRJAyBJPneeI5m4hmzAnepw1R+RwPLtKs52mIzSrRqYE7TpcepHK7JJ
ed8jxT3alLj2rMW+BlxGwJGu9GAZEtkpybySkeEhNZob1elKLx2wE7J+MK9Bp6lCygfzhsiUItPF
Yv29QMr1bhaNPgUTnT195AehxZ7DIbZW1bDi4GA0lLV9X0Nn1SWYjp7VwE+nbka+crTCQi5Wlvkt
7iS5CyMCCIgPRn7jiCKFx1w3TXcOsMEQ6YPVJkSbxv3Aav2h6NJ6EbWLQ7BTk8BByisqOMR0DNoM
nq3F45GrgwHXDGdY6U6XyZWhT/S/SDqvJTeVLQw/EVXkcAtCaZImeuwbypHUpG4aGp7+fLPPzS5v
13gkoQ5r/Wmd6COmBlxw4WR3/PpLkVIU5yUZp7yYAUtNudz3sVk/IcjCg9n1K6TifidnCyzCLph0
XbRJ/MYF8CSjdbrisRjh6qn0MtlOq3+k1m5O8QDw59l3bTD+5NF8N1Xy2Gj3CAl2kaibm92cnFJF
hylam+Ok2xIZnSOjcw3N+XcJqv6+KPdjE/UjOHtgm4vUDDorWZdf1+iy+0fPXcSdcTlJe4uBFDvU
2B1k0ZRWquDrapbh4K/LfsEF8ly0oeLJizCbomC8DdF2iotaPSMYzte9c87RkuTE/Y4XSBI7XX0x
3Ol1f2CHbFhutcytaWXKhWx/UgZ0Z41ldqum+FgP7c+55MuZE8IkJne9MdDuUMXOF0cQpeWq/5Zh
8BK6lqKHkVe3b+5Xd10z4O9bGye/pybZDxZumA2Q5rAEMyEGu0ThUTrnZmoO0gMDtloWoFWuD3Yv
Cftfk2tjgSpb1fwwxfGtbC1iOlV79pdkysxiTgY/QG5KuD3YDa7EWp4J5ycJUO/7e+wU75Nol6zR
gh/o1zdR9FPuBQOXby/wCzsJxQRa2ThVSrs/VqqxNv0qLb8MZWdGWMIUNrWz5uPkMxOkToL6ptcv
wd3uoQYdV5G2QXyTovAeIm35J2sJ7E9wy/laEEzn9wQEjm4isGNQyKYQlfTSk+hxKlhmInNZBtGF
p4DaxZ+2TPXRmVhnxmXq3f4tZVXhl4dR+lMzROJkgVs8zb33LIRvHts+9l5tJrcS5hnfRiW6Y9D5
/Y9wVQ+L6ZZ0S6rT6ln789RTspZB+z4lzccc1FsaFI0GPPWfosJGe+9MSLW87VpKgOBylT/icFZ5
Z89MozJxpJ4GvS3/+nYaD5ws35tmia4odDiQ7eWzbwu6hr2t77uSfVTY03YOAAaOk2SGTaGoXdcS
Bky5dcPc0SE+dp7eGRBc3kgRh9+wosfBHsQfNXbm2XXb6OBEY+79BzsUw2UPplPLmUe5DR/dzce+
sT72PnoeFsnjHo9lorOw3ByAYBVnzeqML7Xas34WubLNzKzZoppPxtLxrxkxA3BmkVDWfVUm5RZe
KrE09SHg1qszXO3lK/ONxOvmB+tHuBAvfCoB5PVtCYeBmKK5Z9bOLMgt7anr9QZoGBLxBaTOQQ9z
ymXprsWjsza5/hpGGqvxvHv1M4RmWg3qKdynJyMZD2GNL9qHtAbfOdmDp4+S6T+ZVMk/2cajTud+
/uav1pKtJsrA8+w7aQrruDn1mDXDaGV6K8VR4bXOXIz1abW7+Viu3amcrfocQhxxtPxcHNWgwnMf
Bte/c/RwBWL6Dafh5xyIec0c8DwOua9XUMo0jMYltdZpTysjb4wQv9OKFTAszavoh3sP/pOAeSKW
h7VNZdBn7gixRlbII3Z+eTN+cpdEsn3xBUppt6d2KCJxWab1JsKSGcD0YBOcxISm2OisG+1v9TZz
SpbexSw2IzeL3jlI1/05EcoXWAXhrGQCpIE/r98jZ3PTqJaGB9Pi6ly7b0XnBnCb83diEOIUpsK/
1PX+Zm3J8JxgR8V266HxD+Ihnbe+OLJ9LoFi6mHtll93G9hAWKDftUNjHwAcnceIwz1rqurTHqgZ
kwUVYxQ098QfdbkOKLRX/cDF56asSVrzvgjv3HDxji7sOFJP97lUyUth8din6J90HZVFTfIcmbDM
64mMAjPokmhsevWgf0z6zT2JeCaPl8ycrafM3JO7IBwwVFDbpFVCZ9RgV76Ksd5yJmw3V/Zuj8Jh
Tv56tXXrKMf1HsgscPqfHgrdiVmPtxaDX7dEHzNXMH2Fd2GYSnERyrs6PTyT45Uxm1d+TJs7pjMk
zosfN7cWwulhKbsYNHklk2HV94ulg1PZSvh58FQ308ke3U2rBPiuxusWckH627hzK2+KANZenEvt
budiKV+hOZhKPQPIU4QcizGcy6PdWM+1JNvdWrCtB1TKSzMs+DY8Pm9fHGQFpTmu9Ves6us8SUQW
pXoUQsVvS9BAl7d7eUCgUeejsB3uBhIbJ199GKXNWcc6vCZtRWNF3MFZBkuQVX1xdof6l7/35s+w
+sR+9UFyNe3+y5ZufE2GLRNV832afPCgaPzeefK222Ofz2VoXaJuFXm7VupAUOsb8pu/RU1Q4c4Z
m/ed9zOo2z4b49nJDGQ5iUxRHjdIGwxejn2sr5Wa3NQ15U3UfZPFLV/TbFlHRPeP0UZS3xcE4frL
a2z0E0+oJiW9O5uFCYsa4qdibqvnVlsWFFN7mjiOQaCfmoXwMgRHyROI7Q9722WKqRYvjfMP4lGT
fztcyIK9Vc7in922/hQAgicaYSuvtZygxcIeOacbntZV3LaygX4Re3xOuop7qoYR9ezp16iAz+cZ
5pxS/1H5/g3ImrSOsX1S09ilDcmvaWAFv4Ko4SUiv7rs4V4S8zS+tIsXZ2iHGLan7bu+W06tYDpm
RQV4rZgb/keI3j3hILwsYfOpXTZnuUb3A1v1QYzmta0A3aeY9l2r8dE1Pu9kr82hcsf3abLftyS6
lZ1h3OZA7JLvmkMREDTPWL43J6if9MiGtmzxDP/9I5iphRL05qOHKnv1JvQWur5zzGy8NGyFZMO4
VUbg6FMwtn9Kn51TB8waa72R1UOJ2E02KqTaA21emHCxya82Jw6sbFsXn/qcweo7N8omk/ng83ep
KLZ7tY3v1SRe9wjBxNRYb2oR3wa/OvMUmbse8IdN3MzYf1L8XpKJNpfeA1xRmvawIexgjSTmMHm6
y8DTIDtmVJDT+LqskoAb8B5LTc9NTYz3MMq7ZiofPHs962aR50I0hITZ+lYUzh3Wkoc4US99IxiK
o4IPH7FRJknjyxq7+9bbAZCreGr26j3y4bHGejn6w3YxhfjpxwYTiH0KE9RZtdd9hlI0HzbBrem6
2MeKB3MPbYCja8SLEHJrp+Xc3DN8GHUHeCPfuN9c7MD/PZmxyaq5OXpzf6t1xOsunwEFqmpagpu7
xk7LdsjcKUTt6fqAaUBLJjjBnz+FJWIIrRDVlEwS8c3PRQ7nzVqoPJpxOK4iWfhfUFoyE1+XsfqY
qv0vm9u/8wdBMH1ViLwsyBdUQwFUFj+3YnmNWLkJo7zTNXKWY7zMZ0c3T6GhorQCbGiBsegDIReo
vyD2aeyPlaxvNIZ1plBsULHEt83vJrAmMRyhTvNuDtvPpHHXdPLEcCBb5+xvcI1ibsLcC7sp36yY
5dQ3P0WpCK5zlhNt7nF0EUZ0/VoderPcpnDqGDsXPAIhvKxx8DkliPqE36bsrsPcJ4c9xJ5mAPqG
mn/YJGB1buxROofJeRC4UlZfyh+Bkb9FlQQnOqydU9EwhWEvwWWE5xbuoWL2zXXlKD64nmkp9e1b
TOudekVA01YUT1sg7jd7uYf7eignMCpPasx3tolfomB7X80qc0/o711rtxBmHjNSiyvivoZB71yE
g0NBX+gotbu4eqx2IkkbHf6MtbNxdfCyXTEWeazXZycIXMJ90GMFYpozhAvXNiELf8D9p2hak6m7
D22vPtR2++ZvfsGC6M+iC+VBN0WQQcOCj64PpT09jmv8OBYew64t71CJWqDOW37PiiOg0uK16u2T
8CEE9yWmYJqWy+rv14nwpCM+myFFicx4sUH1h32wP2afW72KsQY2bj1nmMDAzF1xWNYaw3ncWody
pJNBb+jRBZepAaGxE3U2FqIT5CDP7j6YXEAlPdhe/7pNa8BlWcbn0qEh8GoGttu7G+RFbD4sq8+a
1vxM6h2pmCrMkz0BoflDx6nm3cqk8tNN9fYLc3IBtlq3tq6bKf4sEimEO+3dL9M51kM0jyLTdpI7
a3GHQM8DDu23F6fYAbUTfTdIpg4tNOaZUXZyh77bO/WjNWarrJ9UYwOUFQEIZM1hs0X6TRXgCUJo
C1Xh6Bwtyay+yBmfiDivUr8Ow8OmIrJNqhihn6qs8QPdrHoLi0HdNmEXt9VyhnyUvTb3RYigwnFa
7VFs6RUvV0T+eGlzY3J8nmagUZrz5VgnNQcQtdww/QpCzUgz2L97r0qSoxw8P4WA3btDtEh5v8nq
pTb2nk2d/1M08XZe8Gqfqfvo9e3P3jCg3hpCjEnB+z4hP0WfNaVOLP6QG1hnlQR1asP1+96iA9mr
8NYaezs4rv5A5PCtTkJGV1NFoG762jfEL+YQaH+6cnRyR09PY0hFYvuNe4aeL0+OZaLDrAx44Ob+
EKVjsWX5+OE8n9fKvEjAw4sN5ZmHnvs3aZ0mW1yHNrsSd9ayc4iTWZVjSwBYc6ZvU9VSWys7tR3x
xvjp+81z9+tole8+zfwRRWI+tXufwx3Oqe9QumscDafpP9ELAJkqkCQXkZctfsFF4dfHPVzoRhfU
MiJxLl3Ft9VGnJJeU+caaAcBH4WdxKVx0DYx8X0U/MKj8Oj75GsBz0YHVFTB40y6+4MdYOdq5CZT
FVQ8N+c6xlP1aIGHHbyScaylty0INtu+dbMokFwSnhVlfV8q9Bvj9DSt/XuIzYQTWAirOfDeBOPy
9kkBvJYkgoVhDePjzI7bnYKl7vpcKpTLqSO/qKWQ/pxRt34QXlUQOVnpTOjAvvDsylG0ru14ntzx
sd+JDg2KcMj3SSLrEzAhc+jdphEOi5PnsvTRkQEG/aO3FDtzTeIpSZc66I7eSDGEZytdHHrciM7w
oC3yarv1CiH5bbHCX92oWbLRMDGUNHl3J6zlcfJqgaWL8h0g4inRnXjckN4e9JZMZw77FvWmfzZo
4VBpWdSzlU/kbbi3lUzdnXqwcQpQKItgrn26zMkIrNHhsUtOAOPgToF46AM/SkUd4Ui05gueEMqb
wiABX09ySN6kR8PS7u53a10+krV/WEK6i5B+CeRiI99s43nNCKTKb0W1fC7rTj8HEG+62D46e/Ie
eYroUCuNRr0dAOKBcRMsfOzQirqyVD+6arEhvno/L9aoP8yoChs/3rKpGD6Qr+Tz0l+2piCSyv5t
PPdFGud+9AoXrEGh993I4xHe8tijOEqi/bD6Xq5HPFzB0L6ITsm8ndFd8o7/oaV9tJtKnUSxPLfr
6mZ92KL87IzgJUU+Ydgp9/iukMjVgoYyrW2Xn15HZmu1YIk3/aWYsHdHBgRqXG5e9YMAGBLAtHW1
+iSPLXHgnX2DgX4r1N91o/OleaosIufl77KZub4SdwP1r85D5H+uQ/UyRBM0XOkduKfvSlBU5aor
neVZG/nD2fd8YLTUuDOsV83QsPGLnpoqjeb5ocUKqKLqyQARsGou9C6nYKx/RLsaUxd1yUWY6Dzj
3ms9c6kc/9JFVXVKquh1NyihlDswhHbrjxOCLNrIHaFG3fwVRflvDLp/1rTfisB/ojD/1taCWUfl
F57tfZS2QG0ake2TlT7l+24hY4laZ70n8gJdb0DV57vYfbvtmUJsTt3KOdJ13CWdOPgTcKcdDUN4
BAfGgu8D/2atvT+5fq0fnHkDZ+uW5fvkhnQGWk8vQTkWr5xR8NXtWrfZ5jvXdpRw9V852rU3dge/
scD7DVk/vcXojFxYc/hPCbd8T0pZHtt90mhO5jnrtd2tl4Kw7z0YyP/d+ne33ndUtA7COQhgqVFK
rDYp617XLIeemP2D21b9aQnJ0v1q4+u4YuxaEf0uynV6HXqQ0lRXYZF5IlhBnpxI58se5DgJ+LjN
6GVhtV9muawsSaKK+gy9jMmiEmRGrONy8nz7B4ipZDdW55j79WmPPI6I0XZOFHe/lYiSp9gbP3cf
Wscu6se5Un3KVaoQq8XN0Z51Xla+/VKXbnDwtvB+R3iALiLfoH9mP0J+PcrxtZ5CvEYVmSMVWad2
izLaG60/7lgTCRwWUPcK4ZoJxuGxGjEfWzGeNUTVttmXPHL3CpFt8FvSNT0upf8WFdVzEVHNyf03
aGaQO8Nk5YzKifjEX4kmX32QF5V/NCr3g6Wi8rJV7lPYlB/R5l9EMr6qkXj3UWdtMHwdk3b3s+8q
hs9DhNeuB6MKzSJL3V47OX7SjjPlxCjQALDZk9do61ezc44nvTsdx8mLQS0nq0ZYF3YqRVUN4Ber
Z19svHw593drW52FbTFLZqvusUJMaYlC2hrQ2zZF2J6rGb/JQEcItRd/Wpb1vofjk70xb8a4hg+k
DTRkGGTBYBweVJRHO1Ss3yQqHddWHgKXNmMnLMIaDtArOq0r77UTCfppsxxKq/9W9ur31HbUbAP8
YHTf7X5alEGTOS371Z9vetBuHokIX4PQuSAdMwN912nZhDKNA0hPitG7ZsTz4ZVblLlxN+S2L6+7
tebV3h+duTD57EL+jnuyH9WkL1vsdTnf+bXZpukiB1DyprAe5dJcLd/71vXIRpWV2Mdalbfd08uD
tTXfZT2/D2u0XWYVF4ASTZlVOtjSMZhforZnaDd550JVEKF9yy6x/aMc2ygPgEwg/ojU3QvUB3qZ
7mxHfyI7Z5nxa4a04OMdYkfIbPW7ncSuJrprZus46j5MEbEWrwS/6y/XzSfSGp1ReN8a4RzXNizQ
+PjmD6OPv21K8451gKAUriXdCi+iQayrE09D4leOm0/j238r6c2v/tLjb+gVB3Lr7hD0aEXICX0c
e56vPXZ3QYPQ2SN1Kdva/VZXpffiYg0gxkMF3DQQ2ZlEyZ9V1ZZ8HXHvq6zug/2rAlEU30P8oTpG
iI+SnrVNWvj0iVtxAsaAeNr0AczzIoaKlIV+uobWHl62mirF2N0bre9z24XEGiXCPakN0i7qA8vJ
UBppMp90L+jwVVVI0N/RRlRnESR7QpvpLmnFZyrv+O735FiPEfrmAi1n/90RsIBk9Tnbdrf4UQm4
ikc2uBPVF9hl61YfPJTvuITIfXSfXGEH7cMWDrxIvxssNFbpk3E6abt+My74JGPLsaRcYfyTKHeC
fmYCoZ14bBcPnpx0c2xbFEEbeS3RNuTz4Ixh7oQ0TXmwLg3rYAt1vsfl0D5hs+7+LpqKxppGDu1p
5pfe10G0qTwKKOlw3rRsRZVQXNBFNc3fsDZN/9Eb9jceDDRGDFGotf7bCcVVz8yg4Lw5/i6/SdBW
AR/4ATbKcy/1/PXfckaA2XtbuwE/k56e9pNjeWdDjuyQAf398bXnQuI01OSDgv0tlqHr7k0VL/IK
L4TcyCm35Hspe96XCZedX4rm/dfkzM32e3WXJf5tEKF8VGth17nPHuBt+XZ43ktK05dldQb/4DKf
6cFzlmjLSL0dTgbLxfZg60T4h5hCvT+Fa+lNOcpgPCGospBtxHRKbeZI3DyvgbPMJ7eINJOpdEUe
JHem4bnv9locWxlu0Y2Q3SS5IzQo1t+p9eohU+g8yREXDJpI1yRerc9G1aOdmhBqkY06hzZYQwUG
Z6l98KiZoYQPNUr73Ec/1qLaGAtqMuntp3ITSPsx2DpvflQkdY7Rw9lPi2BU2JQuStcPYxhZ1SXR
K3E6MXbA7g+QTGVOFdAMaqMm1BS21apHDzC27ZfiCrPeNpkR6ySfAoxU3SsBCCEl1dQJ8zx0ENNX
5aO+P4iJBOVr6Re1+7BG+OWARuA7irEBF2mlZ9mZtdlYy42zLr8BsfqVQise7YeKhBpztO22Aba2
W9d+ccIt+JxLuW65N2kEC56C/312pSV6RHXNeozLUMKHVopgWzk57kF/aUivtlaVRBMjtoLmTo8D
WXz+4kb4Pegw3CcHZfvyEoo99M+qrPlmYIvZjJoZVtF9RCN32VHlyoxH6dL5EzzDGF+UcDEUl2is
p7qnYid0Pwr5XTLa7ga7391LwGjB6HEPSWo9c6Ajkk6cYVnP7a6QkdqLAlu1KsQAaT0UHBzICatX
v91BYew2HBldV1YBjJkgg2Wyx/iuQePzx9pGzY0ZlMMZXmG9R7n/0Ljwjyn3H6KTxVrm527sVJUN
ph+hE4Ntft+twX80MW1t3tjxWDMbU+1YMoCur8vYLTjlirI5dqoXsKBfrGVsaq5DAfCcmmqGmkUe
0VMGBWXDlBcTOt0vBCPOr7rhSkm95T9ZJhWVdfC9OfA/xmCx5ZH+LBkf3LapDaabRUgk+zydG5E2
2xcKOf7zerX3p75G752ttkGy1iDs9S6xCt1vVoCjIa33CK9HtRp0OqWKNUb9OKF1b9xOoPBr5iU4
j8z0+611aJmXIKze2tog0jUuPrM1dYvVHa992K3/Sl6XLBsAE9C2StCtSH9YGNhewVbh0vTfFEjH
hFqrDebcHTdrxyRRSzCLwK9+RwxtC9O+qZNU9078s2vFeDNLom6BbwHqVG4DKQeEBcRkyu09agxb
OVHt7D6ZhreTwXMJ0k/WODw0jU+wjOuiPZdGC/dhQfJ39kWHYWfHL48jLujmKwVDCyGjbA5P25Tt
VVeyXSnUPERclMyWytDLQ7/6tcvzRT/C0emgrcLv8J/6PawR5W+dg0xB9QXUh/wSt28F0x/BpKZH
PM4ckTAr7/OscL94xHTnapja6VxvDl9LMpoazW08W28B5qHy0Hiedy7IKrifwXxvg40VimFtHXOX
0SCQnhN1zpu7JXrhzdo1dhVLXFSxbq+6GpwbQAZ4+TgBVmbS7rtDLOqxvAyOx9ZcAAF9MCpQtlOo
CY3HHFouT+iyhk9EtxwhYEqqBavwqSw9e6/mw76WnI90T8WYdd3m/cWFwtQLTzKTb67R5R1IXLAS
gAlk3Zr8snsQn14eRzsc7mW9x0ydSbbh0jnh8hkuMXJ2ct24h6QBWx6GgQt3iPmezBCuP2RIQlIW
+l080IMEwUoKmaMeqi20fyFzouYfLQZ6OkS0PyGv4Z/5nBK4XoxNflCfiISMqmKx/3Xoj7OkxmKe
FauDYzduaiLXyx1IM+d4MfJY99jI0g2fJRlpOlnCfOypQ6523FkoSNgNaVsp66fYm+W7agyS3ng1
NyzPcXygvhcfMIZiy1dHofq0GTiGVyIu/cevuW4Usbbxi8Oohvifrcb5cUmwjlH6jkiiFBen52wz
c9ibLv6+DGZ8QwGlH+oID7OcWAgZTgXWUucKXKx1qcJX1YcIPxEBYufzt/hnsdf+JwI7frZ3qSBu
MV1WdbA52CFeCqt6SeQ4oEVQkXgrKnXvz0LNOR04dbqazVs/b9VnoiYwLjvqfIQmbSX6n8p2+2dj
2favQCA6EIvuftWhMwHYBdi3rdahiZr3EcxH6O4F8gSxnW2N3gFhkz2k7egvF6Vl+K8eRwqpzaYq
mbvVPYK/iQ8kqhV+pKAq+WZ2lDmdvdjeYXVM8KrFpKyzD9PyCPay5O46Tnwir1pf6HLfZhG4HFb+
iqB5DrbmbZNF/1cv4qeOAHtD8DdGTy8vFPzlzeU2eo6hDdu7JpKIxE1NKF1YJThzZSizCWIUgQnJ
QR6BbbepGvS9NwzJoRVRE6GjsubHvRYa2XnlVL/rMimQjfhqeK9FTVu5I+3JYPpaHMFLzL3i7PIZ
lUT8h49dPvtegb5oLgfrPgBpfJc6qn8PCE4s7HU6iY8LrDAsXxTM/gHDr77UMag51YBVH6sSVBc1
oc3SboTPleZ6XyZdIbewQ8Syy8eGhkLmO3poEpgANdhQ/5kn9lgv+uR5lOaMh3VubrizLqn2WPeO
2foQkWjXZF4sYBw2lZTu1Zr74B/8vPXklKIB07fxNP//3y11AneLMWQ6IKbY7xB3JT90PTu/7R1r
2gFQbnypKp2QvTR7EugEydGltWzOjNp0nDCi91jGBUrRk1d4qG1UhLBfNROXz8ANjeQo4Mfsr/0k
yn5Ajuli93VtyP1VYQVOkTsiu5poY8rCUHBXqtT8dhAC1O+DE6BEaZr2l0RTcwicJrizp5BTd/FF
spE242HAmKyYqhXB1m/DTFN1nHUg+qzDO/CXxoIAUJzIh6g229Euo/bQEOXAoKAGJjDaARpTYzMa
Ou0sw6McqZnJJPP75tQl7qJSBiuEfY4/U/xae3r2A4wC/qKtUNHRGTZrzhPg7n+Ild0w9Uon/FjZ
yBxljphWrLuRP2Y0CpV5VQzBgcHzevKbrQmvSLLai/tn/u9hzfNe7R9gKOKDDRygRaQVKdNIzAbI
tcCc1e8OEcc99XMoY6ZJ1IInMjtAWvwxLh6+ot8P9hrXWZ8k5ibtemuaFG00bgTeG7kDbTfgL+ua
sk/ew7gsT9jO/Vd3gDc12gQfVehRXHZUXXba0Mt9+o7pMTj6McKlcK6eK2X2RwRW7vO6h6U82HP/
pVzHRVo/h8hki5RpVJOfJ1ZJiSS3qnqOdOJ4V2/u9qOegDYElNFHlUTYC2pJ/hRKZRlP7R9nn0pu
Y5TU4LrhA+g/FXvNuNUe95h0+dchlt0Jg7049oQsgJDZC8ul3wT7Zy/o7ciYgxBMh33QL063yeso
/foRkvO3QwKIzuySOex5uZC+8TG47RbmmDf4QkXXco+0cnb9s51Ulsz/f/uvtUZvjTWTrVUjdD+M
/mZuu64qAnoLyQpfQFiWO59xIah6TEBHGf3nf0u+rpqHXlnKO3asFJkSQQC4/N8vAP9mRwy4dFEc
NIMyt3AqKbm85KtzC3XAJbW6A3/jG8PGb9uEdYmR3rEzEw6VNWfIsuxf7ddaQW2P1TGw7e04h3vj
PoRR4rcP8xab4riTI34X6DkJscwsPKC2mPgl2D+5oNZ5M+3Zk2JKcpJEGNVDxUBn7M7rV+x0Zfj5
/58C0DFFeI2JFihpkNqJ7ADpt/g+/zvAsBtEWwAGtdTM5JhXBHO68gvAEVG7vBgKWfQww8BLhlHQ
7iubDvJGZ3GvB98+I+FEU49cwZrRoK3gae2VqXP0EgvqOhtnYthtzPihe0t47v8VhIrDx37v5r1l
nqr2ve6GPI10oVkjSMzwyboEthGSk5yTKpzlyQm/5JArG/W0Fz2H17azLxA6i/bD6upJZSC+IVwu
4h5WNTLNv4nkPk0NUg6SQpY5jDI9U0il21TsNhHG9FVZHdZ8k5s9iv5+3IzTnJmtO7iptNq+OljW
IL+xhkLgzMEEZW4E81wuspCIUDxmN/iZ6yfl66xkQTEzz+V1rPsai0SobPzWdYurY3LdTUAUIYtO
9x2s5FQ5NZ70FF2gO78HdCBxTlmEmVBPIUIpwgdYOU20iI//f4cS+F0dhSpbfV761g7SiZ8eMvrV
5Df85OKdwICghG1PqRtTK4TmVIlnAg8q20bDog0GIVEVQXxsGFB0WG187M/0C0V0Ck1tY1BYu+63
FwJtcuZvW5e5DE2OAf1m+63spT+9GsQ5xZXOnuXnSwP7giaq/VBewpKvQV76Qxe1xYW7a3WfkFkU
gj6xIqkDWFEouMEWP3+iTZ+c/0fdmS3Hbaxb+ongTiAx3pyLKtTAYnEmRUo3CIoSMc9TAk/fH2Tv
OGJRTbbPTUdH7HDEtmVnYcrh/9f6Vqt0+Y1dvvuU1sEmcTUkVDE2m0XMS9DeJQLwXTB64ZcwNhRL
SHY5jCZmD8mxh1LEypvy8DZMaGLjOOsQK3WvRuN9xUbIjGhZLNbbTqjHX/a9f4BR13/b9E5oVCf/
97/uy5z/vYVOvcVZ/ddF/NJga3vtPvxTu5/lQoP6/wFnpS8M7P/1H2bUO5zVxXNPbfW5iME7/Y3H
WhhYv/6lv4FWGkArjkQEbONopaHgOuAC/yZaabrzF35INIwYXYk9/uX9/AdpZTh/SR3wGpRe1xPg
SLCFoj5fkFa6+RdJmvxtg+WWf04Ez39+3pvH+Gek1UJY+29PpuXIJb3ORBmO9XhR8Z24bQ278zD1
xd9iGB+rzFHUPgBfrH+7J/8M+rth/K3H9Z9BHM9x6Y+Q6GKeoKzMPHdCzq/fRpeqfjF13qqNNe0g
qtH+xMH7x8vxFh+1AWiPmK63btrQmjljUfzTpywF0Iu77xbtZ5l+Ytp9P4yhm3iEkTsZuPW8k2H6
ka50W1pPo2A92hQi7+8Vpk7zk/v2ljS53DeGwSzrmfSjaWWfPpzYjV23lk9zRCsbQ718DF08ikFv
0AJjHd0i76/JlM+yM4lD9pOLXJzHb18NEOYwRS3pLi+iWJ7qb0bslLewb9BS0F0LfKoxFfMP24ON
neaGX8HbuZy0uP7E4/+nS0YGZ+IS5ovhc3k7aBmX1O30+YmNUpcQcGSOwZr96GxtabYAJEGgbxqY
V1EWb8F9ds6mZAvxWTb4+xfWIFre4P7z0hpSnvwKm85mNlfGU59E5obdzX2N+GKpv+ufvK/vB8J7
b7HzsdF92vIUuDxqWjQ5kXzSurTeBr1VE5kxsY9UYXj28TconbfGet4mm+mHvw3UA3qeexqTA7NF
432NLmf25Rmt2ZjySRAovhO3rPK7uBnBcjRR6rGuT9R6HS+c2BzbGLBX7WTP6C3tAZV22yFpwXEZ
JN9RDxNMylla4qTtkmIV6h2nrLmoEfTas0rLzUDsCk3baTbcldHELs5DEWaIW+tCkA0acGRbNdTk
kDwFrf7iErFBoXKYIw6IAWHMlDpIp1lRRhhyWgHS0XaaLWV7HhDPfOFyODvSFZ7UNodoFG/Huq+e
3RyuHp5kaC83VHSiR9Z2+j+ZpAyzx8lPN9HExIDtWJfDVVVT596azeiq1Wx7AJU1Vzfv7KHI1Zr8
i67aVFMQdOt8nEloFVle/oAdkFgIt6kWnAWm0dxP1BY8+MiUpFecPzRnX1EVOauCCk7GTDlY4YKy
cCdbMOP2YRii5CByblKbweLQd+8I0Hbnc4FiBDxKPHyjehT9oERGdTdoYoMtjKU7dvCsN64Iv3OY
CG7nwaIIMPR2AKNVccDEymIrjRu7E1oS1Qdk+TISNOQTuCA+BGWp3RBA1drsNgJVtGDgAqep5xT1
QJw2Y7LOtSzzMrpkQdfpCMGqqhmqlVmNnAUutRmpbfO1qso4kUjczMrNyXu18vYWAYbetyt8XWy1
78bSKzu185q6mdadxJEVn+c6pilkJvixjJlSjhVVlotLTwtLc1gsRAgm7smmr6FmIhcRgS622EZ4
+GtNtzAk+JrOXkhyesROWj8GwyB7E1iS02MQAlZIq+FsqGyXEltPaa67zxSuFEVVNG9e50b2dI4N
YdceDd6uqYLjICljTNcWmy/8rmh+ZZPs7GSyxnxl5UIrige6B0lZA0DiDGitSlBOFTVuhqKzFYdV
jXq3VSk761rklxGYNHEO09QWu1bGzes4leO8wqXmYgm2w4oyZ+4+ymbgwNfRLf1JX8lAwaGa3rxs
pwz9X1MHlXNlhIN2BY0kDnaKWS/6MrkE+ax16pDGzmkoXFwHpTXcsCxYIYkIoTav9LpIvqqyS5zd
0IAXAVKKs5KbYYyqfIwMvepRRNquPHa4Hux9DMqRsEZLmTNcp1BPzvUiqp+AGYh6RXkSp6A+27q2
7nSa9jsNG0r1PYxSBeM4JOzFV66t80dNJRT8tyHsw6cxQIO87bwi0B6msRvkvT4PCEpjzjXZFqWo
sJ6SiQzHe+pEIvrh5V1tv7RxLeleZPmk6+3K6qGtPdal7qHAVXzu3kUiaju1V5j2vO5i8Lo8Q9km
ujFwV3VLZ/whneOG3nPcRM54P8myQG1ZliFHZk2AGD1qLZi9NopCE69TYl9PLicejC9YglbFOGQ3
rWWnKBQR1aJtsAyE4ro2mGKD7Qpm4tRXxnGEQAGsgiPADa1Sdd03SdKtVNOGng8oAom6aQXwJxMr
1l/7mhu6beMkctd0fanEoSmzJ1/onI1W+ThEFzkzS7ue9D6Nd9VCf13FucrTnaHs4IZOgfqCy3zi
xFxYfC6cQQMOMbnNMkSjynUA2wzDfRA6xCBpc134NN0ozwO7bMbtkNixjfM7sGx8OD06lsBqoosQ
mvzXdhpR1jZRoq4pU1vkgZYalf8Uvee4jotwELQCrfxqlCZTuz7FQJJGI/zmdj2dNAvc+FdhJOVL
n4mBTc8IIMCh9/EzMmf4RVEbt9+Ag4mLqqY86+vU4HGw9Rh/N6Nwp68lj48uspU4SOxlC0jG0Uvv
m+UVceoXZlOcw2js7DXtwPaxHdvoK1TK/HtEqZVuTlPU37t8cenYMRiySlGQ20W2MYI20Ge4/Jop
+q2LoI26v5xjHAq5dTPAOHvQISA8w0mDCQBBsQCo2dXxnZ5m7bdI6eZDL7TxhRkqSTZlH3vERHaj
voAtG9qq1UCo1TgJtF0aDcFXFWLSW80M069UPUoK6aIZeQMzD+PL1PXidjZMemZD1zSUTeza4rRt
zRmF/jHQtS0XDa4rnz2aXhkfR76qnI5+VVLk+KM4Gk+mXyRweKjIpeOlmNvxfGYvCqLaMo3XPk67
Y6sNMCt4AiAcWFhJNUl7I4OOoweXZTIbpGwixaL86M0KsaJGRKDvug1ujJlVErd64qoXlDdOijJU
4Y9Vcxq+TDhREWV7kaTQMWnMhYaNHWndTFZ5mbWBM1BVGavvzWi10LL1gecCKDh/tl0ar35JN1jb
SiJHoTDUyDg2swjTykfVPwY7/jRwkshth3RDMa8/Rqk12Os8bgu8sVqQPvHJFPpuDAoESQbmQQJ2
4S6kVCAr6xYAjJr/5tL8q4Pt/92p9ar6Wdx1zc+f3cVzdXq+XcZ7+Y3q/M/4y4Hx/xWJeTkz/p9P
rptwqrrfD63LH//7zCrtvzhdurqgt2RxdhXQgv4+shrmX0twteOaUKPYtVrsZ/85sUr9L6C90IzQ
luscvha6zz8nVkP/ixMuzAqHHYr16zD7L06sb7exjkG52vpFcgZQLg1AUW9PCK42lXpj2uF6pGHm
KrnPy+xAH2aVgLzBerit4/vfbswfjq9vT3v/jAh1TocfDTLePjntVXnkohd3OAA47rkU5CoE8Scn
vZOYqv+MwVlAuCSwcLB/e1W2MXcDZItwDb32jIWL7rb9Ghzifby6UqufXOmqt1+a1aFae5+cDE74
+7/Gdh1uK6Y7l2OezpP7/aA3EZKcNQWV9aB5idorvMx4B6rziqWPrD3fFJcsyeCPXz++re/HdaXH
Wwb6isEdjnxvx0UTNEWpYNyik34alKBr9EtQzue23FhEQqukujEIt3btbx+PvLwi/32y5YKXgzvs
f85by6no9GZ3mBLDaWJehz8UrNTQwF7AcpyxopZSjr6jYy75eMh3by1Dei7JOlQ6ddcwT96heLBc
7NEM2VbTd4gkw8FJ6D1HvXY9COehodBzixcq/eR8+Ydhlz40mD4ymXXKCW9vsVA4UdmtIwiZw8Xx
pBvf0wBDFce+szEdqdkfzNHRXj6+2HcfDMIlw/I4ZFkG5frTB1uDL645xibrTDNb+EN6lz1OmZur
v+duptI/F6+W+sfJc+QFMlj3CH1Z6PBvr87mHNm07HtxmWfgfvRFyrBCY3I+wnn++JLeHtSXV8bi
eGTZVOssjpenr4wdDtKxaiMBxAJxdL5UBpPN/Mkg7+/bMognTOnCaWQaeHs91ZxlpY7zjJ1svI07
J1iDRB02/4MrsWzDwBTmkUFxMgibzKTpB2BETVRiih4UOMu5epYJjrJ/P5JpcmKHYE9FRz8ZKUxw
xPGN8xpwBmbehmSfrfn4PrmgP90107JYqkwqNu+wcg77GNOoSvTSRnSP3+SuzqpPhjiJ/P378SPG
49sVPJp3BSFtRDwmFE9maPVmnaK1u0YfVe7xIxL/kvtsVwGSsJsHZad56b7xpmbN1lvcGs2Am1Z1
aIpUgNryX99itl+8MAalHckJ/u0bk2vYuVuKgmjk4WGGFGeoP6Cp/eTFfL88gQxkAWfdpfBMefVk
nE5UOgkYXbqWavwOzFhtKc/diwUFInBQbQxR/vSc0v5qoYQEdGADjzPqvj0QIp4e67CO92airDPo
S2uwzfK16yW+8gypzix68ePju7K8WG/nBeqW0jWojUtSIU45obYT0lw3IYHO012mfjiQ99bGzSQf
Ph7m18L4bhxokbZJZY36+ckCpgNgw12JOJJNLEEGGLrHOofhQ2lMWxcoRGD4tGS8Aa9XlLqlavZ9
avQbbEzhbtLS0t6I7DPQ4vspnz0biSrLbsylRXDyqPKqNWDptCxunBXdZgqvUTI9A8Uh/gGZi7Zf
9LSfrG7WH264JJKXb4PNn/dudkR0zXSP9rU2KciOiBGiuDgEZfdJ9PYfPnXWFGYTipiG/W5GUXHV
zkLgSMb95oSodoJx4bgHtx8/2NNhbDZB/PeNZeXUqe6fbIgg49DfzXl/qinUrjgKBX4/4vX5eJTT
1et0lOVX/FZfn9MSHR2N2HVa1rhyZUiFEgTzuUHJdJMhUf9ktTx9SKfjLf/8t/Ei4cXhMHBVVnNh
6udz/UX/7Mb9cQjSTwlnZrePTf3tEHZJxwB9eLL2sqONyXUpHRMH+dlstLzCv393XImJHpvPzjON
hQT8dhgjTfsUXDrfHVmrR5zCNjaxSn0dnGi4FKJpn9u2xXDAUVrl6rqFDLBCVDG3n/yQ03nm1+9A
Buksn5t8d7kqm4AaulOKZjTaAdXD9RFQZoyEhatDDJsEkNDH78yvNfPdpbMRYTL2BCqjkzWVup60
BIHta+qeamfiHLjB6oLFyIZHNMegWoKWHveUBiYEATDcUjO2KsWnqVN1FMkltfm9dG4oRNX3XR1c
fvz7/vACmMg9WSZMph94VW+fjDWbnI1MzutmMLYvBFml29JrWQppNHzW6/tsrOX7+u19rl1JAyhh
9p3qeD0J+cOevC1ciE8uaXln393x3y7p5I7T/xijcWbnPoaeewyL6pDGS0/KvJq8+HYyMIp0Zf/s
NGXmf3wz/zANmWw6ODmzV2PvfjLyTJHH0mTDa06lklKjnZ7DLflsTtXffU2sXgZNZg5Dy2U6J/eR
NVh0SA3Y1hB7QBUy308c+/BkCpyT9rZJQrxF4Z5mygEnww6xxicT07uDIFt3AzSwoNtGE9w9TaUF
uteo2TWbNW2vH05nXmYyuxOloLWUR1d6092L3vBbpCVGE5x9fJPfvUUnY5+8sV05ULZvB8zP8oVS
MG7MhXnlfjJTnGTOOcbpJZ7cZL0ay3qkjLCuMTE4Tr93tPi5o8SyshGo23kIEHA6q7P+jJI3IugC
AY7eDruPL3Z5Y968y8vFOq7ukpPlSpIr334yqVO3Im551ATIISkdDrThN5qe3EmIVkGJFe/fj7fM
Ay67MEHV5uTmuk4wof2EUBQhTmLK2CkAOTbvlG1tFWbMj0f74012DIOr86hdcZB6e3mRNgxtG/Is
65Ekk4XBQ5MEO9ehMOsbPUFaa1PD1mfnWMWBsSJFmISF5rM5+nQDtjxqB6EDf3Uc0zjdgAEqHvsR
XSOSr8Ls77vWYI4ikca50tLabL4Ush+ru4w+Ur1V2UBd8+PbcPpGO+hNEAvwdBGIsVs6WR1hX9IC
GbkLRX6lYeVtTUye1if3enlff3+TlkF4pB4iNLDilDTe3urBhPoMjYqZPT6jX+lbYuMNErP8Z5H0
fxoINj02MZeUVXQIbweqMsPMjWUJMVW9CbVglxRpg4a9qG/jIPlkMvjDYNbSJgdgBAyfKubbwbBs
mIabdQy2MG5shK9y25YEAEn5yf17N+tyAy2+CJPMOmpvbJ3fDiWcZAopjjXr4cm7gk5mNw9Qxiqq
80Vznql461pntl5+slF/t6RQJHGpw1LYpUZDsNzbUQsQFXPXcS5Bx3jkCwTCZUf/srq2FGLYnCBY
odhFqfjk/SuTOC8NxZVVKvtqWf06rKJrt/NubYGPI5j+J5f023DG20vCKCznKExInNCwLZGxeVBD
f/fxJ3X6Xpxe0sltU64ZUYgimItdlwUut/HHwtkMATM168UnF3Q6GG+GC7GWAiVFIFblk5cwboAd
0f7GdNaCpQUjJh5VgH+oSEELBWWiffLSn74Ty3hopQwLZRaFSXnyJtLoMZqM3KO1t4Ai3FlgADX1
zcd38M+D2DZ1QdRxSKbePiVL5E4L4L1Z0/kC8YZnFFOrOX3yVf3h1nkC38FSDbGXffnbUXqeUTtK
bl3hXuXDbTH+MKPbJvvy8bX8mtxOJj+GIZ2CXgcmzdNlDdwRSLgEfqeRyW2foAONx+fMARRkZwdi
367ZMm6lyEocKAFIcHefJvbRcKD3ju6DUXCbtdaEt1p6187YfvL+LApurvP3H0jIA8s7EQy8uFT0
T38gSDQ3ynK8HI2NQx4fPoIxq8eh+AquHT2unmmu5re2lpJU0AVEIFDWslad3VsSL3pQTZhn2sSy
11izqys3DProMQpBKV/GAP2dAz7IBHd4N1nznTE76hI/nfZEartzLmcxp9/atg4i3+7M8mokaA0n
XxWAR0bRj4JVx8m3T1GHXLvOlNN2c2PjKhBDkz54+hzqbEn6+ThCP3aSxN20juY8OK7Ib0YjGt1j
bLSjS1CBp33VPXR4O/rE5U0jSrlGQWAHQFUG9UXg9OW4M7vTlQlg/kwRTb0RtRG8xmzan0Jk9xdG
qTuXiQM2XUu7am+m6atltbN5hlzXw5U/6DCrwghfsI//iwAh9HDpBsV+aBMvRJULPYFm1LugwNAO
BS59zlIX65ZH1mBBJ4ugJEssTqI2Gp5E5WFSb4PiWHse+CBdGD2SFfBy1yl4tMzoovPRCoJDrcNC
ylJgT0bd2I9o9Odmb+HHOwq9MG88lUt/SuY74vu6yzouECOTkGD4aeNu2z7aBmSJBWd66znrwChp
vI9F1O1REJTj99bK0Dd3fYlKoDc7P5exc9UMnXENSr/qN7mV80rzRH0dA2R/F9KJfbA6BcDJnOPK
QvZhefnZ4BZLalOFm7A2CO5Mc2zkWo90qqmR3LQiuh7z6TCaxB3M0G5rV9S7HOTAk11m7WsjyI6a
huZCJ7Fr7VSzH4mpvs7V4mwGzUJIk3pFN0/1IEpzghOjAgNone8qazoYYgTZlJn2jyqfIvJBiSkk
sAfBdTzaYB6cqkWYHsrLOjfSa93RxA3Pq7uixS30C6+ev1sCjojgoSGsCPFMET2IMj5dsL9e8SoH
aIEica/LpWZdYlcIE4B2Y2kCoamF+Zi283dcQvbXJJPFUW/HiuS/5QeSgHc2lHZ1FpfOrAOl1c6M
ynitpNlYa1CSdPZT8JUhkVGOt9Ky9CFRpFfZVXnmDhpuoN68DaKfWOnp5otw0p6UBU285BmzsOGg
nuT9LJtyPc5TdXAw70Kw1bR97kzjoVkOEzC33fOKP0pmW29cxV47UfkopzWuj3JTKKFvEx2uHrvo
dWtP+n7MKU9mIzuOejNn4j5Drteu+OrCNXZfSuoDQQpSxd8QgCEDtHKkZkH9IgUM2xqM9IWn6/OB
YxnkI76wH6PqgXJJmziJoPlGKMY5RX99xB5QhN6ToyZkfvlV1hF7aT2BgRt7fXwAGS6KG8ONVEnW
IIHtRRb3+6gFGc6HWaR3o0YzeEXUiXHXi1dzBsWGad7HLYeBNPo6w4yF2MEZmQ0VbKRW+Dz67h5r
tHXegk5+aAMz9vUaGh/9N/LYOqa2eoiRimn1ligOAxUS6Ys4KbyzPGRW2BBkiBdbv2gqcxNm3WqK
YD2TTfTTGYhrJDGmiEIkIdVm7lo+oJQsStdW+WbIFrK1MCA6STxAaxL9voSw3pGt6QZ6miUvNmk2
cd6SwZa5/PvjvDOjaG+6MD5n7yzKyYoVSGKAiE8JWSNsMLI5xjBWrIekf1Q4wATYLpgCfqZn3Q/Y
fG1JAWTf6vamM6uNrfp91e8TqVY6loZREEg6BD4LwWooyRzZI5OTjzWWRh8kxhPzmO/ZyHkOYgoP
FNIgDYj51Xa7tRmTu1dlC0xWDZcJxmQ/tC3CMhDWVVtCvfXvhCOObCKNK4334mA25nwhUmnXWzSC
I4G4M0UZxGHtC566Fze0bsi3y/ZuYhMN1wU5KDWzCzaDlugNqCr3DgcaNnQc11dJj3UdvcyMd6oJ
6lsM4jPPW1bYtSdDXGNQg2k2mel3ghCZSKfgBx5hMENlAi0wC2wiWKML0LLHLtK+wM56WnizfO8b
0YZfccle27JQG6eFJDXN9bWVDvVtrTkSR7Bihi00gI9hrWpeqRAX2JlV601+aCZl3uQebQ5dBQ34
FK8G0OewRMxZ8NgVBE0QMZtkm7yoR0WiTVDskMftAsUXHsxa/2pCDxMb4nOmCJNrMV1LkSro3rl2
DG1+9w7UnHMO55iYzMmd4am2uXmRmcaBry48um6p+Q2hVDC/iVJKAN10LgQXXX9pe/UoBmVXB/qV
JgySMXjxoM3WqwBW3m62rOtMEvCnmFT90S4vBJpfQntbH5+mTznCd9PpwEFslTXVpitAPMe5uR4m
SD9Vq/YxmnAM001g0cToifND0iweE+jQ5kFkOGVuiUGWPxu9ZpdckVbMEXkjGhtAaUSaY7+DL7CZ
YfQgaQvqy3i4RPm27yvPxkcKYwyweYOvkrIusXJ2fQtkrj9kEVqjFRjInE8HUowbRlN2AGaD3cq0
6nAV5eibmskDDYZ3HCx7UBvNGajhJJTNF0+l1oE0AbnqBfQhbFsFqd0Kq8C6pgC64n0WOK9asisK
4nJWdHtsSBLzPhrD+d6LuCFkN0XJE1ZNqMII8pGt4l+Mt17ozHuCpxyf3c9LCOnxpS1nooEAqjwx
WT3TSgOxnHcmcaHKm26IhB33MzjQy0wbEsdvA0EsRRsQbKlJZMUrPVRg9UIvHTO/mVIQNAna7NWk
B6iS4QlcKPJv/dKSyYOGl5/8oSFR+8zrnXVJnRJeg7AaMjRqpydzNPRCfLi1+w3f4rhTBG56rCqW
Cn2jdaHygePVCYOJPZJWM6t89BCsJYn91DqV7ctMI+jeGBRGf+3Mquo75erlN+BzKNbMGYoTbBsS
VK1x3HTxOF6CxZmuo8LBzSm8R5l09UXlaADvSvCmKrLynVMBBORPhVe6Kst47TBZaxKZpz4EsIUI
2SV6ssgfWgu6h1+PULwmkPUXHWiUVYJm+ikEdd5vgthlGs3rPTT2KFkZ1vzVnCYkgAR67RGn7okT
WWsyjDP0QUN5TW5PdwxSlbwACCh8UbALpyKtbgIz2DlDea5bXX1bRmGMFy7FrBWZ6T7HJkk8xHjW
RQLnFSnnm3nOvzZJfzYWWbMQGG/ywL0vKlIWvcB5zLWY+NtCbmcM1TQelIWeht6HZqZD/hTO3JXz
DOHbrmKJWDOtBZdtakJ9mIcrL4/uXOxnPhnjbBGHFBVmBbXiVurDANOPb2lVsgsGiZqZt0lNsjMU
EnEwp7I5d42ofcomdRtm+o0M1CNQk92I8TbcZxlTTtZtLLk4lyvgUc/pOMthEzRS5jhQ9eRaxqw3
XUBYhTmQzF6SVJMAX0ccD9nz+xgV9WMXuM1txd73qm6hCY3tXN2TAXQOiRcxZzlWt3HsDYTAdzuZ
do6PjzV9nSOx64NGPVWVkxP3gZllVWfml8hKiJQVxrPTxz/zfFbHCEp2hQvZCg6NA2QAju4OL7jc
lWQ3bqM0/iLxX/pN2uc+JBByOYYMUemYnYdWaV1hCkefLGl+Z6Gdr9qer7RrjA2cEBY2jp139RzV
PhwSaLda5fgJcUh2E63toQLT7tgUIrsqvMp792DH6aZC60lxY22jkzH7Utt1CfuBjAy4I6iGYj+U
3rC13ajd2yiyWYexXHqak4SrkTnA16p5+RjXZYTQWKEnTo2aTF47oxud1iApVd7tvJT6yFhlLNwG
spLhXBI9Fa0VyR+2sg0C3rtXlZQ0k8TUAOEpoU/tUtnhDXE4lJBg44CMssAimnU0fmsCdkJWHH63
DQU5O4CVWUbtreeV34p6ijaDCOf8WDfNoukU4FeMIErPml7vL+qKTVbUderKa4rQd61KldvEsxVO
XjGkxMOLkB4/vQhYk9GwqXR7W5t0smGOEGChmoYgDkypr1gNtDMiT73NQJyHyZrpRN0mkUypuddQ
9K7jcmMs1mw1k26nx+33YuKo3gXxY+oF4BtGdlRTXDODpxG5DlnTAzF3QnTBvAPDqkzVlwJa08os
tctQpa+l0Tc3id0V2RZCXHYVx6yR+445NFrHkAFnEKKUeH17xB3g89UUz/PoeUC9HBmE58NsVMVR
FQYMbzb2ssj3qRV7t16wyL84YobK73VC5deEGeXp3hv7RgFfIU5jCfZWCq5j3jl02vH9d75XARNj
qvZS+xYvJpVDurmgKONJeGdWmudrRMwL3VCKpK/9EWWOt6OO6iJxhajmR46tb/psktNj3FCoWYfW
yA9INIh19IZDsieQfadgoPNVCBU5eDTKfIh3ktOd2uWuVK+yd6rn2iY5a5UQM83uyBLZw9QOTrYZ
1TQ90DpM5a6uJu9naKRD58MbW4LcZHTttFl359lh/xX3RFBsAnoS03GWxdB/HUM3zHckgbsEb8/D
RCR7puT3OK68aw4cYEzzCjDMFfsQZ/wS9Qb/ehh7xiqItcn9MmhhEVxF1QCyJKyUEx+TvrXDy1JO
wiIAPKyYifIKqqDXHasy0veqITmtKOczrUBGjuP2Z9OlpOjCMgPfl3PEWqGoaeQhT4vaeyQ5uO/P
aXJBTQD04e3S1CKPnG1Yt1dz3PmUBgviYq0w3bBmBzbvoXdJgtR4gbLnecT8UGg6bqiiNiC5asWS
A+wN6cvYhM0DwMToWDUTDE36vcx+PaQ4q+xM9RAPEmIa4Wv3mncXx80htkuO4AnzybyuAE2ygGxZ
76ohuiwjJKrmzzis7xpg6MGBIo5x5FAeHlhEQQ6anF/FThc3VsqBGG5ipjZ5I518H80+PDv4VBzV
tFb3g8gAaGH1AkRU7B6DaXbrbdHpm8GVc+Fzoy/xjpzL2NpUYjonvNF0vk2zt54bwhwDOZWXIWCj
7KZpDDvYg7RBu05+WAjhN7LKm6qwfGe+ZsDyacQ5soUK9y1N2OiHMzBF/WIOHhu4cxTITXU+tX3g
RwmELiLo622UmN8pdWjrccBjRjUbb3kbHyHGdxcQZTTbXQHJ2bb22MHhxdu01hS56GksdgNJCj+x
Nxjgp6w5cNZULpv7jFOAlfLJkX0RDM05lTl5Kw29/jIa9UN1TimwOUKjyVgk8f/wNa2hROZaZx4N
CRWbnOKiBQEnNqmhX9o1+AgmctsDYhjATtnCGMOiYtsTULCe3OSGA05PHyPSvhv2EvOhwPR2pBQy
vYIYWFLQ18CNV52ub8aBEMIZ7yWIPYDQI4RL7pAjM31VIXw4s7y5Jum9sXONZj3UwFUaxjX1STu6
mUQuNXxnJeFGuaUdIsP45uFke3FCnBOloVUp2QjSjda8kLjCnMJ+LlKNcktRUo5p6PKRPprGXbPV
VBZtDL45f/Aw2pOiPbWXIfZySjkyQEYYCX4w+7Vs09eOeQ864TyF9emCL6y+4o8/c5oAqX9s9mrc
lCFv/KU26dOq7qP7GulqtRkd82dryh113MeO7BCxzyHRORSrItt3EEFcEi8C5IMleZPyndyzFQ1v
QR5sYf0T2xVgwD8zdIpP8yjklTu1bbPNtLB2V7LOB3Vv2qW5ouhVr2PdhXDaOu1GhN29sovK/t7r
IjgmqetQ+4ittWRNxqWPhZMIu5aprthGDrajM+gTF2na6tsyag5jCd2MiClqbt6hJzv4shfmpiiF
7k89JAbf6uahInpXs/QQ5egoab8QaZoeqZnPwElCbUFzFhZulgayDxuGZz0YE7WGkN4eHLCpVBJS
dLyUEaDsR0OmrmAUMCu68czxyylfsyzKkpuCsvqdF9BtXuvtDG5PZNpjmSbRUWmEel+lhZjY3HUq
OOvdujGW3OW+hsQcNP18GKxWHCXCTXcTwFcv2CdEvGVZOPvpwL52m1K3KOFipcU9/s0RaJ0dPYJ8
SYpjGxlEu7tpVhubkJyG8WoioSWBmz850wFS8L052Lh6PbiUwMSVMl9FOuXjpk05FkLRg2BNqfQM
E1j3Epj2eA9DJfiRiSbVdllJCIzl1dT9zEn3mfW6qyxJirNCgJRKtE7fpvzKYwDhhgahnoT7YB4o
lAdpV0oi9RDwEVvm6pvJ1WlZbZMWzlqxpV5N3udt1TkRGCEeuReNNYHt4FG6r2MsTY5amqkWBq7e
OszuK9GHiBf1bRTM/CfQgaSa1u9mrJHgDAEeZXuriKNr9k0mVqDmWoKe26f09c4n0VpXIPR7AIFS
81k4x+QQdll2nwy8U9QidJBeUKBckwMZjrsN/jAq73uC5PG0EP4J3aXWnscR0Z9G1g5mnkER7UGQ
WJ1N+497D3/ocPwSYuI6N5F7npp4dcOco6ikj9J2jR9T8poWIJl3H6jbjwdauj6/txB4wyUiAZtu
jXCXXsfbVoqh6s4zB1pedBKIZkgM+Gp68phG9iOn1NGnud2hezT/bYfy17gW/hM6UeJ/U3cmy3Uj
aZZ+lbReF8LggAMOLKoXF3fgTIoSRUkbmAYK8+CYgbJ69/6gyM4UL5m8HdW96NqkhaUUgQvA4cP/
n/MdDIHH3SgMJpEBBhhbe5EfzCbKboq5qk/oqI6FEOtViOcT9HqVw/8cKQXIyOpiGIAIE6Qb2BBj
owIw8aK8fVm4w3k3mOV/pTXloUWlLaqQFx51ReOuaHXPN82hUBRndUkpbZjr8rxBmUPcUuSfGCjH
LaC18YOJXSlaiOiWnaM7FKOyK6vmlOG16QEnNxwa7yZtIOf28xmpWfs5br51Wf7p7WHzcnxKFNIe
excJ2ZZewPNhk/CF6kwRAgCH8sDb3U4E7Dmtex923omW4quXkoARJL1SH7vB80tB582sYT1BFNRq
Mqq1aExEw/73xFh5+SUgpUANymD0HcHbe34dbNLoD2oUCDYoTNon264niVEsO7jC5PVg0dMnFY5r
Q/nZ18fHbctfOh2oIbRnn1/TG12beA++vl5IG/yxOHSxyNYNCi0s86EV2ee2as8iio1YFvd2xlHa
7u5TXN8nxu2Lu5cuAoXVBLZCTF7oLwZDgM1cu/lOwt3a7yrSkSnhb+yGTVR+RpLw2wPoxbhdrwfv
SWEdAYBhH41bh/ozQD6LUt4uv+sul43eovB77A5vX+bFBMBl1p73qmmHbrFSWX4XD5Yu23uXVT2g
RgXEGQQ0Cc3zfe0AuiyTJPCsYft/d0Xr+RX90vYIS62bwM1/kKUUDLlBUZPKIByPtDipL1mf028j
CMkgYcHICHB2eWvX/WgEIU/SXeShXQF6eyHc8MZui23NDpLDSxWdWUCoo9rYx7X8c8D8JUPl/wEp
6L8RAwg4o4n2CAkmovC137/qmv+1s/I/7nfvd/cfd9v//NvjU9s9NeXf3s/Nc0LQq//Jv7svnT/w
Gpqc/k2a+Hx3DM0/3Ze28wdfBSRqfo1wWf2ZEf+3+9L+Q/6CAqGT+vXmEYX93X1pW38oKW1EAkAp
1Oph/Cu8IGu9/O8D67Vn8fuX06zODdTp65IZUrpwHAD5bkxye72cJR3FxAR7+wE8wbWTG+9SOXwM
iQXtQSnT1QFfaseER4LPzhvnpicnRtnZtvfbG/aw+RcP7FsAM5TjDgGDG8uKLE6F7qPdQBpOCDe7
IACTXMNmlrdmBtSa5PCfuRN9lkbMtnHxxisjDyHWri3cvLgfa0VGRUa0IHBxXMRDJc9rgOv0I5lO
57HcUhCK2W37HP3ojjX0HKyY+v9E3HTSr7HiYzECRhJTIPAoV5PaEWl03Rae3BMQ+cgWvr6TiU1Q
n4eHHxDBB7LsvgK3v2EncW/G+KUdZk/AhDERL5QBbMDQVfKRbNV3RGFc4ai4jhPr0Djzsiuytr9y
Bo/dj4MPEe0FMZ5WusIz/QPWdmtXtuY1MRo/zTANqfBzCpKTdUUS5NW8mNPWXlNki8Ejm8rkKB3n
X9vQvYli4P6RZxj8OZnP0GWRX3YIT9LWO89rmjkwU6OrsnamnaC8E7fZpV1HFLZK/30W5ueV7932
VrQciq6anvDc/cTrSJS4E9EpyogdEPmWhJ5gLL2vdTidh5w2SRpjdaIUyFohfVCF6rZM8p/9DJg1
rfuOvj0dD0s1NaGo1T4CKCBpPOcKYZA5ghEF2HxuUa2kF2XIm7LJCqgPKZHzPEJwe7LZ0T45Q7mi
CK35pkqMZsRRJBdzEr+PIxK46NJQVXLI86D/ANiqWtJHEkIfCDs8tAmkvAB0yk6XU3U3A2286ppx
vAPdR06WMRoXS9l+btvYR7fAiFP596G0ARyDTexiK9xJhxRc+DMkF+upvGzFfIXUoCSSdnpoO+jb
Ius8UDo19VEKGhU5d7WVkzpe3GZp+yFkA9GtpSmTikLzE0oDjj/eiN0dyLZRlLExTpaUbqEwxJy/
KlKrmvmLpumVUT6sDAL05vJdh1u+AaEzFPWlRktRmuB6iQVKp53TFDtS34MJPj2Vra1OIWHk/t3k
5QfV3JlUDcfuIiVzy0dPCYCDqpprf5SJc12SZx7CmQEsLm5ZYJC4j9HOVBQuhuHQPPyaHv/SivEv
Lfjrf+X/N2M9a+m/nv7Pm6f8a/njmbWef+HvODgmd2SXpu+7+EiB0azSrD9nd0OYf9AwQMckWGrY
RK+bvr9P747zB3Y2KsKoKRX/qvrn9O6IdeZntUCMhuVr/aO/YK5/vqd2VgsAgkPWGMhbcMaP950i
Ujhn5obIdsv67IIF3ft1Ze3IbjGIoQIg8duTuftzO/I7GO7IzvLn9fjlnPdQ0qFWO9oUZZa3TGXM
9VpSqhhu4VIENZP+njpWue9cMhQox1csEg5NFvg/nxqPQkmKruy8bsv5ohun+4n0zgtQyGJr4LDe
QaUv0xO7YJ7vb4ver9+JNZdX5tgIWhDuHm3e4Kosa4xmkKjmi6ajeRHbkIQSQlpOnDZevgGFXZvj
PS/aX+X6z68k+lZA+2CbOPixPozT5B6s1ENsSif4C5WNU0Lu5xvh9c7gKbAv8PDDe8I5ZvMBjk9I
FWGfSGnICpCVySDOSlDwNL6v+7GkEm4b3on3/spNYsDnagKfEUW6o1MimKiizWXCdILbITBypum6
zbJt08+4kyrj59vDDCTi8etblZBcaNV2++yfnj/Url3Z+0mmycGkcQ99MBseOE8xMeIWbz+lHKTp
HiKQfG+rmhipcGlcbMSe80OZVe5vRrtOB4LTGlHuXDLjoDwbPbGm3MMybVORGA+tL6AnjKX5RSfO
muhjLd77tKiEPnv7Zl57dgwQWzEeXesFlq9JtMiBZ7GqDKZ3VTZNdigoyZG+Dm2t7C139/b1Xg59
OLic/dYBotiNHn2iDmHjCi5SGTjg/C9REapzK0/NHW1JfeLst76Gf55Z1rHoKXCDHM1wA2GzP3pN
vsjJqSiIqBzn1N5gOE3PPC8qT1zlSHrPZZhiBXMmTTRfrtvm56MB1bpBXAKXMV0f1lzto0BIQ+/b
NNhil1VJQ7shRBsVOwsQ4Ko7gGpfNp3FTurtR/vi2/NM7CHYGHHIo9e1jx5tpNyGjO0CscIAc8Mb
GKB1WZL8MzU1didESHaE7ujti7KKPH/IXNS2LJ8KmE1L7LgwpMZm0EkD07jMgQCgqmmQ4hg0kjtK
4K3lRgfYWt6WXIZTwvbXHrzlrDpzhxaNh0Xn+YOn+G87RsL9xpxdkfOFPnqTmDahUVhXmKJFMGLp
RmfWWJf9UE1sgOl7eiEpz28/g9cePGPMZCanUSSOLQqiJ5Etq9Iay1vSkvFXXRUpYsCY7V4QRT57
P9NrTny3L587B3HXXPE1HL4R3D+/ebRtCIQ0CGrl5PVhHuieL52JjhAeYRAqasxeZS/0EKLyxBt/
5bmj7F9Xc4d3L8xf7v7fnJJdaCg9xuQrV+7qzSWh7RIiG8T7Mko+AsODXJCRJt0ZGec4t2l2US+L
bd9Y0eHt5/5iLvH4If66XWGnw+bn6MtDzQTmnPAM3jM96qYcJ0rI0KvTEQHb25d6MZdwKVu4JldZ
S67m+jp+u2cSigarcxTZG6WXnekcg5tjm/OJyfHlVRhFfE44kSEAsGI/v8os4nhtmZHzbZrNAbFc
cg+A0T0xXF8+Ng77eJ2hqki2hse7sk6ArI9A8gVIabxgiMHEIVGaN+ZAauzbj+3ll8Ga4vi2xLmG
PO24Lhameoh7m0sZTWz2u7GWxr5LPHdXAP8M/KUPh4AI6+z67cu+/DhY0NYaLjg+5kLvaNdDS9Ro
SQkhAUsZ2X7G9no55SjlBzESqN5BxYcWtrZhT82GVEF4Rc8XHZY1zOTsfoC78DKfv0JyTTobYghk
HkO1F0QhEVDjaau/Qy5ex9tMtMmh6s2eTlA/Ref4rO1Pg1v5l5WOet6BLOz0Rs7e4GzSJQWSL72y
HgLLcJMLI43ceZcol02H9sv5yS40sd49iUHnkYzi67hFvEt8NCzAQ024z0XWRqm9a2igfuT7oy8e
O8iiD4iMvDXD0+FshvCP7LWysy4gVkbv0tAnD6NVLpg/6cWwFyqLRKeNN1fp/YRM67ZuB/Or9mbJ
roQkPwB1fpPg9CVe475bHMYQ0exUH6xqBbQM5gSqdZKd/ujjLWh2iLki4IgV6fCa9YSOeFP73WZJ
Q+0QhlIb38OE8AV27LTj2ErpT6AS27usb50q0CpRZwrV/LslNcd0N6CROmvZZzhXMPDzz1XV1aiE
E1N/C/PGe5DARZZtEUNVHG17Io1EhSSQTL1DksBIYNv30dbWZwnIIr/TVmyrbTy3aLXHKpvRHCAC
pEkXonnfkKi2zuluYzog/yQ7vIZoH9rbOhV6J+pYE8lTj/G1KpX10BQ1uTFEUo7zpvJz0H/E7mbz
bp5HlNpz7njX9ELRry9DFqtNlUdectYPtaG2iZMlzU6mYTpv/Fb1DyOHfj+IJ1KxNz0lsc8t7EOs
dogxQD629eDsEOU0XwpTkJ+ZRBWclHzy011Mx5jYA/yJVLsswWqEcq0m+tCDtVdYZSoDZvLRRGe4
SLlv7a4b92lHltvG95AN7KzadiD3Czcp4M0yiPBcDai6sN0UW7f2sSMVY2Xzz9IsH/26XsZt4zfG
57z0KYAxwEf68WW/oNhXGazQou/JTDPT6RENKaGmleevEqbZHD+Pw8Ioaig1fFW1Q51tLDt9Fzuw
gmta2TWExN5bongvpV5u5hiP8M5Eig3dv5+IZ+9dMt/jvhiWQMbJVG/7LorPzWru3LuagvwqP2/F
nZX7UYI7GvrnJgzjOdr1cTJeJ2Oe/RyWmtQNRJL5Y46I5s4FJlOwMV5sQvDmLLqx8rKnfcCIHvcR
BmfIrp3Ob+vCsh/MkU08jWerRnNv4zKJWmoxxQA0fI/+bUy3Y6dcQlOG8sZrCBnb9CToOZuY45m1
iZq+JbmUZsEPNfQEt/lu3LjbhTfzXmB5Iq3cy8kzwJ8wa8RdBrL11tPTeR8tpMZ480RiRQL9fyIv
NDZ/8uDZcHVd7SzbZR7FzzmLExNX+kBCS4cuzN8uNISqnYO6HiOZI4zLuPMEFUwZRsV2KjG1BEWc
OD6q3ZJvPXYSeeWiaqew2Zc9Gm/pIpEGnyp10Eemgftn7kzwa45Bdac0YEkCd4ZPhmhvtEmB0Mld
Z3jdtOn6dgR71RZYCVyvcj9ZxpARMpbBjYMEbY3EoGotEcFo/weqQn5sGCcG6vaMYGGKsGh7ajeK
kTzS+zTN8H79quXBnUvtomMfhs+GrP1HON8InUWUkPHXwzodghL6Xr6Z68J/8r0OIVTTm+OlnoSD
7tubLYlUWyeMvdGidNBGUfUe2iymlaSvKnKyZqu9ynLSmKgNmDnRo27jvmvLkTnBncoMlXQbVw8W
SRzFJjVN5weSkO4L8tGqOoxD63TgncGfi8iMUZXaA2eFDkG9HaQZKS1umSAGIq926leNFODM3FMD
ddBxModzrJvhbSYTDEZDnfoicFQMMdd11klaxGN6iFVod9spj+xHa2y8D3Cmze7gzFaPEkhpsO7d
qLOdGA35aY4rAnpodDrNrrAEQddR3GuSUhqFympps6dYkR7F91h/wQJefXdTqx23TotMknlfISnP
rWK4nAaS8S45i8W3pqfzbGcSLmJtmJidHyvgGfqYUVtf+qzBuIYHp75Fym2TzlZGcxkIyljXovdy
oqA4xGf7wXVAvKlZTt5PXif5mWOXOWjUpIu9LCtQZjOoIutHGkb5ssEp02wnp1APrWHkX4Cpmpi/
DAFFmVTJ3rwgA1J2xILGiCk70jQ+cQLMQtaRxbldyiZGYoSeuDoLiWshemNNFoRkhuOMBbaZrurM
o3YsatKPCXPDhRHOfAy41Fzq0XSnBy+A8835vBiKSJ17RYXvcUkNKLUTEpxzPVQzhgo9Le5Gi8qu
grg2gJ6H6VJepe7YmjuKZAntSRVLpnRShZcNDDrDOFiSvFSdQfna6iahu+dDDX+Yqb60UHw1oFwg
W/kjS1fH/Ds6YMUphMRBWofLNzcr2xgalDu/L/qVcDQVDYv4DDE12i9uhZdHVyaE377LfUAZhYvq
cigybQdZV7gau4rCiR+27rJRRaa+wV7IECOLERVZKEcmdwHEckEAvaoO3RgIRJuvt0BlpPmopa7i
bZKrLCMIOZxILjRmPspo6LxNh6vhk+0uBMLbMjeLjZyV/bNAtI/RLq7JsqyIUCoQQeXlZ9O1wKRh
Vfa+Cz9CQ7+Mqv4yiF4XTI6zvJcLt7DB9ZhescNCUWuFg/iutDKfXKO0t8pkG7UxcSz9jAZiOEkS
p76HP36pyISyeBfStjEijkUWXiVeb/+wl7Hb5eVSfSn62bkN4wnA+5LZzV2OXO7aqKa0YcHLPysy
Iu+8hFYR3eyQFNRkMom/QrG1B4rHIkNzap+pqMLAl5LZCVqOyCYksN2GoLT+qaqTBUd7LD+QqTle
WkiaIyqlLW6AEkHY57GdCyfQcdFvixD9yTU6JdmepYszPo7EQ6MbVLZ5TROJZHmRev0jxrDl60T7
S5zHmKo+hEjemVctlptgRMW3C2Xe6SsNbv4TfGlqFr4u272lM1AlOITyZBMN7HY3fQTAHZ123l80
9LyiYBVLLVtv/TsBS+/8k7y3gq2RsGsRpIPGcNGlg3i/VKQxE7Q4L0C3STbdtpMz30A9991Nk02c
V3uGkE/JlWjC+0kiyyXmt1If8GcMiGqn1kXhrZCNxkFLKqG/x3zaQcNOlvBrb9nND9y52QcX0Fa9
yUUPN9EkNIomzFreCdvG+cSgVR/ieqwvWOcihJ6FmoytmDxiZNkUan8rzcRVuAcqgt4Ubg6xMS3d
4XRNazyEqcjpQ5FqlsS4kLzqHMrJlByM1CDKzUJj9smYFQsiIkwi3rWxICadayu+srB2YO5yMusb
ZYIaOarZJP4u8Yv0m/am1tnSaLTZSbmOoPRb6ORSklmb7xoo+fcmgUX+mWwtKAqW6bTvu5B/MaCf
OD6IxSFMyRyg+bcyLT7PoIruOff4eFbN+YMA9rwQX5qY06Y0E0CcvLSFwFbDDD+HcEhJGje7XG9w
4VjRWeKP5bs2AYizzVXhJ6xUsX2r41YKvGYhnSVzjJjfvSEaH5LS7YmGj2d2ax1Kc34cGwEdVI5v
3OEfY6PmIoXHqBoxJdmGkf2QGbFrm6Wb63dYjSxUxsIaLsihn82N6gcv26wyfv8wqdVBNxTEju0y
GwjUtvTr5S41QtKpklbVP0xXsFxXwoKQGybtMm/qaBDnxPO6Z6vz9zBlnrWTrCQAuMXsnlUUIngz
fT/cIdtnjx4ObU1ZdmolNkernW8NdxyGYLYoy7yjL26TWbDEaFWbYRFPZDHSXSHyTG1qmvcIGCNN
7XwqwqJEzTri5gGQHRMtnI3TrpVdMu3cHHNboHrdf24aNduBSTp2ssHTr5+0F5HsJnsi9OoUyNzW
U0Vi7KpCAFR3wR8pUI+rvcLJSjRqZKCWq/E7rL4ObIboI4cZB2TfZmYGACgQmGEVUtepbjN7r4Zp
Yh5wE9rmyqRDbYiG6LpwWQtxhCGb72QSEkWmEo2VffF62hj53IECH7XurpU9AwaO/IZlFGLRJrNZ
79mb87eJiHBGgmEMe3hyI2mTRVg4aNVtYuTwWzT4xydEg/mWhPUw2dC5xCs8uKhuU68Yr7ymIp+P
8MLsPBP1nG3QkatzXQ4MuDCv5X2PoPGCo7V4HGD+c07g08Qm2enpS2hZIMIpbiGf0+wHaSHU1r51
NPrEImap3tUoNd+FuJdonLqZgv3vGsQIV9jJKHn1S7gTNFTawCmYcwKDfUGF/XqY7uVcMrMRIyru
ompxnjrRscWHK4Dbzy6Kn77dtd8zsATTTYol6bNTpj37QZw4a5gjuuig0iSbvOvbwv7UN3OiAkAe
0th4vuhKIKu+YENltnw5EeS6bBez5hIODApVb8O2Xh4RWSJwt5qJjhQRq/aNyEv8CKZNUTzIlaHP
lmbmTDcx7N1NmysZ7lr2vIL1rSj2o7fC4/1pwaNp4Oz7aMwWPilevrjNG4EgwRloTud9my7bGh3q
BZoOl54xylNuvPTjK7/FjbwFqDmuwGsm5A3p5CXO5piUtKKbsu86F/41ievdVVeD/dlo3bg4kNI6
/zySFfFujELjicjINNnMhhNmF/aQjcioi2FVirNzvV6idU4hvIFMZPZJ+DbazJMwHEl8P1hatZ99
VebtmTmXyXlnt9MPInPt+eDhznS3rYfxbbvUgsICvNnom+xtkxdW4R512R3ZwaRh6qB3EmO2U+HC
A4VAqTgwI10LJI4WHfCbInvPikhaPOVDI913vuOdxVKTNQe3JPu68BXDtTP64grV+CrRiIfkxpKD
/JmiBnlqIZhdeolSwxmbN05zE3F5H2FTOCtwg/kCaAdK+Dou09uZzYIf8OLyFuNPGZ83XVK5Gzd1
5U9pT9WytduaL2KhpWJvQg6+xgGivaQgbaHA3Q5tY15QrSCbpSFmotn0omAbOWXpfF7pKSPItwWe
RA6DrqegSto0P7DK5pi5xwy3WYw83NshkzQuJ4nlbsPRKGUeSgZOzobH0sl2rv7eWXFK+EgVjTeZ
nS1fpq6D+p/Mxhc9FcYX9BJUA+W0iuXiGX3ZRaS1vUpbeh63MdaNvsjSfo72nB7rr03ZhWqdC2Yr
qLuKCKC+LiLvRorSfF8mqZqxj4w1hYeiMX90MG8waPvr8bmy4/A+b9sqCjCcqx7Fs0iBQozyU8sH
PZ0T4yGf5mRc7jVaAeKLcgmXgWgMDCJVirtyUznYhDaR5jSyCkaMy4wJmf87q7wHdJcFbh0pRbW1
sbxRs+GLyDY0EHPGqZwHWNX24F35ZZbwxIc4PrcxriB9kTH2ga7s7W/KTWlkWJVsy/NVgDtsVd2k
F1gDVrFmU4XtpqxyQic0Tmi1LTtf+Hs1UoQj7DWlxZP7ePb61MVj2BSmvqEdFhs0+IrZOehuaT+G
qm1udWJTrjazOg6pCbml3Beamg2oLav5kZA3w6Bh44d8aTL7d8USGUBQoiwjidTjlJqMnW+fN3zY
rDcVaTQ7s68hFsVpy7ZyIxvOmhsHXqVmp1gk45Y/9brbMa2cb4mgcYMJDG4sFtY+fbRivGC05mWj
tqQT5rhzItI7GZJGlWGg7Jef9NG8q4VtPqEjflJ8Y7mbrlpRuPF2LVLGbD5GJ+YbSENnSw/M2UVg
3AgT6SoyjJmi8OAkrgzvdJOzyyF00NMX1FXSSw4Xc7sxeg6XgW6lu1wZyTLawTxQX9hkQ912hIf7
yZpBOfgiez9xb+V+7A0ZiEG1m6azCUTRttfjdLOHeNy5szV8Yy3uuz163Ph6ysLIOS+qVJXnaZU7
7IaUWzm7NX04C1I3j27zKp0+/ZtTlMIsO4OXS13xrh70cj96UXfzb2WYzfitRxq/eblCI1jAz5qc
esn+7fr1i7I52EJ4TTTTHZTClrtW8H/rNri6acMFxB+9c0NSOOjLK8Ow+22bqgwOiRG+D1OSX96+
6BE38VfvHoEnJj762q4N+Oj5VaUuiJAqUh34ZH1ObAVIEBnTvDk0Uqc7EyXcubB0ss8pDmMWIEG3
af35RHPitVunf0luty1pHLhH9XPD8drKjhwybMkqukh0L6hW285Nwrl3b7SNt3Gicjhx0Rd9lxUT
6dEwQL9Pc/q4kYTx0zUayWQnKfVdyiyuSAXt6xONs1ev4qOIsdWqxjhGpbdO3Aqt2PoDpVh2OYSb
92QJNicUHy+vsspKOWBIj1fI3HT0Fh1QSsXakO01OrjSDrFarL0I68Qze9FFAl3PGxLg2aDOAUl8
fp0yJthhjLsqmPhLZ3q9EZKsqBl2c3LiUq+MCfYwAO6omNGGs47U1dBnKYPotZ1tutHFApQrMLBp
XwpVUGxdOn/Xq0ad6Ou/6CGtplrq1oLeMq04eXR/NtCtmkgjTeGbU10/sGMfU+2irCy/6VDM25bO
K84jTHAnvsP1v3zcQkIcoVwbhTDEtqM3aBpYKi34JmxjrFFsonzMCfdp6u7cquZHUZv2lTFZ1M3c
lLC7uukvK/o1ZqAXgqkXAzDviR/02qMgtBEGJL1PbKRHzU+HANqKg4cOTJXV91k75VtroNA2TssT
UJDhqjDsNmgX8iYWoxvOB9mgTJTtFGTxeqobknpfR7W1VZXSd6Zewns3zCkq2KV7YuZ8MfrxxPz6
tpSFwM1yj36qyEczJFuqCpQ1TR9yf1pdBmZ29vYTee0qHj1NRAcO+QovRCwhXjEX43AATNK7Liv1
aUqN+t1/4SKAN7kLNFzWMVxx6PmuzJ5oYrDH8mwUOr8bluqU7UW8ei/ImNzVuoC0+2ic92Dkh6IM
S3ql5MbZpF3vByaYK+wM9a6wI3vrJ3l8cFsZv+vJ6gqWts/ICmaN/FiQdnfpQYF8QKDtfX37/l/9
ZT6wztW5gfvomGkJLCSxQs5GAea9nyZO5899re/dcakubZ/dWN4SiLw4REJs1Kj6a0jAJdLjfrxx
oxlbgpyooop0fHz7d734GhhiZDeQr6lMpD/mkaWk8ftZUnonwqYWxT4iY3TbDoKwtMIlqlsPT1Fe
Fnsx+z/evu6LCZcXtI6GVblJ2dM7mhY4kKzZGIyHzGX7OQDRuCV8e0GaXZxSCLzcCvy61ioAxasA
HupoK0CxdyAGLqHhmhV0WXE9bwtYArsip52M9N0MBhz5N5hH1Q2m5GKT+4tx4lO2XhmZK48dtwmC
wnVH9HyFIXmX3XZHl2CQVhigxbR2OaKfjTLbhlPunJ4LiBgXlHimrws8ji+ED36k7h3dNAYVJE3U
4W3mtSUhqCq8K0j+mjZWod338UxJK7Y5Zm9FLWjxdVI9Tqb094I4cjBEmgyOt1/eK4PGWX0zCNlN
JCTHL69AEzXCUCt5edH02SFz7z5kC71zOqe8hzdlPMKazK4Nn2bu21deX9Wz1cRjEwDze11IGDnH
ap1Yml1tUmAJCiH7b6MXEueJJPYeGY95r2f/1OfxyluDyOkiK8GWyBJ2NJ+UtGEtM7aKIEdaeI/K
rb+dS2mfWJNe+RhImLJW6u3qDTyeG1B4QI70eXWkTOr3JlL6K0nR+tbLanEiQ/hXPsPRE1QKVc6q
YyE82Tkah6AhJLNMUwRNJ8hEtYucs8jcXwpIFEHcgd/sRlNQ5Df5XhKrPjRj8VEk4RUblZD8BX1i
Anr5hHFhmujdMNOu6O2jLXKda8Lr8bMG0hDpQbbIvGqEHyc+v5fjBs0OIl5GD9MOcqHnX59vRXNu
8x2BOJuSxxJI13Zo/PGsRMB7U5UUUt4epy/fKNfDiMRkYyNJt46mVZwkJmovrietMtm3kr4Elflw
H1ftXwwQR7HJpTBEsdxZ+HWP9bsJJdJcT3UeqL5vzp1Vn7Rk3nTuJN4p3vQr72qVqCG0X0WSiOWO
nmJGh0vljJghT6q9U7jyEA8nA1NefVe+y0K5JsPTCn1+FU8AZJjg/wQhDUdek9NcAkH1gm6StOvc
bDix/3n1Xf12vfXPfzufYqo3E/IZuSt4Au+1C8IMnXm6j6filIj3tUvZrHcstrZD4N/RdNL4bTga
JMqBfebsJ8mJwKueN5dGH8kT57PXLsVi5wAIIDkAS9zzu4qsscanRYNrBeZcZCNMsWxsQpgvlFbf
Huzi5bVQx3Oo8By8wBx31yPPb0+wcEo6yR0agxK49jftVuhkJZDQGuMwvrCqcYO+kP1DZgGOoOfU
f3RjHQYp5LQ1tzr0tkSh0rRLulpvsVicShJ/OW7X38d4EqjZSF88mmPMjh1j3TO/uiR6bycRhvuI
avOJOeaVpwAOgPQw9lMoWY/1jtTvUW2DEyIhHH93HBb5udbuspWZcyrH6MUZEvMq6wWGFqRLHFiP
xlGV9G6OJyGnVbuU2Zbuivo4eXQiZ9EReGLiyYsColz/+iYW8jtVLiyzErGsf3Td0J+XWbYO/al5
xIJYRlFLqV9AzRThJaozum2M8OXGGuRwOWeqOgD6CbcUsAmkQTxY/TDpr3wQmuznt8fgy4eP+tl1
+XVUJCg0H/2yCDxIbXZoD0gB6d8To15dk1qLQgH26Ynh/nJ+8jmKMZYQ/vPw1ZGuVRfkMmZTkgW5
4ftfLCvzNgO962nbdHN1B1LsVBXp5fDFhY3HwBHMiSbVpOefV1rTqNE16uRKy/bBG+353msWtzlx
X+vvfr4zYC9nCyYNxeAia+/5ZWoimisPYkpgU2W9MDw1IfsAb7WRCenviNZoJA4j1D+D4iywPbrk
b7/DV+6TGgwbZKkckyPv0cQPOlj4FiCNgN2zv/OrPt1l8RS9f/sqr4wUNo/Ue9ajB7z/9c9/m6yY
FhtkCaT26tAe7rt5eIcZovjk5Kwub1/ptfuBUEEKo03EByPl+ZVmHUGtAmYZZKYf7kOQxN+U6dcf
3r7KKydLxOJ4FpDsU9uxjnkdfe6JpFdrDDEK3hzJizdt1Rym4On8aOe2UBlAfhBzaYfudnLH753T
eocafdOeBjnCwRTonUi7dPv2D3ttPDGi1iMXeQocFZ7fPlKWkC1WS/s2ITm1RTOF+lDRdC4UPCE+
ZL2BsFXuazdHc4cx4sR4fvH4eSQMGCZi/E28hKMpgfmwCXvHBtmYDtlDTPTgtWrD4sRVXj5+NtLs
hig5rL4NtpfPbzMzxrxl+Y0DEx3DjAw7jg/pGKLSK3Nq+W6WeWf+mmcaCQRquyJevkoRDwfgVP2O
WIZu1xi5eojpuvz5Av7feEd/t47+z/9u8c3Mvb+NxTVI+m9PJY7g+eZr8fTv/+MmiZ6a302mv/7+
ny5TsbpMXcIW1hOXRy+fYfunydT8Q/AOGS5Uz1cPEFXaf5hMLfsP9msUuhFuULtlq/0PhoAg3JnS
PoshLRaKKDgQ/oLJlBwQxss/p2HFmRZPGQcVk1qcYzvHMWFJo2eqQxWUwBz2ZZEu6B0aYgPyYNSN
84NdQZoGYOVMdWYQNYB4pdWdeWEXVWgcgIYIfDLZMGd3Iefv/ILwM0f+QA6a6LvR47RjpvGSHVAH
lWxNRh0+5rXnjZsJyed3ByLNtxYryjVMcljTPXYcWKCtti96yCPRtxEpUHRFBOBy4VlddWAlCPd5
GQ4KVlRpMqOIwoSAhI8GUeKO+KjUP58bWTfXM17z9swBavzQlI070EILG+QRaamX3dLybUBVL+Pl
57zUs7pywddsSLNL6xWIrdJd7fmK3GM3Bca1RRsozcPMga/ZaMcZzKdS58i/9r2fD9LblH3lqYow
99KXZ8WsQOp3aTiFX7zOmmmzOrNt37hVbyMSGuhswuF0Y8ztywD8FUq6E/7o+6p/JKoXzbue8Yhv
Zq809/0AEZosC2+4h2tNmJupZ5SHZj8SI4eqv9zawNSuqgoH53ayEBxs6j5hD9SZtDMDCGVi26AC
uQeaWOy7KJKXoWv+L/bOnMlVJdyy/+X5vGAejHYEQmOpVPPgEKcmIJkhgYRf30v9Ijr6GW20386N
a9x74kiCzG/Ye20UQXIp3xdDw/vVaIG4sMr09dBa3Oq7mexipvupsydYOxbr0yLQN3MPhaWyHfHJ
WLMV5IUGIxj3JseDr7d9f2BI01VhEZgZcMgFISs2hcS+FGU2tFGOBc6IbDF+GPOMtX7y1/uBAAnw
dFLt8sa04j4z3ce8tdtvekJWzn035/jrjfp9YXKwX3m/6qhS3vq6lpXzUzsFKt46g5y9RX2qwR21
U2PkYkmKLT2d+VRZ46TPG61p1mQ/mynflTsnsoiYi6TNczlJq43oMLzxM+0Q/+DaJC7zXNtcaHgF
HHexkt2auoP1bxZ1FRi45IJhvbQrdty4Rx6ehn0OZeqimatR3t6Loon1wW6e18URJ7vrAcEW7hn3
3N0ayL+xQU1FY9BslqRD0lHmB2j0S0hcQb7pc2eM9C4gmtYfz+WAsaDPyvpLOP3z0uMD80miYQet
B6hjPR8cJr2Lpcx0E3SkfxjT5OzhCftx76hdat7A8Vk57UWqGHDAXJel/lrYCSBfWw7xOiMuRYkA
1asbz4BiI2POC0zei7WHoLgzB+810a1tU+f7wYd1zMIACvEC0l1DJ7otVv1nUPX7urj0X+UJycZ2
VW4a27Pt/xII8aOhjBJ+ctWW1Xyqe90L7ZnQxxytwUaRrpS0phlZSyAQKWXIoWfvJyUPbeMuibGB
zppGrtKjgpZt54/G/dpRKGaJBtAbHST6uDn/mvi9TyoJduBREeeg6wLDa77VTfqGpgKNVPppdwAp
hI3YPS8/A0cmUQflFZTeeKHATT/arHpgZXNYxWTthUFyUTn2x9XDXS5b7T7NIHImJXErkLGrFA2a
EehzOJh68lKwun8c2vbFaecPrUIZsBIfOsiTLm6Eu2a8U5gcXlARwTkfZfPnCkOLmxnlhsk+Flmg
p0jlaN1HMUOyRGjYsE5XKD3TDspJOU5hD0N3i5YepHpeO4yt9RVytItJI1GTGfZtSTQVQZ+b2hzb
vSjlp5X3U0xWzI8v+uKug+9/qYP+ytJ3jozJ0oB8sp0Y0G2Eswe5eqE0u+g1tX07Oo/9YLyxA4pF
Y+loOO3iQQZyLwRRKeQ7HgYdiYNKPjLX/qoDBhgI6fWotNUbrES4sxCT43QlcNO1huyupmPpCvIE
mCGJfTpNyGkcCydj1x+hcqOsyq07Kw/6U0qW93HEbIZ01SQyoZhOfjE8oeK9tprgCGnBXY3e+k19
/VghyDi6E4v12ZvfyzKtnnoU2WE5K0C+etlFuTTNvZHIvWlMBAD3pRWhEk83eB0iJCNn5jpbaVYN
VEVNfOSzxYo+/WJ9bz9Ps32Pkj5CCYlpyeQxFZ0R7HFy+FEmp3bvzP3LoMYfJN+gLfNT3bI/6Zbx
tWqsD9RXPuHuiXZRcvE2PHI4PNhslbmDw8tUL1JXKmYjdtTn9a65HfQz+I8xMUNjIBakQFeb8UaB
uEluGpxdMRrN3s2GGFblFBJSB8oniMoFdYXsCKsfp59Gr45L2l0sozuQx6sdUNg/cL5VF2/lM8sb
CEfkmBUcp/1ZanXDDv8h5Ty6drZdOoCb4N/PU74EO0RwZbzW2kOpT+nGY0mEUE47VJ19hGIrv7Jp
3rZJpcKKCMoQ8yCCsRJVULZ238SaXCvkvgya5Hem5wsnflCe7D5H4TcjipSDGUOvflzHAFn54EbV
FPxoar2XsrQfGuEc3dm7Ww1fIOHyE0bue672IictwSw57mods9CfLvXiWeIEcDZdWqLB34hJ5xcI
ZsuOLZgy6F092vBvZShpc6V4rFaDTK7Gq51VS5ykHsLFTWaYPFOkySGa/Pas/gYBLaVp9PV2Nap2
vTGerbGNArRht3uMEGXfe/ZHcJS4sDpxYFgJmjSs5ejkLmEpVRN0sa5x4zR/pjF6TXWgGRMm3FEi
OtkuJwP67jDPUpxMgr/sQOWEI8Q85QbJBp+23kloRklfA/bfKWhKpYkjWJsdsUtgB6p6N4AF13ZZ
OtT7oLcn84Ufz4SpuqSaTlhIFqDZ7dTDMOT6V8cKoY1a7gozpH5wMvXUo6xunL2nZS7C82qy4q7v
1tR5KyDog11MC2UgQbJ5hh5Kk/cQoa1mzbo82KJJYehz85It7q6iEm0EWrNNq/dkMS098pvmRTeq
udTu8RBgEwObWugfqi5nqNaZkH64cvE5Zr3KBtgrFjR1FjebcYgytMvsR2b1SZTnTqU2RQGGVuza
snCAyFvpPOzMQKxFFgIDKccI3US/3FUmgu8bHrpEqBqBrPB8vl54yw4SQYSuxhb/do3BDKoo+HC/
xBIVFSsXzSVL+n64kvbQc8j2VNcPS7Us4I0HIo0U+wiGpYE/5B+10X9KLoL8BSV94z0pWtb0wD6l
bb6QwfpiSwl1BRoguE9WM/H6OOllio1UswgPCPrppuxEiIVFeAOZKqun3TDJbuUoKFPpQmN2kvF3
mvUlv85M0OU7Si9VHRJcn0CcO8qykOQCbWvbeV5EGpzv9ZnUFtuNp0Gbxf3qW+XiQzTufS+WWOU2
dT4l2a6YK1FvhEcexRtiuOExqRyk/Oggb7kuHTGOm3wKOvuSTQqxTl4iF9zVN4QqIkMhhyNKd3ef
BGXnMVbUhc7rbSN8pWSGYlQFXKBMThB1T0lAFG9GRQOpGZFt1FoQ9AD7M7PESos7QnYVlP3GyJZ7
0s9rL070qigPRksi12s2SzyQ9YziOWqrdQi2is0whvT8JnNPLSKjGSOzi1xWKcNec/t3w7/ZCBSq
4wGM7rGS5hCPziJ3wO7XNxbe7cdYipFazUJ0AZMM44C5mwuRwF3S0iFqFYYQK1PyEKDzI81FamfE
1s3BdQv7XEwjoSC2YuY0eN1jU3LaOehcnc2AfUvydR9dAm7Oq/LNvQf646j7HFt8SqC92eBHXu/i
c0XhWOwRR3OPIVs9+SWjYC8ph5igquZ5KImxGnAkorhu7TuNBfE/KbzxKDJNvArl6Wfm82Colo4q
0aPG/y0T3f3r21URv+WZ2pfPcJl4XN7yi3JLAP6ViePZL8aoSf3OiI2GoeTMuQ+JuRJxh37328+L
Nti4CieTSPoH16LOKo3qi2vlqwUiiqW6TEKN/KdrZ7jFFy1rtm17TWJ2KsReqSazw4Gr8tBjlYid
bPnSGmc+wAJb9g5Wtxyz2pqGGrzubZ5yLmpp4R5S39bjpcPrBYr+nVvnlhOk2nekpOk2YJqBEiDJ
Xlu9QtFbylMwDpLAE529YNHSnXija8TByHGzqSdremOl0Uc3/XiEQwF+2uLae/i4v/g5U6TuWfMw
z6SX1VN1TnOeeoSQXlj4XOUFCVihwTCIfqwKzMicO/tF5eNLMtvZQei2tvUrN7ZTr+ZrnNxt2urG
0UiDZSO6PP+u+lsfi9/tDo0jeNPREBH0sPKpS9kgmLONHtye2jc+CRXqEozTjlCAhUZSuAcPxthl
rob2QA6Hxwef1M4yFxXxSWTxX5uB/z+I+Y//tav+v/O+Lr/tv/K/D2LQEvzXIMb3/9OEKIAcBlEa
ecu3bM3/GsT4+n+yIrNuGw7+4SMw+N9zGEv/T7ZirFlshiM2G0iG81TsMvsf/2G6/4mtxrptYAB8
mszk/l/mMPxV/vuShRkGmijk8zcK2f85IBYaKTySHLLbgdI/DFU33mdsc6ARI3SEj6M96GaDuSyQ
U2Vscg1k1c7sB22Hf2h8bAotQGvbdFQPVbLPsyXfInAc/6oqd+mfluJrphHe+4VnEJrGbPK3xJi8
1dEGh81MljceuzmuvMDc6byeT10ihkvWQIO0yZshPd7AeGmOs7rzqyR9WtHrb9PV0H/Z8QWRsGlO
N71eeLCi8uIh0Kv82HCpPa+tYCYpSH54LCrfOLiB9N8n3TEPoirLr9VR4mMocJ9HDA66GFuli8m7
8k+aYbDXYYPj35ldAtgaHhnmL60+zsrzDraX54cObiDXWrpcrGzu3jqzSfDQzaSmIkQnFDMypG3F
quua31zU6gE6AXTsccy0D28eAlzYfdKS17h0d66OaoScXOdKYgZHsp6eYFIZF1k5at8l8/I44d94
54RNX8BWuQ4jJDb5XUDhiVneWj+nRspTVWkUUGVZ5e+JV3Rqy4De3xWlLc8jsoZP5RDZ4Czu8GcB
k78Iuxp/ilXqZzEE6gYewMCgqUzH2V7g0urE6r8pt2B6M6zWkRMz5eIbMyIKFwDgdkTd1L8ldurj
+wRb/N12C6Mbs6oPqxzaHxpnejihTYjgp1lsaqD2EXNjMpQtaI2Mxp6M2q92lnxu08DaNMhPN8wv
3lRp7N0lg61lpwEpiglonHYUjympgK0dHAznuW6FGwln9m5ABqKkisrdaEAiGD3HXZrZ+8yQNCQk
N6yrRu9lBo9NTr4hphZcsM1fyixol1ssz0aL6Da02dtaYLtdhj1lxU4zcE96Du3HVDSc0iWWeftx
qAmw6KqSlK9C22ZsGuY8YDAj9JDNr4m1908QHBJ6hsKfizNE/5nJ9Ixq3/hr22l+1V1C/To2B2FX
phPmNJLDlPHPUnO+D8rsbQ6q+X6w+uLU+6CyB/J7enLS+4keLtihkdPCFnSnbn46mCOYFK7kKGiH
vBA7TwvqTw5zJ/arR4M7IK614qWYkO3rz6MloqbK7trRdw9lkZCu4YVD7XfkPUwPwAfxGlTzdbbA
1wN03aVDuTez+rurMVgYPhN8I3kj+OJgOSILs3x1w3qxJ1o7/dDr3b3daYSrezm+KefDz9MfzxD3
Y3+beJrOL7yTa5FDYa3mto3wOorIvjEhbHULnCAwJqJuP2kyPVfA7DEbGXzo+YqbbZuRDYey0NkY
PQZqG5wODnFytrz+pQs0UJgs0Xf9KHaDYSUXh8wNBQGhclsRSRzxygtmhGblZsZUspEeeWCtwZNI
DnfN/r1603UgAUBY4mackg3oU/tQ2eWT2dV/Y/kyk9IQJg6Ai54p0cbi/TRLIqVyaRAaaMjmqAo8
tORrHXCQMSzjrXv2JtO/zrTB20z9uuuSH7Fev2iyrK+j0vjoLBbbHLJ8oFURiYeHwptiLMILiALr
qe60sIHi4nuyjXNN6Q9Ln3p/tVyTTbYkW2RDpGX1hXXx7PWfBxxbhGzZ/H/20spqkzWgXEKROW6U
KLt6cPt+/KdsfjRD1f39bDvpTpOtuOgmZgzSd1Z5QiStR1NrJMei0UGWaOtqvDST3kYZR+wJ7OC9
7czt90JS2D+tmfPvFfwb6Brduqb9YB/yrpvjJGicqPTtlvyv+dWR2rBr3MTZO5rxWjYUkYHR8rgJ
zdn4zojFM5gZciH2ArurMEpQ+rp/vrJOfdrYIV4hG8ejzoBklJ8liVrICNvI1nCLod9Kj3Wrk8Gl
QAMYcriQEcA4oprs55bZ5oOJSa+uvfaaq+nfKIziCmwbRfGkQw2GqHKfeMyYE9B13yXO0AUGfm1f
AsGrWiTkrAB07X3YBvmitr4mmge1AHvk4lrGTTI8ayTZhCo1HqrU+F7tVcagNQyqUdd8nrSWEXVj
wErVyxWTflGoc0mU6SnJVu9dqu6pg5phMCOQyT+o5y0TLK0jyZNEvlScBba2ZMP1wZGKZzMeVp87
h7ZzXxXAZlQ179hfWgAoBnuOcloLsksyNFJhkrn9V+vW3h5G3XySk70e6tKfL16jYRzlcrd5+NbZ
aLccYyWG7LFmnDqPdIoA3cn+uTNyKfmDpoNtlrexf4AmVnTOBhlnONGaWJV0L6OE59NXX02PeVoU
JIPrnUq2Sq+drcQrhKaf6YYsC1ChY8VlXM9EsXtlbAttz4/ITw9Gp6G7v+8VH3SjW+O6MTxmWL5V
fybGzWaLIoBJJpa9N5EVlk9sqMfVEOSQnBlw9SGqIlKw8HGBqZsgobQwypzsmjqpFfpBelfbSSiR
8e7ohIk0lMS3YYnEuM3Y2e/f+0Kifbf/fF3BnYMess3cIeHbmV5mpqPhuHbeXY57toOa4vpx6Wr4
gXsASwwIc4qxE83KtFmqggBDXM1h73BxrLc/Vas+ioagncb80Tw5bas0+KdwhNlu7Rwam1QhNc5f
eIvPsAy8kMifEuDH/IujtsUFxbiF42XemjOn34TPnWTjydxbmkMgMeGQLiEtPqsREkTD0TO0yAaY
MpDjEqNODULLSslQdPTjWgZRlpcHXF2vcCw+ldvVl5U0gzCnZjgt06yY81l/yCbvV1jLuFzno6XZ
+6AQd+KWZqSGiqwb1W1qV//2ioT5Lz0wMzmwLg7/YgBe2jLb+mPPclHq3nX6j6myrgo3966xtO44
6cYm8QMcuF31K2XGvMxn/5LlYZN2nxQ58jTKgM/RFvku8FsjWq35bpyc4iEdT/qSwDjqFMmfWXvy
lmcg0qRzGsOIvPducK3pPZ/GvaUeEQDr4Zh8o68yz+kt9FahrirZsmQIYexBXmotiyfG/2k5xYOs
37Ia3nReI/J0yB/y9MNiXjGe3ZVyOehYNY+3kSuh0+BSsuxfrlfYIm03bGSVRoW1Pjhuel7y5oLD
9zpJsAeE9O5RgyV7xyzfVq0IYmYppLwNd0zvjGmfy9Q72hNuXHvMDhNB1ooK4OjV2SutuP1Ur/4f
3hCmQU+Zj08DUM57S1QZTJdbYuu6bvXqjGWdaUw5fblr/mDNNNEYvppQY5sx2tWnP+fi3JHdWehM
UVZjfSBi6eKVpD9PuRXVunpfKj+/b0e7j25fEyTxMnYrp7uzbYjaxQ1xKl6hoRwAAG074pwfrVH9
KZcu3W4Y8TPyWQ+zb/c/Wk6QMmQysgXrlynXn4mDgjpQDWee2YKiq3r3g1xwBBCtuZSgn2CYxHbR
MMG4MX1dZ736bk0udQO4R5bMigKt8MMeBJiHc3GY+jB17SE2HEKDjYU3bVOxo9o5FROABR/ttqjF
BfjEuWopakdVP5L4QwIoggvNf7bGmUoDiuvTaBR7kgQVNUYNQ7PhjSb+esx/hO9ccSbv5tSNMqfl
ecYULNBTn42WBGa7i1xjvLppeSoC5y5b4TURlGRsgKBN+xbFSROlPG8LEz2MlgwXU7Pjx3C1cGkd
EUHVsbeOKjyw8N/kl4oYJBahpqw0d447HnqfLbNtLL8c/FqVnhZq0cO4EGcOGZ/d976iNs25VgYz
YAAELePJYc4aeoXuvmiFddRxjp31tjkFHvO8Ujyisl4iwy7Jf8UzO/snoenPPSWP2Vlf3QTIx5bO
/TRwiLaTRVqWcZ84BRWuaM7cSWc9aV6ZhmMSMv1jyiFOsPCObKx9RmZV6At5j009983D4C4PtdDw
kNY3I8No8rKaMFo8IkDx9T8hWA+2oDM/taG6A3aCguo2y5cbR4OLlvbtszvMVbfR+6C+EEnsfiQs
O4ndpQ2b5i8eWO7hpc92OZlJWjYOMRfon+PMEj1ddiYoGWGJmV40ZXuYHN8pppKMv61DpicG9IT1
2Nbr6ydQc+icTYNjtSleARPxYEIg5kwSPA4sCDduYx7qaYmbWusOQf/TuwSNLYhVgd6sTx53S5gk
r5oxHT23ZKlePluqpXAlgi40dG4Wl2z5pAB+lBRmFoFMWon4M1kVFLgZRje45Nox18CfWKC/1so6
mzp/HSlZRC2mr9H3dhRA0obEIECSebInCrR50ZS7n13zpxjB89dyWg84iEKts3d1m77Uw60MYdof
MJA/+A1LEGklPN29fKrILOMVwwbtCALDhes+1AX8BzOX982Qf3tSe/CMdT95BPAiVc0YEh2NG9mz
GwlycX2KZTIQszjLIXtYfBHVdDGF8d53FGmW2ZwbIX/ZgOeXNhjEBq3318J/IlmRRNOU9DGInZ0W
GO+TqdcRD/PwCL9LHZTOFNYe6BHyEj80R+RnjkB526h0ulZ+tT74GY+UAePM7R3iQm9LGK+tr00n
H3MUfHBKRxHCmDlbrdsfpnbsI63Wvgjm/Vm77J9nQ+/SGORudAJZNxaTWq9p+/d69u4rX+URfUQb
pTLgY7TFzjXKs+7NgqNIsDesbP8RIMpzR9YU69aW5Y7jn+ag/e0zOUPl79UJfm4VJhZAwSQx0l0K
j4V01CMbikd++WqLnCvfkroaloMEGjhCzdUHwGI8ntWdJBNhU0BGY56REtPNfMDNzUNJtGQ9dWbE
YONpsFXMTt0g+1uiHZXTqUuqvSvSZ4LG253qcrkbzIp1R+A9rFQCYrIJqh9JiL4XqR+mo/8Nr7Jj
TCN+a+H7G7O3t+iTM3Ke6z0w3WsVzOG4UFJ7VF6L3fBHYQBNm5epIdUAEeIuzfJTJwjU7bMbFksY
PhI2SLzznFGS4iefF1vCCtJ5UU1v24olFD1KkSxYI9Kgx2jVe2O/aj2f1KPt7MoocdGf5BPsyEUj
vogIY+Pcau7f6OmnylmnrTal97bexPgtSOGe8+3Cr4r64q3nlD7MBvb9zHVFlLbJB0ftxQ6Sp9Ik
5qATzI4KLgyzBx9g9tl9k5jvtamuYwddwp3n4Zwl/pE91Fc++78jWpHNioQgRClbxRTnD4Rem6EH
eG9ToYHacK/G2iTHBxwpb8ZkvfgZt66riGFIxm02OjvdoLaSAEJlWcWBsp8rRG1ma4b5jMld67KD
ludX2xy+SIl9EbheWV9dmZYBa8HNBMcjfy4XwjbN7i9J0tuTkpBOAqKSQ5b0y1TTYo0oxy4r/goc
7tjhtUcQGFe9XXnSKyPsgCvByOHiWbn7Cp4eO0t4b1ftawbdxwcUUL/W0mGQMw/fgzEnUeXYcWpm
1KNOEOurfdeQA8zUOE7s7A9ieTxLQtUNNb2kPUI9jWK0ZbxCSgbdSbt0r1ZufpXQC8OpHfgvB0b+
QjfvK8f1dm2n64dSJZDlGGFnD265jtESUD/QOEXptL7fcFDWVD1WVbeVhb1Fp9ND5mrroyXz7m2y
nGljDD5DIJl/gIm8LgtU095yn5qUL3EF+bzkFAFm5ry2ilzyYrnFrDP0wcv4xFJtmyX5e+0Kom97
97k3vLt6ne9EPtEcVHel84IA14c/V5Omax4KbfkdHFQIWn+fyWI7conGlq+t9BeoEzXN/qhqO9I8
kz0C34crhrDloN+WN5IE8ZfN1BxMR0PlaOk86BjrHOSmKcmIGwArR7ftWJO4fhFJ+GVv/e1wcYE4
Oc5bXt6UMkUWg4A8DPV6BtEWw/d6nPy2Dhf2EMWYxdXNjTHaxanrpgtj/ng2uocxHe9oYZsLANb7
xl/pOGYQJnZanJkL8L3Wp95mxRMUXtStc6yT7gFmpWTxPuOn1fqNakHPOHpzGTX/PkDzQP1c3Cds
93ZiIYyxruPSZljL/VTo2WO51m9EQOqxOxk3nRLMGAijm6Uw2HrU+kNKj2CJnjzAOZl3LYsbXu5U
f1LD2+jW+9yKTcKowtFJbwFwLY+EQsVVfTMQ2w4C1tqYGd51dmAXr42zM9JkJ8zEj/2eQoVH/TBZ
98EqTprtn72guafxZN/m/CSwubLCeFZTSShoqb1mDSMsNqQU9csbNrI9tkRqgPbJBcqDa/ktKKi0
9ZydHQSv/aye9IDKp6f3H5N8t+bGEgt9HD5Lw/jU9OGkZdnWgmN1ZHqK3gfxt+pHC6HJcIVEk8Jh
XZ7LebmfpDzySp2ttXiZJhhpKEJe6xxxGhFQiJWak1P7l2b1dy7B1KCqWuNhaUYCVOA9OZM88VJE
+QSi0LBeUWSlG1vT9pZor2Lu3wXMktDw+nGH5DdLN1bSnsy+OxUZYz7Hvs8d6wn988Ef/fsOcih4
oUiJ8tcbGXIxjiwgHyIr6GjtzFuv3H+2LdKO0WUsa867KsVJuFycpeYUGOqjKao16kxa6N6ktE8h
SwKd7CKdQt92KT7XOb94Fr1ftfTkrJL403XAuoujX9vLBqLNYRLGt47UC4Iwfna4MpFuBb95huCM
WJoathZnHRad5XGEUrvVGtm+MVvEJMy6eaaTSanOMyuNusX58Cb5UdIsRaU+F+dECckx2acXP+j3
TjEf3W4VcW5W0dI3lFk3cGw1WPumf7IdeTRIF5qbMXtxdbePbcfr9+vKjzIVwfRQr4ADlxy2VT90
bKSlP+9YKsPPErfkaE9utLI4s5/c1947+acFhF5YNWv5nYtxu9oMz6oMapWadppLpdS3L76TfLDU
M8gE5LbT/wVl+qxP6uxPSVytjyWkO7tzIn3y/1IqdZvNhO9Zn2bZoyxp42xlU+wM28LR3pzeO7gk
N6xzuffV9Ir24EDeyM/Cb7uAz6lk9qSZD9ptW257J90tH0zioTfStc6jn55Rum5bD9KgDkFNGprY
ohlvINswTs1RmZ4wY9t3uZvPsDL5FQIGU8urMDszZGBNlnAXXFGyPK99eWU/QnnrsxRIGB31tHdw
jIi0VnP67PaMocFqKurAkvPOKdC2mTtyiv6hkqGMTWIvKK0Yk9ALMeQzexTjWihtJB+2tUDSDnMM
uHfdNMPYxAsjzW233Jm5/63ax55cbY+h6Lzxlvqb25uWEG0EefY8uiYmYSm1TeF4/+RsyFDOTuzp
xXY2bqjigbqEVHutynbwUqwwa/TLwJM1uOqJBu7e4Zy4IbndswMfMDC7bZBTu+JfTM/OROZUr7TP
Efka1Ai0kfkPJeWrz0JqW9x4aAX124FAZG/TK6KfClM/ZtVtBtq7xKNgOUhrpojwLrd58Gv6nE1e
xvo6yx9cNY6hORkOiU06afbQzjLV/+Hl5SsBDjTZeX2qWbkohCZ51ZgPzZrnezr+9hTklGgMoqlw
uS8RlQbtdjIDPBBBDmtRd3fs7BpIFy56ySxudO3ajjrTliFhvqr0fZaYbiygLPe5+WmNvDgrCbdZ
K04OguJQ6TnqF0Py9pVmQ92yuJp+NznOsK+Acx0nsbrP5KuDDMkhVVzVTZC3MOH59ExjueuTuvnn
DAzRONxSUukHwxjj0YUGtQmGzCYRTAGTbgSQq/RhXmaEe6PjufhsZuU+l62OVEdLqvZuHgWytUZP
JhnXht0dOHcYHphjbOb5Fwg7CDfOcA1GGKUwNL71pTw3hhcrAXVUFeudod0YuwkhZL7bXlbGBV9d
m9RXVYqU11P4DynyJWqHhVFa6aPH3EzwSHatLPmtUrP/J2Dp84pTA5uh3lcDIu+cADOjXo+V5gmP
BkZRgLRut5tSO7uvl1F/yjILhnG36DHwUaNiYGwBeDSExuqGwXUvhX+CjZNvSxqvbQJyMFamyG9l
hrFd5Zif0RP7l0xn+dPOeEk2tkN+W1K3PTgtVqCL08utN/J3hGOlI99cZ7l36COOc0kwrufl+qMn
Jg9FDElkh2SFXUeKXYvWGqE2CrwU78VhWt3xK3XBCbteQdMcdLcw82GbIHQNdY2Ssu1WHptqmc98
ozL2uY/NWAN5q0LFb7uX1DlmmJj9BFmQXHMVI41OIUeXvdrpTl7dL5YiiF7zfIkcz+j/VAoGlX6O
VyaYPfGyTkOVhzbqaOok6G9vo+huGdNts+9NqFUoESFjQQCcTkNPbRWLROMmcjIIy5t1sI1zl87U
TVMlqZnSMjZHP/8syKX60YyFQUsGiy62eiM9JMjpYhAo/I/NCAnW4on9lyqkmkw/1ovTZmvMppZo
Z6Zu5gfRz+rBXoGdJFPQx5JXBO1Ukgy7xZXtKWUQtC9U9eFj6Hs2DK3ZWTh+ztxX+MWRv1186pkr
M4wFSpWqYsvo061R2kwZnNY+uNaYPc5Mse6zUQFbLhhBTagWnU2dAZG9p9dhLQenFQDCOOT9ejDg
oDNR5+3/6jPhXYZlVFcHxfyjb9Gwh0hntTuL2c62VfkybTQi3D5kkPV3NmDpe/iA9skgYOMjCJJ+
IVHAQQvbUBWfmbH/T+rOZDluJFvT79J7XMPggANm3ZsIRpDBQSJFicrMDUzKysI8Aw4Hnr4/j0Dd
SpLdYteyzdJMKYpkYHA/foZ/GEDOy8wafpcFAuur0mSVjY2hYII26nWbWLE+JmjiZTdgvzE9jNsc
GChVC+PH+g41dWZOpbKyq6qADEs9guDD3ne1/0gACejRFF34yQ26LL0pK9DqyLAxzZ5VE7hHIPbj
9Sqs+IvdWl9i5vd40oeExdipq1tUgfTLaqnhe0gv94Cs4QTvUiWnri30Qw+47toN/6jCzkfaxEH5
Uo1O9JytiNlr12sPq2vL9uCPWfqEdXlHDGpG0e6aHreMiRD/JZ5T73EZgUNds9vj5F6omVJwzjS9
9nCeg3anaxWdSi9e7zovDWgzghx29kFIR+YYDuOjGwBXQmUyfUB4namlbVmo5lWYx3pxHpX/4Gut
92du08oTKm0Q4qpqZNI4GFCyyOcSgIM9j18TD/EYZrKz/zJRXH3vAjnT3JDLfDthJ3JPl208jY1v
3yNGHf8xWYNPS4T++b6p1+UqTJ34ocdi54Bs53xLp5osAgT4D/jHxZcoWLCfIPsO7xKE+H7rdIJO
tahwm63r6amTnbjxwtU/FrXWL0OXPoe2nT7liUqOTtbT8SR+yt8BDCTzcYa6zkQQEJ1QQW0/Wv06
Wc9LP8tPcpa/i7Kz/5roFaP+OjPp8wUTFKAA1Gu9iHzw3lV0KnTQxo8oZwZfVy/FfpFDKUCSiJ7b
8o15ZfSsMmHTbbboCkOLYcyHaKmVaaKCrgGqI0kMGALOs/iyoMH1PROLOMwlNod4bpouVR4huIyc
3Hced3U/Q4SmOLbi4s6m8N2XSOntUbnAUm0s0vtlWOOUUkt4v9uIHX1fGTNc+6I6pjntqUTJBP0j
6X+fkCF+AqJhyxNw2gXZYjASh0yP81dkyf1bBeLlUATYTsDbAObF3D7/in4hne2OmW3mOVSOuPkc
85zxEIpMObADiYuFRKLlCsQLZzguQZ9hQA3wiMv4aXDn4euSJnRDy7F6wOsARNrsFtS0IA0bekdA
YwIjMrSbC0YEuaPCT23hIjal68YrdtCdbLVfyynCVID18tCLfuxvFmaMyCnalXoE6U3rNJZgAJfV
A0Bv1ct8VdlydQ5121JtoPUwUCxocU+dNx6Srn6itR2VCMbQfY0QddlBsqQTOKBoSexjgiL7bv4Z
W6SGMtXqc4Pazi6Ig/az3yiMZGrfL6+IzEt4lTmt/IpeNVN6uGuZDXYlaX8gECSbgyfIjRrQamD2
kxII+eB0tdHKGY+eyrLs6JZN8X0Je8goKXiVh6VX6odfOO5TXjrMrQoHT9aABfMbVnmM2nAdTA4J
DMnPZElx9dkVUzDcuFFvg/XTy/XaghFwrSj9JIHP4pGh69tlnPt/BgyoQIHK9dH17eFeaC852WSn
Byy8QNWfWXv/EW7ua1Px3/80P/PfVpdnft2///b/kV2yIVX/3+Fy+x/1j3/Ayb9wGU//+F//w3z/
v9wx3f8CFIdIF/xDKIJIJ/0LL2edTbrqpjcwuND7LzAKqENBGRf8n9GY2BByAqYiOmzAOyDK8w//
kRumMPTdf/MURYjzeoBmmI02Du5E/lu2dtgC62hQCX2WXrSuy88hTWsSWzXQwh2/VQAbAiYdnZ7R
wC+bCYjxI+LDUYcCRJ60FDtgz6i2d6OLxt+AUX01zOIkEiuR9vUYrF7+g7ElfXo6EjPyvZ8jlNgS
xr92C+3rNEPQyqsHL4kL4AnMxK3SfQowFsye7YU8eSSjsUh+nuN6YnYW95PbO5/ymbCS7nJEhvhb
olJdABG5XNawMEfIGc07vQcByrKivn/GUROGPzK9U9eUV0ARckx3ESkl66KD4TA+kciMhqsjiMq1
3ccfmD8Fhj78t8csQ/B8KOQEVGZRAI+V1/l3NCLNhaytRZh8d4KkniPG0IMK7INRGJMIMNVdkpAp
TMiO/7S0v2om0inOLvpYtBAPX6jZ5saFh5WFPJIR7FKNe9noUp8QvzByWU6YqCCcDaxn9StBtjXR
UjAIXY+HHeC6zBtAgqKT5a4tGang6ZHIBnH2Mpm6Ljnk6VxyXYijulxXYs1uGl2beShFNtE+dtVt
peMWA0ajkyMZ1qKsCwQY+wb5D4ZRTvNN8By5utqyzS8MesbhLhViogBVk2hC9tj7fpWM7o01FLF8
trxCDgOHRTzazt0Kz2CS10WM8QCtICfyaXImgOLaf/S250zzEXYavgJgI6eY2IfeiOL3M9O1lLoP
dVnzEIpxjPkb3WkMRWkqo9iTXXetY3MJfddpVI5RDnLo/waTba4/m6aM205z1+9+/m3TP15e7t+d
X18T5xEmFhIxJCjzQCNRiJRvXjmADB8Q+dy/rB7q2hKgmUBA9dbOZ+Z2AA0bOOYHHKfhpp4anJtZ
5MxI5jG/cbAdDz7SBySuvF6BDE+RTnM5E/wAN9o3l5P56cjYVcff4JsFxl8jtxOUCJ1gXiwUzOEN
86gUtIo2fcI8sg3UPShu7PM+Ytq/BuTyXHyiX4D0FxIfPJ23yo2rGeqTE8pvEm1kv/qkemJNfo3L
ZxaIp4gXElPVTaxHuihusXYN+I9OOSytbAnFDN9oncwfakYpLL2qptYf8XDO1eJZnyvQBOHPxhun
pHjQTewVAGwLJ3j69ct9rR7CTcAUd1Dx8D0ETT1M1V7vZ6NN1Y1+u3yDHAw2bQd70OMxign07nKd
Qnvx1G1k1UOjPxKlcmxY8q9fpYRd7sH2IKogFf42ZuNMD+Ri9ZJvQRVMS/yVTnlBs38cgo53SM/S
fLjM8NOFHkp1kFPwWwPcFAYIwH69T/hm4Ey2S2Gos1OVctKVSmBoHLMuEHTux6ueNnYefW6mynUp
R6bahBNs7yFkM83sFunuoI9LonCjVhX9jrdAToerrcGcyWuR9ggO7iIfMeTo6HECsMmGNo+D7ri4
ACTYuMNQcpmLXuDE4SfQ0sI9LIg3cUXVEJpdydDJxKSY2TEv30bBge/slS6gOjMhT9FXbZnxcidU
Gwv/Fl5+i4I7y6+2xxye0E7TB+aSNKRUvhjWdWJuD9AC/5ZnEftewzHmw2lfIq76Z4zP8rzcDZ6O
Z4oraoLuJ0G05gnXw0qkPqxMLBi8xiUySqj1ZXbKAdjjjEGCOjqhbLPTksxOIJ/yNit4Jfj5JCp+
aouJwvYHbTLz2Esm5bw8WBalbn9XzoiG2oHpEs/7OyjtMXfuy5ymFWCP2EUFukfIlN1AgF3VyLei
rWWuOhRxy31FVDfgFNRoolp1uU4grDN6vrBC+anGl0iw793F7SvnuEBIHYC9o0AEA7m242mwDxzn
XvczyEeL17T9qsToNQSf8cg1qwkmV6OZeNkDaJqkGFRy7ePrNrpfJxBi/BRIMicvv49qDiEbFXKG
OH5bgHg3FzxOUTDduTb+cOlTHbsJj/TX29J/F3QlgpSk6a7NUcvmMGoif5OFSYPYHtY1HF+aCY35
Yo8YJXoC8ILOMc+CkM4jCxRdFRC0de7wR1N3M1e3fYuXZUMHBTyvgBVEbmgOa6iCPW9xxGxgfgbi
Dijoair7glUVpa55Lm0fOMG1X+WG06cLr/fFc+5oJufZzobu3/jPFLt4cH2xdT4kX4A9+Tq4x/Jp
sZ0VEl/byenOuxygroc200Njy4QPuPzF8WyzvpvLancQVTBZUJibmE1FaqGKTYtKsQ76xe8GuqRO
U9oMRuoBGH36fTvtHO0u3DFyvJC59lDhbHTDkZ+oeR8cj6RVO6y2EtgBicgTm6Zfnk6uvGcK3w9/
2sZEDQ7w6LucsShUTK11ZVGyDcGtX4gkjg5VhWsX80qcObzgSMfIbGq/tVb3I7vyN3KgpKzIHiLu
QfzzvIBI/OZNtxXOQ8hnF88yWEVjH6sYtYxs79YsThdRsnNqyBgQ21tUF2DdYU7l5Knj33mLNxOV
1wbFOPEfnm4oaSLjwwQwspHYe5/o0dR2/WzJ+m/+6M7c/Koa80c5dOBbHsZW+e0Xgm/YEK9He9Dz
n1EZyXa51hj4pdafC2RcEuIIcXsPX/S5UV24rzHM4XSpdD0ymOj6OBfywYIAJU496Ighu/v1Nnpz
RKOygzCoLVEnA3YRvDMTh1RhTS2jk2dn6WHcYnqn14RJY0FuS25dx7nfeSfXmscZZcnFhsbz9ddX
8CZb4QrYx06A2Y0N9Y6x8ut9vPYYWc5rNz8nTV3QqpjhePvLERROxZIvpIc2ijG+hAC9pyg2b1fK
ygPd/J9eB0pWPuM0ZiqCFs2bVQYQQWA91rXPl9jo4u5AQGbnc+wfx9jWvJYZ3IbZEOx60pExrUze
++vLeJNuUCwiPQ8J1silMrF5u9jzYhr7FP4/L2SwGmwgOKoheGAxM9UAyYIxx6juLhcweZIPSpd3
b4IPJtMB7MhS4Cm8yRvXpelxsljb59TKAqo/goXkOIGkavHHFnzw0+yX5uSlSi0vQImYF37wBEid
X2c9RvvP8dlVTA7Q5CSrfr0kZjrKQ1FF7XNDm5nw5102WJrXvL2bchwJ59dhgUyhfdiSmKrCrk/d
pw0cGZsBg085enQKgGlULpZNbphNaBf8TEffHAii9c/3dPnFHolkSoVaLjEWYeAtfcQeMYwB+/Y1
w8Fnyj/DdaBbd0CCHJWik3HeKYI7F5IkgXiORdD99K3QJA69XBoLgWBXJFn/BSa0WcUtHZd8uaVC
KhUCFFZM0nnEKNPlUrJLOTZGfWUSIVA/5qS6hH+mIW73c+gxVVK3QzR3ORhVX3tZfF3QEuPQcNws
8RB3I4gCjaH7tjbfar32nDGMewRn/OUEbOx+GXHL8lGU4N+Kuqy4WNH4lFp362rKxCMe5lbsfLdo
cRWfkFgdHf0Ql0gk4w2VJ9zj0fdGapr7HrIxs+gRS0A7M5pkDBugbhat6mCI1JoxJ5TdAJWyNQ+s
9hvPpeGkXTPzso/UkwWXsGISwiU0l5xl7uGHWbtsHWW67An4Gf+2oljE05sbYc6rVq02l5JNq+DC
SmZElIFBiEbBdOfjt8W3uJdSFW9Qn+/cfgCZEZM91Zy5FJPkbOYBI3Kf8KvJ/jNyxCpFTfdZjcI0
EmyAaRpnzz4wGWA9ky6Qi7Y64g/3sqKGOjCJ1gh3mPMU5o3JNRw/JoQeSAjMWe1oy+LjoAm5fX9c
M55VevTooCcgOetKgLv8TUu3WJI7hIuQFtu7ZS7xIsPrk3wEFKq/FsdB1eP8zy6W5+zdGReeEZyO
Jp+Z9RcIzOxRJhkppqwEg9+HwMOEdQBme94aK00Z4hN2oF472vD6KxVa0JQSRHeMQezS2eoqs/Iw
/WdFPeDCd4oQHx+esOlbtbztEYDhLeS1WGVyU4U1XepxF+FVKfwXC5KD6jCF5liCB11jdMjoXQ+e
PR3jAamXO1RFi6z9VMXIZC/P7Ji1WTu8BEUcpdeYQ2YmfXWx02WGGFPKVifnsp9sOY48zypBeV1d
5cpruE/SNKTqwVFhHsRQPelNobBVN9v7BjFt0qP6kk6BmTC/ZTuVrQlxLXUfycXikVxS6F8H7nfR
M3RJUVBhtElVUEV8E7SAmjizqJv0y+X8oGNAaofdYqWf/FkrTi8RzCnXjtZwSh3ZwLX6qBHx7vAI
sWzx4a8a2bMAscTXgbPLMHlUvaUgvE6lfkrtJigeFrh06wtulNQ6R9x6So61X9/6+d7+1vOiRRMg
tyGRlEVEAuDrmxo5x5XGz6Kx/5JmcRQm1w4GPThAu4nbauswoweQDg8OHn+RDVYo7eiQsxeLxb+L
inhc128RrndTcjO3K2/7UHUolrRHJ5lJXG8GZCF51+kKFyrbE9VipBMtp+zUl4SZMk3LDgtBkOhu
K/rCOSaphG+5dyn1nPI6I3S1YJ+82EvtD2qQM7P47/ft0kwN6A+glUhrQLw9qJygm0Hgl9OXqF7R
hviRa9GT52XAJXnfXuPwoVAQZ2ah13W2MP0ABC5Wp0fdBd3Tr4yjBV+ji2MqVcceeFEtNRff0LSa
UfMVRJIOOG0mJ9N0yC+/GKxFnve34+RoMR8iq6fBCjHJZn/dGWnhKjsgDE7+cgpQgCV9qdTAiPdu
rC1zGjkMhTPxVyetQPt3zppxJUnb6rSHY0CLZb7VzDnBC9pW0aPN5sycQsZtzHV0W+262Ea57Emj
VeG3N1T4kbKOktPXcXfdEE1OiKMg580EEUcvi3nLLbyJ872PTP6O7N0KVZhfr8G3iazRkSVtIoNB
mtx/13bNB51F8TJFT57IlGp/o6IHH7uCxmKvmZyF6J3myudpaCh2XM2vP//t1qMTarMEqEVNGv0u
fWwQDk4WeNpPNJjL9cW/7PXFKyVLwGXMzCeSwBMT/uPP9XzXiVBLjgQahG+SNrSzAEKJVTyBXeVz
RTuYPu7sNiY+DtqjlQ4t3uFrv/7cN7r0pKimzR2ZOzYymlDGXscaOPC17ud1fVIOS597RMTDA3hx
SVcJUKnb3DYVTjMWOknIi/iPXUnNhlJbni647SKOm8v+1KS6c5adO5AH/UaLgeH19EFq75jY+2qf
on1MM9um1rC52LfxCeBmNWXCS590HE5UiSEYRBaC6IMh/IMcIId8DX4w7r/l0IRA6GAPrfM/qf8m
ct2tFME6L1pbCMSG8YMGXmt1Z6tT86B//WzftDYQs6QO8sEWShEGRmT/9aMdOjuHyARh118WTSBB
EsWsIi2wKcPv7nxwZHMX5Ve+O7nVco1qUMLJUrgeuIAPLubdwnbdIMRvJDKr2pZvm9smTRgbeu1P
WLFm7CV7Eia58vxB8llDiLqa8SDP1pdfP4SzNcTrl4aeA9UQNmRsrXdlf5Ro3Ah7QaSRnTWeavA6
ZivXuouLvTv6pn0I7nxSock906Z42nKuZPDMgTGidEI6MIeLSax9J1u57K0jV7VdAB82dLRphLpq
Sabsk5Pg5rReSV01JA6imQs/++evb8p/txK9kA6lebeOyRfebtdILOmKR5Z62jqyUdtEwefJ6ZYw
PWRyDdr2BivdFRppXQSwLW6yGvHjdh+Ah+amkmHuuJuxdx1SQUXdUjasY9pVX9ZW4OSxpysbeNbe
HgdK150ndAS/sgNBBwddVqlfTCc5iqDwrsUIpWn8pjzHNoTvc7Lgzr5p0mYiNZMDYEjn5HeiGB5+
x+kRnuRulQOiiAe52G3pXQdWJnzgsxAtVX0oi9QNo9upU6OFGzPSZOPP7XWsizIdqXVazIsbBob8
lC/4JMJ+hqjmlP1RXfrSdNgqVvPWSy51yhEI2A7Ho5DaqeVMuS+9xlxfFwX+Ml9T58HBGXf4C4ra
OiWV3TYIGUA5zUOI006W9h9Ev3enDeNYj2lPQL6FRNfbgz/w02QVshifVO2ZHbo2dF5/linsZoaV
MOS5OORC4vGEFIb/YfB9//FmUziR7ZtSmVr9dYAg18qgsKn2aWtlQmSyOV8KFBL4/Ow84hJ+gU/R
vkxyXvoHt/9GaoXg7xP1gwBVbkFC8e7+01HkuYPb0GMSJKaqykvyN3qkXjLl0x773lVHV1zOSm3W
0XLgBbqrYI0A1+2w4TputZnlzqZviN6ZqQXj1vgu0sk8zwS2dH5pItZSPPi9LbHHTFB/hSR8/tRt
ZSF6YGYcfTIhOXKzSFVXahfZIzKxV6OzQFUAAhwTNUCTZ3VaWR9EyHfhOqAX6Hk0TMyYHquN129D
l0HhgvSYHrcQRTkieOXbsNqjXO1+FktKDAuCGgYW0NQUSZW56j8sAF5rEYsQzfKQ9cDISOL6gfDm
60uJHV36OKfor1U9WviIE8v4jLmYSkJ1FLIefx3PXoczn767ACci+ThHOrTv3izEDryog6pGdoN9
G90VUm5zUI1NxC3/+pPedYGFNLmG9IWZx0U0C1/fGoisIGniKfmaijjzvD2XQ2m4g147WCSnTRqp
H7OQqOmOAxxCxt1E1RITOFD3EjHXltHQR2HgHaaC8SAP22SeTCHeH44Av7AQQJzkaxIlJmYtXuGR
WCDoYlL+SyqIDS1HZGtNPH2cVE0qtp5PNA5QUTygAzabM55uCC8sWH3q+AH6Pl+7hOQq8ar1ReaD
m7fXSAm47pdujhl074eyMoPdS6rbkaWz34dgIe/dJmiZN5gNFaCtM56wVibHAbauILRhF8ZIcNdK
O5b3XVSP9rJPLNn6V4PvmSDSyWyiUq4niEvFjZq7c0elj0zm7IjK4fLCCYCjC6zt3Cb89et+m3UQ
XhhfM/p3yD0i336zkKcRLmXEROJ5q2GRpx7VscnAOh4pgpccVbyWQPJR6vVmQZuBkmBwZbOPCOvv
sh23XbIwlo1+XCw70u1f+KMPXfnCGKYqAAL9N1To/4AaoLPLkv13huOzZnCXQ+ueHYtC47vWt9Cr
GzYc3o+I9gHYgA8gFKJDELrbvgYuLJRubip3NJ2xwrdZP3C1ndxH1gXtNH/flnHDN8ZMUHljHjRP
6/nS2lCOt5jvO48K/RjYiG9o2CBkeMsiCP4IXGR1/H1OPKOupPFpKtVphJuY3gnS3ty7HWdP2+4V
ShrmV3EIr1xGSCPeenYGRkA9UtHTpF5mJ8tXfQBgb2gLlUUTLd5llwuFAG1uTGrX/HCc4Eb0Cdlm
bLlP1dzTA75q15Vp066gMwK9SmtvQFluGzHWjFCQxPX7BC3Ub/XlQczUX3r5XmlgTmjgOuNke5+Z
ESPBelvlQxBMR8C3vujuAlQghvUpobHKDdSi6wYBWKVIeWbZUBkwRIradolAaafWTN8AUTRHpqJS
CKobXw8tGq9+C38OVSySpDIDNacVV526cTcV9wgNd7yw1bQR7VNKwrHGj6UIMgcXHSXKeN2PJMg0
b9Nypv34FDN3Df6IQe1zKZmHJnH0UNCQ4fDb3kEBrNn8ylZ0NdjiyyQcWfaA9mtdzEPaHjrPWxHN
nuwxBJwaVW4CvMornBU8gtUn5vrw4UQyAaxuOVcxqfNoXjmu7aaHEA44ie4Gm3aqd5Wi4cub51Ax
KUvjN4yRL0sI3KJJMd0aozPrEI+LWKqrhjFcj6phIzoeonDagRWK7qFXWTdFvCR8cRuV6N527Pg2
s0nw9Q2QAWZHV8lkySF5sJXLbB7FoYTu8nWxIIUhP7VImej0KzSPauhf3KDw+fSWhjBPo5WTPy8n
5pWszFPWdma9o9dj/k1BKhH7MWtH535Lh8AWkJw9aFCq/g2Icg100hVDkH3O4aVyjVN2Vvf6YD+f
j6BX+xkWJpNoMkOHs4pBwOsjik8HEKPL5lGRc6BTsYLRsbwdFACQp6h5Npok1RsD+vj7Cx5hAy6E
F4jSkk5oetAVbVwDrXCDNunkiwVAI0x+g6RoKnvHCywQp1tvFnwE0+gODkkVoysD3M1w1myrljts
y4E3nHQ72DxdiDDwnT6BVjEHwgYBi+yU/qD2Y44hIzBPvF8voDWfX8H3pQoOikDzOtNOd0hFb1kV
6CqE5g2fwMC8mGVEFFlUKB7d+DBeSn6sghJtVvQ4mA76NsPu8rpk3gyGnQ4iXeWsbmN5YE47t+Md
zEUPk+7tBxe37FCCjkdWbLXvOiWX7iocV8EfPmSBEKy+I+f6+5YwJl6roEloz6+U3kEuOGNJLslk
6hamNL4MQzbsiRvGBl/irxgafF7bArwWksmQo+KvNYSSlKv0Lo3+ZkizprpDLxj1TvI21Iq645at
DmsSWxmk6Woy3TtiZ9Ukn4NgrHpWZxupkTHFlqluuIjcMIy6xxxHP6e7KZbBzGncbjGzKMopr4+v
fEXvDEIrbXN+fIN3xJc0uas10ONP2wxrA9m4LekS577NlABz5zQGn7Yb7S5AHdCh91kf3AFId3Oq
CxIYud9a5xFLbvFAJ1qM7j8wgX5dntCNYlLvhnwOg3uJmY453P8GzehNDlok0foJiWkzRL10LOxy
IjMJuXmW8daRk6n9cSvudT7Ox0M4wA6E9hQdSByY3mxDpSzdIImgP7m1MDXz1AmTlW5pOeE8009J
VtlcRlQDEedqKhQbWMX/D22Ms2vN34MCG5IBN+Nt4VHwI3f5+mHQ9JUFPcic1yamBTY3Ul96RmWd
aGBb+wnSZz4fVNs07JVoHsnX06w1K5iSykBgt9XKsCmW+SOdIAZagMarge0axYgyw9U5TzgTeZ4d
ThbL8gd+GkmlvhRFbY60bciYcQAH1SEhcC8flgLC3Mnf75TDiO4r8ZzBLY3xtxm6SEdoWeCGPtdJ
w/T0QDoS1s2RVIRlfxhodvEWGKaak2YtmZ192kJ41KSowO0gM0RLdXLDrvDzXWtP03Q/xr4FwRed
C36W7aIB73oqrXde2qfrywAKhXybfj+N1anMDN5yXqCTsCGYmuoniVIYBWYA/4GvRQIhM4JBnJvX
3ULXr5DktSgdYL5MNLQBlk29+SXA5umB7Iohdbqfwh3JwCtRFfyqjsODxlcdSlP4o/tiMSoHTGlQ
iyDCPPLjbs5Nb8yabfqMNGnOoDvqeK4RnrYDPTyR4AtQC0dN7N6VEUDgu9Cyeg7wUpVnaJ9OvGXa
D4mOkcgotKKCO05ua9rItj8AZbPnlF7Sk8cQunhuZ0DBRtuGHaYR9uKZZAaYY5Y2GKX1OPVJ1VSH
DZJdjEDrsv0CGYdpuTbKd3eXYqUVtrl9X1sG/hEiR5A1t2rmvGuu4KtRtjZIHaUIcNkr7bIJSlll
Kpohx9++Rwgv4CwRdrvwtQAdfO5oa7ZurfC+UwUhYXDKJJCnPOhMBTNqF0WLg9RdnV4xISmjmzqK
nQiREAhovKrtgmXnhFzW2IcGfjyAEeUzbbsYzINzhxgJjKouy566BaGkWOz9FBUad9fkXpJMn327
BqN8Hc52XsLgQgGU2cRcCDNayaROuC7I0ubhoS6nSNeKrNDJtJdgLzML/ma5mEFOI9F3OI1EM3Zg
nkxzlDxlam6T/uTmTZCeUhDZJHbtOk18AItS80htS+T8NCe+wWwukQVmQLXsZXxbMzux+v6lD1rT
4N2ymNBTyK3cLTKuuTCn4VB1UaE9d64B5IgVSxNQ+ij4EdJDAny/WiYF3H7ctacBPRmPfxTZvmLQ
3CAd2ANpQBvfTNI8GbRclw4rMycdtRlhAPsLZPsFtQodoCZ7rlxlHRvsC4ckS2z7S1OuAz9LN8W8
9VFoQuoGXdrmdIVjhYl947jhCl1sQpeoRcYspDv/3NKrLcihfbc3cP/ANciNBv2F2rvzE6dOxz0R
00TubTPaWS2V3LVd4lhINC622S/J5YXpQJhFdml0RC1jx+Kmn0rTFt8Nl7U2qVWc5iUf0MZ1OX1U
slw1BXIXnPNbBlEqzEcobEdQs0dV2gSkI3OEzO/2Q5p78TPzMWe2bzsGGEtwsFpgGs3Vdsd4WrT1
iDSeBvX5qYHWxgqiA1CM7r4Jpqn+WZ7DyMzKIh5w9iMC8kgiJiWCRZzRqIjelS1Zi76WaQKDAQZ+
lRa3rWuJrr3CpyFR0aeRIpQ1OSrfvK88DDqwB/Ol/2ghEM47inzWIl2fEKIAEKqZ1/Rij6tT4Ha2
jQKVss1MY0PNuRjtEFg5uMwUwyGgMMXEmsRE6oWxJe94w14X/WRij1VAIQFLzj1yEdvTWxHM5JYT
lFSm09oO4SMIFHQmFG5OXI6TCzM4mM95ZhXTeqcNKOfJIcGUdefahwaKaYxl0BArLyEL7LO62A34
l+bts0x4ZfahIM9Y6kMxTYg23/5rMELzmeuOQ8vsyCLuW7OhL7OvLk5NYPJqXLuPWRXo6Ico0Jh4
EG4RiWA3Bvj9qV0+DJKn6uhUBTj/bdsMJZrYgqaezf1KN3On8z5zyseWb6MPsYOibfayQh8PBB+W
PGYFwzULfXnKdGhuENiwDdi3dynd7H9BTiVyfbBTdn6Z9ny1VYhCsvRzm5PoKDN6HEm0I/1Lp1Pn
T6CRQ8Qt2WDF0lWEgoS75WMv7ZweC4K2uAtmWKr1YxytJmB1ThtzRTDYzb9t6fg2E7QCSH/VvlEo
54Uvi4TefErJ33lD2/VUlzPNPc+hdWxkDr5s72syzD4AeFMuqItpA1gmYKcMvA1dJAemPx4hBtN2
fNhAcmXidSZMXpBzqk3NAp3rnjT3SxN1neUfM+Mg/1cy2+Q8cWZmo6nyzieY6YymfWJwEvOl9TRQ
CbOmCc/nh0zo529hniCVfV9V09qjjqupc+2DkgEdQNQaoGTM10FamU3XKjxc6MkaptHPkn5A93OJ
1iY0ykPnbbLd4IgPhlk1dnWGmKLVzaJHbIfr2UIM8xE2gBflpr+6HZdxOZtPBiolePpbxK6mOeCW
L1AM7FJMAtK1odlFbmbZXL4KANbWj0rUOYegaiqz7ZzLLK8sYWanV62uTdE+XQ7Ivm7MWwDkdU5X
L8CIrI/NuCtZUwOH3ToGHeK0/JxfI1mCLgm0Cf7WBCQObPMcR7JsP4WDOQa2SXVxiYDruTXdnxOJ
5TI8X8V0XnVSLiDTuwnaa3h0rXAkOCCGa3CZWzafu0nK+iwQ79VP7gX0UmltPiXvRrNFEeNrOfYR
pFPsVNzQzE8HgEfWl0zHQ+yfBqKmrVFzKWLwOtt9b4toexjbzvZFYwAVQytN7Aq1rFlZ2+1vQTjC
h6X1jEF6YQS4ZsZEpDEOYG1cd1wAdCcXZ2xaTPMl+ashv3JwL4hLVs2dxsFKlvc+pOt5guGAlvlf
NPsJlrioxCM5rUu/O/hD8EVy2UsPrVOx50FhhhQUS0j5vuluJWT+/JTP4UEnyjhAm6CLESg/Fk/m
1bgJPf0/BjM97HZrhWQBakQhUuviwKru6XOIJq7H6GHOutz0r2rP4zf2fmn+iEQGeI/Gt4j1Dw+N
mOAPA6nlxrxQm43a+yGXyCCUyx29iQL7CphQ2bm7IMfK51s5ZaZP5/Vwqa3dgBMZP3RpG5FADPxl
axQllzZg27fm4J+yzPQmRxGblvGv2ylvqwkm9gyZGGdQNFHNnauNvxWRadn3dY1V0ac545jBcqKU
aOhceQWP5ifsG7NyIBmv+GRjPpZ7+d1l3f36Kt7VkgBKIubxAf0v3spbb3OJHFAgrMF9CBFunk7b
1ilSVgNlx3kSn2u0k5br+rJhq8sMPr1kRr++mNdNcQpb4ADMGuzAxsaBg+JNKZkDyewGP1YPqa8N
1FwrsiwizLkeQGbkvBXr2fBQfv3B796FbweB45Hl0xZ36HG9rmHdMYSlFYnpARFMc+DKnnZacbcN
iyfRgZzYcgGVTRif/ZVc8vZfXwaw8NclJgvBCQDa4CPB2rD9t6/DJlTzWJR7HP10tRBgz5NawP2I
GDhBxxhBQHUgphFnpMScI7xaDnBz0+aze+FDBB6QK/cmk71j/USZrFYArJMQ8OdG79iaKjgOUlLt
KkkzJ0UIMWV6t0/TtekfUDSfF3tfyTQVOWN2lB/ozM4l/mu7EtQmW3rG/wKqDdipxbTLzmwLjkNT
0wvVorKNNxypSL2bDN/p54ZvbcrWCKiTM62Oum6Bhg4ZkKXBbx8aBwYlwv6RO7g/IMrRVjksfuXJ
l2JFlg2tSWFNQ3GI1UqFd9e5MYfB9ToBifrE6bqg/LsSeVESwPUxa/Lrconq+MExg2LqKLQjkWwg
4LbR8mnpUbJrQU9kKzsMVDMOPDeLgrhn5IUZYKEHOseZhZpQM5pjyB+GUFvfF5RjdYMgfQ/DcNeA
S7C+itm20fGDKddjjYZCO9iI6yz0SxbvvNDRA5ex4gKF1JAaBusZBj6bu8onU4nHjCvkn8BG0xy5
ynjuJLJpNRO2q74bZ9R41guhLAtAFPMh1Kw5wBBroTNxpfQgO6QqPSQI6j3IHrL4UwX8duq/cg6s
zDfsDn+Q7ImzNM+MTFgj7QHaKnz5H1OqZ/tn9L85O68du40tTD8RAaZiuN2xs9QKLVk3hFqSmXPm
089XrNLguA1Yg7kybEvde5MV1lp/ag07uB2bziKcPV+iYkyODdMYhmhahTbsCF4a4BBWn7s8wpLn
ASc8SQNWA0ctzaPBl3eUwStlbw4EWdP7bbXkQxDSIwmtE9P8EddCLLRxJYFf2k0/lSAoziqWZ+J7
M7NCD5spszvNTj0hx8D3MXv5wxaDNfbPPQagj97RRW0DnZN9//aUAXerOAwacTvVSeoQ+9qEcZ19
siiT0XeVFZGOZMSEAneuoq6KsMNqZCW+62YukPSdFmtJ8/t6AKI8NdB8H8grbaB0j1b8iVBGlOOh
W8bzo+3vHmyL692ZPIORzcyFEGPH1i417gjHIhx6TJY6/l9yLe3cqN9lOcrzO6OBvX0dmW2mp6RO
p++kRa3ZxRHpDJRlW90HWFNpfcbBzSRffgvgpzQAbPOtR01eXLB8CBtMK2JMY9JhocE4WQPxbfdh
WDVPOJf408FkZI9/ZJnMp5nIMKwVk4BMgUTU4V0sGIsjO6/8BzhGVXie6Q4xPeIk+IipjPU4Mi/G
Lmxz7G+WF6Z3BdZoeGuNfvbUldh7dNAgX5ZyiZlrdN+9JGlfDBL1ngrXWHAsGVxO8oMdm1E5QVtP
ENg9tIxnbFI1hLul4TFzurI3HxikGz8xU3eu6HQwkmO4daZPjY++6IMbviv29kbCGVRTMX7y4GAe
ek5xCOfh9oDht0v2aeGvn83CxUWodUl4mayifzelbfM+cpruMWZ4fiFiVnwYAsO54k5cn+uskYoc
ISocXvPqaroJ1s04C0kmqv+IOD++aRDmfTIbIf5aiQ/4jAVM97waXfQQQ6O/LfqOkDOqSvdUpzjJ
cUBuZ2/JXAayW7bcms4w3teMad/Vdo+51NwRLJ+5NvT7qcFk0LfWn00w5x9b1MHvSyyb7yDbJ0+z
TzgaY9OsPReETeHCXoQfYY8XhFBF4n1At0vgIarEA91/cG/SzHwuxNh9DmUKB9emcZxEhw96NxL3
sFQezoYGgOYBib17I01jPjYDtt1HOVO5OOtkfI/ttH4I6wZze8sePtJp24xNOuc6+7X9aDuxgVnz
tP0i2rzGtopIT5QAxgkzto4yK7JeLZQAN3695jdOKtZ3m20Mj17cN1cix6fbZMbfFwuflflAGmTH
tKvd9yhug+WMXrfit1jR2aAbvm8aTAxxze38S0BIyt90ji8hgcmvFtfblbqTuAR4YSA1gvMwzc1P
Lgfw2Vjy4B3hdqQPbSnB1U7PF4hLT3wKoJ/BtJkBy091UFffxzIT6QF6Q/3A0kyPtJ8z+8QmmQCa
NlsmyK2HGD7q9yV1DUYlHRAONLJbwXHyXNdEUXJnVi9QUvHM26bse4LTNCnZdsU0RMwV/kyYtYcl
kga6vskBTMb3/JUDtXQONv/AQCbiCSJkxeFxtY3262r440UAPN/mYzNyZhCV/YzUZnieuWwOG4Lg
64gTxIFwjuqjR/GM/zEJF3lOyP2UjITsLc0yXUhB7f8i3KV6SpAJnY25nHwstHwiDOJ8js+AuC9E
5eCZONZfEnQptzgz/Jh658Uj4g4Ne75cjBHrso1O8UIOaWPcWjjchA+MnMsbvljhHFFtNE9UFEl4
KRgqTKe2tbmSEyMjXiCIGo7Xip4GtXVmfgdqW44zA51fvdsYfxnxgOdj06VudeBTFT89shpvCLxz
72uMu76BPRl3eTZMbC53eYxdvJTGtM8aEhAEJp1Z0P4lbe7vrVV4n5FbtM9l1JruqUry4eKts/eC
13jZnaLI6O78Qfi4TsDQ+GUkZbIC1zQDdEAbr41zIvr0sV0cYgDxziEmExtDfIJ8qAPBV5J4gqON
TykiF57wHYJ1+2TWM6OGzes/1IgRzqMNY+gyidD8EFPNk7qIfzRfqOYsoTn7AKfGeLbQMvyqnZXj
J0ydB2SR+Lfy4M07MprTc+CM5ScwVgFlYAu+k/EZf85js+0PNd4XWMrz1D5aYSYu2WLhLoBBYnGN
a2zWXKg5xHiuyavbO/2tGw34QXX4Q4/ehg/kElURWxPc/IJQpb1L7bQ6wclHZeDmESbtTfoT9/v2
WCxB8IyFZIiDihvfEBNAhu7UDwxK7fi+3Kbmvk3XJz74D1gJ5Y92syqIjqhdMLri7G6d4Uy7lfK3
RBPe5e6A4bpPtO6aiu7itHNM/OacNgRFGeLBbRYPBzrzG1Rc937JF4C8whmuc2jt5slpfUo7jKU2
107QsAv8pDA1C28ad+o+eVCWEV6Qt/uEQbN95BKuP1TdMt14IaEIJqfZdV7X6Mbld2cnf3KND0kw
TYhUqpBg8CXL0+qax0GS/VLTkraPZIe4pXgqkwtqSYphurVy1qAggGajUCPQEKU8VSRplinzd8B3
lK+aiNa0k4RWFEtRE5X6uQJI/qAnEzkHCuMUNYUOsLtiDA7OgtDvPKBiKULyJPDRS1980G/Kqwwv
E/6IUBR4iivZlGJ3yBCUePEOMyuTUBcsrhjz1tvLQq5F+yUSYblMByXaCbeKETVlPyjDbViJyv3B
3pTzo8UYkLQdcb6iH1jHadoekYvG3U0XGQY++rBYcdVi13nVU1aOwyR9zcWQnUf8bpKz0XcOpmhG
JZU4UbUGv0ykg9Ed1gtWyVA6p8Qz8OmYL63vNtWzO+Op9XUgZn2Qqc99jcOyu0SWdWyavLDNe1DP
RXhXOExxmx5GpJGIdmeMINbzMEVG8DDLZ4eZdoSvxyWaMy6uAww6Od7uFyZthWKiYfQG5DKSQpKc
EK3zv8NdONFuW0NqFC1IOfxCOJuP2KYzYBI/f2tW7CbIH2chmviOEBW2WIBj/TXKI4dcvMHNN+/7
DNMnOhnuZua4t1h59V67S5QbqClOoE1cbS+KvhY2W4vFNT5hDdfEZPV/o/mT8zBznWW7sIhSDk2Y
o0EgeFKlcWoaEvpOlDiYKQ3w3gHUoe2fteJET+jDyC087xw5XH7dE7UUS2LWw+kCUAetzmhvZUZq
k9GvMY7ZccPvTPdpJJFSMK+YkFC05zFc02dF3NMNP6NZLsoL61wyKxCaSKiwHSUPIlH/DeGV7Mz1
IL2ebamtT8xZUq4UKK76CD3eUsClJha3BHYwN6MLknMzU7GzfTXTxLxoN8bdm5DcCXh5lZo+9LR0
/HDFnRsmS44QAQCjqpCHD6ltt4k/icm4LSCcpZBlfR5NfaX7Xjv7XTTVXf33EHp+l+GXZwMtkILh
CbO522KsZKajDbDXMJXET4FNrrxXKiwHehSmiZp/41rWSNjKJDNHYNJmyvEn0fQGsvbOnmrbQrmf
A/Fd9RSQ3FSJrrXJzJwlTpGYvoy9K8csHlGvy7OGhAgeTxiWxjbdwXAOUhRfvzAiiGvY7VFQCZ/V
42XbyzCSpHvbYlaYBLc060jmDjXON3CLtplosPJq1d24YhihnhXWv3iFnzvfmGxUNJDuZfTzjtxO
tr0x0jDqPAESrhxqIvAXNdAM53hfPlUnx8ZV3Xj8Q0PdQr0mPWCN3TmQA+yo3iSqkoTyhUYULIV4
IImqKXBGThGw1Ad/HzVpaJTOQk6MvSWxluxazuDn1D5R3hGemKIi46O4NvN7YJaKLFekP73BcBus
UC7HdmU68boqwdO4+QNhTiZz5biUrFHiW1EOSZnZgKbDTI5pRucAeiCWYETntQMoBC7Ir61BHK+d
JnqUxQ0T/JsLZBjLy4KMoH/VsFwdpiDAhVdKGLmHnZHyKea+XckaEZscGiaY9GTX1uk843PGsWB+
MlGikkED4TMrL0CF0/SNri39Xkm1LAFcEJvyD2ZSjEhnF6djH/Zdm5F/vJE2/ZB6mBRcOvox71md
JYNH0ixSpP2GGeISOoQhAAFJrRxMIGwDilz7qjZdq4ABzRGZFMxRTql8onYxcFBo4FpD0NPevGPo
xpKsmlEiFHCxwCigDJUyKiJIBSBTx64V32YffcmPOqGUfs3FIBv9zsachThktWl33oaaApGoLbjt
oFDIGfrQQDr4UK54/X1vCFMzx0OBdSpekquLMDg9qvNI84mz/XBCiis/DoSEabuSlhTivutXBI0f
FXTRhDPgh3pEXZ43pNiIKFgj1gLt4/LVZ6jcvlo9SZZEKiqPAxxOeQQKcVI3dh76EjKsFlfe9rZi
PDgMVPiPc2RKtH6uSEN/Vme0vubJ3IQDHearQ3QBVrElsD0OF88ai2bSK+GUyY15rPZK7ABEGYSc
JCfEXV2IT+ooQ2ArkRJNUS4CE9wA2135XE3UVMbwblbkj3Lo5R8c2xk2dYT5VPuqyRPMvXY+2LLK
ndpMiFHGd5pB2+G7yX+MFooA2LANVSyOIvubYmwmT9S6beSXV5JanDvk9aMHr4T1LDXA6mSXC849
6iD2TGNlHwD5ShjPwgdPTh8n+HTJKQxX+brUehlcHKSgfaXzzJHoYCLHU59WPBluye/DMIv4jRDe
NfU8YdIevqICh+P10i6ZxMMmr5AnAaNBWfPEhcnZtzahpDhV3D5EG1hFnXLSl563I0g0NLwPLctc
IymNmkBFOW3nIJXXhXpvmp+lX7YCampMG/i5bRfvJI85ktdzWvaSWePXvqzwpDEC4SSBP/IRKzRB
BrYKAJQhxe9O1el2co675dPY3URp1RNhCvOzLoo7xp9B212tHte26n0Vegv2lqZXsvivUPBzExTS
Z5oz3eWY2IMiTSgRQcJH6Alwgg+5U4DK3oCAS1be5jFRBs9zO3my4r0nq1IoF07SHIuqaIYffWER
afDR6dzSTU/CnFZ/vljWKnn8JkoynoxTemycegolwIZTk0TAEXU4/MMrKB+fvf3KMYpePjnFwolp
QCXE5VOOvGqMSqsDEC/JBwjZRVYAjQd9+iXKJ8GzMpW4Tl1e/HcPONyR+Ohw0hqfqd4qHzIbRKy6
uYGBj/bkrkYIzEfbiohl4w7mJrHrsiyIZpoMWsoTICpeYk94u9CanmLy2/38pP09NM0sDOAh2Z8z
CMtFeJnUTtbLWG3oKpmIanqMSfbckmOLSqhuv/UWZLZzjanRtJ7g5UpYVlc6jnr/KZ7jzvCKc8++
vHZOSRzXNUubMAPBE/P8PuVZmW4nT12NSWtih6LrpaoKh+MouVf6AeZdJj0ZBGUmf60eO7lDsyiR
pKt08eU123S7aLAPAkkn6YwMvivCtT4jjA8iM8sl2TW5oxvOwOddXMnDQYM3HVcpP7EsaFURCSoy
oWbzaNWG0SNThAympJGaXtaYuCMyj3RNWpfnPId37jzVFH2YPBI9Jn+mxRXM34vrcoMzn2cE3MeE
X8zy0pzMKIYhNJT0ULA2PVjVGPEMVEdILhagY6IsckIdmTjD0S2xS9vLaK3VA7TDFet2MpzU70+/
ZSmYuvFeLGWT1lK08MHqvQxWN+IUQpoU94Zg/iNOGgQXfSlFdiueVpAJstXN8ZbPc7HzR1RpyxCm
4wUiPIGyUHdrzyLTa6ZrbKn3IqpMclaHqMMF4hqEERjDNUV5sYP9FeUYVZncNmQRsA+CwpSbTD9X
nALkTgmdVW7DJRrk7jVnjhOBKz+0LPO0dM1clkd1t3ETSD39yjCSFDXH3Kr6lHlOhoxSrxndeWBa
sTcgPaKxW33sp0o9J5Q9A/4oEjjVbdKK6re3ThVgMfiH6kjjGpU/N3WWSCRcXfJ6T+NrqL47PXF2
aZVqZrV8bJS44yJYfAQcSJaHPrANxR/gy0s+iHbBK5ssYR0QASuNBn1F/ApWR566Wo9DErHcAb3i
BSqlGZipvHL0kZ2ps300EWLglq9A/iKDpiZOSoaWJpHbXMd5c2brttmrb83RNRoHB7D7JLU4+c4j
sgO+jHrQasmFVIY8I/WfbHh98gbYOXy24k/8fpujLS+3uOvlyzfdhXnTAUcZ7vqthwkEnWKUHFl8
WrmqV6Z4o+Ed1i0kLJSLPfGq5hCDbDHGZ+REOq1e6+o9OEMgX7pCQbsglvRif1c86ZJbX+ShYm6E
ilKj/43xgXxFGryErSQvaKsXSYB1SODGAqqS2hRt38jv/9tRIMGwHWIOahCWK+bjkuSQKNCT0DVZ
QVnMWvhq2kFKf+ShIeLhRfM4FIc1gejIj3IEIB8l1F4C4dYhl7q6Bzw10GBGuXvTbRv6gUvvtPLZ
m+si6T/yYbJWNNpvqpZUGnXwvGO7lp2YNmOcLF/OUSDtS64UGSnZjBqT8QaK42lc5MtYOaL5YTUT
bH6R9i7Q3CDd9G6ikJ2ZtuYYFXuC1KSWnynbNflZ9hpGV4tTOGOIcJIaYMIChmhGx3zQe4v+i2oc
YyR5+A97xaaGNrETMME8CqaDfgypza55NzSj8lFrukppsGxhyeziupk8in0FSs2jvrrxmKXKdDuU
OfQhCT5olGHKkEMZJrRMNVgw3j4aUcwnTYpTVVTvzhxLpar0Y7eRAvtMnRR5Nk4Ns1HKm8i4w/Zf
LgXUK/Q/Y4zqQR7eSjLviH1apta6fnZG4izybNvHLXrHqVpzSXePG02/0f6VzrDuFJ69fIqgfbev
Vd7S8vscZPL1qnGXmTb7mEzxurRtiNnkU0WBlxOB2qMaxHH8Ceqhuc3H1lxk6M/eztRZJyWIqtQG
U5CsWqGenENkyipp1iaUUlSY8jaFbS7LWMuGC8rNpOZzwsn2fSGTkF8ULZuLfJUy8BhvsRfNm9I0
HQY38nxXrUCgTnn9qGHS7yOMNpdv3fd6Kan1lyixl0dCkjGQPXrKidWyqeXFSZMeXdWJE6BQsxb1
AYQziqxL1PxLNUDGAnHgEa8mSzAjHp25DvQlUvZ2CtnuN8vof71ZbPjictOZYENQ/OAA8Yh64i19
RGTpWIQwFHEdkNMePdHULT29mKz19b+ZWD7wR/SbzZX1J9uULlEtBz3CxJZ0hRaMqwguHmWH7eqz
Hrk0cTb4Nk4mxJslniHvQ1C4XUe6L2SlPceQcODhQaiV74R5JVUsdaJAD+AYfa9Js90SzP1jyfFd
P9O2l+s7ghCwDDzgFc8q27pOylO0tFffjsrXSPupaBJ+2tKmWGcv6bduurOaklrlglMLtPFbzsKe
RarPPX+u5X2gmcetopxr8nOz12gx+5VdrucpNU2dLCu7SW5V3So53izLhloZGunDStOTu6iQzWml
KrdaBJLhnZTMewi+MwfJZ8JfziHPkATX0GiuUBbkJ4L7LR39LBEkA7m1XpQzY9KftsfSiAbTU8x4
kGX5hWJvXczuihVIQCoWMzopwy8s32FfIpDnXzzZ/PP4FGEa+zhWHbMxXrWD9IZvxSZeOUrnfXCo
xgKO8tbI903kZ4z+aUpbV5YZnelJwiakKflT/bIC3jkNM4RkjKZbjjIu6n6WRTLmW1Kky7x04+uK
rZNLQRcmk6L+baqS0v4wku4lf6YZjPyFXpU1Whlj4IDrg4gNGcLjo+JgRRtMavtmFoNP6ah7SQdY
mI+i6gNrb/HH0UKieE5ayx3yjxx3sjBHOC0feGBitICobQUYYRiKGW4QwfLA7gw6wK5dTwqI8vzB
Ybc2cBX/SPXMtevKIprQCHk2pDBsWOVaBq03hR+jy3gNmemy+1w8HnkwWFXI2q93W8mC7Kpk9dmZ
udPn1FVqAKFY0dqvK1z6eDyXwdClPbjTXorqkbOphseo40NeYaKqPs1EnNXwsNpS2YeiSJIzBQLr
Y9c81nPVr9OLkcDepqMMKsta7jYLFyi8abyyGLfHJp7bRTwRMY6UQM5Kt6gpkl/IKqmhLn5e2dmH
IYddQ3CW7U3EQ5bkuo448fvooiHlEG4yHjNvWNtf2HDV03Iy8D7Mn2i1reLkNUzhxi89Sio3OOGb
l6AJFdvmEIoaMRy6bpPfeCc5jbIe+wya9v3UQopKrmFBJ/5+TabRua3Wqi5eKpbR38IA1n0pvDGc
LghmN3DNDKo843ioU3f13I5fzabt6idUW1F5jSY+Hywqp1+zmn0Hg1uc+80mJJh3Nb5fOtbWpbSj
1bw2tTlv94Q0T6e8zmyYQbXtUxfEHL/QTdyQ7PFBhKS3mvMC/8vpk/muE5NH0OhKf2c9VFtVzacG
cpdHWhIi0kNob3N9H6TFZhKv14fDQPZYgI8fWV3FbGAGmdbG+GhgIlKsx6CwV8LJUiDAxTiIKppz
MqgLs3J80FoDzcdx3Lp5hYUUZD3BOEDYnbsc6xRjMLLniV7waDU5H7yTyTZwTm3gmoKou4RUYmKi
88mXScZpOngHZ7LMZTtNYFbzu6L2yu57LQjj+RBOiZjvLcuXcXPualc4KhbmTZplJfJsr5veNVhC
N7ctE0/3MSz62rgntWRsfgQcys2PxiSGlhmo4Q7rt3KD75STCbtM7nToRzwCmQybgf/qFZhhGyiJ
viS8iTg66Dl248SARCwRCW0ILu5kYNZIuBur2nfqb2KjvCL4dlyYtmmPLTU49K04Nh5gxtjee0gy
PJlD54Zr7WBnk4NF4QwCCJWupXBvYilZXA/laDJFrdWxbEBiYatqsrUulFWJb+900LQmIuBLwKSd
5kBNmOo4kpM0pYyzlRObMlcI7ZAZ8OLgi/OoBB/qh2QKv+T0kxMy9VMsazc+x4INOEJjGVnpzAE7
jH0Qradld9fTF44aeSqINILJu5/N8KVZrH4gN/6IMwbfxC8zA18pe9vE52hqOzN4t7hbZQTnfLAo
N9PUly3SZsH0+9VjKldXQGqyEP2/PZssjhar5XTrg7quPw1NEFWv6ZB70c+ZpAOUv+Zkls/ET7n1
3wreVN921XMnpOhwD42QDjhd55QJsyjMwQYM6osXn5tsJd86I50T2Y4RL84JbamcT+SK6JruVUnM
l7ThcOCxnlYPYsya4LouA9TMyLRxjnzXWmNcrFd86wfMs0ZBO9Fjs23NPSXFWOXvPKeKtq8jhQex
HR5EyumIQIx5wdkZiAOqvtsFEd7Gte6LFLb/B7/nx/vtDVQfi4A1otI4/owjF35Shyja0zTGfBWm
/YTEfClN0ZzHru3aA6Qp2zi2dJz1U7OELeSndY6JmJtFkF8gMhOhOMxJcQ2HFXoSqk4/vOD4bn/M
TaMlghGg8DSJdgEyKoq/8iEVLyjw85vaDsYfXD5Dc/I3cz1HoYggKq8Jv7Twk+GeISK2Fd3UzL+m
lBncDX1d/SFhivlU4mFyFxBLdkZGxkYcmC+7PxtcuIlEx2C1uyZTsfwg+4j/GWz2nB7nfiQRMG7s
7mGFA3SCtOt/7ETQ3aNrcx/wrXJImZuzZL3YomyfPLFkr2vdtu843QrecuYmCGJK53PSdMaNH3HO
w6Vfpxu7sOYO+yKo5d+wfuNUK9BIfqEMie96Xn7RHaJ6dPxTDNfz1mb6/ZMZNCHicZzA+uhCszoA
QfDw8qa3X4EgcvFo0+YRhUVauXVMALTbQ9cRPHWyvMm7xj6V3iEF1vJuhdhS8pjYKBlkMBKot6qE
gRTbnmS/g9/BoyiS+bjaqXuwM7N9xP8EtLjyC5JjMxokcLu2vvXL1DlllkP+XxRbXwOz9r+NmFT8
SJN8vIP56LybF4tVFnrRJWxsol7bwr2z5z4PjgNz++Vgm4TnWpZd/8Xdxs0wbX3+l2G51SWJ2Xe0
ep/H0ku+RvRDuKrP2fvKDMvLYA/hVQhzuThYZ3yzSzt5iVLhHUWYk1FtbNGHJIO74892ARI72guB
Ul77VLkOR2pqJNMJhl3ZXp3ST38utWF97IM+Wc75ZHY/4L6SiQKzkQGgmxhTc2jymJMlQpV0bDtU
Sli1IestjLx5CoalI114tMvyNIWVA9HUTKer7/nz9yykFztVcW8ebTeaIIYs7n2G0PZRcMffb/EI
bzBZxUeraovLSKD8KcJu4xb5Qgwncpjn6Bbu5hifOZfqj8G4xg+I9/rg3FDBPc9xOv+0myEGgJ4C
EHkna/ruxBdxPjrSvfe9ueBiBhKdBeaxQeH6yK8tDniKbBeMw8ofhYFk+FMWTDjX8zcugcQH/k65
M78TOVNFN6YxeePncIXMJB6DefH95Ez7vYXeJ3KymG7nR/lH0viKCwKEXgyfAVCJYDPGxB6Z19SR
5Zy3lVEwxrJDubzb8jgfHu0ZMcAt9JzGumWOlluv64qZSHYMwjkQLzHSu2w8+Ba7jbPFZmRMZYcN
fPnONO0y5+JnQ5pLecpXwws358AvLfvsXYqrB0yigY6GevAOujL3e9HJtLIqGv3HxcxMkOjaNM2H
eY2Bdklts82rvabb+3roiDI3c9G/T7PQrYnjs4jsIQ+7gpJ2yEwAdmLRpI60KcCKThgWDeuVc7c1
b1kGhfM+Gwux/cn99A0X30bmL7VWvoUkAVn7W5dCttTUxzD0HonDkJOrwErkgB9DGdk+M0+WSJDu
H/5AUv5nxhKWa1QKPFEXCzYON/+t0hzMNsZkOjIeEgU7FX6ECvkckJXawVPZIVrd/ywKEByDVk5n
dBnuMlCKPlkNldOfLKHeCkZsiwYJMw0HYMlxxFvzAY8aFuu2yHz4TQJQ42Q1yWt2wYhCU34PCBQg
J/5fjBB2Xcb/KvJtLOJCl3QCC5O2kM/0T91G58HgEy4XBUvT3TCLVj0hLfNkflhjKL8j3J/BN78X
uSe7acvpKut7O2LFHx/DlmQGTGFiPwRQI1mYYvVPzpxvrSK8kDrLJlzHY8gJxPTmE5qRSd5Bu7kP
cxkEW/LFEd3Q5LcQi13kAKirkBf5JIyVX22eELz6ZcpCsL8hXihdnhYfwuF8rmL4muNvqQVpilLW
gIdwEHyDngPLT8OA+JlFxnD579X4VhwDsdcVge3ZELCF+y9zUTRMJCKT7PCo5zmZmgI30J3ZFQpl
0Q0rrj79xdpKwaP+7w8h/pkUhPWc7fCyA58OHzfXf9mxDgCXM23t+piBlyP8mtq+DrrHcAqL6IXA
WEOGaRsrHdzzBkrHe81VYpiWT+R4irlPgy/WJr/CxTIpGqMhzr8nhkVEiHPwemvCJjIY0X+mV3fl
5kK4u2tnZsuO0bbUfYI3FLOwneWhpKGkR868NbKVpJO79l+p4RDRpqKOY6T+GnoiRFKhB+Ta+4Il
UfMjx5n4o5lgVdDRHOEcsoKa3qm1qQNyUzI9WdNBQK2sJ/geLAnjYxyEIkWs4Ux+N52h0jp9UNHj
Zwmt+JSvzOSv5tQaTcw3SMaxvOYKk42DXhb/hZ0kiXn2BULJ5mQCAAzDHb43OO2ekdgn5st/vz3r
X2uI/A3ODVPQpgLjv9Vc+AGaKQby6aP2nWnU10dXyED+DtMOIEXCleYixBdMjWSF8jfXBh+tynli
JC2HIGTjSjv8jXuAf1Ndif7aJYzT+rO5IC+YmRgFXvQnW7O3rmYeRQTGbR4uSBYGp2/Ndh1y3LCU
MbsHlMaNqH4AuidOdVHjx00FG2lRFC0PLD+KZAmSq2M7mSiLzT/tjn9KWmwfh0qPnBEvJJGPwv2N
TeHEfLjzMb568DeD2xRaY1QSFG4oosf/l1bPNxltCgdvN1/mh+1Ktv+RL+JgROeTifJB23tpaWXb
7cJJgu1SKnz8E9F0/cGT8e2RyhEAuy8McFy0fedfwsl8aqWN4tw8pEnmc9CUzPW8b79/f+FjEP3e
D3vpgxVZCN3+lN/xr9/vWJj/iN3yxsUe8s2RXhVrMqwUA/faq3/mQJDT23/EiJSWkABJq9hQ/72b
/vUBeM1MAz08dkG4OJ7/eet5+Hp4ZOz1dzjo7qeHu6uf9eUXMwaT57JAUp+Cb6S9/+W/f7/8gv97
6waMYKhLpB8ogu9/XQj5MrtkI8Xrfcbhsn0KghG5UNJ7Eep7PnRn9BfPJr3qD4vcflsVocvkHA1x
IKXlY829+d65cCZnK+vunqiLpB2ffLep15ew7LLtVlvbVaQ3Ol8Gq+vpqfBO2jlNfevzQNLIzoDt
mEUzejn1Pga925HsBrwYLp1dSv6S9s5jpiJPeJzCStYQ0KNEGSeHq4XmkSlg/dkZyAYTf3BYf1tZ
YYvNwna5DAREVO66f77WiEZngTaa3Q/hBMf4wDQ3zdEEcs3lLVzUfBIAuSqMRKz417yOpLpMcDrp
jUfvDy9ZvH3JPGtecyA/FSPLt0rUGalnTMuZ3as5VLqj2aqyU0Ov/15T//51nFyU/HTdvsn1/Obd
ZilE63DaxF0s3TZff5OQiokCdlCT7D/8QuvtNuLSDUyPQ4wsSZPw2De/su+jRdJn2zuNYiqS4RLD
S4GZu2MMMthtKu4TgsiFxSjdQ3XxZI9MeooLqV2R2d1Dpc3hNGgbCZ3wIWLA19+0kWVnLSnUEb4j
UzuiDIkaeS+2cSgg6vBTmdcLSWUlqiVaJQGiUdwcbnm5djXdNInACkgF2SdbCkPWGLMYJwkV+Gkp
be2GJO4YZP2e9FWz5CZnOAVDc6kjBD3PqarhQFgRCvRTKXNFygmk88W3UlnW/a5WuindTIZPLayv
I7keMMVT5Yg0VYaE9Te/ks0RiRYSpOsIa+GXaBStjitJ+ZyaUX4l9g+/WT2HPvOkcwpjGWlxoImz
DDkl0qpnjaqjKCQg8rqi2OovQWe48XCYO6NbvWtfksQR3mbtRgKaQmxMk2B4WCDeDNvjImIy396r
h6WbFX0cZziH08lpRwPt4lKjoNpetKMbhhM7z2+fviY7Td5xZJadilc1K2Gu2TUirma1jsrAVneC
gR3Kh+m3k0TatEkVhFAZOqn49uoJqL+kS2q3clP3uYAOMkFwxnrCpaqZl6n5m+oyyA7QfbPlu5qQ
4rhXpMMh5nETKFIi/80wrUglJBZVlsRdDUVHwa2vqy4N2yr07kq7mcN7JJr9+CkjtBBrQ4xfxBae
VFkSSuvm6oIksy8xqiKvLnZkLryL3BvhZPl9GM3UPw444XjteTIbCfdqFrsiUMOmNmJM9CEnTAfP
QmdM5H2RE8Vx4D9hLTHkmSmumoJWIfAnpxx3x0V83ZTdDJyvwXkX595crCftjqKJA3CnJPVB46vR
iEnwK/Q/2HUHkjly96kzoepD2tvGfPussEanBX/8VYLmk9+YZFsiXhQHK+8piX9gLWC5LyP39PiO
vNaysS8oXYz1xXc36CLvUDVIXpKAcQUQmot56zEXzjarL069MujS1i3E3UmiFHL43QZI8Uv9Fihs
ONArexadW5PVDLB8DKG2i6bRcRrKCf5WIuafnv0gHwz0q8r6RLMhNENPF3Dh6rnpF8bSVvaslvXo
LWzZfN+4EHVEiw5+Cuy+PkN7k8tQMXAiAyOam8awYVMeJ+WzqVr1nJQiFqaiDGS2nQkTZ2SCFrdT
AxcR8xYtwtCqGC9DLdidIeCIEW+NAgSFAVMXTU9+7oDoHXrtrlwtktulv6laYrD3IUhoSFFh71o5
orZ6HoSB8QWB6uScw3EHKbQpkwZd1cZRHBITd5HlWT+m3xSkDBU9hCTFFVLwKpJrKZNQVH9FqNYI
qotrOGcP+aqx+bIMVBcwHpTSBjinHT42pc3YrXbEVOKtotxnFIHGCxa5GuGUwYi4aob9tpCvgG0c
TyaMT+1ub6RZGhpo1aqZMKBerQ/StLd91cmzGuHu4nm3ytypgoqubiaWdL9prUQkjyKtvQ2wXR2U
aRUFHKLlUgs2Y14nZs5gLTTIgjyEhptsL63ie87q5+02NJ2zrsFnQqt5u4cI+hx8JTK8LAa9usVU
r+b32t5PvZ6nwCGvIX91UhLQINn0QSfhX41ZaTGZ4q39JjzsjB5NW4mRvm8v0+jJO0PfEtoETZGQ
9fGgyG6aGqhxbc1M6PCXZF1WSPSKIkYvlsIJxsoAqwwsaGmAx2NldJLwbSnGnkK/UMS5VOlE78n2
K1F98O/MpV0Y9n8XGySF5DSvzMQxBoexx593VNMPXLPTNlRFqQhU+gVpzoyND8WWfsiAfTFx1Nec
iy4FKCrYJGlDz020uUSvvDtXhToCz9tcmA5lBuIZTZwZ1LnSAJdyaY0Ql8icgokszPrGsgdpQkWd
jtPS10YRl6AyrLJMUP9mKV7von67qt0wepSNgzYJzUkqZB3lHKjyMh4rcDiyqCRBz1epHHScpfWY
GcFqPrRgrTBJGgC5bx2pKsmXGNcvvD4YMRi/igwgWEV/FYqdot2iGnxRuRC1wYxiASoafZUhU8Zs
zJ5YsZoaEiKaMoh/IYCHQV0Uh1XuXAwvj5lxayJQrxQFbjNLSjMOLm4RHIngiOLq5DEAHPvzaJqk
w54HZSOvli1cW/nbdCWgr3sSfDkBbtPWHvHlJbh8q8Jj3DL9T/CyKh1juxRgASwERaDQB7IuHPVC
V1Cjla+yttBYLsoGSE26Q9SSBm1xGBqk7CFuUlIsXeOOqqjS5pu27UgfSOjMkhtN1pA8dZQwRlS2
JC0TKi/PWWb8Iwtm671k+ThgDDYgl1VhHZ3KC45surn6kFk4UpHXuEPd2hRQm3e4+idSH/ITkUTJ
2WipqFX/h7sza44bS7L0XynLd2RjX9q62mywIzYGSVHbC4yiJAT2ff3184FUd6VUXVlT8zZjyjQj
gxFxgYt73f26+znnB2nnG2aCZoG9xiviCriq/g1e9uaP3krPwiv86PZmnd6Cp+4tPPwBWqCO/br8
3vA8b7DM7pWS68fyfOspeeuV1N8C0rckT/8W2cICriPnPt3ovIHuFKpIZhIjT84oyuhnZ6OngrnL
1L6t5h/titkboUu2043v2KBJgWm560H0GpE5VG2dUg+NdfVL+faw61fowpAh04e03g3y13tFF3cm
NGVKkn56FydTpdUoBOwKdNBF7+1yHAEmYv+3WrSQvTYpacRyzBUZmrKA4ZV2NRmIl0o07fwgR1t7
DQS4n8bovtBs8QYMhG1uD6pBve+dPBLhBc+/7WlNra/inCoSdKBvkDr9Db7zNkk/9hgk9ls3uqaZ
boUe/UhWCMk85JKTUPK+6XabTa/JZrxkTgV+whhRfxRh2II+7Y1tVik0OrP3cejatI01KQDy/bjo
/2rwW4R9LUq4ZFbOj0n+IT2Eh65b1dl5QG/LpX/jdoSuhn5/j0PIUjeuSmdTn3368+PdrzkKy5QN
dBIgS9JMBFZ/TdJtmr7UaVIVh7JoaMX/gcz+0Y6+vvFK/Wgy/5cGViAGVjXSM6TMNQW5z19ScUWu
DK1Zb7dDVtxa88vKScGgNbVBEhRpxFZYysqraK/EzP/5wL8WQ0iPc6A1VVisqHrAHvWLgIggmErH
t9/Cal4bU41ISg56crAQPYVQHe650TADOpA6aentbbz1ReWo6aogr6rjUzv5lL/C7AaxNOlbgKp1
nJvrn1/kr2zRiiwCRZE4PtD0LP69Bu867n12zaQE/ZtdeuOJXX7ol3fZni4VzaUpBJ9KanMzMuBq
pmE+LsPUNE1QFwvMlLZMr6Pw2NWpUCcObKYwf9sly0ApPfVNOL69lUVBXTQthKqwR62Dz8C+Eakq
N6+EqYKk/dtu0V4z6q+3+W8vy78n3+of2hf9f/4Hv7/UDY3eyW345df/DL7Vl+fyW/8f+6f++10/
f+Y/39Ul//3pW87pS1f34JF/fddP38voP67OfR6ef/rFq3Zh+/vxW7c+fEOrYHi9Bu5jf+f/6R//
8u31W96tzbe//vaCFvOwf1uS1tVvP/4Uff3rb7vS8X9LhOxf/+Nv+0T89TfII77U45D++olvz/3w
199U5XeVPDJNRixhCYYTdg7kH/tfpN+pwlKC5QAAFB/KvN/+UtXdcPvrb5L8O7o89JcgmwOjExxu
v/2lZ4z9T+LvqCyTqbdMjbQ4i+63/7rxnx7g3x7oX6qxvNZpNfSM+VM6jDSzRL3ToLTJN6nW39kT
qxZQfqIl2W6lOQnZ/9AxGKUV/GE+foz6T0eh2AyhuqQjDL+nrP6QVG8RRrPmlVHMXF1PuJjb+0Lq
ZPvPR6F+98vdqNyPTO6W+aHWTLHo53EKIIWKPOvwBCGJApv+rVshs2pi82qOkFMEpKJUt81JPIKE
lg0naQaaE+nfGa6NRaHMhv+helfRVaV7dCBJ9XmKE1k5tNSsJltJusUAFmkos5dWEFi5wwB/K6f3
cemheJLHCJ6VOA23bRkDyQC4XLgJSlYjJ5KlNriUqW8qVxxj7SG9FWJ7TKxGiR1FyOjGa2iLvY9r
2CtCcZzoUOCgpNOXHS/Ki2ptMEOpyyAFQP47QMVm1a22MObZXVyrnWLX+rwcZ0zog2akZnon1ov4
fpXlOIf0NcufpqkEDJQsVX1R5XkofEg0xsoXABD3QYtMNiSvo7hNdI/PdQ42WjOh7473BtVsoxXH
4QWx8TpELdQWmB5FvJCu/pgu0mEyHU2GmyZAyK1uvLSw4iyg0aaDWgqQ6AQ+Lc1Le5ANq6KTYk2i
DgLI4TRr2LZnxKyt0tX7oa7ew73XHMl7q23YQdd9jVORRKnUzTufmUW60jborSAfl1Ttc9bE1jPQ
pOWpMrvmO8QcOmFPMhSfEzIHn+mM014mclPfVdXSqk+CEW8trRbLJMHyRo9EuKvXkqzLhDENpU2i
IE12rIGQFnRc9mDpgH64MeIXO2nNvj2K2YLAeImaag6OVB/lzwOpu8qt5QWSH7qI1MRTpWKRA9Fq
m9lbLUvMbPpyLAj5xAWGrI5iAp2qwIrhogMLINJylUjzR7r1Bglurrxqwhbo5J22JdPpXzfe/9Do
/mTL75pv1ePQffs2nJ+b/wfMM5UFTBgm8h/b6MdvVf6cj3+J+uK5+tr/m5s+1+s4PKd/AXrx9bn+
o+3+7697M+CYmd81nUwBZTmYPFWFAsabAadu87tKuZAqwqv5lrE3Pwy4rP3OoWCv6hCbm9jvvxlw
/vRqveFHtUzdxCD+SwZc/bm+IsAuuisw0G//s7HTtlndaQqVM8o6x/bQX4Q7IUQZxIVvyzzLh/1X
9WJedI+S/eQjLx6uB+kRWyHdxffpZfJjrzqvH9Yw9hYfgaG7OUgP5Knd/pCd8uciqkhAI84OfC9S
g/GYeWBdfd2R/NjJXdnVPf0wRbk3haoz8vPiykHj5g/xQfbaYDkivOK0YXvsPdURvOmIalEkhKuz
uVKYhl20eoMvBuqhDfIgc1dP8OtQPzSPyUFxJZeO9yCFgf6M2Ywav/E1v7wkFxLJkq+4Q6i6wnkG
Gp7a5glwcNhe5INxh6jOZT2D745UdzsUlzSawsYvwz4ofNUTwvFgHur7+Cpcisf8YF3qcxm2hyHs
PA4i3OfNSTz66QLDiSMM4B5+nW93BW2xMCRldv4UX+Gus5cv5WGIVC/3UKP1FL+3v0Ve78b+u9S2
HCnQ3dSTvfi77jCvfhPqr5ehelLIN7g0CrpbCK9J1PueeI1PyyEN6Kb3BKfnzsagcm8+lELR5ilB
dxxdKehC/VN37N3SVxzdVQ75yfBm3wjySArmaxVOfGp+KO9v/hZY92Nq9xG1y/vZNZw8KA+jaufB
5KCmFazu5JANsbMDsfyB7oTv0iG/5l/lF+vzENZcR+929vjOAfrvkuh1Jk879KfZ1+/qSPVje/Jo
NAlFv3Rv4XhCG+tuPQEhd0VfdBUHvSRXv8sexFP5lUQdGg4TioqOTIQxOd1FdDtPuygX69xH+WPz
VHlttHwXfXi/I8Mt+ZL0ejtOAQINgRZl3uBJXu5nZ/WsuUUQK9FtdBvVTh+NqxF1jGY5aaA4ub/l
1+oAD4CbBakrflDD5iAf5w9CBL+iCyLBNb3hJeXn1RVD9aE8KtGInrxNncO8qA/SlZUYxF7qF17L
PhF57et4LJ6ka/qF/cM7s3sjAgLd2/pBDQQ/vcsfs3N2kg/FST+DSXjIzgY7oDtl0e1QHdRjf/yD
xfofoijF+Lm097et/ktcA3mMXOt1K51XB8mZG7uQNJgbO31IV6PdcA2d+/37EEBGz64soibaXNUT
vdWBvPSdEil275XPt+vsFI5oC+7gzx6U405uv0/d1B/t2QEB6QGrxxG6XcQO8+EACo3Bzl5Sz/BY
Rc7NbR3JVXzDzz2T542GrDsc1eRAF46z8G+wQcG4ZbCE9T365KHg6W4SJEEapN/gLCmMgwaK8dv2
pXyawuGYB/kTNaAlTIP1rgktVn8OkeXxQXAMR3ivuh2vDWH86ebrUXFUI/iC3frJ/JSc5Ui6JOnJ
ZC2d9TsWZJRE8rvtQXswPIiyDsa5NMIkmg7JqThul9jvffVOC5T6avLu2E6czJbOS6A5Est72feD
PzmmDV7H/k5w5Tx/KuyXCquAYpe92jDieOKBdLD99XvG52eXPcl7Y8d0MgfUg8s3eX2kHWheDqcg
w7CalzYc/MXVfLj9GltyZw9cj5P6lWqvocV6FI7JB1ac2zjPui1G8GE7ur1f3Fds+AlqN0c+C8fq
tPmTO3qzU3vj0boWjsZv+QXmT9/0zAcVybDAYjnIgRwAp3RTN3cLr/AqB9XlSLhbD/u4xXn9gspV
AsTFThgy82r/5rEFojasPTVIQri63NxuHNjJLxCsuoWje1DWOqojHXOPhls79XMflhi786FxxdX0
nmCX9mh/T/AIk4vVtxe3ijTXcmkipobJu2j4f2jDzDHeGZ8SlxYnO/1IxZCNqkQCHkhgGWfcGoK/
bvxgRKMNZ2QghA1fcjs0T4k7/pN+BEkVfz4n/G0f7a//4RwyGylS20iZnFtPP2+4MniPA3jQ3TYs
K/aFyQ1vPp24DnfAVCIhc7rxJCp8FfQBvCq4jzkOaPQ0fqQ33H5Pws1fvdL+SmjrjHZt35w4APFk
G24TFIc1hLeVbTj4k79v2ZHRFvezGegBgCvPsAUbBQ6vxyv2XucXJMJYNruT5A8ufW5Oj3Od+LQe
SH4XmYcYQ9X5JqY89gq2sPh5PBTR/oV9qLPGQGddFp/OCofCitt6Pf9Gr1uOZjB6im06+0usoOd9
PfchFAj8LjpdlD+ofBGkIKHFkpAZJotmZ+Fm9y9vPSnKWCw04r3eSEagMLG6wSK5plu4G6syi/jU
mUyzY9jt+5G7k1k+OjfD0rowaThxxcd6cefsDb9+zt7x/cyrbFOn8XQPHJy/MZ+Si7QP/3SHqOLA
9zHdrCnhWjzFnum1XNL6ncfiwLPorF9E0U4e48S+PfXHlrWjBpurM3OFKzh6hHiGk9oqthMiDx6n
xTK1/Bt71kWJ0jGDgWdL9wK/kwl3VzbO6gg8mf1v+5yBO+NhJn6C7yi83TFqLGTORxhOxBRcI6pw
QftSrj30v9jsNYNU3EMJGeRJsgs3duNov509VBr88biGWAKe3spqYYJ4h2DvS68O98mrou2jeZ4P
K9PRc9Umz554IoiD5nSL+kO7L1RXD4S7/Ukb7hpW2ACDBZz4XVB4nfMIGzX3sLLgKuc77Lo2RLI2
7faMWb7OBQlYLhoM0Osko8ZCUBezemQch+I3MpeDaE84h/JxCPRQDwe8curGnhWCT3PHo3Cdwz6k
hcjfx1KJ8vY9kriZd3tdmBKuYuZCMwfOa92BtQ5ziePxDHbeviSqE7YpLPaVjHURWWI3jEfsdcHA
FBN3OJD9OL23fdw+3qLa0ymfB5irsIdKAleXBQbrWw04FhasPBGvTFtqpEWdL7Nn5eAWzKHALt5X
anoxA/kw+ULY+WHszEcr6sNbsG8HpObYuwAesMCTtxKG3Ah1MdGOEN6i4UXFDFun3VYVwciUIn3x
equjnbpkPbn2mSEMVpXMXK4eMxqwpe7Np/levWDTeNalK53BFzDfDRejOiD/93FxLrlLjwpWL3aI
kXx41uwqKPb5cFLes3L/NRbBDGaey3yR+PRu+GG7JFwd2QkxtghqOWfCUbAvCKPFwDxrLzrbV7xf
AxLS2N3VbZ4BY2HWINhm+9fvZ7YjvTzcSY9zASvBkkZ3nJEt2/BlnlQREb86hG1h7EKm6lvcZ8LY
UmR6lotiJd9bMMmDz8S64gHFDp4qaLnXzS1hsXbPs+/W1ZF2MyTyqNmpjkL82XDrHNdPvcYiEbCa
utM6kx27ki17kj/cmEbCnd3rcSnT6UZsAY+vLdn5w+1rfdmnuj1oXGjBNGA9+XvjWYTkZpC9iwmx
m7syaAlUoCnBPrXBdtz0c3VX3q/flnAPFMCIe8DZwy7EcrDV40DibdbFKu3pyKnEA+wT5OfkAEtA
5kshvx4qvzzkh+RQB8V6Evjc3XIE0XTuvyGHZq++Feh27hAEiXb5VPgcqUKuxRdsCny26LPAbIqw
QessdnrmVGSTxCVKqoPGJ3FEBEVwS5wDR4dNg4nTERXtYZfA+aR1bvs/f7DFr4KTcGawnMbb45bG
4wH563m8LCfdQf/NHbzNswKIFt0lbEy75+tlD5CdF0cknKxLEyrB5rWE7EBuouaoXeJ3WmIP/CA+
Gk+t/rR2nn4iEPNuPkzJZWBylNACHTrkiEtkWkzX8vR3E8YkGo5xVD8xvywU1ZXvRk4h1VG+zggP
N3b6pEYyEZzyWf1qvlOvacD08N7sMeFy9E/pN+vSHfVrGSQe/We5DZwM5dfESe4FT/C6sAxwkYSZ
exwqbbbmJQGVYu6zJFJMeDnmvFQ6hT05oxvbL0MIItHWAl6wEQKzr8Smz9VzDwfB6uWn9JRASeGM
PmzffuMR5oVkDUg5VZ2dRtZnDS4NPvZRfoxFF3Szzw/1O95MzLc/XmE/9BGGkZhiJZvMIYxYnMOs
1+dm8YW9nz2ry1H4THjKAhT6Uxz2rmkn7+AFk6O0i7bg5tcOXZifSPu4LwsPMX6Bs95fvGfQzxiF
zjZtk53INRqO4ak25QxWV+82rN2B31Z3D0Mnwm71NWpM2OM7WNkBvmdz5uJ4KbpWIEOKFvDqKoCw
+Q4S0htaB77DGYrsd/JLGaVR590um+Yv31e/82KG26PbOLUXjl8tIxR8v8y2hVpivwrbChIzFO5l
X/dbf7+MgTg56+3ka/GAWk0SqH6Nc9vDOoIgzBq60k4TchA9Gx6rHbOe+JlH0o/9APrbl3hPg23A
5/DgWLvO8+AoOFou3tk3DTxC/L8/AFDZ/h5s74t7O2zO03dUJhhkn679CDLYHKEZZMVFg4z+IGCj
dHs6FFx3h8veLwqDYiNUyT1BvY5BIjrnICDzmoTf4Zvxiwb2f7VrIuk9qhOOmYNT4zBaYezcDJ9K
XnW/DyadY2hQeQMXO7obF9I46Nq7ezhoEUSn+EPTb9/VGH8o9IMloIOD3SkE+ztxv85yB+GZo4bW
gXX0ro2YL5zS7PXvIdEm9ugcE9+beSgghg2nDRxpsOdfhuC2m2Fvn2WOABhlwoLTlNr1956IUfAb
Bso8uqWI+EWbD3DBBFL+LRIP6SWL9hjbNJhQ2eYEoroLNyMTIzTfOGrjYfbjokBU8efHWKpTP6Xp
/xZ+76//Ifw2hSWFGbNBaMERiTTLzalILOHXva/EKTCQOCs+pAKijyc3GBhRUM4VHDrZ3yaWqiV8
gtyY+GwPczcXerDrHm8tkbT7hQAwOl5BIpdEZGpvd/FTfI7P3cm6Q+LRm6I5kMhwWESsvUOOiaB6
PmjkjPr3xbvVA98bxcR7s6NjsUWsP4masDz058Kfjl1Y8b/uYoS89Dwc9Wi3iIAcH6f92MYVTh+W
D4t9NXBCZdA/oT1x15+zx/7b7gakd7t/o5HczT0tlOwaF9DfG8fFfpnY3CX+YDdVCKvwT9ztPN5O
ZTnfXC2EY2PjzxPbaLdqpZO5N2fYD5W7XzHd7ihgDSXXPOjfJQJf8kduAy8tdrNi8kgskaTbXQrt
b6eZEJXxHTInDo1DDJG5/R60+rtTWthvVFUZHEULvHl8v/h7dIM64R412/L7zd1jgz19J3uN32PI
9onAlwZCoPu1u73ezo3gU3ZazBRPpMeNqHjnOtoOlXKPVgF7riaVNWHR6XwlksaSL04G6z8JIvrs
H7l1zEBsbx58G/fAhbAHi6ccUo76Gl57CnHMwYq9VDw2B+es1M+IlcxgIf4BEr4Hqm5FhLjH2JwW
uAeFk7023FnX5ix+yO7LJkxFQr3sPLO9dyMi2xBeOiVBWOOkMAOxBDt3X5OgfF2KRuJxPSb+U0ak
CP2cDa01NqK4X3TndqCz1c7C/WjL4Zo9C9cCR0AMjDff7SHiSPyzh3iK14o+NGPNofBELmgPDBcm
boxwrdiSBquxh3QNYRmZHIK6RjnthxKD/Zi9Wi7s2Cl+KS7JdXYXbNKecigxMxXRmPnPTsvaP9qt
v/SRl3mj5cXNNM7xN+lOPVjAqYmTifeexIftUc9t+Tz5m7sHsiamcQ8tJb+6CnczWebhkxalj9q1
PpJVu99eihOvf4e+yldCfLxnHqgW+be7mPzxHj3E1+RQPU7H5igFymH7XpPfRF3I2TyZLCdtL5FO
YDicOEATxnA0jiZCYg5xfhdCfESsoV+7o/G0HcjvudCA+IaXH2qWSHoqTz1HzPMnnCOm3xUvOQZv
8zyYiyP5Kn8aDuUJL0RAC+EmOdyRJGdLakIP+8i6NxN3foHCro1aH4mmo3VXRNh3rDjpczJvyp18
6Y9GxNHb2w/4WWCFrwbzX6q6/39WUCeB+Y9rNf9r+9Z9eU6z559q8HzkrR6jib+bpkh9kSYUuEpp
if6veoyq/m4AjdVo44bImbr53wrq1NpNeHApuNHxDe7VpIjzo6CumL8rqI7rBhANhZK7+a/VY37y
bdRXZVHaJddkk9I8koK/dKvQTnvL1nEHIaJwF9KgjAbIqJaXP0zI/5AKln7OBL8OoyLWRD+OYu6S
7b+4UmSOd4oTjeR4XJGWBjLk6dWQ2Lq8zh9WqChgq29Cml+geeyr9boz44dLLuXPtFajVLNNCezh
VaqHk5Yb9lYMHL26uP0nivI7tudvkKrXy9xrmZpE644iUyT72eOnkOX0MpxHnoZ6TLDUtwp9i81K
juOwfEtuRXxO0atwB5qO/lkzwM9m68fQMo9cUTVV05RfhqbzZk5XM5e97ZYXD3PRDx+GcobxWBk7
fxuN1tnQ5HimrzKzi5s4fKizW/9BRWPjTOXak4ppjf78of2cdXy7IjDTLDUuasda/jwZ2Q2FPnGs
JA+y/nGXphBJBwBDevnXhwHGSYMI629f8z8P0/bSUKr9gNIQzGlRNswt6mhz5/9fjMJ+AeIKck1W
filJ1DqidyqSX1T7Nwvmz0bwTTH+8ueD/A+rXKc/XQTOBDha1Xfk3B8CxrjNwZfk6eohSKGcVV2k
fDNV9YPc64mrIO+A2JhaeH8+6M/1VB4TFsSEpBCqAl1jG/+SJKZ7CsHOKZa9uZg/N3mdXjeT8n5m
Vclnua5AO6x56felgqeeau39n4/+d4tkHx0LYpnMqgX89edb3jbhtvStRXZjKq6aVRtXWgbGhz8f
hJw2X/PTxqRpDAk5FXZ1kLXw6/w8TNJIM7uxz7y2FjjBabf5nOlJdsj3hm17TZLsU2ytORoFFdKJ
s5LQYVeq2JitcIuxR1pkGT434oogE9R71WIjSDF/ToCdhAVcz8dbPheH0UwzHy32iRMNd0T/xdLa
ublm95W0weMTb6P+KW4njqJCLvaBWfYaRaRsSr1J0yvCKxnxLntKxPFp7NbU6wZFPvaIp0ID1RIN
ocb8CfrDLcgyi4qtWmTfDehV32VaDXB1nAmbeMwAvDDKKD/o00EtjOpcdJnugBcAS9V0BHNt8Y3m
6ebbqGVnpVhiuHvhi/NmMSYNrknxBShCn9vKkhlHESz3QWn1Ym8WUravm1qMh5JPH26otTz17P8W
EFOKbkKDbhhqMvJSkgVppE+jnkF5MFQfaO6BniFtC96zqMYpK9PauenDaI9GwsEtXlHaahI59pMe
oSZz49BpFev0QVeMFU2okjrEVqgXmNb7zi36aXtO0Aqx1a7vOTCB4CPLqKab181j/bCW8vSxVwqC
tDbl0JsZGgrw+hKa+pjYJVgmJAoajp19plDxq7IIVco86GpNaGGmTTNHT5ePtxpEvq6gOKQ1yy4U
ZyU2XlqKOmjUoizTJXebzSka1bGBrkYxHppV/Hzj4VyRGvChH+OoChDqmtG6btOtSwVArKewVnMR
HjuIAKb4EQ6Ah2Qc1ggiSz/vDKIuONO2tK9OoyY9q5CCO7FYirYeN2qIEq5MD30+noZFhcVXa6kE
Flo4wIF2yDKBhG1b95+NcQgVPUaCZ2QFNbFdVuPpBgDbGef0A31obp+LxzGVv4ylBABN1a5p3j9k
qJF4G1CwyKoT66p3ZhnVgirTFQFyss4vUpVpnmEotD+I8mczC+usfhmU4tQL4/sqGTpUq4dDLFYf
NQgNIkB9CYBHTfAk+q5dObEopd1iDrO6LKd2Lk2FnXTa6KXdyqFn6YnskfZFJM2uhyVDH0t+rFFX
DelNEkNrBIwDN8jo6zfBjhFOM1cttgHc9W5+U+5EM7tAnUstT1RpQTAA00EmLJLH6bL+osaSDEaN
DLgJ59JYydtDLyxydEMF+QqN4JfF1Om+QC/pDKMCYoZ5As+hOgoon3Zw01ccgctyBQEJdV6WTKID
8+kUAqc5ru0cturyqYfnPjTT6mM17dxui3YH+OAefmTzyarr6QoLn/UJFYctysTirkUi+VqV2uqk
c1u5EkAXT0ZKU2spYSgGl601Vz1ZApTnvsbjBmeS0HXuLW44qQoQow5b8lTL6qnWluIIyy4Ve+nz
lDbT3jAGS0q1ukJlfoEOF5ZohEpsohXK3TLkPo8DoqHING+dN5kzWwtQyEuirUGhGMekbSiTW/VH
qd6aD0K6fBVMk6ocjf5uUdBgMxvbpV+EF2iBY5QJoGiBN0lZ71aCPtCuKyfFUqLNQGRp0S4o+Ive
f4lXiZ2nU56wbp+BDN3VdfeBNvj2rBvF4MM9xAbdjeAKXZeW5A7k11lA41sBis0KcinW7UbnTL2s
93DNRVJL+q4WIHSb1tftVFwXEWJckOEa9qBxzJuFAe+NoO+GA3CbL1lG6cUYlYOW0I9sl+vz1ArQ
j6kaC4VHXDfjhw5Qgp3366fRMi4jDEleO6MEIXZa7KlKpX7RYU7mOiwpgm7tqeqzj+ssFP8kkMPR
/52votdVJtxViADgw/nFVxV9IeZtapDcF4SNjAXt2xUUaem+KbTYAkejLPCjCTetay9I+sV6CFJS
HyNLn7rUa/KyhbYJUuzYX4bh9mBWKTV4tdM3KMvLuv4y96P1HBfE0z7yFZU3T8P8Dphk/z1R25qy
oCAIIjnidoXYqh/Xz2tq3b4IIIgTBwlT8qlalcSln4xo/lrwUj3DsSGMHu3w2gtcm+s1bcDq2HMp
SIu7GWb53YDt63kEDpXYW20ODJxtDT00yNn2uF+jF3wo58ovLD/5bhDE7oqyaYP1nm4J9eabkF7r
egTpXyZwraH6MJK8LOW+PKQ9xHhQ6d+a3jbNpS9dSLbzS6Iu5oPYDFsWmL08NRE6GwskMTM6lQYS
es8zwMMEB4SmO2BmJR5BQ3bNriHJWYse2bk17NWYuwEAEQgZuy8rg/qeGdcvcWm0VIcmgJju3FUY
NtT5yjtTzaDgKupSe0KSABI6QR7yq6nGCt5Fm3omUzDpXof3zzpBt9QbHF8WtOrphJVKp49FDaqT
YTZ1m1a76QGaHANJxKKjAXWWAX1DXWWVHCjEG1o4ed6V51TOaBAT9A4YHpRwy3CAeWG2vE6Z9cUp
xTSjG6sBEYzWTZZ/WAxBJmc4TlYOy2ptrq4BFfnNjpNSpooyovt+tIwFirhOG5DPhaOZPDFUmKJt
jCppnzxrrTUsxrHg6NXq2VcxWWXLLrMEm6UbcfIVjUUadoo4aTVnhjrDcpEFTL+pPdgjoOlF5crN
Qn+IWRQV0cKtVI1Abktx8TpkKBBIUCcVmtQMpHjI/9NntIpl/ZiWMKZ6o4zvuOgQBdMPpnUmFHil
WvXSoTCnqoK1TFy6OGJt1Dlqh8s6uQL6UrvWzQS2EPlsst0cUT8ICNVRk7uJFqk1I1UPmd6qHWS/
krKgOghfhwMdlEqmrVzGp64SsdG1ES+P89TmuXvDPTR2q80y/WIshnt4fkRan/MEAdAlvw0knrUc
6tVt7SWv6TaZzL6YiAsUN3qHhW+TVbKhHUwoChp596jX6fDxJknCvS5ty0e+MhlB6Wf5y8jp7bld
i+VZXlvtyrrvyIsKqTZClG8s1CSTbLpDBKaS7XEr0SuS0BdpsVIq/SetrJk2RFSk8qbZmNDxpV1b
dDKkNzIehj6AJJ/hGyjyfn7pUw1rJ8TjgK9UbjP4Ck3qJBbtRPt2YnQ6NKo1EVU6iablY9MN3UVW
L/sAZKWIHS3tRhJYKKaezGTOngUoimJ30WV8miot6cpG6oX3UmwyEStkgJNXSO0EzHBHp5GJrOUD
ne5DfmdII2VaFCBje4+1T7SgN1RppTmu4U0ebpuNaFQ/2IKSkO220K/xm3lQaWRKevMztJIt6102
+tYejHy6q5FGRXo8tXIt6IfSyh01HtPC7nLF+riJRlYcJTQ1x0N2Q5yHaUTp2LZMKHzpqxfJtU+F
+ayp3UKNsJZ16kuF2OO4K2XwsRXae1RrRTpW6hJKqpXedqzYONAjMOibbsOgbHwtwEx7C3wH7XHZ
auEyr2L8YUNUSj9YrI7Uk3hgqFRpqIcdFjWjy35bkpHTA53npruyDucQbl2L7gsIfAevqdT1bpnl
vnfgnI3vW2OIkTMUJzUjXGHP2DDzbaWzdkUn+kKOOKBNC3/zFSOrko1uOEe6g9SK1EpRQnsEHZ3c
vBVC8KtW0BV8mZRKHIMcbvHLpC2q6ShFnop2D6GlaIsVASlkDWmVew2pjnfQWKnvilkRAPMhkIfe
tQkjla0Z7Xynt2sHX3xCc+uaQNSMUuKw3XPsyD7GyQ1h2XrSlDtVjeUOeWYp+aKzRCiWZJwmIE1o
aU5CA7GHWrPvKDJlCsGAMg0KGXy5694j5YTqQqupS+UAr8u7YytCMIpi4W3+cqsbAbQ/Xes0rTRy
71p6RUOYLizWA7wxiuI0eivjk9CgOM1F096blnB7aVSheZxWTjIOWn39c6wKYlTm6HdgUyGQBCmo
TYPTcWefhAWdXccYkIhz4RRonuD9pJiPQHWR2tXMZaBw9b+5O5PltpUoTT8RKjAPWwCcRVIzJW0Q
smVhHhKJIYGn749dtaioRXf0tlc3wtcOWySQec4/ktzBmDQ6zs6QQ/LXFMr+RzR6C1dladPj4GO5
DRxtJC3GJDSJip103vltyvXZdJbzpdc0bG6ENaa3muMfYYsuJop1evKow8ZP1vahNnr3ax3T7pki
rbwPK6dNWRwWX0Bi2sSxhKkX4Dv0FoP7yWtwFayzwShJfAbn2GzJddrZKi3fKraIOc5y1aUHD7Ts
ii2peOr1THAZOK0L/9fosowoPDeIaTZGpouUeWY9lPZUfVupVNt01nPegNTndiIrBsWHl2dvgzOk
zFpuWQ0bzhDCNM3BMupDJknBpIGk87uopJK7itYOPCkEaoG0X7L51cwJ1yO5bW2fZ84xHqz7chOY
/quZzPPz4I6Wigu/rh/nIZgZOrhdvdCmak2Gs8seRd5uVf3JpiCncK/GTxz3spfvpXT9q1UUthX1
XmuwudIeRdJrQPFRtE5Z9WT2pSfDUqkBN77Ttiw1adJzlKps+dNNhDTws63lbZgGlhvlDVzrmoa/
ONSmqRK7JpAieyUs3Wb8L7JPjQRIFaaFNlG6Rd4labi+uJSgF8/4MM1ig4eFVsOW84xc29Guki2h
gU4XDapqRZQGif/CdWHfg/FSaUXaPY1nm7vzoPh7RxlSYZkkvBtd8a3ULCua1Srp39iUchTbvlrX
N0noM7rFXKZHbzaSz8lsi5L6MD9VUcYFuWyAL0lOKBzVRyOGKfdGOpTtE2a3EkxDgCUEgVz1GUxC
eT3KEgILP5zB5qauiX97ulcg+huPKWKkx5rQ8phqsIlHmkluZ03Y/Dd5u4hPy5vyYLsUyxKcicpZ
0U/QGIZNFVL1vvV65lmO1DHecxsI4K19qVdbi18gbgOwZ0uXnXjpi5RuYZHP2T8vN7kI55pcprDN
stVhSum7MaIsmhjYQNrVv6wUxRqapUgh9s0KWXhaD92VzH85hmWT98n/hf/9H6F5AGyE/lre3dhG
kCORUP8DmTXdQHlmmg4b3MDNq2mn6G1yHEILNXQEEOGrNV47pzYeCnuBwu6GfjPW3Sio8pp4XapA
+gcRTLhpOoJNiMMiqYg/Ws/Wpsw166fIffWf/+b/Jwrm/0/vzB3e/D9QMaOkHuH7v7tj7n/gv4wx
3n8Yru7hszM833ZdMMb/9MUE/wGGemdaSCLTg8DVgVj/yxdjB/8BPwIngJ/Yc4E2wI3/i4ex3f8A
TdZtaBuLd5S4rP8XXwxpXv+DAcBfQ4KfSySPw9/Hf/iH/3f0uEi5d2j3LsjHn5KjHOsIEG2jZu9+
z0JEeuIY9HKnWzurI45f2QML9ZeXF2OEf8ylD6TJuMmXcQltov7f5qIFUUI8kyqQm9fFvN87mYMr
ATKdXMLIyB2XVb1DjmiqbZ6/SpiY2LCHw2QQZ2kTxtlmKTXWeFZSoLI7AFF+DBRrPljBn74fj4vp
00uEZ89WPR4zmccMa5zjYEmqOyow4dA0zXPTYCiT/pMIUNTZN82Q4UD8VqV5B8GgEFERdM3mmeNt
tXZmYopoVlW0eMip+jN5DgQvaTGxmke9Wj6VwQ5Y9OVOGN1WaOh6GzRdMvmYFm1vlgN59QWolJPE
ffpFAUxIS4PRfQ1DEHa5/8EgZ7OKjdYnRitgThpGbxNRTTF7Cngi1j4iAggAcuWxH/U3UdW7Rs5v
Y2n/XWlWCMugfGvXo7n4MRNpsCUv6KGSOuNBQ+6zpU5BSdj5hKfbCLajTaT5bPZrFBQZ4MuzBVo7
Z41694QVSf/VC66e6Pk5Hf8OvBAcrK49WRJRY9SMb2DKa+FlT4JCiT7T95rlEZlRP+jqK2MveKrI
r3tvO1+8koY8ngGA3wfGf60fvuqg3eizfzPQXWDd/DTt7jhQPdL2LxBHUS1zxqZ0ZqnLhjR2ie2A
UGv3VQvwHQA8aedSrqcB+2HcqY7ODKQn9w4PqlUPE2nbky/y936UTPR1vRIP3XOtZM/NurzMdkGf
jxjnf353S0YkxWr5JoEjTnG2jkX1iJ0yqsSTYTqhlrBnV0kcWCqN67pro7qjD5pmtfWBEJeQeIZX
j9HxXY3N28KiE+Ktr/fcPhTeFUlD3riOJLE1dspC7mZZMQss+AYjkr+ZjTOhC0+m253cRJsiyigi
WtyirAguFMxwtaWxxExZF85TFyTvbctHujC1lwDvbFFlpYeBu5vb+pDUReim5849JG7BVcsQndl7
pSEj0JA8mfWbT8y64/2w+UZteyq9+irrDEcagLhzwmy7XabpdA//CAL5SrD2S179XdMTKdxvZnfi
t55dqxw35mTHrM1rTZ3Mk2sXRwsLkWp3Y9DFdDOHaXkiiDlUY8u/31hOszb8MRKCu5VQZLI8JSa/
btVhIfokYkbiS27CRZNRI/I3seiP/VrcltS/6Ku9Xc0qvC/LS4CsT4nI91jFm+ohyNHvBN2rcNOn
zjuAVx28ZDJjNsp9LVs3SmnfBpoXd4QnHenLU3tNar+Kbfzk+MWjUfZnS4y/c55/kRGQbdal+GhJ
qNndA2/FhKPKLAbg2VzE4NLL3zvB8rF2nf9ErDKCYjitWOfc2BAy+ZrZ03RclS+vkLHjluJhjY9f
mw9zr7KIPJwpbIL+0ZQOdsH2ufTncxn0u6Iqmt+Skp134m1nIxxTOxQmwlGL9SpA76OoLZLPJc31
jsyOqS73U6adRyDJ3scn7ckvYrxQLtUuu5D5x6h62KLh1C/aSzL4mESKT3KhoyJtho3yp3TbVEg3
iOcxNunoz7FN+lNEwkEqvhM1hmnbeBFptdfG+p1FHc+Fqz5G+9Sua1R143TzrSHdTG6a/czJrMJ7
mhPKj34Bs1HUZBDOiw7M69kF6lX/msfSezD6LImyxm83uRwQNZU6msuGx1T4HvOQdLRYimtZyOV/
J2hCYg1pDoX0UTN7Z0av7woScLgnVv3vJHwrYqq3I7kKdFCOtxHiZnrioyB3KUySj74+an3gP4v8
pyN/jbkNpxWA3sJLhqqHl6NTYePGGkuHfrQh+EfkidbfFsQ75dXoOCHFaanaQ51OX25B0QtJmnsq
lY6lhELhMexaHlnrO884uNNmY4E7EGARws/FlPRErbLPFQScStaUhPxspy8fkvPM9LRPfS1iTwBc
ytouSYxrqS9mvQwXf35mJ90Uc/9g+utDVxfPmeO+WIZOeo1eQZB0tX/xuvxLMnKHlNU8+Px4U48i
t3/JTUTf8egC4mdHU1/j1X+isvGzzvM4nRuUp348ygfbfqFEjgcMNZyeftmFjM1yCrWh3KWtiuYg
uJJvHvq4KFGRpx/JIL406LJMHCfr3vMiSPXv2ce8TVBXceb1camlF5oKdl6Lx1NVn7mnDq54A5v8
oCdvCTkFT2CK1AGl8H8NCSch+CaIuFtts2DwLm5HMJzdN2E2URKyDsYcSlIytbl8Mvm7D/baDUCy
Kal0CmzWuzTsrZTYRyRtXCobbGfiW16CH3vpt8BRpNj0fliwBkZZhblgyk+qEIcRvjntGDMIqo+o
ApoOQYPnIa8KZPx2+dlq7WsyN3/sqjup3sOGUidxXZhRzROsrajwhnZ6GRtjm5X+j6lKF77J/hnc
gAzZACFtOhxt3vwwlSbISt2724U+pFOi2UnYODwqQYMdwFu5Sj6VCzGwqNXaUIkQ2nP1YaSLOigh
eRdNX7Gi3NEzfhh9eqXX+tAGwRANWr41vADqqf9wrPpVM5InaApEhgO6L5EE4ZQL7Dtrle9sjqps
WAGSgm3ZBpA51olmt22idqOFYHdEUeeO74M7URJi8+F3YgwpACWVzmQyWdtN6Runtm2uY3GgZAGw
Y6aFQXh8OmIJ3aY8Nt60rxC6JPZ8ypsd0wGFKPmBS8yMSplsi8q7JxbGrsqvLckUo679myyg6AAh
8JI/GbV46SysA9p4NV31rGXtRlGI9WnZ0Kej+1KK4VPXf6ln2Y3tLzXUx1mejPQ7dfBhWc1h1sdI
afPeE4h3oX8lr43OWNecs+48+V+JedSnd4M3OmnsKCeNoTs6y60JYF30ZV8W+2DllDWaiAqvWAve
rYVg9flb1v6GZPGtWV5gNaJJpRFfJ98dcl6dMo4Kz2+r9rORcV3UX8V9wBv0xrz1lRMT2hC1Fjrz
2Q8dXy17c6Ygg1H7BKsUsYuGuja+FCDwsJIZBZLFL42TMT2Up9SeH/IWOIOk9kuRHXCpn6jcolK5
1i9KCVB1+2/P0hYQFcEkQ6bbgDPFSjl1u31HIHpkdjl5go3BK/zklkRu+epP04n9vI5N2NMNZPjm
0cwxf6aAYvqqtpROvlHUtRl88WzIs9nzGGQmdudfTy/j1YAoa3Uqb1Dlrc0j+pg8Xmuf1NeBbd4b
yQ00mD+GTZInRmj1CPgcHAB58G5P/SFndLpoVQ7oLmGLqZXryZkEmLbsrNykNKOjfV9EpJPLqvgu
Cr/1t4M+hrU8Ws55rBXRzJX16ybrWzvzIxhQzKTUe88BGN2eYihWisJ8bAWcx1Q/oT344/o6OWiK
74Rcp1NeaM9QiF9qQftqaFezN66Q2Ye5/XFaEScOi0Od2e2x0sFGuW2lU7yM61sDuBKABZqtPFgl
vsnVtFiI/TNlh7ST9e+Dve7zYLkh83gvwRCq3DhxT0SzyVzT6idh6XFuZmezbfemZmKyWceTkoIa
QnuaObOBUlyvBl6wtxlRsRzEZrcho+0kXH3T2fjNVxeyHnS8bu9BrOs+0MqYRed14SPX5jqWEDUB
FPDD1Jg+FUlkGLnT8ObXill31HH7FMg47G4B4kb8WgzfwDN47Eb9L6Nr/+k2nP+lMvQLLIjN4TE1
u7U0h4gCtQUfRaCh+KW4il4fGF+QH3GiISnfpyZJlp1h7X3dcg5Vkcb5kLxU7po+Vkprokn23Vu/
9py4GRCCd6VrobyqtVCEvXYodaemjgOnC9dVt5mld2Sv839cP3abYAtgxegv+DCyRrspvyVZwGTV
mywTsG5Q2wXL+tpbeDZG51Vp2sX3RcAD7/NEdq3yt702G4SDuFNoNuv+nokdU/228b1Mu2UkkKOJ
9pIvWmkeC13rQcSZ2A2zvC6Ft27NuZSHqhxwAJUtx4FNC2DbHssAJ21v6WHbdpcsb7FWNM1jPyWk
pDY/ObKFqh/Ib7CJshV5iXa8br4Ntygoqknlj+Gscu9XfgVJgyEiZ3SjQ3qNZq/QAGFxswye3USu
hPSSwIciH4MHd+Ai61MAK6VrR2eyX02twnnl+i3qMH3vNDReKfMbgNDats0o9rl9pwuhlEPy/erQ
m3rrwPyz6wxs112HrVPviJoMVuIP5bZreiN01+sgyDP0+idytq4wkFGWg+2V04+3QgqihwjdPo0T
Yfy6fkV/oHv1YA3IU4NrGj1afpkeB0Nj+2tzTIj0n11Vs8pda7PjDsiLECU1LnRVLbdLb5mR4Swk
1+jyq+vNj7k3nq3O3C/SozkJ46DVXGFY5anMf4Xtf/b6uJ8D77fJi7hsyn/9RKO9TL59L9ib9V8/
eE9n490y5Etf2a+OqrMj9Wd/Nc/9dnr51dby09PG55wuhgipybXOiNDpV/e7A7oGQSZRJmNkVsNB
ml1s0cmV5z81S/wpgzKLfZokw2my8D5JB+X9SC1XSQCNZJAoxvXWwyEjEyBGFQYNVKG7QGyvAJdP
cJDZ3qq+OtqHwlSHQ80RyreecDcOcWOxO8rzWsns4hWNFTqLH9U+whxMRquuv0uuEDq9XkGtozof
/2Q0HJFfvHYcNK6K/aHYIRc7tml6q5rspW2qS+LIS2eWsVMxTHXrz5Rj/ObijbLeQH1dEjYwcF0r
l6FtwQjo67FeFTu28ueqm7ZDCfWweMu35blHj/SzB+rHfnPGHCMtTpWYKPaafoLBpa7KpjtxhRKp
1ubDX72t7mYo9zyLoR3zZu9/9GQghcR0DWHTkfNAtUHkmXFaGF95MTySN7l34K1AgzOuRrGp/KIi
Sfq+rKZxZZIyYge7Xjo8+caxMSwkYiNsy/jmmDW+xtrbJcRGTT6RJsYM7I4zHLLVYZQEb8Xp5S77
HqzaS8GHRsu8rXAdYW4DbxiSNbsL4beIvXAZpbxvO2/3oL7HMecmHDCAWkAaKkF1EYylCJegIl4L
H82UGI9WZ10Gv46ght4JPJuiVkNiIBzqu8KMsXWPao0Aj3bJGEXVYaInj621GIYbE9H4EAjzr81d
N2gEtsyMfqTyg6VNqXOZlhmtgNUpgzS+Jb9A53AhImSB2Fg7Xz15c1qhmycQ86mQE+JJvX+xBME0
hW4tH0OHpbsrAaUCg+rwKcNiVcg/wnU2gfqhgCYu6+EVwuUy5da/trEHTswZbYcF4BvBPC5vaeLO
eOTSGqCJrhpGjHHRF0ryqj6lwle0+0KTJA8kzYl/9hAVunxpFr7BlZdkQywxThdLXSdYpKmRkTPx
CVpud6345rWgjuZWnDOdwIPabXf64DexDz8V28P9M0cD6aOqTemVzarsPXGIL7CBZcbZcR4cwJzL
tLZ6ZLAiW8Xy0VU+UPVik/wgBQzxbB9d2T73Y5k/jItaNgR9IaQwzF09ILOyuJRL5Sn6SgvsYH3X
x/Uy6aExZ6gUiNhSMVAQ5Xvqb93KjQNATlHYsiUYrKZUz2YT2c8DaQrTtDVqPSX8PKVoIVc89sOU
uhcO+fLmmwB7BbsA5/XnCKGKJo/5ZXBrtBl5FpK3t1xGR0Ly1vnyrVV6+ls2gJ3jRdTaPhfpX4ti
tF1KgFk4lqSF+tRITIAix6pDNqSRDVS9E6EGsZEQtEbHGhVEL6OXRfqg9iV1L7vJOkhl/1o52AfN
a/Dr+ZNqm61VEHmRpCxkgVjPFMHdNAu+UeuRca9NOInsWeoTSRmJ80vG2+4+o1juvKG9KytOECZQ
anZkO3Jn9NWrb/21BtryKgRE9vgcNBMOb2GdCa78MWfBLUr54NSXp9yrq71J2V9hi7MwjZ2ugKaW
iV+dBh796v65ZFX+3Nc6ASMBRqN0skONrrtblXzKQj2Yw3NQPwu32SMnOySJm14BpqgiB+esdl2h
8AR5wvhaJfpQWTgNkfMFkeTVxZbqnCd/OgsRpG1Ek3PJe+tjIXHN+TCB5YD0FPy1P6HrUxpKippN
ONNQtSHGEnJiFFk/wDyOnqfv8QaskWcZR6/l9oO/pm5XvFC8xv6WO5+aXpMKUGLhcRnQQenJ5fOf
8+4eyep+LcohGcINNm5vEoo01B7AijgVzqtMseRxlg1csSNYQpPmp6o1jtTUHlNatkOpF/tUJzuB
Yc+sZ1AE0z6kbD0LCWgm8hcMuP4NprsnpdYPZw2NXMZl02mTCJvhU2pXCSi9IC3tUEBz8SyOopcU
LY0sYhhVjqMVxRcqDzV/NLbxq3np7/2tcifMno3Yab3+MVQcwFOzPneoHtHCHucm7psDOOhRes7B
zYjAcfKomHZTcCt5dlSiP411+1ViV4imKdmYXXUIBo7jeXhp70eF9kp+bdyuaHj44As1nKfJ3gn9
fjgHu0b9VUb1JQNqdpMPynrDEWfh4v8r2HA0wM9yrON6xeJOK7LrjcdSDdus3jSkcJgvmfpn1t+V
/7FUeDCyH47sU4DY9i76cMtPmb+BaOg16cZA7bq90gA5U2rqbKVkZTCMix1o23JCQ+Q08lSnv7TH
IGypzz1yIDjvnY/glvYN/GrCjhvHYmDDQYvSIekKf6tlN8/FmrqA3LBIHM3sKzOpiK7qA0x8ZYAg
l+6472t7nxPkLxz30WlefOu7GklqWWD2W/O5rljoe1vbjeaEH7kvrzIvTwk7W8jAsDHcKlZWHzcr
CLXQxid3nf/UdvrTGtyCSnaPlY+rVqRPzuQfV0480eSHyl8hJuqsOfa6eevg1l1xE9OlgQVJ5nfD
yrddSpPE2yjKqDdvzXydBycM6vd2UXy4MqJPqH5ctVE/zjZROOoZKTrRj9LduWrYVKV/tPPpQe9b
AOE0nqyPfKUHpJtfK/OrmvHuTd7zJMlBWdBIoAsyklPqfNq5v286UgGHwHsbHUQLzM8PZIzvkHSf
2uFKUXX7auQZeJO2F4UXGi3CLElAR/KSF8kJ1VPUKIhfc9kWTrpZS4hk0+TS96OheRQZJRZawiX4
PNuvzbiGlNnUZwSh6fA1mscFsHc4UInJ7o1VeS6iST/C8Rj9A3uUbZzq7rzqfHSAk9mx9A8yXw8a
/jqmY3TwJYNivmma92q9UsCydfQvjSu8eOjao0q9fcH8kKlXxNbnOd9U+sIFQrk7ZBmio7xMYx9l
R8Ujc18Lba3d5+sPCsw4IBEcsV8o1M23ETeZMpwqeQZfbuc77LxeDIcVcsZa26SPJoYA5GU7NOeZ
nV96cXZKGKy2xAVqMyaBrGENiilrOnjCud5bf5Mbx3+YeA3KxJPTnJzq7DJ8avt2ACraWrkRtt0/
1bxb8mYSrGRy/3Xes6j5rUR50uj6WpjVvprcrUbRGqT6e28QMUbgNCJZxDW2ufHX3dJZ+3ZGM4um
tO0vPTKcJt2JYP60iqdVxksDWO4hIC26h6bZ+fmIaOYwWBwsOWeUuSWsM7aV8cdY/ZfMo824rx+x
e9DQHEB/4HQi8fiEVlLEaV1DAdpUyVQFeTF+95t088g5M+5L1i/Gpw0C+oNpuCFMQSwREmd8iQhS
Rp453dv4VkKqH4RG0aGJnjLf5MAb4WsyLh8sCuiZ6oO9SNaz6qEzgGyr8UGuQ7tvtO46ZMn37LZf
lsZ6O4w3B0PPrUCTeCTbkKHQKLszRXSfpUIWtspQl/JvW+UPPc5tayzBesYoH7uNT/SF7m9r7Vom
+O+ByINl2fWexnGMUHm5ouQMjeVLr55zSc6ORrUzoeRvtq1fF89+WATiWYU/jGzPcIG1vYO+rwhK
6D2RzqYu8k2NFKju+J3L99xs6uB9Md5FcbGQxDGkh6tGbBFP6WJV28R8IOn90ZB/0V8d8hbrt/8d
DJQXgMOaOZrBAV6mx6C37FJn2DAqzGV7yKrDMm6y5MOcT43zAs596amgPLnDisoHTZSjA0NJMbys
FTYEKl0+A/SpVfDpT91D51pxcDeTCHITPEHsBhxXUa1nfbF+mvSPDXwcjyCV2EFEmCVevhVecwEx
sECjOhUhFXqY9HvDgo5uc3b2tSPLa4MY/9NdE3dL/P4jb9iwKWBK8LTtfDCJQPtk0+al8uCB5PiJ
GiXKypXGQeuJ0vcu1N38X4LuT1YmlZLpeswVSQVluhfS6oHmmn3qa0QoFTzPwgCfBhCNtcXbT54W
QC2XcLy99qelsrNZYXI13b5UZeCf/HyYXqfV/nZ13vMmUM8G+JAK+t9xEIelSFB1lukA8QXmHwBQ
Rv0AK6LUUxAU+vfgaLhr1xHDes9SuQ6RcL4XqPaQcF8CaWpAlnRy64MXLCheLMKnvNSNmwRBjuFn
4klzkud1ZP8YnewtMFO800TPRhgCdN4qme6L2rCeaqIqqUpjwL7OGUmRi4bRhJrp74AyC4DUdGHp
VDb2g5lgrGGZ6QS3IdJTPU9urIYBj1CwngojHXZYA7QjVSeGs3GXlIAIwPfYrvt956lbqvg2xGyr
jd3f5tnfI0b/pspiW7o2VLZtvqc69fCtuZUkfJXmenUncYAj3qY+mT8yO3Sm/jAE+sXLiIQpNDck
VBYXy0o6xRhkD6rs9bhaNX0X8CQ9eu5yMtoUsWjVpOmhKZ1qq3feQtBnUVU3c+xshFPgJDspbSTO
dLp7I4uSRZO646avOdoyM/RkBnyJPjfQ44Lep9mtNrKzhqNmOURxVdg5RpufieIFYFAgqyRB/5c7
2yTpiInUm2cH3dRziw+RTvbEu+JZIjKhKYYNBTzmmye7cznX1oZls6VRC9Wp0bHdTJ2u4roFrMAu
O7wIcJcNmL7xOFc6MjO1uDh21gq2elT1imrCzJcnMVGEENqGbpBNxXas44wNa8t4KZPu7+iPRnmh
7sLCi5i21udce+J3usO8qWnMUTeDNVWl6H/XnMzdIF3Hf7yDE9eJNV7Xtvc2VolXYKkL6OBOE+ea
P4eWYZlYrFYKl1hhUptQBCNAme0DWJAjj2+0Mh9713ufAkAyu0v2BeKNbTY21iekO9Q0PorraK5Y
NXSD06OZiRjr0GzRmR58pGXGqFsN8xc6qX8Zhsph37iz8yDkbH33KbR3iuLhH3PsXKOSZrjXDTQn
s7YPENgTfrkKsDY3G5k+1mY/63bz4GrATm2y57u4e+mUc2xE/2+YjO7qBBm7I4Qkt67yoo4LCrQH
bR7T3awfMo3pTJfzeDGqxfmYmkC05DbJ4FfPldWGtq4RzFn1W4CPGaF40ZLHxU6z6zIN5DfJBFK/
FEaLTbhaqn+97ZUv45B0z1OjJBTKSnvHvH4NSVNv9Xqt/gVFm2O/AiqCjJ06RPt13hRPVJSjGVwZ
4GhsRE1v4SiwJr+8ewlM6o1n89NoRvMq9AT3PqvNoSudmhbwVezM3jEvNSsEc07HXNVywZixVRhG
NJRIP4HAkSXqNL+5vNdG+4B1EIBwzsgjECrf2H7T8731UCpJ2bm7Rj/jWNTgEhH9/nSUJhHAiR8j
ptfDJGW7Cf5UvWbsilXzNlPXO+fEc4hCZUo4glEzSnGfXuWkqZs3KbLDetN9lMZCxkWFMDl0O8c9
9b0VXPzS8uIJh8YRYRNqYtwuVagEjeuc/9Ofak6dfkeJPJtLUpHXZ6HDP/bS5/40U+PZGNI6ZETz
2g29CDgqayjqe5EA2FyJ7DC1BnlGFGL3wMJL+jgCAW9YNafHkgYipOG+Bi9tePM2GAeSAw344BRJ
MwAVmacA/sOOKiwnjbROv9HWuPZbUedqb9eV/zWVQzpFelmv5AXpufZslgh/PE/7oXlNATQsyU/d
I7SuG2gnCiaMTY6ciiZT6kUvVOY5D30VjPFQeD5fS+4cDOk8qkTU3JqNQWxVV6aAG67BskiS+g0Z
qPUIxEOdunS7yri4ZYk9rUiSmi2hMyIqdcYNQvyCZBjDbB9AN0DAC5x3Htpn32y12FoK/8nr0mWn
sG6e9L6YMHYhGkpJCtj7JPU/J5XKnzq2DGF69aVgnET2MSe/eUcJfJiI1D93GIRV0C27jKoRo0Fd
PnoWVG6yghN3pkk7Xpd+zCTPH4vZuc1tIxBXNurRpCCG49q0NvxYxCtZSbIHRhpOokyMj/tRuKWu
s7yaXbO8zfrEl8Az8ZyiiN4tFK6Fk8p5iuxeP9h2u7y6owvuomqDqRAZTQ5C8aTjNH8Cq+o0yPcl
n7Fs0poXZ3PRe2GBCryLq6F+y+ASEn/GB1bVM/Y5fIv+LAVvRKrFyjf8f3aOSLRw/GHbdvC+vEPQ
KoKdJzQY9n+KOVvOQHL0JMCZS7/bBesElzxg2jhVam0uHqVzpKhhl+I9rGnx6Et97yqTR3i2dkuA
dkYG/sHzWjB/3xNRq4ujYNt+Qto/nqEt7a0h1HK2FrlstKHiHSuoMaVawX1WSeOe73V11wVx/r5u
RfmOXwHMqcO2Qi7lrMaLBU8iQvwepKvxvx7VoPJtdsdjBzPDJdtb14XvloBOR7M2GGW8fZWp97zw
qyfHDcaHyfaSG3ZpHcyt/MCjSNKmJvG9KtUSV1/jgLLnrTH1xIAwNb4FzvhxbwvZdPMdHm2Xanz3
ZytDt43YlrwfdwBQWr2h2/dCOZGjSvOM9BruP231LeMPTFK1wLnYUJUrFOkVmzzCrBogCC75pMrZ
ukiBAL0v1y+wHiCadlZ/kv9F3JksyW6k2flV2rQu0DADbtbSIuY5IudhA8s7YR4dDjjw9PqCVeou
srtLKtOiF1yQvDcjIwKAu5//nO9Ejrl0C437YvQVIrptrTWxm2HRM0snsYnDfd3oEpOwYUbMiwkB
I5gEkH5HAklsGHoWDTYiVS6bDSlQvP6GDynI4hAzR592nFsuD2wfo7todLSKa5F/WRVfHc2iZK5K
4ZlENe4ODKqRGoxeuE76tox+VrEVniaEvxZ3zWp2DLw8WbEyCbovTXIKBy7QfCfsMfhW5gJzJmPJ
KzYO4i5NF2yLOfGZ81i2cTHthPdd57uoVx06TKz9vTkOjIG0E3OAnvroytXG6TyVbYHbKUofe6yN
bDFDogJZY6e7nv3HgpcN34qik7sWb920CNOBryUOrWBYSWkn/gJhUF/tXPUIR/jYLrSHWbdurPQ+
o4EOy6dS89INZPbWcEbA9dWm9qqxYv1rpKv46hYzpFl/QJ3OCfejXQhNNzgBqEXCz4MY7s2DdQrD
pr3RjxF9kzrgo6t9xfGoMNofU1/Pv/KiqAnHELlfB7HBrMChpptvEShBSLrW4Em+sZGhDvYwECcf
hZc8GFNVkWG2+uOoEMpHckW7mcqmjz6e41UsPHbTTtE8CtWmpPxxOJajzS460R8F5wfuxNpAM+yx
eTyrSM+/ipx+HxFFw4a+O2zbtm2AGvcCmI9EMlZzrbv1BB7hUdge7tgimeZVN7f4WMsx7K46Fjud
5aTaWJL2flhZBztghc9HXZ3bezdGivX9qmsMPV0aPEZMKDc6cLKPJMxbH8/r3B+VoWoqwH364ZP5
s4108yx7gUErqxm6Brp/NeU9FKlTs0Om64OjHzJXykZKrmJEQ4kdwZw6+j8zZ9tXtrpqM2JCTSmx
eOl81exqvxi3Q2m1a6NW8oF6DhYGPRSsQkHJk5S4GG62EBSEnKfwMlfYrrhnDFLllvuti/kwEweH
O/dxy6C9QswjiWkRK5zHhzmDlOcMvjlj8fEzQjoBj4jcyyxieNY3xVxxz2BYLFwEhvU4GtOmIup6
jqaMewRaCfcCBafjly+mO53oXEQMP5KjIA1XJuUh7oT8QZ6G1Sk6tfm8RdFeBH7PFqCL5g09uCwk
s3FsY9RKV1WMXI7egO+wgytpuZhqy6NbpRCLSVdxnIxmzU0fUn7CJAi1gQ2K952phPvByhFtcSsW
KeOSwPtOiiF6JSac7ArkDObnDOn1grwVoFj68wgcWa5LappaAdNt4WWFyZaUzo6C71cTEVAtQ+JO
t9A5hIFxVFGFvteNjI/rbt4XQYFSE6PFpIw97an5UPAq6Sc7kQ55pS4JvBc1lYWNlu9NP383vf9T
9v//HwLTH9o1tv9FgdL9t/n+d61Lf/vt/jt7j2iQ/kfpgNtX9xWrr+kP8YD7X/lrPsDw3N9A/ghx
7xXCiM8//ychYPj2b5x8fUg4eCXAMt0hTn+LCBiW+I1UCCc5l7z37//z3zIChh38BpbFATpDhoSl
3Q3/mZAAv9rfUVDoMnNc18bD7JGj9EMW8T8mBKa8Du3Rj/O1ExdPlAyzHXdKMnARg46/+2D+E2DT
f/5KkKdMyzF94f4p8+IOuW/RBpyv82CaLo0yvRsVkC6PFfJS//xLOaZp2z6fILW0fyJQ2S57SLvn
TdHgeUsKmS4Ny3vEvXz9x6/zx1j+Xz+8OyzdBltE+OLP8QohvFbWuUBQ1rYE06wzePN2Yh0b8uwL
7z5k/Mcv+Eca0N9e0At9Zvr3Mvk7wuvv8xwDjfWpm6XwE6uuuIo6/MzYx57ph3M3ecL4CeOiXP7j
17TC4D+8z99L53wRcrgmrvTni4Tm6NYQBIBR1t3gZgycbKtmQl8mTbBzkgQApG7Gy5RPiAi9BCpo
hYRWmyG4RLh+KPt0Cqa+efkmePZusrgbD0Ng+rc5icMlCpJ3SibV7YVpAKeI/eApG1hfaiLCCykl
SWKMiWjbZd30x4bs7QGvWP5R2B6F1vjeYcC3VS3ZAzZYvIeOExD5aOs9mu+RTCcPPgYOYdvEMUjs
yZEZWzi44ffIjNxPl68OvXJmA1V2OTP9HvrKiQx3/xXUxY8kH5j4O8FlkEF2TG0xLNsGUzEbtz7j
8yBSqO8N8ghL4OW7rtiFVgH/uE+NN8tNwgu5xHFtlQPAd0aN6VLLQL9WAZPZlPa5K3gnluzGT/du
J/qdZ5ZfZt3au6gdkc3bQcavpl9bX4zKraemjz1WDn0/zJbT9N0MLbatbN6KzeyNaot3FTmjKOGJ
GT6y4EKkDR9wYWfq6mVmCzO31cU3TLDmMsIZckqIhIKMVFgHc4bL70wr8kfLLcbnIGlgXE8ZDknc
tJKGL/ubz2Z1maU0wkrmnhS4RKlx0iQ6V0aKvN2Nofoe+1B4KMWyng2n4TiKH4xBI8P17OTXXb5j
lBztuzQ01zb2/FXEUk3czsmvGbaFW1+00d4KevbpFv9xp0rTAHhL39+qq8l052nmQhoNdbRMC3s4
NAOZxKn0gGyWJcoSduoyOPSZl3zEFp1yd68DsttAlAkGGgOS2XQOGF+qLzuWJDZpDbW/YxRRaICl
xLkUhRgMk/4ebLe7cGel4BIWreymtaJpFLGzHrZmnV5TGczkVGb1o+cRcCg1+0ek5lGiWjhYpHqz
735SUiuPWRT7ex/j2vvsEU9M8cEz/8/H+9miZT7c2Gz+s6Jv34EzxXuCqYyYYFysFbHjYMUoA8wK
KAP8kunMgX0Yd0Jb3muPoHizySqv8bTTC1I30VsI22KJ+dd/Z6zMQaJM8lfPHOZw0bbF52SEuO/r
oEGpCX/2VlVtwN8FcF0gF3l+Pz2noowfq8HzT/7gipeozO1xEfvhVsZmfBB9Up1N7j6y+kRdXhyO
DlflNNHFslJqTPq50k9J5AHUphH9R4rh+6pxcHAQCZAUU52jWUv5HjpN0D+4PTN/TrFWJSHHuE2y
tidRZru+msx6M1ZDb64Cwr5Q+SbKHTGL5NJpt/Fgt+0u1L4uHyijJcXbKqM1f1SiGMmBDoOKttXc
hgD1vZA8EtzDusbHIqNd7kiRvQBhcJBEp8L8IQehgs1kUsK7jlPLbJb0e+bxmSWFz3uOdR4u4Qq5
n2iMtAJqewb3UeWlolImyt3x4KcNQWA/Dm9mX+6CzLRg05Lm7BedaBjhzYLs/67y+GW/wmBSz+kA
7GnlcRYO1p5rUxQRzrJcFBOZj0PiQTM4VALKVVWa7rC1fEd/lYONO6F1qYDHay71d2VmxrxVlXRe
RxWJ4JAHSf+rbOT0ZE1l4jxnjKCwPJe+QXlHac8JgCojd1dlUDZUUmWOheHWcYrHLo7DhZFGL2mU
d1sTWz2xcNdYRrI/eWYH/Rn9ddHJIFqpvqMfBkfKshNBs2rr8RCHyYbjIhdcNUWvzgDrYVlm2S9K
nEG8N1CAJvI+8Hh4+/zBBswyo9KegZNz6AioL3MlzKOhfJ4XfB6M2o2fmRcMp5bp2K1vUrjXhIYx
v3v2rjaYRXPxP+VcXnVvLkdGczuT19tamibRPhHPUslr5/s7tFWQ664RUtDUgn2P/UMah7QaKBzJ
VeRaV9udXtX9M2KIxAq0DlvAqf14BCR190gg1xSv49i+YzkGjh9N373W+nIwaGS9i6FmOFl+8xKa
yfDCOrRtJ39n+jFVAV3nMZnEx4drokQIGO/nH7WnbBr0kGcsBn9+zeHSEKeKge0G81eRdqc6p7xL
edue0ZEkdVY7LuyDZkW/7VPdFg+VI9C5TdpwfGebBon6VDwbsEFHkmGrvw8GqhPzSrqXoYp+Je74
nHY9xAwuElE9NLa6NIHdwUIUb53B2VZEsM/RBqD1SPkQNlxHw7wLmCgnhNMjRPblnCXftQlbn+Bn
LH6qhrFU691t1QXZQLjKhcdZPqeN+q5xEONxllZbnTxPf6QIh/AoMazqpUOsa86tdZERp+z7r27g
N56tU5JP19LtDl3CYM6YLPabiHlu325kN66DLLj2ciTjZ/oXECCs+446e4BQn1yGlp4It+2gn8t4
hHHvdfW5Je+DgsN1ZJc7T1mbqRG4vwl2Rh5uuczH/wIgA9MC2VGLazgCFLUcB1GvRnhmW6VbMnea
idNU4VC3RnJeNUJZEHgT3B1AdWFBtCuwt3Wb3JXc7mYkWftmhdQ+No7bXVUa3JwB7hstl059Kujg
Xdgts61BpXeDhcDZkUCGyYtnXKWMGPLq7HdGvM2LijbcdG/O4ZHA2BfT/x+VY7aPCUWKU5CQu7Vt
WDQxdxQMc5BYT6IMQYzFzjUzODqHZFl3vABvPqvgC5KOwfa8CXqj2xg6fJui6afb1GxQPEbVqqZB
hmE5NAU5YuLureDBDrLmkppZybkUk4ZpdpemKfuFFrhUzL4R0N+8d2mQrRnlHQaURQj35r6dSxPv
W98/Dp2KNnXdjsy/I0Ia9vhlw8A4t8EcHNQ00mFZ7cCbKHJD9nzODY8o2d01Mc77DjTECgjRp8Na
v7OUHoj0W+dh9h8qPea7ziYDJNws+8jNEBJBcykSId8TTkjLsSNMqaS9naLxsSplvupV+o4QIjeE
+N4nn1cceYGlxo8ph/S1tiiIC92jGIkSCbtG4xL0yYwQhKyALr1AUDDh9yP7guRJT+bFglrnlM0D
1fL4TeVpsDp9T6N1eD2Saty2JAzIiczIKeVn0cZHtOhdrcdrTaoD2dA+uZ5+bibrV54SfHHax5a+
0KLwH2FwXuK8OwVFcssFZqlhVmtrYthZmMpZppP+7pvpasIT6OJfEX23k2O2nVuXqBVDOzecNhAZ
z6SpL0WWg2oK00s9WN8cXa5mBR28z+gym3gEWUb4abntI4ShEutocM1y3LuhQ2DGunayoP4iAMGd
zMbJN6vnfja/VaTeF1UxrBKA9au6qPF7sGU5SAfvV8cbj4GSkojSRIsKOiMSgoPLic+FdWk+tdo6
zRn3uuw6noU1+lmaes5j0PYXBGzmqK6ydn1u9EvNhBn0jIMu26gAhdN+QQICMBg2a7ObA8hWw7QX
o0uTT2f/MEO+xHu6XBguwl1ufG8K19xAcPMPmTNSOJLIl6J2n6pE0aFGN+TCHslySxAqZGCcLn3w
unZektqHwGjbM31rWbpQ4fB9iDFpVkNzVv7I3Go01jO3NpeKeKdO+1MjtCNvzk+zpgqxcTrU3YDF
SfZzC2pIUNcyFG9eP4DarMePqaTrpmC9YbDBZ9uU3tKwpbVzZ1mvei2zH/YQfLP7YjtJ4whE6Cuq
QpL5dnTlMbV2fT5eMj/9BsebWLQwoDZZ4tNsFDbYx+KBgmz83Khne94/b8WvLllKaYGWRxi0RKl9
Bm0mtswl5nuQ9cxZj1q47N/AhC6w9lP5ZRfyGOHtIiqnjf0M05Q6N6uudpTlVtt69jNzVZkN1fWI
iSsL1AxWgelnOSsqLikapqaA1MtUNdXaLtp220fKg+WlMqj80tSvczHpg4wN7zvcx/w5F91FygwV
fOrKp1kBxpobo0KSvdtV8p6DiNmTcTOrgNlVyf7YLOX4rersEFZWmVjr0qlDopMmO4CYM9/9XuSq
i6lJQWOpf1pgd05Gk3qvGLTFryBOhm2PAQYZrsya1ZTmdwpg3ot1SKRiGQ9F8ohdyP/KzULvOtc5
z06UbEYzzC8FyJ6fBAboIHaE9O/pE2MJCgq6gcW2muhplOPzacW+ChPUwUSa0z5VVltjjbQpY68q
Dk0xPLpTEuns0JsWvTYjtjF0xfkWhT5tZqOnL11e9089AISrE+QYFnPxUc9OtUx70/2Jf4koQJT2
HG/8mIh0zjVai75mVAjO0O3r/NR0uf9E/idbm47yLn2FQ7G2C2a3bdeumONTr2V6w7VKXf91GuQc
EelWHKKmRp79cQiOMrUkZqpQRiTWYzByVm0snSjldhpa9ZZOiX2sDMt6QBzAvy4SJz/bc5k+G3HO
9jdietAuc4+pP1ds8B3uX00wqsblylX4KwgUVMlstL9pARnUBEy5VP7UHJOyY/DUebDCiUUlEstT
DKZl4XHvH/JxjLd2PAS7FpDe2Yt6+vxS86eSbbCJTZxEbpSEz5nWzrUVOHvHGXvDJGmZ6Eos+R6K
bz6EPwayFOuYB8lBzoIvWmNlS0zsoUcPA8Rj55V3VSPIdLuVmQ3TTd+/qUPqYtm9q9cJuyb7BtwL
Uf5klrbjhr/AdzmEo0OPy+EWJPY0qTNqLn69VevPMAmC8k4QoArJZ9YFrCjPQCqNkV+uNRoubSXa
sM4ShqR784ltvvVuOTGW15lDqsut48fSnU7APHi44iDeYwi5i9NpnW97uwXbM3nUTM1pDLRspF0t
8OkP4bdnI5rAv4k6KmOsoj01MJvXfhpSu6MHcw1ch/q5EP6HxRjqXk4NclH4425QeF/amUmbQ7aP
n7HC+1fh+68Y01mZuwwJka/QCcMT4j4NOCq6tSO7JUsLhPRJ6G3Nwj8vs8ymlyHg68qbYctb1Yfc
ZRDKkf9pGkhB8wWH+2hKARr37Trrx/icSf3hhvNPALtkvg3wnoPT09UBTPSQNBT9dfNjmHPIwRFw
iBui8bBoh5MGLIsZyKKyR3cYcBulQFGk3bnpw3GrMM4ck8ktDmnWEr6bHOc9Ev53zf28jU3PXrkm
gYO68MnORmpaE7B4jmw2wZMnNyrNyMD0jPGWjRbJEo6af+xt4sCeZwznrgyaTUQYa9/XGE8W5R2P
UM3auKhy7RNi2Oie0XrQTPnC8+Zvoku48lzNqDR0SBlbLTfWZMNiKRP/wXPdY+dNPhPr+cTvwwwU
pzgTI7iKixpO7KoJzf2c1qSa24mO0S4A8JSDO7HzxL12TXPRaS32iW/2m9jV4oBN05oWiFjZm6zL
gYLDJh73qiu+NbX0V37R52s/hMYiw7ze6ql1166MPRxfDhOgUX6l01xtkhD2SJ2GVOVEcbpP5rC9
4rl8zGJMaEEXvw4mUNtgGvM1zLNP3WMsaUgkrEu7Fjvud9pHtT+t7VawWg/mpi6RIQbCQe9TWdEt
MTC71OgEizF0Lkid06VFqV1xqixXHDHU0cvJjzsyN9gSed60wUi/qNlxLEuLCzM282jR/W41jI3o
yEHty7TzX51fHRmUAS+by+KS6Sk8pyK6hl7BcaKzhw/8A9leTIm+Q+acX5ZrRy2+P1W9gOPEV1pC
p+hNilWNiocayOYN8YQEV4Jnflg8mPHZ4HzpqzYAQUM2wqMWfccxhpKkMIHAGgbFUmepDeEeo70p
oRkXtnV3jxIngCw2ndDBy2umR0IvWVZ9M6JofKDpAepsJrzsw+vvBL3QohCEN48ZTcM7s3tQgEj4
0V7dB1y2ORHi6nrzUTReBtamM8jilIb5EraKxdJwSCvDeH6qKsM5chand6YL2rcY1xIo17Y9Z2Ml
9kYksNO6jOPI3TbYS23SMNSylGF0MXxNALhtX4nQzfspAl0JUoCr02G2b2PGJixTfNmpxTqMIQDO
QPs6u86F+LZ5jWtp8lwS7MqCtiJHGjtjQSnrJIJXOzOKVTrb8RarpHFwBFP12ShKRIj6Rfi5ZbJv
1NWE1zzKapfNomFgtsDBNGnsbiQz37kcsp3sZnfdjxm21KwWNOYNbEETbo+FN3CluGyUpfVZuuR5
nd5CdHZw+HA/3Xymv4skLMONytHrMyshMx02/m0AzHNxO+fSNUA3cCVMlIelpr8HcfnSF9aLFTI4
lBW0aaD37P/Aby4YbfKU4JIIoU4y1CRl3fuvreFgCXVxn5bzBuAH9tpqL5g0urr5CLJwl+Hdcabw
s9TYmobEY4tLGKMdw/6auPqH20BSyVxZriM34Ngh5bckpmQsbwCDp+Dqm9bs91Y3ejfuue481yCD
OpZ4uDMW/WhpMe2SNtZrv3HyTZwGhnnL7To/TGN69tLpzcFFbGSt4sQ2Tk/VbMpHd0TgaPs4xoPe
lf7a7u1ro+COQmIiHF+O+NHddDwqW42byqvEWyQn/eY5DecoB7gPxoozk1B3ETQaiHjop8vC1U/+
EL5SR3KsrbzYFCXNvLnHCtcBW+t0+1ERKCeFP26bQZPcSUB+6BWC7gnXWvhJShOJITHvKXkcuepp
xKLYazqW8/kR1xNwNDQ5L0MKSc36HM6A9jFlrBwv65dVl6YPYyeJKGarjr9Ue1yLmWr3I9mKQHsX
CKDvojOP2JKWjWtvZ/j/cevuwrl81i6G7iItl2aqdqrmeSnSB2mo5yEhLl1RqVmHOzTVTaLLtUIO
ESVty8z5i8TfjJH1s2dAIC0KkHx5q4zZ+7RtZ9VhfywsFtsZbrcN9I6x7VrW0/yWBeVuHipGON6S
5o013IUFfO1j13L3VuLoBNamjIaRAFSI/xAyTyBvoXA2witfm3IGz9h9TAQnQfkRa+doM8eHGPtd
6TUbbquNa0z9x1AS/CVy47dwqzv8kY5pi8Mk/JeI6bN3jyS4iqtoXomcZru8YUObMD1H+fdpUvGD
YDkivy/i8kfpNO1Fl0LuRhuz1TSDpRqb99FxDiU+vWQY927Cqp5Geh/HFJjVLk7/nC1CNZx6iDwc
TLlWI+dU9SPRlGSpoa4M/KZ5XH80WUcANVuyfqzKqrkxDX0PDB6DYcyibfqn0qseK4mAJMweaQUj
ISCdTUAYqxlgHJQUbwb+SQfUc/nDEs3j5hAHXcY41wuSR0FP8Efk1YmP8iy86LnvO3YZ350RNkua
bnSa39yRuqMMm78s5LMfFTfik6jLmh+C+sxhRxCwUHF8ikXNoCktnyKzPeMcBULuMwmzV3NbDgBv
MTPir34AhUDnivicSgNYlSJzCn1n8IydBvJIvpy0k69PeUeXZgh0X4VnQzXHgnBX4XEvG/W+ijj2
K+4xoRn8LYhK4DWrcYgV8ckZss9RqtsUg1GG6n4A5LxMLC98RFgHztjA2QTlC4THPyvl3tmQdwET
iktVD/rBycl9Rh7gtbnPbiz4D4Xfnzu2lLOZIyDYSGu8+3zAqe+J/oizE2hPg6cioLSqIAiqEGKL
0dymidg0hHB0qaqlHOFcIDvdKq88uU5Jp3Y8PmJQeKL7ZhVkNsBhc1hWjhzXysEqjxW7W0UGwfek
dtSmTwHTJXjSKC7CGkUnVeZ+OiHZOTNXH7WrXjuXR6eBxW6Vy+Do2lOwiovuBxlkVhf1Syd6341Q
UQBP6yr9GJLggYnRi+1VeMcn9Vk4w3HOQ7FnFvHs8tRqmA0y4zz3IM5xPx9AhG4wOd0mQbYvjHhc
MuyxAKCvuggAgkUo00NUsEHDA8DTx9a19l5ebiPhvYSzcQ1s9sm1gZtUxu6TSknbRsSW3Lg4j0P5
M6tBRLf2ttEGOJ/kS2CVXaK77COXg9/9KFfz1kejvnI2WTlmTuwnOUYEDnK/fVQmw7zEk4eqkRfW
v886FRROW+FLESd6W9pYtoqAVmSmgtDKqmvQ5Sc8kfk2MuY3JtiQc/SxFOpaJNXMuYIIaTib6ZMV
cw43VKYv88xUbgzrmJ3GYKunOS2fcwyFOGOQSXLTIEQwcdLaJ7QqkFdIaNcz8+k0WiZOfjFfmi7t
d6HkvuD+KPZyaoNtjJn4UvAM2fVtYBGxZS5oxhiuKosYwiKwe6oitQvyUlUIPmFX0RXAdvbdwKd/
J2mRSkgBKZ5tzyMC1suihZtpJGur6+5boNDfMEhmiNwW+S7vi+SpnKPsW+7Y2Q0gG6pPLuCyOSMN
pypN7cdhSr2bEyQmbyYV8a6McvPnMAiUGMzvigdRRBFIHM0gAs3kG8bIqNtFKczRRZ3F6sMYWwyx
7liPN6tVDaWWIoRI2+Mb3vGzv6kioqujrLqHlunhrobv+uSkYn7zIfVdm3IIL4ZoLWh1BSdmkcYU
+g6uuQaAoG9Ih85HZCQgulCSdzUVLKSji6jZ+FjAlxljuGKdxqJlytOXG4z942PLN7Oe2N5g2pIE
2G3WMBhK6Zdoif4nZE9g/fQaXgkWswi28dLPepxQSjsbxgmAH+pIPHoR9AM88ZwbCzYXKRYo29lY
qCQ82Ifx7A52eqZ5AzRzWNnja1FFGo/WEBwGbwy/klKwPtuooLSUuOD41bAaMWa+mKrPFrTq/Ixz
VoF6mlIM2CMLAPzBZiftSh1CxZloTOWPLEk+gx4cQ4p6sLbGvH1WpUtww63lcBKa7NI0q/yp8xBW
mzFFlEFXXc0dlvegxsKVM0oxS5SfiAclQ0kEVC+Yv1XMBmFzCTHutSFJJwNlWfQmhIQgbJtjW3cV
NxCPtjY2V25tXWo0941GdnsU5kxcuve2GBMeGA05j0k5sw9uO/64iasH0zDOw4Hd9htFJri3nByd
TPaVXLGHHdYezH/IIhNltEioK9tBahpAzN/aNArPUR0Yl6lOan8RDLom2JpqlAvYWVfqzRiZkVM9
up0mB6HH6L6a4LhYjE2sLqmEYa08KztGiZs9mHXw2XZ2u0H/kZs494steycBI8Yj8GfWLOwq7vuL
OQR1yhUgGTblwssP8HrFk+hzMSykquWP2YrMbhmrriS3hc84bMyS4xolRaS6bLUdsPjeGSa+5ogf
UD/vyq5nW5AxTKdHgweNg3xyjjrtHmR4x2/lDc7Pup3h5gCkyAdalnW2UwxAu5WIM5Irod25zwRk
7YbUNfwVJoYoAFg3xbUsFRzvZjImdowE9XWumGoRU3qn3aTc5ThYgdaMCYpO751TBnX8TMO/NJEk
wm1kqJTeBGUSLpO9+Mtc4dhpgFevSUQABOmlxqsBs8Fi0YlNMnYyjjhV1AXGdJhrfvLu4O0nuZsw
5FoFvjad/V/6xGqtlqkkrCS8Vkw6wthiTNa35sVvA9lv/5LDHJW+g2ZBp0CNQcFmOVxOXO6kPpsp
eY0jYPWb3y08/5R57/+R3Tv87DAL//yX81cj/2UDr/SrB4zxr39w5v2vP/6r/Ou/xz/r/06jnn2H
KP/XGN+n5iv9Q5ni73/+ry499zeHJFMo6FRkE027yr9hfA0r/M0KTKKpzPxdaFnW3/UpOr9RbYRH
L6BAjKZDl/8la4Ih//N//G7Rw9sXBpTQmTAV/X/Govd7K96/N5V5fuAHruOZIVV2YQC84E/tL9hq
ujhpU44GxQDOr0KbRKoyKkZgqil9Ti2QDpdinCw6DYjZAPf0GSet4nyKunWvIopHMizzinMWeYq1
i8oh16pMww6obRK4y3rqomZVMweiELkkCfR/aVsDNvzHujXehOM6FkyYwLJtGMf2n95EM5nk4Yvh
F0+mcHjgRcEVSDHi8tC9kMByyvkeb59ofrIMnvtklWcShzYqOEzu+COqIuVs/Y5ZMPPYecrf4gCY
3oqVAu8xU/V8aQ2Oo76UcAWb0tbyicQ7EyNoD/yrXg6Fp2hqQHronhqkj0XmFk59A59ABluXqT+s
CTjhy5qHqIjgm7XsXmyW1wKfQOnf0ck8M9cZmQSSJehhy9TCrk59imAwaTPGXplt1lFubxJSBbIb
KXeF78F4STjiVugzadRt+9CrfjmVTBzMWNBOL6mVth+hjTny2OtJbKOk03Lpo8/wMO0BSS6HKEOV
USplQsjOwS5WTW2Y5MllcgI7T2S7qMbpcTSbMlo4upk+DLs245WWgzKecFnVORl7Qi+HSY/ITjjY
0+cUC8M69ot03CZVPLGHIbTGhtbA0reSPeTXT/421nbV6GF8TgTNZQ+i1Y3adFh8ICUktfmYla3l
nYc0LqeNUXQBnRBmRGixlVH7wW7VBl06SFziCc/0Hy2WheApqSooLabnNfMuZOvPc2/U44dXQeNH
duQRjqASJ/NNOVabb8LWgG3utRZy/JxabLHd3koO3jhgglPEfi8Ilyy/0K+GFMko5V3g6mo+4H4k
Yp+Pkf0w4vJFzYwJdeDdnuO1OwwJZDIxdS4w1UG3lz5xGqb3o3SnFT1lbbl2vMFs94Xv44Fx0HEO
gd2mDgNJOBWKSKlYAcCICqQGlbwlIMo4roOBdtceXEoJbYDoCeGmqmw/xrTMftVYYnCcsXBbP2qv
Y09HbUm2VAN4jRT0mftltdh9D6GND2iDB6cEhRBOVD9KqbJ2BQGCWYVZe3Hy0nj5+A1Cv7KZ9TCj
X8qCeDr+/Qj4phdFJAPZ/PDDYtDW0QZkkiS+ypSI+x79qCMC0vLG+HQZtKOe6pYHSOvexetKCH0j
98hRg2V+MJ4KF77xHgg/N1tvobAs6rLkh6rJYo91H8LdyDDlE4jX329FztH39AgBI35EA5BDf2pM
gO4uMSakxv/N3Jn01q1kW/qvFGqcfGCQEQxyUJPT6OjoqJesbkJItsy+Z7D79fXR+Qrvypl1jYea
FDKBxL1IWxSbiB17r/UtIPwuqAmQTIRz/pAZYYsjZz4zgXazsqRaWaOKkuxpoviBg8TOzQ9eAhpn
PpYJ5ybPigG5wa/XdSHRSr0YQVd0V1gZS8M/X7p6VEl0MK3GYeN0DOOQnIxQelwPVNw27fx3LaNB
7WRiNbz0zAtfkPtV3rGUdBRRh9Fkp7Pa3XFPXA7TzBJerT7MLlWu+xtPjPQSscDLDzxIoJnKsPrB
UN0+dzhdnGLCIPYQv9XRdIhSvbLuIZ76DrSpovwZGQq5pWTbP/MILbrWOQKMLRGASXyWVi2CmyHs
6R4utiIqMQ1txmhipTqR45ouKbBylFTXlbbLbwGG0HU7iKo3vHLBKZ8TsFqzVcbj1mSwU0xJKlRb
VfkTxMngSDxRdaXMzDGliOr01h0Zum+xALrnETAUlKwoTr7lk3pgpglrrsIaxpDJHvr+DpW4MWtB
RUXaRhzbuT+dJrO+NAi1PAYjO6fK4dJ0oZPQewqixNnMioFnLfR8D0nSwiGCN+2WgXh1ySSRZ+DS
TTMToosu7NTFrAHVA4Oljqv7kYAH1Sb3c41uk3vozzcLyDxMjFXG6E3MLMf9t4yQlevZmX/a6Uh8
nKgqtV8UkJ8tDfXSOg5FFT5P2YqIbKNj35j2kt8eDK9vzOsUgCrH6UQAd4CUqM5NdagzXt2hr91u
BwW/vFgkH3QyxGhCUNOIbVXjL+WI4vPlpmJA2gtGg+MRJ/KfppqLB1ZsaME10yasfjUGQpvZN/9C
F/HNGDRBtmcITDZ71DHqzKGzoDhhT3C2aYNEdgkk6BEfkMF3H8wS4DqdYFwMCCV8r5bAPRdF6bxh
BqPlKi3dfCSJBX4yDO35AZush1ksaizmJQ5xXnrue5JyZOrQZPS86yXPMyYShX9gJTGXBYbMLaox
eDdAL87zUi9vw1wSbkaHlxo/rj0UR6SxfbA10msC75qcp1XaYy6s6c0tMXZusGDSYVwKpfec46FF
QrrhiW2mHiChBVjg04uHn1Bw2qsoBzDTU019m2UQvvpkiL0RfjZCDOnqj74cYVCncwJhHCg14wU9
iF3Ce8GPyqCFULCnwcnOh+Ze4hDb+cJHmtIGY/052333Eyhqc8sK3zQbn2/vGltA/12IXj+YeCDa
ZRR4iatw0ZeE0yz1rs3JCnRDx0chN+v3giCmO6ADyT0LZrEHZb88Z2JUp96PBatNHV75ebZ87+xF
PBsqrjOn6/o7BUh+W88EAZT2XO0KkHbDa4/eifVDB213XTjx8rgUNRBfuGVrOQZtc0CLqhSTfopK
YLO5lXIcyESZ0VVqSTqw02G+iqtwjXZd+NidZQAR6apy3GNyc8BWYDn66fejlJt0rLsnv/XY+1kO
QKYkyYIe0CEAaBMnvXNWxsVgtkyQ2IzTkZcI/VLpkluHMx5hJkSj58zrIcL02TKcyCMZ9K62g/zQ
9R2k8kbT6NxWTdXbd3PFsKvvC/VJvFt1sZBlTRfCdYmBywEcLYdYaBFvFyAmxR6JqZFYL3kG/rch
wO9NgwCRFz1CfJroCvHSvnhmUoxfcqdUu0JNnjwP0c/mO5LC4m5PEQQLVPJx7YSATEj/srQ+HW1i
+wxMb4LtMp9R5CvLwXQdgJQaJxxm27gmQ4btrmbtFpbmBGsbB75+0+FhrRUN1F0Wtp3ZwXf1rPtR
o4CAORroCPpNy2y18EQu6KRJ8WZcPU+3HEqZ385S1geVUAqxB9gA6UpmJjF4SubPtx6VUnIpwgk+
QR3O9F8BH9OlcVjOs8sgRbWWzLK+Y0f2B0SBY7WyruBcQphO2LkwNNc/wNCpHIW5DpxDNkmiX/Xk
sn3kAfxWFwZCdEhRRm9kjAx3i7Ibq+w4KhoCnYujn9TB1BN3eSMh3yTBMNyqUReg5WJRA5LOAsBI
ZG4w22HH3xmyqNDlce5gMUm80xzWyt4mBG2eu7js7h3YE/FO1lL9pDi6RkUjmBB1TqMvhNsxBNDe
Ug6ItgK0niz4VkFw75SeYMm4p4IWtjzYJmQsRwhbBpO+oGO2t2wfU3JgMcjZxNQZr9jPaebKBbph
xh5K73yq7lB3FOnOprnJbKm2KTqmgSxD+sKUYpvSkqSK+gzg2IY5uu05z1CsL5QB7y25sw95urAt
L12bXbXCeJ+R0MBMrRgtjKLa2k+pZ11neVG/BSLCQJ/GOX8+bAyWgUDWaE+Bu6QZIz4YWjTY63ml
oiY0KuJO8ZKWZWWGzQibEWp0MZbZWWEvSKAcHcEdNouyLu0y9eEWGGWJCw4+PURV5FJPwZB2zNqD
0n8ZCyByCTIPJiJx4j81rh0XXDRrz7b3gpqQQkQQTo0rlnAVzefLdJvLpOPgPKHEKS+DcuL+z27P
N6RNqpHtr+e7yDbym0syxyuAlgHWdpC+yYQkto1A4fnD6UVz5zcVaUMhckR5NJYH7cyhA3+0cxsz
gTLGfgu7iCno+OsQEOdici6Jun5KI3rv+xbsBoDCZWQEhuACaaokl8DiqBKOCnNy+NNVY3KyE7Ly
2P/9o3B9SDhdicirsXIEZAjVF3J3Aws3CdUfmXWL4y7PxAcsT0YAAISYZpYHPbSayQLZMqdcEXzr
uGHVb5pp8m9HnzcMkSKoQHtdLJRYYbWVHLpVNNo+UH6Dyufz3/hMPc/rcD0QxhVZ99z47CpwVmx+
bLX7mqnjMa7jH8rrmdguycRs0B3FNvejYQN1BkKV6qH1ANrNziy/ju9ACKbAPQr50zC+uacH2L4F
E5zDaA6jvWZ/3TnaYsqjygVnhN2W+tbj8/0kg8Fiws6R5aWHH1hvq3hBcFMmI9Lrpp31q2grd9h5
6MmYz/DI/FF4/DN65PlmgEm1dWJgX0hiVuc5vtANcSoWU+eSFGYG3+XF3CfTgc1yRH8kTn6uNYRo
NwJw5dnTLfzbjnyG9jkhI+8bYRDeiR4bi4XtOudLMZ1Tvc030mqcF1WPqLKLZowB7XTA7ylO2oNH
r+oWhUELiVlT2hwmOZnjNOfdGaTw4duUC33QEQV8Y4M5Juj5pusd9NBh5waXS65/VNPaYcvI2uQT
pWd4Io0W38ew8I2EEUP5bZA4/kVSEcfM7vMZo8T64VnNAOZLuHtYfhOTt8ryLm3Q+kCntIfbu1c0
1LZ9Trotq2R+VfjIcUbI5iwRNW8nez3x9UyRggAwIRYZ5iTR1nRRunNrQWlru/624OC3bdKhvSWJ
odzH7jhcjVBaVM+fGubeOraem59katHTD71twoYm942wik8/BSWd6K65CfLOW6jwqladpW0xqJWL
0V/Tq+7uyjDMDriArQvU3xGsoSCksgQJqsG9o0yC097AA2Ro4p7lVkF9HXY5eSSgHC7sPhzunK58
X6J6uqC86M+z2Wsvc6Ptje/68sYpuvxpQDrZkB3Skq6o2OifR2Qwh1iF5LcLhyBSJLfJCCAr4V3i
/SRgo03c86kcgw+JtZihqt3z8N1wYEIc5/1JjDkwqzFp7IBxRjr8zNuGg4ugqmGdDODItXWSHZCE
zR+a5v5NVyPggcqjhtuOJilLlrOw3BOSwFhuYqDB7K5fKGZ797ntORPK1ojykGkNuSErfbFJqTr4
ejGgYHTA3njOawx4TrcyAgM9JeZB+oV1pBiHShrbKty6dVSR/M6xaV9DBJb7zsgB34nzKhss6CWc
nW1Riv5MNSPRR4DI3+zJJml20EBL0hRnTGhFRwTJGBt6+GzUKOytbYoBySck9Yi6jrOBwJ90jgZL
fJt6nZCvaXkKPVXPNU+eEM81nniiH6YAefIQZLfRVDVvKirBPxKpXj1C8nxsu6i/ySdPt6TNWHw4
OpMmfWzLoQCOGhjobMZLx9tEDlZ4Myv0I0M7BE+lnZOI5NkjouEIxtkUjbjhKAfmHaET+T31IAkS
o0tmuhaq/chwib6bLGrpmDXD92nss3bHTGU/J1Z+wIknD1SeFuEHCKwvpgGhQVcM1jUbYPNhhJXd
xipqtrClCRuBV+lAxy+K6mDRLTyOeT4eKw5JdwwWz7QGVbnT2Ko+lqSv5y1bb3AUcXHKXH/eiDaM
z4UsWCjMEp9jrGT7o1g3WwB6/mc72sBglebQtuvxSVEDeAROHSbbW+70MpiXRs3zeWWYn9zObcYM
PO7f2I6Lh9Qvp72fFfltMcdHw297gI7Ah+57mfmUIyLbi4V0W8SD2mfEDCnZelta1bz4RX9dp2ga
Kvq328nVyUsSlfZ926bI5AHr00Czk9cgw89qRYZ+obYeqpC5eUrvYT6nZoaT1rsW1TbnZFItR6+4
HMySIeZBQE24ArrhIgF6HbnxVcpTIpLES3e9FwIFIImwPNLr6Xdj58xHE0vrviOY60jNo/gU3Huh
ETXS9CMYhW3qDBMX0xOJObVCz4NdbkGFtgk6dMPYHAVZGFqZ5BrflngNDZXd2FVAU0xmVaeAAT/5
x3X5pmOXGi6ffwryY88aJ0+enNw1FFZhsusRoF0geWyvsmjxrh2df1ssqv8SZr6ufPsR+x5fELj3
8iYP1mHn1JGsUMbJpeWX/VMnlXXRMEp59UsbCqBys8q5TakjprdS+ZDrkPAQi4xSPDU7zkMe7a4x
icSC6EyujpVsLJvbZClopgIAYXoT2033qAuPCtBtOb5skJvWr6FM7AY/70DjsnHhdOwQRdsW8TBo
4FA0AnpDpZOj3x3kySpt/g8c7Jngg3Z4ZMdtUV+XCbVUNVaR2lR5RHsAZ+GwavUR3JzIpwzjXRVT
VKEVy6CAqklM9SWVSZACZm9ZZiapOXTxTIE/osojmOcvA4p/Y5j/dx1zJZWioMRhzhDgq9m7qZD3
wjv69D094+U0tjqfF4I4tnOFNFVWJiRDM2zna51Z9cvf/+zV9v9l5EAqQQCEVREfaGvc7V9/NvL0
jlH08u5XXYmC0jUH3CPpbqHpuksYb59Xbm7uVxdkwfDZsv85sALvwJTo3/zq/zry8DGgcAUQ7Ni4
vN9hAbFWMXwT5muLLWJipzEF0EAkqXUmal2q4bH2pVhTkQIewWTZ9kcKNgjfj6a7uR9bsxph2YxT
8MkYT4+hseb8hP0pdA4qdkCYyKxrpttqET5C5hl14OXf38E1FPLrLaTukBo3mh8o/kf+NvCwYjQY
syADD8tZ5h3iNqYPbpE/Zm+Hge4cEEpk2pRKGTMd4rYYxkQ5eWBAqabxSXZZURyW1iIsT/ya2liY
UPPb//5F+gzUFVUP7xjX+fU5uy6LrQ5JYPYgdw7kOFpedSrIGD2s0827Ph6TzyDrmdWkGb6gf06R
girgIOc0kePtYzImaffoFqvaNKsl+MNHsE7xvtxGX8BVoBhX0N8lCILfIixpbCMDb6Bs9SYPhvt/
fnSdA2r8IBC2etesG4i2vYR+/U5X7ewdo6lb8uugjCdUvs3cC07HU0b5kDclr0s3ubwpIUak+VQk
jTvi+R97z7/6+3vrfgVeKDTUDk9d8RU5yob/8RuFgqjcJQ/iJkP0lvP2utkMJi6PmnrYWzMf9nvR
8Lx3I+7n7Aoz0joqrpw4vY5mQjJPSsOagyNTk1lCNksC1rXkTEakQCeRL7Qxi2a6ToPoBCAZHPvZ
eVKKLJhN0OYeVPsuzeRZQ908kYLIUYNauvEPll8VFX9hYf3kxJTeu7ZLrzVpmJlsp8W33ut49Me7
sYu9x2ByEeS7fV9Xf/g6nK9IifXmYE0FjGYHGhQIuW9fXzzM1QI+5RrWwWOKr63E52hj+gR7SkLN
VJFLVOHIQULAgQodpzOfSOSOsgtFctN8khzabuj+d8khKBnRbkuhJBEzns7A2BFxLc8Kz8Zyy2SX
jO8mM4xufIiW88mBOIvWRJd2MKLaNan/XntIIo50XdIXGvz2/Pj3b8LXxZQgV8+hG4l1mpfBZln6
7RWO0ePPMgtJCPMh91JBR1tC3PNjYRc1HvJ21d5XHrWEhEc4k73Q/eEjcr6uRVwBN5koWmUjp1aY
odat5vv7fcK853/9T/EPkpIVDiH8XUucdNWZFwlJEbn49BT+OdLhNmt5DEIZv8BLJIsjj9t1ZRWR
8x1Bal2SJkig+86hORtuHXJhaXm4o3krka1SfHOuwcA9hs1ewcI5KIPiZtdw2E0IU1usAlenE1p4
3mlUHv7+7jq/314m7K7wfSGU52rYKM7XX07hi7Ohzf3gZNJc0WkpSe0xOVdPhyC44hRpICQL7V6E
Oovfa7uknahRwYV72/dDd49AsRebCoH+zUxndDfMafrgkO5NSALcmIfAzOnJw9iYX9vhL55B6ZTt
zrbXLNDJh9q2CNrm/uym2a4uS7LaZpakfQGv7V6GHIb+RGRBWfCXNVE7/MZIFTxHw9JGv+n/trLk
VkV4InCS3l3naoiYWAA1mnvqZlQJmIJpPQ1nS67SO/D0IwbJir4rNTnHmr4BErX/+0fw23B/vSCw
MEq4RLoLD6nSb+UCwdsJRQQkV/x2DAtRglsPUEVXn4YRYQP53pu/Dc2AhFz1eZjsRzX74WUQlElC
t6nHeTEyqE6hfuDcK2Mffi50b+9au5krzgzomJ8t0cLhSdVNcWUI2cgfbITInK/WAScLTf3q1J16
VIZ+/Wa2bbp3v/6tNQCeOXPswdJ4BYdk2EWWjxK9Cy1ekaoHq24PHcc3BcqHYJ+6oFjEvtnV25Ex
NmbxxU2SQwGmiDd6KOnW5RTlMX/lCOO9YBXpX4Ky4i/Lf00gnUK60XlJ6NK560lx5jP25yCpQhPu
K58TLWPOsJr2bgrEfFfqIpDHck7XUbvlZJdzXotvXTDTEVYVZ58N7jGNK6oIrnK79sS2dEQeIC7G
GctUMCf9tebuApsWhnHTrwf73xIO/b9Qv77Ihv7/0AkJn0Ls/64Tuv4c/8fb53v+Xv74yvTiT/0n
04tS/D8Eqzh6FsHuTon6f5hewlP/4TMto5spofaB1vovpJcT/AcSI9LAbREoVzhUC/+pFrIUJDCl
KLN9UrDcAKnRf0su9FvdQeHLHqMkRd0vKpW9rh5/WexhTla9Vw+EMaoRC1VM91OSMumJBzRtYHHJ
IAWcjN4JNwDzbSJ9wtpttggYFPoh3Xg/OBsxliBEt35K8Xj8YL7NIOYvt/XflfjrsvyXIwaX6XnO
WiHJVXvF0v31Mi2vlks+GfkqXYcqRjIseXasQJ3CPq2evMDtNeGDJX572ajqVTBpv+5IKXoFV0OM
ysT38/PvL+nXieqvl0SDxke0xXaJnJ0Igt92kiFGaOT6g/MxV1YE/T+r9E9E37LamDb2u7OMc4VG
VDQFt35ZkPZMx9N+HgByvcd6Dt+iru+xIqQusWLw3og9MMQIbkrfA8laZsxyN2Ze9FU45VlGVkGk
H71FFcQ/aH1aCE0FcuOa+7401jtyFjrmKIpelzYrUP/bmhAXlPzVix/AzZf+4F7PQSDopafYtJk6
2A1ppZnnQx9UYrgpRqCYU1in32Yxx9dibP2jpa212otVRao1CRa36HL097hV7TEyg/zozciAzfOb
q6FLambTZdl2dDY4hUGKIextzzk7LLZQBrJll1oWPAxArv0zXBvR7oRdLw6RCw2ORBnI4RXXQ3Zy
GNPfV0NXkUnccYwhudkABsDQHjt/ODiun9GXt8oTjufaHgJbPkI+gN9e/phho9+6lv1hg9G48zNa
gdtmnsWto9Eh0IjijM/MdJgvF0IvbheVEQDqtr4kTKgtfDzbNCnJeIv8O9gLLsOCOLEgvbZteBtn
qvmMHZcJBFQ4nLdxBFllWw9Oe+GOhXOv8W9ezyCajo2Izeffv51iPTD+19vJ2uFpR7tA3TUzXqng
/n35rvtpGhzHLMWrhXVareEbsU87xCK1J2s0eXVlOz2M/px9h8ESe3jOBp5aYcqJBqQM77wqQvct
LUj+f7iyr58yV+bD86MIYOd32P7d3yCCuQ0kdFrq7G1qivobsiRshYGX2C/oFfHfMkvUFQHnUXW3
BL57bzcEbG45AmjAVJB9G/o0qKo2f7iqr3XhelUahJJHEyngv9L9rSjRHj/Vcv0ScYyHdNsGpktD
vAqenJlsoE0vjUfKLZgo4OeelbwNHCquY3+o3nvRdyCSpeU88c9cH+N/+ZS3C4a/fOmG73iP8hv8
6OSU2zLHwfiHS/9a4P26dNxtaABY+wTL0fqW/2UJLxz2DIUw5s2vLeu9VIm6J126eu+GiLrGJ8KR
VXNRH0Z5HecaEqqIe8piPF2B8DP5p8v5enz4dTloXx0KPFZtsGm/1ZtJABagBkH11ixB/VAHleHF
K8Froxpslm/CzWpQbgO0ps0ivMLaT/36CmCQm35UiUJAl+lRXZrMAdtQYzW3/3CFvzaLL98GRTBt
IvpFbCQIdn/77GeYlXEMBuZNBmV9h4Y7ey5ai/S6hHyzGB15UQdnNlGPO9Qga6JfWyOHNK33JJQb
Xozeor8vYFPWQ4NAAR8xdsSdEekb4wTj6+DOuJ3nIQhP2gxTvm2HtvqJq3KYzmJ4gt8m0wyvaaf1
uLN7UtDIah/OkkxlN5H0WCPJurCeQ3Qq7mbu/BaD+1THP4OSwBgZDt1T5hbzfTgsUfmnb/Nfn52/
TvBpnoOj5Bn+9m3iwSnIe7CXtxBRJY70QI9PQaqqm4pew4c/tuFjRCfqzZkMNDDf7dZzaU7Xol80
Sgj0e+FDIx2XIfX08YfX/F+uDdQeqxmSYE4xLBzO19c874yDfigK36T0GApR2I6IRCQfGtJXmy2y
8tOCJCozwbjpraegJBZmOxqJkLLs8IMETr181HHnfRqZYgD7w/V93Ux47wO9du44BtrYIP/l4N4Q
PRmnQ1S+h15Hi77oEOLphUAtslmje4SF5oOVVyFyHYFc96NI3kI7Cp4r0Y3XTF/mK5ZyTRZE2tpm
6z7+/eXRQPhtR3Bdh0Vi3Q+oW2ye79f7p6FoW53O5fsiS4txGcrrkFHM5GD6hFb8EsxdSBGxgHZE
6YWE5KxEUYhBHRmvOvprx3Rv1am9HOqwHoBPQFdMzj2qhRpv1eh2ZFTYdI6SBjIdKDzT4Yxou/7B
cYT8rDnZMCOnOLlA91y/FEWdPuZxnYQXCiD39yFTa+Xkd3ZxBIW/JGduEPnBWQ/+763OTMNxVdn1
tKOBl/8gBiC9R9iX9TtReeOJI1WWXyYOEX4122K3aQK7M/tFtNKm+Mvc5C6daptPuQ6WD2d2q+Pi
rTHR2CT9F9uawWFRmNBhwhttvnuAdMjvjZLIPofFUJL2XPrFyVDpsoaPRUIPFib0kVVVURwnmUNS
PQdORsRMy7PdBOXtKQ/LHMVtbLn9VtvKfPO8uYNkaac+TC4KoGSDbiNtrnwNFOEkNR18oqLYrg9O
h5j1xqPyKg7SQseKWtaYH1GYE1FAijjCD3KAz6OoyOGYJHqOtmM58p43njvfpUEvHvsJmf6mQXFE
HJ/0vZAMpwJyuY7b+5kPqL+M0fTeM1ptnxrchi+UV0sBNkqJa4HWRFLtRCyGCyFa6syoEMM6aanN
MV0qcmijyXHf0wBLFsjtOP80hcMwnPo7j/eYvMsL6KLERjcZYsV6UfplDlyv2NnAZPqz3vGTYxTD
t+NNINYLB4AvDoNd+rewJYoX8FriVbYFR3xV6PKjjEJIhrDmoXOuEzmI4dmDHQJ8h1wRwBYaiXfM
6UIBjdlqApxJQ4nobZw3hOb4mIEifOkNuKBz1096edX3kbwp6R7E+yymfb2Zkqa8G2kD/XCmnpjH
lm7k/JqWa8sRXcPIEm7HimxcuKpvVL3lc8uSnWwXFEs/JEX6pYw7eUmIehWRIeONwcbXqB6Q4QVk
XNE3Nz81YUzxjoYBWWSDTiR1DODJjxEPByAfDQBoNQ0NJE6H0YPV+uJmyIP6CjyEQpTSxzGdtLSP
L7reBOEOo1wWvxozd8GFoZsTnTmS7IMNI2//uW9XHOxSBvo5MZ11FweKwGgMCOWtVTrdtYLyKR4K
EUd8yx5fOSF0qGJeRjhQ97Eblbet0wavIa2jyzaGvrbpxmkeCKPlHAnlJQaG6vImwemLlftGZyP7
LCsrm9C/hMx4htEuGXuDB7iomDiSqKOT+M1ZGuMfCR5PlhuFSjk5s+mH0edkhXYfOiT7L3U5DXKr
iYIkmkUtYg1W17BjmDM3pxxaAGsrUMGxlO79EDCX7Eswo9sg4/1IWPiuRaaGdE9c0fxgEWXAk6yS
5AMpBnLRvvD0Yz2l7QX+AIrhOvYMgx0FUtOZ7e6VJrR9h+LFejcSQ4KYR6RnSHS6G5bBvuTWajSo
TVXf51hFE+hX+JTThFYuoUhOS2g4fi7urc9jZgzfvrsijT5alvQTlCGypWGowq4qEhJlyk7zl2sn
9E+aIPcnWvmIs9t+QgVUTk5z3smk/DG3sfbOQcPIcWsHNRcaBkgUmt63G+x9lPG73CT1DdG0kqxu
qcFgNW7vBFteA9ChWTn4D5GU+W1Dd5Vg6VLCYPStzkaOA3/lNOUQ/luzhjzaOOi6M7eyxHRJMU7y
WliZip2gbvxrLT2sAsCqm/dCD8lHEc4FybxhCDQ0auaOWPGF+cC2kyJF9SGW/jlssH8yW8PNwENE
i9ICWn0u3dC6jsIUK1/U0eRYjx0dBkya2/AODQ5mRXv8mfDz6sn2GszFXayvVTWQkzjCTXkHKEx0
3eI2sdzQyY/YYrJZXaXuIoZtq0MuIkKIehVFY3Tf81jjbZAuLtGUjIKhPE3Y8bDlejHyHdl7t4i1
ydADQmWj1hjn+oFtkuDRAPk4xYXqi9fY6pf3gfHNtAmNLh7ZQ4PXqE/MkzPG3n2dzvlbG1P17oHd
hNAOE0SSdwbkj82jHIeXoktAKNL379TOK4hw4XVLyOol2IFdtG1rfR+JdHpd7Di4adi9CMSoAvd1
gHaFJRJf/SVOQZzmXtzN7TYxrqT16XX9EyKlbj4kCMa+Rcg7xt2UkufNFKOMftqVlI9V24FkYPRm
Hhkk4Kaf0JGCZ57tAvIP3Np9KyXWX9lv4yJKzhDeFBeitiWwHptmPtFzoEnXauLGCy3iObr6RU3d
hUtcAREWaTbuma/GV0DP+DmJzstLZvLLR9qFxTO7bDudc+Kxy73r9Na7HKLogVwIn/SzUumjwDLQ
bZCJeUimPdpO80IOL50DBwF9Vi6oOfsxsD+lXBgsmbZtb8jk4/ACKyox+wgN+LAPOsEZjSHtA1iM
DqhpMUAjyUIiJO1O3yfo1m9S1op0JTNpINz4jB5at6A0RFrt3JPd7j3ya+cAAfDaU8lWS/lUpmK5
UkGD3HFuRvsazpCKzzhUW4/ekJRgO1hcEJSTGYHshdVtNTWwxsAW4d4NnBnPbRMndxjXDFK40Ake
FrGaPxI37S7QaU/Ftl1CsE58FepyLkawh5FmQWusSF/ShidABGIQWYBLNj+FQS5LTGat/egBCH5Z
nGL5sDA3EKKX1Ehmkhi5KDSM0o+etcEecrcec+UtKp4ECYcV11a2YwnwCVKt2553ZPAUZGkn9B4L
kAJyA0h5XcjskcBoaWEgvCMDND/Hbh8Ul4Usq4t8htNG5sXE7GeIXAP0cyxqVEBQNFDI215YPMpk
odmzRd06DB4j3tYLn8E0VAOygFXL6I/8hZvao8MObGLpkAwMgeQPo39BPAjH94i2A9RSb5pZPWVp
1sltr+v+OYhplp5aEwM2IUgcJJ8LtIimtiTn/mZuywIzXRrVau+3oXPtjtjhQXj5VOLKHa5UPrbO
hUH+OxN02i0tfULTyr1HTtZNx9rqHGXSMVCDWfA0TEt1FiGanmDaCiK8kjRGIK8yoV9Z7jI4C7zx
qBCdCRk/1BR3Oh+LOLrv8AffmDhgtCOzVDcbItLiar231fDgwyIIL6pl1j3vOGjtY83LgQNMKeSR
IPrUZQqbkgU6qrvyxCC9zo/9sJI26DVYb7wT9ZUsc2+C6lfN4zaFEYTpsE3L6TCgyK0Pbl3jJUAw
1toHA+P6mFouui3i6dVtNkJB2GFWMsOThTqNzluuPeusS/y5uGbbVuzWJHo7O9Nj5DK2oxa4UN2c
n8MOK6BJ2roCrJViFt+7FuJHGNYUHke8YbPch2wx6pDSaOi2pZ/m6CSA/r/40Ti/576fYlBEK2VH
+5KeqnsNEZf83z6bhvJCoaFJ7jLyDUGlCU7gJxrPzQ249ZmOJERMZ44YvKAmCV/LvmACX0XCOZFm
lb04LtA8Fqg52DfcwlehhvzKtVOWwU6Q7bhB5djdMlRMnivHnYDKqsx/1p3wHuiLWDcpRstk10jb
/Smxr7+isQep7gkJIS516XgmpNVsTNBgU+p95I0MlyAqYO+JN5xmMn0oMJQ8BV00vnSdJ30oNi1+
BW/FrnNUMERr5xXuo21t1dNhpM/IxjoC3aQZ6z0TaV7D7mS6xKAn98pXlZhJ3Kdex69BIhEpz7w8
zfclRqHH6bKpzypbLPehO0/p/h8M7cPUisNhjaAGbwnbsKTdWjnk3f8jayo3JQ5geLP6Irqw6uJn
6Trc4s5qb/9R13g3mYHRD/RifZdPoRuSO1lNwW5BnvWHduRvE/yAIyftFqzRnmcLhYDkt8Nn4A61
bto+eLOX2Tp3TYD5IZgQR/ZCIidxiGUUZKrWBpQVLDRCgzpdf5P4Ls4FTTSUDWCdRgSaZ62qp3VM
Fu0bF0Rpt9rtE6/rTo5VayLWxbzv27bZ2WTLnXWQJvdWDgdxzrX1hz6Ss3ay/quPtP5Siv84zKjp
ybuon76eqJdgoEvI9vu+pC5HByi2bMyAup/xaiLTIc3IvFUwsp4i+uNPgDqaF+WivaRNPHfvvJ5k
uga1+fDqYLxtq8UiXWBthdVOnrLlEJDQCoBoZz5H6W//m70z240dSbfzqxz4ngWSweAA2Oci55Ry
0DzsG0La0uZMBscg+fT+WN1oVNWBu93wjQ34ptFdaJVSmUwy/n+t9a1/vg4I/rwf/v21B3wcEjk2
MD0cnn9+7eRCEjnhC/+oPX7Jpu5zcj8qFlhX06F4RveAMVeaJpirMQDSMU+N1UIXDoqHbCjUh28W
3r2JVIFXu5bDQ1V485k6wjAHkrAo+dkge1xyenhVThcxEDWKNE8UlvSJzqMNCgYqKO5Cm567NTth
+4alIrBDttYEH4QFXiYRKsC/71XDMyZkpoHOd+cfxsSzeMWD0r2N6ax8aZjC6xXEC4qlA/qPCFkr
ZjoHB+cLBaJtuYY8IsHZ4JvnXBMHcXrvak9DMGkN0M5ycKuLn0whWEU95G+c9WeY/GlZ4XFBK7nr
IN99QE7DTFe2BfRhK3Ptk8fp4Ymv8tLOlNv1T534/VlCZ7vifSViEc7zeE59UJ+c86cO0FPcfIVe
3r01TRKex37CEJxmi1G58+Ti7Zr94duA+gede+rdZqeVD4ec+w9ib1rKkydbqifCweie415KzW1Q
tgdzToOfSdQGOwEV49WvyuTi2iSKSLXbyUczi6XwPOOL5PVWcc17PcO4hSrS/Qs15S8eNi6pxYHn
eGiBlkl063dJ4g97aKCXquz6gfYCPtivYuzi96qMykfR9/ZPRvAYjycBuWub+0yfwOLMHfuU4ZoQ
P3vImc/vi9CzYLhAMPoXyzn3r5e7jdSAfohpDa4AZ+i/LDY5OBuhm4XOh9+VEVBV/vzn0K7GCHu/
a11bry1diHrx9K5qyqBZVhBwoFoPnrUlqfrAhHqrpqhlwp4dm6euDVjecAL/WveIBavKUS3F4bP7
PgLpBWQUi45dZD08GRCO9iDqEN1SnMwkdnG5VzC7g9TiRlBX9Bvk092yiNqzV2/oNAX546+YkcZ3
+iU5P2R17F4mUzUEX6IBOl1LRIrikXFOicNkIRxWYncAUGYxXAIe7S+2M3RcXQRi6GYx+3wzC/oa
8C+1F+HX9RXESk7Y1+c4Te80hwzC7El2mTjz4CzijznOpjPigXO7TqwdXMKK/YHsKJdk08YYyq3j
oFG8Xyqd9P/iQhJ/3lTyR2JSRTtAmfQ90xLiLwqCkLWpuiC0vkyzMj8zrDN7ZVcU43i9OhIPo9Ij
jPML9VB071WO8VJnQbef3KK5AWBkE3rzShgI+Pq4bTnGhoSs3s3dNG4B14+n2Wxc+gwLSFopKeCd
HkrOa9zLmImsasOXr1+O7PnWdVV67toYS0qfcKJS6DyyrSl7NDn3og04G63om/jnt+b/8qzkMuVJ
KWi2x/JBbddfpKiZem84ACL8zNIooO4cZtxd26IUEPlW47fiJPdm4LB5E5BzNGNrXeabkgziA+MH
2ZUscIZzWDBTb0J/TE2KeU2zhqRNksusPdyRldGqa+j48X3K5XsyyiL7ZeSG9UlNaHdXJq15szwb
WhL/if0vNAb8mH95bCJHLr4HE8mNlTTPnj8/elo7wHBLDujDgWP5gwU9gAZfNvMGyAOFrzUVgYOF
iWCdAh6Tm4CMG76rasxP1tCRlI6s0X0SfAuHA+WMuoYMmY135A39d8lPP1mdJCNYYj93d+XUO899
EmTPrgPRsmeDxqHecfrnSrAkWRF7nh5I3/QHuSSuIDZOu8SHW6H6yF7jRYyjQxfkgPBMagx+Ah+J
AE5G8M2f2G0UNftppe84x/rpNm364AkzxWidfWMeCUE7EIh+9vyZ385YiF+GHuByD5ho9ZriRX2w
2WMv/TgTTUAZeEC95mAN/HKwkjvZJjLfzvYY36nYE+e6ja23Pii627hrywdVB9NFsiVi2QRu5rtK
2U9SLJJxAxt5EpmcG89QLo07kq3ObebZMLNxD5Hw0Rnl1CWLhxPJY1IBkxep72QMhy9WR+V7PwnL
XRkt2tZqUi0n+YGx+1bnVfotZrq8d70glbWdYw+zWhS4JnEDbJbevpwK0m9irP3piQFh8d+PCr4a
OwAZnmQm++uQhRoXPnwmcs6hZCPiETu+hvgRhvtO4rSgBAHAjb+LmAFavI9t55V7kBYFSaegEowj
YS6Db7todHSTWhXf5cRpzTcN1DoG1OXmkJEDY8+u3tUI9GPpbie3Lq7WPKVPrVf003pss+bes4bs
OYE5eae80bToD+XtoJzW6uiGbwPZUgkbNtWa1LlNfr/qrOw2J1V1mQX1CcwMA1Mi9xdo4KVF6cee
O5Hl73ucBoTthsh/p1MUBHuIlSHdjFhpTTpt8aJt0KmGK7c49xYuT0WkPilL5yauSjt/LZwAg7XV
x3mxU6llnEl0WYNcJXVdT6tyTNsrORvSClmV9KyWgyr5bG1/iZVoYA1bVLH4wm4n+Gm7Oj6NLQ0r
s2gjQdpZ0r4cRF29zyjNzfZOPqQzGPbAO/Qg6u9cf2A1OThdSBjcwc52lEoFJiUvsUF9lR+m1OLA
H6N5AEAwFF+wEBqsuLcUjmDiTVYQ2etPtlLZkzlTX7NLGjZkWTexm7CB31WUSCQlnQ0cQQ5pBrIB
N1qU33bDtPABl1ZdxyCbvtOtVs2K6x9JA7j13K46ntWnRko/u1WaKdLtPPsRjYOooDBIpsdtHTxm
paou82B17sYVkf/k1yP+DR9b6oObYZMB1JUMrAay7j4a6+bRt2LCye0yqfWVqoGPkqSdVy38l3gd
jQ1OPFbUMUbOGEmJJtviHGax4HAM6Ms0tdftBm4RG15nfxN1sy5Xwhnte+5gQ7keEmd4g7tdSdb3
vJqRilhqjqDrnWJFKI+tDKFi1KmquMxoSNE+dAdy532j80s+zMBv4s4+E7zPxKMHRuGWNdgM4m9i
f8emfUz0ZiCV/BqMs54B9YT1bT1L8G8BpUZfidkPepu7Aw1cnV1Due6Ap1xpyUM7wbl0k+NTSCDe
5WZyCGn0/ohK7V1Su3O3mUIa3hDEBD4wO1Wit5AMs2KVRYECU8M4+43xpDs2aYD/S9TVRzyq4iUk
7wYQI25bn9VS3jQbe5yDYIVSkz5F8AolBRN+ec67Mf7Zj25BKC3T6Yq5Wp97SpHydY7Jcydi/Pqt
XxjfLseqBG9skxC6svz0h1kMxYtHyl/BVqZzesM6KyvvEyXrECEuhLRq5f1b11TdNs5F9DAlS+9p
43bRyzSP1bmsWcZsxobs8coHUiG2Zkbt79Hqvfrb46rqN7GD5rUuZWwFr9zTE3HRNf7SfRGiNqxy
dP3ijhzByGaqQzSlCVz2ETbT2AWtB6Gbm2dm29U6M4Kp2MWl1jbLXkPlBzqpcDbA4rLHxdZUPQ6Z
Gu13bcVjhyAGjJ2ejGTy0p1oW7DaGYFlWmdk/1B3E3Xpqdfp+xYqZAwnrhWPQNiF3kH6AeOBuykf
bkTPvb+OQu8DGSE5VZSYmaAXwStskT7FvHJlB52KEmOzPpk8SfeQI/guww6K5zV2yM49it5Sxb3t
1WH4je2OBQKlik2/m+bEK488PubkE7VfkFXIo/RZisKBdYPYoA91RLnlJsu086PvvTG5RkuLkbLN
HNwFtMN4Y8xt+gtwoBNcGm043qq3EK52THK4GTT0zoscMtt5Uyn58RrbYrpzqehLYPKCfF93BTSr
dasMF/9YOEeHvDNxY3Ee0+4zq4c6PZgjf9BZZ9qyL4XXGNkx4kQ9bSy+OARDKpKMlAK2od4kIpZ7
XQv/2TTbkZMHyC/Bt4KdJggsrL5GEvW70ScPhFrQSOQop6JSJUv68omcaf1oATJ+IH0NDj2ISChs
WYKF2Y0BuTTDwD9Cp8kpJlr2iAnVIkWn859ErNHSWigBd0GWyHdRBoJvjW+Z6lZPNtJOxUYHqOkQ
Fgo+mAweqH1EF/PbWT3CcK4eBDdp5oTSm15cKt8fE6qcmnVdCoGn3M9cb7vw0yjgycxTRUpf3haT
RqOO7KEUu345M699WCPu6+CFEesKSse4v835AXYN2Ktkhkk/SCKsryoENLcfYAGDUY1dpV4Vo/Nz
urj21l7N13kbprPONg0+gDv2x81Xhu2aHUcmUe4QVeO3fvATALMF1E/bilPrbCk7vqGY3roHrxGF
3B8d5xe1xqRnm8zIb1KSkD9NM85IXuDK4iPgpLsyS/RwfDW4PVa9huaOsU7N7KUTnqyZApyxNpUV
7AiE13qlaHqbECuj+ofbjSnL+4RgQWoMFWshSBSgv8tgITPlffTs9WP6rqgpf67zwX2h5brubjPs
kWdhGGG+l9RKt6BIqN7cSjQaEnUQr83FzdddcsoJxSbq1EyMSOcvuawRedrUoF6Uy0FtRWzFcpfg
ajF2nDSGG0KFsFGlnYF+K8uZ2Jel0/Q5KKS/T9BpjG0ANnvbBvECau6SF64NRG0+yuqsjImuiMAt
JH+ByOMnv9L9Y2TG01mOXkLg2TPScTu1jXM/g3p7GafyNY1QhwISZjwDS187K2H2yttoHegHAmTy
oSnVqNHvGMhWaTNU567oUurpHWDIK5QA/jFic/Jk4gvaJ627oFbglny3soARXujc8R/Tktz2No+y
YdOkVXYp817cDmYWz1u7Fx2fNSut3Uz2mtayicPZ73PTv2U//9/kVqrv8pFKze8OcOWf8ZT/V9Iq
F1jk/9qEvo4/vv7oPl/+338zn9viN0DnZAqREAJCFwsLkhmmI8UjfuNgYttM12awxIz+YT3nZxyE
V37s7yXU2Kz+bj33fnPY7CAcAXl38c36/xaokh/90xzokdLDskjWyIGHidPwr0ZBOqN6B/DiTW9k
NcAJWiwKfWyMGJgJ870FsoXcGTxqvyuyJw668X0CVoX4coBHrifmR4MDcNonqCwEW1y3Ve4uKcSU
3c7YWM3bqkzrBxsLloYinsJkSPGGE7yYZwNmtJkVidq1TC7Nc2z1ASgrI1lUXjYs1NVGKlpa3rvc
nbJp7fZJdSvTRrftUerMJMfKKGQssPbh4CQYN2youhliqXIwzcds4e7iRDV7ujl5BoyOuWeIFUCp
Dbtc2ZFwV71TThs3q5HHCwCMl7Ehenxh+LE4mfCqzFPpGtnbPFQBgNq8s9w3nzDSx3Kf2RgjBIyV
WZf2nWvjy4JNGFRU8XlyhlUVPvdlPCmfthmvaSUoBWkZr4J/xSbz6Ld50H0xN5c642HKNtINYYPS
uvWQFiV2wzUvVCEmsMur8xM5N9atoDYKceXc4ccPuKV6Ji38AqX6os44/a5rw0wlVQMU12yw8TjR
I+pZJx+k0Tjlu4qo4+X0EIO5EqP+Ih9kCeTWpvqM60XzpNEUMzp3C4iZjcrdq0Ph6qHFjI4XUoRF
smtb2Z/9opzTKwHoEZN5a9tXAn2hcZgp4ow3aVRa0zMzlv5GBM/UfY7I32Dg6DQ8czuK1FNNuctN
Y0B8NyffRZkekvuSR9cBFipCYjdNI3ftdqTlx47F46SLlqWd5znFuEsSbwHl5yrAPLzGIEXCJgAZ
SU6vZOppcZnhrKEdJs7HAi50hFwJxEgEuh/WbkPin1pju4ariA8d4RldVwVYs0zcYXO3wRykeH+j
YhG6JQlQ8uKV7d92kY6huDtinI6RJaDbqEq7xm2fuEVO2ajr30GMcvubeUzT+AYLIsfgOmQLu2nj
vms4m3p9fvAaKq+PbaUl54UaPZP1xKYipLQfAOjjr6mVN2wJDCmk6IKAZVG0u046xIX6oCkuvYgm
9OdwNs5hbHjNbsjF9MgcktIUKqfmMFrVQGGBmq6p69ECnU00HPlt3d/rqrQ8Bm6bHRuklejFMozy
AJaGnX3MgSXethQc7NHJFcTksMkf7SqgKS7u4vqoatu5H21PMZtE7nvIpdXgYwMNAsNSYzmYzHmm
AAPI7bSa80qoI228tIb4SRYbHA8WiEvSZplxopihe3VDGT8tJUYXP+Odbgjxh213nOy4LepnjF1p
Mn7F9pgy7azCzok9ekJr3EPEYtZ8L+tu+MldwRH9NpxqpHHO9YLZkHrWYuy5Plca43hu74OmBAC4
F2bdjd42tnQ0/8C73Wr7FqOY2T0GbTosAJogdjlFRPRlzttwbOaqgC/Yln31SzWajga15L+8ON20
RZ/okzmWqQrlSlU4zcttGXSaPvIxJ8pZ3IZ+X1vIx249QvHS1tihpWFDQTuFUOTsUJkoPl6P3jKS
zlhmn8KI+dY6I5ZLrV8KStIgZTl+41n2SkIgpZ2hbI2lvkc5sD3cwQ5piPLKIX6G798xaoKm1DGL
vKgtX4IOy8L7nLNoe/LtXI+73sJCdA7oN2/ObtjOyRb+SwMJkCNL2d818YhQmXJYaLDx6GJTNpb2
VmEj3Y++lqARTRyzB4BJzr4TEWbKiubMmA8XZ/IIZIZ3fxPLXN2IITce/akc1yWLE4yVRZrtXBwH
mwlqDYMK/6LzLOvmhtOx/xCXtIlP0EwJCy8tEqPv98Yelkp5YC3Xvgt6PdZFQ5vrCrpwvxk025ik
HwJ6JNrS2o9FkL/Ek/SuUUcL7Io1dbC1yVRuRBdRQxljkSi73Lj2Lmh/nAfZIXQRGCYK1o8mzHns
iNMoISj23rrDOrApkGU2ZtAWhyYeqlPA7dyg52GenrJGsrIMctlti1QKnPNFrtEfRntvYyPDyDDZ
wc6Bd7FP7Nh6pkviYTY7ugywytyo3vzlspd68pQgz4EexYTZNOIYxKp8yUEbFbcT7zVhfu+TDVfd
/EAa6AWb0mGov8JctBw5oStZWwwNfOCu57UvI5XjKdWVPGzfk8IlIr1BFyipi5WFg7bV5E70lSVt
+iGJdRlv7ghqhcohaD10Y6RGuOELYm+E5pLB9mh7w0KE0/4aD0Z5P3qT2ieNiZ2x6umqxIs7QtQv
HYBy7JNLNrROmCDDmZF/Jl7Zlhsr415aF1O3T+12WqM0Q9iJgtSgiKGY7jo5O/NWlNBS4LRkaXB0
a8KQGUM4zaaI7+R5OKKvUXTrfS6U/0OykNzU2rHhcfHtvC/a2juFaeY+dM3syXULs7Rh21OOn7kh
9Ckh1fBBgnnGFpV02S40MJNBF52yx5F4rguaKe4+BnA8CXHPmMfMKp0pKPjZxjKOL2EWacrFi47M
fQi34lbkSIyFkng/YSZQwwvE5RdAj2jaM7w0fOnh4fTF3f8/QnfT8QvI+j89Qq++8yjpiz+eopcf
+Nsp2v0N9weZJYyHPAuXDNnfztD2b5KjK0EJhAw2Czx9/3GIltZvcqltCAB6sAwmivWPQ7QT/OYE
Agq8MG3yRgzP/058k1/xBwcCjiewIQEKCxb5Jc/+e5T/D5KrSY4hr+lmXGVywlhC5g978WufO3S1
Nh1+vvZfqDfL2/BffyMshkXAcbBLLdrdH35jUgHO4i7CxrS2nx0r+wB3zFTNZj3sH1F27hFPFjS2
eA16+RNf1wNVs5/YRbEdMsk3vfyOpTxlXbmmVeptWehv28GFst36lz+MQXd/M2L8B8y0uyopO9AE
fDx/ebELU8P2id6SmOVD/Cs3op9weoIgsIEQawxjRc4Bz4VGhl0zblZ8puXOdWKMXH5nPzVONt9n
oMmauNH7dJ6fp6p0Kdalsnig4XTtDKQbBU3XKyar9pKLGLvOwqEVIQgrUYsf0ObuG0dshItdTPSx
fTP71yhBxq8zscNEjd+z88R26KPhmXiK2EivmACVJgfbDFivh9H0ObJSwAaNh72gBAgrfLPBDWGs
MXphmjXGB7tRzrpvRL2fOUasGnuMThq6BwRMt8EEW/0AOM9Da8451qIaIQ66rc+DMrXuOcEY91EY
ubvAZtNK/kkc+tnneTRD9s97cxsYHbQ2lxt1UcfDpkwn8R2yCvluKyelv8oYWQxjIZC9ARKBKkHf
Sx4ZG9jhFeVr3DnBEVn3bXbUo2ybxarVrVsirLR7Juk+7U2QdvU8n0w/CI6pDl+sEeabCQNtBamR
LQ831g317ca+bxjQzKpuKcgwbrg1P0dTYT7Mg8J2SvnZ1jIG45zp3P4MQKKhU4g9n19wqKuqv0Zm
TXfXUFLnUTjHIk6/NMzRu5xinpMszd7aLHu3fZKkCOwFckiqkj1CBCu0jr3jUQYhioYB5eLWxzwE
LWqOH2u7hI8ctizb4nTbpYazwr1Aw+/gUxBiOs8JTU7pBM0smO2PkrMz+RRrpu0axNtslwX6jMCO
ljTbvpvLTdkSbU3iprpIA31ryKp6S5/lzH+D9RXDvsQ3AvS+9MNf1IhEX9EoP9oJbX9g9Z+uEzfu
DgBJyEqGIFALFrprA/Xrd2EbJHvDYGc5OAaID++k7/2E25x82L7xQmhDXAVbwhO7qHZvK7ofYyv6
8OYqf6shSj5mEz0IMelnhih4gBukGufc9MLY2tQpcQRLIYeXHlkP6iAuAdDwHzWr10NqeZwxfLqB
28LLjkaiyg19B9nWaRKN6da9sgIUT13ipbw5sjgWAC8J+lXpJQw72ufyQH56yZxv6TCVaxME+s5B
Ba1k3m09clKrtAgCxrc0eq7N8aHCAcMXNMp3TTcd8iqkAYwAhnIbvWnIZm5CZkrM2fGhaYhG+8ST
HnLHzi6yV5IzlFNdDDOY3yfb0+/9HDr3Od0YWNdjDpLTEId7O1FLQeV9W7b9beOSqynkRJlRMDn4
cWJ/A5U93HdYJgVqVP8JFB3kb1NCCW+2JtvVVWhP50R7z5BovxxBVIRFobdvK5+SXeJ29LOmXXc/
FJTxCUPtBBHjvelqH1yvB7YWQkALZdqBRNyP9dcwGsE6ahwmorB94dSTALvElBwlKli1UiGWRGSw
Xpyy/8AqrIhF+A5DoPuagpx/riO3vW9FH14qUhdnbkHJGls4J7yIbW5rSftadgHYn4oVtT+P/g8o
8ZwuuVbvVa3USSVlfmdjX0c9iut16GKqtZMsQ/IqLZQ+9ZEyO+8rNNNfYUymF0kjukpHgSJOvH6t
7a56q1VMtR0qedF3Dzj1rT20XOcWBCiagGFeGX2fDNt5HaX5IrO+IKIcqghkC41WmdPYLnGYwXqA
ZDzeSFpTjxKo94bI+PhtjaV3a/EFPigLuN0KhCZNn6UqyGoOaWQdC6/mShz65JZahXDaeFaDOOMp
vtcwDZ1k1dbiYIpy2tepwSxUhyzqEW9rdVW1JCqAxk0DSq36d69rrGSXU98xr+o4hl8M0tF8qqZq
5J1tyl+O6qlq7GyEJgsD+okGkX3ngSQPk/zLhsMETsmvYBTp6kDpOipbAFzhU1pRtYPCG26GIIgR
kHLiFCAwG0DRDVwPnDmbEAPY2Repumduzq5OTpEnTWnGkVogExw7tqs5SepxK/0+RPruLdIDMaT0
alL6AtMqvuk4Pd9HZLC3XNZHLDlphuSuxMqUDS0dZrVkYEebdjQxVNsCJhjRo9nYdrEM7iAG1ss7
ljMtaJS4QDL6SHcRpf3dENvpOVNB+As23XAH31AHO6u0V0jm/c7sDWgldqoZZYgPLbm7Pqa3GgjW
iaPyL220wQvxhWCL08X56OiburV7R2N4N+b+1o7jTF0U49Ve52kByssqMDkhDl4VFvxPtvUmqRya
b0ZneKSqO7yJcT7fRpjXtipJ560K+m8yD/mlHQsasT1t7Vgp3JDkzbYYf7u71naCHevt16bB8TS6
lYKxyxLyMCWluUarVBtm/BTOCu0pUzm43CYmFGCZB+Z9ZdjdNhuNMVplvk8tvKqXz9AY3yUJsVya
tFPlKBVFfY0Ziy+Z1t0Rb8TJ5wlEVzBLdzVK9gmojce0TzGU502uHxUZvp3RkWrYUMbRXpDaH7rC
od6zscOT0QXiFZB6TOSuLK9k1Z3D1MtDgf0PLGynp3jbGebSCOf5J3xu1jGjJvgXSh1iKFaoW6ON
m4PlqOZQ2ekvxFpxBKRT3dZQZF6SlouUWzaCAa0vBCOaGzNVw/iABTZn/ReZ3Q3eB/8wdcSDwQij
1+V0BuzmmQXG3Lrj2YEwtrLdX3a+YIRjWgooeR3vJtniQ8ktyrY6M6JGEruZn1Oa0rrgQo0CIcfJ
0O9TJR0eSa686Aa7S96DMoTAHB7qmebe1tHh7VK0d4qGMaW/OJl3raJ6J+Pxd9sM1AysarpDdn7d
pDflaKhPJ09CCORu+22MYUjGCOzA1i4qfdZw1fZCkpZ0XH3f6T5mxI0edWuVuFp9vZ4dkz2PKId1
FbKpkFoy/Wc21YXcfra0pJFrpACBJltDXH1N8sLvhHNyXJ/2xYBJlVTkXRJawTofq3Xq+Nm3dOpw
J43MPHhxech8kez6HittxJ6IftqJL6BF4KAXelrDkqfjNk3IvI35K2bb5ESh4gOzofekC8wr3F7K
G2ewv0qwlTct2ROX/voXNQy4H4b5QFqSlhuz+Woi+toB2eMsJTCXmYRKQiyynjFQZkFE4R5JmSS6
mH2fsuM8fRl6Hp6tiCrujnV923mUUZs6OpVB6n7TQ63O7djYL2BOg1e/C9HlCV9BcIDAtAFE7t7F
dqnvNIt68DIR1c2zSw3kshMaUL9TdSsDxuMqSd+8Bjxua9PBgWsR8VDkzQVwFAdCI0+5d1d3xAOe
HGy8a9sq2cHWqdyLXt7YxpQ8Zso913mbr6VNk4Jn5CcIhm8prLoVPo/8mFr9sMM/VK0Dc9hJheEC
zXxd0PO7lR5PMpYcrOF62m198ZX17kcRdk9Tpe5nZrFznvk/lSs+Ju3GT1VA7y1Gk3PmF0+KQ/ZN
kcRvNBqDqeaVbZLAylAD/WQdGDmnyYKLDzEh2mU1AJA0wcMpLexUOb1ThyTs5K6YJrrNUxtSaz2q
61zMj03F/gQQLqUI7eiuke95v5w7PsmcfBt19jCfHpRNoJuVqnl1ekqKnCr8oqgiWSl6BdcDx83J
b/i10wJBNyMI6zzAVmk30TpDOI+dbKueXCeLTxmRr710aYTGDkYWeDiabVucc5kXx0hVlM70NYaX
tnA4jPr2nZkgrGMscna6Gwi8zR1FMZ7epUpTjcxq+0GP6ku4AXT8qWP/Idh9UV6xGiXii3bFzYCY
f7ECPI1lAUHci7wfnjLaA9bu8eoUyU2qc3rrU3++LZXTL2j/JoaBJTelJjwuWuB4GYloQi7WfV5x
j6xcZ+PB8z4pIl8oMvhtrG4pAU/z7qYdvd6HIptXr12Lq6BM5lNGRuoLPOzrnJefIHL0RtQMOCvh
FeNK2+bwCUuZs68nWFR30aLv+zYX6iibA1YUvz9i66AircRHMuUYmyCHCKA+BHsOfR0cgt44TNiU
xMozWYGuilQrLj1GzDnskMAhxWKz5nZMbwT54g6fiz1Q4d205nvd/tLROB6Hwqe+UWEP1noIrmNs
Bz+NbJ43uF70miD8AvrNzZVlReOOustin0jnoS1cVGsl7mEtf7IVfgR+Ht04Fd8GVmgYiSfvMYnT
7mADpHrDNZfsUfepbHafu8CvVlomP4q8ni5o2ubGC+j5jNNw3AeB12+LAsI2mjjTLGixjAVmYR39
SeFBtr2l+bj6aoHRPGYRUdO2lObeibIrQHp3w5OFXWUjs6MuYO81Ca+s7oMbXtO7O7GijKYd/ror
w7r90HhkaGjAhDRPVBnkWbHzU699X+Kz3CMid9/j0NqbeF1B3iyj5kiMoUMhxEfGvMTrG3Ymrau0
wvGFVXBMN3bSFXzx+AO2DY3eqsiKHRfQ1o3TbB+MHIHN8aSJZOxa5nDIVw+4n7OzLlF76DAi62O7
zzD2Dk4E75YYwXzCP6EoQia84HNfnAfDeaTAynjhzN2fBuFOxwK26E9vZF53fcxjwpQbkDjta5P1
Nx7eLjb89E94GB4Jnc/+xpBa3aRuqjClCmU+Y2RT+xCWznlmv0FMjPCu17DXp/Aq/p7FpH7OrIR3
TYpr8N9fEv6fYN7g+v7ksITmFXf/uf+uLh/Fd/v/gAqPPvOH/dPSXvkf32WX0BbKH/A//tsjKcbv
Mvn48xKRH/nbFtFyf5O+47CwY1HoSGtB1/5Di0fYdACICNC1y7LqH3tEx/3N99zFDM9/AOJc0D5/
F+Md+RsQJYAgEGNxUS+IuP/8739CJkPQ+9P//uOqDIP5Xxd7NgtJPNnkIwLgn1hs/7zYm3kFA0Sq
ZD0psyBa3PufKJWAQmowoSX2JurUFybi5G8TnvSKYnoBG5bNusBmm5T6ZzvU5LrpFKkOMRKxxcLd
sy+mMxVEXKQT/WyJSsZ0yc7GRVnxMB0oocHCh6++tve+IKrHzSPBMOx0OLWAksQ3bRq2q94We4fe
GHtf4hN7jvzOqrbKqbp4hwUbSap2VPhhU/mEj6oROZDD2fHUapih91CfNo6CZjgQT+uQWaRbtfkS
N83GQrebTITZtWevljM5i9Y6xG6IokNDBi+9TG1uULKu10Hrz/mNoIrvFkD7Iq/VOvjRACWfV6FM
E+yeFJrNR5zoEQVIvjl9kZcaqZYMW+sjrarkDERAc+geh5Nn0WC86oaeBUs7lZweO5YwbPIsCki2
amLJdisMNoJ7jzgNDU9KEk0dm7J7S6MID4+03SE61AGq7aae0/HNnp36QZRjC8K4N81xhUdoeKMD
06Gdyg+atwKLxLuHUeLFi0b9I6uD+hq6yfA/2TuP5ciRbcv+S8/9GYRDTQMIHdQiSU5gJJOE1oBD
fH0v1LW2V5nVr9J63qNrdi2LEQHhfvycvdeGnzLZIwj71ozFrq4qcArEA1zjvPIThQeeHGjsHsuh
RqSEgtAlO6Nyn5n3nasYAZYw2YU5ABPNsmlq0svDF+r5VubnkKUqnKMg9uSBb1E2tt/I5NilaISw
/M6JsUvy6d2NyztNv1SqQQK3/FjizD4Y1dJfL2lCBi+nBUugXy2QtJnFxyKMJw7Ohm8VuNX05oZU
XohtwxXelL1dLDfTMDxqoXeKhf6cd1/UHrdN9JzbyZdsyPKLtBe0e5dCQZqlNTv0PYrNKUMhedQV
JcAoTTI1u5eG8FGQhtfNOO9b2dzx+m1ox9D+9co9cyaffOzt6JyqCYlaNExUIslejihNUa5ga60v
i7tyXGgmgry99BoIrMR50HoAGKEHEiGi4QyVw3wgCKv6TLXuaE48gu6KaYgdMr42lak/hsqheSv1
rRo15yGzKMf9uo8hHgnXklulz8zWJOUJZuZvtsAr201vLSKAzrgfcH2ho37sZpeecLZj6znhHmqv
HaUw3QNbVc2x90h3TwJXkkjVYcdClrFI78fqd5uvZ+niJQk4Dvqj9gPQ11YP5x85GXdFyz11LNKq
bmcjZ/KubUzXwy5s9A920fmC2sxbDU8rcWd5s6W6C5f+waQaFCnZRozOmtoMRDEFY3qd29bOJdcP
nANWbOGzWAbSm3ZZTw61a59dArwwskcbkZ4Z4wA2ETsKfdgQKeYQmryMbQkPGLaS7/LX2bWvHgaS
VPNPaL5nk8TEaH4xbILgvebTSfG9J+ckzHe8sr43HRI9+oxtWpBRvMUPIkokA+o1RlZqRyE8mYfR
0x+bqaz2sfQ+hPDeeerOilLHqCBuoAcsApHdjZ4c/KRtHh00hL42rhrAAh6NW98Vk7NjABzD58H9
YJUv2KouanVkzbbnE6G1K/qaXdyuEXUueyn6iTkvKWX8MltbhRI6tAUMi+H4ZZE0glhzMIy7pLXG
wDDnhrTSjAAQlwlQfmH4f1ifaTcfw31oZXnAU1rs9MTKAH4M0/3Ex4yNesWGhhwlVVdMga/NJfth
2Na+UrBkHbrvXTYcrcV9KJbZVx0qY+r2ZbnRkuTk5cuuygXxSTzJqoN0nCcfHkiVbgVYkopoUTA3
eVluWOS9XePYp0xBeVjCVZj6Yir9rSE8yCmL9KEcm72cvUAW5l3tJDdacbES7ULO+75W+eNUOddO
2TJvymYHsHyNbN9J1b0hxqNkrqJ3t/R6Fj+J7kdbXYiaOZXMWVXZUwMP7UOOK1WJb9xWT7PZ3hvj
yRuRr7TOU1+jlaWoB0hdGqSH4IrZJPU4naPl4pAr2grWZT1Nbpa0uSypdsmt+SBBb1Qj6WDNXYyC
v7LFxSqWrYdg3zgUZnshDdlZB+OJ3+Ebh3jh0AUwoKv0zhYRJUeHefRAC3qqNXZpU7u0hlADl3nR
+7iId4MRfneTdUzd7EDDODyXDBHeC45hgabcg1M3N2zTOGgFEcaZUk8S9dEGRo+JpMOKsm2VIe/u
xj2cm/3S15ce/79FNiT77NLfJL116cLPNtcuED59t6x2vSq2WcYOgGi0BUiRxFh+s+GjSayLNtu3
OGw4eC874js4qGCotz4Wg/FGeeNMN66AM9TdaoURjNoZyih6LSLr6/jgwTjONjZBX+/mgjR3Q4Zb
RdBodwOsZzPkre/M2vie1N2lncUHfMpv0k/Ow0pXMOUSzNAoaGzvmr5ntWUE4BTHBiD6ENmPI1aM
H+5I9q/hoKYnxTCrb4oB7j2rZvE0tNaru7S0be3PxhEBEJOPBf362Inqg5Tr5MRgF8qfvulC10V/
JMk38iJ0J9UL2SljgKf7dl4iO5iXW49u8UBXXUt5uapA4Ayp2cFmkA9msbAKJu+J3b4bKAA3Wnez
uOTe9NOB3LKNTiYG+S0SWm50iTwRDNEK7XK0rVCeTyzySyscblJGTmmj3wk08mJ+1uD+CUQ6nnW9
tCmbf2OlW0ESUev57KWgYV2Lt9MCCYteezZfwE6753aZjvZoXU1O+22xw2X6smLIDI6fMLPn8VCt
22rGVNW90dsfEh4pC9MTRuxzhPoBToZ314e3buT8gEtzbFBLFli5p+nD1VdISzWdMWVu0xVfhwK4
MTmMe9FjOoD+NSbM1QuzQdkn/hDHOMrIngT28ANz4yfxo6xjOP3b7npAlpEIXp+qP2azy2NsWnDe
IJvZtutbVnLVucMJy/wtnT7wGcRuBIjzHu2IURzZoOYRU9joFw128s660LA4ms4Zo9ye5cPXl1bg
uL7RbS3oM28/6Eq7jVq2fU7gCYa19GcV5vRjKOoiuj4yLVh3p/fCZsoLFkfORAFGO5hlfpO9mcRo
QUxCvYjO2pvvkVX55vxm9jitVgf1ou4QuGzh/fplRiA1fYzF2KRTcg3Wi9bRJSewKIGvrrkH29J/
4m85GCzymdIveUVlW5Dnl3IktWidGq7vdOaOcfLOKvStXttrsMctI/RtLyDmk5qF9529GdZxRVZs
8rrUP+K0mzE/JsVNInT2KWMz2nIXzbOfZfQlchTri6iuOVYTtY1jwOC2EaETI9ORRRcdkMkfU0ND
CMUPnc8JU9u2sR7ocoQ/rJo9mck4lcmhtegNGiTc2WIbLzNeIDyNHbz7Uu3QcitDBphZUNOhd887
f91gJ3PGWI3RDo5UGTLetW0eUY7DCPaeOBttF4aJO7e9GynF75J0tgNg6wyhcVdgqaUgbsyrOgPF
0nwJGe3n6kZpxFH2W7xNgbdGDaZyl9cf7gTsOL446n2qtrPnBiF6Vy7HvrA5fnyFljpmBRFjWEz7
6txhfIIup0d3zHmXr6EH0s5QsbJgfkwQ8DdRFW3NiGNEhpRtU6rE4bDwYjLCMkV5mxCTVzZG/5yM
TXOE9OV7BrNV/jJsZ03iwaUf5PTmQ1nYFEVBmTWHEa8AzDo/bsqYiZj17nR7S3hQ4qBDkUs8Oj87
vCyz0B5B26+yUDrhTdyzKec16xtx3UPJwWhxug8CzX24ez+Rd453yBzZZNlPQrlD53CSzpd05zea
8uZM5Z1pUNPOKSisWbcOCWOAuxL8ibacE2F8ERBJUCX65TUYJKTKIUB+22l0PwdejDBcDoZcoBY2
W1rl27WUMewY7QTeTyjM2KEek4nrz/A2nj7GfDrkqXmVxu3eqb19l1t71X5FcJ8slNR2+BnG402P
UykyodbkkhCg3I+q8hw5+c5uCcuKy52u7ju0fsU935WwY1KZmSU922wiQ+7cGR4YGOZXlVFepQUk
Xteh35LtFvVtQpFQxvzYdvYVqXgXl3XwmvSwvWVythzbWz2lv16kDdLbdIsx3ww6XdzNdvyuM1No
tFWG0eqZsTFVQuCdie3VE2tDTjyAliCN2brQRnqDgFccgBMfmP2RAm3TNjcXcUP7i0pG2zh6+pI7
97mrAlglPiS6wBGiYZCWg4JDJtI47m0Z0V/OTnra3hLD7Gxx+Zko3IuoPJV5S5Z8eWXWiCZi5ie6
Pe/4h98LbV6YF2zCAWPndBNn2nWIm61kbUy2CVYuxpXpVbQI35yKbQN6d69iWBuJ4dDZHUYUkyzV
RtkilYb/zQE40t6zLOXtNnNtyyh1IFWQcsYsHw1e4IKjxdzqXgAO1iUWWJ1ygmYQfHsXo+XV6pPk
kFhDd8Aji2HHyh+KOSXMwyadjm11kb6cCGEvkITo65agefNPJ4NYgGMEh/649GfDGUyCXivxJTyi
jBJdXMBSf+I53ZvgjLn9NBZHxMG2G89B00RnRDbog6VwZ6KRWT/wdhIj1mydNi/3atjp9qg2w2Se
rUU7ysELss69GmT7oyQLrshK2t4V3oEmjtjAENN43XsRKaQohgjqeTK2Y6pIN/fRJOIALZYj2aXq
vjFTYE+EuyVMkQmtrleNKjpO99LDatyA8PYNSk9ZavYxqe/qbs8U094qHLRedbTn4XuBdMn9w/fi
1vyRVCYUJkh55gX/rD09E14fdgiB3e4Vi6+i8TvQCA4NGRqHecQVtMFE3oY70BZAEclVGlxyvGpE
22Ia4EgMaBYJ7xyrmRJZn+XNUBUclXKjL7gGJfQkDyhXeF1KTUOw2OjTVT/bvMzC1LoTelRs7gUl
6UsYIsQ5RNYUansban7i9w3zblVMZIpXaIkuYbkOMXteXpy+ul5DbtZn5xYDClW/RNkTb4yhN94Q
gET2sethX3I6MGW8D6uKc49pIkCiHuKIO4N4rTlcLvFLWiT8PTeqlm1m1177n+yg/+8K+l8WHbx/
cQVVZMd//NqOXP+L/3QjhU1nkbg4HasPzmwTbvH/aUcKV/8vx7QABBMbvYr8bPgNZdX2MbYhEitc
OEee5WAbQnP437pGIf8L5gnJYIQ10Vz8f3UHrfih/0YrYQyyVviHibqIxiciyd8QIEBBQJ7FFarr
3NvP6AbNNQ5++E8r+39se64kjd8+xYWra9qOruGjXP1Rv4gZsfbnDDeLneZpu9LNLuPk7DHjYr/W
7/929f8vYsTfo8kI5qOu5HtjrKIXwu/69bPcIWXO0LbZTlZp3PyYET0au34dzv5wM1E01x4DeIvx
7xI230XtTvYDxEi8UFnHtO+5zsfGdgBKV3N3rgvRq0M1DY7jy7mX6hlpCxZfFIrh8B9N8P94jf5x
J2yikkAp25rGSkMv+tfvvTiO24ipSHe195TnNzgVNln2+IeL86tQk7ttoyiEqaPryDWl/Cu16W+q
0rEsG3hJYULsdvLTsOdDuSyrERiAxLRrV6EcRWQ76oG2/Om+/OMZ+OujPdpkBlgSdDG//j6r60h7
NTxc55s3gH0XpC8+0bABU+Htso8evT0QVP8Pv5f35NcHb/1QR8PMhQoYmPB60f/2e7VWtys8BOmu
2i47ujHbMMhObsDo+4Sl/enfP834tbX/n6tLjIyGTwhUmSQx5pdPg2KDZsJBTUDg1ucUJPfRYQnu
segGydHeUEYE0zbefENj2Dzc/ftnm+vf/uUV45cig+bJgchi8fj/+tmSIbtG6yrZMXLb6IF+oFoj
yXkTBmBPt8lTE9Dj9TgibgDsXQFrCzxsCj6ih1134FR0W16N5/SuO0Q7d/vv3+2vq/wv3+33RQbA
OOmjHdfFIZDA2nTPziHZqlP93ByLo3XX7aZTvP3T3fiLXvSPTyXVG5aJjSh5nSr9/d47ZYVtBdzS
ji7wwdx5gdi5J8MfD+42uxYv4iU59zchIgyG97fhjdwZZ3EEfnepHqvb9oSkZ/OndfCf77iDfpwX
HB25Z9EM+/Ur6Z5Hhy8npspdlFZdNMtt7/so6frzYJt68O+XfVWI//r7WWj1v0ZgvOuG9tuzX4k8
jA07S3cJOSA5U3IoP9hKzORPQWP//FUev8hCu49fCenab79q7ECSj5xVdkkkP+1i4BDMO0LFRCzP
v/+kf6whDg4B12QYJ23L+4fOHBeAKN16FtuowUbE0dPwTmWy5qz/aRv5PbIGwwcf5aGi4n/AmP31
vv1t5Vh6RLpEIfBR76QwH/NAbNMAHyuX0I/OydbxCb7eMzK/Rvb5vjzF2/mc7puz2P37T16X/V/u
oqNJwwRQpeNlYAa5OhP+9j2EWY9LMeFUn3aYDvb2BtxRkP/huv7+qNgGy6NmwIvS/jJa/F4F2Mmy
kNOR7EoE0y16CMCQ//4zfr9zfIJpWmu5Y1iGibT1158Rc5wth3hm4/Eh/dzmh+oPNK9//ATJH2Xr
Rrai6ZJH8dcPwNtk4nEV2TaakP3Ea+ap7Mf6T0sZ4sPfbohN5inLLG4QnfRQbA+/fpCTqaTLvSQL
whBVIxB3x4hv7K7s5xVWVNRtgYgFrS/wDMk3sQht7oLJEjgcRZ+Oj/mCsiXIi1bTdhkCRQfnQ9wB
1fYwf/pAH+zvfsakSsGG1rZEqrOPEA1/mHHlxFttjrTb1DbrivFVVLjB7Mb1ztUcmj6pXGEasjHa
GRaqrCK/Hwz4qQnQ4p7OibIebSR/ZDy1rn6IimXMAdkIryenebDo7xCpCHumH7pwYwMAX85OwTA7
KImTXQIj15rpOYWXZnO0Nr3pwbSjRacpTqrS2vuLyWWCMBM7DA0LJrKyydRdx4CQjnjapLd5Zg/E
wzL3uiHTZXx0Eb7Pmxq3CZlNk+QrTqrN35sharVN5+bt6Gforu/tAfVtE9Ku3eZOAYAdxKmuAnvI
O33PxQSPn9h5eINNK8k33L2SmTmzjzroBca/jaXV6qcZ4ctjVgZ5x65JKmTSJznzOWVi36k65Sy9
pItW7IDRKAQ3uMGviUDl7LRW70DWTSzOSRyZPZAdDYlc0vb1uAOGScsIvgdTLWhoxCYuToI5SKVj
dqmwzN66NemipL31S7NZWGVga0qDnrUsmrI+ESvIp41LFPXIs7Xa9G1yAvSN7Y2I/M25SIwDRz8O
lJGWO9+GFROA6DAkwS/sDD2ZxWkHKhoDHt77QpeClmTaioj3WIS32dKH0HkQ9yXJMXeUF6X7dqyb
99TAfcw4uehZx4DnwDWEauzBj58nGOOVS6nSeEjHCF9Io2AgmMbZdpJIAfyEanqNM0aDtGA1Wimp
ZxYPDjxm3AvmQIJiTIL4hBFUyDyoy5GpAlP7OdwYRdE+RbUibs2Q5N1f1CyRH45DWCdExE6hu7VG
Uny2MYZ4gkWaDMGWXhn7uSgR6LudzqQCPDdBnmSDUszAizd/OMD+n8mwR+LtFjT9Ks1BMN4PtKl7
q2LW7zB9O4xmoj/wTi/WobU5HW9T/jX96CJtkUk47ifkOrK6ItICvnm2lgYxQ4hwdqk8qPVF1tPz
6IxOY540WbFz7Evp5nTZTGEFOMM8yMU8TnMwOwj96YVpzStIsonH26s9UfjE1LlPjWHxejU9flu/
qTNGjgY8ZhR5A1FBG20OK7xDhvLOdc48f6NsRTwNGrZ2uTJVWd+kFt90o419Pu1xB7XxcYo4UaB5
M7XPjuN9tNUa7Lma2cNt7WII/oFROdbaQydfhpZn7Jp+gyNT+b2X5vkeSDpkx7Ca6cmJGRjeNk1d
7TUzKsPgukzOkzEm6rW2UpKk0KUwUBEkqvtFZOb7UuTDtctwiYKOS898zkoHv7L6/mkwDXUPABQF
/FLa3oBjVMMD35CKcO7gMxEkJB3ti3Ajhgyj00HDqjkTBaZglggeAn8SEtFBMBnSQ9JDjvRDUHSm
c5J+E8/NYMcgqiEMeN7aMGgMT82BroAFbK3BQugPbrTQadiH4P7mFjtV4GkDRgJYjacJmPgDEE9x
Z3QKKzStSAGDpxLWVyRKTFV1JtFmu15vo+yPuqRnqqLLcpv3Rj4FhDB2YI3awtA2dbPo1waJfOQY
lN46mCg7wFKZSQsa2+hUd1hnndIKmMLxpIvQDdtdVLXNsnWruqDbHqFkDfq0Je2uEyom+yKGgbSV
cZ0ORycOw30X1ZmOESzJZ98kav2tXYAsIuwQS3EN9Kl4yHmjgJQCZFx8gqMGOr+KYd5mYjjK5FHV
dJiWpZsiVBlV9x4Ng7S2U0EWCEPAuDIOsEGm2I/JrftiJCF51VIcKEGaNgh53JnYCt8yG7SsKrGX
H15Xe7ovZqAMvpNhUsnb2mBqXjAG91M3Jypd6CpE2K3CJNs2E0PKa0KsiI2gV6wYzrlmHQJD9RLU
SqkhX6JyMEj7G4fkGxdIbOOMseFKMsOKsqMkWiMKUrdlaR+XQeRIo1xU0rPSuq96bibcIGLBw23N
k4lCF/zXZgwlb6TuagnTHeqanwOgXGS8bI+tH6MecQMsXq7BQM1laS2TATprJolE5mUGfboxZg2G
ftXl+P9owjSV3xVe9Wo7aW9uYlOfFNOAKMW1NlgG8idsSWcWFMWDURcMAlGNZHqD2SJpPfUaDSYz
k7TANu/jDUS7SHS6nfld1SYvVZ+x8IRjVP2E/BSVbGtFrZ/iyXYX32hSzTnoAGZSH3G2vKsGNTzS
iCQKeqHw/5l65XD23J5QLpHyRDE9QM/ETlCMN8qtC2aoxmj+RPG4YODgZNL4aTh7KkD9BRp9gnXw
2CjiLIlZNE0ZuGaHNJ3sdckovHS+ZmdFUpO/gX2+q6PJXOfpFBBOPM37qln/73Gwqg8PprK9qbW1
LOl0PEYbExMEq5ddzzxaRHTpW3TCun6YQIuI2DdtJV57h8AS9NI6nk1gNOUbCcoDQqSkMGqfJy59
6cEirUOthppDTm36hs6M9adpFiorfkn9pSBlcTFGjPgHRvDV5DeqWYD9axaGfGV0zcYZZUuwE70i
BG/a0r+2hVkMgRCoRuh0G8NzbmBu8AvXXGSAebN9SNloEaYimn4Ip8HD8Sslqm57YZ1zKN/fZRKu
L4eDV4yXIU/mn6k2EUaHvLm24We6OYC1NlGTu2f3rbrdkKyM6KnAo2jySh2HNh0stAC1tQp9IGrn
fR9fNX2Bgt9pveUeJxcDd+wy9k9oeONnYo1G61vESJU+nLbwvgIlz/Mdjs5jgjEs0CJCl3YJ85B+
J7ukhKsctorglhh+ZXJpvHh4Uw0X5A57vvONF2Blgpg2koJ8JKpw3yml65sKS3G3X1grzC3NZBx0
DdMCOumaVcAtt5Jlq3GcfPJ6t172poisF/JkJggrVRfHq8yfE/4AvBJtX8S4eyM7Z7rNlWRYmxWy
+YyQkfRBLaY6D8CTGt9NPDMpndrKIxtsDC1G8WmqLgRCpLgL58I6WWPOGD5GINmfcz74zMOukkC3
04bON4AXoJtR1uMmyM30O3RrNDDxUJLsnPT1vMslxRBccYoYMleLZ9t0B/02Id05iw7hPLbNd98k
Yn6i2WcymqAw0kAPp+JzKfQere9i9mrEWJN7474uZolzLk0SZV9X+FnHK1Vqbn1tFlGY3RGeYPeH
Lu6NcZ8xKgHj0YTjC0ZoT6IQFNBS+qpdDW8tDMAgzXjtGNU1kI7iEQIlGfQk0t65oqVgnHPA8Bsv
12dGd8g8GM2h1fx0IuV+TcxRJ+LBqljfi6bI5DP81rDGVSG1V8k3jY4lbHftymy6RT/R2oTe6s9e
hJ4oMzqD255F2L3PRHzUIOYKdurLQheBahynl/K2BBAJaQepTh4HJm43dD0mB8n8oQzyv7ZLPyxv
PQFmz6aFVHqfcbqBFZHAmLpKUxbZA9CUsPVZtfHYAYhji58CBwf4CvYTQ7LX0lzvf/SWQoFtgJoA
tkBqmv6SuYObbhDs5RF+WRJ4b5RS5ngQcmGhprx3UJAPFkNSa0rUeLI97DUbHdbQeJJd05ZMR8kA
Y6knz4UFNYQW7A5L8gIkfX4RJufIPRZ+ZzlNpdA+vTmlV1ZgrRkPdqhkBPPGatEpAIxYozaWSEsI
3yBsdwfOCUVs10+zfkeLQznX4HYab6sMwQKi9a0UyD1IOgM0lOsS0JMGPEeR0uMg1Ctk92VEGSki
5CZM06kMjRAGn77oK9aDfflGopVFPZBahvXg2DPKDrW0nUR9J6wM1F6WZSQEUhfar4nGbQmW0URU
QXKx11912sDC2w9m1757zdgbWxOZNE4jG03oLseAG90SXQbAg318AFmKbt/deEM+ZVttVdkH6WII
isgiQ/FTCrvjrQFLkjMh1duOCzllIATzugx95mqzws3HkkM4WpiTr9NX83BPcM9YXE1s/cMN1gTB
UaYQlQxsJMoPpdYu98ob3Ntp6MwK6YDWfhI8twwni/iV/K5KzfGHNsNkBfrt9d5h7opevxpIddG2
jTOh6hIWftVXY5xldMiUAay8LAbAO0Tp6vp9D/b2raiMRN8bbuh968lS5ye5cCi6ZuouksDhRmoo
/w1oemPbRqS/OW22HJH/VpTSmttlWNDxDuHmnzS3oTQUHm6WgjujAhSS7Iepk8mfICBFc2JCHUO3
HpaxHs/VIhIR9ImsKf80XK+P0Ty1/bVttpCqTNGtLdkqjqKtPrrkF1Q5ishzR+bNRHo9nTVfDkmi
u5uQ1iV1jYbpSiGCwa5xMo3clc+V1NgP8zpUHzK0qTwS030O8WChu25s9WQS8TI8WGSOFFjyzfir
Djkm7xav6T4N4QoO2uUMydFNRLY3o2F5qGpVNyh04uir1+QIEUAUufmz6CoVPsMkLF5m3LZJsOC0
uPKSxYh8q8pwomXtyPFE0jP46eJDTMknLZNvEn8aktXi2qpejEozh8BC6lSeK3JfXwUFlHecmooh
vbXUheIAkgz2uRymiHeZ6LYniSEaMexoICeATRA/4YKKqpOeOXl2LAtAAJsCfd6PZg05U3XYqx3n
UlhcvaU1eH1dCbNIWcIQnJgl9h5bjVSbtl030WFdm4qbXtlsrLAdRh30kOLowFR6uuQFCwdOm9xi
YM6Wwm/rMuVQ2Vf6UwyaDUE9f/wh0yI2+Jg4u/5KoukuH6auL5NbbSXtnKBZ9N1FCU4gDIHtxosu
tZDVh6WZDi2UviY0qyg5JwRRUcOu6MHmlbsK0cddwSEBSqVTMYVjkrxy3tj8EBdbrRCoDUa3oc+j
ZnaUqpEY4IBl6We8f3PySVEGjmFuXDfCbl2r/oIYpbyFCeoiZI7QUATRSgFE40GC02fXRvatbRtF
uE/7CeOm0xr6N82WGUmM2/XtXrop7L/UlqYWLANYlK3J3tqzBphlvhb4HKrZhI3ZF6pUKiDPpBEH
pJ4L4F6bIoVAv5EEBdcJNRRlHDcRMFftcqH5rbXWRoFfj18dorof59gU6UFF6PA3M6+qhabeYmTu
RD2Avhlcw8iUfcZURYmOpNoldGRCngOCDclnNFabdXz31vVg8RCTUkxspmwwAS+ky6udG8YLYSNN
dCQCkQgcS5t5wUSUivGQRjEykbrPlvx2nkrJG2B28DywWiDrkuRmIowjGsDnomPbC4VtQM+jSaEd
I45OSJnACH0SIcf7GzVFdGWQGYftKoSQtx0ao08PM3yJ2xD54Vu4xOG9nYZheJYxEY4BlLN0v8QC
q7UciBrAIYGFGTla3ZX7lgP7CebKhHsu6+PbhHxR3HCIltGWewgFYlTOwBnNiTNyzbWWmyLv6OFN
w9I+JvAtKLyaEqWARmTPW0Qu7wNly/IQkhDPF9cnFyun15H14qajeq9lPX2YWWG1QUxjUm1UkXRH
vckl0Q46LxGS9Kp5YlasvQIKtKkcDYteOK7khn8MPIVdZSY1gAEyF+gCpqQbNxOs73ZjgEO9NZ2y
wV2FErfaoKarH8amcu/aKC5uppKW7aaFk0Y0LpQBnu+pbIK2g2+90eLQua3NtCRd1XSi+7ZxwFng
8Zp/Ys3HhlGOkX2VDRolPlBG+nhOadvXSY61c6/sArNFlw6C0E9IjJbv2W17S0gNu/jUIN3plkl8
J1HBAcolkFNsK3dGhmI7MienMNNcuqoujetj2GqutbXivuRQH9MVoFSJaMd0tV5PaJkAEJ54fZaZ
m6SzsnQlilWfDpO8oOBh7pVpiFo2GiEBLeS4BF1YW3rAN0WDz3KPeS+n5LG9mCF1PL7phanHgIar
6AAY2o79rjXkQxXaztugbPIop1Ryc6l4mm8HA3a2AQpb9kFhhHQaDIJXv1Ilu0+vbdp6WxCR922b
FeImUx8LJNne9NrEWnEDA3/C6D6S2jwZ4ObW/an7KltTvKphbIi2rMhdpENtW3cVzvUnq+5LTot6
4SBENIYFcqcnBpYHxGBQJ4Diz2c7nKsXNPYDdlw9104JxHRC8/KQKs0IQ/cT3hfGkCRJlrPdNMhT
PYAaJxBoFjIxCgJi4EvoBVs2bOqOxRy8F9pztGtd/JZvNpmd64G1hMGi263r+XjWM2ST4C8/O/Dd
M3jiCiQPaF9MeYlFf2vj2DbiwtSdYY06hKF95GMFPEZKleIMZLkG1T3lIaCysrybEw030ATC2gha
jtdJoKKR6lkbVs//qLOunrxKFQ/Iq5LvIbXZ8Bstdh7TSI6PpPBgWcDiaG0Hqko9mBaTo6GJUIjE
oSpXP+PYDQPREEsOzS16J0hmjWrsRPqgF6Gxzc1Gnuw2QiJrljGSWgX5DMmkhwML2ub4w6GYCznX
pukNFlXvtaft8F2HY3cwDAEzkXYyhhtDc3D0cKDcGjFcCXuwfROs/E3FMexxiVV+Q3MtvPTWXFoo
IXP1hhZx6XYOu+RpiSbnJ9JpCJlaIk24GVh8JA3RdHls3V47M9LVr8SokVcqRL78FDEpbRv6st0L
WRDDazWMqNQnsvjevWyakSy1K+QxkVZ64QyfMwymrYyf38zh0aUeGYVkm0leWsecvrHsEPZTpsP0
NKmMnAeSVfBLaHg9P2SvePF474iCnVgisdLUXfUmBeQgXx9DU21oTcQYU5vReTAHTq7savVwVYh4
DV3MKSY2miLAglLaJYlh6KvmmE8kE2HNb4ufpL46zxqDTgbAai4eE60rn4yeJgYenQmTnTNPDvlC
SWoofwo7sIKl7DVmIFkSXvdzizRW1gnhH3Feem9QdEsgUy7Aet9cdPxjTlx/RNRPaBVRntObEGmJ
l7SdnpwZD5k1TiVvpoy/aE6yxIVM1Rjce7K9kApefsL35ndYCP+njSx1E4O9Sput15TJUxp3g+Zr
leHc/2/qzmO7bmXLsr+SP4AcEQETQPd4Q+9EqoMhkhK89/j6mlCWEaksaahRjercxnuXFwdAIMze
a81lBTGHXzRpyGbN1uRrDISbyp0NcaBY1URzwWpxB7PclhWiN+pg7BHWXWlZ71OgWmSppZe9o4fF
1I5FYlbrhIB1VnOsZPG6rkOTT8lPmjdSa4HRE15SXOrUlmJFCgJLFHkSASYiJaNiV0FJiLGA83BQ
cns5OxxMFSvDiRXfnKP6G5T57IqSVkq+fqivtxoe7+MsygqzO0SX17GrCQfGvZh29LI03g5bWeJ6
MnP7xVLLpozlrENmEcsBcTPaqUZhJQ/R9BSEgrRgIWrCoGmMhVC4IJpAl7Eo4G2l7Px5O6gCvgmc
TMjeyEJh0EZ+ZGeblIdInGjexYiIk2YhD2V+70Akngip8vsyRBuaCb87tLOvmrVrcRy5ZPZ31OrP
LdTPHU5N81fT4UTO4i1guE8dzk6XiE09EEvGTDSIpnBzGJ3o6R8vYkt0Wq6iuYid2nI/SVggsddp
N2WSrdWgDoNdp9cJWd7/2KzV6OCkRnaGGIkzqFyENL80tUnLHOi9J+lWAaS+jEEx35HZUez/8V6w
yjEtwAfB8Gua5qeeM7mcTd9OBZ7IuCECDNAr4So0DP79Kgq1HqsfdwUq8OO90AToOeRBHIPJZRRs
W5AvrFUrCF3+84U+yyyQL9EIEjiYlY2CSy/j45eH1iIeDXxVczs9jHoJbAc2SjasGX3WXy7121Dj
Uh4jwZSSgo8HgPzDpfoU5mxt8ORCZVePBp3JK9i/8z9fxRS8IUuaytPopT7pRioXN73XtYQvFZX/
jLhDX1lIuf8ioPisPNBUIRweGmXyxW79WQYTN9pScsbbY5PL8iCGur+kgKSPcG/UFjzxcP7za/r9
2XG9RXYGv11Ypv1ZH4CHVrFDjrelWVPXmWIOHQjT/nUyWO4KuSB/iUQFNejHN4Q9nIKAoWLasn1w
dOyk2LYoPP/y7JYp5VfxCcNNSm4FrSnDwXI+DbmpxKuhE9PdZMs6NFoWUApY1Q4HPVoNxjUQ4OAv
N/Z5lHNJFLHck8uygY//043FkUrDji4r2OzIJwA2o9vQkuhtijzf/PlN/X4pRh9iUcG2wnVghH58
hkYzI9AeO3sD+ipfWxWm3zpYGFQ9DpU/X+rzoMDw76llRlXKRFLy+VIsNg6JTpa1MUD+9KuwxmRU
w+Rv//GTWq5jERjAoGeAaPVpyksnswgAL1qbZDDNg63ZBhajVn+Zvn8fFiZZAhaBByayIVN/+nBL
YtScHL3PhjaQeccyrNlsg6/eJeDCvnZpTu/K7Ebxzw/RdC0mJoVlENXyz1zMXybAmDhLf5ioJuZA
woAQpvJYQc/+y5j//VUhZPNYABHNoON0Pj3CKGZroOfE2oRu3Z/siEBwJo1/nSV+ysqWic/0mMmZ
aD+OPXtMQpV6sbXpWVqov4h+ncb1+JcVcPlYPn6/JhpAR2kk6MjFlfnxKlHLURfzFd4gfIu0r3y5
i4iBxeISwJcTUXXzr8Oc6zHHauYK0j8/y23tobIH6tImsBnZ7WrD6+90MY7f/3yV34cfHopFk+eh
Z2ZL9GlWmosm42DAVTjqq+sIRtC+s6vmwc+1cTOT9LQKXZfN/J+v+vtssYhImSo0Amam9U/PkixF
L+hxNTEXSgzuAXV0H9cN5jWAdT8v9f/CS9F/r9uu/v4fBKw0/7Hr8vdvbVTk/x9QXpa39n93Vey/
19m3fPqV8bL8wf9EvNj/yaTDMgHzma2QazLs/wvxgm3CYW/kMfct+wrY0P/bUmHzR9gCHGSdlodM
VTBp/S/Ei/5PvpDFBsF7RYT/b4iXj6OTHFWhWC4tLuJo24Vz+PGbmzVpUmRNREA5fMJ4MfNRokL1
5Yt4E1nwqy7RcY9vwOua4y+P6Oa/vutf4TLLzuL/fO0/r7zYRVyxKNEXGfjHK+sB4jqmYSzxTZZR
HwiFeK2cFhhAgPm923iD47XHDrnAd1IOSEL/8+U/58xw5yZHhkV7rqBli5+C7F/m59ZqShYGTICe
Roe1mnEgmmvXaYp90YzeI6yo9LulJoD0ULRAZLalLPZtI6y/zHofv9TlObDySRfJKT+G4fFpB4ay
Oq2qCWNjHM/2WWDqfbbMbjgB2ATy9+eb/jjD/rwW4nKMFAiS8bd8XnBL+j5gp2CAJBlGtQfXn9yN
vYTFX7am4pn3hT3+ZZL9fYAtC7u9MIyERAP9aYA14zCCwIUf2s4pGTglGIPkCAINzUtL+NmewEL2
63puxOuf7/W/e64Akni+NjR25Lwfxxf1ET2pUiZrI/dr58ohviM+LTgVJD8BxeA/X+330cwsj3WU
XQaDiTPpx6v1U5QxydcppLnUPjdZ8x6jEcXfNwLD62WyM6a5Jr0ZT8tfvqP/5gEzg/DlsjJzo593
8GXXmu6UmBnAEMc+93TlAWNLsSGE7z3Dr3lMlnH157tdXtrHb9f0UJKiYXR5oxwjP97tOAs0E2aF
xIIDGVDagpEaM1P95TK/v0IWZ+ZOm3onU6f+tO3IzYbNVTmm68FmeiDzJGzoNnbz+5yHlDz/fE8/
HRYfb4rHx2Vsm308mYafboquQIKNm4TGPrbiJ91nBJhmUnR7KaOu2Y4l/MNNm7JpxD5rEi0zULd0
15MeaXgV0OvA3MIt+cvP+v0ZYApZEFwcbllAPm8jE1cERUuJGoQCEtuz8MEM0XZEyBFFRIj/+Rn8
dxczJTMihwyONZ8vNmNXD8cgZU4sB/vcViLa24FJ66aBsfvy52v9PoaWxU2y/2dm4OTJCvdrgcBh
Bor5Roo1UeHenphlxlBWEoH6l0PG718mOzssCdRteKsUJD5ep8XASlIASUv1kPeX8WSk+3kY7E06
E3K9wrgRvAmcbA+Zb1Bd//M9/j7f6qUABsWNpZXF5tMcRPslQFjJPYZasbp1ER0XNTtRsEYkp5LL
jgDzfzt3LHM8Wz6EYJDhFvvO54+mkm7g5D64lxAe/w3Vt/SJmdfd/PnOfpt1OIe6TAGc3wRHJnf5
/39ZPTsdo0DnjleE8xg3rhX7l37lWidCMH3q3G55T0HTvf7zReWya/3wiTK3Iht2sEuq5arL8/7l
qlR5aC70AAtcIpK8s0+c7wFSMDHZTTi7Byr7U7DvE8Sd27xYGLlT6gTvUZ7lh0b0M9BkQYHgkHTI
WP7yqn9+Gx9+Gy/aIXiDIGf8Pr/tZ8yCtPmpR9M+22WxJ3Yv7vexYyMWk4ocAJ3r+NyOeXgDF9jD
Uz4TvRX3AZ/xnHyPtFchXB3tqti6JmqjPz+4n4vApx/nUqvgALzMcVQPPj64foxmNzYzzHQydr/U
0H2+zhRvna0zpdHtHKMsuoxSgk3pUWm2gXKuMb9Ps6Lozgbxi60HBOCd7jX0tV6dtPaHYWvVHb3C
Jq3HaVMikcDsA4MOYFDcAW7rPFTmK16jg7O7zJP3omYwrXuV9PNuGt122A35Ip5Ec8AG0OKgTgc1
GMXl4Izu9z6T+XhoUC7Gu7Go0mFXolpF20ewkd4S3ZSegolMsF2wfFu1iAPo2OHIj6BKdzfCX0cP
5Oc7lZH6xaF4JGNVoktGOJWlxHdneP4tnokPGKQfb4pkNijVj6Z7VgHN6BXCBHZE7Zy5yQuIzfEq
EubYbv/8Yj5PTszq7OMpD2Bl8iT//PheCMAYw6wv8rWBuXiX5fT1ttamAL3w5+twYvg031ogJF3K
8Gz3PRxNNKc+XipeOhJeHbr4GciH+GYoAyO+HKeC1rqI6LGg3QKUCLZvOwPwRu3Xmjc+3MWVL3z0
ZQgtzAsHEf+VkweENwS0f2/mhqhwqMDmiIYFZyMMKugEtLWFgjqdZHgTTD68cBtmMyirnHg6NQDq
0MBEaojA0dcZkC0ymRkxYDNEDjkXQ7qNxlJ8G5oJM3MVP4s6QZ/i+slwH1k92W1seNB98zQbhOAK
s8MkyVKnOXu7TIkYWgvfOvi+Lm+qWbn9RRQl8bp0C6dGQYImatW6IXN/0Pkm4ipTb0IS5Dgga53P
6zRKhiU0x9W3FOFtogXCtUoM4QA5MUS98YmHLfcGGOl9GE7jztJ2jYe1k/MXM4iOaBPM+RsvXSLJ
oca7qeAwN3sD5aRFA3+AM2akWf8gcNCt/LlrkCoj4uraKb6VfUnmL8pIcDqycgzn4M2ucRLZXGxi
O21ufTGVd5Wlk3twztl3q8GlvvLCqqHCntqNXJO9Pu79LrjuvLIy93VKquBKNI33oy4lpK3SMOxn
v18YMwSQEPASmSO8ZbOBhVTrsQPX7Fe30u7To8M4ucCAbZ+M1lx4LC5qCUgaPHxxlU9E7pWWQf4D
TnlzbUi7rbdBXlntQUjCfPzpqxEv6pa2G7znmhF1Fxpgi4uug05DdjialUGaL62o5GGAFQHszH+y
80Hd1EI26GTVuyS9cRtHrguGfjYkVuGpn3ZeDUofBZ1WlxOF63OW2fYdKv8BNgvsjJYsB2QtXKz+
MU66cNcFcEG171HRJlepX77p0LmP4gbNfo0yb9+PUKVX1oyAk36dfCqHJCd0PVBqV8aluFUxkrlY
2OPGwJUF03R+Q+bNfsyO0V720YzQ0ezudAqGKE28au97GZQtjm/FHlO/C55P8zUxazVwqBcWSWwY
2AYMoz1J2vV0SHzETOsoqvWDDOKHkOzGALllnR6TWpikwOHi2CsPYwsy1in90oztzJMkq5AZIwhY
RnAvrce06G6y2RB7sqXFhgDt+TLonPHEMRvuUB29ILHLV0Vc3/tmuuS+DzQW0bKL+amO7SfkU0gi
qCYhS8qP0+iP24F1fDUwca1UOJQbBzvNDgqztLdz79nvij54tc6KFvVhA2b0Gvx376/mMJgQNZnR
OrBJoAfniZksGestYlXrth+lca1qglsISF77hJ6iGQsfc9uWR+0F92XVVrekCETvIYKYY16kF3Hb
PHiRHWxoIjJM7W/lOH9LQLygiMmT/iu7nXfPYnEbjf61HivrGY6KZjxb1hH6FgEkfXY3esG1QXTT
WVSW8YUox2t71Hj2guhFzu81zWg38N7DAZkGOvDTROAAkxRJS12/paS/xz1TbTynyrdjY70EgUcJ
lEgUiU4S71a5Q9HyaOoWYb4AFkioQR74ixa1eAwMae6JfPvRTfamdBVmq/JVhNGjRzoAKpoCh2JX
uesmGL8BCu5QK5bTG/u7u9GcH1yRiB3i/2KlpIGoqiwByeagZuMGtR5jLIVYjaLurgL4Rhx6X10Q
wLeqZdmuVA8Pvi4wxYWOvE6tiTdE/2+NQ/KC7Se9+rSgzFM6cPqKybjCDTKsOmKbV3hW8ds3wj6N
Tig2JBuYqywrLBSZhOcFJn5D6WFXQy2+as1ScxYyD0aeGKvcjB+Cwdmz1ZnZINjVduQ76SJgoGkZ
3CuTbwjA4HUyiTWS64ydcPTdDUPryO4Nr0tNuCcUeGm/J2w8gIVmxvjeknP4bLcyP/l8ZxdWMZdr
K092soz46eTeHIyyv04AOK17A8eUZcB3k1n+KKb+POsam7C3HDLghK7pESL1mo/sJi7nBhUe6uPv
iM6xYcLq3KYKiKdsnvPEPzWE5u6jEWKlYXXb1qJYtPQXQNKBDg7qKNyWvUvkl04fdRAVoM6l4MVk
+oEoK2NDLtBj3MqdYQe3Kfuv1U9HJZK82yR23wJn6tfMscGFUZHiWBrhW6MCxDuKGTEnxH2l6wCl
skE7yVNJcBmX5ZsK6xPaOvfktQg2xjT/4RodnlncUz84HoZrC93S1p2K8L315/xMAgcsdMtL7y0a
io9ARHgpKvTY3RhYI0q0rW0nQ8T1QLMSsWfXvC8HhdHVUd8VmS6MOooaXTNFBGbl7rEup7tQWgc5
9PdZDkiyK+/yZoyfx7G6jYLIXhuhRiBfum9ySoNtEabmcQZrST1rirdOBLlLVvXWT8n4CdvoamZ2
vqur/k4QBL7yhnFvckgiifbarCqSI0vrsUg4XLgeFN0KBGASnirDvpjH/laFFRNd118pK7lKdPng
zz07TqoWh2Tof8ALLqBLTRdhgAuozvOLXnWILYKFlGpguGk8iuGeqcxzZBJ1b6vhnBSNs0JJpdYq
HWDJBnB9Qeuxy9BHvxlvTTJCzR1OoEWbwQvP2hcMDohsRmtvMOFg9IRGfSWCAfUaOCZ6dTnuk+yN
kw2AvboZjBWOxY7sLVEwFmeyogI9XVXNdGpx0myRj70wgdvrMpq/+n0EZlEGLOKmQ5RbaAQXMlLi
0hrheyniVQooS7dDxqCkdJFhVCMeM4wATeX9wkaZW8SXxQTJzY93vRdtK+j3xDWvTWvi32mju4Q4
U4gEwQ8PzdB6MDxApXP+LiKjXVEN8HYuVmfXwiOY4TRcNT2BxOyj18PgPyDVv3BSJHy+os+aeQTy
DvLcB94IzjPpDnZgyU1sNhUES+NLXzrRZZpNGtUOIVMIgraSAkOaJUeRPvgad8uAvLkvt3j8zpEI
L0m43QpyKfY+hgOCnhaadFIVm9YnLC+t3qM+fHM0KK3l2SKAfbAFqmjyMPVxsGs8a9jWcXNShqtV
KjdJWLrABJ09Kpi9QUIQ9Ex140pGmbivbMvfjVWzx5P2hB8DlGAHE9K6YacBCGiGjpyUGyoa7yrt
Tw3B37Mw9rWALmp0yRKwZeyCZNqh9rqhqvwoMv89zq2d3dpbKkdbxPLbotD3g51dzw0xw3OWvOh6
3lTm8FjgFw07VtimkOB6LGvXKphAppveUD9Nd2NHzJLK4ORVRIBSA4uIFel4HfTBNwSaN1d4WNiw
O80KH/gaffNw8EZGQZSb+9AmbyIY6nusUVvU2RjwqafxifEjsiL4IlrccHoEZWuIOxUga8goNxGT
e5ZFCxpPJO3JmUzEqz0xsUUanJGW5/vCnnlAcJFJSXW8rxHVnq2PSX5ZCuzN6E030xSfZxfqqDP2
V31evOkJavciBLwoXHbk7Ka/uFl1ozGdX3cEdh9sBSJYuCzd2Yxg04gO5uQbjxGnkofA9V6dxU4d
6SMmQMibxoPtoxkkRnA9OtaPSAPZK2eTo5vWXwlOrLGOoGIlK02iPZ4vI1fla5qJEVtsSM6j8a1r
3SVYWJdbJ3cfnIFQr1CqXZGn834kPPvkZuYD+Wf3IfnWlDVwoxX1Laz04koou17PxfzVGoxTDad5
HTqkAaWmvhtTwAa68f1tFpQ3RhKl6wbTCxVSfWSTtp9iu9l5I8JyTUzxhqL5dQTTG4ulU+1ot9wW
Vfya1KjDJiO8LsqU/VY7klJJdPYPS6bEzkomf+pI6KXLJ6wiC+28fC/M4VaWnnUs3cl8NCS582po
CcImP3LdyWY89cN83WoyBA0VkG0TxNAiqynTyInx2WfdhUrLy4gF7ARpAccyp54N6xUiM2qBySXj
bj5jYnppUTOv84zUD06C5OOa6kJ7UeFvMunkBz8s3ow2GU9tS4SLDqPrqvWv8yY6DX0HCTqLvX0J
pn8DvNnYGtaQrGVdDivphoqgEmzwQs0o70zH38R1IldenD1Vc3PQ7sh0xsyyQvO4nTIjB78Mv5u6
B7r//LHIjO+zXbk3ImjCS/ww06kA5bfLgJjiMJbGNnWG4NLsq51I/GM4ENUkFvFwzoWddIG0aL4g
F0J2nho3aKl3bjM9BX37VGAAXg9TcNS63jObbUTrEQg3mhdF2+B0hTGuyurCnP2tZ0+o/xeZql2y
ySF5467z9EMRjxa5CPVNJeznKfeuvY6QzUzII6JgZKmuOxJdNWzjoHm0ZuNRRpU4kwF3O7jBXSWL
u6zD3Z/M0YsgjtjM+e5m27roU1ykRaNOtU06yrwkGZaXI94l1iy1Y6ne4e1mjir0zurq/QAZlTrG
MZ2B7sqgya9cu1ASVXE+wXG0+21FtliU+be4yIN1rzH5icE/emW2M7PhKUuheASpBPLHoXZMFri4
/NGW4/LtloR3Ce1sdYoYk+AuGmskHSjihyoA4i5nVJUUmyoeBgcVd113awRN3iMHRqLPhU8wWCUM
fIO4LcFkGHHsQ5Y2pQD6BWY7uXOimmV6aiG9Huykx4HaQFgfg6L6gQOIyc9Az4ZM1YzMK7LEQIrI
qLWMkz9S8wEtaqt3Kjn2kwG+8EDi2XDVQgVp93LUoNT8uLwuI1f4ayEjI90Bs1Q3fmn4LNZ4xJ1j
YabptrVVQrQjm+1qI5qh25adfCj6sJMXnd3qBwcS/42iqgzXebqelf/gudMtgDPxOo6jtancb8x3
JXiAV7OerwddAxivVHxygglQpgwJIdohFGxfRh4QIwz7uOcXDifesL+1VdYheeZ9NhwW4vDSN4KH
cWE/5PzucUzvfA7P6dzdqMC7pRCcr6d66NaZZ5MIlFL6mIr4Uo3Ex68Dv/FfbeJsrsO43Bb4xNZx
Idb+HMNpqazXqnb1FnXYcExpEjO3F4PFH82EbxqM3bVds8rUQ3CazTjY5s5YXBd5fe67/gsh3xgn
KtE91Fq9AEF60jqiEIo7C59atg/9hsJIXiSHGNYMhw9fotqPodB6LVt+HX7BsoRPTqI0Af4qITE3
NqE/bnqflcGzyvhyGSSYXRNuzjLIw9Fpa67Y/lVAxIq8dakggBIIggoNRNiD74ametBNfzTM6g7n
y3U7k08e4sw502d/LZK42AfRBMqhNDL8vGOXf+OAFrxWeQ0BqEyq3Ri56V2w2IgWA3Y0tYZNU2G4
o1K5wed/Cgdnvhn7plgbdYDjvMM2L9H3rro4jC9EHtj3fOnfmnq8idjWX8NwJ2XW9QqyBcmde+RE
TOmVwLnpfiJP/Mj6WOM0MfKHEjDzRTrP8Y3W3XTSs/dlFrlxQkZ4E5jxF4sXci6svICf4s1PhgNQ
Ymb3Rjxo44pHVMRi1YVJuB3CNnsELLLsxDP7XgYBt+BIcL+0NI84hEhCt53hppy98M11tfNm93b/
1OEzW6Wt9VQh+jyHUZZexwGQd9ce48vURVfMRAlAIorFKsYsSlglreyBNI6xtG3yK5qtCCXd/GZ8
I5jpktdCK22ov9HiTje1Xd5isBm+laB/SIoJdtlI8APUjPBMnyTf1lWZHYH3d0e3SLND1PvloSht
HITj5CPu9pxnJXGQYqUnpaCe5Q7nBPtERYSCKArvlkKSix+icyVudD+5LzlJ7NMpeYNsgfTBQPIQ
G8j7HZ08lqGxITZLb8lXA32SsXeLFjpwCmIx3vPfdYr7oBaZgX3FqS/bcqY+ZZq9eLRsuCVKlTBj
YNy8UBKZKJ84ghxGx5ZnFY1i7wEbxIIAbSBsu5vJZN+c2k66pDzmG2yBHlEt9djvelE2h6m09YY8
GgzNpUqNYzE58VWdOeUJdpkxoPyeil3hmMF6coPgXovEvsSFcGFkKsPEaqcvaRuFL3kTg1WRzTDR
YNPimwqTeudRJv4OzYgnIk0QEV0Q1d/cpOLgRcMcP1FcN/KtXErKHIwqXEx+x46EbyOw8LOFMQNu
QgULWyKZ2BeOE6l3u3LusDBipGsLknMIHdW3hYhIK1h1pELYh6muKUkYlKf5fgew8UEbe99mjIJk
XpVz6LG1doPSP8kwqotj77dhTjmaIu5JtjLC9Abchq8TlRE+SVzg9Vci7urhGaosk75MWjN4XTKs
xwvYCU60pIc1mITpHzzhzv3ZfgDBuO0aPp8VXJ1S4Alkm7ae2N63bKpJnK0ID7KPLApOwVnHCaJ7
kVnOa5DhQwTmMAcH/bNvQKxEEx/Zh04WO4e8OXQiKt1bECd+f7K8Xps7v20SKPtt1n4pnBSTVJ44
/A9jP5rYJ6eRdj4VD23Ep1CNE7yPqTNN/FNqtMbTUE9pdoW9BiLB1MX1DleEeQj7nnSQ2sZqtu4o
MFK4rrNJvGZVJtZZJtzie6uMxrqeeoeEndjOFpsK7K5gUwWDAThzLLrqQP09ww8SOsLY0qUkLoIl
ioAZ3ZdecjIJG3S3MeXTTW2oDedqUFjQsS1kkqx8r5nWIJkHaMzl3Tgkw3MRU2f25JsxQOgumusa
HlIPe5sCcMl04snq0FNLvp2pq25c4sfPvO2XkO1r2HffsejA+dXD/NKkETHflB2nhnS5ZKZIx9GK
wsJ2GjjitONA/kJMZWU5rYdQU0siF7OvdTgQECUcg/5Q0Mgdx3WfEBLiS0hEfo8899Ab+NSCFgqC
04tVQpBM0AfVNX9i3VMbTx4IHLCfhCzjA3SxV7eFpoXXWRMbbg4QudH5rtJKEe7Db4W4rF1eMfXI
bVObOYW5pPe8dG+JtnDA16euhjWFeysYa2faI3t2Q6KGob7sSqfKzItOi/wV/1VADmkc9dapaobM
pKiw9FV3ciAD9xA3ESd3y05qF6oZIKVVoU3OIRwQu5+xNt6+wAFoXURVTApoVbo2YRA1Ocxbc6gc
fYarhRCa1ME82zFg3GZn9v0oAKXh0L/2O1xFxD9EpEtZBloCP5/t5FJCS3fOQynM4sjrjeaD7JWa
N/7Y8ru1rpgsEYfQbkW2EQy7ompVcsvWeAwe2nRKTdISBVMBzBT+SVgHLSchCrhtZtngLINVdVFb
nt/uxpycnl1oW6VgdnEDd1XUSWFegB2ZzPvEHGp59lq7SQ84u2ZImJmdlMBYf04TvRt32dceo1x0
YzVmnF0mFf2bjRi6hvQJswwadI9ORhae55QqOvBfJjTMr8P0LFvXpmxZV9eBVXOUUjqZTjiUWPLI
lrhmDM/tru7N1tiaKBKGpw5i0tasxzJaeUbYHDKD815KDjvYMkEsLoKxYWnuPFX4rnDEl423qQfa
lAEbzCtAOdGRptsPwDNfWDI5TbHTPle1OV0zb7fnyMJW3rvpIQs9Z48uYZF4DBRtTPKrMnKvCFgI
wfoYNYSfymPvk1vDMWzA/tRLl30aaWCtbezOwINiY0dz3H/2c4WPhPpZ+Jw1ZJ/vYHmSlJKyqYgP
1JrZRPZ1O13kdQnOFI+nc7Abszqn2qTiE6aOd0Wa4nhQEYC1ufPiJUoGSolfJFNMrPPEFj0j+/xh
6Z/sOkT/zyMhkgxz083fKiPBVVyTxuEnyesYyOnWIMLytm+iIdoPbkLSizEHx1mI+04ByjdsEe3Q
YThUbFKyq1Ta+Oup8pqdEXTqFDFFVKeRk9deden3NDDiTeL51b2qFccXKm8WdzLN2HiL+qvHS7vH
S9V+BbEwkD/hQW/KrXydajuVK1EYPNMpKtm2TtSx5lpYhxnk6ymX/nijOZLeaMYdQQ7mFyufCUCg
JateU8oFdMh0qza0MqbHhI7qU5iYxW0i9TNMKJi9MnO3GUiJW98Hnr9N3OnGkCTKE7tIZqvKy0u3
rjVV+da9TrxuWOBSvCc4EgltSEz8x9pr073rkMc5dGlL3tFQEMuTN1emL7AXUIrkmG0rkk+W2a4K
n6TwzbMuu9c6UekWTd9RR/54MY2Vs2HFaK+8VpsndERg/nnb33SE828jKzVtkzpfiqGx2Rc72obm
NrUxv20QKVuvnREG5Lp4eSW3TZIxwpLBmb5VOokHSD6G4nwfRzceHbrnEN70M9RslglT3Br8ly5N
OTvXHf7qBWmPE1zQIvY2E72xq4FdyK4x8v7dQgl9m88heU11B1xEUyCC2a8PVA7ox5E/R0WIo8wQ
0jzu3Jewmt0V7Mpqiz84v2qsQBxqTcMf0gdL81p2pHNiY023DoqcgIlnDr+GvkOga1gIwAs0sOm1
liXzqtuh2CJPG9edahGXqfMMG3FPEKKiHpIpYG+lDZUO2puFDiD07ru6M0FY+tOepiPRGHnoq32I
3R8UjJES/z3k8262RHUZGH39qqfYvIqT/nsncq/iPDQfOa4Ea134mHRNwniBRBQjtBaqZnbi2WcZ
Ua/yZ2HvcYNGwHdm37odlR5eyqYk+Jr0r+lSecK+y4OBTQfBy9t5zt0rijTuKin8AziAA2e0aNcI
+LmlGO/QfRgPk5O3tzWdLzatGBwZ+kggPBHvyGY0vzTS5nQmfNs8wq/DMz4SsHXnR3T53SJOj2AU
vQOQN//QxZoqXOTBOBPFia/1CNhhfkExR+U6oL4oYqe+NaDjbEJ29Jxamzi578xBPg+2Cq7shDyX
3gSVUWSo4UHzPCXOUkOVWRaji4ctIwr0A0juwNQlxHtkQaMOSTQvCXxJdzOXXcoOIyU/mjbGd3Pw
m3dyHL6ncT6s66rrvvWx0lcEOlbNquxQmeqm4zr07WhoQ72h7Q14ToXsaeL0BAJxh8sUb6e0d8SQ
H0Y/7482qFAqovZJqYF4Hx0B1iyml0bF8RaxyGOWJW82qEjmEQg/U4lnKhcXhY0Llp0CmkBfAXYT
YNNixD9ZuzOyZWuD8xiHVY4PmFrcBV51ik3zGN5R7s7P4CnvSJ5b9Qv9bVPA6aOuTMsRXJFHoKBg
nNoTp+EgM6bw3NRVtPP6HravE7a8CKZDb/BYeyEhAFOZ72fybDfQfpptPwTYzYcGuZTwtkFnPWgR
v2ZownbYMADoW8OWbZd8bGVyoJwenzJv+lo2stmSKCy/GwVLUWQOkbV2zOmRxIpBrkitQBaYYUqC
Zzq64QnCn/fFz/yMoqSeIv5CxkyTfUYcn+tzJugGFjEM87lxTg1OzEU/GA9jU7Yn1Q3TOWBlXtVh
lxw8KmYU2sfmuqlcikaaVLCFjXB2Ew2TDjHmFVgf6uSUliesWXvqhpw/OGytcxfU4+z1Yh3DtsUK
bSBJYj7dkqRm7woWwJ01Y0ObjExvSuorlwE2qF0h4KLmkWzWstHeuc1rFkA7sO+Er6cLUoyqR9vn
fAqAM3k2HOM4TcYJgBC02Z4QT8ISjTU4pa/R/yDvTJYjx84s/SplvS7IcDHDrFoLB+Czc3COwQ2M
wSAxDxcz8PT1ITLVnRnqVrbWvZCZJAYHh8Mv/uGc7/Rmcdf3pnuyAFweNWGKvWyU9il0DHFqpOqc
q0jKHwyIVQJ3yC8RAhBjCFdmhXyot7bqKGHAUcZmgVUYix1iQ80uLfb1jFDQddZysVoSPqB6FgDc
crcawSgduwmzu+utUrlxElYTET39Y63UDknojOVzwbxLw+hO1PecV1dVq9+B55XnNudJuG2JeiJD
rrKCxAAoBi+q++52bPJzhNMb+jpO5kI7WRNd12VmlH2NxpjtL6wrSRw649yjMjBOXKtFtjzVEISS
XHOSbKYd4xBxtMecCPGQV1A2iKzSkenlNsvb9mhNk1tvmnl2jlWGPYVFdvU2c9JMazqLS7Z5loOC
JJEPgHCLhbkj3WQ/T4IzICGjaUaSti+IZyTWaeLTlphN8xI2VJeMNUg4hYY5ZDBve6GepkYxjhHj
Es3Te2k/GZGmfsVEnO27hnJsmGNDfapNq70fDUN5ArSoXZrSbo5Lt7yk0oEURXd1r6dmcyxCq7oq
xVzEmzoq9INly75hVK4thTeyAPP1cqCfV6eZ+HUzD0x6QnUzMKqvDrlVcsoT1SqYUUfNgM2ui0h8
tjoQRRWp3x+4xOM+cLUlfIpll33pWQhnb1R4FjgO24SuU7ltWndIueWTSgU8VyXpo1bPpgGajmGj
n1TSpPwV7alr22zHgUa5lpuQglcFyIis1xbbtltspggLYk2LKXJGSPmdEtMoPBYjpx8mQF5OqOjO
raxjKErGIhrxbKCboG5KrejolNC1aMYtfa+VjBfUuoA1MsUVaw1jGkyYAkMtSOoz+uhTXYlrmUbu
Zl3H2VEDg/5db0d57FyAVL6pT2wqIO3CoKXJzIfyUo1K+KIty/d4Yn5jmuy3IRmdQH8nBAPZ040+
qdnWrhWoNLG1NshG9cNwxkOnglGSbnoB0fgt4SZnUDglmpesyZxVYjoMdwy41mFdF2Qc5m15a6KK
igKEZpx6FNp7EZLSBAYR8Uuvp9KLtLDaiaiApmzNRcVrshTI3YpjwL61P5jQJdtGlrvWNMcAR357
yVMAnk2eqayosCEgu7Y2GDxXoLXpbuO5KQ4a/YKnT84HtEeEDAgmd4WEMpcqIjq4VRi1ft7JZt9r
GnGfJNz69LnKBpBodMf1RiuE5u5EUuiEvnSshu2C2QZfIwALZeFNUmKyzBY2FcrJVZfiESu2CrSz
GB3BF8vLYojlznFrncn7HCmwtmpSevY2G2KKJ0Zd7EANFj6bgpvPCaakSw/ENVOe8zU1aDmkWRIX
UvUgJYUbepFoP1i63vimOg7AzS2ymGWl9F45GteRVeIWmwQ7INtAaEV61qCbUFQEVRCYP9Pe01x1
r0uZjHuh1zmFg0PqcgmF91XvTfaVdWUQR2cq6AHtZi4uHSnLp1Gd+Duo98CUcOuXUa8OvjKod1xt
Due2SnkPy2o5JMxW/1JYiWzyD8paZJUocSwVA7AOkxOdN1//oyS56jvyVarfJfOL08yTNxaWBR+H
Q445DCUCZ9bacHZ2eJhHp3tnIW+z7O1a6OudSwO8H8Mw544FLkTE6DyT8cfWkWosnUriEMFhaH4N
rFz5LLqZBUzWV8X4m0b437Lx/f8Y4L4aD/7v1j5yzZu+/aOzb/33vzn7dIPwdm4rDHq/e/H+4ezT
tb8htNaE6mB41wg/Qvf7e1iSbv7NwoxsotMHrI9eHCn2786+9edRhHIvCex9eP6Mfye8XVvdMX+4
MzVT5fcamEZA/2v4D39xz1SuMYg2TBavGBYWCUA22YPjxKp6j1lD/8Cyb7hXskac3doIv49Yaljv
G6L5PqVWCBqS2cIehH39lIqJOrgDS/JemVZNtqiN0R0hoN0FMu1qevkhIayv1LLF2P7hciPym0n0
+xc2QV4FWmFXRx9NvghOvdUS8IfPV1PbI7xMkixNYKhek1CRYGAzPSD40q/sKMBe60Vp/xfulF+E
2T9/La7Mn9ZMLJi/uihc9hYl8a8CgDNGHyP0eWkbDQYVRdSxHobL2LBv/Ncv9Rf3zT/9Tu3PL3Wa
RvIzuvV3qtNBhLUJaTlMN1Jqb//6F2nrT/rzrYFZAd8NxiJKfOhEf/5NapPYiVJTCCVY9iCkVxq4
SDhshLSm5aA8drNrnAq4NTOCXZlSnao81hdwfDwDIuukKJW5d9YzfjNwbmPri3W32uDkyQ6CdfK7
ahY8cy27lezqx0TcJkxNik0tBoKn//WL4c/951cjeKjg2CKQyjS1X8wNoi8NrQT15CltC8x0Shl/
gGIb8SqADJkCg56WrNKyt6fAJo458QnWWl4hydqMokYzPy3jIC4h889x24h+4lSO5PDJUINPTMbS
ZQwUWwlRCDJw71G4R7xwmF3sJYHPi3cj07JDl9UIbhZWZeTW1RUrlXC9SuN6vdxoRNBAKAQEpLXY
z39e2na9ysl6vWU2ExGQ/3wbRmWUAa6pUPgI2SIy1Hk8x/4QF8bnTHAB+lSOjupIwk01wEvoJ+k7
Pamdgu3/l8HSakQAlPQiiEeD4QuPf/0rY46rbEYAwYxPNIXV3UA2sfRqfQgnVn44Nc5t3Ez88GIq
ySZtG0J4dJlaIOIMvWWMHy2aCLDSxya7Hr0jmkpDrfyABeMIFG4KUlFqw3Es05DSaJnMoMTXVm9Y
S0wvpWlXCU/4tRd2o/6aN/1yZa5iPsYpS6xLLGzZotpwyfLq4LNeC5AuhIgOMyqVpR2XH+ZSkKg9
TgybNrXtTtMN6eVsiE1sYzJwhna+Vk61RKhwZpf7uu3CaGflmU5qpEHb5s2dsepcOhPMWN+z0Ped
qM0PdGwlNMIooUvIkJ1s22SatS0BKRr8PIuaNmkHqj1id8wMeZw5Pmrh3ByxTBTFju/iDqFN0hYP
GjbTx3kx2wfLUqIJzU+kfcXhOhrmKNY/qTtRa8lUY8zfZUP/DgVhfMZVzFq9T3ijc7CMMPpYwtPg
gQRHIUXR6E/DIJtTwbs2eXpRQFMK4xqJSoY9zzOdhgTiqq/ka7uez0MiJ+kB8qufrPX8Hn8e5eV6
qiMS4YB31rM+XE/9dj3/MSp0D/9ZzKbMKDQ1tDyKG2DCs4IJkPCa7REzZTZUmFSo01TGuzqTyUc0
QovxF8ffT97Cn04l7O6AMmwILobBJ/oXTxlqc1Y6FMLeotm3pQ7aLJ2ZdTqdyymUnDGw8FDStK+6
D3FhdEylG+tsmCRgh9FwnZd5T7r8Xxh0Vhfir38T5kseorjNeJ7+clL+7wuTtDavmIQqXryTgaM3
f14T8+f1yTsFgptcLxshse5vf8O/VZldko+maquv7ldYAol9H2hYmySKu7/f1p/lQ9d8fnYQFn79
l+vv+1//tP37zy9Hn5X/3r3/6X8EyD67+b7/bObrZ8uI+e//9Vss4Pov/1+/+B+fP3/KI1D7//k/
Pqq+7Nafhgi6/GMtxTD4D4f9+vN//76b94LvO83oJJa2e//nb/qtAnPUNV6SPZOg1NLdn6am39gK
lksFZrgGG2gdS7YteGN/r8AMnS/R/Lt8zz++9I8KzP0baV1YjkEu8HxUAZ3848X/Xqpw3X67GP+H
0uXPzyULAhSnAmCZ9b5ZBT6/PM+jFSeZM7Jh8ykaL2tiKCZFTX6gMYU4QtP+L+5VlE9/rvnWX2nx
TPuJ/VgZYj8NlH+olmYk+DVq03jfNg0QUpukrCAJUbaFtJB7FnBmCarcUG6wkPT7TG9GBG2JGaQV
s8+R2eRpbIb8R15rym1OnMidQC1hxdgBV7ePDLpUikOXE9NA19t3oNOz5otYC5EzZxOhTwKU8TkM
ObYkcyiUbd8XxiOMS5uhZxsPGKon2eyKSX+WzlzDrqvD5M5GYY9awExYiRPkTcYG68EPFl3KMR0c
tM+EmGSSH6igIiyE2OCrYpQ4AOhEv4rfqHW2fZ7f2DxKGGeg0Hqpk9T4FEkS7cg4KbcoJKsDw2Zm
7RO+EQ9PA16a1rbui9hGX5VoS9Cg/XuJk6E9mInqvAIr/RpcmgOAlnm9X02wHdBb4qtRnKvxowkD
9ahWOuFG3Sg/YFjASLJp4vQpvp1ZHHuuMWsJJONyb3Td96TRUqYaNfzHFuljo6cwJSuMR62VbrHT
nlV9ntliDAHymmGTRtZLp3y0IKARBq6g0bx/U3KXdQQmJ07xovP6MXpDAGfeJMsFST5Dv08s6aon
U3Gdw/qtttPXGqCGB+woRi3RsjKCCRz1nOsadlRvcqxgQdBOKA+ancVuvo9u7cXIPKRrs2hNq/wb
AnQb95Cj7Jw4uZi1TmzNUnlZWZwaq+oe4G/OzwbSHPYXQYlzIIyWvcVIzEwwiKrzHsCy8FQnOcZW
ZBzLMvoxjqTUpC4FQU+UTCHfBHP1eM6ICHeUMw0FYczzOtKpFjZ2zudKgk305r7X2mrP6va9r11P
SLJfUPCbG7UoDE/XQzQmxYzwPwa/qj7HpkUIi1S4DTdx4exD5qBWHAowG8V4MKw2SzaCacxeZY8a
sNhCIdrYC5FUS6p91I7Kwl4JgWquG8mERqmziCIY9V2qtf3BdVlUGFoLDJlVTkU94xezQLNK7hj7
tGIm3dgsnEei5bFTDmhogAdcF0x7W9EOXDA5ph8EglsUMDBJyTRhQtNoPV4RhPBsqRP9hDzmmiDu
YTeoOwHTh2GbKl1N0GoRDwG7YXoQ48HCrfHKFIVR6zgdEhfUJpbObWhaZNGHSXfjaHzElrYIn9nK
FS+deTXjOdzZTZfuIra8DwNywQ3rMnvmWZs0dzVfCepslAfdWGGmCg5Y3pGheVqsaZMOfeEb4M3w
14h82wHOPTapEF92CNotRYXYq2Sfk8oV3aqxOhFvFdfoxBPMvV2W3teqrI8aDh62MK7+rthp6Sv1
dJo0cdZ6s9xnbXFlY8FEynZnPBfSuqANjbYmoq+85Aixp+ZiVjl+kLRTn8qmR8hTyPYdOTOADeTO
VDIbkFzET/Qei+ubRp27vTkwXQrJX3Kjm2xWUHalyOWcDKHqlN/mZfHFOh30aISAUHJXmQM05Ugd
n9J5Uj3o3Rw584G/dLqMbvWSdDQaiZPe5qn8hh+KLhv+VjsmD6LnQkaDxt4Qi1hJWCgL2bJn856f
we3cT2N6k8/Tse1tVmbxMwN5iK/FGN7MeM+SNH5LJgziY4z+pcjr5yQdfN3Kj51VfiqxNIl6T6zs
4k7Lss9nuUMa0XguPibpqt+QQxCK3ifpFfudMYywnyK7Y6fapEyjlUtYpOI8uCXhoZQbrH4cPIvV
Dh8qpCh1YXWEgxcONFS5iOnagi6UGIKZdZZnW3GxUzB0sLy3fRWmAIqhcl/kJhEvwGFVVll7VX1U
ujbZo6NaOA2SIxrX11pVpF92WY+XBn9GO5uvatK/WGW2m7FzrW0OazSUb06uxr5iZMlJKcGZI936
lsn226x0EkS1NjNgj25SqsSNPmNj08kI2dOMXfWCNPfeQM+x2NGpyrIgjgmeiYC1PNZJ+1IQHHa2
zeZ+Ul+Vaj0QQwJkwNtvVKx+k2oTRT4E2KcvSlp4egMqsHCt23SocWxmGhRezIczvwTxTp/eGFDK
joXkI+Rmb9iEEj5zMmhq4PxZWHdvs1YQmeeILx3C3duk0CaqlXmwJB2E2g6vrghL6Lvmm1PEAQsf
9CB9qb7W1qkxWuV2sgrI9iKur6bYER53tLqv1p3aZz4dHISJNd8AyYPdmY7lLkvbg92a0c5sx12k
uiHPNnlj6Mbdsqo0ijp8Avn+ZLsZk9saE6tmZq2fDrr9EqrjaWmzmRSU6CUeFRY8JdFB+rgZZjn4
oeyHY9aTG9jWEuov7ctT0UzGnU4ndbc0Ygf1gRGFEraB0c3bccZp2WTdK0kQJLTxzDPQ+eLVsKwg
NvJuffMuUYjKuHLHNUJlWeXE+FJxsrbk/9pij1G/2+UtkQpJ6frYmPA7qqsNB+Q5nHV759T1S+5q
47lM8ysbyXVYqqMRbbtdO1ffs1q+QR3w5YDxeCDaj1VEtmzjqLkpoShj9LqdFT31I1xS2y6Md2xg
DVYuCNgz54CiABcRupbAtgaD3+X4qdXnmy5kWxlm4l5KHF+lUIaNTOVTLdI9grKe8bS0L+jQtAcL
LcoWOjdmHri0foXH6yw4bT0rBZ0+ldo1UmV5DseJIGPEEz50g3K/TGr9LHW54CfvAwtLGqEhJDfG
9l6DZlAt6DTqoXe9uk23+mgEEXahwOrhJtbW4t6ueQmMg7dljXpylfy5KuprF2rVvhLFjr7RCvLR
3C4xo7MG3zvYc8oBiTA5GwzEaVG4mxoWclGFeiYj/9Po1Jfa7FNfaHKnkTSSzbrYThZPJhSTN4aR
PBL/ZWwo4S5Q87iEUc+enH7WUwclYoXf1cGqUpSc1V4L05nkbpw6kDs9S+3ukxgRTleXFU9xFkXo
27CE5lsScPKgErdIwbKAFKgxINDrkCNW8fSW0ziXLmpTJH1Gqz40ynQGJIqPSRBrFyHeFaV0z3XE
xCzK1JdK4LgpEfZjhVXz/ajPZRBRj1wii6qpt2/A52ycxN074YSrY6RYGHuwArU9gObjkVWMyMvo
Lg6tMpibYoiveawFxL8Ypwi5BEa/daKlxZF6qGOSgxjZuH5JyucL6ubGQ4b0zGdmL4TuD0Wu+aIZ
089UJe8qiRN7b4JM8a0Z82acaN97u6quSyzvWxJvIcSPdtBSYeEPhx1fcPhCv3aUBwpSVA5hj25A
T1j6Wrsyir/Yr4h7NL88yViadbk8LFhWGVomqxLtZ9mTs59W5q1KbMdWTM4AeWM6KCAErKXv1via
vbb0b0WnOafQDJny0S9sSU2N30fbMrb9YIltmZNfuNFqa9hbYGsi1CXLW0sU0saMJ3yykY6SrVPn
s7KKArqR2wr3l3hypfWhhxoWarODsyYSmwqyJCCxUSduESXqHtQmBHygu+V8K4fmm8nMaPTrLBdv
BmGeGzPBiI00r75LhDPtU2vZUYAdOiEfbBb0SULGsoH0/6GAD8GMyjF/ILmH+FOZ5VnJXNbekUAv
hlMkIBiO2JC8XfYm1IgSY5P2yYKdWG1g5u3RtKoj2ZJfraN/iAWfpqwJvUGbFYbyzcTidIcfqw7M
qrV3hatX+9z80gmeIb5Jv3Oc+aUDW+4tsjD2ZlU9F2tvYpUWOYuMlJgOEgGTG9r3uC32bjQtF4rE
nU1NbacZYuiZ2WCYIQZUVDRXq8RI5sTdaTbAzSG5scaS46bQP+MGYS1xWPvJSJoDogHjDjY4or27
wdXji1Lj1+jsPL1Ps87wtJj735yvTqI/ElPZXUxX5T/1m6O+u+xrDbv/wbhZ3OWk4+GwnJ+XtP3e
OOm1jdBUywj/sy2mu9AGi4I6iodXzRDVstlNSYPAWAJAoXKMmTadSHIZUQ+noEEIsbqNStKRRBfF
JzNy9X1qU9vXdkVehlOoN/0otpJMiNCNvFyUl4LYHqRXdRBla1Lmqs/sl9E3kIWsv0MPojyuLmSw
jq966CheHivDI32jwfM1YUOOY+crsfvwMawicTWHcvyhr0on2IzjjVar7F4bYeXQ7EPtHId6XyN8
7MMA2kBP5TXUr+iv5S4NNZ0Eu6E5tZamUYxrk49f+p4NnHZYkmxbgaDYRhj1e73+smpl0xp41hmW
YpJ3nOdYVZIdemB4VkP9jRWr1yvh4puh4FnXAIQr0jr0iZZi9Yne92Aapg9a3s/Xq4r3N/WkBXFw
xNwMFs/dOb02nLO0PvRDmnp88vqbAePd1hit2o8k4SwpJ2gZ9mJvJ+1HZyzpphS9z1oF7R0sGUWm
T0sCQKPTdQS0fTuql2UQN3mVHOZsbHfxnJMJ2X/Xy28WbIBYL+kd0LXqPGAQ4cXthYihi5YvWEc1
z9XHOZDR8q1c2ha/tWLJWzfM3KNhjUFNCt+LM6YP6JaKA1kxOs3fKBDiz9/JN8Epi+nsRxY2D6ac
trbUeWKn9ibiW90IsZ+iZMZNkt7THRzSfq/gtqmyg6Xkl6SsDzMLtPcROBTDWfESN85ej4cb+tTF
W/LmsyncLZIiD4Um3SWyThIc8j4QhYrASFO6M/4AvHlW6y0IQ6AM6ONuUSxzoyR2czYKvLMYA1gm
ayriqJ5Yqrm+rbpym3MZH2qL6Qmmj32PH9qrFugUVnFSTUqYEaH6MQQ64jWKGr5MSxt704Le2bNl
IYJKJxFw6Dr9bppJtUVi7Rz1jrUyVbN7SXvaTOTJcgfo7Z7pYv09i/RpK3Gye6izske3ZA5PRiUN
ghVhA9zC/we3UpNjI8YifHDJo8S5BYggYFQ2nCep1Y/4nruzOjcx/u6ItPSssOOrFkorIPdo3NJK
VrvRzUrY4gZ2YQuKtelkiBoKTRDq5PDsj0L3It25xxoszdBvASPhhbPZfoTd8FA3i3NCQNUcTBWA
waDnWy2OKyRmrFTmOXvRzeGuq+WMOmAWl0IMzYO06zMcEkpePsEblySoTYGIw2HBMronc5DHoWeB
ISo8im24YBOZ1y1H3+HkIfsJH7NInhnAc3dXlbLrLRURKVhFUAw5kK1Jf4t0nqlyjWCkBKBvFbH2
YuU5xSZ6vJo1OvSYieC1iQWBGxrYPUHwVll/tAkxoR1PBA17r3pWizSqJ23BQzYZHQuUSn5k5Iiv
QUI9z3J+iSfKtDy3SGymDlsFLByPvfLGCqYKilp7rObuhDi+3IFeUjHiGUhHwuoCAY6tmLCOqs08
p5yIigkbrBe0qMoWuVXy1HKkOZAweKiW+aWPfiCq4FEUkQRe9U55UFMZ+WxGa1J/tCe1r2FGRVhQ
I9TlGwam80EV7mVseQzEoJk85OrwAhi5Gxv8NjsRwr/EOFCeK1G9tjFe4DnGukU0urqxBeCgZa7P
Gg8bEC/DpjQgNvXowSuL4Mc2Kb5POeHjJaPjQI0oo7AOHpXWxcjY9yUq8eRSj8pHFJb3odJ+9nmG
3TZ6tOs0fm5cM0N6vO5zkaGgdU20exU1S66a7rODkoZ3AHobMzBgBooGWH2KlR9Yd9Mdq/gn254E
eAabtE/V3pJFdNKJxltm4bI3iqEHGNmpIOHacxPkQNjbHjAv3CIvgW4Wx0HfiitVKqItYaqn2nKe
ZcuUckpoivXoHKYJelMjAYni4LSzXmU7XdNpPvDcv+lJdJ9aawuiza81Y9/CcvU0KAq2o3kkge1t
a3wMiUWLN7Y1ya3Q1KstzfWWYv5lYdLfDDwm+IzHdLO41EccE+SVRvF7aBDmQ0GMXS3Jk+hbFPez
P7bxzAklom2rt1RkXUFdYbFczJeraCPlPczxf5IA5Mf8l6McVfgQofIsmI5+kigE660vjuAHkg0K
/xJygB5vw+wH+70DTaDwo3am/xq2rDfNoOnz5z4dcDaV5adBcBS5xIgNKyWPtjkYg3K1IQIDwzKU
OvZaehIkAn3tMGsIzCdsOp5MdLEr7OmxxihFV9QML7zECtus8cqEd6VsRUwZUOB7yliVuxBdzVZr
nPgTEf61ZAQBwpRHlz0o2/WK+JJxAZoixgndMjyONWMqNtchY0N78Kt+GpnLrQI8cgmRU5W3Ou83
86n5qhGxwAK4HXa6cHdZ2fxgDhMH0N9s9LTdEKDokB6x2gyBRwBCkvMQgVj1aDbGwWrLa2rX2Ljm
er/MtrzXMt5ldzZeCoQ5Cjv5myHpMaKPegi+Vh2RthrFtS8S7ZqMDqGTZbIzxvBbVUeXnvt3k+vK
tQ9j7WS3S3xvL90RE76LwXk+jEs5rGQLz52rhsxrDLptgmVFLcogFsOxGbrA5GP9BCrZ/g6Vs2VE
lTPl0xm1Gr17ttSxuSUPs2GS2+zRfH7vF5wjYAZE1dvbJeTBqbnHEfcozvvkjenxU0lmUTqiD6e/
kjdVyS7UBtxWG82ZXYvtm6Ke7kuI75skCqXHJh1mFxWQ9BKmKOD93An/dd/tybL2ErcBfDXO4x2k
lNPQpp0/RWNBHzF2B7eoq8M4HossOZqxCUSjApxKRjGIIXuhJuKw30Qho6YsPBP4nvk2a0+TsAN/
EPJNkaUMCnM6UNAqnsFu4MgrHG5CemcTeovXaIhnNwbid15gRJ9SXfNuQaswlgr1uRyfWNsTOl0t
x2gIs1PlFNENZSKS0Cp7ikeGiLGJocJ1J/uxbdZKIFPQFnbNtsXhlAzu2zLm0R0CoF0ozRvJJpcQ
tOU0Z9p7bHd32jx/udS4RIg6ZAipRyuHCEaSpulZDJ+/ylDct/iYYGR5rkr2utmFW9L3COZpv4ze
RtOvcF3p1ltfb9VrZ2i3FQHR29ntki2c2jxIM8m8HIuC2jbE8akyv8UmAXKLvK0fhWPdO2b3aFK0
WKyrfa4IbSmyj2Fj20rmV0p3IadY3XVaSclg0TgYWekElWzOjV0bOzPrOOBGhROirUxPhto+iqhb
wmq5zUouOw/VBO00MkabEOyqBgqHIDytRi+cpm1uMzm3qEAfLEep76JY0QMZ0r4URdzf5k1yUkkY
ZcxFH5OW68xLCzdR0T8QQ34TukMwESxKGV70bGDyfZ9V1a4O22NpI8OwJ+Z2GSeT2t/b1m0sLNJI
MZFtS1vKjQtSYWNE+p0im+IE4GnZWgnzD1naQUJFrGGSD7RRW46GgHLITgPsAD/f75p2a+j9pXWV
Ax0qMxZz/gRc9akjGia+MbvneZkfsJrDqWh8YsXk3hk6b9SfQVSoX0zVUF8TBRfQ+iWfTq98CymD
No0UxqHBUsnuX/TA4agYMiQmuXIPA6oGciuRiQjoSsuQ74baPkzpbWrbe72vzo7VWr7JhL3rVIEc
HJFlIeCs1NC6fLyvl2bJy1tO8YhdmxrvNXMIzyajv70oowRnMUlejJxey1SLjj0jHHWlWT7V9O+k
wKcnOGPADeWyTR3JFqLr5JnG4gOO8wNMOxC/avQwWI5PkSbKlQiFo5Odc3fFuD1Ap8OC2cy1H2Jf
8uI4bv2RwiauUO7WfRq+I0xk+V0PU4BBTQaa0Lq9cBNOuXFqnsngzpmKjYZ8UOe+f2Rhe8ZQcqt1
if1Jc3mVZBVf+m5MihsTUSylHGSC90QzD/gtvWndZc5VdC4jK7zOq1SdSrNlGmQuHFJTifU/mZsd
pEpi6IpcueLtvLNb9cPAkQiBrCgY9Q979gQEHEvjoQ6bE8PJheOz35lux4Fa2ea7Yqg3dqgBgDg7
peobhaOQAJvTljQl658hQ2qthdP3Op75yE/Lq7YQjk0A2JXRLGdBzwQ3GZiExfKKaLDd1kVx5+bV
Xs9WMZduE+vlqEFW67gcnpK09pmLXTkTFa+V4MDaKHoskdkUKHpBiYthCDSn+5E4YUeXp2fPdAS0
qwMspz4DQaIB7NeKexo+L2zERL8WsUtQ0rssNXu/VoaHIQNJpfdRUIfFdkLnr9TC9VR3uJ07CeYB
UXSVZ6O3pCE7j2j5cCjbjlH+IQjL3nIOmrVHS8rqBEr73GbKTlEK5WbuzO2wJBdZTu7eGFklAGGI
qg2jMvTN/eCALlQI8ggXsKlDs6smg/8/7oCthi5oEIooNMXqtjDlTei0L6rK2E7MJviw1nnsK7aP
s2HlGztN6IhaK9uBJMFi6TbmkQBirxGG+6zqMkJqHVlepg/byr6r++Y4VNp9x76XDORECzArMBhc
BjDdvS3o/rGJhu4NFL7brGeqHZP6utAR1UPkQ9MM/VEngxokIoAzAmSdWkATakL6RY0BFf4w5giK
jjHLcPSHkGwFf+pcQk5nPuw2iBFDTfzMEBd6e8gnlbWHilFz3iB5dqJZnPVS/ypajYHFRIWSl2xE
LBfnHcBSHwhmfNA1E6yh3ct2O4x9vKsoEo1NYo/atnEyY+82kziUIYUOy6dw3swU9ZEvijy761Ji
7Bz0RU+sX09Rpm2tiWhPO73jkblvHRtfUlNM5wowCVbExMZtlLgtH/8ZaCS9CC/XKAn8Vetvmtlr
D2ZUvA71Mt4hdUlqn8xI2CzOYmfBghOHKXvtpLDmRLhJXcO5V9LkNtaICkWOBz2WsMM7fD/zW2PR
s7d1qJ6IdH5mVFv7VKeKB1IpOekJUcVQeRC4LfE1M6bUn6zwXVOMG6wx/li+8qZ6bkp5YpZxkI5D
4TFOomGHrcdTDaN0gN+IUQx0AYrM8yLXXUB/pKtnAQQ2MWyhD7Abva3D/Dq3U32VGHc8t6BT6qZd
lTF4yE2UBri61fSbxSNJzYe7HBCCOxNhjr8BRdU8Rh+9/t5bkn0yaYBAaN2UteaHadxMVFKDaW/l
vNw7K54xTfVjAcxt7wpS4mM5XMhQpU4lW9Texnp7MdP6NPVFAAyt8xNGW9ek0n44Qo4XZUoz/+ef
nM0/3CX3BwMTANnfpFk2HEb9eIdWPOYUJyt5IVQbbmA9Vi+RtS9n7JdQXfC9hZDrtW+hC2+ldsfD
MlckRdlidLfEcVM6hCUtnmD05w5sJlRljStWDm5WyR0CxcH7b/bOZMlxJUuy/1LrRAoGMwC2qA1J
cKbT52kD8SECMMzz9PV9+KoW1ZsW6X3lLp+8jPSggwa7V1WPRk6KLJupj9wYH8FvBEYt7rJp+syF
YIGNZaep0qPuimBcysdkDEnDh70iIeIcZcXnMc5kUknG72lLu1YLGuM/O9a88llTKnkvaonO1CeE
KE0IMB69VxtlQicMlWaLBlX2dS5GtXFhMvLfw+J1NHW3DqUBjdfyTlp2FxAte9/NfkbpPBgz5rCO
l9PFcSg8pjPy1odA7i2rti6GO1LUHOJeDpvC0K+dR+rbs4cUgpBz9Grs0a1rVH9l4SFbDgr2nfJw
dDml8d7ZVbHyUpID9cwcAAQo2niFZnd3KxIt0rjZtE1E9gTPwvOCixqHTUNbaws4AOTjNPoH3dTO
m7AnjBUzuZ9dZNnGBQgv4gThIBeCiTfzqyS7nX9AvrTf6EWOePmW7l0j8HzstFXzeOXGq8i090B6
oLgkRIXVNgGpV02Ow7Nc2t1dIbv4HPWuca8Gu/3IEk9em3JSvyFRIZ+w4Zie2T6Y23CB+EWOpE9h
G6bQhSDz5Ae0yDCgasE5tToEAFpMoXhuifHsrGHykIL56nszVJRcZguayezuZgqUfoW7jGsnvHU0
1DZ90GXi+MypKh53vR7Gu5622p3Jw7i1HO1es6pw3uFAIOOaI90fUnDV8Rr5M024/Bxr+GGHi2Mz
jLcZalFuVvt6su4kWLQznxbQyaJ0Pk1rNu+XAbhfZzllUAJRYAFOWCwyCC0NVL/rNF1289x1K1nP
8tHxe+s3d6UZWLiFV9Ucztz+WqLWOct/pt1zmLlvSnavGAhsVNWQ3s+x3tZiEN+VKA+eeTHVdJkF
zwJPUPKZyJlrhXcvp/ypMKa3IWddPMnY200knHF9Vje91X0MMyq2E/6TrrohM/8S3o2uBUXwoGmn
8Ey8Nr2bTR9uFkUma1QRr96G0AXOhfnSVn40blpAOXpV62SNh+uGaRxaEPI1FchOjAhRw0wTucto
kuXTKbHoiSCKs0YoUvclISJZ8i5zjDjQRKr4srVIwFi5foVdUy4vU+wyNr4D3gybBOnyU9vMt8NE
kTa50S6w08R58AmerHVDIowU0B7D6sC6zgC9Pwj3wPbeD3A+WMwCRBueY4qDV3NT8UNzSiMO2LpN
EOd8/QdadXedW8vq9iM4WmS7JmGT81/3bLlps1h8DHIaMIlUSAlS/Ay5t/ZymeM4Z/cSL0N0dD2j
2KC1MSCbfnYcO3Qxr/Gic97F4xGnmgFRZ/bf6mbog0LWqNYemU1CY/kDiQlY5IIc7V0zkQ1FHIBh
lzXzamm5QkeLOwN3YuhZ9V1TzCuS/8VPlFZ50Bv1cKK4aNkClMh2WeGIk1UNmsTYbL4ti/zlZfXp
OepQ61GeWUfw3q8dw/2adeQDY6UUcGBjc2Hb5yJ3ZvpsAFS/9EM9PZWpB8vIUQarB2G9GKNdkzoI
6+E89FX5m8xzuyc3Atu369yO13Rzipae06YwkvJSOR68E5gDv0kXp0/S7fv3ya5lvBFVP4NGDiM2
9/a4hMMGvo73PNnuuNd9o/fsr5IN/fWPRTY2D3S+WKeaL/5hsuby0HFYnwpvbM5KC7xHUoZwKdt8
uqQQdH7jFutWk/bRtwk5ba/takTiMyeHl3JHzzd0hekRul69gamRD0HWTuE1FgVMPoO4ZkFVw8rs
sJfjXWdPYtPyrPnNd9XF5jYdMG17r4MFpMpo4XyOsAGD3A2rh4au9k3nYn8RXm09zVYeHySUHRQr
Bp7V5C7VtWCTsu+zecEmNozOCvLjF/k2lhgWDndK7KuDTAQ47Y6FnAC+ys8sf1tavNeyAqJnWlZz
sgwnfkFDIEzg01zOzSy+4tOCN4odCB6yhP56KKJu/Pb6onq2cF1eynIeoc1d8LDx+7ZMA6aak90v
CnIixI3sT1cqL1w1voP45uDjYetgxsO7bn34866hCAtaMfvlov8by7m/C7PFDNjoYrJv8M5JsOeP
tnCGlZPl+EWmIXmgBJK5skvzZJ/0FiiuaEzDB3vkGIIEgCSfFDi+M8a2xTc9wDoswGblioNDf1C1
1hHYe4BNPj+9ij6MzpsvhfJwiLEwoX250QczbpathpqyptOo31L51J980ojcDuMYxFrI3zkj7F0b
3vRQgUB6NWqdP/AnpSfGPPcbrhiCjDQ0rRBZk1svGAaoKY7gE11j372PvfZNJF22jjH6bjI31lx5
fLUnvOs/mqzOmp1h2tDqCHhfchDfnx1IxLNOl/xD+uHfacncB2pYCElCqb7KCGckKc7k4KRNfleV
cLZxCMM0NF12gRCqzjkzBi/0PAp0UoZ45tL4HuaqxIxUxXsKkj0WCn0OyoOiqjHKk+0t5PDmLqV3
Z2WtPoGlVsFYh12QAMGfeDOQLZjjc2v5PFIEYNcu6hnnVqrXRSvsd5WK6FrravyM5MSWcK5rKL1t
p77JYYRPeWQ3LyPFfZuyrtUPOGX5l0Kp4WGCg3pt5VSPARJYtkdhIDfNw672aAG3GxJR/YeGH1tv
/KLKfvNl0K8GSl0QGzdvoWrSO8KVr4ky1dpIM+8r6adyfRtwgrCp/WgTWuV0dqz6hlxY2JjKrKKu
uvyHoss/Myt3SwjUPSjLsJ8XAs2g3hp9KyTnnmVzf8J3xYxb+Re9lGJf2s64iZyh+0v4QGxnOGyH
rmRnxwnIj+DFUbUHbK+v/TC5m0JTVB7aGQtTQiXcirR5ZZiN9d5gK0VPhd17j5HF4dXmdrdNOqKY
ZJBBqOqSDeMQl0V1HNyO41q02KJ5crrfzh9qZ0XiDtiUQP0kmm4dkPvolosw6y0KCI0aahI2fe8d
K09W225qosOslv4shjDBB9tDxCxxPAVkjM33sFJzgIyGFtc+OA1cBZOR1uAJ2kR6eqj9J2t2oquk
cgvkhmzJ1IzUR3RS3Fx5Rf4wZwIXJzjbU4LyEHQV3jxhsKvHK25sywhKgzWM8X2hIc6pkHvdYPqg
XsKi3qdZU0Eom2R0yiWresRlg+g4SlDRl+Obtid3VY3KvKl9+J+0Wfw6ies/zLOX/0wVvvC1RwHu
sggWK21u/iZytJFgxUIcHB/xFrmOW1uGAMTlyCf123DT4StkhbsuFqRPPEO6B1l0v7PpPQyhUO8s
A1CdmuLNd7j2OVijZmL4f5Paznc9sGu2ZC4gjtJV9QNbj3TXcOJui1pWr1Y2gEaqHIPNrFM90RaN
9RCB2HwBpQ+7yS6SGT7gxJqyZd/ouqGE2+WF+k/u2C15RksuTxrTJrn1fPqtHHwJlpeYUHqYJNF/
2A4voLujrjTedM8hm4VzjL8kGzCbttwvfdhMaR55m14Z/Z9ZhnB0if/YYl3Vmbk32xblrGzw75iI
OTztsYcrAa8uPirPXI7uAijBMvzlMTJ86kFIo998XXyIqmHQsA1qS0nx9kE2k8Oy8lujAvY0F52t
47kcJsFLw2iYe5IHgA4bwzHrx1lzxcUTlPCXw0e3WXRNQ8LkuPNpBLqH42JconITlTO7T37v8JYS
u3+yNZvPVTm28sE3kMfaZu5fDLtzX4Tu0t2wVKiwMu7YGExVtqxmunVwq7dHUTXFTy+4TxL3zxkP
235X2AtM7rhWL03eu79GyNU2rOedUcZWkPEHbqJ+ak9c2rDwG60FONFg+cPVP36EQWgEUc7aJfa0
zZQ883zmvnzHnxSdmTDKRytboLtGye0WCTxqZfgTrFKk54ey0ToYPSx4lJBlj2ZXf/otdlqyPXfc
7oyMpFet1mVIXlyBFjsni+U9leImYDbmTa9vK0CCAp87A1Iit042Ju9R6x6tsWQ01G5ylpXhfgxV
lWwGiBN/MHFNAtdX1B3myZufksYycAt3ls22nD3nfVLga8IPYJyzLMxYhzttste6K8Eq6eWrzmP9
IrvKunIOFguPumt9Q7pSPzLz228sHTP8e8/d9ehFP3zPmve0Y0ZK+yJ8crtliU+QTz7aMpNbBAL7
4g3ujSfUgYekONZ6y0F7PE6QoXB9GhxYaSGvOHqWG0XBOlDBYnLQWd+T0+fPrT3248brCs7BiU9u
XVGKDH8zi+VVqX44jZ7AF635Z4pS5+dFNO5jHlLOsXK8opwCq2KnZGiLL53kEVktQO2uSZi16OSw
OF58ttTPYG3qdtOzsGQksW9mrwm2Rncp0qY1t2nYwTXxsEpiHjHCiw2bZj0yA8TQH6fWuCtijqxh
Fua2TErvwlap77eiiUCriDA9h7iFH/K69+4nnWF9gwYBPMkoc+vZVUs7rmgmw21chXCfmZgDp/ei
JzPs/aCzG3GEjghvBfPNiexLvxJ11r2zOU4xcvWYWRzsmJuinti1Ek15cjR4ad/Hj0u6jAOuJhFa
j/mTb3dXWxrhqR+1E0x+uJw8z8zfqkUS3enKW36HrWCb2N5mjBgpGURTHGtF9dUn9Mqtu9m/CfZ2
sm9M2QbWpBOw4hixUjY9z5kU8RqgAQQKN642kxHKq9UZ+lDgDz5Bz2G6i4kh9gvG67j1wvXixcx9
C35VUrT0Zj5HXJJPlWXQndQ69otQlSArYeT34BnDc1+p8mmuZf5bDgSdVrk56IuQFrpui1Hoxs5x
b3qTAGGxROangxvpmjchNhnLn3euKeVDArWD/Yk2P5N2HM5C5LzhgN7ArJM03zRGfnVUV9zXzZS8
OUnUbduyj8+qyPV15OJwRKtnxWw3wF8cprE179E2iHxTBwz/flCkgM/V6E2bZLajZ9hN81tVsa6G
ihqeh6iat0nt+r+ZlsmHwF78ZyxQtSL8NpRDOwXDkci3KiNeRHQyd++cufU+3YYGBOAeYDfqWUOp
8UmY7n2Ywi86ygnBNiFLYGPEjDvLtlgjMTgH1r/hB8T47CFy/GlXNYl+X1y2nUXpLd9R7ZQ4GERH
cw9osra4earEEs3skQfAugarQ1Pfqh+kkfzkOFOfJQH781BZzXEuHXCtxcIr3knCe2PCYLMQo90Q
2ZhwxYODYrTr/ozxBMlC9MnPONCbMaUNlh8hITpyG9Ec7a2KWbw6CcN0z6nynTeO5N+wLSIAih0h
HJrxy8qU/m10+sjtbtq3I2igHP3hB/95e6L2Lj2E2nNbXHx8/3ib+vSVdGqIv3wI3btYgRZSgDe3
LOW6o8+qaM2pihzNl/LSknCBS4iDEaC/cxgJpHxyVY//KAyMLzZG13hnAJo+mn5EcFzVyAq3+BHx
zDmPnqNkRKzvLMpaHNoyNnQzoc97wkcFHKcdA3h5mWxyNVOzjAykvUuGxvVKxh15MOa0sXlpLV3A
oOE9WXWCYEeqLAIt9tVSU0iQ1u32U28568jV8bOlS0b7qZUsJlMWL3UZ4yurooEPtIeo6pWe+wvR
f242BY8sYPR5ZCoIjxzyNkq5HV415sa/hk81j+6sGLSvMRIkqmuK8riGLQDAcn+If7UsxN4pB39r
Y3VGcVHFnuqqai353nB9xllFQtpHQo97ui6a2+DEpmQ+yqYefkJlhy9RLMHFC4UmN3l+/duIxdvK
GBOaPTV8AuZsPS7ZxPIDEu66aqbm+i8nj605ErbaiShCJZbufC4FxkZEKvvbdGvzY8jlvB/Kabwu
vZ28kQyf3kuix+mqMfFonCe7rw4jNQ3B2OkpcFXukBYQagPk0yMYwm0BrZdyM+5QgeQ9qddNUTnf
Dpeoc0HU4ZCwUIpW/0KiVk1pxtG+D1Wzzyun+5ssmG0wMXNUUhyEca4ycJZYENNt08KX1YdL0EM8
WbMzMXZFHLWHFk/2pmqpYMVe/qdBzb9zFRwmgCoj6k1fuNz7fMtBRRV59gyyGNAfhMVbJLBAEKa/
qELnReXBtcm16GzKPtvPqSHOzXiblNN0PGbRXOyTztEM0xFai+9N+m3xKqRKnkMEKu5HD1wpLn6n
+2+t0mmbZ7qBGWbEz7rDgRxUXpxuIPh6q8Sp+3Ne46z38YxthoKvSNtF+imfjHc34wLZNZl99Cgo
OZa6aV+mJZ6IZ+TiISIXdCwaUW48s5u2STLHD/9yuoGpW3h6TyNRunZqQ20r6flbx2UfpSsMvYn1
whsK8b27ZRo6jAfmqiEeH3RG3f1EEfjGzEqJRjhVTpNOVPC4eZ7dfHI+FAGTybIlT+xs+pnuxdW/
NO6ZqTRHd0dRS7JL4hg3R8s0+6+ujV04QFm8n/DU3Sch9mHDndPAEsm400weu/7Gufsn4fu/Yef/
8OB9/D9AM8ufn1h//c909O1/8N8d8v6/fUmDtrLQNRVxdMob/yvnbNn/NpVJ0plbj8dB68JH+e+c
s7T+zWta+hjVfCnFPxAa3sBd/J//Ifx/wxpg0QMeBslYSOf/J+dMQJqf7H/G5PmJyB4LyR/E/4/k
j/2/gSJzlPqGy3eVBXHpP9FIc22nRe0JKzPNGe2hnrnDzehrKwxcGPN776uGm7pCtnlrCpOdXO1Q
C26oBGf4tynSB11zTZigqTWeXpsCow7a6q2Vk8ys0YnLgrf/Do/xycuTAq1nvAGXvDv2c+yY2vKw
tGDXGSyxG0+nrGn33JYh2CoOyiTDOnJp2NAZBaYULOVK5p+ggn8gHRLWbf62hrp4KENm5T3G9rDt
RRBnr/Amy+k0qNduMfcyPEbjsUj02fJf0tq5axNzxg5P0oL7CIhQLLnsfuWPws07sXyILqaL2hJa
S5Dr/L5T04ZtVuAnfK/rV3BnWLGnwO+3TkjiQLZrT8xQbp6W7GLrhtUe+rc0fhIG5MVdDqNa7iB3
raY63xvq+fZudW15TZqPpaA8irq1aqZ3jyhxFB/5hiNbgMTTO8/9FvFm7l+jvGJiJ/RC65a+TM6d
3R1rE9cg7WyEsf8YERyY2mw3M00w1Nw9N9GXD1/OojkiewpLZFtutxYm7tmyN4Ub3gN4DGQM3rsx
L7HAPGciXedk9C8lJwsVgD/Aynf5APVqwGw8T+PZM8crJDSIIvGerqtvwPRT+lXSqIjHJV/PGRke
Aoj2zQlbPcyFtVeDsXaMq0DtXmMz6w4AlRIOU7Z+VAmmztEZ7hubPRfrezmvq/E+645JUtFexJAI
iRX4iooP9H+eh9Sy1ylRUBIvjyxA1551HxaSDgXnprjeR+7whOjOCl+SknJ4Q1ekNHhm84/pZnbw
3PmBLNbJGbCzeYBJCn/Zmt2i1pMptmzCH1vJp7uk6bsDUxGhpcQoav21TN6DHXNYOVzm5NVs8x0r
P5R6+EbDW+W41qGrKOPAKQuuiZbG2X7ByMAs7a4oT12jGsMZOYBoXMmugB5dJ+uhLa/ufHHc/m8C
GK9VoEYbufE7wp29Xsn0I6+gITIdtn5+os8cEs1pjp+amrgccn0vv+Y+e2kitY8SyI+EfKU53LdJ
RdOkf247OpcdK3BpOyziX4AAW4qI3jo2D6HGT4raMyw+G4zmjjBNILR8aLmdWVV2gDawH53xMpfm
D0L7RzxbPAfQd/Zg3TZhB6U7bw6ifO3K5gQ0sSzxn6DPub59GuwJs7YCNGqKe6TTPeSNh3DI/8YR
PpO6mwm5jpbF891vFlve9YxhX7zrfriNHON/fhvdtogBBdwKbid6honA10d/Tj5i0ILK5+thSId4
pfmHFc+AqWJQ4DI5IEINdDs52ewc+gZZLMLIQ48tJvSHCR0I58pSrTH8FVtrnJ68JKLWEaIgxRYe
PZOODYDPP8SlWG4EKTYYvhFtaWC5Tp4qNzjhX/BNrJuJU4F0GqzWVVF8ELdl4/uepvfpqPd1iJRf
O0+6+7FCVAz4MpvbhoFynG/2y3cxl2x7HGiS6Lm2s9LFiwlidm2GYrkS5ZkeOU7HjUVCyir4TtP9
yzWFqATK98nG0/ZUxsZZCxMRAGTZrp5f+iJdL8Ie7uvIe2dOqldDKZ5SPB3ewmZGdO3AMqGpV2bY
Ps1ciXN3th+ggF+TyY0IEoz91o2qZU+nVk6Uz8CbHfOd9PqRO2aqP1O7xYOpAgwvV38o0dDTs1+K
+Vnm5huTG8al5IRqjfmjXYfiRFxp2aCw/YF997iM2PW1cv8Q3wFeQInipp2TeK9mWwTAp5Njw4y6
wS96P5Ct+SBhMWT8wn12fZLsD7YQ2mGbhJItyNgee9GVMELimEtzp+t6Iq4TYZ4QGVnhkIaEDlgf
p2jR3XW1uPUfhmTvVR+QoyLRy7LzYPtlySrCefGYvg4one4BWo37ZDTYr7wGSUtSrB3OYfhOxLfd
uu6kXxvEyi0sy+qBByMJbtfFs5drWkPBxuHKFuWem2MJzLaqA0Dn3Gs5WTf17Ia8EaGI19ZyIXu8
rVFE6hkwDxWQu8gBT2DZP0C5+pWVoGbmUmQnKJcpsYCQfHLf+Gy02JZbC7VKdvlbddjjDWPPLRMk
tP1IqZ1zDkUXbeymwo7JeXXP2/fGKlVucdc4WD+cuBu+Y0ORZcvEbB1mD0ABNxPJaWsXd97oL5tx
Gepr6yx9MLvPhpwqbI4ep+OMk2eK/jq3t15kf4rCNDexbwMudvJjWmHGyfwNnzTQKFHDRee6fui8
QgRuv+SbeE4/uik2t3Hi0/Sk4rcMJ+RsOudoqvqDmL0nTevWRRCl+wGQaqwqQP7HMIUYXuZEU+tk
qjYohQzNNb0lVJISr65Ld8uHz23Atb/zJKkxlFo8tW6dbY2yvZfCGAKoJvDCKwMrNtyNbV7f/jSH
e3fIu+xaFPaXY+FwkNXNjxfH+7z2n0fHvkqST2unlPW5N7kfeK+2p9SOxYGzbhJgvEY5f9tJ1XNE
TPrkS9bcZuvDsHAXsSd6UmM1vsxYJyjD08vfiOFjo4wG2qbbvJHxJBYSPVCUZAaxT9dObGcXa05e
HM0oFUHVyq2HxfC2DjacTvbPdpNvLBpe63D5mbz0s6y5rxnVruFj1+jZ0vF3rg/wZMJ/f56QZSws
YqqUR93K3U0tiREJE2skbhyuySccScLcIm39LiPMU8/1pZTpUU35NVKsjsZr3d5MWcZdWVW70HED
Y4C6EXJfa4UVGHSfr4RV3fHZc394MgQg4SorvI8yZAu2DEsUrVXMlyA2B+uaGWBE2xwdGbMIzd8p
DitzvZgixJhh+bs0QsxoimHadHFpoJKPotBBVy9mvllGRa/60hJ+c/Cz7COaItaGBppLi5WljjXy
+Ynrsvud4hlex2aIk72hvimOOnNX0jjx4KIthKvYLrNtC9lmYyy4z1ys+Fs7F8g0Az2PTksVAUhs
3pEKj/iAaPJoQUre9eMi9xQwETOhjvdz1kv9WIJ7QpxbuCO1mr2BAOBKBx5t0SvfTByxvm0pr5Ju
ikNdSXOf0KP81oiJqqYRBteKjd6wBvhT7Cuzmp8T/FwX0jX9sRWd/Jtb5F/LbuwelGl8yfHmeCFK
Cg6kw1tJEJbbDNxW4y7J43RLpkg/m/1oHhz+6kTn0XeYJOgwGSKJucOr9jQy1TiAQNqii+JFx3eC
OQub+2iN+bHRNq8OjwraLeeH4+BEdfZTBiKYTey73VIFhOXYlG8WZlrCd1TOtjQd37MbSakTYYUJ
giRGWMOmFL64Q6/YbBcLv9RbTztFYxx/AN6tvDVORTpi1UiUw9IxD99zp82OjjNi4gARx0Wxmr2v
5RYMMepbIER4KBojwMrLhFPivVEZRVeWRKCwR3Zj9I5Xw++SVWI/DYZYg8z9lKCYORAdrDJGLy52
6T9qJXdyKkGCUNHb0CcALI1yBYPNzgCiGx0Dg1vMojMCslGUd34zvYp02pCLuLOnUvAoDdN04tbe
YpxE5k9mg3BmGn46YtxmlosKmRZnjfNYxbwGqTo7mH357I/5i0PuEsomb6aJ46l85uV6JBAfAIEm
awGoj4RI8kEIHFybQU5f02dZmzRcjEl7T1sGrJO+WHuSJJDivFzRq3fJbDwjVnxQ7RfPYAk0ZawC
5UavAAbZfiE214bN9c9sD2UZx8fEJ7mZ2pgfO4M+Z1JSb6QU7KAfbD58D7yV7X+ryaVICtriCglD
H5NZVM+QiwmWTYt4XjI2OdKl9p48Ajfh5Na0mVjNpkpAy2SLesRt2a2KaPHXXeYeKbXd9NqLtvgd
y2vd9PjmaU/CSJuCd/TCKpgqxENPbO1KPc7WJ4QK7FHdWmI4xnTE8nEKvLzlDBHrURhg7bqzzR7J
TbhVKpYfPbL+hBfWtwhqzJTjgtiBckpjOgD6JrnU1ht+kfpXWcNv30JeIWlxi1uZzTbTPPqEyAxa
6TtqCVcuHwATwZiezKUfgPaVmC68tIcWtfAGoVTuVFDrDijsLjLa/liY/X1F3TjeXunvMuV0K93G
uwo9ULbwRtvEpZUtpFs5yIYcm0/WeMWWt4V3SQeZ7ha6ovcSmfjNbDgi2NVgl7ZSAmoiN+Vd1hVu
kLdZfYUFCdvEolcpp7Tw1PY2XwoLrXNrs/7almYmMCg4EPx1VrxMBvg62CXxPWYcWPAxoBCH+CaS
QNOQXUN7AAQ6qTcsA8u9O7jDS+LO2ZOHYRhI1tBtaebq9NrPlHyz6Zy+xENNR1xhqCc6NeN1XZJ/
X7W+5TLcwBiiAjh/wybcPEdAeL4mevy+B+4bRwBlxhGrhtVu+9rqXujT6q/4FZOjEfvZpxulWOSH
dBh2omgGMJUqV3eoq907ALDwKW2S6NHq8TGCXcdAg29f58+9A5FlAZCWbm7QuGKFR4qeU0V/Jcvx
cG3DxSIFRmeoX6TTXSor8wSxgIHM40F1vdx6Cu3a2LDLMy6FiOZD3nhY2FMtCQG6FUd/kjmdSV9I
7RLuW5bTIsA58OQgkmPPAY4p5xkPCugmpWT8jtmvaTZOPLdvPd5Dm4KCyX5ljzAdmigRgZ+nZWDI
5LDc9CHYInQTqK6xHyfL4GpXcNPd2MWc8tEMvKj9Vq1tX8evWSJEULtFdK/sIf6LwqvYkkYII/Qj
Lj2PlhcDaJA1JeShbW2X3mNO9IxqPqUq4h2hUv/YTrQATGURFPhkMV8X55inVsNRsya8aqj0DvQ1
wArsJkTnPudGc897t12NA7cFSBJkAQTtaTHDTBrSmslYY034M7lyYl0sFutX5YO7cm5x/xRk0UBU
48/cg60asgReN5axgnE9oBmEmJjhB6lK30uMIjvbAy1OX3vicIZ7qX5IZKtWsY+XoUo/0DIxVc32
e5Nj/ZFwC3rDjJ590eA3k9AbB7hR3CMoeamKZTgRIF7l8d+FlYnwJMZk8w2g+UH1WTAKixxsO2CH
IElEPWi46TLnOBUs9PVIcIYmjXNpZ9sh9ShkZhRj8bphNL0Nkw8E61z+4QgzA3/0Zh4e3OUlkQjw
GbsH1kpgLcgyxs+m7lgVOKSTuLEeTK/cy6Zh5z1aEaOfhSGu+tPZ1wXpcZREH7MkZ9SuvLWV4nSP
J9rEjZG9hldXK1I8Sp10vXXwd/IdwmZGuucP5qVtknt/KoTVlwJZp51GyBN1yzUrD8Xesltu3ahq
K2ADV8arAx/lL/h/ZPw+RNVvOyAx05dru/cccpz59APwt/2dySWb1XtogE9zWZ4k4TDitWIywEjL
pJaQv/CzVO7cBT7YaBESdg3jtYvop8xrplNVnfpm6U9mCmekjuMdYBwVNH40kakDTZwS5Vvd2hVN
QinCP5M0xz7wUbvWFWPmjxED/dFkwVcRtVPrzAh9mo5KseMt5K+wXaZBU1KcGsesVOq5coK8zOub
qdhYYwxvH6IFA23d+hwtN0hx+5zihUJS5paZlq9NVG9U5X8J3PJrtHW9syhDHmgq6b2nvjMwX6cQ
+DC3xbQJxIkCc2Q66z7v0j2kIIgXYSuB5VcsX9T8HWbmuVehe8eZPQZR0Z7IDOEPwTQeFApKIDvg
m1fjbLIVCoDmJV/RkvAQunX5tpTTX2skfbPcplGzyRIUVfsOzMdRRSQ45uQr09o8C+Sdnool1mgW
1oTCVZdpdOhlbxtvNxLBsOP5BH0x6Km54K0k/xJR5iXjqQturpbs4BPtQuWrM9KEiQe9WI9GN/Ix
gP3Cb9gQr8VQTiedPBvsn54ch88mqulp6trursF47eroISd2i/Zrv84M4NRzqjvHjvi8inwx2c9g
wmlFsc2HlKclegGBkO0U6ipEp5ALfBEf2qXc0h5D5jSe7i1KXJ7JNWw0XuYtYu6yFlnsUYKHO94u
Z9SLmyTCvZ4wSpz+0FR3by/iyE/yyjvxYuAzzT3/S9Gbso/AVTHM8G4MIw2sEEyKhb41AVIIpFHe
16Fi2SjZO/tE+Oww69d0KNXBLPyT4gZE8mn+5GWFJKp0MLAXOvcpVfLKNv8PdWfSHLdybeu/4rhz
vEhkokkM7uBV35AsUmxEcYKgGqLve/z69+H4Do7I86SQZ9fhcMhxbKFQlUjs3Hutb8WbQUz1bR+Z
5YXS4Npsm7OzPBf9YKkNbIy7xDPcE3zgH2bPULd35m8Yu5F5mUSNj+nMY58UdzTT2CTrsdsFzEbv
nITM1DAtIFKBnta7Bg3nqbRL+2qChXcpDDLuGhx3u2joaNBM0JUQBmLahOuCZHYdlc6T6pL9MOl2
I92yvOXFs88r4R3MWdsXjOJoidiDceBeTAcNhM30vlffsQD99VbiF/EnQG4enK+U0maDgv3Rdsfk
EFjsqFO7ExaHCkAmbVc9KeclsmhIB6NQl7A7Bj6DLnnXh+k2Fa8GTbl7XeABMR1dncx6JgELU9f9
JOFA6sXvnftQrGY9dhcUOMbWhAJSE411bWOOR6+pv3TLZJba6wnfzYpuOxtvlxMXoTDsYj4oUXFN
IXeKhzQWY4Kcjn/YEX56DsGv5OLSS6Ad5L5WqxqOlHYx2/XwGOpqK5zC2iYhDwRMF4+Sd0opVGjR
dhWcSx+6gnE9kCPfM8Io9QjM7JEiWK77Wh4I/Im3to0kdOaATBP2s0A0cx02IRNe3O84/Tqo4pjT
a/ZcxnnlyreQi0pO/yo71C1NknIJznrG97uQ5QoE2EXTbZj0WYfc8kI6CJRdBcEu17wukfcgpsFe
UL6FcPbGIqm2aLGRxZVzvHNkB6IFUA5j+YQBhW8v0Wtt9k0G7jkBRkbfTh2TLnmup0AQ3uzUqOSH
Y0Ym6iEWmbtiTsvAOCtTFKJ4yIlXNH9oQTDdIOGCLF87Q3/sUA3ojiWSx5ymbS8V32X9FdIdCcfo
x3Ck28PVoFnkke+emNbUu0xb/UbVuFWhJH3rUrd5iH3nR5jbGzJmTx39ZNitxq7vQt5IsMHXXcx0
C+6RMDfQv5uvFSxQmG/eOvF69VDq4YFlcNtlTrQpVfCD6kdelV57UoNjnwmaPgc9pCYR0A/2pgHX
MRLTxYGB4SsRGzPGQNIZwzEoVb6WMwfKIlPXSTzecmq4OEHw2SCZscmsbG/PQbzHaneCHJ7j+6UW
SLPwSsaYDzJnWBsSRylKF9ijCUfbMVZsVfaWkLNT0gzeSsXXIcSR7OAmD3ly3Zb1hWPrRqM49qcl
ibF2UuA4LfsiyDnXcFdVXchNxmmYRuJOl/W1JcJLb5l3yE/SVVgnWyKjDYob76LgT6xmkt4Rx/ww
9MrOWPiFKAxo8Rn4vag5KNHeji2QnjYLjnY3XMy6OtUDoHNLTjddwvSoEt99B4oGxEF7X0WAm2L+
Bxd3cewnTputZ1StoA2gMrovohZvlNoH19A5AyM4ppO+9/DrcKy6tLgScitSV7qxcOsWUElkYA+w
+IJzPXGiK90ZbhbyTrj5vLhvMiO98wJsOyPb1ky6lJoOeWth1fSavTNCM/AI2OTrj9YEI66wzt71
WlxK3nmDeETDRXkXruG87rOk0RsbPU1WN/f8rFiiGSsRo4d42vdup2UGWXrszDAag6xOLoBJz90k
Ny6/Jhy3fI0WNVi5fvgd0tu1mXMKlgJ9CNROsvK8zy6vzVXLKNKtBQ6BW2fp1JvG586OnK2Y4ktP
MAHeGx7+LsZRH5k8UqijwOd3rn2kx/LsVcVd0XMv4+gBCmU0FewrhF98VhgGtvdF8Vd2rOlBJYw+
u+89zmcXOFRt71LnxvOyXUDOjufK6wpag4PNCpvFFlc2GtkvqQQalDlfwzlDdbLXnBzbgOrT2LYF
38JUX5Madm2NHTQaa62Fceh6l7gG/0wka8XrOI4pA6N1JvD01/Tf7h1yyvdWQdJOWFW05By8aqmY
7z3Gvg8QU+z7EkPm2lCB+aCKAR4KJnW/X9HEKs4cmE9WrgE7en621k73MizUgS5lMDdZ9rBRLOmY
wwg9bERNsmrR2szGMSiMAJuT/uHl7JMmA90VKtWUVO6Qt3gP9zkGuodky1xLa2JMHGuyljkRlV2e
HquMeLy+uyRRTXklJo+iMCUMtjDuEjzDQE7u4LbQcbcuoZEmp3pBnSZLXIOH9lPq8ORZxrAbdfA5
KcE718RcBHUKTAhbHL09+FV0mdZxkxKmIcYzomL3MS6qNyHot04uh1ByfUMqdO+eIImReC4Y0A2w
7L2hrPKMUPeAMHpT9POnxUOmObYQlWrFd2EbMlvzDO4Jkml7Iz3jqgybXZa0l7mSqxDrqxHN+3b6
1vrVRZAMSQpkR7SznaUc6mqmxGmBMkliNsg/LTRt2aJ0Sb5je9lR4wNUTthm2MeOURwD9elx6uld
RC+uCiom387OixUlR73KyenF1hSbPRGWpOSVm9BCDNpcFHt7AHY0kgZ+aI5jaoA2NBvWF0/lDdSd
BI5Vl8gnIMrBWjkBB5uByCN3TVwGEFZP7iLnIcRFndRYHKfFiXETWsEuqI/Qb9MRLEmIzOkbYpyb
bgJSQWlgTAB1EIXZ6ZskjbcnB9tLvC1Wi2cHPY1qv4XWTqjyOY3rV38ybsWwSBAUbN5wPQPEKZNs
W7dXaYLfP3pFm7kuOXuStce+i7Gy2bbIxghfX6XOF2IX2Dv6aEN1v6YgPEGxAcAkgNQAJ3woK2JB
fJO2HuZvdw01VBxnzbkbAKMjPsUpEtU6aKrbPKNbWM5Vf2xqw9uj+MCURSLJV8it1j7vWNEGyDQU
Es0Ahyrrse1W9BmYTAIlPyfatxZ9AbeKPvS6LLvm5Kt82Le9DaqXKIunPIJNZKKzZclJmo1ebSXb
MSwvFg6gLzY6J9xN2PePaRq8NZYbHEXCfh1bovjcQXoAPCTCEcaLLj9BJXJwxgE5RhW6QlMEhjW2
FmSuG2f89c1tQm3wMFLhrwFVbZTZMOqznyvPJziouI9r49EliGPRIH7xp3JbFoK5WMqOWsjuDvmp
5s31xCy92BeThVcbkM0q48xAcvWamAiggiznk/R0BVo3/SZjbEI6eZK9dQQA8TZA1G2bElkhUPeW
0Hrql0+t1ifPp+lbjqieXRq95ONeRMTT0ngeJARmY6X/zJaPVx9OTlRCJeIwg1CWFrY/jKtK8LQM
4aFkxGHJYsDh0d5NA/4KXWS3WLAOs6dugtS6VLb7AqXqkxpg1av2ChXjHltFTcNgSPgpZ+MQJPFt
WjguRWJwPwrSNVX7DDIBJT7+BEgCoX0oMX/QPF2CQsL7alS3GSBkbdCyLpRaDyMTSbzO5HMSUlMA
tXO7r3byVpsduZNU+muOrKhL6P+qZETc2blvbUhzyx/Y4QPC3VwT37PHH6aRSjXt8WAbITK07k63
pC76s79XY/LSQQkmz7D8AazoK2R7am0nOtWjzPdknB/8ADkpOtVDbph7ZVU7dw5OnsNMyLdJaynw
uPjeE1XijTLRfOMOuh0BZhB2cwMcdYF1jCu4Xlex4t1awDSn1g1oGCx7spkBiyCUFTUi6CjaJUXF
jSZ+8lzOvLXC/mRa4zJt9FclbGABhXNf2pxffHjLZYZGvaEQ0OG9CAF1VBVs+N7/1Kl5LVL5klvT
0Wq7S5tjNaVxQYDKm7QMsQskcR7Yn4emovPrbmshwX7AgNREiR7cKYcTTFrBFiY80eoWcukhxfBP
2UgY+i3hpkcnzmrcicGrCWV+JRzjxewmMgEb8w0frrfOY31iLh6sKt3dhiN0W2+8kSIgZRz+a9M+
Q6m55H29M9zpk+t99ToYYOKGWeKCMUy29iL8wxe8AeG7bjkIJaI/pFBnbGaluNhJ2oRbABZd9tQd
5jWpDVig6Ldk8hjTaRtNqAfdvXaPUyQPGg8SZmWZGJu2dRaFAFLuGYThmhMrZzg/OQbeeK4mnN7h
IIn6IQ4Sbk90ducm3Vamf0HyybEI8w1OImLvCo65tJepdPFxjruycqEqe/W6AmPqeJifRJyi1Mmw
kczZFcKQe7uLtsZsImnuerUStO7aBrgGNKxdONJE73mnrZGcPqfldEpd63tQtyfHMz8xd9u4sb6m
4XHi7Dqt1MTQk8Mmpou6WAf4hPeqmnDnF/uptPcdUmYGRbW5idtO7nNT0m03+pIlx3iSmox8gKK/
6rQAIQigw1KPVZl9JdzsPHk93Lrqu2H4e9H5wcZBaLCWXf2t1TEwH4vGVFd/0kQShr1zxNCH+gqa
W0yEbJZiJsDbEr7BVei3lvujSfRjPSY3jTkt7a9M3tRpddW27SUcZrGQ49E4LNC6gn20m4tzEdKP
LMaUZlScPlPxHkVVv5Kx+Dw0vtpzjDyPg/k09dVbzpQXr1S20GmMB8GjbdKN4nF+6xf/Q1KwSwZS
rzvtvNJLrhAqWd0WfvEt7+KT1BPUWqKWDWu/6Dbc1Nwx8Ye5SvoXt0jomeYXtSd5FefZhf6duw4T
OPneUF6Rf9ry34xijRL5DYsVjzxlaztgfUgFY1vcOJvACDBwle4mp322aiSa4giE4BqLP42MCQBT
1YuVg3aGpTye0OgX654Mzz2SFRPeuncxwdVe+QmcEL6j7LFx0nUhja9z26KVCh86w91jGuZv7ONw
qxIdnqNw4usrGZkFUkGecM1zzhRiXVcBzoy6pPnNs8rrwdiXqH72NbxvMpujNzv27icLDEwaS5p4
2d4L+pcWw6AmXb5kHkNoJ+ASMIFuX7/k9QgztE7CXWlN/grtcYHf8wlbEGldwqbl0fTAenANT3n4
atTxoz1a4RlkjtyQ1G5/VYZ4c/KaPdV8HQYOXVkJeiWKr7Cfp4wmgmVE9bVt5JcCiaTNWDVusULz
LKAzqtjhnmcPDcWAQ3SlZHblAyqp4ugIuxPbUnY2PFRqzJdu49TalILVRFT5OkUQkS684/DSNdde
SG7KukUjv20d5xjL8oT9E5V7/0kDzziKkkfLNv0Hu3VQTqDYhjmD0NEbTo4an+24cm6Idnc3jHfv
cZmtgK6czbG/gez0sNgAPSV3bljvLNpjqyFzjH0LvMwI1Be/uKsNZHAl4C6DcHvGlAy3svATedg7
+nMrK/Two8/HNhjhm6QLp0/tW9iyuBW/9WgRffcHka+rhgkwEBCGIUR2t3tj2JcJqNgSKQMj2SS9
Xh6LuNil4UxU4GNHzoZHtgbNgWGb4EQA/xEJJh4lmca0R9SECnGigdSC9DvldidOGnBG6CIWg970
GJI+csErSa2f03++Q/6NMrwK/U81JmkWQyNOclq8ZUk+H7JOGT8SN022adjn9zPKyDcVat4wGFnN
hDdRNkThTZTZ0NukbVrMYaf2c4J26waxbbbPtZiQG3TxmSAEfZzmSu00Ke1XEyXQVYZp+SvA8ppX
OodYtUQ2mww4d5kv6oPhavLtGZg+D07wClvlurbjV7disCRx4zJ4aZn6GK7cohSEzBrONbm1YXLj
qkwciSp5anK+RqLhjWKrjPzJLROQllJ26mSSbcR0M/kO/WTNnrsNA2M342yBcwLr0bwUTfh50j3y
NucJomm4AWdWLYeoWzeXcmMQyr1STN4fcFQad+DbvjnqFVoksXQRFvVOXMdlcluBzgqInjfoRhxo
KhmYRmogb6Bm4PO1t1XkfkLaFn0aoCEjWkZRJUndqNFTb8a0gcaZdpBLzWc8e+dCfothu0Y9JxDG
NC2jaIx8Ok72JPCB7vBXvoietbgeiJPphyuAczuXAUzg3BZuf2Bijv8SSCGp6AODxtA4xJAyJlW9
qPgrZjkayk88t2uawx5KovnFiPpp15GFaAUNGdiyQV+jp/lVuf4ZRBv9Pbhsa5/pO9Wie0oItKRt
cgN87UjQIfqmACmhjD4vkdbL6aViVwk28Lm3oJL4oXFBYcEn+m4NSPNM3pAljwXQscrFaKyjbqtS
4T/jgMh2akFRGsggsSRvxrmALwCDLjoXILbipbM0xrm/HQzdHKfG44Q7Qjmo+/sUyqTfa8DNYNLA
B0TjUc5xsE3d+kudua/sHUiB6+QrJiH9RKMw3Cli5NDEhcnaA/IFh5uxANq2pEzQiVqKYEYXXAgU
pbWsI2ddaV6u6Qj8FU7vurbD64DYhn40P88tEG4cR1Nu7yPcLuimvO+eZJOk22J8cU0IVxNR7dcx
wScQ8uczafX7Pp32iYHbz4gSvYrisafSAjeTz/g7YF5+D8n0ILZ6kZH11xWmNbf9ETXE6dGmkgfL
BpgBse6Vly4Pz4A4rhif8xnITI7+VfNSZ3IO48gr4C9VlGaZ+c2Nv9XA9ld0/q4HeBmrjv8ChdFb
2ZTZoL3bdSkIMPfTNGYrGfQ2UmV4g9CO0BrejJlLlAEgsG3gBQ9TC0EY66b7I6thSAjab5vALE+o
Aa7rSDwx8MY/aAE1Xpl2Nm3JUs/4FExt/9yM8b8tU06KX/os7l+779G//m/9+vVns8Vf/7d/uy1s
Inr5l+sx2VTSkkt23L/dFiT0osE0XbqoSqL4Wv7J/7gtiPw1balwzGkpXZtQ4P/61/+4LUzn/ygU
kJJ5vhIC6vqfmC0csSTe/j2S0CSyVVoOajxlwmax3uX6BpMLZ8O0YMdT/5PsFgTZj8jyBpKva9c+
jbaJYL6eKSylIQUTFtVC9Memax772KBbLpwsfQPAMd0HvKzVjmQzylUoMHsZzpChgZFgg3IBAKO2
DapDaQUxVtcJZp/EM/XdzoPqqBvjMWduxL4j8jOqSjCNhHDVn6O44p3OAf67ry0QyGVu7phYx3SW
zS+KQFsiRlvAWLob0kNY5ao5lnUSvI6SPgtGEl5kkZt+0uaEOcNv0YAmAU4IfpIrPrfH8dZkjL+u
S2mjiMyZ/qd1jz6sy61b23fQFhiEupS+GoCB2Gws0GmwkCgifvYN0T0k1yEI2k9Ny3QlHNsEiTRz
7PhYwqC0zn4zuooRSIqXX4d1fE/wouz3Cn9guYEJlbTXIVnyWCcaPOZGSd0a5S6JRq0bjY/S7ur8
OPtxegbF3/zwQyfdWyiGkA3pEJt1ykT+cQzpwSNF9UJ1n8VBFQyoJFFIfEsqKECkrfdJl2ZPBMtw
DuFM7GcOJ1I9W/4DKvsJrIBdlpUZbq2+76r+jTO5kEywcamXsMho/XW+afwwPZJBboEAAYzx+ME4
7G7ziD2mNjZZXetSXI8IYxO4hXMcwcU1OtqpaGBcNlH6ZNLpEjp3kvm8eR1rneMn6SEGbURn+Wzd
SJjIcjMmPjAriLrBburjUHWes+7tGNeAnhsJds7pe39rmKPz2beB6IAKoebfVPPIUXXARvradTYz
T7SjuHnq3m6vSFqwqFJJpam7nR+2GS+REbsfS142IFYUStfWgqXxibybnqWVKcf6YuPt3tqzj8K3
6Ore++yhYXnAeImNEPZ4txNhm8CRJf/kkxkbuX0c/LJunnjlOU/+7MXfQwHS6cKhsHxBF8agf3aX
aTV6CQa+o8cIakRKfKtLBxl2h6aLFIwqS8LHZnCTad93mrnI4ObDN6e2CU1LSIKYiIdz9bemor+5
ckvZYviXI8A0s8S2BxsEcvopHZL5uVW2fV0heArOsxzQaEMCQoDrjpGMtnVOCUjNFAwXHYJjO4Aw
QAapLdvbwbaq78qsk482JzWDSWE1faGTy7X7XCMEbRjw7XrkjrRHdWueTEaGy9tQk6thMzqrognL
ea9N7zEOZ5CKFPv0g02bocZgkKmztoOhGrczE/75FVVzPWxrxQwMyMMUlKcQA2hzaLKIAAXEMdi8
QCKVF236gonkTBTRA5E6oeTAx1pcDWZlWlDZI/T4YlLud0IxUgd4GblNGznU5UOX4ic/ljqCWVt3
y1k0ZKwDMDFx+l1kSs5Ufsbkg6EXZ2UkG074Sj8X7Iw5hBfXNXtrl+VG8sXvVEyjOKd/DzaNozFU
NBPKSlBaPP4kRVs/ZqdUt6Uc5cmzBzQrRVDFb64eRbcboFCgvvFgUa3dOQTuyXggIiFmpKHGvLSG
/4lt55AJEF0bMAP5k15UR/PsBCglZ118lq60v4xmR/SNh/8q2JjQzgGs2HQoWSouFRGUtIbirggC
zq+joxhERFaymyqrC86JYliNEppsMxD8nw021pLKg2doF7ZWdizckpm/RiEH8xFKB56MwcP2jvBk
TqnprD7PdlUGgIkyMk9zsHqcvXat1Rcb9KNzEJ1VUwTuUVYeBTslE1ld68Yg2w2zRO6zfPaqo1nv
bCIjs/1d29ccowwfpICBAGoyKaVt7cw1U08heucKOm9cEHwpkRFmqyRohpesCrxtJCvlROtOCprT
5PpCD4npMFXgR33ECINUiUW0lp1V6BtXpJ90mHnNcpgt58a3gKWa40rkgtWB9rah9DIsYzne8eUu
xVQXu9lmdK0mpYoLyLPEfFcxqIlt0NNryWvRhKeXj1Jso87k7+W80mO82U0WrUO2nQ6xgJ0tLNE0
AWBCvBmcEpSmdefDmw8CTEbdtsMcNsDfCX1qw0jhhE9uDWv2OWaVBJ5UgKBM45sdqoysGfD31ZVF
u3ONTNt8sWn6JveTa+QQ+XQ3QYfWdX4fAaamcRB2zJsGHNt47v2sre9iTazWla8sdzjEtjdPByDf
zRt5e82DAbhu3LZMeulu18wtwgz24Q4KddOuzTklc6Mg+OGFYjycH4xhyIjDc1yEiL0hEWJlSEzd
i0RyV2I7oXhfc2T0NY8FDICVRnjHWG1IXcdZa4Omzb5q+PCAaaMMSnWD791+xl1eIlCZamduL6g1
cU11WSBSelbZ0Oxc5DoRzesqn9UqiNmOlQxb56jmycmuQqBkdCTZSK6GrBP21sTZbs97kUc0WKnm
R3k7C7KO1mNao1DHKO44d/EYEKclo16+BA32fwacM1mgqtZxczM4XnLQyFsuQNRr7ykgFV2zqVg9
ctjU761TKnreUEmdGAs40TJFfgHHjZpcD8K+iJwsUyZSYOSQoVORfWtMn4YR1orhS1oZnHKzbgxu
7N6Y7u3S92lrWGyb9RSFFk4GGWetSfetky9mVIc4Dj3LKl4KdJXPKQGY6MDg3dFDwvrhHDMjqKI7
gF35PSBLaT8Z8ehOYo1FAsM4OwfaxrTieJquA9Or36yCm3qCX5972yImjgwjX0soy4rV3/iwBTHl
7uMSDP4OXRXKqtanjQ6skSciGgF/W5U6BZaIv5WAl0pAOgFqjpC1ONHHHsPgpWvn9CV2RltBg3b4
oHFWLL9pmi+zJUpewh5U39gPQW7gg8FfhHpgR23oo6Qkhn5XMnQAPYK0bf5k6pnxbzT9FbRbwbtD
e+5VdOJl2DW3xGrnt205ui+cfegUjk0i1Z4oVZYKbdqSjNnBIp4RY1CbLArNYSSa08yi/qUjQg3X
atXAy5k0TJtDWBspiKTExSk1iGCiuxWr9JlgAAqcLMxqe688H7Zyq8sJtYxT8ipwZkZYnDd7wPwr
1KigWdGP1j2RnDaH/MiYrB11V3htjoP8nKeA2qVpZA+60Mh3iXJSNt6SQaEHcfCx7VuTV7AoqIeJ
7cCd4ugeZG+VWgoRVeLVn4XXluXaCruu20yD7RrbdEbNfkFi3CYX04Q+heoLYRogc6M5TR7q60xC
RN2NqehOfiP0K2lupEUYdqVfqsDHywlaZ3TugYFmWEV91wK4mEwAUWcKfKctg4O/5H0tItzmrRD2
+Fh2vbnvfeGGh1Rm5aeZR3Wi4dWwRCOXrdPhFo6BRHjY+5G481FlXiLdWm9zHQ9MITMbKb5Thmim
KCDXxmwIehsY1tt1kVssGkSoLH0dOIJ9glQuer70AOTWwc4RuLhE/cDZaeFZZzphiDFWTa/C71mC
qWpnpwmWR8lEjNdtljVwNHvlPBegIs9F2yuohr4YYBXDBSQ1IxHjK1ptpi3KraAFthSN4cpsUiej
uMYlAVO/CK8NCGbMKZraRgCNz5D3A8kYt5Tq3muGunoXjy3rgkCiCKK87HhoVGwRQEep2z+A/Ha7
w9xiynB66CK89q34IFl5PAHhIlN123r8mojYK45Zb7P/NYahqp1XAEFaCXvoilMLlyTbDnAjGNiM
7O7/Pqf/f5PG3XdHQnf5hk3J8dPUNnOKJYn8b7HfDJ1HOoegWRMECwnxmU37NtoDn4WTAZ+5FcxB
N02Nrm7/N0jB7b+Pnf/Ku+y2iMiT++//4sD702HUVRSljoU/1BSC0++7w2hBKAE2MqDX44iFBK6k
HdzTRgLOmjJeCTMHM3pPoXyrIGYdZuqK4Tf3Dvrg/SdwXQ93Lq1Rx5HW8s//du+8q6s5idiny0z4
N42RWTu/mZq3X9+nudzI30/dy40qh9hgAKiWEI7++TJzupyFBgZq9kiuF4QUwpXWqHK8KzkOGFk9
g3EWk9SRb4FSjl3FrBzGjyH5Cw+WBvO0/vUn+njflruc/7VNvrzryHfIhRbhog+LrVjPk8Jc5XCG
zyGJ3/35VZQtxLKohMP08+fbRtFa9C6hXmtbi/nI6QhWGjks519f5R0+QgKUsEzgFvROHM9xxbsv
1x41Z8dY57QmOLyzi6O54eiCIzmegqD4zZr9+M25rsUVXZNGjcNf9fM9KU2boEVqQFW2BNFMTPO2
wi/75jcrc3nqfl4yWljSWvAbpnKUfnedvhQd7zyeDd/PiWwoDJuidckuWyFLAcWi2sg//vqLXP7K
d5dEcaaE43mOozj0/nxrnul6vF9RoWsnb97orapbOwz7swg750HMQ/aNd864Fgbr9Dfr8cNvyK16
nmSggO2JE9a7PYhssHKhStFMSIBGrwKmawsSMGO+gJFFvvz6Rs1l4f10pxbkbGHxrVoe0tr3C1OW
UZnB4qHA6eE5c0YjjA3vzTQ92n1GrcX13TufzKEnZMLg7u3a9eE/oQ769Qf58CPzOdj8oFvB9HOl
fveNT42IMQra2TpucVGhV5k5R5hYv4O1YAZODzh1fruy/mG/py/oKmkuG5L9fmVFvsrmRA9sRq1t
P2WFa4IijWIwJps0RwzA3FKjN1sltRdkN7++4Q+/sy2UACjjLauax+fdjoC1fDkIh7AWe2YYglj0
gpOhbt6C0OIc8+uLvft2lbRtU7CiTek4XM57t6imxunEaJlMBziknjukieihtPMlbZKFFEN78DcX
fLc3LBfkFcKGR9eXO3x/wdKL21B2RYSrz6UpGtvIz36/q364LUeCXFLu0hMWim3v58fU1qTRlR5u
uDZBDFt7sbmZrSZ018UAU8UR4+9eX+8WDM1qLrhcjsXqauf9ludkQV/0mPfWNfOkl5RT62ecDlva
JvamC2gGhT2uq9/sf+9WChdVlubYYVq2RYXwfkdobJfI4yUuQBnDd58+DAKH7nsqnfE3P9o/XAgf
NCAZ/s3O/p4+FE44LSR+v/XEY8EMCSFhmrboYiRuoF8vyH+4FABP+Idq8eojz/v5lxvEMImIk8Bq
9CGI/nVTKeXpxltu79eXMpe/629b3PL9aU/zcrdpuS713c/XQnwHQU454Rox+0QnJM41Xc+h7a/j
yp5BG5B2f6eKxr+ZM85bjIKQ9q41SFV/31upk+LwHQlT/PXH+vgNWJZ0LJtlawnGJO+e/7ztdRk3
EX3iWcRbhsyIJHUXb73lT39+KYBSfM/cvPvhy47mNBwBw4Vrs+ofYYg89ln3KPjzn1+GEpJ3l2k6
pn5/R3EUWyUDdDRdZmxz/kxhBcTaWmyW6X/w5WlmQa5QrFQW0c8/Kaw2V/cJ0Qxkc07gFGb/BqbS
SLwWf/r1XX185C2ATwqLkvakybvi50vRZUlhJkLao9aJD7Sceb7HvpuPWcIew5AjuLaNvP/266u+
Ow+wZinCeTlAG2OBuO/fTH2eGD4gOcI3wCwVa8GB82awu+7iNS3rNAyHz3NUd8dUM9NpdZX9pl79
h9Xpsj41BbryeHG8W52cmAddIT3n/d+X8haFrnwpCLBq0cBnfKBf3+3Hq3GrwnZMoTyP6757+aMK
LjvCOgzcGdMjuVh0vx2cyr/fCz5eiHmfS2UFz5G3oP3uxzTjQSNbnuh2zuNfTwLTs//oSXAcHu6/
imJNetW7b49E4DFyyGRcE0DdY7OzpqdqxM2OS3V6+tOvzqE6tvj2uJ2PJczQtjpQJtnZVRMvfKDH
TESn/+TZZiFYLo82Z0MAee++uNS2OQtXDEu1FRZnmq7fMwX5iiiy77++nw+Fg4NPnzqQ2pvTEqeh
nx83OyQ3Aiw9ChDLjJEQDD1j+9/tVP9wEdeDsWxSa+uPF2ndbIqKmIjRVOX5vWWHzRtPlLX741vR
y1na8TDscfh7V51kQ1ExDkIqkRCKe8f7JT9Xbfe7k+XHJe0u35dUVEBsFNbyz/92bqe+BVm+JMLJ
wpFqY3Fv/b5DiBluvKShgv/1Tf3j5aylbHUpRWz57nL+BPfYhfHO5YbpMR3G+VhNNAxSxx23f34p
R3tUkhxp7Q8Pq6pAsTAfADWcJXg9QPLie0k4PhdVRHbury/2YUnQBDBN1+KADoXxw4mPwA+sbI5n
LDk71s6gE7QVIYvvD69C1WihiOC0zHqwrXdLAtJA3RM3j3trWW4NbdcNEQF//MVxFb40un/L65h3
1s9Loivj3nBq6B4BR+fh0Alt4g5RmQtIz7Wq3zQdPhThXA0lB5sQBT+l47snduxUg8MA0JQbJdGT
UgUCBqEqSCI9Q/fYCa7//Dv0pEZUwpuCuu7d9URM8CZzdY9kZfrKhkPs7Ojp+PDHV+G+FLcj+bQf
aiZCEkQRVwWoImzw5EBlI8dBjTIUfdufXkmz00lNfUb3xhZLKfC3B3hq57okIIsnClp7woQNReEq
1plX/+ZC9odShiWxVGbwTZHY8J8/X6kJgPsYIc9uuuzdPS6g68j34XUhSbhCdIX7eCBL6lKCumYq
aKl0YwZTjMijFjES8DAhsoEpCb7PXAnjLKasu0Lk0ECmQeMJ9pmQna7t7Re7cBaOGsrlG9fMZpCf
E70D2o/To2OhkDxXPhgnnJkxJ8/BtaI75tr0/XAvcvgPE1Rox6Rh3HBgiPm58geF38O3gy+NDbts
J5dT1uM41P4NjXUEYkxwiLe3Rd48DjNJXzdYc+EvMAtUMPgkMLUGVcOVN5oD4Bsr8OOtVSiHvrKW
3o+Z6BSyfmF6yU1QO+MBtFihUd425kvsGpQ72u1o//7x707bgSM5HTRerO+fm4ZYgzEmuXjVBdSw
RILmTJ9+u44/Pp2AnHmXMmKk3Wq/PzwC5SuFI3k9WJpUC5KORv8m9zpqyMHwb8ypnH/TOnu/kUIq
4aCFskpQoHsAbX9eZEU9QNhB54p2JGneRi+z/h91Z7LcOJKl61dp6z3SADhGs9u9IEGKkqgITTEo
NrAYFJjnwQE8/f2gyK4SIV6ylbtbVZuszEgnHA734+f85/sx+MJq7H2TxyhspGQ5yZCRs16mkWPc
BycTzceqHgSheESYNZlK9nB6lOVhxyhQgl0ygGwEpOQW27WfRrR9QzGjgN8V13FDT8+qSWcQaGad
vWgcmThuaHyghP4EwstwAVZIFxVFp8AqUQxQexwLAdXLP5vAu7jQj0XG//7P/Gd+wqiukV61//1/
Dv7qJvpZA0773Z78py6eiw/fs+dm+Q8d/Jub/37528Fz4X1vvx/8xSZvo3a8657r8f656dI/v+Lv
f/J/+zf/4/nl3/I4ls//9Z8/iy5v539bQPvMawg0ZZVX737+JX//ufkB/us/L7oof/7+5g/8ETIq
9l+kEAyVj9UgpidyZOf8o2RUNPMvvi3uLYJg0ibf9S8lo6b/RSxLYg/LV674ZFb+pWS0/yIrxv/L
f4ih+DvvkjIuEhwc2fO/yVK5KfLbqC8sYrK4HYIOjP2NUsv6+wACmWuj4/TPcTuV4KGiDEWfBg7e
S2oMPjZNZvfFdURH8g/kE9l4mbSNzM/sbvOn8e+ky5/fRLbeIOXC/wiCD7cBSFt0/w3pzTSO5QNO
0uZTKQFseBgvJ99oH5SfXJm6X00TDcn61Zu7/TPI61ra4Zb399AuWU5HqByoM/779YGaSl3xezu+
ycsYvImbm0gjfNT5iJ1vW0LKH+8fDtQ+l2SCOvAjc8Xr1fkt6Gtz7DS+QecCyT4M6+xnXEX5N98p
Kq+3M/vX6fEON6U/j/d6PFbcwXgxsR26rhtNh6PrJGp5iTWUeuHAydicHulwR/p7JJ0JnOsvc6Lq
cKQwglwzTsmNkuYtGs0ENGs49h9PD3JsoZCVJrtC1t+0l4MoTex24JBvCmQmF1hya7/rKqr3I03g
l7rfVj861BtenVr6mac7TLH8/XTcYlSTUcn9L+YR7oua46ZzE+gohBFHGGIrEhncO5Pp3Odc16+H
FBgPUjnlHvxG9b4bx9/ju2T/yEaQj9AXXwi8sjEx1VmjX6g000byAm1g/f5vQZvDcp3sp4F8bHGC
JabTxi3F+8iJzJ+dOiowl6b4DiRsCAmrbm9Pv8xFeffloTTD5ty0GE53tMV4+uAk3BnpI8Bv47oG
LPi1QHV5W6jCv3N0ZXhyx6y5GC0sfVXwGMib+GzstSrpED39U458JnyO83/5LClvLV5vj/0wbujB
Tdul2rot6dzyOwRqnUug+O6RBJQ7Z76Az9L0+TN6tQFgu5Fgz2Hve70NIJRH8SUus+EWJ8F6d3qk
RbXuZXrJkJlUVchjcylZTG9WsZPZsYBvGWmPLVP5jUYi50fpJlN3Je3A+gxiA6J7F2bJd1/p3AF7
W1wST/+MI18OKWueltuywcm3mNrBxKqltLS9XnZjit7Hhg8fAvjEn7rcZOo03YxakH2exjS7zFKj
edeF82USjD/FLNsibbjMeGRTGNu9EHvcqJydPrrQ1NIQxmpCvxnwgOBMQHts0qENwO7WXIcwYj78
D94vzeQcvPre0Cz6oWlUpEpJ3F5A06ns7qvsxbCnc6r7QvlOo78qF19IYXWr90/661+xWGVs9L7d
lfq+HlAE6+MYfHBjX6yVWLfuVLNR7/D56y9G/CwvWuGGZ1bekaPA0BxStJRn2UWW1UoLf24gfdq+
pSpylbS6udP6QH9fpevPm+Voo7pOWG+zMx7OdMuFTi1Lba/4artBUa1ftGGmrhuMZs/cH7Qj2wPa
Ba4nlPS4FrnzGn/10dKM1itmDyU2R6S3JicMdFAUjrzDhg/0BudNcIMATV5GOhib3GiSvUnXhwpz
zawebVkUuGZgV0FhiAKxbtbOeOaFH9tLqffp2GySiKDjZbHu8NQOFcMc9gjcx72sGwPDbTe91SNM
ZsYgHO7DOHO3M/T4kvR5ty3qobr0ETKf+wDm7/kwltNUC+EK+UXCKXKzh3Plhq3SV4p1rYxR8pFL
UewFEc3PFhZxF6pJqxnqdYjyAG1gWw3pnZMa4Y5KHEhljs3RO/0hHPkeqfRydXaFMdPAlpugGDpZ
kNW9hgGdgnlKupsgi9yHKCt10KJhcF/bSM3INXAn1KS2jTAf/XzmN8wrcTElmkNTE6YwlqACvZiS
OATCV+T2tQIk/KbQJnuvB77/gc4NBZ6QnWOcOUS7PLHdKxHlKF5zkd9ahazWZ37I23X8MhMUipgM
FGSLGA1/MtFrHf02WRMDmjLpFDeHSwffTIFDCO0htttcBm1dgadXo9+uVvdfAeLnnhZycQ6pTNLu
a9QfEPwa576xeRIWkwTE6eXORPuXufzGtEinG88S1ybIDgW7sLlIPo4gR7qhu6my77464UQ5mbln
AEjd0G2D6YlQu2sfrE+Fo3A/cmX7lxfQkavBkasS2QL6vXDfpsaNROpwKQdGO4C2VK8FvEYfvWNW
3k5RAzu5JQoJyhLIg9vUtMbAc4Y3jadh4V76fTHeUdgMxZkY5e1BOv8akyvinAlSXxJ2rzYhWhhV
NTbFNWALLF1t39LIZ2jGqhvqdoP1bvk4+rP3HnXVD9NgT2cWz9HhcTai83/eBpfZ6K4lM9VIHZxb
gLNwSMLR0To18SR+bx6c8O6u7gL1QmrNU0Iu9syR8rJtvFkeDEyeSCPLsjxXIxy1VFxyr2MatHaG
0kYXfVDYW5BA6l1au9o3bXDqZzcL2ZoTFY3X4KaXgCuMlc78eFnmtu++i5DGZjKoOQgC2OXOAl15
QKkbX5OHoT0HjiIduiO9/xatc81a0LlPGzTBHhDaujuzrb09YZHoaPNmwlSgg5qTt6/WgkJBIBFu
fO0gULhvZThe5Kme/Diz/t9uF4yC2mvWCDLvy9jJjNpSp/3/Guym8jxV40NSjr+AMSSAn3q6+1ow
4LhqAh9JMUDD0RTnIbMU69EOBSUYQDBPRWvgPJ47VbA5/ePm4PVwPfDbLBUpD4V90iOLPRWWAn4M
/DYmSN8NhZZ9yAx6cvy5EdzJbYAJBQajfLdnNvPDtPgcdVjkKbniMjhJeLGY+aQVYAAy5cqxEicF
/OjMPcayz/MN7kYlNnB0cLLm6EI5dwV8WVCHj8zFdw53COg5XZeP7NQafeU9pA0jyfbI50FXyAjy
eqx9booESq6lVZtsGu6CvrKupQRVZwLs2tKKA2FIqZPbuspAUZh++0Bl56MLO+sOCHr9UfaoI6o+
+Fmr3SO2MeJqjMl65yWNq3XdKJtBAIUo1L3qx8qZpWy9eZG2yuHMyUjIQBQ3L/VXS9muo5Tt1b7S
q/lTwQLK8aYQ3kpt0hu1Efp0rgb69tuZB6TexSbKVcxavEGWTQag1oKnBZcqAGi6TWByntktjzwV
H6iKsk1Fh0X55PCpVJywJyU2rzKE8Le9bdDTVOV09I5A4ccVBGvl4fT38PZbRdumuailIZuyP89/
/9U04s9QE3/UV+1YRZ4LQxzyBZ4qipnrZx6Ne9PilZG4Ig4mh8h74wHF4tur8rQb4tTa4FiNO00V
mJhHNoGaf1FzCzAWLuYmPGw/m77oJZvYamLx6RtbCvzWLCjTN7rUiINpwhQ7lSZMfdfgWAsgbqhC
ur3A/nykXTDKPMRX1gV45MG/zJqx+NUVU/asDGpTQYyBuLM2uhLKblOl4rOs02Tfi9al67OBQWtr
YfldGwy7XbW61UoA+6EpN9J30p912dmAWfywA6FuafGHktfVcRFuG6xFOh1gZ02X7sY1JpzKiiZN
f7aBPu0zrZKNB6WqpgGZSpbP4YsOaEXfaILsZQKxSF9j95NNoP5dpdNwnUCwoIOjkLRYd2mX/m7K
fGi9UIzWc2HH8T3pUPV3Q4fcnYhmhm5Y1rZcB4hQf+S0yQQefZxTubK5Y3yPKdrDclBU/5tBJ/mw
KvI0FfQqqzEGHUZy1wFYxBDBNpRHMgM6Xq7QZEr4GDAMrqfYKAA90BEegQQaMkljhwsmFe0Qk1ek
9HKUXXEZd3Cn9bhSnmtuRJ/awqAxPRwslxVcUqbd2DkAZvxZxtgC7lJ/0bsu7z1Xa2W1jUMYOWBC
/BD2v4hdrOlb+j3XulUDOiZmM8GwqPWV2qfW1zpPoFsLzkyg1lnOHymayYW1F0GupkgYlDXsFzr/
Cpr9Io/WdbdZt2raT8hg/QqfEAuQg27mNKOG+ejCvMw5Fb1GOHLXNJmgGxSuOcYBIgJwZNK4hd0y
nS+w2q0IuJ0S6beGnynhRR338qqN6xkJPo7Qwy09sqDvlTW/Bz8+YKa+FWAl57qR5s/V0LQAsQjM
I1QS56cJFRXvmBytyKoR0QA8kjLWZz6DGf2hmjTxuWbdtBtRA0UTjcieCLAww2Dn8X90Zji/kjxQ
6OmKxuSy0+36M5viMKyDcRCPWa6FX8OmGupN0gzil4U1EvZyYWXc1ymaSQzdaOv1smkc6MJu1GlO
X+X0c3bDaD5I1VCe8BRl+C4JacssrVRep06Vmhd9xCV6Vbd9BVC6r93oKkJBFlFUjW0Yl01Hu5rf
zihc2NPjz9KKmmpVwWXUV1pQaBeRTPDlBSWbgSOtg4juyoIa4lpTIAqvGhZPd20AL4suAsygof3o
NK6AQh9AwI61KdO1X2fETLTPAgkuUdGm6zTLaNeqxtYHpF4Ws1tMkPQ/rLi31ZVq2OE3ezJx7tBG
jsMt7WPB3pDqdNFjVUn7thHHn1nI9JYFeZB+RI0Jaisqshk264QGGHtXVp7MTXgKWmGK3QAOFwqi
qUbOZhqVDKjakNdw2pOpWhe85H5GO/s/DAtADKwr1Uko/DaF6ckqU9qdDvTqyXecuP1ot4G8Nwdd
T9eVDydnJZjIAM6S43/OkcFLCG1FZUDrUkvHo5GEjcaXHYzxuqITyoMSNcBOKR0VM4Oo76BvZyp+
kX1jYe3GUen+LEekv7Sx+Y69cUs7c/bJWOK8BCiCnso41fIPyhSz5xh+6eCibYSEQmTKf052AjlZ
xSWLRiuIuhorUl0VSaJkF5o/6eDeK0TzwPcDHYMD+oAfLCuya1wZyRKsWs2JBbmznB06hftAbFvO
sXZE1fNT1CVAITUJjJYUeExk0tFxjUJWmT4Jp2HbCXo9w+SwmByudlL5TQ84RpHSsCKsYcxBuYv9
gTuWNRJtr+ORjRfjm6a/6UYFbExVFrDYRVNjljG48ouq9fLJ1Gv9hpkyYbiHTvyJF9DfB76tPuiY
RQtaSPMet+ggV2HI4IYcbxwrxtLAFwOmFYOrhVi7BJH94HKxxR+8oLSwbgQOxpYwpycX2SgUcpcK
LjR9d+6qptsLXHJdqgFeJLKyMKByMEkbDc6UNWxV8ct0ZHSDXXhsrkeesNyZyhQ+6IYov5B60X/0
ajFgA5Z11sYKlQxVoc8WFNM4q1iG/BAI36FvlyZ6a5M3Ko7nMTyjCNu3IYIAofl+sm0jqd6poVni
Q5y6vBm6zExrjSyEK1kUNBr+IHyx4In0lqOvTeUuQhz5RTd67Zn8rH+bUlsbVwjerfsCu5B4jWMK
tj9Eu+o+jXlznlFPkX1BeD8TOuXEKUm7zYxAUtXqt1SJEnfsurg7Sl1DhVw6Kbi2qG0STEZZlIVX
dnVSXCGjkF9d2VjmBnCXjbkS6aCvVewmvcd31bXwwjSrvh6dUHkcFdvcKFWHoXkqMxooMSeKAT/n
efop0Xq3WIWVb31UlSpN112G99+K9mmsACzsBbp15mQxi74btT1BC1n8WBnKei1HGoDWyDlqmg0V
H7U0TYbF80AdBwepghN3PU5GTetjbbr9ZTkk+dUUE0igs00+0iodyWeTHsSdxlnTrXDPy7urocVO
DyGxKKq1oRXORwylI3wyRMCWLpJSfDMUqH8ewRAuT9BWxsRDDdM/4S8fXUqdhlIa5VETrodeU+5B
csFRGnU9+eVQPBvXQziQoSMxhoFfbWg1IHeRdffcvqcY1q9IlXXZmdlPumAHuTXAdzQ3cjRHcRmk
rrXLK1A1K8qtBgzNMTV/hvR/fmhBLvyUUQ2NEIFCcgfPUPlRCGB7ZFVyI/NwBoXJ1nYu6EgNzkcL
5Kmq2HBcnCag+37I2OUpcRGvcyh0LejK2p8BW1OVqldqbZvTFXhhqXzJCnNILlQ/dLtLX5YgTPK8
pslUmr5i3GjsP8SEAOCaWzToPQowJS1wJAPHG0oPskDcQ77JU7HBnxDuN1pFJJ5DGhcaIh2S6Rv6
5bvPVuETU/RVVJJOo0a1SS2z/tpUWux7oKCDeFvbVvglAhjxy8IEB6x4T9izor1X/2V0NqgaaofA
cPVUw7EM+vtd79vabHKHv8mqHjP4qdjljBxSDnH0ykQFQ5JnGkt11duBRkDkCPMrItRwPwaW8zAh
BXoYScM+Ci00zEslp7UFR7TYtVf0SZYRwLehN9dB2JeAyGC1eragAGDQQPxsgrgtPRpuzcehCYdH
F6luBPTNYf+bdGgIK1st/Y+0AWly62Zd699XZj1z4U0T7ycExnDIpZiaCBsDp+wh2Meutp0D6xuF
WKHEEiafz56i7u9sOYbfMqVqvdadjBtHN5tNqaVteEEsz54iZeOQSUL9+EFxZT9t/cpNVDpdhfpN
L8gde/S4ojnBrMC8Mbu+f5xMNasuY9Voyl0lx+wuNQv7gk0myi/oRzGmTeBbpAJ8PcSXnsZ6H06P
mt2XqR1uSiOvOvRcDlwgVU6ck4LtU64b6BcWpmVjRWO8AnQDB5ZWCbdAuDRto6sJ0E1MQtzfWlOV
znrw557srOh5faMLGODGTQw92JYuziyAxlsDgUM35XRsT76JNVaffipD/tSWrubcWPdK0z71YazU
0FztKrt2/AAqWd1GOMx3/Wj+isci/t5iPAeDxuadeAjomh8Eurgiuo0M8m07tmR/+pI+w3U6OkXn
ua1h004dkRYAj5Y9qhW8iVXRE6tvzJ6UNM4XfvCljKR2QzV5+jY4Q/IZUoqAYduF9brU5XiPXy/t
10UPYplGIhvCVDlVhD9jj00YuVN/BybgEfC9eyEUOFPrKCHYusDqQdnkhF7iZmBy7jqbzotdGZnO
nvPWCLmbqDbBddi0HbFQPFMJcOfti/tyqvEDMQIVKyVLBWoNjrH9kRlF/zSm+XifsajwO3bbOF8p
Q1fknlvlrbVje/UJ/UbsekAapNU1VRmfVl1Szrz9sYRcEg/G8KsGNwTKxoCuBrWgnDZl0/RPgvQi
slot0H8NcKlY0YMotyXaaCZYtP6DMpoFdIZmTD5QoE5/21OsYpFjT8bXQjf7cKNEWgzRVcNs8QoK
HS3l2GsNcodhm6NxsargrRRVDS2XzDYgGAWLRzKK7tBaniiHGjfCzkThF4bquDdUCJoeiBcz2fq5
D3R/Sn1cmqs4eCapZfdrzl6r9dJWGb5aNT3/F7ZU/d+p1uuXphh9cl/sR09zYeJD2I5jdMlbkBv2
9zzYhLo+fHZrPu0GltxHJ0jpAqgnI5R74Sj4fQfcfXd25Qyhh9WPdYP1sevgBek0eJvTgw8Itgt+
hDVGU2ujLHTLc0P0HavGCPAydzX8cxyZg9m19Ey57XRjamfAPP7iXG/kbwTGUMjrUcPAGH3IDOHO
Xfsp5/+5GaE93Dd9ipGNz9QA/of0s6os3/3adGwS27JpbQ1P8SIDPmKFIFqnoFO+Il/CzyusqH9v
pVCz34mdK8AmnZi56+woJVxC2QZyJo3mIFSD/w0POR4AmaUT1OyYWG2TSdn1W9A3+ZVZU7Dd1mZH
xAy9CK5QRlQ6x3wGYXaTh2Z/U5dmLDdWMWAD3nah+83Qaxj4ZF1KPDvpEv8YYLINrrFyIkwLgLd8
mNjjaSjrcIFaF4MyPrW1qMQ6bQen2Er0/o91G9b1Vgv14NNLquZdqrr/nWTu/zsMoE6y7V8llje6
uU951D7/euEA/scmi+rv7XPzWkWnz3/8bxwg+D5nZhvMWS00KbNQ6o+IztT+oj+CYhq9MpQFadD5
l4hOt/4iJ4uSZM4IUySZc4l/4wB19HViljOzuGyqGKb7Hh7gYQrRZsyXNmCKMNYsZrcXygoLJHKV
6pgu8Vv6LfyHHNu83DpT0z2suPwZhcZK15jV13OW/zClR+YjEmXd6R41aXDnhRTflK4rdmGrRnvN
tmnj6a3aA5MhPlNYLs7Icw6zfC/DG4JRNXsut9DMczh8OpE08WkuxwJFVTcKF9E1KFbhiZpbwatl
cKzSNlfS/p3a/p+xSCYyDtl1fTGWAFyhI/gxvLRy8dKcHl1QcbC7Btr4+wuoVVDwbCKbXsmJE/To
6fT4R94nEz1Lq8nWzoXiw0etAdyaaabwqCF+w5nvKltQQ+ewHYc54T8PaTq8zlmDbKIQORwF2o41
Ob5peqoSRnto0/k3hXFXcNyNPbFM9/P0Uy00AS8DzkI8Wqop+NKtslimLg4ZWifxQHPbfsADs80u
yUnTnYibcFF7Lc0KGKwlmb3tUJz9llP2LVKLfAs9svyz5/0/YSmL+t3//Ba6BBF70Xe0XE1NNKLi
CAODw7THDsWyPWwRPgJZ9LCpwYQLVuYaC+obrLe0S8SrWIUX1rcglmRAVUy5T0/NkbXNzPz718wi
hlfZcieDOwudTnimouNUbTbfUX9xiSF5Fp5Z20fWlon+ijoVDSioAxdvvTVIcgaEFXxGsHWGKnlI
y0Y/o3I6+jzMytwLB6L4TU3DHvF3zOnocvlkr+hRAeFlx+Eumfzy4h9M3auhFovK8FtnsLjBYbQL
HT6wQ3eF1OgGX8lkc3qkozNHiWHuV4RQYsz746uXJNSA/ny2Jq8cmnpT2Gp1LUXnvHspIPfj62CD
o+EFCeDhKEnctwaJx8IzfaFeYpI4XkIDyy59yvr/YChUcHTtCOqIqPIOhwpTm8YWwy69TGbtZyCk
ym7CMuJz0Pj1O/uekOFyxqEIomkeNedyr2k7+pGwageYKO3yIuTOt6K2dq53bK5iHW7bvBpEXrQ6
c0ZwSBw+0Gi5GA0Ws88JNctni+TZvpmsGXaLxlgC8/0R672/O70s3q71w0HF4aDdwM0Mx5gS7xLN
Af2Ima4Vq5R5NJIfZxb72yU4vyo0t3OlS3+JT14vwaKqhjkx0PDGfMxuBre6qozW359+orcHA/3F
6KZZfVSXqbYfPpHQnDTze5PKEmYiO9GU9o7aG4Qtmc2CCsV8Z5c668FEhIgy7wVPsVwcJgZaocDI
xpuaSi9gkpKg9bFsvB7cfLwCDN9tXCB8ZzbCI++NlNM8iRCrxBslll2EgUCf0XmJK0x8PevsKi2Q
ZjjYkZ95wCMTikicCheiYnpyln3BYVj1A73oPKDa9R8Ls+4e1ClyvKIcqi0GB85w5tmOHLWcsigD
QSaAxUEhfvgKm4DCjE46yYNJJlZ60+ZweKzKrFapFPYKOKwer6yiNr+XEOMycgpde+dqsrqL3IqL
/ekFNY+2+C4JgOeYzUGKatiLnTNq0ZJlaYureUpGeYU9mAZ3pG0TmCNwpO+beITDNw6Whn1IPHsw
nh7/yL7AvsxittD7wlpd7At93uggYRm/c1t/i41RiS6i4ZrcaN+72A0vqw44wOkx3ywvQFmEEPq8
79FFT4B/cFpIR2q4k2DZCToZO4Iei8ikcJT1WOTPp0d6+7IZCgQSDTs8Gxv5YqiyFYFjAVmiiqRh
SIejtX9Bhci9rK1WAO+tJF2QBQKKacTsC6vv0L50pIH3ZCqpzp/+NUeem/YvmwYWDUQ5fYeL587T
qe3wM/JaoIsrSnXVPenv8JEmx/jMofLms0IwgaoY5BJdSHzIi513yh04tmbWYmtShJs6iu11qQTD
Jz/0B7xDOufr6Ud7s/syHr27lELpirfgdxw+mqX0sV1TpPfq0HV/JsOkbcGDKJenR3mZoYOvhWEE
5yXtdOj89OXrjHvfpz9Q8lhl4l9r2DBE1MXQp2L+rmtXo1FTdx0wLogHEUIIDuKNDY38SpZOe4sa
KqjIIwTGfnLaaHP6tx2bAZNeMtbaDFJYqt4sPaU5Oxd8yAjsr9CxD9upSMMz0eO8XhcTwMY8h0AM
gYBkXmKvAi1EUkqQmqT4xiQqw3XYT8k+mpLA98oKDyccc+Kbhi3V0wtf2ZnwJc+JgN5eD8CKcZen
19iZt+0l4ifAUUsr/L7xgjDR6Q228Kb3cVOWJPWuMYVqMTAqSSCqmR9+ZY26t43sMjqamsTTp1rb
laoZnzmWj04LgENmZY7dlztKoBc6+r2OL8svonJjlCp3hVGqrY0VY5js1Gg2Vu/V9GrM1WknB7Mw
zmxqbzZSpoWmX6AqqHUdABSHb4YWX1MZ7Hlpxlr1sWQ2kBfOCgHkTb8nxRlYo5N25jN/UQ8ergcx
65ZIOQihzVfyw1GtTh2UoEil59sUJ+oPedHeOD4uzbSazq3acCwuMZSkTjVex3iG5MklPPEee9gG
Cy0zgPsSTGfUlm9nQoB3INnikBOySQgd/qbQ1QaEI9bombXo9ols9A9NqVW3FO9aT4mn+qM92uWP
05/f2w2PJQlojliCvmhazg4HHStkreBMVS9vbJyAfiezA0yZbTjasvcemTRLUC3SaB+be3qX6t5M
GnnnTMnkmXFU34ksxkUmhzeSpLW5Q0bv7Cdh6GdE129X+Dwo6TJSHpwfy/ZrDWlPDtlthDrDLGLQ
EuND1TS7FCe3fJXlTrQDcKEKvPC68UOrn+3/fnt4MS5aSlqYZ67dMkMRlNC22iSaPBXgN7ZyMrj2
7aJ5Qsyln9nm326lSJ6ISOCDzDO8zKah8JrjsWnEn8j0f2W5H33OO/F0esG8fR765ucO87m3C5DY
4sspZQeynAqhJ9Wufqg0IM5KEYqfSU219PRQb9cmQ3ELQDM5t3ssqZMU8FB/h/HoaV2dIqszSm2l
aBF7dgOZOYxG13n3YTSfkMjPgfogd7YXm5HkuYpObUfPp/NpJ+pKQchHOfP0c719T/MoL9ctAyip
uTiMgEnXnShTPnQlGfAHN8GD44G6/QejEB/PXdrwB5athxM+DXKImtFLNWIXalPWdRcHw5k1d+Qd
zXpdhCIAnizaFw73j6RTe7JrOPNJQB2XRVHNCHK/ujeMEF4lkOAzc3dk+WkO0kAyjHO/0rK/Y0i6
OKO0hxTMiZQrESsKpstGmlN+HoZzx+OxhwMmZM9viXDbWaz1Jm1JPzcK/hg+vspxCAldDX7To3DL
6snPrPYjq4J7FTeJeaeaz6bDmdSA9lvV6LReVVcud6YWc+Ow6nanV8WR+Zu/JYTl8CjJ0ywCTmDC
pCgVs/OQ3TzTBm4Q7Iinli3p4p8MRCmC+ykJ2uUiV7q6FlopOq/vqvy+kjThs/CnvT9179+RWA0w
iuZzHCzXIv2oOFkfOT4OwMAFyluB4G2j2Er5MJSDOPOOXrL0h3HDnNv+91j64UuicKkHjs21uyrt
YN/XZVqvBdVlUHu55t+JtumtLYpoNBa9W085YVQ5YHOQ2wR+8NALFytgkTWrFkDLtB4lCqa1StHw
uh3a6R5V3pA/SlQVSFN7XYe7no02skf8e7zT72fRNka62jJmrB6f0CzhttXltNVhHPZK0XsmjiOb
MBTNTTe07dcRoMTGdDF1sX1fiTHhmZS93kT+bkQt9Q+W4zyhtGDQf0G163A+u5FLLfqN3isMrboI
dGJd+CzdxUzAOjPUkY95jvWIdlCPE14tVv4IhY7eaBBWVVolN7kQhr8eA6Xc1zpC4TIUlXVmrzo6
ImUFk2vrDNFaLBYz5xX0Sdt7BqmTy0hY3Q5wrpHOvoPaDSqq8Pb0Oz2yhVCuh5IMoYk9ctndrk2Q
pwx9lB4K18Jz3LHAqdSKz6ycI48FzIYqkvMSCCxZtm1q+GMvDbyxYpzbY5l2V1US17tJjeqPSoOd
0OmnOrZSabaFC0yKFan+Mq7JYvy59aIdvGCU/SoYq247BXq+7eO4eByrVPmeCUnXBulbeRfVrvvD
6QiEznz7L2igxbdPHEcCk9OA1JM5z/6rO6QKJLip62GgvI/KeyUwXdgPRhp+FLnTX+Oaqa8LXBdX
LaK9tVQmY6Uqen3TKkGHy56Nt5kRZDdBPpjkddtwy329O3OFOLK7z+UnwEYETtDolmuc64qaFIr0
SmeM6M21lGHn4jV/m+dS/jz9Wo4tNhY3X68L3wAw1OF0uDLAlyfLBg9zUn8TFiWy6cEMtv9gFL5b
h9oeTbfLU1EqrjPpNBSQOC79XdrExVXp4lJyepT5bH3zaiHCEvJROodEc/gs0aSlshSu9JpxzG8x
GRb2enZ5i7FyksOFVffZfTUMvlxTTHHP5Cbe3vtITRCuE2Pgt0Cn3eHgQ2QaQ1owkSQppsuxjLJ9
GtQx7mm+fyFTvUFqXBo/Tj/x0ZVClxA97CSeQFQdDlpBdO4Ltxg8nFC+1Lj0rRG+0i/hTtnm9EhH
18mrkRaP15ChjNWCkfI+r718jNObcErlmUzG8edBTEnZmZan5WmW6UZOrhfVXmZGKBuDDguQCF8K
WkVS9es/eCLH4TtjPVLxXKyWOPG7Cp/WwUtkgvywUBmwUcszT3Rs3ua0Jx3Bc7Z9GXxW9sBebzaD
Z6AU2mhjiOt2OZyjQR/bzF+PMn8Zrza1RFObSkMU5mVcwx66AjD54AtrhSbWviwDDb+p05N3JLVM
GmxOs7LwaLhcVi6kZowqLmySpYDVTGA4PQLSvJFXfZA5XySNrlcQhOqvQ6mmn/TEVPY+ZsLXRjY6
1pnP/vhvATVHbE9y7g2VqbcIxRWjkd6oa+jblSGC1xF+GTS7vgit/HcvIi/vouAK5fe0soYowBwo
OhMmHH3RJHzo8iRYhqd++AriDpXoMKHiq3F12AFhaFHvNdmZi9qi1fsl3ptrU3SjcXKT2V6sWruE
eGcXTDlWjvY1QufkLiH+/MBZ2TiejnfFVdQE9ibGofCH4uA46OMT8lUnLfd97EnrnFkIx77Y179n
EX8aJRJPlOrSc3wg413NBFCTwBJKt84Bv4/NsAFDA8Ao1x68DQ5nOEkIKyhn4Mg50lUjfWP0sjJ5
X7/unwnmUJjzitwYsXI9HKXuJFZjEn13TMyNR/iUJXiOzPWjO0NNstzr0Z3vVawdBH7acfFejwGi
SQQ+2EUY3Fe54S0+ZequgT0FpvSK0M2uqj5GV5tk9f3p7/fYa2OLpa+UCxdqM3fxlIlT5jRKDB76
Tu2S9A1q10Akzu04DVl/5uw4OhgqOK78AIPfFFT7Pg4aSeHCm0jcbXEvU9dFaOuXoaPLM1/hkRoJ
OwBaMGI8/vOmS1evUJq2DgmZWozh9xRqE9r1qaNto3fNa61AXIy+vG8+QNoLf2Iqiow46BHuXE6t
pnyh58GgSuIrFJ0j7MHSM7/vWJTAWpnVDjYJe7F4u1VSqUPSIwSWuip2GOKNKzyr7NvJcWgqLsxi
ZRiZ+Xj6ZR87HeZ415izVXhA6YcvOwi6CFEse/VI8+QmCpvbTinidWeZT1qrfD492LGvFGIgEjXC
PUpVi0BBLzprUNExk//u9CtRObh4xmZ35lg99khMIBshJA7CrsVXOtJKqZJb4vgpwvZLppvJI3gN
2iGDsLoaNPUcGuXoU2FYIShwzOYc8xJ/dcD2WmLaWcR7w4Jzg7Fwdju1ff1weuqOHmR0LM+FRLQH
7hJdERljyq2DYgkNBsEDnarWOivxLou1TNnoOLtipjA1V7lSt9/oUHE3sJKwPFal9k+mF4UHdkto
5pnfw8eleNnHBfopTwT0FYPMC6+qUsFTOLMwfaJHJEs+nX72oxNMCzHcDISNmrk4R6oCazUbmY73
f9k7kyW5kaw7v8u/lrdhHhbaYIyInJNJMskNjCMAx+iYgafXF9Um+6uyqKKptdWie9FVnREBOOB+
7z3nO+vq+5FN2mckllIm//wpv3oT8YtQGUKNg8vwZvcsi8HA+KZvUZY1+r05bv6FMdV01qbqd7Ej
1yf5bTECXN7ivUf7jDCev17CerAcYevVHmGPWe/xOFjvM3dqcXHmIm5YBedclOtra2Tmf3ApaUf/
AfbkOGK9eQJ7zR2ZHgsOg2DbPpQdoAvAldZvitRf3TB6PfTqKBuByL55Ao9aOuVSg88YRjJ+Gn9t
yDcyOv8/2Q+vLBWmm1c9pv9mKfYcbloHY0R0wDmO/dXHRrL3KvrnhfHrX/Pfn/Lm+SZGzKnJUaEM
diY9xqxZx/rhD/9BjcjYmFoADRW35s2dUTnrfrDoPdhWtt7NZVYX8Trr9L414n8jnFzEM2v1+huV
0S9bL/gYrnhW9Ha8Mv+6Fvt2yidNpzxYZ4vMd7tV7mM27eN7tgDnlC3bch4R4aZHJ5eH1S8ong/1
G7zeL19uyLk4c1AkG7S3/volrEMfO33j2QM6YCS17i/p4mj9FzlmZbrj7PuuGYf5qTUwz2/1OGEP
k5P9mNfy+M2Z9Vc3+8/f5M0mLAmL7avioCbDK3mjt4WRSH/4HUH+F5+CfJ8dkDYOw5W3BzmSO628
xLkZAWWr8P/l5lFjDuz139zdX3wOFQe1D8crzj5vR+99oxt9M056ROBDc7tJkuwH5mu/uWbXA+Gb
1xljdvjqV4HhNUnxr3dPGgVYkKLWo1UVxtNcuUUCUGILKwNux0xuHW7UTRFOXOwhwESch//8gP7i
4PSXz3/zgJLNrAbbLPTI8sTA1uDs34jnbNMBhRZj4NwGV4fiJf3nT/3FfoFQiZ4v/oKraOvNpw4F
6cJFnutQI2btsaGMhSox7O8wj/78Dz6JliQHfmZwLJi/Xl/P14+89g5EWaO33yhrVvFRKfFOM6ff
7Uy/WDBolQgKuY7TQaO8+ahyhZ2ZlZ5OBxQf9OY6a2h0RRb98w/61Q2j7r7CHemG/Q3q6Q12NgxE
A0S5cq+kF2cssHZX2XJqh2kiSniXXpq3bfU7os2vSgDIgv/9yW9qG6caC2fySyPCfL38rJQ1PCyW
AXqs9DOciY3VpmSWN7ElXCARkAz0lFRi64NRCoyUU9yVngpzKx+//fMV+eV196ENoim9vgTffK+1
XQ7Z0RyPNpPPrStYHcTm/g5Rbfh/X7TUFaiAqB+RK1DC/nUpae68+mKkXd2Kg3Rwdz/U62EagaUf
n0ywN1XtDVVqL9hMwxaSzQtG2q6KRr3wUWDPWXufi1YH09RlpjgNhz7ZL3M5iPyB91B7t80HZt55
WCy4Air3tItqgCkGJH54zjk3Ddkn5TC4eeTkedknXaX8z9nWlwOU0ay72tt3+6bKim0/Hce804yZ
RiO/bYpiR/bps9cTlLgLcPSD2Ku0yVCzRS6P+BCWA0iESJO0QSLdyEf0RSO8jG3wRj/W17oEi9Ja
tReTzJDf7nZ/vF+7Q9IRbQmWCjZP4XP2FmvNYw8s53Sp1r2fwhJ7S8vwiHgq/koHKdNYXXqdwHxX
DO9z1hgRvuLu00Awg3FqSbtuk1GnJRoWvbTdeBzazA8sQexFsuX2IkOiNnN+TbFnbrKs0k3rAjH9
xeiVt0ZWbpoyHgozn29mUy0+GBcXgolEHMEc0Sm7oJ5FRSAfjQcyBzwfp/Hh4KcNDSEs9eHqA9JT
KRWXSq8cI6q88Xgy7HUfUJdvBGVTaAqVFHMJbIN/F84YAIzyo0HXCIuWuai7TokeUvlo5gEYl0u/
48Hgr5V9F9ZrYb5r6UFVmA12JS5i4egU+GBWTgS82jhj893fCViH7hHauSmXm9qYSXAulxE3pl1a
U4RhkmFCPjHdT+vZqSBu4Lq/lY47cKkAeWwp2ePaRyNv5M4ktTLvy3wvINAUbDZnOnjSDN3JGI3Q
2Ypa3SqMXkbS4LFoyNab1Q2MCMSO5HEcpALNLm0FHUS6Oi2e1s8PBn7ODwS3Lq8gqYkgcVdspoQ8
tc7XnSX8xfHa9WHQ2/7GAxiAFkBbjYDSSnOSapHri2YRCQbXYlgvbudht0HwpE8hOJlp8tEkN1vJ
ms+9ew0YkzitpZ9vn2bPm+xA7oZ5BKRYLYL/rhsZ1Ytm/sS6LTAta6ZMFzGIn11J7yzA5yTXZFUt
S1hr6/2Z92btx0d7NB/tpgVb0+Z0vULau8VnKXvvTDZS84PI6vJx1bdFPmS5a32sSmJH0D8RlheQ
sl1oEWzNbGDxNMimoQqaeJRz/Lvnxt3HIajtvfzYLuTyIVtZs+5xMw5RRYRgqTo8/HL4bhNI3QWQ
VFqCad1++TyR74NpfvKaKnZlbn8sRL0uKfGcmREyzzMfKoAQNhNn0kwKxE0ihvxxjJind57SpQWY
E4N06TUQMS5EC0Mc/kOV18ILrsiLsITaDp+HmwYfx9/17wO1FcEe5vI1HzQhQmO1S4BCXmV9LLFW
5IHn9gdkgUKWVbQhCBpihGu6d/ZFNWlR6Xuc7VpfOGY4jkf5aPBwA5AjCGUOlwzfR0j4TSsCXdbt
2bdKAozLvjX1eBjmPg8Gx5iKAN81fCgjl/X4NAuDSf5WlLMVKa1q+2j1eNzvHEOsdlgeg0+WjChI
8RX+Hxnvo1lAppFO+2qsGjiXeWk6me7+wNNpaIXXoMFfsurEkz4PgTLKuSbbeMDSU7bZhMrON9un
bfPsd7AUlZEA6xoaFAfOql+ja0pi3udRtcBidHcHl0VLJsAyIZ50u6vWdHMGon1agCTHpVlGPN4R
uG0fAfZsj25T4YgXmT5+RbMIO/FJE+vhkJdL/Jao33dbBX+K358ZYxH+D3AdBRhlx4qWsWwBBfv+
O7ub5AuAG0FfVPlj7JROfZGqlkGur1AhXKHCQbnG+73QJf8YDOl7N2thfWV1J9rfHNf+ps6F/2Aw
+MO6QW/z7+TBHKXp0m6+FRHQ9I7L1aA0y3aSbrU6IuKUM2I7qMjMqu9sU1U4w2oIO9TRgW/xsunn
8f0fW/7/d1D/l27QRfw/O6gvX/ov7Z8t03/8+/+2TKPU/Rdiyj8M0f+2SvMP/0VdYdChvHqLrkzA
FkdN8T//y7L/BbyN4zANhusdvboS/7dTWvsX/T8U1MwTmF2z7v4fnNK0wXV6ltevZTDPco03pbmR
qQFxnRKPQsdnRIH+m/rlzeHv+vc5kuETpxT0bNzffz2USYjLB1m68gk3wtNm7h9bd3z+0xV+/Hcx
9ueEkDfnvrcf8daFYMMIEJMzyydd6h9xr5z9cv90zP+XCjc6k8zTrsks/ArumXX9Gn9qhRbtCnwI
Qsqjou77QfTWb67UHybmP5Wa1w8gAY2nFzwkssc/zrd/+oDSk/sODV8+bjRkgmlZurvBrK4QYbcP
jWvWS7O3VjAuJEysvT+FtBHMz8Zs4bgW3auhrSbUEmhKhpL2U9M2y3nXHFBKdvlYdn7D2WxyU7K+
3Fhf7D7kGLdHY3FwqqnUdU8BthMdRM0FpBCYcZENzu0wTFq4WOOROCR2nRD7/65J8/bu/ftXE+rA
ywvK6B9VzZ9+9U6W2qYrlz29Otf2ye/uze43C+TtGvz3R0ACRnrp0ocx/nrn6s4fzBU43GN+nzmh
8zsz19//PHh7+h3XLoSDdOXNwhgbuRUg6+ZHjtyB9+J24jcr43cf8OYZBUQoapxo8+MGCnAP+in6
5weIpfX3u8Cjr10dlLBrrz34v14iSYSHlgvlPgChm0OOPnqIt6I8TYbcTt3Wj8Dw9opxKhvixIsk
XUepa4FR+BnLanWhqOTVnW9GoG2XmEFTFhwLuN++ZNg0ms4jCZb2GcOrmyXOanxChVqG8waVPVIk
Xp4HdinC54bhXK5MdcGzbuFImlE4eMAA89H2bnIl8ZBi+u0gt9AsjFsuyv2M/ORxVrN+3teNoxW1
xc9NbU16EBjECdbsMULZi3Xypbclwzpr4bZyvs/F8P7YhgUmZTPmbbCAk3SI4j7WS3VYdWKOZJAb
SzFFjtd/6jnepUtvgEDUIAltxubfl1rRRFU+kIq+OQXzLHCpQbVO2UeT+VlAAqVK8a4Wd2OtrraM
pXvwNqGe3QreXduO3menmsc9dMGc3jreod5balN3hdU4F9fJh5iAEz+q2rVOSphMX0veGxfPbufI
WRfq2Npzv4/ZtIbb6GpR3q9avOXXM5Kn5zFeDe1MZol5FrThE/IMvjVlJYFYLp+KZdsS57j+XGLH
gSAVKh3K2eOoVzxrRv+aFxCYGBI4iewBBq6e3G7yMRcRguLKjgxzW5JO1VypzOrvtFG08eQsKtw8
8IQTLWVooYV/19XWca/KBeYSPJ5gbga+5rCrU1HXNtYVWaUbnpBgRVB+gglVxHpvEj9A13YOFDgN
sqY1905ZVX2G5gG/yKu9p011nK22K8TpaKcP+qQNoRKySuB6qsAQGrUXw7ezTgboDZWPdasPq3Y7
OKvNmR4EWml5fmpnRZk4CyS1g8FTBFZHyESMvWf9kLN95w/tHhyNJoMaRdozoH6LJTNbP8hENKy4
8Ib5x9gcr61XAzL3KJV2GAO3RzYClVr84xlum7qZm3b9CcD469LoQ6gBl0tGn/ewWfRbwoUWD9O0
H0/VCpvRy53ipLd+FXvANx88Z6OD1LvmA2WJc5buaCZF52Bxc0HREdBpRq3N/81v8g/+li/JDmsu
RGVYJByIm5+4Soygt1eKT0BqvMs352bjcTsfGCIvlVZYITmF/ZkxIjdYHtiWJstORmkt55bl+7zN
MLRC6E/m07AsDtW5d0ANJSzFueIgVJP3QC7tKUFCLWjqjC5IKXumTDS+DBZu1vYK2MK5P54IKhr4
34URcZGbtEFM/cNd6mtCB6hX22uurzRq6MGHzt/a2lPnHG1kd/l0LvK5uxfbos4VKKzYy3f7VBE+
dVarud/SonES1evmWXcIiilyR4v0juLhAOMX1O1BpdrU+pBy/FlvfAUNEwyDTHSKqqAb6mDtelhl
fdeE0oHI5U57eVEjEDIau5ern0p+aZz3FIn38OxzUCdld+tQ+95WZg9u0mq7JOfGBZ4cQ9m+eKsd
+Q1z0k2CdlVrGS9m9X3Is3cTfD7Bi7KzPoPCGyJ3XN6vDgLXts30MyHMdVIAdHs4yiI7lQ1llD7u
48WuXBHXYDPTst7kGdxLn9a7mqBu9jB2V7OL1hrlIWlo+RiIqV6ehn7+tjd6Ga1wIOCJLxb1MHAL
eGduVI6OebcL/pQ5dVpgmbM8zbXwYzCLpGdmbgGaHTkzoD5gvVu59bHd7Pbz1lUiaPb5Dq21c+ZI
0GFWFtoX4djjDY1E2HS8XdOhmGggmpkbkiwmT2wAxblzVBPXddMnBhzZhGybNvD6qnvUV9+AQWTW
p9ZpnbtlsY+kUOr7IXv/FroM9ghYJ7CG/SrYOts+LXVnhOsV2OgAYKXdU5YJciOqvK39ZiBlCA/4
WeGKCiK1q7r6uu3NeNrapnuCCr38ODR62qE5W4gFnXl5WXolb6wKBYSZWfYNSw2LCfKWMO84Ba+V
LNNJ15/RHA1xD+AzzHbxzl51Grl57tIraYfTutKmGK/NxbkA7FYc8xaLtiuT2dzl/TGU9EEEVxXF
nf+p3FsoGTJvzvSQ+pPlbPknfZtcuFjVCndvlo+rI7y47AEFmvtGoWvn8z2qYaQbhMrulMmFINdC
wmsUvfuy9nj8aqAsp9G47n0c2NYQwmkW1qKZXnUSyYyg9MR6Bd1xofZp+6apzIg9oXVnbTardz4g
LUKf6r1M4CZrl0Nt2v1UP3Z+UMm7ZnXXbwQMai/V4ePylcpKHaWeldYdiWnsC/QtQLB6sf5oO3Ol
fdn6l0HCckbNqN1ZM1aDvIdRT+AWfVVZ/IC3yAJn8wnsrNVOUIiNqBHNErJ7lo+ba37tkHF9N5ZV
ROaYjQ8evLGvcjxsUHSOKCNhbP09oVk0Jlu7Thugeue9MPRQ6Ku82TyNSzdzeICv8W3erMaMhxE1
dNQ4Y/VUYKXj2q0yT6tlL42A7VtFGgK9tDFk/rj7i7UEgF2PpFu66R4qR8HgwwRjNnkIhEHBpfXY
yURrim95fuzASpVxkcJC+dfpd12Xf9X4EdfeBApOxKJdSwT1gAzRb0e2xczs3lnAt0NVErSztX2n
Qhvt2lPrztA6J1u718upvvG0vIhRse9eMB6ND1V5xj3mNpN1EQUd5nG7AmQzKHgs/PFpq+mh5Jnq
78GtqdTDdRsVlpYn46yRdGFmsIm7pXxdOfKfG1+4pAsV/Gnb+KztU36jOZ0HBlWIuMw6PdEpREDn
ogVTyzzEyyh/SisbvhS2/mO9/me1h4iFM12gEvpzOAjPv7Pz9QtgCriHhTsHtWfUjPxV/YMyFtbp
6PHEmto3SxZf4GSJLwsW9mS2vDkWlWa87E7mhbONqDLotWV/V1vdELbZskbkH+SnxWpk4E7eGpbA
gMO17OkTebsIr3yMeIRWHnlDyxljXPbHuda+5F1H97vIh6+6efyw7FaQqqQPE71qRKhajmUFvFMZ
O8TqhKuzfDVhvwQIlHiDTIB/Q4OkuUsllvXeqXPk8js77m4sWwutsPNSYH8Pa77fm411mjQrHqwP
Q/7q5X5c6h7MQtLbgnWxtgdrLxxg3/1P0Rw/BiGmSz6PoFTxQIY8zusNx40uaahdAhrgWGa6dY7G
SluggLtj4CHeDi1/UrHtSnEnKUwhb6v2xGG4uut489xrPEnBtk9duBx2XQedlnWh2B31yYSGy3mK
2Xs6AyJNFx+ENVVAHjUy25PZN/Izxns9tCvtc6tX9WmXNIzn0lEXszLnVPSNf1GTo7Fv5lw2WKeB
We5eUm/2kVpHxqu5LpakrJ1vppzm0NTakt2QN2mXrXaq26p4L3xour3Jqb2aqvlcDeUYakQuBc7h
+7eFcO8Hv4bx1x7iQ17vVjxDUfpQ6nXNo4pCQrHRrrCEW1lcMPuaAeISh6+2bZcc3n+olOU97541
ArQX211dbyQCWNO3dhmz23WGnlrW1hcHGUBSNvoW0PXmdFAOeXcq4XcGnI+66Ogt2K6zW8VbO9un
vHGmr/vWZveb4anbYu+ZFTa9/jxYnGT1brbZcouz3LonVpwV0eH0HqS3VI81Ayiktt377Uo0NseB
rjS80nM7mB9puFnxZCDn0Or2p7bbU5R11SsU3jL1sMUOCLGBKTCp2x9q5TBMsUaoxX25xMWa7dDQ
t2IM60IZH0bLPBJ63tQvfskSHkWX3RQGfWgesxleqrkM0boM2aNTL+vdkpPiyHtuPy0YTk6ZLYfE
UnSbOQ12id6XM8u3LtFoy2y6K9WQ00ztnXO1KwMIJNGabmBNPmCS0bS/NW0l46a3CqqTfn5pds16
yDsFB87tvZeOpRJ7+sKGZNk9SGaal2e4XXA7KZMuEx7ydBx5CpVuTRfmwt9bI3di0kXssMvJRBjJ
BIjkYuYJRwQ7xnEiggyJWmhZ8Ot30iiyY6jDsuys2CZ+/A6BQBURoVATIaDKZFP714pOSsDQYD/l
Xf7DRj525zNsO5Oe6Z+L0i7u9w3+PsVJE7gD50bTWkRSNO0RbBUJNQYIsCg7vCIPMmkc78B7qweI
czqD0x2nxYKg5DQrP/9mHtuUmObUpyTxgKzuM8lcXl++lq153Dlal8dGBY9bwWR99Mxi/yDb0rio
Y9kjCxJ84GMJuhNwO87DbqmbHsHma+0o+V4IfYGnPqEpLISo0tLB6VZdz6jwwp/tYu/yaHM22N9G
Nbwzt+0Fic3LUr1b6HaknNKKi+2ZzQepqT+iF7JXck7yhJdlm9omeuJ2JHLQbEu6S6vYA5jNKpiY
3CW9dryj4AIqOhD0wDXbyzDjNHfaMyhLR6mvX9qxdeLZzMeHA/pAYOq7PJc6FbGm599y5b+rJEej
DZBbkK2Vc6pNad8xpJLPDivn7GRoFqyRzYozqby3qOLv1WFbiW5unxrDLYLeJ3WzmI099Z2hjw9M
FzHuzyJsVo8jYDUTHmHXzmUtAUCUDmdQbXfNu2HSfzqyb84MONfUEYcXIXxrkoEXZEQ5/lTq+YoC
F3VhXa/DDQDkKllGvYt4kRm3riQuiFq3uO9aZ3hqjdq86G1rx7szk7rROTqMnLo9DT13TknK0KCA
UIpXCeb2QRurunLqPyFe/CE6bQy6npNrI7wsqIT/eWpgYdW69dGBjHtSe6sHWuWPN4ZZFpSX/gcK
qg5oJMemZSr8mBEJ08dD6VG2wNo4MtMi04UDOs48+ywN0YeWwcik9kye+5Lr0lqlHnX4ewnwm+yo
NsrP9DRe4KRwCLPZmPPhWO/I/aD9N9r+ZWls571VMs1immmnpX8YoUVSwSmbnT6U1einBKjABT5E
H3uzsN9vE0PhtjwwxK7690yYVdjDi71tZP11z+wBONu+gAvMtodJ5VuqVeuP2Z39e1IQVCRt//pC
7LYzEH0zKAbe7IWQ7U1nQtJtjGGN853z0QgrIvUySelUWN5lmV3rdd1NRlClYX8y/Nk771XWPHPh
ci75Vn1Tm7gui+aztZgbbyfznifEue2I3Uo0QQKlMdl2UJtmH8ydY0YEqgyEuUAEmVuwIXM3TsmM
SDJWfZ1RfZZTvExVRjDCzFBuLhYeEsrkbWIcZ7kHWq1shtm2TD+yjsFs1c9ONGqsB4vZaDwS4XhD
ckROcmE7RXPuyEuXr1XikbdoMbcSnT6eNdUaJx6MsFytMyBj+8GsquZFeIcT9lP/ofLxplktE7k+
O8A8FwhDlcFYctbrhYZTt8auGK0z8JFXC3pXRKDsGit31Ij0qZakbgon3CptvevpXbItGa/VMIhY
k82YQHdd06v3nnncSjfb7ZhM0/BiSI1EnItKYXxetQrMfMbEytRhMQM1N+LF4D2n19djaWFVRFqs
TeRmBytw1ez7cpx4XXcGX2FpOeYbuThj3PhpjvZIpAi05qF2x5gYBC2oPPCS1WJVz53kwOSqkbyW
dVdnse5jSixFe2rmLj85avGShfyEuPGX6Y6f0MaA3+o7SMz67Qb/+AuUrE9Lz5za2yYZ21a7Rzl0
tkSiKApV4Vop0zmqdIDhJ/pUFOolI3eWcXPrj0X/0uWye4B78LPTqZR0VQHeXAoiHNZBPjAla098
T5/wDINTCU3SeFm74d7oGTMwmBsfy2GsbkBIfcUh4/J6o0fCw1c9ULTscO29/L4kfJvTjyAyUVVV
l7Ri9U9VP3Y3+UTPnak5sS4Zl7selby4pC2++rlmfJkOc48xbs7BMe7E0ODuO/WSB1MWvcsL21V4
jPIsD/vNpm/Gizmw+uW9d6Vst0ouOGYm45SPe0PcntQfGBPwHHhySDWp9Kd+8orEOEaN0ySCxNWR
XSww4Cd5NvvJMnljgJ6fX6Os6xO5iaRFCZeo0vukUBelLZ2vR7WXW+yXykyYprPkYDw/SLtc0i5D
ZZTrbFIHhVziloMed5QLlLaOFXDIeV2GoTsZC8T1hkKFaM29eMoJbTibwnPuWos8p8xcsSls0LNJ
rqoTGP15il+1CCD2V+esrmg4SEJfRrm1wcTQfCsguCHCcU65dU1hauYefQvdhHZq9KTfaTW0Xj98
XzNVvBPu0GJphdyjt3Sts/LaL6ZIXEMxmMlB9lCxkiJEFKfyS8bp7CPzVfM7ztapM2vjtlpqBcxf
p/Tvc5QHA+qumwZDSJLP+iuJPrQUJJQ3Gjf4atajA14liGwqgIkXht8Gjja0t8AVtgvYvybFR0nH
Aev9reFNyNxrhFvdqKoAyXN3d9So8SfXqUKFJv2xyL3utOZs8IdofwDNbs68cYmPbenNHc28XwiT
oX07EUjkkoWbckez0wIOLypsNEX9YYtXs148KGmCisl0tgvhAh1uKmG8qIKXNBFbVUI4l5aszfiV
PrlG8+UQQQ5JPdib/gpdN6SdePTDQuQ7ejpbqF6m1S2Dwah7esDDB068MiK5yYz3DYSvYCiJZsrX
n6/SnVG31mAXPYoGDlGBbvXkwmAADykeEdR0FO3INryPDeKZ294ULwTDLvHowpzv81VjWQJhzjUX
VZ830ow61DerpmNAXoAbr5rSgxYA0eO1nU8KgMd+bbj7DwB4DS0njVgSs9slWYRVfqoahAjKUuIj
8WjOrQEFISoJk4o4VWuBuWlWMtCfe5bVo9beVNISX71mQ08ACRXiWsW11Xvnnr4lFHudm2uZYr8r
9KpKxOLJdESwcx6nhQGd3VuhX2rzzVZqVooeaSIdsV3CaiA43tfq65xh2gPTK/sIG5YKF5QLaeZg
J1w7V0RLg4RJWs7wWla7dTPQ6XwHrQJpxTx6W0jk2XzXIYiPjKoiWlp0xgcmLgQKuJwIg7ZTKNXW
1o7ILinjrOkuENiDaqrrx02MH4ltouG/ErFUFd3CHV6HWxe1MOlq6/C9wsb8kOlSPSChXG/cxlhT
7yg/yCObbhAcoL+pka/zQttAQ+eldCOXnm3cGpx5rDnv3ltWa/y0Ms2bWCl+fvUezYwa3D4GLqHd
o2b4suuHkyqJAZyQKc6H2jBG9rZ7N/p6HJHBmy/FXL8kK+V8SKtVC0aEc4nptRV6YONbgba9psth
7pxBrU7FuLHAy+M06x8G+P6fZtzmTJA4bk1oxxDxEhvHg5M9mhSKSZ03xjs702d06i5dMloHOfiz
pQs9a7NvJgj993jMxmQgFu3jyNJ9mLS+QemEGuXWXPuPamnzyNOH/sVibmfp87es1x1GE+w6pl3W
XzypGWedVJUHh5MXvrpqORHNJiJ7LPXPnt9oP6kOP9lVtt4zatM++9shP0inmwV714KLI/euGSRu
8azowKVi1V4svcwDZZYu7xAv0f3RvGfhfTCxMmMhXGcCLmZ0KFbR1+k1P6zhkHo0aa2AF0TdXvek
bPU96rmZtQLZm1Y20TEPFJffeSHOD5lZ6ugnp2dP5PJUSW2nocv5YTEYTi8dTTHHnMi7siVpB9AA
g0GSI8E8TY/U4VS39Wh819ayvqGqdAKpsuVh0Ejn0VVPj2+keZgVVhb0av0KENyJC7sp0tnUoVL3
tS5ud+YMkTeh6h9ZKY8QHA6eDHuhhKby1y24kkIO5m2j7csX/aoDqEhb+Aqxjm/qNsv2UA4otHqz
MC6EddPWqIUekrXSxCPtUNKdC977+u5rPw/gA2HhG/WzUdXyXakK9R6X/wT9ojlSjhdLpI/+9Gli
XG64ZVx/Fvp28Ha1xY3vNWi61m0bg1JmBdtUOX8lMNA601lecel7LEtvNf0Lb6Q6rNyh+OiXVX8x
j3m6WdkoQyWPDm6PJ+66neHvqJNl5pAFgrLNj6nKBlpSApe/3bWwuXvDvOmXfkx7grbC3kT6s5FE
cRJt7eJ3JFTq/UxGmMF47Joa6hb9GTcmoifvmhZYclbrZnOKjm7wfoh9mRLye677NHWXcf2vtuxE
6pcdP9VkOtZX/efMnPSTbsjvm1kdF+aAr5t/fPBk990VGr3pufBMmkKUxAtWj8N48Wb/HWZ6bUpZ
pXUqhKaH6zaNW6jRIPighG59l8rYy4g4R+82qwqTIwQNq650Gjb+Kr8d68582uujYYql3IvnsKUG
aabcm9Iz+lQj1vOO73UEapNmnRqNqkLhekVqVp1+Go8MtSOlz4LqQeb4aY9q29OJO5QS8sJwVMJI
3lWv7quRqUyrE45UNk5NALcm7+ltHH1cOUvexh7zxqjQVthepSVfR3QdMXiG9TQNrUpK5sTJgigX
No12RIg/c4qSUVwmb0cOS4rKSdvpyc3km1LUuFXYkjlKQeTqIHm09hlJ4Hwaq0yP67z3n6jJuAo6
t2VWCIj/F2ln2hO5kmbhX2TJe9hfbWcmkGwJVFFVXywKCu92eF9+/TyuWS4kiNTtmZZG3eq+RNqx
OOKNc56DwwquoisiNrim2BZdGG2rYli4f2f29/kiAygoXMDN1XJWDEZIOgxBMyr8Fn/AZeeLzDC8
PgvtYCCTaMuNyK8kHawdWY/5pjdj6mxGnXLadpvXRHEXQiqjlRqV6iqX8ut2zSC9z6Mjnsy6UV8o
aKsdf2tu7oemdDZ9H2GSqPJuG8NX5+BQqAQtxgBFEMB5Ku6mQCH6ZCtaYe3FJCbftDud7R8V8alN
Xjhq68FI0tcmW7dmLfE6QRJRuTB61DAq4ZZnkM6eHC3mlE2mLnsN1vWESEijKckYmX+PGuyJBlkr
VZ7onq+d+T2c54InsrNH3rj27NZFh9i6RpKQGQnHNaRx3IKyYlXtc26L7NbgWmlTTLntZ4S13M29
a/3IumL6rrRWVwfDRL3VjXI9aIdWesjuW6/uKBeLzP5htQQDipLDs4s7M6j1Qd8vpZJ5eYJ+2nIE
146ch2A8dOQUtalMVF/l8uZJmas63qaVIvSgQ2sZTNn0awyZ1h5C+u7cbe2hYIOaGR5i3Ox6jjTN
kyAAqCrbzRanX3emhEtH4/2A13aMLmDkmhCdhf5jzjVL9dLYZHviivGmr6UVGERh7+2I7CglN9kj
WW1Yba1y0n3XHg10+3p/Lji6PAhOTn4M6WA/9xZyAkerHt2GEZxa8xzMNplk5FWGAecHuB/xmBJo
KHWuF+3pbAGY4HeKIbadidJUQZK649dMu1npna2thuojE4cyuBqaF+lsyvscj8pDhD6eGlzfcesd
RZyUu9/h1PZea5eFn0kI6oXbD/tYtuU21boi3fRJfAG/hr5I0WGioLf6ykv6hnKrkHP+oOA2feEa
0Pkdh2bKV38aXqVMqi1n+HFXTFp2n86he6apdfKb3DKq9Q1HGRKpRs6PBYYKUmseBPehd6tLpmKb
WZuV51aannmYnG96PSy8UR0QghpLMh+oe3Mhq7a97vUhOl5JYYBB2dBrvSjYF87OzrJkvXV7Q904
lD0gZijGvKceuARDLLic6815axn5NdmFw82kSMvvGuOlEKXK3pA69WiU3d5YivR8oYTLdVO1KmsU
61ntC2qaUqhUBK3fc6YgQo7HpfFkof6J2el7RPBFvkGs2FYUlbeopRcPxBclFtLlQo85qIIjR2JG
3aeKwvQ+ZuDcZQSavFCU6/stboPklstDgFRMlR3myYVYWDcKcoZ37IPkJk3LaOLrnMs7yu2Lep7n
lMO1KnfPeNvtoawHJKtOr98mpBIlbKBvBjY6h9Jp+84HH15Rj2KaLjoqELa9KtFiRn1ewd7caM2Z
rlj7KBn50I8zkyQu5BzYhtpulrwr1vRTrUbm42jLIQ+5ApLN0u0zgul/k1U6cXWiGHsbbsMqjCEA
OspbNhrrfo1tyZaCPxdzgsqr1gv3otM6M+hn5wm838QmCtW4LxuWEulK6oFR7JeIA5OIaZ7yPzhT
S6fKvYKTlhU0C/v1dqJ4woUGCoEcu0Dj2844f5eya89wfFNwsNUk3BWxQXEeOfN1lvTIrETcbJSu
tbiqauuHqrJ4GaExdzur6fLXQTPDH2GrL4c0TezvbhZSsSK8gJqj7DZ2Lu5GIv1an91me0Kadmyx
RLRIzjlEYqasyRXFMQKtVgkg64hqvU2EfiW4/u2hkFh9sbfq+cY0ym9dFP5SERtU8hRe4aMsDqM2
Xns8ajgNMRa916zFicatujWENzizEUfO9gn46id/HzWcCtrN1ZFkqkeaOJOLazJ69fDGCs2rzKXq
Wp/yZR+ZxRDEQiG1dZVa2yrePsYiWJiwqSNFyvWoeM7LnO+0fDdxwXSKVrIqBN9IS9nHiTVcyeJf
6HxBa71/VcjEQmKd8/CeChF7Gb7rM/Gh6eZrHeHRC1tBWga2T+TM5D4JpuD7VpSKQr2SC/0+b3/k
4eMpDviHPw/XFMCCwaMgxQUV8P7PW9ZkKgmXQXfD6HrJAenMicF8JIJkHEMQRodtIvUDaH6M+K3J
9x7MULPutnP2XY0Nqp/lCff4hyZgjjkQi1wN0oquH6O6Yvaxhpi65iCIvrWHzYCakMjur/vhuLex
bTJweVsk+RhrttD7FzXVkDFVfZQHlTx1kOf1oCKU+F4gF/i6oQ89oq9QGt0yodrR6ceTX1NqiMBU
y+50dXmyJFGbp3KAjlsAtrQSC8DnUf9fYYTvHwXrtNWXaVYdJPciYuOE/r97guO/fyyt1WXVcuqq
Dnl+IH8OfdXXf/99fyN6597WBsYPuwjjO7Dq979fVcLMWSbUoqRqJyP3vtvuVArP+95em2A86QiQ
UfASr3CcjVX2RajN3eBeL2SwvjRLELYbsvm+fo5TjRzNvaXICQQ1aMScqQQHXDIZiW/9Ozbjx0c5
6m2OOHmaFaN7TcD1Ml7jrgIimvUnaATvxxStkISj87rwPPC6WA7f9wkaimU2hzi5r5Kk30bTWF+n
83DKQn38xvCl48ZhIbQh47H+HvV8m2mtVNV6ueUqJAr6BUdnljTlVuUS70LR81OUqPfcDTC1DnRH
ZCJgKYD+IkR//1TEXWtkZXfabeEmRUHuaBZd4wcsr6TuRN96YZe/h2x80EZx0hnx1w7+z+flv9sm
vmwFXRM+wT3i+7bDCt0cziRAjeIsw9RmqTV0uacwh6dwW8Qt55ZvI5qvLGL3lRX7ll1lYz6k2ak4
hvWT/P6H/E0kBDSE+Zq3cfTJ1sbIcihIFocqfkQWupBu3VIiuNXbH2FSIss6Zdo42v+sj/6uxWPz
Cff7aQypozi4OjHQrZlerla4eo5fsrHlulByxOSS6UKp2n0h+8PX0/IILvG/zeMagbgAP/jYezAb
ScelZVQc0rq5CKf6R79QcKEkPiQEkg9DaOO8Q2c6S/sCi8yDwonwxE/47J2j22ed48vsYmF53/lJ
1hhax+nzoCvG9aR0V0NOlCj3QK9OtfyANOHbbvw0Tc1VBTvUwgfk2YqgcJ0+pYp91qTrxbLmT4Xj
azpZ48LYfP0LP/2BsFr4LDLp8VS9/4H9EKHmRupzyAvjYC8T1VHiqjuTy48SlaFdzUFjd88Iqk4s
NJ8ODk7WoGzh4AA/OZqTrWy1zEzzAlRdsm1ndvQla/SK6bO+8bU0hl9Oe6lMJ/at2rqbO54Fb5td
l6a3lhoOZXFD/vohNCe/VM5qbsTGX3N0sGI3SKYfIam3eXtDUR11eHzii+p+XIj4VL956KPXrVZJ
hQa1KA5KRgEE0fo+F+Bs4wKpo138Hmyk9F1UkjYeo26ilvhMReZPPtj3Vi58PnbbehGXEpUlO4pz
eMGJN2kSRVP9PMaNQlFRvbWUGRl3X25I3DC8BhuzUxsFB2uOn27ss/NytvPQv1YFSkYLePeq/mDl
C7QS7Z5ib9ISXwj3bNfxZG7MZfmBKm0PfAp52Cg3NpeORRVj0C8Dw2DAEHrij/p01oeSS1Uj/5aH
0YNdqrdhJn38IxM5uyU3DcD+ZXnh1NqmtOtHjZAUIKWtN5UwAkcYUhs5xNLHzrE1Eff7oVVoSOvS
AAzUDtPtn6E2nxBjokwfu01TGH4zV/uEu2Rq1AglouihTtreT1v9UWujvXD+ZFTmctP9bpvt4Gn9
sJOEAFB2xtgRjRpXI8PlXJkPkzJelmm9qWadGG3RbWQb3X09zdZ+fTPq2O6TA+gASgGcpaOkORrs
WcQBpK+G+TBoTukrZSF3S6/qm4ywio2rRv3WrVrjBLDrQ6NUMdn7uBZgD331z70f6mGuEz3T9+Lg
hG2/DTUwTGM8Z3tQhmKLe9iAdKBkp5a8j992hjg4Lc5U7Okwlb1vlRWPkJ/Jzg9gvW6pciVe506S
yxXlYor0XTwj11wTyO1lZ6TLXpvCbzEkA42qaRvqT2WvHFDbnfoWfJz2nLuADf49v1BtPnoXRkXN
LDErecjqF4tvHiPSpLKuaN84t0L6CJT5qRsejJ549Wb3def/zWN40/t8B7mL4fgP+Mew13/3/pWo
XPEN9pxx5iACdr9wQ7U1FL3ZJJ25cHs+qa8N9zO/F7erdo1o5E2XL7+p/cYXi7am1+aGfQG/o7tp
6hn9bBJ1F2bsmFt1zPqXr3/rX1boh99qcoC0uRmD6nO0AXRQi3FtbFWHxj1PhpekeiTY5coFkVG5
tyZF9LS/itRfXKiDMr2mGv+7SS3PWsrLZrpZ3fcIAQPDeSohVQzl60QhKFegbGj4OQANwkvABXE5
qYk/qdmtm54AH60T6fjnUzSDZ0hfs+k/mmhJGknsXbM8LGa3J57+FgRCgotKOYUg++T7xemOfGH2
GZR4OBu/79QxqbRG5yLzUOZISLKijl+4VMjPOkW8TOVU3CSuOV1hHoTcgyAvyJLJ3H7dWR+/JvwE
jM6MKII6PiC8bJGQ7Ni38pDU3+fRuiP/k0uC2kME4+bPppqfmNsfNwu0x05hJYYBST82QipqVKlW
xsuNStd+NkcSzxnB+SYSXXxmVZP+rciaEiEAYAe3o/r6HzwutaAVW6lhxjzqW0XtucqsS3ng5gFT
ycB3I6rKu6QrCm+Y1XMzKsns+3cpmusukof+S/BdZwRb+Pf9TKYuWQnL+pLj3A/bPFDE9O/3Qu/a
OAb4gq2QyjJ08mDqO5dqbzebvrS+o61A3DsFg7spteR87ssTA+iT2cKXgSLbGtMNtPnojUpDwwAS
OrxRzX0YoD854/Bt4Wbw64775AxkrQh0mE+MUv7f0QJYJ0g+9FI0h1azbtqw/EY4BQKO/CyK23tU
iAHG7wf8fued2WyrceGs0GwmA7OAW8g7UNwnRtLa3vtV4v3vWSfWm00gRPhiXhynYe95Y8E9mRg5
aEA8pW22Y/bw9dN//CCujYFBWg+gH7/9E67oJWktBLNJcq5WiG767pzo3DNEQCdqTp80pa3kbXvt
TQzuR0XGZGb9m7loO/RJem9blXvINOluo1R/jUIYJV8/2MfRAy2TeDn+j0gN87hWMAswhQQQr62x
rZTtVhXlptBPLDofFzkKaNRmqUwAHYXx/L6vcI8nfRdP7UFazaYt+ieBl4ncYFaBbJN27SUCuhPT
wvw4PGiSMEFLsG36UNxWZkA0k0aT2TLqWPo0Za+ChX/8+vV92srKdaMaDAz+ePIZ7qQU2BfagyHL
QzmY94YRn3h3nxyByco1dS4hwI5CHjyeeEYCn7pb2oNTvDZ6BQvp2dVfJ4ezrsTXAe2wPECMwZAd
nxgcnz3d25aPppiBfDBynLXbWvBAWrcitpA2fv0KPxmBlO/X5EccxNwUHI0NkDGiRnZj3YphqPF/
G/YVvplivyT5cmJj8XFqsXH7S21kKNofektJB7ed7TQ59JZYGHdITWID0/Y8QjqVdbbsvn60v+S3
N2sUFwUkbdtryR3Prmp8GB41lZN8UpWDjizjXG20bNt1WLX6SsPx20bajSKS8ZHzJGZm9o8XTtSu
2bxDlv1YRIaSWo+X1Hf7MT8keIj3BeKi2wX62iGaqviicrQTP/noFa2kFvoARrlDsZWZc9QbQP3B
fXWVwoh6gnHb4xdqbrP5xMfyVCvrTv/N2m0Sgwegu1QOo+vcq1JW93a8Zm1GsXKpqpXx79YC6oY8
Dp4APlwQZSiJv28uUxVj1YvVhx5k0OTNp+5VjubJh7+//vdvHqduc3xaqlsf6l8djoX4//nzj7/w
01KJgljdgzlvRI5e6MQ0P6IrrXXV9+9n7a43v1+3FKHiSqgP7nLrfHe1A4dq7vYLigUGcJQdwmYI
V+bjotx9PUFOvbijpa3DFVPJ3qwPmIMAyMpT2USn/v7RAiZlMcb4AekYpjsCx1PV0VN//2hfOS/z
oqgLPVMu16Z5p0Yn1sYTf/84FEu4fScqZKAH9l6ohq+lcmK6Hy2+/9PzJFJxzALrfnwF3EbdhK9D
qQ+Oc19Xu8ncaafomGsfvlsD/w6u/2vi7xnszeBSs2HIRRU1B9yim3SViPSObzqPii7R6J66sTvx
QH8/pm9ac7BcgZxgKlImdhGOt+ewAb4etKeaOFq8kMS7xrzOdjgApenr2mW/nGji837/550dLVha
2kSgMmgCjSHaZFCRXz/Cqb+//vdv3lKoRVaZYXc8jADqik1///WfP/WG1v/+zZ/XFExa2UKXc7hM
yIIcMH/8P5/gaMkasyK3k9ypD82DPrE6neiA9R//MGihknMny7brI2qdEywEkLY5TEW7w4wDtcof
qh9tOB++flWf9sSbho5WQKcFZKDbTXNwxQ1B21ylnNg+ftoXIDLYfVMPInr2fV8goJpTrU2bA2j/
QBDmY9c3hTgR2HyqkaPxhKBrsiGUNAebCB4cF/fZILBxlycK/58uJaQnrPluugHn//2zIPQaSCcy
WK12ToxUyL815vPFuv26Sz7t+5Ufw44bQcZxpc8aWsUpbYaWqV2k4d54XWAk/fi6jc+6HQ0DJ0kX
Cp51HHlT6HWHYmVoDoq4wvqFleE/mB9vGzj68qFQ75rFpgGg6339C8fziQY+e0scF6GCUZLlEY4G
bmE1EIGNRR6Kp3bcVNMO57msTlS/PxtXJsEmFOlclVrVUSNh3oXLEFFTsftLJf8xNdeddmIrur6I
45lurgoPQlQc7rCO1irHzZ1oKKjrYsN+0N36UlGda8tayVfRRZ7Ei2euheZ/3/1vGz1avWLZA1hW
qGRb4tnT3d9f//VPu+bNIx29tTkib7EA/XSYHVDN5zAREOd1p8IMP22FiJZVEbXKoY4WljJyUjkt
UX2YN3Fy48TPJmcW/cSX5LN5wsU6tTukZOtJ6v2M506m66XUGADZhdwa9onO/3R8vfnz+vs/vzjA
DfDO0vlRj5j2wMeqV7df98anA4zssnUUc749vsFZCm76dELbD5FjedPS7Bwt9KAJeVa207Mzy/iP
Xtn/tXe8Z2xlY+dzRns525JiuZ9rzf/6iY7L5n93jdyFiTWkdl0jj+aM6PCpdX3I/YI4gwsAccBy
ti3MCQy0WFh/a6cAfp/205sGj+ZLEldou2CMHzrdg4sMIaWozr5+qE+HMwkeZCHzfYHq+X4oWFbD
xXxJEwruv0nHuvlSW8IT51838+loeNPM0Yhj2luLKGgmLGPMQLuo2dX6bjZS2LuwdWn46/Y++2Qi
HlVNa8WvImJ4/1h1QfZUmcfy0Ja3Ganz4SYTl6Be8lMyic9m6puGjsvfwh7GLHJoyHkFImaYJ0o3
n40AS6UsAWQWGt3fS/k3W0rVKgp8y6yYjrF1bFzTpJqdGAGfP8E/TRy9qilN3CayCiYq7DM73g2n
FrPPhtg/z8Ct3/u+MEElOIPN3UeEcVCH0WwmKPLMBnLgKSrtp68LLAhfAUSflJ/eN0XpPR64pa8O
1YLL6pmz70o1/3poffo4/7QhjmbM0GaQozBIHHAWmuYjlJja3IS4bk40g6CTX3v8jWb7+r9Pc3xn
JdTJnsPCqA6qVlTYQ1znOk+LPphqhLLtEAPDoNJ2nYHx2Lem/pTj7d2AxudOs27SQMIARI7DPwDO
0zlv4LKADWxXE0Ou5MmZaXQRlnITiTK8CzBiUckg1kr7rBrFT8g06AHl8idTFHFIrcgO0rmuraCP
BYDKxLDILBx096wschCpTZRtYgyS22aEmkZNcfUQEfClTZrwIouDUIOHFV/0t7zp4X23zHwzkzu8
Fc9O18S43LXKj+rkV4XvbNSowJG/0kGSa2HzteC7kmW0/7ii4PJWzyCkYCLcFRmgTcTYOlCxND4s
03wBZp7jL3RbB5CKglsK0gmEBuELozH9BEo+XI20iu0z6CkJdL3GRIgP/t4Tidl5iQ6pSM9s13O1
ugyEBT6GCq4LqgqCVqZP4ZltpfJWr/Jno4jMDZYl8VMsfb8zwN/tMNH3N2QQ417QRe0jO8bQq5JV
1zqFvmkTlAtqlkFvSux0o8DyuGuNod2rEpt52XMlAMVLnmclrkg9qc0zTQurn6KL2p01kqEidM58
boXVx4kNcVFiYg2WPFcIX9AJlTAgaYTN8Ks1I9svrV57tXICbOKeGu+sjibUSVtHxzdPPXy/SPVn
s6GYvqxmmEaGmP4cI9skQ58EC+lO3mTOY+31yoSBrIa85rpl963qQKaTHBlK9CjJdEm6gn5J6sFr
rVEJQkLhnA/9QOTDDBizWaD49yX8DXx2Ophb1oAxcaZfCUn0JCLV+UZ1Qnszl4lBFgO2ZRwzzVWS
Oc5FMTbdmeXOGFcQudOhtgbOr/7N6BDbXJ+Nn9FiY9vTWxwtpDWc14j+SWiY803azC/6uB/DCEz/
/FCLEMzdmsch43i4DkMZ7qw0TH3HXayzqZ9f8L4omP0dOsUp68CGLZMHcQ4EUup9uROalm6ctuzO
W7uTYJpxJySXQ3YBm1QZEDFjxxEexn19h/0jOiM51jxDPwlwEBAP1qDcwCo6mplvZP1rMyq/6tni
IrgR4S4UjX7dmgWqp1bGrI6z+AHsarY9CqwgDJISB8zULLs2b4SnGq2GxZ84lCGJldtyrJw9audu
21np5JVkGOE9TKb9CIFra0vQnV1cR1etMP8oropPh0AHXyNbwSftzPLMTPyatBSNHjdgPue/cZsr
oeqFnTada0kxobsxkqsmi8nUCrXwLoyW5LyVlfQqkK037ozr311g9uKwBhNbFsmTooMEMU0YURnW
6k2RJxooAMO5TrpYeglWQM6x1rMNzxc7MabFrHZ+Q3QF+onr0XcyHeNdEXLrWMlmDyKDqr8aXY1g
ec7LkDAbC9M6woj41lGHKYgrp/wO2Ut4Bv9xa5i9FUwwNUliXwRG12pBnkV8XJuGeD6VUd/KFQtg
SdIO6l7NvcSFHkGaCM7qCU8jaFEwmwVylUybo0ub/+gnLdC2uK8SWJCNfI4UoAGQCYG+mkJBstDX
s99Z4k9MPcCL2q7d4RWPNyBvc9/oHPAVaTbhW7KB3zpOxJiJqiDuVBvDYNfu7TAx2UNChxujur+P
kM1suxUS0Muluogdts9DCarGrpbaa+sFZWNWhx7/i/BWW73vaix/pn1i+BnHoKBvE5a6tuFW2ID2
B1+ng3KJnYYcDdACbhhumqp2SQaajWABgbgtlAzkSKNGz32TG36N6dNPavGrwa/um0n2MpbtH4kr
EW1l+jJYyqMhe6iwk/FchkW4bQUvwCRT0aN/ni0S2Tyhh9LX+h6QtJGmwdIjXC06Gd9z15wRwAED
q+yUhyab+Jm1nfupRhxWXaiLlyWwBaOuYN4UDZZzpzR2NuQbb6zZPsRRHMKhi6ercpihiIJeab/x
P2Qm5gl0TTNpKtAw5DQnosX0aNX5d1EU3+xaWI99rxT7MVPri3mpon3EpVCNgx/2XZ8w48XKhsFH
qzybkeMGRYnbGmv0CKsvMi7IIcKHiQggIFvIvigj8cd0UOYvAAcuW+GCRhxbxeNCU0UD2E7gMLj4
jZrB4MMj050+muZmSCkMqsyTLXQX+y7ttXHHQbO9gs7YXUtpphdNwdq7KuMukdxlQTbFIw5865VF
SAaDDVN34DH4d13tYURIt3IgRhAc1bSNKYkxtMceSQn2VtyuOM9NY/b54i4X+kDS8tK2+r1MY3vg
UNH3PYFAY7pLFPyto+qm382w5duus4F+ViQgJg8S4cBOoeFlqmN0SKcVFq4PWIxdRL5u5Ty5adl5
EHvhFrmLeY0VOAPClgvb0/F+Ayw2s0vuqX6I1vpp9f332YJk1Rh5cgd6N8PixU7QGtg42PbsetiN
mj2BQdGtlYBHcUnM8zuCR3xrIniuGcMpJ0OmKfBQJpppnIV5SiesgUoXpTTRnjqWhXM1im50eg2t
pRtvRVZO3OlF1rbL8UyWK3GszJn8XL+GXo6q1heCLCQjLnMv78rlYhLmtNUbIyVLsC6uh8xEah2Z
cLJD809Ro/ZtcVJfqF3XbYjicX6EsPH8Wc7xmWQD4osCbI4DHCYgK0H/0UJ7xK2IswCv4GI9LLMD
oqE3U3x/kTbcFTDVGPNqeaWZmeaNSv4qobZ6ccqVVKvaDRRoJblZKlhBhTVkZyhDlxtZ9cyS1mij
S9MeIXtVtrKfVzEVtLwo4IsX3rddbu4iqzV3nVpMmxyWBjbKXn4va2QsfVE7Pj9V2yrYHnZzqDkA
M9uCf6Q2BTA1yEVTwQ2uyAb3BooGw3qu3WenEZXnNIoWwJV0b4F9OxtTHbFNTh2TN2dDBVk+xqMv
v+ul0j3ZOKjxmGZzASN2KSgKqAtrv571sFfMUT1odR0+hH0ELgkv/C4rtTCI3HLe2BEaY7dcWKRD
xwUnqhT9bunm6EEFxXRnxnwR505CWHGmIZDREG5QqMoHc3WYE3ngbDqFtQisHProyUi3djo4u8RR
0yCtB0gFLvq3tHfu7bKFmReyp4xHZ6w8sdR/DHyQ5NvkIz4iYCG5Zv9RTcTAdckWl5yslrWXoebl
Q1b9BidtbdH0qh4OIXObpEsRyHlpbtRuUIBiuDyrF+dVsV+zlx5qd36yW7VlM9S/AC6MrubJaK6G
RleDTNVeJmvtwwn9jS11HMCj4/gdXB4oRIyyaaJAh2BVw5XLKi/rWLuOEWySW8/a6nTJspWNhYIQ
m/+WxKLpPpxm6SsxcxNU+7ex1rIA1duro6dc6aBfv4CnfdMD9NBxNRXbZ6nGD9i2oQNMSH9JZpt3
Y93a/ghIx1Onsd/lkZucTYSzI/e0tS2AyWkDwjLfz4SBboTJsLXbCLaWw754P1saZ4o0J9M9yes7
qy5SMBayCBSjXC7h7HdPvPh5pw8Z7tyR2IxNKv6KB+qWVzDl+xpoHZyGLHyAjQGqA8f1rqSGBvrV
ic8bdiQal7dxs0+7iTMDnpkscGXpXCmNE22thV2UIe3uFs4fhwOVeIxfbcpBZJs183iQkHdIkpqH
+qfIm8tpsn5huJNY7p24xIdq1V1iBKFECbpu6YC/AwpYxyKXfV7RGsauKK1hU9vdsJ6mLNfP+wm2
ssm4nL63gN2u7JGP9GAzs8hNas6tDu87QVUrdQ/VfLLY0BVK0964jqzOsiWxPUtTfhIfmnlFnbjb
pS6Mp6zWONU4RZzg7wYL4EdJuRqeU5XdlasSsNxhTwlzkj/8vDOyc0QU82Yo0vhWk6SXQ35rxH2c
uPDIG/N+GEkMimJ0snwDnFs7ESvGn1pD3dRF65NzILqfmE+REaCMdC4kO8JzY1CSLfnfy3maY0dQ
2GoHFnS8ALUVp4BJtfw5bhdC1jKKFibYZAQY0LsKNkOqnbl49qVxnkrxSGgzk8ZpIhCQDcQAljmv
jMOfediVvpmZOphrPcV4tC6QOOQ9aacx5ynqihz44quiE1TGdBEW1wXAvTRwQytju+8o/FQtZ3MD
dIl11ErnKzBWFkia1FquHE3eZnX+s4dsfjbauMu93sA3ruRuAwMGgpiY1CaIAaps8McWWwC8fDNg
hOPwZoACBoi/sz9Amg5S+cWOo+lZqOFwO2NiOOMPTBC/uvgaqiye0GixtMJ3xRBux0a0lwUJha4N
XQCcdgUXCo01uXWlY5yLdBJn+hIbZIiBMmRvMpwToyVusrBhDShXduxAmgvcwroImnYGKuaE7g1K
eXVlf/2MhPij5AiWdI4qF9NYKo/EWSq7ZlaqJ4IEAdcggqWfDOnHHUgfpYg7PN6hgmrawBrPeuFb
Sk1W4mChtkcr7KlkaQR1GDWX9gh4RTUcw3OoHLLGK+wjQM9x5pKzsjPHUSHIAF7lrdpOjsetmL7R
QlhpVpQuXpEBcnVagSDIEAv34Wz5yOf94xJ1RcGC5AOtjEyvNM0oSExrgmiRzEFcdG5QW4oZVG6/
3OrWrJ8vCexaWKTzVWRkNocRVyIyapodcNrosmktkCKF5UA1TfqbrLD6Hayt/teszwswf1XnYpBD
D7v1bK7Y4T6W2h65CZhLuJ/bgtySHzFr0T7U3SxIpwwANgNOv2U/DGOoisF8ulV/rzfjn2Ek3iTu
BtdDYrtc6vF9n29Dp0l9Tk10jp5pP/k85tuK0Ui5va6vI8Por5tOik1Me4Ee6ZandZLTImwAmLdx
nAXq7Lg/zIqgQU7NS/nbWqJn2ObjtxyV83mlznx/1GKuknM0ktDYrFqTkPzizn6NM2sCSTixVk1p
vslVJOtShlhNNEz9m2Juq+u2019sw1AuoIpOXr4MOgw8nQNcDCmPWFOWhoVEGjA69q/SFt2ZkVdU
WISpsWtsgGpUBpLlMkXtC43hu6vOjyJZ1lPpvCYrSjaGSq7sRG+GflZQ4B1LNrpY2AC/ZVXlN0Sv
bG2uUOH0di1ImOVA6WPYqxEum9CJphsQxu1OGzJmHimEu8QMozOnLpu7WHfEPc9jeLZgjCYOXqt2
/AV8UQkmEyqFyrbLw0ICDqkb+g235uZjn8hkM3e58SvV+u7SWOFYXt1GDveceRt0rLX7wcSplHct
bDQ1fNQBwqKdUUqIjyC2OhO6ZJk3+lnrDlEAu+D30mTDBrYX8ArHYFVd3JHkZRFuxkb+noam+UZZ
ClZXRCgoaj+4lCa9O8+zeVeK+Bs5hVNArQgIneFUQDjmIqBeyaSy+z+jLnJfapk8i/vGZFWi41S4
uefVbLV31lAq+8aqxD6CdXgtzHzZFpmTbRag7tR6JY+hrXUC5adbGdVNJib2tl3ZUBA0KXZEIXPU
eubr88e14Ir36Mh8Lpk5qCqQHafRcgN7NVhFSSL4uBKVUdtjdSMSpT4XJV/E0oVzIzU7JgtIrzeR
6j4hQq+3Sl9OHCet9kmO9QNa+JhtWTtudbMqrtk4Do9TCRrQaEiv45gJNJEhta2HrO/4sHOMWKSd
/VxgbmzLcmArMlvFhgMQASzqDMFDdnl61lWVexEJ/bWWM55EuSy+rC2QnabzKqVag5PPswsWYusK
x1UZmN2IjSyKjOauLnqyQ928AxLbmKC8MSdvnSHqfYVcgi3R06Fn/BdH57UcKRJE0S8iAlMU8NpA
+5a380JoRhLeFZ6v38O+bsxoNd1QlXnz5j1Z+RfvEBROwiSTmUwtEl0M6ywrHvxhNf5tKSa7RG+Q
9cjHpwCHZfOTRzC66s427kuG9SFkADQ8MVrB0G+xyZl7dVayzi14FWdAjiMBxu7w4BS5SxwPOT44
6Uks1BLtrQBX8ThaRvKoOqu6ebnrfABqQM+ij93x4Tb3Mea4PaFY9lE43RIQ4WGFfQcQQEgybHUz
6wMtHkyC/+qu/Ox7GV3IXVXHJDHaI4TE5IFY2i6ooMIfZr4W2IGTebFGvppYxuaOKEE7rCeSA8so
Ww915pkXk7QXEkuNZmdZkC08z6gP/3ORVNzt4Xt+acngINY2szz1E35ANnZxn1HR7Y2OQJqu0UjR
WoEFU6zxdRQTDoNUyNM0i6PbpC8t+HY2C7shLAQpxxnI1BMW+/YO2nJ+NumqLisRz9wvyhC/+Kua
T+n2H1FTJGDPidjMOyLf5jT7jruZ6fyEWCzW1gIn2Q/2fk67iKgsOcNypc6aWloGomuKh7Elwri3
CXdZYk8Py9rqj7yc1h5wkwi1ymzOmpqrZzPKnI95df861czzonPeEFXa72uHnLtZq9yTsNuas6St
XnBTdAG0OQ7pCqabkWvp52g6/TXNtkDzVCP8neLQ11bA7VkDIVWWWvO6pj0cGXQMmBiyj6JnvgyD
PrFoPB+iarNzjGYOlWRh0uik/bms9njGyDOQzjqbm21Vn16598QmBpsnlkP0+6RByqA+Go/L6GyB
tdyXROZjnRaEXZUNPYKNTv+dsSUDMnYkqB2RhbSpaijKX4RalstcJYDEDrO8uRDjnhI4BdyggmBY
QU5ERmpToI8RxCUvd/akIxBzI3iy79WsFUHszDVqR6/Aky4z+KF+tG+DRLtbTTJb6874yNS2YTC3
P2abT0eYZYRKzVPPqoXORvieoQYpZ1NT7S3DSm6mqidyiR3S3z0IEqo1xbtcxAeeY50qrvlj50l3
z49DKSCuqz+Jdv7IR8tEhxFpubNKz4CbSoC5JADUiK+uR/RetWXX9nqvPkycKsGoyi4Y7cI3q48t
tHTqns1acDf0lf3rcupfnXL6ZNG1OQMm21VdvkMy1D7TEhPeHMMqQ2mgeVa4jwq4VyHB7xzAVMWf
mUMWoFkSoYnTMXsejVoxVmhRI1Tl7KOsSo5TY5h+javvBG2qPHcSuzbvnJ2wMzpQOJrm4F0az2g+
7bVREUSJztwvIn0dvIQexpo+k2ajGwg+QJ8rQDy7iAu7UorZ9tsWtuKhLEtBxn1pRTs9i56aZJpu
YJsRZLyCKP7Xapj7HhLSvLxiVRh8vUs90uM6qC5tYuln4prd00zq9Xuk9C7gvcW5LbvoFC9ozKaX
vEU4A/zKjaE7GbZ7iExNO9IBRSdS143AzuLp1a1Bna2Yr30t7opDNkwIft5YbwnfdtC6zd9Sr/7m
dWn4pC3PRGg6CHIXYLSzCotoeChc8nYHl3B/oFQZbVVihi0Rd6jB+d/B4Fwcm7JAjRAMYPTBid7j
ubLQEkUyrBu3J/SyP+htdXStqoGoeZL6J3Zuxz5ND4od1LtVkwvrUyI9sKCX+i45Y7sqVwhjpQES
RWrye80JPK8mqz9rov4XFfGmYr6p9zK7yHZvPG//AjbFg7reS3kRJEQCNamBNczliZjqu1jp6HBJ
NzwYVmscpEEEeM/wiag9qASxNJA0msULl2bozw7b/2sMi3nJ8lfDYHQnlDL2WeHaT/D3/i6mcVny
/GXlbT/obEXCbUK+L0BmgIu8iWkxjis0HL/T0x/y6Cu/dC7O+FBix7KJ70UXNUtJ8V4W0QfeM+9m
loyEfGfRkt9GTMNLJt3uj0HcZuAtvbXF8Borl7ubiTAr+/HR0a317BJS71rdW9zowC8Koox7Y0Qw
czSQFnOt+HKr1PdEw/FSe+yLCdI474dGny6iJpgSFXna1alGaruGdl2l6BZDVccIxb3aZ1u/Suwc
ExWLpGJrhPERJ+YEHwwwWmEwBEBLKhiGcAQvfFq+mIjeHRtzBPUypHuCCFnr7kpAUwumhNJCyoGm
xJUmnOGlmxm9tGniXIps+eQwNw8O0xHfgqlyD3ciCyK2bPyKtW3JS0+M2U5nkWNrfAX5YRbvskZI
MgoRN8+ugFX8UxK0s7Nytw7rjkotMiRUvSn+mZ05CWELrlXISOQDyi8kK4dJmBXNX1BnCFlFQ2Jw
o1OQEIC/NzVBd5g2s/5taF13aXqd1EugYrsYlWenRg8RvKngske1Y+64a3hoU+tbiNVlKkLa0xMx
5BXV8dq0/lJNfywOKqjOTemTBvflapAflCnbBXF3EFAGMvFlxq5xa0rXuI4Tedd5U/zUtMqXLJYL
adq2YNLiscveGUkA/IyBbhnldO7Fpx7HMMzbzDujVf/tk2Hix2aIhxkcZ75M3KVB0Y/9c+vp6LsR
0As64hX9uIx924kTkF7xcF+V6gvehxmK1mOTMeO2ppQrdjnJ3SMh5Y5amNoM76IEA0PgcHnTBlU2
l9LMy5vO6MlhJb+fyTQfMyhffEtatrrc7kl1HaM5emwQ/0ktrSgX9aF/nQgpCoC9z2HqNRsfx3yr
BQrgYk5jONh2dl4dLz9Lfau4FV8IY1h6aTNu922cJ4HyODzV6KgjEx7ggG2VYOGYi5NWeyZnX6Xv
PPT4IMrsD6Mq3tgWc3m1uyRc08g8Ai2EmjqblHBRP7t7ZpvL02ixMNY7k3WSWzL71HXltZ4VEced
S1vLHyGJmezK3Io92I+S51HI+QaW3L04MX/Dtb0/dUe27JwbDBB0Mw6x+wK+0hy8AYpwawsh6jEx
FJhvPZKKjGQ9j28KngTDHJ4mpvAACLrogSNFAP2LjLM0ivw49iI9bjnn9DegZ43Mo0eAsRTmM3H9
rNY3/rQgdonaYivUxp9AxIFiYOmUR2JHNW5mAg5mtN59HyOkjxlQDCJvaDfzhmRV6iJGInHuQ5Xt
LjMurYtup+ZXDuGPP8Lm+6TIcCR4uj66YiweDcqzQ5wNjzmY4kMmW5g+ojBufbbtfwtrDMiRXi9s
YouzlHZzEhrxELUbwWZUqfqTpGkTIuIVvqAQBSFfmlwuXALLdnv0kT4+WyNTHGeC9AHIBYdb1Heh
Xa2bxclgQxxkOePjtVc7b4GH5+XrevS8WIbjKJLDVEzMpdf3tR3VEfpSHTqjGJ44rhdmTISHZe1Q
HC0jSq+NqZrLYjSE5lpj+4j+6DIKWwZqvJURbhtn952angV151GbqXKKXhOQUreRttC/bE91t0WQ
R1E5vTx1aCDPzThEe53ywncoaSoyIK0kK+9VInklvOk7zeX0EU+VTHaLXDiZcs6EZoq/y3GR+9xN
I5rnKWcSrvMXxi32tZrEI/1E/NXbVnWA1QlLrs+ZBMdt5ueZM96xhgzFRG91BmtRS4JE7J2h9Xln
fQEjVRvp6Edu+bYMTQ71hTt57fLlgAKrAkr89kHlzXSrjDI/Oq47bFWixp4Ac0U5aMvR0JoKM4Sk
PF5q0AHTkuxkZr8WzeAdmAupcyO7DZLZ6jS/I3kOsiccOfJOnVNHvpZO810zxzWEgw2xYHk1ADbv
VyuMf4qWhKH2Pxuvxkm6WvE+WSJ/HJdl8nUVDyFZhuK+QkkO85F5sGnH1TnzcvtMvGZ6yMr8NRNO
QR9q6JfONmc+gB76XJWLncOYhxkViRpyYj2PkddyMu0ofs/j5bvq209ySBLfKCsSSeou3TN31feO
TiUlNGWz1QW0bbYd/T6O2H72nLzb1/Zq7oB8mUHKKXSrii5B5lqYqsv5dawLvP1eAlGMgevdJKMS
2oChvUHoO7HUebfwRewZGtwBCnb362j/Gc0+CeyFu9Y1eMQJ+EyuHt/qgTbNuPPIbX1kDTb3xbxa
Ads73j4aCvebcs046BAPGDLlHjYSV52WTlsDa7H/KEq7I6uqeFC8iBD9YbZ2Fa3xPvFsg1fB+uNm
TAUbW7VEdW+tWat/rGJKr14VDWd6GsIRmKCn3LvahHkNcSBlfd83RMXj0mTWIwjM/GY0xCWvCakq
a5K0oZE24G9rZdyzNpfvvYrmkG2sZGdLoLHkBJYsn0iXOK/pvaVgD/JCVzgJNsSc0dnHNfKY2UtN
/Ea68/+LwN+n4/AjLwOp4GjfttQdEoSbT28eiMiYhuGWc2wfM41/TmwhADWdeMN9kGxJLis4TZLn
5Vo+utPav0t+tcDLGJwZuhldNIC2Qd4nn5h/lt0i8GqPqRMYcTK9cLk7923CG2rnaEsZ27KnpnfW
fSdXPFXjWx0xgcwmqHeGGtLdSMZLgPgV+a4ay9BLjP5kDkX/MOhRf+jytHrxxsQKoIaZPqsyEGRJ
Sa38qJ3kH9vUu+PoLtZHTCrdq9a4ManGNXhYJisuIToFah7eIr+jswrdBJlwaSmKMjm6GxEuf1LM
eJ7GcSSrBC0KxMywS9gMvVmy7b6APlZXZCmBMcCJXhbksZ1sJ1KC44rRSBoxEWViRvOp9H9559Lw
kMLyd+2j9qMw3PU4J5mztxILYZEBZa0Jv/bwdRHPR7X+09fTe6LFL5AVoRFtrp65QA5ULjnqVSmn
Nzfm/zAXYx22HXPGZOViFrZp3dvZpP7qfTu+GTqNT0a3C/xgGUL6lBzNliu2A7t5R68YA0QZHH/I
p/gIqGQKPGcwwtjDslC67rc31d2LMVg/7EVkJAXAbJ9NK/MNo43YQOS67OzaeMwozHa9ZLgBMAdW
mUnFQ/IN8fWMMo6G1eAA0DADW9E0+kBVydAuVTbsRogWH3inzH06Oq9uJ80nSzTmkb4LS4/MWw74
hpvFtaNrlLXrfpnKDDhW9JyS0Xxhqli+9jZejGpxi6shz1ipwMXlWvYOCMnxm9qB1FzT+ggXG1rC
OOfJyv+Q04Oa8xj195QCvuJl1ZGd09y85TgFpres3Bt4kBg13trq32hkd9G6kPj+kBZX4jJ184JK
s6uRC/L4G9gGVyUhoAXYgc0I4ELEfcUDubelOgr5AsoLBiMvpf3cGBfbvjrVfZyc3fRISH7KeEkn
Ttxzj3ZLhXeFFQTuipq5ogESuzL9EPDtLI2P97gWR1l+e85jK6g0dXqH7mqrg7HSDOmXHuWzGsJU
cancNIQswGjOY62/WnRV1X2SHjoHcc8+LTUctOKnnI4FGlSn+SZ+8Kq+Lvp9nrLb+bCNpQeGkMXY
+xk+sZyrTfW/A7SYxPjptAAcghquc/k9EBxlRneo/EapiIqFHOblD1Wi9nH9EosPrb0aTXaymWlL
8ei03p5b71pHmyWnDhs+eSLwAxjLF33Yz933gnph5zgg6az06W1BmOricBrxJNAaWZReCNvFdDSy
s1gubpIdW1EEtjjqxWPVvFS8OYo2++b2SPzEIY99ETTWlQGg7/ZuUI/f27cmk1/aTIjKxMGtoIZC
272v1bvOeRk3+Tk3D5NxAX92KguCoemgORgG/V9GJv6Ef9Xo6Co9f5yeo5gUlIEo9PmbA2hXGmdn
QIoTzVlN3DvgRXIS8PXqrZYE8wMwMMUujaZda50T7Ek8MdwjAb91nuxb40EDDS4+4/qhME598r2x
M8gp8SebD/CmmRD0bl65TcI+UVgm59GD/9jZ59L5J4yXZX4jTWXHgKMTt8g9NIy0WJXXcPD0hwzT
TWmHvfENwRl6shkAckhXDWDjrY7uUgEmEINXfnO5xyWwPtHp7b6m4YUvgmGsrDXFeHcUr8loVyfE
3S8zN/M78opDZ8UGlt+m8iVxQY5ytPdqxj8lHlxb80sLEH0BjZwzB1qEvEZme0mg3hjFsXCq3QRv
MmlSSDUAzMijxNfLWGnbf5tv1oACwonnvY4tB6/HjK1AR412YnwFxxAQaum3VIPA21OGzhMBNfhf
j0uckoj0PIM4LG8ShthMi293H5n2zh6+YvjrWreckE0vX/yuv7fnV917aqNDhmtzbX6RJw+aetPX
J9N7xfS/Fr8ThJ14S2Aytqy+oz5mWNgOG7vJtKFyLJ9p+5rCrh31YxTPJznpfk5uaAvnBQMCzz6M
TiR8i1oCq47AM+fBZlHVc2e8dVZgCe0Ov0hYmxswCDhS+iMgvRTMVmp+J5SGXTNuOtjfWfL1ZdeV
b2tIT02MnrNEPmsDqEnaA06kwJzeZlaiPO/b5NRYxIMjv3EM+jGe2i2/zkBvX83DQHhqxnG7MLA/
bdZJ5pRlcvMWg4qEA5FngIYp0IoqTDvtbcSzBlB150aPuf0A0+qYW39M/PBLReg62mvc/Jli2rn+
ZVL32004bxqAYHtBwzDQ7DwW07OCirQ0cLG8wNvW6RKh9FTLjW5330wwMpPoHJEh70S7PgXbASnK
CrXs0gJIdG1iesYHA6r0qBiPMyiiVuXAb4OpXi8KVuAC6TWxg9h6q+pPXeejmOl0sAnUknzpPXNO
vqkXGXcIHndksQviv2L3T29uptX5Ll/6oNSiv93YBHnCcKG6yeWkle/D9M/Wj0t5MKiWcu9ceV+1
/UCYmJ+SnJ5bNWfzWdEcVvahgoU3wSPMDRLEHrlP0/yArlhMmj87/1YO26n9p/IXx77SV+zs5jMe
PjGehezoUfEwMzPu1gzf+3HSbu58JIevd3kRHgbog+WHVn8iWAWNoLF1vrTuOeYV6dN9WR7M7K0b
/zlVc1gw5OJAwA33LMilbnEjVtoAwD3jrK52qvwS8YPTNX5Vn5jLkH343DXvi3spYdb8n3gGv4y+
jx+M53H829gPGxXW0462fCrmX4YedfeNG/cImoGmudzp5ne5QMD1Dkt7zVpuTY7vnuR/B1OjlR3W
8mVwcdGu99J+4FrbU0j7JEFGvy06yS+x7XDUf3rtUMVv2fioLx8l3hGjv2gUV7Hj9cfNhoxpI+Uo
kuTNZ5ibQph+/bmATXfg2+99OG11WFkyubRW8TARscIXn+wpXHw5PY4TPsMBebC8MzzEx4w8m7d0
gm9s/3Pmnw5bSgY+wZ4JvF/jjYoX8jD4S/ajMW9wQdf1OLGnRASV+LvY2gFdEQDTOwa0UEbrHVC1
Q6nTT4HXZJQdGjk5dzihCjl8Loa17+JT6X4wJ6CHLval/Z5EP/KuJ+dZL4/dl3tq+3vZ8B8uNMm7
sTz0TOJYqDxNyUkCiGmIrU/W6+b1GZG2OU7zksNiOxnEd8kFFc2wnZMHpyQOBKBm/eTCI2pAudSf
nF4eTFWCkqu8CCRIeg4VmHy+t37G9nM3XDPvB4BMMZ7j+drxzMj+tr1pTKJ5iU4elbZ5lzZPkckM
3nZCIJP8tJ+6CBfKOwSSqfvrIYMxPOHOUb6KyftPv7L81mA3ICRyleFAjIB9Z5r3i3FSHT2sfhSz
sx+5Lyz3bGiMIbq9yO4ks5FpfcTKiov9blFPy/TlGDwxn0X6R0tszHHY7yGhNdptaAMG/qHCHaSP
n5NzWesHqX3XDASbhFgMQMJfCD5aNR/r4lS2L7qFR/NLdy5SPEXTK2y2Oj6t9l4ll7J8gqNEOpkv
yjsPTbae7ovsQeDLTfs/RdrzEFxs9xUuzcz1lcYst7za5kucPQzjVY/Py+ai6j8yeSZAc1hdCpUw
JeSKJ3SXyyfPhN9MdPhejjbv48dq3HtDSAcX2P0/LiJm3ORYA8aMfmYJOKy6ugDf7QKWjF6Eqjx4
NPiif0xyI0xNi35L7Ax9L1vWanBLRdzKyPFtdSuhDMb1aXCeMn26juafeIgOhemhUsNlVHd0Mr50
FP1OtRsZXMz6gWQiWLRNSH1OpYxsXVEMSB20PO1IclfRqTncvG71RGoaVtVXa9lOu+w8wwQpun8p
HuuygldRnUrjJxmdXWu+ZxwApp6RIZX5yNEllfvMFDGefoYlCbR0IQZsuc+6ksxUpFuD+41/PrJZ
Xp+L+IM56GHwHtjAoByI9yuWzoVqY3ZCp8HIJp9NWezTqXsaYvAoq+CgiQMVfc42Lv/pNWpuRWT7
WsuwHplqtX/xhwZr8jw1X1FCpCumz4wjoUa6VFqQ6vedZz/Q8137Btiz4LaKy12k4azmc59Aq3sm
9kXJoTeYr23BA10XZ2uI/wmLWVX2044Vkwg8/phouA1V4AznkRggptocu0BNEJorfmSFoyWCbO5k
OF/V8zh+iOYg+/uo/sZ3waEd7VX1bTFbVx6mOPFbu6EcCPuIolecMTTh7Qmq/X40vls2xSMPBKsk
2HjAB9Qgfeps8+zMzQCsfWjZfKqr4YTLZFP5418VHVz3aGB702C1LTN3WfKymCtcQxUi+l1Na6kP
zJ8Ip/1tXHjF6q2X1puZt1+rLneF3vnC+m7L38R2LjY8oJgEz7L4mFRKc44PjvkfY+Z1hJP60Gjc
vclb6r0mphEOChPw+nfGEhK9VMuv14JYZD3H+BwgXQ/8xslRrKeKxZiFDrGQf2KY1SrIVv04OuN1
kC9Tu5cpdQp5vZm2M5gG0+3o6htm79B+2RZkKoo0i0nNpa33hXE/OIdRnmyHdACQQLYbYpzwe+pD
WaWHAfDwhNvP1B97dRnERTERl8l3adn+jHTcayeTGWmDiJsZrw7b/5pxwBO60+mjCKr0M2yRtJmb
KcBPt24M0WZ4my3wQAMY6uJxdr/BKf5dIQmJUviluKutF/ysu7Se0Xx+OOZFdKe0i+Gcyuww5ICR
+d2YmNvrk2f/DmDsUf8LtS+T98mJCKLnQGJv6azxFDEpAO50ZfRs2T9V3GAifWFMkuJ3Y9OFvNes
+NXnm96+2NhYqytRJcwveKD1O9lg9jqqDRHlXpqOvse+juWvxWg5BuWk0KrSFzkwa4Kk07QPkXzN
J9sfl7u+jZj0U5m9G/i9FuJFHQR2Gj4egC66OSlvX/Vcjm9a++yqp2k5jMTJVK6P8ot2frYL/kDz
oLpPk+5FeJcu1U81Qka+UASxnlgWb/DH7+eUBJ0Li4S7bn0qnEspPzKIOOuCSV3CuAZTmExnHVbo
ShrRytaehbBa0k4nlHZ69jviT22GY9zcMujAaU2LywVeVd8eQKGC0VhqHIpxb+H1abM77E5Bm7FO
EjfHIX0ba5iDumJs/S+dvjxWmRMMB5r1UZl/WzUeEmsJLP0EGgc7F8/x6g6PgwZYnRB/WePVKJIQ
9BrbheN+BZYmWxY2BDDAfPorMPgtek4k9XBlDeyM1BDt2AB8A67krxzWWK7zc+Sh62vuHXuG/ppX
16JemJSzHInUA/YqXUJz7M4dWed8Ho6i4ck3uKB6sMiMHQztNxJtWEYEBLbCz2P911W4kcw51IT+
6cVsG6HDVt7gj5yzeCrOTr8ce1KX9I0pBzyxV/dsm+CzEfin139GZN4rwp8rnLFi9A5W14epsTGT
xqCtxLFdeNmdZTq5dfwxzPWHENrRW8cQSMC1roFNN6uPEraTS/GAlhla43xG3/+0qRGlN57BAj1C
hw2madmnTdLuTKcmCVvC2dBPvatdyzy+JBbIX+b+OyYZP0qT+6Gcn+JFZ4TPoGoy/dXuIJoOeKkI
LiqtT0wvlBMwvbiQ1S7NNZ/Q32fhYP5K5Kmy2j9z7srQrAke9ArvbHDnYgX39cHatZoVrp7m+faU
sw/4u5SPffcsxUiVvFY709s6ueKDsdDDlOZ7Y2aZwFnOK7kwGOEeCo/5kOUdKmUwoQQSZnS3qmSs
VzGdH9RxjqIHMx2JbiWifli7u2EtL5U2BjnTvEiHOIewDBv+4nJA7+I1esBMeJvJA65i+91s+t3I
vdnnJquBWHLM+GLFBTyo7NUgR3w219du7UKPP6PjiRyW2PfmLBQcHC2s2nVZ8eZAJIu9ICcWWbON
a1eXR6vjPcVISRiXr1wnZGT52WruMa+nmzJmv7an1w72J9NMOPWLN71h+j9KNT+hRL5P43AWeRRY
K3QDAxo6Mat0PltPi5K4J/EJvzVT1KXGyivu9eF7iOyDZ2rHlPsk0e3QZt4M6BOdSN9jeCdtjCtY
8vYSFXVJCgr4nKW5XhoPlj6G8n9aHYwD0QUYy/wkUce266Hz9YdBnyG0AepksgfI++SYNejDimXG
7f3hd+dixuf84wH4nAzn3BlrQODznawp2kZzeh4RkHqn2ccaepyO6jPbc1AgwCNL/eiL95QSfOzb
Y8I/ShY/qub7dssQaxJCk0cJhN/MoooEV28jG0RLCDUIWw2uj6nPTvlUBJ4qTrpesQ6aHdq5+mSa
XATRmsT8a7S9UoxhNruhWS1X5hKIItMMOiHaMy4W4UBOYZLFOtodSMiI20DSmpoyveTuBHotPkTj
vASCSKoOIaKYm0sdc5a766vA78pChLNnVWGfIdu4uFDGmFbJ5Thoxw3w7qEK6rq64DI65YtGivxE
tZHQn6it5T7hHxro8gCPS+sZYmgApO8eQB52YTYWShW/tzzIy0L+vDE8VpYD40CUzV4zsmerf8tH
mr6OrXpDslbIR8vx0TbPdp9/ZovEErj4uCOPcxlDcqTKGiAUk97HS+xVeM/KYGa4FBnFVTEVa3qO
ZyohHpWMu6QdmvsF82SX8IIYle/ih8DHyt43tvCVE7+n9Ivc34VWx1bJuYr6XRY1QVUz2mYPAvom
psjGVzX3EUHpuLCR55swUe7RRGMFcxFm4xzmvbMzc+vguGVg2tUd1eaZ7WB6LsrjXvNjUrhdk8V3
JVkqYkPTYXkyrZDEBBxlRgR4DbLatwsWufr27IEmrbfuLQH7XhrdUVD8qqH8tTs29Epr/TAmJm7j
chvpEVeU2cbB8uxCb9ITJvagXSoOTsmSUTXkiHsm24FmgvXMc3HatuEc1ZeO1hCaqG9o054D4rQZ
0ZdOBSbuPG8q3pohOw9zpvs4Zu/XJAJgKcqn2saoaFs1PSIbb5moPjq22OjcGLVYuGIzQ7/hh721
Lr9ogYGKK4UJLZWZzUuYHFjnCqeM4e/KF4g2yiJTEEWzT5D53oqc3SBdzASgZwvJ6hl88wlfuIMq
nzcW6gl7rHyVCxandMqmXYcN0lcafvY1ChvCvot1Kn2p2SgcWRlINpobpXP7smKUuAGWLT+et869
9a2quuou28kGB0zdVTiWzJ2XyG+L1RN/yYWfCOb/uot3mhtVzw32EVn177qfmnq84ffV1okvtLnM
UoXRqocWCl9jWDcD9b9d+DDisYNsq8xLJdYXK7OO+LsPjdk9w0F5ZDB8a/hwxlkeBi2cvRpZNJuO
ySJOcS8PrFUFLJyFzOYe9Z6KlVGky0Yh6aWPREt+NhMuUZfhn6Gv9B1saciE4bEXQBv3BaVcMmhP
nkUjN1WnnsId5O8yB/Y8nAsF21OxIm06B2/+K7jExoZ/GssQHS7dXVSPZdBLdh/4rwYMw7SnIhbx
ivFd/FuI/MZt/8WzxznLzrHAf9w7/UeB19EqsvsJqa6fE+bCFZtg8SVV7YEQAKY8vS/n/F6I+mQM
7M3V48GU2RM740iiDGiZ3Z90aZ4M4f22MgVtnrOck1TPNUyWbcpu6R7qDC/F7PWngYl5GYmHmuga
1u75LbsSJjN2Q4uzyHY+Fg0tvu8cYh61zwkvoR+RmshW08xkiB9YmcyWvPe8ia7rwB7b1Mfs6ccv
XjXf+mJg4xDnv9301W5ghwGXVn1AZWaykd47OYzuNGPKwB0hWGjEer3NVDTyB7DmzxNwSNRgM8uh
h4x4emyHMH42vjFxFgOVdK+fq6RjGhA1xDjYOLoVM9Yw6TmPLNxrEb2q6a3Hzbu5ON0tMb0DUcgX
Z1iGI1O2b3e29naaXWf0xlKYYRPLdz0e90OkxN001QiJLhEYtUdr4wYOY+VIgvEdIYk4rRvEWwdZ
LnT17LLqdBVSdXdtEdGLG1erSX9ry/3x3PWmIKM0YECF6CgPq/OkyMogYnQ2k7MdF8fNDEPpGywu
rrRNDkJdkkgyhqlQT+Z1Z9kxcGY0+Frj4kYV65Eq4+1O1ABppXStQi14j3p6kDyhopuIdZLkbJRt
HOJr2M+mxwYIlF0m9/uxYPTasYRezao+iYQsR1IY2tmm9hYILcQsrBayeD8enKLCZDlgOs8qQWAi
ETVP2sJOf8a+3V3dSCgsUNzolvRHjxe0KUoF5tvdJkWj+Wi4dePuYTr3hzJN2PscC/df1rl/9f9I
OpMlOZEsin4RZjiDA9sgghhzHqUNlkqlGJ3Jmb++D9Wbtl6UlVSZ4Dy/795zOzO4B1DKGkIANH9f
bTZZlnvTOve6txrrxwdIqfI4LXwNJmJlBykxC9m0wZxir1Ltrq2Lr5wi6Ida4gLDRkRLzzFOk+rm
DBQLkGUwuPS4n8PotNe5S7/XQg9HQogZQfNKkpbrCspc0/jBF4IgaLKmPNN2amHKQ9KzIFyY/nvT
dNanWBL/0XIWVYTD3FlHB3U7NHyapUWF8FCMcX4ZLffSBES4nI4Q9mpN4r864BMhF3XXAhE56tUh
AkdI88Qytj+0hYdtSWPcmyVR5J7QJP4hIk1k1zQq/o8nAmy2OQ3gtu9ZX3QsY9oaccUnTc+6L0/i
i86426timAmtBhbbJ8LXzxjT0nPekTJAKqFcgQKx/FWhdkCxpgMYMmWAiiwCG/iLRU7nKQfd4cM9
SabHqcm8b6lc8CbLoJ662Y/f+Ds0N+E6sbPNuDixp+WFxX+UJBQMe4sHFkIHHXlwm112Pk7qm0LW
NRpyfnNmCfKDWNLXMBtTgjVKo++MAAoIWu7z0sX+zlSlOTqX9Mlb+/pfsfZcc7O64iLqWDLAhe0B
JyFUbC2vBVaJwzSYL2qe/jZml18qV9wpt4xJWI5syKGVfIzT9q3tfZLILlSWxyBrvKMreqKT3SQ+
2T4Hr0MVswZx6wI3JGnPa6e7MUqsxrmagRzeem2xBQ7UShjMI9Ej5+UpL4z1X6XL8tPEInls13k8
VSxM6VWQGMrzPGapAxuQ4Xyyjb9SY9oPjOHVTqwMjYpIMVyy7T7M/YJkwX/PfQXIgnOtyFviza3J
H9xM3xwQVVjjjDrZi/3SGpmLh6SpBoaXpjAuGFZMdGqNdu0milNKoA8jDZbvxGw3B+hauRG2ueyG
NcbaWxbbiobsKgNZ1c9n+nhxfshheBvnkXBG4KMFmkH9RpUro+locEgXpFvMXZk7ZOly0vI4GbWD
K8Ttj/W28WmmwPsTZB194sS/gAiMLQnFgioV/quzfdm4M4JGwmSdpX4oqJpGu+X8qeB9v/BHcD5Z
bMFrUw331gCBeQdVh320TMjYITAc9Zj90NqVYXKekIeqIiCv0LIDS+F6sfloaM8ta/42wtY+dTJ0
RZdq4ZurQUQsKdZbH2U0z4flweju2dORBRqy6SET3Qafoqgs9xgtvKA5NXXxbcfrqypmoix3YyYf
/RSoPJFNOB7BvOD2w11zSrqas9xqXnIGqWnXp5ylaktLu7FbPRWz7fNFqhq6oujsPVMUvcEohPtm
zAPqJvXNkRvzky7igHiIlstj76nmrOvRx7mL1LCfLePXGHCVHRiAP4tF1AQvrfE8vYEdSMeIv3p3
zvTa8v6jwzISDvVe5V5DKXeZ/LWD5DcDynon5qr+LBGInOUtKWEHMpan0DhiQAgE0ZOQSConnIrj
f53Zls/m4Mc//SJFwmI8zs5e7D/EfARfpsnpro6BtVAZNFoDjA84ULZDo1zFYXazUMcA3JhpHZ9E
atnp8Qxsku1+4iCJMPbkbmimUyAoqhrkcNBdCQCBMGxzsskUhVTrILUuycKyJG/NjoQukms+W/gd
EbDCak3SiF9rcjaylv2QORI3rwqSfash3OsEBwLnE1eFW9l9qu4zIkKyn+DL3bUOXmKLAQ27M0va
kR4nQ87mrugNpmbZrp/GysrbmQybZ8L9vcw8Lb2VHUYATDhjubXQ/RSj6htY2zukrsbWv6eNZwJX
TocjvdOnPjDYRVp5G1GSCHWk9WNmjkkoZm+sV30mCLCoktmOGj+mdCJ+1LKZIK/SWJLNxfXDm28W
ER5Z3qFBEShi373rrIyvEX3iOKOltR/4797VijE5MbyvlezDvjSHhLHWLXaMcQFqVUwoZOjLKmyy
BbjRZg2MA+gs+O3aUKddgoFBPiVkR5IwbfBNDF0f7xC58prm0jju9uPa3DVT/2PS9DM+S8YyrAhx
/thNdnnWHQG9jsCSg6Ke3ts93mlii9b0T/EtBxZmW38q3/uLnBUcmklxv2LcL8IgZgkYJONl9P5Q
BovHQLXAr03DMnDY0mrEJ119VK1rPZF0GD4JHpn8nW12iDEiV1ZOgkO6B1eWQEI7szfYBlYcwOwx
uvt28z3mFjqVx73m4PXkRMuELzDRLPLKjg4e29LCw6jFtSxm/UBUoMFdmbXoNtIgZNOUn/5awvLx
my9urQO2pKRoeOuZSsaO3u2Q/QBBfz9PiztIBswfZonLwXWWh2aV/+Ih2+Zad/7G3vu3WfA/za33
EEhjvovTmDSvCLgleWY79gcoeE4CvEFqHoutJTTI0fbnWW5788AwT3adiy9s6M0FwAs1VEugHklR
ujc1QHfYTcGUsgm1ZvddYYM9uGLTwWh9N+6sFOujP2XmRiDizjIjYayiDIJrLWUePGVJwNbaMWZe
NonOb7AqkXBckjn41fY4NiFZyMh1s4cEcbsdRJhYn3HPNQKtJa6p+ZzmwPopSve5c6fn1hnQCJvx
0Z6MW9UV7XscuzmuhzYN42G0+eTlA4sQPf5VljbZHjtvU5+yCfPUO62M6Z2TJsOby/2DO/yMXmuT
VV/i4Glp6meyVa+lT4DKITXJJ5xDdLe27Qcqg7xXOZOfIw3wRxkknsKpp1+tjTH1mzjO60pIUD2Y
TfneJltQbPHYalWTITxs71Rjg1ZSYTus7Ad8PhQ+ysROjf2/slI/ppNXaFI4hKTLMroFXMVrkifD
iChVTHyTqKTxdyKjkFz6noOf32bQnnqy0yPzKIkqozrKbPjtgjU5QtsIrkufbBWUATYGJ4f21qXo
hwu3oxC6F6g1bVunwa5x72djUIv9nCtbsG11BFWDuf5n2J46lAWDTbniuS5X7ztDkIuqOvvVNBWp
koWLT1Ma6y6H6RIOi4ffkkAn2wuYGIdqSdV3o0z1BVdt83EXiJMHp2Nx1habdarpxHAvnYYz21pY
RtqD1zwLKxdc7c2U7gDTz1/RNLh28gXDnaBlgvqfju3JmAJ3iYaucNp97s/iXOfVxJQeW24RDb3L
f0eCUfydC4g8d00DfaIXeAdXkcvIa5oBww/FYLt4ddZHkUzDd8n7XRwM3/gYS+P3Ws3eEeJcFVHQ
BWfKG92f0S6HOqys6WEa9fjuigD3s9T4pDZcsSpobeGOqF/Z5r6aRCX3ZWx4RJOsPmpLtvrM3SlB
B/MdqFYwn60lXvH0+D+jzweC2453GBXX56iF5HS23ZUgcOkv6kEvaG+tF2j+IZfrE/RntitxfpcW
+mntCPkxx1kMZUXrPKm0YjehFpOdKXPTrqhAwzaEMlhF8YtJR3xIme49RJT2bZGT/2TQ3RqN6aiu
sRysA0NNi+ZJG53v0ru385w0iNo46H6KjeiGC4VhcfSMxwEY1d8u5x80Vp5kgqzuHqOqf9A+gkHC
7L5HBUK4DHrvJJ3V2RvK7LmWmMONN64OS4dHD7TWdJLYlO7GQLbnzM/8c9l1qOVOTpx16msUNOGw
+pirh27ipFEjWhuCpb3JyMSQOjgmKHsGds/tHAEVNX5CwJFh4Q3ufV1Z7a/C1PrSdkHxpOc8vrPs
Mf8wPTcg0msM4VRkSzQuBZsosFgXjw0HI+LgpARSuuXiuOb3imfNgCC3M2uq2VQeGOeRAPrJSazh
4CKUhblnNyfUElwMlsnp7vNXi1PbukxVJr8GExrw4mbT3oJ7sDeN/K34v9ELwyBZBrJ8FIcOhzkz
kNsCEUdiFD/r0H/KhRi+mZvLbx8V52rP5LlZz9cX6vOKl9XEYWeW83zD1y37kIAKm2itXlc3Axoj
kSsdA1OZIfM/jdMxKzF+7XTQO/+83uUVZaAOU3tcngl2WeHM6mpH+kzs2PCjtKpLFiwbc8howrnI
ZOQI0x92q2n1B00MADYQQ1ofEyXSSSMi2v6qP6lXzCdS1Rge8Lkotz9wDoAAiRvv2nnC+jdZFrn1
eeCG1GfGGmUM4X8L2E2PCzTyfZ223AHA/NyGWTyWpvMD60zvurRnXcWgGzA5FBJS21jF0ewlDjuJ
1nhpvMLdF3ImLxPbFZX0kyX9Lzk06TvTRvA5WXzNczNzuxM5yemjU05+rMnUEP0jWIwe1NYfadtr
9nZFEWqoptEwCvkvk89OXZxi6U5PbQlwMlIJu8ImSPhqWEt3aW0jBxNgGgQwGbkhspWfztSaB66R
eDUpTs0+aDleuIWQjgyxqjY7lk7dfmOvXqVRoamk+J0Yurlyo5tcKqP6BaCv2E+Wfi218SECOmnx
VY83wFbdGzZofc9e2iaPmKBgiSK+BsT7SBG2yTcSjhtO9A6QaY+773YBKGINPNMDQsOvul5NBKwJ
nWXt3BuPVhPlrf1Ttp1LiGBQp1Q5q3V1raTu/0624AfawLXeZUNsn+rc17fBS0TI85JdO0xdl8zD
CaVGOeFzyqtX1RMv9cplDrt8QXkyF2tk+CXTFIcBF2/7VMHjJfytCuwd6C1jGXVqYk9ALY1/n+h8
QqIW9rV1SEQuKl5OK+74F4cVKiZ8XUY0RlN7SwThRt0FW85c1nsrMAQ9igHwVOjxh3JtjP3qeZOH
0mQWqC1LY+88X0J0KkwX7+3if/QZmnxh2Umxr+z13V5tNkrwpmyE0zjBBLpgUWripjj1QnwpMn2A
Wshc73S7rGxC86b7XItsSCDC1ngJ1JzSLN8MkHVoUnj0RTciv1vOfZqjT8Um7KZ5xDYzDyznAIGt
BzrMuyNH6PYnBG9eX/Z/LIHypjURAQsf2p7VgQr7wQkOai3Kv2sQd7eiyWMIdHE5yVDbLAY7T4qH
1Wl8ct6dGzV97h9K7nEX1aQ9q0A2VFpWzAypcO/pHA6eWtMd4P/0tOkZKHcTBr4lA6M6r+X6Br23
Pq31JB6Fbcgw8PP+kSh+FTXWqsJFi/nELqAIG+nEf8qROQTFkilitc0j0VjcHJqDPsszSF1VnyHI
meWx9GtB4h2NnTg5Hi7fF9Qeu4xyevqact085JVyv4EKQJpzEfUVmMiVvzKrv3VujWOqvTSUDBJ7
Mv3jXs5C3ZFJxslgFzxOEBEbpANIMwV1eFG1iIxcexLve08mb3bOeo5Ph2G/m52hzm7Q6Gvvbk8U
H4gj4h3rcW2qKJsr8cj7sK2g0DdVijYKMI2ew1EFIIWG317Cr1qv1bQJu+VBmFn6MXuLeVHm0L2q
oVnwDLkKy6UsuAMZLE1LxzRwdKYNCFWoyT7IEzi1bMWKqvst0qz9Oy1qfkGVH06kTIprm6jmvhrn
b1PK5J7RQvFcYW8OOuA9k1yrUyCb6XFtKnklKAxyj53kXvYu2Bk7qYgSkpYbfQ73pmPzUY+tzU2I
BV2QoYBlfSL2wG1I6rRwhLH5rRPmZJjL8Ix3/VotuwXMQ5RoXjaBeL8XncmwWSTbA8yRtiyIGj2B
m/WzSAbnTadMb5RoQ3Ebewkv0g+i0nXUyUTK2hF/+5RlurW5dBmcDmkiYCBJ7VXnIs8tNZ8ZF/3C
YIBhNwQahoD9fHRgL/5L8ZftynqKT6YiV+oqzHkj4A92Alx3RDYtzOMFCfU5yCIWZfZxmFLmT36f
D9sxtvNIYe4qvrwHin1Y3o01IKuh+72YWHYzN76PJVH3eKnyfQeGCj9L+i9jkt1JMX8uI67jruPc
S6fyjfmpD33TeJl9PR8gyo9PhbLqt0Sa833QJuZtrbK/DlWe/EX9JLmv/cKM5nniQQ/S6ZH7pBPR
7as/26ZEuHZsHHSNYPuVZj9q9VkdZ/3w3vBR2Vv0bJ7NxTHOSexosswpiyHTgbzneeoC8A97Sbom
1vat4xvmzr75h4st+pJt4GGZe9s6GDwoYSoZ51pHyKNfcz3mPB/fk7yK7309dLc6q8YDdyYsf5PK
Xth1kDDvsA5n8I/T3UpUard22Z9AZfV1rLvyimGDvzpoJQSBBA91PfTiVhYNwgtgXyaQBP4hpk+n
fIFZZp+GtRJPLIcwf+sKn9pIfAEvz/a7SETOMLL2LorG3Nq/3cms7nn4wDGk6Q+ADSxtmQ3zJ7Yx
TWS1tf7Lst7eaxtFtXNQX6aeuI3bGBbScvXBcBjsyW/ah5mI9nFsKalO2o7Vq1ejt1tVG/Ibpnl9
0DZMR8u6ribeGzvFmIy5E5NYXxPEwLi0m4FrHa21fy4RV9BK1Ms8OI/lkDQHE5j3EV6o+eVtbnOA
YMH2GjFGOm6He9c17+Ro/BHl1EWZduZ2h1zRHfJcjBfYJBOtgvkXEew4VMrE5mtRqUOdhxnRO7Vc
09Wx+dADNIJON0btYJlcyKDsekP6BfpGRQnGC3BoxXyrq5prRx9gdTK4GOxTp2HKN/FYBNJSx2zV
3iFZyq6PMKyxr+bSEdrS4F5p4ezyu5nt5txfA3Kzy81fKkBfsROk2zegeExZA/yhNOENCUs85Zpp
6trUtaWeirKHi85GFcs/izh9ssCe/Qjdp0+Z9P3HOMVm3NHY/EDB/MatiruYD1ORI57nS13jacfQ
SyaJ21i6uc6HvGXI5L7TXOJqTh+ET06wQmKGdAKjyyLpb6ZsXVG3Cfqx62ZtnpC9VKvz3sYboAqs
yZG8LMF/mZjXJgjMcGrAqspkdQ4Lk/rRsAgJaYGai7NW7h07+SqxXJ5XKbpbCkRpn3fEJYyhzUK3
Xf17u+22mzW9095cfSSltqMkIP2rLBRoA6R0ZPl1/NrVK9mOufL2LvTcyFqmzaXJ71U59a888bEM
+wYP9Mg7ZQv9l8sui9bV8g/CaDHpKq1/W2Mf8HJDQFAGLn1eEGhGkx6JdjAAuQ56chkDTlW9Dfig
dDW9H8jsmOACswmbJKbPxsglJgoFkS51ilebEP140Gu2fBL+0GGgyUJDZhx3sdx46GJhGux8DBc2
etZ+Kgumy37KL4E9g1GuhpfJq4qTDXI+9CaDXTFsqZPljf5tcsgP7EAGsq1ra80zlCfWzAq8M+Vy
VRk3g2mc89e4UX85k+GkV3JbHNX587DE84urhppDikK60Pdwk8vU+lzgs92ceSmY/TEFBQz08CvT
7K1qc3j/K0aP2JvTKDVR+x0ZmxhAVrs+4lZg+PeDn8RTXz2AZ35EIjuuFDBcm7kt9rQEM/813cLT
AiSPT2KGfQBB0nxLwFfsvAUvsAmSmzjOmuztWQp/l7OE2CftmiE6G3YfbhBKEZo2P7J+9awXwp/i
2VY51hCbf0+e/UZYCLhyq3FfTjGTAkgibK91fFqJH2AOxmo3N2h8RsxCJB9Z+pp02K1lZlCo0aW/
S0OyVkBPO1nG3F0Cevv2ODLwXFdQIS+0XPZ8bo1+5lfDqEvrQXGbDTDw6ajdiB9SGi1u8GPIFNN4
mwTX0u7Gq80bBJu8WW+QEQwU3qDsGAdiqONJTJgVqXtcruXYQurP6uQouJtFyzKSKJyTjRwyUy4d
y7yF+p3og2Pr+pj7ufsy2bJ8WbIE+oLX5BvUwt65mjRmMrEKGphcPMvTUdpZv0btuQ8LeNposAWp
5NjhM2Y70eScY+sH4ui4R1aXwPlkIl6SOdXvwi+wbhL+QVzXPSKT5r9KG5gkzH7oLp1j5K+Oz+xs
9bZEThmGQ1fhQ6uzsv81w6B8rvsEV9jsG29asbRkM4lQOXKFBEYO3XTCRFA42oLRC4px9TEFVqO0
j2wMmJo72JPAgGbWhPn8BJlaXAzp9l9x67obi4xa1lFAEDH8QoeibP6iPtg/4yA44lnWHaSVc632
QTysRoHLg7AB0RlH7uKW+7MYUvUly8Imvjv3n9XAjQNsCQP45H8L+JDhkMZ2pCYHI4zvdgj5eh6e
0tbLrvWAuCowts32uGVgbFJWgymKXz57f+70WBr6pTUe29RXD6Uv2ycLyQvhdROOhUMkSK54NudF
uqFRZBQ8AOYnN8KrHvk2d0QWdAPtGJO3T01rvQ9cxgtyhShCCVCU2gk5CYoD69hsP1iIgvn8gxe9
OvlG70WkjpcjxMLuNLZUFZj4t75Ka5pWbNqOPtUcG3tn1RyxzlzcFsLLGGdFHOoc7H3cUu1dlkie
NiaQOy7VoGgnIjuQrDgQa/HDOMTw5pbbp7nrLggzJJh8AXBA+9b8HPuYdMGxpY+CKDq0f9Bu58HO
fTaGbnoyam84xu3aw+jwlq+OvomIID3nBexAPgbkXVkl9O90VUDbcpRkVbDlUJgWToI91Ovc4zE3
J3O9M/meho0rnSPUWLDCJl/jSVjGveU7Y8SVzDpNXZ/+aeJVn1wxqHCt5z+jKyQPtcr+VbD5MEbO
OhL51ESTKJzIRf86uJjRUKFs8JgOM6+iYiByqPrAvuoujOhCO8dyQYvMM+s4w/reLTYR7jFx2Qrl
cX9Ybe1hRKWLo+5H+dk1EzredtguBP/Oo23EF39GJd9lc/e7MBz/t7N0rBpr2dRnOMLdXlouvwrw
AknySw1YFJtWVgcWFfHJy8nnxNSvHCqzzq8Eh4xTkSb5IUsGg8M1qQ72gn+5tfx/vWPAjdpoYQhA
8H3SAtSJALjTry2CIkgO/i/iA6tQbTwnZu1cqyXzn2cIV8AYwJUQUsHJMLjiHBcs+CZp+U+sfWjs
8eUvBg3rRsOAcZXgB5lZQFGFNnDmPWniH9Z3m8GKkuUwMz0QTbqmD6QoBjiRRZCfSxebdwlmTQbX
jfdDejovP73KANdY8yWtRlI6abCKq1E0zYc7wKWRhNMOA4/Tg81EdMnhBISdxLNS5nly57Guuk08
9Xyk+glnBLGBqqADbKzBC6buHzZI9iPJ9G/sgKh165wcx0n2+zax5THgWnih10JcfWvREd/f5liu
HH55VwWEQtWEu9nJoqzQwS9WdbT9bZhlWjJxnEqqMOiZ1GHWIaXwAIYAztBRFEbLBqjIjiVN/se2
dH3nkha4Y2IsQm7pJNQM9ohzXWPINEakf79ytsHOewUeQIQCsFDoB1ASSb+kW3J9SY+pnBTjO33R
uTS++chnDgAyzqQpX50oj73khh0Wp+CKcmrYOQ5cUTuRZaoPJLHk0CIzhstoGcyfRnZF3EsPi4EG
36vG/LemwVtHNuZNlgavVAy8+skbZvOOAHIXBWVGaQixONL2thfGUI9hXeD4o93c33crtptUze4p
sTCfJMAWOvAfHgvae7aT/odIIE9zSRmvlsnTsdZrs0/zFfhXSrKwMpNnYCWndfFIsciWjV41Kyay
pUQe8/GEGVV5LBTxa0YDwgTaMA+6BB+ceuYU1mZlnpF/AVeUWXM1Pc6hMNhqfOxp8R4ME89Qj1IE
L4wXvKi9oxm3/TUm5PMpSm3eQHivYSaQDQKZ1aeANccJDy7wA8E4EykLmsCcVe+6Yo/OWZuebVCL
HkmAhRm6AX65m/3e20+U3hzsqs0+nGqhWgQ5EUcnOv/FN1z7AwOUG+ltqhjHsTn2FpI0CplzXcma
n3KoXZGaMdhm2QiSY8JhPDuqfi8yr3o2XLK53KIXHF1I4kXZvAbLbEWcEuVesJ059YXpPZWpUUfY
PLx3LJ+wPko/PgqcC+xEa0HElSXOXA7A6ethiGgoRkalZBtMJVdOPI4MkvBeCzzOlWhXNOUAJdoH
pA4IH9um25jGm1MoeBZl2r0ZagahxTLxHrA0P+K+UU+Q4OF2OJAm9drofexODSRxE1G+6MpbXDbr
a80AdnPT7HEBaLHPq+GHQ4Ubc5AMzIMQ5mOqUmCOMOW6eIF2kkGRCg4EaEhtcxFPBPfK8dzElnGL
FWpO16JV8sPkFh63y/1YNxuQbkihIGMMi8uxMfeeW/wDCVrzlIIuIEfa4lrC1QuwQzzNyfRF6OS3
hnxxntZ0ee9Rz/fsa8doSfiXZVUfMAOk8o6NW33U8eiGAOqxpkt6dxLalP5zahGgBtoWoF6E4GaC
XVGwdFSNrENbyxYKMV+eblb+dwEb8tb60I6akTHWNNf0jptdyxUFM9xz4xfq6I+Bs48X1KJJgAFp
Rjt/wf43hROnGTMyJqCx9mfAnaiauspwh9exd5utBqtEcVvbJ20CQoH/b/5ym8H9k1kbXssjMiQh
sYQ5MNQ7EdOLJYdiiao1lpFvBt1HPmkEBY/7MUhyePJuOt8wn4tv3nniqHnp0WNTUOXBbeAOsiOf
T65kJHhYT5dVoG74SRVjVM2oQR/Md7c5iesWpE6F6e+Ywk+/wtQpDtZs6+84HdK/Rg2iMi/iLBJt
Nu6SdiNhQuuseYCK+tzbCFtjM7xnWL4+TCY0fLnEUL1xntmjx5Qa5c2QvrErjhnEy+J5op3kKYix
4RJd78FYTXFUu638Jx1MOPxP/j4BVTi5eCXO7YByGRaoNZjiyxJ7bFZ27a0tqhbNpFVnzqf1zbIb
42Kx1j+W7cChwngiqMphcHS4HeYecbzY/AJe86HN5GmA/H5UFQJTGbw101vtofAJVJyHdvb8K02l
TLn9yvWUigyelLr+zsVcHoqkqO9y6W3R8r7Ce7zW5tlSA+ULqLZH2yqyV2sLipmeSG+IZsWPstlR
E+EfIXpvApsY5kPQz+WV20X9uM7KiQyq0yKQLZQayOI9M+y2DvUpr+mHgSIXINj66OyUq+zdBLTy
SfkHG/+jc07VHcFWUCVDzKYkc/L4FDcCsQIE0AZN6d+zcQNv+KBPu0nhM8H6yT4Ad99sZytM/q4+
cH5kh556Cf4I2jEmbqr7xRgange7w3pfx+t3XJcOT8Dm96iy9pLoJMf5asBxN7etUe47T+662ocF
VNM+cPrg6Nv8umQHqsCEg8QOrX5HaDa/KEdyTzKvn81WtxHCL2UEwRZv8FegqWIO6Eoq5l/+5Dd3
pJ/Sb75n8x1OESw8wELJlLoErQZ6BfaU46hH1OHlY6w5CtjLUqxeem9tO3e7zuNfMor4216F1VKc
w4UOIDXeAmf5WLh472y1ZkdIfv4GciNaB0KVJ6vnkeFlu+YDPwt48bS3kFEZuIE4cA63uha0qOaa
4LHfZZLJitaYwwC3uCJWO1mA8doeFHCAoBn23uNYpO1b7UDp2WqRkmswF84Ff1+zl8vCGtS0l7s2
h3Qf43+/FxViGY2A5TEZAiiuoxdguGEtz4KQto4l6G4tGvQj640srO3qT2sEyQGidPIo01ac5hGs
XM5KEaeRpS5orERzkWCPow10Lh665GFu5TfI+uoi6pHcrz35sPi3RTv3tHuqqvi24DHnzOCOLuY6
fpYSD2XiNSgrFbzHgrXmS9V27JG45DzOHpmDTKA42BNsoj5v/Ptu1Hw5A2ebzMiC5LNZIB3yq1tM
sk1FQfsCT7xxoHMyO2U+ZivuatYGgq5OA+/kTlccWFMfZPs0I53i9o1+dhfQmJwqwGESepywNxok
c6BpckvN+Ij6zZ9km5mrth1/fLiN30oOSVQGtKWsJZCW1IjHIwpm9WKOS0KfjNOz6iIKlOfYdzzb
XF5KGyJhjAHl2nvEsWNB6k1YoAccGoszq+uv2iM/4AbO8k6hloXCGDsXrDokx6X45UObyHOPa7Bt
9S5Utz6F5J0GR9c063vAXhl5LXwe9ORNewrBBkwZTRaCxmEeJGgtYrJnftnQvVDFMzgo4D59UJoU
LQrn0uDSj6Q9BudWrc3REBhshtXoTrx9zNFawjzMvWyfWMq/lphl9wx0HEn98NlgNDxpTDXPrb/S
7TrQvghjIY8QpKczGFDeWU8zqS+m/xYL89kr3Wmf14tzWz330xpdOPMlX9a+Yl2BB9N/Hsja3Ype
4e/ueT5aF8d2aQzY7hwaA0bcCMclcEjKtli02LrykiCbMm4ZNmxbNlB3NGel+6mwSeRA4uY2Q1hb
L3rh0Nf1VQSkB+yBKClvKBv1sapOoLZM3OBDzoLUbb8YVRlw8KeCiSnKgXPQMfsz6C0eXLBBBnYm
bq3qj+N0bFdHNUZN0DX3PFf2mbK3Fb7U6pExTDU9f3X1l+mH8KzXN79oUiJUPBqDtxPcSTExWsRP
OpwhKHlcyT1bcGBiQ5qLjoxSQZjGwJP+bPNycQ4KZy9Xkiyj0/XYcmP90XWdfjI1JZFJ6xfHZJnF
HgSbu8ez+6WXhgUhKM5bzcfnIPsEHHujYTMQ3g6x+3inMgczYA8BJ/5i/R5mr71p9vkEj9gDaYG1
ucTpvRupO9pPYvqax8I8EsT3I185ww9VR/IighyfQ2B+g+5TUQeN9TmYgq/U8zG8dewkWKX9xfIr
DqxwuJpmpUY9gvzmNxPeEGegjmuUqH1mfXQdpjRBRBw51Y0jbyEs6NACtndoDz96Ac1e9WzVvPGN
rU6DYSePlturZ4ebImbyfka5R6L+H2nntdu4koXrVzk49wTIYijyVtGSbTmo7Q43RCcz58ynPx97
DmZkWpDQe28MZgbwDJcqV631hz2T6mdRU6jIk4wng+1zGrmtuu6ECsi00tSFlEq66uH3YmSSIlvI
FW7Zj/A1QQtm68bj+Ktdyk44/fmw5YJ+2yu+AGRH9oXUzVBju4U2omPKeh/ig7FiKHh8++qwtuP0
TWDFuEL6Kf5RD3n3ZMpG+V50ZIUSodeQE43ngsvlgSob0lSq23/jxvcVBJpFmhWaDN6p/apsyBJ1
LfiFMMx+0TiWdNZD/ZhMSLKQcpSd+9W+jw0DteGifPLZdm78HO1MLGooUVBhFSnsdiA5GK9QyRBQ
5CIzPJhjwOshgVtLWT1fyh5zlYVwB3cncDzhkiUHgMYcbOqIME2DFQgYKoBOlSzHveO0CCH7dvS5
doFT2oKqQxVxNJhqRx+S9lrWmaKQaCtLRHbLCpxO9xXfSpLJUSyRHlER+IdZ0vfZDXUaZRlFsCFb
TcdYPU45NVXIFWqHR9GYQqR0egtcQFvrWxFVENfLAdsECo638FEewihiZ7HSYVOZEVlUn5UWo/kB
qavxMZQcpioOtbQga7gJAMKHTqMCRpZKdWfWVkH5AegNBQODR0Yz5N7abuWb5zStR9W076envoLO
FVwq+DXmKusGSomFC4wZzVxE6UJraPYWIHaP+2DoRcD6i6jEptayuV5SLdU+A0T6XNxhRklOStey
LxXi4QNvLBMTgtxEo1GZEn2BU0VfuwbIlrAU5NAROATU5pn7KodSugDE8csfFPMtrDVKxQZKwEqc
/7bJym7B5uRbbOWG6eclbzAQjFWrU+H3BQsdKQm0BidlU5W9GNIgQt+JjziQ+qlAWnORlVQr7djo
VoWlIgIGOfeW/BGp+45b3KLi5IUSJ6ObEqcoRE+RQAtsKC2NI5APjqzyjoLW+GphnnDkf4u7Qe0r
66QJlLXR+AMsPweXtrxSfykNQE2yccWvyNIDHg2R4IFa0Df6pJBgtFSqLd3myE9181ZagPsqksg7
nqQt5IOw2gHsQBArSYq9oHyHqogukRAJzb3QogCX0X6jF5CVcyqlSNonthncU3aJ9p0h7G1jSWtv
uFwuOSygPGm6t86TobxHZNxcl2NSICGBhYAsAxhv7HhJryMfZCri1S25U+bZpBBCYhpEWhAsjbJB
38YyQXp6SBnZWhtsgdRQQYAMDxez7D7lYTh+MdweIT5uQelToYM3y3AnWo65iyazzvwrAwRfcK58
tSmMb6T74MBy4IY32ZaoIyBYmCAguniF3pEZRJgY4hi40KlqmjbGN4+bwpcizWhPG6t3nZ+aj35C
JlYBjP+s5jn8td5x4OADFQQpWZKHN6nvUgOHlQUaXJqadmt1kCnRMv86NhOWUiBWqwbwzXlKNuu6
Dr4aHIqLuCVLQTqdFCyMFzRCOwO1GuBr6IyHW9TuQE2oCLZNoq2Kwg0kVB3KrhqMJG5yzr2JTQkY
mb585R2sbVvI41CkbdfdF5rGWglb7sRa2N8Iji+wskp/kGS01Zu+AKWMSVkk86esh+DrgrJiNyI5
JkRpL+w4ZsHlNsOWwLoJHBOdfDNNPgM2f5W1xYbTJrgkB5gTW05U/kbJFwQU798KiVkrWo3JgOwY
1sYLp4AzO/js5UqPllnND12GhWI+jwClgOgF5WfsY8TWzuPuGPmmxZnCtKsE9VQqZyMlZbRm7EAY
t0IAdefk1kCv6A2FVVJYhoFqQlCl2XasdftnxmpeAsoCfO6CoLpsJH7W3123bQMqqiH55//+n/zE
Qh40HEbMAWLGKKghYmh9/tvPm7rQHWHqVH1Moc7s0BvDM3hzD9kTBOlP3pgvM234djnERx90QpgO
N3VdWKahzlzdSbBJatRt9qSNd4P9CnvOimAvQ4q8HGfqifd+6zRCk46gq3QVr+z3PRX45WgOiZM+
5eEDmQsj91YmG3MTfC0gH16ONf3mS7Hs97FKGE/BZK34NPRfU+/NQUzWofatkW6PE/BntyDFLkc8
14u2LjVNODr/pk/z5GQeGA3HVwG86gk0b82LPDtwNwZrcTnK9Ltn7TJUKS2dlewAadbfR2k0qr1m
oKRPhr43OdxRsvkyODexuCm6X5dDadO3LsWatcjD0JMJT6ysQ5IBakAzPsGxBdP4G8DwslHIMlPb
6H45zrGPyK5WVxr7cWkxG23p6I4qNHbDqctPuhRXrMQBS8jS2ktulenN5QaeGbF3n5/NR4cKcqkP
Ufak5ndBQV5lq3homD9ejmKe68WTRsxmou3Ymm13RCmSveevRmPXGN8vhzjTEA4LJp9haDqlttkC
jntybAAW0qcfcfathbqYOtyUVpeDaOJjQ6B7CRJ3GshdtFTfj0ZIItaoIKQ9Rd/l4jcvmkA+2vGe
J3ij7I3mALTCd14vBz2zZZzGNNX3MYFz6AmKTOmTRAQeSGuUO2uPRE+cHV3n9nKsMwP1LtZspw1d
R4w6bi1PNunRDq6ngaiKNny5HOVsi6iWGEDADEc1Z9MhxeEvApiZPgnndVJ561ZKO3nughcZf1wO
Jc62iNVjmcwNh739fe+BVpadWtMirrsYrTwh1bex3kysSJafCuOTqbvrtnnxzR2WcZRNyf8b6yB+
cLJ7DvrAJQ3xECN71+8wlbz80z6sbClUqU4AcF0zp3+9/2V9XNSK4jvi2WyrL6V4AdH+9u8izDav
+r8R9OwpdR7/5ddnPUuO1YEwzu8vNQBB0Urh7nf591v0wLvNd9ZD099P9r7Stcg0q0SQlAuyBYCw
2LyNrq3ps1EAnAlr2l659b+P0mrwh/BL059JjABNQsRGuEgVtYDYm+6nIsD+edWT6ONvGtW93iyO
E9LTC+OtZfMubxNeebzStpfb/nF2WHAvYajYHHSOcGYbc5S5vaaqWNk3zmfLegn3/+7zs0Yb6DNG
HYWcY4kearJp/vbUknTmdFzpquBaJWb7CNyvHCCOSep1vGn6bdhfmRlneofv26BqHKmyqGe9E6Rk
e1xFc59JgqcLy/4HP19YluRAQYHfsKdj4GTiASPVcqlW8rms7ktUiq/ssud+vaEZBiw+oXINnK2c
yNBRRxl6Fy3M/bAp+78fW2FONwbTsAx2vtkhpeWZmYdK7B0t5PgEC+evFz4oEVvYIIp0Ni999n3d
N8CNKVJ5DtDsQzi+UO7/enKeBjBmJx58dm1I8VZGKo5ExzbNrlxTp/59v69YJLNRt9A0aVmqNps9
QN/gbtSZd3TgCGIFR5LP/AcTFHSQpXJXYIe3pylwMoNyNQ8xTgD7Unm/nHsBp/1yF33ctNBB0S3m
Jtdtoc6fRKZS18pAsevIDoTzK3g6HeMf8fcT9V2U2TrQlKGsS10PjgHCSwh8pVdacWYhvPv+7AhE
xB6KAn7Qx7rc1cGOnO3lXrr2/dko8Mu52gZGcBxeJYKDxZU9+swgcFw4NpQ1w+EaPdtEYTS49djr
8TFLV+DE41teWPigXW7DNBlnk5UDgOKWZQjqd/MrZ1WUMSV6gqgNfuukINM7cFGltwGXeTnSmWXB
ijBYGVLVAFDPtqUkwB4CEFh1TOwD70SwC4bzcDnEtDXMGvMuxNSjJ8uiyPyQXb2ojuZg6Ru1TAsI
8UOBd9qoPjpRc6wqEyVTpJpIEidkm/8+PO8DlSSCZhn2/DJI9daHKyNKymSwK8oRsWgLP/pDLmT9
EOYYeKtjEALPUc1dxa377nL4j/NFsuGowGBN02JAZ62v4FrAkPQEwhcr7xBu+jcvuTJbPo7hFEKX
pm7qqmbpsxXVDWlCEdrQjmqyQoAWhHfo3VxuxcdFJdnRHFXHYVFH52s2TaTr4sFk+uMxA+eVQD2C
afwPIjDnmeymYUoxO2Dw3cv9McnGYw2bxK/Dxa/L3z/XSQ6WrhS9BHvnvJMAMeo1hbYB9cJwDcXM
DZW10v6DbjoNMtt7sBNSDa3Oh+MI01hfCLG+3IiPw2A5p3N5NplSXx1VQ9HK46bAd1b5cvnr09Y1
X6gG/5DLYaQ55N8vVBOprgH0dXnstddyPBaoeeNDiv6KYzdrxdtdjvZxQGgLfmroCglScH+yMCfb
gg0QDjiNXeJqj/gL5fjC/K3nyZXVf2YndQzb5MI43amt+U4a1ymMxMwsj/Ar3TZY9cnvrisWyLpT
crjcoHODY5pgWmyWuaPPE6IATIrC7vryCFPtubS8fWfqVy5J5/oMDDJVfXKuljbvszIN+tEOS4ws
0T95RulTPEZajXZoiFXU5dacmwxSCJoD5meatu8ng0eVTA31rD6CMM7AGXyB5XDTWYhq1aBQY6k9
9CgXX46pnetCyZuMR8Sf03W2CUBxbEAZEzQBUkJNxtr4VIDjN/RANx7x26b93IXNYwftpXXQQAxu
EsfYFLV8vvxLznX0yQ/RZrfRuuhKnypIfawhGVjt05ChllN8vhzk3MF4GmTWxUWTV1B+y/rY1KtR
eYiGvSkBSCAwoB4xdK+ure+zvcv2zcuSh69mTI0+WXH43JpRPtAoFXBVWT+FrvvXm7jlkOP5b4TZ
/iRTt9UMLAiPgCc9aiRoCfXulWX2p+/n2xSzHySWTXqRm8v7ZjjSUTvDHKpjpTyCeMrAagXao1N8
1fT0xnBvkK9b4LF6ZSM5O1gnUaf1ctJ5rqySNB3G6ggrjLL5LjVeXcTNRzSCqbs28aIA/HN5fmjT
BPjQUpMzl12Sy8M8W+SCYUfh16+POC2uVG2XdF999zF3t8gvJv6uDUAoKr9Bwl9p69mJchJ3+vtJ
W70AReDcC4jrGw+UxT+7+ItfbtvZBWaRBlSlzYSxZyvdz+qqU3K3Ouo8hq37BPlZsbkc4mMeXzIb
p86zpWrYSA++b4Zrg/4P2FFw5WmpU6NP6jxZ1aNo7jRHLrXqLZM/NO9BaV9wyk78K+HPdaKtarYm
DE4Dc36z9tB8GQudtYCyqwo5sLjSg9e+P1trdjh0cLX4PlheEEpGcyWjcO4AOP39s2UGliiKI6i8
x2agDOIix7kqDA+FTKnVy2SCyPrx4B+VkdLt5YG71rLZUjN8pCVjm5ZlGByNGCMm2e5yhKlv5guL
geERTYkFdfvZ7NMGOIpJkjMzLBj3r3bFFQd3lV+Xo3xsh1TVyZbTMHnKyXmSkfKzgwmLUR21jYIt
MLSp1eUAHxfRFMAxNfU/h/RsQx8RSYEG0BKgBy2zFYjd8Yj6BzGmDCnISa5rxtTIk70Ac/M+Er5X
HTtEx6N1PBnvXTk1Po4GzSApMz0vwPnMzyXH690WRcDqmNkr+DOqx2m4jqIrd6ezo3ESZbZeEnDh
ZYO17TExvoT6g5OsL3fUxwOCVjiIpqr/6anZYDS9zvU5Nzkgii+UfLm9bMGSQYy4S6qboTjY2rXr
0rnhn25m0tboPHu+h1JbS0aAKtVxgA6h6EioglporwzOlSDO7CaktXpfDbGsjn7+gOmegzy19ny5
5z7uNOQemAAa+VHVJo35foq5YVjgRMd6R0dJqVFHXrZgIULMFVBJvrKrnW/O/2LN9ha1t31kqBJu
KPVWCqqSSOtfWZXTz32/ubxvzmxzCUO1H2GRcXqi5xviq9dIqpJIYgh8DsvyWn7jzC3hXTxrNkI9
sgIelPL66HvPLrtloOzV3FtU2qq2cU4vUQy9Lfp9r11ZUOeW7cmwWbPra+gWPf9wndS1uzZ6EN7K
cLZ1c6U3r0UR7ydHazYlYF6icNvrw69eeOeXz5xFl6fglWlhza4KOSqdjYMw0tFHCnfSvsSL9MpG
em7/Oe2u6e8nG2lvFZCtBqaFDXkOrSFxpQnXvj818eT7ZdPXo1sVNKH/3Luwfx4vd9HZ708oFkH+
R9fnw51lRqYiplcfsZpZ+tlhrH79gwDCkGRVqXKp8+qXEvq62hU6qcjws78J89d/8HmdnZIDU/J6
mA1x2ath03ZadURaEfdMcWUTO9s9J5+f/n7S/QY1dHvs+bwqUJrfKU2yufz7zy4EslfAJjgtPzzI
wZPrA8SQ8ihRiUvH15JEJtmGdQMP/HKksxvYVO5xSACID+/ExlYLBe4l14oOfJzlbTQLNaFSYLRV
N/AQ4vHmcsAzT7op+0yzgAOSZZyfZFGNWlloGVitxXgfG90yHFrE/Le63EcS29pJu19ZwE2+HPds
l1IrI5E/PUU+ZDUB7KKIS2q4i5C9RiPCaA9p8tU2r1w3z+0uU52ZjL5JYXQ+sz1Ufwd0uqpjFPHS
N9w1Pta7qDeuhDk3BYUUE3YIlMqHAqximw3sAb0+WmjCoFLebeNgdP7B5DgNIt7P8xwSeK3EkxIy
ScEGTDQEjqr4mkFTKK9cPc484LhMnTRovmRlAfcnlMRKH333E7oS4Ps3Ax63inpU5R3pH4xVh1hF
SNRdBcmVA+58fzqg9qaM3oeCM9IyYCcBOhxNIKZj1dxDQP16eQaeC0FpQKi2aRhcHWebNtobWqRX
SXMkrbd4RHD5ymidm+Gn35/+frIr+TjcG5XB96XuY5Iywp08yAYL1u3ldpyb4QAbeSRwAbY/JHPj
QtrA/7PmaAg80CExJtjExU23uRzmbHNMHiFTBd3hAfe+OepQobiroGPDO2LhWbi3LgVG9eToLsc5
cyNlH6LIh9mPQO91NvEwotU9D4W6Y2bkSwv2/6jtumIng4MoV8W1O+mZSYAGCO9DEtWCa/zswogD
ZBfmCaUJy/tVL8v0++XGnOk0DdyVMC0ODtJIs8aUcAha05c9Gzc2TZsx2dUjjPcrXfYn7Ta79hKG
lIuAXA7/cbYxoJInY6Ud6TPsVHTvJYRfnZrPSvRkyIPwNmbmT1KpizyUS+w+V9B2lwa4ahQvcVUF
Zv0PWm0YU7acG4uc4wkyQ82sog6GY5NsIUdEGGO5+/Db5SBnR+4kyHw+RkardWo4sEEli5ds/AeP
b42K2H8bMetThLbCyPTS4Qg5oUP0L8Gx8srKPTs7TkLMZgeclNqEWUUT8PlEHPYO+fmgvQZduNZR
099P9qGwV4YR26Dh6Fc3eNsG1dPlgbjWitk+atS95tVWTEdhiwm/u70fnTtHrv9dlOlXnLQC4rou
wyAajoF5a/nK0myh6jl741rt5XxvsVq5MpgQGGatyUTrDqqfDWhSrTS5FH+PQgTrYvzv+7N2UEzW
ArtjWmnjptdvwvjKU+HMafDu+9MF86SfcOlKQLCUw9Eb164GZw7OzObyUJwNYQJGskh9wD+YdZFu
e0nsNwiPYRWk5+sOC2ZtfTnE2VE4CTHrJdg0fVIl3nBMygNG22Px/O++P+slv8Tl0O9oAg6feCSy
7i5//1wXAYrWLYDLOkfy7PtqT62wrcV4NC1spn8OeQtn+ApYaPrGfNM3mUwgYjglQeW9H+kBBmXa
B7l6BCGNVPjRS1G4CW+k3Adtf2XIz42HOVFNDK7stGi2U2lV7idZV6s8S24rVVlW7XDlzDj3DuGB
KMHQUYSU+hyEUCLik3m8UY6egZ4hqzyNNHVh1shISJSkQzw4RfUDiv1+DK+hM8/dOWgXfBT0i8wP
SBxku2sUaEPt6FQT5N8O93gIx8bGgVToXmnoua48BaXMVk+CvupIxlUcG0NdNQBfUcO9PPlmEXSe
H7zmHKFPSeOPPZnHdmTU7MiP2vAZCqb7cvnzs86af16f5bxiDRYydNr4cQj25LZc/KPMTYvwYvAz
Df4uZfgnlk1awgSZwsyYP06Rd1GbGFOjx9hyHz3p3VsD0gmxeWVMpqVyspT+Ewb9a2eqnoIPnS3X
JsxQjXHq+FE3PVxCf6S1Aa/K3CjNlVfv/Kb2IdLUuSfbs4WQBgo6DZEs7yFsOhUig9i5Xbk0B4iH
IlxFvLScCtNqic6bA5FY6J8tRPb0Ib+p42SldFjfdtc2k9mG9f9/F8jbqRKgcWF9/7t8oVZu53bx
Yyl/GsY3p/lt5r8vz5vZfvUhxGy/SnVtKPIQe+Nk+F5XR895ENhsR88ewlP/LtJsOD3cn7KuJJKP
Y0P80DYIjuJGsqyuAWev9dpsNGPPQOC7oNfwj1k4XO77FwSWrpwl5ycnIzPBaKiwz/ZeJEczZBCq
+BHzlr3bt0tJhjmQu0xee/RPj52Py+B/kaaN5WRyKpYKFzkjUsfehMLpiDYQqqBo5IQB/otlskQx
eNIvi7OlOqBRc3nYzvWmM50BhqHzbpjjhSzd653BKcLHHsFIfH1XqM1tvejlcpRzjfyzN1rwU3gw
T7/ipJFx6ubYoNnBI34KMZLoeffJKdUWTWZ0bkpkoh68pGm32O4Gd5aFP+vl8GdWgaZx0lD41AAT
zUcTk65J6RBBlsrUkEFrrTtsR3Zos90UofUZS5/15Xjax/aS1COly7lKnYqq8vv2urpDIqr1+kPg
wcmOem7Pn5XJ1rg6YBiiuMm68r8UkLdk8daR/gvUfV7+tPUjcG7ceS08UAL0g/sra/TjKcI9wgKD
pkFGc8CHvv9ZUpcKulHucEi1zy3kZ6v4MgTAb+D5VSiXOM+Xu+Fjt9PdvIzhq8E7FfO5BVc3UrB2
Hw558NwlP4rka+ww+Agyqtr3y6HOdPhpqDl/jAxhmVnDOByixF0goe6Ea1RVFrZ8abzHAgWI4u8u
Z2ysrBrdnBA55MvAjb3vSi1WBMZs/nhI9E2ILuSVM/jjdYLPSxA/ugWXlqvZ+8+jq65z14zHQ4k+
Yqa96e7xcofNq2j/aYCtAhCFHED9YerR0yWJjhdulMpwaPoHo44WUuyU4XNpH6J6UxmPiYFW6dNg
/mVVaB72z430JGw+GhA3onA8ZP3Scp6xQ74yxz/u3A5QcjjauLJDkpy/AtrAjP08TMKHqC6XeJYG
2HUY+lYpX6904J970Pud+32k2UFkIVXho/4dPoAW4lGmRdDqO/WH7pX2SwL0fBEhK/CltGW4S+Lc
2EUG7pGNrvjfUncsf0iJag66cpSuemSGaysMH2uGfZOo1avXmeYBkjgE+CCy1hHqsi+e6/2KGmk2
qNma7s/RUSFimiiw2kipfdED+SlsMrHMscjYoifXfkq0HlKSF6KoW2ZCvAWd11Y3liiT23RUihel
xdcubyxnY3eufRckef9cJIjIKrlSP/m28ooHjvPUC9yAnThT0W3twa56aeQfOs8qt2ofgngrK7Te
ZYI2wrIN7HbXVjgNg0JXsLPFtmYyl/cWLSyerd5G1i5qFGOHQoi+ySu3uU38Pt+FmknJGI/3vYFM
087IOOzCsfa3ChMGQpxhrSsqRLiMouEHjNZ91HLk6lCTSXbCGDg+apymhY5FG0Zyqv0lrWP3AXsV
oK9mZ7Y/OruLAa9t7LJ5wwPqu4FvaYdu9Rjq6BhkybMfWiWvrPbJV2pji4xGs8OOpV/7WYLIqh+o
K3TQBuTzUHaQpWs+uG1eHhrQXl9NESi/Mtn1mG6E7RFve+V2dCgaDnotvxVWiCVEUCcPZjmU28ga
wk1YT0amWWzG38pGs58yLgGHyAx+gSB0cUCP1aVtIZaa5EWF9bIvN2NgYnohQeC5bd2tTJwfbzr0
9m66DN1hgUAxGjXITmpaFO5EjDlYNXbtsuzFjyaz8VtyJ41o00Zip+rQpkhXjVy+ILYGA6KPntVa
Ji9jVtrPkcgw5BpSvGAAZt+mWOQ8tCQ4UGArk8cWrb51rnn55yJp4BXZsZyy7GgJxa55jwJIgCkH
Otf4J3H5E9jVN+oYAdeSSD6bsdzHZqp/VwddedNq7opOmIwriyz7rsR/d92iQboNGpXOpga2CG3q
cVTnlLUNinMjFa1dCbNqcKrOkLPWm3IrIdcgPZWS6B+wWyvQlMRuPRRby8CkLkCy5Mq+//G+5JBh
hfKnkzC3PmR9o8Yca621/AeyAMssqZCaz59Hvb+SZzi3i/Hyh0TBq5Ltf368NGYoW9IlD2CVlxZL
srJeigFVku7KGX3moKE9/ws028SKqFCGRDP8ByiY4YgoSe+uLm+U5yKYqmFxlbaAr9qzS8dQOEh3
ohX0oKECp5jqAiHeyxHOXGssZFUm5QyNe9wHgOzoZBWOWMHDqDDNbMwksI4rFWWho42ELt5S9FdI
LucikrYAZG9anJ9zjk0ycNkNyM88yNiWKJNIeTea6rjW0sI5+LllI92M4PtxrIV5pTvPzYzT8212
biO4k0t85cIHcJgb4Xwpgi2AspXr/LzcqfLMlYq+hKmkkYTiCje7syPb4/URya6HXvet74Up0a4K
erPau7rVsAkjL9QYrr2Waj3ecJNBBKMTziq3inIvtchZ9EmkrKr2m1AxaMbm9R5/ePx/mq+5oaL/
J9GiDgJktcZ6RGNH7X7YFVsWTs6bqsaOtDKEWBZAnx9SEh9bux76ddiRmEROslrBGMvua7fWn20r
KEhTjXhQoz+GAfDYPQaNoqAcHaMgWZU3gYlis2KECPeDiFhZTmOhvpg3Pyaz101iOT+R3ak4f3Js
AsfAWeJqot8PhYtYLhZMwmyqZ3UYuzU0uQJPx8hqj4UexRhLWNa6jOq3pNKdW6M0dTIGarNtWbFc
QxXEfpOYHak3sZFscpXEgqu3C1kF9RvGtuhOh223Resf748oDtdFXAUPyFnlWIT7xRMZa/XKS+jc
YrSnTBUgXZUM5nxfCbJYMVsNc5IRGVsVbzglHa4VP87c+y1qlmzbTHz7A2sDQbs8yobRfwAAqreP
kbkew5UJzfUaVupsa04CTX8/uUy6QYhl459A7YNrYCSSXHlWnLslWxBcKCWiVaXxX95HSH1twLhV
8R8KfTz4g/9Cjbe98cPubQy6J9fHtcsX95NnUuV3v/Oif7m8Cv+U7WaXTLKJ9CQ0Z8jm851GAhQ0
GkyUD3LMJvsPa/L1Jqf6Ygr0i42Q50EV2M7WAQ+F3bFZ3ZVJTEI176pH3IjCr67va/dSN12grEO4
HK3ce8k0mawcdG2RufX6jeuqzg3mNuOGs/tN06zivnDiaufVXl6uvFSLN5FZtM9pPFpPfo60olbF
A+JYIEnAEbDHBujrKcYkwjo6qMIOjMqTO7TyKbcT780t7eyTh1zalbP43DwDaowGj7C4/c0RWihl
VihYsu/HurzPXDQG4ey84t6KuzvSrL77dHkwzs6G08N/dpRFfQEnQpWsnlxmdxYCaXcFyc11Z2I4
imF8uPfICrQLruHOgw4c+rYZJ4AdBhHXeKznfssfXRFElnQwS/MXYjygHWm7o34QWjHgvaeLlwRU
/rPE227nFK69RWXfx4jJwgAtZI37ReBsxKh5b5d75cwidLCdnl5b1EQ+6GJp9qB3XjPohzyO90GS
7a/lb88FgF4GiREeGJpLs1UuijRCIt6Th/ROMx/S+Arx69rnZ0s86RQkvPEHPNTtPo5v0v7Kljv9
/2crGPmm//386UA/2aSy1og1OfLzybym7S/FeauK9eUhEFP6/0MMyeWHexYTzpm1YYC8rQ1JYB1y
GePvYwWKrBZF0GAVFlgdGmnSQx5lylUN2yKoM5xbcalCabdA6tJ7tiEvaYzvJmpl9hQqmrpu1b77
HhXp8BWBOlssBPabSwSD/pL7MOUDHFwk//vLZ73jWii3R2NkHaR8jnZl+XeDS/IJCMgEH4RfB1V4
vn1iBwHY3mi0QxP1qyys7niJfb7c+bPxnUKYCIAYaPYxOz9gZwYdoTZnSOTB9lHAdWrFf1V95PWF
1TZXQs2m6hQKCilyGnA5SN3M6ZCQO5SOTbjlreg5Ce4BRvMD59lr9+kzLWJrgWZBLR4P7nllphW5
k3DHag8NJhNJFixhIfratavINLInc/ZPY7iAoKFmsaw/8IWCgtejiUvewcVUL9ZfULdcW+pdjQfS
5QE6Gwi4GRdZNCS4k71fgBq2uTje1N1B05p0h5qlsvZLK7pBx/arxrpYXQ53rveom/033HRqnax3
LIDqUYChOhRFuOBmvepHtL/NX5ejzG7n/+k9XsZkuCjUcTt5H0U0qcRTz+4OLSkOI8AWcTgYRkcx
+jvwugWazveYpGwuBz3XNNQ+JgYOFXDDmT0Wpa0OfVr2BEW5vRePVonus34FTHFukiNbYsC/pyah
/pEnO+k/llmNz0PeHRDTXYyvLlLWf9+K0wD6+66zhqIxmOPdQX31+3BhbAyEhC+HmHp/PrdPQ0xt
PGmDi21wjHVvd/BusOZNlF/LyVo8+3E5yrmJPfFpuT84MPjM2VMwRYreRYi3O4ztQnG2PWZAG3CC
l4OcG3M5vQF1cMNUtmdj7knZVB3WRwe/cjYkpZHlTBeG9ftylDkS4c98nhhqeMYCq2SXe99jVm2X
RaQl4JErFuYmQFG2JcPl48B8G5nb3nkdvO3lmOcm2mnIWcsCvHJy3cvaw3CvZ9dVB699fjY6WJ+F
hbDpuMp7qseH6Fqim2E+M8tAPk8SEvwHN7D3faYqnmcir1YfPAvBauzZkmoT8WDBZNQeux/MGpKv
BojONIw90mL+qK+ciEI+Rl8Cf6MxWxlOUn11GxFvAiBSq14X3asLlmnZ5KJaYnCEpnWchEcfY9IN
JpXpDcBatHRxBCTRi4/mRgsEaqLB2PLGhwmQ2rJB/1X7gU1jtYu10VqlAmu61uhfW3atlWppOS7X
mrKsw1LeZMqQ3kQJrlNolDj7tExf3F6aADdVbZF5PhqAhlY2C3y/8T4Nq2pLsi/YWHnKg6bx61vJ
dWaDm3V0qDlqjkPTlAfZQduSxfApi9LugFhudZvqJf4aOy13Y1LtCKNY2E1s87xXVn2X/wThTeZY
FNWr7BTIzhiKrkp4AUhrR/ZO2OXe98lzLPwg6/a8dH6z9dlPfgtrxrDa8R6TauCymtN9CVAN5wXQ
WhITQi3ftx640MGoYBS0YRltmPxvA5nfJQ8nrBGEHm+qVOCiZVYQAgO13/R1Gx6wam6fclwtzQ15
lHE3lKjaplmsr3F3TODsDF6+0Est+DQYo4k0tNIv+9j6KazCwg20SPD4EGKfuBqy+/h6FuxAvb6I
+N/cw2NVuR6KIVpEZHTo2zjeKcoQPldoMq86qbVrPcs7c5FU7m8bz+N1Vz5ohYEQL4hMXhVDIHLK
1Em86tUuexxSqf0WVopPdK+SHcZ9ireqOxYoqVeW3I1OM9x5QmAkklL+zRWnXDqKYyxTpc8wn9NT
HDes5leAq/qTE8p8V0kUVXVNCfG6yOIdph9yldROssVWrdRwewF+VeE6s+zw6ntysMQCZtnnKLO3
pmtsMKHIAzLOSXNbu9hgarVLzqmweivGe23oydCMPzHhIA/F1IPZ20U17kwiN/BqyARGHjmkelP4
1FU6iyKJHKNtHQ3ZrZnW36rGCV7YOIptGJGP4sbmHYpa7VdhWAb3hTTTdaG06kokafKkme74ywx1
FVllNXvKla9D9bleBngVbIsBx1RJHemLreePSpndBXa0bBM3uQ/GBjsEP151qKS/pn6lf8NMLsLV
pCq2o+P5u1xLun2DE+PB6XL7jpQ13pIkSBkYvIbURZlJ6zYYsNc0PKQcsqweX1J9OSQY+g0W+kS4
UNcaxnfYLvX4kj6psjUo7rhfy6H/6VZ6/kMpbXcZavkYLtIQM1nF9pAsj0xMuEest4uCVY95aLyj
foE2gPQHfVU26bCs0mbccm+2t2XRuNpCVKtQYEq5ssJWfLZbfBU4vJIY2yyNPHrpBGTwHcWE/kzq
bdOpkbj3sf/Ye5byK0doeBtW6W9P0KlV7DlrfoL7ZqZKvumVyaZZKZulGDBb4fH/hjebs7bwNFt6
ngURPlZxZsjx8WpN0aF0jiuAFIGFmL4mPtmiiJad1X//f6R92ZKkONPsE2EGiPWWXGvtqiKztxts
erqbfRUg4Ol/V835pjIFB1n22NyMWVkTqS0UivBwt4Ku/qk1oX4fppDncLXCeAJzZfOgWGMBUUKj
fgxKqNFWlLmPwGtAD4PPITMZlAlBTb11YkBXc6OqoAqOjgBJxnnpNgE5NDq5ANUwAZm69vWVU+pa
1OXdcwWXE/E6ooyEd+miBzE00mmcj2TWHNRYDgALZtw9R8lZD61t1n/Ps6+3X7ngBsBtxcEYM4YC
CIqMBkgyumcKWQF7Y1TKbY/t9zDCtQD8R+EctW0RSdyygOa6rfbPuY5K2V3qQqPlD8KGSxPCc6Jr
LBscmdCJaul9Px7bm0fAi/HAqOA/ncfZwkL3uHCSxuqe3ba8r1r6ZNG3Yrp5DJwfDFQ3nLYHDehC
tDUUSqxB3254riC3Ee+R+VtfZ/7vr+NffB90Jej0AfstejCuB6GxEfpDRjE8G32w7a3fHUqb0XQf
GP0uMzIJVmLRGGgIwW4KKqdZtxkEWpRYDfPhGWf2Lh+fXDXbjGrsqVDdVekfzBwybgZeP9CzBcfa
9ciqbqhcBPbjc/hXRY6OI5m4hTgY8He0sgGXwYO6GSvnRIosbUDVjzL2C9FBh0cdSIo4+lsP8gOo
abqQDkx9pQ/vW8LO68s2dwFI1oMzErUBMB9gKq8HN/RNaHSk6547Tf+cVeqpspNfhAaSQc592ZUZ
EcxqQG4MEkSse2a5/Vsdmy9ckGJ9JPwQChsQaVHe46iihRQEqtcjSbW6bxOz7p7D6XtLnD2qkNt+
hFqVYmz/wBIo2pGZQZUT9DzXlkLqUEVzqu45JeODDbmcTW/W0ObGwz8bqOQWeH/Wi+PCDWABmoOG
4Vk+K3CDqiZQ3X2uSlbuYYltVEhZvjINcoAu04ddZ6HNKP2U15D2aJwivE8sswJIokn9MW8AaNBj
F+0J1rQrO8vwgr5v79ZnZOE8ckDhv7+Rr83F49eYSi0r+p4+N9DESiMyeRkr7ieIGhta8WXMq926
vaW1hg4uSq4EtQDANa/toSDv9MBW0OewBv+EHipHve53A7Oe2sySrLbYookLBnyqqolaDB6rSFwK
nq3pzEKty4o+a/qvif2Kla82Offji9Y8dAXCyns1Ve5MCL009c+BSLKZSzN7aZwfrIuZbfAcc6Ou
ps+0oCg16uyv2mbnIYXW4lRYR9IHv9an9j3ZIu43ziiEqgeS/KpYvB/SyckaQulzphaUF221Y01i
E9wuI7SmIYXzUGXQE8ZDEfDYBvpjLiIoz4R64gZ3j4xwdsk/IVeMd5SKV+8s6dXWWZ710dQ+Nwz6
qLQCh1if/RoiGSZ3aUdd2hEyA0PM4doqyrVF/QQds62SKRDsjCARU0j2E1+x2fwie4NQhRcYxfqi
A2UtCLY07XMXKeEPiPvRd7nTn+vLuDhvqJEBaA5GwFmjtNXTabCgb//cujUea+PRrgbIpkQS4lNh
MLysjJDug3KS/4yL7dlm45TULvo6SXiAdN1wI/Rh9n3BsWSjHpgJsHa+i65erYJoq/7amvmuIhL0
zfJAUM3nKFkHhYPrgRA9CGqW9qMPoOIu0YHBkoFihB32XoFH86gJTkPcHDMCALQGDjYjjIE9Id1r
pfpEWgbsjbkDo6Kkq1t0Wf/YAs0lvCParmeBfZ5HBGrhNfOHgCL/4kKhsyyZ4RmFo+4KPY83pEey
x1aadl8blfva0aE+4TmvHAfQuEDrWh1uvJ9nv0lYytFUQeHY4jfVRbxp85+98lbrz4761/rGF8Op
mR0hDogHJa9VrWE+gRjRkL6qyTmMY2+oXpC+6ZUda8+GJePgFL3mP1bRBgSiT9TjZq8QUwNlCETL
ej8lyCq48JaNN7XISO2qgUPWvCnBO7o4GdNLQypJ6CNcEv8Yh0wcOqvx/8jYXm9exc2YqyALByz5
XwlyG2AehgpcUT4EpiTwXtzEiO/BKIZ2uNldSKEiDVBW0fuT/juDNqSiEai621ARloQ9C+cR71KV
s4Gji2sWlyYZnTpT63qfNXsl96Jpt75NBP/4PmXoRQctH38Vzbr5bVIrTjkMzO+QR0Dwf5i0ZtMQ
GQvbkhn+JoW7B2vArONNJWNe1kY9+HG+zWOI9b1pxL99JJcmhHPVNHEKBRWYGFwIC28U7d6WNb7L
RiEcKZLoIx0mmCDKfowfIAaEnor1USytNyrC2FR4iRA8h6+3cJQD6+LCio+8j7p1ZEkCyeffncbF
PRXpdlGpBJ9nnx3juU0lBazFCfr49e/IjYvPG1abDwF8qG9CuVYBhHZTsOP6BC2dvIsJendAFyZU
6ChD9AprEH5u2ndh6Q5tJtt1I7JpEhzJNLVI4UfN4Hf2liUJnNav/2aA/4CLUcRaRHubnwdj+K78
gMznH3weCQHARsAhNIOhRW1lOBQKn75SeFkHOSuU4P6bBWEAugHgFy1gATlM/Y6kuz/5PG+PRWcu
58q4np981I1iiijzq6neqHG+kVEsLV0VIHD+n4F3COjFAtRO1jtGgNvRsZ+hDjyAtDGc0O04eKUj
iQ0XoxC80kBOAXJqe9Z7BJ3BCVrEY+dnja+Zu7C/I8nZrQ69/gh1xl2rH8K4hk7cjkGALLE/r08l
j9gv4mzu4XkABOeLpglwywoepQpJUTZ6XPt6hqZBwF5Y1m24m0SFsQrR7C5bu4WpRd4fHgwFTQ7Q
ErwkUP4t/uBWvpZD9DM4GtGT0gx4FUYojsjE4vivF0d3aUx4r9QOCcIcqqW+gXb0srhH86VCX8Ps
Zxqd7ZR41kA2t8/npUVhPjOEOGh+CSo/KLKvtIWyfaTvWzreA34Bic3RAwpXcrUtuCPQHnBFAxsY
gBnaL6Zu7aK6VPmF7o0/S8nXFzzq1deFs0Z6RS86G1/vP2UDMIR3Wnpwi/P6rImgvfdteDkGwaWi
dAA9XwIr43hkKbAH8RcaxtvO/d2A+tt1PWUAHPieGjJAgmzyBE9lNoOTWwMMc81VMFT8wZV6NX38
TrzwJAqlUDuHoJCPtpcWUqsygiL+78Ud7kAbBNy1iJzQFHf9/SDK+xZkcKVvOt/i+lF37pv0x/ri
LE0R6hKInFGCtgE1vDaRtb0dkyir/OwRFUNTBgOUfV54U6p2AqEWJL98dfT6/mvfybhzFg2YeOIj
MwHRBFF4A23tmqEopPRH49mlL0FjSW67JZfmvFcl8KYx8Da+nqBipKQ38ZTx47J8GGLI0vNshQmx
VersgKeRPMKXTiSnyEOa0wDPoOhBQalStG0EeYHeeVPKYJOX2bZTfVvytljYWYDvAUKBshBQdeLO
ygADCSta1H78G4KK9G/I26zvq4WrBxhlXASWAbI/XAbX0wY9FLSlTFntZ1DXRluKcV+ydJd03Z5B
ybmBKHqqyGp5C3vhyib/+8VxTB3TdQNAEvw6/xWgFSIK/4BR48qCcCBzzQ4KnWFU1Rh4Tr5PHZlu
0sJ2u7LA98fFGHLmlEDQYAxpQ4G72He9pzYH8Nzb1pf1FVraAoCQIzdCcF3P+pSpo9gDC8LaNwff
aZ/qAD2Eh3UTS4kIiO/+a0NsUB6UvmaJgQuzoXctjTamcs4gye5aL0bwKe9fkvrF1GW39OI2wMMZ
ZNZoYJhlmdSyt9IJqAbfcLYAhJN2uz4qyfdFruS41eHQGnw/c55Q76DDr/XvL7gANHX9+/tdweNE
fdyAEsCo/KjlvEq6s03TR0zWf7MiXP1h1JcsjAms5Bsa3Rn6Nmg3gSVJlsjmSnADqa7UWedgLCi4
fK1J+QhKBMmrUGaC//3ixIB0rP5nuqpoR8FqJitNy5ZDOPOxYlGjJJioiYLuaKfU96HiTbLTKBuF
cO6DIGjVWoUVOzzk6N2rtuvLLfs+9zsXs9SVwM0WIQ+F8PSEME7YPQ64yT6vW1n0XhdbVwjJG1pN
Vp9jFGm96dVHHUKC6h4d3omMiVJb9F4XloRQvERhnJAch9AFqVEcJgc2ZRmAQO0WPYrGLgUUajel
+iFQ0ztH6TzdpV+yWD3WSvnI+lBHB5P9bX3w6xsFeIbrKU5KDVqhBaa4zHdRsWnpY/oNqj3rRpay
rBfeQROz9FOdx2qW4kQFnaZtEfxkXlCFHch8YgaITDZ5CPfeUiz2Lo6mxnNiEGp0LloYQuixSRz8
8q4CWxc6tQBeFhEVWgREFUOrK3SX9mkJEiPJrl16P2O0HwaEDeVWlTYhhq/8hDRvNrTbY0M5OIBI
11TbgcPoqBjuvh/Me4ZR6pG7Rw4T6Cv1dX3Wl5f242cIu21S0wnEFLjHyu7R7iNQuRAPRNx4QNuS
9V0+Qf9aEmneiwjIO7OBpcn4PEUPpfpSRMcyfJAKiywfoA9Dwi2DrvqmA14TnlnfQmOSxh4Oxfqs
LV//H6tnCXdMGqSsCAq80OtyBHPf2Sqf6/w5Vp+M6rFRDwy1v2jcrRtdDDwvbAo3jtZauUJCbEkI
V51Ml6HdM90oXXhH03KnOdaJ6ZHkFMimkp+SC98a6k5bIaeEgMN9JPQ5d5AP+KPb+mO1+E+4MGG3
NQgsuAmFaDsgg19NK7wbS7pvmL1fn8D/j4f5sMUPw4WtKRxBKlibiAyi51b/mRtn2/7MggbQotRz
q797/eyO3zPzAACKZPdLzpnFT8eFaZuGfdYTbEqqHWi7V90zAM9pJxnh4noBBaapQBwBRCQMUMlI
NRXthPWy6SZ+xaNkI/Fb3B8ID3fINH5YEMbhBKae5CFuJ7O5c7ujUW7M6pQq+zrahdrDSCXFzkU3
fGFO8JKkb9DcbTNcu8BnVh4SfetbQvZ9wf1VWRpWsYUJq9PDl1Z2iUgmS0xBgKYwVUcNkxVpW+TR
mpc4/BXEHnpNAd//oxfcx1QRwe1ldtyDLApDAcwZqi1oEJVcFZLNRQSfV2eaQa1uxEnN9l3om+qn
ob/7T8shgiXTrB+ipMOElWDgeesTGWHW8hCANbHQmGLN8KqVnifD6CLEIM0RSClgxw/hJGPhXN5T
H0b43y+OujmULslaHlY3xzF5YebxTybp4/uCx+y1nHZFie+P5t6M7/I/kDPCEf/4vuBEKHR5EBZg
kjT6mir3dvRNDw92PkmOnmwtBE9iuyhPOCmfpnCXmIfCQhgnMcE/MXdW4CyAci4BbFXYsQFKdxDL
RJXAGXYK+50WBzOBcob9vcRLYX1RFv07uqX/Z0q4nHsUg2NmIucQJsfR+NL2XzvI2lFb8upcnrQP
M8LeQl9GxOwcQRQNv1pgnrMeUllToGzShO2Fnp4kLSyEGax9rB005TDPiO4D6oDf6488ysdohJ02
1gWaZt4TNa6X1agUbaRq2ovrYhnWO8JvDibOWaUMeFHBwdfpNiSPTvFU1k+AY68v/9KZhzQAUF8A
NWgzRNZg5+i0SQY4X1CrDgdVtu6LAeelAWEr2+7kZkmAi7BrHtMcJFCHzO68uH9r7VeT/m33oJXr
JYNamrtLm8KersECOIAArPItc18UXpDudXuXN1/Wp25pv11aEbY0CktRqnUYma584cwHOdjP0b22
nWR6irLhCBs7ByNbQzOKRIEb+HnL7uu62XMmXi8tRklUuxSrXw5K2NlosjTzssWgzNJDlB6k99Ow
04ctU18c/bw+gbJx8Qm+uG+0IQR+o8e4NH07xqD6Pk7DUyqjSFryPJcjEiKxolMpGTPscFDr2tWW
jMjbSl5VywPh5AqQUkNTvBCMabU6uCk6p/zOsh7NqnrTHHaIEVmCAfMPAGumgWaG/2dLTHWWXRAO
Go+Wmjv09IL7O/FGScFj2Sd8mBACMhDxTHreIWvi5AdgNR3jD+KAyyEILqEL42wa0c3ll5DDVeu/
wPwgWRDZCAQHMA0tEMERLNg+UN/at/V9K/u6cPA7ALMAtkA8mZcHi+7AMLf+fcl2Ekk0ujxMQyvk
20k9Kt1nK31pqh+xDCS7fC4+Vlk46WZkdQmgupUfli95+lmN35R+tz4Q2UQJBzwebRsoWRy9YdyH
ZCMrxC9mHC83knC0TTVIezfAMndpuq2TeBumnyOgKovqQclfjCHfAyQM7tUfxnDfo5HP/UXIPjdl
T2TZMIXjX1IIRdohjmQHEEcb7tXGX5/H9Q0BHNq1owyrqiNgtsFNo70OxjHO9wOof5LP61bWhwHC
g2srAcKzqcxhheClR45klISAsu8Lx16zYpY1Fd5Ier2Btn0mA2cubmgCMDOgk7ZjiQ0w0PSwnKxq
8MzLe+BriecMzY+gkvEQLA7jwowwjDLW9NEiuLVo89LEXwJThtqVGRCcVzzqSQ2tTMSxFe6q9pdV
fv2Dhb4YAf8BF/fu5LSs7QeMIB+22gQOeon3Xdyu6LpDpwaq5aDpuP5+ryXAX0EaFZCjTdJ4mXXQ
lB1IfNdHIbPC/34xCl1xkF6n/CJ0gKPWwH31rUTIn9my4qXMkODF3L6I+yjAdIXh4NHwZBSn3jC8
kX1eH9DiuiN8QOMp3BIIia4HNLI2tUEDi3elAuiygf0LxNa6icUj8q8J4DOuTZSpmsXBBJ+vukjt
eFPwpZHVB9ZHMWtZyG2QtAILiQDy7wmyhb/WByD7unD4AltxhmHEE78N34DOSyWOVvZ54eg1SmPU
eoElUOxDQY7SVNfiVrqYf27/Ys+CJVJvYht7tgBPzr789kpkxSjZCgtnL6xARGfxSjiIHcbkGQXk
UnYbLU8S+F5tA/J8mpgcVMcWqCUTg0AxPGWbVFqjWBwDDgDYV4CEhy+/nqUaAWiepTXyRHkC8rDB
s9gDKMVYpIHkw/VI3G+18s1uf0zmfRo8VpR4ifsIuOWfnJaL3yEcSMLQ50X7Cr8jeBnbvUW/AmJy
+352QAmGGwvN7rPTUiRBW5g9y4Et0o5uVmwNKjkxS5N5aUE4MWUw5YPb9bk/kd9h+WzUdwQyjuuj
mNlwkHSDXCS4zsHvNhOpMLNAZ2hqLc9ppcTHqAytB2R77LsK9A6Su0Xji3+VGnu3ha59WHTm6Msh
tVU1K6fynFN9kyToIxo2UPjcdvmxo49dRrxSSTd0BClym75l46c4q45aXDwaaQWBAdC5xikA8apk
CmbJAPwsCBoAV+MSLsUoeo6sm0al6utzSG2PWO1OSU4lsMRa8qt1JEixmRcRbAleJOsbp7bzoT47
zpfITb2MlJso0b14iiWjWlrYy1Hxv1/4q1G10rpGOflshcFujBIPW3XHpH1Ki5PnoF8P72GAHsU2
C7j03OzKuj4nxk+lqje59ikGVfs4KduiDLfrm3XmvjB7EC7DNgU3LPrmhTC3tqFnAkXf6pxa5Wez
jR/6NJJsUpkJ4cyBhtkyFBR/zkFb/kgV59gFgSRPs2ACffEmgVowIeiUF1bGGPvaVPKiOrepuqm+
OAWVjGFhk10Z4H+/WHoUHHSw3pTVWU8CL2X38Br7gbk7U3bnzouboOi9HIoQX4UoOqBZKMWCTJ9M
LXrU3NaDMqeXNXQ7lWDoh1xJ225JFh06N/HS5tZSHdgNOIkh2EDQaAnWyuuR1mZp92XEyjOZirsI
g+1UyctnYX9zjD2YDJDLB6WY4BwgSaCZYxNV52EIDn2iD17AJq9XoDmRUzPwSppKLC5sDy4LpxnI
EwFcYgtz6oAgJ0oCWCwUHTf0j0EWfS8ZQB8vUcEM4aI1Sth/do9CTGKa5blrv49RvetdmXbzwgYE
mQEov9EMxxnbhUlr074tg8Aozyaeu+qrt9Xiz+uegC+scJVwugTNxnPEmgt7Q82hT6ExVp5jM4dC
BwNd6d+FSR/aDPoFzNpozm4YJW+v5VF92BRcQzq0JEOvGa7KAf2mxlurnsCAsjGHw/rYFu1wjUbs
OAgNOfzvF8c376sOGoQdNjXQVmyYGshvAI3HKrvf5Im0irRwUbho6OUAabSaorXm2lxEuyyrxyw9
Q+gC5ZZsxwCCqtUbRVvAIwmGOUj4gEAT/ZczjgulSwvFDdzkHEGtfFvK+iKXNvXl54XF0cNo6nTI
pJyrrCk+NaZR3duWNL03n6t3nLdDUMaFXIB4ATVjritoMIjOLYv2SlTsLN3YNZpMUGseKKFDFUIH
UIbm7fDiCW3IUFq2PrRgCgfpFTmO6Xc7ujfNB9XdF9mP9e02nzk4AxP4Xi4SOZeJoFbeTVaICHAc
w00HmHcsuY7mLtQC9B5kPuD7BIBdRMeDDrjr2KRUwLkYe5N9LrPHxAAH3PTdZt9uHsuVKeHoDCyu
2qayq3NuQdbNq2UtJAtzpQEKqUGPC8xKs1p+SDIojwOAe4YaIPMcBVRwtCkk8zU//9g1kGeAa3YQ
IIhC2thWydiqbXduo61a7a0GLfQbR8ZPsTAUdEbwqJdzBc0YTyjQjFrMpugcBEx/boYi35lOXEla
9uZWOOkH8NcIdsBRIALwTDzCpiaog1PYtObWBdiKyshzZCaEoNBRI4WB1iw4mdFbPvj0eOuWuh6B
4FgCJR3rNsTnq/ddm6U3t1Xh/YgOFbCvAj8FThjB/xqFmfdDWzsnMGnvwAlFjd3NI7gyIBwKiyQd
SJka5wQeFjBBhd5wa81WGIEQsTQEgsB4bTinoaRboHW8v90ccRKoQdcHMve+PJzAW0MD24mFFvXr
mypOmQqRDSc/F+PDWESpR0bku/Xb9+y1GWFDjQMrR41AzEg/1NGwNVQZB8l8xwIlh04hJFjx4ESm
5HocZNTVqWFueka/secce5V5N08UDPBMJE44Aj1xxc0gSEmnpGcTIpr910T7Hnf+uom5k8J9oSH4
hyYP+kLEjH1BtTJPnT7FWrTouN2UxqaNdpWbSpzhwlxd2RGOX6IF2eiGsBOYoJz6K05kmqMyA8Ji
OKlNKwohhHM14J08GBstvrUmCyU5AzkPAMAgw4HqxvVyp2FNRsg9sRM0t/FU3jqTTHV7djBgAYpk
2C78wgA9z7WF3HHLwcnYcDK6bRtuQxtcq5KgdDZN1ybEs4eXVlJYCUxoKMx9cmV8B7PtJHxeOHNJ
G9ihw/D5QLuHulqC5oPqvry5bYNbgYdFJMrp/MV2wMxMcysZYSW+V9TMY2jov/FUwAB/hqKyCU81
awQc1InSmEz9aXztrbs+OAfjly6S7Kd5BzBuCrgotLLyLtNZS1YB84HlMB2cB7gxmPmQ9zX42tqX
qWt3FqRAFSXYG6Pxu0R3mCplq5vXbt/tg/oRr0ew1It9CkU9hYlT5zoIQjKvMrUtIcdsHDco4W0Y
NECjp358jNtwo42HwESFJz5a7Vsn89PzPcOnAbMNSn4X7WnCxZnVER6A4IL17TLctGO/paC6tdHi
Vwy3xgB8wBoenFxkGu2rgo+o0QahRvWo++YXtT+q5q1ZDOHz/OxdPPgmphksq/B5woYdkPxRW0tO
7/KWwX6B5ryKdK/IZWjWCnWc2sQIGB54rPRKdI4H8c5w0Q6xA1S4svYFs6EZK6uwz30T5u7CMn/r
XAwumFhKssnQfareN9MTCx+c+HX91M19E0zgnYzhgfQbGcJrE+jvrLsy0nU/pl5vb9Jpu/79hY0G
VWOcag3jwBtZcK/gSYEaFUJ2FDV2bX3MHmh9tGWJx4V54m9kznYK4Ciu7+tBQJONRDEpDF9p2F2s
9I8xGZ7AjrxfH8ssceKiNx2t3Zzd1gbBrTCWtAEFuaY2BkBi3zrjziS/W3TgBO4nqu8ziE2Mqqx3
eWF1gHkCqSJXHkFjkzCwup2Kwi2ICWLyaNPor0MtyacuLA9yWRAzQVIBj2ZRXWBq7Gaog8jyafTK
+skrvzeAdFbmaX3mFsYBfwshXXg8SB+L6gImmWybK5/5PSSQlA2RjEL2eeGcpLpbI2mLz1P11UT2
JZ0kpYclA1DORoEaBCaQkBKu2KZ240YNAtO3wCz5005l2IeFDcwzfuAvBWMY1zq73sCpG/RN0WWW
nw5nyJGDIkLburbk7lsYhAm9BRxHUwe1sSH4fDefUKcqB8tXgaSHDHYW/rx5laEujqc3Sr0qimL8
B1y4q1EvYm1gte1DKbaLtkZ2uPn7yIFg9lXwvYJmQTh/ha4yEiGV5+foxUFZcZfsbjUAVRX0CsGJ
wMhcjL1z62wA77BPgi0tNnV282V19f1ZIBjgosqQTvBV7aH9lZUS/zQ/zMTl4BN+jqHJRoT5L1xG
7dbSAp9BCK52p2cXRLV2/92+UaAITvDakLCTjMaJekuHoSTclfcKdCFvjgWRw8Fx06GuQhAqCQYG
3Y76sM4AOnGLjZZ8s4wzaOY1KtNAmh8JpKJgA08M8GnMWIJa9GtriVGFpwlaCMFDZEheesvfR8VN
J+hemckXZtWg17RrwxMSg2l/TGQ8ZEvfR1SFLAvyIDjYwolwGCaphOryCbpUb2Y73KfgspSshcSG
uGkL0PKElMEGGGcdpu5dW7Zv5xaATMd73oGEDsgGTGG13TxxlQJSWH67BfYaQhDrp5p7/6t6B7IE
l5/nx+bCLRE9howk//yY7hg0mkmubkgHuRJ7ExBtE97+3IM9RCPgqEW8O4ut2zCu6h4sz35YOHur
dfcSP86nYzaei+8L47HcKaNFFWA8k0fqbdA9qbffd9dDEO4jc8xy6KnDhG7toelb6XfrS8L/vTgE
CJwhigI5nDW7T4NpoOFkp4qvT8OmHBF3lkcnPLLg2Q3CmyNc5IkubOnXyz/EadYMI2w59A1ZYbeQ
oQUWti8QLFwbAo9Hztt+bSCwe9utFDPwnc9JH6LL92Y6RsSc7681QDkXGEXV0Oht024Dn96Xhgst
DLZbX46FE3JlgI/w4oQ0AFXQJqCBryXpIezs+7Lfm/m20beW3h4D8Lev21vYwVf2hANvKUOWWSkG
lJnqzyjtjnGUH6HY9WvdzNLCGMAcaJg+TnknHJRuqIsmhoSOn2SvIPywJKnbxc+78FsoAaHWJBbQ
k9yIgRWoAj+i3wr0+xc3l/2w7gAXgexJ1RxEVcLGYrFGa8spAr/pAZTa1/rNUa2B9ywXikC2c576
io1u7Czqmj5ptr22ybLt+vwvLTNeSjzhbOH+E/OcfQncQVhZhp+FxXNqZI866Q5h7d5a9OdPsgsz
4gGPmpJ1eB6C2mer/q3KmhL5LhF81dXnhQSGaUag8MED1y/AAlnH6Wayk01o4qKScRYuzhcIA+Ct
HBRIxWJfC4KqpEwSEz2J0w81dZ9AG/7UJsnNYTTXmEFeFRTuSGiIGtR91XY26LUtX+vbDS33LLP/
ZOFdZLh4YYYDqa79Cagy4gqMTthY07Stqxr0pbtR5kSWjh/4Hf81ItxRhppnButhBBTQKM285vGt
9Te+ry4MCK/KKimcNAxhoBtzdFNAzuFPFuLCgBC9qbRE8wafJpCXbd0n2739PcMpz3Q4J1SnkbUV
/KxaZokRBTbxSTndsVjZTZXk5b2wZa8sCCutG30XIPgifqB8GemuyY63byU4V0iJoLsBNT4x54KT
WulqG1t+GAx3ih1syqH29H6/7qkW9hJEcgw0UQDHaMPg9YbVacxpxAPLr6JH45Mha8xc+jwyoDaq
b6gpIeV6/fncosHQ64Xls+Sz80khX27/9XClSGojk8djhevPR6VWFqzDPkK6mHyPxx/rn19wgDZ0
aJEbBFzInWE8Q+Lm0NJUFN/6bpn9RsusTWWOmxIicuuG5k2zXF1Xw3XNWf+B3xLmCbLo2TSZneKr
8bRT2a4oHtT6OR4OsZZubLJVkRB3Ssn1sbCF34nakaSGhidqAtezN+mNqtTp5Pos/FJbkPKrqmMW
3vwQBGAMsdv/jAhLFBIVkmTcSGF+KvfZzdBY0BNj4oCI5DTws/07ElWJJhD8+nbaPRld85RG6g7i
7E/gkJUsEj8KwnUI7AOgPIDY2GjTFo5Kypp0irvA9Sf0y9vuD8t6C7I78jnRZID4hYXh2xlkTpqJ
6pxYKlGh797gckHg3o+HBu8orUEbG9UP67tufjhBiGxx3lGQaqJjTXCS4CGHWFAwtqfIot4bUxvJ
83Pp+4YGlVggX4BMFLNWg2KaU9nn7akgP/ODWf19+8+HxBIvylkQsngHjl/E7l0Z2sNQOPTkDi9O
tNHK//h94ZIKqqkkDUSWTqGzsc/V51t/PYSKEIfwhyCOh6gNzdxpmIbADc+jeteYe3rzFQ6af0w9
nv8ciCrOvZsHQDTZcXPqj7aV79xGxvE0X9z38BxROrTX9TkyTx8DpLvz+gSEvRvt1ODmjOH194XY
tlVDKzDMrAZlT/qUezEEcdYXYH7IMPMgVEC6DtltXSzPOakWTk7RVqfSrf5qu3Hj9rxXwPi+bmZ+
h8ChcweFGi/XUCfXTjZCF4Fa9Bk9UfYtNaCCCQxwAMBAXssKTvMVeb86IAIIXgcgwPjfL86D2zQR
M6sWx7k/1K5Xy0gYZd8X3EVMeyUmLb5Pwu1ge/HP9YmSfZ5P5MXPH0ynszNG25OCGrD5fTRlXdYL
BgBYNAB0gJ4UgcrhtQGL0aoOHLU95eAqb+40JqtlLBnA5Y3GnvcTIdZKyqI34mmk2SnJv7a7ov92
8wTZOG0oxaKHgSsAXv/+yXJGK6+q5NQ5WwqBB8ltsHAerj4vzH8cKoiASnx+m5nf67ui+48/X7g+
s5ySQGH4vg4imL8qJ9qvT8/S7zddBBoW/B7AiYLDgOSxPk1KmpwgGmyMBy3YDbok/zjPFgGzBqks
nC8Vna5i3qNzcyec1CQBZO3kxOWmbaDMlYBa2bEBAiqgBrtZH9PCjgJuFDBreCmI0IjvYqMvs2Zy
ouSkMggGR3dNf7rVgAs9OVSO8VRBcVJEjTIaoDtVMdHgmr4GntHe/Ei6/jwf38WZHuM0QaIHn5+S
YW8Oo1dqLdRhLMnSz6fp2oxwMnDiaYnEQnGqvTLZQu9ofZL4zr8O/K4/L5yMCRSKeMjg85kxeqbx
Wdlx3WRH1n24MApej0ZKSkM0jlro9WQB+wcKizgbTk1ZQXw+9hrJVbRkADU+tHAiIzjHGZWZZZud
PnQna2N0r5nur0/T0ueR0UaZEiEBHvfCKlBlIk6fq+ykxY9l7m6isLh9nfljAogNFT91BiFCNaMZ
R+qOpzi+Dw+Re3NWkD8mPj4vpD2iZAijsMfndetLl5+s3fr8zB0U4jAQbKBHw8TrQ7wemmqsFdMq
1RP48pX7UtVyD6kuByiktpFSi4qLgSKuDggkILQmnOFMyMjI8O7KazKdau3uJdOO60MRT8T71xHe
mQbyqEAfi1epNrIpqerp5OSj8wlc+dWbpmT0YNVqr3hZGtQ3OkKENKgpgWeF19cB2xHORufYE/o0
YvYWfS2dXVhLXsLz8Vx/Xrg7IiDnuYI6eyMj1Kvar7qBhuN9JCv+zBfl2owwbakaNVpowkxvbCoH
iuOSHSb7Pv/7hbvFgyN0aYzvFy7K4OMDzSSvCnELYxkA3cXZAwqZa2kLTyItwOu6H1j/ptUnzd06
Kg756/rWWhjDpQkxExKSSEkbpDffNN1rIGcriXIWP49qFSBt/BiKQWDikq5OSd6/derBKR5dWcl1
6fvAMaBowYECQHVeL0GnNFrZxlH/hgwnmOIS7/bpAULjvceP4DRowgrooFJySNrQN95UGKMXOP97
ff55GHZ52WGJUdbBYx0XvwEAlrBH27insQn4xBu0e5UAXaBe4NzhrkuV07qhhZlCFyHnoUM0yyWS
rmcKwGAIscdB+xZbXhBuNUnoIfs8//vFWUhtB0JuFT7Psi8K+27cSorwPk8XP58flcvvj3FfMIbv
q+o3rXlL3tZnZ8EjAd6AnCwy4Lx7WYiWFcukzpgW3RuIW77XFd3bTPGUzt5D9sBbN7VwqK9MCdde
TnLI95p59xbXe63/mWXQZw4lNmTDEbZtafalZQ0YjhZtAy5ru3NrT4klh1uMz9/X5GPSRN8BYZC4
QaN89zY0zItLxQNrjzeZdJPEv7X6ro1lw1o6LAj0+EKhq2HW2TdaFfQhwyZ5q0I7+K45AzQooyo1
7qIsGB+GpB7vM41lMvoFbWE6OU0FQHn/sMIJ06lUCfAXkEh/a5rU+KQ1oxXgNilsEGcwSMnY7m/W
Rt3/cfalPXLi3tefCInNBt4CtfVGN9m688ZKJglgs5kdPv1z6Pk/v6miUKGORopmFA0ub9d3Oefc
PVDl7IH3kxm5QDWMP1oWy4MN1LyvVC3a9zE+5eifUmf7iljRxlvxDt1bWBL4rOiEDg7DjGtfvNlO
KrOUx5kIZVPKgwW+aOLSRqN3Zd4bu1GHTmtjmxA2lEN7lDYouammRXv0d3kDnlL93aUTOmEppfKY
I2x3eeoIIDUz+fvDx//iZy4stgZqEJOgpYT1GD+1Zv5bQR8OvbNOt4dZsUdo7QTLDZ0qtGWzF8Nw
3gzOqMNS6C+WtvtwGywcfQttZGaaLAAsztK5nJKG0KHSq7DZK+yzU4Yf//WonAJPBO7AdYE21rVM
mrWswrTzSOqT3vv491HQhFeBhxOxz8LcZX1nqbITdWgm9/zYZn+x+OefX5g4xmtSGDU+P5LPJPsm
N/ICK3s7K67MtQGAFa5YkWOWKE2iqHVYGb7Nd5G1karc+P6yUCNrJU9ihu/3wjeZ22/4FCsPwPnP
txYXNW+Ssugh5xKadX1KW7RIdBpvnKwPBw0aPEbVQuyJvDR9r4GdvZhcVmNTqKQKc3KcEuJOVZiQ
ynP4z9tn6T3TszA8ICxQE4IfFCzCZU0zNxiVkdbkIX6N4dmNbXhaToXnFKm+j5XE8UpIMu1SWK77
2Mkrn6ZDB9sE3dpfQLpXn6x4eDPYmP2ZxoQHaHHRfy5knBy0LrIDya1hX3O8Kmo0ZLo7VIa1ZeCv
N1y3URtAXvpdp+CKpAL4S9TpdhsKazi+KfSj1BSo7qO5+LsyBdo1ww++dF60fqjMqRi6UPxR4r26
JSVyfaAQjMGJnMFHKMKri8/rajRCkXPqwoEZrtW+osmRF42ae3ufVxYJx2jWRUV5eYYiXU6iGhrW
GSVMXvJV+zn9uP3x6ykgxwcsCl5Y/IM6/uXHeyUz1cjO07Br+5OJBvBHmSaTXzHj9eMDgZmK+jhg
TgbQepcDmVmRWU5Sp2Fd5t0zWA/qvQUt/pdJK7dYHCteAxYMaFMTuNxr+QvDHtIkK5U8FMOxFaeo
fOiSl7HciKWvt+Ud+oKk5UxJQd/VywmhpoK2ppmVh2XyoNl7sUWtXtsZQGv+9/2FLZfol0ntAt/n
8kV3HiV/ssWGQdyawsK9MmQ7gCOMIVTtMAa08m9v+bwCl/YJnB0EbxC0gONIliAhJ2v1uKHGECam
q5tvqO+q+i6Kf06/bo9zPY2ZGwTIOghoxpzjvdyJZkoyi0BYJyz4MdmJasOer3weyLa5qTigrCil
LTai1mVi12Y9hUP7Jz5WH+VUwEbNTiNcGSDVcZYW52joSCfUyOnCGh0ijG/5h9Gr/w4ANSUAcZEl
u/LIOog6UpL2YV//0q1f6YddGvAQkAtFmA5vFYnFy9WvxgnVUWVEyipinjhA9X9jgOuLgAHmwAOw
OVRujMUp7S0RAYArh5AI4kZVaKufWPZRojMWyYS4H7BUANrDs1lgRFKw2LglExI2aHwK+9ds5KSv
bRK6HkKSB0lKiMmgLHe5SlObxmBHZTQkD7X61S7TnXCKHdG+3b4KVwCbeR4Io3EbsGSzj7kYh5ms
iWVihVUcav9A51ox99WfbvwFraRjVGzEPitXA6PNQkzIa1wjH/o8Rip5xGhtDEXXsMj/YlswGaAH
UM6Em7NMA02RYxfqkDdhqlH30ZFb/MuVCeD7qD2hlgZozdIf79CZpYrjpgmB/Pb0HTpVbRze2Tgs
bOAMzUO9TocOADDEl/sBFSYrAXm7CWncA1saNElQF/f2F+VrKabd7c1fnczZWIszlmdK7LQMYykF
UoqJp8iPImVxulCPAMQNiF8E5kuFH3NQTDrWUxMS9amtjaMtOnewNLeutvomrc0FJQToCAFHPpM+
F+tWpRmCyAr5xR8NPUTW4eNLhQAVhssB0wzlisvPR0gbKBEXc57Gba0drT8cKQE6dfb9xVYUWgyU
G+NtmE/3CvdSawOZvnasEGCA14RY7Dq9W5aGYmid6EJu/i7Gtzr+VVY/U/V7Nvwh2lZLpitpynnb
wT8AegoOCbSKZgt9FtGQTuknqEO2oTM4bm7uVH6sX0aobTbqN5p6TnrK07vyp5ReOXo983n2CWRm
RNDgtN7etyuq9vKnLM5FUThOqytGG45WiTboT53yfUy+c+VJpHNHDNKEUxzoyefbw648QbjA0PIA
zhZu5VK4FZL1RpWJGGbotf4OTAiQG7cHWNtPiDaiyoRDM5f9Lld4KFVDMSEGGFpWs5PJsXKqUzdV
nm4eMyfZF/bb7fFWJ0Rm4D55pzovnjvVlklaa04dMkKCSmH+UI5fug/rk8y7hfAC+SDoSsyW6XJa
/cBzqZcIgCG1oJQHZQv+PP//S+sKois8M3iYSDctXANzgn6DErEqVKuHOqZ+Pz639gMtg0Y2+4+v
GKCKDp0rmjMG83IqeWmyNtJ1pFZiaewms9DdeOwlGn9aW1Kw82YvZgXZxpm1jWQXHM7FUISRgiZD
34Y9FLVeczHUOy3+VrDe8HUZbYmmr6zhDM3TUW4E+gJOw+XEKKAqVgaZs1CRAJUmUE2/s/VjPEFS
78MRE9YOx+GdSoPncOFIx9yKzW6a09bRLm0ar7PJx0Nl+73oj2IwIo9lqFxrLMni0WpCVjA8TH5c
bVHB5hO13BugAHEOcKCvW7Q7POVDoeR92ETZHrqArsWHJ7Xjx250AmEVj9SQ0lUjdeP4Xb+HAP2C
KQsbBBraFQJ8JlbaJcqdYdeJe3gU98jDbbwp1zbhcojFm9gWtc1qWBtIN/beVNhHdO1+RJejDfSB
PtuWyyWc8ctIBCAjg5BtSRpq5WCORlonYcrqAq25hg567cz0rKl9spziZGqvkaz9Wo92dkWjB8nE
+CNKeP7TRhOEvSNo7w5QBTlUFAl/KKx0blHkpt/mdrR3UnMLcHVtmyH5iVd2BkWjTLV8/SI97c1x
ipIw4dkhMivP1g75NJ46ezhR+IwAOt42NVcSMhC3A+waDwHSJHMecfHetp1MHehp8lCkquaZmnAL
/cH1m9LxuVr2OyuNeldXHMPnNgXYKDL+qaQ54AEU3a5vknbjdVp5dfGDZh0rC5g8MJ0XdnaqJcqb
YEWFnH8ZU9R+1J0U9wW7s/vHuDHcVFN3TfXToVs1u2vjBLIwbtq70CO9oj/Hk95P0hIiJFCTncrh
G3QyGzfu7coVjfGSG7W/sfYru428ETJHaB224uvoellm6KzMQ3TCc8f6fiqFFzvHLia+OXxr7b2p
PKK9k2/odyn0onPt1XGgDEp8VMOS0dOz19s/aOXiAxiPpscITkC2WiZ5RQZViYl1Ah2J93V0jLYi
rJVbf/H9hVGWkFN0VNGKsJEvos7dupWu2JRR3ZrF4gCVgjgCHHMRRgnZlfKHtqlTvjEPc+HRDNlI
IzLWIhxtrypOg36wtvBxq5OAsNtMasaLuWThRAZCnawaRdj94vbe0TZihtUZnH1+YX9reGpOCkGg
EAFVB5AlFN221GauJKlhWeYaLqTWcKRg1Rb70BOaRlQxRZiMd71Tug3ZZ90D/rTMY54JX+Se1b6Y
0+vAtrTqVq4ytD1m4iOMPoKjhVHLiT6Qyi5FqDsPROyTKfMs+BlqAHLAxmO5OtScKp99aSSCF0OZ
eodahimxUaUfMb8VLmNHwdyy+3DByoCM2X8DzZ7cWWDU6kTmZomBTO3FLh/r08fvPsXDjswmMlPW
sh429FUn9SZ9v/ut2PcbB251maiB7QAzBt7z/Pdnv77qG9A7SSVCxfDQYll5Mn6g6Vq+1URu7Vwj
cEKGUEN+EMngy2FoYsoyNfF4jINvOSg5uyCf316o1Zn8N8RVya3QMr2jlIdRvsNuF/qLnXgd26Wb
/t+8owvnBZLd/5vM+0t5tmacjaxHJ3oeOprb8H3a7Uf0l/xo88r5mp6PsjAFVVlLO+9sHjaJ2/du
sVV3W50FYgx448CIOdZiS4Rq94pKYxGyyTOQvhncPDuRIry9K6sbD1QPchRA+YKRcLnxkAkuUB4l
2BW0DabRV2s4Qb3r9hhrNhnSY7M+NxAYGOpyDPhGrTGSMg/RHUlL9t0W1HBtpc6/v5hDXoFTNml1
Hk7OFwIxzwQZrwgAb+FsNbh5jyAXRwu6iMiyIKkDQb3lcpVZxhLLjoqQp3HtWr35lsY2WmHonloC
8t0WRwqojzDiQ142biNNtzb4rra2GEmLbYOrCwiqTpFDRveW69YtShlVRiLoFED4XEf1uvHSwc5d
WfUbtcfF2s4D4Qwi5kRpCDnY62yi1KaRjUpg6A9T+U1UT0bzo+axf/uILB+9f8fBg4MqHWTw0DLz
8owYshGy7RslUAsd52RwJ6Renek+RytQM6s83mm5X1UDeYgVVh/hfbc7u1O2fNmFZ/nvz7DAQSb4
47rBizKMhZlmmRJMrYYIcRcVuy5hrsI+wW13S7m/Pe2VbURcjwLonEOwQV27nLUgVFE1HbNO0jtu
3+nsS7slX7ExxLJhkiMThSAtogSl+qSIV50eavNj9/v/Fu1/s1jWM9I2a4lZ9UqQpvseIK4tr2Rr
CgtLC3ZLX5IKq9SJAs2WWtdpUlff6oC2tvXoxgClZ0QWeAUXVRlTLTIlU2wWNMY/sZ16mvPcNydN
uXeg8GNHH0yDvC8a9ETwhgD9C+zv4mHPeawbkaOzoJ/eEjxUstrS4F8i866GWIQNo4I+DDrHEIi/
kXHLjK+iz+96TuJAScvsWI9IFYumqCoX2oDPuhMJd2jHH8ZAfKWELhMzwiIBH3ey2y0h27U91TB3
1FVBmb1KplYGL82IMRak031hPUxDBhrzVpC+ZrxQx5sFbRERQ0Zicb0qkGTqUbWDMQqm02d2b1Qb
+RgUOPGNsxfhfZHPxlgWJbu4SMwaqMxAH2wtGNNReHmnjl7ZO5Fb23rqZkP5D/J3zr6zjf61oLLY
1YNhneAMlT64MW9xwnUPpZoYaEli+VqtqcDzFNQj0uF+l5EOikO1cafzrDxKVW9PUd4pHkoLFVp+
6lZ3AN6rOGgZrjiEptXWtdWWumYaxSeSAOIqDfhYY9YhIAcg8NikJfq5mwng1CT5bnVU2w1tl/vg
cVIfaQQ0TTR6v25txTdnWEDkSc0tmBr2lLr22BVQ6xpit5wcL1PT6knwSHHHqEDOvcpxQzvI8RuJ
SV2ha7VbakbpZu1QPfRcyx703uqP6pCoB+7QAiK7TuYVraM8Alf2KnMLHawKe8hea0jKqxDeTQs/
jbSxceuxUg5yKptdZ3Cya0RcPqM9D3qFJsT6lkWxcXBArfXHNmnu+oold3lB00etVZo7xYbTrGYJ
aAiWWgdxbGme1pWRN7aEHxLFQufW1LhjvQUFbd3K78yp5kfhkOrQZmq5c2JZPwGNpfm1kdB9kYHN
MCYO8xKGVndS5ljPjDZ+ruAlRl9YY1dRI9/3JFf3jaUM/mRnkz8MUf9QNLF5lxi09KJWE8dBZ+Vu
EK1+mmKqumia4pyydEBPaseMvbEcBn+oWuLGgzU+lCM6JtZ4Jx+YDfXLwezpQZ3U9rOtKKVLucWC
yuJs3wMvFtSgXLsgeCRuWpbSxU5qUIJXkBwh7MlgTbqrmajcCvoqnhar6pfbT9vq3cOzhpozrOpV
BhEpvqRrIPIcAGLpWbGIvF7LfK0bvvJW/3Z7rDXTPQO8kBQCCuFKeCGxSQkh6YgFDjj4LizBvZmK
R0VH14ncLg5iFL6WbuVIVy8+0jIzpwmUgaVnVKZJK7q0YYH+3S7dfHd7SltfX7x5leFMhVLg67RI
PZ1zn7QbcfEiHvvXcEEPBW2O5jT5Mg8PsFzqTGRggZald6C6HMAQ8XOHPLMYPpeS0OPHZwQqIYAb
EJFBB71FDcO2ej51eYtNmrLfLdoBVTz5iykRvNxgisDoXwnajQrV287oWZBDvTVS2Z0uR8/SfknS
7GLF2bD9a08YSGeIa+AyALe4eMEHljOeFZoTgOzrK1PzJAiCzWlL3GBrmMUrznnfpWM3OcFkBYkO
pkIPCswW33PtMJzPZfFSNpnR2+2IQbQsKPpTVrrG8FD2vr5VdF+7qmcD2YsUYNnyaehsDAQRst56
6YuQZpFbxAYyx39qsoF92Vi7Jex/oo1SJTWqPkbnfDEUfmjoeM9gim8f7dVhUCxBHguUVgDrL/2M
OkrxCkOzNhgnr+DPmeEryoaPvWZOoVQ/K8Uh431FyI37tjTtScdMgOACEMotizu74J6ubSQE5p1e
+jNAP1no5wKoG4KSy7kwIru8tCInUPSHpv+TwEswkruK7ZwEroy6ExBXvL16WyPOUz9L1+hMcpBB
MKJTy31ZlJ5Vvgzke4tOfH1xjPXS77Ut/YXVY3g2y8XdpT1csWrEmNLMPJGD/Zp9pWCwtWW2r1Pp
9VDFuD3L1Q2cuy7NGpJonbg4IyPlAPHGMQvgP0ya8CMSuz1748k/fzGOAzEdlO9wWJyFuRi7JhKZ
4jiBXlN/mIgry+9gYu5Zs5GZXHuh5tcDpxF6PaDCXm6bpnRCMVTorpeV6ur2Lmm3iLbLktb7E+Xg
aQLaDw781VlEGiY1qm6gQWUaQS7NQ2bTz7IfsE0krPm4Q1o2dfM6lujUGx8cbvy6vZgrFxsVxZko
S1FOvmrXqYg+IlqS0UAbrdrNuqgAF4H3vi2VLWDYigXGUEA5zR0xkG9ZnEgharUtkNIJqPJtGo4R
WhkUgh4T/WerTxtncXUszIogcY0c1vLpT6kj6wR122BIiBcz2xdsPEDW7aFjECJJhbaVVlldR6wi
cCBAtzpL/IKmNREw+A0NeGK7qTJ9NhX1ERrff/5iu0B4hXk0KSKnRQivliMHHoDRQDclGIqa/trq
RnModFIe/2IkmHoUmHSI0ZPF4e9VKepi1GlQ88a1mLF3Rmvfy79ZNwMdB+bqBc7F8mFBg8q6LOyY
Bk5bB7WKtLxhROa+M+PocHtC/+JwFoYfVw01J7jQEJpbGn7DaYWakB5QI5sVL6NitZ4+MM1Nosqr
7CfSdV45hEqXerGsdpImO4WCxeIqVfk7U7viWyLErArYVNoxd2rDlSSruFdp5osUUX8Pt3zYK7JI
fMqz3ovSvpxceNeNR8yC+PhVv0eh9Y+sSNqvaaqVOzHG+amXbXlK4pS6tVPRA+AEzkMsGbKCpAPt
hTgsdhMll0/QjDGedRa3Xh5lo0cTSyBvN5ED05s4YGjIjE4zTbTTy7iCN110uyibOriJhIRZxegJ
OrXUrVSz88sijlxKitybzHZ6jHj/M8/wC2yAOu561LO8Gk5F2OoqO/bmIO4MZPk86G1Obh9VzqGU
qvHYdLX9YGXO62Sw/jAU8Aoiwu17O6/iA3DYxSy7NNxHqWgQPkS9/o1Hx8nc895VC03eE6Rn0BvM
bvNdYigdglPbuiuFxpFiRsjPVfQQAy9DDUbLHF8ytOP6rEWFfl9HRN0pCpB/XBeqG7eDcSrLiKNq
xDAjURnTXZxL4adlnd7JHmtlCcf5LKoG6Z8Ryglpzso92uOgztiV2gn/Nrkyo5Fn5FPtp0aTu6I2
IhcWA2h4u5auFRnU5Q287c5sdD+1EHFZbGo93B5Ixxe88bVJdn/awVIOOUuopxqJfZfFJXlEL2Hz
TlZp/0QHNEOOpGE9yKpKPWZy5Si6XvsKpj9EKXRjAM28s7UveVqxjddsxSFwgLAHfAQ1Nsh0Ltye
ntilmdWUBAyoqjz9orS/u6H0mRBu2f8sUXTfuG8LhM38tl0MuPB6jJiYigL9laCrgip7G4yfOXtK
4iMxUBcr3FqdvG7cAHetmeHzSS7eGDi+kd1CCS/IpmPU+RVxyQflb96nhZo1WqSjaDAXkS+9goS3
IIUSZsF9bPwOVpiVG5ZqbRKAV0EGE/Wka0adiHRjGuhgBZ3xS2PGzpoyd6RbfTK1FfcGLADQqFFd
ee84cjmRQW/hlwABFIicKHvWlcURqikxeO/Fz6FtzXuHGcY3tNPlHhrN6x7p1cpPK57vgTYs0VDO
ql941tgfj2hmcsJciwHU5EoGlPRCTweG9SW2W6idJ2GmN5Guq0uMtt7QnwF/6aoaDCRImg9inru0
/gASG0EzmvKdIYqtzqrm2r2Desfcywy5CNBHLpc5Ql5UxNNkB5HNpR/3U78HtOqb2qYoqSXWr3os
Mp/pmbWzZQ8CpYQ2epPz1u0SvQDP3IyeaEsyFxl77k1JkewrbVIeEniNqN/ow64bhbPPMqGeFJuD
ASgrJJw5LZCNc6B6n2TaqShN7iLxRu8jWtODkwD7OMC+fk2muNxRRWn3ZnRUs4ZMboSEJVBsBf4b
4RcyfGJ4afiQnZAXnDstDuYO9lHdd6o1+WZsKzBoHZ6VekDfhsrYMiNrO4V7hvuGzBd8kcXyNWpu
dGWaYvmkp6iembhmeNtQrY8wg0KACp15K5cbpFfFlEGV0A5o/qT2Gfo3h3m9QbxZu2u4zeBO4lrP
+r+XY6isUTs8F1ZQMTfu9k10+vgcANwGJQL8qrmB2OX3lTZVeFR3BKv0p0N3wcZ3tpj7a1M4H2Lh
epZl2hiDgyHAHUKT0mTYggXNa3DlnqFzENILqEDDil/OoeesTROakkBNizfaAxTACtS4WaJ+JVWN
IJ1H/u1V27iaSwULOujGmDLNDqye+Lxn3/pO+gnVIxe4iEM1QoQ4T8qN0GTtuAGFrs1K9VBTXjLt
CqOgTR+ZGBQd+May+Eol/Rxxx9oYZ22/zseZJ3+WdHAiVQ75ROygR/ppTHBvpi3U3krEj0vz31QW
d1N3UjtBp0M7qMuvOlquEVhQ81MMr/X2Pm0s2TuW92wqVjNGuVlhKpH82lINPtyXonu+PcZ7pLE8
fmeTWWa7pamNKVx0OyihakcS6M9RBYTRGhSj5JeAqDZmK10uzaMwkkfOVZcUjQ/Ux4aftj5ZvJ4A
QKDbwDJKUep8RGKjtoNOST2l1GCPah/spN3GfNfcMxhVROQoX6Bhr3F5PsgQ5yJVejtQBfNZLu/S
gridZh6Bi36riPmr4eOxmPqTNSUb1moJLX73oc7N4eJsEsUpK7sZke6VT1x5y+wW6J8jsR5U8WSz
XYtkae8ce/SJbMljWz4OonHb/tdfrMD5r1gcX5kpSjJMMMpq9qQO3OWx7SnmThQ/aGt7efxbY4cu
3ojg167l2aBLhKgY9Eqr8HYGVlYEfUq/1umWdPaSfvnv8gK5BfcNAS/aLV5urczAcNBBdAj4IAIJ
aTIAHoVnFmVAKvZKkvQH4u5PTcX+4bq9sarvD/LyHs3pCShczkWQ5fmNLZXVRCvgH7eGVL3GSqGp
PrH6ZLdme6SyTDxqR/mXNBlZUMcIWtupyXdUbZDrZVEOio7yTw3tBw+AlM5PIhYftU639vY09H46
WhlaGOs/xrGiKCQ7zq51KHdjqapfO0oAaOFKuhejje7WOfhSbq9nW3fnHbp5PcdZXmNuGnzFjYEM
NlBLsWUFuoAJaP9QaIY8dD3Vj5ZeavuCZ8JrCxp7cirguzeVvS8zvUCwPTo4z0r2YiG3eMjitnvp
JaOoYE6W8qYK4JJ53Sq1N87kYtR62DGCUwm3h6p3w8Cqg4Z0gwelZcUDokHeIUo3H5wMql4ckNtn
xtpiVyrSeJAEldSUjvKrs6Vs+W4Kl9MHFRUKOCCCIDW0uDhR0xDRpjXy2TkSEtL5WY3a6wStzqwp
QqsRSIKxF9VuAuQ+XjSlCqDa8eRoU+Tq6YQ8iPGaqeIEakHnSlM+xPafuEsGVzG2bsLaZQOfFl1T
IJUJ4PLC7aK0aTkhKFso4141n0f7ZcOErA0A9BiKfgiUUPdb3DS11MpGj7ESeYY8kNenrmmekCQQ
5ifT8OWbWuxLw20SD5oDU7MRKW0NPv/92bMIAzpWpdE4AS8m+dORTbqX3N6SUVxzks6nOL9XZ6Nk
pl0AjYApkth028lytfbZmY55+qRx6jrxp9tLujYpJDZxCPD6Aau7WNGBN/VUwRsKkqnYGaTdUeN4
e4S1B/Z8hMWyJY2Zj0RDgKm2iZ+J2ley1LXyDYLR6jygo4B7AtrhFTKHxLECqptuBXYpP+tZcYfu
PhtDrNv5/8ZYev1lr+lo50msoABdLm0pKgV0+m2XTe0OogtMje+GQbnLu3w3xcnb7WVcc/5moYj/
m+BSJNRsTDTUg10OBvCfIuPVoi8FsqF5tJHS2RpnkYieJMCZWopJSttDG1yreUJ/dn2ry89a8DHn
1ZFuQbAOJPrlKbfqWEkVmdtB+7WYAFoCokO6Bsn9LanB9XPx30DzdM+uEy8JhchNZgdoBWlgn+wN
v27r+wuTF1e07pIG339tx2LGLG2k9da+D57mTKdF6uSKqMnsCW1NRWFDB4+1buY0T40i/sIFRieF
uU0AhKWukDWaOcRGJHBDc3TaysLotck3Yv7VWWhgZ0JqAzCKZayplHEU086wUN3QXYq2Ga6CVop/
s1So6r0rrYHev4iYAWOq4Z9pGKTLj5PR7B3q376Dq9OANCFEEedeW0sukA6mrJ5B1Tgoo2Jv1D9Y
tKW1sHYv5oTFrAwz57AWT70qVfSCKGIniNSjo/9EombHxZ1ZTUcRbZizNbt8NtSSPhGPhiJQ2wXG
IHrUIPJVt25j/MXrAncNbgs6gM6dbC5vn3TUws4L4QSWOj4DaPA8NtaGT7C6J2DKIXkKNPkVasqp
6RhppLODWEUutXKnTR3MrREWFlHwyUqrCJFbmaGFhvsXkG0wHVGRBp0XyNUlpjSe2l5kDAlLZBSH
7neVHPWtXverpwp6LSA3QsHvCpnFSq3XaMYwhFS5J1IH70afqr6WFapXVS1oc7rYktFePV+gL6LS
jdrflRhxR5ooNyBDF4ixcztyX3T3g70R3a0+yTO3zMJ1QQy0jH56BFYSHAUkE5ku4e8D8TtbBj9G
Y02/EpXm2mld3+fOVB80XdoneMLV59tWYW11z3/D4olBEq22k661A9J0QNZNMbxsB2+n7kqhv6RE
+rfHW1tYG+2gUb9FGgGSLJeXqoO6DIRDkaI1Zb3LuXQTxvwqGjfM6fraonqLuhLUWJE/uxynUZHP
7xjGGdDnMSIjc9WquG8cI3U7I35uC+tHUQzfG0Y8s842FnXt0s20yP8/+OLSqQ3UKAsnAdpzsh95
xU8OzzY8nTWKCDAYUOkBwBN19yWIQEhTyUVl0YCoz05e+BO764cXfQpEgbprttPbfsd0x9NodGi0
LfWPNUcLATskGGYNLVSGLpfXsZsaKUOMDhj13piyP5ZT7SfC/CyVW8m2teTT+ViL1RQUdN+ic4B7
AavbhVquh47Jv/R8+tw0PAa3qUBFt91bg3qYGrhJtw/s2l6iOwDoL+9zXT7MwCixRucKDeLhvv5i
NBsP2dbnF5NTGdqI8BifB/nT3RP8cfvnX983HcUkqB+h6oZK2bKihPoOctVDD7e//JU3vTdkR6L8
vj3G9RwwBuIvKP/BRl8VLKqRID0H4HwgXE5OEIC5/fnrs3b5+UUCkI56EQkHn4cA/VuuN0+RLB4U
YDElLU+3h1qdyazvCSUTewZmXh5rbkw69EpGGkyA24HU5opftwe4NreYC7RN4a4C1oSA6HIABYRy
kpstcE0QZohhbKfvA4L+rrw37C1TuzqZs7EW6yaLKUHvZ8CM9DyaQfo+2aIazl+4zO1czmbh8MV1
1QwxxWx4/RJbfg6FlBo5K9SFaft7Mwu9Nh+kn6GbiBQKOEmLzZlSq4mtgdOg4xokNpzD1H++vTtQ
9lyZEfL2uDKzvutVojtSkAtszDF6poUqLShwG/kx08vWb/Ba195AWnKKDHvaZXpffe6tLvY5sPan
sgZJr3Oi6XlQJDmpMs2e87yM95EtzG884cOnIm/GAyxYD0kGhYRwL8Sx01h6LA0KPZEJ/Amp1tyv
EnA5XIZc2k6omtwJlDQ+1XmNPWSxeWBDzB5kI7tDYaXdMc311LcpRNqMOrZ3eW3xvdGJ3p1UEd+J
VKARkjW04o5b3VtV0T8WRr+vtVR9bmgl9pkunB3oAG+TVJtDlfIOEjSifFBac9qDUm/et4Uknctk
h9xUV4xBOtAoIFmNpsMAwXoSytR7EvOfA6QMXKuI0b2+NFrflEx5csa8fxBOInZI4XcA6AioofSq
6U9JX/gUSrefDG6mrkzVAl1UW+bqSRzvHMaN/Yj0aMjaOPPiTlhfmUKLPeNNdozQJ2IvZd3fl5JT
DxBq/SQt87VEmQLoKdt0x2KKXpBb7jwlAqJKqwHWtSstu1ek+jPqoXSf1wpqT+30G4oCt8/Q4pQC
mQYKOhpfAiwB0Rv4OZc3PElNYYN7koc621VIRHPv9vcXBv39+ygMQ1wDETWC68X3gSprJbBkWain
5VPJ2D/CaU7ZkGzA+demgXsA+Js+S98u3Qs9q9EShdcYJv7nB9kSgt76+vz3Z4mNZKoqtFissjDW
n4UVbvXz2fr8vIZnnzcGqH5XyOeHzvTN2dH0y8e3AMU2SFLA7ZrxsJef7xNrisam5iEB8CL/rJDP
H21BOR+i8xEWE5jQg02v5TyCucvMXf/t9gQWL+r7GTr//PIMdUaSNBLNEZz/R9p19srJc9tfhEQv
X4Epp6QwJ8lJ8gWlAqaZbvj1dzm3hPFwsSavouR5pJG8sb3d9l57rebcsUM/vrEtbDy1LVkLwvnw
33ZAnQS+CRx2cKPrgWr7xbXyjpCL3T8Tlj5UCtDrxrOb6SjPu6Dy+V/sAccLjA4AQXg+XdsDpsGk
zMjIBVkt35zNRyd/1dl7xT7E9EGfZAWVW26GlY6kBgdT3LxlyJyXFltScmnJEe8LWeZoa6WDPhbV
17i5AdAizFKiqWPJxgIsFCUNK/epq6JFf7nfE0CmYICziRNdiBjhrqNmm0KS+0KdPqBtEsTjByic
BHmuhPuWbnsDyl1IyiEPBoI4lHlfz81oth4odUCtoOftSa8+DjoeusnvfSO3M3JtRHCA2W77iqG4
4AJJk6AwPpi1jNpc1g3hUhWzWOlMBgvFOPnz9M7zAhtFGvvdkBkR7lV211V2lYB/xGjPKX1Y6if1
zopjLE2MFNDn+GsBsi1OvDYnC6TeMR2OclwWzZ8gY+3pn/f7sTkdKyP69ZyzxKOoiYSRibxm6c82
ljyeNscJkDy8QLFMEP29bn8hptWoDOOk6HnQlg2EuMEjC0DufjfEyov/Gaz/syNif8CZA3DzAgqV
/jOwdmYeVs2J9Uf3ODlB9wq4DFBAEpPCRfTGpHDZRfBiAbgIJrOq8wlu1EXzMJbPCvECUMvW2rGY
alSr370dcK/421Fhwgw2Lf3EYBXYpngI6Xx2kKW8nykXDOuIGSCsaiH3LT6C5rZ3kr5WMJxT4rP4
rZb+2B+9Lb9zOKLAQnSCY5iv/UIx23pIM6UATVDqazFqOCWb2aYBkIAYuIfxZ68wO0s8ea5JmvKi
0MfYU0K3Gk77XeA71epp9Wf+USgMiBsPpQPfc90F1Dfri5XaxWXow8IsApc80/5xIVngZfd3hvMz
gnYDhRVAgXBXXN2WyhIySDadkkuiIYuaPjmLLenMxnBdWRA6g2fRXPQKLNRvW+NAneP+WG00j9eQ
jQQNCGB4OOq6AwppyExHNQUU86EOaH5fUIBPBSKWnEMQKs68pPq6+cpcMk1NC3pppm/FUem/73/9
xiZ21bxwMMa9QdOOovk8C2Isb2JPoS1DxfFGrt0JklSo//JAbIRcgyhaBpLIMXa7sX7B26uuaDhX
aWiRc6/f/Wy4tiMcj6j+oKUywI7TvkwUB+TP/cG6nWoe7+TvESRmQAYnHPCeXRbQaMizl/6HbT8t
/WW/+Y1hgqOiEhKLARQ0YvxnIM6kjhDZgy6D+8VW5yN5r6TtyTaaL/uGbiedZxUQaUCdD4Jy4vMq
aXJ3zsohvnTK+2o4JssRyPl9ExtDhQw1ah+hn4D9VuyLXhseo+AMf0nYgX6vZcKcsuaFo8KszKbW
PTSvNK/udyrDq9zuf8goIZUIkmTAuW/4Z6q2q/RW74oXj3w0jJe0/OwVL3YWxvdvHq6L0wgs1jiM
wE4u9MOCABUQvX35AqSVD6iU7ziHuyfCBbkvB04ipoi1fr1/jCbA8IPpVi/v6kIBHlUWi9+Yiav2
hTVBvdEEgU1cvZjLwZzO1XQfdAj7H0AOq+8X1jQEuiaQBOH7dXbO2VEGQthYCqDCxrFjIIuBShnh
EtdoSOs1ZV28EPdbgxyoRaAHlZnh3ZOwtiISE3YVq9pSo8WL4vn1D/v1P2tdOOBys3Pr0q6KFwjA
L+xwL6cUnwKQqfLlzCndb8LGYzNhfhFte1mQwiXhfGfJ/k37whQbWtznhZUWL455aEc8CAKAEveH
aHOaV10QppktCmh+QUb9optHLw0z96TJymc2du/1KIlsCmQsGGKi6EXuOuPPmZjGxWzmObA6Gh9w
xVrO+13ioyIcqhxOgXgfBvAWOsugz64s0D58sVCKh7BDmLBTbf3qrNyvjM/tcn9oEQhs1UBdHkCK
t0npXI9LEuOq8NIq37JukovC3+4k1wb476ub4DCkhaHTBm7WRnbz0EzH/QGTtc99ZNU+0JVJPTMs
9Xg5L9WDVCPj1seuv1/YaeuENMvgYYCSMqRGOHpvi+HufcTDHs7vCJaBu7kubLZVbE0GOLSsC0go
od5Ql5JlsjFEEPdFigjPFjyQRECFkyZ1mZSJfdHbt/Rsy2Sib49VfP7f5sW7/kJpa1Y50g91S9+6
pvLLc8gjoFUhQhondySS0bpdkZwKhiNbAHKALoqw6AvwEjJtiOdLEabfkQ0Zq2D2JDY2RgxiglwQ
jhdrA6lz7VRlBkhIZ43qJafvGTsYMm0DWfvCY7JpM0cvFLSfGhfav9cNyYzzMbjeRUDqgHcLlIRR
/4sU7fX3W4Q/yQp7vFR1ZKhJ+8Cy9m3nWb8AavjdsPZxMPv0UYqdvZkaJL/AtIcMPlwNoGRhalJt
VOYl1YcLsPR+bfoW2NNU51My/txf85t2IKSB6AxQ1Tfda42BKa4KfeEMusLdGJZNSE3qR/tWblY+
eoHUs84vu0itim+0mA1OU5IasozVCRTKSEYa9Lhv4sYPYILLPQOpA+qZWy0IXRtSjTXdJVfcJciG
cE69WeILmzaQPgIGHUVtiGNf+wIZ3cJ2JxOqLfGp7M+f7u4BBGINoGFQMcRTSNetux2lRJnL+QLt
4/GYNIf/qHmRW1MZx7ErFjQ/uc/aaSD3XkM1QDD+fr3Iq0mq2LDbEc33yjE5WOb904vmeSEMYEl4
DAhDXxQUQlS2Pl/GZ60+j3cWXQI+yL/+b/PCDbHQ7XiMHTQ/5wfXfWOSN5lyv/PgaY8qZZCzgFFH
hJPZSgZN1LpRL1kX++Xj7MmkjDYWGQygeAGrGQtBTOf0NdPpNKcqZGJjP1EMn5VNME6yWMXGIuDg
C9x1eTDnBndpeQggYD2rl9IOKQtdmYLaVjfW7XP7q1sIG1WPgkBQvXTquzJ7X9XHJZPcDD1+6Fxt
6rgQou6TzwPSpzdCkjUhLnSBjeWSJ8PyoKiUHvUOmfoYxUop9lrgJTr3ZLrDZ5wt089GXwguExOI
VPwcPJGXTMmqwDRzzTzUiZNCqNvNfa/ryANJkyKAtmr1Nu3S7CderR7zc1OdlKM+eUs4OJP9COD1
eASIrzohtscCY66Lr9CgLt5l1UQZZIDAz+Ywr/NnEGL4pCzaKDf0rn8sLRp6ThP2xtxYga1Obhk6
1QzCpE6dD2ROlAhvZeM4FFp6sqy6CKk6AcdigIr/mCZZ8l1n6RTFYKxSupH5FoQ/fKIi036gnQOF
HtBnqhorzosHZJJv6IByQJRU8ft26WnQKqbzmrttdepT0p7bnPRBmxZdROt5+ZmYxvhUp5Bazkuw
abiZlgau0qnHNm5p0KtT81K6JAnaou58t9TGIynNzu+hy/ZDnRznWNa2eWEGXSZfS6w4mOcaSBxv
0X7krstIQIu5ibD3qwlo363RAmNKDN5bwsixcZLvvRm7Mtz3rTPi0MfmgKgcHB6PiWtnbJfC7OmY
mRfDTEFJcjSzQ2z/uHdjvrYhOvw0gEEEpPYXLQu9t6kMA3y7XtE8DzIhSOCatijI6xrUAJTSMS42
6ke6oIbOyj98P7iZuGY06JLEjU0x67bqE0xdgouDq18GItn77ZvVih6sDPDfVzvCCJXARGOWeVms
X4Vr+C1JAH+FWJwsFLRpCLFLaP2i0vJGUWI0IR9dxI15yd2XiZ2M+OM8f3Z14u8P2JZTaciwQFkK
2+gNeMMeC32a8P6FvGXnp+0jgeANaT/uG7l5SuD1AwFKzDqKr7DZ8Y9YDVqTp/nQtsy4LMwIF6f0
a/a2MR+04SPJf+2b2vIwMKGD6g96Msi4C2dzV6tTrw6TdjGaD0x5P572mxdrFHHGoHYM7SLuix37
JiFV6CzTtHjULkPBfG/+nTfTCTmkIM0fPfen3j2S5nlSk0DpnAOlT6z/CJ0zv7Hbw1JdtOrt1L+t
mh/GcmpSyaVnayb/fpkt6nUv3eCCFxs9z8j7ZgFrMUiIJFfnrcHlaqgAbuK4BXnG9TwWNiMlmVr9
ompndX5a3u8P7p833vVRiIsPcPvgzbc5XFl4MavqoOo40uDzhho4tesDsRaw5gOom4qiC/S5CBvl
jeMeUz0Jx+lYUPeoZb9iiMEn9de6OuvtWZFdx247DfFcyKyDzoUzvonxd8deXLvDYyxSSRv4OHEk
d7HbhX7dPre/WhxUGzPSEbQ/N78nwzmYen+YiweA4CSGZB0RZ6+JDZNOMGTgaBr1IAfr1v4EbnYF
48SR3tDFEOcv5fn9BGKbkWnW70kzv/SUgoes/9oyGe5hyxTXqsTu6EA4TgQlDHh8xRlqoaNpBP9V
n5y6ltOAe+D81ZOP+926XVk4syAQ5gKLj6ep2C1dp0kDNoMFgiWHbAKoE6ReEgLeTROIEGLsgLa4
qShOrSo1tWZZkMM/4d4z5udMRsx0O2KIBUKWDmxBKK4EIvDazxLI0VIjtxYAxexAa4+58tbSo4rJ
dBNu3ezaDv+OlT+DEK5ecihsXLQ2tH8ud4Ls+evIRI0gykI0sGShCPa6+awmQKQpLfSYUQdThFAp
25/sjc+/ap9f11ef3zC3x52/cy55eUApoc8KGaGpKC/Au4ANDokSC/Bkjqm5NsH6VE9zm8QXhtr1
b10ex1HpOt8KXTFeyzHNg9yodUhOA/4E/ndlOXJhSd8j+lMMXr9RVwPwg/1qLeVFn90P+92/dUQd
sNe/60rofh3nlkMKrKu0/2zg5JqSJ3pnLTb6Dzok8GMhIM6hhWIEJvemyYxBAB81zghJit5XJXO4
1QkPr05A81Eijfzv9QBXKZ4p0PS1otRkvoobDY2nAw6K/aG69RR0AypDAJlj4ULJ8NqKAs2TJUcx
WuQBOK36IHX8l27wKxMofVAvIUZgQXzbxVa/oBsDOOdHNcxJ92FQmORcuMUs8flY2RGWlKOPoFbE
oRxlbhyUXLqs1A5G8zJAqrc4jOMQzCqI9crPhvvp7iHEuKFuDssAzwFxojyNpJY22mrUoNZb8T3t
uN/+hiNctc+ncLWY06RndsPQvjIEhheaeZC97lvgk3x9ZUEgcdUD/gUrC04GyDoKJ9Roao+a+yWD
gNIPIhPP2/C0P/RbuBkBgIeA4rWREVuq6g6TGoEapEjfyeRXt0YJBxucAKvSwcvsunklsZt0MEY1
8owmaMYDiV3Qfhz2B+omA4YEyNqIEFGMJ6r0aow+ZAu4WOLvxVwHjv1ea44kO3eNZFokXRKXTts6
o6bWDNOSNe+cyv7mTs2j26aSTvELqTj7q06JZAXgioHY2IxOLeOTEZ+y7qJmb3QUZ7q1LNS1aQpI
OMhKAYF1U/+76IqWGH2uRnb+ey5fF70MJzaesuRS0UISk9pyajw5/4incaof/vvKqSEHCprWtFIj
sGmElfot5ldw3K60b/s+sW2H0yMAv4ZLieB4TulWVLV7NSqSk+ZkoIA/pCbKPH7um9l0hj8sDP9t
RnC92Zz1QUcVYjQkaVAqWeeDmdKftETSnS07JuDKNg4dPD5v0jO6SeykybTIcc+JHtLF9z7c35O1
Bf4Fq4mxoCSsIZanRT0kSrzq3MUAXkp6sbXZrG0Ik1+hhrgqF9jITd+Zw1ImZLA5SrgCIUGCaOfN
Cz2ZEVFFLZMWLeY3s3jGjd0bJf672QUUGfIbIuJMohZ3mUy1N6aVFtECJdlnF5G9/XmQGRA8Sq/U
3Cr7Tosm63U49jJax1sVaV4R9LcDIjOdWdhtow8N5rmrnhrkj/sBrwLDmT47zXi2XWjyLhXqu/rX
cnBCoqQhrkMHNUsDaueH3ISyYl55QUpYmBoI0XZZWKBS6x8GAeEAC+FIjLGYf56nJWst6mnRmB7c
JEQdxX/UvriHJxXnaIHuUpRpJ5I9NLIddXMSgZFB+QdC7zc5LmQlimSMdXy//dHtP3zc//qtvY2z
3+OWy9+N4iXfXrxibqtE54fqw8I8kN2ehik9TNMY7lvaOlnBZgLVdlT8O1Dzud4UdNCBGEmnYree
yYPjlQetsh5m04VukDL4M4MgMQrd9m1u9m5lU7iRWKXbZXMOm0iQ+Yr3sFSgKQeddftr387mZrGy
o1/3jcR2ORfNokZz9Qma8Jb1NUn+IWrhrMdPeC2MWgf+7Rg2EH16M0zzm0FDUowi5xLL8NN/4OTi
hWFti/vkagMv88GJ53FWIwh5hZX1rs6fneaQ2V7ozvSw1NRP7Das2s81+0RV3Ite9sdza97A1Y37
A8IwiF4KJy5obxcjbQyMp4Wn5TsId6iuP5LTvpUtj7QgxoBoHsAKtrj/mnVnISuFXk7pm5y8a/s3
yvihSz8QVh/UTnLV+8NsKo7p2pqwGZPGiBmbYA0qqo/W4h0y6NYwswlwhzloKn1AUeq5zmjotm2g
uiijZkXYNyAiNrRwKJcvSesGfdNItkeRV4I/c53Vd4mb+EyTPjX4XDtQX/S8X0b8kDuI8g2+WpzT
3PNVEGnFMt3jzRn+O/ZiNUDq6lkWN1iZujmHNDU/2ZMS0qwDgaGMBk9mSlicPQCxdpFj4fTzsZre
Q/Wobs6GTDp28zBcj6OwPqdqXhrDxfMkVvI3RGPHGIxktKyfQRUFJioo/CaoQsvmi1UVx76o3nfM
fpxR+NuR8kgS5AZRCkHSPDSSwieEtUFTJpIbx9YbGpILHP8Pdwd8no/VamFPGfU64nGXLx7r+uzY
ylEzH4b2eW6hH1DGkF7A3bNqfIYU6P5q2zrH1qb5y2Fl2s2HzIb7q1HbHVC8rRz2m99czPofan8b
qUfRoSDHVyp4DmDLKn57uKSX5eBnIARn/VeDfUtTGTZkwx4wvjiScJPmRJ/CSOb56HWKR/BQjMGZ
elR/U3aaUTeufUhkIEO+Mwg7Bx5TKGX0OCOYrfNPWY1cWuSqZ6clRs6ef7fu4hO79Ss3u7ixikqt
sQwB1TwysDzuD+nGqQa76B52iA3GGVTQpG1cpmo0JicbrMBpYOSSWdtwiisTwtpEMGm0BhNdUybo
SDSvQNbd73ZXFoRlmalj6+Ql5smxZ99TIUxej/+hCeG0LCplmvQZJuL8peses7tRshpEVAGehFdj
AaFG+3r+9SRJipIUeFMTPRyXAzAx4f0z/Ue2CpdAB4xq3BNWHtaPVjrknrFEEGH6mk9FCHTgr0qK
0NtyKBck9nAq/Ocm4EnaFGwHubNEivfo2adGyfwFRX/7fdnY7pEF+WtEmA1IxRh4BKAvrkN9SCyC
Qt1n2nOeSVxX1hlhzIpqqoiXm+iMeUi7wCtRwygxsRFM4eR2yHkDIc3z3tfTwhCUrkE0uUSJ9jCz
R1y5xk+TdXdOB1kjwDURu+WADbEAKW17O3VGdYlm7dS2JyBVAO3Zn5Kt+yQY9FDz7XCWGBSnXHeE
qEaH42ieI6Lr51hN/Cwf3g1A64zEOYw18Oaafiq74TfYjp4cYgZjWwa9IZuyjd0GnwGcAuJSUPoV
oSmqNyqu2RhzBI4N8DKDrCPY7+iG710ZEHwv1cwRkGNnjkxgkIsDNb93heqXrYQqa6sfQN9xERak
DW5yZHGX0BHZiTla+gCpiTzc78XWLeGPbhhCa1zzQKwORiK5B4WgMuMqMwaFQ86NARFf5yk3lCNK
Xf1Ze2vHhd9a71Xnh8Q292nhsPNQ34pJwgRxLMa1q1S00rt8yY3ILjojyHTtsQV5nG+BdNmf2/yj
armHRLMfCgs3qg4CIgt7u3jTp9xMJaO8NZkotwVAB1gQHPHC6htiyCvllmpEnX3s3R8OBblReTQk
aIKNNY6kBpd7AasoUnrCtWgEiHJpcs2ISPFc9m3Yzpnfsd9V7QVIau0P7maPICuDl6ppI+AkPEH0
ooTkw2CYkTu9W2LwvL8rNADVIB11vx0ATgFBAsBlI2TR6mZaFAx2SHcwrceu9o3BR12JZLltrYOV
HRGf28164Yyo5Yom962TNf6QR/sdkRkQTl7kAgDVMmBAzR9R7FvIqglEzjv++IJn4czlmSXAmoTZ
zyYo4jS1aka1Xqinzhpan2pD5iMhWT4bCUJW8dI1p8auv+ndpPl4xdKgA6wB1NOjLPXOl5a49P5Q
AIMgBwGaP1o+q1tAacVGnSqTFdX9c6Ofm+pZk5HDbZvA8c9zqqgy5wO+MjH0fQIABLUiu6PfCjN5
dj3oLnnW4R/mDbDe/zUjbCJTnqRLr8JMZnYHzZ1C9g+hVey+fy3wpbbqSJm5fWbbtRUV5AM7MBmL
ycbrwkNQDlSayNrdvtMyDYzVFYW0HkTHrfjJzHBfOpL8yVUDKbJnc05WtgQfnDuGUwvnZVQNug9Z
JpcCciuLXm2upJUR4Q0zDO1Muj9G+uCXej9QHMsIRSeWjWAIv/tdz4ZNkHscsxQbDubaqJVn3Zkf
9l1qa+9cmxA64ExQulOaDCs1rd0nlPl2ga14UO4ABZBPzYod77fnIPtgA22N+JQqnD6AjnX2oFaw
15uh25W+YQ5QsoU+/P1lCBgwDcxPPK8KHn9hk3MgQg9FEmpGSnOm5Hze78fWxONow0mAZ5h2gyLJ
DbsoSy3BFgopyW+ljMlky3nXzQvrsKoHe874tIzmwcqDvn12TQliceP5jXvr3x4IzuUmZTyNJXqQ
VCdA9+sKyYpzpRxQI177TMYwJeuQ4GcKiNAS0BYB/kZdBOPfTpoGjOFpf1J4I+JO7wAf6YAp6Q+5
1PV6AQub2VfgqYuy/GVUcr9ElXJigd/6E3Xf59gG9s1trR2ODOAUhB4kxoQRBPVA66kUvoxaFVQD
fLJHJcwmIqd/5w3d9uuvIWHwYjCGFo0OQzPKAh87wt4Nqaf4eVp8KhFYga6vIbvrbPo32AjAjqvx
P8I6rb1uojnE9CLG3rspVJIld7bt9iH9hiIY1PCIoIoakjng01rMyEpPtPC96bA/N1v+BoEL7AA6
93ExAYQ8fuMWlOqRAWW+6ojsSF5IXphb0782IazRIp2mAtVIepSOgbWETH+s0yCXcbVvDRTIJyAZ
CWAiINy8o6sTeYD2ZWvruh7lIILzM81YAq9vZJitLQ/jPIWgsMG9Da+UaytqRg2DdZkeuZpxyBb7
wSu80JgVPFdT8AY7Mo3szV4Bx4yKSfB33BBCTXEClkgN+TkLrJGvo+yptzk1BljOTQABgOoUVqbe
tt4ya+DFduYk/uSUzDi0dVtmvjWbSuBBLvgfjgNEGxDIBBOQeVPSNS1KDeGvTkda/dmhby3Zctx0
Z45FA78cSnQtPp4rL2hRCVX1pQqib60MmxRESb+4UMv+mtkcNUB68YhSgQsU4zKtM+hKBb2jyKGW
ry52aMTq0cxBWCpJzmwZQvSVixsgFHrDy9iNtje7GWZ/GLUiyK38oz7pna9rgD4ZudZL3lNbzr02
Jyyh3rIg3Txwc9aX1P1YlMe4OFbjR8P7vD+AW7OEZyjERgCKxq1QuHJoeATkhqcgpz18dqav8XJs
ZXSf20P314R+7QiNDkTsMsKE0z5k3oEuD2b3oGWn/Y5s3Q3WHRG2A63qXFLWGDFg+xd2TJ5AdDs5
pyz2jd+ggf8HY3Bq8M8iUY9I8HWXKIXmLlQi9Khs+vlBhVjkC1E7Bw8EiJxC5wlpm6aZbKj6ONDn
i2PmSD5gc0zB14GbA3Kz4H65/oDGdfM4dUs90pLhTdPm31kXI1WEAKI/xjJn3PSRlTH+MauVnDRA
zs5KgZ2vPbQ/K3KuZXfHrb2V13HzfBGSK5bQndIqltrje+toXbLsrV1LngzbPfjbvtCDIofwUakS
PUKEze/0n211nv8BaoVr+18bgk+UM1k6b4SNLl4Y2JyXV3i+7mf1+LrvfLLOCFercUgGotlYT8AD
nRAx9k0F8nQyTk3ZlPD1tpr0JmWEURNWsL9nUNV1znHl/sumCn4wPEfwz02dRDnOBh1RmgXHCpM3
UNVt3zAZqcbmaK1sCKPloHxTURDnBGjna8qOvXYext//MCEgTgE2jf8RBQsKr0pyrcZQ6cVjFX+p
oQ2sTrHkpNvsx8qIsIvSXi+03ojRDwjTtp5P2AFifJJjZ3PSV0aETZQMTVYaFozoyntO3nF/dMDg
WBLIfPOgFph0r50Khb4jYROE17saQetvkyq7dNx2ADyD4H0EvT7OMkStrw0sqg6EgYIYLntaqO1X
0HLcn+stA0gxIwsE9CkoVIRlEWsza5XcwiOAqAeX5UG6SB65t1s7UssoSATRC6hgNJFpqGFsAfU9
ApEGnZPnZNI+oi4fMLCivnjQwNnvDt+Urp9pCHmCAg1UbojWgEzlerySeMrtfCjNqOnDJf/SLthI
AjX5CtaWfUNb44aVDBsAciJYx917tZ10LRgtsrY3o/gNwBZxJdngt5sHPhTS2cat9AvrdRA0E7zN
1PwJIlpZ9/IPn88zgAjQYPbFXEhbjbGlZCiF6+agGE+9Lglv365ujAuyi8jx8HptkVAvdQrmEi+1
osZBQuwMGU2UCN/dBVB/oyYRSWXwG4qEthAJ9miDAqlIK5n2gWbe9FVhqUxQ48+zS/Ao3I5BmcmL
aXAxERaIV2mu2/ezFinMAwq19cE69Y0xB/eST41l+i4rT2322LF3MwjHFvqzGCQLaMMXNGA0eb4I
FT2u2FGQz9DEMhU1OsameqpBCL4/kBsLdN2+mJNbIAAwqDrwzrM2H5OuO7Aq9fVWOcTx3REHRC8B
3ge2F2h0RBeuF41Fl1apK5xdZjcf3g4NO+z3ZGOkdGgV4fg1wE+Ii+x1+5pZkTqbkOFT3C9jNMiw
g5vNY9HDpZHnv8HLgmaj1EwgaSIXMOPpk3n/jQvZ47/t3ySdkqJy7NY1gBr8PddggQdqjkkme6sP
OFAgzsf5csE3dT1ErVVlqDiajCjHmsy+dqbsBXu78pFqRCYcwHPsK1j+1wbUnhl9T8kYQS24BCYm
8zOZvPxtH2AC8XguiwWZQfG1kqRxMVIT1BkF+RinJOh6yQXodkXAAEYIJFkg4lfF3dEZIMnKHGWM
jKI+4pAKmjrslGPhStaDzA7/fXWIUEDotZzBToJrfKuEBoiYYutcSivcNicF9RjAJyDWd0Ny0Gt6
Cb4/fUQ9SxW2vfpjHBzfsGVc0jIzfOJW/dERrZwtoo1R1ZtHo80fClp/d43i2/4y3xo2lCEjeY76
CRWBkmszWoW3/0KHISIkcowMuKsSYkpz2LX3I8vxFMTliAujIVYiZn9Qe9jbvWP0kWWfKuv96J3t
pPfd/MOUfJvJ5/1ubY0egCx4LSJyzjVAr7vVWX2O4KDSR81yTp0IkjdGJzlKNk0gXs4DCyi9FYEH
KOPTCyjCDFFKTJ+qF56kd+nhH/rhoLzX8Thxvkgy1w1ZnYPDrY8QWDJZaGq+5Yb3mwCHNaSM4QWo
PxUOZTVVxlQx4c8F/dAjVVap70xZ8mrLy1ygivAAAofyTXyUtINWGI4zYTfOHx1qvvVq60jHNqSW
K7nt3d5acYOEKCSSGIgX3MRKs9yhCM0ULHKXwXfKhyk7gOc3NKYPpJUFs7dcYG1LfLK0Xj8B8ski
c/roup/aGvQt2Yf96dkeOu5kCPzesmu1aa6zuMHQJeyrlh0ZeaRL4MoC5jIr/PfVbmNpSaWRHlZM
hZ20BGJMqPRx9LdqJwHSbJ03CPwDQ8ErF25YOaZk8NLW6FiEqL+/IC5VzJJTeXNSVhaESbEY9XLi
tSxqjR+sfowJIPsyXMEG9soEQseAUBdu5SA0FMarivvWLeaKRTF5rZVPpf645PbB9HiNO/GTugoU
/bHVn9tBJku6bZpjGvAWx41dTDW5iZuS0dEnAJ7o59ExHkmlveS0ebe4xsFY7GBujCfU3au+DXj7
Yrdf9h3y//kA8B2qyEW7N2FhiuLycdLhK257qfTf2jiGbXlslAd1eHXJYaDnXns2jbvjQRhxlPj9
r1XhPlrN/dyVNqzOFvUbXImacM6+J5Zk+9haCGszwp2uIcVgkdmeosb9bFdfaH2kABXdTf4Nyp+1
FfFwn2srVbkV0KD6Kc389Ov+JG3tgtCkBhcTGE0As+e/r9ZzWy4gpZ0nOElLaKCyLkyW4qR47iFT
ky+Kk7zu2+OL6vplhw7hWcdPkD9849f2DOxQcxovYGADk5zePEAk1x/YgzbpIYTe/KKWnItb2whq
1LAjcvJSMJFc2/NKg4CgKGER/Uzij6aMuYyfeTfdWTUveEGRxbo71mhepaDJT0MnAbWn7iOZBMI4
CIqPoarcnX7lJVR4anE2qNv3ltGmGQK3SR2Z9Udv0n2THLLECGj2aX+mbkeOB0KgK4EIFVhrDcH1
wHFYDeADq6Lahwh04Elp4W9dD40jC4YkLu4UN2Q64HatGFnmKkqPnnawf3szMmGH4rTfjdtdnlv5
U/SrIsYlPuRRbpku2QgrEBr0faOBUI1kQjYGam1BfMrX+QgdZm5Bc4+cTNAK9nuw2T6IEhAIQYIS
4p/XLpx2RjdQlEfj/ngpAyORRI02pwEnLLTbQTMGXPp180tpLVNqTGjemf0y0/x8/KIooeaFNV5H
+13ZmgwDQuIcog6AhRjAY1MBWqU0r1Af8uLgHVEdgMDZN3G7wUBFFgkUwKmRkEYp9nV32tFy8nSc
6kjN8lAbHrvls4XKAdQrHbLqqKj1cd/e1vCt7InxA2IPjLKiq6NGH33oVPq1lb2Ypaf5KoUUZFXK
rhRbYwg6DoTh+C4AeovrDvY28aDQqlYRUTOIxxFckEgwF56kX1tex2NfHDsKohlRdsIklVsOmYPl
D+aMB/AySOZpsxt4SeD+jRwomIuvu6GMc+mWk1JFru4CBuP80iowjLJ4klUMbQQTEUcE/FwDhzT+
R4QrGUzHFpCSGkdc4ff0QWkeqmX2VRtc3MrZth8gr70MGj6i9nX2rqgO93vI2r54zzSzYagW2Ldz
+q01tecSKqE+QA/HpK3em5UnAbpvjSxyysC5Ix+vaWIpm05i4nZzAgbXIqicFpes+dzIGCm33GNt
hC+L1b1hGfKhyxiMVGqoNH582R+zjebhE9BeQ/QEO56453WzMSAFXbaR5WfIUcn2oc3m0bjOw1nQ
0eFDuPr61IOodVzNFCjGxO/G1/rLP3w+r72C5iLARX/Yd1ftt0oMStYW7cf0U3lSycf95jdmGAFR
HP8Giq5MVBNdf34ca04ylIRG3pAebbU95NAclm1sW2OEAwFIdkQtcHcS9pliol2DMBmNSPKtHzO/
Z/efm/zE+T8D/ANWg6SOnTXi9kQj3X5tzN+e9rI/Src3dJ6P+tu+MEqkG1Po5kw0msvYH60Ti0PP
glDh530zGwcAgILAJ6HYDpFXET1UT+VYgy6rjkq1RWlaaza+XqUREouv8eh+VhKZBtTm7LtARUKm
EluaeMKhEqQuelerIwtqxwhWI8nTJM6T4rUybfYtF0CuFSErEIujwkrYueYa+sUV05uIk8l/qCbJ
EbDVPPhGgFPkTNQ3tUFenBela2OVJFSjj2wu2QWyePfXpCIFurLC3WTlZlU6Q1ksg5vVqvKYT+Yb
OsiQIRsdAaIeSRDcYoHwFklQTTvW0jHR+0j9yrpHVt0dCkHWYNW8MA1Lgw0mzdD8YIfp+0U97Tvw
5tcjBwLSDI6AFNPdtmkgoNOg+eSrOXwxFFml+Ia/4gzHVQzFgsDYiZshoa7SpHMxRCpgySqy9UUd
OjLk1lYnOKE5h6DxsmqBjsTJVGVspnKIQBAe5Ic4k/G2bOwmyNwiio/IAo9KC5NQ11mZDlbcR7P9
xOhjxp5m4NNlKlBbYwXEDeK4GoTkkTe4dlav7/6LtC9bblxHtv0iRnAeXklq8ChLsl21/cKowcUR
JMAJJL/+LHif2y1BvOJV3Yfq6AjHZgpAIpHDypUszhTs1Qjuxbj8bPRPHYDu2w/8RIgrWfYeUJbK
7rFXjfWdBV258PjNrAGdB4JTFAMuceLiqE4u3ICuo7pTtWavRJtMD+ppIWBZ+r74+8n3Naq6pLLw
fcybVLxXbgQTXXA/Zmw6gnrMsQI2DqTe8jHoCfz3wc3bfYMTrrUxNPXvTXkYykPcfbv5MDwM1HCB
O0XH7kWeU21qrRtKWu+/a96+GBf26vJaAGZgI6zzMEMOpRspuOsaz2r1VDX3ADM326hdcDVnPg/3
DE8QWgMNgTSRjmLSLZqUgwELHvs1OCduHpQuMtmCCw6DuRBlybWTTlWcAVUmQEviz/s++X3r3v/b
jgPwCurLKC+f//yiZ62mZb21H5+K5jmiCw7IzO4IhBI6ThHqIoaSFNU0CoczgIv3XqGvjXJ6B4/S
Qm3p0iphbiKiXcxMEZztcvouK60mNUsNeMHaT6yg9sKo3lrdgqd2eeNE6zBqvkAmAmAitzWOadKq
pOPa3m3jVWGvMkddl/btxC6QggdUUFfBPMmIf2aywY0UpgO+wv3KuVPGFR33qrmQ8ZzbMlAvwIhj
xAw8W8n6VbHtjBj4qu8rrdyqFiLBKS6ekWNFZ7d7e4s6MqsYlAMQPAw6gBjnGua6cVIoUaPsHb+s
vyXR+3UFnjkYtHp4GE0oquZYzPnn0W/qMo1Rd5/27VuXRxBigM9UebsuZkaRz8TokpjCMkfiMHdP
9MrXJr8fFs5kRoCN+ghygChVXLZFdHaL2YEaLqJZ/9Jf9Xzh94tdPs/SiskMgMCILBpiGbGNJy9G
ZGS6XVa6tSfFr7hd0+9q9Tjoa3Vap8Ofm7cK5y34MNC5Do5WSRT6CJs0ZyABZis1vs/49vbPgz4C
NhfNkcjYS27OZBnJ1KuKvS91P0P9ZClbOncQp9+XFMpN1WxUtdTZa8c6yn03XmpKnrl9cGuQvAJ6
DHgYQ9ofsOx4pVPF2r4EPRUHnUeeZD6jJFCW6ERnlgLYFnxasOQjTy4TYWW5QpqRMnWP6Qj9SzQu
lJmWPi/tVK+zLFVy0HvmvhNheEVw80Gf/XrpylEjrVUy4POpFWZJkN7Oh4kuIfiyaNETsBtLeEAn
V4JlnTVlcTbtSXfo7Bcz/xiy240Tnm7RQ4dLB3srHfWoUBCGVzXAxpnrN2ilcsZ7c1g4BslTwzQ9
kdP3MAEQvQWoLElPuNNibIwJUtWXqLfWXpE/AOXh57r55o7NptT6BXHiN59Yki9xuN/wpkCEAO5Y
6fFonUazuGbFL06SrIlSYuxQ/FA4w4KHPitGcMTAdcM/GQwet6qdoBEpfjEHrUOLavI4eemOd/b6
Ji37Wo4LUI8h7iLYYmQlzhJiOFUU7Sq3+mVicJLfatFtPuKXDFgrSAFJGaBD0gnVrU5UcMMoO31U
fB0Nm3WxgOiSOe9kETIXpQbscT1anbLrbeC1YwwcxtzLfBu33pvOur1dO2HXjHf2oAWxYi1Ilyza
v8JRY8LQWwSICKDPb1KeTa6VOjTaDU6xzooftM1Xxfgjmxb2cVaOgBHBFRatcJKcFBi/TiVTtGPl
6OfNG2Yy+p1zMMvvt+sESrOCIl/0wskqjuxx3IzWCBX3kyECRcUSwfzcQuAVI4bGPAVAiCXTg+Hr
kZrUTfySRa1fqZPvuHFAncrPrc31pcgIhK+zAck8+qJRcRK+6/nZeFU0jIBGxi8Y47X1smEzJNED
BSMC8hS+kqlhQzho2MwfeUueokJd8M7nrvGpeMmIo8emSwdkyV/s0f1nsvR3K2k3vF/qx5aeon81
EDkDvKk6DIYuiaFjQRsbAx12UbEy8qechte3ceb7aFUW7N8wSGIW+fku4gxTFIK9aNeRA6bjkMP1
z8+dEr6PapbwYZFukjVbmTy3jFJlB2Ou4w73RlAqRnw/gcn2qTNyFNEb4vpJ0jZbkGhpYckHdwvY
5RJR6uxCkapy0MMgmMgldeETxhmVeg470oTOk7U08uCL2U96PZC2F6kdIHVnQg+z5sZgGNFubBO6
0lN7CirLQxc1ykN+VmjF95GXZaiXzN0ANohxc32UbWiqWv5YRcnvVs2T9ZDHNHAahmlwWldsMCzu
H7eO3TDXIvAV5jmKuJWCMI12f1Lku9Pe+kSxxnyaGr0L+yzFoAVrXErlzmg6VmahViDmCpqupIIm
08o0U91opzgFGNqMVVw4e7WsbnN/haZDDJJvniA8v0DlAwCtT04LTTHcyK+KLGALAmTaT1mCXMzn
MS14oSTKLop4WOZohzT1KqgM54VMVuC25UPXKH6tl2E+aRvT6V56y30YubeN7fLOtrpASeqNO/An
hAKrnKRbjSyNEZ/dbMSUos9bYAKkF1WzGMtizYWa0ifbDdFP7rMl93bGrxJk6cDpiErTBZ60qC0+
UlVTdmN3iNS3sihCXQUQz7PWmHB63QC4l04VMlQC7olaGRJJ0oNg5yYHQr6IX1KKU2W/FBd57nzT
pZtR0QO7vbsubu6WQx7CEKBnwF0omZusK1kD6IuyG8bnDGRov69/flaFkCoRjFwGkibyo9O4adX0
Old2fLC0ByWy1SCxjCbIKArc2YTELmk9dMxXdfYYOW67MSenCOM2+o4EehxOnRGtCKbgHEHKFv0a
CkcLKDF7NCIr7dpgvfNg1iw+Xv/VczqFUvFXTPZF7Xdu4xl8S50X2JTWfYttsL7r6K2LllhdZ55+
UZD+P1IcKXxFA3Ce09RSdqoGxQqyj44/ZNlCuWRWCDLPBiDdGMkon2/rWsweyhJGorG8UBkxIbRN
eYTMGAbMuKxeomGbuyqoYcGoI4MrnPbzrZuKmANBVSk7xc58OiU+9/4U+XMLqFGnLlyVeVmoXBsu
skmIQM5lGQYy002FtSkJCCS62NdIF1bAclKAykH76F/XirmbidTuf8SJv59EiYVZ6dQqsLQps/xY
23hj6zveOzrX0lr36zL4C3FIk4F3WZAxyIhVg2te1lARKpSYVAgL6gMSuDEtDP5eokid2Ui8JUgD
Iu+rCQa985VZXZ/UTIM33SUc0/vSjz4yNrVb35vtOy2mhbBxxuScSpP1vuYpqRJ3wMM/+Zhs25Hv
1zdu6fuSChZOQ5zRxvenCm6ST5Y6YuUZieJZFBlTPAcgr0VbqewCtoLys+ywgMb8rTthXPnTxurh
m6xgpZPcTzlePm6vVOId9Yx9qKT3LfQiwOl7Hzh/ZJSCKTRduOoz+omfBQpskTh0VEfsy4l+2uOg
q2kFh2qK1r3S+gW7V8CjlyfJdogJuNWWGq1m1eZEoLQP2pj1OZqYop2r9E9W7t2XJdbtwbEax3BS
tIULIWOX/t13QDwAHQc15UXwDJKyqMwnjn3vLcxmK7snYyrXavNhF8fKZ4Excgxp7bd0MjfgJwCi
nC6VYGb3GMNN0Vagw3eVTc6otIlrKiLuBA2GqTx3AwbYr+1253nfinLhGRLXTvKQoWaYfImQDVPm
5WC6pmARRWMGrqVahmZhrVztMR5+i274CGaAuEFkL8TV5uyZwnAjOYFEyEUNRetddeyqOtol9qEa
cp/aWphifNuEJhqn3TvDd3fcKJh+jP921Xee3zelT8c0aLQqUMomyEnsVwmC8ukpd9TQi7lfa+Zz
5tqbati24P8nkxE0Fsb6RVuF60FmPjjsIVVHPBWJr7S7qiC+Gm1c6zlDkiTmz2n6w4q2Vn5n6z8U
79to3U3sLhl4eN1ufNUf5P2GesHi6hrASjIQqkk4Yo0+jXZoGmn6FRl3GDLjO8mENP8veyz9Ttvq
dv+iWM8lGL6qPEHIPK50jPSmKJjYqOa3mDt0/VfpcycifhL6vDHKCnHn+bWOzGK0NaJ5Ozt+GvQ2
HLpvHhz+XAOJPjNW46T4o7am00NFPwwdT9LY+Sb7R1GnwLKmlZn9jBsWmCkNpmHft25olnbQjOux
/RNlj15lhhFbCsK/IGkXW4ncOcY0G6j4yF55C2R7l2WWt8vxa8qMYqgUGGbjPyWfQtDeKvy9NFvE
e99a+lQRZ5Ubqx4JNz3ZGOqamNm6VtVAs0owvTxoSrEp6ufJeaX9pjd3gJc23js3t9Pw0bfFnV3+
JmwIp9Td0mTBPZZJTIXNEYlHD5RXSJvocvO1605lmzSRubNaze+TZ6W5J/nDCCwe9D2j7y37NNO7
Ml7nbCnvOfOOmbDn4C0U3VIo15wfPBr8ed3HoPyzo5eOPtH9dcWacXIB+YNbDnwFEmmytptN3icd
ZdYOg2+fvAED4m3kY6YbZ5F+bSBcdSxAJJ4ueNGdBhlrymprh8HZYRs9thpb8Mtm9+lEgvTuDXE3
9U3TgcQDNIZoWsqMb9d3ak6Aq+HwxTpQepfeOXQol8PQWtYO4wh832mKv1gAIGwIXgE8AmrHOD9o
owRHQoMs5A7w6HZLfv3Frz/5urQ9dd14Rtfi65S9lvqz28QL7/LMmyjq+mIuniaOW9oerxuNPi6Z
vaO9+WQO3S4b3DdQ3bxmehSOTrwdrIYsyJxTXqQ9UFW0wTB9Ubd2uM61PoPy9lmDF7Fx6mPVD/Gq
7E1j4XQuRIlOIHR44rnHs4/KwPnpZDYSICnrir1q3Nflu92vpxshBegnORehn4vQ7Urpe8qKfVKO
/V2nYxRF3SXFrtLdJcD8xWsCUUhditwCissXSPMJTXZZnECUyuOQ8RZ43MzxPbtKwJVt/O7AA3pd
/S4CUCEQrUYm0jOo38jOssaZZUQezdHu/y2x77XkR40LlC7lqubWJRBpID8wbcxDE38/cX5jEuuk
67x8b49evW4TsqZu8+BS/gsh29ZqnT/XlzWnFYYOWkHAldC8JVtPNhk8jjw7B32Jjem5Sf7axOaO
6kuYllk5BoAzgmwcoEpJ+wqdINKepnwPhnFwRsHb/MXab9fXcnGBcUSgePmPDEn9shjswlmk5ujZ
0X6bZvxtMuz73OvRBNP+0uPqGXgCa+FWzctESRqoZBTDZAdhQpVqrAYzxzsKTvjkaHMatsYHylZm
/+A2S2NG5rfxP+LkQXZKMfZg5jZyzCrHmDwEhmrPgvhvlAKoCnjrsE3YTkkJwTYb511RF/tCz4Ny
cPbW6O0nvpTynLtSoJsBuQ2eI0CSJceAu2OkGRml+7xxkoMZT9a3jCWbvntFB94SMd+sMEdDmgru
HKgBpMdptMq4QGqg2o91HVYmColVeudx4o/KUhfMnCjB4C86thFZy6WPwkShvyMN3XcNrBF/HyuM
PJ5+IU64Xd/FwCGBpdNAsSEdE7GqLjcMBV1KRaytlVyNA2Wy1m6m/bb17AiX9VFtzTa8LvXCi8At
A7sq3klAKEHoIFT0xEIlStaoTgaprf6oKY/eQvS/9HmxuSefp3nalSmL6Z75PAudpV8/d4FOf720
Z3ZWNYpe4de7HxVD0NYPgb1QIFxagTAZJyvIrLrobLGCKV0pzeIwiqXPy7cmM2tSg38aMwa3yjNm
slw/XvGfn0U8OF50hwG+j5AdEERpg1QO1DvAXHTfKtOmIvcDX1PyPasO5bC19A0blwTO3BY8eIhO
BOYNrFBivSfb1dWDUXZZXaLpiDUPZRsrj05eowei0pUwHjFO6foCZ+WJYQ4CxeldWJ2hnqqIAZ27
L711dkTp87NcHFA9JwOksyirohyOYoS0idaopTaINco9sTEUCsxWmRJw3KnAiwKMPHqpE2WVVRz4
KO+tJcqqttJdAcaXJBibnLMX3ULFkKZa5sNMd6/VNA0PnZvkMSaJxfSIIwRgb3QL4w5yBt+mYO6g
PVEfqWGlIWW2uqJlWvs2/pO7qDS5b4NM5CFOsigYap6/NMzGt6iSlQFVarDjqzHLMMy4TnDaVWDH
Zlg06caeplWJ9EnvY1RIgRg89raJqk6PCOiUu4Ea6L6p9GyH2Veltja4gdw1oAY+YG5Rhk5w8sHd
TtupTPtwq+gfmipjs85I2z7Haa6uuOLoMZACTY+2ascsffR1/9EM8IEZiqqjCya2tRWi/lebNvmh
oGa2VzX0eYWZnSJ3NCX1HSr1LlrJanUFfFr0w8t1dGx2ceYFSp7qQWGW1j0BZDe0G632NaqQZzKM
RsirnD/XhDjYHl4vqNjMFQW7MQoiIo+JgptsAZx+AOFJU+Dd7B4/SaMtZJ5n1AuDSNBwj9o9sOzy
rHCrdUsCpkGyj83KT6cPLX9K+X2PDbx+VWaMpWgSR+kceULnopcn41NXR21aAsI+YITRI61dYG4W
oDYzmwUfABEJnkoEXYbktSWagVHutCZ7ktxFR8DJrq9h7vNoeQUMVQwWvigcVaM1NRpTir0Tv3GA
aQ1qrP5CAmICHbN5Z/IbGMugpkpSlvuUBVb3bi9VUmdX8N/vy9VrSlL0uvX4vumtvBXyj/9fP1/u
Joi9PLLUEZ93HgzE7Uvjc4Spk94TIDXRJAQ8IhJAsilsxiIGiw0t9pPdBQ3t7gxjBxcdFu9OXWTn
mtuqU2HSxXN5YZHcqwoQ8D24MCf68fpezV08gZ5CmgDtBch1nL9VZk4G2wWaYA/IfJU3fpdVPtHC
pS7NmXtnofgIsixEnADOS8FSn7QGSj8EV2KKQ0Mrd2ZtbaNB/7i+mnkxwOeAexMEYPLRwE9kimWm
ZJ8Y3R6FBp9zfUutpRGVMx4FsioiUIcSXMIrY29qiKHG9X5UuK973crm2crUnsCPaqNnOuq5H91I
3yAyEeKI4OojZ4vZwZKTlJkldE6r6n3yopASfPk3UpB8CUCOHeBAHBJ47SRNIA74pJyqYnuDIl/n
W0s1k5lrYwn2bjFTFJdGnieZVp6R561O95YeksNheK+HcImxdkab0cmMYinQ1LBecvcbM8HLlRUR
Oo6L8djT1ZhmgKMqrj/d2K75726J+eXQavyvHBE5pWaybMBqBkKDDv8WcsAz9x6898BfIasJbim5
Wj82OKJSzaBiaI8fw2Fc2qpZAegzQMc0HGPk684vvqrAwltDUu9RDGJhgX/Xr+Lc9/GeI16E+cK7
Lt34Qqs8h5MaG+To265N1oZ2d13C3GGfSpCeWTSDarUb94hKMLo4dvQw0eKV0v+slmjR5paCcUig
7RY9ahdQ0ySdxnocTLaPf7Bk6y3NqZz9PNx31GMElFpuywWXZAzuJJuBKPp9ZIHu3NhI+aWraML4
jwDpqDOe0y4xIMAkG03dRM/Xz2Hm96PminSRAxuFgoiUhzA7RkybKXTfpPUfo4Fzr5e3uzwIAMDy
I6ohsB+SMmFUzASkEqd7owMEF2C3BbdwRpXOvi+pUqOpXdKCSgB8fs1drvA35HDWdpRukeVb37xb
Z6Kk3cIYF+SIEoga0WXMfe3t+udnXsCzz4vDOok9q27SwYeDSwFGDdi9CNWppdk9M+eNxDHoFdEC
h0S/fN5KWpOkjT0wO9kVSu1A9SjeSIPr65g9EdGMBnJNF3GH9NwRp1MqO6pwIiZbTU0DNlpz3bVk
FVGy0DY4ux4B+odmoZooJ520wUkA6HXBIJE/TtsuXwhtZk/k5PPS7bNVluidbePzTX7nqKtGW3HQ
n17frqU1SNul2aQfkAun+5Ks3WJ9Yz+XsCBIkf1ni2SedkQDnBWZQ/d2GaAhSlkCb8ydNlImojsU
xKAX2AY9ammeVFApVvbp84B2ciWN0pc2j9U70+BLrdliyyUPHv4Heq2gx0DeyRpcNWM/GIg0MY++
1J6m1kkCPe89n4ydE2h4rMIoT92Pwkj1JajanDYYiA0BUxfusFw1qFH897wopXul+a4MbehUhzaK
F8zZnDacCpHM2VAnLpC3gnilXTGwBd042uBLHU6/L9mwRJlqjm4SqIOBAe39IV8EMM1uE3oTMVcL
2fqLvq+UkB4T6VywlSAr9A9t/Pzn9QszI8BAfg4lKTRcwtuVLkxD8jIjAyv3o0mCot3WxTYGVvF2
IXgYPcyuARgNUMFzY1wQEPiA8VaQun0S+hFxNG9/uy5iRpUBPPmvCGkdbq4V+CNE0PSHbaR3hbdx
Iy8YvBXR43WX3FxSFl0HaLIG2ZFhYj6hpFoJmdxSV5BA6RWwVE1mYGJIpEJAmdnvaPJLyW43bDAL
cI3ggAkktLS+0RwVw0aFCDSZPvpHQmf8i7gHIAvRm466K0Z5Sr6FErncNhIGnppoHSuf3Lnddzn7
vrRjGTXzthwqPJe5AeKuz3wKr6vAzG2HGoNWHQ1XooNNqPrJk9+1mV6BgUDwXQc1dmnJfZy7KiKx
jM4dpM/h5Z1/H2lNDfCxKdvnXhD1d4qyYsb2+hKWREhnUMdRqXoxSOI4Zyu343utY7uUOQuJoTkx
CEkwAg6lYSQBRYh6slMptVPVQYlJJDs8vJLthph/ceVPRUhXPuk8ffASjqpwP9GNWzUNAI9ZtMob
Q10496XVSFeDRUVmDWzM9zi3F4cnz/ZwN/WH6ycz8zID4obGiq/S3wV1Butdb6p7pLeacpUZ28n2
1TqIFozxnAafCpHOhQ5IS8SenoO0xvs9Kc3oRxpfOPs5GQ5geiaYRtCEK0M29WHSMF0iK/a6hX7x
gPQL35dOAwgb5GXAGoTcA4DaILw6163EVPPJLjINRcTYz4f90BhAur9eP41ZIVgFClq456A9PRdC
DbdTsjpS95TsJusTOVTkZxeKffMyPEwTEYgNDMw4l9FluOqg88UwLP0+zlvfmnYc4MXrC5HUSuwW
co5IN8K9F3zT0kIGwqIsyjMVzVd/Kv0xQqJcwTSFt+tSpDO/kCJ+xcl9V0fHrCuWqHvD+qzUlzxa
X/++9Pj++33ATMCIg9VcdAQmRYbBT0WpYkDSwczelebOI3cGwPOtxfxyabbg3GpMJIQwxgTEUXCL
zlfD49xzAGJQ9+ghXzkccNtuqU1d7nH8WhHW8dVwBOyHjGyMehA4M1Kre10df9ZcX3UEeOYpotvC
oqBuYVt3MFd2Za90TJ6swVexoBgz2od2GMzuwEgo9DvIi2R8zFTF9KZ9rbxZ45OR3BX9bS7F1xrB
F4rCBlKp4uzO97FNI6qUsT7t7cx5NPr2OfL6b9cVY069kbcTjHHgirkYoaRFmh3XhRDBfurE8KlX
+hwezF8MIgDKDq4lmtJE9CRbnRanYFHGQe+gVpNPS8f01XEI7dRIA0qH9+vLmjscZBfAloXCFui/
JA10U2Q9XZRikalKA6sHRVp6jNIkvC5F7P9JdPZ1PqdS9PPzcatUsWrdUvdEsZ5I1fktmhes/oeS
thtbXTARl0v6ItdBzwLyeyBilKwdUO9xnQ7JtM86Ci5sLdBMstKV79eXNCtFJNXhOgMvfHGtEhs0
tYUz7rVIiX0vmV4mXqK1u4oXkg0yxwA2D+v5ryS5tFap6UgxiROSNN0n5Bg53zzyx0pfG/jpaodZ
ncn/AxHZpb5jhBtwajAZ+N8Lfe9yRTULro8IqP0uX7EOtVUfjai37yIEoMEEtWJUisWvODHnkW4P
mGs54FYBCFCMI6i8Xrzs13Uhl1YWSzkRIlkHq2MNSrfjtFc6Fa3d/BE9kQsKPqcNX48rKNswiErW
Bswg7ya7sca9423ItFPGXbfkjcysQuRjRQsUhiGh+/Z8q6YcExSbrKkOO7c2fQ0+z827hOAPIRmu
jeAPknYJPBmo4XtJdbCi0ne13L+xPCH0GOQOSAahlieSypI7pddWRsBzVR66IhzLdbJw7ef25+Tz
Mg9jHjFYUwefT/S3eFrbyevt+4M2c8DyBAzwot6ZDjWgLq5GDlOLCiFYm6vbMAZf+4PhQ6h/CGMM
/+P8gPWYFPUYE3LI/Sb6XlULhdTL/QGFO8oRIDrAVMaLsHtSS+q4g8oOGGsfYPazWi7NKr30nSDB
QXL3fwNvSYNKUMa0WqWxA3rRE9WvvIdM81XyWGYYcbPg0s6uBpM9BHkr9Ep+t4w+5bRS2xozjR7p
+MCm+ubrgJ43gCXAdmuCNEGuBuoJhnkkk8UOyZiHQEj5ydJ0pstHUUgAetoUdc2LLEXXKuUEWhV2
CBvv2fPCrgtsX7uxsQVaBSm40ciHoZRzkQonqpM2MffowSRqGE1egEfj1otxLkGKjwe3AI/rAAlF
VwY8VUO+NFDm8i2CBHB0fLUFIcMqlOHklfCIY+WVp9IDy+9JhaET26a7b28sgoidQm/+VwUEqTDM
sTyXEo+NTSdc80PT0jU6gEtkj27eKQhB0R9UOmKUhnRBnCRLBi922cFI38rqpbnZC0ZzEZrAPJTV
QI0pW3AlqiatSFNyGKOXIQvK2w0Uvg+WYcHNgDrOZajato5XRMWhTVgYWYbfKtvrGzRz0GhkR8EU
k97ESRjnR6BZ6WSPrV0cOnNNlSe7vvfysGALTseMFMFOj1YWUEzAhIjH/ESdIlsrCpf35UHxkcX9
zL1fS8ZjVgIw3CAgwzhwBF/nEuyOVkylA07CuKfujyR9xfxuv+0WtmvG4AqGMzEDxAXMWeaqz8Ez
OViAvh0UK3/MuBUq3AxZ660HFQOWfdZ8v348M0b3TJ60cUXCor7OIK9PxpVttiv1xlqKuIMGBktA
AzBmF0GjdNN7NZuGfHDKQ8TWboTGV9dn5ub2VRjo20ZsBScErUbnh2Ogvch0QcV90D84D25PUAA5
goZWgeIHRPmrx/FEueJKA8ou0qpDN37o+ifoda7/+ktPE99HqyeMIWgKkNE5//WoDThd4erlwTka
re/VD2mx/wsJqA1+Fe/wnAvlPllBAUTl0JgMjhSmBrppGngWeu6zpRz03B0RKP3/FSNDKlkO8HNt
QUxFVmb5omRHdD0vtbHPaSxgfThoAOFAXCmdNXAH1CVtXh6Y90mO3dIMx9nPg14XESAsCl7Z862q
i96ZmKtCXT34O7xYAaq0cN4z4R8OHJO6cTFEUkDOq6k6U9wm08qDqyq+1m0tNwpj+pll2Yooo5+g
GZpT1afDUr1+TtNQvEVbLNqzQfsh3Xa3SMq6mSxyoNOn4b1p7F0f/1xXtRkXCK+JqNEAyK+B3/d8
/8wk7WLC4VPbxAu0yvhw4nwzWeVvlwFZHbcLhn9uReJegvILTYZw4yVxLcKnponIoQcJm0FR9Wba
yvD+RgoGSYpkFCgoZde0ypK+GBmksP7RdTb9EOpLk5Xn7g5AdxgRDWwc9ELK2gxxoWQOwwvWkQcw
w69SRvyGPzd8idx+5oCQhUIGAE3ZcClMace4bpboaxyTQ0uG732phXA0AcNXfLvtVwN3vt2sDxjS
BngZHBjkBGQ6RY+1BnoLyuLgkb0KfcveqG74I/6p0et1UTNXFzOMQL4A2yD6n8TfT6xcPoBDc+ot
uBrON9vv9dufSoyaA1XYF88LQGbnn4/GKapbHMuheE27AHQ513/9jCZ/kY7CgAr6H/nilGaiRCqr
gDTQwyIKLScctdV1EXI3vniLQUQHXIMgqgHeT7r/cTXh8Gv49Zn9M3YCMmQbtyVB3q9bdVOMW9t5
95qfVfkc6UtBy4x+n4kWfz85nNp2mskxInoYFP7U2jx0BuOxItGdES29EP+XZYL3Q2Bh4J1LNkit
koKBFoQeDK0N4uzZ1Z/M/imj/5DOW9nuD9t7NVIaRnYbdEv3eMaBQzb5CzTy1bYraQn6L2Kttl16
oObvtn7wjEfMils54yZi25hPC4bpK/N5nobFiYoJCWAIQK1JTi3XzBtoPHBEatML6igBdQfklmkQ
5wBMWJ92vAUyq8EwNj2hPmUvnrGqvH8W1GrGpCAVjFdF1APQUiU5MCllTm7qvD70k7LTIlwNFNnC
KEnXemy8GkRfd43xHfy9GI8LwjJDXfVoUIsR05BR0MSi6UhLSerXRvXj+k+7+GWI8kXXJSA8+H8X
nLQxcftkwrU68mEH2KJg+qjrlZls1PjmZBsE4OHzUEwSRA2qZH2MgfKurjt6NAgJNjTOF456bikI
00QlDqlp2LnzC2SPyqgnbovva36lA2xc1mHzq2E/kurn9U27sKNiq9CYjYIffAUs6lxSkWetMZRm
fbRBebIiyfrmz6NFzRKt5kCpXEwyGFKDFbROmmNqFaEysAAA4YW828UlRFALImecPAyeSOKer8Aq
9VGbars/WsafvDymw0atN1w5RJbtl+bCCzezXR6ALxhLC1LiS8ZBvVN4bdhVfSwB5lTvtZebt0ug
atDDgpwYiFklgwIMVNSbRVIfa+NPvDLKP7d/HgU2zJZANQ+URZJdFhUON7f1+ohx1b/aJcdpbm9O
vy6U+sTq047YnZMa9ZGRH4FtLOQ/L55MZF1Ovy756mbWxj3oQ+vjRzYelA/evd++N8iywaaZAPdf
1L+Vhhc9Qk52LMp/WnAzdZq5cBcuFVWwcSGaQfoZqXTZfFcWBc9XisNNvKdhgPtvg1FoBA1SME5b
pbk5QIO7h6cfdJIIxpFNku6FYuLxdausPvIEeUnSBqRcW85btDRW9vLYIQfNN2CEN5Fdkn0ZkP57
VR939VFLV1W64gvXe+nz4u8nWjWoatGUBT7fNY8pfSvS7fVzvzS1+Pk2xoVbNgokYMM4/z41vSyJ
I3xfBd3TUMU7xkigaSRQXSBrDff1urhLNQZ0Gl4KsvgQekERUHhN68TTwI+cOb7GP2Pn3ea3wf/x
/KHQjcImJjkiUsIwovMl8SnO4R9nw5GjJ9Wq6lD/dn0RM2diiOoitgzfR3r6XEAcNQUA2h2HJoOP
4ilRbv8+quf2v/EXIODSArB1bHTV3Dq268ajYBS7eZgE2EjgJ4jrDgDSxei9ieTFqDuJdfTyDys7
pmQNKq2l4W4zR427h5uO5AKQ+XLDEGZ+jfChUvPYHAxjCNuGrBJ7wVGYOYkzGVKCpG+dFtoGGWmq
hyl/Z8ZSeWDGaonZdCiiiKLfRaxqVl2H2b6QQJOQGM94WdZF+amOd4q5ytUlJMjMniFsxGRHQSEk
cojnmqWC4x3oHUM/upO6zVUQlYHlLt5cV1/xzJ350Qi7HYB2UOcSM3ZkyxgnlICs21WPmvY5gH2E
D+hY71PkY7qF45mRhDcFsZAjIrALFD1Pgc1BUmg8tqPuKT7jdf+gR47+kfPUC+HiRTc7EOAiBIQG
8QFCV8DCz/fPnaIRL1xrHpNmBVq+dokS6SutJ+0d/FEd/jOqqOLunAuoDScCcrY0jprXWisMRSgC
khYuIo+6eZrQSzoA40A1EroJjeHxafzO5KYDYLLGHibNze9oSdKDVrMWdIV1ukGg7TxHYzs+GmRU
lQ36rrqdprb5szF8jNUjBhTZ21yz2nWhxnxV1shopip1QHdnZc1OnZx4NViq8rMpcu2QZfawoC2C
mutCYcDDC3Y+kMuiVxYW9XzRrO6miEe2cUx7511PuvIJk6/L7ZCCrABDXPQD5vJWuyjjZYDTBR2s
PtrVHUfTj+9NZCCBN6ijHgyl466zvjYfWdv+bFznp5pjBMz4P6R923KcsLbtF1EFEhfxCvTFdvva
bTvOCxUnNgiBECAk4Ov36OxzasUdV7q8dl5TRo2QpqbmHBcjUQPypyn8sXglfyzr3GlgbTNCNKZm
cGFLfEt/hj7sIYHSoxedkBFP4niqsgqyCis7SmcT9+H0UE7j9ODMcfhDNIt4X5qiSHJHhmvtKS9x
3eJddeV6jCqecA6wUNc5IkUvrU9NARuFJZ68C55Xr5UDuXilwz4RUqOu69/JBUc79cruTcBYZDf1
c3klmUZ5vyf8eylh3JeU80wQ4jSO0rrw10sPg/C0K4PvfaMDNGAj/g1fPRQJPOj3HrNPtR3abIkW
8dzEUZuN3DProI4p5CHklBovX7a8Fm4CeQexUrmDLEmLR1HFxW6YHXdFR+d1mX3WJ0YvpEyigjXv
zjxBPjnEdvaFCm/U7D2C+y8ee6Wcrad6krJgjOq0qBfIdZYQDKerMam87nkUOv5m0SseVqyp3I2n
xh+iM89eLKfEa2dyxWJ8gETGEMHptZpeKtVGfRK1wQIj46Z5nFWLKzlx4vxiphDubkgFHDC3UFBg
vWzqTErK7v2RWPTewG3Iuwb4H+H18Myg7fyTu+ZN9cWw7tTwXS6oCSdNRYIp6QvVRElt2JNV9dM0
sGeyLHOZwPrUvdeRUAlwrnUqnLnI3EUy/J0ppjgJ46nt09Fx5K+QHfH6RV6kZsjlA0d9cuvH/QEe
bd8Db7ovZFWSzA7Tig/um/Zsn+RtON3Gw2J1NrAxaK8Hpx03tpfvNbZ0vu6015dwQQ4OITfdmOYK
DuqZp6nNk8KwgaVsmvkeKKRvMtQSqYgTTigHWtBT+Hevi+7nSoNJAoWQb9ZTP6eyQ4wUpZ9KiH0n
Nihsmvs8Srgq2XpQYX8RO2NIV5wrCZ8CmNBkLjxar/RS8i5RtHv0w4JCaITnZhWGFd+01VIkJtAq
82Ci/a7EpC6EaB4hNlEkbit8SI8Uz1Dmp0+hJO3FPA+/ulAPBnonhbxU9eykow6+jwVdosyJ6MC2
DV+8XyaAqC1cnCZQjblekbCM+ntELQ6hUQilNHa0yaJEi5SY86wuUCNBZ/QJyDZXb5wOwqOXUD8e
/dvcBVZnGfol6QLdZlNOBQ6jOMyimr+HVSezaKhGvWpZUCeBHtt6zSazYClBFpZYd1fN1JWJP/td
dzHMjZ9EY+ClYWW7VBbdnA116+8irxZbF2aLKcqpOnOBUSdlJxLtT6+8od0mrJsitbkfpGVLA7se
hj7wIX3KflHAv5udFf21aPvmWlpZESyN/pE0zW6unPs6apWzWQwCezr4rklMzg/5VL94rAoBbyPu
FGRNPLbDZc94tQtMDz/XUQrjJY7XysQI3FkT1AshCkdd2HKKWNhH6TaFvdCBU2xtoIr9XEazk/Xe
qJCmQ+1UOAXd4MArLjrdSL6qnGjMN1imt6J3NzqHestIxLfIhTE80rQ+g3e7WLEqnwCI832d8N5z
b7sGUnT9lIvMGmO61RzYq7mAPqnh7rbovG3vj2+1CT2zhbAl+0mQb61hBuP+zPv1WK8N3M5Wbm6x
D+DXcjtVPsmBgoPyjdQuu+k5aXgm2qB/Zj2dD2i9v46V51412tzBG0FspWzmb13QlogxfChTgH29
YbXYekpr4Ot2RQD2YB24049R9/mGGtY8QtTicZHVCywo1QUjXbAjdUh3rMPiwF52UhOYPAHqUSeV
4/IMPYI84ZOc1wuAiDtH4FC4oqExU1I3y2sdxq2z8ZpY6oPtdVj+8LVPMmEhGzwi1Cd16YcZmvF+
NoZdB5ifDhY3rcM2Tqz144Sy+qeAfiDIKFWdVlVr8gtoB8uiTJSoWJfobkIw952GepnurBXrSS55
oiHCnXASWiR50323cAUN22FLx/mlnWuWgUPJE0WW5qpY+t1gS51oUwPk6tWvMRKMpFTlrY4WkkHd
h66CoGSPrkVIDazxk8FXzgtOjPfZ59xNdduOGSNzL5PF4HaQyNFVakOLnHubCAegyBYoEInNPMsG
i7SEVLm/aFqmeuR1UsoYZIigfSTDvKhkEk2eUZ1PGTBZ2ypy0qWGS7QnZcIL/ESXNlhStaWb1qFk
xUvCUj6y6priL5Ma/isqgFAMEsRsWIheo9Ex7gH0d+9IX8gU9tbYnb7pIpVUUNlPulrLJ9Al6rWa
XbIKuMixYvNhH06TzPpcdfcW0JItLadqBwxysaknOAowbd9nTGWKo1alDG3gu3Cm4+ZY1saepHZF
fQvhc05y+9LVHl+7XnUHEFi+kk6lXxAA7QtUo+YMsbm9bFk5PDCoNyEqRH6X5pEVN6Sel2+8rFt6
7Yye/Q65QpIsfU9ToJPbtIQz2EvfNz+9IQzWIQ8AiD7KJpmJ5BCGGiFVPWA64mj85VP94FrviSi/
A6rKYXumKrpmYxn2KZ+AJKFozKGqF+Zbj/ZDlquyTYvA5amfx2Q3lzBSgJ3KcGHcfky7mmD9xCOs
mnzo50AVe0HYINgVI2mjKm1wTd9Y4Y+bnAh7BRZokbByYgQXG70kksnuGg7d/gs11bMmrHyyGmIs
wcS6q7pAXkaqCn6mA7ImFXXYMRPyuTu2dLGC6sFEk6Ki8teg3SjD7/QSfxgg1z3n7q+iRlM7M8o9
+Hoapq0TGqFvRbGMr/0AB2ocE889rD603/Bdt8x1c+GPlRCJ5y+mT+EAsnN59CBCK7CMvToJg/6l
YPpOVV27dWI4xxBRQl//igVT1utpXZX5ph9GcyFCx888Zwov6lnqFNj+LuldQ8yat4yuem85wv1w
TtO5GVIiYbA+Bs1NsdBilftlv5ocz+AvBsiV/+iHqEnHzulXWB7jioc040pVyRSzBT2m6Z3O3qtV
du1FhQQVA20oEW/8imVdHvwqoOYLHRCYeQVwvE2inkNBvGpQyOVlElfQgiSh0ilqAcu1MnyvbPkG
r+B6PSno4hgyPFPR8bQm4csyB/xS6ODWUlJmoF2/N61kN1Xhjr9g5ujuOMvHw8LyfOPVEsxCx1aP
stDtqsndeVuo0Mar2a/d6roYqw78ybi4crt4WdcMvt0ssi3ua/0Y6IS2DvItASbNKrYzINwM51gg
xxYZm6MCNHJl9U3NOOQSt6Pl3nf1NKeQxaU/Rhv1L0QM36Ew8cMWYQ5993JArla9lMwecqh8PnS9
BjSrRGjZuYM2KqtFWLsIqnbqU4bj59fEFraZWGV+IE/oM5T5gqTxObp4le67VVk43SrI63kFobLq
Cg7w/S1prHs3wCVr3YUqwEcIhUhh19bEieJz/ii0AiI2J0Md7fQYtSQpfLMsWRE5ZO0Q9z0vtbmt
iXzsw7BZIeTituBCmNaT8JoBVA14O+M0xQ8+QAI8mfqwx+wMcbmBCibyCsBevkNArb3CTSFCcHCg
SL+TftORQ61CKbcRqTn0HZDOpjWsq9ai7kQmeHlAS/lXK5DYtUGV0mCcEetGXCHi5T2OjUb4DhBn
Ivx6SNkEq0Yw8QxAI9stilSrqQKPYMZu3utwQdLedvo7J4E+OL5z2/UGKME40rj9wFNGDlDNWEFQ
v10rWXoHoDJgsQPjBl7BXEhCjO6KzI0sYW9jYNyAfBStLD12HbJEWCsU1gW9bHTCF4MP9JLXcVBc
BxpNiAgAzq3Lp9a/UMa7Qa/ekMve0DZtfOgrgjNIx1XJehQEixndOxAg/Jsu5Az+nfVPUgXIYOWs
b7yY26SDde8l9PnaLoHnSfnkjG1xwWle2EwRVJNx24vxawvSXsZdg3CjalE+T2HBEjhsYR4AbFvX
+HuweDzarmLi/giDRbjgcyDr9Sd2pzQkZYe+hPDJsPBUFNXB9eBaAP3EfePqxxYtpUsIlS9ZUCw6
mWM2pHnZNLet28h0woX+WYbyblElMjAX/P1wdLGfy7a88HBWbLin2KYgmmAzU5YB3C8v3RgR+wHc
MJIwP+/kdWHLrrlpR0AXQvc7LC2HcZcX2mf3uev2NVbfCL+wrv7ZBOPBpTX8GvsA69U3z6UbqEdW
D55KHDIvz8ofpxvT9TvWFGGGQxLeMCpm3w1fnn32KkuJ8085SPfCwPleycpNUGQBXYJHHSnXHKI5
D3kE//awwK/32zZ6NcvIktGn93lZBat5Vk9tNfJUVtgXDRveBnMkNIr22beTTL0FF8ByAu8/ghjW
pgtrmQ4UlLFxit0DEt5HGGXwZ5eU0Q8alOXlEngdDs8hqpN6ytubvCXTmLY1rq01iEyrGgiV3Ujq
0l17S5E/tEzGMlt6LdV28ceHQYbC7riopLevQ9zkyhgUyNHmb56Z34Qer0xXtdkQNj/maNm3IWkE
bklQd7weS/aTQs0xaTrAkVddOeI6bV1vbJOQAUTGIgl7IkYn7K5Wt/jgS7uQi1i3EchnfncRtO4r
Ev5XPx6rtJUIkEHjvpIBIhUEoShZOCYDrc8GMISpxJx1uX5aAMJKZ+bBNXKszXvnw6ihDqIinfto
qVFkKIudlma8VNQZYdNq1S5fCiflloLf3ucdWC6iCJ8nBRqKx+e7qQ6jDPd53O8srxBY4kPv5s8O
1CGTKKj9zcJrhb4LrbeLZeW6rfIRP41396GVBhd3dSTr5FX/HTxsnfEFmTUupagT6iXeNbwoUtfC
nVYstTk4dql/iFjJb3DHlWaLalB/WwGtnxAcPSa1kb9f8oo9duCKbyNUvaqUlK7YzQgSj0oUHDs8
7DUQn24Ive+S0BcFuOjFQiY7ZnnrRN1atk0I2eJuHSjpPuMWbLMGKL8bZNzjamjaAcwV6v2oWz3O
W1NAhRCXJiBkC0QKnIJxEmu3SweQhzdqYt8w9XmCfAT3M4YkdV7cQ1v7dis4rvyR2Zaet465ji/d
PrIpFLz4eKO1QO0qhqLNagw4ueQD61PgHPrMt/oJ5XS6DR3yEpe4Pk1t/FgavBgVASRCg11euXub
ayTfovgZDerFwq9ltZQ0vrA9Ln4xYCJTJOxeFaXWq75367R3bV+njgtLl47mPOsZ7jF6zl+j0eRp
4NRNSv1629RkS7pw2zpz06dIjzuYjy6rDolVHNZb2n9jdKvDIfHm4I1MRb8eOuVd0bIEqhdl+rcA
5Y4fZaRx6ZZuMWZhHdfJXMtb3DGfyFCIlTCmQbY5VGsbR9C+GId6h7rmns+d+zI7XF1B5jNqMpur
H56z2A3iKt/25RLe5LAZvhe5irNq9IMMusaHRi8/q6INNtA0kSAJElLv6k7XKWQVUCaORcAOJp6e
VKfdAqE4R52t5iYT2Bep0F580dVOk1WBgeoz6rH+T25l8IID2bbbpap+onkTXdWAhV3zIuyyyU4G
uuvMv1qYIrfaa3xUaBrHTYyfw4yFOd9iYu/8Bc6EPZRcV22l+c6Sokpy0BgTyCW/s9J564PWT2JW
7SNRF4lCqpzB+Ps1z2Wc1DmQcvnCo4siaMLwcgLp/8lfUOWqqGVeaiICeaUJt1dT9IylQeFpaA5W
8LUqAoVkIHag+ZKjzDV6Rm3pUKlHLguMV0bPJiYmMzXzHqyl6o2PHdwlcoRPWMovyzeFM2GjKe6z
6wl3wPs+PCb+YajUz4EKktihe+g9TdZLiJ+R6qq0OvWIPEgRTpc4atHvneN62pmaR+vJqNepEIhI
obHj/TiQ7lsHx+uEib5ZFb0T30AMqVhXi3wTPe6HFRi6EUzvmgkVwvg77v1VWuhmeF4AYrwNJ4Jo
wVi+4NWQs1yGpOMuKqt5tLb5bFN3rPw1wBNP89DztxjFzrvZ5M8A2YXbhcw0LZt6QRQpZ3+15OGz
h2pdvSC6hjrUHuZH/Bx7ovEGFdwClA+rzswqZ34QdBBv0RH9wnOLSBgX9LvWpr1yFtb9ysfjp3f9
O/zuIZt61ODTDrWxDPKJZgUEXHfIY9xkPRM/EFPmqfHbKCG0xY6UjU1qn/vphMiz1n5b/IAofvfQ
RJ1+8IZhWZNFX5vQ0juANqsxsYQfbxiO8LGk6DQh1uIaTJWttnxwAH8E/B1YF4Va1CUU9aeN7zbz
HXin7Nq33MnmJpCbY8R40L2Nl6xyJUvgOmiS0i1yiHbpxcElQ/hh2nlUnOncf9aVgpKHd+x/gV93
imtUyveQYM10H5nnJVoZum3t11ueUI4FegX2nMDJ+CeNPBExpBiNoOjZZl4FB+oziMNPGoWQcIcp
B+CA+HeKBgxQpqLlgL4NlKCHIPXOqdB88vwjyABQIhBjYnSeP7ZIGuHmsRhittfBK2LpWd+XTz7B
n88/xf6GQ2RRW8Pza2VQJNr68gJuk1+fpA+DnPR5UIefGeo8DFCGHc4T50wn6bM5AugGct1AloJJ
efz/P6AMBOUdeHGHEToql28Fu/h3V/PvpwfekbgALBQkNSDM8/HpbI6pA08AugcS0blgzRmcxCet
zA+PP5kb3ON8MpR4vKt2cXRhlgs7byKUJP5vb3GyD1CORIfD0XQvl5/LdOCv/7fHn/RHiRpUATgB
3SuYB11LeuYLfzpJaGBDpgPN8jA4+QahaWTI4Z2xl+6aiWRWif/Wxl+TLwK8AxJcgF4Ae4m7YnTa
I8+VB93ZCuiIZsLpOLeJ/KJL1P+OEIGBD4E6wPpPucq8GtCjreJg76MIyf1V036V/nl8hT8GiD6u
VTgkLJUaMMBIYU/Lstw9xxX4bDeANBKBnwLyO8b6OILTGYpyE/H3TypGKgCl+K8vJCjwQa4MUIW/
2Z82ZoJTNYZ7i/MQqXtknTMjHOfgpNN+RPDg5wPxCzObkzlCjwIdU19He2NvINEMHRO76R9i+fUd
8WGYI/7jj6DkNJUoYoZhFPoEWVF/HQFBgJINjoZGgNadqoV1LeoeZdlGyJSDazFlQbPx0RzuUY35
9wf5+4AAqANgClABQH8H5+bje+gQmv6NinHJ8Be+gxXLvqMWRl6jOSco9ckmBxf3qFKHFAxqmCcY
lTiaSzdcerpn2B1xfZgJ/BmXDSo0/36jv6HtR9IvhkKjBlEdQJKPrzQJEMlG7tM9mo0JtXcjlCpQ
sJgH1B7Qviym3ThuSHOBDB8lxDPL72/iEnBqQK3AIOq3pZ9/sv7osaYg4Vi6926HKEiIBJYg+Kn8
x5jDvVKlHuwg4jNiGX/vWmBXgLEA+wYD/6Uxmo9hy6JJ5fuyKDa546zv/z2lnzwfjHOwIqAUDvHM
09AZza6tw1zxQ9faG+k1l9T7mnQpQufRKec/IxwXzx/bqYVD90ACjDCiS6ZXTvhlOCSeDzzZEVcW
4gudfBURhGUzUsEPVYW4n57lJ346QyFoSVhxwMidMu7iUY1uPQp8dVzXomZD9H/zCf4Y4GSfDvnk
q7nDAMpdDweXnAkDf/9+pKAQMwfIFux8aEN/nH/X6Jy2KHzsQUsU6vt0jvX/6fPxBSDPfbwMnKqF
Cq9wdGtzZ99EV9Lb2HPK1n+HMYBQf287ZHCAIp18X+JoBiheIA5suZDxoQrX8otuFViiH4c4ifhy
6gIXmAZxCJwM1KzmnOLNJ1P0mz8Ljh6ylL82WcGcTgSSiYPvXjSX7TnX9M8eHwIeCmwrGGB/IdCM
LWvbLE51kD9LgJrN1xcQGPgAOyJAHM3xTmZHdA1pujkWB4q6J0na569GoCPB/z+PP7knEdOHOjJ4
fCOv2HjdR2d+/nF9fMwaPjz/VBfYR4NIGB/P94663Og0kwSVV8HRP2X1mSvBJ2sVd2FgvoGMOyqE
ney1qQrDso4beYjCx3Y0yTRtvHOkp78PWxB5/hjjuBr+iKddM0ByBniwg7NSlidm5R2LUqsvf5QP
g5wctCyUkEXIMUhLO1Clrxb55XPtt//5UWoKZDxgT0/eogvyaaikPCCgrxZ/vszrcfNfvANEwP7/
ECcfww55KPO8loenYb6eqi8fazBuhDgStH+OspCnYUnUpp8K9O72jXjVbUrJmVznk00NZhsg2TEm
Cvz7k89ct4B1TG0e7ic3g2kL+foH/vD4kw8sHDBxgfIP94ZPa0iktWI+s+8+fQF6dIY4aqMD8Pvx
C9eEh4tZLCaoB14tStrAnhnh+BtPdjZAIDjXgEVFgeiUNFzlg4cSG4v2tl8DqBSKdW7W/15Dn2w2
qBfh1oRCzu9d/fElWmAzSIve1T6Io9SvblrnShV9WtszueUnk4XrAKi70IyDqOBpEgO3oZpDOJPt
i0pd5ZfN2Szpkyj4YYCTIF6SsuyhKM724h3IMM3XAU+jGjTUM5vuNEkGzQJ9fqh64cZ/REOfsvuN
5+eDmiLnoCPkYwTtY3LpjE8RGAvjeLHEcwbIDkrN5ZnQ+5s88MdqOPJHACrH5QDVAMDYT+t5UnPq
FflED/ME1AAYn8JPCrS2H+NlphsugVPp8/aJ68C+5Q0Z32wbxldS2fy9icPmUubuk2J+u25IHicO
XWDNExiAiqiDq4XuBqh3zHXJHkrdFWk8kvKWDQOsLHmsAWy9NDQFucR2BTrM06MDIyRHqmEV8z7e
oL+tNt5IAfIDjuxiAAyhS4iYADtuYlHvABcsH2wcHMAYPSfBe7KE/3deYG2Lj4IlDNj9xyVckNg0
ZWTogQdX3zat3Ilv/94jJ2v3fwfwIcMKt4VP0o96GDT08kd6cOGOCtB0b86ZB54b4eSwGBrtEb/E
K/jji7PJ/4sXgPj5sQCD/BVJ7EkGUkoURtrBw+N9Z8OrcnvmhkI/+QTg6oGQ6YMgCZ+CkyIYtRyV
EdbRQyEbyKLmQtwUkacePd0Wd24AESgnWPz3uM2rLIeoUhoIFVyXTdc6SVG0JIvoGFwqIsKHZmj1
BhwC8h5ae50DB7V1iWUAyDpV1lWOuoDxk7epAsfZLrqB6Yxxy9UCT9y10cDLGEDHN55fTukMwwQg
8JZ2ACRxdH91HVbjmEfOepknegXQyTnl1mOM+XOHwiwVxSHc20GsxXTHJyuxLscWhtxVeR+Hr3Gw
rfih4Zd+HyddPCQ2Omd/dHI8QJIKw4Gpc2xTQMTwNBINLaDJhe1KGKZceP2h6p/wWl9b+r+HOGYY
2AQM1LWTM07AnxqXB1bcA/rKvL2svkZeOb5ChAMU0xWDyo/z4ePelV65zDHwDHcdaBWefyDj17KM
3wPgZkjQ1UKbAlX4jwPUUo4OGfz4rrErdx2Zr2UZvx+PqxVD/8NDFnBq4OQxFc1eEcR3tbnZmeC/
+PGgOKPET2AS9Zei5+RS6bltFN85JbKLZ9ucuZifblvMPoP1OIQ2IWSM0HCyXqvQqehc2uJ+CJK8
+knDlMQgHnyteH2cow+jHIPfH/l8EU9c2sIU93UtN4DS/Yh68bVc9f8NAeIrrm8ozp4aIhg3xxGA
xvl9OM8bIAaueqDg/70TPp+r/wxxMldNAY25ZcIQBbmkTsaAmpcbfa4a9smWRnaEGjMSMqzaUwvO
mBrVGXDR72qYCMwUoloX3f7fL3J61uBzoFoCqWycBtgR4cmW81iulx589zutU7/foiX97+d/MlEx
2gj4FNDE/Lsp1biciVm72HHtmwtrPje+VIak9ovCY/jmWFUQWIJAImi1MOH8uKymmgUFgNPx3fJT
i9v6aTRf3n0YIIDGMujh+Cb0+K3+XLcBk31QMHYnix2/6MIvr9ljCnnsuAAhgITuZEF5zoCaYU3Y
HQ6k+Tr4omfHMWlBqooD2UPkQ9py8utFBS2DMpz8AyXv8Y+CPv37K58uVDweyQT0f0HahWHQ6dVE
6ZzFDcvpAR2LxAe6aZouwTD59yDe6YH6exS8AJjNLEAf/uQlmiXSk4gL/xDNUdbWm3z4Fm8MqIX+
d2B+QSmhbSbejsyZMGvmX6F3H0bfDdpwjjlznT8lBB7n8yhcCv8N+NfjxuR9XA0kHnKoHbfHI6q9
7rt6Zf3yzlMLkKTBlVsuNzQHoBLKQbT1VqRtvxh+Toc/yRABYBzHimN4MwCrLRIwAx11VfjLmXva
X++JxtaR0Q9vS7Bkj4p4H99zGcY4yJFJ3oCncOtAdStUuFhYJda07qqVrcRtx/i3yVl5g7hzfX7m
RckxV/yQRIU4kI7CVeCzgkZ7mqwKS1EvBvHzlowAlLRj7KUEhk1Z0apD07n1NWVgWpaV8I9cU3KB
taMBCAfTT6BfFrjbkdVFWpj4fdFVkFXwNAcuGV48YW/sFqyZc3WA3xeM01/sA8pxXByfOBC4vRET
xN7L20E7wYpPXvfA+2nOTBXj3g5y682sPJkNvYySqgzR+6RwPweu3lXmF5ejODOFn0RgbJXj3KFM
5/1lUEErt+7rpub3tiDyQlmhryOPB2k9gu2w8PBcd/rT8Y4hH1XsY63iZGvE7jA2fdFW92WZgXTa
h/cURBj6NbDD8YyHAsF/RjnZARVR89KOGMXzfsULhBTPEetPQ9rpACcBuTf1NEiOAfoc1Kno0TMP
/bl88e/thbdAseuoHYWgidvCx+2FW1jZg1xa3HM7Xwne3vgO3UTwSk/UON5OlKy9IM9ynt9FHvhM
kj3+O6R+9pKAKkDpDpUERLKTl9SaccAZkcbgspIVnG6G6FbNZy7Mny2IPwc5piB/nJwRyMTUa7zi
nswSJLkKPGGACpx754tWLL/XBCjax2wmwM47ze7HwMYA4sflPZD0ryVvf4UhqJSxOXMOnR5Dx5WB
qALVQ4iIQ9vhZNI8OdmWS1reV9DqTcbSQM0YUF3u7VVt0eKm7513Lg5CXug0ECJPi5ANQlrVQyQ8
JfYbBSAg+EvLnbOgnDXkYgatrYkKgOC8HoBUAQ8g1mQNWFI3i5Bd5gIPmdRdw1IBxBlEukaTTmqY
Eh3my0qZGKzIAnDORY7yCLlsyqObV7c16MsmNZXjvhgpgIZj3W95Q9iqsIN/48/Wu6fTSDMNNvJ1
OzGzrb3iiarBPjc+nX4NTYWCESpJ5aprKL0PS9Gshqnzs8gMwMIHtgBEXr6q0QOIkLqLarKxHSWH
RU+Tb5dYNWsHxJyLjk/htvB7k+gxXDId2uYq5vO86lyw8KIBVFsY/vqrseyd23IeeAoctZeh+wck
cKnU9bi08WbB2bYe6jG6zA3wwKCbKjDLQG2F7osLWRzXrqLu2Mg3GlQXkjteWoqQPbC+Ge+t2/Pb
2AeG3feL95a5ABYHfX1bQ7Y3hVBkmOZw7U0K0aLyB/LCdUPBKIbbQ5xNINFmHWDDq7HXPyoK9oof
wMa7Z7OXAe3RJm3Z5LuoCN2bBr7CD0Pj7wrESQVw9SwnECzyZsVjEYJ52BcXYaFnIJnFNY5rb12E
EWJExX4FQbNkvOp5AvWOIqsr7q4qN8CU2spZxeMgvqFq3+6mQILvJxw0tXjU0uJac/5wFHEEi3PK
76sqfqWtsNu89p36xmXWg4ecP5ZgepYv8dzDt1u5+tmQwM5gUvrFmPb98jL3VTCk0mPNrcMcm0EI
lbzCD2LwM8tI/J2zwn0hWg8r6GY5VerMUfRIZiJf86jxDmCOtDu3wQLsSPzWu1I/LxSsRczKHmti
XuWNfmucydkvYEDcTQsI8K2BB+SFBon+SD/pw8wPOEuw/Ei7Rbx+N7IKH5sZM1LGPqTf2VyAYxua
FBz1cINwVz7AxZlBmQFg/afYGYZXrrhJXadEfOqJ/ZEPkK80NnKyHPWUAvDeEozaqY6uaWf3kTOV
Vz03i7wFsaTYgDkCQ8T/Ie28ehtnkjX8iwgwh1uSkmw5iePxpBtiInPO/PXn4Zxk0YQEz2IXCyy+
XZU7sLu66g1jA189sAa70IPZ5a+djlHZqjupjSfE9Nkkk4bEwThMp1It+pspiX4myhR/ywOzewoV
GKU5M/ISk4fptz4spD1AZ/158lkAW5fDwDOgQT4KUh58TKvym2yU2eemlL8mvs7jcEAGsMf4FTYD
anvwI77MwqjtWanxiQm2PitTKzs0ZSUX/kXrorVR7Ol1mm6RiF+1WdA0+OkN/c6oKx0eI/xHTbUX
oqL1SYV5hHRtlrtioDQ7YxSbbwFfZulYRhY8qFXbMVAT90ETDP/0w4h/9HLoYCFn98rvINVmuAhJ
4kpD1rHSJf9DDfaO3hgxrOO4cczB6t0Zc1lXa61430LEc3Ig3w7vR2mv9HV1qxSW6iZBaLw0aiwe
+wghgzSYAmhbiupMbDx7mH3gz8EoOnPVVHYWGfWx7gYB9oIOcwUKEUitCI1VbP+qz02vCj9AUPf2
rAKYzoyyd+QoFe70MBoOc2pmTgYWHj2CXnQivC8cuelAXFSR2jwbKeoOsh+ZB0wfCqfujPFPr9Ti
Xc3r8UdXROktPEQNzkWRBJS+Ud+aAJfecPCIjh7GAl9Kqn+GHtoUzlS0zT3KBMkPTQBiCy89sBwl
rudF1KM/KnGlHcpBMHZxbjQ/hXYC+j2apeQKPQS4YBrMm1ILUQ4vYkTwIBnbcVInH+WsjQ51xLuo
x67xrqd54Y1+V3J8CxAjAAs7sdSJj10Sa/tUEJoPwPYnL06bzu1as1025LQP4Tje9UKrHwUc/G7a
Tph3sCWTL5Daspt4miQw4LDx21Q07qaoKI56A67cT9pF3Fgy07s2U1X46VPNqzD4Dj09d2Lf8gJB
8l0gsb9ovEICH/LGVtP0MwlRZheBgIwMkp1uD7FxLwqQdQUrnx+ToUUQyIRLm1QVFwP8tIemgn8G
2La35XSk8daiGFKrfr5D+ACN4LDR4mNdYRvr80fd93Hb7aM26R5mGcqMWJj1TqFRvoNgPTl4WxZu
qE3qTRCI0t7PA2s3Ui93qkDqvnHrprspjKPdPFJrNoQSAHwkxLsyYU/3harf1qghOqOu0hoRsH0M
R8l6qPoudfQ6x7vBUv+klj4/45JefyjjMjs0CmGNrtbQS0fGwQqS8VPepoZbDVCQTcSfHuFeQrHv
YvE2sfz2UApNuQuNbjxabTTs0qzX9zVsiX3DwX9bJ0hSCHWi36o0XJ67rBscoZFgIYpB5Rpl1zpN
Ysg7I+x1d84ojwsTnRQHwkDMpdUEbtAiHAIpV71PJ1O4kRP+Q/MN+FkhTCqrwIAiGzg0JiGpjwiM
SDtEKpIPDbIsBwVizYe6SMvbrJ67l6oeFVeaTNUT5ai9MaPUhybat9+TbhEvMafKtiSQa7HWDoe8
k4PajZksW7aCfKeh+2Yn+HTdprKv0BQoqrtyIZ8pkwW1hk3MJx21z+qoRj9jvYvdvoa4JEecwr6M
gk48d78KvIJQ2AMsJUtsszEppDs+Wd+hUivvF72SgwFLx55ac76hCWDsBt8M3DhvFWfMqtlW5lS9
bXOhf6RkratHHkzTYIcxHFWl0Z+TOCiPI7QsyHAie1afQxfhI2jFtX6yAq35XmWaYZu9nD3Aawgc
vSnRESm0jF4cSVVoUChATrRw/CD/muTibPvqrEKUXPRVgOfuB1PtkO5JTXvK9Qad164EV6xZu3KE
6ZlX+k9z7n/Wxmh87XvkdX0t4sTrZPFQ90XM+4t+9BSV/k1bl+pdPIUBMi5hdFCSrviUzILvyFrX
HpI0V5ysgU9cBVHsijTR9ppY1Iecrst9T77IvPeFPXaQDuuit3YUQbwuCC3NlgwZFjb8y0PkF7QQ
Cx36/rTcNXHbs6SLIg+lG/VDGWkc0xG0LkeyoDKpfZQ6ldwPyPMm485vmugmB2R+miGc3RRN1zxm
M1UdoW71Rz6jaRe0UcMRlYUPdV6ELp1GYR9LwnAoBt7YEy0hw85gcbuoopf7OGn91u06o3ue5OB3
qhVOqmhP1cL7lrpw+KybUT85xSzU3xRjak5S1SW/1LJNvlizHuy0GKrJIIY/EymBHi0MSOz4swJn
0VKcpieTlZERvym03tojziHuaK2HdtU3hqvN5rhDOGJ0/AwV2r5UIQwJemvP1aDeWBKKLqkgsedA
E0CxKb5OhSVxXljZk6nOsavkIZ1VdZ7QMyhNexRlZReohbAbkROKHdJwUTuq+TT3+3pAgTjvR5zf
w+BzMKuhHbRtDcGuDLWdymv8FKpxf6/R80qPsRWXJWkszT9qAZ0bq7Vy1GqrebQC4xc+6INdFmx3
FW2FPXpSpKNDYN741sCFk3EBRileg1Pct1inyx34ZyncG0GRf1Vk2ON0j9qPRiukx6Yp5pMuBJGO
Ts7cFHd1MGsir1i/cmIoQiTa1JCempGjIJRnhHTAC3CZUFdKpwTBm1RLTg1dcCx8cujmfpnuQ2rY
9/nYmy+IHvilEw9ld+RaSWK79cUBbSbJj5BrybuTKhjZc4qqx11b9aj7x31AimYmo9OGeulUJHgH
v2gXj8uJg0GLYA7N0JFnWRpuUjwqbwpraFw1Mb4JTd8eE13lyTf42aex0uP7PoR6hwaI5sxTH72E
cTft4XagYjWbiq1UlfjRlMvoJAcCFGotCj/oYdUdsn4SdnClq499Wk2ONkOgtcpkSXcgSgdU+49h
O+e7Iig/C03d7MhmFwemrrwDYdI+hEofcNsr1ZOW1uOzoVfBrVjH7BKIbreVFv/h/xW74aB0wBH4
LLVw6g8WUN5bHlrVqSor60aoJZMqnjr4uzAJ+lM60XkVBiPeKXKboiXA4yILg+FF8VH702tNfLL4
pj+2ol7swtDP3DweQjcSs94uxqq/w2g13096P32I1Kz9oCbI9imzisTK0DX7OvEdMzZvEcr4lPiq
4HYxZbxAHpAgyPL+UR55JTWchI6o5s0eMqS6X9TlHKURh0Oo9ZILb/S3n9RwYfW+OhZYeT0WMiy7
FBmKURfhzM9DT8HVbO8RKWu/pzkEJOiQygNkdYhiBtL3yVAhFF+MyTFE+AmCXli6ySweQkmwTSuH
LD7L83Ggx7pr/bg6wvEP9orm13YwB+0HujGyAyYclY+2zu4UPL33SFDB7INAfC9ByHDL2LIo8UVc
6HXRfFSl/FccteaTqHDC6RbEpXZA4SoSlPR2CiLzu1xLGXUfv3Pltm6f9CxX76Tcao9GJ/7WjYKz
uaulYzwqo91Af7KpRaf7WQP4E9LcchDsUW2tLnBz6aCf+6Gp74RxlA5IosBpT834jyp3tFuUALkD
PYmPUdFl+wStAocWbLhrBmiNnN5wwmruhEhrYNmJKAMrFkAWlAZrtGA0dNdQWbNhnZiuGCVQUK0w
vQWUrt2NiwqPP5ShrUVB+bWt4mknDr4PdbnPnFlM56MlT8l3auL63qyl8R4Dvz9TnKQvqiIwl1ry
abAaYV90/s8OR0SUj+Py1KaoNMmjLJ8K2ejtfDmMe6xND6TgMK8lSXapiAwIJBSKLbE+t12Ejoms
V8KxCyJ096iViI9oIPvId6Fflkr5YygN0q2P6OQusCbhSW0pR+ixWtzlflk89Go8eFmEshJs4GfA
BAB6SjGznn1LfVJ6UXgRrAiGYpIWkV3FVnhS5YrUPxDTu0KxCidW/T9WnnR3hqaNR7mv8lt1ZH9E
aF3wLKxBzMzmkHp+kH4ow8k4JnGMzF8el04eiSYk1Tpw/Egr75RKEg99LppOVZr9Pgv9xKkU7ROF
cvOmp5q7vDXHhpMHOnWvhOku0YKel1ddPcEIRdVLtmbNLkpp/qBTv7/VOylGDQfdfzjKf+o0sW56
GYGNMdBJw6JGuavk2dhngnQflkPmmEEpniqlX+bNmG5bS7DcSEm+Z1kSHVLeWvu4Trt7MEiJgxbT
omuHSAiVhVo7Uu8bX4pRH/f+LPKAHOPsSyII9Wd/jPQjmmztIVKsgBdhKuAaE5Q2UkaBa1YVVaw+
k6BW+vNjLxijHRZa8aGKqO3zUPXvUAmTd1k5kpPWYrKPUAH6OcBJszmjw70Y1GgvpCm6XmVm7fKG
vDLoqt8mZGE75dtGFqdEugT6rm2MtbCby7L0yJFnW6Bib1ciWymwNMwB61F6MLsxvQ+zOrrSKluq
nWftgaWOh0InbdvFlGPNS6rHAbUN1HFOnXSry/dzsb9c0t36fdSlwZFCEqA4uerY5E3Q6JSU51Pb
PY7xbSg//0e//8ZRBMSMKUX8vvWUoobwTpAjNVz+hTAvjg2AHN/gTEeUezQFrbATtCqKg0dkeae4
vNLW2pqj10FWzeJGy7RB7wmShEgm2teYM9d+frUEFk2VZmz5eYMqY+FVwdf3L4G1iOlDNUFEet3M
nYxqQstQmE9Z8+3UKN/f/euYGuAIgPz8Qv5bRveqXO/XQyvUvS6ehFr+JlMRovL1Pvbfssh/Ox7Q
2ujbE+U8BAjTISmbUjv5YvakaWZso0n25/Iw3rY2lhjgP4A18P5Ydy5B6VoK3TTtJFlPUnOqc4oT
Hy+HeNvYIIQiwzrDF1vBD+B8GJ1aqPTVC+3UcTk2svGspVTcrfSbkcvXbKTeNh2IBfCHgPA+CXce
a6LAWM1lrnEzjjdJ1h9nv/Pgh35EneKnOHWUIa/h1za2MSF1Fa3fhUKpr0KKpYDGlFpppwLEfXoM
g1+Xp2+jo4Gk7uJ/AyQLaMhqF6RyQiKDCMJJzn/N7SGLJpuaLcIhZG4ShZ/wylf/Bqu7bDsZjAK7
Gn4Zk3M+h1ppWWkOde+U9wbKNrKv0Qupj5pPWbgId0mEZsSUfxwVYTfkSL1cHu7WdC7nmsmkgh1Y
k78p5LaLQ69+Ag7D8+0Y6+8Euf/9rF5HWHUTSQyScIhl/RSAEMvYksY/bPiFeMP1oi8mFauDrSBL
xnivZUeA66StMqg0bVB7CzrhvZOFZwGflqzSGsXjz1h9WpNEwj8YnXJqqJqFqFpRur28HG/79EsI
4JIg9RbQ5Hr7xTNJRIt68WmmOxbwMstPeT3YRnmcS0R2UO8Q2uyL6KuHxsoPISU8dfx9+W94c0Yt
f4IFVBMm6bInV/M5aoLpp1Eln7riTv0tD3eSubsc4c2mIwIC/RiJkHAs8tXnW74WRr8WpkY94cHi
qg2aOfN7z3IiUEvh34C8FlfD8wgIF5phHaMQTUG0z24zc395BFvrBF4TwBW0EMD2a9Cp1ge0Df1y
PoVp52YU8uLwQDHJFqJjXk3o8D1G0/Mgfg20Xe3f+NUVYNbbHj24LyBloFAkWr74Tp4PsEfbuUaF
cT5J2ge1lt1wefKPdzOFSJDuT3Xtgi0Jbi+PemPdgJcjQqpBkQAgsAo6SAK1EHy5TnqODudd0j5f
/v2NncevQssGakYisVYb6dJYULOunE4i1k3dg9ochfC9YF4AbbTHeZFKtOLfEBn9fODxpYrjKZV/
SUrkSsKVr2dNj+bGXSJocG4WPB58zPOVkQPEe4JqGNnctR21A0L0DlCQoX0iN0Iw/asW6zttRHGz
CW7+Yf4WxzFzcXQEc3AeGuJsIRZcuSelsz71U/4lmfRn+j/u5TBb24AcBl8jdFvAkK/wytmE0gP2
2dOpk+V+xyVV3KRJek3dZvmVsycJ88jWhu/LVuCuX81jZGUUuGJhOpkKymwtZ5H4W6RtqYn0PaYP
/zCkV8FWJ7seoDKWlwGfc4PIE4CFRLx2YrzBjC3jgZ+7gGrI89bjkWpuL0vQ2NzWs5miMKenh676
WkoD7d3QySYACM1ebK6g4zenEUiwoS6b8g0IskfmNAEkOZ3CriGj7fWPIyTzRKe0r3WHJhWvnEyb
mwOcmQRNGPea9UsyESuN6qc1nQw6akmY3c9K8y8h/rqPQzcHcblarJISHtVnZToNTflHrP2jkZmH
y/th+Yk3m+9ViNUWBxMcB2ktT6ek/S7lkp3lT2OO2rJ2ZVdsztarOKs3H2Ur0yx84uTonFslapbq
lfxyKwIVGFJl0P8ySdL5mRByGMao6hFh6R0FamaP9PWuBHmbxAJ6U8DZwjEyMEhZ37fiVKHznsnD
qW6Q1AUVDvi0GlFbzWOraew8DCsURYv0bhrl6KVARXSvDNc0Qza2Okhf7H/oEot8aqvjLxMwC0Co
keOP0rmhx7aJo4GMtJciNUB/rsFQN8MRRcLJdLE1WR1QcUM3bBE8POH1tlOKL2PXYIzROE33WS2u
8BPevEqW+QXmbcL8JiNbp4UG7m6GVIzDaRzFT7IW7GsdGwwNZAOP1ClGWTx3Iz39Kc2mc/lL2IwM
1JU8jdrHGwLPoCpl7UvScOpA9A6dgY8EMv75ra/cS72HqrDjI+x7OeabZyWjRfx9STIwNnkD1gx7
7JF6yRyoZRZYCkzZo56VOABUbmG2uo3QebXLZPmaLc5WWISq4LLyqSzb6PxTUZumE6zaGk8aLwhk
LUPUSWNBdjoefvzXoryyqBufJhk22SPnL4/n9Us9xQWDNqjCfoWumNFMupZnLztwdYoR4K92GEQE
IFjnA1JSDAmwLuLbx2TDtELE/2k1tu9+Qy6IV4AZC5JfVhG7OQ/DJwAuT27G06wa7jhrT1JS317e
EauRACwE3viXcgLkenk0nIcwFBTfs34uvK7X77WpPJptcV/5+fPlMKsd8CbMsmKvqkxgahQZk7LC
49ax+/4w67T+xs6egkdV+hqFXy+HW22A/w4HYFjmDoOYuObf56juFaLEqIaodXje2nLzLwN6FWE1
b36hiVXTiIUn5eaNNWOHrT81QemMxkmlwBVlXy6PaHOdYKHyOlbZb2s9vCbQ0DbXy8Kb5fjGkOc/
01AhB+MLV/bD6uz9n5n7/zirl0iEanGpVV3hGYu6NIL6+m6oOBpo1YM4o9H7AcW27EoqtT04CHoa
1aFFLe98d8BDrvpAZ3cMQNCqQ+cfg+7KkXAtxLJBX23AqCqkEtOJwrNQBNaPwce41K/c1ZshljOB
EgZqcOv3iTbqvUK7ofBijfb8b6t6jMrd5V2wuTqvQqwTtGzGs6wMS68oZrrMXtQi6an/CpNfUuy+
PxTVq793Pp5p69HkPpQYgDO514WWIxfpg58ViGlLXMWz+lnKsHW4HHBr+jjqVBVcGe+79RtYyQUx
VScj92Q4NFGIwUuByUpy7dq9FkY+3wgj/UiJ3nPuCfKvuACRXP3U5G+Xh7K1TK+HsjocsrmYKCKY
xJBo5Mqlq6Uejkk2JMWdPn+4HGyVUf/9Yl8HWx2tQjBnRZAyIIu1UetP2oR0rlzs/Hfeqv8TiE4T
5UAdyt3qNhLlTEMKMSg8OdfuBCW4R1D5H75SYFW8SfmX+UbUDRzwFAcReyCxCvBHT7PwqbPe9zL4
O4zXMVbzVUuD4CPGnnvZ6JY0+6V/2Mevf3/ZgK9OGm3SVewE+H0hgv8w45vR93jTXDmnt1adbsff
TE6TKZadR+mpkVS6PmaeNMoHAUsjLK+U7CfA9Mu7a+smpeSCBx7nskgf8zxOg60S2XiSeb7wIdJu
/Wu5/uY4dAqivNX+npvnv69kQ2NFCNN74nxo0xJ+BRIL6eHX5VFspR8UAdDzpXZDeWp1wSAIEIxG
WRSeMOdOWN508zelOvZhD8wwoFB6TVj2r/zLqwTx7yZjG9O7oTywuEGeD6tQjLSu9bTwxlib7wwE
EJxYqBVXHCXhgEOSeqP3/Qv6LsWulDVwbooe71CfBsqKbZEtVRDVsJSrbbAahRPJVnH0oYq7l6dl
6yyknAXdTkPChmbJ+V9pINg8TK3FkZt/SuQSfOUXufuHu/11jNV5q3elKEiikAMJ9YTqCUlxWyiv
fNKby/tqHKvZRnYlDzBwKTzcY4+GPHwwlHmxrThWcelCLq1sNU6ucEKvzd3qGMkkuU8HOiRe/SUz
HuvM7at/iUC3lBbM0rJYE49g+M2GVFmkfAWFuf427H/kU/8Pp9XS+P3fIKthjJk5G9PkF16fl44K
b6HSaruJP/7DRiO7o7GISgsZ+WqjYSGEt5fOAmEJM8ywdAxHyq6dJVvXLskX5RLKz4tc3HmUuKyU
bpgMcrwen0k86YpDZtX2VH0M01+XB7RMy/r7fh1qOdZeHfIxPVtJ78j1xvHT0D8qV35+a3NxtEPH
RWUIlM/qozFyLTUShA29NkjvAxNe4BDcCqH5vpr931MKnhBueIvBCefv+SgMv4pKHWaLJ6q09QoR
gI5p/rg8U1uLshDnYA1D0+O1eR6jBNGAQUJSeJxeWbu3QO6EB6XEI2h3OdDGnNH4Yt1Bg0nLqXse
qC6C3BcUI/GS9mca7yppnxhXlmXZpqtVR5aVBGgRFFmY9echrCIWNEMTEk8v/wwgrHXLsQTsjvJb
HCtdkAfVdOUM2LgezyKuni1JwmMwYROwz0Y7UR4qLPayWXd0MJDvn76l3KbSNafZtD5twqiHfIMR
o9cCpR/jfY3DZmZeye82h0PFC8UGDDH4gM4nUMmycAZ/n3py8EXLykOi38RN60rF8A+bgbcLWIaF
sk/p5DxQV1d5X3RsBlX4jDeILZlf2upKlr+14ZCdWqRZEeR6U5oNMCsL5pC1yReHKxcKuDj8vrwo
W/O1PPhpMiziQuvqjF5UkWnWakrZRHPMpAUpMbpiQpo0XflM9Y0TzVp0bGhlQOWmPng+Y5j/9XPd
1alnqVFzqvTuW5X5eeFoSpyhwJgJJ8AbTwi57QUvRtFZSLV9QQIEChWjXeyesy8UsJOd1c6NXZWx
zvt0zr/A48oPkJ6RMk6VsNpbs2w9JDoY9B4XLvw88ZLTSq1xcR5rb2hgjh4KaxDzhmE8JIIau+yk
3qvTeHjoBwFPGHGQfxVpC3GrlARw4o1i/RTLTh0xrzM7V+lgCs6g7v+0alw7SjkNv2u8y16CTIt/
BkVh3RR+JB21IkPIBfehA3XSl7jPwTYDLL2JBH2GJhSq+1ZHpbwXwpnnL0wIyVcT2nFR/rtTEJkT
8GoFq48sH97z15wD3h6aVP44SjTe+hKIhdVZVqSSmmDCkngpFXAx+6RVP8x5L9U6Ea85RWzGQvcd
mRMRVQ9tFatpa73V2jChbJH1H3Wero5GQoV9k4J7njhZBnYgauxd3tlvoy7njAw2UqQLCTrrfLul
cpY3+NUl3jR9jHunxT8VUP/lGJtfD2E03qq8WddfTxOrSRqFLUdadRAF+3FcOLSHyzE2PxsGQCkQ
9SFVXsb5KhEo5tSgJUOMDDW8RzGvrxxkb8ewAC5UTjINow1OgfPf10E452rDQYZZ4G98wgC0pp+H
ULrPZOPKdL0dytJgVxZJqKVSv9bU0Yqxj3p4m55/8Ltb4Vplcd2/J9vg9xcq/SJEx1tvNZSikGYc
RzumqosKuwmh0FZQMHDp6/d4Th+DYrwba/Hb5Jv3aTIfsJ75IsbJ7eUF25pQ0hC0KhbE45uGj5jk
tYhRADeDaHljFN/QEGlsrWhu8Al3Lsd6+y5ZRvz/seTzxdNQOFU0QNNeN9f7Ah9mfb5N5nZf1vDN
zYf42q23uYIU0IBfyGgxr/OToasNlfcWM9z7e4wv7ntZf/d+X/odgOrorCCAuZb+oQFhtSYFW2/h
HcKxaugfXZ60zUEg18azGbltgEbnk9aHQg64Q4m9eW/px/qaGvbW+iPmKHEsoCskrdECATBX+Ftj
7GVh95Sm1k6K8U6LjPhjbRpX8uvNWMCYxCUDWTAX50MZ0PhKrMqPPV+bh7u5541fG83o9rTw3dCq
yiuH6tuMZOlm0jFSKKJSRlt9YUk/+ZaFSI+nyofExJOWauP+/auDPcFSceIdh/D6+ZD0DjJUYRSE
GANjHxhyuevwEn530YCBvLqTVh+OReYh+ThVeG043mQ+ZpS60kkONmfFlUNvc8qQlwKADu7mTZkb
h8ckaeIg8bTiaz42+FJ9kK+JfW3EYDGQ+QJbyx27XpZhNJWpDq3Ii3jIzb1r5bKrXmsNbHw2Z0GW
f/7qIgrMQVeQdYi87LtqVm5M5ePyym+OAm0olgVw8JvHojgVYlp2VeyVQ+W2rfi5nNIHOeiuvHi2
xoHgPTK3Os0AINDn40ARpWtQRmMcOPG9CNHz5VFs/rzM14+6NTVSffWgMuW+Javm530hcXTYztaV
DbV1zfH8ZKUR2qFHsr6xR2yUZ1kcI0/RzekebapnNLazfU3+6VQV+bsxFj9qBBge9H7od3nR5kez
SPX7so/h8vzDcEHdYzSm8vpe1yFzYcLuEcK0N8qC24/9Qzj4L5dDbFxyQLrpSS51xLeNommopWqC
K+WlyicE4t1UVA9hcw9lypVC2S2VKyu4tQ95gSNjCAYVxOTqkAtLHb6nkcVe7NcfMq1+tKroph2C
L5eHtXF2L6r9ZAG0OjbaUf44dW2pRAhC1TfIzH4LCx/12dGLOvXr5VCbI7KWRxcHGBib1YjMJsq1
IjIjz4CxLyIy/Dg0zuUQm9v+VYjln786HaolSxVxRkLnRCrcSUDtU4/Ta3v/WpRloK+i1CPsuKAy
OOiSG1l51Iab/2wUy5q9+v2s7eFZmvz+jPWmAtZUQ2H4/SFYddAdIvwL8a8u06sQjab0Pg9fjp8c
Tr/7/mePKcG0pNrK4cbLZ3W6IafC+aqaFNraG1m/k81nCyPg8c5Q3n9Pc8gtqHrekG8rrlRJ43Zs
k9DrMUrsLWunKO+k9Sz5PCEoufHuoQiyLuYg7Nyi7h2FXvixsOx3Ore9+fXVWqfWFOlBxK9bSC/l
9821cuEa6P0mwCqTqctmSrVm+fMl4E+Z5SSN5AjwWYt0fNJD5Eyybvw99e1DoI4vZXmtMLp1UYBP
MpD4/QtWWltlceYjQdJViMom8pPWn8r2Ry50n+R0gNGJUEKsaIe8lXaKhKFxID0n0j98r6//gr/g
w1ebfdREv1Jz/oJGV09i4b/0kXXlubVxtgGNpcHEHsHwQV0tY4A0xDDUcuCJ1v0oPGS1N1nvz3oJ
sRB8KPZxXK/ONkjQFfo8Oqp62r7JsBM9CtcMQ7bXSl7kToHeANRfMMivZkqPtKTD7SzwzLYZbvtw
bm7HSepvBLMV7tHRDA4q5rx2YfiCM1iUpcJKhXc6BcJtoqAHcfmQ2pxUvj7av0t9aP1EGsoCMgvO
t14rndLsi1b9Dq7hItfA0+XzQF+XGveiL05evPo8ikzsyYzzyOO8/UXX8mcYqHgR/26rbi/p2V2X
1y947XZ22GIdcHl8G/cI1WFyFgiPMtfiKnZrIvCpJGbomX3kjJ/nKLxyHW5O4KsAqyxQqCdMWdCi
98r5Xkruo5K+5PsEhP97/kwKXIiDQv5dn44drHhJbEoSzbnaDS1I5+rjP8wS2HYJTw2aBOtE00y6
vG2EPvICZCqcRBlRvUiza7CczbV4FWX1dbWxquAiQZS4l20VEEtXyVeWeyODxNfJ0pFagI5A9fn8
47JKs7CMOouoclcIFkb4az/Hc1/fzXOY3EylND1ZYiC7CqI3V0Ivx895R4ddbkG84enHi3bdncJ4
PrYGlWRdqLqjPrbH1Jw/ykP/EkzqlQ2xuedehVrtOX+cLQtJDFIwo0UWqQvLR0C4g2OK8bXtvblm
NPTwwaTvBvD2fEJnrVCEOCfrN7pD/py0V9KwrUlDrX/hPpDCvEER+1ESlFY3Rx7OI2kxPpogltPO
qRp9f3mHXwskn48DsUhEFk0C1emL36l3aJa1+XibIidwOdDWhEGsAMyvI4pOOeA8kD/GbZwXQuj5
6aGWb6Yr5YzNn6e0To5kLfnfKsGfgjTJZkxQwCc8Di9+9Q8XIN3Vv9400Kut1c6ib1RK8VSGXqdJ
eJTMQfkyBtpwr9fzNS/MzYsQkriFVOSC0lrXMsqpRHpslENvaoTW8XPAgSNipI+G346lrcRoGkXh
AUVklwZG72pxGThlIuq/laGzrpQKtr4o2hYkFbT7FwTL+aoledxrEvJdnj6ad1Ia2Qh6uWF6uLw3
NjchNF5IAksFZ52mhVmZh3Ofh55YtD/NuDhMs/U7qeh5IeN3OdTmgEyQoyokH4RJln/+KssouBO1
wcRCREos+F/VVD51WpUfh2roruz4rTN3qYEuJGngV2v/qkno+mqKWMdQ78anJgUno1UnrdEnN0BY
+6EOUHBVcFK4wh/d3EAQtRDWpzO79DXOx2gJkV6JEGdARuWnMrTcxeygTSdEzkq3pRGYGn3qGI1l
Ob7cugOVc39S3o/VNWWwWQZsWQVwwhqQgo6MWc5lmvHkLumro6D1tbr25t7aOK9irH1xSr82fNkk
xtghV9bbml7CKblVhvhKNrN1vIARQSWekpL2RvtANrtBStAg8MTkBg0KdLAub8vNgcClXzTFmTJr
dTrGsTjVkx5nyEb3h6b6QkvNltpP8jUD3K3tr3AI47O8CFGs/VQCORGm3p8yT0Ghb7GIBj8Nb+TK
zt8aDc8EzjCJp/EbaQVNCVB5RHnGq6f9LGOTeNuCm83+wyjLmr36lDG3q3NFwbRlqFGr0mo3Hb/H
IUQR4df7FwduFtBMbi4D8u15oB4NLShuYurFaCbWDtKRfvF9ascr49lcG/SoF6ggKK514cIHhFDr
VZN6ndR1tlVnj4XSfuu05ApCZCsOMf7aAZMKrltYcTQqFjw6QBVIyNkoF1c2YkuHOWteLs/b5kH0
OtLq1gSx0NeWNKaepFT7HIZ5LJr3A2pBSardRpHu6oG4n2fzeUZwt0yjF7WQrnxYWx/uUmDk06Kd
Zq77Q0ED1U1I5xSt3/Yb2hynIryGdv5b4V1nuLQcoA+BigIat7okpVIb8ynKM8+qtI9qNaOBFrlD
xfCSwuGyAZuuNtiZj/cKSJxktI5ZEd+OzTWXs82FJbunZQhLAMmZ831qIsCQ4RaXeYVctW4jVO7c
maHbgPe9vLCbgRCE/4udI0dZnVYJmlURdhl8eWOCaSw6ZXtREiCC+Z3pX4m1uYAATwHqLanB+hZN
5jpo9ZbJlZqD9dim/5A3AgP5v59fbdHMN6ASj9wgPYKuqDLa3efLc7U8pN9sDrxgFqIcfd01uruO
O73P5SDzgnL+hRQGwrBoPh6VWdsNTbu7HGxzYXAzxkERjMGbzrtkBe2IDGjObn+CW2KLzdN/kfZl
TW7jSLe/iBHcl1dSa22ibJft6heG2wsIbuBOgr/+HnhmPksQQ4jynY7ofqgJpgAkgETmyXMKCI3f
N2KsW0GwhsgGpFhy/agPmIfTsKvOnQ2Jw4AtJyfx9z6obG0y7myab8GnGg71Bsx+5qI9s9Q4JSw9
QLlNJS0sXFqeXQhe/kbVIU61pOWbwTs5DX2JFpoCvTMAkPSRYP7eGX7lbzwPhHkVaYpwqIJXcBqp
Tuy1tUUZzfSA3QeQSE5AlEkykcpoqrNf9IeAG28NQ+cux2NhOzferyEttL9YYEFh8RtOCiiM9MzJ
9AkyAChmnLn2JOAwAf1qm9/ur+/a7Q36JQO4RxcVdfk4q11wM44z5tTy92a+BRepGeyt8S+yliAU
AGcbkpYwI37Fxe3tkUADWaldnlFA3Dd9CZJE42UpVDIPa0G4gxQX0kMiHPbMazMU7b85nvHluTTe
AjcFJ/BPvRvD1Ps6uJCaMLhic6wdV5f2pAWyrTFLoTGP46oAsfAv01T53JoBURDQESGguCp7ABux
+xsnF1HCkZJHJ76/+KufF2LsCN599MRKd0hZ+iMeM36OqB3t2WA6rxuV/rTChJwSR659yaFonp+r
tC+PfG6KF5Dxq2jvVrOrgigFg4CqK96v1ys/TD1v9RYoJIeW3hsHV+JBo1oJwlHIFM15ku9BiGUc
GxBjAqBC7V018EKFtFk7KpE2R+kWqWSclNKPIGMzFL07ItbSlgiQlK/5Mh+qYo7ev2qI59DHL0g6
kDe4Hqu3pNRYStEClyQRRz5gUmUl1hbt0oL4+8V25aSr0iKDBUS/QpbgnWQSv3O5HtD4WCcgZG1d
+r6TdD5ENbTivPjPxWaYFZnBtXsCBW3RqIwa/Y22b2GxMetqxNaj/eRnfeh6TjQC6YKbKdWeggw8
tMbu/pqsHaOXJqUDjiDQpywA2rdHYOSzGdoHRxNVPGs83De0Gn9eWpKcbLF7ANHKHo9T6h2qNj9U
trsdymw3UOdhclkFtl7y4Hc8DLT+C5Q7NpWvfRqSTJF4WPURBMAIo3El3hBxesQbCZvwsLDn7jUo
pgdA0RVjXTOBXgqUhxB24n+SozuN5rK6BMARvV/pJz8pk0ffG+fP92d07dIAv5cI2oA+R2vVtbOP
DJgZ7i/5eXbnTUpe7QzZ12fmPPXOCI2CD/etia/JMQzCNeSiwAAnlCOvrRF9Id1cAu9luRUIysfg
UBbBMc2LZ5JbjwF04hV31FpdFsmMPxalzQaFFtTPM2CfedY9j3WZRpXePvBxQVtCOTzODdlpI7gq
2pGEvmdDoqefNvcHvbqQFz9BHJwX54lZ8mWhS5mfuzaEokFaKh65699HHGyg7gEKc+lN5oyCTdpo
cI+RD2bxfdFUjKdrJzsaVf7PgBRYOD3kOLIWq0ZLngDcWh0Hvfhu2Spah7VjBG2HAI+DAkcIwF1P
VAGOaivVgNMjaPILnWX4YJQ8svLim00dxaKsjglAHPDCYAvfZAZ86BoN6CPMz0gdPXvc/gTu8Y1n
VT/ur/2qw1+YEdvvYu1zqFSUboepc9wkTIkZEUGLRbRtnleQM9/dt6YalBTRGHoF2R4bg6pdY5P2
aVinTUjdd3eqCGf439Q5urRMA07YsmDwZ2189PEcbk/MU1BH3R8IeByupw29OP814bUHc9p3P/D4
uj9Vq+fexSAkn67bsu09cRIV1vA0p8ZbCZhjWzpoLEtOHpk+dqaqj3/dvYHuB7QAD2Q5P+OmRe1n
wZyf2wALs88ZaNjD7i8g1aiiAeqMBgwQSsnxEeosk+Y3QG0H2tc89tmX+/O2Ogj0JiBHCL1tcCxf
r0zSOUMAfbT8PEJiHV0s45HozmEe0HzTVop3k8qWtEZz1fulyzscbFZkzgd7Cidn2yyKMsnqFr0Y
kXQnNakP6GmJEXlJkIVNOm/61n4aF/8IgYbHkUNE4y+mEIl1YD8AYUGZ+HoKS7+vud6i0ysdHwrR
6sGjFnJhxfw39wKYDeFwSLffIKqIxXrXbMri7M9Hgx5UHKirexR9F6JzEWzhnriWLo42L3fRgJHi
+dQG33Ttg1V/H7PPfzFTHt5g+MeEMLO0NEldd0NBMYIeagDOMRMkoQf03N+3snp/BgIqgC4BUeO+
HggjVjESsR59SX6WTN8yzfl+38SqJwuxX9S5ceOYkidrCQ1o7mXFOYdejBORJXSFXIvCsVbONGR+
wX0AwlOUaeX8G7q7ICiIWPdsDM0RozUhTNS3YTM5H7rZf/Yq7TPPFlW1e+W9cWVVjP3CDxiAZ65H
gHkHZukFzXAPODwi2xk+dtXyy5y1b1o97Fj6F6B+IUgtKN2Q6wKD57XZqnamsfDRX+T7j22dhx15
dAF1u79uKz4OFLKAOv8u2crMTwRYZ6f08bBurP2yvGjBC6X7+yZWvA+vdoGBh/fhvSb5eN0PRVW3
Li6iIgL9nUpRWPV5aZf6VVXnJvSRzhBV4eSh8d5/yNhCuRuJIB+vCF06zPox5UVlAz8N2sKWR5Ui
EFj7+Zefl+Knoe60bnbxeVJui+wVtBuKFV7ZmTaw7HiOAy2EVLLkRuiGT8wgA7gF73Q8XQkIdtID
p3gdQL7r/kqvmgKWX6SyhAartNK0nOvG9IA/8aCx1FRk05m/9JmEs9koLK0dBADSYF8gtAXAUIoD
kzyDGmY6UEA40ClfuAe9B8ETD1CZrLWtmdF9NnWf749ubatgZ2NoqD3dVp+WwhqRQwdCzcyKeA7M
RyiSvE5cdXmuOQQI7HBUwxAYz6VJNExW+9CIB2i7ORMopUf3R7HyeXRHo18ZGVRzha95oWYNkrz5
bLY7/42qihZrz9Gr75vXp1bpT43XaMD9a84xd5xdbb/MZtS1UPEqH8bgE2m/LiAituzN/XGtBDlo
g0EWHRBPpKHlVGpZBTU6uSxo1IwFWCi/F9ZjqR2n6lCryKdXfA8lJmR8RCZSMP1cj9ArR6vSCZnA
M3LWhkeI9YT18o/Zxg3/orNGsV4rXgdrALnghEY0JddnLEiT81GzxnMZpM9a5oLy3XmlvUpre8Ut
4NOAHeNtKhghpGWbG2dxoDw44pAeQ55+Dv6iT+nKgOTWQdCbvBkHtKazcGA7e1Gs/8o8XX1fDPDi
ku7QVIxkML7vl/8SbTPrW0+lyLCy8FcmpJM0g4A08ZZJDOGTPtFNXfQ4al5cvdj6FbQXVfTWKy59
ZU+KO6DNl06OO4946ECj0ETmT8jdecsu7+PWV8zfmgPgGQr0I2oruKalNy8NhqkA5994ztqPzt5Q
iY+vzd3l56VNMwy6nQgN2TOHgFq+z/pNMLx0TtSl++b93I+AEKM+iwhRtNzKz1CIFJWd37DxbE0v
Rl9umuUzMVWFj5W7DuTSQIN5gl39BkxnluDNsltzOCfuZmTgArKdUBTMuT+9P37y8QgBeBRX622F
VvPzzNRrMpzTtAqp/X1R3GtrK3/xfXnla4h3ojm1GM593EEGjikca21jXn5eWvnJgt436fHzLcBE
ssdlfugaRYi2shZo3QE2zjTAPoxJkvZ+N+u9BynmM3gqcLcU1oEtL6UKn7ZCUgZxEqCfgUlFLQ1w
+GszPC9KwyjN/uzbIxpf5zBpvlbJv4n5eSpe8zb8nEIdPvTi9KfmR6m7Q3+Mo2LWvx0q3nEBqP2h
/YGivSH+fnHM1V2QAhOQ9mcbvwHSq1m6XfpvjL07KhU0y4h1UDwEHYQMCsFvYIVGgg7b1Qsbhhyb
ikbj1uuuLUhuMZs1CxphAQJ5qOHUucLtVr8P8UKEBDbqqzIAS6u8humZ2Z3pZ6b9nNm3++HGrVfj
52NufvvCbRBgNkU71nrWIxg82DRiRVSO7933eHQC+QOYjKiN3HR1QImZA87SaLG7DyC9U46pIoi+
mSJhAIpJQCAAaH3Tbl8nBLq5dp7ExRMjYINRfP5miqTPS67aNFXJRwefJ8UGTcpgsP5BHEUCTTUE
eeejKAYN2yyJk8EKnRbE4KYi/lqzgL4AbHokHQFFlywEkHwGd+cQxIx/S/xtmaqkq9am6dKAuDkv
drSLXo7SDPogTloG6eCOsBB6IfZTjbrc+2ZLKIKAOBLk+xiGQBxIY0m5BkXndpzjvGbDmfsQzoUU
G/l4f2tIV/1vKyIUB3ukDay5XHArg6R1HI3NIHY2Hlv74LRCPfyhHoZoQCJ1fLtvTjoRb8xJ89cP
fOQ0aebYSPXQmH/65iceuLsl+37fjnhSXlT2/mPHFFU9YGCNm8regHbglDjVHEPO84OT1FAQ4G9Z
bX/2OgO0kzQKRu+lJCNROKCMffiPYRvpE3H5iKr3tYOwYiyQhcx4TEHwayQalDCbreN0UCf90QSv
DGcDsf61LYWzSH75H7OC7Fz0ZN0+FDUtcPqOGtDYWV4NCLY57a9aBcaVq93CiCBlFbwiQFyC0/R6
bK5Ota6eljkm+smBfIDZ0UgrTkPiRtTrQmM5u9XB0p9T85c2HSfVGKXNLcwjmSjUBJB9xRjF3y/2
nj2xtrCobsZNhfZVCN0Smh7uu43KhJjmCxN+3wit3sWM/bJDQXavmef7BsSmlfzyagzSMdvaVjE4
KcZgZHhjW7t0OE4AjWTZ22D+e9/U6lgsxFjAXum4l6TVQnuRaWUQQo8997ubfFMJ7Sg+b0pPkDkP
Fp9XBT4f1mYWLoWK4GrFpRHUoJFBnH/o9ZZiDjrakO4GuCYOWmhhNXwwXptuMh/yyXAUIamcBxGu
5YFQH28EQCvRviHZ4gzJYYPpS9wDZGPQN9t6WjS6S9lnO/3hL0InvDn47NjYCuDGyvF7ZVh6yWdO
bpHZGZa4zchH6GRtU+tLMsW92YHj8zAUikhx7XiCPVRI4BiQOJObcGoNuP2m6Ja4Nsm/bq7/W4Pj
BurdILpLSUizag8ky/claZ6s0dYVh+OKywjiIzTIgAEJFFySRw5B7fjlAFEh0wkTdKa8vdvhLz8v
d3KMVU55auLzoHkJWbPt/V9/YQAoc1RLEX8h0XN9OpCOdpk/DTwuCai7Zx1yMcRXYXzFR6QTAozK
/2dEfuD1o57pwdRAeSmBAShzfahy5xWixT/mFBLPuv6mBUsWVv68vz+6tf2G/Bh67PBSvoU3ti20
k40kgzZc99UFArHfQ0D+vomV218Adv/PhHCQi+PV7lwkSLpyiam3sb+1BkgoDp2j8PFVL0ORBAcH
sPiQSLk20uHRZ3ULjFjLxkEJQDVP64P4831pyyZc02sHkPJ4qsE9sSfGbgLdhUqwdH01/lixpFH0
Ph+qEVasZqtbIf1qqcaxauG3+opg1ALm5NoCczmANOlvsSp93BR++k9hdi9G62zvL7rCjvw69dO0
s5eG89iZ9c8z+qpIXTahk3bx39jBQw/FDO8WdZpUXUPtAfpyDnuuxmjuYtBM3Dex6lpI7/zPhBS9
BqT1gGmHCTIUUG9goaNiXFx1LoSNKCGaAUqikvNqYzWwLnOhIIbwsZrMcB7cDcQOJrP9i7HgIEYp
3gS/Kw606+XPe59yrtnQjUaHYsh6xefXVv3y89LrpYDiUlCO+Hw6eBvz5whuHlURYW2uRAeAIARE
q6OcOUSPrkV5xvQ4bTbQbyHHZY5clajU2pILVWRBCYhYSo7nvVFbMtZBItxf+IbrPfIfvvN6361W
B4LIFvUqoekjv8H8IkkoMYge+960DbL2kCUspIGx9bPdfUtro8HNLzj78ELB8+h60e1cqGdpHGre
rT/uDRCVbgiaIhUQljUropUOuT1RyJQjNx2KAK5GEU1N3U7bzoviQFmbLpHEEYkiyM7LvR9uSUDt
sjhLzK0xNEkTFZ63HdjB7RVh4ZoPo5YMmmU8I/0bGlcTxRsblGJzXFHoOuXfqsGLqlLx5FAYkY/H
dvA6a6iFEaR16ubLaEPRS6W1tWoEzyYhLwpyb9nDEKtXI0KVGSvSRqX2C7bCpv/4fufCRKGejH9u
dURNED1nkJ6dYz9Lgoduqc19QoZf942sPKBAFPvHiOTBSeMlQ+vioZtRH9HRqSJ1WFtvWJmA/Y0p
EMSgRA5c9c0DZLLHMli8icfZzEEYrLePgWacR7Y8gwD6tTWSzf2hrW4blCoFZT36QOSjpi5au80b
G1KfTh36Bh6GqnLy6s75Y0Fu2s7Rv9Ch+4jHgbfPtM0CnLN/SFQB2O+uXDmEtSFMJ/ppEWvLrWEJ
1Bbq3sbEVSlHy7v/PLlQ2yq6L6Qt+kewTLPtOLjtmzZACKQEeigs59nfD8EQMqiWZF45KGLbtWcW
Wg+AA8BDEveqdX3ujeCczrUBcpZ12f5bGvTZqYc00ryeRj1EwMMAhEB7pEDf/wRHu9Afs5KzclJP
YAFKedw6U8SadKtUoF2dazTCIS0MKT1Bl3M9Mi+gQ5CWGnSDy2SCUl89hhX3yx3ibPdR50b3CBKd
4GUGsD2cKLPCudLKbVbmzbEBR+uemCiCa4OdKR5jayeOaJcDHb54wsvcM86CtkOQtGDzTI/p16HZ
6On2/nZZtQD8gOugU0BUQa9HTtNi9CmFlxk8hXJ2GybaK+tUzUxrWwZ1SUg2oVwFFlXJSuMvhT0G
OJ6L2dhUS/8AkcKuP2eotNwfjsqQ5CsE0Kh+zGAo4Xqs6WzjFc1pLmfILAX2l/u21raDaD9HehKZ
IdT7rqduomTBUQ0p3ErTns0JrHCBtkfPzLkxoHdaTNkXXaf/3Le5Nj6xTqJpWZBySM8N0oxp4rfL
EhfJidno29RDcEVAYOK+Gbnz/Xcq58KOfJ/qAc/MliNgy0FDzKix65ouDMCOruefveLRYkiuYMNn
D2OhH+te1Qm+NrWX5qUAvuRNkmgmYp/K2HRA0i5fWPdgOJvSDHVPETqsXRi4CjGZuNZRd5J8k+Zz
Q93BxBuxNYHhtvsQj0aqmNDVAUE5AVwino8UmbRufkY9FhCsG55d497StOXJakgSJVaPzFFeeNvM
nvKPXZnyzf2lXLWMmAVRXoB/yfG9VVQEtPSYyrY7tGYftSgZLOYnatjgzo4NTxG1rkQWCPKRe0H/
EeILOWptfToFQ5IssaOd8a4v+a5uHzGvrq7Y6SsHF2JiBGEgRUWRSr6F7d6duxK8I3GmedHS/tCm
fZ9+vj93K64hqs7oXkHKHphosRsvMi2dbvCco6UkZsunZNk50/Evvg9iMRHl4xEpY3trRkpjnBsj
7kCRxMPGV8zR6u+/+L70+/V2IdVgFUYMNGSUQ2gQTDZ/MQJ0sgm4uAt8snCHixnSkfooC27psZ7m
IUQ13ku7JQ4isK6B9NYycQfeHHi1301laXlG7D/zzAo1TYWvFjtPCrPgquLTuPsFxff1CHp9LLrE
Hs3YLnJvMwTlMcmcrTYNj9bsHFr0SUXtFCxhk+df78/dylkOMkroz4jiGmCd0pkA7Q609vTYKgsL
pylyP2vBdqw+/I0RoCqhooFik1z/tPLEyLw51eNiyQieX8HDkOhJlAbLq2uVigBxdURohgdrErbl
zQPJngJTA0ZVj4fO/QCCjY+E6EaoldmJ+1wxsJVzDeLNf2yJv194ntZlhWvOOZ774z9F8Y/RnkEo
Bn3zIfhcAhN7fxbXDhtUQdGFD5YEyJNJd4TlVb6Hdo4lHhtIxZtm2Nt4y6bvJOX77eyoyqGXCAAI
YC2kiMLME9tLFtQVKquPgqB7L/L6vwZAbC401nCeSc7eEtupdBAkxFRD8vAxg7zy/YlaO3FstIn/
z4B04lju4gVeby2x3ezc6aH/ef/za+uANx1OGoF3hUbI9aLP7eQBIYJqVvbG9QffihMV4ml1AKLb
HT6M6rOc9w68KQXfI0pJfvkDGkNOoeqsuL0g0dYApn/RyI3/yme+YSZFlraZd3JosanIAwm+Uk4i
Cy1Kc6ZI5t4OBrbQ6ACYOyhpb05nVvHaMSh3T8x4oI80eXeN4Prz0hakU+4aS4XPV08+iwJVzLRS
KRcMHoKbGk1peKFIl0tQc7cwxt45Mb5NW2PTLqeBELCLHg3nWJv6xu1/GBXw79qjUXsbY/70Xm+7
ti+NL+CcFcSbnJMWvDaOH7X0YSjfqQULD4AR0BOKkh76xmSE3RhMVbPkGKRBPzTDqUGzfe6d7w/k
Nz77+pLD01Zosnjg68UBJsXTbAHOIkMIfEJavtm1Y+lO0Uws5yP6CbIvmGUrKln5oULb8SsLCuME
zRaahlphJNFS1OOD1Qfd42x67cuUIRUeLklGvwza4O97ex4ebZqSuK+G8ohbptw7pM33tSWEqTjA
BtFMIdyFUKTjG6fi88OM2PFA8OIPO0AhjiDQLr5lBYeq/OKSXZb5xhfwTGhfCHf0ncfTOh7TYnoe
2qUIE7dIo5wseVhBCwFMdtzbTPlgVHtcPGOIxFL9krFs3E/Mtl7nLPjYs/4XnTQz1FK9yKJiof2y
QwosPbackzeGTvnHlvvDESzRlEXF2Li/Zn00fhYm1zb3V2KlRo6IVbwDQE+DsppuXp9g4+L2SdM7
1imtHTwSdXv+zsrK2U9ZNUTC2R+dfKKHNG3Mt9zO042TTMkGWcd3guzFyQOVZuTJER+ihU2OPpKO
d1abWNbJdnZL/cCXHae7+4O9PX6ECfiboOoDXFjavws1ArvoXOuE1WDpBgmG+99feaUia4H8OAjx
ccyhIn89mU0x8bY2vPGUJkm3a62kebWKHnC1gNX5BytPzU9L7X4X4qW7sZyNfVqP/UvmlqUWsgBt
rorfI7bR9TZDeICkOlhMwImNAOj69wCRqwGopE2nzM6HTY2G+m3lj0iqtGz24W063xh9Y0WZUZWx
bnrANfWdE5LE69+JRPx9rIiQD6kd5Ktvgkuvymymlw6OleZUpDuPHtp39k/IJuQcgdUlbQUvdk7B
bsh3ZarwnrWLEokvwXUKvYubyJUxbNl5IO5J16cd1Q5L87Mu+9BOHoj+zgak/w7ljy3ppJ+b3i7Q
Leqe+Ojvif4TiBpFAuB2L4ASEY3b8FPEdzeSVQakR60GIebJGHf19r0YaTEAV4QTwgTiVPlY8QhQ
0gYxwJo2fxzw1m4cgSQ72Kp04dowIP2GpxKg2LispInqMkoaKPX6J6r/Mz5W/tf7O+j2ASGCOwfi
oniS3XJto4Sk1SkJ3JNhdf559hfjcwbOlE9oRJtenFFXsef97vG53rGgOxSzh60CpLt8giTDQMal
aCsg8ZrmPNX8aPipuWxbmi8RsvM6KLaqN1+v8+205N0LNioNs6pKw6Rv9Y1OkZfq/C74yHAX+lvf
LZodb+0Kk+97UJY08284LMwz7/0lYhobPt2fsNuAWIQOEOQEnGYF8k0Kox+1cilPUBbQBblLZ4Xt
uwt46DhE9IDEleDBlY/xFI86OzWm7OTpTbQAjNm5c5ipuDtuPUtYQdIPgfdKXFy1KTOzwctOIKAw
gjSaoJf6/rkSTxMUh4VephxppYTw2dar/GSVeuh4oKrRh3Caf923sjYOUFDgxQ3uZCQv5CcK4w4K
xKw4QZGMnbmKD+42XQFY7MXnhfmLZ29m9BM6pPD5xHlbIDHaP22n5Nz0aC/aG6qW07WxeEh8oX0e
qdGblUfFzuP6DO8yq+LZ88OCTQpeq1sLQldNyFaCWxJVbikwtfBazPyedafaBOHnnrHD/dUQ59H1
/sb3hZ444K6Agcv7m9p6SgMr606G2WXPo+6nn3RtTB9yx22f7GScjpame+GcTiqM++rI4AEoraCX
HZXc64VK7drsir7pTv0PdGdmr/fHpfq6dA7rPO9yPWu7U5NB+K4/jn+ReEPNDZRvCB/AwY1/X/9+
yPY0DYjuutMcahMPM0v18FkbAo4srArS0qC5kzaKRQy7MmwsPW9ftORJt5QrsBKOgXwRlCmiZUXo
iV4PwRjMFER9xDz1sLUl1eRESWsMegSciBcaE6s3NaS6iwdkFVjkBpUd1RretFHQjw1yPBAVNHFA
ONo3lgTgTdaTNkLm+/NMHTQmjlD8Citwo+80FOzP+Wj6m5Sl/q4JCi2sTF5sUN/KotkyP5Kpd178
xNEOWVoBIjpPbHmdA5e7ocFMcuhIBTG+YfK6nc6y5XEym+m1hLpwOLl0Aoap0zwt6loEkFVbq4h5
bm9dPA5B/ovigI6sk1ydqzLekLEP7BOUrfimR5zyYqLouMduqZ7SeWgsReC+svRIFxtwKyBlwLEt
Lf0SUG1p8E46mcXG1aF0mKt4RtcsiJtRvHUhdCl7b443DyELgMZ1ap0N3n9YNBXDyO3Vex3si1m9
OImdnJQmKHnm09IetWBHrCfL3757lwMmB44uQUCPA1h632S8S6GdBxO8erE4DbXx3/sGVlb+0oBc
RMnxWge/FAw4H4MESc2Dt0TBOyXZEF2BUObPKDzpjDedQQPPMoyAODtrQ/SO3x/E2kJcft+8XgiX
4xFl5tV88vV/Shq76b5iH+6buL11oYKAdTA9cO6I4VybSJN+CYxJ709twSc7zOuynKD9pVc/Gjcg
392OkrCtgyWaPWYuITaP6rS8HSRomUT5Dp2QgiNTcgVrmdKU9tZwmidziAJCTkbrvSQACLx7Nq8M
yVAI0NotaGAzh5NmbIx6w4vd7Eb3Z/P2ZYdN7QGigyhfIAKkq9Gxy9meIFV/wr0y5gCDRQAB9/YZ
EJL7hlayLdeWpGsSbTY9WyzanwLzs7FsnfSxm1/Nauekez/vNo27p9DzKVU8ZLenz7VZabE07g5l
58As9NmWY5m6zgMvh+F4f3QrVlA2QqCJKivIueVkvm6k1B4N5AwTgN2W7EtJNvcN3K6TA2Ao7n9I
OojspDSMNLe9oiaOceIMt18atsGwYWTbBRtbf/9JB1MINCDqDLCLnBXv0NLTLQBYnyz3WLhnY1J5
wkogiJYh8DThgQnokmwgK3sQnFWtcWr1vHzQM9QnnGEc0coO+bzRLSwQfnclbUMocuuHbpzch4z7
wD0wAk0rjTtPzhL0uzYzLMCAeLtlTko+Edeju7rp+TtpZTADQq/hz9pKl0tJ2nlpi2448VxrorzW
xoiOVfmqlfm0yxNr3N1farGU13GyyECj9xZnHFoX5LKH72tGnuc9fOk1eTXKyOf7PLKryKr27fTu
sgEeeiCyRZkLrFY3jPJ0bnH9exA0ZP1T1uyh73J/LLeXmnhIgpALWVbkB+Xoop7yknl2bZ6m7inL
doEXGd2O/3vfyMrmgxEcx5gywYcgX2p4RIDtNDVP0K9FfDSocpuq75vXNw5t66nrXBG78o+l/cV2
vt3//bd7W0zSn98v3Wj9aGRVaWvGaSqoHk9t3z0bgDNX4aCPVhNOqUlfKkNvFO+9lWsMz0lToPlA
738DBNeYQZYKudMT1w9N9liaG09V9FKYkGOajuisAzGnccqhH0AihPCGSvBOZUJafN6VfQUBcpxW
82P+z5gdW1Ur/4oFQCqgXixYHwUFxvXy+0WlMaupllOud/amKvJjZbZF6Drt630/WDUEYlYU2lC3
vVG3y81CC7KcLye/rY+LaT6OpESGi7uqhPSKwyFfhkQuerGRG5EfGYODN07SdhgRnbf+8toBhWDS
6tkGGcIcbO+P6va0xzUCOVGkQpG2uilupEnaTQyiMLGbZegU/uUk57n/6g5HypLIU+Jsbifxypyc
CR8HurCygblh+cctjoyN6MpW3GAqG5LPLbyaC8fUGNCGz0UF3syPaHK8P2u3Z871MKQzZ4ZcaJWm
CYvBYzX5POzmdx+a1wYkr85co+lNA+U8Pmb7rt8l+jvZRXFv4uDHSxb5aaCmb9x5MUc3s0tGY2+e
dChZpAdCrCkktbdL7OL9cd61NSm8tPtk7sa2oTF1p63nZy+po8zDrLiyYDNG+8Rvokk5CAO9E6WE
emnMyw3z47E7O1k0IMPfnTl5ve8AKz6GQgsSfRAJg7qqTPwwVF03NKlHY/T5hp770NYk9FRH24qX
oSsL+TgEOMgvyQhBe0yHzm5HGvfW8aOTHP5iCBdfl3xYN7q8ywx8HbnsM1BHLwbTXoB4UqVG15YF
vWXgy8VdJgRNrg/oivKOzZNBQcGwn7NHUhyzKgtzDZXkTasCVaqMSXs/bUZr8Dodb1v7DXAEfdFC
s6CoguuR7fxMOhUOadUPLgYnTSJoaiamuRhcPqJvLiEhmgmQNFNARdcdAe9AgOCAtZG9rey8jCBI
oXHhtvlrnTXtg6ehP/2+Q6xZATNzgIYdHTrachKQ1sgC2k5C0Tj5cZijwPv6//d9KVJfrATyPZRm
cWnqZ7N86wvz830La6txOQJxs14kmnRmzQBAYgSkPOrZodb3VMV9dHs5o5cdICHkYcFaeiPK4o20
mcsRC972n/rqMcnzsLTN0KV1aHcqMN36ivwxJv5+MR7f0ZBzovBm3Z02nPkR/35/wta2y+VoxIRe
GAC6y5sINWmcaB9nZ0OyOYSubljW2QZv5pBq79Pg+n3poO0QZUsEUrcsmWbCjQoZkzROHvhboTpp
1qbr8uuSg5l6z2hejGlsaXb4UjeqYHZt7S+/L7lXv5R8MgL8ejogVhq2Jvsn17+N5PT+PB2yzBfT
JJbtYlkWuyp9iAKn8WnSvvs7rVA8aVQTJaUrMvBf0czG9ysrbMbI3d73qrVtCFgHCiIA8N8GsB6r
HG75RRovnbexgNOvOi9cLFXv8tpy4O2PzJigrgZw/3qWJk5QsgC0NM78fRA8GPoHy5hAoWJFc/bj
/ohW9gkyIT5iZOx4oL+kCWPZPKWJxUkM3uUwTaYd780Hfe5ejbo6AJ16LPP2/XwkQk4I0sDI9AgE
lDQ8I6n0pgkCEmtko/3rd8CKHe6PasUNABnBgICHEEGGdFnmoGLXKJInseGQ19I6Guh9eLcF0ZGF
iwsFS5SXpB1pWdqkUZuRGLzY5CGYFfmRW0dDXISOAKA50ANqyE1f5kx9zbW1Ia4NN9TI3ES+P34i
Zqk4tsTPvM75wA5QqGjTgK71DeuuXQIFCETfGLPct17QIzVugG1qwmRmHiSuRxW59+/U8a1BILbQ
BwyuBF8KK5xFH/V2JiOIK/ww+a1etPX779R76utTS2ZUs5eoV+kY3foDHoA6XA35P+QwZexjMeAC
tcErHlfecmhZdUrTcnvfIVbyzMKGC+I9ZDXQqiDtJN/kHuV0HuOiGkOihbRjkVEfGGNhUfXRUKET
HdqMM/UgI6tFCuu3RwY6SNAlCjnc363ikscHUA1sbFQHYtAFPM803eSgSjXcakfH7MFNB7CrgYG2
sawtr/Q5JC0S7W6pbe0c3Ct1/bOmNv7v+qZpRsUJs+bKQLeieCKSrzdFcK3jJVucpgfXlaVFpZM5
j2nqA/aZtIFiFta8GcljVPnRQnVbTs58q+iAI+5iiNwyNKMMy64wNiP/en+y17wJJxe6vwWCE0XM
6+M59aFdoIFjMS7d+YiG2A9QZ1XExWuTBvy8L9rywY8jZxNSb2x1Ny17PMO3hpeFY5cDeaFw2bVx
XBqRxgGxshY5rKKPg+JpNJ8HxWrc5pMFtBTrAPgINryMftD03kC63RzixIEkafpzLtJwod+Y7e0b
HdqCIPNVAetXR3RhUgovSnQe8Fr/f6Rd2Y6kuLb9IiTm4RWIKaeIzKqs6QVldVWBGY3BYPz1d1H3
ntsRDhQo86gHtVQtdtje3t7jWgY/WdTA5KXxubL49v2Hf74q5Zr34A5pSIlV6fIR8Fn1+9FELnbN
VYJKmnA7cXN8P61/V9Y/1PzI70fWFbcRLXxXbH4AEzE7Wy+G0+CPUV4Wcf3+nlCsAOeN9C784Ss4
/LLUndbFyNwpZ89gZ2/eDfSFqX742xj8wRsPbPDL22d0DDD7rcWR1yP7CjM4PeOIwIeHqkxeMyt/
Kwwrvn3mi68WXBV0kswzaFcN+iS13ayrAsgsdoH4VmZPwG4Ii9TGJHi6If33omV7m+1ui13S5pmL
x8SC57+sy5WOrpcZwLDiJ6c8Zm9iev7vPj+LP/PFs8kxch5I3E90qfRv6Gy8/f0lGwbfCOB4iIlA
X6qYlx6slr4lcRlN9oVwVBUcEdJppTFx8WjOpSgOBWh1uTEZ2KTEn8q3UrPtQ5Wkzue2ZdpTIw0g
fbkiCYnMvpOgy46mNb2Tpw26OA8oQtvnwBldbIpJsGuXyl66/FTYACfeOtpa5XJ5J/9fgIrH5g8e
2IpLm58aN87BR+zvPqRrZ2sIlMPSvJToQuBW2T3ZmJ0W09+3tWFJmc8FKOeEZB/JgMnBT7330/mZ
WB/5vAkuIXj9GKVVqXhZTnpNOgJmc2+Av4r7a3neJd9i9l5mPgL0Salg255TEEMLJlzG7Hs6pZvK
L3auebDYynT/4j6hvRqdkHPVXXUj3RFwPS2H9dSTJ3Kn0w9YT/SJ/+fz6nihZcr/s566X90B+37X
mcHRLTClQ6en1EEtk695ZcsrQsHdQRM/cqXKixaUNWruNYxnsCcd+Irl2qu/4PuitQ/d4gBFQGes
Gk/qsklY6Qb0VHh6BJ6CnB142x50noSyXqvKL9xFzOzMpTLES1jO/GPOrGZH5agNSdeegsbejHTY
6UCsq+laRmZh0xAYo+0S/h8qgGpTrN5mJp/6qUU56eDln/017Pi17yvXsfUZTyjH94fq6BhoThUr
IfiSYUa8NVMwIrtwPdjeZakYxUBbALS+gENmbqoAPcWTXqZRqT22WRmP7fepruLbdsacX0UlwkT5
YkZKAWrOHIxdHlBS+JNVBgygdQMmfADv7QL5o03yTSa+suRepjsj+Ta4PxKaoza8H/08MvJP/vAq
0d5iIMlddh64h/+IUhyqcSaPfrSHlezBkhKd/UbVoHd+M/Qu77sT6M+pFjfevi82t/dhTYRi0LPS
quiMEXni5VfUwqw2Dzv99b+ToSiRhymHjFlYhlM/I2VYWX041Cv+6uyyXx+ng6oxONwAFqq49No0
5QNv8+6kV9n4NFW6dsw5scLGwcj8gKpYLAbtdapK9hEFnrtH/iNZUSSTBkBf60l38qo8au29TZ+C
ut9kpRnm9snrtwU9yezb7S1dupdzRxzGUBD34T8utRd08qw2HAi1MV/CMNP66/b3F54x4y+SFFBj
EZM7s/wz8zUOcPpMbtJTXnYRaX90lhsKbTuQ/1KOsg50W/tjalj0ZNtb3Q0r94EEO4OspK+WlByJ
RMCaYEQM/rmi5NRykqptR3piPOrpoZSbZA22cEn/kCED5clfBD51qkrDwC7rEjwuJaC3HOPFb47F
EAv2JWsOZE3Zl07/XJji8Se5XurShzB7CqkRFWsTaEsv5fn3ldO3J1KkgLmiJ4M+B9X3qd2n3S8Q
o6GEuJLAWNIztF0BUAepmDlQu9SzgKH5Kgn07mRlbx4BigEq1pgXstg/t/V5acfgdcMDn5u8r/TZ
pMA7G0XXnZJeC0NerKEgLXwfpUkoGMCdUH7/ixp2dl+KSrdlEwCFfvhmGvekObz75yMPjqdgjsbB
h6lY0AKKN9ZuM4GLInN/ePbXD3z+b1EKrZuY5VCcFdIjsqSgpj2l5GtL8nCSHxEARxVDHOhUQkb8
8pgFnl/fkKY4DXYZaYCo7NYcob/o6soDYOko3KIwiUgYkf+lCN8oXVF1LlLUPDC2xGaf2qT7amXt
kxi8yCND2HH2ADDhECX/e732f01ILfsCsXkj93kRRGbp3pGK/aK2e8JU+PMH9vjf32cr7m0GeBM0
AlrDyUY2W6c0XOtlXFJB9H3Mri1sHLLmlxtg954rBJ2Gkwc+rBmerS9WTnFWA3WLUcSYA0z0Y14l
NPO2qUbOtAGcB9KIJqf95PNq37Z96GUF+r87Ed/eswXrgIYWjMGCSg6DX2oUAgrmugS5ywjyD6Dy
dlz+HP3WiwgrDqIb/9wWtrR/f6sbHsg50NiiKFBq0qzgLmopXsimh6BZsXQLbxDWgQ+jvQAJDfVF
tRKH5nbn85Okmzrfjlpsr+Ucl7bLNHUX6X20/+OiXWqAZVEQJhvlcJom4+hl1TPPgd0gyxfRrJUx
FkW5wAEEuApohNScU95pfufKajjldv6tlSTu8/KzL/x9z60VB2vxXPBuowsUvCnw1i9XlaIwAIQ+
OZw6WoYbin/dPvelCATUnwAHQCkQ+ScVsScAz4VM+DgCAto2Qp2Pj0JvHw0r3SO6kgcEJNvBKJ6c
3NqBKPoDZgFj2JhxApE66kGzX3H+cDTliH4LDjoY89l1XvLo9uKWtA6VONTSEYMC4VSx7Bgq01k1
TuOp0xiwPt90+5jkK0XIpQOCy41pWVjxefD3cgkD6+oJWbThlPZu/FNb5d5b0rXz7yuPH5XIHgcY
xUSCMD/IvjrVffE2FsPnAN0at7drcSmYoEIcCqQIDDJcLqWhvATyXj4Cku5tKPZmtrv9/cXjQClo
rtkCTkN9pEhiCB0j4Lih/MFk9xY58u4DCjVXm/5PhPrOaBljwVRARA02czurQn9FpZaOA+3yAKGb
Z3KgU8oeTZqhiR6I6U6y9aunyXwa+V5fufRLGwXs5BlpdPaori594XIhQF504uaz2T53ZAdKkttn
sXTWsPJA/5052FH9v1yHwaa2IU43nTTyqkVcfLr9+aVCL6bxYI/n6hwAHeYlnt1sYXU68AJa/SQ9
cDiOaAKPS9tLdylprRCEvPUGlafprpeFG49A8I2rmrXPTARGfPuXLCwULG9ooZy5+dBEqdiAmloT
8KWAWmlMyHIHfVixzW0J85ErjsGFBMWICd6NvisgoWVb4F2n2qfEeCjg4nCwWT6Ma8yfxvy9W/IU
FcyA9+kBeg/QplMfWdYXvbK2HqZmiwQ0B1swq0TN9JL205bXadRaG5J1UeomgD3YpYPY1eWp0dd6
fhauBaIY+M8+2hVmAsTL4/b8urGJTvEims1D5TX73v3WJgCTFeWX27u9dJ7w0jEJjbfXtF1FEvRK
dyo7QYqcDZFTbWyyBs22cPuwFAPpOBDWXDOTZIGFYS4PvkoKqsbWfCy1J52tMV8uLAN4xfPNQERz
TR03Wh2cpQ4VRpG/lWEzfHv3Ll18XtHJXNRe7pVkQGdfGnW7BnBO7xcAZwsD47PLfdV9xcQgHNIE
oAWdonxrTP/l52d9OzMfXj5ZpKX4fJpNoX4cnDXem6X9P//9ihqV1CUeLZP+RKQfTt9lvlaiXtAi
tJqgNoHmbTymatOubiNFNQIuAWO2kfABhXLfi5Wy3qIIAwOi7jyghMj1cpMmYTXjVCDoY5TsathV
OW6aD9SM0C8D/3CmJsDki/JQTIR4xCGpOLVOhPn6teHwpXM4/7ziPqXAE5pkoI0nI42bOvrINUP3
BtB+5jaqK6bPcvC4PpoFHMyeAlKKxiv+xtIRoNQFFERAy6CtVTkCL2skWjXBdAAKmD4NuyqS78cA
mCNORBvA8JwzOIqIIRNJ4f2lwXOMcINayPu9PheBs4d63ZxcUaEiBz+1+eD24mSKiGthnq1o6cJz
hUFpVHzBKQmAAW/WgLOrjJDQzUWJE07SR4nkN7VYZJFHv7nPMYhbiJWC+sJLdCFO2S7ki6XoEpCa
ERn91N+6IaTuR3YMQOZwK1DjupoBLQc26ECcH099uZXVLnu9bVoX/AlMReO2Yco0QFykvO/9UAMs
oQZpZSoM7R6JQ29fZH7325TUjoDhoAFvcKrS+1Q27kYWbfbuiAZpNsQzkD7j/KuxehFoViLmXM1I
fgOVVjjvb9S+FKAcUcX73gFqOZJBz5N5n4nD7f27Nin4vI9SJ7L3eJzUKn1tGPA+C4Qx3ojapv3V
XOPvm3/fpQN2KUCJk/hQOWMC/O6TzUB8sGH5UZi7j6zBhYc+d+he5SRHkrV+D9KcU9E+pdpxDUNq
aQVAH0ecBEwtdLYqRl2znX6shmY4VTZ5EAMAB+GuE+TN3s8rhpzCrMrgip5pFRXzzhhaxB3W8VOl
NxuvIjsd/4hpLSGzcOQA73Nw4sAyQdus4i4EU0dqQG/1p/7oYkbS1NeSS2sCFHehB8t6bZcWBIxA
0QSVe2atmMm/QZ2iVfATkOB2MJGHJmNFxJD2GeMBRORNtpmcZ+p8Lrs/zvitmva6zcO0b0NwqEW0
K0M+sXhK2KZ8f+MbPBb0ixnIJs/9SNalsUYCqtZm7t+j1o6h77eR66z0ViyoHiJa4KC7f+2b6rSY
Hu8E5713NKkVWpxt6sZ8cco6fvcFQloL0wfwWzAZrC5EH3lg07L1joB2jIwKrE2if/czMCPvATEL
nVV4BNQOVzvxuywJcv9YuTRsKisq9ZXK3YLWwbVGVgliMJ3rKLfHIsGoawYJZvyPeTBreL+lv/i+
Ysg8rUmcYMiDoz1FfRl3X99/Buc/X1EmonvDOPX4/EgjUdUR8df6TBY3CIh7mDBA5zSs/aW6tmk/
0hJ4E0dWVVFVoYN2bRp7TYLyVjE2NWNrQkJWP8svCLNvb9G1c4Q3FuiQ6JZB+QxhgrIAk3a1n2T4
PMsfJ1srwpYEQ+hq7j/E53sWaAegf31Acc+FKruGLn9M/rMiOIoWKL+aHtVrszlLl/xcgrJrfWGy
KXAgQZbbNI9IdyDvd1tRg0HSGJNkwGi31bshsrzoOpBBHUGqEDo6WvffnWjAucAYAzLSAIOdr74p
VgPviCfeEVxK4nO/xoR+7adefl4x99QZpWMO+HwNvCo0FmXOlraHwn//WWP2FlglMyJTAL/yUsFI
alnlaFfJUW+AIvDk1G+3FXjhflx8X1HgRtboJEd27yitKGi31vvjQ0Q06PFHqgeJnav+WLuWeIkk
S46eeMnDKn93/Hb5eWV78hRZjHrA54HqxXnoy/j9NOKXEpQNKgentCWHBEwn8U35/qEdfB5uA3IN
UFZMbF6e74BMWV57fYJ3Tg8PdrHGHrOgpiinwkuch14BIK08QT7R9KQWTIP9q1lYp6AWaupT11sh
qkMrRcJFWeghmF9T1CLVpjTDJSXQjUa4u8HPjn93rE+D+V1ba4dZ0lg82v+RoiY0TNDgjF0FKdKv
YncIUI5+fwCCmbT50sG2IxJR7KvA5BKx+JgcY7fikd+vkZ0ur+Df7yvWdaKZo2f+kAA1KwvTe0t+
4IEADToCKPBnzeqlRKBottSKAXNKx1p787M3Et+2GQuvw/nnfSX6sDu7S8YCptsQ96XzM3V+mtqK
N720RahqIC+JiQS0RChbBEBR2lkDTQDp3WwNqT+mjfH59ipmA6346zMCL3I+eLrRLTz/hLO8hll6
rVlnQXBsC8zlSS+NKtfYOE2w88x0i97KKrotcOl64BlCThExP/5RTgW87U46GFiTodlRNxahbxXA
nTq12YrbubiyfwWptSFZiZIPAoI08mKOz1nTxVZPgW4aHLVkzcAvrypw/mLqYIZTWZXpas1kG1Bm
q9+4m2FfyvvJ+3V755a0AT40CswgwkKroqJwLXhBAeMPJ06WOTI2IUV/620JC1sGaAu4I3Oa9Hpg
iCdWrmtl4x4t/zVv9y1w87PsW66R0GlWRC0sBqJA7IIKCGJqtYm/4YWfsnpwj/zRNz85/PvtlSyc
xwwsjuAJXWkAUFRvTutraf6XdsUyYlL9U9XNnT+egmGNEeuvGikXCHjD8+tuoH8UEpULBPqb0qej
exRDM4W1zO+LrL7jrhtnhfgpxlE/YF9fTWeMR7fevH+ZGKtGDs+fOe3U1vG0LieT9Jl3HER9l9n7
7ClotmkVvN8OgS8P6efZ/brOD2NKwWa8gRhu7NINXyMaXSizzuSG/35/Ps0zI1SBqzpxE5DkAKUs
1FkKHp7Y6Q4jeMamu6bFpcUwgW0eAm1/e/8WbPiF4PlCnAmWndvkCcPCtKMbfEEr2fjltoCFG3Uh
QHFskBMT2mBBgOBTpBdoXUWCKqMkRIsj/vvzbWkLlwq412ids2FfMQ6vuDm5y5LMcHGpNHJ0tR8t
Wct5Li0HCC4zrwywuq9YpOta+A2mmjUAbLohTV6ddAwdR2yNst4WRbu9vZyl0zmXpqhFkSd+j8BS
O6amwcMyBchDWtwDlnJl25bkwCucceJh+a7Se1WdJXoJtOYjZfLAafdAAPdQlGsV9qXNAyINhmTx
zmJSTrXfgTXKlGE5JgGvDaa3j0iFjKC46Mn7wyV0fCPNBacBMblqkzR3LMrO1gAiZbfIuEVFsGJe
F3YMcI4AjgIsAvql7fnPz+4ND0qPNHYVHFNc1ADkuRtj2t0+/AVdvhChHL5Xt6ZDaI2sznPmgi9n
RbcWPg/YqBkHA7WiazQiXbaazRvfPwIx9sAauqmqbCVHOL/5ysuAkh2KXXCv0LCunoKE+ymGDEFN
YGtRYL9S97lxt1aAIcwfSffUrQ5HLa3pXOD852enQhopQJENgf23Li0jvAMrerVw7AEG7uYhJaCt
XZVqUwT7VO9rgJUAKEjbB0WoWZ/efezovgdyIEpsPnrdFEdqGPOxHi0LYBt30kPvx4rBX7iDwKGE
rwuvAxgRas8jIr9Kpr2RngSrrYj3fthmYk+HX5oF+jfuyM/vX86cyZ9H/AAfolYOWkN0Am1D2Wn0
70WUm4cPfB6QJPO8HSylirWNwjARNmfZyfN+iz4Pg5Wfv3Tg+O7/f19JLHRkov6U0OwEDqUpcica
k2TYTMawxsO3JkjxopoaKC5thYWgONiXUVVG3bASeCzQR2GID5k20JcC8+qqImlK1ydeB6idRqTb
zqMP4PPec2HFlW8+lLVXhiiJxRgIbEMQMp4yI0A2dgKUxu0z+5sNVe3C2e9QA5M8TbklhyQ92Z7W
HTurcJoNtcznIEjAIlU6xQaFB3pvCzjifu98K1O3v5dAPQ8pm8xferuGO79kqM5/kOI2tDO9mtdg
Y/B4bTGOGPblZ7BapenJnCHn0O4/ypXgbKHVf56oRNncAEMdyC/ni3pmqxp4lLXn4mIEOHlg0PxA
i1HoGe0nAciN0KZDt/PA2BAZfpuCbyqgodkQMP9yPoQtq0Ssd7SNScpJjKDWjvOclPcoLrFtYK8N
as1PzdWBIUKeW3v96ypMn+eAmgAg+6nxx2enHF/AKXdMnSIOArqSPFq8B2eiFBNuDKlbaH2enVrP
grfzlqEpLilWbsL8EXU9c54eZXl0xKBv8HLvvUnq6djJ5NjVZuSU+6ZeeyjWJCiPt5YIJwHhXXIc
+GmYNrn/5fYdWvu+oj09K/KsdPF9/XeVx86w8kqsfV7x2ifdBeIvw+frBCnzyKYr8dSSQp0fgPLI
uV2u65VvJMfRve/KCaSKSVTkz6W9hi2z9NwBxwIJVfSNos4wL/TsltVJTivTT5KjkzxqwWE08tjn
BsiNASK/hgGzKAsahdkSpFoBZHwpi1hCRw7a1rCo7DHIMKtDn2k/gZzP2Jjv5zCZx4xR0phbNYGI
r+wgbUs9gKnUjkA129C82lA7+Zo12q8xbXe3dW3xsBBNASYdMO1XSTgytLwGsRBy0x2JrPTB7KaN
mT6UGEz97wQpl2Z0gPxqSQgyyzuCYeayPzROD46JFdu7ZGMCdJ2ifx1Nj1dRIrX70Q4GJHallh1o
lT+Cd3PfTelKWXYpqkeI+K8cRSFGjhAlATs8ih7B56wgbyPBRBM3g41VyUeNmFEDApyms7a9ru96
q/p2ez+XFBLn5oGWC6d3NVefOlpZo9oA/7sYwpqOoUaLcNReS6Tn6hW39W+2V7Wp58KUxTau6Btz
cpNjWoMiqLTtFE+594vmPr+zkoHsWtq7kdUSPdIsA6NjNRDQ9gGbzRc0KjSHHrTgaHPZeJPZ/CKZ
91Uzqns/cfEiy+4hcc0qDKbSfHAMFLlB5Zlv+1JzwkHHHHuDIZ9Ig58QOrIP4gr+A1hL6vTFLYrk
QDsW3FdT7UZBBcAyDEEHUV10yZ7pCYfTYydPWZ0Dv2cygvsgrd5oIdi9RINTDLCTfDcK248KUYyH
trabp8kduk1S92bkV27yyIryj+BkywnnVeiMFYv03B2etL6jESsmLwTuRBJOddcfTI5CBdq77UmE
VXmfy2AAN/lkRU2CymHq5ummsdNqXwzk26T1WQwCOfxgV/6Eq8TCMWH293aC5y6lHYRDN2Y7W1YY
n7XE+Mch/hjfVqGrq4JhP3SRAcIQLRiAnFBC9hxZbIe7CBec7CGov2huVJJ/bou40lJFhOJ8kaRl
+djoKUCagMLa/eIZjz0gy5FvxPZWLMzicmCbkT/Go3AVkXoAIkj0vktPjQEkhPrOnP70yZ8PrOdM
hvLkUPTLO1bD01MvtLiaAI0+/mwYDbvhXlhr/c+LC5rnveDOYzRKDa9MNIf7HnCFT2DsiFPzx1iZ
21ZPPrBtoJfAUPgMbXYFZAgqJh8QMHjZfEPbpeLgAA7G8laemaWlnAuxLp9PmZLM7nMIYVUaAX7w
Z0fEmy6ylYhxTYxyPBoZJNXbOdflv07FqZFP1VrhcFlEALDvGf79Cmd0gA+LWW0kCQc65NGk8b0h
hjwEdezKucy/9cLm4uqATUxHrmtu6lbLY7aFurdno6rr7oTzpTZ+3Nbkq4d//ryLgBHDRQYw1Oab
e+Y80VEDJATXsI4peLICUFgT645MWayP9opHvrhl6I6aO5gD1F6Uw0d1AfgdiasddeO7m/1KvH32
bpjReTUYagFFJUJfPIuXq8lQoOozkyHqLHYJiW1zk9LN7Q1bXAUyTPM8CGZa1OnltjVsAZAQ7djR
PDtMILXZuYNIdnXXroUwsweuHD36vOc6IubpERoqG1b64MXqG4zIGnz6VASVE/Im/SZr8gkW+zeT
cD+Fb6wBQy1KRToHzYVzx5zqddYYFANbVm8cKc82qb7LaxE67Zc82bTyXgKF8vZ+LjwNIG3xkaLE
NDO0Qzkyx09SbWgC/Zg0f9IaI80kCUfMY1nefQucs9vCrpIAcNUwOjs3utrzlVI86kSfQGOV1+BR
qcfk3rPg7E5kKLfMAJyMreUAE/WcjV25JLRzb417akF1IH0OG7Cv1/U64EWysUhz4zgYfaSb3xh7
STJtZYnXtTqsEc4gaHAQyV9jiKQ5zQLSGcbRN58zaYZ8vDMbPUyHbe7FabKhBXKaP2/v65UV8TGB
hUgb8IvIM1+BMLZgjctzzUcoPIS2fN5Gg7lipxb2bm6CBnYwgvnr7jsrgWfH+wnPk3Yahx9AeK34
p9uLWLK05yLUV8NHK1xnSO1YllEjQ+zTf/f9eYlnptae0GJCHHwfCO73zekDH4dVmgfE51yQotnz
ozpZQQLjSjIeytJ71Hy2skHG1THDHOiYB3bR14DMtTqgKZPORLcGPBFbgCuw9bJ6C+OV3PncRrE+
HdF/4oN0Fm00NGqqfNrWusl2IHXNI8eg5B+d9kZskSrYOLIoplBrg7WRywVzcvETZ+t2tsnWUJs1
60p4mkH7D2CW+k3Lp2dPMx5lyyJS85Vc1qLSnG2Jsu+uLhJpFCQ9eSTb2H4WkfGf2ye7uKIZeQbV
dwwKqtRfJs01l2Z4oV336xToUV/dO5jAkvQFyJ23RS0u5t9IQMXqS0ebVBI4R6ckn17Lyv7UauN2
RcTs6iuPGtqVMGU0lz5cTE5fHlCfIEgty9Y52k3RbsAtCTxwS8s2pO31faV3Vswr47WQFQPzN5Pd
buj7GqFQ3/32mS9ilzTGU0AzFgbU42Ghu/3OZBn7Plhd/6lmTIZWOxWPY4shL/iz5ovZynprpLgW
+lThSWsFeWaT+11MbbUXnjAjXefDFuFlFXnAJSnjpiTNxmV6ttVkITZdixHHEAAfaSTgdBwTqbmf
OAMPbmvQtV6lhTt2sT/zn58pcNpbetbZvXMEK1/cGdsMLL7A60I0e/sgFgwq+hAx+I0bCn9fvcsl
t4NGMMM/Ov6+Me4bXOVs5awXlnIhQrmLFPpclQ1EaEZooa4t7rLpoP26vY5FIXhOZ3TBuVJrXe5X
LmlRjGTwj37xyTb2eRs1BVRjjbtuwXNAG9e/YpTHoW8zyfUSYkqnipF9MKzf2RiL9kjpFFbtd8Bo
3V7XdSUnAPz6mUTlopSmpjVd0/vHpAwi2fuRl6NnLSGbPmjCpLo3p62FnI9p/BTVhruH2+KX1AM8
A7M3/RcZXHHLROul1NRK/9gS51607n1Cus+jv9ZfuOSt2GBpBBQxqofXkxkZm+zC0zDFUrRNFAjg
nXWhlsHj1JrQzd7M4q62nXCVBnRxeWdizUutqcASzIqR+Uev+TywXZ5Fwdps3poIRTGJJBrhssXM
Sdr8Y03Fz0GQjajW0h1L+n++gYpigpS18YwUG2iJr025b+fkk74brc379QH99XN+CImIK95Uj2D8
gU6mdwSQREjNl4F8Lv01bKyltVgoW+sYozWunzodZtzLBBqJ7MHa1FMQWdKMaPXWkZXV2IuSANoB
PESEncBsujx/p7F4nespJgbAe7gVue9FVMrh1aoCTHS5hH3zbKJtE0Ofwl6QcasXdXbHCqc9gCkx
Q/NWYADAQdOsu5HU7aFOKY245eUb6mTFXc7K+s4lqDKOmm1GEiDN3x23EZHbUj1EM9sYc9G527z1
HYDh62OdAgAyZy/9IN3fedm098Ip/S2SScW2ozbcCw9ocx1P/IeMaFPs+IRt88YTT4bMyWEKcrxN
HSdP/YSOVjT6NyHtXO0xZ9yPb2vCbLWVB/wv3sl/tk6x6rZkmtQ0HFI7vgK22e4emAuy0O6Oyuex
2t4WtnhOgGGD0gH2DYnsy3NqCjG6eNfd45CDbqLaV80bFhiOxsttOfMtuVoUGqPQR4Ss4VWODX0H
LM872z1Kp4ky40fwfv5kmPO5GXhuysAApFo5qhye5xNP/WMWMTCrBquB9JK9sUHfAv5Z0JxhxPJy
q6qEo8LWZLDYKC0XcV7sdf8Dp3EuYj6tM9/ECkDaa88iOuO5AI2eHiX5Q/p+JxRzgPMIHUBprhNe
TplPtsx178icFy055WtXf+GkMYM21wvx95XfM5oEJm7ooL6At3MLjOxOKxH4gsMOTBKgp6GNGVAD
akptYL2Xo06ZHEFxE9Fh+IUWw0PT+aGVwY1ktF85lTV5yoXsh0oH+yBKXVrJnyxm7+qU71MTJY0k
uGv6fqWydt3aAU0+X58S8rAkSC2NTckx6SkDiIJhPCeZ99tutHrXTSzYElayMDHSJtY99mfQ6u/A
l0730pucY2Nl4vX23V1SfA/+A6w4HidcsUutzPW8c4DBhPovxhe13wPHmPRKmW9NhPLIZlo3eJU+
N50Fj5bxUvYvjb9SLl+yQHMNb67CoF1E1Ro7J+gUa0lyJKL9kWvgePU9sr+9U0sBvA2OCd1FvQd7
pbZSA56kk7UbIE/jSwO0PWFm7CMQImYAPcn3GmvuuhK6SvJdYmB8eQoOrtZvuJd8LUt7d/vHLC4Y
ce3fgsM1U9dYW/pgNaV2RDsv0Ery8mvXrU0sLJ3bDDAIHiOYRMNU3DytZ21q1yauhjPDytF223Jb
hFIzPhBNgRMGBTTg/6HDVqmhZb2gPgH8x7H3qkduWFujKJ9cuRZRmebSg3guSKmkebZu/G9bSzBY
5L6lubs1fVLuyjH5ioKE3OooFOYasx6FpbVbOVnJoecD3cjEcbd11rGN77RdLI2hDTktEJnZzj8W
aqG7cmrTu1p6PO4T1GE1M6k2mD8AKnwlmp2X+v4YAlUTsqgbfHfGxgM1VFDFWdegkAq/bld6OtnQ
ibOQ9SWLWxNAuWVrgKawRHG2DobhviSCHII+EE3IfDTuegk4INCsw6KBTM62pk1916dWsLWJnLai
FSUmz5061ATm8TpMqu+KBhY7zbtxr2e5FyIrKV/9yYMDNYzFDkTszj43jCRydVRlx67XX2wPJRqJ
dBRQnEKP6tOTnqSgOnDka4X/66kbgnojPSl3XWV/99zypyxsb2sKzQUJav5g69WuRKy10VqrOpLa
b3fjKMrIasc6FNQCZYtMhwcy5RqQPsopKgHUEvo8nV5ADJeFtExZxGiexK4n8Qeow2xASsxj0Hg2
r06dsZgbjR5ztyl3mEGwIxBliwj96f0TxtPcHYjT3A33ge4OjEcRE4Z2ZHegn4PCH41QQvE3iOUr
Mxp77kaotqIw3lGUpFKSPnoFJXFLhAwFet7D0pK/28mT8EIMfTM2Zos+d9aHdQE3Fi02/GmoG31j
i6mMJysrN2ZlD/fdSAwMTfEBPzL5wZlrvib5YNwFzBsDDOwb8kuLhtpiU2sWuqXBXBP0RR0acPS3
4Jn5Uw2DCJGZr/6kXHszR1Y/yhJudB/U5IVPGsDc+ThG6OLxosbu9Qids8U3P9hmxt2YfBK1H5wy
rXJ30ukT/NbJu6e1w+M0bdEDDNKXPm64dB6KmlSPVabLaOA0CKeO9rFZV/Q1M732JP0SyghVqg9A
+iWhPgodoTSBs2yg29fTmIk6/OAZW53o6JJkxXe77P94jFVPPudWhCqa+cduU39rV2m6wzzy+FBh
SC7WLLPYCruhcdnXUwj8vO5YtmhW1cyUbuu2G+4IGM/BWCa7euN2XIs9uAb3nTO6d6jwYqGiInGp
l79HlvDdMGbkWcsJicBfnL6a7mj0YZAPyP+l6aAfvKaYdhVlbWilRnZn5FqwN/XeiTyZZSCMMfxd
0xkiboxx2LSU2Wi96pJI1mN2IFZHd4P88z+kXddy5DgS/CJG0JtXkm3UkkaUGaN9YYzR0BM0oP36
S8zDTDcaQYR0G3Hah9tgNYACUKjKyhwHPUjhtz1qwqEBCgZJHCQ44MGBBPw84NqslsSdic7qxJ2+
9nnUmbvVn8zd9v0hONsvPs+dhOoAlmI17vJo0mPgIfNPuave6IYquZcFB+6FGe4KidOxp1NC86hf
fTf+r8n2abOPY0nQK7PCxTDZgtXy4jaPVuVkNTeK+UL6na2+/5a6GAsXxmhm6jTUw4pkICBsWiSr
zbvek4SjosQVrKAojlVHSofXRyE9YEKqqeXR0mgldgAYrPUMiRywPyz3A0Em0HDDAn2XlVkF+VCp
oTl7eVglBZGMV+yB/34J5yJQCFQSkuKXOHFoLDtFlQxV9n3ON2iaoujlqHmkLzs7BNHLtocLAnv0
VaCYo+Jdilwtt1zTVCh6PmG55v6xKu714SkuIiO7gRiBZKIElsBsiAAaW1295l5Tp9GZbELiB2IT
Jio8tH5fp3v8x79JTO/sTiaiKPB3BH4o1oO4Ci7C51/mZDC6BDoED+3sHY0WsHQy90fSxbjAdRkY
XbBMjMOGQTZxt16RupPFcAkIF+KHNAlxgDYyPLPw+yhdWxZ4eMBDyT2Ihi7X6zwD0rUyITXcaY89
ZGAkh6ngtGPUKXjeIFd/Lfnt1CBK9/rMfijKgwoKwXynTO9P+V6YYGt29roHBLRQrAUmBrJ3a93X
IfpZvxt1jIy2gxcIIlsogiCSvTRSIt7TjBTS4h7I3k5dLnmcCpYCC8zgsqwXCa58+flRx5tlKSwo
l7uBHdrvhnzj1wOWBFguOunQZ8FteEXV1qZyVxygVe9PDmpQy8v2nhcNAA8IQNaBysEYuPmpNCW1
0wWq5X0SdCl4KN5/ZAFs8e/7zM/OFnnWGto7Nr7vfM3N/axIfEhwkKDxz0JLGEQygJPm7rEm6dDE
m0Gfp7G8U+Z9QXdwvs4BdVDMoz8/MFVntripQlxq1d7aZ9G8X8xnVX3a/rxwKMhF4xJDTu0KeDW7
iuvaC8mjsXQegVDFXzMje6SNwrqRrIrMFue2WW3YzYSnRmSgQy+Yk/zbOqpASlK7DPSitnxQ8n/d
Hp7gQHGQyMEFzd7FV2gsRV0Sgy55HqU1qN7iuyUjpyx+3TYi8maWCAP7Po4tOMWlt8WOsagjLvfI
9D5ZlV/KUN5sXri0LShbAf7H1QXoBp/P0L3MyJFPyaG74Pgz3kJU/anF0y72JPATmSFu47tj5rpl
g41vaL9c91sN2fq4e7Fk2gsCP7gYD7d9QKyt1VmNgCJb/yPAGDe941eg/LOSx17/vr02Age4sMVt
H8WFjESh6Xk0NJERH8YmyqbDB0wAgvunWYJh5C+X30xTauoNlr/IvlFzlyNKUiVuLFwYwIJASqBC
3YHvBreWyq4R1WKXFuUCppsqT18gmpo+tX0G9WejUSWpQIFLXwRl3AEKliOtX9sRLq28Afi7vpul
CSR150EfdxR0lWKjgRrvDa8Di09smkVQmLLzhkUkV/uGQdGYFDsKBlxgvIwKWDZG7JuqxEt/DlLl
xzrEO9Y20yejP1S/+nf3IrNxYaeCLgg9nNiul77Q6KmVoKpSROXoG9ZjbUbbviZaFyAZLAYtQSzL
kxVCkzut18IrIvPQDg9rIWF/E/kZAHXopobCyzW+qunT1psTHSLP1neTBNPe0/d2/LI9hutuEkwS
MDEIJV3UJgFouJyksphivV1ghfW0d89zHtr5bZmgDzBUAKKY6OovSkANmSCrcPLA/g+baBO/Kn+B
0VizimmFXTRhvEydJCoQfR6UomBIZc2pV7zIcVlDs7CbygjQsTnfZ9mP7XkTfJ+BHvFKYm89SHJe
TtuSWHR1jSyL4uEJvROtBIoh+zy3W4BUq6fcw+fTBkp5WZjOQ7g9AMFZfD4A/h4jVU21qQSXgR2b
p75Tn+cJBQCrkz2IhXYMFzc+UKhoYOMOFx10+X1tVlmk9l3Yu28UWcsPIOMBi/9ng91xZxFmlY9O
vZYIAenc+eYIvcqsQY3h/YE+ymYA8oJsG7qYvNBY09nZhIs/i9oWuSXlRSWSWolgwyPYZ7eKxQzx
bGqJk5pJGRug8rRWwGZ/F7Tdm8pth36f7bUXGcLOAyscwN44Yrj5yi3akgESiVGVPKTGb2X4TWcn
MBdZWVJmh7uM9c4B5mHFgAztR12eSPazG0OHyprcRZuFwasR7SGqvHoBqEOXVOaKB8akL2HspaBb
lb3nhSPRAaNGeyno3PlS+qqVnWoXSxqBOiPxbbU5unn92XCUo9LIaEtFOwa8/X9tcSeyvrRZ0SEE
w7Wle77XJjHKYkoc6la87rYdQZQ4A40vo6hFWsS+quArZZ5QKx3BaIIEmYf8C8gu3txeOek1Ca00
/a336m7G8e3HjrcbY/WtMGNJeCMc79lvYHN/tntrqE6DVRjjHbXRDrra3YGv+dHLjQ9khy8Gy7n9
2q+5GxM1jepMaXb9+t3oXUUyo0JfxAOHQSJQaOQpW+u+rOhKzTSCnGYfAEK3vWCyz7P//2yuHHuZ
kyS24YduqOGt/oFbDXRbqNSCVwN8HpzroRkri/sEdBGj4k3oKMzutBnA3+0xCPfSmRFuDAOkfLRp
GtJIbSPD+J7axkHXq0DTn7ftCP0K6UWG6mBVH84OSZfK6pkdz7lZ6AG1B5QzZFg49hEurMVLHeGf
hg4LFGM5I07mQtC2LXD1GL8BsUpUSRAoGgQqCIy2Bam4K3XLCUqjfZm7WPB6R8rQIzsotG7Pk3AI
Zya4RU/rai1pCRNeu0uS0Am3Py8eAWJ+FuXhUuN2XQ7i0CZZkH5rbFC0QqViobuKSIoZgteFB5Dg
XyPcTUPUEnp+NlILyFtbfaRmJ0W5U5pjUX4f2h90lIRnsjGxn3O2DWnR9kmewBxRX+I0A8HGwZJR
vouX5e+Q+ERGTeaqUAERg2ruTeEcFMmySGaMDzYqZa0hoY1lmS0tXJT5uGTzsVWHnVsO971ZPXWT
uUc9WXKAsYW42i//FoqHRzQtutf6uYBZ5b/EGPw8jjw9yuvpMPetj56s/8v5/iidny2UNy2DrVaY
xGRRDkRZU1Cg6DFC6kESHEo8QmereWZoGuIZ1ycM2eRXnD7aEAGoZXrwooPzzMn5vkwn0bWu01JU
N5Ndlh3b5t5r/VaGuBP6HWIphlYzr1vG8iTLbGdGElKBGENc5CH9QOMQU0f5a4G78DXFQHkcYNjI
IY0/vaIx199eddkQuCPHXrrCdRU4GS0e6uMoI+cWrjXjv0TjOu4VXgKlc2oUZ20F8aZp+tn82C5f
61jS5MN+4tU+ObPBfsOZPyVlVdHZBa2/5pGgHt9W66Uf9uqKp/nv7cmSWeJWw3D6ZLJIggTgtKNr
5zcgP9C1MciBY+jTdb9tTbw0/+aOWxovp7aR9Jg7xTnakI/JJOcL+7Vb88ZdBOjCsEpNcZGh1+7y
+IebfyFgTR+Ln9vDEJqBTAUyWYw11ubuzHYYILa7zijDVl40peSWZLrfKmuQF6YkaSo0BaZ5lhAB
NSBfAErapLWc0cuitbIB7lx0epfZ63Awh3qKXFBVS2ZQuEJ/BKWALLsuLRaEmrkKaFnkpiv0EBdl
8s1alkUXGsEzGg9dNG9CvfbSvecSyRkUzbLIbH/kUAKsR0kkK9yjZwY4P0BbJ7HzTs+iLHGOjI+w
8OxnK012234gHgeSD6CDZAlhzg+ysuzA8IKTJgdeH+Cf+v1pLIR+/77P7J8dA122mmSJca0UX6Cw
5siocYQ/HxoJoG1jSnR8UrZPHZqBihq4ieKrSQ+IzD4wPWff1y9//gxATkEVpMqLNUjGR4zj//s+
N/363De2m7Z55E6hV+1kry3h1gMjNKN5QlMSnydZrdEhIClCYnz9pVtLMNcAU9tf61WVzJPQW7HQ
eEeYEKNT2Q85W2avN5IGsTNuRM32AX1EJ7AWWNMUbk+XaDxAT6KxH2hqVPW5sLUZ5ikuqgmVXsi7
o25VgRZntcKh1yUXsCYakAHKKhXlZGTIeSFcI28aPZlxaHXpeEjj+kXp0fg+KnkFlDZwgQTaIkU6
hnV6mMo1HLzFbyvnvojnAyjsDo6Mak7k6Caki5FWQ50b58LlBCcJap21ixLKMh1f6XTcnlfZ1zk3
N+q2G8cYtwH9ZiyhIeuvF03m+Y/nvNxclKZLiiWPjHRf9+FSgw39dXsEIs8A6McC0ANlU7TTX87P
6i7VNLUIN7zC9JsX53aogrmT5QNFwT9jQIdePZqtrtoUCqLOlDrYT3FS+IP1iYKPozhO5KnxPDSQ
ywAswmU5M8fdAZ3dzQsI7fJIyz7j7anRp+1JY5PCxxqoZgNnCI1TqMCwdTvftaltF1nsJtGqGg/G
MC1hGiOH2hvTqaFm6KHKmcTD6zDK/E0UsoE0DQcTNjHSG5zhSVGV3NPAZojbdV9Nc2gQfT/rzlHX
6XM3ebvtccrMcafTqlez29Qwl6IPqpnmfWErIZAkENhdHoBB/8ApBV4HtBWBZhmQDrasZ9NajA3I
UNcM3K56/toaBXorCmAgFN8aZDpgop0FaIrpYC5hjSceyZRusujYpxF0psf2AE4uoGS3J09igmcl
VRvPtKnDGFjrV4186ZOfs/dr2wSbEN4PWfGOcf6jzYI/bGlhVZaXoPyxtLdF/y2VaR2JhgCQGbI3
jAUDNYPLBZmztEpcKyuiusXTwJxvTe2pcWWNE6JRALgBHljYQn2FO0ThZUgQuUUB7fQfdfJtfjfx
NQs1z77PnaJ1o+TwV1SDocsIYG3RSdLYoiP0/PtsfGduW4IPOzYsfL/3noG7V9PfqvrTLiTvQtks
sbU6s4IGehdSgHURTf3DcmdRySBEJ/T5ILitngxFXgEQhEHQuwn6FG3+VkJ+IRluUe5oFNlDXTZn
nGcpSzM6OoW5eQggWULiJ2s5SDMaMivcPQBxtUWLKfMss/fz/jU1XX9Fe0nx5f378HzyuEvUdoa0
y3qMxm1+d5DdmWT08NcqkJc+zB8mtcpw9aQsosLxjnS8LbxbJb5R4s8k+5WrczDWT7T7aXg3g7Y3
NOU0yjaRZCr/oAnO3E9zspWWOX5A3ATLHCbpMVlBdHHzgYl0mYg7QFZoBuKK62np6MqkEyCPrYMJ
iKvk86L7DJSjfz/PBYNV73WtjnaGCK29ubUv3rpiF2uHLH197zCARAcVMDDOjEiIJ8hJF6+sxhWQ
F7ypfRPJzVESZl+vBtgSADaDDB1IR/FKvDwMcN7MTurSMkKrvD9l30A906mnuZRpWV5fABp4lhgV
DOrF5lV0SJYcFToHWI2meR2Xp8446Zbk4BGZME30VDKsDtKO3OlpoktgUrsxi2qFomsOkpmSTPD1
wYkn+pkB7uCcTNBbkhoGSEV9YByptG4rsICECQhmgKO1gDnhViPX3JGuaVVFt0vzuZtetp1JMEGA
haJYApgrXok8CRzSspPXKgrWuux9qtRg6Sx9r5bVSK8vADgUKAZtpGXAx8ZXa+yktdfCSkuA2x6r
eIdGpccye5wRqFf9yaTvfr9fWuNOZqW2O6tzYa04Wp8yGYGKYEEMSFEwvCmapAAMuNwes+5Vc5tk
TaTkrj8/uXSS7D+ZAe7no/sPPQwUBtw8BLplHnbbay7Y3xcD4C6UWpkddW3w/br5NlunqQrofMqt
5/dbgcoRlGfQkQCeBW5nZPlMW4/kbYS4pTmOxk2XHIvmuG1ENFV4duMwxB8EeNxaNJ0Wa17mNJH1
s/W+mPrn7c8Ldgd+/r/PcysxTJlKZs1uoqYcA9IH1RC68Rp8wIiNKBsyHYDK87ev4yhr1ph5EznD
qUs9fwCpQrZIAjzhSEDBqKusmIkX0KXTEifLlJToJHK6ZT4WWTm+mlk+fDan1gu3xyNaE7Bw6tDf
hlLqFdNF1bSWlWdFE5HiNtKVd1fEACw5+zo3kMpeS9sq8HVqnbqs8Q218bvp3a1yMALkF9R9gckG
GfvlbBUaFPyqBktCkhndHTfLEhF0d8q0JwUzhdo+5ginL3DlvCahpSyx44D2JjLVx6aOivcvxMXn
uYBEwcWr9CU+H2N/NJHsmBK4FMADyC2i2V9nmvGXkwRWMcdpZ4MA1YFO1RatXBYKiaG3alQSWQkt
WUB1ImPKTHFXoKXmlWXkK4ngc34BJndtzIIJvErbjstW9fLBq7Ez/a8ZtlxnUWiMKHSMDZgpmi9t
N6N7wfN16yFWbxUlMhQaTMvPbYvCgUFAR0UHGRKIPP6r7euaJquJpZ8rH9ImC3lQKsk5LHSyMxvc
5EHBTCUVs5F1v0BYH1L3bXsQguuEZcOA7YHMITqhOD9wFbsuSmhlRXpzt65PSj0csoEc1amXrI9o
JOeGuK3vVLmrAKkH0sYgK9DnPcsCX8FyQD2H8ZraoG1BDHHpAKNTNmBgYNSc+qvq7KlxY8qgUILJ
srDlEbqjwntNAwQy9hlP0xGqYt6zmYNI3v5BndZfp932ogjm6sION1fgKvCqoYcd0558Ur62Mvbg
69cOImomjwaGD8ZPzl2NdZItQEFBdMbTW+wUN2gS3e97LQDEzze692NLL81xJzKqh3FRN2AFLYqv
nXXvxbs+PdRmuD1rAhI39k5AzYoBCcBtxHkAJb2ptnoKOnQN4gNdAJTHXoP2Bm0+z843BwD2on6J
m/n9ng2zCCYZiSEwi9weLQD6QXq3SSKQHlSvc/5/fp45y9nBtupD5bVeASrRog8ynfE4SE5ottrc
0XkxAO4M6C218LwOdNXo9S5DmxyU7KuagpZjFwfbSyTcoxY6PtCLj5oCDzBHFFPkZQbi9bJSnzTF
S29ALt3faPUHiqTwhTNL+uWsGQ4BvwJTSHE78BMGZSOJZIRbFAeNBWoo8FzxbyIDjNeDNaGRoPup
zoeskfiyaKLwZEQCGvqF1wziy9SR1CyAK5+T8ZVSsisM7xaeLwksRaM4N8OdA7SaTLqODL6u6K9j
Zj4vw0d2BwBKKm5JBK9gW71ciNix+m6oaRYl5HbpjvNh26NEJxnE3l1wh4KlEnN1+fl+MHJCDAv4
XYdRZ+thl3thTk4kzW40Q3IbC1flnzG+wcNUSePVxAFKdS12aWJ9hfaIP07m2/aYRKuClDr0jTUE
yw5/OoNYRyOlAzMjPb3lqmS3i7+O+YKILuBKfIXKTRoDlBxAIy922I/3yvubSJhOwL/vc5eXPtMa
7y4gqk365DndAYRSAdh2JKeiaCnOrXBvR4gLuq2pYhQWedkr6VfbkRgQORaEBiDwiroT+i84x8rU
bBx7gq3h6KAp6cB2HFdPVJ1vck/ZpUouS7KIlgVEcBYyOUirIVK6dOSp9hrDibFPEK75nwY8Jbed
SjQeyI/hy6D/gwo0Nx61UkszQzdiNNOTPd67YMBG86gXZr+27YgWBociC8TZpcKjeKxhLc1Bb2HH
rXLfHtKjrjT3riVTJRDOFyTnIcjMchS83JYCFrtubjFfzV0xun422JIJExsAdR7oc3B08YoAxBsr
MIfM6Lzp0p0LofFcpkQhCieRoGD9I+wRwQOF1szNncWdcXZ1SphPsT+Yj8OUhuDOkYxFbAmxHtoG
ERzzmJ6k19zepQviPcj3OJU/+gWIhmZbcr3LzOiXPryaZZG4DswkE+oOwD61gHaTvj+485dtL2Pe
yocsEBVFjZaJKFyhcBrwHurzSlkA61PjaE17U7tD47o94MUfxJ3kthd0RCKYOLPH3WIkhqIHiJSS
aEGgXAOoYnR7kGDUfrYvQToaZoD5kQ9kGC6M8lvWbtM8BRQzMsqgKUNFpqcu2qoOtIkYWZyNDC93
5Ghg0TQ0Ap51z7vPxiWs29vUlclYy4wwnzkLX0d1sfMS1EXR2r6MTgf1qRtnkT3+RXsVaUSgk9G0
jAZMbqYMT5+nwsHjktivdHxazOO2uwkH4TloI0OOAcoGnGMPnqETDxpZ0WBkD8O83DCc5Qj1h20z
gtYrpDCgkcxEdvA8s7nJUha9dcFmCTuN0kNNOj4lbbw3lCJarTlYFlbNMwMyDj6EDIIhnkK7fD8z
6eVv4G5WW8+snFhtGine3lVvl1FW4BXdROeD5PZSalqZ1xmsoWi6zcmrYtZ7Z7VD6DP4pio5+ESO
4WoqHhvwb4SI3JNwmBunmWIHYTo9rsWNc7O9YCK/QOsfdD1BuXYNaWO3rYvcVhLVWvU4zfa9ok+P
PZolts0IR4GXALgjVWS5eE7ddkVYrgF0iF7Wpd8XueL81jsrk700RYcq2D2ZrLXNABfcykPOYQZX
EmLpzkTIRrRD3dx4ZeonIOZMrSm0yPNgyeIs0Z1xbpTzBoXqFdWplkYuY3ysU8D/Xts0DlJV5gui
xUKmiw0QxwQAxpcnUV/FNWi4AOyZXHKfKiiZeSQLMm/4+f7VOrPjcZVqtPOugzGixwxCFmEya2Eq
Y3oSXkdMDR6pdA00n9crpcyx3q9pNKv2bbM2z3HlPtSD4qtjEoEQ6AVMt8CK2lFRDKGSt7vtEQpn
EplvBC/YVADtXc6k6o5LrBYxW7P0E2qPERSWD7FrfOSCAue1w1CIKLDwxyHITmZgYCeIJTcLyly/
Z/rmNLLEpGAw8GpwHAHzxXgbuMGQPBlNvSvRVaFDT9VSbtZ+OkBO/mZ7zgR+DjM21LAR7oF8m9tc
CYgbK0PHnGWzg2L2DNI7O0iUx2T4tW1IOB5wEDAaBaih8wiDsUmnjFA01+tdfpOMxoFqVqD3tqTK
IjiTEHQDAwC+MQhnWdy0VZoJCidQaEWKe0zSg6w0LxzFv8/zTLZ6OudUX/D8ahSQpS7Ud52fo65J
rgeZFe56qIFvTbIClAq91SMy8XwFCbCllsVAoswkSEFA9w1xMUAleHoYpQMN6Iysa5QPXz2l3Ldj
HJRmE+bW6o+gBNaKZ01vfTN73PYFwVV7YZeLWxLiTZZFsUgWGulSkoI29XNMbuoVLKyp7PoQeYSB
wYFoCZ5+9cJcxnlV2nFSHlDu+a+s6qDPps/vHw8Aruiwwl80UnObaKD2pNsmtKs0+q0bup0KwJv3
A7jyUCklTbaC/eqgHY29mJGHc/j92jodATa8TUAWgijfhdhRvFsHdNitHyghs0PUBugTxEHor7s8
Tc3ERC6eIJVRLf2uWLXjADCN11q77bn7k4fm3kwXdribtrbp0JDEAOp0Ue5jxQqg7b6f1f6QtU/g
kzsYWhmY8RCMaPBC2enYu00wE1kbADsXtn4Fd27QHKKl4LDF7UgN36QkqApUzOfbYv3qxZNfqOD+
WZ+2h85GtmGTx47lvVYBcoXAxrF7ZAo+JW4ezAO9Hzr9YJEpsqkkUSjYCg6iDPAL4nC8pumZ6ryl
dYP2aXhYWDR92MsewBIL/JCGNjdGg3oIZrJ7gJh9m759YM4AawBMDdTlePlceuVSGM2ELE8SaTUo
hMMFilVa6BUv7XSYPgD0QjHgny022LM3YjN50GYzoMsbL7vEuHXKZ3OWZLoFJyFMIJ0K3h8EE3xt
aNZRekg9C8/Q6VbL92VxD74O88H5SBHqwhB35I5ml8SAi+BJkI++Ogz+oka595iVd7U6nipnCKC1
EuTxl+3lEvrD2fi45VIGLTFjVl41vMe1gVrNj+3vy+aPWyIosBOwHuH7XbZz9GNnB2DJH9+89zM3
sl4T/I9B2lBM427kVukUqItWmD7bSY7uEn9pZvNzNprUnxZq3uSg0vXfPzQ8raCeh6sZa8eZnNTa
bZwZgbNn1cknd/GSMMVZyTji2yAfV2/vTQX5vW1UEHk4uMc8sFGBovIqSut6U+8h5gWjUCFuuh8o
af6IE8kdJjSCxBVKCHgr4M/lvuo1CHeBQT0Bz9IP6il+Pn8GqaNk+kSeB+ZD1g+HpBuuy0sjVj1T
u1/wrIrz3p+txpe920Suh9ue0TjbCM/54Kl2nV4BsDGNiO/Mt5l3a7ao8Hx9fzyL7A5AjtCAAEiF
f9M4BO0gJK/xplFf8+6Utu9vdEIS4p8Bnocch5w5rWqFtIf9K3N2SRUYBeh1fL0MZivc9i7hmuDQ
RoEfIwJPyOWaDEXZewNN8JJXTsrOdSVvGZFfoQ8d9wrqbtdFNwoupaFuXeWhtUHIszTowwH54d0w
xbJ2LVEUdmaJr7iBTc+gCQFygLUKrv3jWNEAEqN+ab0fdQqZHAiKofMYMBH+1UQXNbbHBVeQm0C4
D2o87m26arUkHhcFImdW+Fu7skpvqFi+yHHLV90YP5HBOuqm9ZwU7hExb+AVv7Y9QbRUNopYLPnl
4qnG7c5Wp2232LiOHHqoUuonemCYkrkTLRK695CxNFCNueLVs1dSAGAG3IU+rL6mfqo0xHFO77va
bnswIkOoXqAeg7rctRL1qJRTPhMYiq3mFJMk9lNTOYDmPUzI+oGCHMIFlmKBU0AqnDs8E88ewbiA
dlWi6QE0PB0Z27lgk14YYKM9i3o8tE1Yo4qm+smCnAJEEsYPHAOwACYvKFk5EPXhMlFrk8QKSUx0
3ObQm1BrX+JcgvUAPAEoQiZhhxZibgSJtVLqjgw/ny6lT7FFie4ETjK+df337aUXPaEB5mQvMrgz
Ktfcu6Fa82KIbdQv4zG+czvyZrVDkEIWBk2WxyRZo7HLT15j7igZZWkCwZvl3DZ/CtnlnJkJge0V
ZR5jvquAL5zUW6pMu9p6bbssMCbJSSFyDtx5KMqgxY5lfi+do0TuxUtKpHzbDJIyy2FW82B7RgUn
A2il4RtI92NO+QC/rydv9uIOHYKOFSDo8c3JCktPVqcVmkGTCNNVR7TD565Ri5wztViRXjPskzZo
gevGx9T0JPG9aL5QNUGmn8mqa/xuBTDEJgojFDecY59AhUUS5QhObtx1wF7/SXhdPYeqdmx6eCUK
MUUVWO0hHo/gJxtt1ycgrKksR7I6gqDHRTISeQG8I9GAzW1do2p7ta+NAs9kEix5gUo6OF/0o5Mm
x87ZbbuCcHOhR4V1wqMceMXCTWjctbnXFpFKEl+BhmRaen46ajiWJl+HMI03QHPsrbJkz7I/Tfbc
05zhNVmSBdLt+HPp50iGOmmvo3cRGDfnFmCr0k+7zryl5TyDU1GtQttoXJTBCAli5DWh+jQU/mhN
y8m1KxDe2fVdnHV559PUyZ9AhdKjydr2di1x31JnaU7DZM67BvGrJGAUOTaDmDOWN5yyfMRQ6+5g
uX1T4NYrXoi5AENl4pogMgCVKG+DxrS/hvigwS5Is4BdrIha25t9omY3fZvdOXjBkoe+GY/IxN51
Ux3OkLCC2t1escqbHvKb2z4i2mBAbyEZzyjt0Cd3uVB23SYjaIAqsCXQw5Qqx/QDhUcIAvyzoF9a
cOZmWAcHFkri9+rtIFN6Ey0YIiCEky7+wavo8vtG1xoltlsVDdV66soXFzQUif7zA9OE54MJNDs4
O3g+rkbTi8pw4yqyRkb+E5YyfI3oIIJ2yF8D3J2btaaRNgUMAP2yH8phNy1QrMJu+Y160Wnq1Mpf
KiUNt4clqkwju4DmSyZwiOIgdx7NwD63bu6VoLgngZF7QWKD56p4s7Lap84pj3feCGn4cu+0vzJA
jLbNi5bu3DrnfEM51pYVO2h0a+7izttVRrJ3exnIg8XC/FkERQ1Iz+C5CdJY9ivOAjLgLV0oBSUV
cii9DyqlI8Snb+K0BT9Jqd9MyAsUrOJuuqdVH7/Wi37rzvk9GZK37dGKwirXZdhs1pCKo/Hyd1Do
0A9VUVfY8EqKu0WNd0pCmx042AY/TQwi2dqC2QXhN6OtB2QL9xubl7NxK3Vl0N4jNcrLdQDMYJA5
T9r48u5B4XhHxgMEMPg338rvqXU1LzMu0D4H0An4QJ/aEBIfEJlCIHjbluCsurDFDWgtZquKY7eI
tGpven6hB9vfF+xBDAPsHiy3C7Ve7tIyBjT4WTNaFHPjKdOsXdzc0fJ3W94P1X9QSJZY0wTh57k5
PhaIhw7g7BjmXP1RA/dze6OBRDYt7y118Iv5PlsgPPa9cZFrXJ5p8rTMc1hDj336Psa/a3uveL+3
xy+c33/j55N0xmCsI1qMy2ge9+ujNt5sf14yvX/OojN/NA0I5HVKUYLKRAm89ZG6EDB8HMlTEn8p
1f+2jQloiRAxng2Gcxan1vrR9jJYA0H4sn7rkttm+U9V3hr3to+pr8S3Jen9mOoByR9KeoOykF+b
knhftAfPfwWb8rMxtxrCF1ztZaT0z0Pjl4m/yig7BMcKBspSQjYrdTts2s9MLI4NbfEeq1ZYw85a
lb2llsfC0x+AGjxuT6p4NP9McRtkgCKkpVYwpZa3Vd4HC9TCZPREgggZyQbAM1E3Q6GbT24CutZk
tYXTunEh/mn/501uuNyVQZ+8bg9G5O2Iw/FBE41+aGG7nLdidnChubj6ynzfQEtyt/150bKcf54L
e1KT0k43MI42P2ZlqLpgWgXY4bBtRbQigCnh+lZZtxdfOYVTeNSgehE1aaiWN1N3bN9Pd4rsz5kJ
zr9Kr18bQmCCZGZYJveExfIfEDCHFTRGALmOTiyV77pTW3sxJ83Bg8HPnLuk/MDVwbBcuHnxGELq
53KxFTcf0P66INhuBn/+BBodyUNSuBB4MwBziVfkVeOlOfS51aoTng1JBflBNSjHO9OWnCaicA0x
Itoh8exGBZIXrFc1fVzqBLPUNO7doGU3RAXm21qDBgpFyKMFeqsczD7R/Lytnzu7DnTIMW+7nMix
QUsA5UEwK9rYP5dT2ZoTaaapKiHtNKh76IlaOwglVceigmgotcf6+QP2EHUDAIrnCShCLu2Npleb
XVNWUYYZXZCZOYzpNxSqtq1ootsJAIe/Ztiwz45R1h5ieDMoHfLJuZsq23eT6lNZpLvadG5T0Mio
aRHWSA+lznoyGv1mrMGSb47fLZq/Ur38NGTNrjHse7t1XyS/jR1FXASLjiF0iaMBDtSgfLaXpch0
dYnLCFnfn3ZLKSJXdNwOkEI7JQW4RsbCLPxWXSDdp+V3dt8ewMM9SrxPuPBnv4K7yzQ1XnXIDOPA
XBLf+bKqBFLXvd+bnz80XLg3a8DFqnObNcX13BitVUbGkt8r0H1XS+1gpLi087qBFnX6yZ7Np85Z
Hoqq/mwvskBFPNC/9nmkX5ku4IxJYN+bn435KTF8tYNQmsTjRCcGCmu45Ry2l/ijOyNV21KzqDHK
NjDopxp91Gq2355LmRHu8O5NKBirZVZHo/Wjpkdl/LnqkqNVdGEz7ljUiQGnuaqztv3iOUliV5GO
Mr/a3i2KF6j2fFTKU9vZkvGIIJKAsP6zxl2rYHCbzbZ2qshJ/0NpB21aaYAkuT8a6HLP0yDpQGtc
nUzzHk29khUTHRHnto3LI6JpzUatdNjOB8uvzOfRSwMQ2/o2Nl+ff0ZtTnKpiBJ4F6PltpyDHICa
dm4VxRoEoHuQharP2lzvhuHRZa3p7U4zIVAzyJTgRW5j2brHKI1UtEVzOZWxI4lTrhQ5GzSTuMZp
Kb9rgwwiLHIcJPzhM8jcMKaQy+mcGqdvlgQnbrt2z6vl3Va1dqKqjWrW7NxksRTDITpGzw2yUZ8d
8T3YoskEQvJo6PZZ64OodjXC3j1kBUhY/VF/LO0j/QAOFRsD0qrAuQKoznM6L6B70BYXGEGnrAK9
/K5kz4WM5YrNFH8/sHCAlVTR688XuQ17HSZwJABIrgTFgei77UNE+HngGdgVqOlXbUZeaSa9bqNl
ioDprGru2/64bUDkbgx1+if9hYIC5wmlTT26ZsBrjtbTSG6U/inOJVGLaAx/TlqQVWpIwrAz/2zt
KaH/I+26miTnjeQvYgQdaF5p2sxM99gd98KYdSToDQgS+PWXXN1J3WxeM/ZTSBF62NBUAywUClVZ
mWPqGBDv0Mvbgr/ZdKXKtBQbkAxN99UfcerJ907+fjRSvUo4llCCKK1ySFD3yiOKQJjkkA9Gy8NC
Fk/Xd+3PeMr8s5/anMXCNAejXkMBCQZJ/SYvMx8MQ9u4UsHym4UZ6IVjVNL7Ig8wvbWpmmQTWTRA
2RnFZrynnPKhyaVP8W8Oq+4KltyBXmVfkjrAavyEJT9TMwup3t8yUMApRRM4PdtXnXtrRPa+Ma1Q
LWRwfU2LnmAg4lh4vWPmZ/aZgECX4BKexiX5vq9Cu9oWf8+zDVYMVHDxNELUASrp/EshS06JQ2tM
LvcBqkiKtXJaFq+oEwPz9qyOqbKYA378YBHHI8ZegFyXsHxjKY+5HXbdI1N+tCBuU5213Vt0wv8s
bV5hNKAnhQEJoKt7Bfz+0PizX+Lxoe4eoor5+Rqj6uKROrE2c78iGiwdmoWQFmP8mSUi4Fm29qxa
LOOcbubszrVGgC7dAg3TyMp2ZWd5vCVeZrUepebeAl9gU8p3QCy+mXqzSQvnMSeYoiKGn4zgRRys
1+v+ubbm6d9PjjnP0JNypv6tTcHIydC7kit3/uIJONnV6d9PLFRjxDFpgkOtdYMnop1kT8YacH3N
T2anzGIK1e0eXy6tuB+ZLwIkfHG+FxnfZNUPzV3Jm9Y2bZZNdBkjtR3hQCj9rQEFkLRZKfYttRtx
pvGyB9fNn876+abFKSiLpYvPEuuYgm3fo/QFBQs1Oo7aY8mPDnlSZOc12TdevxV54+VVaHaRbxrM
y/m2yt+16jsbN2Wz0r7Wpp28CNEnP2wWbKiwi7gR+GGZdeRVGjgYB4jbB1Xs9U4EtQHAfvXQ699l
/VMtv3izSaLfabcv+cd1v/1/ztH/7RDIKs93CKwGpUZzRL1can6jWMcREEKPauWGIPeRTPU68BDF
ZhsoI9tKCPeZ+Lng1N5pkXqDJObn9R+0uDEQ6yIAAAJBMH/9cAGFtlpgSLoTvWewPcYodgOU7zqy
cvEvnqcTQ9NZODlPcuihFzhi2MjUxU2J3ndXtrf9qvzB0pECHhPT8SBYA7/D7NiOqRIlSY77XxDi
Y2qwswa/JtAPhNLmQONtHq0Nfy/61qnJ2SmWIolb2SLa5x33ab9xnc8RtW7mPmZU9UcVMyhZEozd
+0g3mITydWUMreHYVUjp3TV5icWnCoTLCGijgeW6QGporgL5z2neqpRvot5Cltsrhl1f3xNOPV5/
mex9zB6uO9FSYDm1OdsBS09yjU+Bhbh0V3uJTHbXDSx+1ZNFzSJXWXWRJjMsigx1iFE2v6w/XEvx
ZMcCzXzu4+11e0tPIqSQIM430LC8YF9lXZ+OtoAXtTXd8mYMhoigCTQcrGkkJtNXlre8f/82N89U
DJ2nvanDg8CjVgM3z1eWs3T2bJDW43wDkQTuk/OzV2ZQM7BVBB0dGGLCtwQTzrTcXN+z5XNwYmWW
IsCXzb4HduKh5uiwiCfTui2LbAt2nbF9LvmTmd5H+h2U3D27fqnBzxt1TyPbFMX++g9ZdJaT3zHt
9kmkAc+HrkQMv4PLu+LVTX3eeaoRts6dZa+teW1nZ+Gm61UdGr6wlSRfSv7IyU/ET0rfM1FD+fC1
IQ9MbK3002m23K69aagY8rLX17uY6EI1DF8YBXUA+2cbL1kplQrETw9G+aiyb6ro/JTt0pR4oEn2
3QhiebbpWdZjunYul8AzKBxMQ1wArUBqeGbakbWkIOnDcFU+NCEzNeeJcfGZkrrwQBvwy7KaPFQT
LdoQi6UAY6e/qdDb556W34e0WyvULH56eDk6FxhDBp7i/NPbw2gX3TSQ15pt2MTqQwLRTgWvMNpm
m7zNgp6vvf4WCMI1bMF/bM4OF6Jw69b2VFhQyRFgqpBnepiXbeioYqMwHphFet8V3deYRju1ogFC
ZVAzescNPbjuCWvLn30Ny+F6OUwvAVPYHojDfTrpGLbQZs7Dwdmp9dt1e4vef7L02UnTFF4qXEeY
VDvEfczOQxnot7Dzr+tm1pY1O2QOTwY17ae8td2Vhhvk/WvNEMGixo9VNPPga9cNTtngPFs8/aSz
+4yUDYNqAeIxjcvnqCl/FuO4T6LKKwUIjc3a9PuSh2jO7P6BXRTaVSjQY5Bq3vh3FGPIIdaC+lHS
H7S8w0xT/QHxhrDIs1tVKfc0k4HN/8Esposnvm6gtgSJkzlyq7KB7dRKzE7rbrajsto3wAUy4HFq
QlZ2dtFjTkxNn/okNleJVkVmgsNi5CLkmvKkyT7gabECaJo+0MUHxMSMTVRMsV70qoqRUbNRYSYr
mdfRWx1wjSJs15BEi/f2iZmZn5Si12vFhRk9Yl+ZYv5OK3tlJYuueGJiylRON8yIo2KQiGigkTwk
RnKn133uKYJwgPgw/Ji3bzITYSUgiXrdGZcWB8MYoNLB0AVk37nlGMylfOgggUTazIcgiRc1K2nJ
kgXXnEo/AOBezhsMdZ9q3ASo2C737Fin/+Wfn0Unt1VSFCfw55XiU9CvaA04tPjzJyJRYD3w2Jg3
YNmg4OdLwNYx5H6kcfuII7SSXywdF+AJ/m1itgTMzuVGrwFEbjoBJX7B/WRtl5Yc7NTExWeuGO1J
j6yNRbcuGMvsmkN5XNwXovc1M/uFa/ReiVv/unctnVDIeE6NXtBIgr7w3LuqWMZtmUjUkyiqcpKF
htG/ugMkUNJ6xQ8uTaFWDtwdJjQAW8N/zk2V0CEBKTYU9+CCwFbSzwaZSBfZj1XlWMH1ZS3kYlNh
Hmm2YYAjV58jAxRaSDeddKLAJe5L+RMQC0+K1FOqbTe8qVqNY4Raj0XDFODD68YXFwouSAuJoDsp
E50v1O6Z1M2ohmiUNWBGFVhpXx1qY4sMrdU8C1w9axYv/ROrBSAAWn0AHerz/tQ4AJNd63jUN4Py
DYTXUPnNUOhZKR0srmvif3dswGMxLXS+rmiQUQM5DBC5CSiz9qQNc828yXv3ThdrpHGXxwErOrE1
O3GWpUiXtLgLMzsF779ymxV6wIW7qdsooEURqqx5bAu+Mkq6uETcvZPHQI9p7jYys2oLLBYYwuzN
oC1HzMTGg+dSdpM10Ca87idLXw1acBYB1BjV93nNR0ZjTaoSnEB6/dMVQIripNvKSi5zGR3RZUP5
4Q/Bo3ox/6K3kdYkHQpLRMgRRa0Gzb1mjetqyYg+QfcnmQ744Ox2tPVeDCZDwlQ5z5jm8Eixxqew
tFenFmYJyzCQLLInHhYJyp+yAkIA2R+NjPDvPwnk1wAQtsCtfCEvF+sRRi56dA5ldNMo+9LyxmEl
4i6GplMbkw+epBIgHovVliGrFVXqjS7kM16LVgRWuo36wRv0x4gdxdh5mvlyfXHTHp1nY8ggThY3
+0qgrNRyaeBZkhptWBeml6gfCYZaa5mhjclBrrDmF8tf7T/bOftqCtPilhNYrCl56Yt22/A8SEH/
tnKSFmoe50ubXWOJ3QFLLmCoKLZN/KKmpe9WO03/nSTf2zwLmvx2MF8xBemZxk0BunGz577R7+3k
+foeLwWQkz2eY2UqyN1B4g3tClttE08dyJNe9jdZm2/6Rt9ft7XyPd3ZPUOb2HHRv0eV3z1q4g7l
fVfNvAg1T0t+2Gsjtmt+6+rnfks7HpsVwfNPuvcZ/aXqLYaW4LD1jx7qaFEJfpNymh/4oQ2P1xe6
anp281BIt+j6MO1qE6jVG/DYtP41uA/cwY0efRjyAFURzxry/y4czCEZGsaRskTBkl0WFvyx1vZj
v7K26dBdOZTzib6G/t+hRFb0mpn6Pm6TXZpAH7zPg95WVk7KcqT+94l0Z8FHuqMRmQ52kmu/wUnu
Cf5+/VstXdynB2AWZJxEIanbIoIqhuUlClifGEh4OWWgukhuO8U59iZ7GPp/gAWdQgAe0CjBYX1z
UODYVqlS5MhODCfZZlriSa3Ydpz7Q1n5st5k+k0e04AVm9S4dYaVztbiZwQLgQ6WC1T75+hpqWkd
GQsEIFc9jlFgRZlfiWdLeREAn17f4WVTU3uPTHOaczhgGac15zVeCgNI8XSfVUEVbxMrIGs9jMX4
AnbO/zU0j2WmTdUxnZABEchqtNe64t4EciziO938bVdP15e10DHBBzwxNwtnDSnSjJSTlqf7nJfA
zhUV5Ne/WfWNavzs7EOR7oZm5Vm/GK5PbM5iWlyBU6BC1QwEu/a2ce70hngdOxB3Ja9cPHYndmYB
TBiJmkArGV1sggrgazP+vL55a59qsn+SU5gp3saNjnW0Yxv2te4ZjR3a3A0EqGtavQqSFj3t6zYX
L/eTNU3/fmIzFq5TllBRfyDWLoEGfO4XRnDdxKpPzMJV2Zi9SgvsG5HyvnRoEJfksTPoDQgSgwJv
yVpVt2iB77RRrNheDGSghUIHfQLezN9UJUZxVfBKIpCVnW+XdzFwQRDBSZ6jlG+c6Hv19/JX8H+0
78DzjBYwhvPO9xMYaz0BeomCm0PbVIX7NRRpgDrdr+t7OrnCxYWDXsE0agv1qHkTCoSDJndKRKo8
rf3B/artlT7ImoHZOmqt4tKKcWkypXgbB6i6W/H362tYdPeTNUw/4cT1HCUduqKECUKEZ9AnRzrb
mDdexR619NUc1/LLxTBxYm/m6mlmy7irsGeNjurSSzIo3uBu+lXx+MWtQykONNUWekHzykEScUbr
EUwTae9DOipyttf3bfHInvz9WbhTVJYKaHECEOX48fAExa21jH9pBai6TAnGxLkwZ5nqErB/usLG
CqgVVmiwqF3w92s4tTBbQy+UPsmEg1sJzBguFmIa9RZtzetWli5ZjMaqmL9xMO4zx0fKvrZTViq4
ZMEnord9KIYPJe48aRp+1q0k8sub9h9j0485cecKr/ZU72AMo/6blt4rzpqc4qIFlAEw7ovKzQUo
nTW12+aOhbQvdb2iB8qv9a5v2JqF2Wepac6KZiT04cWV31L79fpfXzqAwACAuBbNcxdECuc7FNng
e42BiX3ovErZicFHQ3Vcm3NYiiqgwNRRkUH/5WJAWJrcakcBbixa/KoLBEdKfVBJehlOfBl7RroC
11j0MQctJlQaMLI2P+1uEw/UHmBPwLGi5rPWTD913ivN3Arr4/oGLn4elMcnCcepGzNLrioAoslY
ogzUaO8MeJ+f1//84vfBKDfK79CngSjG+fdpIkPJ8wx/3hpIqLAxkKYN4nbqN8OKpaWPBGYG5Pj6
RDE8T/MbdK31XkVGoHPidwM4BpVDWd3W7TA1IY9Jkv0Dx4bsFUbGVRMaHHPqjl44vAGZJ2pbZcC9
XPWv75y+uCCU5/6IVkwSQudb51Z5FBVVmj2kolcxwpCjax1L1IkNgt7mOMigpmCzQ+v1TQOo/ZOX
4D5ISNSEuYRweBFz6Q+EaduhS4dQAcGbh1nfGvwmYrinVj14MsacbeRqP81KVBjGq+sAxM+YVFLc
Ea1iQw1ypXc+eB3JFQ9f8jr0Ra1Jv2ICMM/uzTplPbFAPfygJBBIUaG6Bv9Ya5AtXWqnRibfPI2e
Y640MscGIjI0Weo5KKUOxj8I0adGZiFa2C0FGwWMKF7pbMa1udXFjcJLC1A5vLYuWgZG6YLDP2kz
kHZY3Y3aEMiWSCVdycyWTqnpgMhqEiWzUac93ylTtGYMYCGmPtX0Rs0Vr+BliDElT9bmyqlZ/Cig
y8IIFLqWYHE6N2U7XTyQhKQPqlmL3WjlFfh3I9tT7Zrurp+gP1WYeUYL4B/YzcE6bYEv+dyWkdtW
lismJjAZhoCIxAkoRtu4J2YJJYnEGRzPMcoR+LuoDzsZobQ6ds47tvpDFaz0VW5WQQfuo72tcBO+
w6WnktpAfdRtj7iN2sBQFRDusHZ4zykkY2nbihtMUrceWsLZxizx+HGdKtlGQuURKKZa877J2YfK
RXLrjrwIUPwwQyenmJs0e+fgoFnjy8SxHwrc/L4lqnfwVoxPrVrKLTH6dxRpvoQqsictxsxlCsDR
rXCsLGQYAwINEx5AIvuuiibeMplO5DjAepVCogimj888aVOoGff63WiTyGMqJR70io6gAbd2Q2UT
jw1V7mECh3qM5x+qKz4TEK74wFnITZK9FuOLIx8r4AjBerIF9ZnYZG0P6ZdSekmUDsEAHBNkTjsO
+iThVzHxowoaYbbmbGu3KIKmw8ylURmYkDZRGKyMvPI7nTk3DgBhfoNe1Satq+afhAL0yQGvw4D2
JfdNX+WyzziehRJ8G3pb+NJ8q/hKUFu6tk+NTAH9NN70ud7lcZICXK360Ep+1XM3lAWEZYZ4gy++
cpIWoMqT5hsUbHUgITFxNLOXM6yV5Sx9SHXGvZJGw4ObKNW+stzotoJ7+1oixtBWdPdW69XkuWvQ
b/JrdRwOmIu1NkaT5jcjntFbFufGSgVldtBNdFnR6MT/oMtqI8TPom8zGCxSin449viwpXpszU9T
NiuX5BQtTk74HyNox6HBOUloQ17vfMsd4Nj6PK3EMW2VGo8XFSoxrdrChW19uElYpbxlphk/GVbR
3Jpg9vrLWsf0A6CwjRwNoCAQu8yHZHD8OicaYnbsrXLX2+K5dW1/AAHSyseeReh/2YF+GYoAqFqg
6nC+UKWHrrorenZs3KT2+qq6VaJiU+qgaVVbe2VSdWFXJ2Q2QHpgs7yktHXTzC0k6gFHuyDBSJQD
6LUeoORR+JHjZACu6RuQBv/UK2Xlc87LOn+WifoDBNQAg71koc20iDChu93RdJ9VZQeRF4+2ZRAp
GWQJgkR5a4d4y62VgzvLtP5lFVJtIF0G2dwFCVufNbkdO2oH5s46qE0cphgIbb9UgEvPibut7CLZ
jtFaS2h2t//LLHq8UMkBV607T4IyN5WD0sAsF62XZNYzfPz79StwHiP+ZWOiG8LjCFQ98wPStcxI
ct3AhkouQ3coZRhpBNBephgeKPGdIHbtyI+NOn/hZV6EwrRloPBWwy1UE6/RoSVblzW7KXq1X/nc
C06NtjD47yDpDmKRuVaelpgjEzTrjiWaNBWA/0Z8o+g3nLxd34WFjQZjBuS3J2F0FaSP54enI6KJ
KORjj1x9G4tfWluunM4lvz2zoJ9bECg7pUNedEckzjUyaxsEjJwWnts9txpyjeEVAuq4gte0E2ZX
zvR5z+zOMpyi4FZRWLDb1a+NGftOhw7DrsueVgnWlyyhqTBBiBF/LtQtSFSWbtc33ZFkX5icTMYj
L391w1FdEytY+lgnhubPnl4HjXsu+u7Y6mA2vFsb9F/78zNfcNUuSc0I6xjTwjNdHjruGnxj0RtO
lzDzBtrVRWEosNHVR0FdeEOEl1i2Kdir1EtIHeZ+BhJ+YT9d9/OFKxcXEY4TCOQXUJU6iRRwMiYd
UM6FCKGpwcKp9n8XG5hL/XtTaKWB/hocRCAXnW0jipG5W2mIXa6b3dmJuUuiu5asNEeW1nNqZLaP
ZTHooF0cumPEJGZ03zr7iyK1vr6SJcc+NTI7QpbdofDp8O6YOPtYVJ5q7Uz9GzFeTDf47yxNrnmS
HzbAhLI6x3JkElDbrxW/I37cHVK2gsda8vHTJc2SBW5IRU9UifssErdqTJ7szPh+fS1LofvUxCy7
G3MwzBmgpT9aUEmJy+/UgHh6u83Weh+LS4Fc63Q1o8o3h0KBvttOmhxHKUsFuYktogajIqvw+mqW
fABDEnj8oniCfHLmzUWGhM2CJvwxBuP1E28F9dtMhRA44mHgMDncmdTIV07r0haeGp15dzKkyRiV
OEJafpcOvxPjJVbvlPLbXy8N+amNbAot1Eua1jbJnBgMPf2Riko+6rIZd2peOXuocLgBdwR7TN2e
rESHOf/SdC+BGxBaSGBZADH6vBjHVZwkocE9pPJodV+tbd22dAgxY+/jrbJtLB6Q5BAl6SGKxqCV
K0WZhcCBYRcQFAKrj8tq7jVV75aRTFl77IzSG2ITRBmv+lrlZ8FpYAT/xa1ogoxhFjgw8aY2RVO0
x0Rzb2ic+EXd3oHZ0eP5Tc1XU4zJB2dPHZRpkfzjXYXgPi9mmHRgRRan7bEt0keSR6qnpy0onrIv
0sV5UGUZ9SDl9q3grddaiT8WTbq57ksLhxEVKDBZIeaDDG5eu+F5ErWicJtjnaefbvNBh37tob6Q
ip+aIPOip0HQeu/s5phpu9phh1RYGIN+1mUKYVv2ZK4xgujTV7rYVrBmk4mje2K4Ow/KWS8Eia22
OeparN1gMs2KvTpiw23esn6fILfyM2nKMO7AftJjnOYQqWoW1CVqQUra5b967oAdxeWJesPjHhxf
40h3o8kKr+Gu9gSNIuolNKe/8Ubu9iOv20e7KrM18MeSy2OwcvJFtHAveMaNHEWV2DSbIy3rL6sf
v/G+e1bGVSLwhagFDkX8/YmfFUDmmdf3I9FbyazmqKUmqmmHon/p2aNFP/7e1QDdQr4OgWg8Rmf3
C3dbCtlSfJbokZGDs0Zzt7QKFNanPBbtlYuzK8p+gEs12C0lHJpbzr862yPDyrWy8E0weIeukT0x
aVyAhlG8rVVR5LiHc3LTKZ0ve4yMZ+OKmYUzM7W+YGlS0gHh3bkL56WdlU0eq0c+jr/qxPyImPuT
9c5dUSiRJ9wIrI34p5UYf2kVQGyUVQG+BaUOAv65VWozV4y1UI8E8PlA9tIJGl3xrNjEGGEW+wJc
wYMm+Eq6dhmDJrPQsHLxVDcvuiL5KIdGKXP1WGuB+Y1r2xW/u/xm539/tiy8kJGI1Pj7QI3moOaF
mJQAo1rQj/kRlDFhVpjbfmA/wAr/jqfZV9vKTa2IB02TpQ9R1SiQGtmMwjlK6JG6iQ5UivmQRsYu
dcbHmrs4K3p3yGXDA9Xov2EA4GWMY1+P6y0U90LoID5nZa2ifqr6bjyGUTP4TB8BSrVeW4wvCY1R
r6jYa9lau2wgUIrtAiMrbjLOt0gBVsp4+hRxzwMkcOLTCIiFrzxJgZx/Z7e0nNTKBmx4nWT3MnP6
m6Hq9EM5ahzKl7r2BAYqyr121Kt7EGf/UBTWPos4cy2Q9m8j6yA/h6SfBLypkx3cyCoDq3Z+tHXb
BQPrxcppuHSQPz9zGoiyIeww72UoZl/ZZl5YB+G8t857HFx3EIz2XGwIaJwBVkCuifsYfeHzDbGb
TCSi6sihBAO/31AnJKl473pIY2hDiElf6mlNHDSRtbFKY2OZxQ1pDQAMm3IPuOOXALK6G1kaYIzh
UbGd/Wimu7Js9/hzQYWZVDWrfHQEkIMKkO4ytM1LBzq2YkQloXXie5Wx7AbyKRgfzs1fOqR6YuiO
eFJvoZsd3xW5+9hUoPEdq/bQJ1Xsc9qEVtWFmGDfpobof8dGU/slBKuCFtyIXm0Dz15Gw3asnbcy
ZSnmUsdjMpbQsdG6UNHyW33KoqjRGN6QgMWtd2W3bygoKYrB1D3u5EM4gt0yoFkW6Lby26khMWhq
G4eWfiorsCQpjWdzdCjR8KZeJijbRIkOdjEQO3+MjnXHS/ZGiRsMpbM36+aeaN2BpGlgGMkTY8l+
jNS9ydzbCHNWNO1ugGd/g2rNPjGtXa+YQHL3gexkkA35Buxih2LsdmnVvNhRu5ckvpNJvoHubCjZ
R1VpwdCRkNvKAQPIiMuDG4K5APxQYlcJ+0Wzoqc84Xw3uK0aZNK6i1s19mgzfKGl81YZQ6ArytEq
9LAZXJ+y/FhmQ7IvFB4Y3BlDPYEnOHqYUPIdzAg3asx6v3TT2C+lG3ujyJNNpcXUcxV6lEaaeOhY
P9ERJ5mZ35WS2BsTI+oBirDoWQ7lpxHb7U1D063Vg/sDhTmrrnzXEEHW5+YWNMB70y6UoAMO008c
BSVTJ/pKadLe5K2rBXajerZpD4FjWqaXmcgP+7j+HBlwJVZE/q6diOwfMoOgMcCYFXp8oEA9PyE0
SlS777TxYFm1343HDlP1bf3sxMnKWb88iueGZslbpYNRjhkSWYjcVcovEHwmf1+DODUB2N/5Wnoy
cAWP24ll3JfpS91sGvbXZY5zE7Mrpy5zXKTTdmVFKMGyo3yqa/nOtBHnQXyCRUzgK5BL4H07i1lZ
ag7I5hx+MDoox+pJ2BDuO40BtXHDL0izkUP0RFdhmpc5Ah7Uk2K7DeUbvD+n73dS8XA6W3GoTodD
xbpDT39X9FvC9nmS+MxRg4p8XY/Nl1kdaskmkl9IqeBlNl+lVY0N1IUNfhjkI56baFHeluabpvy8
bmZpVQQWJtF7TC3OnwwiVXJntCN+sCrbj2Kz8ApRvNtj9kPNTOg0usWr7M1oJfFxLi9iC5zPIA5H
NQTtq/nri1Z5HYF1lhys1oZEcy7bLTRYnssO5Jb4ii51fcPts0Cqcti4GtU3ei1Z0KrKD3AogXK3
D6IsKUI8UjzJOXpkrjVd2HuuZE+KVb73YxvQqBz2csxzRP04uUsZyB/FyJqw7sBjl8nm2whqyL2l
pH4bKR9qUz8OinqvOcNTIY1HRZQALZl3dBiyw6jzAlQi4slyy5BDz0THpdTX5nuU5Z9ukbzlcUG8
tKg1X2tb4kPe5QuqoZ9EY3e6Wh+EqQWU1wc7r/fxIH0ImBqeg5azYPQT7TikV4Tc0bq2NiKGLGau
63cMAxJZZ76oguB+bXyTG77athsz4agiAuAGVZ/byNR3NJXPWm4Qb0jdO1S9n6/7yGVxAB8LQ28g
+zCgqTdvbSS5g54Z5daBMI4Hpd3UXt2Lp16nT5WqeJFlrbjHQtoDRCJaWAAmotMzd8qirLShyzg5
mIr7qVXVW8JXgu2fXuZ5EMGa/mPiT9n75DRTPDJYN/bkoLqdesQmxkAjD/qbUKpS+HbmIh8kRqCp
m8j1pQjueavvVZqqYVv8hnTVtsTgCuTMo/FX0wQMFznEQ7rqpjYa61io7RhEVlAagoeg/JUBhjjl
a5Zq3V0GsoeVPH/hDGMmcRLKAjkIhiBnxTcwnFcFh9j0wZVlXnpJ4kQ3AlKez0PmgnmM0gh3SSLY
oezEmt7I5aeahnHRxMXoJVLUed9PbZs6I26lHzK82x7QXM42GJ4cVl7QfwhTzz8XLnNIA2AGCiTk
oEGfBV+g4Xq7j4ZDAujXXWO0zTe7YMW+Z43hc9RTt7znyTdAZ5RpPNj6ntt2f6MlPaDMsWrcYIiy
nQjNnNe8UsldS1kGAsw6Nz1iJ+62Gxtae5bb02dR5mOYxeR71erxcy+qOvP1uosfxlTlT6hpkZDk
sY5BVsVQX/XaUH90EXCUJmfI1xCcMP0gjTAHivAjUgnbuJXtfnMiHRe7UMDN3jbDnS276M7san7b
OAkF3TVtAjRV2E5oGGngfcRCq9Hobd+NwEjpmf3Q8Ui8RJE1fONlDTfDg+mXpnfdhiFc+BSKOpHX
JJZSYCTQiqFJzFsgk0dji2mTtS7D0tXkoHDmWMDWAwY5+xhJPhiuAjHdA0vQC4rvJfmMtcyXxRoq
8cIQhAjhzjbeLZOs7hyQ4LLKtZqhSe8hMYchmYi9l2g82WvONc8nYAUEsZDNQ2ljmtw/9y0tEoWd
WYTecw62sgEYBA2gdBvtYrpSZlhaD5paEGYDghRN0lmKl2a1iZJGRO9TYtxoebI1eeX1eXWTW87u
esy+OJdYFEiB0dNCBAX+YfaNek7kYDVWei+KW3tTyxVUxcVKVAeFJhxGNBhQFpoLduDV73AH5UYk
q2Hf3/Nij3kzcy2ZvFjEZAU5gj0pDRGM/J9/mcbmTR07pTikzaMo7/WVa2b6v8+DCqIWeMXBOjvR
r53/+QF8rayBpuGhcAdUODNT8bQ+flMtcAtc/xpL24W8GCrREDUEumaWFQP4XthjbIwHbXx29A1O
5GjfDmuIkzUrs3sAOatWD1OgsQ3qgYhqmxsfbOoCkm/Xl7O4cSfLmW2c0mA2oVJhSK1+4xkOZLKq
vv13JibXOLmfR90ZSabDRAZ5snGSUVGGFR+ejsDF558KQWjHAU8xD2MsMyONFdN2dYj9oOtKvhrm
d61X0O31xSx8GEwxkgmRA6YwAIXPF1NrYy9ZpfFDRmz+kxaq3GZg5binqaGHGsAef4+wcmAQ75VJ
DRS52+z051XVmn1t8QNA0UHHs52JZZVJ60fjGs/rwi5CtgfAKh0dKpAJTGs/+VAqkaYokGwceGfp
e9lTuS3ruvlZJJOQAoPUqT0OYq21shAZADaaat7ArOEJOFugEY1Z3yg5PxCzbcJWqOqG20JZ+W4L
fj7plINsboJvXQyUEKPtAfqu+UEbWmhCjiJDVTTWQtEba7zKfxD2M29EsJ64WlH2Bin6zEcyVYsd
B2S8h0Ty9MgLs/I0K1Pue6vpHpJaGj8yweQB81vxsZVS+UqTjIK90Ro2oinKDyYdegMNjTyso0T6
JWvcQMn79MnlLopalRahHIvJeaOU0rMKovd+zIo8zDFs7I15Uuz1kWHcq6mazchzJxhaGd8hG+r9
2mWqh6xi2CVj94PVJvdUpuDM9FUTirGCoO2Img2H1igm9YEjRhLjCWsMW0iPYhI0o0jRxthrYwA2
UxJvzJGglZnb7p4aU29JJnoAERuy70vwCVipmb/phfFLGxn55Y7S8ruasRCEf/3/kHZmvW1jS9f+
RQQ4D7eUZFmOB8pO0olviMRJOM8zf/330B9Ot0QRIpy3cfrcGK3inmrXrlq11p0sde4u8OtiH6ZF
9CSmDfDEhtLp79H1hIfYRJXFVqQwNzd6WXXHOnS7dOUaX9oWbAm6ZyYi9ousbJ548iimQ/eg1qL7
0GVZ9Rq5aXkv1dmwkrGeVn2+KxDZ4H0+tXxfxL1j6eaK30bdQyU06c0IufhThGjyUyHAw6UYgrJz
6yy+N+TY/c3Dwv+LkU5dDWBfgUpRfD4/3FEVCbRald2DKQ1vZZMoLA5EHl68xu2z4EXOsmyz89wQ
DClawVXsu7ZLd4O3NdvjED61a8ShF2tHXIQUI+IMII0vn5aDnMtuIlj+UymkN4URfR7Ie+rVuIJa
eS8dni3cZAcSUgqLhnwpYNRbIkmGnjY3S0m2Sg56nkT1SxA9uM1zoO/D+iUHrE/xxw7750xeCzgu
5vPdPBIbIlIi6GvNFg5u/yipxTp4KjpjypC/5L3w2lBcCd38bgzDlWTV4qySc/ufudltDb42j32t
Cp4iWYNzPtpI2jd/XPHGFz5/NqbpI05vGrXvEm1og6e0q2xDubOq79ev6YVREC4ryCZDH0vybeaC
PR+Yh9oxiiJQN1YibRL1a5IdrhtZGAVG6BEAKwrr7zyvJ0SG3yhkEp+k+Lurf12DViwsPDA2ZAE5
rGgpzW9+9p1Y4NbDp1zkJSlQ8fyUeghWWbmub8MYWWXL7Nzt9TEtThydaqJKwuYyTu8S0xs7iXcN
fbcb2SyQID9AjL3ijC6iqCn1CroWzRNAAcYcpqdrhZD33sj6K77dqMe0/xpWdEZLKyt0kU4h54qV
CcfLvxcpDTXxYTXVjOipfgc2mr14U+dw1Ymd+gUOw8LuaEHdqGGurWzwOQMMYF4sA582ZXJT0yec
73ChKIDAtmH8pBT+ThLUPZXyG5rdXnu5OrRZ/rvUtIdIH7eoId3LzZ+PriJPLbpOwVxCkwcQ8ty6
OCixCRFB9iQeq36DVoX3YczNJLP6n4U5HDaVxUTNdSxQOtae66JIf/SR3K5tlMvtOOWVp2wRLp6k
72wgZei5io969lMPu/+vvvmtm8frU3V5iDUcK89qQl76NebutW2sGP2iNH9SQwv+4w4GfTGHLfy6
lYX9gJmJim6SDOfdOH829nIYlVKZP4lx/OiK8ran2pFZX5XwSxqq9+YobX1Jp5uASmOdrBzqizEC
VgGzwj8Evwuwkk43xyKUxqeqaq1DFQrVDfXz6qMBzszK9BUnTl0IM09KzIn3wt0HAyiLMdwmg7kr
kkMW79Wxtrk8r0/rhR/BJK9w0DIkTel7n22PApYDqNtS8cloe/c+JSB+Sno33MrAWbeWUoYrm2XR
nszTn0QMzcPzNINlpcgelO741JdJsOlybWekyb2Vh28NLSnXx3ax9aexndiaTSfCz4riWj4kmvn4
ZCrVvi37Z32UVnbmhRnKouhAGvTVsDMv8DKpIvRhIWeWo0oPElXaQoo33bBSeb3YgBjBEfHwIrAg
2p7m9WRrDESZKNnlghMYjb9rpDb7FKcIA35wxiYr8C9zkhkJaqrnVtoE+pOuL7yj2fRH1fI+GZ2y
l6r4owvzXkgGX0kcD4n13Exg5WXSBbLrkGp0rLZ7DEUoF9M1sOrFXpvM8AbUeBJPCdpp4U7mLJdz
QwCu7zoKFDlm2m20OngkMUS5N13JMF5EGpgCDstjla5nequma/TEVFzGqttGlndM01R8ia34T9ZS
dC16dbBNfwLFupa5EgIsbYlTm7Ojq4zSkHSt7x+3avWmVG/Xt8LirwOwnVDTRGjzC1DtioGse+kd
w6E3d1Zr6NvRS92Vs7O0RBAUiDoOSCa5PdtwFDOHqOYVf7TkP9XwY8hfc/G1T39eH8uCFXr5wbdy
QEmQzG+oeECNvTZj/2gaJBLcTV3Ltqpl2zpc0y66CJcIW04tTbN6sg9I+ES9KIb+saJtwiiTYytD
QUt7wM9UC25C2XhJcvnXX4yO7m7iM5lYaR7ldkGoy4PL3htkih9hbEfaXhweAljorxu6BH9Pozux
NNvlOXdsJZeGd6yJVLaKpcebUNHzXaUK2ksgyJ1dDcCD0NQZNyH91J+yfPTtOC6UHVpLNG9e/57F
ZdUItQnSiNQu7pIwShMwct4xs7RNkaJwlNqK+l1ZU4VfcPB0uaIvzUuCqH6eG5VoXJR6rfaOoIe8
jRIk0l62GhA/OVin60OazuzZS3ma4RNTsxmuYWyxWjQhj+PQOsIwpHRgx8Aua9eOS9QaE8sex24b
t+UKVGVx49K9T5yPs7wAoSdhPsidKghoqKNPNQb5H8DqR6DiT66vfRWH5tV0yw9SBvBfM1piUkiD
iB4vYOd9EdIJpObeEfzZPiFkFJHYc43k404GMxRKiX5NQOiT8z45lHmmJGqh+94x7gcaxIdKeoyo
Le6aYhg2URKscS4tLSJFFNAcZNPhqZw5tUxSWlcHmYa7saq7BMmBG522ice2eUCAKCx2qZSHdlH0
7e313bO0UbmApsI3ZRzihPOBglxPJ0Eg76gQQPo0YNqFPu5ok16Z0GU78Ni8m6GR+NyOa0bd4Gp4
HFm70drHsvlZrw1l6WwjbPKvienvJ2s2YZ4QlfX8Y1GSE/XeYAO0tPvI+nx9xhZuOebrPzOzrVGT
5xP6XGCpfISc+zj6QX5xxW0uzhaonvcVoXN/9nCJTRF+CdPEa5r1bjQeylHbJc1adnJxJCdWZvWu
ApRkM0isiZKRno/GMj6kprrmctfGMtvakxhU3g4uY/GsyB4UcddmZMBrdGP/YmFkmEvw7uR75+8S
tW29Qhun9e+tYydqe4nux+smlsYi8wQXNXnipp9HoQU84yPNva5jEinaUpUmO78bnowekofrlpbW
hscVL9dpLBelW93IATYYqetAIvGSqDpIKvnjkTscBQpN0JQi6QmbLYzf4G+EOnMdiKUhmFaHX50y
eJ+s2vygwse70+ZxAHpkosxiPOcnM3ILNZVz33WqKoaUWy61PYDXDbEoLMSxaa7ciEurRCRB8c6k
WnhRly77GFqTEudd9jfwjSGmdNuGa9iKNSPTAp54m1EVajTIpxvCQlrzMSofEIK8vgeWTEDvN/VX
kSqh4f/chNJnkT5IAT7T3ek/3OhG+/1/MzALHQZeWhRoPO/YRKm8SVzQg2qv97bWpObu/2Zqds9Q
W4w0N2MsIs7SIDOh/RbXUsOL88W5JPFHeyhsXOfzlXSpJmcFAYnPbQ1MvTpW2uH6MJaOJfHOvyZm
d0zeKloy5rrguGRqwyaA1WaFI3j6hXk4d2phtui6V0qy1zOIEfHyTtoEY75L3XSj9CvucinkODU0
W/yRpJEsFyx+Ym2yiC7FRyu+qxRbNe0g5n9/4dBAIxECQj8BB9Ns5lLF7ClRMq7Ezgr63vu1DMHS
0kyFX+5/fBplm/PVl12hHIuhwkD2S8rf1hh2ljYXXt967yPlVM7WpWu0VuUaJjOQC1t3lB/j+ksG
ZdL1/TVN+nz1ActP+gi0FhlzXFDDiqOQkBJTp3mCtEss6nvPUKrNMJA/RJFz2MdB25V23pnJSs1t
cQKVyWcSh9IEObsPtEiMa0mPBUedRN6lzNbClS23OIe83EnSw2F3EWxGITddV0aCkxt6cuwz0b2D
sEe5TSo3XvGdS8dIY5mIlC2iam3mb3QoUtM2HwVH67VtJ35TSagE0XfO78qKLc4aHINcNDwVLqod
VZ2NZhGy7RR/Z7Rbfy0jufb7s3NTtaNfJl4tOJZ3b1C3K75c33Frvz/b10quEQMY07HpaFxFf9T8
ft3AO/XUxZ4+maGZoyndyqqryUJgIvJqS4EdfhXewIe/Se//tsJWUO3yj5Lb4FxojnNfrn/B4rYD
OKQQClCSei8TnFzVtJoNChhenHazo6oGhAcF3w+bIPlJKQP3MIGuZwG7jFouPUi+6aAythXGYeOO
ylO2Rms5rcVsJs+szAL2Lq16cVAFw8l85WtiJTdZ7zkB5JAbL+l+0xW+srcX7RF3KCQYpkf37BAV
ouHWpZ6Zjqu5N1aT3WptZKfkqjZ9qRzkWv2Lw8QDmIrNVKgkqzzbjBqAjNT3S9Mxwu7HYCVbyOv+
+fhKUWYFf0tgTQFj5uUK/HhtjpnhGO6D7L8ow1Nb/LhuYmnapuYagmp6fS8KFhUaSAPi2pajo/Rp
p7H0KCCuQ8k1+UejVYSEU3i4bnEubTJF2BM/7L8mp1N+ssUrWSncIggsp2u6PZ2ne0/Ldn5iPnaj
Z0u+dyOE5t4P669NWz2JY7/r8vhZH2jqkOOD5peHIV97XV4y30zfpBgwvkFcewkVQU5oVCyP94XS
eS+5EBy7JNqFbXJXu9CVdu4vitGeXaTdVvGVX9cnZOEeBbNL3Ewdn+B5ntYA6RC5cLVZjtLENZ2w
bk3fbJzv/dLLYZ4osvvcD3+GsbXWknxZc5xGzS/LNASZVNpnZyaMI4ALrmA5Utqo9yNJzNu+SsSH
AHzWfVto4T7rI/++Kfv8OelLcVcDoTtISf37+gwsuV0Zxg2KWbBrUu6fOYteN4IaJVXX0QNFg8Kk
gvlizLt7wP7SbWBE7WtSxBC4SZ187zXQNZpK4u6YuXibFqX62a1QBPAyRHLcvC/2EmvZ261s9fea
lKUrl8Tiep187OxUNlKuKF3gWg5t7f7Gz/PBzoizv9RD527yWvf3XSVqW8tHXuL6PC1cDmfTNDs5
UtGRNmgC16kHZWv6QMkHiG+3140sRCNnRqaPODmevd+5etxjJKHTik5Q8yZrN6Ox8nSYPnV+PcB9
DWwFNDa1i9nWiwytETrfs5xSUW+stryBznF3fSDLs/Wvibn4dZd7TUoAbDrdGH1NUuErGMtj163G
wUt2dKQHKPRQ+L2gMUg7U9D12rec1nv2KjKfvXrjNb+vD2ZpvrgEFFBmRNwXKIRQbtR4lHCaKUSg
CkDp3nq+bmFp3U8tzDaXPlaijNS65WQjDCa3hf4zeVM+qMDy7vuR2uOUk/qCtmgWexhWmmplbJmO
SAtimeV2SNNX82uUkx3nZWMEK3tgcdr+P8yGbjaeKueb2ZVgXMgCyXIK5a5Lbyx5pW69uPbkowBC
gQGU5io5oaW6sMeKlhPDdLrT4xYm6rEEEWWEa4/S9zLe/MhMRO7/szVzkgkpsLyUEInqVfO35tMa
VekPqjU8ZEl+CH3tCJzth+7KdpeJtxUd6UMrOz2cl3+xT+hsAZel00d6wXDiV8JQDQM7EWR0aav0
Ir5FJa0Hfh4lbyNw3JWAYXFjnhicBVphWKpIJ45szC+IvdmZ+iMQ7WLluScv7hRgbdQ0dPbmvF86
9WgTC4PIcqrG6A5SU3wdc1mCDaSPH9ooznZiFQ3bstC1L7obK4c4GZOtMcb5pu1VBJ39Nt2Ogdne
+mPS7CECKG8qBU02LbW6jVVr6k0X+chHJKm6bUf4z2EmRj/dsvyVkSxFdAQyJOJ5ltOwNZ+uWhjq
cjRcJ1LCvaLfatqtJoKbh1o9brcf3wuntqar8uSukLqgaPLKch0vM/JnU4rd22bw/F+mn9WbvC3W
eomXFgnGetKMvJRB2MxuDSFrpTCQE9fpuxvpNY9WTvPiz5PzIacA1EGbR2KakMdpVoWkzKNPuiNF
zvXZWioww2QKVoMWN/6Z69uZFdQjyBS6jhB4aGlldXQ/GCi+dQRpG6X0f7QjtCNoMBuOaaTmz0EQ
YW9IRKk9GklorEQTi6MFeQhlLUUCXk3ni1d7bgroiwKB4m9FbRMJK5tjKU7iWQFNLPxOsBzP4qTR
zMJaK3xSnEL2Wrjd1zRPd3WGZqchR3aZ5H8gYPkbm1SxAbFT24Ka9XxMBjr1dV6zITvh3i+3jfpP
XiQboeUF+qMQ/RVA25L3R7Nh6vMiQwQL/bm1nHqKZ7gcNWV0RvktJCVhymvx2OIynRiZuX0x04Wg
0kzXEevIzvzEXqsOLBmg65wjRf5pAnmdjyINu1ppaBx2hp2kHMxsZZLWfn76+4mPaKQmJ/DiUPm9
8scMjCdqd9vrB2tpHU5HMP39xETRdaGbeJgYpCcLtsVurzYrZ3dtFLNAwrAif8wlJql6FNuX0l/5
+bURzJy21yhBaBgejk0U77zKfR1hHjdEcyVtumZm5q99N600eohdJ0j3rrJ1m00frniVRRN4FGpB
8Glf5J6tCpCl1xqWM8BAKdy2JtW6lYBgcS1OTMxGkdZ1WVcVJnyeWgp4nJUhLAUcUxst6GUIFChm
nW+nJNLDvm9bnIi4dz3qDDfl+FqsUZssWqEVWRZ5Bk3h1LkVJUys1BALLoNm4z8hXlu9JPXm+sFY
fOGD2vzXyMwfNvjCFjyi65Rp+uirOZ2vygOcai8E6LVdmDwkmjH53Yz91muqTZxLz9e/YCkaOfmA
+SXTTynbuuQDkpT0kld86lPtvkuVl9jrt3Q1/0UFn7I6/UUUo+HwmdfVwqjqo6ndw4FsrBn2AuRW
H1QcfX/D0BJG2sRErhKMyPnCwTFfmZnH+7/0jZtYa2l/q1Z24NLVSVMAqSiuFwBLsx04ygGwDZ6B
Tkzv/6vnV/HniXHwRjRq6c5rIA8gLxluW9Rcj9fXa9oQ80cGM8edNrXIk8E9HxzSI2Him/i5tA2/
Ud87qqGyzfvSKaJsZ9FAtRGM0U6rcMUzLZ4GeH7o05pw8PN2gQo2JMVoRjAE0dDexoJCmEBwve91
QYSxpSpvro9z0R7MlSgTqrS8SbNFlCAEIZQk4RdAXxv88a3H2Ptc5l+uW1na/SDqqbcQIegX8HOD
cDWOO9l0wNftJEKfLnvqsi9hQWlBWgleV2zN0x0tif5QCBUS4M3P2PvSydCBbnIfGq7i+/VRLfnf
k1HNd6fsiZ3edlhq5a1kbsoVp7X28/L5Foy6UhdqcgdOaP7oim/KX/38RJbADUWEOPO7QhSTD3V1
0kKR7UV2u0aeufz5//3+zOW2cIWMsLGaJFW/uWliB+FamW3pirUmCvP3EZBzOp8gTzK9rstN09Gz
R0Xfa+5OdA/Xl3jx4ji1MfMDZW8ovCOnRI3oHbJI2spBfcez6UuVCc+odH+S1ORZilp9m9XyN5H+
xusfsOSHTu3PNkFZKRR4uTmdts7t2PySjHurNOy2fcwL3/a7Y7em+PZ+rc9dH81ggOrp3adIMYuD
XbxBUKex6QiosbX7vITVx8vG4LkpXfWXxbPzSQpb0tA5RHEPtTGM+6p0QyozUYPwhv+tHbroltaD
4kknY75r85BuEx+eaD/2/8ngjNoLmV6Srun6FXqD93fN7NvBESBZQ48LQLw5SNorZChzjMR0VGv0
P2ua7z3FciM9G4ki/QlGq6ZnSR4e+9jNt9ZgjjdjJsulLTLkB3LysLm0lVQeEGFGyimAJjAMDO9Q
+Ehn5ELV2TkcAxuvEHu7LiNj41dld+9ro3Ts1dKz26RGUdZyrW9Fyn3IgzW2KzFY60RZuBV5O4Oi
pxEB2P5FwwPLJptji4cz3B7Mfj1sLdcMdoofJhuxrsWd1xf5dkAmYXd9Ny6e6ZOtMf395IFRVllV
9WNoOhokosjYuCu30aLvphV1kgKiG2EOOmsLqyw8pFz4/eKGwum+cxV7zPZqkm0DeNr+YjQn1mYe
kFc3+JM2Mh3IV8PoEK31pS7OFhxi0sS1jNjw5L9OZsvPlEJq49R0Cks5uGX1pVXMt+tDWLq+eav+
a2L6+4mJSh7KsjAC9jskwWL8Ri5so7qf6v7zdTuLrpZUzZQ6hvpqXlWm1pT5WsFQqGSHm1jXhH0Z
pv0uh69vxeUu7gG6HFDLYwOwxc+HFCrcHGWIx5Xz6iFvkhvyJ3dQlz+PQ3xoe31/fWSLi2TS0T8B
aFSIYc/NeYKgxD6EGGSID4irrb48pv9+5pEAT0G+SyRO1+QcHaQJpagFdUmU3AzR74Fa8iYzEiu2
e7ET9lJtyXcj5ZkR9DMbsKgN7zaNAMHY9CEOtl/lgu0psbgSJC2uJ1DlieZgYtqdHeRYyCq91Sl3
j7J649aoRebbUnj+i6mF+Am+CDA2KHydT61geGEFw7rlGGZjP9Z58/Hzy6U/IXjIdCHgNYswErVu
C7Ek/hJfQwBJ4/b65y/d/TAmQMdEnVQjkzzbGnmWypU0WiQhpf5JC/1fipps9TjcmoHw2Y9BXRsJ
pLxG+1ykyn02Niu1waVqPLgyWG3w9GiwGbMJlGEQKXJEhJ1MN+n+f1DicFPVLxHX1KC0N4VWb/zU
2IjG8frIF7zKmd1Z0DHKvZfDkYldY/hpZcO3XDKhxPdGu56obv/CGHQ62nQ4eOXNvHBiNqo+uCqz
3FEJSx53Gf9nrKHzF445sLKpf5OWDa7H2VSKQ6hIrS8ZTrcRvW9m/Hp9EAvniZo9SCVUwGhxmSMN
x1If6nwAS5R7+YsWBD8GTUSHVUxur9tZXBmKMxLtZ4xlnkagi6WH3xg0Ua3W+sEPER4b/dHdQg38
1epD/eO+GBwRyAhuZEWh1nB+gjtedEIdqKbTdAQ77Sd17OxePYrqn9xfucmWZpBRkSQ3SMWjPHhu
ylJGL9FrLuOg3TZVQUi2i4zP12dv2cZEOk+OWrwAmWdEvW5hcouZjbHxkPpKoKmuzJUNvXCBIUJH
CY29Nik6zLZaKbpNVxQEScpYTmzbt1DMPtIki/5mANuaIazsiUU/NXU90kNBoueC1AsSJLWSvWYq
JguvbaC86EH+qY+SI7KhlR0nPteoC8WfsAtC9Tm20pWoe+lsndqfneAodSOESDuu0Lq5ayPvU60Z
K8nzpX1PSycOAnwWkrCz3YFA41hKxO+OW6XynWDJ5QvSGCZCNJF5UPxeXZnTxZ0CexmQZA40PWXn
uxGRlEwu5IIqqPIQVo+hegyTH9c34+KsnZiYhW6U5N2sMDDRipPIw5vor6SSFg3wQFBovEXoYe6T
ArltVST6QDWh8QA8OPTWUAxrFmYLH+etiv6hDGKrv5H13VqQsvjzoLHITqmTevL095Pg1u/73kr9
jBkCVi3AVf/n+gosIQnYTXAiQJpBInOeJB0Eocw6sweBl+517675Y6S853do+ZbDrvvpQrqcbWJj
K3y/bngKTGYxIfk2up7oeMJLzHczjze5zgoe9ZNMhftV1j5PpJhFltnIBXfjz2bt+EwLcWEQojqa
19nRFzBxX7Ay6MoI99IwuaFAdC8LyV2WmL2tlCh81JGLuDt4u+vDXFo/EI7/Wp2tn1WmflIJYJv6
RPqcDM23Ji/XtPoWp1LTZHUiraMJc+ZsU1cNoT3ntaCOzSZyOztIQlsYvyf1sVGfmypEduEvbioZ
jR4kLyci2HlttTOC1ih8jVsk/aRGe708wLZ9feaW3M+JiXkOs6irjgZy0XS8MPxpNdJLKVqTQLOx
Um5buqoILKn0c8AQI57d71oSqHkE6t/pgvxN0fJD2sKnBsvSbykEZunmqri/PrIli1Skp+1P1QBZ
9PMz7caFO8i96h/d8VDKm97f1tq+jA5GvPLCWdp83BMT6QmX/cXjOxgpyQfgWY9l+NpIf4a/SB7Q
iU8WZqqyX/bHjS08eGhB+UfZhAHwk6qtBP9L3w8RLCQ0tN5YxJbnE5WaWlXGQ+AfVaSC4y1iLNcX
YuFGRcR90uQDvESab7YQUHEoXkuyxWnbfu+1ot1L2i7t6fn/+NUNdBvWXAt3R4VhdpVOr3mpaDvd
cXPPzqTwIPbjAZhtvFb9XpgxWlQI7GhWBL08n7FAK1QxE2vNaULdzmvbGtZoHxaOJaVcgxfhxJyM
GO35mpQAtOHqkTVH1TqQdNHnTig/13H28XgKlhm4jzgl03NiNmO9GjX1COGJE3afJsx+8nG/PIVQ
UKWgygh76ex5FxRSQldCoDmtso2GfVa/XN9aC7fN2e/Ptm7oRbmsjfy+2O2y16SKdlUZ7kwTllmr
sc3q4yfdgGMWnBI9CGy0mbla1qPRBIHoqFSpSZ6seKxLCWaIUahv0mUFWPPy1YBaZZLnXqc60piI
j707Wt/NNK7sWi3aOy/DhRmdXt6bKY8XJUlFCvESmtNkzPcxjfmIImvCrrD0/n4Sp9pen+ulLUmq
jNYsmsAmmpjzLQnashBHo1YdrzNfCMZu0d/LtobgrrHsLDhuIABTBzUuiS732aZMYjHMkX5SHSVq
bYygXVRsSh5rUrA35HBlWEveSaMlcOoKnMjAZt5pjK0BCdxEdeC2lxEQVzLPNtUvo/wXW5X4HuY5
QKtTE8Bs+sy0Uj2/0BzZevGNxJbFh1H8Eqn3mfCpWQv7ltaKbBt71aSN5YIhAPmtTC+sWHM0r2s3
wsSCoQWNvtUL4y9a0Uk4/mdqdsRNFyqrLIlwIf2Lmj9b+lrctbgdjEmsmMr8ZeRANrU1u5JD18Um
HcjmEGxjxPIOoSGFu7bVjPupJ2jlKC4ahYOOp7U8XVqzPagncWP25Ooc+jm2buztIoJ11byv02c/
fLt+sJacmM7IuN7JSUCYcr4zNLLPaVSZmpPK6R/VR27LQP6rlL6qJhJgXfrZLeDhuW5zaYPwgodT
Eg460tGz3SjItE5YCbsx87tNkTiSfKsYa6zLS9ckrT0q253HD/ie84GlbpJ6XaGpTpU+5m2AENXK
hb84ClJGNGoBP7kgXGhoElN6z1CdXN6K2U0h24F1c32iFqL+SZ72XxMzrxdKQWmMYCicBkrmIRFs
ITC2bfWnNVA1Bz3q7a3+23WTlzp6XAPTiZrKohMF8vRNJ6/RPGiqBtJ81QEtVT+NfevfBX6k71Wp
ULdaDqhB1+m2GcNR3IytXn0qzUkEPRvkjR+Fv3Mj750IZnId5TAQ/zzHXWOfo/liF4lsxmiwmfWa
asXSgeEokkC2uBsu6mmq1iql0U3f3O8E3nnKrUUej/LxGt50cVORw3ov3F1G22obpsC68ddeEaII
RKkO/Yk1gObiaIhWp3oaT7p5gCeLmSwYRaM6o/jPION1DMtui59ySfuE1O6vr/fyiKaAFTF2k2Ly
+XLLMXVksRtVR4RU0Dj0a4X9pd8HvMEriG7DiZz5/Pcr2Mc9QSZIEvLgSxl1j7G41ia1dImempiF
q77fQ1leuaoTlfJoW61w4+s4S0LYndeuUWcuFStoZVGg4ZNpHABNdD4gRRFi16Mi73iVp2+yId4q
Qv3JD9Nd1yivyHo9BEmxk9PgazOmK6muxZHiNil8v1Pjz0aaj4kAXb2I7awut2XZI3oI35yTqVJ3
o8VDsXI5LLk4ErvilO5HRMOcLV6uqXUd56MBREKyG0/Zd4NMC0//F3uQQwUZOdl+iRTr+ZQGMFtK
lV4Zjl44LkTvx49vcYj+5QksofAWmF1xfaEYfgwbpaMO+2KbeofrP38pzYzHPP392SxJY2VEasjv
x4kWa7ZaholTjIP+ZIYSIrPAR5R9IYhNtkGp81vliiHP3MS1O8MXNoWYxPtYTvwbI6IaFNGsvVXF
rv2ml7CVUpSiFFam/SEbMuvWK8gQKlZufs/QuF4Zx/SZs+QZqHYYKqY86oSmP1+FrvPGps1c3RmF
xrNDv27vvSxIHBEm5ufKt9S9J+dr7mEp/KAHloibEP5SGkH2KtkK/MJ0qm6XpFvxkHxDgLOrNq67
EnQsnZ0TS/NcE1g505fiynSsQjj6rv7iavmtRyt8KK9Bi9ZMzVyEobiCHyU5reIJam+xth3N3A6o
KQXDz+t7b8m7ng5qFv9KqdzTx01TOjJyqFwJa5nvxZEQw0+FMbRt5tWqIW0LurepJDWhdldANyka
uwah694TVqKpxY1wYml+SOkEFnsZS1X9I00lu7XeTLXfwpplK9WvcC3zuDhxJ+ZmZ9Z0/SxIVcBf
sS7bsTGFKbfXl2bRd55YmPlqTXSTwRp4K2fR7aDfyB0ygisndm0Qs1DNC4ewJLAy4cd4Nuqfqrri
l1eGMAfpgkRoDbjeqfZaX3rtVQxU24jXEoxLXVKoy/27x+bV/6QozRLxOpIKVU/ImH9R1fFbaJb3
CJu8iGb9oprF79wV9ooW7FSY8zJ5TTJweaBTphYevktWrrjz0tqUe4OytvUYFsbes7zveSfaf7Ml
/jMzu+e8yFdUuimpalsN5H/ymypZFJTWpLAXR4OeyHthVrngupWsPpdNoTGcwPsnC15z708crOSi
Fv3CJEFGKVYC9jM7PqGPErPfAmDzhQctg8ZMoxUq/CzHn6/P2FLNl1zXf4ZmpyjKm7pTc4AA7lBu
C7jrTdPdVC0iKYEtD/94ybFuDLvK0gPSptdtL06jBjYeYD5M8PMwXPelqMkDMGep+zAmB3QjwjXG
0MUDfGJitiHkSIIxv8ZEVdpau/eLFU7A5d+firtA2djYs4tIiaGG9jyDneAa3/Ow/UdW1iiPl1cI
SMh7CRnAhnIeNmiVn0tKLOuOJ373PB/hk3yS2koh6tKDaheJChFLfUwy4dCO9U1Pc/71dVrci2BF
GN8URmgzeHQsB9Aka6HhNIVdaFv9W0wxM1uJHiZXehkc/WdkNpNuLqaGoGKkQ/GV/sk2/1kLavpP
Vhvds2CJzQ+x7rxdRZUB0mII4a+PcTE5i+OYesFldBPnKZMYFK6MAq3hSL1+52fRnl4DpEmbjSSX
n2lw3aP1/pZ74S+lrw7QaxzDuL0zkxbG5vYuacw/179nMVak5E53K1Wni5K1ABmr2ItoV5rxXaB8
Most9TRVvR3jlVt0ad5xLxNlHjiWi6ZSOJHTmI/QHfTiBDvQczpw1MYO0/Z5bEdxN8jZjSc1qFf9
RScTLxL6fXiS0DM7r+B5lhmIyGThrNPXWn0DpKkD1tWt20FbCX2WTumppVkQF45uoReDoIPP3Ssu
3Bvb64u1xMDDUIAO4qvppZ5XckU3Hse4kXQHheIktxNYp7bSMImrBVX+Y/SLr1y/kS0XYrXrfDG+
yxM/vu+0Kj82Xdse6tAfbotAyTeDMOi7ItZXXmhLrvbkA+exue6HqNk0rPKghHd1xkMprexc/wtv
eGpldob9SIoESCqo0CUUg7bKWt5mcRTctzhbetGAkZ17wrhSRddXuHdD13ytVPfO1bNviDmvLOfS
2cPZghxGNpqq5mwYCLkYuqATrFhwvidVDiXN8Fjq7puUdt+UMl9rTlvcnif2ZtvTqC2tFnoghd4o
bt0ke3SLtWr5dIvPvSuDITuEwMElPyL521omIakDNUDedlsVNx0i3pktl5+UtSfN4iqd2Jquk5P8
Zgvf2qClPHPzyLT17IcuFRt5LXJeupOQAOCokVK7lJFTI5MG5YCMhpAfMte3+7S8LULBVto1GPni
cAAPMXcw8l6Qjidj3Q2J1oFhVfq3fKCENBovFHX/4imAjf+ZmV+yKDeHfVFiRlJRS1SDW5J9O0Vf
i/cW9xp8UO+IIXgep7+fLE6QRuiqQS/tSIhve3F2L8fqStV58ficmJgm9MREUaf07hWTidZG0cyM
doJwX/abfK3mtmhoUmgAsgPv8xy27fH490ji8Ha2kk00KnYZH3MfQLzp3aEttOIVFncc+VWKwzQ4
XrYXy6FYVt7AWy27Va2vw6cgPsrKym28sNkItIA3AAmiPjDH0SB0Ikn59EhP4pc47f4faVfWGzfO
bH+RAIkStbxK6s1L0u3YTpwXIclktFIitVO//h4F95vpZgst2APkIYABVZMsVhWrTp3ySY9011pr
6JqQ2VicHZAe511fZHjVkoRhStBO9gCweisrWVA0MAggGYgqG96xqktkdumShgPz7un9i/SakBZJ
vPLcW5GherUoBvNiPbnOcSyjL3ErH9x8ernt2hdOHctAaD/zOQCipeyVndK4s2rsVZG8kPK1db60
5Wv65baQxXV4qFADeYZKl5oE0uy6y0Cbi3XgxpgBeb9bBvG2gyQqXhHoQVb8WYw2s8ntazj/0S9l
WNkr4dVCCHnxfcV/CaMaOJAg9rHn1bZ02H3fDE9jycLeBPmKO/0Ah8cbuN1WxC4dDXAtIAnD6Fdq
ecqzpE/kOKA0Zh/tLPUlTH+zRclYWCsasGBl4GIsoNtsRMdXnYCpAQbzhmc2ckD6AXk8ywfD36Mh
u62ZtHtz4itQuqVgcvZpjgF3jVZnta6K+dB6p7nVHEWRJ4t8BUI+frCLKRSOnTxFepzctZj46U9e
BxpqZhwZy7eRnYHz0Sr0H12uY56sRdcu25LVAJgIhgneA104sxKfWQ1Sd4ITIEeOxL7XordRw2gT
VABv34TFzUb71AzSnQlUlAgvyTDtGyAUcAWh92HuV9pNevEylc4rTuGOou54W96i6v4jDw3Al4vi
wq2mjCMuinM85kK3a32eB5kTSLAIpX1QT4fbApeu+jyBBihh8BBQFfnFYPTT1hnxFHFCs/HLp//2
eWX/xjZ3Sl3H52n3bbzTnY98Ho52Hl8/kx7PV/JMB9yy6mtdw+eZc+9Vnz7SSAln8e/3Z/U4+/6A
15JsIny/OBBjK9Lt7d1ZOm0wIgDwMRd/wc13+XkpqJbhTUuPTcFav7HdMJ2aN3SRbsqh35SV9ttw
cwp2o7WH0ZKpOhes3B1v8JB6JRIYEIw7GvIu6CkPLPJrcNemiS7pF4ArQJIClkeuotW8HCwb4BaK
QP8100/e7vYOrnxejVIHDMseiMDnMz0HaMv29fejVVEhQ50cTOR4eqlHZDek7WU3mEfLqd2gAbJ0
RzHya0XK0nnAvs6d6TP7n5p5bJMYiQeumUfCdsW0HcSeNHsUAm9v1qIUgPMBwAZC9krdDLcbjKKv
yJHTyB9N5+AyEvujhkHCubtmnudARHnhoYSEJnt4QnMO7y91O0PL9giCAXJspBkD/j9gkJDzVXTV
Ww1ktl/YHmaII4V1e4lLNwqVWfBeo73LuB4DlVsxUKajCXw5vxeAabocfQFm9kP22hB0afXN9FAz
6wpvjRZpSRMBtpsb2BxAQFQviWa1HDQxsXnUu+45Yd59PrEVT7zk8ZAat0B3OVPjqXjQMh1FkbiJ
eSybPWZr+ZEWdsnb7Q1cOrYZaorSuQeclhomg0sIsACvAsYpRi3YNwb2i3mg+SOlXf5NMDdtX4DV
NYwqjM65LXlxdXDl0Bf4vaunBnj5qMl13AGjGfvv3K3HV5fbRcjJMK1chEVRf3BWeD+Bd1vxSsVk
S+JowjpGefWYumyfG8ldVGUrNZNFlfhXjFpNQwF/rHlSQwzbiTLI+UpwsryMeTA52IoAR1OumJE5
TTXa+P5UPwp510U/XOPlA4eC+dlI06CpAWDhy1vsamXaVHgLHPuqfqXWsPfS6C/Ruf9NzB8Izpmf
nVBxjobaNuHHTRFWJPG2Eh4fOcvEXskGLG7avyv6U904E5XYejclpWseOXqMaYIMM0g67RUFm3de
NX7z2PH/37Y/FdAzIQ0KSakuYyCrU1sQHwkobc+cytrIpssDnQHGM5iryKulpSFFj6wQet8xqMe8
PKwJgytmeLp11NlGs/ZJ/JjlK0+3RRFA7EACHDowUZcieCdTa2Q64MtT8W2IxCezYBuKkXDvVzsA
3/8RM3uys/2zjZgltDKto9SYeM5TKw0pY9rbMBndmiiycFbgVEECFyZVR+L/UtZo6Mw0k5geMVbW
8vvU6rdNljaBcGjR+WmcVQ9sknJblaIK3SayA861MWgwLxUXWwLvnLf5vsWo1s0YG7TzB10vdk03
VgGp9ObOxag+P7PbwZ+cLr2zK3HK0Pv+Wc/qHBOhaLSP0SW/1cHmGsqq81mOdhJpGzDvtf0rasyq
9OnURsEwVLaPgKTwvWHogiEh8W+NEaBQK/071XTtG16MZKMlsnlo5IhgGOV8kCBY4GlBKcvAXE3d
/EKj2PCzNElDq+zbQ02rdKv30VrOesH2IYGA5hg0wAPGr9o+jVey75vMPEpyR+rfcclXrtiaAOXY
ioGZbc4hQB/C6M6W29sauPh5hOSIX5Bfu+q56W2Ls5hUJtAp4u/O7D931Vpbz4KRmIcDYSIn6Cpc
vDEvFW8SzBg9bhAoXrQHmSLXnX1Vvsj6pOlrQIQlEOOfRne4CRwI6FovhVW9BIt1wWD2SLvxpuwZ
vcVb8GTsUD/ZG13/OcOURctmcYB64/PtvVyKO+GkUIkCNhuFdWWhlUjHxmoBqfd0LzRNUKNpNdpe
wf+Rex9wieeiFMORxIklvCGhx9gDmctjjRzEGj32wrHhQYiKLMAj6A9QI6Qiw+4VDrxu1bcPc3GJ
V1GMMYL0c9m71raka5yeC6o4z95DTV8HvcMVb0xntXHTaZZ5RJr2h+PILRKXp9snNJ+A6q/ORSjb
5qVx1PeFicjSMEJp0CdvNPYzCPG2mKXgcqbRd8HBhSGfVw6qyket7BwT7M7stTX43VRPO5tZwOon
PGzBe+gX+Rpqf3H7YPlQLrG8mRnyUvMnLSZ5n+JJYLMnjPSh3creLXzfQ4r8z4AAvDpUFCWGM9O8
szksnY2GSTf16yhd0eqFC4SHBSicMSkGTkp1UdUYdVo1ImaxXe9XTFr9S2cyvmFcszbWYNgrr9HF
FQF2AEQR3m9XsxiHtunHrkfrlWNmm4jQUPQrL5nFBZ1JmH/BmX8ftGLyhgISuiR6Kqm377Tkvu6m
wOnKtSh5cTUYuwK+Hjx70Sd+KcvTqm6ao+ej0/vC0TYRNba31Xrh9iA0+EeC6uswFxFpFIKXi8yi
H7ENRPA48K/uCCv3AUHozwY2G5HlVessxrQNdRFF5nFo+W8tMhLfnczEZ6RekzRvimIQgAD/V5Jy
QBztqBOR0DjtW5ttrNd56oUTdFkIhu9JriTOF/cPqgvbNsPBVUJ7DDVHa82EaNlq2lcryzcuKwE8
d1dyq3+yKOqi5rFEgEaRGdyq+ECLTHWb2gM5tqNe+FJnqJlZjKKBs+mOaUtpWFad7nvNZD6hxbp7
pvoofRMxe+vbdTb6ke0I5LlbzX3QsjzdZynIAm1M89oS2o7fCne0wbfcuA8mr5uD7WrVM/hJ88CI
I/4Fh5ffswkG1gLddyBNkezbPgKTXiQZ25LIKu+jHGV+3+HgPnISy96zuq0/g2mruPfiKAllvp/a
7lCjR9ONQ7cIwQuwizG8cMRoRi0Y4ygsbfc+i4X1iJgOiWrG61AHpc5TghmlQaXp9b3h9vREGzf+
G7Gsu6Fe1mzrbJi2mRhkyGlCn5omLsPOFmmAbiHnb1k5qe9VGfEJ77TQsppxY0ZusUWhLn0aU9O8
8yJSh22vTytn9sclqGcGEJRtY4omnrnqHMCxbXIg5uCZTJHXAMZb923i7ghUP8O87anJqW/kHL1S
rvZGRmr7iRfvELSPPovR+337/i1HUYD+oxgK3juYlEtbQpKuSybowNHO72pA4yMqfB7/9Mw2jDBH
ihh5mPDHVP95W+7SBUGrP1h84MXmh/ilWK1i1BCGJEfm3pPpELd3Tb9yB5es5LkIJQLgvcEnOowE
VDsv7WORrhj8tc8rGzfBrAvTw9VLum+m8+39iRaUL/7dnznuOHMnVHCjR2seOZJXOrahHZvh7QNY
+/mKDzGtrpCyhQA27m1d+IgpVp4zSx7RQrUKhHoYuemqcD+jyj1LAzQdxcPO9oeUWbtWGpguomtg
zHPbD9Boz/hNUIchKDLQIHy5ZYI5U11OhCCXSMNkkrguetDnm/fvG0XJHTA05ESR2ruUouUkzmMH
vWDc2MgQ085uf35p03ALMTQJETmyYMqx1JgbhzaskR5F86Anp6q6b+p9ytZ4r5ZOH5VP2DpMcEOA
pyhvzgVIs2OTHgszwEBirq8YuXmvVRtHEUDC4eJFcdWu1Ismy8XQ0CPjn5z2ZQIbXbq7vVOLS5iJ
GtFyjp4jUz3uFlhgzLuGCOsLeeizleu9uAJgjKDA0N8roi4Zc0bGiNFjm/wUAw0wLis0ppU1LJ62
MwNQUUqC3iq33BJTJtCIiuY3QGqeRByW2Sa8vU2LItCVhtf4TLjxpxR+ZkiaqE4sTOekRzvaOBjW
neLBwLJfPf9xW85SeAX6p3/kKBrl8DpO0GVHj0n2kvBN0mwwWDnPhiAdMcmdtyj8rtVjFo/oTKSy
e0DTmlUFyt2jN2zR1mFP23htRPjy7rk6+A0coIXUl5agqFCMXg8t0JHCSgXKmIm5n4bsTbPWhiss
KrT3jyy18AdkbiaR6aLHXDcwkSndDOXz7TNa2jCgbMBmgGAR9X/ljIiRCqQgJ2wYBkNa1dMM18W4
2BUhc05WvftztwEqR2BFwdv40kI2oyMK5qIb1xhK+3NbOuAhRHsr9Yk2ddynQ/cr7nm5nyJ98pm0
4yAdsrucPg6mBQrhobCiwBaMfoo9DZx4pI+sAK+rWviVNLIj7Zn5uUFlZQNWOWQuUwmAPnqnWz8y
EHCz1LB/Sd1JDlPSwwlImadbOdr2N66DkjNmngyoJatNbwryxPus92PC68F3quiTh9iLdzyI453W
7gpH734nkmcnMqV/EVrHr0lplBvaj2VQcbPy3UIW90iq5P4wVcOWjFPve6kT7fUoK1YipiVVBJhw
ntsD5wOip8ttZTGuMUdV95gapV8bT677yMrveb6iI2tiFAcUSTGNpoSY3kA/B3kynU8jkhhGnKzo
yaxsqprMphtgLFA2XF0tULCXTpJycsww8FsKwJk7A0P8QNldTQhBI7pia5euF6BZyDUA+YfeY2Vh
eVwxw+MIeEYSDGnmWzjr25q/IuEPK8GZqWW15nRS6gQq+mVsX9BO9JHvA1wBqiwPFDqKx3Ophftb
mgjZyjYcafqpybKVUtJSjwYyBwRWwgLz1xXNHuiFm7YTjXGUqU2fo9GLN05V6S/FWA9hxe381aCO
Herc4s+9JuNDyYkMMOoxChmu3qZO0vqlFLr3GAuSvtzegCWVQSwBDB+SHrDHygbUU2/GQzYZx8TM
d6nH3FAn3SOJ6tHPOLtv69WS/9KR4pWGlxG6RzFFRVEa1CJyicYGKA1aR7dtt7+9oMXPz/OrZraK
eYzI5Z12GXg5tDrB46tEA5jzM8nXgvClLQMxMn6/PXelqwkC5nitBYNEjtp4zKrvRuwGvGn9ybrr
hg/w9qJA8q8scrkayZyG23qM1SQBpjbtC5av7Nfya/VMhFIPrIdylGhiIsfanRgS7lX1qAkSYe8o
Abu+1Le0Lct9lUkO8BE4DIy51vT+QwPqdiaSA3wQabbLZZpF57QVz+1j1t653h0yKbe/Px+6ahjR
JkXmAriHllLl+1lvDGNpISiMUEGpGw0QdfuQmU1wW8yS7p2Lmf9+Zq0KozLblCIY0EXQYb4j397+
/toyFN2eSJ3HJcH3KaLz/hMlp+4DzK8eku94hIGDx7rKfkkNs1lrjuR7nWfftTT7JvCs9cfWXHEd
s2u9PBED8A2wCsAeorlW7VYxtLEdigKMKYUZOwevA9wmAThVTiBAKFp3vE/HoQtrPtDNe/cQgsFn
AjrdmVxAJbwv6Oga4JGmYFFBYibZOHa2we29LeRaES6FKIowFQx9EAWEZPWOsSB2VxRh7fuKIrgp
Z2Y0f1//u6+/5M2X2z9/oXlz/v1IhaOeoGOXFBtN7UJgAzMKZEK/q3QrGITmR7WDJEPTPrDB3JHR
0n3w9nuB0Zc/tWmtfnYdM0EysOWuDaDUdWMjuEc0DPi2raNe84OJpIcvU7atS/YlEu2KSiztJj4I
jQBcAW1Gs8E/u7ZDmoNZfmrNY9scUnefhrd3cz4MVdWRUEbpB/2m1w0f4CBOLJYALDWaQwD67TCL
ja03faTUjRo0RKBY7KJ0drkKogNGN3HHOtrWlosv0Rpe/vpEgPQ/+77iipxqGHPLiaxjIh/wTwPX
INl6a5t1fRaXUhRLnViTZbbzKpgdlE/dGlL7+izmz4NsH1lZwJkdZREjUMZA0mIRU+ujgt2WL4lY
ufuLIih2CpPhQDqlRlQs67xB4Hoc5RRTvyBjgdlPMtTNZMWELh4IyGiB9AN0Fnm6ywPXOKJ6CiDj
0QNR7ZNZ0HTbD1H2Y4rj+FnU0weY0xAmAqZLgAvFhHP9Uh5GZowtkzW8T/RMH83h7fY1WTz5s88r
+mvSVu/dEZ83DN+4J2s1/8XP4/mMNOOM1HCVt541Sa+iVkWP6Iew6n221uW5/H300mJutAuaV0Vx
iV1y1OIQYsi7SgNoNf79ge0BSff/vj/LPzNSGHVT6lqL71OQbTx61Uo1d1Frzz6vKFOrt2So5wip
/+pKn+q7Yo3NaUkCmCZhnJD5QbCnWFnkFJpomnD1uHvgxs7k+a7jfOVOLJ3CuRDllLNI0piaEGKX
9yLIx5USwuIaZk5vCyVvEB8rn0fFLUpcm9Oj6X4m1UNDAmlt3n/Ocw4ZfNTwGJB1ec56w0FOO7gU
4fgBqZjqIyuYR0xYM1QAkd7l5yOwUgGBzO2jXoYyfUmrT9P4gSh4Zm6BlZ35MVQcAsaIUWlYCOYx
Jq3fWq1bb4ahrva392nJ+iF8m9Hj4GS9QongScsQPnggkIsxZ0KzkkdQEu70uHsA+Dn8gCwAGZEr
QpURdZfLTTNHifGXiB2OWu/WAYie2V1qRPVuKnoA9oiZmKfbAudTuBEyqE1iKdPBvTlx+FqtaJ2d
oBE7moNRvo5JSY5xSnKA/4o2PUwVl6DtH5OX2z/g+h4BGA/4gI6pNEBaq7MdG6YloCsDWCFCQqAc
g7KRK3u6JkHxxL3WJ0g94KGRPMt0X5DDf1uAYo6j9n8LyKbMH3lQlGts2LO9ujqjsy2aF3hmkCsO
ZLU+2YApkSQoxNZokD3dWz8wfPzdFwqHgXDCnen25vjuUhKXVZ6UPd5K1PvpHhLj++2tWkhQ4ft4
zaOuCNbcaxQjQ8XkDzFvRJ679hUErCB1A4uob8csYFKirWzyU0AOMtQdemPb2Yn/KXt/qg+/4g9M
HZxiM7XP5SqZpFLUCeoC06/SQlj2dHuVS/qGuhaKQqAmApmAsomxJ1IWdSU9jvpRy74a7wcQoT46
910AfAf3oNrtfGicrIHZPQ5I4IF5aEWfZ8+iaBtYqADbpu4cXaiUi5WgmMnrYDBuilR+Yf6c9tp3
NAn5hYXRaf1aIvnaz2ERGLAwU8ogH6OacK0uaUFyDGeJRRTyaFe6fDtE2vv1GluFRPXsiRAUKGZV
l9xCny0mSZjgMUV+enh/WgkkTSiWwpGieoKH5KVKicQweVdp7MTE6y8pnm9r1MImzWhVvI8xKRbc
n0ow0AIOaealLE8mGl/6sDS/e/2KiAWlvRCheOuKsSymA0TQrQYPUK/QBy2YMPQAzHBHaC7ieuUA
3LYEtbvbsZOb9geM1wgs4wh+AOSJA33a3t6tNVmKvS/GFJNV9Z6dtGSTEiwn0H44mJ9qfrktZyl3
cbEoxfIb4PvVjLZlp676hSvlN2jJNcVjKuM7G008cQEsXC/5DMHym95bYwZfODJwbuDSzMlMNHip
ZmyU6EaIG3Zy6GfuO93KkS0v7+z7itaNVsYq3tbspIstjV6I+0AFuNb280zFNjlwa0PTRyteeR4s
rgqtKn9QIIgKFEVEWA/UGporTslwxzeOWPn8onLMUF8C3B2eZ/NVO/OlnpGaHclKdsq0x96ekOp+
zjqQiWAs4xi/G8OEhhE8X4GDBMYBVPSXsurKEDwuwBDHxkAHkI8m3YpdWzAM8KLIxCCVBLiJiv2u
a8Bz09HFRQLtmdE+1kg2aNbbbT1fEoIH5VwPnmc3WcoyCr3uBww7K05JH2RGkKfhtObS1kTMSnF2
KjyltczAXXsC8UaYDS8YXVGj5nx7HddxPMZWnK1DOfpc6CUTDOuIipC6PsCjtNkiUXZbypKCnUuZ
f8XZUoTLxjySVnEaZBdU+V/N6KFG/SvNdra7cjCLN/RclmIBdOkJrqWQ5U4CXTv6RgOaE6NmfNnz
30knt63b/SCxCGNPHrUCjTb/ba2KhXDA0uVZmV2cZJMGORIddfvA610s9la2YtQXD8+yXMedx1QA
mHC5rUWKVlMy4PBGC2BT81PtBIOxpfaKmCXrA0rt/4lRYzeGwoqBCgEUMSG+lwm/JStF2kVVpwiC
wZryp+B2uZCUaAlLBMGejd9bMIBJ9ydZaxJf3KwzGfPfz3TQZF6bt0DynsokTJ0gA4YCPH1rDmJh
JY6O4Tl4tgFdc9X+azaiArt5UZx6NFM5mFZcTs9e8u4sAkLoMyGKZQAhlK6jy7cAmO5Tnv41krtq
Dfy/UJe8lKEYhhK5QFTEEY7wdmc7D7rnI85qjG0CvLF37zpvzRrD0NLNxbIAIsZEeZBFqNx+dWGW
dS449AzQF3BRVNFdG9+XQKV09k/beWv1vaaHerK5fWHnW6LE9hdildAoK7TMiWKIbQDgnKDhwL6M
AZH+0G1agta8tfB+QRPxlEDkOj9f4UEU35FTLzeQoc5PpAhhIwAPz6bAfv+cdhzgmRRFSVqXp00k
7fyEzDeRB8c6NMOP2uNhCsazZvp5exMX9R7lYx2skGD5UMsfvWPXosq0/FSSvw39xag+DdVK5LAm
QjmncqiMglYQUdXbLv2VsY2+NlxvURXOVqGcDEAfDSscXCw8OfZG+d3KXj3M+OD9X7T8WmR3ZbQS
ea2tSTmkUbo9+kyz4qRXzobzH01zKPVhxSMtCsHUMMAx5qKISlyhGX0vI3eEdaX3ZbTrUTosnY8s
5EyGshBWNE3edhOsaxGgO6itQoyier+K4amK1wUoSrAQxduVRp66QN3lpzF5KkpQ7nwZ3g+ORCoT
yQl0byGFetU6ANI+gvFkXX7yNPBQHIjYV/3naFyDec6boVocQFeQDEHJc+6fvnRFWh73gCv1+Yn2
gej3TH/6wE6dfV9xdbnH53a3+fvj1z5506rfbvtuMDF26kyEEmWlhA10yGSO12qYdZ9YGn6A1u5S
hBJI2Q2mXFRsyE9Ts4k9wzfzQ5uu2eKFuzGTSCORjXT1dVXNtKXBgFoRp9IFE5jUQ+7eC7IGSFiS
goKFO/OOoD1G9WzM7uw4oo04Ge2dMPaWOMhk5QIuOBUEaH+QFaaNHJViunot4mABbGqobh+a1j5v
CxDJ/pXI3W3dWpTjoQaJHuUZd6scfKINYqxK9D9bXu230vPdtMP0Duk32rfbkpY2DUPvAIQAjZqL
YZGXtwQVSZZFnV6fRJmHPPuRonGoLcmKcVwKdDDS618xysaJsSRu0g5YkMHDJMuAi6/At9MHsbnJ
ZbdniesPwvSl+Prf1qeYTFlrwyS1qT4VUx4M9idmEb9cS8QvbiL47kCyBq98NTfKETS2qwnHVffj
XZ8Ou2l8ier3x6N4Z6OqNU8iBSWNYpmttuWuZbf1qXrVdWRdThFg+bc3a8FkglARed05bYDwQlE7
IC5Mb3Sg3kMuDx4tQrTmrcQXayIUe4NoyexSDyIMhhkA8fgXAdj69ioWTgP1Mg9FZLgwoBcVXZtS
0jGXJ+Iks2JfN+wTkWJruWvpoj/paMXBXMhRVKsoCODleFGdiiKXd0As/1X3DrjjKmY+5E5qHADz
IAHQcs5G0iHy88hxH1vL+W32Oj2JWKd7ngz9yxSD7jfTSow/FFa2GWznt8azDtTxmGxS67y/tyZW
HGor/p11SOpNlvZsC2EFjZmVQTO6r2nfw6Y61pdJz8ydJhxvzz0tep4qnTy6cVK8WkaZBnbjEX+g
Ei16kqSB2YGKxxFR5Bu1niLB0nlB6U3VPrHLeiuScgDLl2vtJRPTtuzpGCAwiPfE5maIIkOFOSVp
8lxleXOYGNGDZDCsV88q2g2oSpxn4B0bPGr07msvyi6IbLvbxEnt4a+e/jkBVf69a3BMNHCN+Kun
xzbaKeWQ+xY4JoDSnf8bZ1axqdJNUt1hclp+h45ACqosr/tcV1Z5lxcCJCGY0uSPToYk10i0XZrb
euDIOg1lScBTWAhw53SWu7mtYwsGGjfQc1GyQukAjJCXZtMQ7VhxkVQnp3rr88/NNPoCr6a1UHlN
jGKdRw7W95zF1eydGfOT/DEBarra3l7Mnzyaqsl4xiBWAlJxHnh9uRqZxLEGLalOzJqcfWTlGE2I
gm9QijLzqTlqu4mmWkhEiW6MXqS+S0bmj6lt3LV23Z6ylqV7s+3SBwZC06BL9Ol+tNt8M2GGzlPL
zCwYuWkFqdSBdzS7OiRxWwSV24wvY0u9XZkOk0+EwEkK/oO36e++K7PdMHrdRtNB/xgLNw5qj4pQ
pxi+xyWqwagSuX7BSBkYeDL5BhlOVtRKvyxr129Yn6ykpa9NF2pe8yQwEJTM6WHFrphFK2NZd/qx
HF8j9saAfLp9DvM2q8dwbrhmw3aWPLHjMpu8EgZFZL/LeJOB30YHQzcfDom3FpLNdvZKFhi5/rTw
zomUS1mx0xi6yCJ+IgB42PIktK8mqshgvjhk3oPxfgIwTEoA+hANceYCBx73rCnF7lanrEYoa6Sf
snaNKen6eGYRQEuANA1R8xUmbSownNHJ+WkQU4/GrkzbtmXmhrfPaFHKTDWNsgouv+oiszqtUrQW
Vaf6kMUP2Kr/9nnFPcomifmYavg8/fHglT9vf33JnKBug1on4OHzq+jy0JPU0Dq9w2iDuGkxNMup
mA9O8NqvIu0BSc6VrVpSZww+BMcACGIQmijqbMGHpdqQQFqVIeWzz+vYb3WELVmgtWslqWVhoANE
4dgBgk+5nFZamk1RF/xUikNRvFC8LmIPUH9R+427OrdpLqSrtweg3X+kzVpydlM1d4xdzYa0AcwA
STT5sRa27psrTrH9RbC3WG/8nv24fXpLVxYNyvMDZz48NftjJAPoFwavOlklZpL1h7pjfmRpQTvu
03HH7Dq4LW8pjjrzcWrAKSPiTIaMylMzxRtNPowRYCBr1E8rQlTcRxvXbaeNEJI0+r0VZ4dBMx5F
NK21Fy7MdgXPDtgT0LsAkMnVxHWexyw2Cqc8gSwEjBEsTXZcgke4Sm3wL42RHD4ZeeVuRKe/ZX3O
AiuyT3qSFeEAUn7fKEvtgAanJGSl+wWpkzw0uzgLNUwhuO/j7sUpqrUix8J4sMvfPN/nMzUzCGuo
wWh5QpJ4V3baV69N7iNhfPW0dFubfVDW0vescY+OoIcsqoJuWnvaLNm7821TQwMvyps0w7bp05um
3ZnR2kDkNQGKxaM9gspkXmP3Sh1f5B9QYjxtkRfAq/2aaAkgRNZyRL+nSpQhnR45e+og5/ZNWVzD
mRDFHNSZC5yaDiEZC6QdJGs4sqVLcr4IxZKmFa+aYl6E5QbZFEoWkDVG3CX7eS5CUbWqk66bDXp5
YsP3rDtg4vGmEw9WUm3RabZyJgtUJjiKs/1SlMr1mE682sR65PdGu49AuZxrr+U4R/MvlfdZp9W2
sf7udWcLntosXol3l9zguXhF5UZSgY09gvgBOGNzj5RzkYfTsPLSXZQCjh0MKgeW6QpQORRVJIrB
LU9TgUbHwOC7vPOps7mteouqAboz+HQbwY8aj4DwPiZjh+vTsA2IuT2xrZqVxMOidp+JULZrmirX
6lwbJtp5yfs3z1n5/tJGIagGlsCwTDANKKFokvMGKKamOtH0szXuzGAad3W2Qte5pN9AlQGxi64k
pOiV0MdLihgzA7EI7n7up/sIg92z6rWIn8eeraj3kp9GdttCaRIEEFfzyqyOmKWVw087cwG+isNR
f46Hu0b+qto9o99vK8CfX67GIkh2wKWBWhwZVuUyiSnNwRgFbS6itvftgROAJUpa7/HbuF+M6JZP
KLhWp7JMtqPpNqHhusOODaMNYk2t2Huaa/gYQ5Vu3YEld7bZFducukWA/psi0BKO2tzg2PxJiFa+
GDaigSzznE8NFeWT3ohnsJ7mmE7Z/qSy6J5ZkTrPpW1nIXJ+42E0UAdOaVNiQl3lVmEXe8OvOs3a
oNRFtJN21KD1rq/8mk/lMyNDs1YIuL4il+82xTpXqeHyKcW7zZW7we5D8EPpbR7ePoZlIfAzYOVA
1tZWXurEzdhkt55+lFYZiqkNJu3JalaEXN/EeSX/CjEv44HcNGuaVYlx9JpDO33m2rv92MX31axG
VtpaN0WRfmzs3i9Dh6+l5hYXgGEdGOLtLHChUrunBh5QxjG3vqTprwL+7APHgAw97MjcyKVW4ahD
hNmA9+WYpKDAx6hbewcyexApY+DJu70IQnAw+qDHEk9asANeHgag9HZLtE6coMEBxqnI8qXxXiJr
bfzi9Z7huYZG7HnemT4PxLiUo5M26TVcmFPlBmgYA83ue7fs8vuzeT4LMtFO1yZjie8T6k/u1hs3
XvnuVy1EAM8HI49qBnjwL0WMNCtzzYvSU9I6YdN6fvL+lg/4PwD3wNMOOwhqsEsJzOZ6YokyPQn3
HoCnsgxz9m74zKUIxQ32sZYDHc3SU9+BzjjI6SZ+P5b3UoTiCSUmhLRmglXYDfiQwWoZ3j7qJVU6
2yVXwYdXKZJ6lV2kJ6v4O0Y+0VubynxtBS8WoDaRjI60ay/GAmT61ebo260Dfa1TYE2GYmldwdG8
V0BGJwJd7grzzlqLtxcG/czrwJXDlB9wkal3TmYy4ZrQEqR3e+TgAKTN98J+zMpDF70wZPVb80C8
713yu7P/0rzfZbpPum1eNys2Znmt//4O5W56Zt9EpRElp4mEHdmi6cdeq8YviXAQboMaBOnsqzkR
WtQPkrdZenKH0LR3ffSlzna31W5NhHL9nbrvnTxPUrzBAj0+dO0ecI/bIuaNuAyCEGedrWL+CWdG
LEqs5v9I+7bmSHGl219EhBAg4BXqZrtsY3f32O4Xom/DRdwvAvTrz6LPF7urVEQR1bN37HkYxyZL
UkpKZa5cqwEjRvKS2O86ON+Lg1377HYumHMrynLgNtAjAJ8xV+G2HQ41+YvlRgCHOB4RxKWsBWgV
pjTiBvjbyF2dbqti364BlpaOgFMTyloYqdOJNqPw7M5D+ccpDtcXYvH7NiJ5xNgOEmTKrdhqOq9B
LRojEeZpxG/X3vOLC33yfeX3uwaaHUSM7/fuU5RDDPcJPMPTmhzRoseeWFHcqUB5K2nAnPBiZTua
PkAWiDov1ydqbSCKLw0TKidNbmMh3h1IMTq+C+TTsGJkvjAutsXJOJRrcXDQEtZBrvxliItd3RGP
I2Z0rG+9ue3tF0aCrHy9Pqy19VduSWuMdRCsYubGaRfaWzSF/7fvK1ekMMAQw8b5+4bvGGAfXbnl
V36/2gCuJQXEj218vym99le21lC39nnlGWp0qd00KRYEEMj6nX3/T5NjKVcj5Z3h4KyNX7ru3qp3
Yi1Xt+iz6JlCvxSajdAOdH7KdkPr2JMxxS9c+la9z5OnpPcK4+0vRnFiRXGhcYjtgTY4BbnjW/kh
dFdcaHFzn3xfcaGWmUYZ2WDJbOWdCNL8bhy210ewMk9qnNWXoDBuB4xgIPeOBBbfE8OvKny/bmVh
HHPlGcEungVzfuZ8NeqOQ6trjKIXFFNqiLhW+7G7ueRJKWopyJ0ibzKz5ZybmESXmFXca0EMlIBr
/6zJuLs+iIWpQl8WKLLwedD5qkVVYoaE4/GA0sJggNX5wU0/2cMh79egLfMvVU7CMzvzxjwJEHRD
c0SRm2GQaV+Bc/E194W65Ya5CUrOX2m5MnHzTrhmTrlAqBON1I1gjhjveRqE8X7KP7h5TI3p5ucb
qFKBC5qlBBaovMO6hiYLx5vdYgdwItrFU9evbJjLQ2s2gRTjzO12maBjEV4Ng1HoQUF9OzK3XbwW
Ia5YUKtA0snSNv9tIfkAO/ewlsK83CoO3AvoEPBvLVDg6V2TaEUxgp4uYrueW69VPh20UuyvO/Pl
qsOMaWLP4PkAaKuyI6vUIlLyTg9KVhzCvNtrTfVTD+vtMLHnuu1X9s7iqBwUvNEqu8BrJ6txyqcW
o8o1cW8loecUxCPkx/VBXe4cJIUIqp3QQACBoPoWsowaitIxYoUmHh/AjP7a2k2GbKL8MYSAOkv5
yYlvTwnDJmW/12rmLFSiyDgWLojYMwL9pir2JM+/TTh9jHo4NAZfKw0uOR9gA0DUI33gXtxq9TCA
NFuL9cBk7aYLwfO5pru+ZkE5RgEopZGsHUwhqT7FafnJ0rO1LKe+aAQkOYA+AL19gU01yDBwrbOR
+mIpaFpTnGoxOdZ1+0WDJK2tS9OPmvYXWDIrL46Tg2DlAXBWr0WnAqtvJ6QGE+TMdY0unZlwStkK
NOkF6UdBA8vw6380PWj1ADCy6665NGS09OMCdHCBXFDqkWmyRQ8ViyA14vzgjFa+qSu7XXlbLloB
WR6EhtEAhs6p86uDuwP481uCtmH0mUWfcY38RwPKXDkVJGewBfXATo/J+PA3SVfAof/3+5WosIHg
MG8m0F/K0BviTXlzuIaVPvm8slcBtrFESfB5zT6I6q4kK9+/jBDwfchhQOcDHJGGCnvoq7HgeY+u
7cr0u3rfus+ufqS3P+3PrSiTFNYAJdLCQGq9TgEYTDb/XnfVhVo+2q0oLiDkWADsvqhyaVaKezQh
QZK/WfqngvF9DNZr+kST8jh3z1pduBHZ6JfyWQw3v2rmXi/IuhngVjJAsXHuwmUnqyauHRk4TrFJ
IGlxuD66pYsPtBoWePRttMCoeT8AWMsq06UM+FhC8wcdiI1vabz/Z8SluxOUFHeWMYmVIGvJM3Bc
63PgQxABKYF8AcRq2+so7AwFJFQhSyYfrRbVr7Kz+nsU+/qVGuKSPRRyCeqHM22k6onJxGOjiVqU
R3S2zzvn0BZ3Gdul4cpsLh04p3YUXwQXcG6VUz2PK3yXvDk05fTP7QsG+iLUQ8xZZlS91GseMkgB
TRJkoeXeitNHi4S5Z4rxEcKJD5Dtuz1vM/NQ/jE4z+1J/J3Feho7BAaL9t0S9yWrN9X0WZjDX5yl
QOZaGJWFO5CopxHVwnoAs1tAASoAoJnIcnN96pZWxwVyEn3vIEMhxvz3k5EYcqpQUZyQO0nASl7t
Y2hTXLewENcBn4SSEq5OUEupPVhJlSSRJWe/HiofGkcVJBBT/v0/GVFvNTArNXYaw0g56CP0Ec1t
ldsAKNA1lsvl0SCKw9GAMEuFAaZsDHk+w2bd7tBqP8PuoRk+Xx/LwpLgZkb+eqZ1hXSlEl9xcJ0m
tsYhmmq+R+6v7Pa8x0zc6/x+QIDVWd34pd7JRtOoBBXyY9O+Q/maxxZYg16vD2NhphAuoWMBTO3z
daf4rqhrvZw0TQZJ6/HuGdTz1s0NZRgIJD4p5O3RrKImcNomsibkP2RgjNU2yYfHbgy3dcPfbx8I
yEBxySFBAYS8EjFVemM6k4O7TmqPRLa+LVO/qVZgIwuLDupJALuQdge0WKU1L8dCGp3EnRaWT2R6
yn79xRgg8Pybk2rmBzvf5kxzeRQ7KbZ5Fe+0RkCSxP0C7YGVs35pzedWXoaFwfNUxWFPgw0waT/A
tQTdT5rY8ap7T2K+UoFdCj+YCVkVdBNC0BpoofPh2I3DG1ZEOH9dN/RCqk2+kSV3QG3seGt0XpfG
hyLS71glj0VT/mio24KoIvp0fVYXAgX8DHggZhQQAPXKHlk8AaKTyiAT427I4ifNyv/pU/ZmhDFS
0tOKIy50u0Mu8jcJMigxQX2vrKIAg28IAjsZoI+S7iT4zH72jSsgjeOSTVyPYju5wGeNTMvemx4M
9WVoDgBE25D/vD7yheABEfjcIIZjHQStygJEjdMQbf4lEQhTGmiWT6ELWQnu22sSNAvNdhg0pIB+
kwujDWr2uZMbarLQlASFGxlQVvaPccTfuDZGJd7RfbzPGPgMMs1g96QxW78LmbPpNfsvnrzY+HhS
A9YFznP1LGNhVtl5r8tgbOOt4VQvnWHfDLCbpUD/mFAu4mJIi6I1DBkA2+Gx8dF0tU0TcT+N1gCL
S0fN/PxAXzQIAwEjPp/QWLrQndQzGbiGH41ettZ0vfT9WdHt98a4pCLjAwRwbCgrB4MvoiebrMTJ
8/V3noyEWhNkVeYGDPC2qjlWN8UbWdBkCvSsAirsa5KRba1/yqMIQnmvuni53dNxms3z9PtkU/Yc
lXbsFmEzBQ/Uftv5WvR2+/fnLmIcIKgz6r+p/k7cu69N1LR4NwXdIYLEWfwk6VMS764bWVgSeNdM
bmyCTA+JqPMlxyNutGsxWYELTZHPafPlbz6PvTlf9Qj21Dkyo55BLdsKivxrYd0lSENfN7Cw5vj9
fwzMfz+ZJHRDQCuxgAEcBfuGNhiF2LjOZ2oJiHPXvqDR5rrFxRmzUBaaYwuUiOi5xZg7w0QSCGs1
ID+L9vnKdb9wUSJHB+pGfd71eGeef74bRFO0TWcHJQSVsE9eivQvBnBqQZkyLirBWqu1g0L+5ChA
JIa9sihrY1AerH0S0RaDsIM+3Or6ljSbdmVvLFsA+hTMCvivygZohIZVgnzBDuL2Hhi7kh9pePtF
hoX4Y2L+CSeepUGlZWqReUMbnOvl2nwamvxr8eV2bzq1orwXrcyBRqnEQBJysLM9Xavwz+6inImg
I6CgZkRDGhAXyvddVhZAnWZ2YMXfGNpLx32VfDM/Gnk75goZemTIkaiYU+hqN7Je9BCcKUo7kNlH
q/1yq9uTEmffn7flyXJUda8znLc2WGyFP5BtC4BgaP6s1qRplyfszziUZe/akaLNGOMYdJCbHKDB
avJd+B0NmtcXfiFOwnjmTg3I9aCnXjl4qWtpExI+LNCs75mG7uBnbvrp33jXiRHlrKrDnhamE4Ih
unPe4pwe7LD/dn0c83xcOtifcSiPuXSiJDEGSKXhGfZRC76LCjGhz2g8XLezdOziNgSPCrp3UaZT
7IxllDlYcyfQSrAnbCB8e/37C+OA8D1yXqA1QESpPlBq6Sb6OAkwXbt7K7/rf9rR7SNAiQe1X7RJ
IApSnybUbMEwbTAr6LP79keSrDjU0gAo0sYO/gflyosOCYhKFa2wcBNWAMantR83R0N8vj5Ll6sA
WXKUkOYcgYuoR/FaNuCJZ44pDdrRnwzPFXfXv385CKSfIWDE0E6JV4z6epDMikqWID0NBl60O4fb
kvJ9FK/pX1xucpiBcAB6W6F9gpv8/DBxgNMvGx06SdMITIG2Y/ZLrh87vqfky/UBXW7zc0vzhJ4c
W3HHCC8bWNLGT259nwN8rAMgmN1e9z+3M0/siZ2KpVpeZi4NdDb4pvHc15lXdZApKTZNc+xuR36g
vwQ1YITZYG65aKt2XLA0ZNymgW1H8ILYs6JHYesela/X52/J4U4MqSmWcqoyh8yGQodux/5rA3DX
dQtLvoB291mBd0aZqC49gAUC6kYgyq7yeiNNnno0Hb5XHd8lgn+ncni/bm9hRHPr7u82cZxmqotr
dRSKXh/HwB7snxnDUWOvydQtmsCtjy5aoBMvHsYQ9TLbNDMhaWa9xjszXlmThU0KPlQIPuHhgyBV
lZbtqraicYTP22+8PzbxIzTR/2KOTiwoUYtl9/mYh8YYhJx7ffdpWgvulmaIzYJI0EImqLsrMTCJ
HTsxaDEFaTL5Vcc8ERm3H2Wo2PwxoQTBeeSwEc2YU2AgcuzkZkB+MBtWgtSFxA9SD+D0Z8gPEqy4
su+jcjKo6OFNor0zQr8wvKLes2gfaT62ozVte7Zha0WOhdlDfY0gc4uAkiFWOj9sItHkvOk6pLop
VJDaHq3Dt08eLCCRjrI3UjzqJgnNqdV7owQHRfTdiQtglzaC76872UL+CLxvSN46iCaQ/3To+TCy
DLpbvUCtpqoewVi/42jRIgXzSHYX9Y9ReZ+J/K4qbw5kYRX1DqTv0cdxIVOJRC+I5yiS7C13/ViK
H0NtbklhfoU2xs1pcJiaO6lAFIbjWpX8pomV66QvkXR1D4X4NehPWvzP9UlccoVTE8pOTXmFfpG+
Rr610zZ8mB5B3bfiC4smUONClgIUl0i0nS9TreV6zbUEuc1URJ4ouydKhhUb834/j2IxU5YJ4ncg
SsD8r2xWcAAZcmwxDG1wd6Dffs5rx2e5+JqBNB88r8JL2ttVDGATxQOkRdCCcbF1uZbimV9gdYwu
8ixkKH9eX5qFYxrOhMSRgegcTwnljCuZI0CrE05BmTySmnsj6ClEcnPFHdEycC94w0IXFU/x88UZ
wtHhbYSUXia1TdpIP197KC0s/5kFZWmmVmqp0GEBK+J89GtdrPP/XVn5We0WvQizhBhyYOcDqNBs
QRtL64LYqu/LHELZqV56RTc91Sl9cqKaeVw3PcipriR6lsaFjjrkQtF9w/A4Pzdcj3FTxn3RI4QC
AVUc+sPt2CTgIPCgACB0podVU0lGyCazn+I+0KBsY7XHSduPA+i2ttf9bOkOgh1QtYHWGdx3ag68
JBpAERrsGKDw6csdadkj0Q5NB5J+edC7eMOLYh85Ek13K13B8+pcrB7iNly0s76SGryhXiW1yOB9
UCRfNDDfZf391APZlt0OjsJcnhhS7orJAKGZa2d9AJWY1J+JzLJ6rXSy5BFgPMF/AEK+hM6gPJTY
aZUNQZ69aRxQtpW9ujRZoGIDqx5CHgA3lYM0o/0YVRwlvjp3dh3OUr1nd0bkbGS2EiEuxNQAOaMI
ZEKLGW3Wyp6NwPk25HkhgqF9ldGw5dW3SEPxIox2SfVx3f2Wjjk8QoDZxOv3UqLKNHNmFh28j8b2
AbJ2pZ+n5U+NkJVwYeGKQOnijx3FA2Qr9KE30z5I/mVR+9j8ML52Q/lY/1gJ6Za8AIk6cKTbYOVG
wfT8XOjKNM+MauwCLjadZ67RRy1NF1pUQRCD2w7ibUqNZ+BJLoq27YN+yoIRPV5h3bzazhpce2kU
QHXAzWZqauRtzkfBAFSgA6hKA8njza9IX+tDXzq2kdSkuDrB33iBxDLLJNOHJOyhfRaU6b+meEMA
r/fHCj1G6Ve72F13sqWtA1dGnRzpTXBKKcNxNKMpQH/YB2GbekX80VQ/conC8Vq6YIEyxMWb+o+h
eV5P3vHugNo2bWdD+ZPRphuzGI9Q2jsYrPpSG71Hou7Z5OUuB1eNb2Y/U/AJYpFXfHChjI6fAd3t
ORs2t34rl1NLKkd2BJdTQaFI0nWPQ1Kgikv8xmJgFeg2XZ6/EcKPrShcD7DRQ+IYn/9iznFWoRiC
EObiYV4NutuUPTYc7U0vzw6OeLFt8LivUZ39viTUSwR8oMAlALqFfKxyLgoGIWEtxAliDTY0SoqH
cho/V4NAV18zeGRimzw1N0nx5nTR9xGC1qWV20h1FH5DnB8gSt3QcnzqHZQ0db6vjOzZzvVtS9Y6
5Je2LnA/gMCbUPrBC+LcN/oiQsk9wYRk7FDWR47OZoffDiyDAglUnObiEwIHFTqDLK5rAbQ5BSZ5
LPS9/u36oi6cC0gboWwDUBlEBdV4sYxp1JsVHYOkbL3qzZpuBxnjwYjjDZcoIJrMnifxZAPJIaah
VeD3lzzxa+TDAJm8PoSFo8c05prvzCN8SVQAPb+oIvUwQu/D8G2Qrk31Szf9MKzPMfkeTg9O/em6
wcU5OzE4H04nQ4qq0uVOiDd+rR21lnpO/v43BpDUxcGDdVdPN9Q4oX0UkTGwzG3jbsa/cFy8QoFq
RqQLBJOtDKA2G2saXSaCyHa9J4d+ifWVYHoh4IAFeC74jvCuJsrWiGjnlHZNRGA06bsm3V0nu8Rz
AYzkZQuNKCs+XJ+yhQvh1ODv3MLJmphmwruk0UVgZxBuG3dgC/Wr5BPpbn/Cn9lRzqax5OApzmCH
O+4jmZz7Ju4/x26z+2/DUYKbRh9oUQwSKwQ62p4+seZzIT7GNRanJU8G8SoQUWB2BkJI2ZyUgQCp
bxGBisST1jFsV66MhRMSZCgMZfkZvgiGzPOdUsohBVttPwbmJLyWAsIC6Ef7cX2ulgYBGNusLo44
Ctrq50aYOf3fdizA3tfy13JNm2LJAFJ6yEcjvgFzqTIKN64akg3NEPQxwst2TWt67fNKgNk4Rp+W
sh2CetxI2+drEebSXjz9+cpeJAlwdnLA9x1zN3ReWOx1/b6qtsNayXnFkColBB1apqdoQA2MdtNk
Xua8uJOfWciArrwylw2h98bF4/ayRFA4naU5cTkEzBKeayZ+xCaP269EZt7Yr7jXkg/bs5LiTHTl
XrydhlLDv09GrL78gCyFQ47Qjr3uwfMKKAEP3hf/M6FOHLoWoJnliCGQbbIH1dnYodnNb8qHrDoy
loChfnvd4NJpeWpQOcWawtRbLmGQiW959jAkx7L+yNYugeWZA+AS/DQgqVfBRtpkm8DKkiHQwIg6
oX3JjGdxmjX9hcX9M2uG/J8ZZf+gxh1mwALD7cqNbM29q61lIxfXB30eyEeh3/mC5DUH8H5sIhwA
dUOGBy5E/eh2Q+aHtCke7BGSjnlPxMFuJ/cQ88lauduW5hHBP1KTQGdfUohaE0d+f0SrbRl+0sm9
MW7EGgPXmgklImjLWTDFhQm9/Jh4tNHdTy5aJa573dJC/UYzAtBIL3HmbKwLlrcURQQITG16shLK
LtUPZklA6APOrakXEA4nHKawkj36hYHQs2qv7f4p+uOU/Zis1CvZN9MpPDtZA1fN7qVuXtR6Ie+L
iuUlHrw2zbF3DHTD9voHJKy3lT7sKvrgFpuw0f2ZYe76LC4tFRThCMS58c+LPGVpxBPLqCRBB0Y7
H7df9jQyUzzLStNWFuy3CsfF2JBiwfUN6LSt9m+BVQVVoRFlH0dMu7Z9TsgLygs7pLJ9q9l0uvTB
fewZQ+s1SGZrZGeTe6Yd5LAt8tAz9e/VcOyKH6RHtxK/q2uxvT4X+tLORNMN5gPsunNZ5fzudyp3
KhoDrVHS3Ied7Zeh/mz0zMczHSS1RzPZo7cWkTAYB79Z5h2vX3BY+OaIMMR4EeIOAdCmytZS5HQ2
ezFvDEcekpSg4VQfba1dhNzJ0A2ErIGZH93E8aBvRrThJS+/a0X6Ak2CGkoGuX0cIZ9afpdxDiix
8CrZ7EPDve/7ytOaaOukz0Ofvjit7kftsBKkLy8vpm+GXaBVVs3WtrwIRaFjeev0H9eJvUk+ke5V
1hDcxmO6cpC6C7eNeRe2P8zimBv3VRHEY4zHf7GherNtMuZb9ghGy9BDVeCFpS/X13fB1+cWi7kO
MPNr/+49Ponqw8YZxjBHr4Vo2+l1Kml0jAqj3rJiWkNQLGxj5FfQZjSHwsDuK0FeGgnNalosWaW1
1ZG3+bQbUzHdW5NofejFt58d3levjeZqd9cHuWj5N2Unmq4Qzcw+fjJIi3JLT1HTCQYHbFuMbPTp
qZ2eiibaDSCMkM3Krr44hpGXR7YR4Cr0BeDUmif9xB6ktlJwpOddkDgPdHr49/poLkILfB2Ke7Pf
owKFrXX+9Ulq5kC4jvpNaUHXo+exBzxw71syTA7gJ12TQ7lwEcWeenMNtdYO7tAFA/g1R7DJewUB
AgLZwJVpuwg6Z0NzZQrZL6AUVN7FGRjKu2HsA70WzG9Z5Dygmmh4jpZ8oQJSTJjvNVzU4mTOXHBo
oUHFSK1JlW7W5wYzu0Afj62pe1r6IMsv7c0PnHloJ2ZmDz3xCEQwnaAjzBiFtSEm9+Lx47pXLKwS
iobYXXMaCM6h+HjLjAwKVrIJbBn/08s6ey0qqfuGG+rv1y0tTBlawCiQyHhyIl2v7GMnZ8BWJgUs
hewbOJueIftyFw7ZVmT9Gm/iwqhMtFAB3YfwCKB3ZVRFInU7qq0a/X8vZQ89njtif74+nBUTal4D
/as2RKlhQtfu2yjyav1pWOsvXrRBUSBi2Lhzvul8+XPUU+OkDqugTewBuZlcIIjJsqc8lPbKJlpY
HRwJEP9AbRKNzKofQJl3cruyalA83krnzpKHVhzG7Pv1SVvYqgAnoFt6hqIjcFZ8IA8rJARZ2gSu
yK3cKzt9PPRaTSE4hEdO2cXZgfUyWQGSXCbpf99RMy0rKtfIyyrBSDjlfWJEGFwm7tEmUoUPlf1s
69ivzybqO907T57D+i5fU0VeONDRUI0YDfMJn1ezLLLPhkmjZRNA+obfpZotfajJrT0RLsNr8Gpg
C6N+PXc+Iqo5d5PazsdxYLIMor77nOn0TVDdF0a0CUFjDngN38R9tdFra/LdmKw8kS99lAIcBpJj
JKksPCeVraaHoHIcyZAHUSo2nETgFCHe7YxD6H4+saLuNtPIS+hjyTxwC/JlQN4tlGsKTvMPPQsN
FRPKZostBj68Qc8Dlv87la89KuMgCt6b/WMffa3iwL4ZEaQYVNJjcWVQSIbQPICwkqvbnqavYV0v
/Q+zhu0Gt0CLL1HPD+lWdet0sFD+2zxkK7tq7ePKz087p3D4hI9z+jDpGxG+Xj8rLk+k8x+vbFoQ
8o9QmsB6aM59/Xlihzw9mNXhupFF72VIWDloFgcyULlgI+ZqkdUaeZDa91FznOIHZq2ACRbmac7j
oteDzAhqZx7nyR3eFm7BWRrnAQH7oSfS7fURLH8e9WNAi4AtUhHaTVqazNB4Hoz6pqG2J+O1NM7l
oY1zxf5jYf4FJwPIqRBAGOZ5kFG2GzMcLXl8qFJ7r7PwOE35yrovDQggYxS/ADdHQKycZnHSs7JF
uSvoSkhAGtznun99yi5rxzgkkTae36Wg/7qIGElYOkM6jhgRDx9GN3mPZH4MrR4c0eRB66Cgw7K9
qff3sa5tdTn6Y10+JqxbeUTNzqWcOGc/Q5lYwy5at+QkD6QluJ8k4zNQqtu27PY22OgA8f+VNPJj
ZewL2wpG0VqKmALUJRfUBSDGdbRW5IEl7GB0s0PcJkcIE+wa8JpOMt9CgOVxjCdPh2i10Uqfjylq
1ikE+ohPGr6t0R/tXf9RC7tQh/4z5J0tAOUv7pC+d1smKckCfWoA5AhA/L/JqrWC58IBDyuzgCr0
6ME9rjhWZ5faMNl2BgjUcXKg+PAcp69xwfyq4V43vDb8n+vDWjSIFwmYluamZBVGhHYfTeYizYOm
eLZF68XTrkZdL4kfG9P22oogk8BvP9BADm8g42qCCuGiO0fTSinSDseBUR/6bDvpEfrKV9ITi8v1
x4baahCVePx0DOOKkb5zYlhIviZyTZBuwcpMYwikKXoO5oTN+bHjSGR9WW4XQVS8jfUbz79w+uX6
Ai0cNWcmlA2YSNPm+mBBPYscflF3f/3rawOY/35ybnbYTCFpMICYHhmAxab1TUv7lbNsYTufDUG5
XUpBU92oYaTT3zqS742cg9Nr8qM1Htw1Q8ruqZumGXHHFYHVe7GxiQBb5He5sea+86oqZ+LZeJQL
2UyYIXkBM0z2Puc/7Sz3Kiv2wniHdPvWzr7bNXKHhek7Q70vWOaxfF8MoS/LZ7fX/AzRLzmSXHpM
O9Yy26TlBx43/iBsz3X5YeLD1qG1N4LLt7ij+Y4m3Weomu2ku4V8iefSXyAq8Qr+lrUTBEsKpLQ2
ta1vIqhUp9AIc6yfRPzDIc7K09eJfB+R2OhKCgTFFzd+JPra7bvgo9hqyGzMJXsgKRQvSsRIwywv
qhnTwGi5ba10Zc6XLcwMlRRvZrxXzv20tKaiYhavAqqP/uCgJ3EN+LqwEzCGPxaUUDFCf/lU2kkV
lPpnEe6T8c3Sttc329oglNOi7wTUrJusCnTnO6XHpthc//6C+58NYbZ/splF15CKcHx/II/ZAIzu
3SR3Ubeym2fvVrz/zIqy2IRZ/WhSLIVtsAcktrwo3CMW8li107Rh6/bfr49q0R7YGB28+x3kGZRN
rXOSaYTSEh0DuV9FmWeXAWG7agg3VHuIbmYEsADhxu2EViIHnqzixyxkTMxuCMtglMaD2X5k+c0l
+9kCsAZQezGgfaQSc0zUwDM0qio86o+p7XVrELhFNzv5vrJXuol06LotsRutdzP7XvKV4HfRzWaK
zJkTBu9p5Tg3sl6OdUPhAFAMKvvXhP6T1Sg2rIH51+woC+8KM014qFdBCHGExO73df8QOlBwWnn8
LDoYA2kGlhuhnVoG0tKWg3CHVQFnHqo/rTwUulelb1rpy7W24cVT5sSWskX1PDHcqMTchZOzq3K5
6QW/E61ze7A6s1v+b0jKHi1klTsJxZC0cO9UljcWmy5do4VfGgvma34C/f/Ou/PjZqZWJK3pVoFT
NBvhQhur66CBdjPpAbYLQKvguZ3LvqDJOzcj0ip0TJ7UAZbI4/2zE7+Y7n0z2b65li9d8ri5uAzA
JCo5F3SXNgsNHlpZHUyOEXnU4HcFQAepcO+gxHb7wwoIOtBTg5Z+rt8o3o1/H1dJXWBYaCKuNkO+
hTKEAf57+ewkK1w6SycC2iLxmrTAbXvBazSxtBZmxOvA6b4QBBCWsbt+Rs8/Vr0TTg0obi3jlGoy
TGsQJ2kbRzzo6YdJdlb9qzL2/82S4tkQfi9JSDBt1ic+bNAcH5W7sL+T4+e/sAOK6rkremb+Ug7R
OhRTHk1xHUQGitTdQA5JFm6gdo1iMerzMl6xt+h6NvqukOHGY0INcDQWZ6QUGFds/CjID52USFB+
16Mf14d1cdaBQQ98hgigUKQEuYA6fR0aPay6ygKpO0cb5xxBEj3MPg1hv48z7SE11sTNUINUnQM2
8UBCjhnNrai2K2FP5vSTrDC+gKbgVdUbpvtla5iHktn5vhYR22pZEflxHxZ34WRDYn1qyjcnD8XD
kA5Qq+2lew99jmRn5pHcCMTffsFBA2a4WbqjcuoA3Rb4qyt8Nhb2xmyzNx4N3daNmQZmLUd4aaIZ
G2Kk9JOo7GjbyraD0FozbIU51PcZS6U/drrw+nHSIe8nmCe7uDiiIKltaZL0T12a2x8ZQpFtWlrP
U9dRP4ajV3zXQm8QGUyvyT6V41Ef+GtT2ndv8VbG7M6Bok/2qt1p2fDCNHqXCJptjdiW20oKIL51
Unk2umv8nlq5n5Aq8yR23obH+L1uSiAETW1wgjbtK6nGX6loei/M29pPq4l4lCLTFecAX4OQz9g3
eZVvgHF8nzQAWAid0RWa1m202gDq3W2rXStkjzFG1E+6xvJLYrV3JnQ4eSHZLtGkAxra1tlUfTj4
RI9+2V02buqpyLZa2RVelRsa0Epx6HVJ2Ow0kSQeHfEHq9fSTRtPYPMwGsOrKihYjwww/5K4vyBW
XHh1Ppk7EDiGXuuY8d2QIlxsotDcGNyAqkjY9x6aQKZ9NWTNjphT7MU0oT5EUxKfCBHvtTqxwBUv
s0MFuT/PsPLJTxkeNZxl2abAT34Hv2p83+eAoza92+8Sw9Ce0W+Cx3/oSDQ4JGnsaQkb963bNVsy
MvHgtnGFzcYML02leUinpt2izAWYeZmlSdDWxo9ptMgHQIMd1I3SwY+HovJGJHEO13emeXGGzgKA
M1f03Nw7NzJjG51E7xLkc6HQBZ7ibXO0xtqjsftSiY/WYkeAsb201F4qZjzY6VNl7zOZ77uwe53q
PSFyQ1GjRGzh5SyFL4SPOZDfaTv4NZ6lRTzAqYDRnfhmAMs6Z8RzRjRf/hx04g3m6EscOMV9JaJt
72TI8T9G/CkaLBx5mWeGnyNAb8L6mcaWZ7b7hIKMwrRe9bFdmQLjd6/52T3yew5w6iJ0mXuNlOOp
mFrRT4IXAfqE6IOjARqS8tD0WAINj3IEZMie3Q2K4l8cd3hKEy+c9s2HmZSbzGJ3yVAegQxjIOQg
dv+rAkelBxFVr2X3YFvd7WQmn0Ci8bUFnBzCfi4ND8i2DRuKVxMEXLV8U7X5uEHDW+hDEBQv+nwA
6stKv5kp0zxbasl2iBpgEUG3it2QW4gWs8R3XJRHgOiLkuxdTrHcFCn9iT7a3A+dBoqO0XMbdZD4
K3+Ak5Xs8knDNjdwDkXVJ0rq1u9jU/hd42LPD/TNKacfJs3Ng8ttkE1mcYaEq8je2rTIHw300h/S
ptvzIA0AOzx0bnREajgym43DyZ0rHwSPXrVMOnt7AG1+0ej/j7Qra45bt9J/JXXfmSG4Y2qSB5Ld
rV3yIm8vKFm2wR0gQIDLr5+PvkksUV3q8Z2XpG7ZJhr7wTnf0uRuPTm7hfNPvUuWdJBTkraPVBQ4
fC785hB753NAM+rvq6LPFpomc/Bo6k7u2yIMUleP027y5y4Luy5lbMf5+dgBMebEVZiOpUhR28tF
72SR91jRrMJBDPRZly6TX6XlBIZlrwVBXN2A9RQP/g/pKHXLF5PkzPGDT45yHlo/YFkb1wFcWV2A
IvlSHajffqu0xqHBmbcblI8DJlg4lF0mAq9zq7LOSmfPFvEI3QRwH7mgu76sNIxr+yafor5PISWP
QCGJCsgBuOV1CzDzbhQwPKVEeRmz8IIdGlXdmkTHh2UKprx2bHFVWpXkZKg/8X7Ueew0X23jtkio
NAJ0S1Zknq3MfmG2+QSBVLLrBtLeCI1la2T/pbEzS7sZcm8E/rNX/gj0fcvE11UaMDNz/LlruMYw
AiUV9tTbVT4wZ/Fgir3XhO8weWXWoWJ/MSLNlPVxEp6BsPpmhiNt1sgG8reBcDMbzuIdq2N+mGp6
j5Olxg0JyiSrPJJy0wV5Mo76YgG17s4dWLLHCR1cdsHIP/sjTJ2HbsHp3hGCCzSkS+6iBP1gIh7v
ZrsuclMHlzFgl9BQaJLU79xqZ/gsLirdxee6BRbOszrKnD7xU91DfNSMc3DFqjZJ2aQmnOC43Uqc
zKkea5kKx/DU4bHdlVXfhalSvf3BZdRmmldkRxfaPgxL7O1qPL93RLtjmsBLm+z3dhxtSuoFL35v
Km4dTOaurFWRJ46D86xMiqxeRIU6shPvtRNjz5JApw2skzPNWqimwEr1rEE9NhuCuUYlv+4/AR3R
p5QsNDPuoA+wZ1SXRE9qF1VJ2KTlbLxcDcWYCaFq+K8EbtpFC6AgxTRkVdig9bIx54Xn6cx1ygng
ccZ3Axf++URVlzlWEsgqtSybuR+kta14HnN7301SZqX1P8RN+B1Xq39oXR/wUhxmaoo+1oNHDpMg
8B+Oyx9xwGHvYUeTjSF65Jj5tlPSyQKHlzuq2uCmgElGGnR8zDkHqhjSVxVk+ihJ4SWbHGbhJLlV
or9uROOfKwpvM+RvsCnJBO9ty8gO4S+ypawpLzoBv2OFcCRVnC+7uV3pIz22cVf3Np35zJHILB9G
J6RpXcfigqPHae2oeZ+4qjtDEtCet0C6JwDLZlVAee7apcidCSWZelQ8B2lJ7JTUMF3wIEIPUv6p
jPyLesZ6g9AI3CTonAMRt7lFOzLTBpYoHWjR8T1Xd3487qbgM2I5Wwawqysyfzwh6bp+8sWl9aTJ
zQPV6WTdj6CU3gHUcdlSk4fYg65Mcuq09yxCAk4Qdv56tPCyPIigGg+61T4S74UXsA3b9yiaT1F9
F8/9eTJcesD78SvYFGew9XRFt9fqU6jux+qqNZfRdAr18+JFiWF2fZAaQGqJkZnbvF5Rm+wmq1FY
Z/Gd8cvUwq3l9R6eamEzkaaeCrZYoCkaP4cSxfDbuINNDzazhiibBR3KH3cuMCHL4qREnHiqvnjS
PW/B25Czp0QMzeCjdMq9i4IiyC2KtHT9XPhD/vpYvcjEbFraPFb17NvJLzEbhbNAZC3aBaFAleEU
m/R4h1aqOfZYjNL08wi1cpM+tBGACEbve/uGh2cVS4Hifb0zR1uBRDIuTWyYF6p0Lup2NW6J5g4K
CqknHtT0VrjfzCnd+qPrKwIUCfIMqzjd+mp9Em7DtnhECZLiJfzJqTI7/ZXlSwEiA1gqWjV1nn8+
YFzrJZYYK/5u9fv0Tu2PY3P+9LmwmQw3GImibMBzgR7GZDfj3aJOLOD1Ey8OtpUVl0DSBACUzRB1
c4PafjV1d1p+84chg9bAji1fOWJS8dtoSIwA1HP+09ZmvOKBIzKNR1RSzZVn3HTGE3Wu/sKkPG1k
87wonIAhfEMjOvwYN+90/Pn1pXtsTT39/rq0n6wpdyAlEhH4PrTMU8RS9FRW6lQDm0mPilYzb8SM
FEgbLKk8ZZp3bO897cDm0A2DOkB8hg5MeEzYtyLMI/Ve/zYlaTPXm6O36aZI4ZmHknbMoNeGJ4rr
5tr5+vpkHN0gv1bUFo4nu2WMWgd9qfsMck+2/8CCE3nVE8P1U0vnyXz7QzhG8YIm+h8kSWtx5Zjc
S/av9+NUI5tdmMS1CJsZc94wqDvvSXnbqCxy/5+jtUnSLW2nCzqa7s4B2r7KApE6J+XtTs3IZt57
2hq49kDjo1JusKsDZ43OG5lWMvF3SaRtivLyBF6L2wLR4wBNPuABIaDVsYPIyUNft4+kSD7RKT51
MBz/ZbgJAgjqIE25+WXQU/dYV5DubiwyPMmcKRVu/vo0Hm1itZkCpWdFv2y2bhvIRMYUi56zm6V9
I/3PyjuBeTl6OjxpYrN7p8GdHfALcTqUOQwHOTlxfB7vAsBJSOWCtLYtlLViKQyC+u5ORgBwMJkG
dEDYdEqS4Wg3IDeDsBL1UbBpnp+iQ4+HZ+xUHSgmxU5O5z5eca/PhXd0Tz1pYrOntOF4OZiyu0ON
J8q1iubzRAdBqjyggosR6UYkO+6R4qgg9ijH6zqa2rNwRiLAq1SB7EiVpAspvsQ1BFOWEGWIwJVV
3i2Q3llKIrO5n8od8t7RLh6hWzAlbM7jMTApTZCBYyT+bZHN9Ux90qPN/p2CIigb3kA/B0CxUd8a
faJKenTy4ZAAzBYAGO4WQx3buplqCGRAhvRhwBs6Eueu15yYmONT/59Gtme27d1F45UOtCGpCdAx
JHM5MmOvz/7xRgB5W7GF2Iibndgpg5eTKDpU3mx660JO7fXvHw2bIEHz7+9vtmHF2FBJ0OPukHPl
3WFK9iwfzQX5K8HGk2Y2Z5brs1EYjm6Y9iurrkL64/VuvGQk/FxS/+nHVlyqq8XYz9oBeJqJy7Jl
eR0su8Wv3rY9ycOp2cXMu4CJb5x5y7QrItRbArF7/UccX3W/fsPmLIh9MxgmGV6B/W1UVMAJ3o8g
ZbzeyNEFAeVDQD4AAIBM6fMDh3HQ5OaoA2yMoYqE9LYfqhNNHO3HkybWA+lJpBA0tYejGTkCFyWT
aUIRJ77AGff/bGWzsmGNZgdp0RE69pnq2syW9MBPuV+fGq7N+vb4HDKvAJszXPJVX6A6sT+PHs5P
xmqzsOmiBs1gdQCvho81RcItuKDifV2c2D8nmtkiRLukxckeoxuwzLqZhJcuvEoD7+vk/y4JYd1H
v/qzZTigbu70Y4D+KJ9hNkpA/pzH11fwieX1swT7ZHmVDMQsLdEXReTO1niYqxI6V8kJQ67jzfxK
rvnPV3GLZlpvRHKNiOtl4WnjvYf++etdOT4tv9pYV9+TrkT1OPhs6bs760VpNVw7TpzxZt4F46lU
4fF1/KulzbYvh4jLuUBv2PK5cp2Pw4JK4eudOdXEZttDIUnNjkETYl5GIKnl20HEZ6+3cXxSQDsG
UB56/VukwmwW6WmO6yZiO+NB5/zw265yPxfwrxa851MCTlOpZ4JjRbe76Vuh9sP0F7Y8rCMD6HCB
ffJCgZ51cPqqPWyRmhyYaFKvvKHdjkP+5fWxOra4gB9NIPcF2bIXLDQJV2QadQl6gvq/gfzsENlU
zFeyPME4OzbxTxvanJF94AwmlBHOSPdKxTrr5t/WF8WkPG1hc0pOM5K6Iyzb72h4Mc1Iw/2Fvf7k
+9vsJVMuVKQ8fH+IH13vo99fKnti5a6DsM0vPW1ic7l7IE6BSh5jA4q9bfH66+mVxo1inM/I2GW9
+fb67B+dFLAOALNZiYBbltOCmruNgTK5s/ZjaCJUTX5XWmidEw+1XwqdVGgdbu5fagcHHn2tuOsI
7PjCgy0eClvnhn7txKmg5ejgAZ0E1hO44STanMXjSJK6CvFk9eLLSudhmToP/OA/eN5fWcpPGlpH
9cmB7JeVhA0hGkpUighsWnavz8rRjsAga01mwsBjC0kCqgA1KxG1d3A6yJnPUeC867qvqMtnznj2
+xrn6xyBhgq6LVCLAC8+7w7QVzURHV0Zjank93FzYpEdi/6ffn9z5Ndt5JesWyNWIC6cDEEYeEt1
fyvrE+N27Nx/2tBmsQVmhBdmiI6Ick4Ff+s6XSqKExmuU42sk/dk8r0yoQ4kiEEPmtW9tfqmmcOM
nDQPXg+rFycBhHeg2o5L7IWzM/OES3q/RY5rrvY14EHiG4i0YCKJtKCoD4fdbq5P2UYcvQyeNLqZ
qQIcb+WtYJOI3hVzm888l3BYCSFA9voKPzqIiRdAjhS6WS/0ZhWlltl1hQ/kJtRInh9Kc2KTHu0L
jAhQL6EQe9jW4yC/IAbpgojaIYHG6JXqh7Rsb5Pk/etdWTf7i4l60s5mPdCoQiwmQHxEDfpjfUoD
7vjX4XYEoji25pZH4vKZQXjV4Os9uZqC+b2TzCeC8aNzAWmNfzexmfSxjBfSFwMyDJ+84l0IBH50
YipOtbDZl66d+3CRaKHmb9rwzpqr5LfJbesZhngMkGj4aYAo+XxXwmOmDIQDfqSlX93qw2gP5fDx
r0z0rybWqXqy8ZuxFcwhoMyPBNipB2lPpJOO7XgoHQQwngF4DcX65993CreJEo7IeB7c80iPkA+i
QOR8mMMfYrwv+pvQ/JV35dMmN6OGcpwzVBBduyt5f0V6lbcAN04JuVDTKau2Y2sA0SxAr9iP4Hps
gjMO820bxwuCM2Cj5v7B1z6wG/nvTxGIouC+gDaEg3PTSOLrOdICQ5gw8caV0TlPIJP3F9oAwgDI
cYiGBduIJuLG1A3rm7saEsmHk7jxYxse6npQI4NzAvhj6zg+WWVDC4fXAVWtu5C+D82td2KzH/v8
mtOBtMVqgbsNLWybgBbeYZ/oJm2ntD5Vgz31/c1h4kyyqRqO0zBs9pCHA8z190YfkvGQPgaMhcbw
s4BCwvPhQRRJdBGNw3UBwGCcfBW22L3ewvbe2Law2RN+NY0JgT79dT2eufImovfqqg4PrzfyU2nr
6a2BVvDYQmiHSYC+0zajPzl0pv5YDtf9SG49yfcz4++J3x2a+qHl75KiumvomhsnF47zIfQ/A6Zc
pAY+0yd+yDpg2x8CjiIKGAQleVC5nw9oUwKFOMWJuWY9fdO69GHomAGADBBTU1cH2MydT0EAFQd+
iHv3q19AgCpcInMix7E9/NbxgNYK1MmhOwe7ss2oJ5r2KHXjZxBu99CCOVgdFPkwj/eTBFw1qFEe
S2CInfpLcorf9jPd9HwMIHUbUKh1k4BCkXLz6uLwSQqhGquuF7BuDrAvay9i3V2rtXYRl+zgRM4H
yUVyLWd9warwi/Lt94Crb2Qy95aj8l9S9s5NyhaO7K17w8ig9gpYlx2bx7dQavJyqPl3QJgvuSqd
8yJcIAkF+G68XPh0ucF1lsWa5Q2cZYET7A4mgmUOm2CPMNPLfhECmMH4e+ID9mxJlZuSVlnCy/0i
w0MJyoCtUdzSPd+7FeCuHq4K17xrvbjIHFBvOTGn7Am223xVxlkjq9Vxlb7Un6KGLX6yNOpaf2j5
hc//xI/91+P03/y7uPtz7PU//wf//SjkrEpeDJv//OeX750qu/9Z/81//s7zf/HP6/JRCS1+DNu/
9ewf4cP/ajh/GB6e/QcgqOUwvzHf1fz2uzbN8LMB/MT1b/5f//Bv339+5f0sv//jj0dhumH9Gi9F
98e//uj82z/+WBfVfz39/L/+7OahxT/Lv3ftg6q3/+D7gx7+8QcJ/46XIGheEU49yDKv5Znx+/on
yd+hYAprGoCrV2gQsDV//K0TgGD+448w/js2Nf4MdyEmC//3x9+0MD//KPg7PodoCYpO+B8AbP/4
9w97NjW/pupvHSJMUXaDxoefHSARuM147aA+BcWuGJpqW3ih6GBKX5XLmI0CPAfa0zJng+x3c9mL
sydj8q+mnzb1/JD42RTexNiq0NUCnWBraFaXMVsCA2tOz3eKFM0htzfr+mqKbXdVuFweRtU295VU
CWyAbXH+evM/5bt/nRN/th+jUI03JoiwGPXnZ6UBQ58BhD1kJXT3ijviFcnOm5Iy2Vc+iEqpA0x8
lfp8NNdzRRRsQaI+zoqCk3exb+NHXsXszguoiqHnPAM6XdWAOqNsquJ+z2oYgYG7U7XdISbV+KMf
+xgF1Kjoi6xPMKzKAfMWSHIBGFuh+u7HxAREPVqvghVeHA/kHR8oMMcq6NlXHs/2o7Whd+9qp7um
dnaG3dg1xf3rgwKA5csFgCMblqZQOsOsbBkKs3QZqsXVkI0ldXFHQSbxobNhXKazDOHh4FRR8NFt
PPLQaJhU5CAblmMqhXQBnl38/tvSjp6XVgUL9w5Yhag+l1w+ajJJkP+tBFw47Kokhtg5D6tD0xr/
kUzIZhx4WA/v2eCNRV5UTfM1NEXfgIOTqOksGaT4tCrJiqyM2Pw27FuUgRW86Qx4OE7VwEVdDY+V
gReGhgh9u3PQi/GGzKa4sfBK8y50IIvwtmCmqvduG7f63O3DzqJDE4QKWiojAzy9B+JMPVIoZisV
FCov2nKKM1p3w4MLeHwNiPRMxLk2kL27XiDj7+Ra+8kXRvqkPhNxAV+swiqy7Es1xXFOGC1j1M1h
CxmFAecQEawmoPL7pHiIFcQ1zjzhhdNhjKcWpAKkUr1U627pd/XAfJlKHeohR4I6WC1yS8iIVWGZ
BOkSLGGU9osNQCzyO2qCbLaT2+cQM6/9K+swGl9qxsCkYkHUvC0jWrq7eHI6knsGazoPkkbFZ4BJ
U+8RHY7Cy5mhgJhBDxU+OzVL4vEalUPK9kuZyHJfwtes2TdYFQCvuJ3XnDPfBzOJ2VqDuiA92t1W
pFrqVLSVN+RhMQLZ2mDn3CLLuojcb+KRAuatAbgPQUtgX80Cab19MIApAoCinpe0cnoIKy8jRbgQ
19SfwWlokzGndaXkLoCW296p2VTu3Tlxbf764j92IKHevAoVr1aY2zqWriBuYV0zgHKJkCUqSJDr
SPe3NfHskppxmHaLdZDKdSuZJo1hP15v/3ms+vNAwj2MFyMKtTAG2NbtBwLMe5M0NpMV70AGEcGl
p0154QUtOQhCqxMZcHLksIc28E8BWdBxYY77/ARc/Q2EJAGw990IOmYQgScxdeqyVCJ5MP2kzpi3
BPkQTlU+99Y9b3rpfxVjLSD/OpMobSvW7JfQ8S99p+LxidfBpkC/Dgh8V1AsWR9QLjIB7ub3RVSS
oW8AzHRmlJjoHB6MXwU7SKjaJkWlkYD8OBVwi2wh6SMmD5qZQ7DsResMh0Bx98SN9TxOWn8P7mso
Aqyu2BQmlZvkUOfoDtquxs10G/ReZitUW9J4PikMcOQQRvY2RPYWRRyAd8NNGE9kHY5uMrsZZPzt
XdFUutrhOAPXqA10/N2ZxIwqewW0aeqqQhFQ30pc16Bco7ZEzAgSRK3m8RMSNT7Zm0j1Lhg+QXNo
HdBFciPaUJ94erxcvICVQdkJ0GmMDAKR53OFekYYW7b+ZLvIr0h16wODOvG+jLviXQnd21NvrnXy
f13fAOisHmqQMgXCGTAXbNjnDTqADRrueGAJOU3woWfQgEpLFYFJkvDFz6N+7IpDSxp+27l6vteN
gfzB2Gtn//qufb4oELsgenFXITMEM0j2bHdtAXQUkQQO5kECBesmgWCIa+v5/eutbJ6YfzZDkD+G
TgiUmLEUn3cXuru4GWuQ1xwxUbAiWzBj276N3pammR9NINl+0Gq5b2VjrxjvPHBL3a5yU0QxdY0z
vK3bAwyIkl0/TN5vJbvWHwezCYSOeHFC/y7ZykTJpPJ0wPDj1Niy8z5MnB006opDV9t7jofnLgks
yVlfF5cuFKPfvT42z8/tP1snULSHCnAE6FawySKUCuXhwEQyi5eBgKEEBHQKPyVnSecC7KJlEs51
bWHwlhPpmp0CovW36mJ//gLIO7pY+ji4X6TDoHEHltLqYm+7qgOXQzIypkPVT3dCQh0JoOzyzAP3
c/d6xzcH5NruT9uNnxQZXB3b7JXfi8hTcpRZUPmi3DGIOd43vEdoBOXR+hqxWrxzkBK4DcGbDbNu
KsZpX4Zl3eTA3C5yj+RSMeWv/6rnJ8HPHxXj9sJFCsssJAg3p7YcGs/6FDBbJrsu64gp98adzIeg
CZbL1q2KE4O/rvynBwEGAVrykJH/GcdDo2mzM6bFW5watxjpfApuoxPualKD5quS4V0r42RHBFTf
mKDRifF/ufWftgyh/ectL6TpmqT2TdZXCBV5yOodi6dTmMHNNf1zQFenKxxycFNbJSCfNzOiINKE
vbIoHBbtGW9Kdg0Seo36MenemyZWB22cr0aTGPRI7aRFGfN7OnD3OpgJvdCtgO6tCrqH0IbJib2H
6OTl8EOXHQkXFxYcsIleHxRPUpxGGA/OHhEw6HK8472fvCmdSa+Y98akCL9VHjdyQHZ1sAjgkPZu
d7Ru87ByDklRT3UWVVV9KVQMTBrHM9FNfV/hevMXFvUpaYbosfXEUMJ1NnBELnnlx3lRk+JTVITg
AjYa4bNksjlg4S93AacfK+7yq9WFle1qWOH4eMWUMa7RsEEOBoHbj7CgxacAtD3YIw5FuezcUGqe
tRosvz34i/OjU7C+2A0QnT8fTQjO9NIOdspZ7bFcdVGIIy2Z5eegH91bR5KkTdsisn06dGgcJijJ
0mYgANkYGG9W3nrOCG6+Ru7o3BWS6nPEzFKkqwobSKC1DN+NgkJAzYx9RVIVMI8DUjFbBzzvCKwU
vA58dehKMuiLeZ6GfVsKsJ4RPic/kt5xZhDeo/5DRAwd0x4PN5C8dT1BPXfo1XePFXGbQVEAgDbZ
OCBCVhrRNHe6JW8s9Iqn0BefGlbq7wn3e0hFhC20zkOtqu9Q36TsHGszAENWzzZMZzWNXxG2lQr1
X929dwPeTvtooY068xt/TNLKZTXfV4nHVtYZAaXTNOS7Sabpa0KK4gaPY+u/h3hF+bGM4xlPgFIH
18YhHZ7FwitKcDuFGBGMen6L4M9Q0NmHtq4zb3KHehfFYlUw4jjD0lEu+GW4GfrkppF++altIjrn
HpkxoYNbgJc7MKP6fILcwGGJ4q7MhJTwjSNgx2UM2brzTjUgm6jZQA5gxDvu22zq5UPAcJ6mdgzZ
+dRrAgePcR5IVkuQh6E74FDMX6OrD2Czm4fKDjTI/Mp1P3uIS7/hGTH3uSHt8iMCgfkTEq1DB2nm
iUznM2rMflo4nf9eOXX/WZjRfSOQJH8DFQ0XXPbZry5aUXHIAXUY88yjI52QO1imm8EuQmeO9Of4
HP2KH1HYaGhKwSvHHhOBfxHWScQOeLPg9a4E8qA7T4bcXgJnjOehE+nEO+jJ4XxfQHwE8lz9KGRe
tbK4tVDIBg82LAVen/U0nVdJAXGlZnZ89MUkbnnhR7Wq89LWBguU9cGQLazA25REon+I2nrQ8Lxg
csyQFvCWdJIofGdWTv2PoJmKh0T4UmXhBGJ8Npd1YnctLN9lyi1yURhOsxJpNTfJxayiAGzfunbO
7ewVTlYXqJ2nAy77r8wJlgn8oD6SF+i+hJ3lHHJyqIsZ0ZeBKgxSMnKq3HxghJHULj4e8CBYI5A+
BJBA0CnCb+lm9RAF8Nph7twdSo3FArKv5v6+8QTF6oak4Ce82gEATUrm39TYflOq3CFqz7zIugPo
05D5AGXMZR68TxOsaZD7eBrzmt4ITFSS4zENiofFDpeYxnK46h1R65xHnfXTvgoSfLDl3ideJkj6
9iHUovGgqqIPo8Y1mkeDQb6o6Vj1KfAbMa86KMY5r+Ej8EWKwWF5RQV5nKJBvnEsNAgyA2Op6OCU
DsXEz6y7VAsvIC/GZfxWRKpsMifpsJ/A3KSfPcdPfgywNvrUht3yXrSNWcd1WveeT/X7eV48/O5F
Jt2OoMoRpmHJcc1oCKh/JiFHzDX4gLBCGTL07zgpV0xDVYTDGRCj3vXAQQrZRQuGZhfKJs5GCedB
mCrb4C0NmynMY5XoJRdT3xepV5vxnZxxx6TCEg1E5FyBKIcih8ICgZrMVVmSUO5tMoAdhn67l77b
L3d2Kpt3rjt2cyobJP/TGtIvyOU0BRdntELOODOu50+oOEjnzB86W2R6isiNFJU/7ZEK4mdkWVd+
pyv+LSQBb7IJeuoXJVYERRVVkeCazAHeVnQA/zmLmXWcfTJEiLZ0E+ApWuvljQM82XcX+PGP+ELw
QzvMjHkFW6fPSatGmjZLXZZ5yUq3w0VXyiKfk0DkbgHRpdQvXLCMoQ1TviUljZZLlJXhdwLB9+42
8eTAMgH8SJG5ikZvJ9bPHyoQlOMM5jDTR9uISV7MGovlLNAGEp2hVaHNIOpCklzLuWnOoC0SISkT
BMKkZByXHzg+yQ2tGJ7xvU5Gnhpb8DJfKn9QqZFudG4g6oCoSvUM4C5XNIvZj1rUkqchnLm9WzMG
ZrwqikjfNQXTUb4QEcGHtmp0m0GptK9S2cn2S7cs8YgT3EUmCr5tNcWJQFQwH8qet/416Tuw+Ukl
qjDnZRA7O99b7JTNRZhMWWIlY3vhGjtkgQQ9KptJoS+wcyIfmj+RfQP6mNmTuow+9N7svF0EWYbz
pWnra2/SuA4Lr3CRaPWNMQe4ru8amNZdjUDdl2cBq/sq0+otAMaQAYBWU5stvb5uaae/t00jP5J+
vFN21ffxkwvJW/DPX4+WNyZNa3QHqRAoVRGKVyRIwWt89SR+agS2Z6maMYPVDWkQjwjJs3FWEsoZ
oaofy7CCaJ8H+Z7byptIm06gJfAMkbsZkPkbeuiqoowNep4JEvz8uDBflGykxsnuQAUETCe4IWt3
hv4C0jXNqSr9kUcIXuHrT1915YCj2zzE+4lIAA2iKaO9q1P4tlYHObeU5gbZm29u3L8LytAA6ERq
dY7Mkvsow2B6X/oTUsbW7fxTYFu0+iImRSoCqEFAz1ENxRA/H9OhwHuhq2uTUYpT+cK6at0Bo/Af
4IeB9CuVJYS1G88pP8CglcMMFYIZSQaP7uoDxCpMmaFqbN/QTrhLOnIXSVNs5ChJkZgpk1vtk+I7
ID5Fm9NmsAoaPIma8czzLNwdaDcj5nWc4tsIgWYoCxVj0GWe8bAfuC+brz14zeRi6Wg/ZmUYO2cG
sli4JAi0rFILYZV3piVWoAQz8/cMy/1BQ4ffzwdu/B9I1bqfm4UHZVrT3kCwpWMd5BgAwJ/yYgmG
AroxCa1TNmLFwWwsJuVlxNvoviknU2QF89XnAmWkdz6poe8D33sgRWAOimJ1wj0EecMQ9yDY961z
6YsqWPKQG5Q4o6gGIH6a6x+lrvoolSVigXREUBHm0JFvoULE3OgKxKr4S2LV8mCruWp2SqhWpLGm
rpN7wcCR+0WA1+6kH1czzhmFGA4BkNiHXdvCOdsVbNdw0380VBGemzCWfgbGvHUhGEObLxwiKzhL
QgHJLg/100MS6/pHhGAtOGuMDfYDIkccRYsvUV5G29AiqWoJvaNoHm7pAgXcFLmh5gpXWKKz3pVS
51Nd/ORGUHmNIDUkGRNO7aQjLQQ9kdR8+VyK4O4C5XMoPrqwCti8GRUHL8/VzGaTSsSezK3MWeXj
Luig4y07qCm9fr48z/H+PF7g9bMakgOa4AEX9nwrtAhzwlElOJa9LrykAPB+FOPQ7kkgcOa/3tbL
REyIahraQMrSgxvJZtsZ4VCICIoBbgG62aGnE5IgC8JwGTuXSGx3O29o3LyuKvcm6gZv/3rzL4cW
mqAoqSLrgELpC9QBmT34VSDDmamCzjdLweTBmVWQR8a4eziFntJsfl4qW4cW5DrYKfpuDJCau9W5
ldOSjHDHgC7o1PNPiZyDNdsx7RMELPdUVSMiQ9a8eb2TPznXm3QHzlDAZkCGAJyUbO4LFIeUrWyk
M01LedXQyflYaddezBQQ6UnhhTIyDVFByA2idtqhdgI5oaygUp0AHx3p/urY4UFRdkUzupu8i9OV
CVIRBX6IqBykxIdoR6FjdGYDeNzEBUii7gy9rte77x9ZY1jOsGjD1oH2xLZIUwc2buIOrnN+o+23
DqshyIgFBDUfS9kN+8EZ6ipzUMJgUCafBpgb0mJ+KAaP+cjTDGWXg0+iut00LHzfk7AMM9YYc009
CJlnXqzwQAnGZBz2tSTOZ9fXCJE92bxfZlnnvKiCzCz1vKsF9a9paAXJuyGGaFsbw+I3C7UVFvdy
Msl0boP/pe67diM31m6fiBuMRfKWsQM7qFtqhRtCkkcs5lhMT38WZcMjcbpF+L872ICBPYanmmSF
r9a3QmKP8C+HMRDa2D1k+oNPYL+W8DWCWPMabTkeWuyOD3vfzhvV/28Ers8piugyuL0i6Am6AHmG
GicNp6Ywg+rMNE3FD16ggWRKdSQvrfwrGJwK8BVkYzRIYPA322U4jAxNqM9AihEk4K6ajCuFQASb
5fmdL+OGaaKir+B3UnVLz/jnsidYEMixQktAI0Sd1R9joIsK6Sm6pyIVXF3pOzuQI80sdG3YcJHe
/Wd8E2IzqCAAdcvQI827QDzcpka5ShvY4YHtgxO9hGle1vuHBos/NFP0ZriFjfVPoBENQXDkCByJ
8M95MJjKcvx5AYeSjkiVSZH6A/dEX1KXPIP+XFyAcUDFk3D+q1AsTP/+Sy0qsLyuKxkbuDrU4RFr
PnIYSJfYyivuiaVAPBTU5GvglK0tpVx0/HlxXzmrwKCDVQ0QTSix55Ukz/t0hKFWg2ZwozmMSfpR
YEVvpjyfP/081JVJg/ARxLqjTINJjjTbRXmtDuCJ1+FJ1XE4UxaIPjQGag63MFx/FBrXl/8+ICjy
08dD1wqMne+vFiuR5yrQZk0tViJHQ6Nk5QNIuC9VMngl6aKF8cTpsP1+TsB4mYhoT6FdhPU3W5J5
BvIs0v7Q0k1xv0JweiY1BrYBJCmAvecKtaCPbtyx4b4gCgczuVKXL1wcQfqugBsYmSSOaOHoCWF7
CoCXs9QokCtTU3p2ihpOiSy+GICzD7le8FYX1MJSf+PKdFT0qReOnQIU4Pm0hxFrLQwSMCZ4FA+b
ivXxIU1DQAKlAuNYVYF/YN9xkl1nkbROxH5cktP9ecRhU5PBhpnkNCrO++8fLQC0BpdBH7OkhiFi
paWS2/ND8dH4MQGSEPQG4UHP+HmmXFns2EmRFAbXcTQ353t2oasDqyvYjfciJuWITtZGotG40LK7
NgrYV2jaYq1PvYXZo+VgGIkJRiHgLd5VKJZMUEaKBceOmY3b3+UnSJjwiELNAo7XbHPGulKBr6Sd
CSTjBdBytS3qEqA4rh3rsGhKUxI49Qg8GAB6Uw420j3EfZshXzbmCcz3gjap+IXd9PP6N1sayFrA
6sflDjynuZq4HSu9DOOemU3A+QdNzooVHC/ySyMUA8PNuiO2Bk0+D5P8MHrGJIABsMiWUmOuXZzR
1yFTMcODX6PODuesCSQatiluqayUVaNAe/WhjlPxXA5BrRq5Cv4f8H95conI+/6XVrX6ANkVFd5R
R8NZMI81LVjoaV2Z8mA5oJcN3gWCf3Tx+7yo21pLVakGJ4TzXzM5GNYS8kk3fAtdnB7ilgh5NL+A
gfxZPUzkE/SOgOWhiydP1/kvx46WcFrSB5QhmHqM1oEfJJYgx7oBnLg0VRwG9hghUIZCn/X+81q7
8rRIdsa5KqGMxy+Y7cpBj005gnwJd+2YP1K0Ww+cOKRGAEhlNShV85ZkUf7686AzF+BpUcABGPb7
CrgdOOjmay8P02DCy7D2SF5pJqcwsdmjsAkLq8YBCzvRuGGjSUsdHRwfxSGzI74eBa8Us+ZR7UX4
z+aFTDNz4KlYOYAbNRmELpb0BpDuDgbK4PXswUMDWzbW5F+0UbB/SYIPgCZQesUZSznl4EGWEeLS
LoSmKg/qYZeOfr1w0P55poPxgFMdIWeTlHMOxXBwVi1yDTgix1rFreQ4sVFZ1Ybuh/n65/f6x1Cf
V0+QFxEvChrsRJ/9Oo1iGLNGNNdGMxURJ1RyvQsDdMUsKFX+64TFMY7PCLoDbJoRozJbJKGWDqnQ
AfICuh9anVD66wy4D2xSkXTQ14JvlVJRnyQxq52fn/FPHggmqyZM9DBkrECJO+3rX9YKsAJJ8f1g
NHWS8OdMAJ1eGoCNVxrJVyMMeY5JBkogN6K3h6aKtK+jOr8TaAkFQBOo6zgq632dT9vHz7/sjwMF
EWvICIM++JONTGYHCq+nUo5HH82oJ/6OaoxslSCW/uaSf6OSfyUNwygcD/ht80aJD470RFJW0Qv4
tBn/8gKUmIlpmYvIA8xBAoR9rs5Rs1GLRLRV9GufGjXJn/hemWhaSl+BoJhFHXqnUh5AhAX4bzA6
9C0TxLACpjFAv65e9D6G+CSCAbdNMwgXdiJu7pndxTx/5riyPaRa3ZSOEvKTvXg0lKPli8h1B4TI
y7kplIg3WMNoX2QG8NymAlEfTSFwMUeJ2n2dlpUjtEzb6VHpZ4BogXgbfEwBLg5yyDPYB1e4ncZj
DeAwjNlzLQjggYppBXqTrKasMggDIGl1tFDvc5pQflvBqgoGtWUMbL6rWN3insvz9bqLJ3N/guSA
YV3oHMI3Euz1nFV0EqtXDH1S9ZRqQ+XDSxoT4kMqO+VBL/v2L0XLx2xF0zSCPbYqFSAeVhV86rH/
FJKDmyuaZxVIypmVtm3z5ie++IKuUq0bLRekqC1ZD4xeadPy2KSNjyaCmPpgP6tc8EtRA5hr13wJ
SYRCSvk9LGURyrGmZM8xjEo/0IEWt2OPFHHwNuJCt0mugz2SDkm2QzNIiDZjFEP9BckgD0qPFDRn
NAEVihpUB7whDglsq1oQXpjBkyGRwButcT1SQ4LCte8Q82jWclGdMyWoeLfIwUS2lLYBr7VrsvGS
FYi01WpaPqO7m8BOHnNBM9DgGTIDrNPSt1jdFYdA7rt3Tcx63s7gfPHSILYdvqdlkT5wrCSKTeNG
40xKYqk0YlzpUgOLhfdBiusyIMlg/NIVBJpx7DIxyFY8CEnVCuCBlkBCXQi8JUc8lK0q1+sgOZQU
BIUyHvoctWcjfsgINahNv4KmB1ck7HBGD35DhVNAqIwsUyDmgb16vgNJL9UNguJGQMUfd8ieSLOp
c5DmXLEum6IIYKGsdQN4Q4zJlk8zXjYEP1AlhGR0/VuBxq/kUdHXHZ6RWobTV1VGXs4RJLhBm1k9
VdjkjjmhMJNLaMl2ICBlj/BWF+8ZuvVISEt6n1mMm0DjTqz0k56K9D7Se52Y8Mr233h0Ft/qse2Q
MwHe8RNM8TQCKaEwgkgPsin4O2E36EYJT1bF0tB9pEZf+5xVCZPNdhpx4gOEiYVdVWP5jgsAW6ex
JKVGncJg36KU6e8AVzkoadqycTJ5RKxBo8h4MW3dgDZedapWOhSNYXzigcsTMwOyCI66Bno0HKGx
Ig2alvpfSk5gpj0C+TYaKslgtohCsRWGRv81dC0CO3xCW6znmtDYyplWMqMNM4pOs0wKzpLAkEI6
kaa0vAMfcCXcJig+9yj/fWRqcDmIeoCJkVjxX7fjqc5ArBiMmyGx0GeFdwjv1yTsgPvKSDew4kaG
iIIrxqXj6I/SDbALZCk6kBeQPsFB+34cNYirAY8jQL+YdeigVpguL4kwCjDcRmQw5lJ9FJMpR0Qu
BjehefkM7gHmTJ5oZsKDJDaOYrnqBxBoRNBxXDSVn4uc4x5yfIYlk6prhye8faFSn3KGQaudlXs1
cDeIq9BKaKisZk4gZupDRjT0LiJ03LboASJESiV9f8K+459gQU3XWRmHd10WxGw78aAIuhVC9YiO
SMQWTtAr9QsuuTzcOzR0A3HMf3+XKEGTDCKRzhTTSHpr0KU3YeNfP+c5XahA/7wB4bOh3gWPGbrX
qf/4fSgQKvKE85GfQdH5tUQfJH4UnVr0C6gIObBeL92cDZqJxlGwo2Gfb1s0excuh3+e5JBKArP7
rGQQlDqbokqRSzgz0fkENsm53eCLhlb2z5LSyPuWFcLCzebqcOiEoC8hYMbOn7lvgULCbLQzW9pK
+4BP07deHuM1xAmQO+mhv7Q2/kBg8JLRd4EGEuUahECzdkjYJmBK98CvCESoKzB0i/tcQAZEAs90
eMbrzcrXfXXVwRDwVKMzZReg3C9BGNeeGjdcVEsiRMKAFL5/6VwLhm7sJ5WVX7XPUjWqr0oU/QIN
XHkSR194/Hnb+XMO45lRlQGvgdUo7kvfh9OEJFZjFIImuk31OslUDny6lKzUgZ4XRrryZAKUi1AQ
4+qminOjE18fOCqj/WqivRWGZggaS2+wSibPXaerbKvStn4G7JAErhwpAGkJvOm80fdxsmNhy6eC
Buwx5JCZ1HAB+EEQoIzMbZVCeIAzo4980lDZQw3l3/HouadGyfdwai3jDhJRbiz4tzGT5NAkoBy6
CZC2h6zQ6avPiwHIWrglb7s203dj2GpIvZBbmDEOSFmCmj0aWoP0CJmwxDoa3Y4oaWhFiRSAnF1F
2eugCjS0U04q3pQa5S3arp2M65oMrkzDRVCfhFzKi2bHc1RxVSloPwA9d4Mh1mOFdlunV8GuBZen
vENMOEgBwxiFuaNJoN+YJfSFS6DBtU+B+fWp4cbHmF9K0HloYENW4j7UJ89pSkSvT/F0XNuBlAWu
x5Ju/Mp4uPwA18Q1b5IZz/Zx2F+FI1hKqF90AVE3g+xzoGjBjdzksLFZPZX5pR3zysSWEJoHCAt/
O2Trs80KMi4FdhGIIU+KESE7OM+MoJDyPTgz9Wve0NihCEexIEceHNi+VyAdg3uuxuSp0PlhBQab
ZrcR3PEjLo2qha3t6o/DOS9M6WaIP5u9D9jvaXom405UCn34KFG0/yMYNADAImRcuGX/AZng+qXx
WNogfKDLOhciNCztkN2lYiw9ao2wLEsPgVX8FqTTEv83pzA4o8PCA84MbVHKTKNOvcZJ+6Crc69O
lkc05BQ8YUt1KKTKgRB/m8WEyk4hiy1BfY50IkftkD1MSw5qSt1HtrfQgBdp0TBsBw8rEqfcEAHO
Qv5HGr8Xmi8l6ANG5SPIWs1ZAQI3mlUtl70zpqUGj1lfVm3AcsxulSgu3aKI8g8whdEiZFzbLEbJ
TbjB97styhNRQAIBakMJn/L77tli4fY+8D1TI6y6hMCjHOC3cA4rhEy3A79KIc9DRFmAwDCTJhIo
AzHXyFDakBqWOHq1+nmP/fNOP/0eTYW7I5o9/FzbArNFXweXGnwtZICEKGLRnjHQOfpHIX7zVv9p
kPD9wSeBF0ofNH0gf5738CrIUfWi7hDKFgzhiiEdsIEhkhrcTTEGMMpFJgxikUlEX0fgP40l4Egt
wS5Pg9eoB5XBSHyJrsPKV2DaDCeiE4/SQt2UsBcD8Q4LszSZOvR3wI36xxB5uxVsjLs+MOSaciGo
V9QPkGVF1G0cxKNschnJ/8K9V/gVi72KqzivZCcoeiNPHXR6jBMwi2HfCx9PR+N5ULajzi8fhbEA
gytWwWgzQSgiH5OzyOggZTHA0hAjZakv+Amff3tv4PehE4nTHY0sGeLx7xMmaFQt8sNCMUFuFnKL
cJDJIqhS6kCOGVtwEFXhEdCceNKQadNYoMr26QbZqfIlVHzpLm4RrHPnj3EtOz6abMzj/D59zQaI
o60iVgFT6Pj1zFbrUs/PqhqVqo0TNaz+liL+J4uAm/r/b54Bh+JXdm6qX7+a3Wvx/4FTAORwX9bc
5ETwzSrg/jXsXr9ZC3z+B/9YBYji/7DqQFeG297f0v5/rAJw0/gf4Hn8IQoYVJHTvesfqwCR/A/t
cNixTm1/UCRE1Pb/WAWI/P8UDU1BHtuogCgiiPT+g1XAjInCiegRA0Ak6nQ6f0HgWhB7OL7nBa/w
hEPvaUfQoY+xaJBt87Ckrvt+2vweYzrxvowBOw6+p3EgeOQO7ceLAd3v85f3fPx7kXxFEmd3oN9/
9WyTVXVIw7gRf7XkqSffax9zL3f4t+BDXiDIzHmIv4eYLcsO4WPNKNawxoQ94rFRB99WA5z6Easq
u1GRnwTqatXjfsytBrGu12wIEdVXIwQwERmFfL6UXeBpKjQHEXq3SVGCG16rVuljGxYhOLd0hPOt
hrIC44TCrho02cRpIk2zO1kEQCZGhc06oTIDhGy6OJs7lCY4zAjChlEk1+DzU0pdoSLaI4p2xREb
LUBQZJN/dHpMTBUczVUGfqGF5C+os3FbsvQBhL8hysDV1pKigpow3WWAjkwhODV1hqC+trDR5yFm
lDCocrUYpNSWK9fgquL06tPkCObLO6CQHHGUlEVnMSwVR2O6dg4qSXZbBgN56BHAGs1ZbfuRnLpp
FAUmzJXypzLSpG1dVYULOVBmQ+cQ7/064axcTXO3jsXXGN1gt2m00GqbWti1lGT3QzXINoTV3TbR
q8KL2xxGkj5oMMFQ6xgCjP4mTbV3NWa5pcgJjxQY8DJR4wTrmFehC5CUcovzAddyHyW2LuGkgH+O
YOQSJOmJL0jrSCqfUyFsd0gJ1mwgbaW7MFe/Fwa/J9LsOhWhaeKDSC14quBx8i5UQedfUYT+9dAW
cOqWkLsuXGv6OmDhAhoxQQC/j5Z/h5xbe+l+ptCcSyQvlXAeB7QVTdjhRwB4QPwmYim6PoBem6NC
vVDk3RhRnR7+y1oHjq0yNmBB4gFXxEIsnuSK0MosPNCMEfHvE82LC3VQg3KYFnzFTPT2yC5idn9M
8Tgc2+itFZ1otpUNsEonCrgRWEBTKURSnDG2p58/5OeBfO2tTs/+5RkhloS2g9NHT8NFVA/q+05N
7bHWAfJGO1kO7SzV91kuQdAdxVasqs+g/kU2rcZ8U6EgQRoqqMJGJzxSwTdK3PISDllvo5o/d1yx
xY6y8LamK8O1HzptyF9+qNo0JAHoNHpJWQPov+vAKpQtFV5NYb1V/mLiauGNTBenawPNThGY40mE
isHoRa1bVfdtZ0C6ISK+90ntEGjqoBY3Ys3O6VbdIPcv5Ew0DMoHlTs2bFWl5yI+/vxLbky/ueNJ
3dQ5Nw7c4MlurlnQbGSSR4o31FPgMy5cnmaF7r9zkMwOHQEokQBsBEmZRmPF20PrcB7yfS1lH+/a
teLUBphja2aB9W3zNupSg3d6c19auqvflc45NbL1YJ9Bv9lvEhsip+3SSTuTmf7+abPDSuNZxqIa
P03QXJ63dd0QyC5lmYk0kPwDiaQj4qi7TWQgM1Iwyref3/qtKmKeT9YPedZC6TR6oN+Dxl7WRt3r
dp5KBixE84cMholbokULfq8z0sXvp5zd32vGpU3NCixAN1hRUzBgl2fq2GekTeAsvctbWw2Z7dct
GENU0zEKcX2XXbJ15dVmbhYr/6w/ZKt2ozng2dh059vcesn/cdYa/ffZ5rA2EskFZA03oweNPNJa
XsPoEEl2pTkdagK67yBgU5V7qpsSNJsMHjIMSdO4yIkLs1v/jkP8/gGz3Y2osM+CA+zoZTApa1hy
AeFlD5YhqNCRoYFLFqnrVt9W+Usd6FZeQuYSy06iqG5JCbHguWqH+C5Kt+aj5jWpJPTekN+axts4
ewaYYmn64PD96BXDy6iFJkpfCyQAh1atI7WNXdZrja25yKvzk5bdi2prlAms1iST5RuuuNT8iUVY
QtJdqDxGA4Oc7NKBQsZrdyJ+YS50dgx7HOhqTlCrSh20niS2hvBdHZB97q/98YlpMPMTt0KSH6M8
2ADJ21LOdzq1saXSbUYN2Z8QHNBjIDfrvu6sMFORZbUO6l2TkVUP9K/vTih3un7XEWYWPr9W8hAf
Sh5MhZxJLzw2OnvpW5zkdTfaCN/aSx19pwLblcVo/bzsZjfH359K/L6/68h0BbcE267mhlsFXhW7
ZCus4i00L4g9WIFq86q9817/QB6bXXcWvaUQ7Fv7zJy5HSIRjaUUIwfcUYRJAppsELFUaz+xySWH
pKkO7DHdTG9qKHe89NKLdz8/tHJji5+j0oLa6FqTVqPXJ2w3SjoCwWVbh/+WwWjnQh1xHCNlrcME
R27RC5448yMagejMaa7M7oO6fKr109hvs6p+ofGAHuho9+q9ouQGi3yHF0onQqdz5AejZm7J20ka
GEWFCdn6Vi+3blHGCLnnjaZrbS2gTt5FO+y5m6iEjRUHdnQS2mq8HwNP8DdBVRl+/Fz1Hk8OPoNW
5gwzJSPNV4Nc2oQyj4koWEXIkZZilj6tGa8cx3PuLWnFvqVQonpKaRWF0T0N3LpKncFlH5CASoKN
+Wv3ilGe0VPUn1/xE7VD9SAaSQS+jdFeImPcF4kBZAWxQL0nq2atmUF8//MnnG6v18qFubYkhWEm
xAAcbJOZS50BPL3UbmsnUi0F/vAAAU20w8l51B5il8igjj1iiy/M7lfATHHVrXPJK+u7nBzQcyT7
bGnruzmrZ/USr3G91jbYexnEt6XQur1gQelmdRmPVvROSJ+beIUZZuhko0HIqiowJwFKxKULbk63
9t5ZHeV3UA+i2z4iWQBqLnQeOg+cyoVqcIa//t4uZvfwGHVLATdP0Qurkn/pIzquqjyEyUqbIbq+
0lsHrj+Kkwt8aFZRL25UKgmbRIh1PC2o/qEcTgdNmpoa5K+O4BN1VfsMiCaM88wi6JhRFhwc0Nsc
JjU6YXbXCPUJQHCPpdcmzXvcdrRbeJzv/YPfTzOrwsaUIxpYu6OHQm9oV+DzGnRUjbh//3mW3jyJ
Z7VUD3OJTAYjwRs23V53IOG0OZMzK+yrgv3B/RU6dLMU9jbrav/7NPJUwn8p1YcQ3l2QiQ8eDVwm
+C9oQ9p8eoc7q19hez1l0Gu3jQVuglxt8+hQ/Tflxe+BZ8d9SDuhSAZUjGXmglWRcMzIuUPVL91B
pOkwurIZzVkFetfmSZBpg5fa5Qtva8/vIDZZawDBFwdurljviVFgP9JWmXHkjcoUrXfBbFzVYm/x
G6qdv37+np9M82s/ZLa4SFs0Ou+rgxcLO7l7H6DYy1cTreglvdR3begQV93KomBoRuVym7R1wvto
x/EgOropb3GFIXykz22wAp2LbpYa6OI0X6/9rNmqbIMq4Fo5GrxICAw9eom1SxM56di640ccV2YX
TGrcd2lfdq5SbEZmhdQVB0hUdYAf67qHt8dmpPag7sBfSpWlInsqc6/9rtn6KgNeiliE7zY62A+4
V+bA4MESHwmq3YUvcuvRZytMhDZ+TFtoJqhX243Xnepd6aJgy7Zw11zpO/JUHqNVZhcmM0Q3vSiW
ZASOsHBXnFF4f0/9WfkE4JXPEFaKBZ486tRF0B5Y2BCMyGYIMYDojhmHs9ySKIGftUWL9wQZ0pcR
PuywPV5P1N7yTg6f4QxrQepZv2mliWdhq5/fjnTr7cxuOQoZadpryuD5Pm8r3K45NEqzH4cteGNt
+5BoQK1sqYKNaes07SZwSWUrg0ELlw/3UmX01NFip88uWb5SpA00/XApMZIM1n/trlY2HSyrw+ZY
Z3tayei0LBlY31zxs4tThlYDvCjwwyuntzQ7MrF1WYqhWqqBnrfVWrVBTM7wLfAMzWCdGGRNLDde
h+ZoFhvcqYzGTBZQt1sfed5eBt9QGRIhQ7kY0m1FelfVntNxzal3Ib8aOt5k0r6CMhhMa7tIJ0cc
1BZQ1zeohihiw+DPE0QvI8PpMmQrJUvAhioMheAmhih26a5D5Bffcov0pqnWuLLs5sShmFNzFSQI
LDvUHiauSgLghcAa38o97KVzA11nQLHZnlcfIHMudUvoF2i5n0NcG3pW/sBtruTZiLIsh63gSgRR
1Rw3YmqBIqFTS1vnAFAN3fQv9WO8l1eRi9OIGRm0FfwhsKVhlY5O9CRsg8buz4NNzuld+uHvCXcs
okepFuzFHuuNOmmu+EqlVtB8Db9UcyVrtIKV6kBCb0ob/OZDbGUbaivWz8vwFtr3aT385WSWgWhH
GfyMvHDfrOWNYiX3hadtQE/A/9J7OIy7sqFugmO8Du4Lk9vqlrow9nT4X/sg087wZeiWK5IxazE0
2SgeEBSrt6PVuFMXqs1bsM3c2j0sfcgwSvz9umDAOOqsrtpH7hcBaLSLQcJYaqHc+lqzfTZEH0sN
JQwDdIhAG6RaXXWpDW7Xr9hoi2tY6zZb1KIo9Zdc3W7VU3O5mdCBvx6KGJO2Lq9bcn8nYvWeFSkx
mAI88hB6fblVeRuOxmb89vNc+XTWvvLBPi88Xz5YCvchTpJ9wes2AxwictGpR2iEg6eO2ZKAP5De
WXsMlWydk20Cn49SOrJ1AdZ36uQLjLxPne61HzFbxhSqEQ4+yljG/YqUblZuct8UwP514ZNRNEaO
2649cB/ikXeU2ORaK4Q3g6EprizY1S6Cy3/7wYvHLraIbIf6HaT/JTrNhQNGbi7AQwPc2VXQGOB5
js8Lb+5GtfF5Z/ny5uB+lHTitMqkg/9QWOxVWA3PyLnM9pH98xA3FpM4q7PEjmfosWIE7U6w7ntD
PvhGsrgl3UILP8u7Lw+gVlwfVNNajdYwEeq9fJu4vdOuJavehbIB8M4AaId9Yj0cBTuBEHZh0s08
0P8tYz43ri8j+5XaiXqMkQeYF+3DC/j9J4iPNpk7rAqrWo9O+pochS0xmgu3I0ckOj2Ae3PRN75B
95j9VucEO8B36/y8uEPfKF4mj/uvWxcIr4M+JvhR+pmDZQiglT0xAdJig37irXyN7fKwVCnd6gLP
hYlwysz5fNrHEJ3CVRYx9VNxkWARake7cGEvvgVafH74L68ZOh6OpD0GAQPbTje6I9q5mziFk1ma
i3BZixj0NKybrWyVXmPSXePyW+U4uC+JXTz8PIdvPelc1C0GFWmrDj9CcuIVb/9S3dbWXW69dNrN
XIv/nUzzzIBO5FlST9BM45TG9Fy1SyztHq46Bm8JJkUVxzl/LSW73Now544mQdLzcL7BcNR/KzRn
rHeAImAPaYlQn0jQylrJpuHO1E2whEKD7rjR1Re+6K0L/ueff/milIO8rpjqneCSv3ancd199J66
Imf+Pb/n3NoZL+y8lE96C335BJ2+jBb49aBV0H96oqm5ZHN/Gs0MjYuTjH+MluAc4J55CEzNEK3U
qu1LYPmmtrD33Sgq55zOCCTIUa8wdmzIdmpiJ7CXTvfPmuvKcfOpGv7yXM1QRxqZpmSDYBVDdkdH
wxWeN0q7Wqd2ekqs2gyc2ga5YSU5MMS0IyyZIzGqV9HKHR/Fo7Lrt2iR4fpl8Qsfd+Yx8nsizzYg
WQrHJvp7uULg4/Qeu7RGu4G9tleswxWEKbbsMjC87PoCV0Gj/8g9/8Cc1Ovtxl3hJr0WLdUVHcSV
2t2KrgNHXbr3Tr/h2iub3ezGBL6L8rTIKidYtR6zmTuuCjt2efQLfUvfVfvwKD9VZrKjLnE1M3R+
3j+UG6DZ577y5WMVEBxrUQVkmNf3LAbeDaKcBds0kCF6zshCXIF28DJtmCPi9D/o1Y7Ljx1c5QA3
XMTuHOg2GupqYGQXVjjiXS+YQCKQKYKYjI5DfkLshKkjR89lboAyyyNzQzlCyq/pq76Ga5dREiOY
+uK/mC+aagxeCyKUrJQdgwakkENwyktbk8xqNH5+4pk127/zYK4KliBbU1rQfT1mKk5yKF3BQYPI
Zg+B/Qi0ye1d2eEdYVNvl1b6rfvvXJwwsSnUGPJRT0GjF15p7kXAdwbv1II+CocgdUAXMH7B3+Su
tgobTmRuaTfWQ28XrmDWa2qcFx7+BtDOz0pBuJlE+TBV3sJh9DqbuLJZHGDwafWGuIZzpdmt1bvy
WOyiBUeCW3vqXA6NxBku9acRi2CE3v0QcZvROCJLnMInl4eR7auAmYewdzOGkThYOgvr/VbBP7d3
4KXCb/vpO+dGZ6f7eJOba+XORr6TfV5auLcgmbkAg7JwJEKBQUSXQwNpN8KU9z1h24baI76wgIV0
5Pbtuo8MHYFSijGu2hNkW6k5OV1chHWcPCM4Fv1I/uijp+BkGcrpvdYd4f+XN0tz/tZnn+Fqagtf
aQFhgd74zj2N92hsAc2o/kJn5bUFHeFQpHCXM+AGcO7W8lv5+H+cbbMtFx5pRVNN3x5phafhA/7E
2NTotNULJjhqONYiAHmBVS1Ntql0v7KP8rN9NEqh94UHDZ4Tp/YvXzqz8g66SezqdzANxdoCbA6X
WVgrW/r9wkPeGnMGboktbIITqLq94U4/oL+W1g79C1pZyFVEgEWG9FJhR4zV00B2YbgAxl4fFD4q
36tp+KJUfl8rYFX1L4Jy0cMSrbphabpMr+vP1wjF2ve/HSqUWK1avEYFElNiiLvgVDjxTj7zTxU2
i8vPb+76pIT68vsofd/BUishWKBDouJCzsVGSfmnouFrU9cCNy98nCT9onfO9aMOTNnv4/kqTAj5
COOVF5UZ4Z7t/Uu5iw4x6lqL3Ver2hs34boywo96Ja6Kjeig9WI1DxR1+8+PfGM3hPTz+29AHPU4
clB7e92HYvk7XAylp+gYZcbo9pVRfEib4lTt6R05/R8HlL8PqPdKQkJEE3rBXn/X/XvWwUbOgEgC
nrXKL/FRPIcMiUwm+SvwC0tYuL3fwMgUfbbh0ExNECyEGXRoz/mpmd5x/ZAcOitdjx/6JjhnLoTs
4hZe1DCfxM20PBQPSxlktxbHbNuBLbTM/EQGrxLWsF17ouWF1UvSuxv3eogsv7/RstORsZFjGhFX
3DTr0M5NsJsmaBTgNX19fYUvpz3aU424mDB8HQyBBO/7mElGAgRA4YnwLj0aeTJ4or6R4m4fbMVj
+gL/B4CNZnfgH/1HdQPtSlZcwrVy6rpVC/9hDWRHeHriR4a7/kO6JLUBc+23QrG6RwJr8S29Sxem
+I2XP1cr5bCE7Af4Y3ogoNjxfbhwllwHa5S5/QcH4bnOavy1RHnyCydRX/rmFDzzvqXFpjC4Py+X
Gy1BZe6rFahZyv0/zr5rOVIl2vKLiMCbVzwUZVWyL4Sk7gYS70m+fhaKmZhujhAz97VPnEIkmTu3
WWb8inyfyY0/cZ5g85JOPMjrhlZxF3hdvktH9Szq0aNsQhV16Z/Fp3rBT3TH0mYwJyQ77feN0ltS
VwFrBjlQrFvsNGoBOov9BYVoI7MlJ9Rl87dgtOfYSuza3Xn3jaivrmITQ5MWuoZ4nKInVoLCY7Zj
G646tmxeKl0wBgtJjCn7g4mlOO45e26kUFAmWu1t2oqMQvFle38pNHjQcVwwPlMo3OjJQbsNh97h
Dvwrf2eOyYUxxWvz2R7it+qKggwdANmWJJt96fz82JwnKzzs6h8uF9E316C6CmJiO8hdAc3DQOpe
MhU1MmA/POB2hGUx4dmTWJG3HrMKV5DClSICH6IgkwGRi9PBmFXm2DKJlSqfoQzOOlGP7ORJQK53
TG0RIJlVSOjN5WszPHQ8Y/GAWKpLFtm7bILNutBE0w8lr/QYUgsqPLa47pR0ZkceoY6pJ2p7ZQBm
ElLVmOMPkbVzCYL/KP9gaNqbNQUxTRpdotqa+Dqk0D9UPRBf3zMME7MBJACXRE8QU5AB4gX0cKJv
Dbk3nB/K7BMIXU6cyvrcD5Wu8X7KhQ7JnlMYrcWRIbCo7+XGZMQBbWZpV257+SLffalVTK7kmIUx
Vouy5lMU9aoymY8o15uHzud7J/+ERsc8WuVOKNo8l6tonMPvghUZKDY1zMfUmBkzwUETgqCY+WWt
NRUXeXLbYybrDHrWtdfD/rjBfwJegPz/qeL+nyL2P+Y0bNcoUhniT+gbWEGluBNskKjdri7sn6PB
Rpn8H/0y6GnnWUuxpI09mBBEdQkywM4dPhhL9D7JbalKM4c/MHdg/XaeuXF3rBmJIsinTRH1yGod
arWn6cAdyEPkxybny3bngCtCD8VeqN8Id2uiUwYtlLlSwL4YeXqXaOgJ0XSnMzRjqGRqZGlAkFMd
iw6nVsZMBQvkTZ0TflF1hoy24FYwI0tQuHXNmwhwaCKjXQ76ys9L8TWE+GZHK6tgnBdiLfZUQIMO
ycVReFVc4WE4E+DgTCF/k8tAAUDOCOMAdlihZPUPgORyds4Y82MIuDkQaaOe72z4JRJ/97esInRd
dCTtQ3wWlb436h0SMMbPb7lxqSurAJuoZUmmsEJGTuHV4jdA73HF0yB5rfa4+JTke1TqjVJjTULJ
CRpskIXBPAAY6Thm9VFgLKIcOppBt+TYTn9+fqGVMuL/PZerQDR3jEzCEpsKU45z+V7742N0Vazs
XX2Zn4a3dOeLfE1NvvskqxAEBHZbQ/17OSntqQkyDz4ipmpCOAzXtAw8BUoKyBDo7KF6zFx0F573
7usNTKS0phANGCXmXIxHNxdBNAaAjNFNjd6UW+FOPv8pvKudHor7+PeNbycv//5Xh5JrEnghLq86
GswZJaI1m5Mb2xAC0KldOYn5qhiRMVl7c52t5yn/Pk/rEzqGFM8T0KzT9Hun18EeW2ljXANBmX9/
HC6CvZSx+PEOKAV6gua+TtzJ4pFY/bwDl7/ym42x5rvEMFcBlQsbMMvehPGXdK29kTXjYafvsIEw
h/jQvy+QQD94jJYQPdilP7nNOfdrn5jERpfrMBw6qzTHs+qC3OSLmGIfyJ6K8RcW+Ls3WwULaWjH
Dvp4XICv8pLZAwvZTn2GGZIEvx93rlwoaS5zVZdhdAmNnsxqoeLwCrmnqLfoAUKytVl3GIFSmDDB
W8VMzsLl50XfKuvXdBdlJHUVjlj1GmBvWzaQL/1KIHZ2A+3roF15czgOTg5HoZ2vvJWCrAUrauiY
qzXUgYPyaQ7SN9hHJJgoK8fZCR+A09Y8zMbkU+ckr/leQrCElu/WfxVy4GvVptBnwzta4TV1l6+d
AGADwsP/MKitmS412PgpXLmwdz107MZr5+W+8AxMiJkGYNa6lUtN+Ev52TvU+1zWUe57fdytc/nF
LfgryCiJMo71kk9JgqWV99KBDUUh6dVhIn58iHcquuWQfLOEa0dHNqUho9XoiqSwKaGwvshG9+cd
KG58na/5zl8vQGaG76Ddhg2RmeQVCpLpTeCM5hwKrzl1ml4npdnDrmQ2pA4d0IcIJk3cFSm+8jiM
d96F3kZ26s+gJ/aCQa5c58yiFf1pf8cJkiEYG9nA2/sEvQ5XmsADePj5795c+FWeI0IPltIl2tYW
WkR65BCb9wD4dNS9DtjWyqwiFtS2qqrWiqUb9Al7XFGo9Hys9aI0B6qDNQYUxtM+p3cj/q5dlzOY
j6RqOeI7gABqDS/KGTXQrfMKO/Xma/wUPnQnoAmr93LnXG5cV9KqeqQS7GhliFSgSVD7HLSMLXiu
TL93G4gbabK0ymhEZpg5ilsFXH1sqecY89nqyJoIavqvnT2wtWaryAKNC7EQGUR22MhWOOrEaqEY
nclOgYKzQotNC/gHFaL4o4/b2RYvDUywlNptdo7lxvPXUHsIx4hszUUY4kj6+Cd7GPwwM4a9mcRy
tX9z6NeK31zE0riqGTaYz9M5fB+8EQp5F/lxvEX+OOqcM6Xw9tPJbMgfPy/oRlotLu/5VyyAANnE
qimeOEB9Gi0VpIJ+6cFks7zsgdQ3KjVxlccQqArETIUlQ737kR1icacE3FqsVThQocqch7DRCcJx
1ruhhernKa51Ld27OLcesIoGFatVWjWpEG9I0D8t7uo1Qtsj0K6DEQaczziFlZ+Ze7gHdVx+97uv
v8paWmikJzTV2CCTSrOdrrVQm1Ag7+RTEkNzwJwxB+dAljyV91i6F/315y2wtaVXUYGDPkwiLesI
WNAjDsyx3i2cN0CiYKr/u70YVeLzKcQSRicY1V3KJwFzPYEa83t63qt/txKcr3vurz2cNRpHgK0G
DsgTLRDDD8rL5KU+v/g7oe8qEj0+1Gfcnypsxqqd3bcRS9fQcKh4zD0LRaSg8zCwKB85J3P7D2Xv
5zc+yhrJTcOBTOyI/EbR0JtiYU0D8s5Hr+z89VvF59qnpWUGOB+mdJlE0gZO8cYwQghJBwBZn+db
aNeZ3XNm3+10+jcm7P+x2SiluYZeHq4ehTlyH9JxBHMdLmhefIWeXmujfRgA07fztI2I8wV2/GtD
0K5QBgh8YrSL8g9YrJ3EaeubrOKByk4tNGdDRGcZnnr0iamILj1JEpzedkDVXyTLb0LAGlRd5jAw
GqEbFfB+BaCHBJJT4nf34qIcAD7xpWthVmeYKsqlDlcl0B1kOzFjILMA7X5SD63V64q3B/ziNwLg
F0blr3XEeEYdNbK02wHAKmzW550UHb3wXh36ALMMg1qx3fnxSXZHt3cZE/mfKQJyJO3MBrf+gFX4
SEJJ7bgRFWRDLzLYFrDjG6jF4Ez8HPq2DvEqm6hG0ibwYUULRhcC5gQBFZ25hLeff3xDaQBi9P8G
v76ErLRW4dfn7C0J4u4whY7yNtRPMImN0R4HxqWP9b151FazZY0fp4zMNBozoSQC0WO21OuiD9lw
3hwbGN4lSC9T1WRBojGyp3hvxLkVSPhVAsFAGjttl3FjPX68C4098vYg27VHKpMH4dPtm+fwDeX9
z2u6gU+HnOm/ayrzHWx+CzyOqN6seRL/hy+MpLDE1ColuGPM4CghMyuhzl5DxEX0+dllUw8WgGh+
NpnPADqYm2kTJEATS6mAvrtfjrBEmOHaqBgpb9YgMfYwIImZAPws0r2KwnuOFjMg+XX18vNrbPD2
oNX472t0kIUXSgXfigQzsI+Tppc3xYYMkdkcRnvSqzuGomjQyZfpT/Q6vSfnFsI7T+3l5+dvdezX
gPMpmuDhA1moYLLZp/6pP0W+cMKo0pSsMiA+GsefMgBlxY01s/9hcruGmsstHH6UpR20ANqkQ+kr
dnqtDglGlJ0Bf7VDd+2c0Pr5DbdQBWsMOa/UmloNuAM4+2mwUZIcu3vtkFtylD6mIPTKIHZLD3BD
zH6cyCCn/weG0UYZuYaUa+0ozGKChARMIxd6/3rvzYWnZPDwMaCImUNYqKb/s4JkjSznwgJqvxmS
xlgwpsQaHsLsddKe+Oef13HjzvvaQH9dAVXdh0rbYqOEo4kxGdWg6nEDd4xGOyd665JZg8ahvgSF
tEbChzLFx9njH9lUz53wIjwvSTYaYUCoU6DHwRnDufDJ8rGctwIV0J7s9kbe/ZVX/vWODHwIBtKV
YsCLZNBh0ncs22HnRt9qtny1Af/68TyUyCJAjoFIGeuk8oo7y9so7URP0MxOg4n1Y1hf5PpphB8h
WGGVVd9UahT1c1k/qdDAL/IXlXiT4vdhjdGkZGBgU8z+gLYNikIpGCRw673JGTU9YlweM0QlP1SN
HYN4Vw87u2zjolzjz0sZHo9chnRxPnfRo9DdKLRJEluAPgrZ2QhbtcIaZw6J/FHg4OwdsE/xXXA7
9PImVPd6dkR6Y/y8nbdqha9r7K/PUbZyr7R9h1qhV669IH5y8SOPcb3k5pox0T+ilhrpGFuYy7y2
SX5bDG9T5tLyoOdK5bnS9rKDr0beN6neV9bw11/SF6oUd0sHk00PEgWVirWH8l73t5qeZSigMzFU
lJ/FMw+GV0IgQuY0dLbLk1w5AgAMMWSw5tYsskWopsPJBISUdck5F39XJLMh1UfgfskCMD3Zmmrl
JavHAK0xz72mE9FJOEAdO1PDa2VGJFoy/5sFF5NLiC5mR6Kg/TcmuiD6RXJs6snsIxNsB4sHWVPt
AlZ8+/l7bLQfvvbCX4uQtbMmwXcXi2A0D7L/e/ALf3CI8/Ovbx3sVXpHRQqxrbBBHJY+2e41jHYO
9UZauoaFQ0kwqvMIn27Oz5gnlLGrlVSPdiWqNu6PNQZ8lgkvFbBqC0biSaGZPw6+4HMWCo8J+enP
a7OVuK3h3f2UEUYZ0OscbGh36KleeZybe8QObTQdtUu2c+Q2irE1qFsuRdgkiCkWSwBJJXtVFn+W
3vv5LbaGm2vktgZtbRa7CBsIVeyZg2okVOqQRuVu4wGVdMAUwMKOb9ziCbhlv3tqnPS+i7raCItr
SDevwjRILGN0cPUsN5DFiU/FQQ0S8NGX+YpmJM5sxdZix/Kq7NREWwMkdtUmKuHGiNiBXZ15gx06
rTME5J4ccks1JUe1ISmjftJA+Z/uE/7fVJVSFs2hAkd09Kez6qdHQIrEC3PLAMxmn7ULvf38KTcO
6xqPHTflQHIVm17MIl0AZIpI959/eSvos6s4MHVtJ6gRgj4He99UaNEQjoF/Cc+KADUxabKEVjHK
8HFiZaueMQkPBVNiwCzJW1TaXVCJgiUOf3b+muU7/Tfwi2s8dgjNVXiGoCzszNFqb/0xP/7usJi8
qbrDMd5Jt7/fmv9RZ0/juipbHp+t4dKA5WH7PZXWUM+HfErNRsy9op12DuFGoSuu0dmjyPILymBh
1Is+SCo+cD96wDglKFrSzkM2UC6w/fp3H/Ilz2nKgrArPN5qneUhkZUe+VfRBOLQAVuoOYAO7kQP
mUMelQvjxZpOUVJoO3/BxvwJBiL//gVAAAGvsbwmoCfgpdVGAtwE2KjGXkzWNnbGcjT+ug2pSga2
4dAkSxu7hvcg67ap2docaD6d38c7t+JGL05cA66bGYq5yoSVZFy4Cn59MnBqfNDZoKFBzfS8h5va
ep9V6JiZOdMEHsG5ay3ATyoIgyVecmmue2ij76sTeDz8u2Dwv8ujFDZa0DhodWTH1+m4Bwzf+ulV
zOiGtJdIiZ8WlEdBfBpCW0jBKD9X8U7bfeOArsHPtaD0cPfCAyjn9LcQ2iAauhQ1GGyGHO7cvRt1
Pgwh/l2gaS4Ig/oKi59bENbry/c4M1S0en2h0FN6Wky2WsjmwF+1gH5C/YfXTKghJxrkjeyf491G
r+M//sPwXBbmEU5QQYqBsmh0+VnJAsAeFejdpbA8f1LNknkqk9Ek4NO1Lzl1Yd6m5kfVHoAaQO1T
HZkAIkq/fv6DtsLVGitNwyTKqxF/0PwwmMyhPPFWcnU4R4IJ4GmXnbyx+dcQ6SaWmYQdUTJ19Fkq
vYYe4N2qd9ATnOW3WqWwk3OTuER9ZxKMYWPeL1WXMgdlurPvxagn6R5WcoOGAAvQf3cBUyhKxMMI
KZBG/gI3LTt5TQpqwGfcHSQ7EcYjEY6JcKVEl5FUkCeo1OWcx3YoJY45CwbmISzinT25cbDWSOm+
KmMtrPHHMDAC7DvQnXjInCvgdUKKM97BHn2focMP4d83RrWaD0qMEFcp7gwrwVC61TF6PTtXwfc5
LYxn/v35fk4h9w07l6DowUbiap2BOm4s7Q0CNzKEtcdJUQ9Mpy0XDYjPThXM+nAQToMBlrMFtA7a
Hz8fhI0dqiz//td1w8BZs4Of5VIB9O9QltYXegIb7M3lNnJzcW1rjH7qIHJLccdDWOoSPVAjO6e+
bCov+fvwzL8oUI6ETFF05IxMM0ANTs0ICit7M66NPbBGCCdcBQPUYXk9oFvSyYMsuxbnZkV2pkwb
Afw/oGAiMGOcLK8HRn59QjpgqJig7xyTjaRVXKN62zli5I5Bmq+mCA76+FTY6gNE0S111Htz9uFF
fqdoYUrXzP15P2wIKsDU4d8N0c/xXJZLvcyPporA4HJuyegZ2KdEh3mZzbsNMeUIDdP0wizBku48
eQMqCDOJf58MN2M2KXk8efoE3y5rTA6YNAy9LVh2nTObMcgTVDHwptoxvaeQa0LqZe2lKRtMHnEN
+dWSSIN//fIl/eitxNecbdEIESAfIjc06Wvq0GN/BEbWBHkH9i/XudGhgn0kB9ku3d4AcDH+vfMN
lhDyTXWw1qiPYk2MeQGRazQKs7CHw3xtbcGonNbfE33Z/M6r3KaBp7YaS4Ag5iftpRiwmsYQ4Cg+
wa7YgFxyENqStRjB6BJAXDvHZSNmrrHAfDG3LJlmIVAT/g/TAXuoUkgNV8Xnzyu3cdzX2F+Kjn9c
ylg47RyDjNkGe4jNrQTmi4zzV5xMR+iZEhEFWxHw72iC42Q8d5+CjX5ZFQyX+pg8YotaiVNeyoBv
3CwxMl965QO6s3RbGcsaCqzUUAn+wjU30Dh4h1owbCvAPmgZHa4yBgzh9Tjaa8hv9BdgffzvWaTt
DLtZCZOTAVhgHQ7jFcgDv9iL0uqzP6PP9Qml7PZ59Edf3u3LLiHmm22/xgpPCsOGdNmS3Uv+VIPG
gXT0UzYFM/Q6iz2k9i6tdtnk3z1pFWqGSuDmegJwo78xEEnRFWfCzVoca4S5ndp762VW2Uev0oGb
kw4jZTXvXZUfZ6NN62bn2t6qQ9eAXrWG0SThsB+jd2hEMdZgQI45Mh65PfDJVjheq9fD7YXGfV+z
gfIQ3TBFJvfxj/gERBJsCpIE1GtwCbkL9YvjaGaZTs3iuOuZsyzSN99njexNRfK/YV0zigC/sWfl
nDuaVUCIILUVYjVmvXOsNiLGGsjbchPJZrEH3grN8JltdSqf1J7TGVhA/hyTNjKsNYhXIUoTUX5B
AIQ2RLsbxqQxdFpzIJIYOINB3pDsVJNbm2IN6qUwE5o7BeFPGR+mxAyb914RDQUC+H30yrww00uy
p9G5kfhIqwAhhpqUiRFwuEViCmCaVl6X/+o1e1Lsqc3Mn5du6+OschExh2EtG9ZCEHIx9y4TWDpm
E4EWUDPGvV7l2rDzjbbi3RqGO8DdOuLgXBjEBhkBK04JHE5eMjh9AxKZm5CwNgUIUpa1XhaeOJvD
8Fo0sSnsnbat63gNy1VUtc0UMszBEPpjeegpqxfQdSksFkRBiNfCQR12pLWfTF4eevQTYb+PfudZ
UOXszvb5AuR9d+pWFU3YKbkGXX7IrjZ38AR1riLmOL+yigX/bzJZcwgFNnU+9dUp7d5oHSJpEA2u
fMkTO6xLY8jqx3EqDJEFcxOudxVVbiRzBSgMa1NkNX1t5UJt5KGLTgdESDOUZI4M0VwuP/BVZeXk
fcQkCo7a6AhYfHJvlV+0t3/eS5ufeJXwJKyQ1FOKFWYOoc//Ke5AV/iKQe3s1LjctbwXqf5AHnee
tnHq1xjhRBsLrhjg/dEbkctC1HO0MPe1o0U8C+p18Tt6vZCqhjqzvnNYNlSDxDVwuORClYMBFeR+
wf7m722LTlJRnPkIMoXZYyuDahJdRAnCWvO9IJITy2CnF6mVJUUgK/O5ru+QJYFRAY4AhHVl2YoE
oBVi2KtPBrTye2pWMFccuAKOCJOuxJbYn2gn75zBr+D+zfZbw5DhxtzNijDCAwhe6COAyAjM9iy5
KVHQibirYPC0Lc4lWjQ9Tx0+/pUyp6psfkHkWo+yzzl970vOodFvNXsuODS0vMUotxHdjjwzBAae
yFwOjfYQpk6Krn4CJQuJjIccp1yGRnULAFiYmTX3LGOQA4/Hs1jC5JPRGfYqxL+hcmJUMYTlYkbP
i5epyY4D42Sa1cIog+LnoIijCcURduOG0lgyKLxjuTMi3RjUwQ/033yMSZQ67SSI+rLoBXAmc+Pc
wkTD9qn2YuDumJ2h5kZUF1dRnchU7mtJpIEKQL0IQWU9gg1GVIKaTe/a8Prz4dgAcIniKq4n2FDZ
KEHfeTDHI3xTNDv90zjAoEou7+DubXXMB2dONXoHHpsvA2fB0UpSdN4ox0rnA9h2z/aNWayPWhfm
p32LZiZ0NIZTB8UQdWdDbkUMcZUl9hz8QUmMA4WAnBYfkBQ/iOfZYhcpovRFMboORHhwZQyOmHuF
xgZtTRT5f7+0FModG02ERUu4At6/vYozhgugLMrn5LlSzag6z9x9rD771mavdWhQVZ/UF5Gb9LYr
n3lQLMFg++zD2RQwtWITexiPlMIg1szR9JOOJJZ3KvatkmSN7CY8+NCMgBSRa/06mm2NYE2gTgiZ
Bc5qo1cNrH0AvptXtt5riWzt0FUUn6uumlIWj4Qe3y2zI09228teebpV5a0B3YQWbVosNIUBBAsH
1Td/kiqssDd8iHe0ySHmDgXJAz1Id+1a/BluTWbMFw4S2k552JtybTXs/4P7lgWtzNrlsF9ln7zC
a8ghR87jzNQfDtk5P6LzwUD7Lf8l4k/5+UzCKHYj2/oPHFwVAevoeIjp5+QustqVpS8Vk34UQ38t
BblTgAqJOZ1LgSqaoVHA9S8Cd0ukyG+S1mza4ljWkckjChZXGl7UxC6b61A+EAlWgUVq1Bg7wDpR
F+D6FE3TJaygk5/TX3HY+11ET42Uu2qJ6Typ4P5DILwMu14ubZEANSg2tdDIa9hQJs1hDjt0YUYr
yiIL3rRZFltCCKov290YTqN6o8mQHyltjefMehJN6ODrKu8VeZD19XHUHmqQPQXWA6bN6go1BnXv
zIVWN6kGw7/jyjO7cLR7tXzvE4+VBoPD60rqKyEiIDnwTmD1sP/Iyzk1suyVapVRKH+iVnPVqTXS
ma9NXDdpZ1fTM5vbTIeeeqk2xMgiyCKkQ6Lz9AK3+lwXuOoU5THENOkInFMyVvbcpVbXTz6SJbXx
YJfli5L8FkbZ4qn9PJDM1NLiUYonpxLFV/hfG1Obf8TTeO6m2OM0p6+ge9oVrNt1mg7CA1zlgypp
IKQk4hRSnhRQUBKTotfbUkLgEmSrmOFLAIkr/jVNnZz3SfSrbHtThAIQq4p6TFRE30JXBlB1xQGM
lL5iu2s9ym+tKpy0RiNOo/Rybim5TD6HnK8/+rLOIctSw+mg0CasINS0YOrETIUZwUDSYyI4U+R1
q+hYRaoPDczi9YGXLSoOuiQgeIHobxUaJK6Z5iWWm+hFKotnkr91WTcEUio53CSZ5ZCqbibSN66l
mVsKUvsSx9Ck1sTiz1zWzjy20Je0SPcQxuexf2zkcxy3cHS2oEZNO8hJDi408ZHRK0V8iRsjDTVL
iJyUM0jo0yKH1UEOi0VV6zGh8ZoYhq3XtKagmv0KRZ1PLgLoxPGBRF5O3K7yp+bcIhWO09AQ+soM
Ifc06dDMi0ed7Uxo02LrxojDspkzzgSd6i4JxD5gqdGLVwiLZ6KLQhQCcCpzG6YgbgFpkR2pMdDA
Viw4+QpGmD6x8xFeEfkIlGTDmg2nhww9ZGx9DCEakmOOAim0izrHNw2GjRSElLI6jelDhX2rvFAW
FmM1/C0fJLUPyuZ3Xv+ecObEBuYY/Du8tSkvDLe2ix01FZ8xrgNDTEFJwkxmIhLA/dgYMp+9gSrd
iHHGuepeiJc5vJcjX3pKwZ4hNnLOGu7Y8I1Vw+XLo1303HOqHcnoJ863lDvlILZN49uclge8Bh0x
m2Qg3NM+hfVsDFp3oGwE/LXmj0KoeV3BPwhUvMHTVrir4di6OaxwmdhkhCk7SARNCRzeKi9gPFRA
yApbQ8QAq4HWE9GrkjXE7FmoY3Oi5A6R0pHim8ewpq0Vu6xPwzzXhqqwniJY+ZBbUwrDkMbOp/l5
qEFQh9XboDHIRfUpOvWvGZWxqPl5GOGhy0BPKh7QKk8AL4fFCRNhkNVZDLaKlCU2yjOQRmEIM94n
jtiNMpulJBil0uIjsbXH1WbBW+zC9YLqSxkUTBFBv/TIKOaArgoLyWgL7kfm8jsiXCGnoJCgds9r
Dkkkza7ZtnSFGIh2Ta5e60q8VDwNgzx6GMdzX//uSKPDebijTlrfVXx1OUG3CN7fs47TkculofSs
0QoHmXETtQjNoj/NkHBVkzpg4szL0eyP2DQ3mkS7hzAXNgfchgIjP/BdC+svJvWxwKNTZ0d0nrTI
6ju9CRREtjOL1rVyGTpomIK5FGdXdtCZ7A3IfFV7gHMIO3zIWijpDOAab5nmsNSFgwbYxkQ2uszg
PvB/1rNHOqOCsYaqc6PBAcqIgYCgD1Dkl5PTCB+eMmBnPcpvJXdJoHlVWB0KmKi2Ve7QhVdm/hPn
oOgVn1wO+Q54XygQq0376HFoYpchmSfH2WNHagjSpiXvtLkfY9BRt7mjDrFiC2DhSRocgCfZaXFf
9QIPsfvUaPtmMlIo8EKiVMKVJiEKLlKOh0i4I5InFLZAFJJFbxJGCZF00FBficUICQqlMiTJjdm5
M4qywhOirjvWhZJ8cA9NYk+SFWbg+skGv4xngbfMHUFRHJDBIKA9KQYnJzo2jxW1MKYvgUBJwEOK
LqPEm7PS6YwKK0Xl2MJoR40QRGcv/5PN0HYB7eNWwZMhhRGa18mp0ZXwqCPF+Cq2/Xnq4PIGZwW0
PqhVZAGs5FIecmVwshusnvMrwWJiqxYwM4aqTYfnqpoRj0kHigVW7T1JTy3kaFOURSM4mMdi9oQU
taT4W2ChNCCatDwR9jGfGb1EJ6DzFdniWoxYmkdIRzlSG0SiGcXgBdb9VSpP1WC1kOwS0QiAMWoO
e6fuYb4OAPiQ7gYqZhE2cM4rLJiLqIrVJ3AXEB8pRTwqJlsG9bzle6OjEwyrzZ59U8kvBQ4VHcoY
O/ndqwgSYNKWiFMAvAA0C2M7zis1weB5m+Msrbk30aNU+sISKnR5OJbFAdOoKD/J1Gogto0OtaiX
ilFViHOvzPSQz/cSRYvYm0Po8eC09U7RuRqcP9Hje5mjA+aPIg7HHL/DRcpWeS3Q5PqILA++vSM6
+QrXWX2dIw4Requo5EX4olXEnkVUoVmVdAGBbU/RNBhHYTxniPVsafPkE4iPWBHb4oqh6VlW0Tfi
YovI8rv6FjdWUszYtMQQZN6N2uwAKSp/WBYfHV11TO0eDqH1DFe80h4Q6Ct8C3RuumnyodthcHVv
FvSUYUo/1Mql6Qyt87O4M/mpdmg/FEbd1IGEPoAMJ21RqM91F/DMQyhkh5Z/h7VyQUOw87vhIiTM
BZQTo4ZAKFQm772CnhLjywzsT2tITE4jp4uTQVRyHKdaQHgqZHh0ls2h55XS0GaKzIpz+eilV9Ay
6kUFSRXbItlDUhbzik3zKf+YB1z4RBFMktsAL0MMWSsdMZJtKvZQYWrNfhb0Ht1/NC3Zo1Lh/KYe
LgFFBIm8nH2RqjZfoKzkZSeux/M0vmBerNdia7DQDmzy0eThwUhL0YilQMsk4LILetDmGvbEkBTB
xZbID9XY2iBWwj8SbrLoBWhMDvtkNn4pQsVhwncWLQN02/RZ8zXlCpdTR4t4GJ8umxlEoLAQdfXa
NI6Uh36lqX+oEAnmQJhLXnhhxb5zBD5MCT61NNQOX41YMXTmHzuMnWZHfQCQXJJUXVMOAHzXyELm
5o3SydEayDwNT7n2xrNP3fwkUqR1VpVdZ1gncp1NYdwBfffQi6FZiVTA4GVyG3nh9wB+l8HCCAW6
bz1Qafm5TqpjOWi8LhSMJ1fYsUzjKoPNlw6bk09Rqa1Y6yChu4wVyxnm8TBnbQrZGjOZ6GDPT/BL
ig51kY/BKLcwxSu62Ivp5A8Q3NZB5r0NJXeUOxq7Aju8lrjDXXAvNads3rmZWAXRfk8TPFZLYgzy
E5H/F0nnsdw4tgTRL0IEvNkSlp4iJVHUBiG1JHjv8fXvcN5qJmbaiCBu3arMrEzadyT74OzJhWh3
Qjml4jtLGUzGgvC7CceXsXG6HPnWMuzoZrdNKOxLKQ3iOvSJGX3Hvm+vqoK/TLQ4Y5n8KRaWyhFZ
cxqh9ob5KS4GTRqvnU4+OdUSlURVnric9wrq4q49rOlnYj1EjVJxMjIr3mQc+HIk1JOIgsytAZk6
rXOFhlIyztjsQHfvu3Um3plVrE1iDfFh7s2gDZVzbbQHDdItqov9OlussDEMtKGXR6lTSSWPrxYD
ta8gytflMEeFl6yJrS13UdU/65kxTSr3hcSBAnFNtd+0e8R0SH1RkxjPJoDbaJq7Dt1ZTnpbVLxY
/u7gek2lvAnStcY8pZ3eyEQ9FGp+mfuITQOTP4nAn9PA3yB3C27v+ULTpty7tnosihVUXfZextO7
DD4zy5dmOMxl/EvuBdmXJJ+RkTUuIfci/E0hsEy3CevXiGRMiTfw1pMlwlnI3Kw+UWGrypW7fQYJ
LXmL5Rf5zWIcoNd4nl213vWWHEgl2WXc/s3EW0KC+KsxNNsmoew2mrMIKEOlr0l81RdnSNkcUqVf
OR8+tOmHl9BhHqN+2GFRuG2cOmE2O2HzTzeIG1d+q9Fdjeaw0Mh1U3KQFHEj9L+6KWwkUqnLN8V8
KRKnMHAkB+qusKGYwVKV8qFo6cUKJbKJhGy7sE7S6As1Dgp1qhxZ/1jjfLeY1VuToB7oikAW7ULE
0JolmlxzDGtn0Ccq/9LIobb22adq8JDshDWMlCc3BHXiqslryHZt+RErjomBhygcTDEoviEYW82O
sAwvH5PyoZlbuoR19rMOJEPaJRM5qF28MyxPa7ipGVP22jxc1sk8RhhmsG8kdqUjQPf2PS0thqmj
bo+4WfUZnqn0RP3PvJLtREqX8hEufkpYQ8u6eFJErpye1OZLZ33JHFOCERntRk/UjxnILSaY5I31
mdcYO706UT1bbpgxPSjsaoovMsaSM+en7h1TJLSVrELVdCzzM8JSpyUZW95qcJDh1/IWI0xonv7D
hewZ6/vMSl+X2z2gEykj0rbmQDWnUPG08GhaBBTZTDo1HV8vOINx6pWCWrTPe9xuV+tk0gWrWeNK
+EEBCA9t5kjZQHIRJZsuuyuibcTEpViZGzEtyBnHWoRTuy4loG/v1Et0xOjO73omirnfCX3sWRKe
mckTSEgIiWrcqP8NSRVN8sVrxooaV22S1h8jv9VynCDfWhWPHb+QXCMP+RDtPs0jp0oVeuPE0cX5
PFXGVovg21XlR4wwoyragKv9IkyqJ+ReiMPi/BGyv9GW+XYRXUXfVcWfQemZS8YOVwIuDdOtjLJy
Y7K2DZOzHZpPQ92OiOur5aurLypbH+UGfqkn6YcKkG/ovrPRzZdN+UvSw6ap9Pei28rxqRc+SPf2
hYncMhOTAMzkePpm75DjalpHKaczCvcWV+1YsaSW1hU4WaUlP09rSKZlwxhe4mqaHlojzg81bDqg
SnNQd4JQeco0+2nZu+ATjR3HmaeTDh32TL4yK99p9Wdy1qKyxZB9Und5O++mKPFli+gIfb2skszG
VOb1y7gtpfZn1fXkSAv8aolRGSA1sXFseu2V+toU018UMbjBYW7CMDb8Pi6vtcn+VGhaV3Gx9M2s
x0wvS0iKrfBSyYvdEUfN53LEZfg28zH2o1D6E0zJrYbwZ5muWXNaO7v+VJp/cIQDqx/MPIOj5Hb+
T8dgLB1bdxmeDZzR76u7IJODgxsdFnWm/yRbTCYy9VgnLPi5hkBaliNNm6V0pdnrq68q4affqNKr
2m3y2o7V53rClhOrVm6S70zJ07rIDluPcDQghqX4wJ+SRrBE8uv04l4CsasbwuC35A1Y1qWoWJf+
07+ls/quPITFI9xb8qXBkXSn7rw8uQ3pcdA6G+ZYu/Rc1lrkAFawyYovdhz7WXVq+a85H28Gbdt0
+XFItyXWm6Ndpn6D46V1VlJfJzwbUXFpuA2RzEzB0U6g0anedEylwuvYyO5QbMbsX6J7Iapzaase
FZSI1Yrb4reRZps8hPJ8b9ha64JU2RdFvU11nxB4Vl2n/jseHDnZhumvEH+F62vU/xuzdVtLXosb
Ve0w+pXAhFGLSfCGRNquca36XBkr5RQ5WwQGlu1o5Na68lLzyxrTU67hKazzyzgeGkEHNXm5amnP
Ka9Gts1uSh0xgV6b1OUuWVJHLrHASuMjamK/6eKDah70s1Yf2CI3MdJBNlM71j9hbJiy3ch4L0Am
ynM3bqWVRPgMqh7bsEZnDt+36Y42QWBtXyTngKVK662wtrX2EUssIObTVVf/GRj0pgBMhNRPFLPy
Q23JdhR0V20ORenE4k8nY/dbflvo54q/erxosP8Ku+WVi9GnpAFwHOXiAc7Ux+ew3jbarcyOrXao
2J5HAl6wPY+4SRRcLr2l3UryloZgrX7K0M3JLc8LxwC0613sUDcyWFU69881RBzh41F34j+upJCo
wVl9KzuVMusNAkALGcTDkXakZsvsHz2e09SBhCXbvag25jeXSvde/WqNFzWvub5V2ckn555YnZ7N
DiyNe8Uaz2FRvZBgulFqHiZB9eLVCn0CLGPzjc9iVC/lTY3fo/mM17CwvrUKnU2c2GlSnuqeOZ6h
Wo8LpEyDr4t8uPUY3kthZWWaxCRtq+IVl9UgN/vcyn2jTDnxWARajhRfhJ2Kh3SJc/ihaKp3nVsy
pwmTY4bZ/F2rLtGyqYqXsOeVP+qMM6XKN4AkUFSxfyZ3c7Ej87JkN2tdafuOMOtje0autjGMw1Jd
SuWtCU8aDW0FC5Z7SuiMclDk+4Q960EBPMw8cKu03HbXijqIOXMn88oy19zq0jP0z2HdFQIYr998
dlkwsfhrfClE5IhcmqwNzp98LiP2J5F4dulfqQaAm5u82mmJhwkLESSW4Q2/nDLBcns1gAGd6EDW
S2K81eXvkH/pTfcC3o4KQekOdW+rGd/dBz9rmT5mpd00LZShcUUsavH1dZYYxGARdfUyF48lOa04
hEQfXRltCuUlDf2SeTzaGNabOjvAbtYpbcHBFF8pt6izbINKNTKIAQLl5J8Yd6nZ68iOsng/0spS
R3S77XjfDyn3/qAzzkvUlFVwgIZoKdpySwfEsJxwHgkf4l0IZzaqNzizg3pZLLJZXshdF32p1b8p
/+haW2WnCBMa61xWpY1Frw5WIu27ChxFPyNiGEtCjXwjvTA7lTLXpp5vDOXdpK0I7Wq1RRSx3UuD
l2TB5fGXaReluhS5rUd+pPxoVu5o+msW2Xm6jVt/UANIDq7h0bAn4hzqN3yD0xzbMuG4lLeOLO36
NKSXuLtrJQDuvhMmd2RnIM0/Z2uriH90dI0Q2TpdikwfE++zlRW2zBFmNDh205CKsSl55+leRPqR
Tdya2ylUb30VwZ/w+TBqIZZV23Q/UxVwUurYSVvfTIO2pXl57Rph00W/ob7Xw92KCDZ2jNwff5qU
Vg0HJ9b0NTd+n8nhnR25O7M3TC/YMeDJrxaI+0EhBtlkRAFcEjnLCVegr4OSCOm2iXInb98znTT0
AsJjnw40jcZW6L5W07D1ZFfgd9hVtmgEJRJnkjZkrlPfOGWzq8rv66+S3GUi1QWG33vImjx1WS9t
seDbJz/KiUrHoGIVR6QkgvbTAbe+LqoJtr0pMI1vqaM5wbi9J7AwSYoTjMD8M6tuv8eNfJGQAAEv
vnIDGSEOdnIg6/+y+aO9VFwscZDg20KbFv7q+X1CCQyUlVNqVVvpQweNzqjTngM7gn9spm67oJbU
jEekHDsVx5zMm2Ie0vwmT3vehLwBI7QV1vEax+pOYo+0E7DXkdV7AvhgXMbZwf1JYY6U3gX4bhUk
WWh0Z5yBxBBjGBuj+a3C04SttLVVHzp4TkzbHCzmuSJXa9joJr4D75NQOegeN+vy88QDH8h+DfEg
zi8zkiJG/7ryl86tU0+c7Epwws7t+i221WLyaY7bLC2deYIJE4cXZQw3q2H6UYTPfPdSzpwwxk+N
ZANUeue0vkaj29ZBM+3at4YQUBzm/5g9Q6SQ6j1CrWi64W1AUP4w/obMiSW7EnGoD2Rrw5aPOQXj
roc/GFyZO/pXSXfSb6Hi3I+ZYBSq7hB9mv3HLL2orwo2BPL40n0oi1/xEynuuqxAldcykgJ6EBLL
bKb4MPlcFdFWkGxhnqCVxpYrGVyGaYHn4GdPyI7Se460LymhUrp9sQest+TfOHLy7jvJfZBWErLN
+U0S9l3rZHMQij4Dn/6nZobdPlL1px6+AHmJjN6knzIt9S0rTV6y+qlpUCq/AHnPT+HcbFv9CI+9
yZeDyq0rDKCwXq2AD85EzH4NOACYL+JfVV0ZJXI9UKNq08x7reKanplbt0b2r5F+FO36xP8xgqKy
ycXlP2Dp+cqpm/SQxAHWMZatVQH8ACouEWAoXr/1dCuSxCy+5XzlE795ZUE6u4E3b+BajfAm3uBN
OrKZ9dlv5jctv6W8U3GNmThWtdNV3fb1qVZ8Y3HC2QMtQRBGGAAm3AXqRmYZThf+Rn4rbhvJ430z
5s+BayE69JprhPYQ+WFdOkTCVtNtjbE82FvNDah4+jdEjV19qOqNr13snBynct0fWw+oemLl4XvV
92lIrAERw5gVNjQ1QsO3trxr0DPJeyf8rq0t8+IYC7zH/hlEoD51bLYVFbZSu5ZUOUPxg9uDEbnp
ZW3vigq+InETYr3/gVeckAV00fXijuilBK5/v1WRAJDd3H4TX2tp+1zz0yzIJduidyUix8RdrPdN
kxrt5Yy+VCFi04UiyAafo6kXHgi3QD4fcFLuidZ7/LX0TOoF3JRsj3GgGScJmZ987JvAkv9N/Md1
OxrbOtuUwj2s3+qvUg53YfoGc/IceqwBkX6LzVf30R1VIP12Vmwlf2n1vTRymUusLb9Z4X2OEYVU
Nl8CvZpEo71qTgolRiXu6Jx1GPJxI45PA6TEySq03fzTWumo6ld1LvazztCmehPvVsYa6kZ41Vl2
KH5VRXpUEru3OVjeDJHBdlUrK9wc+6V0er0+Gv+/3klsqEiAWqbJjklpqqovlfwDNlf0F6ORPwQA
iI2gDU8OuyrsroW15xoyQZ61IgMlIq0m6l5bpdl1S7yVy8rWhzpo6/BPTOtPazS/BTnxG6jlTaYn
ttoFepZ5xaS6hunK+sjFsikjT2WavSBkQkC6MSWnin/k+FtGjSDvQ9NnBCdssFW2Ur1/wnCxI+p/
UPbFDyn0QaJgus3OXnVubkMTucPyN4yKgwKl4+ICcw5U/mRRcaVVGfy5b2Ib+zZv1NxW8lbTK6Fa
tCH5m/WdDHUym8OjVF2G8aazVXM6Zg0ezP24X3oOcQEmJrNeA0gtJ6fqanWPSBO9dMLWrcm8yMhe
gAC8bHjGd8nXcXwO9gC1MxG5dfvsk0Xs/bmC5nZ2o4byWq9HMLVwHR+SeUuU9KUKtym/WtOEqyrc
8BZtM64JjO4vcXzk3pwWb7XosQ7aXzT9TiitIxCADQ0+FhSGI6n7CemigltWhKOWTal9Nr0ww/0T
fVgAvvvLFAXluFtAYiGroBKU6MUq4S/gebaatF91IHfZrTOq4LqrFmCi7brCxh25hZPBNnVPnW8l
ftvtJtTdigXNkBQTfxS7bbWcqh8DzVVmjBfAZVCKcbwIw064rv2BOAt2KEfjoZkRT9fJZb8wAquO
0Db86lilVGf5NivbIsO7b0vI3SYjtpGqNw4eA7favqrWFbULdtLICQT5JvPq0yfzHU2qM0f7lC5D
pEHAr8XESg3CKMJIigy+kV8IeN1958ZjmAJD3i44FRHXNf+MaAILCLzzSC1XB7q1ws2gicMZv3El
DrrxXKTvln5cplMGywrQq+3UHr0d4G7zDAGcGy8fEtD+D6xxYE9uNHm0KBL+jG/jcm6kW/9n/eSJ
vhkSVw//1TMAVpLcZn14SNwMC795iO9V/ZWjBLOm/UiSn2pPiQcpqvSOwHpXP9rmoRklWolHRvdI
G5l74HfKvLECi6Sq8Jxnfl7erPHQjq6Qn0W45SHbk8BuKuZ9+WhAPX9FZm1wT7/+qcJfzbQzi6Ef
rXIm2jx3UTuts6PxvGcb51zdXlQaV7t8TybSkqTCjZNH3RzFb5NfM2TuXPyE1fuAo6uaXRgBISFh
j1T1uFap06vcn2wMdtIuqrq92sIB4kgExViI23VkkgA5BurzOMs9vdNRz9+zFTodOcuAOCDvPJXH
m9+xvpnVZd/Qx8m6Y/WHVTrnjT1PmD77GG146j40nhGnqrs0j1mE57dV5Xd5yilQ1Fgu04eCbKWh
2XjON5lMY4GKJLcrED9aBpQ+Fou+6aN7lRhNartXgnl1lat1Gdv35p5aNu8DIChghRRBbgl/efmJ
K1ldeNajpNGUPlpgligNxNJylnIToZAtHMXY1LHoyJekhA53nr3bY1m8MAzYBBLN74a81TPoOSvW
MEVni+ugknjok6/2u3pgorHI/pD3zfDNSu7BwPNbXT0BGnP9DkfUEuXr9BCeTjD9QUCl0dak2PZe
QtEQtzOjUrVi9HeMFFSxz3sGVkGu3XA4rtEpWx5N8hHFriV+ilB0iXrXM8vXDrPozjrc4z4Hgbeg
fwjuEBP9zZLE76EQ9lHDTRNi9Phugu0L9YeeUmadmER3TNDHLyzz48xh1ihRGZqHRcPiSufLQaiv
/s7hrkgFX4S/jsOtOPGA0tswNp5VZH5jwOFA3K3nGi1dBAGKEHs81CF1InJ0jnZd/UvjUwIyHUV2
i4gkagOzLeyFdDYGhrj91oRXpZgQB01o8ln35IREBs070scy9tK1pIcA19a5pRrdNbLJXTT0OHkE
8KBk5z6fNrVkHAcYffydBVuRX4boRsQkXHdkIZDa0G+PRst4n13jGkeAMddaNFAgJnIdZDrhNiZT
eJF7MbMizDOISX836y9T8nkvGcaBFIXp2FZfucU7kQC40J2acXWSTNkuzRehc56PenxR+3PBXxjl
X/xpRoqM0XzJ1Z+wxi37norI8yUGcPlVIGY31rx57bE5YtilTw5RhVMqikD6kwHtrdgDGWmWFTlk
KKtOqd+FmoeyrymF61dlfXdR9Pwte97/FFWMHjEmHFWDvjuxZfU6zTHKr+LBlW1KwImGvhmRaBdG
9tnpQKj5jKfNHRyENR0EZBADH2J3KOO/Dh5+Ydod/1a1c/4TqpxX7TRArUfMaA01UTTNj4qWKGk/
xjzbKSaarDjdyfzgkWnsicXcF7N0G/AkmHal+hpmFxUtYxS+i93UOaslnYd+DN1Wfnab1SPOU7/Y
C/PDksCvEbrZAx9leE+sqyyP3pzvuhWeKnwpIxAl5aWPdpUMc3iVhEAz3dUKHX38bSs3hl3RjS3h
rnS7WrlNhLdEHum0/+nVtwrElPRbTYVu2aQtiZMlyHuGI2xx7af+lBbyNcchZUN8WVzsNGwUi39q
i1yiX0RY5wKmc/2aOi7S2LphY82Zm9tvfU7eBAuuvV41r5RG+CeUj0pbbZuBE94PGnXN+Df0ICXc
wNIkmMGQmV9hvOzI6XuNht0svxnIiitWCJLmrgnRSweo3TJgJIYwHhPYfeA0U7TLBGI3o2nxNEWM
vVrWroYeJTdFRSDURPT05VptVSu6VQbhPSrC0eqfHGWurClboUHNWKz3VXxCQJScSLTQ/Z/yGCYX
IZQaPpWBzI2q1d4Liyg9wRx36jSyC4Cv2kYt5WCw4tBuUiOzB7EZ/bhXv6PWiDyYUFQLS3w0QwQk
qjKSHSrR3ZfnUPD6PFAli/02h72DSZneBe73ULss4yvjZ5vuLZPdiSZxShRJ5TeRJ45BEMK60VrG
qQwzfZNNGLuN/hLhqhBSxBDKqoylTC9ENEHCSQgbMokds7lXiAlsqmtuCvtGEibbFBRXw5dD5qBa
jtnfBi1xpDJYlC/NhP+S/bznbZC/2pkRv0BNUZdwJXCW5pOgw4W4UmwDI6O1bk5tXN91XSJye4SJ
kl3E7OoulbTziPEmMMFCF2sCYRF6TBscJDpcgfJQYzwq43jctl1xGKdBhdUKYbswGI5Nv2lEvkwW
5mzDLEI7FDp10zaq5MYRz9uwoEkGOV0cCJ5jV7aXQrZskyoizPVJ6T6t1NwVGI0041CR4KQ5s4UO
VVPqH004GFWxTaKB3bghAd8vfDE8a6OXkoJisZalkAO/CGfFxNAWp4DylCo0zjZdpCEFhFAo3BZz
dGRPKaHrXIq3Rd8JrSdbu0rzo/k2mnuVNFPWAzhtfd2/8FpHXk9gB3SWuoLVpwJ4pIIGTEKaJbnp
rID7S8YbCcFc8yUmTcn62c3tDnyFabTq7aJ9rUnNiJhuztDbgrFX46uuuR1WE51jJeBMEL0JN8vA
ZJGvAROAxYIUK62m6Q5sNCgu8gevwsB2WAxHifi49TZqzO2wxN6AAmGQGSyb93hym2EImlzZNmqv
wr3RMqVoDhE9U3/fm2sFnDqY/wzqNs1vP37lvYVhjfKo2x+As7AtT32UnKQqyOXpsFq/qgnYXTCh
tPJu0Tpv0XkOtbA1429FJbRFcFg/wy1ql0tdbVul+CVaPpGPTlsjf7Ha8KstGwJ00hARCWq8WVId
odK/EkNa6XwIBuyGey+JgZzGtyXM7LAxSbtTbS1MUEJUAjrcsVv8rjWw+5yrwfoZ21p0B3ExHUGK
ElfSwl+pQo/KoVaGjkDJukc2nIrkLRSaUvE/oA/impt8LUQknR2JYEZk7ZFgKw4MIKejGwovS9Ng
aKx9PM8weYTfoGKaIOSrOQIbq7XZjrvKA2qrKhXJ2Qh8Y45luk/nBlwqvjQstTXAI0NWHgXIOGWU
ghUl4jxUj0myvMTMzshzT1mSvoTPBUUF3GmgvV/ZWylQ3ei6LrriUA6eXj8VYqdZ24tqal5XpJ3V
pFte+RTtonO3pxib/DDe6uNmNYvAQuqv0VCpTCcpu0kVKgXl1nPkG+ilsGhp2XrR1cevcf1Um0Bm
7lSQk7UobWLaE3b0BCfSr518mg2LXqd2SLYOZW0j9/yIf12N9V+oHzIUCC2NcmnQpetfmdAwwQi6
Mxf3ss7eJHPRzws0N1hCzmj+VG9LmeLk49moL3r8LrSg1DuxrJ4HrkzwnSz071rnRVM+0LR4Q8Y6
moiCOFaavxopf2aP5kcSRb6SQFY0oHCZqFr20ptbYoNIXvrr8ITpZnoc64aEox3PY/mThd/xCNzJ
ETaXX0QGEx12kbKP34NSLKLktrq3Dl7HdoR4GVXfCF9C6aSEfXzJ2NxUUCHetHn9Sepx2qXdu5n7
fa7/akVCzMroa8jFyPLzUMpXylmfyA0Yc4gVp6/trH9NdNnW8Yc1JjtHjZspfdA/lXf4XaMNmS00
v6ab9DkQw6VqjkuM4An1qikXsPyFo8dtoMcosV3s7YyFJAfers2EudSzqS3hJ0SYPSGwcoHlyQ8u
X2QnSLhaVCAiU3f9meDsV0iUV9Vty+m0Ttsk3MvmudNSO6LEZOP72F4hnaCWpwIi1bNKkDdEpxZr
ubYgad4ocq3B0MRj9jkK8TmjG1fb/Sx8DpPlUbRfErXxhOlNVVSsVyd2ExSnzATtRaPXK3LkDGNH
pc1fIt3Ugr5d8QCh/XercIA3lV7480c5thEx0SBzaKusPyRMYkWxHiMJp25wCgUQqB9TaNXlbOb6
U8Uk+YUY5NXXuuD4Mat2u8q2JD36sNpZc87nYAs2+zIMtFP8xu4JB8JDSn/FgABW7jYGmHzPrkal
5IkDGL4uOiunIB35urPIr5ZXp6hjCBKMvAszmtAVMPamwm9h6ihIUTcitE9SP468Gn+YCgA7S4Kx
Xkzmu21jjpdZXNhuGbukxlQVQrvMIa7VnvGzwRBF7xYwB8Ubx7+4McwryoBmM8blcBliEH3K/gyv
FcXS4ogiex4WQFV6EIe0scdafTeQobDgUenapS4VP2HPZdeylcziilAGZkGco0DjPSwmB3ZFRDnL
Yew8HZ0+6hrf32W9Z+soIN4IpF4suQBBR9qk9+XoOJPkVBuquWnk9FwKbo5AZKgwmFMUxkVDgFkQ
TbYe8zaQRwFJ6wwGSCP2MgjRLRpzZ5kV89DPy9csgBsqmtg6pox6uDKsayMRnWbNVxDXrL23z0m5
k6O/ysJlPpEuCo2oWk+ZXVnGRe5glfOzHL6iUs/dLP1sCByZ70PLpVk3t9B8UTCwRk84iCQJmO9z
9i9k+Gqbezw9JIpbbL72+n3WQHWlNxHQMH0qgu6pClms8Pc4vDYna2J3IIyb5mAskEyhlkuBkcTy
V8i2agFxGq1wclUYOhbNlTh6ynO4GyDOw7WxQFKN7dRm6le/Nu4kNyw0h69zMgZKaDhFNkuvovkT
DoLNtaA1SfKORIpcBh1BRqvUBorgSfhuxYgNlPSr64rfaI1Bye712m2bNHwXgBfE4TWZgWRjHcFN
p+VZEBuzzPFB1VuJTsHrt6EOmZohsQgQHVQ9yMV/S0zIoKmgK1b+FYl5BLwYVlOETqY3YS0H6Rt1
XKsomIZfln9KqUMw9lgSzdKwF+dYwiz4XzXd9YE9ITB5VbW47zK/W4pAB8WLhq8Kl/QhfmUTC7k7
KsSRx015mN6GCWmoKpZMK6mjgajIK+yQoSZBTxsNgg42NT0/Tdp6ZfMCLZszyVvmozPEa1Ran0Vd
0ECDX+pLIaAteJo7IHr0i6J973XaOwC3VB+PGBKngoduPOpn32AhCgWzCiFiOm3LtNOmT5k6ERmb
WIDegNAuFFQvmo78u0618APglwLW/Opy/T3yzaLjkGKko5jtZReMjIFJhKswnExiaeyO+cJZmju+
jqhZlMguJlBO3JIH1rqkgTrJMFdU2kvBP6Vsdfux3w4iIpDV3JNyumGteJYQtbSmnfeJn4QLOcbA
M8J9ifjGGulYGwcgyGM7Anyb+kWKqgD5dBFN7cdMjmw5VOwPoVbD4dno+fcS9oNheVl9/LS2XcvB
0rA2rP+mECCvmq2PIWuhnmOmboEN50JXwWXU2mM5Ycbj9ISsvdl2uWUGq9UAv8bqoUxB++iFRCeq
rOaoDCjNTKlFbCzuQplmOO2cNNWY6iLewk4c6UvZROk0tOmxBVuohi/6pAMgGdpJMMybkTW2FJ6q
pT3odPSKGXudCVhs2pSxfWbRr0CARd29yRCnTHNQqcqZUECouzd4yIUdC3+afuXG2Bep5WJYd23g
v/j7XkF322IKorHZJvxYUoeGf3yrpMnT0k8Kf7BUxT6xjCDsfIbjeDhqbyGanbom2xvVSldJdgi2
uxqjjQx7F4ePsKU68qIgromT9VBHmtfDbqvzDBRrvtVYxFUTqTT6RUfqzbo11LNoN+uvilKrD4dt
U35aZDFh//DsnCa0ceWPNdwF9TYYP+jA4uQrEiFS0LENTiJ8Tfh0q7rFRwXRaImOyBZnqkeWyFLU
43BuQPyZelHSRzhdaE+rHgyr5hQjuhAMT+yFm1y1gRUrXot9vL08uRhljrZM6b5iooBfqmAU7lOT
+TpOtv/j7LyWI1eSNP0qY32PHmgE1qb7IrVgJpmUxbqBkSwSWms8/X6o6ZnlQTOZa2V2buqQhAiE
R3i4/8L292r3mEFGUht83XR5LvxybHOYSlTMo0aiGDkGfcvCHiDYUr/ZRuttdNXZhob108Pftsmj
dWfp2IpDeEsg3sQA8tTQBGUGMMFU9j55kA550yndQ9ncta2/znqof2a206AQQApcIqg48uBrnZGS
GpqdwK4sfcYZuYE+n1It45jkGt0uBO1hUKWLvbvCfJX8O9lcwC8Cvvbcq69q9mbRl1dyVF3r5zQZ
4IAG7VvfpXDrs+RZSYObzEfEttSqG6WzHrxBRr8gHuaZ3e+laJ/ZSMyVuNuJrUJVLOBUOY6D6/GY
FhTEgu8EoUV2vV+AktiP99SOiS1Wz9QK124K/DyklXmosxvPueMw46U0hfexO9ImV3kdLCsjeDMo
nLZ3vfRAvu/nzk1j0LrqEACQ3RawtVNx3qAkz/l/V4XgwI22PclAUgeQtnbfbCoOJ0L40UwVyVHN
+8VgxLveM9Rb/LLAxGoVnEm/6paiBoGrKC5rd6SsM6N/U4X1mqgvVnQziHoeFRIAF7UEkhXb7lEY
3QsI9jS0l40DiNzpZKrK6ZgdpU78oBRU8zkCL9ygqpkXydgJH9UdyGy6rOesi+yGltDK6jkTZ661
kcVKKTBZ9EGXJkf8claVWswtohltfF1o+zCmuVwJZ9eF2p0eeKvQ0Bau3UHEWGfBWpFAlgJtr/WF
WqyT4CgJ5xYyROW/ta11cvsfhvsLqi+tfE6hpiEtVO9WMU6BpN2U1NkLKztKnTw3dbFKTdm8tboQ
JJRnaSsOcQg4xe0KKuJPv4V11aLQFotAf7GcELXZJscMNGr/O12XIkClSshctMoIOIBr02Ku+U5G
txo8MEcQJrvkSYgXkH+D9pbRLNCAPDSLTiKHYUHJHoU53HNm2prsOolCb8R25WMDCUqqXrshPFrR
vs/pdLjpwk8iqBUWoKF+E3b92hPuUQJrkHfBwQiyneoacGQ6Y1VnqrqA/7OMjJyqk7zLHaoGfuY9
FqG8RG6ZIYB34oMYTstVFbdHt3TmLu2VdOjB5Q/BQhPWIkpbMHRlrrxkg216lFaQeJWeSquY1zYr
6gYHBwrXWxVwW4sbgAlbbRG5FGmvtfaZhbdWnkS/1R0+2hyaJcn+7eAh3wJq/ZYEO3PvmB+6fQLP
LcqtzZHZEfdZYtKNuRvMVZdeVWQSSk7RQK/WrXDuiK9ERk5Pek8ByWtdOC/0miiJMoCJdgZUKsik
haKJau67JQOsJPEuKlu06CjyBsGi4OTu+oucfk3etjsrM28x38oWpZGeyvKu99aattB9bZ9RIVa0
hypPSaFdDgLLNHK0WZ5DSUtXMl1XTXTzaFRf4rSiJddBV0Mcf4LStrXlZO0qoboelOGtM29bcrNs
uLGlX3H3RDucI/rICMUUB2FeQwxzJw1WtGuj3gC3KXY5yAdRbmRPeW3KDJBxvOsoxKjJTjS/XG0A
fu6/WWpELVxi77PRBXusUv/QIQKOIZ149QYOa4427HU6+AO5RN1dw3ehitIvezby/loisBvZgIqg
zPy6+wFlqLJ/+dqHYm6GsryJjWs6mbSJe/jGUn70imShwcgPjOIQDTeFHq3xfF0W9I60+FQkz1bw
2Bfsg3DNxT5qwbIXwMW1Y4E2VVgIipRjv2KVWlCn/EU0ohDpzxokraDQysE6FNKHhmRuBG/YLKDB
jCCl2s/g5oslDCIPXbqy2uAzNI99b0mLt8cxUYVxuwL8rJpi7jbNIh2Oupnwy3TkHBoiPnurlFNa
BIgKJTGJNn12FatXKvmNvK6GHZqxFPZnAzpIVgehdXgcG1/uMs22MHR9qpLGloKRrq+r5jqv5zFl
LvdOd5d5QpINOlt/z0dvLAojInyQQHeAkwCp5F0BJp+F2qvg/Ew3AXyV1NB4LWDoSsfaA4qC/W0I
GM/mUK5qfCO6A/41HU3JYHsFWZE78dwvk1Xbt1dZSXPj4Nf7sn/u9UVgGnM13FfBqewOJoBR1b/O
ZImp6YXPWaxvLSEYvTc7uymkZGdadHkLG1Qm1EjplbRjy7Gcch9EbepIyzLyFkMldqltYwsIcYsj
blrR1+6MR1n/MOIEXJe5893hIchfbKWO4a1AdchbZQE7ddGrFfCHcC0FAGTF3h3fqH7lmM6XBy9F
dRrqX607y6TKHuSmvvJpx9QWwtHFXmpcaGLS0ivcezcYZ4V/Mmx/lzPSqqOs6LrMtaLeVtpByL2B
IiopbOCWuP2FG7kqj5CNSe7uhZv+gKgBAICGwAobtmWgbp0QoeTGAFTSD8mib14NQ6NcVFMecLM1
uljUUwtO/m2NUrk1V+1+q8h9v8hbHUnO5CoNIpRZPLKwpKmorpiN260cUeG1lnPszbt6PeAQpoUF
7E4qT3VXPvhFSrSXrozDnYHGil6p6o0rKebDqNsnL0zO9wu3MeqtrVA4cG1qCboNblN0wEShQEFJ
kfqnfLgG2hkqP8IinQ8lSgXg4XN6z88WW3vn3uU0gQyIE3axcoLiRa9uChOyRA8frO3i96SE7NyX
DjlqDbJfyR8tLIeLuCb9aqs3T1OvilzZiVELIotvMrSLzFT4m7Q5FRSO6akNSjhzKYIJGseWwrYI
ZaYzjFVu/sLcCJ2joNs67bsLRdn2OMB5zsluSJMS0WfXSQFIDX59w8kT/1kDbl+rXDvj6TGjFaLJ
z5Fi/ED6SErrbRwFz5oLHzeJ+1sLL4E7qqYbUs9Kp+bV3LQRwCcFVsOyJNaK+lYg1wNs3/fe+mqr
+tJSVpfCqrd0V9YZQk9ZFN956GWRNw1A1dAWJEXHmQF0X6//dMPrOF64wLNBhfo96Ib+xkfVfEae
jX4A0F9Psm7iYZhrrTMPyqVXlm9qla2JpUVTevuak5MWSnOD7qMV0brOnbVKZcjr7vSexMy8E1Rd
F6XTD3MrjkixUceS4uYjHiecv8K2bK2ZVwB2cueu1TFlFPk6G9MLqm559hPKb92uhA+bDX8qkxo5
7wr1IFdXgIhESpcaPaPUupbB8AWcL5QQMWcT/rFTdB2pBJQ3+IueHy2GJGEfH8qj1UojJ/JEdScN
7vN8BfEWLv6NTzO05/T2AF4U/QCZt+5cFd4YRYaVG9+Leun0twqaLNKWsITSmtmrQvrZVgBrglVt
zLviJ7hvF39f+bZ0dl573yvbxtmErrTo/BsnuIrAntqLTr2L8lXf/kripZ28+HTlzZ++QXPqsaKL
6j97rBXtoxwtLUyo2oNKgVNKkKdJOM8OJef7+KaLqZgLZQR5+leuRWJzHbJo2M3JNBZJd1Sbx0S/
E415LbnGz4y9MxJHcuCF3BxpTZZy/ZB7u9p+0kiWM+rgUeOky9I2nWtRt3O15KP5cDxqFRIYhxUs
//S2tq7tHLHDEpR9Gln6XhtJtXkukPykLT4v0DiPlZJMtDzaBtCeIWCJGmJqjLF2XRWgsbS039SS
oBOVljvHSlkW6l5dNwCw5jm0KyV+yuW3KOjXOVySPsOltxgGBHAan18y9r3mbJWg2BZZvokk2FKR
tFYgAQgUYeIrb/SD6Zbe8MsTc+EE13Ja2ZSYzV2myJw8FNDTVDW3Nk3/krJe1j57IUb2iUoCY9Lb
UNaabd01KVk8cOB9YZAQ9dDx8vgnunNXnswhOoUTHHinxkpYfvu1QCOni9eVea2p16q2FZSE6EDK
1lXEUb3sD8JQZkaeFzvd8pxF4Bk/6E0gOEKbu/CQkKKx6PHFG0V/c1WxCeB4hQMd7RAEPl0Or9EI
cW1mqnCyEMiSg9dYgHr1aM30qr6mfJvpJLVi2BVaeIi18s7XgfxK0YPk+nsHbIYhuUej9LWZyCCh
VcHGFt5GHSBEoLDWpf0CqY2GBmByQvtnphWPWQCfoV2m0pVTIxndx8Y8G+lHIV3iU81UbVhctZGp
bIYsdHlugu42NY33rG6pbtOaT2cOp0VP7SAL+GU8q3P5h5Q7z1JAW5jOlGmiduAZv0w26yJaKgDz
7XLb+SvTJ13x+g83CPaJDYIdogIZlJFSpOtHZGeyru16aQFj85Rk6Zgnz/UPFdgcQ6ZKMebnEQzc
xLR3SoGo071qISNngQUKKezSWavyRQAnHg9zA3ZhKT26arGw6QxUkQdg4+TyRMC6AyNfDAO93aT/
ldvAQCRaMoi+ND2EKBFfWVQNCwCmtQ+kCFTgTKMfGEfJstTzWydNrs3Iu8H+edvF4iarD0GLqFJd
vwOkCaSNkK7d0FggufFDcby9E5vyPPQgJ5Dl04a0Z9SwDqEDxinoABR/L0eljBprX4gBahPBu9BN
htiyW+g2M3n+OjxBeJ6NkomndgZn8IJk4ihr99VNJnJ3WRg0hqwaIPj0lSfdZ9Vt5TxeeIEzGt7a
ROMu1z25jzRV2ctym40AUbU49KoXAEU06A4pfZY/12ELNdYoDDJ6j57re+0K2kr64IE+uPAc51S9
JiJ2YaUmRWODzhm64yifG8FnpwW4Ghbgu+Apqcs8muOXTs/TkQ4B9Qb5wq2tc0MwkbIrKs0cTIud
odMR1kW7y3QdGUJet6SWB1r6LsSek94N9Nq4jvaNtm2VrVm/dBVCByUTTMrXlQ1XETaIX/3II3UZ
SPYvdrHS2xC/FOYSRtOc5dQe9PKkGv1c7cnUbF4qv/X6p4RluHzRcmXjg/+QbUjmgWu+eO0Deyjk
JyiZcwHDzMk6rCfqTWBIu0gvgdej/D7UZLQQ55nYGlz8eGa69ziSWAUKZzmR/SI30CqTTV4XGyWs
dokngUXSMWklK/wVcT5Q853K/+simHcaXdzvP6l2xj1Dm+i0NlkYpXEiDxgxelfXi3jn3KRrf/a6
eCw3YTWT10BL5NmTNIdaB1Z2tmtnd/VCzChOz931hzt/g4N0kMFCL79/ItU8N8smsnyekNRSslzt
ylWbDRpVMhgPKf+BxPyPwlJnma1RnnSXlO7GJhioVlCjftDCUNLIy5FvpHsRVWRnu5p2VUPquckR
vH8Nyief3DxG0dS4yb0bW4k2Fkjv2kV1vafL1CJgKhvqEZjrTfsmZw+Rse8+jH68gYVg17CJk9tA
e5RQScyWoFnca9lDtWqEBxzVVkBwemrA5yXmDr6rXi+BO55wnF5ad1SlB++hN1Yy8hghcqEHiYSm
XlikgHSgmVI797lSQIQDB4KcuBx0ONerpKXkvUag8HakU1Kn/WgtsC5QD+c4u8gH7Q0JuuymrV80
1mX2LiZHHO4jGj5Ddk3Ptcvg+Us7AJmF6GYtImbNzEELKqH+QVWpfbSeaN8a2pXGNka+WDcbWhcQ
3sp2a6IbVIfHUaUr1u47xHSBkam/yowg4AzsACfAd2wAL9G+Gjp4ZK9e+fFwhKLIDuN56kyWTSa6
exMVLpwg/TFS9Rs/OLgpmBj7OgZ+iCBBQImoXFb9tlR1cJx3Qj3WzjtmNlV3rXX50shfh2QPpYhO
9WMBB8vE2CMjQBFSghWjUMlS70JCSsnvCt2vUd4Wd2rW3BR18qqG1sLmzKOw5ccJZzx06tCG6Peh
Yc85SfjFskMpgMMmGdxMBK+qgyN6l608eqx4XWfuJnZeSvmYkEhzbM90gXYt0lcqaibAmjZhxKqj
HdnDBqrzGtDbhKcK2zXoUmB5Q4COSUaSqGGSpj31kAFgbAXlQ9Hv6mSvgjAowDqDocsDaN9+wPpp
1B8C0TZHhu6ot3Msqc2BagBGeXAYrO6m1g9xfEIFRnG3tolEjr8kVWxxdC/hoYUw49znUvV/CM97
DJNNIs/t7CGsTlmiLpTGvZXI++KmgfKMFVgi5l4Ns6TUvHWXhjPAzxkQyDpO776P59/+Il9sjFND
b6ZII+w+A9KJGgs0FZQbpebFL8lzQSs2AFlNOn4eCdsQKSdJv44VWN8oR9IHb71iBsil02AehtQ8
IufQ5taHpINvjquRjPGSUeKSOVaSxzfIrXsngMcIJOw9DeiAtghrAIxmMQfHmVtkM4RHuFXKknbN
oZV2VXSQxK6Jd7apAK+4j+i4RYBjovKU9Zs+KG8aCkKRTak+q6t1ROF2ZnjeyfDtt9Qx5qn4VTp7
B7iPDLw/ru6oCS+zqjuFXfuqOc1G7/q5Bn++i5ALVt2jPvzskq1WHaxhuJTffL03alNfnMRsHaPW
lfjQnwL6UkgyvsfZSiWfGwEWc4rg1BC+/5pfZzmIhZH9fLKusBwvqxOJW6WBp2xFUkCOR0+oG5uK
f3aHSbLWJ5nIvBb+hjGakw5vJR396sJu97WQtja1wEmkog3Ih8JDoC5AKMpgBiH7jIXkRQ4D6pIA
+5iW/fuM16a2N3qU9YmwhvCQwqiR1Gst2n4/Nl/vjJo1yb9I/PXC9OuQLnBMlbPUZpZurwaO90ai
Pn5/j6+/sK6OY/fpC9eopUY4LalXTkhk+RI7Los8iJsUEb7vbyG+HiBdHQV5P90jkW1Q2ZHUXdF+
gQWEwF6B8BqQU2RgDTeYCZCgsRutQJEcErARWXgl+W8OquOSMwDT6hZxcxxAAEvvYU592Q+3bklT
p5BWItl5IUuyQtU3A1teUs2Lm4UR2wsNUKw/ovjzZO3Q2uN8hX5eWIpbL3pTlDsvaBbUw+ZswIVy
KJEB00qKoKH/XCfHFGg2Ohl2xP6i/Czwv6y7lS09Zt6bEsqnYqClF8SLxgN7p6CybAeU4qUaj7rH
XD81OGlX8REgRZdhcND9zHwkyfE6qGmL9PZO4itSvMSkJ3nrhge1oB3jxceig5zCCY8OaEAzyo8y
60IcK1+vGfpv9/RPn0CuOGgbZknroFp7EsJ1cG1/SLr7oLsQVHZOjI4sJPfmjyJP/23C+el27J5t
D2RC3lduZt5ZRVhe03+CJhCnqY26epIgDRJZC0BVIbJowjJuvp9r54S31XEOfrqzLA2yliW9tpfK
gt7d4CSrsDfvpJocJwELllisAdTPDbmi8vUe5/KykUpQnC2H5ZraZkrJzJZ9cWHyn/Gn19VJELde
XDaul2t7ry0luJdR5WhoyCfSs5/KaDj59Pp+tSr4bL2xaOyYqgy6wUD4Uq8iJD0svXsrwmiEy0TZ
1kRnHVXMpEz2VQsRLg/V4tRZZDlq6pT3rW0GYF5bha75GHSQ/30geNGAokstSufCoq2Nufm/L3m6
Ojme1YoaBDJ6owezNtHgs6izpKsUKUXIUfPasWi60ZqRs58SiFZDpIfeR7mnv3Y1f+zBgNUo/fek
ju+yqF/rwJBjAG8eDpMCn0AXLGlR1Ju2oEUD+7QtMgryCDZa/jJ2zUuW9OfeYXIU6nTbkdXQThF8
amlNgaOZyy/OCyrTAaV/pE+EBuNPbAyNYtECKGQGPvvduMtOfvPSPkicN+jhvbZHwgqRnvWwl4Ao
8frgyXkhrEYQx3k1C6Q2NlbwQo0SUVl1Zj9VH2F0BaicefgeYchOMYV946nAukNfSm/kpxIoC7Qj
34ERSeUy3JUIB8BoxoNuDXK8ShBGm+U/ITIX8iy+QZtS6MuwPCFOMnguuMA9JfTkgn/Ab4Otr771
5Hym9kqeDog5XSHSvtI24Y62xBVIypmHe7Q0uxdYf+lzc4eH6txb2YAgZxLeY9nKxIbJ5OwYLpwZ
2euGutr4V4t4DulxgTzKXKcy86ItIbWtoznswmtoDMdoTUJ9hdox4Ng1zcBttK439d5bihVUqj+c
wb8F1D+tE6ZwncJMeStclOdQ7tfqWj5BRUXvGbfvdoFs0tLcMsyzbqYv0Cqdvz8/uItwRbVzD8s7
vySEf+ZE/tvV5dOD+EMddqz6KoZtdB0XsEfm4xCZM5K5OcT+mb/yHi4sjmN4fvEplUk6V7A8hOF4
L+cg3SVbbAlu+jcEtufJ8g/rYr/X5U+vY1cAQQq1t64cG5B4Hh6FChov6Ui7vn+Jr5MiXRkTmU83
qOQmF13YWleKNFIfa5xu8iBFH11a2VF+0fLlzOqgTPaRRLML5NYHCiV0O7O2Xuj9A2cJYAfWqjVx
LSj3YniN7EtJ0te5qv67mPnpteq0bXInAvTe1EjIo0wp5buYwiuicointItMxXEkuTARziR9ymT5
1uis6lFEx4yNYz3ILxo8b/PS0J3J9n6nIJ/exNXNrA91DbMc1zo1OZQ8xBG///bnyle/3as+Xduy
YpGaXk1FskhRLAoLOuqhZ5vVHP4EMtedORhL2YIum4GuuVY6Or2+gcgU4v3eMjY8ck78XBG51tAM
qPOK6khqu7NukGvwwSqiID1gSLxqkEaXJX9vlqq8jYQn72sUIxZdBX2lgcmN2FQinnUVjUacdh1A
Zv5gW1ciVtD3dBwksCLZ/lUjMjuPsg7ofqSn6BYgRff9SJwpcmvW9BMqhJkI/PDQugH6bGbS9NeK
lNQ0VNn1FY8tZMCWcoOIbbCkvdEu7SHRNpLSvYaVkDaK27QX/B/ORKQ8OULQiS0GsI54TpTI8aDz
zXo2R9FgphoX9qAzb6vLkxOEXxgmJB9u4Wmhvy5A680SPuaysQC/GYolL9vOKg9qkznXvlfUuyiG
5YbIawC9KhsWAYvshbzhTOzIkzXU62Na35bZMYdyKgb+TgCq6v38QqZ+bjDH//9phkumZgZy5/ZX
Un7AUUHtVsJGPebCpzr38OP//3T1snH0tNMwB/Cjgqo1erDloVHl5feT8tyzT9ZMufLjKAcXe2UK
VGR02f5ZIpGqlu1r1AQf39/jnFGdPMmnoZt6gzrI3KSnBFMHoMbjtNkFsU526e2FPVwPWm/NUD1f
qDqAlO/ve2ZVkyfxlqMuk+eO2sF+e6jj5zS44DR9xpRGnmShwqL7WuRc11V2YTLK6IHKVmBZektz
WPzZs08yONOv6jxJx2eX6E2LlR8mFzbjr0dFsyehX6BFYRUxVx510qrwrpUvuEl9PZU0exLwNf6h
scNidQW2H4nhXlmALEY17/sB+ToMaHb/NQyKsnVdSeXqhuXNsLtwVITh199f++sPqtmTAAaU07nB
+OQ2HE8ZptDISk9uBZoZ8oXHPzc4kyj2Yscdmggoi65C9NZoG5tILbxR8/z+Fb7ORTR7Esd+0g4u
krfpwQQa7sqDM1MsS93qDXJ6eOEJJiprrx3RTU9VdD+/v+s4+P+enGr2JLC9CKDVoCfpofbr1zTU
DCr5WrwOI+QU0rCG44CG7ve3OrOIaPYkms26TtkSh+AA7yY8yg9DDBV5Lp26B23WX5gI577SJLIz
3xcZrqPBodJSDgxJ7qMZm4vXwAL7mcGWv+S4e27GTcI76nxb0ZwS2VVA7PBqIv/R6vZSDwmt/NF4
2YWazplYF5NYz2Mp0nXwnYdGFv5DzoffO3bqbL7/JGdCUkwC3nMD13azIjjo7qrx74PmWr5kJH/u
0pNop3NcSY4eBQcJTc7Y6tDHXebFhR31TKyISbi3Ftml0jAq8SOq6AkMKpTNFCQE5wPCrJfW2XN3
mUS8oQUNcMxx7GnLNeviFz2bAHcGZ9YhqvH+/Sc4FxW/67efsoNeKFXTR9wlQNOqWAQNFgioJcxg
vtXSzoEqkF9Ywc69zyTWQ78KsSHmTgB5QcJTPIUtK8olGu8FlgwXXujch59EuY3LrBOm6Dj29lMT
PUdRidzF2/eDde7ak+iuYsN2Oj+OkSq4aWC3ooPtVf6F4TkT0WIS0RCuSk0FRn7QD4iy1xDKqHrf
yPlSTy+sgGeC2ZoEs17VTdMk3KGuHtEdg4934dHPXXgyLrbheHViZtGh7K4l/QoXmQsXPlPC1qzJ
oJReH4k8iqNDBlHfpm0H9hp68qx+c36UsBSxfroESjjzElOv+WxQak/EeXQIgPXm1mNVXpg1Z/aE
qcl8rSTD4Jl2eBCDtNYR4SgoO/vIqFuX1tEzu6g5WezqSC+kLOEOtYQme4W6xY0jfVQFepZacGHy
nHuLyZrXuz4VZsNneCC41vpd6NDWpiOfDpeMr899gDHqPq1EoZn2ptJ5dGvV+DEqKzCa0vP3gXtu
gMZbfrq0F2iSXQxhdBjemnvlNftwfkA4/P7a5x57sqxVWtVEsGijQ9WbBipb6lOhSxfOneeeW/3r
c1eIcLiWz6DXH/oS071Hc+Wdvn/sc5eexGwnA/TKA5fIwjSA/hSQMlVHC2QITEy10Jd1IvsPR2gS
xFYWm7VbMULwG7BEqqHkf/8OZ5ZMY7KgJTluV+iMMWMqQB/7ZCXf2Mk+e7nUSz53/Ul+YtelkQiX
4cc1UbnH52u0MS7gdM5AG3z/Cr9ri19kwMYkdpss9T359yc2ZvGxfMlupFt6C9pPbe4+i83cWQLC
/P5eZzZgYxLClfQ/s0lmNklHE8nG7IA83Pr7y58JBGMSvzo6OK4CgY2+j4o+w2tUPn5/4TOVIM2Y
hK9jl6kZlWl0MNRZegSCDBIcT4IaYO9Hf68DPTYWzpN74XR+bpgmAS2l+Az6Pe8RUvZ/LO6lW7ii
NGvW6R/eYBLVnShamvzcAC2SAeWeo/ms3qOQN7wYF9a7syM2ie4wlxShBdzCfenekrfwQ/8oT9It
+OZKWYu36qBcutP40F/N30lwA+SxVJqv0aH9CIc5UD6IxaiZ3ao6RuHzYue915vvp8GZ+TW1SA8k
2ZSFI4cHKQF5Zy1tTboQGOeCcGqF7rWO2kcjmsOTUMBJXZzaSoODKMpy9GRLGe62jzdFElNpbuHO
LaTKypbCLOtjVab6Oo2qdMc+7yy/f9UzC48+WRR0s0wrLVPCQ46PLKC7H+6DMSLiZvAMvr/Dubxf
nywGpdzCXMfM8JC8wfUGQhmJWfSkvlkn5wenmO/vcu6TTZYEO08tGUuF6GB5VIYpm6dFceEFzl16
siZ4mdyCeef5Zar6sYWlaeBceOrx6b6Y0vpkAZBjrS/g/7DsD0yzRILZrzVZh1Jkmy++H5hztxij
6VNCksoW8hBDEx4a1LzgySPpYdJCuHR0PHf5SfjHddLjp0vaHMf04/a9v269C3WiM3mDPo13Wauw
lOTS7QnJbgx1ikX3Et99Pyzn8v2poXaX+4YkWiBBeDZ2980N2JzRDfq6+lleNz/L1wu3GR/2iy88
dcyOch/5i5CXwN8N75h+9I6YIWOmrH26b5g2axdm6ZlA/t3T+vSdO9+xHR8w7gEUChpcRoXY4Lp1
Zv5bdin/PBfJU+rDaF6to3ZHcuthb4vhCowfMpWlVawAf6DxLy71K8/EnDYJ57yOS2yXGbYcM0JH
2tS1cWGczkzYKfshkJVucHJ6FI2ElBu2ytJzilDW95/73GNP4llrpXqwYUBfVRnGEiRwjnL7+8r/
+db9H/c9vfnvKVP+87/491uKrJrvetXkn/+8T2P++6/xb/73d/76F/88+G9FWqYf1fS3/vJHXPhf
N168VC9/+QfsWb/qT/V70d++l3VU/b4Bjzj+5v/vD//j/fdV7vvs/R9/e0vrBHra7bvrp8nf/vWj
7a9//E0ZT5H/+fn6//rh8SXm7w4v0Utf+i//9ifvL2XFXyv231VLQZlT1mGoCp1v0b6PP7Htv5u6
bFqyZdHWglRKqCRpUXn/+Jv1d81SDEWWVVijtqKM2UyZ1uOP5L8Lw1AV2zZlVVH5Y0P92/88218+
z//7XP8BlOgm9ZOq/MfffiPC/j3wxW8+wqd4TBrLi4bQQS4UMj2WNj38bkeSYtSo6nZf2T27baKr
0pPZNdhBFSMsycjycDu4Qjl1g4THq1UVV1KgiW3U5iitxBqyQNSBKvXgZIp4yWpw9Z7M+r50RJzM
e6XQ0bzA+9YHzuV1F3aQ30DKr15lEox2XEJERCB0C5wKMk4fiOy9hAcI+N+Q9G5pqCoWG6ZvSvUi
1Erjyi2yXJ07QkEOufPq7D2lWv2INBi42BqBCSw/ggoATmKrETh0Q31uJSGOdteLn3zraO356EPh
itDFL2IYsMrsmjh/7ttRrs+Spae6EfrV4IXWhdPv14m4MMd4/vSxWsDr8mBgo063P7KQDRmqN1VP
aLAEgSq9BloaPRnDYFG4dG0kBmInsy6tql8vSMKcrBmdkVR5K1JsibVBurF1WXnO7dL50XQ5OkCf
Iudfs/PzbBxTra++oPrX93OkrAOe2Q5MLq17s7Q+efULSb6zesPb26kPHeP7G6njvv/VnSb5QILD
rR80urb1Gb0PS/PEbeEUMg6wqsDwvkFbMAvIdzERbKVT1NnWdWh3DmJ4hSvjIpHLD0pTi9e28ZAE
ycOMTaXS0bAugKjEMwnIA2VKofxSJL+9crooTC+M0ddrtzAn6UYqe57u+k21Hnxjndg47iryhSr+
mUtPqwd10aKX1w+4JAIYdr0EUlZ2Yeaeu/SYDnyauWFVJHrbQiZw1Pxakb1bGUGh77/luUtPjgY2
qNIATUyeugwXMcoMWsoi/b8L+RfT8dyVJycCS+/d0jO5cogPvQd1oU+K5Z9derpWgYTR9ThFXFCS
lypMD/TsFn926fFtPg+12qkYC7XV2ghlUL+IZwb9hbA5NyCTNSBOYj+2NaNco+R1wub9vcBJ6M+e
ehL6ZSaqIUm9Cgci+zWNsJ8y8wstuzMrlzGN9a4VpIPjtJZQ50AowAJor0blfZcn7sefPf4kKrta
lRUn5h6V1wyoBum5/aLZOAz80eWnJ/0oaBQTS+lqHfcIlhdd0UBrUy7xW8581ulhP7FFpCthWCFZ
5M4H0S6rIl//2YNPgrOMdIDfWVatyw7hPBfZk0HP7/7s2pPwLM22UKIuqNaWWt7FGc48CFH+2aUn
4Snwr2txsK7WWmctRrvAUrpU3xzf/IudZ8wDP4fnIPmNhvENi0rY9k9OHOJkXoT2Y9Q0w85yjf/L
2Zk1uclzW/gXqYpJAt3a2Ng9ptND8uaGytABJDFIYhD8+rOcq3ycuF3l21SKNoO2tIe1HvG54O14
YYDk3JtdLVgj5laWC1bVBM+FxS/gXBNdFwui1YKNBn8qggJI3RBS1WaKMr+8NJhw7levFuyIBQr5
oLFZiRGdhEGJ2aXXvdfVMq27PAoqY23mhehneeNXxoILNczTV/eP97pO1OcyyuOkh2dRXMIFMowo
WABtDiYBx1RcHEtyuOoW1pm6gDvGmEDlkPF5hswth5vUEBN33Vtdp+dlM7EaPAHsS7p8Yfn71JBP
1/3u1WrNeZHAmJjbTAcwM8pz96Ue5+G6M8A6D++aStW6x0NRAYOFaZepKL4uFKwT8ZJXTel38No0
9GRk00U8rUZona57KqsFig5rOPOY2YzBDFV2LjsZnVx36dUCdW2IjxDC+YxTuO8z1t6Ytr+UDZxZ
omsFfTkNCiacPRYSB/aIDelcDNedQv+obf46v9iiLKZxHGxG/fqN6+hHB+f7qx7JWuanLQ2axTmb
BScjB9iFmWC6LrKs1X16gPN93uBFSkJ2XfAf7N6v+wDXUuJW0aaEGZPNkiY8ouC/s/PnC4/j38W4
ZK2HA7sgdE2Lb3uE7DJtE6D+apxzt7AvUU/eHPI7FMTh5wwHyBia0VJEj77V4hD3BYby7TxK0OH8
gn4dEpf8V8LYZKNqBv0x9+NPbVznJSbSuxhqohmtFsnZgTgmXj0U87ccMEhFJeakfT4elxCM+YKG
FMpwCanLCEfWDvZ33qby/PqXCaJ6DwfY+TAFgCY6stRbgrYYrCWnFgIVK4b3SlEY+k+JxZiI6IL4
xbEGyGauvM9kZi1sHUCs/xz0A7QtaJ9N151w1iI/b5Sz4SM2q74AsVw1qTXXNQuStYoP7cPahDlW
QscT2Mx4n708uHIlrOJOuEyETafPFc6NMlAgGaorF8Iq7DCFQbPOw5WXDnoAiilGqEOvfNarg4Hf
tTWTsbLARzZ841sJGHs+PF9YDf/ewIPV2SDuG7dYD8lN2Oa3bVTB2OjSOMqZaLmWWS3dkNsacsWs
HzDpYqNEgNQui+tSp7V2qlyapAHhDSePBf4ubL5dYGx61TNZS6UsdiWOuh9eJvR8jMA/CF6A1116
dR6AhMFhKi2wGSx7ds6xdALZ6+NLn2kAJGt1FBn5qEMPClLH5xPWHvplDklLWi45Bx0dxuwAXSdw
R1PCoomFbCr0gFr4+K+fe9mnf/9r/3LWiGUYBeJ16U/wB4O/F5lDdd3u+Ke//dfVhe2aKEZ9E8du
nsJ4aequXLhrORT23HJuex8vxCrgohuY8oZXvuvVuq1guU2bGp+RH1UvXgMH3aq6pLs597hXyzav
PTkoiT3dj8hjVXlZba8bD4Rf9P++SSimjRN5C5O7wHxSLeCJBnvLVV/JWstTg4Lk09PPdjC41MWN
r9+vu/Aq407ADlp6OuF5wDu6h8nIcrEEfOZRe6sl241Nk1uI9zNMWWug2UJtL4Sw0xX+kTx5q3zb
9wmZ8GH3RwAiwJxlCUnpbOs97KndYxcC33Ddw1mtTeb5Cy013mhy8pGQ+fiUCFAJPr74n5Xyr7tY
baoBabpB6QJrc1nYTsYgVKK2kqO+V8EqpeuBqetm78Y0Jr5xozMwkoxOcAWG8SMgGK9LENcanc6F
UT2H9Z8FcV96ACCCFnXpHs99AuuVHAKVAk8MbAgKaOy6/9T55YUE+o9s/l+Pb7WSCzkYHvnYx/pJ
1iVQz0I9tK4EC5TJfF+he+ZtFtZpsLJOnSNQN3banXBbleXPmo3mv7lizY3uuE25x/inmMzwS5rw
KHTh4GQRKngTRRD+toROt3VsLjkB/PupxH/82/4KyktDJtEMo8n8rvZu6ALeG+U2Tj/+rs5dffVc
zMyslGYA457ghDmChjx5FwLzaX39/0cer0d8/WmA/W8HI1aPtMlz5Gx/UzYs/K4LtJ2v+vVrcdSc
YDwWWo9T3q+ABYFl+ZUfY7yWRyk4FQ9ohGG99clu5t/QBriwlM888rU0aq5KGIlSbFh1D3zvOMML
IegvDVGeu/gqjPrwRYb1sUSqaNm9tzTPUQJnp+ue9iqQRhhYhfEu1qeZgRZP+iZjlv267tqn+/nr
K1cF4EfRjNWELeBmzCcou0oMn1938VXsjKBj1dR1oCZCYfzSuzGAa6E3XYiJf87C//jQ11InPfNa
oB8HDAmHvUSiJKjXA/lvxqa/t8FQ3fgONbRcSEic68A+gmDbbr2Ww683aGb4amm4cYsqOfjO82G0
OAVpkzMB6Svc+K57AuvQilZtouk8HOfOhJmHT3A7Y8O68Hz/XXaO+SqI5GbKGVjmAai5MTDbhtag
mPfdY0+TKiVFAEdv7oNx+fG9nPlra5VUHXTSzsILMsMxETjxgN1xV0X3s5/Y+5KFpxbpFLsLE1hn
FtRaNTWXVUfgU9CD9tMmN8Ew8nTI8YY+vpczMTJZHagA4ynZSP3wqLjqMtAivWMxgt81j+X04+M/
ce4GVhGh9GAc3ozgD5uFwleklr8qMM+vu/YqItCJDYqUSGvpyWi36r7mrbyqqRuvlVKkG3lXNUjh
ADpPvPdgvvJxrGIB5XOL3miCb7Wpv+EECPuMqkuufB7B/0axfuldM9shzBqs3L5vJni8z5cyz3Mv
cr2G64miQYfsrG476AILoLyS7Lr3uFrAAGObbqQlBnWaHkglD0X/57Gi1zXq4rUUigcuZ1Ce4jMp
gocJSVWqu/mSqPXMOHG8NuszsHvqiCfCLFRcHGOGZDtJBqBuoZy9kQpWXzV0Yz8FTsXPcJiussaA
6MubjuzdNJGdneL8BlslfMKvepprS78QE8zFxFUIfg5GhdgIY0ZMuB0/vviZiBGvlnNRB9g5AmGP
pWlNuSmLcXiKh8V7gzexev34b5yJsGtXv7CA3N9Bw3NsAk9lmmr1+XS+/RyF87SLRqAMojYwzx//
sTOf9drbj/oznGD6IsxmU7yKZQI2WF649OmZ/GNjjldrHeQejUYuw+BsB4uHjgF0H3jiwV8qAM4T
RPLr7mC16sNgoUbZCPjnMPrt0fqA1uJ1UXCtZgP7DfygvjQZT8b26Dm97CY/vuTjHZ4exD8e0FrK
JqNJLYFcdAbLCkbvxMjIa90qcERKgnmkUgTmDSO14SekfNUdGZcEWElIoTdLEYWfzBIrQLzUMt+P
bra//Xxo9nNeGOBYau8Re3CzR+2whpU9+U+UwNDXCeCyaE3rrRI9UJ5D1JT7hc3h3SDi+R5e6+0e
mr32iwX/ewsAUPDFk763j7lkl4SxZ7639VBiR2uiZ1GYTDcWA9VcwmwU8omrPgW22hAbQ6ulLMEP
xLiJwDQwAPdBDrzTx1f/Uxr91/s63dNfp2Tw4QD3MWV7RC+Y3UhMhO5EpOXtbFSZqVkhIHB4WoJ2
Xiz5yUc4D54IzNp3ttH2Nm8LsqQBjpbNHcZBcxBGQt9u4VrTgE/SeNdN8sTrYrcAq82BQtpnxIvH
O16eZhdBP7iwV50JgOt6dwRFyEQ8+AFrn/gZyAbNTjUBvPFGc2lU8Nwnsooby6SCWcD0OtP4Uzt7
YitRC+/Lj9/iuauvwkVfiW4q+zLIQi2qzyXhw60P6tiFKtSZ2M1Wp4Qy8W1P6iLI4ooDmma78BPo
mubIdM6fME8JnLGzzZePb+XMu1jPC0aog/Nx4stR4aP6MvJwulWzdp88zFheeN3/biPG67lBD4K9
rlL+chSSRCdHxugNbijixXqROnaTQ3I+AnZX+oW4sMrOPEF6+iV/LTKYjgYj2Lge2J4LuH5aTpiN
r10X7k4zqTdz3S4vcIuCpPvjh/hHzPGPVb0WJYrBenwY2XKkdGwxvtBAoJ9MXnXU08hhIAQ34p2v
guKmCtECHICI3nbDmG87QKmyOlqi21j27a7iOdDWk2rwMMT7pLsSBItqrHeg0tT/FVPjg/q49A9j
3OkJwDVr71xVurcon9hjMFpgs22tzCew44vHvsU8rMnB4sHhSt7PfQHP/8XksFGd2bRlPYEJ9lyA
kVJV3/qBtGk4DfQeTrd8//FjOZdWrwWULSlzL8LgEszBsPq2QDIXvw1ZgFiL6pJ8wyoqjo3xvXSq
huA9gm3VPbwse3CKuHwjEwMbEvWmDcujHsbm07yrooKTbS7L8jfQjpecbs4s57UQU3Qt0iuG1Jqd
kl80P+8bSDMvnPbOnGDWWszSQ2cgwTDwcdDFfB+6JLwvwqj/1kUNSr8ByB8fP+xzN7GKeGYePSJy
NxzhAK/SWOcunVHvufAqz119FfFoL1o7ODUcCz+aIQgJF0A1KYD2V8aIVcybAhnwdrDDsfVJMG+c
jbyHvjPyqZwXIAXbsN2BmT2jpBTAaf7jJ/bvcfmYrlKmburh2d8Mw7EhsYSWqQR4JmhBeHUtIKxQ
g/Gf0k6ehMtgnd/ChLu4zgwbftT/G59yjJcCC+PNxw72X04zgA9gDfXxXZ2RhIE6/r8X53WtnQOI
9VjaGnYk3BPjbZ9r9TPqAHgqQFh16eDxPPUSdN5lzej90nfT9x441Surums9JsexNAKrq8mwUr+O
CFEp2noXpZinj+4f0XYtxeR5MoaFjuH2q0MUdkN5K+LCBGmX+OikGBupAzOVuc1HYVL0upqUhi2G
vpoGZv6j7qcL28y5w1y0OivixFuWg/KbrK57soP+wD8kRgO3Al5Hn4JAIw9NK7qdhx75naNwzR3D
uQVdpQXnakhUWk8FiEEEPxNN/z6tLTRvKp6LC93gM5v7epgUXOq86QDhy4rEgJUR9hIWvRDvTYGK
LoSdM8rpeC3+7G3fBXNTjUfAs4MvSW6DPoUIGA+BNpqioTImN+GMOQ8xJ7MDuk4gxSjHctm1tsRL
Gcbw2ThMCF1SQJxdAKtYpWQ3UVuiWzjqank3jJdv0FH5YjMYNwGw3IJc09SpVFgdTQCfSkwJ1ZAL
k7zyLilIzpx5olU8a6xENcaU89H0X/3J7iV4N1EHqFz8I+jjbOqb6w6La3kpzAqtm8MIxsEwSwFi
Z9irTnpHH6SIbbuU1S5uq+JCkD7zOa1nWIslLlmXWP8QyLnfazBObtRCsHsP/XjhczqzW67HV5el
Rv0tMt7BBfChKnJ/Ab8oeaspJjHQIb2kFz+zna3nWJcYlZd+aetMzOE2hgtmV1yKv+cufbqzv8+e
yjhGRlx6rEjK/aODe9rHkf3clVfRJhmG2SwTKLMRgJ9HbYHnHvkSXrj6mTPzepAVk8JgAlSzyhI/
gNZWspOErDImekBBfj4Uint8V8fdr49v5lzc+FPQ+Os5lSANhLXQKkP3mWVWjvGv3E3mjTGcXJyQ
ecY9qwAnqDAPgv9pjsqBAs5aakEUqKt8IyGXv7BpnvuyVyFjiUxSUGamjETVJu5BHy1U6vJL/Y4z
E0fxeh52snO9lLlVmeeFBMLm07E7TMANAy+wMNW2c1WXeUOTfyLI4uW+6834u9R0utQ9OiPkjNdj
s2rGEAUKplOmpha8XeVvhnnc2NjD6XrecfaoCrUzugGmej5iSHKH1tWeywWDFnkaxMVvlEO3RpDb
3tvFukDCDvlnbu/jiAF4D7gTCCIffxlnPsT1FG5IWaGY36ps9KmXSuoDbigq2qCvDbH54i3zQ8KK
i835c9vFejQXXo2j7BajMh6pxKYDHbyfwRS2PwkMHpFBQmywzXtOf1IeL7/8yfdzuNwLZ2/80ZoL
YfzPuO4/zjTrMV6VRGUtPDpmMwvg2kKTQtwo1Yg0H6n4gbSnyJgU/hHzdukCanUTL9nE0X0uGw28
uBy6Ju2VBR4mAnscHG+zYUMFn+WoEHrfhF34isz8pIBDKirdkAPVyzv91hOXP4vZQy3Qc/47bXt3
ybPhzB64Hjw0+J4Tl5co8xS2fhR1B3jIoDHXaxdYho8Qw994EYDOMPSeLrT6zqzj9UAiITbsegZ8
x7SAfKcL5p+cCnp9WzSV/vzx93nmb6ynoju4nRBo3odMR0hNYhz4dqIVUQqcVn/4+E+c2QXXQ8Oa
BBEzvTdkTI9VWtJgAHlbybvYld4DSbrqQhA+s6OsJ4jVSL1GwosOIG36vZ+j4r/K6eT1uptYJaRy
6UUXmhhYwBpAi6JvFr2hcTtkEE6pT5Gd+wsv/dxdrIK3q3OAutB9zcDy3rOEplaK3cf3cO7Sq2Mc
b2qz5KKos8pjqRyxC9IL2+2ZV7xGACAKw+6f5GA6LLC1W5Si9+BWFt7Gc5QcZB2zS639c5vPetzV
+kVe2AGSYDPaNtiGcHfY9U3lbiPkJXCTNHE6NO0BPYqbpPtSLvrKksSfdt9fW3xOuZ9zWB9jWsF5
R1hE2UND7XLdu1mPuubRZDXqNQ1eOyhxWn0X3vz9qte+nnVtCK0YzOIbQHhsiB3TeTeDMJdeyJmP
6s9G9NdjKXTXspYTJMfU77ZGVRGGm8svH//0M9Hpz0fw18Vb4eVTVSLlq4oxvl8iIKULG9FnLUP/
28d/gp2hUcbrydeYTDiKM+S9wq/RH1lCMZTbtvLnfSeYPJaguL/lSoIcOUXNQ+d34lYWAMEMAYQa
cJbtpy9wjhg21Wt4A/L5YkLyCPfiatPmZfvNS2S/jyWvg00je7kJKwKqyeT177ykA3BucJ5MNfNC
ubE+X96hsUCnqxL4DnYhsm/wqaGq9zahGkiqKRl/iVm4fRTS8YssQ/cUFISgehqI1JbCHnqTz2Jb
tBp0HVKGWTEE8nmwMXYQq5aDRcHO6i/5fCLWjVP5mDgzoMTbgEcoe1oddKRHf4Nq5fLQLJGP7/Bl
XGZYA/p1gI60l3AD1jcMmzd+PsvbwRBAjCcqwCju8VMOJaq+D8gYmm0+MPmq2jZ/IItyzw3oQZtq
jKJmM3hztCsxr1tsvGn0ngPr6jTBKOMrOtVlBn4Bwb3W0vvEgoCB11xGAjDJAsg4+F4ccmvzcEMs
AI6nTDhBCxIuFzDzsMHtYqixgCoDo86nJT8iFwcfEpDxQyFKkPqaws7vSpbBDVyMonbLSwIbG09U
IMkD1s3ZE9W83kyur9FpWcAJVfMc/cwHULNr73SErKFwuHdT1BZbqcfylYag2+8R4xxMhIqAYScF
JThlihBYBpY1iD6JD48QYTX/SmLFbgcRldvGAXsWUDp1GxkkQbCxddzvOJVhOkxle0CFSaaJDqcX
4WvZ7B3tUHWvIYuiFVocGuq8RoNwpsIu45NyI1qHHSxpqyZfQnjc9AI4TfhY1XtRtu30MvQ+aOgk
ibDyre8wKp1EXgsitZ1fTn3BzwHKg/HtZAd/fopxI+95Nybf66LHObWJCeiojo0PKvZK/FVYimSk
HJUPt8geFshjjAR3cKTQwJpR48NCVfp+mqCG9U3JAjzSGCyrV6IJvU/8JTo0M+teFmdPdukAdfpu
bLddMnrlBvVrtscEPaZiGRv6KJuQJ373g9zqzSjmHk4fZmIpnEfBblcmZmobL41Ht7RKoo01tgOp
CGuiRqegpofEARiLxN6/7ZfQjOEm6AoKB9be1HcT5FHbtnNIDkyHgldaOZ7Ev7ugbkqUH7phw5x0
5aFcZhCNLIilXR/m01YUwCLCM7OAbxQdnQBHfajG/ay8ZmvFBJoIS9yDGBRAtBxw5k4OfF8zN930
QzgnsFVfkiRVsOljm2QUpNv4KqkeK+rF9zzS4abjDAxgTmyxndvqJC3iozo4ytXtULql2+fSt/DX
M7L6WXkwCn1oOgipH50g44+qcEuTxcI2/W5K5E8Fje6N0iyo7tt5bMxtABa392Z7/turRVmnDTYH
2OGMuStT61XsEeh0cbCtkf/1mF55MRETjzQIxHairIYD5gxj6s0YkNnfiKHS6EZCQP4memkeUQXT
T/j55tdYJP2YEXTqnyfC1QudFTw8wIlot30Np4Yen0GNObzZP7aCqVNzSd/QwRm9QcKiAT6McOWl
gtkQPi9X3hUEpj2Bnv0XdO2Tx7Yb7a6oZ/d5jJDloBgp4ydMVpptURUBSRWXZdq2jD/SoURj1mow
77UzN8qvzDauBo1jW6zvoZBWaePc+FwZv9xO0eI9oX4ZAxCG9nXUgbCyISNhKezVUYrFHO4BkgP9
yIkr3z2tQCRMDHtXEY1/YlQEpyuA/X74bYwY4IGAt4FMtwHePUSa6dfjI7gM0T5nRVunlSr4HisF
cFMJf3+YzXXmxvgtoBDV4m751MknL5qaHUtMtzdezIFUpZHvNrI2DyGqPDEFqQuWyLK7mzBNwoBp
N1IcE4GMC0L1JtzBftgLNoMc8zsTJeMvPpYmhRc+gramgMoCsp1qEcU1ILeimHYuaeEfBkO6beG5
8dF6wLIFbdc8tyIMcOZF5O/BN4zCfSta2Bl3UNJkHutViFCwyC8JLJ1eNHysNH7WyTuvTUq6KZay
eS27vkGnEBFxUxV5+alXUEVtMIItdlhQcwofGbNb7FI9OOd0AZBdEb/SKTa/xxFVDDR3MSFKljw6
9qwD/o5W2OQwR0+eI62QWuRUxd+DwYbNZrZEHlvZwB2fEX6vQY6+a/uuegPh3mHTGglsjNnUvnom
726SOaFd6gUL6N3LUEdu27YBzBeHAQNHiJaqgiV3UZafaACf4nSoBECTtCTuU1RO6Ewt1KkNFJv1
Pi5ktG2mwD6YpYjvPYNfXDpsndtCRc39Ijts6IJaeFctIWQTuc8/OZ+MxxLeULAno4nACaAKd4R3
5t6ifACb9GVwoMx1TbNttCczwkTyDUMrGBSJqfk5J9EJCRS4r1UhhhsyyOI7z/Mw4yBUvugFUICJ
FmBX81xAwhDrvoDN7xS8eyYubgCZD97LyLWHCOeKz/3EqjQC0iXlKgDAMh7DzLG46/cqaZtXdM5M
xvI+POSS6H3U+knWNCK5NRwl+SS22LZdFW57nNlQVlAgZQaqnR5a3ejkifOFjmnURie8cim5OiSM
SrhUyWQivxjm5lLHC9dn4jTutYmoSdIKR7AnV3D5GiZ5991hxPO2KMf+WaN08oqQGgDo5PsAhnac
g7KAuIjwqyr5qWzfJQ31oR6x+4ye7Te8D8SdgGUzQKGFaNKYF+xOOjeFEKzk7pnJ0oRAwyO4KxPp
m0qr6WkOYN4XiLLId03hkvfBl+Fu8Fie3Exiqm+bFmeyDYKUBrSiArEIe1IUdlsOo46nvpp9iY49
8x6l8NofpLPka291/Lm3cbv3XcCAmCbQBTckuB1yyOM3cJ9Flw4Tj+Ytgq1XgtIaxxEr9N38DQZM
aEUs3MVya2gzfhMBL3YuLiXof1JotpnjsNNb2EdRnAQi/alQc5/v2nGgmen4DPGz0bfelM+Hykj5
6FAobfZFFJFsCYiZNhO62B2I57nLhpjJG2bGt6FNwvTUJB1R2ovbu4bGAizxvqE/PB8jeBAUttGv
vtBFuBW5pf6G0nbYez4SwMqfknuCQ/xrDdb9/eAFzauOSD2csMKk20sNH6kihyl0NcywA9AllMwb
l3dVubEdxjY2oAVDZW0trMW2LqraIC2HXCQ3joGR8GvAIXuP8xVqS61qye3ESA0mI/UE7Eah51Yb
ES1ZEBJASC1WV7sNQiHqrCch37IITOXdwH2AFZSoyvuYG5cJdFvwgYqyGTc8HOkN5vZgk0oNKmes
Iz+q0JEyLVSJkywh+XgPtyf4FoJrOm5x8KyqTUgAp63hdJLWNFGgS2NSzW7gBIn8BTo4PWF3o5ah
pV2OO0h8MZDZl8p/LZaI/io6eLHxPulPU5p6+sR8xl+FnoM67R1wwxhtmzdLe0JoWhRVb6IZsXzp
I0xCOsz6xSpG7bMfWQNuuB9+8eYeEHrEOgyh9969xptNNl5fchi+yVB1W3Q3oQltMLK0HUYp430R
zBirC5O6OPB68h8bVcpsWJJ9kVj5DoiKzqbZ5Q84f2IlGTHsqJzfYfbn+GfMXbPoEHbWhIeusOz7
nA8w75875wdZLyKvhmkY0cl2WYSPx+dV8kFUXQdRKnrTE5Ykjb192UBMD/g2P3AH5VhJmgKDJVVn
xw3SvyXAaa30yYMb+rp4KBRghhTmVbsZ5ydAz7imGOKDqLnf26G/DepYmwxSu+UnpWzR+4/zRj+k
p9rPP6qca1lj4vpAY5GUh1kT3Ni8tOq2QdP2oTLVsK/8eAbyOBhuaFAm34ZJ2HCr22E8ogPR78Oy
Qs5jsezjeHHeVmvbZcSeBP0+HdAaUGXdghnv45wwx25EtjEXAl+rnGHt6S9E3eOBTN4hIDmrQSAv
0PqTvT/eQZfXk02sYNW5CUN4KAQ53Cv2mIsXnyrZdj8kCfN73k3ATpG2xUGhtBGo520eYLwo7Jfh
JWgb+VbmrpCpIolJW+wA3zrr+IDBs2U6NlLXGIxMoq95HXlPWHjDXQP4LNZ7gsmf3nfTCYwaJHeD
YzCGRhQk+ZYiisI6bmazuCmnhSC4+xIbI0MFWMLD9AlzA/xVGTa9EESYl4nl5SEm8QJ4SwJ6IcqT
yyxSP6f4uGKmj3Vgynv0+U8n0K7WbDstJZ6xPP3fFjX8r5p1YbNtXe1+G0X5bxg8wn4Vcj52F1RR
HN/nkFLctpNvv0EXEwDAzNvoONNg/jyUAYJPoXGg3XBOXb4Ll3b8HoolOKi28v4zaOV85RSD1AZY
3nLfgbH16oz1vwVjgJy1iqt9SHP9GCHQVekooXw6RYZJYiYSjuKYZboxOoHBrbaLgL8z66e3Jmn5
U0/D+Q0p8ls+QZ6cFrGUP7ke6VEnffhaJ0P0IOys0qUKZ7xC1YJy0s4RQ6fedPnLBBIBsLqIx/Cd
FaAczjT3MfnfegaH3Sk66oKHahtgZEPB/7ZDEbb2+tuk9d2zxwC+dZCw3SvkKICnUF/ANVwjzU/b
KDwVNUbPVZtaFszbT3xsbjEZhr4KDgX/0b4UX+akBtvFy1n8LVdhH25nFEB+oSjQIhuuUKM7ooaP
AZiaK/IWk54COlCGMQZ1O++U8kVJJG6DaJRZiHrrnA6Dl7+SPsAZCX59w8OIntm0mTWPcNCCVQjS
5dbzZ8RCUQ+YAwvd19yj6klX0r8FCcbcOIn/tnGc6kcCcc7tkPjI3YPKxvUurofom459JjEsE3fB
Ji5I8VD2ROLdC5ff0kU3x5zQ6FMYOUm3Ro4TZvBg5/mI2R3z3CviH4wPHlrhh/EjbLqqVwwHJyDn
iBYLrCP+fJwEifc2iqsnU+FsmI7Ibv+DH5t6iBksPCXOfihc2ORHPIn22RNTvg2A5fkWN+FgNnD6
al6gtOh2MFU1ac8qgBYNBt7gFYWWQAXxghX5pp7aqEh9UnRPCYYPf0LFk9+i/1yJ1OSNveM4Pd+M
swZ0fOnUwdh43qL1nfzkcCl+obrrUQ3oACkHdDE8yirx/a3sav/FDdHw2PvV8oaQajYxvD+/wmsg
/ord2b4FYbTo9NRGAH2B5BYtmil4IFw0SOVBYrQbnKv7dIx5dCDI5oLdgG2XQ/HalD9qb9AgvVG9
RyT3QQiuo4Bs6qIJfoeFHd8wWkjDVGs/eXMR5pa2toPOOIqj8QcVipKNQY99V1sxA0US6/mLiwkp
MFeFEg0pI/6FL9q9J9pHgj/i0LZd5sJ/6IM++OW8EWD2voRgXLFkbPY9moohNmyk+rHL+WsVVfQn
H3p1C6cWVsHDRTcvbSCj1zYcFM5MzjzE3cCfo26c8Eumiv+glrapMUl1Y5Y+3kPThyOwSCIUuuD4
n79TT+oFvmRTv28xSK6Oo8CeuutoE7kNmpDsM+SXOCrAAc/9diVhh863A3IFGe00Kt/3RBr1KlwV
mzSY++otQoFd7BAGQY+ER1aOs2aI4kguFJT2fVhp5BRksGSjAQPELuh1rkfiV3sQhEu01fYYc0/u
xYlBkXVIvexuRKXg1XAXHER5OoNIE4bbBLQQ5H75DPoCDnPiLij85b3XEX2TVlMUehpebbgU9hkg
CES4cvFn/Fc/d69lTYr/o+69luTWsXXdJ2IHDehuM5PJzPJGpVLphqEpQwsa0PPp95ezV5zQ5FLN
isPYN/uy1d0oJoABDIzxm9u26ZbbSURwS9GQns+DJVERpW0ywzUl9zgwRfU9BZv0xhwdO8PWNXPr
gzM4hRMgfWJ9ksXEBTfKdOKmsjtpHLKxitG6oLnKSCC/bk1nWI5plURXsJLKv9w+d/aGXurqmsNw
TshYHcs4RJQvwjkvq2qft7F18kqtey6bvKp2ADO80+j4GAv5S2U95EIsR4A04r4sXXku6pb6VFUl
urPTZ2V8qUygLzvETqhn5f68m2Gf7S/ObCcXbvzZSizzaajz/KZMqxZZPV2eczmXtHWS9GaZR+c0
JxGu2WVeABfX8/M8CP1a9Xp9rwbdOCVIViOBXgn3W9HQ7SYGijmgCjCDM+jAz3Zew+N+WoqF/KGq
OG48kOdpT84Qp757hUmrtx81oQ6YTlANacrl2XBk/TIZC5dmbnvRbnbS5Gvm9GbK456N3PdmXN2j
F015IemlDpfcMdJjazVeekYfBffVCC1wnjzuTAGOhmwW2MnkY6uoCvOb43fyqtE9cYWMUn/l9tCf
JrHExZ7KufWlxCHvroq0hWcMmezBblxb7Fm0SR4RRiCPltZ4iIdF3pWSzME1XPMlRbGEAmltGvWB
reifG/bmF/y4yDIq2tx3GpYXYjdUTX7MQdb+LCLlPKUdbyN9MZbHNjHdM4+ylO1szBNrZC/zGRDo
dIFTD0Ay8lG44Nxg9fFsa+5UbZRBjyfisdFa48fQjOlDhjT91ewUlKrrLh7uc2L0TVEy3i8xeB4X
1NVxsfryLGTRz5xUUBwnfUHfSXm83yEUn3VZWDtU0PRTh64yj129C7qms8lwB/h5lj0e+7lJQ5QS
/Neeb3pWldc++yaGadAazC8l7ZYTWi9N4EycG16uvnlZ7r0UjV6hQl3UzQEQhIj2mZ7oT61q9LvK
X4x9UnvqihubW631TZKPphB9dRC1OX5bbEN7UGk9p0EBqSfAHDk60BBJ032Cz+Db4AJi2S96LDxS
XBEFDkVAeXCHsTGfUifr+k/zoHqeH5G+uME8u+45srN5Pmi1nZi7RO9igduVN5AyVqLJQs+eDHfn
lv107lVpIm4kK8O6EmOnvlWu0Opnd3LTMOmV/C7/Xno5lrFzmIqm4J4rE/wqEmHwSBnmQXvuY71r
93QbK/Hia5bVB1NPpzmwCsFzC4vaU2t3PZ6ckXiuEqpfxpI0y04XfnqTe355HDz6GTtnzA2P/MOm
lrCABttRi6/erMoYjpE5aLdkAsbzVHr2fqbEFrReMwWkZ/3BoxZwK91Ev5nrFIsyLfG/9G7s7gw+
75RK6tauyqaToBhJiSCV3+FWu/ukLOUTJtXePTaYTWgsMn+deSe25Guqfpn7vH3IETh/dU3qPRoy
EKE0HfXq+fazRh5/NNvEPtdGCqTE4C65ElMzfGsa8mhcp++SxDe/mh1HDtUqbZ8ZQ/K1nyq6Os04
H7VlmL8oh362qKky7mJOzXs39RZz17UeLZZ+wP1TmfELvRn/xejq8tjCiwrhlcH5cutZ3NI1AL3k
IPya7sQg58fcVuJH3Inmi+05qtppXbJwe6OHHEgzS1+WEeJeNsXVTwrv3FXT3NtVYPU0ClLV2/dO
edkXiiKItnPwV64OHYoi9yWdj9vWUKkdVJ1fP86q8zyqf9ilu4mpU8EBa8IhGBvT1aKZ5hXP6v4O
QmBy47fgYUAlTSUlHl9TSKGM+YOR6t4TbYLoWsJg4tUUG95TNY3+WdjovhdGnryWkzm9LUvUBq21
KMpzRn8cMhO3EaTiphdom+2OqkPyudJUc9VjCBlwBQHsr1txJSnx/ODf2gN1EPlQONK/dZqkPWBO
3BzQoM9+xLGND4ThZAc39uDX93F8Tti3YWflsEfoqeY7J63tKwt3+OtGlz5pXuQWu2JKl9tacoDs
k9mv71wK0suOay6ntsqSBFijwLGYkEKA3b9Yy14bKEy0ei2/pVGiX9Wqm04lvhE35VwbN5lKYWko
bzh7qGE/pzYeTrCEaSJwX9IBqOsYT0uRR/W5bx2ofrQbRpoTJBSP9NoQ5CzdFM1YNYpdLbOWhwyN
hCOlBPebrbQ+WHAYe5hA+/kgtfIMNFDdqBENxaz8kbaaSz+IYz1JovJtpDd60sDbHhIqZ8tuMRrU
RWa3SNG6ywZMypbY9L9Sf3FuY3epD90w0YWPJjo1uLNUwL9afQ4pjeSvle8nfLfXqMPoOhmisNIN
tTy3viCgx6ZYigyoC1vYOLIXU0BqkjKIAK+J2xep/+cmvvQQk3jRrvxEJ3kS49w+eszefV1radBo
8xyOok++8ejOXnoryb94U59+N+yIo4lCOZZBCS1GitxTeSsys2HzFMtw8OfIvnXMMguWMjXRxu2i
53mYYAPXpN27mApk2M21CMQ8E2BAHA5cSOnJzzXnF1uwPMulBDDV+/AF2Q/XMWXRYLS8RtuPeWnu
RTTPnxrf7G7axMAoMVL0DPbY1auQNPQrr87hotGzJGSOrn61mKnLi41yVuxVM8melu1bipG3MusI
zc6IqlNiyDznjWp4d6objWZXyd645clVhEsn/SOYRuMKcZr569wK/6trTh2R5EgccNn5tYEJwTy9
Wf7iO4HGj7tPXWSDeDiVgZVa450aTfiXVmsW55z7wgtkLLtHLyYJ0Y2+D5LY9p8ymJHnUVjcFdgf
3AoUUa4RzFS349ROV3Tq5EtjT7wtcsiE9Hido2lcbgzEiXYqSYy9frGHp2lWcYY39PfNZQ7NeYxD
0yv0zzHXLm1824BdgBaPv+sMyvk7WgvjV5/qy48cjQzkFuuMFqBbxidvNqazpKrd7EqNpKz3MuNI
Kd54GJIy3ZE8lQeD6+kKRnFymvgxD35R1iSKA572cx9Z1xnvR8BrBU8kORX+la04y2jGx+eZAtiD
BurN3GnNUn8t81x/jLvIuELm2DgXutHdRpZt3tt2pn4UZTVmN209D4ARnE6cOks5n/Nedm/CMMy/
RpW1x86Ooc5iuvxaZrRwr3vDT42jnFs93oFvGm453KmcCMHFnAFImFiPt8lEUiFsI9tgPfhadbTB
yP8c5hZNuT4tAfE1RE7h2xe17sIfP0npy0NbTn550lDYpMwjh6clcXHFpjSnDokYEGJ0bO+6y3vj
rESlBRFi31d0ocY3y42KY63BvO30bKJOILRj1AFQjJB/+447As1zZfgqoB1WHZzajH5NduQHqEqk
P6vFo4gsMq2iyjZ4x6HKDXM/tUN/nK1BfBfWUJ6sruhvRTnE5NZ1ZX2tMtsMStqsD8bolPCylDLv
Sgo1J901tZukH6Y7XgU1Wl2Canei/O4exCRmGd6sNZ97xHPY5bOnnVSqOWFvxOONHg9ZsRuN0tov
aZXfw3SL+yDFaoJthWdKTSmdBvFOyqqqd5PeDf2uSxWtMVlb1SvHH4RlrrCzdIpF7aOaEgYSgtUz
qAvjYC9mjX1DqvFkbjxrzz3vvACbEM4uRjWSitZMO2Lm658jX8gnm3rsXSNrPciXxX60/Cyj71DE
VySA6RUtuSRg9fIXB+XA7mjY5lPJBQDmMO2ohuhTeyYP9SlPGvmPpe/qnQBnse/pPcJuWgrjSYNg
9JTbVfojLqW4buAqfM/7S9Xbnhb7uSuRta0oUR49MXs7SnrRD7Qp/opd1QWNPpD3yp4GHmlE0CVt
RHVdWpfg7UMdKjEtOPr7Kh3yI7uaCmAm20Nq1OaRNzLvtiwrZ1K5Mv4M+9b39pPX0cuPsvETUsnT
A3q1MI4LG8iL6gv9hPCWeTA9hDw0ggjUBt37MHfH7uDjCnWnNCe+yVwvf5oQJaUK74iMvuE0XA9J
Zzyn6IBH+0QKe98Y1O/TzEs/pVKOd4XuXBC3NfX4iePjyTEnajZlvATJlEvvpHQKuDjG1BycSGj/
NBzPPQ9GqalAW5Bhup79v/3nRLvANa/bQ5lT9jqMOfUXw5jRrkFyqztx2CU6zzZdotwZacOtLB10
a9vRiXXYXab74tAtfAFaEt3xLjCHfZNor5HWjUcrKrUTxb7xZEWJZe2GpcmuMsqRXByVP32e/DF/
TQAmnKvaULcFihU3hnLtO6+ET7YvzK4IYty1tR09doCEZd6m+a520vwrh6rTPpl9JNPD6GR+qJtc
xgcUckvrr1LF6lDoFQ3SEjncbjFbCmID4k17WdSjflBd9ZeXNYPY5bQbQttaok/OWM/+fafByTCG
MW0/WcgB+MeE9C3bw/nKynCoZ5v/j2GZTvzM35h+udT9D/gflAOwBn7dofP8mBt3SV9NTuH4SKrc
fTcA5NwbmkPVpSI80XlwxzLlXccf/9whlXeLbmaGMbU27Evojjs4qu6u4nLdg51uzhMgzWuHLhkr
bdgWLX4x3mrKTvad2zp20JiOL09LlEf5NcnqlI97RDLcKD5fFqzQdhEBe6BLxguaNw0aBHnjUXsX
Rnzb2G5UPhlWWr1ETV0kB1clfnmA2wHrJqkyVex8VAx+kGv1OhmGmtXZ7CkU0K/MKTEPbsTj1ZKu
xf9cjSRBc+LM2n4hp+8xAIK8ZWYyehnLOR3B6Tj2GDr6VI5XcZPH1S5GRE77WlGfOSmTljb38PAD
HI9w38qM7sAu8WuNtE+mdsaNF/fdnnkSIqQF4X5vZt3TA2Rxc8oLZlUsoWGCbl9U0otDuijzfqEt
RBUlT/R559SxCDo85q8nO3e+mXZLU6jUvNLcWQv+FRGIosd8jpxPraxAmCSAmizbmA7u2M9X0oNX
LPwL9qOierj3OMLI9kVrJywdIHseloiCFbFuhLrnFDSZkqyUFLWj4ahnMcwEmHfgbMrxjQXzjqpX
1pW8UIwa0NZ/jXMHjc2iZHYXuaOITqS7kx5IMTRvVE+7n9R5y7c0duxnW7eUian5JK9p6QCLy1tO
7Vqzl4PqYxJ0YOF2cVek0/SrEZN/qijKUBtH5uKvVF9I9lszTkLVmvotlKf20FKk41L2Yj/M2Nhf
fYQum/3ga+KQRXX/FaZafp8A6XpmKyd3bZHrb+ZQebvKmqZbM7Lne8OaHFwFxlkdsKLiLdLMzrOn
tdqem8P5VXTxchRZ1XD3VvqnpVr6I/E/7S0nM28E6e1P0V0qS66ny9fam3s2FV1rppbqqhuX3hVe
XsN3LU9pRrdJR5eZEoHb5XSUo6quToBmmm8DMJxrrc26a+Elv+hBRTczgg/GjjZn/AVajkhAs2Re
se/SHAsEPXPtb7X9IPKTViIYYNoYjNA8VbtkdCQ/wqivqRH4V8r0YIDKYSR5SbwqAyVkx/E1jI/l
x+glM11IA3YKJfXnFq+uGwny/Ifda/JN0GpEjzut1bAfQL/vDDo014otciSJToNB0/xHAtB/quoi
um960e57ErzjNBvloVAz5WvkuHFIbnk6VhSmlPvJz+rsodaq8tuoFVRAl6ii/xN11WPB+0TsR2hl
1n8R9f+3jefCn9XFtq39f8F37gJ8/v/sii6+dv/wnTvzJAT1/F8Lu7996i7/+/+azvnufwSZia97
lmkbvn2hJf3XdM7x/sN/NnxPt/lvTf3y3/yP6Zzl/udiRUdyg0amZdk+sOb/MZ1z/uM6urAA/JmA
Fx0fGb3/H55zf4RH23Q2/kmg880Uj89icoPOTkhklmWeX3mYbFKDY/hLa/o3gHTmavk8TqUbJKpR
6ml0qNN9Av9X/fptmh/+28z+0KSM8VdsBF8uXCmYvQc+Z/PyWBuSF1BiZWA8dJr55k5gRhV90FJ/
b65Ypt9/TMsaZWNcOsHUWp6183QrvoANHe8DqPcfuVj8mBVF3sXIrM54HQW9UYtbwxiFfB71THdu
ZsQjp5C01FE7XLXqD8g17/ygNcW09vSavhd/EI94tBgqgCs9+KKeKs2/L88fSf+2syaYeukCkLy3
sCXOkcug7WEhms/1YSY3Ng4G5q3R532+b9oGr8OdjvNRc9TLZFAfUHve+YHGakYLZTnU0zM3VBrt
iRiIcQEx24t//PvP+3uc/4Ww4PddVvK37V27ss3tdrYDymMDMmqmF0JH/FXnVsMR2+CdQSIyu9pN
NcZGHvRmVWGLoFFRkx9Q2d75hWt71SKewY/ZIzPsmfbeUtUvF+betulbO7lUHASjN3c2RfPW/aJX
YLuioc8+0Bh+79Mv//7b5BVeljqtpewgt9L0p4416U1J4bjf//vivDf86uiptJFCXmLbQdG5w2dj
bASwrcXdQoNi5VcHjypG6iwmlPuOl/MS6JM2KB77Fd7c2z5/ddiYE0VfZGM5bCrRZ6iPOpPYNQ2R
evj3P/BHTpRNYeyf0y8RIrKzPnZDWbRN9OSiZNF/tprF1686WgTu4xxXlvOBLst7i7EKRDObtbJq
aw2dr9l1HtqUfOyz7Drtg3vgnfHXNNbW03t9nGwvXCoQc3MsNLWb0rz9SEnsj0Qf21nTVv0KzE5v
zlFYad4ij5id1UNQjLMBuiGlkf/Bor/3Z1bniSWqyBtrzQ27rje7U+mgW0IRFme1oE67cdoW12tS
ZVMNTWRN0gtrxOw+5WpO7kv0qD/9+8Z670dc/v23uB7zyTNGUp3Q1CZ6dq1yrZtYYPn9Sj8332SO
xYpcdsJvfyXx4jr33NoLVSHmsyYX/d6PDR6f//4j3ttQ69MjosDF5FAtcxtzIuufxJuzVHWwbfjV
8dEPbsWzxXHCoWAFuiKWgeg1d5PkDZOzOjx6rHDnAnBuKFoquUExe+CVaT2ky8bpWcVz7mvQkCZm
3zckAKTasMsxUBlQuIdNE7RWrXPN2WoNDIpCv03Sz67Xtg9TGn+o2/PO8q6py+6sLPBGthvWqEOl
J6g3lOWTXIJX3Pb9l1P3t+05pXPjdHQv0BWPa3Fu0UgD0NoL9dHdfDmm/5B6GKsooz0V63JkiZsI
jepDFluu+yDpmzqwf3EyDCZwsuWXAluprz36quUHJ/l7Oc+aZ1pMoKGrZeQoLLyivkq0NnJ5OOTo
FgZeB8uj25Vdtgz7FP0SCd4BosHBEXD8nwe9c/qNE7wKUGouGiVQLQqlS//JSkc39FzgC/++fH/W
KeB2XAWoPXRT2piNH1r6onAqwLm6C+xoWYpT7VvufB9T8flVa2KUJ7F4pX03WZZZ3ppozGVfvBzm
3Aef8t5WXcWyV2Y0AcZUhLVLVW/vLP7PGk7AJocc3C1W6li9oRwvy2IRxvXkvdlcP3etrslt59wa
gtxYcUl33/VDG0opVVHDk8uuT9XcfrAN3gkDfXVjtmkDGnZSHg3JMTLP0AeV/tcElIc2jpno0HfS
vpY7E6+K+Hstl3aTaRfztgpwaywLVlk5oeNFst/VjQk5Z+6FtvGI1VcBvoglb3pHuUHf2EbgzEN8
WJxqk2YYn7+6Pp3I18usmZaw7TGYXEo32zmqzj44JN7Zs/oqOB1MpbWJXDLMzBSjlc5AWWOuPhJ4
eW/0VWzyLMHMO62gTfBu3OmJ8VrG4qNM773BV+FmOFjfTEW8hDEV1Nt+LnXuzyYxPlLLfG/81c2Z
ZLSnLIW6qxZJ/2wO6ApFlifCfz+3/jy6vTb4sNDBqruc0bvIpKZnueh/SCP9ID19b/RLEP52qVH2
xqjLZVnBO+MmaPXDDgs4semgQ9/ln6NnuqYg/rRL2BhpcYQ9He8HG4Djv8/MJWz+931JQe2fo5eR
TavX0MZw1OyfvAvz4Si6vAbJAPxi4y9Yhaw1uEOJltIYWgTuk99VWWAImqv//gvem/3Lv/82+11J
rjIueCVWwnbOwKx6mi5oF28bfRWyRieLyFuyPozxib6mL+ne1lOx8dNXEctNGuWoL3dhU2WRATXM
bPeAyiHAbvv4VdDaSG7ktCjtAPNZgBZd3N30UVRsDKpVyFIfBf4IFZv+Szy2zzCBvOIe8h9tok2f
v3boyI10wOTHnMjZ+gVQu/02+8Bwtw2+Clo703LhedEQNEVi7Ky2N9EiAkeybfRV0Fp1JpBd8AZm
XntTJglY6U/RtmX1VjF7EYpCZMj5n08XZgM4a3C2fvo6WgEX99gCDoE/UjQ2L6O32ydmFa05TJKo
aBl9on+97z3cWfG33mSZYNveKloTYXuVbuqMLsyfTSrA+0NG3nbMe6toBa8I2z9mcB+ycVhAOuRp
5EybcgPbW8Xq1F0ANHM+BDZAPdrTg7kz6qjb+O2rWIVZYZaVBamoHBZAeUn6s8+WTVoytr325aBl
2tUVdsuBzBPI7MJ+04bW3BZJa1sOPbKVNSdah+AbsKx2Sr+1PfiUTWHqrsK0af0pIxPusSQFCO9k
6An3ynQ3jr6KU9fKtDjVfD7dB3TX0h55iGB5bvF0YNZXcQq9x8Rm0+/DxVAVotolrOyD1mleu23P
rB01zGbyZV/HQzgLWaJMatV2WEPc/r5t7q1/3ttGGpkKih83K5qEV37WGhfNrDnYNvoqWHv0ARBa
sPuw862vRmY+tsJ63Db0OlJxjZLzjL5bmmh3HI9vswnAd9vYqzj101S6RunCpR8T79An9qcKXaFt
C7p20gP1oykfBc9QgwcH0c29QX5e3/bla4sR2rdgqCdPC8pi+gF//tW05QcKwpe74Q856tpexEvH
WOO+hj0z40qwA4WUwJhvrY/U0d8bfxWnQ4zSSC5Uh/SCr38RHefArk0XY1umsTbz6JsC+5sIzTlZ
qeVQTe5fSVpvsnWECL26TyMvbdwBGH5ozwplcomKTpt/1Hl9b2JWIeqXjsC2THYhQrX+rdfGxm2h
RfXrpr3urEIUNl+ngLSwHROEIC05fnGhKm0bexWji6h8UMd5Hyob7SDDm96KxnvYNvYqRlEVn8bU
Ymwtaz+Jfr61RfuB7Og7E752qajGKIo7K+4CPYL8gZT+TYoMzLYjcW1IAVy/diFaaAHVrns5u28e
Bozbjpa194SGfxSnOXNSJOUjrNJjBDZ103Sv/RsgusDcoOgdVMtwAm9+LextN+jacgEQYudUNW87
R8Y3XjWFpYo29UHtteFCWnRT0vd8dC1fFvB7mft522ysQhJrMlUv4EsDkeR/qcl/9BZn2zllr+IR
8lU+QW7swrlFgWaZOzPMeqs9bPvwVURa0D3KLPW7sAUnuDPL/ASB+cu2sVcRmRcYpLmGrgXYJl3U
KZxvwseId9Pga58ENnbTFDpXMmpr085Gc+Hg++6wLXDWRgleO7gd9CUtaBxYgwf0EjZ+9iq1RbIB
ScBk7sB6grYYrRa8XON82jYnqxtzpEE+zxhtB0ZSn8aC5ntjgbncNvgqsVVIB+RaweBeYT9Yff09
vbh9bBv7cvD+VizyhT3rjee3gZLWg83YE5bIG8dehaYxpq5lTQZlY9PSb4DYZldgRj/yJ7x84R+S
oDWkC62PoSCfZaPYC2qXevZSOMm2BGttFIA+iBhzn8ifkDjJ9jBRkcsyyYDSbUfLGsJVj1JE4I26
MBb1N20cXmk+vGxa0TVYa0AqRTkW89L3sX1o+hwdHw/e8LbRV1UilQDLlj7aVvE0PaBYgSc62kTb
xl5FaCah/LoJioxebt3isOQEnuua22Z8DYDqYwU2sh+6UK+LR6EV+wzNlW3fvY5PWyvnGExxaCIS
vh+lofaGyH5tG3wVoDMdhdaDiAkCwHmLoYelrv28behVfE6qi3JIciqcjQL1CIQnjqXEGGXb6OY/
TxbUTUp/AF8T0kJaDuVS3blWu8nPwf4bI/v7sdXXZgt5bFQhMHHkgdpeadfaoM9P2759dX+OmsWp
KHpWdJh/tGRwE6Imm4ZeI5A6Lp6kdiqMxJ34aapryPRy2z5cg4+GyMudrBAqXIYmCQYIfAdIqN+3
ffcqOFMY862aMED3k4vW1nwnvY/Szkuc/OEkX8OMRo168FC7KkzkgP4wUqjZLYpHE1xZEwWCbd+/
ClI7L6cyr2wVFqn1Fc2zV63OP20behWiE5DEwnEjRfwP7WloUaY10AcOt42+itLYTOxUWSYfLoxX
OWgXIeX687axVzGKoWadKz3BQBgZqTFA9mEWu9JDKO2w7Q+sklyRxLGHpRJbctIeU2l+SpuNb/G1
GyZalg0PZoZGbfCx09P7yHK2taHWoKLCmyPZDLOCCiTNUPPM7hEuZLoJimuvAZWmO+g2JtAXFRto
hxB4Q0tsRHTZa8CSnODHwatTYTnUyNYP7rFBLn23aTXX8vidEn0vfKac4/F6mM3rwp62xdAapuSP
cdFnDe6xkMtKtJnma1+lG/tmayiSzy7RJzNXoVEND5bR3Ci92/jdq+hEzKGLnFFrwtbxXlNDPRZ5
s+0Rt4YWRZNAnay+CJUyMzt0OcddM0tv23n4N6Dpt8QfkdxGyyq/oW+TNHtl5o+95r9s2yer61PX
eWeVtt6EcQqffjdSqEBqVHO2TcwaipRlPrCxbCZu/Fnuvd5xnlCkXLat6BqKNGRowAGGa0JkBsy9
0Yo7btKN3fM1DKnXEMazp4rtUvlCzzlr57xFS9Af8m01nDXeCPysjvZsydzHyejuS4pnYRSJZmMf
YQ03mvO+95SM6hAGXg6Tb6zlr953cbbZtHfWgCMkhnUx+lodogXWHmTsoHWEQMy2V8AacOS60+Tp
g16HfeGYCEIB/LZ4/W789tV12uGQRBW+rEM08uJuZ+AB/i2fpzLeOP7qNp1ShRvWxNxggo23Qidf
MDfcdufpq5hFJRm6rNsz70hbnZBSaI9jUSWnLasq1nijwRqsuS7GOswie3lF5Ck+CawcPjJcF3/M
IIW/epVanJNoXbKsfhk17dHtPUsg81ZtMze3xRpzRDMur8p6YOatdjyjjPeCJO+22rxYQ47cXJqA
gFUdugLhmrh9HPPuedu8r7LeOJpHqyjiJnRL/yvSGqh4C/ER+PW9Wb/8+29XSEPJ3NN6WYeI53pf
XZoKpz6Xw8Yts7pZO12b5sWyq5BIRZYC6MtOmzU32DYxq1BVs0aPvmB0e5gRgzXqKwj7H4SSe4mZ
//2gEf4qTpt0Al6Hgl04OHkc7egWZxw2LpJ/+1j6cX6S9Tw+97ItzlZrIbXRJSggf4Li5jYPwkfl
4tl3pXPK6UtWpywv0cNAPIhifDw1no6bgMga9YJwmdaj49SU+TcEwZCCd0gszYNhU2tH26qfekSg
qJLtHbrUaKE0mpeFJh4E4hxV2TijKkg14YsGsnc+GlbWugfLnRhzLNJuOcaNnyB7WZgwqqVpTsuh
HaRVfp1cIaKHTjha9leL6GUTorflD6Ga+L2IDyx2gNan7e1L10QY15kR0DtBMI79G4jmELf0ZjGf
Tc8fdwNKYOc6xRE81Cvfm4+jLAZxGBDVtoMBsjol7CIZBOq6NTLC+uBjN+yp1HJ38NuVcT2WUeaf
C8voRLgw2+jZW/lwXhYNfdBy0MUBP6Vh2WWRipbnwsgqd1MWItbolwbDLPDtfhX6FNt2NpLsyRJv
Y62INfhF56fBzK6rcK7qSB4qfczCqdHTbdmf8FenvZwEpja9VYWOnVSUrLQdKsH+pmtKrGFqFrJN
ZMFFHSaO/BmJ/BlZ9I2TvjroB9pIU2Hy3XYfha1fXCHns6myKbxVgcMegNUgk1KHpu9Pu0jz0Tcu
YMVvOm/WEDUkUywHJ5k6jM0MVdC8+eVkalPGKrzVIZ/BzR1KV6/Cfu7rO+hf6amyOrntHPZWp3zi
pFgGooESxioXN4LkG15B371tm5fVKa9kPAxDPVRhjgLHZ+Uhyqdk6X3kSv3OFeWt9rlRpiiMWyyq
E0t7Csy27Jedq9l5c9j0/WuoVyebMdKSrgppVP0aa3Fla+02ygX50D/v17pH0L6Z3SpMdB8cGVYL
U7FH88jcVFpGJvyf4w92s6DKZ2L33PiLh7B2Y9Fjx8NpGxZDuM4//8BYl4WhTzEJgm6IXY+ERZCm
6cYEYY33qt0xypaYK5wejdqDKHMQKhn1TWU3pJhX367DZUZDsIKJWhRXiHDZHQpwqDZten8Ld7Xx
26yMATJVnGRl714lpaV/5U07byoFC3eV3riTbBbZkq9SyprOkYj60NU7d+OmX+U3Jh5uqEhzwGep
RDJxxOOm76TcdlT+nVX9llYayph69EmrUJtL62cC2vznIhGA2zbxa9CXbVrlRX+nDm1kQ7Vz7pfo
6UXjaH/QO3yH+CbWwC/4oFHkFF4ZIihmqU9oIeIJFrmlWR/GttI+wQi7Q5mlyA5kcbm/j30eo0jn
IqO0bfXX+DCItI7eZ+SfyKcl3l6TGQIUEuWrYtMzWvxtQfjbEuHyt/BmuZxMEaqK1zKN0U6Ym7nT
Ny7S6kpb9F5BSTVLxPMNlLkmLGoEPh8Cb+ZN5/YaJua0i0Sylz8w9yaw5aV/Bb3/fdvYq9AusAXr
/B7vslqV7X76P5yd3ZKcuNK1r4gIkEDAKVBVXdX/3e5u2yfEuG1LgAQChIS4+m/V/k721DuzHVGn
EzFlGqRUZmrlejj9vZnk2ge/2Nl83KJ57lKQzMN4L0l3ImT+Q93yL4clu9jWCg5l4CvBacrEdi67
AEaaGCR5ue6lXJzE4MJM8LYCvbNepgze/ITDpry58qi81Im5FD7fwMICsDmtwQ/VOvo5BThurnr2
S6HY3MZgnfWROiBdeQCA5VaO/A9eLv/yzi91YnzFPSM8hvvDvBJxiuQE39RmcNcdYpdSMdexJrMd
VQcKNhuHg382nkS69OK6bXopGIvzdaBAo6tDmvRtCTrZTRdH/roteikZm3TPeZ03QMmCTnY3TyqG
KVdrn//3Nz1Hkn+o0f8Dw/mvEAaDQG9ha4n2whaPyJrDmec7mJEOw46hMOqvy7Hii0AGe466Bjce
7rJT+gOF+tlg++N//wX/snQuLZliG+JqEONYmBAcQDQN4HL+JYGw5Lpve2nJ1CBX7mFmDICzzmp0
d+YMHp7Jct2WulTvDKRd1m3Cw9dcoMaPiC7g+XBlOLjU7+Rsg7/qjGYHqLaRr/oGl79lC8Kbva5Y
vNTvZNbVGmmEPETwJKwyHoZPA4anrouVlxIekAxQkbsxqHjE1+HUhlH4QIhOluue/lLYCHJRDQNX
PhzChcIEFauoPcf7ED60Vy3N5P+cJM082rxBwEzI62LCFx7V1y2c5OIcgSWJycIJz46WbwK/ddwv
bQvcFq968EttIxCAWdBBqrqL0ql+sR4e/r1Irhuxiy+1jbD/jpaQzPKcGGTPWtHkYJoku+6lxxfl
nEbLK6zVecOeiVsDQIVBzJsrX8xFKbd40/vFNxKyFfiKlZiIHb9tEqzWP/z+f7yi/iEeX1qAwRKO
rIzBhjtgS6Iexyjql5ums+O0RyG2kD0872BLOyZyHe4Cj6rgTqftqL6RiMb7hZHtmMaBT4ocBqGw
P/DwSH9UfbKSUo2jb0C3EPX2Y6g9mGa9xplbLkm7flIVx7dWt+YE51oLp8MFxIQNJhWiCFUTb1/g
PO7b/5h3Bl/6BrajMLlPY3AXgO8tRQjl50OrRQCgchPPzT0Fpcxel0he2oZB1zgCmZEI+JBG7QMc
KHPgvgisxK9a7JeSuCGA0TG6o92BrOEvRsZnEMKfrvvpi2MPtaZXAUgUB7pBZwtb2SMZ5j85XZzX
3D8tlfOB+F9H9wLvS77Na3cYNcw0YAC9SQdrXKgeKocKgR9ZDurcdQ0qepHMR2OOGRObAFeqA7aL
Oyf3wE7xt+veE/n7nyKAFUSNSLuDHWJRBfX2YVo4hf7vHz+/7H96TxdROAp5s3TT0oHBtzSvUFXH
j5ng619rGwV/aA7+2z9xEY3DOk850WO3m1faMeAOxglUFjuh2X5sHCba/lBU/8snv1TNQZ7AFzCU
+I43puv2C8grUIcFcteoLSMlFN1XdpUuRXRcoHcCABBeWk8CCN3YBwLRdX5LMbkI0QEMR9AI6LtD
hOs4Q93e0Ojlqo99KaJLKbScG2Zwq46PqTnmck72Q5bj3p9xK8Or1AUxudjXCX4bQJ00gE0HnP4w
6w7r2zG9brQ1vvTqmn0+No2f2kOaJgZsadgA1wIs6//9hv4lXyYXO9k2aEXSJRKHJs7ivbYe3Mq8
ua6OIxcbOWQ6kjKVNSy+m1NY0yIe2JXv/GIbexrKeTD46W2Ld3U+7hVgG9e9kovt6+FU1swwa6+6
BvzOJLgd2ZVdvEsNHWSFZ8Papq5AmRhP7TybQ5DQ16ue+1JCVycpAMI0wGKP+LzTeooLn8t4f92v
X+zSMO+mOgmD5pA2s76F6vVj5P46c1gY8v494nMGMqMFpPMgPZH7JTf9DeDr10lR4SP8918PPGzc
YzU1h6Ztx0qL7C5Ip3l33Xu5OHfXNhyXmQ55ZVTcrHtC3JsGfPnKpuLZEfm/j3Ux5AY4rx54HTs+
dHKAYfhw3SF+KaXzYl254kikpAEhq1/6sNxk8ofI+y9x5VJJZ6HO3zDhh0002zPUGn7pDI7C173z
ix26waRntgC+Y2pJ+bLnehiBwenz6wRp8aWWLlceMxddkmPQagA0KwNx7nZYu+a6Ocj4Uk23sL7u
05HmlXIbrj2foQL4w5v5j3rzH9KbSy1dzLYI5lRwm498QO1t2AB7eIJK0kdf4JQ0HJok32iRjlYl
wMwRAUiA6RILC0vN/H5c8nDcbTri5C+VJsQe6ow26VUdeJpf7EOZG7rRLJl3TQrwc1LD8x6F5XX3
avRs9v3fO4U6QjfZmXlHnRJQWZgvGKlc//Be/3k50/xiGy5uhE1O6oFvS6Ot6EJgvADu/XLNcqbw
Iv/bkyfdwgI62nm3KVg0OON/h5O4bn6IXspugg3sZLB6lx2HYr7KnRBlSDC+dd2jX+5ESJ/rxiKY
ppr8mBV9VYJcN1IJxeHfX4tQqNgHHQOsE05AwIEFtKtrSGeuefL4UhK6BmMEExhzbidNhh8bsLQB
ogKNtK+u+wcuVnvfgEiaRSKt1kkwnJa+XfpSwC2Rfl73D1ws+Al8pc0CF7FbBqF34HW7Sufxddce
l5pQ1A8J1VQtu+hsQueAlyhVnF4l9o/DiwWvUxvPtcGP2wVO32fqIEif5DrBaRxepIbgA8KaYemX
HWkjXdIuagt0bH9c99IvFvzQZVkYgvyws0SoIgsCTBOucXhVkkUvFaEcwucwDuiZtpE6YFQm/iBT
at6veXbAD/6+oWKnNY3YaHZBjiu4uNv4rvHJVS+GXopBm8lFA1QBZgdHU/LUq7X7wYAMvSonp5dq
0C0RbjQLQmTfM1nC5xz2RHH9Jwue85b8v4cmzS5eDJiQI+kGmu1ZLRP7BDBuo/aeETnt40njFLzq
/V+KqWpL6zhqEdAS8KkqSwBy79flOjEVvRRTaVGnBgwzBHoO2lEGJVWZD/7ndY9+Ecy6Fl8AesZp
p1fty0aBvTSr+qpYA7/Gv6/LXIPpqJJk2llQxfYKpN4CDsPbVcEGbIm//7pXlLFtchPYY5vcR3P3
tgF7f+UnvYhkG0hh24Bez05nIgXuam1LSFKvk/3TS8Fjn/rUpFmtd4EKprLddF9Q7a9zbqKXMrA6
juUUtSDPN2YU5ZYoWYLxeJ2rIL3UgC2RR8t54tke/LbtywY2+Xsb9n/yej8vjX/YsZcqsJo6Fy0Q
K+8SUCZLYL/aQpPoTz3Cf/v1i1oXTEW0q32e7+MArXMbfIJn/+WqjXSp/gKwMKoBuEj38PmqJRht
EPgZsc5fr/v5i30ayYEOWzjl+0SrHhrWdmXijkWyz67bq5cKMD1nCxInne/zOSranJxkeOXhdyn+
ghHXaDzBT6sYqfBZD9FfJ0ikl8ovABRAx03HfL+drY86F8VlLDJXXPfSLxKONpTCbH6IK7hwAb6r
n0J2nZsgvZR9hQlERVSpuGKQP7R9cBf3zfNVT/1/JF+wERIT7eOKsEVFhxhkQ30UTi1v1/3+xaHa
62hs5TKk4IJHKzzOY7CTz6N6f/ITPG/GfwgBl3quJuh0nLma7ZUO5htTW6sewEfnHMizMa2PXG1O
3Buguv5YXP9/g+p/+kcvGlWpJ3Vv21GiUlhdv5aRbCTRu67DrpN7Ua+dLMZBgSdT9BRoymJt/dSn
x0FqJtQehXXbqUJunfVHUfug/otSB9ldH0LS2hW09ZtzBQoePd6debz63s61i9hxDeJ07Ippkzxo
ipDmDeXFZFKNomhg+HRFko8D/0tPQi0RkM5po450Ayd3qDwK+pRXfrRuKjtP2/UVFnLONkXSgcED
m2/frDOAevkCamKRe3i3dzeR7hi86RV6lkYVmCuQCx4QjLj+TROF3LFN2+y30gr/eVrG2FYMcl9a
LHhDXWmtI81h88sK6lIX0rn/a0DTNl2KdYrCyBWgiHPxrW/iLv9UfAGJB4Oc2wDmNNy+Wv/1LNK7
0Zvya9HDNGouHSiRUQc44LDVuw1XNmQXkHqdQT3ESstLy5xPVEXsloS3UWZZvm+SZVOYCxsHfwMb
/75Mmbbsvg2XJqtCkIlpKVI2IgvLVFZlCga4xQo44NhDv9kOgoNRjhIrLdEhAdkcTzb2U1pkhKWY
G7HNoY5TpI2IJUwtJ3ytQTQFaNu4rMqjQKpqUT35PhrFKoDr1vRzaTZP93oaku4BuMSMvQsgPdMH
ampK77ZaZAuv5IYZlXifuyWCI8LG0kXeY0Ijw/fSTaPxcDzccr7sQ7gaIxtT4bB1N57R1f0YMwXi
ZTlYNIOPANNn+ZdoTdfZl7KPQRLjWXC2gZSL7F2AKZYNoi046KSgR+48vuUwHEmCRho5sq7PAO9j
Xb5nnejLga1OAV6e+GC258zSzrfhMnc7NyFGPbCBL+2XdSVABxYt7wdytMlG43LgIiZwiRVeVuhx
iOxbZmg/3ObrhiaQSMJlnQqnDZr5RZ4lKUEGZQyltAQFjrbPUZdNbA+DlW697YmL0NUODbzVNlwz
G8sxuxX6mRkoORlM1kK5/ADSGDMzk01j/ZomKsoqUc9J+wN9kExi06h4sNXcJsP80C0hZ18gzxoV
QOEpxoTyIRyS05aA83gXgSe//QQyfQDeMp6CIX4YsWnFrtfCk6NWUTt+iEBlIUF464CKLFIVA9se
GtNFP+K2rjNf1DxX/OCctckpnJp4+No65sGXJcC2hyBy0iiHtXPC5GdtHO+ArAfq80dC2ag/MF2+
iRK3Szi7MCox+Huo+uYM/zMYk5/ghdrtqIgGEbzbwigqtcBO+mxjLPMb3pHtweQh34cEANLHbFpS
tguzRouXsRPr9uQwI0EC3ETDNyCrzk7E7Dg70/e/O9zciNuWjdQfBkDo68NI8mi6XcY8JWUb05h8
yxiJ858gKdcPGCEPTrhG2j4xHaKAa094xWEQFFQA2mfuBMiD3W5gHkS/yryJ80pLKPufUy9k/xDx
uomObmgWvwtG0a43uZ9CdkjZ2oUfIQNo9UWMOQdV2ZsAnohtmM+YQ1FstidQiJPpfg43Ex6pZlq+
gaxRD48LLNLFPhTdkFZmbS1ip0uySeyhnwb8dswt+5TwBOjLGl0a9yjWcEIoEcPqdiwZzMSrELdV
9rZrYXC8r/miMaESpJZ/EaAlx0eltWaFqYOJ/RACgMiS93MHrmzWR3UIOFBM1+Ms1Wwq40gYVGbu
SVT0cnP6GzU5nqBKQh7BznDFUzQBn6eiXQG63vVnS54ChnZb9zA6DKbtEj257yT0joF/xnv4cgIF
we6RLvFfNbZwWrZSEFUy5ZLhw480SWBwBGxzMxcUVOjm6AymZL948OkAbBWjSVfE+027M2AZxOzB
Feh42/kTAF3DX6zY8luAMiacCh0sa/IXiZ86f01tlumMk8Z15653RCUFBkD75CDzKO921nIqfcEj
k223QBlztDFX8J/ym7D2SBQxzibEcQYLLQA1tmmCV5Z0EwE0nC1BNYc2yqvUb1v7PoUbbW+s2Vx+
WNQQ1NXoSO3vKBBbT2E0t80rWsnEd0Ujpcn3sI7n5pR3KGMePFoR2T7uGhx6pq6TEWLvWKx3ioct
SNXbFJkyBtYzwPDCNNeNwwjdNkcvJuwUJjL62JinZgUe/GbAvXH7MMDurhkL64EGFTAXL0Y35dEx
ovlsHpN5DPq/SLNm8o5JOmOh9UJJ8ZPKbMNyAEoabYuBZ43d4y9b212iunh+A81W1KeZNy09YpKW
yftlIiBj7RCTJKsANKL1rw1+yTA2n0Wb3MxA13IInDHJhIWSwUzpJFrj9Y1uFYVwmEBIHO5mDfRh
YY3vyWsf5NnJKpm/Z6RDjw026Un9JY6EDH5Dav96Fr3ewEqF+L3xU/oK+ef6e5jHEODxAAdgadu+
+60xXPOuMIaR3DCE56iw+dj5m8j1H90UtxXskJsXVDXwSNrCAEBCOW0qLfOVYOkDR63pg9WrLfWM
ZO2pI7g23HMTkMq1TUXg6vnM0t66e7kRD4pw087Jq8rHDHjXIdClWAdSgCYRYhkoJ8twSbb5+9QS
lGVZCyOV0qAWvG8N5j6fRAw3xQoyp/rW4T/cb1zyqkHuhN4C6ehatfHkv3bTxE2pMB3m72AJSP8S
07SCK8/uherCo53ngB4wZ6vpcYQC6yZPs/h1ixTMYIBH1uxLGGEvFjn43VgPMikJwbkPZnXTV4g6
8/iwBUu2s1neA2Vd3+k2UG/w7LWP6YIQXyXgn1fNOHxuoRgLr+rmO9gq7V3sPNzO3Ywu9E3HQKJF
xmHWwVfhlFDzMUYc46NItDbAjwMDx0F49XVYB2BXB/EXAlYMqRqno/4zsxTxPsD4261uZ0jWW4iG
+W1OzWp/Q19jGmCmc7NVYUBscpulZlt/pr1ye24NpMuFgEH/YzYaJspxDYR+FhLB8DsdVF1Mc6Cp
KFXnFziq1DyWQ9FNqeanjURmqqA5MsvBzUzdO4Vk8Hdv0iewpVVU9W3EFV6VwEi9zIOxfiJa1yuI
wnV/xmLHpn2FeQK7E2FT24MavfcPKdwbdDWtuJg/xrDKsYVaiANEeh1H8XUBfjz83ghqH1tKxic9
TZsoHCzYZ4u+77ayzyFqxujVgJgYfKW4Cgs+YoZICtsmYxJM0caSJb5Mm8mSkmsQaE8CMOtyHJcU
LUa2LHWZbondZ2Zp2wOKk03fO2hinnIctulUWKcgteLJA8lVX/oUSMOphiwP8XspgnapofQUS0mm
Ld2tLG+OXjVl7fpvCsivIl0bd3Qs+NIO/QfUeL70dIhLIuKOwdzEAZcwDbnE8YWBrqytQ5i0Lb7i
MtbI7IEnLlabR3dNbwJfiUmEN9A7D4WvcSka98zsIsz9llJOY9HQBMYRE+vfkPV+Z13yuEQAM0QG
WzT2Z9GrIivyT/aVN/m9pXk5jBF2RhSFYE1L25db26JhH4Txa6TceAQErJuKqJX00MU6LxdMiT7N
ocxOQZv2Uxny4QF1hrEHItOEgdG9hmp80GIUGF+PYAW713krh3uqNMjKxQqHhduccVoBXW3WfQIy
uX2M+nCCoTMu7vMvcdY7sbcS6KWnkQj6NZuBDarmuEZvKWsCwx58r+t0H06tI4+40KT9y2zY9pjE
UkYHLYchWIv53L7oY0RcTFxAA5kdbKRRm2w9z29rhEy9llkc8ycPZVVQrgy792Xe3IiBe8xVE1fC
JrPuyjSPGv3Yzehh4uVxOe6ox9y23GMEMtplNe37agprosuoETK6jxd9JgWz+ZxcZ1CTC17mmU1I
pZYxjBb8CGbGe2XSHajZsOYqNoXp0i8aE5T0nc9suJv6BWl9KXgblFEL60Es3Wy1ReoYggRZ4K1x
w5nTSCrTNUQtyA1ucuETMDkwlmgcmGODhwmflwEbsyQJG6vOi6U/dCvOk29JODm7J2knIzBwJpjr
RXFDs8qnUnzmwHAXM422/ZIt69e+rwVByZPU7fywQK2HiDchpW9OtNEOd/+1f8z8Gby7TRu9nbOs
C3cZyEkr0jekutW0xTR5d9IG/NixPjFfFllH9qWflqjEdchIvntZO1smaxNUuhNv+boshdXBL99h
imvArW8xra24EUbD2CXGXD+SPVqCqJ7rIkVBPkKJ3r2aKSQ3pCPusA5LvnMqpbcdLmA+JBKqcvXt
Dw4j68cILa0nERHGgSkwr4mzp2HAyXDKHPc/I91G72OfZOKGNAJK7q2dt/x+DMj0FDr4D8P+PrmH
c+hSZMzDRWUJtwPSlvGdo+U0PdlAY+bBrGm5BJBc1EHynmX9XPghu8fNDzwGAMWlUzGH/BYhzh79
lJE3RHe+60jLukKp1UB7A9gJSVxQcgcCRNVh6+D9LA4xo25umiXlOywMAMMY96eNZT+zjJtnKMvi
Ews7LDgqp7IJ2bME8/4t2uT6mDHdPvNQzxBSLbLrxmINm9zNBUf95vcewEJ/wyzh7yxa9cm0Psur
th9ZqbZlW/f91CYnD0Fu/OaCLH3l0lGABojp0+CmVql1sqixVzIYP3gR/mxM7c0bnMqZL2yj1gzi
5Mg6XzVnh4uj9OsGI6BsirwGK3ocZ6yytaFDW3Fmo+Bkoxgj+jAEcOFpElGdP8zBOpu9hXNF+L4x
SViZ+9ia2yXWCf+OWkyNgGaQgNzoRjfxXbtaCb4w7y1Ca6Sn7J0uUoePI12o3sF4xPcw2ZiZOA6B
zeW3ADsTELbEN0lThXMrTLEkDYqr3CxpU04SWbcrahpQKguf+KX5XLOEjnd2Hez2A5g1hwRfmCzB
6S2xkRNdtBiBa3fwharJYcpk0z6vEbpZu6GPqdqbFIGvQo3O0+N4FpTuxlQR+ogxsTa5hSKcRlWU
r0l+jDAIuP5ucIqqx2U2mQ5Ln3MrTvM405AVsMjJkP9tLZH+Gc2elKCvAxHydjvPckYkEn2KHEor
bP3XDu0X961LuvwYD7hno7Ny6bdopl3wXeGWFo2fdUjA3cS1iiixOpD5F/ViOxBgpmWtrOJT9sHg
UmHeMyfC7Os8jzlpqyQdAyQrdZ8E9pW5rV15ERCSUmQ59aTKvKaSPMxbtvrfMQws5M+pwXzmLmsB
r3zxUqw5LDSSYXoCtTzp1l1v4Vd8yJuADE8M+xMxOKTTOUEAHilF+1v0MKS4aWko3A3tRBeqKt6m
dRoKyRjjABsMqKhRvrRj6ZGkIrFG3mPcc2uQIrpD3vFuepdzMNj90AYmP85zviT4YlvupmokcrXf
uzzBdB0TXT5/N64b7V7zUAVl3i3RbTPympUjbtPNnW/bmOOTpA3GW2fcG5WTtiMqrJHBIOl92WDh
A2uLsb4bOBkPrl6zl5ESb+bCJNumH72UsphAiC0w5sgXCmJe1g577zKkLxxQ3eW40RktB5EvaTEb
h/y5MItx83MauVT8toD1ZLutC0NRMQc7r6HgM6gpNzUKx7sGZnNYdTRS9FS3oPTeau6Hjxzhc6qo
MXEki7CBbuJ9llsboOTyYXBYN6zrQ0qSKD0ZnDftX87R5oCiNsq/DUjvU1EmOQ+bF+DVBNKgNlKs
WQossoSWGeK0R38iwCjoloqoechaF27lhA3/1kWJ2sm6YT22Wr2chhA9uXt04GjylPUr607OTvkP
9Ba/gvpiCAMkiGGoYQD1iLz0hNff4dCCKoMrhMmmnbp7Y8IcUw+wzHFHmWai1JsHQgczIeFNk05U
3o+GzvJ+qpf5dtF6aP8Ck9z8CsZunqt1CfAZ4zV975ZzSdF1Wf8i19i9M2Q0puLbiMITSj2zFtKl
ao/x+5wVrXYcyQmEOBb4xmzFDQQi4YyOpWkfHEZUAP3Mzr1LWBlM753b0oIkmKk44nIon+/omI3B
E00hS4XMLe25PVrGuZH4KIsPZ3gU1G2zW0Oatee0gTXPfGxytosw+jL+XlH52DIQ6MV+h4EHmMhT
ks3xrkfdR7A0G/I6NSiuD75v54K0CKC6sMsELiMni/jMEjWTd+oWYUuv5gilexpLuxatzWTwrWmi
+kd2ToZushW+CW+e6V+mkyY+huhyRLwcVdwtNzkoN1mZs0n9GhJs2SIDhKYE6CaMdzKPs/+0szu6
4SX4bAfH1jpGXZ6FdL+S1KVfNQ9yTNQ3eY1ed5AreH3NGuYyFTIg5U4JG4ZPKVcYGaIXJ9r+Hd6D
eYukWzh605rY/0QziG+3kyT1LyXklidAzntL7pRw8fgW1CFLfkWAwCQ/0SwR6PW1PLnLh6lD7AiF
LwmPRvc05XWqMTyH29KYMx4+NQFjuJ9BUhPeJg4WufvcToxUq9lCurPMog6Rallf4fIdxR96yu1z
EMTzR1an0RsEJGY7DDUmiG6CAa2eVarV7licwaJ6a63+wDvvbvuog1CTtWC+w7UnHo6DyPOxTDRq
tkIHdfcVs+drMSaY/NI6dux2WnXwlDK33rN8E9l+qGGas5OJXw8jQCmHSMvwGIPMjZjX0/ldoIDx
j5oPmIe3Fg5WRTKiWn11C0yLv8NVBp2G2btYfMVlB5yGmPV4D8S1LcJCTiM6IAdBMYRuqHkTK0NG
StEcQ3LVhG0SwPAYWIlqwmBHsksyjk6gW8gA8k46bc2B6FC/AyjQdi8kG2BrsIIp8tLgQQranFPz
EmHbG1dM6PbSRySCaVxSjcd5G4baDft2rFtRkjjV7sdZvX0ceqnU7Zqmm8S/0QXzC0plJx8pT90t
MsuG7rNMB8MNRMGpe8blSr9DmOj7/ZQk7VwRYWUEAShYxLvBhQgicDY64VugwVbrZNDoHTnI8K33
5mUORGvLPlkieQoCq7YDDPW2n0ECEFghATu95duwYvvUGV5H58Jdl8cLKkzjTnSIkMKKpr/1WiQv
0OOPmHmBYyk6d7AeoXFafw02DEjsM8x8+Td0TleLg2gOo58mmzhJQXXqNvS6Zrno/tjjzq35LrZx
ViW+FCwcsk6gDEDElFaVYqw1HPlhx5Xfw/QvQ6fGMb0c1yEes0MKEjxovLVlWVMECYw89y6n500Y
tJZzVO4j6jYEn65qtzl3R4Mxo7wgw2oktjFucH8tODvro55MyCsLj/gQ2mJF4uh9iJGhVdblkyjT
2DJMrxnmu/eGwbuoCtHPaL5KdOfiQvWLEG/huiF68CBg0YmlkUpKlRNJqgH9XVsOvUWzthDMr7xq
MZkYPsZ6nLJnIG4aW3j4muvd4usEpTDZYmQwuY7MZzCBE1IkGF7Kn0FnsulBeO3ST4Y/yn3MSFDZ
XTJHMi1jmXbkSXIXwgZco8wQzazUi4clRbcn7RwqXySwj7BoyYt+40UsDQxjsKhXJIWDT+sRePV8
ru/FEDbbMYrDtb/PNW4eCqapAwFAi+lXmNBGPJCt7iFuqsOuvwGKISBPGLpMGfbURDeHG83e6z2I
pG7aQy6nVYl7wmT50Ts1B0B+biY7BhK9wa+hVOcvxFBSVdGU6xZFPQo99bCgI96VmBgy81LARSsi
tyEjCcrZxAT9TQPlkP3hiM/nqmasNgeHeO2qKdG620lKs7EiYCyZrhgn5cUeFYZEqRzDUBByYnkG
3oH/N1StaPL1VJswzUpMPvE8qeAtEmJDNbWCQgOX+wM/MbvSDTmL0fGN7+MB+pMRuV2Bm4WoKzBt
urXViGUg9/G6ROOvtEk6GaB2iGJDC05hy/Nbd0piQrHDna/BYaqQJ8ZlIKf8wIgmfj12UUaz92UC
m+jOocGwavzhTdzGyEFWOjwmaSPXjwB/TR4UAl2QYdmf/dlR+Npss/HDcq7Zb+tg6FYkX1CAwzLN
15w/ehXNKFamhTJs8LhDAzYtcXuYOFOEs8r7z8ajnodA0Kcq/DUZG4xIBtIEBdNgMEBuwV8aptOc
D0v2mCB4cKSKWbv97ATu1763/4+6M1uu3Dqz9KtU6LqgArCxMVSUfQHgjDycx8wbBJlkYp6BjeHp
+ztpty3RltSt6Ju2HaGQmWQengH491rfWn821fnWiq1KQyBqG1Gx/tvu0luLcZ/Psuk5ltw2jEbt
R9JYcnL9wfDoH58ca3QfDMTmlIVGOFrDm0dBcf7UaGOt3dQxFuat8rK2p4NjcQszcFRLUzdB0KYr
DkmJk8ubxGrEtnM4+NgbNoOO7QUx61hOwYorWpf0DnZO6oS6tAf3YmrwRk9M1659Yiyy+vuqyPLu
6MRiqg/aWMTlV6Hr6Fb2eWbbjnWpjX7hmJN2qnUqy261sR9TrnFs2gw8JuNqs4yl212l/UB0q5S6
ox7WAi4ycPUe2zIVRUVpUhdrwzfX7pvoQSCaBmbFxo5MrUdtZWM8IytNncVhamKxME+xVT0wnHkY
90tdeWLf4RtNuyK3V/3JSAYpj2mOtx00egnSsiGMrHeIHhXWFYZWP0tt23amOQbCLjPN5zN3aTf9
WaOtJIUvW90gLNBuU83AwbQrTMvFL1ga6PpLOzcy7BJHWvthHr1131izpleUFJrT6Pm5iNn+hyph
ZCdpdH3/JHv2BHw4sTWWJwbb1NkWMhm9+2nCbAyLGN2bvC249U1aVYV9EcVFld9PLk/MxWK6eX/U
R5ZEoeCRudjl/bLKm2x0yvg4Z52XP3LQQ15FSmdabpHa3BIPxqJ1MNWDkQ9zowW02dhLE+JsO663
zYHdz6Xczhc6OfXeCDyPStdyU2Ju9uOBAazjiR2crOluuE9XuCjgZZjDzG7eci942okLejLJ10f8
QBRfxSd5662rc+IQbWsXphYhrfu2Th+jeTamXXOnZ7bd7PLMaeVpLWpi24a51MOXKR09NO18pAxn
O8TNvCS+MWFO4NqbYIR627uK2seu7L+WipLCm5oikd7cnsuLDTSNWSoXcWH1VBZ45TTl4VJ25x2J
Q29fyS6yqgOFpOu0b6tmFGGslqY6mT3NS/4c5bpxsNZGipPWG4a2xW8f0rBwY48DZ9P2DbORKFPx
OjvZaF1Ea5zNdzgt1oCFlETd+i4qKeK3Jq/14qALYrsHPZ2W9pKygW54KKhXZ6qppDWfDEvrl+9L
K7PmlKqxdDbrKF1EQY9BxMe8HvEJ074HXG0H63LUy34KhoUluIeOh5CF42qaeUDOw4b/sKwznavc
rQcYfVUotlw/6lMe95fdsBrV0WGF43p+nZ2I3I43LCpIe8fK3lATNSRZ6WpNj2zOSSboK97n5YaZ
OufWyCX0fMCfuma69rROiWDRNKPjY+K2HdGfRp6fO69Bv2KG6KR33Tuq0GgpSJ30fTzfGd+dEQF6
Eq2MD23tLQaGCuPUveg6cxiZtbG0On8sLMpJJsHOMwePQA+FKTVIMRG30ZWZOMO05fpJracqqlR9
DNnczKd6dUr53M2jbXFqabPxuCDSz8+uUzbq+lxHKvZ9OUZ+SW9T6zOGxnNYCUwrbrZ48TfusnjO
sU8IzVxh95Vt4zMUr2habY5cJdnBasnhdRy11vXJyJkTOn+To+R1bXIH8WMwCin2i99lQLrcEFkX
Qw2pp9zIe3Ia3YNTr3SsWaTfqGvrwU+Jrlp+7YLEiACMoxs/UJBidGKUGn14RaZYU823B+bWzJdc
XofVj4ua4JLPvgUOnNuZpDN7rqrZspMvlAXg1vjjxD6mdleqQaZZMLVU4TOA6vYsjbATCVRS+J99
N9A0rUl3h98qhkAHbkPYdIc2Cuj8Fo+C79Yu1JTEzcFLfijMnLtn3IiKCtTr2uy7DTLBOoJoa5F2
+M9onPV56a1iT+f8PIe6ndWjvy6JvMZ2rcbQjugx+HMw3uc9ivZiVWVd9cVG914y68FWfw7N/9yN
JQuhZobuYiPSOxe1IpV/Lg0m7E+Ack13pxeljrPl/qijHnlKv+y5TPf73wfxfqN7TdifIGU0MHMA
rsQT0fj4tUmdDhflpNU0YvaAZijUKmPDheO15s3co9lysso0PcAo4XX6/QdxBuT+HTj3iZGMZ2Tv
VOucbc1i3iJMicRcwsG2AYMaJjoGuPsHPS6/xQV+Smh0bc9bTQh7S7dF69wPSx2NYRMz4FKE0J+L
dinXKRhH56X6g2f4N3jhz0VbGagjtxFTbm2X9TIDDUqbFpH5D36h3/rpn0DKhuWUvZN4EgiqfMs7
42lym+hPpaDE56Yt5vO2bOJIbnGeOSl0yyEdC/Enf/gnWHIwjKGqR1tuEZ83MMg4HgaS4++/oX7r
WflEOkcztqL0Unsb61rPzVxFvpFw2/9zP/38t/6iTcPMGwHoxvNiriU104PHwtS1vv/9H/4b79DP
LVt2h3fazBlvl8TxzPceMWkKdHsxWZHlmmXjNyPBgj0RKdn8qU2TQn66BCRuPDk0Ysktm33ls9V2
/VVmoKv+/i/0I0n9bz7dn6uNnGwR6EGxtS1dL0F69qplwlXhvx+LMdhPFiM3/09lGZW9S5vsIVvT
B4N3mtxHfTomHFLiZMOi0fdZiaQx/cFhFvvbo/uvb/N/xx/1zd8eR//X/+Hfv9UNp/w4GT79618f
6pL//c/5e/7xZ379HX/dfdRXr+VH//kP/ep7+Ll//3vD1+H1V/+yYSAfltvxo1vuPvqxGH78fB7h
+U/+n37xPz5+/JSHpfn4y0/fsFmG80+j5K766e9fOrz/5SfjnFr8r1/+/L9/8fwL/OWnfV29j91r
/y/f8vHaD3/5SXPFzyAVnqFLmv89Wz9HZqePv33J+1kwNei2oQtpSISAn/6jYn9vwl/q/GwZlJnr
lmFZpusYXMr7evzxJfNnzxWezs+yPSG4af/0vx/cr16ef75c/1GN5U0Nm9Dzg399r5BSmgZtCLaH
2C0sm4fz6w8hmvDI0iXb3rJwdMFY5/guK3kx6Nmt0HoLE2cORwQmXyJWVe1zNLX2cY1L0NNZ6zZG
FIdrVYptaaR3v3ge//5Qf/nQfhSe/PONzkMTEuHNkTAAtu38a9rN4aQxWCrerZMRfSkilBsgsxzE
uBEU1zRTH88bR/blgTp0vTg1s1flvi3T5MDS3uV+TZdmg9XYP2iJogOor3sQU82o940xrTfmMBgn
Tq5JepPVK3Nxz6FEBWtdmm+pnelDONZR9GEantdtsoTVIz6UpHHSLKv7g7vOj+VIn35V+0xy4tfq
hvkvRdoUCIkS2jraJiyreZgr/KRtFM1JELWGs8fKSe9TQ1sPRLm1XYev/aWUDWRUv0AzI+U56aU2
mNl1Siv5joEXO5oXPhjjP9qp9+nq8+NFcaRh8O788Q/xacZI3NZU2DsJa9HX+YbNieUjk9qmS3hb
SFtM16pb3Mc5gTteO2Vdr5T4HbLVqcO8HuIxiEZzPgxRnV7Y6zJtf/8t82n64tEhXRH193RHl56p
f94RY9cz/bfnq37T9MN9PbQzwLzuBpNRlPuSUq8nfcmvraKFCjRcAxVyMv4gAgeI/qvx68eDIF9u
6ZANNI38S+arOm/YsbtYbJ3e1orLao5jcYxLt9lkVv4SZ2emCIIz6IusCxPZW0gu5BKc+HEduzTM
u8q4yFlUsOk5hpw0Oe70dpoCoVbsmFjVd1NfNdKvNWiBusgZaaV5I9DFdrNlpEGTfQWPMYIOK++p
lgtLCpsqf+q5mAdAApzsTCugo/QhsZPmsp3KHMnPXJVvG2P6kIgp4cwTmxSmqtp5zWRsJGGRUxkS
aaasA1upisPEmDyW1IfsiI2fUjNHlJ2UtW698+3HFwv+Wc14rfnxuZoX3NB9HiMOU0sWDYKHIa3U
Z/UeESd4SkSZB8fJ5xAmEPaR/tdvk10WX10yo/u0jZgLuMGFAieoJZ0xO3yW22LaTIXsa79JpvJD
0xAUWwycID0zW9MAgeswYFMJRbXPkw50AyRuT/uVguqvOGTWlVYWywUo2rIbzDHaNFGXHhJWJO01
q+1fI7zDrEyrkwthum0XVR7H3ATkFT0soCy6Q9nXV2z2K8N+RjupBpXtCInYd4bMyrABQ9kstkqQ
vo3q5Fhm8sE2sHxjuq06GLT7CYm5WHbqpTJFt3WdaNrp47K+OEVN0Ly2vWvK0TtYQ0UhHDYAtU1T
9MV1p5t10RX7j0YpHmqUhcB11UOK8FqEibt4DxlwyHe2VmTJxax59pUQ5RyAYhm+Y1bxRmlrWfnI
Fx71dul8FZsJ0iSbEMt7xCjFAdOwd7Kr0908D/fkFWqUqZbBr49bX9oI8D690Q9JknnwccYyBouL
UVnAD2+8lBdxNutkC9JmHKKpTz+MHg6fuowCh8f9QvokY+Hn9KVAD/7QEqSUEvT2Ror6K252Fdg1
TzLuOYR4Zkc7y/K+acuwaaPZO8zF1F3DtLwZrWkGs9fgLjrYNzVMYZ3FaiO1RG4Ke6BeI6v6MOWN
VKJKXahVu03a7LaIZH+DtkLQwB4PRc65n09jtLUw4d5zdhxLIwImapMrBvZpmxSp+4Et9E1T0OAs
4wLnjly5pXw8B8NLecXMtAvMGtQzSiIj8RHALmYVJd9Ft/RXXGt0z9dgSb5M6xD7tZHb23PscZ+u
7Dn5QUmDZcfLgeis3GiN98Gtuvd7CTrLe3K6bpZ83eZZOjwsaO6AQq11A3i+qZbV2AD1qZCTCyBi
aiziJNuO3JOsUn3DXWP+WlYzxn3ZWodMJTbLVoT1tanYT7R4VnqKyl4XARwS5mYae8le9utdbXrr
1Wy45a6QLDV02+rb0izPcd8vYB+ePIE+x3vTkdFWa2rrCeOkv09grNeoWI91WUa3+eysp6Ek9lN7
9t5YVRpk0WIDVSBmEU/ItNyXmZt6Pkme8XvOZxTq3tZo3CrM8rqI53jPhjLkWIIagViyw1JPRWjE
a7YbiCxHaEdz8zxWMN1ZOfFxK6zjWCzjd12u01VtdbDza1etmzoqlsyP7Ty78cCNCSaZL1mznLpo
cg5Jz2XMFUhR8JV0E9ulgkYT+cXSa/mVu8b2M3kNpwoIB1QXdURxFz7llx67O++05E5r3PbKiuNi
vwJKgvpM1dFwWit03Ml7mKpV5lx3jTuO+vhu5lk+tBNGKH2OPLyjOWlCGafXcTKKLV7ic23ZRgoS
jq4UlmpcbzOrJ6YVY1NBmBrdLltbe1c7Q3ck6AUdlboVFLhXBhxvSN9pcQEEMRS3LQ5aCMSUHEoi
Wy9TZqSPOF769yZep0vP5Hi7eimdW15zIDwiH+asKEKQTPNgTNl3z27vx4IFOQTVXtYfExUaVLVN
yrK9jJesOuSV7fi1aJzL1gGmrDgVXmd2eVuuw1Nm0ZxG/8E9t6nkeN7BTXRpnA8FOV/drJsjfu4J
g/2allyxIX1x1aSe4Wt9LYOcTPfBacoxnK3W2Ofp6lxY8XqMlH6LSQXN4k5ogvYE+NF1g3ZLN6JL
eGqJAjGnKF6sbdxGWfRWLZETJmQOgrK1i3284I+PmPxdG9evRts2j6mZUeBnER30hOpCHBW5A9hS
Pg5IdlEhYWIJJ2JPMAv2gQl9M3sqOVhoHbfW4CYhzi/4aVFherAgwC/czroeSzKLoOO8v7nzqb1G
RO+Clmr5uHjVfZaUzvtsasjA6eOINxYYS3TTsoJk0+VF9h1ZeLxk3VJ5iXyZgnlIknRDNMW+mlP5
UfVp8Z1tRtMVdCxIZ0PqoTrn9hT82s2cYXluck0rWRbe6iwNdLQmcw69gs2ESx+4fBns4gaZjGfl
nlRcj91WG6vevcDIrYiZQAsAScGlWJs8UpqxG2DqMNfGfi7EPThbl8R+GhVVtFtBwsNJSyvTlxjR
Me6m4RW7kSqTbxU3J/gelU3OhV2Klty4W639eynwLcJUtroe6LyB6n3lUZ62a+ZyyO+byilPRlSM
XJ+8CjLGlsNwNTiiJmHV9tril6QB4oOuz629NSFmp9uxog7W19KZ361xenGxeoZxCX4Qfx+7BQCJ
FMx0b9bMV1e8zVm15XbsxyMHdJJeP1855czzYS4Lz9AyRnCFTpypk0PiqgyJSfTPsFjG49g1+c5S
qrhqKpeL7iK1kNin96rnAwYX0cQN3b1O7ydq7R0+sE2Sb4AURl44PFPfoQkdRhXoZFyXwvRVD0MX
dMKZd5FRzk2g6di0YWfWa71Jlj4G462dqQyGYcgeHdgR7aa0RouuYTu+GZM0x9aZyg1XGf1iHXVx
idhpnIqpjr5A13NUGcCKm1A5ql42ScLB3/e6rL+M58aCDx2a6Hiu6z3mptPqoW311aGp7OleKKs9
muPYSd9EssaJN8w9tubyxjPAnDZWEUUvKrPv6raOoPcVs9laTkxPs7GN1kq9NQBlx3HFlAi6KE1v
2OcinutGF1+ZtcWGP7K+aTBWm8iJK48BtnY+RDVQ6kDezrrH4brvIrxxvPSnsu3qkBL255Tnjfjp
7NtmdpVr8rmHtAlWSzCwKkXRkjyTunl/p1olTnW1DKd1ctZghLfyyVkg3ZuETe8irrLZPjNXt+EQ
S4/KvolUBGIeFyF9nqoDLYlSGQw1ZV5lMkTZxnJGVZ6aYh1Y6Rclw94AN9QucSJ78zalqvfsrXT5
+wRn4uuMl+/Ype2F7qoxxLopD/SaFC9nXru2ew3wHYY1lXbzoNU2Divb8Y6N8ri+O7p3ransnCDr
iJktDZVlGZ7w7BusNtvZGDY6hJsFD7uuZ+eP/RGv0zT1b6yQXF4SwhUHosv9qc+75b3Isi8zObNj
zR7I1k/qBoq375Kvdkp+HjgTJpwsn/maRUV5WAgLXQ42LzZ25WPcdvJRQNdvpzG+7Ku5eTEUw0E1
My2EMCz1qzYkdsQ5utAfK5fLWgC/Ow1wwna2+pWdzJkvzCJ7J+l6o+M/QQ0v5WUzs34qGHn4sd+g
a4QaCCTPXyyZbWwyzgQXqWobjqohk5Ln+lGf9STbeN0sLrG/uk0i2+G6NcpywzMhi9BCrIjPrUNE
UWb8svfU9hy/Icdf0xUIe1tr+L5EGb56RQnj6w63Ior5lip3VahnVfScW1adBaxGHXbS4kPjzGN5
zeKzfWWujCMOt1QaDTr/HM70XUCpgMxGecJvY/qkXqYVsRFAgABNAMsXapyJKWQH7rtc5aJq+J7O
xjz4jUNMaT/aFntwOtITZTBXrNcbrD7ONgVsjxE4S87iVAMX6NBYTX/Jc/690tOlgrCWe1H3OgtV
tU2n4YW7YHFTL5IDQOdw6+nl7TSkRQgo+Ry37RpYfcswKbrXuI8nsjF8vqTCwI/m4jbPcuNyLp3q
0TXXtkTsyReCKHwqfQDByB8R2bc2jN8bV5R1p/o8HJdJ9zkv8vcVeGiAliSvbc6o/egmh5gLcBgl
zF+hiF2EIyvPePMLyeClcX89748qmHaClCj7UzGBzMuWkZPhW53gHJI9I11+YREw8kE6pwdbWodi
Hk6d0Rb3CzSfbxblsokam8McxYwk48G8QuBjpfws6aXtn7GF+4HuwGeaFcwSCZSKbH8meHKRWAsX
+ZarOW4n0FVmET+CYNz0poi/cMdJQi9TkOHNPGzrVOkhgVTnlS0wTw2r1a/sPCLUnJc9Zo43bSSZ
XkbW/hAX2b2lufmXKFGt3OlFFh+8TmTfBmbl52R2p20KLv3EYKtd1Jisp6ZU0+u49t31urR9qIsz
cssjy5NDM6TC2vSVYHyg6eabPsGVQ5Y07rbs2BUUkHUeDrBSxskWuhkSiKkv0szMPn7IJ/+vxdvL
9FtX9/X34bN6+yvB9/8nidfBNfhtifeq7qbX5VcC7/kb/ibwCuNnBEDPhb50XRaNnTed/E3ftX4m
/mw6OpFwDzAFXegf8q5j/GyawnQNF8Tjh/T7D3lXOj97Jicpx4WjRMZCYPu/kXfPnsM/hUUueDYL
vpjlPROx2DV+yHm/8FgUZROzIcx0W2lnoNHt7fMxdJ06n/WI7fdYZsVXFbuon3yGIlaxlcuifJdQ
8rsFmfTdjjPOGb949v6NsPuj9PSXDwqZUzdR6ShWoULL+Ny3SjKXVQS9FgVsIVuf29aMJp/qh+gb
e4wF01jZM0mtZnI20xHYJ3iCioLTfErm+1zpegZ7J7r3P3hUZzPr86PyeAV5Fbk8mT/2A/ziqfIW
LbYUczBQsVatzNGrVfIsrdQfxGMtHk3Ozm+WQzAw7KjQ+IYynfA0LrHQfYJI9RgkBcJcACNcL4Fa
h1Eid5ETCf/ggZ4l1l89UDB/XlZqjKVh2byL+PovHqhr1J3RuSSuk3Vd1ZZVMuppRH6a/Zh1A29E
eFUZloIDfgC9041kvFLr1U69PCGqbf7RE2c6P9zzXz0ix9FtyxYCjEG67ufKZXgf9sIKbyAkBya/
KStssJDG+uzJhcFwgo7TXreLpA6XkYNiubvMm4HqwRXNNEDUXe2tK9bqu+yQuknZkfUPabYyqDXh
Cq+OcaOt0h+zhjiDtFaGSdcy222/ivaONG57gfRRXMWDnBwOk3pWBKOpkmLvRhmLWa2x7+1w7Sv5
onpPNZfpABEdtA0jLX9bZANca1pa3HPw4zWnDNzQtyqfl/yqWxIqBqSx2hzTMdBe56ji7ObNkZ3s
ATJ1+N+lWNv9HEuqd4t+IatpyWaI7uUA17n3ZKx9ECAC5cNPWfpjo1vlI4xiR/Nt4823joPsQflJ
KvIjpRRjHViWo95d8Lpv5TiSwVVIo/BOmh09Rmlj7MfOqTSSXpIg/UA36BJC1DiVT3t0NWy8vqq1
o52P015fSxGHhk47GF11gjiu3nFYQJxMObRaWdOyP+n8vgiE3i+CjB2RTe6pw/jgFPyiW7Jvy9Gk
0WHeME17H7owNYpEwL3i3Zx6erdvz4SS72W8KEHDEY38HHuZ8i2b5lt4G47cJzb0jreamtQNOWYa
HHIN56zckK2196bm3cw4yuFa1wjMQt83rbhoq/UdTY9ECiTB+VoUJiipgSPnfLss3Y6FQ/lGm8Z2
b3ZiEb5W1Vud9aCnturVwZm9o2N/80Zx7VoV99Eo4jGN+r7ipnacXY/qFm/udx3BfSm9oK2Mrx3n
i4nL/NZsvtXmQj+AEyTjvGyyivLMNLPSo65N6mLJx2w7yMJtCfVwLgcHihPgPjXf5fxnZ+pDsSMf
o94WK09ep7YK58n76rRm+bV0I1n41lzxapggaf5M0eUbjs20VVnZfZF9f50yR54oXSqeyCjp14U7
0gqhiblm54CQb2ZMvOLgDmZ06dS9eh9KzRhCs2oomLFUp91wKo9vBKmBg5DkIlFLIjS+iJEcDi7f
xoiBvqEaMiHjfMK6MB9kFackGcsvbCZ5FZM4wlNCZI/9c1UZp2hV3W6si3RbY+ZwBps9cdGpjFzn
PAbzFBVvrL0or206jTeUyExPA4fmDfjXq8YN6aYzKo1sodZsvdhGwk+iJnbDkjT71zRN6mNXJVm7
VXo9ZlfklrJp1/GLfhTkl77SzkAhqt1T2oTwkM3RhQUaTR6/lIxpqW7GHLqJuxH0InGP3+Bqhbfr
B+plA3j1xdtTSt6cQ5ZNjEkCDiX3zK6xt8UlGiV7O1zr3SA9B3IPJF5ftqQmkVa6Iatuh1Z3vsdz
19UsiYaQN9D3V4Jrc/viigXhAudlRrNozwd5YvexezHCMZt7e2kNtEavBZu+XtxZpNCJmoo2retk
9bvuNVr5YqZTDOVHpSzHPW3SRBmyKrHlaG+7uTPswCo9581mI7v7FhvLQDCT7i2MtU1EFMF5jofJ
7Pam6hp5muQ6avewTa7ck7gw9f1ikJcOHayfc9FT75GWBjCLZoNl0bD6bFs2k1oYN8pIPPUczWWf
vSBn5s3i1xRU249Cc63xqdYpJtqtjtMnr2TU9MKnWtolcGEoRl4f0q9p9/WSx4a9lStrMzcYx7I/
RC7LeTKaFLlw71qcqzmEyDXmJ4ObA4lRozamK4afrttH4JbdPh+px3gmttgXF5q3OoJHy7kkqJ1W
TXedqKeECDuX8qzadVa3ZLeU1pjTJS+RMfBpKWfxJim+dilbmrn53Q214TpXLN0SFSUBdAp9pLQt
VSwV5NA37weY5z7AuUnrCxBLqUt2JoxetcsGaqQOvWckLy05reLEqi3XOPadfl61M7Vw9KIYgWAc
+EH90c20syZP8UV1paY1NR80on9FuMSTJlGUlbSePTSO5Gi7asE6ogter0DNK636WlOVkQm/bRbh
vpF2ztZrAlUlQQOsIl7PGWggBOlmx6K7lkOsAaxwuNvZhF69TZvEVYvoAr2OOFIqkmGhrk8te7TQ
9uR6DtBbhUmUk9BbE8w9xkzqLzFY8H6w8yG5GsjANx+WqOzlEmJRFceJzc3aldXS8LU1uPDgtfU2
hyhzw+dXZN8ZD1GnQiWWdDgknmvGoUmm8UqZ8zDsO9RCQgq5pZoLt9ZQ8X0vmnGHNdV05gs9S3V0
vSAB1w6I+LpYrl81E+JHnVEoQuuWRa/tpZcB5V3m3M5ixsCxjzw4X+7HFAt1pWc/RHQEFFzMGta5
b+NCm0Cmh5kUym7GWZj3eTlaNMq4iH6HvJ7lcrKpw8m2DfWMCeERl49CrYG2B5WKcsT9NpfaAzkE
EV1rpLOSd9dZVXzV6KaNLkPZ270z2saT4+qXOhKjM9MER+IAo8kvwRHUHH3p6um9LEXqW4Liikpt
VodscIGLqirMuUZt2J/kW2l+oDrpTN0QY7DjN8NyN6gtG7hMwjjtleKpTK2rQQlj1475FW0Y5p2s
BrJ9Cp4uyuivIG4wreOORhaaepIdMs2Gyp8br7S+mwkxTityrz0Mh2CdE3yJDMV2mJEOE3VNQdvD
HDl7oOaXJm9eBrrBbqPBvEMs0w58kEqf0JI4LmWx7nQufEfR5Uc90w/TGr1AwJ5E1j8vcPfuUASz
RLC3OVf4RRIF87oeEBKPUTK9KA79CfVGN/Ls+52hEdPL60OeG7fOQOHRhH+3paawuTBpHTrDs517
l03l06JkuVecBb7nRpf6U5tTAhenEerluos5M5zLe8bWr2LU7u2S0yqO7BZSZkkcMx/ZypbPDByx
9iQty6bDtSleLbPUt1RFfRmSmi4ZDbyjGSlKmNb8Zs5zb8fARYNdE5kiLM9mhqG0DQ3OPMB3B3Ez
ICB3oxneNtPlF6cZDa5kpfdkw3ff5BPRECoIbIPMwpieCqe6EOmgh0mhDzsWJ3wlYHFS5SPpMaTe
cdmS75jvzOJituC0XRuSg+AcMXjRlmG9kOUjA/1YwE+S2B1uADDig6j4aOiQ9OeWvmo7WXWH2SCP
Q50uh9I1t80yHVMlaDsmSrxQfHHuC+UqOgXcpYHC3aXYDIYyNnOp26GRLNletKO1H3OL1y21v8wN
SlOyEnDjUqP2pa0hVGsDHoxVHCoasA76TKouL+urQtDIb1Xj84Krcc/FgEBPFl0sbqko0ssnZmCr
uC9X4zrViFON3yQAnk+nT3vuzXjxujI0RB7IqS58FPEtCvIQJm35TW8rfc8WNr/MGRp5a9XbNhPa
paeJZSszffo2qby7TIELfFHl2dfRkz6E9MtkId0Y9WD5aW6La9W0Azcp5pZ50kL6DTYTHMFlNHkn
WDe+Rbf1y0Y4OQZzC5NNzomOGX3xJw1oI6A6hsboVKtZbGDJO9QoPjrRcKloAOJiBUxHOeiLmcRG
SBPXW2Y7zbVlRsaWho5xm3fTkfMYbERhzLfLYlOT49DjZg9R9a1OXG9DKMrYDHP3zthEzGI1dzJT
d+uasEYqJ7SULoPfivy56mlTyTiEIm7mi0/MVwvJJ1cXMPGvaL3vYCTkk7w+id+XllqOFfAGUsij
yG0VBwyIl6UmBdaygnVfi1ncsE+u2nr29MBBOmEHnXaNo/hukgo96BNve4dzG5h5VbqbhTH4AtkC
kHD9X4Sdx3LkSBZlfyhh5oBDbgFEUGsyKTYwMsmEcgiHhn/9nKjVVM9Y96bMuqotk4wA3J+491w5
YKcsptvcBenVl8UPjGdOsw2A2NpMX6yeLCwgOwPSLJIY6DEPpD2w0Axu+2vF7Pzcj9bpj796G8af
auPlFaiQE+6/HeDkfjuHg/Wee1Jd6AwfL77glvFEFHX31HXhPesvLE6MO1OvX8uk8K35UNOB4sqY
R/vdnfYIzpMe7mq7UW/uSajS+OF0Z/Iuepin8gY7lncAAtAdZa2cl0DZ4XWjpL7QyIlxWDvExBVj
ZaUI2ljw54Pwkn5iNGsqmqXcO90BdQkICkvkRa+qBwqb6oIRcwBMZ7owPYyazF6Gj7we/UPY1Ywu
uUbSeQTvlaG6fhmjHTcacISFRShWSlNOxZ2tLYgVsJSUzYHojeXTumEEiUPROAfswjh7RuuxQwAY
s67A1W6G4A73hweRxDaJs9RtjHSTCTvxve6KudzRq3tHwn1/7DvTXhs2d0mxd80rKNTfA7Zunizb
sPzMrIdOEU+xTKPtxz0j7iHW+1opcJWczI97S+BwLHmRq5+CHOMeLyE13Fk2Wky3b/O1kDWib7Ma
i4apXSmHW4UP8ciTz6a6QWExHPSINZJqkIS048k501zwGYn3YPM0YBA9AxnUrBW/tYcUwoWNNWz1
eJRtUKVDrUfWzqenL2BFuwY4H8eFh9lewJZn2/x6iklIy03XiUvUNekG0RHhLYDFf3bQWWeYja/q
ods66pMouKp2O7sIcgRZsVugDxx1t922jWfKA6EJ48GqPOQ2KoyHE1cVLlnsBJN7xFGOCT+MQvs4
CIZmxZSfwCSMyOa+fJNWw7MmMN/kvuPTnAXusWO4m0x6Hb4i9rDXG1bghFDfkEUv8xxEM+18s4/q
liXZNS4XvkPtDugNQ6jDfcAqNypw7lku3YYUdE3k04Iq8hHrTGOAB1+4qkyZpnmHTMGVLKf8Gn4a
IzLp7jcFE3OnLahJ+7OK7ULaFbhIZw7JBByBG5CMhxuWFWeocMaynT1jGek/QSfErBD1EsgugrXd
aYebGpYmzpG2ci+5Eaq4qkT1XnnOJ0YT6Jp+oL+2FmVoPY7ftsu4YthftjrPMJbZy6rjxgvNBVbz
6JlFGUV3hM3KPkjq7PkZ3Zw3p2EAYOSKQxOSgqKojS274FGhXpnFYfXp5qFTMbhAg3J0aSbO2qrP
D6v3z5xke+fTsBM/wgYURZ8dZ5ZV79apCuZ7qXN4dB58Lfia6LAWVvH5zPM1sCNaYPa1wN/6uvwN
GfcLysJ+FhqsXopK5tBSePMnzszOkD/GpTWmQxBdNvXyV87zDVrV8npzo/so2N9kx09NMf/Us95A
1nhfaOgnETogYXOycHcPPDtZ0mTe9eLiO+2j98Gtn8p2/JNb+bO3nazJZtjjYczPGzp1N2RRpEOf
orvraMar+YjdiQq1lUmrwHZFm5V2Tf1urTKNGp2IVYC64/KqswnWipOfo8ukZDImXsL5HjxPXOfN
31VV1/teH8mOYedhHcC5xGL3n227+cnz6GxigZ9wfKyAGoqCNx8HIOs7hDfrRZE75wAVLm1pi5gK
8bzLti/pRJdZ3dx7TEKKrYiDOf+rRMQXkj9MvnXrjNtxK/fz3LOS0l4e5nW+m1X3p8wDO1GdCzSg
Qk/4o6z5mVX4pzc/zUv0OOjwxjtJqMapCGO60cttxr0y6KcBzTucsN5NAcxOiV3wzCRViKciIRUd
ygmEDuvvksMhPhTTotuHojKDPgPFlPEf/T7YElzVy3iWae33NzSBLWSfSPwUcIlylo6FfMWmG+5J
Fw4K1qGnMeY4tsdOeMRy+BOZMStiDE99Fy+uyu5QqlDDZE1mGSRxVq8ug9GprsjiGIdXsYT6d6hL
TT2zjsODMHqHshZ5nf82Uq5ChDadtFCdTCVfD6UIjyZToTMpNDhn6Tb+s2gExrYlGBhBdd1i4yPr
UUCknsZhkPSZJaDNmRNVU4UUWR9WL1YwmG3ov0/RVEM+zIBTorAs6i8aJoAWup+3gGXj5r74qHOf
uQo470ChOhQ5fZ17cdbV3luIpzo/LvqfbaikjbjzcbxfMnPmGszKZugvmU6KJ0VHDzAsWMYbwOzN
w2gyOR9pE7YG9ecarOkKrfN2kzxzMOg8oa+R5alHon96uDhL6zi34Yjr9DLshsG7YK+rPqJurxh0
GqQh9JBL0dzX+bK257jkgy4JsJqeF4jNnqKt55At83o5642YzFGWyl9w8UbTLWOwFo4JSu7Dxh72
nfz5or8dyTSqb6ocQOQLRLrqdUHH0d9kk+v9zekc8WxOORN1xKNBm5aRLDKEkHyFSUeZC45xqcsH
5JvGXBmPnBTaHs7347o15iHcXKZJ44gg5tKvJvuduWDW/A3LIrr2GvzZR2AULncJI4aaZ7Md92OL
5jI/1yHlaey06BQpI/Arpp0lzKfki0WK1LkAILB9s952Vup43qi1/lncSAAimulo45aC9kV0AVbv
znKAVdvZkN/R0effttybF9fvLH3uwfrpTkycvqeNtPV0FYGlgeBS14t7sSLSLVnGIyyJjdehJMtG
4kFz+JktmqHNHWNvI9MzUVYQvETuYJVHeCZSQptDaIogeetu29qdPqN5EuJMUeRS3EGF6qlidMm5
GaIycFCudWkQzgWY82b2ZtCWRdgkVlnoz0lDtqSikdkfBuMWuFuRbzwvdfDmtIv7yFglQ19Qznu8
87HTW06WW2N/zRzkleOw/BRO3z2EhGC85AwIlthqVnAHEo5EFZfj1nzpyZQwyFebLmpaV8SYHmPc
lzJADpws2Az8RIyMy6EWYnk5Ldn32WRpztL6ajMzOBIX6OhZOFTqS4stDFiBI9NIqrzwPpCqmCoB
L+7RnXVRB0JgRvt3dMA+DJd4gP3+aDM/7uH06uV9bfkdDzIo1o/Nc4M/7rTuqJOJVJspQFwOaLpS
k26mMs8ts5AIfoDImWplYZ/WUBzH2F177xsha65RDsj1eTVyt68sgdcWcwTKIS4n+Pw/c47Inikp
hGuQ8xI7Jaus4XJCcwOel80FFFLlFCJuqs3jzuNfo6mac0nCWx5UTlKW4/zKOZfvCVb/8J5x+9DG
Xd54cdkys0znEpZgYloXPHAbkLbT+830OHe2/aBhE92ZMOiDv6ZTg08kMy6kqczQOBWNFG8QEnmO
hrEO0HTYZaVSQE3AwLccLQYdhlee0Vzq5dqrfE7aIMKSjEq2K7tDY0nMBHK0TcOwqqAMYjLSTBRx
PPwt9ujPRri4Y4sKsSiDH1Aih3p1mvt8Wymhl2rkiRPhat/kNLIPaEt0G4ejTS9QOau6kUXXvTYl
W3pOg2k3SbObfL2xOlG8qLBuH6GQ0nq2o3dPv1m9523dfQVbV94jiQbtiJIayUi5SRqahZyAmVHR
Cixx7/Lt1V9OdpRygZma4BM4xURp/lmRn1HFOIoHNPCgQG/R63BD4F19COUEmSEXklBymN+QPqq2
WF4VaIXs3K9y+6M2q37uM8nmtPS8YEIt7zCwd9xWkSHCY/sbmaozXI/TjiFd+fsbxJ/TT4F69Kcx
i/juseFRHhunfxmtNnrv+B5uahi5IrasMYPsABwKMUtYgCqby46vbqzL8s0mtpSoAR3mT0tv9T+m
1exFgyY0qMJrGdyP4Oceim1xXWIkIVhTf1amOPRrSOnV54565XhGcOPZvS9iokWdL7vVzJs9JDdN
XDszGwC7LRh/zbXlPEFe7V4cW/jf0RTsP2wPIGuXNMx5Muow25JJ2EF7Vvq0NGnThON2FrqFGFjc
ZCZgz5BLc1yko/srC7rR3QItbD7rQFu0lNYVfxlJ780Zfy1QC8TcktwHCLoP/bqNKcKbDvWdDKYf
rza+obkr9Bjb9R6CaXY1nF4xOxFZeuT8oKwpQ++M3qO+U9lU/zU2SRVJ2W8zJc1WoCOyJMgWCoBW
MYSDexdbrhTz2Z5X/i2nE3zZvekAThmQRrSEBYqg3Vu8Bwzw/ElD1qm3rJ68F0S86JTLE50VTWrB
AH5B0PoJKoPvqYr88MHCCv+zVAW0VBAScInZ6DTWQdnEFUIqDpZH37MgJxeb6z1v4yo+ZNShsmtg
37FxX7bQRyEDpBtJJ5DktFrW7MVUKn/eq5rBXD3PLli8aR7bozMKf04LBsv8brbBWJaHfXtYXAc+
KtehLo4BJDrWYe0UzQdEPN57H/aIybJqgRDoS79+AvhiNadU6ZJlXohWcV/NW1MwUEe2G+F09Wpf
3a9Zh9ayUxA74hXohH9j7WhtuS/oWJOMjR1ir43lwmMY+IV9DdlzHQ8gTcTEWb92t3CuKj8JZVX5
RONu3d2g6xq4QFHqPxlI4jU1cjT+BVxLRs9mrdEdbbr0y/O+pVk5Nm2j7q09H961cDteFimzxxJl
5m3jrBn/34AxPVDeNdOpzqJiOAMdQ2WKw1jbxF30HUTxDm251c9lix60bp+VbCrn9+oH41+IM8XT
ZLv5U6stEO39mod/o6qp70QAOh/bclgSNrcClBt11d3JYQmwWSzVI3g6xNQsWrJ7ZE/I9sdqJtsD
78BD0LMhA/hXtV+M14NHFt5BnbrKjVh/q9D5A7BrHB53M4d9suDKERBWKEevXQiV3r0eUSEea6Fk
dFHtapoO+y7LHxSLzjeQDVyl0EMYuNcgez94biiVqr6mCwRY1CMUIy/1y10aIiK2zGHyDHHzFMmw
BeUzCJUQ1bGfUXjs68DVZGGXu61gT/dxtlb77TjUFN9wm8SLbE7rWXsvmOmGrhDIHqPASy1KGxBt
3o5voFdrfyGzyryHvVdyQYicWxqjrOY7EdPYJ+uEbf7QFMDckk1tAZehBNqSIERsPtcxaEuGDHMr
U9Ag5CdWCszDWQPxoU5KH4ZjYuxMPk77Jrhdq1m+1Q36fXYu3UKAQh/B4i5c2OC0VQTA3LPwXE9N
x9j8zSdJLsfc5f4lpbD3wJppN+ebzggM2PaB2nB2MgAehdfvA/ufSF/s3mrbBwdQeH8A6NHcoAxr
n5qJNBBovz2/fMSYmmn2uiw/PscAi0AdmicLmn+BUA4gRNy59fhOYDtUJclt8znwqH9AywvzK7Fg
rYxXz2uvJzPPwdUYCXQaIzM/Baea1zpegMc8oUxEnDbT0zsHJkkYzjsny78jA1jtYPCR/bGtQj4O
nns3saQZQPdloj/Y7gZqlo0xJC2Bc/Gcbc2wHi21K84P5VKWBSGo1kMhKqjtINDQwbFoXQwzsG19
sdXpcJBeFpJ2koEPSoBUhU+TYKt7AvziXuX8t88purspmYqq/+37YnsGLtvzv9cSHWhkO+rJC9mL
Ie5ZvBDk7VowAnb2lncSJ7V7AmRZr62wwelkIK2OQ5idbjig5QUQyTIDzw81dTtak2e/DBF22a7f
uCalzryPGXyUe1b5o76bg7V+LgfExDH0lQhWVzGzB/RLsbxUwlrQj1Zrn1qdcypTTSQBFE8OQocV
O1u6thWbooJT4jLsmUElLoYs8DvGaIwE23Zd5MQCHXK5zb/dDblUum3Z+L2eahKQKKY8IoAv7zhD
ottmzTsqh6hRn2NoMnJEtCRAyKXyeljyZvwCookjZwyd7N2CxwLVufYYR/tuu99mCwyAuBGV9egw
vu6ueyatXCpCWpd62xgRLVL3b7Up3Bu/Ddp7px0zN9HzcHoX/PW+Z1J7x506oi8zZfPknfZ7aaRY
ddNt6P5PU4+lfZytsr7zyzYS6UxghWKYVg7tcZO+yyuodGnf1FsUlHFejZN3LlSWVwAC9f4B2L57
dhFuZxdMnyRxoQDG3pg+KYFBZCpOARaVexbtLT1f587b1Vz/c54UPh6QsXK6zx1G15hEra4yKKbB
Aso+xFuXwQscgJz1Qh22PYOlbuCSwWZynW9aKfDgw+L59y6Nb5lM0ufrRTBkPDYdnrFTFOVqJb2h
aG3Gpf327U4F/iSBfaM6NpYyb/6wg/D3fVmSbVIHAW/ZuG4JZPcgv8sbaT0pVdivIUk6Mg3rqrrf
rBOYP1ydhQcIht+744ADjSNVigdIeH1/CaGSK13ZCzD7MlfmtWxIcTorswBJmDPj0Uj5WwBe59FC
UPVI3/wyC851wVhSnwZ+KjznORuslPt5/C5qZHixCUMi722X6qCtp/6Z5Sw4C9IHnDVlbd8C7zRT
q0ES2KtLt4v84GzggHyyZJS/lYXDojXccxVbC2cnymyedUxllvrNgcnuzkGx9XdiQ3u9UwQsMR0j
zscsP1WlpkE3cfrBNmJwcoYxzmZgd9IXC+qYPpusm9KOJAPOFajPkVO4cVIUXThtxV6/ep3ECcxZ
0V/u9TbUUBwjb0zKMAzlUYsBp4AoRr9N8YAW9c1M6sRf6jnOKmfVCIgHizVSmVsbCSl2U3m3pNNu
4hx4GQunuZDWCxkP3A3aQUFzXtRRc8WdP3z2ew6hfSRtmsNGVL1/GESIKMGfXWoWmFwjZPwRls55
gLhuv0cnZlXYAjtycAKPVpvmtQi+WxIeNP6HIv9jEdVzhp0Ph2fvrb9X9KNDTBwUJqpm5Ko/mAyt
2cUACKaIS3/Ln4ty3z8QJ8i30uvz1xxgMU9PA+2Q88oe73yWja+V9urpNNvyFgZawLGY4haolQg4
YC9JQzF9tsOJ7acnOFUMo1rmxgoXLIv5rsc921YG3463B1NwbgrvdJs3zvTUuEywzqDq5g04R3eC
OodajsFU5FZv4e5MS7zSp1UpkYo7LgV7OqGvCVO4w60SDpdFs1mf2yC3GzC0W302Zcb+Mwxh9G0F
e3stOebpOJeKkEo3rFA/cHmWz8TowK8mUxINwro0R5OZ7McOyvp1bOslRIK21OLGd1fYecwCyKty
mB05SV2b8hw926xRXmTtW0aZ+7dWCJxI2zElvqSsn96tusDTmAeQw7mVqJnPvLkePTZl5FlyjyCx
j9F4uXfoBWmNMxLemdQ7ENiRR5bV9zBb8mZATPJNbJP71ipe7RPcEwk+h1D4vszFykquyui+MlG+
WOO6WKw1SRBKKum6710ViYfem9ziWKuW1IqdNvMps8mhB3rM1DjG5ISNB62T/t0WWXHP/K19R4hs
NXgSWSsdHRGtf7G0DOrQVBEvmLXqMkfnyjFJwbpYPyP749toUMS89w3TXSyyK2cfY4V0UDY19S5t
+8+aW6eQkqbEwwHdBvkDKO40W6biiwKTxb4Vnjy9feR/luxs3qGXMmDwhmJ4m0fFz0iikLoO2wip
gvAmfIbddjJF1WwS6lh0IwkfI4/37RywnozVPhFSsVmb/7YVxRQdGqJg2CrKamkva5KQCyxsg7gs
d787WoHKuzSMfJZbxqlA3RsH+ny8QgaTnC7BqbCZveJ1kVxU+QbV4NirFnmHFTY8rnVUf7e5hvRJ
JlT24BUdH1/UNfaXyQL/tZgk/bzZQwbt477MD1Mj9w8fa5lOBtfzvwZWF81FuXI9NASR+ARAjPue
yqrJvyvhmC8lJ58KeAyjPyg4uuEckn0/3QJxVr/7da7vWGpbFN6Lw9hDT/aYYeZQTEL3kpAudmBb
+bDNSG15ndlcr5Qx5kyzSv4QCkUhpCE3mA5bHxIS0FYZJcVemW1J5y3bXvJIYEyLqn+6dFpQmVAd
sSXR7eqWx8pX3W8icAqJcECq935rlxmyUNQGcdV4sOJmWeZ/MKfad4Xx/ZzMOtsAmqp38xuPGFWa
8o20aB49pkhWNmBkxBdezYywq+quDj0wVSBzaWe7LbLC1FB6P1j2fGqVrJ6T13aZmCfORDV7cFrj
D3wjzXo/sVgqcagw3zvfjK1uRhRqXaLxD41X5T6wQ9y2XVyv9SbJvJqL4DEKwK0lLZV0fT4Tz/Sn
wvzxKkMiy1KKy+qbZqd9IWWM1nlzdzLDfNE3jNlbB8HBis8LAWI5qidFGMrCtbLl3K5eX9+xTEF1
PVtAQBPhrxGeTFZNSzIMRKLwuJXVjJwWAl7sSW692OtYwKMe0mjwhDe7BaCzqX/jCdXs2aJh80k2
Xrdn+ljG/zBeC9xnzcZJgr4vBa1QEvooSsozi7OX6VxBuRwXVhB+LCT9rSghc3al8AvFuw3KgJ1y
truBudE4GDgQahRoyTIDw4trFvXXw3r6CRGfRXe6Ny4bbJh4jMHqtk65N6qfajbTV4vcAIWuoHo9
SHcuxqPDRXHb2mr/bnywBwXem89cDflvfy4w9jXIADl6Z6PbY88YJjrLutX+g+KFn3+yCG5KdFmr
r8nbe3zhyAseLIx6zWESJWuqLiwDxh5Ofpqch2a9AJepxbkPwvWNIE82rywVkJz1gaODw9g76Oh6
Ay469ct9pFAHnBBjMHeSnS6kj3PDoZdmY5P3twIl3k1uVwBujXG95YBYsy4O1HdSp0iwXStheLK9
8dtM5QXkBKe7NEpaVVqgIS7o6jxoohkt3J5gkOKzmKGhMruy1kAljbWoj91YHmusCqVTUkVTwW61
r907YSkVAULg0TifA8+8oe0XAnCwuz3mfVX/VMbVb4NZUKJgojL9SSyBOmnoKo4115/bJxksLo+o
2SZ2uOti3zIKqUl8RHr3u/KwIyQEBwev9sA6TmU13VvAyDWm3RI8sLurWrgIblMexqYqTaIrRq5X
gm+bMku6lk/aVrC/V2j3vhvGpJ/+UNkykXD87YuQ5J3vYKcRRMEGxjltnXmSV0DX4bmKgVeRdr2x
1zhkFYr6kwjUb2II7eIMuQ9v+VBZ/BoeYZhgxl3olIyA7RO3XzrO3VD4ZoHyvTXv1M79B08hrhP8
mvb6MPFhh7ETmtZL8AWULIKKlgS0euzdn35D3nfd2Fb+J7T26C/qQ3Hv9H2AxS6Y9GvF/Gv6bbkn
3H4dbdWLcfv5AdYou2B6wHpi65kHf5EdObg8vFZ+ur0ksUBhSD+pYVs/wm9gLYh7Lf1a60l9VRlD
/XQmgNZNyqVe6Ywy5mGx7Hqb9yx0zXlbz2jqKyD2qDYX0PWQeL0Ok5/onC9n7k6yEp9jPl5J4Jih
gLrrNiPlbxkWA4JkFErTHfwepln89L67kGzKYOGOoJz12eKWWa4LpgOYLYcGNyWo3Lnh5oXCcbZN
NJ9o57ZQoudCKYMyF2xIukmiDM97f2Q+tQ54QenOmggvhdgZqwg1Eq1ojzOXxshA1iEAhgX5cY4s
RPijvXXWdVmZmeRPQW4YEm/wM9LFh3IOArvqDttpxYl0aGcqNNsOi94iQ9ka94SBMqezwq3WBzYo
QALnYfErlGdE+R2CgujZOCcG5rFec/kyDR16fNK+qMdRh6v8iAhEHLiHCC7aenoaQVbVP0dI+cfB
fkfJil+OD011lUArM3CBEaLQFIdyYSN40KdukKU/IRwJjzn9fCeAkwNirhHq1ejFzOUyi/B151N3
L1r0t8SQyUA+ag6rLrE91wTpLBafM73VujsHaorEQZTD+sJaTf/xyKchKbAnwSqeNHCLeJsG+/dp
oPHJCrOcj6SOwnpAyqqwRjgGcMnA3emdmaxy80ShyAhSswyEmZSD2gAKFIv12Ts+7wy7a476KveD
y0p2tXOrhRW05yM80I923ZlaDJgK1pjtU8291IjwHnyKJT4ZbnqvLQcyywdnAdGyYL/nXWOWsKab
7cri2kN6mANIcJDoERzT4r7E8wFpRrZ4ISTCoOLezWRIEtXkhCMLwSH4YugjiGEw/kJFWM4wVEMv
x3AJxH1rzktpA1PHuCG/mHDQ+HT2AJukoO7504kZDQwvbktJRtOaI4sg7CINO7GUl9oIJLnLaSuT
cnkQrjuCu+MxyReXQCaNV5QayzBerita7LQcQQMlYGk1uleWhzdDPcCz4ZzZR4aJE9wChn2lPgQc
6U0qpty9lFBVehQUXu6CVOCfD41sx8/dhRbADx3wKeVub6KYEdXyWq4+Xtd1kpZO96jBf0PsKOkQ
rd6IXNskMY/nrj04xZWzrFgQ2CBsROyNXnZbDfZwD7sMgU9Viqg4KlZm9HmdQcza+7rBRmGCnAOi
qiV/1m7LIiVSKf+7o/HsWSV4oHGFxumGyB5CIh21mv27NlR2fkX3QH+BlyHHuu3u1h/QnqB9LBtV
GMMUbrzUDzxcdLLJAu7SiBTjpGMXTVlLv0VjsfkZmi8O8fpJKz0+TagpywM3nf0O5d3+2zde9mk7
fuictxYilhjMvnPHXKH5zePDVDfY2Rcd0NgFz1hNZg/pYRcih3H6CMlDxPg8sTZEOslMKOSPTZe8
H6lieDcA3OG21xlFapLx75sDA8CSl2gtGUmxLa6Q6Gfsj6s2cOxHgNFQQgaEfRWZgSLAPJRHMHUR
S+EDCcsckBU79Z3AVsTj/ulGX38zq2GmcyK7OF81GyTvKisjt4n5LiP7tTJr1pzndsb6b3TEKVxp
Y6r8OGmdNT8NKqYVWvXco3fkRVgfbIRVAsI2KV5s8Go6oVUp99keQ87ZkY03ym7UZzk1uSfyw9wt
YJ1Dl3IPQQxmnOTXUm5uWAwVykJPMLMYSSSJkhY9b3H4hRGB/e1mpsT0JVsWB1G+ZMbYBzr5VdAT
+2oil4MK13qFdh7qhAnxftPpRj+FwB348ydjEFiSgJisYbt95dS1X6McvFeLd/PqF7N75dj96XpV
A0wklTmsZ3JGaNgC9/r+V1CFCKNVKRO11swmIktxMFhBhQS/7Of6rYBm4hzdvPSq5JdaCZBF4M61
qBWkE1dogpk5ZeVHzqdP5+FNOl31YhvOhsVuEkAITnVoB7+/nZS22YGrwqzJXAwMtH6NM+Y5iwOI
kd3EOlnUaiCXUYesun2TRw8EB7oqzWp3MKkF/8ROM49lS0q0V8OutnHtL8r0aDzuPibHzM268Epl
I4SCX7sKlsFWE/WiapwSIAuNdAJGHVUjGS1E7VZj4139Irl6qpE37anT8CrE3cTVQzWjmI31TRi+
/OoZjK6Rwr6f6X24jmzI6LZibptIxvvi+GtZOcxP+VzESxT+hKmBTScl517xx3WMINZ1UCb51YmR
nfPIM4LjIPoYCRPibBfgv+doGj6L1kUFpTmzk1/MbkraJrc+ELHLK+9tLan1naWY0Flq3hK6WUNf
XEcHSDLbtYh0/hkuevZTZ5jHD+LPgjefvY4d+6ADbJTTkqTidt14WottU0d72uhVRxI+uiTs+nE5
jDxRlytbnS8rYuDZ211zh6m9QzHfOs2ncBTty6QKeglZ7e0VoWobmWJ1X4znoO4YgsCEy87bcCz+
QmRQ7w3Zs+4RxvV0sUQbWZe/VG/bPdSKFq2WtVN0aUu/48iILkXt0Zrp0JuP5VyyL7EQgDSJWrR8
/oW4dLQ8FkwH2RF/HENAU/cGrOlbq7PiiW1chMJPcHJPhXHflDuoe1bN9UtIluvfXzZzAkqtcT+0
ZVejVyCviYkmoP4l/ZWjqKj1LqPD4uzbzZ6V+BpEltk8pUJOFzA9ppMywWVDFtoCMkU9jVeexSAy
qcMgeAbBBaY89zseC0FnUsW/NNKGOZR9cRxb6AwnHs86JLWcu59fUnbC2OiXGMhrwxYSvTQJ2XhG
OaIJazqZvEqm+TycTzOzQ6wmlts/o2VndfvfvcTOCe/5L+cuUm4sCmzFfNeRfij/7SUG04xjyQVJ
LkhR+fbHSv00nq0Jbg2RSzBaozJNSjJWATvrXl0tKDsecwejaDytBAEeNssjSqxG8PIiBiWvMT/x
mPqVo5+NVGOGcg89e0JH633bQTVu/8tM/v/+Btjk8ZJTzWJkR5L979+g76bJaVZm0FMUmX9EeQ7w
DXcMf8qAPHOMIGO9YzmSxCIymxnuizL0I0Z5bnT33z/ME5T1Pz7MwGZST8J6SGKD+E8bNK3p3HN0
bSlAkzxKB21YLJ86YotNswvuAXxWFh0gBaHvqrZqi46WP6I0R38scgItqHT+18fznwCAKAzswPY8
IV2ufU9G//54FqeLwnWlX2Pc4/isQxvu3r4hjYlz2PmZA7d5WghGYzQ9rH1xvswnvyVFmXvDLJ3Z
lqI3Cg///ZNyTn/rvx+7wIk8D1CnkMKV4Yna/H9Z2MlHYji0WGua53hnv6todZ5IMZHfPF7zz0px
gtubRnJOp3HCb5Sjf1HJsA4YP/ZgH77afofDVITrLQkebKeVIfEmHjpBCmzpRTZxCa7HcD4q1lNL
AR/lfmfuGsSc6v6J7Ghl5YNmYf64k0TLIHkj64HnfLjOiNlmfx3aw+///kv/gzX4j186FDylobQd
L/DFf/j2nXWiQqIUTbnuOn0dLTXxhDtJZF3SDE1zci/Wmnx5OgZWc3TuHyjzmzJ1RZs9QdFabgUP
FHKuZZge/sfP9v95TEJfntilgCfAAf8f6s5kSW5ku7b/8sYCDXAA7sDgTaKPyL5PcgJjskHfO9qv
10KVdB8ZpJgqjZ4mZdcui4WIAOB+/Jy91z77bMzOXBWHjr1pK8A8+7FCMgLuxyzvSHRUDFenNAlW
psqSAWm4M4gd5xxz2rhWmXw3KkM9JmRz5Kt3PtavbxTQLkknmQfXks75G0WUssg9Ug422Thi0xSM
wqAcRLAs1pFlkQcFxoEBQWBTsDFCb3LKADRmyOdayqgkwD7z1yf6R4iUm+pb8aCbb9/01efqnIHy
/yHBWrFk/td0E5StZRF//hFvsvyFv+kmwvuAkMqEpCtdGz3JAi7+m24irA9KAbSGbG2y+OJW/Bfd
xPU/SI/9ZFl6eJgsxcP2H/Bq6Cau6dv8kRC0HE1H/SO6CezsH5aRhYAhwOtyfVZ/1jd/2Rt+WEaQ
qgnd0CUiqMcUF2rG2hjKdm9Ys4t+YfJPMXpPEtl9f+8RN7a3GbYC2lWsaatoJvfIJbfgRNslefrh
J7z9+6X+kV39MwL4rw8GtXpZ4nhsfeGdfTAVJEYyZI5Jbw44RaG7nEcV1vCmSJtg7Rpe9s6b8usv
gReY3ceECcKr6ixwkx9+CcccGnSuBLepKsAt2jA7a2zCYf/8tZYUhP+3ggGjMd0FaON6kC+FYsb9
81VmXDtj7BHZRH6svR9ZxDX7Q0z6HMeMJ1p58MEzp6CtVHUPf770GTRmubaEPOK4ri2c5ZuefcPA
s2t4xGO4BRaSfgrZMk+wPOg2U3UU+5y5JA43GlhG6xVg0qJO7HPHlNeZauUNpkDv4zsfaLngzz+G
5AazpVps9Uv19POPoSon9AGKBZtgtI0dS6uChlG25Iwu9raKQMj7ZBxu8Du1F9WE6TCarOgg0dO/
0F/n2bP8O6PLg4hUGAWv6p2Pt9yLXz4elQjcdMGG89fv+cMT4c0KiGlT0PsLfW+nU9+GeeY0n4kb
GQ/gxqwX1H9ljBqlNPdEcuq137jRPhhleVG1ob748+dZdvSzj8POx3LBa+p64pz5Q8+IBCkaj1vY
r7yDcOM68r8ib9uGZXap3Ax/rj+Kd8JC/uIbnV9W0azA8O8LiTbh55skCNpCfVHHcJeFuwaYC3hu
TttvZE75N4UzYftqpoEQ45hOAAes7zU3BNVwq6+nyk23JWfnkxFETPiHcX7nHp2vEjzSPNNLJ8Vl
iaB4/fnDzZ1tADaV8ZYGsjo0OhjRB4h+w1FyPORjUZ3+fA/OFwkbZgAvLv5nwTvEovnz9URX2R2T
pGRbqiDce3bb72c3K98pg39zFWdZ+yxIQDiOFiDWj0sR4vYGDnRALhnR9BHxSRTBGYKM+z9/mV8e
qKWIIhqBdixgFumelZBFzFKBHIaxqpyyq1JE9G8lQDd0qBpGaRfLfWLk8vbPV5U/V64sQ1yWPY+v
5qCctZ2zb6edwgdiGgMZzGcjOACcNr474HyZXE+oWnNO9zSD7Mw1NwOt5mYbMFFu8RZzRIHUbUC1
NNgf+5XlN/ohNeoo2pf2oNbeVNIjal0xRKvGmap7KD+MwZQzj/cJFPZLniL7JoHne1e7NDO3lVam
h3kzaC9JjAJKlNAszOhYmKRhEt857ju+zB4akiiv+RlddwUvc9xqUrd2tSGAdjeMt7AKEC9H3iDh
jM9RNcprE/dEsesjRl88J0zmR0VKPWe8yCa3ME5RW6ONzh5aL0Zf5UHQJDFr6Kr+mIleFneImUNm
DXgq97Y1ufGa9m32SbvuHGyBkWTPow/4Cc8zKa4bIi7hHgemtnMmTYN6M0TSNEszG21XVx/byg8e
hjion0HzourNlybWn+/p754k1iW607wdFqvUzw8sw48ZkIVwN0rQUioxNOxd05NbyYxkY89Zfx1l
XrH980V/2T2W50iA70LO7XHuPts9SA4MOxsND6CuRm5nOk9bgvAI+zUK+c4y85vvR13AxWyMegD0
zx7Ztg1TyicyQnPeigsU6OYuiKKlw1k5J57zaSdp3rxz8PzdRSG7AXpj0V8yFs5+1DCEPTynMAdK
X1+l03gTRApoJxaljckgCF98Y/7z3xQepEMxSDWI3OtsPS2Za2BUcfiicUzwITcc1zqgELr16p2N
5ZelmymWsP867nNFiqGfvx4VXIeDuwRnhoRw7US03adpIuarCaJTNjbv5or95vf0rAU+DJWA2to9
e14YINZlRyLzJpdkgxi0Fr92jPPfYoSejx1iq1fHKzqI9MDhZnIF6vneDNRY7Wmr2Yr2slfuJdp1
ANFJY97WoYUPj9bMdGzp8ut3XqnfPN1LnAyiAk6V7L/LHvFD8RG0fjUYukSzUBf+ZdehfaqrJZ20
asf/waWoSVG4WZJV2T57unu8NH5dhAq4BZK2wTPiY2KQep6xKr9z0393D5S7vLFE5rD2n1X1OPBp
2PaJ2rSzG1ziD2tXM3UrouM2xgSus+TChkv8zlV/81tCSsTW55sE9PCPn39LcAjxGJFCsKHXW2zT
yME0JODxd+Eo9n9elH59qjlF2MrxHJ8WieedNYsiCMXZ1DJvLmzPwc0SELwwd83eSTJzY6U6u/rz
9ZaP/lN1ZtkmBaFjSyap/O+zhxprDRMVmctNKWt3BydYX/rssO88Ib/7VmTROVyJ1R1g4s8/YB1r
o/Kd1t3EaNTWhoXZh7Sd7tqWpInKtPbeuR7/yV+/F41AyfLH/RKUvT9fMUspZTNRmBsEXkuoZ4wj
n0GI0/tL090nMBLXULAhvac60ZOkj0Gfl4F+0FpIdph9JPcKjFazbWnfZptRShK34h5w3ASlM2UG
hVe1bIHSr2Co2Ad/1vMj5TvdeQTL2Zc4KKd9FNvD9xbI1U3Y6UzsatWxc2c26sJdObC3Ivd2w3Cr
0jq+Hue8+TSCuTE3Bi3B27LCOE/qbpt9rOFWSQY9IZLVBPnKN6xxzLz7KoRiMthieMOvgGrdh7Ct
OVYn9QUHNfOL01QjHH1p5U9t19VPKXf7OzjH4DoQI4Lyvp+DdOU1GtBUXBsFEMQltmBx4TlL3OZY
vrmlo4OTrwAB8CMG061rxEQyOACKgx3ms2mBhUbNtWM0Y7ZKjI5hh05nXI0Ggb4XdpeSq+OP4fhN
6JqJXxTK/DON9jrfjrRqHzkwYKJLpylcp9lghZe0IBdwFVD4N3hri7Kv8jCD1nJOmRoPhX6JelVU
Oz0vFJmxFHm2S2PsMNjSpzndx6NyKZ1GG30RH4oFaURC+WVm2HQPRT1BcFYvo8fBJe1gxeRZOrsg
C/l/KAndLzm7x3fJRJnvlcYYehtAcfeICUCv49GvbhrM5s+UblqvaGC6MyZCyGurljn+vKpzA9nV
kGKNXMWlSEYG2lbP7zK3GhiVRiW6knZhqstsHoPu2MFKecrKXEawDiVx2XY9FSctkFOuUrgj975d
1P6+HuVwYRItWEDhd6JpXRFMzM8K2AN9Mh3tC+7gSNgUfhty4JFr0+gOEQ0t95Z/UVUWYqMEfzi8
lxLpIO5M2oVmYRAIAALRuxq8nBBr1IZfRQktap+UdnBEtyIBMSKYO8Z2UeDSxaxy18tZPHIhvDZj
25TPhHPMuE2HuCSBpeq/1aQOdXvQX3xakbPJMZsM6hvZxOBE/rx4LcvG2eJFb8e0wP6a0nPOF8sY
w2xmWZZgN2BtKYM82bMFi6tOQj+i7MAIbw7DJk5b9U5tddZJXg4hNiMbQKt05nyOtmfd2kKQYiHy
UmyqwkAWa+XzosoV88abUC1gnK12nVOFm1YaxaYCqXbjO6W6wTaUb5ivDZeVRabCn3+O36zl0pKc
ZqlQqMLc5c9/2PI1qdkkZ1sS0mgw31Y9Xfs68rO7P1/F+s1lqLaW7+1D0VDnlQUsMbtD1ooXQsjh
OCK5RtVaLglL0rmY5Nh+jlws/H2C3BKOmLHl3EGXnXwl3uIAb003sT4xlNr9+YP9ei50QDj8depl
1CLFsiX88PUBEAy4hwtFDEmpL4kG94eFPWHsSq9iVUwLTl84h9ZxTVCVofvhnafx1/4YekEeCwou
Dt8ePcefP8CcVGYMmQCIfrAA7GJWfHqB1bEAM7GSgcS5gnIMjGyqblWs1TGbOxJmUJi34CPm/PXP
vwfq8fP3g64xUzDF6IkJlHd+QLeacTTs3g4pIfru5ETZ7O5SybkQyBXc3bU5QqvcN6rrrpEjcB4R
Fc/QKqCkOiFNsL72E43TNc4SdRxTy+TBJqmQt2p2HRKOoA9oxPUIf46cmVnsCniDgII9FHUN7Hgg
Q6HtPqedaR6EXIaZhVX3iFNbC3RmQqgNVNESuy5hLOyjgWCVXA8Mwl4iNyzAAUyT1W5cogfAuOgu
vs4ESVnoqTCgrBiimdi2c0N+KSdgdqvIagnEzqOsIsnURR1WOrUtVi2jEeJJCCU5WtyHV7uyM722
cWMBl6lzb+Jfjtv8C8k0DlL8CS3aCQ9qxsYWI51nWqpw3pUOhAs0OC6zzCci0wkksyAf3yA/qQF/
aWmFOyeZsMLEo2wecYRO5bZDkmUdBk8Y80a75lVeNrK47VlYkJCOyrbWZWRmzzVmf+QAjif3eixo
dkVV2xYb8FsOIvmY8FoUSlPuru2u1rdjqd2vZNkXxp6NMUMxQ2KMfiSqx7SfEEq74lBPJYyHcGoS
c2sXlepO7NztEd1NfT0ixO0va5X4DrPwYCYTHlsY+VRwXZs9qLE03imwK9Yd4/luh3YAVW7XeGaA
S88jv87tKghxZdZGN9DjkI9ipBoeoUXg45OMsgV3M5RItjpyFvj4lVVvhBmYYteAOP4SBcEi6ZnC
L+DgnBgERuy+UfXiLPeJUwVG6RjVK/htdsoiMtuPHCg7uldJEyRrIp3r4OhNAy5Spra4r5w8pVUA
9Qf3XtoazhZfs35sMRLxlI5TticX2Wu3Q5Grx7IeVLVpkfghiY5JnSgVVKGV2QZputXG2Jm7ueAx
xfFDLi6O0V7dJFPs4UqBY4TSL9BgRwqh22fKhhZbbIKud1ViRJxox7sKTlUG3UQTe5Fvg2Fwqe8M
EJ/D5COVJ1SiI2oNMQ7jfJlmC++ryZp9nUXuJbgcXCRmHHri0iePhSicyWgPpJpDoOptBzMWJqJg
j88KV5GeB/JNeAjH6nJsA/MpsgoeQHrlxpuEhKVWBZBJki7YFtMDZtPoFSLTcDBy3wu3cQD5e6Os
zH7FMiY/drpD4aaJGEX2kzJR2BBeSF2IgSk2l2OrUa8nTFy4Qadi/DQYdBI3NmaB19kg3WQd+jxp
K4nzel8341LahN6rQap2vOra1C82JLLWfIuqNZ86IC+4vnioTiPA8m+uao27EEET7fos7t8sGTXm
GiG3+TGtfeOR5CXchpSVxl2ucXYxIBb5g87rAD2I7LOPaeLJ114Qh+daSfp96GV/1SDmFkwhcFgz
g27nJ+FX4RvaIcTAndl1OdpoTcAUJhiUq7xnXb6dCkTSW9RRKFppwYE95mSt8TTLEW1OEEwK8b4a
M4LDmDZthROmKfDVDH6E3WXWTUZVzXYbI0reF9T9n/o8StUaqdB08voB6ih6wUQcDaPui22nC/xZ
IJG8Ly1CSHIUU52OFypTTr+bOVreBmM9vI45QVgrIQvvKe1C99TWNcZikfUoRrGXhldWH6C8t1Jl
TWviGCHfVkOLJM9Kc7g+bTGRPMzGgth4KAdRkJkxmvGxQs1vbNM+j69z+OCAKjVHwDWUGM/aNhK7
H/EhEtpCVZbPVhQBwUO/F89b/IHtV9swWM+8MDFuelbJcMvZv+vXmh8WU0GToLcyxtR8HrThk0TG
W9nsfXRk3HbhRM9mIAjZ8ImH8/GdVNO+jM0SvZqZMsMKAfilNwqXGkWMrzGuzb4ffrenOpWHoeyM
F+50UzMTgMHCTzBQZ7vErjGL7nFmrHrA+K8dh4QVPO4kBUua0BvI8kRGWz/t5FMfFOxZITztr7E1
mwh8DZW+aDOs71D2MgiykIBfwvAnl7AC7kvMJe6AADuAE8Xw3zSBu4NdLFQzr0TqJ0XZrwSF8ytY
n/mtiYygP0QlGMeV7u202HAzO5hldcm0iRGLudIgz9Q2YMYwqAZkrac9vBJd2VmveaOr5hAVtgQ1
J/I+2CTwpZy1kRkBLeCc6cHfZew/mqX/97JE/rdN3An3+KFaWjKpf8qMpl+t529N9rn4+uPY/a+/
9ffc3TI/kBlNA435HWkgFK//OXd3P5ANQqnJNEsyjaWD/K+5u6M+eCZjep+llpQc4Ib/mrs77gfG
A/TjPJcpAdYu8U/m7oSbnNV2tMoxp/AplGMh4pFnnTCEhGFtxULAl5mj19TB7mAKdl5cWwluKUSh
eKnTGc2swNPfR6reWIOhbvM6C46E55nbKoKRAuuwvfZbXT1gmv5UtV1JNHBn3eRj6V+kRhZeYtnu
QfSgyNyAryivYGVRt83SISGp2TJzhcsZ+osXAmDjacRRecS23W45JzNAEL01XKDF7fbsL+kpaTSV
U1vOH0eFaGDE/d8e4TVNF2FvuxdWMj4U0JuuRv723uYF8fnPsuyHcK9fdeCSgoAdeoe/5C4DkUBn
AeCpynospfAgw70CpLnNWtveoIeLcTZN2HKbCLF/LWxAvnmMx4063YFegbEEwQw4aKd2YL4l1Ulp
PeyzsCBLW6j+ywBijarF+da0sdiaLFRrcoVtNkk/OUkikaDWZnpr2E1/xcypP1lZnWIasix1HHoB
UmkgWAE5uR1quBZt9GoWk/FGOag3VuWzXOVYcVwrnk4oDfEVKWs0Ps6NJd7yLlEHre1FvCpr/2No
6fTUgHx4aJlZbCanzw4kQ2XfxxCsSFr0OxQ4GiVpNx36siiOEcHZ9H4Le0+Tvzh4eVU9YTtBEd64
4RX4HaxJkVvDXU9hDpdR285kgWRwFBQ2ma6CS0sPzbi2kRZAAM/LvU+Y8YYJGaizGOpHuJoNWq7Q
duBDTBWRca77vQxredE3HQolMKB3c++4d6JAyylR8R7LzkYFUi/7AWmgRMKS3tDZqSQqo8927GrF
gdg9bxVyU58EaHHku1a6Wybre3IlYIOEEH7oJkAXQE77aDkmcguAP/QZYlw4TLdW1QhXs4msdUuY
yfWQV3uUxeptQHGC+5FpAR4sip9RvZDDWe/o+ZXrVNFGNpNanRCSO1egE9w1mUIYtlScb1QAzSzN
XQXtec6PUV7je/PBRUjo2Xnfm8/0CrxHRwZ6R46YRfKAGURk4GbeVndYYKIycV5Lcq6YLxshCb6h
KC4CCHCQplo8DznSfRiebWK9Rgiz9xPW+y9hv2DlQ/QcC2eADkdFmq/XIu1emUzK97jjAv7hampb
xWx9tiGyxKTCklaGo88WqY0UvuN/TtzLfjVJsZCPaTriABs/iWY213AeR6TbkfvYz8On1CA0MKMq
vLaa/iILe3RwxJDvbcO1aF40wbbNJmMPL6/fllUE1TvnJ9K9xHNVj+4a6051kCOZj4u/yQXj5kYR
aXBT1j2TXDLjjRAm8QluRw6upijrmwqfsjPs2jLfmZRZmB1ai/EbFaC00lcKd1ikWJZeeFW7yyTx
srs8Gp9V4KtD5xr2VorlaaS+sW/AC91nMQafibJ1h8sxvQ064FNOyv66StHQXtfM57qtXybYNIqy
Tp8lCI+D7UHH1HavvtWkH19MHlwoeigtucSCXEuAIkO0tkZTX6JlGWGTh4a4wnhHCZCHQ1vTGvaL
6yitk4sowrcBW6nZlw4Gj6Aja3FoIMNCBP5aKzI8Vk4up31VtdgYHTnuWs8g5nXO/G9Eb0JT57+3
B6WqT0WWDxeCKhWGxIQnOn0iktulWzckjcLq2OUQIbu492/icrLntQGv/qXmVceQSDrTOiE/6a40
iisvbJwNHiJxZCuLgpXAnr9k15U8ocopHsdSOtXRNMNiHwUY+mCvjVv2G9AFuXESCtkqTQKY3i7L
XVb3FSfcXmRbLzaes07LiznNk0fRyV3uD95lOADkVQ19MS14dFP8xnvcLpugDMJ204MvOxLr2l2G
PUVlWDnOXlQaOWbaf7FrIiF8DHBHu5vo0nNOAsHDExSNiDHREGF4yLIEj1YyX8UyAYMd53sm+/HO
dwqsrc3HDM6x8vtXlWXXjhk9SCOmyx3h3COhXUpoFZaFEyscq4NOq899YE+gqsrwkok0H9a2m4MZ
Z+22o3mM02UMLapnVkrat9eT39mvRmCB7Mic/BTRZ+SEGVSPaaymTzGdhG1C82tNfhDngK5HhQT2
+qPI6le/n67Twb/xNAtU0zdfdQNETosOl8wCEQLav0tSNV7PBoC2kNt6JFb9gpiCaD053p2N62gn
jOGtGIzgRbeMDSkt401YzDPbtl+sW1zEm5i+C4tZ1DnHIGFvNGwayGEgQkJsbGeDNcK7y8jTpqRN
Lztc//XaZQPGqWMM+cEhTOihIujoc05AOAnhCGLwVMXBkaZ7vW9jd2S167IXECzjqfGsee8BHl+b
LUKCwFPlawcLm5GV1YlVpUp5tERlvwUWLH9LFqAbZm2rC0wf7tcyysSNTyTkXVNFKgFuZ3s3nKim
bC3bk/CS6TSoMHhGmOwmF3GJ0WAMgi/WMGSnJmATk+V4FyrLBmwi1B5ZULkLWw1vHdLh0U/jYeNp
N/pIHY/Lta5s42NqhDTi3GAstmbhHjkAYY5LHI9/uO6eB9MkQ8gdL1wxypuU0y5ObrIW70IGcp8L
kd32KP/6HWUVNtsIYsgVt5joag0E43bAFfFsp+ZLW/JGjeAM8aXCalwBY1olXZiR3QM+2co7+wmc
VHkI696N1oz4kEOnDkCHuqGIQLEGIcClgfXK0Jx9sLKbiwA7x5UUWXWNg6m/b8J2PFqYJTbYYWe0
y0u4SGkn7N7gib/wGTO6ruAx2Vd6IljCOrAuwsgziP+ZMDo4xJq7jdjaYR5czgD99hHpRqBxRJaO
K7Ap0bpDGk7YbLTnBF0csM4wHUisVarAcJx6B6u/0UcmSMNpxqTQYY9RC9+n7Js02A5B53zSDKVT
jrfGiAIYm6BH1/prIZrx4BX+dF0GVbSnSTCfRox6jwmwZLYQi+ZPb3njerDM+ravjUofMgU4gYyE
xD1AiEP7sqAuP3kCcA1nRdwh4Ok8TpBhuGNaZzykCw45JuOGfsYgq+e5SeqPDaYL8zIjeOUb4PnO
eoiCYnQ55at5h82I5uIcq0+EMONdsMbYETsCmQz8j3Wxd2XiPTll+x0p5/dSS/sBEKq38XJJ8hHb
PmHvuso/+3aFm5UIynqfutq/bhzVUYHk3jN8Qpzr/Klxwk8Hdy7KqEii8sFx2maPEtzd1ajQ792E
R6X24nkxdaAj0s3OpK3iUWuFtNFyEpEdl4BMzQ2/cQ35giR92o2uGezyUEXbeRyTb2RFqI3nCfvY
TeykSqbpweyiasudIB8Nl/xTgdNt2+efyLhxyV0rUizR3BvILJeFTyWWg1EdM3dv5R9VgVdOxfGl
484PYYOnqtJG/znRsOBS3dy2GUlY1Cl3jVPvMsxleH+/YXbYelNxX5v+N3Jh77HefbFTsQfbqTjB
z+ISGu3j4A3HLFO3AV6kLfbLI8PPdsVYb4HD0zZ0InlsQsnew+Rwy0KYrvEhbtLB3GROtBcQbN7G
JIhYNuEbbpS/wJywfbX301hb/iGIS5hzSVfmwPaVdtWdkcZfFBXsnTBs/ajQIkEm1RJchJjCOyNs
wbia2UBPUGSQMOz8ASAHrEF/nHGaa++UggveDnR+b3yXbthK+g0Odgyl8sKbJc59hdeXQHljuBsW
itzOz0yD1LQmuQd/DvFrIEbFmq7MoTIOZNjHB6+aOS1EGbsrpFSyXUnTuQXUI7112en52gG19s0k
lpUjVwmZx23K6ygIe4hrsXsLtq3ZqgrgTAHe0WQxtuWeRn6NsXufZa3i98yMdht1NRPdvkP3SR4R
q3COxSQdgmKbwXiKVwU32I1Zf9h77foi0YjkLC8cr3LtrOm0vuKp4ocgh9g4FoxBqbXlvglwv9ld
zgSWMCjrtsL6t0qEd09Qc4EU/LXIFyiQ6h7yeDa3qpsJorCDZud5JUw5V52KXA+nyLY1ep2sv4tq
cZk59S2Cr3nbyrB+wSWOBzyl69iJpN3QGo6uZA201BlqwARJlu8bDJJMHoxgX5r+vJ0owW8U/dor
LAoM23Pp7N2MITtI6/ouQeZwmsUwHJm5EHaJzax34zt63dalowfjiL0suwomEnlNUETJFtBnnu50
3Of3NFq/dklJL78jVQKDr2DKaocRFXdnEGbOazegHMB8F0dj/KTwmQDoDf17QLTpSzdmKYw+ZkK0
pwezfQSeRL9a5j5p4MQAqsswdvgH4+Y70hiLcT3KotpODQRilHmw+WdkVGGUN+vIKV5DtIvXluHw
tPWhAZm3iL12E1bGa1N6JD8u6Uz0Is2FGD6fZvBia5HZhxT65y1oHsUxMglvGQb4W1a4/B5RoN7R
dYVGIStFg1qObw3m0Q04Vx47uA31V5zH5YsLrpk875F1CANISWJXDOF5cAP7eaw9a18mEEP7ekJ2
qVyXAX2THSFvpleE9z3yMFD8dHoyT7PRMv1vKienAWjURzrP8VaZU8n+nHB/gbl2K84fzvJdIqbs
43iTT9p7oK9LTSiwnr/mPBgX7eBhOabAuOpsZa6xFkwESbkVE8bReAvmaVq3RRt/t7T0XqUxJUdG
RuPjv5VujulvGVXErhUtb1e7jgD3Hlx/YDyozM+WlwwX/9apBAA0SrCVafv9wayRjUyhP15XkGGT
uANUAHKfaiG+49iZXFujNf0tdv1HDbrHEmlJfu5y+Snp97/Xw/tflAe8pPv+14aZXVycd+6Wv/Cv
OGAmsIrpNGYZH60Rc+L/MMyYH1ymaCRc0DTz8A0wIS7KRkf/9/8o8wNNOwYRDrp4/vZic/pPw4z/
AdHSInBGH87G4Dn/pHF35lDk8CXwpaMcEEihfCnPNQuUS8B+tY/zGVb3cwzeigCf1uG4kAwWmJV5
bOanaYrpDJlzxwm7JMIBNNdslpDj+N7viAZ+94EkCcWIs/ipaHWejc2HEF2+ltCrmM2iQaUmNO7D
0NYjgWk1qcyiw+qVaM/x1kHlFRxZXBsYuxlwUjC16P8Hn4eZtURSbi268nPlVtWO0I5hLmzAIeo3
y9CgGOJ+oOFCeWwmuy6r50+qEpzYTNuQJmaP0bojVlNWmxDNjfOO1ONcVkBr1aEMo8mKbtel2UQj
9gdZgdkYhKba6EsiGh7Tpi7hBDCTGewZdbTsrVVW0LvYSWQ0ILfSkhGKH4T6HV3gudSFfrHrcXGL
di8qy3PvTYve0PYqz95o3dcvDvKtJT+xocyf1ASDf9BDyHnXjeJdVgwqPfzwft3+ran50U316+Ud
ZARobWg6E5Xjnf0IgHGSyXcYDRYtFdl6ql3mEuABY7ExO8mO28/wIw04ej0VDTDJzZ+v/8tTin/E
WXKN7UUT6fm41n66C/SP7HI01bx12zq8wmcG8aP2IOnjzAbFxh5J23uVjXAHtzEcYHDl8Uxe6QBg
duPX2hX/9DnlE2G6406gRWXBOTfQumOoiDUbaVFFqXhNUf0KqIwcETaK6JBiE9ZT/QYyhxlPDWcd
rZnIYKVZtD6R89OGfecDoe04nwlg5EUszsKHtZe7de7VnBspFe0Bb9MUhqJNazaWuUbZOpiXFC5e
f8caABRh8OzwbjSn/CGfxkX6Ry6CWGeyi99IQEAKmfFKwH6veuBrYN1caz3OaFQgn0N5zsvasB6C
tvQ4SHQinE/hlAA0kJ22nr12wo6VJB0xKkPrRcNGZsroVx0Bo0zr6WRqzqVoudYcjGJm/pWuO1hH
vpUc2bm9EkWm42g6RbD/0LbJykkgYQzZi8yJb9okfg3wdVCl7q8m2k/hFiKHa7FqOhlZeMNMZ78I
kqo6kIZH31aHcV1vyEAzyYmq7UEgTO/UA2YrlrOombJprZdSAIAhNMWVCOaMFDKtAwDzboArOvDv
ZuaRBEJlUTGuTFqqxgsF4F+JNkPy3YRwLzdOuyTUlqHHR9eO1OEu7cPpNquC8qEbbeabRIl1y8cX
rd5A3QaRT9kBdCBGGzAxTulbHHQ0v6JdpwUYgjZjPrnWMcjN1bBQPtctvTW9QQus4gN6ZPPzaJDa
w8idNJ/1Is0G6JL2XXoBb64lrTiSKFx6ojSmlW233u1Yi9TdR4Y9iZ3oGpD3bdcLEPF4Mtp1IJw+
XFMUpg6xNpbzGPeEmYGYhCy3GXODut3lT60NfNqu3oaNiG/J4UYyWsvR+eaaAO0WWcy64bi9MuSI
5HIUMH/A3CRfKeZPBcmhxu0MwHOLQgjsoqNqTffTYdq+RqxbxMcwXxigjFDH5naOIsLkErihoLoq
JJGU8Us8EmKVce2I1iV02mEIuyl7TU3fVdZEHT1/Qa/gf0Qfx5QYUWlLSrcVoy0qO5oH9nSP8JWE
EXCJyBBGMQr9gEc02zFwRhrZbktO6x+Z2eLMUSkhGb3v8vA2nTTvI8pWMNKl6tzPcEF45Wlz8JaY
4Tf8T8WGGInY3Ez1eDN6mkOpNaTU5eTdmVA9bRrMmyQUJC+UTOrgmR563oAVQIzHyh8koZGZCrax
UwQkxFSPIgVeTh4onfUdel6ohF5mM60YbfsYTWXP5Isd9FCCN2X/SWwArxV7jgNW4MZRaXUKdWZc
wTbxVmC+873h9k9ZlC986aw6Lhh2br9PuwWEUxFeDxYg4HBI7xFpWy8Yf2b35BoOuNfRKophXWXi
wGuwNwcEEwQlgP93iJLqzGc41FeTyufPrHD53VAb7WeThih44CLP71vi6+YNuB7jvh8de9q7IVAz
UxuvVWZOBzDi5Czkw3wymNGt+DeuSmbmGvVSrpZaCAddDkYtzVgXCgQIgQwJNx2thP9ShnOyHmAo
47ci8WA1xCFtvek18Dm37FIxm8GhHaIrLDAfSc0qtrVg1JCMDpzm/FCLaQ+pUB8QiBzQrV70MUzx
gBTEjuTYIhoOjNjq5hgAOmRxH9tbEUTeRUxmKVEQQNtA7vVqpU2wF2A7c+MqxVTZsqwl8RP8d4Of
WjXjdjbq/KFMxwW5xC6FWpRo5by/RltuWluZtncQwNtDGIvgsnRU/wkWrP1ZhQKtQpePx6yWtz4d
XT9TRyKUb1kdLs2cIOjQeSTuHJpvm08vdYb6KlzWChKwP7Mr7aPk35k7k+24jW3b/sr5AXggUKOb
yJLJWqJYdDAoUkJdBhAB4OvfhO1xj0T7yde9O07zUEaiCuzYe625WPFMF02fNrM9vOZ8m6Te0a0m
1MOEuy6Vfy2N6g2+3MFUaUuoZr5chy5goJ3ZOw6n60Canx7UylhtpzgA1GfK8dYPx4BHlPh5I2Qe
MTPFctzsQrdxfJxjEVw0MZptnUEpFfMJEUeUasRj8NbsfDeTxmddyiZ040e4le5tWCaM77zRmq3z
ElRzeWeq5rGBEP7Ja8t++czuzr+edF2/2dp4JTs6uUF4W2/AEljZ1QAiZXxHHiHqM7VDmF775lRa
T6Vta3+bWA3fPyawhdjmhoX+u03bMiJcx/H2WSrRodjeZNmRA1ohw6bnFd+4zuOl4CFoEcgU03Un
lKX28Plnn2gooR5DH/TTAT08BnJTSzpvSvj7eioWPn4qfeBblqK+b8l9aAmwQ53j6YGMSxBXe7do
M3JjHL0c7SE1j+zuTfuKiVr1vYpHr9rmpg3Ju/WGjnkgyWxmzTibc9bBPskSd5dXAfmSxoQk3wPH
FW5bLwvuu0DV98zDJtLE5jQLoHJU66BzbL57o4+ZzVjS+cEYRlXy8CkdHDwev9t0QKu4t8s2hVzd
q5a5HwrRyG7AbemuXPa9ki2yeATN9H1zk0jBYBmfxgW6+AYBwUCGpa/pz49xKJnQU2NFY5B47CES
xruE9bnJ6zQnA1NCZLH3fe0uy7bDIAveu0hPTZAGcMAR75EfORjWcNRYbzuQhQznIkOyiae4rwA6
0h8b2ua6sUX8tMQBaa1Tp5A6KIBiCEQHl8llCmr+Wuak8WyZ4ZGG0Dn9e947+OOLfnxsMvhAPrls
dCtnkjkX+ipOLrr+PAjLMDteilIc+AgyVkHZRXZbA4LPW3DqDplBmiGBe7AEVKqNW1kg/9s7kqnZ
oSVbASWsB6g1txYG8JQzpr0w3DfGpd7Pg8snUB8X7QFjIkIeDtq+Kj0CDyeampbBMM92TizeM08+
XSFTiuaEYeE28dePMirnA4R4n3lYWxfHVqTDZYlUUTDhy+ip7JtYtdOdC9xoj8SD75OByWFrsXZB
UaTtHaOt2+Y9tvdcpmgT68o6w4HfkXEKizEz4l3jqXPuyHUWSRZO6X+uVUKSGBaCCa8OQNG95XlH
WzQ3pajaXanV5Ti5Ow32bU/s9L23pMk2S5V5asvJBiczWvfFktjbPigO1pK/erChsZOuDsczr5d1
bdm5+UiPD+i4RwFanUqM/OJkysLcKVea6QVYf59eEyBvlh3mHP6yemtDSW2qCT/Kkiug/k1zn7qO
q2/N2qzC99DF0p/sCDCcwu+Ccs28KUthqkdBdlZKzOUSd/sp1Vh3mQauwai99AhJHRfD63f2HBiI
hYcERfWek567JzOhoFmLyjVw1UDJOZJa6nSdPtBtpnNL8jsRrcvvca3V79Gt+NghXXe/R7rqQQpv
0/CTItpCxp2XTa92PsQD5Vz6RdR++WiuGbGh09aXGcSffTyWzg2VuPhUr6myJth/EiJgxK+Js0QU
uztUc1gIHCBegvS6XSOpdsM1sbZJPSDxDoS4T4bbh2e27DfmGnGrsvSm8ZnsOMGcqF0BxZAkxnJ6
sNhS40sIAtinvo0Ep/R2FUS4F7OlAQwe9iTS0b9yBj+jU5/exTDsTvbvSbxI76nFtMdbXZLTW+vF
jchowhNXyoz4ZkcVhxlN5CY2cA/bQx9cOmv2b1NknGTqujtFMLC5JgTXa1awu6YG82yVT+FodDfa
kyHCj9h8LkGiIEN1S7Xz1vThYM0hnlrS0xCRBLfan5tbF8vhCvYQHXM9+0iMYnZQa6ZxQ7gx7/uM
EmUl7XkMD9npuHq6ANWdvIWUDEeiRdLH0JzPwAy9KAxtAm/aGpioHGPFJJcKow8rzZrFTyCu8T0x
CQfgLw6ZGiBbxqQT0jbS3HIzZHSYI/nAI9OcZE5kgVjDndHBvPe4P1DwpfuW/FVGfhXmr8q+nTtT
HadGuFQR6ZMsLAQmyny0c75Is+cnR0ToxpvK9ECcaZq/V0716qwh1OUaR21ZCSzOmhEO9p7yPpPZ
I58brFulR7pzICKHaWHbiUOSIiJyveY9SWaxa3Dt7jypCMRmFxlNa0i2+3tc9hqcjTPlolqjtBNm
gvvMI17b7ooMk4cbP1Xkb+eC/N66kmQ9oE3oQ+nesxFtuP/Yb3WoeoQsowahKpzhal4jvpvVpoUs
y7xKAbGTBhBeNqaurvAj7wRcXGkTFu6H1UB6jELHoVsHtmaDLSFD8QVsih5D9pKuweN68jqyQwkj
T7sJVUROQDnYpGaPypamb8b2TBvLsRT5m0ck8tbvElRFCK1bUJ+Up1tPe0/2kHdsKFDQJiQDxmK5
wQ9dfkrhVB69JlH7cgzO/pqs7hmd9ykJ+scJ8Rm8quZ6WXPY/TmeT3rNZreYiW1L4toLo1DHZLF8
VvUh/U7M3/OwprsvY+UczTXxfRBAAaUgBX7Ih3JHhFMXLYWOQGSfOwx0G8Y54txJawfT4F2u2fIA
2pm20uBo1tz5xSWB3lqz6BlbwuIV/e2QC7VPAINvpE1+fU0i5Y6Rn3EQaUHZUZ4bl7T7UJB7Dx/g
4LufM7e4lG32Igw5HKyMkWXaVOe2H7NL5HBiX9C5ZNON8v/Wbd3gi0chu1WF/cyIdk9lfsuktop0
+OYUzd5Sxi4eeM49+gHM5kYYJ7QYgwOtoFs+tCQMTibCXM072JfBc5Ik5t5p2/K1jBF/NH1iADug
awTnbjww3AVPPG6XgmcbAyM1wdAzu0m6pKdrYleHCvLuhvwTe+9DCPk+B/Bu4boicCIepkGZcnZ6
OWDT6MIzc9Q7+mn1iRVpM4jBjbCPJLcWkr9xmIlSK+aTCwvcJXV4M2SFG9EyumIEcbOM042fDHcE
g+bYQLP+YqrK5ZBhnbxAhsy0LV2Mk9WZ95LR4J3XLC9M7L7o2D8mfv15TtWNZ/JqxDU5NL0YjnaP
vNf1luAGdzTdK/HdWubbop130hhOUMgiSy8jIhlu2SRPFP2XhPVRCJhZehdYCNlUd1F4CKwc17or
+y99Ul4P07Hsyoe5ma6A7+70kO9BcY/YtiLIgFcdGwRyH+5K7Rz6iRgC/Ai+NjZuRyEO6C5qajRc
OjvENaJrNQ3vSxo8VwXUviBgb8fOU7l6t9hnA62NamnssPAYDHUpSDahv2BvSrIwSYmbgqK5xrW5
xme6GkUdtZAkwQ+R5SsjkVc82tlYBPm+bCZ3vmwDVzonCcfCOtI3zaYjV2RoDyS8rvxmTfOx3sdx
njPEmnpGdp+BWHvdGj8Dv5k9lc3WnfTeuQ2vOgfk7FWbpyg9AYXrEC2svyCY2QDcN7ond3a79tHv
2ia+SXTbW09xPPnVg5kUMVkIhluMbPu0tUazWhM0exF71TWoHith6SjS4TRUdGL5S9+qW6r7xMi+
ZTF7scEfX5ykI9+mk18cd3zn9kdrcTst+kGt+X+xHVfbuE7sV6IVuAZupasT3RJBUUdYJKKxfCKb
xr8wmQcztm1JKYjVuKvcIf5OC1RuiTauN4gCUWKh6syjqurvBm/29jNpP1SyCMyYHENDLcMrqAv6
ZlKLdSwmr7xpaUZuFOuSmZr1K+Kh+nM4ZQlJ1jk5YHSqSH5KjAfo3c6L5T8B7v66MLhEmzM92jR1
trGRejsWVR9ueDa8eEl+n7ejU6LCGl9EKy96Gdp7VB13Tu25D4HOwsjy85Oi97fisYfMqRCM5K8t
4W3bClPLfkb3vwkLcYu/pCuZLbbfw7a40lRt97ZrQlcdHGl97r3wNNbhsq+bjDwX0pbQQyzdEavO
QBsq22X4nzc52T0XSVnoLV714pgFI3tI9AkdTBVsukHlmpscoX00Df5FOYzGhUCmQ7L2m8FDZtmI
YILcu83wr5AvhUsG9wp71M4Yw3POrNAcC2Lexn4bO/qYC8FqvhThhlhQuNyQvs+Zx9cEePWtJJby
xH+QsUw+Ez80yPE8GER0INq+dS07++TVJIdPRvWYjKqjzAQAm62mmLE09qoeblujjIlMHrvLoq1I
Ra2PC1SrW/w6zq4caIthnOnNyzCnYYUsT9ElZGaaeMiFtCrifYrbJOpiK3vqlh6fXTB8dnoU3306
jafFGOYroe0je9DpQAhCRlVi9luaL1gQCXXGxzDYY1SGYX89G6nxmpJBvkPswixlbkFk8k3eMZgn
d6HIXXEoEBBt4xDjRFiA50dg9ZirSm1V7frE8PkjSSGD9dL4hIg4iFWjbsZ45rv3pZ1jOwQVSHK6
BbU6lWPNBWdvDW2APNcwPfJqsRgv6t7AzBHBc8hIawv4gA4BotCGr3s5zufWRw0bZoYR4YcmUiBt
9FUD9Rv814IZK31G2RRcQpRujnQicQiyIcDRqOQN4q/iAt1gc5A45jZgacHvuEt3HdMsPKCHMy55
Dqm1wMa5UWcl00M/+5+GUEBgDz2nR9BXvmbSuhvCfk/WE8E4OfOFiHImOI5+Oh6tyXlBMvRNmzaF
EGaAcxmW+SMATTaJKruO61ZfGMAxNrHvHMuiLS5JDDaeiS8EBmyK59JPb+zE3ql6vEnpk6HEdjUq
JOcMppk8kgSTVYsDytWWfQ1+uY5Gn6sGDXneDMCVdzhxU6yDYsUQEFWJBe4ZTTWVxDhTSoVNiWGT
3gqACYpp64htMIlyjzc9V3HCAFxe44r51lnDtPf5xNKBB9Rn83RkRfU1yJGpwObVG/bIlwzGURpm
PKH4hsiUJr38vHbOo7n1Xt3ZoVfr+mf0Jdeoxo9dqNqdJZMQZ3toF3QuQvMS2ud+YTpB35AIgaC+
QmLd79EEK9TFLERlw25zXsJHmM83oEe/2K1GYwnBLzujXSKJQi3JoUvHfjNZvn+oc+eVT073EIfq
cZ6YmwamUZO+rG9DaeNQ53okR8cg6pfoOkWGsW8DTPbe1IqtN8e4/GoSeBmNGC62nhWoHQYCD5Fm
Y0dBG4vdaHZkWRX4zAGpHT06nVfVuIQ76fE1nkvvbLeVcyhrdUJbRJB6Vi5AC2agrpqspLjVD47V
PaeB/9lCVsNkg3AUch3uZtXvlINanxeWdrEUYGQ83V1Unn90YJI8tYWR3w6EbeHwKg+oZF6aBmBR
1RbvHsZmp5nnw+SIak9uMB8EbJ70rpt45yK1o8llXnewG8EzIwvrvcZ/Er0w9sypfXZGvti1AGpm
2foH5GrhF6RL8dZC9YJ91DFvCwADbPdvJoQokYXimxEOWb54Cbl4YKNB7zwTgFzudDWuVIT4y1hJ
TBt9bCYPjXJvJD2fXTdm+iCAwj8EfZ9fdOlEbQv9ot8XvHH7DnHJgTj0ISIMJ9jVxsxtiHubva09
3A2VBXQiVN965YuozrMsGu2QFb+lMMrrsvuc47KmmLBIEvHyrTUMGHudfIuFRFEf1ea56rOHJugu
lKFuxzi+bBuN09EOjGum9N+6xOnPreM/WOlyMqv+gntAdmA7nCpd+J9kOXy3RXYEbmns+x4Ws2xd
Bl2YBCkWMtLCiml5QYyI/WNJ0NgziN7ELkqZZpjTKytRcj8FcXWhPbc+BWr0r3WsI7gfKNZSiVEg
nEh8VNkx9jqqSkY62Jm3CU0thkMT2SIyREDIXBcZJzT6gaugbaR9xAjIees3isXMzgEOAAd4MJLB
vqX+db4AheY11EV+QXGskQ2nw7nPjb5DTWiEO1dZ0x2zl+5sTT0LAX9NCZJeApxNIsEm/gGZC2PV
hMo1YKVsA32Ptkps6Db2m4V0o+00CCApTWYNuzGpwyNdnAsLUPeenCu6i9zQnWebcDks6M8jIZkM
EALvGm1whpMOU8FkmpiK53SLty7fW8SdIZQzizPqcv/ksge4NHvuFI6LiylvyqNwaJPlifkJin/y
TfUKB6qhKI9x2ETMN+t3MgX9sz/Lh6BhICUoeDeqbBGNreoFU9KHE0ZzXdDk3VKR0dsqzfKG1ya5
t3N7rwyUijOHvNBGAbtJJree0yhmuzBBHJ6VyFd2itrTmK5EY2JkpcdJLebejctYbkvDuatbk1KG
whOjL1HvFQlbQ/46iPlG+BMjBWJlJ7endFd6P6nsncEk0rEyPTvmTONM17be9AwODq4dvvkDLPpx
LPdmwrcXbKQfWXm4HNGXDSe/R/KVg7vgEcAsvCnk0r+WiRsflO1dAT64gonuHdnZNA9V504RC9Vb
aRlqtwTYNXWmi6s5rO+DmE96rcu7OqnSc5Zmyz4l5fLU9wnUIZFsabo/qbpf0+aT+dTURYcsve2v
m3CWdHsKErsNNBsO474rFjLeHQOA+pg7TPvYh6+x4UAXwK2hmcKLEbA9uvbz5Ojzq0+4WL1Ti5Fn
69jB99hChqaAypM7HqZU25if8VnpQ4pOkYaKi/ydBsdbjtAh3Sb5DPNviREqm8VN41Q5TlhbYkmg
YiN994HKhGQ1FbQ3Is9x1w4MEeHplzAByE0yYNNE8cjqNrqakJiQOAmCzNpLg9CuU88qtBHrmzgu
5JnXbmofM2UQtltLmyDrvBK7IGnGS7XQv9n7XiUZF+NS3/bEpjDFisGibEMiJNBHS1d/IyddsDpY
2XRZyA6xRFPa4yd0LCMFZCz6cGOhtRAXlTk7xk7OQ3gLcDoh4jofGDdJs1GfBr/KPgHBajE5qLoh
06z3YFS7Rul9RhPL7iu3R4mAuWTHHRFbXdfX5EkmGVtJhlrr17x5Wro+e1uqIH1RLOPYUEnEacij
qBlpMocOYgJZwNqsom7CtmrT/kLZPj0hbU07kkoaaqPMl4TMp1Wmrwa1mrx8d/QDlIhQ6N/ZsTf6
pqCN+94tC+vUgGwz3esAa/dZ9kXN+Da3Kb+zWTXiNmRttDdr5OOdD5WRCMzKco8u4Q3mvqvdkFaX
zDJG9siOnuFeK1qQhksTZ54Nfa6IsE2RpmiIPoRr91/gCfCuEPuTJueSnhWheow5mp2VanGjbH96
CSsCs9hx1y0AxE6RdJNZtDH2hqb9fYaUWjzblJXNseq64GtdeoCEzCVpHkegSSPj+TR9byFbvEFP
F4TSDMCYeUm8nICx2gf9O/fs8Ge5vOMaQo1SF1X3rRaZfcdEq3wpjZSnElNaQ9dFqio/2f0yYuIu
8Cluqffat2QYWbiqpCdcnIQjMn56HRR40UlOop9rNvjrTVb272oNPrvwukGZ+2QZgqPJBsGR4rp1
q09BMzsHoHXVaUrkurS2xXAb5hSu2yW1S1JmUDwwIx9JdOC2uMT2JGUa75Yamsa5pHWMTNybF9Jj
ya3fjK00glMhV2W61br2g051OB+ZI8QUjCkdnI0Y4kBH+EJBbRE1nnCjMZB8cjsHQXHt1MxZ5Rx0
4ymsS/phS2k6ry050WvWj6GDiF3xzEafjgTKb/p4LsMpRA84uSbrwbTxo3PdVPINozv1Wd3XomDj
tyqRLHYE0z6rpiKOEEBHvR+KF6QDmAbjNFRo6cMKrUGSa/k1KQnW22QExyNBkM58OWlI25uSWyaj
2RLufTOmut3PBHKGm5wxIZ1kwjry+8GxsxZZrNdfq3BxyNG2uuLdtvJuIiyonRLImaRObOwqncsd
lEfvHuNZS74tyS3XcP57cqa0yJ8L3avH1GdYbSoXI3uaZDBUZOpOFGo90RlkPzcJBtExlhfSoHm3
M+2U0T+DAlbkxU9TnFy9G35pcU881xlbGJhQDV3Phd7197bNbAhZnl6eXRvRIa9/Zd9VK3QW1Tef
Eb00/ec1wGyIusQvA/YAoiRefYjXB5ahExm0cBwfp6UWw544vq5AcD+5nwUJi2c/NXpi3DUk1FWz
25Aw7qMgjkhz88NLZtFYfkYGoPNVblUDOiSRIXhwZc98gw3TNZlrVrxBlh0Q9G42obHL6yZ4F4ON
r8UmZyZd0SI9q6Uef58pGplEoJJKtEMYdE6qBTSybWmDM/XOQtnw8XDF137Mtd5Bd4N71SFtVIep
yMF82IlOc3aDA2UwPkPFg0q4aRUFMY/7BhiXfssCRQMW7FrvYgGohL8iaRjzGkBByKMVaN+2oRQo
Hygo447JugjUpizpleEwzMOQhbe2PtMzMXyKUs++aVYYFu2oAiKB9gV+GDkpi8ElMQO0hzvpvNds
Ii5yBNtbIusxxPIDbS8a2lJcFGyusL+5ms42/zWZ8z0Bu8YSVwL7GsinesFaJqxN6g2kP02dPzOB
BAb/nCHQz7aTNOvl4PjteO84ef5Vdv702NGxkBs3wyuyS7wB8xiWg2Fm8leO424Rjf3aIJMmpC4e
EMGbDYOcZWgNl0UIqgTXsaQzWjiuB/lW5N5zmlCR7WWSm7wE/SqcD0YmiWldiCd8MCYiFzbj3g7K
LCYBNufOasHDmrepIUHxyR1ZyJH1dCAoSCnNX4iXXGjo5Rb3HtUHz6LNWn2TSoIFNrYI+s+zxOmJ
3abiCJ4giTCQoJdQyiqBlcPwq4u4JvcOes3Q5PApGkdtIFl54rR0NOU2Pv6ecEf/yxx5lkIsixWC
tTRyQRjTw8dgvDDaLggz9quxehFdmKzZ750BFSZM2GzaQnA8F8JWH+FcIaGLqSTdiJK7LrdtMLAO
xmVYfA3GIH4pCaicN0h35nkTM4dwL4CLul0En5CJ/NKh9Dv29QSOEAE+VqfC8JK7HALHspUI/Ute
rMUM9gGddHK5eoxMWwxZ9AQhs5U2STeJhQF7DuedmIv4iwO0KdkPvjPhj6FHsjBRN9Xz5MzcJ7VK
4bh0wn7TwcTZ4qIzuPuWw07DUxIw8T8oN1cQwc+QNkSrfuBzFhaU7RWJ8KN+VpMTEjfMpnczVhuU
BkZYN6jpHI+C1A4ZoNGtkLShiobb7ffrdsP0wRhyLdKHX/+Wj1Jebgu/giHGmguAaHPlfP4g5XUL
qg+GvRChES+EkWkPxRpX0zEIM+tuVf71iwhhLvZ4CY2lKfyNshL7T4nzvxL1/5Kn8b/T9v8fzLlY
Zcn/f9k+QO6szt5e6//cf2vHr2X29iN7Y/23fyj4DS/4DRQ7CyltFlQK1io3/kPCT6v9N0izBCwQ
X+Gz/TH/C98Q4W8hClhBM8EFwxasHNo/NfzC/82hL4g0NnAQUCOj/jcafuYtPz3TLtJaBlnMg5GE
B1CIvQ9yaHq2Vg5hXO/QnrDXzMfenPfYA6dlXxRljnzPz/UucKROSJmUbDukj+kXHlJXniUfHost
TJE0FxLqPn8Ymuowimlgwzim2euCrNbeLmVjv7dV3FYrzGKhMmud8aHOPc+KfHJLkasOiZGjdMn6
+uRMc+NtSzaED1nNnhd6Wk2sohpsOiFZHZDiSKIj4Tb1SpbaFJ4Miits5vAqMbKFZNSOZGZEeHXm
5CBJvCWnbS7s68Ia3C/Co2EfiTGo6DUSCJ9CU5d+u4M3qr6Fo4vN3zXq6XOP9q/CahTY07Z1PEdd
d2k1Jtj8Zdux10rNr2kYoqutUzDxTjpYzlbhlvokk7L0rmohibVjejEyGFDheJETCjozk5dQmSjY
yQQfa8ase6k1au8qkUh5RDJYuKlFkDG8yZqBXNxK4e6bzZHRGBtuiHN2Pfa3yl1ws+sBSQp1P8IK
3+NfonWoJ2gljgv3wvZiAxW3mdW4g6dhTF+QFZkM7z0wQpBNMApVToB8T8+jozFF6/5RVq6S0wZq
l1A7Iwu68Ni1bfEZPy5aWkXNeWkjj5k2cTZVV7GvzFftB/mNX7j+16JOHEmjaGb2RiyEnjYiyR2C
fMc5vymdcKC2CwtUmsR+8sGcbAKk0tiwvy7kcMxUE/lCjrirNeVFTN2I7nXM9l2XNvhziXnOormR
9A/61mqXfWJ3WCFzP2yIw1KLIgLVaDr7ArhRam1RTKN6aDx2sRs01fJ+jTrv9qHlxlct3zpQG23v
f0NAurDzdH3rHsSRGVzmDiXNsR1hTmwXZwlWNS9qKRrME/mxZez71bn5nRVZUzFCEUXsh8qN92LY
sskg6rAckhn/oOgALgjVhQ4+6zk1tmPl8p1vCxsevNEFzpVD0i74poEuR9STrkgCCoDOCgDs3Czg
4eR4L0WK9J2IR/0mKo0qxmO5cTYJ2dnqsh7C7hmuw4x9es1gjwiHRuLmW33gRgzxl9PoSImMzdMm
+DTPVmI7iDqm2zgBYt0GfdF8ivVCqEJXGwmxVkkD4HRG1RQ8g6SIg53wiBgjKrAwHgd6xOyq3Mn4
grt4BZFWWH4CPICPodIVsZ6FxahIJJWLZ7uKeVoz2G12MHVvYQNRG4WaaY54qDNskEj0vmLJVbfG
RAQMmfRos9m6oB3sEZSH0VxYCD1WKf0nPVTf5rjv17HyMpNTSBgE6tYwyA8iEysPwu2J9StXsEKR
JvKNrSNCK4K5gktYPmy/SEnntfHTbPqcjoV77djxrDdzHXYC3bZb7f0KeyxCv5kPu2za5FSVnO1W
EAVH2T9McPsbetbdtsqNFuI5qiQ211BsYEiySDNUdfoQ9ZJDRC5Lz0IuYDOV/lVvKviphu9KBDkT
MvGoVtk0bRav0vbZSqAjd5VpvlVWPL7WvePhCCGTutzAQnQcMCd4pg5A4/IHKt5aRlbtik8uD2F7
7ek0w/2fuOOj6S1ofZIBpxgkbzRogE/sFa9BRGK80U4KPy4AGcnEhVtAMwvxwldEtM6VORRU++Zo
2QbrJn55MBEeHoqgIYxw76jQavb0UpgQ/PCl/BsDzs/Q1fWLA0XGYaOI6SSwbf9D6eLhAl8Wd9C7
eMEyHVvMwon2Xf7JZvNzsfbHYRz25i4WOL5r1vozfqiQrN5MRzn1ejeFPBEbniEDDufAyzCOS36F
qriPoK7EL7pIwTVBPh63zrD8U9G4ns1/a8b1Z8DVAt1NXgzf+eAj3Appbqe7VRLiNZW4CKifn902
lw9dVjsUFf9TgvzNhf25JlwPhdkswONAq36NsfrA0aqJAxSYLRA2NiOMfPrortwxkeAuh0MbiMue
CXu4TSurS1d6IFsGKFjZn8EJ/6om/N+5OG8Ycgxj/+0/RJ/J//DBe38dsqb+6A/9P1gdijWE8H/u
zV+YbOdv9fz6Y0X4+9//URI64re1FmQgZaGHFf66i/ijIrRt/p+QjCWmCAIBj0ut9qep0/3NtMjL
Yjnh35nwTynT/iwIDec33zHpyWHIFNgfQyf8NxXhRxy0zTsTmmwobPDDjBc+bnJIJ8pmBpZfiYiN
hfWEQ2Fis4t5ZtBPzFda9z6MV5M5ItL8G3BzuB91iKX+Mm6MWG9HJ2DudsBoNq4g9FgM8/MPl/Jv
HvOf3yj/9x+IVw07pe+vjsYPFStNmaaNi/F9Sj3R7Gwjxn3tVgwqYRuNzP1+fbSfV6uADR9FqIdX
z4aGSc9+tRP+sIwoTKy9MyLeyBI6VSA4yy/tVLR3//4oFBgQ8QMrtIX7YWeZptSnqVWj5Jth5OLL
kKey9tX1r4/ys/Xxj3OxBUsvA2Qm9v4Hf2xAayrxrQ77qajyvWq1eR1OzPpRviTnIqWRYKbtN0ei
4P71gX++ZX8emEwg/MjsWk18xz9dxI6JudQO6UCzTsrDDEvg1EsDHtpMEfXrQ7Ez+mG9/fNQ+CuZ
JK8fGPPDlVzqqXWRj2BsAaCNRG5ZUwS6V9SU300bKc+vj/aXEwvY2hE+aDvYn9eUi59PjLxmJJor
X62Yk8fBAUXITunb7CFz/vWB1p/9388IpxXgz1zNoqDacY5+TKPJzaLonQ5nUQyWbbtUFtiOLBSn
zsPThC2SYMI+nv9V+NbvByVTlQ2qoE3PesB69OOzH2MhyKcyy2gJ9iAAF92O32nWQMj59cn95R2D
ZcqbzMcaZ6xPBuTPx6HSwF/OIHyzOGnzBIUBskbW5l9/fRTxl0eDw6ysyfV/bLzFh8O4ObomWugo
VHOi69PWQloYKueQJcXntneuyqTZlrlzABkc0YY/8rgcC0+d8KszWRwrypSGnI/l9te/6+/OXgQO
DSWL/b7jf3iGVObWTRoajPIWBurCzZkQqfifHqC/eVJDy3aZE3Dm5J9+uJeEvSLJdrjGRJbjRzNF
w4zVlZLJbmnPxfgPt/TvrrXlYKegvuNzYn84nBPGhREwwmM0lhh77QQvQgVniRA4cZvkH9bovz+Y
t3ISbJz/HzO33IYK0CG5m3K3qo/VYg53ImsckE5Atagwu+6fHqW/vo7AFWxBzhkNmoCD/vzEQu/M
ey14HWlCdtd5GjxJ/GJhoxFCYBo1F9QvTxmzvkla2yXGOViZxZH2qrdB8S4xXPBr5zr/khpIR/7t
8wT5ACIEdm6XDlH4YbGlQvQh6LOjGvGvbPhJZmTZ1Xz69VH++jxxFIer4FOXkCb04QaLOEsDjsTu
EbMZtoM2BW6g8jLWh4RUwPAfToq21scFkOOh3Ob2shpw4X++4raGHla7CaJxs5fVhVIek5RmSYvv
Tt84Gu9RkjyRbJdjsu5lgkgHPcyjmeKO3vZ07f9V2NC6NFo26WdrwWXaECfWR/KHsoDJdhJUPafP
hB37xVx2iEV7iWTqH078r6vDzwf68D1r8pGpScqB6i4vjw1lwk6I/p9Wh79UBuvpBIQ9BBZ4Btv5
8MxYg7YcT3F161ql6Kpq25yweNnIwad8zI6Dlen55DDEovnTNZDc//3TZIdcUVPQCWWD+vPlbMjT
Bc3IGlj4ELmB/ocrC2zYhq0yjr8+lG1aHx+l9SvAPROrv4ijfbh3piQpM7dxe9Yr9RKThYrp4OEA
QeWg68REGBKEny1nqjzc1tJXkQXYC0qs44rwXeAMfciQNBvBxmbEjqVlpWICaG8MFTRfqe+7+q1P
E4RRYd9CBNowvMepTb2FZqTIGdw8D+08igu/gim3mWrm9ZHU1lTcGVqUVQRMf8alPYETv6p1J3si
EAAuYqTqW1DN8OLI5dmShgh9N27M5RrMe+JEY85vioxF9QOtrrEDajB5A3TunnzdKggRmjJozN4T
2j0DGgMjQeTX/D/qzmxHbiTbsl/EAiejka8+0aeYQxGSXgiFQuI8GUfj1/ei8t5bKWV2CoVGA91A
QUBBynAPd6PZsXP2Xhug+Q7RIxZIPMR5HpK2htEQpU/tbWxQAohCwdCpXW/OPaCqwFcIz7JCfF67
yuU1B/xPOK4nUyZabSmk3rjOOBXehh5IMkAzJwN1lUTiC56iGx4RGRcPiTEChbqYNVq17FPWwPxf
09STnFbNiKk4cI/gjtfubKKUr8HUGbEaTrKOeoxDDlrjskgfpN9ISMEdTSOMgfj2oda7jd7lhbU8
QV1o49CEkCy3A47Dz2NflhiYDLTATp5b5CdomXFNhgVwny8y+pSWmcXpPwD43Aw8benZThrPP1mF
8vO9P6vUIxPDgZ7u0tNNzl7kpJ9GuC3qslQUUSAue+2AqaYOVB/NyW2ZQKPF/YQ9119xdnxsNCQx
4iOr7xO3PSPerwwAzpHh3sdBWslzW6qYGOSKMmvHBJ5EUgQsRbjoom42WdVrJKyWE39p87JjBOeS
N0/vzUC3EZCg1VySsdEvrigJvIhaFzkzvUEXSCNjVKz7dYk2wqonWl8qLy1z0zgNGeiD79U1Kbp4
bBJV0TowLO3fZfR/H8pAzuKw5CZuFo7XeCZqZLIbJplyatL5JpO1IYLNshCaVVFO4WrhhQuGeSG+
d4VU3KKxVPV982DUxWhsteOpa9fhzsH3hUfiuXKW2Xycykx1mxIdYBA27sqRpWcRj9XLPHfYj+mM
m0+5P2Nv9O3KsEJuovjKaPdChvUv1eihKjhlHFXpiRtN5R1LJHhoCpIButqc+ea9hLjzhlihT27Q
mwRqx8QSrDZgcP82oW+CE4FLAorVupLZlq2/LQBVLIxCSYiKjE2qu+QbmahRiVK7m4N9UXHHIv0E
myeo2cwCoCDchYZjgJEEoZGBfzcfm0psA7s3h0Oymj83XoVXZOPF/vojLRcBclZnfHRDi9qEB252
mTdMCD+OGAqZKdidv1wzA4bCpg0wtWNKDITaNUvQ3XGXg1GIKA3xETowBN+txHyItioursh8wJT1
dOVhEzdFgz8ZMR6K4zIlYiFKwNBtvTn1mRgDmP9iBYt4LbTl0jBLxuKUxg7q9LFqsnxnmUbzKZmm
KfiUL+3SvbpRVqBytKP8a4timqcAYIsdejGBtpda1cI5+wqAKTMLwqgPyuu4QGMFJksi6gvr0DYL
Zw0j09bYMZDIviZ+UOAH0DjJbW4d1b7JVEwyhMzxF/MpzchoAGC2B6oA6W0TGitgCnmgNWJGFJcb
P+tKcg68tL3Fdux+LMDvrpTLyN9OHWrGbdy2kpl3aZUf88BkBDWVdpNscT6wSziJg1x0IIYFPQD6
HzzbfV32YZ3kAuYhmqlt4Tl4q7ylyZCnThkq6lGDzbvgzmv1Uw/l2ba2ftkDYCfah/BVfkSirAMO
a1Pt8atngEymOb0zFsSeW8K00yV/maCu+fmRop8idt+mg8Lhv1GkufT9N5lFQn0qkwb3wcYacT5r
1iLY1MNALT/cIwonhaNb6s9TnGHHmSNRIRMWbZ6fk1oQfeiPxaz34FlMdD4YUqQxb5VTotzdcRGZ
YjcMbG3m7R+14f+NDmDzrXrq1bdvPS3A/w/6fqil/lRt/KXv9wTk7Auu3W9/7v39+G/+O4nBXeFs
hK0RY8tNZR35/tH7Y9T7L6KghUnbzzdNuc6J/6v3ZzHwZXAMtY2rm7tmRf9P78/6F8mQjsVf8adH
n/k/GgajIfipMuJtScbQvDi9IW/tn6yV05+q2pIEI04Kowr98h517gsm2E3QJXC+cUhivoYygeXj
OqRZsXcR25J/FX+wsX5HS5u8A1bFd1p8h2KG7KuFPJ8QlOVCZshk1mxHr7jipjkuyOubdDLXnXZb
+arbcYFcEZzbToitH5vVrpakLk6LJGMGKT4+O8i5AR4aA3huWd1LVNcabdIWGvglzrFmovbbOlW8
bKWS/AzHfWDgd7DlsFtf1cvK+yIy9kwdVkXvlmvothXlPlDBzrC8e+V0zcEragIbAOeSpYxCz0Gb
1twnszwYg9jKrvjM7O2IbOhEOnK1iaPxxtNva/ijk9X3+M/C2HnsjX6XZs09Do6TiQioTsRxdh/r
GJ0ayPJnM3eqsFUcFcaI61bN3ok5f7VpjOq+SgdUUVMchMIko4vki4Ba5K0233J+FcMqrmY+7hLn
0eRAJeZ0y+uZeXljSQMbiHsUvI24wB2xqBDR5Wb9131fhEW9XXCWmNI6W5Z+YhS/8WVAbk3UfZxq
QWWWUiwZ9FDb/iZBVm5kWJBLPlCwM3uf8VFv+NxYuUzxZfCOxGS9CDCeqflYDI9V/WjyhSb+9NJa
D9gkzusLB8RUeEpcbNE8Fj3iI6jxyfgZbg/SWOxzjkIb5POapnfog+6jgr40afVk4I0gZXI/E7C4
rore4pvuTfQ8vbEH33Usk8RjijjetEP1Oc9gexGbec5q+0QqEDA3rgyINYX2MCTEqzl9W8v5paV+
G7rsDTnmc9KbLz/WTeHy0/g3suYqXhvnFt17JbzDYDUm660YIKuLcB0vrr9tVpkvvQqeMX+GeVSD
4HHCglj4tjP22h5vKjld/PrVTpswiNR5nPcjTwDc6lNJxoHRRpeuXcyNAkCeaUGoZIGPe4E9Qdak
Xz2NGV7QEiyvam4SDyj9kL67VUw1gXiaquW9sb1DPjw6GmNxnVyqjNkupfEpg1gc6dTFyCchSGlv
AnULbnUA478pM/m5TFz96DJ9PnnM78uhlU9L1cprxd8FkIlpXdbyQm4nCT+E/mFUGpIDrvrkoBLU
RIGuCUDkJrXroGkfWi/51MT8s8aixP/xl8rNScOt8vuEdK7QDFRyaGXT9TCPkG0JDV+obIaP8Rx8
Y8rebkbp3lc8OJsOl/AeWLR+5F7Z7dc3pE0vOtXeugpKr0LrXn0HcME+A83vYgDH55Evq520JqTh
pKaAkfWKi9/3VeiWQYrNtaqPHiKtQ+LYRphWxjHHfEGE64zSrBrrIzkk4j5mLvNEqiYuRoF9bA4O
Tevucn8JTQ7uQqUHM68/e0F3KZ18u1QRkCeybWtJGjes2bLg/B4vBjGpfzot/ma08fcbsE1PyaWb
JdjRf96AUcYGsDimOowMnnn/kdYoksg3WaPuDIgAM/PHAvunaSwvBnEwv3v1n5sNf+z/DqIyOhu2
yxBoPR/+tP87gIxkgQMipKsUlkFzbqIJx0bjHxIouSQfFJskTDsHBIk8zJ0E6IWTSC3EHTAadzYg
q8+OiQELwYm9jU0ienMuMvi1nnEEC6N9xtVP2sQib9PBDdefQuW8NctnIyrOpIc9UJF+xHICtw+z
2xgVe24++/UYMiHXb8ymepJmDdVcn9dtuS/8E1hjXD34LVzvJDiXjNH7wgT/KhHWuzy864Oz4L/h
inlpEMRHo96bQbJLU+/YQSz1h+TrJD/44zbmOuAX9SmPMWLNj6wxrMcI7tXwFjtuyIgYnEN572Vr
NchjSDCBLCHvWhZmGhEybX5ppvop8PPvInNhw4hbJuq3TiyvQTSeA4UWFJc5Y//U2xqA6DCJ75fA
OfaEahJW8YFt6zS2PnJprB3R9/XuuQrujbTc44PZ+wmR5MWbLpun9RcSHKzSPasZbyPaiWvfVZ+w
zuB8hP0mbu1OnRvn4Z+XyM+d1j8WiGd5Jo04ngxWys8LpCtKgUZK12E20Aka2bWDxFcobYKDWVtv
//xiv6aQ/ihHpEnvH9YtM7FfB9rkMYxDjFQpxOZ3O6Qdu15ugWFIHtYbzjZuhhCfwsEgwbPC+9K6
a3TQb37jH7/Svycvf/zKElgASeY2ooVfIa5Bx6XGT706nJgAtFV6dLTakGRAVRHyF2xD9Y8vdD3O
2vkFSAdIb5zGXHc3vTe9YfM8YC8IC8PeIeXhIGWWKBV+XSd0Ii+cmlWyFW0g64SpZ5wSwwSpttwn
3XRcC4S2hxcrp/qL7XwcyW9bY5s8Ax/xWJHv6DxHNsg5sbVmCDf1MUveXfctSM17E7etJFQIoOVv
ep/OOij59SMJhM0sgWnNuhR+XgXkPoLANOs6HAxrA5js5ODOmb2Bkw21caHALcSHGHlg8tpZ6kAj
bWsv99LRu4nYGZ1eZg9bBo/PnLlHEBhXlE6otIsqrGM2uukd98Sjc79Y2MjwezYYqTV9rH9eXfbf
reVArKUzbTvHcX/p4U8B+5M7sNciiNpkbX2d8ZfYbvlpRQZ0xXisnPENjvGlEM+T0LemZxzxA13r
3v6CR5ldgOEYV0T72HTyyVb97QzFyrZGmBryZq09q2nYdfh2/vmN/xhn/OXjRyMQMOpnBmH90hJ2
GgNRn5jrkBSqN20kF7GK9JHN2xYwiJrm20azc/baPSaEgVhTD2iu2Vdkum6myiINZPmxuTXdgDQI
bdY/v78fQ8+/vr91/OACcTZ/1SY7RUuPJ+5qxEs1xSMJYS6beZA1n5MZqobMrxgQ2IMlDCriWunm
IIPb0vPZ0Hg99YtzG0zOB68zD81wn7lEUnePQ17uXeJGs6p9QG+HnAfyFP7k3Cz2HGYnL16DoVSY
yHFXOcOurp0HFzG2lUW7qcu/4nM8iuT9n3/Tv92gmEW4JnMWJsC/ApWBqkW5UxZ1KDJobFRjtjke
wR+OhXkozYIwae8I9ehmPVG0BjwZq6ffvIW/XcWSu4eDNoFZ1C+rWDRNrzSpvmEDWbMx/RO76VbN
b2uVbaXJhc7WnqvIe2eInTPAl5qZsGbiMLjl97XK9uLfRZn/TRHjMuRHYgBsfB0O/VJFkExQMb9k
fQps8bJ9jDL3Xirv4Db1PY7Cdyzf9N36WzJC97n7m5n133wnvDrfBo193gQjqp83p6kllkYrweqj
8JTQs7oPYk2bl0BEMveBe6pvq+PCe/Ha+GJM3m9EFj8o4z8v/5/fwC+740pbKFuLAyNH2omlYuv6
Imy4u/CtuPDq1mqm8lDl1VT0CD3ysdsr+1Ppcf1a9HEQ867y7haeZx6ZUKmv664fO/B6WNc+Yt+2
6cKWfr3u5G2kyn1NveRnXHUngSIRgMmPJfYfdXP+T8D9/w/Kt1YByv9evXVQX6qvP7Vw1n//Rwcn
gLu/7ruIqOm6mERq/ncHxxD/YhiKfAfku6ADwXz4f1o4wvoX4h70W6awEPR7q/Lmv+RbyMEYIq8P
MC0c6Cqe95+ot37eDQSOANdnIIliifKdttEvu0HeikhFTYU4BK5YfkS8tbxwPQvOlSq7K8U4DvU/
fTR/c2X5yysKlCEUg2iK0GIxgf/5cQP50fRdTX+jwL+4dRIha+jJBB+RiKFUc8AgvPymJLP49P9U
f/B7wUKkFUY7PVj/98PT8KdrSt0KJlImmgU0wSUMnVGjQO7mNUB4sRduHzGtZ8TfEQGaaRF/HJgS
IKiN3e8zlK03wIQjBmHHmV+D3gFI+s+fyM/agPXdgaimjWYL12U6/pdLVD2Qnxg7isg4DY9nrDpP
76Kl8+6EVeMVW0g33lWi5ib/zy/8o+76987DK6NyZQ3RD2elkRmxfm5/+lzSwZNZosAK61EY9bY2
fYdgRWdR2ATbwTx2dkXbPPVsdTfEjYLSlg4B5i23w9Gu4tYjcxC2RfEoLNhlvykL1k7pz98a3P9g
PScZMjPi/TWdwZ3dms4zgyaoqDOh1nQ075WL34DJBXJv1ZapPBpo4Stcw0p7oS2T+nvtY5NhaGF0
nwfRpw/lUOXGTdKlsbHTHuDe377NYH1I/v0xSibgzKFRjnF+IYNEmPTzx1hS7Qez4MPIRCQYhKBm
57fJLvhhzKM01XtdZMsenZ16SeLJfWurDHm1W8j+TvlVcdVZLD55DPhwmJAk+2DMGKQzTXQOkzbV
UtKPsfjopAZO7yZNSGLoRmF9GVSg+202YaQLck0rpY0Dpiyzb/TL/aQD4l6ZmllvcBg999igGuc6
3gyKzsuSgb7eGEHtOA9QlxdC0YAhpZx65OjY5MzQTCTgLVYzUEDLWrL7xMOKGcJ5Q3OIDRsAUM/m
FgtAtJ7sn6QSjcUXNftvEkN/sVMpPOwTpKf+MGpRVmE/MhnaRj369k1gyQYVWsaaIxC2VieFudq+
02MV6dOCHIUoyXqVvRQK4czWkyPZ01U/zV9imTARXYhSG3ZegvvySs7dMoGmIsieDYefuDQaxNFo
jvQ0MRDZDwow/w4MAR3KTHbpjQvOWxF909XmxjZn/jQAJ8eYILyY6DtiuPONqdx1YFUDTg3bYAYq
RX4XyptyVbiF2jDNt9gTjOoDTOSQGEQJSQooxGrZjVvaIDhDiQHC6/M8dn138bsJ1TzK8UzfDabD
Dc0i2u8FGVLnQyQL/PdCL1z2hHKYMVnDPHMyL/LN1KoD3tsQALqBuTrD4+jZp5fIFBdj7AHcYae3
SenxO7a0pvbNr75KcszKeI1ufKj8B083QDrKeHTcPWnd/g4G9YKbWFvW3u1ymECLEbMGbejfoLKq
ZROhIXlYfMd/J0sMdp4m7BbTEzTlrrSsB8F4Enwk+WM95bII5ufBHWu8VM4PGUYCgDMOKtiaa5gt
RuS+ejXYWcZj5CTeUyOaej4JpA8lDmg6OH7uphpbcMwgCwpEKjC2j/WppVIlELS3zgzDIRsZJex6
o86/LL1r2F8bj0itzsyzd01fr12NyoDQlaNnay8GGnVpWQ0XYvouBFMs7xbA9k079F3opPb4dWXU
3JgqM59lb5Z4rgObGxra3f7YT8q5JW65BDQ2dK9QWJyd0zPhJ5UAY8fsIjHo+vog+pHfX2OO54v3
icaEf8yk16jHA4RnQOmVcFm7LgTBw1z2yLc64D5c8TrrKwGAcMh7SPqvABoiJpZ5NTlgJzJ1VEJg
2Y44Jw6WKb8RqJA9G5kbfG+NVhDZwH8fIGEoCE5qkH1jmZHp2VIzk3I8njtASs1eLF3zlLmGhsjb
V9lrXpv5LlX+SL+4tSXbDF83UZVE2Ju4QgI4A13H/rVMejlLPYgnd8nEW0pFfKeICth6LUgS5pry
1KZ9fa1riMYIq0R9aYTNroKDGd1H3edZf/AyTKSgRF0IAq1lfKv9QN1gv172NMobwh/qKDlPrk4c
Ktoh/153S7pdInwjW4xP6Dly4DP3MHn8IJwlscVdqhYmFw0Gqcx3LwRsk9OXdQb0/X7F1hWtka9D
AIu4gp5LTWczQAWaS2pqZXJymeZyR54zLZRm1aTDe2KxgtN3buwuwVA3tPG9D58izPIcBAo4xm4/
it5+yEFK7PhknKPsiO0AKi5e2qCpU8gdP9JVa4O0SGUThEMaeX1AA+LTUIllvh0mNz3rodWhCaC+
v9Ykp56cytQhcxpsQpUxErxVVMMTJ3/x5nupc5NZajyUJXGfD721wHdx0M6Mm3ax20f62YE6Gssw
PCCIANNlrul7Al9Tfhn7KtmPel7u8SGugP4JwLe/JvrFCdl+rOLlsxN3+LIhptDbDOR6+sS16z/k
P2ICS1Z6c0qZAgRHDmSD3FMehZJ7MP34lhXLs527t92aRUhgw7QfbbLgMi8xyAPnHmF0ojuTnAgj
dTohiX+uI9++5qPWh8mAtkoGYiutr8BEHwG3f+us5tFCh+Dl9puO4zu1TAd3Se+BR7pQj7r2znWY
XQOk8JEIIUpED2U9EQ1602M9P9Dk2/j2LC5ZkNT8YHAqbjRZe4sH+cMaS3NobaYyVRNkx3HNgoRq
6Zw45OTOADPxLYIkjgE+bkOWHxdKb+rfUODMl5GfLjl4MOwDHoGR7jvtS52B8kLLZBwTvczdwVS+
h3DD6av0rAReRdDPQXMZANISCGgWjM1rGyajmw9fsnY5YLc00xuP5JBpZxlER0PMUpAm+Cyj+Av2
/2GAw0B+Z7MmebI1J/Ep/ZH3WdAoEMcoik3/BvqJ8PeoObrn2mQ/tbOGbOSJHse0tEP0WLXOsnNj
h6RF1l+zNQMrisEZd3C9515cxzXXVAK970KqjGkbqJkQViedZtJ5s2Da+MEwqaujG1LmR3NptrST
MsZy7dh2e27P4xH4gLhtvZbKXTsumCIgbB53ylnCCTJxaD1mIP54eg3hQGBOSvGpBQwY7G1GcDj9
zQVbZhFDPUQg6n3gcW2vmV7DZhGhSXCEY4V2iV71/cLec8iw5lf7EXPsuw/Sa/2M5F4rzMk7p9GC
cJ46zZ7Rd5nBpp8gEiIUKpGU+BMQKmkQzFtkQf4dIZDxoR2adAAAnlYnumtxvIfRpba5BDMfxLn9
YfYc/2NCJ284o4+BlpVB8awZFDgRh8aowS+ZdXt0q7HaoaEIdhWhkXd1WVbJkYOkuPNBKX0a7LJ5
dDOhzro0/YeRv76hk/g6IjU5y9y1b2qniF9sPZWbIbF767PgBnih3xgc46iwvmedIz+AWOB2X0fD
Vz5Z8am3IvPCF8eK4ddDVVcq2+gBZgn16rU1/BeM185eG+C3MD2/zXZN8AbXOGTFQ0MBnyvU4U05
73jsKQAKAIDTkVhe6DA5UwRcncHZamvZbFCbded8cqrqkLtjzyPPuJ3R4cz3Pc9n+E4Ytdsp301N
Pe4j1FyvmaToWxg7nM0ybq2tJAsQdVjg6INriIG6ysqn6+g5lzTOxjM2TwSSi8cf5iTfcClnoAV5
3IZoOEVOFod4gbTYs21Nt7XlXCZUbI9DISbSfmERnCYyUfek4wJAF731jA+vupS91d5q2eh7jZiW
IWJRBYd8qitw+GA3mSmeDD3mn7mVolgMJqBvHBihb/oEAMjSha7hgCgxmwyWuXC4DHFdbN8r242u
JdTqCwrA7gMWHOuYaSR4Jb7ZG3uq4/sWUht89TvSHasr+kzT3lH7n2NJWmim8o+MFacvxLzUHwbq
HIJJvQczT0PqN70xMeyGLuELzNbH4qoG0dGMK9dkXc8+WK013CxGKXdisTPOsmIirrcUgGiCfp+Z
BnfFtmyenYnree07WGQqvdJf4XulaW6Fk26ucg2YDUAp3Qa5ZDTqQTezJdSOviVg2XLm7g5ZY3Sa
PLgTDuTyCxTE/tyMk/FMtYXiT1QGkOBkAZ3E18333gJBa0m232nl2i+a/JLQd5rlQkYJ1vNBvCVN
QlhvRUrSFJQwJvN0ZPjtfGvRXAeHIV/KPajT6NIaS7ZJkg7gRKLtO6PU9TNc/+qmrEwPwlOcSlRl
DoW0BhyzDPl08CX8Pt0g5poNrY/ofpkpG4O+lG7VPSdL/p0Q9u69nIJ8F48zY/LEjv2NREUKhnmK
wibOEDcAFqXST6pg51X1tUzKdxAd0YGyu7rgqEWmaAMsA8TjfM4x/jIzIr2aIry7RddowCyrO9bU
ymd1MoU4j6IjwmvO4C/jK06Rw7r58jAgxXuWeGmPcztWh2JqE6oPbNQ3Q9YtGyz50GqylnXgAP4z
2Xe/Iqv1v0kFNHMYLc6ZKAKK30Vg3n2PUIHO9T8ELhTNLRqN6WIUzbBHdvfiL8z8cwG8KiJGasv8
V71aoDKNPsrOfR1A6Zkcj1uVNXLqF60JxiCY4quhRjLDB/JO0nZerlEDA33q4ye+k3lDcJsDNypC
OBZMLzBhKrrRM5Gm2rzvEFtiouN8tmpimItSholGgOekfdls24YlMnq13pm2xfZSanCmJLRv85wb
DHFU5jPZWs6R6W968iktuMtVzldS18gGGRji9A1sXTUGyatJZFZBrNXBsP1vmIEYWw1Q/H2OllOQ
pmGAjm+v2v5WF/OEG428BHMyyidKteWYu32xTWybs3ROrzYjSA27H37BNgrkABen0OG4TtzMgOM9
5vE+0vWKDtTFn9ChJiFELOcVOURw02pEfoKYiY2oluEgJ4DAXR68dYH/ZI+NtW2iTG2bxhq2Fn31
g2frI8Na2q+T61xnAODvVVFMr4Cf+AjmeJ5P/gRHRy/VfUGWL0IWCWYz0qTFj0gPoMqX5DlQ9ERH
wNofU4KJDp27Yh1SPJJkCIOkhPkOPgeF/nBC5IozpxyGvqZJPvIVEhVMRK3kwuS23A4gx1N8mEX1
FvX1a0FI+3ur++zCf1jeyW5IvFPUDuLGjRvs++in3Y/xULtnb6zHW6MQ+gt6YXU/Wc0Mr2HS7dEU
4ovbmF6/9Xz0J1gr3C9kiTWMuk3wpqiLbpRdOfduV7pbs+ZmMRH388BdUpwjOtIwPYfmjPOwQahu
JNapUsVwRpgLTi9V80OdFOoWDj7/t5xAlA+G89TD3qCr4U6flTtab+XUl3AocQuHopqg1eRdro9B
XiHE6mh2nbB5d/zBJWB1VO9byroP5AeY72inl30w+PqdZKIunIQ/H5QETghs3CoA6mGdF8bQhDNa
yGqPMQnmIX1Uq99h0w1wKMEgaDeYSpwP0namARSIoOgkS++1Xgor3RKCKL6NpPj0YFzb9gHsZvbi
LLzSLmvG4SGShj7PStIDxaX3lSiN4JhjwvoIIrE+x5V4N0ALnxHMIZPAMPVMxf4Eaiu9thmX2Y3n
LA+T75ivGFqTPVr+4ch8JXnLXT//1qxK0gQNg6SlEwIA7c5juQTXXlXUSEAInn0kAw+mVNUeOFh/
DAAt7KYsjzdzk8EcGHo7rHVsPDKWeZh1k8BLHR6IpbC+FiRgble64U0+Tp8sMwDBlFh45DekGTdv
gemOpHEztNrWeR33RCwYItmY6RwdQXc3H2cl2t2E/PwSe+Sorx84xAQzvgEOL4lLNCpySrLMOzvV
DER3Lkt6OFSx7gGkFesdtkK8xVvpH3sYg9FjU2hi3kdouMZhUTOsWFt73+QEGaG1puymieun0onm
+itRfi78x9EWlfUQlxIoVU1H427MC4QSk2gngh6VieRtUKjwSe22/b1iY3H3sZXPyUtL4wlcnteY
b1bQePoQFdPwOaDwyg+jaoMwgrXOKpSLfSFD1H0Yc0VnydclbTNyHQ2EOXGDaSbeSJ3lqAKUJBaF
5h3VMeFfnn8R7QgX11a59o8B3vz+VC30Wq5w3uiiYZZGoGK1RK3s1OrpzHqfCxb84Djk5AMiUoOy
uWc7rfIvpAumdLhzD17sumjFxynhKnSLX6LwvtN8yxtwkXrsoVKlWc/mCWbUHaKDU1JyQ8hRjXWH
Uipy2FjGLjtkVC3vo+WUzzYXAqbkKPkCjuroIt2peOlLVbxweyLQLDJL9/Oicqb7oHfEckuqmZ2G
KTTmvRCTezvwlHEzz2y06e2coFUhan25iWtNBkRJGxG2eh9198qOogrw74CYuYaxuTPcqrxWRWPo
TeAna7lZFzNkUj/BSmKM8UMiIomGYqA9zNJK52ZbVU3xHWV3rHYWnlXxAacYEsc6VezpiUUq6T62
G5qGcJh6aB5I1pHAG65T31rmDBYsZw5JB56eZH50wLQhw7ABsm+rZeF77cqA0cnStfP9ipTxd17s
ueNjkmIbvZvxmfAhU3ZWULu74jlqWJ4HazQ1WLKpm9Q+X3qrhySSQFKXTOYiqK2KYoKsLILnJgwZ
hzpeGyOZDXHXyzq5bGNLDq/MOqbjmCeFePRq8vaKCK3UlkxBQkq5JHJdFhVZY1TlyQ2wXKpEZ5jL
ZFenTJ22HQvC3KZUn8gA4nzKt3JwM5Cgfo6sAsYdDfQxIAxns1j5MuxIdkEO3lOB7QLCxOTD4qSu
rDZ+lHonZ0wd+hmNMwHujw0+mYq0v9JbCMQAnWSS+ErRRrMpA5JEYIWkSl48KCjeqDlAsJiiWVkq
kHu7CFjiDjZ28564ysLWxIX706Si5L5znOq9R2r24tlTQPu76e7czmRebyP9xTC1wC7JqnKewsGB
8n4UXmR1p6TwZv9UK0WLNlFuPQEkF90VEhUeLMqqexTSWmwHYh1fHOr3V23PJAHWZPJsm7YJHA7U
WnwQpjaLrQqIrt1QLMsvSzsFByC/KNigHvjeBl/RWL6mKxqRmqeT6fcxGOnWr0Ce/NhNLiU/reeK
+COXI+kac96G2DKAw6Z+pOdDlLb+Z8IlMZYBKPBZ8Vqk+2GWK0oht6czGMD0I3kd6hlmbU9eXR6H
9BlYMiauSn/XUz/GCMPEkl8WkErTFjINeXg1mQDFjlAKHuVsKR2sV7NJYWUYln0vWlk6F437RiE9
EnYB0DOthq0xtpKDO4oRQUoa8XqbWGVwmSsAQXe+NtjY+rwjE0OT8TakvVOe0WGKas9djcU9ZdT7
O08M5udUrGVnapbTk9snlQOoaOCpMLm488wNpXHS3chWPxWSkkJHfJR1mgSslj5FVJN4hNgEEXEo
x0WV+S0wrMC+W8EINg0JourfiUhBXWlIYDpoZZeFRPHG4Bpo/1jvph8n34Bg2h6cTqe6xQMLY7YZ
GXD62D7IJxtU/Rk6MUicdgIPsYm6vniilet/Sds+/6xBn8xh1jjFi03R2fCw5s4LUbsVzcYK2Tqu
wzKnsTiPd6TmehlXAkiTwAhBjncBzZWTmU4VF+vO4B0i/8u9fUJ4i8DpFWUlBp7YvHVVJd6ikZ4z
fhAe0CHu+eoSazaTUE4Canc6UnbzikFp7ByXoJK90PAKc7+mes1ao7wyvoQoGbiue+uCfYy3IHTN
cOqVwWgzMry9KR3IamnbYJLjihH1J9O2uymEmObMoSkW8JpwjBisjBVic0JyCnJsSlyINYEobI0b
Ni4UGAM4mDuQ4ex5HMLDjj7HjM43UWV1XQGk1w4QFvdE2cvlo+eW9VctpejwD7q2vgjuR/NDlwDb
Rp462S2qhEVPO+XX7Yepl9jL27JmxKGNzB8ffwywNCac8mQuqetAb02st7qbgtsx85U+dLONHp7k
tpiBbdDET3k22vZxRKb/v7g7k93IkaxLv0rhXzcLnGlc/Bt3p8+aXLM2hGLiPJpxfPr+GJnVnaGM
iujaNNC9SKBQCaVLdKOZ3XvP+Q4EHfRGKy3u/KfMnryEelSoi5/QNzmIdiirgCCfr9I3MQZUEXe6
KrH9Q9zTLkJQKdST4yBL2YDgJfC8yoCdrauGow5rrT2cw8b0SaSUJQJ8TdDfVzT4y30vIVzvkGRH
QAnK8gwThQyBTPiF+6Xz8Ebcpr5qouvWVby8TjHO6qyPfcMbSKPEPEn4eTNEb1JulvrZyg+Or8Bh
NhgRJV9Q0X5rKyj3TM607Km2GjLchjEzw1dzdmcCl8wxzA8WOjr1rid6Nj+Z4XI7EAbotcDBMOnB
7fa05h5TFkao2MiC2lB+t3ZJpUTUPFgJehJJ36cPG84M5idJjO3AJHigxzyVEWPtcVJ8smecALBX
h7bAWwRXWd4VTWI+zt2MN0k2vjUi8pRImUTjdM5NhzmD21yUYDPSTxmqwAvY/Gzb0hp89vJs/hwl
enjlzIChdQIETm0Szc/A6RJu2FJevGiu9vUkHKITXAY5yhX7jOvSTWMm7casDb3elOHsnbnM8Ulm
rXfEGDjevW256jNOjIjl4yfeDh5ac8sIO/9q1G3/Tc7RmPBWTSHcwb65YMhI/RPqTXFy68YlvzEb
iODTwHqshyicnj19TPYyrQNlkuC5yeLZexshGLxKrB6PGlffjadYCl4WN4uc0vlaJLBfV77lmVfw
tmHX96D1YqC93j5GtmAel3FcvsKzSUhRlao9m4Gzp6xqa2CcafWJ9FZSstJu0EbyhKySc6iJ3y2S
3/caEvNVJgb/5Fr2eMR/sET+af5xirH2RWPmXcd+bQbupJRYj/Disw2kJ5sgFg7JXZHH832c4Epl
hFWSqhi1NLjEbJOzRYfw3VQyXkMlym54g2qNgNWcS6UXy+7zYPk5fUOmUMy7+/Ss4DuY64w2Chw8
8hKJDaLShbsKxw83UBHfzPRbo1VSS6aqToQw3TaQWK/MJizuZyePvzHGZrMzeiq2uND1dE1LubbW
bUHwadzHChAb8Z0B99ryOKjakhsy+hbEeVfxtRrZOu2T8DD5SBpTIbpXF/PQpmu69mxiajkAh2Qu
ZoTPYBpKzh4nJNTQI5nXCeZ0aJ+nwfgm4J5d113/6Dn4HrW+ysC3EsXA6HS6AVtAbBsAt+QCbtEh
Y0MQuErXM123oXSOakQf4cK0f4hJ43qfiOo8G6grbmmmsvBnSPBb3WnxiziEs6c+JmeyQpC8LFkN
PuFUlRkeck9Hsxv22gBWv3ah6Bd6E38qLKkdmbkR69vW5JWmCfLFecA4ofGBG1sMqbsaqI7XgKrv
9VEUZ0QkyMGRXHow49HOwpusGVRT6N/a3QTWrnYgHcCb8A8UyPkTE4diozK0+KNGEPTaCUVCRvDg
Ew5VdtXbmKDWXRHqUj0OtUCUP6fTq183ZgCJihwvGvTPpaENdHQVR2pStTQsrIw8t20H04MxcpGj
PuUkh4jrovnVzXYzaPU34Kf93ilrlW8WddD6f0Crn/iqw3QFHYq+aGcrM+Cxe9MaIjx3tiisjmlC
U0qaKRhFMZTBr9UxP8pyUHWA6XCpBxAjmM6CgPlR1dGyX+plHbPnpg07NWQ65zSHXf95cBAnk13k
3aSDyc3y1x/7oz7q+8c6SElQfekQfKDR/fixxByOzjwpZtml5olVkU92SLIGTzuQhaA48Mpe/OYz
MQ9+lLD4CwrORINpIYKE+PTjpxIH66sCCjaHkL10M9NKZw6ls3mtEA+plkiMoXsYQ8X81uBOjQ5C
pHvm/VR8febOKognV/805dLvKaASneLVk2P97MBQ1Q6uRsc8X81iIC59dKoq/lw7dvqtyHLiB6oe
0sTewbFBDzo11GconYvi1AHoyMnsl8WeuNXyLqWtoa2JZ7aue6PuHgVV7rAuFNfau6rFhrAz9a5W
+7grcI+odJimALCn12wM5TCeSymMmk/+ZC/iEcKC2UV56WiV+brx4Ccdw9MmVdpBD6dMY6o0LNGa
LmRMxyrdy2ilOa8WtcKnYRw46+JR0IPlarW1NC6XgORtyybpXsO2Rf8vxAOHIsUF94nG4HmS5XRw
c51qbXQc+h4oe+qjkbmw87mOWc+lSppyUzuV9rXAJ8AtYxzJdWJWlby6eWk6uyTthQpI9Zo+5wLY
A+CSsWuA/0A7D9J+RA3QxLO7UTU9aOrHauTlpy9G7npqdc0hL1SdUcdktIx9r21PPiFU/CIz0b3I
hpboNFhpE9jRmiCKDWC3chcVEpVcBR+jIGxFkbhZDXFOQ8DIfDZutDIODNCuPdpGrvtbwknJyvYn
fdx9fy3+r4lKf+BK775W1+/FV/n/goHY4VX899LTx/t/PCVtlJT/OMj8vfwifzASLz/7L660/U+Y
XI7F0cFOtXAB/5cO1QUWKBADMgDkgikMEyHev6zE4p8IBH3cWzZicbZB/Dt/6lDhSruebeI686nZ
Xbxn/4kOdVEa/m8JHcQwB9Klb6HQdGlcCueDKlQDhQnawgw3ftZvzWTaTSL8zX7+QU74t4/4IHVF
bIirY+AjRlimZj3uuM0Ebu/f/+X53/7xO/+jxLZVJaWS//1fP+7f//pLXJ/uF/uT+VHir7Q+gz1B
iBgNQqr9ArEMgBHHf9Kq7jdIpQ+Asj8+C8ogEkmkQKDdP7irfKdqmatzbxV9f4oNBWu4XGUGhrFw
2jVltk6s/kQvd2fH2TEppuvF4sEkdb88XX9AnKK5v/nzf9RC/vkrsa2BFmUXY0jy40FicLvKK7ox
myrWLpTN+3iIYIp22K75YlvxGOXjbwT0v/vIZW39RcVqE4NBhiXJAIUePZcTHwtLeaSNUTJfBidG
j8Y///pL/tlyNf7yVy5r7S8fqUTmOm3DX0lnf01O6REr6/7XH/HBFfHHkwQIYvJieADdPy6klPZs
hfSBLzesbkkmfANkvtf4LFoYCEpsxi7dSaoUkHN1q9v27z5/OfI/vpLeoj+nmeIiSfzwSrZ0/dne
W5IZ+rfabm9mBi6TzPdZ6Z/p/B2nKDmmjn8Z/HzfFOIRVdxvrBnmslj+9iugcwcqSnqBt6jg//qY
/XCi2QUPaDMV0dad01ezLc7wgMgvEY+kO9DPjAASDwGdDQ4gQkiFmRxFzJXfCIOygeLh8P3w4rEU
ziA+TsSPIg1lZkAojdNVvyHzLe/b339fvjPHFYi6P5JGm7YuXYiEfGUTYiVkarkWfXchWYN/r0l5
8m3nqtTlp18vlZ/tbELHJkDEBGDJv+mPQ48XbihZjeXwyW+L20Wg0brx5dcfY/1s1aOLMClTbcZR
H6X7ViTIC1cYpDL9ocrq29IWIHiQn9ToIfXUOaa9fWyQMemZdl62mLQCMzRpZ3Pyz0OZ39VksoBy
xqBKXrAX3REuExS0wpDxIUEgxlGfxp1Ioy2T2T1lxU0dzRsw3pvvw77ROupw5vnwyYn/uF5w6kdf
q5/s2n/PNVhOIKwQsEY9DzH3x9eNzCWRacpD3GPg+feKW3PsT5HjX7mS+3fobmDLLgG6xKgl6jC6
dUQP9L2TUeAX6TG17JVWJa/jOKxyOwxqB6b4eNOw/EbNXteMwe0Qe79GxyUkH8GjowmvFUGHxQ7p
7tE8XaaWdYnXZ860wMtgLRsTkvZ8P5p9MKLvimS0Kwu6H2Q/LU9SZ6wemuysTGwMOXzyJCieBtsQ
TzTi/4/94Zoq8yYs3pBfXoOsOaRjcZ5MbduN8WUabMJwcP6HFTPnrGdGHxVn30PbI0EQNenriKx1
+UB6eLe85ecF0OtJG5MyVZqbvzJFPtEK+oK0eSvluFtsylOcHueRWT0RziGx0Dpp1+XUbR29fTfR
RFK43/YJrk0tbvE3mGiUmcS78c4ZQOXLfOdF4f3sN+9abcHnacdrc+C1tcVTYSQXL1M3CYJKcEbZ
Qz/V5IyXOQ01G91iFGgRTJ5I3QihHbos+YK2npbKjEk0CfK6DxLPfIY0eOW64ildzgVkZBDfA0US
aJcGsBusq6wVK5qjUKOSY+V+i3m2y767POt6qrdWGdjNm3AJe0oIqqwt5wsktT2JfaTAzuOeev1C
9Pe5JdQIxeG9NgynPCE3s9TOy3+r6uddNMsbJMJHMsMCus1nJGVHxtkMmZ0Jh6z9kPB39FF8lA3h
SgD4Cw1ho+VcuQ4LT5sPVtJfKdKxyMc51/64K03/TPrOvtH8u2XXofzaRYZ1JfJ4R5UdNKmzX/ou
dhdfsNoRKlSTfdQOI9ZwbUubdflnYYpwbMrukOb+PfDwR4LeAvLm6APqLJDBKM5po+/qDrWwx3vL
fEU2ENJDG6ldfNTUsC0J2wQNHAxeDygOvjL5nDWNZmbXq3Yg0kfxYD0Xi0R3CW3EX8joAOIHlT1t
rCnfRE2BQJqfIZ8W67NaU5x/liUN9kpHxWO2h07ax+WrjsFvJdhkMqE9oYM/DGCojCbb61G/zgE0
yYqI12jc9jE1tPRZx313UEN04XJ8zKZ548/h9zWgXE4yO6LxNO9wAgZ0wzaeGd27MSLRnNOFg9U1
HwTqjspIj44xBITE7drlq4mQHbfJq2QUZhfDihbfHtXf3jHCx8L8swD6tzvUzzb5hQHkUDJaDOg+
HMczPpAcVZG/sUR74xFZEJXjrnPM3xz75o9e7T+uHTDFF3AwHQFjiab565mbhnZegxTwNwipvsW8
xS0j6yivbhntbEgAO0L73gNMI4ah6hDjlWTkRi/Lmao74XPcs5LkWFyAkT17Y37GqIDtedr8+ij6
6Fz6fpkH6O1zNaJx4SzWub/+lsoika8IxYLjmZwVrV8szP5Ma8bep6Z1pL25h3dxNNzu02yZV7Yz
7ry0zEAIpevf/Co/uydhYzO/X5Tge364pJiE9+ZW7vqbaYgviRIPdjl/6rJpB21sgzcmMC11gsr4
nsAeZK62LyG0/Pp3+Ona+Muv8OFpjD3tBunxKzjWeE3kKLPtqn5nXPzw68/52eLwUPtaPuqZxXz4
YRH2eZNoprJ8Gpn5a63bVy4uWcq6vZr97+8IRt7A86YN8Jx1Y8UvU3tj+9rWYheCcnPQ9H7b+v65
apMjgckHcHu/M7svZuEPdzDOb3D4Hs07/seHZ+FGU0sSkOFvOlT+KD+DuGXj0YjYy4aVm/dbow2D
TqNPH4G8LTjefv2MflL/Yahc6BMOlkrs9j+uTC31LKyUur8pjLcRSJwIzc8J9yC0/r8p/35S98CZ
AMoF/YVrmfXxk4hsrrKcaBYzPRSkz7sp8IZQbFAZ7KzaZkd++/WfZi7l/t8fLi8/F6UlReyjkTJ3
CSKiTeWTcMRFjIOjWwhcLVE3XHQRZ8crr9GC5V8uVWcyR9vOEtiwhmy/rAj66Gu7cY6TNQSTjdlh
Ngk6zRl05OfZd45k2xykil7QVmzrSt/Rxwsakt1Tt9iM/Ewx9oHHLaiNoivhAidKtCeS4O/HLA7S
Rt5ga4Gg5J+TjMMvphvf9uskchi+JkdZaPSP07sCna/XO3vySqEHlW/IrJ/0vDnTNw+Wn2eSiwow
Dhgu7BWnjagcPDZdQDLKURvjl+U21vF5pexQ7MRBnatDX0ZXIyBho1M3jJHAqDKnmO2jAddZUGYv
b0nnL7nW7Y3OjumDklouS8PQrbsseolsbaORWF6q9BhBKO4FahNqZRvAZuPPt98nzQw2t27NFTGR
B4N78HLT8jhsyQjmdMv3UFODWNcuAmWAY0Q7TjskZONn21QnJlzXy/6NbvcYmm9JE17mGmgUSiyG
1JzRNUgYriJhL87osA85apO4fDO6CLBQsm6q8EmX6O1ccaYNsWagsV5uoyEZ07JmFfjJXcTts+HW
i7mGW41/njwb+x5OH0utl2fYq+YGPcrFJ5THMEGV8XMJesrlRNVHZ0/78krz+WfQ7ocm+Tby/IAZ
nwrx0PYTlZ6ztv1uq3TcNxz4ZjbByc7u4GIRMuxfiOwMWsX9Kc83Azab5SJjp/6TsCHuAF69khoJ
lpH3GFKPoK26ISz3uk/6E63SjZfynbLWIprXINLOjjteO8XN7KUXsJK7Ur6R2rJuhuJ26Rkx692Z
wFKMmpzsoj/UU3xERrJS9ryJk+xunhJchMOppDitnOyupGBN/VZsFuwKHO8d0cxckuv4fumFLGvE
HaddxDbVD2xPrMHliC18eZhAXzAe39l6wXodAt9WB5fdFTdZoBgomu28a2O4eXw3rdYFC+WNbNJ7
NBsHU+sweOR7h1m60XKTGx54pR9/vSN8gCdwW0B4S++XyaUgMAh6x4+7HUiFtONv93m02v1SD5h2
d5q5VS7LoGTiRDLrvefNu8SedjLkGmj5vylL/7bh8ivQtITQTwQJG+FStf6lF0MMud7q1ogqCORW
XyqyJW1ixfL9VKjfnPVUuh83wKUZ4yLaAvDjwhv68Pcapa+VpF8JNJHpUZsBtseTQuAi4wtxnxsL
N+sKhcMdukeIb7i9GuMJBckbsWSXGq802k3zGNbauY+HLYUMYtLhk2snazEuOZsVJSd7gwFtGk82
N3XN1c6oBY/9TGicwtS1Wq7sHkUauvRdlzh7Y6IogJsizGGHlH+9NLtml1vYOI87t552wwAsqCoy
rETdCa7NsfKsK7jgR8eif+QlF+qPi+TVKdrh2ndZUeBrV8uodRbMJvrJvqryqNwkKKBlgQKti6Nn
6DHxynXn69KYrge1VKA5ahjLJJ95LNkF5+Jst+7VoOKX0kruGIrfKhQiKzGGQetQVNTsl13hscey
VksKRzO8tEZ4r2fw+gYtYB/+/tcrppR5qd1rHLZrvESXzoxIwNbzvW2rT1obf53w7zAAt/ZuWd8u
iuie1xde4lEiYs3SjAlMH95XYE4Mi28garRzkUXPyqIipHLE1UOaX9MH7ATHKCl2yNVRKZe3yqGo
cziuYoo1s6QGxtsZNf0I5je6NErfsiNbGWedEmfUAfcZn0nL7A5tzVaf83OjW0fT168E9XROWMry
XsASD6zShrQwbVhmRyZNgeXyilJndE6/VXV8xIqyzdrosmyzQHEfF7CYp4iObVuMe8zgv//Hsbcx
/sxWeYfimNGN0+R7ZXIozu3elfyLTmbrRqh7E8stR3C6pr3/heC/aNMJ54DdghlX3Fh7BnwCa2BG
BPq3LscJJGu+XBuXZq5l+0yO15aYNo5y1lIv3xHy3ydtd23l+Z3L3uLhB10K75RNeaaQqnX1KW5J
VEYDj01FmydMHPmdUt4TGbMXaYpLw+aMArtgw4IbGsnwcSmx4zTP1qOH0KLttgY7monYGFtvgJk6
cHNOyoqxLwHHoqa2rrSgrIFmUiev/O6NbJNguW/nhg8smT2TSIXwhIfoSMv/mHvuA9I1dAIzhjeP
XO/KwxKTNtCtLZG++kDst1ZabDpGJKflpG/L6Dd355/sHAKJFWMW7oT633r1ivZWMSEQ2Qh/4HbE
w+TgdZdX0C7PGd2JX+/Mf/84tMS0qBdQFaY498NoQE/ceMSkSIGUd6flfhJTNYuyfF9Wej0Ov/m4
nxwENt1HQWIKs1r++cDwmUDEIlcZvE3Fpo+XHQAA+vZs1nf0bNaJkb3pU3w/iOycxMU+kd169NM/
OB//0Yzw/yxI7P8zPI3hcOj9+yHhFdqSKk/e/zob/P4jf0KGv6fHmiYWGl03SBHjuxu+SvXf/yU8
osJYrt/5joJ+ALXtn5NBx/wnwAqHxjzycRqnlKR/DgYB1CxEYjoVy72AKsj7TwaDcNJ/XMoenw7k
mL42+mxWMnOAHw/4UGl4D3SvYAmjAoo8m3MQsb6J7hMLnhyuJPlXGJYQaxVD9zRC5cPumGRxxaVW
mFr9mFZEP3+FFyHEDYKafiLlcho+mY1ReO+ZTyTCPksL233PaokPhFzQft6mkZznI1N7oGJ56mTY
In1krdJcki01RS6n3qT6wEEdqyJa1fBRDCDIVq3wXs4ueO1eSx5yybGV4i8o2IFUPdy6ykTGDpo0
v/Qo/vSDF895EiCEk3dIMOynrMxT7Tj58HmfseFbBXELI5EhmoawOQ0g7+Ka6uDsM+7HQFUkV0YE
Hdd18TxtwxEyBnIoPEGwY0eU7/eztHEarAZsf1/Qxooz6HnOMJoWHczivutPeRgPRRD2QBLop5aq
vAIv0FWnsXcqsDSK+zTIicHy3FOB3WMO2hTY+UsxZKZ3HcU+8kATgJbcR0Ztyi+ZbxGKGWspx73W
DflbNNeKvSDRhhu0pugWRBV7ySOor4qZneMszsV6+sz2Ielo0UgmXQJeK5AS+2HQFUGsooDeott5
fmjiyBFrwCP4pVfxmJXmOg0HLWbEGkbaVyS6WDvykmDbTZkpR5G6LuFwJvNg1ug9EsYALAoMG9tZ
pvN1pLpwJkaA2fTZ7QfUY+sxxqsU1NKZ4O5nBK+HIRdyNw1R4rV9u63KmQkPR5iDBsRy6/Boqz7v
N1ljanuEYCKwhsq7sJKhA2R51KgH0yMPt0FGZmjdfVEImkOd8BK4ne4wVe2tI3CqXCunYICP+biv
nQhwc9GRhutHxYySVAIQUde5KIzsubFsMgJEQxWzgRJlir2IXcB9+9DuhPjSR2FmHwafrpuzFX1W
A7YYSGzeGqkRdltXKxxv04OOGS4FItczzsDBfjVYCdbzUOuUtj3wp87c9iSZNi7xEQROUWFmpvVo
D52eHSupCnfjh5BVVw7MFlAZozbEt55RcAHG6teiAKv6wmkwBkTGiPc2JkVr5tiBd9AVerWfSgHF
zHejcElIRnK0HvR59PZ+mGDeKEcbiusICkqulF4myT7sJNbHfkz7KAP20mrGC8q7Ej9aR0ZdQ+Ut
uKOMOSHKfOVmboP38FogBoE2RphwNki9uFkRHTBo7krzLBn2myLGgtBuIjILZlKtMprL1sZ2R7YC
GmjS8cmq1XEMI3ElZferhzXB+aQwvLTsEVR2Oo52vCYR+JUGYESQpFXtPNViRn+x1ibYDEAEMjf0
rmCieESt5H4IJgKbcq7UMWG8WlVHXEMunswuHwvn3p0TMQKig0HyVsMyafeWL1Fterq03IewMBp9
3RjKndeq8Pv8sa+9EpxOacllwhHGlNqzCi80XbG+2iZJh3scH/CcQoshzsk3swWBjLUgOzaW5vm3
uG4kzz4V9ReiOkSgoxAAgSxj+N5dnTK6kuWcNZsqtG1cwSXOYVkyw9kmie7gDMfUYL24oprYGNHl
Nbtu4hb0MviuVhFmodvNagjr6cVNtC7ZNYiWmoemmiZvk2VWjOO6q+wX4lhyrEDGeLCz2G9PJCh3
ZznK9GqyZDafBxTQqzZtEHUioowghVe9gUsX0JPWABNK+suc9NULo8f52kK3sTKQnJ6c3O5vpE+8
BK9/pt/YBQ0p4C0jUeMlrpN1Z5BFSQhytZ2rRHuNZk29ZrKxDknC9BOvL7kK+2FwxRe9yIC4Vvws
InjE7bYvy6M7gO4UNU4AYdThTTP7SJNl0UdPYvKiDQYJw92Hk4RFM87Z3WAMxddMhPNLaCS4OUk+
ZqDUadXoHDrca1EQsoitG9mYWPjsmLnSCommLtZF1+LOBBzyKdMy/SUbw4KbsGyiK6Tm2XRPqV9c
uUYk4TA0U30gJ2zRgePInK5C2WVhvsaILRS+U4T3x6xGs3YVanpX3bgq6e4rw8f6UQ1S5z/lWJfJ
auJtaA5T0MVZO3JtrAE4TVWBF13XcveW+uMBNhyPZNK8Bz1ShmBQVegsv5ixBBws+iMk8WjyMTK1
lgZMg8vseYIe8BQ5fQuMYQx1rLh54q2jyK6vGmxfr0U5NQfMsM0NzAv2hWhg1BQZ8WVUuXbMky46
N5XJ/gNu6NTYZRve23avnaZo5o10NR5I5LRIApuizw8Dynu5k1qaIZErnfmkT5b2qmdle+46278N
jc49ylxB18Acd2yzHPOrzNObwmBNCuVR/RVT08JugoMK+EI+9lMHhKidNPTRuChMlKAn11b30m5N
FpkJyL6YhLFBBimIX+EQC0jo0FnLmGAGs0i+IDvcJ8RCr2YZZXetJ9N7PCL6vsLwAjpFo3rp2lQy
7woFLtwxfzWnBu8GbayvmaySIzbh6FWfpTWtunm4Nsd8OsHcBsCvDfnBzjlABg9lhvBwICdYbOfV
ZMLj0jFPVZspaWF9JL13cee5s9fwPIh78mYq+7bTt6HXsW9kcIvebVA79cqugMLrRYtoMak7Viga
v3u9mtMbHbPoqhktcRrSuWEgNKU7lJjZY4Jieh0WIaxKL/VJngZdQWa08R6mOCwG32zuQ0CJjM+I
kH4xo9RDtBgZ156ZZocm4/ZEqLKFENryr8MmFu+RO33NcmaRTBK9OxXZ9q4zku4E2svYx5Rad63u
Z5cwgWhC4hYtkt7UrJveqorrPFmQaYyIyXmaVtxkrc1EEt0m5DLF1KgvjzCN/MVJV57YjPHWRFO8
6ytb305TRCUcxtMphVoK8LdoxMmv4mQ/er33IIkuX2e6dM+jXXh3WhoWzyBdyqPPsmS7bPE9z9mt
XRp1UBfOvMWMYj8DFIKfRhs0WsuuadbMLx6qar6eRthe+LOsfFOVorxyfa6kqpt3qUGxazX2K7ip
z3E4Mdh1rXDr5Wm6l0YDBqXtjFWmR59Vr9IH0Rp0VTlW92kB7QA1phlIgEeQgJpjrhL9DP2Vdq1V
3E7zkBwkhpRVnaTXnlUo5seWt5lFWO8k/Oiz3cEC4wGiBzaaJkpuWRMW4KsE2f/Og65h3VZp1l7j
G42+Uvemb1bVVRev+J6LDluasf50TsOx1oASOePIZieISioqqAvlbLRPjZ03OI9sn4ev35boC/iL
R3nP8B0jITvNRpUAzOg17fUwqVcZqb2M1QdvXeCEerNma3A3GGO7YZ0oO70lJCk2V6Oy1V3NnfAM
Lts5VXM3bTmso23azm1Am4Q2rBYzqVzXMZliFiPfQ+njMx9K95F7b3qrZKJzenV5vLfGkGugbGxA
E3VnBqbqqyt7wv65gkSfkW8CppOIux5omMKE2I8Yb6OK7kI0xN80zVW72TI4d6Jhcu4VEuR67fSa
9t7ZunEKc9ldw03zcD3NdbflfCWSxM0wLE9dtqbbSVZ90zZYEHMBpRcFfUbu3aqcGHARwQbn1aPX
MYyeeS3xhwbzmGJEGqPqqnK4uzlch3ZU5NFXM6YGSDIf2UNruuHaomrZxTXXMuohboUYkVbEE/Fv
Y+IciIsnfLPOkuce4xc3bNAIaIDLq5F3DiKYvfFKWx60WAu3fjTJlSZpn9BzgUUrFe3DJqewWGno
Rt8i4EPbwcygsdnsMWPfm68iN/uDLkvODrcsNpHpld/I2bgmoGPauhwsgEByFMheOy0d5WIrGjmS
ud7cKJRJl9rp0r2dZ2Rl+LN4cWP5WGLZ24qw8+dVnONdmgUSTKbT54qr1yGyynyr6z7AcB/qqEsG
9H08iwXzIPt7w25e4EU7wEC52XcER221omPDGYlHqsCUAuUe8Sji571EUET2zH3adSkzioU8ldcN
8jceEh6eTYsmE+GPXx7QiOmByUThSMgjnbawGF+6Qb01PiFQTpa4xzgqXF7y8lWN+CNqYkh3fl5B
lxLWMA8ba/QAT1kEzKcuYxk1FsYpTpKL6g2DBJgqdA9GxiI2U/M+80X9UCagryO03y9sv28luU47
2pnj2na522iG2DRNO6xdJaxt58p3Fti0x0k54wyyq8tU1TRvcp51a4XlFuJ6dksU2+IVLIsrpCP2
hssAtpOxvgdpKoBm2NPRUQV5f+1S/xa2/S3HzYhpGGwYNEO51qcSMkUvjRXgdzrko/aCWSBcmHU5
0dWoo4jDyrW9Sq15D15rCuRUO5QcZkEual2E1wN6lZxsjzTcitnpjkbeQ45pZzL5yB7D3deBTFk7
KnrXvbG+EjjbD/BTUQTmfnNPlQ+LkGvGsqyHgtKIpOAxnu6stI7uogrslqpIasBi4p+wKhMREFrl
YiZHVpmH7aPUYv/d74b6DoAslwC87h2RDAUenMnRXhVOlm2aM9+Ruorvay+kg4mN4t6W02dp+9GA
Cw3daxo1VYe7kDEmmRWQN+tWz27ytsogdEbjJZ9rb8/mmh5m4ooeKXb710kAWwnDxkH8VFsBQ4fi
Bj9sekR2MdL0tWgL6EWxk+XYXXuYGU9WOj7b1AXPmLTjN2HSAjZGA9uIlXpr+HCgDOgLH2dcY3dV
1T1UhrrDR2yvhj4dT74+Nu8Zbocjx0y3x0xnvyZdWULE9eubqK8Iq+Blea7BLVBytNzq4rhjPtdq
TxgqjSBxZH5VpGy7LXX0uxtzIRBTuolyrbnqPbvfETYTnVxA3/tSp9DGuJ8dLdQCwVQ4dwVs/+3o
qwxaIjZ5iFgOzfLKfaFCGa/GfoE5WdJqkVXU3bHWxXRFXtrDTOrfenZM9s5IYmof0wpBbHwaXc0+
46GMDl0GdHCoOoEiOyQaEEraxi8NLCQyDGJvfqyJdAvIvTPZpWgnJK26YcMevs5YNCklorok8dkS
BwuK2Lq2feBuBHsevFHd2nln7FBL9k/JAjLAzMahAgyWOTwQwUR0zS4kYeah8t271FJkUZRmdDAn
7shxKwXhNFaxTWrTD2qS7698o20WjAP4Hl3vblvPa3CtpA7OS3iuxTo2WnfBsjbtQTDo3E2+dQ0h
cXlla15jQ39vMG3vIwFQM+SbWJlp7+7TNoFf7mXWJm9AZ3RA9Q+c592pGuV0BxcsuQPK0i5QJmpP
w2q5aDA8548vj4X8n8yd2Y6tSJp0X6VegBY44MDtnmMeT8SJuEExgjMPjuPw9L121/9L1S11S33X
eZFKqTIr4uwNPnxmtqyLN6HfUT25iOewo8olcadL5rnRBn7q9JzohmKiWTnPK7yDR9e1Z+Z4TrI1
64P3GasVEb6qp+8nda6cQIwRgUGpTn0M+W+sUnOk9+97OFc3pE6z7L2wizaC6+5PGflAiLy2TDdY
opLLCn1Kn7OB57qvHD8JBeQHy7t4Fawjgkk0BX9FvHYf1dpHyQH4vrdjbjMel0L298PQFbcsu8Zs
mqikUoPVMjtFWQkBgsHnpxutiDTWgT4aNpLjDf0RkuQ2FR7LYC5dDtFbnbfFzl1kArZ6bi5Bq0wg
goZu63MOuSc07h0rrxmObhSmL2zJ6d5B2vko/HTcpyvYN1QHeJtxW1y5sfVOxiXX66hYb/rYp0jL
neB3cQLmwhiCBc6Vizw9S/fINMvbEqt1Lml2uumwTmAVkOkdDTHzBjQGnZP0m6w/MIjP8njK5zuu
Ntj1U/bGLAWu4IrCXXlM7IiqJ8jYVnkFFLop3BfjsKBDhB/ACLzreE4UIZ6OO3S7+vGeZIghd9Q3
fwlmLTcu8d+TGFxna4pe3wM/UDf0NfGmWmrl12ZpDkGXB5ybQ/O+BPmSQImK4o2AVXJnYaOguil8
giJvnwPFNXEDMnG4qSLix2mlwrt+8ZcjGwikk8nU37LyBUCOuvZ3/biWb03s2MexiL/TSKzXZKfn
C5Ezltl0sZiOUZ3FB1Ut3V7EKtycr/c3cujj3ZIk5uA09Ux7gRMPzHPIYaJwNfG+8B3ngZkpczAh
5wfK1NVTbpj5MHUOjy6a/i3cAnhfRY2+SwiXwPOYwTIaVn3lIBM/5tNqr5MSR2gV0do7Q6TcdIkJ
OP5kZXTQDbthUswgFbm3H2xnkm0t2xRYfyHfB231biyi4SDKFWxo2vvsfMIf4GM0Xsn91KQ7eOrT
kej6/MdTmO02kMgdQQvYlO6GKU8fpMNVnfbIFZ9kch5zEjehfnj0nfi7BVCDvGkgV28Y6EjCbVNA
qDtl6rpM7TRs6V9yd4YcwF5ati7G8LY/jeTL7I7XF5NI4VZHUGreboXPcZEBmORylA97UU/QuZbI
jJ8YD87nZzt5H86o82e5lAHJTZhHxAK4zgaijY8ShNhV77mc/GAAF5vgzLTY9JLhT2pDksd13RX0
bi4fc1aJ2wkU4Y1YqDcdndg+xVCl9+D6qp/W0ebbVQCWmSN575kCPc5bYx4C2SVUaVhKZmqSqMdY
5uFL1nJThzvi34E7Mdh0bHYh5blxcAoYGHvu6GzLdPVpKMqHQzZCUGna8YFep+gQ8HRyTw3txpeU
vkmsM0AY1bZTHDpM5javo7EW9X9qt3VvY9B663VJ+8e2xnqxwUL0XRbFfOJo+xOr6dopxm7L1Ogr
RkBVfOFEIvGq3a/YteiH8XoCdfN6yIvS3eTM3XZMncUl8crhQJ8dPAHHnEO2k9ymfBhqil8Cy4Ju
2Vw5s3QPgWovO3XeKCrnQXTAcDi8PtNJtWsW+5llNAu3PicnPPhvddF/4zUqGVbEHieQojuIQNR3
i0c0gqyufeIY0W8ChplYPX1NfiEBcpC0MS25aSluZqI1B6fVXHllyb1K1t0vXa3V61qokwhZNKXP
WDyfGOqYOkfXbZXi2t9APtos8MuXnuWCi3l4ZNl+sgHzCHpgih3DtJtV95wD3dF1LuxYPiiD975c
dMyT7P5FnLW4Kny9G1xJq442+VYOTDoGB4zsMOfddQa64YaomQQEFTwyQ//TZ5536BznT7iEIYVJ
/U04kyDhfVK0D9r4Ht7EVStde8vYJuZJ4y5qJ3NTUuX4pQMWxAm85T4qmCiEWcM1KJ3URZdxIxWL
424Ci1FN26p+jIsyfvc8oGwzeY1907bjhS3t+O4bQV4+FYKrdphFQBqaJ78c5BnYMl64eIoPAZe9
U7q2DiOURRyQTJJ7mYElkxEZZC8vo7smTGZ4XWZ8dMOJED9ugcc24KWc1xisTZDpF9jcyP90U77O
5XmRDc6Mn9qbma6FtUe0XGWl2igs+JhUxHhyF3jVlu42SCcjAJcpI5Sv8uA99hiwIlbzA3XFsMFr
nM+RkcADjjaC28R3+TGM0Vq3GynJq9fjmC3FDcTA+TnzEucI61zejvReM0VbpH9wKDM/r+c5FdNJ
cT/H+bQnlTqcCOuGzwhR9NIwsLsELk+JfAJyCwEtvMBsXtykbXk9S2xnNmYiHbRrvYX5m14P1bxe
TobDZMMf62eNo1/EmxzabBoB1IzgA8Reluyt4xSPFqApn95EC5ia8WkvDZNavIN8B3mlKRUa5udI
LFG/hWCaXI2Vr7lLGN4Es3g4PzqP9TglxmPw07lsdDMJ3JoY/K60YJM4IWNGCYpOcrbD/yAQa24Q
wRi6EOq9rcpQZPtOjbRxtuNbpP32gY0k87c2ph4xZlfZB5YpkmssY+5xiu5dDJTBhjoQ8hRZUuxA
Wt00A7GT1J1uA1E+pWGb3odj6l0xkEgjJme6PpVlq0CoJvk2oqDhWXeLPuCLPZt2HFXu/RgXQDQx
Xd/4jXrGUPdEOUB916pE3/IH4Xw0kvU56soSec5Cppswylp2farcDFV8lG1X7Y3pOriJAt9Fhk51
E5sabyPGtA+RU7++YeRhH4tArRujQRpFzWxOzpRG13aIMLTFk89kNsk/nWX6aMoeIJzw8+GFwRSJ
/gTM9R3ufLMLxWguu46tcJN0IZpcuzQnUKLgLNcOK7IL0mcQIW0BDH83FeC3hyEF27DJOAmd4l48
tJ03f/V1M98uBjcyENS/CaQ43P3kYxi7j59rHs0XXO9gj+UckqKkeuglui9x7BtB0PFiLSNzz6OO
D4XL6mL3YqXg+sHwgxjeDGBZ1BkhsZ65orVwYKn78L4eEJXrx4JiBvmQlIH/zMVeBtdN3crXpQD5
hbeS0vJ2O7JterTR21BthVi1/qr1xESF3DwaTBwWZIXWKNHhX1JtUPXh3wX9qVBVxwULWNa4Dycl
vry6TBBpKdo291ASORfmqXgcghjMAmarOTvY1pu7gw0NHWuw9kH3IWXMxUFUE8OkWfhYwXooliOF
1n/AN0CmYHfrdxYWIpWzqjm0VmZ4i6MAQAD1dnqb25EkxpLn8fsUOHWC/4YMB17fmQdGcpg+f9Gv
k87Cm2F14kumY9MDSybzBS8WqHG16O0WTvqTs4z5VxQmD6Zb4QMjDu1FDplvaOL7gQeJegwVV7sR
reNR1RJHcEpW/9prVzjEjTf6z44QzXhYU8SOrhqC6Tqs0vanbYL5wTUhb73hxjZfOGkUPoDQCv6q
fPbdiwnky0PBBRa3kT2TCsha5DFdixAwg9nk66XLgCl5Joc0MNXJWRs+/IB2gu08peO4DxLQoODO
kBVYf7m+VtbnQ5yYoOVs3UHZ3Y65dphIFfX0RP96eO44DlzzJ0/GwbmodJDlX4DnKBsAzVXCG60B
llJR8StMBuRFBnyuJBnMnSF3CVOXo9nJM2PztrB5HWRZFtyidVgdw7ahHIUmOTyBpVKGyaljnpV0
wgMfmLjSjjvsynxm5leJ72BmQT8vieGQzAfuff0ppmcA9yuDFKvn6ZMjL42muJFRmUdaM+dS7+gH
Cbh0lzQwoO4d23V2iUAF6w1M7mA7iKDeusZffhM2gqdagMiHxKflH3LfwUPJofrLlWvwvM5z/Eoz
YrtPHBXBLilRctMmyK8nIWtscF761Yadxo+NQQvkjT8flx6pFukd4C0CW39NqpzMc9Yz+YVHxwgo
Aif2bca+Ppkecaqcx9fAQFuT0ITDtq9zJLqxf9a26za26uwvU093N47n49UsxFvb0jLSjS39uJ73
6xRkrnKc7vdLmjPnURmnXVZoGmZyDpuigEoihlleuliniVzzys6GUy8kOmZE9Fg8AM4Vp9yR7U2f
WR5hxy7ersZksQPSk2NyK+2N4q28qCPvtbK5eO/JAn8W1EsfaJPIny0i9W0yBMmpS9BS+oYsosFl
forWonyOSvgUaDNPHLtFBoohmnF9Agov1RrfgJ1ExZrMEl/5yo9PPP3R09Ro94/MkCQB4MtXKL5s
s6rx2x2MzirfZAYPA5CseMsS5d7imvHhtrTmNe7G8jkbcnvjEo7cYXtob0AKwFdvxLPum/wS0LXK
oIxyZxVlH6EZ+oRukgL4pRE4SvPzeHqVYfunTKZLd45IyFX0si5mfUx799su2UyuUjF0wAE4XDbu
OnFFCwEcpQrmWXtmNDGi2PLuNrhCGMT1qG4b13OvRsai5MGi+DS6Mr8A7Oly4wbaeFhZvAiE1+0L
NJD1oKOWBg54UefFMYN7LgW5Ha/dyoBRzRL50SGzZp3OR5vzS1dWt32LGUDKvLtwMwqBuYFx2M9m
X6K/5PnN4EHAYbD0OfiZ5BhatB5EmsFuM20Qd5cAWacOxxOvF51+CltnfT7EVzyId5NY48clThNA
ruNDRhr6AXT79JJXlfrVrfVigjRm+E6MFTe669tP26/+08wSAPcn8Z6xPJtffAr2t4dceKodCnyQ
+B4hBvdXnZtavKm8ZkkmHjPh3RfRFP5RCS5c1AWOfwDGyjT5zNo828ai70C1B1IdG2fo7pCi+p0T
4j/xHb/EQ7qKxwLIzz1o3C9QTR8GI4WL4TppTmtVPstAtgfjj/09c0szH7qBw0U6etdZvCL6BpS2
XCXWTt2mD1ofxyUhWidCYlXsnyeQwTGQp2hEDabFsyRLi/EhoFikpFmG3o/iL4Dz3NtiEdEvGP+Z
PAdl+MyjAd25D8pkE0t5KjNWDHoL+JUMMDBIRA5Dv1Ac4malAYdC2j2NIHT5mNoHINmDQ9kLbuU3
eDb9+74ujrEeh93iu/MHT72zWzmhPRWtKfc6wXGSz/y3cZ7Op7Dl+EHmI/iwaAYn6Y+cr4z1xCZC
Mn/KnDJ/Qiqan2G2QqIe0+Vx0IYTQl8WOGeCliiKUY14bZESTsQu/7pjKi+jNAmuhtaQKC7BF3Ja
Zh6b1w5VtmxCUDn7dqaaErYEXb+pqtfmOjZBetTlcNESH4iuVz6MO+sQNL3GhSMPmYLqci7OKDdN
qQiIorPueMqQq8a1f+JpSd+0bh3+cDr374ZJasZ5gUC4d3xs3xPi8SlZRXTh9dmKqTeQJ4c8PvnX
Ql9LqSb1UmtiEO5KsXJEU8Sx7LJxD1ovvPG1pm3JM2F6HJBbFhCEbuNdltDR8L1j68n6TUHjACb1
Ff1nR7mIYy/XHufGAYWkOUkZrdeVKFxM5o6lI0Wv0ldvhcs0O2fNsmo+6kZ5+reOJ0m5gIe7aUN3
QF88SJMJTYS7D5+jFlfeLsjXCXa54VLjvgQztRIPXgQS4xqncc5NHXHXKCLdLuUvjK1Iq1y2mQ2d
Z7B4YXwzlbiOrgKgwmbnO9UZEkzZj/7UiwicO7xkVfaAlItLWff407+WIDElNjDlOPXflVZ3oPFe
nDQYnphxFi40ggFzd/6RdK5H3pL0C7F5DymG92k9hZxgL6ewX+vN0jHWCAwJWemM+O6FXbduXNit
Yrj8xDwG9CWowfqqGki2uLzzpzyG53ixpHXS7zSg4I1NgNl7fR0d0iksd0YRU5vcIH3SIBMbilAk
JxRLmdt1gVT+yyxpeI/k4n+ETgj5UWZClrumWOwPE4rle+1m71K7ifwwnq8jwjBtV923C5etAwU3
RXBp255nbhlD8U1xmbPt2sTdRzijkGxSjZkzLR33WIfz8kubDIO5IEhZrpd6gOJNUUm8x0RTcUgW
PWbFyWdmsnEghP60K/LTRakb7Ckl+9uv74r1wuE0QhJc8++S2EwB/Ub9eWNPLMavnYgEYek44s53
ID2YLtCZRUZKkLtsStsrhYTmLqicsdlVo1GeOFhmvQIaFnXh4asaxjVIcSeEXfmNEzRnxIYKKhfz
6jhzEwyMafFyDnecFwtOiWElaBMCCCdgNvWLU35qXY8T+a1ehcUhjvX0GAAp9Cl4GN2wokdqjDME
gJw6jJqPKVftcSFr/xoNgpYwyG123NGNNt8y4J5x70dN3S2PuT/AYU+zd2QF89a0pJZ2YArxGfgJ
M6Vl50UpsjOe86DOXlkqq/J1HLmKuW4AziOxywDzjUtke5oNvTEcsp1IY9qo2owd1PH9TO9N3PLh
FHM1lM84inxdbIoOQt0/ARr/Kwf3XffTPOnh50fffHT/ldD0nzBO/63X+/9gg2jwPzq0dz9gUIcP
rb7+8fjTTZ8V/9D+/kPnP//Yns3b/+rcPv8//dO47VMF6pLE/Vd79j+N2x7ubJ7wBDM3KDnc/1i6
/79x+9/OWS1qrMOQhCyNhcRK/59z2/H8fwtogvQxdMeeB/Plf8V0IrX3n/Oi51QWSXJ++vkvEbr/
Ucz5L9ksEzdYHWyC82CxAHqwCpT1ZpwU5IbfFvmEw/jS4btq6TrqSXDPTFdcCNtvHYsc8qWcM6rr
qqTQOEj8EqgSWJML8x/7cJ3U1bBLa6wYyPhuxM1L9R9ymmhAKB3H3fusutF+Tu204tOsciojUygq
G+N37kUYlqiiKsbXtSm8vJVU3ZCx3WX0HF4HWaEZ+CQTY7CJ8/sr6HFWpKGtqj9jxJKxb3300fNb
FzBAN3Z1Dgvu4Pximo3WCCu1gNQtV/mV56l940PXDBdLCVbONm31nQ6kIg4GDt7N5BY4mXUpOXnT
+Ddctn6xdhv6LFeY0/HcLhRxjy41HkOf/lGUNH7RdrqyjoQxIM6F5d9jUKqr57GdU2fjBMyFtywP
DbfxdZE4lT2BkCEoDoDm3xwGq6Nhk4R6fnJKiztY6yTqUcXm/rWnZYzib130LgdwN+Tv2m/ImKbe
vMAEoUbj2GJUqLYEvTqM5nMy/50bEWHGLAsSW/Gqqvc4aKmPMWLg50SVCX4XMLR3tVgg7nVlkD3a
ylmDk0ZY/sUWy/D0XBRjL/pudZqTk7rICsnSZ1jAXZpUkFsDrPyFHjjEKTjKfCKimJ4AtLsIX9Jx
n5kZhu8EThiv0isQv4Qmp61ItIX/0nI//yphT9LxE1n3ah2q4gd9xbwY3y4xTwZVqwwIpXjIsWh9
R5PpgeKrzKUuNsF1uRlC3Ka7CT9usV9NOxQbMU04cTyMGPIh12k/Essi1Z9e1HPM7rAt1az0DfdT
ly0bQjRenbZ3471JY/dAu0fnHzmXOe+9tmzVBeeb9Oh1Tc5ZZ+gy/OspQWDuEgnlqwb4uIaS4nCf
H6c1Q7diVBPhPsoMZ9hoRovYpI0d44d0jADq8000eA772moIYLavw/R20CBW92c7LgCOpF/USzMk
g38AzFEy9xIK0YL2zmQJIV4H/DnZ3zy1p8XBL65WuiTNtZurdL1IB5xph070zsRv3E/lPqmaNtr2
fSnQHmKHWruCEShSSOlE406mVeneIOyG4i+xt4A4AgPHcJvKKSACNcQYXaaUGziFYLSjbw3SYPrO
hULVLxMX4fnWzRdJvxqSLbMv5pMVLAVbrgDlJwjtn2vG6OaxAoqZ4x5gBXp0YW/023zuqO50uUPM
t103ASSB9yiYY5UTw71NmjgOK8EUz/5+HnHZPgXcsnisiwIQflOkw13Bl8iPAbfPhQ+cafhWOfOa
ERTuvTPNWsnPOqipx3D9tZFvWaXwnqH2VC8zvqd56yQDzrHMCSn1HrCFXqNFU88Wadj79Vx5+sJr
Rv0TmLLGghqVC2OM2g8CygJa69wljss4P2WZYXKb5v70seTB+oSLEowE626hsLsnHemPvgY4JDkZ
ogg0IJW2VRsHDzj44vKQJ6l5kFYIdLwkZ1EKhT/T4KrD+Zqz5Tz/ZkwbD8wLeZtVVTRMArD3Ncx3
sUwQo3XEE/tTUT+FBd4jVQ60QZbNmp3mxY2bYTuYzHCehjufHnAzhg/luIxf2Ninv5i5uy8VFe50
mEM7f5YZsaGCOMlQdxtdqNy+cf0EX4vzvC5OfinFuEsSH4vqJBW/SaYrgvPDrKrxIWkUqEqC8Ehj
FROMdKsXxYdF2ezc4xbxdM072C93PANjcGREjd+t7ANSQyJZKI+Q+RptMXlEzS6ZqvZOQ/DCg77p
+mT5FfRWlSiAccx5Oku53Ju4qiv6+FTcHY1xK1zTqOAbPs8gvS0bXf6RggPj3krq40HUu/K+KmVE
UzujPw6sieO7uC6V+qvxBr5V0cIMvSGE8BbIQob7eWm4/OL2GvvH3kWxCldJZZHn1dLyBQrKWtZl
zZNdxev84vUJZUeewVK9mYSa3xp8s0+OlsNIUOSszHtdVt4qLFP0aaowAlqUrc90sAB47z0ePG6n
hol5ikHb3YTeVD+nlPlOO2UnCzmfPSfBze/ZaBt4Zzha45v2SFwW5z3gFH7Vsho5iOeFVpS7oV7x
cGCapBkpZOS6zdOuggiRkgrdG2w/D7Cnl7d+ZKHe52hQhPR16/NwBY6bXcZ+yq0SUHXXU6tt6T7D
ShT9sX4+kQVCUab0wPFprOfJ9U/cSxO2Z8t6Ro5hIqqUF4vm7/QQXNfkTSMEl6ShU4S8iNxqgXHn
VM62w3XSudhFcIzSVx2YUXY7iwpyRG2mKlUXXfws8JfwmWKvecQvr9NNVajis2JnpjIN1wQEfOS4
+1F4xIDwQPhkLjBGbEp8zXc8E+570YfjuIs7hXCGVkWnZVeFzmGOtH2rmrn+9OIoytmRxcxH7PdU
e0yN7zznY5D/JVuRfFeovs35CFBKhGOQf2R5l/ZMP6pdts08vijkcG4RqYI+vHaHnq9w8ibmXjDJ
GGgm8bzy3FssnCPht2ZfK88Jn7hmKnqfGi/n0pR1Q74bbT/WFMMB3wepTTcrXapMbDo9473KtNNd
UEI2i00beKTR49lL/pqkaO8mey5PjsFosLoTqLgTWVXG24LtWu2FLab7NEp7fbQd6YsthZN0cRVp
1lD+qKqaWSkhLEYfbdrvfQogSGs7Xt3vcBa6iqmQz7+eMq6kfKidihLPccc5hflPnh4ygODXM8HT
7jSWEwe0WfJBH9eM0r3bVTnLmxn82hxDY9ZflGUSHcFIiAaf75zWOO9jCfeBIudriUnqO7TKeS0Z
+z1n+LtR3PScfHaEn4EpiGr5qd0Ij9jKg/mWWsDTiKqOD81rGsEaL8HATCapFbCKcf3whwlThaio
mwD+jRF4i+mUBq1xcbuXyWMyi/V+jG6xwgLdVpbFhNTdTC8iHVvFlW97hsc9LA6g3qb39/1g9MO5
WOZ7zmqmk6saaTMbqv49Ifj0nXGVLHeuiWqy/cZX7/2ccaev1dD8mfJm+WkBlN0XFP+cU0Bu8jwA
bb/sYYx8cHxN+f68efhiVx7Qw6Qdtqb1iOjiXypeVKi8XzEsK6J/v56oUWv5jXtHvBvXqR9xb6I5
QSjHRI9Mqr4CGpA5l41Z8onTN3tdoir8IDyQ8O1PY/PZrXSugDaB+6d9yfmKMrkcszQUjLeaJ+WG
KhUv2LZkvrlI+uD9to2uVgYALkIU5+Auvp6jpSa8kBW2R9N0ZjSFOuo+Zd/Pw3Ypu8jf6GHqnjMQ
CidgzJbhVoaOPwSBAFcmBoTZYF2Tp6WpUNXwSS8XHks+MI64nF9Z01yHraeiILNh4SZrvvo091p/
NO2+IEkxoAXxtDBfxiXdS4U4FNUD4Cvyg+F8GJZO/5B3HN4DfB2Yiuc2LfZz3p+tLUI7r6mt5y+J
peAZY3/cbXOtsdIrDvl/aIAaqL9ai6k9JMS54P+hkZ8xWwkFW9nopDSlW7nsw1CbCHdLjvs9Td2B
AoRwDQj3zDTnEqseSqJ56FAJHtoBBvXan9ERmP2U2Q6gD1jr2wBXTQqNvmaQ0TnMY1M9bz0n6C75
T9IXojnntgTOWc6OgPjS0kYNdnOf6R70g61S8NtDwtB+0zsVcddAGvkqvQBXrx8aqjJiw4l9a/Bl
CjAMzCSYrBbtj7VGJvSEct7diXgIOLJS0MHQWvrFh+YpqTcdxaLnVmbjvhMg5AZomIFjcYdmFaLm
RCTfOgJH817N1v/L99zde6UK34bY8Sk4mQBWOE5S/WWUNDF0xQsa73UQ5y85daTxISKks15xt2zx
3SZYubYNU/Of1QVyxq8Eu2RLE4HOsBa70yltE+xwqagQgdcGh9JGZC5I0YGrXksEN+AC2aXh0mzr
ykNzqvpK5gdsH/WyoymDi+Uo6pHHSFeiO+HNHfJtG2q66GXZRM4mmFhrDmNYFdh8VIYBKcwpv9tV
oVeTuCDsR/+5p+NDgQnebkJ5toZN2UJKNA6cXmwqsU7DrRNq2hOqZKxvCJsagbk4RrvorZMi0ocs
ZTs9LREWYSbR6jA1RGK2Ednekarj9Ow9rqSSTxU0c7HzsagxR5pXlZ1aYgj51qZSd5u5lQb77spo
fWPb1ut2hvrZ5kLHVUyyoSm5IhQGjNPZ8l9xFl/ThLINdhYakXzbNEcOM+MzM9W2vExBt8BZqCic
5W7idXJXdR2rrMGkc4uZ2qcVPZudR1tztD0SRGI4Tuy2TG6mhVKwrUesAy2TEoLvYnA6s+2j833Y
c0WXHqiskzQ9hgyWL7HQ9upUoUv96UlzOsdOYsTDEzcKcSlyJJA/btJTedmpcu6RqSvaUOHnMJNd
6O0bd7wvdA+t4xL3u8gOAXXXGdsQ8Q+VUDVd8WgdBmmUw4cbFxw7/Yrnl3Rr7kGf8Spnx5WwT3HT
pUwHhskYb2vyaoqPGFiq9DL3R2g9Y12V3anqo4LcNE7W6JSxMbe3KdO14rTGWVffiDol9cr+r8Do
cM6Do4pjAVGbqVyzRUlALqUqiP9VW9vkh5iQrrsVITYCUjDu3G2ETHrxnfoRtZKddJv6lqDd2mxd
J6v6W8pV2Sm9CufKsQhn/DidIR+/5xcs0R2HbPD3a1hz0dcT+P99OY5ph8tjCX8Ld14xPZ+39x2a
QeJf5vxq60avbRjfTdzVq1snUhrE69pT8KiXZVAXSUj6A8Ajoeo9TBChDujqTbM1gqf/YWToT5FK
VabhoYuLyNs5iZu2x4Aa1GjaJQ2HQfJ1/RAjL03jfDHbNprvlm5xzW2l26m+8lgjqoeEBhUkJ4ro
KCxTqZnfTJjxPOIbXtfoEVUvza8TvwrJVs6gTQ5mYYlfOjMUl0jqBd42cCnhAdNbmj5PHWNg2Cjx
VLAdTz19pz1XXPgqA5OTPQ8UOUskzUQg6CEsXJe6p9Ctpo2bziQbZIiEicSi0ddS5ydRBFTyikoT
nUuqlXIYWuqwbkjZJMVn2bXOX6bTNa237bjGO0/Erd0tfMTkX4CR6+vBHxfNjqoW56gRLZY97d9z
h7Zdc8uk95QiUr8zjbcVQB0y2gxmmqKCwiMbLWgSziFzjZ3a0jkgKXwnZjtesMFPPGnhMMjH3qey
9nGKGpyIfrh29RHXeO8dwplyhK3x0Kp23oohYYuNcJ2OfmIRTqATgKRSWrZ43zNF3Bz/6iMCdvFB
1oHS3I4CzAm36cDRlyE6wUR0Zwr9ZFeNtzGFWfeuzWokDuTp91h7w3G1I3K64I2Se0tqq901/Mbt
vm1CjoR5y7POxH15Uh45STizBWbnRZCUOsmVJIx028QyAvCwtzB+xFZeMBBUaDUREqNqvbjdY0uq
7hkPnMk54BIuGL2183ZpC4mAPRb1W2wtLl0MeJqaE+wYB4eL7l81xMlLYqBCoGPz1G4JoEfvngrK
z8VbVofPnFH5JnWWkC3CKHPpBR5lDiWq1sRqyQyR7bzmLmvziVxKMOBX3ok6Sd4rR9PnvYLkVNwD
YS5tnQLlakM56fjNy4/jjtaGfrk0JGqW10FxP6DqBi/kBLwMV6ocBm6NWWw5ipZmnlqmYVk5FXDV
XIygfL44Om5pDlZTdVTtQAXhtnW5OfvbqckzibJUK3KITie5tx3TyTsH0IUk2/mIn3noqQwLOEcs
A+QmPC0AMWq0VldOIQNadOKxA9+E7XATMkWS+xAf4vw1xavw9KaKpsH/cRwUnl3U91RL5/jIObhT
fcc1spms2zx7yOT9PvatnHY9QAu1y3DGq+5AwBynD5rQ1C8V5Y6iCwC8ShLT51ogow5mIGHODpBU
8oQPG/yu6VvZXXIXNHjqSi5w55ZrpuLINKA8h2NBP5n3YaolMY8VSkd8CnIIG3zZMoseGwQu+zOi
q3JCHaqJW+XVrKKwPTIYcLnC1H0WsvNwQc5ZLspujqevPME6jkl+4GY3UMVgvE3Uem6A3og3XRAh
w2EC32DqCRZ/ogUu6btGU5vQsGvN8FK5KbeEzdSSeeQODmihoDiwScLg77nEcHwOM7rVtqug6vtb
4A7Nww2Lt5VPLfOfiYRWElgeKp3QK6RUYIq7jEejfWRDSkOMikPRdYQqeiSpterBVmf/ztyZLdWt
pGn7Vjr6XBVKKTWdrpEZzDKUzYkCDFuzlKlZuvp+0rj+stnddtTZX1GxCdvA0pDDl+/3DssDnaw5
P45oO+nqhENwY0N7BgkLHNBLwnLPOPprf4e9BUyNJmmr87hZfX0xWEOf7voUrgTU77R8s5dYvxHs
LB57kYP0ZBOd3r2rpRElaNgTLK5zro5JX+TpLhL1aqH4z+oa87o+uArQpoqLEkdjqOQqjDuo0hIe
/+zWmCKELoxvwo8VdTJOFmAsaKmXE9zwDM4NVsn9hbsOpBPhEJdSw2qy8YAla1HhuBQVDscy0Tlb
FYEmAQ/Z+kuEI8SrlZdeBJZUWCeVNlFDMwBhMVYdZK4RYsXEPq/hjN6NDr9pi9NIfw1MhLBr0pPF
f5s+2wNozt5d7TSwSYD/Q9RmiIzmDQ3l8pVIhvmxW6PJ2mVlCLFltNIZidmEyxZTO87+EqCg3ALG
fQUvyMOYAASzIybTChL8L5pw/KZdCGIb0DJFMRj3qK3yZWq/NLWruOFyhJYx9VByRL+IbxzTkkNG
oNp9gfZg2kKytTZr7+sHlCe5idX0gnHX907H2cExvRUcQPJwZ6sQEjEezWhCp5DTOIEyEPNWuHhP
zTx5ahMkTvs2BtADdtoei09LYPe4StFxRCBmr+qsYPzfx3UQdmSmJ3BQOKA0Ow550BgoEe+BQ3g6
Y99OJ1rrA2AgrdeCR9J5d1aG0oqLm2NW3ZyZTJg4vj6QSEJCpHyC//A6s5rpn5Vn+5wxFHwztEu6
wudmpcC0VEwluo45p8YpBfrbVZL8u32GBwtS7bwNny0ipWeWPFX91SRl/za6kL8RFts7aGWtf4XD
Dts3ZJSYMzpANFtZttQWwoSw+CqphpcdyYqg/ZO1TJ9jWi8E42F9OtGGgkK+cwQ7LsThYLqeIyhf
oJwyf+MclXk83SbEdw7/kX2NP8eOLB/C0tpaWfO5k8lQ4w4C48erUUdBaa9p13jKA1+Rbk6dnE8Y
7+xyZQesKSXqCjI9fQ2fBZRE7FtWv/SiHZKGErkHQGqKqOSAaRfG9Iy1EVWmtsTnJClHwprzzO4P
URV2qFBYluRGWQmVPr2wGm5wStccwnHLkVNh4TAyKH3/FMOTfAxJpl2xbXXTT25r4x3Q52ueb0qQ
pteCdR44ZAp7cnebkeM4MIa0L1ql9Ldo1vODYCZJUgVFR74apM9tQHjtp3JNMsTUQYNxUdL1dL2G
0ok/t8S0EeGRuISwua3FYV7jMZndUBKGn9TcDHI3Y3ploPku0htEXCI4WxGi2Luh1OmXSM+k0Vaj
i7l+LOG8YiQtkKQ6WgPl+EtVbPsxH6pzzn7OiZNbcBETrS73ncxRMduxqgJGFn25jTPmYt3mfr3C
6tZum3/t1qb/K9cjzuR2VY6vAX6Hxb3fdz1uvLYBgIFhaASFMOzue7VGFgT+Gol45M34Hcg+/0Js
KSoizl/9USrZZlcd13elwzwKNpBK10dJ20lt2epcG7ynVn9JhZR9a08OVUYHixNVSoCqdqy65hkB
l0bKYevuERZYgk2JKptv/21Mw/6j5vz/2XL/pTH/2xb+/4fNeef33fkHWMxvr/916p/7t+7nVvz3
n/tXwJL/Dyy3XN8LUJVEQtr4lP5oxgfOP3Aui+zwR8ARHfcfzfiADj4GaZAkgRucf3uoifAfNPU9
evjCCcigc/4jD7Xvbuj/9sSWpptPUJMvXMcYAhIp86uDWinythZT4b0R4NEPoLIKF8lya3O8WR89
D5rys7RarzvQQOkWueud2UuJOWxi+yWpW1lb2waianARpR7ZaQUmqPpsov/eXZdepQjkbogcVC9e
0edzQ6+F2t/FmiCQ4i2Ymdj3SPKD8pmMKRV/cytX+zeJD8xLGcW5m0uRymur25Qs+alGMey1hUII
61XVFewsuhB7zgcCL4DKrfO/WJMafub76P4//fV/dZmDpGBHDoZ2mBf6vD7HhmXxs40s3lXZkPpp
+BZPMKj1WY9LE06GdA1a1pWORF4EjpliiS7xonDiw+8//oOBIp8fgE1jYIvklzfFxfz6+Ri9hZ3P
2v9KshrMhS3tEg8oj2O/pXOa9lNCJFub4n+S0uO3VlXfTdJdKGnwePEn9wKQAEsCjKlYocRN5GGZ
4PzhGTEgf7b/tmGNSNSAnuv5EDrCwFjx/kTnKPwUyHq2xpuUUDmDM1ZT4D+pzqsHCP3hIP8Qs/S/
fR7CP1JZ+J/v+x/cdoN5VhyC0bkg9vAcvZmxMcE+pQEDJPmjyxIsD/+fLeL/kgLz8fNgw8CH4f7I
ILOl8D+MARfLIFGP2KHEeTJaJ+IsFtvZBQUHCvy+Nc7u/5FZPDfmui7UA7QsQkZmnv/6QGdyV520
da1X32pHPipZgwS7uzKUPat+3fa+/1R4NhEav7/RD4PdfC4+3YEDJwfTTvJ8fv1cBbAWNJYbviYL
k9jfjGwX3ZdUxg4A4ZTD57ytcRODypKmjYNG4/cf/ystyNx2IEOB6iSSHsluH8cRFlCZZQNBvVpB
GWh3601kPIAJR1Z/3qyUrjeZJRpx7RZ6GU5FB18XplCalTyU31/Jr2+cK/EcX4bGx9rzeRruhweB
vsjOoaXE36hraq89NtScMWLauOoiE0LX0pDY/f4j/37zcNBhQnuhbahW8sOgTol9KRlX7aukY1DM
B2wsVlEcvHYaOolnQCyRBQ88db3p/ID51djL2EZ7jnG2mv4wED4EaZgHEEGh/r7yEbPlhh+uJolW
MrxUb72kGaIs62zuU7PCVJx5OoQWNAZXuc2qbnFALCLH5aq8zE6HU6X8fMGkR7T1CZuQCpcU7TWt
c895s/5TwtWvUQdkkZCGKqWNrQKhu8yWDxNzmGJ0N5j3vsxtDx6/sQeslyS+8ZMLvjS3LrNVoTgw
kwbigvmSqWT4Tx+WwFFE+q5NLBtRnuwVv06bUDv4ZNMxfaGjZLEp5mwHnNPHxe4X79JFU108d8nQ
Fs9V7uFftG1BeoSHpCYnFhBpGduX2UrBCjndA0Ch75/B/ao/rNPi4xgT5iEFjh8Q6QpD0P+w4c/u
VBPxs7ovXewA6uxzYL9yuNMr0gr62nqhlbO16CTyb82iKyIKMStccN4HmT/vIjhSyRZmHdniFZRz
DhQ1Jgk0FgePfsy9X0UJ6kvyIzinbh0rXwSSxZWjkHGaiyet/zBNBXzFn3YeViofVrQPjU+w93hs
078+eUZmrYmlV08gMF7u0RYirlLTEhuiqEW1GZjtCFT8++pZDpJ/G74vJ+g1Q/4JnM/19QFN+Z8n
tDQf/lN5xcVhNcFEEsJxzULyYVgUc9FVKFfVEz12PBAB0YtQXgM4ucul26F/xqQwHsv1EaQGyTr0
wHbS6ZYFf/LvE73G1llbyXx95JjT+TdhhhDF2s5yhPl4LAbPvJ6mc2GSA+EF3nivaO2tj2sJ2YcD
SFmaKgBmlMULaurICBhdMPf1MawgTWC3g6sBX7oVpz7iQbzO7SBAwyYmrHtOEB+BT5uPj2CZ4bYO
6pzzKxqqMa48s2pTbPXKqwp0Dn6t1SEaWzGepNusYNJtEaPExJ3DIdQrweboLKEpluDVUMfycQQE
Y5AFYULhhiijoeb7/Xr6cQnn6QdkA6JCknBd3e8hmT8VJW684DEaqfJpFVWHb8Ls2IHqQGbypjxH
AzOxUPz+Ez+uRk7AWuSQzkyZz9798RO71u5wE3KnrwBOZjBOgzTLH73+gs3bH5GuP8WoRBmEkzNg
jn8dsLAwTn9/GeZ88Mu4g9vrOwEbF8bNJB98TKhe3XEg8suvHitZVz3t8GbwrLdGp5rVKC06sP82
DprsboRYzoqjUg/qakKKFMkCkFImFLW9k2gMgEP/NLu4tgOxTsIf73tYmbCYPMx6LhlENmpqdAIg
AjKmNGSyp3AW7psxpbo4B+btzcwfsa+9ddjvIZWia3fn8fj7O/64roUuGxTlBnfN3bocsn5dBmhg
piQpdcHDONQ2pwK6Fg6ngnE14xY/dEz0UzHNDNsZF2K+JGjUzFJHE8bMiiEnAPYUz+AOIJw6o648
w37HNUukXjtbkMkwqi47rt6CzHgXT5U5pIglrJidAbhp/IfR63xY2UIqoJBtk1WNNwjp+sNSrd26
Wpu8dkizTl3mVq9QH2bH3nIHM3W/z2PHhgQqDnFKk9eQ/4RZUlql2WisVHAuErNn/qrRpD0/Q5cm
ZSqbSvMc9EIvFyNF8gYuM/qP/JoFVU2HtjCAAKrQKLrddmG/4HZ//7Y4pP4yPrm1SLjSEUwVTPyo
9359W/1cCOM6uTy4yWhWqp4Ms/F+Ldes+dbbYeHQkujhmzwGDnIRwE+rEbyQGWgkobVV+YLefES2
PXrKsmt5HFOQu4w+mk+sJnVmRQwxPLmUWd0Gls2zzFEQrbZ43JhVMOtjmz9xaMXAECtRyaMgiCC1
+q1XDjlTgtZdzp/en49ZCov/6EghQ8oFqqvA8ULO8fbfSl0xrdJffG19HqsAXO3wXt7C6ZpH+DAh
tnz1n5aFD9uR+UjpUtjbbEs2B7YP25GdY9brqzlAqAH8+twvPX6GR/Z+ng/OBLKB5TBhO9uhcnaR
2pzhMVNTsrDo8ZSmdi77u8Dvwjg/xLApWAyYkON9S+eZHaCymPj9jMkalp3fX1uip5pHOUMNYK4w
i8zroG9uXoSV0+B0ttGS02Wxmwpy4tEr0KY+Fn5vDv6/H3Io8j6OOZQ7HmIf3J0kVdDHkw3lYGcl
9rx8TuENl3hNIFZR4PZ2nN/4zirbZY95nw8OT3ZzZNjdLRSsCxtDtZkgOaod67JNKktex1UauIT+
NHPyzc5K+2zCOcff0UKEwC9z2Er3yPir9pl2eDndIre353UX5nRr1FZTP3bwXifCOm9ajQig2UCE
qcSVa7d4N9bwrwXBeP3QAtbOocbVLq3HVqIZnYuRyTDiREGrC0cqMORD5IhBnvwSDlqytWcxTMNR
RVNKUiWa2KQ/79OAymwbrJhhEL6QMhQVriMLSLbu8P05jFGQuDuvsub18+Q3TvY4kG+ImYXsHbFd
OJ82oOwQRsnyyRz8QhKvxCCL8Dowb1r+l3FU2/ZRTCJ1DonVhSk8iqKp5MPiYcptPUAMn+fPcz+7
/TU0hNq6Z8cIhlcP9LjF7H1MsLhSkElS2Lwz8rZjnAEX4b1MSxGNFlxzB7uKdu10+CKqPKxfafMB
JEPL6Bf9FsGfmeASllMn8rM+rjUmhJwDvNLHZM0qEEljsl0Ux9FXDsrAtzSENsBTRi8M/eh6JZGS
Ib2KtlPA177dY9BY11Kp4HzAdxyeYU1Ykk5gtiT9NGI7HYNMHzDRngaProbj6nMk/ikmU4wVZPEb
NcKza41uK4PbmSCL1JhWxu2aL+cTLK40I0ymYrfZFtEkWWChSw3eFzyZfK87Z3Cg9ttOLmWLuBkU
VVcEW8INZ/+2dIKAL/37X1pZVvJvmNRLPm5tOqlfoCNEzngBM1QlzpnA3CQIIKh68NuP+FaKii6s
JG8Wio6H1cl4lbgem8rzHC9o5okkSCMvuV0mNangLo8tiOsHuv2Wo86LAYXeeOsjvM4iYHdis/Qh
aHsvLR6JZ42t9VJKeoIkri5Y/1XXrNo69S4tF11LeSUQuAlSWXOaSvF+ylkIEMxkWGq3W5Ysc0nL
aJW2s7eTdMk0rRHTndkhS7e8Gktgp+bz8K+Nogf8iLHJbTkH82SdcKCNiMwRrSC/hOunZNloHZma
XqYdd4+lq6hdzBVovfHE3LKHN7RpjPnCqa4Cs+TLsU/CYBuRuMoAWGvqjWMftRXfp95vNYXNzuPT
ecD/2Eug2+BDkwoDCQm4pf6tUDJ1vH+SeWSecy0jui47a7BaXoVVF2Eq37TmQKMPbZZRadGDE8ZT
JiOVbrB4g/Sxh8c+r4es5nlBU2uO+IhJMV/DfjGXnPGm1XryGVl8gss/0TC2ZjPA/NYyb95bLP6u
jCrzaGAa8a1ssSGsUOdsRJ7APf64n7Z1Xf0Cgpnyd96sGv9UeDKO3K2cIgCgjQpSwbP4MXrQw8CS
IhQNki5KiX75/jAGRk27/VHjRt7qmT+5nVdcu3bWWqcfj9p6//Z/PeT37wMpcIrrwFEVFyBqKx1f
MEDFReuY1e7CTWsHq/4S434acvaJA3jSRBvv/UU169gz1Dh5D7g51iJaiBETdBoX/zbCrpenNDrI
x4yKG4wNHkyEOhfHABs7YUQElYcBBd5sia1fovcn2ChmEOva+z2lTsYZDW0qClhxtgyhOZ3b76/2
fXjghVryfMjp4if20NzMzUPPTBmniWjNx5BN4vOXCzqfIH1YrQy63wV36prH+z6Q1mEZuEpu0vwW
SCEdP0fuusvo6vrUXPr7A7VWfGSgZpRuI4O9ZXsAkec013A4PSYG0bL3EHIa5jR2vgb56CbebzYG
jn4RflIzfDqPipWbb0eK3duO5oD5hQ6MzBYifBLypaxtMx2qFU4BaMTgJ+n0ACWlTDK8NEN+b6pd
kbhnRYcwoL9038dKlndRHxx/PPIoH1suZ87cgl/CDoB7JcrQDKr4cRR69e0HKrc8HHdKW4i0UT3j
x9puPdzsOTLBeTDxwAAGQDa8pnQ4h4lrpvPA/srfFfgk5OGhoFiclwvCEErcQ3vZ4HxKv1SWcKFj
Yr7Q0kRi4PvTXnd8oWj0yptKD/x3+Q5Se/YkgIo0zZHyZiz6GFBgarHpJAgracZHv4bvTQjKQvZ0
v5silvL8MLvaYYUJSXwZwn1ZscVW2EjVMdl8ROOQL/HVJi6C9QbmblMUZz/w+bwvU0yEhxRtlEID
3knXPVN5yuM4ut/nDO4aJQ8M+yi85x6Jx2im/kG7k8kCN0Ro7mGO6DTXO1cRHsAdFcnUYdG32oJV
rm+leXwCfJyHCV5lhvg7fhp2BZ3ajcBynfvtswxS4KZlgPP9mvgT/pSVK7hyhHlUHWGMmy1+de0q
0fId/oKzpz5gldMxrt5BllV4ZRvDJNVt7JwnMe418AneobeYYzmoofZwX1iOsSg4+uJXUEBS7EuA
Ce+yomvAnfZyyuhqJNgYslS6qK/Z85AKkTN+4KxnHt6QuQYqcIawoLmRo1Lgx1uYmbP6OlGexdhf
xh2t7puIjEpASsQCLD8BqhO//ySBsYjenPE9XfDcmZRXotJqLFD+TQAI5D9JeskcydkMI17+CrOF
u8KtyWwbiOTMM2+dFlopBFqDROd9AxJNXk3mjhcTbMg4+FSsw2SdWoppUIUV7ZD/xHoLSGthJscT
yKVt7iFWtcXi/6NtUWbUq8b7vmom9eRHC06hL3Iu/fLG97Va4gP+iF1v/TXhykk+HjsaDMUN3mOF
trZhKYIWbMY47+CXrXOI39CQ3XS+nwJqG/0aQTPTztcuRu9vH1v08FW0tZy1Kx5XOTiyQS3ic+DY
QBxpqCmDwIvQjzDKK5xZ4PU1xDggJplo9c27H3fy/i410Sg8Hs9zF3Nb35ebEtUgwy1aErOaUP2b
yYtWwXxH/R29j3N8z4zMyEYEt12SxXwj0h2P7+DkbnobWRnTxD9LqBbjmxXaitrnTFQzKyGV8S8/
hiw1JSsRyZXmn97xcLOcWglu6Ascq41wWju8GzDnMQ6UNoL8Jzw34sg5x+PTzPIErSlPv6PpwxdJ
Wdaf69VmfEub/sMNuKW5cnpK/OiPD8INiS1NM1Ss0/uJjdATWPUbpFADFkbvC1bxDjRqmOSMBqvU
BoTsWr+VcE+SitTUTYqLmHUaMk9xz/1EW3S8yJzElHGpnPkMNKvmsobvE85q8MQAx/QGM8mVY/q2
BKLPZkwG8epg2uelEOeNAgqyY3x4fyDgwGbRK0LflFgQ8638MsXYJQj/AHx9ONCD5bA+MIIdFjdf
/A1WTnuEneDVziltGp+rDhKCf07t1LDMakuaGVSS6sBTwOTAXPsfTne/nu3Mx/umcUL2sCf4/A8H
23aYkYF0AVDV+9KYgwFzFZwDmEm//6gPADqzyabryGcBWfFf30BvP4GK5NQZRylR/2uM2AU0+K1W
sZS3AXJp7jSC0MaXIct5ww3SIF7Zj8Xx99fyK8zn2eg8+T9NSR9+AeP8Q48qHl3In0y9U0RXzX/K
CPdlie66kK7k2lA6/+k5//0DUfIDHPhh5AAuRh/A9gJiJsxwO77Xc81GkRTs+OfBUrDM/ZjZv79B
YWC7fwPo5g7Bbm0voJnrQIf8CGRioi8T9D/+/Y8VY0pXA9pjGIlX52GWHUnT2E2s7adhQoW9q4ba
rOduy9KAGYpkP/rDFf060rkijlJhxOYVwK0EovsANC6RbaE/cvV9+T6pJuo65vhMmA7rehaOGa8g
lYPpD0fY9XMF2krNheTK1QNCZs3J/uBVLlzlzczSssC6VppvZ37E4iZbXM6T2+m9n6Xel9nf34SZ
Dj89Va6fbolkwMBHkQBwH+C3CUP9rMWl7SzAzKkgSrSqAvcJ6nr6xxHz94+CFxDSCAklB9Pg48ys
YgePooTYkfedE1W56cHNjq748vu7+tAK4rfD0IjoHdOip2xlIfh1atY47cf5rKJvdg6q+mMUQKI1
lQ1SQHP6mcKxNnIx2TrBhoAAgHm8Im3oX7gZzMFDPtnM2T9c1ztF5KcHDuTGI0Cg7Hzvb5MP/OuV
2TbtDdxGu2O7Iqfq9o43m6b+YCNIa/4iho6+8LbpEiDKaIOslEPXpvdIT6ou2fQw6Ui2TaEAUK4c
yRHevqtiL0kIS2OL9dCHzFkhcDKLDTv0a6c1FGSi+Bxkz3tCB1anJ3MGUyQIr60HYnXlzqJx/bvo
vS1W+NT07i1yLlid1zhL4W+xo1bwMwG0kEMhOaNeDzJCVK0c567dj30+sPgxtNTvuzOFLi5haGfM
avBesRffn+aE5wUrICcss5tOZPBQFzZOSLld45dgnahUfMjFbleazh0uZWYRVfQYeW9QTwVe0EXX
VwL5fddCKNz5GBjnJjbhHTnQ7D7p5kc98L0QoUE18XxXHZq9MNAjAA0lOjryvYJ4Z52qguIc83ZA
f2zpSFjrOJYAi5d5+eBSPWKf7y99JBUCWxyTOFN3YwtcubwfZ6Jp6VwNqXogbO0eICMArN/kaR82
McLzJpnwx9EurCbnjsAxFUz7RPvS0589SOVr8xnY3jSGKKVsx79pEGM3/mfopr5MdoxzuvKHtNVC
kIkjqN3+WjjBdeGF58+T8yS8eenDG9CnWH2qoygvnH1eQ/zjQAlbZkZ02qe0pDEYXni3u2lG+Lxs
MM8CNCNOxoblvl0wCpyuCkLkiImhqztlHEqjsKW9mKV2h8Cm7AmgNvlm6Q5pu0IqU+Er1H6pATBQ
LGCMYTpXPypZTVs58a9ClFrU7XVa+g7G7e/lCvixKbdgTpu1+31oYOlOUVVDWOXk00YQSyDutrZf
Ceg7+IByGQQmOzg/WiOC1b5twpMiY7s8VJmXeJs0SaaTB302J7pqio8w2t2zzHbX86qdxzMAAfKG
Wni0c+SlN4iOSvLx5NjCzRXRmUwIpdww+9KXvFXll8TOmt2MxRFHOnx9j5wZQWac2rsMlf3UFEzH
elL+FRYwahfINOXt2laLUyfZGXmTDbdrXiIfY+T2e+I5SA8uOr/6lqrh5AipLltpJZfknfR7rwPJ
hc+RnI3NEO3SaAo/BSrVtMdV9pp1iMTKFFX9ImG/e3GkL2DPVoclrmmm1sqT/OoQqaHM6+Aw8SvP
Q441Ly281yP0gfgV27ryiFNviUQ2yj08w+3mpEiDXDeIGTC1sdwmeZhgRj+XlskIdJH8TwQr7W2n
ty+kHSFnbDDBuJKgXYe27+o3fOjjT2BwBAylPVnRgo4JxwKhxP2IeAgqNmToveiq/r4biaI3S8EO
4eJw4Xbtgmkp9ifbOMAmPPySjdguoPryh2+dgwJp3wzQ+7dJVqWwql0vfAt7L6h2Vmy1FxWpOd5O
ij7/hLK54LhBqoOHIy52oGHaPNt5p65wOcfk0RdmhMaeaUUm43QxUxUS9ViM54DI1kVGqqBDMEpW
voppIrZrxRQbewr4jl8npac3jR/R1kEN9tx1eePQmFfQGte1MzmupYJGLnC93al1KuYLf0g0JsFC
ZTeLCFiIOZls8Rct3QvME0t10c4a5341OIQNor4HMH30puWbTWbojRRMn7Eb+h0InY24d67GYOdh
ibmXQV/fkJPQfl3UTGlj0yWG6j8UUAmKbUDEodpYgyufafDivYjRxBECvotIt+o/zaIuPnXp0uMz
0/fJg04X/aWdUS1sNGYO21ig6EbjbJc0LkOgKybenK5bOYfTXeR0abmtYck/5xUCBHol1SO2Knqj
1CiQz8nwXDltuCW2jmDTrJbPHQr6qxzYfAS9lwMfGvfEblqagx2JfH6Irzuuy0X03FrU1LuQMgdb
iLzTd/7kk4/jaEzao2wNzjDZTO+gu0CRmNL2wWlqzDWGWRxzNfrPiJEfCJPLH1ZdrZipKtTmua6S
t8VkPqZ9MAx7qqnl1JOyFG9aqWl8Fgm+Puk4nvtRoY6ack5syMSKHqK6j15cHAk+4/DTvIyYQb4N
DPDdGDTOtaQ/fyRq3tlpZPgnyjQyysgaurLarnha7aY+uqWIITiByt6kiy3Zy2ZWJNyaQmAVr/DP
8KaMt6qr82PhDe0DFCmX6x+dC2HXLqFNbvcVeEvfRXXanomljE5V1a6XSZfr/Ryw5HKarLKbWtr9
RTvI6a7u4vZzG4bym1uMLA6OXsYbuVRMHqChW+H2w+XcYlSN1JEgIyJt6mPsVwQzaR/mJ+hBdL4i
qLiK47T9tKIRegghTn7Va9h/ZsNPzphswfUqrB4qkJ8dyCP1rmgUY6hKblC5C9cFAa8NpeuwJlZz
R9Z7epfMjdJbCBb2oZ1y/VX1eKtwRl3XqzaSwyV8H6y2cQz4nLhrVLFmV/MeJX14JmidbbHLkLch
yUsA3K31asVowe2rxZNrFm2XauZMsAsGkOHwqvDcMej3dkMWI4KxSMVXk6USbLcFklK51I9l3z7z
M2Rb9KiMuooKJh+C/IYscViMnhLZBQpQ52n4nglXppN9DWNmeMiccdTH1ClduY1SEVzKuEFLGtnk
yF1Uaah2tEMJECCnYEIutEL9z9ce7TBGj/UNBiRktS2WDnjWRBf27ZWORvol6OMwk66lrm7dWVqf
UGplJuejTZt9GilEkEk2Vns6p0t6WWV4su+stvYgFsaxsI7B2HUr3q91O6RHU3rYO1QLTdkUPLVm
SoqLgqMtRgoioHLZetUQk0dA47rbuoNIPk/B2izIWUr/CtZbLHaToES87DnP9o9exiEKmSE+rr3n
UzglREjFZ2PvBxeeg9gu/7y6S+xgUjFrGzdeh8XOPg8lwDpS56Vud+nYecMpQqOQQ2RJygijGCvG
+mNryWg+ZcRV+hsnleUnPB+t9ThxXsu3dqAdG8uOfK63Tgscfh2ULKc7eGYraWprdpE7PeotDDIu
emsh5vW2XCw/WvFjqmpcTHbAHRXpkFheOl5125PsF/Y7EpgxrAan7hrmQ0iXcDuIxan2UpDTd4XX
UO5vqhq0dLv2M1Y9brXQP8G9qTgj68dr9snkTddFBtq4y0k3OXMTSSiaH9ppALKUt+K8SFoEVmrw
ggUhC01kv3d6FPfRTKIHpgHdJpCFC6IF9PUolNW+jsR079xWLc6xaWKBa8KYOoOzpYTDnmZLixtG
14TBp3+/WLIJKMyGcMnKLSspiR68PCubs28sQjr0cQBGA0hwkpijfYEfdEAGnUPosHctrNEfHuiJ
VvFZrnHYT8bxaV3T5CFJ1VOCLz5WcHqqThMUiX0cxu3RZvNA6zP4LV2kYL0sEciSNZgNB2yEoq3C
bQ1FF2xHhb7Jq05tTd4iKmCCRcNMsr7i6PCtTzBMDvC92+BeHV/TqCN7XczdpHcrm428i7rUPQXw
cNpdNhoTbidlwMDUzqZX0ajik9I1ucJdECRXXVM3p0F3aMaGORnjc8DXJMD/fY7OqybXO6fW5aHQ
mIYjvxR7pJXNJZJw69opZnnpKHp/yK/oAUcci3YOrlXP9RAMyIUxb9nYAZvwzo5G3e2V8JsbaHgT
kvmWPMKom+x5q/EQ3koyGhSpwVUMFRNe4XDe+dzcHqG1OK1Y8r/GtI/1kfyscdcyKacN+RwtkiWs
r8bML8pdhvH+K5cQ37Pr4LEQ4E801Cp9xMpPPAFgzQe4L9GxsZFuByrICRexMVyp/PQLSvyHModQ
lXBwOwROnH9tJqfHD9htmq+uHbcXg2PUg3E754iVwRgvYoXQuEhsgOKMQAYO4e5tzrHkYpxE9q1I
3eCpiBPxpRDudIXtP31+jKLPXZDXRzBspzBr2qw2GM7qaz+OMeChQT6ZQSi/ycIc0pe6Mrv27HQv
zRhaxEn7Gf1EMNnGPycSKyOjoM1wpKA70YC5BVMuttgf4GBLokTuXZeqc16wZyaX2Sm5BuI3gjTE
K6zSW1AkxkRKtt955Q8O1kspfMiWWqtILirV9P9UnNpSIv9c135i450wKLRCExeBKxLOp7l1lmnP
eTDt94NYxwKzssVSt5435y/DGCq2B06eh2aIIRU1sede0QFrL9UCNwM1JiXN1dwN6qXAtxDTYdC6
EWs9XKz7fmGuMCk5pw0KMPB1pPlD0kQ+ErKVj+4FWG8C84gMZ4p52JdvEiZmfKiCtL+U+O5ylqUc
6XdlrEkPs3QFddZeR++x78rya6BGDNM6t9uVhFXbpBoF4kSTKowg11DDbfx+SsvjRFF1wepXT/tZ
p6mJ1o0oPSFDWM2Ni5LdIhvKENqWivCkfYvIHz1oR+tfEhVdpbkkZjCB+aAjhG3EvxB9tzfH2BHr
F00y8ZYMW6Kn626oi1uHEIhux6kiLljSIp/8hG0rhqRcjpbt5LW8xWsfYX2Bn4b7XMK+tHBqQOhP
DCN9p2K2rwssM5sINwlmJoZW5BZ2wzZgw/WWXUobCEHmAClaLrt6xIG4uMTiHEiHMAkOYOquHEGt
3A1RWpisH7Dx0dmXJClkkxDOYrd0I1AJuTUGhzhj+P0hoVarzwkss6q/OrJARw9bsSKranyeaFmd
YtuhhXFU8I1w1m8XbMbyu3wgfNF7lBasI7SmwwCUjncSWc3irbIistha1eX1sotUOntfvNZz0tM7
5mkpg9v3ZWQQRry/ZnUZRUiI6FyyjoNfMA/X4DWRsT2TFleRa9Oc4wsYZV8HNaVE79UhAJzFyTbO
Cal1W5bj/nFIARTCq56Ccsb4MbIXuR2SbtDFcaVJxNtiy8ub/MXFZnrEtabsh6W+dAdujyzeBrJC
t4U74lbxye09lfl7H75n5l7YA8p40kvdrKfG4eyQ6IP6H+bOazdyLGuzr9LoexboDTA9wATJsPI+
dUMopUx67/n0s5jVUyWxMxRozc2PMkCpUicYh8fu/e31gdJgPcbJw4kR85xjlTZydC8sVkxsIzhE
mZDyGiMdMSIPVLANJa6MnEaSHq9IjOPCxC16hCsWsYOM8tWJox8WTBjzeiSTOs8CGiippaXCdJ4U
dUP6LH0osCa8FxCpYOcC7hkf+pa54yLaSN/ELOaUhYg8qGI312srcDqw79BqJrkkhzfpYO4ixOp7
C6eFKw2R6ZZwaniGH7aCL5rengO7G1O3UFI0T51FPrUQktvIGnpjV3KEMzC0wSAPzGofZ5uqERED
DmYBXw0lcvxWTCL1xl6l4qaks4+2TqNM401NKf3AAUGAXmc03BC9qIAUUOlqk1Lbaw7fhcmDnoob
ZF9KN2YcxprTU7n+WonkgVd11HE1oJ694zZSwZN1OU5UNV6LWty9QaiaIy6cqCHlTTFWTdSPdZ6w
TlvJROMil1aGo5eaQ6UYxXor1bnxLekSlYClAasMf5lJxt4aQN9YX6SmLraOLGpt84SCAPUBUlDE
ajbSCEpbs1aSkecQ3LrwuXlDRSw5h58P5K0wp1NiwzWoad0Lfg1PFP0yNQpI1AqABJD3WkB2mUY5
rYGd3Ab5Py/GoI52pSBR25YFSHW7JWD2HTIeeKzes65bQcz5ntjU6lIxXI28bEe1PNNygVv1PwQ0
QAQPIf2fwaCT62cul31wbURpNZ+6FDnccoLR9/ChtPA7SyT+f0qnRjd5r3jnqA39N7+S6HkYdwOq
L68lMgIjbcC2WuzvzUFrr3rQCHwFyutIshppzmpqgMUDWmfdSIQP8USK8n4nEbQInR6JyWMP6GSw
tbhWt5kaRaj8Ku229Px83ciZ+KRXtbSyDOR8QZVMCN3raVxRRjReSNRUhY7c1jPmN8nQmVthZ3U7
X68QedUZ4JKV72EfaPYWQN++4jZsFxn0xzWJFtKVojKDhvxO6Vh6BcoGwlWDb2y7gvpVciiA9Xuu
tEV75stSR02+5hfGGj1BcdcPRoN4t8n4liTVjWcQ5BTTwwdUL0thPvHWpgqXijP1SC03BfSoOuIy
DBw29AgBE+GSqyklArCa9KLQXZxDsK1SxBTnIpzCiVBoqNJQX6Qz7qn42ddB5spejXtqo43fDFaL
7gCEsSowEu3Mm1qrmpaP07SSC0FIFCiVMQRJPPlgBpgzo7bxRqrzJc86CEIAGDEJ4/0gYBWG5C2y
kVLJLxSXtGAIasMabRxkAdgYvRqOTtuPEY5OFRXnbosbdcL6WykJZuzyqK0bvdceBC8oBtC2NRRP
9BAY5iRFKn0LLYQDKwB61UWOUAOQeq/hQjpZMsUBJaX3qZtKUXAXawN2yOybnOo4n8PRxCpy7jf9
sld6wtAKbtAX0D6UpxKxAtiCNvmm1Gn+VDV5vgrCjNgjwkT0Rj5mKFZS4bLci5Ay60GwBU4e51VL
lQwIwv4581thV0VMaqcKMXFr2ibfN1pJyQQo6DPiAsYMPjYfiBiHBsPA178X8qS4gyrWN101yru4
ziHmR53Zz6c1MUWBkhHiMeoaxxMlyHSHMnMOTmkI5T7T5C65oYo3dCqCW07FUFftUtFw4cA05ADm
LUBi10tPUA6GJwumxKqoW5EKRC12UzPxfqLOFR1VU5t7k+P+RlI96XuOkPtJ5Fc0uDp0HMr5J0pX
zPOBXPmm6Bpmndm+oPNtrooWHgiARQgzzIPpiup92HuVpKYb9gNwNK1ZK45poPHgt8/6Uq4eI4Id
oNa4qJR5iPs8bIP8QTAT9TYKFFyFVKL6u6IA4AKoo09iRXkdW6L/AKqArpTVdzaoOO0cUskUAz1x
o83T4qZS61zVLpsoKFnlaxMCMqW0JXXZ5NqHMQJFSX0A7MpLdUSRMm7AlMwaJCUXhybYYcuaRtMO
PfTY3HshJIxXLVPzeBvlZtqotqdWIh4jZqepfcXiFSMKIdc2K0gsKYRHgH5Nmjg2muIY4lyjV+Kw
AytOFHOly4O2VtWsN591LJJYVMoiToaEdUwLoERwziPd7wiYlfnoQlSkSqh6OcYjThqp0WbSoAZX
NRSVQZH/EEthnKnLhPUNJHNFj0kLUhfs/hDdFFBySW4wBkvSIH7kT2J53SlmwxUmVAboQQ+52Xsd
9gGTZnLvo/IGP+WLKMqxAHPqXjd1yQVe3dbl9zaeOmlc0QrgU+yVVY5kq6kIWBm2HnXWkWUTsZ6/
iar7opVsAjx1DGzAcCUBExHiOMz/Q1Ju6MNBaGouzIdorL1EtwcsnYxu/Xl67mNOm6yhQVqZUk+I
+CTpyMl8zM2FEIkMzQ+Ntzgv5oRG+qdOAb+0hBcu5KSlTiQqP6aQ50/UJZFk5VzqSj3xjBh4LyEg
OGc2IvL+H7hizJ/Y/SkCUTTc+6BMGIGK+Srow0GgQiGMSAr++ZX/K17D5kd+8ZL+qD/1UbjLU/7+
9I8c5T78D6Q5SDpFAX+VfTsvzcs/fmTwx8a5J/71z/OXpKGI488f7d7+9c9ff/5PioOk/oErgklV
LnoEUjYmL+3fEAf1D94iFS2AGhDbM4j+gjgo+h/inI6m2IAyQEp6KfEhWdsE//qnov2BmzU7uwT4
16Asw/zn//5fH5AE9eK//5G16RVrW1P/6598FGPm7wwz7TP0uRiphslxiIrDecy9k6WIEFVmYiNu
CFCQUPi6cq86reZxw26vM9CI4fjSKMqVlLxMwZXZ3rf5ppEj0rXBtdhGGxyX7CE6S5vYretbbFyR
Rm8r8YEqHvjbqLKINbNm2uxUjjdtTYkoMuYi2tNUnOsYB80f3Rd38rABVWZ3B6F4zSE5kRQat/69
PlxjFWxUDDYulwbGgBAjfVBysBxAsnpcT/J8O5XJRodZ55GRDbA74EcGO40eksFJMXIk4UIkIqx+
JGnkVKCBxfoKuDU5nB9qfjXzjsOyuu2yyImLn1OvwXJ/GuEMQhT+TsT+shHHnUBqjkgdBJptpSnn
sYjL+mwvkz6Z8XdDo1oS3qsR4j0INxQcpiN5NspVtxoVW4xf5aI4y7Vb0ZM3QfdCrP1BM32khf2a
k0S9Uvp8m3ozBW4NdnudYk7ll4FrKD4RYWkn5B2d2Kx7qVvngFShvlI1UmyxckCx+XPo0w1udoVx
PYbPKt64wbBS82+tfwhK9F2QQsWYEGN1kYalrVgYfVLz1Xuv5HfSmQsqbxPxhzS9mtOdYL1Ieosa
VHGltLWD8bs2yfjDh1fk4O4QMruxsdUqVAKURYg1JmjGE+YKO0LZNtdUF44El7Hm3ANznUgbLw8Q
lnFgkSAuJjYOcZvOby/hSyJH53oALjFWJLsNlM3YIZjW2zkQ4SJLvlCIA4GskuTcFeG1BgEFmKxr
klm6QfmS/WLZMXRC1RYP+OPsZ5VENNWEAyIHBOOh4J425bccbSEdZyqeZ0RRsKRwSDMOprqqqmdx
4OCdk7zSOOhxThQyHANJKxBAXula4maGb88KgYymOEzvcH4HEE6+N6NEzDjT0+5ABcyKolQO5FT4
mZdFo9mK4RKqxEQ92RPT7bpvc1Q0Tc6T2uOL8gzMhPkTfe1ZalvKa8nVZ9/iUaKbGKnKLgpfjaF3
C1zUMZSAkgZDrQB+QrC7E6vVBLWKKLutwaurS4UA3rTNgmaVcjrH3MSepMEJm8HJlFdMMLZ4lBM8
JSSB+tUmTLCmcG+l91ypDHZu44pN2hZEYny3RTxcpp7zbiW8+nMleb/C/CqP+o8FRkOOKlNUiwZu
oXvDOka2giZsieH9BB5u1Ol93PMucS7XewzAr3wFbyUBL/DKPFPLaDca6cyld4tpWAsYCOeJtwbV
uO4Uad35+spXUbGgx8WkxBKoSJC+ZwMlgCv4ls2PQI5szLty8ryShbHFmDhivu4jQnaYucndIQ9u
Jmrm0AlwzbFHDBFQwa5QMXFbkTFbN8UHS8AklNmsYwLdmczxcmUC+1bfAmwbIjCDen2gwN1J6l0U
vChI47EG7uKN0N8lPERm1tir6isdlXxwg4kZBRKbzztV+liT9u9V+12nLhRLLSDrOOeCtJqSe7GJ
rzB+cwISDROMrDR7HguM3bh0GnTKRhqJ22Hy9fkjKL/bOMA86LPDJrIScaFnm214zB6AOiE9w1V0
kgVEWwfHr6+wUIv07yRf0tqeAoOSWlfEnku+UYn7Ck+lsUORHHM0Zl2SH8TwjFkvjLtBO/gmGGKK
s8KVqG8LEaZde/n5Y88dsxiNliiLjMX5yf+DW4SBtEFOEyB4ZX1vmwQlFYx142yMpxP9M5/+/vOD
FASWMt0jWcs35LdJK/Zpu2KWyeRBwarjhjhsQhOf6lOf9Qtv8uHTsFayRJ1zBEofTZLVj7t4b85n
Pi+gMk84MzP9xvAk3AH7rZ/m207vnEydHMr4V1KkPPVFwv6rbCRtF+cuRF5AyOeJYayabMooj4i4
naH2j5O1D3p+TNJH0RccTFHsAPoydLItNQi3kZ8S+HgImLx92LyRhHRZ/20rKXdhJ9rivJojzSn8
i75+Bbq44cJ/NQE1NiHZ6dV+uFTFawybXUXG1nm8BhmJLkRzLP3nqOHGqVi4YcYrwQBPCE25I16D
rNpGXPGMy+KOe9QZVaUrAlogMDFRr5Kt7D8kOjqDoCRD4ztCIGz9xI2mn6lwheJ0XwUbs6ZcycRU
xRucpruQOgKKhFdS0IgSFj1siFz97Ma7E5MdPh0rrUHqeJ0rAOOMYt2H9Uoy4HfTDca3zq/WffEo
aA/zNmxU8UYbHwNVXyklirp02loBR3T1tjC4UhFdGsXzHkzjML5J4lkMD1qniCEQ7saIsvjkjYLw
vZi6eqTtx7bDxfqnKb0ZdIEikgIA/5a9tJQ7BMalId1E6WXXbFsRv7qbjp0DIimv/tGPO0csf+0A
af6IctIpTc0WpXD2YbVr+ayXHCUi2TrWK7Qtq8QEax+MG9K2zgzT1JmtKoe2xtzH/uDUwIJFajgF
vGfU+qzE0afSKSichlU5KbtmSu/MpOEeRpE/uixH7XonoVCcMK8DZ9SO0Lfw5UGZriy2tqltGVKv
csm8T6TDRNIVmYAVboNq4ycEIjwg0OMrd2on4sCjME9yQEHwOdGO2Jp/lviWgy+9q3I24+OyQHdx
sd1FGD1a1UNsTPte38v1JlM2ULGBnRKXJavq+ZQIlFtDv+Iuz1JubOctVQERmw6RU3CQEbJqK5KQ
wDDItvQLjYRd610PsetRNCFFzYahtxbjdSo/oSpcEVB3itbfkqHf+EjiOu1APMxB8LbnlrrTyPX3
uDnFZFADNIiVlyFAvOGSCiP9vtO6c0VtV6An9lKx8fx7M8ioIgL2jmk7rnoRftQxHoGpB21T2ZjC
VeBJttRel+0rKg1OX73dwUIFhNiNHAnALPYousx6X1uICDnFyunPttc5j+iumcs3GAm6CZwf8pO2
XOCSttWbmwLxTYT3BXPLUwinqNIKbQbwRnRWVFNibphYAugveRdYVxz/evMHKETbDDjXWRQFs0VK
DyV0bk1ytGmrcOJKFTbx1GKjFu608LEd7kRF3Akmb6cPbuNfKE2fYj1khvKlJwquUVTbtn7lqryp
1SeYFza4W2fs+33g+bfzkbKPare1sB+BGYmMYI39T1Y/FsDOZc6aY3yp6uK6ab+JYXAP98ahVBxR
NABRdaXUhL/Oazhv5gOCjdUEPD/08eXhqKmNthgaNhYu4BRXHLpHDqQjaOdc426R6jaRUYYq/jvM
l4GxMt5MHEfN9tGQz32W2bp79ND2qSHjEtcJjABchHI2VFmg0U+5uK8Ft9CY8x0E3XyXZRSVCc1a
ka8kiKato6pYfj+g7977NWtsHj9YfYexXGKboebOVwkEKpdkuF29HNdKNm1KaNZa1rgKpk4dpMo0
SBwhgaWfIND06ssSV19fH7YReplE3ykV5xY95RDCNK6e/WqEzlnueFuAax7aCHLmT4jMVNMDq9bx
0hHVnYfUIowearJYUy450W0yvGlce8q83Q5pwUffCAKVreO0D1K0MV5hk3W5FuqbMsbHS+bMa+Cp
DTFaD7dQjBxJl1d+S9Imw/9AGVwzu2VrqFHPJZjLiT28ZkZpsuvMQym8SGRU5kfBB8SRhCvscBxY
rLYPuEGveNKcOkytXqnaa99rtikxbfEdVxitjWiPwNOpPKByA5+cVkUEizJQAv7KPhRzszWrxCUY
vZKNR228hW7imHVC5iTfR+abBBmVJa/1pANHr40fBqsAN3Boot/Nad9Z2x5nsVg7V2X54DX3sbht
sUnpqk3cbTuRSjK2zeashMldGNlOUy8FbTNAwumvKxC93dYXNwXStwb59C2ixtKDJy3zDc4MAt8y
TiWkAbd1iWe48KMenjzuXpx9LCyO6hh1v4zRmLaK9E1fPk/ZA0WuqyKlFrGKngUPhwutfKbuAmx4
ZkcPZU7CBU9TTvfrerirEElg0Ol0DFr8fBCbIXjxRbsdLmPyqli52EYBnrwwLkid201PiRnmPtiM
P5vhNu5khzzAATcfN5nWKnfY2PXF4U7Kd4AvuvhbZzxLcnIvVbqtSj9ThWPgtC6i3BkDZQWvHqek
NYaFK0BBnAVRVj8PXWXjX+uRn+JCFIQAdRANYiJnIlfEfVFNnVEk+miwgMesRAXOYdcTLyyafkl8
HChGK5mhOrSkHbi64rkTdc4gscmQqTcrrJq93AYOQNZ4X7GYasUmbZRtJ91PlnotA6sYzIDJEm9i
rH8Hc67SFh5Llvo+79Yj16uguB3qM/KfpLI7vPOKMym5rdmVGwDNJJtcy3jicn+hmMRJyntv+CEI
4wU51J2g9rYsYwVQxz/FEIOTBqp7sMO3iKgEL+YbEJZVY1kQnn9R4u1GzM4tUofewEIc43jhcZ2/
6xWY/ymg6rR1ye+uc4Y1WpVVNWj2/P3NkftRgHuxilhChNFU+psW/VWIkGKEiGtOMZzy2SKLctwO
/99BcHXI9dD2qdDBuZxope+IE57dDPYoZR2hdxW+oUYetpyyc1kuXD0I3IQthuq8Fea7M5xslVup
k4mYR0f7RlQBz49OHITumHCSyw9dxuab29CEOZzAvseXLyUvjROLExBXabyfJWqsWk62QeY5mnE1
WPtCBzgN+iDEy1FX7FSdNr4qOAYhn1jWNuDO4EcRCU6nM7yhGSrRj07U7K5DTYDNSaUUW7VG3i2a
F8F8SlFqjPaGewUGc6iikkQDXVMsjNWYLhbnxLsdaCZc2klhtw8DLkZtHbnYFGNcATZacfRouEhi
jp1xel40l2nM8SPFlm2+tQ7ZixyVFy1l4zKUqlUaNE7ccZBo3xCRORiH7NtOIneHA4zac12lqLu8
msbQxY8OAee0sziIBtiKY5ts6OmbYgTrjmUfqjhBl+d6GNYyCb+Y95gnmuMZ7A6pRJ6a0yd9ZGKa
1ZHlLdxGPCjgmwdhQCmJ9YX+LTVvW3IHHWF9M3tiNKMllUZxo6b4kYJVjwVQIz7uMN4zuAtOnulW
Hbkq55PT5w+VPK0zhfed30/ZPZcCuajX4kQqIZlYw9ZV8eLjc5Z15+kkPPlVvG9V6VBGT775lCIx
Fvpu04/nyoB0l5rqS/JGF71S76am3AD/2BCEQ4K+7zg6pVl48+tW91/Fpf9/Qs4fUMPHAtz/E+PS
M4nneFx6i9HvPw7zv27/Dz36Lj49/96/49MEqFWVGkiVNMZ8lZf/ik9Lyh8ULRKyxlPdMCnR/Cs+
LYMfnimP0PPIp8833L/i0/wviQoqjIKp9DPm3/tv4tMfcyzIYFSDv0h1fLzPQvFIkXN34sHHyS+e
9nPwUBacd53xm9DUscbn4Mq7kHc31mlWyj1hQ3jqeluzo/q7zpLdz5ufn/HvO/nfz07ffGieDK4R
Qxg9WJyGuOtgZbX6vOWPsYW/W55DMu8e3BSLSEawJB5Kf3ITeUDKxNQG9DEO59Tk22H34/MPOvYV
lrEdKP2yN/FBlXkuVWeGeoq++Puu/9Pd+d03yFsZ2YlM1UUrA9lEaSYLlo30dv+V54ZD+7GDQoV6
tL6cO2gg/3pvFC+ftztPht+8U3mZJUED5mHBV0gHyMhrVfH3ls+9IZ09GfMtgpzLNiaOPgy2Mvhb
QS6vjIosfmNxiKPMxNIufbBKQmIezBK3B+57srjXQRRwGC+2nz/jxyTh/xsc8jLglBdwoYxcFA+D
Fj2NHoVwOGJM8U9LTfeSdoqb9/uRIVvzi333AiV0mI2X08NS9qzgWzxEJ2bNsZExf+C7hpGSV3VS
M+MN8WFk99WHdWqef941v5838i/C1/u2h3yAzMRDp62Czsvl9mpH0qsRXIqVjEvbia+wCHn//QoW
M99vchlh8yQeNOWHPhAk5swh1PPhCL2w5qWbRDD3eKI5WPHsc1GD9NLep/jtjTHRLhwucMB1UHw4
ledxnCvWgjFdlnowCzycQCMv5AtuqGbnkUdNgYn2weuB28Fe6nDj7QphDYpkNanCpvItG/NhxEYP
w/hYtM0aOeLBK86z0V8Js3azCy5GMbtsBbiN5bTOZWiL7XCBETJPogGRIY0mr5MydiW/QeBVUWzB
gUrWd7WIcDfGJ699RqcEO+gtl0XK80dXrfSVZ7wNUwRbAE8ZI8Vn7garwlWjVNefv8tj42SxBmY9
mClzisTDmN2WGCVGZxKBrM/blj+G1/9+gYt1L0KClrYJc0gviaNjoaI2XLEpU7WnOtoO425sapf8
Q6gGdisH6yLTuBVTKBkGh4LQO0wL6gCFO8zAt2aDeZCV7Uf2MkdAJU5U78RA+4gU+Osxzfnn78Zz
VvtlW1SM564r3F5+ihGHViOWUZRuVE/Up61i1TjRJ9rcsf+5nVFd+/HDmJbDJAnzcdP0HrGrXdfm
lV4D3xAh81nCbkx+SJHB1EIOo2OZ3IgSlvfGAdmog/3FCuSSTSj80U/wpgpyBGkM+ErSDoVOXkXB
xyoptgbHcNDeKBommEL4wEZ7YJvURnwDVLpCo3s260y04qdEI1WH2aSOz3pcErPC0QN9nkyRRkPw
1xdve+khz8/nwlHduzPjHzkh4hR/ys/HyJEFcE7av+97DyZ936b0vdxS0UMFQOidaPlXsP53Pb1I
GeRUXqJOlHitvoZ9Ma4lmUx1sjsLwmMJSpBgS0TyUHyK0rM5bo0pnil7aAdHPAetlT49DkbIjwhz
YPwRhdcZzmOtpOPJg4zqa99/npfvxp6eR0qJJQToz4YEvcpuJrx+3vKRDWwWSrxv2YJ6QbGwzNYS
nCFsJJVsh8pbWm6lVDpxPjiyeJjzvH/38EXvR/j1sMk0Ajv2Q9e/KMKPz5/+2LhYrP0YsCG/HBkX
Fny7bjtqJ1J+x3plsd5RvpNFhUS7iJ0dr0UdXRN9r3Ym7n9qdfv5wx/rl8W6pydZ3Ulo9Q69d0Vc
Jypf9ehE4u1IvxiLtSqnYHPK/VEk1kdGettozuePrB5Zl4zFulRapWmI3SAeCimglKraZF7jYsBJ
dALQW2TujPAbXMaVXN2H0a5GjhHl6l3fgKEj4BUKtSOpYHxDCjGqeNth+GbV2j4k/KTJFfbvyrqb
yo2Q9tT4SPgr67uwvarD4bozLmSU03X6UqvZnLgk5180mB/6riWuC/9R9aMTZ7pjnbdYbITOGCBQ
GRyKKmFNGKiyhC+2vFhr9GKk9iZM50vKTTSeKXgIfv5ejoxXY7E+FFgRpPhgTIcUtX7fx2uRVH6g
Xw8Uf8yinM8/5VjHzD9/N5HLZprId8YslcFGkHeVemIiHHv6xQLRpqjmElgIhxi3u8k/m6LHafxJ
VTKhJulEDx179sVKgZtpo4WRR/mc/9pKB688hes91vByqYBI0MspO3UVuB3C5OLEAx9ZHYzF6oAR
n2RQNDChe5gl+b1DtuRS8E+syUeeWl8sEIqmVbUS0h1pE5KTXSvUAH0+SI489xKe4sf4vc7mkYfc
u61r7JKxgdNAen3e+pGhoi/mJqgnH/RvxWHfgn8W3w3iVaDis8aeLfdvn3/GsW+wmKUQfdLWGObP
qEAU3hsI/DFFPfEFjnX8YqaGeVKBj2Sm5mD8mKOn7vjH2p1//m5uBlOXNmZKu+1LQm3kqePRsWYX
U7OAHx+WUEIPPdHn0fVOCTaOtbuYjoNV+UOV8LgNnLReuq31EzvfsZe3mI5gbwutnRv2/ctOvJa4
gyknmGLHnnkxI5MWdEnX0xdZsRM6Mow3n4+3I+1qi7koW3UkRPOrs7jXTFtNOzETj7W72Kv9dLJ8
7B543mBj3OSt+7XHXUxBYiB1VeIowGp9Hip2N22+1u5i2lHhYvVVTbupfz0ozzA+vtbuYsY1cRF6
usWClBgvQ3weIDn8WsNzv7+bcuLQl2qSs4aSfwYEFMRf7IjFnEv8YPKSTgXOrN/K021z6gI7v6Df
3HS0xZwLwn7MjIaOiIprPW6u2zolEkZCqjJ3Q2Z8sVcWE9CnJDiMqDQ8BNRGj8IedsTXlk5tMf+K
ri67qS7EwxS4Dcq14Wt7obqYf2kQkkuLFQZ0ss01O7K+NlGW3DbEP1ELP346jFwaUPf6XztFqosJ
qEwSgMqY9aJP95m69r54afhlj/NuPPcwu9oJCPch7R0t247CiREx9+Nvxp26mIAIbXKzzOmHyXrp
q58qptUUKNqKVztWdTcXuIbN1Zem5LJWI5YoUusqIAkhFdlpeydl3z9veH7W332HxZxMy74wGpxq
D2KBYhV+PnYl4J3Wn7d+ZKWeEzvvV5I4xe5a9DnrDbJuSwmKnOevNbyYjJEiKhQt0vVUeerG1mu/
+MCLqdhkOkzWweRwapjIAS7DLz6wspiLwBR1iYMMa19xRWK/bQ9f6gjqNz70cAU1K6JSZ94LD0mL
0gQpw+ctHxkZymI2VqqPo9O8elhqtTK42LbyVeafWk2l+QF/M/CWSE3RkHso3+yKUvSM4vkqsBI7
aNdjl60kJMCWdo/qeoVfDGXJZK0Nqj+lG2oARnWtoD4kFb0NYeZ9/l0XoM+/YqDKYirjJ4jbYMXT
1JSFQANYqVSOD9KeFPjKYmY0qCpb42ZAJfD5Jx6ZGcpij+3ykE9Ik/HgJcFVWeSX1YlF/9hrW0xo
9DAalBa+CdiRSKJ+xrsM0Dl8/tTHGl/M56YmddXOo62hzKJM4rUp3uIQeeItLCyH/n4Li1mdAHup
6koeDkDNbaEb8KH311QO2UH+7NWwidDg+7Kwpw78oEuUm8zKSYWSaXhPFClTeiKvcym8yDPBSaDt
xIa4b8buxOMde2WLtWHSJVh6PVM4EPEYjHbDeOryd6RlebE4DJNRJhxWWHVGGy0URL0vva6lra46
5V7dxrQbSvsBDQiQV1hk44n+WNgo/fW6fv383b4KQHnM9HlN66lNDCPIOAghkRTF4N0MedrAtvxp
RY9iR6l99z0z7lR5o/W8JkqBs/INiMOhU9dj8ahOKeVesaOn8aaQoR9NcDoTZVfUD5pw83lfzKft
36w38vzzdw9bgeiDsZOOVPJQAR1e1z1lNJipq9Ipv7djb3GxhpDuaWe2/3jIAZpHyc+x+doav5Tj
J5pWBKGYjQeR3B4Xky9erX/lrd51ySTlsU9hGnFa8iRCithOr7521P+V+X7XdJgUgzRE9PYIJzG2
s+7EWzzWx4sVQpG0qapaiQXI0Mks9jN8/sTadqzpxfQukxRH2DIfDxiqT9Wqffx83B1p9pdj3Lue
sDpVqPVEGw8UuVOdVLlfa3ax7wOBTEbJVMcDdtTaxZebXWz6MFybDr7VcOjuprD7XiT16+fPe2Tn
WEKRC63w8VUg0dpV20j4Npih6ynJ1y4O0mLmtfh5aAE4tAMGU+QMq68dMqX5lb57dRSJGE2e0exA
LSti4C8+rfKx2cFrfF4fzSpn2k00fG34SvLHVns4bRAGGBBZcIUZwTNQ1VNJul8X0d+snb+I1+86
otKVf886D8tdqftmsTVrjY1/wBoNogB7xK/9axHxPybtKw3FKNBiF6vyGl1ukxdu7N0KQrHO84Nl
XjNwUQjvQvkurh51mCJj0wGoGZGaZqtwKndDNEC2eu0rYadRt2t6W629afq9bm4LCzNHs1kRaXST
WaOLPHwsQULqbtog4J3EVUpRIwhFWwjuK/Hp89F7bBIv1oYZBFuZXT8eVMOuddurnM/bXVTg/bWF
ioud37DCsByRQB98dDW6cQsD044lcZ32T55wLYZvSfJDSG/L/lHroOhlXxssS0/HYBBnezJu2qaA
wxjCzRO+6Ef6SVwsH3E4+1tY2G/FLx3VOl/cTcTF3m1YQ+xD2aPZn1qOJPbE8ejIkUBcLBvseEBP
57fqRY86h7lkutH1V6//YnJ/KTtU0smnlJ/Hzr0HRadE+UQoeO7N30xHcbGA6GqR6TLePqS2Z2qU
xz/KCiKRln3r0lOH8WOvcrGeWEmjcAInCCh1G596k+LEkD+yEYiLHbw0RDii6vwu040uilTAWrbq
n0ouHXvqxUSNR7NNIeTQ5Qg48l1f7D6fqMrct//Z55K1mKheUqApg3XGuzzDc+paHvc+aANvvBOD
+wAx1qT2jthp6ySPrubqP0G6oDx0HYI3gTS81UDsauq4z0hcKn7slkVLMZxxLQmaIwjcUkAQZD/a
YluFd6IUOBloLThD9uRXThIP9udfQ/o1tn/3PRbnBkwgO1AR3OrTGh6P31NmqTqQru2+fKNizs6J
L/m+Qno4tQPRdFNKmKYBufew6xJzpbWU23Lar6uLruiRpFH5orZrQU+2MRt7pbuyOCHm8VGpqY6C
dKuQszM9O8Nhws5zFuw4cS3pflDfFKrmovjJKPC5AUSgyellHn8Xmwejld0aO8rABz8j6NQrVW7W
haDIX4vwLAgEFC36usmvguAxwZxJLc+lDu36gD5M24EoxJryuoMIWgOtzK1oVVGmZJpI+KE3DC9J
0lLw9i3JZLsWAYlXIndKitZnJptBrTX0ZD+9n7QrMMy2FxvYgUbA8jynT9xJvPdG0wY77saidqGb
D6ZyFmMFN464Uo4WKKeN4Jk2sPMrM4IUowtuJUurPP0p6hABo2eF8upaaW2lrL+05koopD+cUiYV
KhiGzsRpFJsMWZefGitzA78ZKuZiLpFUNhMDztShKO5g65lv+RmAKjO0Q2pypK0f77z8xPT6/aIg
LWUdoPQDFIXcJD00/S1eucFGL09mJn+/XkpLbQf+3m1uUWl5EAVYBdULVRDh+DNRzorkLsl3Vrvz
lOsGBIRlvNb+bV70+6S+FSjQ1PpVGRh2p1OYB9vSwqRTyrdmUt6CM8TJmdCDEdhmUaw88wbW/0NQ
rXEVs/Vap7pTsufiC8Fy0yLeoEHrkde1LgxZxGmAI+R9ED2ExnXmb/CrE4pTusPfr4Ek0z8OiEY1
sNAURAaESMWqQBb8+vPV41jDi23YS6qw6gX6EfeucLyqurvP2z3y9pdy6CnQ/y9n57UcN9J02ydC
BLy5bQDtHb25QVCUCO9NAXj6s3q+G/19RDKCNzNDhQZEV1dlVWXu3Asi5yWxYrf7hF7uZC2N32h1
L+H5H3P4WsaMPLw2ppytckh1pIK/67Bzi05ZFFGyHIjYk1lvhR17X3+Qfx8olGs5c6CB5BbYleEJ
fDba+yY94OWLD+U3H+azx1++l7+O4bYSVzO0Bs4r9H83WOBW0yuGnq5J7/HXH+CTlXItbW77QU77
y4lFLnYg2xeOvQnaLVPXTL/5DJ/MIefqWKEWndRnHRs0VzWtX2LF8vWbf/bcqyioZDEwOghMuxQe
E85x3TdR8LPnXgVBoam9gd8Rqbl0M8owh7+5BH7yXf5/otuqapSiCacdCVW6/Qvk0zjx6eeePNo3
X+Ync/9aattI/QAcm1cX9WNWv+rSsaEDUpNb6jw4wwAhrIrvDhafDNO1jrU0055WcVJU2C+6am+v
EJr9LOrYV1EHMGRZXNi5O3uCzrFLvqs2fjLX7Us0+ms14UihwTmkKhh37UER06YscU7oFUYn28qS
7n09MbXLzP5HCLoWoppl3A2ZSnSztH0h0aei7R1Iu7N8nsvOnbJyVTm/uuksoaWnSVbDBVVuTwaN
yKKewWRgmDktg0bBsKL2BC6GDVyCsZrvq/qh0Dt8eTH0Kf7QXijZOFzEzRLPCdu0l1+//ydZXjzG
/u84jeZYgKdmZRXdc4bTQ43Bd9Jzx87xnwZcg53zSKt0SZGhrm6q4JSZN5b9q6ka2hBrN8EFQ55T
T03r3UxeTXIcb0iWXZiyy98o6WM+wR/5LgJ/spXYV+FlHCW7cToKjnrqCajDGIr9KAmrXCsR7UhJ
pP6ySYXNr34E69D036zTT9aOdfnzvyZi0NEXF9WXCWK/F+VZEi9ff3P/82v5x9Szrr66GXu/fgYS
tWsolqhNCW73NhWvuXJqCvJkU/gaUhHIqtcbAwKr4Vn6NqselfD14jnS089fk+ywZpo+Vcio04fA
3ktOnsHhunQNIFN7UQTGRZnf4kYf4o8kwWEAIaB2hj9YOrR2/AFCGkvG6U8g7bNmFyV7Ob9VqoOR
76riIM+HzNh105+uWVf6UpFezPQuns8SHKxl1t2DtcC2WJoOthLeWg1u0XajPKV6yv1u25gvkzjB
fvAM+xXkRWNiW/tUZLibBJED/LT18/nD6m71rll00WE2LxRkLih4fCkGXqOWB658EWntIcKsIe7u
rQn41VkV97W4xV7E68OzXNzNxb4ONrJ0TAsccPZVfZrqu0Tfmdp2jm0vmmFlRbsETzhHnFI6U+fm
IdV3lfa7hZJkKtt4AgxFU7nd/gZm5cu6dbLr9mmi6SkynyIxuK10w6vr/e+vv/nPZtTVKoBlImpc
TVkFkZt0x1j64Rq42mT13IQQO/JcodKMcsBv/uv3/a8g9a+JerXL1jSDRGE08mAQApRFcWqCSRXc
4CaId8JDhm9G+pw8vQAsnPeS9SIZ7wGuBLO9cewnM/5jjDkWJNmNIa2NIV1H1p2SNEuD22kZ0mD3
M2GUci0uDeROVLg1c03BMsawdnL4zVK93L7/8fmvtaX1HGtJQmfMbqbRmmAY1auBnvNxO+APR3z/
epg/mRbXGtO41tK+aTvO79iZTR73k58992qHtjGG1a3qohRI94lFf7/39XM/yTsr5tUWDdO8+J/A
ZqA7tUkKjBLesG1R2VIKKfV65XYM3zXrvZ62VUzVpgUZXEIpmJZNs7ZG+mUvnv94jsR4+ijzr2Y6
ktLI7HHR1fhU6Z5eHKX2qJl0EPmdGmF9kvmx+qE6CUZ3fyS72vQFIKwmgB+1TXFNDux5CTIHI9mH
tjllgd/1Bys8GdoRDihU2B9+U5dv8K8twTGlCXsd7vR1fZti7EEC4+sh/WwKXO0IyTAqqR4ygxXV
N9/7+JtDwmePvQo4mmFqUn7JQUCjW0Tmc0Dm6mcvfBVyJjurJGBJFEvepVA5jlbzjej1k5OCeRVy
CgAvsmgnFB949hTclCPzfoC+8PVrK5+cLq+1r1ERaXJk6FwFpRqEOUAnQTNVJqtkpaBFaH9sCphB
MUJNarC2g9kiOhkfqjo5dpXK1iy9WkX8x5Hkn8Vu4yrxNyNdz2lymHa52f3WnnCr/v31R/3kuzeu
0g0hJq14yIkZ5foCehnu8z977lVUCUEBVlrDc3HrsiMv+vOzx17FlFiiXJWk6GNU86mRtz8UJSvG
ZXj+WrIlPk+1VPK6eBmN9rL/tvZxmZD/2BuMqyWLN1dfRT0vDGIZMvoM1xlqmraoin0KhiQcPoqJ
i0XnJbDY9eiGRKabQKazx9vCfo8S/GcFyBNDPZW49czZczUNd4I2yi6DNTc+BDkdfcpqxLtS7sp1
i+hteJ7V41yew3qVZeteWc0Dt/XuJNpnLZQ3P/sirmJGomayVlcMmP6qVdta/CwU/dd4+tf30E4j
zj4zwyWlp3DAVPab9fPZgr6KF9GgJUqnaNTx9RN+/SmmKuRHIoyAdRt+Y/Sz1XSt2Q3BR/c04xGW
1AISYLdsrfsfjfe1ardsZ0OurMt6GrFJ86yfVbmw2Pi/E18qg3DGlp0tRd73z+K7fodPxvtatDtq
Wh/O1oC6vbk36e0tSmqkD33ol+3dzwbkKhJoJbwuOezJDXb5oW9JwfbfHOc+2Vuu1boX4o8D34Ck
kfZSQwlQtX1jO99sLZeA8o94oF/FA+zZdbu9PHw2/H5att/xqz976av1qFZ62NWAD3ZG8mI6H8CI
Fw18t5+N9dU2HgelATKYSVLTjR24WD/+7LlXq9KSOTdbJaqHbqmPa2idP3rstVp3dKZMNnte1wre
QmWvhz+r1VyrdWFfNk6t9sS8jESc39c/fN+rNWjPI5kgOSXoKR74FCP7Rkz6yVy7FulOFo2dmpWQ
cV4F5+HhZ4N7mYB/Rei4Nxp5NnnosG/87ww/PnvTy5//9VCQaM6c6f97U9I+X7/pfzm6f6y1/6rB
fz01aAvuAMo47oRRAS2zUZjk5i+h4LOtt9sMR+IiAGepLJPsQn+S8Hyl+okztm2fK8yQAAiVq5Ib
RnKDvTHoqkNdPObVcwZ3WRShFxu4YYXiHbEc8AxsYEHyNEHvGtCw3UxTty2WB0b8YMfnhI6TZmMM
R00lhXIq1WEFDs61mqdsqDe5Rno6eUEhglMzZqpphGU0GCXFlWmNgVgBxTCsNkGab4YSyzBc6Qxw
UYe2O8KX3trdqgtux5GEyg4Ka5upK7XFEE8ZIYkZRuiRuPSqID7PotzFkj+ZYo3V7YxXtVjoOT5k
4Iuci5F5qKxs+pYL4dw7sWkssJUz16WW/ew68J+O5q8vpAzn2ApESako9YJyUenfxJFPgt+1eqqW
meUjjLBd3O1bFatr7Pzln4kSlGv5lBP2cVVorM7K+N2rd1N+//X0/Oylr4JfW6Uy4KWZ7oppOdiK
r/fPDZPq64d/sqCulUlt3ojJUEO2GfoYk4v33dfP/eSlr6VHTT5hya8w0tEA5A2vu3x5OUV9/fD/
5IT/WLDXAqQmzhrQx2yO9ShhEqp4XeEQaR8B3i7mYnCBcS9aJfRyPJp7+0Mynyt0r2kbrPRhuAG6
8c2LfDZ6V5eXxA5hhZsEetl+lsrH/IdnlmvJUixjNx6idoA1+tjaJ63/2bf9X/Hir3Wl9O0IbInw
qS3Dh+nX19/GJ4Pwn+f7Xw8FLiprkRNTFFqGh+mb+XMZwX98w9rVpNfbyqn7IZp21ux4OjntuUMh
I5lo/76J+pdN8x+/4VqNb3RwLAWA4Z0WmMsCGyTZGL2M037c3mfT84/G5lqaHyMr1ceEAc829eGH
NYprQX6qBKaeXjSgGD08YI35EP7sqHwtngcvbYBskqhW6p2fa7cXlPHX4/BJOLi4Av69b9e9aEaZ
DuRd12zA9VJCQpaffNei8MkMvFbOo+9TR6XnvUH8utGdTBfaz1776hCuWvMEL4romFivtTTf2DAA
ML3KvxmVz95b/b+jkgd1K4qY2VHPp3Y6Vt9pepxPpvbVMVyayjGVAmqpAJhBXVDrvFABLyaaAZ6b
sgzdJvab7/q/P1G3KurVWg37cjaHlqqwBquxcvBifh3JtIEfXomsxUp0cLGS9KumJilLVaY/p98B
Qz4ZwWvZvWaWQrQxsSe9pWTzTWT479z7j9DwXzPbXxGtSRCZwWJlPtnQcHq/S0soccbpwhAOstiD
wwev0fArzk5TDmpGlshUbyod1UlRrCbbpufkhSfgv79K7cdcPs0l5vj0Kw+Pid1vQrpSAhSEgTL8
EsNb2t6l7VqeN32NtbBlu43zW7K+s5b8T8j+r49ziYB/fZwkx/5bM5p5pynkerY6ivGyyn2BBZrc
FztUOHq6wRad7oW8BSij3MTq7dcL6JMge90PkEQGLc8Jt808OvRhvAjmTas+Zc5OABH4+ld8NgWu
QssEmr5jHiAJeZxv05+ll657ApomAZqs2eMuw94+t/wBgOTXr3tB2fx7eV4LhnWB5gbiHKdbA3Po
3lXLX6bYh/Kz3b4L1IW5tg6HU1o5kIfehiik6L5FQ4InaOP2qbUYhnUU7u1qxKvsSVhPtrkFoMiM
BbMhrWwFRp5ELyN2a458Vtq9pW00/pf+XAQo6g2ovM1qLvuVhMCvNNf4u65bzNC6aAvpfJuZt6Me
bCun2inN+8XKOq5SiEYKbtN4reh/SuicqnUvNfax7FBR6kdS7D7clNUoVysAsXg6x95QYn8/YkRe
bbvgLJSC1KPpBRg4y1LgNtI6sLhaQehB6L/oteJQOrUXihYGZ+jSKu81yS1sa2q7oMJwLxtCcRtV
8tKQHovqT2UpFLT5yVkJx3IzO4MQeleE2yDDbV3Ey1E7z/MeYTNW2x52rZBkD2W5HXTFjYQG7+5j
kvZqFLulstaTcAmJl9EUsAtKvw7+yOJNjCCDLTSfSvJRMUTm0LthD0BAPjr5WsbcvKnLdaqENFQ1
YGBlvD0neTPO7WqSsTSU/ogcDi1Rty4+anmbdu1as1/FRXkLxRyAuEEtLVGf8mrniD+xvGnjR7VM
XLinJBpBGkjH0R5WbWI8tlAd0PA3TX6LxXwEOQii8YIr5RI/BE/AJjf6D1FWXoFzuJGoK9k4Owlw
cu1YZxilE5YWYloqobPMQhkL7QY0VY4rNtgSp+O939PkoFfKSrU1t6L7QRkrz45ncE93ZM3IGC3A
h66CqXP7OHMd6nS42jdNCsHoj1XHR33GPotuTqEdZxwQ7dZw0WIuNOctG1fojz1xMe2/0Fr63Gcj
RQ3Syl7t+Lqf6HeGem6d+3C8H5L9kJ2HaTnyY3f5byzMI6Tvcbac+mNZPlTp5Z8F/xzunVXvg2Wi
eNo4vpsCECJ1nouO9PmqVZuFylV7GI4DUpSIEp6J+f2uVp8vrNSRyu5YfNjqS5u+a+2rba+G4GUK
XpT+A3orUJlVivtdbOXgPaRDlvhJdgjm10BdJwZS4dwFCz1mpyo7qtmGE7UrMaaKE9C+jCDTC8Qh
zw9N7Av51onlhUkzSy0dA+QUSVT58gTNTF+GEjBjO/Ta/HmAmtPDtNY4YDSvebIp+uYQgGlI03Ep
q8WyA8M+0vcSSc7aLsZ1rp/QBLuddAQNIszO7Tpf5HRV52+2cQ9XFWhW5k1Nfz/iXqaSlsAo70Kt
9jvllIe8MGybGaBV+jSXG6Mb8R3f9aXqmSFUcWPbQJ/QmacSBKyRwCMpEDkutdl6qRKLLNr9EsjJ
eooqmyEXSbroW4fsCBqTeXRttQUjs9JA+8UsqyjrD058hnJgyefcRprtoUmnLKb0EfYJb1Zzo6jj
PtTV2zFDiKLpCyl9TEitzoidCsq7F6RPcZd28dqBj4CDhI9HaiFRIkaIm/W3efW7GdMz/KZtkpXg
SaAMareBDdgibRalhE8INZKx1RCbi4WKTX6e954j7h1nAjkLOrx+MZuU5lYk6FXodeH4AHF+0ZeN
lyh3WPNiRS4gQD30LTIolp8d6p4Dvtmyjykj4ORvMTjYsLawvM/XlPldCbOPnn5mzdibiP3L5kFX
kOa18XrMNkYF5mnwaDlAa5V6jfbomHeB+tjHzVHFfTKk5dFB2aFq1RJ1vV+1ryFO+XrRPjfy+EtB
1Gc50mFs2QeKObvYZ7ol8I6g6deJDDZP6zYNl6YhpQ1Brl5KVPAZVDIZnUSPS3wFli+q06Xe3k9A
m50eYNrUg+mNPaswlsm0abNuV2VLOOGdRJbYXBXj3TzQmZr4Rb/L2mehn/r60VTp4b+RiieyqFK1
NTjz8DdGkCKa9FpEN4IZVAcON7iLa2y+SFDVp9pJYcao/V1YUpZXw6U5rKIG8swpEeSqHpP4Tmex
RAUg82AbqM6O+phbOIlnpq9jWW2J1w5tZ5IWkaSTkWArfiXfDoq6Stj8Bu1Bs27nFr1l5mWC5rP6
qQxo93RSftNGhIeygHJe62TWIt9Sx/tYey2arSKRsY0qD7wl59eGcsQZE1pJvLbVb0PdgIcp9GpT
GjdV+K6AYHQQOo1indTrLvuldNuEVyrDLXqpjQmDHezbYKiLILkXwF3BukzBIyIiBdd/R1cXVbWU
LeRX8ftIn50jbgyQ3O2dUz839jIfT9Kw7dV403W35HvYRbNJvM+6AkQk8VVJWmUzs+jFLN5arlOR
Av99srYDUTap8FRINmpCY/WhKBSMFUrOX806BMyUl8tsOpZ9sqgLolfktcpZSctVgSFs3QLZsBL4
8qEfG2f6ATdZeJxJYmftWkh/TGwM0e3IJatfIffZgNy9XI4MTPpgTy6KYnKrHGYe8WYuW2gd3X3P
Pt/e5OlyCk+65o3pPqLT0opXsrZiP0Y+5qZxRYj3ZOVNltejujP0h7k/Kfqjkp21rKdCdlNLaLjo
Ye71RaCeBtteKpShsMJI2BFF9NSFXlOsqSbh63AbDw8S219jY6beXdCYc0P+lt9B9wdY7lMYIqdO
pF3TvYWDxMLUF2JoNmofeAnaslL2B4cz2bC2yv5gZ8C74K3oNkeDuT6pTQDeJjhmOaUIDi6ADDwc
ht2w2xCej1a164lOZVVBDgqBE8F/BD2jWoLTFs6qxQAtlbhS3TlSuEyHQyLalVNImORBW4mXtJKd
I/JXUUuGlspvHH3I0wGeS17+wS1SUkDlbbv+LgATZ9QvHTgO8HlxTQweD1X8OMe44s6NZ0P8JHOt
xy9t/pSoS9A47L7LnhYbOyWChezwfbK0sGspQXmL5KNJ1vQquXERM4ksoGt4oxABxifHuc+s9dwd
a6P06thYZf0OpMdRqcQxDZFq4Q00SvG+xlasQ3Ivxewv5mhxOfpD8/JqLNvbqobtFgRePMNgHqr3
bqzXY+9bfOgAKnEZ1PtcCMxxbzgfEgrsJYIbM3tT83IRx7E3gbZuy3apqPcIgMDRpO5s7wfjl6ps
8uAyrtq5DVTANi0YsXTXMQQml4xYWpkJ7BN9VcjVskjfZ/a3nAPMzLFeg9aWM4k1Dtm1Fi1Fanjq
9EtigzMxBO6b4xS+gWBpgeD0VgQzljVdt25kzDCsZL/Q9csCcKJ+HbbOobsQwozfVtMuU8v2Q4nG
sKDYdJO80BrHrZk3SVWuM+V1LCrPzDoOAq5yUDptERiq33TxUolNf4CF29TemNFPCLNVcrZpf0jN
/i4xP0z9HJi3aX7mDNq17aophT+nOydEYQK+skzW+MS4Zg/5YO6J7zSk5IcMRJ6eRIvcBEdUpl5b
czws1XVeTYt2zoFlsrGBw72AQTUDMFxSuirhudMZtV6ls0pfDcZv4WD3N1F7GKzqSbOO2vhQTc+c
GeAZiVd4EPx6bRdCBKI1heAmkHC9T9VKDg0/IRs7m8dxsBaKyom+ZzJyMq/q4RznGZS5m0LAIDIq
FkYHYAphqjmi0xbcCcaVYj1Fubac+2I/FGB+ohGHp/qmwbAyapSzbrDlCABbdbpTNYhsEInDZBfX
XkA6ArK22w6gXHN8wkzgQswoZ+Z009huC9DLkjd1w2kx5QE5g9K0npEuZ2vEWLo6T/2propllbaH
2IKAY0drlOSuhAGGzUMtJBpJhVe0OVPns9dale4HPL81hnmW5r1TICHTjZeMgNrgsKNwKJrVj45e
PzOwFk6Zb1qxMUZgLjQRjSCMG7xoVDiyWj7eprNYFSxOuxzwYekXA4f5MYWorIyHucN/QzNktyt+
m1Z5UuNdU761WuCbtsrmJTxzatdWi1A/OrYlbU42SChAu9CBMNPjekurW7nC3XgRfMCD84LusTed
tVwXSxzMd5qz5XNkylNkRCsIsM7oa+C4LryvQVtNuf0nGXDLgbOWWqMXhV51aZre96JbltOygzio
8eI09hUCrXrfH+vK8k1xq6rTqiMNVMr2AjO+5RirN02V7+sOTWSDitXm7gjhyoyojz103BIB4oZR
6cI0Czg5JiHYp7D049miY1XAAas/LOzBF6IjtFl9e6iqOwxcYNrf9GX8K9ej80SkoRGygCoDsQgF
Q55jjTzuC2XgcIcjuELUjls40TneMp1WHh17Z9AqhsfOQpgFbVslAmV7HVS3bXMQoUl0fI6dX3jz
gavEyzOFiGTFXILiDhU/URxbYK1XjsIm1TM3EOzqcanI4IMa7SCwGbAUzWNtrar5oaBhMmTjNcQd
Top+ZeNWHpT3woCFh4V3n4G4RrbDHaVVVpnOL5ylRTpOe0cS/gDGD1wEWgG3F4FfR/3CTO6VEA6a
6rjTxH2Cu6RIZlewBMcA4ub8aLUcCXLdzU1z7SQKG7ojrQp0kDmhMu2w32/Gs6OxuypK59VG8Dg3
qZsb0XHWHU+VN3Kanp36w671hU4PZwtxeOaaNiM3H0fQdlwWJrs96tP9rJ0KEezmTvXVivVo7Jzg
ZuZeHkXdKnC4CENsVEEQgZpZFZEFgWLYV6X+oWNMj1F/XZ47bWkVx1DZYgu9cJQXNX4copvBiRZO
tyduIWhv4kOdkNmoe8TQSxN3fVOe7iUo0gHQ47TMzlS6OD9UCyq9K3NybrQkWgeTs+nS8KDnELVD
9XfKCRV+715Yj9NQU7DixODkZGFmOOAaLLzYLeiOLVKChymtNCfayqix2mHiTk6OAes2/KHVhaZh
wpOHi4q7BHXepRlIu8A8atw0Wot6srjvLaDTgKgob2irUDsMJj24Fzv7cgTE1/iqUy4Mu3JToh2g
2FMsRQdB1VjInk43mMRJBzJsaEBau0AfJ/N1tD+cLNrVbbpQ4l9dET9QmDmRGMG/QdkWETtc1ltH
W2/u2y5YobjjtnC2y/JURTfJeHu5mLo5h+G409wEtmtBjRlwoSkm19Y7jmcz96JdaDbHKmAbmN9w
RnStQgPUJ/mz/ZqQVhSsIlJHSHKziCr5MC8yisTFa5nRuX5J5kS3XfOWkLExdZ2TWebV4QcADFJb
oduy1lq86iftbUQbqVL4NZ33wIru7IEZPK2M3l6bYPOcWttHqeZVJkybSzdN40c5zC+46byZJT5K
C6J6C3K8OpJ0dBW+etzEV6ENQMxamNngOtCvTLJv+qBzwWdNQAbobNq0x0vg2cDtXmNYZHRPAZwx
zfiYCZwdXZ9JEB5zCTgfh9ZM4z6hpIiQE1eNs4+xal3U6fAHbi6ZEYV9TOjdXaKu7fpI3Y1GGNzN
ij9x/ea0wS6Wu5VSs+8o07mOct/KPqR5ZeTGUg02mQ1QPHLcaG5WMrM20Th/jsba4PTA3VjRZj+a
AO8KyN+1ZXOvLb0kD9d5NpwL57VQSJaQkDIMbdEPnNVD+QjZbdHR4dpCY4it53zeytbTgEonlP6U
05m0xmTfGV7qi/h3o9p7h8RQah2n1lmmnKkKkdLo/aoab3mwFSTbm7XoChCcy5Z2ZCk9pJzkhvY5
KTYlSQy99w35EMQd9Lua8/mvAi/lJDKBHQIKjPXlPH+MHFhmbpcjftxau08V4dfkiBN8lQw6nkix
odwWp1xITw3eln1aHBPidJ3BT8izTVTT1OLMoFZRpFU3xTB6aawtSu6l8+jl3LSRf+/Dwd5bkbaG
KMcmHcKUfc27ficHpyqOacY/laHtSXXvdc6b3uoYZ8WHhOqFzPuGssnoD5tOT6Ez1pyMP3J7gPQ7
+EPN6Q9qYjoM3hDGoH0CMpYPwRysHXtlU+YyAfvEVrbLm8eqCFxn5mxVGrvepqtGJpnbXe6RxqGO
pq0D8hor2sZCng4uVcpQl7S5OyFVd1J9X40EcadZmFELEHAk1aTQ/yDcnFPBWOsk7dCiwlypByZg
rdD6QrMyJ6em/NP2xaMFdNlQk1M4Wb5sEDVMxzNq0HWV4K+CGk1qN1LFXthMlDzdh9NxVLPbpB7P
zQgb0SCIJdJSV+LVUAbkAWjvL8Q6JVQ11qsF1rhGAqMzXVSZY4gEblglbphPHa1ZiqTc1LrzaGDs
QnbigUZdF7v3Qz07D2khNnqrHDp9OEzBuGpR08okt1Vpk2c475ODvPz1BOS3qRS+BVM1G6QN26E6
NRF3TI5j4XDopl/jrd1pu67rXlSBGgV0KNkusQzVgKwuGMAwle6inhRbgyRNITliROpZbmxOv83M
Bo8tgzXEazE177ID+FGdvVqmay/Xt7ki+R0kxZXIX+dA3xkoDiYDeknqq3Ea0gRF/78celP5Mrbo
ouvpqAaKVwz7Ep+O8UWzxkUa3Bsh+Dtn21fpDnu7l2gmcjti1cyA3hMWiPlkDxBvlI96eKpBdOhA
lWcJjk4X+FFa+bkqTm2TjQvLjG65lCAQ8IaCi7rzHEEhFVHxNgrUu2Z5mGpjo6QNphKylC4Sq6Mq
RSmKi5AgEKUJUnjB/Jp8oUuuVe8lRey1hjGe7sJpb0unMeErW7dRHrly+JBYfmlyzHc6SAVQ6oVa
mp5uNPBcZtmtmxsDG7f+goSlm86dg+NtHc8flb6qmgqaikT2reWe4YDYFNz7I+dBbm6tpLyR6tp3
UnVbtCBF03rZ4uwTagiixjuH42pbO9umUrmbMcPswcEzqFqY8ato73ISF4GjbuXOIrNZl4uuMTgz
zaUn6cck3YS2jj8RKMWwKdeqeqPPxwg5vi2EV8Jp8LWszlBU3xohnSxD8WZfmhvTfhk5KnWwfnn5
GV7MUqNcVfPvjjrB5edLu2hQzoBuF7JQ7EVFp1oXF5d7D4ZJPDjvFY6IGbaS+kWSvZFxbNHqfceB
oZ2jG0sFTm9E5FKNjxHcaICuIWtz2zU72logTTPvUio76U7kJGEajtKj1ty1pbUaRbMQFJ6DUV6G
Pfkn5xTGmieje+nl2u2m/g6ay1vl0ILQQLDNXwOqruOH0dxbwfvcs01K1rKDalrrpIOx+xiq31Z1
X1vb3BnYc1u/gbEeFcu2j32tP5m2tLT469X8h9uxPxjVtm/7VevoHn6vtFE4Cw4Auw7Kr3yom2QV
Tq/FtImMXa7mi7zYO+ZjLbd+JZRFOMueRNYgkX1bpl1TUd3YtOjOf2uZ+xUpXoUym+pwDi9JGE+0
UygIv5RoFUsNaGn1sRJGxnIUK1Jft7m9lap1CudYdJvJmN9kjp3N2OE1RQ9kuAnEOqjrdS/h7VnI
ywjesoAiHijGUmYhTAx2H/0e0+ItbnNWGExkU7DV/ran0S1H+zHWcJp0rPTOTmBop+jpJSRoc6Ie
8IRZhvCdLXU7iB3bxoYJvuoaedMoxIF0+DCJUmVbrWflPoReYvL+NaM/xT0pxsDyJlt/67oBsVx8
44Rw3wf2aKPAUKskgTTPxboY7NyzZN0b5xtYQYrrkO4bx8kvtHiPccsN2Ji9aNO9bc7rKFY3gSSv
5cLmVqfvo7i4UdBydV27CrgTDLm+rCEO6wPwEcoWSnYItYd0eiqTdyd5T8RbyBagYG+S7jvtrbyg
fbtTaByFeTNwZyuwCw7JRJIwkaTMT+f3pH1ypqe0/xjpuCqmoz6syeGjFJTtJRlULTJ8M6VT4XCp
YDdKSBfmmZqi0hQ84RyqNzZZGQfEd7cdxU3aHMLqqGcHJTrEykGe3kf1YukNOJcaYpUue0m6wRe0
IDTNcuJmAb3JqZieI3o7W+s4GKfssgPe11F6O5lcSOvcz+rBZTB+l+V7YywrDYVjy447+mPg+GPs
EolsTFyiO5PzrkESvoiw+Qy9WqvcGXUKHoFbS+cCRrusttWy4+V6OTnnVDo1Pdmj4iAF2u2sNXuD
LS3UqQaucSan+rZqDTqHOf3PZ0NsgvwDn1IUF/teflck2O8aC0ocksRvpccxfmhGV1W2pAoKjKNS
cbGqaXfgayvN8fJy2nL9z+zL973rLe0oxce2Oxk67iUUfKmnhWQv/x9n57Udt7Kk6Vfpta8H3QmP
nNXnXJQvVtEbibzBoigK3ns8/Xzg2TMtQSJrDtfeNxJFuMyMjIz4zaGLztLG0R/DUdtCMDrE2ZPW
y6Pe3BhVjxxzKhCkkc9N1lyamA2uZPtsiofaV3FcbjeeDDA9xPGqXqf1N2L+9ejJnaHo55NCTtxc
O/6XBK9lrblXgoeEflF96+SrMHfODP/MITXfGfZ3pbs1H9Nwr5TVuhqMbSUu1OQSNj9tjWW1dVoQ
p97aw9K+rfS7yZs2Jh53bsG8vdDj9jqILmxc7NFI38aa+2j51z4RAUdn7HSWIw0DDn5OgFX4ttxz
nEksY9k4t40S7xV8uhPBjXLMme4AS65FQ1VSuc2974mXvMgiW4+tPArdO1jaeNRyus9VpS8LG3gv
GqwxebgMnLVJ+A6KjUX/ETOUgCrAbcSR1EjDTVfjolM7zbr0gS75+kpr77EGRCq4ou18EPWLVnYb
oFMLjdJHTCHDTMSqVpXbPv8OA6uoqGXk/CQN75suu3WaWxUn+48BBe/gH+YyYYbvVWXTgRWMq5WS
0sI/IT/23nVn4KSwTzL2P67rVJtCnuf258DxYgZOEkEgMnPguiGNzGYnPouZnKGQUlzMtNwBBDaU
6EkzRCcwYO9w/MRcE8xLCr2vE4VNSbf2YfDUKu1atVT2WDqymrHtI/zmY22TyFfH7W9jv1rk1F89
Wa48WO/pNwun48+MtZhblUL0N+NwescCn3NqSZ8aajFX5mmjznKijCERycVAK4sG+Oeed4aPdUZL
tkGSQBpSV024Dk5hfv6MDhVzBZ5AL53I1aA4s9mkZrLVnQuO7QsXu/mPH/wdjWohp1Xx8nwTpF71
j7/U/xUIr1baQOkQMqVcVyybsd56OTk2zXG8uu1QLHoFG0Jd33NiPASmuTa0L+4Qk4ZeppLeSksc
pjKiutmFKNvLOjlB1nj30WagxLiNRuF7gI4Tqt44xkJX3yE/4OX5MWq+04PeF80ure8B/BjWeY6K
uoWQhVLYKDlEi5gzBCchjAGPbnKnmZ9j8Iq54g/DkVFMkCjVYtWe0vz75JSfhYvCSZqqEoBda1qz
g/bafE6aHZDyryPcZWVmlyMXNrZKvcDG5+OZ8+ewKeaKP3YXqYYiLVQbtaXABP5zSEcxl/mxSyMq
uqDkcQdt5QFANCmDfO6RZ/hATPG0dGwgI6b1QcSboP9UpBdzSR8fR4HUa4fhoL6MX7LvHz+s/mdI
oXBmeD810BTbHGzCsQFAC5hHa06CtJRP+jGgcR1fBolOCuheS2XqWaMNUtJf7OJjbjzSglCUoxGe
BWQTeYgzlmbgTevAr8PPavyetijLdv3F1J0PhNy26lfhPrfFjdTE1lLufK8FE3WmjhYKxCymRL35
+LUmfvbvGE0xlw+ytdBXNSr+h7i7HZAr6coWO4aqe9Tz4jnIeUXf7T85RWcBZIjMxIoLppIdXo7l
xnYePn6H96a+9uuK0lOjSVUjINp7xyyczgofX/edaD+XPrSMJkduk2/TKhmBGCNGxaWw5GACfkoj
9k0170/ffxYN2lDoojBZA6HmL8f0Os2OwrjL2qc6llQZXRrI+1Y/VtnRjp/S6pJtPUu/FIoC1i1a
UMWkdB0vs+IlaZ+kcuvaXwLtEYd1a6Bgi6kGZujV1LVUUNrxKO1k8SYrXnX6pJhhW1rOdn4fRA9m
sALOvHBo2YRyq6K/ZBf+srbPtWZrd1eCOqL4FoTXpvoix0eqz8vWv1T7q9Ga7NiuklJeKOWhDy+C
DNhBVtBkfMqp71hFeeWlOtBIEDzeDYqGTjlis5vd9oZY5clD654VQLTlmdecIH6/AwsXc7VHC15Y
HTbIEk3yHBwGAT7RqkFec+gp9FvgH+XS9FRMN7JVzknYoPguPf9TCnRirgZZ9TJTOrheh74499xd
dwpN/c4kn8suapln+Ar4gUPzw7nLT+zp7wU1e5r6P6UbQ6BkTluA2E/bLyYOo6BBKY8tEd4yPMi/
FeW4ptz0nrpSB2shxIjJNB0Jz17l1d6P9pz2u3prxgNFQz42XQ3b1M69bPwqgupSGiloA+vaSf0V
4oJbleJyH1h7b9wlnr70k+A4UE+O9GOCPUugnyJ3v/etZqG6NuIuHSOVnOAMEYLuc0I0Yq6k1VZ0
s0ufywYXdOOCU6Ip01P9IQTMZbQmv4EoSZgxrklb7jvciZ1VfnIvtGexMai6piyQnzsEIzIM6yQ8
kai+99Cz9EhVEkjXOdf1vWQpWyodgEm6z9knCnsWFQWOHYlo0C1XX+iOfu60MZdXqhQtreIeuoj9
1b2zvn28R7wz1ebSSpHlVUoLTGeSJ6nCVfXJE9dcTMnqqsztpi8wfh0vTol9vLOhWbPVnjSOlIab
kMvJYltKIOlgkGwBTMKpV5/7HrOlZ4QElC7W+0P21KzS189ddPr4P0WpEEFmEThMtvJrYa+p4nzu
srN8JCkDW4qMPBEUI20ueUKe4b2vPFtymumVSqdpHOH0ZmcDAE68fGlX+laPT2nwvneL2eqLNOQ1
HZC4SMvTlHhtresQr3oZnRAveifVnYsXNSL0dUWtiZ9Dd+y9diHj7uBQzhy0K/g8n0vT5xpGYWx0
Vh8hnqslwMx3svY2nxrXuRaRVhhtM1QqtPoH70753MQ2Z4cVy8ho2ApaBKbq7inqQ2v/+GnfiaTm
bFFarof65nRaCaJdBMiJ/Crz0/XHF38nPJmz5ahJXIUTCI9TtbZr94P+ya8xW5H5EJpUxvnEVbUZ
Jrz44uPnfWfmzdWIUDEoNCTEBlzhAAXXaNdHYOauiyFcu8Z44ibvrB5zvkCtyPHqkJtQFp1wHfQX
DFBfevW5jWauEaSbWIZ4FbIOVlEFC8tQVxlww48/0HsDOtsZPdNRo8ZhQE0XQTjEH05kze9cdy4M
5CApngwDz6yZq+5FCbcfP+5bIvmH5GYuC2TUnSkj2fUHAS1sQBYwBJPWe8cQgVal/z56LYhHqEUV
XI2hWCm9gMW1t8BcCm1h0c6KM9Bcl5bmAACG5lH42zDXaXom2268N9Jh6vQffEdbApacBEL13L+X
ibF2BmubjVRl9a1qtSsKZksDFQ03/TaxI5RIAFV4GjlkYehwtNDs68f4YIgaqOZtBbQ7sOifIyib
2M+06NcqpyyPUp9Fy8WP0+0Y93utLtc1En9OulJG6xh7w16G/Lh5NWmm1vej6m18yEltclUh6e8a
N44GMiHRoKTeo2EHuuDbx5/ZtKfI/6fvPAtPsIVVldy0Q7y7hm774Pb3JngjBQBl5txmA9/HfepC
ZatJfT/IelNH5dlQWfQwzux6oC/f7RL7PHURLwefaiBe3kta5fmidb5PVYkoOyttyERatp1USHp9
HQED8MQZUMGtZ0DY4afDeFlE30PtGeoDDIe7lMZhauxGes99s+kNcCyjh8LhqiuSVQDOO+heMqhf
qBgtjapaxICF7b6HB7Qz1HAT0d0YASXFNOrN7xhHW91Bbx7bWG4Tp9uaPkUSENrDt0z7FmJW0nf7
EFyGelnHG0WCu6FnW6jLMt/32g/K9MvOau6jKr3MlfowRDSVWjqV8JQrPVuWQMpcMCaRjgxs9zBU
IKXbqwHIvJfwJcILm54cHDUwUgihBSjvK81N5RdgwIxd7BvLflBushrM57OqDouGw2buZ5tojB56
LMDj4CEb+3VWHnRrkwl69Ug6Nmq5svlhlzyMuCF3ZnetQCIvDH5ZC1oQsopY6QDGm0FbsAxy6wIp
rEWf76y8XpTVNR4ayzRo1rrxEhdHczBXoZUu9U79klYFTEUw6TxVG+jfLJTccZvaBRLh9a5tNmLE
3BpOSuJXN32RT+gv3axuhrZeOTApGk1ZgdvY9sEVuGk7SdcxGuW2oi67oN23oPA9O17iLDnmOE/4
416BYGVc4LG3ioGjSzPCK8NZqjyCya0LkCytBxRrajCuNcNdGW65V91q03YWYqfyTIXtKd0eTlWy
9u1619BrqwN/HQNWiMp+W1g/6tbdBIHcpchrar7+knpApyFoeTRonUSsrUBbpfHtUOqTSszSUlD3
LeOLWPse2FcDVAaKpEvKIUBTJRZ6ydKxm33tm8thoh6OLmCir7HMr50RWSY6KOZCgY+gKOcyrM9z
Gr9Fv06Mr/qQrHx9EshImx0HoSvqZZfO2B1VeaP6r70HYVMFkpCDbDezZW/cia47k9GWihJ9UXdr
grfg1ove29Cls6W1lGDQgQXJCheH804VwMVSQJjFuovHu8aBEFQAGxXGImXEjPRL2X8RzESgUT1N
Ard1l4mbAZVKFpWnLMsBGRKcX0ZpL/TuC9LHVeAvox6KSQIydUw2nX4mgDlYtQ+cja5lDto3hgTw
nEU6tMJ9EeoL39axSkTpL4HZWB6Dod8gBIX64DqMbqPEATjw2urOApMatTpTUvjp1In6lgFvraWO
ZJAubkyI1xB3UBDXUNCqzKcqSzY+3QwnvEuGm0oAMPfkksEAY3XQIA3LFLy9ZB5TjKyjL0pSIk6k
w8XQdnHnXHumvG3tA/CtBNhzHpx1iJrn/cYqrfOGAG1XX5UYTmAEXTSoViJHrzkktUJ0i7YJ6NnY
j9Zx/bU3WZ8NMB1MR1r9FdHGpSYgYA3GKjefC9Ctdf9Q9+lWBDa91+vIQTnT2QEOUuto2fjYR07k
xzY6y8ZLlS1MDb5UDaj48Flaxi7PLeCG5U7agupcu8igcsYAPxXBooPwc2kl11nENO7NhQOuX8jd
IM9dG8e2ykY0Olu29b2jgt4EY7/KIv9VhPGZ598m9NdZS9OG2JkAoOwvRpcSItP1WHtfXLpdNbDg
RCbnlvfkeEDhmXA1+LkOi5jFAGgoZ4kK5yEE6ZHiopNF45VViPsETPyQwDDuU+JyKJ8ShYjo91G5
jXtrZdX9sjSpPZtl9li21r4VR0CpPoIxyDzAHkaE1Eo3enCo229qeR7E55p4dLp+E2bsyj1NyWpS
ze0OmsG2/32oi32V69sovAFruB7c9JwTwNJg3DCEKaNbM0eWGRpgLcHX1jSP3GSHtct5qZ235beC
jrzXLWv0660aKUMvXw/O3iz7RWHf184TtaVVGLSrwnowkx+6dduGj1iHrQyoJB5JR5N+s+ExjJjv
aJV9XYZXeYVjincblg9JsGFFbTuXq5lxcO5Fw1WHLVignEWdDZaOCAwGF3nVJR0XiHhmsYjCCk6w
c1alYtklgAeSKlw34Y2b1Yc2hacBFscC5l2A3bTITDhMWVI+usONiFJwuABYPP/OG295jJUAdCSc
9pveusdSXCvGfRdsa2rCUKn6oNvHypntUhOW5xEtpBwQ+6SYkgz2S5Ox47SvGdy8YIg3SdMfaxuq
m2T9Fl9dqe57ny5rBbJTYbLGQsCXcRcmTbrJ1VYJelLhjkTtxmxOiei9I2sh3v7+p+O7j3+iCyGm
O8jhoq7UVUBsrkrI4cUPowu3KalVDdAlKFN8oGC0wx/AAHjtWcqy8+G+BT9GLbmJXDY397ZMklVi
euR52ipjeYYZdUdnXzctoCs470G9LH1lVzYZqHAJV/NWxiBD02xj1YCqAAZ/nHIZb9Krf0q5Zge3
rPabKPdbKr0teMUY4jv6NcW1rzW7SilWAcEYpvGu07dFPh4d9bF0voOBXWixtbKzduGPcC8hYuWg
PPrQhJF9icnIYoQW0Y0QSJV1YTQHYIVBfx3m8TpHdd6KrpoU0mqoHaoJS5iToNLqqw2I8Xa+jNO7
SL2u0T4Y627lZPpauMOKs+r3BBKqjMZN4CFMRdNguMYzfZNB5Az2HTyxoL7yQQcrIfRWcd+izmhD
Jgnd89h/AUpr5u1ZZ92E7FNhl649zpJOY5+HEYg0qvkumRUENvoMWYRTYgd1ujpDLEhdJEUApXxT
wrrv6E6XgIIIB2P5NBYHZH/IhKAr29kXoaB+TSlxUqJtlKNZeDc1gWuACdBXG1mcS/OiLFd1cK1l
406E+4Fxr2BzuR6oYiXb6Zq3BJxGXnDm5ls33mtdtbQsfzUSzkwbPCdkC8cAnK3ma4Otm6Asimah
1RlRHMgnRCL92WhuuuTGh39GFTabStXBdQ5QDtEMWcpNEJGAOlvFgqemi2MQX4zKE1sGiMxupZM5
5e3NENIn9TbCPR/ZPMvi1hmdladtlX7R3djVedGPC3fqtYiDN15r6Z2tXplRucbveGHQJA+a88b+
WsHLjPc9Yc0iXTZVZvKEi0dPIGLcx+DJQW8igvZf3brdgxDXvvetLQ9B+MWFWx0wFxLmn25e5N43
WcKl4sLhXVYGk+k1uQYB14G6T0sLiwXXc658WDi9DW4ZL7R1AxGxTMRdH19n9NVtzAcA2q6dRNtL
Td04lnuDL/c6kge8MJyo3OQ58HtNO9aZv085/bhAxLPYAjnF8MiBdkHxkFVPiXtbBfdqIs8gCaEJ
qN+5ffNVEfkhZkln9sto9dct9p+YL+D0tkrxPquoPzXZnVETIQREBj87c0F/6gEfALZ0oHi3ALyW
FTTRVrAJDNdZ4uJW1i9a92LAwDMH6VY8u+pNq2WLEiKGtNEvMO5NNGqTALasiI5Gft/G26b/GkbD
KmvOUCybvEJJW0FhGQRGVT9PWYp6fo3x8IJFBgceHjPuDSz2ZzW8aUgvBKMv7+F3YT1Sd8+le9Dp
CmtXlEtI99caQOJ6PDeNY9D2W8eRK0RAanEY2D8S4ymE6dDLB8N5VXH1s4Js7bXZjW149ylk7QCl
EWRQapTgV40LNN5nB4o4f3rIe2/5SzVG1GHwt4n64tbD2ulJA0CFL0tjZ/jboStgsh9Umpixxdm3
+hKFGYToCNxcA6kdGYa2uneU6iAyfGMKv+bMbLm7kfQ6a6qvPhrZlmzgYPlbQyJkQJfIgoPY1uA8
k3rtwTqojOLOauQeWf2LDla/PYBqjVeJhYKaCvFOlcsOl51wOop3pEKw/xvryoT877sXE4sG/RTX
2dS9pDdHGPdgKyMskIz+BkJTwRmgm5I5nPWk0m984L6p168cSBN2dRaIo5Y99BTQ9HiAKDIuI5eM
HC6Hajk3+YhVyDSectim7a5q99MmpMXFj8CId6GrL6GcL50SQoRxO1BCSKg2KVCyxthbQfhAsmIf
NMCgrV3fn1Whc2kbCcTa4FzX0cmNARUW9dr3tiG6K06V3Liqsa1hwnhlc+Ea+hnSadvBBzrV4fdW
9rvRcPZ2Iw5VzHwkIjloMXfmowLtx00JUNWNB8C/LJ/a0t3YCfjmO2x78sE9Dql9G0fdTnVAHqKF
c2I7e6d+MCsUwlziY8CZPgwQC+FF++Xrxxd+k8T60zY5KxV2amt1hlb0B6ep7wlmFy5KPb1FHqoj
DIFN1ED+7ySAPp1X5BrIQawl5LLDqKiXUe/sRTU++M6PUHoX0v3x8UNNb/WnZ5pV/stRFuDnLZTD
YmMRkQRNEOUuz1YfX/7NGfpP159VGI3IadsipqWXC31Vj+K+885SDbei7keg3HqNSmN+r3Ygjeuz
jj2xGcKL2L4oTjrwvkmG/ekJZh0CNMoziznIG1JHGWHYa0MCH6RYgyQ7czsJ6wKjyeyyx0ohgOlc
sVclGrtMeqzzA1DXHlUFRxOfq/Ubs7KlDxEsiGiMH3xlq3b3Y3Civsju+uehnGsp21YKf4P96gD5
flFgs0s1Dl7iDmjELYdnyCHpgQQIN494mXpUt4KXIkarXl2JsbrN2FFG31gVkNTYC9YGVOke3kKc
cvy9bvNH3TM2ptVsjNE48/N27SuPBgjxTHcuZfa1y9vl4AXrJHkoRnvZRbDh8n1VHd3hIa2LFQJH
EkasWl+WYbhMEBUpKTQX7pXunDlEU2LaMreOMP+K4kskGspraNvgJ9RDKCO6h2mFBBjQjfwRqZDY
hc12VreAhsQKFEiT2CSP0OSV+otPoOxhHPVZMlUSlq5SLSaVgaLJySqeI59kMQKoi4BGXMMM9Z3z
2ur3igGif1LqWDvxUYo1JFZjhK5YXPjZvhrcpUmJUKMO0evJLkSLK+JYkNWQ6dW9kUcLNN3gqGbD
fVhnq7Lx97Z0ENt6tHXS9mAfFWc5JTbclgLveex/pJl3yCH6FD74aViMKLREcNZBD6NYnWFtQIvs
OI7BRRkE7Mbk7eyqnRqyVpKV18MA76Azelt345kqglM2Qw31tX8MDe08zX7oWbGLnWEVNxO7/yz3
74JyfIw6kh8L3qClrjlyLvOAHQeaXpXetdG5Fp0DFEXcyQ03cvimJ+p6EOGNXb9K/8XQ/FXeoR+X
2BQ+Qs5a0aLUxLJPd0p+U9v5atTzH12V7mpl5Mz2aBsHgOTQXetjoutr9Ew4yBtLVJUWrZVcjZDJ
O/hGZdtvusy9SZv4COHtzWTc8+NHB2CBH2fY5n6NKBA3E70SLUV7DCkj2YdEvfDH85rssRy8e1P5
MoTlQaavtg+r1kxWvV6sB3gFTScvDF8/qz39W6BTgQC4IcWr0upwj3HWqkyUa3O81r+E8LYQGGvy
jURfI02Mq9AWJ/og7zRz9NmeUkRhy5RxO7KOlqrhbe/5K8UBQuLDjhtPIRzeieX6bH9BsDXVEBHq
DnV0n+A0bFZHCa3140j+TltkrtAtx5RDCpnUIRO70MMzrx9OnR/fiVuzLcL21MCgstsd+uq8aW/Z
AU5c+J3u1lwW15J61qU2lfIGeYjWHVEGQ0cOv+NUnNre3mk2zEVyTTuNq2g0GViYHHlUYyNoUS47
C5EsCcJ7X2yH1CHOBEtpOCea9e8M81w2Nx1VYQ/Ta5X+s25PmSGcPiQAPh7ndz7aXC/XiXw/GRvG
2TMFZuSHXqshoKJD133/+Abae3eYNWhCtwZJa+rsgNYwRep9UAYXUW58Uz2K9LjzBkTWWn2x257j
bXyRuF+dkiPJZIYH4Q6VpVWTIxzmDbso50Qrsm/SSvY1fEuad5uyVddhGB9SsukTT/zeKE+Q0Z/K
NsIaPOHmPa1GGIaWT1vByo5dfBv5j13+1etrVNa8xxFJLgPRDxmh6WMrSJrVC6UD1ZVD7awgIzmZ
oKX0nCovITrwHz/be8ty9jErN1RRl3OoJYI7ZBMZqA9+fGVzSgH/kDi9jd9Pb11wDlYbg5lQp+FV
Yg7bIvHWsu72mjVsM2hpipovqixeoV2Pyg9qHGn2ICEIqRS1vXTnhN0ytJ7UECRlpp/RbVq4PpjU
cJnZ37yQyB3dFpNQCWVNVSXNwBZUwBDu0ILyKuS0kEuTbrSrnHqt+4+R+xyZ+Rp+3C4foods6HcR
cOM4uNJp5qc4rTbyyXWNZSW3aYD0w9h/M3rjBuNoqgT6ia/y3uSdRfIhkr5XoMp/UOOMIki87NEM
xu+NTu7f+PX/eun/t/eaXf3rE1f//G/+/JLlQxl4fj374z/Pg5cyq7If9X9Pv/b//tmvv/TPi+cW
4ns2/ze//ApX/vvOq+f6+Zc/wCsL6uG6eS2HG/jocf12eZ5x+pf/vz/8j9e3q9wN+es//nrJmrSe
roaOZvrX3z/af//HX9okQ/9fP1//7x9ePCf83u3r8OK/xvFr9dsvvT5X9T/+Mq3/pC3rOMKwNBSL
jQml3b1OPzH4idA1ulm6Kh3N0LS//iPNytr/x1+K/p+2KiwphKaaquHIaSpXWfP2M1Xwe4aNTwyS
hiY+Jupf//fxfhmi/xmy/0ib5CoL0hoeyq8x2dFUxxQq1vCWbWuGsNVp2vy0Zog5pQYvGrhxbCib
IaNf5bkdJ5+hlyfC/68r/u9b2RYNQY3/rblAbmp0SWJoDrhod/BXtoL4bG5zhv7p+//9gj+/0O93
QSTI1uGVcxvbUWfHlSIrhjYogGuFjp7ApUWmMVU859+KXtO72KbDxaU0TY1RmGS0f/psjeAdcD3H
KmvoQcS6Os3Jmlz543eZHQHfbmNblu0IUxpY+c13a0NoZseBBm0Ge/heNMci5XyRGrBxEDXSiDqj
fZbDKcuG+GhSTG7gEJoeTSd0CAVVUpy6tFyc26N/+/GTTVH6f0Ls9GDSUKVqCENFKoIKw6/vX/vg
LBxB3TZMVHdZ1Mlt5plEP8fvVswkCtcTJv3je75NkPlNNWlLVeoqt5wbqbV+2uF0hnCbTEN0uTIl
29dCq5ZDb1db00nyVWcVyApHIRJPshVLCNYXqW/1W0uHrutbMMc903NOJJhvSvSz5zJt3Talppsm
63U25cpOA5VRpZj4pcpADVIOG6NUacLbYZNZCL60HENkpCo3aeJeNT4lWdyJrC9OqAxLYejdkWo9
+so2lADXsb1XxPCAace6h+hTgwLgUzOaysExtJFCaNuDWXFbBF6UAGQK2NhkWVJS/fcIeG9DbLKA
iEzC0HRVzN6qs+y6q3p0QQYbcVZdD+Jt4YEt+XhQf92W/r6Lo2mWEKqFUNxsIY2RPlhmgCKnYopx
HWcWqlBeYq3yTC+WWhTaJ4LQ7/FOmkzMafnyn5yC7s8L1zACNMV6QC2OH3PqL1oEzak5gETp/j1T
l3+9mqPTM8MF3iFY6L/eqoyHiBa2CprGQnbHECrF8BBV1o8/4Fv2PJt9FqLSLAgI/sKYw79UxO98
qChQUAyZXgSd6C9txGTWUYCAYZ3bYiPUQN80jU39AJm7SzIwbYPlMdpL5y1SIa3d7fPoFq0iUpih
Tq78RKJDAwphV2jhk6PD9848hUKK6o5rDZneg5kC9opDvV20XpFTjHWsvSPd+ET8+5XZ9PYFLWva
lnRLMEHmbmmiRTCm8XvYLHTXUMZBSkQbMcS0ZYx0mY44uGI051FU/XuMxL9vLKVlmULXNWPe9tRK
3apQ5fUpYuj+ThYAd5QGzsnHQ/eHIMq2a2qmZZiWqr8xO37aRKCaxGWquT5SbRqSgEhJbMdedxGC
AVYCZtrfuAS0Ezf90ze1STrQETFVVbxRln+6aW7WgvqmgnCXTxl87MPoqEgnuo1brdiVAVCIRqf9
7OAx+m/hE98+KvsyKYZtqyyHObY3Yo2M3RAEy6EZaPymdNUqu2hOrIc/LHDJtui8bRIkUbMF7sAg
kbotCMamsNGW1vqdXUD2z0OkUz8evxm9m6hF8sUUkbZuMEecOQVHG3wSkBqdj6hUn/AZXiHCurIU
IJhdqYFuwJDQs+tqY3cCRQNEgtEqBeydhUmLKI+jkfY78TYv9AaUG5KTmYMgwsfPOE+H/vWINuo1
ulR1YsSvQUi6RuHo6iRF0pjoKqO0fo6OjzgRVd/sUn4OQvPbzA6cmWWhLFJPICdfDmt1aCAotJiQ
Yak6fouE6+8r062OImuHuyLm5JE11LyCxm+ugx7oW126L72UE1bI0PfwG5qNMiSPDIGztp3OQ7ov
pHNlh8la76Jgk4QJMiyNfP34a81sxqcRNciGtSliW5a05rR2wvMQl8WI0JzjrB0ZFN97K0aKylID
sQrs5lvtclQj94poEGU2+oFdpdKDbwayrbyiDJjXuBEvDZYwIjYqgjNRBEEIXYq6uzfM5Fy3E0TI
EJrxUAVM+gQ14rJtz6Og60CYGS0HQa8NAPdoRgW6o/Fab4m606kS09vu8+uIGRoMVDklb4Rwe1pH
P8WBYnSTzq4Gc1E0KtK+QdY98n4xWie+PCMJyVYca1C9kwJpQeF0NwGiXiAQrbU7SXpUpnEiMM0z
gelQo5lCkwYxn2Rqtl1WGmAy4OM2KVDWP8Sm/kMBeYgK9+itLQMc6cdDrf5aG3kbatvgzQ2I0brF
Jv3rB0jqyADxA8yu63qgb+oxsiyqqdjgLJsmKbf0PLCQqlxaeQ5KaVmUGAtd9ifW55vTza/jwNpg
DyCdJRiL+QIdaMFPBwyMD7QkR/s/8u7qBnga2XdzbPx0XPXqaJ5rcZUdlLHGL0EWWDAkmbPO+yoB
RxKqzzkK29scdNhZUBa05hRDUh9vi1VtGq+6Jk+0guYxllOpkLqBiqRqsfLnmhKqmen56MImtMrB
2iBE/RJ7FOWjFFmaj0fpj3cyDYdzrjA5Bc3Sw7oo8rItOgXELgDkJCm2uZl2S+mLU+SQ+WbMO1nT
yRFehWbYxtxuasiNQTVL6S2DQjV3T/teWkBc0Jde9QG1no9f67e5rtpAQx2m35RY/yZGgdpSU8gu
I7GpkOAx/NZfSjSJMprJlF5P3Oz3N3M4ouE7zTEfkRFttrBkXvRO1BG1sI13dXTRsnKNaFaxELFZ
Ao6MYV/7UXhiS3g7aP8ysVnQLGmOx7bOyXXuaNobo6hrJaXQlIKQFc1dm/TnWWsQ71DmD7qzyDa2
od8dSfNOLKrfZg3LSdPZ7Xhjps6cBBUPZjPIboQX4rf6WnfR7wkrpAqpQZ8ayd8+LreyyBNNg1tS
SZk1a0MXCJitkdTEXqqt2lJiF98jGZDmlbKKYKADZSvqU4nHlMT8+m1tgyXIB9bIdQw5i12tViam
2wBmDTijbYsmDlehipVN0XXeNos06OhyaYd6fpl7tXEsSre+VD3wHaUX3X88lX+PoxrPolm8PeUj
W58vHCdoi7FnDJd93Ssrza4QpZYFFXFscoG1uTb6VW4rAMBvEvwCsB3tF7VoTnC2f9/PHN2UhCND
1W2muTXNiZ/2M9EZhqjiJF8qJNtXhJL8HI58tik5fa106X2PzHISiadzr4W9emm5ebWtO2gtFBLM
/8Peee1IbqRp+1YWc06BjCCD5GkaZtnu6mqvE6Itvfe8+n1Y0moqmfVnoubsB2YxOxCmJUVGMMxn
XvNjzOThaWH+rkkeldr+KXP+Z9XQt+Wv/H1b//rV3n8r/z+oiVKRfLZHlprrUU30Lvo+fXteDn36
+/8qhwrrD8Mk16F0RFnT5i//rxzq/sH/COOf65fgC+V3xvi7HCrlH3xQh/0OakEayw77uxhquH+Y
rus6DnWXv/70NbXQ41vZFhRjCZFNKdHSWAKCJZZ+toWaSWZNWCMtOPZZhVA0UNu9k2uQBIygxs5F
jQ/P1uWFWuXxPWVT9DAEO9EBLszuNdddVqvJrQTxaOp4Iye4RgVm1wjte58DHDo/ErfS0ZXBFcxl
7FJCtCWTI+hZ/vzZ5HTTQQaq5XGZy0kExj4tlR/q70tXapAitrLq83wb2kIYwHfdUY/nEDKJntSp
4WW1mvuU8C9sk8jY+kYcXHVRNLsHHI0FCPlKhf67VMnyja0hnu1rA8jHprCS913r4MeUOqOEEdip
VN65Y5RW12Hqoj0aGmXn7gstMwqcjut89KxisIODsufFxUfoI6iAPGqswMtjAy0IjDP8dpeaDhkk
KpiwVnzsoZoHEpBI7FuNRst9XAbjj66MGiTZ5tL+lsVjYd47c2A/BFbk35eTHf1IxxQp+twysmFj
CdRGx51vu7OptkkcNMixzW6SFm/Rn/TvIf8kEjFRO2lo8bctK7hTfm1J2DgGJfM7K7MRk9EamQ47
I9RUOGzmUVXB1bKpf4BZN9KvXH2oZNeDlsUVtrxdiluDrqQoYM6gbnfrhNWI5qk1Fk6jb8Dfzgrc
h1CNNWFDBINS7mfDyc3xgOFoEgNHjJwkAjVNgXD4UoXxUN1bgZbnH5yhmCDm5EgFI4EaV3qvf7KH
MWnAKws5NunWjnxJD8uBtDS3nqtbBbpUatTyGh6Yjz+O9JqiGlyIYnD/gM/EmRaW9tu2rVTWvIu0
rLJTuBaWjneKPviUgkFBmhPy1UVo2fOD3VZGnuyiNibdeTt3wOUescyuss9B7MZzswenh2YjovRD
842qaVEBX2qdacITCEiAQbbedBY0msxskKuyYGOl3XZukfFxr7JIM9/6raU1XmNEPdAJc64/V2gV
Bwf0jKfMK2tRaDu+HRInMupcaxNHddjvVEQdaTe3Ks6u+qQGRjUath94g53VP2Y8GeZ9W3Yx9sN6
KYNPXZ0VNUbVtUBieAO7qgvewnIkkupRCYZ8yvoWO5EvMuYoanfJritcu9oo6tQF2iSBwwFxLUgu
A5YZO70ilyPnc+RbO+npF7YyZpFyFXXy52BYQ3kzNJlVvDEUWt53aT9W6W009SFltlKfNJta8RyO
72PZNs0iV7r8rekI501wEsQbZEV1JHXHED1jYNKWj5MeOnKgH6ayxxElsFX5Sy9SM0ETvJuC20bZ
8DAaYdTfm66DVJNY0XgdUdDQb0ot6oETppbQg/mmJsRo8UOok6bGVcB3abh7/thqKvMKa7SQNkr6
rD9YkswR26EQXzgkuKYcr8KS916GUwmMrVHmZlJlku0AEgJmCUVodVS4tRx1XAsdei/roTYMNRTl
K0I7hXBtmwNoL6MBhJPU2gRFTbd0m6uyQxI/MQIR3PscXudgVaIz3gejyZbdaymO75+Kwh/VlWxH
1OW30sytKv464leeatvSNfr2XkGwoRY/zlp0NWGap+06UxT8FhXp0KDiUCvv8jjWgTwJJ0V3YfDD
n7k0FVYEs5XBck0TYK2CFiuuLzX2GCNwnfeRkfZI1agS17DKyatbmPKwVId5sFABzzqr3wmu/myX
GFE3vmdXDoi84pkBWQTVVCBPCMwGERCt0eVa/ipsh9TuUJeuGc9fJ5cY6NEPDbDpueaMU/FnmPeT
EF8NDcg2+3KIOcEN4gVllNeQDw0d/eV90c4ofP8Mqhx+obPtTd8vmu89Tg2RDLZy6jUQE6MIm6z6
K0T8byT0L4umyP+7ObwtuB+K5nkotPwDf0VCpvmHxWOs29REBfm9wYP8d2NY/iGES/eS4iWhDUHJ
P5GQZhh/UKswCBiEa9EaWmQM/2kMiz9MCjoIgRBDSZOG1GuCoSd697Mcg0hIUtu0DHJhfh/N6OOA
oa4aAfBTyU0ZdDUCQpo1XbWGMz92c6Q/yjawKE93FubyRtX/0HOw3D6ys++RarHafVzjTVvk+Vfo
bRxgM6gp+rlmF+56PceZJZxVGENmzYoHv6mRDXetEA6zwabEpAnG2sZqgu4DPDn/UwrcNoTp16Z/
lnWewUuuCxRKTKoCFGrmXWCbIyQTE1/LuMSxME30+Qu1WfM9PigYtwdA8aIs/FgFevFZG2RRb/W0
5ObRKyRxdT/GlaIYnH3iDP5nxBBzSpE1DKZn3/6FYG9d6WFBLSnkUmtaGsdyXekJ3cyY0oyKW2Sl
xgfb6p3rudAMJGVdv7ovkL342eK4tVezidPH0A4jWul+Uz3OKYd1Y8uO2nFqgj1tjRnQJeYfir7S
HL2vRTaiU56b/U0cUjm7SoY5uPDzj4PjJTAmxQXBYAnSK1jjSyz7LH5MtTlIKziIG5mP1Klcyz/k
0Ib2SkMIt4opj55frnVx/WTAVY4rfT0Mkf7CdFE5UFj0txka4kZTbGRnvptMTDTQGueKdG70Tnpa
mN+lM4ThVNzU/vRZYLjQODX62sPV+R+2ZAHH58IylU73n9MHJHaNKxR1Mw5seWKK0ce+xs+KGy0Z
/Qv57IujGNRBFSAPMBNL3eHZcpdaUzW2XbJZNAvHmhqTE9oElwRqV+JhT18VfMFSSVC2qVtrgAFM
3zkyY1dtbDRiUU4oTI1gw/CDW5EO/qewQ2IQwcNq+qyrWv9UW0pbmB96/I23dygwLoEK0ZvpTgaF
ix9MS9bgZlnyy6BgiYHL7Bv7uRtVuOcFhK2EAGN5ZUMVB5B9BVsQxz6JzwlWqUH5vk+b/EtVhupm
srDU2lp+uqcFXiDOm3dDs5l5NZstnMNr6g0ixcVjnEEgS6jDT5/4vw/Wv+g1PtvtJ6n7529pGjX/
8y3/+T9e13b5URr/9M/+9Xhp4C/IyWnbGy7tA/epzfbX68UfOX9Qd0O6GojGs5eLV422H2gjSQNe
Pllb//NymbxqAgYw251/EAzFa16uFXWDt1RySYGaoWnMbWuuX65gsElODb39GKNaiyeCzNI3Yx5B
50bMvDu4A+gY7vwg2c+T6L8ncWb/ckT4Kw9U863JgvYNUXX2SF9nPjS2rPfPlvSFh+D4Jn36eRQ+
qP0q13Do3K9u0gFTa3xEVPuxituH0hDdDQR2BxuHrDIvFEKPb5G/h7JBOugcdYevdXyLtLT2/cCa
24+TNqGDOdQoquthfEH+6Onu//eVuAyzRBygKugJ8B3XRI5hrpSG3WX4qQfsiGZLZW6ycHgYqwKe
ctNUnj50JfTN1k8+GOnkvJkr7Z7KAoBg39ooI8ivjS7BJGMOrffkRzWWlW6yi6cp8Wx8rO2qvE36
uATHvXAAmpBCXldZ6NK7+l9VuyMI43P42OrZ+WsubBpQTdyHDrXE4yWbYHzVE3WgTyBiw5/24hE5
hNg0gWjLPRXBS446KDZmZpMsTOUBf71tANJjB4AdsCxSidhz1LAGPlgmnrZ9EvzdR//v7fQvqnvP
jtLJ7fSIbHN0fCUt/8D/XUnK+cN1wVOoBeGDeidf7q8riSqhAoIJZo9en0mXkcf079KiY/zB6UDJ
gS8OYpA//SeeNg2uMYv2DLVFsG4LVOg1OMvlVP/7jJg841xEFj0zIUzXANZ5vK98WUDSjt0ZIopu
BogY6JDlgi6uuy+jia0ZtgUxeHwkXtO5ftD1dlZYUTtxjNte7U4PtTGWUMxDSVs22w0yyfqrOKsp
NKRT6yCH6iM3kBRu8SkMQP7AAU7jaYMFF5S9IlS+emeGlu97WrHUcjZGnjsQbHP415C0m2TCTwww
sxqIM8ikEf/oUXFyBdIwTl43P1y91aaHUnPjG1HSkdyinMjpniBamwc3qAZ965ud9cXoqE5sBJQ/
Ch6DaYGNGMv03hp8MHBJFPFW43BWQ8vucgTRVWSHjRdHVvKoBSZYPj3uEY7QRW+oa92I59T0VDOx
VKnmVrgSt24dYFD4bBu9cCO/9G0469yQgg8NUuX421Ra3gvWDP8crQjgck9DXUPAmEv3NkuMOtqd
H27VMln2gsVbaJoUwfkP6Lrj8fwooH1utGYMhi8GbCD6AO/zWAGv+66LTNS4IkZVeIvh9JT+mN3G
+NCXQ/NlGhq2wITr5HBhBZY+6tHuBHlHIgocQOcv1DqoRXlmjoMgNyKUMAEm70wNW/eumDWB15Qc
5oMdD2FDd9LFE1NU+Vjs84zq0YWfscqRTFqi6OabYEuJEkh+1xghpfJu1jBsCdGubhFbKJAqFW+T
PEEwJgnbQfdMX6N1SdKsJ7djoOQvHfY0PDLElzC+L8X8TQZ9435iyztmgP5JH0JWThykP34idIpM
i9nKIXw/+PPk/7B6zNCtrS7agXLj+c98/Pguc+GgUx9bEN42ZfNVAq3HTjhF2CeFgFqc4s8ZCGkG
GUNS6j8/0HFAsQxkMQhIXHsBcZOeHW8nK6fDOTQ+UJLQHqEeV+jn2m/iInPsLRATTDEHK6N+en7U
9aFhVI6MXHqeVGS5VY9HRcULk1vq/thECSwVcRybPGgmi6edW1/IuU5maMH0diyOC/BCWhXLnz/L
hgKpg/hLUsxFfZXi8WbIRPhX7YTv0c1UtZa4bbthhHx+fopLkvX8VBCIcSRI2hkerb+1viOmfWDI
G4wbqV8g3z4aTfKQ+THkkdz1m0/GhGtzm6ny2/lhT1aWYZf+E+ErXWyiquPZopgyTAWgEIbVZ5jv
lIbH+85xSkgrRmH+OD8afbXVJGnSYzEK7gYgAoi549HsNhH9PNtUjmct6a7qurQPfiflQfNT96Gx
hb7PlJxvQhb4whYCY3EyuMXquiBfIDQAJFkN7vsJck1ILiJr4o9ljq27CyrnsakRgf6WWo7ZQHcO
+N0HKF2o1IVJQNy4MXothZGblLphIf3VtAqYLQrPanrA8q/PIUbKRtFq7lLxthrx6uKZTEQbjxu3
m4v53VA0Y3Hw+cBoOc30PXCjMia0G2AjVtNj2eoKAyNfaQrj2R5zOglu2MKwqlEJopk46OrzxyrC
1+VXoINQ+jiYQ+/QbZmcOLk3BzwC3kS5blTvcjfDlZo6daHiLfK6gX2b6PaEqt9gDPBDJxyVpzdN
UJjZkiOjse8Fc4QT97Yz8kh8RpW3RTjMNYMMG98uBvv6MZxTLIzCMZiNEQ9lpIBx+5zH+Uvn4Cq6
C3qLOg33Wmw6dwGucUm3KdN0iG/bAKDwm7oHZ3hQU4H6Hf+OwJ29UBsL3N+oBoj4O4SD1r8TgVmn
dBAMl6uj0ZXmFG9CygRxds3ORQ1qV47W6MKR73H5xa8Twc8Cy3PhW/u0oiIlHzJjrCbzNxk6hs5X
VZmleJMXMncnASnDrEIbFK8/IVEYTP2Uo9iSac4vV8vc7qOoh2T6nSirtOlpFKFdftesEnO/KMwR
sIhoZIXYCxqD1vwisrHbnT3NYfzLdak43mjw26qBZktciTsN63SFCUswo+IA8WYc9onZxjibmEPT
Lb7lTp5+Bl0PhqlWRjHcCMQr3KshGDJyxqBs+2tK7Jr2BofggNdHy92weR/m0ZQ/ELuUvzPMrdzH
RTw4VBByLSP50pg2nNlYpXqfblQyTvo9UWEkHqccnONtP05N4clO0IQqEhVZN05rER7tIjRYxo9T
idBEgNpJ4mFsPPG7jAS8elRm8WDdhHZef4j0zKB32g45ooapFnRq/k632h+JMPlkBSp5TmEmh8Fo
ZN7eNZUIqXaWOd2JcucOSTijDwcXe58i4rOYoNmJdQOiLEmvh5InBTk/u41QHLpxAs2yq70d03/4
QD076z7NANNowWLiR3NklI0WsmvRPBu9RMgUuCk8d9y2N601yOqzaDtaSkUfwKPe9C44JJB1Y0qv
FzGFXNg4zg6tUrvA1DI8SOVkxtdy7Ett25alwjd3pLUlHhyF2B9klxKA5nfE34wIIbcqhPrvGy0J
WFBjDSkSi1gU1b4x/nMUMT4dFpyg7k0pijK/myfHmO5V1g14/EZS6ysgwkNlXw2+3o93U2EjrecM
NPzvATAH0Sc7jYKku+/jrHSa/YCoFYqb7AtzvC4jvfWd77CA/OYj2p0JbA3kGlJ4xhQu27zfOJjH
hR+b3oyiK2U25dDdZJQGEGBL7EQGnjNCShNv6ynV0HjSs9Yu3hWOMwIdonrGJUF50TBTnNAG0X7u
tAwHkghxDf1TRke1u7X1rEAIoJatj71c2D6alCbNH1Nr2aijnn8mjp9g5ToUbrhnSV0WahXo5ONn
ws+tMNEc3/aqSauQo0wa1AELmtigqzflaF8qTZ6OB+nE1knaYMeZUKCOx4PRYBqwenES9ofwipZB
c1XYgG4dyf08z9K68BYdP4PL/MQSjQPGIz8EFboquGq+6vt2cFxI0QXySkqN3hj2aJu24JadDjN1
tImw/VXyEg1glQ48DQ30EBim4N4EzrV6BLuCkCIVM7lZFzbhDV1YgazAmGITp4cVldd+uk7p/KC7
UtfWNoizIfPiKm6SnSpy40I15yRsJZ6ErkhtSikcTMzlyX4Wa2FXSUV/iP3f4RTImxh08LVlv5KO
SswKcZF6M00qW7cB76xGsbq5Acya1b9DICYIRZQaEPkiJaQ8VDLt8BQtXGRMzu/hdZbjALkheASm
9oRZe6r9PJua8ifIr3br/644Zf02NfOctqrQ4xGf5RBhtCRKWgSmanRfNvzd7bXjx/r05fyvON7Z
y9RpodC5I/JZOBhr2gfd8sqHDLDEPKFPLnYox6DOusUnXtb3FalhgPxXhSP8K7c4PTyT1qHNzQVU
EcDR8ZcVMqBLXJnmlewjhUBtOE7twaFt/phzO4YoUlvcy2JGArQF7S2vzs/7ONZbtvnSZeD/oPLQ
1lTyeHhNBKozrcj2JoBgWNyI6iYQQ/jGz4mRLnzpF8Za2qfcEZRwLHPdPklFOwOuyGxvIeBiT72o
L1pW8lCqeNy/dlqCWZHRs5dp6umrVU07vR+QAdO8IQxsMFMjVP6g0Kpoo8u2vIC8Ps5Inq4KHlhl
oUNKb4g763gNJxEJC/n24NDEtXMd1wl+7yakUFF2/lY6ua5gl2jywpXwwqiOSyeKk0MGRmpyPGoA
IqmhqAGOy0rbd4jFDddKoVYgRl28TzWQtYa2WGqdX9gVgpjJ0loAEU9HQEIYNpda3/ObyMltwhDh
RofCnhP9kMXoDZOqTwUKy0YG8FwPNNigxlx0UAfTMiu2UFvsAb2UOg4uqUWebCmqIpS3+U0g6XiV
Vg9E0PV+UCKMeOhiQ0MjoUvr9FPfwftAND5qX7vkTxcVua4p/+IaH889RhC8FV1ToTVX9zXE/aza
UuIctuYEfMaxs+YnMhpOeuGKOL6bWHKbxx3wrCF5i0jLVq+82VfFGNJ0PgzJqIM0EsOjnjcDvYOu
00CSAE26MOLxnfw0IrqDlJ54AMGJr8sISJBrsiP8OwQDNvR1FrzNtdimt9yWn9nUX4QZ549ZG4xk
MiJ+d36LnTz6RPt0sIhqlo8K4ed4lUeQTmml/PYwFeSbSQrQP8EG60Nqgmoc8sbwBq20d5Dkxgvf
d0VmXuYNrIIXllCKShd99eOh/QBWetiP/aHvgvkQOS0yP2Pm/qjnfryeooWbh4byFoG5aJ/2HX6N
8FMOCXDSnR3hsyu6HrEgX9CaOL8mJ/ucbQRMi08pqcLRej7+YUWpeBzaejpoFeqortWVB62ZvwHv
unRznqw+I9FokfTAgALTEDseyYqqrCtQLzukUS2gCQj9Zg6b9hrYvPa11cLmbpyYXuwL7RJr9qVJ
wjJaqvIMLtdFj8IM8tqcURSkoEaMZ/WIQ8k0+Oaytj/Pr+eKxM+Xdmg8EDsDmqBN5qy/tKk1YxQb
g3FgBRoEB41xo7d1gWKTk1xXqWq2hfDTLa70wRukro1D28TwP/UadO4Mv2ZOq89mhpJ7oOOSCY88
uwcGS7tSU5duneMvQrQNq4cQFKAwha+FMXL8RVoINgzkxDsrsqRxk2pAK/9cAHNcAIGfvLVLu3mc
oPum1hZQ7bw/v1Tr4blaXRNSNruBuukJhj8ZUL5MbWtGX8vur3OtzN9ZVQ/UIOwPFA9SBOAH9wZE
9iVCxfEDxxuzDAwYC/IA3B99LU1hZc2YqDHUPds08p+plqBZFtq1Pm4zaZf6pjJV/ymiU/Tx/ISP
r9tl3CWholUFZMtmayyX47OA1BBJEdj1pHtdBBuUejsi+MUoEDov+NLNkF7/B+PxjTnYJFcU/I7H
Kyc5Uuehim75doNjmTPcazENnHqOv4fGqF+4Xl+anlgK4K5B14sw6Xg4TZZ12jmVjs914b7NrZqs
DellC4eCoqTipvxL5jMvjkil1oATw/Zdk46KFrK6QfTuDaaOJzw2pYeJiiEcIBwZstEsbs8v6PE9
8tcH5LtBGQXsACRv9YCgmdI3YylYUHMhboZT/zjwv+x6NBr/g6HkIgWzvFUSxsPxYjqWJHwW/oyt
Rh7um2nCIqEokPRP/NG/BFZ7aV7cjrazIBAVHKPjwVpjCCbTiQwvHkbrrrFCZ/GDxHKSQt3ja5eQ
B3A5esS1PIRrw7hsUGoeYkv3RO/aezeEQaVbfoXZR3XJP/z0mAPBcy0ufZgmp7FG61oZbElQxYlq
yr1lduauDmJnC2J69HQLwXLul8R7/fzIqJcvxyeCOXm8lBgbDHrvtLrnFJGNPK5vFh9Gc5DpNXFR
1uzPj3Z6hYIuNFAUWvpBXEirIweiKunDPhLoSGtd9dYobNjGSAM5cbsZ60ZWuzQU2MJSAHWmD+Ap
RnlJteaFVeY6pZjJfNFuWFdurERo09x3hidmraEzl43bvExLr6IQgNq9rfbmHKevSoyWgwiL9qnb
Jnm7QNYcr7I9pxlaOQxaKTvaLyWA64DX7naKbAPkHBTzDJnnVx/JhfQvYPAsr+aJOj6L25mOMUov
itWXXk8Hz5hyc4s0ziU/qpfWdAmU2L60SqAqHU9Pa6Kxk1ohPV0SjIs87a7Jm4gR02Q+9JqLYqhW
Wrvze+n0EqDpJsFNgCnmVKwz2wjoQGzNDdohEYJNrSrQeIeKftWklXVh257e23wynV4Coiy8F+s9
E0kKuZqaDC/KMrENI02+GexouPNHLXxMRZZcGO+FqbFDifvg4ToWy3q8npkqem2IGQ9zVrkz5nZ8
QNryZ1KN7dWrF5HtsaB+OZOAo1blAQQo2lhHd4Fa/zjf612OJUuqxh+K83lhOy7/qn+3K5cz8KQA
QzyLuABoutVQ7txkY41QLiKzobkoFVJm2opCyM/np3R6x1BbQV2FQIlCEu/D8eI5SHhrTWwanp4i
Ld5yGXkzpeCfegj9svf7ek+Nq/dit7pUpD3dJgtSB3ygoOdMIWlV/pgdrU3hMRhebw6al1fyt0N/
4E7rxdfZr9SF/f/SaFQn6U8q4L6wKo7nmZM7QPxThjfKvCLrsrtg386Au2Sa2jdVNNnNK0dcKuxw
IgWFHap0BIXHI/pahedfMLd0x1xkYVzjVyfsm1Hh80EXenhVprcUYIF7ABggAwIgCDbpeLTcyOAv
6W6777Rev66ICw9aVvggy1MHWcPzm2a9mE+DEe0uCjAoeK2hiBbpahG2DFZ2IjyI0tUBPHbVDd7S
41YvC3Xh3B3XFf6eHHfzggej0rxG2zuRTne3N9v9aLTWdR6U6Am6KUYkU5fFt4zX3Ptz7V+LRllf
+KvqlTfMMl+DOI39gxXpyVZtQDpHmLa1+zZIxy011dibaO9ukhbGwvmlXV9m5OlE1/w/MQ1Z2zqP
Ht0eV4VBgspv1PS1j9MyfCirrolvwCsmD68fzMV0g6Y9HDKAEcebRgJYk+jfEiqVeXzrO0m+dwsa
pK2L69qrh6LkuJQjLDans/6ESCF1ZqXMEuJjWNWb1A16faPBWqIHOFT5n68ejceaw8f7w2jO6jQk
nfLBgXH2AjrqHpmS8ymp3HjXhrn5/vxQ69ecD8aLAHaGfUHCvcYCxjaalpVvt/vMb9sb1ahr0gtz
vwiFoCQj421ZzsWF/fj0YZ6/DgxK8ZLYlyob22V9t0SOpD+dFs3eRnb5QbPYJptQ1e3VPNDj9RPD
uLVFhzx3XOMFRrlu2neWq3mNhZ8ZnTD9vR5iKN5jrPU+zU3af2mBgvirV0aBtKQM6Fg8licFOTdp
c8OmsS9M4Lb5OGMuXpnFhKOQo64Uvr9eXZpB+tph+dfBSidglksitxZexlE0kMBGBmw7rAngHwhD
s7awOZ+i+Vpva8oQRnshFz85tcuYC+aQ70JusNbX84NRG8OkGPbmlCa/I9m5XkMEcV2UevParb0M
BR4f3cSlpbqOQSQyhKE1RcMeQCZV3BGBCGyk7at8si85dL80K7J9jix6LVxJy58/q2hE81yBBlfD
vjE1yNk9JOawwEnPJXK8EO68OBQtRAgsZI4A/o6HCuXUCtHZw96WVX8ziqTy+rDRUvzz8NE5vy9P
Xi9W0F0aIJxWoEprw2NptZ2s4JXvZd/m19L23fcgCtuNkQzKS7suf+3Vt1zmC7RumRmJ4xKCPV9G
PxkNI+5GfMjCYGe2RXrDZYSylsiqC1M7uYyWocCgohBGu+Gk5ifKqc07h+IuMpbyJ4KGY4bPS44d
YBm1HwpTHw8+ier38wv6wsd7wkQiXbgU3E56kaEe1rI2hn1k9b9hthl3HUAWym3mdKEI9fJIQCR1
mweLOR4vpZnlFLotyTmL9OBqVho3itvgZUlH/cI1sg6MuVeZ1L+HWgWMth9qPr62SJA6SXkX20mO
B2vpY2aVSJTWJz980Pog3mp1cYmVdnq9L2ODUwcmSfWebXM8zTp2cI7q5mHftnj86ATI124QhA+p
PY4gjLMECviipICHoXLnjXIm90Hv/fEtDP/mlmcDXy7XL3dJgf0dOur0xElu9Uu25yY/4+gVWn7m
8urxnCsa/8ufP9vYPumki03FsDfa9reRp9OHHnrzhff1hdNKMVcHzAF6kxR9ld2hnJBQyOGTN72d
3JTcvp5T+/LOgUu/N8bJuFB8OIk1mRSdEthGS6og7dWkwFeVaZb2jFeZwmtaetyQFDFh4+nfOU7X
eFwdwbYZQP+nJc5358/SSyd4IRORPRP3Eikcr2lnzgm2UqDaKjWm90Zl9PqhUc54bxf17GwctBPe
tlZrmRc4ii8uM2kmYIqlgbbGcOB2N4y9zpZLQWzsuml2cHKxxU5lab3rE0ffn5/nC3scoSXBruMY
I1Chr85X3wBvnJXR78uqSn2cp1X8i9qn9QFqxNhu+rQ2PQRM1c8+HvpdiYA5ttS6Wf0qJiNpNnpY
tvAs/LTd9/oYFRvA0sUucEbn2/kfenrlsBlIGfUn+VeANMcfpCn6jOp03+9FT4pazklp7K3aKDAx
pODiX4jITz/DEkfQTaQ0BEN3reTHYZOqBPC2l4nebwCyzF8ha3DL+C2saR8LwFfPjlF4B5fwld7F
6nQZJTzbfnZ6HHccUW8joqrya9PFLuAsvlDx+uEQZSPZpxiNO8SaXNaatNc7PUZ9oowSRJJN+VkP
wFz7IsCY5/zUTm8nB3kh/gMsia0mV5coaDpM6PR0whW5a36J3pTAhu3h8/lRVsAGzijRyvNhVivY
mEM9qGie9j3AqF1jt+EXo9ZRp06JjX9XsrG1e0MWhr9Bqkf/FeBY/o7lpS1+/oec7FOCGsSOlsWl
IE5R9HifpmR3siAu8DBzDiGwkQwUoa9vJvLMC2f3ZJNS2HfA1xHT80gRRx0PBSpXokfTWl48xf31
6OTdY2TW9pU0arTLZj26sGteGM/QYfORxy1yr+tuSTgkqOnbCB07jZXf4Z9rfcJTyb113NC6Dzsb
8dnza3nyBhBF0VLjv0ASoHG1/Pmzh420LW1zDCS90deLtyIK1KMuE/k7MGGgYIRXw8YadfonN+iw
6dlVE2mXkqeT8GMZHV46dyS69Dx9xz+B2M6VadILL8jDCsGhZHijUxn4ojdtMeEhHQc7bI4VBA1R
XdjSpzuJtRRIGtLuhi+35pHb4dCZvpqER09l4TNZbrO3pNVdB1hsuhf20sl7xzzRB32yR1goyKtt
W0o7tcy5FF6PZNEuAn38yIr+zrDzQv2+izGbNi5Zqbw0QZoGnEcgXuh2rNa2c3uN7IC1tawhuU8m
rRl2VdrYMN5mgQXcqzcTOFAhAKeRTJ1U3kfpapY5tNIjWY12JjoLt3PllJhOyvK9LIfa04Mkve8h
rW1S1F1+nR/+dLKsLnWQBScIqu3k8NAKD2ID4a8hq4arSa9GLFD70qO+1Fw4NqfndIHfcGTgcvBg
rh+v3OwkBAkhPVeE+iaMyvibqm3tLhkr/z7MGnVhvBemxkOCjgWlOUK29d7BD7IjIB5gFaJAjDGl
yjFOazT4ytElRdGXhuJ1xCeJe4GwbHUjZEXZunnVYLIJCfMmodB5TTLSXPVTOHnnP9jJKpJrQ1Rl
RsD/CI2WE/Ps8mnzmiQH+p4XDeCYccm2FSpUTv6AXsY7P0763fnxTqbGeAp6G0hpblgaKKvxULxs
7bk1PEoY/kcdzNgOSDw6n2ZdS//CJzu51hjMRgMWHjsPEtDk48E0OzOLJo4Nb0Kd+X1a9aivZTQy
czGWyGMk7UeSFTrVxTxfCAdOLhqL8viS0HGvUylf80KzTsOoPGOaoB/LuxK2+a0qbOvA9aP2ym0m
9HWhi55f29PoANF5pH2WxAX4KvI7x/NFxM61Z+TuPCOpgwd8JOqtGckaM1QUmNGk0vdFNmORa5iF
1+mFdVPnOLOd/xEvfODldCwNa+rYYC+Pf4OeD4GmqZIPnIXWHgm5HhDAnG7SEGvD80OdxFxMl4Ym
+Yu1kE/XuMqy04RfQ+bw8KFJ7nFpC27nGHrT+VFe+JQEj5wNqm02bbLV/a2Nbo7XFldaVYSmF0Z+
jNBfHXqaHpm3gcrMWxgOlzrhL63iUysH9CygjXVipjp7xrSALznypbddmqc3ADgiAKPQXM7P74Ub
AEwIMk2L0LvD43H8wRw/092GyjyhXKzvKk1qW8OOm11UVtGdFohLveGX1hPcC4EgWFFqVKsbQPpQ
MBYMmVcjN/sWJ27q86g37cGNulvpFyMqMdiKnZ/ki+tJ/49iJueCe/x4kpmYsHABPe4Njh5vqjap
kZDT3D0SdeGFoV5YT8oHPL2QTnUQaatDCKJ3FH0d8t6nSGdAn+PJ3wBfcb9CQzR3gWXXr7JaJKhA
z+tpODDWJE7rAk6m4nmofKKaIcAaOaj/l7PzWJIbV9bwEzGC3mzJcl3Vvlt2w5AbWtCTIPj096PO
RlWt6Ards5gzMTMhFGESiczf5AvYX9PbQ67rbrEa+KqQET/884SyLRmLliMX1eUxT712cUdWmThe
JpE72Vhmez4O1rno9+8P9ZcovqbFGCaAomZGLw5go8+2WQSxvrPgOO4KC8feakZl3mpK3pCNWHa9
vzTbOJbX2kh/CTBrHOUGoUO+FsDPd43d+arCAFrfGY3qEQtb2tsk8Jf/x4bhCc46QlYCN3Fx2wej
P7hWAYwJ+VGwPljFR/k4iQcE9aCra8O1gt9fzgKweKBTFBpW+vXFWcDge0hwnjR2ybpnXAWsILZj
caDz//P9lfvrSLSryOy5k8gIz+dPzLXpSsQedo1hT903qcToPs29ShecAy3tX4tKKxeZm4e7Z0Ux
XN65y9KZFp519q7hRblDyL7YZrym9ohAlEe9pD/3r1+3qjBQLUR5iJRmtXs7S51orqNyUNm7MdWd
g13S7k/Npf3q+nH6/P5QF0Sv9YivYwH9ZhsCz7o0H+JZDZMyG7Eljm2vum/sOO1+uNIryz5MMq9r
98gR5MnOGWB13rudiXdENI+mmF4bHxrxwZSe88/VQ6aaByO8oN/tqEuJ/YaWZ1trBSXSJI6xs+dC
LJLvs2sjWeqoKRFbKsuAG70pK4yb92fkbZQloeP24InBMwcd9fPJR3ywMeZ4cnZJAcSfG8Q3j1Vq
+jvIsS1y7eh2vj/g2yhEPCcM0Z8CYww47XzAMlskGUgV7LDnLXYjVnGfY3+qbiiV6du81fo7YaHq
JuOpvhLeLwTK18UnC0BPCEAVEdC5LAqm3mCJapzBOaaNjrNH4gzR1AKOy8XYfFsmaz6JCtpm5lTu
rT4Dxm2npt4jPixfba+dtyJYzCs78u38U/yhkLe+vwLy64uX9AQh2srcmqzIrlPMQvtxW6iuOqV1
vdw3jv+vRRmmADgZePgVFM/D73z2AbhxywFi3WkUxV9aE0p+lPtTgRyNNy3bFnHD8sq18zZ4USZY
H5iuwYr/z3v8j5cRi4kpKETGnVWkVR+KvoZ73KduvZuMILmGxFhFO8/bG8AiSJxNdhZvd95k51+I
0y2pWcKFipJRt0Hsbg7dfjSf52GpNm4/DRtnKeBxi1J811L9MzISXiRmGotO7dZXvv3txYcwG8A9
QjcYPmCD5z9GFGATR6Mz6T6IYV8OgSoieFGob75/qN7uIsZhV69SoWv96eKC0HtzmsqU4k9WqfRV
6F52cktDnAQgu9Ap/e/vD/eXz6JLD1x4rQZbwBzPP6sv3CpJbVCXxcwcp5rv3PtprV+pqv9l4/A1
XAvrixqu3cVebfwhaZZKN3d1mduvw5yWAg8/iTdz1Y5m+P4nrStx1hVjhwKUp1BJI8lnMs8/SbWF
4hEcUz7r0/RbqgXONxg6yXKTTaPWbzHtmrV9hgtxc2Xp/vKVFOsIh9zrKzhx3c9/HI/B8IY1WVtf
RMt4QoG4wyW3H1uIdJr+4f2P/Ms2YSx6VGRja6J7sR19gzLBbE/cfioVx5RgucGhwg5hR6Tb1CvS
K/iAv463NkRZRg7/5c3e++7sj55LqadY4gPq9+XRo55+g5sP7kpK2tv/x/fxbCcLXAHIl9w5MtrO
7QZl7yyRu9vABF1aFzEeZOs7TMXucO1GeRNs6OxwuEleVjMeGnDni2cVKrX81qfA1C1et2uqwXvR
srltwzbu+q3u954R5l5nJ6HW9EjveiVWw4uiMapXBjDG5mrIebOf+Ekgv9nO7Cpk9C7jH5DMzgGJ
vKt4/dFVNtUW+d92V3rqmjXQm+VlqBUV5sINRWn+8u5K827J6BHaO/qQzX3SjPM+XeZ0O+Rg+yd4
wVe205uws/bR4OtQrkSWH7z3+WzjHBCjnWbZu8Hs4N/1gq5vuChjuFaifDMQ4CeiAdNHR88hoJ4P
NPta72KBWe8tWBgvLKVzBFOfXiEgvh2FP5q+7XrsUYe8TPsQ5zCBIvfO3qg1S2yzIjdN7Efncsbk
4P2D8WZTeAQrnsYQShGu9i77EotV2sNcD/4+hovzg6aIe4grhYpToV/143mzKxiLhiPgAirnkLou
zkTpGZ2Ddai/z/ASiwq9Gzao+Fi3sTWcSl2LrxTq384iD0vQTnTyVxWuS9rBVIxF4XaNv7ddtJAt
a1lOcWtrh/cn8Dfs7c/7gZfeisJfOWKUsGCvnG+JyfVArdZDvZGaNNyQpllZdTfwckd3E+SNmWDE
OTqevGPfMqUmNIR4T28vtY5A6cFgDUFhBkT23iuxK6/KISoLy7EwHulVt8M6yPja4sj3K22S7kU2
i/8AZdV6dBDsLclSS/UBtOd4igvXfJHzOOhhMla+EUFTNzME5xPnRz4PzRhBUtXvZl+fv6XSRKiw
pWZ7GnIKbBvPVAWdsM4MliOFJaJSYTeDGVaewpbKhW73lEgTkkFgQji8xytwmG7jxrPmbV0W7s/A
6mHFmqmdvsZdKb8Jc0lp53tULG6T3kaXh5DQDofYGZL7up/ksBuFp00712mzZQPYStQQ/BK8XRKc
ErytKzFCefS7pv8px1pU+5HCzDZGcwWFJ2de5E8rgf+3SWZOI9g5K8OiT3UOrhRRV6YYkeIyMIvm
OFYSDnzuzk5fHAwnRz0rHPyki6uNGRSjeKh6PA+3aKA78S/Lnsd8SyKA/GKmZ5a4GZp58TGkFa3R
R5mtdS2TZ4+86EkPs3YnTa1MYuhrrnCTfdCn+Yy0+jDPv0TTOvx7ajvT1uhGpT5NsYemc+j5QRfs
e22C4nRlL7LVzrYiNQfOGBgMPDYBVF3c4rQaFqNJp2SbJXm9zxt72ODeYgDzS+xlN9IvCJN6yWBv
VvW2G/z4yviXB5wEm4SMA0EwoepxyUyblr5WkGTzbezO9XHw+m/xhFyI62vtzjPr4fXK516OR6ua
mMUls1K26YpdfK+DP2u5oHt1TCzRxDsZmKLbLXNnIqtZQYDaLKnI5I1tNqZz4/WtP2zRlDJP86KP
wR6rYdPZe3aeLbspbvUYdc1O90OkflH3SXo8XL72RospmrKT5qke9SJ+QaAFko+FQmZ7r+ZEP9IJ
tNoQuSf+qnEIngRZ8fRpSDyj3pqtNIeN6xUUERyrmL2w690B3SohjfhBTHXdb9CXrIoQZx0SE5oK
VfelByzjISugpXQQoYy9NiZ084cCyPWtoTUtMuvEku/6lE32tmvzvLoP0CSw9nLQU+Ng4oD5n2Hn
hVOFesuLJyRc5MGj9Mzmuc+n5AsLJdzIQFruDueebLrzHG3ZStkO2Qs2J4V+4rfO2ffCoZvyMcGd
dbkdFtVb+9hqvRo5AOEBCKwKSLJw38FIz0bfy8dsRrl0r7SgLuFCz9ZdUBsq+2ktQbXneRmPG6w5
yU+2Dj0qXOBHmqdp5GK01IeukXed2hRZJ8zP7ZDguHPAWiBtDj6qqxkil3liACZCeGsIM+kuztHk
qahtpi5ok0dL5Tp2HdaCUD9ZlnGijmUkyLc0SJ/jXVWKbRwgZhfZnetPn9/fiLykLk7eqjLCm4dX
Okqy1N3Xa/aPXL1PM0n9x6+PCAAZbR+1lFa8HZRXznuq1XUyhA6nvtuhDuG+lnM8/xckRIXHpoq5
04saDGvYdybAp4Fqy3hY8Pj9rvtVep/U3OBbgc3AFGHA1djbjPOQWCHiOHBL0c1TZiiy1Kwe2OIy
R1ZSR6W0UYsxsF56XT9OWiKbJ9C/mtjhxR7XW12XDhZLbWV1OpJZCILdTp1nFOGAsHY9RnpaATKs
4UIWd7giZdkWgyB/QoIUuTf/k616e/niaovvfDa7sv7u96mFYByyUP2NnyVlghqebqGfRjgwy/tA
oeb3K1Nx0BCH3D5X94Nb1sZRjcW4FdVi5rsA2ynUhgAXWFnkAVvrv9Jp8yJVNjHKZGkTDEeMr5xG
EM4cBf4Gm51sky1TvYRGmifxLqcqd49LTNAj8FdV8RfXFRNuS7au2pts9Gq1yxMO912MpD2YLDbj
EGGxkh/xudCwxUuE06sndLqCMTTxnvF2TgavoXAojDx1UlYHFaRzEQH1GvUbhcVLfNLIuJ80R6R+
EfrdLFc5arNTWpR23pB/KEzP/Lx0Ih6R+uw4fQihaG3abUQ5CH2jW5mmNnHZFM7Gq/HjwlYCRyU3
6k0uubACA+SvwlpKLEAMpmaSoZvWmf6AU0fs/fAWS1swEbJqscUkfJR6CBQxL5/IWJyPc1v1xWuq
G8tGq4zcPzq5n/zoytJ4bjCvNW6YfuyXW3QZP8OEm5MDwkQscg4wuNU2sYMBpqXnOT6sbg0/HDEk
63PcW5mDBOyIi1iZWO0+69Gb+1ZlUKIeevRB1DdMgCyWyTBnxN2LFHcyKBXzazL6Xh6Z+iA3oF1p
kw5TWR2SGn2jDRbvKCCFcZY6cIyRdjLDEtnX8kOlqfirrTWD9ZDhrcGC51JPd5CExcGRmjJfvSVX
2W2PPhhlHNyUstfY6kVu7mUJL+wm6Nj9Y9hlg9W1G8oxhdgutqzU62LMzi+bfwku3V4AZIYWGp6l
CoO8GPp9lXDLHRJc4mN3q+yut6M8b5b8m7dQxvwk4xgbKURPESg4pb6W28d0SX1vVxmFddtpXg88
o4GdepeC57dOS6wJY1MOeTPRJEYsM0wXfw62Zj2a5U/aWVNw4s9yyFJja2y2utd6+9FVCZKASZbO
1nZKtGyJapD9QWgVfd98nQwEubZ975o/9Jji/I+pwVttk4plSJ600eo+rm4YSE27s6X2Spo2aP8m
zU4jXrrqroPfM1MP4nbZloOh3VBi0Mj6ponkORzbIBjzUKHUudNXgP0cuVKkn6EWlPVdLsX4oa1Q
of6P5MuqUMWK6+aIQJk0wjnXjZ+rmv017vuFmTUMQ8rzaysVNC9PPggT54HW5hFRzDRqj77RJ7Dj
rHosb5DJCroNUtgFmV6NTnlZ1f6H1VRKbFvhNd6jb2MgGAUzZfRbnJgyfc3GDbsNazqZ8TPvghy+
TJKYFlJylbC2CGvUxqe+GPKjXTeG81LZhf3JdwYDYkGGhuONi82Vf6XB8ruh/mcGRw9nJfOSSIGI
f8stCAbQgHFiTUcZoIe2KytdvxtdHn/N0FUPudKLYDvYY56FAeKhKQja/kunqtraKIRBj5qvvtg0
CX6BOyrbUAk1fbDH6acfS/Maie/NlcdPBeplQjLlvqFCdrESdO46TKrlUbpK4SAwN31eh0ne0NQM
Z+zv+sjPcv3e0+Vc7zCwcf5VMYPJQhh77ZACx+ARu6aHf1y6GBbRVItd/ThQPPtAN2TYtsB7UazM
CZZzIsi63r/o3yScgIa55wFDWGSeINjPR8zt0Zy0ttdXV5my3BtLrJaw8GjUzmHu9IYRDWOnaS/v
j/q7r3a+K0CCknSY9N3gpF32phIF4gTnWudY8FipnvxuQXU+okzW/bDMNHXvnW5aYuSRQKBsNazx
5n2TCi5Te9ac5TGYkYwLfYyH/nOUWpyor6tpGMPYQSp1v2hx/13KfipwgZBS95AkMPxbG7c8c4Pn
2zgVV1oNF0ri0HZB2bLeq/4A9TiqcufTaOYFArBWM5wqsk3rDo3OGDnNKaf5TNqexY9NgTJPSHdE
iCguF/dHI+Uob6mPp/cBvvXZz0qWRrobYcrpR30OSm3vOC4GRHUqlDw1Vjl9zU0EP7eZ0rRdrAqr
ulJeMNbFPl8VHXg92hEe6AAo3Reldbb90Pha5R4Bj+Q6kI6mrjf+xAvp5DVW7t8Dgkajdkoy/6hh
emipsFOmt0TG6BWxiVdSF3hPuA0uIiz6spxe89z1cxCiDqpxsxwzMyIPL+9d/q6570oaX1f282Vt
G96Us5Yt/ldHf0PtH8sEYVkLm6ak9+VNQ1r3QHE/uO3a2fs1YogZ8R9U1+jGb0elskuhGT9iKr+I
l54vf2CNbWyO1JSb0sudfZd3gTzgLTr5j0mpyvS1CKzBv/UNpJavZeprVDpbNFppiKQCjyFZh5Z/
ETMqmuKUthpx6gs9uPWlj9LvAAMoecrotT5qbSubMG8tu8fPqnHMh7RA9XFnJypGf6xDifbA4mX3
Ks+nrgpV2znlfhZm+XlOTJgWVt4A7+eVVv3X840WkqVxE1zhDL7Zeb8hxDRD4fH9hjafT2DS9+lo
6pV29NwRxcYs+SadQf0iJDmP3OjJVhnp+IBkpPNLOUt8pTr5W6jnfA5RMAHpw5uHsIT24Pnw5pQ1
FYrWxWlarNbYpEEib8uhdSk2kUDh+ZkVqE3PVmq3Lx412Jb8xekfkTJ35ijGYtL7YiVOnWxNjzQ9
jqYFu7TvvhizO+XFfr0rFh7OUT3XGFaHKYA3bVtyX3cqtFHRHh4lQPFb9BbtOZxtTAegjDRwEMMq
beyftqPZvKdnhW5MMhjusEXEPE1OtMEC8zQqU/qh6otG+9IMvPfzG9uSrh9RcQv0NHSwd2xgo8T9
Vfeat1uPZQMCRjcHPg7/dz5tlcS2FqBRfpJuMi+hFajhaPSLvKcsX+8pZuSngIZ7qBvJz2b2jSPM
neHb+1fJ5c4hYULyAUQFlViQU5c9gKBusiR2x+lUdbSXbsqYKy3kjBtYh0wTpVnLyl19YxudxLfN
qfXsZGe1Xu7++WfQZrchxREIfLAN51MxL4s0/DIdToWnOmsrXW+ORgTj58gxU2GEqZ8NWycptLtp
FiX2rmV9ZRP/rg39uYmZCZCjmFqTxKxAyovV6IKUimKWtifMJhJ/v8ofLGE/+Uh3LsOI2UYWz1N7
y0Ox+263g2+itG/X98Uwj90SIk6NykSZoPvQTANut2OXTd2mM1q3GMJBN9Vw8Cd9zHc5zmm39YKz
+reYNQ6Ok6z9U4XD5xxqXtkc+yDpkMD3uxYXdrR3tX2M1v+/ieqtVy7NipVKAghxRY5eFCikYVpL
gpj4SfPdH7Pua9MmT4tPaYujbPT+4r5ptK9jUQUBtcD60ky8GCvPB7/ETKY+TVLDOrro7TAuBV43
U6uyfTNS2g2zzvIwgK8G8QHj1nSzZGL8QllxugFod/XsXeZtBHoduwa2PlAW0tWLG0dRlZWdyruT
Bpw2i4ZhNfutinaIdIc6bGT2GGZfuVt/E9PPdxjNDiYBEvQaPC6zNsKJq8/tMJ7Qj/N52zllYx2m
2uyngywGRCztuhVTdup1LdFeFMy85qHFVWJTqHIoPy8pZbbPAeWahywNtGRbBWV34n1qetR3O2P8
iTy7nHeeu5TxPqf5MISLm3jZpiqK3P0y4SvCnWVVmXTuoZUU8glqFZcur/Phs2bXmZbvWiR96mjC
57yl/IRh4z3EnTbZXtkRl28F5h8EF7LKq0AaL6qLHdHIWLOrZKpPlmsN99jp6glglr4pDwZtTx/h
LSwLN53TtwvmQ0PzA0bF7O+MPJcq8ns26RH1aH2TgSLJ0Kly049lk9TqMC+Glm8aZVo3kxOPV/He
68a4WEOIHjw5V24JNIGLTHWoQBWksu5OnscOfuhrbva7LKXEbeAuXp6wc3Hu9aXDcVMzSyd90Ca7
6KPRcgs0yrHG8T5dmcp1xItfRPt2VeXkGK9q6Oeh0+x05RdALAidVnOa3Qlc5oifg2HUD2Prp49S
BvEj7z3zpnNwVQ51ZMSaFR47f0o6gJhXtvlfjhbSBbgGglFdYYEXSzunIiY3L61TTzmcqtXiytAz
qmVvt4AIFp3e9pUR34DweT6s0F8XUNyKcL5UhKjHqTRiTR9OlpySLpKNV82RNQh8TllM0VRhZ0uz
fzZy/qOtX1Ms3mhUvgDyFKXlXFmRtxPA5/MjkDqAmfPm10jPjhO9cbuT03tudlMu9PA2emJP7ncv
kVmz6fHy0G7e3wbrrP6xC0gT6AuT+gH75MgAaTrfBbADcZun/Qn831iq7VIu+hIpFOaOGCrm/70/
2EUjlcEMeADgyGkScwx+x/s/3tmFcienKRZ7uwxLR02Slgt9Ts26kpu//SYWE6wLTwM4228kZZrA
mb0YEP02E/Ui7yajd9NPcqRLfkDvMI5f3v+qy1rL2jriLQAvfC20wERcg9Yfn6X0KR1jJ3exgbEd
I49qzLwKHm1j7PP8IhbJvdSwhb8RBqkRtoGmGqdNMMbld21FtmxpIKUYK0vWetoKG9X8doPG10JX
1m4Sd+PmedvkoT9h2GXsr/z6i8jErwchgDAK/TZoxfTTL379RG3csxf3qQ9c8cizOcgpUtqotVPK
ultqV3zVxgXjoDhHnaWp6vJZNI383Nhm3l9Jptbd9sduXH8LP4EMGyLF2my/SOdGpTsVDsfpc5V4
vREmduJGaTkbX2WXei/pPHtbErHyCujj4uAx6src4H/cKqt/30XkqfKBq1tO05Mvq/hnPKbiNdb8
ZfmuweyqNxgzS3VFTOASJfy/MbGiA5XMQQABcj7rlQBEQ+lff1KsTXCDeb2qTo1dV74Iq7g0EU+w
ROHu4z4RyPkEs1s2XzTu3mWjApl0W6r+KDtciYgXWf36q4CJrdpywHqAO1zkss1ix3ip9fOTjlHn
4JXKjdgcN9LMbbSAG7s6xrONBSbV9co6pOCdums537rEf2wB4hGqndyUq3Pq79fN+cQU2NEMhYqN
p6o1kgzNe2wM9l2jLdpnC/+Wx2WoZLXNuqmbUApWffohBmEijhXEA704WqjtGCE4ckdA+iccXWuN
/+59n/9AAgV1OxrToE/4oec/sKu72Cv0wQXH0BoL8lsjJLGEZm/aKAySdKHd2p1C35safpBWoTEu
nhHlHSWUJ92XwbTrQBfQ0AIzZXPpVFZZ4aduJf0plnOFXTj34H8dMBM7C1uNtgI4PSn6ncgTGYfd
iDQ9FdkqRuEzMuxueBGzSAcQAqrJ/E3ZNJo/bMxEMw4GRuRyNxsqEA9xUDXFTguSvAjHxp/Uk992
LjUKbUCJqZvITlaDZkc71nHmdNE4LvIVyezMQpl8iEcEG4XKh3ua/6b91BRmQm+71HLpPlb9jPRm
pVpKUnjFNePBnDNk5tDz1575VeVnSkFABiQLWkZOKTMSV71Q4ji28z3AfFs8xnW1Vt3+LbaxmVam
Nq9T3K+ptV4+IBqtBgNnD8aTbOV0i5+boAygVBVVeWOIqLLz0twUZZHJXUIMx+tAoqSapGu7Tg/U
FZjBRfLKr4EBR0eHXGsVALykbw21tJOxttvnYYkfZD+nh4DmAH5hPfWHKi7+8+0qPhhTXF+JNn8d
mHIhpSqOOPHkfMtq0m5MZGq65zmw0wN9OBF6FQA6/rF4zH2lfYaozj/s3EIcrizBRbFi/WiCK28X
YG4eVrsXxyVtSvbCrNLnRnppsOnbKQ8o8YOGjSDTFJE7xKX1mk2GFy16kz1LeNmfyiAXVwLL2zkA
SMiPMQEuguG6ROZrdGG7vNbG59Fjp2MmZYZGKdStmFS31+02+4YnZhqVg6t9fH8KLi41ZoDixG9U
HO0NsMzm+eyX2FV2QtTak2/g24W9xpSq2yzvcnuDbaiC8jlMBoZXdXA1mP7+qvNgxbfiPwDn0gLn
vNrl/pma6BlIvy7oy2e5luGpIVttub4nFIaaVEtWdGPtl9z1SzDrSMUFdrW8zLPDA2hQgZWnm0yb
c3krUd90DzxPZPxkEu7m/2bAUSr/paAkSpz4YkS4JZ5F6X5IzKCO5kDG5e3cjGkb+mlhqtBt5hnz
yqUz6IAXVXeqZVILPLA4hdthopMm/NxUkdD1GV4j6AEwbpmRNBvTQ24UIcfULnYUUetpR6VDyxEw
aouxfyUxqx9dSy1fYyJg/OTUbevuZ5Ak1RZk9RJAfNDzft97md1Gy+BiA5C6o+79WAbIChEGe018
ROulJDgMiHbsqTjm7mPsJ+K2yunq7pUInFXBXzNHpooJG47d0PbepqGGOW68CbWmSPSmC+yAzmL7
AmA97x+r2B/ECXHtHIlWsMS0amtnig2k9iqR0WpGNhnz6272n+GCeHXopXH3qQAxwbOwz5f5i+MK
5+v6wvYBso39I3ieyt2P2SRyeqgddr44GqEUAMBbHnxRafKjtFV3KLI5B6PlWp12KyUpXug3UqVb
N6enzDVVTWBE8J3o7fxnJ2nZIuVTm6BrEtXa7VdfQi5/XKlJyyPAZs24AWbo9GmkAi/Z9mREVkQW
Zy3toZWVfpcTgfN2t8ilQ21bjFxvi6c40nPdWMOXzjVkfQvZs6TsALzwF/Qy/7GSQn40azX7IQII
U7VJqroJNqYAUYGfnlluljIJDoCdqMhEuqDHFAVpCiAChph/TNssVntH4rqKITLNZukv+SceemWw
UdqKEXJLJF0jc0lAUezBAer559rq82DfLE2jIhpw4PW62u8DCCpOGkedkhINGsfugvJGWXOp3/hG
NX1vS5EUG3QN6kYRNCf/Q89T0LodEzF6MMlSraVfNEyeOLRlbuYRAWE6GR4+cC8DhDCACIpSGiIP
InDVAxuhFN96kzTnPp7NWt5oTrA4oaNpebP3Rm0QABllIU68+wfnFbJJMt0ure7gVzyn5o9lUQWH
SzZw1aUpfKegE4eXMG5Pkyi3mDY0e+FJ23jVgOosCZbmaX8DmqoazN2a1JBRCU//MGsN2r6agfQs
fJnYqXe5D1xE3ItaYNa1dVKKqtGSF/3TZNd5+Wguo0K9shBafAXn/jZIQmKhI0oSTlmNItt5oAI5
DMTEzYZnEDXmBnCdv82bVL9Vep1+qMdxVfiy7X+9kDl060sboupa1LQv7iZqxkBD4Gk9FyX9DyHK
7NXP/fpH4PXUjmvOs3GiwBw/VDhSX8M4vrmQ4OPS9uNbUetczVnPvxj8d02XbspfhJeXsCx7pz1o
wJL2RjPpBy/Aoib0eGkB7am8f3MJo8/IKwe6LM8d/p7iz0WiL3y9t5bUcp44SYthhKOP9LgIXaID
DNPV7juNlZjugUNCGtv0yISnh/evxcvqy/obViE9lNRgN4Aiuph9txcLaNose65mnbysK5PioadX
hYBGG79Yk24fHEthqjgs3tMcQJHRhky78vy9qBXwI4gISBWvOHwSg0t5sznv5jIwavFcOsIokqhC
TDc5Ll2n4g+O0bnelTTk4q35e7xVPQ6ZJGra/8P//VErKAWVXLtcmmcP27+nGhnUX0NcLQeIAiUq
fXRd/j0Hdtf++MoyWPXKrIt9NjWw0lqrqp97L6mqg1bNBYqTXo17fFvX3sYYU9+/V638WCVavqfL
3IPzJYm866AKPb6/6G82PdNNm4aSE9tu1YQ43/RNCoSzMYzmWXZ1+bUfmvZWqNiJJECLU0E7BzOW
hGAkZ228ctj/EmFIhRAWoJoBqexNGuaRHJRzWz9biCbfT6Olb2bpjN9mqsyhKh2e1PmQP7//vW+X
2yHvYuoprhkYJVzkX6XRIgOpmvx5GsGWNlnO5avJWhThnDU7GkegJt8f8fd3XKR8FspUBoxbotqb
oy3djiSlr+2nIluA7FYYClBEcf10OiRc6AYka6fcLQgMWbuhtSuNayNOg+ETcUBDAMVv1zRgSOr2
ONqlld9TGiEXiGNzeeGXwwQgrIglDbVaWcFP5YkR2HGh0NqLjFgoqw/HrCOF3Lz/YRe1CfbLWs0j
ZJBL0HCz1qn+4+QU+SAtMTfli+2kctdrOqtGjgSLtmyjqpuKA2JY1oMF0PGo4cX08v7wl82odfy1
SMZf6VXD3bkYHwV5AxB0pz+zYaUVaXmJFl4NTOMX2tzZExUrO2wX3ev3eetWr2OTlmWI7Yr3gY6/
oJUnnI/v/6Q3O5rwgTLjWodYaVL25eai/91qJXzhvMjKZwsaxAGxwiUGLW47BwSB4ttp6a4pLbzZ
0qi7cXqMYNWtMql8nq/DAj49piptP7exFvsnTLjFbdwKMOp1GxQHCf71x/vf+SZGU2yn87X2Vmm8
YfxzPmKqkQ2Mc6Kex1kTr32r1c9eZuT7tCSvfn+ot1NK3R1AP+xxbkV6GedDoaUKNlkGyUuTNt2n
WppfZOa7p4qHvQjHeCy2rtbk//o8J39dFYjo8hEbKVmcD9rRcAOC2MbPWW8lJ15rfoSpeE2CFzv3
but5p7Yi4Qs5XNOV0ufbqWVkKPl0WimFsbvPh17MuZ6LckxfaqoyB6hbQGyNqUse4g5O8ZWriOYK
f9xZbEK2iu0K3Il+7rp3z4er2cy8njLvmbu/7Z5AMsiWPGsphIRLKez+l+5By39d4M+mEBoMQcGR
5DsPUfJChjRc77k07IfBgA1iNtpPv22LbNdnmXiUfiDinQUwo8PlPs/ADVNfSo+tX/QWdvK6N/hh
j2JgT+s8jdvN4DlThu4SZI8bKY16RDA9MMYfRuYH5X3hYGrF+6qwjflhWFvR4YDZlX0YZV9loC68
9mMjMvGhzcu0BKKYuWuRfEqWbTLq7Q+DgFBsMITvkkjlvTWFLoHyvu9G6DKk1DronrTqfvm9rUSo
xr4Z7pyh177kQKfHe9Cp/ce0q7XPyCj2P8rFsPItTK7l0XVEbEfJlDrDrW6NzrM9i+UHOGSenaKr
jLCYKCpHUIfw0MxMMx7DUiXpnbTMDNUDlC/z4yDy+nmMjfH/KDuz5TiRLYp+ERHMwyvUKJUkl2TZ
sl8I220zJ5DMfP1d6L5YlEIV7uj2Q3dEU0CSeYa912mPQjSztSnpSQSVlyAxi6ayF37XFrMKQdwd
iq1qj3N0YFS1Gigu3tMv9agp3r6LmurPkLoZX0WOGXWfu+oQPwlyduW3BItafkIXnm6I6cpxZ3lp
qd7CZbVPUWrkik9Jt/3DPyjiifCGX57dD8bWbLtE+JRr+mdlmGr9aykrcSMbzoUbTF+GuwV/1qWb
Kda6bwbHarnFEYbrn9Jd06OiRjLuVwi5iVr59/ZG76SF+pgpbKV9P+UReF5VpcP1ySVPGneuWk7y
ZFK1SJ6tJi3qTUieNwYNM5LzwzgSLvkxg+GdwDJL6yBLUWjI9nFD+F3ZpebeYppNd1dPVE0CG1xa
/8Wx6iy8AQnV6/121sNkzgIyLa/6XuiIY3yrjsSXDkNctpmivtv3kxsbT2O56BsMPZdoPYgGY58Q
cTL8WPdITeFnzeMmKUv3hbK9Z/+qJfLlDQiR9rmOTC8NWj110lvgaqLcTK02mafCxU94RN6f/OgY
+GzvyihRSOJ7o+vLTV8N6a+IY+prhI7ue5GLQvqKWokdqijPuk+TyL1jjoUjtkwNCZ0XCt9ltaFo
NzkMEK7wvTms/9hPsGoleNI66z82/7Y5d9Yw3ncKKtIN6lHaBR2bW+cXdks/LCkN7SVPMS99ytqZ
+cu+k9j2oxtS7kf8VVBrkjDYDqSB7CJUA7Kh7vy0Beq3bbKkTh5MyYC7ndcyife57EfTa33gxfHg
81MnNYUbR/MosGJFGLuxH/LSDxuUSoeKqeot301WjFvHafhFiDUM6y6NZfsixdD9WlRo/zG6UVOC
gVc7nprea74LQFfJSTBcrjyOk6igO0y27ZtJOjrHrCms4qgCKO4JiETyYnWiKf4LpduaFAM63Q70
LtV/1bhjw0NWdZ7wmYhd5puhmpBYMPWwlkfUtQxbZLZUYZ4R+Vd2kBlyaH+FzdRnN31bR/NT2lm5
dhD1BJmKTpaS7etsLCxfbysMGqxHbBUup8UBiNVIY7GU0JCLuM+AFSVJFagI7/vNQjEc2RucKN6o
vRuaRyXu0ujGcUJh8gR1CKZuWughtbs80TZtKM17Zx6dCYJraSXJjojRpkRo5tULzuNk8DsrxKPq
YzMwZsBZJjMllFSPd4IAwnpuGfDR3fUhhbSg0FwhETnaXembkW5/GcIab1loSnnX8VQ7awO6ccxu
jSrWZmbFUZ7wTUVLi91oWdU2bXQaCJmJpzlAu5zaj56NVCHHZxGbdjDWGVwprcyQ/AoMhFv+B3q9
t/HU/s6YjPB7TivxbGha0x16jxd0H7aTM+LMUGfA0UkJL1Y4VvOj6lGc3uOocXpiKZnrwWRURnwz
taoCJCdu89HZ4Csr9b2CL809x9Uo/5SDlyq+k5fKbwU7fo83wrNq5pKFzjXCzWWYguWWFIp0cFFw
roULpjGYSR5NxiOd3ejUxFZabVQTFORoTc0jOOgM+2vZDVcO8MvQj8siTrApm2APXQ9UnWVT6E00
GI9D7HEYz3G8Y5Nw77N8Lu5tu7wScr93l0S3lPdgB11mMigIJ2HojfGI1Kz5Pk6p5atp1AUj0owp
6Cwwm3Wt5v+aotKPhewNUJjqO3CiVWmkrBCFpH2cP1kdAaYfeTWwh7LoH/Bxttirp0rxWzolGMwa
9xpl5TLJQSO0DEpcNDnuhZQgKVRBIaJ3H7uhwm6DUBAVLNOxA2lYcbPpMjM5NDO1mqDCM/B1GEL9
WsHgnZ+A0AxmAGH+QkFYRdu0f+XYd5l4asdM8achg4w3aMJw/Kj2Ktqds/AjdXBehKd4PRZzq78i
iL9cZi70xlcnvAoJdB0PU5VT+6x2micCV2NPg2hoAexo5o0ZMSa60aV4/jjqX7suye24Ii4Q8qkF
+7CeFOdUVYsWrK+f3CiOx2PDlIpjXMPk2FhWpMgfUeYlD9SLFQWHMMeaJlTpBgNStGQDE0eKIE/Y
krdWbRa/NUcyRDMewqoNLK9Fg5gmcjg5U1J4/5yuYKxa8jCyBoYarbWnke0gfdNi+VRA5KsI/Dpv
O+aa6yu22itb0477DRuFvDZK53KNkPnhmaGvRZ+e1fo2jvekqvDIWjDFuH6JkT1ZFvu2c7EKzSPe
Ct9p20EPkn4aXoB014M/zFl0jcZ9uU7IQfVFHcp3SpPNePsranoZ+VBq5dOMYeZnzXWR9MUD9tG4
VAJsj+rx43VycUFGO1MtZXMwObp4/asLqk2qoKzWnzQGP9zVA5bHITGtG7o59Q1GjWsE3ssSKVU7
FN4WFZWlcrjWGjgl1FYMneGTVQpZ0zWyW44oD7GI3ylKVDJDObGfh9l1Ppt2h+pcN4byQUHWdw2M
cln+WH4K981hw/6PW+DtvTsWxsk67cMnU3QD9BtT3LtuXUE3ELijtFwkO10TymaI1PBbvsy6TjRp
fI+nTnus3Bkwxcfv4p0fZFE/XcRkvAs6zKtccjJo/bicg581iAsnlfbHty6HKRgkFhY2GFhNsqlR
L1Gb0meA7JFGKpJ57JqWXqk/2766hiG7+CrAHlkLevb1XdF1ffuIstDzaqnFOV0XVY4+gH/3R9vk
w3cznq0Th8rLZDXGAf+/emQCvVVdeSTr5QlsENkq7fZlqWBrXL0ib9JDK+9yeVbqpIpvcJfI/JNT
Cbc5YL8DSetUFh6vj9/D+pDmonwVOCkxs9FLWeNvRSSSIs1d91MGquO/tiVf3jf8W32vq8QKW3ss
ZLczgIzLK+HBupbMOQm2Cp0YjEXK4+uDSu0kMjWFKjrSFe9nyEiQu6qcNXOb6t7gba05Vb7lICPM
AKL5FF/ZC9YKLliGOJ6AeeGiQ/SHoOPt20alJyWW7ehcinr8MeoK3l4xMxzTaPLsG4aodu+ZkXJm
+mKKuyTrnquun32X0Pta1epin+C3LFxLQJqol5c689vfwkRJs0HfkJ+1IpluFhjelvwpPYRAo26N
Zb6l33leFAI2aYp96M7Zl17OoXH4eC288zsWjDQTApbwBUvb6lxIE83oBjpb56lXxVFOU3FvytEh
A0SW9EvCqvvhmGPzZAhX+U1pMsLAbF05zC+XhU1FCz0veyZlubWGzcvABqR5b507pjKVgS26tMSi
YKrPUm3NaRObnegCE8eQ7TPFqNO3Hz+Eyw+CoAnPLVwGlPlAft++iw56aTrW6niG51GcM0Yj72an
8wI9FOU+NwblyCO6FggsD/bvwhpnPwB6TiTmYeBGWzcTGY9j9FURdeemnTvPt0PhVf6QW8qRmk66
//gOL/YZLsOzJUhW4aUAaXl7hwlKAVkXmnZ21byLfAgVVCmKJvyTjCqjBRkLdSXMWW+sy32ZyDhQ
iRn0btaQfSbeNgwPR8ZlzrN3GPtZ3NnxmEz3SC36I+s4+0L32tpSvXX4wuY8dq+81PdumV2dgHhh
fEK4e3vLDCfUSqnW6nkGoBXuqHb1033UATQPRaJpx5z+WX6lJX6xkLlrZPQ8PYAgOtHp22smaEqK
JpvUM+MuElAv7dwcKKp0ZqC6vWOcqB8VL9QCwyIwyzD+7+OX/M4zX84StnTKLCRgqzsuSdULJ6yM
cz+Tgvo43+TXaqH1Zi3QogOnV7oXMfUphPtOAOpLufLIL5a0scjlaGF5BBwLU/Tt7dNmqNRJ0fXz
TOen3ZhJpZjHTIPKJr0wSq4ssbXJZonmCCLZuHRue3G2vb1cEwsgVqrnnUUK1W9T172F2r8tzeGE
/KAt912TgQ8pwrg1MCbaSDFLKxuVnwhIDINadd8bh06gLYsSLwE76/V5bvi9GSNYCmqzaorbtpnU
yoECasU7GvupFZSpRTZdOZ3rV3oTbzHag8fxZxsVax4QW6PA7ZuYYnhSVT0wj9FNrM1oLclh65nt
Q9KPaXulKaAtgfOb3YRn4egUF9hLECasgZFNn7QlfST7nE8jxaa+PKcArUzcNRC+yi4k7YuT3Lnt
kqrcNmM77M3KFj86N55eoNH0e/Si6rUftbyA1Y9atMlEGAz1WPhob19QbOq9FYPBOWuCMvc+USLp
nZgrUHRakLtC2fPAK+qLoCy8bdXqhbKP2MWSx1SrxDV8xMUmj3UGnh4aYBICRsuttkD0brGcx3I+
67qIc4ArcbhJpnHqA0errC2O48FPs9DYfPxRvndZTMcL+5+Yx13HHFiVHAAypXZ2ILdYR8WWzDZj
Qiv16rqueuXUIIXaNXXbXmlRvfMxcp6xCywnGpWJ5b//1XwdJXZKtHzqGQFa9seW7ryJpaIz/xsD
X33lLteWyuVbRLHIBcksiezXpxmHnfDmuVfPIT6RbxG6oC7oyMsEJb483tCmn9NbJPvDJu4qR9/W
0UCrQhOpPGroik+udKb+E8Ad+6XXM0P3a2W2HX+MpLqRdptO26GiD/HUIcqOA3A3ibMBjlQfEozF
vV9mlfA25pDkGEZkv+jdtalNfEicXnHNhPTOLk/6srTEcAHQ1lrt8lpqYN/vR+NcpV60zTN4WrZR
Qw9DAV4dKC7nwp/p7f5RRGwePl5O6xgWWTTVDmz7DKTDCEXi8va1ZmlezjpycQyWedZ8br1ae0hz
u6abQico9bMwnZMbir39gxRNJ84GaX3na5SJ4y8Yr8UV/8fq0OF8JZ7GJvQqWaUjuqz/v5YZ4bIX
13QkTxlUB5lhnZ2zOVAzrTE2tkO/TvX5BMovemKLYTNMuOj8VJkL48rRewmWIOVeMijMGWQYfOlv
f0hjSW9mvn16SkNzrLtAlEMzvDDjVvcCekEZuMLJkZT4k4ZOsi+a3nY2s9DaE4i3rr0dXNlaMQpE
mD8au39JqOQrnadJLSiNQnV/m0k0AudC7HJyKjnlYD+iUgR2iB75ylG+DsuZ+sawedCVy0wktChr
k1dmDbVqlLlxUkqH5nnWdMODaoRefOsVFRPTgip0tHuPDTaHRJ+4CgCuuSiOTW6NxrXgcbXgX3/M
MnUG5RclbH7R20er9h5Uya4xb+HSmUydFghAGUXNVKiFP+8WQ/E5ZTh3rG1SeGGWbzRZ3idBHg6y
afw601tGyWtpCJe1taMXnNJ4QJs+cq1dgm6Xo9hqs9uiU1HV6jD8UI6i6VapYeaFcovYqv6mu135
iMoS5kBWeK08KWGiLn0ifSpC35QZ3bikLRo/7saxDjRPGA/t6IJnzrt0ik4AieSNG8OB2wKHjNrA
6BF50lRiXb4UTTeJXZEzmhPQJTF/m/V1tIs0rRqfsWUkX9oeDeymheX3S3FQjJzKxoyxiDSl+8tN
GGV7UxSy/68I6Tr4RCzMx2L+vFHsS4/saW87SnWblxb8zrbQybYzDMgHAGt4GZwwRVnsA+dL3FNF
eRA/cEMHYWfn1uTdUjJS6v1QO9oxq7wy4QbNftp+vKvo77xh1ObLEOWFaHIBnC/UyYJtq8QnXVZt
ehzaVFQaNALYyb7XVOkx1ocwuengZCwNE9WN9co3rXR0jyKMGW/Jbtnq29Jty5RODqaI3/2cNf1d
MtI1fVaV3JU/0Wh37W5GkF4d4ZFmT9mcaGLPO1axL1u2nLPN2GQjA/mUFOZgoCWhjv68MfPX/dxx
WwpDXgor9ePbv7x7NP5UCAldKcny9b9d3x2jZ+uo9bxbB33z78p1rL09J6DbNDP8pCpkcH5P/4aa
QCy8K/vn64S6v4IkPi6Gjb8aLegNYUVcXdxzpmgGK+zeDuQF+GnadEC4zghV8dOJyzR6JoLPHYha
nvaDCoWVPDcYyO2fljskTCUwXSIYW9G1H4A/2lb6zGmfHgzU4L12o6XZlD5TeUIX4edu3ndjEFuV
8oVVNUNsssIiug/rWE02gBRdZufN2Ip2iO4z70ukxd6DG85GE7Q1X6UkR4VsQwjhlfcwU8vs0Iyy
/jlqI336K8H96zNfPRZ6Vjj8sJTRYFk/ltlKSWcr1bodu6ooMbZD9vPuNavutmgn6mZnkEjurSIV
2T62lOLFVPi4aVK6Vj1XQKhQjf+uZWwnNypV5sQXzF5VvnmyRneeUnMROwevvL7RKjL/NChkqnaP
o3TrVtmWADQ5RAU2J9xgRc55YbmpWe+RmUfFBtOXZ3+3CvLIJ60e3fLOzZKo2ThN2vAGLXcCNjmm
iXmUBobEJ5oBwviUQSzuTy2+TvQE8ThXwaAlk7U1afkTexaVrqF8cGexl0INhyegjzxW0+mdsyyg
Btx7TpY+CpTF9MFHe5IV9viqDr+WKT02dlgSWiakupmZvtihAeag4ctRnlEMUlFqxZhCI66R54cm
MhCgYd4EdU8olfyTJJkLmK8iQv/y8ad1eSwj36TCRVOQCPjyIEOh4BAZp/GpLhOz+8/rB/07ExDc
fs9Q1ahi2tesEdDVodAdn9aoEwCuguCKdz21EAjYAhxgDOV7RgejqdFNliXatJ+j0ho3ZsoMHGh8
XvJlUqohubcit3QOHaI/49p3ukpmlu+UaAvHMOEOc+/cJQP7K9BJctWC/9Fpt3m1NFDsTLo/QFVF
+a+50UX+S3NTEfutFs5b6MxTsp3ixRLaO3zJm87R4kj6Mpwa/Y4ANdMe5KucOJWt8RzBqF+YXAX8
sO9lYvXOUxRnHHKWOtQG5+kc9y9Vkzvxrzru5Vbg6gm9rVc3phd4bcq560bz+ORR4knwFdB8r2LC
wCtB/jvbJL+JkYk2InAXE/7bJ4Dnxs3dwptubVSEDfYbr/tkKKbR3bF56OqtKXuE917fJc1d2qpz
cm2Y2iqXWl4Bsz6XzhmFFOvCcUDTZKS31Wu3nU2h+i5r1ehOml3bB1oeqqTiaQHdCbbxLHcfL+PL
KxP64DcgKqPNjCj77a0bw0DK0cj01BYFuplcykBm0/SMvKHRg9xzxo0Cku3Tx1dd29S5YSrEOP0X
wz8Lb11Pai1VGi2e9FstKnoJD82NjOgQMvuYCdLGIMqXrmZaQDAYQ5UFQJEUi61dUbRdoba622zy
bmqG23pKx73LKCzTV+co7c+iErl+ZN0ORQ52V7TRvz8vEzAfRgnggNg1lqX018eiapmbxkmv3GIl
dLU9pEYVA+PMtKTHEo0+x5vVf9E6ToArF17W4Ntjg7Yb2T06lldG5PLf/7pwMdCm17s5PsFFrIYN
XeTuYKpITfbMLJkPbTZqXz9+ScurX10RGwovBxAif67F+jR2ylFp0+Tkxmk3ooMk3X9WuwhMN0Kf
0eqvdfsvP0MEFuB82FIxR3I0vr1FJEFdHacJa5HZ0+aOuxvMTU/cHH4ihHaTB1cNtQrFZRP/7Bjs
05w/vuF3HvHCAIM9sCB1qLy9vT6JlpOCSPBu606kN2O45OkcTeq5o+dxp+fh3F+Jz16rB2+fMYMk
FuABQCG2lTVuj9ZuXhVq5JD0ag54ppFuwRlHnWxuFbWU9UsetUkTZKNEQhoDdqONL6zY/TRUlRPt
CNknmZEFQtd+wj0K5lVXp8K+1uB857CjHoC/fGEOQbNYV2BVZXAqz5bRqfZCgm1/Uvps/tUPbXev
TDBEfFkkGEeyRZqR5XH14ALYXFjMbag9xKJqRbTDdqO0J7vFh+TbehEr957IbeQkE7a3gzIa1k8l
1BSZbDpegthFTtFH/9YhZN+xTOQHGJ3olYE8WG13oquruaEnfSpHTbtJoxQ5Qq8msXJI4lxrG18x
CC22uCpFdc0B/kqMWL1sizOW5JeHCC9ttb7jMpaupiTO7ZCm44vlIs4TPvp8NMJONURsWHOruozk
acNwGZpNPT4wVODMPhiesAl6NEjT0wTdWhICdaL4MZvo955TOqLzF6YpdMgSlcQrv9X1ZBwsO+uh
+LdDvKT0bQSdauu5QCODcS4EcmDHqZttM3jKeKo1nBO/ZK1UiXyIh7hp5DZW+lRE/lRlJT2iobeF
cxoN+rafe6YeHIGtVeauKQDQ+XpuLEJnRnk1PpBX8YPvtCOuwUpoBxGV6e+DoUZjvqvcxmDD/Pi7
vTzDFknW0nOiK0J7YLUnZ+Cel/Q7OrnsU8VG8RryGjeeVeTHjTns58Z2NxngoOzfL4xVi4WELgL5
x1qDBuGRRCpi3gTN+C4jAWF2guzjkp+gSLLJokhP+EeuZXXvZFYLmIQWFJ+jyZi31VngxAUxeB/O
t4sA2nECmfa23E2wOnO/zN3+tzpWaej3YNu9m9B05zvZCtFuw2YwFaTfJkjjIUnd2zSd3G1PaOcs
NTUt3M0eWHTM714BdFuFKfk1zDL4VU1TTM0dYbfmHkIy/+k29qbUvu0nq29/5BPQ/3vFAdn0ONdm
9qMfawoUSj3ATLFCeNbDloI8gPtNY2ah6DcAla6he1+Ph7ef10IXJorl9MDw+1oK+OuEXKrsjiFU
D91xmeISpu0tN0abiemxhuTyhU+FcAByhfeZrKb8Bmq8d0eGqqdzg4qYir7YC5Eq/6E2hbr78Rp9
59fx3RtUFW06BjgO1lW8ngZ9HLpYZfNuxlUG9WGIj6aWkCF5c+Y6+0grm7sh7uzwWa/GgqiaaR1J
DbYHW9xnD5OssYHLlJg/+qmSifnPi5niK2ENjiZcoHxHb0+/1qG0OuKxPPXWkN6oboorQUrSnOho
tiyUPUOLGdJqokYW8koOcnnyLsmwjcZRX7gQa/nEMLVz1kORZxJE4/5hBAwiLUcmB7r0HYIeu0rM
3ZX3sRzmb1cLpCQq+/Rxl7EFa7eJ7qSVnoZ6cbJGjOi3XR4m9sELB3cvE3HGgDH/yUB++UBvp8+2
HFD/1oNXnlWAd9Xx4x9zUWrm5F8ajIt/Ci/K+tE7qVOhJq4p2NqzOgSZqzNFSOpK8TWKgPEGyMlA
wjFOFp3tTVI64kdaaqbSXfkZF/Df5c1TvSMux5x4WWlGFedWet60p3TulSkJ0Cyr/Yaw1B2hvFij
Zn6yoII9dKBllQBYvZWfu7numaxDdxAPhT8Yoxszv0FFoPpUl0Nv2jAKwlZ5bnLFDM9shkp8bEB7
VYcFpx1/mhGT2deidPtiQXEWoO4Gw7v4mQhh3y7mnEOTie1Jc4qEm6XfaWzE4hEFogtwnp7qjYkC
sgQczbYNkRTIHxaEPBm+MH492yW2wuwOji4NMIhCWVzAQaaCFrC1O99CvPTiCX28eFRps0GNyOfw
e5j1TuTXuN3zTVkV7nPidCUjo7WJU4eOZejsNZHjNQCuUSdmvgGtbw43Vpkl+PficFywAinhQbtp
Gf9UHMIuLFwoBroVfbeZqdRvTCVTrS3N2BJkTRiTVs96w8weyxJdcR9ZueHRI/bM7+GQaspNO+p2
86jko73EZTbGBBw8LoJlTU8OrSUT+pYZsopjx+dR+9pgtq1fqXSMt9pMa+VowwMND/Gowduzcp2w
Diyow6D0lobYDzujUf46AriKKp+B6rgLcjtz0bg1g5srX20I3Rj6Y0OCGv74e7k48KEyLVkjYTNC
CGvdmrGAuFsMlYlOii207mds9bjUQjyZNwxMUqCZxUQdi3Ti2iZ+kaFwYU4YWgUOaRh71dtl1cYV
PREXmfs0L9rO0lLiQ2MPev2HgQxJc5PUWuUcJGjrMpjY0X5ag7C/zXmdydZXx8ybvkUWKRQdvZRu
ILtcUoqOmjFjDW4iU2NcrN9Ci/4Zc5JdG0+4VimysSMmp732qpeFUr6SFehjRvNOF+nJUyi87LV0
cjbGZOGpMGR4ommj6z5Tf0PqgPmQ7wuKN3FgpprhU1B0GIwBlv5K5eWy68dvYvPDjcyGA3xsdeoA
rVBbmRfFiTXfTgx+Mc0UPXkpnVMTYREKGNBCuMAQEWPXRLX8KZzQ+4aVi+mYilEO3ZePl9bFVoyJ
FADhMjVySUHXzWXKyTaOvlA/qYCC+arjfDt3oHpwiDnNS29hz5MN4E6cuYc0acPHjy//6h99cyxx
fRIhMNQImsj3l9/3VxAzAoslMFC8k95D/f89Ld2wM4tyqHd0x7BTmY6sFthzFtuD4+uiiHIjmASs
PGB+FhLkevGdlUZKTc5I9Oci7RXvGDN5N2uDSrcTLbtW0V6fpDwxCG3oMzCpXmIESsOJjTblhTHZ
R3kGI2HdcF4MxMP0t/doqdorAyUuvkIX9S89UQyWWDg5Nd8+I1ChuC27wTo5IxS4LiudJzdvJ+nr
ODOf8JtjkyvQJD+IPnaudGPN5X/+5gWBoltkX4iBMAFzUq4uziAjJrZ4xolF64rsqDRa9aU11ZKp
PoMbMSqldYwYeYCoENnrWytpUiv0x0kyVsfBh4fvkwWAD5I+n+rHzCP5GbfuVN5V+ZDJ84IHmvZY
IHNIGEzk0gMJ2Pg81P1IrwDqtxEHruJ1cwaWJ0umJ1VVTPdXpsnst5mJhGlTetJngVYYUxzozBL4
nODuGv0JDp2zZQ44hkXGHbXerVDHUmfCWN94eI4wNCSIgEy9ttINu5yibSZVFdE3vSvlaUhjlA1+
jp7R6IKIwR3n0dBwB19Z/+utnd2JnUmDfwEtAEnf6uCm40gxulbFzSj70kKI1M5M/5kddY+SunvE
2cp4L2uZ70TMdDtZXbHDD1ge1IqpWRwX7X4ypXZjarH7mIoBZrrNQDPfK7xrWdjFLzVV/loyMAJW
IvrVWWBbY+YKp5A4QTProOAF/q+kT3FIdORnla6WjEKLv378eN655oJCpAboLpW5dfOcwkU5hI0y
3OQ1XJZkrPogVHURAAQYDhohkZ8YTn9lya/rgOxGiO8QchIZUh93VmWxKq2wa7t1dxA04j9bDshB
mBzCaP1GpRlzZQUsL/jv7+v1aux+y1YCIc1dPVan9RQml6vdoWIyJOU3kah+B96q2kzaGLNAPQBX
/5j6LNdc6jKoK1h1TH95+01Hej/UNeNDDoj2ra8AnOS8qdwoE/cmijbGbiky/1y0xHlXLvzeo+U0
JlddOjAkhm8vDKzBC0NL6w5l28iNM1jlvMMhnjQ+eg7n2oiKi0dL1ZkOOFAllHSM9lx9W9JGvCRI
/I+FOcabMbPTrVdAYWIk+E9Zket8vFhf6y5vXiXXw6XBBRFQLdNY395dV3gDFtPZPkiY1zlzn+op
6pA7Lyr9TzhmzCFwutmeH+xkqm5kplT2KWfsSPWpLiRFh3rWou+cgnoCx0tRQLC1BtKV1GNv3+h2
an1ztVz9UbOjjVt9ggq1sYcy/SxS3DhbjljPOySu0M/QxqBiZgLCwElIzx4OXpIX8bM3zbC2dqIN
MXdvWXBm+CthXJr2I5YeIgYqrmU7D0Gtdm3+S1L8wh1fRxaO5SK16hjAZUkBUYgkbIO6K7pfOuy5
5FYF9JbvGOTjRF8zcv7u2KDj2tTMbIuOjMLr68AwJ4v9nF1WPw1E4VvhovcKZG2grNQHpy9rhBaG
RvolYuzmYooE+man7+VnJ/Wy8vfHL+udtUFR0qN+5hHdqusxtopmkogBDzhOZaTNn/U41dCeFerv
YZRzd59PmX7lQ79Y+ygSFsoERSzMM9YaX+8lPbGmlSfHTGr5PapTTe7QN6rflaRNyu3Ht7cOGdzX
i9GvMcBsEzasvvCiLFuKKFNy1JkSalBYoWgJ3H7cuCFTVZFvVlvRAKLyPaW4ZoV550ZROi3oT0gl
FBpW4YqVDG5Y4JjmIx9DOsG6ehNplXFnznr/6+PbXAcn3OZiQHORahOfgJd8+8XlDLcjU5T2gRxm
8Gu9TBkmwmS19Mq7e+c6LkpompVLsOqs6aGa10CBLhP3EIFXML/2aj9YN4U01e7aDnlx4sE+gc2B
BZRxA2wlqx0ySXRGUyDLOSA7Dx/oPg+PauTC3ShENTM1N6dJ6A19/o+toEVXuuj8iazxGF9o7sjE
Y8uqEPg7BXSjnTOhE915et1/yhvIA5BCW1kePn5569j/VWpKOXiRmeJiYg7s27dnQgvMmibUz5oH
+ArHuJeFddC4cy+PE3hY46np02E/OpXBADXFEncepsOcqcaWehvFszttI6sdLCr3jG68S5t+eMgy
4eqbj3/oaq94/Z0eXStSYISJFOze/k4tYvwOs9+1s5wc9YsuwjQNsmbsAjbpXGykK5Onj6+4+ny5
IqV9Gk/L4bwApVZXpAapIlaR+plBc3P00ImpeY4ZUjxtRqfXWuxlqvYNwnAcHQ2nMb98fPVVTvh6
dY12JDbkpbuwLhVObW9U1O/0c7cA0ptRs345odUHigALpzBCdIML2ts1OfKERrHnK+vi8nFTzKaw
Tvq+0Pm8VUTEXZrIy2fjHFUMkOnLipGcVqE/e7CCtaByzXa+sluudqzXG+YPAEfUDGDkrBYi2MjO
Y/a8eQ4ZrDMGmWMCQClTKh5mUutXtACrL/z/F6Ppi0eLh0w+93Y1MbtN1ZtKWOd2oj5+Pzqt8geO
BABk21DHO6YDxsRebX/8+KW+d4+UOPnbwTDnru+RR5oqBWvtTK8m+6ko6D8CKkjOjQnF8h9zhdd7
XHBhZMiat6Cq3t6jDqZiaFEpnqnzEtWmo6Kc7T5UH+BuIhWKMYNtyqYbr3Q7teVY+ysCe73u4kpe
XAE2IfXq2NPjxJZ6GZrnKpo9ZimYoP1l1zlVYCXGuBGiaP5rANDAMlCYhjtb0RZ7mP7t40f9/s9g
rtaCBmMf11avWCkpqYyKY557Q9GApBnZzgYEDYgsEsqt1sb2jZ1O1a8pTtx7hGYhvtTkml9hXWpa
HgZiE05Fjc/UppH99iUwlL0ta05QXkLT1UdtggS0B68RITiKEiCbPaK6T3M22gJbTAbExRuGedlQ
4vyAjbme/u2QWX4QFDnOaVrSsEbXdAdTmiLPZGae6yJDzCeTeAeXW9+mjped2rCSV/btyyUPK47o
B745V6UP9fYBxCmGH6b+hp/mGmuC38ii+qrmSOsFtQl5ZQ+53DSJQJbCkGqg6jfXXgKP0plS6VV2
/h9lZ7IcqbJl0S/CjL6ZQjQK9QopG+UES2Xj9ODgtF//FlmDuopIU1iOavBuJYIAdz/n7L22MTVV
/6DabLH2UzcOG8vVEiJM/XTwNlUi5atL2M/XQB8gYF0oQc7XFoZiVCEs3rQXzzzriu6mVjtzTc55
V77x9/RRNo50yvK69Jd9HAvzJo+J4/n4hT9bsVmnedtxqVMzw3M9edAGm9IgRmAh6Damasc8OsR6
fSCGrel2DZP2C7d5fj0G4OibVw07FrnTxm4N539G1hs/1fmUxAciG5OvYAimBHyS6NQ2t6fl3yZ2
KOa5JA907X2wgp4eqCuSAWA2+cFT56imP9SBk+5l4ZFW3DjVNO71xbUvNRpPG9h/LrqarKlhebPO
vDiJy6SmqEtxLAxTEMlDAFn7FXKTv7xM3WRnm7bjaHptyqC4o3GA83gOyBldMd7ldJBKtnI7jG6i
Xfiwzt51GEfERFA8rd5XjsTvP6wgmZ0G+1nwVHqq/5S3RFwBgfLhEFHK2w+DzKlSmewWT9VQVhTd
XnrBkfaXNwDHO8pFHb8xM5GTv2AwSllb8yyOA5lZ16ZIzde4BoLpq1bkUW4U4tK4eP0X320t3DNQ
lpWWi5QZwuf7e55i8gLAxwRP4NYX7aa2ivJQNL7P1zwRNJ77S2NvkpRM6Ij2ANOtjz+xs7XMxhID
AIIaZ02OOl07C2NA8QaB65ggMcp2Y+4V+w5cbrJ3mFpd+L7O75X84vU+V9WQg8rg/b0OlkqreJT5
MdM0dWhQ674sjrS+4en7GsCS24HfxE8AUwXoyMf3eb53rr8phFHOYQiW7NNrWzWoXA+a6DEDrfQZ
PK+9J6RLP6hRa1/dxKlh3CHZULGGKGis0t8TNKsLH/tfPryV20uXDAv5Cto8ORBWLmk/cNq9J6sj
EbRlKK7UczoJzXnwEX8QVT/CRLxPcdyvIa+TFl/ZWpVPoSHHrCLDKTFv29Fclguv/Z/a+f1bCP8D
YQVa7D9d+ZM9XYPE3iRTFjyR9D6Lx0x4I4OPUSw7kufqagesfo7JDRZ6f+O7XSoj8nW6bYKUTVz5
JLmAAMvGOIvwxWVA6eqp/KIaWTc3wnGx3xGRCrw2YxKw671g+k3/eXhUMOeXI5F+zRgxEpPNtqAt
f7zww58IFFjsKObXTYTl1WQXO3nmWZYvhqcGPjDX11rS8SwvcsHo0kDyFIb6VBAOYNgwHsAW3RSz
iXbca/NbTx8u5VWcbaP8Kfwh6BRdG7bDaau7Z9fx3HiKnxCPOYymC0t8Fq7RettOH8UQlr6PUEy4
bfb88UP4y4XZ02hM4b+jFDntM7iQ8+uYFegpcFqDFBezEF+ZAOTDHo438Wj5MrwkItGWC1/d+erC
gUxnxMSc2eLGT1rerANE3haTOCrlGCXEfENGSMOlQZTqlF3or58fTNdMDviudDeo8fTTAs9vUGcN
AL+PfVGIX8iSunyvhsxSD6M2Bs52Bji1xsS4yCdLxK/1M4QordlYRi6tTadL7cJn9bdFh2pl3c3+
yCdO6wZNCGXLwU2O6Vh5nxo28/u+1rF+GRYo1FylMiyLfDqUpR3jcNKGCa1fovYf//p/oEknX/cf
fsbqwaUvdqpARg0MAUyJ4GnU+qo52Km2+CGhDSaxQZgll22Z1gPEvTRvgSwOnvNVOB1QxMYusv5q
qrUq/hRbs4pDzS6IEkZNniAXl96DSbDWI/6MpAwLulcyiuepep5JXHAin9asuofzNqdhb5fibhFJ
8cvrOXfQ466s2zaA/7oTuZWlz76e9kmEXsQH5+gAZGNwkEPLB5Ecu9eG0RZbp0d6uUsaLZ2jWKLx
2Du10vZ94QM3d2Kw+Dh79TjYgMip0x+koks65j05PHk2W1nUDbz3xI90HeGRjtEl4ariRLIUjJke
crytHtHBD/Otwpg3bphWJ/JaNxbd+m45hT1fd8o25+1EbhfRGolfI45M5fJAUqf1rQkqA7NVnqWf
Pv7x/hR1pz8ejGw2DqCAOCtODsFDXxeOKd34SdnV/HOuRrnsE19z3Q3K/9SOanIdsPvMWBLDsiMo
+c1kJxPk3Adlscs71Q5hO0h1bwNxFeHg1/0PWJUyjfK47poL54k/o5aTP3eVHxiU/JQL/Mnv9/i0
mvCuiEB7SpaqHDb4QrGH1SKeda7tJMnNYA6FfBCq0/29hqqsJbhnpJDpyniwwwZ6KjVVO1qDDLWp
1+0tr3bPRKnLRLiMlvG2xDrvgVXozXdjzPJnr9QzewsJVJ82hoJlt8UAXT44DSHsWw15DRfuSlyH
gEVNyVs+5Db/B4jLoZA8r7BJhlluFcKJS9//eqA5fRi4jikRUZmuW//7h6HTjyH/KIifmGBb+nc2
OsJIQowHiWAyNTf214qZGPm+41zp95iPg+sg1bX6GgebPjpRPBBuWtP0uVTCnp9zUYuQoWVTN+O6
ck4WZld5du3OVnXMGZy3D1abLK8Z9pz0Ho2zc4V/qXv7+D0+vyLNWLpunOuZu2KFeP8okslSTZ0H
5REfnKkT88O4dS69oQ1FNzNZqi+Jiv92QZhBLHcMJZnIrP/7fxQgqLTo8cddcyzd0b9iBySyZe6L
9GeDyMrY613cdFcf3+P5NksHHR0x+/jfGs+F0MpgMfrmCG+8c0KbLPOusBYj6ssqi6y+BOHZMtO6
cNnzsonzzTptoukH5/z0WFFiL/Gd1KuOYyBj7z4F01xHWTDJnwQXYXtm8r4EIJbXge9CpLGLDg2C
cn9hs//LA+eLp3hj8gJJLzh5pwZvSM2WE8wRaBjhNR0iO9bD5NW18XXXnAUvnKb/cj0cyUxowBYy
cjstXdQkRg3uU3usiRHal3X8LaiQlAGi7fZkGSbHj3/cv2zm3BoTWF4b+JVnoZoViKJxni15jMkt
MHbZnGDg8aGWx2HRWvOu5byRbDnjGObNQDuZTWmoi/RoTKPKL1TKf7t33EQsj39kVn9oG/95uXWg
KYQ6DO1RxPG4F+bS3Fq5YS04cNFLoHe+hIn9M9R+v5StlkbOkHzFcLhO+R0MqmzwCT3qz9QmQBNP
t/NGf2wKrpbGo5WetX2LnKoTXFonawh5Iw7gBx2oYIXKyhpVZGbSh6etV5oF+93w8L7DQSWs0M6p
sKVlE4crKr2K9H5BFdGzjCQ42nrr1RrqfNglrY6BcvRhUyP7rDvnMZi8SwHlf/mGV8EEc3bk03xO
65H2P082sDPNmlxVHGXbFy96Urg7/Oe4ITJrvG6aJT+w7x0uvFrr4vf+4TINWf0sHBVdzHwnm2Zp
Fm7Vxot3tIHFHvk5ETGYk/VNjq25d7Uu+8IgWe2SoOdJC+E219IwNDOKETCVZBsa8z9/WwyJTDJ0
2LNWIuv6lP7zFOZApV6HyPko0LkRmTy7zrYknGtC0+qbt00O9u7CyeH8lV67yfh6mF8gKT9z9aTN
mGdD7h0L7DIaIHaowDyE+VOaAQvBxdpOF45W59UJV7RIT1z7fSt1+f1NjqSboHfjinm8LK9Jquyo
WJbUDVtZDduPf2L8JKe/MURaGI7r/seyxX2+vxrqJskhLwlYpb2l/57YCsAIXG7EzG90Ybqp2wls
vAOAS5Wa5PmNOexqkfTC/sSXXQRfgc9pnR7yRcn5BkipRtpC3GXFlVO7hf6L761zIeRkg7+pczR0
35UZkwzqxAuCtIzU3/YKPoG4nnSCClEZKs5bYNengz5hi3wRyhL2/UqZzcPGwTDHgzCy3vpOfwor
yPVkNjPn/IHuXbFBV6XN16R4mHemKDunj+A76VD6bac3qSjnwPykUaOxEdBYeKHGHRZiEm0SOp3S
incE2JAWjX21z0Mti70v3mAN9+uBPr9qkaTsnHFK1EZmNH43I98jFBOs6eTfaTqo1Ggk1VD/hLlV
6WHOkTOOmrFdnnxNBt62cILhLbGJv9z4Tq0/lGrUn43JMWY3dCp7iA9ZVjfxrZsIH6luajhPpR93
FezAwvjiVHk3I0E34sesnrBOlhAO2k1tKfMX51HH+lzxGdY3tXBIc8W/J98WkkW+tz3ds32vG90N
37MGxQb7+hLmeT2nL23NvNUiC/0ruZHyKbWFnCPGSPGxzOlHgWLN86gc6NJtall0NwBY6yxK5eQd
XUD/n2MxDi+5l8c/hjwwipDme1UeBlOIrw2ivF90Jo14C6JXimdICIsVlTl1QFiA27AiwshUcV9Z
QzzeZ/pYv8HdoYqajYzur7SChJSAgowS2CHmLPYz7cJmkwadrgDSV93bglHGv0mMJJMk2vnkBRHy
FSQ7ikRh3/lLrIIn5AcEB9BJcm98cx4/0e2ssx0G9OqGY5ofRK1LsAe7QgL5ZU5n+eQulVJb7FlC
hVnmNgTRczb3jh65YF6og9b55nhe/b1vzDG/56aSzTIPfr9dkO1fo60uzdAe9X58nn08eptlIWZ+
28a5/NXE0DM57unjEtWx1xefeoaHJrEKNah8e+gM74Uk7/httClvnzEfT8ONr+eajLymj5N9UpJr
S0NmHtpNLOt5iRoMprbCzuAoXnOGbd9bxTQk6ph3l9uMGMn18xIEBqepMqZNz7Sd8L0pMajFgmbQ
UcswVooyXQJTds3B+DpUZCO8Go20zQcBC71/tnj8X+ng1MObnXjkbYakFZj1IRHFeKsPRlt/EyPq
3CcmsQt9tRER85Yc8s770XciG393SWq79x3EzGVXAqeYw8b11XWtp8EUrnYRi58ItqmTd8FDY8et
c5OLVp8w7gw4ZOaWaO5onEeqpk1Mtsg9cESnvOY/LLaKOI7JjWAx0p0sOCutKHHOCld+TMX5uXTy
hGBBvVHk3Eu01YtS8xIWiB710BHl4m3mxZbeEeqeqPl9887faKXeDZFq5fjQLstiHCh/tD3ibSfY
43dFiqaES9JL2s/psKsCRYKiKYsZXDE4EnFwF8RnL4PdBO099xvXnzJMoVSTRQtJz5Cm+4gfQxhb
u1TlL7XKSy9slWcHBnZtVByrpoGpOzPw9+u6RbukIa16Rk9jOk8xqNIcb0oMO27ASnFtL3jT9nER
55f0DGfbF3MqZL5E3XHcRue7/u//2aPRngl/oMA7ukWl/cxr8aJoWaQbk8Su7l/P9g44bspEhn9r
/XaaqqjbZDVhjPGhiwz1rm6W8i2htEEjPzvO0VTtfOGAe37aZh7hMHHnzqADoKF4f3cLnSWgZSbR
MzCht0iM9Pt0qqufeFKMe6PtpmscBtbeWJxhjjq/j2U4DfbXj3ft08qKGTfRTfQuWdXpjJ+pqBly
lniVymdztmoztBqGYEZfp29aXWS7Vs8opRZi5iZCVUZ4j23Z//NECg8FuUP0rjHXBWd2wrJG80ni
WPGME1jGOz0zp19a0TOkyFs23muSSs0L9eR5I9WBRMiBlDumoKXeef/siYyD5cUqceystA4Lh1iY
zJPiTnaSswFhf839SPK4v5m7ontr6rgKaXfPiMlsmr3/ei7k+1rh7NQ6HEZxGb7/Y4C10TE0q+no
j8A158xQETgFBanCUd5ToLRL3va/fFeMAKnvkAohKjiV9yKU9pait+aj0xR4r2XiXJVWPn6eVR1f
AgKcLh7rC8Z8n3bIyp2ECPD+5tzM12Lhi/q5d1pTbAJLBdAmJamZgZep26Rv20fmj+Wvj99rn3/2
v/UGl7WhCjPNx33FVOTkeJ+MDUS61myefQxq8UNcVbxPfIjdl8VKxL4RQy02ZUW9dWcROPTl46uf
PuD16mvECR826jdGvqc37cRDA6zxmSYQTPmyqr0nQGfDwe0G4mw+vthpWYGDiBYXilFO5ADlrZND
vrfkmeViu3o2R6VPBD6BAcC9O/lbxmjmmy2aJLlwSfP0qM8kn7KcYEF8oGD1T3ugiCtHGAWBfCk1
C0R0uNLTLLKSKg+MVC5LcQUecjQ+1/rEWZ3z/BJs0MtYb7UwmXy2vjDmCNCZByko0YGniSnzsx0S
W/PWsWKXDdYSWhclJUA6Kuwh2BXa0GYNm6qYvszoMV8LMHfu88fP8vxt5b4g+1AzrUrjUwdD4PBP
mn6lXnoybH+vKsXbltLgJVfTHGlT596ky5h9/viiZ3JOLsjwaPXp0+hBRrq+zP/Z58pe+M2CZeuF
WHKQVmULkyzqvVQwW+w955AQ8r0hdLfElD63jnftGw3JUJ3WWnuLkPMmNNx+bvZUstNVMHPAucJa
oqbjx3/nus+//6ZWsStrFAdbkIynffrUQQqTy858ntuqAalMm0TtrUL9o94bZzfXCXislN90GU+Z
uYaqBa1my3weZJfNu2rxfjpozdLIGHTmG/9+U6yD3A/VK9/t6ada5o3dwcN71iqNYKtcVMnBI1Jr
vrDlnC8J6zX+/zonxTGi9awYdVI4KAOkjzkFBUIIjmWONwx8kJB9fFt/uxwQbJ2M5tWLczqXI9nJ
ayZ/sZ7T2qw4rTXpjeOkxQ89yatLbdHz94KeN1rydcnlkqfCgzSrlJekJkVGnI+vo9bEbjjQ0Pz0
r7dEQ3+13azfJ+6Dk51ESt1sM8bHL2KSBqmtvVrYMRmzRWnWmm8fX+xs/1i5LytdiJmuzunkZFF1
4aEaPiGNL1ad9+0mKavgjZoPdLnf2/Mt+rD0xUmz5veC/Wq8cCA4W4XWiyM9xLjMwJet+v16gE7A
WnJaES8UTMQKBpi3LRx9fhBmsSjivWry6mDE7nL495sGqsDhFxnc6rF9f10cMHgQvTZ7SVQbM8Uh
RGpbeb14WQg6fqnztaIfe91NQ9uR7j/vY2gX6KCgFcMiitr25OoeQXia1Uj8Uxl9UmvMcatNlfbd
7mRz6JPuUjvu7BNZr8epmpcWWS9cpfd3i6ozTkoEhS8wmH3tOhmNstlNfVygmwEFEmw+frhnXwn0
tFV0tZKyiOA4BZmZLhRATl3EhLZClTRNSvtnsDSX4oXOMNTM4Ved3XqmxBVpnZ4mbTsp2GLL+cVP
6Yx8I7rbAvIrfUEUXjv0d25BE+3K7N0g3lrMrGivjq6Ucl85wXxdeKlThIU7dstVnDoK4qvTgH4h
lrcbEwreuV2upSuL9sX3k+aq1vXWIDhJ68soHxaCWKFRUNCHqqKYV3tgAGALSLBzP9V9m31P0g4g
xMdP9uyHBHPGjuFxmF/1EadjkpZDnKfAHLwsruYhxJi8rwbhlHvp9pfwI+eXgiFAJ5V8I2gC8L7f
vzPjYgqsd0n7AoJbvSRJHpjRmHZH4v+cfvfxbZ1JlhhDUPNiQyIihbLoD7riP8cClLYpVaPZvvSr
+WwfT11x5Y12YEWwXVT7O9BV1q3SlsXZJ1bfPKP1X2iZLxN9DiPuSrAS1bIk1UbvPO1p1ktpRp7s
JvQCg7BJJrTF8iMTPkMIsibN3w4HtSvGBnOz09Sa65lpSScfJI6a8oKU5Wx9XXMxwP+sVglOyKcg
Ez7xNk/dsn8xvG4AXkiqCuD7pn+czLb+Mptes7UJzt5nNJwvvC5n5+X118M3zJdIc/zscG4EpRQx
iY0vTUIbD25iw8ycNFq7j9pUl92+TMRyKanhbElfv0bmhrjY+EDRSL1/cXrJodLDo/xiSKOf9rC9
KuQoTUYsA8e18b4ihWZXdPk/byVcl8khJAdOA9hwTl7YtnVEmlrt8GJaxI6H/Kr6NXH2Bx9nzutA
aUxysmteaqacfSbr6RC/F5Na3eMEd3LYGZKpzRQ4p5eqp51J9hcKjjAYtKLcxaNXNNuPv5Szcp5x
pYduBCAfmwfL+sldIjNC0FbNyacZlfpNKplCG8mY3dLku0vbeu/aqfGwkmnv6dE5Vz23fC/bsbvw
Zp21dEiy4ob5M9bMb7awk7+jmsqS1z3PPnWiW7Z2kZplSJSGTVpo3CLTaZaku50b2cRh1mAfCKF3
sXwObhdceCQnvwC76Jr2Tl24AsdoKpz8JXARyzrIYo0MLT9TeGOQuqLUapP7uey/ffz4z6+FIIC0
Exdl+Z9a9P277UlHFjXvPMxsvfsxTmW87Zd2IV7Hm/XHf70WwX2MEFdvAlc8LXZhWGg+0s3k2o8d
6M3D5MAxB5XdblTjo/D6+GonSwVPETcoJyIs13w+SBff39nKcXShsyOULwL7qgjm7lHPZrkhrcjf
mGbZXQis+Mv12MtQKdOJ+FMSvr9epbFGZ3biHgDhDaGPLv9q0GuoOUq2wT4jMPzSceHvV2TaT7mF
eMU5uUPDxOG99ItzqKTzOfWl8ch+3l1jQB2j1hmH/ccPdF3m/lNCrg+UXicCZTgDq9Xj5HK5Ej2Q
N0JAclQiG8BJdqg5er21+twIY10DilCqBU1VUOzjwCp3H1/+dKH4c33WfB4vNho6bidnzNIFYKep
wj+Q4Zu8Jr4sbkQ16a+0GMpXf9AUk8bAzCPLqfzb0tbnfYzg9LpcbP3Cn3KyAf7fX8JUlv6Uu+I8
T+pOx2LYPNHbPlQAtzdOv8w/gGt4uxY44wMtwBzVFmjlqxys7a+Pn8L594ofF849+1GANOoUMLcw
rug45bkHDX/4NVpA0smTMn32annJZrz+nqe/N5stv7q+/uz+yTJUYu6hauJSTWU3u7FP6w07IUmf
Yz/u3Rn5/8e3drLN/nmq2OZ4rhycWIDXW//PkQkWXevks8HrbMy2RWsz6258wnEjo9PbTTszLY54
qu2Fy57fJtNgcv1oS6x6s1MbDxId+CfxZB+8NEm+MsQqQ3fpp91kdXoEvdO4UEuc3yZ0Bg68+Co4
8tJ5fn+bwcIITBOjdRgKm1zsMTU3gZ2oYxxXMalXFImPWm8ydvr46Z6/OFyWSp9ZAXeKlP79ZUUV
6+uqa7McDuneENI5+B3HRHIT3aePL/W3O0T949NvYvdyTz8P6t64G1RpH2bZ6r87Jplf4ox+UUji
7TKFdO6WO/JL6+nCk/3LLwnr708fjnINvu/7WwQrO+mMx93DlHI0IjrbvwGzMUdNWzJPjS/FNtPX
4h98/4UAU/zPjZ4clZh+mKS0AIpC5DceSwcHxaFpXWgpOHXGIJzaIA9CxNOtc48QttHfvDLpsChZ
njro1TDFgO1TB/f+YI6QMNAluG1kLjQbyQeg4gy7Kivnbemo9uhVZv3dbxz7VWSrAtjSZ/2FrW3q
ItMQs4ZdWIxMKIVT94+6VcbldhniUn4xYZfNt2Optf7jUEOg3XpJ0DhX9iyrdjPbcWx+RQafDpHt
86tdL2btFTtr6PV6M7TNMnxGLGdazyz9BnEoJaEXoY7mpgyrvIg/1UioiN6sSOjZ1oYhPle1oYmN
Wab9fWNVFeUMN3w/pK7RPCKX9g5aNk3MTFO38LbpYMvngqPJd88svWdlxwvBc1agXY2tsH6bRJS8
6c7QaRHWt6pG4q2lWdgUoCpDZTV8RYge0B41fS638BLT/lr0XfI4LqXp3vtuCb6gxTP+4KW6OOpQ
pV4rjlIwRXh8oWe3wXUWOyqJLGIU6giQoF9+MowKufKYj/ZX+KItvT7DWORWzLGy9n5fMY8uJ+1H
K+3C3I6adIzNYuHJD/n/62+ghPsQPss2CFGGFc1N6s1BXIRJbg133hAgM8gg+rl3fswEOaK7qMWP
jZuY7l2SjTzWhVCD5162It6XQ57ctSRit6HuN+OPXDjkuiIS6UGJCO1H5hlkqqCWKl5FkfkF0ou2
lfqTVjTgj52iLIpHailbe8stuVx3pfCDtzHIy2w3JaYsN8OgIcccZTMF11rT6be01Jjrd/MskW6p
aYIe42CMeKg8Ql/C0mwKe2e4NXtPqxv13kmQaT3gWUc7N8gB3TYqIZHvR+jCU5T6ItV/NAa0szvd
A/i/lcxB3N9dkIokcpYh6x/qUlnLVlil8xtWKkQ6r4RE5XWga5lKqM5wHmJnQlnmu0ud7zz4WRsw
JnH/WS/aaTYiW1n2rSLmqetDGtJyJFhhnrRfpQyWJ5tYpOU7jfh6rrZl3JdvYBUy9WrOsfa9GRVf
j8R1gtC3iee6IBJHLcBeiLOl9Srqtq8V8UmJLp5lYnnVJtfmobjx5qomXDp39TlnPUtzPVLoO7qQ
Fm2uPfM1In4szHq4HrGCQFVPutb7kStT82iJD167I89JzUHI1pZ8yTONfnKOrG0d/ijnh07Kurwq
1AiRq6Z9Gba4vZ6VOyzW1QQr9RE5o+Fdu53WyKhO5+JXK1NpM2ZopLYl6lQO/G1dob4AIxzVNcHE
5ZWXqwSM1uzU/o2o61FeVYuBXZytYmzCBir1fFMQPdH9pI2Udj8HzW6axyRvmGBEJCMMzZWvnNqJ
7LJvDxWJD7Sd5mGcQyil0J61YNRBiinNaW4pp+3iIR+nAgOyZc0/wd0G04aaynIBR86phugdHuqW
J2t2jwxRbX9jpI7xpW3H6jF1NNffidaf6nA2aycliy3P+DC6pX+uXJJOgVbWQRsmTdeLu24NSoKa
o4AeGojFTUbQ9AeQjujeHeNLBL7uUKfBIcOX/6mCsuqGoyf4DwJr7MLecwXKrZpXZQdpu7hubZLt
sAO45k2pFRZ0wkoVSGmY2eTbIu6nbDMrqX8OykVrNyPRRwC6SAqi9+al5cG3WuIZFUlntCaWBXIz
SYymvZfkB9i3Ugr3W1VO/gMcFeaJnd33KFUKe8i23sBzeGvHbBK0/XsxRNNQTxBagUqCWXen2Apb
mkBi1zhtL8hybNMxEsiACJyjZv6lMTT+PRYieJsQ8724rSWdaK3+ajRBwfRz6DNWHwtC5U2mRHJc
3BrM+xCMLBxFkgSfNW2wioOZ6JncAz9aDhmvKSOquI6/TKKQqIb9Pv025Z5+50ksGxttafq7xMx9
ESXL3A9bv9emQxB09ddCQ64bjrPZeCiRNYWbLLB+t5rZAdV0Oym3cdnQueknL/1JFklFA7L26mDN
sCxYhADHawnefXvZLUiagj15w8BAVDtoBqlhOj/S0qn8IUnIqIw4h8xPJiEyCcoqpy8egiSfPqMa
LJ6yNE6XnRa4sn6wM6nZT5atMWsLOU7G3WECgP5bzWsuVWvlMn8qpsW5mdVItKumzdW3JlbTq55I
J9/hRQ7MHRjZ9jZZZ2BE3ir7vptz1wjH3sU7Nqx9m700FvfWq5DBhh7CkJeC1ukvEHaGPEyLN0Kb
kh2/ig2mnrLU8IuoB5BQRhbJMMVO1oIaMlZNhdwpBvl9ZQ083DCHI30Hfcq22XDs8m5wRvcTeVQ6
fkzpBNeMkoWzcTs7Kw9tLMfuYFEXqS35hb2+betAI4kq6xHzFVknb610KHDJu2nSbdKafMLI6Rju
hW6qnPHOIYjlYaQmlJtMrzqdTmS5SswsN70tAhFMO7+uXOvWxr33M2tjdH8J+G+w/2OpshC2Q3f0
S9tDM+qnRbalLO5/9X7ZvCoLSNaWhqe6ot7TmZKU9PrCOHHypzKNmx5Jtl4MoaHlPW6AgB9rj0Gg
P6IbI0sL9pPxMNdEIxCxRQEY5Ka3PFSF7aPZzMjKCw1O9FU4dRxh2HGqGk4rKUVaaOeG8liGAuOH
Z6fVCCN/VHdK89vvmtDH/NbSx+6XUdJtCZcacv+zXhY4e4a28r9YTie7yBjL4VemGVN+6AkvrK5M
o4nFDf+FFUSN1iVe2JlJ/+BP2Atu/KQbf3qDwFmYuNJRn41a5c1WdK1Ox7IoLeMKt+caTrXMwCFT
21DmPl18dXSSPku5QSqmTWfFvk80YdzGdBfM5n7uG1TWSZsbWajQR1u/wC+odE/qfZxvZOMO26Du
EMbUKA9/Dewnalf7E0DyUUxoIp18dKFSCk98DewOvRxTATPb8D4PQeQIOKChiWEuOUx1OWd7Tfdn
L2x7XaY3vTFXNn1HK66uinxMtoi8nXhfeJ31OU3kUm8V2UJEIvUz57IgWOZnCM2T3KcTx8gt6aUu
LRnOaXDXtMnxrsogyI9aqo3WTqAd9KNm8Xw8vgYqgwoh+V0TWLW47gyJ4NiaDTu/6nPh/0qCCmcZ
CP7B3ZVTldVRmSSxZH8FrL3Jm55fPaiTSl3jNMLr5eCFSL5IRDUt7sIej02FHHDjzhzw0LOjhLgq
4Ctwam9co7yLQTfHe7p9BPmldZxmhxyOBB/iiGMipCcHZbmaUyRWEOmT+ujajjFeJ7z0SH4rGb94
S6K1oakJo4cVHdQ/SUbKsVs4HAUdj93mejShNvdjwQeQ5zFAuQJ/BAmYzKEwo+p9se0CgRuhQ2e7
IA1eONIVEi57aJPELNud1/PSb9x0GvT1pc5KGuJCbCvbT3SM27VnPOL4yTscXCVmTj1QcKRmJ8lv
8mmZ/M20dPmDW5t1e1OWptp08KdKgm5qxffbNcukXhzVB92GaRF/gbc45aeqJCnzRW+MeIywaCk+
ABMz325stZq0YqtLjAN1b2/k4VQ3anow8cHkB9OZyyDsalABLOBJsxNqwMEdokpHNbHSETlleybY
eXgscfel9tuppQfgD2JjDEVW7wpCi4NtJ3vtKacnbX3zE/7lsMHWE0dYHV1t08CY0x5VYxscDVi5
mo3fNlxW9mZZ30GM7TimlIV2lPUyvvhtUDBZl73KYa1CLtRaxfrtcziFhqSpqr5lJGPmB9se0I4b
Qc0vVxvj3N8DQvSCiNl5M97ZXclxhhZcpj1ysubo5QhZec/EwWivmI+t+NsyyvZewZlXe60jafWC
ke9v9TYjGTo0tFfBBZ6U9g6E0q5Xwj6gtL1eBqRLJtLSKO41e6eX8+/VWrr/uMT/0y44LX0h+Qeg
pmGG4lR4X2tLPOs4Z23rEPyPsvPajRvZougXEWAOr2TnlmzZsiTbL4TtsZlDMVWRX38XjftgdRtq
eAIwmBmgmqnCOXuvXSBXOlq4F61NxQbew3wzo1A3U58cWSPthHmKU6ahsJWTeSgcrTN3ZF4Br3XZ
kzwhpUjSbcIU7oVUOrP/aIvyFFwjSe/0DonZBs6F+8kORru+g1xv/KD0VO/MOZ3Te88peHgDDUNt
M04jRKde47D5sfXyzDybSlYKIgEQ8+1slxM3oy/yqNSb+r0vJybFUCMQT30tWowBYbP49i96FLF9
NKrUf9Jh0c13jVDOizvAtghrlpBfeLc4BAZurGW7wV60ktOXj0KDb1QMnBs6H8huIYdyZzclnqMB
0JC/FyPfwinzCPc7wj/Shx2Fk+U8u9KsdwbRh8Y2nd3iaQ78MX1qtXiuNhwJV5Kg11Ur8mG4Gajy
l4IqskWKUEDwEHAi9Xv9DGnHtpR0Y+fotkF2MLMlf9AWSdBy2bnzs9kR7eNxVWczG4mvm2KPDcs4
tfZJx6J9o655XVJFnISWczVhIkVxLmo37GHMYKjRS5HVOB26djQRpxP4hUAQzVnFFPW1H83veRrH
3o2y0d+GBnegQ/kFW4WU+PVtMNqkQdelu0crWTch7LV3rGvdLqDczb4qrsfPHrfp7BXatHv7M/rb
I6CaC/+WcBl0gL8zYP6oeVo2vf3Km90jlW1YaLWwvJD3OF4N5toYcYjPR2QbgkaTMYBNDiHwATkd
mOLfQbEt1Y2p5C8lNFB//LmS+OgMrVPNn7/H8topgQxynJep37eyDsRGU5p+GlXZZpR9cnXLe/SX
27/SBUEbIaOlPnnRXe0DMPBFI50jlGdzg88+2UsH9CtWgfRkGrPa9x3JRNZiVx/fvvt/mTfRPiHZ
Q7JDuvvvh/PHxfaGgnivKDgHw+DvyjjJv5UtesY5DbTjSGbomr2wVP/+utFdpb26fnp8dOv9+GNU
y6ziZC32kI+BUf5bWQZWuptMvEjS9GSz4eyfRDZuHdiy8xLcUkH87XavDQT+MMCxXg4/a2oZPLCS
TNx4umrIWmdfzfJByMGroz7t4h9J1vSHmi1ndWPVuK6XAgGieY/wAV0Weo/Xl17j5io5jdMiGzkW
h7lgUoo4VZJ7GvSyzsMcOW+kTLb3bja591CCy38ug/Mlox2n+4gXmFbv65/QjJMV9KnvHAHQmSgy
RXJEEnJXePVyQyVx/W2vKB8I9nA5fR154sUS2XsSDuDCvDJSgJx2Vg2VNrRHnypPldqluJuqEjdG
R86XtwtEkYsP5IMP6Q5RsH8nJ2O61WG5CqIj0jAgjhHj5KqdYNJ/ffXQcmqDBEX/mLbC2ZsdO87Q
Zou6d8tgOZOK3eWnlKbig1eKoTyPOuz5s12jnj9XUAs20Ik5XhdG1m21qkcd/Y8fJD+Pb5GILUQW
AJ8uPg2So0RMBnNwdDFI3wuTam1Ua4FDbOVs3GmwLaLOd7PD26NezXnrqBSwV486ELvLdgXlxqqv
xskHb2Z7D4k3KDs0wZ59s20SKcKqsP0bI171YtiksVdj+0S9i+PZxYqjEt+PfWU6x9ybTQLY6yo9
ZLMehynzzy3g7NUHDzEOtyxfOnMdY118dHSVeum1VnrSgtr+KHtruSuqVdwgl1LRqE28H3gHun2q
xk9v39jry8RLuuqBWVrRRl8GuCRU8Mk5bfJTMLgn36vin2TqBDvLkNktsMfVVE6Xn+mMjQMrKUL6
i15l4Pf8An/MT2U7UXZ2c/zYHHk2RuKZPxe72U7gy7obr+tf7uzaN8QEhEwDZevFY1x6u6fNUhQn
pzK0NOzcxHzXeYU4p0lSLmTZZ8ZIqWjO00OiYyH814WEa+b1gUNmkOlKUMbrj9nRhcluzSbFS2KG
HWqE5WFP540qWmmIQ47ZEt0IbgYseO70+Pazvb52DOG/zxzgQ1D2XkxuzBnSXGhFH+OkIxHHbAEo
mfDRoqRP5Al3ZHMkF0SKSOij/uvtsa9yZdkuwaSDuYatDVnU5Tpicfqb22rOjjpRiU9lUnT1XjcG
xQEzp1+N2DFo71QtEJn0aTXEz9J0kCy041RZ1EtI5N7YQzPVSbSQFVl+M3zVmmfCrBJ9X1SddXDH
Qn1++0dfzzLsM1ZNFd/96hW6mHrbWmqUOO2WzTbWXmoxn+c2HXam0/03qcC+FUN5/e0xnMP94ZDG
35eqKmNS9GeF2x7LBOi9Tf341wD4YjfURp/f6KBff3yMRcNsxU+sLNCLS9MbkvhUg9A3sZFTFiOK
LqwelkscpaGybDt1ffKujit5o898vcJyR5ETMXEjImWvcDG1rQgG1tTJOHZBNakTxWNzO1j1dJ+x
af8iUk7nHQB+nNNBWSHbarT+Z9dM1NURNyQ39D9XdxwbICRxICc0N+C6XdyFdtaoJw3COhqwa16w
xcr3tpVYwbEK7Kn+N1unTr4TsmdeJpRqKFkvr5ygDunUDVocanjoIIlX74xDxovnHzUTzQLRHR2u
8xkvankDN3z1IvvMsmCc8XViWuIXvJ52VrxuVnOWPy6uKs3Q5Nu5t2pacI05vXdb70YM0PVtZTg0
CwaBzKxglyekhGxiRelwOna4wTftMOcPOBvzvZLlrZ351XvMlbEcI2lFKoGS6+Ik4tiY37Olno5m
puf7yjbjbQ6FLKpgAqXE9JjvKiMZ/vlJrvpH9gPr/cS9uv6oP44DaEG8AbnydAzGWvqbtHbLKZpK
rFIh/Vm7PCSLED9zUany+PaMdDWFIzJk9oR5uOpL2RW/HrmlKOX5RbAc0ZDFL/aSmB+oSpvO1oon
vT/NmUdgHDlhkDyARAF9eHv467v9W8jF7gB8LtzBi+VrrKpO41xrH0mEDHDe614alnbZnAZZmNui
r34KA+zc24Nev02IHVdUDOcuhwPAxYyRqULLZ9bSY5O1xak0nMmKSN/zukijjBYf3h7t6lMh6x37
Dkzu1Y525dWUQUrfw/C6cytaWYFyaGnUJUlKm9St5U8K2Nzhfx4SR/Aq0UNXi5j14nXKajKf/FIO
ZzR6Bg1dWdJiLHM2CKjeVXJqEzHcuMr1nr0qBQYUxUDv4FxYveaXhwpiSuqYF2k86+S7G/t0AI97
bAf6oj/fvrardFVqYiimmPDwmjDg5S6vQ+Hg5jk4AFA9TXvMtN6to4wKdfZf0iv30Xd6NQfRomQG
2QPTzRed97e6p22UP9CMltmPpvakGxJ67t1Sa18/bG+d+znXU83wkD29/pyAQgBwS0b93FbUYEMT
Z3RoIpf44I+zPFT9fENNe/X5osDnlLSy9A00SJdAK4IaAeeqgB51qZR36r3FfjcI55cyjHSfxK4x
fsiFRX7dJPP92w/i6isKvLVgtspAf5sA1v/+x5yFPNsZKgLQzoRsTu4YVpaFTtlRsVvdkW+W3thn
X79g66WiqvVW+A6o1NfDLYNV+G1cN2fLbzr7WfMavdxVJeaWG2/y9S2lJmORm0RLEUf7JUcACxXt
Z1drzyU7mmzewoSbVv70WLxUzuyro8bBrYP/rFXTDze2my9v39fL8YmXWEkGWOQ4kCJfXl+xP+7r
lCV6x1KYnmHuVl+swrTJl3RAxZsryiPumvwbhuhlb2tTmWzeHvtyOv499lqXYv1brYcXJ6hCCY1Q
EsZuWF3DrIMuSaeHxqnXLp8HWdXPKu3Uy9uDXn4z66C8wZQj0BNzjLhYcfnYc38uu+ycxXz2YYZ0
66MtBalQgyJiNEdGkNyYIC91/qyzKz2AyFgsDiy8lxxWNI8myStLfibMNd3C/4mPQJ+HB8vLho2r
3PIAJ7+NRhKsjagb0OV5+K1u3O2/POm1CoUanoBO3uyLySJHviN6mnJnDO3WS0A78r0GlfjsTzY6
PCfO1SnwNLlxQLPc+Jp+L6x/ztfrDeAgghqUzQ6Wlot1v0eoZEAwy88pTVMyD2h04zxP6NmFNUk/
T12JbI0WY0cc8NIuyxE3oxZHRaKhDxjkRHhWZ867cUZEhmzf2sBncg8tiu0zHZP829SnN9Hcv4vw
Fz8aHAAfBa8mu5XLs/ZYc+B0u3o5dTLI37kKZu5Gk2hXQ/B6YJKyobZODuGHeYR6p1QPeZ4kv/rR
WoMP8gK+bceC8qk2Rf8T9Zp8slSWlActN10tNF0Wi7sAcWb2BbdLqXZx0GTxXWUl87af6KnfISuq
kudU2OlPlelFsPVqVz4DyJ6mXTyb3WGma43su020X2kbKwMchUUnjIZU3or31GfGO5yK3VKH1H3r
fNP349h/mpEiFDslRAsHFKCDbu5xGNgGT0J3qm9VI4wts6qWfhWLmPt3jRmMgrcSxU9EPK71MCqQ
J0/N4CR9qM3GmAzbyuod/WBbdfMzhX783kiX8WutDLcm1cycnhK6bKCQlkz9GqTRaghXu0IcC9fi
pBgw5QHEtofsrInYsbdj6cldEzvUKBcSmXamlfrxKQg6okBVaRAAgX5oKj81aHvy950x6PJgwYt4
h39nVV94I4QK6SwDTN6GhlYEM8vTtlkniuq+K4v4aAMiVGGQu2L8MLtCGZHR0LhnN4jqD+pY3ycb
4ZF1Dx2besAm0yv5JIe4qt9jDUqaqKkXwh91f3LPM+bWOHLGkXZCkC3DsWj7ZgjnBoDSQNLsFAJL
8r9ijCXq1jSFKjY5jd1xkxCZ+wUqp62HuRzoXzpeqr6PANHHMEMh99OXICveTYXVaYT3mubHYJw7
jrVEeM73LfMETu1JVF5ULAo5TjUP1tnNAaWGEPW6fpvRXfqKb7P/INOlWCOVvbnfL0nmpRFShRTy
0WgFO0/iDdobsc0rgvZ+htrk98UOlQM4NDi1phmRD+3rO2EtXXWQldCTLTsbUuOMWgz/TXMifuh6
6+TbCelB+WB7cVvcLX5sG3ttcoRxH8TCoi4zuv7zMjpLewwmFD24GeX4IVtKy7ij/lz+8FQ66iEU
Cnpu+3xqe941DoSPfkIg5c9RqKQ9t0MwIH0creorKhY/+YW4Iy0+OLLy1C+HhmaxrXESxkDKyFQ+
WIloSbIeixodBtWpveTkwSlVWfPDaOVVtrUtkQzHOVAJ0KpkQQxb8Q20G5i4fb+JY0WsW98wSx6V
PdGgQVyhGx/5cDXrMVYlKhVvSgHll5a0f9B1luUmmVZhV5HVthkuYzkMT+i9zBc/Zdp76GU+bPum
1I1PWToiqYsN4MWbGbG1+zmfY8lRmmAmNyBtYbH/M1xuEunJtt5FXrFUH1Yg31NVJmmxGVPdeaIU
p4onGMJ6+VTbnurDkpp5f2ySDAbnlGhlp4GebqSBZQbJ37Qp5BLU35iu+2+USZevtZHr/+mEDGQE
kaMw+jr0BQxevev9PXDgwNgUViymfWzIeESBQUTsRjkIzXEtTPyPdjAk3cnoqcWEkJb0jxC81/Kg
Gpw7qVcEnJHh5YgNuTBxfRadspbInpJu4y+9ZUS5p+P5xfs5vle9oCki9G6pvmj04NC7kmzI9+FM
Yoj4Hrr2jhJyPG51QVJWpCuX2ps5pOmJfD1WE4uF4Rvu3zYJqeK7QwhyLDgbo6267dJIz9nFdes0
qKtlobZNvsSf+2yWXURhs29oeAbN5wlDq4gg1naf56Dlo405z75YWRJ8yUf4UveeSc62ngL2O2ld
HO+Dxtb0aEr6sTpQMYKEFJYUcU/tYmbFHiEtu5uqJSRGRTmJAyhbwax/NNJ6tk8NKajp0YTGexTO
MjYfWjr1rRkCs0uNDYrR7D6wi3E+jSzsJ40+jbGBjFm721X6/xyUyE43bNWgi8W9ITVm5Mb6klYg
c/ZtgOh7z4kt9zY+Ghw9StUaG+IaPZCdcEa6Alk6mOrmMahY3l7srDTrh3bsvf5E2BpqqLw12wpH
79xphyZtk59x7xiYhpm3J3s7VIatNpBMUVnPKD4Jz0Ru4H8OEjN4EZqWLZE+V5VHijsojQ1qY5dU
+wSfwBHVvi8PWWqTFoUafUAmlo/Uft7PhGQ37/rcneSZ0teCVLyit4HqrMnqfvgi9bTNjjIw+7vS
D4rirpo6dargkuofp0DZJ85LYP6IE9PGzewOrcFuehJHy4D6vuF8b1bHdpqGPJJElgYbh3PLoyIH
7cmG+Wgfumb20peYLal8WDVzX5hAmu+DlWr3C9bY8pTOeKw/O1Q55DYFI6gD8NcqY+NDrSs+IVIz
xGn0IeYJEuWyrZ47ifGNo4MGKdQUzd1qiznifyeBsyrdBpye27emg9QJV2qPCTJb2r0a26XlS1Z2
MdwtMPC8d8tQy+7n6Kbez7RsmmZHFcweDvoyDP9BmUX2DLbDpckS2zkiAgPpQLNZ5SJotzhZ7Ben
6rrvVEplu3H90v4ZNPyUKJgB8u2Qwhv2RrmJY/xoU9eo74IFdjL2ArTn5QvAvzY/kitppL/iMTZt
EJNx/aJKfG+HJANREPllNR2gY9r+0dIy57k0qE2O22rWqQlQAU7PnjMrZ9vVnWYdZs0TNlZ42yzP
TpfIb5mXTcMmdzRdO6cC6MDZHr0yiQjQsr27ePL1PUALDmFNDc33SVd6sJ9pCELj0okp2sEBaerv
CfNEEtWNIALM8yA2RArpjLsvWU+N3fo4XTBCcZCF/QApv7FRA2Ipoer1jhkqyTZ6kjTbdCI24bhG
HxVwmtMeqkFraHqL49yvnjUrR3zaaqMd76raYsEXAvYZ4iFTbsysNtO9t8Au3LFHnNBdwj7Mw8mA
g3hfz0jCI00m3bg1kjIZN+4wOC8qkHMStfzIBsCo8PKtbILyu5jFavIOJvSZQ1Z6O99OJ7YxfhOz
QwsE4mRLC57MZPb6717eZFrBnloff3mNhyKuGXL8iZOeUT+cUtPP7zt7McwhdKslvy/qtnSOs+dn
mzKuMmerLcoCemnV7hwa0uudqG5bK96yBZ4R+XmFayOw1bzsK0ndJXvdVKr3BSVUAhJE646brPYn
/x31mD59X3k17MYZgOK+coKFLR0drWCvDb1XoxBtkhmFoCCAEiNSGxTAh0IEq94DtqWive8yKiYf
qSDlzzDVlvqggg6qKTsMU2wkzLnPWjMh5YfkWFZmNCG2aA+AYIn96rLS0bYY0jApCAc13lQ7aook
QASFQRb1XB2WItXkDzNrEhl6bWPZW15utHi+Wc0UJqllR0w4lfu1KOyi25KsIAtmKkp7G2V6wDBE
5tbnZND6JBLS6u8zy+3dd16LCS0IdVTR7bkhQhtQv4b8OUrZl5FsruUGovLShkmtSz+o7xHUtx2F
11gTedSwOa7uJBT6nHe21JDnoChfd9wU+T+QVzE6bB5toXmrtBmwSu5W1YxWvOs/qa52io3RALvZ
Zp5LsIelSEZzl1ybf8gFNN8G9408Cr3oEBWC+Ajuk7hcMLRbrATmQxvI/sOiJ2Nxh4sk6HBQ9EGX
1BimAHbcLZWRfnU1J+2O8RjMzFtURsyPmj8U0Fytde+JFbVPtj2wmBQ4l19qXhg0sCbpBS2ptWNF
HUHP5vRENkNf1smmTmQJgx7E1X1KQNt3/AYtwowh8NK9VpTTIbMC1QLRLooiHBBw6XdykZoVYWnI
uo1BcaraVRn7tYhksvgTQ1duNIh5aU6Z6Fy55yUSDi6tXOlR3AdW8X4u+0XbO71RUTFsUxGZ0NWC
d9OYsV2y07Q2nqtllcaWc50WpzTuQASoYuz7LTri9uAmZaZvgWZxwDMQPxM1UaAx3ThNo6NRoBWk
xVnoiEA0zGQiqKNJyz2kdPVQyO++xoYkLAffUdskCEp9g4fOaUMHf958ZD9iDodldVQvInA7+IGa
FyP0pZeIFG/F4K1HRlJCM/wVTmEU/n0dJPay5S5jUE5J+ZvCoV3cT5Vrsvtc7TbJuZ+rXmCqcrFw
jYPC3VRWKmOyapKtLP0l/WRPfbwL2OUn9WaUQffsxeaUn4TdZJ+MbPbmbTljjh3CIcf3jkphzJut
ymqoqFM3duWhnwT/fq0L+2cKTVrFZqfDvYCGeHTAlasCkX+Vuc6XeJmRs8bmovlbJLDsnIkYaRUE
5WEZwGmzbhhRWjBHNGFGwkhxpzLX6+8112zufVNV5iHpCY7jS8bUSZQ5nFwZylTpPLdqLqJp6uLP
ro9wLHSx2W3g5zjcSXRJImqlqr1TAj3O28JHnr7Ooz1wDZap+i07kJi7j67cfSbRu0UG7MqpOLGk
+1vw50u9ATMW/OyYQYoY/Yw7dD+Gosm/CBi46plIKJyHeoyVspaZ9QO7i5jvvR7R7l4adfIVhsY0
n3TyjGZSbZpi+NDH3XCq7M5oNqmsLHkoBtPcGS10DkTRqchOVeMlRKrMxVLn+2kJUmeTEDnIQmZl
IyoaqoGa/4mIlKk7Sc5f38SSGL/aDNpOWPqEQO6tkWerWMiqbaAcfdnUo0XaQdhamRApeIketxP7
c4uycY+dMUxQtX8wTFXoO3Sv5XKqqTAPO29pWrXhUOPICBVR8zRXAm0sqhw3wCoqCmZS3VnsF484
drWdp9hotwb6emMjrMyMRhry1QvE+iXYVcTruo8mEu3+SWiDcDfZQtrPJlmc1N7NXuZ7oZ05ix+B
OjeWr3HvKvWORVgOG2buyjlOFKc5+To62kQBElwxYeaeiZJrKYuTPfDzscQwiyVRklMr3hNV7PYA
lZGwhwsKpdQOCcasapidiSHZJLrLsOWgozchG0Fb3o9F13/ADtPne9etTWe/2ilO0kUqExplhTvJ
yRdD7BcDNiaqDzJN7gs+nm9dxkSxsYI493e5mPIZr4TIimwbW2ml3gWuGLxnFlrDe4Ijz3Y/RIrW
fTNip88fBGIj487vqblGJFOL5R5/l4HMfZ4rfWt5IvjOzMo6VjcqbQnhZjcZ6mJGkd71mH+25aiJ
bKfyRH/pMSvrUTem6MRjcuFjimsy+ekm+aBzjnO1IQltI4u1+kaV8bqmazk2+E76BD7/4K9VyD/q
yZ2xFLxjenc2wEpN73PXSJgs/RLrArbRdt951CM+Vry5/5g1QpEVlQOMXweOCcq3S1O9a+W9nxdN
ebYavd5BrGci0jSsrqGX5cO+hyI+neAIudat8u7aDHhdKKSDC/YASQBNvsC4qG4OwJvLxGRkVCFs
4Thplxp1r9akJ54kOsYzr/qeqAKfignGIXQ7041Giiz/GVNS3WheXykUaP5ZNAERXKKppY170Snp
PeVI29GKc+Ujv2C5X5YTJcOyoQrStk8C+dVwnouOphUGl6+5l1ISQL6CW9DAbPJ2tf2q6MzkwV/s
zNlzOcZlLIem5jINzCG5yyanfDbLJT/2BqQFZrESj1PRgp4cPPwjwOS3bw99Vei30Eih76UzCZXP
v0S6Cj7Q0UaFcvLIZP1sjl2802wLg4ttTWc8prei668ulRcfAB96FMIycKRddDMI10qW2pqLk0xF
E6VSOu8dmPn3C7+RV2CtRcnhhY8xvfXEr745Rl6BLGugH1bmSyiLcjkYd3ZQnnpFdNi2mP0u/2A5
46wwmiJjWIxG9yJ6psEU+amqSVqb2eHsvBpsyqx32KDceZyDbVdMdfCSa0pf9gWzk72zrK7kABnj
obrVFbn41TSL+U5RxGJHQVkCAOn1TLGeQwknUPmTBSKw2KSQ9PYyW9K90S7d52CarS3E0Fta5N8f
4x8fK8MifABKRnoY76V3KUHoh26ZMuWVT0Wdte8hQhR4+/XKOnayWfIwXt3+YZpOog1tVqd956Mv
8Qlpo2ba4h8FG0WUy9uv6lWkGT+K0jRwb2YuKCuXnbA8DgypJ3ydbVWnQ4gNedx4vTVi7Ouhr4Sp
GD12YDiGkk1bz52gRJubOIPLRvvkK5H/J5hRf1Q4iOrQSlErRmaZjvtelvKGFueyI84N9FbyNzeQ
WpXp/lbK/THDs9g7/SLS+ZHXUdRsv8BDkiGGrzMkr6uXIT1FSHJIdQ1yzjh5aRFZg+Uve9Kqzzyb
fj7PBAk/j7lh/mtKy/rbyO1Ejskk6Bv22tZ99dsQwVljoB7ZXPZnpPTBR7N3Mj0UdVsdHe7oLSHa
xSzz+24gvmK147t3+eP1iLUd9FOtjeqxzGJsX8WYxncBJwm4BdSrsrBVVvmPEKb/j+nbqx4L2ddl
Ju9YTJU5eUo9ZlQbP3quP38usIW9GHORb1Bv2b/efj0vZrbf4yHd43nTpnZZYV9f4xo2NfAc1aO9
OBj7675B7lrOT2braQJEt8bmKg76B45d7Q1F+9+GRlOw9uEAeEGPfj20q4BpsBmbH6Gr94fR15yV
AuX8aFq93xWjYx/1KfGfqtoent6+6PWiXs8TK3nTJgyY7seqpLkYuTJwI/SMzAJafIBXIDpSf6hi
aolp3RBk/WUsmuDkXsNztxEzrlPlH69t0opgrux5eSxGo/9sKH84r9ypcWMv4HNvNGP/8sYyGDpW
CvxgiIyLBjg9s6lA3js/EpgFoX9gw2mQtzmOSHn1EfRHIYCXvX0z/zom1o8AXZLH3xdfiRwmLVCc
8h6ZPH4AsJJt5Pd2oO2aorOBEQ19O9zYiP7tnjrAtrAeWLCH3It7alCjsQD9cpmwLx9bs3lf94X1
XM7z97ev7Xod46v4Y6D1Ff7j4WHpXNW3y/zI9LwiAXIyfzs09t1YeU8xqUMHfJrOj7cHvbqhaDLY
Y6NPxFOzatleD+qIcvHLzFOfnC7jiBukkrJFXASO2GUNehgU/rhAbzxF+2Kjy35+lbCtU7+xCo8u
JQS9aBej9Lz2Ce2tBWVuATq+VUHJcSxr8+qhEQDZj4mZmweR0mTY+Ysw9GNtmmOwT1KrF6fFePHc
tntJ0sV7sEXd7zCzL3dCmpEYnKj0JvzCEHvSMaqUO+v7WViFxpnZAbdNhTaAXkNeUfqY2LE6DHEi
ushN+9oNkzYH8ILOxXqwkpTmAhmb3fOUgdcgLn2Wn/MgteL/KBcky7c6V+1/zTT7d8qccNGTQpn2
WK9Nv7hx0y734+tNozr123zEDIpM6/WjstvJi2dk0U8dm3IMVkmO4c4cZhXvjQ7jHQ18h1ZFToXg
O20zCsylIz3QPQ4FoW6uSWn8t3eHaY0ih7vCy22U2lcZnG2b9p4fD09GLQMbGUND/Gtca2SXcFYo
NlXfyRsf49Wuax0T0c16NkF1gwjk9U1IKHEL2TTTk6yNUYYZR9oxymFu1BRmFmlvPaOY/gvIRvYj
4ff6fRJIqWBwTDZ5u8bSdKiCiCytbtyLy1li/V0OCnI+IqZ6JH6vf5dq8TFYsWyfvGGq7pNljA9I
eJJlXdA4vP/zjccME7CKkueGAfNiMeM07pKxSd3DdlLrexyP/g87sWSyoRkhYRN4vqxuvH2XkxPX
h2BuFd1w+oKQYL6+vt4akAJ4YnzSKpquXVCLZ4Rv+q7vS/mjY0ZsziWgGnnD07nOeX8unquUbT16
Mrr7O5Pn9bAVvEA6W7b2yQIs2u/NwfXeW6PffzG8HKtTxaTPdFV7zTlf8ubWQ/19xH09PC82+kRq
ZQicvUv1XhdDT6BO7X0C10SjwVF+qb4seTI7G6dzveGptwjh8ivp8Mo18ZNvWJpzmOcUqJJpD8W3
KrGyYC9tZtk9jdP+0Z9zMDCF2Rv9drEnolqHWdr1hraGmZNG0dUux+nR7w52LJQmOTtgL1R7cqAz
5M0kq0LcMQpDjhvVUkmAo6AHT/68qr6XuO4w0CRGvtXsKS32RcObgJx+FONWJrFJznyZacO9Umkg
31O/D35CjvXbnzKfZ/txJhej/eBAUmDcqZsH3Q916OvdvRvrgf/fP77EvL8oolzUpsjo2EC8frSZ
PnrCX5LgE2gLQBcePJtPRNJV59bMWndLIEVzC6t69RKTjovIl9fJhElMlMjrIWnNN9AwKDuqOhPo
CvLUfj/MdUl3MXGTFRVED+KjkRhNvHv7Yv86Mt8qlQQKSualTxvKyEJleKqfWPUkXwr1P30wx/de
begwmGdiBcr4tl5wnQj+fH8d3BUowmGfIKyGbH8xUXjkgFk+q9/afDDcXdcbzgtUDS84CRIgvB0H
a8lRXiykIuaafiYORGuiEa5KeiKzyc1Ogd9QpdSnbPhW0Qe+tbm6vC+Uln5b5plcLItfe7GmxWmu
NxY5cU9j4XZ2iHSl/QaDsWu28Wyrb8qZ40cBWEDbvP08Lqfr3+Pi7ls9BJzeL40gaTchE1F18qw5
cYvypQEA0U3+h2xKm+3bQ12KNsn24hpX+TeLFpCAy7jkWRp09A1Ne+pU25+Hfmi/TTHBdlpmGlFr
iMzaVn4VOFFP0Ht+5GzgHgfH64Mb+/XLuXT9HatH3TIx37BmX7z9hU2vnOzi+GmelG8dFqILP5d9
VdO1lGB07FV2E9XJuJh3VcZSeWPR+st9YDJfE34Rv+Mu/k2k/GN/q5ZGiMlQ+TPdnD5S1XoscdJl
N+aAXGZ72prVqHAiDs4vDsM11WWy6N5+Fte3YP0JTOUs0NRuLkt5oyXA+AdV8WwXTruRlZTvqhJY
QdhZLNXFpCFUMN2i34DsmA5vj321dWGx5ujLjcdyiJH8srqboV8BrTEUzyIp9b3eS/2uKcd4l6qy
eyDLHMYb7Z+dYt6MJmfItiMt/K1eFmA1EUDeeBuuv4Dflh2bPTinRfTwr+fCIp1jHylm8ZxMszxr
RuPtETEYuzSuuqe3r/xvd513fz08sUuE2PF6qN6jcREbWfmslrbeTalTfek9W4YaPq89FrjlC0VQ
AuWHsrh1Rr2eX1YAvYtpcbUQ45p5PfQopEZDOCie/cVFd98F+aOejmIr0Kmclj74H2lnsts20q7h
KyLA4swtNdiS7DiJHbmTDZGk05znmVd/nsoqogQR+Q/Qm04aXapiDd/wDtW7r9AZuT9feWld3LqS
0yppdDYmOJLAeDnoOGY0UBrK1DYcQrKbgm4OhghTu4kEohmbXpMJRt+mEVbObpO+AX4Sa8SDG99X
FgJoX6PRQVS6qIoqApGrOiqycxsicpnSW3uxpyDZtrMSrGylG4uMhI/L6lLSwaN2cYmjqxmMEXJi
Z8q+5UOnq4hAJAiQAIBMMAu3wpnIzRnTtRbRrXXmNaWcAwEeNYrlFp4tGuGOmZ0L3++/Zf7o7oSB
mg5ux+UBjW3tVFLI+orJlXiGW732mW9Nm6olnRpJpKbwfPmZWf0AwR4rPWPhmI2nsasd0lf+6DCP
+F9vQ9LabYVXhrVyk96aN6pFBKUWbul84suBk76y6L+G+VmEJhJ2onatnV0P5UNRWc2zRqj2VYDs
wncu9MEXivzt/v5e1gy4yBDVhrpMZAGAZbm1yDLjhAOUn+0JNNNmAIwKDqMZf/noT6W7Ykacd2WL
3djNFH2kfw38RkmDu5zyEMvqeT4XZ1cLfgQ5GMgNuo/zx4qy1LS7P73bY1EOkVAi9OcW26pxB+DD
g12clbEuvswEH/Qt3LbYmEZQHO6PdZXUUxOl22NzTVAQkTySy4mFPcByO9Lj91LRpo4ydw0/NBra
cNeaCECDVUyBDwZC+TD2RC0PBPPm0UZJIgZbpMbpSr51/UjL34OsDCksIjpwkC9/j2aG+PK2YfQ+
+YEOwLEYev8B+WOqNK5RgsMMycnGnZuUEW/T2MbltsZgt9tEVOaclS9xtdG5sZFTl0GTJns7i8WZ
1Mh3ek0PiFnj9ucEjuEpHDCAfejiEW2dtlFxTckBP5mbztLi+JDbIELuf6Gbv4HKtEoChtXH8gPp
E6bptOqj97ox5+3AmXhUyij9niT990Gd7S+RniHvmvvhvAmqJFx5S64uGZYAPXniBc47fc/F21kM
5VCYyDi+52pg77gLqpiOsF9v+7Z1vwoa9U/ow0Ur4fF1rCLfStkMpB6JqMnyCStwI52buFbOCAwm
2wKTenUTlaSUqeZGXzJjtNFwriYJg2mfDIAGj+2UYCQaqMPLwMZcqWvf+gg0xWXbgF/Ea3a5K0eS
I/gzdvCuj0jLeGEOlWKcillFmSZWPT2b7KfAT+rHYnKKLffRvLILrkIY1kP2SWTLilx1WQgQpiTf
WjN6x1YUvIHdcc9SkuQptY30i6UYFupPUZX+HOdkON/fgFe3LUPjU2txLEnH7CU3H8wurtAmO0CM
TfGIelbDl6gobFXRdDT70nm4P96NHUdqTP+M+qxDu1v+nj/CdH2ORA+uI3onmhteOzVtSQs1dWNF
prqdTd/4GAbshvuD3pgke9sAeEimSp1Frv8fgyZOglz3oMXvLorGL/C9uVYqYaHb3uBeraxxsm7N
EVMkhABYW55Q+fd/DDeRpVhwyRJa1IGDcKoybzQqILBBQ0RErQAcsK6l7srlKh+Oi7gQfiRhguyv
Y5N2FTAo5QAXfXSS91zH8U3NQ/RkulmFMZNQ+7m/oLdm6Noy6AW3IIhGL2dodA1XKlyBc2/jtj5S
OH8txYTO+RzbIO3MhARbDT/dH/TGKdE01DToU6BBQEP+ctA5tBRd7TPlrHSKW3qBGyfv+pDb2yA1
+y2Zgd5vchCfJzu27JUTeuMlJc6lImwBEaFQvmwuIuugarFp+eegwMLP0yDa1LCdai1Ew1r44E4t
/BRTdOWRAfbzdlNiK0pJGNa1l7Tp8HB/La4+NuV68AHk2nwEmQ1crkVITDqVoP3PKJ2rB2sywXpG
Ta8627TtQZHdH+3q/MjR2FckO3JfL9Wnak0LkqZTw7OjRO7O7zP1ofKTY5ejEYPS+OS+/v/GW7zM
vlaN7QhZ8twFSfRrtv0m9OyqHzLEiq0fURq02v8wQzT2SFopHhCZLPYW/kQlaj1GeI6q8nugdDCS
Wjt5awCpMcE8+ufvJyj7jCYoMFoNy4CTBnUcU/qMz2rbRJ/BgGbHzA7qveLTwd8Q6Drx4f6I1xuG
VFVQpJM2o7jQLiKvyAoGSoJlfLbUDj8NtxcgEVXKMH2ZqWureXU9UFgnSZWSZSZWeMt6pIOWlaD+
G5+dmLtOAeDvH/PebsvtWGfTvHVsHzGYEIj1/v4srzcqA0sgAMUQroqlJIqYtMRsLDM6hyNYss1U
uqmyVYwoETuQ+M0XyGWw+u6PeXUtycnS2sRznQMCSPfyKEJcQB7V75Jz27bFFz+CEgNg2HU/2Mro
vPlzOv3r63WGG0MaJmvOU9cRNRU3uscUfWEdETssvmvRRpGhJHpyJrjxv2W1g054FurBg5L55g/0
IyMkNapRg8Qd4t/TTM24gzpQ/fV9xM+wUCSXgT3YjUUg6eNTmcHHis80yeZ+V8dmEuzUZJhoGCr2
SoZ4Fa/JOROvyggSdbHl9oJiPTVuqSRwXFSEld18bH7orAREv0mrNgZYXsMDqVd+y/MAqDtkjeR8
/6Pf2Gjk5b8jdqnitqx2ZlE4O8lMfQsBgk77VM5l+JAE9Kk2+D4Ee3VOU/G3UaqsrfIG0aXnYF31
AAUdllHRzeQ8V13dbKvApZhuOWXxqsBLe4RJ6/6EY9N2D3GnBy3PgR+ugKpuzZoHXyK/QGXQmb3c
6imeGYqJ8cMZdKajeKWw0+ciV4u3FnVnYw+ptNjfX2eD/+NFUMOkHa5jnl2QgzRzLkeE30nsVvvp
OTPiuNnFea9Nj1VnZP/D93S4iSnbAgIFIHs5DuASs2icMTvXRtO9tdksvCYTzpOqJMnjrOnTyntz
44ak00wShNQA9erlFkZPsTdrDZpWji/76JmtA9cQFvwmrXX7w2B0sBx1IvD7q3l7VLCfNlbT2PYu
3tVO1XtnFH52biwBIRYzhOYD+urxwLDIAxCbxy90etfaU9f5HkBGjioZLnZIFPEW41ZixIDJj7Mz
vsRj8D3xjTJ9QE230zdwZYJXouXa2KpELt0PtTMQlhAI19VQjvvugEJ+O++UaojX8r4bbyJKQNBB
aD+T/i0DSuTdRYDcWXYWehWGuxLalEcXyulPyLfX40oScmM0hB7RIuezw/5Y9rgLA2RJV7Jzoep1
1ScQ9Qi9UkK2k39NqIrRyrN0azjqGwRrwNyheS6eJVqQdaHWABjh7vXQ5HXSyI2vms1/Cg5sX+9v
rBvHlPXjjAKbQs1iKds5NIk5ml1fUCu1MhdohkiQCo9G3Vw5NzdnpUuPOPQuiEQXOwlRiiLm9ivO
U5mUX4ULgQtfAVAJhehXXpkb7zoyEdSoOChIui13B6q7qBMhrHG2nLnDAUxU/Qnym3hMZ9y5co7Q
GxLl8T6d9W5FMO/GPctbqtPNMCn/olV4eRvlwO/1UJ/ys1plluoZVs0BSHz7oYGq+9q18Zpp+I2L
gQtdbhMifMAQiwHHCTCunlKUtNVA++wGVrptyDRRWEuT59Avq2BH/w/o7P1tc2ueqBNyF1HC4CqU
X/uPRFm0VRtNelVyC07VBouLaFfqSbHVpwb6AYrrD385Ht8TlL1GuwYEOv9yOV46wcuqplScDVrx
J9wdGsBEBkgHGMxQbhs4sGv92asNyyjysFNmozBFn/ZySMVw0M7EQuQcoC68D9OpeUnCFiuJbGzw
y70/v+tokAYsTTBQqLgGI364eMZSvS1sMmftHIupebXzavjoDDD09lkG5AsxxNKsHnsh4AGnSoqj
WWUfQGesCX5dbSfZB+YuoMpHiER4ejlpnTYvQhBCP+NOpz5CrB3f8a2CTuH0Od6K5gNuc/GaW+UV
4pt4kEoWhBLaz1IGbTH5PB0KWlCGdsYILH2Pwx4pRNRvP3ZTo8EZG8fqhzrqWAqq7fyel3W8HQMb
rzncH3EXr1BhmOpw/HX/k1xtcX4UhSda4sg2Uw1a/KgiSRpV7Uz9rORp9KNvotTHlmRwNZjVfpA9
1lEN2Ob+mNd7jjFpY6CUhQSatuyYtRQk4mK09HOZO/b3GH/FDxU6EjDjQm13f6iri19Oj6ohhWnM
M9G4u/zSUDBn+YIa534cjHaDkEyebutBWdNVu7WjZH2aK5EIzVhWjAOnU41qCkyc7dLyCRiF8S3o
sXtpAtH8a+Lbknqdrq89Abc+HiKqYM8AkGCUvLgvLGUai4RfdG47NbG8zuxhVUYNijPgGex/xs5F
tOj+gt76dlIjj7CQu5/S/OWC1m1Fqyao9TO0D+NJCWyjekiHEeWPonfWFDavvx5dISZGmMDlxGiX
gxVYBitZEuvnOtI15YONBoi+a+tGtX7en9XVW0pmCBiGL0g7CrnSxSmAcwtAaTbxYtZVpJeNVtYc
3MRXP4fcZfvcQfV/O+iwakYUBNOVTXq9eRidexEjCxkKLe2RqYyWedhZ5rmMBJ4JSomQ2VBVj6gj
1dsAcqniudZU7e/P+XrzXI6qXS5umlRRmmoKo6pT/xqiZXMoYHrBg9HM/2IY4CuP2601JozluiUx
c1EfvByvRr9hwH7SorE4p7vU0cId5dLIq6ygeUZypdrEPlLUePh0/8NMmSsFELRoeezkNvvjGY/7
AEOkbrbOKHNhoZoaarQJ87mpd4WLbF04BdgZ/f3iyu4d9Uji26s2Qj/a+GTWqXWu0sR4hF/n74wO
L9ItEE4LPHJiVT/uj3hrE9FIBSBNFE9hf1HhUCYgoQkea+e2tJz3vh61bA8uAe2DONCghYuswG+0
bdBQXuNd3R6aYUGpCva//Ps/1ndkRpWJftcZ9kOI25VfYz5Z0yGta9EcsNhi5eFErGnxy6vmIveG
UEJJSRbUUG/GXfxy2GSanDzGGfMdsRL10UTEaARWWPxyaBu2XprCcQaabW+RYQnQmrP+dj8D2qTW
LomKZOZXdbWub1Uo1Ur53kWBhtRU076LSHQ7/szflOiVfxH1pJ/srA5XRr5ab8k3scFA075hwZct
er0YzQaJweo9DuIc7Qlh7KqhLx70IYpQlymDY5Sl9cqjfWO1wY0BtbL40FySi9WuytLBeqCp38Ma
jlRdBNUTYof1A8JWzg47LrGz9LDc4etafTaGVlk5w9ehIwgB2QGVJhOG/OyXX7vMA9PN0XB7t9AW
6dCyUNxfFijo+UXVp9l4sAmW8L21TKUhdIny/FHBzt06JNjFrtzXcqqXG4+uNNAI2XXQuVYWN1k5
JgYfIGneYajhXBvMOm6hU/Q9FoO5UhH5XWi5GosGCqA9apfARC+nHdQxImyNUb+ncVi6m4Cw9nUa
7E7scC1Eu8mojNkrNakiNqMDaAK5aWRxLYzQdzBGJW5wiUzpTHDtweLB9SrAdThW7I96aCr+Pmn6
4Zi3Ta0CWupM4ZVF6Ccb1YjRlUB/tkMvDPSUvQmLZH5NGyixf3lv8V2pvPDmgtSSHiKXE5xTBDZa
zA/eNWRht3MhffQst95GePAd2q78QHRXrlB9r54+xnTgyyKrw1HiBrkcEyAq8Fc7aN8xjYXR20nP
+JGu2Twj96c65d9XweWAkh8hmSIg+ReHB4CWW/tm376jRWO8lw1tVp4AZR/YqnKkMtoilNZV8U7E
c55tQkfvUE/B9fqvl5oZ0/CVbQ+XnvrltHskSopRLbt3wGHhC7/0a5dGwUNvjNlO7Wrt0W+1NXTc
1auPIDsOLfKWRrrbXKK1xiCGsTca3XtaoUS+KTjZoGVMBHS6STWOg505D7qGQaNH6emf+/P9TS5c
HB6KPmRc/IMLnbn8zlrZUE3t03fq8OGXIVGzR2esO3tT5QFVzbJqpj1u0Gh+tVk4PI3Crb+FLeJc
So222aFrRAdbsVeKfweU7F9inOj3HTI1j0g0B55efgyLvapo7mMMm/Ih6gDYr8QR17euhJuxdmQw
Mj9fnI5kUvsar6H03Uym+GsLI+6pRapO8wxkQHZKKtKt6GihwMQOvWrWtcP9JbxxUuAb0T2iMAF8
f8m1cVu/KQK1yN5LRw8/VqjGfQgVnHDxnESjKSjtlcqSdmO/ANEjL6cyCEh4+cm6NEkx9BH5O3CB
+qnR7OQRu48eJc957jH9M4oX1w3Ct0qzs87z+0lVNjmyVJ8SyMIfUoSlXqe5Hjt08AxI3rNdnelJ
zFsYD+42Na12CwJU+US3Num8okm7ZDOas/9Y4+71qsPL29jTjN5qpvPKRVllPCVJSD51f1kXn1Uq
GRtgj/FNg9IGymQRkaoINbduZfhHcArVnl652JK8FkiN6jC0msre9khbASYllIh7wND3h1981d/D
k3rDQhbAGNVlXhX7aQPm30UaU0/yhyLHcyYRGQm444SEjqG7Mt4iYKFoRx+ZDYROD3UmQpbLi6ec
fbvOlTk9Tuj5WMCmBs36jJmzo0qFYrv5mSFJDOkwjVeZz7eGltQt7ntaf8T/y6GnxC/aIEU+P1M/
oB+RRRsd1MMXBYWveJMb/X+BGq6BKJdwjN8zJgon1wAcKAB+Xw6b+Y5Fr3Oiba6qk+7pQ1I8OFMe
fw6LIUdsCSLjg1XbEWTMVnM+JFkPTa6kBP7TqpG1vv+5b/4a9FRAY4AVxh5jEbCYGt5fEgJ+bBsl
xHNkzPxd36X6m6GguO1hD6lJMSt3PtMSjblchrKJN7hVz/ELldd25ZAvzvjvxaEnTcGCOiBv4uLn
WOXQ9WqmZsc2G35FVtPv5rxG7qrwdYoYtDw8W0MEUw01dKnuL4V84v54EeTQ8NEldZKCkAyqLr9L
igWjWqMOd1RCKo1WKIrJo8Xxw+Ca+3J/qGu1bsaiZo1ABqVOgNqLaaL/lHd9lxQI/IfZQddTWPd5
2kSfIMgVxVsDvvbrNJiK80rK1pDpF6Ir9i46SLADylYE/ygttcmTQa6sbUHgFaYXuXX1a7B6+wsQ
6ETsVQQvptf7P/zWGhGRURPm0ebil5fXH+lcWs1tHyVNeRwmMb01VXCOp7p71n3L3/wPIxGH8a45
pBXLOAyZ4cpR8qA8Boqq7WcrsFGhJb/YZWUwJCsZxI1dx/XDrLgE4AItQUIuXM3R10V5xOAePC+K
csN4wF4j+DAotRCwTAp3T3lm+mrMmTOs7Pkbi4oJAiVnSq2OdV1yVuOZEk9SHtsqi1+6MLM+NnMz
fBXqoD/eX9XriTKQIOZCCAUYwhLepxR1bzRT3h+JLtEcbvGBVXLFPPDEpc+KYoXPFJi/dFqwVgSV
d+nF4aJXyR0Ds4iHhedtsXGqvFdtH6FO5Hyd6CnrbKzVZDK5spRXVzqVRzh9VHS4WaWuxOX+bJ3I
ijS17o6znYrd2Coamuv1/KAqk7Jp67p5HIPq/f6aXj3Ykv9Lbwa2McwGjvTlmBbpnl1aZnmsNWDZ
G6dNq12BGuqbOuLLiZRYYX8sytpEudkPkOpK6rT99/5PuDFtwF8wuMhcpA3Z4ic0SFuGGmyeA00B
G1nqoUw8oc3zKXYGTFMKiiRe2uVrxK3rj2pR4qAbT9eGkZdlOzVPYnNAf+tYiBHFeNErySe9Rdj9
/uyu3yj2Di0ZKqCUQiWF6HKFlagEmIRn+DF0MYr5MkAMQFoL5EhxrmdXjN4UxRHK2G4klEPiaHm7
H1AMCzwHt+qifSy7MRKf7/+o668ubZ0kFhwwsGsto98a5GCPwl5/TDtqS1TRKlzLjWQ8cMnkOrSI
Mfnlx/6wwz2mPOgthh/3f8D14vMDJLpEkihde5k3Kh06uJ2ZDkehBvq/+qTonaekxvzXJ4oiJTA4
WdSQUGsZL/5541tDPTWl3R97BCe/pnp6pszg7IA5lk/Q5IZHKah6uD81el78Xy+vC0nI5IsDkuKN
XFaUorJFgtXSxuPErv2IpV5ZbvgYaueJSupAgnIc3iK7paiht6NFrCj8ap9jADZtkeWg6DayXaMP
ZqSEwPcMf/JG/CPMjW4OMVFe0jT2NhOjr27QIUUPEU63jycAZuEGEViDm6tt11DikhikEoxMcWqF
mvsYpo5On3nh7Kcv8GLD8jVxAMxRqZ6AStt9270FLiQkL0L5q3xFyLdGw5Tim/FmoN7dvXCgnMc8
mhLxTeC24P6ae9GQaCg6Eg1d1A/Wk2STCa8erdryekGVmAwnhBaLAmbLJlOK9h1VjvLsl51bHiuz
0L/DE2kmhCbzatI87geRb1ENsMxNWWEPSMexSx/KsWzzd8JP5VeOcrT7KP0tkahkWQoPyiOShn02
/hcWo/tk5NiWeey91kHX3J7dhx5wi7MJTNE/uWOk1R6uIPUXSkHJW9JTX8YeHSqQZ/YNgGYfacjx
ocCI+U1REf310N/kfMyI1GPOgr9T+D5ro68B9zLi8VcSR2FFcZR0HD1JhPgPBt5O39PGHNDVr21d
eUZOu3+NUWmtvtKB7D/6OLb729owS83r7TmYX0qw+JWna7U9fNQgZCgeVYfo1UcOLtkElp8mO6Mq
K+cgqhZPySrOcJ5roiHEIMWMsvo/Fgm534p+S77pYodiE4YHzjc/TbtiJbj5ndUs9jfdBrDghBtQ
A81F7j4ji2sRZtZHRx/Uc+iEQehFPsqkXpw1+j8asvHTRokzo30G2zBq/gatHbnByk59SU03wC7E
byUpOKU+uM9aZn+Iwxk9Hs8im0HE2dXLee0iliHw8mfzayEK06wBxbh4XhMnCsiqo+ZoIy22tTAL
7r1MiwuE67sO/Kg9fkYar8Cdqs4+NFhVwgjSxLFNaucb4Lt5DYp2FTnRwXUdnnoeIOgn7uLd65HF
yVrNqlGDx3w29g2kHydlQMEqENNK6LSsMkP6IOSlXiTnLzvii/wAqjCK+XbeHDnefCjen3FAZRHo
Ir3f/mMmkHqvHfJlOy2yz+FYhXs/BaazsnduzBlxCK5MLn7SlWXW6pIzdr3fYOXXTBbM5Lp/zuom
2qV6IVaGuqoFUFZnJDTBKFGqEBcu734NHDIhx2Acs1qrPqVJnlH3DSZuhrQIK7Hpy7D85/7VfxXJ
QAQhrZBURuro189NmdvtUGnV0YDC+amIs+IAGFt51ops/qUoAXL1IGLX9rVMty72tWVIXz0JUZUI
8yVeKu5zLXfbyTjhgkO5EeF16xuEnh79WQt+nZZXTbA3I7OpNwS30w9Yl124neZWiaSfiLry5l6t
u4VEmQ3iHUQaScGSDz+nbUNUZZunhv7BYSZf2bepoWyF1ikbbezXMO/y2C6mTwGaYizlJoD9SyTE
3Fu0z+vQONW9ae54D4afcarVYj/jpFhQ9W7iT0GI/tRzniVIOf3lJwd2x6pzSGQ0CfvncpcZUxOO
Aiebk29yiDsk1bA9rodTbZoIniNrm3003EJRV3K+G4vsSDVIFHTI9yHsXg5rVqPu9J2jnXCjcDcA
ZqP6nBIo/kzDIFfPsYWy4f2JXoWMUugCyBisAtksWyINpxATW8X1xcmOJu3slGa+F7PQHtAb0X9i
HelimoPVDmLKhvZgUOUrVzDQN74zzCfaofAmub+XzJsArCNFRV2caoD//2Rjp78qiI9uccRTHpNs
VA+pFVTPuJXTdLg/96tbC2gT3xcVUkgqlNvk1/gjjNS6NuMPXXFKpnZqPGxJ5zetdhHfDlBRXemM
XV/VjAbQBm0DxgMCKX/NH6PRKhsKSOfixGGVcrhKsUvgm2teSIy7zbnXHqFh5b8qtOhfsbTUhsOo
jfFfL/flr1jM2eiBsc+DKk5V7QfvZmFxZZb2rOML44/zV6SAjU2ZBUENHywP1hzib604wg4AzxGx
A9i6WIMpQ+4+H1nxsfPpaiCpj82LBqaN0rodrXze652FSCYgNrD1MgleAoSDzMpUq7K0U6gOiX7q
VAfXkCILDlgMWhGmDkb701eSOXpO/aJb802+PsqU60wN8AgfmzahPHh/fG49DqcC70/rpMw+TkwB
8uTTduqi6cUu7Wgblpq5Ipp5c0SJqADcL5kNi8vDMYfOLSibnvQ8K3cppuONp6q5+FS6tYVHl6Y9
/vX5Ib9Hp4gXWUp/y3fzjykanfBVlGbtUyVgX+rzoGe7DFytiklRW60MduNrQucG3k+IR9FmqTBu
KaqJw7ytnRI4hS+jnlivKL/PR62fKy9R8wHpDjOJtkXp2yup39WuleICIE6Ja/AFvCrgDD3i8nU2
o1pWBEazV5NRpVBEF6z1bH3O1d39Zb36jhS92bFcCMjsgiFY1GFVfJ8IbdSKmSaltC6KDkgEJacI
EPMhRQfpb1cWxB3XII1H+No0mBfjWXWM8h3WXyfTjJV9WXEySzdqNyH9tZ0oEvGeKGH0RaS9/un+
TK8X9jeDWAfEL32SjcUGcnvF7E1tqk9t3GqfVGvWXxIAdJsYa4nSuz/WVRDHLMG9mNy8YGBAD19u
1jDjZncjoz51Bl5FZtAmx5rXHBebnka6IBf0tLhaK+Le+JYgwNk/1ItBwOiLUYMIu5Y8GLVTk7Vm
sGmGSHmrK9N97bE02CHx1K1cetfPDDgPRF1om3AVwEBfXLFzGDmWApTkpPhG+hkfBr/+aamxLUjm
rJwyn2dFRnz2Tanrk4GIOSAF5IcudamoWNU+vP7COikQwidkKbSDl78GnyeOVuhMp1or7L2aSffR
YPpJ2LZ2314X5KAT05uhlsy9K2HSlx+4aLMurG0xnwJqCNlBmy2S8171qwdtyKns5iNV8u2oI8xQ
oUVTv6kz4QzGLYUxTYBi4jL+cn/LXV1Z/CLoT3BEpQomjMLLX1QaKQhhbLJO5dgGDuLJokk3fkSK
dMKVCzFBFLudaBOEedQ+5GTeztv9H3C957koubXoYILkuEITT5kzBfTNxpOBKwYwbmAaG5oYqfU4
V3D69hHOzsM3yFL6ajFhkZXz6KHbh9A7mdrvRp5+OXcurNYkXwheOsRp51Nq8wnsU9I1QMg9BYdE
RGeyoQiS72OXJ90uCOYiRswvTdxXgX5M525L02wxkWBqtli50ZebhU8i1SGkUCVYARQyF6/zKIdA
T3Z4CdrJNZqnMVdIHIEhtY396BQKeouqnoUGpfkxsMRu9inwpt5c2VVxUNqwBdHFnTGvHd/FlmG1
2DIESNwYBA1XGEF/zl3EvVyMMSnkTd5ACbt5DIEY1NvaQouwn8zp2RT4qO7LftKyv0w65fgUN39n
8YTjV5JrDY1VwbpoT5Wjlw8Zn8HiMQAB+7PP7eBBK/sx3btTmiSZl4ohLw+IdKkTUs7+uEF2xk9X
7jN5Rv5IA3//ILITyPk8hxrH+nIf5Wmi+KES608pBnCPLRSMyQvx9lp7HuQHvxwH0gydEqwBuEWu
Ht20dSerScGH2KmCmyAudGPiIbxg25s0xzd612d5YW1ynF4zD8QF2KBqbEDw3T+xi/uS6fIzZO+C
isMNA/KOnnalF4rzlJhYTHmZwo/26gopAmi5kP5WhrvebgxH7wJgIB1GmJOXq+umJmTQ0XKeOkMb
904yieJgKD5GrUWYbKo0Gre2Iqyt2iB9tPJlb40N55X2JsUcdNfk0/lH9Bh1VVaOfeo8KWT6iAFR
uqIP5Q/aATBuoDzG5H2uF0ZT/grhEAWl+yu9uBvlSgMxQHudNgJB3bJrDEsp7icS0ielQVzOgP2w
5cYy97OCf0E9TcpjE0Zr4cCNOUPvQAxdKkwSEyzCAcGFbyZq6z6RjsfVNtVjHDBpJE1by4jiU9AM
GBCBTP6k14PQVg73rRmT7eIOA7qPyuRi8ACnI1DBzJhjWu7s3k0fp9jXny1VvDd52O+ooDv7+6v8
m19xca4g/Gl0PgkipHDnkjaJE08wzvM0PatJoMfbKTYa5wfwNvFWmAYS3YHZu5mHiE1vveVqMgX/
jHVJh5I+TPQxc1LzFY/UNP0MmsoYN6kZTKbtTaOdB++t1fl16c3qLLqNq5bTA34l8xqnbnkiZWea
G0FKz/wmnskL6o9tWveOUjitQLkN+4rd5MYi3uhu7T53ajQpK+dx+YkoxNBqIb2BmsNiLZuKqpbN
Wk5J7BTguLgTTYwluiiGoxX3MxbGsfjc9eZaGeTq6mNiREygPlBso169CJzGcE5LQwmt586OReBp
pWjsN3q3olM3dowsDfxtXW1pSvkjza50CFu89RrJD1rBuS6PB5OWDFvZV2XHcEAv17pwR9wIqfM/
T1j/4ZTtKvO8LQsx9NZeUabhoazsoXmccnzFvqE77GIid3+//jbN+XO/SkoUUthEbWQKkppw+ROQ
F8mxYq7UJxfzsGDLRy4DxFcB4HpxV9nK1g/m5BRPqhocqNuKL8IsI2djjFY/bxpDa2asTgc33E16
A71qKLBo0zco9A/xh9rnTqhoiBU2/60KwNRHwj8au8fcr7T8BXc1a9zwC6zmrQzC0NqlQscIl4JS
qH/K/GE2H8axH/8xS9GNB9vvVHUTN3XXPwRmVvS7wAj1cNNqavDSEPOHe+C9LX+QukhVOPoMHBrp
s15TKzp2mbPFyS+XOayhYPmDnCvaD2EzvpWkoG3p0WFMkq0CdBz3zB5UbLMzhiEVn0D6joc6cIPx
ReiNVu802LXGdsBQ0f4aD/P8poag2DwRZpBJ7n+gqxMCfYyL+3dORXnWXrwaWHbaIZKt4RO62arY
m1pfvQSVrnxo8DLcmllWFY9El2tl0kUex3Hk8pJ70oDxBOtc7tw/bgF9DoasMUv3ydGreVMoSXNo
con9zqfR+pTgWviXLRVGJAKklCFvZKlGsjgLuYvQB0JT7lOXm87WR3r6U9eaw5YQFIfg+4t6FQ4z
GPLeOOgwObQql/dOMtIva+oyfAYDN4vHxIxAtoEsVnVvptc5UaRTC2dbxVMrLSptrK7tdlKTbWSG
4Uke63TlKrhecH4RyCf6ynINlhydxnfoh8Nzes6d2vwx4S//hZyd3nsjbbZEa6/1G67uebkE3IPQ
iukiwlK8/MKEf2ME5y14Lky9PWkMu6fHGR2tYTRXHuKroVBMg/cENkvq7JK+XA7Vhb1P4mVpTzX4
xg+dFo0flKqOsDGFnXH/yy7vdsTEqM3RSCAvpju3DJ/7qQ46EE7WKXWjStm1TeXu+tY3LW+yON6e
UrbuAdVdNJWNcPzq5pP98f4vkOt2caESY0kxYUqwHB1rCeIfh7orqzrtntXQtoptigZ/+hRUUzZ9
vz/Qb3HF5UgIqLnI4Mkiobn4glUASS3BK578CAj2ppl1+2kcMP/Ylpmvf5wKpGS8ahJlSFaHVMUm
GLRM2fMQUxT3YBJbypvocCl5xmdJkGyk3YCZolHg0u3EJk17L28t99ySwGO3BcLl7Aeu3tsrkenV
1mfFEItFYI0qIKjnxTxEXXfUaiEZUi5pj11jixdkh8TRR4/0v65W1kA7N8bjtZMMC24auqqL7Sj6
RtQCM5Xnrp+LTWr42XdeKm3yEj37mJWFtXKFX21/StNg8yVGCYozkfDl9m+U2OyJT9tnZ0aTsoks
n7fGSubv5Kbd2/1NcfVcyLF4LoD4cbZppV6OBTDGjVH/ap/VqtaeRTwqe9eJ/ZMIKm3fdOb4nxaO
08oHvBqU/jTSt2B/uLYZc5FVDTYe99ggI/pozzN0HeT7LG1IHkRXArgD84NieFIk3+5P9eqgyVEJ
4xDyoNZEt/pyqv5UaJhut+pzKWYghooZTV+BHYaH+8NcfT2gVARJ7Bbpb8QFfTlMSdPMwDZDPNu1
g42slhvZiYDW+qQNttjdH+tqZzKW3JCcZmZFUe9yLEMl4IxwB34eIyM/cga0PVYx89GM0E3CLigv
z/cHvDU5WUTERQRYGZna5YClGlEYi3vMqVHEUqnxI+imziCvDiiFDGv75Dde+OLGIsfnJeCJZ4GA
SC5OOnxQmGqTmXyY/cBwtnH9f5ydV4+c2LqGfxESOdxSqYO726Ftyr5B9h4PsMiZxa8/D31uXFSp
kUczsra2R1rFil94A/Xi/eSJnv6vBjV1rmvD8z1hNd/Kyk7PIIIQGY7QVrD80sNDBBFfD++SaOo+
G0CXql1uw/tRYUqPPoU3R/mBR4HT+maIO9T/2ilnK8rGyYYfBG5hXhyzvsIkecj6/NuYju7nZjKI
EdVcwgXADzupAlCyCoYT78/zmiZITqVbC75/4ZQw2+tIP0QYAoBDpD3Zqa22HklF487YV5G/yUNk
xG7yaOFS9ELxLcKgMorMj8Ko8IEXJskALdM27x/gDFf6fZpMLrUnYTmTn+dpC2MapS4PnwxdT7+V
I/JtxaGhrT5+yDNkFdqdRPm3gfib6GX/uWyZvu9EwlqyD9tuUjZuO31Jn/5YZFTdqXJwHcAXXCTt
1kCGSfGMhm5fHnhOW9oshXTGfWU3ZUHDqh1/8BB4916fmp2PmJ8RHZpuTqv7xd7TOEoRu90uH6rk
VztXytmbY7M58kZRFpoqcrlFTVcmfgZD7QFNXyzlHZ1UrtKzQtm41tYAsbcvgeHEepEJo823ShRr
r+ubMhtTeMNJ0xxMXRiAv8D/7/R6dO6ALJRyTzvAegZEKWK/R9DsPjei8DWySvmpHc3xJ4kkJBI7
9LJ0L/LZPuqqku0weP73/R22uoPffitRI4EcdxUPjX55kgdMQtBpbarAzjTlLMt8eEY8Fud7AGGH
OGzTu8oK841tvW6+/P+oXL1UlmGE0Xi+HHXSU/QQY6sMaJ1l9xN5yd2Aa/fjoiTwQTWK+VtKQRpn
ONV6mKIs3yUSM/G//vLlLYdBBPqLDHb15HVTrpYq9MigAdnoI86JSuToZt+NvpqeDUN2e6KAcKP3
vOQ/q01O0YJ/KZ/SZ1gDVzQzo7hQG20wlHZzGMESsMalvI9j/Wss+/newrLUL3I5bGzK5Ua+HJgB
oUpCT4O/xHdfzriHH3ivteUYMLnjfdca0T2PhnKYKvVnXrntxut3/Z1LlXTpZuk0tLx1PwsOAo9B
MQ2BNwIzdmzIR7V0p33pxMY+MjLxqcXs+dPo9Vvl0nWOxt7iJmBwbk0qNZSHL78UQoaWTUkngyr0
hoce93Rqs6ZHszTTvqqhmh6rLM0hQ9VE90Jx5b6Ft3Y3KfpWurh6Jf//lxCbIhZBVYzuy+Uviae5
zsuxm4JwkvrvjjjvzjIaEbR1bW0s7zqofxtr0S0g10dslQjucqx0SBQ7s1oZeMPkUQpJ5hke5IA0
5C6dHTf2swq0Kc3LIvH8xKrmX/2gaWABBhpN93HpxV8Jbr1814eifjEqxCf3STUZykOaj/kPy0JY
0he6Vpg+S9pFu7EPra/vn8hb84WuD0iJpcEAOeHyG1xX1tRhrClgTumwygrsD0a5sjqhm9VshIHL
hr88EGR63NFEaW/IjNWBsKIhAyfba0GO1+JON5RhT7YcSV+VqvsYN7F2KmpEPLtUnyNKQ+m0kfBd
n8iFN0RVf/lapOVWQU2GyJyN3q4ejORXB6Hb5Yc8l6o/Vqr9b5KUw+f3Z/f6pmc8UiU0WpjcK1KW
Hjb1HKP0ESidGx5sJ813LYMebJw2jkpURXs3RoD+/UFvfuQbYgIwpE0T5XJJyZaQbgYWElS8hKew
0LL7vM+7Z2vuqkPB0m6cg+stBChkaeOyi7A3uLrUO0/JZqKDIKL3doaJ1bW+EfXaJzkNiCC8/3G3
thA9Y7Cn9HAXzOfq4+bZaIq0NQKnaLQYpopHNXBEEqDxuYPpHZQdmXRkjqI+YLbgfMwTxdlyxLla
Vo+CDAEiCohgJ+hJXv4I+rcVGj+GHYCF0RLfRFf+JIGo7qyoVKXftzlSC9am1MLVBc+wLjwzWhaL
fMc6i8oVyx0teDNBMcO9sCkN0BXGQnIvhGIFDlJVj06ry5OLK+Xd+9N+tae8ZVRCY5CfZATrtJET
rSixMVsB+tjiB9Z/4sGTofPJrPTiMCaYMf2H8UA0oaZH14GSyeUMu3JyJQ+qFZjCLLhCHVpiYGBE
8uwOZXxqMJvd+MLrNaUBZDMSdDgHtOcqNEH8BkoMZzWYFGX8WlQldF3cC46K1tAMi4vhawM0bytu
vTEqagQLNRSfFApQy7z/UbtN83nMgEYrgUycr14chbtS0/p9vtQ4cJ81fudq127Bt68OLFcwqSud
fHwwuI+Xv/9jUFoXGaaOuhLAEcl/Vp3Nm2TU1ddhcJyv76/j9ZZdhqJMvFQtuQhXd5GbqiaJ46gE
oZ2oj9UYVydjis1zY+CfNZom+V03kMcizLfFdbixZUFwIXDJ3YvGzjojKIeq16Ykjs4GSoHyM7QL
5WfvKXn9Wx/nQt9jFxg2p/c/98aYoAGom4LKBza8LunIWiz84iY+m6Iq/3UL2T9Mk1N/gvyrWkQ/
7pa9ys0BAe7CplxK/2sRSHPylNGr9Pg8xVEe+4OONAe0pe/oTRa+ombWxim5sXUWtUlGonAOrWXZ
z39snaxrjHyODC+QVRK1BC5klTulxwPPz03unY3b/tZwuKQg8fiGrlwXaAcbJ0tpOCE9YCM9WDWN
XF/VQ/VOb8as3ng3bwwGspE0gZx4Qeeu0rIqtSvCuSQ6V1YPqd+IB+VLk5XTBC6q/uevNwrFUyog
1FJxd1trUKPD1zeayOJzppdpt2uiPBkeWlE4+r6ZC5Fij5JiR/MfBrUIjUE0cI+vo3ThFRmOco4S
NIxefOriFp+SBGvjZpdlMs6OVY4zz0Z0cOOG4wy+AYbQKbiCFYDWbOPcy+MzDrj0++hkKMWx8Xrl
NIuprp4Q8HlKsfLYoIRcL6YORYLXg9365nB2uVG1vElIuPLk7DY6Iv3AU61d2Uw8KJr8+43DWFwx
QHAp0F0VqfVSSzHrqZNzVMT6Pfhi4wiSvH9CgqLc2KPX530ZCiqCymCLvPblZzWda0qjamDRNGP+
ke0qvyNDUT9oets+6ZJB398yN6fxj/GW+/2P866OlavUqhufKzGOtV86g+z8SLeFcueKYqv6fr1X
+DpafYuvAM/wmo3eKBoXtMHXVd5gyl0fuUjI5DhyYz3uls8zKiCPhWWYr3/9kQsIEkrTAre5YsVp
dRQv/dXkTHk1udOy3juDR4THEyvlltP5jQklTSYngPdOTWB9o1U29Lsx1pNzz2d99SoD4EjoLBoK
ZWZuHL2bY/Hmgthb1P3eJJ3+WLya/ZA34xyfZW6YHzBhUp6yDlf7UbZbOcetocDuOATEi0XNWm0Z
KZqMgpoSn+d4yjlubWtict2PbbTjAnXiv77JFg0n2BMImSJ2tt4ogn3Z464qzg3qCR/tsfw6xrYC
U6PXXpOx7z+/v0Guo5jL4VbRqLTL2EKJID4X4wz+Bzxgfsz1cfR+uK1dv3gRDKDXdqxgYqX8oMP7
o984839+7Dr2VhIc6bw2Emd7SAYyV33wQ578j8rYzMjmm/nGtrk1HjcnLyE3DSW/5e//2DZFGEJh
7Gdx9hp3fEw9oXyJXGfAqU9aPxvq9Fs1m5sDQrqBTrd0N9b0vbLTy4IXJDkP0gu/qJNePJV2VO06
d87ugUr3f8czotQNlRtWGU0i9EMo+l5+oGf2Rj0AqDublCENv4VFrj71Mq7HQ9HrxXzn9bXqPI7J
NIsd1fMtKd5b34toziL8CxQcWOfl+IPidFFIU/3sVuZIp7EizpBOHeTYa/zDbGyV+W8dTqSiFkSx
xrDrKn+WKYkRt2Fyzqpm+JyNizShAabv3o7mYkvA9OZgeCsxx9Q+IWxffhxNzQHqlBqfSyVs+5em
G+p7vaxk9TwBKdwo7V4XHgEkw1+CJMejQfFmtVfRztdGgKninNNECmkQo/C2m6bEAjnkzZ2Pekn2
wwV5s9PjseX/zcfE73Ut/TCRMty/f1BvPF8LqQryGCjpa2mooiiyYcgqDo5W2taLEXkTHTGcU49j
yM5G76OPkzuKQGCW3h/52nWDeVg4zgDT9EVJc1mVP85s2OWJkfVdehaFHop9HXbyq2mHzc5uU8/0
Te59/tQkRck2KaugGOui3E+d5T3LuR+eOr3agtkvC31R7OMngX3l4C7BEWXpy59kVLkD3ykU5yK3
crkbBAUb3+Rgn97/9hunCUNNXE5MskSS2tU4GAaP0Djm7Kyb1UQqqSJIPs9thpqJhAPd163z6f0R
bzwH3Ip0/OklYLCyLnjpKc87OuT5OYvy8FFK+pqYmc7INoT6/E9Se8rnNtRaP0EoY8P478bHLhDA
t8T2raN+OampHRfpNKPuaAzFuW7VTu40O6mxxVMKtLDszbv5xirSUVt8BpdyCwD8ywEHdaCbCRz3
rIu8Hw9lDQ3UR0LD7ra28FKZX+0XyMyUJoBfAKNbk+h6YVgNeln5uUlC/dg4tFJlO+u/qUpFD51Z
JHcUbbodTVjT2i29FZCLszgKTZFf31/fq1YZKE+0piln8kOAu65FrkcNLKkqpIa9IrEx5zbUTnC+
E0rEruVbWYx84jCiiHtEtiO6S7PZfJXDZnK/3mfLz0AVHprMoqt61Z1FpCIC8F1oASTN9GSA9/xe
qXl8KNGk8qcQ2hQeeaX7P7XwaMj//Rws7FQquh4sFJjGlwtf2VA4JiR7glx1x9zX+8rVdsx1ePTK
oRl2RjZ3dyr+k+F9nYnyS9cjAOknuSHc/fs/5arPspAb6eVwlYC2gCe3flJMqfapSNWgTECvPJo5
1OsdtdCx+wznocCGMVR6G1yyreevjQHt86FHDqC5Y3aM/nML6rMEk6D0zb6LmiZEKCTpfynmYFNU
zGxjGnfgT8Nxp02zkftjbsf1nq5sQfrx/qesj+/yJaRtSzaMXh4k+stJHUqpj7UUWlAKS56aBnG0
U6clbvYwmgL4bTF3ibv1Iq+fpbdBORvQCRYnnbUqcBIOfRSLXAs4dV782ZLNNB0GnuccYVyvRFZc
JHS5/HoqCN3f/+B1NMDYQH6Aii165ksH5PKDy8xJKG3oeoDlrRbduaMy/VuDoM0x3c23pDhvnVuy
R40uzhu7el1VMWZElo1+NALRzuXHWDXzvYroT0EPvx75nzEgYRMm1yDN+NBMI9wvvbE3YpIbpxa8
OhwOgBWQC9e0SgxQpho3TyNIQzl7D6qm1PsKliW+aQ0Sa5bXCr81nPJD7TlbnJkb+4uFJttjvqFy
qMtv+yMMQPp3dLJ5MoM+F9qT1U6i2WEOoLxKL7GNHeKU1cbhvDkifSaICEhOAxS6HLHI9JqA1TBB
FViNh1i6iE9YeIbmeZSz+E7xvvbu3t9TNycYRDBlXWp19Jwvh2xShUZdEprBMI6RPLVRBUqugwdh
+qFhKB+62cu0/TCZ4Tkb561e963RzaXhS52HuvaanWfHTV2a9JYDLx+H+OhmYPbvtckZUMgth/C3
XZdOvo+bzil3Dfj5euNELeHMn8/kcqKIrIG4cSOSTK7uZSNE4wVhRy3ooZ5Mr05jZB9NvTR3ZtVl
0TGc+uSH0g15/9w58filhbS1RZy5caEwsrUoCiOjRkP1cgHAB5dV3Hg8DU3TnRKtNl+ctnae1SnU
IBc0Cp0wxJSyrcvk5rhkpWgowz4H43A5bp+PI6yozAhKOYefXcA7foQAy7OjD2GyB4Fd/4zGBs2Z
9/fbrS0OtoGncEGEUVK8HLbKxoEShmkEUlZCKXyz79M7TVNAsCg07vWPqa6E3eG/DEqTDwYcZY51
9KzmSdI14POCuTa9T7rIigNuE+1JS/jgUW+3HExubWvgIwj10qFfyFCXHykQ0HEbZGyDJlSdr31X
ePFzoTd656dm3g30NK1xvO8n6lVjPZQbd+atKQZ3xdu0gGGv3kXWXFGroTMDYaTItXuZHIY9Ci/T
cHB0RU92Mky0/3JZglpBtxlODfoCq8TBadp+0EVhBAo9uAblODmpvtUmvdh1Wmu+uKXY9IK89R6y
VRZC44KzX29h1WsXdg97SUezptk1IxryRw352mynRbJrj3+/ixa1Q/Jjun1Xrof1CBdhshozqK1o
/qJnSs+ZVcSPdoza/pA5VrxVa7h1PYGIpeROukDJcbWPohBTXM1u7QCqWPioV32Z78upfKqb5qxU
Ijtp2pC61Ktn3c/DsNr44BtXhEPx+O1uXEpX67MKW91RnNIOWjlN9kkZQjtCecwcg6aY5uYObj3M
EDNP5N/aEXMv036jTkiQs8D6VkEq8gUIgmWOHYxKaRwQOzP2eV7a3p2n5/a//A5b+ctc8P9HpKnC
PiLzXb8EFpIBk1prdoCoAmKesRY3BzwL5rsJYYHz3P2tVcrbeFTLFrEROKDrRFugY12aueoEJfyt
05BrGGIpE+XO2LNm9B8n9EdorvyHmJniNWUVQPlLm3x1TDWX2j9yfU5Qj4aaHGrLSAdULb1/FRH1
ul/Zo7GxiW7sYfCCQGeILtAcX2PIpDGr7KLECXpljPp+l00i/lX1Io/36tCHytEoZKucPHMucfVs
HJ2ko5BbrO8bVwX3HgQ3aklUKtcldYDD8BMS0w46qRvDndp2ONbmBLbPXQ5iYiOsuHEDLyIkhOhU
kKiirAL1eJSpVWapE8yZ+Dh3o+0r9RQ3viXCz30P4ntjvFtfB8x6kZAGyINK6OV70+jtNGVF7QQu
Ny6MLa3pHvN6GJOdGXVbXaxbtwIXPboP6EdSl1wevz/CYuqDso8odQdtqsxf43xIOh/YWwI3UczT
HfjQ9lBFcCs3PnL5iFWstqDMFsTbQvVYRw6GPiF2a4ZWEKWNGfoKlSLTL9xh2hjn1uJx5QD1Iu2g
jr46ItiaeaOZm1aQZnlk3ofdmEokPSIv/KQkmbiXouo2zshV5XW5DdCDQAvAhdjB4JdzaldmOaaK
awVDVIfj3pJR3pG/IkpwsGPFrXaynGEMGHWWPXi5kN9TL9fQHm3irv5QpYonN2KIGxEM8ThJJscW
qaD1dRilk4YnZmQFED61L7nWDMjMFGp/V1Xe7Bx6dRZIQEUZ5h4orIotNOitDU06QHiIRB4be7Wh
20TR0rYpzUAz+gVhLPvM8a2wqCxs0dHh3whKbw1nLuUhoAosxToJohnVcix7I0Dvz+zuDKOe6lMF
Rc57MnPYBXfvBxK3JhdwBIg3uFGgwFYnSJS15WRGbwWjU0Ywbsvpbmhm9VeR585Xy0NktQ4V8cmp
vfnf90e+tbeBtrjoRKKfigbB5T7r3LLIQ6VxAqUX1N7mllqU44kfQKoTwEN5u6GFd31XUKNZgLCU
8QFkrcuQUVkXsAZiJtYI09ciEkP6qMl5SHdzH7W/wtBpe+LxmVLz334oqFg2ENcF1WOghZcfWpeG
ZLUzK8g9s9qL1BbzfoyA233WR5LKO4A3pb0RQlzvIhJ3XhnO8iL8sD7EqONKuypARbRzMp7KpE5s
P01d6+TootsSELi+DQFtomaIlInOW7O+peo8sto2Lewg06sGdjR9N/7Uhi0tiVsfRX2Fl5ty9bJh
LyfSmPLFjSuzAzRybGuvFzwwXxsPY/Gqz/Rs42Rc709yUVDgqAa9OWKs7t5abxHVjaLkXFhq+hK1
XSIOaYVB4N7t0UE25dyFG1v0Rp2LMYGYLYAaaFrrreKObofWAtA2FLK7AkIWL9wuLEvL26EJjfJq
qWj6g1dnVnnvOpQ/fSHz7lsouj54f9Ne3wtLJr4sJ3RwakCrVyCRIMXKfIzOemhprzK2unBHgGG/
Nh1ealQUxUci8BJd79zYvz/0jWXm4uPlWaKVhci7Wua6tbPMtJVgAgH4aCrwNfPUUb50QBRO7w91
a40pu4Bu4E6AiK5fDpVB3JqLKY3OyD00ProJ0UdPhHLfz9kXiuTW6/vD3biC7KWLuND6ycXXpXeS
DBUPm1QJsiLGlBAJkUkecjjMycHE7neK/EYCj4mcaes+uHFEaYwTJKHzurzuq/Sp7SNk3+wwPvdh
Je1jOoyRc+qcxPoPEwpQEpgtCix0WFZrNxgVL0psJWcNc8eTmWBJMGtwDjJ3psaRWAr12ffn9NYS
EqTQr6HFRGtn9WUNMZ8nJiM5d7BvxmNCz7I4ebKx4jsguE5zT65Wb/QJb60jIB/YP7zP3EarRzNP
QySuTRmf9Q669zir0y5XUNC3ys77ZPdWc2jNfMtK89axWDBvmEMtJKB1/12ZwWbrtRudY+hcky+4
Fu71xMg/tWBlNp6sm2PxJtO3A/ND+/3yXAjVMhUKHaBPs7H+qKZqtQvRovD2ZT+qxcaeubU3ORO8
kWxPZHtWhc/CQYDNQZLknOpd/lPV0jI6dVlSF//hXkFHG0wNjVbSzmVV/0gW2nhuWiPNvSBLnOGI
u5AT7oyui4x7S86oz7y/L29N4dKUIcskqSZ+vxzNTbteRp3mBp49WV/GOan/LSppzTutIPLY+LRb
UwhSGP0OvowK+mq9Kn3GV3pMvMAVan6UKZZ4xyxE7mnjsN16FZaGzwIBYXusD9tCfXDTPgsDivJW
fudFTvJEKdl9mjWAdUgqucUANgPpsp/R5KnNxvDX+TurBuYAiDLFiitwrarylSivKkE6e27uKwau
WJVel49lO0CwnLz6aHZqcsI+IW0PedEWX99f1FsHn4oM1wz4NILlZR3+2EJaFKdVKLjA474Kn0I4
IU+pGYkPhTVneyuyaVo0ubFxGG9GBRwP+hKIkxP6rDauWWi4C4asLpXEJn0qyyb0Wxi3xgljCBNr
siLMI9dHrknXH2nn5M+hFbbmuYBF/vv9CVj7kSxrj0IfcGxCPRCdV1E0Bcmh8sowyDPsGPyG6b6D
/FmF8Lm17kEdvOgUaWmHjaC0TgooxXw3GVI7hDR15C5z6nRfW8UWfP0KJ7M8Nygf6ItkH+KM6xoW
XaJMT+bRDkonKdQvCrZi6IlHTT8crCxyvtt9L7Kd2iPnS0G4jSd8IcGQ+SI15KuhJwWGGy1eSRtr
d+PAcEqIi+gyMHdX9i1O6YWGFYVBqVai9j2Z995OmikFcYDE0DNqZxLf1RZJlAe9btLs/v31uvE6
omWD2gukXBwK1hHHNMvUbbGzPcuptZ6SBIEru3GLnSkIKTXbkluApRtHlKI7dRH8WxeVgdXT6LRa
p+rUKYMeZE/+yyyq4ayXY3hXy1r1ntDyEVhCRLllf9RQG/d29RxtXfQ3TincXNS+6dMuobt1eUoL
ultDOM9KkIg5jPd14amErDX4yn/GFFTejlylDn0qG7iovT/fN4d+U1LkhgDFvYpGhhYxvaGF1yCN
sh3vMoMGMW5Mxtx8spNk+j3O2LzsctGYW+3DW7cEVzOvzVKmZuj13aSrQh86YlkxDcPB7SOxq9TQ
OmJVrHh3SAA6/9bwFp5bs2hOatHF4jDbzd/aPi/nkM8GzbHULxADvpz7LMzBP6eGEuhy4QVX0jQ+
tZUmIp/KfHp6f7ZvnS7GIcl1jYVvsVpofCjUuonG+DxAiFQ/q3qhKz4GtTLcD2YaPZpt56a/oceO
p6IqWv3vhn/Tk6CQTDC00CPp6F1+K3or7ZhWqPLJNK6/mMKuVT9VVO2u9sBfHrNajZq70FlEdyEt
2PPx/a9fvu6PIuQyPPU55FoRRkCnZB2kqa10I8L58AkNoRJbM70H6TIsLhGoH2Le8f5oq7lewFJL
dL1geRHupmJ/+bG15iy+LqX+VJVJATwpiw+OGedHD8zNneWm5b3Hi7BvsrT5y6x4GRrcB8hejyif
DbZqPdm9bKM+nvUnu4vEYzPVyb2exfauE57h+CBA8n1VdfpTV6vGnS3dzsfJoN26yldXKb8CrMzy
D9U5aDa2fjkBRawKsxeD+SHErOGl7aHdhwmhfpiWcqdjQLXFiF3dJdSzKdkvyEcwL7y6awrY4EHK
KGVHhJWn8++6Ed/HxQw2nUjF86wzd2IW7t37q3y1pxA+g0JNw4D0G8LE6v5KOleJQBSLp7FUkseo
n+xfXm//SDwv3yCgXE0nIyHESpmKZuKChrucTmmEptqMavo0pyVgFqmFVb03CoAAaKRE/Q94dd3W
43Tr67DSgUgCRosAZnVf9NXQNjQy06dMdMX9HPUKdjJjOWP6pUSvfz+TC1EJRi8NiCtwwRC7bRsL
O32aQhSL3EjTfhrKWPwyimRID38/FlExwrFQMlm71VyWjE57QEs5mxXCNY1l7ENX7e+BUIqNwuKt
ZSO6Qu6M22ch8V4umxkPxDthnnHpVMu279WnZBTiZAmMOw4i0rotm+DrY8Btw43DmPSftbUbrWEI
soyWRSNGE9+sRLjf3NBtQ3zXRMfpL2do4bJytoSS1g8q54+BqSyoYHFI9Nf3q1SzLIOgyQp6Q/yz
sFLzMGQtIFmc2bpjJaXzw1Y8LeE5N+cftLymbzx64cbaLmt3ccsvv4LQn1cdljjQr8sJ7zPLGuSc
MOG9On1UmXkrrv9Jo2lQ7xu3bHyy5tnYY6YS7dDY3BIPvlpvFHQBRC+uYrhw05K+HH52IKK62Shf
zC4rh0fEOc3uUGNWV1u+NNQs4sYfrHALGrqW/VnqKnTdKUAyKnjsdfrcdUltNugcvDhpUhOnF7WS
fqEZgsjLrm6qoRwwp4rx/ugcqX2mQVRqj2VoQRKwldzWwJW44h9MC8vOH4YSILlPpu6MD05uZfKD
E6JE71Mq63+9fxLX+RG/+40fQSAFtoegZJX2j06F5PBQ988JbpT7Usqefl08AFONC8PdlS0efE6r
hI+xpylfkrT0TsLTq243Yr6h7lSzjF+7sIs2dtGbGdrFNloQi0sTkUY7hcd1UXW2Oi8slWF4HhLZ
4wFZ0C7bZZ1iv0RV0nWHweyar2hgxa303QkLSeyWzXY/tY0rdlpSVdOn1IIxuFMT3RMv2iQUbePG
vNrpFJwXhgVMQVIIKl2XWy0pe7NUO5E+q3Kq3F1s6Ogk9pZ4zls8ifelGFvz6IW9iyu4GzbtyUb0
aKt9fXXb2MQ4wKKRDACzjizD5Y9wrXKE6910z3aO6HsPoe+XJWq1PWA1Tx28TId9YTpz8P62uf50
Wv5AoCkTga65cgborL5pBsXunkuwS8epDod7W4rJ9jsE4Z1E35VWLvaKrNxPle0MG3f6jdEJoSFy
wI0muFnTCcsQudFe9frnyFNRPO1GtT8iUzHqJ6qpavQTYYbuI9jnCqGaIZsW9R8kWTdqqlcXDbEs
+LCF6k44fWUCUEZLM0bzumddscOjC/fVZxvLf9xWC3e1rjTf35/yG+MtTkmA01BSwfpm+fs/SjmN
Q40fRLp4aSnjRP4kGzPZeUVafdTyrPxtI6eyla5cXw6L1xhdfGpHi8/eOv6QrihRJu+Ll2ihPvqy
DGWk+ASVioFOVR9izWwbccOxq3JTPeSTYvdHQt+mKv0eg6Jvlk4S+wEonZFg0GnWsTptXBQWn315
TwB0IpRY5MABm1yFZeUYe3o9Ji96K/P8eWolYMyi6cNvKcJLW+DE652H5AuzzMPC/qPSfLkIDC+s
aayrF88pJHmyMsb8CawCTtGXunO/o41r+BD27QdZJ+omb/76tBMwLZnbgj3VoQxejt+IvBFwIeOX
Er/Ql3SYDGMHBbpMPk52WIdP8WTK/hvdRmxkHagK1XM8pGbm11zu39smlSFyXJb7jQutiXb9HHoR
dlukY8dMzclAWiktEMtuJWy/mgQWrZZT6tPJTfWSTpNVEIXOFFP8FtEK87lgnz8hzig+5R6cab9P
Etj87qx7p9oaYTk4UzJP+7aGV38ISwNQiF8ZLQ6MkHStwG5D5YsoE118iiOn+xXipTC/2oYAQB1F
Hjtn1qyZe6RO9ddMccJvGDN5xkMHwbc0fBBRbfXYZXNWR36O8PsTopsGbN/YjMI9jJ2hfsg7MxuP
abrkPKBe6uoIFdmaHsToNOZjDSToO2KOVbKzJmdu7xUMZY37QQjZvLB7Su04DW9MjNIDreEoUetA
W1SrWDm+f7pvbCwyVXqI1GhB2l5FxCrGiXEhkher68YH2ZTTq44R3IeQ8jUHz2zr30paWxL5Sy3J
2WHZVv3/+hegEYeiLNkbvwBewOXWomdCxZG6xAvqlv3nRsni1zjOu33jqPAZ26xod4mims9mUoVH
AFXq/m9ngAOMGKG6NKkWl9bL8bPGmZHM1kNqwXHSHEXpAcz00BnKdrqbzs3ke81sm2fh9vVTDy47
24NhndONR/2tBnN5oZBrcb3yOxbaxJpnllm2nEtPT16SYp4dH3vLRP3iNkb7YRyHFg6WnucfeJKd
MxwZ5QHBiOwMzzRyP8+8+2AKRFWJVy2kjffdyoC9PoqsVawtDMP1c4BvO/94JgEnbefVTdTW9Uxq
ga47nDA2jC6gWMY5r5KvxAOXNC9W+b/3V+gthl1NzRvCZyEVAj9fj5lARIIOMBQvQztr40FRx+IV
1Y6igQi2UEmz2MKf2k+1Becwx56R7/RCGZ9GTdR4JypGlFobr+LbW3/xm5YIkTkAv0d9CWjO5bax
5gI1gTHXPjZlk3nPVRj33UdJ/q5/iFTRjvuhjT3bzwrTiz9Ja7KUJyetJM5EajnEvt6IOHtFo6wc
d2o3YFuh10qXHoZGFuk3vBPG6tTlcvReJyAq0aFEkvu5QURn+oxgYz4dq9CI1I34Zq2GumiHYjKK
uBZPGn+s33qj7lO3L0zjIy7b870qo/l/bl8WxhdHD6OT0dWeCJK65lx6MV00YG1Wm92bXd8FBgid
bB/jh/fBNjPTDJosrj84I5WKE75mvfJBK9Ih/+pZSYIWkTPoyq4pnDzIQmCIG9WZdZcDP3mSFLBw
6GhYPI7qKruI7bEQTp71L2qLIBg8SaMEkaaWZfR5GFsn8fNZ8eK7PLFGnL4zOCpdJsMvc2RGxiGl
c8V/PdndFlfo6q7jtyCWvIDzqNHx2F1umiQWQ1/kw/RS5KWj3SEoFj3T8CwfQgxpqLZn+fc6NBJc
KJxhep1Hd4sgdnV6+QGMjXAjEL3rS2YIRYkStDe9mD3Ofn5HE/Gf3G4SazdqgFTULh43rtfr6oC7
cP0WlUgse68VAI0YjIGJr84LjA7jlzoOD3KOxHFxsfAFGbnnT24a1jvNCcuPLTnuE1WTLWz6dZq8
/Ao6O0uVcCn7r2Z+mvTa6MhHXhBWRBa0r2uz2yvFpD8okKWi3aAU2nSvDogYl5YcikdjckUy+0Od
G9OiaQEXdlJmQzxZdjeYe2VsIR1rXib+j7Tz2I1ba7bwExFgDlN2UrJbcqQ9IRyZc+bT32/rABdq
imhC/gf2RINq7lC7wqq1BncwGubYjEnZ0gx97fj41ZRQ0bUmWSZlXoRdSuMj2Y5++rlpStQmU7X/
yfuRzYeiU+f3fjv/sviRCaDs2jpIjQRTE4r3T1JhQtt73Qm/Pjlg3uHbIeDWqDIsRcT1SA+6MhEL
WOrWMYzt3zpEDZ9kdGjfJ2lTOm8to9PIfeagZvqHMfplOWeOLHlUW3s6485reOCb+bFsbP1kR2rw
Mexmw51Hh/thdbXhXf/UV8EuaA6coENIQOWOecrLW0q1vqaC3ZvnuenbL72fNIzfBIFiHZjBkR61
Jv0bFU735brVlQVmahFiHAA6hELL5BINyNEpG8M627A19K4Uhcmxt8z5W9Y28buuiv5et/cqgaFy
QDAv4AnPU8ULF9lYfd0MUmic5xkIEIjZ8VPX1t1OSJtv+IDXbu/S1CLEm82klpglMs4mSNZoZ4sJ
wp0MCGgfVuFwhEItOgGOTg8MV8VnxuCbjcP7OrhCwZQ6JSV70XKjVHe5pQHA/iz2Hfk86pWd3OpZ
WTY3tV/Pids5VX0DQS2AKzO2s18O3eZvrV2H8SltK/19T8/opzb38VOFolG3Q74zOuZJOG31TV4f
O000YQFSkvoyrCwOyItEW+qVciQGVc+lNEADLY/dXjbr4RPUGbBaqdKcnvygUYu39hcAUEJWQv0Q
Dj14LReFaiBwYx0ToJ/RzZV3vm2VuybUraeCGusNJYbg9vq5e27lX0RO0HPA4Qkwy8AR45Mvv9Np
olEvy946M3BhKqeEqEJz/SQ1FbeUQTjdha3cdiyAOd4q3WBOxzZoHIkHmdGmXa9VcKfHkeH3J8SG
lTNJ1Dg8aHMnoYA06fKfUo3s6WS1eXvTKfLkAxMsqsSt7NEqsp1P+3dfqFrqHACKDcapaxVEm9Qo
6RUqSLqduGqWT2I2y5qDfaNKRvJkdIZ+8tG9hABJloaPlALr/PukNOoXXZslHAMdHNvto3K4Ddt+
8u9qUIZeBsfIU9Q1nf8wkCAXbo3cNGS/+dAaf66v6uvbjOiDGHsGIEbjcZlFgSsuuqJWrHNLpyzc
+5nhS4ccWDn9zq7z1a0LJS7MchMJZSiAUH9mdnBxoQCDSVLfyMZZ6dAG3WmFTvCX0JRwa9mQT1Zl
NfNJmaIuc0n8++Kg9XjrW1CP0k0YWWr7fSgyIpC4mBnCF13ffYfKluJGDpJnkF8kCgW9JiNsu75Q
z/y4i19ObCsiXfS8eFcWzigrmYMLhqQ9+zAk8EMzNdyrM9OOFrVS41Ogd9JOTSHm/pslXXJIaFzZ
j0rV5pVrgopXDhHYolNdUibYSXJX9Ikrp6rV/ZCcooDc2M7Tj6x4MG81ll97UTFhDopSx21Dorlw
2EESdWaFGMSZKwHtVVSErpxb2l1TFKVbO5Kzz8fqu9PDNc4T8uYmK0kph8sCE8Js/SvvhF6PnSdD
154nHs4nxfHD7wXYZ6hvI/00T139pW76fmtCdeWYQVoMywxoR2Kg5VMstak0w8lanJsRyYA9tGP+
3ipt7aYcG38/2nXT3uIes5ssKBDFun5UXr/IZBA0A4iYKTXbS+OFXhiwnaT1OWPI/0auxiLaybZP
2EoB0ssDOflx3eDKC8D0L28U1AVonCyPJnRChZlNcX8uKhB7+9EvRkUwVweQoofDLuzLgEwhSz5f
N7uyyJQ9hAwy2gjM1Iuf9eLhaZNqnu2wG842eVLq8QOQfrQsBOMYv2jK5ndN2cV4l89GXny0/Knd
8F2r9hlvYT4Mh892X9pHNCknCiu6sw0bfgIEBOHeTpvAXE9O7aecOBOGcmlq7OhUSIa81fNZW3YB
TmGHaWLy+l7a1wZUFFMl6c8xChGVq7ewgRx1u/eftByqOWDxEnXvUYp+XV/3lfMlYkyKCDgjm37Y
pV1aXE5fTg7fPVfDrTowr+aGyEP8VP0Ibzogw7Fxolecn85VYnSVni3P8BJml5uJVnF6h/NoW9F4
l49a/hcfn2r7xDKT5h6W9OR3IpqHJyV1/F9DbfXSvq7G3t+pUm/q99qgJtJJymsJvc3ATErKY5aZ
uTB9dsCRdTuGJrqPzMP1tXqOCi7dNr8cRLcYoCF/XZbpBjVWi2LK53OsRMOTypStti/huKKLr/nl
wxgk8WMYUJjezdDwhgfJJL7dz33f1vdNGEYFbVBIydwC/QmQlYhkVu7k0A3eRXZVOszIZUXjUp0t
tftcKdTEKzszGXZFOlp/5blVvs7GyP2LqEA7J60YIMYc5gDV4esf+vpQQLQAJ54QFxRopWWimlpK
qVlSe+aoxjc1j9LngOTzXRar0Z5b0W+EY68bnlSxuHyCWB2kAk/65SlsFUScHbnuz4pdwePkdvnI
mJlsVk3vanaXdbe4QT1BFMue9e9hFw333KXQORiQvcYMFxnIYhpRxUR/oXTRk2LO5s+3romQI8If
UvsDnLmMGCWYq+Ox0eez6oSK5nYoaaLU40R3PenxEZpglOCuW3ztErBIXZpOMPcTn3i5KDXqPfMg
DfO51evYHfRUvQtG6ZNvlzioAm6sXzme6HTd6Outp07C1BaFRcqdROSXRgu7z+y6beVzoSLVk+eJ
7iYjVNp2Kt8Mo1V/um5OuNXLG3VpbuF+0NNASM4f5HM/QZwNz0v7HY5gj0lV9fN1S68jFwGCpuxC
XktSvwxOE1tnMrUu5XOZTc3R6gffOlJ6MtKfTSPELxK1GelnaTr8hMWc2MkuGpPR2RoSXvlg0mqO
OgUFdCSXGXYXZY41hb5xtpSpnl269CoIwEA+NEh0bVyrlb0UkTiuHVAeLlf8lhdvqh7aVZEPBelJ
n84nwBQT7INGiqBr3Zi35DyZcry+yGsWeUDBdIs+DknApcXQr3WUd0flrFRS/iG2kvDkjPoIXDvr
gv08NFvRyspyisqUoGgTY0VLxEsdNEoDUEs95z2zoAc9M3r7UU51BzUTVfX1jTxVOL7FcUXPRmBm
0X0QHOWX34cmmOr0taOciwgHk0nw55+Q26vVjSL462hE4AhpbhCIiAxncQulsJyBCyXqeWiLbqc0
On2g1BiOGWLDO7Iq+RaanHiPQCdl5DdvITeEhEqIxDBWvtjCPtC0saIye07SKrkLoXi61XwwJ4ix
d/s8UzcBo+JblmsKLBgedoIYDuvC90cVtUVk7lREenN9N4bxeCqcpnvI0yB8UPzY2TnI3MKTXqrv
JL9ydlHdTQcowzZ57lccLiPjkHoLWAvTTcKFvLgvJNlVriHEdeZJTj/OtZL8RnM+vdFxu4ObK5k+
7xVJtaWNe7p2iClOAwgXZbdXZcZuKKdIrirlTL9XOzmD3UeuJDyQqfnWxjO2astgIEeordLxXGwv
9Sc9YUJVPhtF1X+vYqn+iDAeUOheMYKNB2zVlkBQkOuK+eZFGFFADRKqI99Vatn4u/cDNFfJaXv9
R9HZSJhfP7hru8dsPGwzFHYACCzOkRLrzlxTSD3HLXwvELTDMxfnzdFp5PkbbX6mCuo5+nzd6Non
gg0BCfR8hJeFq6KEhqqrZ+UcwVz+pASJfJepFbJt9F1ooP6DMdHEgIaSeunyfLaNXU4+fY5zkcxx
eS8zfnTQbAl220hKjY3lXHHlYuCfCgVZJx5osZzFYHfDkMS4ctOInX2CuK1Mou2o36tqkPYdLNhv
FCmgAohYBxkgMTa6hNQXLu/fHDIqXkipdrYku9pHVqHlbmHZ8Z6JBMlVas06cqSVDcT6yhYCIKNy
xQNJZ2HZD5usuhu6Wcf/RKX6jWc7VX5QS2lueOR0/en6Fq6sqmBipAMERBakg/gxL1yMTXbgzJNJ
fTWq09sh7/+UzWDs25QCOeeT+aaNM7NyKzAo6Oe5EgSwi2207LwcI2paZ1Mr5e5X3/QOqnRFZnQn
zrRP9VtF33Lfwqw+bxB8r5km9rCEwIbGHLP4+4tvjVIjhncl1s6SJZWP4Lay5GRpE2SbwNWS72RI
A2PV2fAvcY8pBLSZFeFWMo5wadgMkjYP8eHnWTKTfd1YWXdQotl/Nwd2dZa7tKj317d17QwR1JG6
yGQGADkuLQaI38hao6lnysbSY4RWirWvij5Ojok5Z8nGwq605ExLXEkB1gCoseyDjUrJsCDj6Y9z
TTZoh05m7q2spWyQS/MdAVp07JUkd4c2a+8kzQqi92EpBXfUU5QP17/8NUzOhkkN4BH/+I8xhMtP
t7U0SBiHTx+jwGSvi77VdDfKx+hDUc/jPa9Ke9vEUwm1uzlAS2CMcMqVY/0bxCQ16ziVih3aU1uc
5K8jKGrMFDZImwjVcGGXP0upgcFZRls/+kyBJG7kl4QVwLQeAABRD1YH6WMCqopBJ4TGN969Z994
GdJw+MhmxbAPt24p8QJ+LQmjRm859OUf2HrB3oeG8QCniXUKlST7kNd5f2hVeIjMLqjvBiPuNxzN
68tnqzAX0HKiyM98iHBELy4fpXG0b3N7fCSgibvdGIF+GymPPLWKGTsu3DtQ7lcMHW/4m9cOjvNI
cVbw/xA8auql3Rz6yz52yuFx8rX+z2w77S3TQI30GeA+T7ChB1bw5pcKbKkAjRC6PTOdX5rUpwzh
nja0z1mgnMI6UVW3aePiYGiZ/SGbK//H9SP/+rKLNBKpJ5NZEQp2i6MVQtLS+p1swarfFn/6vjeo
j5r+1wEx6o/XTb2+XVCuge8hfmJgnJd28STqWcBjmyf1e8SQ5ttOH/PbDmrT5OAMmX+nQ5d87sNO
PoRtotW7ClmKz4bWhoWbGUrkhdpU/IoSpWg3TvirPIhZC1CnTAyyz/igxaui1n7Vgnip32edWv1h
eHxkyoleRnFz/ftfnSYhVUQeqaucZovBisutbZ0o1xW/m94zz8FcoJ6H3Bi9JUU3miD/E8ymefzf
LC4W3I/NVp+gsn3fMaPR7CRbT2/8oG0eIuAwpyjaGktcHibup+gAgS8ATs4pXrxVldlIjDNF2bsy
15NbnmXtHYpoZyWERXjjai5d4rMpm6xVFiyqlDEvFzOtsikPyix7F1k+PS4dhVYQfmnhAZ9F69pu
zR9KUeTTLlECbePOLN2RsE3rBHJiCtxAPRd3pmuMUR06O303jvSkorQyGQDMbDcw6XQf0OfW/uQQ
6n1702aCtYHAiZYN45ZikGwZMFuzUfLWV4Hn1218dMosPs95XkGCBmKZlyc3N+KA5cv8n0XyOIIO
3mbqTJdrLM8jLXQQal4wt4nl9tac3gDFTYfPcZFVlQuEpAOR18f2BL9pwQDKjhqbVL3X/LmpdkZX
+elWn3RxxJ5/E6xSDPkKjAUP0uVvmisk+Iq5DDwLWdebQXP8vTY1xr4ygbVeX/B1U4A66OIzMr6k
tpCMlEhwNgJPGYfkS60KBhnVYTRCaXtrK7RdM0ZkQIKJA6IhuLg6ILhgmIhL4XjVQT/QVgin4yA1
wXywjHjeku5e+KLnZWTSgUFEQSLDfb1cRkotppRPLWQKnRn4gCR7ddwV0jzGbu9I/XeY0Lqn68u5
alKwutAXAr2yfGlUxOaDQlAQGVUG45GlJvukLO3HKRwCN/Cn4nTdnojVXsQt4hMhOsKxk9I+T11e
fqJeq5MsoTX2laZ3uMP0fKcAk7nt5vKmmXrnU65F1lFLpCFx7QJd2Y3rs7KjuAcQQSJ0Eynupf2S
4j3YjybwWmWKb5puau+7kC4ywxN4qOvfunZVxZMK4ARTK2gF0knC406C/KCo8/dWIFm/wW60JEOl
r97rdiWdlUgbzINPLSECuyHQQTmogn5fNeWbBZ/E4jM2CO2TKPhDQHf58X4wZiNS02x2qQwnIOFk
v1kIt2k5tt2dwhJsNbbXllvwpYm0m2ziOfh4GSOqma6kkY+qiBFr31N7mB/ncNZ/5PjH39dXe9UU
kG28sCxi4oX/N62gazSnjr0uCiV/J0P6krtQjA6lO8pptRERLl6653NsUTklC6SWybtzuZS6OsZj
C7jZS+dOqz8UpZHJj2ZslsNnSkCWs5udvs9++YrSnGqD7O3t9xbmQlBFwl9wnBeeqQQy6QepHXtl
oE/0UyHm/UuYqn+ytMboj5k5hlvQyNUFZgaIGRCqNeg/Lz5ZeH8lkWJPz81p3EFjZKW7kmWez348
Kt/fvp1iwB6qcuaywGReWvPbsdbGqEoQvxkRsNiNVTBb5yyzM/VnNAz620o0z/uJSwCBAfQDaetl
5NJlQA9kK/YKHcUdd8BL5fu2KeabyirCrQb12lK+tLbwQr7K8KUSRLGntczyP03VXPv3gC2N33Yb
bg1MrxmDOho+KFrcIKEWn2YAndV7CYXMvEz89sMYp7ENxyX6ik8qU6DGhtdbuxlAtCh1EQiIIe3L
jaNGUEhTPUWeKml95holnDJqDvDBzTTy91Mw2A7TRWrWN7/ltBnaf7gZTG0AuhPwHRLUS/slDb8i
KC0Eypva+tFYk3VS4iE5FFKjPcEFJG25+dX1JRwDEERZn8jz0mCrm12kArf0BqWW572TMHDsqmHY
D7tMrja7J6vmbEF3KdShXkl/9GXYtyWcyp4ZaozHNbUyJ7tGtrJdaw/1BteuuNOL55qiJWxBz+Qt
1GEuv23y2yZv0zj1nG6wq3t5imbtfgAUvhHVrYQhHFEZ6DyDDFQSF2eUpyro60rLPD8bzfSoRLoR
j2401NPRqKR5viusVN+iSVg1SrFb0AQy3ruM3QcttKpeaKl1o5/DlzXS7nelbhyafVskmnlU5jrf
Uktb2T5cNkEyrltweC3y2gDec0Ot5MSTjDqEakKhdqLX0BH5ZbQ3mFFT334f4aUWIG9NkGcuYUcK
qNJ4gmPCm7Mi/6DPoDGo1cxmtzMqfN47Wl/AU0OfUvxhbOfJ/hf7AGuB8gHok5fPxjyarQ3/f+pR
qcqqo1HCCGElTaa9S+c5qXbhqGpR5walL9u7Wsp6+8ubXxLBu0FMzUuN1104JAftjjbya2TUgsp4
iJQ8/0wg7/tuLLc/rptauy5iXpxqOGnDK5I/SW/hq+vm3Mv9QBn32dRawYGpibdTxgMio3MKVJHO
FxOzl9eyqE3SkdbKvSC0jZ+0h2zXbLqcmfgc2cPr37R2YEm02D0idgwuXADMMiYarE7m9dRhsWCN
HiKelsU4trY1v7Jqi74cMEhqmrS/L78r6BgzZTAr9arESJTbJBmaU5tzlU4K45ufrn/YomAgnnzk
K0HJCzI00I8Ln8OgbegURpl5SR+bCEYg3G4DzD4nAxP9bjeOf2pdG2+vG139Qjq/wJq4C5DOXH4h
gN+56FIT8buk0R/SNu1+T0bdT3ujBfK3v25szcFRDoEFBh8O8n25dQIXocicfFRlUutUI+I2uZFS
0ySVZzVA6RXa9O543ejaFwKzFGkeHUvijcsvdOCylSIdeT9brovIHR0QZILy+r4MrK0O4qotHl24
Epjm48Jd2oJBzFT92c88xxjo9JhMXxwKY8iOkqKFWzX3tdV8ptji0wCTLVPlSLci20zN3NOoNWVH
WD0QpIvDGjGOrA7tO5K3N5a6n4/oS5OL02KDYSzLYMi9rGH0/yFKtf67GqZ1tbMrufswVNRlr+/e
6kcKkhXeCwqiy55sXLV9M6Rt4ZlyGDAh4YzvfSlSKEAg3Xs7KXH+8R8MklDgxAQjib54D425mUvF
yQovtMLshAAIsstFKUGNqGcPPBlb7OurR+aFvcWRGYwgS/UgL7zOCnJ/N8x1zShEbuY/UqW0N9po
4oItwye496hU0XimpLPw01PDUQkQC/AsOauzfW2OKmMnhV39Q/jEuw29IYN0TNWIXX2RZpdj53QB
RQavpl31tRrCx1qL/LsC5tKHdnLeBlF6PpUC4AYmCgUj3rtLa3MrgOR5X3gajRj1kNIK/VGl4Wao
tHYWBTmX4LESEkqL058HeRxH+A8vturgKSsq/2M8N90Ngywf8qrWNlL6LXOLzRoAyoHKillE20iy
Y5/ljlvkilRAIagG5d60mn9IzRg2+C+6hmxlKf1CfOnMnarnyJtDNLe3Yks7mn5WVx+NWk22SJTW
TiO5O5REDIcCv1p8YCjlVRKEA0ffN6zHWOoi2KKq0th44lYSQEJY6JupweNJlpRgaHklfjMZuddB
Le7fI0sod6e0NJGtIMJ/aI2+8Xe1HxYyWPtyix13bRdfWl+8ebLViHDFJjSaNfkpKJKgOWaZUjhu
wkCwvHdQtNuIkNbWVSyowHMx2rZ0YXltwu4RK7k3osY4nFRJGapj3stb4Jx1O2RIjMdABbiM5Ks2
o/xMEO/BvCiVv5xIGcpHhzLJG8kPni+44D6A7l+wDi5ZYgnxhKZLx02ookw6hVl9p49wmKS59T4s
Cj//h0eHwy9CWSDBTOBcOpS6nH2JbKnw9NHvKzcd/GI/Bel8U1dtZ+5Cw9lCU6yeUfqLQHWB5YDi
uLSYV1pSVo1UeJI01Hd2MTe7HCjE3xksxIlcuHkq4Qe+HVVevuvv3VrUCRnt/1teZCN1mw8I1yal
NzexfZDGYbpJJbROkiYPT7NVF1+d0pf2/2AUlJVAlgK4X/oZaCvKIEybwoNgCKYPqfZttxyYAYwJ
ZfYybrzb2YO+9SytHlgLJRB0WmkuG4syV5kMJWS7AQ7HpsZ/krrEsg8CVrLx/K2u6Qs7i910ZpnM
PTYJWobqwPBY9AvVOUXwusDre4iatHqXBG37cH1R1yIJwGBoTQkiZdrUl2coggoIkIzIH+ZMGk8x
RE7ysdLGUnuAitCYNtzqqjlGQsjkSVmgbrs0R9bQdGPtJB4sA6r0s28Y23snd0Zp9q5oPsbfrn/e
2ubBmUxIJkDPr3KxVh95e8M2B5dfU9BCsYaAsKodcz5dN7TmsemwkY5RpUAUUnz4i+DFVFAZH2OS
Pispop9toQbzTcGUTn4smUNg8sXQupt/MImfAQpITesV9f+sTpo8OW3mFU2ZhWfHAD76ty+UtrkL
2t4edik8RfVGfLFEWjy7VXaPKWTm0Gi5La4+DdnKkiNL+hrXc2D8aGaAcUeiqUz5o+h9Me8zPU3V
U9fDJXhOh1SxoNqrW82AYEofws61CsYjTnXVhNEDQmfd5+ursnbCYL0SfGsg3YnGLzeiac2gq2DW
9PQymD/mjA317hSn0y2qVs7H67bWriwvGD1HDjP1ksVakP22eaRJqdcx7lTv5TAsh49qq8e+K1Ox
3jlJ/N2258zcsLt2qpk5BDlEjkqnaPHUMLXcEoVwaXtEUJ0vzAm2UrRT5LHeAtasHWsBnBMNN6a5
lkD+fKxbKS6nzGvglvH3auRPf5UoleHM9PPvRqNMG/do7dPIS9lBQFGUGBb3yErRI26niEMtZe34
FLZznZ7qws6HDXe7dk7oyTyrUVKEXmY1vGDGnORkpW2SaiH0+XXU3djy1DXHJpyGrQLi6kLCycZV
NTSQSosMMSt7ZKBNQCR5O46nCDKce3s2ETiI2siydnE4jv6/LKVJWCCKNKgBLU5JncBNL6tS7imx
jQeaC5+ugQ6q88/1W7D6aagBiICOKs2ytpZkJcSbLcmvKbURbZIuRFUzgnlw2KntGJr7GMjKllih
uFrLpJQSNDMIoj/CnNLlNc8SrUgmCIu80UKXwZDjvHN9c2721mxPDMAhV/QAY79/k8VJ+Uhdtfx5
/avX7j7ckjpMOUg1UlS8/AGo1eDdqax7cpTkkeu3slIy3tYGDAuUMLbLjVnBShdZ5pfrhteWW+B0
4JjmWupLPet4inkmSf49u5DkA8E6pK9m3zqoFzZG87nR43HeCBJWvxWAJpJ2gnxieSnlstR6q5Uy
r82tIT4mDgNhd5JUdvUPKZ5DSMXqFuUeFxKnZCvIXbctZl4gtMQjLC5OlZbGIOBW3qx11bfAiDPr
3qHHD7DDTvNvox02mttrQN83ukZrDgIsFmgSZi3FeOflBsvm1JiT1FBxjyF1OxRh0oz3tonj+wA0
PQbpcH1f14AW9MAhjgSmA4JxOTlZNnCZ2klM3b0elC/GGN7qg0rVXe7G4CG06uR7HffhXSxb9Rc1
yYMHlGuyj0o3GU/Xf8nrJYeKi+qZ6JCTDi7Lu0o0FtaM7oAn+Sh3p5pk3dttFocA72GQc0tmYwDF
OmPzeN3u65ON3ecaGs+NeLwvV7wHpRD1lh16mtWXJzXV/fjAxTXaXRp1s9jqMrm9bvK1GxEmSSkE
SyscamIpXoRtlsUIp9FZkZeWebIb41j5XQ7RHN1lFRIjB380x/YkDWbo1VY8z7sgkRL/eP03rGw8
P0KAr3nNGWNdDnpHpOO5kdFstmKiRlhhi/ZXrnWGWyaNebAieLKnOkzRnbXkyYtMoDZWGsCdS2bQ
bFJXvH6BBZscqGyGnpj0WLZlkF1qockbQ28ebZO5a71UsiP1M8izrn/3qiEQ50IDgSd/ycpXTDKY
GtSHvCpkegyhuiQajqmVoi7+PxlaznbUam0aVVxhSHOqm4jCQHywGJQuT9ftrJ1f7gtdGIHghPv1
8jDZtSwjRzlGXpPAXORSXZLlkw7lzHCsTOZJ4d6SK3vj9LwuAnBqiAK5OKQCwFcujVbQuEh5oEZe
wJh7eM9k3PjTUdLg/VjkY3pibjqkGD3M/SmfKjPZ2MPVs8sXg5IVszrmcgRejYxO0aoKpbq+K75Y
Wjg89CG6tscxoCbjpk0IBWxQxOZ8iKmQ6q4y9oOZA6i1lT95KbfV/vomvHbbrAewMFR6BFBsmYi1
uhz7vlPGXjwY+ZdUnmv6GwhsHcyMe3Td1toJhqaOvJnCDt0p8fcX3iNsSqVR5jjxWpDu4ztIB1S4
b+t6dLYKLuuWmEVkShZswXKX8Yt+0oYNXxXo5rQvATq2f2E6L7c6GWvLx3QKrBM02nnyFw4xTtWm
sqQE4ImavpfHsPgm9e2vaZ6sLZj12icx1w2jkLgIr0CMqQ+/UtYZicfPGNID3IMd7LnU4t+ukctY
ANoudBXADXE0LndJ1npYvrMq9tq2kW96O4VxKiNM3LdDrd8ZqaHe09vv+g2vs/a0vDS7qOdkJgjq
HG5jLwpDa/rgFEMa/YCdBf3w0grL6H1ih73PhI1cdadeaoNzO5j+FkWF+LjLOJksHWyIUNDgmVsO
XsY0To2uDGPPCoc82QcBituwQMifkCmtG3fumJJ+YCZr3iIrXjtI1HjE6D40EMBHL1c96oawMCo1
9iIwzfcA/YgZVGuYTMGibFobXnDV2jOej1tIP2dxE51wYvpyGGMPOpz0UE2j89GJyomy2RhtJN9r
+yrGsEEuMrP3Ch5R9HmlG2USMw4QwldWqGPZusw2xTFia4Gh7hpLAyBaJkkauWi1WTtZCXX7w3XX
s/bBjIJTcGZ0iwd74fZrpevmnjkPz/bh9tjJY6SUT0UWDZar9QUCnv9gDrz+fxQbTIFe7mZQ6ZMy
ZxnamaaW1AfUiiznqZxnMAZkeNHWs7L2khJ6/L+5xXaqDFq0Q8qLXVLL+dMb8pehg0U8hnrsM/ji
eOPr1i6J4Cqg/05HnOLk5ddlTWurtVKgUIxaQ/qQqbLfwGiGcEN0qmNH+m751WAcQqk2y384uAZs
LoAoCPp5Qi9N8wxOI6JqQLkNc/iAqoeQCJDKdG/nUJld38TVVRVJI6EJJZZXJY9pABdaYyuslGGH
eo9xz8yD7GZDHO5Da7Te3DgWcAaSFoHzY1XFGX7xPEp6NEFiJAXerOv5uA8zM3D2EsLkb4a9gkMh
ZAVJTAgBRfqlHWtoqQAjuO41bRWd47rORKFDSrJq16pqp2581toy4k65/KBDmeBbmHOyPvO7inB9
pOeD6sisGz+kqdAOtj3EX+ZR23Tia5cdbB9yaDbNLBQILz9QS8jMTYAZXp4F/THtQ6fcSUnRwnoH
58T++ilZNUYDUHSyxIO5eLcgxw4K+MRCL1S1OjtA51VMrsrkfAsfE5wo162tLSYfBH5R1FF5qy4/
rTZNqSvg8/QKREr2uZgSsRhMPpimFf2dSXD//G/2FmdSYW5jijuyG3gmc4gk2r9G7SdPedUNB2Xo
w43FXP88oZbJWJUI0S8/rxsZ5kQHg8WEs+s3ULB3xmSirpR35uT6pdFveLK1zbOpwglYJriXJRq0
Mv2oUiite72ZK9OuRGf8U5O0vnMi7tZur6/lWurBgQTYjrwJQ7yLi6BCPzIM5OxeqlTyQaXqdVMC
yL43Q9mRXFtrCshbZcedUYD4cd302rpCzkEVj7lKyjMLj432USojLpN4U6t9S6VRjl0zaJJ7XRmR
zAvk9Ot1e2svBLUnUIp0FRQczeU+JknWGLk0AuS3zOoPP6vN91mR5IfeLLQbojznxvFrdT5cN7u2
nWQXyOgIPsdXiGIm8hHstjqghN2o3o4DpZhdbUrROY9LKds4q6vGKPJTzmTQkgz28htbq4iaQA5T
cFp94wXoswx7w+q7Q23p3Xj8hy+jrEbKCGiKaOrSWCpHeRsbKbIIAaB62PWyJ1tKaZk0RrgVTaxu
HkkNGQ04cKLgS1vZGGRzD0uNN0pdNd9YKEX8MMswf4TIwnDbCaZsV+0DdUu9dNWuGHyGopp5viWG
ZLYjwx5sk1wKTWWG0XJB0VMFTzSu9Z0m5LldKCTD0/WVXb0aL6wuPOo4WlZM2kVSGlf1N72w7fcc
sPk0R9AB3mSgi62NU7pqERE7MejN7ViSS6Ho09vdNLGX/YAMYJFquf1k26X/QJkpU5mBmy1mXjZe
jtXVhf2bF5HBRlTJLncVQaM6NFs59fKclM6dFaf+nYdt9K2fE8edQmU45gO66xtmV5wefpVCHeIY
DgwlC4/e5zkVySpKPLMaP2S+VO57O6lGd+57JTugUht+ZZDc6NypSVNnd31vxd4tsjmMW9CrQqvF
a7KIFid1GiK4ehIvVavwtiL3aO8KyUq3WssraytaG4JcRnzosrFp1hA7YoaPlMzsIEmhfxjABVXu
MPTtl8EBKZAnxvDt+tetOCDwY4IjCC9L/Vf8/UW8aHdjzgwD40ukBshLhmnrT++kSGhMw19fhm+v
3ghtMJMSBE0cphguzY1FYqADWHJRatSaHeidvoZgk7bGpFZuBwwk6KCJSR5SxsWe9crcjH1WpR4M
sdRwFYRBYdQbJ9eK9Sl0gypUtyrKq9snehdiihA0kvj7i4WUAkkz6ojxjGjQ1egDGJmhdiUsTYdg
KPXiu10FMrT1FZIgG7H42gkFxcydFCPAxOOXpsGJgg3vmZX0y8kW4yghCqhJFGyphqx94ks7i1W1
+2S2lchI6RUE1W5sq+AjOPvq0JVzcpOFkbJPiiD6ef2Arn4cnSCmXkijaA1dfhzQ2nmYNGh3Lado
+3OSVGr/ZIZxs79uZ3FkBAocdAXYQ/yaqFgtXuKECoNTSiFl/3aW79XC/qroTYjuxfwwZGXy8bq1
xVL+Z40ynIBuiumSxWlJYomNNNrsnSkPqNMGsDer7oRYj38olaDeNUxn3s2VqXX/R9p5LcmpNO36
iojAm1No2gzj5M0JoSWthYfCU1z9/6B9omE6pkPf1qkUqqZMVlbma2585uuB6d/S7qDLRMak7jV1
2zQus8Jcqoc8TuVdkjefRu7nHlZdrJ2zYuEtJ8rl/PbXvp5bMFZwM8C/cS8Ta16uYTWpIrZA5T4k
risrn8vK649lZi68PqzYwCNw7m/dGdc+FKQxMlZIc8Bh2K3n1CaxnpPxPGxJ+9Eoe++sGjh0JRi0
PffSLgOE6m8NuoumLCtkye3RgSIIifJeYiFJJwlPUNQPrTT6cMpWzQyTZFwfcvKPW4IGu5NBzYQI
R+cSTWpahlRSXs5q32YxqDzLCxMNaOAmsh7nflmpy6165n75GMijisnrmwI/4XQ3la2hxeVU9V6Y
xqi7xNI03+NYPuHnhivZ4A7NjQfVful+j7elGDQJLW773XhzrmvKLBwvNLOy92slLw99zfYs1HIJ
9WHWQFQPt0rj+6X7PegmBsb3bWZvuz2qkQ67qaJ7YemK9numDG0oBjs70QNsbxQzrizclsfgiQcE
8DUuRestWNidicFC1ViHJtGHoNaH6gZqbJc0sT3oKCBzQYeIVPgVRMRq5zw26sWDm5fkfmI2dmim
mDDoWl0dbQX9r8ab1xOyPXr49nF//X2MDI4IsNT2dNvLdOJsWOmxPXmhmmvWcbX1JqRleoueeGuU
3fbXEw/Q2TiwS5ZKiwAs2MfUxpvg7W95vfe3b9l2IeU7jEB2+VExa4aojc4L0Y7djBlnk/IzWh6u
NYxhNvSe//Z4175q45VRYgZG9Eqei9yi7Uw89pgxJz9mK6VJOjX68e1Rrn3VRpAANMl9x7X3MnSo
sSq6oUrcsFtd+1ygkZn6nV47AJYMSR0IMN/ffhevBm5vUiNts8fbk7tUZ43HZdCK4zq5zcNgy/YB
sYX88PZ3vTrE2HZhnwHrkIDFlt+tVlJo9mAUuGe1q94Gqs1NunR1HgKgrG8M9cpCjdLZBnXnTkO/
B92I3f5TbKEovY4JUZ+0+acSmMnJ8kZlDSpItd/NahyeuQWy0OjdNPWHxoqfBru3/02qfiQPRKzV
vLFXX8VNfhHle0TRmWNeC7uvF2uJQUE8F0cv7atLZfT13cKT+8DTChV6e9XuJKrgN4LZtSn/c9Bt
q/2R95JmNp3ArvyI/m13HLQuPvBAG4Ipx9/771eXdiyNS+jAVGZ3jwerY3aVlKHMtMlQasIkFQ/v
QdY0GPNa/A+jbc27zTWGl8r+qTLGxagYY4lZSJ+h40ChybVpK7m9fYR11N4STnx1JFm8raq3idtj
PLfHtk2YlMihqosjKgjZo4q2GFRLRJBydFaOVe78JRZT27YvqEi+jEIpF+0WiP5YN0Bd8WTq3ALS
bHUETeclRECnPrQJudnb6/bqJgJXRbWZP5vw3isSgZ6aelJ7UxyatZO4nyZI+tXZKtKmu5glT7ig
xKxEHzFWt7AKmtoZ87K3f8GVTUp9bcPbs3+oXG4n54+PVbXBSJx8VEI9nq1fcWfn2mGpDPEcW1nT
3IgMV1aSYiWfCUlOA8Fr7AZLVuiVg0omUTQLCME6w6RncDb6UI5urYe8WbeKv73tgb8DiaDgxuEg
ud99YV0WKHa5fXmUc+UEerUOBzHr43GFX/jMnh0PQ9KlwVqI5Mbn7leXBsn/OyVAQNC12YvXD7Ft
rCNAwajCDmI9bT4U3zPP6B8hvUJPxiiz9wJbr7ooL1JkFv9uZTeFOkppNE4Q1KGXsYvCXe4kToy3
aKRWrtsFuFa2P/FBMcIJjMyN+Lr9X39UgnBTZyxw+LSFkMPDqfTlwmaZ11OTTqco6Sc9DbsJjSLE
h2V7KY1MHw5eW+T5e9dO5suQ14lzT8rgJae3P3gf5PkRwEEpTG+tKdL/3dVtpEpZFF4+R9DEmnPs
6ck7L5fu+1z03jsk3oajVene+7cH3W9pRoJgsQFG2Fwb7fDllw/8mtURYDHTFsD7v31T0As4eqVm
DKGSa+vwoyaMpM//f6Nuv+qPU+sWqaGj7TxHc5evxWdtdUrrMIMWt76YNuIIAY/r+ePbY+4jxfal
EEYpcXKn46qzW2NVaaxJ70sZ1Uq/uiGiYtN0wE2t0Hw36+flxva9MrHgEMn2fluT8eZ/+YmToANX
z56McG2zT5M1JJ8Kk3t7knoqglHm2a0U6fX+gUOydYgBvJKN7cuZChpnrZtma6StRArf0gbgrm0/
aBc1URX7PHEdPA5UY24UqfaoNU4PEhDgC5C3gIQIdP3lp+Ky0FlxJudoSDTlk9vF4+hnVeZoh26t
n3W3deDngqx+jvvYzo+dmWqfYgWpqAvI6+GWh+XrqEXmRuSA9QAAgMb8y1/jTebQ1FO6RG0+Jt9Q
V0juikb9d5wb5QOHynlCJzl/z3V1q0HxOohsKSMy6RwmWHV7jM6aj1XfKu0cxVRej3pmJIcEIshn
ILfafZ2m+bsZuNSDiebik6LZaOu9vcGvfjj8BMCmhDLT210UMSXzznJYBqpbE0YCttchtjshmoOQ
jr0GaZKVn1ujLf8FjN18fnvwK5sPzAVIYzJ0hCz21eYUgc0xXvj4Ml2VEMua4qHzFh3RDDkNh9ka
eqwD1e4v6wnsPPBuAOkho12hDC3o86Jk48xR2qRZKE1HRg4WBgddLURHz3SoT8TMW65hr5SWfw8L
vBmq33ZF7fWsCk1NrQHvRZBu6vpNbhxiILFZE2h26j1X8ZKFU7MkR6uwnpQt89Mwrzv9DxMOYZsr
i3csD6OX2xw1ZKImavkR7YTph4eUXpqqKY1b8Brv4zRr3w9K6h3fHnRLHV/ek8w3rJTtHbJ59ewG
RetpWLXBXbjwO/ukoK0v/HpI419vD3NtM5FWoqIKEY/p3V39AIs2qeoSHe9+6YhejqTrpSqqCBY9
c5LA6AvtSWJKLG7kAVfuiK2oiBQTDz9EznffZ8pyiYusYhc7Qhzjaoif57b7WPdVfWPnXjusjINm
K5k6ymjbTP9xA/JEVEe9n5ZI4LnysW+l/KQ3hXtWklKfj44jx6dE7zzeXmgu3AjYV76Sux7OLwKU
hMr9KsYrrphUbmWkI+Luc4DmSJ/yprszVk271Vq4EhWp0RIQDMqmtKJ2V72Rlu6aZL2MNKRLeYMI
45Cag37hiQ1QM6t+IWdm/Gcv+UfTyMXPv95Iv0vhG4GRqtW+PG3ziF8nzVkjc4plfCSnhJDrZ6KN
k2CRo5fe11M2qgcHlsItQaYrHw4UhxaVtvU3aea+XOHRyGFzF8sa6ZXIvxQQ4rKAx0oxAWKXGRwQ
lwJDl2NXrQ6K2vp5NtW3WPu/QfK7A0tshM7O0xpz1P3sj2YRz2WnsNSeOzFS7VnKITHQW3io9Wyt
g1mRZZMGLT3uOkBOMVEv9arl4kAVwtaDKs/TNjQ30frval1mbVRkZXMY9dmh5fX2Yl0JLnA/AZ6h
YwUTa59GrEAR8UnXl0jtZvnVNWMzcNQ2r28McyUxA7QAMMPg8JEM7tLsySoHS0srGVFfyJ1QW9Uq
NA3UUmC8VXl9WqxRvfGEu7YVQO2SmIEC53W+S0mGIhF5rss18qgN4efYTdPjmjvqY40c9hOkNLv0
43KcxAWVCutZTIN9S+T2SrwB9YL8EjA7yhD7loKJcokyWLkaNbOjDb7E/ct68IZioJiWW+I5TwYz
DdzGLQ/ZxMG4EViv5YhbQN1UGAk5PLJengb8FrIyRmoxco1kPqV5NX6tTepYvgdBKsxs+Cu+lcs+
PrvzNGYoKq8TTd0Yg5LRK+SN98e1BUFDlCQZ/wjw+bugxJ23NFqVqhGCzSgldp551wvax5rQQR3Y
Kdqi8EDeKW4mnmKjTW5co1fuNwi5FBcpom/l593w6eyk8Co0LaKM6PysxtW5p8OT3pVC05qAHDlt
Drbc/DXePmHXtj7JAjufcsLrUq2r6GlSdJMW2cKY4wwpm7UcHzvuWgRRYlcZzEAXThb/9/aw1/Ye
cujEf041d93uxC2GWme6wqlKlcI4IMNlfHCl2gWaAp0V7E0edgtdQqNcyhusw2uZGi00ThyNQkru
+26sBWAmzud+jSYKUFkwqsWY9bzs8Yv+WHrFmPv5hDrGtwGZufQe8BT48gKJD4RJY+2vTce2A0hD
j6YNuB5E2IyXh8CszQSDe7FGaY3C1FzgPAb3MvWlKuaDnLvBn9WpOyFl613GHHWouDFVvzfSW0DK
a8cRcU36mTyEoRXsdWPQ209y1+KX1MrU/pCjLX4sxaIEfZ9k50wuxsFR7AbY4dhRB18z2dx5A4UQ
bU6WW3H/ymnYuMfMDdDDrR/zclZSrq/cnXXWCHHEs0VtLYQSts4HxGLFo16oyITUddreOIRXdiXC
RwQk4CREWHeLEX9kYGVqNzVdchlJT+lVVBUaOQUFtZkkbGzCMBr5PSaGbryIQ25q1P1uXERX0jCq
iJuPBVWnTXPm5Q8wFCrUI+qpUSpV8yjitfU7Fwq9Wzna32ebm1vJxuzeyrWvpKmbpZto3nEBYegb
yT6He8uJFP5MwHvQe+xL/V7mRfVOjIbRnt4+/1dPIdgAjiFpGI2p3f2n1I3ZK6rGCmtTFkymtB41
rQBM5mInf7coTXtA1lo8WZXJI3mhOu5bbQM59u3fcW3CNzdVXmyoHwKxfTnhpdq0mtVvm97UcNar
ZXZIhNQxpc+UG598JZehGEM5ZBPRJ6XRXw5l4D4zIl6gRjyX9HetXfahnmnau7c/6NoW/nOU3cnB
bkYB4aGpEYbFyt0qurbzB7vUvgxLGX+tkYU4lmipXrzSHs5vD70/tIggsD35H3h/c5O9gu3rZmYt
7iqjoou9B9cp26/g9vIvqqyynFtE92p/7GErvj3s/uLG0AqDH/oaPApMMAS7RlFFx6bTEemN0HJc
oQiBtvF8I2vlqagGMR6knQnKpKL90A7u1B3KgtrVDaTbfhttv2HLG/HI4S38Kl552tx7stCcSLr5
BO+Njqd50LocpEZZ9M5f4m1JGulFumim0fOnDr9/KZYeuvItBgVRQqr+qaryNqj6uIrs1ZvfSZxc
4TS72o18bZ8p/B6UyjBzzTLb+5icuGMuTKCgUQGGKPCEK4H2DoPzoTGL7hHBYKcP317Z1xsK5QfE
wQEqsrzUFF+emFb0LF0q3EjGKE6o4zC+Sxe1i6xR6bNDp/TNB82b6/XGLXB1WEISBG0cVskGXw5b
jFZjmWXqRkmuWxfNGLHRzibTezemo36oaukEMnaWW6FoHx+Y3w0wtTV1ae9w8b0ctjFKW50yjz0k
7BHNLSf1vENlm5jjvD2tVzYrA1Hch6WEZdr+FWp2YzwkuAJElUP5BI+F8djGln6pUF348j8MBbSB
oID1zSvNu75pzcybczey1jF96DtLhyrcimDWk+bGZrn2VdxlvGjp/bkw3l9OXw/f1oGC7kVitNoH
TS3nI1Am68s8Obcs3a6cBL5l695u6AbaMy+H4jXnrQr+ydGoJNNTtzocP7T6ozlO0udeLN7l7Vm8
tjMwLEJ7mNrwhuF4Od6iNUhcOp0W5VkxwMFai5+xnk43JvDatgcKScuW8hFkiN3NAYUSkAgZXeQ6
DRbisup7cCLOYF0EugrxybDi+jQZmXsLXLGtzJ8FiW3jb2qkG1rkd5Ht5ec5cQ81YCyMSOiDtvoY
Jso7E2+zc28pWhwAItRPla3K+xFrbiWIreomgWF/a/7+CfhgQuFFyOwVYKWp2TteYuvRPLYmpF3T
aQ5d2ZTHrlomRO/sUpAh5Fnpr3pJd+jt9b0285D3dHiDNiz3PadoJhy0ppkYkZP2+AIuojtPNQck
U9Lug8wU1+9x/r3x8Lu2qbbIun00YiT78wJyRqEYlWqRgbvEIaPp9k82NO23tz/tVZ7HzOLxRWEY
vgsKFK9abHXjpnCm9KiuvfyupsUS2kOPg5oy6CEdcgdgmiIe2wTX9XKQa3PoM++WtvuVCYZpv+GK
2WPwRLbY8Uder1uoNq6Vp0WLZU5mEuKX3ZsB+k2VFlSLsRRDONF9SvQA8jFn5MbNeWV3YQlOVZfW
tYW0/m74zJjGye5VMxrnJHnIKlf7mDSDc0xR6xsCuS7Vv4ZTKwfXHW/VlK+EKuoJW2meqLgtxMsv
5z5pelm0ZpRlsMXOqHWOVtBDd/xq9Isl0rAdZlVPboSS7YN2Jxo1LNYcZAvDuruULE5aT531wYwW
VArD2Fr795DcXDQpDPtG0nklePCG4R0D6xZxjD3+AluzRMxC6JFi5HVzHDp9tg9TlwjTAiSLOm+Q
8piwnmZTqbMPLc7Pl3oWnvj70wTdl8Vlqlno/TzjN9ORHXk6Xshe6flDZpah6whzvbGVrqwnekGs
JCo2+FHsj5MrZ93tzcyIhsxL/msoRnX+arV9mPTu7I/pdItucOXokIr81hfYYIr72LS6yMM1em1E
06yuP8q5oInXr++ySbi4QTjz/Zp71Y1S3LWP5LxgBkGB6DVaydSnERfg1IjKHgNtin8maCEQrZo1
miGP4ltA7qvj0Z5lB/H4pvbx8pAgKkn2OqEUneVmdnBicwkyZB0CdIjLEwnMeHk7KF6JBxQ2kERi
OErA3vZ7/ghHBTdBjpOZHZXxpKPqNWiJt3xLU+mOIS7T2pKc496jVYsfRqosxxnh4FsQzdfnhmo9
4Cj8aDYm0B4khSdgI9KhtCO3NV0hgqouTfcZI4BezQMrz6dJDwcvr/OPAD6QMA16vZGjX8ZLcSvx
fT0dPJhMoHfcgRa57246Fg8bHtm0dlRTFC/DpOnHuyK3piAxzOJdgfzcO7cvvM+uUf8PFz9jA8um
EUQdBLj7y6VYxhVmKNsqmst1WgJuEeRuk7EpnEBRGzHdz+6QTQFFNy3xe5Dq/769FV5HSrY5KmDc
SfSrkS98Of6qD42WKbEZ4WLemP5aV/NpqlY791vVKG8EqWtrDiEDkV0ArOAgth/zx74bcp070Kyt
yKkzGbp5Wh+LNnXOxtx/IPWIP3vYrz3VRlqf1nHK6xux6+rwzDFFTiiQFNheDk+zS1i4r5kR48l7
kGSKDz8qfj+nGoI7MhaP6Uj5/zA7JfL+Zs/b90aidXW20aFgytltYK5f/gIPyUTHWR0uYquqPkq1
fN/rc3PJluXWEb82ksUgwPRoVkL4fTlStzZ5a6euGSltei4TO/6ZZKZ6NKcl/cs6HriODekANZSK
JSu7C15ctG2tGJ0FxMTrxTPyWUgIHun2V8tzlY7JnB5wIva+gsNUk2iFZPj5r7YwcYzuOL49GwKA
W3wfPSfdWdassi1KpLKZAk2O68e5UGeCNroXf1sh/f25nsm7VTM3mth+ExlFXlqIfUXFOhtRV/bL
ezVtRz9tsZl7+8NeZ8hbRxDcN32ZzYVy+/s/jkshC2NsJs+KlASpyQBpDwDeiW3UX94eZ9sLL7Ml
9IWpHFF7J3t4lTus+AEJU7ROxLs8PWru8g7p+yn1i1g1/CZebxXMru1NanSbsg4Pt1eF/kRw57Yj
48XmJBe/7w1eXcNc12d7qsWN7bmtx6uPQ3liKzZw2e1bq0ornJbnlBPRRrQ/o08yd5GHrVT1S7qL
2f3QZ+wh/C4eGvPy99NKOEPndmu30054uXzuMM6WWsR21Kn01H3XUtxANJYVKFWZF9BEi3/+hwEp
23PaNyfYfUu3M1rdbRLXjtCmE8PZLY2y882hTJ6mrvLmEGrVrZrctdkFfsP2Ib0H9LQLaFM7ucYk
FZuXhWif26mezqnT2k+WGMvzmiVqH5RuVt+qP167sYme5N0QmEH47YYlShcozrKDnM4UwQB2kodx
V5T3OVzig2YNUoYz8mMfllH9S38dkgQqLyAoYU6TInJ1v1xWvcEwMEszN6pjZQzStVTCDDrqcW5V
7DzxKr2xja6cFkgWLkI00ME5NLv4OupqQzmd8SgeWxdgfO49QnzV99lwtRtV5CuBgN2zCbFuM/uq
iuwsPJbNVlIBtIURYpmJ+mwMcWQttQkOknOLfnR1PCqc5IHIS9L2ejmV+VTGthNT6KyHqUX8QvEe
V7sS/6yq7B+rYroFHr82ldSs4dYb8HYgxL0cL3Mm/L4VaQPDrOtDvwzc/Tnw0MWQyi0SwKt2Jskk
NyKZBo3tje6726N5XYm+9BIvwivCOg5Vpnys3HwN+7qVx9zqusBUjIIo68jpoCGvnAAtsLQvFH+N
G+Cq18dls/xm27J9uKL38FM7I5c3WuqFXYmKOBSl9EstLW0K12woL7Ymjc+m2SbNEaGc+sfbQWkv
J78l1VC/wOrjwwMSdS/cpnduouNF7UXlqqvQceu692fH63/0ajaV/mJW08X0qjFU4kYZfatxMDa1
vMEsD9Kc3C81lmpPjuLeOseEqd1+QFuZ1Jsn0Ha26IvtM4ekFaJoOgXpX00HQdRYRWEElOGGIUiL
pDIQ74jV8jBJ6bzrLAoK/tDJhQ7liEsnin5zVx8sxRs/oVhnGeGYgjUIPGPk/WaUjdUdbA39wRgJ
JytckQU0gmUx4y+IoVJNg50i189bP+msiVJRgtmKc0MGiD8j+hDkuYdWWVCZeqmNwYJ6YTL681pp
+RpM/ZTFj2NVgS1NJwNDXd+ul1p7qBVv9lS/SxxPOZu5aSgyiCvDWRADKxWZ4HPmdt3879Rs83u2
5TQrNsrW1Tx/NM0uyR6WbHbHY7pyn32jetHIJ5E1dXYxhKl4X605ddxzrEp6lH5P9Ncm32unuD81
kAex99PXxKvuRFdO2ADkiZ1cbFWYOHRNbqw9W24LJLYQoIqCNEsWewVfQ/KBPqzK5KxFsf47Zqos
R18z11xcZKdD7vKk22WnPpnb6l66YjKf0gRZ0EgC6c1OutmXLkL8OoqPPozo6twKTy0vNZTU5RPI
j6UKaq3s4lD3pG0i3drJ4py5VJNDA4sh6aMmZFlHpetjN8S8RqsCOkxJiw9Wovfv5lHT11/IxenG
gzJb2vIAW7jEv9CzZNU9KgvcOx//dbt8Hm07XX9ZSldkRxdTqPRhGHGmOS6Fog7vMPIq11Nho4B/
gPG/0a20CpZBBPJtSpYL+NjVC7qyXNyveMM2y790zRcNTwubJ+gd/dKq/4kFTd2IwzzMMrNC9BAy
M2habKp7XzPWtix9N62TtPIdozVGPVho420a9A2krk/6iIgp9umxMjQPXilFfMCZccgGvzSaRMnR
pUPH8H61azp4SrMM81mHVcQ/W8usEVlA08lOs4d4HZzuIVPgqGGtbEuj1A5ZW2vreaFlVmp8BEf+
MTG2fn7gDZDg04A8IWu/QDVrqzsNSTXlSEV+bMvQK5XJPDky17FFEQZC+TgdmJ47zL4mMQmbIRGv
oO4OVcf5rPy6j4V9V3sObOOVPkxzwWKk9541kRm5HWgjVt6PU5wk/a8kXossQDsq77Uwtaux77FS
68EUmV6LbI+txAoxyZtnpjig9ZEiaa81KS3Bw2itWh1a+bqsYa0AWfWXUfGcHwracxt2UWseuknm
jR9rxeD5Gx+p+lz0yjKGgxC9ePB4UFNDrzpRfKbs4yoYVMSDOK4t/UM9MPTU1h8duqjrIZ56U78f
Lbu1LtJ1eLMdygZ8ykmXcdV+jyv6EHd1Zbvrh7mc2iUNFNmPmp/Pa5H8Elk3ghpStTjzSGXzVl3V
QFdUuz/B0q8BVSlOgz/Yuq5qTJhyx0Scczx/xwvcsbx8WNRel8+9Jft+Bg6bxF60dIm1+hU+muav
otH7ZPXVfJ5yPzM8ZcOrTo4a/4rNSpE/DNGI7jM6z4u46xCxLd4nWYJeGFydBGVFClsmpX20Jf3W
W03vOe7UUb1LoVyuUa7Yva5f0kY6sfD7hv7EQU8GFJyOlWUDx0AevrK/p0arJD+zceosAEh0R8NU
H/PxVAihtkd9nPTkjsXtxE+BIkX3gOu3AnrPNguVs4DiXTr/MyZ1sR7hjrl56WujNU3nZEa3ghvG
HbSftBDUJPGR9lXleyXu+EeGm8XFudMlaqYFBcHkSfTtOD1qaatMF1X01fKZDeLYgTEv7RjYndmL
02RrS3tO9UlNz3IQWnmX190y/SMbdJvWqBsSulv2VGr5ZRiaGUdtmYmJICUUek560mXajwkRsv6S
u209HpdBjZcfteAuCVywTihp2427CR4bSbdZAczC7fvPq9eYCKnHrQm1Q01SU/0Ob1RYd3UqpRyO
5YK04FcU/1CJmF0uBe3IjVONJ0/Ynuh9ittQslMYGYMTiDXPmyDHbVecuf7a9iP6GU3/FSCeKpvQ
HtGN/75Itg+XxdIj6eO7wKPEk45ki7wULgi3R8dOKZ/Cz8ekgdbygjoWwtF2c6nUMVMujO3YH9Bb
mbNPacKpviAd5CxnoegZGHTLamTml6aX3YM9jQcepb1b/rAQLJqjkVbLJo8+FNL6TJOhKL/KUsy2
jq81Z+ZcWaAhGu7LotdORWvJcfYlZXP7NIIoGt5TxjabA8l6Q/mzE5awhQ8KjoeK14JDfJaUzuuw
zl2wDX5lVY3ra3OTYUcnSKAf2rxaq7CYXMUYfNDMSXao4GQrQa24dj/6w0IG6o/ojzTnVI4dl0UL
tDdgbXWUOqrMtM8JXqirv3lNeZFXq00aFmhMpt8su/HknWEvnTmHi1E58x3IeNf7NvaTkr1PJk8f
kbrux844d50Te/7SD1CO/LK1hd4eVM5p/ejgxPNpVEET34+rGSunaa2zLA1BE2eOQBXYztYfRT+L
8r++a1V+YUMx3XvGeKtdPzd5ahZ5IHgsrwEOl3hrBos5sKY4RXrL0zp4hjzi9EQD6x8DWGxrBtyT
S/whNjXjiNFUO4Be65f0VENc1B+TTKZNRHsOBuwBUkiMDpy2zUgJQPMXUalewqGpygPCB7A2pb52
nV+va9k+563CUskZb9gABI9q+YrwrP/KtMg+OF2XTtzciDrdjePUk5olyxgVi4x/tllPo1/Bl7QN
ZeooItgk8b5Zuetmj0LUbnEqe7erT2NdkHuriGRAhEYj7gjzE+PUUcQ6hVfMpxF141KpH+cuthxG
61T3JJs+1nxQ0dOvzB1R8nfdJPveGXHyuTOkCmoycSbtmFVj+cEwkth6Wsp1zkNwJiPiO8WgNt4J
NoxZHEfptOP9UlRdctaUEWBom3GN3lVlPX9YDCNentvWVbxvcV1omQ+p2H5vUqlW3isoB88/2wr7
Ia3RJiOwrTh+livSUP5iTJYWqWo1/ipgyBVBaQrzQz80xjNW7Kvpe7XutRGKscVBbkyhi9qoSHcI
ZxnyQ6UNNkkwOsikdljwLoFMpNaciLaJdRZ6v5hYYRv9B0GjIeNSYJr+7Rqz7QJHQ0v84NrxiA2z
KdIP8cSGDDRHqT5kTSt+Fa47xCfdGxv5fa0co/wlVzSdA+kUNrs5FZq6HBB7xhMtnWmOfifBHL13
StE28+dB760BYHCyVOcVdR2EkSslr+7JkwQl874gmem4zFtS9bh13nG9ZerdTP/TPHiuNEcf8XZX
PWZs17XyjSR3/ouBh/Eu83gZnhLgMeLU5mTLwSybuAB2MJnjs97RpbwfNTHPX02FzpgvmnGuQwx+
Eu9cNHQnSKLWJDnlo50Y1qGtdJvtYxmLEwJjd7AmlFigeRph8H6aRjU7aWai2BnpnWc3/ogG8vuy
KJd/c7WupoPFL/lYGIo3hFxhpu7b7jTJpzWWmscDyiRNqIlv0ssOK+oHIrDKti0OhUSf7o4OdpUe
8lbrs0BxE0ecGwjo3jeuz8oKc24p5US/blljf1XVTjnMDYwx2uFuVZ8Kw+3jx7QrjORL4XROHc5C
7Y1TPptqE8jUsrojsjbZ/NDLbqRpJeq++UHBZCxDxSm44hKDcPatzddGv2wQwwwCw7x458SYjeaL
YU72CR/5DnRRZcix8qtiKdLQm+1sfuZl4cwHYyjcHCRoq60XXcAs5aGIQH4RR2rj5gnH2sidOyII
SFrf6tzODvKiHY9JLr3pYM9eJZhRfaC9ri9VfMCxbHYCuHhpe1phcg2+6SZF9aXpEI8/Vqoh1oMz
LqM8FG4T4yeGsZd6WfDmtEO97FBrzkUBX9EorER+XOfOUfENLRsZ1A2+DypHiBQrOfOuksvwcaWA
ClYDALg3gxzutaEafSW3kzKLrHhxtPbZjcHZk23aZpqbF71e1MfGzNiri1o23sGwea3xxoohngWm
uXjW/QLO0Pazol3TYIy7KSH8FPWEHdOkzw8ZBIn4sQOEkPzstLapD8ARgdCOY+oMTzwMkzVYjMGD
teYlycfCscEJ8kmOciiAlf1wAeFz+DrF+CpNI1suWhuXtIX0dDYuWjIO3Z3QjQSbS1cWtZ+pvfcB
BV/rU8FP/W6RzKr+0k5oCNejFC7EFU2WIcfY6IKCj3F/YMtJa08Z6e7AWS1XrCNEYVyMtTTfVTy4
KJL0mtdeZK3gwthqtWH7SItI9yC65v84Oq/luHEsDD8Rq5jDLUN3KydLln3Dsj0SmMAIMODp9+u9
mdqq2bGlbhI454+LSuvdIl26jJNd5tZ+7HE2jMP6pFsHKZJT7agnuqZ01V07+AcHAiaytAGbbPLD
8eYqHa7d6Ze9boWXVcPof4J2JPVpqGPlZUKO/ZRNhO+MRWNGdGJeXEV+uidt1ad9LMODxlTJPWck
Ttpl6e0w9V0VfyfrIn71lWvbaeRX4bc9J+Ivn6uR2dYQWeUl8+jwr0g6DKyr+sHugjVi6EgaqxgT
X3SpO4rgE4tJ8F0RJLhmFUVIRxYmq/zdRh0emLHmHMgRpQ+sP2PTlzemsTX12gMKZdfr6gBVKWhK
rvyacT9KhO+kHmkMf4Pd2qa0hcje04kMjB/hzHaS1u4eNsXedpGFCi/q2mzD1oord9PtmFuWWiwO
00i/9Juck6wEwbi3VtJV01VqZykm/xAUYTBlWqm3HNdeB/8odTa4s6xTaXTvZDXbSZVtw5xEKQG+
1RPP+DGnIUm35kyeqHgK2+oqaS+DfT1hv9eEx5S1uqdQEH/u7mvziVWYxW8rJwM8MO30GQiCRH5o
txmGbIv89h/72YCP2JqP+bJfX777lRIjJ3OmuqZxck3wGifH4jzHnmkJULCT9dny/Vbn9XGEOuuR
ZN1v5NU8YMvo2FY5IUnFFcv47S5NaBclDXwj4UvWcFaSQzpHkdUsWUTVC7flTph22gn24tTaEzha
k/REaC/h7H5bNU32mbMQtJLxlHVzthLp/erzkzkFejJRFco+dpNX9UH0XgtqEaVtreWPsXf3LY33
keuhWpjocxHWzj/p2fua68FxmrwBdORnEU3I3YxY61l7O4WEfWhVfwZX0XXkhK1tpWy0qOkD3W05
I6USJ8N28oCcCwSUNPOAjW7HUVEQbxWunBktlpQ4UuHPbWDLVjGmLBbfUH3AyPdB6gXGczmejbeT
qWej4dwa5IflvhBmliyKL7hZYiac2FQsBY7X6JLP+DrCuRTGVPmgwv8i62pile5RZ24bTV8jpRHf
aMQ+2mqJr6tt8HesG+f33sZbnswYwzK77JtHvYK2cJqU8Y9JHHN9mr2QG7dCVTSlE9oeQJDBeJ+k
YTsdVo1gZC8HPLjwmvUe3uvJkemyLbuXNt7kR3nvmkPwZ2+yIL5pJAfAI9EuRRxVbbljxNDx6XBP
pMvuOCUmOelzfvZHyBAaUTB0FeyHW1pO7YpTVTjrlEZj4wqCBgcpc6eP7cewXpTN7WyTPowsO3Ez
ETbJf7431FNacfB91m4V1GlYRmQzRvM6vDAAKdoJPAqU0yMcsIG6jAPbCwLJEinCwY818eZOmae8
jphqdVhMPeM4bVlUd7v/FJaohvlEHPeE/x+Iy5F2UOZB3dd/GRlcnD2Ttv7bhqUNir2bw7eeW1lm
g65GFmw7rr7tRg2qAH86fkt30EMuNWtbqiqcb5khCXV5Qxwt5BPXy748DrY33UZrWL/VzRzrdKic
5kFzS/cnEyMlvu3UxA/Z68gZYBZ0ORailyVNxptqsmYfu4Dp3oN19BnkLy1oYpTRr2HaFMt4WKY8
W2bIJIhEdUIy1w0nH+DpOAEgsrUMdFunVCUbLnbCSSuuTKtVmQhw+RZMF3ODH0HqurBhU5If9mpK
gM1w69gUSd0/NquOi4lcTJb+Ucm2cLXdvIS15ds3Lm/MlmGd7fW/zrJRXw/d7Ot7ZwLevyk1xoZL
WRt6mBOGgTGnVXx+Gz3TgLuQ44Sco3cnEGHWZJVNxxKxpI+u/3DA2zvp3pMCgZ6bEp2z2Beqf45V
V/xfVOSLG4aR3c5iaZk9tT0yNDLIUngmp6ef7jLuZMhlhFArmy/G5992eltHCt22Qz5YlulVvjI8
CGYE2dgXu0FoWM9j2J5pvmgaKBB0TdnV6JhkrORrTf6hVy1nOeme/SuZt+AzCppoPUULgFDWKd3I
FDxUqX9jvQeQCRbLZ9aIOJJ5HwdkbaYm7uuYB8AenCse/P+pCUresNS0L7Fxtw+XSW/MxjHkr+oV
rUcPVQOyfu6Ftt4UEK+bTrOca9indYiGbDWWg9lrKMNv3x254HryYWQ61Qk7cK/dgffekY5VbKxF
e2bcxb0ZEzVN5x6Bx4dA1ymzVWD4ntxgMKcy0PPH3CYtplOetCbvWPgk6SSQOQU3PZihNyxVVPiR
jJ4k9V68wNWm7FMbdpx2HPdjESW11WbQCserO1nxpy2suLmNhdHOsztNkvnGHSpRYF1e5pRbZfIe
rrDtRMfqYcxNhOjrtcYXsuTbUiFLbSUv5ckxK+0SvNJ6y5KK5fcGo0v5PNlKXLNvA+eVOzcReSnt
/nPZdDCl5hrsclfbOvAL4FV2n2TzvNcOuLROR0rY/7YRTUXUlXEI4K7WI3hELfiXYqxcL9OhP91Q
aWt0Jnypv/nurS+tk35MW+aB72GM2G76oTFdas/+Dg8xifqaLAWJcEqaTjSFatdEFE2/DXHWRUv3
b/DMuBQjmSjcv+ZYHwcVeH/96+aTLob94cw2IAUkcTfc9kSJu/kRE5Scb+Oqf9VyCP+EcIHfpVMP
f0RikRlYltbspLbx3b3gcmGqahYJGrZIIlvuWwr2ClpYlyFvAQT4nVnr0jFoj6duXWaZqeYIXvhu
o4OX2e8//CkaWjJRqmsCbrUGH5Jtx8ni0Wif8TWMdMbPJoeTYMoGOFxirq+SGI8+HXxT7YXmhH64
vpXvRGSVcxbjZpNFCZdhTiFIz9u0R9cchWB7n+O93vO6lWa6HO6u31DM9FXuz8o8Tws3XBH3gzZ3
NajwUbBn8XXVRDwkmVwtaCCXClLBx776TRaSlTBnqpy8LRvBSPpiprpNpYlGs5YGe1exq5GAz+dc
9WGdGeWbR6mvwjLJ7LvzpTbJBFaw1FEezVOcN91KLE9IROMJMMEVJ99e9n8Od3pYiEOKm5UgsTbv
d9gRSLmF1JytrIA/Gn+oTtrv+QR78m2HdJjq6k0PIaA6z27/OTj7zqy0hVubSWIgx1TpoX82Uz1N
OaURzTs0u11nMNzmq1zZjHLRdXOQjW0dv+3DNEXnyUzl72SwutvNmpW+F6xMN3VQLSHjvbO9N8Gm
3KxBVbHDLan+yPEuNdtZ1VVz05opSk5xSQNAFkAdWax2qroFbNlUSuVecjv56NBTdzbzlq32Ut2h
d2rnrAvdcsxbLppb1uGJOIJo9lQuF4rGsvlAbELL+FhdYbdkgHKLADbBUNcBGrcV106oyYj3hSin
qQggnpjHmMSavBWWemOeHlY6TakMTreqdddUe9p8e2WMBbl1B/PAL26qhyCwqu22PlZ2fVcG4k9M
UpOVzisodHZtPn+IB/SvmU7c4Rdx3EDocb2XpHJPnf4082GV6SHjqcw04MRxEnO0fdg7HlIbWu5X
WYXWuy/s8g81MUvM3NMCVh+GJXEDf21THMiDfTt7YqDp16mCO4+ZdM1gHPt3M4vye+cEPlK26PbJ
x6fqpQD/g073BrVlJmzH+tXsFiUabcIKmCHVNk1hUYYJwecNu5vKkmj/TGrrKgVsXfCndkxIQVpD
HsR8W3EpFr4yNaPeMQZhGuqR/J4hEVGdY1HXSx57MWziZDAs8NfOG9SIFfQyxVY1rfk2B+wC9lwd
3m2gJ8vJVr0AEY3+2j9HlCbi6CVaPE4JGpP/NXvSo0cq5f4ZreMmTkeQWGsOYLSWN5aYe/fR2kD0
TiIE7eW6rqN7ArQ3FwxH1p+OJuWQwdcdJHABeyJ1OtOxnhy/c7CPhTY35bg6vBvRdEzMncde//RG
Hr9TVFVqSgfTV1/xFBvaKhxV88eKqPJzC76U/166W3yp2Wjikw4qILTdqb1z4ldddbY62IXzPPbj
+qhwq0ap22+ggBAfK3vyzCRb4E6aYvpNZVOzv3FGn9B8lduldJSemENc50ezR5U5A14zyC6y2to8
It1mf6oxHPPmdBLc9vqgv+KmmqlG6bbZ4ZIQVdfxwtPyCRSYmG1LRRhu47lWi1vIyp/UaRi1P2WH
jsc2BUFI7Evod8FPzlQezhgggKev28SReqEOLC54hhJs7/NxN7azAqLcLHWkFpBVnSpoPoB60ewN
OYMqTrLNDuspc5uK+TFhWSa6ok+I5RuApn+6vK1lvs8upZTDrmlu5NHjn5Nw2lvZLMmbGSxeZ+Ru
wI9rb64mMX9v/hxwOEw1PZKFohKH61waZz4MU11Q/vFkQmytt3fa5HZkVbcR+Tw/VVWhlHbimT0B
ZUnSFU24qZGxHrkFGjeboO52XWsrg1oIPjD/NmtGPEJrcq1d/7OfxE78zeTFD0Q4MrjbzjbfQ2AM
4gxr6MjbOArK9sGSxyJ+4GSbrAtCE658x/jrko6jc/xKaj1BikkiHe4osmjUT56IxU3nQHXdY8Pk
ADhfuluT9XG4wvh50muKuhojjvuoXuOT2EpYLivwXpO5rNxi38nFxqkX1jbh0WJgQLdxvD5cxXXH
4wYAIz94DSvZpmWyucdD1zuNfNu48z9K4crjjYBBPnJCs2JZQPEOf/3ZW+SJH4sWZDpwSu9pUeg7
f7W7o6aHEu24Pm9utRTxynR/GXrJlTgaajNSf/bD3/vgKYKmgbiay0Ayu3ext7G333z0CyY/Dukv
xRKHM4cyoTIHx6AyL3Yt5UE/7ApxRJ/IXAXnHuDKSaceRuf+GEEeUp+RVdG0t/PPFujbsJQTDBXc
uFDq0WcXIUbBFZWs+/O4K77QfYpdBWDaBMNbs1SWzMzqTc0dTZeJdxqp9EmezRqu1kmFwzoW5CzK
4a6KaS5NPRcO9RKY3l7hmr1aZUPvb8N9VXc4a68f0nbXJyYIf2xE2u+PDk+YYJaBzQveTLDQzlQg
e5ynhvxyFmOGSSPlQ7uPx7/+kNxbK9fOZY7d8mMDd8LetO6QYV6n4yid9DyvedmK+a9e4f0KyLH2
t0EcVBX0WHZJvoZHj6dZVd3jGoSHvBGW1hlw0JpNdvXCQj1zprVP3DcfZRiXWRLO899u0/MNJ1rw
STu6z0ZJ5fJvg6/PenQ2n2V3wWXAGxP/oQ17/Ii24GdLCgjhZN34Lta4TnlEptSTmoMr99uhP9ez
6D4ctfvhyR47BVRQ7b8jgNGEu6or9X+d57SPoT0D5rVMIDr1p8lYtzqp4yFDk1OtaTPTA5KqNUi+
jFZwFWKa64uYgoQC2x3gqixF9G/yfOGfuP0T/3WIjtE9VUxrey4b0RLOaLdhGqx16F6ogjRnWHPv
DrwLXM8f5CvVLsEJfCPuU6uu1n++S/75gjaC88ZvVDHHY7Oetn5Q+8mrE9c8NZJQoSoggqSA8u8L
O6gIbcOiFuQxWwlMTtQEf5q+AgaI9fV4EeIo/8Jjj3/i5nhC0p70eRtRKJHqOem5PF0sfOli9ajL
8GJHxSwU4OhSl4fOzabWMxXy/pyFypaKFm7uqLSiItvOeXSSIeV0nTsGSVYLtZuVEJzYZ1mgmEK/
rOW23Cw1LmKWpqT9zYAgH1G52qxg4RxcZp5Jj21Me+gyR9Hi9u/q6ps8r3DLKra5Xx5hSw7rWXz8
GwS+iGwrx/orqvhSgsBU6gVPa5QinWsr2DfdPzbBHnUnihNn73M64v5rG/cWsNlWINORqo6fZOsK
1gNzBYACx7buW5nMyeeBBMh7bLx+/azMrHuQRpqMLqQadQ3KnDnZOFaQr6QmsLYol5PF2x8rF8Jw
Rkl89koTlafJjur5YbK6LQRwr4KvKh7s/5DDiiUFYrft14OpCIuQV2/N29HZ2DNlvMZftN/y5pR7
0xZ9vy/VOdgiqNeZIeweTVV7i8jKIU9FIOfw+a4siIx9KVTQDuMrjyAL4Cj31jnZyl62rA5peyo2
ht8px/g0qC8Kc/SKGMflsrE4/52Lg1cKSHMCZMs96JL1/pj3yeGvmxKk41zQ4lw3sVcBDm+qYkbv
g+VUOYHYMhRCfdJnHRqQNi8jh+6FLtkZ4WcT8lOFJdtfF9kkB+rk8Nm12TnGq3F7WXJTtaOVOY0z
/gw7VDTpVvua/JLJNHG6alGibkg80FGPII2E4cbnMoitKlrSGVcBarAtbOtbMTvJnu7jGHxZau2X
x8NaGe58Q44kWhSK5lqCS/95llZDtvjzriibFOhn6OAiw+3oVWel5dGM+rYz5nBP180A8MvmKQo3
EPeUW9cvC3Vwe6XJHtWAM6OZCmgHpB+JahI0R76uGRwtgJRriR+SlwZ5EYv0MUFljPRdz7fhUJnw
EuErVLkKZnHcdKL1q6LmlwlO6+7HK6xP0Ffo8prgodqb7mWs9vknC03Jwm3Z/asoneCGu0bZeWL0
xCZq+itUrzvrZpZGyBQ399AUZT33rwc87t9mP5JHf/TGjTlmrr8VIyWAMxTskAkNow/QbVb3Eh0e
sxf6tqfGPtYv26rbNd1Rz3mpnBJ51wyNupkAGkl4gey6TqbOjFmic79Y2iWiQ8+VP4ZItk0+Tw7c
W7uIzknbUNhR5sRq/9VVcr/hvjd39DnbkJt+Jbqc0+lFGJv/BXWyYdu2nDjv4u4gqHmr+OCj0kbP
FjrDFqTQH0dSqNifb92m2z58cuSDbCgpUSrq7eggwui5vSWTtPPJ7LZ0gHFyap5dsbXr3Uo77nfd
I6FMcf6TXuuG0vPSw3fmj8MdwtOCnwg5ATVp8alnor4GadUNq4k10cpm1rbsUmUShnF3r8f3IG7k
F+chCpBWdNWzHdtVcb3qTR5rLy6/YjSBpzguYVrpmeiQi0zl/FGStAEby2Acn4OkDLq8lT1nATc5
MYZuhYKIl6bzudD2gzti9+dNU+yAAxc1hthOK3r9+8Ts3C+g1d2SkYds6gKNB7yxNayqe20bp//l
SxCKbPMd6d3QTKK6+2gQElbL1eN45HXlVpBoCCwLuB/VnRd+T+SmKghkCtrU9xD4PMZFMFf1mHfh
5MMveA1Lw27IyT5PrBH9o0q0vd0QLK3OoavmczUf3suyx3ZbqEo03VtXtjinGn5cZgfJr0iJEQQI
ndO2f1F1qVq+CPIwb+msGVQWmNYHX7SQKdwvglUp5/4TztmQSce2HWwWmgXZu+B9odXZlxbBPbv/
QSJOplzieFLVdL3Ou0ip//a2FSU/dEz/MzA/Ul3N8vM3jIbKzeGIgypDSujZWWeX0Z8g2Al82GGu
811MGPqHNqlOkQyj+87f5n98qtaXPR7jWEwsofbF66MI6gwNJexUKRhCadmbNRLDZlj+Iq9mY0c8
7j4MkTE/Fl6nIatLa707mMX3wukb+y/J59v9QZ5Xdd4sO37dMJr4qdt1er6E2jDNBlK1bsaL0nQY
g4kyzDy5ErylkJGCZE3lwKAwEAPFglBGHyY4gG2Uu3rJxR/LsXxeOl/UNweKjjCL/HWTpGJFnqYt
tg7cU22NNheApjw6nwzJu9DmXWKfjzCE45udbnk0xBFNWeuUy8ATijI/SEs72qAL5iQhCLLc9/Ky
uTOSJ8J82CDGmIGkbeLGu2EJwjSneduDjLNyszDLA/+dTNd4jySLohBx3JFqLnsxgKuAsTpKRbDb
I7N4v1c/q7qOrd+GBUqcB0CxLuMJHVaHbs+x3264IIM1R6QKnrejPYpyOsZRY/tkX0UnHYF5ZtsW
hNtlc2YU4WHrGq5sZHKCZ3rkOhlCaf9JULV+NYFyO36EcgnODktIdP0vuZubg9fxDS610dlslTH/
5SQ4qVHa2K+1CDcUytifmtS34Fb2aJGfTYm47IFgXVGdvK3ff7atmuuMpr7QO/nsZtA0dMHrs9bz
zhGQRK1zs1jc1+e2JpP3npLU0Tqxf0UUiUNnRWdmLFDMBhDPvuBfsax82tb5zlOa2oe+5ByI45aP
17Km/9YuDPU5rlXpM4HUreHAsfz5Ptz58jI51euLksg5wYWC2UuT+Sqxt6B1+1NQmkY8mQ7iPw+1
5+tTyB0RfbvRGH3guy330w6HGd02Sbz89XivwT+kCyI3hpRopTaALTl8UiBXMXMvM4an+cEZ7eau
cRb/1Frr9pCMlUOAAVfC40DXwTsaySUsTIedAVVgvHgPGu3Dxt7seS9j5BuRzRPpprd0bvs/gnlK
nqQ/HW0O1y8p6V2D/g27oSfvBPqPFWy5suHH4tK66GQCVqE70LWLCMqRncZvPg4tlHmXzRC2F8Nv
/Ij5tCUoLkQRc7Zad7zHC4TWZVpxR1yFIs3EtY0nmEs9FGGOzHMTqb8pn1nXBCzGkbdgabd84j+Q
JvoSJikpFSiab45sakrxremgPM4RfqMjbxIz/0MWixi4AttWUBu+OW34vQunrspbAnPVWKzeXr8f
S8izdmUzX49DsLdDql7146JSdqbWuv61W8C+acg9jNK1/N3JJbqHqN5f0KIc/10LHfEYAHOD0KBy
JSGlauVwv9Y+wpd+W/1C10HzoUcHGGbjJsxtVLdHOsLsvCKU0f/2Fekki0ETPXthtZZpXxGBdsX0
xzst9vh2qYbkBwWX3SPdMd3Xkmi2qYV4lttmaoPn2l3Xp2F29Kc9eglDR7JuTxM/HED/GHQ/m4mh
3qhA76kaZ/9LGt5UdFtkybUikHdyMjZzFxa83E/s/WGSNlQid4kMIkrEZyND88/RAO/jelXnq0B+
qpjt52g65poOyssVoZ1Nsb8XV+C4qHU4ndq9H8/Gifqvce+8G1UG4c2i7f59cRbnTviLBY3qsxIF
/VjlyQDVFyzuAwpKXbBHby9oT/+remQ15KInad+QfmR1DpMF6U8oWWRpLl2V/MF7R4xIc+Wfxuls
R6N6QggXvl9f6HPrQulZOz/2Zvz60ntCneM+vhcjALjrH35K2C8EczB1v1DyJo9wv6ck6V76Lnah
N7lrsyHxT816LHeCPIne1r9RKHxJvSFF6I+7AY1iyr+lRtsL9/tlXIYf5UwwZ1aPKHG293q0WK9I
E9WZisd1yJHKhe/xtSWrCKLFy3p2zYegCiNE4qOa/wtD44an1umiB7N00822hIsA+p0npPDxgHik
Xh9xyPN0gxkg9457vZzogBx0UTXtQWDO6ERZGLfBp3KN9WIwf37MMa6QahDz02D14r8NwTijFUkR
f0Lp2z81C8Vva7b8H70lnSfY7OHZXjp5OwlrW3K7ar2T4K64d4ZVFglA9B2sPlOyPlz5PaCzRGgz
7FUa+2NYaJRD8O9u8nio4Ko0WlUBztr9dlr3ONIucZrbDr74HCOShjAjj/0j7I/4j+LWv3WhS78T
ieIoenTgSSbE/BrMmjlnOqGU2B9IxezfhaOY4uNpugMqwyAvhRnf3FLZfwKsJwVjAOTtOoHXJcb9
Zc0+WlHTuoVeZv895l25tNtaQ2cQIstI/ia4t5+dyOOPsubI/VsnV9fFHggEf8Fxy5nbwR7S0orW
PamdE+Ra9IGMS94zItPYztkVPTut3/3kco6g7kr31rYIFUUEcZRDhk3RPu9b3N3ZPdJshENWD73i
yP2v51vVyx5izOnqxnqM+nZ/Nc3s7qm3TO5pHd36t7WW3q96m2m+7WGobhjWrBXviF++kVIgf+1E
BqEadvz6a65Kjz9flDXQyLS6vwEE1GuI+hO1yhHyzO1Dx5/TQJA/IwGnZoAZWyQ3jvQtsMjEna7H
CME4RyzwDawb75sYMMiMvayLbZi8B9SU451CH3nnIuBIVdSbp51ssipDn+dYebD1KCHjiqOuY48s
gAqH52RsaXv1QBDfS7HULy2kN9pS29qBm8Ugfuuj7DVeKyREyljDf5VeRL6E5JGkoQoSloagprfC
aaqDilqiyx8SxshHg+VCAfOu5mtywE0gV9Ahen5s3mlLGXTuTO681nnYEXJwizh0Wf/YZocNT7Vx
q+nCOOL4L56ya/eWPQyMyCSWpb8GOW12Crpmf3jVtIQoxhH0/SpXdPCXdhKb/DdXY988RSDu851s
HNdl1YvLuWBjMUEWa6v9gQgy6JCltD2FxShMtiaflm40rFF96JBzZMZZVNluqPgd+LW21r3F6dEe
N2wZCgnftbcTu88+xBt3gj+gpmfPtGT8Ok9Hp94tKlFLN4O7r82pjqYyelZxGbsPQqKLLoJAxDfY
Ycx/pGbXMqsOqatLxRYwPPeSceGEImjf7VM1OzI2j4MVTtF4WtgwGnFeIlC6Oo2ndVyx4CXjQW7O
hCR35cZTJv7VQzqELEcQ8NgavPE4sCoEiJWXszej5KhxzRlaRocDvqFAHRsjXVCmnHAJW8gn7Ptu
QLlIHx00DBvtYDfuMiLshlCiaRZ53S5ybwsr57GHXYovrlxUyScJgTP942BzAVA3MzmrunFLijx+
ysWs1hn5Wa10Gq8IeD2G9lJTpmXHS3wsFJSxJ9unKK438UNbEZdxrImzfEQKM2twjMWzW4pD8Q28
h06n+5sVe10EEcKsfesjE0hYY/dty3zhlgSid4gxixqlX3tf+ZEqc37verFhztx4/+S7qNDeh9v+
R2OwtX8cM6fj7yWyJb3E+9EA96ViEdL+RT62S6KNYVptX0KtnPlxhMV1b7BOD+6ZfI4Zebw/Q8jw
DLQjbqi9k/VjOMLjIYRcbK/woWuiczeUvfoOw75dYGeQHb9hZSj7n4OnHbjnzXVBRbx9YkZd69Gp
H3eJ6xWwnOYZN6txH5Vns4c7zBqLGdeFZ1uKYVeiOM1FTIzSnY1aozSYPGKvPlmuV3uflaoj6wGW
8+DrnRdrOR5LaK34B3YWXAV2XxEKQWVx0jx36IUjtI+9V14aY0dlStz8YW7kgSvvaUnqpYThjzx2
CmPxl1Ypn1YsLhbl5zuqJ3tRys1Xb0SKDNw4BM0TJR+cwia20VFce8MBfig2m+cnqyKhyEqFNbUi
IWRfNUFw5jdMootjRy36ZKzIurvBu66hjKMZ/jwNt0EIEqNYm4NPu4u188dvwhJryKZwqhRYiccS
nhML1DWTqJwTfR4Ek08x8iO6Tt6pxVdn76B607vhQI8ZrXU9AxD17uh5v0fb4hmJltZyreyqk2fi
tXBsTSuhXCVDK+6aYL8vV+DaFGurNeQl32ekkfxdEZDMs/oREQY4fOl8NPbgTc8BMqHmqXRiyPAJ
ZGL+1lEQ9LcMm9GMR6lCsI0oyG/EraMSZz3DUCjrD0qTcv6epyFYbnoXlLZA2luVPLTimM460pu8
J1rBSoDYm2S8qGnv1zurL8sydyJUoFmy+Z7/G6+p3xQE62/bc4OIyTotwIA4WXt81+kRxeBi2I+h
raueTRwIUEymsIQ7hjylLqE+ud1Wm5s7TcfDf4qBucVPBkU19ZDe1u7Zt0Ey1Xo7cae4sAZzHdXW
HS24a8wxQEMEbHZLdDt3RtijamfS2beOha7/H0fn1RynsoXRX0QVObxOnlHOkl8oS7bJ0EAHml9/
1py3W3XLPtaIoXt/YW013YShzgRO6yzrcDcmoWMlEom03ouz4DlgLTGJv8Qr7RASt16g73hgZXni
PIjNm1k6FrlRZ+D/v3rChAmWibbXjSEbpK9ZZFtv+bL3/T9KgLI+FIMXRLzm6LIOIO+iOj7aEa78
rsiFSKJTHgHIfRnG4X9Pgd3dFwzXMFg3QeEi++9TpODxQSZ1Xf8SXl3wXfXy3qUFnbj+tIQgIJfV
cY9AX7TFHKVc1E3Hlo/EivdYItJ/uTRWfIsyy/f+cUijuY3f/Dyg0LwpWdcQ77xKpRVjVDG26aUX
Rf9P8yrJtk6r6+wQFVJL4tdidddjvgSNuYV7TgF2ZYzSj4kdOLwrsDdPidEeU1DQdMvWtFCD+GbM
gT9/D+DcPTqKEc5CfKgGVos8qGyYmm6LDOrUt0nUOOFXsg6sCGX3keoPvYhY8bARfIilSz+d4t15
jMMsv+2S2EOIaN1iDS9OOul2H/DC5E1LmDG7saj+w5m8gsK1Hv1+uBt90TSXhCMWB8fgcAxsZp9M
xsO0Gu8Q98ixpzZYWMBIKyaYio/AaYrhhDCZOf5Je1YE3tukeeH+lEkwlB99AyIsIIRaL7HcYDau
MxEmVlr1Gz03MZGgWhIMWjx0jH2kERV8Zkczy8scZKhTe8OSJ3HbS4+aDQimJpm3M/DV6qlPcaf7
TZsuA0ljfMB2Y52pyn5P0AjnAkXeKasSKiEg7kM41aHx92wBiAP9kEaqX8/0qkX/TSsCl4OfInCe
hEDqvPVSEtTlTjgFQ1pnFpU/U9eWbDEwSBX5hoYwqebBZ3H2TUubu8EnWouooCKaO8tx4tr6J1rj
UV5CmUOfcHSssEmSMRMvq1tm02fpkCUIea81mbjgAkkHHRJXbJjofIQ5w03D51TuytTgcXLXGePt
UqRNc2RCFzGhp6hrf1oQZeVjDOWi+0dUciz/Bea66nMzS5jnxNpJsFmuaJU7UtcaI5qbNAeDneMX
XYQGW+ninWJDW58V2dThISaEUD61Hm2rw1qHSX82tpbcgVYAU+05qLhLLZuELiHFznSNXHxj8nW/
dS85lGD4Se482syi04dWSKemMS4zq49l5HrFsKs1BsGJ8iZOfH5d5nbjqibu92M3eX9t37bNE9n8
aNYEU/nuXTpCXJfaRx3lfk4J+HNQWZr/EE1Xxtm0ihj1biQKlqS7OBeJ+HaXJl/tyRZFot6jHoBF
vyl9uFGbAkwJUBeMHNT7VBdNBCM4ShmyFn+Jk93YFVofBH7r+NVNKOx0Il1v+SBnoXsaFpw/3mtA
roaTyQmrYdr1IZmze+HbFKvLem5xdGGPEYEJhXEQkLwmP3D682LVKOZYVOno4CtqieV5aP36mhbD
Fw1w0V2Q4p6/TPUx58KkTkPCHb/mClg3zteKvkGclXZN9hGqAWLDFk0yl8tGJWHd/uFeX5DWhWvL
qBJhwua3NpDJCJYDhfUZ30cF25rANjcujNP+sSB1Zd8Lgl9AKhyO692QOnH4w/ky8m6kWQbDNa9Q
sXUJBqDaBGOUj4cqq/zxnrKlU+1TaUX4J0/cRM/b0O1Cc6iBg9XcSQgtL/wDi3j6jWLFLuEQsFa9
9ZwQGWhD344Gro1an3B3UTlQBFSKjeG4WsKtm3st2E2d93N0vS4X4s1J9ELSPlJV3R3kJJPyn8x5
nRETLZbWvFK6Tu2x8EERkFCXSwHJnAuid22OUWckIchI4nsi6L/t2ufG3YlWc5dQk+YLEnMOJK/A
9E19S8KGLnetr6GAKVFVd6oG5RI8YYEHjAY5N4F9DSXr8K7+RCxuKBPDd3CS2tYLl0jaW7+AiUzT
cYxon51ktrSD5EkWzvICWALb7iDsjBpjI0216Nhz6yl3LFv1PXtwDLHiY5MWTLn8qk107CIVE6Ek
veQHtMnmJScVP9iCep3J/Ta65XNf7b1aykAcQql19k0TlTfWzk2lZOFKUfn2VbAU94sIWPglQm/h
FBMkiqrbWkUogHuypfAYIl955Y3n9w61L57zeiI0IhGedqwyatdbWU7+/MH1cx4/fEMJm1XCHFXm
tnUdap9cxJJpZxWV8fbM897P6c5yq6JLqxMOUIcRSsv01W0oWKTH0WlUQWQ0r1f2VbU9MPJUZMt8
GJvZyhc/6KQxJEpN2Yc4DoLI5pmSl/Ln00zbr5ZwilY1PHgJ3+webX9eeYTFBHrhheC9Uz6uzMz2
V0MsxfkdAbJbvpuCPY7ngRdrtRIvdb3sNx/rYI92iglBUZlc6mLndkIuZOzGlDnaZavC+gOwjH4T
lzUd+nxTk4xgOA5YWTnBJpKSqZ/ncNTOuIF8EToZliPRbE5vDtx4vF1hI8/THo0xGXpCDbOOg10Y
LdjVp5CreP3GwoaBODkRh2j5k63FZH/QAVz5g1sX+8+K3mryr1SN8f+6yzjrZoMTGrb+XUt82sz7
3O11fxzdaub7PZtMJymHVGFktPOWAY7ENiHpSaWldWXVHltEfmAMPk320+Bo9lglorX+x1BoT9/A
Th3lc9OLNLqfRifvnyd81fpzHMhzHUqzZuLexYKLN4ET1iz2YbSvfkco/vk5IjPNOcIp6u00u7Wr
rVuGbGz08H3CtxXRP352LXdWmCdBf/0bMLZvF23TYLrmJi0rvCaOEFzOIdBhd5MX7tp+RFEbZc8U
2WjtMyc3fr/zBG/kU5bXsXcakbXCfTLwBrqRPBfjEdpTQLxHuNCJ05KlFzu70DS/wO9wzRUtsDKD
RJXSCy8lO4bBI2GcNTzFHoyn6gTvRil5nNKMsAxet1mp70Q2qS6aByyOdzQHku6MFzX6K4DrEDlH
FWvl7Dscm0hy5hIhG3esBCnJfA1R6kzfUGK6Vm1NgTXMrX50uIoK4/WLs1sxr/4f1RZKyIR8a9qX
G5ZLsrppQ0QzcP6agOuIYOVknC9HspOmuo9G+jZsv16D8lC0cxGdZHhtKwOfYLa4zMtKs4t2+qCu
mdSY+vUdvzXXMhV7nSAHYIrRP9O/7sNDvzqd5PLRrVT/B2pr6R13sN571FTl7LSnhO9SEuDNqu5k
Pcb9oRwXFQniI5kb/+aqXgISo/vLSDZ3cb/F12afJjOoUs4XA0S08ESTWFq2YUiefd6RtyzAgle0
N3R9my1l1TOc940MvhwEqvBpbHhhncsFX+OmJwBMM5AzS8MnaTxvN/dxWiIg1kVfXxT2aA2kaOVl
xm62EWEbSMxYHlb+YPaky9hOxxnG1fw6kRq5vt+GIInfO8v4/hdcQireVNy3NLhyf0no3PX4pu+0
aFz4JTEB2nc9ZMF0GKs+G77ICVimZy73bvVjhKvFE2lHh4scvUS+xkQufP3kWBDJmGdeue7IWLbd
U9qpa27FGz2u/1OqqEnquDVOssmGMR/j23JoSdRPBVmOwyprrY4WuEu1D0FdRJAZJkIXt02RINxl
4bJ0L0MYiuxBNCuWo5GKn9Wk3N68HWvelPk0JR+v4O4T8e49djU606VFEG/2EZ99lm2bpcjCY5Gk
09d8RQBQ7Mws+REdeOZ3qiT4xgsyHy5ThN7kHrlPs1vwNhHU/37laVghyBP2E9z5fcyG+n2FSWC4
sZGYbbjYx8Q4CavltAcJSAjnqwWdKl/xo2T/hlGMKboZ1FyaO+IHZr3+h9FNB5NRN/F7iYxdeVlv
pwevnIom2dts8FCecxmwg4QMK0UW3bsBTfbRl/aec3PAiXIkpQ4ylkMza3rGWRkyE9RNNHeEhgOy
AzXCVnWfZ+HobGmByun3YudVnAhrD9W2qGKwBynXHeJFVWHgjbLQRkVRulkQ5HFXxixdpruwDNrs
bRFDRpQ3FKkbbnh9lSPzhw+hZ4M2tkQUYNKRf3JKtXRXUXxL39aefj39yirntbavvJr1TFM0SErk
w5g4tMqiwuvX3eDmbRreF57PzePchCMrneNx8K14JHijyuiZwSpgpTXLWpPwtc7cwJyXqYVsbfh8
ZwrBNksQmuoqOEDFc/2ntusr+RRZZO83CTHB+3RTnM9DDp6kvaFADC5Wu3pI801cRnkMUCER6b1R
sukuTTUP9EKLKkzn6lja0LBecQpA+tfkcm1JvHa4LjLFEPfrjtE+6tta/hoyJfgwSs+7mDRzqgdq
cIJRcBq4yux6miD90dECV3hDIpFm3y4uStx/7LoSOkFH9KKk2dFMCWMrXYJ8WvfYvsinKcF95jCn
isNpD8lJZw+Iul114m2DDYXg5/jp1yC49X7aafSRDfn0CPvTPkQSo/rrhW/KsVyXN0uMm76Bv4iu
jA+UuPyTGb3qs6ZxGu5qzqmx3lZFj6CZsNnJf25z4klym/R1sX5JABiQ4Fg8NRBSIOmd82gFYa/0
PhsJlpIGLBG69yCCiMp1rk7nxxUrCtGfWlNG7sxRgC4TW5Awh0fRVie/krIr766wm2nfTqslvjQz
hvUPDaKAW53V9V5WcZGgCdjvlJYDwSQCm7FKi0tsNLPfvTAZHQVi9pFU/5iEqUhusXqucas+rtvl
ZTIeILADi9q9/oap37p/13nMxoD9gFPpOwc/XBrFJiI18ImuK8bDjpJubp9aUbrdM1iXNDbnZA1C
0V6omsj6nlZOfRgYvpu/COgoTHhVJO8k3VMQIr6nXj0TK8ZXIc3PQiuM87JYzTO6RJoc3WGo/pQF
IdTNukQqSJBd3dnpNiuvr+DgqGz9CPlS/Mk1oCZWEwEV2zBSBjdNuEzmH9d777EI+woXU5WZt4sU
HSVaT6P/sMxoVIfWycvm7CA5HbrWlgH1zGV+0t41y0FaWSe/PDTVAb6IASRDXIg0paGlXL9MIAb7
+5JTuPnWlDldj6k8KzWikz8H5o33bJIGGzeG4/s+acsNY8Oo5LWHAWnumkX11Xo/C0qJ1BTXCdTv
5M0MPqG+TgS4FCx1pgREhLYcSSz5C8VywtZk5Q8zRzxAjKSYkycOHve7bUti3zR9gouJknI4EnFm
MNcAwXye0YGJdqsan9p7SfErR+yp8NODzq7+DqOu/6v9Hrh+QjbqlbROQLoB7qn/OXcp+zvagbDZ
KVJibC512gceWPWs8/f9PNfqtiK+OD5F7FkLPkjdyvCj6ELlP+QpYsaNw9bT6aYiaQAbpo07f/pA
wgyjM1Ss9iLmcUFvj/ssI3AD1/WY5SXkXH5YpznXbZ5LkqjFEAffxPP6yd1ONTi4M0GcpD6UwUph
K/bczLmfq1ajdneWiWeDz5uu72UTdeaO9BAkCPM/hh6Md/kYkg8dN2krs/WSdU4svxxOy1RyXUTU
RFXpS/4bLNbxFDk3KFua3An+HJ6CHgueQL4rT42L1orMOMiq6hFhsy5Z9vzilqyjF0FUAk9vaLus
2Ubh2pD5AsKGQko2N+/1R4BgGhI5S9HvvWZ2whuuUbF7UxDAUzcOHaiQcGgzNOojjKLRubgZ0Xzk
92jxib5ls55OPiJ+9NvJRiBwbGaIzFk2DVVTkQ3NA0nTpefGFSTN3osmLgzcawxvlZQMF2QX0DEN
Qfc44z1VefzNTDWkkutuCcU+bfslPrSo1OGLD/qQ5mBNq1XsCIfI3wzNi9mlTOG0SGtjXxanruVB
+SYAsVSQj7z3R7MO12ZG/MiGcq33bVcUZj/jO9aPJjdZsHM50ct729prA8HUvypKOvcFeURqeB6Z
533cRvZ5rAlW3wYOGK6bhVckplYz+ZeWAhNXZC4dSOVrQk/qCZGOCiecJjc4jj51adLmKOaPU9Dk
55ZXHn0kRTT+gbOnmjcpL7L0dM28hBsYE8LjSUhpi4Uqjmk1QTKRDyRmm+DHAJUoqIuG7BFyiLPa
iSaXHmeSxgDSyhEycdiSKJkAA8o+QhMT3HrZfDLXkzV79vmy+aBwGfd5M5oQCu22nlypwVc4Tsb9
evD+8T5tSSSNNOe6/lJUJFjDI+2xEucVNWzdz4stQmRNv/tOF+uLebuk4/AFxJP2cJWoLr0uUJRO
xkOKgkFFjHarIM0oSn1hs2PLLz335wwQfdQnMaD4oXSG0wqcxT5B7qBCxWw92zdbkiuGR9PXoX0Y
hib4NwbB8JciqBsdsygt7oOcK+a+rhS3KrdnRmFUZiQkEz6zc5kqWCU/I7Kr+lBw2TonRQUyWuZO
C3VirQL+baAUrpp1F8vmkBNceSYLX9PYojp8CzhwoDJOUNs78HMEz/S7+t+e5zfVqeaX0x3aaYrQ
FOAysruWS4pz4S9fDrWTrNWLiJb/e1xcxy65y5bZHZwDLF+GVr646EoxZoUpf4I21q8Jb7gfxw9T
e1uNMpnu5eCOb/xEc/hVdM2svqMSCQhRWzb9yav0NJzLdsIZHQdR5Hv8Y6AoRTZTRvAsDXhckaHZ
CxAT5M7LqlNPPjl2e3KQpuGXeG1T3PJo9d8sSG7jwzpV+bNCCgx2IuR2vYfVSWJxJBeqkAuiMt3B
SCdPXbC6hAjLNLtu/9s2Miq2PNzciipGw3Hvs+2h+W76FpQUwlY+t7Si+8iv/Z2Lq0wyPSNMSc1s
bHV8gkVcQN1Ia66FVAgEXyS7Z4XZILY4MWO3WzQa+S+nCsVy9kc4IY+uW+T2yoZiayv5bdEmkBpG
jwvmOpJi3dTujAO3ySjb1XvVVA6xM2Bw0X2Bw/gXvc6J/ih4pp/T7FX1Cz4w8Y8Eu/kefxBSbLoa
FiiWOad8MbrWOaFypn+QntpL5sDpoooRloL2epI8Fczi9SGeDUQWSp8esGV4wB3UANZLb9sJeB10
FhrUhGcpaTwEVFuRAfOxgjjQrDjsnKvC32pc/vGNwuh0zBG9LVesBqYGaELh3ufAcurzkEWkivOg
WKPLmPH1x4f30ofC1f2wlQv+ygXFULfcqARwPj14ZBsFB82ObqcUEAisufeJZOrtAPjLIyuVJi+G
cUwcJh6Yfw4I1St+YAB4mxNIdQ9Zk3f5sZxT99yJdgxvkSwpVc7NlfXCaFW+Nkg+kP6YFvwt6NX0
aDEYkfej1qP27bAb8W7sk/HBZetyu2XPWP/H8ODgyWrWiseoeOylwGB32IbSYdxuvKr3YhQRKeSu
6ZOG5cg6m5MTNwGMUc3mAXJm2EcszTLr9MzbgATvWpXzsgNgtBKwxHkOsqOV43rfJ+y5lrkJ22N8
dcRjTJvkGC9ihtOaUQiobgZ2gYXBoecX1ZywQQqGZGYtbz86c5RMl1Qgu3jvnnAiOe5pFJZkAaiX
dL+Mir36tpnp7B65tXWSra5x/sfisN3kykvFUZoaxl1A2+CzJAyOUcrM/B4D82D04/rECo6Yc8I5
Lf4k5W/d0p85ctNc+11RR7wKkeXpgRdN7PMV4+4c3hTQC939itBlf8M/wdT/xoDs6U+7eVe2YAZF
7rJrlS5uWhCSGNMblz+ZdK84b4KTJhl5ZRAN4Q1ePXnKdtiZXll5BQGiocwXawkvF0X33s7Zehpm
TxWfrbvmwBR9qEj6UE22n6hXEM/dKRNDoZh9zws2fqCze7i6CjdpJCZyIHuLZ+Q4Diyh1OP7RvR6
Yk0TNdOGhjTH10qmfpHqs1q8dgENNCzNLgATlu3x/WH1TsaHmcMTcnHpYE4nzVLM+9RWybJLOqvZ
V1NqVXnPbDrRzZ9lHEcchDwVkHsgzHjBB8kpdh7sfUaj4exPCXwp2Q/Z14jzku2R5FDBq1b46iQ6
STc8zQt1oX0WpT+phfXwyTvelreQJqYdjDCb4qao5VzxUSKMdGnffJDPqP74Tcw2a07RyOI/jOaB
GX7pX1tIc/9mRemPMrJoYQ74LErcVHM/N91urAxBYmpBtrgNyX8i59QGzoffkc85+1DkgZ1UnW2P
psmW6GCHqbUvlc8mUozULBWXEZppSUDIz8djOnUR9VqBrLupV3K0aMFQXxskSRyNkzDlQggrhShR
kJ+vDwR2mDYTs7RPsdNYsauk34jDUvoKCkrbcHYWaWbU3SJqcRE86xTMktU5duK6pU/1o/uUj7WT
7usgUrfruHqEv1e+2TctcVJq0sOoznVA/35X+Koh9W8rsqB57mGBblgqJkgXymS+XWieM0GtznTb
FyPFuV5zYXudMOjLo68ZZDaJjeroVyepWW0aBP8/HLHFYzpTuz/SF6ufHOOEwA+uZhG687RMhJnw
4J0N8A68KeMt0a8kvtZUeFaY3KkWglgZqZfurDeWjxNUAv681sXHzJY6s6NM4bW/0NlVsCENuN6D
MpLFFvUoIWSKcgeMq43IjWeJH5LklfSKDh4tbLFNrXZ+xbMjF6IVHiOcquG40bWX34vVtLSujAYS
STHL4VhNR6O8q5iVPdYPvi1DIiF/eAFZK9jF5leMslo9tLVbKHrKDkhDXpndJB+HafJpulM2qo+l
G3OPVY6mg8DGsB4fYWW3yLTMdAeWDHw0HbuuOk5DINTdyE1XncbGFN+65iWMsuour4XVJtgru8Jw
qnDvxh2CEHcaGNruuG1ZOHMCF65R68tavWZFFcWHLjBGHUxtxp8y46J9HYrlc187kaAS6tCwY34I
wOmQnTUUiNfwoyXZ3+6bxgbNZilrHuKw5eDfMMmbz6wQSb9r+z6od5AeNF6X8NNjvw4VLUBR3XaF
bd8knAmSkX3f/CJdWLQ3AgLuu+cDz7mBWRQ84fO373B1Vtw8v5gvaaoVtXKCOOTeVmtoUObLGrT3
5NPSvziqRXIOYb2ZC/m6YbzP4qg/q1kQJIUSkb3Rtgalrlu61CSvamHvw66gV181WHCl1nWwx1RQ
eyKFllLYqFokHXZMiSurKyfRC70o+xtr3VlzCJnn9aEWEc5D7kPhPgg2FORbyBPZpckJsuwoJzbm
1OggPoNFlMe+1ZLGgSkz4tqGy8k9hcrO3VeDdahyC5ZX0IAjie6TsT1WNMeRucjaMfmttuHd0yRu
fIBGtr55ee07d+WAWXUFn08UEcED8AXOgWQbWX3hv7o8slboLLlv4zp3nrGmcI/SJZrkxY3HYD4v
Y9FOh4r0t7OpnSz7tYw5/ImWGx/I3cWngxXPS+GeqEQy/WY9hsjr2KQRpruzJNEnDfM65fSYCUy4
Dazm3awSLx/IjVtyTHFgE3zDNen7bidyeNqgxgupvjw/Y9zY5HMp3zQrx9B+PTntlHSS6rm9JoQ3
ss+c8aGZWFF1lC1bEM8r47g9ytpNYIPpkeDOOjbMs/OMdrFdCdoxOLJOa7pVOu37nxnMwYORTN23
+QQodugZHFBuyxA4+EbOddzfovBDEwNup0dSEy4vf2OpPe6Gda2fmjBpf3J+xpe5Ztih2M8HiWip
9StQUDkhOLYr/m9iQe1DOsceEBEh8ED0CVJ4IZp+VyVrKk6xJbPFa63JvMuUZMllmW3wHqVVd89e
ZGg6HpG299L1wXCFiQ+fFBFzebFcn4C+0Cqf70hN4pkXCwlOmujKG3Ze6fTJ79WwHuPCWsO0PFYz
MzlTJtrwTgCtoznsgEKEhcLrppb0MbZ+CNF1k8DAecO75Rdc2z7nvVDqRR7S3iXNTxAwdslYdtWH
BrFb7nkDRneGon2zHU2LgW0qPIgjWVQunlAMQ261mzJCxj4uPcrzPuPeb+/gxNJ/C/lA1UUmjlc8
xzhR/nlJsFhONAjqr/a6jeLdQ147K7T4nK0fqenveLSC9cYRSn9XI47jpiu5423XoKvKC/TpqSPv
YJpvETnNYze7DSG82AcZx++OeadJ7BLc+pFLSYipBXWEXpixX4CT5b/at7wZk7FQ8W9VI5ZtyTPq
cV/XwA63Ttf0zY4Fn9LsoLl30V4hxbx2dJeiU2VEM2MbV0X7hFxtko8xQXV8b93ST5+M5Guza5gU
5UXUk/M1O34bHxNuF8HFW9GRt9hGabll5UFOZ6IK12dtmCW3QBOpzPaGyNlmTMdFo9vZmbi0gN2e
bAg/t/aD5JHn35K99ZczABP379BUWXjxo9R3P+mvqudBtrm5zFWnEyoQnjcDeCWX+8hY0uavgj5C
vtXk1Jf9BA/2eSEJOOA2qPmc1cjtLwNEXvZqBCo6Nv0MAJyrPYQl6gg1oYgvEmpxdJeC2q02OiXr
yb4ytiycmozQJU27OmsOs5uSB8twZrYhYOg9lHHWfKoqdILHyXReeZtbn2woJEC1bDHAUBQ7ky1P
pS1Y4MWtXeqtDaroq1kmbyi2Q+F1ZtOJvCOVHcG5I54yljR7uA+AQJzy4G84oBbcuYSuPiDs1e4x
x5NI+JX78jkynE+7uBz8lUUiopZ/ImBouHwZogwwWj7sfQflmVzNXHmoKus8RLuqxmG+LUc0PT/q
VPiZyFEF3ykXz/PMRgQUQDbSND/wfYJ5yx1noFaQhECWl1xmF1QGj4l+7cRtJVljuaMGl8NVHRio
tiWbHXA063n66kOvxKofpiiiOZyM31nTA4WY1nCqMKMkYX/4vesfJw8YHuBAh3/WjnbGXWGUxd9K
mxz5f2CaGWflM6UxBQ8bVnhwUwO9S2BAT63DwNpraHRgNxOG9TZs5wf2qqDV4NkWyTZqjIVcOrNB
ciJyPkFGalgswoQ1XCGD5KBOJCFy9DBFWMKr4O3hOol43rIPtx8Rbzz/jct6DHo/6CGJNQ0klqCM
1MbnRPrnWQLl0HCn4YcNAQVbKpgmeAvnSHQbV+fykZan4uDmbCwBRabm1ZAw+YHxDp0hq7SxTA0u
PDA30KScIxstJ4978ULiEtjwdoTT9DSTXCUm2MJM2YyEhYIdDEj1VTYrDNEG0YrdKmEX13fVmoDK
SIQDC9CJ9PC5znjt12RRAkzKdM/tatWRJwYAD4wD52kkLpNzV6vHS5BlLjXKyPF71FUV/gsyF0XD
CYL2UNnG+SZaT8ArmrL6QS0CUz4H3SUQftvpnZAFQNikZu8YMqg/bxtxlYs9Kg7Xegi80F0WLP67
8Ev3Ze700O/xosleN6rz+U1ovfxBI+neIop/EQguXJqN3wWKbTuIJkCoIO11YN/iiFpqt34Nzdh+
r7FfQg/Fn2ExXhfSYsulzBHtmjhGPEdW3XhB2j2XhtzqpjVkbfnRdPxjYaie+KXFdltC7RjpvVWV
c3DLWLBz3F5ztl1TisexE35BobNCayDlJllgYjPAu2yhXdutx2T2qvp4fOTUbAESRgWAtM72g4FR
VU3vnQtSmwvksH6oLib/xzezK7eJjtOHytPcERiyFUVI37HtRnk++VDImgN8nZxS3SGn6ZJu2RPd
eQwHNeI3uX/xrmd//Q0zoE4oaBKcLvAKoclHuvx3HY1h1K/u8pIkTQS+jZwVNzg+b65rBbKn7dnr
EQ7Koddm6SW7rNB4GFmfCFsXPm+6uSYtj+yZ6TM6tRNl9hohpNrWfJ/P8OzS8cJRGc2bEo4F/dgy
JdpqqLh8Gb8x5N9Bvj7pxsdSavs8/Wkpz8IsiSn6HhIRp++e7dDMW66vz8ib/E9CrNeNNdXMF9OR
SiT7dUhge8xQ9ta9n+btU1V45W+hrqTBuMFS68cAIPIkZp4u6Df5fex19Ie5OHCi8EFwSts84x6d
FNkybJfqOoV0fc8FqfXjodgPOpjR++pqJEfBnrA3gqUY7dRfrtVrm01n7ZEK2UkyBn+d1Sn+svpn
8jHxU/+cx936oXkPqm02t8nnsjhTid9UVW+Ugc1n20V+Su0rVA8pcCR3OwQG1p52ObU2FVPsSzZ7
OdptrGAF4V4z7wc1aXU0CBKI9Kia6FIn8/CRWQStS86H90OCEG4I8Dim+7Upk0tCgrU6tAM0BPx/
qfa9ypOHOLKO2s9RV9763cIrOVjyuoTNEYkHzf3jx1Z8XQ6UMTJnw9Ikv9sDi8Rb1DgUSNAYv+wf
iBlBV7HgN6loMcEuiiagqvhQ3h+vTDzCfOESzadKzflT0wVgMHRA5HK3wCoetsMgDRSqqXLDdmMC
3+dhcU14oWHm/M5QnjKu30tzz2eJZT2z/vGM68VPQPenUIee9U2MV/MibgbuEsMuzQJS5tc12i9B
jo82bnB3PK6LkPkpt1OcppuC9tN5t0Hp5IATBIytj5pgVHJIZ+j81ICQS6bHdiIVu2GFEt/efh2B
TGAwF+lNEVXpN9F28t7BMI3/jCZ0wE6QwUiWfEpAnj+rBwkl3HSemNL7Kw2AIBqP1UDeDXU6IMRP
mKP3jwaWt/psif9PlI9ZqbBAIiK0xEKZvDoRqxbICOQXtGTHrMst9zOJLPL8wTJARifwqLiZmGnw
hjGxOXLGMl1OWM1UrQY92VPNJoQavGZTsq0r+4+j82pyVFej6C+iiijg1bltd87zQvWEQwYhEEL8
+rt8X0/NnOm2QfrC3mvjwY6KYPgplVDJPim8BqjyIIrfkoPph1qUjK5+6tOC5poyc7d0Ew5VxWjy
b5pKsWbbthjiqT9TwgXJHTNgib82RVHLx68ipcPrzEXU/iOPx9LQTqPf3TKg1K2LAdvW0k3IVKe/
Yg+t2I55bB5hLWMbc/RlV1yDFsXx9lbMgehvFkxoFv0/Ds5GjdV2LRk36Kbw8PgHmflhHR1SVHuy
W64WoHkKKt4nr54Pt28NiiEYrfPwEmGwGASunphwjxKtBcblnPHMnV6Veq/dir9H/oSVj+XCLGQT
N07yk2ZQrKjKsBdsOuTW9ZPJ65EIljqrf8dMW9OTjqfk3VGJsUgNBU6aoO31f4MN8Ye10CL5YhxQ
vORP09Dv4fIl6piOQ/+GYlFFG61NCqaii1vCcXK1xO8TaYZvBlY3OoIgHe3JWwI41jkpOvaYYqSW
+6jv3HY3xVPwwLpHTxwFjFyTDV6tergYT5XT75wNq/vPQaruc0uMDXwdjN5HEyziKTcMWz9ladg4
V4ErzV1fJy0GcFBpfbNljlU2P5pV5zTuugJ/MTWFzbHfbjy8fs6VOBleLgTS8d9ZTyD/+FWc5lp2
a5ACYhkjNslZNUSXMUF9SYpSmVWbKYwkWVJQnEb/McluZaAE+L8C4CwEIrigrivUH8bYLRu3AhgX
qpB22Uu3yRSUbr8OzCNHS9H+i9hxq1PIzJakD81AfwM1KO9e8bP39sWrhH2xqFeZUi1zwgveC2iF
PKulgQK/Vv7ryuC94BpP5+IdlnO6fBZjNfdX15t8/74gX5zjjv4HeAJWgeyikfGRZ9RihdvHAmcS
buP6/7unSj0yRKggHMmqVjtJSDilasRyZcOYPRsfE62sPQ1Nry5c71w1eO3M/JdpGHlGEdIj9AY2
Q1umO1+957bq4ntTR2m0czU/8Wejqz78wkXqxc8xLFc+bdTITFwhY6EbIgpLP3KI95TW2DvRhZJ1
4R6M1vmRaryMt43x2bHz+Ol+0yLiHX+QgzMDhWuE3DGzhrkdkB6gkXmzzMM7RinAF3miMv3ANqAn
HlkzXv/WK+9Iw3cGt/eAnKEpn+GLsRwJhW4+0EsOYjMN1jwWo4Fo1K3zijoUfmt8CppILhf2uYP/
0Y9ynXdOpATRJKy88XCbzPWq/9gTLMGdwm4xPY0k3smPPhA8JoxRmHhEiLF56P8aVrpIieIWJcbq
jTH0UI3MnkhMg1KHpgTL0Qb4fIhrhs2RvIwqoO1qEfmEz6RRqOQ9AM6F3xUVRvad+KJwX2AZzuC+
gsw9A6FR8YNGfDJeGza1R8YeXYcAH93CHa4SoD2rx0DyN/DNiEUOmmffuStnR1RvFIxo5AHxN8qd
t22Fh+UtiVUXvuH/CsAHMoLDvYcG0tmOACswC2JBdmGbwwx4K5FBiCPlvntCFdEkb+z9COHykFSW
Oyms/2Ro9u0pAnZwNSb33rK0jh9HB6PAvtZdeY46l7Eb64ocnMot2PolnXj0Se+Ym+sy3MwkQrM2
e24d1ujnCesNXl6cItgMZguNB0Xh5NytyCELHIwuLMLHYMzV/BOso7EPbJBQaZIdXga/ao+F7Tfv
VBXt0Xii9qBTibjCdYN88xeZ9GguYyYNhLc1sZrbZ65dDKEUuTGGiE0ccjeffeZbw33Xs7jvpcym
+yF1UsSALtC9GDNaijVVsbnHfABGukhZBU/opO6DIB3e0Dd1P/SwcfaT8mv+6HhkmFn7fs0SpVy7
/7C4oXkHXemzPlqWpSjulj4vnhFgr/luAncwbjVYV2glbA7uGfQqdnJ8S2WzHfzqdhxFGLm2g9P6
u6gKh/Yls3L0DuHa0qdOC7JVcClmtQR+ufFjlLRRcqjTjkFBlBQsIbp5Ad+RtUO6C9kn8dSVpel3
M/ex8xExzRVf0+S855ht8FH0zjGMuSrCjk94QxCEn9w3NHYzE52g51pXeIt8StZUOhWhL8uKwXiq
SzaTamCZlth4uU4+kdSUaaDLCd1IWy1XnAtJf983rnq3g5I3fNvquU8Vg2LnXoFED58g5dfhUfO2
q2NieeM+ep/yajN58OWAzKVzfaymKP0uiiT+l6AepiBY0/lv3YqWcIdRS/8mBuxe1SRa0jYJ2+lQ
4nTLB30tcg5bzt417FBJEellCoqRAZfWKWN4ieuaeJLizpMRMCHEEThI15K0hWOJ++InRrNgX29M
A/uYojcFbTqwz923tszLrUBUWB0bdyjJ9myHP03auD19tiPRTBJqGpxyirV+H6Hvvw4pG/0dQ3XX
ME+UvgGpitMbiXPdPM52iFgeQUZxPyDgQKGDTk0LOMetv16XtQLO6wWp1KdWjHI4WJd5O7qcwW+2
JLx6zqnGt02DHlQwuaAOTGJLFqOrDm6MwWmXsQF7jqgjIYjCOh5HdKu65Dm0Tmc/w/+ny1TDUuKy
9cl5u0ddv9xRCYXFve/38ovOtB2PviciIAijBsie+8W4w6ElMeRATDsEojMHJyYUZENurl0O7Ziq
8q4tGTJCPvFShp28NP1mEiZejhmrpfbBo0JYL1Ek5mg/ZbF/y/Uo56o/+VERPmV6DuV3VBIZTViI
HfWRRW78kZEaBn2tYdWJIzsBwgZInniC0ncmQ7vk++99F1NRhWIQlNtpkQv5HFqvuQtFUzpgbYNx
PXgMx+STmNfxX4rkle2FtYnXXsY+tzvt39jXTJfW3ewwp78wqGWz4fR4G55mcPwE3eC1eGr8RJYH
j4LjllzSV+HXgF4e4/lSOj9e4GJtY8kTtnuEeDootzOwiebE5mF9Wf18SJejjxMppMDGnu/zdZiA
pXywOs4FNRPSkLbNKDVz4bCChaGH41PV1YHjxHlCvCi9bT/hsk6J86tFu09EGM/brmCbgLBaBXSm
utO/7JjUl2hBo7VNGbunR6EDMUBLguUjKCVjKtytbYXiBscJEN/RTHsLsn7BRWA68MRsQ1aQAyur
TFGkyF47sdTOZ4H88KJ0Ey9bAR/HHhLmRIbiA8kAFSWVMCCjdfpc8QO1B1R4IJEnDZII6XD/zAHn
vhIJkq3Paogp8Fhr9h210oLdrJE35nIUtQ4QhGb6IqkOPYeHhAgxbJe9Z4jgfrFH9Cu+w4UBBroo
Pzj1bdI+ekPY//TdjRayDjCShzS1wbVyRi7/afUXOEpV715a6Vn9u3XLVD67eBcPFMySnt5Gonvz
ZBvl55gdd3N2GZQdwzJQqCmWznefJZtD5B6e8H9C7/aklIlvCPrrox7uSZDg8LTADs1eEEWSUZlo
j5m45+Vyt8ocqjfJkIQFsT4Iile7zFm4a1FCxLuFb6He39ipIUc82Z0HOijbcdNPqnpR1p3dY6hJ
3NxAv2DIwkoNfMbsu3h0COLWTnZkjyzYGY55FkfHbGZozR5kDNaXsFDLX5ItxL+BkugKBbJAm+CT
VH0cVTyv7+jIqTYib8n+Ki3z6V55TvbEgQMRC83yBEYsANW6CSaq/Lv/Z4J8ucZyQSJ/V5n/Z4pz
cp7dAS/JHjI5J2cri875cUZMvb6v6uSxLsroA59H736zV+2SF9NxTqKi5Cp0SU5eZbT1InedvoNl
dh0WRjfVw64ohiRDCIJreWPoABDHt4VUdyUg3vgNeU4ICot9KGP+NcTuDTtKAQysPJxSaa2hjuso
gJfu8h/Ap0b4dKBWdWfjxbnZYfJvrqj8xvyer6j5xs1ZE7Ixyngm3qEf7/UIwhOmrZzny+QVpMht
iqDNeaH5yrufnLmQ+ArlOPo0Dl1NJBcjV2Tq9ER8LZrvlwoPhFbI2dOSuZ2AErji+wMTM+Fh+QXm
IE04A9xsvlMqWbpTEyPVPYSAOdW5oMKLTm4QZfcNneT6FMoVvccYr0tOQEjh53d0wQixNy47yuw8
3HK3n5ATrOvRLSPpPuoA6HgLHI29BqE6NUbmQVOldvy2WB/r1I+eu6BW55s/dt33twUBoIzgSQCu
+udbZmm7GYEUQmEyxHeY/7wzjmDB/q1P8nx8q2czzn8mpx27Cc2Xiu1LnxSNs1dmuT3ovi9oHaik
3nK/Jgp6Y3iQfljGOf73TdwQ7KEfZsGTZ0qd3qWSZu2eoHBxXomyiK4IK5kKJrzi0ydDTN0c0yZw
lm0xphMMGKvGHdiUZtqPDC24TZObA3bbiFAsPzbLRnjEPL7LtG7TeDXvDuDu4DEC48XmmUBpxv07
aR3877ee7R5BuxoemCWK8dDTVCDAKBoad7SM9fIz2U4zWFTS/KmMzOxTNC8Dvu1pTgnK4bzF1RaZ
aH5mkuJ5SO9u0iqunOIB5mXcMoFjoMYenxCtrR9Z0z2T0Dk2x2Jml7g1ZIac3XYS5FuYiVO0LivZ
o/jv48ebG5d2iUDGcCMWr3WeOjLI7CYKRqJVpsGfg4NrcIJD/CL8fWciJ38l88P3zoh7Y34Nnc/t
QUEQeFsGgPpbiOkxeSnLXLCVW+Y4jw9t6TlnkpOQq/gVLJ49W1CqKTkl3rCtyPLEgFOhaiKQo6q8
1kINzl21W4HniEPA1O23m1Y2Yx2Rjg+Mg266TOizuxwj9sqnscDnw/NBBWIKDQ6MgUXbHRjAsF2H
Kn4jnfkER27jCbZ4MMhFkTwTSLNjqNs/5RVW7O2QjXQKiNsVOQi3SGDrAZjbJpMzu2cPfPufWLa6
f58wffuPbHtdfzuI3EP1CaDwHslhfVHQFdftWuEpIxWtrcyZYL3qnwcQKD/koM4uQazKHORBMCzv
XTU4KJun1LlUpCiJa+kGa3ouy6hvAGSFy7/Ul7r85Cibn9u0jPszATzYZDcxC7LnKvWWG5nYNUwS
kxn5aECKJcnli6S5MGjPGER5lDmenjDPsuqc9llf9F/4D9fmkW+z687Y5whmsyX4szt2iPgJeMwD
+7ei5OHO0GJsWZjic9omPiPsHRcNq3lHZoZc7o4IIgrqrIlIG6mRtEus98nG09iqEkC5Lvrasj83
wKPB9zANO8UDkROwAxlm7TQyqHq/eqDCV0SB8YktoVjemynGfzICbTipUNX5FhX7LXSS4Jv+ZcqR
7ojUtM5rsuCq5Hhj2ffE+CB8dnrmAk85nxD56EXGiCfEu3qMnQp9qmTj9dO3ZAxvpFEaWUEcLkfH
tuU9+2Q/PFacIGfjLqZAFQJ88yENI01SCgdwFWB7jZLuEc+sexSk2ICo7Ds1HmyBlv+VdWX+RnJq
J09dnThH006kj7hDos51wrzxeWHdWf3gkNdw7RKxln9V5ZCACgeUB58FaTB8zqg1zrEzuIRkLhjW
58HJ26tZMeRuFlUHcI1jPPXbBMOzPFsNDZstWBo1h1g7C5AdS1wD/8UA1fH4PXcOmQ5MJWa2aeSo
RPnjDPJuOUPxAcBeQPf8D9ihRsbEXu+F77/g90viMt7XARQCpARToz+bJuuxUsfsDH1CiZlAsm/p
9lyHKjxO3DqYciaDzFbZBvAoLgt9bTt2VU+uwgDF7ALrMBGoZb83QwVnkAXISvkLtpcUSzNm6z4z
BlRuxEgmvobQS5+Kmcy6rSyK+nNqkyo4JOTMl8Spr9Gj7TwUBFiUhgij4g26vbLKeUY/w4KDmW6A
EqLy0l/4j2DdwBCZhoeeoXi8QVIjf8GgK5g8ZTeyYUUpx2JsxjzjiKYioK+ixdtEFkLCc2pcZIS+
W8nnnqrMPdEo+J/RqD3Ww1ViTiW67vVpcRFmIT9Dho2RenUvCI4IGluUTNKXAlmA2q9+pRgLT/5/
TEQN7R1P3l9KanNGI4r42OUshooyK/e/m+6ZxEliFIPzIKR+TkAZRVvHMSh/EKal/bcl6OtGwx7I
JNJ189cbS8TrWyq75ACtJczedDIWZw+kZfMP61IAbw7nq4+IjwxoAISGyTwJ3cHizkcNemL5CGlm
3b+ZFwzlKUHqxFAQ7zKIfK97m7MI6cwaljnW33wg+3PHumyeLrAwEkjyOIn2K/R9XApdaF9HGCBU
Wmlh02+y/2LgOj4gQKAmXfFAqILllbYBuqPCif0STOVSkrxYIiO9ZElZ/TfGAnmZAHoGUY7gIg9/
wi1bE986RVE8q/x1Uet8NZZl8bYnsjXbulNriUjEY/boc9eMb1GXZP1mHKauPHazE0KDSJf8gZUa
v7ivNGF6ndf7l3SCAbhR2YpdwCBe5ZyaC/WbClvn/MMhc/eN0mQenuIG0MdJj85w7EMM+kdiCW6V
ocOi/W5oh/q0KMT9W9vEK36+3FMXQLLLb4Q9bUNgBJXWgy11mO2KsU9gFWuk7zvghxFOVAHnAH09
kQ0nVyU2J34gzMji89o6+49xEUcGmBCd7uiYnR8k0XSPRe+CbszCULcftc1W1kwRrvVX+npQqU5M
y7hFIYFsDDCIfyIyT9uDWHshz6Ypov5KqbfwB30n+g+y3gSsavTjY5YmCWgv0SK9zXHSD3fkB2KY
s3DGMkbpfGAfyVQGb2DWEzbEAksVSJrcB7VRoRFcMWCoE9MNOX3liYxjcQkok+13ty7KuVuI3rwf
RYsLiUlj+CEQsYhtOYZEa4EvWIEHGqcfUf+JQqIHJPsSBoCbKgQ2ZH2ER5PWEPsqePZvoyKO7ATy
vIBFpyrt36IMQgiw7shAj0UdTbs/17SGXqprB5/Dom+OITfZh2qwj1CE/BBhbDre+i6c1Hu/CrL5
AN6AXBjE93C4+9lN1IYwWRikXLj6SnzljWWFMJfexC4OfKagWnesEbTapcaqz9mQ4UQNgxZtzwQL
40ES+/oddi5aI0sb8K1VzzJZoiPmWEeV5KLhJ6Zqk9HOpGQqj9MLNCuyKOhJHRxrri/PajRCXV2a
4RtYcYrN0XO74YHXtFgvtp7DX5VT07WTyjGu17qy7s9IEJHcZquM30dTd3Tl2PhJIuUkLbZYp1vL
gp92YA+uUbzTHOfkJlSBM5Ao4qYPS+1Oyf3YGC5oiBnee2GG9IFJdV1y5xUNc/LOmGvn94RBgUyZ
D2qFinZfm7J8XDyT5NuhV2TrOZXuijMXT/3Y0rYS/ejFaXK/MGbFpR1MwX8V4I2jF9saqX460iki
lBRnCJgLh4WfFU9cZq7ZsMgW3t6sJfLLoocz56OE4XEaBucLJ7//J2kG4jQxKQ9H4n+af9J3+t/d
RFgaIiT4NgGdbFV1UGZz7ykirxK4UOg7qDBh69EM+5YpxXb0JiTomTey1s2CiaTWnuntdSa8zd/y
UgOAmuSKkm8T8/DaXb7aSG9lCLBn5xmnPvQM8oJtK8sgfGaLXuv94takT8X5rLL9uoL2RqjqtPKe
ooGUP2yWaf7KA9ORdMj0ki4qyKYPUfeUYm5FjBRu7xTBqDfzUuy7BD36DvABJvERg++/0J+T95qy
ljRmEGa/YUqiFvEXY/W9NL0/fAZs/PaxanTEyNBhcQKzffokwgM2k0DG+OjKAsE62cwodqBqfbZk
P6VbXBdAI0pO+4hN1TydozZZ3F1NxPKtH43mJxsy7D6N6OumOzOWyQs0A+YGIVOLlB9dkzBc8pmT
rwRJZ0MgBV1+l2ZkJmIGLZJTMkQxUh4fw+Ud2eDokOGP+UT7ERn5EdBDOL+RF2cguYxS90tk8vw5
mGPk1MztvhD6IPiJIhyVeyZPBUv2vAm78TPqs3S9o1vTM1TRPgWlnmSre8J8Rb2oSf9zb8CkqHkh
ecM+Wh3TphR4ze6wt+XtQZKQ2T+w6koukHcjHjqBXwfaQg9neiWnprm0UNm8Y6b+z2NfkgQoaT9f
7EQm1j5ds1AdyxCixy8E+v6jWSgKdx4RGHrrK6BdVF8WzsYWAUhBOMliZNyojZymsD5iEZzxQEaO
53N5hV5zHIZgfZ79IGb6W5vxuQXdxsR4irBvfUQuOQA/LXQKcUnhysIRS+Nce/IpKULk1Dv+tc46
XNe1x+iCmWfAMpQL0YA/ShqijlcQAzzY5cxs30Nc8wpNwfQHAyz3mcIy7PfTunQXOTbuvIu8ENt6
v1KQfNEWFfmRrcHMKLz2x3MaAMzbUWwE6b6ZxPjeWU17IAvXAByyZXTqY2bOe1/54i/+YM3hqLk+
NrLr/M9q9pPLmJbVV9ITarEhkkWTj6fE8NMrl4566IlXIPoWxcwmYkFGh+NN0dOMh5x0vLgfk/2k
xq7H79jXdwEiG32yfb+ER8YzJAVRQrK4XWpE1kcSGvrvlcxO58t1LdnqDkC8hn4mm0+klS5PKf5e
BBbOUPc/joNCd5tCPKCGFT1SQkL3HEYfhWqDXxBs1/puIkDgfoStsmz8zE7/AbSoxG4NA5yyq8DM
fSJ3wog907O+Pc9mvbkWYC+hZiX1LWW9h4cdrVs0/om9PPpdyAGXd+JMzYqzjrjnYu6wSWBQbYq7
ovOcZ4ztCj9aguTiSh5D5l6ozzNU0NYfTHTsCc3K7wjlbXawJZFrbIEeZe0pTWGRXExgIdCAIkDI
FjLQ3tLRtMWFza19zkoe0hNOTsvdLAoSPlXEFYqkD4TOgcoeedwamyF6xRFHTGeb6yLY4zzCQYBQ
1ZgdAD6Sl4Cq0bmUI/NzCOiBLsp9PDU3tTCIIrvcWgisJRBK1PqVztpEd47bjOWfuq5xJzqt8glb
Ab+Plm9D/YgueMPfA7F3YMNaK29X4eUI9sRCkbcn+pCGtqWdW2FA4AwkKYr/8Q5PFWp92BDTnmo/
/aeRkU6nmyhgYgdHu7CJaPuZ46gm/8yDjpHmo2ANk72SD4fFEj5jimeTlwQhzMU2owz+UYWs1WHm
gvrXk33zLSdCs+/SZABkZVjQrAgbfLYmPIFdesZZoc6kEOTZWQ6j9zqlouW1ZFvhHRqsVOZMVsTy
HynM7p+OKVBze2GaZI/vRrAEnRK57pQLkRstoTM+QGozzrs/44LKbMmUgXljHdAo5yWSLaZjtX5r
Ycu491nOLPuvrIkHOFokiXymEKzCLx5AfBfbEcl1dir48v3fSkyud2dL1HzMt+TiNKc4Dtwa36of
/kcTPaDdX/iKztkiSI7dOV44oY8MmcL9daKKAjzh3SMcIRuVewf8Ci+xg5Q3O3mWh/KcYXTFzeEj
HuVE8qHPZ5EbypjkVqI+tiJjlKt3/gIoFmoKiBM2cYETcY3pgEvIzQpH3EtwzM6FO69Y93kKbH0P
cUOIF88b2DvjdJnLgzvzEz+gjkacZcZI3QnHEcHdGkcNM7lQ4NKagXQF9DJONBzyIW4eeE4zEs1m
pvQAj2vYM/HUin0JGCvkI2WZvJzdAhEeM+Ioid9b7A0w4hoVByyIe/3lltL/GdDOpG8jxkRA+CwI
z6kZNem6oopfOOcdEs2sYdQKlqC7zjIkeHNYW2T6wGvS08iSihx7bwouGmTwcqTEpNmWTpIwXcTS
0u6iZAmjAxKDuPkMKlYfd4WhJH9LC1TnGz3lhbgnWgIRNDRpUaIuqFpRvDKSjWjeawYF4jgNULsZ
7bY3JkUagWYFlR6zu9mtuUPPimSeFNNXBFZh+7CCqCoPTNKy310PnxS7InK0QzuRibltPcNCihaJ
3L4llsuXs87LVxEb4ZxkJOPwnpkaNj6klPVOwSf522kZImcUVRC+m9HznE2LrdugLRQMmla0CvXG
zi52+Urrxexbgm5ScqxC2Z3Cfk2TPXhOAlrAcklM4TNZSOdc18kbcbXygYEaC5P0JtLfQVAfG8KA
UFpz78jgO66Ibd9QRFsgoVmEgJHEL3o/4PuE7iRuFv2ipOCcGTvqs6NvGWNsMmQOCG4bQo2ObRoS
No/jE/apP0XmCUV20rzHDPNuQcLav/Br2YDzEhHJrs5SkJtBALQ3baRtvlOc6xbkgCxn50WMHeKX
UkNdwfaLiuMDgq+ALYiVBx2+QTQg9kpXY3nJSHZGmuuERX2x0oTd9ypI7/vhh1LZj4z8IfZ+upGN
6gl7ep4e+mAMHqaErgYPeJE727mGcnHmFlrBUVIY8m96onNeKuBVDG1WOazTq+ndvkYTrkEQnDXA
MnHQEYOxM/sKbX8Kv56/bmhT2DNmnZlGZpm7g9tQhAxyvDYv7rBVxw5IYBmjDZ3y2b04yhXJdiGD
UF5FM2MhSRnMMVYuw7wzRKBxosK1AEVXbL1aJQ+3XQxapqpsQU1qCF8b5L7xpfKznCRxEDeI4ckQ
p1NGIgXx9dbT9PMaV8claatwTwYOr5QYob6AUuzF/Mr0OQE2ZFNOfHgmjtkuOUo2FLBpyN3WT3n2
J/ebOX2Wivv4Wi+r4PMR/N30sRLajm8k4qnqWaDauWl2tJdRS5CWg52ZFeddBwgLNh+oPsz2lS0F
iCtcyod4SX2aCKjFErFfmWXHXhQg+zfewud0Ew+uk452nIMrj0w8T+E37e/y7Iqg8yDTlrgTGJuJ
s8t6yaG1d0Lk8nHtv5LBvZLYZRpIHnu8jC0PO4fthmgt2R+1GIb4PUxLek1WlOsBXzbehwEI0IQY
nP0NOynDbr+M/fidQxeNOFZiwVumYk0oIuitX+Mc+38L+HKojThAAZOmDJEQX7juZ8E4lmBKdIQE
lLsy+rWUNdnVFCjkw9N7EjeZSeJ4gJ1wiT6hDSLPK/C64HGwIiJXDZwzVWQ/xpxumyFb5wQfugIA
4ddp6e4tYqdb9ImI3OMKsfWN9TPblQ6ldX0UDDoQh+X/D0aG4odXRCvfPYeLn1bw6AUZzaqlvmFt
OJFTOqkl/IU2BXwJezRMhzZhWg96dYiaS9qq6BAwuiDcZWjEsqOg9DlvSaRDby6qhVWc1si/OJUk
pHY8E4ykubSzLZiN/F85uQOxi/08fBPyG/zVJVl8eZOVv+mM4FygTPybW0XCg4dp/A5PEz57Ysgr
5zenMwL/bOQh3FM6EgDaOF6M0KwBR3jt+xBAXRjooTuVC1pZpHGQyx8KmvBfLROsaheruHpzZfi4
6CVtHlW1+Nc41vWytSoKSIqxMVzH1DpucBrEEsL+YEnIpBwORMkRgYLzle59Egc2rmsJYV1T/DSN
rahP25GqC+zfajr8mC1dJdgiZIEw7bv6OZb+XN5rf63/eGsfevu2xfCg+c0cmqEtXf36u7YoC4/t
Gshli2aVAO5c0ymePQaC47aLvUpunFr0CCG61v1Uc20+B2+Ih0ObGC/dq8pzgkufp9kXz8Q8HAGb
Rvnn3AS057EzMjaPYyvuW0unsUtQARIWvcicsKch8y33bua/pYkhok6m0zp/KPxs5OemkXvtyTlp
d5BLyAdlHBYsu94Li4/OuvixghpuBgYkto7pbklvTjF3Gcf2HsdJT53bdWh5rGfdi2sjIqslVlRo
GUmuXTRwVUtF+OZiBXRfZoxZ5YWYNNn9Ypg+AYpWBQYqy5O4ZM0L/XD+BY+PkRsGLSZdOs7ycBvl
roM5MW/RALe7keABpHe9ACy3VUXvTNe1i7XcWrqh8nWOBsUhtsRRuksRnuEsnBn+wTnDqbIgPlZD
1oQc6trFSDc6mp/xpjzBqsLYFTYUD/jsjfmx60fssLIhVQGIOrAmyXJjyCsmapXE1TNIw8iyK4VG
/mucxEM0LlnxVddmDLzePRbEmpj1HhtywZp2cPDfqydfloN3oB+T/Yft3JX8riCQU3qoy2zEWC4K
TMujwPT80spQ88GCmoNCgfRYY79kxZ3as1oRNx4WQnPa+yHphLhW5cT5ePHysCdfBf02sSO7nnMu
BIQgI31kWa/1b7ZTS/SVsTetPlTRonAmCAV4wtYbibbdVUqu3dVlhI/GrGWuCzcsySb4UUOMXX5m
sN4cvY6//lo0uKBgrrHAQL4rdeScK830+ri6bVE+DQ0Kzg1jgIE/1BpTQLXLCRBACT+r6+QtzfJd
5b1PDJtjQ4Ib3KbbpjIcLyTShOurC3guOMu5gRbleHaOsUgqJHglhSkhoiRUMHnohKUIDge4TEfD
UuEPXZHBMVDHHtIzSkv0VVzSHVigHI4Q/RU40bNi0aq3mQ78la4ZxvbOA/kJGkG4pttNPcriXeoT
u/DiVlZKtRkEEbr3ynJxIQKbIDjds5QQ+qXyg7G7R3Bgx4/I0BMz8azzfBc5C17CAHkuMBPRT38y
qMX5w1hk07XztHpD/O22p2DwDU4gLCIuY4SeUBsbUB82nc+EqPc6l/1QOUzXatGAkRuTLShQhvmG
COshR313FZpZzEF18rvm/TJ7SKOiIZ6FQnQzFZDFEKi6KUh0vpgwPgZDita7hM0rTjZdR5Zw1IrN
Fh0Xkaiwm/EopWVK6CL3IEUbWxkj75fep3nvBujSBO4uKAprAljSu3oKdfLlMcz97NEDo4RBmnNf
NFW5Pjjz7La/YI6o8okIBE4C9v5mRSSumjR+1XRvww74gvnpR4dCvo+oTE6o5LMvFMPyDnwZWnzU
ci4vPU3WdW4HtI3TrVAj3JE51BtriCG+QNjFbeAiyfS2Zli85aRRG/j7ofUm8VTw8GITa0B+PDia
kIfdwrX3O1GI7KGORrrAF8nIcaO8RFQ7r5NNeuaJHp4ikH+3wAYjv9mXNGoXCToE0CKjPS983+7W
RIybrwNqA7QcwGini5IyX/Up0qvX/l2jxDpn/oW4fS29YXki/3Vxr47vRp9UhmHbkOG8VPA3wTWg
ONnKaky8z6UNF1sf+S7qnPU0psKIeSNBp79kEeiMIJu4+ihZsBK2VvPyYea7EdVfWWOmxf84Oq/l
WJEsin4REZgEkteirErmykv3hZDUuomHxCXw9bOYt47p6AlVFWQes/faLMWjenhNcqU6PPduh7US
Nl7pHH0qtPKOpXSS/OXlXT3ouKz5UTToVNl7+s7NyD9UhtBkXE9dWMEFcPP8ayggeG5nJX1R7rvu
Bj8p/NDdu7Jk3DeWSY+ycswyoZ8N/1heCp9TmDOUebR4adZhvkmjHCaD5m4h7yZvOnhmpDBCmEj9
7VEr8uCL5kz07xV20xueMIO2fpL4tUjfoD0kV12A/VVQib9xZ/niHMqcpPoU1H37XrJPacmd4lfH
3b84yM80zMGji3b83Sc0/h6BA4GBwK96cyRvzB2QXiTtzIAkrAYGV1K8wYwMCG4rJ8t7RbkvmpNB
juRcig0JRDlFntFT4OPyGc0wlecSGnp6yH2nxQ2KZO5q0lZFxCrhvTh4Dn5AShcrudjtjPOoX/Pi
m5e8+2vwvYOXDWzvg60S6XQLmMTolAYu0c3s1tqPOkwcgmynXr2tuhr/wJ1int3ggUD0Rrw0vo9G
TPU3VVlkfgvL435pfcIx92rssvkGy0n1VEej/JfCIzEks7tGIpGVoLLydKiLGMH4vL6Fs3AvPSlp
Xmx5dH7xwJy2ZbHDVXRizZogEK5HsClZ7YvnRnZLgQcLRFXnlFvF1DqVxzpjC1ZHiZ7PDBEJG73I
YUJsU7VTVR2zYQ66vaEyIxASRDu5wsiPSf2dW5bJaaQahDNdxkQTXiUSR2ozpyOyZHSPI2Hl1qHw
ff/OLawRJcjq5Q9cL+znp8h1gct3oc86v5kDHcaZxel0JFZllqdkDjdY+Iy/fnhPig0/VHZSdah5
bOyZvTL9V+FkcNgkRCFswMQjTLgSeqaprle91Mh1eM8p5MTOYF8BI4tp2u2fzBghEtihwF/duwmD
8b81gx0ed0ZYRVwtTHhAJBCOU4F5U88O+HZUeXa0vLHvo4IGCmhBiATUDrA0cxqEvaGxfvtcZ1dR
NVFx06yqTc9WoOq7uiA+GyugniZ3N2erR4K3YNazn7CZfc745tRNFoDoe6NyyK+j3dX5ZqyNmjtD
lIT9s/guWVS4dxMYPJbbffDYAOpWWBd0zFTZh3cU5OrNc7DcnHQFub+6QPqu5s8JxwCi1tmPytPI
PO0JZKAkXjSnTWmmyhGfJhnG+Y7cHwI9Uc1CcAbO3xAINmDN38nUbdk/OvUP3gt5R2AusgYP78dz
aFxSiFFSCPtBWozC9MVZ7ZWtJ0SW8b52/MEDe9ZVzh9/nTPv5HMbRQjELVF07XGcitJopOnEKIzQ
xJAVUsHXvrSXK7HQLMR3pROKaQeeobBoVljss0TUtvwPr5QU/BGkQJ9R6UwhoccIdndV1jN+wOVo
4OPY/YKJOnN6yPb1EoCVEnRL+PAqPDBUnvNt1JLPfRTGljegJpLvKYSxuR9Lx2s/qCOnnGR7zoov
F2rGG1yTkZwQVf+G3WROtZi9N4wa4W/KjUz2hUNHgHOcrC7izu8jFAdAFzRwPOwqc/OP/npazrOd
w+9rSQR5Q6nNoY/NjttYJzb7kVC7TGlSE/jJFW7w+hetyvqFWdP7C+eYD+NKlj3M9TDaHUOERVu2
Dla8jHSX9byOlAwxLhMMTRGl4AdB0c7KNx9F85lojnHzD9KcPzBNzoM/aKpqG/ELFZe+8zM3WG/B
F1rLHg9hiMucTBVggM4G4upquiTe7RBSYIfaqvrWbWD6SwuxCeJB6OXlNQFwZUFoJiflybf5r/Jd
glaTETEKfI7PFrntHUTXArPh1IVPazsQu4F4PyPHesTtxttALnLGFfrqtbb1H/Z4xzuHAMvsxzkd
Em5vNAakqOBWa/adV1X5/aZ5f+UtIWCmz8slhouTuyxol+LsOrqAYV0k5HX94HBBEjokrjiP5KSw
Ns3FfBtEeS8uOdGcQNqo+cHbY0QibiWLWOY3b1aZVzRiGV0zibbY5A/eVJG+I8bJHQCxpab9O3du
F+497QzriXVusdxI5lps5EEw1/+hLo74InLe7+azCiALnnAbeOa4pQUtb35hTUOcFxsMFOQF8SIs
u3QSPXk57zmVqwhwkmH6h7pEsFrcFS2ZtbscBcvObiwdPShFOXUTRFWvIfOiRE+O23UOHaYkWssV
w6Z59Rz3pWaJlrIbXfo69ohbd+OVmM7puaSST4+AteynRsHi3Nnbr8y4sxqyE6afImLE0XCilmow
6ItMZd/atqzOhE8SXkGLtOozJB/kAzml/We+hFgcIk7a84T2lc+LKO0PhJog+QZGluGoUYGm5Ek6
sgFZOi13bDWIskhS3wKGOfmguyRH7qtxF6R4o3DYos6B14FuHKzlYLue9v6ky7Ry2+DvRyKEqvpl
SN0Ff+Ka6bvJ5nqO3NZEx1Q4TKZY09Yr+t9SkHqLEqR7op/osPbiLvqVlfb0ldABQ3jBnI23vPdV
iFrXbl+QaxD/jcqD/qWzCpNAKFzG9DA2vv+Qsz1cAWpiI806vX43vO+K7moEdMyw3nfwcrL+cyKY
5rsElgJ+WLILwjNOHDbjtTcB4dO0fwixvMjNTx6nTn3p6cKmQwd6uR6PrFQy98Dv6mCBT41k41SO
3nrQzHeift817F+CE1qPgfPRzmBUOk9ukdPl6c63rNPQeEt38t2eb8HN2DDwKCpUI7m12K+j8E1J
s2WhT2htZk57O8uS8HdeyzYhFooYD+RnGpJeDRgb5ZWZe14xJqvlE3LGZbnPW0xXPMtwbZtxarlM
iU64Y0U6MhAdOd1OYBP8L1YfDKVn+urhpGsY9BeElOiusgLOQuzj33jZ7GEp97OlMU/UU3+XWxS4
LyOj5nNnze7AbFgNVI1D6SIBJPVA4R9C5TDcGIsLY481hqOTALZa3QSk4EKv76V6YNYOFMjg3jGH
UIp1fp3ygRAVyoYUXp0iofJDFnZ5FynoBuQy46fBxo1AfPBEzLCU4zyxtPwWyExA5GmUvfueeTkj
hjodH1fVE3nC5EHeEMVBHmNbJOrqFJaM3rQ9jueSUJBiF8gJwQTRYAsas4jcKPpB063Crk9APF1z
y042DZ+gIYH0ZUov7yvHJrmqwbH2u2Z03XtklUbE9mZeOAdVOgM58iO6cAtBq0Ft5Ylzmy5gXUef
+AEKoFrKI/XLaB5aYpIOJQ16eFDgObzbXkadPnQkm4jdNAIpOBa5S8U1ZU6YX2Y4ab9azejuMClC
3iQo8F+3Kky0aRDC+YbjQsTKmZVUtl70ZCAUZjkFO2+yIF4dblanTgP7HBa9oeaKvm9RmYQev0bf
Tuei6Pu/fT4PPjonUp+3rG8gD9zb3dhn7S2OWi2nc0A8X39T2G7poO7hOv1wdIsnoTIAihBq6Yqf
xrgz+06NkzFG/g7RsaON+QLlVEzoEBa9TMg1gb58JnbZnOCLVfabQCJePEH1SLr7GTIW8axw+0EO
AmEMttDULMF857KQZra4wl9AxYaTeKcZtOXPQRWiSQhJ15as81Mq4pzaHfdSofrgHicFwUBsADZy
y0ra0BI3bs+WoSimfnOzVAUhd1nBQFGvLmSNPqmti854WZkFlczOibYbyL5Bu8vxz768XFjYJgdR
ypo2iqdSJPnRTYm9hNoywh9+KirbiTYsi9XPTxHCfcQX2m+rYVcQarmoIw1GKfR+XZror2+VRbrX
jrX2ry1RbsW+RKd8jxFtfs6sJDc7XLAMema6eBn3oIzvagaST1VHoczGsjc3nvTQbvrY+Z+UpTK6
GUNU+5EYzfwSIqVeTi3oWvFp0a3nhLagCcrjycoVvL81KwFV9lO/fq7CIM+NeblLyLq2axBtCC+I
/q5ZNY4/azF782VxSO55lhJUNSgIA6cIYE1RJmxSUZsuw65KWqQudphBaRMpc+L7MUR5cpWw5VgW
VgnSyT0Xni+OxHVbkowLksqbe07BRKD3VD6rSTz2NsJOsKOjOAkmbdI/w6yCEbqniWtGd+eyi4Tn
jsQtK3+kh0CNI5PDGYk+CVxg1QoCHVErUgyk1q2lZ3e5G2vlt/8xEZwZ4SSOHeBrb9zMOdWQkRDw
lXjd8c7Dg17lcECZX6ivxpGRexBzOqurC4VlJO/SmdNk/Zi5s/5LEcrN1FK9XT4S+YJVYd8iHpmp
ePvSuc+zaLNV0QG/dRUWvidWkp74aL3Bgu/hisnJbht77fzDPEN6OaAkLsZfQSMhEvatKdiMbuIG
9u9Z6foVMscmgW5LueOlD5KkdAexU5Z3+PDKZeruMXpOxYHDsKwfYEcJZIaA79Rt5qPq+NM5dNnf
ydyDhDo4vZgT9sooPlNs9Gxqgh+fmsLdVMFJ+eFxvWH/GBll3UQ2JOaPBdce6viqb+2M5VvDwsgY
9nvt3sXPHR2o9MHi8P8Iru0rmsc1UC8C5wObRfYsWXhq2DpP372QTodpN22to2m6wDlJPVA4r8AC
UyBFIckb+x6xWEQklkwMeDavos6KXYtkFVbgadjcIhCPFJFr2SrYuiB4mdSldzrfBumlA7N8N6QJ
h6dJBOxJ4fRiWv4scopnNJluqvaTaNqFFLl+KT57wRZ4bwDAmtgrePqR13ZA8k6GgdSAKIKrIHno
gmTqbhA8e5JcXE3arrNaWXTEkwBclcNhmrxTmweZfExB79OLYxoNjgGyT+9xsf1WnZN1oDZJfFe5
+8L2K6xlk5061otTm0IeXYIpF45cBOZ3AzsV8CZhaLf9aWlTQaXQ56DwTk6V+VQuHQhKKyRGfKZF
w2mxuhmAQZRCCPYjyhwoucAajsDxdF2cKwgQosGdwZlIqtoUOry3RArl9m5hcd5+FsMwBC+BRkVL
DlMXEFdkQtIw4yY3qdfjM6exZY3MQCxq92GO74T/kaXFdz0uRR1jxevNblaJLT4LmXZ5euXNCT08
0wWifQwENQfrD09bRaO9kkBzp+wugWgWsFnfyVwHcPU6QYwDS7EZ+BMsI3wH9M0tn6Xj+v6YmYB4
t2wtCvs3qFHdI9OdLajGCKmFJGOiYCYKzJhk88BGUg/NMRRnr1Wjh/xwYbFwUwXMW89GyGxzQtoe
ZzsJIkRhYaxBnzcw+Y99ZB5/S6q56T+0Dwz/SDZy5UhIioagIqC39Fx8xlhPA9kY9FbC8NQLRwcB
mGoP2TLz6sEO/kgPus4IahfYEy7RJh2fYBZPOrphpg37b4lxhGageWqswGV2H0ITMvk9DO/GyGMD
gE3rA55gt4K8WNuhLWNo+nioFyIRDMp2ma/TsajzsPxk/B1NV7nm63AydUdkRaWizBxpWkPyksBh
psfWdgjms3oByojhBSZY4ywLoUsbfPTC0H+YkAinaDy7vnJBhxkpB1zBkMAO1RjMl5IOC6UoX1K1
r9CywelDs8DYLC+zJ1S0mmm/PxUEHmmaB2CJA+VBXVP57y0TDRRITDHo2dKa0DpU1e6u9xYydhnb
+Ms5ZP9n71ls2cgq8jQ622Qtf3PMM2qs8kDcNt5Ati2Si3dd2u54sGEpGizjPc4ugZGEyZKfoCXA
icB0tJ3T6UJyVPLbNx4py62fyP4X6Yjvf9HgOC0/Ceq4OEDiQh6vWLV5RFlHGs44e5AXmryvwiPT
PdDIhe6tuCFxjaWfN1kTKz2OpH7f4vczmFBIVf4upGmu6EZyYHvFSi/lULtTFpX+jAFEuRjdJKRS
zOS6yK593zXRFSDD1OB0LtG4KQLt3QMLKgq2UCmSTMI848EKrSZH2dnM/sqpaCJiWCyZflhDk63n
Cpxjz7Pt1MmVQwAJ1TDJ4Sdl9/hil/bM4hc3Gip6p6EqrgUiECZUVAuMxmnbdrKQjb+bsdIBnFgC
3gELEiqpSxHXvgNAwP+zeJQjB2qcABkKbUp6Q+hMOD0gI8+zSx/5g30N53LxDwRGpK/9JKREGUwn
eAfWXL/lEuHlV1ArZnO1D2prjwrGU8e2cKy/Svrl74DbvObXcPrX0VoX7FZEAVaxQQX2DUgG+z/x
vCwS2mSL5ZwCWz9hV67cy0qg20+pgrYB8wR4HK1fu2YECSrjsuzLzZXj3f4dJvRhQEqjaH0kTit9
aKBBLaekqnwds+fdMm0aO2wOISHPZM90YX1GgZyKvdM2kWYSigDycXDZOB2HjrSqh3Vgvv/Mzopw
Dr6ftOG0JTVpx9rAP9EoQdJL++INvIL3z2+y/IzcGvo9pq7sRehR6Zs88MBiEL8DLj2Qln2/qAlX
MImj1dNki6k5VsHiSIKXIkHC3mjQ/4og6591PReMqDmMjjnC5/oks0Y9SMGC+zx5zLxI4ykjLKsT
CZIHq9cBYCmRJvbOCxlDP6R1ZQII5KPA+NAPkrGMyq04cDLsCTaj1vDCpGW+hJaDqGk0oaBZqBXG
H6Kh9T24XlJ4rCDEjeogISK7FtsM6RRRYJ3qLiEso0AvUDCDFmidMByyjSZv1PrTyBlgIcyb3Nsh
WFMoNnFBbac1hrejDniNvxKFyW0fJpb/hPoIlv1YG/WoKzv/T1i5fVszLGcc93+AlxX5SPqLdd0O
RHz5CBarZQDNPuQM1KD01rc+CAu0Y0Nvs8nEBB4RjQTqrNiAhsMVDkGIFK1fuW2CojI/jkMlHBJw
AIEjbLLLRELBNm3CGYhMcBJEdllrNeztoNXLFd27am8RrmGXmPP0k7JvCcj2atXLiA/EvzF+ShAW
rofivbaG9jsnU/6/HAKnc7MFPL9YHXLMmF1jfaP5SNk+xWbO0MYhhuOlcfroTXGOPvlz0ZaowDh8
bfT5nf1SQdptL4T0TEe2f3zLMgnJJ/Ra38QhwvSe6mYJjzNM6OSb4ZWHqAOCWXmy/dxzz7aW2c9q
2+t/khUTQYzjmp8ioLc49qzSlmdqvYVlZcSnJ7jaVthYeXUiWl3bhPsKCQiJX8rvbwcgg4IdOU8K
05PGh+opCiZnBDOtN2acQthciPDvEFwN6sIv6MFydtBF72vbL1h3tBF93WwVCexu6LbOdcDfmO1G
b8Zzxc1b3y9dZiasC8aBWOQ69d5bIe/crmun30ZZjB94IEHtRJYsikOoKCTjcXC2PjFT7V/NSAge
Ssao7bO2pv6/brUx5UeDISMJyUgeyGvp1sH0jSuPIe3SWMG3Mgsv5egKzc4FleaJ4QAg2wBQ35EF
YwJZjHgaHuI1Qba5C+pE/TiIegp4dmvvnWVGGPiuAczDyYpq3j26Yyvru1FLvz72NHpe7IXa755F
lbAaD3rS1r0uHYkBIe11e4G74cUoaC0HFqsbchBZBRlKFPGErMGJof+tybQ4rR1CmNgMAmOFSlP3
M2BB7N/2BIbNLzUua+A3XlqR7IuMCVO0NYH/8RLLucgxKkl8KTpq5GBI/PqK0IwYUcAUzU9urcyn
M6r8Z9mI4gPHmfpO4OWZQ71wj6PviOhVhynEAZ+J7iFpKRhjlU6A1ZuhU5+UG9iUwDsFLOuaRDMe
Uqz1diGTtgTtzTru/dAjLossq7KKCwENoBHo0+hnhSWekAOxggwysppnErzln8oJvP8AC0yw0EXn
fZUpCpPz7Bt6ZK9B/oNopA8PWQrw6sHDXlJwl2d2ce/YGPruTdb5Gy0VTgJmK4kLfV/6cr0AZp9B
GVYzaEW7ilpvn80OvpjWFL3Yu70eQWiiOBzOempmAGhQN5yTE6EZ5K+qyDcaQJbsU+zH9g4XiBwf
TUf/s5Mdltabpvfzcz02znBddKphiHfMBHYr3ZB/SK0xD4+c48uF9kIgGp68KbDujcCuEZ7thA7o
gBHVm94ZlKb2Q9WyWfiH/QY/92EMW6CkxwnRdabuSoVuwj9l01r2wyEP8Z5SefjDsjES3PU94a9C
hzJHyUh2wuh7r1YzoWrNxryLqNYy3A0TwcE94PDAG5wYkDbHpOcKr/rSaRlcxwGHAQ4UdAUVEVHI
kPfFIkZ9hypv6Y+jWRrUhehjLCb3jkUMlw0bPO1wtjPHe2Lhi2nCB6erd8VCOQrGIXS796BAvHHC
qNs29wvmUQtnZQISOobSVad/yAXLXMbgKxMcJDgL+mK2qHyojD+KfASpgjIuLLGaq+F8zM4r5zSi
L0IFFTZlFEcXxCQDTaUIpy2GIIg4O3DFlfHq2/NrukadwBDcV90RjZFTHRzkiU++woe2Dyso4zee
tMrXnPwA9y5pA2pYBhNoTxnzd+KVEd34G/HuUjJLfyIwcA64nbEHBTarQWJtYx6Y7RYIG12dgtaf
wnPrMGdmxQXl5symx1X/Ef6FMhKioQiOTZuiBQ/xAKdn8nUWjy266Oz66qfjMP7HPe9md3Aj+L5y
PH0bZ6cRz+5Wtj8hi1DJMyCqbb24gE0nDG3hiT7mmMrTo1mhgXHVKemeha9QYFLMju/hki7ZSSlk
zDvdz/jO6MxRtdPT2wxYUoceJqByBF4TlLKKc0npG9fIlZwnn+aeRUNF0Hr+kEo8rFwEUKaKFfgz
tRFgSPgOUvoyFkG7/KH4cTk6JeCoO/iP/m8Pw2O5ZZwh+5fJsYmEY0CuUROFVnipCjhKjyajAv5o
MVUEZ08xJEJPVRvc6ek67RblW+N7mvqyuWkM6tqYMWtrMzrSXfTgNXNvH5ha2lwRhFc2/1yH/eAR
LZsPBjWtU+ahHqjPZyTwU3mZUsP8jLlMhA5KofMUjx5q1M8Ry5h315FpPBydhDoDzILLO7MU/FzH
iVz3DSjRzUbH+P9S8rW7DgXKD9t43cTbjX7HnpzabAhYGqJRtZI2fWkruXxRXizTo46IdybAyDj+
CTmci6vIaoWsdsjR6/ZO0T3nV7Icwvy+bdgE7SMYh+yvsYPUDHlQm3t4OnEKgud3PQCsTMMlqCbE
Wa2OCBLA0NbfNshghu4RRsNK+YEWAD2jb2wYKgs6q4obJkqsP1nghF33QsNhCCZVjqpYR1nrQEyF
FskQvLd4WGY4FyO2dv6N9KL3QUZL/18e0U2f8UqN/pmJnZO9c9s51h/G5yZ5EirX/ZlqhtxBM4ce
tnLP4Tap/F7Uf2aE2ulhWwA5Z9vHFncgd7d7obVmt83iySahJBE40pPKp0al2ukJoQWGYXUokMSR
QbWh0HaJOpI3rcKTcwj8rK9+YBaAvpjTMPvQMHUundVajEoCx3WJ+kim13LT2fE5+2G+wMOGni6U
CX4S0tj7uGNKTTZRYXF/htHk3geYEBOi2nlW99vlFWwj2OA9cqEPMf0GJcU2sIFcg2YIPmfdO915
nexxA1ppPFd2hPaT/c1StHAHJLTSrpbrTRLidmL2NYOV1JO0NQxBQ1pPj/JDxcWAWqUr5fzXqrPy
cUmjNMVblfrIN9FlA3cGm/c+t1yNuCY79WqnYGEY1RvrzsIHgZmp54WKUedR1KNgE9MW0Ju9Ib4e
/hE7gDTJQo/PernNfP4TIBpM160Mqjl14H94s3Ep+0iLExbK2AH3fjLilkQLjk6ZWkS+F0GRN3uN
9v4DkT+bviyYDSm0WBE/Edi4xAmRtHIJfAIJDhNT8rdh3RY+vVst9x0P6R3YQwacZdHI8R3yaPm1
rm6/UddMYsVpOHqP0ITMk3GT4ZNEy/qf24viO1nC5MZ1zQjnsUWlv5u5x3HCoTP6YkiKDKtbdNce
CKOKrENUlflHNNZQ8hzE0J8ZVrZnC6F8itYZLcre4Gq8r1LitHZR1yDGgvPW/fQFhQpLd7d4xG3r
vUW25/4rsuz/WU7jGMarrDqk2mOgbeCYTkFwIFJkVnmqdvY8apyLMzrUYs9KubpKZJrAkQhB1jvk
jGCXDUTTmkNPY3FchCbbCAclW4084VwjM4UtUiUDfESuyDlv13zBU6FTlGw72ds0BjR9VonpTzT/
OtH2QUzWZvdLidVkB9fUYUbtUgP2zGs3vA4oEG3MVoK1uGxaPqsm+iajuwij8ibwygHvETTGkSgp
VKzSRrCCeDFPphOHQfVrJi2+LcN5uzHDK+tmbAP9E7LvixD0VTW5sBGD+YOygGMdxlXo+8Fz5DN3
jgrO5PSR8LAgooWXUfM97UbOVZo4Kwu7SzdsriwzqfK50z2RlS73NXm/DRvcg8P+5Z/oR+vFIA8+
r7p1H8AubwAeyE09C7QiRX3C1R6bKHerU5YofGpLWsprV67Raw0oY4xHUA9IHZsGD0nmQnNAEoID
OGI9+MdCQaMvppLu0zQN6aNOHO5C1IQLNIVFzffsP2rYHejKvV0Kv+yK72/9ticK8zj1SMLeBTPN
OOtWB9OtmOb5zdgLKE16UpagLLA7pNpeLWJWrNXFR/k0xWPnD4/s2PRLrpbmLq8Jz9ohoGF+5vdh
/1gChmRao8L5n1PkCElYiwUnrxjK5jjYpJcfLYt8+hgROvGWUs/rXxxW+ll2k0JRYm/24WFy6upI
3UTeOe99M8W2RTl1qP1sNbHJJAQslHX2jlFf8Scv7PQbZ1TIqMg0frbH5pg/RfS3YcwrV32NnhX+
RPkw5XueBBK0WjqzpwggEH+Gg6nnwDJBX6PNsxCvqrIYuK1t8dpFC6KVyjL+rWqd2j1GVE56F/Y5
B6jqmCcRKsS5uovgl3108xziTw74/akaEh4NLjTUQpwN4NvHNnP+kJTIOQWzy/lS7LJ5qBqWRv0y
lB/+6JYfsF3qz2HwUFk69iJuWTzkL0kdgIse6tavLlOVV6dyBgi4n1lyf6LJoTlKiHDxdmZFEUXt
kFP2hm4DnNNFep6eAUGwKe9xwE4XUdNFywT1NwSohX1Xx8sIwaltKQeIvUFx5TDHP0/TRPXPlR3+
kPTemXhSfvdR0XQ+e4FFJDNuEIk3SLMvwDo0HyxsWX/LNJ0ejMTHR3nt+hRtUyXWTZXFMAzqXPlq
2ci+drhLbQSSSkVmz9Cnzw82iiBUnT3j4F0/Rhuhna0LQ50mdN4k7y/b9aAuoJMbet6d6tQ4xMyI
ppYlObKAAyoKkNCkHhfvPrFg9m4tDKHnRddLyHNTSniE7hO6LwVZTBwrjsp7Ga7qikqmnfcg8nP1
mfep9y9D9xTsEHT1TNnLAUdGlTZftB3l1c7Mlg9gHADGdB1Kkr2y1O+ggZ3lgZltByAE+dZdOs9u
dXHyGdgJXI8KmpGrgX/m69I257rLNxUmmArQULqz1cGCzjxdoVmyVBQdck9mFo5/P+nK+h1RZp/8
7U8H6aoMPjryTn+CpXKQwuPdw5Ax+Zv+tejAFkZ5q5+LuQq/o6433KKcgVhZwYUcFtsVgJeYiN6K
UUDipDeD5iPhqpUs3Flz7B2yXgnQdt1qJh0BxtwOVIKxIUu7IXHEKGTpq1Y02/HImg0Ak6F8pzNL
q2YHaWHo2Y/SCh8cmiFy4NzeJa6otNVNzUHE8JhAmX/WxKUXWyBgWHsEcIJwxdSLQPOUkz/nFuBE
dzYdohVD121fB9CDUMlYpN+yInbofe2J7s52TP1eEp6bg+Bvkjd0+3g/E2XYaw2sMPl5MJ075BZu
mZqz3EzYNd2b21afXVnV6ZUSQjzwBGhE4m2efuNTbl7hVzKHbhOhqhsFhoMJvWUzHshYKfXHbpLN
c0KMDgV0ofw7gekJRs8cmE+lBu5plh2i26eOq8LDFJBzv7PdqkXmw+h6b9h4SVpXDJPo9vvuwQvc
CQO/b+lv3nVCM4Igaf7NmIDIm0VxgW5VjPmXjLBZeyO95LG2U2BRGPWGx4hMImaOeVNf0LO3E4Oo
kFiyrexk0hHO7nsJiZ7FCFtjUGcqCtEv9wWawRH7MEkGrF+5hHSK4tbzZh5OfsX6fgbF/aMgGBGD
s+pMx+lQqLceSenM+1oP97KpZosVBu/ozi1GHCyl1w1kH0TJL881AxwYxDWj9dx+5kCsntVad/Xe
H/rlr4P94pF1w+DHDNc1EHBIWfdsGjf5AkF272G4mAvxtcKO1z6yN1JVAlbDUVOhQJbM64eD3Pmu
mnGA7u0RxAbfmc3QLfSnFq0+CdQm1hScyY5vgCZ/mR2oXjZ7VWqVwvKbfRlZ3p3DI0iKS1bJK5Hg
2JX4Dd1m73Uee0PysqjBBlIn7dgyncsKm6IEO5CzRubQFVbQHRBq85Vz+oRvpciY2KYIfJh06NY7
99b20drK0e+BK+naqnnKe8Jsy+aRhgq7FDWt3NeA9/NttIM1VlPJ4h0qBd3YiHHg3OG8Icolm6ZX
kg7rZ/rt6XtO8wJrUU+AjsWEoY1rJpbVLiVn3I7VWjknKF7Ef/Wu8loKpLp4Q7bevfUw+XLuxM3N
kFnMWSiv0hRSQ04v4U1Z+I+zRIZ7/Cc57uFyMF8pvKz3tWX5ugs8ZrgHMuSy4Kwl5rKTolR96OVI
x4VCPEf/ZcrszRM4GIB0klZ/k/ZW/YS2MEWvg3Uer1ZSz59pS4kVp3WLYhuKo3PhwKKP7xGilHsL
tYA5YydQ94x42Gl5DDzgNWbcNvFSVH4e4zcMItz5meLoZ9ENPl015rsq2fcccUf1B4dQAXaEGsEN
A86us/Ys8af0iemyospqG2s/44a074eZRncf1SVas0WypL0MxI6+4Ontz6AEbZaDK5JHlrUsWNlf
u/l4yMc1AcrAI+HtYfR4n6M1QJTsiKUcLqnE5n7cHhefr5e36MAqGxoHfSccS7SDHWldVhjoo4X1
mb6JjPAFyiBR5HOjqapKKaBGSEHsAUIlwmDZq/Y2cMSoMSfpGE0eG6a5dI9VWT+FpJipo3aC+W+f
zRsLpnMxDbNwFQgYUHsQ6DWMzRfTVQHQwMWKsrOQHL/moG7gxzgE6+10jQBzL4oCSo9tZ2hDOljb
AOyyxvkaWvDTMT5992GFRIRKxjekSk3otkhnHQQntow24GyfFma9OHOe9ce6Csp3uSypv2vhb6G/
oEwoz0PfRkRL4+ZLTqR40X0wLwRi2tHR/MvHHB+kO6DoulRW2MMxpIJh2iiMSM6KCQmm95lQbEhE
5d26TMLC96am+iUICUbZY51IovucQ/nvmJqUTVGjpbPXdWL+R9p57cjNpGn6Vhp9PMRGkAyawc4e
pCkvqapkktIJIfOL3nte/T7UAjtVFJEJafqgG+gSEBnBMJ95DVkrJr/fqAegQtKNTUktiU6e8YRq
TFkf4FzGj1FSG8OevL7EyRvnKc4FdBKMuB1im4OhtNCbzQzkdxAZwWPa50Z7xPfJvO5tgdvSqJLu
DWHeGF3rZJLRzuT1EZz+Dp2dhrrFd6Sf4q8SH9PFgUjL6w8ouDtPmejoKw4zvJRr1YEOBbtck9PR
QYhQ9kabitKOXsVfoZ7m/0Awl8U+FT68DYz15HzUTCvUYHXB8ID5E2mUUkhP0OAjpguxwuwPvJI1
AQyaX16fOEj4AdawvprW7NTwYwwJGDMIF8tqq+tv/E6ZgCExt8uvHALdfwzqjsEhBktOXBkr+Qhl
iFdWFUthaNLaf5wxA6pL791GZglmnH/dC5j3CFao7BOAIRp3ZdOaR+ooKRDGJCB/S9Fg+ECZrXyo
qMXBs0rrfMBPEN2DHXgcei1Ac7BaBsqsU42M7XgR8sePNMhUdNOAQrHZxdmEHD5V1u7HDLAqPjY1
AIuDTO3JS7jdf+RcR+8nxGmjfa6s+eiQaaKcXwTqk9HF+b1o8Dg5mIVBD91QxZfMNspvEnWp8hHJ
s/DdbDgmZIMunX5SnB3/EVBaPhNFlncOZdb4UCL+h56V2WbHFB3STyEf+JkWFUAh0qsc5+FcBrf5
rGNcP1gWZwGhl54qX9aH6dUIyPGtHpdYMRPi9kOJGDx+z90PYi5KpxzKMk6fQMyEFjhVp+h1KhBc
zwcZTh2XiNBV77534aPlV23YW/ZOl9OQ0P6phe1TI/NF03eQXxGpeTIBHdSHojR64zMOASyTndBh
pq7dRMK4DVDw72jWFFMF8IhqMl12fjeFrr3UMvq/EftzMdhojei6xUhwZEaT4KRUMnATk1cPPOzt
IuBhYAVfISzSJq4xPuq4qMKnUNxg1aOv2zrtGvQFLJzZYivtgk+6BWfT2Xd8c1igVaywBEA9C4HL
9zFO0cjnD6Xd3WNq55pX2FXH6trC6jD/Dq9Vt9GM0MtmQJ2xLKwj4g7IJ94ZLpqthP2B7JCjD1Np
weSl1jm2b0Kns5v8xnFxY7Lu4ezTcqD/4kQsyGiUaPEcm2Qpdh4RKRwRWAlxtNsJyvpiSRpI7OH1
jcRnrjY/pij4Z9fAvmncIe7JJZmZLQ8+LxQtiRhnQW0/yrzAjwKkEy6skK0WlbABCfcYS/IZKR3s
gvdhCG0d2QWd6wcGUHiKMWPsdnENNpXIIsolPFpLGaTlBHgHEx/Ttwp4PQaeNUARmicV6Q2N+C81
dbaflmnWn8Dq1s0+Rm6AgCrDwmXfRr460dLG26crdAkET+GEfogKSDQHETipse97q/65wIZxBxjM
eBFEqRVcfODsGKADEsLhJspNsrBx+ulYkK1xx85GekBA+4l8oDUkR7hY4gZEoa6oPJT1m7LT1LRD
B9z9ZqfDdIUGPEV5zDZai3ZjS/HMNg1AcUPXRp9HYPpfAiz0ouOYGznlJnI0vMjohKkbfgedd0cz
xXwDaYrQHulggrJyrBB3D2bVmfy35rwxM4gxFAyVDQRobmEdjhbR6p6Uxq+PaCHhGl8o/EaiPnc9
CuqAV6DDZtadRQMfRGWTgH9020x7FpZJWUYZcfUz1HPMSrNZqe7eiWv9PTEfuK3AJTDezQJP0eNg
gnjZKYXkkimEEd/iigKnpMzpo+whQII9inQHY3fD1Ozqrl22yCGGOqNdi2GcI1SOKkA1aLKgYuEo
rMIQ3pydjxaJLO1TUBQ6rnq9DhkM6CcuI1WCxfowgQ4bu4zWiKFT6ylLSOBcDzijkfsC8kaRIMdS
pAtrx7pp6ry9i/0msA5Rrw/93lE+NQgkWPjXKO5wSeWF/w0cUXNyAYUSpEK0+EfJyviBdFjPNrEm
dnapt8jIjyja7qIWWdMD9Dbz5AqKvle5ldZPwMUoKzG35KYDZ/+E+NL4TeVG+Ua3JmgmEa0b/4iJ
jekeQdkZvJjGInpk1LCED6YO+XivQDdLnBusOt3jt0ExDZVXV+yUaaJb4PT+RHs0jn/kaU6zO29y
7S1yTymqcLao7/IkR3nZtpzqOouwdrx1od3fi7ZOPDtsMKXhian9A5oHABBBOINekq1l2jsf7PAJ
hIeE64dM17cwSiZQgPZMWg3WpNmpKYiiHfVgcp/Ap0WzYzl4+RtKoR+tUB8+63NbPPqKD0VZMaf+
kGso2mMuZiCkOw3ia5yp/B/Suug5kUthNcqMqUd+3WG/mbjRQcEbKdaQ4kEkIHiFFGAHQ/xVFMi5
yiTq4S1oiDnAfZqjkztJ2zqEIAndq5KWdLkjIECBA7llBVFP8lgjfT6EiEVgvQX7Fwodnm728J3k
b8I7uRrbe74jqXgs/WjJuijC7TquImQuURFyFl0F+7NyzYWaPGco0pB75YDhCrN7R4o1Fgc4Baq7
oSBZV/vOkuoRKZ/xKxzG+mtMxvLdzVDaI+GbRy+FX/xM27P1EPSu34+ol5c76i1I7EjDYsbIQ7IQ
/wH7DZw8kf6xQrm0vKmEHSKuUbvoCV51Jf2fuwhsP8ZVFlwC/fjvf/2v//O/v4//GfxTPBbpFBT5
v/IueyyivG3+69/mv/9FM2H5f29//Ne/bUMJYSrTBVNpU+cEgMrfv399jvKAfyz/IxRR2NRNah5L
I2vf9Ijkl37YP/7RIIoEQUq2tgXayGEg5/UgcCjsbIS65Y08ngi6NmIOnosa7MrVXwxkMZbuGEjd
uPL1QDRU6AR3eeYBHlvMjNUYHBGqw1br/Dj261X7fxNydUH1Wkjb0d3X46Sp8kmWwtyzUjv4yOcP
5dEQhouSEg8j77MyGnnkquWuOT+ydX5kQ7weuYEd0aPNmXuIwop30k7RzDJtIcELI/j4rWnJUs6P
uDVXXejIL4A81F2x/P3FDkGSJMYbrMm9uAOQ5bNh3rT1mD0JBCsR5CqoQBPwJxdGVRvz1HXwS8Kw
LPhcq1GjypzLoclzD6l8F7SkmMtvqEiVno0e9/fzM9xa05djrbYn9fhihKHA14yM9pOrtYssSoXj
5AgF7KmHMfj8PxtwtX1cYJDC6OPcy5y0ZnKaFeVHYOHle9no5ucqh5P0F/tGNyzbgIknLSTpXn/F
EG8wvcTCyCuG1Lym3qnaN06MYdF+Th2F/o0dW9X9+Wmu7pZfp0R3pAmpRpfKXJ8SYH0QmOou9ajg
N9Uez27KpSMdhwvLublD/3uc9ZlQeVzJ2ElT9ObCr5TPJyCqofEUOYlyPmDtN0S3WDPa8YUl3dyi
L4ZdXTYtbO2wt5vU61EbkcS+mU8zuaJOe43XsBlduNu2hjMErhFUL3VwF6tNE7aQoucoykBcCP8q
AeN+289JgHBoFn04/+G2FhSqq0HXwrEEwu6vN4shqKFAVMo85DTH7wtu9C436BftUie4Jta4IUrq
LnzErUPI9aKE4j86Da3XY1oZ5RcVqtQbqOXhTk7V8haEun2PB0tA+pdX9cP5Wcrlrnzx9v3an0gA
GjaNR93VHf31kBOCU62lmTxL2Fd/tWkWwem51Xpc3SHMZEtwD+uIaH6k5qs5ZXulhsUw7fzP2Pyu
Fp12VM9c21HL31/cr7Pb1ioznNjTAojNOwjQ3T36CJDpSMPJmM+PtvlpHcmjLynI8m1fj6ZiDaOp
KYw9HzzZLYyuEjAkDLFnjJvFvkwr5zS6wrxww27dBAaacIoNbBpQ5F6PaiJ6s+TSsafQTAAIOvXN
oSEPHA/nZ7e1liZXOQEvaHYlVxs3hadHc7BPPBOTh/tu9MvuakzmStJOqvwL19v2YIrT6Oi6BWfm
9aT6YkDG3J1iDz068yvyntod2DoLsT3RHc/Pa+twwOgTRGnUb1xzNVRrTDTGNYOvJoWDNzBlu/0Y
VtMjOu7AHyF3VBe+2NY+IWIzFTxVRxhidRyrrBCZjdWy17U1IpxhMQ7fpoaHhd4LTDCMmeqxviaa
lv3N+bluLSvHAW4k9C5diFWE4zR+xYMoEw+nUIrfU1TK45wrg54cfN0Lg8nN0ZSOtSrmnezQ1Tx5
Ef18ol3vgUmq0Ww3ww+6tGFp25VxrQGEP3AJdND1rGl4byKDiY5XaDmPDQSPe6q+Cs0KrHMoTJKp
f0q0yro9vxxy+QXrW4o4UzeES3hOCP16m+GoV6QY2aUe5EfQdfBvbzKtnv9JYBcCOpAJSCtlPPUu
PmTot8kW6fnQCPWrEJXz879l6xhbtuvaHC6L7Gb1adphEBJl2thLC+y5kIQSUMuLQTThX7x1Lwda
f5VYH5ukLBKvzUTzZQYWB5exl1LedgVwwQuna7l91iuMvZlj03LSFZzI1yssGgWwxqkSUrYej3bQ
TRoN49qyKdqh2ENqhV0byLroLVISzf78mm4cbaJrW4iFmcvDvvq8+agB40hT54TRqUbtZJqGKxpN
ckG618Nnm+5LeH1+yI356nACbKVLTrjlroY087Fz67Z0ToivlsEhGDDpQ3XZDCe6W4FBLSmlDPtp
aCRMdYiJfvrx/A9YBlgtOG8AZi0Q7ZT67dDRmwpBB2XuCdjC8BkkDhUZK3fi26mpx1NRDSa9dVq8
O5GHc3XVxiMgzQsP4dZvwBZT8NWB8ujWcgG+eHZr2wF6iZD4KQAMFqLMqgcPue20P1UcFe0718KH
5ju4cJnsLeIk+c6CkBL9+S3LpyeWU1QtgF6tDpQ+QkVJKtM9SYCaziHy8X0pKANF1RfQnm55Vbrw
OY6oHVAUP/8Ntm4+fUlddS4/hzr3KvoxKOfCAtL9k4syBkbKMX6+e4HGxCOUawENfaJwKXu+INSd
ce5uNZBTCMJowD9ptdiGdh1UPEpYkLqJfY3zmXMtUxFfiNI2LmhyCGoGPOuc0d++U9JB0cJG4EQB
P71LVEBR2Jx782cXW+W782uy8ejpQJ7Zkb9uWmd1ESQolwUCH9ST0fMJDsqcqeuW1SDvtT4PKhTg
miE092Un3ejC0Fvb0bGWD8G7J3l2X29HpLZHnTVwT0AN4b12LWrhQyrJ682cPuW7plbFT/iY6Zem
lOnziD5sfHN+9lvXAi+g6biIJQKUXAUZGAorKHy+ewKBQB0dWv8CYQs1DFD1FDZ8mF77dDqwOcS4
/fb82Fu3oMvEhTIMW5j2sgtenEa8TzvIF9I/AV0e6AnyuuaL3A86pcGM9TPCjlH+N/M1uXS59Am7
14dvNhNI+aXvnxIkMKO7sqcWGiON7+LZBGkJvgkbvQXLHKCWE/afz894a18T7sMSduFsWut0Dh2b
XALh105xpunTAQJECt5JdyojvunNtp6O58fbynYYSifuRxhBt4zVEvsmFOTJGNwTjrnuo9GmMQL+
TV69CWoIvZBqUiQBXdyLusWrYKZlrGmdOPQdr8iFB0guW2n1AKD8QIZpGfwaVOVff+6hZzdj3euf
oLDLhu6TY9+GJSpzXoWW+l1fFdP7uJ0WmeeoAokx6vGNo+XIZmVYU/KZ8kIcNccXby4s0kawRZyl
S8p6xpKtrF4FdO+xMCkN7aRgaX8K6rl/k/CdKMcj+xUf+qbPkHZqLYSs8hQqEq0S9zEN0f24jtLl
053/PRvHYgn7OIw8l7zZqyPp2xTHUKvXTqk/9C2pKPbs/8xpBL6CWlh9IF0Y9QtHcSPIW4bjcYZF
5PJKv/42EQyxpJt8+9RnABD2luYjrxog4DJfeIG3JrccPeRFaGYY69BbAreogLG6pzTCgJWWgRQP
Tif8BEuCYv6YhWg5vD+/nhuHjnapqy+BHmRosV5Pv0V2xQ8JPDQsNLRZK6ernEa9fhsmKYoTfzGa
8ascbdM1WCeIGAhGeF86jAb56GeAZenwGLg6XbkKO52/qCMYhkMcazg8Ie56NDSbfKq4s3sKIS19
AZETXamyrNA9DqK78xPb/HLkhnw8Cvv2usze08+YoDj7JwQx3TsN96zP0KkW0I/Ag2XKx968Oj/i
1oczhenwOihy7XViP9b4rCsgzKfUToaTDtIbWGSU1Tcp4dul6v6yw9e3k0k8btEWIYEzVrtkDoLR
CDpuJ3hOjXtIZB7QbgMLb17XGKs9RqZZtQc8jrE1xN2bbl9ciksz3rqveRCpYUjLNhGzWZ1Da5Rd
BOQTDk9f2cFR4hiO5KZOs+441ojpg36IEIPIamp4N0kzpCeQnH14HPywdf5m+ZFK5Zm0XGXYq3zM
yXtgpWy6UzdNaKpg1N1/SKAb5UgX4N21/4uPbXH9LBewK9RqNG3xbR/U4JwoVmmwm6fJOaQDEuAC
K6i/GUxJoktKq4gEu6sQHLk5QckhcE8OfdF9biA5trNRunue7QnH0fMz2zo4Lwdbzaw3I4nhve+c
nJyWa2lPaudHU3Vt6pFLVadwqgsDbpwbuj8U4BWzk8pabWWkjSBqU+E5TWaJdKw/+Z9ATX0s+qC/
UA3b2q8A6ai80WWAGqAvc38RwmX5yFAov55cB8+yrK3FGwxFAnuntDq/tqx8uCk5sQOC5FH9vkQA
Yq83ZfrP+RXeCOFNjguON8pWVMpWD/hk+boV1KN7ogKKdGOa2nCzE+5N/+BACFs4WlFVfRwrsGIX
MqqNj8vQxOiuIlRn1V8vQEuHH+eSkQJqSyRlxJb8OOBYtleDyt5KPP6ezk9149tyQCRdToO4merx
6/GKEE2Nzne1E/rQpCmzEzwlfiiRZdABl58fayMoIDJfUiMuYepQq33kJpWf5brpn7Q5RxcYM5sJ
V8hoqR6fH2hjEZVpWVx4ArqgbSxJyotdhBoVVjqx1E6m0zTjHn1k0El1prTmBuuovPkoY4CEF5Kv
jcyHpoPLJUv2Q9i3mh1YdT+o2zmgOYbdyvswD5yj1EeU99WA/vIBEX49fFOGQYQH61hd2rNbJT4u
VjotkgY5xdblS7+YNK5yVl2NfuAB3Zb9lc5GckG59ouwNqiVJ6kC/ZYiUgRwJsfaIhnT/DMsPkRS
4TUiWP7n3wBMGjm3y6oIZ/VzrBzrzNzWAg8ANZQXiRoiDeacaz8BBRqrWX44P6C+tZUtHYYeZXRO
77oHApCjRBXF5gM4GrqWCLgpL+NfVzfTIEMKQaOVu8EjYCTDP3SwTltPIfSEMEncOcVDHRUKtCS8
N3kHY6Irrpyuz2D+98MUXmM4ovnHAv162NfDbHXtKesAlLRhK9M3Q9VrH7WmTN6iCUqZGEJEMQYP
KNq09bfz09zaZksvm8IKHG1DXx3YAP2WZkCW8oTnrm8ngIoqd3yXySn/MPa5/YS3UXY7ppb90OP3
cTw/+OYSG6YN/mK5pdUqnKgaAJORGwceasbNJz9CcQJnorzZJZR6L4y1EUCpJRDlANPQIgB+vZ+j
TsI/VZN/gv5M9gxHGCqzjz9diY7o8MZuAwialLRkg8btIIYdqsZmfGEXb02Y+hY9AVA7Nrzh1z8i
sDNw3nbrn3zUgo5WAwML60BYDSJU818ktAqfTLpqSw3XXr+zOQZ4Eq8VsnnLiR660TQf9dK1rp1J
4i3la/l7G4ltRNEt6Pg4pH+yUqzmmlqbAVehi7LDUrpwL9ylG2+hAknvUkugv2mvL+3OpYzQ9Y5/
KvUMiVMLuJq4KbDjFTuEsUu5E2hYIYRg2xeWfnNgrnHkHUkjSRBeL307Wib8N9s9Ick1X81VAbPC
9Y1DoGvpI4qc4RHgXPTj/AbfOl2OZfI4Ee6gkLO6xGnmovOODMEp7111gCcnaIfAsX8A+Iv0OkD0
4nH2CZTxfOji6ub86FvvlkM5hyCYmN1eT7nWG9qbceueZmxfEV9Cuh9QOOzIm9QawmEfIpxQ/sUx
I2blTNPQJeBaBRzN0DSJWXb+yUY3stzhbdHuyestcd8MSj65yNZ9gcGg4CogDIVtkN5N789Pe+uQ
EQ8AI7OVowu5CvoKoPWU7C33FCHgfdMTJLTHrLN/dHHYFxfiq62KNc+R+6sKDBHaXsV2BrpDPkZy
FOwQer810Gb5ODtN8GBYvbzPi6yK0CsEnqeHgBTBp8epzQ6w/a/CaDqaHaU8ZCPAkLkdkndIqyn3
wr7ffMhf/sJlj754yKMSk6dY54avRid8KCYVngboODeEwI59UljMu29q5CHhvps56siFfe2isGvo
o51dOPxbX8aFU0Slz6Czqa82xxS4KUTx0D+hr518aJoOUCOsFE3cofqIicD5fbBx+CwhKM8vdQ7Q
WqvL1gQu2aP4Gniu2SC/Y2KpZR6tZOBqaSffmwznKghBeF6hJNmIC2dv47qxBMARsBwCqNs6eoDk
LLMEROXJzhdI+BBI460YsCfAOBJ4fWUsBVaK2kAsz89649AzMLhG0ivhWOuUxwpsatNZGnr9Ah8v
kWS7Yj8WgAEq2NIzhAjb+5+NuDoCSPejOR5lgQfWtsyvZEA8fhDQzuRRYi817ErZuh/Pj7kR+/OE
gziS4FI5davbvJZ2AzWR5UUKrP2IgL+/OF0htvwXqwlK1BAAJASiEqs9FBkddpv+FHgstnsHFq/G
68W0oyO6Obl+cGbX//PeEpop1Bgo9dAFEMvMXxxXjQphmuA6ehLY4EK0mUZiT0chxo0XeHR7fhm3
EuRXoy0n9sVoPWYajpExmuvH/mEi5kdqX+QKMSlkYSPNrb/o0ATe5y66Y0RIQ763zTCzL0x6a9PS
S6MOSqebgs7qZ3S9GDEDiSKvr5z4aYF97iY/S9/0cIl4GotL2JWNYBAcBxeQqcNHoID3etowiGIY
bFXkdUZiQA2NoxF94bqt0wcrmH4pjk3WN4GE7h246TC8H0WHDej5xV8mtSrpLV1ai58BMJj67+sf
4ZACJDgXgNXRFjgLQXrxYWirwDMbYVxY4F/FyHODrSKRtodM0Y165KE85n6PnG4U11ksu+t6UtAK
UccD1E8XDKWF0i3kLUbfSPXuRugwYNNhMtAHMpT11dGKWd9DapwuNb83l4Oyu0WBn3x+fV0biWlg
fc0vhMg+okdTh455nRlthIpUpiE3c371N7ccybwgUoGVuQZY4CqmALe6DFcDZ7hKdUx7rkYkfFHW
A1wXPphW9+38kNsfAQ3OJaF0Fzz46y/uh2EQgPziptRd0Iw7+DXWM1YiE0xs5HyLm16gd3Lbosfy
kGeuhaGIaydESR1il7cCAuy8x9YOACBuP+UPpzMHeaGMvvUVwDg52FpT4gXx9Pon5swfw0o79kKo
6jHaRSYa+Mi032g1KiYXvsHmYAumigyU2te6u4tErp01lhZ5ElfD4F0za217NWMS2V7PVZj/PL/8
W2+Gom9P7EGX5bc+WtWryUaZPfZwVQ9TtFKI2Z+R1UIn+/xAvwgK68O2tCGAbxF368bqDk+GWqE/
kSWeqjR0ChPS7q/Q3GHc6NjFVntQhvDkdYDq120Uj7e+EZdHMOQFNnaqukF/u786/5O2druio0v+
S+3VWoepaVt2oTGI2HO+xFHd36lcq95KP4x8UC1mU134sJvvysvxVtuoMZvAgNkfeViTy/52iqcu
u+qMEZ6ssML7ioqT/4ghQADNqcVVhYQb7i7ttSL8i1vWAu9t0Mzjul1jmZa3hEwFJSc9z6pfFu3x
Yc5744cCznAh1t5aZZ5T4EtwEqjdr843Mbw7Q62LvRzBFbFriKBx1+uA0u4EDRNzDzJRXNhsy0qu
95pFhdClREdItQbRj1gX6bLIIi+jlJK/cf0xaa8BjvVvlUusfxVVAy7wXYk6ICYTY0575vzW2jpW
C1BNCNe2lmjs9Y1hzM2oKqsMPV1BN650R3Nu8Ytrm5vz42xdFrSNpEM/0XJ4bF6Po2lW5wtOsGcU
Wv9pKCfsa1OXtyjrM+/8UJvbl6eBOhHUBLTSV9tXtDbRVxoGnt50wWdnRK1zX9bplYEp+qEKqhFP
2FCad6gUJ5/Kbipv+Teu+xeflsIYwxPqsqtWK4uFpN8haR14gAwtfZ+MOXLpKBEb+qOfBtq1NmfT
HU5ffrhHvxvD4POrsARB6531cvhV7EvTm84p6HpvdpzOOI59GLPmcpTNXkfsZZFrw3DXMeHdH8+P
vHWOfgF82c4UBtehgAS2SuW1DYFmy/bKRejuzZx0yRNsPBy3UAGpLlHOtubq0NQEckN/9bcbG2FK
1Y0B5eUCte73PrYT7xu8se58PxrxtXIyIzoGXaolFw7P5k5bihTucm3w8K52tatRYS4JfE6ujbLp
O6xUQasFeSUeRrzGb3sdpZAD93oQIvuRq+9BjwTSVZhM2EP+xaKj621LULTs+2WJXqQCUzmElEhN
lmAyBwSTMssE9NSiVmH3sjvQZRIXPvPmotPKXOo0EBit1TNJyRHWmEgjbzGPeB5n7BudqBx/6hkd
7d1MHecgNBSj/mKepk1DcGka/0bqgJMcIfMahl48R7NHB6kTj4NbGfOzD9ysPpiNRCb7/JjLV1wf
JfpUkjoAQYG7Bgwi1oHmpuojD3p+87mOm0WgbXZYWiND8On8YJvLqkyGMgmkf0ORFnqWR7UjIw8f
kwZePMYDT8SPKKQXKOukV8AVoM7Tn0AG5vzIW7UmslYieNRegXys0+VSBQXGJyiw6nQ0xl1uYNmL
7tXcHfu0RmhNyRLF5GDQ2uCuANq3l+hqvAXUgyWR6Zva0/nfs3WPLMBwKpH8LGqgr7c0sVfR9rPL
PVL58VOfhM5DqeFBe9VCo/yWdHNx4eHY+s60Wnk0KLn/XnLytVSHGG1QfFGlo+8RmwvbG7rCWnad
JyTTF6BhyzO02lY8u6hfU6EwLDDDr+dXOVjOLdo/nhFWjXPXgcxCc9MOJqSLsrmZ3nZdgtQ/7u/o
lkTYG5ZX5xd46/oiKQQrCDiNktO63+sOeVzoeOcRU2v+ITFsPCPgnqOM4ifuT3eotaMxS+temThw
z04xo7yjaf2FHb+x7FRMTLAZfGpIGss+eHF12WaAQgZ1zJOeN5FztPXJDA54nunVlaOH9l8gJuwF
FQpHizxOOqt7ywx1XAamFHhGMBQPFgSNqz4uW2SlTf3QSm26ML2NaoWNNARldZo4hPCrz9zBncy7
sneQLnbF22ZYNNumvh2y60T2eDq54aPoJmmgj+Hj2iDnFs3o8x96+ycoEGo8ENZvhFujUxjlJAAp
wEZ2z0PlpOV1hV9ccKPb7dB9oJLla6hhuO5TqMH+u46rqKhvzv+IjeMMMtWkRABri/9drbvd9woF
JgC5RTrWNzVwjrvWCHF596FX6qh0XLjONi7SJQiU8H1gHjrmat0xvg0NfGb8U+O65remHhIsl8Ds
opOTaqVCVQfVvuF+RGkmunBzLVNZn2xjaROy2AR362DXRzCUKzYDZGmkMSoFhpMu2kQwLc8v6dbJ
IR1mTY0FRqFWGYuPd0WGKJx7argpjijJIQxNOUTtgLvS7//zwWiaknlT5bPxYXl9TAt0HWWhNNBj
DeqEyKNk9yByMS7siujj3wxFmcVA3IaXcJn3yxshFRjMVAw1qSS4RtYZ75+m0D52ltH/ecVkAfcQ
NIHXooS5emQgpVVu3Af0dH3oWZHZOYe67MXDFGP19+ezoqAA+XX5YGgjvJ6VTveU4LcDzlQbz46g
fnhAcwKFWeEH5ZfzY21tfl4ygLAkH8BAViuYN/h2O32snWSHYBQiNWZpIGSGOcxeI5u/nStHH+90
DtClQHTrrnGXmxWYB6o5a0YXCt2pKANQAYhlDN9c2ZfvUlt8y/Am/DjP7fu8RSANq4XmuQ1RSjo/
7Y07xhECsDXVL6a+bixoPgRb+nkkPbKpb+PZBdGcoyiVUBWM2/dZXMT6XwxJJXqB+gmK/us0T7T4
uvVhEnqtPpc/sg5HAzHRWNg5CFU/t1mjLoQNG592Ya5AtBXA7BBPf72NSjUOnYJM7ZWDWT/4TV+8
Q4g/OxTYadxgRmTQljXM2/ML+/uNBm2TEsyCYmfYNWy8WoQWC4RSTpOTx8++NBHLycfR+Hp+mN/m
huw0n04nBAXvB+Lj9dyMWGS5hoGh1yBe897NpdPu+tEuw509GS0CRIYToZqmLuFzL427/P3FhUOB
OR4lkuIejHEt2vm2ekLWCnttLR8w2YgEer+Tf2FNf9usy2QpDkgJcgec2GrQdJx6N0Td3usRID60
qaYOLXC7Q9600zu37Io/veoYj5SJbioM3OUOfz1JCauS6CsoPQtWfA8HojQE/khWqb2LQO+kF667
rTXlBRRL9cPh+V3C3xdrimZ6gextUqGf61QoBA/FAcOH/CapVX1dlKa1x8/RfvrTDcT5X3iIXLLs
ozXEeRqLMjPVWHiOinDT1d37xI9QorQGanlZFWu7OBzqC2C/355hg0HJDC1SB27bNdNq8Is6RMmv
8CReHvYhpOzxzH0jpkPVTsX78zPcHAyeJZ9ScCLXEBwEfif0Q9LSqwh6PnVFUT7ZJU1xZGCRoDw/
1m+nfpnYi7GWv7/4hH3k1IM+5aWXTqj5H9GyRZYRyB7adecH+v0oMNDS6SdaWwDy+uuBuDljiu4D
Wixl6TwNCep80Yx/gW8HOqJwTncBWvz73nT4YAQxIP/xQF7rNIy66muAf7lHqZCODZvjFnLoRLM7
jdW9XTTaUxW1x/OT/C3fYzVfDroKoKSKsFUz4sLL6mJ+YGdo2P9RoEqODqr/n7oqDb6Fi2V9nyn/
wsW6tWsQMRIImi8MKXu1wLgDOCMKEAUt07wBIZY6/WHsUVQ90LgbT+cnurVtQBDTFP2lvSFWt7jv
pLaBXHzhoc1cPSUYd6KOW+R5cDg/zuaCLv0n6H3wNdeHXdcMW5ubLvfmieaLm+EwErjzP7Xwv42F
LSY0+xQMZFHm6YWr+7cgZ/mU/39kugWv92s193qAwVLuoTbsfCodCkLWnIkruBQoqne9+2E2yhEn
I5xZ/AVyrH04P/WtA8PuhdVJ7RGc8fIDX5xMs0OOt8QPy6Ple6/rpflWr50G3WtsrPpRz/80nCQ1
h74JJoviCIy/1XCly6XN2Uc7qTDbXSnGDDK5Q6GNyyP5gGyc8zCgzH3hBdmYJO0+MgDGhl+4rrsl
6KPkbufkHqB3+z4ShX8NcS6/g1yJ6VWCyMglcsPGzuWzUkcGA8draS5/f7GsVTnUDQbFuZeXbXIc
oXFVNzVaiO0fP8ULtPO/x1mO64txClRfRoT+cg9RUh93BqOrr3usnlFzb6lCnN8rG5uVjJvCJR+D
Hs86Qu0yKCLU0jKvMcpK7vvO7W5lVzffF1iyVyWxlvXISJOM7epF8P851kZxqRuy+S2VDduaegei
PKuote4qGVHQ5FsitAtxIpmvg9Z3bghI5uu5BX1+ftIbFx7dLGje8OApFq+DnU5qMKt7I/fKBD14
reWWw6jb1W/m2c3zP80BluMBHQ50KhbPqD+//py6qjDW84OCiyhCPDYs5mc6huK2ps30FhO04MJx
3JwcCdaCtuGErJ8vaQe4Dc5Mrkj6+mHsTK3Zld0Q5gctGl3jwjHceCx5ORBQohwN19ddPu2LzWqV
ul2nTVSQcOCZGsfI8M++LZ6kg4kKj/p89I3G/vnn3w/J8wWUyUQpC74eNLBEnuDZywmB2PHGLSWu
pigpf8nt7JIGycYzArtnwYDSN6EGsDqMskCoFFR/5rVtnI8PmRFH2l2BNMH0hhh59L9EjV5X9zVg
ivLeMSv3Euhvc4FhOgFkWZAba3YEqtCDm0OH8eJSiA9AZhzjuhVj8k3Sj/1Q+ckbqPLw1s6v8Oa0
KREsOBHKLHK1ae3WnLPaaDJP+E300cWfbtd2eukcnCGSeNTldDB34eToxU2Is2l4IeTbnDSCJ6gT
LKpR1joiqdPClxqKYGmKRK7vY1PRu5Xv7LS2lscunNFBTXuET8/PeuvoKLksNHcC19DqhreFakOs
FrkXhjq77dowPU6dCD4GYAL+Yob0oLkRlq4c2ezrLeymdAYxqkIEUOrpZ8TMq0OtDcnjTM3gVlE3
wNNWD8o/xc1yF7GTF70JCvq2WK0rhhu+ARoPCTLdR+10Qm+IYCg4SYHDFqUD7dgZZvs9acPkQmay
9UV/BdNE1cTUa84RjgGYhjWIn1V9a78Bj4/JD9LU2a4sy+mgwzY9uKq8pLm28bpxxyyNZkalHbl+
WHqBZEgUMF9CvhtlWMPzgGXjIZ8MLFmipkSeP8k7HrfQ9dVzWPf2/+XsPHvbRto1/IsIsJevVLMs
x04cJ7H9hbCdhG3Yhp2//lzMOQdvRAkS8gK72AUW2dEMpzzlLu+Xt9SZoIHtOyP0+dTcI4tfMKWd
pgYVvyDXJze5jbsseoAj6A5X7uEzW5dxeMSJqkn+lgV0PYlMWTlIGFXI1uOMI8a23ctJpgX2PahV
31ye1pn7geHAXzOUioDHIl2Z4DWRxNrodbWKiSuDo2BBp3j1j1KSmcmuxooHk+b3tOqnz5eHPj/T
/wy9OKQUgfSBNDt5hj/IJi4KDOTv7MAMJihjhUCj8MpdOD9hRwV7Yz4yYDVoyEF+WOo9OrLQ09RB
r8kIMZHw7RbD4S1a7u33yuu9nym6w1c2zbltS2OAVBfJDptq3vHl0Ha4Lmmmkj57oXwrysI55GaT
0pQouuqtDOQB1MYDti/tLQ52RbW5vMBnjirz/c/oi6upd+2hMfHUe5aVjB5UI3LMTTxgxId3iPyN
f7KHuYyN58LlYc8vMxxA/iJ3WaYRdT7qgd6wpSZUop7BVx2qLBzfGgjZO7Nx+n+PskkagIXM9E/+
bTFLHWF/JelT8Uw7mwZQgWOIEWrPSqdZ4spdf3bH0rrkDgLXfiJu51VuGmPcLp41maDU7lSes/EU
0/rREJFdmdbZg/nXWIsbXmvbIPfQznn2hHobVGV2a0go836thO0ubuIGR8oomK0xr+JLz+0bOsag
nfl6xIPzMvwVCoK5RQgmNZPnIms7pPInvelu9Up0uDspDsIGio6tTVfhBHLlNjq3wJS7aEiA+QYr
t7iN8jb0qJCCbAXBNx4GC5qbC/j5w2zr9t9DhLkGTcz5v5CixVBBpAetFilIS+Ixt3erqd53iEV8
EfXQPV4+EGdnBXKWKWGxywt2vJ4KfJ50xKjtGYfEZOdiGYWPeGvexw4PyeWhzu0aNENQg4LlSmdt
cac2Yzog9IgIoo6REM46JTCiT1rQm6tYpJ5f4U4R+IgFO7sSDZ8rQcn5ef5n8MW+cSZODVEL981U
YdrVYSi9tSMTs5JIOMVw5Zo5xTVwndNno4PAVcOLOa/FX9uU7ouihh1zzVpiQZxxe/qvta732Kci
bODQcRv0O4px1tcMS1eE20Ey3wqsX6/h1M9NHAUuapsWzgkwCY9/iV7R2U+qJHvO+hoVvih1Drzv
EsNaLEL/izsI9oVJpqaanJTFrHEXLZ1KUwSXepggjd8m2qqMa4CjVVNdExk8s52AYUMFnVv5cxfj
eGI2IOi0ad342c1rd2Wn0vvkDrG4E1aySdvO/IkgoPm9QTv5n4GNSCtQ4SdnQbkS5sXiVrf0gjQN
n6znPrar+2yMZLoOcH22gg9E/QBDo9l8LVc6c+9RLIb5igrsDMpaLG3jxAglN2r0HNTt+CmxzGjY
4TVZ4GBkpFL5hJuyXq3yPsLn7/KxPfNk0uUDpQL0fY5RFrOd0N/JNKy9n4MydW9m71HFRwJiuEka
Wd7j6KddQwSfG3FORed8GGWv5U2LJXXZ4qKdPsO3dDZhYnoPNerN0OCRIxV5Puwvz/DMESH75GuS
gaNXvKzUoJmM0WOHWjHGzajqqkO5LkEdpZsRyr1xZTnPDobwKbhxAr0TIRgXaZTBmbctfN1e3act
mhCz5YVb/hjrxBjfL8/tZN9wQGhHAeWzKQ2BZDg+JXEMQkLXIC3kvUcG3VnA51dFaOD7Ltw0RMkD
F1e5srzc+fmvI7NheMRIyHSafsv0OkQcGcFir33G1XsEqaglqF7Yio3mVhzbg7HS8qnZjh1w4MsD
n6zwzIzhjIBGAdpGReV4yknuunExZD2y+o38VBTdbdiiZowLcNb/axmMs8hVxzuNIDwNxsVDjdMH
LqNe5DynZj2iwGAOjzHGIiuvG51/vVvnoWgDc+GAaeB4HM+qkr01dFriPLe0O/tNoQAE2BiRNRyy
HCugy0t4cgLnaVH5IkYGawNg6niwMjGInxJTvLhuFG3COpx+m709/ohqtfg277Nr0evpNmVyOoU0
ysSQt5bKgVNpiFo2af7SR1a2MWWNItOUedlBeOX02hv9sEfK0/svpknWDigNtCkkj8XnCzCYzwdP
Zi9Q6u11ns/m1qDjhY/MQXbDDd9o/9WIFpwevpIJKXSxsJzEhAa4eMnKqfcHWIufMqcNP0UYXW3L
wr12eZ88knxIyvyw+OHFoaaymOFo2GWvDG72MsB+oM4UK5tGtYZvdFjaLfZ9EYSAdEgI3b3gGnPc
ZC5/pbS8FN7cOpkL0zyYaKodzzXLkwj7zDH5Wmq4iOfTqmlvLm/TJV6YgEYnuAKHguLiHN/MV8Ff
YRZ6HEpr14b2pg3VuC1k2bxQ03vVx0mFcmlEL+VQK9vUTeH4Wlp9l7T1lymzm6fLv+MP0ezvqXLP
oK02N1RmeCP37fHvyIsGdIg6Va+WLmyl9A1FDN0Bn80WxfbWK0B0FJNtxhsUNVTMtNIkNGrfwaG4
f5iEOZk3IZov7UfTgOFZZ43nfndwT3p3UrBc6QxAGRDxjwvAC7NsUncve7v+1SmW9aNVGrX2NTPr
7g1Uva+p+f5pfB9PDRkm0DDQg+arbnnvNHbTl3Ggxa9D7w7JPeiG5hVzQ6xCCXLBiI8O/scpWtPW
TWxUprGp7EEVxiaPczEdRrXUtM9OrETCn4hNIpT0cB2HuxZP5U4ZizS41yZTK/ZJSIkD0zJEavZl
pmfalzTlPzp2Z1hX0BKL241XHrAEBx7SE88+FjbHX2uqazVwnGp8QzyreAQVF7e+p2HQ0OheuLXz
7gp5ljIO/8ejRXSJh8muqMNyCNUlqqiM+1wR8I5eLeQTrZ1Sj6RdPoDqyr7VcIE37xxAMNonSTSw
9tAFGjdWUGg5JqqOmW1lErqvahQp2jrw0IDwvXzs3FUVQ5vCnDiS+WOG+Vnq98UUPmCo5th3ltsY
DuAaINa7yK20/EdtBgF22WZoFNVDVdSj2nzCFDDbmQYdlccp8WCQpkWLNRi6Hwqm8NKUQ7ej9yJv
VWziawwfBy3+PGlh/wlPc931HWRH3u06wvKqMOX0ZOaOo65rpeM0CkdU22Qch+4GT7Y02BVJN3vV
i7C4Qx28SpJtW3pDezu4k6S01xtjYN8XXSY+Uspfne/A0K82iDLn8dtojgjS16lwkpVAwxBvZU0o
ZrK1RR/EX2EyiBdvZMkOOW1xZ1VZmUg+lVWJQAhFAZNGvN9YlaUcjCpwXh0Co2hjVJ54qOTUYgMf
YEK7s5AdCze1NwpzP+D7V64bvc7GzdTJvtzgNygavxGD94hQql76ao+W4g56Thr4owXtdjWEtSHX
aWmMzRZWShvvpUKNBJb2pDzWPGPBTQGLOvPhjgzRk1f1pbvJNTty13g029B2VbUUuHCiJN5tQi3F
lBr47eAcOrPQnFWoo8i2qqAjQHAZB/c7iiGBfXBG3aueSJPM9t4qrNyk4z+lt3oLJ/prGXFa72Qu
h3vVkm3rCyuKPVRnJxnuq04fPJ4+WVkb0yi0bKe0npN8UlM9te/LuLEF/pFymm5Axiee37gRItLY
ZEI2Rtz9ELe031admvT5a4iaWLsaeODfXbt2xhXW8OVnLs551RIzxLS6QCnnYMCTF/dO0U8/w6mJ
2n3QFE6JtSTSKxDZhSoDBwNmmEruitfKHnch5jPZ/dSriiZ8I+VaLddKBh36k0lIEjxhlaO1+6oK
Pe2TqUol3we4kmL1brRVnj3hZKyE26GrhuhN6+wqf6hVRyAQXDci0FGXJOEoUUiM1eR7oERtNLvD
o2SirzIg09ZXFaChfcgKAFV7pypC0KOd6nQrjl7bPKmuoufhVp8Mo8SlOEaB3u9hPwW3fW8PuJ3I
GOg7TNVOuAkyDJUbez9koKfRWrfHgAo6xkzP5RiF6rcI4eLHiVZg6MsOTOA+5lLWtlgG6L8CPMcO
pgbreQ3zFdc5vZOq8USuOfZvmlEagE86tU2+9WVn3ZsKpI47CytkNFI0FbUQ1w1x16uC3htWoaU3
ct15CMD7vV5k6iOulcmvFmSrda+qQfI8Ujy0/UFJsmmFVx8i6YhHa74qHfvdnnLjRwW1HwtoJcI3
1R4nfCeD0uiF7+EBXPuFcPFh0qsQa7rKqYva589Dk8fkcQBeNMXaqkYo4cPFFjVb1amSfa6BKbp+
ZBfucJPTVBn9rg5xbLZIc7PbCkureqtGTbSfDGFoa9ngY+t7YzM2qMcpSYvNPY9ohvZ/7z50COFW
fm3auQYzyCqinWEmmCtvsONR7K2c1Crdd3BdapAHQnjWCyIL2UfQmZxr0Yoa1hx2deYDjLKmvRVS
D8y7sraTLtsm6mTat7EMoh+WSMZ6LSYDpqwldRN5iyq0nqDUJj1avKODRSBaiV0R+pU7sSF11Lgf
QjMNmmfhgVNa0Q7C3z2s1Hl2Rdkpazr5ernl/denTdlyRX0pOr27UftcJ12TgYbd8RBlE4pIImgf
pjqC/C1gWz5LmIm/edhMuon5OG6hWubqR+PYoQ58fQLYhTa/qHdWOeWfVS/1rFVhy8TaGIPZltsR
WlK3Ku3KHLYKpdfYd9LcxoQ1Bed4I2i/AA0NTOcH3nzxeOgbtxNrV1hmSxvTGz8DOwBY3U9Nk9/h
Ay7cTWnHg73PtZ79rGWFbvv0Cwv5aMZ5XO5ALnX2JlBzEOh16SjaXddR4NbWSD2F2vuYtQJ7CqWa
EMuzhkTod+FcMKX3H7KeHm9GuwrIY8ofbdKXRbxDvw2HzrUoI6x7L4d4i24JDb7ZTwnwCrUtyk5L
MXf640Hrjen0loRW3d0UYSOeKlx024fACDjjLs8InqZMcdgWTWOUfpa37jXJD30ZU1NMhP5HaK2D
KIHwuSgD1TJ0LVoYyVsYNcpjAoOm+cS1UxRrzRCZu7ZCan273Oos7yHLYKBuKrWpuo0MJ97z1EjE
q211QbUPqq58MoGNdlQCG6/7HfSRW5hrGLtt/L1XIlXdQj7L1H3syfpnhV+94Mi5WXGYQMN1N4QJ
uXEFFHkamNEpoThMGxPOCrDk48CsSwa7RlnFeptQPJDzQ6CFn1M9kode6SSG2lVbyM3lD7uoFhAM
OjiC4ckDC21mai9Cd9nm7qjDcXybL7zWT2m3xbetQr7tF17YXhMdPRmOjj9CQGiUIEUJc3UxRaPp
gEdFtvYWGAIvUp7tZ9SNUErp7WsSnCeryVDUXehVsGWohsx76a/kCJxJEoVNqb/xruXP9diEBweP
ktemRAN9V2pOes3iZpFtckjo1SKqhHrUXINZlnxSBNJSkpLo3RMmttmok/X3Wpdpd40CuzwscZtw
MLMmdmu08soBPV3YP3rk2pwS8kmXgMjc6unhSSV5bxqchVfpaMcvmYoblz0IcSXfs+Ziy9/xPDuc
oggYdiJ6ts2yqhb2U55NUay+DQlOatuy1PL286DU+NRapDD9xpLapN6h4SGsda4L9xUURqevaMI4
YjUqIh6En2SJJb5GlUGWvstHwrF7vcxb7QarU9t7nPB2LXGrVYj4cr80jKj8FY8l/uyIQcBFGPBh
xrnyW8lLFm6CdKqze88VWbbSASqmG73VtRd0IXvNt82qAilZ0i0jvSmT+rbIoil6MmVpyc9hrhct
TrrG0BZrMN1quFJQHlPclTT6INlnJhBSv4gDvSXKDXRl4+iplXSrBo06Z4uCLv6zq8GsHUrfbDVR
J5uss7rZWrZoUGs+BEnZ1Y/mxBOGUFSY5e9OJK36H6tW7HQaLoDR+KeOQuRyw6Pcm8S97MeXUsHG
M55yHI+i2L13JuMdi0jlSj9r+SQgJwsmAS18aqagQ7XFXdzIaND6qFFflIJcYWuPabgdlVT/rApL
hDvVnbq1jkF34qeRUYV+bRepeeX2Wp5xfgPygRxwih+01ZZ+H32oKqHwcv0ltENj5bhp+oSlcuTr
hWoScsyCsZevy5OSy58RuZ1ViqvUXJYlz7TUWqtKav0F1qy+ihvo5yKS8bYvgsBXenvaoRanrfK4
+a7ESnLQWjNcuZXQtpd/yJmZs/Lc3AgfUGL6k3L/dbtlVpRxSwvjJWjieK/WGdlFJ8cvYKvUQ9u0
/bVa08mZx4aO6g7X2wxkpel0fJ3K0WkRcLfNlzHx6p9OI+x7j7zHPkCecVQ/bhPXWzcNMo477MMU
UlypYFuud7gyBD0QNBQrYddeXoVF3ZT+CD8KuxdYC1RqURk+/lHYmfBEQUV5Ae4TrXR0YzZuUbWq
P3V5/5oVw+RsJ2kE6o/L4y4bnH8GplMJuWZm8wBVPh64TkcgbNyML1HkBt9Bc8hsLc0aq+eoMbxN
VETjtE6DJHpJvUL+oEuabLwyULV/DBnmBYDlxy0M3h8sy2IBTC8uEqsfrJe27tzPidSdVeBFdkMQ
iMOAr7lF2u4uz/3Mms9eQiB7eUJh0S6e8LpUVGVC9faljOPfSW8WB9UspnSVQbJaU6hrvuNxpF8B
JJ3Z7khcQCI28YKcZSCO17vTKEmoWWvjLNarN6Ya6VR7pml4pLRt+i4s1WvUmzPX24y5YlGRBwC+
slhZjxhbdGVuveSynuQmH+V0wLnFmXykrIN7wFBNujISq+tXsH+KlSqN8UrTfhlP8HE5aZxyqBUY
NfzZhH+d8daoGlXUTFpFpnHXAPK4JUYvVgNJ1lpNU83PYiNfj4N1zUfpj2710QvP0EBDYQBjXIWh
3Pw9joamwIb9ofsSD0Haf0pydsRjJEwL1Edq6fhV5EMq72F3G6vRbl1j05HB96sEbe/7AvmuaJ8l
vXLT2UE7/Za8sW3sq/Qb4m1dO9rwMZh9g/1D3kTa4wSZAoEgqFt3EIHqa5q6p3uH2iNNKsSL6RsB
Rz+eSyWLVnEKwTKWPOGoyTaJH6FJBAbDS9N7DTTPlWDsdO8wokM1nKIx3YelMJsdmoHWUJ1+6Xoo
RpOpNM+D0uC9FWXZLSKu2k1tqOOu5GnbCR7SK5fCvDWPPx5fj4sRK3gIwARpxxPG0bAxyY3tF6+L
2p3uFs06jLwBudZh2l6+DM68h1y+HElUROFW0eo4HisqzWkMhtJ+sXspYr9FB2jfeFoLB7ayzWbd
ua2gitVqnxyvyL2bhuO20eloAXCLyyL858uJn8MzBWAd+Ska6Mc/J8XysBOjZr9Uo959ieyg2kTl
KLZOVGr+BI905wjzH6UXeQwYlAWHkoQ6OiJbx4MO8ONjyiT2CyGis7MLtX9PHAfwRw1b599arv83
FtIZlO6xWFpmwJSIjVomqf2iFXryvUcZzs/1MdnXRZFf+ban1888L4Qz5hcfiPjizq084FcKX/5F
2B1GVbzAfhfqcjWmxT62QmUVTqjS6VYYX9m/5wdGzQlsPCy25Rwjg5qQ2Vn2i9Lj1TPEXX6DnwN2
Urk3+NByN10v3wIUgq/ct0uBSRYXfwQGJX0jpjSNxYytro1BllTi1Rwsp3wCR+xpvuGGGk3fVhV+
YdHn2Y6Z0ZvbKjMrZ83eSrU1toV9djAjrWHD9yVV5Bq/z42hNJ1x5Wo5c+Bm+I2nQ3cB8HzS80OS
p0iLbDBeo7J5DQKRbq0uiVaGEPo6DTE3BHNprsx6KnFlGcSqHkJvl1C6W18++aeXDO5XoC1xMEbe
AADt8aZvYrVuo6hzX5Cbim61phsw0O2Ut7G3lGvVp9OQAy4x0hCUR0z6+kspfoDkZWaTgb2kdCAO
gWbIfRBZCeB6Vfk+aU2KVqC8dqrnU3t8i9InAtdO5YCuPEHA8QSTKXTEZHfxq9QNmhe0319aLB5q
kiqzXZeyHX5eXtFzA6JjNlsbzEWLpbsBtaU+Ck01ee1qa/wBULfeeFJXdxAXRjyb1ffLwy2119nt
sDaBqwFFnOtpyxgWpq1Tto4TvlaxW9pfiyxFrIxqTK0eRKTGvlJSGkWS6Wc9RMFBGhg2+qPTaLuS
mHfT2XUKYrKPW7G1epzsn0uIrVeW5MyHdy2AJdAZEBomHjr+BqM3jEYc1O5LIM1yXVgEXsnQCGop
af9hZq3ryyjhgbm8Mme2NuKTsMnILSB4LcnQSi2qCXtuRjWmeJ8VqX43eYP1rCpJnVxJKE/vOvbW
H4VCok2Ck0WYqQDXE5ExJa+qEyerqi66XSZr4eeE7wc7UtvHUWvLVZhCHvnXWTIahAloT7Mv4hKc
XTZRgBZSJF6nqXAMH3xSvurrPFL9NDOvyYie2WyMBoAOCKY1Y1wWX1LJE6cd+zp9xYxT1Vd5Uw3l
qjQRFf2sJFg0bsymsJB0F0GobUTau84bxOzhoaQHG/iWHqi/1Va6zmEsu2rcRAK/9Ke0qdmn/7gs
5FJgqB3cXChTnhRhYw/wbhM00Xs88uisCkxM10TJY7BBZPcacuLk68+RCjrzpLBksMA4jvf3lGYS
ayQvQp0lSO86OxU7N8vokLM8PqYTxjdpx3dG3ckrT+zJXTOXiSggEJ+i4YefwPHAUT5QKaOw95bw
PrxRopsOXVcOX0pRDW9wTq7Zh5wfD/gWcTjVqZNiUe4YmGGn+ltQZ/mNLrC46oZcbHIk1io/RGH2
SnXq3IBkMJ5t0JyZTTyOJ+gEoo/jYDDfgGC4b1M32J9zQXdMxeRwbXRYNVzeNkvRYsCTM1gT3XkK
3GxxZ/kpNTWSraUrH24mW3td9FVDxqNHtMADL84PhoxE9y600bGUfQS9uXgE+dygx2OMVbhFMKrg
as1TPQmu5M7E40z26CmbGb8oGfKIOhioLeMawKSJbIas+wAVECn2WvfqiEiqhlTqrPohd63gzqV2
swsVV0wPpqQbRFuwJrlTEivy7stQz9amdHNnPWhW1t83JRhOP3dMtb6RudPn+0EJI3oW0KrVWzJk
zbqZ6tiMbyQeoN22V7tMeW6CFuAjhUpDbFyofx8GsULkEzsTnfedFuePqUDSOlopppKPycYuDVlV
fk7n+Bv9W2V89qLGeTEsEuNPmhmbL8TmifiYzA4PxcRDdHYFYEG8Rw2QYb/E/fuHUnpRvfPCCsXw
vhvG6HOlS0oVTWnwR1eWSjKCkxxd0H5fhLYVPzpJ0j4GDZyOGyUPsq9ARlAxUGYE03pMHNqASjqU
Byyr9KfJqxvtdcwmT/pFmmbJQ0cf52CjIhj7Ex1FMXtm2Nm32hxUFZ3bGpSbP9WO0q9r20juPAiu
7i1iUUbrO6EiMVsRMhW+Hpdes6fdFVW/6ozK0aquNEk9f9KLxwT2sUmTPk7FHX5EBi6rjRd8s5y2
zre1VoxYSdqpiVhQHynruIBwsMOGQbkLsmzwVnGPvcyTXY2R2m9asyrTfIP1peNEeAmFkbsdgK4/
T0qimh9p1CX9Ns6o8m69SjF+m3EwFRk8KdejYG73gKH6Kw/wybU4l7NmpDfxLdTUZVlP80KMQEt1
/OCKaHYRRpHb2GzC7ZxV+5L24FqpMPNW4z69kgKcjOxABgM+Sx+VkgvPwPG1UdgIAWQj6Hm7VzOJ
nAScnjXYOe0LTcLimwSdg5Q+1c/C2zUYvdM4uHyPnJQOCDyQYEFcCsQgeKnFNTJmQ2xlWR7+bsbB
Dr8YbuM+K702EYhl8gGGeZIcpiqQmyRqs2+8TuOVi+wk5AJhS+2ARhaZF93mRUBCz1TLSVzSd8J7
bRdj+hKuy3zMDR+1knsln0qXZrpXXoNLLi9sqolUMgm4CbnnoHuRewm3aoZSois6IlW9raax2pe6
W+6EmQ+PnlWh5n95pc3FpUgbG40JSCr07UDeLo2DWxGimOsM3ntYIosIhqgTvjK/0Vfgb8tocga5
05PjFUK9AzOrxUukKvgS88p671SKYt8c8Fm1ijD7BejG+kdpTcSekCOY48nZi272jzrevgh3BmOs
98G7WhTTTVJPzW0dV7hyIv29qpCWvXJQT+rgfwYElgTJj8NCGHM8oHBjIWKv8Gh5WtEXp/O6h8CF
bNypfbMfMWsL/aCkZpDJ0twbVfmmN6Vyc/lDnqTEf34E3C3iKHYuneXjHyE7raQtKrz3rGp1uQ7s
CclHIrxvUdONt/3ompvITtKPfgiDX3o09Q/CytXMtzL1mqvu8v74359CqZr+EDXjJRla5K06TE3n
vZee29p7r+ty6XctRp6+16NZsza0aqL9WCRftHYMv1xeidMtzedHNeX/R18sBLJbptWi8Ple9Xm8
tmt3DFdGhHDclc9+elYZB48Rbsi5BrEkVY2GPvReU7PgQk+/mp7UtvbUWDuexv5gx950pc1zbjyw
K5CN/1hfLb3li861R88b3feht4wnPRvctTeO/Qq3D/O1qWR8ZX7njiy0DSJjDi1p8rzOf1W/uxnD
O2Sh9y5CaX3WBxm+5JE77CczEddIY+fmRiedUsPMLyJ6PB4rlUSEEq/gdyznnWFXtLY4FEbsTr4i
FC/f5cIyvv3zNgHwoZHdULZBumhxxZta3uOdVwTvSqC14aqmexVu1ZSn/MoVe+Y0MND80ehU0qhd
JH0l2oujWU7Be62WxarIAw9oS6lsbExub3Q5ClzTA/mUJLLeXZ7imS84ZxnQ9CEZnKHqN/0Um5X0
3jWjjzy8raYEBx7TnDbqAPzuStSwfDM59ShQksBDeETfayk/Y8d6owiMu94FEpD1XJAdhV/rdvQR
lIogimgyPzS84PnyJM9sHS55hB6ojLFLT+rOeIRRYbZY3kCGCEoU3Q2p4rBXBngOVtr+IzFtfl1o
9M+UGFI4xpxjl7+OBc1AKTR1VN5nfMStAh9n3RXwpzaKGyd3Jqtwrd1+7jPOqlezts+sU7I4iLSd
Ei9ApeQ9rKYoXENgDVaKbif5Ko+S4MpuPXN7MhaZEkd/br0tYj9h9VFdRl3wnptlq9NINgEnacOk
Xrldzu0W4g7yfbr3bJfFifc6WRnp5ATvThYiBKv34yYVaXxL3zq4cyp8EOU4BVceyXODzobhJH/Q
7sBsHH+7oQgKL8WN40MhU1iZQvYbvJftmyjSqpu2bM1PpR4nu8sb9HRQ1NEoZuo0UFFJWzIN+qBT
40C1w482jqDBZlbV0SGCjrZ1h7C6y3XpYegJtHR9edzTL8m4cwREXQsCkL3YqFSs5RBGDmcibQzp
V3wIQhJKRr8vj3O6PblAUWRiOcHb0Kc9XlQcnuysLtroY+gd784Ys9FPesd+NHXF2/z7UDN/ArwH
uQE/+HioLIzTBBO1mKH67G5U9OQJ80WwzYhG/PO1Ap5nln4yeHNnWM3xUGFVRzWEDmblGfmnTKmV
/TBqHIUuunOjuthentmZTYIGB48Dd+gsWrP4WGZQOlkbw9yp1dpax87QPHuKIfaZl8QAHw0dvdmi
u3IGl2kWi0gHBWlwWheU+ZZzBN8iczMv4g9V7fudQdFlbZj4DMVjatxTYW5gGA76d0Aew8ZLVfvK
VXNu4xBazKWwmbe1lMAP4mp08LCMP6jOdXueyWRlOrl4dKbumkfh6SPBvU0lGzV0zgK79fhrWoXb
WZNdZR/1IIxqo2ZxkX52m1zRv1Ghar6EJWzra9pS5walFsZBI5kktFl806xMUyDsRfGh9RIoGD7I
X6gLGXfjkEc32BMNV263M+NRJyBxng3K+Mfidss9e5LAn4oPQzqWD5Q5Rkm0r5t1P/bm74Qy8ZUX
//QDzq8gDSkKfRQ1l/VMgEFJHraD+FBHfdq6Reh862LDWtVaN/2j+wmfD3odAsV0I8B4Ui0+/oKE
EUXU4zn7oQR0Cp7GVJL+B16QKfsCusDT5eN4MrM5j4PwPgtY0f5dLiWakmHZG3HzMcs5vTZoHPka
ASqPr2J0/8VYZGYgJOZSB8Ww45mBHittdYrbD0MtLFACyFdteBMheNRKfK0FcXLPkIRTm51zI2ZG
nng8WGfCVq4Cffjwhrq+M4IYG9mytx6GLtl3XrKJ9TzdX17Lk3cItByIbvBpOsfAWyIyi3IWYw8T
/UNNVcKXxsGYaKNTK7yS951+s5nO52pc1ohnQPo+npqXdnVHnqZ/NPQo4NXqdngbDbPZk1C9a1Hg
vE5/F5Pn7zVj7WCeorZMD/h4MK224Ly0nvgpLBxyRZRb32CEJqtpEA4A0DhfQWTzNmGq5z8vL+dJ
tQFRUHuWnaD/PVfJlhGaMdhG1spO/qZkar/FCJodyKzGxyqBbSRk2P8sVZReE1MbbnHOc7/r2dhf
Wes/+s5/z5972zFQJqWQTlzD38fzj3NlCIrJan6hQoRQ3mQngcT5vg0r6mJji4xJrKJx5BmT+U0x
swhQ3GhoN1lvyZSacaa/NSkUhr1QtULdXlmh5Y6bKRo8Z8jS0mdDs2Lx44wYpZBGWPov9JCMx84M
jDcFpNUzFW+ZrYQGnW2gerSpyEQPVZJ3zsqzFG3mNBZzMGF23+WUDj/A8LfD5sqPm3fG8cqhDcSz
C3GDnQp8+HjlNOmKptMm/ZcqG+9TTOfpWbMUUfl67RoPPRzB3vcalJv8nnJ95tOdwL2rk2V/05gR
5NnIrCLryvdcPh3zipEIEwmQ1cw87eMf5XTEiV1qa7+mUQy/rEorfluCqqrJV3tElMy+tgrzJzhe
BQ4oNWpsehGnQDnheMABYlGGVZjzKymkOrs55Y21Cp2s8auoDh+KuszVOycaVd8UCW4YBU/1Y5Cb
Ha4CWvYzH4lntpHeZMn68vc5XQlKv3OyTgIEpnuZl7iiQFGi1YKfaWu9Kakd0O7Pu/4ucPLyJkvk
r8vDLe9jKr301mHls9VISJa1ysBra/gsevgr5BHwJzWlIaJUykGWdbPvjby7NXs3urL6y8vrz6C4
PVHhB7dL5fd48aHLRXDMGLSYgKxif2PuaHl5EAIL7XOLyulusGptX4cwei9P98zqckdT16bQPYOV
F5+9n6LKslol/IUeUf9SNm6xjpLYOJjtkK6xlr+5PNzJ6sI/QVaUW5rXDvWRxUSJlNQ4TpLkFwen
znwDAa2PwWjHGnGOrPepa6HHa5ndtTzTWu5uxp1FY2cmAiYky4KwhkdNi0dE+ksKjg68qWIdejKw
8C3l3fvXHctgtDbhlBOKzUrVx1+zlI7+P6Sd527cWrqmb6XR/9mHORycbmDICqpSlmxJ9h/CluXF
nPPVz0PtnhkXyxDHaGx02JCtRS6u8IU3dHbWxm9AK8LRLeG0SrjwUP0Afy9tkeyo1txVfvN+M7tm
hhUbc511cYZBkoxolHfpmyFEdlH5tn0JG9g/TCEQ1o8/4e+HAoA7ex3PB8bp202QuotYLtK3IFHD
beoo0m4IVDWDlkiBYCUjOVueAEEw82MYnA2Qj1msF6qQkSJJVfYGejHwwnjQLlqaUftx7KS7NJ/W
ii2/He/dcQxVfCCTi5eTG1BNkRLmb2FkCLQgirxsDrI6GJeiynIJyVJdW4FOnu39+RXZDfNxAz50
+enigJ68FFvpmxlFw70flcUWrz3TrdoYwI1cq81VqRsxlq9FvxY0/eZbcr0ge8TamRO/xeuO2F5F
AqrnW9AOOXQm2v0XddlHIZ3u1Lz7eOH8Zm4ZjLSEc5xYfknVyDItTBOtzt+mLNa2uW62WyCFw75D
fdHr4U+unDW/HY+bk9bpjCVbTmyqqm1QpEP+1laReUFBIt5MU5XecXFlFzXX/Eo74Hwy0VVSqOuC
j569hhaTWWIzLvpUid8mq5cfStFiJysX4x2F/DXs+HnISRAFt4nE+V3wTF7sC6UA30mwlLwJuyyw
3JnUBM0F23x2ajW6x/0azlgklyCnOu3WhDi6q7upXGkhnk8wD0GDgNsDBRIqW6cnAVXJUY7GnM1p
TdHeiPMIuYlM+2ENRXxRO/mfonUYCUMuAIIUDSg1LevZ6Bd3RSNN2Vs96t/qtmwuhMbFVUzWJiRV
2n28XM8/J9AwOrGUJWcb5qVgFRShNtZ8qX3Dw96/CeUJyZrICQ+61r39+UggCQk7aO7T3l7EeqEz
KmMjVd2b36vF1aQ6wbbvRLjDOLvafzzUvC5+ifKAdSF7CjoWCIOCANjSfGecaqQ6pFT9KbJch21a
q9tasXvsliUEXkRtHlJcaTdBH0afZRvU38fDL+FIf40/g8s48TRC7XlJ/VKr74FsolLXKD+hPuj6
trFL9anRm3afid7Y1GMhX8nC/yL7qn0BghsQjjlNO92qp1u5SdeOv8XROz8N1RJ6QGT7xAfLBJXW
LZBppVF/qlJnbZA1gIJhZr72EPuava99HeGDtPYVN4qrbiVImG/kxZdANYwtTGec42JZOTUHjGVU
kWk/g4GGk2jz6UmNLGmlILRMC/96xfkFiUfgcC+hfGlDETPLFO1nA+bngDiL5mICh2iMWlXBTh4N
1c0ivL0RhJmuo1q60RAaPYRWc0jyvngEP12t2bMsG+M803upn/uOfJXgfXFQ2kM7OFKqaz9NNf9W
56l/EYBw33FHfmmtyK5cBYn/aYPtZfhQjiE0kbAFiIVh9QrccLHF/3oQbgj4EVQiyZ9PV2NRZqgP
qon+E5hjuK2dyDyEAeKjUqdL25WVPwfSp9+bjI5mA704/qH3dzpW2zvhbPYVCFfSbFQ0kK277PpG
fEV5pz5M9RRu8DL0Nylq95tB8ilog/r5/vFTLMLv+YXRciMR13QgI/zn9CEUYee9AWJHuHpUO8fW
du6LqkfUp1Ta8jGqdFjGddquUYB/swqROmOGCTIIN2BQnI47+lEuxTrCIe6ghTeISvjJdQsVBikS
afxZJ4O9xV9NfBswJILPgAzRwRik3mvRXy29sJOLY1/TbFuJLn9zHPE8sxoiGTbE8SXM2YmNwHSS
CnlXMKnytRja4IB6me22sTV4QeYPxwGBE+RDEnOHJg8+LFatX45Tpm412tVPH3+e8/WIrCa8LG51
RDGYsNNpalSnMxs5j4QbGzpAGUf3b/ko0M31fI3Ncnb+zOKsQHLmsSjRLd0tiizvJam2OkFvCK0X
0OUoDnVFKoqVg+5szTEQhCDWHJQvtvv881+OfKsvh7Hq5EGgrptO8dbBC0DdJA1SY/cZp7Ppgv7D
ObpVUQtZOf7eAcMnu47BiTnnKic9FQ7a08H90gz6YtJYeD5Uq3E3UfFUL4OkEHdhqiGXlthWI4Nj
Bxi5GaVSdo4K7vAvMKam3CsjYWZumeVj46pxn5KxDgpxVeSixBHqd3mK+puHtkeju6B6zXw7K5KE
34yozaV7syqC7GhEUicjChCCjNRMeSSGVwaEnQrXh8caDp6uCfs7qkrZS5AGaEaak1Vp7dafKlvL
NxSsJrhNFboULx8vtt98l9nSmg4XfWUdF8fTqaH6XWrJoCnCNbkPDlntp9eaXqZeEBTZV5LW4aW2
7WqNxXB25xLpwCSZQRCUAkh5ToftDERx9DpVhRtAd6oPfZmPlQc0X3OujLKywwO8rv4S3bki3ZY0
bNYu/UXUStvCeFdBnruI8GiXKCETShpUpB47zAZ03OgC0m2oucM7kL3cydrvpi6MldP/7KUZEwFO
FD+I8uYS9elLg2pH9KdD+8nVjfxHjsncbYZmOk3m3jmqw4CHOkyEnTlM5soO+M3bkiHgZ83VP1NH
FicvqVxsODGKj+5YhRdWI8r4QqjqJB6aUKv1q5yIPV3JC85WFv18CmezTCmkMBDop2+rCL2NWoqa
EWhhXXcb9BIbT6kMJXXTXhSeVEjOdQXYxl85at5rgSfbnewLvObMQgT1Aj35dGSEnXIn1TToMI3c
NdlxIPWtK69oNSV5btAlAA2tt0pzYeNVGDaeZQM1uhrMMGuvrawnFNiR/aPHUaFOedu2kxS4SqUC
mU+ltC02ttPo+4DAGs5hUU8ztjtEnM6FdiysH0GcmO1GJ5SXD5ZGYo0wFP1F/9Jp2M2qK2WWEuLk
JdXTVk9TObwxYwpCm8Soq2KD+TQY3o/3+PJCAbpFa5VVx38BWF7ihmNifZkcTX3unXZjqJ+dJHDT
8fHjQZafeznIYtLjtm/QZQ7UZ+0RaQ/JHUY3vHVW1tRyHS8HWSS8TWCiBiYJ9Zk009UUT0jHKjzY
ayrFK++yNPwwLejjhfT+LuLCepAfx8PamyxTsMWbLOvZuTCMQk34JogiBFdK40rjxnwVn5rP6sPH
H2Z56ixHWpw6JXR3S64YSbmNjyiGGVvjOjhiEfPxMGtztrhIVHgJORxB9dm/zjbRRn7sD8rdfzbE
4hQLe73xJT9UnzmoPX3ju8FW2n08xLvw7a9nx3K2FsFXiC2SVpS8RvmtvCn3uxCGhNt+7uAU/Agl
N3xxDmIjHZC1M9aqt0tdA9LAk326TETTUCrjpuf9IrGv9Iva98b0Tq4bt5KMo6K6aNfcGPZWaAdF
k1zJKAEPHST5cqp3PPOmR1/E/ISQXA0Z+uNpWTlBltGbDNEgSgbWUGB9T/v7OvvSVivnx283xOyP
RPWaPs+SYKoGRH7ohbB+YvdTelS+Ol/FRuzyi4/f5LfL9JdhFrshH6PQCWKGyX/GF/nr+CIdxv1/
NsRiJ0hm0WgprdXndiu28zId3T+Npt9Xyi9vsdgJjQb1fUrmIY7FlTiqh/IQr+2Eud50thN+GWOx
E6pAL6xKZwzlNnPc7gr8GCZw1feiclvNi3/I3/+zaVvEC7VwZKlJWf35z+lSetKO2X7t4y859H/t
sF/eaV4dv2YhsRIUEtLXz/7X4krd51/Nu557+9hVu+Yp+KxPbvMSrBjGrK24xcXYxPlQBSFjjqMn
PZvlRio855P5+T+bvcXNmBUiQY2S2eu3w8Vfi047fDzEby9fCrzEywiNsU1PJw/XnwlAYaw+W9Ux
lx5t/dHoJ1frv/xnwyzWtpwLP4kmhimCrWPso/hYFF6or2zSs/ITCT/UKFIfEwcEcEuLcmtjwZGv
Enn64tR2kLlKOLT3PlDMDko7JPpdnuVo8KHaFV5IQ51kmxhdyZ9hXOmEHRg2fPuztwY8AkZsBtwC
y6HNvTiXxn6otKjxlS92nGBJJw/ZbUWETLhWai5p6LASSc2z+OvunsEqmAqBFQHfBLp/sbtRheNx
Yif4KozU0V0/ChP8pn1rLSxc3hxE/zM3gmkGy0+nd5HotYOPeLiu+l+6WrXLwLMLI5KPFkUAX/Fo
rNVr5mXLVcqADAVmiwI3Tab3S/aXLZ4ArQ1FlRRftTI1PPZdJnu2hOuVZUyYE0dNsaZSudzg5M1c
WXMlG4EODcub033RUNUCJ6aF32pVCi+nIA5vTXwWrxFftm+nfMqvEsgFK0XLs+83e5YpNpOKiA5t
oMVmTLVEHiREotGqVEHMUHXYY1+geh+vyrOvh3b/jAoAdE7FDmTa6atJhY0sfKpk3yqpdAoPufD8
0ZnNnvfAYdKVG+f8lWDtzJafYCVJU5fym3ZB9dBGXf5bYWbtVYUv+31WGmsTtwyHmSxKvXPbDNkO
0qHFxMn+BH6P7shn0ADI3Eqmcd1ZoXJhjbMgUGiOoF0FagMJpYdPH8/msl8HgIWGp01OOkvFooy3
WCmGnMSlFAj7cxlwJUDJHezqmzXIANyzPGhR4LWrMAQTPsE2/oT8aaY6rilELL3FCX9sZcLfgaAn
hwBNO0SnqH7SDwLrsngerkIfAXld4MSERjOSJXFtZXujbTpxnyIxYl1WTaYrG4DsVe0JBJsdV9ZZ
eY8VqhDFG87C7eh7NSp/ceOaEMfN0nWS2qyPqVobxYZUt+lSbxQUti5GvY70NTevs+1OzIw8xIzc
Yu0wp6crtEwcjBf6WP88dqZ0A5oZ8eOOLvJzZadKt0OsJwes9fF3PNvwNs1HylJsP1pYALROx6xY
vIFtpvbnQmHSKHj6LpId1hEtfO3gg2e+1nOrPHw86PwtTr8V+x34E29LFg9v4HRQdUDyLIYX9blQ
u8nc4jdcJzh71ppxkTlCs3daqivJPkw7OduZiOCJParn9ho4/Hz70DaEgwxohd0InvP0Mbo5BdOh
gn82J1FPNyi/iGqDL7qpHQLQceVmqqjlbXMZfe1tXhaGf//xPJwdSbP6ydyloZIGWWRZVpKjQjdC
Wc2fpngMe1oH0TDsjNIfAzdrTbF2KJ0Nx1yDC2RxgVQCmLvYIraoLPxArPgpmZKEek+dwdSXIujv
bjy1fyi5AWwb4g23JaBq7mVgrKez28f02YyglT5jhTXeJ63WekWiZfsiFr1rT9SVxiQaNhTr7JU1
fX42vRcHcfeZ/wFyuFjUVKgMdGyS6kkLKummSh3nSu8i5yYfW8PjpfVLLU7Ve8XXgxtdCX6qSpOu
xGRn+4rbbOY1zsRG/s+S2egYaaxLoiQS56Khul4k3dZvZ5HWvjeyo16KLyECa9uPF9RyRc/2tdyk
s00dmEfKhadznmdNqlZ2ayCsHcd3NT3Y+z7t9e4ejfPpZ69ajbkB8Vs3N7Ya9GtCTmejg38DJjaP
z7xTgD8dHREkC/76MDxxuGlbgV2F+RQhyi7DubDl4TYHdpTuuZv6PVI81tPH73721d9L31yFNAD4
7zM0jt8Jyp5mOD71JEaKF0SqjeGZ3cZHrcMmx83B2N9ktVo8RmVtHrNuDL9ruT8YK6fb8hifnwMK
ASSQGXFJmfp0GiRD6Z2xLeWnsm780SVAKKp9rzZJhWCfECCg2rRYQeqcjwlAGjkDhv2r2XY6Zjuk
uFFgKfDkYOGyafTOuZ1KB4mUWNqARlpTF1+ubvBreCJB3SPhkBHHW6yz2Ggmta6L6imaEDYJuqa/
RoRk2kmOI1S3LFTCfnAGPz7+wsugSoMtwQ2FDCyLi7t+sa1FbGhYEZbGk9Zicz3LcUbPhj5qa3fi
78Zh76BuyGD0khbrOG17O6zQJ+Kc7KTwOPlSYnlsrEpfOaiWBzIvBHKUs5gYjXNyia+qm9FBTq5V
nkQ81G6s+Pm2RyXeDWQ//tOTYR6KiB7iApBcYLGnC8RpoXhiA6U8oaafX2lTZV22ve7TlmWJwpqI
Nk2QT9+TDimmj7/a+dKEGTg75QHU4Zstq8NK7Vhoq6ryE/Zu1i5LKks+lkQctlvGpvlJazF6+uMR
kSigDcwSJSBcojH6OJPjupPFkxXE9c43rWbnKJmztZFhcS2In38mgQQzA7TL3CKZyQAYkS3mVmRo
7oxZOz1FuZrsnbquYQZ35YVIZXNb5O3Lx693tjyBNc9QB32+yWc50NNPKTvdBCQim56yOAhvhk7T
thS31nSWfjuKDWAMrjwcviXn2RfI9rf4GT45ytBsxjLRcUUK1iwxYYrytL/GgmhizbA/bcamEpYs
db6NLpta1DzCz75USWgOVqNUbEyso+Lvg1mGtewGMQQOwwUrVzqRq0VhkL1MVWeks2g9IO8fgDHq
8cLsExsnmCYJsPeNMgxxvARcmPOdDog1xq6DXoT/ojmR35WeFJh95bhgwlspctPBNCdPm3o/va21
vIXxnA11Y+7pd7fUtyJIMorXj1Vg4MCKx+w4oA1sFemlKHz8KVwa8hR893XN+gi8qJk0kyK7javR
AfMZ6AYu9PHEBh1SpR1teC3Ri864aLEExkdkzNVSMd0AEHdsUZAEOuR2PTySKyfCROcGmolW9Rs0
j4Yy3hplbceXSKcF+UsYqXn+iIRdEEYH3Od0CNu9KfsYP3ERjyJwC0XFacgNUNspJVdViwT/HEXL
O1IcqTFpA/ZGWR4oaCjR8xSpFaDZwEdUQ3WnvgjMliSJMsVFKhvjdNvUqDXtSejs+CdIMwd3BV0g
RnnrG2NLtRM/xWhX4d0VvkL7yrJtiKGNAuwDRCO/CVx8d+y5PPwdObcZ/cyHJpZ3JcJDvWeUU2c+
aeg7la5mxGq6G8J8ku9soQfNlSoSI8RoRyvaWLiJFsxKdlGjoPRi6XGb3DSKn4B6GVpspi9geVvS
hRBa0z3ogGFS5JU56rfOgHzKXVxhI/NFlqmvDJ4SpSiFeBCrdK1ikWS5OCiqlL8h7F3M4rrqEG79
ROuBcwlMaPaOk0nyZlTroX4seqnO9iNRbrAvKMePh8Ak0tsUg+ZHmy4LRL2xbEnoXu/3SX/ZCq3S
9zjJOL1XlRrOULrfFdURH0zTfoxtqbVfRn90qsmLOlAu20FKcuGFVRsYe/Rl0gAChWl3OyIxaBWG
XauDl0x21bkjvzvcdAqwlNhzQiw50MABiW2Nrmr2dlyx2HH52qK5UeIciA1jM95JgSRNRxpRornt
u1YNv3RqrRv73gdE8nnqEg3jepEMvZsiFTh9ExEGgFvMPto0c3O5nt3lqLnV8icYQyC8LVMLTHur
WwVSoQio6trONAcrvQYLqs/cW7NDW8YVtVHLGbSbEUa7a7coXbla4tfVJx7B7g8DCWtyEZWdI29b
XRvShxyUbPFWkuHHeAChvnI32kppyF6IcBdIOrVHhUxl+eELVE76mHtFbBlj5smJUtVI6Rd5lm74
dFqIWd2EO8hNoQdWMyKO7Hf+15JHwjtIwv3NNzZJraMT0pegpb7p3TD4sIc0ga50mnEQXEexn4oD
DNTQNr28aKJm8Loxc6Y3WbKUXHHDTEST4UKRbblOlUxIykXXgbf/kYGWCJsLxOeYiY1akgb9gMhh
h9sMepTz/eObYhlfgPVFHltRHXCpUL6XUAmw8EXBdkieC/zOnp1AC34Msl3fq3qJD94fj/UuiTML
HYKGXd4XWo0D4NhY0XOL3OlFXhiDuqFI2nQATku7/NOgAqWTvxxVSS4p/C5CND5QhLNeIn1Skjqz
XU0GfOklVTVcm0nIISpnRbhyy59NJiBt4nqQB6Dr2I6L6BPAEkinSkq/RI5Shl5OJTretVKoDa+o
2BjWz4/nc5lM6XOYC7qMHALICfDK01s+i/CjcKq4+hIFveN4rV9UwRtskcy+jKuOc1SNI6vLWMxT
U+8D1RiUL3/4BFiOkEDPeTzCXWhqnT6Bqo8StnJt/Kz0OVZuoNycB2xzm7s+TNM9bonqF2LbWN0U
VpI/fzz2WUuDpUv1gHAB3gFyBcskKtQNCU/ntHlG7N7/VJgRNYsdnMVAB+4roc69S0QSOx7Wnupr
Xo1igHsFOaK1PHXSB+W+s3xpWClUv3cSfg1WkHUkH2A6YO/wUZZTUqch9E1RyU8I4nVauA+Qt0LU
PrOJSe44rYYh2TUjdQWqONFkUUCMgsp+EZmVgr2ru6TO0SqXseXxnDKzxQVVwMwUG/zhOF20ol+V
5zxbtSTClPHRDZulZ0GnnX5ER8pHofmZ+jKgVmjuU6uM1Yu+cIiBiI2CtTTjLAmfZfCJGQmF4RnM
BJzT8cKS3R6OhvySRpOu3VBvV4eNb2t1sQuHMgUw1Qs20V5VpSZSXIuNKu5EYfTarjIsrDE/Xkdn
uwhcMGEyaElUredHOn2coZRV0ehW+FLXvrVVkngAIwcJwIiUeqNOQbfzJ6P0BinOVppSy7QHted3
p2CoQcTrTP7pyHx8KSzsNHghFyPSbCKkd/ZzPczHllDSvnQwzNM/rAIwJlH0zPAwZwbUMi1Pm76e
UiLfF2uy4gN0+fBg1o70EAZNdDBbNflDEAvjIU2moJ3x7o2y9DTLJKVq/GSoX5Qm9zFjMrv0qQlT
v9o0Za5Wbj0Z8AK11NdXMIDnq5oMaHYDmDchiPtF/aGneTufisOLAZI6OpaRI2XXQZhN0cbKEBRf
mdffrGreESoUWo3Q+0E9nn7MjLZY2nd99SJBzZI/hdAKYFeUdoYnyyj06EhtAOG/HIOQdAP2txk2
ATqWoWfnYbxWnjhfWRzGc+GA0gv14yXFLY1TO4i7PniZQamb0TD9Q63dVJbmCapZFx9voPOZJrmA
qEjNWEcHf0klH3wVDfJ6dF5sRB0+50Wv3EWFiRK4jD7nw8djnQGW+JLIJmF4Nitw0DqbH+aXfqdv
Zo1jtpX0kjaZIK1CwdeqQw+BXIf+Z14k6XifE9qnV4huyRL+tMgjPBUlTbyrQpOEaGj7zDYc9ICR
QVZ2BVmIfBWPRZAcU0BqyLtjXWZ8Dga7f/z44c8mCioA0RalTyrf9KPnr/bLszcCn1srk5Vn2jZW
cGQ9lF9s8sAA5YTYlDZ/OhoCG6ihIqD93rlYzJSWVjLqvan5rEux8YzNLgAyUzK2ZVHYK4t/Xtsn
d96s5YHaGoSeWcdz2fUeUZbDKNc0ZrSpMidgYhOWU32RIt6+oXGiuxGf8sB9G23FpOd/GnbNMs+z
PDwOFSB+lz3O1gAfFIel/eyTgoQXU+tkMXc/Di+XQsiO9IeBJcrZOBBQNyL4YdwliaBFkZUCj4y6
tNE2nt5Nmhe1QhyZghrwdhatIGqWm5lVA5SZrjTtdkq3S6hYHGK07fSy+r1TzTvb7sSxis32U5+n
zyRBaw7hZ6PRiJjL8zC4EfABVXy6SIu6b2IaCMMrFAG67FMl485r5U64V60iLLYjmslr9b9lIQlg
ijkHsTNRhlN0yTpMuqbq23iSXx3Hz+4gVGSXbWSVKxviN29GLXoWZZmvejKC0zfDBDbMdDuXX6XW
756Mzhi2GCwkm3xEStJVpfLtzzYgblEykGzK7VT4UWlZjNfiYj4UhR+/Yq0uu6UTJNuuG1O3i8rp
DyMJhsIaBjbffP0QxCz3OuR4h8S3ec0Gs9rLxdTvyfiuCyLHa3Seuj9M5N5x7iB3ZkbDzK9bDEf0
GpWjOY1ogPaz34fd7IQuEs/MzTX3q/lX/Xq0GET3VKPnPcDRicjp6UcboliPmdzhtbbaHPf4dDqE
aEZcBZg3P338vc7WBx8KUwQE17g4SagWcSnauOaoTUb7OjZO8mKjHmMLKyxwo2yCi0qYK1fZHFee
vtm8vShoUn3m8lwuekOeQCPAhXkVVmG9ABMyKJsNco/ddmsN2Rb1D8CtM8hI/OF5ScsRsQSaYGw5
rqNl71PvkfOe7Cx9dXJuOZfIzXcnkkRv6PCqXlkr57PKeULnmr4ypxeL8/QDti1SiklrjK/IE6sX
VjgGhZuho/LDybryIRmtdOXtznDFMF1oq86iFwBQgCkt8hnKWkECn0n6ju6OPXw3QbNNB8mKQiBY
dlL5GdS2aYwLdTvh7tEfiiHE/yIrwzw4jL6BUKLbhaxGt2jtJt00XRhlDV5lfRY1l8ToiuoqcihL
LSZImp8qbou+kQWCBvVlCUPUqqVfgjpOsSbRtZzKGfqB5BJXAB1r+qOLfEGulTQdTfTIR18ZH3Kq
lheJM5ZbNKbiL4Yy9iufbrn3IAtREHo3FOIgI2M7/XRyW0i+WlbaVzSWIg8YyOBKKBLtY5pda2nz
8gqYdaS4u2dIGUcKvLXTsfKQTaCTBH9HgbIz3wrZiVA7E6NopWTTYv+T78RUUjpWI4Pr0OtC8I6D
G5YzvdRzmtnBwoOZFmnRpga+pWMTo1ety/mLjcLKxJyVHkzUVEDCkOLPtF6QVadPy9UZdIlfJK+t
7jT9m1rif7vJxi7usQ+nfitttaCW47dOSFqDxTCC+fcC92uKjTFxq9hn3PfpWmCyOFEow8yiQdCP
2N0muMDFwjd8XfL9QmkeckkaNqrWObsxaZIDKhetF6PgRA0oWBPDXCY+76PCboXWTewPsW4xaiqq
yDcTo3lAqyzb2VEfXCSZUx5zlbJHZfTdJRFEt9M5tj0TRt4t7qxrGPTFzpifAWwSkScoQXbIUiiv
tacq93WnfCj6uIg8pNcU20vb0d5bVW3fNJDq1yh9v5lsaqazOAMoLFKtxYIFstsXQ66UD3E7andZ
PxR7CZOcl0A4zca2OXImX1f3H19Rvx0UACTdNvALZyKnUggeqEn76iHFIegQ0J/Yy1Qar1F68z14
i50r5VG//XjQxTHwPrkomRksKmpbIKFOF3tp2AV1l6Z+yOOs8gwa3h5+wtMG2uSafPyiFvPXUCZ1
RBpGyBsv45gkkioaG2r1EOSSmR0greUyjiO57l/SxZuMi8BXq8jVbUlt4Kgpoly5PJbvCspqRiTP
8EDOO+7m03edILANtD3yh76NNPhsdnLRODLdEn+IV9KIxYmHjMl8qHL18z+UwZZCIkj7NGovZ1jP
JKG4lhyl27Z5sBZaL1Kz91EgeXOycttz3S/ujEYJOWnKInsY8jG4bvP6dUql4REcW4AYlFFtNSRF
cBGLygvgkV//bOXMr0h5WJ+VJiCeLiGukSSsqBN6+CBNTnTPlSx5Tj51RxT68pWd8ZvZnJGC861P
ngTC5/TD0WEaEslI8wepQwlR1ENziwtB/O3jF/rNbM6ID6oPoFlxa1uEiEka+5gWScVDrMDCw5mt
8iLfNzeaE1jbDveWi27UDXqodZ14gdWtUWqX59ysyAKrnNsHRO+cxJy+JYCxNMHLtXlIlcm/k/2C
NrSshXKywQeg+OprhbySfC7VAlhAM/STDBspulndaz6SfilagNgo4qBU2wf8UxGEq3E82qjZhFUQ
mJ5MbAAOKzeZ37SvTtmkRxAqzWvrBOmrgqjg94T3+Lcr2H+9Dv+N1tvdXzFy/a//4d9f8wKGrgia
xb/+67Z4yx6b6u2tuf5W/M/8V//vHz39i/+6Dl+rvM5/Nss/dfKX+P3/Hn/zrfl28i/bDOnd8b59
q8aHt7pNmvcBeNL5T/7//vBvb++/5dNYvP3z76942DfzbxNhnv393z86/Pjn3/mc//Xrb//3j26+
pfyt//VTBN+ysG6+Lf/O27e6+effLf0faIpThqE+RiWSAP/vf+vf5p+Y8j9m/BA3NBuD8ojKss3y
qgkY0f7HjApHgm5G9M/aC2hkzz9QnX9Q0CNDmS+3v370f57s5Av9vy/2t6xN7/Iwa+p//p3ayOnW
Ae0H8HrWREWllPMO2tvpOmoLIaNWKvlbHA+iK+RA3sZAaBt56lGrD0wPyfdj2UTB0c+pcEgdbt16
JO9QTPZkdVS3SlXl17k5pKj5U2raSZnStm4rEK3wcl/WM7e1K+euNVpfbOsupNmL0Eif3MWRUXdb
ukIGgq9KVapItrnRENMUMupCr34YRjVcTgP2Qs+Fo+biGdZE+tI1VndNX+C71SrtfZKlsuwqlAsy
1w5SKiCmHG9FazqH0kRCApxwvJElYd8Hc09McfOBtsV1nwt6Ym6fU95PGrtvrhwbO4mLUE+9lmLl
RrMLOG220bk1ev7HLmhaUA794DVSeAcNRt4Yft25cljeQMbGFKfULgO//TpWiPm1KXA+VxnC6qh3
6VVtZGHiTkKxNsmQRxsk3c29mU2xqyjZFtH3SyVoo30Sy2W968omM1xH9tvcw9pCSbedb+RP9YRl
wqhualpBniIiIbmdPhauPGnplWLCHi8xPN2Cl6W2LRLzNm1Aacmp8rOVxusorftHUaY3FeKG4qZI
Edlwue2rpxkYZ+hNdF3zK1vXnMxYOfh2zLijHAS3aqyG6AQAzEHnChwAddu46HcV8ariDkGDcmtq
hl3rBbXxJFUVp28vxITXqtyTt0a+l6lqb+9yMs3+aRyV4LF1tOayCvqnMkSw2TVbPd0phRztWlkv
Lg2m7Y5o6tBSohRdcUeM3GxHpUSlgxRsIypzp3T1tzgHmmsotbw3psQlDAYuFiRtte8cjDbdRHHc
Wer4NrPa1tjGat6bbsGSAcTSGMGdsAWAMinWevLMIBk/WzUp8mYMi5vasC7QXjrmAj3KnSUQEPDy
KSn8bVBNCLHiZxW4LQmNG0V2f4297KFq4qZGQgKRovskDabgWARKmG5oAfTVzkh6q9oYIJEqT5dk
+LNVjeRNYrilOQWGp9ZWuIfaemiH3v/qqB2okaDuPBLWztxMlMPY1pE36PL0OCRGWrkSBu+bNmk/
Kf5k3UZtBxicQyP/MRQm5uEEHW6jZPqtRmaIc3fmKYV52U+ixdDNlneZPsCgDMevYZf+BFaxL5T8
KIrmCjrWJo2d72asDbu4sCjGV84VOgH+k94HMEjbqNjJheh718iauGYfhUWItW/uN/u8GyQcm9hM
O9b0OBzbOCoGDw3Ro2lk2S6Is+xRnyY836yhba+noXAmFxSLHx/zrhzuMKOKcFSNOnsEKpZ1kxeK
vHUHocubAXuoo6TK6UNWWdaj6OQrUy3QecQ8ZDyid3zpiz7CFCarS4A/TpKDmzJTElGzM7Rdn+uW
N9ZameymPK/3wLu6zAstOUj2QzRV3+QSP/C9pjt16k31oKlbPRwMZGDa+F5uEyRbamQRrkWeh2jt
yyPVUAoouVsMRfC/2TuP7ciRLE2/S+9RB1psAThc0J2aQQY3OGQwAgZpBi2efj7PrOmpjJ7uPLWb
xWxixaCDDhP3/vcX2n4gKuxzyoysTLxuZpwNOcxzIjdY4VjZfoLJWfZrK1aXc24dmDLhK7rNpfug
wfOywlarfgWzXbxVwTim+ykXRECI0Who68lKCP20XHZaI/LHdJk+gqUMTi2M7bivjDpqS1FGWmZZ
z2Ul5pOnTf1e701rX6M/iwv81LRItnlT7rR16I4bqWz6ARXVu71p/QmYwrzx1JqtOGZm+GLbS1Xs
B5XSw9vQnOakdbB+ddqhW0KzBiOCzKBFkL4+hkqZEdyRLOGLZZnl1U5iJhKu2yKnG011Y5dgYNk0
4exm3RY6lUGqEyZKt4Vnq7fC62cj6oJ+X44C7UaWdwfy8p6huI8iXpxnzU39iooxq69VfveS2eZd
hWwv1Cb/4BZM8Eiop5EMrDfO144QL286B+Ts2fpU9odsVRevpqdpw+pqARcKhVRtDbshS/24xiYH
tpuLlLh3yDl0nfEs8Lq50bT5zgnwugv9gpjFaLXNPL/O2233oPLcfSi1Wp0sEjK/T2UhXrYRdmTY
muZ3K2gfRq0jllYoSFedemGV++E0eZB2LFyUDBsXHgPPYmxuL2ng/CzW8sv0ZqeMPE334wLTl9uq
KDAhCrJm4aDAU1RFJlmZTjS3VnMofPuRK8o/5U3lxV1mL5dWV/VzU5tEaNl+vbM0vT0rVBss4wr3
qi3tPBFigLJ9SNXFE7iZ7A3sN8hbC4eu4crN6/404zWDPwqhsfh21GFXThDhus6CbQn4M4WKYMe4
Sjcbi9WiCwnFPUvTuuiLIgPS2IZk7u2GEzZ30/S1bQCN47yozTJs3CBJtWZfbU4QtaaWHSpEWirU
cmN834ypeR5yXzvmg9nAejelFhUaDryh20HjJgUzqLbI7ZrnlORfXqTYODWZIvXyQTO2JSx0q7Si
NGv74iS4xj7WQdV1VGNa3O3tHBmpWeQQF/JrCAnl//hj8ti4id0S3B75Lkz/DQbXyWrcZrfijvSq
JsNqT8OQ3wIPc7FsfTqHHl0DvaJ+XvKMyPJZnBff04LQEcQ9FwUZ8KHr9cN3eGvCiCjcDT/pCR+4
d9fRsqEgksQ5lLU73OhGvywg8+octOb03cvKzjwvvXlrdGVx31dyX4xNGRdV86MpdJwkJ6uKUlG2
ZWQ27fC85WhyQ+wUz26KV114TSgpd9aC161b49cAsag4mb0VPFvjsjiRn9Uut2PVJAVXZaOmJT+3
wnrM8TQcQ5aJaHdZXwf3QuflJHlKuRqSC1t9ZkSGjyEStMIMccfqBsTPfapQzsJejfOg5u8oTbvD
IwqQQu2HxR1HEB7dxl5HF032DC/G+1k1Ezay2CVGpjV469FWVFYxb3CApbquSn6zlaeyqCD0s0uC
mkxjgin0ixrhHobXGK70VoCsdVHuFjm4YTUQcO+PV/ui2QxS91B0OeC4PubanCyd27f7ydbmX5Cw
GiRSnfYtr6Ufryylg9brZuJSoACYDs1kJb0j3bvJZNP6VhmLpcjOq5T+qQfOSXI5vXZCdIkCWdZW
DlMxRkbQpjFZtXa4sNLicsGXoyrAtjTbLUZelVSvS6mnWbS6+mLE2N7d90Z6bgiBShRBVDdpbWLq
l/qaiBsULst+UyOs1EzU8CoXAsQjkeariqfFQXDSdtt2dOEinGYMA0B40vYwjOacODpb3sirn1Vu
u3hCWia2oJ13SddpbqNtzXqJx48yb0nhmD7BAIAUtqq/6FD6wPv6mGTz4kEstdOzEdbsBB3nxikN
E6tJRdGOju+yWo7YB6P21C16nsUIVPtTTsjpjjSyFzNzu4gqVvzYxHrQy7qJ9aXvvxF0uwiGab71
OZrpfBh9afzixapDVkESCmYNyLVfAqiWkJGpwdPXQXnLrtSs4L1tr0m4YunzUzbN/ozvp+OPJ/yw
zNPqEMgk65nMQu7pKpx01btxgSbtc9L0/MVKq/p93uaJeZc17NOpcrIwg1xwDKRVfQirxM1chwke
mr2hfmyyMYodI65fjkUVs2uK9lRqoy3DNetytd8WZ63Oo4WdbFi0mYsH5FxUbxvZaF+V5ZGaOG2F
Xe2bedyCo49KfmekmtHGahvzIdzkWD4b7jYFIbMUfs436xGK92xg3OZVBJdefHNzMMFx7DHbgeHl
1qErsmY3BdYyR2vT2s2t3WXtEhUrxxUsASnDdEYCFvNzk/XkFopDwzPq5mfDwQjNPQtmywzXCnZq
aAWDue4R4KsIs9IgajSu50hL5yI2/cX9LKZ6uq8EHJhEzBR88y5jizVrmJV5tz0FE8rZ967yKK/t
tjtyEMwwh4NWjR9bMxjGYcyztTzjFSnDsS60iFiJIfQ6p2wfKj1fvkpPmHmIHwRV6JrazvOAZJK6
cvQctVMt1Hh0QOulbm27f+YaqUdu6qxLd5qsnnitnjyRkGNuu6XeqgW7jzVfl13aDf1XK/RgTAh8
uQtmtfcsUb/o3dq/MYiVFfaBwn91sD3PT0VXtTPXRN/dKU+WN9jpOZ91Iy00lNhnfZ/sCja6wOHW
Scq6bYYEelJJFGd330mPTWyJ4COv6I4i6uGHZWvxX13dYdih0AuqeCKqKwit5ioCKpzUpOwMNOCl
uipKGPxS5VpyTa3HuUvn1e/1ucwipKvQ+/OhLLIDruGWC+9xcL0Er+tiRj4auDhKISZOBppG932Z
+tYm/qytVKyrwf6WatC1cHJf+3K3mg2OKIj7nIe6lFxtIlvy8ZyTuxu505ChTejy60at6/oXHvNu
lcigMF4oYLou6u3pWiVl5aEhhfMWbrT8XFbPxxYQTPvV1eaKNmsSTXDW7VLel4FyEPcWaUMRZ8mk
AZ6Ch1c4srg4NGrBsYAayL3fK1d/C3D4akNlKO0ClOoeJjmlt52Ot2aI6kG+NJlY82TNhumhIrb4
s4PXEaHHSH/1TTslpUFEsxcIvWG1LBSzVaesu0qfJ5XgfCgz/vXg+bsiK24RKLTzozPb2Ncazmah
63D0KU6lPvi7IU9hf4zBmreUpB41JLoOuYTp6NMcWZOxkn7qp362c9LBTpOxXcdXOALdY7Cl6OGn
bc4P1sQZ8CaDVE9PDY1dT1lPHkQsoN0DNzrmxdM2+9Eup1OV6eXeUBQ1oYvxFfRShbUl6oARuq9D
URASflgulyZIMftkjq3HRt/kr8VGAvkJ8plWwlHXdWpesW5xCV8rO5OxRA80d4uFemaGAbAics7F
k1+tco2XFn+IO4sAH4l/6uzOR5weveUAcKKGi9jo0RCVFkERawFSkdNIs/Uja7pZJiWatYQyl5us
n9XwHaPPUguHUXNvlsI3dwWrlUqdIcDDKuBsh4uvuVyE66NLQkIy+noep7ZVUgnl9i0OXO4RIKa/
h/Dfhr7WyLBiaPDmWWN2pgLxjwHtylNnWOK9yhabmqHyjdCiR+cqRXwBE0NMbRZCBrvS8MhRjZGU
mOdJGTpVTi13rtn0Jz1A1ZLbvAex5LeD0Oc4QKsQpxwH8dKgxL7F984eDqahGetTpbDWFdZSWDdl
O1X1ISg03AdzBDjgVNPEuJhl3sVwet2G8K98C8qokq4zZOHA3D/41Ky51kvO1bZ8n+ZanbuWfXfn
KfDtw5wjoEQn04wHO/V3KGzSGBDrCfXCk+7zagPnC36L/jpXHnvSaJ8XqcBvtO6+cfhVevUw69mh
9rHA9NNivRsp954UlXaITcQlVfUBPoDWUux+G0quvcY5tVP9Sc36oRXtQ9CrR/Q6P2ujOJuj7kVl
Ue9kv3yYQstjGwvlLN0eg6KCz9pXH23drDE81FfNYjfig3nf+fLBN+rvTmc/MUS/myvbOWOCI0DU
LIoZIe/qpb8DuLlBIyvDztg+HCm/S1Hpse9hmVwr1YfLgomcqJ0frVuaX5VR0RQMAfaWeIQsZrmT
TXnWAgVCEwCjVBjbOiNyFwg/LZiReV0wKDtKOurQ6Ks0qq3iUKv8maTxFhiGopPV/nO2WCXGZD6K
Qn5jknjKnX4LV1eNNOdpEZIE2HdHTdHmHPSC4Kyc1VTNzkvQqK3dNWodeQTP7ezspdyukW9bd+Z+
vk3XjjvOwmI12JY7pw0OYnMfwXQu0miOc+Pu/ALYA0FTshq0FM4q43QrD6rVcQ/VJitOzSLx9OUG
ddGtRQmPW4Ibbu6kIdR3I7cS59nV6kujCp3CQN7pU0VZ4g7fsT/dkhInyqRs8+BoFgtPsqg76q0e
0RtiDKeZd/Xouzt9GF6C1bvvjEDeKSs7SxopnfMpXLxgaV/awfllVq515mDzT/NElwtm095oZbvd
Gu5yS6llhtLzDn5nAKNhOlu46c8MiQvWsdsHXLfvhlvi/I5mR+Zafu5ldj8tcj8v5u00rPajVbkz
3cfahUofg1PDaj72UmsOdsPd5EKHj73Rt0LaHnVj9i1W9cX6FggtUYoH5PYPqVtPgmo1SlGURUbr
7Zequu0MZzm6oniUTu/F9JDYzyEmPEvN6a2ddX3nKS3qVk+fKQP8EDso1kTOtymrTcV1UaWhWS3D
0bObO0Mrnra6AkWa1HpHBtj62dv+0c3Sb6O1vedyPNVQsvdWud4BJqBek9ajQfGubyo/rFOR7+uG
jk8ZzgH9lHEWBtm1a+1YkY7jJuts2u6Qy6jD7Kl9Lusp5BpiOXF6R5VZ9098jNr5G9vj2k8fvM74
aDE3DpllIbRWykMSUesHtzfgXHfmpTHn8c4HUAtHVT53bv3oFOn30RcqDrjBqTbABfT0ZwUKUwb6
xa0pTNM8H/hec66hMXjo/a45SWE3VCOV6IKKPrrfzd6KWEFYzlu26ksCAHI3CP/dStsbaTjv0pvm
HQ5VWKwFYN1VcHV6aKzvvVZ3UZZvt76HnnM1+nPmlsN7IKZyZ9v5EXHpSR9avOnXcgju6sybaSML
10x3eWsL7dCPyP8OwPzgpI3jZs0PqzHb6qsLjHmPS1FwzpWxPWGECxdPCfOhE7717G7Fdp6azIw6
pb8GdFk74VQyGqFzx9mKeVo09+t8mKuqf0VMzjR6wunDyzsvGc1hfexTsZ0sJJ5sz0VL0DYjzJR6
+on8DVC/LygkIRyJQnHTTEv7VKRGnXT2kkUw/288CHTHrGmNBENJlDoK7K3IT7KUz1DdHuADPWeU
+WE7tt7N1NXrAVrMoaIgZYC+p5q7NNaCkzDbKhZ5PoWQY9zERRDEFec9G+VAElqA4VeTm8ZNS5Fy
8Gu1A5C8YeO6YQkwF1pb+9qRynyEI1IfsKXe6FyKDWNsr97hDHuw6uHiWYATNWZPY6G/wGg86L1S
sQ16dlMK1f7UNqoAYhjxlKN3iv3OPudN74QrguAmGI+zt5z6uk6fMjWu5wyZILTS0jpmeBOHqVX2
bwqlzKHdiluIh4dC1OXFquZh15lTec6xK/6et9UP20c1l5LlGXo+8kNjFs9MgvRYtKpMZr87LcXS
7TPRP3de3USiM08dAKfKpxaYvG5eTVJNkYDKz0zLPlXfxHNKQ187KJiDav5VsklkyYSNyG9ZJ7nN
SbvRNNJNWsAbdKT81tKc2Epjn8EytjvsOjyssPXuq5i1d28d7qvO2DucI8fcrr5ocLjgNX1vtvVh
8MXb4qcRbK0X6OA00Nn44trK/Z5tmZWw9nh4v88aoqHKC5Pgz82fna/Z2fZi8d7TvHkd+UJ9w+CZ
29bcL6s6wpA8LmV6mdLtp6lPIqrbufbjOSdtITaXESHilNdRPwZMksDMbWJ1SplgUY79PsZvWcxw
LT2NHFPfLH18KwZn2Pmt/w2+9ne6k1/WNt6VC+YNrTncUheu0WQ5ADoYI6IshPmEHDjidz757kDD
k/Lqum77sG0OoLFovfvWK5NW2pfJ8gfQBMM2P6oCBV2Y6taSJpk/TDZwekbRN015E6LR6mO7o73N
F3fgYCmxOAZu8+5gTfA2fboFsxfOGXo2CthB2wPAeLtMBPKt8qV7CXjLX46e9h+G5rzpWz/3AWLL
1WdXV0V/5zCG0pg3OmkeM9oLbqm4GuuwTWlqHlO7W+qdmvkKEAuk3belzYAwiiJBKTWfpqxRTrj5
3vbC9HzFrqWajYGmWCNLPVoqFdRcfNUk7yZAhYzv2Nnq1A9tKYficdraxYHc2Y1FQic1i8daM50q
cgamNasz+aeOo+NXCYJ/0ce5+Gm6QzaGw4xl34tTVpPOieA1B7+1+lPZbXMVjsa8OOWFv84Td6K1
c+dUAdAmNdAWjuPlYO0BzVZWYdnEKsuRd+f++1rXl9JeQFpdm4sUk+QA9UMkC70KO0cmRHD6yZzr
gO5T26tbzXcuddpoP3LW2r3RY1tiAe90eAgmwZyCNA9ca5t+YkKcJiSwf3Hc3Dabtau8gZgTyLRX
RHohp1xETZoWNgBCUO6KaTC/HJNIQbaOHS+ylW8tnQ1ToPmuTQshQ5lJP9wCf6+sWlF/s8IGleDh
ljlMTDpCMJf6lyC+VCvOA62z6dJsWnKmprAyAmzSyitDNZED44RNb5XQpCpTjxyv3JIRVDRLFOlr
b2ory89Cu8b7MXZejFA00t2N5DT69j9du/8tEsN/S034C53hf6Q6/D9IYjCvpKn/nsbwNH79lcDw
x8//SWGAjeCw6wnKupJBkVHxm/6kMJjGP/ArChxYKFfpGkyC/6QwmOY/iMjmxGcs68MsuJJy/kli
CP4BgRVSBM6IV0Y3PPH/+DdIDHDA4Cj8C2XbglQB5x2lq8EHXs3J/sphsH0Mi7lz3/puG91n0U6t
50dZWxR6d4ZPnXk/M33uChEPzYb1zbs9zJq57rIU7OSwWrg5Rd0m0wTENihV3Na0YSKq7EBswb63
tyqPUmVZg0kgTbs2ZsI+HRmrCAcAMKpxiOkPoEfjFsl8LppYSwe3B3CQdubGfco48bZY6K9VjOgY
mzh6GF1ej163NsQ+W3rf/aTTYh6U+PjI9cxTIH+U3gFKhDXFLTlJfkg9L9wdxlSBHTXLhqNCjhmB
Lvecq3Km1MDtIEuYs1dZx/W1zCXwN/OAExKmbKx2GBqZHUOjtu3zmCbUc04axmjOF62kr1+k0zlj
sq5rbjDko3rME8/sa9owPAoozcalUJFsOrBwWdDGE1Uwooz1ZGcMsWKFDFHmAzWAy2x0cc68ttwX
fVGqX5aUtYyh8NecGbqVee1nMXLk3OIpKOm3cIMBhtnWrmQkvlTT2IUNI+8yBKpWGyYRi+8fh77A
uWIlIQBUJTezYLzRr+kwO20WEnDFrDg+fMuQr0BJANB+p01HkTa4bS4Zg6qwI8jlfmwnvOiWwB6f
eF3O+MLsfbBuWs0uS4Lp8Sa6LLU/5nFbboQ9mO2S3iAi6rH6HhttSMpsm3k8E3shL5Q9beO+wh7x
yxk86mzld121K1nAOOiPAgRwmFac/2u9z+ROIKj9ylKr8aI2lZYfedhOyJD8uWw8Oe6sv/r6pHMf
FSb/M3cAkKwk32rvQYqUQVM3BzBNOPrKZYqoGPkyobeudInDxh9sYG2iQnTlW/BqVLXtxVo/eDQf
pTU5YbVxmy1xk8E1kVG6tMLHGILJWcj9X00t41Fz9O9cVeaYPZgEWS9xWcv8a04tMe89t7Es/TjR
nFkf2Vy21puuOP6pKrCkyIoo2OzJPDayh6q5h2+dzvEydNIMx2qbZbRkyjLhi+fWXUOHmu66jUBw
HDwyHgoEWVURzhD4Opp5WhExUgdq3WOqQSLUIgpxPxpO/2WP13CcrfBpz7PATyvgWbrPcF4hwIRG
NmX37NjlG6uWr3HWMckjrL5wnEiDlQB0UfKrTYFHQFhMMBt2clr7IAlGS30PrLntd5KJxZ42vrbj
rOiG96Z29SePuef7ps/eN9V2sC8mlPxnkpSlcfC9KpvPoxCjB+SJAUbYo5iZY7gHi80OQV4XXoEn
+BIdmc1hwGRyi1vdD/ITOi4cUPzZlUeb1gZ1s75Mj34ddG+Vo/CdUejnjUh5K0/dkAmFd6xwp++t
zRGD+nqt5oPS8cs4d5u2JcyRK/99EfogYWLZVrrcDXgfDZGpgFnn0JzrFsBl8fvmhHmMOyYcVasV
Y3zkDE/S8M3q0mSDBHyZN1kT96oaR5twICnsYgxLCb+xjxxcCrfXoQw08YjKf1gIZ2zndCnYgAz+
x7Bb7Na+ZEjFTBSHZpe2sYVYIY+mTTl4QQa98NCOT6UOOmvPutEd8bUI6niepJXvchxd3Bst0+zh
WEr8ci7rKHzthn0rvNNsy8bHYT5o6a0IbdPdCE5I529giFPDRJC0Fpn9gG4rpvclSLEUceZ0VBH5
f4b22lCemquIK9Xlkxua2rLOV9qOp4xPvEn9rTwSP5aZjEwxe9GLAwMfN3vZIMjd5VlNHThknv0y
65NXnSEm2NbedKeu26tqXMhufTPbiYMsmLTGYgAvjG0V+pObcU/49o05Aq1E5VgOr0Vfltp5Gk01
Pja5a6ijED3iFJcNI55qMVkdFxLctpiEKrg6lgzoNT0xjAGdjWWKnQn72XrM6h6kzw/SAeiud/II
icuIZK7WimUfrIpMk5apzW06taYfN+Qmfvg6kEBSpyPokqmLGrqT7YIT4EkDbAaZP4fU5kgzCrye
Nqif3aa6wHwrNHKfXJeAiBYDxqgUVXk7WcbGZdo7A4PZq5gek6EKDQF8lnre96tI71OZwxsqAjmv
R4QxuiTjdmh/9q6r3qDAbWsCqu1dpha2RsbddF0aun6qs5rhO0VuUBy2krySkITeTT/mbs/tKbl3
zTg1OFQST5NuloixciuGyGpaRbKtw/ShyVp9ZQF2pRjYmK2bMFdXLeLiwO0jhOk0kpM7Iwsh8Cy1
QtQt+mleZdHFoDg+zJ6SrL2raZHGFLltZeCDUUJ1A0jznRzAMzNucotAuBAnhfkdqplL+9ohJkzS
RkEr5PomnQE5SqZHwld5GWEHW54wLbXBq7athYHHcj2AmvRzkhXKeYdLlGFpVZWeancYEw8qWiTK
Hlr6atge3baHj3llH++nMXcljWG6jHELOrJFXTe7T77eMsgsFl18uWlFl6SNw3oyq7TxoXOYvkws
pabudmzS7oS3xCM6YMmvrOfqNgiuvCtfW5uPeuzVM/ZI2AEtk5u2kPTMvLEurZOxxvKsoUkGEGaA
rfo81Q5pb5p36DGYgfVtYRR3lSg3ySho5eSn+BAPnCTWd4uJaH5AwJP/dHjLfKF1YZkQOk17fGkY
b4x7zS0k4hQtEObJn+wJyoI3te2hGTzQtjKoORY9u3WM3eDWrdIeFkdZw1feGK45RzS5ZhHNerBd
0i43P2lqsqfWsuVGRJah/0gJfKwjHMbRwEv8eMcdUxjv0ZwseIjpjMUqF5/ont3Z0L86exynsBPZ
FZbQre3HNZ6KY9ap6yLy+wqhg/Aa7wNfF+h21HEGjRpmaahqHKwq1p5ccMIxrHLeIYwxj07NF0Gg
o43BF3OS6SIyoxe8N6W/dMxTYZnIgKIiKwbqRCyT4GfPLUKrXTP1OcfxUPHwhbG1n0TmXal5uhg+
AkMOJ7ezxKs2IVkwhAslF8s0u+CUk9MllzgJkRMH1Se0AyYbu3wY2gFNVB0c+0Kvf02OI849nmS/
+mXS30ZKP7VfwRH2bqWPZdTl2wylDgda8zgwU/o5w0qE+4nX7Tc9n/tfwgkY4SMBg0FxZSMtOyAS
YX5fwD+nZ+lijNZEmRgbb2/mHZCQVtErWH+j2viNgU8LAKJgIJ3EhBy2p/mbGAZTFCfX+KOwYjNl
zZtQFXw0Q+8fcq8cahbm1Bn/7mdiKk/XgSwVITheFr+x/k06psmHdhZ6Rlnf2Jby91upLbs1XTbm
tVP/N4Kfv1K1kRjyeR76Nqyc+UDMQv7a5jgaVMWKpR4Cdzy43LeAGua4Q4AT7DJtmONhMabYHPFL
tKgR/8ZM4Dclx/XToTihYWYVU0f/7mq0lS3B8IRhhot0sWNjBh4tZvP1Lz3nPwnq/0pI/03nw4eA
DMFDt0lDxV7Z/42NXgyqEQuHOSQ/240UyD/ehcyFdlk5yb8RjfzfP8tFwA8jCx32b9KU1Ch6iB7S
DUeKrnjItPq1nSF5kdA89n+nTPwv65M/DG0qNP8ARxkMfv/67uCFzJAYlEtPw+njrl5D3Vrr26Fr
2wEErZp3iqo7bhdoKIAk/qeGodVOWDARJwVEw71jv5L/OHyoqllPGwTL9W8e8r++YZ4R5xH0nrwC
dtRfn3HCdE+WM19+IX25G6e8OtiIj5I/XvH/R1j+44898d8jLMcfP6uP64b4U3NyFZb88T/+xFg0
w/oHd98fJiS4dl21Uv8bZNFM+4q/YMyM7oM2C739f6IsrvsPF9sVEqjpiK+mW+yY/k+piGv9A3YP
bQUbCRKq5/w7IMtvJv2oVwjoxFUDS9GrSRH+1n9dHKtr6CsZfWIHM7l7ss2M+Ay/qK9ZlGt346au
2Ddj283hxizwzmbSzpCumuobgTFFQrTBfLuaA/aFas7X+4Xp6dnoO6igmZ43N00uzPRvjuffBOfX
R74KssguJZyCKuwP6cu/SKQcd+kXr2m0ODfK9ja3tHSMqCirY7UW6cs8evNL6dvtcbDL7Hai6PvS
clv7zIZiJWYA212NesjM7upAn166sQoOBSUJ8idp3kAv1D5kP9XvWt85H0vZrH9z2v9mqXN9/KsC
CMwdGyysFozfrjRjk3NeF5wJ/Wr5N3JQsONNYj5u8Pt0nulat0eyX4vXtHHMfaq7+d0MZ41jhXSY
b27VlXsKVOeyGe54KBeMrPHM1O70rGa09z+f2n+elf8HgeNZr5cdUiUamSvc97vLkgu9xM/H2Y3J
q2yMaB2IBns3MiXqL6bsqbr3ukm2F3Pszeb2Sr8zExPSHq9CzZ0OQQdu5W7x8Ua4x5aqmiwYwgzQ
4m3sc/EOUIGYTXjYybw0Ghz9eKIUPZtQhX2wlM3Jj9biSXkoptmGWcGwQL8xjKlr4nrNXR9agtuT
YtNmYiIEtVQbGdNFpgAa1IRCXDV+4ZwttDXA8vnaOK9V6vVLaI3dsCu8Zdhe1tHvu9BahHwyhdQf
60ZXL2iq9XQntXk7zptm2E9X3aVxMGzhr7vFxknyoLJJEuhUBEgfVmj/S9Ft33O4eD+zXk1P2LZe
By/+sJ7LTYwJ8UmHejHTGMPndLzi8oEel7MpHoQ1zJ/omkf4fW0XvGIbrB8BZbOOHtey7+Hsjx91
3+vHKvX1n1KU0gprkdVz6Lpt19+MfdVd7Klp36DzzoducLZ0hxeV+1IOfnbO3dk2DwM28Ff2nv+4
DJ726DAzfNuasXtzW2e4wXDTPTSLJX5MGYqayLPK7W1TtX0LiHottwL7XQ+WpdlDm0Ustnj6eWYG
mlSiEk9CTOph21wHrjL5TQdQ/OEOC870BF96u8lxSbxz5p4R4pBhTehR7MiIWdF6W2lGlYwoja/T
zvqi55ZxW2820gJnqRB4ISr4X+yd2XLcSLqkX6hxDPtym/vCJJlcRd3ASJWEHYhABBAAnn6+7OqZ
qdKMddu5PzdVZSpJJDORsfzu/nn/6hsRnKPMne7JvfeYW4ihBWPYnoVtJXdlWvjBJrdcdVu2lo8O
a+wTAY1h2CTtEJwL2B4X0bBEre0ukfuYstJ5Jedm2Ccl0ZBwHENSPfnQrCdstW9pX3XlHo+3FGDi
pZi2kxdY/cWSXRdeC6qc36Ni9A7CtWDHws3CcWzHn6bvzMPItOUxmnnEduRa5vyM6cyen4gFFc+5
Y+Itbuv4UppkeDao7t90OS4Wjh+VH4Hyje2+Z0hxmKJeHCM1ENtKCTS+LSwGb12IAk4qJXZ/LtQm
JIjP3bC3+XSBnyWkdOswiKkMzhqscDaet090HffUlVZZ3ZIB9RlxOd132pE7MXsE43o/1U8AyJln
6R5tP1FzdbgBgu8qPDvpWpioMRz5VZwclAuK7NgKy2Fy0cb1nYyC/p2lbd5oYoJHOBrlk53azrkf
F3dLrmUh1MCITq+1FzfhJvVMGG/oTCG0EEArSJ6kSPJf4JAHbyvQr4g9AaYDWpzMo+LMZuSlm7zs
iXzZSBP25DqgAadsa3G6+xUMdkLXcpc1l7lxg41Wyr2OqI3f82IQXx3vw75URGKlpdxtG7XOe7tM
M+mjqiKGIyABrwZr6n/oJKq+pDdlV6dIJn838xKeGm6F97aIqGMECynQ54v0QZdxd1ESswln13gn
8fDeZXlffncYksjVnDB6wqSTcWmLw3E/MPv58uOEj0SQm7ncBWZavqWArg6+rOsXjz4MPIR17aH9
cWqbKemt6mssA+8liAKE9qIWO59ZEXTgNhvPvSnFwXPhbnbSqc06HlPr1OYhqetCqSusv/h+xuT4
qQo7vqtHpqpJ6ogDa16KGW6pvxdRaJ11PlqsdvSYfJejGCR5TneM9gwek/FQA5TxN76jc3nAQy62
Vozku1JDy4w7vKXGYm8pHkOVp8m6jgZzxHQb24fSC8xrAc7dXlfO2PACd7PZhEWXnkTtBJ+hI+1X
Y7QemLvbwZ0ci3SvdSBPfhUUZ5Nz5R5TLea1DFoJtMLpvWGnLM8ZVz58zqMd4uPgHcLEEoIGZhAG
X7XezajHT/WSqjOx/mYj69Z61EPevTjU09yNbmZd2zq2DKGzJj5DVCa42o3DV9G2idhMQZGfJqiM
K4J5yZYlH005Q/o90gdhPbAKKX1eMBmVmymfsg/uyf5OlVZk1lVX+CeLkuEdkU8cx7j/wyPTgnki
P4FgjXEqfh9MZt4SrZglIl+Rr0hNdrEZhYUbOt3Hh9Kv2pPVF2W/d+kux8Pjt9XzFDQ+A+ZQBPvB
y5jWdjp0jw1cbH526Yg3y++8CC46COYHh+3zueEnTtdL4KtXOHzNVXpCn6BoutFLP3cR22I35nvH
m+37zm3SlxlC344tkhjpbAf4vNEz7hdJvCFgckFrlGXa1yJj0IJpohsPEZradZwrdRx4j63HBTLF
e+jriWfCyY7xeJMdbkZP1+mzazFTI7AZKis+TEXTbiUzneOEtPOkcTTzFW9YcM+oZ1oNvJ+uGw3b
OKgr6ppta/6ZWPh5yQqPheKlD2J8OxZBg7TNH0kIOTvwrFSnR1M+n+3cs4KVZvHd1EuUXTJHWHeL
5amzJgH8VFuKUwY8iNxsVFgNd9oBQrZOlSSaq3JSqWmUMDvJp8kKt5UIivvS0zVhXTlceqv0t1bQ
F/cS9vq5c2PvDhurcwk8AmFrY036xcvJAJyrsE4vCxA+xLjZfhmyNvU3XdFnL5G3GEjWls6eVMTE
wHgjUbzYN39wIaWzDbxqiBqVtngopd3isqyX/lEYxzm2hFBzhKrU2yoAZM1RlJ7fb0MzDelJTQ2Z
y2k06mA1VlKtdCo6OsXTmGVoaRO8ZXYR7aKw8M9zPLlvfZeVZ692u0Pq6/7dipj1HAtKNDYLVSS0
U7O2Y/iQVfNi+8o6TiWGw93oLOUb/zlcBBviLtYZWioTsuHdg0VyLuKsOzqDneKa9wY25GnsUnYL
HP6XqYv8Z7cJilPqleJcgT8lPJjaVbDOKeA8h6OatxGnpCN+O4quw2o5NgnzM7wtZvlhOBS8VMKG
rmBnpOFjPvfQpBi34dHDRCBieIbsGNNB1Illtr3EEJa7LMDbxp68J3pl0rOFALo10gl2BerEY0dV
1YGXFdkj0ewGsg/9R8F3h3iKJkeIKAzp3aAMA+NTmTyqdsHhUjjWkeRosvfyINshSo73fOv1sxh8
OqGa2Fp+oS6VO5BY8jkOrG5noQzjHq6KSzUSGq8y5d3ppm4ffHbo+27kfEztkBr5Ak0b7F3jjn8w
OhPnLsmJDECzPtUBVIctLpj0UUJDPGPImHZJ4QQO7PqqcNZ+4bfbdBmWBwgI2ZfTYtcRTtvtfFFZ
F6dqOUzMsexZyONO7VSFhXeTTXHxDep99+gWlbVLAS2ZVZ8W9ueUOi5O0TTiDuWHLAWtgz4tKiXP
i6crHCjSP7Q+LtAi8frzPLvVD4sxxxZEe3eyQp/siEWa40WlSsdrhxZ6lDU2g3ubYcNF90v4PWjM
8tEaMYbn0ieBf3C7nHO0NWa/+nxQD27eLOQKh/qSa694C8spu/NwRr76k7ZPvrLnA51k/nG0WYP3
URb1Rzrm1dnX0OmCEW49l460uSKloSKp0BpRqyEf9FOXR+elrIueD/E07weiok+wgqKvUhGo25U2
gbggL8TDMFsOsqGYvivWlx9TP2EeDTpxrmlf7Aj9dOlWVyPleRpv/mdGt4S/jsto/Kissr8bEE53
I9CZGbF8kB8YoaqzbWMGWMsmqSBC+f7ZtmKLE7P2H+oeL9lmaevhvvaxCYdBlnbryvhNfr94dfKI
zlWNG1J8lFOFyLGHlJ6oy4AQ3+9mjOpUWMXVIUCqv4+RBeytau3SuxuCvjlKL5mIEMXluxssrC5I
jvYXEPzqGOTyZ4NM/UXbg/1UEHS5NxURmC0NZcWpUL4+ASZQ11TIYlO0cnnGeWt9Kdks4zZJBTVG
YGYn75Qmxv6QMeHSA/N2WTw7czmvEIaK76E9SIzqFbQG35qaa0SPgnmJxWA/YPlx6nXfNH1OlCcu
f1gzPqfLTZT80RnLcOCuvOjs1yRQ7js7lnclRzl703RBfLZNke8HP3fgJRin/wzqeUq3IJvG42BL
/SuFV/hZ1kadVTGNHy0fXmdrjcwID3iRp53WXKtuZOTnLuLRXVlh3HzlWE1PECj6R8b8zQt42vZX
WCT6DPKpeSKXQNC8tqRzRQTQ55ukywnUt7A/u1asj2aeG38vBsISDaWrz1M0E5lgkj19l3a37J1g
bsgAh2l2NFxNu/vS5YC6ydLI7gi9NHl7Djn2FisVu6O/JovAhV7JmSM9bHnCuxLv5di79d3c9810
KF1r/N6Gafuj4c7gEBdFGQa5J8ikJN3PSCztN4bl3f3geiPaExmRhyImU5jwp9/SkI1nZYtQecwl
oZprmolotTMtptMqlleXpGm0X1CfDuAkKCWZqWv8InHbPUJ249iYz82VrPT0h+dM4oVkp/uqK6JT
ZBeQTtd85+RgYlj8v4rMyx9puOVklzEs+mG1ka/39Wx5ny5CGU8Nk9RtFPc3s5pyn2qPBP6ekhRQ
Cq6i1yOjlOXMFce6X8KU6OIQCBoapO6wYC/x5yD9jq6NBRUUn5nColhiUbiAd/CfZC0LGgp98Wjl
Cis/Zzg34JbG4RlTuS8QLeYGTgYSyrLjWm89EIPrY4BtbfAct8nNmJOHQ7huMs09qJnrmDs2/vR5
IYazLduwFs/9WJcUaUhZsutGU0r6ikFStl74l9yG2rPqnZdPxAsqdtWVx0go37imR6VGChxObFrq
ja08ufhx7tcrBkXWTmaVPA+uxEpOG8Tn5HrzmzvM0UtYiOw+WYQ8jboUDybI5pOVzhMiZdtPd6Wq
m30jWiwPKsESUNzGNFhtjP+Umrw+d6QULiKqpkfM/1WxlWboyKMhaKl1B6waYPYYf8vrkuuda7nJ
ZVqC5U1yuT9Ususfh76Ifoz53L9KogDJNkmyxd10rgM704uz9DAm5XtMQPAdmWo5G2b6B6WVc1Je
EX7r4TmQffHT9NkjCvQt1lIchG4HtbH7prvCyrGOAqILUlodk0SXislRS1RIkmVV6f0gpHyrat+5
bRI+7h0ma9GuY+JXXCeYUcXGBAlTCi2bbyTbTLX2vWU6xKm/XMNo6C8cC8cvp0koQMEJFF4zdk+2
mqk9enPEZ5ULwDfKm5p32j7tHTRSCzxI0e9I/7XPg4FtsCGhznUlz3qCeAwCgs1sVdNZ+AqwtZgN
5zB7Cr2HKrz5H+NC3Bkd8bDMlrQ9dG0GOScakRj3p4IYHp6WRDe7LnPKflv50lgbzSL2FenBXAp3
LAg4KC5uSFwWNJlANt6msLS07vOB4MUGi0p1zsqRYJWM6urR7ePpOBic81tnrF3vwXJbntdYmeRM
pZCYn0RaWyUuNR6fnzjNluJJjyEeHTrhAixMdcig4kgT0uKegXIn1eNAdHR+mEvI8c3a0IyRHoBZ
Z92PusyQ3ShjSQM0zWACMbpYF/LxzjdKxbi5rP7RuaJj1OiLLd7QPt2TdhHvkqRou/lHHWaY4eFv
bOc+nLCN4lauLDo/16YIgqd/NLjV0mZhU1JOYG1HAguPvSrZM7mzPIf+oJ6V57gYZ6x/FS3/j4CB
HIGw8G8EDP1Zz3+XL/j9f8oXzg1YxXQH3c4DcYnl8X+rF38KFJD0MI/SpYLe9n/ECz/6L6oSXJuO
FEQxRAoUz3+JF16ARxQnJ2D2EEsDI/z/jnpxEyf+73g6sh1kS9pf0GhZJVAXf5MVuwDCO9sY9XyF
Nucysj/DBG9VrV285W5JDiRw8v9EaEMz++3Lci+lysHxAyRi13FvfK+/Mtpcv7n1tGuItalWyyvO
9bI9NhYV05sEJ8qwGUdVhnddOgtxD02oix4oMiOpUvmsX2cEiKA/YZ+q+5039rG35fTiUFhEz/dy
9HEsbAWv7R9O5jrpLQjf42vo8drvypojxgfpVJsJZNJLcQKPhwcTjpBot5EcMfcx4/LOApsLXWzC
Fe9ZNsx/WGMJ9GNRnE+yyk4wzERq/HYjnYw74xeLu6Z5xPSP5WwLDo/UKW1GzizhidZ1Pu4B/h/v
WIN4/RZYw5LtrTjMZ761CW4jorwfcVflHjStW7gc1E1W4Uh1ceDccA7JXBkwR/TpzhuHaGt0zhm6
9vVGR4gZKxdWleFo1tAppRIAFpsuG5N9A27sWrKsPLhZFuf4i3z7o2nsB0tOucJIkZmLKBT8oT7E
9BV6JvrWtA3s+6BTfveYmog8SY0Bz2LF8GZvq4031HdgoG0X/kU5lXtOfdWHcdrwfbK5L9wAXv46
EI34iLF8PthtbL4G5RfkAYMqZnhfLPygyDeUlTvR7DZfdqeYkt6cKy4BoDwvb8oSLFRNzZ0DPMHi
13FxJCy9DSEG+sJoQgLiYEiLu97zmJJa3nlt7Yk15zO9zYSvt8tgak9i8k3k8FjM8zg+qybma6aY
Yz7sAD9/KGeatDyyJdUqY4p1Kgvd3VdKWf4p7priJfI7p9iVmTIAUFRa/rCbW5prKvBTgGSo3XA/
eRqlRC6LbwuybzBjsEgOhDNWMnNFeu1LazR/xB7lcd4pSWTZLis/W2xxYozTdDvtK6bmg6R647Gx
O/FhjyX/WVkU+65H7IJqp2FQ33KoUdFxFJXBLOmiS9MbtCjCxvdYKVqwHqXHrrZP52bicOZObQ6p
CNILT0uAw/Y6UfGUCcwRIMPMxkDdNI82tt3ytRFuXt8FPPY8hWF1+923CrTBs1f/+sWYqvPxMCUu
Y3DYAvzNpIuiqNr0VXw7CNdcapZl5Zg0gLBaJC3zv6BKo/C7T15p3sxwVtRORLii3pk08KoxWuNp
9tBaPkbcht4WnyTm0Rn7TLluPcX/zGh8uLYC7XM1jErSdRZMlEGmjEQ3fFK6YGPiiAHaMGcJTUWj
z5+3kKTsfRdNTvU61j0fFVtMt7L4oavLt0jnffVo2FIbwDpdoyDCFawbWoEn3qIHFDdaV6leCg6O
hPfmspw3Enkx+uGGGPE24TTcODGRbH9qZRW/SEwlT5oMefCRt/GyKofO0TumTaeKJMzOypb4jZB1
lexMoPyXTBbRfTc49kXO9QHxiZkV826baViOQ2jjguFcIZ3uCxUd8a74qzZLS1h52FGXLHj1Zo6E
YE/uAvAsK3Bd2VqPQ/SYZF39KAN6Q4YmLkiBL8V09mBavlGoOXA2cq0iwhLTvrRe80syY9KrDoDX
3q61cxyWEWdxW3A3mQvvPmc1rtfY6M1z67AS1gXkNEaezqrCxXklXoZcyrEuyoJ3pjwFOPHcR3dw
3kTc/Wx4oy+R1HKT+84BEpvaz1KkRwwdX3Q4P3h2EGPPJDZjp9azReJ+ZVQ0b5LbO3NL9Wkrlqd+
TjYUub2aAsirtvOdyot8HRcGLyRFjTwPiAM910/s+NtEMW8Nh+4eMZuVNY4jAdctK+6TMn+LG29b
gFVb15mrt1EHM74qC/HNyRxvXVVvrT+fqQcJ17aTnYYl3od2DuAIhawPK/84J3IHe/1uwXqwAsRR
rLxhOWcdc/PMWZo9sU2eEIh9TD1ZwIbyid3LbPqOj2vmNyeOcI9pucQ7lqngfYnmF5LB8WqwM/kL
ceoQRNAOKIO8S9Pxu1isbt23YFkQRnAOhDhPncrE6yTp+xUazx5f4y1QtMEruMlc7w+k5iPi34GY
JEgH1cwfaQVAE84Ob0tuYD/eeuaFY925ZfZCQ+iOvX5Z9Qnxr2XqiZKnMYARwH4lWA+AfsPOHr34
KqkfoZdUywsRjVNWtcn9kAZXWxBHzhuenjQZ3m/oLqQza4UIfaeT4DDGrVolmAVwqbNUT2TfaBDa
Z/RH4rhy5yM3+W8snaQxgmrX61ZO10CxKdFRVRBHT4CuKBoZffTudg1P3eaizVq44nNkrnBSHE78
8bINTH11cHWXm4zzPsgypcf1FGPNNNQB4GYUQMo3YhrrbbEEaQ2fZpRbEdZmPzptcCCnXr7Odmoa
vsks5kXuTUGnZJh9A5pAWKJY1LCynKEQ4Cto2e5TLuqYLJ3PRDbZ98QSgqw6NQjV1pnFHavE/NAr
0W66OogZELbOyV+q9jOn+NHZNTdIBQiYClCj4NWiPX6TRQF0hZC6xRXOQFFuByzIL0rcOltzRBQy
Jgs4dm4eHeXqoLIBlhB1G4hbbvDBqw/gks6ht/PouwhdCVquLq4VJ0W2BOhku3Caw4fBST7tQNbb
GMM4HL2iq+Fu0PMWfgVVop07iNE1HntaYOxVw8Hglk4dxV6EIzYJzd09W6z8QTrZ9CuRhbtJuq4C
MzBbxTt0bdzabloS/ei7KtvcIghYKVPpFlsfaMvIBDHNgQnZ9XyL35Txu13W+h7unhnAXuZ2vKPN
2L5mjQZhYdlw4XDhpyQdS2WhX+chxyvRR/sB7/pKjcjfjeWofUoj5heWk+pA6MA+xRUk1STKvG2v
tN7QfFpiIJsIe7pkagUtmEAppR1i9+UZvUYiIK05D4u3CRWB/wtJ0AIk8hjJVVfR5Rb0lXyWcl4O
Lr86ITh1zhFeD2WAjsKPM2fZ+MOJg3nvUTr9TQrHg/S/1JDYAEcCdGEcmR+yrvS/qSEct1UzaHeX
jfgyMLcV9ltkkj18tRKynNSoCcwabUbu5aq3WF46lQbrIDP+xSGBesJt3z3HU/QOws/eKDU6lKyP
xKkG0d4XMJfXug33iiVwH2TQSDe9x9y/V6m7ZTttcX+0Yk100+wTDEzXovaxGLNWHrR0y2Phdfix
OaSz8tHMSxehOkfS6rEqeQkHm3o86n5oV14BjHHkXH0d+oGRB+rbWQfBr8me6qOob+utREoFUDT0
3bZssOquEq7l9IkO9ilUw3IP66hubnCVwiZY1iAqx0o121KN7TFOgOssU7IbOq65hLraap1jbeGj
zew8etKYvBnmhWW6R5MEU48e/zXXKv9m96rncpKI+hg5XpIeotFJNpOo41UCd3a9wJs9q6ix15Mw
+U+2T+WsYq1J7JipP805F4g4DJM1oFN/1cyBubL0ECZgvwn2uS1mzrh5Pxxg8dV7WkYw1GDqpgUO
qR6lo5hOaY0SUCKlvmrPs0bAIhZpd2WXZ41Xede4xvtIuNR0P/0uDe21q0OyWWO46IdKJeZNYHHy
d6IJw35V+xbJsTlK9XM8yvji9RFKxVCPTzdHaL5akE0Z741cyOIp61aqHlimZx9WF2woNb0QGBmJ
ecFD+BU2No90iWXjexY5wVr1Icwje068tfR7ILU0VDjkTvCD70XLuH0VkiPbjJJZq0Rl+xLGFagy
VU4yuw/d6SE0jGxPVRbfUJQabCtuHSJOZ7rwrhjw0bhBb3b9vsdDcModr3lB9vHXOZxIYKfedGpR
gVeqi0umleUPITU0sEU7413QJTfGOsDu6y10cgIZmK6S3qu3bsFQkik4QF+iRM5u8VVagSRiUe+Y
KHcEopiZ0yEKr307crLJAFUIYlBGhPF6LrmSrwI3B0vjy4YuqAFGLo4H5+BFwacau/mpIKhNBN+U
Kthw7KIZS4v6YkgMHzUrNeklvCGYPRn85sWZVd05gzgI7hExnFXPqrlPYunuxiFILz6rOB6dNtq6
MWSr1M2K18BQn0Eze77tZje/jFynNwol8kc8LIjFoa3upr4erxbS3r7t4tfSq+URM2F1FwRN+9pP
YI8Xyl62wO/V3vLbm4zh9tmONUhsKlyF9Yo6dpyDzKgvFQPadT4TfNx2RcGhnkH0Cisfi5OcnpZx
CvfwCjhiFJ3M+01ON/FwDrg8bvNZjpub0U6sCjb7/URc52i3o6fv7DyF08Vk40Qzk67WfGSsg2yA
I3l9C27Q48vzRQsOgyIRXbH2hi54C1Xsr9OWO3aZ8akdAu2yiS/qdoN0SBTU/MCVdrLHlJLyHVBo
91LLNnrL0nn5Re9hhEpk28tDY/cPXBYVhEy+221SM+QHC4OtoZJWtSZGPyTntORYaIUUL5xRpko2
HDJFSyUI/YBre9J9icGl5RS/r41VPYZRB3kO0FjFb9WCBSwLksxjgOzkp6E23bTuI2zqLiBUGq7r
4g/ZLTN4GV/s0Gf8fmcaK9e7VobeuO4C9/ZAcqU8m8hEFtwG3d3BUIyOswJDKcN6XIuOjzzSq/8F
4Sp4ns28nGqFqg6cUVGdWQz+vCWX77qrjMtEAZksHrNt2dnVhhl29u4x1/4IKIhbtb0Ph8VjRB7M
WXqkXKU4tQLz64pmoOZlMMpJ1mE7+fN6AUHwC0hT+YJv9meDgrlrx4zzLlyu0Vvzzid4UxgXvM9Z
jPnGLYX3o7d1tPE0GxzHgJq7JtYN7qIkL8754gLfIiC2s/qckE5FNT32BDtbU2JTGIC0Gu7ZRLkN
KitzcA3CC9nD21jBoN7Z3JqjMr13PyyTPvTYwWa0FBL868m09XNSZtUFN0/x0oRzde/PpLtGoRde
/fgc8bYw/u0JBsNPdrYphgTFXafnoNDbVflHTZ3ibqyHwvsxD171WcMe542doy9I+dMJ3JHYl22L
0YoCK3STpC8J4THKn9mLM3PVfQpUs86jhjHw6ATPS4S0jEdNt++wtsCYEdHx7kwFo43Eb1tw4eMw
da5maUNOBr2J/6oqqr0rcyJ9s66KK4k6KRCi3fB77WT1sGY+06BhLALc2AprV32I3GpxdrVW0ZcR
sZF3VWAWcmv4tbxjrvL2E0e7/LStZnmd7AEwOrGnpOdjxLmUVy/HV2f8ds7WY1U1/pmoLpSNMs7R
EQSHH/bQm5GeE+cvDmeQITvIg9AvARddXGWDvfYCPmIAMpwPJlE2QK/AZOeo8MitNMgmaqBKxDaq
+wNTsJ2vkUhkwJM1wxkn4X4yecvVO/3nLCvA09yzHon2B/vCmEN9sqIrgYlRbFgt+9eiGkqmVUiy
+VoyXjlg4lz6tS7EeLJi6FNEkcxLoeFiFE1Alhg2f/4+iLg+lQCdIa2lQfapRccQIcDHxh0pHS3m
CpMRXn0cvLh9H0OME7t8cZikWZryrk0Fz+Um0CoFukp7NQi0IuafkkWdkUROPAsMpFN8n3wckwQF
CebBKmyZO8G7oYre7Qkcs/xVmVxL8lpf/GkO/cHIUcOpavGhcys9t0qkhqsDse4KfQeNeyUCtqgN
uXTAnTVlUZzsUQW3vmr819hRy5qdid/GZ9Lj4U1g6ZGubOB3/fnr5T9nTMFtTuIWjXeM4+yUZS1A
6qQEXHuk1N0m9lwZ9CGGN2kz2GLdMGNYDrVyp4o67wwnGeShkhfDJQxj45JbwqU518loIvemuzBi
8iIgxjvKnGHbdVOTqcdwSRjFzKgOH4CveK2El/BXGEqKJpLJjducmU/b3avntsqNue569SsAZ97+
XotYH3Q+sAtZZT3zDU4QmquLIi5EQKuNGLc0KdPUf41tmFXxIuHeZuwzNH1R3+WlheGilVHabZMG
f8jBNpY9ofEP5XSdUik+SI/xF7hBycv35xyHBk++K8vKA7UzyuY9CEXGDxd6E7+HlKWs8AIBjdzP
iJ6MtwyYpeUwVD0/Eh4z/n7N+8SUVYi2e7Acm/efoZrTnGUvG/VRR/jQgaamS/dqu4j4V5bLrNwr
kM4kKf2ehzLnoo7hY578Eu03Lofq3mHpaQi0VsM7B3+l39pwSvtXh4C8AL4edbcNLQMSP1DaJdd9
LPjbGoU1fQ+BMCB9+M8fFWTEEGLiSeDctY2Gni4nMGplr1hR8G8k0znGgZ0ww/IY0VGpkfprY4l2
2JKH5EecUP/cFZxnM3FA6rN9MQSg6pTf3GFGIUJPPPmtwB3LLTUGLBc4u6qNlubFT0cTrv5hu3nL
aA0MWqfTADaXPacLm12pxINvWqc74pUJPv4iovx/Mk+/RYOIm9OuSQEIH3Q35HN4i+X8JaZQmsxN
sDTfvJ2efMBeXThEI0fypIkd9cXOc4ZG/6dsxP/zRfmzpORC0mQRCkz4mzTBYZoQCYcnwNWW+GBS
N9prjLnuz57rHRmyJTj5MwngVUyaOePe01rWbmbIstKk/6+1acBBJCPqfOkSZQJX3uA4kcF3aWKS
aPjpuBrLRbDZz9prWy4uOn718dw8R9LJd4kjnZPuqKHeJGHZ/6ei5du3/xfBh5fSJqZGBVgc28S9
f39NgR0Ih+2DSDVTTJ7trj9meYXpxwumx9745uLBKV6XXSZf/pvvZuJ41DlBNfFt2lqD2wv/l3dT
8lGDlASPeyxdDpZVHR6ZEOc/czL9sMtRm8r/8F46t9zf339YDq0xCZeb+OYQHvr7l+wppxnGhjFS
T1DiHhAD2ndgJSC3lkCsZJrEd00lowcrGMWppY1lxaxeAbkj02DtLN0ZkDq55w7/4Rv7LWDHmxDf
+jrR91AGQcD89lK0sncryYa+qlN3eoybZnos857jItl6zgb//nW/fUr+/iLEjk8yyvVihDY+T39/
EZI5BY+sHEh/ScPlKq+FN6wTyiOO//7r/P5DofKhqVEmeXuyEl72v3+dGehzyWeq48OpmKzbzIrq
bd/ldKAwymBv+Pdf7vcHmS/n8hy5HmooM//kt9hVOztFy3pE08Q/N54CjIyC0sIQaI99nkW/xk7F
EIqNgSEyfudo8++/AbK3v72yDs8UAQWXhm9KJ//8/395ogvjQpZCA1pxvpfDe65giQCF9XWI2mhl
D5w5/HFrqQxmepCr6iMluGEx45EwcoYIgt2GcTATE42AeK8yfMirtI1iXJXUa9+sIWVRrlNNUHvt
Tyk1nxUVLWYtM1Nwx1jc5TB5pcE/beUzJmKW6BqHcOfapGsEKfRg0Kz9f0owwajZaNEMbmdQH/LM
g6tvxtKW021JEeWkvsfZ7BfnloOse4/oEJK2rsN5PtDTa8OIo7+jXyVqcrpX7hZsqKg0KIGynNh0
9WjzF8etzSuvMBw3O8jot63XpPyzG62u2lZdGpxl5EXXDOIwqyBO/WDVGy8aYI1ZjrM3dnDbiaEB
sr2PDd88rVDFXnuat5J1LfvMxCRSOIpOfII7wSDY19Hwv6g7syVJkWzLfhEpKCigiPSTgc1mPs8v
iHt4OPM88/W9LKLkVmTcqkzJt+6XSqmMDMcNDNWj5+y99gkCjvulmxEbOPc4pgbAB1Ef+u4SuwBM
OKMyiaLoaWm65dYh74PN1CDFCS9FwATKoPOeneIGXss2c7B3njqlTcsusua5/25lBMzsUJjCe58S
M+j2czmw3aOpIj6V1ykRfrmoGD0KYp7sZMZ0ktbGUoMMly4llQdanSoqNRU3ij5NvMWwzL0MGNws
QAKwKO+7fGKDzmf07Nuf9YhVp8BQED5q0yY2QQZ4bTFN+g5HvJ4fJ2eExoF1gvY1/Ga4CMOPn9Dj
5mk3PbOYBNvKWDtAfuLY3THH+3ETHD40+fNcvdRKftmFGh80QD5E7U03udVruySAoY1qCug0j+4m
Jqbr2TAbvjWJzlxj1sb6KkANiMi2SgMm+Jp6D2A2t4TOsq0UyQxJVXKABA4+a4efVdo0IrbhwULN
06Dz+pLO5pdA33Y7h6mQq1Dh7/aDHFz7gWNT8Xfb3m+CA0x4LBWUUO4lKtG2f7cMusi2KhPM0Cpu
Y2p6PMPOLZ+RdQpdlaYDWY2uEtXzCP56kfh98YVWioVad7i+QTnxezVhjJwPAzUy285c1vdQo7Xs
l5xub/76OpfF9ddFHhUBDS1Bxh/4C8Biv62G9FUlyraSrBNTc57IoMq/EwHS1LsIvnK+MgqHg2u2
6Do+jkWULx0vxddf/wr/6xa7rrQvrlppumxqPzbjX1bDxZ0NDSwQg5tRTTflTBlPq8m5FYZAAGFa
82eObjD4mxv8e7nGJ0YJgxEIcYTtqN8/ODO3yDVom64KqZDpC843rFqX0XZWNK8DHFrxN+v+/9rn
+JxoJVxdotBBivCbZAbzQjLlKSPfJYrd62kOxgp5uPndRY9lrv/6nv7+9TF0uEFYIwlQFLbAzvzn
PbVAoOJ2GN8B0HAUIegAifothtel+PjrC/2nh2dxJ8GxoDURzqWS+uXhRRgvZCOdZTUtZfphQZlE
JRiRcbByhxJ4Fvq4z5/ijb++Lm/+b99cMHgS6RP+WJPaFFzdn6/MplfYbQDlg9ZTdq3rbXuYpQ6g
KJ2zolobsrQ/kfFNX1Zcik9L6wYiZxLVvoPsjTssVnP9aYCnIRw70K1jygRx9qvAzW6dfDAfq8LJ
T+5EdxOs8pA8ucyd3/PY0Dsfy4eCVUd3j612mGlkxnE1+kY4DO9ZrC7yHExtBxzpVon01J3fTbTy
JP8kWp2cWJ0ZMdV2+TF2gVZvF2FMe3QYhbqBvs92NeNiiV/g4+QdySWyJkh6ZWsQDLbOj/N1T2Gg
eRWDtJzBTu4E+46eWP/dNTqWoTZQy0XBvIAra+1i0HaIa1i1I5lgA2vA5ZVMpS/9A7ep+PfFj+aS
ZnKuOIM6X9SNHGZ+QphVMVYC/G13KWgeBrjL2On5obeDRK1b1VUohXrY8Uge25yfWUSlwcbpLjeY
LxYkJEoiTIH6TEXFfPEMLiRX0NckC5k79PMNR7fifvrRCELeuaD3DpfPpCsuHbbY1a9bK+/4IEhy
6DmjyPfdRE1bwKASsHmBhgfn5hdGPoI87HQI2fhxEbZeC21RJyIwoWNtpRKUXoNvZFdWBWHaKCmD
5zgqCmeDEdXdTbBoX9oqHp8sRWXhw+G3qoNWmtaxaEJJXEWUKJJMXNVum+SyMnUo73YMqpXt4bNj
C5wT2eFImMahObbpghCtGq3jzz0Bdwe3WGdEmZ5+NoUSCSv4tYJDxqOCuNbtwZRSj/3875kEqfAI
LspRp7hrlDw5tCxfJqs0fUACU7Xr5sW1yS9otVds8vYD9AlChTSpB8sbEpj0WAhATXRANeBrHWXu
1iLqZDPOLilymTtBvNEXMtHOSUEDetPkXQsZqW9ApIKemQePHBUpfAsxj4aa1+LL/FPqsjQzv3JR
dGG1tQkVooCZ2Tppf1fk/jW8I/C5fjzcpInNxavspnSP5TxN2x9v/j8Siz6UeALy//MnJugP3uW/
s1H/K3L0T3/p/400VMmu/N9Foh6hqE355/zUy9/4l0zU/kOgTxHKcS1II6bNOviTJKrQj14mkRe+
hKFsDtH/IxOFjKHDvYDqQwtfgrTgx/1LJir+ADuA/0CnJmBCyCL7T2Siv+15HNsNA4oG08JLY0+K
y5//sj0wHheBSfrnoPfFzg7a5Vib47BONDhlv9yTm58ly6+cm9/2839diQtxNzhFyt+2A4rbRAVF
5meFMiK0URaro9TjdJM7+oft6kSo/PUFfzvE/bggJQv0Vk6vlqNf/vyXj7b0KPwl6R9RlMbbBlBQ
5yXdNH/NaqRiYuJL1tlgSNrGjas9/fW1/9NttcFvOJjgoJMBIvnTtQMQyWWEi5FTE4nIl2zXeSsF
bgxfR1iR/c2t/U9XU3AzMCEjORK/x6LD+OoKWZWoGVRhPGtg3tGyjgg16Qj29fA3Fel/uq90Avho
qJUsWj5//myxmKOxJAUGeBhiKQOfPgP9F0m47T4onZy4tMS8SQ3+56/v6eUL8kslfHmelKGcFi5l
vu2YvyFvBxuKRapKHxYXbhJIfVbKeZy+6LegyYgtRPf6z79BCLuR6kHyo8S3jD9/UqMAgKGa3Bfm
RQgYC8fF9RFU59RZWj8jOewk9GWhrhj7v1FS0zn7/dNKU+qUa5wxhKNM47dvkIPFTk4pQ+iOWI3V
PDVkcvH4L4xtlpNPuvzBOcLK5+6cwLDqDd50G/hrrz9okx6OHhgFOEo10Tt3M2cT3S+EMr+Lbhke
yWUl/oLsBPJGuznlpJ8VfQkMpEVNkIq++AAMZ1/kHoa80Vy7mRgctyJ/xJBnlmQkjC2tgBa1wtrC
l18gzQkGB6toMdMyToa7qCu7yVdIv29JRLX0FRRTK1jjU2DrNsrY9FMyKwTYRcckHUAuFp7Hi8DF
X1KnNxg7llXrDWgBIL8QbLIkxNzN2EIMFCpR7DsYB2eBaClJhu1cSbvwIzPXEYxNyYCTpb8EcpDu
kH92WTO9JI0W29tYxOkdvsAW2QuZTmi7mxoGOSZb6UcjMm8G1W7tZ3k2RODbk6xbySpBnEEk4zB4
CcT+S1RLnSYbjfL5bSBiJfIgYGEoAkFgvpYo28sNY3XQ3gr91Fto26w0DYwsZFZ1IR7HSshi6zIg
VquUgKBsk6isRh9uDBZfaT3srqx5MqSXMWbf64vdfScVt5vXnXKTT7MUaClrMCnMsDlVHGwLpusu
KeUgn8woxB+O9C1Fbk8yzkVYQrnwmpSXeKRxHizx4ppRa9BoL1HPXFlYcIkGHQkKQt7DzCF6Qhhf
Milkw4CiOXV0mm6XnMHoEW1yZk0ehlRML6t0kGn9ohFC52y6iEDIq6E0tAD/LrqFdLwqpk7W1wQT
RAwNZSmTzcXcbCE6VQvn8XKyRxbDAlKFP+udSu90i34SxOBxlmeIKbALW1O5FEmxlWrkGdR6kocn
gUpce4ly7kex0ic8P3jU80tOoK9mVIivKDOy+aSciyuQyVQ7bulKDDVzZuSJsReRUUicRGN3g0ly
dsNzuRIyiMNveq+V4p7GRWBuFGGdcl5VNRFEPvTmaXxZdANiWuXqTe0bZAXRPiGzrSEVWTdCfwY0
CLa5K52vPpOk+QAzTF1vFsvI++gixEOM4KQDWqdxeMiR0XKODk2EUMQQddEqteX8Eg3u+EAlBoe4
rfIAzEy1QCsmw0u7D9U4vlRmXN/1aPBQ1y8Xg2PjDkQPqYyshcxp7FcTpuc2XwTJqnpfEpNNYIgM
V1PuSogdTHtXyP3R4MulIbIut0s7OoVqwuyWJbO4B1iwPOZmNn/TxIQkskmzV5Nl5FttuCBua36n
bn3h8d+ERaR/NKBPPtM5qN5HA3m4R75z321Ik4HmmPU42lf0C7Rbu44AjZILbH4LUaQZMEcLeV/0
hHSs9AiTBgZWp36IRcfQHzCnaZCzmqZf4F6tChi5st6djiQwL8RC3qIe1WfoHDEdB9NzIEvoxX6Q
RfIq+nHhJzqO/JxBozAAsBPEOXQlY0TIoK68tMit18Wt8QfUfRq5q5yMGc1bJr16qnRLzJA0+ceK
0XxADkdc5U9pWOJuGAUuVxRUdJth8NukN5L1Db9Ik8FCmjZxK7A/jJQH52JraAEhmuVhdAkeWCkh
4gcN95wiKwztG6qVwXqpVEqmlxs5cNIbyBt82WsXPVwcTmSEKLxgq1rK/K0dktZd6ymh2hvJ0AYt
l4NhbW0BGsmhjBd5iUBmrvOzIrEtX41a1DNmEOF8DlqUFit6SQAWgO8uMJHg6CChriJMr3ZMpBL0
iCDxHdaaYEXcsDHfVA1exj2Dt4rgkpz0XFjOtCIPsswZWbacku3NxNsW+HjBMfU1Gg18qCVZfEaM
EAQIFIty2dgFIjGW98Ic7nMyR9As1zYw9UabWVDzsTVDXyaMqYAo2xNiXrIgO0KXAKp0q1bHR/jd
raCOPIYVOeQnDdVMsCOh2Wg2EkGZeewSnNc0/6cs+hQSCSlUAYVn1YmVRI1c01cBITyP9U1adZU8
suY6MS9iWSk26t5F6Z5qbfWNziqxXKxr2po2XjzSANd0vTjOGAnkmc+1LIg91XRBMwXhzH4CxbW7
I8GhN64HxwrbdWaMdvLRTLkOD6eJUZMHXNk51ZpL/BCtSLMOP+zCGMSahUC2Ff1z5Ij7YRzM0sf/
kMc+J9v4vlSE2u8qlr50ZQ3GY9jHQEZBL92NiJiPHSPRcdWXmvbZ1n27EyqfkBSKkolIMkUYBIkN
vLx52HHICAWVilDW5lKb1LKAvLiQTI+lwgOyEiIvwUsuyFG8IWDUvO2CsgQHEkt8rKquarjlBFQL
xBoWKZRW99oSi/YE/YhYNG1s1DcoryXrT9zWH2DoY3N9gSKZ2F9EmO9CXXVyM5JFB45tRtVIYEag
yK1MgumF2eEEtNzW0qOZ9OryvCFE7is9qtrrecmWA9t/TBJrQA725DMj7U9uD1/9DIVHiHtQZOqp
DScX1H3lIBoHrK1aAlnHgfBy8v467K7xWN4PFlTK/SIN1/FDJjkkR6bCyQ+DwyH4TAgqYUB9bXX5
M52cxX5h8e5TduQSXZ2oApzW4+Q6nyGS4JeLi+7d6mztCq1iwZPsbHFlFjJ7gRJszztLj6sSUapJ
UFpk2aW56cKSZsxkT8CQlzRXBOwFGonaJRsT0hCti5BY6QLbtmSVJ++b1weGIJmG3FZNQbpvbZS8
XlgO4ZvETXCOOY7xYAeqH9qtkfZmIBA/k4WedFR4EXTljpgmNL2BvXzKJW9PZRrlxrlG9gqTR4KR
29gWQYseqeyqecbL1GmbNm5N+wONvVtsmZwE2S6oeTjbrl8WdHR2W3eHVqVTepiQuiLWJS42INN+
JmyI6HjsCAC8a+Y+TWuXD/C/VH9qgLBG9EcmlpmVtIMKTQgdSGqyiFIC60DIi8EMnLMRwvAk5ZtX
x/IFwl4YrPKpS5DtprLNqAycAjQM5rqISq0lq5eJq4ncO6o+HLHMjhc6xkxF6s7nBY92s24CtiIq
nRxnjoA/EPl5B/4LZk4ci4acJXPGQNARbvk52rGo6UOC5zY8dCth8JWYBLnDNp94J5l0xclz7sJI
pgnH7VPfXHJiszVhvt0TmSHlh4bmg49D4EyDmomYVY94Of29DHUUgOCRHExHUWR8DVNGUOMopte2
LvI7BLWuOd7FedzQeNRcKEaEYHKA6sbO2mDvmrcLbSRt5wDpuiriNHmzbbN4toTTOKRRm73t9/HA
ro2MMH6D3mDglqNhx5xFN6sr1L7qy17K7NbVBClUSHeb19qgA+aBOWWZgk6EMISJPOFvDciWFesv
Otx5TsPUT6uJ172VGeurGEhGj0nq6bYDpB/QEm4taSmVrfG+xMnyjOXFKDxtduJPVTP9WQsAVTxD
3RrPEYEbEKXSGhxB5Nb3LtYrLNH4rJhxlUm5Buy83ABB0oldwtKO6r+kG3AhRHUeLWPtIxqtej8g
SkPgMiIB8DQO+DT75jR779vevZGjYWnSIwCKNIYte3m0N9tUtb4hOKNQctWJSVZ0kz8uRUw8nUvF
6KzxvBv5qrNrpAAEteQ3AfEnEBKC1nwpu3x8rojweL7Ixa6oyESxoRANIWsnzevs9FhtEKqg4cUY
9GC79UIgoxyt2SPnCxW0UbkGEc+jFr7Zl8Ji7YpKf+snOeAwErE6Is4zODgZgf0skr69bcdleQD8
xybpOHoXe244DSNGhtk4IhO2ok3VEEmOeSQyH2h8I3mu8FMWxySaaB7bdZAqj05sjy0RfYDcBsUM
yrAKYqbKkp0xN6BYer0JOh+BP9Y5T1I6PXRjzzGASVJ1RaJoXmwEtn3cdmbWnRh0kV6KK3Kaf05X
/lFb8L/2/P6/jhn665QhdFPt+F5Aav4Fgvs/3UHD/eOC8QYfykGfBuGlm/KzOyjcP1wX+zjzP6QX
BBX8uzuoCecPB90H9nMGVjr2Oppt/2oPaob9B0InHQmlATz7Qij9J/1BYf4QDv2774IMwnJdsoxo
E9p0Canq6FT80kdD3BTqTZdXK6shCRw3StOmH1qUEmQlM0bWwJE4S/pOYJnqWkOlcGkdWK3qb0b4
rWSO1drMHF2ESeaHl1HROc419lve9jDYDABArDW7Vdafwj5M3YMOwU6t2Afb7tGZmBXszaUJn+Ne
TO3OJuogOLtjmL1TPNQ5YsNIUM5rg3o3TTBcKDx71OdKvsPX4QzAgeIldkprY482woQ0Sl9RC8Fb
sIL8w3U5GC7IRkk3yJIrLXTjlwDu04q+6xdFl9hJkk429lA4X9RWBXbmPrtpshj5vxDdWuoMDFdy
ppVoErZ0o+YhQCTMY42JZsX/wJPDX6Q7M+q7XpMPxlTV102uEdKYERt0e/GqHXOUy1vGmxNuR/LK
L3N6/G1966xFNJhXjHbawVP1ZH/qdftK1JjwHL3AsDc24qblGE5MyhiUm1IuOJqDhMx0XAvTdgGI
MaB+DMRBRzAyYAYq1XXrBDFsLF1gdM8eLOjjewDk4YNLdyZjhq/CnWlD5CQWST3Gg87fawg1otUT
fKFifM0bQuUxW400F8G1tAwGvXGmIMXLbe01yDvbPKzSR2znG20kLLoksJhgx1BsSi3T/MgG6cZg
pj52VZxveWiav9B7gslai+soEBD800cOeQDcZpRbvkHI0xNRScER7Iwkiykgjr4Z6ANpTbbsOG9A
e9HaLDrjZuGwajDY8JwExQwgOsk4RdjVNTYrQh8dntZEZU/CH5DNfR802op9QLt3bRwxOK6kL2SC
/qWwy60bRcQMRn3t9bNuYQoC2ZOoYd7ge1xnQ+xyvZZAJ3Ime5NqaErxRTqV2LccAnw1mOeioTlq
E2x5cmv7yqoLohKiYFghn9W8iOzTbZcZ7C/GiBUxoSkTEMv3uciF0JG57fN91sUDnq05XnOCrJ/o
GOl3hDRVXu2q6BtmK+R9l/QhBPAXK4SeXNU2BiAafseG23YTm6rdt7nheJEGpaWY05iJEgUAEbU7
gpEYBStCNCGt0zAigyn06tSoeAj0KTjW2peE97lf2w0tl8iN2gco3uKu1kZjmyRhvUUG/Wiwba8k
i8eKJAumUZkqDj0y0yM+w8onE+cNxEuCDAZmKQQI0H+hhKBUVnbqj1k1XatiitYm4nFfJ0eeHFZ9
uyx6fs0JpNgM7ONnhL0BVMhluKLT3p+XWF8QYdPa+CxRKHuz3o77tp5QPcaRs0ER/iI4CK9RMkFy
dObinIgQnJ9pP4XMYaZjGLrYrEcXPcxm4qkfQp1Q6JVLJMt+DuVDEdT0dLAvO5ugD6eXjqS01RLj
FZlrnnZEYNMbAMHMCxL+GkETlLEA2QhrDnmt8Kn7DKyvFVGAqzgFs1g0lzItLFq10pom2QfYG3zY
V9nzaPfmoR4FCv8J3wtuRPNQimCNCvaTsNEPksmcG+BR0SbXCCJpq5mhKQftCyEpWeZt47I2uuj2
8x1wSkTkpA9rY//RCjxel3cLnDHOZTzSKyu+eLrb0BI7RKwFMn/cBVknseAQc3MmD5wmcZKhteID
1uLOaV0HAxJ3rUHgNTjitFghS41htmCbwpyndoukcrogezBnmaMo/WKA7VT2Zw4BO3qJ4OwA9mZZ
eo3LLsNN0Cc7I5zFVkDtwaLxBCr6UIOswSiXnvT4glJzPgBRHRJJ8ePITdLpBt62eUeGz1WIY90b
yuy+Mzuw0kQLlVnt63il+NNtK4iZJIJcr8tdhpJYOfM3Gd/ruHjIi3ytF8HRVt+IZtgi8jorOgpF
sngqy9dmjkkzUccKQWkuAQLn5jEg+rlE5E4SD2CDej8n1TZCma0aRqro6qrBXeehuSmC5Xo253WB
A9Z1sZXNAw1suFWiI00WTVvlXZQPmmXVK2FWMcfM4M5MJlYCY5ey85BMcxoZp2hyvsEVuZo6XT6w
mrnkvgpwbGxbAARQJNJsBrtkeU5vz7dmPporcp6QuOXRbT0WxRqr9nVtmiSYJ/dpjhmbAFd4nY1f
57rBOTWTV1lmRZ/o45blEKejwHHN7hppaevTZrEfayMkIiyFs+A4TrTLGs6xCfapAuzq3HkDK+cG
W3W+ASqlrbEO4arA9by2OvfLKGr4tnDjvaUQp0KG3yqb9cMuR3TBEaJ1RAv93p1GMqyT7hxEKAGm
vjH3KU3Ca3sqCx8BIbFf9M8mBfwBN3S/Nizb2riJPLAGEiUz1ui8qnb09aby6X/swsq9Lh26ST14
Wx+2aolzP6zWZeDU61Fd3t1u+ETafyazdO+otP9YCpM3gtxmczF2weg2m1CW90C37y0tJ+4LvFiX
oNHMGyLiyCtKPfIXPRbMTZTVNDK0KzHpC11XuixQ9W4HNkHXKkwgdSwf2RQ+03UO/WlwDv3cHsKg
vaXfe6pHgxVxyHaqh7GsGj1/Hgmbo3c9jDh304LT+uy8j2iTDhnTgm3QcTRaue6EHL7Ofpi3xSsi
EXZxVmz4YWG/ZhBC7TNU6quFL3+y8zxfW3WcvmDT0F5HZzmzbXC86IG3QYV25feYX8kudIJtMDut
WfVwEVoiXCH+egsGQ61DvRdra9SxgvZOVmzHSL2KKSRQzgnux4wQddKhG99GgU6o44AFqGxIPh3p
E97YBilSOp1gyIakJlXLc0DQkuc22XWKh78aLO2tW1pWPbNhJmSehnFJMMw1tMS0VxHHG6XXvRep
dhNNdeYlrXlLYK1xRWrSKUcAuaLHCn40uUAXDe2rrfBUwxG4W/T0rscyTEki+P5Wxy6zL8hR+MRu
+oW6kQPkol1g2xynYD5vk8Etd4heHD+iLkUKNdtUcByT8IrMj2186Q5kVF0VosgVyLhXJUgiDxJj
U+PC2gEvOtpO5SKvrJ/thBhbmPfkLUK9XMHoajbIuczYH6QOcA+zcXWugik7EIcifGcZHwyDesnO
5XugxAT6pl326aBPPslPnjaIu6hV10lC5HpNS2Y+NZHT3rSO02xS8mjWlMAZfFzNJi4wLT9DY4GC
JPRofhR65xIK1QThO5Z4YlRUZjK4JDQN6J02n8pp6m5Jq6QnCA5F9xgVPhkB0ciWGsnFQ3e8n7WB
/9+P9aLtBPFTmMpCmaJltWhT9CXpijHPlHFCPcz6IYO24xEeGkFYiJBMXWCD5i3BttmbBBJzAi+r
rgP6POfOwiZVj1NwFdrTcoMhl5YnI7Vl9KrMLs7tbNRv+nTxUFDg7lNH79mNpmFfRzpftEtvh8aA
OmE9Q1lsLHy3HS01t7mq6g1VtgOxOnlJckx9dC8WsW0HKY6tCPHsz8QAJhkpLzH+jw305Xatovhm
iTAbW9P0AapJ7NIEiv9N2HV6hZcDn+aTmJSWbGkZOSzamj0elqZppy1movKq4ZR+7IXQLHslphmr
j9eWhdPSkC0X8TlZCxRiN46ms+iEbjPoUHcBQVjjzmVKhUwWZMRjpJjVrKyuEO+DW0dPmRksg6dl
k3VC/aih/0b7OW5zOuHNp6mltr0aU42Hj9InytbFLBPzAHAots8l+pTiyFrdaFuWcXpKxK6m2H/i
ksPErCT8l2VA7U3YHZiMbtvYMtE3BlNinD+xXbvPxYR//46sPB5JBOZVu5vapKFLiQ4lJU+iMCB0
lo1t1+spbDXngA25Ml7I2UBwhTU71rwGPZXl91HRvk1TRQiFk9Pq8tMhCaO9w7Zj3Axy6Vhcl7nF
QyNnDmR4ZuykXy+2ULDHozDClkPj+gPJVP5QG1oz7G2bleYeeXFgXHGyZJt2ajsdT8Xck2Xvkv5V
M4Rqm+GdQXahReyMMr6NcjevDmakWeWeBq1qdgjABYypIZ4O6ZBW/XEMqK1NRvxlYyJWRkOF/9WE
de43hcaphfHpd1LNwr3ZifQjiwriBRZjuA20ztpDJ7FvohxgQwlrYcPz0bzEaUnqHuxoWmklYQRq
0qKbyRiyhxhGbOZEHl/LPUjkxU+x7K0SrSXtwtEeC8jqZj5sjFTY+8BsnV2dYthN2vKabaMCZ8nx
NY+alyTDRmD3NYCQnG9P6vYbpxVMB2MMyp4s3at0HPKXskS83bYKNMTwhMOqxgngNH4P/OrGCOro
nviU+4wB56qpaJKBSse913nAPg5uHrpe0o83XSz9sarExsy0o0iB8ySa+cAM2UuYkqxEmz2NdoV7
mh77mumaIEhC3s6l+drk7oEjQeBhBGNMVpVbI+2+d2RYT+X8NI7gdWdiXPoZpHvdMxWgn/rEo37t
6ugmYrLua1r9npU3ZQect+i+JXq5Y6p1AlkKlCZpX23kJmpy4bUuPg1ub7Cx9IRVvU/qimUo0p6M
Qr+rW30TDeK6d3H244q48Hm/6y6hVFXolleG1t7LbLmQFvKbUI536QI9pEZH3g4akcLVcJ6A6AeO
gYReC7GDd1+uQSekTg9pMM0n04yoQgfK93JaxwgtV2E93NKAfZld9cZRfNyZabC3a3OGdstxiNfQ
1qvtZRMs4l1efyXM7kBs38D3JEMU6GvHtKRmGaDt+QaC4UjQ47Sq3cEPllZuGNshSE2Jjlcf3cz9
sOa9MszXmaFIMYzx6xy1kxeM8X5egtcMlDABosZR6MUbDY/93KA4ZpEkJCZERVDmT1No6Otewl7S
nXctiDL4cWApGsaEm0GHoDGbJaZuYLKoE5xKgk8ZjOW9g4i9iouE3xtd4Vj0ct9PdDdrAkp7GxJL
2fIrG/wkoy1ehY5uZOaUulIq+2zgKJQdokSTBd3Dv3qcMp3BPYEflUhW2lIpcpTFEK508250ksci
tW5bpB61ZTW38WBwvFfcZWXvHTfeo0PGBNF7C/8+raSzVV12X2ntrmN+WznFNkyMe5Jxr/QpvILL
9zQR3/qY9fmacBffMZYr000fTcJZq04dokHfl5W2jZdm5yz2rmnqzG9gB01Otg7HttjqxngcumDX
BPNB9SiA2/TxkuFuq2wtZLgv3OLeUEzngzE7iCb2xSDjk6tj/qvEVo8lnWrtMSj7wqv6+PskW7lO
68Xc6lCmg7lYY468M+egBc/MC84+XxOEKte1ICyaF9/L5uZGLZq6Huz6mqbJnv7MS9LGnwGF4cIW
7StGSqQ/yf6kjwOt3rx8baLZPGLKL3YMhv0mYsVIhkIwpiCRAoWMezOORYWFD+tjpbf2mnPU0zRB
1EK8KGlrTymxtl1+m0UhBmqjOsYN22/TZcTn6tn1BW7OyGitLrGpdntWcfBgpdZmGYk06S/mrQKK
0Wqu4LaImqYG6mRgBeSCyMNSSbILQs8aQGOnnbajm6OvysxA52LddwvfW1l57G2hX2vQ12slNzAT
8y09jtvA7A90sjh305LcLSiAp0BbxwlUNVDy21p3NsaIbKUrrY9FRi8tNkEnxYlFBoAXxBcaS1pc
mYnpNbq7r8EmcR4Czmw7Bydb1oqARcK/94kicVARDwcPkXzVq6asTznmYyZOnOm6lB6IUH7qulA5
gs8Clb2O/s7EiUI10flJMA9PTVghBAqf29LkG9tuW7Zs3EdoGeQN6zWj8oYJJnP5jjo+d0ztbFjp
XRAQgct0ce7uMJvvGXfjU178YcnvDG64dJt9b3BaK6jRYUSMRrphztGvdKYqJGyaLhEiluRsvowb
juCogdL6XUXLmqTNh2a8AHQZbG1ESKyOpRE40er1DknP9yLXgOQsXzAkvAzv2Cpp7Ix3OrhcoOxX
3TQ8xM5AwAS/eltTQWf2XVTNzUpdFOiFRQOQQcwqdurPoS4OYzq+gdU8Z2Owwb7m29ny3FTZq3AB
VgcVxUoFmEwvSq/XxhsF/qkggWku6vNIzeH0+aoq5dO0ILlAFvGc5On1IBpgOu2xqOUVU1LnbOWs
HRYB3qsmtcmMDsK1PVuvcyOvU6u5KmZjWgnmwqz4Wec1oPIoJJ6qUm103NQM2V9pnu0nO98GfYwH
PwjNfRCMJ91tda+26esaGkfCqWdKH5R+R2wvh7kO4jhGqWQhFFsVMam0+auCo+DHk75p0WExitKJ
EDatQ2cVYiOM0Nwmdf4O/QARPGPyfup7tRdRQh9VyFc5UVDWVThuMklPG7srIL8BaQbiBG5LVEQe
vbyPnkcAmnEkp8Zud9SDr2l78TxFZGJkdeBTklbe0Lq3eZI9FkHvji8uxyhKWURO7tIBuMjGrOan
IpW3/al1ah7mTuWhlun3OUFBGah4BW6x1zwnbkwTbE5UpBsCMgh8N6q0Wf4ve2eyG7kVZdtfeajx
Y4LdZTOoSQSjVzTqpZwQajLZ9z2//i2ms2wpnErBHjwUCgUYsNO2xAgG495zz9l77SUSMveq8q2B
6HbUWNlOD8fIX8VuqN+OMJA4XbgMTRd6Zyg3SR77CdI+v/A5wkHGLKnV42XACltx5OrcVyD0XbuM
MER+D+CzXWVj210VMkwwWpBSz/ec6onscStnjfBivaGdCeegWpALlj92mqdE87wcwO4xE0jZ6ZKO
FJewk66KTuQPYhSQc8oYOP9cHfzhgUwUhriEdA/BlHVPsDCzalgnkLiCW7VH3s84rNLyGeEsJvi0
Ph1dZKDo+ZZ2HyLwZSgnymKV+qNZbch9NjCk9LIGxDKqGrr3qSWt+iFLvqoYES47qxyPSh95/jzF
0/QzoPV/p2z/oUxm6o9F+Idvtf+tnNImq3eTtumn/hDim19UAls0BkaCgZpF0uB/jdq0LxghhEBL
L6uIbRH7/inEF9oXMf0XfhCphQw/+89Jm5C/oFxjpovjG+3sP+Q1q5OY+K8x2zSwQ+ePSYC2usyv
kxkRvh2zkQdX9UOEU71CfHgzVEJlha3lgR3GLRivRTXrGdqIelFhQlqFOqpIWLFlPxMdpEhV7psF
mEEV+JlrP45hn94XfU8glgC/Ccom9QmypV/m3iAjKDd2jl6WjtNnMv/pZZ69DcHNwDsKiwJzwZlK
W9ZJWOGoxQAvHLVlrrWYmmRvAv17NQtSnBRXGSihdUdCDxJXWZ6/+dR/YTP4IQP/2wuwZOTaE4Na
ls/GlYNeYEnvBotvbRxelKEc7esu4FtcF3U4cykXmMF7LQlckYXQookGx/eka+jrFTluw6IdkVpo
Ng5s3a+OYxsVRzSQ1aorC6hqKMJJvtEVfZFVCG59kt9uyaWXWC4M+5Gh3ajv9VIBoTiY0bgUWMi2
f9xqkkI+eavKmSJ+emQMW6W8p0BA+31OQUjhxbcmivRZE0T5FXkl9qHqZVzC45gj1/MzRood0mED
zKtltfMGgQe7EDLSeWzZ/j2wmPjJLMkORFCrETI5Q9QbA0MRDd2eLgx54n7/6WCj/9vzQcybraCo
tzBlKOfGR2ZBYL5q6I81kLODovTf6COPZIdoOhtC1O6SrHO3td1fq70+rs2p11R7tXgekjY5tsTD
xU6WZojyATOu3NKM80PAIXinR0p3i3PTevEYk6BWhac9YNBOCsIoyTWNmT1th4D8NI0GKKNamOHI
USnCwmIpJTXhYzmRZH0QFc9RX5d7xdbK+4ikie/UUOweShJvTdQWS9fN1QMHDPxXeLgXZtszuSmj
apezgR7pClgLTHHptSla+zVzx1uIyuNd1iAtyXC23UlmjIwHvPPM8OJiF3gIPZmHDie4UPGAV3HS
20RJvwX2bxzyIa/22ZimxxIGFaikVrvXStW9EMrYM3KIrsx2rDBuBx15hiZ96qiMu2vAhRPYWXI3
RY+YZDbyy9DED93eNKULtAX1xqvG4NCH1ZEoAQT2YkQTQzelkR/VHKAzw06LwrWXeo/mIaRdxFYy
cYBDl9IMaqFk98Jzkt4K955PZWu0AZ0bm648aTA5SZJo4Mmtye+tQbKXrdHWp8KsmCXJhHxEhbJE
OZktPnm+zpcfLNKaCbUOuYtFX8o4W35yA71fBkFtXlktmk4cefYc6nnLrDLPy++cUeU1GSC0x6AT
HTuZzuRgmPe1pEoJ5OsWfkpfMMRmoNeGdLm9NMYHEazb6duvmknlDIglLj551ZOz+O2axavGGEbO
uWHQaJfPrbIpw2ITep0/T3KJIVyuWeAVxp5FfbDXDLpuzSRovykQe1YxkOOF7A2VY3N8ffz9Czlf
UKbXwagWr7Bt47E5Xzt7TcqoYrBntX1b3CBL8MgZIfHIJ4l0qZYFdkYgM599Zn+/KpsF4mz8LuQX
47x+v/Mxn/dUqekkIAmq3y78tisedLP0XiCzaeieEy/tViIc09sI8h25vyJBVEHB7D6iUiOk07f1
R4Sx1YWE326Wa4q1M4reiQBXjJ8sYFiNzj8rhd2N7Q07kIyQY6ov3u7TZQcLOJBKmskgTueiMY+8
+Gd/yDVtFmFYRzdgOUoJYhyKEvbOmmyv1le9DFQTXOSqIqlMStWnXAfFL2DAHsAoI00rVegRIlac
TnfL51ST1oGUBVtUn+U8Fum9NtCw12EIzTGoutcY9hP6Som8MmP9FihJpxBb5w7I9SDz+XZtX5cu
dP2s87DrUoWiLgeocbBk/kCkAc5QBST+ygYV0ftIGyQ9ASkxWMNsLNrmvlK1dlId2CehYAopG1eG
cuCS8Dkyff8a0HTdZoZlrUIs2iQcIOVBQ1iOpHwhtgElYVxXQyavJcZ7K5wlHHMCo0SHh4S+Knz9
Ed6J8OdjzC8fQ8V4AICHyLXIQkwKw9TbJfqEQ4dRbctOLU9CFNVlTZ7aq+4FQEOTMcLYoHpED+jt
uE38hsl8mNPb8DKJSUpfaHtfqJdZFXarXNXyB8MtsjlabkELuQlOUqipTOdSdxFS/BHuF7s0J4nQ
7DOsiGqU+NvKKMdtGZNammg2odh5W7Fmyx69T7fL5JjuksjWWNX0Z46/yqL2jJERf8PJFY9Vmy0b
Br6rNMfkRJQFQgWdrlRfkZRsBRG9pzQt8yfYzbnDRHuOCDzcJF7QHIaAWGkaKOQX1dYGKS3MWVc8
cPLWdhpzAsOjyQLlEYdyG+ytgUqxSFDsy11akRwssgt9rOpVRMjZM13feJUaRJLN2phZgNN7OAU1
/N2zUWTWvrbK23Egq5G8HutotaMNcjCN9yaZenNyUsWqMuUTZuOvPmjcq6EcmQiFFYrlvG1Vh/Gi
sUAuiAICOUuojDkkVPfBQ4R52ZFse4QzU8w6aqFbtxiUO8podcOEGiWMF200DTo7fkKaaFY03CRF
LM3xtedX9dBHO/J0h3keGvep1NE2lfTuVBr5cGptKdhKqaWvx4RyNs6slRtDMc+b2jIdUs3pYLVN
gpuDAyBPmF3h9087x6v6+iufYXcdi/qrm8fBFgYDI4k2EBcC89OWbc58KCLBwF01sqVhJK7DWTh0
iMf4NkiDtALD18Om7jX09mEaq9uxsCtw4L07h2WM26vwv2V6TaAnyORg2UcECeWtcoM0k4moNxb7
RqY6XZZqJl2i/SwvO2WMntPM2+PH7xelXmYv1GIyGF8ADcvGMqytpifqle4LOtJW2dwhtL0OgeBt
E1CPBeEaEBRV8LqLMchCgQ6VflPSiGEd8wEcGIfoTwqL/j0o1WSdsfbcWngojnmlZg+Uqv4CCdFw
gTODWUyF4ypcEQESQz2LSchISSPvlqIwJw5aqKj4nmzffZBq+K5RGAbfSrPE8YGoPd0HFaOXAL3X
BjK/uuIZK56lvnghW8GaI5ywGCIPA2Ru21gpkTeQXe3VuyAOxmMFjHFnCuwWljneE471PeMbv6ST
uGJrtJeerCYQCsMTOsFknti97bgxxpQGieRTGxhQfGJ1Luc9Q57Yjsw704bXOWvt1KZAG4PuzlSb
QnN6W8SOQLdYLAMpqo8dKryXIcqaBWBjREU49Mk0pFe2aujkz0pRuQubEeDaDmHETqXAwfcx9HGj
OunQFW167RNaw7IAQ3oVUztQX8vemhhKBkkGquZWqQP8ZkP/PJBSuGM6ke7hINJns2jPL2ok4q8B
8+I5WbjJvZV6cPwYzj037tBcQyZi4R90YnCA8dgtFLfQKMo1X2jlAKfCXnQmgNVZK0zG2/REUmPb
9qlO8rUJ+sBLgRHPAr2fGNxdTJOS/Z8WF4oizRmMrtwqrGPgctHA8Q2Yvvt5TudajYN+TWp1cgxi
nLyLXCiuvWhdTUUUziCwvw1wPy9zwoVr4oKbCe2kycpr14yZcmQ8EyAhn64E/NGYxhqeDvedr8Ew
sS6TAj0dekjFZ6xlDp16WQbkIrw24Jzg7hoyhkJXS+YZ9MmWRqxMlAKZDhDZC3sB7dNy5FGwAeP+
DOBcN/2pSwfGbsyfA+avo3KAtGU5YylrG4boCBkSlBF4OpT+lJqZykLslr6AckXHaFkBSNSWXYtJ
0EEjQ1J3FjQxz2udcHdlvONdkAarPrGsC/Zx+46Lx8WVHPlhiJYl9bSTjl+DjFCKkYgqWMmnfpaL
voVeWt6QcZbUr20uk0qfVMoBTWy5/vFSIxtUG8HnwWpQO+Uml5OSnnVM0DvD4TXdbuUgy/yYrbAZ
c3grLWeo2apweVjYIdPKmJH70p+CvkOLpEfDFSEQqDIsNctus3FqhaO2ogTC29CfajHhqWrTaK96
KVEO/ogcEwK3oj+FBab0aYxt0sUGwKEsQw6UmN+iLlhV7vSL5DQu1xVOeQjWlYdgU4sfkaTzOtoI
Zq6JIOfRJqgF0mVm5Vdo4YFeKoCNSbpoQx7YzGdCFDS8ESJk+TQqvLU1HgjTAH+VY3rk4wShpiKI
OMUlJ6ImJkd6gde8XJeVKo4ZdWI6jxUb0AihINku7mV0xSbYvzvCUrh1CDARmZRq9apnpn03jEgS
gGlYikFF0YsnLMfyvWJPtgd6vX2+pJ3cnkJaIt9HJv17kF7WUqhE0aEO5QH18TCryTYvkQPOG6wb
p9SGA5cCN3M6U++yRQRonAhayV9U7TAsfTm9lMtRf4qFou7FUG46CctQNVbppU0205aYyY6gOiaS
TtUiSIt7073R4qjsF5BFXzIfqcms4zS11eJ4WCOciY4mAVaXTazq+9Ge2DZxOqV4aeW2g/W+YLoy
ndQqRs06lcTSMlHQKVURs/rkXbYuqjjfKSRMo88O4lfEvwBY1VXkkxF4oQ1gskTeJGtFMdPv6ZD1
pNrW8g3Ws2bi9RuoR4y6JC4J0WnzONbxVKrkij/rMoUdBBwfyU0JEr7ZqKXIEQttTVdF58EzczD+
OALjtVH77sAOqgU7tWCbNmvSF8JYx3hh5ErJ3VZcEghyQ3HXcp+aO3rY/TegT5WjxyrTLRiuWyVE
FhPi1zHmFSf/NVpnb69HfLPncTvcuap+T415bfreZUkuAe7CHNrLICuruKmvgBO1M6Eh3W388tnL
cIjUaMJnPk/8MScDaTaIRLqUOmB7PSz81TBKl2St2HPb5ywJc2ZYVBo5wHHLRl+roj96pPTsMsws
xyoZ+zVdBOur5qfqKalt/CdkBB5Dz0IxXibKQsHhjEi69DBtMZmbIocuU78Ib1tJu88zWV9rFSGo
Wto8SYQH35UiD4w5+ln8JJOEPh7qYE2j+s7LCuOx6SV8QzqakDLQCaseLZxSds1od0S4TWFo6StV
ymnSk8SLR6y+rP1UhpWZWbQIFc1cZY2q8+lrr0Eqbm0VC1XtZwzcysX/DcjUhdQBDxahxYHDCzra
To8XVKK3KWVnMMhHOWp7uESc2JjJPVdGfWU14gXlwj1qfFQ+cn5Vus01+b83vo/eNwqeyAa5/XFW
/Uedbhgz/PXvMDPvLCerb9kBikt1/qumV/Mnsua/B4sGGprCmfTjTvh1Xj4xdf0/m+pv3fCfP/sT
TKMYX+BrQpIxhK0AXaKX8tN6oihfbAXiBf1u4hw4lf/ZD+e/6PD2+KGpSU17j/5elTW1/5//YXyB
hAesju4LjUlVs7R/ZDx5D8AgCk43dVPVralP/sZuUvqdRmRWY25Y4iqRvrgq6inVvcUBupJQ9gM6
2drdsfHsPwxKfIJkof+iczwd3P9qwvx1wbP2Q5KhWlbham9GWXMK8vXUhqraGoO7YMif33wSv7iG
gmnnlxc560vJnkLcLG2bTdRcdaPu6EymOmE4nuct2v7ZhVfWBqj2WXDHAHQ6ERk6E7lPrj7du1+8
RXPqmr25p7GRKEOgR9JG5jCcJZETY37PQHopVeKY+UnW4zlvGPE4Jt8+uUiT9SdXft81+fPmmmcQ
HhqnJMcVUrWRWJQsuiGYzAWSBI/qv5HbExzLnRlhhYd/jTD4k26N8sFDdA4PjPTCK2CTZJuhX9hH
ssSP9b3PxO2OB8X/5CLveTh/vbWzRpCk0DWpcAZsyNNwcoa9it2thvLo2b3TQOz2AYt8chc/eHrO
cUK0XAmm7Pp+w4FuNQ7sChZzYledCS84xUKbWe64uiAXuklvhFYx8/yZAPvhl2NaYn756JyNU4xR
6v0RC9KGM9OqlU81w2ZReuuAZCgRgZqvuKP6rrAMnD3KJ7f2fTf3r1s73Yc3z6tl91Imm2O9iVCP
5Z3tUAKspJZuFV8ZgLlEFSIE7/TVJ/f3ozc5fW/eXA+/OFOr2rI2+UN+HXxD6dX1c/Si7n25R59F
5/xfXuhsrYmwklpapBUbolBmmXaToK3XCMabHp+RFc1D8is1SyXUbuVPFzhF+2CJM89WHwHfbujc
MtvUKDfmwZ3ykO4zf+9fB4W1JI58o26JgZhF47x12hfX2IIEPKTk8q37XeDOXtxwp/gLV922F9FB
NPPqLjwJ6am9kGbSjLXS0/bFU3bIrmLO0U60KFZC7KUFVcqy5F9fhvh/9lau3Meouvt7wotnLxam
VaYLjoVQS9tW+tymaRI81lftVWXtqZnm2YWFa2fFUH2Bz34j7dxh0y97B9uvu6TY3GIklpck3W3S
dZku3erF35eHah0kW3JIDvaVwW+M4Qn0N8mVtGyOBQMItBSXuvsc3msX3spCU7b2dtk6RDSxGBdh
8RpfYjSQS6fFh8KCcZC2XeD0K/KzVma4a9bVv1wZp9337TOndAmtV2lQNwBJZ2Zt0/cN1mbtFjMC
Yk84dhzIbE7SIrbinwN5+OwZZKf+1Tf6nFwraV1REPuobprp60srwyRfq4TO4qpffVpYWevSi/ga
KDgEWVbaOj+B1VwNKLBhH3zyKswPvnITFe/t24/AI1Qoad0NmT6TOlDGC98MloMra1uNYFEsyAhV
fB938s5NgCRlwtvin59LVUUDxyV1KldkVEbqrMc03WMMJPtWDWSZJnYn0b5pUXNBzQkDp/QAljSe
2m47i7NMQvx4gSyZPbFxCjU+ShISc6IowOmSoJd0SFFEN0X7tiS4Wbg8vHsTnTDD+NsQbTp+UX8p
NKRxdLgesVUdq96HLYcLKvZ0IKFiP6TCsUL8IhpNdasYHQx0oYnDz29TRk+JkwT+deZXa+8Hi0JJ
1jKD3CVGfablgTikmXq0025e58+e9VWpj5+sPx9sJMbZnhXqmg2dk+xON1iHxQNx9c8WE6c+aE5m
zh0cF7WRXw3W3hqBQ/GJsw5/sol9sKYb0+P4Zo1tfE9uRZS6G8Utnn1NwXKE8kyjBHBNJ/DMXcaj
WJfaZ2v6R2/1bOPSAdsGhpww/0zp/08apFnOQz7tmrMsu/LbAYrplV/QBw+9NYanT97nR7WHcbZ5
jVqvJr3H4JUG2CkF/pkiBASD6vg0peww3+njrhWXaXb1Lz9U9f2d1ZGNV5oow226yW178tPcAhlZ
Tx8q4CAijfdtGTPGYac2MCF5W3vz+yt/UAH9GJW9+UgHgF/EKxrhtrXsXaGrkDPaXWVPHt9hl/Pn
qQz6/aU+vKtnW1gmdzG63oDhwSCffJeQSHGjo2xovOrWMlIqI4RYsLUmY8Qnl5zu3y+qZoz0757Y
fqzKVCMgZ9O69U6iy+V2V5Y9OIkfLWpF2QWshu5gHl1KWzGJLFDTfLI8Iub44OJnhbNeDQaZWZR8
fbuLOnvtxvnSYnMIM5jbSm+7dPXkOz1miUIrd4G6Z5fEuNrKmVKgcxz73RjThy/cx1yD7afOKz9a
aaS5FVpIgNJaNZbYrLCbEkUHZo9sTE9ZReQb8+kp8F1ccG/IddX1wJGENKu5hQaccEhW2bXPJ+u6
86In9NPANw0IxAfA1V1pI7ylZz0+5RSJ/opE39LepBZYoHWPNhdFdb+U+wVSfnMmBaspaI+JweDu
huhBUw9dsnOJUdevGvXG7u9z/Xut3yXptdKukBq35ve2XqOxa6uNLJa0dpJoLScrpZ9edOWjJ1gp
7VpqSWHeeGIj/DVNkBDgB1343CVlU8Ij11oDB5E27HFTSutQ045R2dyEanmhZSFvazwoXoRQutg0
trZmeIUcuyfUGkliY28w9vltcUCotRlD7dooyfcZNiTaHXTrXjNu2yxdEUu+jj32UL7uE4EKxtTS
t4OVb/Wvk9nMtIZrO/YLPHzWd/qDV/Sub/X6oJDYgoL2xtbSPZnOL7BuCOzqr2CMzGQAXgOibD8u
HS/RyS5BcmJLC2WoXohwXNpUOUlVOnmYPo2yDZMs8C8Da6CRRQ4zQkxiGlfkFsyDkJshVagaQksm
BDC6IZIUcytOx2/Yfmc6ptWq+Fq53wNvXTYQiR36ayTaamBdGmsRinIlZ2JcxGk3yzpjXXgc6vBh
9CNIhcjadppK+ku+YB55mibWVtUCO+4aMttWwtgWQbyjOX+JRHWdEvRdMIiwi2CRMwr22G4wxbZV
dh336REbpRNiygGLv0FW0s3MldsX0605cqa8qaN7LQLwDfPOcMzGolQKr6KkeyHmicGHvLTHHM9R
s4nRzxixvIAWCZPI7BmvWt90tb9u8n2hd/OMvjs5sSWdycTYt8NalYNt5+lXUa/vm8G47jzz2UKN
MUY1mgJ17cfxchDiAhmyMZyKiGiQQlxilrhQrWiWjsamk5uVoF/BZG4tudlGgGFxTWtt+KdkkBfo
C3ZWXezIkVr46qOUu3x/+0sfPBLMv5kbMoXWaZrpjBY9+vdTdLEmP7CyziLTnKfBSTGCz/bJjxaa
s0JMGexSz9Sm2RTDBgniGoifE0slZDaU69Nx83sS0vN0KamMcet9dnqewMi/XF3PShHTjUfdrLR2
YzHqcT1379V8wXFAgRk8aI3geY7nyB1nTX6oBN3J5NrF3u1R8OFcYoQ0t0wL/0Dh4B9k8icD/Wkc
M60XbUKgMWBMLOcemm6MvkAJwvkPYEl6gx1Flql2XoNOxW8OCBQxX8QEz0Sn62aIkynRaNAuGnWY
dfal157y9IpxGhy1Ym7eJN04//0Go35wLJt6aW9LotFvxwivMHNwPyXJYefG21i9SeVHdpiZ4NRp
oelE7UySHBwk9GG2mIOWc2RDwsV32fRkecJHQh8+RYXWwA5V7YLK7ZAUxuLSJ8H59y/U/uiFntdS
CvxCXUTlJhm0jc8mbEq1Ax5ylZYPtX4l24dyjBCI58RHX5aqcmGlySZKwQm5SBc6E/Rhyud4CtQ9
eLCOh0zdxXKxLXJus4++JZo3jT4r4wet5nF7bibEReySweYRCGo6PXrKyi6YaqZwE9Klz1e8an1n
hC2bFd48JVZbEBhPAvO0YhTZTeLhUx3niVZhInqJk+/TEYDR4jyoGdYg2IsY8yiIa+FhTW7sOSpw
buGT1H1VJnquepELMVel4bLWSLGLZNrql1G9if2NGhL5CTua0EYFUwB5MnMlDS6y+540oEy1lpbt
OUFIpmBnA5+vlim/vlSJ0nVxEDGwsOvHtCad27xBYzbT+2eTRbchMPH3n5aYvrm/qlvOClDJZCYZ
VQrn5gsrVFZZOsqrWDVOQ52tPJycFZa6+roJ77wumxX9Y+FfCkAxBFQzE8aISSAyyZU3ekMebbwL
PacicrAMfxyytp05XAvEVT1aRK8s95obIXSXwMw3gG/cFV7fox2lF2EA0sDNQI2qm0S4M9VqHTwC
jjbQPqDb2ZE5S/LiomjHtV5E89AQMPCSbWSb60gtHFKO2eXTxViApw3IeUw9x9BN8BOfSbp+RGD8
6j5NK+Kb8hWZlYKe1y03In50K3UeFcaezXsntyM4w3odW/2hCOxLtdFfcym4aeSVb8p7lQ8OhveB
EJYNDiwgChudx5xInONoZDHGk9vK1+/VpNoYXr1oatWRyHkyJpdLOh2isZMW6aNRlRedR7yflK0n
h5UM2QzsAcoGdkLiYRGbWKG88Hkah1Q6SnFxzEHKegRZ+Mwji6ZZK8NXPaPbN+L07rOFUff73Gw2
Q5CvgxocbCItZP6OJ2/RlsZK9rFU3xVduDCmE3N27YYYvkox50+GGSxw0aMZsuChQ7J0P1s8lI8W
j7OeV+apDA2IBt0GBaomAjTpGV42NDAtt90N9bFHuYAUYpV7wikq+zaBGUvNNUMmDPrEXn3eVtQ+
aH2Is0MEzl9XpwUgbazQrli8UCENR2RqCu3MAbfP2DwzeL2ITWi8hgZ36hqVbGTtRAY8BIaTXdSX
JcNuFbOhLoOjux/i2xFZOTxD1rnkOWnGDW39LSC4uRtTg1r11ciUcKsVAOLsdSc2dXT4/ff8o5nC
j531zfOLGVOYiHSMDdBYemP+g0ZHKzecGkub7rShsSMM4k6VtV3W7wwNzBKa608OKB9e/Ox8glEW
pF3ZMqahIYwf3UHjs2Nu/pTozc4vSKIY2p02eIvpY7TDeFfysUqMFT958x90+M/jBJiCGxKJ2eYG
ndWxzF2EccRMNdEJ0y1mOrqVU++qE6cxC+9+f80PKhZ9esDf3O8ykjBx9oPYKBxrycB2LOs0neun
zgnOJafD0hqLf/vpnhUHBAfUMP+ReyD4uTVYmwVxILl4VX17J6ybJIC8IUy8z+VJEkip/HEnOAf9
/q1+cLLXzzZ83Hqo32NVbBgoO11irEZUiYZwQt5mFbkrtfi09z79yl+swvrZbqW2yDQgKtOsG47K
RKGwklvg0LvpzkqNtCq/V4WFZ3TShVaakwYG+wClKXzH37/Xj0Yc+tk+QGRKWU9KxE3Ebgkz0Qnh
SysRvXLuJ1F24DmVlYokiAT5ZcTL+pfXPVsY4xj3YodfZlNBLonMh+m7W7h3lWpS4Iw7hVtvpJLT
59GpyD693x99tGdroB0ouk6qg71BQE20YIB04Q4GLO5O+m9gNmeGsoZmCYPZCRuP8Ez9svceOrf+
2mjhyaMfrZW647mfDbc++FZpZ10W+PdBIxrO1nmsPrmko1e62AWyWEUuOp1E3oGO3imE139y1z9Y
OLSzhauAN1dOCOtNp4bPFqNHEqxBcP1YryyIgSqo+iy7DzgMf3LFD1rd5+p+0ok9IUGy2wi+OYEu
O6rIHa17cCFC+Gp16gaaxflDYa5kyft3a9WPSdCbtQo5tECfYUtU7O3OG8k7YlrW8A2elkULkY3M
sFJh1/3kPX50V89Wq0aocVxGurTxaP1NCwZMEafH1D61AlUA4K4OI7oiuEi4f1zz/5sQ5L+hxkOx
qeU/VnhcPtVP5TuX4/T//6HqEOoXsh8MeOKwP9FnTBvjH6qOH35FYKE4LAjMJUKIFTglZRPpBsxQ
4u5UIKQwSG1kF/zQT1WHqiMSkU0dvyTzRJPwnn+i6ni/yJsaoTHTlQmF0wyL65wttaaeSB2E7cqp
ylzfK2YSbgNZvXxzM05/7Blvk4b+dhGBLAWLmU6Gq0qU69lFiD8ABCY0vPRo4beiVMS6KAZ38/ur
vC9neStchXxCi5vJJUhnfF8NhAQJZ/hpSgfAprzrjeAGgba3DFopXmaypKx/f7n3y/XPy1kykceW
pctEC7+/XKUHLpyUoXTI5iwcdyBjopdJzCMYvZuHjLK2Imqo2xstXf3+ytNv/mtj/q8r42kEdy5M
LB3vr0wsuIy5hZEoIvv4wgOGusI7jgUiKQgv0/UBkW01fHZ4/cVFQajCxZ3ywVVxVhW0gxK5ScxF
7UIzZx1EGwcJbYVPoPa2v39/7w8D0/sjk4pr4MDCj/hD0fS2rAs8t4lbcLWOVyD/IwElX6LpL/HN
DsNnW/2P4er7m2miUcB+LPCmmvL58BWxEVCewEodyJf0HousSbYB9PPrQAGMupDctPxq0VmpoIJN
EDXCquhgiib5SiufHjiuGXoccSj2BYeZO3DNPoBHWADfOUJp+PJS86EvoszRc9ADLpL7ULVAjCGi
hByXuQl91ryqHsDte/d667Zf0bEENy4mFo1ApbFR5i4ZsOxRcaXTw3Z9FTqv3ndIS8kAnCckUl/4
lgjwOwBiYFjqYhLVm0Jn8ACm/m5K1nwBmtjoixbUVcW/VfseBKBqf++zwJbmRlENoQMi3KunSA13
Z4aKOfEUrb0dEgTsNqV9V4PJ/m5mHk94wwgfZXkO6KQLK6FQjsXJbeDHY+xYSsrcp2zG22CkKB7E
oN/6ZabFs9Q1eh2VpzrielZ06TG0lOEFYLsSOInoQmWdaUl4CGDGDrMkNBUgY7UP4tczJK9xhNWS
Xc5xHTYRqQU9KQMozx2CAFCS6sbUkZVbOXiqzLGRHdfwkYyJzpB2DbGQEP/zenjJjdT7JptSsW+j
sGhWMuaQB1mEwY3cBZVJHSWMmxGsQOM04GpfraCDW4HlVybwQCoOajgwj4V7nsCsozUwjr5/BFIn
b5NcZVCsSxIK7pJBJyISATxl3iHXMUglqWH3DA1qeo622DpxNTqNwFFWJDGhNxrZTbPEDu1XO4mr
S0bmQQ7Vxg/jSQJa7CUfGy1ohTGFxZeP4R2cSSNc8J4wARDFUGITCdPgKc8j3Zgl+Et3hGWX7lIB
h8+pOAXqqlatWS1aRU8WcgChbu0zDaVqpJknkYUZreuuH1+HJExb5vWEeM8bJR6YBXVG/x2cf3YX
d+HwVEFhvJfQVGckG46Mb1mQKzIqlNx4sARke/oXGTnkgPfUezMP4znq5DhZQj0z4MeX1srzg/aZ
sAntqpTzygnASXyvazKUMcxVulOgjKXBo1TpJ57OCc99tmwSlc5qrdDNVyyCbN8vmzlWCK3W8WkO
BUiJCkb7YK06+zYFn2M3PYJawBIcLqSGIWZ6nRcvnbbDHw/b9yDsiz45dmHhDNrecm+IgIpVadlX
8R9r+z+qnf5nQtl/2Eg/LqGuu2+v39K3NdSPH/ijhqLmUYhqNEFEUO+wA7Hl/VTGyl9sYkoIChaE
klvWJFv5WUMZ9hcZUjppg7oiM3OaEtt+1lBCfFGJgNRwvMskuumUPT/CMP/SpSIt/liK977GhhSB
tpbXR1SEDH4Cn+77J6sAURv3cTo6JEAX00RYQ6PWq7nAkEgMB5xUKepe1MwPcM2R1RPN9aCJ7mTD
p6X9+72TsMl3TzmvBcsyoyyh6AbdCOXsKS+Z5xWul/uLtvO7Y4xwx3M0KUFrqcihb0yDaKY02Zh1
6lytPR0/YtPHDp6L/NhTkxLPOlSQ5NU0sKAM+QS/OdnQ9dlcyRGPboC/TDB40t7HuRp1prdMCdct
/h9zZ9LkOJKt17/yTOv2NowOYCEtCE5BxpQxZ25gERmZmAEH4HAMv16H2U9SVb6nKnumjTZtbd3V
zSAJAtfv/e45mxIOMEioRLd3udM3aFELu3f/5t1d/vg/PKyplZ2AVTu+N3gcl3/z5w+a/XTTJC4P
qzyjhS6qIi92tLaiz6kvBGfgMuJdubJjWQ+OVC9iNOv6b+q+37oSfNuSFDRUfC45iBoy+v0TLut6
HhDqbe0qqqyrztESXIDyJez7rg/9W3dwHG8/MzX8ttpo+jbB2rlPE8oqOph9ywTtr7/zXx7sP30s
YEo8it7Qsh2HOv63vsXsowxK9EhyOCBC/khgsS3iuRj9eq+VNjrWPvvRe7k6JAYF1uZngKCBddK5
D/oRk1TS36h8TUESpmSgCD7yg7ppmlC+iHpZIhh4IbSpYEmtj6Zf/MeS3THKz6Tuuc67jGHQpCZN
sMZ4ocIr4uvLRDy0n5EpWebohWCvQcGpcnyaLASGG1vBXbge2Gfxtn1lzf5JDK5+Mumavlfj1Jrt
VHppuOtJdjHnrVvot2AB8mnLiNmXewucEHMbVw7p1eS2FSiwYE5H+vmtCe66LIBB6ptePM5I15jK
W7h2trkvp/EMkMqQIM2EjB5FkpbuvnKlpogJ56r6Pi1VWb86ao3yYwpKut660m+ZTM39xRO3DjXu
6kwwLUB0Br1bDbXZRlHFMAR2Y1ptfG9aXmvwSiGxwTwqNpYDHJUxN4qnWFl2PW2TpmWAD8oANn4w
Erw+Ghx5QJwXFv7OVZvWdLY6CqGNO+RYyf76arH96LcCm72s0PUdVp5cT7IF+HurVkRONYOrprJk
f1q/UoJn5jgM7FEyFJnn9GHyfUW0066Fc1cmo6OvVWSP8Obcbgr37rCK5kUZhqFH3EoRQFuuku44
IWhhRFeYoDjOqmDxTXZRM5z8fDQTLOj+UhfkY8Ny8cQW9AbszYQHyfDdvPVe6vgxXGxQ/vUYTCLm
Zw7f0ik7GNDOwKGR25XngVhOvbXb6TYldliPQpfAy/O6POR92H1FJlQtu1YuQ/eAmsaE25RJpxev
bHmmxwm1tt6VVLvs+CdTSiwLtj+QrCzwoAZWYHjHvqUidxvEnhuXpbmGCKLj9K9N4Pgo2z1/Dc9g
H8kmzLYk7GBYfhJI6b3a34lhGovTvEDbOmrc9XqXT2q9Vs3ACVRxCAfenCf4ORzhX34mYUVmoS4y
1t+QENofBZoCPj85NfqLrVZL77jbL1ylGhgbpSBXRHTZUcVHrpdIjGwION26V86amF2Tkn2I01SO
HyrMR/2eLNbFFAEzunjoMSdYwMYFgUt3GiYUYRgkthVbxRMBrXpWN/NS5e8Z1il/OySmLncC9fVy
VeWSl5jLiZrXc6w12ZglSNihtKoVtuYYUD/yJyUh8LmJb7xN2qF+mufIdna9pzzxKrEQlLg8UzSS
NmTaiSklKqTNpKJO7aNSmHFnirq9VjBu2V/nQcJoetSVOYi8n9SmFhF4kJkFjQ9hwbaNOSqN1QNA
qYLf7mSqN7u6jHwY99T+KevCyxC1g+m7AVg+tsepzD219TAk9tulthVnH2Oyhxk/UvdgN+gXNrmx
mVSvRZB/zzgAljGaBwg1xFHLbDsijofuFtoGgUEUjduqj1o/huCLz9VeA7s4sOGsUc572uUBv9qj
jMtxxSjZl+NYsE6XwnC0i4UMjMfqfLcr9WiRu2YCKS785PZnVEyKzdoAY8fOEmymHCsd5Ty5u3pZ
t1EbyXtJR4+EP6REi5lko6ydBb9YbqqkEh9pJJxkaxNZ/QaAabEBEAV5u2tYiBiIjPJyG4zEl9DG
RaNnYQFlqZmeJDe2VlXqMYSSm25m5dk/HLcR1Q5aCwNBbCjK2bnVoHiSzWDsRdQTXdxYs21dj6t7
YXq2fV5vwf6gzryskBZ7fPQCGHxIl3UrLTYmN/nAYLTO2XKNW9r2b4G88PI0S80fJXv9XyK63QGr
vZpZ+FrUU7q1Mzjh2yrK51fklSEgnKHDZFwvHK/joQySV08ZeT23RQZPlg4BtLlqUs2Ouzha6cqf
CP4kHn7IeB58HcQoopx7Rxp0Lqmbg/PUPboILjkHaBAXBccZmAveVqWDeyEBIpA9yWBdJEcC+lXE
Czvh3K/AmNNtMqeEkGvtXBDqcw8baC0s9nfbdUBvURaRhFw5VQVhh6xv4rGfg2Efun3g7otadYCS
zCXpu8xqa1rgLrx0Q8FkYKvUJ3/QnBiTxMbZSQeQw+JYz0LfpVVyKldn1GA7LGT3pd+l9yz5A3mY
66GL4lJH/kqymgfxsSrnvHmdHNPZZzof8gIDD0xGMHtZsxhGBylfqzVhdr1EBXsjTB6yi1FXBZpF
UXT0MXm29tAtEk656R1zhMwnpi2Q6QtFpSixh/VzqT8sNfXz1jD7UZsQIjm3RWGmmzzBobX3QLg2
3CFrHufKLjlgF77fIIrA9JhvNa5Gzu8XeMu+7bsa+ikLAzI18seIpTQ8iCjtrmUGGefs6KyXV820
6iYG3I1eRmV8lBhbXbrYLtC/9OCJiHFf6UqctnlTTUSOWDf4VoVLIDYpM19e2Djebg3YVYnregTh
T/B8/WmmRhBqq20e1gIZ+sNsmpyUBpBYDtNV1TwtVoYLlJIbTtdYjB6s0lTNnzMGSBDVORmNAz2K
Buw0EVWYBRKq1VZ0Iv9ZrwAh+Xh9GlkWXIxCb5TP5xcHBhLmZjW4B2IPsP1yEF3VfM2Niz2EEVRx
3eGhZWUaaTpRacvjreWFTVp0lpULNnj1Sg7uynrBX1OnDxGEhB7UQ3FJWmKMfKbaXHqg2ln7HZJG
OKKizv3qKgfhWN63Pt9ATG2Kc7QEdcuWeaKBWzhDIt4HeMgwCsKxu1trS33auqj7g6FTNVIZan6A
M6hu0hn+QvxpjapVXIkyJMu3ZK117ygKLO420fgVgaP7zYUA+DlbLTk5gn/Euvq+W61NN9KL2LTD
WM7EKxo3ONW9y5MthEw77RXL5tUGxx8kNKyKQbBbecdgGkZ5iszlVuykovcAqUoCYnOlQTV5NFgW
okMzd7Kuraxw4xmneXNzXUOIm/tpZwH9fzK24f/U03Z06+YC2mytB1nBUujddD8Xs3mokCw1/Mqd
7DntbPmZ9vRZ2O+Nho/QapCHugPWbnpRApOs1wOSyAZj6U3L8vD7nEcUxW6wAFtXIGOB64TW7B6X
OZDAf8rc6q6Zb/p6vxh3kbuwHaskttwxfysHf/L3Gn7Ed+ifbnnOgzV0dh5P1icLyXy7m+XYi412
auKic+fb+CPTqGdWuSztekhUgUslrQu4GTqbkd1APLG+CzIxGk9XB4S5tWsCkaOLPrXlUEgOoZdq
b2ZPfR90X5dXY+2yj0dCxPvAPshwWw3me79YUNjzHHwN8dERTG9rZ+hDXSPzWIcVmHWWw4uXuit6
UqGdKlmesqjWTprYJskWVj2eB+p6sQkxqiiUC3zxvI9SpUS1rPYdFwLRWBFNWIaFFeQ3fkFnMA4d
Z3hlhkHIkQ6bBK9opKRItdcIVQ7VKQhSbkz5pm4Mj1srWvvlmI4q+eL1wfwm+UeW/bL4xHYsupBX
oqDDTUTaoU9opqTeNoVU/oaqBOQ4W4+ztasl6+PXgi3cuyYfB7Wtu5Ktbyxe07SxwwqBuOYHCwjJ
6XBQAU0hrpYuITAUrGpcraOiFuk5Dj5dzA3cndKq/OnwDIBSbkXUNp3dpV7MCcF9I7yKfUrymPvG
84k0KVzmYI6V1GQHA0fDR0pKzFkH3zRUiaTfrOuWNjOEde3Zz55jE0rqWh2FO4OLF+11NRdZXArE
0Vs9a/boQWYrfVG6j4CCHfb+WTyffw4GI3vcBnTg4i5f64+FVLneAMPkcb2ybP9MqlfdchfNmRKy
APuuwgy1ydBKlz0UQFYnW5m6iCmclicMqMFzU2eCf4AuI/IXVPT8/CCe/JxSFBm7TNgVwNyh4TQc
ZZEiLM+nakHSNP2XaR1KZ1+u83gdAuTY0VV1rgsjcH60fuYeHTtvD5ZNt9esrB+mfrBeNbBWrk3E
mpDxJ0XPLmru1sROY02WOi5bBByWvqgrYJLsZxOqO7IZbpyb4tkdy4hkozs8TUF38QZZ5d0FIZsB
lCFN0EzZ1hOh/d1K/IwzY95dpbWe0L8Yw+Olgm8+DjfR0jwJRwXgLJqXmmJ8OyWFvAqb2bvCp320
ZvABvlsUxyZrUwxbqYr5dYuDg5TmwjlPWS+D9t3S6b7hKiULNAK6UdEyHLxK9beqKbsvJmdBeWr6
Ytt3zluWS6J/lwIE+DdYTL88c1bMANKPh6Hr5yPgxubQIokmNCEMCIyW1UGMnalddKfFdtNHFaqb
YApvMpOSZguz4d3M4extmrJi8a8Hf5OlkeZIrZa7UqoKZBACqZBrJdLpp+Nxa4bLEBI0nzMXGl9+
ttFpH+zEnkhg9zf0Ei4dgfWKiu8unCFPF3mIs4Bq+ts4Q8vwi+ALgi+6Di1x08Fbb0ix4kIYHSzO
bUeEs2s0yj3mDvdtUx98zDtXtsqDK9QaewQO6YMHKfpupcoiGW1ZrLZ0t7CKK0j24OzBbEFxD1uw
RfYF4bUMz5i5w/PYT80Dv0F5zC5OMyjarDf3VfYDZNSj4+XFZina6qi66kQPEiGRMe6VdqPxWg1R
eU6QP29G0Rf7oZC4EEbfjtfC4ykU5Ts6IEcUQORZGe0kBC+J7XkGi7Y1G7l3eVLv8YidTNpElMs5
4EY6mfUOIZG/RyfWb5zZsTecWx5kuHa3EKx3ZQ4U1VnG6rmy4LBzirguxwEr29wjLpuBVErjzF98
WCu7oRCI270y02e/H6btMpXFqcXHxwwi9F7STLv3geM+eyCqtiFlDYYJPSzbGfYGVZvmEejz8ccT
nDBoUewoZDzeyb3L6EAMZFabdc6Qa3f5Q0g98WXGTXqlTdOc3NQMe3DK2U3SRfOG1DrLFKIYN+so
KM7m/mtdspXg0oZIt1aUJJw48/Wm7DhC9Gl5pJTZ96LPrpKMtRiYPdusIqhXuuEXybH4zPDkx+qG
4lb7nbs1CV4uQfg77KDyl8+zbqwz5ZLZhR5AMK0XHDiy2PpdaMPhsdihKUp1XSZF3PMoww2XjRsU
r1GcBVSH1piFtGrp1PLs8tlJGUYOVsx7UQl6kMj9CrajPVV7iexl32dzi2Q+SzTroMTOkCcELMEM
c7jzZvduSKz0eQzd+Rbx5ZSBbbVRqdvia1NFp4R13LgxVk8klSMYfDFM3tyvylCcAxBe95yr510m
/WQrgyF5QUkeHPRClt4OUD9FVE5Ob4u9sYChTeACYRplNmy9kDP9nB+C2iQ7zzO0FPiB3FDC1vt0
9pdD0DAxU+WnaiEndcL+1k3VwRsq/IC+J/23RhLtNX53ykAQHnrFz5KbkovFCJilW31PQy4QF+pT
vOrlFttxuhmX5XmaNAyvVGbHzuZQP8oi2FiUGMGljdSFozxrCd18XPmn8mC5SaOF5bdERAdTUGQC
H+Dj0BnBJiefds4oAWUlFesCta4/+sXG+dZF3yvB/Rrcu9mlA1LxKtfpsfMmRHOlpE6UA90XEZnX
fPLHl3GSL4sTBAcseJfjfH8lmjKn5gaVc/aI6c5xXoUvlV0B3SWpy+rhtKxkd8vLJu9AtIrrSO06
FJ/5kjG2DM5+QKegjPjtAMDj626nl6TnN5eVaOpz2kNs8bAD5LYfuPh2wOWT2B2qD4FL+lp7421p
kvRYShaci/XyEyYdybpselxoCtKoxYXV5vN4U7sw9fKEc6KsimzrN53BdlkusNUvxwpI0redUz9K
2JMHpJbZ1iGjfNATwsq+nFA5cetyLPurk7j8mHwsY7A4+QsD75giSdqIRk2n3iC91rrc1VFVvPqE
Vc5pFNDSX+ofGBe+mSAjvDzV4VETSwJDjVGQHVQy1IOD8Kt618xkMIRFXCHDEjyiT5yfnanyfHA2
JThLf6SRIYGuDz53MMzUGNDpP226rG0PlVblSaxmuINkRZeAri3AL1hIHp1OyIguFRg6qz3DhunG
qZBeJDmqVrLgDj32i9bJYFwpx2Brl5B5iHLk2HDgbs6TfihogmzqMMqOo9eA3XTMHkz0iB6znobX
2i1wYFmB/9AvwxU/kS5WlJMbqq1vrtO6u9XHIxWXrLnAkS1f8RwtmxG6Z8y0neUinTqHGscsi+dA
YHcp/lb+ftobeehku0WtyTvGN3bcNWl7UejMbGprCe4d+FtbaPyc11Q9H5zJ5c/Wyw0a0/HK7+m6
107/1ENEw1ri5G/sLOeXYxU6d9mbjbM2/VViYYxMinSgud5b17VmxLTJ/NnbWV6KHaRojmEK8NSM
3XUnquS2r829qcS+KKNm6y3IVrxZdbvKKl9ZrQObi/vk0c4HdJtcabXkScmtOaA15Ct15djqnuMW
QwTKsXOWwzEfy5VSqbTtr6Aej6s/sqI9llelDN96Kq4zs5JkI3oagcUqVgzehbzn/1GDjGS3Y+6Z
4+tRnBYdnAQD9Jinnm9tejopCo6o5hED1TDR2MxIE9AhZsHhRMeBQrFmAS1wQdlVQXdcw5ImWovU
zcD7gnwlrkZvcJ4CvyjQx+L6eyCDc1Nq9VOsqPm2uN7uV4u94iYNnX03DcHWmt/xLICgRB1yRHO8
dYPiCtkwMOJGglyy5ZdhiNw9551THYzfcFGBYAnS4oEnvP5Ws/SyESKTOy+hapPL/IqUfkZQaX0k
+q21Rmx9qXjuvIDfJSsXW+V2tLuyXDdPNhiyd6IIu65EAFLx1LtbqGTplw/TXdRV0Y3P9o5ws4FT
MV3/jGHmPqkvlCiQgf5QIO0RdUKqg1n7FgUHeLSqRQBlTYoeTXBawEO+C8liiNPU9hBLWqFX0Wpq
/nesnrwL5pHbKRdIbM3yQ8/f5oSOmD9ysh1exnZ6zR0f7Hb0jEdxjNXSFDc54wpauFY4RgQpaPsv
/t64uha3SQaN79SK0VtuVMlv+4fK+j67RZw8JcdpyOk9cVEwplO8/Us/fyH/VWFHDttSrDdjzp75
EvdZ2nT7YBlzHk3Is9YDlbRKcdUkrjXcRXQYLxAXJ7u4gMMSpbxNDOIu9yMr/FBO6RI3DrtGNN9K
JhYWxyogJe2GTr7P2WQsXO9VEmbyT5B4w2q7TkPqPHleojCGJm2Pf52+t/XcS3fkGo6ixjsOFuOk
W8h/0j51dHera4A12ZtYwp4OQssR49A3NtOSTV3i5zgrrnyYgmUQzkdpG4jgiE3XsP0RUOQ1u5mv
MbgduEGaB60iFXK8a4XPARLxi2UfweM5EwuP/VJ8cbQyzU9XGLO2sXs5kV1CLY7Pl94EMNoe1ox1
L2DeKw/FxCuG6jzwO7Bfk6KAA1gPEwzK0G7t6dYKMYfEc8t56oW5jKE9Jwt0UrWRpSliMIDewJVf
B+2uFcq35J7cc9sdE9uYzufutobrp5gvNN0lCIbsvbFKWR6CYHHGl6mdJ0lXJCzVsgFMNBRvk53x
FHaz1rXvcQY56G3KIdG2QE8+Y5WLia0bWiKSnTW1LXvHsvh7xwBrmE+d+OjMVuNT2JV2fxwn5Qev
zB/6BfGltjonp93J8/8DYZcMPkauhEAfgiRpUZ4EOZzTNh076iOgsi2bZYTl6jcVBkX7CRmQsojT
DYeUOc8rfecvHYTlmFCRzc5owI/gPPejnA9AD0x9bZWKEH3DuetNJd7ItCKb04t4j8bB3JfBzwYn
SfOly1wa24CZ2hsrnLI0BSUaep8CLCM7tcILs7NftKN/nCyVlvuENm+34RIFHE7ZXQ60JdE4HrzL
VOzK1obWUmY5KX987RtriwCUEnMRo0nOXXfx+07QLZfYD+v6G81N54duqnw6QE8dEKR3YdbtJY++
U+NV7bdq7ESwTVIJPT9i2bqZFrY86GO797jB37NFQOjwEvPi87verXTj7+CqVx8lN+3OAAH258g9
N/3lkJAkPGpSOfMERCA7590rpxLnPsBeXiv5ntnFVz3LbCcZ1z/Jcb7OnDKM05Ft6MaqeOcRCbe2
xNXaG0mrvM9ZbE4zT9ylIHzvxxrc525eMptzfRSOn2U7JDd2ypbkFX+J/0EXgx90yR3oYW476y4p
VfWSeUpc05a4G2lKfs0SlEZTW4Yf9QwspBnAwW7R3m8dowlfmBLJS1ouihGMl3/1kRZ+MNKtDmUZ
FYccCOdDn3qXJe3Ccjd+uyLZzr2m2FuyMed1dHinfvpDD/2yK1cZN9BWHflhoijaD4T4iDt9I5dC
QIg1a68bDnbgp3FgFe2JlqZ1JN63CbyGvvts37n9dzlHJykKvvYC2GNfgMhpcxrqDIK7Y6DQOmNV
P4TcGPY5JT7QF/D2uuRo1tGf6qbpM4JyQArlKGTGynPGCp+LKCyrPHm0hmqXleK9Jf0RB31Fh9+J
xi8rovfrBbkO/yF0iH0vbRarVsvz5Ne5Ee4aL6yi13RZZ3AAUz0H6WEQHCk3jDejH7UdJFDe/ZVV
ZN/KODrpDNliS++VtTDSFpcbQn0selWfuY0zAMdERZcb3QQVh2uzhH1KpQraY+pSfG7DQKWQbofK
/oR5OK0nTscKWG0yz0ChE4kw2zDv/JJ2lTsdBMzUiQHIytGonIvoteKTYlWRzpa9pXBLvZPC6FXu
5qn2HxA5R99BdaNhyZg/aLRMup5hEzdoEf0S+rBLYeuf00RTmmSlA7OGHq6QENsHPJwLBeHHzGy3
P6TcidtdHlCSwsnNGAN1Se+9+YDSfzIaYdy8rgymYrRMMt07gfCfqHw5X46prdld5RpAp6UDYUF/
yDNFuy+nepOkBL9nS5HVWwZHdnGV1Sbwtjm/J1ajZUdqwQpqi9iGWS0HJ1StrCM9wYg1a+I7L065
NDS2QpcpSm2TSNhrFkWZWrP7+s1k1QIvmGl1jk8laLPt4jlDdTe4IXpNu2+5knvGh3HVViWzL9EU
1VYCO0fRXSe9ifNwaG7wiMGnL4eqX869oaKNmym3T3ASLj6oNQd8P89GpEcsuhSHPmXS7YgG9HLo
XylUutwhxaeokvQpLCMRvjS+wyCfQS3dSH+S9m1hyRwMM3R68gBzsOKJjmTRxN06ds85p+Z8h14B
ZVarPXX0aQ179F4S8V3UJHBpJyC6xbCmo/GFIxA9f5LtTM76rpQ//Y4pNHuunh52PKzzlyDwh2wL
4S8MX1Nd+ME1bjjnZQoQi1qbf4QYo9rWtw2mDnuyYzcVoJI1Oc6rPIGtsIk8Ob2FXW0//yNjRjpN
ML457WXtlVe78xqTmE7unWFaFix7c/v2jzQIEqeoQ71LsFPcTWsO2WIph2aDRHT8/EcDcRnVrtE7
uj2u3jeuY77r1nXuAvbv+QD5zaz7dcpydfUr+fFfyhbeqR/No+5//NA37+p3uCaJt//N1vwf/9cU
4v+H6xkk+P4QgtmyjfFvPxqd05SAIfrf/9tzk+sfn/92zpv0s63/lDG8/A//nb75TwYwIYFB27Js
G4kUqZl/ZQxF+E/pXTYxcEzYeBjCiIDV/woZWv8MSY8HxMcZZPm/tjv+PWToRfxXxKhCD8NVRKr9
v5Ix/C29SjsGAwzMI+sS8LJZY7jk/v6wP7TWSYv/rK7jffFY36jNbXw8fzlvf0bb4/Q3ebLfIoSI
Wvhz2T2RjkvWTfq/pexqNu0wX8LSgW3SUq1J6IJ/+Pj/fiHkX69AUA1HEvsIbvTbmxkGWoBjySuQ
oOjX4Gilxf/jK1wiUH/4uCI1TgwweAXQE+Sp4bj9HSfuP/2UPFpufCVsf/xa9v/DK9hrOshC+EQt
iAz73pHZ19+8h19qrv+T6wsdm7U/4q6klbmyHPQmf34TqbIy4EAMgCvdejO4F2U9kkALX/PUE/aZ
+LpqeGepJokZwqhhJWXHTKK6sf3U77ahS7N6381j/Tp3thfEQ2ot61vPDaY+dnPT24eEMMF8bQkL
AppdXaa6f/1F/3knh3fA1cPuVMD2T8jG0i/Y3B8+JDDmc0cLDOPpal9b+jOMypPXWheC8d+80p8z
bf96JSeyfNfyAn5xvzRXf3gl4dlDZlXCpmuunpKwL84mWGE61+v2r9/Sf/5CWOsQ8zgAdn+7slbM
nzXtGocdC1YVQcO6U/uC8vHtr1/mP35yJMouq1/UjL7zH36ENAnacLGXC1ulwg5itTF9XSo2eRRT
+Tev9eeFostnxxzaRqbHv0TcyH77weeo7DwrRwHGaPeK8rcrWrJA5HuHcxbs//p9/Raf/fVivCnS
uzaeCHKkv4WlkYAOXjhn3mausZ7JF475sOYiQWgrfA8MFfkprK9dnpd/88LRJSX+h/jwr5fG58fK
FLtFXCG/X42Tp4jHABmgcPfHp8BmI3+z9FEVxIC407tmimY3bpcq+HSIH5xS3awP7kQhqIe5AxHc
Z3l7rOis3RUtp/OYCRk5pqxNLhFvWqBvauJwYXyFWtRxRHMu7FE9L5HD1eKPhX5Cbm5/RRsdfUtC
SWBiCOsOMYPfJUiJJYc3+jxj2uxyV07LlpkhEeaCGPR1oWCvtiHQ900nJ/NRqamRe07b07NUIQKU
nqDCrvKH8IHVpGl4SDUHjzjtvHU+1Ygj3DPBIAuEZhDdpE5F9IKmUMfJQor1ZKlg8AjTRPmDO6aQ
3uEigxZrxoijCY0LUFFarduQ5b5HgnXLZbOGMuYwhgzlT9Gcdo/dOl2Oycrv94sSw2e+pPq+WR2X
V1/9c00TnSBDbXeby5i1JThrHEIlo3RvXG8aTNzVWPk4Xvwa3RmCNVs2ewJrH+iofvdZSCefN66q
2OoFE9udWlEwqsTp6pu6X8z7xaN7hjHsAulcxb1aUJXbOF0o6zwJgocEH9kB8OtpPRZMi3yrxSLY
mnpvjLbGx5ROIxvXXTc4mGMHuPuDGNLpnMqBYje2k2GWLI1wGDsMTnaBIQF+Ap5StNOjagLkoSyR
lV+jNTpd5A1Hv53p5Ya9+8V4Q/Q4AZd3DzZOJlLCDI1HEEIFxcMLZrPkWvRwLOI6GdNrlTMxO/GV
OnsSb1BdYHKcxvaSMrD6dCaoA1HsaeK3sxPUu/O+cbiJXI8RsUmSqlkABQtl4AEXt3ghGcpQKBph
J9EDGj2ubdln9+ViBXE3FKBmCdioYqPztr8ZOXPsBoGkboPMgCm3SrL2YaSNr8iyLwj9aj7KuygL
u6uJs319bJplWp5KriD3wPCwI2aWkS8holbBeo6etJdXQJvS9dzr5iKzZeZy9IeWK3qTO6gd0qVl
zT2gnbEftBVUbH0bvNQ+DS+khw6JBmdf8QxjSXmUXfHVWNRGu2ROMFIPiKo8yN0dOIJWYJ9w6edc
sYTRgGqJWghUSx35T7JseuYxHPzaTZQvtb81jp9+ul2q2drEVMzRirmac/A4EHAOBRrqgvPrA3EF
JUiObJ7bpH9LmFx7Tjbkz5NLze4Ry828uiSz7SELlpaj353Ky/Ye3rQjbN/+frYi+TXzPPXTsScP
oG3t7Jlzrldils4Ho+tpByyaVAdOUM7xtleRT2XJHfNCPibksZdQPCNycmhjT7XFGCkdMw7NUfiQ
JCYXsZgadM2uO1WbQFXre5QVCNfJijX7YDL+aSDFTqaTO/De0JB7k24WvvPjhXAczKN7EKRM7s1Y
8HcIH5iiQwjvhBLMFu+0/Vz7gGlI7MZUkMREoX1ZEnHAaO6kZ2VTzLhyZAC6VgMTnOUVr3H2zjpA
c203xfq9yGXCclVdR+2O4pn+lVdn1nSYhUM+BTpI/rzkfepu6kH0B79ORM+A2IMDa1VW/ZMWGOpu
5U7Rg6EQh5QTqco/W2MzO3dZQJ50Z2PyWrYls5T12vdyUAmdSGGQ1XSwuiPJYTJmkKlmmhXe1N1w
2K7GFyRMICO2HVoZJHo6V97WanLW50Zu13sGxBZzwtmZn/i7m21GqpWMnja++6aDCw6XvKBHfGjK
JCd0+EJntwhoHGeCymzT14U5NB2TVCeZMKoHly6kbD187EHh9Fh2+kszYxHrLiDZSngNiddDxoE/
3VtRkz+vSe0zNp19yHiNwlJqZ+mW4ziS9VAvL6Gi/XdtD7l1IxbCMk9db5UOdsqmudeiyA6j6wYf
02iHOZM6lTl7Wa4Mraw2C91nYJ153JDnPVd92gdHztYhrm2CG/2ubJc1wp+3Lmp6JG1SrKfKwnrJ
zReszn2gvaF+A4Q8dXsvd8b8i7TIYln1aJ1ow7U2bcfMbhCk+Z13D7aX8CKD1i9pwbH7aHeTkxyZ
WmZbWBXprU0q96FRCC9iokmLE4doFOnE5JoI5a5bZpm+y54v9hZWIJRea5pIVZMbSKq7yEhrVRsg
jM11L6f5HPQmPbaDitIbFkndNJ7pHf9P0s5rOW4kW9cvtBGBhMctgHJk0RS9dIOgDOFdwuPp94ee
ODFiUUFGn92hUXeP1MoqIM3K9bvDrCnVPeFwuHiUY5fkl5HZm0PgqJV7m0ej5m4mbS7qi3kq8sjn
SJxTT3R0Lv0+lG3TItpOO+i3octHVcA/YXbQy7ujgyFJYs8szdpzLqwJN21VXEMHb3eJGpnPRQSo
QB9gnkh2F5hjLqMoniNlXF6WVEp7GxlJuSU5CgkTO+1wIKxNsDYsehRkFcZiF6myv+2WZLCPBexk
jIOGORJbiAakiVSzq98Z3VLyOCdC9FrWXNQlq5nDHCb3eIypXApCfWOlGuFjvVPM3kxdAUMgnRMY
6BMFCRFaKHTNeA05txdR7eKFFoWXgywcpDoIcVTyrhR7Odc1neSp7m5FFZZ3RKva9SbrB/V+VrKq
gSk35xC+VOnaMJ3m6E7hwlJukTwQMx7Hd2zTIg1iFXxy34RTn75kWeSOMCSgRtvAF9dNTbv8SH8f
uiWMLdlfdsZEbFqtpMyLDgoaXsCqnDlSVXIkixoMcR4GdUdKAv/FQpkFCTkvvitId1h2gzMakMzG
LN+UeoJkQmS0sPUGyckPRWnEBqtAlYgHna6aYeZ9dizCMTX3iaMrWSBkSviW18Clr0GEmlnegsS1
I43wVzq/5LohXkifxk7gpOFCdpn2vUXe1h2MU8TADs4EhGCGZXRIQ5U/QsLQeiFZqXiamxKND5f6
jK1WZmIftWViHiIoX+VFm2Vp4DQjLDm9aLPojgKmH4K2rLIGhQfa5QIQb4uIfcGltZ4f6NK1wz2y
eV8kSXrhRA3yZtgQwRjp+wYtz3VsLNkuHN14G3U5PCfyPLcRa78AX1QNXvU07SeV3PrcMeUChGLB
Jxe52r41CjF6GlzKAOYfmGCuKOV+NjM6unbYFsNpKMYm24SDlrn73rS769hd7REbPHHYRvp6A84/
XxYtYnqoRS4Yqlj0iExGy2rTxxGBAB2uih4aVMJZHNEnQF/VEmMg7i6NuhfYHOa3lFOVugACODw/
awV/s9G6nIbRuk3p399Ku3G7176urPaJ/Epy79vFTTnLLPsbxpVyG+skGOfVOFJLKOo3ZaL759PX
aU+TrpXQJIvWutQK4dB5cNJqE5YdJEtcE5pH/NsgAzmhovtQS5fpUA+UjDjy1lN5YSxK+KPQMgrC
RnQY4k5qIgIjqWfyqmMdticCAejHPPr5tUvDbP6l2SX22nRf8TnvbcSWZJolsrivHBsrX1cUJFlJ
N6bemgobfrAjisBMyJHTdGTZ8ClxMp+0Vn/o0WbDdKjV+WKeMbOGBVHxQY1QcY4cFwguY3c1szWa
5q00MghwJY7tU5od5iy77Hvgkbkk07l0LSR+8yKVQzY32ZZGcbQHjwhvpkTNH+p221HOQ1om1IJo
LqxuJ3Dfm8XsMGQEuZpJoEr7ZQkAFoCRZbbYJ5x7GnKy0D9cO01abrhvmNe9imtTZRT9Ww7z/JEF
5+xsCDcYUtfaVnFa5U1ErCuffRmWI/yw8cKkQlIvl6nWqRznMvppGXW/a4jPVh57chomGFtOCOqQ
ilKsdaq6FRDwp2AWqTk81WTncB9zU8cjMTrfSFNp6fHjGx1IJG0PKtFd6cZGcyB8yLUacdWE+R4S
mvnRISeXcSXFk+AaIZ+LEI0VRgxTLW2i8gjLuQIjYrq+JNKmC9/nUz1uuqWvSrh5y3hZxURTH9gP
4bM1q9Y/b3U12Yh0nH9yINDgzpZCT7wJuO8iatbLV9JCG27hQm2tfLD3LIDV/ba22n2dRjHm1hOx
u560tPR2xrz+R2O3w5VOM3IX2nCswwrduqc1WVgdeyUZX9ShG7DD476f2NRscqoxcu0mtDVLnjbH
SnNj+6KDJ148dKWDn2nHq7Q3kZzmx64MQaipQQYEELl+Uqaw/e60AnvoeLKWyyhWu8vBzI3XqdAi
6UdGoZZXy0giHwu4k/GdbiaO7SVZrGN/0GMSpQzRPG4aQ52ugW3LfWsMclyvJtn6Hkfpa4Zu3lf2
3J16xDTdwex755sRGU0Hsz/ozNIlNGsWYXZlNvHyDdmztAOtk3rKbRXaN/By+px2Qht8nZM397M0
lN/zbGaidJw7kA5azQUpkjKwKqsJBiC7uzKN8+igpyPujalLEd9hZ3tfuH0eoP7kX1132CbZAEWf
ENq7GuXTJg2xx8nLsngdS9XZuUMcfU/psj2AH7JPa+SLHRLiOQMpRP0Dg8/sxqQdtYHtgb6GvkH4
TZO1TY9ONJeOlsg17o8Bpzpq6o0Rj8Oza9XJG9jMSCk+udPONeL52hpmruadhZW2ITgKA+w1upu5
MoiMw9akfawMc4a/FxM7Jhxt2bLWwCBz4D2/GK2fVqspV9nQIEMrYEmcKESrbz3SC/xM+NpesbSU
PYYeRqh35whUH+SUa2atYBOqm4a5s4apPWZJhgtjS0jAWBnplo/enOBPiQeSyO7DkuoAOgk+KHpC
RFtEMg30MbVZ3thhxAU5766xxZJjPEBCxhg7gyrx3Mq+jnf8acY1MyaDaC9tEKah0n86ZC9sRkla
0LiAyvjkwI8wdyRXkBBDo2/AMcq+QmJK8u3UQs7SW4UDI9dDeJQ2NIOacg4fzoaN4ElRMnerjVn0
Yo51nsOfsTo/oQsAN3JaknvoLPpDoq1RAHkIL2SIrOykJM70TZFRcWc1kMpNBV9QskHy4yjDiskH
MfO6cgA+h1nP7mTY2Ru1cUy/tPPqpmsTd29l7pDAULEnr5USbTaQ/Pi9R5Md4IHSWvt04s0FTAez
38axmtmbGmn0TqdJp4Bw8gH8pCnDx8aa8HwWmhJYMhRvnCnU342WQtFq8YiPp/QgJxcSS+VCmBqX
HpLxSod0TXglMXqHAgbBFFqbBJhReoWpLMFAU/6+J412BysPadNkDQX4WzJn+0oLaVxUBm65Yb8G
WvZQu8VIOjv674o0Ev7vIcNyPydgU8J180c0ZBpKHsI/PcIyp5OiOTH35EYejX7ocFIDbQ3jOdmZ
I/ubKTAvQlu7/ketS3WUz6mGzyn7yOwJM4+2ek0Az8iDgAFracMR60PZ+kMnzd9Rm1UbTvzye2+2
qDSd9C5shT5c1UtvBmsd/ejMmX1f9FXRo220++zn4rj18ywVY9gi2FHzWx4HC2mqUbKi665qv+sd
vAu6pVBuxGJZ6Uq4A0Rv0slRd4bGBrVPuBDMxzIS5muVGOg8JE3SQOpcLLYJ6eN4r8scvtScqW7g
CtJ5/ViG2baJB06krhl+IlXqN6CJt4ZIUdq3NTcpTyjjcOwHFhFQseYPrK7btjSd39ZMg2ouIA76
nRYvL26JEX/YziPxKQp3STc1y0uHdUYqzyrJ8Upsz2UQ9xo2WwvozWZMmNwQhtItuip744oyTLY1
UFbqTTmTYAMjsodDZccNGS6JsI/mYCvEjukyOllyzg2vBt+i/GXmwX9FPXePjZBXP5FMG9lpgSSj
Vg9tBXS2zTI0u+1Rzetk4xbKrw4tFowPLuS/kWQrAh8lMpFLMte2ZigJJZA2SpgOR4N4j76hfbWN
wtipdoUBTA8nYj8TvDl6Y6vPrHF1kCfyE8XNBCoduJnarwJm0mEL/AUAwrvw2sDJqEH2i0bZV8t2
MTE0aB+qun+1HTlcoaOa7wz8j47LbCzstwKNzoW5i08Z028/h10O5dugIt/Z0uxflqS07QsV+gD7
btVUVzTo543rVtyfJi2KD8LhHstVqrGe8CQbL0anhMqcjdOA/ijvftUUl0g18R4Khpqp4YlR7QOH
9lSATAW2TQwb66mjEv6RVxbvQVrcIhEG63GOLXNFYoBN4BYuDE6FbEBKhPOoihBiw8ps3GM8Qnrf
1pYa+oUWIylXO0Q16TKXj24hYhEkdMZvpnhwKzTgOlsIjDaEKKnbDPY1YbHYRw2dDRup5Z4BS9wc
f2j9mBCZ3Nr9gdCO1t2F1P2vWZ9au7geMmiEuDsE9ggtJlxS3Ky4SMzjLmncGxboKYOx7MWkNkPZ
wpLi4GI5ZW7ddiU+lBTN7tamQoIz2GkIYsIaO0vyfl/qZDB8CfkS7ZRbEPDF9cf1td4ZJ6/i5T1Z
dGVtAKS01e90ZIRBOKTGwUJl2G3VEWJkIPF+K3x90FA1JHE4tl6XG/QI9dEiLgxx1i86nL8rrTiF
8RqQCmtfu5nNpCK2Ph5XE3DM7+8xB+pxEdCSNwJg4QyFLZTqjaOsfCYblXThYYVRHBEVcHSEShwt
XtOaJfCFVc2vUe0UKsKjfnoyQrtsoDtmhHTpBHCiZs+FftCWWu13/QK1y3dGuD0bo7B6cpCMHmZ2
HhWoS1IlnrONFAWwZadCYHuYSI/pAjuJlmEbmwi4PHDC8MqBv41dUVJn7Y50eB1KeqfpnlusPLO4
oO1/ndOp5aztDShqrTMnPwXd8gFxGAT11ChXd14jmu09cdapsgMSt15HnD8IfqWW4oYb5f2ObOwl
O0WicR5qq1AhzzPHj729Ki1h8qgZTEJY5qglaLdAao7xpbrVXBsSmjNUPVgAj8zjwtqMr0Xcwhdq
9KZ5HejYLb86rl757UAlfCjZDac9JgtwVNta005E51pZEGaleMC6REv3kaGLdu9ireN3XUmMq6IU
NzK02vteZCaN9EYVv5dEj7dTiSWDBysYI4d20uvex2gnPeY89+2kS4uWtFC31CvJlTF0uG/mSiRP
0EP7/ViZUKFwBl1uMNlLbqnyxutSx9keLQZCmLlVbX6XNYW/yrlXJZRvM9N9INyINNcyNSeyOIrR
uNRNfGJjCzFHqTtqAHlXOkdn4ErHrZi2/F2vscQpQ5zhqSDdHEMxHEkoEkRUPMl+ziCcNX1OEvyA
GwCsIlqpcGCi9ImYLMJCfNr7RKnlYbBYRnuMOsKUZtT/yNhzB2Coml4ZLAsxE3CaezhO8jEvahPA
jbPrt1GQ254XqRNAF4673QBtcpNbFgZYhdPGxSXk0fq+mxfMGvIq07VjAl/wLe+4xnpq2IuF3mjb
jjtdXeZk69qRgeP2UqP7jTo3309l1mYww+z4UBZ4kPJohmoH36f5VpizeRUiDzoQijLeq7jgcc7i
Y+iFv926Vk6F0qKTcX8ltoe8WIoA/JMuwkRRircCqh4FfEaov1GskD8wTCnW9WUZQl3M4iJ+RsJU
E5XR51zWVMl8Bmp2H+kP3kCPegiFiROfbsXk9oxRW/MWKxzduqk/4AGQXhbx3O3RONpXBjLG/hK2
lcqpFhputDXcuZEXdTd29aFP8SgODF71NTzhEveNfiDq2g0z3Hixe1GiS9U2AA6LcumORhjS9eON
w8gHZM/yG7V0iFEsQYqCHi5+yIdciaTTDIzlxZWs9wjri7tmPX5RXDPzLLfOpI/Q1P0O/odLEzlr
8LyYqcYmkQLKNWeL9tDi33Yz2CU1YUYzkkfFfW470SXNdjjacS6UjcOFbUxgHV8IMdgvItOSS2Us
2vlGYhQhIO7rjeaXsbiI3JSsvWKsGg31edL8yESDWl9Kkoye6xr4wmtciEo7WescuzKBU4xBhM3d
HYeJ16bhKhy76ZSdSvA6vhlekfmt6EznlCCDKy/ydK6UoCht5XFpa3KMo4jYIrWghQRfr1A3pbqo
XPM0S6Pkca3pqqgX+1lX16Z4pHQW5hRlbh2ZS+GWioqMmbnry4upE8YPak+ekGmKWhI9YjwiOV6A
dnK9s722wCdwpxEh3wUpcgjtoaEow2JGFwLNLbJ7xusJkgBDwoGngVi80swUtuvcGpSniuCbfWpz
pHpFks8/eHHiKrHbNEM5MCLgIKBPuR8RloOzDFm80MSz9fuxc/DWj3T8VjOB5sk3UzmmKww1HEi3
RxK3RHUN/RAy4UNqJkMe5OM0PXazngT1HOnHmcb1CXA9/V5iP7JP0EjKg12gsNnjNaH/EJOpbbKc
uQo/c7blBq1yel+KuXFwXMmqJaBVAXaVThplrhWpApL9lAz3XRWiUiocrFS8EIX9vIXfUOfbNfqd
1mIZEdhjlQpHd02zlPjIscbypCjYJn0y7NpD3FNK/KiBdeZHxSpFfNeGBeWK5Ub07+Hw0eM3HTk+
Dri9wNLFoeKxHYn63qjtqjoGe0euVCa01LfLQAzVqQu7GjAsydpvUK6LQ60u8d6AaF55RpovT0mr
G28T2SH3Se302mEVn15Dn+rhTPcasoW0SSbp06ap1SNKdJFcZ6YSq3dxPDPPU2YYMi8O7kNRzCK5
SAGfYf7rHcQOpTaibyKDeMvl0rVOicZGDA+3K26dyG7vddoABkrAoU4uQiL6TlEk0C+PmlZu86yK
vllUQi0pECHtx1RFRd267fzaZA6a4T5qE3xIkECMvsbBPV2inkl6XxgRLNhq6pNbVOP6gs9o2FTP
zZKO1xjxqFzRoyx/xu2CNGJVtN1DZ1qSZAQbZZ5h1QoQQFJdICKVRLFgCYPYGrWz6RE6BYEEJbtG
f6nuiyPtvfzEZ1foXhqiM35mcy8vh9KUtwIN0EYzmuWpbub4qjI1J9ArgaPLkg8XFq0UaN0meIIF
wV+Zo91smdQZs547EpJyntrTXZp2oKBooLRTWvbaL0Ot3TiI4dkjsG4d7VtCEUgndIYv4QFD2vuW
BXOQZtofwd/s76LunUvdMcxrS0i1CYgsDrPdKNWk4E6YoNMxUvU0VNqw0xKryVmFs/EYtjlb7NCz
I9kdoq2VOjuBYCIq32u9wX1rtOaK0K5B0VBj18sbZxbOX0stHWjjaf7a9lJe5QUgeTVlWAKR04qo
2EKUVwWlktq4kptd3d81WqPdtkmfbJNimK5xi9Ne4OOKo4XqY9Pge/nagOeHREPRTt4kDXBiro31
dm6rmVli4Cs1jKo1bPRBSZ0LAKHpWYKDbCmd1cUr5rq7lHocXdlmbT+paCxJAdH663rkfp8Q4D4H
ZO+1XF1ERDcftwMasChUjBdWUbgZUC3fprKPwFNDPlBk6duoEOoN3u4pSxhDt6BgP3nuVap7lam5
IVwSSnuHv2zxFkYUf8dkRClzgYQKAi3ZGVmDR5hLMhCOt+qBfIXiPhXt+F0vE1jbsLFbynrsKPTb
OAnrFu2jKC/SDmr65FLoEmg2VcxoVSnuZhgPIJtpk/7Gk2D5prUYwHqqmyZyTwdzfsQhpFOvYsBA
ngUs6BBJem+Em9FN9N86y3CHJUooA71LZeeVSpbfRZFDA6Kra3E30taklKIVR7SONhBPpICAukWX
a36U6M5jsYSVubGG3m6QTyeQ3wYMYYIi1ZfyIJcOA1icFQWNGSpa0pCAC/dlHi35w5yQOzYoBdFi
FHb4QmTsb9uKM+0SPmAvdvlSlLemQ5UzhwL3D7sUbcT9Rg0pXNYXRywuVfVNUg9O9H1YGo2FIlEd
LqooNLLkhgiJVKuUQa9Ohv6kQbbeutGMQ2zYKOYE8XnB88Ykw/SNJd5wn1QWEdhskIrfthaZoaC7
C44oG2uuiRfKs1u7tPUQAGqw7+Me3z26LNOliY3CI8h71F4nKkYwNBX1aA8UGj2QrcO6wszsOhL/
ELNtEcExoVBPtygJuc1yv1/F9jwwZI+Uz8G0KA2zJ7eaX1VCBJFvVd3w3UxNNq2wiYvbFpeKCbOZ
DEtYeuEVou1MLe96Rr0z5pKgQbaxa+4w1k3fTfIkkvkfZWsJfjEU7dYNFS4sTpcN/tLX7lrU58Y2
rVrDJrLNLPa9wz5MBJmq3oGi0Qtu+LMq3CKMkNBxl6zZzrL6m7EZ4D3mjcTtRSKqQUBIkwHNcGhl
yE2NvrrVU0O7QhsR65dw7qrpoFsJ3S5HqtWt0pXZvV3ifecB+idcNhoCxqVhsjbGcpdS4JCNEC+v
IdT0e4xjSMHqF3M8ShdHsE1dROh9cKJotC3+F46DJVo+HGhma08WpfezoiUoe5GwqKvuVLz2Vbjk
nB15WN1Oq9IBGdjgUKPNxsWYJXKVRKjyWJrLhBcKr0XfSqNoCl92CrojHDgAwlDjEN7HA9pSJ2CA
guNRa+EBSkznCWAinu8hFeTyhbpHYhdW4Gdgyjh7a1WVCLbC1Yf4VtYlSXtO4UQ/1MFwbY+QOkwM
VjDX9BrLwZZ5wEoZuaTMYDGpFSfHXBc7VpP2aAv8dUO6WxuetfoNsl/N/mdy8mkBlxhqfY5rpM7e
YtKJADnN2ZCJDwzBiVqQXbdSnQ2uz4rlNx2HPrbY5jFNNOOYqWwifgFV7lGvI+PJ0FU7yGwt/uXg
zSD3EglsCxqB9dJ9pRl1ti3sBaMO7HmmZ3fJEmubuJZUN+y1+K9g0iyjZ9eRzq9oXrQMz6mKXhJ8
RVluqN3JKTMx0bmaXUk5I5xxfulKI/0BIUF/bZyhVSCGlc73GJZTh5CvBt7D/MD5FYNluGzugDH0
UTEe8RVY1mxaigQzwszqJu3mqNoIyBlIy22kxfssddwTfUy4IFrkJPdDIdUa40IYESzA1OQ+amAb
dwNKtVzEYph+qpyov/WqiWd/QN6i0BPW1hmeOtOLhsvN/YxmMAdrT5Jwv5ZkeDLF9JfQIUFa8Eat
FOkRXhqRfmHhCDVINLd7kVwkL9MpzuShagfCgXu2aOQOGFpMZNFo6x4dDTQOii5yVerJJsr+gXbQ
My0hDfAsUtonvZ+MH3FJbY8iMGaHiDlUu4sEx1jrAII+nboM49Ld/3QkV/ZI0Ni8k0wntGwwhjen
b3XcyWlD32V9ieOIhSXGPEXjq5Z2DY1YVf32OV/0I8/XxiIY8ofAUBdW8ZmpajWKoY171Flaezcn
2lXBknVxnvl8lL9Qb8EkVQdA1MGNwzijeKt1ShJ8lwLKa7GvKncJ3k1udQ2mWxu3nw/1nrD+D/vV
NTQsfHTAGFVzzr4QLK06bwvaugv9QpTbD1kVnj4f4i/PzLVViwaPzvdRnTNutKnXytRnDKHXp9p+
KJcNnfzPh/jIi3YwO4PoZ6gm0op/dBJ/8LwR3sCNiRsDcHoMGkUHb9ypEGeX+Kv4oY9sYUc1DUxS
4a07gkyC9+z7ssGKOEwqGCVrZ5WO3phg+0Fm6PSzcC7wf/+KoPzeRnp9QTwyTXNhisArt1aVyZ+a
hapeMgnz1vBwIiX0ktR7cVHKXeJepclVFG0GsF/rCzr2xze2EqENFAwYo1sYIbwfU4tAN10YcpiX
3WlVvx/Kbqv3m8/f2T8E8ndCBujWtMEtXhd2fUB070eZbKWCT0L1XAejj1XjbgimAG8KT3jJpvIp
LwPXp+Xog9D63WbyxwBzWo+S0Kt9JQCD2NiBGfRfaAY+rgg+FnbwAj64bRnn07V28j6RFh9LuDdT
/9Q5X1jO64iJzgjnDMCT1TRkYBjxnr1RJY9oUDvu6DWb9XsPwRDguu3TBvIW77/f2/YTH8DUn7dj
8J9vDePSx+fJp43q11+soH8swN+9jZV+jwbHtlTd+Y9k6c95JoBBQ6cQE8JlMGtPRJifYH/jW/ft
VlyHe6W4xAGfN/AYe/e/vnroZ+GqTPOz4dd198cKHlRMYMKU4UmaDqEvnBwSdA/fbyq/8yKaqaWX
HMJtvf8JpcUrPaROs/c2eqmffvH6z6Ly1k/iCDYqJCpQ2i12+vefhCwDLqvSsjyj7f1GqP5QPacm
7p1znHiaAWW8Vjx9eNXap5ZWCt3oQ4Jd1+eL48M2g1wFbQ9njIZzt6atJ8Qfj0PgzUOC3EK7Uzdv
KiTyvdrdzSkeKaOCNVCTBsBQX2XYfdhF10GxC7cIJHJY+GcL0spdiLuxAFZJiYptnuuR8rE1xhMZ
Ose51DYgyNeAuXS1TcLFkIPdTo7ut3p2LJtl30bRVR1Nd58/ib+9Dz6VjqORysNAiPL+Uch2BvFE
D4YnyI+KoG6Vot1MjcYbqivH6v1ocjC06B/xr75RzBVV0n9ohnj5/GP89YW4Koo7l2NZc85eCLZ7
6hxNEK6bArquqaz23t7YRAFdsX1G0w4G2c/Ph/xQBayv448hz5aEBtcyakqGJLOjNmmOIaQdAWp7
Oe6r+Ist/8OudzbY2bufzAh6/MhgA+Qq6jxAcJv75+ff6MO5wiCsLNvUDA4zXub7VwmZdk57XD09
dTY3wEy7OoOh/WVU38d5jLDSRlvJ/u06rnW2giNijzul00Ouec4t/spvlmPSTCvax2Wxq6d/+51c
Q6VWoyCwDJzpz75TXWDp0pk2diEJFFRq7EjHSEHXv6jTPs4/hnF1nVQJ3UL+tX7nPzaECs+hoVtc
rAPEU5duC3gWJewSqO39i11/FRjxcepRfwrUWKv2CxnY2ZfCUC3u3AbflZJRPXIpDmQQbbKpOGXu
shnKr7K1//LGqKlI3GDr4e/nqytJHLrCQgtxi/sxIAbPp+4O62XPKKPLz1/Xh5HY4JkTfCmXh4hJ
zPvnqKy4Jv6ethe39onfiQXBIMFsU52UPwKVPh9tXTXvDlUOeU2317oUJTBax/ejqRIrEYicLGHi
lI17Yb6NSIlKFbzY3hTDSzmMm89HXN/MhxENUlGEyyFuni+xvimKLMKvzqtSwzcTuenN3/ji/duF
jO6YUpv5zlJG9Hj2vehLzho0eAgK0/VUfzMlTgzZF0fgX94UYzi8K4PiVzXO9n2gz9oxIptaXjk6
dH0MeWHnz3P/9PkD+ydn7uyJ8UXAFKlANccyzy5bQ6fj4p5rXE9aRRx1Fb5UYzfTIZ/09HLuzTcc
LfAsi2hOYsezz2Z0exK8b6Ol4fTF7Pyw7sgwERbNdXL8WA7Wukv/scrHFt+nifgzPCMN3FzgkO+c
wtAfdOxYDkun0bky+i8zkD5KIBkWBbtmmzqHrHv+qBv4fgPRx5YXBMFlEFwFl1f803b9sd1628PB
8/jb1Xa75Z+8g7frvMNu593t+On//WUhq/jh3Xk7fvnA3+/4ffzezfrr/OSvP3z+CtaffN8L/NMp
2PPjcs9YwfoT//P5sf6W9beu/xL8unw6PV3+uqyDmn+7vOTHr8v1P+FzXn6xWj/OON0g7c0xbRf5
EeL990/f6OmDAhLCV+mwK5I/cWDchtkxtB4+n3If37Ju6BZrB8ottNxzVXI0m80iOw0aHbNuwOK/
SxBDQlqqE7923z4f7G9fikVqqJZhG4x79qUKfcCpAyd9L8vrW9TQB0TEkGjH46Ap+8+H+nBG0URg
S9VUvhiRTPr6vf+YvVmkpwMWNzaGw1lQEZHbNAE9L7hI7absfoKnfz7ex71ONzm6MSOwQGBZOO/H
i0Wm1ySW294yGPJSDYs8AHCvLialGL7YVj9u5AyFMRjBm5QtVGXvh0paKzJMIgbobznZgUiFBD/J
uQim2cIZGyjPuohsMlwhlTzZcEq+2G/Xdf9+j9LxvP9H+G9rxocZMw1zBr+nt7l3uOCLyD6bL+IV
xYc+AyX2n0OcPcxaOD3hSAMvLxHlHtfyOTBnfAklzEmfFMNqo4vyF8EcjT+W+Y3eq43/+ev8y0xd
Vx43ENI6ufOcfYIiD8PYGPgEAoDFLwZxrKyKMmd+we/v3y91xKambtE0MrlenZWIUO5nmuCUu3kX
B0K5UN2rgiyTsv0/jqO9nzcSW+FqEowDXhyM4iqEEJK0jt/kX5yWf5shxKeYhJ6pnB/qWV3ThHkW
9QISQ1OJU1NHP1P7q5Txvyw3JKuc94JrMYlr66//sbzHOIMsmnM9lDA6vVYffFObWswn/2UEMxUa
ubN/jnQ2EyazjAnM5Kn1Biq25HZh4sW/O3IVhIm7PTZTSf/aQuW2lC8WmvjLHsbQJgcAzV3+4exL
kqU9dzDSuHiLhyS6ATg31H3T3o7aTgWWNpJjNVyo065G7CnvYnmEJ9O7WxOD9Or18/XwTy/xbNW/
+yxnj8FIuyRM1snDZ5mrXdRdV+r3EOcP3Twi5bXMXTLd5+ElmWLQCzZWhqv9F82qv0wrSiOLTCj2
dVM/PxLFYOmVJXkcmI0KEJOaAwv60edf9C8LH58/Tgw8c2i7nDc7epjWOAyAgSAje9MqcwsJ/jfq
001jxf9+qNV5h0A+Wqo4QJ2txyYaG+AenfRNWz4PyXyqW2Ixy/wnPnL9F2N9XC+UyDj00MA3ad2e
YwXKqDUNTjnMYh0//sb5qWcaqn332799egzDjZCEY/YxGJnvl+U8wLGbTYaxu+EYk2iGymOTVPOG
a/gXHaJ/TvD3M3LdWvDoUSF42Eiv34/lGkrb1AMW2Uo62s6pVvLpgLmjMj5j+dmkWz0FfdyALjnP
ht5NKVD5wmmlJNk4+3SxkwNqZ+spx+TAvgplPf7OVdjoR3Q8yEtsi5iooCpMqv1uyad4Cw6dv+EK
jMODhcvYE/Zvzkk6enKx2mp3FOTj8IDTKHKwSbdKenZ1iZm1nuL3TGCufLStJXpoky5FQFR3h7Sc
+t+hnXYHFEBT+sVm/3GxULjr7urPYqMbVM/ehGbKoTVT/M/K6ptuXKbW/8efz8V19fZejX+ss1Ku
dtGaRhUytnmpfnTwGpbRfvrXkwlnnv8OcfaCsfgb0LcwhIrUCjza4z37dh90CCc+H+lvcwlXT6YT
91R9vZS/n0tkJJfqlBfA1l7lff9P71u/gdXszRuqq92wxTkiKPzf4xY1oL4J7xGg78ZLuO7eUx2o
3tsvjCW3djBffHXS/eVFgknQ5tPXY05fM0L/POkWxBSp3RJW0estPALcfPSvvv7HPW+FPf47xNne
TlTMOBb4pRATouRBkWEqmlYqfsqYSGzaSp0ePn/cfzlMQLk1QRXL5LRByd5/p4pgXpLHS9eDMelZ
en1RZwSz5SMOKHCZMI6CUfWA4cadkU7+mq/Y/i9n57UkN7Jk2y+CGbR4BVKWFmSxyBcYJbTW+Pq7
UH1nOhOJSRi7T5Ot7JTDIzw8PFzsnaUwSfgbg9EXSQ6fr3/P5RtIp+AImoDB3JYFN+n551jlGMaB
Ibi2lKovquoxrFwCSlAdwtF/N0dp5alwea1/1OzAL+PVRQA9W24tjwcAdGl3TIofQK07ofmrCCoH
WPIwPBrySjB2qdyUzTKpnMkG18xHrH0SKfG2VGgErHGT5nhQFPeZhhRbatp7lSBTGd2/DpxVcJrY
W6p15O3M2aEVdfAupMoyyWlJtt9sNaXbGYAQuumKoMtzgfUwL0VpkFQBl8D5pnlRDl59Iwq0dgTu
XVgZf7qxHlcumctrcyoF8Swm5TMVI2avSGqNLoTitF2o7fcgE5kgMXaCkq2ch8stQorOqA0ZOpNr
c+ZL4URRgj7wPSevpJ81DCkuQ/S9YDDqBykI87fm/rrBL6mlcE2Tz8LrEeqcr93YpEMrSAyJG9kn
OLof/MBwJJjorkv5ePOe39DkNdUpeUTKjMTjbItiuS+TTIh95/Y9sSPbmzIyP784W+d5JVUlXRoD
rMaGStaIQQAFWecK+URyLv0rMMftyw25of3+rtrENmmb6yp9rMxMpTNBM/PuFLlnvBGsJgYRPmrF
JfXi0NG3kM5tFJScfkFrZd++v2/ure39484+9pPi+6efqn2n2sVG2+ZbbfvTfmJs1qavwv6y3746
h+dfv27XcqOXnv18XWY7wJhj5JUe6yIYIGvDbBrsU6gEt7IXvRhaJ61E6Bd2Bd8fkIxsOW0J9CTM
tqHvGBSCziAAYF4uttDSRgfcaLD1OgKR6zshX+QIkIXzRJqp4wCUmWp+aGr0v0C0MHi7EdYHbvBt
Or65McBE0VsDW1Do3TEveOvHLQ38TkJrZL/XE2bSIvEoNA+l+9swjlq34t0/cC7PTGT6MFMFfU8X
wXqfn+axhN6mUOEdG1PmnckChfg+WGZpCqdZMbmPBnhSHdqUGZcIBL2pD1kma0AkywLE92XjHpIA
jrmbEkMcwJJ1lQ2drfIzrBp9uynbIQdSQOiFWxNEPNWRQK4XHJAkCFqLpFDeGyOg4ZOiZNhsrq/5
wvZqFgalk6SYdndKTJ1cJZCMWiSb6TDrqjttQsUYI+YyV47YxVGeOh5UYlaJJy/ImzPfVERFLipp
BwFh0wCtK8CaJB/+Wg9UgFh4cuw6I6LnejSj1ygx7JAOtLRvTDbvKso8YmyseKVpOc4MwZwOn4kg
VuwyBRm7glGbBb7Ch3NJcd8Z7oDal7Cq6Q8KB0LXYsnWfe3vd+kjn2taCggd+jyaKWAdglzAoH2t
tjZSczPC5WGYw4qUC8/CNk1Z4/+RMntfDMBljm2IlBYKrZJOhAZssoF+Gdg6/n636M6hFMEjmZr7
zOqAKpQGM4eY3tCjI5y/G5WJYbcOVu7Ei6hsUgg+bhEUL/JK4swolFIGkhnkfcgLSmYhmPAkV3cD
qhzToixkXtSbpvlzXbXLi//cQmZxMJ34IK/RjAtZTH/DcMJOLIwbEzCwvq93hOQrBnlxfskygpsr
YfhQqtI4cG73IFqlMAbC48I42U1VQEkRDd1tLgtP19VakEOcSV4DJEv6E5XZEVZdrSqkySZCOG41
xr0b8S6K368LudivqZh+ImRmgCAFDANsWmDPBDgLyWPmrYodtSOQJsURu3/gRXi9LlKaPnx2omm4
JN4k1FCliwxUG+QdYyh9gGkEz34n71Sm6PtS/ClJ3nMfTfeM+IX5LCp0xSZQoxXXeGEunAJZBPhZ
5Y1CG8rsJDSNBRHGBAHTiW1h153x00oN7XuhNBLcjhoDHMA4fb6u88UyfxwLKnF0+2Ey8+R07Zbu
AOtz7IBNuA3au6Q75tJzCW+AkjyB4XNd2oJXUTBPTrpIz8RFZ0vsym0viCWch2TF78hTjZu8c3M4
DFvxIEE1f/gP8ijsYkcUUy4um6gcW6kCuNGx/PhGrr96gQwO1U5UVx5hFycCf8KuEajgXEiNTzt7
cnMGMWOXQCmi11A8YCg/waoDwt/89PfqTEVbAnuZEMyYGQgRxegT1YVOHH6TtF9tu9OVX7m/cvKW
NkkmuiLKIXtpzrtMgkCU/CZgOs8Tj/X4awS4yeufgvbXdWWW1gwSU4NOE55f+JLzNQvjmgvUtQA8
ovljb+XZeEwKNQhAyQyzlXeefHGy2aApl4Vj5Ol6EU2GlEEzI4hCR/Y78Q2gKwv6XD+UnvtBZI5k
YIwFoGNBFn9UaWfsUuYYPseMvHMeQtF4AvglT5x25BG3p6NEZK5BrNxfFehNn6BUi38aRqUdCmb+
UmeyOagOM+n7368XyWQRDyFKFCJnZcGiIeLrRDdwGnXYuD7zdlZ2ACHw7y9+5VTMzLmnshtRvEMM
ffnADx082CS0KAI04u26PktmRj8ufSN0d9EBNDszlloAD6oSXzaJQbcZvKXqF8mMiheSFsrPUfcJ
sa9LvPTvtBpPJSWJIODjdjk3uRJoUvgrosgBKT0ESkjyQYA8smftuDNkYDkbwGrLrZ+urOmCqSNX
JRmO2wPheLamY+FD1ZwzuAZqiaNE2iarBDCnpe11/ZasnMZ6iUwiGRqJJM25fnrVW1pSpgRtMY+R
3CcZ/myZn1UANkFboW5UB9vChTVz32ZvIK305msJ5HH7Pc9v1Wkgats3j2T1r3+WitSzW5VVpxef
djUejTSUzSIvYEYKLWD0F2yKPYPsAJFUaxu78Fg8EzF9won/bfoCp1whIv9JKxK40/AztjfDe/ej
/7pW/Vy4pbUpiqSARK2K18m5LGss+iLOkGXiGAcmbqvHWp6IxDfVWlvSkt0QgIsS3mtyXDN/7xm6
7oEqw0PGyw8ARWy8SDuCT72yfMtiphzp9LzX5rfX6KmVYvaI8bLR0Wko0CLdNpXH62awsG6ccp5K
FKq4WeYBeGWFCm60Dx2Sw+AViK1wj+v80adVzSS0mG47CmYrCYsFH/NPfYRcNKnoD4dwYhcCgHIF
yVPmszogzIvOSUgoDmZycLtkJSheEzUzC5hUQpaQdG+UvUFVbTOMxwjiu6+unKaFzTpTaXaaoJKo
NSVFDtNtG6+qtkYdHJrxr9kMKO1DmEDKjYwAwejMO4uBWKolQ5msnLlppPLBBaYKpOLddaNY8A0q
ZFW6zugRDzNjJkZpyyyE1wesjvBLp5e8Jl6vC1hYrqmRxuSVQjGRppPz05rDy+hDeck4qN/9Cepk
lwHdx1jfSgC4YNxTYx8TJsQWFBlmHl4E994XdI+sRpzdUT2k8QJo4vQXfTzgBwwrB3ZBGtQl0+to
evFRLD9XinqRpmcKFEoQY9+KpLsgcdroDfrRqW60K3u0sIQTUQqPEpOUPPQ059IK12TETmOe1RvN
G1GjjGJqW7laCdEWzg81conkLnUaHpUzncDFjgRLmMilMn0/vZfDJLc7IHtAUF7ZrEWFTkRNn3Li
FQIVPARLR5RSWp/iEqhPO9fGYVPqQ/ntuvkt2DdaoZOCTbBjM62CNoN9XEIUMLBHczAewR9ceVOt
iZhpM8B57MF2FTuAc1kvo1eGPPs97+W6Isvb868is4MKAZkpjfCYARwFRieuW6Xs86IIa1f5omnj
dUgvk9qixe98b4Blg4WTOUGgB9XXqUGrtdzDCNVtMUT3imCuvbmX3r+Tl/v/8oxZVD2YwJ15bsb7
N2fAvSr9zMlaz7A9ufjqujAEBN7eh+vx+mouSp2onEgd8hqeh0Rd7GmVFxSxM2bxDcW0PP4tM4/E
xCUEY05jroi7bLjjlU8Z6H/lTTZ0YvFylxqVUCAPAHRnAA1RAHlTUqGPG1477TEhgamBLhdur6t5
2e88kzszf1UCoQsKITCYQbkCGUstngcFyM59jba0GWXV4IB0t2uqI7wK14UvWtKJzrNzobsTk0mC
bKpkWI6ugSMsPA2xBzlRx5x3shLfTLrMwtyzNZ6dELWH0tTPJl3lO08C6boCVBdQietaLZ7DE60m
yzrZSfhHvAYeS/BsLEDktfpbVzWMTnohDb1rREOXBb5p+8iGMZVJeE2/8rmwuI69toKu3ak14MT9
BuzFwviZTqWWwP0UHrLGVsGkBORIEY8iYIbhd1fXndZ7b7MV/7O4uqalThV1+m/n93gr02/Y5DVv
lqD6nZhg5TSgfcSmt3I3LK7viZyZ1SjgpZKHQ2VBBmp2lB2hBopq/AbY78olvui3GQ4hZUsan2aB
88X1CiLTvG+wT2GwILkHPRLShxUhS8s25aZoP6WWfpHRJBfXJ5BlABYNIp3p5Xda7N41tfn291ZJ
/tAiJ0xPgDmfiTbyVvDpOZjgj/X0ky4O8bEE0BdCVkt505Loy3VxSw953eLxRQsaERAsVedr57cT
kmwwgHANbH5bH0lWZe1XneT+cNNA+1kY93G3qdzddbnTj50fcZ5jU+zFnjFkfi42g/KobTyRy0kI
7oDRU/dRNYi2mGnVk1nf+PFb32TAX692Z04/+FwwjcoSSQuZxA9x30xwYY1DHSiQ/nhAl4NEWRt3
gt+/C5UC1haVRTtpzC/QOYxf6i4fNnU4qE4VBS+eonzrJO9NMcvoQdCHcR8x/QpIDnXT60tzac18
HytD4w/XqTh/Q8aCWAnTgKFdKJ/q/EuXriQlL2/M858/83tpUsF240u8s6V9JLwZMriUz3Gy18xN
7q1NCF+emnNhM/NSw1QFKhNl3Hgjej64zqDvgQB3fckWbkcMGG9GzQvaR3XefSJXdUs1gNwBIxW2
arxp0TdF+SxArVpod5H8uehuq3YH1qYcrfZuLOzXlImnVXQaCyf9em7KqdFmMUBjmi1LoIxtYpdD
0wJd/cfQHNp6ygqcZK3bWt1nN6pgUr5fzQd8zNzPjJpPoE9lGryijjozagE8dLNvMWqwRrbAe0Vg
IhbBTa3SBsdwivDY+BEkVRxj2MSBxkuzXS9vxwaGh02nPsm5U/mHgpB3cKEu6aBO2rdAPvSvHbBM
MAWLQuQUmr/rTNUZXOCpw1e1PAwpAPhmCVXzdyb+NpFwX+ffEvV3Vb5a5qNq7cMB+H1aZ0gDx8lr
Y9yk6dqjdCEem1zIv6rPrDkIDHdMY1QHqASUTlgSeDJCeearwABsaH3eDOGLBnrXdYtbOERnYmeb
HvY9tLIdYtth13RUtljHV2qyGJt3R8l1JVa5dJdnWiqz2Bpk/sisPMRlgDfXALaI8U3UT8D4jixB
WDf8EoHzva7iwtE9VXFemwzyugWYtNUAKNIdLwfJnp7gABqq62Jk+dIjI8fghcKTfxpAOj8/7jAA
19QgByIkB9hgBqdf0/i3pd1IzbNhCDbsCGMEZOKXroyAAtvJyi/SLHan6WAzdrZAIjRX7rt+X4GG
KQj5duUDpw+4PF3/fuDkAE4CRTdhiAiwaBYCbLTavAlBzk7VBHGcefC5mt/xINkTZLjhPY3Btyyn
Nz2xa5hw0t5yhgCAP+uZplTmfx7N1rNL40Gu9O/XP/OyVRQ0GB4aIFTwRCYDOXMCZCvEYahYR2+U
N4LhWNHnwD8WdHrR0BQC/KgaLyYpeeodVvGF/HzT/wL3aWW1Fq3m5Ctm51GGHciIXL5CZKpFdX8V
NDem0BKsKLtoNCdiZudPNEGci91Os7vSUl7SURKnCr1222tjyTQekNtNNhJEuTKJJNCDt03jNnY4
MaRVSmCuPFgWwnvWHi5fy6TJnom9+dqL1pgDVazZcfEMN5xfHhU1hioisQ1r01jvRvZVZP95GfPr
u9YDfG997Upq/Z+uL8yHq78w1pMvma0/s1eKolR8SdWOgGYeGnpY02jiqbixIFsBV14CwlOQH8Xq
RRR33vgAX4gqQEoeHhoS12E42HJzU1JeqcxtotXQdSl2r9aMB74D18hbM99f/+aFGHRavWkMX6ep
/GIWAsS/zrC6QaMT9t2VIVv7Kii+XVbqvqdty21Hp6adi4kMqV5xPovWypZNQEfgAs0vTmAG9awN
Rs2GQCGzm7rKAHdtfwE4Hq9Y7OVraNLxX0mzffFM11WVEkmUiXmnMA/l72ogAPVGX9FpTdLsaMgJ
m+ZGSPIUceNyc48pLQjxk9qsxPAfXTCXtva/Os1vJXDHTWPw8YJB4W5MwKhk/ja+yRsgcoPnRgi3
Mq7Sk5xReJDEPQSiXnCrWkRFb7H1ruRvhjnyD9+64Z6qBdP2j6mVOGGxzeQ3It/Bel4xtMXtnjKI
DGWSKf84xieeXFdil/IyH6wL7kPvM7VQGiCiGzzLe2UXyequF0cyOcYGhOJvkfuzLCEMheFwP1qw
yoPDuPJBU8L3YgVPPmjmN0ZfLXpagqEv0cddNuSOJIKMZt1VvuxAXUZG57YSn7pahyfv7693qlTT
jBPrAY7PzEwSORG6IMFRQFlEvkq4d9t4W8f5St1o6XAjx6AjbepTvGjZFqqIznSDC6HXhNARoEKy
YY2FImYAohz0ZGHH/9fdu8wBA6PLDZtEAx0FrRmvKHzZ+szbgKTHlH0h/27OZ6qhlBlCP8HNhJBU
9J6yySzpTan1jdxnjpVpr67XHUHUvrMAxweI71nvpMdAVXdaG62k6JdWBSOc8vM8GhQ6H89jionz
Kobok2+J5OpRDgcC7Kz+qVjMs/EfIhqjkuANNOv01h/GwBE68dH0m3jFV3y02M4M0JjQEz6CL4rL
MwM0mkxyYdDQ7LrPk61vWsUG1hHxTnIZkG6Bl7HjtOsc1Qpf/RjGer0b6egONJmto2grGe7L3x+J
s12aRVtNZIErq2GXzZQu0vZwQIr6fQaSEMDvSueUYnIDM26TrDiHBd9wJnf67ye+wS2Y9U3pboFL
KTzGRrcLxnSb1X9fwscI5ckMuQwo4s8WPKaGJgWTelF4A0OAY9UrdZIl0zqTMLtppBZSazFFkcR6
8IwvvXKskkPUfVH65yS7oa1ale+6bO1wXfYNnOs1cye0ung+XOAEycZnafziCu4+Fm+E9KmECKve
CwGtYmt5v8UtU6YuHh3kBypq51um1aQX9AFNVR2P4aqHBMqJLLVWsgvTgs3OCI1O/4qZLWgJC9xg
TGJgXXTybu9DmpgCYfqSMZEKs8DKAVh4bpyJm60kzyEZvFdcQwTtdbITwnvaXQPvN5yApISgISBm
cLL0l6RKjN7ur0u/vqQA7J4vaRwmsVTHXEhK5W9lE/btNDm2sflfDtv/LqkhTvfiyWGDhZVk5OT+
cu2lqh9D/X1ccySTn/i/d41Bq3MRWSD6YtOza9Eo2GIHv4Sw4qrW1mrayBMloqwWgdBBQuP7e6Un
C9B7NxPzz/Utmax4rgjdTjTJML47ddSei/EKgDFMkS2pSgX0cTgQzXupqOlIuhX0tQaWpffD2cU0
KX2ilActkFaF7Axkb+3wR/PlQ1ofiqx39BBiEOtRHMHX64nWjJhx7L1oVHuzf7UaKER/WeqDqPzK
jF+CslHlJ6tON1WWbdTuVjC+m3rpRLW8coMtrM7Z985Wh9Qb715wfW2/IDUi67XIq6dpjxGAgEA2
tTmkG+EaPsR0BGdbciZ05hG8RDahOEZoMm5TUmtdOthlkG7p7nMaAGBF5bNprGKKLgSLeLkJ548s
nwzE1/nWqFmvpHqPIWhdaVc3YQz6s0A/7sZ8iI3HdCj/qHryUurC8boBLmVXTwWbM6fgtUocs8rT
6/ZT032V5D8f2MDmp6w81iGTLSMIsbcF/JWNtuJ7F87YWXwyW2lfbioSm4jWgZBI2q8dgzRtunKQ
F7r9zDMp85XV9aJ1B6SEePQWGqZgeAPJAOe+UczvJcjefmqTOzUyAOpFZ4ygZEihsh1e87DegAOf
1e+yRQY1tsfxfWX1l7d9qqxPI/zWPA9XpWme5AMhWtZ87ofbWDkq8a5lVqCHMnCgc/Y2UR3gLK+L
XUrLsSb/ip35z2hkOMBKedF1FknGiRHY53EXbGsGjcpqY4I9nrnf2xD0vJKJZKpEhkPvrw2LRCy8
AH8vGw4AiyHpydq8rda+b9r4iyPIbAY3P3C09IufH4aMuZ3CF1gVXe02EyN2VLe21Ty5xrGKvg7j
iolcIoxYmMiJvJkhCpkXw/nDcoRBfyCZIgWd7Uu7PIdr9ibIP7fmq6bdQ5Xh9w0pyXsYnOzQ+x32
m0B61vNVsJVp+a/pPzNZfdQTqQ2n7dHe02Y8lvG4g/XaboLPsuBEzdugymQ1PhUDX7RyIy0l3U8X
Y97qASKg1ksM4JNtrbnC72I33+nuvUtBLOG5lP+yfJBsVtIN/4dUSyTJNvVOfQS+J1eTwCVUGrWi
2WP81YpFW0vfoUSwjeKzbh6LvnIM41VQhRVl54bGEBDQUTRX81KTuYJnt3wrdowZCSZ9LOIRqhSn
oydBu1Okt7J9ybIVd3fxRqV7BniFqY+P0VCezLPrd2rxbkch85333Y/d8ffTz+3Dq7cKlnxhzZMY
c7pLaJgBimY++eYJudL4YxI4b5rNELBt3zF2azvbw0owa82TUZMg2rV44jOgBXLj7DUnu3KcAUwd
OMDT3e/e7//5Ywcq3T3gdNOf/wDNTWBzE+LcfsKfO/Lvp18ff2y39ja17+4cYOeeD3+eD5vbZ8Dl
fr0drju8CyhlPpX+YJqqpz+ZPJidqKSooZfIGmaGnMoBNC/4QLxzDmtgNhfzuB+CAJakgxfXhV2d
uy6xy5IoGVj8CQ0PrD6U3tor6calHaa8Tj2AwVCdLMPMP5aKBe9gUASMX9/evt1u7r/t9l9+qvaX
7coWX7w3P9Q5kTTzjCJEqq7lI+n2/p5tY2j9P2wMBVYaquk9Bdl7pkqQWVlYwYCKgM3m/X73295j
Ds5h5Qn7MY1z6lInRU7lzBSR2iTzYdUKnPtv3358+vTJA9j7ExPpE7z3yN/zT4je3m2dw+uf3Hn9
8wqrKf/7M9jUG6e/rLySPkrHl1+k0JVh0seJVz23lJJmlBR0CCxlOi7HRyAdwVgEaPFwAGjx+jJ/
/LBrwmYpqc4A2EUrJmHARwIc+QJKJKoeJoDH66IusAE+VhqcCDrJP1AIZs8/sa/A64JNFFH3H2iV
x+nYT+d/gpD8gJNck7m8licyZ/GMZ0V9UxU1MgHzsPktAocgsd/QNgKz/ff+y/7p7unubruyiRd1
ubmyswukKVpIXSME4wEze7f7tP/qPKw5lcXzLp2oN3O0hifJ9PFM6m3uSZXhPZ/2WOrnNTO5eAzM
1ZnZJPQ5pSR+CHrf7I57+2FNwgXDwIcE4FQJd2lKYjjv3OqVMIMEii6daaduDfu93TXbzQ5UiHz7
88NVOofpDKxcvcvH/0Ts7PhHipsko4TYyT4i+71x3t8qsP47Z3DqzYT4D8jR7sXmppzgKGrgKOz9
FxoOPlgO4D4D4D7ldG5WLqYPlMqLg3nyYbP7wkx9uufUf7Z2ukY39x+/cXCmwzPdqFyV02GdfuN3
/rjjrx+H6QO8ldXiGK+c4XkAOtulOQCvULhFA1rOP2f4nw+aft9t/rm9p6+YvmUCkd1+3KRrX6BM
Jj1fF1kkf86UqEQcM1uXLCNTrJY0uExL8oFzO0HdTii2X9D+wbmZ3OTmebcW1FzENKQCJ6hBZiGI
1S4mIJWy8pXWRG7bMNHf6BRMrca2Im2rxGvN4h8DbWdKzoTNvHIdQlXnA53m3Gb2I6RsNs9gp7V/
83ej3fO7N0VuW/S1UXt/9+S8HF/2x+0W9f/8ef5FdHfcTQfp7fkW3N7nt7fb50Nj/4EH0v61BqIy
nczZx9Ldyp4otCEw9TI7uVrUJSmlJhiDUtEtnWyIsmI7QpxckTICCHU/GmNw9Mo0XnGyC1uiM2UO
aB9DtoDIz5yS6QrFxHAbOT04SzavxmZD/f8dgtrwJkpLyb5u/JMrmOlJ47DBE4dOC6bLZ5tiRYoS
QWoUOUpN/gW6eXXfQXBPigJqCcNaKRZNdnxN2mxVMyuNNK0UUW586jqGVR90/a5P9wGNXvUN5dXr
yn2Mi16TN3OEBQ3eYSMgD9ix8d39A+fWYfwR//CO2TF8ye1yH30aNt2Pv4Xj4HUF0sg0bwnI64Sb
zzqcvO90pYhLN7MYPcyfg+67F1KWXEsXToYw1+1Exscb80QGlNdS0rXIKCKXFpWIXodDR6Hn+hIu
meOplFl8I1PY7/QCKUmsfJI7ZdvUG7HtIltSVqLvC0nwjSj4QIyQqSKiqfM1y+ueG0thWko2+mMv
bTtJ3/bty1ivuPuLQiHQVGeCZptTBzLAZCOC8jvlV7kb35Mb9ajcl6EDJ8SOFqdm5dq7fCadS5wn
GcK6ghlWRKI4OOq37ABM0eNw7720ByhC73tHcjQnfRZ3wWcJAvOb1a6UC2c2kz/bxDSU4MOdBtH8
o/BovXpv8bF4CzfRnflp8LbjgQRP6hSf5AfqC9fN58JIZ5JnoaoU1x2A5j6dGyZhRfTFT/NdLeyv
C7nwKjMhs7C0dIMurDrUGyW4DZrKruT8pbJ6m7LGm0enTVJ2jF5aa95lxWKNWaDao1fkThYr7ts7
MTxQ1HKC3/TtN50tP3ab/ka+NXfWRvl0Xd/FRQVoj7MCRs5FY33eVZE4qiyqG3u2HO7L7M3VVtZ0
UTea2ZlFYFLbmo9cyYXXwnCHjMLS20OnWb+jUXqshQEScEPa/QeF/hU2Px+tpUTMByPMV35r4nak
G9dTVxS6yLl9HPsTIbNDYPgal6mCEFW4c9VNq9+FBiPHCdSU8k0lbcf8pyy8X1dsZRWNmfn74WgN
QP1EAKmAJFDG4b3WwqQWWZmwzRS5XXFti4ZxouLsICSim/ZGRhlDVJ5996lonWYtrbcmYmbz8Kb7
o+EFbJX5g/gEZlrb8Fb85Ufz0tnVNh3oidTGMAAsoLPn/CrQRlKYHUC2jmbdC/RcFffw3dWN3SsH
Nz5qwSeDXiZPtOnAL7RHNd7AHCHXK7HKZTZo9hXT5p5csFaq5IPR8RU9fRsQLgJJKhMTRd/9/jGh
h7ZzNzr9Ru3f4uF8GOqJ9pM3P5Hrl2Q7czjbnSF8lXUKFocxDzZ6sOJFFg8EYhiVYT5H0udI49XY
hFrqIkdQmwCwS9GGZPvgutlGdofe9ofEKSBiZ57kxi+frh+MSYf5DgPBQ38/k0Hc+LM7uAhcbQDT
FfiHwrxRDWETi7XT9co3PTOO3toFvLiV/4qDqPF8SXvDLLJBpqQZ++TWf+e9tPHg+qlecjO0y7Tc
AGuSpN2x81dO5JIDOBU8czp6IFYDuIsEoFRuC0U/ekzLG7L70jJBcn1JL9MZ2Cuwr0DPSToYdPM6
Ukx9EaxHZJlV4oGSPtpmM8IMHm8Gmkq0vN9O/76slIdIig9YxmY0Vwbllhf65BtmQVzRdHUad3yD
YITup9IQuttET4UNrBitk4o543OCN+6hTBtu8kAuH5O+3Nem2a316k2e9cLAJrDhj5Q9sO7nOy7R
4kW3Gh8igh7s1pu2OYTGT6HeRdrOY2BIhyOWRSqhoV1zX5MLvBCtMMMHxADjHPOOkEIJAx4HGS7S
Gx4UodhG8drMxqJZgWMISx6vNroqz7WTmfNMCMsnJMZvZrSPlF+WsI3XSLiWfD1lGp7AYNROINnn
UkKhV6BELqc4Q7tp9OzgN3DPDz9W7Hb6MfP10smJgyHMIxRs2nMxRpwHkhkSRsktLrZ3zbfUYD4D
RntgaOpGfxsoLzkADvzo8+y9gjarUKGrlhLls1urazxni26R6g6IOSIfdNHW1sYCl1KZ4JqqZOsq
7ktgjId6hBq5o0DuBs9qk2y1Ptl6a+h2l89VTvAEcAwSCkVBMg/nKyFHPOgUAUigKH8q9X4flOqP
GO6spH4hnbeRPP+3ST9laH1uuwbinq8Ar/rbrpSPlRYRpMm2vgbuPx3Y+eawJ+ZEWsCfc5yHwYBD
px4w5qAn/9A+w1uyjzXFdt3+IUtb6In+loVluv5OJc5ipry14gF8eZ5n4VjQm6luKjH+GtC+rwlr
vX5LFn4qa2bhklCPvdwhKyKStiBAMvK3vFsJZ5buulMhs5Cp1AQKHxZCBtxvGBY26AGCdeP6PG+3
18/S0kvoVNTMgLK4bnzIOiOnouO0Srd0cRjBNzfyaGGI6Gdo7LxZcfnLIgHQJ1WGJ5rjE4ZdHkSM
HuBo3QJJoVNG8nGwRLKJ1oOrVzYz9ZEwroypfDTkX9jl1O9NGxlx+xzVKnYbkMBjfJO6D74wykea
O73L7hU7dm6F7eC4R+sO1FDS3cl9vhlt99N74ajH/ib45L4Xv9SVPV7y+dOkEqQIQAfRin5+coWk
1AZfwiEram+LhvkQeKvx2qKxQkIKzB/ZOnDrzmVkaTJqWgwsjvusvki77AbuZQt+Xnmn7b0dY2Wd
7azNeizZ7rSpOhPcMIV85FJOYtEsJ2+QVTXxC7jE+VMytF2yifCa2iaIc1CwvZq2xyozypVoZklZ
OP7IvUI4SVZopmyZJ4QSYkveaXiMlF2dQj36X25RMGy4Q4Fhg+hmFoSKdd+lARAzTtN8F8YHz/8c
WDRg7K6fyUVNFOhGKZMzCT33oKPRDzFXKQfEDF6bpn0LS982u3F7Xcxi+AdsDNABExAkL6dz86gt
1/XEfiDGte41HzKe2y7dDeW+bJ5EbZtJWxrCZP1Oaj9dF7yo34ncmb/2e6nxO3+cfGi6s6LwqBQv
WSKsrOLSPXSq3eyAhR7jmgl0wI5vqLlTKsbvSejBCsB1k/PU2AV5I22KNP12XbtluRqvJBMvI83d
m9aldNPXaDcGiRMk5m1r6JthFB5dgRqZJOx0/c91iUuuBA/yPxLV2VvFrZOghb0BV5J5jhk+WM0a
ONBiiHMqYmYqvO7UQvcQYZqukzecrK3vPXndl1x3UvkgU+Rw1+bTlu6JiXiA4VPSuxf3hKvRjDuG
GmYCk5upfe3SzOmjbqO09UNQ9kx4J3diNxyvL+aK1PliqtzvUdsi1ewfx/wxbJ5k/60Unir1UBZO
oa5Yy9JZOFFyzrgEFEYTCQriuvA1i299RaWj+j+chFMZs/NG51imezIy1KiiPc/WVJ95ZpCehs1Q
U6JaEbem0uzgDYkZDYWIOMP/HtMpmvbbco1HcSklTxWKexyzh99jDs6uRF5dVAQSTjPEcbCT5Nb7
SjVR/xmMkbWzMil97TMzejD6uhzBKvKER1CXwYHuIq+7A0sovq01E4qn69azoDvX+URsxRMLzoyZ
7pDVMDrO850M1NH1bioDcvrWXbnplk4jaG2McoEUDObLvPhLu2OZKS1Jwq4D4kEwC/nJSyAFK6T+
EInNzdDK3YYY7r5vmWj1Q/AY/15N+HgU4jcauQBrP785SgYJcxgzCSzMV1N9ysyD1K2IuGzqUEGl
P5ExczlKm49QdSCjDkBDBHlUrTMYQQM7UoeD2/afZIas/Va3A6lwIsVyoqS1xVRiuKgHniHe9IrM
HPo3g3zgde11tJtFkmdfNjtPphEVbjUlTUtvCzBN13CGbrxqf13KglfHuE1Gg2GzJh0xmdpJIKW3
cUXxn1elXP6Jyk9++fn6z1/UYooxKDwClzcf/600oIeHing4sbYFOOFlbA/FxkyFldVaOhJAkxDm
MvIn4cfP9ejkkGMa8cJQ3BtZ+F20e3MNS3VNxLSUJ0slagOYxj0iGvPVgmSsKTfiGq3gmozpv5/I
yKh5U4Dn1WJmf4qpI/yxz1/+y478u1LTjp2IKOEzrfIJ4TZnArzQvpjZNzdxunItUl60rJMdmUXK
gST7nq4hJ21uNOVz2K7caUs/XwEOhnc5Q55kGM/10DMyQ7qB5Y6cwAEAU0LJ6yu16AFpepk4Nyfc
pnmw742FW2seKmT6rVUf+mprZk5sfFV90YFksu/IFa5Umy/bk3FIpzKnwO90e/ypP5l+BEd5tSR7
2AN9Z6tfs731MA52+FbdWRt1paKwZHS0PjIEDEwUqzkzOkgHk1rNpkSAcBfre4F0QLpW3V4IeEDs
/1fGhdWJrljXk1rFRhJJbm7G5N4NPovwL9NFv/a4WfTrChRjID3y5CBpdr6MoesbUjXBBDdOuxE/
94Hd2hTXHAj8dsBhPYobcAVv6x3EeSv35uJqKvR8q7ihifbkXHJVDZ7eKHi8QLpR/Zu8/2YGK1mG
xbgEkIn/lTEzkiyNYDv3eHKLe8MODt5W/gpS2s7aA1Tz4m2klarIskogR0zZUFg0ps09sckJ6d73
R1QyJeKNn11yP9QrIoD95ofM77spUwObD/cFZ/pcSB32MCoHDLDHQlB8hiZB+6GJUfummkl+aHJX
/hZXqXV0g1B4MNKwvkkKKdsmY5cf3Ez0j97/I+3LmiPVmSh/ERECxPbKWqvt8u5+Ibrt2+yL2OHX
z6En5jYlE0V8d567w1kSqVQq8+Q5cdV80MEnP1lc+DsiBpMbC0qAuhYYOzzQDvruEIB4g6iQxTYn
LZ8+gIGklhoMuO+7gZLSFJheYW4+bs9NlMJHarW0orqVzvWoCfcVqFcak+igJmMQAvgpxWJ6VrO2
vPgg5DzROGoeUqFqUe8MSwM5RGYMbgTuPzsg0i8dOoOxk9Pal0wJCdxz20YR8o0uulO0SqntCPqe
E8IyxvjA96/VOqRzx/q1URPqYeP6RyQrwV4EgtgxfLwyzbbV6S4sh6JEw5NVp0iW51/mx/sOw5+2
xNoc00I0jO3cKKAWCT08l+S9keE/ZYOrjz05qX4WBdC0COWXIAVnbg9i9grsk5CBc3yajqVJM0JP
Ukn8XdBDG9Qsa1LXZotNhCxMCkGoahI+BqhJCbuuTUGRrymd4cZqF3nZZKjvWRMCyUKI8Bwjefox
+bp/jxuIOoIYyq0VAV+fYiRcG6kNdB/tnJEk4ps8SSgiBYN6TLNW/NmmlfQPxcjpQ6+lsVNUYoRq
hS9B2lzIi/QtS1QMoAZGkX7lvgJCXlnIXmOx6/ZFLk5W1Y+Yyi6i9hzqem41qSaffWEU0daXw70+
SPFZihRmVwCnlyZDs/HNYJJ66fPAiDH0VMklCE/1tHfBVRSkXluG0r4AKdoliWXmgmrZAI2LLENy
s8/7H1oXEkcTKrQqdcw1eT2mCCpoJCvpg54G9V3qs7g0C2NOoI0heAqSLH8s8kkt7LgMoR5TMPYR
UDU0zKrxw4+4CNUBQok1Hm+RWBovcaIJbjyl5cFvifyct6Xs74HOA7t2Ik0XsZdzFywPiiVAt+Ki
aMzfQwlRASCEAhnisJb5kHvK0fWzaAw2CC+t6+GSlh2IIYbU8E+9ImQ70JK2Oz8qBdHUBlb8yuM2
fIb4KdSHWVgJT4Go1GBg0rr0uYjp8CQFjfjDKMH3HaQGaDbiMs6fc7ljP2uN5cxsS516mkDE32ES
sreiT42LbwQ1cL2lLHutQLOjDu0wZ2q7wU2Lun+W2CiB4ESoit9D1w+OCCzNs6RGWW2lOuAKZiYV
Q+lkkRE+yYkfn7JIAf9FgOrIszRKglv4LfIcUpA0N0N/6F/lChwUfppVkKPtVfXYl5J/F8gNDnEB
VgScpJHuw6zsjqAEIx9jIYumBBG1xkTq6Wc2FN+1u6xCWdWEzt+wZz4IFs0OEmoj8IJTdaCVkDyM
8dQWpkFDtmc6BKhzpUHXRpnCCjVwZTgJyOy/JJH2L6VmtPtMTw0QQqINdZ+jSJYHIwvtsiqqn6C1
Ce8QEVtbqLLxl5ZJzJ2oLKBAkQ9gbtfKuDCncQyOURehdmCMoPpgNM6eBoRsl8S11IE3jwJaaJTM
1WU9OdOyiB8Ffwx3aigrOBIJ5Bd0NWycQM6HYzpOnVtMavKRGTXkJkdw7GVQu9/1ROsGUw0UcAVV
o4bWkyjVzNXamXJw1PT7jrLeicBI6BRdovQQA1crw9IzqkwmJkNqw+yLCOJVUlinIapiFYBRSgky
fLOjcu5ALa6RLS3QoNkNKblnHcOitQnhPRAthTKoR62pplNpGaROfodqbgTmULDmlRWG74xyVX5o
1G92XZhC8Zum9YccCJisBpzVqoS2cSqtgjDivOlhLoBBIUuVT+jdQStXS4oLwHnaKcDQxBGTedNe
hCO+tJkQFv8hQVg+VbjLW4DWtuFTpFsscxjEjGrlVdziOF27sZc2uBsblCdyl5bIXBtMMbdvlfGU
+Jfb2fFa/r0w8Sd5XiQFhp9joL6CCYm+hykOd7UxLrC6BgrZLtQ48Ejn+wojaZORZEjhMvEQDY6Q
RSbxt9LtOQ/ksw7Mh/1rhPsYmLvuNdLAiHrJfrK74G7aCZZqt27fma1V/iS727u2mt8vDXJfJkkV
PZDmVfWWiAj0MO0euiOgVw+y92LY5LSVjs7p5rcFwnWJCsknavDNcqILEjMa5G5jBkhJ/6ALl1Y5
B/r9pG48wbcsce9jhtgR5uFsiXg03AUY6qbqZUq8Ykv2Z/VhhvYanRV5MB7A45jjNFPULoMp/xLf
Q5pGAWTi0FiR5MhfWywXq2741xbv55JY+iyPYasTbZ3egUu+6//LUcJIJBpoqDaKfH5dDaqUij76
6015VozCbLL/8ub/a4CfJEnzBvSl4Vzl6V7y3lXDY+F7qrzh26s7BdAUmFrprJc5//siImiQAGV1
O7/xNK8PXIFhPnurYCetFZSWzwTp2ghI/4YK6gsARZvASbvVe7O/751AtyDE8KDamhWmZv/eHFTT
8MrfuYXb4gU0LrseFTxn4yzPTxL+bC1/C/fIDCNhTGQduiOd/DiBfgewJlH7kIw3Amgqzhd4yJPR
pVsaF2uRF2B0eAoIjtC64MxWbR4W4gxLFWqPDZmZVtXGUV59rS8scEc5aEspMGZMqtGOP0rxKwWc
0iC+qYIdKo4+If33QJth415cPdUgnMTkD2A3yjeRrTqu5VqM/3xayUoBDUMdYqe3ZmMF99GvjW83
F4/5b7c0xgV+VmvQ7RBgLAEN2hDtFczA4YbRFTcKd0P05tOvmP3eMDo75y2jXPAvqhhdpgxGQ7DQ
76qv7ID+hUU/iR07g5e/bJib1/DdHN4eYB0DcJUvRVDCWOALM4LpUp1kO93/iqzg3JgaWGYt6cF3
6z26XfpdcL/VFl1zIOAL/7XM7S5U7MPAn120Sl3wN/wOTuSzeo09bQNP941XBNU/zPH/NcTtaG4k
kV+FMEQV03gqXt3Ji6B4DcE5U/3Kzspj+AuvvzuQ3ql31Yu+cU7WkFGQhYNijwLBNKDquKJFjTce
iPHxQc/FY3OvP9DS1D2GIrRlWIEV/ygexmO/Vw07e/sv33ZhmYuDihEWRji7UvOuK+a9gNDjqbas
mcUnBJ1GtzIjuz5Gv8AzDdX2/Yb1VUdeWOdCUCTIAi57WGevPZ5nu3tRM9PX3i4Pghe5WxTna5kF
kDyz0g4gBCiqwc8XF0tUgzVeneHqhX8HzcVedZvS6+uzv9XDXLvBloa4uAf54NHoZhS5UD231bsc
7Nst+qe14L00wV2SMYO7RnNonbT9kAEhI8r/IW+eKQlQuAZXO+Q3r3cLlIs4NDPe1uiP/ehphmMo
GxXjtUt40TXjpzDEOqsJuFGwT5N+6vX00ESJLUJrXY4l+7arrZmCFjKkvWZFp28IpqKc9DDoAR8J
QRCUAU+EYdC0cMT/Wf5ljiRLQ9y3J0Jc0ayZDdVNeULpLgGZujhBsqyuH8Bi6ltV10KySlV/DESs
bXVS3FSNZEhcRltX4ZrDoyGHVw/U+8A2z4WVtJGnYpLwSNASl0gYxAofA3JsoPQxiBu15DV/XJri
4kheSgzhFabmoZ1IvvThFpxp3YIKwPGs6yHytxCYrTINcnrzW9Qrizu528ieVz0ETer/9/f5uyY3
dLEa8PdZ/gX6aTvIUZMyNEfG9OZtX1wbmENHARkXkCLzGCwXiOCIgG1UMAVWYxuDO0gUBFcJMmgi
9W4zaYBzaybEdZ0gKU4YSrob9X4/1S3qjx2YrzD2PhEz6o1dK961voHy4sZerN27yx/IOXHTFe3U
znvRCm+6+hCqBxBzQyaKNQdW7uQtkOXq1i/2gwtmqOziHorQh0iA+aijxlTL0ZKK3UxBe3vr1yLz
cmHzL1lcAdAQVIR0xMJiDEXIL41wR4hz28Sqn+rQi0WmhEYY76e9kCvoJAFTGEunMBHRd98EOK3v
118TnKuOakFRasZ+tRgwscLMau9yN3A0h9nqfbsX7Px39Nw+6RvherXoADref5fGXQndpIVCOX8n
TLBFd82DJJgokZtf5AQee1vEI+l/nlOfo+lfi38YFxbfK8pTA0TpsJhGxErr5xo6xel7Wp+EbGu6
bLVztLTFRUu/95skNOAb6X46yUfZRhX0zrBKJ9rXn+RTMrXTuFOQmT1OG12rDZcxuODpG2rVMwku
E0blroijk0rT3W2vXHf8fz8dn/tANGccYh8baaitV8g96sO5mWrphvOv3jiL78UFDtYlFRV97OEI
7SUwhWt5Z7LEpt1TH6f27SV9OwU6KKvAATXTDUFFnocvkQgwEb2IGSR9szcdIhg7KYJsgtaryqUK
feLdNvdtB2dzkO6WIC2F1yV/rsOgi3RMijOLxBPav74v2KNegFWkoeHGe2BtZbjjABQD0THYK+Zd
Xno9JMiMkKAKL8qlF1a5k6MBNUTarmnrjZfPN9fDquR5KgNS7qiAqfOqF6bavte6uoYpPW52mTZ4
aBhufKe1jUOpEv1GDFqAtos/V6FAmCrnzIqbVDS7oP5CGGltadL+uf2Fvr/8sRhMhmHPyNxj5lNW
hmJAWeIoWRMeK5S0xy4lmGD09yUB/2lT3SUSO4hJ6Yq+/rVhe17F1SMZtjWC4Ra0lPHp+OEWEVdm
HGqYo8F0oQPdYjBSp3sxg1w9q869Gu7RoDIz0K2C9d/LRzRTb/+Abydvtg9eIVCsKBIwUlxsRjWn
kZlMmJUHE+hfS4YWVN/dBUMVOjTGwBHR2q3K1dqXXdjk64Gt0MEpOyDawtA2Wu0HUTGmkEpbwjNr
xwG3KYjwFIycKZS77jI0BgXNlzB9Hhke6YdPJio7yIfsgIBxb+/i9wk/bCMmAqDWTACM/IbViSoj
pZMiM6voQWoOXg3aUaSCqi1GGI+CZrveMjvrXpOAWF0XbMSYb3kXZ51bqT5kcoCeI7PqdtCcLCsw
xRn1bl9SdprLhBbp5PvRL6k1NSLZ8KDV46MDAw6M0gxW+rM3i1gAvqgJ6h4KXChEDVSJe7OR2z3T
imdxlA6xj9ZqkpzaEP0yhI0NHNbaRwZbLkik5lkM6L5dB6Jcr0a9MtAMxCzDua+HxzKYHoWAvLNp
a+hrzW0XpvhS/DiWepIjmFu0KVsbQk3ZfdwBbatW1N/YU7oSFTDtBsZ1PKIViXCRXBobXQ5qmCLz
S4KVHz1VPm+77B+hQT7yQLRBwagkJmORXF7vXNYo0TQmkAYzQK5JbcKO0/jVJrs0laH49R426lEN
XsZy7w9PTPyKjdJi6Vko3QzUGLlHR0uZnDLwlNLt5f3tH/f9q4JMEnUt4OJ1cHPyg9CQtwkodFsg
lwG5AhFQkyywRukzNh7/gx08c3XMw0Jyjy+gDUYHWW2AIawinWVdfXQMIM8gH2i+1Z5aXRGWhGCP
Yh2ojK53Gwlw5fcYDrJGFLOb6VGj76N/P2Q/by/ou+NI2DGID4BPEHPkvBljAEWA7idgLOpT1WJC
o1q+728pAa8tZqaoxuiJgVYL3xutW0GB/G9TWl05pEeD5MK5qCTobPThazCiNHZ7Ud8PHrjIFMzc
gl8UJTjeU0HT0gyTzzDgovnIm1pPaTUIxmsbUXRt7zCfjIxQkVHr4YGIYdlAJzyvS2vQdpn/JW0N
ss5R+PrAYRmgXJ6bbCir8NNwWhJ2o5p1pZUpNgA9YKMzaXgEKtqM6Z62/9zetPXV/LU2//siKoui
H8lpAmtRrzgTCU5qqtm3TXy/drCgWWkHQrOoR/CnlBnyGEzAv1ikle+EVHfE4sMYHjXpVZqgHaK0
vyI0Lzee4reNIje8Xpec6gCSQbrT6oVd3bqh4o3EEobMi1SAv0DZUG4JQK6434wgx90GHZ2ZvPfa
oj6EsdENcmmVNYOgqCtMxAYm7vZefmeRxGlF1RQcuhRKeThX11aADSowiYp0N1UyWwUdv6YLkJGP
LWmM38ZYfe6KVxQhMGt9AV74cyTlcUhMiKPZTNpUjZlfjpyrXv0Y7mVZowyn+3PubRgXYUKYBzYn
iOwEV6DZ6G95Wxy7hDnGhPn6/jwM40YYW9lyTH6AZgeXn0Jw6q83QxpiwAaLgVlZoD/jvRZYUtvV
mD1PtzK3+SblVgodVsBKoTqPKi+P+yxKMYoEGsxcdhSEfwKUHcuJPDAt+FTU9j5hibYB+vhGvC5h
ghMJv6JB7R4T9XycEY0q13utqaz8JP0AHYUdOZ8fsd2YkYOnvFs5oGty2t1LbyrmJdw4Pt/LFbCO
Grwxk5sgZ+JR5VQXQkXqWwDBRrNG8+QOIBCYtRUnOHeW/Ao0JF5zd9nzDlqL7oaTr/gV0DTQq6e4
NKAGyTl50KuDIBd1ZUlntM9N/aDvE+uteC/2ies7/8WYjBFsnAc87Xil5QECRjRqsM/CU21hKNLK
vMHK9lB0sIpdvHFHfR801eGpC2tcvA1TLZhUA0tjjnoIDoIZ3qc22kXq/Qc95lvPtpWk+9rcfIIW
4V0zUiaKHRY3Xiq7RLUEXJFaamse5EM2ygrf8d7c0uZ0YGFLFWMc1Ra2+kPr/BqOide+s3fVJHCQ
4X4r91uLhFc7ySW/Im0Bx5qX1ry3zvhTO3aA1xR4mZvQ+nhqvOrlkm2dyW/9eG6J3AsqB/FuLxaw
qV+yXWjXZmWPVngCzS7K5sxuQIE3eB+hQ9zce93w0zmYcSEI+lyYI8dtCmINHiMFGKpQjxVsi5/G
V/LThYixBXlLFxfrdCj2m59zJeRd2eM8VYlakpTz56RnvO/ve4zHz31c4Jc9iL/OFG2NlZ51K9+4
4lZu7iu7nMs2/WhkAoNdINtcMAz9elQ8QrbddX19MnokII0F2STnPymIkkPR6BDhDpLX/pOdZTu0
AdVFU7xyup/R/md4aI9jthVZ5337/h3/2uV8CMxYckzjvrKq9+QnShqB6Z+qX5UjWoOTp+bLZasx
vWpQweCcSkAOCR2D63OpQCohl2bH6YXphA7VscnZRhCVVyP2wgbnLN0Eabs8wnUBjkYLuoXOvbgf
rfvHd9/GQIMdmJC63Z+jl3+glPXR26EZuF54jDAlZDxvAh5mD/m2w6BKB8EFngOY6L9ecI8RBT2W
JJyU4rkcH9PcG7dOx8rTBuU+ZHuGgmsKB/LaxKToGHxMlMpK6WBDBQnTiRb1z8EWiuo7mxsiDiih
UJjC0xtvG+40AIEtFklOKysLrfEQ7SC//IGx5QvQ7QV4GW12IqZmTw+bEIDVqwMpJp7XQI8Bb8xZ
Dinw9/VIKmtwO31XPgRIOxz1HtAJsnHfr27mwtL874uLIyJZhEkPWGJORy1gfcx8i25y1YSKixd1
WxljutwZiNq0C/oU34t1LyFJTV/esWivb2Uuq2YgRIPnJ0EywecSVY5CdYdZACsQTmr+KLEdZATG
fHf7Kvje4Z2dQp9Pszg3sP7ADxcblgCrXvsadLSaTzBxWZhO8zQnMNW9fgKwcHKaQ2je9Wax88/a
XtpIYdZOF94dGDYkKAlB1uP6axkQ7RyYBo/U9PZhVPVd2xhu1NONdGJ9kX/t8Kqy4GDPICUFO+NB
yuxOtkrJFCzRQ4x87D3DgexWKDhYJcTtzRgjBY5kd/FGtP4O3Zq32qCYLCcA9YCb5Xq14IQLxaSA
46jn+qf+GODRdYoc3R4/NbfahT9BFCf/qJzgmexSq/yMXKgk3f7aqz6FFwem22d0Cd/OTwKaSeGI
X5BN+364aD6DCJajS1sX05YdLoSPGdPHIoQdH6yeYVub8LCXNs5y6FtttIXWrniUBP5dEhdaokSR
Y72FqVGozqrou6BItQtWQMS+e63Uz7Qq3VLcSN5W89Ol1XkDFqdGaHJ56ipYnbrCBnedIf0DvXaG
ifm6MDW6L6AOLjoNyJ90aS9tyfet3MIgZwDsGCh+3Bd8+btCzp/HOdjQVUhqZ2AIqbe4EFY+IBAf
8xwpSgNoVXGumqHthHeTgAcjtLZGFcODH3H6FE32bX9c20eUv6CANF8MROYvBqBuRVlsoxqs1iaU
r+7p3neVM/lqnM4prfCMkbgNiytp95VF7stp0tgadQ6LtZPa8JKH/sHAcB/2cFdtwR/WvtNydVxa
2ElJWxazLYwAmYlm9Sgm3l7OSgC9Wg2XAEpdPTVZAAulsVdqqCfW9uYk80qnCZ26xUfionRWDmpb
GSDsJJ56Ce3WiW0hdXr7CVi7r9vrWcsUgNwFoQFGYmeTnONNWZ2SCto8eJngqwjmlJm4iAYQxKvn
6WPD2EqmiawOfBswBfg+3wkdIpWVAZi8LMmDCKUzHX0XKIrKjH/GZuwhibhtb9UdFuY412NyKfdK
Bk6ftJPtOu4sUd/y7vl7c+nq1Yo4j0t8moMdALOCGrP7C/UwyxW7kLkXPd1uDbNx5Mv8JMEo5in6
rTzfXt931A1oZJf7yXnjEPRMnXJYh5jsXFq6+9W5xPIfdJs8FV+VFf5z2+DKs+vKHueYwtCSgZXY
0N54iFIHRFCSDPVr38zlDUDRmiUV1VLMeEh0niq6jvfyMCDak6LGUNGxatA1Rwn0q4jsxt/Ix/6Q
zPBfcGmJu88kTC9NggRL6jkWzP6geopz/3BPMI67gzaHl5oHySSt6TvtVvd69aAvbXMOOlWVJjVQ
m7WKSwcWBsPy7xOvc34D48c21rnmqEtTnKOyJJDSPixr0PDnp/C+2Qln4VJvGNn6avOPWNzSTZuF
UVVgPQZusR7Sxhk6m3bd2P20BWBdS+40CEeiG03n5yKPhGm0RorEhM0LmtzaagLUqjDl5gz7avcR
usW7cZaew8fxGKNIkPxKtiiS1mpYVz+AW2zI8royevwA3cc4cPXOijtVMMfiUxntPEN37pPSz6m+
Q+dYViD2Kr22+sZtJK1/1b+bwB3IKgMW0yDzJpzj/XhRPfGoe8NR3ZMvSD6blRO6GLd2fFc8AK7v
al5uhd5wb5iv2l51bgeHtWi7+CAq17VhWdWSccRvmYwGIOYLLTaAxN9nIRDuQCAMGhGUQoBd5nw4
qSI2RaSqrQ5lCaQwXma2dyFymCBEVZTuIrvdTQ/E2zo7a4XfK8Pcp86hUaqBtABLS61pT/DWhYAs
jiubYzzG+UPv9lauZYPLhXKfVSDg36gy2GtEyezRuah8TFiDs8HY+GbzH/oW/P7uKE+AhYHnuk10
fDMyWppoQYeWRoe5QY7muEJdOfy8vbDVG2uxMr7PC4hXHHcFVvYDrGLM/Ac3CE7tZCHptcGcaupb
cWJrhXNKsghJRSGIXaBihW28y0u7ouj7uJliiYJZZr/Ba3Z7gfNtcWtDuXRKB6GIojSzp2CqjNhD
9SvYIjJZTdmWe8jdjcrAQMIvwkZ8Ilb7j/+cHoUfMcaP5P/QFl36vcbdjXUj17QRsXlNaynDaybe
pVvEvWtFsisb3B2YqrQJ/u+OueE+tKRDbmcecEQNPCLZ1xgz6nfSG328/Z3+VHO+fyiKMALUEMSK
uA+lsDRpVA1LM57Ug3aU3wxUj2vzoUMtBuLfbmm9IXJaKUq7ZEds8eM/lJuw7r8/gPuKPYuTKI/w
FUWwP7BTGzih7A1bQyerQRktwFlCFFSsf3Z/4f51U2jChFqgNcTExNMFhBEbHr/6pERARilVngmJ
eMxDaAwpaXUsRPXQF7PirzA0xbvoAdIGDsiP9oF9+9OtZ00Lg9zOtbEO8iUDBqHdnoGYy3z7kMz6
adwVmMG9bWvdTRa2+BPAUMqrfNgqHOI7qtM6iUmswaT7Bh176AVmofngQ9bwMXAgo2wmJ9kiW3ni
ykfUIQslkplAD7PP3M2aJJWfMmlklormtYm2q90pkEq+vdSVVAJ8wCA9gs4sKhF8sYxqydTEBkWL
iFW2oHpV8g4o7tRh9KS9D/ONj7i2JCCy0JCHSu/cKb4Oyyyl6lSFQL+pKZme1Ia9jPik/3u1ExCm
v0a4a7tturwoUgAH+6gyRSodGpXiuaLu/uedAy0pirpAqszwYu62ZrEvxnkH3pUKxT6XdVoHZTKj
NPO8uGeVoT/6lLHnKGXKhuGVuw2ANuRBADbMgnmcczZd6Lc6GLjBcLQPdKc1wJ3vifGZJT/qBhMz
l9vrXMnur8xxkZoGWL5GYa4acRCIkwilE7MKJThbxJe8bWzFQWZx5VnNYwZu/Mm+F4EroEbZZnOH
DwykHXgF0nQLAbOSZF1Z4JajpalShs2A5ZQg2gGpQB0/0uxc1MOGr6/t23IpnK+HPcImyDxRPSSX
ui/MPCidiR3FIjOb9D9Ugq9Wxfl8qVbjUBB0KNtJYPdZmAxOC0KYSzkZF5I3W8OTK/kODtiMvNYA
VsAlc32Ox6yl5ajAXGdc8mxfRV+bNfS17UPxFVFipk8GGvbaRMeSIRulCb3e4iGC+BDE/hIwqD11
+UZOsJaKzN2Cfy1xezf4oZhOIFiyRs/3st+T2xx/TehbaI7ySJ+Ch9KjkJHxbjv6/Ee5ROTKKLeD
vuRjKjmBUT3eZQhP5EHrbNraY/gYdhsvqLVD9XeBqMFdb6XedjGYHWCrGZ6i/qBvtZLX3sTAiM9Z
AMCp4OvnwT+5NvliIuPU3he6RZzs3HsDcjkFDwrcjT1yfMNGjs82+gNrbri0K10vbAzCATVT2I0C
UMtpb7Gf2kTYMLKWeGB16EwDCwOuG34ouW9CNqE+hogR2P5gp3VmB6pZk1epeW9SRx9OeXmZjN+3
HWR9bf9a5d9o2ZR0Uj2vTS++ylR5kyrJ0ev8/f/PCvfl+iI1yqzH2vDc9JISSXhaHMCItREL17xd
UfUZkw5EOgZyrj+Ub+RdHVAsRiO/i3TXZ48QPDG7ypzQECe/bq9p9UAvrXEhXgqp2CQRrGGCRP0x
tgnIpbVUaADP9ScLw4yyM+DoPTRioFhKXhcn8GyPe8wI1Q4RwDQ4pF29D+NMtfuq0Z0mKb9u/8S1
TikQ+jp0GMC0Mut5XG9IVMj5mKkjTkwiOV3z1uLx3YaSHceG27NP8J2arGutocTIF+nOjQwVvZ6h
4tV+TPpDGlZ7QaQHdI3uFeLbpbFFsru6h8sfyB0tkK5raInhB6rnwY0fei/YpXih0cbyd/Qp2+eH
EFHLAxj49s6sxaqlXe6B1oeaxPwYPYEieWvoOdsq6qx54vLvz/YXCUZBY5pQilgoIWTIwAw2na2F
hzh+8DvTyDa6pmuHeGmN8/u87IRYwmCSxcYfYzXXzV8V4/X2js3ezN8kSxuct6utPvWsxI4JqRsn
zzLqN4ktjY+3rayVHzDhoILjAREQkyXchwnKPhsyULdbk/TaByC+Y/sKUqOQrwNjsVofKOAEbKvo
sba2pVHua9WGzHQo5yE8dS9p8qykeC2f1a1Xyer9hXsLnAgqlWfA+7VTUGBZonESEeFtHLzJvq+9
SHPwtZzy7Ds6an7Qbn7caluuOYeGNB4NMczoAeV1bTXS2i6TdOxoXyZOxNCBq7vXKVc3eiprHr80
w51kPdN9kjD4R9h4U2HjTJvdNFlMG01CEpPKG9nGuqcs1sV5ilCpdU/+OOTYQPICE3NKfMJL6ZTJ
sd0XRLNSObwvUtBYgk79tptu7SnnMFIIFlKZYE99conaj6T1qmGDBmUtMV3uJ+csgqQVE4hkkXQM
6SPE5M1Rz71aq56rsHOAJNr4fGu1U2NpjzvfAAg0up/Cnvxk00Pqau+yYftPtQthiD36i2492rc3
cd4kPqJosxochh4xuMrf1miMKVHtw6KaCv+Mcf8rT+mGibWiPviY/9rgVlVMIkkMAV5JvPpRt3qn
O4poYOQm3fkn6LjaxCZHIKE2wtiqf4DtFJpVKMKhMnZ95vrA77JeRr4TMf0t8rOdWKhnPdzSQ1+r
jmF5f+1wh05UCp1VKeyEWfRSs5eoNfbqmNq1NFry+DZMgid17VMdgWKur82yiSx9TF9uf8e1xWIW
YZ7dRPIKHNL1YuUopU0PKgGLZg99cpdqz4Rs7Ofqd1zamKPP4j6V8Uyruxw2NMkajhimfhSsyFH3
fWxOl3bfHTJQoQ8f4pe/cS5WF6cDnCNiOhWE7NziOvAd60mGJE+Zatfvksgs6tLMfH+jmvRHOfP6
NABvrAKegzeANI8cX69wVLRmVIe+sbQn1QNB0Ce0kBA2reAOZGtjb4s2pgE8sgehHJj06Tuw1gcd
9BDhq+5GG8dmZcJk/jE6yAZAvTlP5V7/mCbSAnUKiwbHRnELvFf3maWCRdkV7zAjHJuBA/nAk/yP
uA9SM/diT33Zuk++b/z1T5ijx+KLY15vrCIlb9BaORiSIwHCuPU4/n7twwRGRDHlSCgFo8O1iaym
IiPFvMryq61+G7QzI5QLu9+3z8f3SH5thvPdBKCGkDCYSQ2z7n4R0DcX50IazJFsqUGtnJPZFt7I
eEKin8mPbyZTMkyhD1vBEHtp+zVR9dhIP9EEsdS+hBJxb2GCoDDF5J9GjWxt7M4GqNunClD+WHeF
9GEIkufb61+5qa9/FBeEaY3j0hHWWHiGOm1SgwsXoMz9GNmy+j6xnU7u5HbD6Owe346TPnNmgN/u
+ywmqQwwX4Pg3Mp0ckky9SmNNfP2ur5nPFjWwgS3LJCgCcPIqsaSctmpYqsXPZLYQhnsR+EQ5u2G
udUDsTDHeWvdGg0UL2FOjojZYy4zTGtzomzDzKq3Lsxw3tqrpTi0PjZOTcRdULtFjP6UPE9IYkpo
f3sHV5cEmhFEGQkTZTw8LOi7MO5KOIaIbq3CVJM2DvgHbhtZdT/o90AlCRxpgCVyG6fmVdoMGVZU
gbgdUC3UevF6iXxLUDozA5klBPyk3W2ja+4HySkcQRFtlW/qLto0qExX8LHKDKPUlXyX9tXGzbQW
vZYmpOvoJTCw0LAIyxIg/SRgWAwiYigYyeXL7aWsOcTSDncXRCzBrpawk0PrVK/vUb2YMNcQFk4j
bPjDlql5Vxcxn0mFmNQUphIpt0PdLCsJeHmrak5p9Hl7VdLWF5p9c2GrysHEl0HTxRJ27Wg2kqmf
mz11DEu6x2CsldmpmViiM3kH/T58fImtl8Deyt/WIshya7kIAkxL35Jm9sw2d7Lc6afC7QH6UMSj
ENiC8HV7zVvbyx0EBtaUsdBhDpNkz4I0oSiMkVU9Ro4fJ46iRd5te6seOkNpgADFWeCZi0RUkmSh
bRuLgvNfPpX0rAc/py2nWd3EhRUuYBlGlGYY7gV9dub1ercTBMWM/OMAmelSfwha9/aiViB90MVZ
2ONK6jljpeZ3WFUxmvpvLTCzd9kmF/lNAW9rZ5b/h7Qr240cV5ZfJEAbJfJVS+3l8m63XwS3u1v7
vuvrb8jAOVPF0i2i5wwG82JgspJKJsnMyAjfll4BN9mod+WqwSye/3T7BywlTaTKmcxtptvhL4qd
RqQhGOGvFHVW7Id2CA2YWlCNXtwdZ0a4yPRHI5C+F9UDLFJW30JQR952Q5nzE39CA+mPwgT6cKrC
g9KnGLQvg4d1zKRTmd9n/o/KX5vDV6j/qrqTEe2M4uhL61h+vm14cf3O7M6un218D3QgcTBv/HqC
1FAdWMTExUhEWT5HwS3vuPQiVV3aTR6slNmdnv/Wx4OKIiY6xH6RWRhDd3Pjr4lsEJdnfnGfDCo6
JUMlEHFR71j0I+yOfv2DiI7shT09o6vBdQIMOS7O3GnQoeIyNSqsFJ5kR6a2StBzjCGdoYSCw2Ch
XAYTZ6a4D+XHidqbGV5EA8CrT0pnTZvwOK2lo34Ptbd0C0aXPfuh3N8Oj4V0Mqs1srn4iG7d95P7
LDyKWoIcSB81M5k99SAXUjlTG1i6kqN54ba5oMyzEI0X5jgnG61PzD6GuUI9pNKjEm0U6fG2RwsT
+6BaP3OJi8XBKHpayrBRkce+BjkwiKSObeJ0WWZ7oat0fxp9VdG9TB+qbk+y+zo8QfSpRWILBKu7
9LLEb6EzFy7mQ0weVaDUMpGmPoa/jn+nndqZ9fpTtx/DQ3doNsFju0oly9vEh+zOsHbBSx3Zt1dj
4RC8+AHcNsk8CW2uGD9g8FbesCoCJ2A/OnZXBKbAktBX7rytSjlMQgJTmu+U0UYmM6/3r2D1Oz58
RavoLVeccOvf95BYb63wuVh/ihBGIme5s5HSfDBLhi/fpk6vOzqo4KrUDf0PLXr935aVOxUTMx+b
zICvoHXqvH2Z7MbksR6fvFB0cMw7gsus5x+QRwJDLV7ToWeBaFYPlf7RxIJ79UIjFgOa4EPHiwF0
SyjGXB4QtQ5FJV1PGnBJnoh3wjzRkKxKbTVl+3Fw4JzmB/YEwvbbK/hNJ8c5hgF+bAoNbHoAnnNF
w8Cv6yIZ0PpijeZUyG/DAM7HddQwS+3dhIJcKoZEmLFJi73fHaVgD669kewN7a4n70b/AMSfpY4+
8tQ69pwo79yptnp5H0+rPndMEMkrGvTUthH19q03WiEd3K4mdgM503p47YICM26fartOUsM209Eq
4v1YncxGXg2BDdUEy1etUJQBF2JUVaGXADooXAUwz3y53KjLAEY7EdwDkAGBRs7ZcSb/lt2SVM7t
JV7I7RemuGSb9/rUJOpsKjyEhlMHtoYCYig51HeMQpDZF41hMhS9LPyDCc1Lv/ypb5NUg7GkY9aQ
TitZMqxGeZf6Q97eRUWzuu3cwsk8G/qvPS6xtfUIbjkF9mLpVcbAkKY+Q5psNbXubTsiv7ispoDX
p6iN2S/iWWmdrqj6lZO1NgXrwqRbOomgVAsGoStj0hkYgf3BFyMlNYBQnkFbW6lc2S+24fQxNkcp
K0+QRPn78X3UIlRML6IOi74Ef/ynmQneP5+1tko8eyxeRrTyA2PVZ4LoWDj3L+xwoVgoWqDXoMa0
M3Ya4mOiPIedICUvJMoLE1wAapPGQjQ2W7vxdFuF9ImhC65oi06AxRV1RqQrIC4uQ1ydNMPPAiyW
HrRvTTY5XRE8ZpHgzrDox5mVOT7ObmSdQiUjlGEF5ImWBpRxnm9uh7TIDy7jR1LAVEDYoLWqgjyh
dbQRNS+US/8nK/zYuk5yzccOAdyCxAAtbXuqI/UKoACCxeI7TzQFQlTP4YrcklPQqQ6GJZ3bfiwV
mTHP+d/P/k35cfZBQCBfNgSEPuAvmI6hcSBQHehzsBKOmlOE2SFt0BQIerzGZTAVgh1cyewhUJyg
yyzSy2uvf2piUb9g/kbc6Xnxo7hjJAP4rGESVjdtX2j+VI53vr9P6n3nH5XY7dqH24uwkG0vzM3f
4WwNIk/uskidgzLs113ILCl8S9S1Fwva3KLvyW3itmO0Lti8iePovq3KfZo93/ZEZIE7N/LSZ3SQ
YaHX371srTaKIO6XCrAXa8WlCSOE/lJcYa0SIkMUMYosYEmo1bLxfugkl8V0NYSQDasfmS8ichca
57JH4E+Yz+g9bAj5OfUqK2jtsj2l031t7IaIgfpmn0mqwOXFYETZC2c/eg9XTJB1RQ1fl4LOTpGy
vMwN9Qi4KtscQA76aTzKze/b33ApGjVoNRPUmwE207kVpoNeFwODvZZ1f9Iqfx5QDGuVzJE14YKq
Cxvt3Ba3oH0DgokyDjHvfABEsfKBvCw+zaP39KI+Vl+5oBC1gBDD2PiZa1xuphDxjZQM5rov+S58
NZ/iu/F3yaxib6LH7Tpk+0oehFMgM1aVzyZnVnmG6cJUoXObwCqep27/B3MK5AhZ1cQKrEJExSb4
eIS791OlyOVsgC00PJ0MvPJTZsfRI7RmbwfJ0il37tP8Yc9SVkAiTCVFsJNqQAkk+j7oQ7sfRRUi
kRkuEbdKUEGQfTZDZJv2uwjlNVH1fgH4cBEVhEu/Ix3NsZ2NSGAZpOvqPXrODoqT7fN3/SkyLKFk
+byDbgUEl4dBHSR38fyR6uzV/zQt46MByZvkhuvOBgBZ+l3s1WcgTdlD8vq/fTYuPyNvJlVYwbKm
ffX0VdVqq5RfbttYPNLPY4NLIN0YK5I8x4Zx1IC9/FCsZh/uSOa0PVzK36fdcB87EKFQ10J1D0FC
IVxCwaltBEMJ2+iPA56mnHQ05CHFYuW++0MGvECkuraAdYL2JkgdZ5Ljbyawy53gjdBbLiAobetF
iMf9KU12ceRCCxxcC04YPY3lMfM2bbsuR0cq76JYsBMXSgzzDwAyH9MAaFDzT5ppmHyWQEodGleV
FXeAvBbEHmUL3xaEZBGmrQPDnTw3LVzRh55X8zKQL01zOyenPg0BHAAXqrEHvrKpUtA1beJ+G8ZH
iZ3S/FCV7xCcr8xXRqxODS0pdzX5t6J8GnikEGirxw9QK7GYL7ta44b9kZbeZuqg9lQ8o0yiSu9p
XjmsiKwavJJN9TEEst00Jx/E1TpUfHDHzvxtp2P6EvWL+lBPMTo1HxRcsFKj28O4UtRNBM7YdEvK
XS5lbtlvM2kNXXgjm6Auup3o2hjXVfcUD0dPOxHI4/mR76TZLz/c+5BBNHCrSAFCnO6T6JSpjqGu
gO4swLmQnaJ0G40rucF9NXtNMUfgbSJzQ9lrXjxoDUoCGRSkH5LRMpXYodXGLJ9oAzVyzSq6AzF2
kf9g5AcJbGHmG0PjfzrE1T7XEoxlbc38MY3XWf3p9c9onGTsyew2uWGZ4zrWIH1SWHIHNq7wq9aB
kzz106ozVTcE2376Ltc/cjO00ROxcCmKDeha27rykkVPUv6pjbXDwASAC0tj+FgusOmV+q6WHBZ+
qTmxdf+HPN6l0QlCOXaLToraYeKDrhB+dpS/eCUYqVdT86eBHAY7yN4JdayufqHxz77qraA8dCBa
brI9KNkzNthxt/J1t5brrdSWh8Yf10Q9JVpvyTld0/gdqKFVGroQ2Bad99dXJxDLASKLUUEZfSGe
xSUlvleRoJ1BOdD9M7fVqgFHTWglhxozz5Z8rx3Nl8pFhD1hFHIUXNwWunuolIP/HDxMwMsD+HWZ
GsqE5G2lwnx0SBwVKscQHTpVIJm03p6Mg+9kuy90jt5qVzRksjAMemmZ25hGPhpmhUPtGybkuequ
tKY3v7RSXF3tR9M1j4VbQwko2JpO4URrabBkx3dEJ8FCfrhYAO6gC7o6b/weP0OdeV9g2nOMNZJx
D9KLl8zCCeeYh9h6Z79uZ6brW9Cl+9wx1xUxHWUTDbPBd4L0o1DduiisVhP5N/9+Lv9d+MeddHKc
9qVJ0MBKrfROt7V9sIIwI8gWunXjevt609qimtJCJ+vSN+6ESwNoBzQUa5q+llawzValDvYMFCCd
z+Z4l6yJ3Qu2kchL7tacaBWI6OcwNtlOI2tvuNOkze0PtnSKnq0khlQvt0oALm8jrmAjMvyfMtlM
crYtIgip9Z9oOTksGT6bHupVcRBbHsXcm9Jbfdg9xLHohflNa/j/f1R07S5/CmOJWrC5J4/L4AML
LG2VbSMnvvOcn/F6cKZHnGoW+ixWvaJWZ0Pszu6dHYmsp9trchXETIOoN6CT3zzOBo/w76VgTGTV
wzVqrFYqxlZLJNfaPArnJK6+Lwx9cxxjSgIpnC8us2RKCgMSLai8gfvQyKxCcjV1ddub6y/MWeH2
pNppUzIAPGxXUBbGFBXuZ1YerbON95RvNTsbrBzdKxGXssg3bodmGAEx/RLS21L+0ETPBVn1in3b
s6skxznGbUiULKVabuGYFMnyNonL9I2RiJ6UtIgNa8jH/Gi2UfJHaqNBUM1cChEw0oPcxzDAQMu/
9uIIYJluSno0Bdcy6AVlzLlUe1V7v+3h9bv528V/7HCvvUlXIX8CVL3NcLlzlGFlrP2d+kOCsO+B
PmWPxZ4c4y2xaxEs8vptNlsGuxaAl9rMm859P9+cWM/CGLTQW2y9rSlbb5gFcbV1vY1cXNVELMZC
g9zXbP2yDasWBo1jcwhRH14zmzyYHz0ot4MdvRPWJK6qA5yHXHaVyJj1ZgCDJQFXUG534M+xKlzX
Vpldi/gZrtv3l9a+K1xn7/Y2S/JulGFtcJQTXXdfEH+rwWlqz4+0aW2catyOArv5RDSNG9Hhtbgb
8SCA3og8ExHMfz+zPip5nqlT2gNeBXwrhOHnUhYxRPeuxW2hgXEbo4qQheFbCUZDzYJhWXHjav+0
a9k2XOlQ7oqf3r3pQiZuukvv/VXTCxLBcuxgRgMNjPm+x58cmGprfYPCLtpLX/oDUPYrz0l+qs+Y
4LTLU/tTsC3nbXdxUs0f88wety2JpCZNEOSg5lWBZ2kaC2BUO1zXGETpQVGEJ6BgZa9RCJxF7kZr
tl5ipBI8pB/+aJUoVq+ylQQ91xXExSDhcBpBbyVtIxBb/YFoyAc0sA8icYP57nrlNQZzwUDKsNI8
ErBKiprm2pyMkoOu/KEirZplJ88McCkA+LI+9Rsk9GYwAPnOrVKP7Eimj1kLrGpbMKBe0NCvEisa
ddShA8sb0Orug41fRJA7JBYUuqHNUp76ot/GVLOUvnqipEO9TwpFr4zru/78Tc5+LpdAuhgk4bI6
H3HG1vjoPycrN1bBU7F5LMBcSr/S1dQ70U7bQTvZcAZ7dJ7+Ggdz+RN4hVNN0ocqIVgxkAeX8ofU
PtAQSl5v0NETRODix5+ZHedSB1503HkQdaQMIRrb2xMaXtlU3A2DSCNz+bTDDJJCoUoyT9FfZqkh
M/FGnTMymLEIqAHv2rsV2Wsg8PnRWP4z2UH1AUjJVSW4Ii2mrTO73KMtguSoFjawy0J1qxfTAb1q
289HNxCRmy2v4j8ecnm4i0YyNT4sUfYWhq966N7OTPMO4bcosC4AvgBCgJsrd4U26wLy0H6JkPTJ
ukblw7uHFFOfrZUsuUtFoI8lb86tcWkwNYopqBNYG9lb66/yRoR8EhngAsIwQzIoswGDPunKL4i0
3l6uOWivlmvmi8cTCHAdk9vBijpqmtFVvd2ZP5FRtc6pwxVGW5gvOqEWPfnHEuWeWfkAtmUzhqVQ
kztIJAYoO8fRMfV/+V688lUNENOkcbKOvfVhBoKorHmVO4w2EJrfeUktiPhr3C4SBwiBoAE0q6oC
3H251UZfL7Uuw++J/4DZhjkNoEU1GGjvAFVCVaSRBU/ZpS0GDk4MF4JkHTgaLn3oIfSug7Lubd8D
b4l5KLQUozZuXju3v+iVnRk6Y4D9cdYiQ6biNkDV5mbVTUMMDacPvQwsibkq8yyFCjbada6aDWEo
FWxY6JIDknO5gH4fypo3G1Iqgoksu1UHO8wCa/IPHvjVpXffe6mz1ZC9qeYax1ke7qXBpcb6tr/X
rzvud8wLcnaza2KQe7YefocReRZVvVXCVmZ6r/eOXhxLir7lAfXIVHFLiCnT8MAkAdLuKuVwP4D7
svUEKOao4gfoSgDUGvUtIitWRtALzuTYTX3PrVQiWP6rjcsZ5W4KAC+1UBiF0WYI3KjYVUOK2zMu
RBtp+HF7hRdNzWOUCCkUBPirc+2xVi2ZAjCblCOtrlHTQivHUTvH8/4WTjR7xWR1bijM3Cdc8NI4
N6FBpsb2wE5Ts027t6n5uO3NHJYXGe/bBIQNDWgcyzJ/U45kvctKdZb6AlccgJCj8ifx32/buE4u
nBHuXAignz1VBvAkcm3KtaV7MqYFNb99TzuWuAYGVjZ+PMlP2ZBEq6Qo+oPCxjSH+Had7WKgbQXJ
Z3mTYLL5P15z2a4M1KkIdRleq44p2xXoSDzqEG9vdk9e8MDCbQmNi5Y5hnkMCRCWoh8wG7hedoyR
qVB2ohov6wd1dn0yU/wAEzTqjWKnKPToW0M+EtAGEowjowWAsWi8DssvnWwF3+Pqpfv9Pf6xzn0P
adRHMpYI4VxeB83dBMp7NfxJR6fv32S6SqpVXQk8Xo6zf0xyK876uMTxAoc17yOJH8fimOp/bru1
uDGhWv2fNZ2P3LPMl5fypBSziSn8kKsvGu5STDBM6w61ituWRM7Mfz+zpKe5TBNMtdlaNN7l7YfE
5JUq5DtcSqSQqcO0oY5KMoi4L630VayD0V/CVwIyuFqlyikc39sQXD9k33vrv3fp3Bi3eEpCjKFT
YKz3etfwHyJ9dKru520jS4fxuRFu3TzEHc5iGDGRbNTumBqrRAdzqicK8KUPBMEAvPBAMwfVHO4e
RxvIlo81EmeBmkb+NXQ9INWpQxQUHcCEFTwlGrCAuW8BlNFC0007BcNn1Qp+xqK7//wKlbvjlSTo
QqnAr8iiQ4ryOdlpyZMnosdasgI2b0JxTuBFzI/bMobMacR5YjfTnR47jN5hqJfK9u1Pt7SiuNQY
MjjMZpEtbkWNogvqHsIPqIQNVsd+1FJi9ZEAFndNl4DERFWQ9kHyVIMrXICMvRLJbLaiyFJktwk4
Py0tydHJVktMJGHXxWANmhII8MS0PVI6Fa4c9SjsDoZZg+WEQgf2dy/Jimp1Ue4z1Z6ioAUSPFF/
y3WC3kDl+YPq5iSTS5CfjHnh6jRtmkPXaXjAJikZcB5UeoG5Ci3zRSjLpY8FiV8dQ34mVpJvJSSZ
qkht2KCtrKhOBiiAYg06QHMixZ2r58W8kKhFgMF3ptb7RoacZagCSORSMrGQZYVZySIy/yQFEdH4
LhqhMl6vCiwRvqsKHc1Agvw6rpp5vW+G0DJJKDg2FteL0VnlZoZ08MBXowvacprCxA4bNXaG4aMC
pbkxgC5/AIrjdogvucMwT46HP8EgHD9R7sl9Xo4jslMMEUAKeYXk/l8YUFDMANpdpVf9LMo6KPUm
cIYAW6S226j5+jcGZm1cTMZD/5a7LzI/GnymByCc781fLAFQqwpEVa5rlAtCCxUZ1LmAp4dAHXcs
QdE7LasoSuyh9tZK6DIV74gU9L+QLHj1o94ppUMGjDCTBKfu4vc5Mzz//Symu8LvUOqLE+imZJ9d
ZwIdoQpw1kvhdu4bl3+UOqGpHMA3X/2BZoijDa5EyWokgtN2zpb89Q84IQwkGbOkG3/r9vTApNGU
JpAuVzw7KL+GCk+l/q3qItRnfMPWs+QAWnhBhC+6pyO3gqoMMcJXg1KM7zXgMErssTMCWyk1J47M
n0muvWaiqfTF80Iz1JmFBVBZPgGVga7mY41EJ5Xsrg/R1ug1IE5i93bEL3kElN5/zXDvvqTW27wx
kOdGT+ssrceIP3hQQuafojbZ/G+2uCNQjzWqSh1sddkPmuwzzHcUd62IVPMa2jynbshsz/wm0Ffi
a1AAOo21hrPKNkj0u8WkZAklGTMJrBZzxmlQ3ccZRLHKn2Elou5f3to42xUcHeDu4vVRZGjPZ0Ze
wsNCsw3vYOan0QBT0VbVfuflhpAHSX0G9un2ui7d26FehpsawEEoVM5/P9vXepiPuMghKo0quFdz
m2W/ymFd03it96vbphZTCAbT5znnmTWES5C53gVmqcJU2QAQWSvVxvMj0WSTyAj3uopkM0Psw0jY
x6+9Jz+bEE677cfikuGsghTAfL+knB/SaDKwgOEkGaX2d+mH26IfbUlnG9p/lJVIlHTpIcLOrHEO
aTKeVn2OrNgqoFwd5dZFocvy+08aSG8epmwV8nbbv8UHOoqCkEAF3wlY7LmYwDSllIYSTOZB8dBP
qa0U4YtJ89dMHq0eTL0kU5wmA5bI00BpNzpqqzstLVyzyv/VWv/zU7gU46FGnyQljh1G0BqWkFzu
mtJtSeMmIiWQhYU2ZQXSq8iXoAzjP2tdqVOZeogcf6BOUa8j0wnIxjDBGUw/JFGXVGSN+6xhS5tu
SjPsO6hxGdNL6b8PGAVlwErkbGeIVEwXUjVQAyCGADmEiYsDlz7roiKTiulJ2yTmGtWWVvpFmkc6
lYJDbuFsNXGLwwPCwENCk7n7CRpgUlilXWLH5D2rno1+Q6Rdpm8UECsBA4i2oaBKt7SOEMvANChO
c9CNc47RtJXZ5CFrJtP9UNpBNuxVd9tGbtfUAj65hX1vzvExSzFiIuS7732WKjFrWvlygVO1bul+
wL3CGtoYMZJCVDo274Ed+vtnHwxCKgB9Dw1EFJxvk58PXizhMIp6iGZL1GpQSO6xz27v96XYODPD
ty2rWi1IM5vx8CyK6iM0x7xCXQ1C7NOcGLmLF3QBZrVeSICBlo9LnCUjbVNMPW7IBViImC8lGNrL
1HI/JvqDBFQU+qWj9uWVRrMaszxeBZEx80QERiZSK1g66EFTh1F0vKDAlGJygSoFGLlpqILfEh0K
WmOIrrEnb767W5q2kmQkNFSxWfl5e60Xw/XM7Hx8ncVQgPnloQtU3N8H6aHMsRED4zUP6FoCsLo0
gQPJ8n+xJc895VZdllLFHHuYDIePUP7o1RVmx6yq3WGWxMckfvjXSDD0o88Ncqltqr0yzA0YzEfJ
apO3cnpJPYjY5+BzSz+UYHN7Sa/xJpw97t1AvMHT6kyDIrD6eyjcoVurUBhjB5NtTf3Empc2XZUk
sUi07T3BE3kxJ4BqFeySGqMaPyXW9s2U+znCqAFyWqo3DehbOgDgAUnva0FvZ9lR1BQwjIa5NLQK
L4Mn9gevk0IsrGYUgP/rYe32/Ri6TapDWE3xvnQ/Ktw46NWdKitPkqdoTm82hq2VCcMhHqTb20u/
5L0qQ0ViHlfG05pLUKwvyohkOlbeo65Jir2OhiXwoFK8LtNpfdvYNSAF3/nMGl/RyyPNb4qQoD6V
nTCIZ0llVVpt84DkZQe57vRp5GSVeiwD6BkDaA5+azCARAckaSl9lE0ruh8cyVEiwQ9buHLOEAx0
H1E+o+DKuPwsklZLswIe9jS6UXFZnHA0CBZ6KUWroI6f1TWhEc/z+rLYCyqpmbNVHJqxM3ZxUFmj
2W/VairDVTiw5un2ai9ZxBwzpgQpM1GS4WKtK9GnoJkHi2EVnVq/Rp1MnuJjCVYix/ObWnDRW7LH
GJrE2EvKjFe7XMQRzah2KHG4FlnGLMWXPqZk2oUKRiQCkSbwYvI/X875x5xlYb1tYhXXatypWWTn
5WfXvhiT2yvoFL8N6jENcJ//cXs9F4ME+QGBMKuv8OjiVJb8OKrwBZOeWV5aH3qPCK5CS0uoYjAW
9c2ZVd6Yd+uZV4qnxJNiwkRfH+Rkbw6PEmR7+4fbjizueXwjgo4olOlNLtsCc1aVRj7veT+7jzVp
Vwbl00hD12+h7eiL+EUW1w3qHYaOijRejZw5GYMTTcqw6TWIou1rI2cHY6Kvt32a/yf8xQS7679G
uHgoItQCgg5GCBkcFpeWFMVOqX7etrIcdoDooNGLTHY1UpzgTplBzQovfD19qIDAjhioNwCYy4jq
VJK8Aqhu35PfJvtX1x1UPcFVjyGgWVjuMjYMAk4JL2S4/7ea04Q/FBCnBJW6giKVPbQQ5iQffT6s
feVftLZM1FFAGAtyfgjOcYZRNiFSX0ootmGwymu3E04ikcrxUunkwsgcRGeRrw9TLfcBjHQSAzEM
4IeDL7kJgatRb+XdsJ5QIc0i9jCYLLSm8Jfgy87ZkA+gcy+5KAUtLtRHUvwAX0pXOsYrpx++d6eP
66YGwVn1oGJIX/uDRuVtu0ub49wsF7dgrtVoqiFJkyhfSdoajPPObQtL91XNnCt8qAXMxHGXK1v5
iq/V9Yjt12e2poDY7CWS1joIPuPITkIRsnb+wfw6ohBlMGqiEIY60aU5MnlIcBB1shUFKITejjC8
WEcfuSSC5i2t3Lkh7o5aFyTzAYdIMK6aPbVT9qxhDPL20i0lFXQ/cYACBI1Nz0V+qHuJRjvc1oLm
naLfUN4DMHzbxNLXOTcxe3kW90RukjL9vtr3Lzi9zDCz8H61W99uyvtSEeSvxY9z5hAX5Cxmchl6
+DhjvFMqzIljCr2nkQVa7NtuiQxxYT1AeaXtYqxc5O0U+tIlx6p+NAPBnWrp+6CNgB4ZNNmpzle5
hmiik+FR7NkE4OZO+lEU5ab3s4fbzixFmiEzbFMcmKbBP3q9QCaTbiI10DjS97KntJbfKNHLbStL
NTsTFUmUcvFfw+Cbt3ITmVnbo54UttJHW2prVdJAoCLbI5hx+iE49PVPradOiSkqBu1SH1uKglg1
EWpcL2Zjqhsam6kzCRgtL6NSK4we9fUUKX9qdAs8E4MVD+j96rmFKSCwgzDg70qLYVC8jiY7n4ST
D/Pu5dIIGvLgP50nH7DoXKRiNpAqEUWhIYWnVYZXNdQdjTKxWv0P5KS2uharVgZIgN92W7CX2gSj
WLc/yFUMkxkNAO0GPAxw8jFuazbZ2OZDkxS2NBnAj2I2wSkazdVz97adq+sYZ4dzdYwqvD9mRmx/
rO9MSHOV2VorIClEAekUkTrN2f5iXWEMAEt0SNDDAo8nZyxopkpNBjjV1jU0MzVMsmPieHjNM/RU
ZT37FSbxuM7RSHuRqzYVvH+XlpTMFKIzrTnYyzjrzQD93XYA7s9H/ciKpqq5J01dOpA0gHzzNLQC
e0tLCwTgt1yDhuIpd/ZN6Nb5egxvS/D2de0rq3ett1H8Y9gI8vj1zRALe2aKl4yb8lQnoR4Xtj6A
AU4hIC7Jg3cyP90z8l6UxRrVx6+xULejHAkiddE46hf4rCouhjh5L/drVTb5WHp5YaOc622TUcMV
pvXfzdTHoTUklqxFuj2R/jVnbCeXY7G6HcJXpxjnPHfoZzXxO9nHOkdpdN8pueUT5STl0CntEquY
TNNC616ABliKJcQR3EUvCi9qziaNSlr08hzJ+NcAFb/3ooR4WPs//4VvZ3bmTHV2QnukrLtIgx3q
9c4xc/LMt1l5L8UrqgoyweIyAhOLcQOQcKB5eWnKlNq41UhWALGGMw1kRb5plY3TVMqG6HuaCLr1
i+Z0dEywhshzfOHdI0VKFDAk263sh5tyMhR0m9HOA3R0vGMpw9hX6B2LpBcN783bnE9CBnpQgMnL
BIl83rZnS6qVqleFY1lAB+CERGEpyUYuBTeQRefObMx/P7MRxZkGRApsDGjRN12890JQQFDvSWHG
1kTtRZNM5+8j5bswDMVovJb46yLEjUoMzgUFgPjPkoTq+A9z2tb9M+53lqQJjC0l8nNj3OmUt6oX
mFFY2Cau8UH3SweBWKoE2OqfiYRBrn4fEgG8bOmzAbKC4xAK3DN//eWSFkHYydFsUlKm1aA0u6kJ
V21vCJLJNdwZ2YSqQF8Buo1znqd8hXb6WJdGVNhod1mG9gQ2946ugnGlE0f1v0DeVaS/JeCN00GQ
xZcWleLb4bY3S9LxEtmRHIGbucBel8EyK6EiAgEp2XxtjZ1vPmYacMXR8+2YWcpiM/aLATuC0pLO
ZW6j9f2olrCmSqA+tbmya1PVDchgV5kI/7N4SpzZ4um76BB0ehZjXfX4VzBmNgRoMtRLjJfKD90w
y7dqM5SWXLATlf3X234uncSor89IXECQADG+jJ2sBYVGK+N4ZEmHTPrIcPHI5AQoJ9/OCkFiExnj
9sY0Qas9UmCs074YSF+axEmit7J0B+2veZfnWD3zi7vRVFMNqXhzNqW8qsmnL5L3nX8qnypxFMxg
MZSOgby4XDcf1TNaMPz/a5Y+KUH3U01FANhlE5hxAx5CRk+PM1HIlcYAWkHaip0EpAlyEQi21Xdd
/9qL/5rg6/5ZIadyEuOKa57y0C4OwzZej/flu74yngzrs/gDylo3d2sXXbTe0ra3Y28xb806r8BC
mHjQcHkLggMdqOtxrJpyA8lZsCsxDIZtbhtZOm9m2M9/jHDXhKpDqaDqYURjL6W5TcGTM1EbG8FO
h1P6ddvY4ic7M8btJjSVx5JkMKYOkqUAu6wr7m0Li2uGETp0yQE1QCXnMu6kLAtNtSoKe/QVwyoj
L8Qj+0WJ6n9lB+UpJIVv1MGlnbSvsVlb3EEoBTeqjHeAG3cYBVCUWiQVtfiFwJgMEnM86K4AFGBy
i5OaIP0xuXIbUFaFDml+kyK2ZBSPvMfbC7j0iZDqQGYGwsu5FnbpGJuCQMtMhHwxvjV1YkmtAMuw
9IX+MQAl40sDYznRFHDLAhJmnyacKM1dIDoyRDa4KAgMPa+zCDZGY8WiB43c4aJ9e52WDsBzN7h9
U8itXLQ1TPTdIYhsvd4WraOLelMiR7gNQzI8SVsNViqtXoGoczWCPz5tKkE0Lx08DAQfYJhGVRxC
DpffxJTAaNTPSUCFyg21AvYS94UVG1/ZXyuU49w5tzQv6/n1lrUjrtawVHgN6iKenRrrpBZc+K5L
UpyV2d8zK6U6xiOIZ3C6hdMDoRLoWnFsg7TY0OOXTmmgEgHOoG60QxDHg0a+s7I8XCVJdFeVg+jH
iBaXu9EnclJnujY/V3bSiT2ND52jWLFuKabFIAHpbUYnc6MX+kYFIbp4cTpfbG4vjzqBdGiExR5A
iNdX6SmEJFVSoiSUB7sBEzhIXuupV0HRJSqkLiWtM9P8nHOAN24LKDCKQ+FxGH6Wcxnfhe7A2DmT
8nR7Ky7YAqgAjxcckTLehZybHfUCLa8a2MoDbI6vPoc2bGeTfq13u0iUW5ZWFeZmnSPUbpH8uc2C
MfSIGRFe74BB3ukKrqWkQWEmtBsJYkBd/2umexzl2vo/0q5ryW1d2X4Rq5jDK0iK0kiTk2deWJ6x
hxHMEV9/F+dWbUsQSyj77BMejk+51WB3o9FhLXkWjSKvhIMT0Zz3gBu2a8F/V2GP9xrzFnn9AmTL
y4e5Yq0QgdFLDcALwG/htCvMKkwmqUVJpL5Pe0/SfbDLh8O+0wQ941VdUNTTUOYCnxi/v7SAlBqg
s4aPmlt1vorLl3R8+gddjkQsd91RGMglM8rCBCKKxE/76xr0iti9ZtPWEcHkrtwGKsq+/ynDnRpr
RmfKKnyYLgOS4tVcvU/R/ZB+XNZnMWQuHUUTFen0shdoYFOK04diDF3NGO6cnChgnneLn5rfH1Qi
gglae8qCwxGPZh1tW+es+ZYlppmX8WLb1/NV9DDfJMH8Ke2iHYW0XjDJtBauj6XxWPpW6VRyLAEi
Mj/EAYbiDvEmubYP8ga0uIERNEH3dvkgV5Ic1Mixj4OVFt0622qzsqKJmQX1gBNGhiwi3ShwozXr
/iMBAJinnypTE2dSekiQpbthOtjtjobeZSXWP9J/Wpxtk9gSs8ZwgIz5nnnzTV4Q81fjz5vwNX6X
Nv/w3FoISexlbQWAInxNGo12dWBaXbmG1oQoTKeziyyYkstKrTnSkRS+HG1VvSZXI/L3Xv+BDixV
90X62okGutZujGMpnCPpIe2lOIEuqUOA3EvKaY8NdCkFBOxNwe4vq7RmCthtxIgFWBM1g29k273V
0KxuQPE6Y/Y0HkzQ+LAq9i1mC1mHVgIEKukA9oIk62yrH+iuwLCpEYamaPRa1u1n2Qkua7N2dGgt
4VkP0BDMS3GXrWHHA1VDvLrjWkMSN2HUsgxUVLTS0rnX4w9b++tRPwOvLDC4AGADiCFnSw8dEuAx
Wp5aNcCfuqEmqvRg5ICXwIxnYgheJ2vX37EwLq2vtbrvc2XJhAu/7EGKMV21LN3Mit9bm8snuRbN
j0VxuX0pVbadhRA1TDfyDKgotSRh6lPqtWHnYuFHQip+WeSaKR6L5C7EZswGcE0iLy6K8iornB+d
qV5rehwL5KwZCWwExfkF9xfDWqfRD+sFXRNJ8OIJ/BNq9lIDflono7VTkm0YCxLs9XP8TxhfpCk7
OpeWCmFVFG/HvDjEc791unCX6JjUtNhv1QRTgy3JIlSitVh1pCUP0xFjA9lMMXUJ5AaMKNbPyxYF
SwA2Luo7nIMGfrvAHxU5q+zDLs2HRcVRrX7Git4QGUxfZTYfrGryqax5qRzfTvabbIZeaT/jLsU0
rEo6c7xVq6do0tFqSojcD4I7aNWgltVWDOEuJGvLnx9lWIUm5VplwTcnM9q2wMGmSfdVMxG3+6pX
LiugGND5nv07FaO0ctxpEkKoKT+14WOn3TZFwH5F8+s/+AdIxYBthtq2wVfcRqcepJohfmJgwp3x
LHSs1G3nj8tSVrVZ1u2w5oSyHp/G1XlL41qHFOzv3+O3uFmePgC6x6N5edUpokvhfCpisZ4jeZz1
sJIxhDKkwXjcqqSRf7H4vZyoK/f6Bt2ga6bMT6H8vCzSm7lo/m/VSY6Ec1Eum6QhzyIQnKsYDLWN
RyqHj1nMNhZO9vKxrtrikSQuuFWawrAyh2Mts21uBnP63luCq3xVmWU9DWU/jLryOVA1jQC6L6BM
Ev9qNM8uNkkbSHEnCJ/rX+yPHD4LiuDu6pjjiyWzr2wivwWv3bN8Z4R+DiDNSrQAunpyR+K4dKjK
Emo0GdSS24ywqnQnAAk6/xIqjoRwVuh0DugHmuUxNj7W4zZvH9Jo9w8WcCSCszWpzEGHkEIPBSt7
tNzMauyaluDjrB2WA3xRbDcD9Av7WKexKKJZH2olhJT1gS5opof470nu4bHorCHgYRDewVLwqYyk
QtfBmmQkWfZnPz9FsUUmA+1S/aZHXMJEk5o+ghxMoNniIPzz8ljqEreOgjkeuLNjxZCKLn7ZAbRV
uMq/4j//P9kPJiWsGfNTPDWmBxALEMf1SX3ONDy+Ei366CcDMzXdXy9wYsQOS3PYB0JAR8LKWfU4
m8wEHfvS9v2FqWgPQFQ7qZg922iJln7+temdCOOs25oiRY1HCAP7SD8Bntwi4yhoD66e3pFCnHnn
FWOaMqA0wzCJxNRnNX/IWtA9iHb4VxKqE124QDq2ktxW+LebqNNzD1Rkq5u31Km9xnauZ4D4R2Ph
m6nI/FYc60Ts8udH5mcy1RlGunwv9FhNzHNQrKGLemorNn4ihPMs2+4jgEVBt0gqd9SuydiJhrdE
enBu1Cd6OeUR9EgnbT90E5laB4rkgutuJcc+0WT586PjigsHae8EMcwKzO4AVpOpAaGrhodRR93y
12X7Xj83DJFi2QrPMP7m66hCDadF9K7m0tPaPcZxBfp8t9K58AOF/hPBX3p5JbXFJEGEsdG2wBL1
wR5Dir30fCPfjm/RQXPVJ4y/XFdB6Gcg2vmgX5noR6zdvCc/ggsaBsjeinop7oJ3oAdbknKYDNcu
XQug/FOGVTcXnVFTJHYlIzyRykWP2BmwYlVCal4bpNXuKX2rpsMQY9t+EgQRwYfkt0+1Kcnaeim7
mgsNyBzYkih7WQ8ff77j8guODLOUhrJqnUUCHrT2SKbIH9OAZpiuA9OJEoyiDXPR6XGBI0EXcWIU
ArFTzkKPsTsgMLh94o3a36Imfl8pf1TjosdYOLShMiS1cjD3qOoB4FKIEbiUBi/5ARc/ar1ouz5Z
sjHsgjHPTF6b4r1TdDLI70XqzYC4moL/ybstLpZgvVAFRAf00pSXPnwXlirXQ+Kfc+NyJqUegC42
4e/vnPinNI9bmRavHbggLqux1po59iO+69SZVTywxbirSCeSvbHTbYtBcw28Y/G1WXiFChY0kVCB
R/F5RtKYE+1NBGIYur1LfLkiyrbYJzvED10F7Lz0hBhSdN5lZRdbOzMTddlUwWL7Wg0bmU+oQqw9
Rl5C5Z2GepglfQIyRhCZVxX8T9JZLbtREpn22J8H4npGTABtVO2/+NWRBC7qlpbV9/JylzV2Rqzh
04g2USvQYvW+PJLBx1i7btNGg20Y+ZvpPLLoBpMBE7CWLe01E7FYrIYkIMVivBcANyAGOY2BijRa
tVmP8GH1XlPQrbG9qT30yW0lCVx31bWOJHEhSXbSvs/0JVq0D7LhGbLvVP/Qn9GUIxlcRNIiNSnZ
CG1GCQnTAAzXzi9UX6k6UituCVYcapNIw7TjS0bfSlDy9AInWzfBP+fJBai5qpFbd9CyLX+Z2mfR
C5xp9c460pALUFgNZCGdFg1BCDk+OIrfSndhD8f1aJv6aO0JrFFgIDzyhcGKUC9iKBSlW7S0XRCT
j9FnpMfuIGpFiURxzmWOgJfpQYDtyqhPSsv3+gFA0SG7MkRtNZEkzsW0DMjvVrtIGiXMKe8TCWhj
LTGnz0k027Aa/QAViXFlG6Nr/MRKzeauDpcKiWy/Sp1KIvOjM+5a0TT2qncdieG9S03yNloKgsz6
aTr4NgczFJSvV037SATnXJ09KL21vBxH+zHuvmZ9d/meEKnAuY6R1qYGsPWlo5ESOYs8uQ+08Ot/
E8L5z6zX9jgs56QO2HYFpnuXBJoIT1qgCX+706ZJO9QJ8C7FPZSqPpMMYiUiSmSRFM5dmgE7J+1S
LVWs51h/T6IgnwSjD+d4Ekse+eeb25yjKJZd59miiaUQZzuCj/j2Xb1Lb+075ab20ld513p5R3Sv
PTxHHSlqUu8lQUhdddaj36CdXlG1jQFge8n5JmzFGcNLMtRuUx6yBOuvIoCrtVb1icKLExy9CQAd
EmdWDWFR9TNUZy/sRo9VX+H0BDiJjZxqXj/Kfuc4Xl3TjWHSt8v2KTzx5asf/YA4LAsFNyUy0A32
ezch6pwbFVzQFAhHnrljQXkI941fvMib++ijvXq5LH81+Tg6bC6OdJ1i5mx5Pkfju149SxrbDg1Q
kBWAiXSmTYosS8hlkctfeZYfHonk4koZD+FoL/lOV5EamxVO6A9wFmkQ3GQif+Hii2UWjTItqqnz
zp48Or5KuuB2FongokvXMF3G9Q9TBafB9FDkH8Ilg2+0wQvHxV/Is2ZVpcOgRnoAFHugPCQEA2t3
yEcb5kXXRlAobvWqbsKH9NV8lcm4VW961/GetYB6VFQQEGjMjzHXhS3NffT98Z7y/s5pH3QRCfa6
COxuLI11PCM4++jA/wqESYiYwbITp9ssfFZF0xzrMeaPDM42elMNJ8WGjCSfnxPakWTSNxk4cauq
fCt00YjKqpdhNgXUIgBZRqnq1MnrxmhUqiH/sLBQBKgQ4vSbARwNdXUVpztZ1NFYLxYtvNMYlMb6
Fb/wQ82ipROdUfR9aF8wKw0TSQ5YsTMIiDduhNxxqx59JI67NZqQZQ6Qd3Ca8ps+X9n1Li5BjyXI
F84ZTZbL6UgMdzEAxrqwxxJaSVv7fvbl6+RKK738tXpviAJmsfQquzPc0L8crlbN8Ugqd0MYWY6e
WwGpnXbAaKM8vcaSQLMlTJy5OPb3FPQClm315Scc3QFjAxgUGqG/kWOdVt4qmd/2lKiT10aBbk2E
Za//oNORQC7qN70qAaYGOuX2rB5MZMdu2BtoTcrzIIj2K1mkiWayjtcmwODhcae6KSGVGk1pqdsP
00Dk1GyDripbQeKy+pGOFOJiBrOrLJ0YBhB7J7tnRewmkbXPJ8H286qdH0nhooaKANFGPaSYeWBr
V6N+R+UbQ7T48s3Mc8kcuCPrzLAEac4yTcnABN26uQyI8fimBo5b+TKUrp3ssUaXLMzaD3PqasbG
+afH+4JQswBkojPGnSfYF2N9NJeOG1ph2nQw5ndTFINXrf5IBneaGkZwdANNj6VAEGsepR9W97Nj
vhL+qnW/Fi3qr368I3HcqbZS1MlNCJV0/Ycxfyrqk+nshZW+FXNfYC0W6gOAOWK/7NTc7RnM3sXy
7dp5cof6Iw4FNrhq6UcCuFMb9VhPKgsCmi7I6BXVfoPr9HJ0WPswqEdpNuCYgMnN4xNh/R9QkBHC
uTaXYHCNuyvHwJwZ61PjSq2yeafSwtpMpfOo6i3dXha+9pkwAruQLmDtA1wBpweoTsCgcIoJocl8
sKx7jD5O6j4TlW3WThEARECjMBecVH4ObFQ7qapjbXEx1QsTeRcZzJMKLbiszIo1YLgSC9kwCdTa
+J5Gi5AoJTZAtGRsvLtyHMokr2pRFnr2vYC0dwwuwt1QplPn1CoW3FxAdBX9JrP2xbABgQqJqOz3
ZQncRUFuffaVOJHcVzLCMY2qCHtyTjNtku6jTYJy1DzWfVw+wPP3GSdo+SFHV6OBZmJigRsQmC3g
cygwaFmN6JhbzVXURSnBKKhndR8aywKsCfkpGrS5JvKH83SK+xGcU+vZoNrjcsAtDUmuAgacEt3+
zYzP2vyY4+tu6t1MD9pecKstvnxyEXzLxQoCCNwWW+VO2dbANQnSD8AlKek2shzilOEBExad7aXm
RyqamVvUuCSOO+u6BAKaBKB/N4rZazHX/qCbV0kik9Cx3xXRwtWqCRnAZoBvoCPAQ0RiLyV17BYT
HVlve3PtldUNk4N0rrzLJrSqFZA8kDrKqgHIvFMLirFa1CNkAmKdPi4+MdTBpESeXV/bIjTSVVHO
wpiO/2Dpgkvzq4bGZpNipaiRFRQ1t5rkLcM+4c9EE2B1rFkGlvwMw8BFA/wAziKT2Z66HuQTrtL5
neGZyv2Q3com+H6VQysqCZ8FS5jhsTDuygEICAZYLQgrhrYIhlSR0cLSux3mn0W9I5Eo7pLOMlbr
VIEobbyx5s9cugPApsAg1gwPG2AAb1vyUeSmpwahtKDUKFMYRNXXJOtLtINVUqkScf5JmyNJ3Lso
BQYpc76hR7oOgBWUKOHNMLxdtu+16H+sDmffaT3ocllAHUNPSK09tNgoVIxAUZ7oXJN2usWa/mWJ
qwd4hEvKGR/umqgvZuCSTvGNXm4qeZfkT6poanLFxAGKAXCMhTIbwEqclKkC9021AFZZ+pdq+UPj
VcZuKDFhbH0OQtKqFdddUP2RcgBnVcaw2alRqO1UtmwBv6ML0FAibbAy8aSb2MiSyj2NTEWQY51l
BsvCCkD1bewqyDYI1U7lMaWZek3DGYIryx9N2xfOZq+40pJEARoZqwkAuOTOr2jbfG40wM7H0nsV
3dB5ImkuaMCJZHCRQc8T2aI1ZLCxIYX9nlnSQbGnzV/b24km3LcZk8zQogqW0KQl0fAeqneJ9qh0
ogHKFbs+kmPwq1EsGjDizaANOChJKd+CZ6RPURkVgYEbax8f2SdAq/FfWKDnPj5yb5DbNkCQZA32
FEjfzFg3jwEk4UkSbQFwVQL91Kd97fghoKZ38TiNuwnsIFdRohVbHUSQ4IQyLWR8thp7WSK1Adbj
0w2k9b9BaionpInr4s7unJBiJinFiHMyscgidM7Ap9fB66xtD4BwGTNEreYD0kslhsSm13Bk8lsa
tdHBSaoZ24K5Fd4XowN0YyDisIdRtqLAzhXzV5hk7M7KVap6kj0UQVVVxYieWjSmLpuaPgyasLOG
g9NkUr3R2kyJAyWK4tfGGFCLbWpNc4uyjN+q2VYSIkUhLVy7U4ctoPaLzZg2qagwthZTQBCFShHw
J7EixIV+VuFGoAqAekNMPXRY4EMiV+nbqT5Uuk/th8t2u+Ydx9K48B+lfTKnKqRZ9Uj6Cly/XUxs
QHheFrNmtsdiOGtqMwbLmSFG0X4p9D4LH4b+sxZB5q8lwTZqH0DMRbqGx8yi7VEm3oRG7GgxkHrb
+rPSPJUGmn6bAWFAq/ZSGoCaByBepnl/WTmh2EX7I7FjF0c5MmPg2Gq/hsEgJX3IMQxuDr5hoJ6k
37aSjxVnScSVeF6FwX4plglVRE6AuWPD41SwjXULydExsdhbyadevrNh2oBwKBqe+6y9MqPZt/uW
RJmxm8BYmhn3wFzcsbi8QsU+uHwIK5fTyU/hzqBr7BxjePgp+gjsEK00PMmoQAfYRW5fZju1pIIU
aSWngOK4nBYiPdnii3ahGRaJTkfq5qX5WOalb6PA5ho0vOml8guo1tt2bh8r3f51WdHzfSI8/fHQ
wVyXDLEyz/ptRYbVTk5PXXN+Nip5Eyv0xRkLcCfmj04bk8iW3RydIqVFyTee7hKQCnRG8tipj3qf
XofK02ShPqyJGGrPvwBSxWWqHrs3tmE73EVnGH1SjBYwKyWlCtrpp0RBTGqbmySmRMongUevSkNV
2cBzZYEO4MIUsPnSOGuUwu2m0psLixgmNgox36pGIEYTefYayeXx1+bb1wZVslFSBuoOJduFwJBS
IptaQA3Qu+tisgDt2HattEtZa2E5L5bCvWzlAH8bqjb+CmdNlrBdDqw7q6fDHWb1021KbWAW6hJq
52TGkthbnBnTyxCBc4OkelxfxeNgXM2ynN/JKRKgIioFD6S1uIGsGJtMmLszrLM6UhqxtosHLBMp
0jC4Icg5ZRuraVatv+mak/lNkz0B7PXOyANWZ4DMm/qvy8Z8FpfBogw2PXBYA4oBrPJcAAlZxKgV
WxKJgUEcRhsH4GtgQq1FcxRn2cS3HB1BCtc7KmeLNR1FSNBDtLGaQE5TPeWYcGiqvx2C4wRwxm9m
3cxouQiYHmEXinIfT/7lsxLpwKV4nTFradZBhB1HG6MPCRqrf5txn2rB91FLJUVAW46pjU2iRy+y
s7usw/I9T8on3wKAiIW6Ivp8Ohelw0k1B8DSQYe0Jda4aZoH1fz7lGIBkNKNhZYL9EfcXQ+aRiZp
mHpEUk9fNS0OnNZ6MTHHd1mVM9NdsBW+sYpRQAOgCBeA2JhOplEjIswjIyYg8cEC3scBBfPQZUEr
AX/BgQb9LUrlwAi0OEmtMoJQwZ6pW6tvE4om+o+h9BrFo+xqkJ/1fhOiBxxvtXoiOYh+Ze02T3Zx
tJUxdI//7fKvOfuC31OYqEih77wAWnGGLucpkxCTkFYbWFSItz0w/YTBfSXc4sshGUBn1gYso7n4
wpG/SrmDt1jMctfbXN8+Lf88BIS4V+7jTLYx2W4Fj7Tzj6kAFVRZKBawcQSylFN5AAq0tAlkP8AI
BhZ64k3Gu6q+TJ0gSpy5MK7uYzGc+eOlo9VtCTEUS82jfjM7ogGolWsREvBERwcd8DZ8oDPyOcGy
BySUWg8cm+eCeaCeDHLmh4XAl9eU0RCzFWyJy4s7n56ZabIQpoA8JHPS7q4rEpCTdFTUAVu5pDAo
CCIzC1mmrIJh71QMyGQ0vZFr6kaFE6F406luYrFboHiSsIz9iskknT+mgW7yFhxgxuNlez8fS8c3
O5bPfbM0kozB7BpMxdXOZqgHUs/STDQlvmHhV9Mmm1nSwUmOp/ckKv+ufUwsTSO9RI6D+5k74bIE
ExPDmIJrYvovGa5V6i2PiXDas0xEO7DmAUey+EX8ZNQsPU4gS2Od2yu2C1gNLdnboof9qk5geMec
AtDNAVt2+jmz2ERXxESeDv5uosglWFI3PfBPuvdC1KBdN50jWVwUmbDv22cWZKHOgzfsb1nBG3aL
1rGrWx8MrZFE35Qg3pqeLtvMio6oWoAkDm6oQkXOZIHrnLSWXhbgLfuKMO2kFkiqdDT2rywn9f9B
FipyMA8UoPHP6XlKQAYrsPJUuI7aEkUPVDWQK8ONgWTY/T3NBqg9QWMIKUBCAWXQqayqm2s1mgFB
5rSBqVxjogW1U4WwXnB+55hCCCrHgjifq7S5MfMJgnq6z+JrVgWT9ku1/Qn1dasnQ7FHt05WX8py
Z7d+n91fPtPFr06ylEW8DoYH3LqyiR9yqmdhOHmEx1vhhsYIDrAWA7GmOy4sGdZjgfVDVfuVidil
V/zvRCZ3r2qIpirFfrrL9BywhxuFhltLw5i3LbjARcpxQaWqO8BRTuAh1rSU2CZIs6yZ9NmnYoRe
pw+YT9ok9tvlA11+/IUD1TlAJeQSs22rUK6wUJ6+6lqP6e+s1VEUA1R2s/t7accPUe7zzZM8gEoA
T0O7THxtrt2sOQAXnmT1tKmx1zNVIpRPbFOfaYhWiW0A6QbEZ+D45E6VZV3MlF6JXakqlDEY8ir8
waK2nzZm2Vj2ZpzzFkCFlYQxlDnLnX0jRW3pZU2svCgUXGy2VOm7XA6t5IaNkf1VlIr60TdSeCUl
ZrSb8xnjBNRKnpapA39qy7x5ZGAvCKyiru5kyTb35qzqP4qxbgJgcukZVkmrMAS+ySy/J1OXvJtK
aiXuWEnmK6rqRejZeqHKpFOLrveHCmD6pE7sQQvMUdIfxyztndvMKcrU6xigbAmzpin0Ig3/150T
UVPZ0Cy1f6i9LQGhHkXJxu9zDCRuzJA6v6syBI1rFxlR6YehpGu+M8vKFDQZAK/duUWZ2W2UFh3p
YqirehPVdDJ2kqUP9oPqxG1CwkSZph3wnizLTYaWZlcyCFFwfH1Ug7VPmwJM4DjdbZhgY3cH9Ito
2znmDBHORN/ikuW3I8sq3U3K1jI2hZ2D70G159Cr7GVNmVbzcE0NOwTBJIvyzM1pPlkB1fTQD9Um
joF2EFmHtKyt0kUNArVkMCki1TdwsWQAldbnXx2TwbyQVybo5quhtJq7eAyVbjenMqak9cJyGpJI
c/5Yjo55q6rVlPgTOEqv1VkKJ2LE+aRs1NqRBmIC8uZt0IykumqcajQw28mUTdvO2gfqWqZ9nzsj
WFi6OMUPNtq283UG6qVNmsuo/nRZXN1aTC/6J1ZOZQ8MiKqofceiTrvD/K38ISv9HMhhXCRAX0qx
8VM0qTXum7Sx32I9sjLw5kSAw2XtjLYsSB2e0YFJatArlN39MFZa4/UlqBGdzmoUgqmN4nOsjPHX
EJv1j3Ie5WsdJY9tbWCsrJcyChLPaLAsb3QGm5JYNtnOwZ7wU+a09MGZhrr3wEJpeRoAVfZgjkgj
kuSW+ljltNmEtTozv5tLzFa1Y5S9lEpT3zWllptotY/t1k4HWyZtlI4pKdgQ/jRoMn2WtdTaLnrm
LMBMhxwSDfhdg5dOjgn659SqY7S4ldDFhG7xk7I025qppL3USu8YXm6H5W/UcIGEU6WWOZC4pEx2
m9H6GcWGyrBgGZb3SWNUQWMbau0rsWXd1k6hztjNkBnQ6BIHNR0wG1iRX1BwGLi9FqY/bUlR+6Dp
YZqwbkT0zOyLcTMa8cJvoyTFdU67cCR4gIwdYXKELp6JZ8K1NGWzvCngsh/mrADqLqMLZNxfhku8
yTUDCPTm8orFq+70tgtHdRz6XpHAsuNKLTDhCxKbqpvK13Z6jxLmZWlnr4ZFGvAPweu2TDDx+V+8
sK7kIaRJzs+WRu6oC95Y35nqyWXDSeCyvjDWu7pM0as2A/aZbPPdhm1/a4F0Vb0k7sdAMtcksofC
4SYW4I8tQZ6XfFzNWi6Jo1frgDCT1DnKJwVCKfqWQ3fTAhlzTkFkNBHabsEd8re3+XdB5U8Bjft4
OR1RJlRRUInm9xwDMHIBugBS5KAy/TnYhuuEgst1yfEu6cidrtoDcLdAD5NM042tbjSsiStJcNlG
zhlrF61sDB6AHBeUQXyiOZqxKZkDhJjPavBj8LKXfDeOgRJkuyJot/VWIO8s+eLkcflmXRi9rFaQ
N2yUR+XH8EN1HzI3bD317jAe1IPlyYGIuON8bIsTyqUpeseyGBxwqIVFmRfVhts0HnP2Q++mukVM
6zaWGlL3CclaT8hUsuaGgPfHm8Ex0MTgZzCVKDMzq4HGVnhd01u7/duCyrdyf/5+Lp2NhmFIe4q/
X5pNV9cGf7aJzK5zw7v86UR6cHnXsh5nzIs5lg0wR5RtCLT9yxLOR+pPVeGhLRq9l1LkARJB0cuK
vPfknh2G7SeIz+OvYp8Tc0M31XMtOEChWO5hl4ROwqYRYh3VnR/u6ZfsImVBer4f315nj+6eHY8K
4cZWQxicD2vpoKZGL/80hPVyL8nogUuEOaS+Mj7VACgT1/VX5z3dLSw9tzF8IfLAo/Us703BW/a8
1rIc9ZF0LoDWTovZphAuMRuExX750pGuIVPoS4H6GouizOJgZ6Fs2aBB3Q+TaPzoYEkTBTkidE0P
9Vf9orro5e3NnRJMD+WP6aohmIfbZzIR2eyqmsuUtQU2BVR3+PBmp2xi4wQ1J+BqmIZXoUcK9HIN
w8S7yvDS8KYWzW180xvxyoL8CEHVxLSyydck2iwc+kqCspT6vS/7RU/qoNgbDzkZD/PG3jj34xYZ
tS+aUVqLrceCudhqtnVXD0jcSebcdDKZlScd1IK1IYjha4HgWAwXTfEtkXyqECOrb9a4NL9/X44D
q3nFsQQupElWGKqhDgkoSwPH9Kra6HcdIdGhjTyT2OS53RbBvbYz7kR+sXKEGmYxZHBILOxLPEOQ
OlWxwRogRNTts4JGc+1h0XhyXi4ruHKzQwoug2XEC5AenOtr6cKX3DDEOd0v0ISMsajbN3+NR6E5
qCBh+B8QfIBH5IfI5LCxtB5QQSR1nh3rXo4Fs//fe1snho5ytIG+sInOJshlHC4jGpTaaJG4x+5+
8mw32jq3GrGD1As3Nek2yT7zuz29193In9zOZS93YwCGCWSFBRa/2lvEmn3o6zc3LChcsBORyHsW
oT+dnTT3ExdbPsoTYzvpJHBuxq4u3WTjPjN9TYQEf+YOEIFviDa8I+NfPNLvECmKA2aYGC8ZkHo/
6JrA3c5i5/L3oyRvYsDWxOA+d8oSigUJHcvY7bQvpXkcu6sxxkPFixOBoDPb5wRxZxU5IfwiAjuQ
WjIyhleJ9a7nvtwIbvlvonjebL5zIU1DX/LMx7Dg2+Za2UMhz3yZiOVXh8zXbt4rDwNhbhR0h+Rq
cOkuJumNcZ8/ODvqIQMIpKfSF01SrHw84D8vi3wYkkbjj4tlGi1k2hQj8BfUry7x+kE0WblyqCcC
uFBGu1QxZzCIu4Z1y8JNTHcVJstFQ1crNoIWLGwPhB4LBTuXm2UhXtpGt0ipr/OwJYW67ZbVrBzt
Ne8vYxd4eI9EmXyBcXJKTZkgamJ3ehn07dVgCxKyNW3wcgUNnaZ+c/mcOi0Q9fWx7zR8FP1Tr4hd
7MMWlASYs8kEJr/2+Y8lLV/vKDwUqomikglJpYGhngLTILrg1Xj+9sB5HYvgLMwpAENeVgAsmTYW
cOdaovqoivnYpZwBM4K4yX5d/kDnTzpOImdykYPZzHyCxEbaJC+SQ3S3dot9dKiRaumfhu2KlhrO
uwicSM7+OonhitAhsr8qpOsK/XP3t+NOrvwjoa4xE4V6kjcHlxVdie1oG8DeMY2NyTi+k9yN45Dp
rRG7FNWU7Fk3/bQRzO18d1a5WAUZIAcH5w84gp3lNxwZiCaZbCgmE3AzXn0TEYvYV9YtfZgIqrub
9Mv0IlK6HckOxc2X5o/kBuO6xL6h5OdIREyl303ISz+Gs1a7oa3RlRbYYVyUJYkTe/pMOo8ddDf+
6PxwU5CpdksvdFWCrW7Rrt9KKDs5C86SMdwb2l2Is8i137YOlDoDxGEPpXB/+3wkAVR1x4fOGXCa
lWrdMgiafY1Q0t40wKDIn7DE/dBtlS0LngdX3+QEZM1ed+MEzlW/RadMgAC4qi5wa5e5S2Ty/Lac
bY9OaVUO+gySh3W5FKmnfctEzFUrEQijAwC4Bj4Z2DC/0R6PDKxPQNFssj5xjQ6zYU8Jfb7sJOev
ERzmsYDlBxwJaCJMZCUAynO7zxZBDkQOu2S/ILDFHwyIkUYQuTT2fWen7ASS1/zzWPKZ7yS1Wg+Q
3PplToYf+lcfsNuWxGDzvpbe60Ob4F4XZfCiA+WcZFD7IqYKpFbZpqV3XfV1Wa1zs8AMH2YvcawY
+zhL95J4dLS2iTAtn6rd1gm7G1tnqPuXWACop1g0+3p+iKgYL4O/MEBn2eI9/XwDTRvHrrFPExZ3
DBMm9X0vKmyuxBXIAGE4Mnnte1PsVIbV1RJaUqiymO/TLZYa6mDYIIUftlFgOS46iL4/ejNJXeqJ
2nnrsvEWQiMPHDpngKn2/3F2ZTtu40r0iwRop/gqyfLW7j3dSV6E7iwSte/b19/DAHNj04KJmZfB
IAa6VGSxWKzlHLuZNOYgg5vukt6dXoqAerE3blov7jzFq336C/TsyykKpsVtjzIAuuu+auTG0Vr1
j3wx5aSC79YwQQPv9V74RPZ2g9vS8cF5vx03e4CNxb7mvdy2oJUjeSlT2FM2IWEXmzyrVbrJHlnH
A/mqlO5n6tU/wP2F0H4zbcL36iRLEKwEIygDwKFxSlMCmnjBhVc6wFOdOUq9kr2T0FPZvh52U7S1
HNxjYODpU78GjpKtIhMqua2vH/VYadzWlPMlca52wR0AywEFoCXOgBwDHoZ9vhk3dIMLDAl119gm
v6NXchocb3aJP/3ovV6Gt7pyl19+gOAZGLVzIyT4gNw1AmW3YDDtzvnd3X396QTzYfKj43TEcNcG
IzAlAHXTVxPtwZ56uO8Wrw5d9OpIYsNVV3K2IsJu4M03LTRhyHHMG7sFeG4TMETskSJ5cfG/cxk3
oI2dgFgH1yqqZWKnWpstfdj3Yeqx6UGLW4xMBGP12OttUI0ft237KqmJTYafsm20hWKyReyYT2sL
DdUmRDllT5/SQp2exqw9LnPa7MqhZUA/Gj8NoBEcU9QQb8u+9vzwIWCqIgDpAbm0SLIxRsakNA6W
01LgLkmxaTWJdjzwEBfSxCMYaQ9Oky1ysUXAiMsKQG7judBvCPBrKOmOacXeOzJ7wHUD/LEMnmpV
KZTv0L+FABSqXfrmxOhZXHXIh7P6MXEqt5NNc6yeS+za/yUIxyLLlirtB0iIDfhdjIVi9Tp//Fhc
x+/yTePOQeK+pa/ISUfeTxU9HZJjsGYzaOJCEMRvgCsqPdOZlBQjNSjiMUSzPJw2H6JHALZLPNDK
KwUGciZI0LQ2kywDUiEM5CW7Q4vB4tZoVgMCbe696z/0wKFyhri1+/tcpnDG07xYrNaGTIx2vaoH
1TO/9VjPX84D8wB/7+afMpaKteVEKkPFpBBFbCdazED0PPmDUWDVFobkNkXsT/QRA0JqgtaRETV9
/1+eO05zheIhWs1NNI6KPC2OwbKKzpiWQ0OKNyf9/RSZT/9FBMjZgY2hg7fduDwFeqk2sQlGZHjK
aF+1aEQA8LPEfVx5Y6jBUTIJBuYhSEz9RnHPHDNEe99ifTrTU0W+NTWQIEeJmCuD4GIw/G8CguMP
3MClKlGfpOhPQVPYbB7Lmp5yk/gg7pGcKZkU4QlFx2E0NAYpTQUGINbcJZb5My9yyft4dc1wofCh
YQfYItwWzx4XHbMSWg4QE9lfWfE5ZSES576UCei6vZQv2v/lwKov5aCLFd0pI+RkResr9XaZvhvl
YYmROrfRfUXv0XNW1F427G/b3ZXDF+QKkRq6hbJoCLlcs9sAAh6YAxRzy85mmEzXNJ7VQnZXr6zo
nxIZ+JvgDPEkvNS0mELWTV1aeGjp9aKpdBk/ssZbKAO4lwniF8/Z1tkAndWMGYJaI8tfCN6he1un
5XHGwE5KYlnWd2UlKZwSsuS4xJBJEfTqMaLWa0i3em2Vvqn17HeY23OBb+4manEycuKGAAG/vXtr
KqLh0UKBBXQMJhF2LyWaAp6bHv2XE5pKh8EdYp8WsxvWEmSUldPGXS3e7xxbRxejHjaMTe0QuA5L
oQcnL2LX1ia3NIhsQGVNIx0Zcx1zAKBKFBuI0NZXDWMKjeY0dpn+OtAnI9sw1DNvr9yqQmdyBOOI
VcW0BzbAF4Zky7TI0wka4tsluC3mOlUJcINzffh3nBnhFMaoeuTQJ1wKH3AbANoIWrKxZ6+yD1qK
WANdZIrfonjbL0dmSFI8q2riUQILIShiiYOlBS1rThWD3BFgcjUl3eizudH08vm2mlfxN9fyrxhx
ojE0ey1TMoiJ0Ohoht9Ho34BSobf6dqurGTGuCqNX8TgeNZAvyX4ZDbVkzI6C5SCWahVeVTNT8Z+
RUPrx1m7ua3aVXjKVTPBSmwjbkMft3CsNaVV63aAagYrHpXcuCO1JOZe3aMzCYIp1urcRDmFBJIM
XhEN7qJ1z2aaSUxxVRGMSuCJhAkwPMouLbFjxZwP6O70Wid6Usn0gomM20u1buwYYwNcGnr6kVG+
FFEy/HNeWjD2KXwOUWMryleSLz4vcbwUxUYfnoh5Ir/UGORfeSeJftdcB1pJ0YXEQxxM91xKL8y2
Dq0ZI2SJ85DYDRpuf7AegA6LxHWsOXr0OOKytjmmiNhx0Vj5qOkMLeGJQU5AQvSnEn2kc+pSmm0H
R3NZLrvKrhMqsEIU1EFFiIUlSHBc6pYtgMMaTbPwAOL2bkbT3mZ5/51kxrHqrFPRA8RiMeNXuyHP
DOAVKIhjlKlXbKS2MjLuw7zeW2ZjBFVX526kGV9u7zwXf/FsxOehdou4EigPmKIWNr6pLG1kc4hZ
2FFzgRgCZtuoDqr8V2gxd6avfSwx5rW9xtsbQARwayA1FB4dUdZbzG4iDAHokRv2n4QERbV4LJXs
9apiZ3KEKNOpSaw4pZJ74fClmx6HYq9agDa2dhU9aRWyC//hngVjLygh+RFCO9HlPjNYsBKOMZ4B
TgL0gRyp+dFtG9ng1JrLORfDl/fsVjK7Lmk1B8tn08eRlG4H4EuHvt42irVzwt8bSLnCaK8mXzC3
lOcUc/yeNt2H8SlvTNchO6oGXbGJ5/+ycGfChI2K1aZs8yyB68Egc10fdbZtwU18W6O1i+dcI+EU
pm3UtgocKfhPAoX0XgHQ7ri869gXffgvBv5XH3HKZcA89phFEBVp3ypnN6VPjf5aV/vbCq0eozMp
gsu06ZhOrQUp1NnT6n2uHgb0rY4Sx7x6iPDchB0gPgbgrmBtUTYkLEcgHhmRD8AcVWcepJEWBDIK
CzDm6jmzLEhYM3HASmG7AKmpEVUQypJSzxsCg0CEtaFZ7SYNakLk6fYCrjtmjOlwCDoMVYvQEWlW
OmNt4Mqr6xYTGIY72ib6xRpkPqYESCFhYI1m4yp171pJ6mnFj9wqToCbDQbAAQ8Aqqmt31Yto6tY
W3I8ZoiOjlzN0EXwGNz+QIyMkU4oOuID/xc+/3datdtSwxSvp5SoYPu3V2JtvdHrhbkzFJE5JN/l
JqPhuQOCS4bTDkb4Xa1mppca8XTiUxb/RRRuHLwdKSjoxUjGhGcJCwrlymY50TnEUquvNhlfbmt0
nU2DDMxBgh8e8RISooIzBqKUnav8Tb4U1pak8ZehY6d2+DWHP41x3Dsx4IXQ7A0guPFFY9PG0pvK
VzAFNVi9rMvmD1yCeMWe2zMP785cdqeBjE6hsGfF0gkgcayh2oUt68BJE7P+14SEWRQ4QK+0XNCk
9LlfaXT4gGWisEW1CFDozpApXhprWvns6Er3NvUaS1wlbCnxa6WBT5vjsTzSpiSf+bzQ58FusgpZ
B815wZgQfZpsUN4Nedh+q/FXEhfAhNrXrHambReXURpEijl0rl6BJMrVkAGPnwqadTh9c9iCFj6p
SwfjjmoamOCvrDY9JmuagLSYwhnxD37bkOqxCusld1mSoQW7rzrikcmqgprP+EYdyAtajMJm7hT3
FXXneqzvadNpi6t2xH4d00r5Nqtpx1xGamBygfwLT6vJXBBXt3XUe2ZS6fYhxYC+r5NIfRnrYUpO
vTnbj1qc02kDZqEx2pBJzx5SnfW+XhmRDagwAFCbwOByQKCghm9xRSdyinO8GcEaYZAHrckboCQ0
GKtLBkQHs1kl6tYsaGd7dE7IlzGpo87tkYXeak1XBrnpVEWQAOWr9HRmjschAspNqMZJ742TUm0w
I1RlknOz5u3PTUiw52YZF8wywg/nGLRogS0UPhMkmJz0VXJweLLqylZBLw/MPuQKHDGKaRPVjDWe
zJynh6LcgRY3UYO5/gKae7dKjiHZG8rutsw194P5jv+LFCKayRlaUijIvjRx7lV6HSMVUj1F1fLt
tpzVNaSqpdoEiIy4XC6PIW1rtMtkkNNNzW6MzW1ZJ18Sw36u+lGyXdet3fA/aLn8R9af38+O/DQX
I9N42nmxd5rzqc5Pncm82fkwq82ybNr0KWlkFbvrUQH0BiPzgmERYMWi51MICVK1jxrWYlw6o6eo
fizHUzP9iOKPufQSK5jbAGOjOOcuQPN10H6Vus/Sr132eXuZr++vy6/QL5d51Bon7ICo5w0pQMfC
l2YG0rI6eWHsj9V7zDwmGzK5NiBIRCMC4c98pPoFvQsLgPYs7govtSyvqpXAZM5+DGViVhK9kIN7
GS2GqCHify41C8fBrrIF8/x0tF9MOjyxIW52XUwPtsFKN9fTEXUqvPQ61uxZCTBRFJsdiWldB7KA
G+dd06qOsTnkpy4/YnFSWjGe9WVte0LkEm/D3On9bgYHKF1mZH6tWJd4hbUFRnVPc6gBiVdFsGqg
FWVqViKTPmVuk2OANqrHcNNX2q/bxrNycPga29hG4IkAt0eIRUJtyoCxBfXy+o3RX2kMjI0GNqN8
U/KPYb4HB8O8yKrva/qdCzUv11TNwyxqTJjsZC079MR+7eI+KBtTEkyvK8cLK8jcE2BZCsqpRq2H
JR/uTyimlPL7hr7mCKD53JVnNpu8PeWhDJH72uthQTHYxeFZNNzywuHI67SnfYPD0ea/GowrJ+V9
GM5uoUh2bnUNz+QIxz6ktJwzAt2a9lBmnyjOaqMkYufbcHk3XaoiLB8wLntLy6FK1zwtgAyZZlm1
V7ZYgiEAm4BYcQEl0grTk0q+T5nzRLKjo/cyhJ5VN3m2Xnw9z26IvHISFI6gTOE8KOSn0truMoH/
M3RD7W7UQrftdPf24VrTDicKp5gCEwjNCJciqVH30+ggoa13ph/nDzO7LwYWGDJqtDVTOJMjti2N
cWvMagw5sVYcba3YdHaGZFbk31ZHJka07CkbTAyqAR0E3dd0dDZxDuDjXMaXct2XhGsVnggwVKgj
YixGkDPWY8VUoLZ6FRsXlIbG0Ax0NC3OmNvqjPyUAtw7qJxauWcqGzZGMxffnTEfjkC6MMBA1QBO
+Lbma7ZDNLxhNKRqKTKmlxupFA6a8pS8RGnAGL6q8wJI4XDUSOuqrel8lPbcPlgsGtGkhsoCgjj4
283tT1hd/LNFEY47MRqTYxgCXCMcXgBQ9BNINz4pJe+4NUXPl1448VrRLtUcYovJ+E47cPKWmhfW
T4txH6toAUm/Tst/0Qst1Shf6Tx+EyRGFRDcYx2pdsacMEhq1TqUxgDIYTuTDVmuuTONp9iQFNbR
pCDc5F2bdVHJRfW9cdeE5SMrbO/2Lq3eOCj+cQPmOERidjcO0wTQFKi31EAaixpMFu50FeMXAdhf
Nfqo27Hb9RIyzDU3g+VzkElAvOCIZRdFoepcTUiyWxOa0rXOy5Z5n5vmxi46yW5d5ynBE8bBwAwg
rqDYIywhSWndLEwHwtKQu4viL8A41exvjX4qxkPRfLm9mquKnUkTEpUkH7slzyEtRubaKbaG2iGH
2LqljNZt1eXgqkYwTxFo2uLIjLI0WVtwvWZL9R2rCwya+wwYugAX9dBAA8SMdwqosbmeTmFGgjCZ
JZazpiuHPQI+F0dV/dMae3495WUVTSNuwthsgzD/0Tuxn6v1XqVMsodrZ9xBDdxEgMkbfIUTxxbb
KXKm8PaZh8EZA4Cq0u7Rcu6MZD+CyISQRuI+16wGNSBwvqFfjpdmLt2nY0eT1mas9CbnYwHdm/KY
t6bbgm+OoNGylY06ciMUwhYsJN4lfENRwxOuXb0uqxxMt8gW9E59rGfTOSRKEwOAyEwATIQsyLbr
nDaUaLniXtDuiCk2HeDpxhVyuj0NwH/hrxErsbbK4gQVk/VNrIqAXgZSPzpQPIWFHOw8nclMcPyW
aF/rSBGhjvuvzxwmaMB7gnlXXMBXIXM/12B0tHD55vlOryPAwt41TMd8iYy8bsXiNY7WDaxJ7NMV
XqhdJlmqRzY8fzIiNRT5JT1Y5VOkS+x99RkJjhWAJYIyDFDJQjxhsQEGmGLVygLANMaIHoaXmrpT
8d2aH1j6UJkPNjBL6i64vZR8NwQ7RBCDdDoHfEBHvbBbmkN6MxqhYKd8KKZ+LJC1KiJZIXnFJhBb
AquTD4QaV3O3dhPmOjB40DCsx24zb8vycUqe7HwzWNuxvW/tI7CKFmYCSC0wtG+5KjGYKy1NHbP0
/FI1AR11NRQ1V0BVBlBj+ifItcsvOXqwbEeSslrpzL+Uwo3pzD0m7Wi2qt2kXvpG78ynyadBuDdO
47fuGAbZYXie3UXSznblJwXFhLsuVDVGaIsXHNjGVcxkN+1pHk+1Degg0DVrW2pI7GVdIAZEURNA
pCnGJ1pvs8nK+tRbvo73QE+7Sx+Xg+Gx99tmeX3ZccUoptrBMwPQXzFXXyVzivo45BB2x/JDOD1k
TuLq2jtww3qg0CGloXkGUI9QwZb4yFVjAecHSt94F6H163Ibi2lJkyqB6Lg9FBj6VWkCGtWtRMGr
C+CPgn+lCMYyJCS1kB1OMWvUb5YXYFoE7FC9F9Umsr3mOO/rl+QLisXms2zMSaafYDODWcyKreIw
UIy+ky1m9Fy9k9jl1YEXtBOiorpgi7VYkDEBxqngaBa95EjLJAgXKIDuKqYokIBtdEOl9AZLEu38
6Vy88I1/lACkJfih8Br6c97PznMeUn0puin1VA/++DnzraD2lp39FuCR5Q0ndJAG8QFAiQHYvGe3
3Uk+4Dp3K3yAYCOTxZySXwve5J9Cn/5gx2b/K72z98m9gUlcu3AP5ea2Xa6eb3Sk/KOzYBylhcGj
Mh+BeOAkrwlNwHibj+0deBlsjwAvEdBV8zMQMD/UId3fFi1VVzAazBVOnV1Dtn2KBxdwOvQhCewt
eyrerROGSJWtCUTKDQv+PdwSFhrxBJ+ZxQMaBc/LI1+nY5s4fKeZFT3ljuHV9HVs6w1LqjsUIrxi
Up+a6XPp3pCh2ZjKv8YL5/KRugWUL3okr4rbo5KPeqNB8zzRUtDQkFndmYNi/QQoXnrnOCjz3l7r
tdMDVE00IIGNBPey4ONsuhR2TaFwDUZARE9D+fO2gDUn4zjckFBw5dCXlyua6mY9qejW9Ui4bC2Q
X1SKGkSRIzkia2IgwwbwOTps0BpwKWZio8ZZCuDLYlQwKtcuHpZollwIa676XIhwDCF7YpUJIbHx
g5EgK3eZVQH+5LXt326vGv9Losc5lyScvmnCtMDQY9WqCcNbQG6Mk8XTATJrdN9uS5ItnHDWSmO0
swZkRl5HP6JoR9IXQja3RVzHtNyqUYJBXAnGD+C1XW6OaUcWWGO5kRE+8r2x/fxO+WUdxtf+KBuV
4X/reuU4TxdITxDqCbJ0HVUPZOLgt8IPwkDhCTLtqnJr8LnTD0MJatls+/oC/l+g2NDjZH0FQg8I
1EtjY0+YMrK7IGey5PNqIET+EJD9UUzsgkwnpmtzzeUcmsF7bRNf/9k43rDFuD5AshO/CW5v27oN
/lVMv9y1qrS0Ri+4DaaBXWxM0y+yF0PGubrmgM7VEh74VgHSnb6GFKP5mifboZJB/dy2B5PLP7u7
CUbUJ7C3AqgPnQpd5I6JLExctTgenvJMCG+FupQwJG0GphsNARx5aToAHExvjWq6FDgDyp7N7yqG
w27vzKofMgEJxrlwMVYkvBEjICmEZgmJVLtjIXogkqCIRndEcwqg5m/LWt2fM1mCFehgTLKsBusX
N6Or2E+58XZbwHU3DvcOZxIECyicuTCbCRJq25+TQ9W8lNFzY3pFve2Tu1wDW91BiwIw6yB756H5
QCKfa3DlMaw/hFyYgrh6YYQjQIp7tPl6GCvBeFZOhvmLyZSGuk3ilBg8C1GtBvHDc0bs/MGO0rT0
kBqOT5q1oANMM6P/cvLO70x+Ms9sVjUyByDBWBGdoNkXpJp9HvTJixn7t1VfO+HncoRbBvlygLo6
cCkh7JVNOZBjP2qkZC1ZpnntiJwLEi4ZJMvtvsIkrVeiiSqh6HNwzeylMx964hcl27XOv+0a5TaF
GjzG+wAihtTh5QoSPRrrNjSwp8MLBiTa8dBRya226vfPRAibZOR0rllm4lGQkHsMtrhhkdwXjYza
Ym3pzjUR9gjX8+CwBWLaIeuOFhmBjqJoB/Q02H5rJQeHZjFmJaOjWZejxM+sBuLnwoV9G5tKm3WC
ZXzOqGs9AP/nG7LMxU49Gk+532z0Z1w/O1kuY9W9na2scIWPqJ6hCY6rbJRA6gua9KWMt4ARW2rJ
2V91bn8l/RkwPjtoSdIODmr7cG6d5TZoMO704PYRk1iJ6KqJUSJDXUJCZuJ1XQX6BJiGXAIpLFND
8NF00iobnIKpN2hvgJHXp5fbSqxuCDoTEF6DkAOzCpenqUgScMnXCV5FWeSqFohp/AS40+FjMu1u
S7qeNMHBxUMdGRfcCLwT9FJUmmlJZtglgg4H027GcRh+YzKzTO4VcBl35WY0diT/NoenynrUZOZw
3fTLpfN7nNO9IgsrWF5hpvGC1hxQ0j3RAC1gz8uuTF1z323uZp9YbuXeNV7feopkmmttgfHo40SB
oMxFi8ul1gAzLRIlrLCBSfvRxEpgT9/Ri/gwWa9GKht8WvMoyJejwGE4qPmJ9WEgnpuWsyA7ia5n
QKEd8+RzMhzXKr24OA6p33a/bm/qqkDABKH9DPDhllhRUSoEeVXYIR3qYEiz/dYCDMCZ7mNnxJBe
9Lrksx+lMsCQtYOHsAvJZhAOUoAqXC4pQeaOFNoAoSZAhcHtOBxnKUTeqhBgz6BTC3yGYCO5FEKd
qU8M3jfToA7Whsu+jtVtG8mAgVYfUCBvQdslcP5QzxQCvmbUORIzTwuw7DQ3Dwv4KuKmvQdC5ybv
zCCu40eM1D3PSQvGgY/b27eqJCbLbJgMJmbExpBq7Kna1DgUUXqYl68qehab7/9eBOoqwNHBoDya
yAT9FAPwFImCHChNEjQGAxYfHllGTLPmJc+FCK7FTpfEjAsIAU3Co2r3T7R4vq2GTIJgDoZR5CVm
8RDJWuijnB6sTBLWrD4CMfaAeU9UJ2FxglWn6ozGjQYv6dZ5V8t72h9n/UXpvyTxE0rq8Uk5IQu+
yN6ea3HimVTxhRMjwsosnvcYMecaOm9dQ9zK8aVcTDycECPxczmCGUSNOk5oBsU0RW0XW6bPT8P0
3iz00V5+5KjKuST9vL1ja7Z9LlG0iSI1yrREYJpaKobbQGzVP6f/muYdt8q5EMEscr3VoyaEWgPd
As7dXWy3Jq4hA7WV7RK3zrNgpiTtaEwEYiq81LJpdnP7sxt3lSor4l11gQv68EU9E2TOGhg4Rgiy
kNOP5o8lxIadwuoZVOzg8QX1kaXj/g6923u1crpQbsLEBqpBILESu1VoEiWtzp1gNqiHriD3g5RS
im+3YIC8osXhcIFYdtV0E1rlOGHABiJIfV/z53S1uCzu3Twx3HmskUY6EKPwR+vrFH3Vq0gS/qxs
IW8fdjDhg2AA3VeXK2sPvZYzHQ8yFWg8Y7lNzK+x+t2SUSesWP2FGP4ZZxuICkdkpgRiuq7fhd30
0JkAby9kxdaV43whRohqun6pBwYCAy9rkxNYhV0CwLCnidBTU4YuxbP6toGsxBkErz1U5wEThv8K
8hJNUeukxbM5ses3Uy83cf87DqOtMr7ApNyp/KRMNgK3quOZTP772VIqpjJadadzl+U3y0uTPrmu
UTE36SR9U6t7hugQ0QwA5zQqKFe1TR4xLmicAV3rxMGw5Id6iSSRqEyMoI8xNREZVYiZum1tPyZt
kMW729vEv/TqkIH2HAEvqANQGbhcsi6sqyJ1bLjDkboF29AG2R4XDMNuJyuurmqDKX8MLqOtAaWB
S1EY7sOR4qKmePR7e2dMvZfJXsnrQgAPgvgFCRkRfafNjYIMloNcA7r1Mv3LbOiuFUlu/jU709DS
iT49xJlAwbvUJIomXYlAmIRJJ20bxqgIJCYQ78zZpwP1OoDmupSVkp1a00zDzD0QyRD6oUh0KTQB
xcrCKgBGxh3owmmT1z6hwxgwY5Got+b4ziUJHmlZiL3YKdSLgR1T9eYd0Gr2EfCfcNPsb5vfmlIA
zEA7AK9HXD1/MCsXZjRF8rSa7M2oJtsmsTdzQyV55zUr14EjgCKeA3wpkcKoJj3NSoaHP00LUI5j
ysyLnaNN3DkJbiu0tnbnkoR7HwTGSzhPUKhQgmUCfi75HOhmMF5ui1m7fs/FCMagYf4xgroQYy0P
ZKTo3ZGNYa9rwhHw+NStKTpwMKsRlESRx8iL3/OElN076TejDDh91QCAi/uPFMHFsVQz6pjnBvvq
sez3MyArp+3ttdLXNAHFLt7zaHzD5guLVYFpFgx2FjRx4XF+VnfseT68KqAOmXZW0AC4jRxQz33Q
3eI+CpTjkwqU0vz99lesKXr+Efwjz+4mxqf0R/4R3Xw/WW8KkGXVVnLnymTwY3Amo5nGBjcuZDhm
YEZfR4AHxbJhiDXfh4I871U0MMUlJiymTE8n4uBOYsnyWeXx3WCA8dNIgowD4tWO6wAa0r29dmux
BNoj0QTK8Y2vELqtsklG0BJC5lD5mnqf4Nqoc0xXNpFnY8RVRyFJspRrHuNcpLBdQ6VnUaXCY9Q5
uTfBP6eP+Y+h0jY5dYKB5BLnLtNQ2DkTM/RGaGNV57ICcqGJfr9KaffZ0H4tB/WbSjklI6P3uaXK
2EXXN/Tv4gonEHzQ6ZRVWNyFgOtRrZA0sRx18EEF9TGV4Te11E4gM5G0Iq2eSRMlHp7foqjIXZpq
tOT6XCncI49HPF6MKXUXIBmGv29bzlqyBu2FaCNBY62Oh7pw9s2pLicQ8+Hs6/ZJTW1vxqA8WOK3
tZIc8/Rb5+R7NL9vrGjeRVb/47b4VSvifRbI3tlI1xiXWtrg1GqAcoonRPmjS3MYDgv0aMDF+pEr
ieSUrC7pmTDh6gEkMwvbliA1pIfPlf2WLumetlFgoWH7tlqr1nomSVhUq6w7QP9ArTk2PVy7R1IQ
RKdk10/lQ9KpfhN3rrPIiJPXKiDoXPi7nMKhLPAT4NQhN06qnZ41mJUF4EMNiGmanaZ59uJUe4ww
6aIn6i7su5e8sh8IA0Oj0mVbjNe52iBDSFzdYhswjBj1RHZTbIlM5yFrxp4fH2RNszigwHc3/RAl
jPnz9qqvHtQzSYL2I2loqQGn0DOn7yYA7bNdhgoAeg3CqAAYhsR0V++SM2mCRypnMJwbXC9mgAd7
/hqi8qlFMpuVSRGcTzymlmJl3JIsl40b02pcxISSg7Fqrmeq8N/PrkWjs/pYm/kW9d1Xg3Z3cW/7
Q/gWNvHGtNmGxR9FUfi3d2utks5Zk/4xDJHgJBnipK64VHTmBgZje4x8egCJ2wyk2yGGR2o/8Zc6
fB4GI4gBRuBEH6oSPWbx/vaXSNbYFlwtUNntcMrxIaGq+2ase07LthVAKG+LWQtJQbaC5wkmfDii
x+Uqk6ytLJri5RWBuXdM7F2yZNvbItY1+StCvxQBvBcGVGt4uHaIDgmJ72wzfguXRSJm1ZGeaSJ4
7dLoSqeboYkJlNimrU7a8KwVDppWbIllrlXY0MYKYF8TlA3okhIWDVzIrWLEFFFhBNT6yV3A7gaE
G+ONmBiYC/rwwRrdwhwAarFpZfBeUunCesaIl1uzgaI6Mlyl+WTHh9jxxuqoN5us/7TxJY0LzoBB
R8/buLm9mavu7Ex1YZVbMtZ9w1/qJWvw7AP8wjYCFkiUfylANSPDQ70er0M64HylhdsxiuIqzvHW
9OLl3ho2FZrxrYFD2iKuejaU50z3AVJyW8VVQ+JNyvxAXOMDKTQbVVpCZhXG+6IBYTTqh4WjbHuo
eFvU6jWEOT4QtAGqB5OmwtGYrXwOdbzZrRiE8IhTld7cZnhhLOZXXFsSl7KmGB/bwFQMRxAVS2Bz
GZmWYpYI+A1MsjZp9rOr6eBhJoe5oPD5clu3tUIL6m0AAwEiuwXgbcFUohL00KoFcejkM7dtWt11
bV36VgeIviGZ7W1vGz86BmyoyelL35hAQ1CFy0tuV5bEN6y5IDh11MQxDnSNwafnnTEhygL7QEYP
Zl97Zk1OmfSVtWKuqL/xRzGvfGNkS7izuiQawPY5IJXJnp3ioxqeygmjhOCuslEZ3rQKqAVljJPX
uwqZSNCh5xpzXFed9Yqjx6wMITPJPa19YU7jlva+HGXjbjI5/Pez+5jofQLWYyT2Z+J1/ctcBGR5
aMz321Yjk8JPzJmUKhktO3agjZWBF9wBV6AGtFRUZV9vy7m2CL5qME90HAPJSjTOmsVlp3Zcm+xl
HJ4K9aGWoVFcH+5LEYLviq1qoZSLmMhnRPZa40clSum/F1kt4voOxygW5gNRo+eEjGLrQ9d2ljLz
xu0JqD4NfVYd2cTxqgQH7yFk+zj1gWDXhpbEIQtRFugbr0veTeNfu1xogPwooMTxskQC+HLX+7ia
2+lPCYB8aY3ACEs3DR8KJsMhWbOuczlC4KpPBfrdRiTg7NyPMlAakC8R4O9qU6LP2nqhAIYSFLJX
gK0X/HrfIXCrbOTHGvqgl7+yUQZu/Sf7dVkBwJMKyRUgJFsGR5y4XDFbIZU6DQjBqzvMdey/Y2Aa
SGWb8Hu7nTe5q7pvJ/1gBNYGU3OL+56j03k4RD4eeC6esOjR/Ag3Eard81YW7q10AOHTOM43xzDH
fcOP3tkRbjDjVczADPJ6q3Lb6VXtQzcmuYsWdrcpT5T+Nu3kqTP6IE2e1KHdoQL02uuGr2qNZ0cl
3Beg928f95WzCKgosB4buI7gK4XlanrwIhIdMWhoZ8dw6Y8N07ZGDdAmHMt5kZV318SBkBGnEklS
WLSwBGWZpelIYGcN8BW+zSRMHTdfAAjmlVnWZm4yayZmYHuw8wIEBZN3pjkQwJOQ8RDV0bCh/ZI5
bmrPZQH4AAcNb2oytF9C5LcerXIwZbSOa9+LQpINYFUTvSNid1q4DCES7VieGU8dN0xVX1mmg8PK
u0npfhZMSrx0Xf8G0BE3XQzg48hdhSIkJlMEyDNPVxrmYtTTH43+DswIPllmv6kpMkx5oNTjFq2F
kt25cgJowwM8kA5VwVGD03Npn3nWORScmZ0Xpr/teUPZq90esii4bXFXLoBLQfQDjAu0wqF6cSnF
Iq1D4zkBOEMUg6qusiPw9TFZW9OqLmdS+O9nZ41NNB6qLO08Njt+3jtbQBrkoYK2glSiz1Xg/0cf
U0PtDC1MONeXksosZwBLhyQb4yAA61dAmZV/dJ0X0QclZv7t1ZNJExz1YvYxoGKyzpua7miEQ+vW
VQvQwkHrAsdQZ9ceEbTmwESSOIr1Bf2rpnDT9Sl8B42gZjO/VDnwqnsUWJdtBnTH2xryP3ThwLGe
QC0AILeJ+/SKcMQkQ98VrACphBO6dkc2ZQk4aF3ZpNrsqkvr5w71RiPb3Ra7trCc4NowQdrp4OV/
uY01M/9H2pUtN44r2S9iBElwfeWizbIs73a9MMpVZXDfSZD8+jn0nemSII4Q7RvR0S/d4RTARCKR
efIcmoCRsQVH38EGRKx+pMqWZh+4gYHVNwWLvEyIv1b519x8Sk78s8hbtZd7mDND2U/0g5nHToEq
Hznq7DmKVhmIgpNv+M7pErmT15cY00tT2MSQh2tqeMKBFBPS09SXzXurXl/f0Mta9dcSTQttNbAC
IaycL3EYNBQl9KJ17egZCCjSrhtpm+TUicleUTMXQyyD5ZmUCjz1UjyPM8yffVYB9FrCcB/ke7n+
EYOYqHyuJGBr08mzKpwPIm3HFuriRrmeYyuEq9Z9RtbQ7XZsu1sFZezJOVkZkib48POiL73776Zw
0aKtGpoTCd49AUiFwnZuvMWDwMbFpTWvf25AzyTaIKfhbNR1bQSgggIHU9hCp8rOJacJGXQ+jLTz
xy4/gFWDCbAdyuL5OTHKBaY+Myd5oGWLV1DxHA9sbYadV+bMiaJiBc5It9cCN67eSzm6ifVPkky3
mvKcypJDzN7L9dHTyAQyovxbbnjyw7jAJRu0G3oZuwH8idNIr2q36ft1Ov7SQDOfM5+Wt2a267vt
dfdf/NAA1AC4C5lcPK/PvT+PoXoZK/N+DPlGR41UteimyUvR8i4Shq+PPQMp8ASZE4dzO6AoySCj
ikPd1yMI5yHfhXJQa5qu3mKOWVOftLDwejO5HyfROOTSTa58ISv+Y5qLYRqb35FzDOuMfhdV1RZy
mgJXXt7Fv6vjYkgOcHJXJvh4djusBvAiNhLYYDXRmN1yyDhZChcywE0iq/GIpVQ1xNaSTbPuPqON
5Gb7epNvUCw9qo+WYwP76Hab8eE7rvJ3kZyrlDmY3dIAi4ySwWvs2E+NxmdjJkjvFi/WkzVyJ9QM
ms5s5ovVirb6tLKKBxtXT7KPO6+WN11y/9+tij93rU1qIJaR5ylew24NY28Mv6+bEDjgRU8iDphd
KkiGpOJpIHfCJHLx78+CCjL+BVQZ532k0ZCsTvMS8ru2BlXO5vrvX4yZoDjB8wJUICaP7jKyvpj7
DMg55GTPEsNBPeFRL58MrdzUeI/1Q/Nx3eLsShfXz4lFzgeqzJArW4VFY9wahTtKx0ra6MXvoBU4
2+LBPTHEfX1myxTYZxgKrbuu0V2twxCgCEixuBooXswEKgqmsrmDk7BJijVSzVPsuN6ydNjKY1o4
ofwmY4gB9HOC77WUAwMeB1VcvF/BNcT5g9YVQVBk9byoTaO9Wopn2Ku2F9wci14BXBdSX8jSgPr2
PKJLRZBRy8DWUZBX1tA5i1GJ6Y3GVegmDyELUKy+4RR/DX6xyJ/komFblFHGYLAq1pZ6qGu/Lf7I
1pNiCFa2+L1ODHHVHypZFR2qeWVShdTeG2snST5UxbUnAaL1663KOzqBU8xP97nWwm1iZo6UjmGL
lA+9HqjVGjvDHVbG6ESbyOmdZKvfstUh3r0fwXnidm+PEFH20ht9XUEuHlvulq4o/qrqwuE7+U3a
fJWf7HMJWYCaGA2aGHdvkk93ZNPeFPfpK7ktb6ZD/BptJ/8+kR39WN1Qb6RIzgXX6WUXF9kCwRgy
pJ1RhiF8eSGB7iGGSzFlNkJya0fWgzdzYzu92/qxkxyJo65DQcnvUkmVszlvy8myxzToa8OCzQ86
ucp+eJWP41F+q7x3sGt6o6s4tRfutBvs+kaEx7vEWHDGufSI2SS27bzHgnfFBlN3fjC6yVpy2Yod
9TWesfv0YK1EjCGL+cTpPnOpEcXzFiN3MAtBZVQfdafYJdB6cptf++pJu0Ot0TNuTU/21HUlCFLq
0q11apuLUi0UDuSRYL/JnbKanBfzblh9PBhOtzI8ZScf5TvbJWsNoMDk9bFbIUMXoc0WHwOnP4FL
p/q8rZkR4Ceot0SBi7X+w+QMK8n9Onr5Knsr1+aO+LZ3PZIt7/ssuAr0NfoXfDY89NrY0B77bjox
XKvxQ6dz+jeyaj1zFbnlTQwCaieu3GwVuI3o5bm48yfW+a/epHYFxYzGDVRQh/W+aotYYpYsgDoS
ZxiSZVD04ty5lNII7jw0bpqixYxediwaKl7cQmBh8GDH9ikX1IpKnrI4kmGiAf+AV20QpNsPeM7N
r/yldP7QLX0anXAL6OkL+pLXv9/SBXtqm/MbrVHIpASwbSe9S5lLcy9E6QAMZdft/D+LhIegPTQr
znL7OGvtJNUEQ6Rzpl+207j6XfaTOmiv3aeACbiR27vFOwokzBnXwqi0lB2hC/CPec5RWBVFmTHM
ezw6+q/hLbmNa4x2uBS6BY7lJj8JHhrZ3W/BqpfeihA/w4rnmQWwGJxH4rjt46BikFqzMcudgsX4
j2Hu++QpUV9i3QuTXa8JNnrxzjs1ySWcEFBlYR/DJKrZyX2/URzzLvfym3KbbJjuGMRRDnqCCwja
xY/DS+wD/BU+a6L+1nzdc+kAZoNBETTTHuOpzGUeQd1k4VBlpTsYzwWI1TJwXa5RU7QsBIgKLPiC
dS98YFS2DXRSMXQKIWDOnqqOVm4oVe3KVdavBzvNHC2IezyEUhFEfyEkQFSQzCoUs0Iz4T5qGpVR
r8lN7aKdsLJKjMxpsiCbWlzNiQnuI+ZRj1RbhwmlATdbASpydteP6+veuXD2oS4365Aju1YxZnXu
nEaFcecIo0juRFAKpYkPBkYrWWXB+3U7S6VXGEJhDNPOqGfzrzqqZKSRurZ2mbIbkB6C1avX1iQA
pY6TK1srvS3Dx+s2l76RhWakRiCjBEQZtzZKMDGe9OgRN1a2yoNym5oiXpelciuW9deGer5/kx4a
eZrARlLWbib7eH6D57V0WrKqW28aHTp5YbsKRdNDS85hocoFJ8cAOQQ8z+2Wdl5GtsVmhm/oO/yJ
hsei+7y+fYuuAWA1WJpxqC5q8/JQjPkI7LHblk+VrTiU/DLTGDfsy3U7y0v5a4cLy2Ee6VnWwg6m
TxJy0LoDCGuum7gE/+AbATCAsR3c4rjB599wkg1LZpQOgTx7X1bcT3EAQa6keKkn0rlQR6ebkQIA
WMtlvgc6dlvb5N1mY+rlE80erv+UL7A4FxRnnidMIKDNgpue+3KKlpNASYba7dOBpg4kvZoXVoT0
aKZD+WvU8kEFHXGJDjXwFYnXN7l1CJPQwKUpJYAKBXG+wR8v1nliQp2lQl6yH6yGmQ5Q4mhXR9N0
pDZtnEgqh3VUtNW+DGn7rBsgsHVSVjLZkakeHfNB039T6Mu8tqPabuVhNCHBwpTSC7Wou4+CRIED
186gDjHmxdT4rujmklVQjpajYhB0VSRj8clCCY8mMBLKPgU98FHJqxnDoHTqTu06S8SU9cUcwO0f
JOshzGDhQjVBc3j+KZnUTqMFCbSZe9S1imdssV8M2WqyJ7AOQdN0JDvkUh9U/5Sr9tEaocuuxq+4
MCAGmjphFjp5/QPUz+jzYpa6UNBN6wV1+QWXBocX2DFQHoa/8d3WVAElSKXjG6ttdMOY5hTFsBvM
1+uutHC9nlmZD/CJU0eTlXe6DCt2U7KDFmp1CIxSQiALYUTTVs6b5CGR7TU1IfdaDux43fxCfMBY
NUah8KwCYvArCTkxD8JLqKVLCHttLDsFUGUaeySWPzYCO/NVyn/wUzvcgZECi4xDhlvdgiykOa2A
hfQmvO/YY9+L5lgWPhwOJ6R7UQeCTi6foQJiW2AkDrEIkxj7VKnXspTvA0q/cbXDfaHcZQEqZ/PZ
A2ZFgCqMp9oNO/OuxJzMOHM+6VooqAcu3bqA+6ALiCF4y0Tp4dxFpgp8YGY2x3B7NIDjSNFxG43K
q8y+eqwpEuEJmhSumirMMawGus9dTp/+Oz/h4nsOREDfJjX2NIuczsY4WemmmV+J9LoW/RHoOZBL
A3UGdOX5Wjtqt0Rt4CekDb0i92r9tgRTjKkInvpL/ggMBRiyZ4YYvCfO7YTBUKbxfOzqAuVP8hiX
CRjQVj17Hui4+vd7d2qLSy+0IMTbeoQtyd7Z9VoP21uZ7lNT2n7DDvpleKCg/Knya4p73FgThZ9E
oWrdjyqeArrUKJ+20c3sFnr+fN3eQmqGufeZPRSiZsYFh2w+JNGUzZegDcIJRthDxkSFv4WjfGaC
i449GBDs0cY9wSDFEBNlZSuj1/bNN0L9jOPFPxBTBaTr3BtoZCnFOB9lrf6oIQA4BI+xSGvrEmNv
4Q+fGOHcIKOh3sSzG1TmVx9JTqBF9JbLW0V5JilG7QZgUVzWHjp7bYt8Y35n8PEXzUy8D4BLhewD
t8IplNI8SbHCCVh+U9swkKowekhQ3A29pg+d666xdKspeCdAGxWIJezq+YZmfSW1Yz27fAk19Fhb
K8PwAxiRm4L2+1lXXZ60rU7Yy3WzSx4JMRINs/igY0CoPDdbBlRKDKicguyzWbdqcQCq8N9HfdzX
f01wgRDSyhkxZlfBkN19L2cPccigHTh511ey5Pj4WgqiE/JLjLOdrwS1uGQyuxzvxtr2pmJaqeW0
tUHJdd2MueQXeNEhu5lVGAm/Y5WJCrOqFaBPC5WqcFIbH8ypA515cpbU+qoPdWNl9dXwaHVlfyjT
NPFStQrwP0n4kQ7Us9rRMeWwUZ14aIFEh1Bn4cl6LY3QBo2Toy6l5FZCQddPJ7Vclw2jpRPI8rAP
enPaaXGQvQ6TGlOnsoPqtQ3szLdCSMY5rdFGe9bU072tsRLUuva0w4hU6PVtOVkO6kBm6BQTEPIo
AJWgqMLzJ9MdimLNL6KnwDwWalFspFyxPTqEwdFiaoV7UjXZKtUGiKyUWg/E5gABAbWx0K4Ow2Pd
k2glK1WwlfJgmxSSujUl3VfKiUDy3hxXEyttwO7s8c5W5Wk9jz/sdUwU1k6YdkXmkzyR78lg5AUI
+TSyGcFC/DLWhpI5DPRnRzKh3w8ioLANQDqQp76FQY2nIR2UdVdhDlWikeKOXWQAQ4W0SQS5X8wm
rJmpB4EO1GX8g1q1pSZPTWR8s84JeGqr8tCxut1qqM6+AKoXQJsi7wavlAbroFhdnDtDPPaCY7R8
z6OchGoFYgRPLVb1Y1y15fyWQ02p7z7rmdBP9wfR2K/IDhd06yLPSmIib1HUdGUb1V7Wg5c4tXbM
nkL3+mES2eKiD82qsYGaIkKDHXwYeEeBARq4mRqwW1aYD9eNLYW608/ILSxFA69kOj4jFrKHMs1D
kneCstJSEJ/5RVC+IlBW43lGGN6MjYZyL+CEijt1IWpLJcXjpFxJafFRyIUbxNa2NES94qXc7Gvg
RcF7ZEZWn8c+22ZST+YcMFf2kK4vJOqoqG3GKUizROXspW92aourz2VdPIBZGNtYmpCM77oUCGFD
fmrTqn5obIn8l27P3R4jGISqBr1MpIKJl1EHo9N+qT6BOeYbFzBEBv85X/P9cvKuK9QxSTsNhhII
CJjdgFlTAL7tl4mgtRMlx6wunbGpBHwxl5U0xBSoxCPTQFUVryLu2oI0C+qDE4bPht72aiZvJNle
mfAUIERWUkeep4hhKA3tEfWpL6ngkXlxJmbrkImefwFo+nnYZI5qwwRVEHQi6AcLUd+APuf1U3fh
LrAAqjOAtkwLNH88WUHaowlP+gC8GoGvhdtKuRlyv8vfrlu5jNGcGe5wI2GXZKnGNsovperTZ/Ih
v48eeAs0ip7KdWMXmQZni4taQx4qrY68ye3NbT1QJ6rubMu/buMy9/0yMuOcMbuAcMK5I+7waKob
UBbl+rCCZ5YOpbbimq0yrlsb/d1cZ0gsioRi9hIwYuhiALihMH3XZN19j2qR4BddxJj5B834Fx33
GlAw3KpJFDCI08epW6ufoLdxMusQyNKxsxkIdAZBlrV4LHAeAI/GgC+qLLy1vgHX2jzhWioBgAJZ
s7cDYvphVVTvfWTEKwyO3bV0Mg8QbbuNLcn04ikRnI4l39UwnYahFQPoSh4cw9IwK6MBfL0p8Oe9
to1KwHvfDHN1/Vsv7Sw48mZF8/ms8EPmrKhJB+mA1NUs5qtDujUQ6kJo9aXknQ7/GhSM73hqjTsp
U6/2cVzDWjuh46qqfmoeq0HwPFycjJpF+QATxXQJENnn0TTQrXDogzDFNJwBgVYLgGcZGKNMe5Ls
WPVaZH/UgVxLHt7UVYXYEMUJWMeUXJm2phnXgNgl3eS0kqn9tHpKvEQiU4cZsSzZydWYh34y4S9B
Pthongo7UrwyKEP0PPJ29OlkZM+q0eq+1hbKk9xq0meVN9XajiX1RQ+CapO2Y+bFoTbtw0jLQCkU
BKFDMys9Ql1+EPGOLkUMzZhlQkEWB1Y/7jCrYTJQ046wGxn7xQZjOFpm/1zEbSEg61o8N5qFErum
geMKTZLzfY9BhFizebq4wIMjyT5Q6rKDmwmJ1QBmI181dz3UsUpF4MIXic/sVEAeg/p2nqXgqXUt
rTUDI4NTGe3z1D0O5Y7G+1ZyEulZrjeKaNbysrEBe7OWpopjg3SLJ9jqiq7MwEWKI9M+Z703EFdO
vCDyAbM34zeSuhRWjYMlQkAv3ZendrnkJ1bDXGIW1mk17Toyhw0bRfDgpWgwz3hiMw2QWvOVFWDw
WjXN8QUhgFc224ptxiqblQwKYxLczUtueWqKCwVJQcEdijE516ItahvGxkKnQM5SgXOIVsTFchpD
7aUOYSaAsFk5HFHDsaHqHIy/w040OXTxOp8dA/O3EP9e0uqc2UqanLU4aWRj2g92bDu2fl8Hj52M
sUYRUckl/Anm0ECaO+/EAFSTC3NKJfVVTeZbGvXCVnHs8lGd8OV8qbpvghfo0UnabUd/jnjaWhuS
fDblITSh8Byvrf5G1n7XACdm5WM6bXLDi3JR221p609/H+evRtWQRKcIwxGUFmSnH1e1eU+ajzYS
XJWXwLt5J4DkQXcKcD8M4ZwHHlJbUJbVsRM1BDHzCDMPYGNxKkBI2+S+MkYvVIhjZ9JOk25LclME
blr90skuGV5y1PGMAb2H+4G616/WxTTq9GdxLt6pJUHbARtQZTejnGHjfYy117FH7Kc4Wxmx1yeb
QvJSmnm5CN605IwIiajmzXPhwIKc70kygLhE7XOcLxUibKp5zPVfLWjYMPvldBZZDSKNsuXwj4nK
eeIVy+b9Me4NjXUmjlqHkUrrnlAv715z8ynsf3b2fQQOG2TEQijaUhzBxCoeTya+PKgdztfJUnXU
zRQAMRa2m0EJ0GJM7oxaEyQVS2bQ5Ph6WBvqBZVdVWH+HaQEmDoJZRc0Gk4AeVURJ9XSTXZqZM4J
T56BSQOMAZRxsBblvUU7oF2b2YqET0zfZMGdKkIvzn/urMo8H5uTNXEuUlWjTiO8PF1Dj13LcDRy
GCAWYoueYUuBAKPVMvD/QL1cVEe7UcLpLXBxEYDd5HhbTw9hlfia8jNNBbn7gtcj80C5DG0B3Mx8
sgNFpziLNJiK4keD1tAhqh1a3FHFSYgLQYzrJ3zhe51Z474Xi1WaSgOsJfF2Qj2WAWEThZpjqE6m
/SCQW4JW1nWTC354ZpL7ZjEUtHK9h0m1Jr7cdh4rbmWRYyx8sDMjXOSeWBwH9ZymU5Y5VboLAY9A
I9Gqvb4SnCt18YvhPIHLAKwP4Ns59/ksj7VUG+c9TB+jYcuiQ5sTiJR4OvW1/CmKNTfsfzf578jY
B9PGJLXHNAyQADPVuWDnaumqDlJP6XwIPLhD2jlhv0JylgABEN4x+9/nE8DZ//253NbgqulyNcLf
r0FXZ4PHEg1rs/pgkuWbv69/6ktwMXqDp7Zm9zsJB7UF0YhpTviC6qPQPYz0RWDGsFsnCTH/4dfR
qiR7W/HV4tgau2yEvrv6YOtvaRauS9FtvnSbnfwaVZbPf00jpwGTZfwaG9sMji16q/euDhR/028N
DLsG7K2rh7WuH/PMY4OoEr4QrGAeJXC0PUCn8AV0PdkMCc/0BpCEeTOOg/0ELVloBe6GUJBLLJ6v
v2Z4MSNpCiS7iWAmb96imnm03ORV/p1DfGKEy1d0TQoHMFxiK6UfjU2dLvIN+RuxaabonIn+TdC4
c+dK6QaWJjNDWWh8pMF2Sj0GUjQz9Ybkpiheh5frzrq0b9A1wvMPBSNwa3O+KrcyCKfpiHM3+pK1
0a3HSZTRCEzwn6ZUGVBzJUzU1W1K3yvDl3LB6V42YdiYgpNRaOLrTGNBppZIDNfHtBm1Vzne1yJ5
k0UTqEhiEs5CesazKIS9qtSTiVX0wyNoucdkDwKu699iqSAJqdC/NrggNepKRZsGNuz6bfqhgeME
8xn6HzX60fX3Ka5FvcsENpeXhScjRDrwGOdLhph16jQAksAsVm8p/YxQ/iA/ry9r6aYA89A/JuYI
cRIBAoDMM1CfpG4T+Eza4D2je3F+mGxfbQSlDNFquMNjjzQNtQ6mbAsUQcqGRT/A1319OUuX7Oly
uI+UdCNrFBk2qgjDWqmjmS+jBQSickNEXEFLsfPUFHc4FbOqA6WEKVb8UqRd2nyWA97c6+sLWiqM
IPUHSAfQDN24kEGeYga2lQ5uNyK7A2bIATOxE3T9jVkZmBSp8SguD2iCrEc9uA1Neh9WP67/hKWE
7PQXcC5SghC56S38AmJt+/GP0T+BtWM0d9CrLaxVJItWPAdqLoMGygs9FFBKWSg/kXOX7NGVHJii
48lTR+jJO2n0bBZ+GuwGDWNA9itB+bjFM1xwf1xOdaA4g4mOr0l4zADxvT4zk8Y6KAyMTjjNS/cT
bewP4oW/C3BAOtG2Thz6G7321/bWuhEN5iwcDZgGhTxkyCDxxreCk7qtAhP3yBwiLeA723U/+P/6
KwIbr5jAOJhA7Mmcu5aZWQ5VJOFdUkVua60MeR0SB5Oqjh55SPJiUeVy4XycGvyKpyeRxVDzWimH
AG6jxU4al6C03k7dPiYCbODS3p0s7OsFfWKnlyHZrWU23uQSdS0T5d/Bab6RXJwthqs6mGWn5zlS
YjeEMogduMR+ZbWgc7gQuzBTgGryzHIIT5j/+8lCEkOaMpLA/wBb2DdF55IqvmlZ5BezmFEfC/Zt
IfKfmeNCJWRkCZVk+Fyq/k7AahKpipNKfmXtLOylSCJJZI1zv1rvkOjksKYaXh3/BCGwo9WbIfF0
9T4RIf4X3j+YlZhbvzOcB6yc3FaaOkbp2pYm7g143Nb9Kn0q1uOu3ja+tbVd6TlytTu6Rz/9IP0A
r6NfruO9h4DjND4VPJ4v3fP8p3DbLMuBkXemBPE4TL8YkI4Af20umsG+PGvzbAiqUmhGzAUbPved
MrScB6xXBQua1nmVBJYa80EIr7y8CmCHgFkVJGMY8ePflTFAtnIZwY6ifCamj2rUVL2qIB/qjfvM
ZG6oC14OZD5Y55fBuUVu+1D7jZUggEVy9yNyyVvjP8bbaN35T5i7m96ih19Z40du4/agsWodzYv2
pZPuike6mnzio0K3FnVyL8/p+U/iXDmVWaGM2bzZgV/nm97eNe27rXt5K3CdheLfqSXCvw5B61gy
0HugmV+32tbI8nlqIYhWZhvQW4XE8SqyMx3P0rr4rYUGfQgVK1wbnZ08Xb88LgehAan9++HBaX0e
m+RRoYxBYNplQAs7zA9d228/Utk5jh4k7L0IR+dG2piCHVjcag089qCAQqWLr0MGtV2TTI7ACF3d
NmAlT9V7y3wfdK+qBdFw0bNPLHFJTqbHcp2bsJSw0rOR2VeGI4ODutA2IXvttXutFaTDi2f2xCIX
oywtgFwdgUVirgvmT6oJzuu7oPxG5x3fDiVkdG3xykdCdf7ttCHMhzGFIdl0I8PVlcbpe8jNy07d
fQbagxw9DfYB1PnXfWb52/1jlucrCKgcUyOf16dAkxeS5dLRsP3c9mURe9RiiP27QB5xo9Aa+ogF
LEmar6e3bDoq49v1xSy8/s42UeMSAEWSSrMLQ7CtzwKahZ+h6dpOjW8HEaizn/vYkcZtLxI0FK2M
S4XlyJT7UcHKenXyJHAPA0IcTKJRJJEV7dxBAjvP9HJ2kIjchPFjxzBsOwqesovejmsDA0OYoAKs
8txGWWdFMNmwUekg/osxZ4UKjeKEqIJe/1KLbndiiLswEjtvA2U+yAPaVpr0i1a3NvGn2qn61XVL
CyHDAMAbs4sqRkGJyX0cKehSezIpknbm6/ldH3mt+dgXB2BZksIzM0FRd+ErGQpCIGjNoXR7IUEV
h4T2VhKhiBbvTeWY6m/Zv89A0fE8McHtXYThyZiN6K0l+bFVgQN+xsjBNN6pneBaX2iznlviYtJQ
oYwDkAfKTm/JT82tcyd1+heMUKzonhycirmaE/7cIQe+a3aY6P38lH+kAk9RFncUkF6MPgPhAP3w
c58cMUA1yyQj4ca0Xedoa2sn/6xSJ3kp1ulNDlX33fA5NCtV8NJccFE0lv/a5e6aqkNj1exh1wqO
qfwIPgnLcjVCwV+7ue6iS2HrzBR37EB/a5mlgX220s9WejP+AKlfgJOy6W6V6kWJb2nQCVa3cNLP
THJOlEqYbbBirA59G6a8TfK6tve5CJ8y/xUuLzyzwjlQPyYNxiexMFv5PfY/ieQF9kMVPqTRJlAF
J29xRdAlnwuYc7OSO+hyx0CAyNDS01CR79FsjRqXpnvSCb7Woj+e2OHicMJ6lSQt7NDpTtW9oHzq
Rbnr/Cf4bYPjIYLMvX2dT+Dz1goLNQBjf6CCEFr+JKJ68rIBqI5boI4Eqzn3XYiFapE5Qf2MKsQ3
EvVx0gvBO3nRBMrIM5oGxMo8ej8JFZ1h0XOU+l2UD2Bo/IYHz3Xq/zPA3fVhq6jDlGcou2b3Mu4p
Nbkz04dQlN4vfe5TM5xb1XHVI2vBOsJmO+UvZuXEgcCjliLNqQnOo0La0HBIsBKreJGid7vwLQmd
rjFx0koQTRe/iqEjVwcuWFX4cXAr0ZjSyAAq6NFea0u3ySrBZxFZ4BaTIHEtihkJ1+JKQF2w1AUZ
+eIHOVkCdx/ULXD8qg10hxQ+R9oTpnUxwC74Ios2ABqcNW7QXTM4GzSY8irB4KVbDHeS5FnFnmSf
14P+Ul6CSYV/THDXS4px2EQrYaIcD62FSVVPA5C4vAVXX1dWXm7agg+zFIsxRApZN8xqQceAWxNA
Kwq6F+i8heOqMhpPLfAEHz3J2CM+VyDFv76+Rac+Mcetr9Xt0GRzz9Sq90zZROaLSUAGtylFjObL
3+rvurjLk/UWyAEmGOqGH0a8rtCv0AQut7gWoEVmpRqMJF7ALCs7w8g4Ot+kfGLlcxRuNQoM+GMc
CzIugSFTPs91qo51WVYh8Mvjps+e8IJJS7cHstYQELYtbtrfFfETuFS1gGgH2Ns1wlfMyDiQqQKZ
iMAFlm5k0E5AxRTs+ojUnMfJIOyPIX8JFyeOhl5vbXlyBwmz78S0EzOcpyltHCshhRlVvpekt0ry
rnvyYnqGUQB8YgsNPiT251+liI04D2ZwYzVhkFwKb6w48UikbpSQ3cjsMOQ58K9qXjm53QhaZQvY
A5B26GjwmXMuCm2dc+NxTiLTaieEooNyk63RAvDApwyE1JoMTuDjkTYITC5gCs9NzpHkpMSNSNFB
Bx0m1XW+jR6e8i34PZRX26288hOVpHV4UO6VH8SVvFpypN/Xt3vJawjSnnncff6H2+0W3IVkAm25
O1h3RQKirnjDQL3x72WcsUjQ+c/A/xk7yaVAYduTqbFwAkDJoQZ/+vFuNEX9iKXS4KkRnTvPdTZi
UtKEkQ5kMwX1VOs2MN81c23rrgLgVP4Q2+smFRzupSv4ZGk6VwakIwE6arba5DdRW4BL+fUbn8jE
QcDZBh0HX6uq1X4qpxIHoh0ko3M1M27WBFpeFSbGE6N19U62M8EpXAqNALkD4IYzMKet507ZAuRK
WmPAUwK4G7M91JXbW09AufdBLYhbS8HxC+OOxrECKB0Xt4zEGiOSsf/QbCcl86sO6aX6cn0Tl6xg
mvn/NpGvvAH51STWvIlV8TMzt5X13nWr6yaWI9eJDc4TKtZjanaCDdC8ho3isFoHCPeYtscJLYgm
8ArJl1X/utWlzIagfAQkIubYMFxz/qUG0PuhuQmjQavlo4Ppmrh3mlKqXDNqrbXOVNUrmzK6lTBC
vWvGTFlf/wGLroJQjV68gdcgj/9NU8kiXYofoCE3TIlfIYoEdupI6YuaCzLFxWg1t8DRwkIbi6cL
ljPS9VATQHmpjrwpzv2SYUC4Shq31HXzG4751W//X2PzjzkJzFORp8FQAcwgl8dRA0Pbc2IJXGZx
72zI42E6EVRf/OyVREMzBTskPKbKIT8rOab1E5UCVzegShXqggUtuspfazwrcWVULdCzWNAYaY+h
9T7Vb9Se7tFCuZFzC8kP5u2ERPDL99uJVe5U1LlVaek0n+87OXTpQ967cz3pYPvTIXIjkF/aayhm
M495oR8ciq3o6boYoE9+gHr+HVNaSSpV8AMyzC/MeXgvKusvwCRwvZ2Y4A6hKcmZNMTY2WGlrPTH
8CkEG4Gn7ap1eQOBKYyUmzuXvstvtYP51285EYQPMa+I5wZf6s+yMiZGCONa/EkmyZmYQ3THzp91
0YTXsrv+tcTtJHrjQ9jMJ6KTMYDZOAZob8F20QM88X49qCxAfMDWMU8+/e+twB2+KJTiQq3x0aRN
cFv8lKDc+KDVPkjdPf2IUYpMBEWe/yBfBQLVBcguUECZC9jnXlLIeg5CoBFvdfNnTD4HDLNUwV1j
CAo1S1uISWRMyWG8VLmYFO6ajtE6xMVKpX1Ht7J6SNmNWtx3hgChtJgNnVriPpYMCFsXtvMVrpTr
qbZv4haIXpITqJuXnaf0GL0sqrWKMcyhaX6X+tv1T7i4oVgh8I0zPxUP3ehqa5rATDUD9ZhjS5pH
K79FaKOf1+0s3eyg3v7HDpc/WxKIRLRYxo5akEG50eKV1AiyoQWdOXjjiQ0uHcqUcQKGDjm6fG/c
K9uwd9T75g+qOe3GeGxNT3oOqDO5kYfqxTfu9xPThEtqk8EoSRhhG4f+dbTRshk28QDqSfI5ouut
jgeZfOOSxWQeoM/g2wKogQvYJlj1mBJgQzN00LXRNZTPcPQoKBeuf7jFo4C2DXgbZ2wbnzhnY9Sp
sQ4HTaYN4C9l9CQxvynvdFFdfNET5yIM1oMUmg+QaUebgsYqTkIqbY3607L7X3YauXItIjoQWeLO
XJ0G0RjUsMTUe9taadkraUwXozYCp1i8cED/88+SuAsHlR7MOQQKllRZt1NfOMQA6WQeP5eN9lAn
3T6SwcwbPqnlSx6FRx3XuhRN/8PZdzVJinNR/iIiMALEq4D0Wd51vRDtCg/Cm1+/h979pkklm8TM
uJiYmqiD3NXVNee4Hf1GEH8YeOmORmibRbQn7Zqc+NokTPfxzG9qEr0wSIFvUwpor7icnOUAT9en
27tnOtZX9tpAKy68QQPPFGGX+oXVqUqLikjafybNV9vaY7SXi8PA7e7XbajFpBhyc/9gCcsapHi2
4O2MJ56bfeCZfo/Oj8qmjl878F4ctMV4kZ3/WJMuXHJcCNouEY7QUGEvJlPJECkdjacD0t/nyj20
V9ntgS2u1AxAWKlYk/gQFwAooIsBDbGhdpJC27T/Jao/H8hkwmc7wlTzNjUa4OjhZ5iOTEdAI/5x
eyyL1mQ2lmmsMwwIe6IpYMIYmpRF8UfPfTtWAihfPtG1wpjFeUMXIDFQGkuumGg6v0WcYQAW2FIC
QIGUU7b7tUKHxR0+QxEutqCsOiSTYPkDHFkjckEMhZrfRn6g3obQl9vTt/Q2gK7zP0MSbjjZTzpN
mUqqQ/nsocWoQpcTWPVeAt+uyl0Rrvh3KzMohmoyeMyqPvxxDj6afNsjyqW9+LJze1DL9zaiGFON
ODj2xFAy4YM2Btp0b6dHc9N+gMYW8qYsj9jwkLEKehXGc+N8H8AQfxt50Sn5CyyGlhWex02WA7iS
6HZUYqcw6rNXm/vbMIsWYgYjGEE9RGbRiwATNAUaAjOmvt8GWIxpgBXsfzNoCqav0LQ0JpCItUf1
izQyK8pdZ70R8qQW7wGqYyXlQPO1223xLM9AhdutD1rZIDFAwcT2VCLSC2/ciUOwqJrU0cxfTahv
guwJImlubH3rwwASoe+5nL20ILUoopxFpHu9PRGLG3b2SYKplBrQKnMfn9RGHV7pz5yj9++plLa3
YZYWFE32qHVGrS6q04RjmPIaCla1gVif6oSg3U3HcWVnLr6sZhBXR08PfZoj7mCD5tHtGUosvE34
Om6hkfwLrYbx2sNqFVDYpAZYd6HmDsDo1Hxle+/QHtGt2pds/JLB4MWkze05XFqq+QCFLQtJVaNM
Q4o5bN972enNR8X80NeYtNZQhD3qRdgOWoFRDcnvHpxSfgyKw8/a+ro9mCVDgny+PrVngvFEtGBG
l1cRKoPgjCOghweHTjZjtJY6mnaV6EvNQERrRVUuB2oJkALNt6n/bBWOFUG/lFXRscojh0OA5faw
lu62OaKwJ2TVt9BQD0Sj2BDfblSccZUN2an7FWdrafiVORRtGLWaVh06gEHULm6cvn3VVq6zpVpg
A+LrKMhFEhZdEcJuqGuJlEODIKheVi8mGCl2/aBuzGL8sHIlZnFHu21flYMT+q16oEby0eUFAvgR
NKF/giHqpKfdRuvHeqWEd8mSGuA+k/FpMONi5tFSGxLIUysbbSHFQEKwE3mIzH6PDAYd4NtrujTN
cyzh3JWog5fSCli86BhqvSDI+pOs1bUuHbs5iDDRcIl8OkwNc9mAUipfcfKkvUshYTn+p7Id5JMQ
gUI8aCLIuvQo4fbRoPJ7XH2Ko/cxC7LvtydscXFmANNYZy6rHFHfMlMA+Arqx9FApjUh89q3nLhK
lrLbYEs3C2jGTAqqcAWhJ2E0DSWDHPZkKrL45N3Potvc/v1Lqz///cJgiqAhpu9peJEi2ulrlROY
L3W/1v25NGVzlOnnsynLkDj2UjTy23m0b/WtJ4PcobUTihfu838Yz8R/P+VUZCTeLpESiElQOnW+
DSSyi2qjNd5GNVfsxuKi/AX5433Nh6N7rVrJAPHQ+k3NLYR9Vgzt0nmBwgdKzrGVkdUWhpGV6Mzo
I1xTWrEbIVOUsax/WpW4Wh7HPyhUCFJlpo4Au4pxqP4mVb560IzdXo1rmT147ybo/QyKdzh6tIRx
NI0O+zIAwUAqLSN7xBaM5j7st7HsUG/Py3ec0Ljecj9EhaWj45V5+wuWJ/KfDzCEIUaSFJVoAprC
qYFdUuZB9qj66NekKheP0d9xijR5vhwquVJhnIoSMIq7IXmGRu7toSweItD8QsGCWJMK6+XW9gat
Aj0eAjQZeOLKZz2EnMQ+r9xoLXa5dMubMyDRJqj54EcBwmGIIqrdueteB2lH6o8y3ZG11OC1Lta0
Q2ZggmkgudWUVgGwGgJkG/PZYhC5j5gRsIcTe38fbeaeXNdgO20tLbK4+2fIwkO9y0HXPJhAjpD2
HEH6xcOVa3yxNnw+OGH7R2kXWX4PCO2+SZ3qSbKlO8kutv7ZdKH4sOe2y3rXf+6c7JWcfGftPbv4
kp59gLj9M1oawShhz9BP5dm/y9/ARViz6Pk3iCUelMcDFI9ZeTbc2zt1ZQOJpyFXe1INFKgqlF2q
GCnSE21ORe2Q+DMxHv49GJ149hDUQV+5LLgWo2+RpJmMcR/nm1BV7cbU981Y7irFArVYz+qSrxT/
LJo1SHShTxFV1Cry2pdHUau9MPQSuKZ5aHuazJCC1bQQjJD3XrHXQWbu/YavDHnFu1g9mbFT99vb
g1584M+/YNrcsytIomWrhC2+wM/v1N4ZfUfvNjw5B/65xP6Knjw8eP8LJuJmUwIM6l1iYBPFinUd
NhYeNegW7AgSsw8hf5DKY2BA6dEAFRCy+qC8WYGdJlN85qCsDLcHGtnBRyVYiITSLM0MwFqZJv3i
8VghlWJ1x6aX0n1WTT0HKNPeFugKt80o0vAgUTs8Uuko48tQTNE23X+pp5ySgTLUF5BCFpMgTTTm
can6qe2VT5X2npQa1nyNL3Dp7pqDqJdrrGbjUKdekNoE+nzBwaD3cJeibmV+l8zgHEXYy8kwmq0k
Yyh4ZzCz0Ji5Vrq9Ng5hr3qyksqZAgQ9fuxSRA2BATr1YC2fv3RBWqDkNXV1OpiisxFTOS94GaW2
5JdvkWk9lIp0pxn9EawT20qtd7c35uLE/YUTbWuchpE+emFqt3qz7ZX+cYThuQ2x5FZYE5sR+P3R
IiuSKRiKp7d+CoiK/9RAExEHbud/u42xVOkB+mt0WyNrCM4/kQkoNZKylQvweHb2uLFOxPYP/u9y
F7z7j/wHQj7aE+VM/QV6uSlbmkFLbx+/3/6GhXFefIJwFTdG5euFxFNbrgaPsAGCEg9ovItMh2RZ
Eq5cTwtoSD1NqRnkS9FTL9zKBeLlmTWCP0LyNGDdFfSLo9zj9pAWd8dfEPGN0CP3SzoLNAu0auyS
yCjzWDm4C/xfCI1PGpEoqUK2XowS5H7n+ZmHcQQhK1KWfkn34bE/8k12xKs0PJluhzt+dI274LC2
MxfrFFBPDr5gsOuiqVmYRAURLlpUONR5YLcWg2dxis9F9xzvYyfaohbw9nQunu2/BleMsOoxKGn9
GidhAHNn7v9swE0aW78y/rDaP724Pf5CiZFWhQy0C0OMDFqAThiNp7APHLXvVkpKlgKsEHJE7Q9e
J1AeFPPbspZ4Wktw7kgasUjC5aWfPNQ6NaYbc5uPMaNNsFOSB62sN1G9Ria54KRdwAu3i9yqUWzE
JWwL2UhITYGDuXUsNNNo8r0srXjCS/7KBZpwy1Toao7jEGia9lQj3DDWLhjkmRm8NRoudgTgTl79
H662C1Dh4tEHi5BaxQwH/J77HZz8tefl0vPlAmLaTDM/zNdonkoJxiVJj56+qairBb5D5LPufcSS
G2YSK39pqbSJAjcI34OomVoVENWxoTusQ4nQ+Cn734bihbbeiplbnnNDV3E4pz0mVsWjIT8tQBGf
orD6LQUdVvtdHzcdp9u0fCGjg82Hpp3VHv2F40NRVYpMyJRcv9Lr00I9TwKKSR8O8m/yDeo47a5w
dDt+0e3mqOwLt5NRk3/bPCw9dPCMl/GWNFFOB8Xuy3UIIqnOJBU3SL8ZXPW796m6k5x1mm/839md
sUnvLezsffS4ZoUXh6uj70EzwXaki0ZYHohXKGjat72eRdqbkZ+jenN7cAu27w9lFlqSENKE3Pnl
2BJJ1nrNBCVbpWpbs/8J7ZvBr+w+2/bR9jbUgqt2ASWcmCJAdN/IARUoTiKhE2VnZdthTVRg4W68
QBEWC+xNNYRTgELjba/eV3Stp2BxUfAY/N+MTcOcncou0nOVhwCIVNvwX8N2E4Qr7U5LFyAq+1GZ
hKYXNFyL/adBUEpl2KLn0QxlF028jCpuGv+IPSdUThp6k+NNEqrgplhL+yyd6wtkwVuStATE0drU
bVk8NkiLpyhl+YHg4Ig8BXegXbAa3lqEBEMACjtRtYPg6rRFZxOqWJGXaC0SJYjSJBA1AGdLAwZ9
qHoNDYvSBpQReD84tzfjwiqi++ovqDhOmUZDPBX/Z+NDbjzIypfR/7wNsXAJXkAIXkzp+aNW9IDw
KdrJWGkyY++fKIOc7m2gP3WTwit2jiQm66q21jtFBpLGuxe9KQ6RN7AIHYUVetjjWnNq7atMPgzl
Wc5ZYZzSPnAVirobyuQYJBN6sA9bYzOkpeMbr6on26n6MwTTCoooWatnD32n30cgS7r93QsG4eKz
xYxf2AaKXuGzW8Qz1HzTKW8W6iUz9zbM4jqANRc1hRaqecXYpk8Cj1fQ27IHYySQPLbSTx/bEATN
RAvgzeqw7HVmgLBHBmnpv/fVoW2IBjI8gQgowkVftkuKFNxEISq2kudcPkLF7fborjcyfr+JywkQ
Onrvp5/PTk/a8rD0Ivz+Colaq/DtSI43lvxxG2WhuhAwkySkoiNPB6xLmKngQ891NN0n4VMJ0YR4
I2vb3ncM30cby70Ogd6WmdaptosXnbDatlWm8824ZhqXhgvNRrSMYcgggRP2TB1wJRpUDLfIf+ex
caoHaTs06lql9PW1OGnfGAYoLyAkDxKAy+HWSaYUSV0gCDcw/UXeto78lh68k3nWIa7LzHP6K7PT
Y3JYo3L6w5JweZaBbELBxAAtm4XM8SXyKMuNxGUYYCQWwHYcpHX5MORqGzM5qdF1VRdja4e5Vj3m
fQKiBWmQeolVga/tlTDMHxSEpu5Ru1VBDo1bleFonae60EZsUSFvNGnGJDWBbnhdxMGLZzbVSzfm
WDtNjulO9aJ/fx9PNam4LNGeMx0+cX96ORjtg8nQmsbGIh44qVa67ZbWao4gXMhDgTw+j4HQ548t
NF+6Zzk6WnHFLO359im4tiQYizURx+FpquAfl2vTQAETXA0dovrjHYqu5WLnBW7WMZ3awWo97+R5
iRthBnbVmoP7o8ymHpWycFL13A3btHBp7Cr+ziCbXnPy6j4NndzbUS1esczTQERspAZxIYMVEL62
sAmLJk0MEpWIYhAfATVuNm5iJVDhkihlhZqehjLBuyoBEwOc47Ua1D+hpyt4PFqhZ4IGlqtWQ8WD
uCgpYbGjvfrpfdcYP0lILFg22aNj7qNFXmHXdSxjh/Se3AW//325EM7gX/w/HsvMpkpKb5WyBfw8
+fKNoxduW+9dT7e3d9OiKZuhCDZGj3kb6VMLOK2e4thRSnASKq+3MRbPBmgm0KsA5nI8nYQdW6Ez
lGvt1OjEH9RGPweWtjW8EX5VzqjkrXhV1843Dgg6/ig6pSEoKNa8VIUm+UqDIaHFCwTQKlOD77cH
tMBZeXEGRZkgT0opxopjUdxVj3LPpFfLHtxu+ys56865DljgmNt3Zcf8PeRm0NDC7YFlNrU7N0Vl
7spBWVrD+SFVL+dXJmiKLSaLIBenEhlNa+cHm9sjXjqLcwjhhcYDy/OUqVmuSZym34OuC5ctpMWg
QS5Ru8p3t+EW8k/TBOOOR9QUZk4MHfVZHJMMVaS2zzdV/SCPH2q0o9X9gI61+jfV9gn55FKHyqzY
zuXvlb4Su1raQzj3cGZQ4Y4HgXBheIXhR42G8abgF0QTNWvVlYO3iGBOBcAq2DnRZyIs2sh5rBpT
iayGtvr0LIerJMnTuosWDBIguMdxEtAkINwUZSHJhRejYabTURZwTIcnxdpJ8dmv3dxwfAsdqhUK
3fDXSvpw6YqaAYu3Rmy2ft22AEazmiVtFe1HVN8pw2vFD8q/r+HHSf87SPEoRgMuST4Nkvv5phq+
81E9SEG4YlPWRiQesSJLjGFq5grAaG2M90l2xEvEM37I9Q6FzitoSwd6PibhtDUo26tieRoTaq/M
z6o+RN232ydsySajZ1+eKIBMFKELe4NzHfomNTqWqUdQslKGv8NWlSD8C+nKoPdHFzyNa3R/S5M4
hemQYEXVOxVJu3sp0EJrKsRL4+e6hiaXLcmvucIG69CtsaAuHC9l0iD7wzoCrhthfOCuV3LJAFbi
1ZYTRTpEsUzwzN+exem3CCdMAa0Vsot41E3MOZeH2Jc9PHpBo2WHWciUIbzz8wc0Mt1JCj9w7S6Q
tQ3V4R/fRl3Ii6AH7i/sVQC/b3Dx6bAdYW/t0A4OLUfT8cM3bVB3kmQcKv5S+sGxDSoHzi74wwiu
p4qwaMxQXvlKomBHGmIT5efKh03FRhfzQTUILMpYXoQKIYUszEcIXXWpySFPrEHTkXmxdN8N0omG
4e84SM6DGYCvVZYzV8463ynMrvy6/QFXBwf4+AUw3DL22JUIQz70Kk9q4CsFWFPxP+euN3Q/PKlq
3dtIV3v5DxKE5xB4BiHQn3DtzDuDeAkEJAlEnzHB71mCNi+riLhba4T1OrTB0cPHSt0cVizD1bEV
YKfPmsFGOc89TQFsgUgOad0QCUTwGgSZx/w1zsyrIyRgCYuZlWWlRxImM6xMlmQ9C/nu9iQuL9c/
k/gncTsbDS+5VEXAsUN6ZwQ167pjGf+4jXEV37kchZhhpiAhGb0aM+ZnXyGIasJABZmef18X7UrA
9MoYTEgTkfn/04gXnoCyEQa6R6CnXkSHLpEdbpyKKGaDYvdayjS+Cep0xS1b3A4zyOnnswmUg86U
kxaQpAWbBkxpqDTPKFR3ZF2ChFSy/Q9zOYMTdl/YlC2lFuASfWCatzfax6IabG1NImZxzZCrNyfq
ELCoCsPqhjxThqEpwYSZnC1wFuht6kqoQTJWa/AXZ3AGJQwpNWKr1dsaFqOCbvx3o9+FcW+TPrNR
WPZfVgvl2eibhKq0pQoHqlFpx9MMW1HXGkRg8+9mkBwKBCacFEerJP3K8bqO4E878i+g2KOtm1KT
tTJOsKrIe5mTgxFWx8qX91nzUQfFPYgnmRIYp1zJoJKwphS2eLrRIaJQc0rQiSYS/Zu5lxRYxUTi
TlRozBt/ePraa29xr8xQhAXMUzVv6ggoMpw+qWn3chBtmjhnySqZ5Z8nt3i9IfKCNyxILaZy9cvj
RivelX4KLKl21TZxYjVkUeKovsNLwijEwBGoIGttZ4vzqCN8i1gjwXIK20ZtjCJNug52ZfA2vQGF
E9DJO4ZUr1CnLtqvvziiVzEEIK1OpbZEYscCYc5nlbld1rCWbiMPQmflT/SDuLcNyrQ4VxM6gxSi
Dz2Flp+kATLBglk45zFrkQUsPiMlY/Iax8UamuDEj5QrFs4grGXHVO/Zl54M6xyAciZzfbISD1yb
TMGF7wywdmQysIy2cEfJGbJNPcIteJtoZnrFiVepFtcQp+t8dhfEXAJlAlwqWxmiTa23Dipz3Q49
In6T7L0+fU3C/t5o+K/bS7joJcyWUDgT0AxHlWYO2EkQGvJ0TkDWQnHX/u5kx+DUERX5yKmk6XJo
aoYnLpx3+AnSKWjfyuKjro4QtFDUHZoqoeuQovtsBL0TmsPkgEFKrtePZrPXuF36a/QQi8dx9jHC
PJcheomGBANujacUSq+gskTGwv4PszoDEWY10ZDh7QqMOI4PWtm7BVrgbyMs2k0EVxVCEP6Dy3w5
p+jZS5K6HWHLMIUKBCaJx2Q0exRr4qeL8zUDmj5kvi+J5vEIGtSQZqpZjkYSX3tTjBXbdQ1CZPwx
SfFQZLhEL69MFDUxrcmQkM6W2nCbN2STW8q/XpZLGMGCSGboa7GGtaeq2roZlT13COs1DdfrpblE
Eba7hAxb3dYYDB1VJ43eygTlb96PTl9JMC3jmAoal9DSi1rBy5WhPdejxIDvQ2pjq1CyKy2TM62r
t52hrmnyXZsnDGp6+U+MYtjZgqlXaTxyaD6WqNWpWTA8a1DcNZ0ANZ965OIVgFO78ky+tkyXiMJi
pYFmxH4i4z4zxjuzgha25T/ePkSL245aEJdGG6OuW8Lebs0+N8sBg0LJwo8s68h7TExv68XWWhXO
tZ+KXkl0koBQBFT3RKxhTbg09spASjuK84Ma7NpauyOVyopvSFvfHtR10+hE1zVFaEBLiDZA8TA1
Va7GNDXgNg628rGRn3vQCqF75Gg4U8zQ6T7QGftDWWtX+UMYeekNXOIKC6ZUITgXDb20TfZCD8lp
fKjc8b7dPCo2ilBYw7Jtg/9s+sxiL7rb2+17tUXluKO7pVvvojfFhhCMY9n5KXdqt3vXft2emeti
OGFmxBOT52WD0hR84X2wDV74uwl1HepYLr7gyN3Oqdl4QNP1E7JCwVZD2cKKAbp2YS6nSLh8RhlV
RU2PD4CkfFm+K8YLCERJ+jBouClWNveCu3sJJlwRITo8cmkEmAp5YXLWdNdH0FMGKV658fhzCd5Z
vmKSFrf5bOsJB2ro2igLQ2w9PUE2GG2nowlm+py13s5cuwGX5hIUs8gz6Di/iIFemj9fpl6bSyaO
VM56SYNcoceGtrBHv3Wa8pi+3948C68xCPrM8ITtnYUm4ZEJvCx+rZETku9S/onXn23lZ2mAXMwk
6FxZK/f8kt1FUA78pXg5oLZpmvHZ9dtzhF3jBHTL8P68aC+FFkt8VwksFvOdKr9Ssr89ziWbCIY8
8ESoSN+grv8S0AqrMR4KANbxpis/zfyt91bO4TUdMs7hDEMMHBW6ytUa5Wk2KcvnMRudpvnexuEn
ScEvPSgPCidHrieOjPZ2pHLceHxHPefKWbyubxa+QthAURIG+AyMtOtQzqz/KLzsMe3zjeJldqi+
jR04aoqTJIXbskXvX5+spFmWDst8FoQNFeeKnloZZsFoLbfgUG0k76Ny0qMHs1/pQVvaRXMowfDl
WcsLs8JQZcQdSw5NedPRml9aBW1KO652ZvtfjM8cUbB0ua5FZjUCMR5eomKLjm0/T5lkcqduXyvT
dwPZLuV/H/O83FiCyetLOCTjhNqbrzlaeMiaz7U2kYKBoymKzSoOgCobA+aTikkdeHGz8NRquYsu
8rdMytCEoj/dPpVLxm4+nYIZkCqPc6ScYOxAtNAZR4LSRrM2bR78jiDS9++jMtM8IkYyCdoj5S/s
l7EGdXgiY2v66VdXtwjGgBXdSdcqC5ZtzV8YYZOohdcq5nQC6jHaedVwJjUBlXGx8rpYcpTnoxF2
hR7WvlxpgJGrpwyKW6OpbTKOXjxjd3uV/j8m5e+AhO2hFd4Q+RKQygA8eUnt6uG7MTqquUXB7ahv
pie8bo+Bg4wUW8GezJXofqFXA6kj8HFcC1PSvlLykaDuukv07jfolfqtEYO8LuMmbViTeu2TxEn1
PqKnw2nLJj8QHbTY6EdbK31ZNGzKVF+H/iIkkqbNPLuztMRoQrMMKjtFBX8QvaAl0sYrgRDXXCvl
Uxe30AxLuK68Xm/DuMKozbJxwm4EJsDG6LWIDbu0vqXa4GCYx1pHm69qfDN5AFY1aFj23UluvySa
brD994n8c2rARw0aGPmlbRR6T0UJSdgqt1FBt7+9VEvf/H9LLVFQA0EKYT8CBLWjeg3aBMSTwtIN
ZQN8Se3KZlxbBeEMSwGPYxpjZiT5d5/tu3LDpWOeykxee3GsIQnH2EIPexSkQKKWb+emm/GXXP7w
i8DNebxyay8a4Nl6C3PnI0xGGo69lSWbunyWGrtAr0pmcJbq4cTXpYRvt1dr0Y8G4+0/21k41PCR
JHM0cKh1cxvpe6lxZcKkCJLgpdM2j9aAKNYaufSyizQDFQy+VXhhU5uYU40/Qg2Ryfoxqd6TUXEr
xd9kZc2aKTD5iELw0jrEw2Zl0Et7lEzEQ8gFo35GTPYXUAIwqxrqW7pywrVqdwZU24LdGN3BmPDy
k/qQtuyflN42upfOOhjyu9msNRj/KVS9smmzrxCmnsRDwzsVX2He3xvfBjvYlk60r1gpM2LX8BFZ
58j73P4JwkT2hfSgvIkdaZO4ljN+uz0jizfw7FOEBVFQMlvCrqGtRTJipnafCJWE4D0enEZGTz2p
nL5Z5YpffLHOl0EwpYnvW6D8B2rpmCzbBAH7/WndoXTlV4DHaoZRT49WY+pq9zfYmzsw1d0e99pG
EAxsqKYx+qXwBXHJtAIbIXBy3q+AXGsPT77439kVS45yhNmjRAeKvK1St9mp2xCdDj9KJ/2hM+3X
YPsuf/ckRp1wnx1at2a93X3Tnn4qdrjJ96iRcmJn/RCqS3fq7LOEJ0JT1Rptp8/ye7SYwHM29I0H
VTQ798v+VWqp8gT5mKyzzS6oD1UTBhWqIsPmN1EignZob7B+gEArOraVYp3lOqU18zOLDI9j79Xf
8jYuTikEeT+RauC7xPT1eqN2sYUpTmPK/EIeTTsICs93U5oUBz/S611qttoxNwsEfAtJeezlxnhG
YCNEHNg0CcqJOX1Pq847xKU/+CzvvMbBOUIwXevGO2hSJdssjYdd342o/fP02EbiyjunUWU6iFuX
Dno46tckH7qDZ1h436pe9zWQjh8sXmUPOSnN7xYCuee0GTnEiKFRFjljkCLhVHOzeK80VXcLpal3
ltENUDuv4+Yhxy5OHav3ORLbY+aMdRq8SFFrsCRI6UOdtIPJYhSnIAQzeNq25qi8sdV6QP8h5uoY
FH5WI+QIwkS7sziallpDTu6GKOItYuBFfWgsq3yjYzu86JQWIHPvg3veaP7Rr3A6ooxI56Rr5a+w
UNtHRILkb22tWvs2Q5kP82iZbvhgFgNEOJV6XyKxdfBjIj/KXudrDjJd9LWV2/ocFIPBnaKQs1/e
aEobLzAaz/ZRJbFTaMpTXK9JSQ5NNCgGSldrK9sgLEYaVnqeniJxFTc9Q2pJBTtopCpPQ1/5j8RT
AwQ6eeLdVWjGfcCjP0ChWkHTT7P0vQrUoj4PMdWlRFlcmNZOJhl5kL24PgSpJp0tSHXUNkdHEiq/
vOFL46gZkuKh07a3zcGf6OENk2xNR2bm3JERUcdYxpFQz+ET/MrPyHmID57zM2PhVr3P96Hz3h3N
/bAJmLRmjK65AAQ7ITg1aVDlFohF4GpsfzTYA7vgucvs8REUpd9Gl7rRI7gmzZN5791BCChga7W6
i+7H1IYz9dWhX0bAnxrzCfEhDKLWOTpUhuJskJG6XtN9TyP6My6bk5lh0fR82N+e+OuaWgx97jUK
d2FfW3Fn5KBMpNJPdLkV5inAC5d6hS0pLdM1NIc9GyVa7Vw1+PSLnum5uVJWO0GIaz//BOEO7LUg
SaIAn2AW6OkL9E1MngbSP5TNWvhg0fBaiGBT0AviNSO4eWGhmSnv08pOlGrjaRXEjGWkXP3IRMkD
HSdb1uLKMyT47BKi2nJShCCNRRwuz7OVOM3SqBF7++dbhIk36zKnMtKGNlJ6d57Ub4m0H9NtEXXO
7SWepk+c3jmQML2tYRoScpOV3RQNouVN3DIeeSddlr41IWXQa1q5dhddW/RkoTuYgPAcmZ3Lwywl
saX3JKrsujtquEoH6mAXKaZb1z5ehk7bn6M1PselUaLml6qQPsDfYkMyqQe1SQZgyuWPzIQDo78b
pQ4ugXd9rRBpeXwIZEJxGBX9VIxjQAdHrqsSM2rIL35va/0RouW91DgUVXcm2YQFmmEV9/YyLnlM
qMgF6bUG0gddzPW0Vujzts4qG/cc05voGNShi+7BlRKFRRjIFUHNUAaQKJXrN0NatB5eCDl0DmKL
GdJZrb9uD2V6uYk7Epy3/2AILzuEDjRLU4Hhm7zYKGXd7ovYX2uOXzpgcxThsHvDoDWFApS2K0FV
VbCujSF14JT9KlfTdYUrAkEaYlqoOEDm1BKgQiPjoNwDlN5BqwCF9R2uTVqMoGLM93pRGyxDmDKA
yCHh2tpxW1oxkDHhT3S24OUvuNIg+oszfcr+5NKp6h9j75z5K7fE0oLNIMQuXr/JinwiNbQLiHYF
iLaid3TFaCxdgfMpFMzhqFhxU3R4gccS1GcHRxviD7CevUZS8ql4MCIJYbxeS6AuH2ViTPlMsLpc
VbzrMZ5Z3IDZ4OUOtDixsm2tDQEbLDrox54VCjPTNXLTpQVDbQzq7KfeWFC2XppH0gxSpuIBZlva
k479mA7M0FZWbBED9YRobETJNWogLjH6tBitnGNcieEfC3WrtnzH+e/b53gxeaXPUISDHNW0TOoO
KCFEfRVw3OZ5/FR4/X1FqK14JSjBy9Ihk1xWqb9YZbamv7lo9WcfME3DzG30OBQc8xSOWx0PH0aP
6OgY/pQ0vpNBMV9C3/D2gBdNygxO2KR6qrSQzcN4s2Bbt29h/16Hb+2aivh1RzN8MlT2oZkTQS4w
bAgn2kuDVMkbuINjE/8aZforVQdXN8G2V/mnlvxsi5KFDRyXRgsPRE2ZN6Ap3stOZdjcW0YQMd7/
4lQ5h2HISL3muSzFLGafd82fatSh72HSu5EV4XGk2wYdPXqF/u7IKbOV0NzyTp6avsC/AOUSYSer
Vl15/jQZGR0YzxSIs+R78GOtRPMX7Q96rv4HI2zlnigdSIsAE7XvNb9vxsgZyIYmFO1Ku2hEWL9y
b2+mtYEJe3eoFa8IWiDK6WjX1E8YRVV4XvdrpnUNSNi1fmBwolTTDJqvsX7XgxIIImwrR2Nx/lD9
OnU+oDhbvIWIGfNQgcya7aEuqYrfu+jOHyKn8r6P4RZXIKvwvr09gYunkcrotEcnPBICgpuZ8KYx
PDWH9dE3tKDbrtoS6zw0a4pMi/OHcmU0/KJIG7f8pZGJ4VqC9xA4OsraR7IPEC5tpLWu6kVTNkMR
VimlCIBEIyaw0Pkpq4Zk49fSN7OmI/RFm0doQq3xlS6Na36rC/OXKl4nJZPjoINLo4xzxx+OQfD7
9iIt3rCgRaBQkZvCN6KzLPtKEkoUKEkcfMO/b5WS7kqTu5E3njNdQ1nZ/yHtypYbx5XsFzGCBPdX
rpIs2Zbl8lIvjHJVmwT3ffv6OXTM3JIgjhDu29tLR1QKRCKRyDx5zjHHnDAqNgVn9kK+ilTgwkGV
GYAD0KSi5szsXB3GfaHnGJkzCsisCV2Y7CK1EAm6LzR+AZvI/G6YqbmlcjdsYmVKnLprMb6NBn5i
h+0cWNWcRK95XYqPeUDiwBGHVk3RVEw6BSWwsd3lozxSC2TPsqOTqPyDNtWYO4FGa1CalXn4TxTU
1GuUcRqtgWrkQ+9rdZsPU3I3hUY3gl2wnp86s5aey1ZM3oOmgsok2lzg8BaHaj+VcnJIxL7g9O7X
Pg2oRVUINik6jhDzacJOVPpsoW7WJ0ARBG0mrlaZ27Ks660sg1xnMgwgXwql57z2r3sQ2BQMSC3U
jhjhx5m6PE40KwFKQbnQJsfuBVxVLqhLI9Tb513hFb0lPjeb2y54lb0yBsmlQZCDgIbui0m1Ocpg
PNR5B+kqEDEGmCuqVcLWEOBItiS7OEoFClQBFe34+8xAX9g7zVB1QP7Q0LtciFD1VUcXRlFDq9yu
S+5zGaWyvuZUJr72/uJ9thwb6LsuuuJQVGahfqUSxKZSgD0ctG2DC2LFTbEHMrO8CzYhsUxfLQG6
A7Hy6+19WvuM52aZfUrjVlIiAHQwdbMDk4iAAn1xSAPee+lrxIRdHsaI4ILL4gy2VAAynr6tIgXM
un2diyiER/0B53z4pJ3QoATaGaGlJeX4YeRKd5+PA5hbxT4pUY8LhF0BjvJHTCaAxq8V5uxHTZXk
sUqF7qM0hZlzSldcF313jJIurHJIB5mnQp6hgTEkA7jsjMGhAuLTyEmvrq4dIFTBUo8bVEa15upy
GyJJGXrMryywzlpySe72HQH0pLdqiYeNWtlgsI/iwQD8hwmeMuac9KJSpv0Xcyewe/nPenxoCzdO
ON9sbX8vzDCpXD8M1RhP4CCdfPOEtIrYxZN+lz4Ej5B+/cTgbUIt4sWW4FQcvsfrxtryNcHlBLJo
CHHgPXl5QhU5aYMkATepdFJPyk5xBTf+UI4f6j0mT3s72YLzrdtMmQUpYdlGi9cfeG3zFZe5+AnM
KUpUkxJjWuhR83fNOMQ87sfrRx+zRmYXY5Gid2XCgPp7If8OwFzfW4pDiSVGbvehcS7x6zkPxh6z
nRFNITQRwUOjbXcoUEpxgv3so/Ux73JLOoJk6RVkbPaL/MzV9eV9S+aSXMRaU4VgqfUbEC9bajj9
qwK+b0taHMlunxLv+3fVxe4xWWA09XOfLiysxohZJ8ENMXN4O8ry1sSEFLzRtDZb1pSTBLOa8abg
DfCuH/O/h2BJPc4e5VUZpdU8YQ1VHnomxm2a8VUDZx4vL1+1A9w7UOmo3iDNu7Sj9lIZ9RnsZKD7
VUcrNH4B/27GEeeLLbvM3Bfo7f21wzigBsKmCTAeYA2Fx6k/NMOr0L3f3pT1Q3Vmg/G0BA+ZZuxh
Yw6f4gDqXJmb6+hMDJt2PpD6SPOtaP6a/kXmcrE0xt00ZO0CNZZgodgdXvBdJdplgaK9d3t9vE/I
Ol1UTK3ZYXmBcVLLhzqElFvi/Hc2GLebijnISAsbdfg0G5tisCEnxXnlXrfLlmAE6jPIAIOChrAd
pM4gFPBMfLAKoKROdUy6AaHhQjmliz+myVIoBnNOTZBbAWSSuvQZUtK3l3n9oPr6CcvkG0ZmUN5j
3L5oKsyaFXD7rvJk/dhnHljmvbGyg8y0ROiviOM+LTgbuJYTqiZKiZi+xkQLGF8vD1urRlo9UeS4
tTM6kLD5mDO0jC3MhFrhg2qXB/EJZG+8J/7aY+HCLLOpsSDH+AoQfNB8SGJuRi+0rPputLu36lTd
6Zwi0FpEOV8kk2DrQDZOtaSDQiPbQAkYgFyjcepvs0RgA8+ssAz6tZkZUbtYUeu3vHSU+WD0pYX6
TDN6QfZ2211WU5Jza0xKIgnVOFcE1hor9EcHYzJ2/KAD7ENiK/ORXZM3TCo70dNJ3uGRHqNUC9lI
3rlZ9omNoee/gslKihEDXkEE95kfflIrOcybxo5OpvsP2aITa9V+WVnd3d3IiatrcWeRuFu0b3Vi
sk2zuZQSdFmRCqa1U9cY9tJBFPd0+wv/Pz761wjjo5imNZJ6wtpar3fUTXcPWuxf2X5wAqv3h03H
y/BWL4vzVTFu2tWYWAbyBy9oX0q9wB+fw2PxNs62hEknK/gX1x96S8vEPthlMFR7efLBu6CY1ZLv
0RzJ876NNwPvxbm6TTJeBAreY9gpZkEYFI4HOiKkLZzw0aJpA+pO3qzhWuJj/jXClq1HI0J9bYaR
tnwOQFBOudyEnGWwlY0Bb7gpRvHeFqoSpBt7rdsFvN1Ye68BDAKFNPTtF9rWy93IJh330gC1j1ba
i6PT9e+97snJdhpeOG69uhrMFC5sZBB8YZkaOoxahFOAs9PZ4+8WISKzdA8h3yInup3t8jjaDef9
tHq9LnOM/2eTOUpGjhlXLYSvjZ7ymdwNGOOb/WKf3lfb9guK+G3kzRKLzwwynpeqba1BCAYseX74
lP2g+2Q7uqUtcmLEavj7a4YdTVJLGmlDDTO9p3sgr248FcvpOdGOZ4U5qXEeTZJcLV/v9+yEx2BP
Cjxyea3F5ZNchfKztTCh3AhJ0KaoHEMhN/ALO3ptHFAOeby7eDXPOdsaNs/pJKUN4xF2lKOEq7+9
q10UJN9Sfzje9nSOoxMmv5+JnimSDEOauJkDJ6y3Aflx28RayEbSBM49qNgBH8CSFHdF24vtDCEP
KX0vhR2Kvk7Ru5P2FOieYfoJ+dRFr9A5YI6VfAZWZRX0CDi/5teYw9lLTI26QANjOtJus7cJbaHW
tKlQfS5453bxLMYnlpwQw/bERGuQvSOktEsbQHrB0qF1biFXQD6+AqwPNUfoKkkuVB6giCZAjmjI
nHDmsTmtRPYL64xH9kkiCgZkH6BLBhCkcS/x6jqr3xHD3GjWg3xVYwN7qvdNCypfLA/pdSJ8juOT
EIEkhJParzgiDPw1w6yjjeSW1ibMyOE+jPd9tFED77Yjrn6qMxPM42EmglGFSQbBCAKqzgYabuHz
bQu8RSy/4MznhDqsUfTHItB4sQrzM+pb0G1zJoLXci4AJ1AGRyEcbFBfz5UzK3NjJEJJYCUOgQuh
KLhHUNqUrTy/R0kX9kbVmRu3LH6M3Y9AtG6vcSUEXlhf/OXMegJ2mlgQ4XBZH/uNqZ/EvrqbAA0N
Zc0FO7ATjxkcsfFvm125+y/MMm8wmsYh6qpY9Cw/NcE+VQ+j9C7XP+X52ykfSsI6JgNBAwIwHdvM
Bcy70hpRj4HrAHMKgDn3mSZgNjnixKfr77gQuRJJAUUHysFXFZy2q9p80hJwADeW0h3K8TQAKz3I
W7H1e/0x56kPXTvnIuQAWyKOsQgZp8uNG0vIfpWlnthgMRekH0n0JDTvtzeJY4KdOVA7LTeDAiZK
6KPVypvcaU7DY/xbSZS+FCnQ9jaQ00KB5XIhgWS2KH4ZCeSeoYBllHb2aVrlXSND99HSfwoH7ZQ4
PALe6+BxaZRx+0ko9WEYYbTSBxegKWfg5egrr1WYWNC5qKCDpJltPVVAiEYU/LR25ebPvQfyIC/2
8625T7eNZhV2vpHzF90v7eNgmfvYN/c8ia/rWH/5C5ggnCmClosUv0AHTlbYqsTtZczi9i+33WTF
DJjhly4e9CyXU325gTheWW92FAvsfqjmnTx6uvjc8ahprqFEirGAKZFyEBGg2K/i+lmkEhtigics
Q63Byp6SF0C6QzeWbBTsLbqjfuCkmBG040PvQgv5xJWY+IrDl4nBpX3mwFXpTBpzEW3pdrMHcR1P
eZfuJ49Y6Q/j8Ef3f/25/VlXLoYLg2ym3YlzDcg8DAY/VQkyNHby0t9JFsg4Dt3oSZ+xNXAug5V+
0yJVDQ42EYyfCGPMnRqLk1CrIzymdoRT/Fjd9ydI+Gl7TA/21uybPyU7carAllXuu2LNi6Dnh+Fc
FeBPgOgvvUgVJk1KghBelAZQ862Cp1Ts7odZaLaSGAib2x/3+v4BPuXM2vJrzpwp0dV4FmQhsXNa
gc20/DXm6TMJ38FItJl4IOGVOGoQAFoR4CAdAtDzpTFM4ERBBToqEGGE9ij+GiG5o5Wn2ytaiWiQ
6kKk0UTIQKostAfylW2hmyA8HiE5qFrI0fUjUkCD45VrZhY6IKCDwZ1zxUCrUiOLdWFA8RQtXFB6
lwavLLBykxpgAsQVCsrh6/fFFJkZ2G2hNKEHXjK/RfVgxRRC404heQC/ot3KQ7GCKxw7wJxtRGr0
jaEHAvAs20eHwnJmRmG+aPsYzWyJSjBBI1cMHiHbBf/QI/QWrEgtFVs3+s4xh2iwUhJrod3WSV5a
AtpQDWj3BPRA6dwM22EQlJcsaJDFUxGA1RjYl9npZSQiYqa1kd8NqSw5PZKSfVMP3R7t/fq+kqaw
uyt1qjxqGKjdqvM0exjxiu40kok/yVQYdyM1mm0HB6aQKs+Q0yizIoHjHL3a2qpCU/vMxGL0ZsWY
PqgwqceiCbJTBMLt1zIxujvFTEZPhY1jaUB2oczzhZ9zNPudkmraW19FlU+SKcJlrFIwjzR9JRwK
CmnBWUyb0J5ASvEL+WrceCSUim2nzch46kHPHgdM3c53IIMfgkcTmmcPUPk1ekyjySbGEfOo2Opq
NL2UXR15Ou1NjN5JLXEAC9D8iMozpjaNopxA6DdB+3gmkfCQklx8S6o5OBZtQ0H1rKvVNuuF2FGy
WgITdAwGRzToovwuL8EchW2UQ1c2k+kfUhEg1echyZ5pR0o0FFRR9PKmoZ8NRGeIB2qcHGVxXe8S
NCDC7o0oA0YOQY8TWX1kxB9SWMtuHXbKaIGEWt4rUYM+Y6thzPL22V0LEDrem3hUyxDjYOtT1KRw
oIXjHZ8SXAgvZtbA25x/YQRoGOSKsAXe8MsopOgpLQcDmBTBOPaNl3aOKnNMrMRwVFb/mmASDhMi
TFoQA4nVjD8TVXPiDmpmGP4UZOnffLEzS0xIFQuwcA8CFtNMG6neNci2eWzuK1cEMLqgjcN/UeVg
ARC0n0iP5BsXUpJ7mVp4ma+dojlzlUDyb2/NdbULTVkRExe4lNADYiuhFGYioQLwnAA/q2BCmQit
P8eiT9vSDvrsn1jgVd6/SkFsyAMvFMAreBjB65j7ts+qKgoXgnzhhJZNvn8rbH22soPy/Bze93fU
1k7qfQKR++4x+4hcA+krmNh4WNu16wRdSDBiAW0Lag7mV6hBqCt5hmAvJ54Gctlu5PZr1pzy3ARz
1UOZaSyMFibMwFM7ixwm+wOdVd0ij2buyMdqS/e1ZW55hVLe0pi0uMxTvWgH2A1l1C7TyRry7W23
4VlY3OosiWknqVOmr5sS8bWh9yPhlBPXUlCkYsjHJB36iCZb62uhJFjk7YScuyDCT73X9fc8CtFW
q4wcOAhzblIvC8wQt1Cm9bPVRgElTpuQ7E8dyjH8F4TMJR36ihNp1pZ+noYw5z8Ng3EIF4Gaofux
THdqEQc5uOY15waWH3D2bY26TQoCime7GshLQnK/MoGanspdTjiWeHGGCZpjIWLWXEBXMyjpZgi3
eQqigtZpxUMUfT/rvQhpzFcbJT3skwAt6GIMnFajmAtw0uJFESsnFzT7tneuBbUFaY6iC/jAJRYi
V4VF3zUm4ifIw2hDrRKTqMrGrGVLHbdDzLsR1jbs3ByzYY2UKFMuwNyUAcfVO5P4GfRWn77cXtUK
hstYRjMX5AAKLyqr2tWbah0NJYQ3Ordz9Y15+gfooN8InTVQBOC78MXNcGduyrfBdHgtnrU8AUk+
yrYE44xXqFmtA4NGqsJ2JCxiApYBBKA0f5uPG6z0Z1bYd+eUh6D6n3AzxBH4cqNHTXnSOu/2Z1zb
rXMbTDKSzfVcJRNWopaq5g9yUgP6IR1m0IMCMBTEp//OHHPG6KRUaZPCnCz/TvXfkKS3S8j9RvHr
bTtrRYKLb8ecsLgCWYWwvMLoL/MZBIiaNe9RNMMlADF3QBV6y7g3PPrBMXs1tblsGa5PXOfAvYK7
/TJa1QghddBJaMrhJshUjDA9deQkTSjjUicqvHbiY9bWzvcCrIZU5UJixYoamxGIPcJCwTctwBVW
zqDc6LpTBwkAV6rve8CHBJODh10LlZAV0LBE0QQlLbNMZPSDrA8EOcugdK4gP2LoMbAMmovb0qje
ILbHQ0mtWkQffwFJLfSSzH5qXas0VYI8Ew9f1M6gE9ltk4FKP0kSYLS+Uqog9bOxyzhdgZX7DYo7
MsbEUNmVry5ebHGeaAM61nmkbovuoAeVf9tnVmKJiRkgBBPI+gALxaxMQN/TUDq08cQkyVx1FiOo
JDUj4P76P7ctrbQ/l/EIE4gLjCdgGptJ8mjWT5AqmoAyBfOyCzXNX2bv5FYMxTjeI2flAF7aWgLP
2b0tzEkMphDYgmBRdp8djD+RpzmdRzzyYEO37iB+iJy9WqlgX9pk3FIqqokMOGx24UaQMS0svN6c
xKa2fIjuW2sHED7ni15v3qVFJvMTRGns424GVA/Y4d/iS4JChDVtJwuCSG5wAp/wrtvqzm2r12fh
0ihTAB0aUijFtCzTPM3CnVKC88qWW7SHJu4w8+J9l6+TC1usskeR9arWjrAFssjGhbAzKDVs5ZTf
gUxFPzankLO21Q+KiUx4KVAnEqvHZyh9jv6OCFWUDoNxiDCx8lyNvH27trJI54BPG0MDiJis0sVc
mhr6u8hR4gIdBwwNofxPKvf2Nn0dp8tvhwcVETU0r6GwjMfd5RFAlhCC8gbqWajZTK5yiByylZ38
bvJSByAU8DlHzmijpGEPhZP7zq+dbbi80aiVKt7Fj2DSMapDgE0R8XKYfIzeoFz9Yd4FTnOg22Jr
HqBv+if5Z0+s5KF0jKfbH2Atdp6vf9mFsxAgzUZUJzXWr2pgHQZ3kTxw8uivT3jrEzNRRq5qA9RW
WB2edyDKUH7+jD3t/be6Mx4AB7S0Y7unP7Nj8dzezx8aBQ+qLbnBr9vrvD6Pl/vMhB19DiOsDj+i
RgYaP8aiJ8mbLNsXE/cNzfukTLwBy3wOQAFMQSjrHQVRbbTKj+zHvn8RPo2N8tQmrs6561dNggBF
R2kEsMevQH+2i0k+5pMxLYqEUmjpnQkm19+3v981eR7uVjQb/mOC3UVKxVxAVRMKtI70UFk081tH
sPSH51i3fotW9Kk9v9aWYNq1CzobB8o0BkYhkb5p991dzKsCruTEeFQA1kfIMjXIxiAopuig1JCB
EpJ2ZNjlijsZnwUosb697AVujdfD0uTB30wcV1OoetClsNVMReFVXTJv8t6sZ0vPVS10dDMyDlTM
ontQ63WFUxdZdT8MaXqiM4b004xkhR/UkhBbVdUpLtGC9LSAMfYkHsfJIspYQTxZVenPZhiawIoL
qNq7GqUTQX2dqicID8fA5zZE28ZNAwYAIZWE3Lm9zOsAhPXpMpI2KIPiwcREwWACDUsNCAoqS6ro
TkMe2ErTCNsBWmmWULWTS8ig+OrUDaCvrgz7tvnrUA/zhg5h0gVwCrzuZRDK0F6mSQmIJiWk8lo9
Cd+MCQMkeVDn3r8wtegzYloLcrJsjjqasRTn4Be1066fLF3K6TYqNdBegsKV4ztrq8LOwT2RlRJU
7C5XhS6GUAxpgwGmqWzuCkMrjwTUGR9GKaPTcXtZKw10E6z10DzBZ8TsM0suMtK2G5qywjVl58/m
Q7EZHVVyuhRTWk1sJfvWRYNoH/qLPkLqIhC95pAkuP0jVhZ88RuYwCclGKIOB/yGPt6r6kukvyeQ
Iv/vbDAfdUrEsCsM2Jjzh6B7QHMkpqfbJq6D6cWnZNOpepwbTHjChDJPniSlmwnSmd83AZ1QiO3g
X4gbM7euPih5pQQwIUDdnmo6ukEJZxUr5UjkM2c2mIDdt5hOaQXYqNw0cuPH7IexF7cEdP87048s
CQzxvM1Z+3LnJplz3FA9Qm8AJtMZReIMA4K818P1NX65KMbFQjDrFMJiod7rp8gmNZhb1SfF0azM
GxwgUm3jQd/ltvj9acRLw4zfCdCLNccILCfGMX3sHVQPjHf1jmC01Njqbgrz5ov00h8C7ittWdJl
+gTLqGBpeFPjBmKr/praty2tYFkrwOqSP8dvQBmhLOho6L2OH7cdc+Ui0JZiHa6AZe6YZbRCeDHT
rm7xbJEepr63pDF0wJE5ao4R+FOg+VDQuW1xLWhggYaKjj9aOmy/v4ujwiwL8CzmSP3EcZfFv7qG
Y+M6WYCFMxuL356lR7VcC3jVwwYeSPSzb17F0Ikj3oG7rivhGbbUljCYpGE0Ub600qitAckyDG4G
P8RdedIWtyBeZVjI6znA25VtujDFLCgaSDDWArgqM/VO0DDQE4GsEYTGpiVpd7VqV/O3J6Qw14m+
F6bgIAV0Re2HOqqpNX2X2WX5UMkAwyqx1U++Ugrf3yoAljCaLutATBCROWch0So9T6D7p2BEaaJA
8Mz0PgLurFGqp9uetxKtzk19VWLOvCIolUKcW5iatMoam/wBtLbvt02sODc8gmAmHFgJkDoxq6mU
DDldCRNDHzpZID8mcmhFyeTfNrMW60H8u0zyox+qYlWXrtdhLnsI0wkI0cHr5iea3gnxS0hAJO0Y
FBPv1d0MhuP4fo624fTntvFrDlfFRGkMewWcu7rA3C+Nay0oqqJAAZXAcQBjpjXuja2b+ImPys5k
TZ55FPCOBUahs34IPg8Bs7aL4M0SdZxwwEnZp48oCDo4+1Ug7LMQoDocCfovUkbw12Da2JTBwcEG
YLVTi0DD08Km5QtkRGdy5KaKa1UxEUAeE48syO9d9c8VNNC1TNLwNlXvksExwc7dW+ORHuZjm1qV
4P0im2rD2biVsAjSCmT8CFoLfo3pK8ylWrRqhYVlKMJ1u7fGbWMLNE4ok3VWZj30DvHN+3Ij3web
enKNbWYDHqlaCzs478estIrgRWc/hlx6UTJndZk2+DFoO0umFfcYaAvRFGofYw/PSfFNf6J2iAcS
te95Hrz82cwVe2GbidydkVMJZIqZ3b8ln9POkUK3spTH7v238Wf2R8wstpthr+lWfNT9YqEB4A68
rkWK8+Uvbn4WjLpKict62YvCNU/yW29VKIiqPpzOHl3hcCTHkgPCXqs0SwhJqLDBteWr6bsOl/0Q
1gBSSK0/RfbkNgfUvR6axk0eR46xleUtr3Q0AxeQL2SxL5c3hUlRz3WJQJhsxEyw5nlDUTi87dAr
oWARCIFABDDeKAkwRgy1qCjo7+BCIFTrEldWeIpraxVzQI5ALIWDinYtCwQJgjxq8kLHRMh940ev
0I7FtFVniafH5C1yw3iDgkRj3V7W2tG4MMpk8kSIstzIYHSwGz/cSGhl2vWmeYfi3IFsyIMKLnkv
OmR3EqIfJ9NYQRJDEQ2xHWUBAA2R/13unG7OYxlkBgYPncCvDvHW2GH0Yvwgj0gLj/kLddQtfU9e
6Sn2eUQcKwFKUyEehoEPcLXjn0vbWSXVchREyA3zQxDd0+qgm58D4cTBFbfBPD2GpRB5UeRhsedG
QvM2yRM8nasXSXnT0u/7PuoMMmrZC+vzVckhb7p2SsBcaJcgpxwSh+QPcsfJz5ZdYCIY3gfgCEZh
QwbilNklkgaKBuAIHnuSL2XPg+EX+quibUX1KVBTS9BqjlNeHWgQPcMMgKcYbcOJZjIOUQSJGlIz
9G7bxJImp4RGs045eQ3PCPPaq0qMOwQjjKgBeESCAgIZfsPbnqvtx0oMMCvLeHwA3sXOsInSMGrj
mKDPQJCwyM4AUYHbB/jKjb8swAYQs2C0Y2uVLdQSaE8AaR4r08krxzCfpNS0xY/bZla+FuKeiEcG
hv6WYZfL0xIUdYnsuUSpErSLKSjbh+k1/HYypKK3K4GPGpr1wKGxX0toikitdYAD8kg+yh0G33PJ
JyHnnb+2lHMry4V9dhtCUTnooDMOKxhx1kTRl8BwKuu8wapVM9CPWBi9FRQfmVPTjyhFapDis/tU
3bejfNAx/EGy7vtuDOwLItky8iSi4sOsZhYIOMnRF2+A50EY1yvZAiD89u5flQmwMRrOoq6hPY2B
D/aSKKocdUwN06yq6g0mdYt5AsvUgqeIQdExOIsGxG2TV0GHMcnEgNgoK31sAcbKqGIXokvLX2HQ
OgmIERVMfNS+Sjm30fInXoQ51MpQtsXli8kH/YrIX58LrVQXeKJhgIY2QUI2lK6alL42G099kHFu
huvx3cXeAssCtzyQfezVEAVyF3TZgpwDpKBL3VIDaNovYuhS/UgwViMdo+jNDDn9wLVVgrlSgYgN
yj0Ydbz0F9wlAwVgG9X4ehdGwJ8tgMW7ZjShmM2pa62EJvQ0kF0AIwU2OFazmORJOlcFTOHq32Zy
sO/SpMN78bMz2+Ntb1kzteCwRMx34cpg36hKXjSD2sNbVK0XrUYqu4MRTe2+bCrBasPpX0Qq0Bia
aGkAUbcU/C+/4kCMRgoIDkRNNBdgcssAsRLGcW6vam2vMOC90FegjHuV2JoAz8N70DkppER3Ej3U
rTnNj1QCb3mRF96U52//xiKG/yDkit4728Go9LpP6wq4RGgJ/ZNOox+Bf6hMpdgiTeM3Ws455esr
/GtvuT/PYnEzNpiViWCvzOinGLUQqxx3I9A2jVAdtZqHZliJyTpm1/+zPOYWm5BdVxCSwPLyARpz
z5AP9wrq3v6Gq0aQ8wErhEECRJPLNeXFZBqAdeJGTsi2ko9tr7qYqOL4xqrHn1lhvlyYdXUSLwiG
MSKeWAdvXVsd5Pl3SGtO/3dtPWgxLeNgSGbQcbpcjzxDuWiOJ0Ti/ikdTDCWCVbEC74rNwxqcugu
4y/0CdmrXwFRbh0IC9xDlJxIfBXpa4DeUh40x4r+ynROvFg1hyHGZbQJFAMys6ZpjDCdsdCCNnO5
05N9Kv+ph8rV/imB++3l022PWMkCdRmCVmj0AkGG2vflF6zFoRObHhlHYpq/hdRw5Zxy3gFr7oD0
DOIaBtI0na1U4RCJCmkQa/F43Ypd7nTD9BOVXJB3qZx7cs0fkD/pKKgvjU62jE8lDEflOpr1MUC3
sowR7k1DUk5guC5a4XY8t7Is+CwyaArNcrPCgtpUyf5AHFzbBaNcPxakn35IwqyDVFUrffTqU5Qk
9eYuLtEhtPI6Nh+IOfQnLXPJ0G+/v5PL9CBerArIXlkAXZeWc54uNK+SGTzKtHwcqx+3LaxuJGg+
ZQQQIKBYsDYJ1dyc6sUC5iHprhczKfZHWaoiKy7V4Fcb9bz60JpJlBsU5DwobsCFLj910EIMuFER
hGmavQ3i65zIxxJdRBvFZe/26tZ8B80YFEdwmwGKyMRGverzIMQorZ1UamKVqvJpttkORe6KEx7X
jhza4/h+OhrWEgsOp62cF/NC9AKIxXtRmZElTzpnMddFLsZHmShi0kmFphpOglBtgnTwwVOizXao
RpYWO0Ul20rkN7ykYC10AZiCvEND0Z98pZVnB0MSwlqfVYBTyrrdUoh8zLTbB+m4mRCXg7rbJUrt
3N41nknGQfpCm4I8hMm6rqxW0azR+N1izBvyOgDO5fRfBGc8lqFNvLyYURm/9Md+mnolXEbK2pz6
nS6+5WK5K0q01XRyaCfqCBlP6WntCCwaaRicR7NQYyN0VM2jGoMGw9bRQ1Fm0Zuy/E4pUCo3VE41
ZTXvR/BYLgMYxL+XyyN6nKhFhzMAyiMwVg6WglxBD704+T3qliDfV8FJJ56ic0Lq2tlD5RLJOHDG
GPFiPmsExOOcKAuqqdEtKc8eMVnjBR3lmFlL6c7MsEMLjTGFpFv8U6xDN2xfBNSdq8KLptnqY85V
tLZtKkEGjheNASFqZkmhKkgxSZcEecSISRMYf8xq0G2hHSNrMhP/9jFYPe/ngZK5x0OzN4C5wW5p
nXxP66fC0AsrKQY/VUOPzOn7OKtvdfYQazxSk9WFguQajyhcufgNlz4Td2M2AHCBmoWO8bWUQGUR
88sKsTKN8z5cXSTe+ijx4OSBOogxBVWDaR6gkWlrbWtIu0lLh+4wB9LYWUOph8UGzMmNYWkDSe4V
UHg+kYh0dwZGiTl1mus14zmHw4hfsgyhsymNKg/qUCILsFG/dQfNmgKoSbSQd+dpr117LAxhagN9
uOWdxRqS+0HtZBP1zaDZ59rPMQutNN/gqQocDedwXJ/BS1PLms+CN7SiSnlUYEqaaqsxXbNAGsVL
IXhGmGupV9Wmgg4M6vWBGzYfptBbCY/RZM0GEBwIJKiXgP6GCWKYQq9FiL7kdgI+AC3tIfWaerLA
K5KsmAHgFJcA2CiQNbCl50nCDVtKQIPnDZRcRcXXAxy5sAw5gYRjhxUjkwVUigYZMH4NwllRKXiN
MLqByhsvXjWzyO0h/uKmYSe/BRPzF02l4atNQW+LRmFYplbkVtsF3z/GEqAiIE5DcQUMmOwLJ6xq
nOHUzG0KypDMcA3dTuKDUVDHqH9qZeQZ4CqYecjZ60xhaXLgJYciLgDvBuN6Gm2iOKCwCraUZ8h+
vJASF5uIzrwIbgIVNB9ZaLq3w/JKnFjINjQTq9RQhWQugV4O47SbaQFKAtHr5Y90GvwZ6cmkDt5t
S8ufdFkhhCP+tcR6SUCLsBlHWGqNHxh0xq3jCoHqzuNPleA2dyte+4BnkLlw0rYIgJ2FwaipLH1A
TnAfD+DeeKW64TbCm84bFV39ltDnADPJgkpgL9ROVzp1bJICrK9AV0THkUyOCMpZHhHjmp8ABva/
dlBkv4yDdVGKJfRsCjuWZNR0XxVztoPYFtS3zHw1BJ7G2tW5Q2MYL1VgWPGuQsrFJLBBGcRhkFYY
XTEqHQUM6ODWdMDYYa9y3uHX2d1iCnUjAvolcAiwL5xMGgSqy3VjZ612oOEfQN52ROx8MUogS/EJ
uhtbUExLJ922EL/9PF2MA6iigcgV9Rr20BtSjPJuBePlFHs0Vp+Sfv5upGRMLDt7doMBWR6LxdyA
1l1LPPAwbsQ0dYqo5Bzq6zSEscOcajnHLqUd7MTpXo5+DFFkjdqxIU5S7aBGZ6fimxC2nOv5yv2/
jOLJ+EVQd9WuyyszM5umhQhrB9qFLPDyuPP1gliC8e2xdsYU45Kdqk1TqMBUZGjugtaPpwFAcfMB
hNOcAt7VYfsypS+khng2XvHLJyk4ZUIVn3J5Dscvbe7lfWMF+o8akvXckbj1b/jX2vL/zxykhuS0
AtkdiLZJB82ASmq8NSPQc6ucG+4qa2NWxVw1GOsS9XTCqkA644+gAaLlpyk2uzF67QUe5xlvUYzX
F1FRkRTEN3hauDQ1D4n+0QbDQ8Nz+6uAzyyK8XqSo+NNKDCqPXjxnSqEakOQtcdWH95CMtx30wCc
0qTMd6kWKyHH+1eNo8aLKWIM1GOw/nLnegIgj5TBuEo7RyidcfwNzq8Fal00p7T8DGPv9n26+lX/
GmRJ68tQHsqxgsFC8ofqV9c6ZvI/pF3Zbty6lv0iARI1v2qoyWWXZ8d+EWzH0TzP+vpedN9OVCy1
iOTi4CAPAbKK1Obm5h7WeklF3rD+ZZsJ3dUZDnON+qpZemLdo9PKwRHwXegrOK1mDyCsU7fvwvXo
1KfJBYvsg3DkqWEsXj0zbOacd2YXjXpOsUm8VZNoA0p5FMO4+VIeDhOQQ+u+SzOMadjxu+JqB+Iq
hqveF+64ye7Lwgpw2W3FK+6UL+8TsmWInuZKCwr7nGMUwBF2HgYd+2flK91mOxQNxtaufkWI/ThO
bXG9YLSAp8YLAX0858aKfs0w9zwAG+TalBrLK51R5yW+JPp1ziI+ajkzFObrCaQJZYlaToSCc31S
fbCR6dAorR2xcgo/d/0R6uom+Asg/PX4D6djhs180SxF72khANtvlKsxAYhYHgsI61WhtluHWvSl
MyjmK6ZJJkaFD6hM6LdCOm0JJhfBoGDnGhUfV5/W4Xjfjv797IpAz1fRJhngJPO1kO7yMba4klWL
hjlbEv37GYaaIIsejHT3qhBXw13a7Hz9AOHLf1jKdy6bUtZdFILrRm4CIxZxC2VXieBUxWegcMro
y6EQZi+R9YW4IlLn50spm65IDYKoTm1eJKM99D3e3P30CkbGazEptnmXPGXSY5zlD+uLWwwcZsDM
rRfWaFzLaeAQypvaLCHfDkcCca7eg5hdBLVNjZccXTTEGSJzBaWqEY6aQUMVsVCtgeibyHhFbu9O
KgU7VXiTN9SuL473Hzj2AgoyETp9NFaJGgEddP57N6I7eX0TeRiMo8qqKjFTTFfaCr4aXgYoyY0Y
o18HWbT22UIYPzUmjaq0NUBaEL2FnajaHjHcSZcQfuW8YOhyIoB6RQPWboAqWL6YGiqRXhrJiG0r
ofQ1bcP8NvIgMnpU/MdGVqAc/ULUfRvdFsG+Dl7XV7r8wJqBMwe775s8C1uAK4kbq1cKufa1FzXa
QQsVk7FBeQTnptFxbpvF0AgdVuDMEDEUzPLCTWWh13kI0ExIX4ZA2hpRCN4A4qKEZdW1ZhXffJLC
5l8WO8NlFjvUgTFoNO6cwuM0hpj31nxwM47ukD/rmP6UxucsaO3ceFZj0fkvwRm/09aJrGNckQqh
d5agXOfZja5+ohvACfUDCj8l1TXYebza/KItz9bMeB3BnzDu3AFWIG4dGXdlq1mqV24k/Xl9gYvX
0AyIcTYYOemrJgBQoAf7EY9JQ8g2Smz+y9n8A/Pt3mc3UdSo0YDGMsAMJsR/++ElkCdL8EpLalv7
b5dEk6XI9qFzFtkOtk1TIJTzU5FrexhvtCqz0nHjD1/rGMsncLYgxqMFseIXcYkFReSXVLiDDL3h
Pcq6GCUx7bHfiO1mqK0O55ADvGwZmBPDPDlaX9he1zxN/Ub38V5oQEXrd54dY4JQiYStIaeWXOU7
AnI/v6v2ihi5Cj4m2gQekiG2EvN5lL+KtN1zfhFd6sUFAmrc//tFjN8tqlSAuleH91pxF+hu351o
X2kZHEBQZ+nyVqgVS2tc0+cEbN9zwmvATHBYJ4WiZga2YipfQfC3bTRiDYN20kZ0S6I8WoCnUoru
mnQ8dMZgi5G4V4N0L4sPchIcTNV7LLWP3njNamKLLYEpBodOj8FkTYJtk0tfdVK5vh9DmFISra7O
Igsak+hi1+/Xt3Dxxp/tIBN6ghg5VkcVC0m6267Z+9FnSSRLER1/GDlfa9mJ//lYTNhZYVjO9Oj7
tiRXDYGg3rAVizupOSl4twigodQf19e27GD+ADLe26/ERFN6WEeheBYcy64WJRv94O46zP9zIP/g
sI46U3K5A8ef3aQnQ3dBoeCDcNcX7b7ax0i5t63TTVYv9VsOMLWycysEWSqawlQDLGCo0jE7Wph1
0sDhYIHhsfZA/a4cNFg8nkht9BEjdTZEdpcdh9SpWsxc/b2cFKaawKBBJQtRTtfZ1jRwWcm1TF+f
fgkOzBo5tE0sXilgvvRKw0nV0dbz20q0Ma1uT/W9KshOEpzEkUf8cGnE57+DubJAElu1QYnfETRT
sUECB0zZaDFzlKw6eXkUWhnRx8365l8aFzDRp4x8oKgiMGE8QD+R2I9VuPrWvEmUnV8+xjxtBvqz
Lz4vHeCjRAKUeg1/P7u5uqmWjGHUkMrTCnvs/K2o5m5rKIUlBcQxvWMdQHZ4fVmX4fL5DcacGXCm
+8T3FTyoAtsQ8EkjXqpkaePmdySzqnAsE2+gG5cGdocc/XhTJj/WF3F5UZ0vgrGHFpkBUxAAoWcn
AcxgiedqULmrOYSlPBgmgOlx20v0CGD241oefub9i5feGTKnpLH8RSBFgCyLgouXQUlHrffHBF+k
JT16qTdx8/Uvu/Ub4LKsRumFYgAU40NVbVP9OfAeSOdxLOvS/eOjoBEdRDsG+I3ZkrWvhyBBoLvl
dZQIGJOrcIpT4ak/tajNXtBMEv+clKJ5nLwoUK06iT3OK+KS6hmwqIxitAUDbzq6x84P1BSh8WKc
/MauNvlNufX2/psKVULVTvdu8qzaqD/fXE0/5Qfd6X8YFooC4KKABOr6fl/2Vn7/DCg8IMkL382W
oeVSnjS/CBs8oRxyGJzwTXttN8XOs9JjnFuZaz4KBQd00YrQLPB/mOR86YbQKQHa8Bp6VWjdI+GR
hC+e6tm/z7jDqhFAvuPh3w/kY1XsNPPJjJz1feNB0CXO3GEamtASgMwqGlJuBHXvG9Cr4KkVLh5p
MGTomAmhCR/msHVGOIlaBIy0rGw/e8fzcsih7Wds1teyhEMQRn+PL9BDcb4WMW4HWHnc2G2nJVtj
iruHxDOC3g4KvDOhfDXCMNchly5J5Gpl2t2N/1Vm+/Ckj+WmgjqDmWDKuf3layIYqWD2mIsCtcXL
OtqSvYHgEk3A6JfCEDKzkSiTlr3cwqkoQ75NDQ1Pkr8eXsAxQjMwOBhA94pbkoHQJzGSUw3Xo0QG
J9PcES2tFdQa5E+leVhfzfd3Z69iMIUh8wClDzCAsN+rLqIkqRuY997cNT/ItewMYEP40d/ENnTw
yKex7zfTjWY9ZdfaabwdT6+VPe7MnW5BvgmD3+u/Z2l35z+HOc1lP4lTUODn0I84YHhSHJ/XES6Z
H7C7cwjmQId5KkMUEhDyRr3xrvOteNs4+k6/SQ/tq+B0h+Jas5Jth1Wmx8xtvN36D1g6IXN8xlwb
UpeohwFfyfGATI5GeOPlgoOeP3sdaKHIQFcKiVoI1cr0+56fxShB70Ldd42NU/NDQKgaj5mjDcoh
1Lxtkmo7pQV3AglFNJh8IaXtQHTh7yvfuJnAEE4g5QA5GZYaJYuUXswVHBeCobAWyh6YogITUKrs
1xe76EPV7xl6TOJAPep8rYNepmM96chlB29GBxJmSAyN2t06yJKnQfcDHdT/BmGsUwt00MpREAWu
Lbyd+oeke8ZbxWpb3vz80kGYQzFWmvuelEwKoAzvqJmJm7UpxzyoF2FP/hyBsUOPDFohdEDolR9p
uBvCEyJWqXiqYRega+o5/R1LMT+uBToHiWDvgky6Geoqj1RQ7Cf5IwZkLYHIVhX8DIpPRX8L/1o4
gUYiMzR2cZ6Z9MgaoeFi3JXJh1Bwmq0XNw/8I/DQ6OrADN25ucVy7Pd+hztH7V4a/yiLN3GBjIz5
qis/ohGSAp/rlrdo3rMAjznKWSeOqUEDvKhT3BLpd/htN5V5700eDPVds0ik0lMz7QvAJOpegXoP
fIpV/8tLbB4iMKdoKmVf8NOosbP+pSsOovm0vldLDnb+7zNHZ4qlIu1AWmhL9a7ofvVyaJnjtkt5
BZglbwAFVNydyBQoF8zhoyRFoibCBiBtLfWBpZJdJ+6NvsazjHNnLH2XORRjzkKQJWDew3cpZCRA
p9iRg5fSCJ31jeOh0L+ffX2h0yBi3ADFEA+p1NlomtD+oWUOg6cQf1M1CXcSutnOQaYWzeGNSZdC
fnqlDa5Uuwl4dLaLJjADYd7JlY9WOR/iNyB6gNKcHDoaQadQLFlB+7i+Z4tIuo4Gb1yitFf0fDmk
QM49khDv6kqDgQsIYu080QVr2zrMQq0WD0u8LsErgqEjRLvnOEM8hiRE1cTudAV8S/pzhDkORaaU
hVpNp3ehiqFuUUDdaOjfXAen1sXeFHNsxvqMsZHzHo0uNskmu1Wr28mUOLmAJX8qw5vCxSHnDe7R
8+X5wRRksBfadOXD5bRZ5yi1D+Ww1kRfY67q+6bywEJiVC+Z0recSviS4eP9CIORaeTN9lZ2OvH0
KcRtoYPByfBzCJoYR89oOM/0JVuhNCcQuMb8OpSZzhfZJgKmaAbE9ZrnglkDFYXcaXy7MMvN+gdb
XM8fIEM8ByrHvAc/LIBksZZ6S6q85iFLCwhMtgRSTJz317JtzuCY2AtJ/HxMc0QSGihi41C0kkjc
GQMu+UQvwX0FWQAzcPTh1BYTL05aCiuQqoR8F1KVGO1izoWcSZgggWCe7SFTq5j3BTrQ5bY8BjFx
FOknmFg4q13y+vPXJgMIAcZBaTLq9dW+ssQmALEYZPR2kK64jTrUcEvO6Vvc3m85RpomQ2KFcTGJ
J02lUiOrEsXtwVPDfQrq36hqNy0B+3niW914C3JgRwp+/r0ZzYEZL4pqfIkcD4AHP7PacJcJmNIb
9usgS4dCx/eTKDE2Es/MpSMWZhVrGm5rQd9O3laMtob2oU68TaSfhfVhaCugsxGghILQ1fmRiNte
UVqRBgX+rRZPdj6Kdhgnu06q913c7EJ1fNCK11iq7MnHGE0Jhu4s4LSWLq4V2gCgpgLzAkpQ5z9C
EAgR0H3c2FQ0DO25Ue5baeUWvOtv6VDof3DYxOeQibWBFhtYTBbdy2HkllLxNnmi00HgrSh/jiGv
X4/+cnZ76Xg9ZsQJPAHb369MadJJQ9HYXihDuVGe0l2V4wkWDRhnlvProe9AfJsLnk0kknO2delI
oiMe1CMo2qA5nTmS45DWUTXmeNGrH1F/CzW9qbeHesNlPFzaV5BGgnZVRxuwzD5mQ2kQ/Jjg6a4Z
L0W9j6LXOvyMi9dW/PTu14/FQu0NQwUKRppVtDwjCmIWFfVZi0GTCjuKnHLbbUYUnPqNFJwkFSM2
G4MEiKBeCO9VuJjDneMyl/0Qx7IgdjWSBsrm52DfCbu62hhv98KzUblh7VbPHC+z+PVUqmuE7AD+
Y9ybNiUox5AWUWcC5Qr1qIiWLL2L0VMwcOxk6fgZMyTGnyVqnxshRUKIZZnEKsT3PgZnKyeWWWhj
wqeb4TDH3B90eTAoTtagVVbadVZiZQcQdiAl75S3oHNRH9ethbOy7ytkFrl7ffSfPQyRjGi8U5W/
5LEINmueVS5+LLx2JHDqghmKzfBPtZ53Crh9bGWr2dJOetzktiJbxkl68x8mO9qWt2DAB23q6/oC
lyIaZCd/45Jzz9kkntDkRg+rrD/8bt/51765WYe4ZKNHzmCOwZy4TkzkPBaAASl3YpHn8uA5w97Y
1473kD9KvZPZsi1aquO/J/YVBhDsf3lRzn8Bc/YS6C7LQoLdnQi5jTEtXkAtVEO3xWTcdmW1X1/w
xZ4i0EbIi7oVzRBe+Gw1LFrDBE2jHVfNE3hlCssjkZOh7u2sA11GMEBCNy+KU4SS3rLM8ZEqBQkG
pMANRcyDbES+Fful69XBm9f1PyeTPEPOBtdDdispJSdeo3t2djNh7hbctAgPwaUNZW4mONWnoA/Q
MAGSQe2KoHlG9nn1h8t9lBCUQdYVs6SUJZRxYEOZgCWlxfBlYRDRGsU+cuMmNa1SLzJ3fSeXFgPi
KzjK71FIti8CdICJkBAdXPV+YanqLZd64nuKnt0uOGLQZYP8GVQQdLEzT9JWEAurPAxaDirqGihi
Xump2myEMToFonBKa0U9eKQ/SoJwMIxqL5D8qSyn6wLFdUfIMChZB7fI7ymYXe8OOWl2noBxcl+U
O855vUxv48tCnQ5TwpDwxQw742b7qkMNMg5yCJVrm0JKd2KAsQBNdNCOY4cDtNsiD7mZT39SnUjy
0Uj/1zTwlOcMOQxEPkgBgojzfLPqwgN94ihQ4vmD3+mWX90jvNmuf/MF8wIIFN2JDCYynQ2t0iQt
02LEozTA4fFqcashiFOy3TrKZeMXXQvS9GC7RXL7gtikTpQpIiYmJ6EdvhFuPgYnfYfqt2PYZW1t
x8/q5Z7qFGRXx/hUWcnzg/AYHIo33eHygtPXKWOC+CUayCDxTL7kJGijEqmAGAvOhxh57yd9rKBc
0wy7qaycqmqd0avupaIyLLXmuarFzQbLBEXHADrbjwvOgFIOVWArkfk+whMPhXSVBDxm+oVzjCX+
gaH3+eyUqVmF6ZAWMGEOmrxEu2mCkHNjUutndxFlHwXlXtphwWaojbKY4lTA99Sqe8W76bIfeI83
w71R/1CUXetx0vuX8Sp9wc3wmOCqGRvDG8MoR+Ogk1c38WiF4BCTME9wUIQ3E8XC/knoOFZ7Ga1S
VEp4Ao1KAi5MxvfGHZInRZXktrmDoLZxJ7q5TV5B5qA5ipPuu238+XP9oCxZyByRWSc07PO0ADM0
mOXE0yjnh8FXTyEv5baEAtZBcKrjRYO+cMazaKUJdvwkzW01Gd2qGfcYvnWg+8MpYyz5UBiIhGMP
mnhkMenvmBliY/bxYAw5vtopOA6bbo+BK1t6y4/KZ2TxpiK4aIzZo3zvgeILaM0GE3M7bRtupavq
arpJrGIAg/v6l1o6ZLIJ8nsRtAHojWH2EDFxUIKMAIcMKqly/QXijXWAbwIP9ozNEZioVIcEXium
QICmbbJH9dyGugl4IS1NcuJjd5hsRIrh35MNgo4XNw59gSKdccHzE0H/rtNq+CjxUVIPMnH7hGcX
1IrZlYGRFapMUG2n0du5XXhqRbxq6HM720cn4/pR+0n25s10EB9ixzbwjIGUkS38dQECpxl80Jiu
EkEIDdfFoMZjkIO9FD4rrZys0ixfBj0Ll16Lmtnl4v7AUMOZGT3kj/WgKjo4jVM+Wp2DiDC3jUdQ
osdb/To/Vs/arrwy9xPHdVw2WzDrY06biqm7DM3icFHbtwHA0yk79vBaG/kBfD9fxbGErGjnWw34
0dH1/iIcXHTyJ++jM1rqnqtesHRFzLebOY6aEGm+qOHnNLWr7vQHFBeuNKdwyUORO0ifuKaj7Mpj
eIpf7JjXGLAIjvccWBlhZeicO/8IvmbkJiiOcDq1qxYKuzUU+vq7OHAy76vqnZSXJFqwaFBl43WF
B48M+kBm75OuqhQzbgpbDkWIqg4W6e+a/DY0QqSrQ4wYcC7EBQ+uo4MH/LQi1KXAmHK+PmHs1BJU
NrkdZ2gHbIzPzkeoKqPVcd0JLXg5xJ6I2r6fBaCIOMfJZKnwglCk3CGVcJh6ghavTh3sdZTLUWdc
sCCkBa8YNpCWMM5hokD3tbQfcTSfjDf9iI4ZCLZ6t2ZoQXx3sFtnOqC9Xrg2NsgVc7CXtnKOzZzX
Esm9skVRwyZ2/St9ro7JrXyVlpYBIzULe7Ll0iqexJd12KWNnaMyBmPEJQwmAWqdXg3dc85rLFw4
AEiug0ZHgrMDlw7z4Uirxzm4hHNbQAZYBCFcbEXGo1SjdOESfzvy9KSWYqUzQOa2KuLYbIqCAl5p
2+YoHfWr6cp0ha/aGR2IFolXNSc8W1wiZcUF7YtGJS/PjQaE6GrfiLBNPR8OrTlswfaHJolfsv6B
d6blSfpW1AmneXnxuyngTkY1Ef2wLOtW32VlH+NZihC+2el+f5MKirNuGksXP1ImOAwYEwfrHfvw
U1o5yFX8Z/vg9BKU5yTch+J1g1IlptK7J9RljOmW4EEYvifttkNwxYt8l1Y5/wXMx4zVoRtKzGfY
xJuEg6y35KSU6uf6Oi99JrguQBJNoB+O8WCZ/ojZRZkKqucPdY1EV/wgZhjNPTTDVaOcBPGgKF/r
WNQWzi/lcyzmuIFvVchT6p/H9l1XthlEc4ajFF5zu215i2JuPUpf1So5gBqoWxk3kfdkepCZus8x
T0I4GeeFzBct9UCrGEIyyBEo9MfMdtAUITEVg+TeDkJjnwcvoqzaUTramg7N5kzdjsOn6CcPnskz
0SWfObcPxl9XcizhDMBCo1h0BfxZYwhKD3m3+EIo9U3Xi6I9GrsQLJ6vbzTFMRxMevvgrdwUhi0N
sSOFpxK6s+v2sbQgSgz8HyQ2xa1WUxgGqZTbiTztUgXCoGbkTr12vw6ztCDUdtAhDZZQ1AmZfUti
qYxaMAJivD896ab/MVThtYgEE7SoOBGCtIAFUmXMqIHDGUIo7OZBpTxNZB9YJCqu2ta/nUZtq1cp
JuKMTYyipCjfSmiWTEpimcMNkR40rTr6tWqV8kcVx5ylLz3h57+H3eKmBBFZ3eL3TKr3kneSq1TS
QS2yQxQHtzW43hJopuhIyoDpBaxJ2V97G8RKULRBroLg7cHeFn1HxrhvIGSS1aaVSvtBsiEsnpDQ
TgWkLl7XP/SCPVEWLSqWgWYMNJ6cWy4GFaoxLUKgTYPV4CQm71PHuYp4GIyTVr08TkwvKOwqzCwU
t7PRd0qudveiGc1WwpisXxaDKNVYiRJvjeZVgPRg4gSRu75fPBTmLggKs22UFmvRRjvzQWy+R5aV
GI/rKMs7hkwEWoYpJzzjTwxpinSYYWEnEtRelZ0JZbeRV+lZXspvEJVpjwmGthenin564TpTTqm+
Q8vm0HLKgJf3DMwZaXq0NJggZmQfOGWme9GgY8OEWkZc3uwLuTy2SpFYXULsXvK2pOfR3y1tH61z
QLYJ+XDCGjUKSHFlprhuDCNCt7d5FNNsazbS0/pXWgg+DDwHMGuE4T2kSpmzU8ZlJI1FCVvQyPU4
QV7O+1hHuIwGaDIPcaOJ3BRR2J6XoK9bUsl4PelGmDpoHsisOOhTV6qzt36MWvhFn1fcvDQLeleD
gB1lMR0aC0y0qmq12k54oNtQjd8PgnlVmvJdVGnXXRDwqlKX6wPfA8ICTK2gRxSjK4z3QWjVmApi
8SZ0OvNVkV0P/CvKWyvaf7uRAEJKn2pswbmyd0zoSXJb54iGi/bHoL161d5vnytymHitw5c2cQbE
Xh51Hutq0uN+lqofkNbE0Ph2fSWXjwmCRB7omJHM0/CyprY/C6VqTNXlTaMhohmupuZWy7ZC8FL5
u7K/KsiVX3N6Ape+0ByOWssMLvdB0Ve1gEuK0R7FPcbxt174Jgy7hjs5uogFZimoo0BiAUzB51jd
ZIBuFeIe9iQ+N0a0U9TpLpcrV6haC7y+nLjj0kkQdKpSARHDRFMxe7ZUoYn8nN5KfZ9aur7pjSeP
xze3dJaothtEmfEHeN/OV5RHnYEmxBgvh/xLHe/L6BiMoFnnpCmXbA7KUZDdRRAKSlpm3ySpTDNZ
pyjSneaFKDHcrdvcpQ/HowQOHK/Iby9EP9zMCFqxLLKijAo7x+BM8US8T185ydE+BbNUzMvrLlnB
HIx5KyCPHLRtgmvJmBQrjPeqfqeqYHsQ9zUvF7BkApgEhNYGdEOQ3mU+T9MbfaYG2LiyhHhqtTVj
EKlxu7AXUWQI/OL+Q/+wxOxeUOUqKsJJYZvC3WgWFjHvBV201j/RkqUhXPgNwuyaUfYCPC1AJhzO
fI+GrEk6iBKP62/x46B9ALEp0tMm246VFQXGlkLAGOAGSiHgu0MGo7YUf3jTW+2a+F7qri9sERHN
X+BdAY8tNKHObS9Qg0wVPVxHXvqTXue1bpfCXugLp8m361CLe/gbCi0a51CdkjV1lOcwh3FXx/uy
LyxTRQjJgVm0hxkMc1w1Ty3btgeMl7ha99oG90X4vL6SxU3T0BCM4pmug2j+fCVmFCgV1EYKm5C7
Lto0KsZLPJDaozWZ4xoWFwPng441UMiDPe0cKYDUdy+nWExfh5tilMEnm/4YlJFzfy9+mhkM/fuZ
B0rS3tAiChO3KRLV9hC6I7rXmvwfXCnCnt/LoRs7wwk1PSFSDJxKDfZyazxnk/8vn38GwZxUJKr9
DMWdwu78exXTZuZp4nX4LX/+P6tgPn+tmG2pUkOupXgT+FdtvC391A6U3Oq4z3dqrhcZqz/rYZ8R
FUbM6lIBWJsFsaVi7icypq2gvmmt4TR66naT4pRaG9lR3u3iyfzv9pONGjQdYpOlD3y415Y8dsrW
q3nVBY6Vq8wLliSQKTcKYCSV6eigOGlAMa38iwufbSQTDJda3ksiAYjkO2bjdsZGJQedl0BatA3M
paMPDRkXkMydW7gsjkEgDUDpi08vs8rR7ZK7xPNtPeZORCxu2wyLMfVA6sNB74BFttKmPYQ3+U3+
hIraTp/ADQviqPi23f01KxDeE2izQ1OmiNZMBJPnCwwwLYocZAH3Kj7KpZukXzrPg9PffWHyMwga
kM28ROQnjWx4WJeWPRvZxyC9x6bdGQ9GTyyIKKz78oV81PmCGBcL0oVESkosqMBcf2iR1wxdl/q1
sA0dcyv/XEdbNo8/u8c4Wr0TkrxX8KatBNmSQVQcDION+LtXP3KVc0tdzqAzn4qxxRjTsGodAEzE
kLmLSYRnBfTB+k13qHbx3nwSLNPt3OYgbOVtdR86fz8hwPwAxkBr3+/EMsfWBpW6QwNDN7yokDeQ
5FdSXHfkH14cc8tk3DJaDePKV4BGMuUj0cfQQqPVZqyk/fo35FnMd5PbzD4x9FegeRH72vhu5T2q
GYgxY2uKdkPr5NouD3GHBhjQ0zkejC5g5VywTaaTNARqARlj26vi584EM/nwqHoUE7qkmGCTUBoq
K04EwjmMrPhA7k114McAbftqk5K7ouxtCL2S+rVPcyv96xHkc5Nh206g8VTGInUvWQsRJCgCV01x
nwg6Z1W8rWRcDCiv1KlLASPmn9A0KJqD3nrIAe7AITKaVs17Pyy76t/nnu0L8JMiEAYZeN54rTc3
ef5Iyod1s1x6ps7MX2ZcS1cmBVJJgABhwDB+yOO/VJnmAIw7GQzP16IOAMbQPE+jcC+ZkVVIwZ2P
7rFRU6/C7FQk0DlLNd6Ju2zWPPPRMuNIKoOUYhQCWlPyZzltj1HiX+n6eEiU8FCZoj0VmZVLmqsO
Iud+WLZ/RPkYG8Ps7bczmB32DCLHrdzgMooEBbINn2IUbIN02kiT56RVdA3dZU5OaNFWEECAkgWP
ZkzjnV9/MmTOhiSiJ07tXa3s3UxSrD7+l+QgeBJ+wzBBl9IalRmN2NMm7DapYdhVH546kM+l8ldg
8vTEF8pQ+ISzKi+zKg0vv1BJURD13oTACt/SO21fXlc7H7Lie9xAh2iwpNdoz+sOWPx+M1xmmVrV
yB2keRH2NZLVpLFttmCIdCpxskj+AmrY9VO4eMHP4JjwSFGjqSYCitle/iygd9h4qXNnqjcyb/pu
yYPN88jMkZCELMvFDHY5gJk/8J0+v2unHTItrilYfoD4DzJnf7+2OST9SbOjoKR+USYhcgV18is1
roT219A8xYFnB2AmXIda+mr0wSuhORs6mCzRCvgWmyFpqTOjMi0Q7H0jmJUe8w0hjuHz5gqXC+gz
OMZIMFYsF20NuBJRiq7sk4CKptwZ6DKazKORu0X61WoaZ5HUI7P3+XyRrK0ESaMXMv2E6Ggath2Y
emI0rGhkt76ZSw5ljsNcdnIOzcYGuSU7799i0RaD23jkxF5Llw/NmUOeBQU1UC6emwbKJ62vlfBZ
uZHfdIV3jzuccwnwIJj7LcuFwsibCld24R3RDOGWNe/xtrhRVEYP5MlUAJsxcCR6yjAzcHhlcGFJ
wWstDlak2utfY/Hg/gZB0u18q5CcwiD5AIekj+Pb1DyGZrAPkYQdPmrhIQqlOyPm8Tosbh06UVHu
/J6AZL5OhmYDw6vxdeLxrTJvlb+X4EVNa/bvM59mELOxE2jQFmrazjDDUxCjlu7nguuN/5KPAIG7
geo9ehExJnu+fVrQhT1EnPGNIF1r+bqQWuBTP5QBr6a1bAy/gRTmO7X6kJBYBZBYIMwvXv5X7JDj
UhddwJ/VsHe9iFhGD/H6RAc+FEATy4BoePsUBpzjudBYiS8Eci58JrScQL71fNdQCyZGh3Zke7yD
vq935wyf+UGLLG+T7kEeuR0O2XZ04r1nJQdeB/CiL59hM84VLAbNaMhY40inafwksIM0xGDZENqT
OVgF5uN7vGDWT9nCPSxJVNpRNaDJjtrA+YKTTI0CzLeh4zpxQ9B8dHfoPaxyRzCf14GWXoPoYId6
OdpvMSLChvZgO8u0VDPRCai2rjKmWyGZNl4MFc5q2jXKF8rlNyqSWtGoHSOVV/9fWicaidBrTGVk
8ef5OrVJ7LM+QjeN0patIyckc6UeJPBtjEl1HKLMEYOSx06xcDQkqIfLGPpBAwV2+Bw0C8Bagj5j
WC2o5zMfAs4ZMhntX+veQfp6DsMYjiZl45TriDfQYlmR1FJa3+p503Xf9SHmFj5DYSxlis3JB6Mq
FnNKb5JTszGt0L3NNkNjTb6Fxqj4tv7orqEdrcocI13wyxjsw5QFehww1ck2kZKszUZPQuEv8drE
MqePfoTUN8c+F0HAIoASLOq+CPjPP1Y3qbWWtqjCgVz9Nu3Q+AW05goMFtlBGEekDgbhFjk3/UpC
HGeTKXqHKjFaxLQutkJfTa3I5zwll4wWkxeyAol4aCCxRfZiJGI6yFh3p36q5QOYoJ0YAtky+O89
zeTct0vGOgdjLqcWJW6xgN4L+EUGNEcJoNUmWqVaQjB+rG/1ws2OORlUifFqwz6zPicrkYgxa9hr
NXaxnQR42iRhKDjSKOxLsGFsoKUCTrWh/mqG/HEde8HJnlkxtYJZbJ51WqmFtEygjrcSsUl319T3
JD6mSP1J7n+HxVhU0pXSNNTA8of+mLWaVUUgK+xqt4sCsNOY24J0nI94sbV0XhTMLaD1k5FFYdNC
ip5KYS/KFZYnn1ovsEOldqNEOQqaDz0AiIX1igOdMs7hubAdBpbZ1S4m6oBZzQrD67IFtSSkO3SX
m97gLY7ZT0iBNX5nAqUCXwuWMTzJ4UaWf4zeexJfeUjkr3+/i6CDWRVzIsRci8sAWj52pbiB52iB
nZkv4nj/DygqWlwhWkqnrBi/miWBmI7NUNmZfBSHrYonanstSz/WUS6b5OliZjDMJxonQ5dSCqNc
Tz9AVi5/RKIl3ISH5kXbN3fFvQYpiS/B4cDSK+7s1qCwOr32MRKKsJq6uNl5C329pkrCFWZrnyuF
WEhD/dI1B3MGXW7piTN07yOP0P7CbTKY1AfMMP2mlvWxAKY0bOLo16CibjC+mBHmenkd1xfuBFAY
KUIvlIH2OzCdnkPlASqLVa3gvBnXVXbdBteVcmqKZ3m663hN5EvmOMdiltUSiJC0ObCUJLACzS08
B47MEvr9+jfjrYkew9n2hZIS5hoq93bQJm4+GBAH+RlqZBNlGKXMZKimGhxHyVkZW7uder8tUZLA
Lhan3P/Su6dwiiyTJ3W0ZBdgUgBBqCGj3Y+tOVZZIvaCrgIG0YqR/A9p17UkN64sv4gRBD1fabrZ
bqbHmxeGZiTRg95+/U3qGrHRvI3YPVrtPuxETBFAoVAoZGXeaf1+UiFY0RykYnt7DtcC4tIUs1aD
kg55q8FUEu/8/Ieo79Tg139mglkmlLSUEnCiCuDVwZais1B8lwOPTWN1Zf5OGctdZdZKkvlk9rmo
VdxYpJVDapVYkW9o98T0eZfJVd+TAa8D5QFgHCwnl4amhQq6x7A3SK9THAf2pA1O1Y8HMaXWWMtv
QANxzszVMaIhGVRZuP+ANuTS300lJEHV+5Wd5ZWTzAdJA1kKJ1Webi/Yuh10H6JPCV3ebNUkyEmF
yoNe2Sbtd2lixwCcmgIYB3mcDWvnJKI59EKUmaqCzWSjXoEQ3YRJLLsfdXFAw74l51t0CnSVI+Pe
w8OCru6rhb154IuAkRU06MGkWCEn9vLekiUnaD50cqLF5+0ZvL6ez+EWvoF2MtDIAP51aamSoh6R
HVPYn8y7HsRwb4lXeNGp2qcvxK5R0N0FZ9/1f5mtl3z9C522S/PMrpbrsBbN2XwHYQfcRADXo1/p
YX4Crz30k94e7bW/QOMbEiYoFoKMT2V5eqRMIGkTIWWEbm4N1anm5E/OKHGi/aoV4AGBUce06uwd
NVMSVRqn9I/K36AeteClGvi3/z9wh8s8AKBAAlwghMvBEfFnZRc+MvZIhbMOshzjXsC9UcJ/a9AN
yHfS3tyAiivf1rIlbmL0XO/1XeSAo/wQOSWnvnPtqfiKGYyPmwegpOyFCh0OcUZmuYC0csLJEUDj
X2zC/FxUHE+9jv+Xhpgt0RtBKAH3As0W+TsQrKxz9Jpzi/rzsVdTuhgMsxm0TjQaYRZUER+aY2lr
O2Mjb1Ed20Z247WbYAtOOjfZgjfIEpzYVXfi1oBqr8TJX1cySzBVoKfuv1UYruSZlHHye3EA6Wfw
Wn1rLmmt6V7bohPzl+5SL35TT2Q/cgByK6xul0aZrRip5hBJs9Hme7QL9D9PXnWMLGVXb4TP6m70
bu/FtfVcjpE5bAnEX0Ohg7l4PNbkt9Z95ykvVebYYLOgtpCksp5g47XYGSfdyh4EC6ps/vHN3EdP
zYmcHv6jQbGQtcFsk0aaDUrjLlahGrcVeJnd9VF0sUwsYm0movX9FCb0J/kN6aNTWNEz3fKg59dE
Wbg8LdZHZS5Rgzg1aBSc12dXAZ50RF2BbNKN8oy94Oa7cdN6L4ZLrWCbWn60MTihWrrOWy7tM7er
QAt8pZ7dsXfxzHdU7ppN/JG5uF0dhsfOa7AHdexFcRft7n4PZ+leciY3+vLhqDxxSO5czH62CLV4
7Yxlv8G3BK+tKzvhMd5QaJNtTDc5xl/1e/EqbOO7p/DUgyGQd/e6LhMyK8FEPlMdVTWZV2Lca66/
NVCvO4wuyAmtX0fJMr6TD+HB8EzO5pnnl42FQOvPp8ssUMdeMwuhHMWGGJWtR+I2bbJDFeScDrK1
7bk0wUScQI7FYRphogdx0kzFJqa+Xbb0n9b8MH84nEQQXgE2DQLVy9XT5bRp8gbZaN6rPxIw8YHy
Xx9Oeag+QhTX2FBV4hwka3tUVyDwa+ior+JwvrSojD5gI/5830OXXxrcTaa27To3nHZhCKKoysoS
TuBZyzkWFllgmF+q4th28+0ofw3y0h3K6LOj/nHSwEt7O8atbUyUPUQT/XHoYWMv6FJrJJE/XyjA
S3hIguZRy5LIEkrteej9x1bsgAobX27bXN0DS6OMq9RiWVaZiDxRD6ZzBwZHLTO+jXiyTf1z1HU7
CSLg7bA18lF40PL6DhVpcC+8wKMcU+n2VNU3RRJwDupVB15MBbPOJY1q38/wVaTBw0tb3Q093qHD
kjP61RlHigWddNCrX+mYK0bUtsaAfZINn1qjWMoYQJjU1sTzNHi1zpM5W0vp5t4CXZtZx/G4c+m9
jVhBoMnAqNLso4EEBzimHrLpNwXCvFB5cX51bAtj0qWx0tQCvexgzK8zF6TOXlLvRNPWwkPd7IgR
cqLa6ootzDGxoIKovVpVmMrJhxx717uxKqLngEeOwxsVc3i1AnQzOh97ZACeXJB/hJEjiD9I/NYZ
B134eXtzrO79xZjmMS9Op24wKzOqMYU5aF2Rwzll8zMY6C4tecomPEvMSVQLtIrE+Rqs0d954raC
ZCX1MzX+8SvfHLERWdAbiw67KzIeEJ8oekxMXLdlxTJ18Q6QHCusE+/2xK0ecQszzCqV2G2qXuBg
KBqIgPt5RLyxD2T3tpV1X/g7GGZ5aKSArbzFYLT6iPebjay/d/2uaLaaYJfGx21j6ytkQK5lZqOF
YNylL6gDnUxfgH83hgCyFlySoJ4hl7oVUolzeq+OC+AekGmDaAA33UtTpTYQ2dcwe1IUW5X2KJdv
OiQXp/wxocQmPB3EtaiEWi34cgDMmrvOL81RSC8aaOGDkjxe0JLqDsKxVl48jN17pXBgkGuTaEDA
ApS3oIDW2Z5iqiDvjSku8HlAVK+rAiSXUhxtaaGeUyjIPN9eszU3BJ02+mKBGUBvNrNmHQgDAU8M
oGZRQfNICu7GYNjcNrEyeZAnw2AgUwYcBrtWuRpUxhRHkBAUHqLuFMsW0QtHQ+XZiDjufo1KQL0P
rKag/0etDLuYWagqx0mWF1ioEPS08fRtFniH7AqriMZNhAq0LufEEvsR7xfTI8ASHPsgCYQnMJkr
mCVnvQ6kfRpe8i89Jc6NDIqCCaTFUNzaq3EcfujBmLikAS2CBWhN8kx9oXdFOch3QiRn36De1uxO
9vOnAjDe5wi01HfBSGs3oUKzMeJI9QbVEI69XHV3bUN6ahEV8sTbQk7K78HI6vckHWRbrUnxDilC
IwQzaCHYvpEPX+ilVB/r0tDv8AjrQ58yCz3SQV0+arVMvht8JdwFePIO7RQSlr+1oclrPEiH0q6Y
BsHtgyndTWKoZ04DyW//oCRhfAQaH0DLbMhUEHZ3jQQGPQgO644oKGAnT7TclLYmmhDAeT1lSujG
pJApwOU6Wm1pL6ebRqQF8I1+97trByhAh3ocRrYJPRrZ9vuJ7kaCxuyYCNmxRpPes5FMxWstlC/g
8D3DVOcNOdUBlBenqbMaHSiULJSy1Kp8Sd5EXZ9+tnpj2BMp0scW76NeUJskskepCy06kFyzjTyq
ClfRkh5ahJmobRU1lV0tFuMdSakENhbU6DR50PfYNIJLu6reCVVX7tWuM3YjWG4gZpMOodt0Qtt8
J35Lgr2STqmNry6MfdVoUe6WSqXL+z4coMOU5KCtRqujBMcfElTGGnksntBRGT9KFJpG8lR3z1lR
jVYjmOZm6EBwApprQIQMpRY/hzHGM1+b5iPYV00wR9lQTo03AFLjjb8suuCpnerGeErToR2BMKDS
G+2bzCsUsOza2pQlm56Q8aeoA3aQVaQoXDC/dC+jieUC+6mv5VtIocCmhC7FN0VISmOvBKUJ6kYj
88amrSXfClQteikGtegt8HFrhkdJ24DaqdDpvsbLguKM+P8uLcUwt3LT8FVLps3YWTk10Z7VAsyO
Pdjn3aalVHmNsiDxgaulwGRkouiVmKlNgzT7Z5UWoL6vE/Bxg88c3SadTJxuEJsTYOnDJkSk3tch
LcGA3ZhHuU8jCVaDJHZ0sQm8JgXpVGX4007u8YpqTUNE3Nxvoq0yAN5SFWY3YjBqHzhFqoPzvkrA
ND1E4NQtJ5n8lqMugIBrFyF96qTBtzSgKI6yIKRPop73v8ypRa+oOSUPY583XhBUwzNJ0xh7D32K
h4TGgMkHqvxQ1kSwowzFb/Q9ZcFGLTtoB0xCUH0GmRlJlg7C2w8pjvGABcIcoz/7lGb7yk8BJTTE
Jn1Q+tp8aqQyOEOSbvzoxxqknWIim9upl3zqTboAWjuS6jjg1ShwsybRHroiFVunN4SUHBt0iUNF
vaEHSdDi33Ic65qF7LaWbUWpexdw39a0tMTo+qemp6kdx2Wz1yZ9dNQsA9862AtHTqC8xsUjUM8I
NXBuA62GHoPLONmbYD436gx1hZaKjjCBGnvIQGUHHUulhhh7/KKWv5S0olaIkAny0P0XaLodmp9U
ceDcmK+pc5mPYXKxWhSLOkjmMxeCPwp2Ic3Ap/A5DLIztcHvvPwuA/UY+kg3m8aKat6tdvXYWs4G
c2ylREgNOsxV+z7ex0CVtSV1aC3ZVaZYgk88RWlcLQ2dDG+4hmy+3T6h/x/7c4kCIlmQM2XukoJQ
xpIOngLwWX8loeKENYSeaP3Zpm+5CKWXqstdsIMEDhp6LLMYOEnISs6DPvwZWaDO9z62jg+4lDxA
zQrmm/IerV1f2Cr7ju4pnqk5I107n5em5k9Z3FdyoZ30pq1qWyhKJzJdMS5dFDWtSrTH7lWLtkO4
b3lI9JVslaANBLdnsDUquFRcGk1ECAziDQ+nX9i76tS/qpLuTZNoWCbV7aJKHoXxx+2BriVdgApD
tgcix9pVN00YzFpILUxGdQQR0tIKoGkjCDs/tRte4+pKDknA/oqCLcGtRWY5Tzoa1kohg1MzlL+b
oAedvHN7MGv+sTQwz+9i0RAGpTI3YKBtysgOBCW7o73/nsYJyP5oWnLMzbuNzeHAeT5znvx5qGOW
C80sOLfVCcvVPVX9axi/BRqnLLg6ZX9NaAzKOhyFEXzFMDHIg6MNtVNX29tzxhkEm9hTf1J6TYKF
tvoyOq/VX/7FwzRIOvHsZeJZE2/Tf+pmi2WRJ4AKofuIuwPIAy2jxSlf1pZAyDuVimMXNg9TGEIS
q+fBGNb2EwS18cgJ+DEIrJgFSoCYFAtRAqVyTSw/+xIzF4maEE5unT4PIueVcfV4wDmlAGaMSwxo
sy7dT8iGUZAavMxpn9RpJCu9r97IHfKnXf6zbCxeU8mat4Ni1ZzVKA0QF81bezGtFIjmWp6PxoQ8
l7mbTl+CfkBedNs/1qyAvJ2ApwjxATWNSyttiAutiJwTMmb3NVTHoeVXykgh/jnqDqTGCzvM3lUL
s+mjBPqWSRZaYq579ZQec6SoKRU5r7Rrm0oDVyaUSeady6JNBqHqAX+HWyDdOKbGdBwTXiRf21Ua
3iNACo1yAC7Ml7M2dqKCVAGuILQ6tAE1qjvlEPk2lcrYu71A133syEoAf8G+AhBNAY0iY8uUSkHN
TGQl7vCO246WuYdmW7qKPR2KTWRrT/5Gd/UXPLpbY25Ve8opsqwOdvEBjN/3EA9MU33+gLS2IvRK
0F/JxIm1a8X1xSglti/I7Et5AH0HZtRDI37pnjK3+QL79TbdaLv823+uz/1b9cnjg1p7cYZdFeEL
l3Q83jMrCZbNtqICHrbqyvqcPB39NJ8hsYPdUylakoeOSS7eZP6V7LmyNMksqBxMU5/4GKpodzvi
Ba2jnbsGbATEFj4gDP4Y76U74Qx5T/e2K61m2+A4wz9gRIXwBZNtS2oxhnLjA668HY7SC0pksRNt
fQ9ggq1k4S4aPVXb/vB62+zqflxYnX++CGQjSdvSjKHmKQznRFShgMWhAJ0d8HpC/w5rduCFASg1
4FYcwEB1pKHVHeLf9DUCa7lFft4eyeoRsJzAOZouLKHXpU4iBROYVVZy17zTY+QKQFNu1K25b7bJ
22176zvv78AY54S6ctQ1I8wFQOiBP81Syt5K++fbVq5Jy/9EmL9mGIfE/bjQSQczjZPdqZZol+57
l1nizn8SNz9qL+IM67rhlDHIRBRFG6Ku02FQ/gaKNztNog3O/va9fg4mR+YNby3XRwEV9wpIu4JJ
k/F6Rc0JCE/hHmPqNO/1VvoAhuVk3Kt7lecfa6cphA0RUeYEH5eYS/+o47o0pwya2CinPcpPnQN4
Y3OM341d+KgobnswNs2PeGtyzojVjb20y/hlRDUZbSSwS74TN3ylDkSCUVQYHgHKVm3pTvmMBUvc
hqeMlxQpK3sP1HAgX0XRbdYUuRyxFkVlmCeQQW5jsfRqmqAYrzbj6AhhLOzCvMfwpxIPXYWsZoir
hhI/TaVYv+S9Thw/I4OXyxM9FVUh5px4x/s2xq+h6FdRMFAjLtDOloJhlwv9hrN3Vp0L+M752gOB
PzYHnYkZ5N6ALnMyKSj8yU+k/Oil0Euyzi4oIAXZr6IQHzo15FQr1gf3f4ZN5uoAdzfqaMTE+zHZ
9Hq4oSTdcga36s5/B8dS3YYaan5jisH1++JIftYov+CYFF+M0Ap+HYXT9CP9DSVR3uPvWjxH1fx/
59Rk3mObKQ9JoUGofKLg6iwkL/Dr7aQD+KYrkDUsA9sotXNdKB+3x7sWbpd2mUCRyhXgPiKmNBPO
ZfpVCnu9eLltYnVGod+LdA6dmWiXutwutBwHQ/cxoxlgBKhfqvcaQOTi+20rq76xsMI4fhsJSpKP
87pFP41i1/Jw8KtZEx4toboCGCte3pgATuOyF6MAWZN8j0GAN8DS78Rz6Wjf5cbctd7Ae3lbHRGu
mMjrUT/B1F3O26RRpOE5ToxOehX6YyJy9vHq0oOnFU1WEgRzWOmVCg0E+iBhQG0FGn9hsMbyoZv+
MQ8Ozj0QAIK0zMSdDqW0y1H0fYhI2GMUY/2Y9245nquEE5BXB4IHL9xLULmAgtWliYAYTdf0OOzK
8c9d/M5HQ1Dc1//GjxdmGA8zpgy/dz7By3inKomV+Z6ivYoZ5+qxul0WZpgJM1MRpfn5PB3RyFcc
E33XCg6XFHb+WDZ/nB8J/2fOFCaU9mZEpzSAFUm3p/goVp+p7phkZwwuGa3bW3M12ZqbJEHIBYUk
meWKECDZqfRl2NjtD6N1y84d9gak07bpPnIM9BBaRufMz0Cc2La+ZRd256lepK6EVjHRqtnuvt/q
98Ij7nOnvLWbU+NCVuKj9W4PdHXp0D2FP0CIo2Ph0p4ittog1xC2j8kxmlRbjZNdXP1MhILzUr6a
lKOz938tscun4nnHwDmM5RvtttgY2kEt3sj4FtJdQnMUG3ZN/JAVVh3wkDzredfCNBOW5Ir0uthi
kOb3CJTIW/hEHrMTut+pN9h4UkwEOzyJh9zhsqGt+uzCMnNGdnibCBqaNHYSAlP4mDVHuX0d2rss
Pg4lr8VqDQxOdHNWpwKeEBiHOeosnAesT3VflRhnrTv1Sdz7eCTbT+541reFh8fGk1xY2b30eNuF
Vt8jwDkNJgMd8E8wd1+alXNaJuoEn22c7g2x3/Kfgt1HeDK96cwxtTqff02xThT3hhn4E0ZYvLeu
ti3v1K/kV34a74fKGjfKRj0nG/Ez+Agtbj1gTiuuws/CNOtEYy/n7TzKziEWVDm26UG/o97Hi2/n
B67jrPvswhzjOaSbGnAzzJOKXn/inTs7OnWWbsuPIBSx9WN6yr546OX51Lk1RDazgmC1RtFWiVbb
+0o4JOK56i1BA97Jvb2Oq8ffXMlE9yl0t03GUXE/jrPYxzJGZurUCrF686sLd7eNrCYjCyNMKE3A
qtWaMQIOtJssMjzilfK2gbXpmlFNBNTxc78c4xFJ0WWZEWBzT3itacbQnoL0lA+mHRT1luoV5xVi
LVQvzTEeETQy+vMKmGtjMKAowaatTkKxyXg90atFvqUhxg2kaoiDSMLEDRt5F+dW6anW4AyHHuQk
B4AH1c/2IHi9RR8G3v7mTem8posIVgxmioo6TCtb9RsYgdyanMQ1XeUetDDmg7JJt8Fucn2X8m4z
PMuMS4oGONhaqG7ZpvEjC/ep/jymgD14bby57TVrvr+cXcYtzbZX+6aBIRXwyxKMgCHUT3jEa6tH
gUnAzocEVlxp/a6z1mjmHLakbiDkQL8cgvStAmuYb7XxQQwfBbCvgQxJOcbSM8ic/JBT7lub0OUX
zKF8sZSi34d6P1cxm+w+HZ+AILCAYsGjq2VCZPKfzylAPAgn88MPOIQubelikk3GgNQwGu8l4WeZ
gcpu+5+ZYDxTqOpOEmYTY04eaIwCmOZvmq6wb5tZPUyXQ2H8MOloVrQUdhpza6Y/WsGtJDfIf8vq
CQhrJxxBbHo/8DT0Vs5VuIkM3RJoR89n+eUETkOfIu+GVQIKGUK+ura2MpDZkKfBB/yu5eyBlVB2
YY4JZV0eAX1DcP2Rgwo4yRJ0nMTr0CGLyx1nQldOgQtTjGtMuC0avTbftLoM8tHJPqg19/aa8UbD
uEYFWjF5bGCiy+4n8jaSJ2N6ov/iyoiBaBr4uvHWDbDz5RKVvWJq+ZwQDP0TQDhqtKMNZ1nWKr5L
G2xvCBEanzYFzuXRSB20RztmkEGrgnw0em5JQek20eRM0eCV0fhwexLXblwXthkXHCVpMNUetkXl
PS7cPtmnBWiKX6fSrcOXQPUa+WksdxB9UMQHWeNEkJVodWGd8chEDhWlHDC7WaDYofizAsdREgaW
n4uvedFxPIZnjXVKMw3TZL51teaZyL+ULrYN2lki5FUFjqm1exdqnkjdFHT2Q8dv/pZFHAaDkdQZ
IBAHKw3S5VKAEFZoQVzuXAL/BoKBj5wCZdqQR7x23RtKZBnJ++2lnUMWk1ZefAFzEuSZIZgkwWjj
Acgkw+gJAG4VsXVS8kgyVyd2MVhmk2iymLUixWDbSD2EQrApFMiCm52VSCkY3X7+m4EBfIITFrR1
bDlKDKYwpQQDU8udMjhTDtDi9raJ9QH9NcHEljTqSl8YYAIqDv2gg4huQr31mHTbOHm9bWp9B+p/
bc3ruPAUIoVgEiBIvsY9Hs78E9nUJ+MnXmLONLXUveKlD7xTVVoNzzMAW4MEDwCGzK43IZJJugg2
m+fWjZ0cgt8AwAqBBd49T3flbeYMbrYprHCv3eEHR/juQT7XPJDKCrsBTr/FhzABoEzgln2KD1Hv
U/s1OYDmJdNsqXGMIwDp9uj9SJyitIRn+iLvQk5qv3r8Lowz8UAE1jeqVKzymHpVb4vyofFtRXIj
+ggudU6oW8sNL4bK+FQ+VInZ5/OcbwoHrAbb93qwOy92zEfy2LihpY9bn3MMrzsXuAfRV2ACcs8+
UmB2y14SUxxfmmbVaKfKtRkJPVnx2J1SFaJLaMWTtMDVogCSh5KVS4nTqt/oUuDcC1e31OJLmJWe
pS/qqZvvUeiR60+KSUFohfboyulD3oE6x5ur0LewxSxsZBRJQUaMWtnT46murO4cnxtPe8ZFCiS6
lmxHm/an4DzEaNi9vZ15w2RWWZR6s9HA3msLOlALGvpsmsSpIOMQd7/Cnidcsp46LEbKBI8ippGh
FjA3Cm+QALDaclfpXuaD2Ep5NrUzuDSsqOSMcTXzMmTQAEIs1bgiWxEmSWvzCkb9NrFGlOsNrXgA
pQTJecrr8+dfL+RfS/OXLGKjqpYgmlJgKcDDUwTeig4vtTonDKwbAb0KWGMNtKMwpxcod5tEFbPG
7hukwkaxiWtjE4q1c9sz1mft/8ywWV5SD8KU6DAzpJtYcKh/TmqnNzlPHDwrTGQ3QEoXDinFjCWe
Ov5uzHNMncCcONGMZ4bZzQZ6GUYCrhYbaU6zEyF6JkD2/I0m8S/SySHH4a42FZir5k4vwLwAMAHs
6NINOrPUB1BLpagpjeeigJ5SmW4gzPlUQ7JQQ/fD7ZW6cgiYk4DWBUYBL3iQqLs0B9WXVDEGPbX1
NnTzqv5GN4WtCSKH0GPVjKwggZmJUq/0WcEuRMB1aaR2FxfvFJ7dk+pscvl958m52EPzaMBCB+A6
ONNh6nI0eqRlqhIKKZqdqOoaZRI/Dmny3jd960Zye8z84i6JtbccPLxWN2knP0AHvthMpTX4pblL
apXHc722npAHQv89UIIAszPbOlMLEk1lmKGlC4kFZP+S6U6dk619Zj7fXssrR8XoYYiAjhYTekV/
QyENgb7UOLOLviWnuA18G5et3iZj4vfoaRbQrHDbojT7PjvhSPsBoARibtYQZiZc02gYB11mRxWw
ejre5C3d6j7e821mBZb2M9+iH75MbbjzcbKBsxk9ng7N2prrKnwX2opoFWChNihV5sj68AnVBCXU
VoqtuI3fbo9zzX2XNphFDDJh6BQVNnxjqrYidu9OqsMvPat5AhFXowGEGeBpZX7fBnSDbY4kkAlC
W1Ce2aD5fNPH+qHG3rw9mDWPxAGgQXUXMBW0ll6uWdeBh6abPdJUY5TF88mijUYsneLC5Kt9aMUa
b1SrJmdOfLBDIQL8KUktzrZw0IOSkixDU8/GbPe+WuHfz1GV7IKX71+nCXMMWNhiwrUSaV2sKbA1
Qm4M7Y0UT6noeRCnuwYlNflhREtbxbsDX7M1MVaZSdX8IM7rIcW6ZcnMYT7o8Ukief3p+8Z4Aogl
VtDKOJ+4ATrnqJVqor8LRNI99GNKnWmSCLixhEHcmaSrOqBQa6MEVqol1E5xuf0O60Bz+yiQoVTS
xyAMTyW58PwkCl5CqgDRVgpNuIn8Tv3HKGpx7tQ1RRA045RguznQ7oOezGTEQVS0mi2XEvK9gMcw
e+UgcHtUVbGF0WWP6MUc5VWk5wUIIDKbpKJl9M9oErQDFRVk2Z5kzjvxVZicuwR0cEQC3vGHtPTS
/yM/68wxVbBUxpPm/xaIk03ndni9vcv+EJ6zoRGNx3iwNGXEZRYaM41xp8otBBHlDSRz/B1xwE5u
De43cQIXQnUPgSvv9dESUksyLLR57Wa4c+aBLXk3gFOHbtHe6T5Jx/KJ2jxe+Kvr4HxU/P04lvhR
JnmPJi983KRGwPk/teYOHxkq214/0Y4D3liLnktjzOL2AUKRMM8E2BMkyeqFSvxF+tJ4bIUo/bg9
7WuLC9glsifcAkEwyWQAo9pDIjRXM1sMhodY/lLy4VRQA9KQvLRwBUgB/XJpjqG46+KIYbZ8qQRa
RnWYqurSGdp9J2M7embuCcqBqPYwuZrmA3LzEeuHjHfyro0TzfOI32ClQKLIGDdbgC3wOkhtiN/Y
ob7VjR0oMK0IXaK3J/T6Ws24ChNP0X6ua9nsKtpDFbrkILmG06H6ZeWbcUPvfFd0ft82yfMXZmwj
BpGXybxzgsdG2RVk6yf2bRPXLFrMqJjEBVhgragBKQJz2XvkTrvOST4lO7w/Evs8eWffQglTOYJ/
2g02t01zJ5RxUXUy4TASTLe/9efpvbv/guTTFiJJ+3O2HeyEB5lbn05cKgxzfqdjY6tUoI1JbXHe
p+rvgZ6l9hDxvHHVBEHOos1gtivx6dYE/0BfIe8W1XGb9CIeeFQ3KUrOql1XmudVA7UqHB8yD4T1
eiltE6n94xlRjtu48hXQb7TAHqUasXJMf1ZEt4kS22qWeFMBGEMS8d6PZ+e7CuuLfJ5ZvSQFEVkl
z87Z9IarJ9WbaAJNrJpA+ZRpLGx9VXkSZ/YnUYwOgxoJH3qcPoKXEtyJoyBwpuQqDswzgkY0xDoC
mVUWISAatE/kOeeP5V8NcXs5sMrJ03i4DZ4ZJgj4LYCepICZJAeQ0Cn8U4tn+1HlvOiuLzBatjRN
xTuUYs55wiJRbPs0ieoyyXCl1+NNBy3S2IyP8Tg+my1wXOmpSlvbGM0XQ5+2NJ12qsR5SiCrR+Pi
E+afLz6BkDgMQJuKyBA44bNRWDFo036Pbuni4dd6653gCWDAemfuut6KOUflVR40L+d8euGNWQf5
5+x9C+NdUGe4aCB5bRTokL/C2awh31bRz6zn3Mh5lpgAKEs4J4s5Ta4a1TGTdxFbp9bzfdSCD8jv
OQt7da2Zx4VDEjdEYIV1dlxCMHYVerozlJylAYxzw+hUrcIrAa+FIbRTA09porcaFcfL2RPHSGlE
kWL28N6bvAxQEhK5DWozCJQNAGijRnMzEHB4l2ECQDk1ulIKKMyIgd3n+2F8bY1NNaFVcpi1z4nu
6P4j58hY88mlzXl7LtwiiPxcFUzYlHDFzROHIMwUPzr5TvY3JbgmtfuwtEdEIeG9lOy0b61cdJps
p+U7k1uoXD07oVkyy3ug3AAprcuvMSmoWzQdX9Pnh2DmMPnlDw9o1hPAYiYhpYZgjEuoo1X3anKQ
c8c3rLDct61b9B9p5OY8vMtacIIixvxqjVW/knYxhxzlnrTNbFX8NYEAU9OhsWTYCuEpzyqrlgB/
VGYpJe1K8Uc3/SCsNFiq3dTJPWWL1GFDnPTYSVbnqZv33iIb/T6yzLuZABkd0EDf2B+hK9uZbVjD
gbjJjt4ZkCm0vOZ9RILRvU5b33ooHP8Uuq+3/WZtP+BGBVpmQNmBM2YWqk3qelCVHqkbrpXwnCk6
GzxK93UbyIHBgyUhI2X2XB0ZeRuVcAY6qp6ulic9J55Aak5gvHrmQADBX9QJgcEBnRMTGPskzYPU
bOBzNTUja+qJeN9B8mlfiWXmyFWD1ppWavfQ2hA1MPiE9O32XF5j1uYvUOS5MouPQHXx0uvFqfar
fMQXFIBTifuuckPzRAVwKG2D1DHKdFuJe62orFr59g03VD7Caue354jXPHD9kMh8CROBEmDngniA
FyavtVVNTvVVOqU92b/abQLBxl14VM+ha7itp93942b0P7ZxQ8f2ByM0q0ipzmw4qgHbAmiGQEhW
5E4UvJoTp+iw5lVIaKDMNZf0yFWI6dNyJFCQtrWMbKuBbIw6dEefR4e3WixCKyAR4bjoCfzzkLkM
rKrWAdA8h7LRTDs360P1t9BV81uPL8X+xoxa8M3XZfOYoqiqI+IJkWJRoss88cD1T9F17CFxLoaw
tWskcUKFajFm1oM2bGsNXwN69qqNsBHQFsBJY9fmd1m3ZfI5PMG3up+goDn1G1P+pGjyBITv9o5Z
O7SWNpgtm4htUYbTHJYDZ0JpWPKkFCpa+aaktibvbhtbGxDagjBv4AoF6QgT6jIqR5PWYncK5S7o
PkR/m/Gi/9p4liaYxLAEpQmeHGACpGk460Bn6wKrBG13oE4MiOq5/2JEi3jDBFa5TOQakFGY6yRb
ycxTOKjuGE2c3GJ1VAszjCe0ZamVTYlVguAZNHr1qrKo8KbVz6awK3TOmFbz+2UQZXxCAuoXPCSw
hqp2k75PAcggsxek9/9F2pftyI0Dy36RAImktldJtXVX76v9IthuW7tIidq//ob6HsxUsXVKGB/A
My8GnEUqmUxmRkbE4q1xNpyj+vdbrw5QC1zxxtkB1LTttISvOAjI02wtKnEX5s+S31rN3TDd6Old
8nT5qy1t56kZxUkKp6+k0LHAMHuKJPNyTJGxQNP2E9shsV9Z1NKtiFEeINwJdFoBzzu/k1g3lCTq
QJRVvxfQeIw98i29Ch9HoMpWvtzS+QJNMQI/0Jto+My/5CRQ1mZjNbkBS7p57aS7nDyAefXy1i0l
VycmPgPkiQky0rrqq/kL9W9T/0FkYIBleI0HZ+klcmpFOVYkIRlteyyk0blPAEIdu+DyOpa2CoVB
MMOAlHqumZ9vlQnUPqlMAxkRPYID1SsmkFvuLttY+vCfTWI8y/CgUkfZ3QFSnJJYSERHtFF2UyHQ
6mg9IiJArneYBwrSfsUDFi+oU5tKAmSVmWGB7w8hNpo8Vh6bqPaa7lovtuDPlNFtDyW1fsXBF04t
hvEIZjpBH4uhI+VraU2U1nGJvgAh3OugdOsWv9Nx8Kb6Jw33l/d0qYcDYyg74AoBU5bKepbkWdQm
dYjOkc/87gkIFgCUx8rrX5Pr5kC3xdXkl49u7oEAuLp3D+6uLT03sLx0g9nytVLAUp3w9OeonFAW
D7Oy1rD28ujsLL98jjbZTbj3tJv4mkIyQn+8vP5Vg8pmR/1YCZ5i/YnlOQfANIPoodnbMDW8hn5+
ELuPFYtzuFeC8tkSyflRmfoipF0Gi73fgLbdyzBNlm7vJ3RGSp/sspWTufRyPbOnXD9x2/dOUcFe
E2BO7jh1vutlHvfKO+brP/ht5L0BpHWLTxzbnkQ43a4seD4jlxasnKEyBiOt5J8/QN5IsoWPWdtf
0dUbWkChDSSCByHSFZjMgl+j0YVyGvSOZ558NbM0o7wt7Q7Kw605a1ND6tDpPHDQdra1bcwPJ0Ub
2HwHisxzoxjP5i26fV7mghlyuilQaG3lng1H135q9IPlPEZtudHqHJI320Ku3AFfz/v8U6G5B6wm
uvlq7NQTdxRTgZ+ay03SPxrFN1RZOh3FhOH35U/x5UuA3toCqBbvC2DevxROpatNloyt3G85R0o6
AZ+X5ZNYCZpf7oLZigv6PgtE0XOb6NzBAcASFmBrgNfUxXQluXwZXDLttNJ6+e/LQTOTzNSZ5lyY
OTfUgc0HCr54MOlx9KNA0Xki0cq3+ZLaYC2zuD3a9wAmGSpDUtloNEdpEm088W2kT80EYWV0LiIM
uSav5hq4cGnn0JdAVQf4S8yMKAkHLcWYTWaNtnNSv5pGdHTi+tWNxEoZdKGLN7/nGXiooR+BBrRi
h6ekzYui4qhfbAd215te57aooXc+dH/19sY1/db54yAtBjNAYJhrWNmv64R9LBKVUeALv3BBhlpJ
tb7pwFhMrvrkF6se4ujjsm98zbrnmsU/NqA+cu4co22GpgXOTl+67IEQMO20zB/0X6mZHd2U7GlS
fm+i8Vvaah5pjcM8Anj5J3z1nfNfoJwDoAsaK3fwCzjPfRf8uVLeiri5tpohMDGbNiZr1NuLHxb8
OzrG+VEwQtnofNFVTrN2MhgHs2c0WTvN7Ov3dgKDiKePffMYm514qHQwqm1Bh4U8MDTtKDoaEcv2
tuAd3bY5069S1+n/O33lTHSLzA1tWwP3kZIgOrnDJEoAJdpU+rWh/4KeyF4OSG5Scw2XsvjpwfHF
AAyjKNmqJUCiUcFiO4N7Obdh/zKYk6djGAP6hAW/0/iL1V635lXRvcTWCsxi6ZOfWp7//iSd70pS
J3GN948+3tjVjVEeCKiPTXprxy/GtL/sX59NzLOLFS4OsCSbpd/wFlJL/ylD02bUOfeFy46Mk8ex
e3Y7sYkivhVp4zW0v9H17OhozpU0wm+XzS+tFSyALoB3eCK5n1/hZK1J25htNaATjzj2OppIHDjd
uqnjx7X+XifkuonW5GKXV+zMVVe8MvDcUPxbG0YahxFWPGTm84CKpDYawQAItp9Z0dEyelzx7pUu
wAQffhRsLT5/zRax4/O7E5ANBx1flQWThrFhd41V+hxSEsJr5MHpMQPnjIA87B1342C6MNzmNChS
fzC32aoU1ZdGzPwDMNUxdz5xjat3K3RGQtnqZun34GgvWq8BlIVpf2LwXVnaPh8PLLwZ+r8IZHgE
ocGEQQNcG8rZnZI6quI5kKGOlx6zBjryg9mIG7dwn8ABfmun4Y8uc5sV3PaXtzHWijQC9pC+Adqp
xk8KdduENEAQVdRjeHbY1niXDL2n42a87MtfUjDcQohN9szlioeyWhINBatBaY7HMVTpXdnugCMP
oALguU19sKG+dtna11flbA6KqS5MzfqUSgmjzcO2zdy5elHXTwNj4JEvfK5DIcGpdr2871ywI7bh
NjLWJpgX9vTMsvIpNW6hqa3Bsgzv+zD1m7IGGCvagvo1WFnk/I5RohNMAf4IgUyAk75wvYwTAHYF
4kMz0SsGiRLcMEcMjwVU1JsMnN6FiLfceZwgNTT11k7+Be3qnH4ShCc0R3FolWhRTklF4hKLnbTv
jXkjNemJ5lGm5X8/H7BjGWjDGuCEUlVNIQ0QSpxJpFNGe1U73Qah2rcq45dWNnsw52I6fE2f9mtn
ZnahWV9m1v4EMERZGxO2XToabGbJweT7xLwyol2d7xmEB5w9hEAL+83UjqW7JemLVkJQod+b9h0Y
hC5/5oVbAL/DnYlRUMC3mZJKttQdYm3E70hBzJ7tGH22zRunDkHNcu3m5spbctF9/7Wm6kmC6rJK
0grxv+QdillvlYyDYWCeWAt5SwEB1SzsL4AmlKqT22FOxr5twciPJM4XWuKnbvtYGuI6ptkj9J4e
Lu/iUspCEHwIQKd4cKDieJ44SH3QE8YM7hsuNBmg3SPkNmt1j4kbtPYxuBsmjyGIPR2AepPny8bZ
wkE9ta0UJLIOfcW6ILBdQps6TI9G3Owum1hI+AGCgJahBVFqVFKV5XVSiNiBGAtgvc7GSVt0rUdk
gcnhspml+xlPWwLterz5Af1SvNFsAVhnDUSoZe3yXRLFzJtYET2AUMQNOnPId3HLb6D9AOM0CuTI
Ui+GNA3mk80XDZfNoePFuHJEFnwJHxZFUfwPH1c9qrmQrBhtJOU8k0ATI9kO8bDLpjJwSV5Fnl3T
7NrUwnStvTavVonAQIMiRQPbrY5CovIEspIMc1wGOk91tCH1bW9VAZks35YoNYCOQwZNt/YBFoL+
mUnlQydtCUzYAJO2MwSVeHGhKaAPxQZSKvc2rUHL0cQeMpsZyg1VS9f1+5Cs1X5mI8q6cY7wx8BQ
JNNVpapiRJKWtjhMNU28LgcPDkipKvMDBYNrps9tClx47IeLkp8w6x1IkH3DKPdJcV871j4zG+ip
AoRlJdeQhN/FQEANYm0GadlVTWqjDQVSP6Y+1TrZphEkdBDKOgfZ3FWbvYOAxqZBKKOXlIkDS94N
ST1i9c+Q9dmmae3V+ppQ/NLBxHGERqaLisAXQW4cACPJJiQ+CdXA88HASFqbQNhSWa88jZYtQcMd
1OQoqXym9ifPBcOWVd7OT9OUkb1jxHvZ5ZDzsFcizdINge4Q5FhMtIbQJzgPpINOtRQVFIHGEEEQ
3SfZR4JaF1vrQi1GbAccS3h+sZkdbF7vyXrKMTHTJkXVjoPWkGziBD0BU69BZNVq3UvnjPab0RrG
vohtcZS2NI6OVRvXrBTATBpu9HA59C2ddZCMAIwCGBL4CJSDxxthWBNoTiDc+Gbl9074hwyHRG6m
/D4unqzu92VzC9uMOYJ/zSl3RtokRE9mc3F44wwAgG+m+nUV27aYKLtzFQXQgJkAXtlkrglCoYUi
EM+9LjmG/KPV/pBmY7N3k+yqcpevBeuv5fK5IHVicl75yXdN0pZ3dgaTo28E9Rs0vx9/YsILr2iv
vYZylnd/Ff/W7lvfDtb4hBc29cz0fJGcmB5jUUs3BflNWn6rdD8nEPMa73q6hlxeuJDO7ChVirAI
dS5b2NFIvtUqzc/cAfzk8tByAULbNaLApRTxdEeVI9nTOBmSHjuaN+9TjT6WeOqTR10LeDjrY20v
e6bxKcCthn+8GyEcMLOZgmj2fBsnkKDZJUWSCH1Gu0U3dRjqnaykIzeIQRZkyUgFiDum6bdj0dSv
uqjJvWa6I71q7KJLvF4Yw9bKaJ0BYG2P0ZZN4/hARq6DKG6iNL9HOK92oi+ZvU/CbPiRGQP01MwR
2pXxFOFeicBgdi0r6D4EpI4ZBgWtjsebAQwdV7nONXAQIA7QkoQAU7W68eE2utwT2WdjoBeulgRd
nEIXRw6hc2tCmsgEvNwR9zRi+nNFjPzd1Avg2jTDmfBMlXqk+ywxQuLFvEkPbQFaPZCnuYBN2nGN
3+C0tyAdhwJXrmvRD6NOQPhCrPqJVhTcL2Nb9Zs2bfTvmKFG8GR6YnGAKaPY2ppxRa6ing+F14i+
yf1C9ma8k4VWYEzBnfuiRs6CTE763q0IgPBN3pJplkhCTykdygqxXh+7qz6L3davotT54AaaEGNr
u3+ySBiHgroQJXP1MXDzMLauQO8KVAYk07BvHJvsRTId06Cy29bXs8YK/VZnxe9KjO2NNbkcOnBZ
GraYBGvREK7r1PxTuGHzAyQiowNpYln/aqVRPnEoHoaeWY2Y5qgpZlOnDHfSo83t6LY2Bkj6RmPO
qdez6cgwILuBJFqKGRMkrmXvOjsIOpMBM2HNoWja9Grq+/LQjhU56M3g/KgG0SceKeOCbzHtQNEw
Gmh5ZZojLW5KkzsbonVJFADOXQIi2oU3OhFavR8BrYqCjOjaTdHCeSFkQfg7qcew9EIohzG/Hqeq
CnroV/IHMaTxtVWPlM08DxUGGYeqyjy749LcDCDX2aZxL281czKeWD0kk1dV3QS+IcqJcS/MrhSb
tjfa6EZranoceiI3FM+4nxgQqyBZaJVgFINrFCuP5MUL00UtEFBGhHNwAZ8fy7pu4D6FQAIAsGJI
dnF1Q/pvWXJLM69M95T/AaxvpEfLWZ1aWshK8S5HldIBYsQ01AIW7xq3goweTkRiHmXX3ZrRR0YK
D7CFHYG5se+2nPTXVZF4MgdbCuMrUWkhBgIjiG4+ujqYCFc7LqWmT0WMbNxvNcMj/s48tj3DsdTR
6ilXbC2Ed9DmgC0amBxgCNQiKXTUTGk0GoqkrWdZtwKEK4ncj+FzSJOVj7q0LJTnALclIPNFtD3/
pmLsETerSGDQmqEgC+nEK0Mf2tzD+DeAPwgjbTBFRlZ6U2v1a0CJhfsS5f159NtFlfBLXRL1565O
pxrDosn4ngBl7Wr1TaPpB0euEVmtmVKuzFzrCNUsmKqGau+AYEnDt2yGzI/WUIoLWwqEKaZAMBON
K0h9vNBhdGtn7Es/7cpNCHBkQDT+pA1QyrYh0J1rm2HgK7n5QgXgzOa8+pPEw45SK+5S2Mxb8E/W
FM+Qp8u38uwIyp18mi+qg6GhcBMmR1n6AqyhDMRHGahlQ2cFQbu4dydZqfLgxVh+2019W/pT6+IC
116TzL2FPgTIWsAnEbFdF2m7/7wwaCFDbQnnGkQP6ueCfqlMph4nAIppvoTeJA/DQ54YK2/aBf8D
wBODjwz1DeMLcXaDvoojYoHU0Gg2tblPY4bs7dleq3t9FtWVD0UdhscgTjOSRDVQjdYgqIgS4Zc4
r+/VkNnoLIxTafpNl2vC660IvyKG6tzkWT0LLW9EwvM97Nqu8sAjnh3LyLCvY9m5+ziy4k0Yiug6
TnptY7C8QwVWWlkYZE3P74fcwrw3qbt4bdRx0aFPHEFJARMTNW46O0Jto57WpyjzZDFd+SYLcfbU
p1XWEo5qpNG7MMLAMUGGvdF+1OzBTH5Z5uayky18fYYWnzHPGoI9Xx0EaNO2sQ2O11aHUlWqNwFN
9mAvcMPXy3YWz8+JnXlbT+JAKt0WLRKsiM7npc1+OUL3eyPdZrn7zQzZlciy+8sml5548GtUqAgG
NhDwFJtul5Sm3oKHVlgoUseTB/I36L19jyGXbMTfAY0keVAwI7hsdyEgnZlVbq5MlgWpU5htzX4j
imc6jru8XTEy/3blMIFAgIFECRAV4O0VI01OJdTSUCOAAooX0fgOYLuV/VszoYRug9dIAyKYKIoM
ZzGMH0iTrFwPC3uFwDYjUjBuNDc+z92irnS7y2WDmoouHkup/YjCfAtamb8oYZyaUWoKbZLXVuPA
jMjx544DBh4nN6nr5e6Gdm+FtRK6l84vpMCBgUEHDoNzytcpKjStChPFUJBMB5w3d+lkb5qBXZEm
DOxi3F72uEVzmJ5zZiJ59MUUc+lkVVZr4NUdoslnTPnGrKyAYHamofGN0FYqsUtHGfCXf6wpflF1
w6CBA074tXY39dIj5ENmN425jQEMKNeujaXqE2atMAyNEwwkluIhLAPEPe4nWLN+M3vj2ruh/5On
z24fBlX7MUB79b9vponGHloKGAFGZ+TcJRkd0K6NsspPkmEDbRThTTkbvBbyGGNsQwrBan9etrh0
CICsAXcMWtF4xCifr4gH7nJboPXPQb42WHdRZIJiGhNml+0suQnedBTlS1TyvpA5OONoJzhrpV/K
TTddYwDLc4dNXONFZ/yVqX/6A2pSRkMU0CfISwOo98513ePJy2hBrDTcj3/RJjy7wZTds0uoUk4T
bpaimRXqgzh+lCNQjuhfmr/ibq3DPnu3GnhBh4XDbQElgpbauXuMkXRyYs9JdKR5eXcrALfqkgcz
W6ufL30tPLOAqsSLFmA6xQ+nsBuJXsCQzN/M4kbLt7Wdguh/U6EUcNkxlk70qSlyvqYS5RR7oDA1
gmwWM2+kaDd5fhXhWZtlR3Otqb10sZyaU1IomtBYd+t5C/Vqm8XhddT3+8sr+jp2DjTJqY35N5zk
G0XiFglr590bv5fW42j4PB48Z7xqMOM4bbPex2At+IqbdA9mON9KXnr30WruRyvzpPa88mvmDfzi
NCffUvFRgCIxisPwa0BF1NbXaCV6NmCRHVhRhXXt4iASfVvJ67jctKuUlrOjfDEOLTn0nDFjCLzE
+VZoFsg/HDmCMd4h3zKKIkHV32otmmVGthtdMPZDBXGov5dunuCEFmufYtE+HvLzoBLAVV8IstCQ
7RNtAuuOYR0o7UAXlXtl+6JbnccKCn4XiEsW4Q9m1e9MX0lilpphs66VgVICHlIYSzxfPadtB6gk
Vt/1b30JaQxSB6MzT9FVr6FLDqjQbcSQwTWGTWSC3K7H29hqjnWxOum9FDpOf4pyzIAaxcx+g40o
XU9E8UZ3f+N+1qvob3b81JBywBqn0EXSw1BlozSevVIHI7YQ6uHPVtcGWrmr8FpKUfKN1+r/Szn3
zOsJxAow52jLK+ERmIasq1xsd0S5RwXwKh9UfyiMTYpxuyy9i8fbgmwuH6/lff3X5hzeTs76xHCy
2go2KxRhqw1JRpoHVlr0QK0kw7fOFf3jZYvzv6geqdNVKn2HeEpE0RmwaLKPFLorAgOM3IsHn+o3
ab5WZJyjw/9uDeyA5+sLjWpMicDntEsQSnC5FxLtXPf35TUt3Tf/rukrkGKqgdCd1zQOrc/DCo9O
kFclT4WLZU5rzbClmi0cBe1UIOwhMa6ie3JiWLwFu4RvxuAzmCAq/WCy3BP2s2P9THs/56OXsHce
3kHT4/JKl/3lH9Mq1AdsqmbmjDDdVMO2J9uibYMCTC9Jthb35y/z5cthdgxAKkSfL4VpuwZxa01g
qeCvcbitR8hl3hAdtAb0Kk8DG9Tga8IQnwHtkk3lNNjTBIpzDpsWEsjM3uY66jmAhaRbzby2qt0U
biwtSIwflzd1CSAOPpJ/16qciaRztDY3YLeERGftHurm1rQQ3MGvdwScVNeaAG+7mG9b4oWr9GGL
3xT8GQBUzRwan/RxJzHAQBcHsEeGOiOvX9o+fUj63u/j11xbu08XT+OJpfmXnFhqhi4HiR8s8TAP
RBwHtEu2Qiv/IqiheIEdpcC+OqqmITe6Aagh0BUWjfkuoxFIzghhtGTse2a0K8/wpd1zgRrFICr+
A5PH+Zqcqi4MTddKFP6gQBZSoFNjqHVWDyFboz5a2r5TU4p7UkHyiEYwFWtFHWS0Qd/QSa0AnI67
FY9cM6V4pG2WcdcVMMXLa0m+E/feErdtdYzFLwit0+m7brwa4Z50bzx7NIZbd408cymknqz1ExBw
4ipon1myAZQSQ1EfRXGlO8eZTcsh90Wy1rBYupFOTSlpDkQHmHSBzvflZP/J4tesBKOc1QUCzPwo
7247tqZiu7i7eK0Cmgkc1BceNC21tEx2UKyLS/MAZPNLK+Kg6tYmpRdd88SMkjRRJ0bJm8EMksjr
hrPtBBPJYO6BK1whRVnYQyh7gvLAAggb/M3KHoI98X8+l+32YKQJmRv0OgRl68i+T9H8Ccx6ANd+
J+uVdGLhQQSyXVCiY7QGNT2VZbEEE2hcFDH3TZ5oj1C1sv3CdrqV87BQSUGNH827mWXIAcnZ+SGf
KhryguJdXFSvVhvoyRGFdhl+d1DHzkElYdQrLFWfHC7KVWSCfxTlG9CPgbF5dqET/694h8ZWNUPA
MNFAu8jL285rJ/AJtabv9uYew3ubhDAvM7UDbUGaa0cbs0l2zZR6ddSjwdIHodVvJst+1rnhOU4O
ZF+2TYE+EKXrZ5AcuBw0FtwNPxnjCMxEBou6+PlPHqGrhGY7AH6llOBlQzKSenn6UTQPl+0s+RpE
gcDLhrEAoLyUiGt3pQaQEzBrQ7MzweEVQtkcaLwMTyLMCOMc/9/MKVGXG/Wk29NsLnrhUMox3Nu0
u4vDl7LvvFU2zaVXAKi5AZEDsx9w6yqpVyGqZIDiM/ejPshB5uE2XpoZgSSAGXvSPEyQSA29y0tc
+nI2PtssnYzGsVoojEhrDnHeY9CiDhqa+2X+uxyfe32NV2EhqKM8+K8dJSBFhQu0q4FjZDr7zr2C
OIYJZTZj8nOxigScH2rqAUJknamCKcEDR/XGaKhrlsCWbdwP7F4bfIL3M0n8tuk8091C6p2Lbe2E
4CvcOWtIvMXPaANwNA9zzrVsxUkLy06tYhw+nbTRf2XVd9vcEoivu+CtKNB43+XDyrlYCoWnJhVH
jZtwKKWFr2jJ2p8m96mg2kq0XfyAJ6tS4mBs0bE3O5jQqvhYzZRAUbXt6uTGzPK3Lh5XZo2WEnIc
8X92UVWUJ1YuhdNgF+2q/6jjOxuczHkc3aEEdiVo+6RFztZFnbJh7/KvACpn1pVLzeVuMwqox/ix
PGTVpkoHgNAetfYjjF6d+MjFk+Fsavos2EpOufQgOLOsHJREI6QcHViuqzTQasubGlBpWeldbfEX
KfLt2D9i6G6nRWCLTZ9G+mp0+Uo4X918pRSSUWvkvcDmZ9VHHj4AjBY0rl+kd13l592hnPAUe5Nr
zImLsQhM1SBWBUj8i0jzOEb6UDJYjY2gbJ5seR/227RcceSlO2Tmw/4fK6q27oxL45oJKybDnd7i
dt1Oxp6Y3wl4zPrny+F1IXtATUCnn+OgxFLf64k9ltCjRihyHQz9ZDtLvI6u9lTrpYfRr2NqEi83
1xQoVoyqL3WGaaf/P83d8YB3L2Z4Dd73BmI1RD/aUeJZ5Yq/LCS1M5AKEH+QtH9l1rcAnIkAnUKO
ZDyIhgBBcBi7tT7MgnecGVEOhllYRdhQGJmG+waP9NyFqjxysDWtjLXFKL6faI6BttJsx/kZQ6VK
jqHn/HeqeUDPgAmbn6ifk5znCVNZgektA4TAh8YKy18B13YgYA0phFSsfZzFfcPQFK531FLwMD43
5RIAYrkOUyK8m7rfVf9kR09m899fAVjQv1bmG+okaZ0yNJRyDVY0G3VSUNM4GyvcVO23iFYYKVlx
uKU7FmLEBuSQLNwR4JY8NwdAViTJbM4u7uroZ09BkENeLfPBnvZGv+lbjNr7l4/ywgWI+qxt22g4
oqWqiq8CLuqwfE4Gc7MB3SDEpuwNB0zVOVYsWVnf0gm2EQUBjURKBuTP+fLAM8hJ6MAWB8sbzyDH
8BLzd2cYPLP5NdFNjQh8eXVLXgL3ANkhEib0cJUNHSsrj9IeFk3gi6CP6WsMPARTGBCM6/yfTKnv
e7QcMrPKZlNa72dDttfIGwUlwMSdtTbG8qrwhHLB+IuWoJKKyYiEYohM7o9NnX+UmFT/6QhDewfG
VjxJm4Qgs+N5dA38dH7Mp8k+WiMpmp1huPEB/Lp43xE2ceMecrUG1HumuOoCnRbdSv62cCdhSIRg
uhroUHSblN0X5jBIINuBRkU3FrVVS96bHBoMGJOiHIo99bfLn2DJl8EzMk/hIudnrhJLI6sVnQDR
sh83mKTgG+p+G5COW/q9k/zFtAHa5rMiEqbtIIKufAON1byl89qmqjbeBhKPG2KLmzoSUwCEwm3S
yW4HFNufy0tcChE2BB+gwAAgPjACyisgFIAI9tmMXuHfCLshkGA3rQdBwD0yBPFwJdkG7bvLRhe+
45nN2R9PoiCzp7pjDhAsGkDLU46h3/HHXLAz8xwgfMCp0Pq+bHGpU3dmUtneYeyjwWazyXqj8y1n
u2Lazf1Kw94Lo/EScXAjqP8FTbUtxYNwXy//gOUlz3PWYDBC5qq4Lu55kXc5hkl0/QY8rLJ5dBr0
sKYN+rZlNK7EjqXiiG0AeYmnHQoAX6JwnFMMHKeAd5q1Fb46pT4+AkdqPEGtlxg+7fLmW2/RbE9Y
Yf6pzNb9gXnobiO7lqbegEbeATKj9hsXI5BtVlM4j06amdlO46zvA6vq4nhTd1b2ZkIHJygsKgNQ
ohp/oomiimUYkfE3z1V8wX92UE3XsqTKRGjAUVM99inZc/d27A5t5WsFiKEw5RFar0Lfo5NVWB9D
zVa29H85KP/aVy4bjmlyjOPiC0bTIc0wtfImMHeh+2PyEtP9AFKuaI31YCHHOluyEn/6BNk/mZ2G
kIe4+w1ZJNaunP/Z75QiwJkJJe0RXZdPg45djTFzzAHP0I2tie6qW+zBhVjPzrq5fBIWgioYqTCC
CDQweLZU6InWG24/UWCuJvcKAy1653hu/TMJd/bqN1syhWoKeFeAsqcAp5/HGbcuWDhGvfAH7Tsv
A3MCSCPbUExQDNMaomaOWcpGYkgUUm7gGwHnllohYo3pOEQOQOUVaPiVR2T6mzT91VX7y9u35IeQ
p8PLDOEaaY+tRDKj060Qw8FAbrcmmFlLm2FugeUsDnrZQCBslDqJvcHVyyPmfqYENLESsIQqGoqV
Euzi9p78kjnmnYRxmTdM76gOnrp4eJDTL568N2g5jhm6LtPaUPji/rrgRYLWIgM7hnL8HBPi8BiO
BuRgkhz8exoLLKN85679ruVAIlze5aWTB8IalMxRX8RsqrLJXRSDpn4EbXZclbc84se8pMD92ytm
FnYQ6wGKE9AR3AzqowND4E5jTJlAOxVbFno6eUL71M1+0n4ldVo655CqpLo9Ey6RL2PbZRlzlszz
xZUHQgYxpp4ur+oBjbhhV/D4gOh/eQuXqiN4BGDEGHQx4GFRYXqOVteigkgeSBP+6NkO2bpnQIoI
whLdkG0z9xvnrxF9TcsVUpwljpFTwyp/wCDaTG8oDDMNM8uY5JFakLr3ZviDQO6t6jFvd+VWO3Pa
Jy4Yf+9r+z2Jvk38Vq457WLacbIHarAbmrHoWgs/RdNq38S57A1ApIrA1H+ktvRpvSfFMZoCEJ1E
INwCyLYcVi6uJVdGSQWsYug5oP2jHBybhhi+hIYmEFruJjXv4tjydP5t5WMvgBHwEsORAS0AMkZH
CbXEbkgRWrDSodHSb3PyIyx2zuzI9TYdr+q0gyDqmjLa1+MDfDeM4TmAZjYYI84DEKch6UBxIH0L
pEO8/VZ9zrIkh7KNrkiaHS6v8WsKd25NCXcgBUyttoK1rjpoxktaX0GA8WGqe4CwU486ye6yvbXV
KVtaFlOXJjXs5XLYFja9F5b0mJNvkia9HTimrC/b+xphz9bnKEggpyG5bQMBhE8ICeXhuZZ/Kvtj
WKuQL1xg53YUh2ycMEH5BnYal3yHBiqk1aOOXxtZDUWWYbBABISyoy6KYtOQ7o/WiP/ehzv/BUpe
BR2MERLr+AW1tiVOIGzit3iJDKtkUoufEBRz8E3UldCtOndQcNAVBHg16cfipqi2Q/ZgCAh912/x
GiHyonOeWFIKS71mu+WE7obvktcGml7Dtmxn7CWg5Y4HtuC/8RUQSBBMacxp3Bx0Tq5+pvV5g9YR
viFQTmUCWcYy8pqJ3Fh5vzKutOiWJ6bmvz8xldaZ0AWFKWEbTw5Gb1NAasveOtSmu7Kqr6ESfnFi
SoknMtXKkjTYRBa5D6DpgNJw+xMP1ZUVLdyM53aUSJKyqAz7WEi8/DYUwR9vQBKLoIRvVPlz4wCW
cz85Pgpof3HCT9anRJTMjgcIpGMrK8q8hgCdm0MBPut50JfmWjj59IHzjHheJe4EKGx8siidf7iq
4GIeiJe+mQ6/c2H4OonunCE6NEXyHpZF5BHZ/kkxHpC55TF2dC9O8YysQrwn8zcAdleSrXl1F36P
ytHdaXYJXZDPXceIFlq3DkPtKLYwh7HVrADTOkL2f7Hj6GygnIOhD8JUqQuN54DlljW+tM5BAFja
G8bHYBJ1gOtkpba8GFhPjSlulXcad0BiJNGvuaYge7fwSD32RcDtF1A75O5bDPaEyx71Vd8GPahT
m4pLFbPElqbDJjOuyuSuaLCRImjSp4x6wIEwfhPp+yzdSIzNNjejg7LzVdw82smmtq6T6D/rJ57/
HLVrpWno+dEcP0ea0Xce1r9CDom0IVxpu87RVHUlFNbRsAJ9HKZolfBniIjThMNMare7wSq/gc5i
JWFfujpOTShhz42oFbZQf/ZZKj3JrjEZspm0eyN7DfUflz/imikl7Flu49iNgYNRSwMSHw9Sq7bC
vp6yBLioleR8KcSeLkvx0UbGYZE7WBYCERi2gkgj3sj+yshMDgU8EkgclQVlg+skUsOpy6DqgQQD
NGnhtaDlyidaunMxQ/2PGWUtdZIDyTxJ6U/lzVA/W5p8l3gt5s3Wgr5cDAKmlftp8eI4taictomy
Uk8bWGxL8Hnwvfsbi6O3o/CuEs2fMD/W/XdWhhmqhA7SJzUNeBnOo/j/I+1KluPWleUXMYIEB5Bb
Tt0tqTWP3jAs2eY8z/z6l1S8c8SGcBtxfRcOLzpCSQCFQgFVldkhBu36CXMph90VdOptiY5e1l1b
ymMnUnv+JBD9tq82YOu+25z1U5WqOQ0xvgjUtDLZT+hGinIJjCGNE1T+EOK9dvA05bm07upmL/fP
qOvKFF8V5en4M735EmaHh8WSgS4Rw0YJjhX8mLR7NHvnHQjhcI6B1nBsbFO7aenb+a0oxGW2Pegx
Izq2wG0WPAlApHW4K8EmQ/wKZCkSEi2VUdmD5iqID85Dc3fmZsTMpkFhtZQUM5Ar9GfJw8ViTLtB
dKfhOk5QmoJ0Aw8C3xoupRGcbVLYtw5ZZDyCI5Ordv3r+YFwakNWk/0CYcL70Wo6ak0d2HWsG3RY
duTFsnaNdJVr1+jaduoXi+za7tosP1CtcR6b6xI20MxukZCwkwYL0GrWoUVbhozfoxSplQ3GFMPa
VxLVBT6BF9WA2llHcTxk3sC1cLpl9KpI5HABolQ9zsOxs2wa+0E12kgB2H23N0Xvt/ww4wuRPWMH
k2Ro+ALiQHcd8YzyFuz/doAqigItPyruHG1ly5np/cXUohoFTawWaKw1xjcsTZ4v8YCoMFOeKyQZ
oAFnj3F/6IM3dfzRQkn3PB53Yjd4jAeoI0VPxkHHs4217NRlQtOs7FUlsXNruAlrYyf3tR1nogZ/
rgVtYBkHkE/DpMorLLGkZyl4H7I6Qqv17JfqD2XIvZFUouvI+ie/eV0N3OQop4WeLdtD10dQLOsW
zGxMZh9pP1C+V8dYqXamuVwnylOszPsKb5/KaJg2GDAOQdeFtiW9yKmFmo9gVxqjf37yuX5iJZNR
VLBNo1v61Kq1KZ77RDdRpVdPELDq76dIpELHjXr+hfjW+DRUuPIsESDUHpIq1wiPEzxSar46CYJF
/vT+MxYEy6djkfBMn1sTxQkGArA4QLc3uESrdNkXUSrYI1wfvhkT4/mImZWxvK7k0O0H484cXzpF
5HD4+38Dwvi4wugWee4wHpqjE1oB7Rg6TdPsIg46MAB6HfVIiAsWXunP24QQmPEARSChC0AB8CB3
4GcJbZR4VNp+SGoH9HyzsVfr65oKgjzRlDJuAPTxqZlIAC2Ii6SDHYQ72g6CoXFBUFyMjC3+Wex9
Qi2yfDLXdStScz/F1U6bDQ8JXsHpxDX5DQzjW2pizOiGAQzE4+y+em/K1A5L05ETPwgmARjX7Ddg
TDyhWB0tmxlgaJ605+y6GjRnDqFbKFJ5FgGtHnUTNBqh0iAKB1Bc3CbjTsGgqIm0rCDbJVojxiXp
Fc6ANIEhyHi4z8P8IZJnP6/bh/NWzodBiQCaX8CYozLeAqpeUd4ucEsKSIBHdcYr6QNy9n9lcF8o
jKMo0qoJ8bDeoENA36OK5xEE5buksAQXMe5hpn/BMK6ij2kW9qYFH4ub5RLt0Grj6fEeRcN2DaFR
0f1INHeMgwB9+6j1JeDC8joiTkUGO4lTwdRx44LNmNaP2JgbngMiy5gwdTnevtwGQgkh6KHRz51W
tR9nKFDs5BR39hpclp6aLf3jeQPhXxFwXqEBYq20Y6ugtF6KunEM0DrUeXpzufTeWrSqltdVeWF1
LtQ4+7qxQ7SdnwfmnslfuGxBWhEu9TykGPiioBwXzBTBJIpEvmeRELlvIBjjnwepyzIFEGYRuxJG
UdG9AW9LkrUCDp09vjH7qMD7H0fG7AZaFJWcDbAbXaIHpA+fl+a/b2g7HRmzE3Qj7lsZpCiOVR6b
vHDi8pHCRM+vENc0N9PH2D8KPUxpBg8ferkryKscWrjChqh2iwUzpvsuvVgkQZQsMgpmN2ToYSt6
AsgiCPDQmF0EZSGoFuP6982omFPLUAOkpUw43roBtUNzLIJy1xvHGLnk89PHB1KhJgl2ZpQaMWsE
MsEx0FQkajU63ip5EjqkMD3ottqlqb2cx+IexUjJ/oPFLFVTo3rCADeHk+uXuERNSuOq4EeLHBlC
queh+FbxBcUsUZvpJti7AaWo/ZUazmAyv59ytHDKffg+NNlBDVGGVoGD9zwu1xtvhsismyan05Ck
mE7ICCMN5U1G+BROo+DVm3vEbFCYMENNwdWkrqMzNbfL7istdhQIKYAxqmosLxQ1aItshAk2ln7o
LSXHoLLQG5A1GKqd2v7QDFFqW4TDRBtKNg5mLWNYpO6gYYo7YB0jU5E+9GUi8rqrV/12//t3ClHC
dHqiQY8lD2ITWFb0FI+HCHWJKTpvewiOg8YmfVisP5P8WKJ38LyBcAo1Vqf4j2Wi/uUUeJKMzFhy
AMctCsGSP21ghb45gYkZUUmdSru8ehgGSF0OpjvGEBcZAnSIgasYFMhkoPfg57qdc1mUBjxvUorM
HAdFh0JRkEY2Tpc8QTRXN++6MrpIsmfD+JGi1ej8LPC3JwgSwfRrrd14p5OgKnNVNRnOvAatWyCw
HMrJjtUWwvWHqfg5gzbHigQegWtcVAZlBMjxwHzGeIQpDQiJGzhtvOPYNPLa7q1Vf9eG4OLLf4jb
4DAeQOrnJGkDDI3Wh6o45LHTSh9Zs0dh+KzsFIKz9lfTP9XZ3ayJeh+4i7jBZvyCZtakM9YzXa33
mRHbQfrcItHZm34funIvYpITTSnjF4yqVUBxCrgQ/N7xtVY5tXlT6O55W+GetptBMV4BLPtGVqlA
GdLloOv9L6UngpD9/ECQ3To1x0xOrKqIARHXjQvqZ1tSwal0m9X++aFwT4dVDA/KQdCiYHnpTGsg
XZKHeAmeyqOkqUcjl5+Nht6fh+FHyxscxga7qEr7QIWPUccXZEwU1UtiH3XfnR56cgM+5D24uqJe
Fuxqvu1vcBn7I7PUtv0C3AZVO81QXwSLauMG6a4VXkXaeJH1sy2ij1XwsKopOKvaK0rn/74dDC52
8xmMXarBUqhjt/qyrL+otApcFZmdo0OGSKLeGG5Is4FijDO39GrEFaxx+vyXDsNpEtzwKr8dXyCs
sj+/rFwr/cJSGStN2zQo1PViGTZ+GMUOsKzZkTVB6Ml1ImtKGVR85nohP90MmjYZCR1hpPW809rf
KAipytyNQdbQPTVyK9jd3JNgg8asFUhs045OWCt5/EGaJ2O4hELlGESo8b0sKn/uesEeFAEyK5a2
gaSBFhLDKxI7hGy5dFQaYjflda6CXMtTRW9CXP/1NUK2W1mPItSLkgib3tTsGc8NS9I9nrcMfkXC
BoMJKoIWVSXFhEHJmXxnxaO1UuMPdpmTwVWy6boekxu5az8adVwcqi1PbbAcJDPAI2J8EzdK5DRN
lnhlpgbQONIse5zL3E4sKF4IvnSNI9i4a6VLX+vDUBHPMqtmgdTJOVgznUxF9rgNdzKSRnpWVnuS
yCjiSC+iodtpVepU8MVSMh6mzvqbl6DtRzD+UcOjINKq+AilvBul2jGQ2cwL0Rsd1w1vYdid1OWS
mqdYeRxcjem37dUyPhsSKP6z1zZ5ksu9Xh/qReD9+YfMv/uXbeAKVsXhqIYtJPJyISFhlKETPazT
WuDtRThMDIdevaRKKHYu3m73YELxatraiiZ6eue7IzQPrXrr6Ixl9mtmaCXKpTAcajwNBvhVcnfl
aqCzp0x3siHU+uJeDNDGCVkG9IdZ7IU4HOkUpBoWDRLEGZ3tsr/KkVWcoscpOo4F5JMSNEGWNljW
z28Nrp/YAK+/b97YwthCZ5gOo5xpvYOGwG4UEbtyD5ANAhMCZ1GuI3bCVE4mHhUWvzJA7k73JURb
zg+FeyqCFxfclCC5+NaJRZPEmsoRplFE93rtxUjhywhDNS8Wtn5zrXADxcxaMJFBLooVqr7ToCls
tDJKaxPBoSFCYWYO2jrgQ1+v9VJ8ZSHVDMm5rBB1e3FPJhTNomWZqlAFY0CgBCPVaovlURSkKEAm
lEBnFl2e7Y2VeUmKxmlVcNRza09WVQ60wILcFSICpzaH9rw0T1F8Am1ZOz3q9/Ot8dhek9vAl10I
Q9szorhD+AdR3HkD4W3qDS4bypAmLRLl89VpOZjU01GQmdyS8LJX3Dm5O4/12SXz/cj5d5BsdgGa
EumAyBeH486yQw9P16GtOWjxu80v8l11aS32CwhEnmofyj6dDWU0SXC/4O2H7XDJ6TQjdazGhgbz
WSa/Ty5BTSD3j2aDZp6f58fKTRdukRinrINbkowhkEhyCZfcz72rypc6WqgDdd8Yfg2BmVr0PsTh
BkZ30pcZqcwmNM0hJIOEGW7t8rggrn+Q0VEZ2kh5RC/dU3B/2al25sTuz8ALRTltVWRMzL4hqNmT
hwQe27IjP3g0bpOX1qVe7CH3tkMzvnaXuKYLZaaDfl+7kBe2jcOufa1g3RCr2yNOslzTSQ579a3x
5TvpMhZdjHiuHT15K0U4SBa+id9kEOVIIRaFM2y6DuLJmYXHFs9BbUMNZt2bAlzd8ozDo4Bm1oyq
qXwXCAvgufe7LQqzzk2mx9qyHlE5HLo52TQ7VrmjRb/UHkUUmeRbilfLT4u8Gy1fn2XvvHXzzq8t
PHNXkKoJpbY54LVaukgXejlmfyQle2ln6dd5JNF0Mn6xGeSyKEyYFJ1vdeVpHh664M//BMFeC5Ie
ymJgXMG1IF0cEhMnUBcfTKPueRhREGoxV4PFtCK9H9dJ06AfeBHgLO7NQ0NuBt0blV+Jclkqrmzk
h/O4ghlko9AwmgZFjgAb6q/Nyuiu3Onk5TwGf+P/e5dgQzXdTNoKwuStE4+o4AP/kDpKr6Y5XjY6
eU/Mh9aM9+cR+Rv5C5HZANDoazItAGJTHwMZUWBuNKIwgIsBNn/0uULD4FtlUgHtQ2VcNxnpo+vS
GvE8Ymll/3F+JNy5UzQLTKgovEJj8umRJKMMaMzIigJli1myZ/kYQKCTSKpbQy8B2br/DY+ZuTxc
5jQZ4QLT+r7RbgI0Q85XifmWB3eT0QjCC67xbQa3/r4JpakcJ6lsAGweoFGjHZq0taNUQK/A9UYb
kPX3DUgaDiNS3gAJxtqDvC3EvsHilpk3qPYQmJ1osZiLpBEWCUllQJWofLZQt+J1y/s8PajkUhJV
AXPnDnJMYBuEoNm3p3natXOVBTjLoXOoz+OFYrpxXQoGxI/JNiiMORQa1BSz9WpsHqObZr/skb06
5EdIN5PERuK2tGNXPYA+95j7cm5nRwgyCtbvs/33W1y4+QbGSrpeAwFJii0wfNyArDp8RmHfr9dH
ojumW7uDo++oszjzi+n1jnqxQFXLF1K6iWabMSK8jU55G2Ie+tku3Hx09Pvpst0N++S9/ojuVC+t
PKTBFO/8buRHbJuxMxaVFWQ22hq4SWmbko0+wMtuT34Fv3rVRm5J9oldvyNLelOhWpl6IvVc/sVj
g79a/GbzBJqWplYMfP3haOWIEoOrMfGw9rI/2+Z9fxnck+tgscP38wPnbtoNLnOwJ0Zb6UaBNU9G
O8YTgnZcJK8VJYEEKJ9R+mZ0NEUR+KRidHHzngSXIPJKk8FeasH1bf3YMwb8efRvYIjeBmpirZMY
5k4W0d8qwmxLiWxZ/bNEMiJ/Ge+2otJZrjP6mkKFucxoxdJEwwzUvvolBZqbpfsgyuzZfDTwbhi3
/vkVI+vfOzdK5qQKK0js9uv76ezUDqW4utFX/IfeQXqtt3bnvcnvnSPfS1fFrnsCHXR2J13Nu/Nf
Idinnz3vm6nuwDkDjwW7QXO/PY0KyHQcQxW9m4hQ1t83KCX0vIZotZu6gZysUTty/7vvtb85ijcL
yPgciAitZQpAkZOPVvHa3q2jDz31ZjwRJol7fuL48ecGjfE0ujQ1OV29rDS09kzR4HkrUzeGbEbf
uhFehfTKp90z2uIEPk40mYyLIX0tS3qOYXb9DrfhKfuNempBoCHaC4w7QYl6qeSrG7WIPS6vY34A
w5KJgr+GEn8xBM8Igv3OFqPpcxP3w7pwuelJoBwD5XSBLZgcFjI4s3U5iQQzRcf05+8bg6xM2Hzc
YPGyA2q4yUUOPYmr7tLyoBp7bP3EblXnfvafsh0ko23dpgLrWcOAM3v/0zds8NGFECCXiRFLaeeF
lOKdSuBeVvP7jgBBQ+hC4cGSlWsceklXNYLQyiyf++hArcuufo4yj6qCoYiA1qFuhzJJdZkHAKpm
P5p+adM12tmy0YX6mcAo+afP15AYL2IMIwTQ0EHpyOUHGnARmWbItZaloNKBvzaQAIIOBzhjWCKK
OVFlJTNSHKWoc83NFMVIh/O+g7+7vhCYHTzLEVlMA9a3KBDajsHjGJdOQLWroYRSWKi77UgFR+on
M8h3e/jCZHa0uabrahmYcVG/pITiipcVNZSFsnxP20rDARvmRLdxw5jf4l7L0W+J1mMjoxLkeGNJ
fc/nAlSCTdVcN5o5XdFFb190WTJf0WumHeOYaqBdh5TmHpSm2m4sLB1cmJ35ZyLmfF+imvd3pUlQ
VawnzYUOZRy4zQTZ8ohUGTQ+rfRIh3A4UlDiHmLZmJ6Trju2EMtGT2mpTW5tqfHHYM7VwUwtfb/Q
VvsdyXXiQP8uR6pL0r1EnR7kiua7tNYf1Emy9lpJdK+R4tvSikXqhlzDV0GHAw44iK7pzHEjFYQ2
PQHBQKi8QVtwlmJIFttaejVRgcfnv35uoJizxmgg/C5JOdxxQg6GlNiRCWrtNwlBAXRu0wgtWpqX
GYLzlOeWcYMmFijuQE5MGDOtIY4iFRo2wgxCtqYFDXOROmPZg6yh2EVhsp/zFn1/8sv53cGbV9Mg
6J4AnRJyv0xcVAwD7Wczw/2zxQ6nd4OeQHSrahFxWkcZKYTzcLzjdAvH+K8gorokT4BL5bsxa73W
fErABXoehLfjtyCM66KNaS0l9EtRzP67wB0wdYcMTa/ody0vSWAIXPJnqMpudjQcIPVhgIrqW0t7
nC1gsrbQBL4q+2TBz9G0UUDpqgH4IR57FAG1oHIFTZE1d3agvJ8fK3dCIXuzoqM3lH2BySStSswS
LYWU/ALhjxMvL53ohsCdzw0Gs2h1rqsN1LuxaBGBzvtuDNHQkyBseCP9L03E8cEfEXQpkPHTDNTY
nR5xppqWoT5ipxcqbpEReB/eJ70UBEG8YwcvY/+AsIw96ajJmpSufB5l+wylFL9AyevfrMwXBPNk
alSLVPQSxtFWsRfhelzPnWMMv86jcPevJa/Mrlh+CGCezpaldlYcJ1ibQXnuUocYCUwAmYoKYZSQ
tp1rCBswxgnjYriQMgWYNTwExq1iVu6ov6N1ztXpIer+om0IDt9CmausmiabcQv6oqKBgo5nXJp2
IW3sVauuSAUb6D9cLf49q1lTmIOFotAMZzUoZST0j02LnSe9o6uvtYxWzaulfEKZgDWIvBTPztew
5/8jH5b2sJgjBfqTCLBANQjWIckOcKakf3cZ/EIhp/Yh0axYyhTHSj17KHt0gsGPgt/nbZA/hSoc
EArmPlnFTkHC2tLSYgZInzyEy04enxZ9l+IJAS1/eexL7Xuz1kcLzhKeNYKg9V9Uxho1iZRtMwE1
aH/G9XOsJK42XErDQU0fUuhgnB8kd7k2aExUkNEYQpoq0CTpLVY/NDTwQjz6PIZwItchb8J7aHok
YWABJKnugv6GWNeTXNp9eQG96hZJyKJ0RqSXK1FBFc+LoAH+3+hqHfwGt4qsLFs6hDy0CXbLBG7D
OLruR5CP0/knbXP//DjXlWFPzO3OZowykRO91FscWmCiDZAsN+guJbdJ9n4ehhdSbWGY2KYfp2XW
1gb/cCn2oNzcgaTXblTTr8DW2tPCLqYbWRFRRfEMZYvKnJZWGoTW2K+o5M3q/5DugliP5wcmmj9m
uWII7bVEAUTfTXgzs5DcqSAiC22Ly1a5P4/FHc7aWAtKT5S8s8LKBc3ybtCG1hnhfWXFvBg1/a2J
/6aDCGo29PPIB+Ebs72qrkxmpQeMjvsaSous277S/qhhuUPJ7e78kDjWDtJDsp4r2LLfRAmbJNZq
1BGjac3c35CmcsbhWo1FLF6cEOMEhXFPxayVIEKAXA7K9qulsxtRWMYxbwBAWh5SJhT8pIx5z8Yc
z2kAAD1t3RzNi4uigcvxcWl0Ww6kj6jN7dYM/vuuIQX9kxZKlcBsI7MMQVYAoZ6w6dBTBtGhQg7A
ea3d0SqywUbaXVW6qPCGY+sneKxLDFH/iXJPFE0NPvgGkrbcZ/lhgbT9eaPgEI5CKGUzMCbuLCID
ikARgBS0XGgHnTidsUtbL7WeQctJ6gINPfspAflpb3e9iUugqAycs9W2X8Cyr+JipI8VwRfM8zFD
eQ8x96lIZJV3uz0BYcLSfO0qXtb1S6XZCyYUXiSWDVmwq9bCKwRNUO0T2ZEyPpS48gjO0P8Aju5e
cEsRHVXop+cMqi2WeSQ9WgoQ8+josZRMP4tfCu2hlVZq4oOpUDuRBLDcjYISwn9QGd8ClQUQkNAB
zTS9r4RuQRxcDn253oWlXeXIISeCCyh/Ib8AGZtFW12RSwuG2bRHNLNYk1NPggsMdypRBQSGQENH
3Z3GDGrWaFCF1QhzlePuerKiyZXrOfACRc3dyUIbq2qQHh1QSIfp2mKA+qgUsSJwXNx68TBRhI1n
GeWb+gWFF1UsDYUMsvTLrGo3bCGhfn5f8uZSwc7UoCZhQjlk/X0TmuRGN0vpuKBfAVfoICToibyO
SkHFG+9E2IIwdillqDVfhnmt/wydKX3NyE4OXIs6Y7M7Pxxe5x6U477Gw6xbJ4MbK8gwHgPC5oYz
VXex/hJVDxActNB4PlZelh6j7F2Vd0u/HzMHZZNx7BIRXxbPr26/g7HRLoYwe9bgOyRwkVTqM4QO
XISfKNf/72mUNRSiKLjO6yAFBwnR6QqmyEehlJxgxKruzKU/EwmSGb5gXrnj2aAwYVdkVVGmZUBJ
9NxVWnea3035YpAvo3oX6JfN0EDY7DJOjwp1pv5NT/8Ey3srKmJcZ42JbE/GyljrXMny2PVoRFZj
j6KCDjJrfa3bXUTBXYu30e4vPA1oQkE+pGmrPipzaBkmDTKJAg+afJWbtToSR5T81DtddJH8LL/8
NjTc76DlbFrQeWKgsqSO0irCBOv24tbe5Oo2UnFOaqfXqY3skV17oxdf9BDm/NPsZz++Sl5+V15+
Q65jV9nhwHzJnOhK3ouYNLke4uvD2DJgvNfW/TTiw2rzIQ0iSIMcUlXwFsFzEGgypfC1dH1lYdZ1
Ucc5A5E9ms6b51qGj0hAxXGhL55CRB0RHKe69rP+C8X4oni2lGlRMZyu9WQkRFLQEJzfKyIExgXl
dZeN6QKEMp/BcACBHlGains6bQfBeJdkmvJYGwARJwcwbUSaN+Y/I3mfaF4vXQTtlSLiiuJZAYEA
ECW4Rph4jT31Mj2KV+dEWa1A82XTq1FiL4L4TI2yW4CA4WBlTEfYzXZeBlqE20kCKyjt+qL1251l
ue1HvHuZ3d6v7NwNnADcHnZObVQEe6ICcJ6L28IzliGVuZ7N6xBjkDrK8NOIvql2ES+C2IKLg/uE
ia5qU4W9n06laYyoEosxzHm6iQ1XS96N8kYnD+etkLtgGxTGYctEGlfiTDjsRLYNaW9Ac6cV9enx
io0R9oGTYlWI0iFocjqWESIwdCiRC7DM/FqSdw0aOM1niGz2i63q5WVq3ebA16D1mXmWaKfx4KEd
jWdm6LohqcO+YWazEUZKOaNAcrpptdGd6B2NXvTpgxSPUm1Hi4uyIRObQr0hItYvzjYnK3s0BNVw
18WF7XTofTq03WwZePqrhspWZt3XaXp3fhE55x2BwhdO9lWUxmK1t+RRMdJmiNB8F5lgbPQWEFY0
5p8+9tqpsWPTPw/HscwTOMatGBE4C6CR1jnSCOItyTyq0oTmEsT0+rQ/D/V5bDCbnajIqeBYhfIU
nj5Opy8Cx3UTWOgrHC9KtASMDlhabD2yU7e/KHdDgt6P0ntHkZ+t3w8OBMgddIK6H7mbXqmObFO0
AZz/It5cbz6IPeckK9PGRcMHLT1KvX/PNHLhTiNQuwzhsWrmv7gQYwI0EGSip1T/VkI8QNZOowXw
FMW2bMnJNRej/mhfo72V2m9jbpfUTmdBRKOuO/L7vH/BMn6BNANSAuB4cZ5zD4QWIbg4d5A3tYOD
dhtfLXvLHy4ze7Itz/qBF+bc/mkdfrZ7kNqpdui379egSev82REp3vOqDTEfFHwTuLqqOvtgH3Yx
GIQDfFjwJPnVVeh2H+CxNN3gKvQUEC6tfU5OfvgLiqUTWHJqh0EI1ctlJUUNWxWquINtvpy3K14J
6wkC4yNVGbrLNQXC9DG46h4NdtfldfLaPsVO8KAj72KHD9prhVCv+qG5F5GX2n/+x09gFj2vUj3M
wrxDeV5rg5brXbnS3PLpNj9+vFVHfTe+BA5WWnJNW3fnSxGDL69E6WQKmPjOImGI3CqmQNofp5v8
j+mgrdbYm4eP13KHNqQAcro/tAfzwdrRu9n+dX74vEvhCfzq9zaXXGiukQQaQ3CjNzemY+yGd8Wd
UE8b3n0oDoSxPNUBT6OIvYZzAkPkDk3UUDjFPZ71cFZaxVW+pKDbDby28nUS43U8cybDRWJU7o5S
eIHMl5w4Jiojf8SRNwmTb9zNTiEYLBOQ4aP44XTgc0Urg0IRw1k6XHzVzk7lVSXSRHPOTlUPpXUD
ZdwQVNV5cb2Y15Xobso7UFBGC+0dRVfRXMWckdJElhIqYHDy+qWZuGFyKKwQ78HP5xdYBMPs4dFA
m3ArY30DtH4udXmFHuUPqYnulU5EsE84VxWioiEDosgQFNJYaqAIVMKKvtoSKJydzo12wZ3pZYfp
0XxUdup+uJzupWPx50H/hfcaH0eJ37qzPTnti2hX8T3m5lOYYTdJCwoICbObzti2A+6nuDYmfu7U
aOxzJvQX2sNO9pcLejg/37z7xxrzKKgeAzMQHhZO7Wqa0TakaAkmoZudhU47iVhO12BppxzNHPF8
gwfWn+io9EgrIrThxV14GodUMbYWmnCZmwjoj9S6nrGtSIj2nt9DcH9+cLxta+hrVIItg4sO8/fl
WbdArIFZhdLpPNlhVdLQn5QwS5w2D2vvPBrPnLZoTMiVhHU71xPQsq47FGj+7FrVm83BSWMQUURv
59G4c4ehoRQQcoCoBzxdt5Yq4diPZQeXE7vIKF9Ncia43fAe+omBew2apPFehBfUU4wwKWfoyFad
U5azDSkeewlQj9eYXhqUl0NRXAQjuPq1eL/KKi5t75RKhodA1SG6Lqh+JDzHgMJHsI+v8l/fcjhk
yEN16JsOBCKmV02do1nBZT5nuymY9kpG/KLIfDo+KKXh5LK6y/r5UBAF6tcgRteTK+h7OZFUHnrQ
MvXBj6T4mSKppUP4skiz4xybI2gGMiRYRfp73B0GPgXExypk/hCunc5iqpFICmV8uVK/0vFKsWzS
vVXmro9u9cqeiktD7uzzxsGrtCJbzHU2N8ekEeiNLLfADNvUjlERUqiSE45erkq+XN5M1lGBDq7V
o4rN7//iae8EnDGbKAvIlMwA70fpqWuTC8N8bJXOS9ALOQW1rc3vguHytt52uOzWK0y9nbp1uJA3
MvFOExVvKR4VDQg4hoY91i5U8GRweqogzWo7O5N30LIost/jfEmt34Kv4R3V269h7kPIn2ShPOFr
KLSGrOmqQ2Vbqrtk8pYg9WhwWxevspSDoemlzn5L5oMAn8NwCjVJuCI4dA1JWyZK1VOlqSPSY/7J
Y4NoSIuecYMm5KAbdkN9K0VNmiiHy7tybTGZsFSLFaWatKFz2uwhGnwzvpglqFqoPsTz7DIUeCbO
elsmxVUaCbpVq5PZUjqVo4LKqP7IW6g5S9ZD3ZhODHkpM/4xVKKE57pezD3rBI3ZTE2gNEYYr2Wu
RQijOeagWQ+oWxr36djaaXvUVMGpzEfE+zMUndayHWZ8KI/UirRFbEnjDLJGeC7TXhI0gfe5+jD2
f9AvCHY2Uf0Cz91DVBYBFbwr8mRsmjzRkqEzdNThQZuv1a8JKNcJKWwNatbjgWSetGSQu0R5zU+9
L+0mPdTq/rzpcg61ky9grCiaR1UKLcy0SsvXoq0gmN2RRnCUcI1nM0xmcrV4lMJyLZuMh/AQhrFj
6HeNETvI8vid9he1VxgSUnLoLcbBpbHOIOloPi1YSiuWPUoWx4xflDh+7ErTnxNYrVIJjGf9/m/m
+oWoM7xlCNuUZOjXik3U81Yk2wdt6KTZX7y+Y2Co30FTM65GbHAgQdl2LBMU80q4ktmVtPyQRaJR
HKdyAsG49YCo1UjW2lM5KfZ4tATBsL+WHRShO4GQjUiv582PaxkWgciJBeIjuM7TU1OdYhRtrpJb
UmEPkuq3wU0T78zMUYvZPQ/F32wbLMbUh8KCDs4ILLqU8u3cVUcrNu76xdpVA6qjVSI9EC0GwxNe
e+2pzebbAO89Xq1HF32WJzedmedPgm/iHFyWufkmZmdYQzUOVoxvCvLkGXKIP3K5us6y9CMYn3Mk
51LwL49SsNPTxF408LkF4QcxQtFZwgn1Tj6D8bdlqfeJuZaJQ+lqsPQLpYUkwvRMe4G34ePoKM1Z
NZ9NthdpaYsSOSTgxKFjyjsapocSzVbCIr7PrfBtR0Jh5B8gZq01fZhitce8DuaHHPU7Y+7wJBrQ
pzAq9mr2ZljQrAO/hzp3bt6+tGS47XXrBbI7tlKk18mMvlJLxBjB3Vybj2IWu0RyfZIjfJSs24Re
aYgTW3OXU5SHolNlmgUhKdcrbeCYRZUkqZcagsnuZ7x9d+40uCXqac5bMH9FsZqrPBK0ENcNvgl7
Rxk6iFOCcj+IBEe08kEUbusovkoVwRnCn7wvoPX3DVCZQB99TiAilha/NH25pfEdWF/1wu3nDzUY
BR5dNCzmDGnGqI1R3o0Noaq4udqy1e4kpbm2ZIFXWv/Qd0P9d1js0VHmIIXTc5StR/Fbi1fzTHbz
LgfR9UsdudRML0GTdn7FPlm2WEgUylNqIvTQoON5OpMplKPLz+L/JZ/2Uz1B1CWC2mtlZ1p5nYId
UjIq39R/9f0fvfhN0DOLmyBULi3X6HPBx/BsdPstzKouOqnTIsd5045JYTfI7btjrUauFkfp/vy4
eUu6hWKWtNLLzEw0QKVjeMggaB1CZipZclBWiRj7BaNi21jnvprIhApwR1ekY1njxV8le4MK8lvc
A20zIrZ3FVaTlTQATCBluz7WXqQSXRZ650khyKg64qQKKtlGY7fKFM1D4tEYOT1Ns+PxL2S8EG4Z
kCsDrcb/UfddPZbbaNp/ZeB7ehUpabEe4KPSyXVO5aoboVKTyhIlKv3675Htsd3VM907wF7sAm13
VZ+gQIp8wxNQKv1Uq3S1UZHWxjTu+OgX8LajveN3nn0Y+9dUn25GOO/9YOVZp+m30xhekCjGrIZS
nw45IkqRYvWcNGfzzpPwDejqrMBBqzZoTWMOOP/dxes/3qb/5B/1+bdv7/7+X/j9rW5ANuai//Tr
36+aj+pv5+Ll7aP7r/WDf7zx64/9Pf6oTy/lt2/66jP48t8PHrz0L1/9ElZ92s8X9SHn648OZd5f
vx+nub7zv/vi3z5+/Zbbufn45ae3WlX9+m08rauffn9p+/7LT+v8/I+/fv3vr63n/8tP7EOW6v3l
8wc+Xrr+l58Qc/6MMp+5uv5ZawK81lrGj3+85LqOhSal61mwDFpfqmrZi19+Mo2fUQAFQNfWIAIE
h3njp791NRyyfn0JuwiCA8wk6PNahvHTP07tqwH6c8D+VqnyXKfwpvvlp18hv3/OEnttrgOBDAyS
awKKhHbh14tdq0qsZihUoAiZb4Wdx40LY7Ak8a0KavNoetvX4E0HQz6fuJtDw7yPcVIwvR6gm68f
MyePa/hDtfP9sOS+3rV+NXm+yD3YRqKxB4V78DF3DS8Cz3y3+mfPQf+vVRtX8Icml3dKVVHSUsgZ
ZxsddoHViBpFHU0NGoHIgEhCGM/6WPTigVtAhlEZLDWqKVnJEsC+CTXjbDIP+TYzPcjbobEJCAQy
m5kzu+QQza+yW1OzHxNvuF6EiMeUABXc76kdmzDr7Uu0hPE9+ih/sHF9vZx+e2M/Re7Azw60BMI7
6tt616xwMnq2VBYOrR39Zbr9PqZ/HcM1VvveEH6K5ZoW/PipwRB6xpkYT4P+g16T9e2lrFkVPPJ0
x6KYkJ8O0DpgwhnZKCOXH9FHhfjAzQLkrZ74QBnn2i030OOF96Lb5qdG7M26jHKDBtmaEgBf2peh
iSKYLMSuI3ZAhwdldoGm30+YOKJOwLFMUAkfWdbXIF5AB6idD57NsUZyEIUvZNZAo8n8DBKVyVyH
c1OHUF1iyuKhNCu2kHxTAY9sVjmr7V1b/4hh82kjWccSNwD9ADwjnrkiMr5+SDR47cJbEihEVF1w
xmk8vWVc8z31oOphk+uV35fMcgBnKBJW4aYURhIlOL3vD/Q/HYe/nManwKTUqElnjnGALDOjnsdm
02O6MyCgNH4wp77eob+94k9xR91Ygyf4hGUBTu2GrrEEpqWD9qMr+oTK+sdx6EpIwGKHutLXd9YT
sin6HHe2M25FY28zwKJWkyVSNjERD9I7UH3xe2snNXW9kFNdD2G3PBhe6i8W7nWjIWuBK95rAm2R
79/tryPPb0/t0/5pdWoaukxBENKxfTE5AVQoWA7JfOCMQ9618UBJSAZ+/f3D/vNB/vOOfFqQPTLN
STNgkFtaBHZdsxo2UF0zREXS+d8/1LcLxzqt/zzUpyWqstO04QqHmmH200Fwhpc/EFP40RE+rRxC
SZhlShxhnJ+lc9upHyxN//xmeSgt4SoAFVtf/0vSQ4GDgwI1FlmlX/XzG+BiYcdtWBe/ff9O/dPH
wTRRMoNZKPbcT49D6vQeVLpwnLaAFt8QwyxLW26+fwwUwr9ZyDEeqMxBh1dHa+Zz4gHzdtiflZhx
pcyxwo1RM2OnS93tahvc51pQuQlzlwVF1zFK6b6z4bTLs1VN4X7iJdZQ54thQ859VAzyExlTZLob
etUxmkrUbVK81U1HP0+GDSnsQzndQSVvYxVVJPQcUs3iihSgI8G1qGjsWGveeT9GmiqY8pZT77xp
7Tux8Hmn2ZFG2+niNEBH2q0Fs/vRtwoo4ITEfO+sO732F7nt7Y5lVh60i7cdKpy/g6e7xVNDPB8B
S8SXJBpLJDZLA3UZeHtDFyhJ+0Au9y3Rd+aQbQpNbfoxbhotrLviZFQf2i7V69dUOl9sa7in9nLj
JnD5Wl15T2M6XVThfMmUFwgyglgtwyTTUP/HjcvEvseN6wRM3msZWEKwVHnMKrXQbZyAjmd0SRgZ
n2Vuo4doxvZox3WzrDwTP+cno/VCTJFz2QM13RmHvH1XCCGWjXPp27d8iRPsjesljOCkJ0gtZnKt
6peKvvHlWVkPMvewOb2gv39OQP2jUOa1Ji8AQSJYGhnUkD/rPS+cJxqNXXZcJnevJiMexd3YtlGb
1zvqxUYJMLaCLtSSHbMZ3Ka+PqzThaTvbVpGk5bFjiWuMTyBiz1TYacoZzvgtX2YhfHuqimy3ORm
nDjUeOHpyLgOzJthHGvLoozw8WQO403TjhvldPHU3qzKXt68L40uaNo0VMboAw6yL11IKBO0tuhG
K21YyWJ7QG0wA3LQqW3Qvm2mEhlMGsHceCVlFswC6ziBwcr7tMILS6SzqGG6r71HQopGYOrp27a3
tg7f13jKbEdss+zFNFFxGrUI97ziiEP7owWB3jUiAOM6g4+JwzNf5g1QdZyVjRmWsKroB++2HK46
ewwQh3gzxDcQ9vXq1RChzCTzjFOtolE7a5aAKBuBgI24rkuQ1EwrmJoyIObwmHELu5/FagDZlrwM
arjAS15FBoTcEuVhPTaOnhiCFp1e5M6g21ovkGh8hkDuVUVrQNnG6250DyVCWc160xMgcmww+xGE
9upNwWKhrOS9SYoAZbcBPue1aKB68drPH6MFR7Rm8C1A1SW4ruDR+ER2N8ZShUJb/MKDSc1ZpfCc
zt71xGJmj/1Q18MUp+9AqaDnsTVS3Icm1ikiaS89TYT4el4zY/bpMgeZTsJCLIcGxDhp9PuyrX0I
zBwnXj03+DZlGKFbX9UGwRmwDPI7Lu+varAVazWGLkQDKR2ilAjIdd8XNnKHttwoUmJC2lHePCdz
c06UGQoKXuM4BxII4b7Pjq57Mxp1mGi2TzQnHqaEzbYRdgQpMYJJA0ocvLjI0t6Oo/LT2dzmfApT
WUUFJSCYJvemJTc0o4GL2b94EE0UYTlD6hk0LW92rgoCY5taYzaEYVmzYFqW3dZzFkbmcrOgFS+L
xV+vMHf7G9rB7d14HkYeZtUNunU5BqcZT11dndMy3YqqfHYluaS93E1dcjBm3c/4GE/kQKgBKIxg
3fIMaU4ohliQXW5ZP8twsEcfz1gPooyOA+lNE1nluLWSIpKdBacEtZ1WpdBliCzlhcNqJFx7oaud
EWgGZrsgV1hYSgx/LrMNJ8HCx4PptiHsweMkd/ZC8gdgWGJoYh1K44s2we1DOwtP7edBoDwFjR1+
sFN+cQywY9tn2+DXUk3bYTg2bheYsxcSqMnPRhVJNN21CrgE9ESLPDax3I3ZdCJZdi+Tys90sZd0
uNKd8rjk+UaBWpnYaWiQYpt2N5IPP6hCfdKlRNiFpBYAfYdqQGmCk/xpSyfz0olU1TKy03qXGcgC
UiwGRuPXLlQpjSIqK6SERgaSkMWIygP0TULLFft80I4TYiXpDmci7vPR+cGpfbM9fzqzT+G3k7tV
gYBMRrR00b1PrrQEPM8MJaTuvsBYrmX6vi+C74cF34Qen476KfQwVYaaRdfIiMAK1LPue5XFFtyM
vn+UXxtJXyWR62FWtBUgw1Ad/myvKpxOdzUjx8U5DaOKbmyCaFv1Z6XJsCboLU9eqI/j1RoAQGo9
nA2LeYvaD637yDEUBVypjdYf5hxUzb3RN74NwPWao4vRZhbmlaWsO6s1kTSCUG3PgYlvbbV3Gzau
/Uy3I73vr3u0IXWTTQDy5RAVM/Vw2JhICQcXGG7Ql0TOtDqHaudjk4SmheiEdyHY5uDQj9Es7Lij
80ma/dlylsg1P9KcnwXpzuszR/XhHjqZj6TLA3vh56KDip1XHpOhijw+3guqh643XrrGeB7L2XfE
DeULACJyisp5Ac1VC8SgNtWc3M8jfSx6fr0gNdEMCYiaAT8bD86t2ZepRcCk3IBDbKuv86ArEWhg
IzEzPNDiRzzOTzSF3x+YP0fuczEVS2AiZ61Yp+VJw5oo5I0FjDPKOO7iHgbc4+Ve7VRXw9j+JvF+
EBl/XWVcj26gvrUWo0AiBRZ0nb5/icC71p1saeHodR13KZg0W3FKS/vQV7+L2v1bxcXbusSf79YV
j+mbrLv6S//dd/0fqj7qNh75f11+PNbVy1v91+rjrx/4rfzo/GyZUGFa0XJgGaIKjOH7rfqIVzQY
wUCxbE04LECI/yg+WubPyEBg3AKTZaBRUX38o/i4voTqI9RGUIFE5RBF5X+j+PgbjeXPVccxoOSw
iiuCKoT2GEqZn9J/R2j2jLbVwFrjgtIhD9T+Aoy4v0TCz4Jhc5ydQGlITG9g174bQwgkx2nsXC1z
tEB9B/4G+3s+GH5Z+7EZ9+EAw5JHRJc7FYkSaNXxcd7YuyHsdyMHJnynqWByWXe6h3oZKzcQ9Avd
aJGHWcLjDLEj3RjlvTZvSh8YQ5YyZDEVK4+Dfd2kbMCJzf4UDYGrh1OUjIw/24HyLwpncYE8T+gF
RSy2NBRxGiCe20O+efTpfFB77GGK3SsGDuXJuBRbDZdjsyEyds2BxkbcBPbTngQFvoQE2oO1kbsi
NF5hNBOqzf3okxuTmWw9QoJC0xWkhsxDEoGomjpMux6ejKPyFbskfhfqVzRnNrvfXe6hZ33cr7/M
vjwU2y58tkB/c5g8yEPN5h1iAJx7yUr2GN3ecvY6BRD3DFRYXkP1kOX3LZJIp/I7h+21GJsOhiNd
fFSe1P3aEgscfLfDnlN2i3sFImkf9Pi3KXDeQDph1Hdc9iqfzCC/7kHAqQ7IUU+zB5mrO92orlP4
YMUQL2SKj4GDerN5ad8gQbRtNv3eyoIcwbcZ6TgIPnewL+kZbOe42yiGbH8ZGJZ+UYbGVYpr77DC
AdV3NTpn+bhEBfw+0gPfYh7cT+GKYKbPxQ46EGYT6UUAdxAHpeZzGxTFGXooBF2vS/OKra2Gae9H
c4V02Pqwo/aiYhUXYIvQJpA521cphs20t8+omNgIqNtgxlgPE1s+hiOyRkRQkLmIc+Y9VA0ag0y7
M3E1uHHHwU+MUD7z7VSglLQFRUBsz5XYPslpK76oiWVqDYGziIf9XtuagXmQT/Pz2LHJgJkb/OmY
126EhYgW9BUe6GPcaoFz6LRwGB4WDg+1k3dB6SxoYvehOYqDcTRv5GGM1R11zuTVe61RR9Dc1B8Q
SfkmftB2+UkE5KrG7xk5jmOoIZk6oJiq2VGJ/4NLsZppwzuR0SYeD862mgIIoesitLxgrkJDP5rd
VlGWUqa+wF7ZkAx40hFGxLfqRUC/4NBfAfEp6+0475QKarExg2QnztkWEFiFD0H/P1iC1wV363w+
7HD+SG9v4NOCJQCusD0kLR6hMNHcVgNDtzlt/e4LfabHci9ib5tAhaL1SWju8ohggskUkXNov0GH
CXNAjwMROsIv/aSO+KVeGJzD6AgDTDY9YtYBQgLw0xm4PfspIBApuNHesohBrQnodrWxjoPpDwF1
ffsNF+YxVEoiFZ3njeExn+d7DeNiAI+GxYGfzKuVXZQH6xOsmXfzg8Dmr7HuFeeV+E3lN4821g3H
Hx6TS3bm++mdgu36QV5VzpLaBx25M6N22thxxR+gZmDMt4YZ6Jv5WEWWH83hHMIHuN8uwRUoH/tX
wrojHpt0n73nJ7qDriZ9qQKd5R8I3Qkwcr77VLyWhMmN8XTmR+/FhGkkq7KzcW2eU+/OzLaD8bTM
W0CBL+bReHIPjewZtDVQQnrTtvpydK9CGAbG7mPCIMV/QFLKmlfjvDWvY8fXT+KLeXLPgw9c+Y25
O7XbbIOsp2Uav3bybcMS6x75mh3LUwMHhk0eYFkOX17EJoPx8lZjN2JTn3cZSDIPIbyC2GkOQvuC
PP3NCIyA+927ccBPTAusx+rlycRiXhsYnTnqQxUg2nlRQcVc/IvuT+EUFhvbh6/34WREun9CjeG+
Q7f8CjQFsNjTARyv+qCCPnSv6q2GtzT4bMMGnwZwhfLwHi8uKCtO9m4McEL483DQ/QLykxvIz3rm
1qr8/EifcqRzu/4LEnr8WHx5cuJfz+LU3yNF7PZFDLjAvROi6wp3oXJg3aE9jJECaYKhoDJ8yYxd
F1RoPEkGh4GIslbhrz4st/jx4MVDgWUGW1W/IzZLrooyAKxUj+GyowJ8hjI7LuwIxYPFheISEuOj
9QZIN2vsyAz52Y6f4GqJa/CsQCAbZCLGrAycWA/RQDVf7iAWsbvxN1/ItlKBsad7N7o7VchlwBsD
T+vF9vOtxL7pHPVTPvrzGaBEEKXROg7MeP0PXXRIB/nkGXssTt+JS4PxW2DYS7SYY4D/Xd99hO7O
aTygZE7ZMjJx9NrnGeZa74MVOD2A0CyFEUh48QJkzIoV8ZxeDXxjNdjn7KcCp0wghQKNach+kY05
bLxA7zXfWithvwvN/E+Hl/+HAkcH9fx/HTeGvUjrJv2qb71+4rfA0XJ+9lwQzGBMCs0IMPMRg/4W
OKI1vcrxeJ5FjbUr+JeutW79DHUJZI/QwIVysbX20f7RtUY/G9q4iCnxAmroyGL+jcARuoRflcrB
uHBBJHUgbQZEhWXiHL9OO7JinrSeToLxXK+d3VBK+2w0drt2FA0udzLrORKgoqop4hjNXMuycI8m
T52UKIXLzDLkYyukBdkYj3JD+M6gDLlPnSJ7MkdvEDsB/wZEOJMEjR7plYusUzTU3fZtVqQ7qWqw
VkWZ6VacLU7y5NhNcobxC+a/ked6ExCUg2D5YOjle99U+TN89iBf0uWd5HFW6MtN2hrtHKSgRXgA
beXNus80qN4V05hezBZJLPijAvVTyu0p1mzJax9fgqx6accmD7K+kfDK7bm9y+YFfXVg/KUdt5Xd
6Hddmo3Nts1IOrNi9grYmeQV51tZ914SDJbk4B2VGs93ptZ62lVlzUTGpe20PILLsEBEww10b6kj
Kw8lWCLLAQr3EzTZrrK6X8ySja6GCK5L2nlEySCj2cjGvpdd2NBFEw2q/Y7IQruWDR0RReqrNPWU
2Q2DJ13Olxv0+Xl3O+Sabi/btLZF574aWjpNal9NMIkFFcTpQN3w24GIzIOmoUa78dogMGptgbMX
tSq30zDZHVoiqxA3jFQXimKc8gdcVINqXlfJwR8GE3640CeouY5al/ScKK/LToVUrxFIl7Q1mz3E
z8p+n6oif9ah045YbHJE655hvqQXcLAWswLITVbDDS/wvIRW5gBxbk+GXl3XbWvmCIP6Lo+dYhhH
3ywySQJauYsI9FYZPfoxXkKZzpfaDszUcIzt0kP7l/pJPjaOX4+tl25QCVXbrlJTB4fTBK6EGfCg
QyAz2xhDi8vJidAAtjCr+KCZO2MWWn2s5zGl4ZSm1a1XlSiaAMnRn/kw4JO6iTmH6rVjBR0pUNDv
+eKeRddNOqTTQWtiFF91wAhlV6mdV83GU26PAMJMJ1hsZKOGNMYd13kLeGEaUW3KUEbs6sTwU6rW
qrDbtWM4ZsNsxBOkazjuTGoKNhUusIejLSfj2SB9mwduWnUuAvpBtXsPpp0QdHdLYHUZKuONvOie
dK49vRnTzTRonc3aJUlQYBukJvU7IjOtjA2RIrBMMdebKC9Irba8SISxBdV/KFZ9ucXOjvbsACwH
3aXEoo+azmtQJEwqMiPMetQJH4d8cPqruaB9EfdZX1jP/cI15Hd2gZpXlKIf4aR+P+V1crVMw2ge
bTz8wwkFbp74ddXb9ZueVQuEwbigZ60FcNo3xYJMbYBtrG/QUp70vG1PpNVHy9cH3b20S6uKTTE1
A2HA2JG9QEl6gEa4iR0uzVHBgswY+loomkFd2+B2oYcaEejcuDyfCAO1pIRx5ZK4N8qd7Y03AdHF
lJ6i4zYXtrjwycxjHBWBeuctkG9VlhjAlGjLDhqdyhoEXJRUunWsFilOnru0CrJR1YD+Utq82jxD
UThNILvJFs3Lcp9kxNu5Sjch0IA5cqFz4lyLLBUwyBZ48OHn1gmJvTgfbMYdO7fC0q6Bg3Bql99l
9TC/dJqp5SFQ4RxF5bTTp6i1EjwLsFwqAMLySskgZOe+TovegjGutdoz7YmmB62euFsItkB8bTT1
fJcka9bS6sQ12TDbwHz0M0BEEI8VrhHWXmLA4zgfxoUZVGi7hcsGE0czyy+ArhR7KOZZd0NVtGKr
LWUi6ofca8cbEEuwjsy6N3wAGOXYu9TsVt/VLGluUzFbp0bX2imkA3AXMJbT1RJMejaf6ORiMzCU
VsI5yaWAKAssdB2iSyoviyxL9BpFTyUI2bJLUYX00GfJseadq9zJ7dBcKjxQ3BiGKrAKT3+ipJ+w
Tlhqvki74SSEsn8CxXreGMq9mgme5JYVoNiAMqVp3GUL7TxgZRoPqoNItnMTQyDLjjahVpQWdjpg
oADWzjiYTkmPxYs5BkHGqveuQJo+Sz4Nfjt6MPOwhBRITwmllzTz0t6MLApbLuyZ9uKyosu0B0kK
0u/onMHzlhq94foQ2S8dcI8s/d3QJKlCNOu6atcUExoiGpRUIGdVybYIrd7xIBwF0uh71WmLjA0J
v3eWA66kUKrJ06SPzKmQIEiSKtk3+VLB46F0VRpUeW4eW6MS4B93jQXcB2kpyJ5tKk11N3qWukkW
26FIjYv2jEcA1woOBXTaPQkd4TJNcNnAy9YPi4G5wfgkaqw13drdRlsBvRKqltxAGp+2EBSrROq4
W8wNFKpL8M2hlzAVYHeyeV7bwZ4nqgoWAhRBfd7NHRuUUPyWCJs0J4j4We1r1mkZ7q5R12Ud5MDL
wGmgX2QOY1HltnUalMWSaVEjeo5+lwsrS7/LGtSUOxjh5v7KkUHiMTqQUNSaRPZhDTI4SmEaiBY5
bl7OypqgyUmSHsgrG/icPMzRxnnB++Z7Z+i96zkjC+ZIMc23ozY4p7ErXOhgo338aOujsUA0d3Jg
ZDYaLpizcvS+kC5bIEqcqwrQ7TG98WarPxte0iCj4t7y4PWJ9YxTHZ4yIpcjyulIZxyZNpeCCnlr
Ds0C3zRzylVUWtgemUo9JJCYYqgbVEY64KxF7VE2AXhgMuF1HnCopkYRypj1OPm2x+uOFVNpCchM
Tcsh6UZQafWq5BvsqIAVLHTII5q2vIzRTOx3FS4FHJU8l9fEntYmoanVBy83ZA2pdru+79xRngae
GICILU127YIS9D52nX2d5wmEUHSt0Tlo0BmInzRpEfv1AhSSwrK93h+qsYqXchydrQ0tMSQlY6Oj
ujHZZRVpZlHf2VoK+IPkUgZGNzbv/SJsk1ExyUdEaMpAQCnMNyywE7Zia+1YtFPew/DXTeQVKACV
8L1laCcoeNWgn+peQhofs2nc9FWSlv6od/lhNhsDAafbaG8U2m0EzfVRemibeIQzd54ha1G2tLpd
NG5W+wl+12jSli5inqqq4QGmKHTRY0+4MHYUcqBPsIPoUPIza1odBB5QKJ54Er2rhSgpWNnrSLoW
DVC2QFlNVYaO3hKMi9UNT8qwssfM1Ft8bSlmLHoLzXO0L4HuY3iQShUMROcgdzoLeZfKTTWgPsoU
hUdAYlEgSecELJKq45CH6Gf3bj3+CJEhQAtS9I1apHSFUyW9w5rEdtEILVtlMqgPCA9rnNnqm5qD
+4+28kKvpsQURtAbk4lyQTblEt3ekhyVU0s9JogG05jCNIizBoCGLuBCaZsJMu1oXHdwTaoLiYpR
WZLxekysjsezjWCRYMW2cMdYb0Cuxa8yZX/UuCTtZpzgjtUU7VTd15a+FNCysawU+XkJ4X7meIDm
XEMSTndu0dr10oCiRX5I6mKA5k7fNxfS69BmLZxRPnhtURVmnHou76J5IRIrcurUxPZQkWrS6diO
cHhB6aVKEADOOR75nmHPXtBQd1vvIhfPveKywhxJhZquE9o1gIeZjT6xCkKDGlpjY6sH0FYvTazs
miWhaNaXiBZaqxwCq+w8FfGhme9dXqTNvsoJ6nilGFGHoCXtZpbVDX8Bkhi2zfNc1AhN3KSIjWnM
aZBXusqCppTQMv818fy3Uu//XttmBZff9PLjoz++NJ8bPOvx/kCb/+9AjiMB/tcZ+P8r+If8OgHH
+3/Lv3UdWbaDZMqAGMgqAvZH44a4P1NIQ4LiCMFj9NyAR/ujc2M6P2su1CtWoqCF3srKl/09Adfd
nyGtB7NSmJygk0up9e8l4F8j70ADBmDT020k4EjrYRzwCaYIZkAiyzzd1SNpeX4rNfAmjgPikRzM
kWk2xikN3AY8ZXCDzKRqsxjbST75fL1cgkapN5LePBnerD2V88jNXiETa+AI5wydiS5tzfvJc0LP
SmcN5cQM/yZfMqF07eI4XEOEW6o5HY1ne/IQgj9BSws7IpsIZiuSV2EL6w5c5dEJCj1VcErtKoiL
jqWyh2BaRnsI3cUDZLdxq3bfCwPtnEwvECbPNaB9kK+AsCIiN36ied8AxGHlKHDVkEBf/KEexDs3
3aKNawjgia2VCdIcdJpq1B8sRACQnshsEkAMkkCKwq2SjLWeDvDSXBFEU75lVXabPVn91EzC50Iu
dOMYimb38GFqtS4sBmfUb0gzT27c5ZbJj0Dqj7eF13jdxiI9pO9aJLVaKPoKnkMYdapFY69otcEu
oEHgY+jzyKgmnEsBKXMFIPy6Vbd9iVKiqqELgdBvbjZT41VQ1StKNLqaWrZ6rM+Wy4PGMashtsyO
Up9MPaFl5LoTVQPorihh6KxDQtOjUwTdWL7sWpIOSQMEd2NpO5iET1sXPlNrcVyXryiHiNFvS5gR
QNuxxIrs4XQqFGqiFj6Soof9sK7Lbsex0xTIKbhVTTfQY3X4uZR4LUo4sWA27uVTZTB70dF6coeq
RcPbSxHVoRBijFFJvBmyBhYnFcTTk0qrNguqJZKRWl96vzQITNdH4rrNptTNFnUaqrXAsdPJWUKv
zobcT7vWG4JlRk6744iyT63tdiTW1GTl8VANIISNIKS7F730ljksikIfgoQPLXoSA3qd/gjDHR1e
gHN1R+lML9Bhy54aEA4g9QGdujtURsCmyoCgPC+kcFtW8ro/kETKI6ABrsucNIGppNdZM+CbdkNV
sKABD5h3kVf3PcwhrS1qK/yLI2hWxbPuoJ8pE25phwSVD9j0Qb6zDjTRFXRDESgUgUjKVeqypuSK
khoNjzEbUx14ssyrdnZTiMcpA6k57NNSgg9uUlf50qpTndnV2CVIG6cO6Eab6/4yrAwqLkpy1hu7
r5DE8FUztgL9L5oyokN3XW/oM7Y81bGWcg8geTpWaOASE8AQ101QErPhIAFgP+hlGnNLQYUP5wwL
5yUcoMAWaOW+dDjm4zCV5EvuZj1FDVjnaQD90AJVZARnhc8RGiLD6lyCSQR35GuvLtFdyt20Ng/1
NImnQrYOxO/aBTGkhvIIBwtBeS9kcpwWm5kw24hIrJgAkNcytrUqqUMUAYv7/8/emSxHjlxr+l16
DxkGB+DYxszgPDNz45bMJAHH7I4ZT99fSOpW6Zq12u7+bkpWSlaSRADwc/6RbPPYA5HravwnTrle
1xTl/sql8fEV1+Q/oJCxXF80i262ivFc6NW4+4J1iA1tWUVkDhF5IwMh0An6Njdpe/krk2OVnJ1u
rYD2G7fx+B/BswZ4YssuehnGJnfvsRl05SMbfghPVcSqrnZJMvZVs7eyHOinGickc9tU9UifUJWk
WfZnNrwleLBWs26zrq3DdJdETrKG9zLTBR1yYWnd4JQOqV+8d2Um61Pi+IZhrABHfdLr6FUUy4xK
X8fr0BQ/syKXwcIC1PbmuciCuNzZEciSV64YQUGueD55e/O+kOsi93PCwLGbO2+hLLrim9ApFLP5
DoCqHe/vvaqFE5/bJFLtm8rHSBzBmLLkTnt1X+1GFIPseDprm+WjmtjuHxk6kpFtNSmgoRwlRXsF
0NbH77Fm/zxdXr0VcIt0dJ5u8jGW6R9sTCv0x7QulL4t1UjUh5MxJCKHqdt6r6UoCHlsc4tUb6qQ
urqTadqrvq7lrz7X2GYm33GexzFciSf0BvEoVDRMDzS6eb8yLCZyVxMh0x5Nx9myBVfzsw+v8lxG
uUkx9U/+VJJO5bhDtsuGcCrvqM5cIF+jYBAviRwIKRJNFM2bSUzpM/nu3kvpeoRA9b4eYpKAagTU
baHjHNrcIGIgPDhdNlkfq5tSgQlvypy8753w2orjpPUn2GWwXmQTbK3OzgoDh020T3UM7Dq9jiCq
eIJmYfQVH3RG58008oCxjGoFfJExZAofMKzYWhvHBG+HygRXqmwSwY1kEaBuetV6P0Idz/UuDM18
udhO6BxTwzO0LXVp7LFbUkjQuS8UAPRw6UNCqw8gO7UVlOugHIpRs7qUXJusKZ8Y+fNwFwqNr0Kg
Qj7SQU8ms6kBpE91Joy5iovGe0Fs5LGqGSeIbnHbD2Ljja0MCJYr128AAgMDpqz3k7sZ2bHstA9O
VaVZej+MHkCQjqnaPLP6treTVy6vTjk3xaHkahZ3yyjdcK9imQB9uDrz0BFkgivuurpMzmtl5SE1
pqmPPvVciAfqEmluX8RdFO9dChgDlCiFHxZcj8y1qH174W4jVlg+I3ccn8HCe2LpjPC+B3nJGNJO
OQWogJmx9/VALM0mt2n8UOajJKiiSsLiwNUdX+gJTIOdqHX9POY2+pkZjxnehGyX2z5fyJjP1poP
LJ5bT+3Ti5zvMupExDoyED61tWVlKH0Qt30g7fy5+qqWB99RwaM3t0NwHtpaNnuPESvaj34Xd9cM
WbO9T8gS7FhoeReIs0nAIn+Viem6Yt9LwDhFLXBUTa8zLrCcdqhG/V5ZXBoa77sUxV6yeNdpvOr6
DsmxGX43czx9C+XxyY6ZH5VbIhuQCpdDRMfAIExPDyNTTULguwlP2vYhuo7K9tGuzYPabrO08spH
JZbCORXYVOKDHMEHN2sdEWfspQFa7a6cZpLZu9ocwt4xHc6BisWw5hqA1tWotge9II9hy75QAdWE
ar6RUfrLq0a3AV+CCTqlFm3jVU8H1o/WX5f+3iuJNXzyq6W3zw7KQXv0gsZ+J2W3mr2ofaVwBw8L
wolJ6vLQVn7Ns6vtFO2xlUYohJKuzM9agqeySc1Um/fB4jUPax4U/l47jg0/6qDoygdfuvnwHOaM
0khQpspissQbUbXMBdkxw8HRzMCzDb8GzpPECQbt8UiSYg1Uvx3XNGDTtFn+nTqhu4BbunF2RKGM
yXcdLWgPPEZ/11qXFgJTpmyWTh7jwCDXYbGbPmn4kqnkfDxngUVngJVGlyfbReKW4zaDlu4MfjZn
jbL3tSyKR0Yt1XNwB2Q6qlRJRCrcWfDV3bK025H0gx+ykNJu6fzzFTWREba/mUqsAvKllb9alQUw
IU0vmi24vJMzaVXOiAA8nOg0He39UHci3Sjljb8YYZb5oLOshNBfhPkZY0h+ic1auFs1mPSxKCd/
JvJIwVpHXsWCb/Nm/cHr0fQb0DG32udUYh3U6HAsVwHXFcFUFn/oCVMJ7yeBlCbpJvj1IXDz74Cw
qJaok4o4gyYX9m0GUidXVTcAiVlZFT7+R6u/s4Sx4TCYgCOKmAxJUEYYt+luRe726YWs8hs5qMVs
MQssz4A8BSx4PgR/4tKP2YbSyW23cdRajRGchL6NG2sO+9SWTbXNsmg9pdWY0rhQi7E8Fq7jaQ6U
wn4sDUPz1vUbcArHEi4HamTEr17P7leuVDluGh0PllCznJlVOOMAetVgQ6XB0nGy/1na8ZNf7N4o
If/D0l6nTflvpDlf/o+d3Rds3zFFDjK8bOci4k/+wZmzzUeszFESiosdn4Pl/67sjvhbIEJ49sSn
lymggIJN+p87u8PS7pLkTkcUIdaXP/pvsebRv0vJ6QQJ+DbA7/yMMC9eciHV/6LVbTK3DyijOcS5
35OmXq4XAqBqB1jPowxK96FSY/i8QB2Hu3xe+yuKgRG54Xta/qROFA9YxGT1yywBK8rQFfOHXbPp
HgTN+dlr9t6dP2XTu81jI8i0y6c70UeZvC6H3tJVlDD5bbzKOr9H4bCWJc6lr2So6jrfGicGBrP5
UrbbshiS5zycAd9j3pHzVopmGfcjTTbBUU0yTd5d7dSXziwmqwbCzB5EkanvtHBTIrzTal72XjnA
+bpdqd+WJTcNb17Nd4h1m7/ELDbQF04YNruGHc4lA3AA24JqnPEVhIUU2xDVudnSi+OOFEF7/ZuY
dDqf24k4jn3XxaCbBlNVwvtwnqb01ilseYzdemzm3bTIFt345Pi53uNJyuvvv9xy/1/HNx9k6JMk
AAAkiHfAcgZs9NcPcmrb1V+iiPbnGi2oG5OwrOak3f7n7/JfbxcSj2LUv0T2BcBMaIX//bskZd0P
o+/dT2MRBDungUs82WbostOYrlo//OfvhmGTv+9fYmDMHuGFGkKujI6cWJ7g8ud/uT1rRhCl9PAJ
8GRLIiqK8qNO4uqXThKKw1btNNk5aWrf7BnE/Jr1naJusCaIjH02g2c2kKB4Cfts+pFbKZjD+dBM
9wVOIb3mI02XpD62pZc+wFc0NIGlPSFLsl+UvOaM7iemCQ4dSETFvZdCsSK6NUHJckL1wDkAsOXg
q0pUjYyaxGN5mdM/BD0ckxSLDjZy7INpt6KXJ1AoFejGHIPDbwBuQsHK1i1f1BS08aa0Iqj2NGoF
jMES858YdLduLi7+9lTaAKlkrKMREUlbBd4hzJvhj1txdi3cW8U2tBLonpa6MTt1gE6nYbVgOUaH
jjyG8NhfEH0o2MJ2ynZTMRQoCQoQmqTfm25e52XnG7a7kXhUf8lx+YAQ3VMXiYDQrv7csYas1Wdh
Lo0AqQEY2HRz5IAgB+0cHxMMfw9zXXfJWUc6mCht4RIwChfFZ5+OWOQ4c7Tcrn6MZxWpuTLbUDSV
2Sg38H95Wbqg9ioqhHKRY7XYdNAv1aFcitp/WinCS7ayzOKJy9EMd11QdeFN1Ff0C7rjpM5dSEkj
B/JQJNfWL6W/XSED37MgQbC6WAgWxjx+zrNogzXfhjz9N+vEAX6FJmN4saBTkGhpIvwDU03wvjIH
y42yg7Ns/VxGPaLiLoafEjBX/FYSimEGEOrPvSO5FHScz88t9JJmTG0DjR2zd4nTDWo5H2dPaJCM
McesbaQhjkLbJY3PZBPEN01fVvUuCyhcp3G3yLNduhLjfcxNxH6BANrV23wybr1HWQHDA2novRWg
S19TuhRfmZAUX4zO0CPZbdbIEKthqyvrOwNqPdm1EZaTeT31bhjfyESPExyfS+LLSnJizuxwbrXN
PQjpvDivZmZn6ZY1fA/kOr+Ci7XnigKkPWkg09cMGvmuuYq0RQubY+aJhG526cQQuynXaqi2bSgE
QKU/2odIFguscLnW9X6ql9zfeANQFSxNKO97bxW/I67xOwNq8xRmqV1PvFcshfTWgx5dlmV0jpD2
F62TGfpwq3TKR1L6WsY7VyMgAkesp+fFhb09tAGgEe3xC7Jvndb1Trl42LelXHRx6CdY3D5azXfJ
W6aG0Kgn9AR9aF9X6czevg58++JlxfwVDhPb0xRE3VU4e056xCthKbniUPzioyywIhO20G0SNpd2
L5exETuzROoRd2qQn/K1HSGYqxXteLOU6CbSCJsgcEYjP6U/lLcOCc/eNRSk/M58hI6ijKavbG1a
C5UdoI5xMd/hZTMWd0A5UfZLy1ZQvGbrYG/jdp2/h4o3H5B2pT7aajQXLT528F3qtbyrVhjdZwrc
2qelXfgynqSAeMyB7JPdotv4PnULluIynUhYLXuUEAe5tOnvOhXtewCtnm36eKV32jp+maAjDQDK
wlFxE66y0qcuYBk8gFQlT0rWLuGwsXa5YOM88OMuwjW7WrnmVXFGUgZYCPUVrWGUoxEI/GjTJKW7
4Akf5U3vB40cftdzzTztGJOT3cI9y9dMUHI3LIjNo9vNSHAyMxt7SsrKhQBM01U0x6Bh1V6vlQ/d
uM2G/gKuu6Ezns3ghYDbIFnOLiRyySfMZYxj/NxJfF2UEGxgibZ99Jd2qrcB7wKMG1DS92tMVeM2
apz0ds51Gu9bggV+FqlbyZOzlPWXjtIgPND+srxa41xkW9KheJCNTMPRdh0uAqCzetekuS/tse6C
9i5ZxgEPOZghaIhdFu9YFmkLm2uaqGXBYiDYqYx69N2kNED8kEn3bep678sqI/+EVchV7Zc0u6ev
xfmYx9znJidy/jtPl2DdqKg0w1l3WkTblgu5ECPdVSROyoFmaKolLJ89w43gHRCOzZ6lDaFI6iYM
IgWCnXRfCtMhidQaF8S4QohuJsLNkPaVkUCWrKKL2CpJOAP0stakcaTObzBi8SNZ+/6evy9+J6HP
/V0jy0IJDdLI7BOsEn2hDwhDQLw3Qdxbdwx3bUqf4UZy4f9eS5y/57HjiG2UpKGm6HmkWo2VS7mo
JarQYFsWwWcWVT7gvr9MDHILWnjjuP294iUMzlz2TFoiy4V7HVZN+Ja6vX7uueEJvl3C4tEWPm//
tnTVvS9SQglyigsUnnPN55SxKv5o0zFkY3LWrNmB2CHME1VbncOZx2sDEiRSnMx18TDl3cDRsyS4
2HWR9Q/eykQJouqVv6ugbrE3MCx9m3GoPwpUBn9k4ZYkLOSp/JDjwKfv1Y4bXWB3iFI/bqI/ZRZi
bpJzu2ACTPrapyZwjl5WW0a/kKmmP6qep25Tdz2IEhnCBKKFLrzSxk9XgB8wA5ceQUKksh2aofGj
qlX0gSsUYhjKK4mdFfWTmcvrYpraqUH6lgLTh6Ac35W3XLBs0fl3M4/ZzwZe53cYT6Q9Zpy6aDmi
NUt3eRWg0KvKIh5vWhmXlpN9yuxDJ5McHH4leafVRX6CtMmyG8cWCnvkmNXFdjYjfZyxGgoqmAo5
rghCixibupKY8lVo0OX5rV69mzCY1/gY94iJrpOVJN33JcU1vZ0d7YxPc1YnI3ngEzZsJ1BEOTjd
bE7WWXvuyFr4Mzb0oVmVmLdjKHpv3LaRDb3PWpkULaHrp0tYbxOGTMazyCx1OBwLk/t4sgfYTNHy
Y8BUvReawfJssIcv9N92yOsypC5TiDi/RkQ4barCrvpTh0CCpwWxJ0KNRqnwpkQH4k9Mfn4M6syg
o6oHJ0L7ijefYcJH9InjlV0fqCSfthWzq4PZtdS+87CsaI1u5JA45CTPLhDyH9+GpYOZGSHpQ2HB
8P4QTsbvI1WttdiXC6/GK1eOboJuK5sLd9iuU53QoZnIRh9a5dt21xjSYlAw4YWPL5zfEh+7eDD6
FQ1gFpa73Mh8eFsXszav4PGVfyi7wlUvQ17h7OTFsOrowEDig4QlXW4GrFZW+o86CyI/JlsotBEE
AStIiuZgZgKHPYo5Rp2an3Y3F2uRtSD0UdO9LrYfEniwLMKwF6QODevgf6K7dbImq29qY8fptotN
3OPlcSR1tZtsZv29UsIa934wAlTrIr2aHtt2VP6z37USl49NS3yzwTK+Jc4F4vcKhJ10F1UMOXIi
n9BTuQjep2xevjtYxGrrFna8MGmGpOE6DaaPzmupSYEoHq8NzcvYKgo1MaQEluOwhuF7cZiwUVHk
7hqhgkTVzZjX++lNHsU4eCaWDHfbQEccK8/Hg4Tb2P/IVr81O9sNwjuZTJQrgQlrSEB0mCX+2ZtM
5m4N0CC0UsDF5/5SOPPaPsZOt4pl1RsCJpvhnkq/INv3MCPFHiNiO+905Yj2nAcEmO3zBLav8djr
N2DdSLGburNPbljp9bR0YeXvhXIZ8Bev7B9mGfCTNdc5iZTkLrix4hdBP8iyMAmGYaOyKtiFUpRP
E6Twbz8nlW1l+00/HNfoj7K16SOKWYUMshnBkqOgszNw4jyh9Bv9/EE1ghd26GcxmFqdDAu/egMN
HHkc34Cu3ZfllsgQjM/6JO2KTa+wMmSlcBfEMxhVsbuNWTy8ziLo36geY9BdVoNzrBx1FINhddOj
bJou34iZ2plj1gWl3DrsvICkEB73HqFzcucmafri2qj6sTIvgXFxQjg7qMygPJjMobWwzNL1c41z
kkpg2UmbbjoFmoBIQYsrP8zlb6Pi9FFFela7vF05UyNb0P9XJsjH9zqvAEuLwJv7w99X3f/Ru/yv
SzDS/xs723xBXPzVqXz58n9gZ8HfpIDSAZ+ioJScbgGk8Q/szP0bWRCs/OACLvgZ+i/+o3/GJHqX
mMSI8qP4YmZG7Pkv7Cz6m39BLRIpIon6Cpvzf0fvQonJv4ETFFMic8G7cikyvrSb/FfIxaetfZRQ
i1ObhbM+jqzgghcz4rSakN0iPvhSC+IPstXwkKP7lnI/qqn5msio5007dfNvUXkThN7UYaMNWqCU
bTirott0stQKrCCvS7KDTJJtkYv74d6iM/Y4cLzZ2fm19F76OYzuAOsd+J4pJfv+QhX413a2ES/m
YSjq24LnnGzqiYN+6078lac1IzRvCyF52R/Ccmqum7DRdDAMNh2uYpgzvJjGKTSvphz3yhiBo21j
J5MUU1Br8O5nKZYKKsYjee6mibCRlpceOjXOKzZposlmrwWxmT1+eGKxxXI9p90Iiu5HCMm9XOtv
E+v8acjDJdrzV9A6PRifrTX1UAwfTCDMi6i9pN0YNGuvinDhS0XKnFCWUoa4K/3Okn7DIe5sl7Rf
YM7bjpyXsG2mX9pY628MUqNgP7suYgNwizLYadF534Ev7AB0OECrhWuOYidzKtHsESukzNfDMMv7
qh5zZPqhki3Jl2E+HLo2Np8oSpEHUXrgLyjWF1gVpx3at94EVXOc0SGBVIoxFftwHZs7JpRcblPe
/eHOEaOzMsuwbWzjclHL3rdd5x99ieL5EDjCo/JiVvFPDtzpVuf+8DW6tV9ehzY3/b3GftJtZ9+W
Ax8DtaFXCJzi/jSM1YBcep0s6mjl8t7kRb74+IazeNmxcQfRsYZ6+F4U3VjHmSv6sfiqxzg9ZtXP
BpblYmEc8xrLo2tilv65wwLe5ZxPpGf1ebpdiTpDEqM7RczjeEkN68VYPYQzUoQ9Qt4cs6jfMTYW
AAIsMeOEAbzrg5/N0sa/cp+i8SMNuOaBWumR8R6xTLbJE4n7Tw0tGWVG4r3ZVWjlb+SI+mTndiNz
colqwG5g+ldwYaKuMJw4lMptgiEO1H1aqQWLaXyol7mXLJhG/nbRRryGWBiehzFokgO4WMrpURVD
hZx4ln/ysaOiYmqmFZwhVnqj2iX7dL3BuWNiVJf4xhRCNRhHFDnJ6NUf4+oHH8yMGfutcaR767Rz
cOo9rb4nnFjX8DHpn9os/lOPIO5XPwack6hb1Gfv1MG35vT84Q8j9bIaw4FSUf3DDSDRTkE+Yj1q
LcjXoQmNn+8tqqszdiZnwbcdhWBjwk0XSWJTTPaV4HmctnPa6B/sD4tz8NUMwqatj61Ksqgi+xxH
BhZnqpICc0geMWt3kPwb6aDJAIoww7j1PI0PwiR5S5I8Jmmg5CDe5aGH593WwbibgqDKdsy12WeD
PuUDS3j/OvFqec6AEaodBjn2MCWX4Sv6+0fde6a7S6vJf+DTRTXaef1VlbX2E4sSUg5/FvbTyQ2/
lMV/5nFrBHjN7XQJfJNdHH6xy/YsZLbhAc/aOSFRcdTezz4g5r73O5aQjGXFZddO8UmHQRonBI2G
hd5O8TC8aLfHSR05XaBu6pl4Y2Ro64grFHqaNvRMQtWhjuuXe9nPQbUeZl4LJXAaCj2oaGB7/VCH
guSkvCnuOzfSwyYuKck6EGhuP8k+xVDghG0nQNhy0nDWNK1uk8ER0U2Hg2BjRWvFdopqL3/SJmnA
ZheECbC0mTNcBWbl7Vg1rRfs8wV7HwFsZVPMe9HVo9n1IVW1limq2KvUi14rr20YrMfci8yrXE3l
7qJYZleOZta+NR0k5rHVUmZH7n/rvbeO7y2/F4ybPwKDPmPvl7zdThSnNA9JA/m/KSTQ5bbpHbVu
CyDSexyLK2aObsRmpCbWlU0NYBJsQkRFv9LU9ev9GhpQczUpspY4vzN3n05F+6r9wP2Zqly9+WWk
CNApeFgUbsbvKV6yO45cDc88j7F342djePc/I9I/2MXgP49Igx3qP/qvQ9LlP/jnkOQyJTHRYKJF
+3vpHfs/Q5Kf/M1lLIkSAqMv7eOXQeifM5LDjMT/xx97Pp1sRLb8a0iCfISlhHNBKowc3EXM+9+Z
kqS82G7/ReGE6JL5wTzyMfmn73sXA/BfKZyclHGwivZtoduQQJdwXyXOhMlLu8SnyVO2lOKcRT1j
FK8zM/0IqHegMC7w58PQF/sofB6D5xntWS6LHed8QqwfFhi2nomUF+k89eszmtiDa6tzU12bXt00
w0huxpx670F6Dvwnz/lV9uS49ORD2Ygwk2F03hrvTzt6u369Nv6pjoNtSCiDsYCzVUExnih3sWeR
h+Ruf2AF2GR0g8Uy3wKK7RBEfimcLbVHwvHQXYLjgibfDSp3tjbJoAHvc6KfeMaHq/IiKajCbZTf
zdI+heuTDrSzaSPeqCkqyHE6m9E5Y0PcXF6J4WjYQovGwYDR78xASawLWg4P6pL7OR6VNSenH47W
r3ZxR7ZM6F4bwjTU+HOMRwsc362AD84ui9I/DalkNQl7k7htXFwo9ipQvLB4xlloSo72YDh3Iz8/
ztccCdulsyabpg0BqojPnMMEsjx05db1l/3Uf7Pr72T1PWTBXqzNsbGvMvkDLID5jKzCaU2eRuHd
cSAQcAEjcexUj651uGUweF3nKDoFHjK12ZXpISEcMqlD7CCaAz37yroJ6WO0q0IknOAAb5AeB4OM
Cyb4JCFPKbxGOeL4sbl1yajdIPM7O9WNT8DiHH5EETNz4js/4KhgkHdOfDslzdU4FQESz545wvM/
1bDWx9LV2LwC0d0Na0M+dPg2oKBRUYgqlQ85tEir0FykoftiiEuMU/XmMYN7mkTCLHyP9Hpsuumu
GpiJNyLuzku4PiQYfo5aXteNhz40uSoJ6AvLNLyexexpBtbgNhjFfhmng5jIY/TmPUvBdeMNSHSG
L6NK7uiGPMGo3rtIEANuUg7aby8nNUZWR4FfRA364EH/YGLxONcAKTfpOmwCJW8j1EXTBf5t1S5W
hSi3hXWODuQ8zr8cACw9eiOQ1MJ5U8tTPKARx5GcOy2cOHnutK9lg7ObaExdi8eBqR5XFh2iAClS
LkenlXtafu5VTB1CMR6q0Xv0RUAV1bPQ08a1k79NbbJzultJyZgLtM56f/LRy21i56xHsc2DXeno
Q9397pqXLiax8k3hJ/fFfLWoct8IlTx4SVdfsb/hAkNntDjXrfQ2Q55s6+HnhQiI6kfUz1d+drGC
uXvi1tr7oMJMUGfLaXanp2EOj97a3IvWI/zCbgIUhRunHvBeuk9T8660c/ZgRfIyJOl13DHOdAd3
vst7y1eAc/Eodfm8R6fmrO/a/fAZV8pWmceJSPgWTx28HvGqDnMGObZPRZeSIlOJ4dAPjx72cJJ6
D35/nsX0PJj8au0eGx5+PVpyLfL6Jp+rEybSjYrv/THd60gRqYnOEZcfvsdPRJ0sghGZQIgqwe33
NuNxz6Mr9kLYV+ehKX5Emf+tKAMrCSkdxpdZ6Q+iF1EXrTV31WcdE5WPKrQNmp3t580yf/YQDmA3
WHp40rCBAD91nNmv1dRvDI9563qbxTBZrl/K+a5JAx1RV7V0oEc+XujHPIdeHe/GUCfXa+B9cMRz
a9fE6Kaf3lIgJ+pemwjVhIndfegUN1XYb9b8DLAIEJwRvrNkZymmB4sGT3G7VD1wtEMzHrGn+WkU
ApZ3goYJ3BnFMS/AVW0G5op+5NIUjz2GQ/krIZyH8M8NjXqHxsNqj9Fhn7rjEUmm4odHGAqLVKht
XI3fsV3PMHs36/yMESPr0eoL+QhR/dLRQgrX+KMV8TFL0RF6wN1NVUdXZWN4x6cYUm6kZ8XOF9md
DXV/14fYJzOjy88uzMjSh0CME/MQV8nPkacWY9Sj6yFQCyL3R8dZY+ti/mknnVPPlXg3adHtzQiR
GKBvh1QhDbTJ7quKPBsAqjoMxcIvpq9tXtxZVS0/k5wcMONdqaq7nVbEj8CtB7JJR3LOUd96RAKf
C5/UlbV3T0Z4w57U5AL3f/dkqszbArly7dy4vDKTe1FTdmN4E7TZ/B5Z3eG4Ke1rUHvbQHPIuozN
X+OU+O+Ilgl9nZGRjVGH1KXxiw9bL7jFq/asQnfepbXaUZcuyCbt1LHDNbPhFzzgwj0Jdq8KA+U1
2sj0CvClhbNONArRYThjWxle8fD1O6A/JDKSN1Gjcdzonoz/bJTQ9JjesinGOKjfOoycocfhn8TT
Y1gmPJHZrZm9V+UQdRZe6jGblPxb6b0lC9fOiqcOcu4IQv8wrnK6Kld/h8/2namVlm/jz+1h7q/T
tP0WLsaIuHHrT8+08TkF+lsJKx4I51FJvtILy78XjZvyPGXeqx+qczGSnyqy04zvtcfdqdb5t+6B
GvkNxMHX83YJoyvU/1f4qPWuQ4myiQe2pJr0WQ6lbRA6l+zdUtNmQcaQyd7devpoQv+99dt9WhBN
1dTjVVaZh+oS6Nl07zaejpm12Q7DAPJbz0V5XBv8jvcz+xTCFfD89XK8sLHDGkahmTIaD51TdQnW
vDQiaO30J2ygcHrDdT9HEnV0Yq/LtqZjoenrt1Y59PotivSNkPpf9l9qcZMyWThXex30RxF1/SON
oO2uEp24L9GIrkAAGVSd26vhpRYNaV8wpT8jYTJCzmprCU7KBFbQLqICj2DubeuneA7bhZd2q+Np
F7ZLvI2G1n+olWAg0jlRVVMRH61YxKMkAqC6oLLDm2ojQWZeL9pHFQYNZu8g5/BfCO04FZ2mfxpD
brEaVBh+mcYlr1BJglKtFbnhymmSc+wAXPFJTAlxdl1RnQuadiJ8x058zVPd3RfUBf4g3wTwo6v6
G2C4eeAV1oU/azdrMIhJCB9Cb4jQNM7w0XAz7Meh74n7BFaiZztpwTIs5+sZhU95gxqdJSsv+ive
ieEeEGg5FGtGJErvx5yixXKsnGK97oM0ffQnDo7eW+pbpwfBLsRvm7wU8XQdMl68DTC5V1Q8toel
8FIi4aLgJpjV9Ox02fxD8NPfRRkH0pSrYJfkGOJk10XkmC3yNunm5pEfRV3pfH6KS/W/2TuT9daV
NLu+Sr4A/CHQBTA0CfakqL45E3zSkYS+jUD79F68TruqBjXw3NO8eSQSAhAR+9977SEsM4aWVda9
5rMIDllQgHIqewcVR8zL33600l0h5IGYLX0spR/dsxibW5XQx0GLSsR+0DzljW3c9aKuvphlV6+J
rOuzS+qJRw9jRz/7/L5qmWPytA02EEYXNqfrF87W4zlt2h0MjxAFnWx6UW4zWxorQFbtEWGug4mT
v8RF9zYLAtdBRBEuMbF4nXUb5WYCi+9SHxn3pJuucudnY8nrz5LR/itaXrSp63zcK5OdMlEU7N79
HG2t2fdeJInrrTHW1p6IiVi37QiYvOMYfph9I6FdNn4IMuGuFsSxC8Om/gSFJHvEj/E3raNjV+m3
EbhJ6j8srfpI4ucWdvfGjIb8wizjMAI+YAsn5D5yxwPG5+QKnCXfOOPwTD6WUB1yKM9okJydyXlG
fiC0brYXIxo5AEWQK9AWV9WQpj/tyKGhItG4svEDWe301NXT2rltSNgb7plrRIeGGdY5jdmwF+nf
OB2gWGfeu+jlazZAze4YRwyZex85I8DDwTln+S8UWz+ci/QxypS+B0OAwSJLq7BLDWAHDD1dw3qr
XMCDIosz0o5kRiydch4JHgs/XvMaPM0BCcDCHh9wsL5Vg77XtlJHrW7RFIC2saisHYmAl3lwPurb
ucXikBLL/CisFpz7bKw9b8wvA3SMsAoqDkyBM01hIrlRPEgiShZPvEzZFHdi2dZGOQMV7N0t7pPX
OJ26S4mD9KB1EmT3MlBNuHDf/mRuAmwsiaJDZxhyMwrDv0zRXKVb0gftgUXWxbMWBeOWh15d8qLv
7/I0zXaIpTDKoZrnPBllEKZTW4VxJwmYkrpnxgNPgPdpMgDCQPzblDpdOEdBpDnPi64tronqvodx
QogrmprWOe7vcOzq5EvplqttJ7T6GEqd9UCKfakceFP12O0bo4swKcHPSE/gxVfOsndxfzBfW/JN
aww7bxY/mdnsur69dYrU5KiE98GhGHTjMn1iP4YLgz/t8P8Vlf+tqLgYV//7odP6h0n0Z/Gv//nb
pX8/q389/jT9F0/Of5ZYbj/h3x5uuLieZ+GsFUzzyfL9X4kFuBkbS8QXeLjYtE2bf/N/xlDipr7c
TAQW4WXGRBir/23htv6Hha/bgrPrwNXGuev9vwgsVLPfiLj/obBIiw9w6+zFIEsPsw/V978qLD1i
fauxGqc1IR/SICNrurHXrPa0anjO3umA6GBI2pFT6v84i6lCjrb62vhB/UZX0HSFxI8BKzck/RuR
CF5zJ/2y27qLQhxtinqm1NtJT4qwjMa0WsMnc3+knc1Ht+TM/s9PnNqUY3dffM25JcJZadzcnfTr
t2TiOTrMTtUczL6ZXmO30ecWmsqjM3a4ODlEgIyqGXGDF8rWS9tlV4grHiOfZH7F9CTX1JV8O7Pg
JyqmzAfWBblvkNovowc7OxX8W5O+mk0QFdWlYJOjokJfk7TMIVj131mm5R1P/BR6hW0dssY06TNV
37CbjLe0Kukw0LBrMiHrN2Pq5V3ixhXF9zdkDGmhu1436hev+NdQGsnh9i+NkZ9o5rb7bPTjd9tF
82loguIc+3xkoqj6ioXI/SUBLfdpmsu9v2RfMuYCLtLOrx2FLVRk3r4G5yBv3yRcp38+JaaN/Gpa
LZyWufnmFPElc1IseEpFmKrbi4px355srQhjQ7u/TmbWb0HvdKTzrFFfe1Gae1cl+dUNouRg4RIJ
cfRRkibdX/6qUwtdki9hGgYMKNUKPGmzk7/gvOIClIm59TQiBT0H8i6+fXB8evkVmjjRynbOr6Pj
kbZmEC/vFs/imxh8fKIu5qnvlZmvZ0BBcIeSwtwPSTFtILwRsBYtuz+UJ+sb0o7cI8oA7fFcI4O0
evvjtbNmL1XTG3e7uNhrvf1C0Ndm7xi5v5ksvtqq4Dfa43fZZV+dogbBat36cLusla0lejdfucLX
FNpt+QW7iwOqwS8lhOP9omF0v64TpwebNMy+mBO5z2z1zabKu8NhMt/BuXP+WISfGDIMd7l2x/tq
BpU6qBHbmK1ezci8F0VUQ45ra+sg/RTmSj+2xVPXaol2Nsqrkbb5SegIGDVHKsYuvfBfwad0kH86
8+qCOdk0yvbPZQAsLvaCegBGNIJGlR5USx7bO+T+njThFNFFZ9qXvAoQ+ay++yCzCzXamdJDYOcJ
RDAmNYkESAamWMbfxBNdNMwK04Jr1REKj29/g8BBJdBz3VirDpMk+44O0Fy9qIuOm2bt177+yUYc
cHIIOFZhbl/WDmQnHBm+uo7c8H6NI2cOmOWuShw/1Mjk3kNrjvZb0/vjY+ZIQsixlYCisufkkxHa
fFoWrzv5hSv2Mej5R5zO2R13ff+Glxev7eS0wzrvW4p1WzO+U5hEjnKhzUWUiAOeqhE8GYS0m9oa
rTskq4gYt0y4tXRA8QBl4W2Wc3gwW+uSs0G5i5uJjC8t3KGTD5ohk2muZ14bCRHWgfI4HQz7xDRH
hlZV7O9STJ8oPJl3p73evhLxHp/MOmLi7PfmenFlfCyasmDhBW1wGWnz+Sr5tfRhFe6hL+u/vfQU
irKsRg4kk3ssStfdBFVwh+/dCKuYKSITsWdR8bfdEA3pNrYZoULiieUTVt3WHngk0Ofd0Eot52BY
CTpQVY7HwXBeawZI90kvxF3m1ekLxqzuaFWG86UAXtEJYpmagkMzEexjdH4slQXhK4h9+yAa8XKb
Xr0FhXTf+sY72ovrEH0Yk2eZVvUGpJjPDWe04SLKeZ8uIzyBsUr00alU9IrFNMHdqOd9pGs6Hryk
33clujbxBnfBFI1Rd+QYdtIiMy4e49NHPEbkaagmI9iGxkLKdwTzqyBObZueOMi6IQ/53TTRT3fz
6CbGtLcTIcPZW9InZPNg34OzMNc+z75m+ckgC0xarayk895UVlmcqiv8st100yYSuVE0T9xx/cHc
OYpJwK1iPJlpjfIx1r/EIzUpIJbcI2Uv8X0cT8Y6ibQfdq4zfUy2TE8g+VyeahpWFObelTshVU+5
VWwSqx1XPXHLlVkzGmYXG38uvcV36tg5p1arQ3Mx3nNMslRRkBDlUSE9jM600ILCYTy0Oss69NXk
scUGeUcYD1V+FEOwAcAXbPDy7nFZ83hHeiDt1F+6zAf4rfm+vuGemE87ITnR4WB6c7BvogLklY8t
41SUpb3p+rm75G3Nn0MQOjJXzWCLU0Ie5TQT7zZ5rVvcUMJtHxOzSfZsSvAbmtMtfErTMw5c760b
yD8aoz/+ZcTsswdAEBuqFP5nU76oJlheEYz80zzF5u2RsO9kElu8hDEUHLWowER4sccRwRsN/AOp
mvfuYrgHFO7qjJ9k2dsuZWuWFRVQS2EJ9kYkN9Yiijvm8iCqEtXuSj7Ixgh83q1mzQPhsyB3gzwS
pbU5ukTB1SJAtZnamBHJbaVivcvQfJ3swYjjR/bylI66Y3BK9ZJ/97eZUR25+I3r6pkYDu9nQRtV
Y1vlT3w7YHsleTJFPSSnH6fedoj+92Whnsp4ToMVSVEJ0zwaf7D9lcGKFCw2C174ah9EpXXyK894
MEsvQ5I0kIxI/9OBrIb2GrCb/yYZIk+Kyc2r5U0fxqyckzkPLsMYhwrTgFavBzAO9XmOeal5IEGx
pCwjt2NaP9pAcRmJC/REvLDRVdftA/ELsbOa5GKiqjzAgUK/ipBmVp229i4/f+sa5X0Pti9MMf0+
weIg25YZ4w4P3xUXEmd8Od0bHFORf4FJ3Hywa7CSuMZtTh12eeFZnddxy02sfOc4SuqHy6Ypr7Jr
75XNAkBg+jnBIO2Vyxc72DmMpjTZ1oH7J4gEt6n27Q35YYOHllQLMXp4XBzj7FSKbdcF8aZ2J/NY
zkRo2d8YazPQ6jWC43HiTVNtBPDGbd2jRVdNPnzhIqz/YI1lrMGhuLsurpgOZBucq6pwykpnCh7T
JgAeXaP+QtxbfrugO3ajOTwJV0XX1kqNO7fyh43Two4ZYnsOy5Z1zhshA+B1rTfA/Lq9VRuUMBk0
0iSjPW+z2bO3zdg7f+3Ur7AFyrndzPbk0gGtXjwWt0uZTS0DcmSJg2P1KGNVbVjQ4UeQLn7pQfmf
K/PFn0rv7yymAh9Kbq1d6LQbFXhNOEe9As2tWzQEOW3tmjO6P/g4sHrMLkM+HZPA1ahTPNJH29WX
ZBnhylNhtlGeCb43q8od3MBL4WDnaBlb7oJBVXeGwXvCT5X3YuvyLeugwC4ctzdaOsbBK3VD2Ity
AOYM5cbHxr9mENnh20Fu8IzxYcJItLUDwuUsDhORawmb/ibTE1xc9nVl0KKBGLYeZu2sfcC41FQM
6WmgYBwj1khJL0LnrgH8uDMcmnrmJPd2mWJaZCp73vCdohCKy3JyrWK5n9gUVGBP/8ZeiQc37f6o
gHSUA8nmAWhBtbNhUZzrmWESrJy7xqVtcGHvJqYE9JKqTPI99Dp4uG8qxknrGqlpx8LAwGaWFvnP
wFB/g2lxPmgC03+jZA4OVTNwdwFsEoeqGn2xpZKp4T2eG/YFIgXOceFi1QntoR9P+Ka7g3QKmx5e
DigMWt0L2TsCbK3Q6TtlePkZ93h9BwpFR0yl3Ol50Eb7mTZIA41Fc0Gw8ErplRBrUQ/ZpSzG5eT7
JVOMrgET3RDiq5nViPbRdbrqgem38SFsWBpr0/Wi3WgrohmsKiAcHKua74e4pSOQR5RpZG1HX6Bn
oj17QvXqYupFn1Cw+Y2UQkUqq91rGnh6G8FM2LmezADCZwWDn6zx/fsxaMy9NEwAOehZ7cOQBExd
bC8i4YH5pD8spWy+bK+U3ywUy8FNhwFaAiGXe2+wlp3G3czY26ftoh3l6wjpYYMFnvGNOdTiwiih
PFQo5/cpGYhyZQ0KK21KlOyS5O4FPDQStlQLo6A2STjuSHtFzDgJ4UsVj4bQN3A7/GCGM/h+ys88
IzFPo+Zw8ifkc5loqAFeQKXKwChhjt33STH5Hw3xUpK4Xldy+O74nzZxSRYirnG996zT554J6Abm
V34tl4bpi4Tm0mTLBrN5vydRNpwd8CRnLGafGMOwEyJ/bycAXhCJ2KxH3LTfg3aAGpXDo1xozsiJ
x/BZSQ3Lbm2N+THuvRE5uMTBlLTGFrQRkazBJTuk0otjLeNXjm34roAY+4uFUTyMcZyeA7K/YV9R
lb3MoIcm2yz3bH8eZDX/mUXGwDIdyB/xvIZLRqMekRTvKIUbH6tWU1FNa06Y9u15Iv24MjmU0qBH
GqoxkgWkQ5/vZzmI18gF6OLJ+VaFiPHRtfQZiMQ3706mRIS196XEBt5BCjUDEpZG8Aq17Tmf5qdS
u7SVeaAZsnR+rupbGg2nezUA+Silv0bsdT6Ijy6nuiShYM9R9WJMbUSixX5d+uEjghh23wN+5RwI
j9TiUbg0TcZq3n+njVtv8lJ8TcA3VlMPU6v3GVxh1+7XFH4W6MJL92IadXnO+G4H+obBOC3ZExLD
QUI7IN835u+wYnBHTcsVBcEOp7T7mlPzq7rtpVLDfu4mVskgyqnQrJJjVuYt5In8j5ETKNfCfcLw
9DtV3IPMiWtz+qjHeth603gPqBhHvFTzGZOecfS0H20Xj7G1jXa9RAlfvyIN1QvjTQyMWNkBnkdI
LpjVcjyGZpttApVTr5I1w6YlpXYkpXmbxDXuEVIQgoXTEKmPszu2pWLFhIokYjZFGzMx5w1ukOYA
lJb8qO7PNmmtv1Mt53yV9+awylyxhAGLHK2N0/RsxNI/+Xjc/uCdVuHgQ9jGhnhsTeAXOrD/mqxc
xxGh33LNrV/UGDBK9xq00Nsy9sJrZKDfWcue+hWbgaSRMZOuF2sbRQH3cV+dMi/4UzvD09I5+P0D
65Iy/QU5/DsSELBjb1u1+RE8MvNI9hSpdoMzAYFTChf8gpJzlwSwU5GBDDs7ZaBO145ZlhvsPvUW
4MJrVRgnI8hesPSOFwfJ9LGJcMoKq/4lRLftO+vbNZZDHPhJmAtOctCg7vq+GYFeNB0MkoT6JiHe
WjN4S9nfrrXV7ofKBRbMMkekhqmJr45F1EMCZqyb4nJ7Glgkc24IzDnGR07yatUFubOLp/GdCEFY
Ql5YDRwLYw8HipHFHK37ehfRrATVhoE86WmYY4BNCyK7oQ/NkDRvSjZWLdS7kcLlMjasAeYuKqfX
JnbLByzj/c4AqeZjgEIAKF5MEe9KXN0blO2QZfvV0MG56YvpaJn9D/ocA9dm/igqRwFpVfYznJ63
0jaWhyYzP+obZK8d1Ts4+ofaFT+lU761QfA1zvFv5tDshood28zk7eA3LsTBb9h3W4VFDUepC8bk
yePS68+kbsfTuCzcbY3db71CHWLg1O+NAcFLCpFftWnb7BXN6CzLGmC/gUm0iJOcjaaiqqjwLHAj
bbBnxQOxrMp55xRJiJF/Zba4TKGm7waSdJOyd13tHMsq5lRnePs2Xr7BpE+AUAnIkSY/Qdz94GI+
6YrWlxLTtJ9gjimGbW8XLKv9IY1vKOjEQBGAp7AvlqTd3jocrlVvrJn+AVwaxRNcTEjO7bCFxEve
3zSbbU2fZgy4B5jfRwyuG82TY1Mh73UR7eqgZHDnHbobwJpTBURkEsSBhwcnSaluJME0Y5Qo+/jT
y2wWEdNm1zfuEJuiF6mhzTkujb6jVa6GQTZ79vEPxkK/il3u+CmP3pJdLbzShP7dOyeiBmvqqEzx
i7eMSf3QsFBG9ck12UgHLQ1I2fICi3FekU40whjMV6ic5KFk3QIFP79aU3I0i+jqAFCLYtskSZoM
6yAPDhjxo7Wf9nvPa+Jnu4JXbHr9hxepE+dh6qaqkpBlLZJ9w6tsN1lxtGqU5O5NSKDSZUy7Ot54
+YljnjN4jt9GS4OWByO3mkfVDC+IhGKnCsqXk7gw1/ARnB0kPFDeUZWp14XZLxTgpEbAACrD4cfP
iANI3oqgEJZLDU/i0Ne46AaYZggOjDgsVOSJQBiGosByxRGeZvBDbJzglwRVVyYK40pdBSs4A/XR
CdRwYadafc94m96WIO4OSizpUUuUYTSC6UYUnsrqSXZJ8jdSpfhAYnP2RdVb95bnq5dOZXQBdIuB
/ZwZ1YhMdyxkPh9jEtx9oP75SPUrOxO5ljXHn38cAoqNajjX+mcRRnHisXW3g6y4wDPT3cj3pnu/
x4rAe0I9KiO5iUba4yiXiG7rU+W6EVhRrvnSRJfZchy8uUFynzBJ3GNRCt7zvqftzPSwQw9J+3oL
Tz5TbpF/kuxvdxNQpG1SsCrZo7aOuKyMhyE1+PTYitOdJSD9r+wmU4Atkij09OTfarn8mq00lahM
2swjGIJxV3QkODmtIzgoYvMtD1zF1I4oLsDyFQaWNHRTN3qSVhOE0NEEJhpiloqc5pZUlrsnnM14
fl5+Zjj4F75SdMhqNWyjGlq/Z8YceEVspocqBYjAiqJOsN3goMrewoje2eLdy8bhwqGDvACL73am
9jYEhYJMYsf5I16z+Smp6/ggZVt8972mVcBV77br0jAtezqmOAyGVco2HuD9cmwq68HrogRn2FyH
HuwvBrwoGh0f6DMi+fjUuAqsui5haZfztGMb038s6AYnr/bndWWVHaaVzlj32mfjKoU6dbFRvLTg
zcgb8sZuKi85A6czzz3r31l5hhNiwrWP5JAZomcoN72rDn7V9AeoYbQtBY5xTczsz3hDLM9e+rTY
HFvKpr3qwozPjUn6RvvVc+po63EIKP4ku0d4stcg6lbAVhG/TFeHEe6Aletk1YEZZRqC3cjPHQhp
XnO62MsSmvMtN0VDX4JxhB9b/11uNpWoxihB7s7Y9PHtD9sx8z/GXT8wV+E6cGdu4sgTl1E11PVh
UYtLm76szGxZzUFSZnPpHipJK3caZPUmVnBC+5gIOc0/4yote5oJpiE+plAfPycwh6y6XbYhDYtm
ob3mQkkLrbwOQrXwSdDjv8m2UdXrXRpY3dEnV7qOJ9e9FvPw3Dfz/KhBb2HmMadDPVcDu2XKybEs
POjZ9fHQ4xcr5xyOrNJ1mAU17K505BRKrGRH59C4yVDb8JyUyXrJkvSRO1d/V4WgwMRrY/hazEwY
2FBPaHViK4v+ibjJ8KRrL79hze11AeWa2oeM1hd4r8c+46+BZA2pX5Kj7WRShINttTu0FsYmsGvv
RIvC1EVZ+2DkhneJJjfa8nkutcqhmuWefckqG1Oqn/9xujHZ6tkpDn00tDvAtQgonLlKtyDwydzw
yPNr3Q9i7K/U8Mi11WiMZu6Yky5Jiq0b9x+911BomXv+GVxmtacTJN+lePqAEkUhgAkG6qm1xCdt
TCaUvXz4jjOF47CkOOCI2bTaJY7ZHWuzw3kARHLLBnWLxrUZBvLkltML9tvVElpFJUJRan9rxIa7
qcamXnsUbOwmVIgToqVJz5GTbjM3/xnS0j7pLJkO9gSxPTYz8WVOlb/pCHNjrsM8Bo2/W3ce+mxj
Jv6WFMN0HKg7WnvjQpyFd8N2anAWdEbLez3p/QsaDH3ntlNc4qixQoIXakNoU61jtPaOPvJ1W3bq
OR8zvQk05eyV1/IEZn53nGcbK3hR9sUhc4tPho3Fri3M8TLw/17bZmFsMkNaezLO7nMKeGOlqc3Y
Ylk8J6XD1n5xe4JZOQZmglsTTmDqABxpKL7kDU4VdBMcx1x7DxZhqg4/KMz6daPn9GnIC7UDVjCu
ChmkNBGUQq0WQhcPMneYRNm294LvNr8Kotd7Ywn0X1P3DQDhZfwxeiaZwhhkQC8OQ7GIieFlbpZ2
pyZMMhpN5R54ImqFlAbKL6SVTFT2wasX+10sN3lVFeWr7w4luqtTvHqcfMLCRH/mYwb3M1i7/WQP
xbGErhQuwTC8DO3wnaZlfFcq9jLo+t742gzGdNek2N/MRX0HyT9TXH4I2GgShr00U7wag/O+8Ijf
mzPOorwT3btTpME9sTVcnvS2Y7GNeMuwNbdz860dYyucWm/4KMd5bNck8lx33YM45YbIakDPpNP2
ceL/TmyK0FuBGeIrp0VSiUYfh6qaXrNO4z9iQ/hnSjLjrRm03ld+rI+95w8fJgzFB6ElJvIYpP+d
DU9lrOCMrwxm8R+lL9RFBoNzlY0wjyLvYzyxUPJXVM7yfpPIHB1TyAvc+vptMLl6DOd+/ykJgdMR
cdxkwOlMXIFYJ/TFzwZTnWWcxLfj8usy71ZqQj/OV3srhyYrMx4qkDWbxHDMXWvBjKxtUwGIMAOC
/GN0iNMEL3uZdv1vnGiVheU8eFRfBWyvpEVqqqiMKqQx/LtLuHUsn6m7K3uKrhrBwbqb+R/W88Al
mpI5C81S8a+zKt5Do2jvEzewrkPgRAfYz/WfnnfywTY75721unzDk8eVXeA0cfTh+wYDc+5F9N07
NjwuTF/cPltdKKLS/sSEGJYYMw2r5JiMuR0e3NAVX4Mes5CZ0K1rNoH0Uwzft8goljEaDDgE46xi
zN4cgb/TG+r08T6WpX3lpRoQr+KzEDwvB2J3Xf2FI9DW371Xto3xwK/RJ8vteJfHqem/Cpu7r2Zo
jbfdXqTe3a5KxXe9jxTvrrAp+e/pYKPsaogu987oM5Ozv6BAYhCgET7odxQlKMDbInX2aH02pMe2
ScJl8qk6vM3KTbv4oohY2AtMMXLsEdIu3TVFNaPlBKL6YMzeuY+p2cTTpSsqSg2pjvqFIdwHa6bV
SXvOtcb8ExUJvzQSM/UiwdRkPwv44gk4l2qKa+FS+DX6tRSnbE4XZ7NwkkwerUJa1wbuFTwjwxQi
xKhAlY2iSV6xmiwF52XeC86yJcU+vUaoKNFTN2ZDHxp+/JilviVZN1sKU8JyNFiRrLn7JnnTMJHl
CZo4wpdLd9dD3xLEZFX3boJgbm/Kd/G6cOphNVWL8UYH0yjfKs/J6NHAlzCy1x3yU1Fb7DbmsvG4
EQMNvaeRWfA+utSpXBjTvPQW/2UZjaj5LGNVLXfOIFx/NwH0OcLaxn/cAC8Rr+lUGxiS88psD1Yg
4jkc6UDD3Zs6L0vNa3dFf5K7kU2fvZuucj8Hd9B3BkRiGy9rbDWMY3OY1BaddxIbfZ2gQ7SgoAmp
YayVAj7/HPMi3UvuqFOMTSfEBcgszvcZe4Y3TW8bFHqvWuO0mF4E2pTCoW3Scy5iBIm7KiFPuZuL
0r9H3OYd4c6QPvtkBIE0s8/wj45D588bzPMp3zljbpbrQCVZthkZfxT9DumjYiBa6xbnXtshVmZA
ecgDTcSTmdwJYkTJQPsZ5mdF7KkukxJzWtUPl4SPodn/OhUsZ0v4miZ7z/uJYKcg3481B7kC7Tde
mzIovgqXNj7QbFb7nRB6t68W3KBq7VlJ80txvbgarelEWOoxMQazxxnZlsvCJKzK2keTjZJ5Augy
5yemp42H0tOkV2inRJX70QiGI01YzMN01ObrytRsXLMIZ6oT1MmDM1gSbB63+8quZeyvy9g2io2y
eDET9OkAug9ykdh74rEYD2UblCQLq3zp+VmNEQRbNTHq+J2IChNBYl4tSR2HPH/rgDa30IhEebAB
7W4DIDlXFBG1M3Apn0XdZ1uNGWeNOLBbkkY/s0sGF2vr7IfjSUUNsor6TSDnDVs7L2FvUbyyR7ss
6AadTZXUKvXmgyPwURtQBNYQ0oY1gJTqgauJ11HNtAgTsZXR/CDrwVynBRI6WxCYVL39l3kk299a
v7WsxGeHgXgyJ84284w/YGcwj2rxoBEwvruel0XDqxNqcLkTo8K4kHEyQb0+TYgg4TB60bnx7Key
A3uZOlSZQYsLc5cTkltV6BK1RexpXicLqgc4oqmWN1QTO6pWr2ektC7nkB2rW7tlu12g1n/MsiJu
LmiKXBxO1/z97OfFZZEllP8MahDyQIuiXsN8Sg1eY8ynNnIa9MaMK//Nt23Isa3gRJhNpqCQCj95
PVNDRbB94UbljVilqEBdvVR3adqlbw0jEOSkRhXnpq3aZ3dwy0syxy9ly+ZQzs0rNJR8jNaBOxpy
7eRcX4yqs1ve+ZC1SSKDsITyjIEaxFRnNYRQybri6MUwXYvpHtFgOJKDau/Z/hA/1+4miaOJ2Epx
wsv94JYlMGj33lmoa8iKg2Ga9aZ1SOor07hHHOtoz2N/UZbdQxTRUgdRBkhZoKd6nfYQBosueKwK
prn0QW21fYvBzvJsAsYjKCyuvYmeG1QeTYIO5dnVYiG3OfkXvfLkzKepejKHnFb4hnT4GNFuyLgP
BoyxnPrJzHdVhomOHlT4Jp5m69iq2GNAsNwyQIFlhvGcYJaO4+y+DZA8k07vKBnMHsrCO8WtoPTD
mg+xKDYG6uChTrM3x6GeRLfxHhkQRStqiuIYZD4Kn+jrV2al46eV1ohotF2gUKZvRpPkJ1DSf2zf
Sh6nwvqYatjZWrnGJhhrxmajqXZeBws8GLZNu1j4oaGuWTWrkxk9dmKcNjRgYKp2hmUHebv/CWT0
LUD+k24o57AtGQwW5DlzBsiHUbn+Ha5ERLglKc4F9UG3gWMT2io+FIY9bcmY0tXsMmEMhLV882ZK
EYJxV3htLQgLdSb8IQmpPqA4qqW1Eq75e8RC1VPOdnYMqoZE/Mk56j1Smuw0RZZr1xlfXFe0iOWk
IBZQgStlSv/qpAyctTN/+hOHZrvyOABkzo9tleSYgcZdfbEwuPaTesuf1dtECmPJME0CG3j2KUvw
CYxjmXlZPQ4dl944Uq0kqnznibHRd2HAAhzhCCAyZpTaz8tFt31DEygGO7INL4YjJ1Z9vIQYcZhH
mLb/UeeW3AEl27azu0cCMdb15PwBREBgsKNcIP8FcXmmUPWv3+NX8Sw4+YpXNS0gVfdMgAbDh0j3
gTA2oiN3YGqkb+M4l969FfCnV5ZfHObatu7mJHooreEry55qujtzgx1SS9czWtvJNLM7x9YDPDPj
3oppTi417aW9XX5JMB0wADGbZdObTjmIu61bkh4kexhP8ssaSO5IubfNfp/V9ctQ2/sBIEZZaPE3
MvU7e1v9UoA3Y0YEfyIP/rreMG1K3kSd9j46UICbtIq3pst9m0TTtqmb41zY7ppXcrK3Hfca/y/2
zqTJcSS9tn+lTGuhDA44JjNJC4IzGfMcG1hMiXmGY/r17yCz6qky27pbvW8t2lSVGREsBkn//Lv3
nlvZ2VWehDHWgGk+dsagYS0Yr8IIn03Qg0JQ3rBpHYF+ITra3VIp6f+RoLPleB4bndG297b2UhPX
OgZMic6wLoisXedqHK4MO76yrezBDd0DvLh4QageZtZTXEp6bl79OzyEBdwYeRsQ5JcWtGy2Qs1D
2UVHum3WQVq9mYyC6VKA1rXFR2uJXQ+Bjn7dkQSZXkRXQWf4mZE8hk69M8MKT2F34+nlqRXFFT7x
/eziOE+yvUmoLCkr+9QSuYIRSkPpSvQ0blM1RMgqPkpKAwgFYQbAOrt2GhYaBc975HY7s5DBTZMN
+aaEADG38tip9Cvpjcu0pEGV9C1x/yJZJ5q9FEHwHsgi1ABXxyWTjO9iTJkhWG5vArO0Xs0UH1Ef
RdR743AgYexmfpLA2ajpYF3UO2PbaOPAcs8ZbiFjmId+ILHqiQ7zo6jJF8AggVlZG/Jsq05ctpJT
zIiMmTYSK1DD5IsO/lmMR37q8i31LumMvFOLsjwZOW87L5I4Y/TJkxuqYA8iCq4aLDdXQ5Zy/8Eu
4qU8sGxA5ao4cObeus2s9NFl+AewX+R70htkjyQHO5c7m89SOdfnBtQ0BiseY2NQrCQiOC10ybFR
jdQBNbO/ko0pYYc42rVSlKq3xYDOB5vOUVZ9LnLXPWdJ3fpROtzEMtjNCOPcLNJmradK7ljouEfV
FuluaEcSPQ2tJdYjB90JFJWzMoi5reJMJ7NdCnuflh0vgkHmN505mNd1Txacp7/33TQ4J6HY1Cre
c1VBqGRPlAbVLqqbBXT7zqoa5SHphK+Xri9nV1vHVnPonOGsdQ07ofACjv8BhOwj5xLutXENh+ah
ygb8vgqeol0yda+mIHA/pVuDwlN2Z6gNxhnra5BmfEHdT3JGq/QuQsTRYxTXNKsTAKzWUL/lp20y
1cV1/i31ODzxoUBpKWLmeKel7ohZ2R9gIPHRF3hL87R7CeTWPucu0Pp/BxV+BBUkuIS/H1T4M5jw
W/ntty76+s2nmLj8a0ph+fIfKQW48LY0afTj//hfiKB/giCE+F1IxxGob6axVK7T2/ZHSsH83SF+
oC/d7RI4g7nAGf4EzVu/Q38wYG+7Jshv4Nv/SkrBcX4OKZByWIATZBVAQFATZy9Rib9iIBD/hJ00
1ZYKLF6muDXCCyqxTPM8ArYqzn2jQYx1Z+BDmwFQ4XgcST8+RwsEGwTuAl4HuQKEfQZ3nQBMXeDs
IcbLxZ9QchNWyYQVLWVNfMciG6z7+B3xnrZT/Gh8B79nkJCnxVYc5WtM1ME3FkZg4icBMR6oVQlL
MnLUBdyZoCSsZc7mXrkLX975zpqXY+cAVnLmkJulF46Pdex4+UH1lBw9ufjnpqOYOg3ar1aGbGdi
IfeGKKEs9NZo44WlCytdGXMTvHKXmiu2nIrpJalyRvB5bnBFwDUmv0GtKNNSVFjxhacBsIRthOoN
23fB1/ZKS99zigVe0Y0M3R8ZU5jgG9d75EIbP9ewRKYtVu7ukpOgQg33MvENlynUP9wr5cDqv7QP
wzh0iORxmV1HpWBQMPEyub5ZhQTtZsmlCOILlpdVXFKaSybbre5JFNKOYoh4kmvbBIa0kl063w1x
bOt+UbAKnwerLDdDw3/MWohMoxZ6jJVL7kQ1uxij/msb91TfeHbhXNuB3VwWyjbiNf1JAFeB+3sV
cXLg5PgFKqlxecuSN/x+zW1phzEx0LijJJbzr+cjCE/5GWDRrHYM3KxkFTZUg/s/Y5SPDMrKv9Gd
moLw2saUXLt2ktyOTd/Zt3Ne0yge93rfHial8RnXqoRLe071UbQJ1exN61hMJQkwjx41bjw9gem2
alMaOBrNanx8UiNGOzuW08YKuxnYggWH6JxmnurOsU0p05bLPNEGYTe6i1vALEBApVB868zRknd3
SgwahngcNTZZr0pWhrBrzgKRwm8PE7NmRThCrfWL2pzLTdYhbvi5yRB2nhJYkphxzNpbQXidqk1d
NWOz1/KhnLZOn7D16SsQSpRCc3fQ7stysK1tKKo0W7gKbXJs0oHkCw5yIvexg0u8gVUbE9U0hXOL
xahVDxazzGLV6qbhJYd7WPmI8l18n2nRkDAsBu1xHJw+P8VxZ/SYWjJvuGoALg4Ez3F6bNnwowf1
GOiD587AavGNx62VOw/YJk3zvICsbQsUOV47LJyqG2tg8euTGTDibUR9GdeECbvJuopC8kMiwcvA
gRrRuJ3bU51dWg3z5hWd0gzMUTFqJn73sIRCQVpd7NAUrW8MJ6yBZEpAfgMdE+65nibknZs4z7gC
9HYkNqmF8M+ivNMTQvpoUD6O7rFBiIBm5WMhqfJLYwz55ILP1BmfiMNYR3I9UN21BxVE9xUXw2hr
1XoSQuycoEXVOnZketcyvTuUCG8RO9jlTw2zTGMGXlnnF4xXbbIfcFiVl4ZYFuLgvDLCTURO4P13
RWyBnscKe+Tq0bu7Yq4GbumsPSRjChVQ6zQWOZgRVEZB7nbpqsrKLJZ3MgH6B5tXjta6HSf3kYOb
h8Nvny/C4eQeg3FBTxE6Sl64nTTf6iVmM6XEPNZFO5VPEDz46Xlr8i+0qKfuaiQAY/IWyyFduTKA
M1LHOn/aU7ow8RrqUn4TssbrHrhZtpXUQ2Lk7iCreHNFoKqf9c9KWmW9R9Kj22AIkmVZOzjxFy4Y
5zKdeF4hvinyYjbdSp3ObZQ7qGy+TUuSKjHIU+AXKYkMFXR/8WZFGn9izw/r3yrbkhUuNHs2ZhVv
UhYqY7tSQdUkFBEgbq+qeXrxsPn0KKQ2DHLev0vh1hgmGTPVDBJNN5XrHgylD3KVMWZhi3cB5W5n
mncfB12y8iWhkt5X8BsY/Czk+EPfsOL0OTA0LryBNJ8t3UqJ3oVGaZkO9HVBoC0vVHlWbKSBkRcj
WpNMeLH5kZ73D7lwza94kHQi2HBTb3unJTgbjGzS6PNT+n0UWdbBDgyr3oalFnh7Kdrgojekyc4J
PjyIV0rYV1yKIJCDi2U/HkhF1qI0s+5MLRBDn/AmeqojzFeXalCsNCxrMu9LMtexj77ZeXhrpTR8
WeTNOa+CuPS5F043DcFDuetiT8ForQOo/KD28AGJkdXRqQ4WQ2E26sZ9zY9PV3ZeWNF2VpNxCrgU
QUW2PchCKkzJwupaPt9XIm5v3Gy0nxINwiS8H5A5gUcKmg16pb868wjArG7G8NXgs5zf99jgqagG
AL0+0A0csbbZZfez3qRnAkBusqWxsnnpTDcE9zOA3TSzIL2sp7p4QvwfnjCaGaRsR2xVXHGwztvs
ZL6PxRw3tSKewIavrzc4dfIH0dUJ5R4iNTljXJpJyW0RQGi4EtV0J02arklf9gk4b8OpoWv2lTGF
GyjullindsKdqTZM55N+tVLfjoPd3+AWae/ZWBWQpjV7Me9GS9AycQeWFR3VAHsdLxv0nKLmeKtc
JAza4sQSIUJ6u1TjkuDKMTnedkZQvqfEuiDlEafmYDZNdrVeX7PFrvISNiPUaJhAnYjFkxyK5iOj
Orwk0CXja1vaWrpD/IGE3KPa3Dqm1N/BY8cP6Hgx7EiX0d+vaEyhA9eDeYgzW5SXZUbL7NCCjMHr
nOaAY8AovFLm7b3PysruDVzjJzKG5iNof5ViEMjKT6qLyaPkWRx5bBRHHIYG35j+Sy+DapVhQMS4
lyY15P1w+SXbQuzLRl/cGK5BoMFYDg7SmH37ETv46X2DzXHs60VFlCMjc0Gi1ZX1tGHHRoGZo3fj
nQZocaFt5wl2B5n017UBWWYjGGi+LEuF0xHXQfQC1FthhQDqCiqcSYpBcJrgdli4XhHCdDf6AFJK
GCFqNHndDaPOSx/28UAxUZ2m29kcWXGIXiaYgMKsxdqaYv9ezRxGRwoXtWI1DhUit9BLqtrhMck9
vZXJdVmx09hmNW9ZX1+O0+81jVCU7WJ4iS0WgCoxcJ03sPZHv5mnxN01Qy0rX8OONG7TnIpPWE9h
7WytBjLm2rQq6iTCggZDIcvhVuLtzjYTdfbkWyDxE0ljB0yw1m5rppCYJSRnLUxnLTS/NfqyWmAp
NOJ+0Za15Rhq+QOD33BVMBb00LC76cKjXk2SIDQBcxiByRV7imoz9+t+LrJtS2zFWkU5Egzi6lC8
IYjU+UEqc6jXqBguJnooG68V+NfHpEwgTMFhRyxMeEYVWqPpbryoKLN1HmbpQDtU61FcK8bpK+nU
cJmz/AKBa8fTbWll7YeZeUW3msqxf3bKluODWDTy8+TFDuYLK2dOjW2DJfyIoETdaGvn14gu8Ycr
c+tFuAmrjJaZQa7ZeyxzNt6FajMGFj4/Xv7SOJXMmjdhnoPOHvKagmZFE9ey7axp7W0j58WYesxa
KG/Rpx5Jx0OD7ecHQUDgYW5DyF4kLFGG6anTcWgHTfVJd6fKNgxRHEJeX4JWHbMQRTKZlNkD8E+n
1yR3smKFGUiWnG1QoTaWVeS3Ia6yEglA72nDcfT0cvRMtLhaj2rMPXZEs6g75Qz0QRjKj4p+PYAR
Vtk/dzUoTPZKovoYuiYgHFmnmCObzihncmQ6EaaZ2PIS/2UVSlayygs/aBCNVq6la0+l7AL7tiVF
/N54ef86zUN4TSNSOt9Ydpv3q2IeBghhAV6jtdI9xbjOruZm8rqgXGdxAX6LCkxkIQtJ6ozDsjCR
/G39yLK4x0IKpVPjqZ0btabVKrwBnWRRkAPlIPHFMCQfSCn6V2RMWEQ9b7RDhPFwPHea4nOlTSGv
E8sxh4vOtTG62RQn0q45xR90cnEpgSc2PNr44Z9GkdSsL0dNQ82SfEZhLK7J33TpXVtm4DA9wK31
yqz79ClBuAVcnPDS8RFOvRsJV/9yctjg5hhIW59adji2Rof7wEFHY0FTUqC4nrUQgG5fM7jUkD6p
4azM6N0ruTOstFhZpk/DFDYF1indW97G8btGUwxpTo/F6dIqQFuJcFNf4WU4s+DlRsi/Lm5zqhJe
ud6g7hbuoK5Q0NtnL0loRgWlwVvjWfVx2HEMcH1bBRa60go3RvqQjp79oJNVete93iTl28bW82y4
4WKWNXjZUwzMEi5EzbptoKcQxGLcuZiGPP+Gw2F8wuM1vztjm4FbcmC3q8iqhy0vrPzo4MyAGpb1
CZWNCT2TKGgLYG5o9f45I7n6ChLBwkHJ5IfmsVh7ti7Vmj3g5ixjah45bjdzWtgP5Mqb4dJLHCi1
SZV5LNTABLRrMg/Wt0Ebo3BDoZv45B5WwRRFJk1uIvq+8EmVvbV8gFH3GRUz82Ae2/wLoj4hV08j
E5f0Rkw5AwNeB2kppvVKBATTWt0MP9q0F81OLgl5hmLDINxPS+IC19PNTZB25XwHloBZ2gu7mo5S
u2t4hRhTi4jBxzZkO6oPmCLtKoBfj7QPOKbNkRIWBNEqVqUDjbdmUNzkxlwGFxBU2HDWaSfdW7GM
q/ylMdJfxmW554DMUxq1FSHC5UzO1S0hVFITZjzFEMWvw8qdDOL0Vtrl539v1H5s1DzWW39/o7ZT
b59fWamqr7+u0Zav+bFGYw0FuEMY3kKX/xON+oM6v/yRq9tg38lmGpK1GduyP3Ef9u+WDtwQGjDB
bczgMDj+WKQJ63f2bvQ7ygXVJSAJ/yuLNB7YX1gf7K0Es72NwI9guBTiLUz6j7db9JP2v/9D/Kdd
SZtGe6wgYy6egqXRlY9rFuwjWJnI0FZ/eW6ufzBEfitUfg0jruMb/NK/9+PHWUJAFhGO51jLfvCv
P67BnAA+2+jWTUDBhuOBcdsY0htew3xSx5nREGuomwg02tCJPlFvqmJPfk4cOi6ZuACGmvcwSssL
78xsHxeBdpuQmNHx1ZnbeWlrAk0AQgOjoV963C4Tu8jsHdVR2YFrSgOlmgxLFtQupog6PgKZKo4Z
iYb7yCK46o+d58dej3V9zPXDNM18VNtW0CmsSw6XJnuKQtgFU+VxMPTpzRBF2KQRP5Obf/JU/bzg
/PFU2QQ5BDtOkNAm+9e/PlUadYsCxZinysvq16LJqwebvYsgd8/V2ajZxhFOx3u1mgrtlf+PeJMh
M9pztQLLw4ruNzagVAJzRx+pS3G4UhRryr7CB3aEeCVgGLU+JDmu43MxL20kNWJ0jC+IDMIMr0iU
tvhs+z5BY1GefRzqZDqA+LfwJRQ2iMzOyin3SdxTHyFMlbpR7gr2m8IbrEVUa8sv7DH34AnCDnwG
K8cg1pv1P36exFIR+eOVthSpfn+eODUd1s4GvSjC/KVxlE3n0pqDoqOPM4mbniYEC2MfY3nouhxP
IqnOVk1brWDI6ITCZqFYrJBxB/wrjFMhxvGuG3RrR5kaiLuWLZOe6o9M82RrME9u/skDXvA5vzxg
luYMk65he0t/xM+/WCImQwUioFtDdYdeO7sBmrH3HDc4E6DytNgTuMGaox5hUZ+7bT57FvmMpr/4
xw9kea/9zePA22Wyw+d15v3yAusyC3wi28Y13VsmkZzA9FmFOP/s97N8m7/9MWzjARS5hH1+oQkl
SV27WYq+nYYhNHe6Wdbu2AjiP1Q0tJ057j3TsplRGdbZuMFIbPGyW2xo/YWQ8s+e/b/9wDN14Qkb
zpJtciv95eEw1heOQfXLOpMTJiuKuw+hyRLfxyqNhTUa8hvdDIDzwvGpaBuYj5OwjBPlyMiuBpJp
Dxt1m/DdqcPoiwCkRwOB5B//apbX7M/PmWlIy5BYJaTD/faX1/TYYeJsAhyf82AbkO7ii1kUx84e
9KNyr7q5M348Lf9SXcxV9VXcdc3XV3fxVv3X8qUfJReyGAPp//zXT/901X81nWq+fuMvtr9RKvT5
1jF1//o1P32L9n++/3H4Va7furef/mFDJKSbbtRXM91+tSr78eP++Jv/1z/8DQYX3+V+qr7++z8+
SkVmm+9GH/pPbTDggf7ym1geyR9fd/mW83XnrxYJ/idF7PtX/DjLIaBLy7KpZrGxOHu0Kf8piRnO
7xgrJecnGzn3xzH6x0muGe7vWAc5xICnC2d5B/z/o1wzdUqbl/eeZeEnEYb1rxzlwrB/fnG7wrVM
g0pMy8IKzonxXTT7y2neOpNb6/RoME2TurXt8MhQqjYAKbRnIZuNnHpMNbqB56NUR92sX+u8PwR2
vyeoQkpEj9QO1/PWYB5emTKnLdLGlNC3411tKtSqiuyI4d72HVGBSnaXvR7fT3SLX2ltvXU6Ezi0
8+nW5kefGyCYhmwb5N011sZD3yWvofRmlmBGu8okTtSiYwfrmugfptnAdKDQjsDVKg7YyyCrX5lF
dKo7U2IWLM/cKnbQZa9tuJY+i3buMfVMvoQAB4SLUyHBJpbcEiLVflnm/ApLh3gm43EbD9ta67/V
o83GhO5nbKrvSZpd2SnbCm2xQEloLJaTvOKvU0hRzdaJCpDNSUktm3rGYXetWHnCvWZhZWFHic/S
Cg9x9DiSOHhNdKv2nc7FVEL9C+vFEOPGxKPsu6XRBVKsdl9gAyx6nLQdA86AKOKmi4RHHZqPrkH1
aT0/80xjOBzlTnewblObsTbH6GS2hABM1V6Rhlqsk1emXGpv8aUIcrgePKW8LF7mRmQrrxqPgCiJ
BenFhVUGrGqbBtlDK+kWhfSz1ViT72Ynv4lYVGRptutdUN3hfEN+6sJs8kvNM49tg8UD3uldo5Lb
cGoinxBHCccr9QepOR/aGFxD6TqOjsv1quYvuyTM8VBO9U7LMJj1nsl+dM5b7cSbYaUE28XZLvdt
nl1mCYwIs1LXZPzuqLrV7lIYH6siAJ4jBqqTDTU/ajI8ybS8qxuQrKu6fo9ZC9NjZIpveIQXPqg9
7Ak6YIsiM/6I/BOuCzMKSWjG5oFyR6I35POzERBSvrhnpwb3dmKNNWeQ3Nl2Czw6+FYL88JW1VMB
RImol+QKbgF4o9LtbMpoa1D0ufWmdtqiAI1+UnsXjEp7MC85+z0HCkFjsctSXOphKHWEW7dlKLSb
Yu5vgarO20WZg6+c8Ljq6DnFLGdybZ5WKUrKSousc4plvsk8MjPZBZUs6B61TslsbIyX7M4BD6NW
TSp5GTCpsQmq+42++OSoNeY1X14OFYV8mgxyMlPg9RJ1IbDToijbySY29b2XwProwVTFvDco3tH8
XNXxKpcDDiBgQydaVHK/bW3CthEMkVh4jHNjxm3UzT5wkEBCp1kOgolmrbtEnUQTP1CvSWp8yPc5
wE4iSRFEezj3TjJ+ePiDegKUbHIYsSlPwpzPHZ8FGoyR2ied9F70NBS1MfEblRGRjsHZRpDdvRhD
baomGg8hJ2VXsZHVRNiX8PoNE/7W814TQUCHWtePcDj3yvTWZtxcYyJWfpYY/QphpzirfsopDEqc
8M40+mpvpqI+25oNANqr8k3D9WJr6CExmSg7NEHfv2Z2NSDYB+J58Jo7S02gdaYAEpOiLKcIrcuq
86jrHa2CE2eJNqAvr4fcTA4oUkDl4Q2M3sCKO/cKxuzyypwxdc1E54ULm8q11JkXQQU5QztNVX9q
M+9zdvr7JBke4Xz5Dc2j6LIadbBwnWJUQMy0dBGxxJCzcZT9dGrLGC3EmhQfxQktwK7JDym1fdtx
6ZmYWUDZkJnH+kCRk7vUFaNllcO+1PprtGusYSmfAyyX92ogHheGw0lZLtqxZqyJh0PG88gk5gjJ
eHlWRt3rXwmb1BVi1UJcdpN3/IQ5aF14FkzKa3duxrOeFQANl/LRFm7ZOmlHa2uySiZRcmc52UuK
wj6Z+4JM5gKd5TUkWVr2IY3CtObeB9kBVy4f3Ur03eNkGy2bZ+NYDPNmVsUxmlgArRj6W3pyKD0e
8GduVczmgtpEhxjGXH0sC3+iADb4XBvISzViiwC1s9JVhDoKsmSrO+HVkL8ZxAXW7DKJAgLmA05o
v/Wq+mTX1e4aAe5Rdta+8cQ+KumngMeMW2Mm0TysuogrTzj7jogvtTh+RPizNxFrq1RLDzE7OMym
KJYaWC6bFgx36r4mx4U+GGYnO4Cya9jk/MaQTsSir/y0LzaFzvlSKwgH7kNjcxIoyHzp8KnjPZ1D
7Cbcm5rAjS4ot/1q2uxBwMleIibWNmpEAQuJKBeGVgGPh5V33AfpduqCrVfQZ9CiryLg17jKI48O
MKKakC7Z5Pesh2J4uE4R+V7ZvKU6DPECw50PhM3etlqWXnjkGtb9jHjgBFVFqRIZ7RoQOlwQ7rej
G2BsaSiDTTQ1bQqIQnsocvPzOM9PEM/xvC3+D6tC0jE1A05jZ1V7VsjQoooxOWZllLzTsNFvJfFu
/qJDhZkzLlzjIMV6R0fSuw7c+oAbJ93DXx4OswDnFUtjerSmqXyZvILBPIWMN/W4e60rK9xOFjdR
mtJ9PnvvyI495TSp3Sd6DxuZHEploZYHtdxGnYTFQvk1xzmfslrqdBsL6sKqHYJXstpA3CuiwKE+
5Gvo49vWK4+0vLE9r7+G1jbPgXAHNrMWMsRkvSWJt+sLxzrkQtPviEA9GZPNYebcBo7adUNvPkli
ID5pnQszNKhkMeriiPuFhuha9GuYjUjradUdUAO2oCJJepLCh8feFfQcePpBAVwqCcSWBg4fC1Y7
wgj5UbLLRG1TpzznybAClr6SmfVIB+mCGEF0zXyyErQstTSVBaLdUnYJB8mt9nC/73N8OiuVL4FX
IO9oKMNVZ9J82S1vSlbiFaiHdGKdXdubJHE4NMuzTvh3BC1e2LwjvOAKv+NdaJivWFlW3gR0IWsO
Q6xvYykf2gybjJhpkE20tYeGbCew28mGYbXNAGKJS2JzHPT0f2faOqFKC3vMl9Fmu9I4F3haYphP
k+ox/IZ7aV3jXP3IjOo0k0yrbIXOODIwhbwbHEysVKnngdoHMQGx2thl8AWYu7bKto+wsV1WEA2/
cugB2xhgJBr2fMuW+BKbZLlK86EG0zE/4KbUeSSDBWBcqT1FeY+u4L4lJ060brKvVMF/t6W/h459
EjoHGl3233oqZpf6vK01UJldtPtMhAczNq54ZTPzIZHO+Krs2tsOpb3JcrnvkdhjRYFZe6vpwx0r
t3XaYnM078oye+mr8Imel11FXLb3msOsZec81A5OrZPszNejljTwHDIikAPNXxWIo7GlXitvpm9l
6j5btI4uHxCpXb+UTvMl9eBkATdTQXlu42w3GDBDYrmLUpqv42qHQeWzx/FL+/Kxl/3LXO+XQpey
DpnmoUnm3tlML715eO0ngurhWZe3oT3flKN3UlR5SNlu3QiPQNQsojnvYLyikeDTrBybUyMZbqZQ
Xag0xpJPMdNI32ND6czaqop3g24km2BglV50YAwQPWtr7bkp/10F32bSbSpDeGEzTsvzZDvUKXkX
dHKQf2xuehw+fIhccK9hm+VeW2O+mZtbs9XGlY4WgMX4Kotx2Wu1QanPtO4auBeDxolS6yjXfOoc
vOllZFKj6vwpjrMLVM6V1YoTV/DHWEYPVQHraw6hKU34ozJogFmsrilyeIlDePZ41RXngtqjtl05
00dvRmsXwZwt4YTmrUGN8GA2eo+dzfRSd+o4kUcY0SZ2ygS3YIqHunp2RvsMiOqDV1K8zrv0Ftmb
vnQ7gqSRZagO0fBeRLO3cat0a2RSXhRTZe5gYoGxNS6TRL8e7HmTtxPCXUsMDWt0usqdLzteSOVq
eoyX4qd6jnzagnkb8LLsvZeRYQlQO8K3RrDCoVjtwXTsXaVhErC8xRYp+9sixtOvt1c0ZBAfUaeU
gxDOJt68nnOARpxDAIlM2PZL3195Gbb0sLkwNffOUziIGvNZsoAUfOxxcDSNr4zqQc3vqf2WWNrX
bJ5izbrWCWXUIWSgNLqBgLZvZ3VR1sq8acrkcyxjuqWsR1qaMfTjh0slnFAeXRQA5hviTep2R0P2
mymuvuEpuBnDflNWz0bifEVmS46nOJH7HC9DgZg8BFdVjZzb9uaRk5vr2ryCSg8GCDNaOgbbWKiD
iEkDzpRjQ3LHZVUeNOIP/kCs0teG9iKrtB2x+E1YR/umaV5TV3tqKtunr5Nkpk6nmNsYBH44GrJ8
OGhDiJeMmXTW+LAxFWoVdcNYrSIcL0ExbDS9Cf106N2VRdhOQ/uqDFTVsNBvyVi4G3KI9opMMYmQ
bjAPgmgg/0ibfebeB1X0UtHVkLS9OofCuKzq+rGfsxzjZjEcq5wOIMrqH7m6T75K+5nUePLeVfKu
1Ey2s136FhkMlBje6x19lA89fd5o8TWQxAmLk9Y89/A88hRZnQk+9KmIQPpCQ825tWIkAAICGMLB
l+MqNvX2eziUt3pbWGuh3Gu8LbgzSDcgq7dXhq4u5tC+TCXr5yQR9Ho1Ne+olpAmcSobIt+yp67D
F83mY0BrZb6nm3DYJdIistuO8053p2xLUrNdDRWpjciDBuGxxz5mrU4jzhQHT0KE91ENNoUL8rh8
N0VUpSAsMjElG0205ZeDYKhBctKNgCoWhW/GlOqUBYzwGmXUGe6LcTBuC5fCSNvbBHGLb9QaNl5Z
f5mOuM6aeRtkJdlTJ8jIVodptSWFXVw42I4OApvP2nFr4s5QDvFplh6WoNi5i3sZbXhKRz4fDpOR
c4kMmVbGcrzuArpwQ/KA57jMiYia9C6eQAYW2wrCB22mdF7FTiUORkoRvFXX2WvgjvnBBtTHHe0j
hK1LqzXkE14bqfNcau6ZBsyt1xpHqj6/uZy15pS/RoHu7supZLFfJzTijEb/Chf5MQAHQuEkd/fQ
PM4tR9vs4VPTzbPR8zIfC+PEfJrBfSMc3eQEUNGfK41cBo25B0eU9wqHlbeZiJQy+2Fr4mjJUVPj
UACGrC2Debh0tw4GhDeSNwJjS5/tPC7X2IZYwoyRgutRNQAWB5PJb4PpNvMBmdOJxbuPT4/glIRw
blrTXDX1bPshcSnmOuNRBdG78lJ8Y+KEIepS8kp0W2jRvNQKR6MvgyU25tRNkJBnbLCqFVBHhlkA
G+xWsNUD1jAcy0leylUa4O8jW7IppMJUEO5tMZygnOBv8KZtRcX4WpVx45fkcoUwLxNGtdwojjQy
feGD3MSyP3oxCaY8Osn6nRrLB8yq14RCfHojtjiQjk6jsK1mdOItwb2+fQ1wH8FaeMc1e1nT+ZpN
LyHdamUx3ZiSVp4pfdaK6lyl9d5iaLNLvJNefLRc/QaLpW8uzmVQtutCG86yTK7NPGWVpK7D/kmn
f5xEjn1aUkAzl9B13zIr0jcgeTqHYDMDReTaJa4Vz7WvAogVQaIvYxIdV/0yHQ+Yxexpo6IuoQmt
WF4is7bNqomaZcd4B4aES0Vc1hpFW6590evmm9vlm9aUn91QrchC+yConynfKbYCU0mDD5wUrLaG
GOD6ZGa4ZigSoAPHvJGiqcmAN3sBxTlrFJtA3n9s0TAJnuukvsHftgPV6q3A821CXmDDFN97NVhw
w6YaqDNXAYtX2mzFvtLVye29fSH56IzoyIIYvY0bM96ADlnlIiXvmB6xkNw0U/w1T/kdeccIx8n8
jW6pWzeK3+gUeU6dY2oaCPbOvNU50g3NuTWaSd7wcQF1PT/CzRekBIT5mTokkwo4UZ4d24+QqDJ8
MoATWcJYJReRYxPurfFpWvI1S9RRAW3l3eJSlqP03NrhrwhuWqK6hJ/raJNnqdzCvI7PkQPqa0Uh
OHNDX0nGjZaIepQ64aENAZuNc9XtcM1E/87FoAl81wmRUP6+iu+/VV+/PX41nz+p+BZf84eKbxi/
2zapRM90TGGjvVt/rv41w/odQ5G3aDWGvdSf/q+I7/xONoU4PTt5YbHl/9/NP00frP2XNIxnGezp
LfGvbP5/ldX5etcxPOxJCBPoRfIXKS/8f+ydSXPcSJat/0pb7ZEGwOEYtjExguIoURLFDYyaMM8z
fv37nJnZpYCiGI+56kVZd1eXVZbkAcCne++538lskyQJGfxRB6CdWBn/1gcb/AX3cuuyT2bxBCBJ
5aVrYW5L1QMeeYkQOwj22TNp88vQR8uKvUdhb8ZYEQOyVCdFXrbWs+UW1L9cPePsjAZugf5sAkZH
qO0++p6h3aIP5yKL5Dr7DBu8uyJDTL85iIWqNw2xrw1P+9xVBT12cTFdhJ0lv8a6pT1b2YSwrDSG
rQX5fS3tWazStJ8ONBkNKGDN6OMvH/XuzwLar/IDVaD5ta7Gn3Ndi+YIy1OtTZZYyA8K8vFVgo22
dKT5UdDQyD5cjcOF7GqyfkGa1axr5PsBQTeiTbv7JicPCENqceRRUA6UMjRm9ceO2X/S7QSHobof
a9Co4XWRFmUKHEjHyIu7L1w8o+uibU7v959iG2psFL3+f5/DwaVXejqEGfqfeM5f6jyibwKYB8VP
KCTh+8z3ufliCJaWQOkAF2M9GhTf63JE2Z8H4iLoQ/u9R7PSup3AQE5OietsGxhfffy8MONroRJl
+lUfD+bBDcL6XZL31h3Vl5ju8SK6fP0jHNeo0LK4rkfxFXgGywaw2EJxUoNQErTp/8wzP1OBv3UF
fwMmQdubV0orfa7+vNBRMJ6q9mJmw8KQJm1rx+9qHggJcTr+Af/xUUvkR4SO3ATKuN1DBEzf+cOg
06WNCw2UKub+mO1ef94XocYvxdyXH+CgTrBdy8Esyl18rIzsKN6ZxY9oRoqNJFCCSsJjp/pOhcb8
OaNF0TFW77nbtTLakoCdvpIaCaGVRHJ6HowKOim2pPSQjuatzB0dseOMJKQH7YH4bXLCDbwG6iJz
pkHWRnVAotBwtE+yKPEcTx1aEkx1hU6U5BRjQgcuaQ86lY5svM/CtnrQfDcgukvd8t3rD2+qr3n0
8B57kyspm1Ixpcq5eHgLP5IgDNtvoq8pRRSmPV1OGKk81iMug6uZDrVdISL9Z6hzNQUrPwIdQV7X
3KTAxj+EkLpDGrkaXlxCNxLqOsi8q3oqu8/IYNqb0LZmHNilew+VUX4aw3G44T+qgVECemEzKg45
YIRrhEHRw+i69w48pz9dr/7javxtQisNlTQQeSPZtOl7PJ5gLBG67Gr5lUATLLifUnlKtJAuZ4Ma
KULR1euv9KWz8fiVIiczlNiFU4VJvVAwVDFtkWKqvnbAex+lH0hU2tiY5GmbxTiKeOazoC6478FI
hK1fTuvEb96bfa6QDj27kukE/VVR1hp5NFUAoKE8CTYkbrQLCIEOFAwKuNz1XPIFXcJddZ7M5j5y
q/7BdEw0YRU5wwdjLDeFTNz3ukaKAiwo7eq1Jnrl+15fQmXvfrL8jVt698WaFJZnn3kPv88sw3Us
29IRlui25S40EplFGW3M5m8DGDzqerW+mXhZqxF65TvizxXR5HRmSA75xWRmSFvnLHeRG4GsPf7S
YRQ55LXHb3pauwcvaRXpDu85mdCv/PpHVqKA5VBql+QL4+yl1AHHQ3FWA0ypm2+T1z/aNck5GEhN
+sXI/XU8e+Qp7GCY94ktUcVjCJA+RTi+XlPdGMYzP8VUh+LxfHuZazi3o0ZE17L4KYmHxj00va8F
BNAvsFyylpSuVd+ZMSJZMOX4LqzDEVxF7A+A06neao9h3gykZDAszdOhuh1Fhyzf0LuZCTrmP6SL
gSshdtTDB+5J5EKW4cLr1HX+zvQjQfgtwhi8Golthsyc+syXVLKPxUMhrHtxTaMa7TBtj9+vHs1u
RUPpc5qYBW00NBF91xtIXjWr/JYwviX776Iw4DwF8lWycH6MNMWiJrAs+D6BGa9pU1J5y4gobuZi
vzVgsrkbmRv5M7HN9HOygW4RPswjV4nZ/GA1aXOTBBPsOzh6nzAaNm9zhHcHPdHmh9w4JH4V3QNg
o6sFIUcPZ7pweQl6GzgGcWuR782pm75gQFgbSDnSj3rZyne2BKBulUV3ZaQOYE4Dmrm3QiNOfBQY
yJwNmpxgx2U9rb+vz1Lz91mqBHeObvESLIf5cfwWRd82QxOYz7WJBNnqaptSY2gNlOHCjCpDk081
obg3Zu/swh7B4EEkAdmQXsL2C+INtgkkkAeodGmWfkZdJd9XBD7vaRYB8F+WAk+xMbC7d94YEJFr
bVPcvzzBm3RP19G3mtaHn+1Sv3SseXpNHfV/UOlkc8/5zwEPEIjntqgjTAsvuij/8fyreln90b8g
AAaGhIaQCARtWmuE/r9hj/zDNpR+Edkwt2lOI6bGvyEA6r/NPyImYcNUEru/tMsafx+aVv6YAVhA
GGhb3xL3LI5Cfg96KxV1CQfrXMSUi7tdkmDASn/62scyzN/iillx262d8cesh6DnaYVI/Y0wJuOh
nHQKXNT18/Eiy422Jq0bYOiG84MjVya1HIybHIknlN/bySOJKjBhoz4A/+4wC8fEVdeeAdno6TuL
dhw67LFDQ59nSq3b0tzlPuj55Nv4rIZ5SzbFtR9b0bEEC5r9V46fz91WS40y3PkWrFOrFCaCBUej
m62s/Ho8cyc5Phx5MZbNZxOeAMcgLKLS44UZWPMoS7ZYurCny8GMtE+G0WWHEdo5KBIN7o2H7SnE
ziL4/Ms8uvvzXPg1xjo+Lf4c2dMFhky2Q6xsLC58IfQDwXNRAwJW1RFA3kz0AZ+RrrrHJzF/r64m
nWRmkrpydbl4Piig5Fk4XWi0NwLIKxXazWhO5L2uGVMiDgAT8/4dpzWO71qv9/exloeRoVDXXbJt
BjzlIpgmZVJkZGxKLEiaOajBQzVQ65J4oo6tpQHylA6KeLnLJqt1VkbudBY1hYaKhCUr56NBBxb1
oJrODrL9dACjHJE9mON2aOWuDUS3cfrJ+pAQhX+n76Qq6FhDPTi8T2YnfY/50wjOyAlvkjA0f9YF
WIcNlX9ScViE6s9Cd1RBgiYxbm7GRI904eLAMU1V+dWbm/QHNTMKwrruieoyUy0tG43u5nhbp7Me
X4+I/ueNVdDGv27qPg9Am+nVF9yRrGo7N279w7U56da0HLrmFicyGo8KyGT49QXIyNGa0GO1t6q0
me59ZvudFyBSgkkEpH9rlabxaDa9T71B6wxUe0Ff/Mg6cx73/YDpMP1PunWRlR4tUhh9hHSWx0bk
bQK99JN3iW9H43qY057GOrc2JtSEBUUjZTJOB131FYFdOq1NGg+b7esT1FC3tH/fZ1xux0TOTEz8
JGjJ0JfBszajqMEWsgDbdSmBdt/3I7c6hEjGCFCSuk1FBr7jgb8MYUKHqCtusjzVN7S9cS8xwmD/
8oP+ewb9S4Umr5xB+NbVxyeP+gN/njyW+AN9qyR35lrsJLTP/J1wE/YflkDf6tr0RbDLqZDz764Z
FxmuxwGj0wjgCXaH/z15DJMsnbpNSxdCHPm4t5w7yz2OPccg/iGYN+g8QGd7vLtGEtvxEHjMqnU1
czdgL7lNRq29+OVtnNhJj6+o/LUevUHMUnZw8N36cg8Pm6QwMfGk5zZJq8fWS8e9gwoL4WEX9lTI
Uau8PuByU2U0QWbTcsjOIHWVi9vcOIM3cdhEV2PFAeeNgEyAdLaXKCfiM0P99gbVUCxEDm9eIEm5
4zc4TdhK5VohKRck+RP3xHIdwBp8eP2BXkLvfy/1l1doGRZpF26pnkm+9XgY6hhBaOAAviIiLu9y
x6cVGxZc/cHUNGh/aVH88NusBx3QmWI3Gk63S40mf2xQgO8sY06fXv9BJ94wc1fnf3jBlmktJk4j
FIe14/dQ4STdYTo++L6mbZ6DjoDiH4xFd5iUDv1ipL+Onz3IkyzL40GuGttzqIIP3QM8TAmtmmvR
mUDg5VRfvmiPlceS9HQXYOzxYAPK2KkYSrp4m1hcGrXnPwBxBOJeaMW17PviLplldRnSW78eagO5
XKUjsIDKQLOrFmPIohMGkh+Ke+CT6bSzgIOeyUWdmHM2SRN+o9BJyS9b3SDG9bORZOBUMi2HWBdw
9TKLbvP6az81is1bUEERTRz64kqq55iS0BJGc1tlj+hUZushQZGbnnnjywseS4cZxG5mC27AlP6O
Xzgi5HrIksBeAXhsdzYtTYeYBoNvpLjrA7QNGpdDw/K2qvzw4fUnPLWqaFN3ddNhg3aFoWb5L9ln
0yrh5gchxMQ6LIBFtTaGyQH3a9xMfDI+QOhQnfT4GgJXD6dV4NXNPsfum7KXPRQ/etmcy/KeeOvM
Osegk5FmObb/458UEKpjaQH+0M2kf5+UEMpLmPQPrz/5iR3ZpdJCSw4ZGZON5XgUOq2H3PJi9n1D
y/YDrggUqqPaclaZLeedxXr+9vqIp57LJbgyofJz5KgO0V9ftY/zQFUgPVoFdU1vRQ1tpKf9Y/P2
UTzyFlS2SIlwsz4ehfjAAEOGAMBLbB0ASQrXFUXB7h+MQjaLNIE62NzFypgzqkFjVqHibcr+DjhR
tHVhtd2+PsqJLZbQEx6cotfRbqMWzi+TUzPxh4VfQkynaDNGiLrPn7QCGZjmvP2BqL/AoONsJtpa
bnpoG0py9hkd4w6Xc3cEXZj70DtefyD1WhZbK/EUVxcmHKXs5balj3WWtXrLKA3OdpmO6D8yEvyf
qZrX5odwiiKIEkgOQu/MhnniVXrgnh3OEPgt9Acfv0oXMEillZFcWQMQCixwsl0395A861w7c1ip
w2j5kCaxPB1Muk631OKrORma3JGjnMpEsUs7u8f7C+KVHnR0s5qXAMTO5XJPrCw6MAkdaam0OBUW
G6j0cCtvU0pfYhIIT5usgSEWG2ee69QrROdBXxaSOIti1vErNLEkmM1B1QXyXuwLYv9d12b1zdB1
4swiPjVPaKu2aP/iCCa5cjxUYGVDbw+aRQ3YDg5YeJuHTO+GC5W8uYpFRjuGlqQP9YwKWy8t/czw
p55Ucu6BhCQX6NmLJy2K1srpIFClRCXP1PBesb26vUYdW555qacmi2oHlZRwVQlxcdnIB7xYPQnG
BOTD7ejn75GB0T9Szz9tP6aaCCf+9SWofvvx7HTIWXG60FtF3v+l/P7LntLl7JBuj1po8DOxi+lg
g1JXye3bR3GpI6n7icqeiOMPOCZW0/kY86wio6Q007TmDqqIc6Z2/Pt3oiBpS0nWTIcd7i5GgcIC
xydA7k5Rwf4Qkyf71hVD+x1+yXzx+gNJ9Xct3xt7l9I5EG6bzmJOQD+k2usSwXA3dHQakdyyo3EH
EibNRr28pXUGuGLoDn1BM0Uvmi3QPlUoqAa9hbvUR0+zz9+ysql45Kuh6S2NXp6x/RnpfUrdb6gc
7F7IbJl4e2TZl2QI6dLR6aTrd3T/R9cTio5kY7b9IOhs1yoMafJUrKNQ72lyYMkCuCpM+eBjT4w5
Zt4l5P0jK0t3bRTJr/hbtT/pkUD3I/P4M3aUYNgp8HeYPQ521x2aWo70HOaSO30LT6jZBfziL2Cm
u2xrQr278tCq84wIXi9h1ocJamc6ZFYgiLV5RTsaacZOAOfY6EjF3TO19hMTl7ZUxMsQb1CHSDUZ
fpm46YiQPwwoyvSNNK+zrnxy6XY6nPnMv39lsimq65SML/v34phIyrBoHEPCIMIX9l1MYnPvll4I
9Rk7o7cPhQLMpqjsqbW4mFBANfW6kBGGt2OWXtD9Y9PeNimHvx4l4pmD98Q910EjIrnLs+oJHxdH
RJ6amBCmRFD4tTjfhk5ikJekpXdX41SVwS5LMdGB2erTZwkcBwybOX0XIU4DwZjE9xXG82de9cvV
erGieJOAPyRnJExetTX+8kG7UlhtwR2XaqCZXraljb+cLyK510AvO0DAUve6wvejAjcfO+6a6sx4
0/S2J1ZFSdv4KoikQxuqyAnEUgfCewX8bTqzX/6+QfO9SVG6FtAT1Yt8/CtxaCwayD6SV5ShGKxI
rCUl1EWifvPHMBmYooZx9+Ptc4PbP+EIGXsLWczxoLirRXCzJl4NsEQ6ZDprk+mRsZ/bRLt5fahT
zwfFmLKzqjtQRjweCgvZmAArx5E+JJLV3dlGLTjeQ6b6Mcn4xhmK+cwbPbFrU0nxSDehM6MEu5j4
ws8kOHuVL+kGrBRLaX5K+Q/XM7DQ6My8PzUW+SYKKtwmAFQsXmQOX5JbGJbQnEOI4wfNXstBlFda
hYXS6y/y5FBMZWqwZOdYa8cv0uW4m/uCO8vcGgNehDqzIyV0a61z172TIzEXafJg/SD/Oh5pmLMp
nnoCKWvSxY6+G9WmAMONnl2vTs481qltF6tkMlzIndTWeDxY6NDwn/tsSINDo8s0Yr1ExGx/ff3l
nRhFwa9NpiDZHbGMdIwgM3qjYXsKKyO7Teqk2M96gyHxPxiG5/AgH6BW9BZbjqcPMU5DTIeRvMYh
D01xRe5e3799FK4l3Eqoxhv6UhXGRkYKjHLfSrZNfz965rQJKohpr4+iNp7F9mmS/4E+SlaZ5O3i
WeSgF7gma5L2a2TlvZX99I3ujv6Pq0Ijl/L6YCemHLsQNVMy1ZwezmIdxaBL/VEwGAeMeKQ32915
Ot0NdWi+PbWlSq0kvgk1LAl9/XjCjZYGjho4EPDKwL1qMCajRQtH1dcf6MTbg9dsEaFxmVMr6XgU
2RgBvsIEM26qO3tXq7vDCFT6Q4Xp6ToQg3kmW/qy0yw+Fyk021Yzj+dbisdGejPhDxBT6CXsUcSM
ifkZplR7qZGRvp9LY/6OA4TxgZJfYWO32PX7gd938fbHRvar0B1kvQj3jx97Fvbo+1zxVlVUzpjX
mhhOxZr5qW3DeD357XBmKZx6zewcumuyHNBXLOYNXhkmIjKeGk1TDjXYtHcejfYf29mfV2zY2v3r
z3dinlISoWSLRlEp2BabcN2PZMNfEsXQ43a4nePd2Qf0aDn24z8YifQZzD7bwSfPPH6TUUxvopOO
XJX1kAYraaBUjfv8Xdr1w5tzF6igEfOh9lUeBcu5GnhYxQUWa7rSrbtG5M4nDaffa9sdz5Vp1Odf
TFIOLqVokIi9oa8cP5REGhXjKGev6PlK7jgVPriONoEXgrO9Ch0bIIZe23tYQc6ZDebEAUCOiySX
IM1P5X2x6hGVDgnVFYnnyuh+5B2g7UvD+cz0ODEdLVXl4pdz8eDfHT8fOQ3P1QR7iwsbYuXS9E21
PUNaFP5o/OHtGzQJDDZLMgiuIZZJDNj0RGYme6YdxCVngYJ+hnjWTbE+oMKyszPT5NQrpNSiSonU
vKjnHT9cSquuiunkKqmr8T1oLvplses7s6JPjeIorQo7Pem05eHGZQuacM68R37xkdJ3tx3is7HB
yUFMnRoMd0Q2y8UNBxV40VQ+cSjU9+naLjt5UwMt2r59CZP2J73K04AsWsy5vKCFXatcCf3OcS+s
yLYuxwrhAT0EZ2GBJxYWyRApqH9S0rUXu0VotTZ3My70NArHhMqjdwXzV57JF6sfvFy+3OJJ7lCO
I8m62G2x2k641zIDRqwp9kEtgy39Y8WuF/N8GKoCToFWXtX6S0OhfTZFcmJ0bm9cDzi32D8WzxhE
Br3Ses8SzkDOKS/g56jz0AV6wn9zCOFy7RGkr9jqETwuvpyOIR++uJLrYo9lORzjHo/0Lr1Aixic
OTF/3xIZivq7Aj2q/XdxogyVCVpVzqSsNboJoUwoq6Cqks/4BjrgpFS23MWvmZrhmSvKiZGVEIx1
xkHIO12sZxoFZ1tzGwG+RPoXCUHwB9wA3Y/EoKCgQqTmyDSdaIOkmTLOW5cGASEXMOo0lNEpEh3v
Jdi9ohsiuli1Ee3AKjDbt3RvHqbCmc8M9fta92CJWi4tRbRo8y/HQ2HAVEuARYI8a+fcJfnQHvwW
1MLrD3RiFG7jKALI6LLml9sWWdYyHukJJWaCTSIniZ2cZ5xTHZwchTKmuhSw1l+yML+kNFyQHGzM
XMfx1mr3dpXNsKQy/c37Flo4ZWVE3ZSwfVlFkXaR4T4BKNvPZn0rWrDb3kQfdtNY8+H116YOxOMd
haFM+gCUSxIJicWOginjkA0kytEKyfw57XLSkGHbPVt+NN0OSZnu+tA03nyQMShVSUUN5BBYCuL8
AFPXoB7JcgZ+8DROgKDzXgu+vv5oJ74V1ww0KbbS3XEpP553xqRhiWjSpmURRu+aGeceqkLT5p+M
wpZM+ETMtxylLOyErnhGqfMYfrFRomHI0vnMKGo5Lj8TeUtCM1VapThz/CzoA7UwaU1AGkM/b0lb
zmvh0ROLhcZwZus9kbZjNyQQdLjScMP2FnvvQNkM0AFzvHKKKkfXredbzUk6xSP3jMPICfAF2w57
2xgYPg2DmX0nVPWUH49VX2CRk27tWio7ZiyJBjlZb84Tq93ao01KZemx7zp+F7VdTNbIfZnm1C7b
W4Wj80uic7vW7zdJRmE9kPChXsrLPB4lqH2frkPWYAAz7DO68hzWJ95O6xS5+JoDMjrziU9MVzir
ZErVoBwLi088ua0XlBWfuAxs/XpIxbwLZTydqaicGoXLkEooELVhinb8WCbAmW6ObIHfbiY+8jMe
O787t/JOJKPVRiw9UqqoLigTHY8yMmUm2aoyRlFa1xm2FQcbcuCHpm6hkDlRkH/OEiwH6yyHCwjv
6zvmH1hoYKHXXEM+yc7scieWD5kGJRUj90SKdzFlptqVicVJuAoILt9bmRNdFHbVfrDa2TxzqJ8Y
isOH3J3aDhRi8/jRLXps9NpE3BFnbYitZ5Ne2bD8d/iY12cWwqmhSEOhRUEmSEi1GAo/6vzPGhxS
2+qra+fNxYQh8wascBSfOV5PLAfw25THoGHrFmmO48fCJxubpIaqom749b6ax/gm1PCAiHpbw8kq
OlehPTFPKZqSaGXPU2Hh4ot5FhGIa2S0xVW+3MbAEve2PtVn9rrlG+SdoTunXipIXqg22+OnQvhc
tU7NKFNHIagCorbR3SB6gADwVhEhIF+0zUqOY/GpMIk/HsqeqPvh70fFm7LdWkt07FOatjzzmV6Y
5L8eFGoYUsE61yyDkrOz2LwBnc898AqlwwTFQdt+0mEDFaUb2njWXe1sZ+zTxgTPNRTOO8/yPyoV
M3LyTWYWb367/BaOeLLyknW1zKCYuM7MukP1VuYpRJjAwsu1h3dVeKJ94+apRHK8X7IoyDLoI1t+
SBtYTBYhyXCzMr707LDBGxhyx9vOejUKtQYqrS8l9mXnukhTzA1Y+phb2+OTgQfo58rKH988CFMS
UyI6+Fncy7c2VV1Ydo1urWhvxO8oMRv0+/Ch3jiKmh9MD4Pom8STvTje7HLAj2vghSXCrbY299p3
ModTcmYUa7lvkBIETMZBYyK3IMRR6/yXCzOi+2ygqi1WNmrnbwWSxqcey5cnGKtOtppNp/zZYm30
MSl971kMRvUsIuVzhmqvoxMN/VqPP1aW16uqcKY7NjxZ7XVwR5dpP+rOA03tJf2Feelgsuhn2iGY
izLYO1HZ3gFsdLDFaagHHbgD51d5HmfU58defJtoe523dL5peyw0hbHR5kl065yl0pAc0zEoHLPa
6Ta1OVRX4LarcoXtVftF1D73vCwdwa+UQ1/iL47ByD7FbOe5gR6XrPo+w5R9xHdZ7nI9TQJsrVyA
BnvX13R7DWzHhJvidQmAR2f61FtG0a1bWcjbkIULCQ8zanNHe/9crgz6K+qDbqUVHJgiyz4XbRd+
cMFJTWvPnqPrrK7Eg+62xnM5mKA6HIUIWDWpkWUXI1cXf+vKsb3mQpA8DW5bjbsgHC3sIb3RAFYW
++x7YWQW8QFYTEpXLDe74MJ3Y6vcCXf0tFViKVduzSjzbNOOdu4qF/qwvwB7qgUfQ/wOwUDaisgX
eH36Lhsp5G/AX2cFe3dXwBjWtLpc2/DVnku9ND4JGmL6NR6kXgXLP/ceLDnazQGW1fwtFDaau8Yb
sadme6vvZZgmd1ZflwAQ/TEDeIK9yGqI68KHlCvxZWiT0qnWMqoHfRW4aXVtasL6ZBY5BkKjtJNP
kP7RqSRtT/ewlihYyuhWeNu1cY9fqeez/cfImtNNm80JFwNcFkJMp4ehwcS8rHDirEz7KxAi81Pv
w5jdB13OfwMzA7x4KkdW3/OgDv1rpFVzgk2lJh4CmPzj1sxi/7NTTb2/d2imeu/0UKdoKBEHDJA8
kMxWfanTL7MW6OZWeBIDK9R8+xMp/AZEou3AztVEO9RrfxYxJaCoGipM3fFYXaFLy8aLhszGdxja
Ca04Gf4168gFU8wmWGtfVTvRY6L7Hh4zXZV2axfJx7j2vHB4X8seD9aq5MYJFLWqIN/CJZ5WmIWS
HiP6VbjWoHc+9U0R45jEnwcAN6bZxQzZ6Sr33LpZVa0X71O9hCPD1Iv53HFt4KfnVuP3dkydr0OL
tGcbY58Iqa+Mw88jyYZ84w92cWejtHE3qV7UAtcDkJ0YIObK9nTChSjcUq6Yr2o3ysZbdBT2c1jj
E7aBuYwXYJvYbbstWhuFg1Xlrn0VQ34dbmVTC/EgUwOUnO1OAYuhSttgnVtxJjap7Q24BEHkzu/R
STRfQlWiuqB3IjIR5Mje/xKLRs+uozmEh4QDRPJYWy6UrWCs5LxWJnWf6S6qsKrNkyJ2n6pZm3cG
OGB433aWDPsS6WFOta7pv9ThHBZMDjBB67bNewNaahk2q2bs68dOH/v3AV3+48rjXRxyEbu4izWN
G12Wkq6kTYvruL3KytQaVrrF9Rm9DrDtFZQWYCNuHUQuSJO6RUQxQ1a4kqGeGfs46vKroqoBgwAw
5+PNqfWUZbb+gf2/ecIUkGqJKyq5R+BXKv1SWX4p+wkEpwBq5m1FaOr4Ggw1mKnAG9rbeIoB240g
04IV2lH+oaSz41MYJcFdP9kRjmStOWO9RYkae9UYrOxKG2r5M/UKXJac9NmIrOCOXmGJg0mmQ1Tx
x5R3gvsYOPWJ8ABurx9agGhntwhAR430RrZBJG7brDJNGOMzHWHeZOb0W8HGGDYtat9gj0Nhiv/g
2JadeSAvmgYxVLB8eJhgJd8HBji5lRPWrvWpAkxMbyGuTE++YRlPII/a/rIz5CiebTsnFD70vqDU
WboeCC/W77DGQdD8gjdRn7P/R6azRvIJzrWZZHJHPo25WYm6iXaJ1GxetuFmPnZvKeABJ4xpKIZo
5l6YDdENhlEe5K3BiKeb2pth3Mme6+gaSmM1bqsxt8D1+vgLz7icrVDCOfLSDrv+BxquGcBpJIYP
yTSi1vjc5WkVHqq2tj5m2aYsa/uy00X2E6ghFp5+KOfLJOnhfOaeT7+GKjSZW5ZGAxmBeB6+Aw5h
YuVBWVPel0ZyKejvG9dVbroH2Wq6scn1Sn8CPlZZm1ib3K9aiHSf5xtp37N8s8VjDWfqXUOyGwO2
zELaGxX99Kx5RfgRuhpGJoNwU2sbsKDIhacYtqznuYyZwHgi2lu0x877OaJqjo2rAOQQFv6lwP0a
yjYcHUqGQTx5W2nb5dcIIEZ34aLFyTe2VRF7zFkXHcARDyEA56whOWuFPalZb6anb9SgxqyG0U8u
qiGJ7vGCBNHMEQbRrHUhN/Ze5X1wdZxS+JD2qK106k+gAGFl0qHOlnePU6MB4DfpSgunSKGx9gFr
AUfTDe1dMpY9Xn8zNPA9Pnfe/ez3NFHqSVXddOlYg/twrHBthTNcbITw3roqGvuOiT6PmLJywH8z
sKsF3UMWv6fRFJnfdTMmhX87+8YAOrrFk/MnlFzQeBh3ufqtgS423jb0mFhPI25c6QXT2mlv9c6K
2DsMZum1aYcxlKTZBpsTWQ17X2TbnbKlxbTosTETbL+tTuuqC7NO0VRFAA3jay01J+M9tCBpYjfk
h+aBkKfoDiGtnuXOCKNB7vwYV7+15qXDc1222LBNcSfel7Pv+3jiZqEFrC8dsd7x4T5zLpHkzr90
US9+vn6J/C1Iw3VGQaMQ7fH/fuuLEknSsJ1PyotxKLahCYo8sYLk1rGx5nt9KBUdHUVPaigF4KGv
gGTekh6hCQPdiJitlYPMlHPJtjd2LZjrFviSXW373WUUNOahKad52zRdvn19/JOPimiBBJ8SQi41
BEOih0mYNYQx0eztqlaKj5Uv4JindXWm7KEu3stHpRpPSG9z0nKhPb6Yh0lemHAbrFXhUwDWDGu6
qMp2fGOKguu/S7YJ5MkLUWepYdFsPfedgZPLbPAEBURVIwqzWkRTsBRef3cnvh16TpUvQMZEtWGR
DZl1N53bGf0uYDp9ZWYCdayMwA+6oS1u2MiiXTyX4TXI/fJykL777fXxT73Ql2IOkgeTBNBi/CrW
nJwrHJpy168upskvt4OkjPr6KKdmCH0vZC3oHUKCtIjvyy6biaQGhL01RhnWqDVby+FigXWg9+YZ
QnKeYgYVCKRUv4WIdWspHyEXaUfkxduZqsC13Uj3x+sP9PtrU6MoDJwSX6ILOp6HhmNwgyHjtAJ8
WqzMHgrkMMbtmdf2e17EUD0hqOH5X3pglxyiCLNR1wkYRmvS4Zb429mKNMh2HAdev6mb0r3BRa7j
ptGPNzaw9G2Bnay2kohNDm7T9ySaA9zaNS8/UwxZVmAEv4wsO6IIinHIQRe50myqGixsUdBYs60/
B73UdhD2rV3nc0V3aVJrVzZ8y3/wcSFgklpDBY0kYxH/+97UFRypaqcz8nWDhzJHZyjO7GenPi4l
CLwd2csomy1GGZNuaNk58bnIM3fXYEqt60BxX59Bv6cYaE4lMUMTNW1HPM7xDOJAi9zA5nxAwO+t
wtboHvMCTwajSZx7yPTjnw/13xb4f6m02X9ugX8If/zPxXP2NXr+lb+i/sxf3ElD/IE4wVKJVJoa
kcTwj/5yjzTsP5jdtH/ypfhnaHT+3Qcv/kDkqFqpqHyQIFWZ0b/dI8UfOt0ASmXJXZWQ8I2WU8fT
UclO2c/YSzjjsTNBR3M8U8pmNCbCj3tzjIC/asQrT9i+y3tBRipaVTL28/IWY/bWe3B6Dzgt7Hrv
QaeY9X0uU5DTge7Gl3PpAsVrYL59FpPOfqWVsXdIcTb5TH7A1C8EMq6NF0bz+8KeAcrrBIbhZVVr
jnZVoRuO98PURR87zsCn2hjc/mI2x6HF29pvqutIC2HEBlkaVOsaXF27ykGC2InfAdXHnu7Ji1xF
YI8CkgFgl0ULJbroDToaZjtbW9GQQUfPyLKwmyKpX5Fpsba2hwnm2q21WqwxLqA+MLkeLrcYOtXt
jr9S+SxUUCZXdcWW7xa6/62ZU+T3A9xbD2tGC1faIDcKfxMLELfeRMaAVIo15St7wplr19i4yWLI
PJC4k0nTK7QumuJ1iykjFcRk7B9KvbVu2o4+4xWGwQDQiq63vPVseSGwY1kLyPBGNU4bo620+ICz
0QSBXEWVovWyzxjzORwPmVV9xpWQ1hjDqzSIueOYY2lex5GxnUsTsx4heiBksDqcm0ibBZ71fkkk
rw++Pu4nUII4Zw9U19aBWyfjXsPyAy5PT2q8x8rmu4QLFZAcL8d0E9AtjpmPKOjsIeUT6+upHDh1
JTCugRgI55Z1lXRk2N0RMhYuWpNufGrMMBIrkC206/czFrZ7oyaPxqyZqEL1lelfpkM8tjvHpzEa
YLWXDVvTzKwbYsfmklDbSMmOBGO/ykJvdrdYwZkEF2NC1BNp/t86+v9uav9Srbv/eVO7CJ/z4/2M
//pfPCmAuPTmwudgzyB5ra7If21n4g+kM+jJwPmg/WNXYc/6G+th/EFCnXYEpd/gdi35U39tZ9Yf
LxJP6jPcp6iHeG/azjjk2K7+fYVHgQJZiP/jbJX8UjSqx9uZBHOeht5zWEJeW4WlTh8C5DKTHjMR
aR/rytSuCi9F99vD3zPWOUbV82rygEWB5SnKQxYKOWykNHodK5DGfPaHuQf07OF1cMkRmjaHqqqj
cCtFFvW3Pu3Q/SWdYB7+PbSsYOwj2ggHgyYex0SZUYGhzStyEO/83kxJSdpdu4nCglC480pyISLH
DuIwGV7Tqxt4v5ZkvduH1vDb+8Kf7HZDJhRHJ8v33kUsp3LjFaKLdw6JwC+YGXKoE2c47f9j77x2
80bWdH0rG+ucDeYAzMzBH5VtSbYcTgpyW2JmschivPp5StKsZakb1qw53kCjBVnST7JY4QtvOIfr
1JYnyIP32Bgs62JfrVBX25M4weEIOCa69LvZQcdvW7jO+Bh3dqT2SZGP9qks8t47QZYdSchIwpvZ
FMMYWyehKAM6U1k1IjTZ+cc2GsdhH68R4nqqahAFKGAjpqx74JGUUgYEiHAUxxwjnzxsUEcRPKCm
Z51TuAldBJm8JQSjUeAqEtlr8Dnu0UndrL2DCUyoCrwE2zGRJ0GpZns/DpmiJZLX9zYGYdU2jlV4
TIWVDFgLL/UNBicr2vlVklEgzfzyM+Tf4sFP61TuMMzLL1s7rpELbeH62SvtAirXAZYn85pa+AAj
9vUwKKFwQe9D67MldJbyabHdb5OJbjWjVEXBMZMqD7Z2IrojdtClc2hEImgOaV//8Atf2NtWFtGt
7RRzipSAK6ydSOcmxKfJHXE3ieoId9gFKZWNV8e4FPo9hXc/9bsfuvaoHq28F711E6v8tqyy/t5G
FrBj5WlUYimvelRdZ7oXjY0I66amqA6/sUnGQ2M5GCbOxbTsvCbw8ZIqG+uDG3SrtZ1z+JGoXRXF
+VSmmLEh55dnp2XrswGHUDbRN7cAbmyczMLgi47EiFOAxlJsixc7ZgFpPGQf1zUpfnhjnvenKUCB
hxFVbSzTAlf/CMXSfO28cOj3VmJl9W6yM1HuZzof522/yh81p4K3100ur23soLG5W4L8ATUxLHwo
1Vb7klJ9u2Vzn9fdMsbduPO7tP5p6YhTB0sLl0ZDVc8levJT9DkSvhFygq6HzxL+IfKcuprzpYKI
eSV97NQ22vFnvNhTCKBk70N523Z9gHEHZg7t0TMuXWPQ/0DMFvn/tPTFVxs1/XAX63BZkRxt83Q7
6c57tO2eenVsZ9GwKVckSjczChygV8NiyI4TYhE/cZcuuTsMiuZNv1Si246l1tF2FD2tAycc0scO
RUiMI0eXpG1Ya15obvfG5SlY7WOKqleG7RLOBdseEUleCV2iZZeU5LhH2Y3d7YptJSFM1rvxQYy+
TSCmQ3xKfES+8B9M8p9VQX190/mI6h463cbVtuz8aY89x4zVxiisM8efmkeR5mwpFg5wP0XkFeVt
nkXTYxTl02Om7D7aZKUl2e9oeoN4bGLna1z60ddggMa77Uonvuvybgz2k01/0g8KmhSym9H9pXj7
mFNlyw+IiSf37FNNtonqJhtg0vnJZQiK7cHrCRducHxkXEKmZLW1PPT3a2Wv635IKTcKi9eCR8ZQ
nlKibwlqpiCxvmPVZV235PzLXQqp9mu3VPa4W8cOnZnGZ/fuV6T6Inp5k0cvgbjyWCWIyZ40dRt2
N/hihcu3CnM1dUZRJDpl1xAEYDJC/CCQEnc8ucroSyTcuLryosGODlYl4kciCR6uGXSAnhkAtkun
zK3xGJd58sNxp7jBPzzDtCfppu6DQ6sIt56kaA4ia+lLcX+wNH06BvTwuBiCdtLPOFcs/TFeRYrB
X7BiNpcGGtW2cpiXZmejwDufoO7WTrt+jsJPdECE3I5apR9wh5virTeL7qaxCJI2uK8EIN2UJSEO
VpV/3RYNUqFjDioMq8VVmZp+jxNDHoMx2FaGALsVgNHqbUFI+6mIozLZxmFfgu6ADHRVBWJ6eu/y
AqUXivcdHYafHAZ02XMnSAF1yaJc2HC7st+6bDTrAZjXMuxblOcSTDOjVG8kHJ9wl1hSsKK93MEd
1umL6KsbW4pdMvItTQ8BavdpyvycqBTKleUm68LblioKq13fKJoSwoKZMyBiXp5PGN2iJ4rs7DYb
7So+lA6ej/ibtMWf+Cuk+JfhQpu2F6OYe+cOiyosp+daonWhK6qV1y0taawAOWDUrkKl9staLOjE
14lcJ+RiIeHg1Y2darvxbNSU01KxLXtemn2nHW78Dp3WvU71tDzOcVl3lLBrhVHTuKr6e4qX14mD
meZw1TiWU36duS3vU+VYa8msoF67a4IZmz2Zxt6Dail4RVMQHvNwLq7D1UT68RQM/Y61dlF/abTn
w2VvnOETdCk2FY8pkV907Lkc9vQ3mo3QsUg20lnnR1F53LpfTFS1XY/O0WaAQ5NQjynINJAXzr5I
wGM/ehy+KOZb36N4aT52uotaqE9Vdysy1VoXVuuYLU/EzVeVUmiXW8iVcO13SHcP0yO22cs3VAmD
n3WKPe1xUn54kcLptjd1Q9rERTvxorXx/+PtfyTeb+NtLLub6r75+WsNwfzJ/9QQjIgrqOAECBPl
fnSP/xl0R+4fEdG4g44eLuMu2Jh/Bt2xh2012T0xsE1viHrzP4PuIPnDFNaeGDMxRbZ/K+Z+XWM2
1SVwmSQDvvFip2pnIvJf0Cwy1Ats/2K6VIizko8P6OhUNAcG8vAdaxRvsYulzqUVYRw14aqJ/Wqo
7gT6yO075KM3FU1zLzQKAAODe6JTDfXw9b0g+1T0CSyRS+WmIW2iyrMzfdYhgmd91nXUhpdUwHtq
lhO9YKgThOdj8QV34vhTQ6dZbxJdl9iHxYm1HBPcF+Pr3mry9wDmfxmyGDUeMPFGsskLyJpe36YB
6Yg58KpLy7WrdOMkgzVfzknjTV+k34BrqlmcxXHq3NR0GsOs2/V9F8svv8yyj89Z0a9Kr393GxHF
QUpTZg69fXNI0Mtljqvqsk7LvPnReeOIa7JXF9iL1WCRDlQq5xBr5SZtk3NsOSt9lmKEEP/4/X28
oYnSWAL7Bw0fmgJVb+7lzXiIAlkBP56Ss7qMReachVKXVHg1Wvj2OaHZ6n7SqHSTxaiFeLVpsrI9
LVys0hCPsd+DA//d7YCLJX+ka0GrO2G5/TqjCfhSMRVedNbWLsiIIfXQQJMYRHHyY6JIAI9ICIE1
7UYLosJM+xrdWdx1y1yW1xIBveXk9yNkBuCXrNYF1sNborsBzZ78+S3UnbwJazThRadD2Fdy2clU
dekRDbegRqQ7pXuDgWJFNc7dJgNCA4+B7izsGH9/F08ibK9uI7JjBwiqkXykK/h2eWnPWoGBOeup
WJBhEd+jzuvz7iKw+wQHdfz9crypUAT3y/wqGooVPFLmJ21GtBFGrRYbat+qeLQR2bW3zSJRYdgi
6yUlNSYrzdJl787WspynOkLZPZvnuN8DUwZUCHgjUuU9EcNonpFYo7wnMOb/emhTHe9+/6RvpwBk
TKCAVCOM5IpRCHuzkVhBQZM/n8RBAO9XisgWWxt56gU9+u8YN5LUVhj+qtH8rBorkASDQkUY0cm8
S1DXcrtO88C/v6030wBSJdIypozMFgY55S3Tpg1wDhvIKw+1LnR5sFyt2jPLWdNqS/YaXs0Zq5fk
EmnTo4pBZL0DlH9Dg6ARY/RAwAcjW4AY5190EYJJTJGk6HOAQujoyzleK4yGYEb89N3Jri4zD9TY
x46M08Xgc9Z3GU57NjLyVRGc6toZpou0r/EwBSdeLQXVvHn9hhAyPn6/HynOtl8XDERX+sU0kWjV
UVhHA+31Eo5iSs89mkCHtLXC+EDbw802WHT1/WVT6+oWQZhxfmeR/mXSwK61jZo1vTRmDgzL1xfV
lTfjjJINh0HSecWMFVLBZ1GUUB79DMnqAwMg09sxHnx1EnUITFwq4Hr9Rru1oBDy+yF4YnL+sloZ
A7ZTmmhATCEcoKH6+naEW0zl5AGzp4eWfIgpKzv7wckLTJrr2eHwmzNq6O3adSc1ChRQw4rhui66
PkTRKVq/IU8pwocEcc9Lt7cra++HlVNu3bCkoZtNrTdvRwgVmCKnubb+vbPJ3DwkExCydFlhQyVv
OoDOovwpkX13oMYfj9cl/c9IbHU+e8dgnbV7ty7hOn9APjuXj9PYSb3xyzh4pxH7hrTBgURDBFsE
kBa8WaPt9XoMfe3bqKak6pDPbn42l55zPUyeG2MESTUdg4d0ipw9tkBBe1HlukjPA+oY3S6ZxYxO
vbKE/1hhXjC9p5f5l6XInYEtQ/3OBUjOdvXmkMoSfygQaWwPmRuMw1nbT+gKppUqhp0TZeiPWWSZ
3tGkDwMGMtmgdjoI8vRQFfAxPvm+FFiu1+nS3layKoMPM0JfAEi8pO7fATw83cubmciGRYvJuLwg
EPLmXgfS9yXS8XBo+6j+rCMEVjGepNCBxGmPpV+Ntv1OwO92hs0qjJ1zuDjpidsOyvkSLV6td7Xw
arxM62k6wIHNDtHkDPM+BQaNn7FaKT7MlLROtVij+xIU3nw21+14g2oZGD6V4xlK2j2GZzktHywZ
xxaZ9UuYZWnf4fmbqtsI5lS+CWlLTZheSv7KKbxVUyf/ZyH9b0IuM1/ejAQdO1p3kPn5722LOSV+
6do46JEqXpf82qbxXmwqTV7/0ePlqdMck/qLyLbqz/+HC8c0DAOakERbZBe/xjQaIGE9jt5w0A2Z
+C4JenWEzpxmB7tu1HDm57Ygv+4drf8tfvbTEgK1z1SlwB8A43nTio4aVwt3ZVesQZbNt3URRF8S
NDEf1rrRybdowYsFEHVbOsg9uREVRtFV74Hu/2bcTTech8fuFWWkN0AUCa4BiRX6iWhMqf6gKNQP
WytwCrltAyedrlvkDHalV6bpOyfR310ZSTUjUUmYjYXY64Gnc9dOIGb1AVLAEB7UKGrx2LOmDQg/
xERZx04v9wAtu/fOIxoubydbgogqg84JCN/gzQGAnO7QzEvSH6JgqO1dGvazyX+c5KwDM3NMbKtw
dqvruuBSHYxxj/1oGQOYHr+pc2nbDM6/PQlpyTD5XMOWgpHzeiyKXrZUCKeefUA2wUUZJ+1DFeNX
TlvGah/Gbg7P1hhn2XfCubdxk2EOAnQxYktG8+DtSbi2jd12ASdh4FdTvFvmJv7UtW7/aWoVMuIl
RAasa1PXeG0PIf4Lv3/st2kpp0gCX5K4gAWASOpbAZp8dfLOXdv+UC5oDAINbtS4H8soj3Z+AT7e
ARqfVBuEaYJlizaD9YEqbnmOquM6nXnsQx9GCCHThnomGHNn6cfw8Ptb/OssNcODzwjo7ZgvZgR/
SeKHLh5aS2TcIegwxN5K0IW4HDnWaZIIp/9qTaWX7+IYdsDvL/x3Y0OqDhXZAKqoYLyZE35NpT2B
0HFovUl9GlKdLbuCxSS2oVNTGmxgvX0pE+0BXS/wxR2SsLkIndS9tusQ1WwQiTLILgIK+/fuMIr3
FBj/JqqDEOSZOyPeJT99c3i12biu/iTA2ONP8ieG8UW3CZamnPY4QsNdofhafMt58Tfe4hSnFVLW
49Zz6lW9M1Rv0nUzi0wuYlRMcb6CwP36Hbm6HNu2rbtDCpfLYi7Xcd5tKulap40rnXy3TIE905kr
+qk9S12R7dHrSb2bd96YOSpen2FElPhvkIea2fJ2W0naYglUQg9tCOVa72j0exSlxwqNjwmTKsy1
ejH+kGjMREZqU3xrSuKgw1JVzWU5R2txZM43n6faiYb3tjwzBm/uDbQM1Cp0zVF6entvmawHVQer
OhCNhN4epYzqwoIjeaVsO8UqMqiBmBTNZ0vGS7sLLN2hqFgEzdGRU/3Q5WrJ39nznkQWXt0SCRPM
Q9CJmJZSjnuzC0MNl+08Mlzx1HtQWnrZfRZJ71e7ALQ3lupz7B+HKsx/xFM1XwoAKxXMIJv0vanh
VBDCaYZvZHNWWzlHORleUyx7XcoMIHld24dhcJP31EaelDZe3zed9OjpTaNGQDr1Zrotaw+rJqwO
/hS2XrGL6qkGoINWa7ZjL12iGz3PLbQWD6eC+24q4uxj47Vz9y0oHY3tMqwB8DbvTL6/nGng8yh2
RqBaWZTe29KZ3zat5YXgVnsbF3trM/fVQJ5tuSrOPyC7FUMAGHrL4nRfiAvvKrlG4806DSIM9lEt
10IfZt9v5O3vb8w1+9Sr4TJIRapX7O/AelEEej1cTZituMXZYh9YTdd6G4+Mjsqnl47lVG7maAz8
E9DF2ToBmZnr8r6x3YnqwYL3b38Y2oB/KuyWikZR2uUVfzcHJ62jA33R5tPkny3IYHcoclpYnJ74
SV/YPwH+Ki6lenAB9TuH1l9OBNSbqDFwYHrI6LKaXj/PsiY5xVsc4teYjz/IfLDluaUb0e3LeIJ7
sRGC9sMW4JJ8D/6ZvD0VIJQCxGS/hWrE1OP0fn114aKEwWZSHJdWzUXyAYzPymAlkwXcC/ONLpW0
uS30h+fvuTf60XiKMcSq5GZZi+YDvLpQf5ueakYwmKg5Zf44MU+cITNFMqBJco63lj1DujnBhS+d
hyMmVYPVnri0pte7uZll8ehFrVXBXJNr8K2gdcUnUCUNb3uEyQq80C1bLfHWqUnFxG0NaBfXJbtN
mxVCH1eQ9HQrn1fTr0Uikn1dyI4maFhqPhbAfldYWGhEycKvTLW0VXuwK3hlydEeipI/X5aupLjF
fmkuTfcYoscOqwTRx7s6gnMzbRzyqiHZ50llpk5WN9Sn2iw2NbG58FOKhZ5IeyNpW1gtk4UKfhPO
N/UIVcB4LNjj8n2o+0V/cWS6OM2ZH1JcYhMfG77fo0UO2v4oRhTmZnABiYv/Bju572+nzFU8Rq0a
zySXmVX2MKhLwcjtBogl/Kwtwz686oI8M/9GeucEJ3FdJ/2Kx7Veo/QAZW+dqw9WHYaTd20lXgpY
sFAaMM5pG/pCFApDygAKGO8nJ7M7nyyXFfbRdkDwyKuXu80VE8k5rOscUYMrcIzBHC0k73aBNAxh
vt4Jw4yMtvGaOaiTFU3QszpFJx0emWlUTfLcBtpY3gf093trKwKX1PSQDviTDWfQUT0mXkZVlKGf
vcJmzG3LLxjYzJ3XgYy/0zzxmOlivaNk0LPCy7AtHpO0KHhP7cval1PGSy/7umZIRKPMAn75Ti7r
yABFOSpE8jR0VSLv3NStghsEkar1bmxp4l4loUgfQ1oD/ecqXqf2Ph8be75osWYYrA2p5CDsnYLw
5w+bfAJEGO8G7Gy56JyBFva2oWiie18Fyrp2ltxUMGe1mLcFC4yd3KkaO/gcuhReD22+jNNuaLJl
uAvdquCWq+c7z3zqt/cRDshLscG5lJDjunUnq0yOhjXVCyBEsI5BLc5RzKrQ0jb7tI/zLA8cx6kK
r5JkzRPv1J0WUzEtpxTd1zPbbxJdXboyARgh8qDrl01dV5U8X7QTYv8zQp7oP45BMWKTnOe2jkGG
JuM6X6jRok+6ofK3qmKn6PGOmAkGHrsCVipAz7Zxw8nyaVrqTt45nUOvNdewzmDX5rqc6Qi7q/S+
r1hncMsFa4mgdzaA1XVbtONUD2ckSzzjIVK5ZGkBaAvGG8ThUvZ4eJjletfGumGscUZjHgCiM7/m
KyYPlRo/kE77MUaYhSlYoQLEPyKakrbePgfeEVpXVZTI/Aa9NHOE5NBd/ZNCpJrJFgVlw2QDIWa+
lOPcMJy9lZTF4/Mq8zSMYIR9SJ5Zty7gnTG/XaGPWwm+rE1b3g91kXGfQZYDxzywxZiXnvuiM9ua
7JirRVd4xVfHEp06SVbfH7+PbH1et8smWSUnhT/n4qYZ3ZqSYcmJh7F6i1zrA+TNImAepalZFzgX
snfSLY51uclLHY7utq1Hc9pNaWzF2wFfWe86UUWX37XuYJdHB0ydG2+AmjnADXwPF5xbdsAxuXEW
b+UnUemtBYg+wl15IRQ5kNq+vKc1aGnHbPhtm629nkcO/OcHzjNguiOMF2dKLodFK/p/ld8Of0Ya
P9IvHdioyNkF3kRjEBRqM9ubWCGz3eydCdjY3k+ZQz9l5yjr0sHatmwOtA3j7lr3SVWchO0cgrPC
klDO235Y4cPpAa92qEnYNZyMqPQnVx1lV3pZQpTa+PpZ1gSBos1FeuenncsNi6KmUPuyJDwR8KJe
ehqMX4Nbs9O46fwZMqQE8bNmXScRxF86s44mhGuWc5UozTdCpqbnM6SROSrjMXaWcx3lXXnvJQRL
y25uBhWcpmUfLONBCKtObrTye/6U1gvM/hOq9KavMU2iZEDrQMsA8HJDyRi6YLfqkFJypOSFB1g6
v2DCNuq0mzvHQYm5onLTM03i+CxK0Na2tjB/6fqinJ+bPa7FDoFjzuMssqxdk2CmSxX1+WAjuAjm
8Zi1Xp/2lCk7J/sIZ19MP9a1N+f1S6zkO8Js1y9neVkVggCzsSazjrJl8fh81r7pEL0cv0UmTaDw
cki4IkhZmp0DRajePwdegQ7NeTU2nuLPIh2aTbwepFkT6KeZsxiytTlUm6k352cDpIrXVWlRmKHy
gSCxpJ5PPem5uRi29HfBvP9Pry60MrNvRuHcoRywYEURbW1GfZ03wXOTqGogHfPJoJkZ9kQC6jPV
ysU0npo4thjLAhuh4lHXU8pHIR3Ce0JgoGDJBjis9+nNYgtcfz4XFojGcDvZpVSHzJFG1KTz+4lV
qWIrZbf1n+NS+uMzD9yl8MeXXc8ajL2zQvC9PNdadWwQs+WjSnIa0TLgDMHAhqbX1gbkxlRyno++
MqrNvCGuMUsvb/zQmvcjhg9mB3q+QlTajY8G40LRwd7X4DU5QEEWlaV9TLy5TckMkdrgvQClDZX+
jBqB1VZ3XYeMZwkzN7fs4nuGqTTfqTXq2C63w1wJCQs3WJepc66QkYk79sZRm2nuIWXJFomAPXWd
g/SgMzhXy1g6vHS7hCFqbYmoKwYSQf3QP2ltpCKdj65CXqK4XxtozM6HtAmA1p3LfAxs3NbGyeLT
m82qbWK/HGX18Wmkmiwy188qQTs0t8JeVXcvYYGTl7n+0fZLPHxeLM9jMfoi06ZQXZGSbv1am20Y
QF5ubrr1TUzoGYSE3oaZ79FDxXWTYz8f4BB3J3oJS17HS+yRu53k9xUoPx4SPDwR8e3UqXC86WIF
7uhsTOpGGJkZ84GiqwceJxgGySICTWAhiVxskr53QzrqbBjwnpaN6yVmVgR2Y5qXuUJ3ZDHTzXwE
JA1FWNK1WnJrgddrfnPJ+polYqlM8jGOzP0o3kmvUN14adD5zGc0J8yrSxPbrKIXQEib1SGf6dUe
cYAHPstcDjQEH1lS+qBdEijZFI9dn4HZ3hHhpyuMcxWYxwTFhKTPbiqG0j2vqrTPsw7sbWnXe8uz
ovSKuF/mdxF6Bc3XJBOxesDkAbQAtC7b18ck6tvmq9+iWoZYRVHGKVApG/jheOLMcFp2QV2hisfC
IfLcFbR6yi9FZqvOgeKbr2BcMiQuQglvuE+Gj7Jc1+WLQlm1bnYDKgfduGm60iUMGxVvxrvMdEna
AW4zwLl0s8rFAkbNhI6z6vOcLi5f6rUDYLZdwM4M8y4qxQwKWw1jbQjxNJkQBgAwsqhdWTGhPvK5
AaWLTFdu8zPX2ai7rcrcVagNY1NGzoUeY1m0NzGgHLs6JHY1BvqDn5RzPBzbUQLeijS+ZNcOhOpG
n5RJb65vpwgsF3uDMOQ7HxScfyLKpaytfe26Q/2h7cfcjk9mpeN+PYujRTce/fg18+CZ9F2Zi63y
V185B3qDYuGMbApZnMw95BniZ9WATMihyKwO3Z/ayxqru+zmxkyUieltdrwCmOaNeI6aX7bsNncT
YDHENuAg900Ymj2edk7iTHsdo8hw3/dtAFCuhi2UOntNOlTfFujg2Bmbc5Uimhr0QfKlcEtA55tp
qKIQaC4k+Xq51E41hbAaIxxcto7VBq29jYHI6vhLvDrMmxB7ot6lse7kwaUbDCZcrWVn0jbv+ZAD
/W2Wo1vg7atQznj6lcZO/bjc9PVqaYQ66EGwj5KA9GwZz7lp0DXms/zeBvXQNQGrF0Snt84fhZiR
vWHSAjbeMFEIJten9ATf56dzoeJvzofWM2e9t1AWwb7FM5muCw+c0QzZ1oZ8h0qEkPOBwq8o8quX
7QIQRsOJMLSt2fUJ/ETnzFtJFxN8PEZars5vyBMFBKqw9IGObksH2RG566LRbO0LmjF8KZB44ACO
4pSVyn4VsbNnsOeF/g5xAQ+fHZZ+TzGpgNGJsM0zXsIOJWmWl6JiAKp/wmt63vejzRMm7TAypm7T
GrBIUVv4Ix/KwS+68gT1g2yJjwmosnkvB7tR1572lMu7Hhg2dg1mTWCL0uVcddqZTvXLMY7U/Mwe
uaB7Y8blOY2x+j511AaPxh49iz4egYWDU2Vns9eEWbZdoRjxV54ExHXiPm/LOXErCdJz4KzThJJN
Z3kGkNOgLMt+Vj9veToDjTweXw5X0Vo5Fy5jy4JR16Q1FRUw6vHKHG6fI59cC7PnQZ0zoYIbw3Qj
j3oO11NRm3QQ+/KnhGJxSRFhqZhSgzPP5qSLh3zggIh7xwRatnKRZNxXuZVk51O7iMVFQieZp/UY
MMDztGOGxMmt7Sst012DS0r6MKS9Freg0BUUkjyzxLodC2v0xk3C/EENyM+UvyBRolqnO6FEV8YP
lAnsT+DX1fw9mzyDg8pSXuPRr8e8PXXHVCx3KPvU03YNV289pq321k+EVquyjr1M8Ew6Wyg0q3yH
9cVa3s3wxe1vrqidZu8isZpbFJeTCdGa1Bn6DrGpqRzkTY4lW1hAD/By1Bac3IK4l6zLUu61nP17
R1Sze2o1WhU/Cu06dBPAeh8bb05Uc4Z2yhiernq0xlsEZQfxYUxzsy6RcykY9FkR4D2KdSzSZBf2
cVPufCArOKEXVdkGJ4tkx9K7vm7tBpiv5kzPL01qJo62M+umoUbGyBE8ImTWHzz6jU6FFo3q1x8v
GddLlE0YYKKe5yLBc75iecIcuP6QkVWmSUsAH3kk7w2snAEA3TZrm4hJ2T8n6inPK3fP839+jqHc
51WFfCzlxonqEdMjB3xZ3j+n3CUEaubIS5z7siSiYDRhtbJrE4WjrqTsb5QN2h9qXPKIDotv3vth
9eJ2WrZBNNSwfVywQCObthszw3aZxgXmKRwxoXVeKLNb9OXaFReaElnxQbpxBhGntmyJsBKszDLc
LelstgxquiYPskgQuLxhGLL48XUXJpkRNqlkq0pHEYIOTlICjhS8YbkDuSBYM2U+OOkj+1LF1rW2
EKn20IfyGVi7nKfqE0sKGRCU0hYkwDd9AFLkVPhLPV3xAtvpKi2lsf/JbW+FcaNDhbow6Mu5f0BQ
f+gfiCWG4kcWK1Xc5UViMw37Dh+kH7qAgVNtjMBJX3JehJ2PqAwGLoxvviATbMMCWJvlezvVpvw1
N7INHwogJHlxFH098nv+YptNEE6j2b9lO9oOs/ypeBTRy5cd0CkQjtBPrNYMRwMxio20I2IgNoKZ
xDdjH3fhlfbQGyEDd9yGV/Wyh7HiYsoTWT96RDi5o5xyt5SBSIqNE3R4YH9UtCJ5YeHzOTTYuAxW
2+o5nO9sz2QbYonM9pVgprzeBZbLosDjHmD9CtPpqbTlmqITwy5LMwdKJ6AMEk7uEHbHJbCBLlI0
jVv3Ak6EmXy5siXvux6IqDE8wNuBSarCtsdUFr+2VKrtHHnjUOzCYBZMzPkFPEgRuEqoedQLk0di
E5okG3dIIIrulucaQG03VExQNSeJthTM5nPRoIsBG8uBcnEaQ7u1v6xtTsUdoCVkJDTxXIYtroix
PsFyGsZPL2eq3bRPxdMJoOdi5Fza5YfwU+UMSEL1kxm0dBkYa7SizaARcpthgkMHlYzKMqtconm/
9Ci6tp45NTvHXTSnpudTDN5GllszGBCKHOirfTmjM72fUY23ev5gaNbp/KUMQDPWRBoUIEo2h+6l
lkcdlshBw5diE3lJFlMoSKQU9RDWK7CSZopn7KLVODOBNdpUyzFS3hgTJiPFwXbS9cFkqkNpT0Xs
JHfbiffiaNRR9IbSaJy6m3IszJcmltwTxTwV+A1zKKt5dSjVmrpDaoUmwK/zhveeo9DONxZ2K6QA
KLWPtVZb5KlMCpGj1ONdMO6yvao09b6HNa9Sm9jLmdcrP3PRuoUfGE+z++WpPfNvUQs+yZr//sP8
zZ9UHkkUM/1f//Hqu+ODvLqvH/rf/tJl/ieILfmo3/7Wq0/u/+vpx+mD3N3r+1ff7FH608v18NAt
Nw/9UD3fxctv/m9/+P8enj7l09I+/Oc//pRDo82npblsfmURxLR1/olPMjfy8mfmKf/zH8f7H3/9
9Reir/8HQiq20Y8AqQTWl7blM9E3/gOUI+1T9h80CGhr/ovn6/6BBjX2BDZMX2RdjG3AC83X8v7A
fsrHPAP8hQEhxc4/nsaep/743EZjwHgX//r+V+S6wQz9q9kG48HHu8Z4sCMIBKjirYaGX8WR6mkv
kxwW15RY+x1rukU81vXeoRS8vhKgJc9A4xOHrh7sAgB1rxtREJwWglcq1k6LfxHBwWYeV7SlMvpg
vwz9yzP++kymn/qvZ3q5EmIPNNsYKIC2r68U5xmHZkCDJlNi5xY+5P8ZKMbvL/I3j2PA2yAaaK+Z
7t7ri6RB3KmOZDLII3WCx076oV/QOoghD7+njowY1dsnAuSDHYBRLYS7AsDj9cWE12ZDGhinY4Dt
G6oYSlwmqMWWpLRV3O4EKOtsk659uK9SsGnniR8LNBTzlbiThm3dbNcRrOeubdKeTToFYL1FiQ9h
yKTUcr1NBo7tvQAgOG4L2bgutoR9+QHUq9sdNcfXn8oRCfzkYJjRtpCR/JIEYsHrapob58pSEz90
aUU85s2KwGqPjPlIyD8Gj/maW9TpEOgtrpdacWECTeenb815uvc9V7LHTRNCgNgBJPGZKKKQspSL
oe2VXTYhKIORz/bstWw5OoHebaj1RX9GmDzSJHKFU2zmMqmSbVlG/03dmSxZiqRZ+lVq1ytCmIct
3Mns2jy5mW8Qm5wZFAVFgeeqN+gX6+9aZmW7e2ZlSIj0omuTKRHh5nYHQFXPf853lpeZMdxzPrgB
FeEcxvJY1hPR0bClhJEdhtOcT7nX610amMMn1pMmxXM6L28MHOdvs26aH5DkvMu+q3QBHjNXd3jn
13JXZcSxeeNubiTRUHjPYdO5IlnbzngbVB88pm5TPaYoriSp3dSCoMhuipwxo1f1HJYE3cyNxcP+
ueGgdg2OkE+6DSvxHVRXe2eT5MXwP+ryojGssDrJofQWoI6Pz/itqjdW9uKNu0a95kvklTGRADh/
aWeLKTYde3gNLIAayWrxzZhGRnwc/lCTAWRcKlAdY69fTo1X3r4BdjYkK2mLl8xpnSvbGaJbKTPW
i8l2Rl5Ej0gzsxnlNFzN16vQecfkb6zuWyXtnm124z4x8DHQ09XSvxVRNH6b01o/9ZWRhnHhL8W7
51TD/UAPa71jqdaXEtsxWLfZr03CwNl8EUazn22sqW4G4AKz+WlqXb5PoB5LfNHUO8TmJLNbhna9
2ii3HYwYXMlU7dO2tM6ZGbWwBsfCuKjtmug4qRthJXM0ptSbN157O5qRUkm9SidFSVrsAEkta6c4
XNdmvZ2JLt60jTV9r3SQv2X4VoM7hM/smQlnkJMRzlsy0H0Y5sliEN6Je2Vqi3+Ps2079RW9zghF
qUSCtMT70A8OhKMiUM/0FXcqtgPtvFfd2OoErG+9MrWY+5zrrwvYPpZGdWWs5omONvpwZDHtN3et
E+YXacXSjQjkYax1kFdailSr5ftUFoCKa4pbnHh2UGFikbIrimt+Y70FmS4+rBwnJNgu2IGkbg3t
bvJBdY8SbMtjxWM/2kjTzz8Utj0oRkMevJwEw1tbApBKujpAwuTFVOAdZSRvTUDI9hEmO+yvsbIq
sa1nwp2xKXDJI/Y65Ogjt/FekD+L93Dwm5tFqJIxO9sFzAVDZkCLLc0AQT9yGqYIfoqyuHbz9Lw2
Gos5duLhHevocueU9jMjSr4tZj76arDm5TOcCq4koAKVTuibowc5qtJwW2VdqzYhB8aaYw0NSJse
cedJ8sj8LlNcqbGn8L5teODI5ozxbvtaNEtmxIPPOCg2s0WWu4zYGrzw1GkhQOeipL2WLY4LPMVZ
LhHrRt6ma+hrfq55dIySP2AhJjSnZ9rcbLIsd35gQ8ye5wgFmSEDUvWGaZ7B3AGEwrAt6gUI0ArK
YWvD3rrLeAPVbqrMNQkJ+8L8q23OwmnWB7vBxxAHWLgr553jFZ4gzIMisJ8GD5PAVNoOOgsU/KPj
W/rFaj0xY5JgjBSThdPYAsRo8zDDsXDjpYwSDrYJCS8qhMlpkK04KF9PNpzVYeFSl2BJsYFooJhT
z9WY1A7P5yBNN5PTny2M45wtWmPL4U7PZhQTHfBu5EQWOE5XWby7XK0Fk10VFZs6D+tmU+JYm5IO
KE8T5yrKX5jfFsv53HrZJ31OHqhOpss3bt2U0wZVQNhJaI7zvfLdGn5e6PZEgADQuoeqjSLyunMX
FUnhLGPO6Wca3tMpVXmSm8ppNk4tePgOxmgdojazI2bybdFvYHO73/A2ZjCcg2Da5Iw5PlXa9WSl
LNdsMAn5BydcOLqyCWqAfKyjczBWu8c50YaANIkFXkwyp1EWq9FxUV79YFZ19GYgkn+3whlmN6k0
5mlajtml14QDh0RTOPTJZ9207ULkfbrZ8qLYNLIuHo1AmG+6K+Y719KySfDZGdW+G8bihkFC0SXu
Yst3UWnrW5ZP8H9GbaQlhKCeuWxfTrJKFNPBN5Nn27ZWoYMYjnb01kIWvsX34mxcBjE3LAvB1SA4
jCfGbO9sI6CZmb9/ia0hZ1Csif3JAxaj8HrR/uk6zySLTM9oUnD/tcMDZ+f8LkKrWHbSdoIPaA62
n1ii9q1NgM+WZTfg+RW7lpDnRuF45CJI7tBBp01WH2mP4ZyMVi5JC1jGW8+nMSZkD4AYT06wHgK7
8IG5ZLJA1hsIRlhgLLa5GkwYwRZ35JRH/T0k6OC16PshgEQ96Uvh+hIfmmuP3tYZCdmw9g77BjN+
C7G2XL9xbVqvXdTDc8ZYywJSqqUa9441cTmZbVML8Cfl+LIuVcYxfSl4AsBewP7AsHS+DsiiNBfU
I6+sKfYCTV0w933xuPiqHR6s+nbBrPkjNx1xpVgouI64+7IkQt/6bo+n+6N0HeVvLDOTQQJIp/1G
SLj47sNw4cEOY+/giszbFQ4i+gYmlgbYTuE78JBoYnXQYeQ/ZnpwsTi1gYIpubjAlhs5K7ELKIto
YvJ8vC/NbhI0AP0JFwtuKZrhDeZIPIl8k8z8hrIVSBbTuEa5FWfanG4ZZ5KbhO9XT0c0zB4YeJ95
7q0d9BrWM+GjjFMh2S02clm9EBDw+reJLofaWJnNhaG0WKXXekINmvJiZvxph9WxnRztn0kI7ijo
QWfBI9HFdFNmeDj2CkuNccQdn2PO0wFnaKZmnN9JGMsHUbDvjEt+BLhzJcabUeNb34ZNKA+IVTOk
E0x7ACa9EliIPGXhudqq+Y1ZtI2uFdrmOV31PYbYnAqGpJr1Uu3CcIhA+jLmXb6tjWHfonqN2Y6u
5gWdZw5K+2a0fXZGQ89YjemzHV5IYQbTrhj90t+UnJTdqzw4TaiWGUsZRFzLr6+Y1Myvsux6O8br
gmW6MpwgZ24VTh8S3f8EEhnnEO+NMzIychvo5XZweuVqyUIGLtHko36jiZ67czd8nLqOgGX4HQUD
VWaQsIHTxbJDVGbQiYzMSSDWIZwn88iTGIC1eabrmt6jRgd1yNnfE/3tOs+E7UaUp2gLNs6JAEOb
06EmRnsqcjPEVG3qidg63gHfeSPPMwS4VmTlbtM6soeVnRNJ2uuCEddORYa9njUMcbk9cp91CCdc
ew5KaDbwIypzbHYF5UREsZQ9MbLyszEVmyGLCD8FwGqbTcfOwn+1cg4BOBc5irA6m1nrvw0icKAo
5EHIojBlVeReQnszeF1pLZ6ttGSetECFMZ+QG2fsVqiA/U3lDn1wI2wXHg+OP1Zidnd+9fnXZYv/
Vm74Rbm4Fp/t/QhIYLx8Ff8DhAmEhZ9Orv+kTNxgsFDZa/2zlvH1I39HIvh/WMgIPHE4LbtfMcf/
kifgEf9hwzI80cnImWC4/gcRwbX/sAggwTvAP28GgBT+oU845h/mKemNSIFTn6xP+Ffkid+c+if+
GLf4KbwYoVFY5m+nbN219eqaUI9wAQZXzO6K22kgQRDyLD5vWE3YCrsuePS2Ki5N5ed/0YzsO1SU
htjOMW4jt9i/1wtq9jMtE1lgW5YF22rAjj0qcKqCMMXZxKQ5Ft1iTTwSBkb5DUs/qHB58vpOUPc7
w1iP1ESIp2bxX9JCDIjS+HEf7IyN+R53hjftZBts29kf9j99zf9CBfk9bsFLD/HiUcHiY8XD//ub
4NL7tC16drdggceTdFiQrf3dUAio/wsHoueltxXz7NmweE+wh4qzzmHYd1xmGzjlv38xv+WGfBL3
gcPgkCgqCVSUmV8FDIx+Q93bVEjMnmfQmNsqyz/4Xe2HUL8qTjsVO7oysYAB602Vm+LPAlNf+dL/
KwpxrZ6kEyqzfGCuns1W5ddX0HPqbdi666RjDVm3EW0ZbOsWVZkkCHMGXOHo4aGlDmHDpG3tdi1Y
3vQgo2Y097Noivy886DRs89C+EgwnpRsznTWR1S/DsVwtDnB/llQ5Xf3Np8bTk1uSwIi3unT41b/
OU00rWXlW2PJMdLLU/bY09oSNeXkQbNOTdKfaUxU5udm6k7GTeMuEXC2iXENyoPq/JRhLmUU29Gt
DX/rWDUzdAMT1vj077/df/Uy+YBpfbOpzXJQ3X59mWHEPg/blEq4k8CLQQBR9ybuup1QpEUS0+5H
i+0iiftDuRp2foVnKy+pkBGCuYW5UlYARM1yNvjgQhCUg6PtPwEhfxGyf7kA2N2T3uZQYZJ7+Ccb
Ppc5Vj88j/DkgDBd171Du06Zj13E6q19qhMEHazNFLkFRQJN2Cd+WE87wo52cGiVmEibEc04h8Wg
YALpfsd8rdLH3qvfSuatXezPlbwDOdiHCZn2CW9ebxjuRgJHMreLjDJ3q9iHT9cSPKG3l0ST0sdZ
DRoqm1dzPlXBMGx81YTZn4iVv6eveVKz3Yq49Wy6kgg6//YFBdAF2kWdBDPKpMuEeyVTcWMy5I+1
2eDaYfhMPw/piHKrF9v8loeTcwHrKONw2PktXhS7tIM/eVlAdLgwfv5SAp6s6MJcPB4iOfforxdO
H0H+D92lwmyLCHFGdqg/0+NCxw9T/L59KzHIpnGQFq061s141mLhKrelRm5ZxvAmavEHxtY06zM2
cxyYJ+riSimflKko63CiZzpdnLMahxD7sEZZeTI2ItgOUs4XEfIMzuCZNm+7vS4slw7KwmYzJMOG
04Qpy23YheZDN7UfLcPDxAnqxzpb/atFwq2McZqUWyPtalxeuknSnhybGSSd5Y737IT0TtbLj6n3
+1iJ9vtsygW3adMJfPdyoORJuObBZlO9sVErjjKUvBLDNHdtP5Jk5HLJPypp0I409bxeLtUAUKs5
53lsFL13GS3EMBfqhBI7UOp8mee7lfQsUDzTPaxiFveWn90zyOVswBVxoDhpvXRnotExfTjVrsl6
scd3GzLfqy1i+E5+mdJytrFl6n/nUXpOyMrdBJEfMas3M45sNhNEaidi+FacGebRCqyk9rKp2dSZ
7X3r/WxOqsC4X8ue6WI5tmc1pc57azSbXVMEctMvNAUFo9Z3orMfwT9W17YI+phUpxUvRr/Q2Qge
smjhfRrBs2xm47vEsZZzrZa0hZp0oZrnnva1Rw1bpT7xZPUfzQhdbR62oTNUexAY9Y0Rjri9wrS5
F/n4HcvTjEm7/XRmux+2ETYwkgfV4FDdbfrrrWHJ8s2UlliTmb27lwidlj9w5QUfPbb0m8hV/jc5
p+GnkCucY9PXE0yd3LhyS7/Yi+GSfYftNurMD1YKr7oOIcpsjyBFozPBHHlKAr6HrUsYc0NnnRNt
yjnnwOdnxa0eR02tmEzPHBq4ur0m2XIF0zjkAMUgPF6jae9PGmIKcurGwJ+0tzllEItJ98RjnGMJ
YmdL14Z7nlXgSmLd1KTgprw9G6esPqwL54MYz2X3KPrpncOeRBf1WvkKoEa+2Sj8XKDaXXch9Un3
HrVLm5GkhB9rdjYV1vAuf0VvWfYqN3Jc/nhEwkGM35AbcI4ZTUEdApUJdRzaWBKgwZb6Jow4SCTW
6dRHoYloTuYnVXInYe/YVUyh5Vk+zMVelTDiVVM8Z4bn3IcoqlsD58wbD9bqoF27xw/T1Tf9pDXC
EXKrtSAk8aHDgm0KH+adYTz0nEPjeQn8apuHbr7huEew1LAr+9ErMFbkEta178/cslFlpWdNr+DJ
UnV+mWGPjpVnguLIi0uqUUAugtk5YB8zj84UtEkxm+6+1+pNmKt6tGyuWE5v9nyuC1/uJlBxSdO4
9Xmd6ptGTy+jcqcd/Ad5BsE69xLMjd52tdHusOUUtxFjBqColXUbaje/y0giYu/RzIH9pd1LgkiH
QefygeGwOZBLqhD0IvOGfyqeSrMtD1UwweKkrzc4o8Uoe6iDYH4jW1g+j/AzsXcPTRmD5+qw6Vrr
wapG/mfOZR1LYjsf2JhPCh4n1pexWqYDDKiaCda0HFJmQRXEv9QH3tfK+rFa51unLpvr2fCXt2jN
xqRfxrfG9T6jHvtQLBwjPzqksO5piauulF1OP2YcCex9nbK7MLD873F254cBV8iBpmS+PqfSNEyl
s26TlHXusRnWD1kU6hnDWHfXWJDP3doJzwtDzgmQAz6Emc/xHV//ehY0Daog/LRoE7RWs51L2I+Z
l8KBdCUFI5kFQ5xJnXOwbKOYgUgWut8O/dg+4VV0risvX2MPn/WFQ3XOwaIN5Rxy96s10unUjnN5
7g2C1jNRBTvfQ6MnRG9uhZYLPE85PIFvTy9qLe0zbDjL05xO401fMyVD2ANkzp/OtpNTxFUDlltO
NONAAgAOM1hAhdDdv8GVHa8q2UzensCVpAMHYO66W6qivw5njjK0zI14Ob0s+zSpGJxiYfLcR/e4
8gcOEgh60dZgD8X/Rztkmk+GzdNlw3BrWzS+vFHl1EB5DMNk8JESYWQ8iXZsNyBe07gbZv+Z7E60
A4BM41ZF9o3ZIEfxZDBLhyq+xbM4WNFvRcPspTfl+Z2lbXlWdillJ1ZT+yiXoNzOgtkzn3oOZhdp
Z/h0grHq5bT8kCgiwrKvi0ZtSaoFB6ubjXecjp8FDN8znPzhOTt+BE+Ql0SEyN751C9qIC8kIw7D
wjlA9qLbVsMod7MM7QfchwYzCeV+GIMTXYR5o5AjRzVdF8reUVQIfleoRyYlFqZ1038QnWfvYGCo
s7Xq7O+4lXdDGAg+lnG1Pj0RcflT93WDAUXu2YTOL4hu65VILXVVQENmbAal1xdarHEvKuBatZiP
GFKWa2wD/QGcqLtpmdUy7vGdY9FM2eM0i2/TGkXnhpPR6qSDpbsQqWuqmHrBgLad6licutZWrpO9
LDXJwNaZDuRrjCpBu2diaNufglHAvTFpYsKnZwtQvxIlDZ6eZzl+lsip9vfYOTClhG53z51dH9de
jnhcSN8k4UlpdVMHG7axutul84yn0VvMKxxrwctMB8Eh61OrYIScRuh+tDTG5GnXbW9N4YOZdvKp
z0wHPMHMUx7Arf60OJje+O0K/ntoFLPaGZdjwt38ijB0T2R+SPBE7udgjO7Tapbf1VRn9xOOhx96
7apPbHf5bVGk1Y4oiI+pkkxxnGJDjysRok9bazGf+T4ttYXIP0YflG9VeZJXiE2rKCKx6WReXY6n
7wyjpQG6rGWtqgpRHEpaZWKA/RSRLWZ/3xUdBO3VZXcxAwrcl7iiE2ea8YCBXWaMiMefWaxXFR8W
2sXRtuGkxqI1vHdhFut96kyji6iJz1JPwrjNBRt8SjsbZn4iWrznVZde0oBevZ8cr/+GKX45NbGH
HzCDGLVAKeQJgH2NyQoYvRvsWQNHbWxJ54tTh9dGUfHeAfsCCuLGQjCLuOtRHZf8opmq7k5R2Wsh
oy0fqvNQCOdmkfbOK/rgxc4YLMYmiYAgZvsXPhI7CMy4QLJL6Q/gVzqeJIsdGc08n+catfLJ69p2
Z9UqYsUE5cjdronURzy0ZePqHcfxqGfDuvAf5Ayh5xafKakfrlC8wYc+m1jO094WPvpfvdxwdVTZ
Bb7xTO/K3vejjaZZ0tsh7/PAyeywO6hhjB6tXDUfDJHFYeKw9yNjdsD6qpvxclZrdtOsFumsSSl8
d+W6KJ47kQJsF/hYJlTbXgKw6Nokt6KPljDihA17YsuTBf0LK29+IQDSHJgARFlSzkxE98p0cUya
A2kerhDX35+4eaxi2CUuyoisWSJL5X7NFd0NK0/30vRZMG+ZcaWPvgwHtTMZCDN0s2vYzRPTc659
ygptyBBT/TFqJ3ys+8G4mrXkL6bUxp/4OzvjNWXZwqUZptgXSrp/HqrZTV/NNaTT4hSf2suTtTKp
wz58BFCt270a6gCAwwn/OxvOOO6taInkpmBbLplr5MFrVI4ov/UDO0L/uw8uGZdnMJp5gsuPibHK
HRyk9NV5cTvbebjztezuZjbb7EmASzSxSblHu9F9yPWB0T+/qLvJuJqgejApZLmmRFGTgD8nYxU+
Wr0ze/uVKIV1NBTQEjjKVVR+J4OcX3Art8a5aRpq3LM9UOseVEVnbxEsGupkic7VR51TcpowWGBI
rmRqPoVDFVqxwjtg8xg1uF7tFi2YvXvvdaBZPEMCXBAMlBz2LcXRMZvgCQjpWG5OUfxiGwrlwYzq
QzbHLV5Pqkm7MWJXbtbBrQtn92rRuqZtpOTbYqQJ515UHlBlu28vDTWHL7mcjXkD6Mwh29D6d906
n2e4Vm96M7XPhV0ar3Z+GhmN9CExZqlLAsqEFo24y3W+R7Se771UsjQ0jHxi5ProG4Ntj8oSvycT
Ny/yqMBYvs48vK+6Wkw/IrRIl9vI6A527o488nJyYnjuG86cOCa02FMpqkYSPmvJxCpUi7fjpTs+
+IRJtEwAyKVtRO41w58YoU4y7K/Haw/QIJM7VA8P7dL9zQnVV/k0TFBnYrzOEfltptNRkcmRR2ck
9lhTGGbUK1lxltjSf53K1TGTUdeSrofJjogqUXE6XnfparhbKyRsFjvW6o1b7dk5C1oxqhdlUx4I
GF03R3PJRMDVQTFM3HH5uzGRqBEkpdnX5ww2XGPPoyVaOKkpJpFmvkY4KwjJpaf9QuUlRVOTfP+L
4lRAN1TgIjpy3Xk+Zq3fNIa2CDqTMzT2gzJ7d03SXAn2zu5z0UF2y0vRuJOEdZvlig0/C3oFo361
SFqD37is/aW8tuoC/LhTuPOfmOL+SaTlxVFBb6Gmhxa2jt9fnNmD0hK0brKY9OUjFDYOfhLTcckV
SO3NBTHfcl+7s1lsR4xV3T6o+2lIDCbn1Z9otCcN9hctBjKfHVA9EPBykI1/0xozYdt5OU3YHRaI
Lv0kj010IsP5zrhbq9L7k4vzVwPdSc00EaN4y7bD/MAxf/taCKcPmtA5Y+nFfR2NWTxhL1gTXCjR
67+/Av7lb4qoXPTpVOFCOKFufkIyUWNhlBAYqDsuIgosgSyfk/rSyRhN7tnXr/p/7Y79bydR/x8a
X/F4//Rx/9N8Kfnf/zl+/sfH/zqbukJ+/jJlOv3g36dM9h/sL0L6u5jhIBAzzPnHlCn8g2k1dE0m
PB50H/NU+fVfbTfmH4BegEaaLqIlNCJ+6h9tN4wUYHLzoxhlfexqf2XM9DcK5k8XPw8HBMjwxExm
cIUT9reLv4Q4mtboT6oBEvAwpxnmMjIInQ9KfgzMhgZlVgn54tO4WnxXRVPZd0OmkJTPTKzscBVx
QI5l+DH3NJ6mu1wIr/vQjYMN7RLpqH1eU1liIshPzHhUR3nPXQ9JnhaU9mayp/ANNaB+o9Ey/8b6
B4F++qLRq0IvnNG/KPVpLTmhiBO8Pvri2POSieoNX3x7oJ2w7iuXpm7sjpZ6mBRbg7jBZ+9tVt3M
dEdS2nFrOvg1BBuGzzUDWbLNSXE7Gz4Uq7omRFE6D90Xit/+wvJnXWQdGC81372/cftHqrIkpyl4
/nlr2WgEK5B/VrX8u9sbp0aWUwtA+FUI4Ecjrzet6LLivJn7Hs8zHmL9Bo5ZZW5mfJQrntCvroEh
ozYrAMFiPdmqKMRFASqJcgI8Q06+tbqAij//q8bArTP9TRWly6iqyl2xNcH+P9V9wMC+s7IKY8rf
ahEyT2gIrae6BACSxnjphKcahearUsH5qlcQPfNzjjGn2gWvowgxZodHHYP/Vc3gfNU0+F+VDZZw
4CmUX1UOS2OGLaYpq6cLJFNs5PEmXTRfFRDrqQ0i+iqGcGoHW6phOeMDbgaqI5zV76tEjFBwroh9
Lw+BO6cNeggq0zsdDZmbOPnUQW+orSw75lFOTYfX2Gu1UfSPAUg+gXf3pRpawq8ndhX5IzS02PUs
/mJzzNU1X7pmo0KEN8UtsdJK3sMLoVXcbS1/W1qqfZEh04AkoGnOj4PBFiHniip6QuMeEdOtFLB8
FmGOQYJlZ6NQ6E/yP98ZZtrRrfa2xUWB4Wlg/uQHRvih64iLro5q7DCMSxXZClcFRVznYxocXZfh
3g4/a3RDfdv6KmY9DAkx+8iKNWYCai+KwqeTQ7jz99Cw5ztLmsErWoyB4QKNFF2BDHC208r0WnbX
DjuFiYTGa2lFq4zpr4yeip4IYxLaWM8SN+Pv6MU0PJdG095OQZ3RJcce+rPs7brfdOzM3jJOEPcL
hwKSV5OcsVMMBtu4ASNEzKrl7AcCWyvk1FD80CVH4aTAwf8IgqB54k/iWCBwkm+DSY33VV44Fw31
JTiDaGG2Sa/C6sR9UrPVgJGVqY0oo+mldOg8iVdceDMfa02KS+fC/mH1dof/k5s7kQP459is1t6P
Me6O37LFL9fEG0av3EH0qPk+lr6+MmbZdbEqx+G9WgPzuh4wZm1A/dpVMtWMKKD8clhDmDPNM3Ko
rZso0nak14P0FU5QaWw5GrHN692xPNqIOzhRZk7oMWkPzXfBIC9NmFIv537QLi+mHsY3h5BZwQZQ
uVerCyOFLAsKBB3VuQeKqzWbx9UqBU7KU879LGOfeVEZhvlWRxiI4lkFQb8xSa3d8kvdMqlly9AM
kEtwbZtz8c1O4TUSUBz7I04S/61bCNdiAuXnMKHmy9OAw/Bq6FNx30dV3tOWErSPBCXHO1qNnCMH
WWDZ6L7WrgvYmcYB/SPPRaNDFKRsaftzgV+QKPAweC81ZX/lGYgHwFuZkTa3imT2zDsmIRo7fdin
FBaa/SXjD9HRXF4bV70TVITlokaRdyxO6U9WxHvVChnGuTc2R953x4HOyFem2i3BaSptLAMVp+xl
c4nyWL0oGbZP5MSklTTDpE3GXL6ptwj1TI+AqBYXlOU0FWArnkWY7cCtxk5ncmDB5J29EZGFz+ti
3w02QWrId9TEcrkISP5iyJVl/Ulztoe+Ro32FccunqXU2k9JoZS+cTKBRqQ6XnVMIq6krSnP83c7
mMuJyDh+ZpzYCzYfX/UIJysAT3tjRyKgzLZNT43z8G2oAgbfhVfNrn6gD6gXpzRwXqbewMwKaA26
Qkdo5YGOi4Ba9jxToAvFZF8O+I0nzsPdYsccfrzHsUqdO64UBnhmmjsfUdppubXNNn/Ostp5aGZT
z0nqdsNTXSzVWRUMKc7qiq1wXCJevjUahSIm9da86Npbgr3lArtBzxdcVnPhqyfJ14SKsAYc9cYl
yF2+6ip8H6la25N2q7stk2srPTbQCbqEuh3K20shI4iyFl3EGFQDgeJVSprtUNb1ObyBKN+XRmHf
eCFTiE3qkhGIQUCl161TNEipfZ4bxKAb8PGVYerD2FbMeyKHhzmTDjPTpApaQfOaYB2cPanW04Er
GhIdhksBu9mh+MsfEQVDAK4c9YeV14PAiXg9zrWJCDR2vqbCqfafAwaD5zVm7R+WfxpJthbsyIOA
jrHGjosHdhtaI5PqhgHltOEYus77sK1Haz/S2zBcwrDIU2xrwnm0yt74HAhvPGifBDpzp5p3Ntoz
2goPJYsb303xs1sjqYGjVWdBGxO9sfN9izn/oWkmboN5ARlJq0RdOxtNypzHnGGm3wno2UwtoLq+
wsNZkTUABWQbxkv2WyZkoBMbjEjGgyO0b1OQBz9aZhR31lgEn1KQ3Ng0Q1r9yDtdScyEARkQUa/z
UVhK/giEo95DlBdG2cIvb6aZnAPrkrWm8bqWcuVjH6cBP/ywXjC7qd5DdzWyZHIGb2thtkSDLRsZ
7aKM4lSc6lZ5NVIaBm+Dshjsw2lYv7uB4eitsv2RIs3ZDViYrFzASqDWeKOdMXrXHlMlYjXOE6te
UB658lMdE1EfL/NMjGJfd17UHCPG3Wovq3a+xQa6fkSWHB4mCjqLTdHW/rVDdDCLMQwObZJJKASM
kAb3U1Aa6BP+zOdryxUDRRk891AUF8GR3C/bBiOgteglxmBg3o8q9LpzlVsi2nfGOB4LXBjexoMU
fl1LuaC4cg3BL6sy66qEQnWJT9PnWdsEpINQPlY7LqAesRrgc6CPYg1G0uR2eJRdOT0WIqBNi0Ly
ct82ACGTliuGbegUiBuEwmjd8MCjuI9/1sdB2erF4BnZ87zM9BFQuBuwy2rRJn0dhQhDBcvlPgPT
+q3RxAiASSjjopxtY8UpDRtNRrypc9la4myuTOc1GKW8y9o5tTfItgXXjTmE9723ZDj6O3uQVIcZ
uc99Jamky2bh7vClet6R71o/njSdH9HSyjbGtuKaW2deKrV3XTVlCX3y03evVHh119EoWATS0T4P
rFC/ZCAEKRI0RUtUH6iWN44rIN/WDROAFEx7ai3KA76gbWDg6qWow/DPTEapn47IygdVpYZ5qBz4
/jP+pG/Iq9HRHyZMKGNtMTZgLQetDjZEm8zhwBVnxF54KyprjhbMfnaSIL8+S+GzNxCURkabKpQe
7oi8zvNdRl3GHkPnAs2xHXIKZjXx4VNTm7rD+EQSozX89QLgZDajdBJv3XDax9AbkbQmXAJXi1FJ
08udk1ORt/NATHuxAPNxg5Zro4XpdgqQ2nBgxFFfEKeqpswH39GHrBl//Rj9P8+H+W/PyZevEHZe
6/o/zoZTQdXwy0n5FFH8e1o0sP44FfgEyNV2yMkWseJvaVHLN/+IyAGaCPV4Mb88l/91Tnb/IB7I
QZgqA07SyCo/nZPpNeDgHURfzjufKo3f0qH/Li36q0QUmrgIbSt0o5AQZ+h7X6Tbn5QUzT6xobmx
uZPYWRKrt9gohvcTK0acz334Jw7GX02Df/ttDm4IRGUA+qQkftVtfHawc22I5i4oBvwqZGqya03k
pnPGy87JmeS5QXH4Sbz4F67Jf/E7URxOZljqvlAWTv/9p3fYlMwxFW2ZdzRnXs/MLQ/z/6HsvJYb
V69u+0SoQg63RGAWk/INqtWSkHPG05/B/i+ORbmk8naXt90JIIgvrTXnmO2IxCNyxR72RUSiXsTh
5+eL/pfHqoqYfKHHwe769lh7vbe6QkrTM66hmRajuW5H66kVzG0a6dIvdTcMt18KfTxXTKLUQbng
9bnKyk09jGJKboJB08/WAfmpqTlXIHnyLo4LiTzTJn6PdPYd+XMXXKT4EHd3ZntQcsJkERFAWHDk
Fp/hH2te0IDqwnczeDeLh7F6Cruj2KM6+VTUtRm7xPO2ISEZ92pz0MMtkLpKcyO0MCEqn6XZvMy4
DQnEWoy1Ld939boJHXUXnwoiLZT3qbhX+0uY36XhYTZedGE5l0vTXPraWTEcIgVF9WxihOS4vahk
2rElnj9hmYROZ6yi5SivyEFyBNOwlTNRacrS2DAPL8JsURgH63H+o4cOXD57TDfRi/qUvMmlnQjH
WfubCtkeDzREGdSVx6GJAIx9mOLLZF40808VIz1DC5iXJ7l6g3nlNHSvSvmj919bZuPcgnzvNQr1
Mtx7Edv36tmfT37uNCREDHBdu55PrNnC9AyGfSEpT0K0rceNrs/U4q8e161Ybug2Ncc8smWfGjoO
q8AOLI93ISjhFmxV3zGGl06wdXUZCE5UrNGq/PxO3lSm/+8twZqOL10yVAmZ99eRgKqGGNnB0s9D
lF31Mz5lhmbynUmkFF77vuqZDcfefECLg3TrvmjV/pd7+DYuGAzU/iQd8bJJrPXNYJyMtk2SSVfP
rfkH6gTivYEKMc15aBWWKv+iRvxvV5OYIBn21KURJ339wAA5WuKGav1M3/SBHFJagXpHb7CPd2Md
tr9c7dtEYzItm0i0dVz3TKg3k5s/AFXrsEvcj9THF8pYOXiAHozSX2OR2epW9DDV+a+9kK96S75U
rooGGwkgimIdRejXzzj5Ady2xEju60l7aY0VLm3zAdcs/WQzqVxwf7hFQh05bjKsDMPkXS7De5oi
J33IqRPRWFtn8NLdMcLIOMbnn1864/qM/38ZlvuzVIgEVHspWUqQEW6+8UjWBCqrgXXJy73RLfm2
DWJpzZUmc4Rip0h1cTUlK5CKa47NJeJU0AWlK3xwYqFsh+Si1xbqpV3FkB69bF9vMQuvtY2xnNkb
Q1+tbBJ1Oz6jzW/Eq82fkwaaHQtSmzj4pwtho3siBi92egvhXdg1G2K0Cd29a96CS7iRt/Vrugm8
cOm7lQuAMofPjrk4dvyz9vLz0/g3EX9/GuQUUOXWFATWX7+toCRICI6UdaGHPNnKX3RssUzgrq1z
VFdt/9PYFg9pu5CP6ZYHMdJLEZ2y9lBfsklD0YGNrrKrS7kftvFH8cbnwJ/Q//ZW/WMd/HSfN9r6
OhAHst1D6xKvyx3wQ04H4br2gD6uhBVqhupT4tk+J3ez55/6Z+mQ76ZN5xrYh+4SeekTrbsP19Yq
oOR0VhBC2lPkRcXK6lysvwK5syH9UWdOdpj1zPGhDR3s3wOQnnahNTYrWG8uUP9BUFsZW8qXR+k0
nidsDcYC8SGyfA7SUehU3TLVF8p8UMftrHkNEIXiONG2L17a9pxXtkKD+jm9QyzlQbNcxqdyXxwo
qRWXeh8vBe/n7/fK9/j2tlNKpPcFmd3Aq/H1+00k2cp89FqX6FHcSAdpPR/iXXOX3YGVWAlP6mOz
oDCFWiJcJPT4wbGRct7YveUJCHZBI78CNUxzm0NUM67r4UjjOhXsHK19Y/Pn0nrZma4ReTPx65Wb
l445UAtypnhpajaJvTQ8Kxq7od3s4q2WOPkr6w4yYyHcVCWDzktfq4uw6dbmU/yqP0n7/i7zhCML
jwI7/oRFOUNwyuRx6cSFpoI9W4eaw3ioipWiEh7vCYRvzo7Vu2lCnX7BOTXe//wUlat2/fbto42I
uJxnqQFZ+/oUp5g9Tsae5+Lv/X302G2Udfjg26WT7iq0E6OLA60ovLCxieSxskW219edl27zLbAk
xzoV69GVPdUT84X8RG52ui9WP98iHa6be9SwcchXPw7ml6v/5GbeLdVirEBKTqfUhCK2LKQN2gWz
9nTGY0DVUhm3CVaIBrJ9QOV0U0ZrJA96f4rzNUpsnXN0+aJaD2a7wbxp4EKebHzAk7+KI7v6W5oe
7vy22LSf0yH08ZwuFCSNdJIX1ELU9wRP/p/gWH7KugsVIJiezfogjS6/rtR2Sl8DzgES287F4ktF
vJC8unAimfh0B3f7ROUrvlMyqMuOT0B46EXBCiMse5vQlhh2lnJIi00vPhiZZE/x3Zzsy2pJuvh1
Nm4OUUxFOb/jrE7IgeXI+YOuwCx3GJh998HNV+3SEN0YOvsCb4W0UPRL0m1j2aNf1QtLBKgTe0U9
X+Vz43RUKipDwazIPkSzFilSNvVajbrWzEB5Dlip6fUyRyoaQiGbjFOE4/OqNYOF5ugNYij8srWx
y8azER77bk9gLVrex8i4l7EDZHTNrOF/3Mpo15QU5nC6n3T6TfVmqPuZjNRzDsVzrlJnpTq/9vVJ
cStfBsZRGb+sHLdbGXqZV+udwrAgoQvr0NchIWaxCuAdN0pgmu9NzdZNSRLIExX6JjoOv4VZ3o7A
a+sUj6ApX4+HBIpcf/0/Dk1tJOqNpojBJdYxxHVSNVPMyv/ixbru8zdhrIp2ZKxzYtN2QQV5dQjw
nQb1iuLypi5IKPplvH2/IYWzFAdVtlZEX1y7zf95Q8IQk8IWjuJZMv2negg1j40jxlSSt1GeAOn2
ly3SLthjJysR7pDZnXDpZpxGxJMxqen/eJBlh8e2BtLFterNYfxmZ8ncNAYkss1nvx6WKjapUB0g
mVeVBzZVcOasAC/MXnjx82O4Tir/OTFqGhAIYEESxicdZe/NOW+MlNYgrFI8dxgPATY3IjGTAfKz
kjfv50vd7mY1cnXFq4rFAPFEMtjN600LQA0DIoPAoLdoqXy3pVcEVDoMOVm+Kgqm60RSf1k/2Sp/
+4TY+XT+w+fksv+Whv948cZaLpW6LOVzkmwK087idai+U7i2k+IOGo4arzrrzgj+5BlC0d6iFcCk
IN6Z4l67iiGLF626V9uzXz7m4nEct/l4mcrHqXmr6JiG4yVMd0P7Fulbtd2xW07ybTKvzGmVV/tp
XpUQcFQodCGHOKxDamY/Z4bTXhFKa6BQiVww+XHCMw9z7UbzqoZUVJ6MiFF/zLu9pq8y8UWsmMBV
ukvzSp32ifBZcOaYZc1u0FP7gmew9KrPenDurLNRPFYGJ6GVwY2gKg08WfmbFo/ahDLtrgmcAVMl
4ibjlIprS9vWmSPlnxYspLrZ6SSXUgW85lmmSzHqFz22BbqRgmsJT2b8IM93cnjmhG3ojs9niniK
wkZWP/xuqfV/pOIuV05RdZ9yvNXbTSwtSS51+mkd86wEFtraMVA2tPQ6M9OtTd9RtD2Ouu4vRGvy
Iv5AtqdP9tqEkW0Fi1Jf4jrCnV80p3zisLOqI7vQ1qXpyuqa87NuoGC4D/mtUaLbtXJpJns0HzuL
/D9XVlbUKCKfg/N1rm5KV4m3mIJ+fqu/rdpsyzA+gzVURI3o9ZtVG1r9EBiar57DiGBgYdIzgCtm
uwBQXYIsEGr6RKXxy6j9tpvWMCkyZq/5diqXvd0rhDM4FVTEynnW3yEWZTWiqNkVqwAR4japPpGj
ilgerlzO4KQQJK5sfGK3/L1aPeLeZ0JpxhfB9FJjn417ObuLZKBL2glHY6WdJunVD2xsNyX1BDaN
NcI8F8lbrW+m+NiosaMgdwTiUhVebzn9RjZ20KCVB3Z1MzBlW7ewsXQuOOgB2Ujg9Yon+44ImQVv
ZJ/jWdjk4gbqZ5B7qua2qVu8+/pS5NmJG5TGyf5uVhb1cAjjZyAcCy1FokAUl9TtZvVUAhUw6kdD
2QS0LWlXKJ6BoTT6xQ2Kf/zb1IEoEuU80VciSjT95sxiNlVJT1iRz5GySaLriarfpWvtCA/MHj7p
MBX7GdTYs2o4BFz60wINQTzptINO4ryh17zwMo6ko7FHbJyqb9f/E8Tw7LNHX7fptqUw7ktHBkY6
QnTyhMt0V8yb2NiH+Z5UQjLObTxp7JrVtcrarEwfY9+6ifLcmTyCgn/tinGdSZCTYQenr1b0Z4r3
qDh1C1nscoouYUQvaiW8lUep2RuCIwXboMecQELPQ9/1NtEwC3n6E6gnBRaG1uxVLOf6AdAkVAsU
5ZmdDVdJ+GGa/pjdzipoPBhnIeo4R+96B3qo355FgZpdYQvdJkfWW40OBPB+dmp9GaLsDe4brXAx
xErR4MC1Wmj1vWiRatAhd7UuXbISWQbqPf3mRcwZnlzYwK6wCF/VCo/SrpP3lbJE8qCLd2p0rv8M
TiAdr2CjucMNifpSxcZy0Pw7Px6cqF9q9bvC3Bbu5W5cRW1vk0S3I8So0R6lwF9B2VjI5aFq3T9a
Etpa91aM2q5ro3Wo8BeOiP7HN7I6M+MDHNaiymDQzqEnFUs6bsD7PaP9K4EnBAsXK55iFNejkA99
FVKhDo2+RwMkqPdZufEnmlHOFeXZdN0xwHiR6W9l+k7vW8b9g6J5qSXLLmLPvIonJ4Aa0rDN91D3
PPBlLvPXR/lNIG1jXma+J4pOfBYeOhhx70HsgfRLK4+Oo4VdOXHrcZ+Ey6u/5tTekfBNihju4sZh
oUmX4XqKwdktC/riReZWyWZKnZL2+payqpfSyHKRfkHtU4K16OzKdDnYGp0uRn2zjzo3xO20spzG
ZX4IX/B1Fq/B1vKKO8CvR6BlGUaR8+h262FFRmRz6Kil6ms0GeE5fA1ycAcLcVVdsAX2p0llLbOj
dbmNn1Ta+vZ0wkIKnumXM5/0fYNrwM5ESCCJCANBYn/d4BXs5bPEyuVzXMemi3tBBGnV2xwQCatS
1MjpoBfjmJMZoNS1gpRYqcLapjqFnYighFCVHhrB2CF8+mXN+Lb1pH6IYRittaQhpZVvtp4WUo9I
8LvxTOJEhz1NBqWT99H/uqPkoyucIgy89gb5rzcrk9JGfoUJTTzHEbsKMr0exVA8qmLPIX/+04rz
cYitX+ZMyBu3cya1SoqWMN6uT54ewtenriD2kiETSecMr9psiwY5wysKUdHMTOBVGM2AeiquLq1y
+S4WliHvKcGBzLFU4cu1+UG05hvTTwkjqLC7dGtI54Bs3FF4MWgzjz0WLOaM7RR+dPpxxoKUIXHY
iulbT1BDfCzix7z/nE0PUwG8QqlGxLaohAWdhiR2OuyWZLpShUfujonKiUMvx1E82Race3ZS8Saq
17nhXKU7eGAjXBe4uJh5F3QewnRjUlb2kI+t5C0FjRUbkVPjcpi0qRc6lK6WkkeorNt7jRvcmSf/
tfj0H5LP8rlwNYdIEIdlzaFr5FWu7vYvyVP2Jr1UW2ktv04ngX9rx8G38cuaIm0UtG8OP/JgNUte
Mp97YTXla8XYjcMpX5rKqsxAM/2dsv0ob8XeE/q9GB8wCwtNvpDofkXYbLRLXO3E4jmDNUBC4nqW
vajaAPGwKOIE6zRa5YpnJUsSuViwsfuIUCdhF57F++olQYjxMlHmLmyDeqfEzMYUCI5wYbxEbz9v
pf5Pz/3lNKJrmD2QKV0rIN9PI9j1OUGm3XwOJUepVqO+iuOdqnrS6BHox6aSn1d1BwwJLbiFCOw5
XqivVoWW0O3L+9x464o7avHmvG/ZWJNtJS37aFGGbjjjlEJqQeDFgkib5py+CM9Y/oq7xmZzTYUg
XeiX1ncHEPaEIhz8y/Ssw9eePER02kl97h+lz/CcPyLzVU7BrlxxQ5tqH3oJf4H1mg7OSCd+5x86
z3C5x3X+WP7RHvtl4SF8EGCXXpjuP7UacyF+vIWkOxjpO3QW3OAqPBgrmGTin7xxjJW+LglKl+71
g+6Vm/A1xyUEAsxt1u0nlUAWTmnRvGh7PJfaXtlrLo1/N1smS91pvGCHLtCBqOHVLicY4Q/MxYYB
Bez5lVqLePF3/r2IgpBn9y6+y+tgGVPjuWrQFtW+2Ax3yqpf6e+4LADXefKb/BRvJ9gIJ6QG6n1F
VtUzYyov3XgmuxgWxEajhkoiSb4S6Vn176Vxmvr1pFzCkhgEKAqhFzc2vxapi+uikC+Ms/iSPyV7
/aUbkCgugn32AHSAH0bp8qP2HV0A/gJ3BTURMDM7BOZV2AOXG1ZWs+2FrUnozSBSrXtups1ADZP5
/a1fGUszs9uZqr2LWydSnP4ExlB6GN61j36P5DJCo8rfZKIwsufEpYIk9CtEtGkAXs8rwQNoSxkT
broXTc+AzVHAg7FRLYcfoQoUHi2NDXzCxFXWeb628eFmxltF8rDG+spawiBb4LE7JZRYg5XefaoR
+6mLQou4X0XVslH3hW8rzWHgaBK7bQs0fNnhAS2XBQEDA1PdYuZ18WFuOjQRQfFYtO/oRP5yirhB
spiipuugoWWqTTIOING62d+qWp2Zhp/N56wzkEIOjHA/gs6V9PQ7SHPbtAk6250ud8ccHRwqY0fg
HzsTNUq8SvLLiv1tweZ2WDZQTwFRQv5/s2DXCj7DAUXSWQLJgQNI1Eo6rAVtjdH8ZZ2i1fdtndKx
O4nYDai5UBq4qUaIKX7OBJzDeXSyVbXp7sbd8Ci7sWe5w/FqLiVBBQFmuOnG+xLUhuxKlIgf5KN6
j4DQPFIlj8HbJUQVOqbAeYSTsBeBtMgRqi3NcGH+nR8mcWFrf66qbm2hw9I0CJB2qGU2vNtH2XCz
FlWuPfSukV0XqC52iQCoOZa1C/EYf14H+mF66fqVEsPLx69Pohu/Mh3LrfxSr4J1tmvdeRMso6V1
TpaC226no+okS2qrT/y+A9P7Y/5n2JV3sodrzlXuVBJsY0j8BxpjTewixfPrzRQt22Q/t8cx2Wcq
9+GoxzEGJ2Kr1XU69BXaX65gnCSWHMlWDb4bezgKD9e5cS8euf3gFStX8CAe6a+Jz8qnwByZbqkT
G8HCf5lnhz4MByLmGP2onHWHTAFbWmjevGN/66kL1ltH9uZPMARgRYWH/M2K7bKxud/kYWDcgYn4
4EFfp5rVvNGfwzNY3Oi+uOcoJGzKU0rg0UcP/hEd97t1HAj6kWwkr/x88wbiAYA5JBt6Y91n4eb7
6hA9UzbZmHfdxlrp5/gDseF22NS79F77O23kffKG541p1zhSFObfwriJHxSQ4ZajdhyhF6201fDD
aiSu7NL+1PhbqJ+D5QheUmxSyAnjbuxPXXuM1H2gelHtAYQUFKckh8xk0mF6cFJhaTVEszlCRxTM
MgqRodlUMeBG668UrPWGiRtpo63FvC2L5MnKF1dlgbDQ3ak9lt1elldT58nTWVb3SUMAoN3wufOd
0O3T9iC0SPwBwUSPZbDBzG/8Utf9L2OWTgUiJAVfGCD6m8aK2WHk8cd2PsNMLg+gJ/Ntn0njwu9H
1a1wl//Pc4QlY4WjRaLSK2Hwft1exgVWu4Hg07NPQdluI5MZs642hZi8TyZZfD/vSK5upK/lUYo7
7DlkaKGYvq8c/S9FYisulb4LzeQcNxAO5yl70+S8O6Lyru2p/StKTJgTpyQQUa6F8MEIx9xO85wl
VWe5ajOZ2lNDq34Slm0fhXZpddiwg+bvzzd6+zXw5KkGXavr4hWpJ99U16uxA3sTZ9G5nK2C1k7H
a6rrrcNhx54JB1n/fLmbmHXzGjkASFqhJ3mVQUC9+/pcCAHJ5rJJo7NJDMcWU9RujH3TS5qwAR48
/610TlRTrETuZM40WkLT8CgN53ahpvW2rzkz8nkgsMSqv9ItAsQLrTTI3k5+WeP+RQb855YSzRv6
CVQUrCo8G+3myTSZACG6VuaL/NpxPcxCCBnvhYO61C7+0tzggznRLw0vwab4UJ6Y6mmKRq9pYsOg
Y79SRx6CYRXqFxuwnNkEPfBdRsEl8oTISxKHLYlGhAClHyli/b/gfFD7lXXO4m0gbaFiaRXJYQuY
9jFuiImGk2eZdj+7oMqBP6yl1utqNhEerU8L5bfqVNk+lynengT/PLDdj92ogiB83bVMW/4nHI7o
rXCnU5XR5FpgAWeWoJLRK5RI7IjtEns51qMn9MkpGitsKbEdxk7NJvAKLvrlEf8Tvdw+Ysx1tHX4
R0MOe/MywBak/JqKl7msd3mXJY5ijJqdhiyUJdhh5Nj4hnPWzzJhd5WJB/AEn7GVFGuaIsefX83b
EatLmqKxrl/9N/hmxZs9DUfhUGfI5hdZjiS6OOlBVYd+6Ud/Jblj1/ow9cUqHkbrl6ni+vd+fQhc
VzWpF9LAFcny+PoQSDfKcHRF+aW3BK+VEHWVuPYXke4vMjmSKWbpv1m3vw16PqolIc4TqSTgW70p
Iwiq1DaSUhG9h+LarY0tDGKfQx67+ThLvJ+f63+52HUgwWC7ujR5yl8/3xiMWlSCibjIcfUchTkb
bMX8KCTiNglD+OWVut2c8ddTREDawHbwuqzc7ASVShEpbgfDxZ8TSm55w15bpmXz80f6t1jcfGea
RR2d1hCWUvOfvO0/WkMQmsdGwsx3MfcU3Si9Lsb7EIywDg6Y4c+mzzY59EYrMz1qjROIrsZ+B0Fr
/tBBwsy3cXgWrAPwl1JzY39JypqtpV6quXLmlK1LtuRQ3Sn1fdk4eBmkZjkKjqWumoQcMU/zt63k
GhwUrS3Yv0l163ll+a4FSaB2pE+Ok3StR7ZKRJQGTnSf3UuPxghazFUiu7xj78Wvp48JMPpiUWGA
rOyA3WdvAxIoaBmmdwUU5mg1Znex4Q3/DvEzGBjB7pHeVF6luIGxjLdtthL9ZTIs+z2el18e8m3X
j6/yqpdTEB+jBUOp9/W9UUUhC6NUhPVIrLel9wd6fBhHZEB8bf3cacUhpJz/8xf7TZeoSzpIClrN
GvW1ay3q60VzIxzAXOvihZ4ksMJwdKbMCF3Sd9B29Y3qiArxY10/rkgPD1xSqH9rL3//2AbHKgWJ
NoZlFQfY1zsQgzkgnHHML6mA75RQOLvGRmMDqKvcNpZlJy4+OwOe08+f/PsoZQpGjwnxS0F8LSpf
L9sAOa8j/AKXSa+bTWsuBbR4GpCxTAqEX+qL/+Upm+wBII7q+K4NdGZfLya0RECAF+FiA9YKUVo1
eRrTEvgMh2MhAJAXpI64EYsWUloWv2wE/8vVUZ4q2LBRAXJ0NW9mv4L1Psyjqb4IuUgmLnDOPg/2
SodlSoui/bQbQOXTBAwe6cw9/6+P2bLQHmJG0mWR8+rNtWU1KoPezOsLtsktUdaca0BG2HWnL0ar
+XWe4jl+naa4GmUxnOdXVf9tIdsaxBqJn9ZckFa0KwpZQ7sehTlY4DV6VOQwtMnwhOivJOYvr9MN
EZd9nowoAODDtZCLKkWRv37FIZ/GEEo6YKRiInKrxXtcjHbeXbpW2Oa1wiiWaUmPrSEsLBYEG4Wo
6arRWrcCJJiE/nrQGD1jUPUL1szfyBjfFnvK+6aqsNrT2FcYbl9vLy5h0td6IJ6nqjXtYMRv3uPe
JPGswQVId5/NgIF0nVYmzFlm5pZDdBU+tRFeMwzrqoeZvHAzne1eqZxlLYVKlqF4K+NfbvXbwESu
arE5B16gYJu7vdOehDl9zPXyYpXot+eGjolVVpLt4zULgeb98sV9W0CvmmydvgeaCwiK8s08YDVd
I+WBUVwmY1SQlKNbSf0u/WUMated3Zc3ExwCEhrqNjQCUOLezLODVoPJk9PoUiFWA7doyS+KNJ6b
cF6HENp3uopaLZhmmsBqVW51jfuwhFSB9aQffDGwjoVvJZ4P+I8mjLbp9WS4K7VI2SYSNQV9flbN
jNZuHesHKxTQDc2d5M3yXxMhrxD6bwBQhTW3QbWUorCcjndWpVHtJsQB7/CE2kBko9KqwgbiQkGO
Re7ECjSxeZ7VZUm+zOmaSOMDkjrNhgsd0TojK5i0tjgaVTvdEcfx88zx7USJY0dFhog/huWJxenm
m2ki1TTBPMWXmcRZcgxpCYO+IbE+lQpbJFmCNkWv2mJDgp+amah2YX7SdBWtD7EV95jcMaOp/RNc
dXuuKQXUslV7KurgXxZu+Tq2b79cTnYoatiKmZzvvw6uSs4DYlDz6KINQrRUhl45SG0huEHfypB1
eaNIUEFQUHIqAvrmKzQYRfKQCO+oYBUpxF8KTY8gENPYnMzReraiXWb0LZkq3TJKm2anCsGWWBB5
9fND/rb48i5iCbCu6y/uAP1mL66AYiQWYeiv0i5rqfB27GiyLQIRDbsJ4GKREtTt/O/XZKa8bjwM
1EbyzTUHGRCQbPb1WY7bv3PafGRh+pT6yTozfVZDGmCCGHo/X1P6Z6b6+h2x8ediV1GddZ1avn5H
iaLUMtHP4zmPHCXf6+rFsDosOoAaFkENjVp61rI9hqS22mQ64h1EmhFsX4vDamAPVeVGeCMDjD3k
tImYMyKzcUDgLhos7oaPM3JGkyG/YWbt8jd9LDBWbWsqf5iA5P5w9Qam6goL/pSd5fGuR+ZTJit/
OhLBbZAdnnDo5ET0CNnd7suHTHr7h9us7E5bq9hpw0/0v2lIiRAwG6X1TH3Qi5X5lOvOkD8rynbA
cSMtkEs1uKldIjSg1K2JLk10V+9sC4JlN34K5TmhTJ5VDsD9xNir+sGoH3wKefqTmqqumRwCbrg+
TxTPCg+/NuhQRbsDYTSRoPHC9EvnK9LWvuHBH2BQZZWbAMcdWNdRRC6xuv/8zX1fDixOoiaOGerv
bNZuJs5UxIeLdZ6pUgFJAWlRoZB0F6CvLQaiOn6+GJPxt6HM5RgJFssCfJ1bhHakZZkYVepw7rC5
yqcCpOZ8aICipmIFOMLVSFQztWfD/GOVe58vsfAvYfscdptGeVHUD0n9GAdqXeUxKD9SYY8hvJpd
NXmauyXit67Y+iLNmAfJfJimbqHGTwHwxrazFpavk3FzCkActD6tDdQVPeKRIVn73XkI94W8DMzn
zkIrVb7LTW3PCoWMq6O+i2yJ4Om2Knmfnyx/M4X1QsPWM+iaPYE4MCmpjE277kPBVaDFTvaAkk4d
OmooA9U5KsxJ60w9OgmaalaBsSEusENTnBShjtEI7LIAp/2HpL1HQrnIpaP1PHKqqjGAgYjA1bP0
g+eqyJY9tz5R2L4CNWS8TMDaKbQ+Io8hUnZaiKSaxwmd7v5Fe8VDMFCUx4T+2KNaIqbePNXlOU7e
VbrICZlU5bg2w3RhBfdWcIrql0I/i0hnwucCEY++rSyOvDiLULxl8dnnZlRrbRGiU76go0LPPDqp
goyCN7ZbCpqDaxqdtFqtTXkxPxYsfuShLSwLmt61odY9QA+5YEGnFS4RAJMkOxnLgmrDh8hCtytP
won2YP8GHSOzKdRHSwCLau3CK6ckpV6t0wiA7Eh2CiR9rJYipuK3QX4ULLcIXJpCWej0g9MlbqDY
Vejo3dLA5ZwTH78u/E2EnnF4tRpqk2vZWFeTF9fecLXlTWTj4eL+99PjFZ6KGh2jXDM+iSHRvfJL
V7yMNHSR4w6hYzwO77NBBLXbmaATbTq1tXxvJRs4SLm8CdrnwFyn86vR/5l5M01cLCb7jmvTugvd
hHmM94T2KH53UoUBco5bhPFMhfzI+10tXBIkUsmaw9kob5IUBcEOSm1c3ukoRvLmLbk2lklVaNa5
dFK5eaF876VTn1788RLTdQQWgGvErNc6S3uRPOThPvfvFGkpB8sw26gBsONd0m3idFN113O+MsPp
3eTzQcq35Gnlqpdp52kAc4IU9YHkjWzdFYfJXI6qV0b3dYJH8Cx1xw4FgP8kMzzmca0R+WPuULRn
2krOVxa9UvRQG53OZOH+PJOo3/cERKayzF3lcAC5bhVxfV60BWm7/XmmExghMoWRsjDydvImSbyQ
YAlMqdKHg9pWMF6yYAeFEmCF5YfLUKScUnUyBeJktBgISOeqhH2w0StABMkfpXHr00vB29/fm3F+
3/rXRq5cuKkhIoO4KsLg3rstAd9L+OyUYvpS9Mh6wRRpAejWwierVaCxGlmFbLbHgGK6etXaUaoj
/JyLZdKj0fr5kXw/h7Izwnp4PRBaoqj9kyH9RxFJKAlOkkIhvci+OBz1sHcqwthIguoXcy+xGPe4
WszgjRAHCC1i0P12DP/2nXADV6Pg1QR5PYbflF+1TuqNWdPSC6c4dReUR8oCk1e26mfUoCFs267D
5UOVuJ7GgWhOgBIgmu265EX/+Vl8q4Fe7wR4tkwfyDJQ/3zdjQxzGlopfOnLnIovgQY0NZk4ehXs
eZe6fKdZzOs/X/HfturLBuh6Sf2aDoH2lnPgzUk8z5S0mWWVGmgztI5ZQB9pE+OvUlrmMVMDHBSd
vCZwPUMYS6CCr9aHepTvFRbDTWVCuWj07CGQa/6YOcEpUgHxt1DOLfnDGFm0sEGPvzylf/Kur/eM
3QCiI1EWtFDE2411NPtRMkVVgh6O96OXcqCio0iyht/1jjRErVum0GTkgHMT+ZTL2MqCY4vWIqDv
2OXXwJHAkpaTKHZLuVMXWtUUdtIFkhf4DVSGvLCWpnE1wxA+5s5N2ywbqdRJaEB+RQTh3yk3mt0k
ZctrjMcvn0693WooqoQ3k69EU/FzGDc70mYqR79Q5+Qi465YDGZzP4nx6pdv/dt+5uYiN9+6T86x
LCc+ippGpOMxGwSSSdfcyut/qSbWPyOQPV1PqcmmeuTqjfVcdYd8TEsvNsTaIyfVlgb5MJoYhYYe
7RftJ1tE0+DM8YTgFbmvP2JiynT1/7F3JstxI9m2/ZVrNYce+mZQbxAtg70oSqQ0gVEShb5zR+f4
+rsQqcxUBFmMqxy9Z3bLalBlmSQIwN3hfs7ea+Py03yAORH+hFrzNsGKt2ud2sq/nMVzVd2knOVb
KDP2R+1flpE68d0Y+Lx257YonCovBrut91QJ/GjYxTWHFpd9QRddOuNc54Wchb/Wd1FqDf6JV7iv
5R8NUFoYLqrJuZfBcfVwHrcByGSOSdpd1+Rbp7X6LbSPZA00fAc6HbeCWasN8cRLO3OWpqGsmyBp
2SRgmCDMk02YQ87BNvVOKRpf/cOMmfUA8UG3oFUc/mFlPZQpcBrtrgkUTKRouLOmZsf+ICejb8AF
XLaf+y5cjSHvsIi1C52CwtJTyKV60GVL+MYfqmJ8PDEc57Pd8fPigMxM5r1xqj86+4muT1KwttGH
HIjj9cR51rW6LSjz4WIqw50bwnCuMz9ajkBalzb/1tKVtXvhOMY6JRexurRol9p6qZ1FgKrZK7g/
yiBWG+jb+nLEILH/g3+LQPof8aL/fwfdzTuW//MnveQFiPQy+foskqcDrsr8Ez8JpN47RhYnJD6l
SBooLLLu/AFW0QwDOqnJzGRxmws3s5bqJ1nFf0dLLPD5KYbk3Aflp/4mkDIiYJeyMaBxNrfo/vzb
bv8YQG+RVTCCHQw0Cgvolfh9QID5gszA4sPx76vc7ox2wqqD7HwDhRwmWJb70B/CPW2nNXVM3eae
wqN5IUSeZobzIIGC02PvmT2wwwSr2kzyCfdUn7aMLLBYe9pPxrljXHlTpl+Wex6QO6OBYrNws4X6
gxjURZO2ROchOBRVyFVkPbc4cy2rMIJQ/+BoOSOIxjCERlTPYKIqpkew6GZckY5rBalh47WA0vdE
I0/SrVgWphawQwN5lM/wo6JtYmPOR03v/TAvnt2y8nb+nphUwE4qZojSuOcpBTNayd1TllQdph/E
jF4asLJpwLcAMrVZbp73WQ2lyd0Tm6oZ3hQldoe/ZZyZTmEy853CPeupllXwI5Rsvcc9C6pqBnvT
7QlR1eSSJZPsyVFU46FItTpAKU9W1E/iPWdKKywqDDN8qpRBvZN7IpUzw6myPaeqyHINFMZMr4qR
nTyMeZeU20TCu8PLbvjYzvbcqw6k/UXUzDSsdgZjpdD98fTMtCzNiP1p1c4QrWmokSNUe7bW5HXp
Nt0Tt2qJcjZ1hrtwav2LaIZyNYZVAwXYs7pwsdKLDv2WJNJmz/Oyase8cmbIVxMkgBQcFbArsmcM
mGtNOLUHCqYXFgHfj0RgYe518tbDx7tniNkFie1Na2HZ7tSMGTPifI61t2vwY/0gx5ucX+Eu/JlP
5o7BU6mslKwpUhmAi7oOGLN0JpoN6Ek4JhhwzsaZeNbranwPoZ06YbFHoiV7PJo5AN9zsaygFBd0
9+0iya270EnKZ1rE1fdYI55h17u6u63DPi5W7Qzm1twqoqxPnjIe9tSG+pJnuXUW0qyiJSpD98qa
8GjsVK2h8gM67loQDB31ECS9M8cEJwpVmVGUD8qPyIYzGyggGzM2o49yptxvIsP07ot29CktOaOw
llBJ1WdjquD26RF7hkWmi/raggWJbbqoeN96aVQ3ThFipY/KBqg7n37/i9KljpK39LJhndG67K+I
jbQ43SYenuUuMxS5Wk3X+CtXZGxOvImckHIYOgg9Kb947TUBTY8YxB2YysDwkSabMBcWKp3w9+rw
VvNVk0kMHGD1w/sRuv4PgsvN2cZiEcrO6UR7nOm9AO/HCgV/I1vPWLQdFoWN0obgsTIzhDAxCEia
5MZgMA4beVcJZVyJMvA+h2ZLmC9B3RzKdaLJUMiG9fiDeKU5rGjKJ2gMZqHdykanDBSSP0HuDXsG
YJgl+PVKq9BFE8NCn9poNbTLsWUvy8ZEFqtnAKeWZKa7VyQmUNAIQ2jRZ2hKNIo/ce45i8ZGRRcP
BNCCwqvqjUbIyH2gcF3TXpe1PLeEkf5wcTvfpAQA2oDJQoIaiRXP9bvAjOInPzRZfXClwjZbxCAD
vRUdFo+yZp8l8q5vM1C+bUUKwW0bm/Z1g+bCe++7WSKWgVC+WsLrVdhNbBnS+rIpZ2SeaHTsA3kK
ScGX4rEg7frclYNi7nBguVFdQwaLKIVY+9St8YQFfvI17Go2MzTgmK8dr5+3RqJB5o4Okw0A3De/
V5q3HkhVbu4Ih8kEZgYdK0Xe649FChQLH1oXVPRmMuIcmWhZnd4MQ2upm0Jrc7XJhyZPVpHpFd2q
TYEhbmQ+FT5Bw3lwI0LNI8/EqiJ8wWVEH+C9pVUcugMlKXFNEjDRMpc9aNGJsEtynaWor2pZEtcZ
Mcm+yIpntdJagPTntGHqT7WKwWdEjVP3G0uzkJdnVQMTmhCWFkCTmgRusxnuoqF39HDTGXL09J2H
1dHeVCKXK+mpNtvVCIc+iyDW34e5SvSLMhlLA3RjIpisIYFA5H+5Bc4BEGAkekbTLfk0g9gGRItt
qQOjJE3rkm+eXmQiAmKQjXfuSIDyotR7kzpxXA6hfwFvyCQIvAV8s9M9MF/oKmRZ3zjTJIZNnJe2
vur8TN5qvMh86fYsaapO4V3FBK5QmTOq/ux/922t2n3/9784Z7y1b7t6+v4UPclvT+Jw68YP/bF1
c/R3RBKY7N4QJuLoN9jU/bFzsy3Ciz22UvCp0AkAAPlr4zZv6vh32bx5IIXmgMm/d26a6cCcJzYJ
czzSILTi1u9s3Y5OxTPOnto7f4JLzR88Hxf6FTbg13zMjBgPA8E+446jE9qdiNStXx7Kzw3jfyGg
u62SspX//tfh9hByiGFyM3NxwTWpv7zYHkLHN0bJMtOjOYz1ZnZ4PnQOp9sAb4kAzXWi/HJ8W/Mu
FCg/VBrT4LDizW2OXw6tREYpErvHZtkGrn4TswXbBt6gLd6+rRdXITOWfbWr43ZmK+0fHa/SDMaY
IrZ92ejIS/lImltbnhQOzq/gl0Mc+3roYbTQ2Pm78CmOi1cYU/3cECUbajD4tFbFosWwltnJJT2x
+zFNv3UjNuS3b+2oDzQfJoCQMXJnK7cNb+vwAaopitpBasjc3QaBWOe2G69W2hrQmLqsdK8+MULm
A/LhTQK9sLmSRWQCKa9HB2hOwnrozyVRQusfvbACEU2iLTR0OiVv39nLlwbPAqgFBkRIgrp3dGck
CVb4AEfEIk48nqvJJkCx7vJ/cBVKJlgp2TFbxr7x9csAJJ2MoEcfvVvcxLhaU9WEGoOxYfv59u28
mFq4ZJAjIiHmZUG8OxrpKRXTaIpJu8lzjg7dgJA1IDRp6YeJtQEmbZIFio7u7Yu+8rYcdAIBsmUO
kehLD0eH7oUum8h5i2Ta5dolTnwjbFsj/bUOTgzE49cFGYMJBvcNUwyCuePRr5N40Q2NZS3TIUrx
IcFwCwcQOW/f0NFwNyl34jTyWGxBzuhkyBzekEGDwAl1KOCOZgw01/rLekjWaZSsc6301799Mcyv
MLMoRrq+dexucia9rMexZh/aqQvY2g5vLPDOCYuodqQe5Sde1iv3ZiNHcmecDuPjeCo3crD9piPH
EeE9LVXSH6Ca9XEDdo0UbmPZ2Tl+jrdv8eit8TxNmCqs6jQA0BTZR6PSKt1U+lmSLb3B1Xa1HXzI
0In99o2Zc8WNdg+wILocRy8tNqJGshvmIoQy7CK9sHdd3qbrOGyMNVU3cWKqvXZT89JEkc9ioBy/
N9ufF/yC2jsTntgMQpvXeRBp/+Cu/Pkic7o0w/6ohEyUQqJqw8fKl6HCDEuNYBBhKrKFMNvobXYK
qfrKXfENYyjuHRov7sqztW5iOhOWG9IcZNnM1rlRj7/3QWZA8IrYYPDfeSfgHxWIAlXlvaNcvJKU
ZSgUSLHKOvmzfkjlL3quXtlnHK1L81UQtiLPZoM0W3GOrtJSdkr8iU2vL5BumPzPNdtsevXWSUzT
a5eCdTLnfiN1R9d/uGK0phFxyiWUnChTGpudPX6QBjaJwFQpdb6/SoH/w7viySF2ZDahtpzf4C/f
km6ijox9Jid2Nrqvu3C86BOzW9Rq6E6sTC/HgoUhH6YI3xPG3vE+LdSh1ndRXPBtJCV70bvA8sak
8v7BDbGu4+5klzvf1uENxVblDa3Mi6WbavJqQgpnXJtdE0bX6OPq32Ma7McEeXRApxkaNhPr8GJD
Wja+8Oiy6zl6AWYXVvSKhvzb7+iVJ0eXhGYfXGLanXPY06/viOofhRmm6JKsRbGGRPqZSpW3+QcX
YSKxg2akk4tzeJGkN9I4NLiIRrNtnZTCvonaZjglnuS3/LIVmx8Yjcu/r3L0dsw6ypKyEMUyCYf4
zK9zrIQtsoDcHLwPb9/Qy0mEdNilUTqzXTGLHHeIB21UTW/x2R3ICVrwKcxWmemkD7nfaSfe0CvX
QvJPrVyfdWlEZR0+vCCbk5xsuvGAl+2LzPPKy3aIkifOEacUii8Hw4yB5duEPW/28h49wSE0tYrU
edCbrKtrRwDzzExDnlhSX37XZ5IF6zZqb05xxwDOMvWG3KcktySiIcJATjjKYx5lfnvR+5FFi9vU
cv/ECHx5TQ4gdANn58RMIDp6YQMHK3Oo4EnVBobTkPLhSqMguMol9UebItaJfcSxKpXBiCgA6xK4
XyDKtnl0wYq3Y8Rk4yyRfIYSoG4dRFs3qAEhtqSUf9IGF0KEy3ooIFu3UmHuq/XPJjW1x9bwe5d8
jC4yqeKZmEzdgJApu6OMCOUA3fW2SfO22/qJlsFvsqIvvzu8HU4a9NM59mLUPPagilRGkWHxOaLw
N4tRp17WHAim8KuWh7lzYjy8HODMJc7XuB5Z7nhkhwNcCsKeRc0+b0g9dC9F5pgfhd20YikAIMYn
rvbKSDB0NNYIhh3MbMebITNM0oTIDTh1Fk6o0Y7xs5R9TpozjV/JjC7RW779OI+OOvNYMHQu5rBY
ICA/7v6SLjHFGn6+pQz0TdK5z2oCzJXpMZwC6tXY6U4sT6/dI7PXw7aKioVz3OET7XRbSq3hc5gM
oA9ITn0IxuSK2iTW5Rxqx9u398r742FSJcITSs/umAdo5b3laQIQX8Q5JVlorazvNdVkO3iQ1s3v
X2v+HCK6pFLC+f7wzvzaEYMaoO86vhzXsVtpF0Ufpec5ofbrty/1yltDTzqfgjEss1k/WnfLuIxc
P4Q+MAU1yZxN5n00famvK1x90PLKdJ0rFZ34hr18c+jT6UqyesD3ZO4d3l/lY6lMEp254Ep5JSeQ
WI4+GLsAZQuQesgtv3uTc/Qom/b5UIx65miZ0kwtamKfLVo3jMPWJ24SEWciuss8HvTzlITxW81s
nNXbV305YubmrmljdAfBrDtHe1BpEzrvdVxVoHDaTg0fsiZrimXe5qcGp88DO9wUsH6hbYCCEdBn
Pn6gVhp4eV/CpUmxmSMgU3Zx2wQC7LBVTuWnfMpyVIrNhPZTdV11YrF5OYYoNTBedW52rhAd3Wie
sBsiHJvWnBDEZ+SFs2xsqpaLgGzzaw2V8H3oEGF44rIvvuNzfqfrw6NloaP+dvRWs75RqqxoJ9AF
DHajH+WXZGGd8jK9dpXZojJnhZi6d7ysTUj/iIFPOJ8XTr3CwE/DJvK7EyP0xVih6MVEmJ8gDkS+
pYczom1H0RsOe0dDqHg9b8iIym15XXSl/smlqKdwVnQJBTn+EJGpKdrC6eiZFDA9TbcdVzYy/rWe
wpV7ewa88uzYYOEDYS1jeTk20RdG4nsJMV9gYTWPrG5Wm1Uo8uo368mU8Xh6gCTm4U+963gbMpiy
S4sSy0EpB4I4yHzLv7i+Rljk2/fzYqDvrwMTzZxXZXZZh28pIhpROpFTLIPGTNAA+mEPfpQALeIw
DW03VpopN62p6t8f6RxlqaSQ/DYDd48W6YzOfOqWWC1gUjfntNhSEISWmfyjyyAu5NCHW/sYkhEJ
Is08F/02BxCCXb16T2ekHHZiWBzbT/bvy4I8gaEJhA6+l8PnSEhERZOb9wXKIfLV2o2j+xy5x6Jw
8l2lA4tJKN6Ug4lY30cVDo3vxCR4bWT+8hd4R2tHkI/S61wah0OnueAsAX8/dPbk3L09YE5d5uhD
h7F/VHL2yPTWOF4Vgf/RKv5s7/3HssrrF5mXD6KG593/4dM0+34iEnfea6koExtfB1RGNzTQT7y2
10b/nKEMiZnhT13l8DolDuGsa8wCpkzj4qcZjbs5UpSqFDs+5LpeE14aBPee2Hi9entAOFgU2e1R
bT68rMLrHegVl7WnhDQwku6nB0DB1vu3X9VrK7CFJ5dtLI0V3KuHlyGaV6Niyf4uBJwLv1nZG0Ji
KLPYg0VT+e2LvbwnJjOyawgC7IIIaDq8GEFndo9uiVJBPZC7UMV1skQbVf3+jOY6bCI5xFtU0F+c
4K2aRNWKBcsiwxCHRI+XAKlJcmI/9/LZzQx6dOysiSZ66qNX5FWjXZs2VF1LYuNJJ7gLfeyRQmBU
xYk1ah7MBzsdmy2Vyeije0gV0T56crkae83lKLmMB9imaaU121qo4iZ2jQqIdiFP1KeOdfpYxTm9
Y1kw2MHNJb6jtSp1akeZWjcuUyRx6U2d5071lHMaEpytAtG+j51afyi9NqjWWe3l5icvVZ23Y8+g
1R/eHjYvnjOGZfbpNDMpldAIOXrOojTTuK76cZl5DdQwssO3OsWM97FFIvLbl2KYHD1p3JtoeOkH
k31Bj/t40xw2c2hzCF4zr0qNlVKVWh/cgLC35SPYEj3FcuoPDYKeydZsnE6cfKfpRvSx325tPh3E
8FKGvQfJmyVPqZKiXCVFVEmwuJVznXPSunPoKjrn5K6iohD1QGyEEp71aKdZ616MTREAqBCWiypJ
jE30UeP7tO+OJANKwH5iuwevu7V7ROv2WKHDhJQLAYQt2mh2w3VSUe67C4ORJGJsZYgLPxV6HpzJ
IrZHJFRploRf7SDv3GLNV8ofIClOXgKFzaxQnEFzM7za+hqaYCDUUrlsMt6rONM8kmgjzchBgvqi
oAIXCE+iWCSgslp3Lf4zchjyyLKuZJKGRMZOroy7dWOhvLks+iyM8nUQiGIkbhY2ygzXSKcu/T46
ZAafA5fOQT6Ulhq/WcBoEyp8cTM4SHHGHvlaJIcxITd4KtIHa7Rim7CaRIXunddXQbAToSid26ob
Ag8hsGsBf+QFY6tTRGuv3dpWIL4ju7QwnFVB2mxtLIXBNbZ3FWCF68f6MsyaRt0Mk8i1j1pEvsRF
CHWjv/dVZTkrIzH08z6KSwe22TSVz40Zque06jTz0uoGcqlxTwA4ZIHLdbylWSp2piiHjvSRKhRr
OQSl+5i6sQEQtR8Q/nhRGH232VT5hMNGmQ2IprHL6MIaxiiJVhQD4+RBA4SBGZdFuVr0ti3UN1SB
9PNJjQ7j9AuzLQtXYeOU4YcQDbV7bjg1+CiZmaP5uRiNJCVruBTuE4lbOhrIvk4KqC2qNZsI16b0
SdWNBcEOULm6cGFrQro3ZWaSnlxMje6dN0MZ/MA2bT6LKpeAMDEfRWdWp8c5G8IaUMiQkRa9Mepa
uwksan+LWg7JeG91IjQQPdlOsTJV74jnJgn1z5YVS8h+Ln/bYjLrlg8BWPhmQ4LrcKlDhEeLbg76
9CC0vsEuJRKIlzrpXmApCzYvC0NkyaMpzBwBpaywrEkn7BoMdX7bLUdCE6J1bpOdvUaZ61mrWB+t
b0ZfFJDByWAnsIb2GA61YEyRNjlVeiPb1PimmzJLVlWP/X47ZNp4H4Ql3jRH7wa5jvF4jWRMSIyA
mSwdd0W8d+Nsylo3nyOkUwAuUYb1W/AdtrOQxjQOm3DI2s9eWljw7KCtoXeaXDdeIgIh972MNFWt
RVYZ9/VgY4Oq7CoYzj3s/Jyc46zOzv1Q6WpjD2X0bag4poDJMa2SLCK3/eJNqdN+TNgMd3DxtIET
b+ayC6IA3HyQZaUrvHkRsYINOJeY2uvUYqATfeNl13Wlh3JTOpmjFnnhx/qq1/qCvKiaqORlhL1f
nqdNF5HtnKTW/ZRpU/wwJS7pN2QIp2C5iSIZN2lr2B9Z+OOHOhjDO9ZuM1uX0nXTj9BMSpYbv9Gn
s4E184fQ7faz0xdivKBokH6GKpMUFwqBc7YIZeOO+EjY34MIzYpn3QyNj3FPo3pBBwtXsROZvbal
iN5gwsYv437pqz7R36O5NORDUSv9Thdae2NMBsWjQQvs6YJ1qLzpJ6fLd1pREzrphAKkDrWg5kPd
9lm+rArN/9GrMKh2qh27ZhuknUlaeGzon7VYd6JtrdAFblEFRc/WYBiEO/kyGHYF0AQkgGWKVDVm
x+hvjAR4ymVUDoFxbg+68+DGunQXWmebj6nOgZ3UNx8gA5N99JNzFekI5pQqoDnC3oJ37lSZtvaH
iJwuN4yHfhmEKnYHgMbSui1CDZBv1kgiN8AC2f668FGxfg1p5zekgFdeu7C6uLfWrCXesAi9Qo1L
qaXT+3yipPZFIJT94rthlH1E7pQZF7nUXPsMTyxLfhM5llwGCOXNpdFlWrZlLenNTeHLGkW8Cies
lhHuRfIzrLGIHnNjzL7WfWM+uHnlhxvbQMq9TK3cYG1I+AZgtemGngC4yYqau1DLZXGfZ5YIHlD3
JtHWg63B2l1xFFkUlWXeWeak20szDe30wggDC2ByLArsZfoQpiuvcUQM5jPDqVJieC1vorKv8we3
zC1zmwW5P116EZKxj3FbE/sy1DVfySzu8wL3a+X5DMRUtMsgFkCd2j7V9K1QjPLPWt7Bf0zbvjsH
rTAOO3vi5a2Rk+oSjbvIQnzBFeF4ZTFO1Q9Bt19xZuqLpyH2vOeGvCDxbcwGA/FTj5RgnWgV9vt6
0ho2CXXhOp9YNnILOX+Y68F7Vispz6rCisbzmjlqLRPVpuFsym+JCjWjXGBTbdwm+aD5nW4w2H1X
rRJ99MV27vP3d+Cg6vhDQYayvTMqo2ZIF35nF2u/98riHgVuFcSoZ31SyoopTaorEQ9Ddi5rEeRn
UWQHiOom31YhBv60EQ8QndI2WwbtVAT9Ipsso//SBnT1n5w2ktEdeKRCfrNGf2QKJWHsXDdF5D/b
VYhde9CD1jlPkG0kkKINNe2U22vJOqxYlrehS9YkigHX5wkvy2pMmk/sjBqGca2RfAywOjfseztT
unEjCmqJD26XyejDyJPutqpvhvxG2FNjbGgvxlikIoXd3Sdv6GEAsqTuVG+V2orbTxvoo24bgfZX
drdzErNBhqr5E4SAsiPuwlDkXzgyUfKxjlHg4sMioRxxtT9dpPo0+Gfko1M8H40A1W0qe7zqLBI6
qGPVm9bK8MklucGCPbAE1QPvfCntlom5iImc0L4URaYNWyNuomEDuWJyLm0C2L0N58rcuMqMpBwR
Co+Fu2h6FOQbZChgIIpoMsfbSGqZ+al3LSJrRFd5lz3t3PZbHej9cG1HqqLa4mW2IT/EJvqRRSEH
FPWt5tXGLYnhqb/VWzt4AjCly09eOGDut906wHk2dloHas1qqYhqWkqGN5xkV8E/awfU2k/kdQwa
lv1oDgtRhfq430z/r3HqX0jofjlXvDBOnT8L+awOxLfzD/z0TZnvZsEJYp25F0umwYyz+OmbMt+Z
swYQf5RFARG90l/qWzt4R5EDSxR1UioCaHH+tk0F7+jx0zVBWjL76ui5/oZt6ghk4yD9panJp4Na
AOpRzraHh/Q07DI4YTZJLTp/IGlGMItwLFX1uhuc1lxBsHUupFRTCjXCILunMVKKj8MwfifitPk8
ihT0BD2x+3DomGN1l5YPQq8gelZ58NnOAu82oar/gTgxt14MjfZkx1747ffH3pt55wfGvf9o75vH
+reqViJh+4v77OfYn9/4wf9Zly1G/vfds1B3zxJB159vYP43/6f/8L+e97/lXtXP//7Xt6or2/m3
RUlVHgwl582xd/WEoqN9fvETfww+23mHLhN9y1xTpbSq83Z/Kr+dd0BqZyXPDMCiavL32NMM8x1j
lVosXRbAKJSK/hp88z9jUGIDxGAHQYsy7e+Mvhd1DkTp9HLojdFzZAbMxbhfVEVaY7DaZqMPOCeI
tymK88vOjbMNdd9vfLJPSUZfFKQorHERtCVMLfhtc+Xhl8uR+DRwdkAe2srQpJDIeMQfJZa/TP7b
P8o0vwrNXxZT5stg8GZW0QHkBHB4mRjuWqPlLRgh9gxrr2+i8yzkQKFrSXKOQnY4C6UsOVYry7g2
VBIvKC2dwg3sr3JQQ+KvAHe8V0pwu8dVMdYWRWeJzLaqD6zHAOHMAxy6iQ3Ij4oP9nfZ9WC7OePB
PjKx1Rhxv0m12WdTiqy+db3M/OIkkgNYgeBiWxpG9iPzzPqu6eFwsANKlxMulsuE9jQLQpUbF4aG
cIMMkWzhxwHE424U9i7q+9FaCo1KSRPrIZkCOofnos31774IM3vlJnjnANfITRWZ3Rd2yMOXSahb
O6jDa7cm5MzP42oT+MVwT35KuTQ0AfW794tp2dcTGJbfX0v+4wrx6wLxf99ccf5fXEtmFPVfqr8X
37HrBA/JU9Q9Hawm88/8/JT55jsmj/dHRqFNl5lq2s9Pme+9c3088TP82vHn1IC/vmUGSw1FKQbc
3BJBrcFP/bQAG/o7JHGAehHy2Gg/GcR/rqQ/J9pbFuB5Xv094h3+A2mEz+w+tWC2uxzOOy/X8RPk
IA5FOcG1bxzng2dP7cYKy+wE2f2wS7C/FD04CAAomn2cF0ddgsrFGZomsOUGD7100b5PicaIffPe
FoBrvVN63JeXIxZyVodjt2W3cLyiZORYqyFxiLvtrHs79NeWMZEgZKQ5IKT8akrzaPPLm39lEXv5
LLkibxhlnEdl/Rhf2tMCFDQlxCa2HRQMslmPfbMO8zL4Y7b9x77Ovm15+NaodaP9nfWrZG4ci+ud
uhJpCV5k0wDoOLMEoSmJ0Vpk7LBfPa+MOLtwPNneO4iqNmVJQLIaPvCbvvR2/Vgod1tWLlsWbwim
BWDXG90O67VrhrvSabI7WsDNiXiMo/V9HmZInOhD8Tpo6+E4PxxnKawDA9F1znLZXrlVc6kKeetF
gQLgN6Jq1/tVj7MKMJtRrqdBDuu3382+eX3wyOY/gI8zk42OBO3twz9gjOLOrHI/26SGIGSjHKvs
orJDcxOM5KV4WomKMdoFBm1bxLNT4V2aYXA+Rs4TZ+yLKhqxgejTN7PiDP/2nzbf+tFfxkeP8hgf
P77sztEUpKicxo5XYJ83M6dbI+quIOhZDuXZDloDttNpXeBP5txuOoO9Kmrbun37T8B/dvRHsBAB
vmFNgTH8c2vz62c+nbzKTpIg2RRDF/3QUuV8mZRCfRYUWCY1c8pxr4opuy2TvPishYKtK2ivUCtJ
YytNEkf4rPDcaPbf8WP1uY5dYkPggr2xvP6+CzsSrfooWfrMkFVQV/fVRFXJibLHMdyYveXfY3AF
vBa5g52sx8LsB2LFU48EFZUmNY4zbeouzaoh/TS0e/2rW7defxdRVPnq47y+LkPkhuwPtOCzwJ76
IPnPg1aF+lc1VUN9LSeB97a0vKlaoF4db9MyKcxFTR0J5kAaUMUSheL6Uq6MSi8vYNyV196g2KDH
leyfk4kSEt/cLmz4XovsSZKF8YmarNqxDGXkKo/jtC1nI2xWNhpxp7S/HmSnjHSrQsq25xiwg+1I
D2PnucIiyaR2y2uf8tS6z7T6ueBi9xZ2ZJdwEj+/jBuDsI5Mb3+YakybRQZ98jqXbfWgIiku68yk
uWrXqnEWuWqYz0k/9dU276r80hJe+4PDsDpztSp4KIMwTBbeqBWPpeeG1+UUDFeG1zrL3sjNXd4m
WQN9zCbJsUZTAPLIp+SBqMA5j9n1c9K3KxJoc9CaG5n0PbEpBT7AZR40IDAbNxi2sTn23VYOvm2u
/ajuqR8QfRxMMssXaW7Kr3USazdR59QK/Ax8YWw6tFvXvoSesRYjSdUgP9O43fAsySgrbBIozotG
F7sgSiglLxw/691VN7SN2jXCMXDu8jkhHLyFR13FibeJHYfiTVOTBiFBgfk3ZpKo6MxUph6u0Ctb
F1PnVtOSYr8BDN1qP2IVT3WiZ+X4ZNpNCl0rpXB3ngmoMet+alG4TRLY4EpPSfEbqda8Z/9VB8tO
Fdp9VPl0i0SDUqZsSiJiu4zizldn8tuEqk7uTpvCwx60CYXnvMfEH8Y7P6L/VMkk/yFomT37UAwh
4jVGSeHBS84mPSNLxvHbKx5c+kP0fb12lH8bqgHEZB59ZP9MMGPhfZ+C8kPNmeQjZa3sQsuD7iyx
fKrFsAFyal6ozHHKE1CWExKRTE2+gbgar6oudN+rAGK7MSlz7WQBudh2bJ1NNfttgCDpRexBM847
29n6Vi9WsQ0DJDXTnNCzoPoom6h6CjmxwuyM8NSonKAxN5mr9t6q672veuQTEjwmYAVdBYDNIGpC
ipYAnxDV4iKdu2ljjFvfUPZ7mpbnvlV7F4PdGGdaHHerPBFiR8SDTYYHPvWKHX+lRdZaM7sbRWKr
YVb1eUG8aZQW4y7VBUyquJ2ItPM/aB7MalPite+1YlOVuXajVxaMACOK16Nsjd3QecVuNtxf5WNS
kncpy2xhBt2j6fYGaVzmLcqFHymKgx1IU/AUoebcs0mvdym82Ysxzb420TRc6aU1/RhTI/lYsG4+
Cq+AgZ/IYoVv+30U5y70jYKVvBCAvNE7lYQr052rvVacW0Xqboe0E1sZ9RoT12aKlX03vQc0BHGq
RiOQrIYif0CHb23cKLkxx7heyZo+3sJxY9phelawazNb8p1q425IEocjhD8E96bX2KtyBjlkBkIx
J4pyRlUhrnMgtncZZiHPTigymDZbIzIHXCfz4FGkk/PQQOUg9JQ0xMQt+rXheM15T9NrVSUmCMsB
aoqlCH8aonFTVnlyXRbJ+yExRkKYJnaQ69qemQOyHq77XHU/Ys23zsc2kXSjyUdr07F+6IQVhDOL
LN26qJ5XIsp3BYr+pRO03gY4wPfUBp3lm6K5MTJRlyu70rVtU8Xdj5aeJ8l6wRz6OilCTr2BbQX8
yznG2f40lnGET26cLu2RxOCyCNQ5rSAoroGdnnupZ4Fub+Mt3UZzq8GruzTa0Vt6TfktQ7F/Mxh+
gVVxmq5tOd0FWhSdoRVbUHF0u4VpjRPZNwH+3aZkpxLh9vhCaI16BDFTnuflGHx1RTt+yf+bufPY
kV3ZzvQTUaA3U5LpM8v7CVGWnsGgZzx9f3luQ1ILaECaCbiTC+yzd1UmGbHWb4HbN8ABBXUvmrDO
w9DUXJ459wqmjHXX1pZzR04DzeBFPjyBnqutQfD9rV9VsFEe9SyTxAmXAmweZrwVZG7o9PmaCQKh
lDyf7bD0YmMUNBrTmf2OZcralf2ogtDu1v6GK9n+Jl6AOMOyI7q6rqhZzSlydRcioGVG+Wue1yUi
BflFjPhxEuoTfYITNslVMsmvIIg9+Oo5njZ+3TyQP692emXdWaNJB0vWfdbjXOxSaep0lYn+0Hbp
xpjy7k5lFP1m82PT0x4pW/M7tSiemEwlN1lTODGb7EK4CcCwtmqRnFovdAqS0qnU+VqruSMjYgkO
iV7FKpiOdu5958aa7JpynDduzr1duSC3fJwf9Zpld2olnA8qQ/s1veIhhXVOAzVELVmom9bgbtPm
Pv91ZWscho5koTzIgvuxo2rSzslrjqox8ONUDGTlBqLsqH/koKpsd9yi0wgJ2TK+VlOOn5mZ9VW0
Ov1yoygq2mYLz3qYmp39xrTh3ijeLjJmTV6Z/TIW1XOuDdAbgT9BXCKs7/zeepqwxsjID8a7ZHDH
dpOVdhdX+CRuu5Qq05Ef+rES+fQRdFp+28DgjtEkRJ6flDCN87xmwTuh164dGoldkd+tmfoLb0J+
qDKr64AfG/lbIhC40jjO8KZWI7s3tHnZ5W2SerGoGw7FlsyXJOLxTZooB0THT6GGwSfszCdfE736
Na611ZEwmjQsGTEbKsVUZgklEQEBmrdUP4g7TS2jHuI1EtROa4sek1Jjyr1aYAbCVeaUqOUFaZxG
P1O0SjBZ8WLVjd2Tf9L1f2RZUAyMhUiQV1r6Ofm4DpL5ShKlCS5afZAqOMaOqjiFWs0412Qr3uRS
CftYWqmXHEVdLP3OrTvn4vt58eNWfpVu0iCzDr07kLHaZcTrpfbwEKw15H3O/fxaXBPcISSax4WA
fqsmV7XNEAuErj40HFl68r6Wi72r62Q+9eSO7hGMthfoJ/urzK4TZuj0TfCxtrP/V9Vy2fGUq/sZ
hcKewCvqndv+2iq9QL/3vPfGdkomQuXJ1YHEqxqVO5TPqnTjr+V6RwSTOz3kgb9m8ZjrNVeg68Sp
N1j8tX0xRcvoBTS2EdS4UUw5bTSaHDJiKMpz6fnFsiOXankz5jq46HJ0soDM+UGnC7bIGGozq8nq
58qrlm+P1eq3Hf310SinPoiHqu0OPiibEzsLbGNsdrr+lfcLZzhjEukuaVNld1N3PQxEMEJqcm5w
CyMS4btMVvEgKx6I3SqFdjPIhSwjWS8V6bpzszGNrH/TMjN46/m7aZDR3Tp2B8rsDHaEYy6ygWRx
pe2qtRrOHlE/r73fMSx5vZJoGPRpIdaFii+GqpHAUy1VFD9JPRDiYBMdQzZlrSwYvWSZXGpQHAax
TjkXIH9MA/lQuBs/6AmP4asttvVaGMnNJDK4PC9zuvaXE74bKFGyjNrfWS3R+U96X2XVy+BoxWGd
MiaCYKFRIKwWZ3gpC4Iya8+vi9Bzl/JBmt2sh/ZaDHu87RO9laLhg+jo5wayg6EfaARccpP8TVPj
Duxa/ARWFTintOn5LVnF5aMy5v69wNy/XLM5vT8zKOd9uY57qa9sIYveP8OCUZ8ZoGcc8jbfm3NV
jxGx7Gpn+g3ZyKiJDu5M/Ch+dHOf0VlBh5/KLiVUHHdC4BECRR9PIhIqchJP/phJPZCONKUNr8yo
P6nMG/8lk/wfUVlPouZ//1AA/04J/ANO/cf/+++hhLtfcfNZ//b/9a/63wgQXsXe/3+A8PJZfc75
/4MOXv+Df6GDlvNvhGZhP7m6JED1rnLPf4GDFnwCgm5ILHJPDeDD/8AGtYBUQfwquLHJ+ADTuHq4
/i84qBnevwFBOYGPLJGwjKu5/n+ADqL5/y+g1j9wOLQFMr8rDvnPz/GfgYE6Qc+iTFKq0WV49FIH
Qqpzb+r6NqEA4yVroLVCfod5k/l2t10q3zlkqC3v8oByysY361NvdtWTS7Xidim17igNXdFA3Rrn
PjBIxnLTOUpVj9DPRs10TJdKHLjV1xgZTNTM8tS5M5qY2vw1g/W9nohtUcnDoJoNP1wbCUEqtzvD
5epL+2IP+spPQiq8Ke1jxb/ejkY0zPOt1S1OvLaNPGhBU4UpBsJQu17n8zqd9K6kHcTQ/jQzeB1F
uU3VuOkRlRxWg/hRcgrCsbW1zaK57bGdZxL3UA5sVNCBufXcn2WXPEn5ua60iy65sx/NglHHdvn3
pfFIb/w2sMQNvSH2lmnhid1wlzLaMkrs20TuURjEpH3tCSujL1Avgw1hdz0dXNltQ+Vol/QqJh0s
GnP3Ymvlc6JtelYGuyZYy6jy1wzTqqQ8Z67yjYAfSN32Axp7oJLYzcLCMn/1vs/eseI1sT446351
DFKxWkNFRLJahzz1/HBJgmihw9ub03q/1qUV5k1WPjRddrJF/g3ZWZ/KwNc22thnZKjZRACN+rc1
2Fk8OD+kxB0zXbtv6yenyGIafVGFXwIWlLqa58/OmccdEF/64BvdDaFxx3Z4bQhbX4MyLggji3SL
DHdsqod5MN54opCD+dPJDLgyzIalA7G1NZkmAAc97c3623FCxlbfHIJpmfaOWL5S8I5yKGXsJeWR
5l+CLVX9k+fjd2o7t8rlWUIlg99E5lGRawk76/wHdok9ym7otUq2FslA5NMrayvskVBIgmA1RvlN
VxBMWE7YdMKW9pjbQgf3GtOpOhIXfTYbz96Rm5dvkYQ/dG617VG7VwU6HXCXcq+3/Q2CP4oMKvmd
jMZ3IyjFXdeDdQ1v94gMTgKsX50BKpEMuLVIqrwby/K3z517o1N/JlHOFN8OJC8Z+a/d0a9OEaiu
EGY6bbASJp8/+/bwXBb9Tdrqj7bGn7jOPjhKjdg0GUf9xdp44A9CyWPmNl/0ISj0fylNinb3ZU/T
G5xXWdJEjdRkRkYadE+BsGKLXdPQKocoRjMqkuEnHYbIhBYjQ/sx75bmTiKCCy0LxxWJgMa+SM3v
MrPMY6Z1PgUaAaWNonXjQiOlvnQ+UWjQicQNP6JuXA8BvMOU36n05AAPemxJDYXaq7FPSqanwPhx
V+doJmjNxiO5hIou2Glx0hhRqc/LT8t6zhBX14em22HEjGrVEbyRbNel+zCuAv2ZaYcvekB4O8Uk
FJ6b6tXqH8XixR1p8YVdh2bOz84rH5Xyc7Z3fUXRU/s6+e5PVlVYVMXk6fwhBM2tJNuIOStAhdJ+
zMN8zY7oGkEPaJmg1QyRGBYp8izhjBkZp1a2Pvj6qq3HqVNkZlnWmjvfTjHZYK02p05Rho2W+/aB
1ls9+9CL5h+fzeqVzb3u9nZz6xltLd8FolRjn+V2kh+DThqslL1Xtx7dKOa6RuNgJeUJpW7phohf
UjOmOY8aMXvKMn6oIbW+uhZATA+ynC5ATZvuB6SDWkSKVHtYius6aql6AvorEIiG/lD4ROxL23ol
3HIxw3nVW+AKabnfqZ7q1M81LKAbZtWJ07lQcqAslFRG4ia7wnYx6cAqUTNoFVPcY6GoN8OoVcVW
wRA5cW+OS9jKNr1WJQyWfgXjKnGnTMfbJH3n77LKTt/rPg+TteKF951INzIqUV17ai5J1x8q3nKH
9L43BHzVZ08SBUnOt2S9aBfRN9aTSKyUru+kMEPbXR8to2V2tL3hXXR+Q55z8mIFQCH5PJJeb7f7
AaiMOqKJVwdtXOe07Gq0+Zndkb7B4CjVdp37aFhovnHmCyr2MKDwpnYZ0knlHKd+P9EOl5YTH7y4
my2CNYNgV1p872T1aG1Sbzhp132qjsbcDFGSbhtPqy8TIluUcMNTnucl+T7Je0/JbZBQXktxSx6O
/a+yATp8OptmN9vXubefKeKRlCjHCwBCh/JpO1LCIy1bRJVGV8hM2MhRyyosdfPOGifnwyNZIDQX
C/kWwqmt4i06uOn44mYiAmJUkZ0fe9XSPSuTcJl4JU2ZPbh5cvHbdKuujRS4O8IWdc1Tumb1eVkh
qE06D910ua+EVh/sqjrVXTkAZi1J5DpM79Oc7Pg2d6MYW2JP+t+kqv6wmxghiQP5Ppvoy2HBrPZW
uuIO97xNVzlLuIANtwvvnpqrjU9fyd1cr1v0yX/dqJ2JuUM318dlp9/4GWUyKxUcIj/VfXs3NARM
IoArrTFc82I3prekwcJN+MFLpi3ntlUPSDKTkPliiruu5tLB5DVARJLUsvf07k+nBNuz6uq24R+O
F1sRdd/5G4NekckZb7wOw0BXBqtDZqbInwJ7+QS6ScoSpK3Qgt1cG9ssxwiozh27z9hAbDEucZX6
049gp7BBfaKW4LTDsBjZRqtRqmV0qnmQ+BvA/OfBW44qm9RNotV7V+/Ss0v9AoK9u8FJr6ps1IHa
Ut/VDplhk10wzH8207Cp83E7qfmAvs0g1I5xv22PyVK810qPVqr0NNFwvcgxOBhDcfKFvW48PoHW
yx96QkK7ced6nMuLXqMHpYArb93gpJXZn2epTWVrX1VHlZLgQWoNYkKrGC9URDYa7kPJAzCuIz3x
+frSmnK7ipR6UwO8qn5Pk+7SimwvE14Q3QtXrfktJlSCdb3BnEzFDv9qLspXyxn2rsO7mDS3ZYUk
ogNK3vq0Xh4sZ9lZUuzXfqF4NPiikyG287s+OWeAFa2EvWDrm30O4+Cpx6mggCXq9nmy6WggvneY
X6XV72Fhqpex1bkFbwNFzWM9wEUn2t40Napjgsi6NqN77qsuP6da+w7KjKv/jJRT/81rcTJLM4Kn
Ch1Iw4oqsDHX6KDCpZ7CVAFU+fVLOwevxqxXj7yTiJo9bjmRThfh6Lu0cv/cwtroAyONDGZOX4Qs
XJVL1GTdQ571ckXpnIHcta+apHLZSQwAg7nZOXCVzNBNnHYchf6KqBLtba/d1AVLf/DhphtKufr8
vs6RM04OlEKuskjkKr2bW/Hq+PnNWOhl7Az2jkeNDTEDv8uT8TQNXBm6+MSqdWoH/yYocazKvKVL
p+j2oA2uilLs+llIrizuy67f1gTlvM351HDTfrQVDeGpNNJNAA04ejtEsXk06Tf2gKLfQ+awT0yZ
PBdzsg/y/RW3ULV7X5HGGmvCfg+AISvMCWa2n8Q6bKAR7nGYzjE7PSdDj6Tbpn+I8Nd+W7hwDMh1
o9yh0r7g+VlpQhbuDUKuHegfXTCOTgNVW3fPomkqL0RAob5bX1Bzz0s3na1lKuJRLmrrD+YcG6ZW
XvpmJsa4tZ+67tq63WKSQR/+rsxe/eU5f+eIbtuwskvBM7TpxrtgmJ8VvY9hERw9CgMIoZMwJCR2
GGUEABaT3n+2yBGaWhdlxRw71Mw4NticVnvavVpdqrnR675UmXqqr+YWbT3JARtFk3RUl+MbSXLj
VUvcU+cle6ueDt0AXOgDTNRecCas+IyUAsoaF33jv4718t32xU3W3Aej85Xk+fVyeZMLMba1v0lG
Wod8rqc56dwnx6AWQLlIeXsb6X/aURkkTsDJF7NI6QeeZn4PtF752GwmR3/EQ3hbz3K7JE2sMNyH
C4traOqy27f4+MKe/S5KacKaHe+u9bUd2EscUGY/1cLdsz2Qkj20kXTTPdBW1NpiRoN0pegcV4Tp
VK57w1+eLX1kmavpRyYs7Sngks3qctchSrDm8ZlB8DiSSL1NersIMSEd85kgPuMVG3AQ6Zlj3ja9
/e3k2nHm/Eqa+iugtZf07WSn1nwzQL+165PDf9TZwMmYpOmG6mzkXM4UzgQbH9tlfC0tLXLz8Ua1
RhE5nfE3d/lvuujbMS1exmA8jxlC4cbI3+x+udigLSIN9itfi5vsYX6ZOD7ofMs7dgK6lJUoXO5X
fTNgeIsKlrtNVTWvUozBCxjzcCZBdm+jgIhkNWIT0G9Vzo2ce3INSf4d4tSaX93W+mgq20BWmt9U
g/YpVb7pmvo5A3yLippertz4GYcgqizpHfvpVhI7l3jdXnZSR0En47m173wv6x4xT22LrpqxFTGd
tl57X0l/OytPhlY+/6WK6IsxMQVHBLlOGKBkqAecWME4QW+bnyD4OBJW6yfJ3C4U1yLgbqn3Wrk0
244QKCsZtoTrT6Hls3zA/NcnAmSZEu1P22s4RwKfDd9ZH31lfaWdeGK9N2zSwT28i1TWUy20rStZ
xn3pbW2RPsxjS6+1+TAX6WYyvY0zFxsxWj9N3+39eXl0k/atZXCvoIHGnh2pqSLpn4LK3nZD9ZyI
c9PX95Am2CwcL4a63nf2cB1xwjb7GonfyOfXcUy8SyehmAflFh9l6XcbGuXhQbRMPoDUjmwKdyCy
2Xea5fRAmXmV/abWqC6FXSRXJV9jHHiiNEEX88gXzECCaGC2DtmUBJs1R+XUG2Z7pxtKPxNohSQ4
kTSKkln+WjcEcpKdox8qDy9Dt7I8J0pdZM2ICxXmUgMmxJZ5PmOj5gHOzdSIXW/ud0qNPXeFvp0D
/SuxszUDQk2NAy1YQSQduewlCe27bko+NMqNn1EBaix0qflVLZV87T3D2+EjmbZBSrdKk7R+iFmn
P9jlKO5YYY37xNKQXiaus0/klPHZ15LKuMy3ni1sfnOEDUiWoJ+r+eCopHD49wVrjgbQ9JRwleHi
wO6Lp8wm9CM1OearCSVCgrOKS8MtxZmrpZT0u6kqnq8wR18OI0arzLht3GQ+1o2f11t9Ltcfarm9
qEO6ceAEEoe0z9bDhN3yqIaG3WOAL+67FMAgN7erHowbPfOW1zJQ9YF6n+Wtbz3CuJFIcAHwYz6Q
0T3/JcxTcY4qZ9dYU7LXiQy6XZJ6/SmdgKVXRxKyQiO3UU9meRB5BVuQ4DcT57KAUjZQ5+yGLF2I
OEn9ncbzgFqwd3eBs5ZfHOSURVTZRqpJ39M5jFCAm2r5pS6kfRumCfzaLF3raXaHFcy/sc+Wtegt
dYl2sp98ke91icy1ZlXvi67myETFEKmmZf+VmFm4D2uoxSLZjnz4FzgemNxUgy4wRh0QyZuoKb3i
iy1HiWs9AsIkZVQq58Y1B+9rMeviidRyPi8yTopdoLfatkUs8TTNmTiJooVNwdwf14Z+KrWrSES5
erOxsPWW0ayL4d6zW/0jdbLxPfNMdKUd3Rn3Hm4vWkEhsL9SnHAeWe70x5tMt3tPDnR/FKu1l/bC
Els7ufPT6NWERkFacxYlCZHsEonxqaNY4Ogggj0XjEdvQzmvh2K0nBOa4LSjTTRwtUiYZkIK/9Uj
6dMRt61ER6+nIaT1yv4E40VbA5II75DnzWZI1AGZ9r2BpxGnVPAAF/RpJt1OdslxJrx9lxlIH1wS
BwYGDpyfhwFepQ7XfgQBEJ7w/YgUm/XU5iXHSEJRGj4tKytUlDWUZOXzFLPIT0+uNps4siwCoTz2
+gYSxHPYPZpkGwwanT2s0zv7KryOC9dLHsRMaZfOp7I660S3D+lmZTIgPxjLkWUnnbWE6vWs2HZ+
axBnn2Ex9r3500cNNE2Bcafpi80c0Jwqa74QqtKEZlkNcRkExb2hlHfRbO9B2DWuNazKSz/tBksN
415IOaW7DlXEZfEGSdFB1Y+PadN+lI1xfVPnbDjUedHbkUV+iYdKqMtPUqfaejOUHKmw3d2uXewv
JxnWGZTIXy6pg3c0XKvaPTMhG5tm1UBba8tEapFPVMcaraBIUgzJzu2CpaR+o2l/KlOBeSrPTflG
cX5H1O7ezzqjtmmySzGMjNN71taUriqoNE4/QtAp1lxkQlEX/jglm+5Z6yXd5QisgmOSdsUm17zq
rDx72kO6HQYsIhj69PEym+1VEzrR3War6+ih/Okw2waN8xZlAUe80XjZirLtL0ti99vRsB2KLhOz
4wgxAoQjbIi8W8oAVBmGA6DMBlqdBW3UN1M6YqHzpvHLkGMe9zPbcOGinR+k2ATutNUyazfK+SxG
c34wB+pUw9HSoesqoYcOXkCNhbl0FPu1n0UFl/iB9Ur+oi7PtsqHoOSnSLsICiy7LBQYnnCSA5eY
JoXlUTuK9Oiu4g7ZccvwQz/EfRVY5kfKDhaENH5Q56sR/kbKHmZqgxO7KLvp1vTSF3uUz6XoARaH
9N6YDAK3NdON4V/pbmChB+6w+XgLmkeMjqfbehzMneqS+T3A0H6uLJA2mMfjP8UHuG8/LEPL9nPV
vdMed2csw9OUGH8cI9HMR8lYyh6uQZV5LYOFAK2x51jq/Zu/evyRNXmjz7nawPHO+B+pn2uEH+uC
6hobtzIjm1Oliqc0qc/SezeF/QiSZOySDj47QLQwLx59qrPY1Y4X9aXQ9hgaXnpZZXGq7OEenOkO
69k2B1st9CdLGd5ZOOXXwvlnVB14r+bY8oyDTd5rGmB672DfUytfJDUmLW2R087X4NE98DpkttvM
TMwPaNIs5DJwiRCcvOe8g5fssZaN+tMKPh8uvn+79EwOTlB/V7Z5o9uijZiwRyogSGR0CgoXHV18
IxnctpzKMZa+Wx0Gd5PJBFmGFc/e/Fi59rBTetM+TKPuk8q2nGVpvjbK+u4H93MonvuEFjpqO3M1
WbvKexUVDAR5B2BOQ006Y9museF8YsrmQ8y951kPLutSz7gcEC6sUwSKqEKpo2EcC9SIwxzTbBc5
qbibQPkIRtwvbbvhV93SGMmqvW7qQd+yN78sq8e9XtMBncjiGMxUJuYFerTCth+Q3CTApt3TPI63
SYCukgX6PGMsp+Qvo1/T1Df5Wv1mPR5Kf/AeJl0We/yt3hm8YS/8NMcyyJDnU5xnaU1yZxnsBUbQ
/RIKUe+VEA3Jbf4Ded1r6BKswCPiPGJBOULg57HMvWAz6Feqft7D6dhvo5jYCtqXyqWCCpg+xkrz
O+cFKtSsHWJupkK/xZGoPZPD0RxmeojrneVq7yAHp7EBq6Ye6sU3x0h5y7LXp/5e0iDUjtQOq2Rm
RBP1X58WwFv6H/0ir2R7F7GwCMSEqp7CPHXyXedj5AFReZ5zUHM9lfepjs0d+FldtDyRqHPTfmtX
dRt5rjfGsrfOYl0+3KpCJEkfBPdKH861eAKN1+hL1Y+Jmw+7brERP6w95BFkxsEhd0jYvfRCM3HE
RYyuFQelSwcLRkmLOl7dkHxySSQmM0N2WiFN0Je3lVanuJmCczkq86L1OoUrmj/fLyOq6UFni80C
elsRatB+mK14K4eS31D53Ln4uGV1n9BKuFlS88kzJTlmBKd8oF2Y9/qsuzdWk9KChQWnuCVfuAgn
0jJD1BIdtlBsL71zUFrZP65qKt+5yJeTENmX0hK0bCr1b5IeIcbI45JqLuuJvNIjRRqlrTyyFSWy
TDZ54tMBTSETuhOLd8Lv1zMxpNoWSXRsV+KcjM1uVO3G8IPPRQLYAXtoQFIQY4G1XgbHCMkJ/DU5
l2VVvmXwMAJ6KJqWcq9AcTjRErJNhL5Bx+hcUARZcbsYm94uf0ho2TbY3A3GvNCbk21llc+yG9wD
sd2RbQBUG4iIZ03jS6IGXWOPS6znXNMW6oaHHjx6+Ct6+abKIDsHXhGv6GeRF3KpMGGE1lVRZ5IC
MqB1azD39oYDqs0RnbHh5oaaPhypdZspIaGC4IZnNVvfk5eftKI4GoW3R4m1Q+0TeuSCuqLfZ3Md
OmUizzkhiTezjnAIrShkjslRHeiJiqE0VsptUuqn8oBDreCXBLsS7VmOdDD3fsXUOjp7Izg3RFzs
7bYqsXVpWhq2NrqStnxak/pVs5Y/WCx+XXWLrUpwtF8nhOwtAGAax2qJrbpj1J91Ck7z56XTaMRq
soMt1WFdklPSGBenc3cFJFYI63fK7fnIxdiDARuFfuU1t4NjtTGlC4wXsBtFaYE46sGpMjDwmygf
ezXw5MyIFP3FMY7QIU8aus1pbPtIavI9gd2OJ0I8LiW/yVa4rRZhXy9C32Fus15E8d7Pf7KH7NB4
9DNDYV5G8/M7pO4Hkrqw8+yrr92AwGoAfG0reBaOVR+dlhfWTG+sSaGayj+F3r3ruD6RuGAnpWBl
Tm/kVPG1SncNKcS1t0Xq+3HAholbAVniqIUJ4xljQ2psMP+jUzLuJ4n8sOZzKHJiNlIUSDi6pa6f
htSu9+3A6aB8oIZS6CwQGtqvRt84xnZ2JZ1mah/U11QocjAi/GdDzNp/Uy+1EVeOAdOVL8eFaEd6
JW3/2SvBl2e8cEQKe/0tkUHfI2zH1Gu7K8U5abTU4C3JYjr4CHJo1YdTiHvSIOZy2dSk/saqsllg
KvGEpkadVWlwgBvuk1Hy860FV54irxgxK3TaC5KW2Jn0P1f/LqZu/hrgD7eOV/KP3+kuYYK9SIIb
bMD3nZNGpJvcFv8EsLT1S2kmFtXniol7etSYNZDFUj8VjJ9EKawFutL5xQKQLaQPSD2497qZ7tXg
hfyxHZgqpEZmw5BztS+c47rxoCN7RqCBGLUrnqWizCqfrT9U34R8ULltS1HGaFKJYim2hD7DLJrp
vaohG5fFOCIjfkgYQWw9g3eGIknrv5SYXBBtxJpY7ncOaWB7rppbySHvtc3O8p1YjqixgoXA3iI5
pXN9stBfRZ5yR0IoqalqrEPQcleXKJu+uVDSaApsbEBavxM56HovRBcHpgSfgcbTk5oUkBlkeBTq
gV0oclE+holQdjx0togF/V+h6c1PIMDAXWO7J+IgNIwfBv89laiXpmW3L7zqJ+3ni1t1rzaJz3xV
Ad1EdzBC0cSTXBocyER1xOkqzw1DYf1akftjJBAplGSyv4/5S21UW0utaZwPRvLgl+33bFUPiAhD
jKn6wXYHwMf8FLQIBoz0rfRg8Fuj/asFcoRVS3dUT1LzpudXqgyXE3zJGppTfqkz42ssXUHYNjYa
o7dPFNMhNLfQMkzZJqBE8cNFIv2aq2HazRrgnwcoFDMz7odVe18oV2gyCUTnzIiztTnqCgX/Wh7t
+qcqkpuBlucALV8zLU+Znca+Pj8Kg/Qac/gD64TP1HGNoJ57nv0i/xin5m5lWZ07AOp22pSTxjrk
y5M/DCezHSkYe091hZS1RjuAnbTy7oHtdkQ67caE+mGUMSbPYmJ1u8UAvBMeQnv21a1FYXo1cCZZ
K/V4U34zTERfTRP/xx9u+parmaoo5Aq30AOHtjC2i7C+Ncm5nxLR2kz6ueOMDyS5yf39RLn6DGDd
Nul4azUSD8VLPeJOgvgL7MeG3sZh1bGIXEcBe05IM3TZAPXYb7gRfe1NI6mLGKbp1Hsz6p91Z1hU
tRv9uRDJlls29qexxz5jRtq01/2aIZJnL/d3w5p9r/0aDoLkLSEgWySjqB5WqffUg+WXIql2o+1s
bQLy4BAfzF6+ZivFUWW6yYgtmpxMIqg0sj8r5ZS95sYsbnlgxw+72t0ohaQpHdJD566X3sh5s8yZ
+vj0VdemY2kArdT3jJvztoAlXki5CWuyNa+6X1t7GihY1Kd005LepCn2BovdojOgDczTiH+3ddUQ
K80Cxa0HYHZnW5tdHYtezyJnyveNQgmw2KHfq52R4CYuUFZRVJ9U9adT2a+Tt96CuVXxArbvNqep
k3sqEEPlyOxe65uEWB19XTaevoLTF+36izicWr/V/luyJqoUH5TTPuhB+aicY9AM8VqZj3kz3cyQ
JhzsHRsVNXwLNcuboiyRRfwf9s5kyW7kXNLvUuuGDIgAEMDibs485Ml5IjewzCSJeZ4CePr+UFV9
L0lVs7qWbSYtJJNU5BlwgIjw3/3zcs+oEazsYHCO9vhl04Tnb4s6vZY4c59atqc8ICMEV+QUO7RP
zoRtlqJkUtDzR8vGKW7SBz+bH7x2PMS9x5wcc2oye/VVbfbJNZak+Ya0x1mLma1O8OU7V91fhC9/
ThguRjVhyUUnXdLxtO3+GPCr/GEO0oKfBiVUzs0ExQOAWdGnXwrVZC+1HhFS42JSV3qoBnaAEXyv
7Zgx6v27qOESZC2zKSyLpXkON9/ivFsSpx5tM6T0F0vdd5F5Iketm3dWscK+1775WcCVttAEMZXm
BSbS3DC+INt7jyS12gevk+OOwWXbbYzZTb/+/rX8I1fm/5vl8v+7YPYSlPyl7/In1yX/+J+EBzgh
rloaoxDYoJUKLuCfkWxQDeSxF5CiYy0VRd7/2C7p7zP5F9FJ13YcExLuf7suiWTTueItMWMylPy9
/yiS7f0MWDQ9l3fmL7Fs/pMYyRLW/O4H5FlGF4L52TFjMp1DmSRtscm0GXevcuSdNeRKMLGgNvmz
t459bY3sfsK6Pvu+0ft7h8jDcC81G/VLnnQqOZogy4ZvUS3K9szRY9iS6qz6Y4uRuz0KNNViF9Yu
RYI2yb2ITIAZBegPWdE/qxRBba3lPFqHem5Ka8MBJvJfGSyU6F/BFBfjg1dbTvqFeQylczzYVORu
zCLPifJEaXyTy5ZMU1RmY/xFt2IxULhN4x+TyR7tG/xI6ClRSgCuNxNb3cXRrNlhFTNKHBMEK3g0
1ej/7iLRm3ji6Tv6H5DgLmzH8w3h57vANq4aGdMVJLEYUdrp2J23z+EtimjNsB0JjwGw92yazefe
r6zwqO1AmhRrIdfNpnqy4+jFrjv/NNd+iwvD0TNfKc+unOUW7/x6ruSA9BSqlpGQK71nu2wDzBQS
EW2X4SYJz6Of1iflMcR/to3EmPeQHdv1HDNPfZ5TzF8hgmffFMeUFfeGY2Nw1YNAhuAASu+IhYbd
Y4HV69gKN2vXUd1Yj20LDm0dRUNB/UkfeMFxLg1s+MyOrHsyDOUy+9MlpVNWGen3xCN0tysDnGR7
PdGLcQtnK5DrLPTbd9HihZcBSd87sPNRSF9Bw9M7TyfxSdT99Mb2AbmV9mrimtFlDED4teiQ3ir2
apc01PA0F504cqaSX7PWIkaU4NChdRWvTsTZVoMy+LB1z7bbjto02Tv2pPtLlWiOIkbnD6+x63ks
51Ob76lLI+mRxLqe9tR+ccRIuobdydSNdXAf5Qn6WEeTMFypIUzV17h3MutrijisH1LEt/E4Na1P
pk0DDxfk3iGdYeaxULW6vZyVrCXbTWtO5aFVzDHmlRJJah4rE3v+B4q7gpRngNdLtmbf5RD6OmdW
n1hQzZhNK8iTr5y8E6wRniT3vBqaoSyGfev5kLtcDmMeW2ORyfCCFsKsdWc23JTbqRB+skU+bct3
H7hPeHQGXauHSpNAesLM0JojKlicMf725pKTeCfqrr1tTT/OrjsP4bQGx2hm2B+xHVlbxY5frpy4
t/zBWkvF2c9gXy1zJY5uOZbnNHG9feoMzV6QZLz2ak6tyEIXDv0z26Q+mR66OVSfq7QOz0FCfjdU
zoC474K081X6juFVM3pJPZpZlhE8wwKQYO3o7+Y0Khjtpvk+gfTItN1ULht7ZoPFOjEqsQ5GPZ/F
4JGoUlORPnqM5RSznZ6fb9r3zzQKNGeecQkOg9k9FQnHocAfvxGlDa91FTxmjeXdl+kcnsxM8b2X
NMPxnn2XKzpyPzSu797klZaPXkarMCaqxt6bPAlPo+ekGHCDZKRGephIlWn3yXSa+c7HaHbKjK67
aqZmWEOXdTeMnY19l8lIo6LI4cXObXbdQy19lBGfhykj8Mbc12Kkhr2V3tn0ejRJsITFPkm9gWzs
VH4SVKMQ84rJLA8cqBSSwEBmCudQJQNvYzH+wErGeRpQpnEUWWxc+qG9JYTJ99W35g78YcmQYkYw
ClJS3roBcSpQbR8Z0PUbP+n6s260v83Ap7Gvykn/DxN6rKHfnYFBrOPUzX3X6vhgmLG3plLNZOMs
9I78eYBsYlhnom3daYrG6DWcUoXna1QbDFDNTuk+OMZ5/UB9dLBzXYyno+eG+9nR7P0zdmhxzlQz
MRqcSEYVH4fYxW7fcPxfAV4zHuuoehcO/I5Yj/1r6JEgqbsGcSrEEmbVU8Y3Mu5Fakdns0gIged0
j+NhG45ukr2F80DSy+IfXn7y1iWcc/4RD3HZAYa+0boHqFihd9j0J28NX/qHSLjjsWfWe9EoFK8i
Ee7Z9obqODRxdeoCihBF025ml+EfS5azLZu+ONit325qZxgvPe7Tkx6c4BKWUbCXhiMQq8vmbYLM
t7VaWR/dinrlVuT9geTgu+ISbjHaift6HHZ5nkVXaZgUB8ud5NmeA+9TZiJaMRSGoGszDwU9HnTl
etkE3lZExJjjCvsToXPNXs+rOZDGTnGEPilvrYhaVIMEtEkCXGIKm8KxeLYz565EgIP1Y4p7g4aS
jdFG9c410eUNkWd3gzIfhoZz6JIZ/tyYpCdzRIYdAEasRqn0TiPE3hd/Us4GB9K0Ch39AbaRR0ss
G7h8QAoS/Ji+wdEsm1DjqyCRD2aKuCo8PTX8u9nfd9y522hsGuw8pYe514JKHIQ1P6DKuHT0WsBb
xhbPKbHsrpmSsorbplNEayMJsmbHyEHd1aFbX4lUJ9/GOZTtFQDchFgyPwLZx9awUmXP3rjBSVtZ
pIr3aOqZxJfreiw74WvvhY3FNIZh5FDRFN8SLtxGhO9rfFy+E6cNSPkBAiQxOmhJSgX9jHhAo7u5
XPAmMh+gjIjW1MexdwPyk3QM9deea7T5V9uCe/Am3H5KUZVDp/vctRbePwC+/HgLn+RK2VHV233O
6nxaK39MDknrxLfMbSI0kSh7TJ0iY8QPB8LcmUpi5vEH+r5hLyX5uvfy8h7ioLMp0sC6JL7bbZvG
qVyOgBr7ZtfOh5Sx5WaUi/VRVWCjFWgEe2hpLO882RA374ejYUzx1Rw5+XPRa0C/WaXKj1EEbKyc
EoGfWr9yEzBT38k6e4Kz62O4NdRJxhDVseAkF0OFyVtV5/LJ6KvR2Had04MOHrtTNqIdk5idPW59
f3ppW6iveZnmOz3Oztdkmuy1K2JjH87qbQzw7JucoO+8IfNPXu5296oveWzwF/KzSXrVH8mfRsaK
FiZ081LAGU7dh6pFnnSSBIyWMxneh9Bxu8Ixp55qJ38NgqkjIGz74SqOEnXXikHu6uWhZdK0M66w
Lme7rIOjdyZb3PgbHTbiYbSDHOikkRXJfpaFvPRU1nzW2n+w8si7rdj97tyoR1qYouS2Tgyg2Hpo
g2qDjJphbioYtrgMkT/rwc4vceIi/jHIusgp7NfKqWPGPCo7lNEg4OI0Xv/oxa6+IhcDUN7Al04G
whmOXtITZ3FqlwVjfjdI2sI1tbBYFHbx2qmJAEMw+Bzu01I7mKxKPa6K2CJw09FwCUqWKeydO3vm
ay9rPEitVfXDkiNxX0YSuB9zvqT/qmAg5kxBJV9gn+Lqi3iGa2kdEzexHqPJExfHGMPnHHv7e9pM
od6EfamfBkx5B6XzZSnPx2gZu4vLFGbtJXK1eVmMqqeUv8Jf20ZlXs357D4WVlef7UnG2cpvU5x7
1sw+BrR99ATkKLzYNFXMu1ka3cNgjQJNDV0VCqrW3pq9RtB+xh8V19T/lfb4VWPXueedQqZGJ0Dk
GVM4ZlVsiXevrjsHl1XbTDfgUHQIbcCwxE3SW4OHrud6KDIUCYz9I+GGuLoYwFsYB0tPtpsIT03B
E40TDBp+VqbJcPLzmvW8b7ThXKzBnNttmEtyUHCnEVftcFTFTg0+PIhBeClRfmdA9cBihDuJgIdu
4+DQWPnRkzULMucCoKb1C5+r2obj0PK2uaPIsJiAYLO6OuZyrK+MEafmiMcyJct+mWbHv2trkBl5
2karPPfR6ceRwEXvUGujbAgpxLNWnWWEG6eCrOFgkVBRhscZk/jRVaF7dJz8Eyahu14M9SazWfTx
qX4KBDv0irt6o1MQy4ZDJQ/s3OQbN6h8CHl0r+1uFJ+6UUdPxHlTJqxWsMc66F54mLpsufEm7Aw0
3rfWpTRYB4N8MysiEMxySv2hW1fNB7sxpoijkh6t4zBxHNxYmdsk1+zi3c9o/eZ8GgcLg55N4x5A
ho58+0seT/praNksfbE2veyQW+5QH6Ms4J0VlRKHehjV5x5oKl4hO/BBIONOhzcrMx1tJt92jku6
OsHJg+0C2pJF+aZJEI9mgDQx8EIAQaoPpvQqufVUGfecvSJ+wipnZ3bsKVywMRg4Y3szeRjC3hCk
ArGN0Gw/YtA6GPzqciTIJVl6Vl6lco8J/qSiN9XltnFhmqPyO0MNfHVeGBKZT3vJ4xyyBt57iMbk
GixT45+uYgzHtq5IcjmyD9VdFmBHoNS6rXBHOJkKLvbQVCRahoC4WT7jLtgafKivg+sU5bXH0c9d
ewDCnV0/zMwo04RBAOIg6HaiZZF9FcHoRjUFnMU6AKalPMyoS6TUMNQfjKR/xvORnQLb9rdy6oNd
nPgmmIUy3pGDtA8iSJoPc+4iVGUZrRS1ti8Qi2FxMGnaB0ZQ7ZOiYMFUwstWtVBIZBGB7fdpCFB6
Cymzg21m4uzpwt/WpvuaNc7AL99U+SlqWuMUjkLDicGknzLh2SQFfyws6vJ9EHlO1IltwQcuMZfQ
iMj8bT7lwKIoQW4OhtN0X6ZsLk/UrAbvFQoKz0Cnkv4mNWd6VCx8PyuUlXpaF90czUAvOAQmpqz2
tMtOkE/61GAQXlp7Mk3dXR5YwXmywmGvDF/cTibMkbGcrZ0Ku2dVTtNOZa61xabanAcgOxg6C3HF
EFlcwjRRy0ir8V79GP12xq32LkujP2cInzstaOTMU098MaquOUdoNPe4Gi3syLXHCG1STNYsVptV
7/QZknAEr1jYkvM7N/zOWWaB4Yw7ms6DOwmbZJVrGUC1mewNx2uQT5Fsuy3wIB8iyJRsAidwHkqK
eZ66MEyPBaFD2F7saY6YyScGLYLw6VQnmwy7xjkayxEblJUeOspkGfV11bYa4u5iZp4X4NCsq0+E
gRaatDEUvX/D8KfoTp1h0PJpCAeetsEIVN1gvKa4PLUaBmEr3EZ+90dF4X8Ux99+7/T+heJYNuXH
R/lj1BvY258gSGuRD11kPRB4wgUw+53qSGgb3COVV7bDL8pbmqKLsumi//rt94Q4nlvIea5JNSJa
8p9RbwEHUpmkrqh884RniX8kOtJb86NqrQAXWuzYpYsdFAH75yZkb/ZDo5jCt4ZU4HzOuWXy68pO
Ju6Koq/rI0bOxI6ZmXB23nRawsBdlB+/hV80e4mTsYWKRYGvq5dh0U84r1B0gisoZW6NRb+RIO1t
hmzf2A/PKedGDLXdYzJKtlGrqpQkXI6UWGl62nI6MnrOBXXr1y+h4Fki7U1gOZFuNhSsaWaaFPyY
muS1oP+yBx6HfMZpPPIjcB4XUlmiG3Y90cD+oYmSPrtln9c7rxIyo9hWJfMOaK0x5lmS9qb/hpSa
JyfbiWhzQfXULgqpLhXz4zDNdnEemuYp5FS/hOM6E7DjZDffwNUt4TZbDM2DIxu/uvf70exuKjfP
PhngMdQRPhFGdTMfzJIsvBu+JfD1aoQTUfGAcOkCJtXraWb3M+UL/O8NRpTOqNsNsJF6R95jgpHT
e8WwK4Twyhs1lCYkuKFK1M63p9Q4dE0us7sykUWz9oaa0H3UdE61j53aObS2J/x1h7ZZrdhDufDr
s9SImCs56WvrpdNFBpbJeYSD/LeKzVH/YfPILa4rNETgtHEbPhqtdBnEezL4sEzZJnup42p8wp4W
A3IiqTy14CdNb47fcjOSNnSrJvO+4sKMklefBF1zoyoUyDOeKOniaQAkso2wJstTzhD0bhizytvZ
XqPfcxaUcNsVATHCBCDBvVE6hDhsa7Dx4WWdwMMzL9XJFbuBJaXJer2Oa4uh7oxQ9tkp4uJhzttQ
bhodDo8dt1pKWmnwmE82obpV4vdhjO0uhcNequWG/4uWlLAsxTe2iUSbU3MYHmKJFwOvSOGY6zQy
IROpkT3kClM4JuXtAltqmLGVozO+07IQVeuA+gZ8HzVgp30RTzRemDHHJrQOzkqpGQtSELgO50tX
eGywZ4YQaADasJwt0BE/vWYfXKU7cHzTU9Wb1SVS4A1OuVPpeUWSLA5vVIvzfxN6BeeprnKtzwtS
iEwyoYJv5lB5cm+2NreNWXPWv2S2FPZm6szsPqdAyTuOI2vBfsBah1Aa2hN9zHaMmpPFoJmInWT3
mRoVUmfA0roKY/DDyET2TCIQvRRQaJcGQBZ8bXIuabsGHzygu5rO+UoBdAlczPW+khOenaCyPsUN
k20uWunbMynjoIbO0yiVbyhBGbiEAp90i72nTwK2foMBwgjdmemvtuv4OOIgo6ulmccnDPBRjrNe
pHdRhBqx4aBQ12u2ERr5rcdVuoqI0Icc9TT6XZZnxhU1XIz+Pa9G26rTGHCFPwlJRIQ2GLXGFMhZ
oy6V9cijN3xgTAiENPB6gp4iCEb7McWGO+4RncfsOjbMHrNosGyAZnL4Yi2ww5NFMyInem1aDuvr
UicTtxwGNW8z45N547sex1sNxO4O1AvVFeMoDOPBrwmg8MGNbV8U3ps11mV1tMfcdvnac3IviWej
2sUN9TDbkIZMuRsKBlXYmooYl0VlpTNB9lYXzQHhf2h3sepwTQiAUzR9Yd03xWbOPVF9FjlsN9O2
bXkrqrEtdy39Bc7K1h1R71ob8dvcOM5dPkCDWwntEtwr52rEIUN+/ZuiwO8w8MSvXqB9kVP1aHDx
9nFtOxbJtsSuqWaIJlyhvfBfpyAoH238H9l1MhqVvrIVMvLWVcMAXg33crKrU/bJWytsfB/yVIKq
s/IRY6LrcahscWHArqhbbytXPPeVUm+e3ab9S4ugssCI87riBByl6YMDIozEo2HK+DC6HK2PsN70
sKN90yivwbqaCJwSGdkpOC2fIoAglE6z+X1HNefkCmxHAU8DmStvwHaNbBaNqgWiJ9M82tgTtGwe
UfNMgL7vCNY3jMjl18IrI3wTeZT5BuK2nvxKswnzPdylZpTW022UwItQ64DMeo/faSZZyV06T4rs
vIgDtnOrJurxFqDxhwA1UnqOu/Wckgu4AhVnNO8cRIJQwutpGuxeU9aMcm04eVh9AWgbLvEmIp0f
RGbMJyY1E067yRmSQK99Iw94vAyYKhU0sX7CaQYxiL1wWnfmZsQXFx2SqWhDLIM83NfJkOT97eB4
atozEmet3NjN0NNRgB+OlB+7lGSYQDum4j53vR6mmkA62mpcS0vTjXbm66SNyJDbCYS21aTsPtyX
PWvbGhi2uLO9WI16lYLuChk+GrO1d8BHoGZh53LIuHhRv5/D0Etf05Ie3WSVhEk8gJeDOOHBr+oj
IIJrP8mj7mu89ECd25QeZbUtg0pnxS5wDK978+a80GRsucMK5kSx7RUrIrSieE6yROPpzGfPjegB
4+JWxyyxgETh2ZjGQG+x7EfTpdCBomI6ivLhbLd9651A043u3hZ5zIWbo8a0EQNz3eutzYrXUosS
BJ69xZu6FNOXJgJOSn6IipNspaSlnX6FwdMa9nQD6okVo+d8dOSnG/JsEpOvokuWS8P9jBoytZfB
Mqv+ZiyakeOTxOPbvFQCUPYVvRFCLH4lwz1HDKLSW4isZbHx61Ep4oZNOQ+38GON6bEOGnP41JUc
qbCNNjUMPPZIU3ycRFgzNeEY3jT3TqCwfKyUY5Wf69wmxEFVmVFsbafJgk+B75T1Fi1NPTIv9y98
cWrezMou3isF8XYJV+hk+Dw6bQayIQrCafFhufYpZmeQPk5REw1v6dDl73XRBdUhK4dsuNIutzFE
v2SMtwXFX+Ntmlc46QjkKxc/d1lE5ymUdn4KcBIXB6gXc/eKCMYntU1SPi86T5yHJu+LT66Qlnhy
cwje6wV+be8B2UPHCsmSDRQBwdbikUKz3EYMEBKO+LFj4zHLWKXvR5+uSwNndB2TG4R2mq2GLrJ4
U4wS7zFnBX8Cp/9zDPrNWopWf3EMeuubuIv79oeD0PJn/jgIufJfnFmYbGPrg09l+v/d7eK4/yKP
ImC1yT+KN2B0/3kMMrBYQNFfGjd9/uiPzCtOQo6gLn6BXsFDtagn/gfMKwhZ39t3FgeHw6OEA5WN
FiJ+P/R9776YGTcUaUomt0iVdTJqpZ/cOqFgaxHk13M39jt2cvBs6iUZ1pVz8jaao/pW1+QRv/vm
/sLUtHiW/sdJ9PtbwYiyfCrcKDZ2oR+NIIU/tQZF2TyKy7A9OMKdN8qI+4OqWETWuR11d8xtg4+a
XfbfUMl/PA56KBcuB1JOhRwKlUWp9Y8vjZEDeqacy41vRM9eZxEPKfTXRHs7IC/yb17s55IRXgyU
NBeOhjobS85PLwZZ0nXYOlUb0inTZor6N1lRs/brL/OvX4Sz8lK6gHT404tgogA16xgQD/PYOhIr
BNjHavXw61f5vdP++2uGOd/1uFTUZAt6gn6uhXUjXzD57LtN59+E1UMB3dmv77Btz+FzDRySs9/S
JbdxSpZAx1lwSYh29iYFh9ky1a+sadNLazPTNEi2/czXApR0WFu62gbze2mmp26+CQx78+s3bnN3
/fBj441jYSK9Qu+J5YLK//GKgyJtjLDDRUyPLSSMnspJSOaMJV4CL7U78PQwNdZxab7JJZ6s4Yrj
deXcs6qHEicOTesJZKFm1psJLioe/dzXL7EEDM+esvBebaawdz5qQknupLEhJbdmvInHSd51GCse
WUJiNroDSbOGqsbgGFltdz1YXKSjIKrNRkq0olyVjSHUaujJ4x59zhQMARu7d0DVx8Zzkchnzn51
eJBNT9IUxVpZWydxmBnKCoInhQcOfvy/+fL+7buTLD5LobKpBLL48kz5eLuPi7D9r9+s/8UkqTRS
hIgNCdz0YphBv21iMIy/fpV/uyeV5Dahe4iCYxo7fr4nu1i3udVZ3QaVod74XcMOxWQDaOvBBP1C
zcuvXw+H3E+/CGqvF6XKUTyw2V79+KlcaiGdHjVhQ4Evcba+kPiqgUuj3AN95we7sSZyPL9+0b/4
kFR1AQ8TVBH4wvmpyhiFGFSiiyFIpf0txjEUz6jlzCP922Ki+fPXr/ZvD4VlGcIzB3SKJz5S1I8f
kTH7XEJx7zcBb2mN6DEgQWtn9+tX+b2Q44eHAq0gPteOZ7jNouf+9OzprIquOx58NE0k0zPODu1u
mOMwL6zL2HvE1HBl9I0bbmbULhqV2bbtitiG8ySUUI/0Wjs3McYU74+P/59dym9Ld9P/fZOyfsvf
yy/x2/d7lOVP/LFF4Sb+Fx0uLirogtfElfZ/DKLItOxD2IS47EaW4hwekn9uUSybNh93uS2hb3Il
XO6WP6VaNi900JhQJljMffzB6p9sUMSPv1lUYgtVwvN9KRdiKEvnj79ZobJkTtAhDwtq7si2vkAB
aVuOKbMDdnsYb4vRCY8KVsQBV5tzVknp3bUQ3R4IfhL86cfstjZC4P+m02L+z4xDrSZajrs2ZMia
tcm29hsH+z+KREianXMAqdEGXMx3X/pf7G9+Wix//ygYJUzmWdztdBD99ITpB7/P4zpqD7U/xF9k
07rMhGD9MgWGVpPBMsviKd2W5uScJZ/6tXQCd2tmrrpz5BzjcjStayB7DNpyebBDfPKVaKtPEdW7
xP1wYeILjZlyFjQ+yrL5NGLA+yDiFe9Bs5RHX0f6zuzL+G+6jn664f/4YGj5XCZ+QhJM64/XqG/K
2qTfojk01BvDZtb5mwlfestoGoiVnspjIMxmT/omJjNEpjsZ3PRUhZZ7ct0xJmwb9tXfrPA/Ps6X
94Q7nt+LvdjkTblgaL9fpDJc+LQIWO1BLa+AEJOgauGNHf1R7IgPkU8G+Ln/9SX+ixd1HDqmgA7z
62e7/+OLdqLvO8VI7ZBzoT/FXQUrJ54tS68xHri36VQw5ByRIv5mGfmr12UHy76SY6Fn/1w4FCQw
IolZdIe6RN8lSV+eRqN8SnTDr8MsW2rBs7tff1RLLs7x71dMm4065w+fhkDlc4Swllv3u32AW1Gr
7c/Aw1WhT6WdtmjyYWgSpoi6L32XyA/Md9anERPprivMYI/fpHqEQxRdIazalGbDr11Ja7RxRxEZ
eDLYaq6Yf8OxnJfyrH2FzisZH8+x9zREFMRBzdQPMSPUU961Hy2K+LmICPSOUQPta3bBAGmFpwbr
afvSY3jsRmb1uqGJIE6i4jGwqSuQSTd+ZtZQ7lM3VG9ZqlasvDEKDqreShJbe+5U0TLAAREJ7rSC
m93hYU27ynOg5ysPY/RMELxlyniK0F347zIs9UqW3hRvUHfotx2AuJU8z84eWfE37jp0lMrvNnXT
DN0RUu1kHLJpGIHVpK1DiMoGeVLnqr4vrLx4s0D4MS2mJMAmyeGS4ywLHd/4wxKv7HV34/dh92hU
EhIlP+Sz4UOtatFM8dqRZgxyDWA+D9RpwrJ2poK2nwA4QpYDHO6KL6WqgRoXjK1b+qWTbSWIugUI
MqnZvNo1Q71VWLEpJp9U5Xc16PYXUsX9I9023rlsZHlg74kV1mu5czEN0+ID0+xu6CPAkXk5qXYN
7mfdWmAlxjrF4jN1xddWZNXFjupsP42Kfome66/yVpxwFHU3bVxgv8w9mwrkrlxqiGenDNY6tZxT
GCXBl7pK7EdMls7Zzx2xabWeNoCemJlnbnqVKGwwWzAiFChHVvpYhglN8X4L81AEHmM3VcjPVheL
qxHKTKpigQciVNu5MW4HwPiHzoBxFOtwTxmxc1s4OC0Le5hOwsaqFZbtydDRO8zRqzmrv4BjiXZ0
fN1IyYN3TlS6HQzKEPtxKO9Np8x3odN9tOVs86mVB/FtfJDEtMJdhTNBsQQwKZnS4pGZVfiQ8H/d
WrKtD7rxhkvRV6QC6BDi9DTTWMBljnbQBUpSoRHtUuxHgXRQSD3d2YmwlxYTfUvzS4vy3HePbmQo
yMZcjB7yGkXLXEvuwdmmvXo9+lNwZDrWbY0IO0rdVoLsI3yftQNF+kAawHhQsynfdeIbB3gi1tJI
PNK8LP0LSjDBy0qO2LiqaS8bmmv2PhHCW3hKaiesNr5xR9QqJyq+BKRhNyKNgi2dK/pmsivjcyEG
A7DTPKwZ88WHpjLNdqOn6atqp2Td9ennmJYlArq3sGiOdksmVyj7pTbrm7Y2noX2po32YVQFkxs9
5llTn5Ki7h7gSa+ZaBYf9ZT6zCBZkA5NBgl0VU1+9HXIwvqmB2uzOFsigRTq41SxVFMdZM8sISCI
XXsk6WALnya4dBCwU7IOxW3CiQx1zZDAXPJZP7iVJ7a6xuActBQ0GbiidoK6oNd68NEuXO5NyBEM
RQnnaosTWJN7JE9F2BkECol4bhqhCzw7rE1bnnoltN4iOhRlqu+joIhWoveo5JwUqFMTB2VvFwH4
O8+HmGz7pwazkLyyoLi8aAveWmvH74NuzEXgzt0DQ0eTv5UW7m6MzkJIJtpWvZxn4tBctXPmc8RM
ujsamWBjewHI0L6D3opjQhfOUyFCfStn40oYjb1rbWO6Gc1an8CZvXfDq20E3ho0zDmdYkYapALi
b2FqPLa5lOCUhEsruQNnmUjRkuiG5FNXN9UIUHCuS+dRVjrY2n3BTKmYr3E6cQVo7qQQzcr3FqvW
x1SW+Y0rYQZwbqdlJCDkRrK7p/GLpCtDjkd+uGpHo/188BonTLaTVXfXqTeHEMXDxthXSpqnmCMX
uQx2YfRYA0dKN1PfdEzz3ORe8xGfzApWmumW6cE2ClByVI8JPLZnnmsuWGdi0WVEKwlABvBUOHGz
VSNz4Ji5V77QAebeBX6bbyX1DFssN6pbeYbf3NuNqTYOtXaA0Ljpe9AldACdxnJqrxjqFntK1e3r
uQwmotHE7rv5JZ/6R78b5IFJ4qlLZ1ahmXD0GioJZrjEmo+S8+cuwbO5TdoYi3yBtdVWDFWpRhs/
sZYYG7eeDLDgrJ3k8KaLwfBsixv6tvKrS9Amz3Ef3eW4dbut1+TRtZcW4T7HYnGIemJIiW/dJ63J
nN7ost1Us26BamtfilZ1pHgMrpKuRrYsjgGQJTQC6wNIcr+OZdzee6aR37NhfSL1j/UmTgPstKFz
J2Y/3VmKo+zQMWcsvBrCZYObvRSVf5UMdU6cnomm8gKS+BGEyIAPh/YRnzTl52EOdITao2T65CfM
VuaCx6asv8UkITbuHIAjR0akDq47h5P+Rkr4Ls0JINQMC+z/Td6ZLdmJbFv2hy7HaB143ewuuh19
pxdMESHRgzudA19fg6ysW1JkXsn0WvV4jiyFYIP78rXmHNMv8ZrGnB49xxhwfPAq9KXoD3NgFTfY
POLdPLxpGRtn6MRheHbnLoLdSJXBm92MydYZMdwwnQDwLpR3wXKrLySIsZ0itcL7HldC3DRCjQ9E
G004eRD3aiuJLxM08PxLa+DEti5A4Di3pjbESz4R8GbkgvNJyoQ9kX1+Aui8RNhQNqOxDt2n0dk4
c8rYeU6MQx1Y9TFLwwBBZngDZPKlAdYl0uVrUI75BSgxhopuCbkb8BUd5OA2Kwe1T6bQj9Kc+ZYI
G8uJchwKX/pBIwGJpd6iWX9EVf7QNyCmZPuV2DMqkmX5kLq9r5cguQ2SMgrp+Fwx12fC5uF5aSy5
VUGjrhiqiO1YtUmkLEhbdrGoqM2s8IjdBjtBLNB2g4tNPHAGqez9syp3069mCSIR+WsH7jCAOqrF
k2MVrzzcqPFz8VSasIvXGqkNYk39VdrkU805S6vur4B/f02orqKOzkyUZOZdIbxHu5rMHarE7pou
agP6bnqGsQZ63k6vOwtgoMZvd8iE/D4m1j6UrRuhPTpHGXhhmnmUoEA2BEVWGbCL2mcdXbPO9M7z
IHsxzfq2dSeNmBAJhe9rcq/mpNo7OnztFbYLIw14BokXLaIhOWh+m0WzT4U/7X2TmlP3zwEOFtcO
zl2+9MOAlPkyLhNxtNGTMzebb/yeQOSwcEampk34Je/Cexwc6mUqYwDD/mtryGcMkP4RLWJ4a4fy
QJ/EwN9sPVkC4QW2DhCbmfvYmJO9TccetXKY6nWox5mvMF0oORVIeHsez8LBTy9QKogdBKHpKUYW
W0gXZIAHRdlCRDK2Fi82iLDSgmeuZfgxpDZQEbPdEbT8ZoeGeWE4qDXioLYPoT+dmUECBbIlyKxA
dwyJn1S8c/Qv41HMxXXDcfxinCf31uut67jt80M6Z/fAO4YNZAn3TvLjnw2ZoQ52v5yJSt9k8Ztf
QL/lC9gXTRFvEwv5NyMqqAIBxwAvqHnFlmy+NVoEFhwyUiIdhmozJX6kOTGHpnFeD05/Zpv1no2V
nDtsNYblnA8BznpLvrvIIx6SmIII50J+U4yrK6RrbtKpIaOIorirs6+KB7NNXL5CNYf3AweOXY3x
5th4AAwg5PH9tu1WtgvIwbpFeqzm71OYXrTpU8+ZIYFBUBoT3JoOT9puFONpSYcA90FLWQiOQstv
dX1j6eWKlkm299CKng855FsygoD/TJO4bMQlMa0k5RkUYLaBlhvB/HAq2nAXTqhNTFc6GySOKQgW
gmMjzKLJvglL/dXN4dXVbc8EXfjGKRXw1YzZOhPTvOuoVzbk44X3VBRoeQAfDZDM7gg8IOxNy6J5
rW0sirJqiaOYK9gG4KSWM+xHHfwBC30BQp/BceDQTtYT3Ydo8s29rftq53Xm+6Cdc3/KyherrS6y
EN125vC50+HewDkcPtpwOGPw7oPjDNJjEr95w7yFZQMUEEzm1rTmk0ymai3ogcc6LaGEs3umSJGo
jEMOXZMVTd44MxGHoZDn7XIhRkwDbXPQgvMgPs05jC+sxT4fPcEe6acPzI+DvazI31DNdm2FHmJo
osSaLBqdVYqCjzS3Am2YNgAo1lC0bW2Hu4QcmijP24Zzgqqux8olBi0dT11+R2hlpBK9HdMV4rwG
KB7nsHxHNbPVIzBxlOA6VE+Lg90rOM/xbVxpUgyJf7JzuR2mr9LlRhwbaJI9JQvykvuunKjWQCta
JEGR2QSIGSoCNaeXmE+snW2krXPsjvwcgI1CgOPhuPXcR3qlIGxEQulLTGb2OBIayJfsnomhvXMk
K0/VkvkyHqz8gY/M3qrqeWnJoM5m52vipieG2I2yQc3LL9gkrGPgvMrc8zZjWyCRupnM5mjzdn6g
D+iex6oWpziJkT5YAXrtYhvoXN4burxn+QOSUKeLC4MdbcOOlnC50iwwZcl+6DfJ4Ff2JrALFoaQ
ntUyxtekRMjvWeVvcGrGV37YcfBpTYg2jB1L0iQXF7+PCe3JnHQIdD6AE4NRZmEWknL+ng3n0iPi
6dZgaduMJuMnuscN5xcLDJOek/QjcOsSIDVQ7xSi5OVc1+BlRXVejQ2hxh0KL2JoCIzwe5wPpU3t
O1VTD4oZfHnum7cIUPV17ZrBdaIKjVKs+/BApJBgwE/hLLU+EKwYb/vhsVs6cYyrlXzTGsWFy2nj
VZtrOsg4M8UKtDW+lEBXjhYSs/tqwkTuhq9mk+oHtTrH4xUkVrhtf4vdWlIXEwZr5iTiGF1fbooc
rwFhB65z5lmeeaHRPuCrjK+dVFMkkgXu37Vp5Z1VTXeJW9S95dNvt44Nm81GghSRS9wjLDOSK7VI
SDN++iW3q+W+wut1Ni/ZclsFnNg3KbPmr148Bw2vkYKT7MKH2XlMnd4zGhAEKNAz67ODMStjGxMb
DT3JQ2EAF7/WZ1Ws6nvTHMS5jW6FPOFiZstAgA8CJTny+SR4hLorRLAJoiOrvYHcM0egv7rIsknY
oZUDLCNzwwtAggXeQ9xsOKQvIQXI4+Av8jaD5btxjRFBSW+Sq7TxMZl/7WEaoOZxOd2InGwIQ9Vw
VDl/74tOfbEmqIPNmKqLGMvTJUoosQMGNHybgy58tyX4ZewXJTVf75ZuBKnJvVRBUiwbCzk5eqtZ
30AWzh8nlxyUyLZmSgG7sYKXrLFqdtDCK25yB7kdRxf5bDeL+TBXFm4PJuflybGN6iaDh/Y1rOtl
a2aYw/AUuTdZYZbnSUOx51UY+k5F7azRNUuVsRvHujs2mXEv60Jf+B2qxKJtppDIE8nAq1FeDF+O
tXmbNTNnpqGyzwbUOduyyt4IavAB2rHtkH707Dut/7XinI+du3C/mWaFfgtP33iibRojWUY0zyxR
WePaA9Xse6XHemO61deSxhLCK733RximEmeXHZk8DgR2hEVFjWPhZFs4JqCyvG8b/eJVHVNHr45I
4fPxXQwQ3RergLfUSOahQZ1cYVp09sZgP6TpDEKO0MPn2MGfR19yx+N/Spyk3TEjgnGL3Qm76nBR
QbM7IpSlni5Sj7AFFZObOvZq77ukcXolCSTCXm7FBGSGFod1u+Td0wCu4kRFO9+2VpgPu9Qo7kbO
f/sRE9JpyZ3woBi4XZXIeQrM1ZvR1fXZehzfevPiXvOSEqclMhh0uOCSmzAtwpPF/mzOKKUJUPTe
+BWbCEHnF07gqRWptoTCBpSoOBnYTw8WOKGTr6hQ6XQCe7I0GIptkjqRGufiKu377uiAmr9px9K4
MwzoN+wD6l7Xdgz7LKNJPXdOkhxGbQPeEmZelRsss+nHHJodOL3OJZA2DItrzu4oqNHYf5vQY9y7
rdOdJy7UMDc0UHKrGK4mGsajgaXr0jSC+E5reJIWSsC96SGNlfAkHhpW2T5K6PbtSaC4qhaGdRug
AQOZ3D5NSXabUh0A2cMidpfpY3G9fse5AWhekuvqSxZT6Y91gnIEqMUTQ+H+8a+O/jiPPYwwbayZ
ru1zn6Ry02FWBqPaDCdvWkWmtcqbLT0BEMeuaezNecYINhXZhevOC+EH5VUfVPJ1WHrrJORYZVGJ
vRneT+U9Bxhuti74wBvkpdXOTEb5im43uOJALRnMt2F/SY7T3O74oYEFQSZa3ltczGxR9oBXapmC
C10EZNNOcO3DAV6ysiS9HwCsVypLakwxlqDflLtfunAur+CB1zuzc1wN2rvW7yDjgDpBvnkUpZav
xZwEt8i65mPB+JNAjhqLHHTn8RQuPv2Epa1ozUJPWA1yS9M/hj2ogRK3E8LJHPktkaEVFf2Qht8M
gyMExVdJ5ZnK0zy4+n1OsBjC+aoXvjH/Lk1mxiawPG/mgDQuVRtvU9ZC3SCD17ug/+qc1Gy1e0hQ
iQfzDzTwgt7/u0W80S63pK63Kie6p6qs4krOlMLUCnBgW77krKuCW9lZ9pnuhP1mKTM5MzTS7Rk6
6n7yauvk1WzCczjJV6Pif5r5BKkg7ofTjAh9m1Syf+yHLL7sGu8690HTO2XVX1ZmPyMaXaHpGwgX
wW2Z2tkZGS0kfvg1D4lGXnNWkAO6I7K12iO8R89YzoAIFo76jwO+C4JrMYIxVRnc5IohMzbgynDv
q47t9tCjZcWsNfIrBzbMZC9z8Lp35RKNufbf+5l1YTP4vXyVcwzUlQjN3tsYfuXvzbH2b2M/7AH+
9bV8TWaAyVPrBF8xhtpgrzkyHOK0DgPW7lHskRp7p3qo+0cXg0C1TTrL2Rhub50Nf3nfbRepu2uR
SC/ojrCvU847IS49keTm1V+jmD+aa/9/GUYpGFX/z2PvK6Kcq7dMDVCkvtV91s8rscpa/6O/0Ujm
fwLHt1FfoDKhL+gyVvs7kNL8j43yk7MYOiFLMN7678n3Ks5zUYjg3qMxAeXF4e/7e/QNGvo/AadB
m7EYYRZMrv9InLeOtn/QUVAA4XnyEIYIG/kL1/p5vkYd7BmJBxyDOt2A9Np4l9UQ5LdKdGh/f3g0
/zKc/iRE+etaFmIulFxYrExrnTD+MMsrRj8cu1JqGq9E+UYxUwhrkwB7Z4QRjxcOfhD5m0v+PNnn
KSEqQNtjAQ9zTH4BnuOPl/SKABKczWjFELqnNz4bO/JTst9M3f/lxgL8XbbH8cp3bOuTwqb0HVfF
qxE5TUIwqiiCRSTMAEpAateM87RXMy7/9cP8lx+OUTgHHgQwiP/tT9dcY/R8r/chzw6EIuM+qdi2
0gXwce+jHf/1xf7tBpFboPSzmP4G60v842PMY0dZdsEpduxqCVc49D7cRqujMkZ5PmRMvn/zu62/
y4+vpeP5oRCIJVGf+nw/n4bcvJDm2GD53xCbcGF2M/RwmmsYzp663AsvOTJepKrb/fouP78s60UD
HIAWeiiMgeanbyHtCSgRUz4BI0WDb1Ziirqy+Z1E459XgWKHPsoTyGERNHy6tVHJylhMxprUAuMp
I5jpSnX+269v5fPb4XjIZQJBxkSAfs52P733ZEgHi2zxUkjPah9Dwj5uCht5Bt2e6vjHl6Jfywcd
2v4q0Ph0P52b5GmuvRnHAXp5whzwcG1QYmnYaumw/OY3Wt+0n18MhECsV6btIZFhhfz5TdRZoziN
UqEYOS7dnDnjcyrH4blVeQKPYaYGFBxrf/OxfX7/eZxA5dAK4gvFofWZH4eIUykZ0DsvLdHfZisr
Ow/C+tKh+RbNc216v3n//+UlQb2DyoVl0mSJX//8h6VyygMVmFUDUzlWwS6ExHbEWzL95rP+96uQ
z7HCFe1/fNalY0GzL1CTDiF40h4E7FZ3tvXnDy80LXDxK1mLvc7++V6Ay5B9ZFI14cVUh6bwjFMM
Lv7cBq3wnfGQuvn1C/nPtSOgXEJRxtbqkAb96dmBMRNVI2noIGg68pRHwGCh2jT98CIr6zonsJxh
tHX+66v+yxe3Sq0RAll4iPnufr5LAQSxamushQEF6K4dvGbf+IKjtbEMj7++1D9+tnWNsj0hENVj
pl0tzD++HEpIYyAVgtAISB5XkIHyQ81B509fwcBFjmc5uANQozqrq+DHqwC6Ax5oVcQvzxlSNqMy
pq3se+v+D29mXaVMZ33L2aFRrP18GdDQGRFWaJ5nIZuN0MQl163d/enNhBQeq/lg3aCF/1mVioK8
p88lbZTjObk5oCUiHDH+9tf38o93gC+WAa/prSuhw9P7+V5mj6wbYrr4YdzAOG+LZbnh5DRFuejy
/a8v9Y934K9LhcgWKajAFHzSR0N7yWad1y6W3RT0+lwNpns2y8y3d7++0Lqg/rTgoiGkYFkxsHhN
KUV/vqd2DEiVsRfaqbiZLdb0ufePmVsRvmH7s16i3p4LNAmMRXsOJxNxZvRvg+mP75cGAV8W7g2T
n9D/9Gj5Xp08yZgjodNkHjTHMjQPdPdk85v7/edviFAVxZngeqQFrZX8j6+9Eedku3gozcupqfdp
qHzknctwTBxpP/z60f7zN1z1dBhsbMeiyvlLy/nDIi8Wy1Nthd+uGxd57ZO/cmyKIP3N8vsvV3FD
l0MGZjmLtX694R+uMteJQBFCTkJOo4wsc6dDRgXL6Nf3ElqfHxytChCw6PSobKlsVprrj9fxMmLt
RzqyESleRL+U7F8wnWlOffhBH7evRpflcM19RX267TMZY8IlJcpNiLeEi3gv2g6Nto0TmeXTgFW0
oWtmkLUdV4V5mWEW/oCzSK4RE/ui/RbHJbMZN3Y7wqSyzmzvAaSN6DbYjXGD52pC1WElVtGem1MM
12XTpQC+SOUNR7+PycMeZ5BCukkBiJxYpJM5OFN2Hma3eTq54153QYLqj/1MjbfeFNPCyfljFzVG
PVi3vg8cZJ2oMOz1JalQkcq92T/MDv3ZC6Jd5BO5o+bBaUb054q7k9f0Hg3/NW01vR6zq/BZuKvK
MxpHQcvUnJs+PBZZaNU3C+7B+Ywx41LcGjFdtr3VGdN0Sb09M5wB5gANC0yaDA9jrasJNDJGU/bU
wgM710925t013RSne6T+gRs5i2e46Be8NgMsFatbZB/0KdxsYU30ZKdB0XQUV5sBdwxgHa+z6xcb
+6yJhMQrnEdbIO8j2nZqs/IrmQki3ckA1M0GLh1jE4QzQ7XFia/6Y+uOeCQVqmM0j0InX4pcB4Tf
tpNN7tlkZY9mmhnLWRBKAzjDzBA/au22yW78ORWPQWqT6gzwB/A6IUbO96UbiZ6FawdQY1P6Tcuv
Ns6MSrusYlw9xUhPcOH6qJz8lEQFJDclyO6Kv/02NUawA0YlNJOVyqNLk5Zi0hsxVCWantQU4Xkt
7fJmUIMjHmay+uazjpBwL2Yxo79d7doxga5J/m+Z9MNWT11qvAU5UA+0hQ6ygxPp3FV7gTXSc3bS
yMf2I6vm5ax15gB+riy7clMLkAnMcNYk2oV2v+3sgYr17b3sSbN6m8HaOU5U12bAJNZzZE+yLj0q
AzpBFzemTUJmpRIfKwW8M/iTNoFb40foNGZ/6Qaq7L4NGOpkHYUF8Q3JHvwYHTOCydJzsErptBtb
Yakj/4juvTCD2jvEoZ/dYKtS341OIClkgN4bhB8wgR/gvNZVc6Msw+ppYHeOM74veZzzq+KeDdEB
TYsY30xd2fUhGcJVqxESk7QxCqg9G2LrCTUK85bwQgiHyQo/FBB50RSUfrSkmUpup9JBEWfBsA2v
pj6V3QF+bvOBNY+4gLTnG36vOuD8UcDU5QLeqjlfllNslIC95RicOeCNzR3mX+IDytQbTz0SnORi
GoK+vAudrLAOWQPkcpsaStk7omZBumE+xuMNPIv5oRUXDMQYfgKBQrxVESiQxxUOaVewg01oIwfm
2+FCSdLE4noqNINpGAZwkvgr3Z0LxJDoKj9NUeFgF2qOPfYTVEAO4vfI7aSKoyCHtLuJSTX4hjQh
owBOSwZNsmpc6+gNutavXuGq7izlxBMewd1WzoXsqsS9GcJEi+e+z1ODZxUi9xIB8RAH/ASg1nnv
W28PhT58Vl6fXZkyNIgrLvPmm2kNXULao5r5NHu3znZFLBu504kblPeqDUqOTmYD4JrpBWP9MSSO
oyqalD59XoaM+H2iEAo+/xMRpLpFihdk89EHSQoTuUPvRuwaB/6jLlJi5+lAj9Um5Gt8aXyDuFCD
jLrbDirzqjgqjRPyU0XIDMcCwlQDEiUc8ITOpq7hXUDNIrAGjq600C4GU3tIptjrSGMLcgnSzjZT
5iu96PZd1noVajAjCHbSy0ko6GtErHvXkqpdWRFt/JJQ1XB0bwhFuXSIBGxPlg6zM7I5fOz7CFKY
V/p2Vr+CAid3s4Y48ipKNs7IDgItcJvOKSBLizQZRmNpO4LiTskcVENQGZdCmVlLCkNZinPI3Z1H
to1JUC6b+GxuQOSoYefaAA7o8o4WA2CmFqsGxDEImwjRHBLxgBjvPOVrsfatkZvkDw311J+TFkik
EAE1XkUydefkZ8rExQBBtsztxx4sCHQZZMfhuclWTgiUrjj+TjSFqFHEHKq9U9O42RW29N9Y1pR5
JRo/IWCXmLWIj4U0U6BrUENTv3H9L2NejmHERAPf4zwkBKDzSzYrdYFgIJSsC3eioR82W+kS+R55
I1SSXdi6CVQKi1baPOkCZ5e1jksXtJBlZGjdgLydbOauC41/cjZC0X5rjDYm95XYMR3xQglq/NDR
RzCSqNDHOaXl3ejCS/bQu9wv2dzq+9zK3D6qDMGnWJatcS2NmEwmW+aj3pR4dDGbwsHMz8sC+Sjg
OyODcdi4xMH46cgcbFTMZbe0GvPv9hoRQZy6pcmSGKr5LZCqG6PcdXSwK1o1sLYTBoiJ3bTgHoEx
74adDbitRBgiwb5k8AMPzYjHMUJZjW6MRTeEbhuP4jno67SG/lsbww5wQ0V2b61jEYHWm2/p+s11
JDoJ2KW1DWA8DcTeix6zbAD5tHOf/GUEsl11FgfTLilNIhLHYTbhpcUaS7IkBzRdlsLn35OSkQWF
FCGE8gX80pxoNAgKjKjImybxZ9mYxD6/gHRhOrCAja03o2p9m66jcj5Sv0UsaGiHtlY34qXc4PlW
zH2rURlRC1+t3rZBDow6W4r6KxCABjmz01gPEAVIOWpKW523ZpunkWXkGt4jiKWdn4ydf3LAgROQ
EgZTQIFUQpBRMiHqZvBsE0Gg8ot8T8JlrG6S2FTJ9QymEXZSElRIwdp8HPWFqvPF2TEIRb7sm3WT
XhVMj+xNqXQ+3dsL5oioCUjvO7kMB8cDttl8ImXI5d2p0llYF4SbhsUFMlSjf6jzEEgLeAZkfedI
fJM1XTPtSBrYYHOazGVfGVngnjVkLyLcsLELeu8obyvJ/morfxX4spGCjvHpAgFFMhxXfqFsscGZ
EKVJJLnScbx1DfjGGRtidxghQ3rHlagBtr2sYiadHA4lLK4BWJ4AcY6blJPgizJAhaw6thTFf9Va
dIXJmLkNhkxhYhxC4pYxhmfFvo0F8iW0kohzafwA+qfociBxqRxJjUCVjyItGVBfd07XHQa3L29N
A+gHCAtveW5SogSpwYmkJNq+de/aSo/nXlc4CMRZoS6T2HHRKM6t6CMnEShgY7Cw7U73MUT5IbGd
l5mz7aowxVW9Z+RG3GxIpm2/H7O5hyYVhwsaSrdHyJaID3r9QmyaaQZSPpuOuknxv8c0X1opWQDZ
Glejq3EyUS4LXvmasXHezLTIR3oKyY6smPwlNlNWEMMgJ3gzOBSJG6fLYBbDpiBMik1dY582wJqM
doVnA8CGflagfRjFaVuTRG9J8UDMVlnuCFkeAIOURQ+eGc0NgVtL0o672Q7a8YiEAu9Guaj6wTNs
QkFn1LH9nrLPvxFmAsPZKUuioIityl9sO2vzKIA4D/MyKOujqIGdcHWGMxs1TMGdpXOj2rpVDmV+
MZMK32Cqxm+AtQShPqS72rwyedfi5R6QLiSO3z91QHrem6KlZboEgK63nNn0dwAc8llkuTi6KNLt
jVlYa8KzVTddlBDTd4m2jm8V0QxwMyIYEIZUOU1QbNu+hLrGcQhGUu9fLLU7VTs7yUuxm0osHxMr
nXwMs1ahsk79jlcJZrO/VaFr7QlkYi7epqIQe7MA/xKB6NIDpNna7mGzg/fYFnO+3A51nvSbkM30
0jfGJDlnVm08kkHvm48ysJHWtm0xXi8KPNLUDSZe+9Q17mBrpsZOmIwzQ2iiJNeM7rDpvdXm7BWy
eXNJu7vBRUKQ82wWJYdhW6BbRqqENLOy6tJZt4M4PtjukE9nueCgcUvPQ39LyFz9XsoRHmNldOye
kLFtgrisqf46uYFAWYvfCaFgHY/zmrWHWYZjMGD9BWyRbGuWaV6fJl8jPPIpfMVnUbW3hWkkC/9E
gPsAfxAPFY9OXdWQKaQ9J1jCQ3Tv/XVaGyVfJdjfDnYWBRB/4pux/1S10/KofT6vNZreA5onnZLU
p97zXpIuHx9cjoIrWQ6IOWxg0ld5lfIZfVhPiCnwfcKdpoWinQSyhWMIX2vGS4f+KSWgyHb79FuL
CsmF8BcsX3GJDB+AM9IxakJ2Hd5TUo030lDQkpwqWaMHVVFfeCImUoKMnKCPmHuLeFe2HRUw0Hgi
4DLHfBpzVm8W29KsDqFfDkcgpyBcFTkpp5oI2IrfQRLXStxf9ZEMcRMeMLEXL6SaOOkWYFC5R/qb
ORGimfDFmwZD3tiF0BitIGN48m3IOMg9lBVDsi8829naFYZWqGEmSu9NMQ3iMZVtiAJpZAi6gRPS
Z9vYIWtrnwBNcy8qf/AeXGEP02GiFIQPNNJNCFHqwT2/qH3IHlvhF4aLfKQzDzRk1bs1ey5rG+m6
qLr6IUbQbyEE3tFsoiBvejeRUaukbe/GbvKOnob2ulHUm9jtrGl5WBZjAMgcdqRfFKb1EsyeuEI+
ahWRYrQv8JqK8UnDZgPJ3ZrK2/HGUTvQPvXYawcJXgFj40poqFpiTxUO4/KgOukXG1GO9XtFzBIr
H1Na9FNerq0Ie2d3TtwohKQ5DX2ixwMkFBs9NMNXAxNidqm9BhVOjiyjPTD+jOMNpcZw13YYOtim
g+lUW10V7uxGwZ1oAQ3dLX1mFYelHpGxw4YzMuQQdEp59QJf8hoiqkWM7o30Img848MwLXUC2Uf4
RRbgDr4cKwLi6jZoiIYWUvYb36vsB5wbVc0aSrGLFUmstVuZtxcZ/ONp6y9G/kTJN1OApuyhURt7
fPzwlsBNtm6N7ggRN0LiIkBHHo2D2777TaJRe5EjQZ/HR0pymNir5Zb3kuUQrRqRjEZShcm2RORA
8vqQlV8UsbLhpptRdsJvWMpHQwUQPfJk+tZWitSOBOFKf67lOH7wXiYOtCmOmt8XvHEKUYlXGOex
RUbeZoCZy3wa1XqJ+Wfo60Pgc5zEkBAMDpbe0TS/VJULFqp28kLtWrNf3iaVse4MZOLdlHGmkZcY
S/vquKKlaBqzNmhRdSIsja+MOSAh/j5FbsP3RUZMftCSkmQ4mTKYMQyqxbZQ4HFSfadxkFdfUHWg
w05awB2HLpG0qTZImrL+oaCMU2x82hbGS+maWXrPUNEnszeWQNBW0aVZdnelU3okT4uJgQti00xe
BbHQ3/VUoPWcCZVjnbZjd9/6BeeVzBfZZbEE8TdPjdV3itvhVY5haj8TOTiU3/OJ6nsvfErojSWa
Fajbyby5T1OMnAe7DPr0QfQMq+kCqBxJVn9XF3PQcojoLSC7vBpOjXbKyQ3cNaGXbmPp2Uee8xdA
HJekjV/Xjfs9JBdkm0r/oy7t6TUPg24Hgj08CF+fd2vJaUjrEKya2sLStvueBO6cXvyX/O/EMvya
JGOOXWbcGKJ2uh38NQT9Qrr0DHPEr6+0JTyOMj4t2IPdae/6v4JmAhTH8Y8Dep2QZdfk5sigKB+w
wTrWPSczK+OLTilPZx10WJ8acsgotIrHX/dS/9FJ9QE006x1Tezdjmd+mrbX4ejxZgqDA0iOTIIW
Je6oONx2pjH9YXOYgyFzF2ZIK3ohZG72qWk7OVMPo5AIR3xVVwnbILTUeTr79Q19bkFzFUYiJiNv
xiKIYz417zvhQTZPASUMrt+ecwiqLxG2OL+5yl8yix9HFVwGmBWtdCZjDtl1n2bDXdK3LmprkhS1
UcZYV9l1NjGmOLXzu2I+Zb0bnLRvcqYg3sB4DNjwvpvCofT59f3+2w9omYKG+zrwdP1P/xAUhK5l
GPyAFMpDpHs/jAyzM/kmjL/HFX+ky/p/NI5unWv+z8qrU5Z8a3/mjVjrf/E3cAR2CHNLL3QAMK10
Kr6h/y27svmDgP+XgSCAdxhZjKP/D3DE+U8QeOvMmI8BjM06w/1bdeX+h/cXkBMUPSbKPuPXPwGO
0M/lu/q/ryo6MJRCTPUBoTDP4nP/9In7ZWe7KO03eO0yOR1wmOXlxrEbMzxbSnMOTtJPOLdPY1ak
VxQEPYHpPRXbGXtawPkHTiHFvC3aBx+OabeVhU70NUw+PPyGl4F0xhuhzOBcYtdkb3RtSPIEdtqF
SdFJZHAKBsA0sn1h+21+9Gc39yJp4rS+cutOmxHhjExgkizWBHYB9512oZWykDORaciWZdpPP4HY
iH4zcLS8whZtfFnwM3pUFHrl2Xo+LrUuXLv/Ga1Dp8IuFtEHl9amqVyOCy4eAzwIQYIK3zX6tNq4
hcaJl8d2nkWOzkP6O2Lq1YZUE91v+ixVRNOPohGcJzJJ+I8qxHx0a7d8IXfLPrmp21irOT+5bpc+
/JpagffSJH3wIWM7bMlr9zgZ4nobiw1JWpZ4wQ+gq+fEUkg0c1dP1dUMcL8ioaEgo7duGKlsh1X7
cuaW9dzcO0uOyW6RC4bHwl9CEDHSh/ZgjinRfTlc6aeGTF7rnmQZfP7sd8NlKOKAwO3ewOm9yQAd
n5cqVt01aTxmuWYFBj1ebru4sAWLMb13Pb3UxBoNexUGkA4241THTyyfI/G2tAiqYxenLblBMPSc
nco69dbOdYPwVwX+eypqZtumPbtPuvL6VzIODW9ncRo+EIcrVZTKOnhnqEBkMTWx7g7tUniaoDe6
0iiyPcqxgNigC/w6xrrJD7O3b3OBOL1wiU1Apy5GnwliRULrREgeSvkOXOym5cBxJAXb+EhHI0NP
qLPsgijW9M7os+47OsbHPkvIeko7JrxRiTcGDBuWyPtBN3XGAyrUviytCYfZ0sJbEIvtYHuYCtSy
UM6BOMyedze4Y06WWT7AXM7ScpGbsWRQguIa5coGKsz0MtFpNCNOvfW73RvZ/2LvTJbjVrYs+ytl
OcczAI62zGoSiJ6MYCNSEjWBiRSFvndH9/W1IL2sFENK0W6N8w2eXbMr3UDj8OacvdfmqCXYZa5m
x57vmpyzNmJ6I6HVKCokjnnZz1lAwaN9jc0ifAkpr94g6DOeEwwC+ZbgCMx3haITzw6XbwbGv+v2
O7gzLul0TZis0xQDVAiirF4lbHdpopG1+NXS7PqmF/ayY2s4E66yvvIkDuXQ9lde3CDuQZqcVkdT
tvRkE92sErytHVsrPRwoKptQXebPeQaOsBiIy8Q/V5mc5DzqWoxfsr0+lJFpxWs39Gly9dLMbo3U
Nu9xc2Qo02cZQi7P9G9N0yOqjhJnLKgBpt7nFLPKnXSkT9HezakX1oZLpTwXSKNjymE3ZGbo5GXk
7Az57tyUvoj0olezm3RSk1q0SfzLgSpQB7WDUHtR0fcNxzF/HOII5LQwYYE8Yq2Lnog34SX5eZpY
oFR1HL6ZmvuUg1BkP7nDNKc4m5vwcyy8hnnKiJqT76XFo27yi5vwB91rGkSMWa6DAGI4jsru29Fq
w7XQNYf8O2+O9pYZN8NuaenLTdQ6Yw6gbgDXoJqK3h0hlgVfFk1Y1uDEQh7vhwVvNVNIRlYa2zsc
yNBiinXJWWPeQqGDahGRo8cd+omGtdqqgKEWOdHX4PkFzh+EvbR/Z68O114rQjBLlEWeNN2tngqr
MfE9DhpuUq0xMfXJMUGkkStvCUWHqcJRz+2cm5wInueOPuBVjWUvX0W+DbUhm+qxXmMjE/ehP83G
xhlNK1wRMUkQB/Dyvlr3NMyxivLllSshZpzloUXmaDA5XjpsXLeu45sw1uNDmykcR7PpRvdJg7ll
RStcQb5vmJwbiwXIm3IN+kHUdMUJE1tZXUlOcLRvJ3hJEHpdasDZbKfF1gsL6RP3U5RfyK9kYKgk
GklVanz3viMVBb0V5QFnTVi2oTO0x+QpSRY+S9vR16QsYyQPKOtww82hqI642oBTZGzDKUZaNVAW
plWdnHEcne1qagAr4EQtwAOMRq6R4xNVUNor/GUfkw6IxdqVOpXxhv+jODLq9UczqXxK2ipjAPaJ
TpJaXhb2U0wlJwryig+1ddI5XjwYqAQN17W+jX4CrYPlPn3y4GDp5cEaOnsYPob4W80WQ1NrfMOG
Wp4VBmFMmcbsHqilFv0uTMxsOQ/lOE0c+9EkxewpV2b7EmtMigEdH+cbDQUCDqZK1z+OFVpFippt
9d1anLzj7FZXOUzvL4lhqpNPZ6VaxWEl/FVNK7daN2gVMlD8lXE/ydn4RG2AVk3hVpjvSIl0P4dw
8yusOOZ8n9FO/55psj8aLlMBpnlL7gagZiogFsC/WeDL6DMXdQ0eTBPMkN7EFUrhuDcOtnIZM2rI
SDia+WgAlagB+1hJAM1DFmnLIbsNOd/noYU5Cpg5yYrW2A70cOxMP8VEb750I7RRMoJqYQV2jtrk
LhIzsT5d4ghx7qSktKRF3jBliGvLJdXJyvpEfM18Xcb8Rfw36mogoWm8nfHeYAo0nUF515Fv9Nk1
9vSe/jmTaFg+ODnCizWp7xZjAKpsuCfRptUXy0yhcyDV7Fy/a6kvGtSo27zA6+n45TpzBGffqvHy
q1LGTgsiNDVegLcMwzcDJEJzXeVhjjasSgpCKXLsOutpyEKx/M0JXesUi+copwcSCH0qOo5MDlmF
tAcTOgLzKPXwQGVXxZ+cWVKC6kgVTx/k1JdL1noKKobSQOTQE2CmJ3LQnngwPuIpXjsKh/CLsqxO
IJgpfdqVqgJdgh057y16FzT9m3ILXL7XX5uMaWyleRzqdpNDLtu87hGJywEfe2F519DVw+m7JFQg
O3dMEO1WisJrT0kWVe0p1LPUP8R+Zsz2pmCTMQJt0HFRb+MBm/4VWKeFajJHFe0R+A/RM2xQMuMo
z5LEM6Z2IQO6K1yoGcOs2CO+sMRIMk8krG8QoxTewwwb2q1r+4iBW3bUsCY6qOnHsJ56Iucnxu4+
bzQS3xrw2nnAMK0EAhXQ8x+J7DGTHYxtdsMMZHt89HpAp6vStoeE7ouJOOiJWC7jM1qA0dxhLw2/
6wp3w66klz8xS5C+uyrw/+A0nxnMa9kTW7z1Gsqte1BU2XRYBGsqmPQ+6QKSuRp5kzLx5FdgLdSr
xk765AEx/+KWk+5uDaKOkq3Rdp25E17vT5uBSAwzmF0jnIPKdiJ7PeO+IjuUiflce50mYH8Yeh1U
jh1F10SQw9h0NYGk3GO3DVmrdptn5oREbe2+8xjqJFtYQSSG3ruRiPeR03i5qDYW+4+GbZsifcMN
TfqyjuPp3xsy2djE+0nJRhxGhtg4yqSlB/obuIFjuGRlJpTkAGApsOSrxh753uCRM+vVrJuPlp+Q
qMen2jxUFtvqrZpcCfNhGCy4WiHBr5vaTdL7up3i76VJsCmuOBQzK5bI6UrWhAesOvbWco2E0gIa
1nbUNyE4D5CIfPj2RyOOeMStq8efNKNeSpgO4nDEES3BjqWtcBf3DVmSt0K1kTqUdkUbt6eFVF1Z
Q46UFQIV6Z54+wgL9Yeqxm5IpxAxigK3f2rGlgJXRSCoeZXBm8p5eK0Wb2iF9AnNJWPQ1prOW6BY
7WT2xkJNFAcZ/7F8rasmDgNJT64j/QFYXkDBcXKB+sc4p/TOH156bSYvYO7i6jWqEwK4mpBq1nOd
0xAnLgeTjLGZuqQG5+4Y0LdAjrrIJOmmSaelSImtdWzw1Lu10W85f2BaX7t2RGTHqqRwDRtmEtIM
CrrR/qPDIhpusUzCHonbKbTv7JZqOwkBNJ7p2Fgw0LpHYg9BoZEVupgMf9aA/qeE8B+GT6Xpvy8h
7HBcvn6ljNZ1X9Ub/9by934WEqB4/MuhP+H42KQI+6Ao+Z+VBM1w/oU0GuUbwE3+gXr5f5USKDN4
AHDhsrOxMcQvpQS8XaCgsbSwNFNK+EfuraVM8F9lBNulTE1VgtgZd/ElwBh/W74bG1SJRpjeROyE
0eB2koYmjSh9F/KX2Ctq7aNOJLT2jpr6otL283cXNCtgbtKt2Da8/d2i7Kumr6FPRBvLqE693aHl
keWqHa6dhGhYIqG6cAnAFNnnX97Q7c97+1+cHm+rpJQL6nnxNV3cMg4kNM8UUdBa/yZnJWc8H5r2
ht0DorvYUWozlsLaEpxqyMBqaE+dJmPoDvkoSDHSsQoPKIdaM3qnyHdBJP3xECydChOkVSFQ7y41
nl+EtYiAIoe6881yWjCZxElKWHdU4mO26pGBDLqbjXadO6XxjDymQ7pccPAPDD/PaiYsD3ZaqsH/
QxBSN/8fb4gKqMWAFWjHgIW+vbgYd5bRm3TdiadrVz0Uv++kdhmUXXKPowPRMcXjNEroLeVk0r/z
fRLIVlOnwnfArcsPXbwvy0IazEtb3HjGhZ7anjyriKvoRmdQPFe2qp7HynfWIeeDY24UBvwP273V
/Kb6qDsAAv8+XJaB+Nuvg4denoBAx37hkit0i+Jz55/TCIoOB2D5bHI23UbSfM8i97bG/XM0UAOg
HcTY/Bmn8OtowEVt2FWknYHQwR6I4/jOHPx3nC1/uhub6qSNVYcOwaUrCCEW+7JQnKOQxLjcAjI3
Rrq+gRslH//+3P50N1iP4HL8cJj8QNv/Mrbz3kRXKLIbimTqoSHu9AZZYHP4+4/86XZg7DF9UbnF
7XdRBFUQLswuT25KBHLNqrHj4qBzKr1PKzld/f2n/nQ/Pj0ILH6Ly+TyWyVRkpzLJLux2lltCCqJ
2qCIlPpn7ZSfg4CcFeq5NvI7oqLffnUS87Urs4SHlc0PaVFH1/BG37PR/vB2XAxqHKSmEHzcRDtc
tlNAD7U96q8bgy5iuwK7S0W2cZu+JPOtiB9KUcgPgznb+hp9IZ3tLvUKRLi1abi7vifH8p3J5g8P
18b55FJmZz2yLu+ajjlZMLnHMa9sDxmZnfteg8z89zfICnz5JTPXYuT1TAr3rnXRqaqLnOm8Mc6m
iSyI0rlakXXzKc4BCvjtO16uP9yQY7Ka2ngZsBnqF3MWm+GCzsF4HsIM6jeo4LUuoncR9st/5eI1
Oo7POKHq4eBruRj+aRmDOM/Nsz/15rFYSjkoBGIUDB6cUAt9aBOaSBkgsXCWCVP7s+3M2qa1UnE9
U1c4mEkePjSNTD+YadTHaK3bEXhbmt7byi93f3/8f9hpMIczojFR0yn8wWn+ZUKwlFk39BDOjoko
c0YU+czJp161EziVYor0vT7o9v3ff/MPS8eb3zQvvqZYH1UqrXNqck1BLTUTJmFMaO9ARHos8COt
ynyR2RIbPF07naPd/f0C/jQO8OUggTLoGVE9fHsBqqb4x6xydsGNQ95tu9MYx8k7g+1P+wg+G+wz
5ADByHeWq/jl0XaV0aA51s9sNITYqLEy1dqMDQvJyIwiD/pN/KSmbvpC45qELASeHrUQxyNpKkWr
tCatklajQkyXvfNhG396AHx0NMVASLCTvfgQZgO2mN9YZ8axtw7bKr6HbZw/U+AyN+QwJx+pQREU
1nUUvVnHl9q7bRC/2Cf8k++D3huN79Reh3eW9R8bzMtvB/i/r7MS8gF5F0Ojn21/6Hz9rJLUOLpx
ZS45131/7PqO6ok90lVou+rJIb7uqm2H5JPoJPq7pOkmAxMvLjknas3DCAjpWKJrevjnA4fMAkE6
FtE1rHBvX6lTq07n3ACwxy53HRy8VZp56ieS42X839Frdfvzbn/dCv9hRsR8BFECGDvv6HL5jEht
pqjTn2mp9dkazFT8CFoPRdIcSmtbpmPxznr9p703xkaMwmzooCl4y4L+y0it554+hNGdQevIK0PC
4oTYBXh+aGEdI/23xi967FN+sBJj3GN86z+EszD+WbjRj1WWz9Hkk/EWg6p7sanLqrQS9CLPeaQ5
mzlR33VzzN/ZMPzxXhfIPmEDACR+s83J0hRhFnfnojXtgGpjHtA4bHdhGCOXUlTh1gW4nGQFfUFq
wTzJGN9qq7/zyP+wRiDN4Jxn07LW6Tq9feKtbN0WX8h5AGoXUDF/QgH0Onj6M/I7vAfzrnPFe+ea
P3z0LrOaYN2Du29eWkuzmn6vXYF5GBATaXUL9zS17MAyfHoolnGwShAeajKvx3z+pC3To1B39iQ3
EPK+IO7+d6TKfzvO/3g9y/zDSEeUdumsJocW7LUsgRxF7YFRTWQfzr137vr3HyGXy2K5+bHwW4uS
4NehrZVRO7RVcwZpHz/StugejBgq8T+dFpbsH4QpTApLNPXFibEyMMc09nCmm9i+iIF8ihkN7Dt3
8vuumh8Bd8KHSnQK88LbOyk1v9JsZzhLfTDxl83yQLgUQLm0t3EO/v2GfuxR3s7DHEaIZqDOYREp
4V6Mzwl62GDF7dnNybZaWZ4V3cVkgXwUcPMJkh89aJR1Kh4xtKjDyInl62SY8dHSaVCaWE0wEPma
WmtlXB0AJdEFGuSUZRuk7eCE37nYy9IBz9xePKpLsYTZ+bd5wwZBKELzXKVjCOZ0UPh0dGJSrmyw
nmXgdXZS0An28bw7A3XclUNe6T4CMPXPQpLYUnIlHBL4zHwKOL5+MdoyMeIDaKazg4ggYAuaUYRP
9HdezuVAWE6jCMhsw2IOo3x1cRiZaONreJ3OZGGiGBnS4eSgMbWmMj2/82CX5ezXUfDjl5YzL7sX
hzPAxS8pfGuDZBSgyGvvZg1aYuBhAjgmgy+2Cb7fRTXg7tohvmvLPib2YNBepd/4R0rh88M7V7N8
RX+5Gv9ieUjcCNhcJc+J1XUnFpHytjEHdavrw6nRLGfTRFP8mDug3tQ0kxBT9VtkmcbedSITWK6p
YWf/+yUt9/+3K7r4SkhnT3CotWfq2bQbmXG/hbhC74YB/m2YuSRRGKC8sgzpKYa2fzq1LW+HCDUB
oAX+AfWJtxMC+iBMJnZ3dgtjCDDosotGLf/OrHN5PvjxI8w3kBTIHPwNfUAMA5zCjCFQS/O+kk64
Rdp9Mttxx/BGyDOU4zuFpd9W6OUnURMyZ7tLBcG7eM+5RkfAl81Zhh7I8BDaAvJMv8K/ZBoS6nzj
FUioJlyZrzZRhW7gxMMMfdmocD7//QX/todfrgVIAt8zZ2CXPcnbZyzSkq533nFUifyruS8o64FP
d0gxT7XPmMYMOIuGe/Chvgaj75Dth7GAlnp6X2V4cqqibr6+c0l/eiNsXAQSNwLZ+N/bS6Lv5VWO
kGfZT9rS1oy7J9LnXS/APUV8tyr94VQ1U9dsRgpBhCZVsjTWrhHh43HIcb7R6sSnB2N5Pfy6UKld
Ct93JIBcN/qjRbb26ztXvHwGl58J8zMzI3MiW56LaYQVRK/Gqjj3bgnAGKyoEweejkeGSEN3ITJk
Ev9cG3VxE/idLm8V0SqvYh44/PJOC+edBeNyT7C81OVk5vFeieu7XEnbXI2R09dnQ2vmJKiVjsLE
yFX/3uD50/SJrpA0KZTTDnPo2zcFglXqkBrPCrgohz4mdRy4vsjZYGWlx8guqkPZVChI6MLBxAeD
aRTrvC3ss4Mf3gxqMWKn+fvb+MPq4VuIJw0TA9dyLH17UYhSInP2/FPnTf51hMburjfi+AvAgOHD
33/pD4/ZtzjB29RNOTBdztduHFoZnfcTeSTkXxcFtqWs0d6ZLZbLvRhbVBqFALrF/PobxsRlg07Q
vHeqW2URQkTCTEnF+C7L6ha4a1/m+7/f1O9TPlpRRKYogClYAT56+/jKOSTIYOhPXWJ2n3WcH+Q9
g0ivV4NH2spK6FGLoQWN5sCENEzfyj6UyTvLDlPP5V2zMaP5RI4vWw60sBdTJKeneFSqPuGkn2mA
klMVkUylyc9ju3h0hBweHd+mNRFnuRxfLKtH+qlRU+pusRKAqo/AedsnMp4oPBQ+0HLEOzG4dQwY
c7YzjWrWPula587Hqcn1o6bEIr9WkoeqWluheZqLiGwkR45nY66zD0Aymhd6AThFbDSHdYCev13E
GKBJUZVocb+BW6w945/M7vBOZMg/WRNfZKdH52oYpxfb6SJrgyYCasEAUWA/TmgpDlGRjd1JOv04
bBtlFy+TFLkWSAqh6boShbrvLKMNAz9f7KCGMkO11VE34Vg2zeybiyaKjI3e0O4bGvkl1reu7OkH
J+khS6vhqS7JuVknpkaYaoVJtVm7vSDrSUQmGkQ0t3Rn59m7SRJR4QeTULIDmvylOo6pr8hIGuGE
ypLWlYGgNXahEDcOaUvIm5jLdn7tG7j0PXRDaBbaxEteZKaXEOgiFhJ0fBZLijnAGtuKzMO7Ufmt
V+xAjqMHwkobZ8AWEs8Fz1pyatYWxYHyYHGQCnoKCW2HEeSPybgNleaPt37ZezsRdvxxHzy42nci
NL6XaQJuXoqBKABUkdjMZRgNzQqa6litvHooQIp77XwuBJ6ywJRYy0jRMkwPaVU+8gKznNDd0ODT
fJS4hdU6tazsweztVq2BPyYYRcOKLnw4cPpcNWgym42QEbK4vuPtrEF8tHdaIVg5TSc37xxs18bZ
6kZYKTAjHUxodmfkm7lTqt1j/pifsrQDMSHNuOO0GhdlGKQmbjTWKRWTzu4nxmunUccNZ238UimY
rcdSryZtF1lh+1I5WTefm2QqiwBxl8yxBsjqg0Ru1q3BgaQIIDF+GAHyFPt2QmN5H80NI0if8qZb
KbBwsPn9EYl/1fpVtKYvumAkwrrTA9F5SLQGG/P1tppKuNZFK3pzFdeUUQP0DigR1WBMBAMgSGw3
MZhZcW3mmEVJ6kijr5j9pA5gt3Q/VM40PogJ4vfWImau39LsGmMkOWP2AIWEKJpWzxKkv7jsbvtw
6O+MiqbcSrHyY40cffObk4017IHeNzfFnPRXri3qncgRouZDDxgckos4hDb/maDxSVsZhjp9RPmL
eDZUbfyQNKVxjTRWu8L2GZcrF/83kjSvVs6h0kr5IJWf3Iwy7BA6xwlTW0Oh6KPEYy4CghL9fKPm
wWIOQW4YgRfogWz8mHb/R8vwH/T4f1mB1l/l138DZ89fi9f/8x+P8/NrlnTya/mrkOHHX/opZHAF
uFlyfhfwpP7DefCfOgbb/he2GRsZO5B/hM4O+5N/OyIs+1/UWGHTYtqhCE5d9P85IoT7L4MdC0uL
w7Kq4yD6J46It5tVTuNYxnwqXBhBBVd4mVcuu5gGqsjjfREuOi9NNrtRQ9EbuYSVlp1pPgyRULe/
PKHbn6v/rwXUt2v08qMON41yg9IFByxxsToK2fsuZJJkj7aJIHiqTAYubunME9vJDIVrjiv/lAkz
wo2axx1cgDgfjXd2mW9LfD+vwhQ0gPBM8L4uqxJMtgOJmugDG/qfSSWQsus1a4k5BNIpvhTm/AAp
8uXvt04H/PdHzudPvWvhDC9UtYvzQdJOGlpJiNP434dHZeMw9yYx3fdgQ2begxjvHAyz+VUIV+Bb
UtUdwT8sT4FrYGBfwiOml1aOg/Wlp7X4KUrdetgn4BycxzEuU3sDT5PcRsOxy3Yf28ALPtgZSrVr
Y+zzncSWuRY47c49zIVklws/WkABzi093HODp4SlxlgCiCrTroYrmreSarMSnzhC1YFdL2ESRo5H
hHfXpAc0pYBIiMHyqE1GoLyRci+4MQhJEZN3bmbsdOLyNaszEkNmDb1d5xxmRDwHaGjRK1S/cOXQ
SiE7NbPXaY3d0JwzTH7q1h/iT9kkrTWIO+1uGkVIaGYoP7Tj2ByoZ9U3CBmpFjml/h01dYcftvzg
tYPzgdQDbR/WOOkhBqh1j0kAV2tKOOxcZju3mUh0GucbDO+DDapIPRlN+9yE4We85fZmKBwikWqh
rzU3alfIFt3Ak9r3fMhI74BcwjwLD4EQQJpBR5s20LOcvGNUJP66iblF4DTlK+Vc+4U87BpnH7Hm
931kfSrctN34mrga7Vql20EDpblJQKeQqJM4yR68ZFmclCqrG8uN2M5AC9kZICxe56aW3WEAak2A
geoNYu/8OoKfNWpdFuiZNG9S1dvfKzLvE557k6VX/OHhZhCckIMwnqCmVZNjfR7jyROr2FOpe/Rd
Nbg3sV208EEyrOCY20vNempHwgTYhKiiuccOMbQfANzp455eT/SsfK3rTyhCOzKcSt88OhnAmsBi
b0Mtmg/NC8ZyKsZgHtG27m1C9E4aOmxCKBM1qqtI+fIh9Ct1H2dA/7BAznYXcNKND0bFpmQTmzqd
G1hqBW5aLwV25cYJ+5u6Kd17MicdsXdBtpWHsU8jbQtSxnhhJ6Ae85mj7DYqNL8OvKpFiVwPPRls
Rq/yAQZfSsPvRDPbubHY8bHFEFZCcZ3m/Wyv2TBN/bNq8sIsVgKgz0ZlS7oihCF7i2EJblI62JBY
priq7zNp1fYajWb5hQog4WNjWufaJtTq1NhZSTzdK6LftQMaAaN+6AnDzTEb4OHBqJ1BUqvw3oL6
6COTJJgWM3nQdzRygtTDSbQdZVpFG0M5HTYV7vgBAxJxk1JpLfrFgpkFGQplM7J7EmNYoV5faE9R
Gk1bUbcEcaROUwWxzC3oPUgE1FFGqLQPOppkJPg0cG4wfPcWF9AVPbGEwiPQUGcDt+lBdlK2BOMw
PaUqdrprQk/9x9HJRP5hnH0/Xyep6T00ZTh8lFQ6PnCIH5tzWqoxXwt2pjzoOCHClfpnkj3xVct0
E2WmHX3qRdO322TS6Kx3bez5+yIT5Ql5KPXqKDUnyAJx2jkfxBCSoi2Fw1/FgjS6COxNAdMoJxvl
iu5Jd+iR9OICdqHwrS0TBwJUVuxmD2FrTi/4q2oCvFpLy5F75myocZOT5tNMsqXWF/tkUOTDcCW6
Mr63x2Kwt5rDPhvCjE8Aiw2k4mXOM2NaE20sWp5kgoNNtpN6nFKb0MMCzfIHimALqcdIZ5JGfJgL
CPmLtLziyxXhNWyCMMMOM8731igJr2ugQtAlbGM3hHfT20kANLA3NsAmzCLoqce/gnuxUbq2MRFr
DbLznUZ8y7yemIZeFoBHtiNiyP+CtXD66pYEMj3UaAfO+ugSVULwZbarHb/BbSXhKEhHDO5mAH74
mZ3JYNBD81sjGHUJxAdqTHhFqoYz7rHikWSDVW3hlExu8QJayr+rDLeDYaH78RjUZYOzhCy8r7Ch
QBBMXR5vtCzBI9jroFZc19MebIK6brVS58QSW3F8BQK+iAPwZTNsF3tyURolibNGUdvt9b5DCW2l
Zuwc0RBAICNcZVR3kKfG6mSgBZ9PbRiCprHA6CX7riEvgpMJCbSwT8t8B6SiaoNywj0ddA5IgNUk
OfKQqFYrid+9hLtt5/WNJitE01UNCuRAlLjPaqE7GalgIwNpjcuPQ6pW4UhDs6qGMZD22AwbluPw
Jk719rrtiWe8lRPo6U1lWYSNcyFfmEyjG9DNFBSSZo73dqHHEGFl9xnF86HBDAfiImJRI+ZHlp9r
jwPAyma4EHDWOg6u/KR6SCGbTghMtPTgD8o+J5BNbpLe7Nu9zJEmbGa3m0GzAYK7l0giMOQw3+dC
v6bSQsGX4kb/yScInQNhWxNYLL1KPZL/qd3WNIohPSGLvlVoaSChxbGn7wYUgWSDOJ1u7bRhSs21
qU2IuMWkcqTr9kTGB6kAxSHLXIqjOvF1+rYhgNQCTKaX/s7KxrZb93XI8SOc8m92zvKxzqk1kPLB
jKMFpQU/6dDqht5ecfzo4uNY2xP/UvY0czNIC3queefGmMZ7HwtHe+V5bRZvh14KubUyi1Mi2vhq
V01WEwdpbrTtqeKohKcBCEZ4Rekn7w7daIZsFiyr+qZGvb/2Um0a96odCFKbjcY+sYwP6Mc75X6t
MziHRO/MncYgN2b93MskfFVerxdXClqht+4aA/yd0yq92eLTiAamC2N4TScQlNe5jrF13/ce/TJT
satFJL/UbesmyvEBEcwSQFt5LfsGY06n+hfp2jdxbWhXlfLajUlw2xe/Ixd3Mj5JS5BLrcmjXrso
yEwygDu/lduMvPXAM0BlhEW8N2RnEMnXZItdDQxM0AmHdVLXoNqs8rhOCanuvK8en/CKTo/6bsZ+
eMwGwGj1UFn73pvlsZTwHqpmIGRNI2RHlJl8dVzyI3GDhI8aYtinyHCAGrIoQj9E8+QGWPSzayvO
jW/YgpujJpzxiA6F5Zti/tZE6vvFrW39MbXr+6Gl/gbBcNS2BWU9zIT9PcbcM7vUctvU+XVIlWYB
xG3yYvniaGgf+kx2a6V8c5/ic4YI18mF5hLtcnM6osrX93DxXNzHOmeAXk77WJfJlSuNdIOrvwhc
X0s3iafl59wrbtgbVWvZpe2WmsZ9C8t673ZMc06UBARvnzDIjbgUs6NtlLsMUsZ2mhrC2OFJqcLd
95Z9ZakxWytr+OwJKwS7gt25rMI6sEi4ISG+SzcEgfmnYpjU1ujdfs/08F35VQbFpf3SRf5aRmm4
113/o94U/sqZ0s1o9NVNFpIhTGjYkT8THqeurV8iM8MU3egBCmxzlwHO8EBwtDGURb+4Y9dcBaWm
34Vtz1ZKs/dR0QEDo64aUolLj/Pkq5UpsfBi5k1W9lRsJBcR4JdyjmGl2iAhAbM2CM+LsQOfeINh
0DhGeh/PIkOoaNrxAqQLTzKFB2sl7RlRlbXWMiIynGr2N6ltEMeZlneQTvnA9Siur6w40l8I2LzL
6F5sSriYK68yq4/m3KRfzcEYz4Btvthzb9+KOJfXytPDDWGn+VGztFtTqHHd2eGDYWvMGD0GKo5+
eJHcz26sn1oqaXuOSPJrbVjlwS4cgoNJAarsyj4KzY3pP3jzM4niO4FIOkWGGyR+9Dqk2G1ac6dJ
bYN5rP6M/pGviVL/SdVzvSOYk7qHKU/zmB6oxCafaH7ew2ei2lWPhzDTKb9Yfnby9W8ejv2OBsGq
0OJ9baiHGhcrGEXXPwKczbCyFaiwevK1PeMTO5qJwFbcMZuSULPPqEQ+wtg14H3pK5sk3p0DwWSj
wIOzHFF1Ugz3SV6Jio4KeF2aYHkh7qm1V1eofe6m2b0Xsa12xWw6Z2covWd7MNk5OZO79bzmirGq
HvC2XLu6uK7LsLyG4BsAID8hvS82PlX0INPpm0eZDT9XZs6BGHowO310n2sgsGhCrVsi33QfnznV
5qavgjwajpbf7izLutfMaZclfbnvLBVd6aJxX6apiD97Qx89YO5x2E/6+eepdM1zjMGJUunkWucY
E1qQUMLHrOwYd7nmZhsNzVmgQjEHSbqYv42u3GnzJL6FIkk+Fgl7LBIUvWtFyX2t+Xq2DefhY96T
sw1FsD7ac36s9JSRKkJ1R7/APQ7x/KD7mrfXK/xnowFi0YFcvapdYMslzrIt3LqjtSBwZ5Hz553B
uMJs324x5t22o/K/o+Isvs61/mFqButBCRa9Ab70iqp/uE5j56Gl83bfp6BYioU9gGWXKqkux6AU
gACnLPyYmu0VFNKEYLzUtRfepE18m0XFYJqk8xSZTniamcYJ0iFxa13DxxKJn5wK1SZk44ndwIsJ
9IFUlSomwt111BpJSrPOYq1laa508ptL48awfCb8ikw6s9LCXYKWmYM55n+Yn0QpG9NcHo0pFMYK
+mX/1fUjeYcpVNw4iSJn1AKubQkturKmtNnKkTDpWEvW9jRqDyGfNRlVqrSfXXe8w6vof7VsaBSc
O1Xkpeicaq+hP13G/Vo16oAO7Vjx6bBNz+VhpN0R6G1jf3J5yafeJYOycmV5irVaYSxzPaI2BWnK
xqSpXeMRdNnY0cKFzK+HkrjqcSFDtwaE0LlnTzDPIV5y5ZRHh+ahgzn0U1tT0cBmVjg3AtbEvtAn
8j9tDgqFFhLYFiefZDPK751iE2FmSt/Ec0jjOZbDtagEYE2IDKcicV6Uw4zZV/rBlda+1MVuJmR9
zDkvruoezDMUxfqY2JV5zEsGazdWE3IUYmEBZ+HEx0XSF5n/IYY+2NX/l70z240cS7fzqxi+Ngsc
NifAPoCDjFGhedYNkUqlOHNvbs58Iz+HX+x8UcNpdwOn4b41jEIXSsiUWhFBbv7DWt8iGyxw5juB
uN3pjgYqtILO1HQ67wFichrmW4zhmVj2dG166WILE7yxNXWHpRains9CjRLRBdALvdFt02iqF5jU
bHNyiugtU/bMgtu/qPYzCJNh9DaLUblY52fozN5W4GKEYoolwTN5pHdyypxd0YO0XX5ak5WGd6Jr
n/up6cZtbuPbzDfFyt8KrifTHOxga7qjHu5BrFKRVlXYZQvdUy5H/y2dsXTrH+VQNG5zmBW++P4Y
4gEPKJNy4KX1TnnIz+c9NDxrTPajh5/1ghlxlnHd2UyS8+o0exdy7hDX62iCG6B3xGi3y2g0guvC
njCbSqtCndapZJO0wt45GZzmTVABEV5lYREbnrgRWTZdpBK9D2v7J4/enm1RoR/JlhnzjWRXCszW
AApIfvdmDlFTuaH8lhj1dmB306jz22ergakXuJccPXmrB+NUtKaxLbDH402C3DmuhYgRKawcL4As
gJI673Ng6W07c2m2eQX50SUEXoOhrDeFNRKgOTjsYLzQfGP3UbNjE2TuZaV/nzvk0U9rRyc5VMVB
TqaHq8HDN8/iiWWWi20+7L0rvYq8P6wM44/cvHU0VzxHeo8gm6FzeDndrF6DtcDImLD1dcBcoJJJ
VEsHNQN9vQ2bpXy3SEaI+sQrd63wJeSz1vAcMuvyvIlNBBfZhr18UZGSKkFMM2RiTrG0GV0xRkjS
LplFUlFYoSLyLwszcvPsdIzV4juvWY6HLU7dMjvZfLRxwfYFLVlOrJU/Vc+mLHz2CXo+t90EX2Bd
buZOlMd+0L9aeOPFYneRq8edqAV8jSqAKLi0RweOzRaFRRYlq1zvxTolB0Cn6W1DavizkbHo1BU6
2WrNbkqL3gOWmvy2wLQSij3Z3Vn3o3UmiOCBlZ6zN7DlxB3H0G6qsusJJvROW06sLbM5VaRx7UOo
eggkiegF5+oy5TLk5D/Q8LobszUc4MHd8tg6s/fDMFIaX69yjt3oEXU7pdYeQvpwYln8qpxQHS3s
+HToy7NXr9cLLm4ielZb782ivXcmSFKsVp2zuY7fPfmAUd+nyOd80W7LLuiOQizAG635HipHEOXc
6rdsY7xjXoY2jblCqmmAJ5gPvuMY1wOeL7j2jDfuksnvswhyrfPK4CbZOpbZHkhfrKML0zU2CtQj
AK+SJyrG4uh5kNwj24AUP9oPBOCM28oq63tJUBTlTjKfqsSwjJ0jczd2If/ERsr2KndyAntx6W8Q
1fZczxeaKMPPzL8mfV7lVNxrcrKVCPaVwFCzFSHasSkZ8jM0S2Nbp4X7CLIfuIGJswVLgNbw8SX5
bpke35GXqBcAeP7eLdjHbXyc7vDfpvJaGr57Vw9UxToc20f0rHozLQASwzwDu5tZlt5wHlhxbapi
z96bngSr+Q4y8FZ57Y68z/6TmJVlMzHHPRSDpEUw6jUmHGKKLBrFr4JG46oY0iYeTCAPvUkjIjCJ
whVMqp0Rrhz+5TK80rcTTYdnMnU9WBFMfLPYgoluHsrS8vRbPmcOd0yiAKCo7mah0T4j6/SfmHDM
W5c+/6P3mFdGbjq/uACh00059HRKbZXu0nnmWQiHdgtVaT5YDKnHydKnxG1m9t/AFF4Ws1l5d325
7WBrXECjYt+RvHGykpqYTiGG555Iy5NT5taXvervtKNEZpDcuLFM6vFRpe4DLBh9yete4mXxh+tE
rs5xArgDIJ5SAho2w74l3eW4mbdFId7YRUhYIq13cY2IncVwgCqOJ3CQJ/6+laN9rrt+PSRzEMR2
0xO5DR31qCtz3tW+O9wCGfA2TlBZe8Z34cuS5vmNr91fw5w0dw5cl72PXPzWo9L+qcZ+3JGMrW/G
ChRlQf7U1m/IKHZ7Mz3YLI/upwQdRKHBFhrxEFLTuUF6EhnhAOYwTnGCmYlrq3lwu6o5Ej1nWFvL
pYDB5broHc1PQvujuL2boG8f+guXV7d+s53zNjvACIHksvbvNRq4Y1gH2ZnJKUnKih3rgur3zhxI
113b0IUDBCp7B1MakL4/lZGbUQVOJaki4Aa188kK39iDjAYMIKVDNnwayu6LgdT6syxd76T9EVND
Uy3UPTaKigyOeeJ5xm0hjfFoVEZ5YzLEumRyLE23sVlAoCFS7lHr4VxbdX3F5JFY+VocciI8mABN
1+RFhFEwZQfiDkAmtN18VyR5dmgINX0NqDWKrYbJmUUK4DvxxMj07heCuilGK45SuYz5HjYtgcpg
HWf7cZr8BjGcfh5SBI5Zwzsz2TO5s+ZwKId2rwm/eKAVvp/Nias5c9fWiYbK7K4zK1GfrU0K/KZE
z+JGTmN35Y6lZbHj280PZgjd+LHQLFagJkZ1YPTvA9FPDB0ZIct4MMzSujKZEZ88WTTp0fVTy34r
Q9gXvnvhiKn0i6Ji+TG4Ic8r8ArIIly73ia9t0UF9jqCLWB7cmYM0kVsI4E7N4U6S8cl5N4VaGM6
lyJ4cSRDybmqzNtMUgLv/DCLW9fyaW7s1oo6g1TZ1TY/7TRvdknY+78Wp+54DssZ39fc3JCDy+h4
CMUJ2xl9U+Egnp1aw71PumAFgpCDvGHWBhlulJRv1AFRVY/Y7gJuSleRSeE4xfJIponiklmte8ww
/bYjtx26p0wcFCPABTYLHPUHYcxBFaeodEHMFf2hHEk2AJ7Ipgu4VbupTCHvZuyFrxbPto2tuBM3
dasp0IfM2dbdCAzcEkPU9E72xARm2BFK2UWT4SRX+ULz1WH9hYzF0c6eKTwtlW0/XNLyHi4zo3sm
PO7JLrr2tLiV13MJe8PBz4nQrrCN3gOVFU+S143GQBcl/JRFQen3wYbBqXzAhPuBaa58xxev8KB0
Y1ABzri8LbVerA/YDIJpcd7wSOE3olHp3eWjH/X6apUBJCmoVx0Fo0Yq5OWs5MYg4PqgMQ2w1zF/
65wD3XXQAoLKxWlwUuNsqao9FZYYz3BSktdkrkgidxozNqUJ2QNSxogIwpf7sOgKgFgO9w9DmSit
4WJtSqNMGBCjRVsAmkKVSX+4ubyWMogMY9HztoEFT48B+hNDV8ajiZcuQdD3TDzlsO5zYyinV7OH
Fsj6xkyTSNMkf8NdobGJqKSZvqFn7K+AtZBgVDuqXBDZ2IZ1VScG+UUgAa+WUIesI1izec0VF2Ld
bAdLq0cm8esB7E3CLMgVu1Q7frEjSaK6Waa2+SD+ymPpyMgNhI/T2rfwOz7ZyPlj7AWShPlZ4wSx
B0p/06cw5EjTzjsUo+xlMjS5Amxj7E1nFBdPvOmPp5R6pk+kgX9Zzf2voAkz86Fk5kiGQ70+6dKm
hC0u03WwnzF6oX0o28cRoB2xF+a2W7KbAkiwGsMHNbDNTAowNWvzlGv/I9Q/1hDeT09GaZAlA5ok
rvC4n8UV52JUmVV56jMg9TMZHc3KDJj17z5gIspsrzhN7CPI30jOQLAIgEld+t3hihe8cSvbjT2B
jt1ul11hLnLnrVMfDVDaA++y35FiExbNnWtcAI2JyQAmu0mV3A2AuzbzMDuHcbAf5pmNWHuhmBgD
mUQdZDMy4t6xnV5IRTwmctfZuCtLSaYUh4Cpf1pnV6Q/DbsprPhz/hcqBt1smI82NEBhkHiTIR+d
jJbGHG4jAtrMf/TpALcEWt3iFCTLPQRfzj0CQGyMxaRucnO4GRPEVdyQYHcJnqKLiGwq+XuDBbIe
h6PtFteEogfxkrfMzrOoVXN50MBx7tIpuLoIYnHzq3fLrD6dILh1F5sZpXeT4HWJoTt+OwV6Bvh5
Ak5Vnd7Xi3mt6vlnheMmUpykktwMaDT+vlbEhbbIKuMgJ7mo4tG0XZmPbZKGbre3vPwqd4UV0bWn
1O2ZH7Mpzq7TMGtJU3VIXG8mFTtJW+1qBn5Q3M/Mq3N0FKnzc3UZvpfGNRyZ+5rcg43WVK8Ja+pN
TjEfpalZR7bUZA7U3Svvz2EZsytLO69OmKksEqAlrjRHyJ5qL+GZwv6pmOf8Opj09MqNEF5g/agA
u5ErdBUzG47em0gnaV0Bd9+auRWrIOVWXpxbeldLM3gGf8dZiyJrozCvpwCtLPMGSC6Y8hqVOsS/
ApFF03AhDMkPQ9VwyplNbNh8f+D+dr4v51c0kM7wM2EHo0+lMkJ6KTiV8g6Zoe6vE1ZjMyNFhlJH
DeOSS6S1PXHrV4ukdNOAo0VphguF3eCRKeKHHF6nrpF5emZLhCUmhTv1PXCebv5bX5szdoIhP2SQ
zat3227GXeK2vXr75wKV3721fxPsIosJQny3WO/wHHP3/S5f+T+8hsC1Qy3NLD04fZjdV6LqH+AE
0jiZtBJzPAeN6W8s8NqXnPaBKXSLMAD8eB8m780g7VskDMKIiIyq/P0sXHd6aNiVdzhhmGFs+jQ3
qy1qvLnYjvVExowbNsDqkmxuzw4QzXcg78yUBmdENJImGvQen779//Vq+Z8Z6CFCp/+cvfPwv/8X
xhP5d2o1zP1/YXfQpMF4wSGFFOziYrsYH//g9/IncAosHMem6dFsXoTpf6rVDNv8LWDxxQnh2Jck
zosl9k+Ar2Fbv+GAQfDlEBtM+oPj/Ct6td8NHX+7PGEDWILtD0UwNknuzH8k79istryiS3Tc+IxP
byjbJwqHuWG5R1qd5++IGkfvyYi9SCIxhqAXE3sxJk4UATILRumK8pV7dt0bo2Qtm6xN2B2t2Tam
aMTUX518y8BoiZ1uXpliQ1lHxcdwocOfzxZXZ/YdphaDVjMLGfUKso8B59e+/kpFEZKawYTsIWGx
XMaOmF2KMeZuHqsMOK0inZwhGh311g2e/JkauU8Qh5Zfv3+k/5Ia81b9ah57/etXf/1D/ffLt/6U
ilMlzfp/+/svuz++xvx8UTf+3RdsdLis7odfenn41Q0V3/qHffTyN/9v//BPveTTotBL/pRD019+
GjE6f3cR2ib+hH9y3U4/mi+sOL9+/42OX//jv/7+DX9oLB2uP7xPgti5P7BPqP7/pE4HvwUQO/CT
WExoSVvm/+Svq9b6zeSKxDTFAPGSHyzQKf7HVfsbf5ubgJsBZx1n4b/EnRa/k8f/dtm63FHeRewY
oK23YVn942Ur4RQvfeg/9mXmwpyllGC/loTHVk36xbZ7uIWhV92gxpT3zbowv7Xc+dPE3RSNpMDH
BCyWcYrK/4bp2Pxu8yx8XEh7enKlo3bDRHoi+MfiZV2sJ67/9dmaUuj1WZfeJ9WwXonedLdUtgCD
2Q0tO6/l66Yo+6MDGz7yodadid4JTnXPc2vTV5eFb2GwEY8V/LRtm/XjWxm0i9gUWaYYtTW+++HW
FoYOQkJsL6o8p7u16U2vitalrMK5UJ+8gaqJ7twj7G5WiggBym+/iswqLNF2YPaMF26Cg4m2kNAd
eLZIynhaUCk0XnbszWF46UgMoYUWi7ivac73/CoM+hOc0a1MrDvBKJPJCcF6cnHVkcAFw92UTc9Q
qeWZSb+Yxr2yTqDymj2rqBvcTeZVIX4fN813k//GBv2up91bCsalXtsC+vsAqz3dg6g8AQr8BF54
Zqq5TeqrVeanaeyf/dqM3JLyd5p9ZPr60cySL4Mgp1OrpzfFrOY4qNG+1QJAISfVRjsd8ZGF92mb
c3DumBnxVt0S1fM4h63ainHYQdJdtkuSpZ9FAbmOjcxPxn2Ij1yEN2bdfwGsIhsLiOf77Hbv9CzH
yTZOtWZwmqVJxXOaXAuX8fFXY3qPLCS+xWo9I8F9RFxOWUXwi9a7jpU4m2b+q7WRlg65I4jIzPnR
K4KbXaECRVpTYm+1IR48VT/p2mrPDPN/uA68TpLRDy1bxV4NTC9J2NqPNSCGK2dAhDPL/KkrpgVz
DXover2JQLJk0uY34fRRaxsbfFhgDQ2yZ2xyWBj+tKXcu2Q55ZS8rdMXL5NIltPse1EJQKsa30ai
/4YvIx8eNdqAtHlv3X5wox7ixKarUcTKJejsbasydIeGILUPTDeVtevqhKwjAJCodJJlODXkehIx
6cDjPVuEQ/0AGtzc0Ux724DMMjantlVCibSApfYz6ry8aOI86+oX5sbYR+HfgErqN4i+bggw4ys/
vPOLFi7s0h1gOL7Cnqe0qR+caYFSYD8WK81GtYi4t9X9kFb5zp0vQ+Sw7K4GVtpRJfJ3c6Hds124
ZRgGNibBqB2U+u2ghjP6GZbSDGCdoaw3Qb8u0QU1Wno2TOxxAgrbmATN4jGtS22e2PMHEe2bjMGm
sagcDXODgYN/idUH/Koo9e3utrVKkN0w7M6ItQSzgupsYFdnq0hJ2xn1uOXpRk9XD7BrZfpYZ3lw
bJbZfjJqN7033TCJFO7JDZS8ZReyKsDJ1Q9fVZ6+1rlm8PWNl9x6Ijez3datZ7w0HoI9qw0pXttX
1bAGQhPC8eRYh7KG9O4Fw36aeT9wtbtgkxgroBVgFMjshdY1q6O1Nzvgl8Hg0feLg5iTYGc1iD2c
TvifVpL6uyGbRmBLq/2+zOFDWjZEwJsMF1VxyJr5E5/SPeI5cRGAxVnB7lf2j9142TLW5bhZzADC
dp0UBLulWNKLnwlvXdzVPpD/xP2ZjeVxaUtCT7OXVHU/xTKUn2XTHQotWiaTdgT4PEpqkeOmgmtu
u7e5GMgDch8Mo1ORaYxoEsRwmAMTXxq3oxnKQ07mqbT5DPJpJjwxkZtGV4emSdybwq/UHS8H9L9c
85vadYZtYSE2McQwbWXgnNJ+SeFCT4SEWv5BZPmLiZqe0HD7PcztiU8ci99T36zpiZAXQqhyO2Rg
mIOMwV70DHX3tWgFw/LMQbf5TuZ9vZmsgDRsRaRqsuWwFa8Zz887x1HOs5oGTvUg/bRym3uX8OCF
XSaJgUW7kStkdpGnLuORUfzE7xZz9DBFsXvXOKIgSDcOqbBXjjmaww/8pPWVsIb+U86XTm22Xfdn
YxsNSu9ETDBW6cJdqK0msA9MP/vcykfUOboMrm0prWdCh9toFoXBeNZ0byoiVW/qscH8hjzAuZs1
RMJeayvm5A53ZATq46Td4gp27ID7ybkMdMOuutHNhPSMcITIKKeLhKMz48JIL/kPobtB5JUfgPTT
eYLIeFUp0MW6vgE+fNBDulf1QaKoP8DqaQ7OWo0DeHzCpUiKPY5yOiAL/4YJ0V45s2nG6Vx5l6gm
4gXyVhiHoJ+KHbD3ZOfzWsjGXq903Vp3pE1HqTfxFvAaxtl7QelPhNacq4e1c01SbX+wysx3yaj8
Z2NYkt3s112MkRUqbNpNB0RVyTYJWu8lNUv5w3Cq9SkldGk744y8xj9WvBATkB2JYDL2gp3QiWFP
dirt0LgxKr3cE4uk3vOFdcWGcfHC05M85WMpkO+Lqfceem00Z+L9mhe4I81nZnnrY442Pza9uYsb
keCvroPkDgJDFSPNB8/M9vMPH8W/VOH+vxm/grb9n9XBjwjDs//yP791/vMfqmG+7c9qOPjNNPEG
+QGVq+ljvP2rGgacSutEC/cnAfU/SmHb/g1CgU1pim3WxHdNmfxXKSy833DsXIYCmI1ouPhxf3UB
f3p9aCD+U6jMxdr09+ZYkp3xd1OOXzpF7Mf/yMeg1HADd+QMyT2rtuPUZMvu2lXHgFn4/UBxK4jb
HY2m88/oZdayjZx2RteWkNKgbhxr9QQDpqGtY630LFmNigVFCjam9UYQ7xLcTy22lpBBXp8mD6UQ
ejw3hVnR+Zkq1Ie19op9icwiPdmTsjB1WA3dHAFrYhofvdW0E8LtieEjZ8SwV0rcHsP+jwqj1kRG
am2nVhBDwk7v2dmuc+yGevE+zK7syVnFbgXkEpsO1q/NCil2vsXxPCsi0rg5xu2kifR8nnzl+VRE
aH6iOVjW6raWaN/2BKMFxaNpG255cV6o+hOguX/vpo1n3ruDJy6zcrZCsTNLv4lta64ZOI+qlYdq
1GPwBFNauh3lVCBLrJ+IpT/rFC3ooQ/CaRWxzey3Js4xJwF8lL22Y2dcfUJjiPNxizXuax/LOCD2
dUpvrICcujzi5cnl3e1DYz1NM0OnX1BUw7ba9KPscmLpJVimcK0xVG049zFhok/EPXYoM4qNe2Wh
mvmgjM27m9wzSP7FZzoZx1o5RfDNBLQfDtYg1+4XThuL3fHM/pMdAiWOY9hMrQMcCwBd+8YhR0XP
eTbHuMXkeihSPpLv2SRdhI5kZemdSDwkIPxqXNQzs0sVIjyYBDDHaHEKjwdkP4IwR8bIL5vzRgDz
A7zQ1rrqbhmpSgdjVBOubwYuFUIVmTSy5jwSdmJ1H2K2uuRttZlVvbT9JOWd3zaIeMJ2v3b5E0gI
cVVOTkmFQGeVTuG06Uv/TSye+rJkmcyRMY5vVBoqTjB4/37h3mdlSXC5N7OLB5e5suhJkYXVaYoZ
eCba445ZOGINB9vs8N7aZTVdubZG5G46+WTGXW4aBWNkJYYg9oexcfEuk6XzVM2yKUjXKeSuGNf1
PjF6teNDZR+BCIOlKVoALmOmrMxOyUOnHrPgmrGVL7z3FpkZunQ310yu63DKTWLJqTHvJiNM2H+k
gUcMtOmh6CeNQ1ENnVk85SarEntePz1hJX2ydecSTBWKarneVjY1I/qxYHgvq4V6XVDSRxBHa2cv
4e3vuMMSMuekvS/U4KhNL+wWHVnKP9dhlWnvZFokTUR0W2P/YPwZttcjqwRzI/HY01xLYbzl49KN
nwsj/ekrEF0YHE2vRk9rqGrKr9tFSftbmzwbd5ZBhsDJm9qi2GZgy4fNOjsMQW51RxD0YTW6+kEQ
A1pGPVIBi0uvRVi6LqyYxNBpc2uOSJLo7xCMRcNiyHdjzNosLkpHEUg7cHTcqIR7huQ0UljW8KLd
mwJyIuOwLIODTyCqv4NUaUBKp1COQr+XeJID6UZkABPsjJCpOJcL+VAbivbSuUrWvl4PPHgFuh8c
3ch0VRrYW3uS9dtYMwjYLER5XhmOHu/kUhtYcorCGyiDRdVtkMU3b4Ndr78SKbwrJvtrNA759CXt
YNymcvIe6ix4WxN3YYSF+uuI/oe9Rpklxg5tTrmvS9hvCQqYS8HL+ckvYgSb1Tfl0W9zaw+ictpi
ZeM3Ixy2e5/D2XM3OfnPyIgnAxfhmN72/EzWLV2+rS7OR7cJqr1i6rhvk2E5N3ZVP6VFPd13TenY
p8Tvvina0TUleSN2rbEqcGyhfC58XFyRSe7h92hbFVRM13PA4QX+Rq+5PxFe2FuoWMEDYFQbyZzr
Hf/Nr1ioRfMACSFfQO7rnhTh0+ABqsFQ474IStJ1vyYWBIS6mi9qTLs8g3VBjzzaSXubhYa/9Sba
6C02BzbLTefMvwY9PvfaA4niT2PzRmfWPnECEGZiCYM49hpM5HGATvYVkAN/k6N5iwO3ISSnsZdr
IsaSjynLVutcyX5i2VDpcRPYU3Hrt4V/z9s8H706LD86NZDoaEkKyTHgRW2a1BSavjgFwY+qzY6a
1rIUNbynXyce9hi+Z9tr9/6I3hfzhcep6GdvjPHH6xRXAzmclnjy2IW9k+aBzj3wvB1jjfxBCRIc
Lzm0BxSfpyVAP5456skssXtNSISS2wWH/0EXixVhKaX9osomqAB4OV/3h9zu7Uuokm4PA9vnkzOZ
7rO28k/RKqSsc3omMsZFQjG5/YullOCqN8W1L4bbcgmqJ7WueJ+sUUeDXrN4lpKSOE/OvWTe5A69
vh8qkgvC9VIKsCet3/Ok8zHMecYDE7Ey7hspb01wgihGjZSuaNT7tvbHLdMv7JwoAuYobIuh2ihD
CiQQsi2PakGoC4EAnw4h2unOMIv8jOrpO82R5Pk5SJg2eU8s+47hc/co2hadYa7Fa2sAM3NyBZSt
v9YWKtoiU7mBHq02v5NyrFl9ZVdCAyiwWpG9GIZJclbaxXNTi2OYjpQLXXdqQ9r22rzklzMDB0nL
gpcGGxnd00zQ3I4n3xcSpXyMPJ9xmaqHfQgp40pNza5pdNHGY1cxCVO2LqtNq8yRxKD+tunEfEWR
Exw4UMNzvRY0T+igXiiDDO+jlXpMv5Bzsv0yq6Z9KCvzkmdctStp6AYw5aRI+leSlc0E6EQetrEb
yK6OR4ybeFxxqF2clC7V2qFOqUoecNpM/jtW7vEzC2qPZKUlWzAqD01MG4G3VlnfKh3yZccpV/8q
eebf0N+/VtJgIaszzmfy4olGZT84JF1KI6XG/JD0oRWzjSYKdnZhK4GqtTeNb7bXFVk4EUQ5hfwD
aMe8zOW5xq9MqttoLGhBHXcvHWcgsSNDroWAeXhBkplj0lSXY3uwUqZOg5WTW+LrZflJx3oJ38Cs
1d8KkbT7VENEcefG3tKMAjCxpuqDgKqapDbDDndF53fbYhGox5S6tYuCIC0R+OwhALEj0KyWZaMt
UZ8Rn/NLpAXZ09N6dpOpTXe1apozMRQsLomT3kt7lCryDN/aGdY0bpPSMGzWDHbVbkTHKbrxSB7c
zas9bLvRQQQNICRS+awwoqXl9BUWZfPYlHnzHsD7fluMURDekvUPc+gSWpf6a7sbSTx8DXTXY28q
cZ0O8mutffNAEBL6lMIE22PhR5ZQ+XZ+sFZf9WQ7+4FYuENWToQYh3CwbSAvt3o0M7SGKIG7tMsf
xkk06KEMa0esW/1su8F6cmGlvWa+eq7YAFIYY0iTxTr+st1WIY31f0kugT3RO10E7svYqAxwLPvg
B4qDjkdoLuqoRbZF3EIb3NnE7R2L1U+vdehzoQZzyhPWTK5L2f3KK7cwIq76MGbs3z5oPkLn1HXw
v+CX1K8CAS8ZKma1H2WVfRJ95R1wRXObdYwAnzsXh6Ho8MjLaRAfxORVTDVrnNf0H1BWjdnw9/2s
KEoJq8kwE+sBuG1Ryk2C2IXpal8SdUqnR1LSMI9ThAv/u8nd4VitVBWMAUyMmT4StajM8R+QyM6g
n0zEatjaavKOqgTfyiyooVIwbHFkqIiRqqkxVTB+1IlxChAOQzljnrDv+sR+rousDLkiibqWASnh
BI7Z4s2wtfvtekv1abfDdI3ZmRpxFfpjsRs7XklTIhy6gP+/6btG/SBOoz5ZTYftaE2GOVpWYW5T
5JBxa+h2vK8rP8twp6wphVx3V9mTuBlr3JuWWYbbGuDwg2/ZLghMi2u7axYXNYdELCLIYIKIMrSo
0FlPnjx7NRnumpor0dF+48c4nofyGonVEA2q7iJrnnxsyMZokNlXQwYQdoUxw8/WM/hw37yWXNtV
TIiC5iUBA3BQ+zr0f1yx0w2x1uXTvE6cVQaRNgq/feEfsjZwHlrDXA6tLEVxGnWOFbdHR/Y8KVYQ
yF6wsCydWNwIo99FNpOV1vw6dMu1tjGGYVUvkd51lZkdlqxxthQuGJ+A8O3bVHiM6yfTAZcmhztc
jdVRLGVxnus1/fS7GoFwisrM35ZSsjcQ7gXmsHicVGUOSywPIcqQs1bp9Qr/EzQOp8tHxqtD+W4U
AaVf5emndO64FeXF1JoBovkWQV8zA0yKo8HR9poObv45kpe8xUYyvmnZNbeDCOsN4lYm2NgIeQj1
mXE7EGh9G3CuiyjBPP3KjuxSt04LCaR0BbeGvIQYYnfBFZZJlO2WY94QTODfhFJMP6wLJmFpPfFz
hJuEca1wISxURaJvK9MbjxDjxTkQXvPUIH1htJhSRCvR40GaVa8elApxljZVdbWgqvrwiHpkG5V4
R5PpEjqzdk2+kF+1sVWz6AocPd0TLw5Wgmnk0scMDC9QKjffDj1eVrkOPKmyNnwm6pE5gDFOB0Gg
06soA8yBylIfrjmYx0Uk5U+sTMW5zdGc9Rgl9grT/WYyG/fUesG6xIBLXlEkJ0f2bMvjgjv3Fyb0
KlrYEl2hlQX4bfbJT5YbGKzdLrtBFFE+WByMPHGwEG9C+qT7zA4rLrK5+yFDFd7n6JZ39hx2W88K
jng5hnOFQoaNhIs5N+AtiJqmah+J7Eg++r6tr22labUnRv8Zo7ZLx0aOssuVbNjuoUoasGAd8a4z
pj+XbVXCaspjzHwmRczato587FbKFWwEltyFTpF7O87whdlnseQk1CX5Cd5gFVkAKjW1rK5eBH4G
xPIrT2a/qWQMtfLirc5q6z5M7e61af3Owyi4TJTuQ1qKiKn7yndMXngP+VMqnrCKPYPT4CAumJtQ
TrME3jDw9g499VKz6W0YlrGv5/FHq6V4G+ZuelYWwXMRm3LX3qatFbxYzSqIrC3mEKuBq8IreLV5
8blKFDKHoqW6n0K4Acjty3be/Tt7Z9IcN7Je0b/i8NroQGLITGxrLk7iKJHaIEhJxDzP+PU+kLrd
YrUsPXllR/h1xNtIIogqDJn3u/dc3ApZA9Ij/owbVRHdaobrPndoG+0r/WrquH9qIvys5+MM8uJd
IVyUJM0Sf5lyAhxQk//SMqSY7jOorZBMrAiveDUEH4w6L88whclrJA9/X0UjFja68kz3aLsVTBCz
DqbDMNausyK3TzAvM218rFYwMVGKpzo/M1yHjoih8oYL8gJmvCWi4iVUv9oY95hubKKicj/LwKz2
PnjtYct4oanXimXUGjOcsUmgPn4BjIP8UTBKGz2VDesG7niyY2M6D9ua3jDnWEqGknhzrOkCSacl
8xtU2T32ySyl9qs3AuYbgniVWVYPY+1EmscwadZ5JB22anF2v+9a4Z51cRYT6wvAinWD8cnERsp2
l37LbLbHu5Aq0QvWpfYGWYoS2swCtB5H8Y2Au7G3Btte6TpXl53hjHekw5IrTpP9l5HhFeVZzyAl
mGpqKbOMG1nYydWkKQ/DLVtuebGSl8SbFIBDmKbLqqXbC2MXj5V1EZO9c4s6vpUFHbuE1KgGCyfH
MtfstNJrCQSgwfNXuOalIKBW0E6fTTargdFWZ90czuZtnXo9clvVguFA5OAMk8iiLjIaOyZvrCAM
+64umyK4NvyyY7vGZTVgyoK94cgvTjZ3+UsXZLG7S9y6atMNXSD4W2sIMsV7ajmlpg0xoelnpf1k
9B9bl+y3ySUofWNvZX3YeZDF8pCoc6wS97phD+4caVmFrhMzycs2dJh4/nlo9dMMiSPiqCH53gt3
LPXrELex93HUjU96A6W/n7a0Hcv6ovczdc2GwYkfcFVj5SX7FxFEKXSsd2FX+PrSZzvr37i+7Re4
hFEIjjNAj3g3twlHjYLM/ZyzRQbApGNShIJX8yqCQhMTGlJsaMdVGTsEnSfX8gWxCMWf065r2jdh
BvLkQFTKIE/Aewxr+OyJbdD17bkzgMzYDRnvmdtqUATGooSW3z2kkNa9ZKjeMu9Iksk5uFQ9hgdk
oUydpwVTob09zgiRq7mbhX9raJeDN4Zp6I3mRIM9AuHUHwOvydrryWgpKLZ1Ek77GJIW9uHQzLND
21iGcU3Ft5ftZxYwYB+mxioOnjNKn0T/SEK3ZvdkPkhTSJ65eQwwgc0T7tBEsTm89uaR487tjD77
H42aNGYCRafo3Dg1aVsF1y60lAMvtC/fuVNFT7M/ycRYzYmj3w9gqL2dy3z1Aikr/liYusf2IaZ+
07Bi3xmjJHmNQ+7WI82yjkvuGFZ/IVqsUrd+gWcxsMcI53jfrDvqP4K4ubEK9R61ckDjDMpbtGTG
Qo22NymI2Kadyr3ipq63dJs25Oh9gTlat7cpRuMd19mjnh3GStThrUMz6A96tuunnFH6EUFYvs+a
poOelxD5dMgbrYnAil1KIcF6bPPPlT8+jDojRlfrRy7CZskQcXe0ZE57CSvS9fpiyypsAbgAqqnM
JZKb0A4R8mxdh2n4oZ5ZgfRxSR1XZeBVbw0aMp0Z/yDNxftwbIyD6ms2xA5Lsrz1Vkky7BtbyW2r
q2xduqSY/cycVuDwuy3yuLh2m8pf907izBuKMEOWzvXkHd0G2iZsBTNBXwEPRebF2+pcRM+NHepl
As/NnzCT8tYq7G3zcq5nRsSpwubbBIfYLrKtY4QT9oj0ttHucwTslY4Ynvk3gfbFvjeD5CiZ9x/D
qbTuW+ANrxOkx6uGnVq94uEIpmPWvMwqoky6LLpL0XXVk2My0jMbKz2y8Kcns+RwH/FXs5lyc3uT
cZ+dB8CgXrFkMwh2G252GSVU3pZCvtBDftHPY0piug0+9KUhsVWX6pPtx+rFzPBiLp/uI77jFgxF
GN3h1YhWApPrlRDptIXoQ/JuLvNthgOIC60nZ2IE9Y6rxNmZJf2phYd/pBVknbHsDOSjLC+4BQ1W
HhoZfXGSnChbNZHPRZpKekXmculkSAwe31VkookCofFG/xWa6ZK7zzS9YxrHPDp5ZWWfp9KWyM0g
wkiUfugkcXwQcQIKC0t4yHP+ea/q8lpl4zPrfFgiKZmARakBCJAE15Ge9EaCuGw3SnU3LMpeMMVi
RPc93khjfJ0yyVmxahl24BHzx7lI6nybOqLdllFZ3SVtNOAEicf0di6mG9HNPjs5gsSzMZTHrAuM
DWXzI6BMU2wgRAoS4MldHGaUnOOJrTe+gd+AaoryuU/M27m1KQieHqDmH6iaY/DRFo+GqovzOJOH
SJB2YtZ6CGN7eCITOF9G3XTmj/28xV1JUjssnb1P/8x5P9bFZZbr8QxKAnsQFrtHnDJshkpuRkbh
Yu/RI3AFnGIXVFp8qTxAmQClrUUN1pQlV7I7Krv+FNVMssjfJGeqYqisx+JAt3gFL9RLdyZRHqYB
3r5nvrYJejFuehkA1WnkI8/V/qkrwQKkvU9ckcwKdh7ZbzsypwwK4ubQesUSIzE2tJmmCI0YtNBj
BQ32rdXb73CUEu4O7dbN2FY5+RnbuZxsHffLsE99HOS278srm4TFppyj8eDZ2bSZ+/RDaca8Z2tf
0JgI8BKlJtswacppl4F5MmVYsis3f6gD+RjUXJlQh8YNxiEe6Up8gNLnrPmylm1cPPKITSeEsajR
0ZZt7Qd4L5BGQ6L2i9+kcWS2Z32Qbfsody+cvDM+e/5orMRSAV8OCup2WDyUCV/pSAperwWSHg6e
BsZZH2uElyr4QHcui8Gxa3aRon5nTmJyOaHMnnpGiZimJhzwMMDXJWyzlt1k7N7YTTPsW/pE5pUd
EBhf09z0md0p6w+LxtMx4QHJw7DkOubRvmAP6I3V+UWX+NV7gSNprQI07Ngnf8KbKD8oEQVYKsj3
bk2ijDzuuz3QXjjsYUuKiFnhNGzzIbrAs96doRNCBw07sGxpczPhLjvnO8y/0HProzrA4VuZUfjg
dF1zMcRpcg+SYJlX0GZRr618+LTIxK/UXKtNgY3uwZrMaNOxuUJIYYi0ydJwgG5ud5yuMAbnsi65
Yo/KcT+OqMlHcGyFszaGtKm37Tialz22iJ1kgrjBQPgSWgQ0N51R+/HW74fI3lAsTXTByh1Z7Adl
2aB86/YDkeLyHIRds450WN5Q8pnTLRspVusoawBYB29lw8d4Rs9gPW0ke3Y/4tKy2/Rh9mPQaJCg
120VfdaTG2zQqG5E7t20S4P2sm6k83VO5k1czcGGCBNqdkLJlhNjfcTgA0IFndnamNjyorg1AF+Y
0t+C1q0C1k51UuJRTGNMPktCocbWuI2lG8K8i8nxg47d+o6gQZ4pLKKQ0+z6qEMpGm3qwAsJOmyq
y2E3zRaPoDi1+l05TdMuNFPzAFRpZMxh5K8mMzb0d3M6jxphvONRLffwOtota1cDs4UMz9AljE1V
9u7NdzaDH0A7T7jk0mU1g+laKgcuuXBOm/yAlw2GnWP4Sawe/xUL4aXnl7W6+mbN/28dAlgNwBLD
+8kXVy8eWZtSE1jhAps3fHJ1AkD3BzLDymcjUhMkqM4yMmLj+eTOwtz8/IzeAkApwsALYSsBgFQQ
TpZy+fPvkg6+hqMCCDMisJMCSgOKAHqDGYv/1BcsJWG0lc28ClwvvBeBBMb288OfdBd8PT7gdduy
LeVKBSH97fGHCuJDIUFIRCAX05WPLOusQCRqAnrKznfaUF75iIsi7i8J+STXfdrZLPEr198wVjdC
WtpL07sUbde466+/3G/5a+4LtojZW6/4V6fH30byf82Cs/9SLLDc5vRHvTGl/y9xoS9tF/+9C/3u
S/4leE7f2NCXf/FXZzFZB0eaGDyQlV2X9ra/nDeGUH+48OCXi46KBfI1mHL+NKLjyiFUQTpCEbch
IPF9Z7H1B3Ra7yufX7jawktz4rX5mffmLXnWXS4xchhKWg5vbcId/ArfX/CFn0cjzt4bGRniUUK6
eIANTIgOEzdOB6fVI4Y85f/iOn97P387qsRhD6eB8R327rdHRfubAFh7N4wf5UpPWXRXsTL9RW3Y
KXB/OTU+WCHZnGlhn/bSVcxlddDqmyRwnEdcJdn7BigE2+NFnJ8+f/ed/+BR+PbB8e2MFjcUnw5H
M5e0y/efY6f9ijYDzefoB/e54T4B7a6hi8rhBnoGc3RvoJcxVx9/ftiTJ/DXr08JkysMkANBmwWr
/N3zKokFUetO3YhEVOdoG3cBIYGLptPDbz2B/zy/vw90ymeWMF07Znc3Q4qFMsRmtjJrRms/P5sf
XYwwy8lk8EZhnX9yMcqg6bMwlDcZ4chb/hKT7HGY57N0Lo3d5MVpuoZwGv7imS9+dKGgUQiPG1Ti
dTs5bEa3CjlxjaaZ9oRbidyuKrgLeMZdGyKNl9x1tedvc5WqD65u5M61s+AlCkBlruBSMQJKZ+ec
MYVmmZYKf6O7gbn4/+CzQQm04b4K7FanFxh8gMpbpv5d1VA7kLDGBYiv0Bd19GrZs3ddMho+/Pyg
P7hPtWnSkL4U9cJsPflkpg4aXDhYN2PcijOrHlA/mLH94j79wTWs8SYuTWw8IqEovr2Ga+LwIfCA
m8CPPqvKHjaUkWMewDbwi3ZPhhL8qL/XEctVrEipkbjhbtGKPpW3hyrDIK7R6C7I/zLGqAkiPnqx
ToszqHO62ETaw1PP1E7Bh7ZEF2/RnXu2cZUtOtzZZvWKTdFnbUfr+rBqlFPq1ZDztSDfNirbxHXo
X6D/aULSxYj/MJo9ecsIJYXq6dn+NcgKlonEVcZ25XlR+aBkVj7UTibRpseqfg17nG8rN9AI/OQU
Gqay88hAwDJK+8OImy/HGt3G9y3DqbXOqACkmN1ut4HZCYBiUdRYG2nJeUucJAcgQAj8IjAG+6Yc
tW8B4o6SZ1fE0WJRmmMBskuKva5s+8FnPqtBTXn2bW1X9rhj+meTfRB1dhMb3Ib4EEugWtOAZQEq
jzt8ZOdNW0Ra5VBVmNhm9bpqSp2tC3gDIfeQ335xwrwyEF9b41PQWeNrDX3kqPNWxRtoPG6/1rVB
6LXU3hFqaeYdUf49Z81tFpzLiqHWEVpbe2/aCEe7IG/9IyaVwViXDcM3PGohLSrI5EO4zwsgixtm
MMmrDthJrgJDkLeOqnYuLiy2EOwEeYxNqxaaTAQhqTa+MHXAEkIK0D14MgF+7QN+1DtsmtbHnB0q
iAVvnIuNAzSIlLIOF1mrzb07O3Kr6yALqqsi4wjrOFEpaDPpNasCM9dDNU7Bnp9OAb1GiH/SxtBd
aJ0izVV2Ul+DPHPPK9MLnkPkeyx5cZhDqazH5DFHzI6RRt0es4kzYqLTTZ9siZrU9F7O5YBiitpU
bjLlDckm9MhZx6HJ9L8kT28wlF+cVK4M8udI9KQWbSNq2M/OQ/nCcFfhOJ/c4kpIsBNrOwFQs+q8
0B5Wc0zxCmpmEnyCcxYBu8xL5q0BELNP+HE7yoUbPOP2uHj2yo7BOeQRvFDKIRO/BitqVxuGtzAz
E5o9LqsBzMgqc4di2OhED3ct2PgL5lD2q8kVusB4xQD0IBkoAbQxlOWdRSwmybH3r9IpJCeTdQLw
Vj57SbvPU9fH8kJ3uLGL4QISDXMQyhANa/a4fYZDh0RIZ95WAhQekkc9dEC+B8vfsLXEiD8FI8mR
AADG60BguYNzreXOaEzum6ZyTWjlkhHgJq1MvH8+mMpP0SicB9yVzceBLeKdYjyfkL2TkwS11NnP
1KqlD47K3JvEnqMXb8yI80eO19QbTIvJsRi5mgHOhONVNXLr7fGqFccuKzD0c67lC5EMviAGQNmL
afrBE78BUzU2HUzV8lmdQZQnX6JF4X30Utt3odnX1LGUXgu01Zm76cnP2xmVk882wDeEhXCjDNO8
TBOz/hjB2UKxGrP4y8TXEKPN5P092YTiE6q0/6RzXZVE/q3gY9kI5/1oO8wvEpAJ7yCzEPkzvYQE
rFsUtJBYDm9DZn/xeK0Nl9SWkavoyTfC8NJqrBCXk+GDzFTDHErU6LkekPqJVeCpsMsc3JRyHwqn
7+/NdLkGRxOjTUOwAjXE9Ew0rRLCQjtWTJupDBjeC1T5G5yZacKUrWmj1Sy6JNpj4cTKm1MzdonX
lYGrYhpAXr7pHepi/BzIFlKviJnJROIVEwZcRpzGuIOnemGz8hIDCRBa1nDdwsq/GYppYn4EUOhC
snrHpAx12Nx2rlVNq9FYHOMgh2DVFkOf3iRc95rpZZnmeAQdZjZDtuDE2iVdGTi5cwY1MjlSiaz0
5ciTvPwI8bGg78mxIuySXg66DPZAQSEzHXhUtUcXuqZFbUUbxZy3q3JwmY+s0OwH+87Navw7BfLw
VVs7LcqXAYl5Y6AXWGeGh9PpMiIvae5co4tf3NLCac6MLSemw00xrqg5K7kevLla3nVBzVPTIoWm
hzlKqdBW1rmwI/WaFzButrgacTjaQxmsnagq8IU6eHAGin7Sgxv15jkVf7BuTHANTzV87gunZICx
MmfZ5yTzpfG5T4wGJRqm4a6hZrFl9WtGHzsme9cmuu0XI3TFF1bkzkzkOuKbhxUaDsfOD4heGUWT
jluj0s5NaYVhvrXJQJnivY4a876aKmh25QRe8FDh6mkZCEYJNeQAmKB2hDUTy7DMJkZwY+qC+kFz
+eyOMax21NdkPEjXccHxM/KAtgQxbCSJUybGVupaXaXNGCis8GksoHwzz1+bcLyjbV8mqb0myVh9
iOMWbjCaaQZBR0/sIlTctecUFkwcgn7TZJU7y4XlyMr1cI5j5F85dugvbPPeYv6dy+dxEYy2voXN
f+0kTCTWUKVhCtcSINmaeRGu/dHJJt7wLICQ8iQAia0Zw9vdosNJrkRzZPamw9T/ZI8ObUgElPJV
6NcLnKTmPbRj5ZH628mCSUn/ItQXGCpR3q4dLBv+SmU2MUwXCl2zBjBExolRUy+Y7VlMCIaIfqn1
EHHRb1Xid+hatps4i+M1qNYxBnFzyVI11aVpjQjPjRg0g4im4EUlU7oTDpEPOu/CxN4D45s3gbdF
pY/HY9YU9gfFwuyIpTTrN60h60dEswwvvDlhHXcTpXHSBlHjE0P1a+8+I8CRl+8AdzNTylB8b+ZM
qI9WNRC5dBpKLBLaxeY1L+aUsillEzJboRIB3K4qTF1EAtk1gPGdjHd4e8VEfs8mlebAkyhW9tBD
Zm783qEagjF3Bnaf5d66wohEck850GOar9VbijjBsKmXRq6xs7vuYPlLUdcoLL23sIKM1xQxUinF
Jh4olgE9wDgMIs7u5LfOL1BYBijJr2VgDUb2/qx2TTN88IGtISS6M9PI2iOdve54h+Q7KP0dnklu
DGdTmi0vtaZeCsh6/bWNDBqZBW9XeNSUURRR0VnmVbbyqKeH3JPsOsI/ybspTi6KMcnP+mChjo24
uxjkAcmENRpYzO4dGLFfIGDVDN3dEDmdhD7wrcgYgQdbjpuy/u4mcdGVMsZVyEKlW7ME7sS6zUoo
pjPGRbBF7SzfMetlMpX5c/qQzF7sAUlY7Gxst5yQ3iCW2aMOjfvRxW50nsm+b49l7IG8mdMofuyi
XqXHr5uW39Kp/jUR6v8cD2HRC3+iREVf6vr53y6+FPmXt3IU/+wvOcr8g1AXrhgHtpC27IU68A2L
YAj7D9uED+AhOVG1SQDhv+Qoj1YqyC+eA2wDDV2xhfszCkYQzEKForMK3RQ+iOP+jhp1uhUkBoaG
wiYcpWz5/Zad+ndyRj21OVeSPnZYhJ8nGvmmVdJ27QvXUvHtKvkXJWUX4VqjPrGbFjTWSrKjbw/V
UOxZVdV4xKnD5FnTAmG67a+KO0/3z98OAkxRAdHhvj45H6u02H1E45FhLWhKKxq2Rsy64rsv+QfS
0w8+NLFszvnUuLsRvd6eCY8lQtXZcOSXgQfgMhygvGK4GZ3K/0W59OnpuGjiriPQHGE9w+Q8UccJ
bg6hPxTHmF0wBVFBSjSoxFy7+fkJ/fgw9IJbJAJNbZ+cUCsHyHJBeYz81r7vQooi6W5sfyFtLD/k
eymAzwsEgclV7SLAilPBLiYhME4DXhNA/vtuaJm5QHDGxZPwWx0nu6x+oT7886xIOVpIdAgdTLhO
pToLGnjdKfsgpZ+tW0qJ1tQf6O3PP7ofnRW3tqKC1yUh7Z7UqJEVGnjDwjWLnGSNi9pfmQP+Fcdg
Osc86lff1M8PJ52TCyLFp9XPhoBLy6KPqiAQDGXWvgvnztnxHKl+MW/6ikQ5+dJwA8JfsfkIGc+c
SEWzbCR4xvyQUvjyscCU8AKmLCB6lSzmYgCpk79KMp1cj5JB9qYxofysQjF4z2agA4Ijjttj1clT
9VRmYsJ6EIw4Gkf8wNdEsMnkh9MwPzVZlTWrEnjnoSsSs39OYMAZN/UIYuuQNg1FLD//2k5vYRR4
nngQGCQ7X+5intffP/dYV/osujsM5427Z1tfX2Z0ARwmIh2/2b27HIm5Hc9yemgla663R/JZ8Zop
aIo8aM2tYQeKHM3Uf2FxAVWmnYGy/v6ZcRjTElIzVTu96tNqEk0Z1Ic8ApqAy2zaaz0OB+xWyf3P
j/TP+4sz8xTDBMaSzFlOrsURyqMMuuogSQjhMy+MTZoz9//tgyyPcd6AvDZ4KZx8UR1+lyn2i4M9
KpLyygBYN2Ri9/OD/OBqcAWflwUYy5XO6aPJspnFdCo79C1xjwSz3yoO6J+JK7f6TemVq8Flbosr
HPAxD6XlM/3ufYuNTtu0Kx1iXUcXMSLdriiApqcg5d/9/Jx+8O24dCIL/uNC56n79khs6y345dlh
sgwauqBrEOIJu1+803/0wVHJTVcqIE8t3JPTidykMhuVHCjNwGHrymYfkvY9RnnnXP8PTof1CZNW
C33r9HQo3yX9OVFQ6EXTvhjsCBER/+vPD3I6Dlm+HVZktmQ/z+1+KvlLcy4c6DcHTM7PbplOl6Xq
ysshs+Rtjif0syjH8hfzpB8ekn01q4jFr3k6M8MF6CIRxAfQ0DQtUSy7MweRHWQ95QeaLcqlOQgq
9c/Pk/UW3/7b5zoLUlvyghS8tghmvL068G61Aa1J+0aKQG97OZifmiKCyNlws8F8SdhDx+3UWvRZ
l+2Tbdbxi4eekK/A/OIgYTlrXuGlHd5NQ0JlqC+L+kyOyy5T6zhfax5B8Gf5/SH4AsPY9ZQ+waZP
Gm9aJ7UHHrcqXa1umtByrtiN1t113Bd9tBOIP80t2VWAtm1lQl5P57pl10U/W4sYnPThsxsLgMlW
5FAFjYIoKXtk+Aj4SsSvketVzRk2UMIRZHSKe4JCZbnrrcbEaZsMB3NuF2zOGJpsqzsyQE3Fh7FW
IhvObGtW1Urggw22TQYnQJAkiAieN/qKijn/CW6tD2JX9NYxHxP/tXLcxtmPSTs9ph3ghA3OHU0o
sIqDL+g3OfScjjYCjOlAroNA9LRok3K+0AXN0StLIfasi3zs5CbIQJAfvLKCg1NWtVevg1A1fCEq
oUIxqCYe4lQxTMMmQb50oRapKV7HhJqtdaHdIcQWPDuPCOBsnxE7steQ9OUVYgytVr7d+ndVNflo
fZG/dDAFAB2MfBSfnaAHMpI2Enp8IMp5KxxrvGzS1olXOSm4z8ZU0trt08MUrzr6jIyVGafVeTuR
N6IFp0AkBX3dykMwQffaFF4LJZyBbJiy48yn286R3RPCefvic4M1m8IJTFJrc93fx2ASbsPSH0KU
lZEQxaEajYkKcGsQYU9VnasvEH6i+DA1kINmBwL45RwO6EjEQ4p9rUc2zrNUel+X1b00KCI66Il3
XgkfgXCLC/dzsXh2e4j8qgf1MEy3WlAQsrYBGZy1OkneTwTjPqZBJi71OAYfWPqPCebTOGm2LPPd
aVV3OVlo2RoLlbZSjxn1qx0BjYDSepqF2M5QJGZkOyuGj8cF2TYvgMJhAwM+TSOy3zJ67sLY/Yyq
SkqX7P5EIUZZlBk2xYRbPHNJHsPpGtNXsEY81po0tRRVEFn4jAW6EMe+dP3ooTQwny+WMEIkQ9sm
YI7SOr5zh8ymH5YNJTEm0tXFuuOR0iC9D7m51iHsHex75nwZKAsppaLL8VgGeTVuOl/Ah6cE3diz
HsJ82fWh8d5WhEc3fqeokCnGilaOoG6nGS+MX34Mey/iRjI76lZ4pjXbkHE5dQYECsUNgW3D3ISa
1LMUDJMOciwoNqffTr9PKXcpV3lIno24PWmhrewT7z2DyBFubRVZBK9IUVNvy7CFOgM7zR5Kxb9a
ETZFcWJG6IwYlcPsUzJO0V0azXQbTAM3+lWpVJZuGO05r4BdadmZmaXx/xlmZCbGLh1lHt9FgLNI
k17o7YRHSeTm/ify7wFUCmIVSKttkaa7Ujbk2FKIBtlKyZBIh1NY4yfSX+24KyNs9Ot6suharf2g
xm8WuunwfuxLxyVdQCU9oj3u4Ni/8CdbLVOQ0GKSJYQIL6XVtP+vvfzJUGUB+91b7R+d33dF9pxG
z29lF/7FN9nFFX8QXnHRSVyWPlRKsjj9pro4JiQdj+2n4m2LKrGAef7yAAn+iJewxxW7lIIvEsVf
AB7xBzsFuG8e7hZemLyafkd2ebs4o1kEiKvD4sxeNBcieCdjcUzeA1VmmtLOcKpfooFRadyZNO1+
94n8QKh4+5b/8zC2zRaHqjR23SeHsSIgrf7sLJC/uLkwGPEe66FdkttByX07qbufH4+BwJt1BU9O
hC7lYJiwLNxVEF3eriv8pEXtZ8BMKplhRMvrb5qhnBAHseEWZERFqIg1K3oQVgNeezRzOmKrswhn
B0BEB4Mzy6A8o54H/3KmzxwxOt7Ocfqp0PsE3o1lrfElJxDZ+tYA676OonhoAc+QWmqjjeEAK/I3
I4Gy3F4nQYqFYjWURgd0oI1EjMVvYq9Mr1Btd0oBfC55NQ/ndZ9MwyeQDX1PapdLBEdWZuKd6Ne9
aTNR2KSMHtS8CFfQM5/qPJuiYYPj3mFHN5qmQdqXrgxPVoxnlarF2vJAa3sH7L6w6Wl9y23/0Z2G
dn6vKpEyKBgb8pyHto74e+u6bcxgbzrV4shvgQGRFwW8UZAvAR80jebGxWisYdj57Lp8ujBUMi58
ReYvhBfJ6RJrZr23MWsEd4sWoFThtLeIJo4uVojIs9bacAgq4HqvO8a+SWVpRs46NeobdiNmeEY9
jOGRnOXEKWKLijo7z1yRfiDARoFOgIiMoZvKi4JRuEtimu5FM2uOAFwni4lAnVnF6xS39b3I2tw6
Grz3olVFOp6+y8oOGTgzgPZAY2TaunfYpo4oA0EOUo9VTPyZLL6s19I0lLnnMzfwZAuH7CiVfl74
aUgsbX/JCxYBjEzbWTDRjXM7O2/xihiUt2H3oEuaUL5+SbDdJTyrwc/vHCubwJwmOfNyg7FJMXoX
DPGUy9Qh8f3z0Rn77LacDaPAow2SkzY9sy+xcoBoMACyjnnX3S3LWXmZlh1QhgnUxtdQYGJepYM5
2OeFYJ24bkgfEhdKE9zcKyLmJS0RzECoL5qsoXdsXvO0fu2iBqfauWyDSlLqEpZo/KTcy+LciCkP
Wipg3bY9wr80axSCNCuc7Th0sqR4OYigy5DwtUqmTWmVqoKmgrGZn7zexq+yqhOHeXyWNLy421o7
xBcoDAIdWFSWd0UVbbmAMHSS3dElGnVXLkZIce/UjG8Qr3RuUK42s2WUJqwWyXAzFC1N0nnP2oAq
gMFP8yuYVll02UdTIPnQF9orWDB8GZe0Xg2YqdOaYR7pSWhFKdLDXE5HFlG2PItlS3kVb/9QM24t
pdgMTdd3DICDeV4WixVxFzj+dROpQylKWT+xkm+GGwbjfoor36vz/o71rAPq0qRpi5xf2KXJx8KN
s5bcEDSfhxgmEtHSitQa2enONilBpW2Kss1uHXZOVs23Qw+4dWbc1LGy6u/ozTLq8m7yWvoCr3hm
sWBZg5IM0g5ak8fanDJDNdX6ZW6Jzc3H3GL+d9/hpjemO+LFTrnq6ciiwwR+PsvNuFdBDJB9Ngnm
FF5dNVsVy3hxLxEyLFdDKEO57kU52NmKEhXhvcNNSecw0+YaL8AKbY8ekSYxA9wwhl0GO1Jb9LKp
plUm8JPYoIjUyA1jazetBgSCQ8o4jG2QYgeJjYgKH8PsoPDy4BAPRmJULmaOSKWrToN2PEvasj4H
WAOajNQWDCNlsLVhQ+FYhHsm8iwGiVNCSp5zoDk66HH018vIdkUwgi7ZJ+hV8I3O+8nrGeh7ua4p
NCVu4YdkXAfwBN0v9qtv32N/vlVwKNq8zJFazZO3CjsAXSkf4o5RGZ48ztmIlac6NrVb05Tr9Nbu
5++x5ef9vTvmeOxeBfMyzKzuojqdHM8vVDDOEhKFPVOqOyNnMIHDlQHvnNYUXEgmTY+T+Zz4FGL/
/NBvFZWvh+Ylym230GGhBJ7oyYU59dKHA0au3ac5akjSHSlccwdwa9j8/FBvFyHfDmXZDtMYjR0Q
CuDbdzVvNzfrXQ6FhM5YZgicHWTO4Bcn9M/PcjkRi0EV3HrFzvTtUTrW/o2yqbJ1KOujGWVkX2b6
mfvoOC06QcHeMp/i8EAzT/aLr/GfJ2grBg42Pms+SiINbw8tLSAyuE/5GjvMGMCfOsZbqZyjD7/7
QXIc1C+UZKybOBveHofTN1sibvBME/qowfWU/R3dLd631dz/j1n/nanod5/4P5b690VQvFnnL3/9
2zpf/KE8hhMsyz2+ASaZ3l/rfMP8QyDss1vnfxr/qXQZXvy90mftzfeCZMn1z73+Xyt9+YfgapVM
RVmf47dgF/Ibbn8UZL78v58lymI5zOWPt5pop8fP4xf8XvEtzXlyVfyqosSR+3xIjQsV58502XUF
IapaefX8TEXXRDk4UPGLsBkBXQyRF17R6pC9qtCCSALG1sf9OC49uLb5MRyS8oEG69DcWhbdTExS
Kyje1ERb+VZSt/BcGFYFhW0wgHiaVshy2xMVdwImx+5dycoZxd4LW7UOtVoyhJS4X9sproWDVdVm
uZ2Myn4SAxSWT7k/1eIDZg0/3NdNT3tlEAN/vJQ6iY5YnTJzw3tbVg85sVAvWBuBkA8gI5NkWwpD
7+CvDOCw0iIZt4vRrorXeVEKe6uGcvLoDAqN7ignnJN7MN6F2I0kOePbxilrh/IaKJE+MAN5YQZB
dhmUcQIeXRUE7JKewO9qhNXwYsQjJCUNJKQjF14k7wqwefsB92R03QvSY7jefFGnW49q1GzeDdF/
snfm2nUj6ZZ+lVrlIxcQQGAw2gHOwFmkSEqiHCxRQ2AGAjPwOtdqo5+iXqw/UFXZJJVXulrtppNG
qUjw4GCI2P/e327HhYZSaFihJN5MlZ9eR8zWA5htmjtzSf1RStdzRPHNcFdYEkNeIOCoHFaU9Y6F
dV2O3RcQ89iqLMNt7mU3y6u0Aj+CGyshkEYbslDDzbZL+xKguuFycqbqG089dQ7Hjpwk1Oppr/vG
LyLtUKFxaEZLghgv1RcnjrGtuZ7s8n2AaSYFblFY/oGxEW6ViUqgWz8XgTwyUdjapaHw2yxDqNiK
DBGsyWkQy9U8EjPUF/1aIqYp3FVg001gFpFEnvq24byoJsp7roJ2KWKW3tIYtx6vAO0I6pf+0o1+
lxwnMiVZ2PWQJ9i7JWgaK92TVdjpLrgHlUNeFP8xiKCsXCAGZIqeUkWX/YeOByE+xiJzPnnSP8f0
XzVH7kics1U85Lf0YPPButxBi5xwD1GQKGncCkjgvhdwzepzyqA75Bo2VluH6uTdu/ZARyD116Kj
PZrdM7Z1VX4hfduNO7EKWoRZXs8Nq9lWFfvebdyrNdXp1zX1CdR3tLLcsCdKbdgNa/1IJdF0rpIk
yGkkBnG+s0vZIyrpovowS9E/ZoolUgQT3vsqRrzepwuWm0cVZMk17OYSOIA3QbkCSQm/TiQbHmxs
3KUNvZHlZZg1TmoDbnTV6ZgrcqbshLPsfEoRgUFbt6sRsTHEMFVJZ9gFc4ZbMLP7CagW4UNKohKc
PmaS9OFgzDNSJt4nTHi9aYTkzTaJtHeLj3ZggCfqe8h8DFcxloEpbR+hOpb0q4JfpACy9lheeqWH
PIolitJyNVPR5QMjZ+tkZfypvSHcWzuDHB25a9M/tjjb9N5zABkdgGZSCzyP9A/yGTx59CezFdES
mBa92HGf4M/qe+Oe+Dje8wk84NeCgZE+4NRS7cW6muy7qaCGicKCurxZByO5dIqG/pZsLbKvc+Lk
90kRJADHuO6pu2rK8q1aumAIu2Zxj2smEMpHJqmfhiHRH7liZsifrPjrk4onCitUFTdnAJ4QO+xZ
ufciyDRG39rfEqWycgWifWWcO2Msv05PgoulRveiBr6DR60oGkjIXVKpPU7TtjvxVib7Ye2N48AD
tXWOFLSRVZFxLo9JWgbGiVtjz/n7Df8fMW8b3P7ESPWv/6r/Qc7xX//7HzTM/OO6/df/qT6nzdeX
b31+xfe3vgdBm1cqb36uIo/NNa/v7+reE1vbRqYL0E7gNm+S13/e+QT8HEIvpDMY/QtSNn++81kr
mBZy4dNSAZuDg3T1W7Yq8VIHI73Depexv8+iZHNwBa+WnpAhVKs1uZKFoVBksZY/BXKTnuexMFIs
9BlWSUgh8alH5zOyxZrYZ0jvIzA1RLsrwxj1PqhJYbdm3Hfh0BB3oCp3NHZMkOs7YfvzaRyn7Pn7
QvxqX8CJeL5ksXHnWCymiCiS/3UtuW3Hng2pc1xgRes9jBJYcBiPlnWdpIphU5932Y2yc9Qsf6xu
EJOsJCqRwd8Uvqu/+WiCl3ZhO2d2J+Z3BjPDN8Xs8vkHbRgXk+vUOzZe1YeUf4KDBGyRD8Jfsy9Z
JO17M3UvcHlavEnSwvjcxnL6aqZj83aq5vkgB3t8zJwxvTRU7O2RcXlf9PEQvxNLsQf8n/OOXMHi
U+ibExnGfdJ9g2sDAyCt5YVdGPDkCGj/apb6coBL8FB4m2DMqt8N0Ev8V4v/nrxp4W0ni+GfbQZX
yaBTJpyoNsLrAaVY4FSebo2/9wHsA9jC/fdPiTvMwJDMXz4U+Il/bwWsP7YbGIw7YyeLfS3f1PeH
wpb6tVDAsbbxfdlbav7fzwSbf9pW/3gv+f5MNgN/PhOos2Lfy4aCH2U7sGWFf2MfsK3yn+8C2M4T
f2NPgTFHoJG/eh5klL/M5lLShGKZ5ccim5Izeunpd4mH8XYCQkRaYp2vPQx/55bRdsdn5+n6+4H+
gQpxzaK/7/7XP7eL8OXht80HGQiGKnjU5CtBA/VwqWSCUuXUiXldV+vwiPN7vg1au/nF0+OHQ5Hd
4sGMw2WTT2yTR/Pzh0dpxA5AOYJIdpUVdxAl3ajmQUdYvgh+8al+OKkORg0TcgB6Dfv419KCDZmT
1AXdVqaEltnDCTEI00CCDRPUGlbqVnHnIldaB4ZwwdcO+J59+vMT+4ofsJmqiY1zzWHq8bnwtj3m
84/bpYNiLUSIcY3HrD6ZAuyAEejSQe4ITmC9oRdmBBSzFA9SQUsLmT0279hq9dnB0N76xZ00RUPV
1Dbl9+fE/9Bwu/1p5LCRdXDeSpxnryseUujNtDQwBq28tbtsjGw8M/DZ/cJlKV6Kc0+HkRwIUoTJ
nImR28szoIesCbSV5GFuVGkcuv4McZQ6A0phZSvMB29W6ZtyMOi2coPVWI90DBExaMfe/TaVcZvc
aGEm16k3dIzT+wQkFDGW5W7EPKCiUgbFPZObZYhUDCopGps+OeYBSjQyaW/D2bWpvemDUS6HJbHH
DLxi43z++df8+jMy+SMFLHkXblME57VUxiu+XISFXisAzB3c3PQPMJFgIC7lRPAzma5/frxXCemt
BIRTibGOBQw30YYceHFZscEYJr9eYYYm5pF4QM72x92N8bATcf7Rj9tbPB/sl7sQFOjDZMLlRwmm
i/1YuRVaLMz+jiDCz/8qHoYvniJPfxR+MhzpPDF979U37bEvY4e4lCEBhvS24Um2L+Pl69rlPmMU
YPSF7oro58fkcf7ymJgmN2GNU8Djmw3FyxOxQjIDKowqHrDWP00AilF+242Xv38UZGUOhC2KseWr
owDgpGxKMBsjUFhG09D2dMh37i/O3199Ft4CuDI9bPAYyF9+lmV23HisOIoeC3VqyZ6wUsCG97c/
C+84Vo0WLjY8bK8uHUq0SwOaFfdjqj+Vjj19tHTrfPnFQX647YW3YSR8/IWY5pDLtw/7bJE4W25H
/ld+bsH8VqGZTBIEF+nr5qtrFQyuGlO97yhcMk+U42wFIjl183sehrhM9EQNxBXibC2u6HfCaTSY
uVdfPe2+4Zxl3Pjz2tf6tCeF58MDbbHaiLlDnEk7r5A3Jdnt4pyckW9fKKH4WWcgu3iWxLLh1QNo
k06FLs6GE0JIVb6jlorNp5dUzptV43gK16LBDxZjyzlR+NGCo6YAl1IuvhAN8Epi1GpVNj/20sqz
XdtPwNdX+M+KG6uZ1JtmVPbJTG958d6Q9tZ+WHtGd1FQ2La+HWy9mvdxnShxHLmY1v0UWO3nYDYM
dWjbcvUjkwbVkr73wmYKQ3h7hKKMc5zmcBKoO+D6jbFrx24pD5tPTh0XZ23fm40xlruB4Gp/KONG
vql0m5t7hlP+cBavzbiS5oVgs+uLLl4unaaDqD6JmapjmTr4gR1W7He+uw5wV2USgDVfSKaElrPE
UwT32ddH0Q+QoCkhdAayh9rg9W110iICVQwq6kbLPmHXb7YHtRa1fepbDucn7xiM+bln8DMMhT9S
elEj/1G+FodNLg19sGBflchC2xmURVn0+8Wlxw4SFe89xpryahEpEUrgpE+6Se93m6xkYOLJ1vFh
Xpr8azvZI8M0MMbk3Pjr79ux5SJgcPXWwo5mvOGXtQmhVMst9y2s//kocGwue3Sx9X0uUsq35xqU
1N6aKzM4BMtcHRanrOJT0fEQPhMkDSf4qbCIro2x0+3BYpib7iRcb80CYzA+WC0+gL3RaODPDdrX
g2+P5WOcJmMRsiZN08tFM1cM8fZi0uPJTYRz9NoF0Ww2q6/w9jMNfyuFgKpako9kzTKBb77UX4QB
DTic2syBXEc9y04xRKyjqSu6UxKtVcY3IauZHqZ1AQJK6TnSmI+oE42Ew+A62mXbs47E9h4BmbEf
mVj5xh4YGXHfuTQS2i292SrOGysHpuBlE2XvBg16GnrVFNWrAt3X0BJIHtLTPUH0Gp51FFcdr+6U
mdinxdPMBF2NULzHyyEe/TmfGVWaNW0NbclyhyKpsr8qCV97oMfc+tDDJyz3Vp7bF1msl/FaFoHk
JsKaJsCeiVjgbcTHR+tgYVGxOgYeZtElcdO9qkjPRlLmMPMEQJL+inSRMx+rZVi962HsxINr6Ka5
xmSi4nurZwB/pgfKQVdT0+NA9yel7WU3VlDn8pm6CirX3AYQgTE/ZBOVTmQyZxAGWAOt8dAFXfVx
CdLpxoYEJ1QoYs/v91QUyR6RMpbZwel61903I+miSNcLtZtJ3jhtlOZrXxxFkkuQFspizNWaI8kT
vxqodGSFmtwamC+byPNIrUaElWcWSjxUoT/6SeeQBlTgDuYV0Pgepp/PyLljIEwHC80/K31CZGYp
eMLzTGsCiJbSWa+FP/g57STa+WJmbMWPDq645GCuQr2ffT0SRF8y/SW1e4/CPjut9zYB4vN5mIMN
sxF0wB0zvznHqOfe8SfFl3HW+TAv60rEWAmKzt7NBZ7UlBYU7uuspWh5REq7Te3WOTX8FoiaaxbO
Zd54FR2bMVjk0MV3p3ZpQdsRcIwmOBNJUbeXcINYLmWJ3dqnwmziW9LXfOKxtBXi+GBdGbRj6lOY
IMsU4UmhAxB1ZwCBUQQr9kDZTPp6jMk/Qu5uKIes5BSQgoWqj1XF7fSnVvrLuVlaaLJOTYNVNI5J
Qai9DOp9w+PsyBgXtFdRJbY+pIEPaRXfAP3udkwZi7dab1YQDOh/huwmsA+8+EIlZLnDNmCdkYou
7Qs3MIzzSk8bfVcGzU1RUgV1aKoWtV+V01REKw7LKRSZpdJd5mc9zr9ZGN+4N7oPi2O5n+qmplhq
WjXdil6JFSAakU4Rg5OGzi0PqtEYTrNacoRhg/1i4yo8pWZQDh3Udup+A6I30GMTpHnaMzAaYjtK
mKQaqjSul9GogZJMtJpETMlpyKwmzNekVlMrNNbEH2i5LClNAro2iX1v2+pDxturOnOUSKxIGqCw
w7Z2jTcqJvm/K4elvoXLwSwcoH3ChVMM6V3ez/59MDfxt3JgWBAZmiX8Bdut2Q/tfEmr45o06lvn
j4lzCv61fLewxCMzqzo57JKZCxOoamx7oTaU71NT3LYMxGI8atzaODOJ/V8j3VPoWcSjoCUz6f2I
R4v/gAmjuZFGUd3XeQcYNxcJIShClo2Gm1CZm0brLsueCJrt33hNVszUms1OflymBZvrdkIYtXn1
dJZ0Ohgxq7a4VqTU0+dypDAoJImnc16vRlPyHWgoHA34C9w71YjNvXcpYamtFcpiTpAXZmZlVvQ9
KqMC68Hla4ex4eE26cV2WwXp9q2OWJ6unNWq0p0b5FSXUAbT0mRB0yPtHEzEPXWNZl/NtwbDqqKN
mKT33lnN/0ZcfbEUft+s8hbusoZnY9LvrKriEXUgdxjzvF06+9uQOFa5m7Xyq3Lf5Sk0w93Tmu9v
3emfuDGfLX9/mD9fpcMLJfrp//5ddDIsN/iDOI/v+Fu/uYed8z+q09M/bdFAKVCdXH4I/eLfupNh
+X8wNZPsaJgY4yl9LkZbwR+WlNuOx7TZbCIw/o7ytI2yn+2gQFyzc0KHBm9ILGyz0LxcqK+y8FQR
GM29yRWdg4Y222Q/2zaQr41GEnPDXfWABJiQCGZa4TDSRFK1glrfwIUJs6TzBlelQONiailICpkf
TV+WHO4ToI/mPjE1hNLWb9AYOjN5XNcy/749+/vKQ/Hk6/iJ4vmpWj9VryVPfuT71YeXGbWN3BDp
oYDQ86bUf5c8RfCHLYiIBxvEk5drgMb/n2tvM0Czi9+0UojAeCR8fuGfPmccFa7Fu5ULEEmBX/I7
F9/LHa+/OZlc9HE3wFAN7PD1jpeBtFC9QTcgBJCcqWOg8T9qdvS/UAJf6jPbcai0YQkReKZDvni7
nZ9vRolIr/4sB/aRXpeT26vad9TOt/RprPX7XPv54dm3cP2jnvrj5/JI3wu0Cd5bqDSv9ti5YBeg
64lByEKXTNVwH9HVU/xWdPT7p0IvRnPaYmnBa3ha0lFkgbElC1PW2jey0xUtCSJN3uQ+71es0+xg
f/65Xoq3HHFTu7lotgvGsX7Az+XC6XzdIhlmDouKsEjTmSBG5mw17Go++f872KuTqM1lnRab70tb
/jIfCxap97myCU6zg9K/+409JcExgoGie9J5Xl4hSc/gaWBXH9qNNm4yVqw7Ncn2F0f5i/OHl2mT
xnDOIrNv//5MFKHxwu1FMrAsh9N2nrP2PrY5rvGOgeNvCWNPXxXDMY6FqY7ZxUaIeHEolIOBTFge
ImxYp5IPE3FTT7+4sX640DltCEkmDwybp4z3SrIqygHy0LJApWscuOsDVhWLndAvNOSnFO//m098
/zDMzwR6/jbV9V69o4TBLpY2UMDpaV91e6uHq0aRSdMk/REtBsuLt/YjL5hR6k9wlbLlIseKbR1n
+Ozk8VBm2js6T9kuV12gq0M8DzFaEc0kl0tlgU2yGBVaKAq+UhEsQFceXTefgbTQuadpDDNrI2wn
S32bqPQBZM50EZ/MmAWfKB6AILFWNjWdlSy7t0Fman2apjRa7iqaIx4UDrDhF+L99olfn5EtjMIX
bPH8dDct9tmVxNNAUd1G2VKw5KyQJZ5sGlLq4qZu+/ytSxdkWPSDdehmUzJmNtLgt/LDT18Jxknm
GiaC5XaBvfwD+m50fQtRjzQE3aJiQpsxbRz0v/0MgP68uW3RuRnE8Zp6/jFxfhujB0EnhPS+RGIU
8hx3y7hjCe5+/vmhfnhHbGoouWvE0Q254rx63MAB71NJKjF0qCT44s0jdqhK2gziofCmt5WMKU37
+SH/4u5xzC2FzzKOCaB8dQ6NZk5rMOk0W9NLFxJfGw+EPZZfvCZeH0VAGGAmgcNwy3n/kFqmJ6ZN
bSve7lHDynfYDDrUGG8a/V+8HX48kM9XxPiQFxKr09c+15ayWMx6xOKw+yVn1iotsi7dfPt7J02Y
iMpPiwbfxobxmq4CbYKMn0Hszw9mOxyGJtvZPj6y3z4Ky/JtmMNRbK7AlxdeOVkY8QS+bgKE5Xld
u0jCY2H8Yo6zfcHP72Imy7B1t4S19FmNvZ5QZkE6aJWijwfd2tykVglMDujiF6v8IrYNPZu4/c8/
F7iC18dk3eaDF9j2F3g3NpD181uqml1F7BUNaipb1NvOpI+U6FVFQZDfWGl16g+B+94h6BQzTNIl
AtyTgMAYhgbtshmckECnKE4SXl/DfkTt9XfaVb6BYVEP5T5lpuDvO/qQkC+HcnnsAqDIkUWhCliv
us2/rXoqHJottmJzvyYycHDtNaNU0+4hNbpmpYozQGfkI+jlQYq07NUn7ZMJnHDUWDURKEaagRfb
nm5lMDsfVccXdBiWRECqVDGWwzmwpxP6AOkapmwL+ZLkDo1RBdPUrwvZijUyJuHSBzRNdRsujWcX
UWBRbECd9wTJbqZamN10XCQfCh+ddW8FxNGQnnRTQ6S0Who96TykBiCxcI2T4FHAMFvbys9o7SPF
VFS8xz4WzEEIyY4+rnZmElJjnkuSA5XWrXlJ2Y/36DR4ae8Dk+wFifrJUQgENfoDnY9WRR6N0mB3
WM/MAGvnltKtvffg+NCF5njmmQukMG3oSLZkc4TsOtWUOc4Tel3ZldFGsU0jl1A4BcgdEIZuJwbf
N3Zx05oZw6Vx9k4UjTtVFDSV/dnmIih2hj+6j6jxyfSOVtz4k1ePqJSEPqgwt1HR6PoELggD15tD
YIL6bhwyx3hsSG/fOSxJ0qjvtF+e1K413SpfjgrAGNXXW0tDuVK+EWjjXvsVuTPfSK0PvdslH0mR
U6PbBKJ50Io5MVDU3uvULgNamhPSypsk0pXXwTsQ5eREmmZi/+BmSLFJJPSg7TP8viMa7GCMVEWN
ZvPRy8ve2dOpGieHrGB7cBzWxl4OhluQatDdaBvgRhXycdmt8RIaKN7i6CQaaTUgZvbRYLQxhJXL
hAEfseI6D3LbfkuzZOoijrq6/+KkhljOYQHYxqkvNSlhbRZqS1vj+T/kOl+vOe9W9h7DmWV+bou4
6O8XOh8h2SCIZRGDnIoqm3jxPuC5hE+IETe7LYm526fV0nBiq6DQ42kJn84Js3JU4CXNiY5zveQk
QrMubbxvbmmC8Ag7+uY+MwCbjSu8s5lHvg9l9wynZk+f4jAoi5pbd2weEbdLutyqdlh1QDtUsp5I
7vjmizYb2lRYLrbuDh19BmToggK9WTAuwEpkdpiGk7sIicKZINblFiWJkGIdchqJHpxup5dS3wP6
dSgfpsusOscY6jPmCeiB3Us7dXxm+4o1cA3ctLxkiCi6yyRN87LaExIhZnLs7HJy5a5jUwuYle5K
lOIoGIuZUQ3O7WrHmc7zM8SVMtsptnsdxM+1/riMSpyWmTcP1zxyku4gxtZKFkLljSTQ7WexbB9I
mwx9/7VNBzYyMBZkJmtvP7uB8vOTpK0oLX6X+bnFiHGa0zfjWGzF7vQ+rTUtOxbkl2C/0qA8AYgW
LQm4c7iNRLHmYi0+xZxWn9BoO8z7phHBHbWMph+qdJg3N0Cv380+OFSevbMiqV/bRXWop2Kkct5x
W7pUt7RZ5LBNgEVo2BatrLJlpRokrUckjfT8FPlM08SJ0Qey3Q1F4Q5fphWDdmSPeujOSf0jxlIP
a2Pvpho7vnQU69R9k6c0pjaY/Ennr6WGgzxmpnNCX6KZ7s2xy64Az/DKljYk6X3WK6J7kI69ilGG
j9YpJju4LhyF3K57i78+Y9VC8Rylu7f9LP3prekqtjFYzfV8dGWM+WAQTs9zusGOG7lNY97QlLjG
Z001xSTjzUZdZ25RvkkzbgJW03F6y++AqDkNs8mssk27/LxmhsuuYumodgVNNvnRlPmJdbp2FEsd
yBT4t5wpUYa2MZUf6kXR5WzVbvG115oAbzUJ5jPFGgdpxEOHXlu79uNHw/eWYdeQW7NDm3wpKNbR
aB4NMXjka5nn3dkQrIbDnI7aPO0taAWUfxjjpTEhhR17sAD0a1E1tt0sJdVNHk+Vd73Xm82OUYi4
mxlxVbvGGnFht1qxlehKSFP7dVndTw2vTrAOpkjNKDFE/bGse9qpVtvSp4GmbzIUHTshkncDT2sc
rus7YwusH0QPiDJK3X465+aQOszMqrl0MgaLYCjMrSgLHqakPU4rN6wbQKjR3JYdH7KX6n7IOqaO
JW4iHZkzffVfabUdW+o9R1mftiXsRy4gI5Mf1mRxm/O+NL2BGhsgkxG0T13sB2AX4GW3kONHhx8b
doyzvObUAj6qorb112kXuIPDhD+B6x1l2hTqFoFdJnsg/bQBea2Y6gjHa25edrnB1DkdXdsHUsJI
lQs0F/WZX1Q07lGEOeT7WmhjOAYoKuZhTdJ4PV3gaIwXVU748NznwZPuZ0Gn4r7GGy4/QvXLHZPu
M5lPpyWgFJuqcb2k7wbS0zF5CsF/JzKn8VVT0puXw9yuWvMi6DxNmAQDeuffSKWb9jFOarel2DEe
8M3YuSzxKiSa9jEezOnJ2lkbZyNvhAgNni3WCfpVct/mKtZ8q+5E+Xjnx/UeriZGL0mCoIgwyqY8
Uqdk6cN16QdwG45bUledtrI7y/CZV6GHaZQR05CS42aeVvFCZe1k36WmPVBdxGyaG7xg70/pkBPg
bDNGOl5LIQdxmk2mz9k18mnc6WSajn5t8wxNNbvBfeXmvMPYJBNVLJg8jGcSEzF9azOLsiUx5BpR
DDjRtoAGeNWmkrKnkWVLy+iR99ZxoP40xW3hkePmMesTEEjUvYchkWuSJ0V87tteSx1DTKtaSD1U
HQCC7gIMR65gqItQRJKDumBnB+stQxq2JoK7difp6SVXnu6bZdjOb6GNd2UJQRVuSEFwLpOFsR54
N5DrL1JDHp221xe2MmJEw2QZiWtMsz2QBLGXd0M3Gm86rX13J4LWBT7vkKaQGj/CnvlsbO7HWMRY
0QDi9PM3NhsSbLbpjndzMs/G0QRaXURG4i9LOCrZ0gPN0u+9zYj3cyrNprrIm4Gn/GrSBxeBDJuX
M3sClh45FX1WFLHXA1nutNo60i2wBbJIqGDDXEwcpi2SKiTJgBWxm1PzQzZ4xtZxKCn6DeZWlAej
GhhxxXFtkz0u7fZUUeBFzqG1SlhHrcemHpgJoa4OqrUM+w5ja1hDP+dAdSLvCjerHx0vnjL6rgnr
Hmllm82oZgbthL40XG+PJ3lm+FWh6xxcNXbelawy3oFWPhd7e0hzGAuF0GeQMpMhrO3aunP7ulH4
JvPq09jTPRwZ/UxzOi9iKNY5oTB6uGcHsa5tiWCH7AkqyATEzr4MuiVcUqWFUzHFLC2bZHXdfIC9
DJ/ALVaK5dIqB/uUUkybM14DJc0OI+FVxPY/Rz71/O5msLnId2IcwDT6VWJlu6KzAkwNXJOCMHrn
vGsgKUEPcLPifGRvQ4tk10Ce6Z1xrkB7p8vNz7dST9jLF7s3NoZobHjgt6ABJTMvd1KmZHHKpK8M
6UVcyjOHmyPBuBPHFPzS/+4e0qQ3guPSxJRfeumkU+JU63K9Wv3MWh4TeH5YUh4mu6QqVlIzc+mo
0HGbvr4ucFRWb52xG/2IeJCErqOMTJyqMRMPfW1U436deRresNVWKV11VUquh46yB8L5iXdnrZ59
KvvK9Xb+0Kh3jsjmd9lqx8GbrTbRPJKTU+7RiMmwhwhJLliDdhrGh5+fo9eiCnFX4bv4rkHRYgJ9
7VNMNPQmVYEFo9uTrDmN9SdxQNo+lGVm3hfOMtz9/ICvFdanA/rwUzwaq2GMbH/QM11sXDLPzBeG
sDjLis+r0TKgR/4je7v21i80gr84FmZAxmcQOzig80qc2vA+ejNOhEhF9NIM3IeEj6ZjQCrld6UV
ASWDgITEQYzcysjvxccKqjjtZEkeL/abD0GaL5eLn7a/OHc/KgPMGZ2nWdE2+fG2f3927khXltod
gTCVyZB9KzORXLdlM53+/Bv6q6Mws2QoxT3jYvJ5eZTSb9nasMkJk6AYT+gvTyML/svx50exfvxy
tt+PpOIxQwXc9+owuPnzQHYAmOyx58EPNcucWSJabh25gAGMyB/MTl8Pc5yn9/i6LP9txlZuhbtv
Ee0SC93VF7yZIJvQobd4p4lFo3CEiWX+/S+Xe9ICx7lljvnPq/NuB40BD3c7717/1iYUe0oMxfvF
NOWvTrsvwAqho6Kkv2YXWmMwir5ZUDM7tiGsa2Hd7pam8X+PfowCCFCI9xoHYtwtiF2//H7zyht1
C70kNFzqpg06pvMw1b4RUSKhf5Wu+eFbRqDbQNdodeSnsXG8PBhcW4QrudKvaq/tfi3wbBWD/64V
tbn7+QX1g1TH84tZ++ZjF2SOXj9YhNN6KSOpATa/GkJnqaetPTd7kya1or87DcJ+CMz9zw/6w5e2
PTSxVaOybyOc1955hfdEAILioGUT75y0rA/C4Wp+Osrf4/N/8nR+dsJ/MG7cK9KEn17khbYf+D48
t+Uf5HGwMfuYIrZZHSOYP4fnNFfhD3LR1Zm0cIX/e3bu/EFEiac7y9wtxONtQYA/J+d/AGvf8oVc
QnDFbMf6nck5gxYu7eerD8byiPkEy7BvsNZ/8nU8e1pPxZJ1zLzfssulx7VNewRYrs8EvrKajctF
tbfanRBLN+phGzaNFJeyJgscLkWdPBiTh3yIQEjJdWtBYjr2YsCYnSyWR0jfCyimoIBjYp1ZqtUN
DUngepdk6/SBPgm5nE4+eEZidJu+0QdpfDf2/TjvhfZZG7N+Kz8tT7qIUs6qL7Rj6iQ+2onZI5zk
1jrGN8EKmtEqYAFVnXWw6axpwOu6gjhtEqOeUIZVsLK6nYjnFOdKdmheIww/+t0o8JLRhH7kRt6Q
pbeto9z2SOgYY9w4jaQ8Jqrk8bHk8BGPKu3BhpkjIhl3klV+mAbDs4m80zoUKQGFIEpw938z0Ss+
aDfVV/lcwgdTIgYAMKaqWtA0Bzh9YiXKGOFnbfWBB8Uc0AjrujLkWaiyUJhTRnU3y86TgDAXXRxu
ln9Gj2oxa1Ong3QW94V1GCfT/mhnQt83Q6dgLKi6PfhrrCk4VUJsYlCTHQvT4XxoCGjBeZaCPz62
BSCgh4GIx2e2ZjTRF6teu/fpNE3BgzCN5oHibBqHMmULsVvwHCMbWkAE5r6U71khrp+8OeU6MZJq
wTtXkpuJoA7MM+hz+ld2k8x28USd2c4rK6q389LOL1rQp0W4CfcwrzyKdyNf6DrY6zXo3kwMldsd
BnmZ7HJj7sijO8t6gTNWOPj4yzk/YYPk0GOtGbGixGGt5hXU2RiMUU8MGAb2nEKfqOiC4uqyhkNe
5rCvARi58a6BXIUVVjorEW7ICsCaoDOZu7KCpx3mcz0FeFUxuYXZ0iVft6Yp5rSKGUFILExDyoix
K0X+ZCBkBgpJAB188q9aIVK81IERtLsZoSe5rOwsf7Tgel2z5ynKIxoqHcRdP5HYD6qE9pmOHWJa
euLt1LO7snd2XrZ0f6C3mX7HciK2MYEnRa7jhyVXAazOUhcUo4vJXYdTlSquDpKxc06D9SDdTfEI
gvzSgAj7WdFQ6JFyYAt1TLjc+si3IFAUNi7YvVoxbV8i+NGuldTD+KFFB7tc3XQo3qYFGsPbwBtj
xN5YdpsgkVefDdbb7aF14rm8UF4KNyvwmqQ4weJqydN16ZYjoxWQqz17hWSlthytoixubH7TxJu7
6LHQ+2Syzns0qHS/wBc4EY2AbNQOQZqBO5qv/Dl1cULmTXbiFHk7HUtCtXcTVBCPiYoIviHw5VdB
jB/9klYo3VHbAkSgp3bhwRyTlueVDgZa7xlovJtIeMS7RHilE3mO3g+drjE6JllfRA2orIu6yrR+
C9oZx6TtMq7dZ37VPEipBL1zerQfEvZ+73WJbS4qi9kmZpvTqh36seleT67gYmO3yh56bmiW7gKZ
36sgduKrrMERFKIUFWct89jmuDJZmg+F70EYKQxW25HVJCVV1X2/fGtqG4noQg4eTriDZ+fo2GFc
TeVb2BfAAoYmnz5h9qnfEERxsZF4yUr8A0EN4n8/lJfZ4DArmuGSOEe70ssb1edsIuPBnPRBBpVN
214M8DWKpZ+Z/OqUVWzlJFl345iJa+zblH0TJWX42hFhfZBTxoTufMLShd9T9lTDf5yphKJtZ/Rn
nu9OnE7/l73z2LEey7LzqzQ0Z4HeAGoNaK934WNChKX3nk+v72ZlqzoLaEk100DIRCL/P8yN4D08
3Gfvtb71aZFO2ft6H89fDZv7K0pA45PCW7rpZWz6SseByaMFsXaXSqvVsnU62BkbNP4hx+c8sb4Y
O5SaW+GfnnZmf+9yLBFZXKz5FOWpEo418LlGWzeSReiUp4U1l2MmFjyy+ZFQxqfZsL73yMChAVqx
TMROlIMEJh2xm0hflFG3z4uCB0buyFhyw3xoGFNqFjSaUhJotA+ZBA2vEqdnEtdm827sNHfK/RJA
OiTWy0ZpRkLj/y+P+uWe4323Gf/X4sIg+Ww/8v6j/c8F0v1L/pS2an9TcCCiyKHiwWRr/IOhKvAh
HZM1Urv7+AZTM3XQf1iqAShRyHITmrh/RRxi/6tEUvgQFuy7sQGnvMVW9K9USFgO/1oiUTFTpN3l
ixwykStyPvjr6SBcCTLT6upXYja1Xbf1Y3Fj3AgrnO2VyYWre9/ZrthBsztIjONsguyDbGPsrf3y
ox3Gb5KRLt2pfMy3wjn/Tr9Jcdzkj8T7GV/TM0+z5qPzRKfcLg40ho3s1Ntoo3rWft2O39RhtL0a
J9rlbnNtdvpHfFF/k0111A7yhxUzutlIiGWf28f+0O0Ev/Osc+/mfunGTr7NnuVrfZi88JpuFb+6
YYbx8sviNVeCPKFLm48M2jcYHSy/PFfX6WmaHT7SXdeDGcyH4bnfNjfhrHzJO9WJ/SnoD3qQnTS/
CVAvbTJP3Bl+7Oi/6aXa8VOelL2xCZ+LG+0g68v8JUghMt14dKLNoANAsRsdCLhr7ppdyIv2dnu2
fG0jPkXzudnV1uVzOCa7gm8bnWDf7GgzPXMJD/wOv9iX/XC72smO0snT9uXZsA279vOH8FHeVgE/
oNM5j4VjeIVXH8SdciB7zBH9+GQ+hrvSZwjgqG5vF8H0U4Y+s/f4VdtUO8m3fMHrN8MxvLZM6YR9
+G5sskB9WHN3viKs6YGP+4nNsbDuGZu4uOEIrhniY5Pb0Wcu7cnemvbadnAY6PrzHstBPR/wmBSO
+dY/LKXLbjzpNgORQ7FJrvW+CTBzp9tmo7m6k/J7MVzisqTbeGv4DL2DaC/vysfuXTgVR/PCK7xY
vkTsixdvxcU2uexZkAS6a9yUDSOy9JumpfCS7cczzfrf5dgSZvdi3UDmvCj7/qE9A7GS4oARNGnC
xH5RbQob8QQJ3xPdOiBT0x8+zN2yw+TB6MUr9tJZeGB9wr6Ny3OCi9CX7OrI17uYJO3I1/eEeIo+
A8UkIMXvrbMp7K4jgSuIBW3lxEUr2PLdeUP3txVd6XEOfZIHQJgTylkfRp9uNg+aT82d3SaIXXJL
o+OlcGzVqW6pv9qMwzb5t98/Rsw6nmUegulxMrlM75VH/qPphQ7zME/2BGc0+Cma9+K47ku/P/Nw
J84s41t8pywjhBhbJqeqdNaZmma03h3sf+3gS/ormYzcyb+CTLVh/ebhHjaWrjkzvkvl2NuXr84H
vTt75aZxyY7u3F50lKfxujxoTyS8kkgBYJ2/Q8OWLxw1nO4L84k9P+UeRP1NW9FhdSiTdZZifsB1
WY4DHCNEYTxXqR13OS7JZSN+UbQ5CUtX9EIGE/byQef8BadIau0ir3ElJ0134Vf1OFxAtTFFh2vu
zLtmW3qZ8ZHvkrP22Pwmsr4BuByeDLal3l925UENel8Rf7SnxpM7tzuDmYUw6UiK353HI8MJzI9H
7Vn1JQesrMvcFOEK82TJL40eMQ6JkbWdqECPEewathJvmWtQ6WnZUUeqURvuGCiP7Y472NafRNmh
0TBW13F0jX60c6DtSFKO1UX9NkFEewQQd468axI/nrdGfsw/kgdhqweW7JeQN4P5V3A5TjTeC+IV
y8bHnF0Fj3t6G0NR67xe+eD6iq9IfGT1RXet0Cl+6vZF8DJgbUGNipTCYN2ouiebgGK88nMSiAje
GKhpGNe0e5Jxu7fZ4djqTbfGMV0w9Hq8V5i8rR6oMBZEz+VjMCu94NFFbPQOd0AqnWxyiWgMk9xX
fOVhWDdFfJklOMo72cue6X1Lb+rekI/lU1Nsi5fhBXa8zbzD3ADwFPFjBeKx5eD3bugBM+XuOYt9
XX/uM98ScTHbgB1gzvYOk/Qud8XSXV8Hy9VWhkFOtl0sCH7u8kAopbmZHqYH45k15cDen0/9TRyd
u6oFJ9iuv2bug4Hz26G8Kzkf+Mv0HZuHyLriip5euhfxKqK88EXZG0jdtRnJCc5GGdzySbiYt27z
bbmUsiD30PvURwGw2hH0tDO8NmcGJXbHaG46StGt9JUzdl0kOOW7MTwNOPOSxghkzkrVKDjg7J2F
AGcbxP02cUkWdJPb5C2eHi6OcUzdhoX8yPd5JQH5GhvkFU4+N4fkCvGu9Yb6KFtH/bOw+bYuM0QY
HPGWbcNGGVPqLwrTaiWg1+xJjYd6CtyDecS06LK94ZslGUF4znW7eLNUW+9tuTgmr3CBpHPbv0vR
1oAYFB26X6Wf7ab+0ton66xl+2FXWAdVDFwODzY3FZHhs/M0eh7Orc7TKaW5E+0ZnNdLtH6PRynH
zlrLbsQ+6dVHBi3s7Q7LfjbYVzM+cB38PgWMNma6nSTihQcWh9cvDlmrWT6riQrqoXgR3Hg6lkhh
HsKUc7RtjV4ZCJOd7obt5HKC/zRv5slApu/2xwYONHbVT/7TH/PdcgjPDOTd5pMY0C0vxZtaO7qX
H/Budi07PZxeHi7qe7wdPmuq4f3wqVymjboHCzUhS9Lt7FIdzMZtXiftIm10FwaEz+86OQqTwjng
f2LVFjeAq8OYhVb5ZbxhrdbA6QbigTeaSbpo0NTbNMEk7g7VptdesNZF38M25Hi8OobglcWOtPJs
xlMY7OIdi4zVPB7VwtZwVWwS98PcxMz9Kl83/Unfhf1FrHb55My9+y22dBn+3uD/l5qWEMH497/f
v+arqpc2ieL+DwjPP/4U/FSnj+Kn++dP+svXdP/jjw9HP9W9RfiXP1AOgCi7Dj/tcvvphvzv3//P
z/y//eC//fzxXR6X+uff/9sX0Z39/btFjPb+c2l9Z4r9b8pxe2izpPz4N/+j+yvt9P5lfy/J5b8h
J74niRnE9qAsvccb/r1lSUVOmxzYrXkHHdFVviup/6zIJRqd4Cbu4DOADXwRH/qzaWmRkkDXmz4o
8lRRhK38L1XkkK/+0rSEcITri3a9DjMJEaqi3Sv2/9S0zDMGwEMj0/LjeSv1Y7MCdbCUn14waLQB
7rDVtYxxCVt6UIyZ/FZGqd+MMblOuujIzF6oqXG3x2HvQboO3Qnbum2ZgAWk2jL2a4jcixhEegoL
dyd27U3NiNlGFkQ6L6JLt+9STADqU9v2u2UiUTmXae5w1m82Q2fp+6pLH2IoNNPcjbUbRuE5qWb4
n5bui21nt6AxYeXIDTVCPZ3NUR2cCtuvDV2Io/DQ9rcWK7xbL+EVY8RLWI5uKnD+b6gOyWr0dSmM
XmiXlo5klIdFinW3yFYYqQClX7HkxkGNyBZJo5q4a6fMTqhj+Q3F7qkYU+089bKyzRUamaSZ/Ba5
YXlhM3UXEZHiLzL/dxgFOaRLKXe7Kku3ckIES8GLnlNrUPelOWVXnZ72tsBr7eDyHp8So6gmewhn
aaeFkYjUlRzDm4pf2Gki7VqTY7DU+jv6O+kb+CylRZfOxeTCcxWvIBLGyG06NTyY8lxLvKq6HgnZ
VI6YscrKm6D2+1ERmr9NLGleHCtoerTeMCne6iJ6q8wOL70yy90lymTjJW9ChTlqwpy8avLipHBX
xDZzyAWhFTPtDqVZc+nWuTwmrfFr9TnY0ZBLOHpyPy3bhbZGMC/EwvGc7hFaBHpkRJPipCUPcLQh
Seoo5aSTp5tKozsh3nqVU9WcP7suCl2ha8RzXSgdbNkxl6XHRozE09gaV5KUIdGtEhIWPc8xB5Bf
AGGOXjvXriHfN2ECVaUKoeFtPhe7Wc7182jxbsRZUnukT6znsK1PGDsZR8PjnU8o24DwkrezWyPj
mTa4nO0SWS2DSlI3Y1XzWESX6kel/F7Q7a04OTv9DJ86CeXIXavSslOEILWoBc2qKW4oG1uTbsmZ
pnS8W1YZRsIdfXmtRXWxi6E8hZN6UDPxkGYGfe3xnuH1ajTpMVoLLzKTPSoW0zVMeo5kXA9/pMIh
bUQXTBKiRPe/tmvTcFYAP+1d3XE0CDdWRiPIixFdIsEaRfdIQrODcSUPZlEmWGGcTxCenF7f9spt
rB4arQ1wKdNc/yJgmYbPwvUUX1FTdLchG87hPWFDbQK2o8FvFeqqUN7nAAHFBYq8UrpzBe2VpwG+
a9kjn3b0rNXckPMRbnLOJ2vb8K4K1t4E0LvlrSJbbN7n9exglYK3QrC0Q9KoxLFO4ZEXd7uR1OeL
FvO6cYp2RSgiw2uMvH7gtjlIHEMimQiN94T8gFgsHQWpBtN3B+v3FliwbTF+Wfr0DJKW8FXDgdS2
Z3Dkxsmvyq4CUiPedkoyP00tSAOyL+wibQK1Mmh0IkkPY+PJyEO6lV2hsc9176EoA3pOl9GZs+SX
zKFLntYdoBMUV4PYvNbN9C2EFlo27satrA77eQb7MuensukIxUkCSZjXTa9In0uZzdER9aPiTgkx
V0tahniEMjJQMqHCt0eknTNZTWCITOWhRdQn3E9OlVZJtO3KFfFcWoeCm45ZjMo5XgS7yGno0Tkd
FeSJlh9R0fRx5gri4i1d/hBliAoF8RNcDVtcbGbXYgVpMYJ7CccVCZqKT8AYhBtMme6bqe1NFMTw
1hZhwtlUFk5pPFaKF+bWiLpHtMajFi6Zi0y63Ux1hanYGPJtFNXSM45IQMRkmb8KVTk6jGhDTyhX
6wZDF+AbQ6aPrEV9piqJH4Vy7yCsQ39e0yE0Kz0FsKsSuSQ+kNeA+jQxX3PBpIjNCUifLM56+Sge
2oSqKFYAVZj06B1kNPUhJAeBpqflpbVJ7V48Svl0QaPtYrVDwgvr49CEZXoOS9C6QvxkLNwZldjT
m658NftAk+1ocfRgJAsJP5X4Y3LIiXQ6HV21wRNLnznhqaLo8z4am9oTsuYLKPnRzIavYk5A6nZq
xeEmu7aS9NUILac6sAA28KQWhVG9q1La9yEKfWJG1NprMgbTRY44ibmPimOsNO1cIZJdGQCoxCTh
4JCrv0IC24g7L3ezaKXf45SbAcSEb6utdlPW0i+IMqfQVIcQq4HDS+ylYXFaiuTc3MnhaQvkCJQK
Z1pcFU3t1ujRSxXCxvNKgCupVw0ETvDZry3N4vti64zqxRqnA4kgZHipqdcP80YT3hKhDJTMoHMg
ry+GmQWp8KbD3B2a6Wio82MkTC3K9aZ0WR02qcF2pRnBIJbXNh99tZq3a6RzGwB0UY3xQqrJmZH9
PgF/hE21/DQMGkMom4/yKm6Hrt1OpeouOAGtRn0Km/gVdM4OsO8uY/FWEJajPt0zb0L1Si6QAr4I
KN1JL+otky6nMI6rwYFxEXayoDwKlorrqRVOhlX+rOND0xmxL424r5hWRva4qL96qHlKqgWh/KEO
mWumJNkAL3fCWXtgFP26dL+FkW/GIjoSiWITa8IOLKanKpc2ddgyhDSTC0MEWx7iC6Y2lQi3/G4B
vPO8mVaRA+KDjTnGyn4iz4d3/otg3m1Ua7QRajdlqEiU/Moln3xrficg0VF428mJ1xQPjN3RCseg
KQQMDWK3zTmICJzlUwlSPIss7l7iOdory8syxQEscn+eFwcWfY4Weap3IjgpG3H0bWyszbjOVwTQ
MGqs0htC65ub1cW3HIQ5p2bRCJctEkEy8SbhG334NrYsnwvmsDScJY+3VUHHbDWDsl28FLitqD9q
QvvRAr1TUsjUbBeRmDTceO0pFIHQlP1NxmV0d/OUQrPFEOIYheWEmBGkholQJRK8lGbHu64dxlfx
lnU/Zq6f5rJ7laXFH5plo2aar9Wru8YAWxAiuwTVQOTdkthnMnEV8dXErcUwVuHtFeljZIOLcZAt
Sj0gEjssogXwTOL0yMmaeZXgFtPbWgxuQbrQBhyUsZ87IeUXtWjaFd+8ldtM5ppU8DmYD93lvXOX
umOm7vR7oJ81ktPYiKB3JuOqjwXpOcOUItTUCCDlJL4mhFTG8i2qQwa5cndrKDDGfrwIMY9DDuVa
PG3bFRGsJeIAmrpAmuleToM9Kd3DTD6HWwEw454oarcrm8FVsSKib1ZfEVqXj2Oplp6iddbeElh+
+iiSbzIL2uOiJK9S9Wit9DFq5QHKk6sRtjII/TU2m70uywejn+6jeCpN1XLVttv1i2TrUXNVW/lm
JuNmlpN3NMsXJmO+YB3kieP0KgYyDZ+Ba5+r3aGYTIxF6uivYv9938j9AmcTO+cY5Jp1z8Z6asiT
EldQltSkflYjnRd5Wltx6BFzZGPhc0Hh+MbyggcJSL1Kmz3RhoDpEQMo22ySzTjEsScaieQtmsZS
r02wXoUnWPJX1H4SS5gElOgxS0klt0kenkuleEMA/i7nc7iDS++hQ2MLQMYfyaiFy9JLyKKBgMD7
BpAsZV8Y19JyYEjyxEgyIJhG+NFrozOM+UmpwMNwIxmovRXaFaEy+R1th7k4Fkp4UqNTmLyXSF1N
9ZxnXTASxoTj/+2OgSpyXBcyQo9afFciXEeM/PowtpFLe5lIx7Uy7XotBRwXrV8VptuHKDDZYz4a
XQlSXDVmwhuiCY/GRH4RXptaTwKOqzRSBzeSLRbPhAGgloOyFMIgqXhqpKrHdFv3ssoIg55GY6OG
N6N5TwtzcYj7NfxVvSlmoXhag0F4ykw/RHPRRIszJpq0TUVyUA3jwMHOD7UIpg+YHTPPnpuRZtNi
bKyueo7BcNlC/slUz1Glj85QLwueOSn6ykUdk0nc0LmmzyK9gAr80GgbDyU6+Zb2XMHQFVNsaKfC
ghpUxfBYlY3yHodS+GZGKNGy0kwbwZ7kJYALTctIvjvs2vahnY3wOa6gA/J30XLsGBj7fUL2aYsM
eotonwdmh1ZZVqmrFMS5d7ffXlGzT1h/rxP7sx1FIfpl4b4kaXN1UXKRF+WzmI3EnZPmQZoNkp2n
dUfQ34vcxLdJU9uXVMy+0/uzNMwOxPrasjQF7ZpctYVscLlOTsyIv7tG2LVJoTh6yVwiIwY0bL8b
sGELS8iazaOsyyeYd3QiM8HhKhq2KFaYA1UPtuIBnUx3SS2OeehesmM5Numpxl1BhKqG+a3KCd/1
8DwNlmSnadGeOOEK/lhaypZoBe0h7+XOt5Bg49szsvcQahTQrBVngyp3Bx0agEOM2PouRD1a/3Ek
ixUG+pFUemuDFZbWsCTXY2d34aT7fb4KBxgj+eQqwiDCoDLQuLlSsaq/Yx3XIxS6cjplqTKcUeIL
SNxX07wzyLBkAmq75wRGUhsnrjQA+fC6RK6lQ0V9OzVBmQlDZW3Sah5MNySoTHtGAESWx92S2AYC
xkuEe1ESJDNhelF5N/klKXXHSul9qaeRQQ9IJQMnRpicrESZOHQL/bZvgS4hzIb4mOUx7C+5RRPT
51EM123N0GGT/SW5XCzme9jXo8obaXvQ2qCweBnYRxPeN1QhjpoL+mbFvdw5EOqY4CHmwAge4kGJ
bSlSF5Thuar7U0axMUls3hSn/UZPk1o9GUSXyZhi9QQrFG4Fu4uWaLO0Rru3htyiccaTgHg54T5m
ABVLZz5iRWeFSjZHOVfGCXK8wFCMYAs754ObgarXHtu4PA7Ryi8PP66+0jrKF9ObOmFKz8DXNd1v
4aevj5qKZ89FjiNwcrSsmCGMlGwLNJIoFYVweW7KKlZ8XeVearPlXnZGRJakYt3toxUtjGcYodEw
TMTlJ32ZPJYxWhkVCYIEK2htpmzSNROJqdGkRqKZPSol/f7E5EJtQ6KH80M6zeLsWS1qMkdEOzRy
rjZmoz3lSFwnAg8NfX5IQVRIPxzcYuMnKS22n6kr1V0MB2x+LZJ1OvS9um5EoJADNdhMy7I1k428
4l+9NepA3Bs7gbQPUe+yMyVzQ2e8T/Mw0HpyEdFqUVmj5i/v+1ldmsdUN01ktsjpNDrQZHbYFX9F
SWCRDAY5Ree90Ne0O+odnFfAtcI9rTLLtE+yYe/out7qwXXOyOah9S3hFmJjHDpKM49aUEQhtd7S
E3HNGFg0zvVsakyyLUm46V1OAmJtDZ9YwOXrIs3dT9VToeRWprl9W8cBaLVuV4tj9VZL4MbsOdPk
dTuJC9OfwQqZbRT5wrwWSiqWJ3ltbjHmvN2YhtE1DcMwds0G4ZGtz1Hr68lMzDX5XY7WxMkrUL9u
P8453dROJI1QnIwFLWJP+wrdP+eHLJJ+ej20tnBWrIe618xbk5jVUe4H7SoiTOLMVk7Sru3qgQhx
0M4v/ZRq1wYP3/24nWaTk2sdA1K96TDnFCQt7vSiqO/v/oSdtU4068K5iSGgkKbbTmKU2MRGdTdf
ZYbqz4g9X2Yt7n/F1mStT6GI7QT780NJDM8ZoY3gN9ki7/FhcF6QDqRe0u0iYVslHqQutjruvZz1
IRLCqeWR/JCxXb4CWap3qVRFD2HfUo+oU3e3Aox02TSK8VORyNZrBymPR3USphZu3xllapnHAe6q
1Uu7TvoiwIEpez9KxXOaLRrtxQjESVrH1QlbYPsjRcz5cUti5KvTXyEFvoFBdR2rQO5RptFfanR6
78lJzImE8Er2F4r2qB5uaVNIyHO6SH0jmx0paK6TU3AgV0h/keZ7CmVkdAi2lFGi5SNxfCMStq9Z
XpCb7EabsfSVMKyf6LVOC3I2Edm+dRf1VCpFsnpW9IztimCHoBaVkEHjMOT+MGNxpv2GCwWr66WV
TDzdq1JtlfU9bm8T9FwnRCZyoOO5GMb8YIw4lRvuwh2RmIqfELACoxPGqFsIUvIjZSslziyFy07O
2+gSRab6MCklBwR17WyZaIDHWYyhT9N67vxo0OYjRFqVY2t9WzN1OUlaE3JzKeZew+e44Xr3V4Ud
hrKjLb1pflQyOgMyrYVNbjWyrWKzIWQdb5re0orkvRDnfQZJw2vMlvQdhVDERilY3ROjvFEL6aT2
p2GKj2LO41RLA24rpoFt9tos2kMrUglXgTBbzDGj71LNgy5XbYHSxugQalrLZgDeiIqPsmMNPTFc
h8NkEvxdod9zalKmWZwIG02DRrNUtUxfqincqe2icfjJlG+96IUXtJ8xc/pq0p8z5mqTInmjfAmb
PnnVu3S/wG/6nDHEHEn5Vn4nCofUXlRxBCkqZ695tSw/uarkb/Av1F24CK45x63XliHSSToxRrsZ
Y7O2tj1a+5SaMCvngPVZMN/DdvCaG2X6jdcUCFW2Kl/qSvoOm7KQMGNS8yeY0dIb8cb1SelEJcLK
2wkAexqDvHRhZlCcDViXAB+ABrDG8yJH63Uy+pB2u9jrn2mrZjtMs4B3VykYtEncIJnUv2spNw4x
FRIcYjkbP9pepT0x9c1ZKfNiYzaaGCSrYHDmMtagFERbUMrrPNMXGsI9Vg/0Bn0s41md49elLaRg
igFfQGUonaI6RzwCYSZg+sclHtlhlFhbMWQMz2baiChLeZAjCrHut+Sc9H68Enc6FR095wbz9xjt
aWehQlUi3VNzJGxjRG8Xw5D+PK2zN5fKppaF+Ls3GKapFSZucpq8cBj6TRWS2ZutmurOgnEwLDr1
kWbBBwCGX/XduOkYi1ErEN1GI9RABmXnVfhEdksa4PRJSTAqoPvWve7p1bJejK56g3z2k46zmxZk
wMsNVjq1LHcDLXgIO3OFpz/ajX3xLOREiIaN8oFVWvYAKQm+ju4DFE+AkTfc1iYaA1rpTxI4ylOL
BPU8lCmdFqFofXpZqEZ7SjpTaBwau+1Zr7WHcYrAh4lrzTDaCD8Jld0zhEB43K8BjKW3pqZzWc0z
wVQsY6seW0dgKtQPiuGZ43eKkZKUNXlTl/Atln68hpHORLfkupCFa3iDOb7MELu5j7UTTZv0mfIT
U6Y2jh7be4CPCmRRBLG4hGRhKqnLPMiPgOf64wgKVoXmQarpqG0xnEiYsQdu5bId3xZgu5TWLc0K
fKeXXHvVzCrohnYX0dL1lvvhRtGXq5RZvT9G6X5YlGjTr7NC1kxGnqzYEqQ2F9Bvsxx4dafKZ6VF
3DAnki2RnMO4H3OrVrq6kSBY/sJJrdHwEH2O1/irZVLRFvqF4DCkWw6juheNwpMjJPcCU3SmMO+L
WaFEy2oqpqF/UTNa5g0hWwi6maGp2nSBycvyoA5zegEsiRii9J+kedvN/SZX6TmmcdJep4kVk+Xo
ey0eJNhoUx/OFwqYNqsfrFA8WlYnbQeheMQAfZCj+XuejV1TN3tzNQ5pnT5bf7T6pv6BCl60iwph
cS0Z8zdUCdi3cXtClyq8p2Bcz9i0oOLOBAuy7w6eluf53izKlOKDX2YaqvWqy9ln/4cnljstZqro
3o0R4O2yiHlOdCra+IncLrpTVUHfXqayH7ZIElE0Z1dGg5vCNDZxTGwialieThPll1Jssq71OmE4
l1rv1XP6eg/Vvi7N4CjtUl7TrtE+KsgVNyI08pUJE8t2zsR8b/UEDdqzrBJe0g7oBWCOT6tqt3qF
qgIAh1cwXQlwnfWHyVB2Mk08ZxSnUxd2wzOK7/gcCggx5D65SeVKy63HRjzUM1ydkYC82DI/moZx
IiSFRT5iMaWr043hVqxUGmJ3eLv4vqwN7m8JhUpiyTQCp2BSIsmvBuVxYCtx52hud0NZ9J/z3aWh
9xk5ykN5U5LIEUs0gpJ+EzrpU1aiIGdLJIXe4R3dKQh/ZOshK5nWRMlkI3/fLqGwjzJ1K5fU51b1
XiOPS8pxPwlFTyEOU1ytobl3K+3Eus5pqbOxW/mM0qEWv5QRCgIiakRQzTcQrFvdwnRQknMeE/ud
JgT31YIecFpaNnosxv4o588LzccxlhWEKdZuoJFXZhPxxMUfbUFuhDmWu+cZA8wL3HIva5i2mHFX
k8u8yL5EusveaJu3NIr3mHIZEjDZXp2mnwcEEU3k8VxOHFGcXo3OeOmK6oHjbP7Er4O+SJsapza3
JBDYmUrHeI5qd0ijg6LtprjepzSQLtMgJtCGtHOafMNzThMoLPRlwJf7BnSEmQPhWzLK82fbztp5
RF3/nURkdHtdSg70PA/3TnrSIIASuAXBewt3SgSmIesKbL6nDDZn6zniCCLsmYwj41zM8q2KNO1D
vPfccn5KdB+EE7ZA8EQc2NRtLXo6S27cuhDywpXxEFDCkIWBpkuUAk2e6DqH3XgGsocSr47Fo6Tr
2eq2BoMoFS7HlxFTYtCPKX4oRiPmh+no9KSQsYHlUhTtI4WhJc3gH3HBFUQdlPTVFMgUZk5MXMGb
MkzLdAxVZaG52aXo+/l8ycmrfvm78/ZfEn8cky8wOdVv/8/Sjr+oQc71T/nQtz8//fGj/ufP/H9R
BHKXRPzXmmy0LMnnP/Fe71/xp/5D+5sMSJhQJTZASyL77j/0HxLYVoXxJkIOTcK0dqfb/Sn/wPL6
N3B3oiTCBdNVtNL/UGQLMhzieyweuczgYnXMlv+KAARhyl8sa6Bo+QeII9EjlohK5a/qjxp9irTI
PZMduDxXnjrvnaRVnp6Z/6eEbhyS//xa0Iyx2t3dqPjucDX/9bUIZ5CWNkLSKuataQsD3opJ5KXT
vJgFpy+ZtnCEmzqiVQf9JI45GjB9nh6MIiw/6l4pT9gMoHMMcbE1C8JLRhUMYSozkYD+/2MJurqp
6/klqSxl1w2dcEkGma2QIviS5SFnrSUyHyqzOsUSmmpt1iyv08afpR0BvRg9vtvQItzS1mtG+LpK
YWCDWV4oZgTmgQ6+pfHcFf1llJv+J1RCahpJMz5NLe6CxFI7kk6EzlbndJePpH6GFXGp8OWZdrRD
q4JqGsrvxaRPDokUQ8zY1oq7LPQeqbaX1K1Bh8TeQN3C+aboo581wivnEo6JvlNmTJMpWi+SegmC
X2h7Kk5SRCXPKCIYPg9WrCuxZG6qIqFCdRlFqHkDpOx/snceS5IrWZL9IpQABr51zoLTjA0kSCY4
NcAMhq+f46+rprtLZFrkLWdk1o9kRjjcYFev6lFLLNx+5taE+hTOkaXfuTcNxJ4Yz9Uq5n3o3w0x
ICFVOtN3RWn8xGdTe/hX7cb9lDNcr21qsxGxI05aUP2jgWMjR+tXnJjgYamT9mcC5vDoTCamuy/J
FSQ5R6pxXWjoL+PSB/ER7pSPjz0T/K4dTevwyc/c8N3gmLCw8F55Xo22Z14tA9w4ZwiSA/1c8kW2
2mFTNwR5cGKq7Eu2RnZhVix84ECaeIwIoDl2/iawCY0n8lHGxm5Ej8Qq7eswPrU4LdhMRHEJCaOa
Jhpt6pI1e8wfTD384Pf0hNQu7WNdn2ancEIqXVumSMhELkPz6nNJH2kmC8bnwvY1EKjYSHuV2xMc
k5n73WapFF0e6Qg+Y+1EmQtu3qtRyQE+BAkWcSmoizQ2jca0HLhvslAZblwnx394zUr/VokEjzfk
lfiJOqQngmESncUNLQZ6EUMncYssxpfNzUmtWjZdp0XnbBPq0GMydRHvyVhb1ye3dUX7XdROdefZ
ST9seAnO/S7UIR7OQVOdes3e9z9LGYBwUWFStqznwz5AGq0mTMCD16udGmIzpg8S7w7nAYeR6eTv
coi8bGMjOvxitAKJc+0sOnWCkqCtG2QxLC8ZiAbKTnW9+1pTgyXRB6t2CMex/gwKt2SMy4ZqU7k0
y+xoj+aXg9EMdzL4rDQmFIZGjOs2n5PNwEv4wfWL6JtnIveOnUxsfrmVIs9nh0WUclDM5mvIrMzb
jpSSVLuCfFS+hXfLKcLjwx5xsa0nUSAVbbTHXWBxPAxIuXSraO3RPi32ccszAwMs1bQT5QG29zyA
fTKy/r5O4O74WrTT9CKbBhfP2Ja48Dm5UB9kaBmuPNrP6bLVLfGP2Za/m8BhhjR5DtanIUV3GGvF
JISpw++3rq1EcW+rWf+ErhxmYoNXnGnWMsZD+7Cs+9Tp8dTOyZS+u0Xs/syOP33jiK0ehySr3U2r
vYXdqaXyBX9RyDKjZCHt7RK+FLWRK3ZUU18X294E8j6BpxisUO2yHvMYmuqBwpLh8drJjp3VocSM
3j0KH2h6SPNtUVted8Km082bKcFZsh3GymX5Vs/tdIdTaeH7ApkJhxI8PDzTbj5lO0R+HPlC9xkh
yESF4hS3C4iyHuTigsAO4vQQj37LorcoxPtURcJdaxGrfTp7QGOsvrl+kUiMpxcDDootfaxNsF0a
GxvxIuzeehYE3r7HkoFpxSUJST2YYwWmuR4TgrmufmdPJojtkGaLVjPeLHpvaOW54txqGb1J7rDI
7KhrpANbzgHwJ5jHc7tSrw1101hqbceMNzTc1OlHiyw2/o6gPNZ/etUs81ebiKLelKLvfcY0x9ED
LOHZix5k61sLLRb0BiJ7Zipy/a2hoEo/xZZO81vgL47i2QpJPPFVkaIY0WqyRnV4ntyQNWIvW8vd
T4Mp9B2/ZxATdWS16NZgjzpmIv7/CUBPq5youzYeP9JM6THZDIxmifunsMquxlDEhRES0agsdjBo
9IYlVg92rSF9C1ltXVuTs/QbkO4JJ5Id9vJFx7ZBqkBmq6PX0HBl53BOi/6xQ3lyN5ERYjk0xm+9
fSJdtqja7RVHCStKDj+etfyU5k4XHGhK8sJ7C+GdBhItWlQUXrDTe021YLu3G0Ghe4JE7NADeG0M
Mz2Nh2B/CkpDibMgdD2WYDW8Q1MOU3jkjhyzqq1N6aBXaaeP34wMWLM1QwybbNOR8C6+FzWK8bmb
AiVuDJ3s9Y3vd06Pzc0zA1Qs3YbZpZN8oHvSj3XyYpdiUZvY9lS2F4AFa/72cmANa9X6ToMzD7ZZ
xL7ghvNX698jboLroj+t/Qeoo+5lzjhfz3rpwXfJMnPho5pgbh7LOLbGU5YlwXfneKnZWC0VgNuc
+GW4GReZTffoDeLLJ7A//RlMn2SfMIfr6cabqj69YHcKxbEk7okNvrXjMVtrjlGb6Exj+mDPozIX
atsNVzURv3i6eCd2Dz+zT0c4tVlwpou8vg0seG0rbim12Aymo3avjhf/MFVdhnhQo2duqHoHakma
dJXMBTcOdrsHH9dOIYLmly57YjxJ7XfbfKmocEqy6pY7w/zHb0mfoudAs+fplDuaVha+ydyS6mFu
7gZQlzuBc5jdtPI5c62OdabS/dELgmqPXdNemUwWF2HVzPmqXV6bEjTranJwN0TX+L+QgEgMkOdm
BZDbummcOdoP0NRWwDuA1kU+Hv3hYXR9vHGF3z86jtQ7JcMfkinqkI0jrAEmxzV8t24HcTTdFeP8
s+B22AeCVdyUlBiLiMW+9cXc3Mcz64oizJzDEHjFe6Oz5BclB9jw+Vlx/aqooV5GViIeKNkQ1xIr
w+XSqnwkvjDsgZv6B48lwxZP9Wg2sp4EDzQS+zWDnQabxAM7aIeL9R0nwRePibyfPcdauyP8MJTS
6WZgImMaxRLCaVUN28ydlnvTVgT9TdCd+qD399QMWt9U8F2iDKt+b5X1pl5c6y4JRAaNry9PRWiG
JxVMLUEJjHs2p9hQ7COZ/Zmaayu9G8MrtBsPFGec+/gHmUehlLyWwE5Xer4u/6W2H7EREizyvPDY
D9cCtKypnzCsmJvEifqbcSyGY1P5XH5qNlY0/BH/s2PSNwHXp7GlvR13Yc6bzRtcsGF2fnFG8TSP
cbp12ispGKV+zceZ77h49+9D3p0Ge3wuMeKxYfTkVzXhjker16PLnRCmJgu2xzJsplvpl/6tp6or
0B0fAPfgjdWxDKLprZ3I+9jmtUrmpd9lsffhc6GFOhbMx6ZxWT97djXqTbTwFd6MVhR8Xtdo9+7M
SzyMpU/SStT7ztGvUCDqX0ZhddDlRLvKHOKHq/v2p48FtjI5tifoEtURKeKJwlSzznTDfQ8jx0Cz
oG62BU75kH4mz9JrIYKXOEfUX3lsiH47LdF3TGXQCoUU+bH1BPDmyYe/h0hgN/STxdcj3c03wIZG
4qMUZYLVbYrx91JH5IcaaW17xWUU1fO9KP2QSabyNxZrSTBi8YyjxNWYEEYz/Sn6TKX/f6L/V7V9
8D+mrLdSf3Lm5P8tCXL9T/5JoRH/cFwvBkhP/wFzrCCc8R+RDgqoiXkws9PvEMY2cY//HOmF/4/Q
iURMU4cf8iz4BEH+GekgDvkPwtpQhchXByStiXv8jeJqwhsM0m1l0ra5RsgBkl1zIYHL3wEPKi0u
/NX/a6QDlJcruhm4Qmqne+r2nr3Zwt7d4FAy+8FH+Y78KNzGKdbTaSqau042+VkXPdsmGF0fM4mF
bysb0OX5JkAeicqeVHCX36mJVJxpMbyWzWixK8reoiCHX5l/RYiMO7/wTg218KAHoi0DLrcG/5k/
y9/DijgKM+ymgEbcqYGfIqb3aQD3lbrB2kRZtvFmAaxG1c/ulJALnQfvtbaCfpsx7wHdZowgzsnF
e9pzhR+z56IWyc+Qs1PH6QJR7GkG2ofw5XA3oDKgYtbHo4+AvRQr2/KxOdXa7m/TJqzXLFzGe8sn
0MIZP9dij4cBCwz7/D59FfAkWHpZErdh3gNH2446c9SP1/cT5iep8ENdk08YzxnBrZUCTU5klf19
Jjf0UTo3beb0FxbrFj9rFZTqbUKCi0m8kVakYYfmya5L7WYr6JrDmdRN6UPGOuAm44ZRcdPFIYQ4
oDkx0BlJYFtJ+rwAV5xu3bmZ9vQccqK3dpReF47zq0gUcBBkwhtdOXv+7AcOmgU7Hl791NjuStuW
PAB5TS88OltdUqBnQGwwmwzx0bIBpYC3TQ49HnqtYcIU+SadsoOXE9nJwiuGpg+9M0QZoMUEz+3i
PA7lM+iZK/9u4M47drtcLctDSG/k2rbyt8WPsxsoIsV+yLkpcRVhOtyM7DWJ35lscN4isOM19v1a
EDwZa6BdmzCNea1ajediYf9LlPtb+uT/dcpjgCb4f1YePz7rfxcer//BP08p9x9YJ/geewh7jHNX
hN1/nFJCXCla7hVWRfYL8ZGT6F/CY/QPgaTt8s/5F3zOJEBa/zqlKECzw0A4NlmHOPzrBPs7pxRY
in87ppiJqCm5aqBE2jgA/+2YGnF7TRZ+a9au4Co3voswcoop011VQuZUV5JV8BmfQEHbP8LpVEsa
a2rMrc6dFFNqrkP9M7uFGfdwZ9L+RPeSjbo9qjz67QNAz0nw1mmd3Y74fL11M5RJ9JLHSUQiGBwQ
rvSiCJwPwb2wuq99a2SJXQD0BqJr7AdmSTc9xlaDaz5JaHO9SXPLHTaMQMu0rSf97nVNY3aLNZkI
FijVkgs9xMziXHoKZ0DQGmcXenwX2wOdt7CmN9w6JJHpOqVh4CG5OhaxWTL8k1S/9jVsp7adWEBm
YVPug4VgseP2zKULh0QLWewmH1X2vFiOOme+jVF4iMY1zPb5nRpvrmNxw6k7yelpoLxilyftL6+7
hlvQHauQO6Ywjj5rfrmk5L1xA3Kr/wyv23LYkMsxievqkPd62Pt07t7Y9nRn5SBiKzGZVYipZ+3E
mdyW2czIpvR0pmW22YBA/mXGXK2Tjq5SRt3wXtR2gruWxElQTZvE7qdDM1MlbTLIC+GizkBC1Snz
7OYPDvfxRDbB3TPB27QNMIH2klV0yxuYaT0c3/36yqofqagv2kT3/RqXCM6Yla9bb7wbOV6RnYqx
69kVAX12y5c5IM20K0PJB8U5arfDg4U/Lv6lCb/Ic1zKa0Ft0xSCqx+jZww0jB9+8MK1QGYurgvH
VN0VKiecW6Rnj4Am1RUl8Khb37T3TU+f8zYKpi65ApyxirUTq10ffpFYsQjwF8wvPfdB0aHSIao/
l0GAS6Sw1crm2MML5RlMz0yhRY1RJxlQzAjXQAhIaUZgR+Rh0sTREsWPeU5obRdY8XQjC67rcyL0
w4I7gFSTinr3KcsGgbXJn9QvBZfeO7gdovVpKTK3uJG4avMTH3gZXjBkfLHNsymCdZOpPPlXhhNu
lOGDuuLpqQ0aP9ylFFSxf0zxTx0SIiiHKmoeBMrQasg6bqb+6B9LthKvpYfFp+iMc08jD8Zw0xxi
l8DAOm6c+oyUEVHxOYASB3DX9JtK51j5U3o2cRxh7Sex7V6vCSUT4hq7NpnosEB3VeFCoroyw9XH
WKIbRwncqvsg66JxlTsC/RM20cVT6SN3nNt+Wqq9x5XZlR1eEZyRK4H+8Wbxv2vfZbT07bmTZRFu
LKI0J8uYpPlKexbeqwkUg96ExqvAatDB3Z+rEAzpJg8ra14lo6+LbwW6LV7bU3hrtS1W10ErH7TV
NOkGsrTKyB363ocpfOyuCOzfoNuPpZLdhQPKCYnwSD5TfPckVbq0zyUcAdt/84giUqZL5xVjh/2l
TOMGGP/VkFt8L935h7MABWhYwoq14Diw2isqL7pmNuccW6wSGhf8QrP2KWfiKHgm5ELivcmGL1WB
7F8lxAN7hvGEouoYx7PPNsOm6Zg3RhIfLNK7xXYYLNJc1+6YlJvuZYQG/MCXd96imLU3YRBO+y7N
2fqn1fLLIEKAIwxokwoVsDeMQj/kmwjg4CxbS1CCx4ylAWkavbxgsbrjYoEq4XaSZaSz7MxUYYMM
zZnMuLWD+xWeo2IEplJn3snrc+s7mnKfgzNtyYj6AYB/x5tMv8NI6kGL76UPMn76XaZlvHHoTfjo
x+ZNWsrfwX8zp6pv210PoP/sUJ1jlpafu/QhG7j+D/NufsPuH0SAbnqsGdp701g/Vo3Jl1OQ46XS
fxHVFfofWrunygtFMQu1tJM8VI39m0rY7JHzNrnE0cL1hVwukQJDXGuICHqGQR0cffoCVmMXLB/0
NLQ7CxXgw8M3UmEGT4pLUTXV0fOD8iEavOZEWveO1MGfua8RgcMoiU4BXPpLPfbLSc/TuGsTXzyW
C3JaH7DS5aSNjnmp0lOkuuTFnauUyG7n9rgpPbinRuq7nFfMsO20w+6pEf4nvP2YnVcTb2P4bveq
L4oHQ4zTi5J6FxK+OcxV3hww9FqXjrFy1WXXbKoO+CXi35T8TcLgMqvxnOdVeBtq+dwkteVv3D6W
3tZb/D8oFI++33hHnHhqPxTJBfQ7ErLid9G2h7YTn50DDwdF2qqhFvm8L+u+sZ8E/j50gId67s9p
5K7DUM67BQjamXj0QsKxa9eZOx6KYYLAxjoCvD4pSDvH9i8g0kx8bMD0zCN8YKBnZUDRNkaRzA6P
nrPILb9/7zX2NP8rPXZrAxRxn+VhejMnkb3jrX91llXJKZjrcZ16VvrlOdN0WhbWAr4B2JipsIVH
4RzCFmxJHet8VfnmG+eYfojIZAx59jxI460aS9z5HTbvrtXPEx4Dkmx/NQ2k2bJP3OlPC8Cl7Lgn
S+JQo/shhwH4TnaSbbcqM7JyxRyBdMje0l5v1GTf5YNzCgUWhhFwA2CO9KZgZ0IOonjMwv4SFxQh
R0uxtYfUwdnZvmIkOGRQlH1JJzdEveIUhOW5gCl3nP/qQshlY/aiXV4KLLQkLU2980P7PtARP8u8
i1vX3tBXx5t3GH4FrsQ5N6tg4480MK8Ww7U/D7KSc8mzH7MyiZ/LuPdJkOaGgCYDU9Q3OSqXJ82y
c7oUnbhR9FFuOpzfLhaUfAT2lSsLy2aVEQQbZFB9Cne567A1bwNKmzZuMKA9K0muf1r4GjbFkH1T
4VQdqTYhqXnjlO7E7hcvzUq5CEMZQvEuZwLmsC7tc7Yk9VukI4PUCybTDMS7Vksf1nkA1qTtdo6p
3SNUafydxVTfyWXKiKp63XQSrC1+DY2gxWcwccVoJ0NCi7H1YDWcLvgq9OLgPWWE2QM9nj+VYSi7
xlQsLpJL4Yh+jdqOjErUwCUQLVT4pjDBAcIcFfjRXMn03hbjeLdImELYeNy7afDJPZG9wTGkDd15
q6xTBSnXaxzKq8KWgLKz3MeF8W47Gi6QpN0S/FHZY1VE8p8nPnRROzExiQApMqlYhOmcpHw62gxe
nruq6mJg9aWmVxolqgdtSKfiRLorIQrQ1MWzu3Db3yvRGfy3/nBj/Okxt+ZfvR/xYHAFZ9lb3nEF
nC/e1FMk6aa41meSiTvWuU+pLHigR4eVRjG82sE8bGBaXIS94Gr3MjqtW8/eENdI77i12ISrmlst
bU1uBJpm2+IUzTFjkY7/nQbWZxU62SkLVboF2khqAuZ2UOhPiIvUFqGWbbW9jMe57TF+Cl6cCJm6
eeZjVb+go1NEnsZwn9AECeiWh1b6b50lh1tGIPeomYdZLTZPbIp5hZnQkIrtsJt5LacrMS2YBavF
y4ncZ0t2oUOBVIzywWhWs3Lvh75anrS/lCc3c1HQgSFVjvH3Pqb7o3J5l/i5Mc81AsSbk3TJXgdo
DF7hdBvV5fEOx5e/jZXFyzUef/TkPkCw6N7rq9MurImIwTpfB9quH4D/d1uHKqLvuBDxpY0W+x13
/D5LW+5+Qd++U2KJ3tuk0SPAhSc7b+p3ssk/1mwTDGU/Hw+F+WVLtaOmLT9Uae190bvennw8eI/j
5AzsU5L0qxvD8Kt1/eluyDzvJSaWDSM4CQtuKon/1Gi+YmnQjk+TvVRnCxMtPlgVT398Y5mdb9Vq
Xzq23FtjyDtNSAvFvQ8/jMinu6pn/5QGNtVnbd7jWPWqZ+Pz146qdn6yFTkQnBl7m4JSUmOENEQk
LNbKc/Mhyz6DPxQ5W6o+izvVsTFif17fVZGxf+V1DUgnqNhUR82bcmdnP7uKSA++z1ZnrCcpc9lS
LDYcJw9yURcKFJxkSdYgMhfoYGG7X6QD3UzlIG7tSYScSPGQnFFw1L4j8fgQT+MmGgiW45KooZi3
9nJf4gFgITzlJ4uF3MtSZpDcUhpJ+aI+Zl0pT8ZmLUytxEOG3LJps9HZzAXhtckFwjrMc3JoiRWo
HOOcHZbbYiq693ywnYdxaJ9hh/Tn2U1vUuDPqzKY4LExax7cMSrv2BL6224AlmC5afzpy4zvWzT9
irw5u6+dNDh3iyOeHDrjLh6vjnXpsaMK8hT0RWJekjY+4dTThK4y97HgirRLLRtKhTPDJ2vgmM7V
AN8FC3NO5Doxz6CaWaqXEw4OsnsIQI7HwGd40fwUDa5Crrb5fUtd1SNjOtNlgqh+GxCIh9RAZKVw
YY76UZae+5b0aEOPyynvJbpZjFM5Jv3OeWeBGuy85T6nIO5s+Tq/TE7/qFwyL8hnzD6pjwxg1f5t
2VfpTVSgZqUMWbwfnWvgs29XuO7iQ2+wGEYkFza5GOWuKDv/sbnef3JN5tkT3TeLcr6hPSmlMibr
mNi0nZBzC49a804VXW/v3EG+FmSIVvR2MIeOumP27tqDwYDLi4gs2tqfvd+U4L0TBRQvSzZQQYdJ
CZ6Bmb/4vPyTNf41KOfvkqH/ncf5mLQgNsKlouiu9qj1UApWVLwE9RGSdLWtEQqQR2OTQk8jzU2P
TIwF0rXhNfsZpS9xMrsnj7UX1+gUrirG8VRF0T7x6Q8T9qMQQD0KpLbbKYte2lxtHLuNj10MqA2N
dD33pD4hD/ObauKHOPHJuU4q2S59/olOgpMblPc+oBX+TErrgE18WRX9crTT6kPV1wxCP0qodnaM
6zwX68XJQopKmuoM56KDv7uQEay+M9Gkh8wfp2uAOziwdZs+aPHBj1phr5nrZW+Z+Ex6qHuySMl9
qevbeXRnaGld+URA7lIFIQAHko+71AtrRMXyGeFIvsop1ncT74GNmRSlNbn/GXXWbes0343Mmk9w
QMOlMmVLAIeOpUObdsGa3gpgjFYpN65YIDt2sBqI072x9c/3YSSCz8IJ/PdZQyUDGXSpyBesOWQI
+ogFkyyoG6AWZH4ODOEf1OxMlMCO74E3//CIJHwt3Ba5XFj7OdH2JW9aAuZuuqWRp9j5Y+X9IVKo
nwNEHfazAMymmJU9rCM2RlOCuT8v58Noud+qrvp5FdUy34je9kH3qPrl2nDLuZ0N94XsxiMjG+yw
nr4x2o2uvHhBY7STkpBGRSEHbbAR+RUE4RqAit3a1sb3WMUvNG+tutjpX6hNbNaARzzyoHp5EJ5X
nbpSMAHbf5YZDELs2OkOVx2dNF1hyafOLD9FItizGQJWsrGHm8aqeVdGtLvOrWi2g+VTcUmeZ9/a
GIwio+azWGJ7nwKOcggxaRO+cT3iUu7V8rZryWhhqPEukHXadYtdAgrrmIQfTc4AHHfZn9nwLr/S
njZSBc1lLOZuGyZxeGn54dZRZ7Y0D71WWQLImcj8qqvR8+MpDnnpuvW+lM0MM9eZb8FTVwefdMWm
r6H9AWJn8TiFl3wpav5o4f220sRa25hdHuAYz3x76I120rFGr5dY5hh/2V7k4ilv7HYnBUg2ZV/n
OnchCTpFzIR9Zw17InKA8SzO+JA5Y+tF4UPfaWhAA7aaUFC0aZKlP/aYu47OGDvrIRd/UKBgfPjF
k8Seu6pIF5MFEMkqzBqIDOXg0OGX/BH0V58b5QaHWoTjQTiYA3rK6rZ1PNwHuJlQWoS91kHu8w6U
9Qk/TXIbw3aH4CFhTdQBcgdeaUdvWKkzMRG5Ic7u+mvJ5uCBkEFLdiBukOuGGHkUgmxFXpEqPR0n
FH8ZEJRyJjfpEw0i4bS2LBpYsECD/Ew6+rMCklX4rj5441kkoLV9jsjTHlOh3V0NDss09bHLouLs
pHO3H1roX0kScnfkfLjyn6JiYzx2p1FJpLOYUZYgqDl7t5czRpvO2RItktvaly9tOr+aFGUReVF8
pNXwVbXBnagh4NWLD051jOX12ZJH4eTTHhH8bl7giZWB9xvMMRCcNiu3WAfLXWfByJoqA5E30P3J
9fkhMmmVG5dQGHDTqkB6TdVeprOGVULqX40GCdHLPmdad90TQ/uYnIWhyGGlepm1+zKAxXQRI3nW
Pmt8f0danl1+kiLFgxNKQE6GSqRAVYTjmztJne4ld21+tUHiEnIsi14mCGexyl77kPRiSZYzxdFY
FM37DGiAEdqeXbhKQR2960W2uOBRcd8qR3fPueKBW/VNR0SL9gG+PEPagf8u4pmhMMoce8am5krF
27KyUgbLSF+98HXHmSftijFFm+KpsyUJUGtEr3sIWcRbp2JohcVbz71ylPjjR/EwKpuJu+ixKmyc
OJm6G1cPAuwoFh3mxnh0snNnfFdtfWco2w2nprOcYHGJK8zLVMOJ+CX3/yUL6vlSB/bkrhYrEXcj
PoY/UMjpENDKhh4zyyskIUdbvkf6jw+hzIkgNOlzvUzFTpmAe1p9k0zhS+VAIJcVClyqq+GxSf1T
7zlfCSZ7Pk1n3Kq6xO80hz9qdJZXngT9goBLAsueiewErFPfHGlIFBRoHThpQaliCfS2oqzhjDZR
dxMX0k5BfuZLc72XR/24sSpVvM4YK8cHIaeG5wEwwSEmHCOI7qjmMUdBKrYpJfb1UzPo7myjCIGR
QreUQ1q/YU9M9arW3XSju+WWplznAKCiX8usVHDvFuisi25fZ6XeKlCLdQ+QYohK73GiY++xc0yz
Fpm5zIBmiNzi34HSw+Vi9J9IRTAXcEpmnEoYHPqpa+7rMeuOZWyF6J1o5q+LTMKj20VAp4t8eBcg
8P+4SQNsSuSYat0uALvUJu9k2g35VTLvrkodCG6ZT9qdPo54mCx8EBwZdKrSP+LcRDP4JszUGhSd
CDA5LEvnm886wJF0qHOIbVvu4r1/cCcI8nse+rh4zXNJwJ+wwiyPeUZSguqPrh/c84xFK98GvkNh
I9WEAxOEGCgWXml8Y+Gm8QR/3ZWKi22ccyKQmley3UG8AB/cTnAen0vqWWdEtTLntQoAq6yBeGwo
LVmW/pBmdSO5F6Wh1hA6aQUgzQnVgc9mNy5xtibmuWyXaXmbs/YebfrE+pSALVblVWja4eAsSLW1
XUSYQmqMmx3pz0Ub+8SSIvdWwJS4dvqN3oOC8Hduio7tc9wR0S2vbP3oJlZwg1h4rDTzyq90GO4q
IoK0qMz1XtA1vSsrGRzsdrbuBiyLrNbbea2KCAYFxzsc2sBR/ZEuFgJrnazFGVdW90F6NHxPiftd
esfLt87i6o+sj7LTjEYKQiNDlvVZTFzGeiFbRy8aCcw5PU2ZW0873ZFE5/PJJbQOweu+y9LS2lQ8
Muty8Nx6G2a2wEPWwIMgt/2Im/pjAafxxGbgUjvOUZusm3b+nOk/CwmbPdGXjm9EVa65gzdbJYJk
XclRhoRs4DfzAu3u8N2QIFoiijg7pKodOBgXQR6TLiI+ms/bQiFEB7EDHXfmfvuLiPlv2SIyV8MY
XDoXshdPE3HBhktM0Yn2BhLf+KW66G7UUbwppnzccUWPIZvM84lmTBJEaS0esta9DWKih8No9pHK
b/tSHoYuiM8O7oSBF1LR38WRYrvOemBNdlyvhxKoAU3mHRU4SrL3GTET4+wYn60wuWXdwVuRafoB
St2wslEBH8md3QSgmemEPFGnuB8cl2feyZpfvYU9qzHhJyR8AdmHNVMWF+mjY7LggAyQPVRh0W5j
5Yl9MAvk24y/dEwW0oi4/OoWgvSx+mw6TKEgHg7kTFy9Qg5IsG3XnT1/c97WbyASNd/GPtkFtrnz
LOnTfDFG9dpCIqD4o0RGIriiD1M3+E9UiHkOZL8an4Z23INbzFAml1I8I8v+1kH6Uvs2+y++dxef
pPIBhOOyMdEyYg2ObwMc2/dpx2eIGZHLQuVPA4GxOjr2M8umgZT7pgJCuUoUlrp2dK3byaGnxnFA
fs9Wr7eZx/nMFzqynqqo7Z+UKh/zmlts0gIailhurjKnhGfcwUdIK3CHDpjMI92cb02BA882EcAd
opI3tSWYApNhj0FVfqXDyNA6pbfh9Zc6OEO4ZYIrNnbtmk3OdY541vuAe+Wgkon7WwHkpiQpXNIR
zpisP3XhYMKyuLpT4FNgWOMIOTduU98AMgs29Bx9Nzhv2aK69jMEG0F9rboJfFBHC9yUo5smO35A
9Oig+Esru23sEvG4Ad48a+sjpKR01XFonbCf1BtnWuoGnHOWPSsyKPJMcawabg2GyqvvXSbBGbu3
Tj4G8r3+doixgp/LkVC3Uo7He9cFR6d1OhNsd88AwJg94o7rLvbe4BQktchf2HxkxbqMmYQPpdHt
uGEkzPqvJLSDsxiXenz++/aL/0fjYQHOiv/BpJHXX59f+vd/N5Pxn/xvmwbu86tVy8WnhccPA8c/
bRo+zWUhoTE/doLQY5H0nzYN+MCBTfAClFwsaKEL/4tNA3uHdzVUQAf2+cc4P/6OmSz6X+ydyXLc
SrZlf+VazXENjs7hg5oEomVPBklRnMAokkLf9/j6WqCyskRKSdkte5NXVpO8A6UUCATg7uecvdf+
RUwmJWoPXGCs6cR1uEu02s9iMgK6efX6AXx14djdfio6v82PQZmzCp6P8xxruxAkoziP/cbZVsIs
TkGf1LdjXqhV4/NYmsCHt8wpCw+i5FAc1IgeIiphseRtOXZepIubSbpfmJ+fysYYdw2A213lglmT
Pj0j163AGmgwPPMw6EFO0gvqlP1Mhc5Is2xuZTG4264b7zGQSq/29VC7duOgIO2cAOl+VVpT/mzq
QCqRHy3i364EGAcjNOby97wa/bG03KBD6V64p0aB+dXwWQxzvwCTFlAcOSRFQeQR1HhW+WCJ9ltn
Q7l3MlqfoNf6DgkTWD6fMwiqfNfy+1M+9Aqe7RbIzrWs3YvKjMHcRmF3KqeAo8w0JZy7ZlLOou/m
qEPEyiC8ghgvfAH0iXYuncemPan1xDmLWCufKjA5y7Co8EbdOuYYktl3E3JEyFviGOwqkOB5ug1T
fY+3SIAFsDvJBHXKt/XAJH54a5UaUbQd5/45Iy/oujSmEpNsAKcvi1nEWSHWWOO7jY7/dpU0/l3H
RofEuYQzC/2D0LkC8E0aNlezassDnYzxQLJcc4l5Bflc0xenGkAicK4MKoTZBod4EbdWcIJue6LZ
i1XZ5+1zTUrvFvypeJiz3jqdnNB8pAGm7RhZZPuQ+3dwacbyA0YYAJzIQMhWtnm5bi2ka0REGWtd
2mcdvboVi/U8Ao6p2evDxV04DNMezU0ZkhpfWjXLHIW8DWvydogg9bltQb82lvZ15obaXpY1ADDs
cpx6yuTUXcxdemtbuyDtuIeOgbzQblL5XLhj8eDGGT51F1PJXILasZAf3ca9HIGbsacnDp4P7GXF
SRgY9SkicHFg0+cAxre+cOE6gru0yBDnxKWyJd1Z23ahsM4GmjenDriKZp0FDU7idLLFzq/T4mka
hn432ZrOiX7mPGzMrNlm5RJSYMZstIOqicRSPn7oup0PRghmKZ5dHN0N4GVOpGy5eB8IWu3N57DX
vnEg2sl8ovaMm0G7V6nIgQ2qEa9GoZ6KvKnuNCu0jjw4M0+KTNaoscdrMAz2ljQ5fRXKtnnGjqCd
6FgIb+pk1jy7jr7kmSV3dm6TT60Tv6bTxVyBwwnPBiyEHudskzp8FhulzHprB7q2GenWtCtdb0Jq
cDOU3yv0PTulcutUxtM1cKYAJU0eXef2uOuXI3EXgnnMin2DdvNirJ2Tss3qM7y3+3ao8qOcDXIC
RHhBzu0xVvkT1QM6hIqenkOEXo0GgRvWM6ZQ2vlcBDdWb32b7QCsTWzVu7AiiNFTZnLEIEpOmRmJ
C7cWDxKiCZwAEW9N8gn32OT2vcyeEqZaWyMvxMWYpuCstfnZrLX+29Cnl8uUtCiKHQqZbI3Jd+36
wWU4z3eZavDVJNdZNz0NRvAw9fLOpxXc0Gjbui3tS1mAQXCajSN1Jkz1dyzAwWmh2w/4356l4TML
rwZ/gwSAere6dJm3PUY2GN5iTiUzvTF89Z3yRoXyguMyupZR+1JEYjs3Opx1qNWNE50iJTk4ofag
9QOCLUubNlFUMbVkDkUdU5pN6BVleMXA+cQspbbNc/0EU1+5tSAhO669A7dGRLxZbrUoWExnJsuF
lJzIS+votEazS+OJpVGKObodK9v+XlpVutVkcDQtv6Cem07dlPsXDhR0Za4ughYO8ZSTDC5nFFT4
VW3YH6Qp5KYaqcncjZu9WGZSbs0qqj3WjHN36mhcaYrUBqcwTjLLuFABY6BSQzLWl2re16l9BsYG
tOqcPtMceYU5s7NJFUYRE1LiVycR/RZ0+KRESDt8Bix7MlfBrdvne0enLA2tcQPg7Nws6HaGA3tK
W8tX36c9k+bOdTgMt1mqwD3Tt6ffg81N433qovgyA/u6H0OUBpLj+2CYG8wTV6lw1PckwAdjJ62z
DVuVrArgtHHE7hk7ADQk/wB+02wJsi/wOij8rHNLX8zC8GrZUb/Cm6YDlJenTOl7mnHznZ7JclXH
tIkx+IPJydvmGFawMCbYTl0j+o0fuylc1Sa9URo/mlnzdz2jgB6AbbbdCWSXz26txlVUg72gcqtf
5oZ8d7zE7U4ZhMkUBAbKddAPYXw6yKpV0FQdHvB5JrEntFo1bA1JMxKmDX0DH9eU8CpGBN86BJnH
suJ/17Wepx1w3K6n6phomVfSue5CHxtqp6j1WhwjHc0CYu31HKoUkXuKIEGk5DEabyNBIBPRiJzh
XycKi7Jj00Tmx7YvYrfaGai0dlpezR4j+YSsAY76BLuPTxWQQVJPWlNHNIHjDk5hVeIyQlo2noCk
l9q6j5p+vM0ctsGTqAgSAn4yp4Wy64xMKq7GOEJ3gK2RBlqJRlpk2zg3sXv50T5ARB51xZPdhRuM
NGv0BLAvGDOXyVe9QmwZ9nrgMWj5MsZde+DGXOmN7Umorqog7jTEHjq80YVAilrJWoHzZt1mB/DK
EVGkFYlTPZ2+lf105tBuW/ujfl3GdP/D0rkSIhqQgrOztn6wYL0rviO59oWfZN9dHaq6LKJk5Yh8
XPMT6pipZ4XNcxpIikrTp9hBCND5hF9CmqQSHzc0ZSMmf8YtWOglXcXUWFWKdGsP2repGONLp2jq
HdbdhwJtzKprVOBhhCSiFpAL7gDnLqqmc9Q17V5VJh0cCUo51Wg3+3pWwhHnKbXQ366GZJrXvj31
B3rBJs0ivZeeDtJqnVjBcJ5oQXgqiEcA/lUnO1QX/GmTfzUXoD55FciCV34RRUieWv+sQNZ0YdUp
0V+2Ft8PzABO4Qe1x17ajzKsqm2Vu9rZ1LffEV1tq4pL0XkksQH2B45hzmPcCEwRRDICdq9B8hYh
MWE1RCGGLaJ1sd+MX5LJr7bpkASbOsDBFk0tBF7nwWbWsdGDKb7NMl74uoDm7oZAXpFKsgnaVfSt
q/zoZMoq4nAdSXekQvD6VKHQaNFac7ihSGVjK5eikJkaarUeciaUAspsT6Mi4wYUizg4Cfg9NvGb
aNgYxgQFMRRHrboWFafpbGW+CY0tq5zr06JdBMgm2EHUyNFUEaqV0LdAp0xG5kgqzIiKZmsE3UMw
RVO30UINgXMWuhpBaW/C5x7hNvE+ix5af5NGM8ts6m2mz1F6pQWTKR4bmtqHylYYDNd1JqV7N+pa
YmF6Q9t6IUpdR4eN4Ve+lnkwoM9GQ4F3TKVyaHd0XoaXog0kKOlsntPpArRwUzw4i+Z7FIGJOBmv
BhZC3iIMCwQUt+GJZqA2X5tvdaq2lKz5W/Vatm43rMEgYzye3ypcRtBzdFcuhW/pdKOXaKxktLWB
I+79pVCe9cY6IdI4XjEZp45u3mpqkIzU15CendMIwQ9ld/pWgw9v9Tgs2/C2icpmzVCAeCmmGR3E
MiQFJ12UCrRHplvvjZB85kOQqYzvihadDb/I4XrOfMSTC4C+ou884Vlc+rjJcCbmMqal12e+cWE7
U09NYmh1fzBpydwiZrS/qTgLdPY94YJyn52425gIhyCFEh6bL3PKeeF4WEjYruIe0s6BSf6iABqX
XmEb5s1jPmkOZGmYhBgyiAZhrN9FpfEwBI3G6Kt2cNsMORKOtYmMmQb6ADOm3AdjPWo3CcQFUviY
Kzc3eYS66YuQIJko76ZI3wLYw3XJ26XjgHO6oUvp8hUtjD42NfirBoIG4trqSiPEqshzNv82cM6l
yNAAjcII0w26gpagFA2x9CplzahfgBUM7DshydhsSaN9lpg+YNHaV8G9hWL1qXVZeKEI+/WdG6VT
tmZTyIa9X/s3eitwLc6TjMZzpDvNPhqLWby4Zu82O4YAOoa5Viz01FU1ddPp3MfFhday/UG315zh
pGBKyQTB1eIdsAm3v9eaVgfWHo9YSfVqQHCcZxOFsRlHHAbaku4mTbZlDkeqCqP2B8DOzk2kJ9kB
aabttctuUzdRRh3bR17djwkKjBgQdUw7rTGXws4wuoM7m/qVrPTkCgU1U4FB8bvWpY8UDfxH9VUN
vsDLallf/TAkN6/m+RSdjl4izH1ctbx2XidU9jAQtHwpIjjant5qcDIgQ/VrlyYnquRp1J9U6ljT
WndxCDWlbNFTcAr/Qq3Xko5djbI5KRnM6uC/p+60GqEbB0ZTbZEmtITwVcIH2ezXrToBTZHj0CZG
7xZJ1FObGM45GJZ6W/kCkbBrXcxG321SfoA86M6ZYw7YTeNrCJges8IyPskkaRlUsaAr4FB+n6q4
wQ5UJGo70Y32BtMRm6oiaLzHkEyCsOl2T5pF1M//71O1b8myhkXn5j/3qY5PUd7+dR/lz6/89yl/
+asNX//a1a/500uUvzbv+lfLP/Wjf6U54m8hbNSiSxuLRV7SpvrRwFr+yKJlxKGP5Fn6UYqu17+M
RsL823QN16KHZRqK/te/bUbC+Nvmx6O3ZdLPpB/2jxJnjfd8IxsSHCmzEkkHwCTqpLfu1k/pVj54
fFeDOrcWfe6wnpFSzvKkGBrhNWkWhChekDsrMc37mA5zyKCmca9Qizd3erv0EgzmDXA+/S1jpSre
9YHun0+dvVcSKLdFFgDHflQXj0IzqBpQghMtYHbHqSUoYdMhBtjHjXH20y9z9cPJ+VfeZVfoMtvm
f/4PY3FG/WTwXL6VafC/Or1BWnM6t+/nnlzEQE/CjMaWFzXNOkBucYWZAQd3bIaePSG28ptG3jaq
tdY67vJzJE7WdeeWyW5Oy5rBMFGkYyyu8BUMJ2lMm4s2xF3iBPbGnxvIJTnpHp9f9AdT6nLNlgUK
S9GvJARY/+D2ooxGMLAoqyczY9i2UDaDIYO2yfw1wnTN8bUZfrzN4MSIe/vNjRK/uVGI6l1TsF2x
QjhY3X6+UTEAIFp6WFhVHxt3STzdc1ZkCLP49kn7gbxWU3WZOuBvtPrbcjGmfv61xfIRH34rJKau
IZYHcfELv78EiTJkojAE75RTjsBoAhFjCUb8wgRVaIfyXG9cSsvRmXdCi2HnTcboQeAB0+5M4WkY
oVhj1vVcZmRvxib2tM+v0Fg6uB+u0EG3bDsQVEx+nuWX++kdmSWdhy6X3CTzPurPO6BVNRYYBufg
XtBc14WXcuhfmCH6eEJZdJaaL9j64PhnrP82etidFmQ7iKseZfoanS9C4K8TpBnN+oIGHNaJhlT7
WGM2+fzaf3NzHUzVwjWkIXXj46VXYZxT7jrMALWCaB38/OsiJ61EJTP0UW0uD59/3geG2bKeOPDS
LBfLMsNW483T+NO9glOPrpRG0NoykMEObnqqY6TdFT2WnDRL/HOjMyl40enoaTEgcqFml4PG8VJ0
2oJIcnat36d/uKxfbwNXBVvNtglWt/jv+1+QcW6d6h1XpWqq+tmCm1sw092zzhZrXJbN+u02/NeZ
ad8D//rXuu3q17/g/TV/bTEbYq8v8v8O6D/Jnf5kzyy6Nvzr2L08vU+NXP7Wv8Y79t9qMeBiqpVE
rL9tgf8a75h/WzxGPEjSBT9kM6b59+ZoMPlxyIoUgkR2nffy37sjf0nx/JEZqQtXd5x/lscudTiC
P736yPS4OgN1tbvstcyfuYifX32iWixzgoVU1PjzNx38ynFXTLaPtTUqmaCj1V7Os9BikTEOrYfQ
Xt4aZdx+gwgOSyBBQX6wEdWne8BdsdgROTJmZ76bi3qL/j17zvACUQbDDJOryTE69yZPaArd4P9z
zpH09g9+S/sW4tpU2+fEz8HjadxkugwCeJkkAzk2InPSdZYKIHGfQQ2r5Nw0iLH3IndMGCrVXADh
XFpZ2hocQ1tLv7cRbq2vEl87wDBaN0s/WmJWMpboLZaJAkJXJIlp4BZD+kbDQhEfEhu0gJsB6mJ3
hLFts2i7RqeeVQE+aY0Nt8yvjajQv9EAir8WIXF2uzFken7jkiB2bg3uENzzRyOHjNFVs7alE0Ng
5NBRga8sEdtHFKXjvUbnE9zP1MxgfMKefpwKrZrzSdX1UofbkAVdsMvCerwpU0ydSDQbd6NYApt1
GHb6vmKr5XysZprB1NR2tOtGrRTkwGTaeRSPkAk7YzRLepQMh9aIip3LYqiHDEp3XYr9GGih8txC
Q4olegzkm0y+afzsxVnhNU1nMRyKFspCKLNvBlKmAVag7Q5ryDzLOWp2HsukAJ0TxwFUugCtCo5W
WmCtFyL07tZibik7E21EBIKTdCro8IsKaUeZJQ+h5fRfXVGBS8zBo2F/Vj5e4rwVhKPpWleTXWGY
jC7aMS5LGP0wwU51MLtbh8LrLqp7h+LHnWAvsIPTqslRFIAtbDnRFX4aYvxWTVaRlhPNBxWQHYAo
ls8OZfzaIRF4zbpkliuFqjRACGiHr40+gS0M0Hd7MsiZvyPLBIOMg21fFlBlvDIryGj3DSvomHZk
Qe0ZfjacLVqjxRtgE2udus6II4ue4AtEL8TwlenXCFFDmx28GcqXoEHws3Z0SDiUjtWdVRr0paAc
QwhkhWdyomfDgDY9H/JdZtHr88bJ9HfSr3heZjdGAxtOpR5s0sQnnNnqAvtGxWXzkilFHDRJTIvo
LasvIiSd95beU9DP1KRni+SjJQ8yqW8KiFTwApOhPZFRxb7dk5G3jUOd41fBbo14pw344GyczxQp
nkAo5jwlfdwENeG5ckkCUzOfxxzOHFDTY/ohGdqIaIMmAP/IMUqGBtf50BOpHJpj0hETtRj5ESjW
ty4coOs4CQo6Usx0z6sRA89oN/ZjEaj5i4m4HBCQEXdXbHbRMU7IyJwzbQ7WUz2o7/1cKCBh8K3N
ExGkC8qbmdGD5dsujiC05BcCMuDtRHlLhHrfqhsMvtM90sz0Cf8KglDfbwUjzIK5xcrtAZ6sMKwS
bWplxuS5iip/g6oy0eiriNhZuWNjwU1G5i7WdJmY/Cn08gYNdTsh2KpzcVivAfMkrpf6dqwTwqQb
Ufnd4mU5JgSk1q+RCRwagtTcnitnEi1a2AIwqWlnOWVInBOqQ0fRMPCi87h7CNdrYNqYK5Cyh1Ye
bWcooYKgTxtJ2BavsqufB3Vp2y+Z5LR9gsubNvPaLjFzE4c2g3CiGTki/kfZBuWPrOcxsKJg66LN
GwjbqZaJZd812j0/MiPTue5dy0s4nDob2GnS5a1sF/VmbItEYoGcchLsNOZAY7LVqJCcb05HzNDO
gZcoky0g/mQAr1m6OUsRnHdMonM40z06L0hLytdNPYDcNgqwoPswx52W4hxmmAcstZpyEMelabbG
RWK5ScQj3xMTjCwnczF7oIl0EmBSRoiOySh0xM9KJtN+JvctBVdisFhdLPuS8JoEEZPcV3FXQBF0
M8UaF+J61WtCz4iVOZ8ahXVwpRPv4dwGmbBwnpp4ZuhwhJyAdyU0PZmTc2dk/a1PwKbxtdbLbMQs
DVdgLdqq9r/Qb2++T3bl3w9AMuCZab3+WpC0axwQog3VSnIWSzy4fgzJ/NAqd6wv+kOL6v373Awh
Cnc9+x7DojgweUFVGmgaaW4NEwyofQQnLuEAfsdwKwHgFdYmCrAA8NSNE1U0Z4IAyikhKE9d1jKE
wlFffbMmxskgVka+cI+nMKCKKwVgGTJYSKIpFg8CXmk0DBU4hDsWjzr0JlCsF6xYGvizZNEXTlrY
HGop4mHDJmTgDu9p3yC/MM3TXIQQQ9ORqn4VyVw+VaNP3o0tS6CK2YhVkfFAMT83zH0mSPpdx+ud
ZPqL6Yb1bZdjX/FMNjrs/2kibwISY7uNMxlt6hlmycXPKtWfa9PC6KPKNDgqNPOkYvBMc2xgeLvq
pnJkjl9pfc2mS3pPuC3RzyKIzJOJ1SaMx2t7cN37OanadqOTVGyvS6jocsNhYap3Y2ESiVs3RPGt
0zgYmk2aN/3XwZQsWUU8AZdMG4tQqJTZgE9vkBRYHEhJv1VZ45SbBbbbrlWESnHVF5IU28AtQGxP
g217pgqMF6QZBpQKnKVPASPQfpVZuTI8wg/KkXoA1BKcfIptUnHAimExjeWFBXsgWeuAxRmiuAmz
t1FDPrZiCaaryPhEP1XhCJe8qyPOICzIPWwwFZXOOXyllF2ojDt/ZWgsXxxxZodDmrZ8du2gPT7E
vaV9SQhlkeR0Yc5bzzWgJoZaFpRWQARFtXeDEKUOwkJWdKee0hY0pAEZwkwdhLPIxklXmiMWpu3E
eOJ6nGYJBAX2R3pohqK3NjRegAVMs93NXmsCK5ZZLp2TiBhIOIM20Ire8JliRj68dT1wWXHrwaED
GmKNP0OzItUqaTUhVv7k96SoaSFPam9L395jS1ONR7Z0/GUYyojF14gy0KuZaF66VpNiO4q5Z4A7
hMScIX9pEVtko3UVi9697tEMINnVRUMMm836EVTQAnVHsy+wy+WPKguHc6t1WLtjQLYXPJrjoy3s
0NgStzgQedGmGo77Xl7qo6Nj88SP8Fq283g1zLgrtiO83i98c4phBEf9rcZ8DRznJNGsioakJWaM
rvVUyCJniyJVHeZOydtp+SKmA99mrHZhhj82j7VHN3br56mOieEJiw4GYQWi9GHktHDl+2TYDM2U
fOHX6g5lv4yBpVthT4IqVn7PcYXGtM4jhnbVLEzo8SOegDEdsR8WDLB2mCoQXHU2SnevL9z4Kx16
OiFplwmkFYOLKGXStH6G1YkzF60TWWteUeUIEnU8nkeaRG3ASMwhJt1pxoAnNBlTHNf5ABU3YYkh
WIpWP4rJCs/KGAGpgbMKuRgF90guT4ApDXUlaG1GBnYFLwsPrHM2EGx2Y6chzlVfWD3zq1ktcXbM
LK9IhNW+20agncw9B0amEUI+5DzwV00aW9eqbd0DOgycl26cWMILw4A0JiSVTXOoFPoBJgUB0eWY
wYmqt0w/vGDorl7zLDAfM9aaHt295mhbUIksCjZH8IQ8ucnCmJRklThYwkzO6PcvWw/EynybFfBM
Vyqa3d5DrsqXaJnFA9DVRFahu584hVagEWEaw2K4EfT9SSfxyfzeDK29/N+R5Uceo6aq3XWi62DJ
aBmC7YDaxotUUV82ThI3XulE5DzP+C1XktSxSzkI9ZCVbW95TLbIKA8wnB8KwrisbRw0DvSLTGiv
ufSDDHxR0GVnRBY2aD34vJlggjQe1rx/oXN0ycnBfsMxcSRdO5svHd0hndQH8kAcFF4jHUlA39hn
kUPwHElrFdkLdVxdpYwZyUMxg9aHXugkjpcYCU5f0rfVi/DT6CHjJbhjusYon+IGqk4pIbt54Muy
b4ErRyIYGm63KwrzmzuDblghcW6bNe+3/piHinNruQREsgJYd7UhfILeNL+46sk9QJBbFFxPEkfx
t8TSuQij99WNKBJIdw3Bz7dpJaRcD3Uqd1aDe5uz0KDxWJQ6iRc0YCosZsZcO3tp5zVx8wiElAe0
FxVVW2nzWcAZOdsoEJ3wVVhWscFojXIgCncmNg0TRGsGPGWJcAqREPImyrtiqByI9eOyTOEGXBDD
lqajrO/YjldKTUa2ZjNG7aXDaX/oMncito1TyIY3Kuk3LVNHbvJQSgwdHVbYFUfEeNrGSDUiBkxm
ifUGUCmUENAzO1Ng/FmNkrRKL+DoAtRE7yHxSC0cHxpKkfxHh+0ftXr+3xTuCkkr9j83d+6f8u6p
7X6ee7z9jR+NHWhlizyXBqBluJImPP/Wj8YOTea/bYsH7Uc4gynAQ/5r6qEx9tBpVNo6TXviG+RP
cw/N4B+0yQxSpjBNG9T/P4NAvoerua7lCiIkQFEyl0E77Cx//lOjMh4MCSDaBRNrj84X17fIIdJ0
a6dNYb5v3RbdZGSaZ2zjxiGqu/i0zhPjSULpg41YoMfRmurcjuV8GVhqYblC61iIcTtiVYrNHGO0
+Onu/qZX/76H+eOCFZN5neOkSULEh/lAMLPPUUQ3Rw4BM57EGbt8UerrwmiQYbBB/Ohh/sfZwNJg
+6n39a8P5NYoh7vOf/gF392hxu7cOYWi1iOxurcqdenQpuBooQ2bbnS/JKlVnLR5GjPrYSKedJwH
AHOlG1SXLhKz/jxpAwLF0sFH0aG6M4K0mgWcXnlYEWCLqBiMCOG4u5hK/mCGxvSHkcr7xv3yDRAX
01uE2m5aSz/6/TeYRedYyZS1x9hmAVcg6VZTjOt8kWJAI5dHPcYcqQH3+vynEu/bhm8fbFh01RzB
440+/MNvpQGmzuZ8bI8QBrqTSTOWoq9EVNi13QlDpxrwudYdChJU9wCfFmmH26xd9GXeP78SPp/G
F/RUadP8fn8LUkH14KdVd0R32uzjtDChJs89gumqJfDPaq4o0MW2Jf7yIO243VoNKm2rAI79hyv5
zY/hMu58a8Ob6OSXe/bTC1dykMd8Xs7HBIm8N/lobdTQDeRgp/FOTul4W48NEQOj7npIsssL3qZk
k0U2ajvqrEOnc2AdQDV8YZBmnINk6+9dLU0v9ECZuz9c7K8vG/kxWFqYSbHY/PIDmpkUacqU/ogH
LjpHHVU+h2UWeDaZjaTUD/OCX3V2nT/lx7h06hOnz3nEpjkXW71Ixq1ZOPOWP452uevacAL/OJZ6
P7ldnjHa3LyXrIiYdR2YuO/up0aQsIWZ0jxaEen0kOYgEcGG8mIFZO+f346lR8+KzFpJFM+HF4kk
wFDpo2Uc+8rCZuRmUT7jEQ2HaN1mC/wARUh2i3DdxgYR6MAX7IG46KibIDmossbEHIrIaDaWor1L
vmVlO6cacKIvoCfMl8+v9teVfblCG+WYAaATzO/7G9PQBEIDJcxjms3RDr3SvA2tvtzp7VThI4yN
U2g10yHS3HydUWj84UFfvCXv102wobZuCIbqtCTZXt5/fmelJew8qY6cReyvKZRz/4QgisZAh2Pp
R1SIdFox5dN9YttJxlWVMoZYSyBW9DdQPj5misS7dVsKdYCWY3Nk10aYZsBUnpUO/1aOjX2aZMiL
PCeZ0K6HjossmB4FiL3aAbzRhYEbbBo42ed8vAlsQJFbeagDxy9hA1Ro8YeZ0ERaExDp1m1nzNiF
izzL6NqO1m2PxhS5aWBX7RIKk7xUhVAv0gjI9gSlTxiY6yYYS2yMkx7C7/mV1hJEkWCAckNQz7Tk
iVttou9o88wQO8oypU/QlsrYtENW7oLepc/n9nOZY+vNqPPm1ASuJ/p0BlBX1YuZDJYJsahzHZ/q
zAhLzHe1meIuFSI5j4s4qb1ONvSdaCjTy8ib8hacOBweRVrZ2hK1KbYTRmyfDi5yXixjmHEOpT3g
/9fhymwrvJyXsJ2BhA4wwnQvh2gs1p8/jh9m7LyoCsg0aVSL+mNZVD4sfECkmyGOO3nE3a3gElI/
gHrD90ggwGNhG9mVXvOd58K2j6Qghy8jCdp/eCh/Wc+UMHUpLJORLGO1j++EoDIAIEyZqmVVsjNm
aDm5Js1VH+TFPpPG8Icv/cvixOdx6DMwbSFuceWHxUmW8UyYW+geNS0a9mkIW9UuArll5hP8YXH6
zVejVWyyUEuEoBzyP7xu/hRTFcxMzwuU7WZoYxHWBOeUxgi2mUHgwOe/52++GtsYB0fORRwbzeV6
ftrHchxZgc/w6kjEaeDNFRVNrCevuQ5a+/NP+t03U6bJFBIFi86e+f6TKisUlg8q9gitojjogwpg
5Wr+vmdDoIrzxz9JMd6rQd6eVFu3pDB0DnzMTj8IHbIy0ZHT59rRSo1inzS1CZEpTY4IKnMvd9jR
orZDrTDm86ZKK2uvEtqnn3/p5fj/YfkUNm4+NjZlWbqUH85OPtODpi40+zjh6IeljX7VPCRVpdO6
j3zXX9tEmbCU+RZlHYUi3uOWhzDwahKx7+bWxi0sS0YNf7qwXw51yCh09lzkDbbBPPrDgwbwwYVJ
4aujHXWOR8vxUBJ7fxCVI45mnsjTokd7r0y/pyMkC07n03DR01H4wwP468Gc85xyuD2IeMFCf3Qc
svoB7Ivc5JYGlfbsB030YBfKuqxCs6XpR029JrMnAowSp+MTvFeDiJ8uYj6Dh1ETD6pRyX3YpuB0
TTu4jzXk6NhJNF+cJw3tbxOBq7OOQgnsjFJtUXlOAB6ha0Dy8aKy/N9F9H+sNX590nnGURFhybQo
GtWHdwr4UTuWTecftXAxsjmFuepmTJFgjLrtaNZ/eod/93lL2oBu6A5aAfPDeaajdaszofWPyqj3
KQnj0K+SmznKLmsk0n94cH7ze6EjMFgNeW4QH5sfnmiDcaIRNti2c9dKj4XZRpeYlJhv40Ly8m4K
DiECoJWrG8icaqI5TNhJ4AaM54aVGRM1quiIzi92bTvdq9hBOBQq8oAzP6C3F06Ne5AQrTdpWc14
BaPqwZx5UT5/MX93z3jceO5pVyNn/Lg4cHTQO2aCHPPAT0aO/9jH80vTG99SS998/lm/rrHcMZMc
HJczHGco8/3KF5u5UQ2NrR3NgUkrTZ7HcChDD+Hc188/6NdKjQVW2WxQ+ID5MPfDSz10TZthAwxu
i7BqH6upmJ9MexoCyJf0Sb2psmPNy7HuAjA2esJVA9E6j9hb1LyiodiWF3+4oF/XYC6IQ8JyUDC4
1R8WfRTzIsowAtwC6WOyqBXDVUsD3RtqGe8ZzJGiXOnpWWfl5Qafh3tJWVL+QT9p/bIEI0BEEbjI
cggb+rjSYWCKQcAj4ldBOhyA6gwb+I3xH7a333wKURyKooIOERCbDy993kA5Taoxup2TNlyHHMDW
UZf8Xzy2pNASIo7G1mTR/PAoZXUhlQG85bZtmDHTrzzak0lYXQUPrpteP//1PghPlx2U2pMtlK4X
rnDDXr7zT4eDKXcMza3L+JYde52TYBGcQSsGGuNEUy12ddjaF1baG3Ltp5AkrmfD0GIPxcl0NQCW
1ze4hqe7FGPLVU/a2TcjL60DbBCSJHZm5jQmh+WcZGK7JdX+82tf3t//o3J8u3QmN7zgbxksSELf
XzrYFE3NYohvG705iZ2IrVfCmEqtU91Onw0B9PbzD/z1JadFwniK54ys01+2MfCuyRw2+IMHF9Zk
NWrBFuuTvikJ6/jD2vW7j6LnaC7Vq7GU9e+/2yLyycxOJLdDOWH5HV0CHUVtryaRln94qn/3UQhp
kTezfDmsLO8/imQDBzgfmzPn33gNXz3YOXWiHUKDec/nN1D+eiJBvMumyY/FemyqD5+FdzJOTKst
YPpU3f9i7zyWJEey7vwqNO59DFosGQiVkRmps1JsYFkKWjscDjw9P1Q3h13Z/VfZcEcaZ9fTXRXK
4X793nO+cxd4vfWSLIH/GQSZ+TqaMypUNQpIViYWaJLUhqe0F86qPykYfrsgk55Uw9de5D3ddSiR
zZeiWFBzJILmfNQSLmZhhHM76sBlkldxW/TLliVpL7tpyIbbuiAFj+fIwf3OaBE2smi9z30fezMz
AK3qSOG5Tk65GbiIXWGp3AjZ+Rc5MpHyKvGUvgKwVTL0TjxYN9Xce/bWLwENbnSeYqbBq8N4IdTW
fMlgNPAjDs/grp80hF6GprXc97kBmNHx2u5VVA72ZQvTx5vRanvYMEHoy13no6vYIJSavhM1Z3Ns
deM+F3RMGVOHiMrEyEAdr9HcXPcCGv7W9Hose0uiVL+pvEJ02ywPhyu7kwLfLYbJ68LsnogMjPNd
SULgJeYW4+3XP669bkwfnkeE8QQU0ammbjA+NKgtuyRIw+zbxzWhA9kdaxX9EcYlvdH4DQDzGQuD
xHgOmPz1Oig+x0ynV0tp3981qp/YMezOf16o2YmyIHVobwWQ/Tcq1sNFQFV0Uc9J+6lMlBsZqGiu
iz5t2sgbbXmtOsafO4kZ6C7Ddv9lmDStXAvxFbNlUoW/da6R4aGsSisglk8SgZsiSvlW5Vb8uyfq
g/76x87EdZLvAqo8LcwV9PHXTTVHEyAdu+4fHdJev7g1sfebfmB+hDSvRRtEoi/isiUdEyw8Rtsa
B09MEiohTf4QIGTVrARvyI5h1w+sIGF/nhKfCT7aEDuASkgUBRBR41Xq0s6joHPqM5+rZYQJFw/X
wJKRg1GIgka2LBPk5k7l1tfMK1flduZ5F7/+6f++E68yZZeMPAvxtvPxhtmO6B5i7L6PhrbE3gzr
+ES60hfed0sU4+xf+gWmi1+/5t+3Lfrj9tq2wqViMhX5+TvGTIFNCdfHo0nrGopjH+8tcAVYZaf5
4dcv9fdzn6vd2kq0PQNR7UeJeK9MAwJe3j0mZpHuPHMYd6HWy2/24bVO+vnx4VXWnqW5fom8zs8f
iC6yK11crY/aKZjyGsFNOpL5kMQ4pVM539cdNw1XFXr360/3D/dXhlM2l2g8HDS7P27KMwpNoOj+
8DhQe7wTc2CcfdITz7PvsFQXYd62hSzR9lSE7KCsuKZhGn7L09Q/Zn0V/+ZU/8e3w3Njc2n98Z1/
+B6kkpSQJeHM2Bn1Afffo9WTphy74/QZ5xhr3GDiGkCN3feubx/0Mqu7CmL8yUIc9Jvq9h9+epdp
EpYnGw0eEec//ygeDInaIQr4cYK8GlUdTFCjVuFv1rL1Dw8Q5WRIC5akORpDHxZzlwTmOEFJfMxW
7o6RqJmI3IbKOSQaZ5c3GN83nHsYwRtnOJFtHcw7xN9pFnXGiOiuNFBgbzyjaGiqIrYNLjpUZdUm
jbPly1giqNu6HmbuCL0MsZjohoZLPL3YK4OYf9haqYKw3iO8/hJn0iQ0R5BxviBdaX5T2Py46/91
mdOJYKnxZeK5QC6/5lv9dW8czUA5STbrx5Ax28FSA0dnMdjAVdNlL2nmHGp7GK74RZ4wEuVPFfKQ
Q4NxijF8QdYEI336Fl1z0nGt9mBezRMqWaLUJ0P/5lbxwRvCmIP3SjfLpGdmmIa1cqH++l7D2fQy
2br6MTF88inBCqEkHNEbZkUZ7vohB1oQGMcFqRGJGLlzLxYN5D5om1NH8tmNlYbyNXcJ//j1I/tx
71vf1/ps8Mha9ur0+fl9tfg/iVSp58cOfhIO/0xdjmsEXTDO6f/BS7EeA5BVP4rRDz9XIvBp1tKa
H8esI/PGcDucm3F1GO20/80G+PEhWD8Vww/bgh7FM7Amlf312zakIWIXyuTjejxGyk+Hx5kM0SjJ
O3WukdOcTY/K5tdf5foAf1yOILIM2kIeRoOPLcs1gS/zfMWLdvj6EyT2m97RYqcSmlIGmMXfvN7f
tjc+JauePEk2FTLZPl5VHdMq5TBK47EaQCTaVCg6cpOMiGPVO1uriLuDsU4UFu3SFFHmk+qb8akl
l/Q81Un/myX+D985Py1t/tVwhZfvwwof21DwbDnGIz3LIlLZqO8bGg8bFPXmvuuJb4QDOv/uO/h4
1K3fAfY9Z1UF8L+PzxWBOTZg4GB5dGMhLpfQrTcFbNAtcT2S8SMxG0UTcyXtgV8ZxFo/oofGlEb8
8+U4ybNg5nHp9o5xN7ZCXgijXa4o95tthw7wN1vzPzxqTMcYRSC6IObzY1G7FAxDCr9ZHvs0q9b0
eGutrsJ9r4b2N4/aP3wrVBkU0DZLAzmJ9fP6b3CUVL1Tmo+OP+JxsOz5gohQa++WUGsQ2xlcNBq9
03Ehf1O/rb/yzw8BjxuyQtfAcmb8rXJHT2LQgA6XR08BPpW9Nd/GuXj/9ZP294/n2R77VkCNw1Tp
x9Tpr50GXVbcc0uAii35x4p/fK4NhwABIkn2pH3hpO8qdV0lUv2mwllTWj9+vh8X9rVatF0sWD9/
s7NKuhgqgfXYYhrZSgCl95Ube3gZwtHCjOJkRQ9XczHe6yGhcpbNCCoTigxJRxBOAIKX9BejNlB2
yIOZtk/WkLpHIAqk2zTJwt/kAFtDdwyseqnn5bu2XKTJUIuWB+JUx4epEa+uu5S3QY98Yc8ySMwI
zLj9ndCl5hJGibucIOEkGmVDHryAnggOtVfFiKyr3Hn22pwxakLC/DWo+EZsbHQr3W/W+o+OyU/r
IAiYxCBCoevArAgv2k87cFCqdRznFU+AkrvLggCdcUvAur4CCEE8VRqWnXUjGF1Um9p3qjssRrkR
NXFVwgDJhpmMgqVq3I3T2YkgcU3U8Nad7h03ar5Obom1gwhCKJquMeTAaUZQyEy+AjEnJdqJWScr
8Lzq1P3ih36yDy3pnmZQaHJjos4FD8Ss5cg4JVDXTt3lr79eon+7uLE4UcDQLsb1TitxjfT96xHU
gI5pJlt2T76dgsBuq/FounmTRXkCtJodqCHNDGtCd821Jj+Cu5Uo8EfCRCKnE4BIGtPB4dCTi1ig
oiwVpA1ybkrVhSSA4P12tw7TjnPQBcyb/bBo2m0gpvSzw3BKEhBYAMVeaKBEce33N8Vk0misvMWR
e/yDzm9u7H97LHgULea8CDI4+Hj+f/60DDFaVSB5f8IW0O9JoGGf4ZdLT3EWOgdWSQO1PRiORgIM
agOwpvvNvvO3ZrZLlvEaSsqgijsc4raf3wFRoeMwBpl6ImhxOhawzXaNL4sjzBH8JljQLsRUYAYL
LA5j7ErR1Hj5HQa2+fDrX95ct4Cflj75yn9MqdBhrBqsn9+JMnRm13Wjn+Zqkq++OQXI5oBXFVFR
BDkci9ZliITd0HpZjIWLUeIXyU3tW5bal0js7yp7RR0Vc/nHj/T/5Zr/3V37BP+1XBMu2X97fJ+y
8q+CzR9/5k8nroP0kvBt6jb61qsV938JNm37X3ReuENS16zTH4uT9E/B5h9RuQb6KJ/7h/djRP1n
HK5l/ou/x6AmC0yHdiiXtP8kDXd9eP73gvIt7Ns8WNynjfXEQT3684LiCCysYEE4U9KlgGPPf4PN
cgE6/T1ubeZn4FLC3k8iWqKSxC03cTRwRKA1HuGSQL4LENhcyNz7H1/if7Se/m+LTeYporuHJPeH
hsFCUcpv/V+vnP/xef6W/XXV/OOf/2MVWf9eNWS2I8qgDc5kbZUfrreqP1eNafyxoJCvsdDo51El
/rlqwn9RxtJ9MpnUcEMi+vg/WjU/l5tr04P6z6B5RZ0EnvtjV0snboxuSL5BTWy9HWe81/URQQMG
tkhdQPaF6ebVLX5SETwSguQgKS+qtg/uB5yJZbyxewUP5K0ZMIBDJaWw8bfI54052XZG6vhf/t9f
TVS4v1w9tXzvv8jsC/Ut5JzsD9jOjz/0p1I8oD3zhzRcILD49yoRnvEvl0WK4IIqIjRRpPx7mYjA
/RfyTy7sXCKY+ob8u/9kd+EK9vNSoTxDJouuh94Ebam1cPt5g2lngztUHqBuTMe5HHqrOjElCbPA
rE6J3ceWqYMB8OdUVRWIvJboDWncxvQfxR336LzwOxrRXDmmKO4KSJu7BhLdIM52mrTkpZRBOELT
9Od8ceJrI9OOxi6VxCmc9mHGnX3oS7U4+mFgmAnlZBHdqNWJ6FuEpdeYwuZkIvi4nwNu1CNovX4i
U+sGgp2pzy1eQ9IKEQeaR7J75/6rMUhV7ebKCel9OSpgcJ3IudrlCn/7jiTa3jq0uqS+BGsmE1y1
4GVEXGxwF9ODQRmM7wnbdozEB7NNPkF11OhLjK2aK7PYw5derhgddMU1qXBDdhqyEncrGYJZ13wZ
tF3J56XR8T0/XrilAzn66TY3Jys9x0MTTs/FQPiEGSTJ1kmnsESJNocdyYZQCmApuO0Tr1C/h2HX
XmuRgo/GYZpWEQEaXnN0YzJtB1IcYPsxTE8hAUv1tQyZ0FzOVerdDgvgIViLwKLzK2cR2QF9YqBe
6AB2F+AUzN0yeM57IXvQWRmoVGvNS/MiUZERdsD9b0RQTMxPihEQ5Fcw5LAV+4K0FtIpcxkVGrJr
hOZrSqNC9VTnk6KVKNO+eZ6qlFvROJOeEy+Vf6nDUbuRWPxl2E9DFW/hAtT7GNWJga8JmuMxdwe5
HPA1+khseyJKik/Dsoj8O9VcQv4WLEN0jzrJ/BvGVnrde0gmj3qkNNYFWIkx55cm/O6yD+B6fjZG
pzoE0oRrQCAgMW3gcZXlEAWjvfBBjaDoOC1nkjhSIA9c8wtxQ1pmhvmH8APMeZj1ZsGcNJyK22UG
i7AxirR6C8hF3uvGyp3ITFLyahwixSJDuHhjdWFB0EYUTXQTlqR94TNl1+XYP1vETtXRQs+VKDw2
zacqGKZbdn8CXN0W+O0Ck2UkYrKX+ntttq3cuTjpFUxjIooWq5kGCNw2P+cOLG3XxDsb7Ga6q1M4
TAM3+mArbV1FJTRt88rsK7FLl6on0rgqSSD2KACMy7rgr7jMer/3wEeKBHxPnA4hFMlClJg90JlD
HySHSjWfvKaq1XtllvaeNPDlGE/Eu5xGkZJyUFtTbH3jCSYIs0bXS6DTIK7gszrD0Zlx4bEmhviH
P7//VOEWSW91WiA97WN7N/j2sB9KuQDZaB31bSL6+zlEdXS0XCle1Ij6AfntwkmjFFAqaS3lQ9g6
SxQT3GJu43BM9w1ERhbnSCTLyrcYbjBhO/zyae1MkTXGxOwlYyv1RnTo+bfThLdiF8IbxH4X18nC
WDNnHIqO3d6N4xIcF3yjO6UzrH3xaNMWdFomEnek2xPpK11Ag19QVvTPjMbK9pLgiUAfIVoMxX4W
vih2Y5rZyDewsx+nlfUc6VhY8ZV2svKsuJfdm0QNPncqaZ7kbE3PczGH26JSrkGgmEwiu7dwypEn
iEN4Y1jl9DqDKq12deP2O7MwiGpX2jksoH9vVelb5iEZB+R+eZDAYxUtKp0xF8EVaIb8zDAVgy8Z
Yf15UKHCfgljGphyKwu59VNVbH27shdWxexf+5DGGZ3Gnt7DWfHPAyKtbutUQd0clGV3yKhnP44U
WPGOZnAfRHVcJtf4c9fRTeNYe9mK2nrrnUWFO3fu1mjShg0kUoMgv0Ut0omGeo2iAyPgbYpkgvS4
SsZxSavcPzMFcT/FAXs4FO9FDdt8ni1zoztrIFbOxDJKMKZ2X62+yW+XNgnHbVx45kwEkTZxiZZS
xVcCoMwDI43hKkcS+oDcpdiXA9EWXPFc8z4l//qmJtjtE9nUnfhOdEVQbAkfWPOz0rYxuHsp+Cdc
kRmwX6c+aWY4cUp0ljH8bkbwM7F964wV3SuAymaJPw2VnRE/NIdGd9sxfSNkGyNNs58mS053vgsW
4mjVYNmHLHPfFgCVbcTrTViLgb+HeyDC3bFOdbs164Sf0sY9D5VWYfMnnVPQFcos1et5wxaQ3XtS
09W027oAaVITMQoNHMJG3PhrMmHc3Hluu1InUEJslTEbdw0dY2ATo+vcQS5maycjL3nF0zg9NbKy
jcfMqPoyqrEBfBtgUb6k7FbdhmSFNey3LA8A14mKKsKg2oOJI1Y4D1KaLa5k1WxyOko3iPJbYxcj
Ujgno4OXX3hqCsnx8WW7haZZ26B9SxJ8By7g0ybIeibU/EnZfMYOub6ErDiTrSJPjlaxEmeG9c68
aVD9lTiViFE3N6J28dx3ZNxx6A94dWCn5gkR9+EjfXaHqJxEAb7sfacEey+9Hv16QKAhb61npjDZ
RrOcfN+dbqDvYHYg6Aw+uQYYxDsa2fkpfWWKN6CGqsJ+SJNma6bS3gOnw7wi2TgsoiqwqztdNUa+
kTfm3ilMdQqGQVt8V8JLLpLRSIHTWbIC+9OYRtFt64pjm1y1NAYBRkrAra6MFa85JP50QyU1synm
5WFaJN9WUmZUQjny+XdVETNxwNs9ExqFxE40tLZy88jsn6xlhbGFPDKOxxonqRblU0hQn95h2xuH
SE4095wc5dSeKVRxLaaqBGrUzp3Hh6rJNejjrECum+YI8Ckqh+nAQTxdCBgCVWTCytxxUvEzhWWC
2TuWLrxRjP5Df+q8OJQYBxbT2nREnX6poQQlx8QPe2LYMcWq+7GopvJMJ6S4rUM2w42NdEsfa0bd
7qYBZ3QHMqB1I3cM2c/N2smfaQgxGxwczt+nuJiNRxrvvDVA++ETjgCWMAyF+j5Ns+ANYr54zUl0
bc+xIor6JmXviphmThN5j8j14LcTrr2jFa5uu2mpOKKhGvhR4Bd+9gxPPflcZbHjRbEca+DwRZw4
V6OwCGkLmEnLjep7YrbqziC/K0yE/ZW/ie6sq7P6PmjcTh+0n1CrrP6CF1BJBhtHAQISBJQx1eWO
hviit4GkzS6F4RLqPSygnFOXqcUGJhKhJOjLckA/nH1v7egTA9QTJyj2kyF0RbatRL5BlJ+eHhar
n74uGenps1mzZdLZlHBdzA7zgL8CVyGphN6dIjTIPQyp2dJnymXc7gZ3CVm+BECF+9jG7L7Ppz68
4ieW42YCnHvseajuFiKS3rXXtvGOPHrTiIqx6SUN5KLj/YmxKLfuBAx7A5CvI6SWWOQQvLqjvF2Q
0iOh+s399tR7uqp3RRWEzWVvdDYMeJu2twdbCgRtcyhbawJClXvT4zw6xdfBHwao57oU22EYlIjK
mpz6iNlWS2E+yeBBMSk2TzWShWxbGEbd7FWdE+PFSN2wr+clpmAphxR6eQgT8dyUcKGpgFU8nCFD
Ne9jX3hUJnx88CWmlXwmNzORt26dpvFJuihj6K3F9z2rxz00LlD89w7GAuygagzqHUmwRnevvXHp
7srFW8ijXAD9mEitmCJ55Mjb7lMHtmblmffp5QC9J4iUB1j4QAaBRo3UV+ByUj+YPse1cM2TZvBS
R21XkwY2Nip8kmkYir0ya+vKpRAj6TAHJ7XxFtHkO3NS6bAVeecxF5UTsb7evMLIMSI5az/bIPdc
laE+kY89HWLbbX1n48dVUeMwV8u91IMmIkssTOxrIh6ZhsDAATJuQGBG1tOV/BzKvYrL3HRZFtYE
6FwBI8LlAH9tmj33ES68Z2JMb5PrfBztDE0bwIiN5dSM7wK3Ta3bol18B7rJ1KUnv7aCz5UscVRB
0IhPPqnyDhgZCcaCY9rLYB7n6Rvd0Elccg7DHCuS3h9ug8ywv4FMLWoAEPkI54nbw4XfSX+8NBaR
vGvyJaAu995dhb0u22OeTxW0GQyJXEYBbvG3y03TYNlPoMpzPbgomaU5V9YEXu5yzqvW3o7MOL62
Vjrap2BMjILWeF+rr0YSk0Cbt729JghmE3Xo5FWfMWvNhHyo8lL1dnby0ABTviXJZ79wu24jIS49
2zqQzi43RPpJ+Avas7xtqjtwJf4nPrNBInjLfrABj4eroK0GRYBpVfgm2dKNfFKGtOJz6TIN2rEr
ZSNaw76yz2YoXCLuMl12n5iRD9kjScIq3Xq0sop7jQGhP1WGlxH41yQrxbUmwqW80MlkGOdJsx52
rR7I6alioulJqrbTFztvhuTAKGt+dOrFQFlqogvbeH2Qq2tLo2CHAddQ/IKrkjmmrGVOILlYrt6K
xs/1N1xirfukvYK0DjJ0TBISXHWAE5/cj4tvfDLBmj5VyhsvKiNbWjzSYtn2niVfbc6n4C7v62Xc
qMCdWNMID7bAMRbKbBMd3hqzk/WkspNXfJH4dic2hGo68FsIc9deUhz9vg4OGXgYcCipfyClLT6b
Os7IDSzMT8KoKlYlgF3sLnU3sOmMii6o6qpk6/pVOG6gjLu3Hj4KUolhYkhGJig3SefNyGkoPE2s
KHh5YGle7odnit/xlboUCcTolc3R6Ob5Cup+COyqrpDIc3ZZ/p5yOkNkGPSeH8XgH7uIQ5Anug7d
pnymoKzqc+uaXDT0wEWY8M+F4gLAI+j/uBrmPbnmFtfjySOfx3HyQ1wP+qISQfGl4SawjQF0PGij
jo3rXBPygiHJuyE8szs7pqy5VujK55o+g+T2fKOK3wOz5D4Dfmy4abwJmgUTkPqELlVfT2ajx9fG
npOTCz2KvIzZTy+DYEDgUQ7L18UufX8nSaC5LhNHHXSYtDksVwVgJKjpBm1J91nua+x9CnxLFpL0
FOLqLoD9QAQCy03mRb1AB5ZpOnxd3LR/im1feSccTKkT4afqSEbM/PDJi63kYU2TXLPvgBgpYUOz
yhxlxju0/PM77F/zQUyO+SmbRRIl/SIwdDSpXMc1IDWkX8Yvg12m31VnUZhZ+XJNYjG/6hKQQEVo
MtbMXHoktHoljJOQIF/gNx1WdCI/0ulmRrRwCFWfhVs/k2LPi+Ibkam2dyEp7PpqtEY3jjKSfEdW
igUknZuFGbncpSfqI9ILjHYg/GlIY1G84IvgxzMCmqXbIuMSQL4Clewt1+0g/obUKHlJJpfbqGal
nkAxNPeIwqxH+rVEP1MKyvqmMUFxbXJd4gq1pGGcFqrznli+qv1ionXwX6RQnkdQZeA5VyIp2/UO
a51BDaCs4FBz30gNMy4I2bYzWERZ9VKHTTCferPPIitzwzv0lX0djUVfPABU6TzowboBmzSAzIcU
M42X7kysMGD1xnMuYr9uXhbHd7sNqVfxbbKM0HmzcuDmg46d8y3l0D8uoSLEIeT52g2TM5eXRepL
hZzWF/42t4R6d7Vrn21PxAez6exrJ5vUl8Vx2hJ6qJeSHBsmJNeo5DlpmYhvRmsi9ZMkCX2VKNM9
Yk5tlghOn/tQTbiCAreycqKCGqu9oSr29xz5oXlovAQXSuETzprFmIEoTh3d3xnEw3XbZexFBpao
ZvGYUkwu8AMEOBzPncckMB1qiSSSNsPoAbV/yMywjUwwUfZ7kkry51QWWBs3d33/ZNZz8GADS9zx
wOQHy02KCyfx4ztXBMGtYRPBsdXNWHlH8E7FVmKoP4Uu3D46Claz13NTPEHDq45VNZI6tiRchPfj
5NszR7PfvVVxUJqfpOdP1iV23IZ4ddYLDmJ7khcju1UVZaBqphYYYBjwUn0YHzguw4c0XwRxonAN
pk0xlstdLNP8DeETW+7ahzj3MdrHCFEEMfBChjn/sSfUUZBozdc1BeKVqopEbqZE9deW82xb1iNI
GWX13OCF6E+pY2mBP472JMVD2MSnrgZiEtFnRFvYB068U3ZFPgP80rLun3yJ//uGzC+9fG8gQt4G
HEzzdb7MtMm8mr7dVNkgG2ORqmfYe+0ctenkbGeYct2ud8uswDdQeVO/S3u2qWs/t4l9QGhcnlsJ
EvEJRLYDu9HWY51t2KcQ2/vlMAdRmwmPZrDl9USJVMYbE7EAClwPbBML/GAOsNsKNNR3y0BW8UbE
jExum9aRxFvOsdwnBfdc0oOIk5+RcV3b2JQQcLnKaDdeJmrUkCRpXHlVC7TInMY4smlffs3pvBRb
PD5q2k/jYpA0jGb7ijq/PXoWmNp9Rvv6hkd5fqogdd1jgacjwLaSOtzNfbXN4EaWe7NtnMNcB6lD
j67IEKkKlezy2nZetO8VV0U2spY5FAgqMWcWyG6CVxkc2xZI1mbVbusL0vsm/r50Kl+6hKQHNtpA
3trWLJ/ScjIKyJyBU1wE9tyGETDe7LFKVU8y3zziOukXc9Zb9LEehIy0JpZDGcZbORSZs5N1nRPv
OMxqeprNYHxTbUCERANzr0rtAQp+aVCv9vZ8EoZ26TGhoX9KZ8mWORqdMe9sZArHDCQJeXIxcrUD
u2nd3MWFCAcUSalf3DllSF9OJJAxNjrsgvc8pe2yaYDdJdvML9sbq2inQ+W19dtCaOCV8Kp5m6cC
DbVc04i9NKTnpLwJb7cxu8csJRw6mmmSr/hJv/g6dpW1p8GWkj9G1kiAHP6qHqU+gjJ3L7zedG9w
RRhvRT+pKz5Xe5PaljiqdHEv86a2/EOdmmI8eLNwv9VBU9abkiz44zh77QEWa/Itg4DzVHRLnZ5r
3WiSvac5fs6rsr5LapEfYylr7tdhP5zMwY5xm1gCNr8RLsiXmmHySa0WGT0Fu4R9hbUhDb7Y5eJ8
7goxXAApA17m+dTb2ZwROFfMxGV3zlJb8ESUzPemtzRvFl16HiO/Me/62E0zeFNL45xGyY+7cxJN
HFhYZ2awrWQ+wPtRZrcNIUoaxIeHi72XSBPKQ+koAs1i0trsbQlzi/O/aWbKe9NJw8t4tr3n2ouF
E2lnmWgHWrm4GnNcF99oPhKRu/rEswi0Uaz2FfDkM8dvsWzSZgoPk6bstYVur5OuBHJCnzaZ9t3s
SVoKwl6YKThexwxGdDxyo5fcKdKxLBJsajXtlgUCGjcJadGHD6zytpnH8SWeCVmAgullbFspEwq3
n/A6ueZsjbdOCl8xUNR9mnarU9FlK9Msu1Xm5N+5KefFtQNT1MVbMafGd/a9+AVmodecPD8Pzthm
rFta7/wEdiWOmIWcbotAzANgFzvWCd913r76aRm8j65fnuOy8XduUXQvYdsWJAmFAUXqIlRwNO1q
ImyQ2rPaQxGklQlbd6qPbDQEUBVDVW9M0rHgZMq0uPGWoLwrdTrXJ9EFlYP3tA3ebR5vc1e6RCUx
szL0NmvjYo8PMNgygcLq1w7C8dFg1iY6Adl5elOgPeFsIRU1iPBmD2SJ8p/rB+knxaFC2nMiAWp4
X5aZh5fIixEBqyeCbZgK++iGIiQbxhMZeYFxU8EOHIe3lNirhmxmsreSvRqs3twWjswv4BzMUCSn
ft63gS2+jTZmLEvVbKRL1tOX4aY9YkesJOGXlPzz54Ai5yozBkH/V7T6BhCG8yWxxua4dGK8Z1/R
28kpq3gfKxFfufgGy53PVCc9DHmH2BZ5N4hyl4i7qChh7t8vU537nE24j9GeGnQKllLnkQ6M8qkf
Y5I0Bzv8buTSuE8at3kukyXd57kK22dE64q2VSWqYmfoyr3DvWw1bCCm8b13vPlMO91uTrZanVUo
p6VmNwQHdezCBCwid52lJaKB5hsZoiFob8x+ya3fpqQ1l3M46Mt0UGl6QS0jb+xQWMFjbeFWunXN
Fm5dwv/l3SJ3Dw90POzgMGd+x+2+cadLicmalnVAnPYhSHCY5Q6Y5I0eARxte+YxxOdJsIYHGfCw
sAnHzMG8wnX3hhoD+zUNdefvQI7ggMsJ3Wm3jSlsZ1OUZm5uaXrK0Y7oVniXPW1icI9+iBV2Qy+T
3CZnbl3nPFEif4mXoMuuy14R2IvtzDaAwYuAvN2ahciWV6TPodMNTGaEGh/sNlfk5ZbC23Kn5OKV
OaJhfcPUjggFyh/SIp3MbQdClZo3D9TWQ3qw41oowbu4tOWWbVA1KNlozeWutRnGMnbIZYWFF26A
VmJ3QExPgzfy0m46TDz9DwvBRQQZ8fpqM6u67yNfioSVXFifQ6I7802fdv4Lf3a8Twu7vdBYDICD
lOP7Yknr2QiH+THApqm3DoBtCaA8kSNAVXtxqJCIecIn2i3lJxKYJnEV+HXa3blOwjgUgoDlMcHz
mkdRtN6d1zeqPhW5Q3L3sgw+MXMd2UTUkE17V4eB8I9tbA3iEFetWoUWrT++xkNsNW9OMizVt2XA
mMJG5NMBcMwsr/dd0RblnR1OwRQtaWhmnPqFnL72dYhza4lHJ9jhvc1BNTDaY8zpMv6AOxXGX2hV
0TGjYJneW4mt8tjwdW5Mx5/OMQDM9HqePLEK81MaU2M6csLbQ23uAnN2y1dv6Lx3S87cz0ISao+w
7/vPDZixANnq2A5rEDCkmYueTnlywVXcPo25NWLaxe+VMEIkWx0oun8uvVpDTJxHF0BioJobRg6G
eQACnKSPHDR+T6PH88uIN7mGB9PYGJ+QJMTLyVBNdSAYUHvEgrYh88sceN4KB5WtOuN39kAH0WQc
9kExrO11Wh9PWWGxSrE1jt+BMS/WaVB1k574UZ1L5g34U7uqF+MWTOLibMPSrcxH7alGn6am69ZT
eW5eY0b2tEp/9NzXd7qgDrCwZOgJmNdD3VTWDjHH/ALFnovRnBGUeirZLdSF7rLJvAgRKVx4nZg9
Jni0KuygmrAuhsS5YHmzNJGPreUcvLEpzotrZ5rLUTtBl/ufHJ3HcttKFoafCFXIDWxJMIrKDpI3
KF/ZRiMDHZCefj7OZqrmJksk0H3OH424fwus8+gs8wenSb23NW4cMtslb3UiounsI/s8WJe6vZKp
s99p8p7f8wEf8zcMk2tysE1XOo/K8ebmgvsBq8AyeQf07+4DVO3wczW14O1dpvWeoVGP3qM3K++t
Rt473TuAsbnG6xrFGWmSOnNVONd7d+ma7wb7j7uR4UPsCIYEMlBrBEQfS1+PD4ziEGhLqKoVT8kQ
N9/9ZN1+u1ZuvD9IGX5w7+Xk00FStOVt6UN3884MN+7s7uIQOPqjaLCAHtsmGOPnje2KxV7onhDM
XtnynU1VkJksGP3OeQGsQytz2k7bL603wgwyGKOhvBV2ae2BOaJKaZDIJVvcrbV+MleHUA2To4+b
R+pnesIfldINIaa5yyKn1ib8j0IIJyD5LwCGMQCe06sruSe2rLC6LS593hGu9x+/Vu2fQ+WF1DdS
KhDZBzk1Bt1rX3ih310kb+b8UUdl4b/0/STKj7jM1wZ1gGYFJXpKVVjlqZFwnSffZ7POdDxOtOb1
UbFSclCRJ7V57gjmDVWTfvrapr3BW88WVZLX7Q7zvSdVI20pNaHJKgebPs6hHdDmVIvS7yMcDOHR
vJqy+kZ4bUHLc4tfatuuvRycetmTwhSaNSNFtKdMcLrrq2XmK+Y9ipfBpQl5uxcEnKPVYcJ7IoBN
9P91PDVM+euy9YeSEcEwFAsfOInHJYzmW5MzLYChwJexIgBjjy/tEsnlhQj1qiWVbGzygvZc9Doi
W4g3m+yOjMKiqnbLANJ2dthdezzAhGTXp4ISRYZkqqdB4pJ2NfYsQa2XvQ2nunyo/X6Uz5wchnka
uhdGsDV15Q1I23RP6C8fo452heONRG3789zgvUg7M/f1lRLBoXf2ZWkm8bcPhRLfvaQMihuL7NjS
fRjLIqsr2rX2JSj29jDmGLgkyVzEefH+ATH/6DGPI74Gq+oOqAA43LoITcllGDF8Pt3bzhaSwNQ8
0yqamPzUN3ma/lWoeVoaI+0Y9f2ZQJ8+yMI1WtNoL5forhPqC8laf4C/msU1XkgXJhB7doAFoYuL
lEECYz+b+rI29HydpSilfkBZZny1m0C9V4QCRUP0UMZHoqkjJiOl9aNTs7gymlH8DYW3vaeuCqIT
8hqoeYYkE7onCRATMIgjO1G7Ih0DDDZiQwGz71HsT3uThMY+LA5tSwf6MnIpLnAXpj+LtFjWk4l7
NzioupnqPfW3NUgUvY9rcnJVGav8xLEwu/qs3KU39DSNkMFNvTrzXwiYRhVHmvzw6POrReoi6fnQ
r/NMSuK/KskdkG1eiOG/sXCgVf5F5Wjgf8OuC6GwmJO3lBRcGlnwSgtqMbiE3IjL09kvQBvOX7WM
mi5e4s/rU4PmRB0dubozgDBAMJQciN5uKDDpPQVNxE8sfSWX65SsMYXMpG1TyLh5dfqSBmnHDUo/
vBMNez3MVf8+iqpP/zma5IuzVIPb35oS48I+ys22wBeX0qdbt3WhumKALO+hqLXjQ6RGSvzTLQWg
O47Arj34QMuY8muyMijbaqjLeJz6sPvm+uzJe0UwXfNftbimP65mRSdMZcoGbkLhL9KbguSsbUGM
8A1be5ubQ03taEWRwuj4x4nEJEkJHcW6J6qRh/SAXswWH33D/HMJpbM4v+4MQXzR3NXik5NxILRu
bob6R+6Qmf+kRzof2l2rvWLaJ81QbA9pu2hCn/3O74ejLTnmuCgsbdL3PSLx6ZgoyqE/5D45nMdU
F26YNapZHW7JTS6/k1gX/qcBB41uYFDMzbvU5fR/b8LYaU4de4OznDxv0ITCxJuutobDSkAjwwmm
BLbwLoaUSAOHuUMMlN+2jUJK4FKdfhQbQdrjwTLxpldgnN5cNkbj7WMIWWmvo5Nbx0VfpcY0G6Z1
WC5od/zxcbJkUf3jf1d2LDece/NE6C8nwgVUhL1swc89H+gH4Ylk68kTEvaqtqPUDBgsPyJYrJs3
t6flmSI1FgSOQyempJIreGKhCJoZK0uX89E8dZBX6c+468eVYkwcVPo6iyJorxrhAg5Xj2P6ZYn5
P2fh4oqtSF/Ta6V34dgnjFepRD/wQs9NMO63UBUKPGf1VX6J56Jvjw0Fmu370A1d8MbRgaTiBMu+
tW9V3como6TWcJLrpm3XW+EkuMSSdirbde/hzrE/wgY79d+plW7xl8gJW79xGPfwUANVh5mKB9+/
KSIuwiMYZW1+sH0lxXkrAJd+C4qKRHSsfWCpZx7yefy+LQP5dMU6hzQZWSlNeGs8ogsOTJewZ2u8
ld69mlqs7cda9nCoK0UMxXbdSC2PjqHxa+9fKJaBhH/XJK8RHEA8wLA8i2LyNQKTKuKHfK7WNg/1
nnGV7LZLKyZCOGNjXEWthpeP0+9p8EhlZ5GPbM7zZL2hhjZdV1k9gIDIaUTVRZbP87olfE+7DZ1J
Kb9opd6m6Xmy/UJCTC7YB0Ggyt7E+2Zi5A9uXlJHC4MLgNW+HEdLHUPtVvPOsyKmyW8qLEyU79We
Q9x3G5q3UDbb4J/mOzn/7td9Mpyl5RJFibM0lELtulR11Wc8bflAAFI5o+DcodKYtuVYu7A8CykV
0PiPReTZ8IkFqsXY5UlkGy89Wj8P0QdKrvqM+GQgcYTru/jIfX+d68NAFFQBoT/pmDmVUoNkOerQ
8oemiOxeK3zC8U6Uvgu7EqO2W+jB+I7ta/V2atPBHzlL9UlPevjaOjKeySJ0zM2OQxxmURhrIvSU
i6/Nod8ZES/NYolFE2G29pQnUbIdVNIGbNlErVlziF3l9iPMxSTfcj9Q3jHNTd3+NROI3zPSLn/+
9C0BF9w/YxGKYqcFKx4F0HncnpBRWh5aIj49QtJXN1xv+CHDJwotyqPKx3WGK3IQetJL4+xdL59Y
KQmpBRT2QvXS6Tw958kIg67MKM9bt6mnBWkYTjXPmD3IYZ8ZOnkofibf8y2sivBZUt5EEguSkE+M
V/GpnIL4GgVxSWVHqoILljPnM45D/vXcAdyJKef6MdhUZGUs3d9MmuEJ2b334PFt7N1piNb9wk10
tD2UX9xF4VURRZQ5hGtD6egyeOmmdnqW0nF8yoism+6cOie3nrnhiU7mLvOpS3tM18KFNgZ+vvTJ
1L679+apeOnEm08H9W7a0r7Zg9L6I/v2it6PE+JHx1J8ENVmPwTS4j0t6t1JtEORDWNCqU4+k5HE
lVfsCD+Jf7qFGt5ZmjrAM8eT8LKEdtxab3QwefuDIOVNNB9VRcW8I7rlnyuKeH2G2sH6t6kmPMs6
l3806aNmH/Gg349M6X814aZISU684jTGq1FH/nlUn4UUvBpR+ZTYoPpFFRriFk/p6DtKWqQZ4Roz
Ikw2uKi4SwiJk/ntbhAPd06BNsWfy5avWYXenkOWAPGgt6hockMNkkXGl8mhag82avxz9X/RLrA6
VWjr0vg7bgb3iVyfJaaQKRcv0i+h0fp6Vt9cEyHo5QeWj0G9zD4lEDyNhWraR0q12uriISjZJ0He
BfCiYht2fu/4lC0pIoVS2u2eYkPlCdxbS1a2Kw9eZ1DjcLP4PB/jEpC+0FV7tD5JeO4oFTjVa1LA
tgl03ikJqxnEMFB31UDN7zEMlmzqCzr5SE4hglxAk5OKZfgJlHU3yFbLKUi25AhLBlhoCZ/ZL3NV
XujM0y88AXCUKSG6EOrxBj6JvNXcCMltQdvq9r1x4O1BDJItysQYNQ+0xrPtjl2yk5KVcT9vsIU8
1y0yr7i21O9tNdwsFeELWgK647dj7oMbYVQiFhmmkEAZEMngYfZDWIp6HZPMwdTtZCzzDS7YILiU
Qa3Pk0tMD8yFn19yDqALiPZwFkSoESIIKtl0rX0o+YsfqGq799KynCZbGGSTARVmZ0jkuWyD+Xmc
65IeQpk+uls+o/yiNvDJm2YwaDeOxZtsU1RlQeSE537qnWsulvA/F4SH6rw0FkN4Wf2+co8BGofv
fe4039za9N/9bk2v/qL8Q6M9iFFv3YozoyusRj7JSN6MTX6IZmbS3KpdWBhvuw1AJzdLPnEPfeN5
t7mUw2OJouUjGQlvOqi2Dg5dGyfYdXA+JOfQpBTrSTrFrvgKeBU92xLd2Bg0RQk3jQx53DHIevKm
ULSUR9N4OlumxNorUVVqz/RXEmOtFvNUw+h9dAEq/0VE/ZnFmCCUdeshUFN/9PeT6T55nuuHMtfF
uq8YOQ7KoWKRiFHh7KAP4ifDDYW8E56TqwJO6kyuIa8bSQ/5N6Do7WbZ0D+MGzZXWG116NGTFrug
Bx0sqPPYy7yZXlIc/PQuBdFeA9Meo6Ci/Ig59ZY2m8lC6ryqfekxPb/o2YwKb8FYvfcimV8E3wO2
YYpgjh5nzt8VOetw8Dd2qxG13G+GsHQ9d35HWQBlhG8djo8zYVost8Rb6YoQ26X8WXHZfpbNSliE
rZ2B4cmFbcPgNbNUU3VUZtNsJpj8OPoiHih/l4MKwUqYXkBa9Jj65wDWo9mvg56WA1BI2GUCbuuF
7WlmKYja7xrN8EMwBOk3m+BFvmiwrJMVhA08k7EE9D2n4fK9yDv3qcD/AkExpK8eGNLFpajn0kMk
DDuQ+4Rg55yyhgK8+S8azCh6WRZt3kEgadItytGmmWWAJcfRK4Avt7UKiyzXzZSpse1oGdqmi4wj
58oQUKlvqmqDNJtKd+wvlUarexgEfSkCKSap3c3isUuUUvKnThE1dNB58VPjhzpAuuXp/yZiFL/f
BREJjplNgofI9lAWddeeXKzK66nwc3f7aA2JamCSC//+mQ++CTLws9D+KRbpQ6s1JTwgzD6CH5Kf
sIxUwi0vZkUzfXDCtNEzfEcfMhGS/ll1zyavphmAMq3q19yFe7hv+F4eC6LdVnbJ/J6M/8CdN4ec
xqJFaEAdAQEZPikVKEbAi8vMDQeMlTui0gtLK26KJJ6xcTFgZsEalTcaTyVSBHjCGcKYf/on4vKW
kaW2o31gDEvz3WDj4CVactu/OkTsuEdHJCq59EBcIVskZ+GVW3DZL5G1tOwI/AUZIT1Eyi7OvCBh
pqaRhtMiUs0P6Xi5RFuHpP5oOHTo5jGW2lGiFjRyRGpkPsNSsC0mfRAdnaoczJ+JzXDfpN1orpxd
zm+XeWPM1sjy29N7XO412k9erpFDZFePU23RcRYr7RNVKOQ5X+aNNq62fCUlECcJsWom/BzMOI4/
E0kybEZNDhVsUjk+4KiT3NNBkZPnOwFIWz5YJJrVLq/Cu/hw8fNxfCiLWYtvMuRjOEX+lo7/2mmq
HaQDfP4MrCPH/jk1ehS/wGrnI2AGuldio1LJVTI09Q+9EpBzSmdY2swUXXQskPmOX5htBsNtvcbe
26AACW+QL7YDali08LJ2oUrrshqJ2+ngWoPHdh9RHBtdQCHVNzZTX+IGqbsr7Si1RJ7uevpFLp1J
vd2QzwTvxiP3/w9DNXiQkfQrtq/IU8CVtaCVPN9g0FcQNMLdh53yy/TMDOIMjFGaEypz574EKRZ+
Ht7j1cAjOzwXlEzp4VAvwZw/w446x8io+ksFBSJ87brt72KbWFy3EiBlJ+soVxisujcxdct+NVUT
7+e60+mZDoH+aK1bLzcH8DWHv6ib8oALTc9ftD5TSJpXefswLGElXnPkN3/RIBP3Hpt2XGDsuKDv
vjkMGX1RfLU61PxyWw2Mt7jxmbDF6m9FG+gVci2OzyZ11xsC4L+uFgQ7nSqBqf1zWxTmOuCvqJ2P
MVJVio7CTfAz0y43cPCN1LM9obDq5V7yARZf4xZG+mQdsuptNlcwswgJ11afg1XmcbMf+8hBgs5e
l7pnshRdYv3xOLjHlnoCBxmMPy0sw3ir7sos3CjLO6i64x3adDPtByG0KyzcqNKtPk6LKNdfJbEU
Ylczuw/7tvUnbFwUqfLcid783USKXdpvSeLCDkiu7g7sfEOwI6mLTafAAsjQN6pZ+ZTqvgbXk8sD
0miBzyMtTOR8x/OR+i3DzDylfwbIx+2RTDPkPmou0bCsKMDqR9lJii3dqagrIMvN6P7khkAxBxzo
ecwsqhsysQbE98s9+Cyly3XVUfffuBnAvOu8IMvMszn2W32NyM/KKSio3F64CAO2mgS+d/q2LOGL
sXAUUApjl938jGgSSto8UM1ueZIaG1e/hyAMR4GEx4T3bgRw8I6OWg9BMEin22Rxua0/Y60H/R4A
EVYHcj09HuOy10i07ymDpf9Q1yb82vikGv4ol/rQQzQmjvrsFLKDXbRB0StU/wGiJiWSFeGSFMGg
jnoeOkM6ImEYvBJtuHbPXh/O/LHWjyrv0dhhcV7dXlZx+B3EqqIDMFEyPZUh4DprUmgUAuk1Iqdw
n0icZrcCobLJswZrafvP1NLzv7xUwmMeuhHNrztF8CpI2l/Hhia3K9uvF+19Ar7tq68HJKk9wf3z
w1Ly8bwrwPDlECJ+tbs8r8NLVCOB2rn9HaQa58U9egqUFIH80kJYNkN/cfBhPXAmFRQ4wE1dkeoj
IhyK6auGVcxqtEhB5jMw4XOaq6uQ+eweVdqFx2AU3o2OUgx2ajCcQQcCYHN1jKSdvfS4hKHmEsWu
Ft3Rj1XOl2GQkbP3+flqrBFO/Gerehw5W6SqX4KcE7r5NlpW/KAVEXgRaAYP6Qq33igZ3y2s9CbS
rZdQtlfN9jiQUroA+fAFHKLQmkfaLdyGQ6HvXlHB5ld/iPr3FXVszkqplicaAMYPo6EGCIDuEW7a
AosvRO0wPweOQii7qthD/oQI1l7QW2wPdRDgK0GO25C7ZbkmwYmBCabd1KZ9dRpdpfhL9WYuihDS
5zrVLGFm8csX0P24f5iQpHkUJUXlSxSl5FQu/v8Lh1MY0wA2lCQcvWn3ubNwqHfWE716zRb8NtDp
iAGWgCOKmW3r74omqTreaV279Cv1fnJoscWMxy6Gmt+LXA7ZIPzyZ+CRyTGnNvFYX2pItAapufMU
b40+NRYB2yEs897NKInkuBhBXPclbYzLTie6GI5d6En7uOmQBQ7nm95QKtSwUNiIFn5Txrb0c5HO
8E3INin2Fm8OR+CY6+1C+N7knbhH5t9rj9MABw5JsZSFyO9+urr93iX2BkEZDiT1MCHewhy6pVR5
TOWUDc0SXgB7A3nM9drtA4dU+10FA/4jnks3wXBMxLOMcPE+jCKd3qizjPRFRNv0zZtjAcji2OoU
Dbnsj+S3i/7YChOedVn5C5uz14bPGiSFnNtyvI7hPEZPozDqWjUYByPJQG1atVzcrUkvs9HxJaLo
+IusnRl8QgKPh2E9vIyyqXA4Ox4b0ZWSz1YdYtwdX8IW1bnFp3nmXZEH1pWZCUwDvV2Je1/GCxkv
ZAjPhO6mj4NCJXgeHSQxRzdYGeBa6UCUOkhb0cvkM8w6hb7RSYxSHdySQZVbcxr/mmJht2WJj8H/
NspevLEcHirQeV7nwTifqYS3efdaxE5ZPpHGKUJsbXg4JLwxF7XP1tCZ02BEOWd0VsP1mmJgbJpq
vzr4hGwK4IKUOivrRXWWMg+8q7QC2wnGHBSsFZb5cmhHRnffTelZ1znzNe7L3VQG8evqVfj5lmXt
KJwt3HXXW8e+5E5VHbfaaa/rlKvDHE4Ij6xZyaa8u6nJcMDoMSnztNLWezW8dyMrJ1HlmTdVKqN+
uJsgjMV4XKlYoRuhTfYBMGdGck9ZX1Xjk6CLsNdB608CGoxpAY8FVx58t5xM1IQbEZ5k4qBvKsuJ
mOBlLCw4cEC3zx6kp3cvKjFkFsYOUX5rbvPhtMF/XR20OQzfFmvwETkMCudNVOujX9LPuG/xJmJf
qnxUgdI1EMq+jaP1XCISx4k924Qxww/TzINHOBt39o51UIOWSS93/mAhl6e0ieWvSCHK3W053Ri+
1ShiOmrHCT8GUwRkCfJfId6iH2HdWmevkE1dcZn1RxlZQi8p3a0+jesF75EflRsSAbiKH6PjLRc9
hl5w7OCMWA1LPzU7ng4CA6JSNn8ca+OXMd+c5kyVWkldTuCgBh7q+asd8Q6GGB9fu3WosxY5c0dv
/IKwYXDaYT9C0V5G2NyXigr0F2OCJn8roUWfBwsLg54hZpkiscgBzu9IZvUnosMOHftfvys99LPa
7dkAZ7oAvuK5W/PfxAvlNzgF3rWuI3aSLaSIsWmDcZ1NhWyt3ZEV7T7btjcVdni0EM66wBlyJlTf
5Oh21dnmbnzwYIaYfixR12m/gJehjq5ckb+HkccGbLBnoQRrl/LfrLRxqRwH8d9R88nRioHFyRKL
0VCOwUrCMsKB95WGvmoHouaelFb0MIVlT2CvwmzxlTgbljB3SvajN+pnt/LK+FD0HB77sXI6YBBv
jcmKzQeVgWPmTxTFqh/zSADPLjaR5APKZ4NeGojL7xg46NOjHCCupze2Xpk8CmOKS9sret58tVRX
0r7a9Dj2kPe7eBpwKLk0IY8/IUsqJlS4OnVZArV0R8xDLTpe+NWEWm24tIZnM3Ifc56P8Yz0wP5G
SNA8aLFGd08IPctySyOR+fnUT8d4LAVAQRU+IfYAGJXhCJxWLL0+z6bqfvcBtfc7wPP1wt8OnoKe
dDj+M6CAVwEM7T0OWNae5tSTVyfQ7ZlW3eGD5bUzt3VMl/UyD1MEzj1wjeIoEeGMY0uMBVg5yQ9X
c99W6WvG79Vrd6ouepkN+LNb/yt1x3oxLJH6R4RQHu6QyowYXwnv5ZZyyOO/5h5zxbdZGJdJIUwL
CtLbIS8xBtTwWy152N1dO1mdG1LFXpywD4tT294dl7M3Y6XycNeN37VcN3pXaEmNkZe1qxcNfzBO
jQ9kf+h1jxUTzaTWbkxKAppVUoCDhXHE9ScznnCxEV9OGEHNNNhafYbFS/HVECOScXfPz0yvSn2E
gM0oB1HW9JeE4Sk5b+FUXLfVWX7FGrx4HdwWmVCafzQrrp/XO4o8f4wipvY8guvt9zb3689qBcDY
sb9u3z0kNTzRML3IF3MWsidftpS+1/gZUMnFQXlWlEQlx7A30wO/IrkMrAjqX5Ik+Xd/8zSA8ojk
r6ILLoTu8UgrQIVZb5QA+0acBMxI3hA6MBQYNdDOFFgRERhN97JkANPtk8OxhMlhLQ8KCAoctNDu
8J4kvuGaPqUE+cgs6CbUd8nmkkOhKaPRYTZanBAniu/Uf35sh1eDKIGM9iYEdeRRgPpvUJm+1okX
v3WNpi8XHW5mutU7OMM0HDhfqmz1E8S6BinZ8i2a0GNEW2VOiOnS8S2hs14+SCHlcAq4ACpg13rd
LnNEuMehWPH9ZpBM/o2yteHs4I259IF0Mb0JYuz6bYbDScF/A5J5j+RO2Occrd21ABn/cgiX+VBU
mxgurSnHrJwgsyGiNz26k3s/NiUpD2wcYQ/vUzrHWEc6Pi9VOB1wTHHqzI6v2mxdN/wkhMNgkNFu
aRH+Wj47wtzZDJHTxVPEL93DL2S2sEnb7PJkES1zJek7DiZ65qYTgo31t8j1fFbjRNIA8yzJN+Hd
C9UjffjLi9hJbPyFeWKvJNTU0mbzliKM/DN7S8TzBNK6I2N0Om39ZB6RtEDx6jnfDlgChucNEOYS
rf50GpetQZlrexC+wofCPPC5OO/GRPim5YZctUrg/cF2DC1KJuZzbVgFDi72hA+34N38t7qDdn85
K5pJ32wovb21ZCzHm0wWppjGZ0xHyUV7LihSPZmUNapwiWsvC2qI62ZbAG06iqMQc78rlpqzHuXE
OiO76lQCCaPmpyaEuB+lHOfcCI+5Yozw7B8drHDm3usw9VisY77ZSCcR41O98ZTxl7G36JmPr0nb
JzV1+jHnC78hHMJk1uRexHOnMBXTgIBBbSzwmojEtFf2zfCAJyT5Qw85rlSlw2CPDEflh1m7cKVE
caQ4AfWMgvOe+xm1UTD8qAYZwiklYt7VQCvNORIDZtxa6oZzIcEsD2XcxQr3UFAWx8ELCRFgr5np
zYYBaL557BkJtCrfHoQ8NMN5CoRODp7ovGZvTSDTcwuW3B8aglsQwAi4dfywU5yOHnrumZqoK+Ur
LpRz1BSnwRld7wWvqZ0eqeFLnltZs/gmMyj/iys0En5UkiHaBti1k+cUJWgf3zz9R1hYR5JBzLKv
qope3WXW/CdinDyYqn8usGXfmDNRM4ahjNsHdM3lfHPtWqPQm61fndrBJMmxTyJH30pvSL2b2ug5
g7P0Ud3nlL6cI9Cbn6hVq19LWk8D4sIEdSx30fCdagybudzd9IFvCPP0ae4cSfqBF53wyYI+RvCk
+F+HBWWiXz3UNq8/y7kRf4IkjF+bgjzax81rZ4pe1YKSkdt9aTMJmADyCvj81JFC85UETfms+Tpf
0bAbjN6iqRJIMX9Zp31sQy+/EArjB68CMXJwCHyjyGgAFDfkz+Bi2MczyhfYiwZeyGUvG+mxsPTQ
7uAb7rHVBaPponKHYT1djjn/wb9NS7IN3LmTFgdRlPSXpcrDzlhJkybHtWTiw/aC0OSHWNCrn5Ic
2ctB0O53WW2VnIJQDs+9HUvLR0PiSMZPY/AUoc676G5e1X5eN/tzrrfhX5yMS5/Re4mduYuZ0Hai
tutz0SMt2FPcQWRCjw7qJmJwp6el2GY+naBHcip6Ba+cSAGSnedo2B+3pGheHdJ0xaOzBehZIh5a
cSLjU1/9zVkPPaHi1yZI8i93QfLAKRxr8RD1aNYeScNqt2x13VFk6Heb/iob4z43ZacyOMv8te8X
/a1GU6x3UY7w66FnvkjIUtpCOLoarV+8KQxT+7R1KDvf6hbgrADUnn9ZywfU3M2cORr3aHTbM1z8
/FxUeW6xArX9YS3q4RzZrnrsF989k8e0+h9Q9gnC6prJQVYIkxnqzGjeHPb6cJ9PeZJc1iraztBa
hNSTuBS+r6HN02ckEmx0Q4/V9zHFgLGB9TtB1k4YEvSSwoj7HtK66+y4NN47PtKqvZOTjv/ZeAsl
O6rTHZ3oslv8Cj9W6jMf9/y+cObURuLkGqX3DTsPBwNCB99/8GyaPNX5tGS61LYFpI+hQfDlxe9o
/FP7ijxfsKp7kmMgAcaDqiAZbXxNw2gbHzws9VPIjoM7gG9F1f9cRrvwe9AOTopJPI7mdGcmN3mY
58Kr9r3s0VVgy6fufoySnBWxJIThjxdO+iiSxo0endGgVcEMpSNMApaGZSKlAImoetiRMeUjukoD
lyohYddHXpTxEEWa9KJmSbPGT9G/l661p80BUty1Y0i0UBekdX5EsxFdq5V53E/9+Nbi7MBVsQbF
K97dAZWBx5AQs3c+Nrkf/56TauxC5gWMKi++g6vkTJQUlgHiDzAD9zuLrp9iIYpHmumxFmnnHwRG
KEVMc2eIffDWubxZNgh5agMD5l1N4F+7vg7K6RT0ji1OlRnFrVa9O//CJxMF38nzj36PET+oVG1X
HQfLIYgRWpO9Ns7e/cIR8QG5uxVHgFx3u4SjIdXMo+fv6sUudseZtLqbDQr0lSTuhBAd3bJGv+wy
x965MIKFG8UTFIfUMfeGi8Bh/bMm9fCuYLjIa4XUQFK4Jzwe5H7t6lr8a0zXVz9hINzijLShav/P
fKMYGeMlRKkfVeqYDAHbbh0NYZjpxrbJM3LQ8RIyUUBJ+4Nut6NC1sWrH2JtSdy5TR9YgreJ3zXZ
fsessrfelupnDi1Vvog5Ek9ARFudqUklikwe6K+B4pbS+dvOSnmodIS6wmJykkEOOrdGbMsBoWeD
Y1QgcfYqc1a6jjNShXryP1CwV8hIyXT67tgWBdgUtuI3IQX3xY321qL61Km3wEquKNzssjBQx7wa
VCVA5JAxwxHi+xiZfyCqRf9FgBdH85EwKLSiI/itOKTuvNnzEvmESzXw4j+DugNWAVmsgYmiOUfo
1G63GuSHwK8RLVXGL99jxM1TcBlbwX4rxcuH5+KtTqvypKeipRSXuw8LqTc7/WXS/J47MkTq9Lft
Vt+8Op7IEUnGcYlqVPM349K7C1+MfuUlXl6JY/KuVL40L9E8i23Xu3n0BbifPCITN9TME7qKAYWZ
kjg3lN33eC8df/ijvWMh5Z0Cldv/SDqPJUl5NIo+EREY4bbpM8t7syGquv8GhJMwEvD0czJmOzEz
nZUJ0mfuPRe32oWRcPkVqDQONxjqg3sVsipnaDI3VfjLbh+RVMZabSM7UT0ETRfjV/HF/A2DJL3L
K/ST+xWniYtB012Os6BeOM6NkwkQLUqH+3qR7vuAlJ6BooDvfM6RAI8nXrEYYJwqygZtEnqJ5rKG
drgl+tK89gnKYcwkua2PEHAsIbSyafoN3KYWJDZCptAW9X3PznvepECVt3BlV2ARaNNiRIPHEZ3O
3qHJ/48XH0OUM/jUXR5GUJhVU0IC6DzNyWmqNAt2PF/rm1qNnY9RI4CiV71kbZcjXq230JIhFqDm
ipjEJ0AUvnCWr7yqQx6lT4NkfrWlJVcf0JHNDOrC5WxrKCYuUVRk2GILhwGomAfPbE0yrF/o6ccf
2oNq4+pxgRiXzfCj4pDhYY5c7bDS+r14RKwxKWCn4B5GvGVy37BBvXKNUJJnB2LFEMdJD1EpO5UC
uThXZngYOZrUk8rjEuWZG8lDm7T6bva4+J5wLxn/LvVqcRGNaFz6cNZkZ1TufXDjeBG0pStG+FvC
qEg8rNqtaujS13jG+jcM4r1GJy0/U/LRzzpE+Am/ahpi+AulZ5/N6DVvSUe1V6f5tGelUynA6d0q
d3EExWYBLSXcD1t082/WdM5pHjq/2K52WZ5rJ4xH9sxD949ks85sLUFY/iOegqA+UI46aALrGL6T
KMpiIQjIUbc1VcwdzATWBWkgBs2EEInkOWmmbB9njKrqA90nxdaYWEKr+5E2Ei3+KpjTOqn7VHvr
1Zi7BLVCQmVncfJweV4aBPY7EGaqpO2Y17PJCCc8ZCgSUUg1POtodNOpO+ftnJ6CLr3O+aHBsNvz
WpIzhu5PGpDU4SN7ui3V0P83h1XgobU1EDZy173jCjVsLnX64eKynDeFRonE0yXsnUG4fumYVW4B
jgx4NztmzY+saTAHepZ13CUtmEy+LiR+IWzyoZ4038vquIdsxgxJcZ65/NMuQKV94Ss2G3RCCDop
1zt1O+cuLNPSYu3RTDf8fRKl60ddTc3farHOxW1ddhtaixBxGezcTepc085Rs6cvJcuJW9Wp6q00
EwJivnwYZyEvhCFatN81kJjiVzk47D+VjUjimkOkjFfrBZqBcYzPLYto/aRRy6OTjfv6L4B/nBKF
mBmDEjpxPSIXFmMA69Tvmvbd01ou629hYvHmpI4T38JvbJ07BiYlLwuLwICBRxvYfUhIiHyzpUi4
lpiqXKFoZr5hZx8rvDxch+emjM05Z/YXHRapV2dHStB05Eotcs52OT1wCWuW2HnaHJK68ZZNpTx5
jKd6kgeppXtL2hQ3g0MFBOaRJ4pYlDltfxkOQyFN8VyggRiu069iHE7rmjJEdA3gCKyW9ZkXc0Qy
RrJPj9pTbOp0yfx91qJFAlzVcwlCN8Mlk9djF+0GrdqCvUwg/7iuLfZI7uObAAkAFbRI0fb2fo4U
rh+jXddofHE8DNCQ8yzFz50AT72oNo2B2YA6avHa4qehZGONxprIwyRFUuNMhLhImFvauTQvstUF
BjaFMeepLkaK8mxZ5MGdMLhHkzv5DxAYVv/o9c1QnFcPXwYUrah4VcyhAeN4vS7uqDLyO1PgZwFR
SvnAcb+6G6HStH1kW7z2D+AWEV3BwxuS27mPWe21S6ODS8dCnWcXEiPqLZKdlr0YTadv1mVpSqQ4
ToutLUjxymfsupZtHgWYqEcNDBcrFaLCHdrhMdhCy0Acmbq53/7Ta9LeR1xf34EckufZEeYkHMu5
VBUImT3Xn1v2vh0beoGw/152tVYHdDLJwxh67fsaysruldH2hUliXDyTQ8uZum3a0jVf+eqlHWix
hCgD9MaamcY44VY3gonDv6TMG/EtaDL+2XrBkdrLOf6KO7/ckt2SJ7jR+5j1Uj0FT0Eb9iF/tZ3X
Vyrk4HpjMaupd3k0rPEJzv+q3iKTdf3f2iR5+UtvUWJvGNa8uiRrj9+clRA3b8y+b0UoWyfiUCd5
CykkbpJ/yobpe5gXsDNYcnPtI7TguWDBOphXxoC8mfsRF8R96ECzeUBtiAZx07gL++KlTMKPKKnF
00xR0p2MrpdzIFq0D/7SvYjSoKlyRYpzcbCwo3SaqXHjlv1ykSpMvpUGP/WnxYnx2/Ycoywzo7b/
Y8MmVfcZEovgDMkwbBGVETgDmoabCZ8tGnP1TUOnl7+4p7pqhyPZ/08TpNU8xlfAh8sWIEAK2WZj
e+wRCuEOT2glN0GcJRfJyXsX2mWIQIDE/o/xTXQK0gB9SazaZB9kEU/5MJGK7sax9RBtBP2+DBJa
r25OMc3Av1jPEkHU/KknEekvUBu+pM5ZcvM9+NpabuUy+kBmYIdnnhSvfwchqMFGzOk4JtuZ+R/e
7a565IyYoSDYokSWzbBeR32+Hwieu9FU4CP4Mw8cFk63SZyaam6KcyH9/B+S9rjdcVL7j5Ss0yXt
1vg68U7H30o36lPJGdOFzHN9wuExPg8wAo4q6dWPAfl0r5FMDC+Jm5fHdjRmeRgDzImonUuXZTNS
SFBVVD3ylym89bLDJNGo4KENkpb/m3IJ92xHwwyKK2o/frWgCe3fbC0DQMYdCsFpl0qQ21+c3PyT
KwVTxtQnE/csS80dSWmhf+kF6xR0T6vLvsW6XumS/V4E7xV4j4qxm4Ragdkkjrd8jd4XxV4MhKWo
tYQkhpuYJ3p2pmIXgxm2B5kjUfnExCDR/zlGmCcooDz9Gx9njbqd8P+pXTss4GjCsRiOqYwNo7IO
uRDxn1VZwuoaMGKJxLTeY1iamlJ8ZBbY9SENw1rWiYO9duhDOK6D8rszlPk2RPaq5r9jSzl+K4uE
0a/pZX4744P4KVN27fk+Z2mHPM312Z4GEE3nYy0ysGlDvRZPdOiIoIa+Yg82zPNTFgDUtlt8Te6J
0Sm7kxYrwE+X9Pn6UraiAQOLpOMYaJZObO84eOC4Ze7O+nrRp4JLF80yT3QzfrdVG91JrCgt68Ku
DP8zWjYuF2pW0bChJ+WZuSIhdfaECaur35oShiPKBK+Rh8Wv8n3twyw+5Jla5L7tZdpCn6iy5o+L
b8/7CKLVU1w48AnfJnwL1UeCBoGFKHLZrLhArPRfWPeRSYoPFIGYG6dq03F07YXI2Eh4quiObcBh
q+jmm9vYzrirS0SuT403xMM2tk74yNw7K/eVB9L2z+gXEw8IHNFoPFLa4DeBt0i7a/xzRmHj71g4
IdZL5r5wdkE6YVNAaITnMiyJucfgeWxrAgGoKp31tPqJ47zy/IvhmExFXl639V5+uwYOgL2gmYW+
GSyT/buRp0cfq2FIqQMFg9ldnpfjLc/v+g5ia6i5gxQ6ZD0iNumIx2MZ4pX6t5j7qdrooJUVNo5C
8lokIjBHN4RbtV8mz0JAkwvmioAeHWhRu5y72ZUzlDK/3qdovhmbYeo4k9SExiBOJrYojY97clN7
Wbfvgy6/ZR0iX5pQoQiRgWje0xp+CR1OV/ywx8ox7goXAIk1qLKRb/LbgiHZIogM4Es5ZCc3yNfW
sB6+K7VE5iRn+vyK/AaxjyHtHHK2FdhfyUWg4AuB+71fIWeS2pm3ed9T66SbIGALyjPV+f0eRajZ
4fmCP4bPAuQSo6XrGh5eJHyvrl2RXEVJ+8AIHm9/WbcMohNEX0iCQrdkfuLjzmqZEoR4PiFrboJq
1dgbBsMsJYsWd9iztClZNa1EohEpxKhw/qc4kIC2KqYYL/AEnfI5KhlbvLBCpCJIPZDtJ6qOpXhb
OQfzvZ8XGKNoms4Nm0TAM5k5hkXHFr0SywUVPtg3GKOnBbuv2mghWWfUnokxzlzfZNeFYH/kMixD
F8Sy8jQj9x4cC8KR2f4mfIfLLePXFVib5+FoQ2jfDuxXR56GFxqmujqPKBFwwY0YZZHKRslbUpf2
BzRKoD4cvBT4GFo+Rs4459JGcXwrmc38o7PMECj2Q80mfmyDd5n5WXBiri1vC1pl+tMq6PNHxCk+
GonFspbObX7HpIhNmcxZ6Yb4wDYMrgWjPSPE09g6gCJDj8jGUTAR33NihZ8oZpznrvIRhYpBwNmF
OHI3T0BPCmCubMet6n466Fw3Q9sPB9ou3ErCbfyTQdnwWhTg8u8SrM07qBGOC5hMlGKLuqV+KHTv
E/HMAcra1LMs/dl6BXv2u0u35w80LwvN7Ssa+Ii4XyyPfE22UgzE54o4gDCuLkOoY+fQqSx+iMwY
s85ccuSHCAv88b1Im+6P9Zg9Yy/uO5R5bpTdlPECSYXFg/8WsEJvz3Oz2v4K8BnKE7CD7C4fuPxw
w10nZ5sxxUV0fdsG77OL4Rr+UIWK9GFELdq/zPlUxTcJtMr1NUn7cvjqAYYeWpWCpE29riKfcKWu
eliZ9e4Sr18+fR9v53Xt9Q/CIcIkV4OlbSMkVtnUq2/RLNQZqp2GcFsqWd3CSI6mp2AOmJh0FDfQ
rkIXOaUb9ieMtbl/7ntKjSkJ2Zjrjv/ipnaW/luRrPnpOHjOoVlpjEijOcITCSOeBt2ejeO3DPJC
PiL7tyXR93FiUNqsupZ3XgKA5hkIhp+hBIv8E3fG2uRoXVGv7Bk4RF8uNIsn/JoVnJMuZZS0Dj79
IurqXUO9ADLHKacjpAL6emDP1X9FyvuZJIT03NuxbeYfLRP0dXMULTGQm2k4Cm+qzcHUAIG3E3r8
YEu923zpyIewqjrM4rYOk2DDlE48cEPELzXdK5KTa7CmaEnHBk+r78B5zwPu7SF4hGEsd03JOb2n
klhfRJxWu6WPnfYYYOTftyLDVJp5S4W9BAgLB5N7dCm23wqLU32TR0Z8jQv+bxphfqaZvn7nOfR7
9I5O+e6SVvCCqUE9Ivv6QY5qf8lrL04zoBnG9lV9qRHJnAI4ggzfhZKMjW14juMYxk95tTBvEnd0
+y3IdXvjDWUa7Eenihn1NLn7JEQS/QyawxrNT9Gf6qaN4V5M/ofPMIEh0aR9jocxi06RH7LSFleC
DwIFPiVD4uLfWorqFZfq8gtk0gFsEWYB2z18K76Lkhq5ZJk+zNZtXwY+9hfk2v6RCpVSTEAKwpDm
lk+1seGPlL7CGxCb9C51TbTc5EERxUeMtjhWZmeOjqRSjZgKAhBZMYace+G1NF9UCntRIKPfuhr4
LsRVRKNoH+981PZUmvCeWaIjLjNp0bCwcvN1J9zARDvUROVHV+jivabrh7k2pPeFqocXpUqIWdQz
1ccUj59lX4d8XRVShmEI2jsvy8RXB8PlrQhmHJDxKMtTNLPNX8XyVxWJPcp8DZ+I/JHVKeHF2wfc
euOmD/34Qbc9gpsIv93tRKin3tsxmjBtRVjFyHnbyViNn9Qfy77HFHPwuzydf8O+caODA27l0MEM
kJuceNm7CcU3AlkHedzAr0W4SWqykzO3qb9zRveFuE97716bLBQjPL+FhUCJtji98RuZPbtMEjZc
UvVOsO9iq0GqyWVQQXlmPr9fRGUPTRFTZ2Ex7yVLPpVcjNETNBPxZOYC9ptYuoszlfn7YqIXXFbO
wQfNd+cuUXlqWy95jDGTH9e6W8zZI/5ox1mk6BdQSbc7jxzWS8nvA7yIvYG3EYEV7GAmjzJD1O37
wjF8gXTHb8uOqWC705fJR8cGcz0JBBpPgsvqJIvM/UD4QJwFemfWqTHEj6hfp2pnA5EIusfxB2nm
8JrKDhFQHckPhJj+uQ0hENeTbwIE+FAhUXcXf9gRFfuyHZFtOyjhooHP1c5grOTkIZmmqdp1QQAA
q4ptBH7XMg4mwKx6wNMw7UyRpM8FayZaelPmCMKciF29FHVBdg/gLqQUjXtCjWX/mlnNP4H0GsrZ
8Rul4bwntmJGq9pk6buTZOjUcudpvf6lyB+7hXgM3pEr/AXHRRNHrBQAcIPppYOdUAKMvTlVxO5s
IdX5NwgpaESTeJ6u207pbuq5Ky8xHhs+6gortykRcLg+pQ7E0+1gmGgLsNQbj1SNR1ZToKKZ+8iZ
gqn3q4DjMO8JRRjUGfTBQPbLNA6Pab6e+K7TvdIrQsCYZMANltofH1HArveMc5lLe8FSzbRSRaP8
l3jFsHFGn8tv4FtdYStXL+uSJsluiixZKBAPBlxMekv7WXOhweL6zOl3rwXb1PfXZRDlIfqoR2I1
ki9nCO+KUJsbcAG5f0lzj0PVA2B9704o+EeAT1vc8cBL0dPcUSzVd+F8NZ9HiCx+M+XxfYdEdKm0
SiKSq73eg77BE+14zn9SQwbzywXGIhaDA3MXw7IREVitg7jdwg7lIk7i5qXq4grEZVX754Rp81cS
6+5mjics6JTDv1Tu7Z+m6R7qq7mSVzeL+R8TgLRxPcf7tqp+6AadfyZQzDcju9CHLImaA1x0r9jY
HKLrVoapcfHWdFzqpfhtHa9+4sKaLyGVltpYiDybqSfv56QD6meKWyByQQwuhCie6xVac2O9B7lL
hCqzXL7BdDwxpXAZQPIxV83sQi/lckHTg9q6kBgXkIPoXVHHTA+obTeU9OmHnnNcBFMXnxAAsSSS
Ne5aWevXoR5oNgkJGpAdhVda6mrLfReFJYfM/9+IxtR/WUul7V4suXevzUpWC6Em7hZhOqx5HYDl
smX7C2xlDDY8flepqx6LtyrL/Pscc8OzYGG+q4c5gTtO/T9vNbqQeB8MayF3dTMVtKy5YjELs2FD
wd5fK4viz5z54wu9/pfKguw4SIDHOOqpEFiOEkDQ6G9W8Lak8FP6xgwyEduC/TVsAAZ03wuAnWIb
hao1N+5Ay6+n/i/T4Ww3JIGFYzVP6rmM3ATgVFpehecN2p9YXqmiE8B33OH+axhYgnfCXtXfWnrF
cUV9v5W9YLAN1qw7kmOqHvPeqGe6FM6SyCjzlzwPs1HTiojAtA2jFhWGxZZzISaCB7bPflijYjxc
hQpbukq7NQ6coG7R2c5pHJQdc44L0a/ofVCxtmwzIvfiZ8x2e3xaO2TEw74zpcbL0OBSdaXpt9E8
kQchu0SP+3JVlLIduipSutRuglXJcbK8w5lD+RhYZ9wONsXVaj9UkYds8K+gDnROsG/yT2OxlALQ
S/H3olEu5tlAM2fDHnGcYafwnFd/YW0TBKa6dePA/2RGU3yZ2FXndEwjc/Tq6ggc8io8qvh9cIb7
xWPWMgw7xD7oxV5j2tmSQIYoJuuJ5bHleZalPkN0c84li8fu6IyMB4WJo5c6btuXOAiLXYr1jayu
FPxZPPgftR7cTwdSm3OsS1f+TkYgtuHWav5U4WDvSnRYKWh3oru2PvP+q1WcYp/8jYaTYyrv2zGq
b4RN+q02CaN+uA94OYDvZGNEu9zhFCozM4irgh1IaTmpUykTjAIlq64mzgUav/m/fEYShVHyIl08
5R3VMVoq+cnghX9sSp+akc1pWjUXTALpRiV2+JCw6LGnzAuj9bXKhzdTLa95dq0RJG/a0aLiRgIs
rkndebaPxqQ+4znLHzUrhy+ZBdfMjSZmrH3dNfhzwfGJvYmSC+T6kSUDU43EbYjYcdV9nwD9lEul
Xy18CkJYTUDUMvCzq0KxeL2q/N6xPCzNJWPoQTWVF92Icqxub1cg6ntiUIZfvNepYZmVtxxwaYkG
LIyDhd7Nd4K9Guf5T6clu8uJv+JPaEuerLLJto7ywPx72HS+Cci1Nw3TmeBICZRA5mYHjg2NBxyp
bdk4THRRlIDk/gN9Yv5gfuIekzoNNeFXQ/A0JV1fnCuPdfZhWIXAw4MHzmw8x/T/fE9wFc3ISHdT
4Y5/eXy99tiwq3/zZWnbb9eY9mHtV/UYw3x4tAhO6O106mHqT2x1hfSDsDmjYxOETKUunF4JhtPu
BljsuHgiv4+aZxpH0TPtUNzgyFulf4qD9grQyxp7Y2Y7p98TfV6MRGrAt4FeyXlZEdwuf3XJK7DG
MZBZpk0IRKa1gGlIRml7Uy4JNy8/oJTNU2wnA4RjVdWl9OMCXF5X/i5+4XGroqoODwBpwvoR9b9v
9xaS2AcJddRaBu/boYja9kR3iDpaTm384Fmoe8koJI1tvSYvRV6FsOQMMr8Xl9EvKdAMjQFFZlNg
pj2Ch3afjZ6T3qJ98aPtWDfhvpShu7eavhulIOjCqiQG8EDjWjCqQxwTpArAZhgRqya4DtHfd+nt
WrStexzNLP5jb9pdqmAs6QCJ9fDQTvv2lrfwSjsmguAAtWT4UyLUfGCKQ5JPkwqBUjgLUGUCc2AB
mWAsMjvTGyZALpiCjApj9raTYKh+CJN4/UJtE5pNLNbozQz10u5yt430gx3xjRJc16PDHTf1GEIK
DPtSXqFwPp1escPlqkkwXLCf3gUw8dpXFlnOgi7navz9dmliu89CoC5AYqBYpuCooO/nv658HKfh
7DSUXOQ3DVt/YCql0fDmw3KmV+BjYo6SL9BMCkUoiys8Ph37UKyNhagiOFJQVrc4fdrsKcirIpc7
ZFXFrCltGUCXJ44GJ/eYkAZ58JyiqcAtjDKyeAOhKLP3rJlM+mXxx48XYxHy41zpHINE2wCi6yy3
EdmF/hF1wGhPBe+qbNjxFMaBy9FlbnnnZ1ngwqWG6wTILSEBojpXeRnP5FkR4j6SsKT7meE/6Z41
JRz/kURvHnk42Sk38gwbGG2IKf+xjXSj/2wNAsXCWCilUOg56sjq56LOdIa+gv64CiHhwX7pD4yW
IYBz8azPyELSq3OFdMznVLrOcNIZ6CAiVLhONjRhHm475abEd+v2mQuLlwWPLHOxYs4ZICOPHr4q
4sHZS9W+uaPDzaCpA72gAsNbIjZjH+rqNDV2HQ8mFc0XURpuc3YqMgo8nEDTzpduJU900+QpRotd
5T2IOxkfFx0HyXmGs5Yh5mypOQHK+BcTTPQoUHpYPIV0ry+geYA+bhyhxvGmGTMmOKjyuxbGVlLO
zzia0Ay3JqKF9rnZp/tqnOPw1PRtag+JU64ag11nvnx/As27oWCaxS3diz0NGCMR4td93L/0V1BH
513jG1G7ejTOVw0wYYxZybwTVcOwxeGRE3EOy+u7KyfEIQIyI3dNE/qPcREuV2bWiLBpiMhNOSML
S5Zzr4KoOHi+rZtb/slIEzOqkeJyHETEnDrje+8s8RPSJ2NfSSgaHqLYCP4oQmhglASBPrZDEwC1
S5nIeL6m4Q8RllHQ1q7lbC+6N4qFdvozwfz5Q14dPiif5XiCkQzv/h0Shf5D1YWCasuw/al1pvFf
KnCGnLC7ImatEZPeM0cM5IPQPoVPkMx7HrviB19FPJwdpqubSOXyQXIc1Edj66I6tCTh/UYRKTm7
Eg8iAReMLvNTBdetwAFa8jlBDzc3AMMigqocvxS7tVL+8o95/PTc57qbjunSJ78Q41zs1KQqMmYM
RmroCK6GuyvyqDt3QnZ/B7gizJVch3i6YbXujcuW7Rsr6fy8zMp557Ul+wm1EPlmySSn+DyEmXdv
6VrEofVMdVOwZkOObBVHPb+8FAehKzbEPQMDzBo4/llgaJne1ZDYnF2OIYNWkRPIu7H12r3jzYkY
+tMooaf2/BIvyxx79G1+FNAkkc/W3xOCIGMCnBTCkTry9U9G/sYtOe7ZZQpxkXNh2wrkjddhJIxA
ZCO+aZ3odc0xdPD/gf+D+NC8A680efEtUQq4pCIHcuDVm1MYRnh11OzQtYXVO7kVjj0109T8OvVs
mNIym+WZLWcP4xBsol8h8ahiofey+BV8efXCL9qyE+jr4ULiR/zphfRwJ4aAPhqkwSA7LttkOvSt
Cp1DQg/cHdeAIfsOTwrdZ+AKMR96ZZkX8sRg7Ruwe3+Vq83UTR0CBr4gfy3yv31fNHLvjHbM947V
uj5nwBlLILFEsGGymL0XGOdgtyN2fdeMTwq1CfvfU9xPmoGIl3nVtq4pCTeWLxNKqIIwzi1nxyeJ
fuvGBbZZHj1uxR9SFOmZ2d9Gz1QlsExNff3E4+Qyr2idljCcUNYY4u2Usr1IXCqHoJYzquLG49w2
q/LjIw4XoM2clBiLB07eJzwEzafXheTg8vRiJcgNeKQdOWGQ2LgSSYbQHERnk5dl/tovjJ73E/is
acv4IHgsAYd1O83f8Job6Fy7ORD5Fmqsd+eMpYsrJV+r225sKb0Ghq7NVx86ff/GOLW9dcbV5ji3
rCovtH1ir/FojEcmazx7rMPaGfonnEiBEP+WiZx78XJODa/IzI/XJDUWmnpl9unhnmMbtMC/vD5z
eXvW7AtRzxBu5iGexN0rd631+zeAYdHy188askA2jccI70cGBpkCpWcQnSgITbQZetdDLQ2GuXge
q5Zvo1o8S/aRiOYUEE/KJGmeu3TYLxYz/8YDeGq3tdOY5ehaJ5NHUyZJcBwdxmG+5tnZKKvH38Rj
v32IamVvPUQ56kcxT64QNOT9eGY67uS3inzR6BgYGUVUUDX8GMtw4bmegwR1U0/JjalUQuWL8AuR
acLWDcwJM1mPrzoyuXVPrAXG8psN76TvRITV/OT7ogufJcNmd+P2k1pPdTeQMBZ0tg1Pi9vL5Mxt
YRmIl1eo6ZjTD4Oh8dmXBi409a2rVPzaYogkbQoeVP4zmqlVl5zb/x8ZLexp+LH7F6dHvbkbAISs
9yJv3X9okueHKbfwpFUJ1AXLg+c+LtrB8TRbgDGXvvPjf+gY2NJFwi3jbYzsMbkQNLLG3xp66G5K
kECNUAypHpq6vI97Ydy94SZ26IuwwXkIerdLXcSXNUnJR6a0YgIn+wKoH7j3XUO4JIcBscneQbrs
O18CWGvnGhoO5YNt/8wxcuiN6Uc0JCYE5bz38pbRwCgmAIltrceHHmQIFWVjKIlLXYav/E3Zyxy6
YOG4s1MXzFxGlJNMkm56KpEKnuXKlv/KT3Pvsb8Xt532Pl3Nqnc3wm98WO0McoUkPL0J4bfsdeeu
2PGd4JIAGcw5qCM07m2SeR84UUf5tExuCJuKOfjW59xlDeL4DzFgIRfPcxMxCOucRw/1+a1knlpt
GwZ9B+Vc4xKvkQ99i2hrXzMmPyOXKICMzE16RDbGXj9IZfO5NgZnaxMQGHW0Znaq234JECoZD1jY
qFO+C5Nlq7cHlKYVe65srSuUsStGpE76/1UaN1TRzNxIXddeq6nk64qJuecz6HvobNj+AzatCqlT
Xfmb0nZgzNpm+Y6Cpoe5u+JRcbGlXIQfvOaMuvdZk1yBVca7oJwC2NA16SfomL9gjgQYVmMf0Rvy
/stp5SVgbhs+zDRRzxCDZw48JqoHRI/5++iM4lglPIaVXQoiLprSA59f0AaEKqjvoBigdVrS8T8V
jtWlVW7E2rVCqrlPy6q5Tf2sOg21jN67pOYOZJGN46gHEryxGq84asGkkBvuhHhfhsiSYQ5l6UaP
qQ8vDevQsZhIqUYDjmNuXHuiwSvbxXelh7sZmgbiNYNNhk0KgJJArPswE9ykwAzuy6qIHgqEb7eJ
R8oQ02nARTEjU7SWSv9OVBvTjrpteTVrAAGJSjwVPx3j1YCSlz9sOwc+o6mOy4JBmTrWPALuAc16
1vHtae6OZdDAd1pVzf1+9KdyPrPOdbOdqZsR8CyVBQ4Y3o0XXmvCFhktV+pg4mJyd7HQqvqpFsMe
IXRmjlwJcwuUQENA4WuJMgq9jTJgydBGRwXcDuLegA+gHjsD6Q0ZUs9uJ/TB83j9djQfzfI5uKpo
t946JP3D7OSjvWXWgqUjwqsnePZTlA2bPMOMesydK+eSkwBglWKQEmxr36IIYOiTIqN0RXoUytRX
hi0BP1wveXgPneK6RhuL/9IcLxnUALVcs384QchARC4P8cPPCCI5sD4n5ha9RAOjLCUBjZ574kgO
WteQlcfQjCy7oUEjY5Yo5o/36D6vc2TkStuyaPTCbdR4E+MrYGcozBFM71o/j18AabFJ45+XH7rt
OM6WJFXfQcaabwvyKOUGwb2rngcctvy8M8Gc+xntLk4vjMgYUnHKQg1J4mE6ILcUL4DIUlZzKDdy
dH5SlceiouTZc2azopRjkSYQczOU9TH3Ea85kcxQPQtjwTAWUIN2ovXFcsIVZM22b+cxOOJO9dNj
AN3o3KWwXRB2FMYwOtFa3uKL0Po4VuxY9t6gCKJIo0FBSEmc4UFM12iMhET698ZRKPlGDCPPWlSw
ZaEJIguWJikXThLlukcSZJgk8iSROFuSRxzc9CQr+pi42r74A6oDDHObLNm3C8EMucmoS72DhlGz
fQqy/tUlkvDPugwAtIl04r5HsNvR4MfCu342k8Tvaz7i+qHqrPHS9VBwL3oZSjIEid8LDt2yEhVE
KyLomHwqN15XkugOMCbHdYcilhYReTJlINm+Zt3B7fZB8wXSzicF0uKfzw/73TL2Te7aRTrzDYcm
xmgC4QRWOxqsJ15vnKzx3CfsrFKSXqgI0tIhoya6kgFQLjylaJ0Bz2XsdXie3OpsNSSsrRmW9MvJ
fMffxvLqFkLJ2oawTZfeZ9UwqC/kpTDaqBDcw0RLQQaOjxqBdOs+HQ8CjROCzyBZuv9xdCbLkSJb
EP0izAggAtjmPEipVGrWBpNUEvMMwfD1fejds2fWVaoUGdy47n4cB0bfeuybuM9su9IB1WRlUKJW
vZdBz9C1FaXnluWIZPFdyviA4maYR2kpHHw6qHJ4hlp73nasOh4h8DGqXyNxlTa6Td7eZIJFfsmN
DiacPA4/zhQbU3GRFFxvBTO+t0HO4sTJhKA/JyThqOBP04a75XMoU8g0QeUcMa/Y4ZPjYa17QGpv
6daQpRw/pLDLegfn0+r3aeZZ/hrziJLostix6N3y2q+IF0m7ARLgLitXOvbWEb7jpzHOqIUkvdfJ
faiMQW4Zwhv7JYbMbz4LrlwGhGg39gkv8HxuMKJk6V2PDRASEoPwKVVG8zPa3YIyz8dizyAYPvUu
gZFtVQoS5ZBpRu/OVCL2cpjUOoPQIHUxbdVYwpt18QMizneLS5WJVP3BHEbMY3KQ3mnKreBvlH1C
HVVmxz9TJKq7nOpqVinwXfi9z04W0B6KnRJLkI8XqEFVRWQBMfaBDa9sWeNa4I4IuWJXi0LDgJHh
xl/sDLRmU1vhUwpqdcpDrFkEKqrpif/PffQx3lbb2cZJt4tYRFtr4vTtN0LsaGwYVWq56Y2o7R9Y
26YRSnpXwF8Vg+Q22eJKurdCL5fvRkCI5zilCQsep9F0vAOC7NP1GCT9nR7I9m8mbCfFlhVTVa9D
Mn43PBHcfpMGOJ8RSTIdk5zODR79FoJs5V4hNdNKQ+1G3dH0aA8ctA1ii+ZKR6NFm/TRgaKC9s/s
y+TbaGNm4aHFRnm0iBaLg+Rt/TxBrfwDUxTU18IiIruqrHy+9AwxD02byEsRVsgRAYcpGJuhNB7D
qSqNu7yts6+Icvhfpwvp/qorzLEsBioaGWj/dDbw+xWWPN3SJek3Bpx0bdrfi3mQr6sRJxeFoPgP
rpH4waNeXL1wwpyWEPPb43YCWGuGtkuWjCO+WzfUjJD6ixemlu+qHhnNTpnXHCEYZsl/2m90tnTJ
mtHZecxqAOfbtFA41irDQdpsKuheT2AzrWrTYDb8rkzu5XRQmNWroG/MXdOLEbe7yKpfU474f5bH
Pg4OWuR+EsKmq0uKJCQnTlgVBEmMvY6ksDbdjTtFEcoqgYSuyv2voI4b1iiglWZ7Yqqr+SFr1Jpd
XCl1UUbrvEDIvKXl9AyG8ZrFyXg1xonqhmYUd9jLAP00UfhAWHa6NDxVMXTrMT1meHGPytK4LjAs
R8dWt2rHiyY94Meun+j3mW4I+vOWSx4llaNrfOJhNM+09HJEW73aVi2NXQnsqZ3w2uktVN3zUDgD
1oUkWduR7Z5HQ+b3qmixPqeecSq80dyYrfyYeVa2geyeamg1mwLsHvYEeu0w8xTosywfkWRrcjS+
G+l3sgpvaPbeT0ba6dHowBQw4seHCDMlxc+Z/1kpOEmh0GhnFfvbVVBmGQdr3+4m31GfEqLSmxEV
C8Cqt/JrIVzz3h6iYI2j6zPwqKYBFulWuFYr8A9sQ+o7t/aeZ176RPI8cEy+0WzIayR0Go7xT2nG
EJGm3jillKU85gl4BjNrpiv+QboxGoM+Ic9rzlixc+hzffJdVSHkjyRPDg2NgA+G7uc3xfdyw03W
JSQk509u7dORVyjphgjo6NsYE1tktS9/3crszgCVFtRlE/wkDPOb0Jubs1979Z1FIIm0fFsc8HH1
rz0uMbTdtn7wa5cLdgMr0jDd7rmhKA6GBqETuDoT/67im4fRX3dNbr2Y+CbXnlTWEQy3fXB0Z78G
Sah+e2Ju+8aiGwgXgrhaok1fpEzqd1t6XPGtUjyzUi9OKpHJnpawej/XJpkGItJbAx6KqupkL/Lq
l+qVYgtDgj1exlbirDVo8KDEHC217bDwxcW1D4AmkIBxWsp5KDfaTxn+WKYV7GE2TrSNTlNxn9U6
fgUIlOGXZnbEVtLveqG6g1TFcA/QFaJvr9gB0ETELtFnwUjAD/mCzckxq6Kq36IFcgIVo7diYvav
vFxUDtV6ci+D4z31hEvu02iuFSpzo07UtIcfWHJvREiqD7sniuNHPU7ZcjzSzhS8lqm/M9ijfUhu
ROepza19iSeCdCkLWwVC+cADdCUq/B63vJ9FZvR/JAEJrHJtzJyxvXLMfbjFHL+l0hk2oGnZRlkA
oAoKFmE0tyzYWXO9jjHw+qggAMQFQO4tp+ZcgC9IVNVuXXsd0J10y2BIaSga+VaUfnYAHFxfaR4j
DJoP7nEmHrTLRHckb2diHKn8ZEPtN/e2rpUvE7aQD34VA6ULxlNFOu/DSLk14J8o7qiFo6PGwVYD
wq8nT1TQ9XyorMg5SGhs9HvDKURnLpxN4WfuMa1rSJgimogAdHo3i5o41dC/CcPEPU6hrEKVDWEj
BEPPvpILAa+5IZ6eFAXhtOAa4Ztq6mA90dr3nOqITtBZ1u43HJThIbVRI1dFg094SzaOzTx+Ues7
bFu5URCdxEpWXQL1P7Srz7nKH6NKAhZo1V0NbxTLTU5TBn9GSnasNtd0tHZvSVToJ34xasV7290L
cu8smqX+Zzqm/+4OGCKjEep9Xcvc2c4hpv4QjhjoX8wzm2IOxbM91YQ5pEXY0ypoPqUO+yaSEjd2
ksTzjKHTTV64i1R7z8rHTTZnMPIwnFdHFcIszypcC07JJlbhZqjhYz5k0kQWbcv5wxzpAxkDjPmI
htYZmbbbQkPk3LIwXrgA14914L8PErh/xy3qFode/MfyEx9FFbMHMNMy2bmxcjckDch8MBsG7F6r
7ttyWV4z+dJzw4aeEp/aBflX2liOWgZWQgKCwCgVQ5ghqhmEb12fvAj/Tap87oBswNdN4NeHcMj/
v5iSzeBu9Bb3pn4n7scMj3BVnjiSo88sVNa5afSvqXEpQEj7jB1hn2uLcuyBgoBdAHZuLTpLw/go
wgtSFpFQG+18g2uLZH9mTjuz64oLmRUAFGmDoNJG5EbLRBU1kWkkOgB79VeXJM594ungQcgxwSpo
RGuzl6/QYMNXFjFI0TjfHgwjiz8GVgyPo2hIFOZg4mtwlPfUDzzQXmBfM+2KfTON8dU2hH6zMky5
XSq6hUy60F6NyjvXXtLsfR9uLwOhTe4LqMSFgAkJYNXrNbue8rl0TFyx6VBvSz+w1pCd9I69m7rG
fCeYmiOaELFuk6Kb3fYvDcCAYfcZ7BsqTUCUXItDzYJwY2VdcJszD1hDSEEefsXgXrs0DHOtdiiq
ocjgiywY8ZpxbBkXnZ4ji5TmGc4K3BvcGuMrMLUy3Cifm+dKmkhuXWg7d9MUV/ekGNH0RWhtZpbv
FyOsxB20yfY8jl59IlNRv7kNF0kl3HrLRnj6bMLoEVgkjtrQu0LI/TQdWeFHZWm3yi2iOioqrFsA
+GLXyak921bFK4h34U6p3j6KKbstIeEtXVZA6lPLQEPphv3k84EMbtbX62oIuaF5svVXGifYQ0ys
8qTxOTy5shMvXdcowPEmkMNtQOqzWxWKi/CZ95I6eG1hHhnhxWGcmpq+DK75R+5OJrNHaX2o2Q44
rJriVM9cgXzkhk0TKL3tMXYI7MpN8ziVeXco4nF8I7NfHLyuAOvGB+vCGEQYfRrrar73G6R1czSi
c+OX9nNiefy0Xpv4rJf4BS9Ijf7BaFJjnRrR8xhDO6Q5wMLBCzHJWQ8mHREktgr2LwYebSJ/iPsO
K0norE70VbdBuRFDELxrs7sAEJOPVryQzHI3CM52q6KHrOzzl2KW9mkcaR8nhmJdRDkTTOUqQx1i
uaFQJ//CE+BsuNCT0Zklxyj795jjvaTzwuiDGx0fSIwQkL+p4Ha+gLvsB26yiw2hTT85jQF94Hrc
wSnwR7L1ol17YcewlAw5NTqZRvIs8gDNH3vhMYm18YIno77I2kgaRu+yIagdNMTLHWXDM48tkpg8
R8m6SIQ94cbkRRPUjAr2rMqfKNLdXo6d+9qNOv7BNIzrAsTXRhIv/5sKgTmAE6RZdfQH72PXfusG
Iq8rf5LDsCGDnt1YnqQAxKVpPFnkUz76Qmt8E9IIdqqUwSUeFDXgE5eHLW3Hr1FXd3RoKOeK6wkS
Ged5yhA4FtQGOCQ0Ejo3COug27wHNCs8c1HFIWd34QbPordrcmnsw1yIPz8ZwH4sBHaqASLG9UA+
O/S9Ew2y6idMzQ20wWACcEFFd5yPHfXANPcgJmZMKdXQ3IjQzI/A1Qzu/JPLvi/LNFUXNsUncNAp
d6i8DVWDAb7OsP+Sdm7uSrsqbmWs/Jj3iRltQiG4eoQe/QdlUDIxNHEEptlXR3qv/UuddM1Xx4vp
bshc94VgVr+Zwg6pgOu4pPfJ5mmomzn1V6yYy3XATvsrraiTR6Aa7wQr5kNM6uSWRJQmbmzbLD5g
kMsfspbRjkZMxLfU7K5tBZzBSqP4p7JsvFFGv1RqBc4ZE19ymf2RFsvJcF4LHLGbssv7XegLdzEF
Vt5bX1beSxRx015NdX8py7k7dQlE/4IanO+Qq/SW7AcHyNRaqyjhtACaIsDueFRCi9ToTpgl21+3
1f2O/y54NjyTC3It6aDrAe2fLIYI7O60R8ShO92pQIzHIuQNvjzSDktJq7vEjEkVTbILmUvn/4ap
6C8FNL97KcmTYf8EsW6OhA6zPPnBA8A5H0fGQtbV9Vc/0ijLiu80As5awX8Of9ltpQ/cCqqPadR0
1dRaFC+ztl6J17HPaCkiXFcds7dfuf2DD/o4XbLixVk3MXR6qtmvSR7kTzLT/UsN3uzAv3w+EXwK
Hh3XGJ6sStcXHtVxI1OPP8ZqGBKblBpMJSP3HgWsaDehLMUrhlxuoB1R9afi/6gbyav2NnqhPnXQ
SNoT3Yn9gdaZ/L4BDrpSA9evFczcDjRZVhgcxXH4kcqew4SMmlpl4Zjt4iHk5sm2+FW2DceDnyDh
gm69pfA897SReeCiTFpJwdtW0Yb7opUDtWNiU0HWTWunLnEn9zmEceGybE7D2v2oWrbcqwQK0CO1
kcHjDOf5SA/ReCux06/0GKtTjGEwwmg/mMcICfzXrpPkDhJ1eWH5Ou0wjvuP9FIET8A6mBRn/tq4
Nad1xyIaHbr0tqHTYBM0UxtW65SzC+US8AZKzGRWiosz2BIGKJ4C5eFZDPTjyJbzvZJ6eqbKO9+U
mTX/hYu2UlGV9YvKCCS9muQT1AW4E20E0McDlbpZlIZrEg3DbrBm7kYO3rQ6HO09ALT2rGsDgEM9
abRcAA6rxtUUuFc1uHg3GJ7VkATn2W0UuUh7LJ9zmkxAVKCm4aIN4ditIYqYMOKCAhhw2JYDjvAm
Qo7mIWJ/J2lssay9x3KMvIQYLlxCGVoQPx8NywYaRZjcX6d1oGDz5c5fNXIrJxZaZXecdj6bzNJj
fO9Hm5srfpIdsOnPYkRWIrMKBaXOhmhHKKQ85Nr24l1fi2pH8gm6EWPAi5P4BEQtk9wPkaVr0LoY
SzDFH4lc2UeTs+2NIKJxmnpd3OBsSQj1MvozZje8Ej4leJua3hsWXOezq6LXwYusowWXcz144CC6
oU7/6D8vHqImQnsJiYqsvDTHaqhn/9uSmToa3TJXlVb1EhKMxg6g824HQhLBgPKH08xyGc6Zn10S
yRiwpoGVaFsv+pNft/JW8+GiidQGgHAGw70HC+RAZCqZF5pidbCXZjZAROa+IpL02vWWuID9FKdw
mIxtlWPNKcDCszlui505kZ2JEO3efdbu72mdWNu8m4Z/TB7gDbIxo6jdcjceHVwYnWk6DDdsisvt
gJvLZevSdE/UlJLgde3ywyxaY5lD5XECZvI29jBx8E9iSqNO4mXm4sMByW3hsfa69GGqZsmJSMWH
V5viQbSKymydF290VBabLnD+QfpqqegA7trmrfFlDPQAjbaODy5UtSXEUHy0o4WesdR1BHmkWOXJ
6DvFCIMyUlhnRcElH68dwyYggQe/JHSBu4HzuAYRDrIVAE11DLWywRsVyeOCIlvpiIYtNfAVTUQF
boTYWcvMbWXelTx590x8u7kvuPBSbZruqgFbc28faElwdz5RsC0O5PBWEjV7sfQQwNKYUT8SXxNB
Wfy3hVe+mzmg1KmzjUPqtONDnlTZMeXROxDZa058WSKqYhBPVqAOxV9OTGtTu+yYrMQxwXD5XFLw
RX74RSOYoNB+x44utbxK/ZkfP6VNxsd5j3E4eNXcQP0VcLo3giYk1A0SPB9BUOkLGfDhcY7C7lgw
GBQkjOlgcRRJfRs+Ca5pUBkIWYO3pe5i3vW5yvaxHwwvktnnTId4fhNLnQt4EwcbMYK5Ws9iAplj
kyxItryAHHJYqQgeG4S3uwi6z4eXyepqlCZZN123zdo0JenbCl7sRs3oX21PqLkoAZafFWZ6sbMM
vAwrWE/zQdRzdOgr4NOMPs67VtZkr6XV5M8g53gadZQYl4baOaI7YyyRNtq4/4FOIix8dyril4jR
cduUMRYpf1QUiywBnZ2DBe2tWFoEHtnmC7W1KMo7YeZDYGPHn0s6FaU0/W08tf0zQi47vS53kVbj
hCa8bxKhwyPyQih2UTnQoTFg7RnPdtRimKYPMEyu2Josmqm4NP7YSpj2Os9QqQAjmch01HpggJyG
3sVzb7raw5kQ4R0Q6SjJm078mSvgf1ax03FDomVKcptMYDoAmkR3IOEQUxQ/BZQ3YQP3uXN382jc
62yh91jLOY0XnwYs9Pr0KfWdjk2hiHOkr1QnEW1HETaR3G/CxwGz1w1EFf6TKDVImg+FsQXJyF3K
te3iUOGcYdTLCq/F/iga1FMfCtUxN8QCJnX9+ZdcCLEsb+6GU6NnMZ+AhFbPEK4h7TV4AWBTlMtI
m7gi8K7Qc3nKCakxejgRKCfob6kBrkYOxFN9Lq3sFQuiomeLHDGhnLjLKYdi8M8OmkOOdoER2hoB
2wqeHuh7cz+olvxPUqTvAx5g5usBW+9i+aZtT5eVf57jht9LbHLUDsZycIM4tFhLYo7AoMxmwc19
JGXtRIBUagN0yHacPPM3bQ1KZoiimecY4oJ4MDl+/b2VD9rbtfEkAA/mUp4GfpHuhSBUxTFSCSqq
TcM1zpPQebC1lCjyTQN5pjrnwncPlN2Z9XFIM/CC7hiLrwUbyzVCN+WfLQd3lytKRlYJ8s0zynY7
U/IDlGJXU043nGNhOn+m7rkRZpFX3cPYcB5ov3HfQlqy2AywY35uA+6eW4Gzm8JkKHB7mZewgvwM
3EE8GB9QZM0j4F/NEtvKS2+Hp1V4WzdHr96wUsTwQoPUfuDF+mSxy/4xuvSFAmboOKHPnhpUAIER
BzCNnr5gNp/wNGN5D1JrwrVcj0+AbLwzN0WGt5CNxxvZBKoxfCDEGFNpEU311odyusos+40LOXsb
nRt7riz+a9yMf5OdxDtaabhDqx7dwsn9Q02KgUoDUiQoC130iK2FZlsMHtGv3WOb4csAEVx9T5z+
bzCzTpKjeTVSYl7aw9UcEMQlAXyoe1cyqDdvSYP6TOTEmt9UK7GGjkNDWzzA4W2OjW0jekUqEpgk
bZahtcOgRoZYVcnBatuMN6/X7y06J+F9KqZfjIjXqkPeWAf0nUGGmIYdMZ53/KPDPZqAeU7Cyj2a
0hPvTtcFJwCEdId5hl9+zFXt36d6saIFznPWM5v1ph//m9iX7E0i7MSWIbmUnBKZj97v6JWVenfe
aI33ApTjOitNBZKVgCCWkei5Ro+UK6fDfgtc8sbqXryybPXuWYOWP2Eg9NUr25+gCe6hOkEGxSDj
nd1MVA+Ggpe4wuo1H3jBVAR6w9toCe8xAqsLhQssRS5cnEFNlUMtmB1gIBksMejbb7nX/PnYFnZw
g4LPCUrVb0DLOQsH7VwltMhdGlTjyvaMA2IjkkLu8f43yT7d9UqQ6FMt76C4KF9CQz72kESOAnTN
rqGG8wIzI0Wt5ohCRjyEKaGd1g+MXWHRf5IgBjSbEVr/faFlfqaZj9Wmd0OCjbGu1OoMfjkgaxyZ
0dqZhycxZ5Oz8hrA0NlAT2zBibNNWM6tNUbIPf4d7t1Ig6yRegyfk/xoCJ2sut5+9ZDuGKrQeqED
PLiVH1yM0bpPmPZWPZH2HRwqPqo26zbT7OrdNPrVhi17sZ25d6x72VbfEBK7HW7hbtc6zls0kTal
7n7NXQhiJ/P0hqjSggd2vTusu+okl1VHIygnawLsjLohVG5p/zkLQfLR0gxwR33PpEuhZerCPrv4
1I9FFKk3HAdnOePDF00cU0AtWVX34mOa9D+rTu9bEBNtrS2b7YhZn+0gT/a2q46YgZ2N8mTJqiyI
Dji/s23IeLvySjntyq6xrsgp3lnG0xlmIXt8rgnwihxGq3mrI2c6Y2P9jETvMg80UMcxg++wlH1B
10S/DGnqxCULjYP6tMW9GZK7na1wuPYmK6os8sleBOaJmhNMU2PlbprREUQY7cmpV25U1B8CS/du
qEuwy/WAKftMAaqr1trl3cA3A9qtEKvRwyGNeCb3IKesx3qxjuShyrf+lDnbVsP1GBYMIccTJvWm
VJcaay12fxFtTOqG2VZSAw9ZYyMImRM2sLoDFwGcf4PQq0hnv7nN48N9zrg1DJUnz2zaA6ycYd14
cXkX2N2Lj7T7FDY2G7wEB6mm0bUN7H3l2uO3MGXOwti7c1ksco+FyARBpNmBtINZRhbyAFQqvbRA
efZVZ3xrqNCrdEg6PNhEWTylWipIOIoObty43xQ3YsJJs6E8cxTzT9Boe5kv9GWqonvy4NS4S5Nb
mDcV5dZ2puCYuQarAwbx+BQVPXsiZ2CmcE2BPERGJB8WCF+Q1NQDUwHhEGOmmTwRFEka6oPQfNfh
+8skuBJX9DvLx+26Ap3Wkc8V8aUG6LSD21Vvar+KXyJhfEPB74eTFxswSQmf/+HmNh9zARB8T6Si
xJYe06FuFKPczQ3dwOyj2e4xpvMeLO3+DCzIOCRuX10puUk+2I5gP4trh8+SNWZcTeWVjg33zrL1
zp9+nDJ2WLY1XPAXfhucj3nTeiUpUKUsddQ+C6DE7NOrl9ly5XuWceN1gy9o+KrxNSX7kb3rh2N3
6p/uPaxJIpymtU7C1joirWOpiT/61gkeFG+lM+vaHV4N754QyZ20XVpsk8IJ+w1SzFuhyTnwhoX+
1XHriKlUyscMl3vZk9Dl2UeA/Be3zISeX6cb/od/MqO5ms5iLsK32KAW3Assd41/3qN2SX1N9vRb
D1o/1hGbVgfWy4q6sm/T42JRRvOdl4b2Q11hpTPD/K7O6wbF2UrxhqfmNqcNaT3PHi8zKb1qxzjq
vSC5E5bJemdCv+2NfWI1vJVq17/zFg9DH9OcTW/VckkNTXGuxoYXYCXzZ2Qr2nz5Wo+OWYJFidIX
bmscSKiZJAU5/h2WG24i0e8cMg+5+4BF4iFcxkboe9l9Ovf1yS46a0fmoXyi+TygR5zCq41ljnqj
QvKrOePaJ3Y1yuD77qUx8BzmhadoTSzBUVUus5SJgl/7C8yFHcJtFPpk9uObV4c7v8PBVpBdmkd7
ZFlRVCj8Vv4vtKeqojTFAGjjMhIiDtx3ceK+pjONOOOUPJhS8cqqG3kqhmCXNel3a2TbGaIwpz8U
zolfJiE+KXX4rzXm/kxgCqzVwHkNNkdfHN+3UT/iZj9F3fIztOGDsqLl5adseWd4YbsPRdw+8yqd
tuZQwllx8i57d5VSP+Yokh+8HQBrorjcJkA7/wI3uMYxWaNt33fvrT0/aJW0d9mIOLjuaFyIZtXe
lFXtqXj8dNzmO8TqvUYBTMijjeZhkIW+Q3Nc+rkXXk7KBXOI9FbiFF3zCvlmgjtBfB2P5cxB45B6
P1rNRCRn7MJ41TbU2/W6yrfssou97E2PmF6/yEjVC+Lak2rSgMBN2J5Ts0hfWrSCa+9qqlFZN2sE
2TJ9KW3OVdcISRKDVD70nr+Hc/9bJGqGEd5us4EnLE6xr8ZQ0498TZz70oj240S4brCLINm0jVtv
msICFR73g4HEjlwkq5cGq9MKTwLUGsHQO5o5DFRJIVLqLFX12SwvBBgHc4URa50F7Ydf6QOUkxzR
Ki8h+fjXNCHt5ga4W8hKUXvmTvGRTsLkbBIq2wawCi66eMcphcu9fzYogVPAWypCXdg/bC5ZoGP2
oVt6DN5Fq+nAA+BqADTc9wNuzmJID2Zbi13tOvmjJo65LeNl8ZrkVGu1GcNwrh5CJzkI8pEkd8f2
i3hEvbcdY9rRo8jwbbmgEPu+utdzdPPYJDCSgMrOAWVXi55gCVl+EwGPf9q0feILJOhDzcbnwiFP
gHgtf2QD32XF2lLc0ipr7i2invS3soO3vP6zkZIs0UqL+BYNFiZ15YfLqpghKoVnCrY8Xgcqru78
Tj9g0XysBJ7yiT7IFUiYb18X5RnKT7ntpohpUS+l7il6/LkxqvrYqdjfjCEBT7dgbovD7ylHrJmd
0dlhgnmORPFQVQ2v0j7nr3Wi0D0MjEO3HpGYGNaIyRt5LxtYUrfaNZ5Iky6bcOR/C//z8t0Xr/ZC
/0t8xhwcsNnBkNHjjGqGyyktNyHW9Ecj6K5ZCsSYocLcsvoxt5VXJ/9MPBocM3xxO+mn+1Hk5pYT
pAGIhQNsS4GoXI+10T/Gfa/pT2pnomy0PbMuw65HkkLFLGqJBNGNttSl1+dwQiGGsrDT/JxV5bg7
8jrc9EIox1yAoZqzaXOKQ5NEALICED7K+wva6M7Bqg5YFs0g9b64DqjjDNxlbw22vHc52vdGQsB6
5LkoAl6OAGLEFks0V1o2g92wqwJvePZkWG5i6SXPlEqc6rrO7223tn+JLaGA9knwzhJnWEiGIPaq
3tsiVb6GntkTYuZS5K16MY04ocoZecIfpgFVEbP1xlyGjo0RMLXCPaCkPPTDE4Tni284A5IFqJ3U
poPiNBM7v88oJji5M2RKntzK/fRzt701hn2pgEWwXkTnOBKowP4Z+V18jjyqDiwGjhWRgeRhThGg
+p66hoRvxwvaXrweK9G+zyifrD+oNgf6E5/iPgzVMWeRuSnZhzDLm1SYUCQ1fIFG4rppZZG9J7iW
bfiulXs4Eg2BIbCJDk1+0K9dvODMnVRRwXjlQxlH4wFEIJ+MzIx3plBaBkjmrXGhXnKgnAjcVn6q
sJwS3pl4NZ4td8yfnDHsXnQt60uZhuaujebhWVCzECL1kd1uFXsKmU/nTNNUVFo5syHNy38wwn3G
yWGJrLk0Zm1wXcIXy8O4z3YUWFWXumrtXd+Kr9QvTtLrhh/NHe5MvlJw9pItGpEN7fYv4oPO9mnu
KGybdQ12IU7moNtTmzEgWgfBFXd8fw51qJJbxrLG2Q2SbdBRiZZjv+LKTH6WLcQqqtpWoHOV7mtN
OGXrUMR9dWMDh+fcYaTHT1o4vAPS9tF1vR/RxxG7qsbeZ+DKtqOasHynli/BXis2ply9djODxJ7N
Pob13gVQNZLRCilVIh5QL8KnOcIaItTM7ttJ53+6i+uvKXf/TUWr9plu0i22gijFppnzXWbfdpgh
8zwmMjc+vaoM6OZa8AC4s0nwehZNx8Ckay6mWb+C3fsPNDLxVYu3zQKvW6d0m+65OHXruqOlhx8e
2Ei03Ou5y5entgwr0AXk9p2Q8jsc6p21nv3kKIsYI2LdaBzHU33HkQnqATM+Tnezn97a3irhNxFS
47CkQDR77m0035M7DAlumKbgMQUehhe0Q0oKWTBQvBPziewwQ4HJ8syxPWYF9qu1wpy3xxXYoA/H
efNK3Q7JaZA9jjzlgCXK4eJifUNBN3odLfMYfhRNoriMMTma/d2MOxyujXLlds6DD6bt+eYQUzdX
MACsAysqfeyhVzyTCXdht2C4fK1dTQECNs/8Zuph2KeRj6O14z83zTb8A+/Zb32aRk8QBz4JxhSH
mXzAYlRkhZ0vjffGlEhQY6FZI/+4pXNjeu/O6QjYDWMbCzxfi/AhUI1ii81zSZIA30s1sK21kncK
eNpThGBy4ILbQIV1w/8ZBv3JBOeKR4E9JH6K3DwGRh9h8aTnkBoS8jzfRPSIItuRZ63cDj8U3Rtr
j5AQyzU2Jit2DuneNISdbDOBH4asRCRerFS/JlPBGnKaQAhBVbAxRMr6r41yKKowYJMRkXNwp4eU
BuNVH+He4vuzGQH+X7AwqfsGIzSMaBiYtYOCPknKqngf/IvtXuyCfIruuAm8hkhfqxSMH6Ae7nDH
ep57nDVVGrCV0+5wioJsXsWzzhaYkhDn3kRMbRmEDyRvbEqPAL/SBkBHUQ1fDWPgcBpFTAzOBeWe
UXk/2+XMFuFg1ggChR9Fh86rCbPHANSdrPU3DXsYLLycvJ9MV2QFgs55CSLrjU912YFjfV6FRnI3
B+78VjjgIct2wC7YWOaaaFhxFampt56esKsn9Y2aV9wPAdTspUpEIEy6GtRixoPPfk/AHQD0wV+y
aA2suHlTwUwFeeNy+vL0TM3Ga3BGVWbJpJRA56RKz6f2sC7O1Lv0tH0G3qYb23Tr6yk8mmhCXwoI
LdjPMN6QO16VdsIQ6Q+0ccFhf6gS9w9x4LcDk0BcCe5LZ9Alhu8rw8jaOfhrZ3rvt510La5OElst
9EdIp3FS7iyvWPxIc8EfOMsXEn5mvlKuij/+o+xMliNHsiz7KyW5bkhDFVAotKWrFzYPNA7G0bmB
uNPpmOcZX9/HepUZXRIluclIicGNNIMB+t6991yeI09EaGmvECACQMFz3qcsbelqCrms4DpDXCEP
MnfTPY/f+mki9zofCfQ7BNX4y4xXY+amwQqwo4rHfUykOHWYig/sVPNDknRUr0jKD+MJ92CXkV+h
Mg8XtAyT89RlydU30yaC2rzXtgPULLN/LaG1H+qGdtAMhmU9Zqy3Imme5pHWCj1R5pLN1dGv6PjC
Wmd9hLQkA9Rs7AAgiLfAZazFZ9H2UbWjtRUoywiHtfBUt+cM2pzyBQMdlaPVg9/M8tDE442RQQmf
kQMhDcdcFfXz54IW9sfEWNfRkeXGhTGM9dhihZuNcqJYqSZE0IwtcJ6OplL/BrOdPyv67Cg0sAxo
0xyWzS1w4n+WzqDm7ZTMS362Ico/aza15QnjBeuKoWmPQ16OoGIbP7gfOr61D1DQymw7lSkcjWjO
+3GnvIXQ8QYVsWgJNeXyPDW3e3c91M9TOl0TaauNrIdfRLamaj0PGFlZD3Hwqxb6NUHKEznGSDTj
JopC7IEKsMNmYjA85LHhA5xs9XvqTHUKWNNhFmXz1/jZq2WR6wxn1ug2JrsIMP2qAScQEnie0nU6
TSGryaxYB6mdYluxM8hPAWFrljWNyM7+Qm+umrPxLnUzmHpCh/U6q/ych20y2nKN8YOW83mUb9zV
y28OAct7xWw5bZtFT8+sWodnd4HtnhByPwgWkqfMst9u/PEt5R3tNrSlecFZ3hGkikZ8907XInja
1cmza//IWQKgSDrpLU5+9nWS8ptHeBVzRuK7Tkibh8Gd4qGUPljOIMYzjUnzCW6NhyHOr7oDlpXR
oHTUxTphTD1odNGLEAvM7k6nH3OeeT8rSpqu7pI5bw60wRX8ZnQwiYTIt2igkmmNVhWSwAkoGM/Z
CBjwEaA8K7d5TfiD3+usrHb94G5ZViCuLsSgd/yIklPZoIiYcxMPlpOng/gag7q7jD6IOFZicMoA
cCbTLp4n4kD5qNL1rIf2t1/O1rrVNdsnblQ732PGLrl2rTyeoy0wD7D6NWm/A4DAmmuQCY8+YMzi
1PUm8QY0Fy7z2J83NiGcQ5wbfV8u6Q/Y7eF2IaxN8FDXp8hr7vN2eSkBgckBxQjkFbU/1tJ8dyHL
Q6PLVdV4KICj52oExjyzVp6X1wA3ItXfXuslKOLsKyfCujV1X+Nni81CRNhKd30TuAcbejZO2Kx8
X7xk78b5oxfFf1KPmwB4A7LuXULuAxWCx1c11rfSEaXpXo+tZB1GEKmSHqhxCG11W7Tsz4hPtvnb
0HkpUhlwc9aw3GAbPGE7i6n/aA9OelkGWAYty2cWN+hEVWAOOBTSQ8qQoMkPzs+9Fy+P1FGXXDQz
S+C+Hnax6dSZ7Q2Ts877fUlW/C4E3/QNnFmBagapxTbZMH1gHHrQ82wO6NMSJxsR/2VCgW+1/61p
Uj9TrsSJA379nlsO/FuV8CbwNd7piSMCPuGFjJ1XflQICT71rgvlPt2g1qrpxaH05aswU1aSGMrq
H1MYKNLRJcriLou1fMK0/0RFhnNqbzCKQPr3fmWpe5yXiJkoy/T/ipRKgCh4ihApNxSGYqIgpNDR
s9I7Zgtpc36t+078Cj2s1dInfdYnpXioesHxpoaZbR8K03gb1ZT5Q26SaeOQG7uCi1RmN/OPi1Xr
OAMUcgxjZzTO6s1Rum52wxCNz+mQyfslCbhcnTg5kDvNThwFEUg8SfweNOhNWOdsi3JEb/Zo4XDw
6qwbrqNW1c+uCd0fHGO6UxrO1r4aRHI2Udd5547I/h6Emfhihx9927MgS8COPJvb4qKn7DK6w0OJ
jgSowBDIH7M4uy5Fn+5oS7k12RApW5vRcyAdW5SCUwJ2zBl4+R+3AOpNQzeiArUnZf0dx8CWZMNt
nT0sDzxgBIiEBduc1VIUIHhHcW3qiT+E72xq2uxDJG29GxlWEowFIwwCVwc7wvfUs9GPAvnE0BiJ
8HlUVa32oBYtlBCv3HHS/W14p/ZEngh3j/zAJL+ClKziEp9jTG5be4oSptBpeay7sTxCVQ5B9c2R
hBXBUfNjQYTHk+IN47u21HCcynq8asu0zxZ8IUIhsH/UbH41hhWqTABWE8z1YQEks8ZtHDBjTO18
Cf2kf8uNozC/FvWXFybuScZR+ScJcSBtMIsi/3ViBNXhwfAlhDs6AdlBMe+1tbxQy0Qp6gBRZUO3
bHwgBozw78IMwrmnp71oA0zZi+L+VI/t/2s2JlzIdY+wgn1VfEWIpw9gMChzr/hI/kR6yY59NmoL
iYnbbmHTArMdFWg0H2fgGSaZ2fFNyB7nXP0eyHayDIN4HSlglQRHGt7MlAcPEfnZGyLeam/Ovo0i
MkgsCDdAxyrrT1KF7OU7kY37VlkHqfKMkGbx5DDikHMgtcJeiVqOsIpw8gCEQ5kQnPSEZ8m9U9XB
He3I8TNA/XZe0QzFkraaAI6hr+6wYYJLmQr8+97gTZeFVDYrqVoF7JHZPGIyZXHr+AYeWuGVh7BE
xcAV75jlRXVt5G2bRrefQ2XnGY0c+Rxvgqm36jW5R778mDT64Q1kFhYit+ztO01L+skkqWWe87b1
tlrUQHcLIDlb+sDlH0Hk+8lzw4APXLDyHPA3fEQtZMVVGrnOpQ7mjmY9LP27xMRLsCe/UDSsovLh
1imJWSCdOtY4k2y7+Jk5dHK2wE/Zqhe1n29aa0o+VCTTncMw432yFhj7ozVUY7Jz7ZaqWahphJU8
nh5nOcf1U9kAIYNxHehPWg50/hixR3WfW+Uib4HyKKOngYdSuTWBqYoHkOqK6ZOe8L46DUR8p92g
EkvddnnRXRtT1VmNceI8I6+SXnLs0G9X8G7omFwzDoW7OCCWzraIonD2c5IC8GrJ7kgDO5SVF5bP
qDGpeRjZqVDgjGDGHuWYuzpl8YLTFbt2OcBKi+nc9it3IHifMQqudLVMzXn2pMieJwA91r6L9WgH
KzHUJWuZcP5FG9rys8lpHzy7rtX9JIgsd1mhwuUBL23SbJugDedXjoxgGlj3x8WX77bqicNnrveZ
6wcEWHv2WG2u2nsrs1OxBqw0eh+k18vqwamEWvaoEphsVotgRbmeI4g61YqdVw/fMgXwGlgBeb9Y
ujx5S7reqrU1udnE169jY87UZ3MGxIBtaK8vnSOBVPXTdRNq603L+ZRHFb2+QSL6+xg9M7sLgRJj
6MHudlySJnex3gNdvtCIUVyZQVN1YA4buf2nE+nwQACTXUURP/sq9aGTwQfqIXyOPLZmtho8tY3J
M76trqRMotdlJTZYdeIPjqkOlZl2lb/OTdrX72AMdcInSPgB+MSwb4IE/b/Wvg5ONMXZ4phHXTjd
offPij5npr41FQrRe5k3Jfe8oCegNPDG3+WxcscTTrqihRfo+AdMaa18I8RNZ61LNeze44z+hR1y
eEOTqdVXPLnx3ag6TsoKKXcLoic9QSrqHrJRFAf7FhUqbTrHVlbFpp+9incLboBCemOxl1I0Wugw
+Cw5OY9PHm5y7mG0h4NEcCnsKdviNnXnPTE1rw3i8c9ErL3EnhnpeocPaOp+ZdZgwl8JLfbjyZaj
TO+yTvfHwWNxS19Uk92IA2ODx9wKg1OF8cm+YrWfrmROQT427UD/uZcvVBdQdxQxhd3joZIY8mJu
F5MT40NblNvHd0XVWMm9nUv6OcNZJieHCEAFgyhyEesY2YeMPSZNHYfCTjBvizpMMes44TUcDP0T
KmtwEvd5Rgtol8x3Fqb8Dt1bxe8WXsJ55Ra0Xz/UTmClIJ1ApXm0uetLMi1Y4Hv84Ctryg0dXm36
VleV2hRTYF/9siqOKva6n6E0noZiI5U4Meghg5oFlnAcQzGGbTgPRU9jL4sX1tZJGe/ZzVHCOA6h
jSnYIb7CjZ0wCXcc+nu6JsCDj0e9/HS8sHc4sSQDuc4Jy8CxCu3xy3gRj9uUxWpEqjHrpy18eNay
TQjd6Ob+EEF1DNpa4izL2gWHv13b5SkBvgJGNw17dn7u8JRPqD+QwwFDAURwFrn8Er3qxjc6RsJ2
l0xlcnObRDFNLfUU+8m+GW330rASWK6O8LLHFI6VLlakqhR0B9qXKLAaqvoxmmncwM5GNeNK9Bb9
TkXBLmo7IBmzCkZi6M6t1fUue9VQ+/c23Qs8w0Usf5QMVfA0oRaKfUR/2qlmtT79oIPCesXqDHGC
Spbeh+p7o2ZH60agmjNOthJU8MlPCV3UbLISCtOzJMTdYAflrbxcFNAOHcjQuCV4dGMXrV/SGoqG
aoPOvFV945g/A/nv/oFIcUlrgBqIMllorDhy7sXc2mxVS1tn6uTT1bsrAyKp66aHUXYXj70caM5w
iuhY+ZwQDj12gy3Wye7VaWLwd1VYMkTf/D5H7cLlsDxIQjN1ZfqLMaTd0vCHtykEofpoJArquRI4
CK+ddzM6dphBoc82KKxYDOl7uu9F5pOsj8n504nWdZqmiCmXTkm2cjBHTSdPfRzEzZ9o3ww9u6Qy
0R96UIR/z9bUy+/xfbqwUozwa/LeAgGAjWiiNFG9ZOTRoyO7EzsH6VU/OCaMEHhQTTYOwaVww2E5
ne+mjgfso102LN/wO9VnnY/lG3mdiaNSYbXvmS3rbRrnlfiItMiPMacTBHAVeqB9rLppXysAAhH6
j4Pnv0EY3cswgLXmRf4xyZvgt6aQgVV+X52BoQcnSrnHOx2LHB4SP4FLY3XrNPhMO2I8CTIjPFiF
q6FlIERz4y+gD50ogwqhhwl3mQf7gVxEO23cSIF/xMrl4mJzXHRgsqjRNhRkwc9FbqJbr0nXL/7Z
cyURgLEni9RxLRBtLFWf7dugJuxEDtB+9YsbnhvUGRtOucT5NkUszdemnilFIE/LPJlxV1knQ60z
OgkbZx1xhn+Le20e+DWRF/ES9ze76xw9aDQ2uZK900V7BoCWariycdRDMxrnaPnow7AEJqyPgG2x
3IW1slFOnPnNEa73JqNBPKV9ino/3nonLn7jNN3FptGmuHSsgoKvHKGRO4fU3E+hDlJfdmDUZfHJ
zosurlDHmRVvDCHZMOMxwfV7sMbY4ZGDN+YlnHJ9p3U3WsmKiiIru8w2sxcMsgj8/8R9v1q1uaU/
OJkK64m0PYDJNHEJo9rQY/f4rrK3ntDk+IVHGModT3Un+tAdhxT4RU01Xotkjqj6mTTGIo/4xqah
DuLW46xdkle6fHKAEpMaaZikN57sSLC1JXmZ85InA2a0G5/3vbeaZMuIXl25MoLhjjSmfKFnhp55
O+nMMUbq1QjsKvzIgLLPG+x6hi8YH3xwDmCGktat6i3IF7znxWjptdNOhYvkJVXk3auBce0EcjNX
ywp0zow5qw7jGyzEAfLwypolxEbuIA7MgSHkbEf5b0/4/LESR+YWsX1WUC8d2xyIrpgjNQcdfgO+
LFt77uvw7ExM9+u0Ctz8Iak9OB8s1jgBZ2PtgbbsJJqitFOYLqX2Wgu7mVKa3KQvFfv9FoMwpFPj
bens8KZPA4r23hJ8hnLDGnt864vOcooNiZH2Ay46zfA1WQ3waajr57Cr9Yl1xW3i6+Lb6sJzuezc
xG1InQr4ov5K+K6Mj8qF+nEsklina/KEYbtiI4w3MtLeuCW0t9xNfrd8hK2wm30/1x6LoGam+Klf
qC0jcTiucRK6dwVwRJiOKiqSTUpH7EJIO2itN6ynwdHXmNrPFYgy51rKop6eYjK9ZbLOIFGR/kvr
0Fc70YmqecqjeURHgXrLMKrww3IR1APIGWc4sh0e7nCHSYqxZzgyllJ3GtaP2eCbVtBIkrIVnzU1
At6mbzg7rxM4NDPeGRGbDNyYLsaTMDfBrIwkI/SmhCRjGOr1qOZ+k4xck0hxtItndK3zpWAK28lb
2Uk49epXAl7h4nOVHqhf1x0ljks5XV3LZjauxwDofUe+B3h0lrhwFBrUAc8xU7NRMwzBrKkx+GLx
Hn+hWEXRl1/RLX0hCZ8RLpY0Qe4ka9UAS2jSpt1T5PYo+07nF9kezpNQVzb2NBWM2in2UR2Qn2nr
gKgE8vKlGqAiHDybBPE2KZPyjJsh2w61rQ/hhAd2k5dsw/qJ+M5KF5G+8UVD3ualuVA6zYk6VGPb
bnH5OTsW+yMGMGTJGgZS0ucv3eSn6R2xobHEbb/Yv01Ui9+sjaA3l5ZjBP85oMnPmi+M2iwN0KJw
6kDDr2IvR+fuMveVtK67IcrRg44rrLNNqJ2jHZvK0tpUmS8K+H9ZltFtDlsDU5Esgp/L1I7bARxL
74KeCxcorV1hyVMduvYtfYrY3hM0fPUyq/J+2m3UXHCnLwC2qnKPV4KmGzStxMGENPc7iHITzoOy
Z4sEGdKNeD8S2W/BSTbMNlXb7VSNX54dqj9eOccl5SucPiwQPGsHTSK042xTqZlnQT34nr8uXIyk
czlhcqfdIVyXNKViqK6sOX2iJHzx90PPge3Ydm6gDn4ZiuqFcBf3iCkBF/QzorqALQDSuDPdbNxV
dVrA0RH517bsmQyWMH7Cot64T8DSRlpwaOtlJDeRBZdoVZLkG08wNKOGJsaCw88LnECmqY30btDT
0lhqq7y4R/hdeEa2DDdVEj36HYWTq37A2Jji907LEesWehi1MNSPtttKj923m91E+YTF3anRPkwj
BlMqzmRXv5ZxaPaxEk69C6WIfFxlyn3Jp9Y8d33avYjGRN8T9Az7U0HhuGH9ffEbD+SI5T1VwyNH
9wj2TEQCDjx2PfI4j0A5NfwprSlZ41pdGL1Y/Wz9KGQ/Xw1bpIBSER+WMYhGKG93AezAp4CR/bu2
DSsj7gXeC+hzP/2VpWM/P2RA8C+V6fjlAWM4tOu6Qx5u3ap2Jb23NV1fvReVzTYXxH3XrsjmM0Fr
dJOwFsPLRPztp8EOJnYY7qP80a9sgMmB8e1iyyabu5o9cZoIsUK/gCK11Gl2/X7i9JMBYYdhpsoC
rHtKGQ46DMKh3RtzIXpTVZT41hRE5R4NSOccP3BGjS6VqkRgIldsezpazrJCDQfWR586wiLPvS3e
xGB6JKxkPoilZK/o4+OwbZDSjzr36HMA/nRdJELQicHUy08hMuyvyG6GN98egHCw4p1ZZPgzvecS
IKwJxdh90mBaj9V5qdkMlTi6eFbdx0M43ZqhrWr4QaERbhkcRQsCHkjJgDCtsXGygTReWJNxW4dm
7+POcUurPk80JZdrXAIIU1HfjqiUlJJR3ax8r4EsjVlwuh+EGR6GutP3Mi7zZw9uZfBgTSldxDIY
JhqyK90ZsSlE1XL6CypTbmXHnE+tQh0f4r5Sb5FLL+ERx4BuX1rOMIAFMhmJjaEvSDNQV5CSV4RV
R1hCFrUMYrKTQ9C48S8VifpVuQ0ko2Swv7IkMyc8OfWfLra7uyT23XOVhWG2l2agDMuQ1GBpN+bx
73xub4heZwkHypUs714HSG33Lfknw4TIwfg8K7uRdxiw2/rgDPzG2MfceG2iImXCnPy4hnwtPefT
HTrrCEihHd9IRxsbEYCxFGB/Q5b8u/R5+D/kbs7mGY1kKc1v5bZucsnGPmHPJEG5URrBIwXXX+BM
PF8Ez/5NQVW0WBkgc4dhWOLhwvCBtRsGAoPClCTgKimtrRZKohfOm0fPSzDojnNl6LSfh/DaVHQ0
bftZpGDjl8hxHnDeWD3+WA7+p4l6FF5jTkjuBI4/3g88Hp6kXuYHqqK96pFuqexHUYQsVkcTelA9
4ipeL/XtswNGjG2qIJ++acc6s66uBGpSHERISQwY/7kx1RPYRJDXVqKAJK5IyAlZ3iqgE6oGVGTA
tuhAlVhk9cissELGHS0ILZWa4Ljx854CqLZUdaiqz4d3C30yImLXVaTVWErFU3hYOgUaXDrLTYd2
KbS9s2vuPvgpWcuxTJqjtxCAYAUzoFyaDSI/yX4WKpN+dam/g/6Oj4VYtGl1F8OGhC5UrXhkmeZO
IYC9e8EErqWDA5KxLylDRv18phI3gdsBGmRyS9LrwP6ZL5VKaYbpSEuK9zxvOpgS8xCF9oVhssNH
mIEQRtJ3SjclsEGKBd+e7y4W2kBCuyaUd5apnHcn3ry29A65KIiNhM1kUX7oq6Pj6bQFEcOpBPIv
cBvv+ZYjr77BIuf7cFTV3qkZvL81YXYcs5SxHLWR6KSkX/OvKXFkwogvls1Arb3e0NnO1Tj2NetW
sBi3kMaY2VidSoaQ+9jSVfkgpdXXuwafWrgWQ+FmR6udbO8qK7dQlzRMcW/SvEgKhn6mw8T1DwLV
GT37myCpn+2J1XHbTBjwz94YQkyO06x+AFHOozxIq+lSdgYw8qrpwtp7yQiCus9EKfKMcKk3WVt8
dngaK5BluA/N+I4u6WwoE7Tx7LM3CjGWVJa8ZBy9XwVnkPxpSYr42WNvywTH9viLUhaOdr4bNk+i
bZJyQ4+Gfy74Xv8gfbnAx54xjDGWsTJCWRVTulKMHhPU/DL3znEZ8g9oNIAjScOGD5S1tZrqHrEv
hnMbLU7tvXlCzweAEy5J4IJCSlZ6zqrXCTTnIq2PrVOl1kPLDISfRDhqeii5n6LPIizky2Zqdehh
wTHOSwz2EXtWbIqM+H66rImJV321GfNENhcXEHr+o4iw8n66njf0FFbiwF97QduN6zS2reAxskgr
ofO7nBDI+pbS+ygJT2uLiLYj5TuJJCQ7HGYmPeKEqi5ycgEXoTion4Y2wIB8FC3XFDpxN/L21sIK
I2fKYYV/sUSQBt+mZHsFlI6bMgjlz4pP1DvwtWo6WipyW9QXp6X1+m1QrMF3SS8rQSLU1nqLOEaM
L+zGZUskgp5pjSpG9LxzF33nzzAtgI4s+lLQp6MRg2YWIGabsdVBxQFi+sLWK8JMhyrLIcSHsUAs
y2GIKklk6LQ/JT7+pSM3tMW7Ut1ehwBwrKDlzFyhamZUNDoP2eIU6yoQ+Cs5MEaF/9qyq2Jer3I9
/WaJjqeWyXPGQ8HSsUpZRlJ/Ng3fjuE3XAs3ZlNhpr59SbOocNc5O6GPmXsx4qzlRTknsHl6aTlc
P2bLYPHNiup3WEnuoa5Ev9zVijQtRuoC/QegRvjqCntipbGI1PvNjOGSpEPkks9ZVPvvC3UgYbiT
cgHNMnH3B+aiRQoAzQ2Sl6Isw+Cht/AHU48CHL9Nl+deJHz6G1vCXHh1p0xEN0MSnFzq6eqie+Kx
k+C+zuE5vMs65OtJJCf6wS3G/2jnUbN2yRYRELCS7qOwlLFJRtTDwF4tW7Bv5K77NDMf2MeOGpTP
0u/9+D1wSe/tJ9WktIX7gXMdykASWqpTRqJodD+kHZJh9mcCvpxXVfjSAWbznyiiZdrim2N+zsM0
7I0j/DvaJvJzI27+f1al2TsH2PnAEphIp+943ZZibrCYlDh0IN8wMcyXXM3NO6mNeHpO/WycG6gU
kn/ztidl9cjR9qtDWb/FCDwazuAQQcfqK1J+Rd7o7cLETPomZBZcL51x4u8AuOjdNNPKeRKJKVHs
0s6r9rJfOICCX6z2UdwnSDNNrY9Ccmgl04v2RRf45LnrYmz9e6rAOXITR0FnTsvc/4EAXj31rhxg
p6h8aIctb79l3xVGj80PAcPJeh0Jr1vrhfjZuuIm7R6FFg2Mt1JbA90bzhD91pxPs2Mz0C0kXZ8w
ESvtoTk4pKUHOA5pjlPLtGn14Bt/JJrHpGWpP2yhFDlzC45Fdc0wcJdboTXhSBCo0NDJOo+IrMrK
wkfHAuNnxxO9HltraWv/GiYN+VbOMMEaoROkC3g20GQxAT5ry8+nq0s12iVmaJ87M90ZYCjLgLF+
EyzK/1oQlqjl5lvwGsquxfWRwtgm3GFRksqpUGbrdslHs2Emks4vU5AmXsPJRiuG7QSSBP9qXKM4
QWdYRTaxRNYFCGXPTmdRSVKjhW4JliNWjjLfKlBsPcqSZg4AuIYDRkY3HrG2O3Ix7HfD3eiQGB+A
1TprB03uBcO+ne4STic3vd6e/Z8FcGEoIKBLix3SdECaltrf0zSWxWveNQ2yR9LPITbPG6KV6RZ7
4S7igErcuAeXAzsxzD577mDTg58amZ5F0sddC+Ki0tZ7BVpN/6h6A4CzC3nunCCr+eQeBP+fVR5L
1JfFY0v0FnF4fpBTb6fLynUwlX3btpfwvnFjMcCnYe8tB7IFnQ9ih4/4owJ2vrwTXfBC+EhJHvXP
JQ2Rzyi4U0hdhh/+Aabep0917bug3PFN7DOL95BTscZ9ZTf8KZ90ewn6Jpx4/jl3dFlHWYjWSkbV
WflziCFc2yEjBDIFhl4Rhsml6sPyOwt8wwJAYGUguxp7O88f2DXdRPD5hNdcNe9NPAXfCHl++XPk
QUFBKCZzjkdW0DQvRRA5tASwA7wGqmY1kIJ94vkh/eUnvLCKhB4HO1KG9M/TT1Rx01E9HtmLN9nj
IVvs6txEY9C9YD2anOsNWdDsO9lBUNhUfT3THNMH3EfciPj+M9VUefSM0CR5TTslAOtYNBPtZ1iY
37RQMYgmfhchMCX9rja+fqjdIT1KndbbWiT2L03GkGA/MQHMcXQY1XfeIukkYy2GXWzhK7kjNGHb
WLriZS/KgiGo57vhT7A2qKwCJBOzcAIWYqvlqbEwfW3cXI0fRZhPZp9SUjpD5AoM/RhOwjZiDX6/
oHaSmwe0CBobAjktHwVSGK5VUSzJTCaDZ/saZcq7UU45YawGqfzqBZnOX44hadSUoWf2wepxX6wP
kRoaBKS5uiBKFg35IFU4X33kVa++1QsXJNM8qgUbkMV/2BXz8OgVTX+HpUgfaEeyCBKlEttFMcJF
mI02t8V/AUnJFMPy7nRVDJrMnsZ3m3C2YsNEVtUeci7hmPfVPXBYCimgLMwzMhPvcW75icWNzCiy
pnSwKQLCeSLK59CAiznG3OIwbvYl5+vA46mPH5btYggNPdty3FpwYxi3ctYpluBiX/ZooSGGaBcW
Pm7HQ+5NKuV7PzTqB17PMunYNiQ1e4FlwcbpHFyyD7xCMtuR/4QfN74sbZ6VUBb8wXocFn+kvK42
nv0w1aKzT9zLSDQyhTWfDT1Hj6ltVcGbrnoL14zDuucYBVLualIhp9z25nvXnVFmrdi7zIxWLeQQ
lNg1mzj5my1LGb/SvLG81pbm1MYsqNelz9v6RBNm/Nqi5axx5VbqNwrEUp3oSTXnvKdDaQ3c1qBG
JZROkWumxeJMvUL6yHOBnBQjgWNtY10bNOwkJ2S5a3O9kKcZY76i06kGiwjw2WXzS8sh/be0hgsP
mEtbkT1J1iLj9CCxuwyR7R7SzvZ0sgn5fnLUzVWvn5ORyRJiyjIy3Tuz9Vj5s0XoOb8ttO8WvO3A
xRJiQ1RmGTV8CtCa6cvcTmkIZtBuWUuo0ZDZIfXFNhnUEy9uDfSq2muH6orcWvVuhRpT+/S+UFxQ
yWAeriQTwqX+o+2mH8hQDtVMppOMVjextyxx0RXzZqijorOfASMndL0HFgJ/+xI74BDfOr8cpgt2
HasKfxsO20mwQ0XjC4YBHXhQuPd73M+06eXki++Z9RYqV1xtmzCDqgGV4kB3DDkMNTN93rPT95dN
X8ryM25EOewT16qRkUTtuP0+4UHWkx2cSCsVa51jKHUOiEZR9CMaXO5Yh5me2LnaiQK3nur+/OM/
/uf/+d9f0/8Kv8vHMpuprfqPos8fsYJ07X/+Q4h//Ae39dvfPv7+z38whkAiVRrADKc2o9hw8c+/
fl5j+vz4t/+Hk4Z5RxSs+hl4XV1vmHzGfWZn4t2TzBNEDwmNk+KngL21zcz00vjo91OKuhVjUvr7
n0b/6w8jNUtuekEMAVPP3HTUf/1h0PBmb+S5/yMVmD42wq3MhyBg023lkM/5ntIcssl1GnGk+Ddf
GUKAUtLWjufQ0OC4//rK0kUDsiJrfOesmO6bfKaCx8Oqp7UX3vWj9SWCotr//WsK86+/rgNG0PGF
y84csp824i8vinmKVZLGfU7Zy9hefKf3gIN2rspXqLLZhOmFrw235qpV4lFJQrCUHiiT8XR2gILR
C9KjZORlaR881rQJS6ym51BAmerNLWlRbZ5OSTU8j6IP/FOYM9jc/f0v8ZePDPnLcRGhlXGli9/K
+H9543iDFhUO9nXWYsCkVE2fMBGHbSttQGgOh5qPWcrw+PevevtT/+mqdYS0hfTZmd0uFCXc21X9
T1dtubRppAKvfM5oXiYAWfj53ZAScyTTvHRr1sEQ/VrahY+RTxPLf3OZqv/i1R1Xu1ytkr/Y8l9f
vce527StXT4H5dhd09xRz2F7Mw1DvfxvXup2xf/1F3V8JR3seR4VobdL6J9+0VY6FoKAWz63HZNl
gf1jTbKp2fWpmXaNtv3Xv39j//pxCulyQeI69BXXpbT/8nEq6EH1RBjjSsMoKYrI3GQW9hhrbKbF
gYU/upHH8fjvX/X/f0N5VcUC3xWSQ7iy//W3ZMfBL4r4di1TjuirxfJ+RS0bbFQza/n6t1+Ly5TN
mK8EbNu/3mNsig4VIbrg6kUj5AwnAaJCNi4+Z4VT2//ebYXr1HUdV2hfChehVf/lSnFJpHusrm8l
UDe2AGzAn/MtGgSXSBKmY1inQjSLxbz9+19S/BfvKC/se3yK/5ezM2mO21i28C9CBOYCtj03KFIS
RUqWNghdScY8z/j17yu9DRvd0Qj62mEvdB3VqMrKyuHkOfhR15Dn/MZuLAUIqe6m/jMYLK9UjDo9
1AZ8ywG1FuTUG7QIomGuf2a29s2UekzbpGn/sr+3Wo23tRnDGMjn7BwqBcPUw8f7P/DarnnVXZyf
bVNwVNXF76vCMhgaWDSeJ9gOp02Y2ZTkGNw2H/IGfc8oLapv91dcOluOQuj4KGyM7cB9XO5ISKY8
O6FiPnNkGtBAJhlaCgIgtW2XSj50VifTVujcMwjTHiKEkLf3f8CNI8FXavwOKluabSyMPOk1Bla6
QDzb3aifU7OhilSmPnDcvltZavmqS7uToCB8LJA2eDuMy48N4tGHDr60n8M8dHclA74HcNnkg7Ty
j3lcPpREfRsGcY2dpvlAyYsCYEA9Z6f733ztpy1Xcy1+jMqXq9bihWsR7WGiYLSelcHVYTAeHe1c
puk/jPUT5ReQ6/apOu0Y1o3+w8rIPWma4/Ccsw2XO+DOQ+1apWk+A/eg+6lYo9iN1J4Ozgy/Jw2p
j3U2Wn+iyikf7n/z9TlbvEq8iJpGJAHI4nJlHiaHwYVGe9ZjAlgtHooR4qlw3hlR0//v/lrX18gW
QkWL0NS57XTYLtfynaqwCJP9ZxUs40FtXJnHhdYRfHS7zdUxPt5fT5P38uI9EgArDYFvYSpahc7q
csEMoEXvqBnNvUDRygf0K2PjBN2rQkU48q36YLeQy2YoGUFkNQUoGSLaCQ0quoXzpwYWzf8VIO0N
cFlF6MFOx3xAGNXMvZdlGD+5oeV+vP+LFztk24DZuQbCVvmnobkLC+ybqatnX8sf9DmfT3CW1adC
ybQdPbj0OQjVtat3vZ6h6jZHoqGMRqF2sZ4K0gjF+6SiKekiQpwPDM/7Fa1IZ6BPAXG8c7j/gX8d
15sj4QuBKamOgFHM4eK7C1faA5MowC1VD7SP21fXVLKjaer51g7V8RwZs/GPMpgJUn8jKJAya5Pj
TMN6p5K27C1dH19Wfs8io/j/3yMIFDBIuBXdxc1jICUAkgWlEzCZPAuRba2N30Nc+uG/fknn7VyH
o+QZUtP4mIOTgTV6SpQvJhpUjmcgaPv6H34QyCPHMPCENFMWF5IOnQZWsuVIgiztt7B7g00wkeLC
OK1Y/YhCKAhi6rEQKiHGORkHq1PUf9OSsZZdn5k0GO//ohs2ognXdaGi1h1pLpeXyFWVgVh/bMEA
2OkBvq3pC/xW05Fyg/FH1agT3V9v4YXlifAUaK5tA3PWVX1hk0mHvFFHdeOhggg72xYwSQ2PemLT
064MAPknp6rt8ammoP2CgGpfr5ioLr3CwkQJX3nw2X+N0GsRrjddiiJQEzYP4ZhO5xYVQuhJ1fGr
G9VPxPgmVF7hxwJp4t+ZbNGQ9Ro8SRVVchtt3BNqWDDF084ZIfilq4KolvNv0BOZBFA9b/zQjr5M
hhCnyEgBgGQUFsHL/ry/ictDc8iUOTAIKU2SHSqql4fWmIlqkKyn55KfjpqRbUGgI6KPvHxiq6FE
8Xx/vcUzYjuObboW89mqTg/c/euJ30RwoV6HIkl95ew4bq8yaUrNeaS9WAUM3G3SbOLdXrHLhXNn
SZJQXmuD79RUzV7cXJvBBEr8TuuZrVqeBIVu1FwmOJNas9naVjXu4XssVoxjEZexqCMswn/N1i3J
JrkwTgQRpwyUJ1ITjnBoGGaMyFkf7ZQuyalSy3o6QDqmKOex0cqWPj1whm3c0fBZ+Xjj+oe4KrQn
Om+p5RAwLA44V0H01Ax8eUgAqsMH2mth+5yBJc94ue2u+cfsNJvZ4o463w7a7RFNcL9vx+lF9JHV
fGjps6pfKeha1EUgNVaj74Mh1ZBA8sL6+RSD7UueK1hB/J1KO8391ZiQf+418Po4nrCr1ecS4tiQ
xLUCIQepBooEYKLbkOCsnGAKImYvNfXcQE+EcFNmjrRKp7hQZOoZqZE3dFnXI9EZAa3fMiSlBC/G
ANf0awywPv1EVA0l4ggxdqdv2rZ2svN9m726I6TkrmUY0OWQxem23OI3NquD0ov8CGSS3eT0RBN/
sDc0FWHk0efyN6UUZ+XQpHG8dSzYPn00Vdf42+HkpON5s2DSMD+O2lzmqcPYfoavt/ziuCJYWWUZ
TmOjchmyaZ1LwUu7+K4SBpkYsHnmAdFAqZta4bk2DTR4zN5A0LvUz0oGzyMS7yEzTyjRpGXWbEU4
JSux5dKT80PIJC1QMRpFF9dcvPVjYsC5aRhAv1xzeDWrNDrkKI97OQoQ/UZBoAgl+qL0kr6qVjbh
xvXQKUbZFAgEKcVyqzXIAYsy0lCDYaxwC1N+9DGDSmk/SCscGeg4g/IRW7VHYjqlCPPpvmndOGlS
GQO7Ipg3jb9PzJuTDrNGR3AA/GSQawBdQYFmv5Uoi95vwTpQNpVnEuSuai9ihX4oOoHWPCc9M5YI
u+poPxqOP1mHIB6Cb8D4EXG4/2U3Lg0nKqBqJGaCu2ZhXHETjmWYhaHXmIgdmX3zwOQgQPoOPJml
o21yf7lbxgwFtKaC++ZvzPnyztRqMrU0wUJvsFOe0TGp8W8+zmMckwNUE92OEQF4Pqa4/BD4NAUm
p4VKuq5+3f8hV1EBxkxRnEoTGhV/S2mXP6Q3RzADdZB5sLjq83kYxeh4DOmMyT8mcrTzpkKNzPgx
NmD1tiRPerSzC2rEm9mxlOB3Ika1/Oh3OoyvsMXUs61saGhYxq7W3ECHn55YMvbiCBGNpxkgUv+x
0gR0A64Kz1KzzfzONU5FbtbgbgDSwg96/wOvXnAeU4PiOqEnobBhLhJ+iCqRCNepvzhg1P9Iwtpj
2/cwzAIXYhL7/mLaLTMSbKgFcph6yjLxAMuQOxGPBMR9qZEfQqiNfjHfCVN34kz2CacmyEaRWJ0P
OmiBSmqu9S+ohujpB/7T/IsOBMbfCqeJHtFER5ECmWb9V0wMq62Y4I2fSk5GpV1ww2wKf5cHz/iW
ykBvE3nQcc4G8GzUiM1ANK/WrDvFY0sv49/7u3PDb9rsCttCCmjoS5sf7Vinwq4k3jC5/Q7FKAsg
rIi8GDd2KA29+dAYATKWZRC/3l/5ygiQfDegcsVt80DRa7n81ibV0NuqIuzQRkiYER49yMB7dtFD
Brh7pap2w0kS4FskX4z3GRRULxczLGYANGRQvMRwxnPLcOVWm5L/8Ajhp2gYCVO3SawW0fyAZkUf
Me3sNXNCERNcM5BRVVPQaIXXCTaHDvWoCfibn2b7+7t56xwJzVRbxV/KGvXlB87AcdzWLGIPZaiU
yp1eHFtoj3ehw/JZw8Qqs1HmNtDn4Xh/5evYmE6D9NMYLO+DtrjMQNeNoXOTxGsdsxAfQ4Xyz34A
3vVFD3R6uSNKnKh1FKO/Yro3FpaxlHzvyfIZ17n85BIMP0NhfuypEyUexr20p3GM7T8jwoLoegQF
QodCYpDuf++V3crSOOV4ldYgZTRDnsSb9xaweBA53ax7NsNz24L/1+dZ92EijNVsJbO6+kKSG/qP
Go0/vo/bebmUBYojpzSke4h160zeoc0lAJlvArsZ9xPMfzR51ey9Poj9lKvyAIHoJ2S9XLROAehP
qiG8FO6QBzIsWLSQddrkcxsdW7odK+HT9bPLa0COY6MnRsWOV+FyQV1krSzDWLx2DAswEYk0fBz/
W9moICQTwP08yvj6Moc7PmS2gwlH/VCMcObcP9gbu00dTFB2oC2ARS3sybTjxPQD3/SatnKPTQuW
EzqKfGfWwpBy4OpLzkTaytdf3Vv5FBJGy6vDku5ityMfRs5R9Q0vbWI7BK7bzcBjBkL1jUvU7sGv
CBm2sDJxqgGrvjeoY3WakwQZOpEPbvhy601Vq3HssQXjE633b7VAuwDWj6J4AoWVwI0RNEwXvH+b
6fjYuEfadpTmLtecFYQ5s6AnjkP9jRGUKt77SuF+dFBbOQaSaQ4IbBavWPWNW+vKIJLelqlrnO5i
VY22xhC0pjepmaHChtWgdxQHPnVYLQQ5e/8bpalcZF9yX2Gj5ArxjvPyXK6WpaKLFSU3PbPEM7RI
im1p02uHKJx+GnApeveXu/VxpAA0XYk5eMsXltsxuxZBPmVAFDFl21ZHbwyOYmWfw0qwkm3csldZ
VjV0ImWC5EVMXmnVMJu0Vby0Q6RCNTr3pEAWfshFbpxbQO6vbaRpOyqX8DLe/8pl644qmYzK8U6k
W+Say85FDeVBoEPB4BnwvmcOeOa5LLYw4oz1pmKQxN+7EcCzPUofKrLJyDKbiFQE7uRS+moNG4kA
n0n9Df9tDEUnNH+TephzuCZewVP4+goA4JYRCPgT8G6UV3Hjl0bgt74f1BHjv7MD7LAH7glDhshO
eUw2g9aSsrI/VzEO2yOxEhgcGZMrpH978zDNwO7LagrgNs/a9jfinCh4WX72dP8UbtmaY6uaYwNM
xBIWpm22zlipam16bVG1X1B4yh7aFnapqJnNFd94vRSFC82gPkn0Tmyz+CCEESyIkxJBbNqrWz9s
9X1XmVBNR72x4gil2V5eWFkjUZkzdjT7GuWSBFZTM/8nAOs7AKwCWJiFHrVfgYT3qP/pzh7svL+b
jJKJGBUylvubev30sLygGw7QCBzyX8t/c3QGJEtwTeSuN4XO/CEtzcekhGeX6pq/IWdB7CeEOeD+
mtc3mTXBEglslKDYWUSMkEHmQT9JngqqdM/qPEKjJgYDnU2RP1kF4tnN0DNyXSi/7i98bacydsJy
ZAtSIosu7bRxhrKqwP+gAZ/Z5mNpNvCzw9ZcJV/vL3TLfmQiL/MpKghL8EQPl1c1GfiLEF4ITwdq
+CGyw9daZWvvr3TLfNhGUxZsOcBlipmErRpNeuB4ZVgrYNbsFmXRqI4ftGGAsi7Jq/5zkors+9Cp
8R+Lt/Hz/R9wa09lEEFtxtaJ/xcvAGlrqSjZZHswRs0ffegJ0VEi1X+/jyFVIzx0uCk0apbwoj4W
piLgSvCsMI57mFXbyjkmVBbf7WVYh/cTAB71Zjz/pY1QuZ2duRS2R8zr/BDmnD8wPFSTvqm/7+/c
jWtAsOvYOlA/+T9pRG+unjBDBMy5l95YorHoq1p2oLw9bvu+QjIdtBkxNpqPFl3SlTO7tTKhHy7H
FgaHJ//8zcq0eCQgHJ/DkHj2HaqkeOfmLXMdvKcw5sYiO0Ir2O1Aka31nW7cDMqSdL7oRQK5WN6M
IkJpEI004YVuzuCVQmNratNk1w1OdLy/v9evIOGWy1gnzkallrJ4L8JY6f9OWnpMC9PB8qdoOGUm
9RRKxHCsKGgW3l/whi/lsxx6Q7y7/LXcVgUyqrKMcS9aAJVzb507C2FTNzLQgxyKeieg+7i/5K1v
FDgZDVPFiizj8iTJG4YKPjbDc3sovgMgsw8Ag3woWQsTbpnEXXE3t44PdAMVSpscFNDM5XoQcs/q
ZFSGB/4IYAG/CPKxGT2UwXm/r6YhS7JrUIy6rmhE7TRWpdob3lxY7jetD/udY43Fym2/dRMg97Co
B+FSxLK9pjca5H+wrnhlBXtz5WbKV6QI8l3QF8DZrUZvtjBB/oiE/06QJo6FEoQhHAdknwm2bxGj
wZ6foA9IoK6B9M03DL7aX5vC/aZroKrNkUmIWqZl7zYXnXAQuk6ZJBi2dOZvL37RirDsE8qf1KqO
bZAEO9Mt/JcOGpJdxTRmtBIZ3rBPHRZEivYuBwna6HJB+AgY2R5IMvu2MdEpj/qznuv+GQYGuuxW
83r/+66AF3JXIZoloYSIGHzf4j6ocT1ZkdsZHmQ+7dYKYkhteiCE0TAwiDASG2z6yIBiozfhxSz6
+rGQYz0DbV/IHMJmWNnwG8+zToGB/hCPF9dzccojYpZTYQ+G16KcS8PcGaDGBY7CUKqNLOWpHtzy
0DC5cKrAXz07dpwe7m/JjRtLzilBKDDlAKOTJ/TmyE1/dvyoq3WUeAb/GNFI98aqbvZhVQQrH3vD
/xkaUFW6jQ6YF33xdEIbaFgQJepenDnqA2MlMLJ2nf21iOfozyTi6bE1enXFy9/YYWDi9P7JCKTX
XTjd1rVEL0bL9HIVImEYzd1uRpYC1pZNWrm0IXqoBJ+CFqKbLdTw4kGYQ9itfLm8N4sgnvcUCI9F
K4y7vDhmKCdjyPpIgCbEHr9HjdT67kN9fv9tAjJjUWmVHXpoZS7PskgHmPcKzfA0X9By6eAxLcpG
ZxafGTwjp8n7fttx8b6AVDhNXNXleugtD6jX0viqFS37PSqm7flmrTwVDBusvJ03zFT2+HWZ3RNK
LqGgsPYFSm2mpqdStN1C8jqim9nC3xzoIdzp97/rhlci+AB9I1MQ4PLyON/cCTeJ594oeTUzoOkv
bk9Wt2HiD5EnAwkJVGZdx19Z8sb3YZzkWFxC3rSlmTIDE/OcObrHtJb6oS6skmJfA2ufDa3p/a+7
cSMoZVoUpv+/67CwkiZCU86P/fih1SQ8x4JrY9gErsYsZTQz1G3043fFGOzDAIsBKeZkPd//ATf8
AFNxDn02bgPAy4UTnqJU5JFfMkwJnFthIN6QqDdobiDa0EcNRiJAO8mWUSynWrkhN0q6eFuGmoBZ
kxSR0V4eLVPLVVMVYUoYZImJwUAfgjnVRvxpRgkc7TDFgZcvCpOnQdfibe+gXe7MofPHbIW9v78P
N7wCXVRSXLDNGPbfWZM3ZpaMikpWrSYPs5Jof7CMbFumsfX+YP7tKstKag/3UAc7f/JgqbG/093R
RHUk8DetkxVfheU+z1FZe12Ur6G3bx0zD4vgJtHcYvDjcqvNHAyny5j6w8AQmPkw1RA3vLiBpX2h
X5n+aEcV+j+hpWJcCdpu3CXZ96FcQiIPu9binYlbRbchpIwfIH2oT07e6Mc41tDMCKK19/tvD2nh
2R3nb6TrCAaClgFMO/BnBkobD6JOTbRcALQiGhRlGfoaXdm15RnxwM4/BKhUIis85oC7T1XFiPGM
cjUzRCvP+bXrAjJJ90fW7HXc5OI5J+hJZn/KsoeYuL9CobSeoq1KzPd5Kq3hY9fma3M917stsdo4
S0YzJIB94U6YgwosVYlRxA3H7JinarSvrKzZCd1ci1WuLcqwXMozcvIK9LS7OFgUYltEjhhki+0K
oi4tymHw5IrC4ZO3TJmHerZTJxe2xPsX9cYnSgwhLzhQHmZlFk6jt8suRsbW90Yo6Gpe0jp77KIw
L7ZlktCtv7/adc5BpYZOMLarMUq7XM1gShXZE4C1ENo6TynkZ3u/7JCqQWMc1typ69qtXkqIOuVu
/9f9xa/th3aeHEHgewXVhYVvLpjnEAPyl54VZVT40m6CYb7smaq33U0aRNVKCHHtA2V2Q5OfEiOv
wdUso5FBWIcmkNf6FUVUK9WPAwCW/f2vuj5AnlabwrCMAxlXWtyKQehQ9yKh7k0E1Z+KxpmfFKbG
vbTN3bWU5tZaPGsqZRtK3UT2l25PRCItgTpNHqxCEtORQT8N6zeTyclacfbGUiROEi3PZQLmtYi/
4iFXkA0wem/qRPQTqa/0Ux4r6U6Z53jFKG8vBX8enUAgp0s/hyJIqUJv1cPIWYyf4BDJT3ph5nvo
xNegzzdMkOkIiTYhiJVNz8sNdJoeqUA3G7wefq+jU8OanUUDcI8CSsB5aLuVT/s7AHHpwy3a5hLZ
JOjXw/N4uSCzw2o42H7vIWeYofXpWNF5Ckf/S2FW1ne19rVjEE59vKkzSid2wDu2KzN9OOkpYje4
8hIlXDR/79vstbOzcDhkLuCQqMEtK2FZjTSdHiO4BbsBPBr6FOxF5ydeCHsM1BvjETZQ83x/zRtb
T/eKqgqQNtz5MqDvMnPIU6g4PQPi3n8UwMxfxyqEKxP+h4PWoJV3f70bViVDAwAEDHfZuJ3Fzrsj
ZDpZ1HkNACMvhwf5TI1/PgnRaMf/sBRjMAAXyLXp0l0uFWnd2Iep1nowc6Wk24F/NpTAPIQkZivt
tVtfhZsxZRlF1hYX9oQAeAfVVdx6Yx81nxxFc48EvNoLhQ5nZQNvGImgEE3hhJxIWMumZwStRqlW
ovXUaoRpXqnd0yAQdBVhPDzW1QQ71Vy8P6Wm4MZpEUMDcCHjvNzKwG1qR2Rq7RXDDNxkB8GJDwot
RTUyQx07hGQZ/bUxPNK6h/2qcI3U/w0VS9mstHxvmCuxF++yBh6RysQiHui6FJXlugD+DaXv9LlF
5iA853UF/RxJjgLraWf66fbdhuQYOCaJZ2Ld5fMsmolCw2w2njCy8Tgh+3WIoH05mQpUSfeXuvV9
cotJQ12iS1f++ZsEAVWwMUG3iuhcUuz4qvs7nyN/D+RugrRA6Q/3l7sOPCy6XryONKXooC+BtHrX
kzaGVu253HxY+Jlpn9DJOJV58Rl9o+jUSKkwCH2albt58zsJA0iAKSJcAS+gJ8wnBW1gb2ys6AUu
j/SfwbaCHXwLkkixrPf3P/RGFkiFWt4aIl8gAcsnJibMKKu27D2LASywZ3GCTnqKmtl2GlqIZZoa
ZZJgihzIJLN5JGHKgv8ltZL8GLWkWXG61+6Cu8RUkay3AlJbuotwgsgcApqZuls1BDtE4OYnt0+q
6ag2WrFmU9eHLG8ulA1ynlba1qVN9WEdT2ZaqZ5WFUipxQn87zuU8ozXCdbwF9eGZBvVqzjZ1V1S
roAdr90VbYG/3Wz8Iu/t4sICNdIkHZzq0SOptqKJyx/aUEd/ilyBR8aVSsVWGzs/7x/3jQ0GhU5A
TWmFUaolxDKGndW0BkSBAw0aOTNunY95pjc7J2iyFUu+tRRNVhnTshLNs8vddRqrCk2L4tRQJMaP
XIzTGZoU6AZV6Pbuf5Xcq8uoheF0OZ5lUj9XOczLpQLeSMmlP3kBYOkDbVULsubcOqWg/05I7gIM
aBQwMHE5witR5it36MaXCpDvHCdvAdnC4hFwIODN5DypR8hUHBtSkc2AHskGHrm1AO3GUqCH6IYA
kGICb9lUalTFIPZMKq8EB7/X3Cn9kiGLhFZVHa24wBsGSlGIviDFKVKGZb+spvyDMPXIV8GFCrJ/
VBoPuHvWHIOxn75lJRf5oea6FO9+yui3wqOgkV8yze7IPXjj6oHGRlMYIj5pIAsCfCkQkyC4FvO8
a2HH+1W69ZC+c84WmDN4GdswCenlDNVizRZNRBVB7tzL3KHMjnOlurSYk753P4TmlEy7gqrvirO7
tcHgs2TTVZI5LDGc1AXLPnWoRM8Jaq1+Zf2MIIjeOB2jgLpd/s4Vdw0Ccf268JlQRwB/kC/pspOm
jVJ1yPUzr66M5tGem/LQjnrG/FWVHQelWSMNWK4H0lhW9eRAFUU9ZxmVaB0EuvbomOdJS4sAPnoD
FU3kdcOge4pbNe3yjWxRqSsWtPQHcllaC7JtLtmBljmuWhR5yKi0cUbfqulP5QQ17TYzahv66w6i
2DzQmIHLLGcX0sDfD8447O97pKtnFeOH2ZECFFgTXMISFVxXiADPWaCf0QxqKeZWYz681Bb4pYM7
R5X6aUQx1D74iuv7hxKiECSz0jIJHoeSGvs+hI4+WonFrwp0/CYKNoaEzzIGxaTk5cUKAzsAxFpO
57SsrE0RBPXDSGd1azExA5QiROCG4datg5QUNbwkOJZIq703pZU/gqdWhnAMKYFRufwRGi+8EjFI
ch6A6eyFw4JomY+eEO0vFS3llRB1+cbL5Sisk3rIUXrC1MvluLzoGmV6fw7tYaw/JZmbMpgUTnCo
HBrMJBbIAooE3WjU3qKJlic6CCvmKD/p7fPEbwA2RmmCS66C/Fs8T3DUR8hmmP0ZaTz9X3ue0q9p
HaZPdRP2K5+7rCGxFAVILA+UAwXO5TjqjMKf2gxWBy1eLpCXqJq9TQK28jRcX2tKLfQPZRyBA1vG
jG5m5XTih/7c9+X0WKdM9EJQgRpNOqobBz67zf3bdOMQJdkKj6xMxal7Xh6iGzOamWtzdzY4veGl
Twri8S4zpjFD5TCzU4/pNt1HGRHh5E2Qtqa60jlY+mpa8kRLhDLMNAOGUxdmZJeJgGc8aM4YWYwq
QWzmU3pgso45kqQScF3lStQhgZkZSIiv0ShdzZrJ5fl0nijKMwQ6i1iqy91eoAk/nxHgCnT31Nck
9snGQfcpPUCgXTsPDr0/9TU3IcejnO60pTts61ntne8d2ira0zA7jnFMbT1SvitQ6pUHo4fwfK+o
MBccG2bLgnobjJQLfoV+HaeftC4WqHEUcgbqh+OiBP3coJwOc2YUwrv53hMGVcIzodGf4ZosQygz
ciPwvgG9r6h6ycMOKeoWGZtGSZmm6Pv8oRN6ezC0SFmJUq8vjAEeV8Lx8BAyi780rcRANHu0J/+s
qiBJY3KvbWhP2dd3fx6r0Bk2SeqwnsX51agWF7rZ+We06vR4EzSdZIcy+4GqYWeVztGxAYfvxZjo
JljSLPjy3vUBlDC/QZgBbhbBk8uvDEWRj0xXuedZ+IyF4qnqTdfTc5rDxP+JLGCwS4K0c2Hnstu1
0fRrbwGPDekMpTumCAknLxeHg6+Ez2Z2z2OvoQikWtmHuHKyT70GxWPlsOr9j72xHoUYGPjk3A/T
C/LP38SPLrS2fRiP4twkFZrKhWH0iJzWzJU1pUIC0ATVSvR442WFKoeAgzREYhqWj5pt+wTgVS7O
wdzKURDU1ueC9EOd6JGLyjfgq6zCgkYGYJooInieIgZVBy3MHpPGTfOV63RrC8CWU6Dmdkoypcst
qFOoAGjSswWITnhKML7AD17t/V5NHrNSiVainRvL0SGxmRkD2CpHDi6XG/JYtOg9WedgjLNN2DIY
UgSTvdcCbdxMKt2F+yd8Hd8BdKNoQfquy+ri4j0YTfYSHZrA6wrECzZzqSNDygS89tMu/PxD1Vs2
ql6T2b/C+Y4OkYtASX66/xuuXwReA9ZnVhGCiyvHkdk0kn2jAZ81asWpa1CLT6IwRZaBIkkewGmY
4u7e2c6lhko7F6pH/i3TTenN3ph2RpOLIsEQePDnubuMnunRLUR+YKZ/jdjiOmhhKZmeyPyEHtji
TA2VujMqMYGHmLmiH6CdDIq9pTKiue/Txn0v2JUvo24pE3jIRmQf5/LLtDIpUS/SFYreSnNG41LZ
5JmdfEfOeK0wceu2AgqivES9C4u1Frej9A10Q7UOkTbLmg9GgnBnbgfzptQgDK+HwdzGI1yoEMih
p84kEsq7bni4bz43tpcXh7SaBEHCYBff66dKoJa9657brisOw2B9dqY5/uCDQHm/LyBiIHjB8bO7
y5JPlLrWbMFgc+7Zj6OT5Wq5qQ3UELZ5n9bbNMiidzJM4nWg7OFRpfpLEk+2eXmY0WzCxj8okKWN
mv4I4sFiKF+rTkyUtSuUEjcOUxbwKDPRA5eXcWGnejBkWoBywnkuG+oEVdWof/yy0v6x+wQxlIqR
ac+c2hFt56lTH2dTib+h/WeuuKRrF/h3hAwjBppFeiNd1pubWRZzazCxXJ3HUnEo1LZQZtVJ8ugU
dX3WyPCP9+3nL6XrZVLByBohC4kUrWKy7MsFixZZQ0RLyrOLVg1sJaiVK4UHC7mwX2YEKPhgw8+g
JJe0NMfWNSvleUQCpfpgDWpS/etXymR5djQp9vOAKCpqNXWTGT9F3NkBWjyDEUZb0++i7DzqU9kd
XG3IoWSOapSLNrGuo9+J1CCCvhvEeKL5OzJCofoaugK1nqNWV014sMykB67PKIX+XUUi7hfsWmgq
OvCCi306xEHyycmLrNtEfp0r+/s7dO2goSzGKHgpmLcgurzcoNwodPaBnx81pX9EWP6Zhul4oi+S
HZoJOK86+uNK6HF9q4nUJWcfJU/ZhFqsqSgm+tZ2Am8ryo27qEa1Wc0tGz0rapDv/TzQUkRVzF2Q
6NH7XnxePGV5qGTpeawm/auJXEWwaxOnGbe+0LvxWPYjEOW5xp2urHydjdHSZ16HRiVXG/jq5cqZ
G2R1jUrG2Yb7Z2RaPVABnygBii3UQpKDY0YIRVY9kq0zLm7FcV4fKwkgkwrUdaibUQS9XJ2hr6rm
1RrPVp8ZUHEzSkghYdz3FHYe89SZP+dyDvv+Zt84V5eOBI01aq8MjC5ejA6kNC135KeFPobVqc+Z
GjypehHCht28/ymEXE0YsG3KpjftrssvjALkHiat6c9qpVp7u0EmnPjG3cyxsVamutrMv5gwHVYA
QVZAr+tyKQFL8zQWYXsugVoinZlWe4T9hqcxUDUvj9ME+dRkDVJ6tZkSekLph+YWIDG6+otFSSvN
oYiac+sH8NxTDbOeRDW5JcxpZfB6/+SkOVy4SbiVCMgBK4En5fgWXxhNMRqbKLGcu2Zw94jFJk/Z
ULqbAHKy/cTg4m5KCB6dLpfa3JW58vheP08y75JAClmxRylg8TwlEago9I2qc2Ewrw4Fvns08yGF
YXquw48wGKfbibaTyS9AR3yHBHGloyPybmw7sTnwP4r5tA+w5CsSPbdAONnR6nM2G/BPtJ2F1AH6
35sUCtuX+3t+9RbKtSRviEFjmJLbwgt2lg6xZtHWZ2syALLmqGTGm7yFufSAR7EOZlj52soNvbUm
kHICHXpqEE0v3YIJt0Zt+9W5aqwyPJWZFo6vdq2gY11QFXoWTM2/t+8j99SkU4knkp3iJVWqL9JR
STqroq7XFX9sRqi29hzYr1MHu8f9Lb2uJ7MWsQWGTGhF4L3Y0zKOfNvKuvqscMJxR3O2zNNgm9Zt
Q8VW8SftRDzgZnunLN1X4vTS2odJpDfPCoqlfrxpjKpoV3zxjU0nrgRxBehdFlkXPwo+kbZFzDo7
xwi5fQOR2P8gvQ+VDai9/khZKmjef8zUsMkzJSORvNeXvqPMZ0sohZGduzSrGprToxbtQtTY5h++
mZhfjRaZyJUQU5d39NKHMOxC9ZGZCQOTXuYmajIYkUWV7DyD68jEZubiROXWQqFwgsNEVsn0MC0n
KGENtIk+23YeD4cKRTbraap0aGxaaxqKXxqqOsa2tLQ2+KusGKPm09kUQdwoUN1uP4SuC9scml+D
tQlLJMpeVDGO9ama7bI93reoG2cnWXCJIRwbzNGyQREWRiPysUoB5RbRKVcs/ZQo9bjXS+u1dMJ4
pfkgM9PFHlItJmOVvN7kkws/WGZZoZVR3JxV2nteMrbNQy6mtTLiXzLUxTJM94Gd4EnjpV6W2uvQ
hVtrroYzMiu9OJPg5jCxqMiJHCpH0OP2FaD89m5UUEV4qWBK1byAWA36aCPNk+/JjLTIJ1ShB/8r
1Rk3/Bib6L1NO8vNDX2PeGCAtl9CoCw1WscSETaEMu2zNYz4dMZBHVjgpyo19laU+O0RkH2knJgY
peCW13nFICCIA/0UlWavIfxcCmuTzOkkPkNoqyqIeafu/KMtUKVF9RIZr//liqaG+8zXzfIpdLUo
2qfwdQzbqEEFaJc61Tx+TU0TxpdI1/t/0ZvIpqc519ruIZ1CxYCg1ghnLdpMYZ4rXu1WEA1tNB1W
jWQDrMNynyA79B3KkROyQ/eN7Pqpp+9BrCgJl5mXXuI5gLLwG0gCzi00uuOpKfURVe4gjNItEzPN
n/urXQWmYIRBHBALw0CBGSwCCwbIg8mlZ30e7VRU4Q4OcbP6hEK9EMd8GqPkT1sFcaftHETKxD4a
EVN5vv8TbnwwqGzmPRlUprCw9E/KUKegkaeK0sKYfzOYqPhWIzKDzClSKv9hKXmTaPgwyLF88dw8
E5Md5fW5hRBa+zYzLzF8VxIi1H9HGLrMz/eXuw4V2VpGE6ko/mUWXJSwh66KS3AA9hn5t+Yxq1F/
Y8D1nGp194jIaroBPGiteN4ba8q6MVk9fpdZroXTMGMgqqhQIQNbT3m307tWr7e2YmavfdAoW7hp
ui+hi8zN/U+9OkQ5OQb0QU7kIBOzzOUJa2z6xsIGx5abjwKBay+iWY2AJaL395e68sJ/l4JBkLla
OZq3MNk6Dv0G/gz71IRK9dNs3Lneo6uZfNLhQjlnxtyv3MibC+L0Jbs7tfglStIowoYyvWKfbHP+
nw/P9eOAPNdOc+bfma5Gr/c/7zr8hTwQh89ACGcIEkA+C2/KIijRzOhJCvNUqEryWess9bvZEUzs
4yS3Q4iT8wJh5Hho/bOuiFbbqD6cUTu0ZvX9/Z9ylQgYdHeotIEOZQaHp/zyl6iO3wROI/TT0KOs
+0eZwqkR+8xxhrj9UI5WHEg6slR9+j/KzmtHbmNr21dEgLnIU3bunhmNRtknhG1ZzDnz6v+nRh/+
rWYPmph9oG3DgKqLLK5a4Q1zDMZlY1dg/vZxYmTDt/s/5PZ0uRTNiGrIUZeA9nP9Q9yuYX4Z4a86
zE3gBUaoHnSryQ89UJrTu5eifJQuPRxnFXDs9VJ43eJbX2L9icOtU9C1CVPD/qTXgT1+I01z3M/3
17sJwIgoSeUfAJqMXzhj1+vFjIynUVW6gx3bw67J7PCfqcU9itZPfQjNEra20wYX0yyj7f2Vbyek
fEKYCIC0QEhEu5l4pPns1CjctIdQNBi1oSnyEmHve1EMv9zxiMotFFcEfjTRgnPWBGKJxfzQNGp0
srsC5zgT5VBwCdkWeTq0vLKyOKVoOlOYuRX2pn1nfbTKITipA66GqV/rT6YWi5WAd/N1yl1gZQX/
G7I7k9DrBxiBVglMDA4PPCf7ElZVdUoLNd7E2D7ssTBb04u9wfuTAAEJQU6VWhxkwjLUkQzY+VDG
YLpMMyz36LiHTNANv0sRmpznSg8+jWiMduda+EnwoQNon5IpgOZ5cLDlUD+7Y+goB4w0abV5ClpK
5lpl95qJXuV0/EbCB0oKlFkgjRcxUkEd2GrHrj40GDOctWbSvboOa6+pomITDkr0j53pxk6dB+Nx
LHyKTGQetm0V42VbxvFB61Rnq5kB7lNhGH/EctvcN5ZVbZu5SE7o+CcP+A1i+4lK8he3LfW9W0fW
JiU4nsqwsT0LI9U9iBHliEHwtHJyb+KS3B3XtwNkCb21pQoZOn/oBxVKfcgCkW9hV6UPrw7hRVnr
Wz/p2scRyait2nbtA7Ow8L0hQi5PuwntHTl/X15ASa0hSDyGzSErJhCnVeQcwrqaN71trNVRt9EB
bClDAYOUhVJgyTfVoPiNpW3EpypT3brfakks/P1g1WO8N+bCL54c3Y6Nv/wgzOe/55r23zsNjShT
CQ1ce4x+SGSAaC2+LysZ1LTO+QlJOl7CoGg2OIU2j9aQVefG5kNX2nk+3o9NN1mMXJQNw+mSAX8p
Kz4g3Vo7dpCc3Fpv+2hTt2iMoyluF+KoYiwy/5voehYnmzwx62ZNY/zmukEHiNMlpyOAfskVr7c8
DXWpF5rqH5UBKbDOEsC7e5Hs6DMlK0f5dik6iYzwaOLYBJSlQkhIMWNH2eQei8ZOj7QQ9Y8IaIjN
jPXuym1+Eyi5ZGh8U+jJ/j696OtdBROOx6rw3eOYRMFezdCIc3rdvkAH+FonevLe6Q7L0WtmhEZy
JMeh18slY4G5UgijJIUnv1PRUd+kaKkdlRBbLKVEmvj+kTEWj5IROoACMt7X8QX1ySLbpo+p+qYx
KA8mKJEMcGhRDQ8ZVjPJPux6p6J9mAmkeGmnBbVXC7XMv+PvO6iHBEdI++IMpoquLM4kSMxCWFT3
5NHd/KOkKP1FSYktazxbQJZnytd4Z9qJPR0skAFzs8VoKnkYh0S199pYJqHnovlfbfx2HCdcrmZ/
VJ5cyMvPiJKY3TGeoCtukOBm4mH6ABuOIi6tcTuXlR8cotYXGSV4ps3GGtBjEVAg2ALvkGYHErgj
y/3rt9Jb2MzT+Qke1NTwD3Vdf+1by/5s+KPYCLOzt3EvgPNM/Vrfa/FFszAFJvkbrFQyDdNcLKxR
xb72lVEqC9DRULW/odgouypp9ZMWmsNRanns7x+JN9ZEj5MYbciDj3bL9WYxR45Ka3aqhzFw7GMQ
IVeQd6VzqWNzQl48SLag79ZYxq9Z8R93L+Lf6KyypMRrol25LOCDnuvdqq35QgPHVHd978w6hjxt
WjBD06bwZ1H7w/cqUQwMlIsmNTcOSuQvAXbG6DfE0Ow3VWU3jTchF/pkVlVe7/0sFOIxKAPnqzXX
evCtiDMlbYnEYPkQ9k5DA0vyLJyq56LlUZSeG2Cl/IRMVhtv+6kVzme10px8W6lFW340nHLWvtZD
0WcPApuwhJaKPyXFJk+BUGdo4rodJ1FKxQeoA9b4VWDpMAA6faGzh1zHRq3sEoSOKN2x2mpBk9fb
DqehS9NAXdtzjyTf+hKVOo+x+XBCgH5WdxHX5ocRJt3PBCO7/1z4iY7XYH/9vkjHG4DTJc8ZeHAG
6kvVOpdhSTPCQ72UXT29WOVcfG/1rr7YBsNMVwrZ3T9nN5EHfTzpHwCGGlsTSpXrc5YZKP/oYxk/
FY0a7AszTi/zHEJrqFFee+dSXIZ8Rbj84RUjmSLXS82JX+UQZ/2HimL0k1qPk4erT/sjHcc1MsOr
ds+fBxmoB40ZlDZexW8Aol2vlWROpVF3NRcCSUGBYphtdrb0QfnLUGJTilAHYMSH2HBfwB4N3UZB
qMbFSlUMX2Jp8osi2RiF+9ahzQs7CEGMauq0b+3UamuY5aVNGdRM6N8SLMjVpvKQ5O33R9XcknSq
SEaUF9WsWhecRu6nBz8ctZfObEv1BckX8b2zEH0/OXpi2NsyVnJ1i9ZnVmyjySwTr54Lx3iKw0Hs
SxU6nkdCL/R9a2dOcjSmokpW4tNNMJaID5BvoFoAOJJuXP/mOShoVVe9cakKc/oB/qA8972BB71q
pIAcYbRPev63EtflSh9Mvrk/3yy9IVgiJLEW/DX6vovAmCeNnQ25OV9A2vQXNSuHw9Qjk3f/rC7S
dD5DWYLQDZKelJB8ZHj+45UUXYnfZFIOl3bO6m3iVP0uM4t5K2bln6pMs6NWWu1z0EXR3hxGsfJw
5Qtf7BE4AeprQFVJrpbq2/HUgwKZ9f5iDvOEUkipuZs+cawDwrjBPq8Le03H9639EvklD4fCAEjL
9X7HKZ8LJSdJxpYel3TdGUDzGMiaFy7CnEGVqo03Zu30QQ1wGOond+083cQhXIxlzkyLT06mb6AU
Grr0kNK0S2PN/VZJbNujivrVzu6aDvQbW2UCIgMQU3docYvQ0EK0TPK0ay+hElSYSTCjUU1l2E49
/JsEJOleU/v6KR/FD3e018rbV+PMxbuVQZ6RJe+XsfjiSTeF5hNE4vZSuXX+tQpGpdoBqw/9T4Yx
uKkHYMX8R2hzHXt9a/aF17qd6aLLqvuGJ7MF7XPAMKw/Vl3bV1uzsxIsO3TlG3ehW+yy1urOs9ti
WmZrUYCmWl1r5oPAKp2xFUOBeCeyvvvHzG012aDCU3xEA1VP9qo5TSViyF2dHewx1OxN147+O8EA
7Bw6P9UJtowg+6H6XJ8zyHyjpVW1erHwbztkKIp6vfD7J6YYw0pSffsREbklFVH6+sHuXdxsddNr
1sQc4FKI/ldeUfb7Q2C+suxjzyrV4t/7IeMmY6OsByuCmJEUoCEkXm/NB9834NKLuGSqm79G/Id2
nTO4wd6KjEfRBfkXvZyjlf7uK8Pj+jixKtBnyEf4kt2grcVk+FFduObFQvt5W+ZmcHKT7CfGP+Cx
ikBsrLbKHrVSU4aNkKrF8zwJD2x6+VfuDM7HWk/ng1GGa+omy1awPOMQj4C/S30Ornz5wf8RQTMG
2MWEl+/FDJzxHFOPeIU+1afBTqLPg1YN3+gPPDt2bX0IyWcf/Miyvtx/I7cxhRuKoQw4U0QPoVJc
/wSeQ5xiA29f/KqbdyEWOqegG5xdMEbzSsR+4+UDOXkFKeMei+jv9VKB1TtmoFGJGX6i7VTkRo+d
OZI0lChmqFjo/OUo2Nfe39/tCQfH86r4CzyL3GERSgo3HNyZKHfJXK1Gklb7e5r86MmEyH2cothY
6Va+sUfuI9k4QrSSi3GxXA1lwh9hv6AtbsWXxu9NgHx+gPBdWu3nzvqZu3xf79uiTI2gsOGICuhC
wkyvn6ueoXRgTzDXIv7y+GPeJY62baCp/VOGYVk+D8FgvXNIIw1j6TzCI6T6lzj3RYyandHqe3uq
LlHSp/+QPzrZVqnb8tGN467Zu34//fXeXXLzSaQHTXtYI0vUkoBrm06j31zqvioe9WZWj3Tb629x
oHYIRRprMh3L5I0dgi8hJCLJC2NgqUxN2tjrRYalZwCePqDU16J2GzhG5p+KGrMtjLR1/4s9l8pm
0Lv52/3dLs/R6+oorKB6AEgKYN/1O3WsnDYYEeCSxspoAedAR8eZYyQI3K50w0fcr7qd6BEHON5f
ePm9sLCkUwGyYzBE50b+sD9CkrTUznxhYVk2pcXXaNQrBMBbR/Usrck+Ro7SvNxfcBmAuI3lxEc2
fKkwbor4xrS5gHVlukj+7TFl1r+vXYCbXdrMh/tL3e6NygrwFbGHDsUNirD0Xb1BmGS8DKVm7CrT
LDbF5KqHIA/+nemBrsSCt3ZG9sRqQPokx/j6UUo0yWBAhL/kKGyGmxr+fbcdQrP9yyqj96p74rku
ExuJ+pbzPBw/r1fr3SkyHVDeh3Sch53Qs28DNLZtj37fQ9J35sql+ioV9+elynoQqEilmNJKjs8i
0jmkJAMA1+pQaEMIZ5kyMXtqO8dtPbBeKZwtPSoPY4lzJd7QucGoTUE76JjBOvqEbacboi1Z5olX
lZkDJabRh4+OljjfKqVudM9HZ/WT2rhKvskzZWTGDZHS2eBLne56M66LfQ/c7qM9IejgTQECfptQ
lNmX+ydmmQe/blL25dkn3dvlKIDkEW/YvqoPQ6fUT0ETh4Cl1WrPuC1nAoXHz2jTR9ZyMz0I159W
0rPr5ZGukSKUyHPTyGPcQ3S/fqe5lra6w7RrP412cvT1TD9PyhDvDDo77XZQlBLBtygHyWGVP4JE
XZMkX0Dsfv8AICowQ4j3cC0XR1hYlRskoAv3Br2Ofa7DjI61WX0JwRdvsVueH0fdsT60etafaq0J
dhWY0m1sK+XKNX4djX//EJx+6LpJvh6/5vpJZFXYKe7sqLiR+yAOaI+hUxmg0ttVTXf2YWU/V50I
9lBIzJWoIf/q/x10QoVspZKwSFKvFGxbPIMZl29gHaF+SIQdfE782X9oqBRWXvV1bHpdhbEjN9zr
2PEmDKZRMaudORsHx6RhQO3ubHXb93fapNdbN/bXuj9vrsfMn+yf0TSl3vUD9cFuFSI0jUMkOv1D
pLRcY7U2/vCD0dnPs7+Wh10HQ/bHkICKBn0t5nmoei2eoqP0rVvT1jtEeQ/lRoVgg9mpsh/oZGzu
f7SL0PS6Fle/nO7zyuD0Lz4bK+A+x41QP9RW2z7PXedvNcVxPDit2kFt459JFpYn6vPxCyaLsxdY
ofOoOlHy2c6xdlKgzRw4jGAxjMLZTiRe58nGW10XcfQUhZnyMtsJYKkB3egaPuOhD5wMvrU0skQ4
YZfbXfXx/p4WU+n/25PU4iAayaJ8sSfNaiba2p1+qFBm/cQVHSNKIOajkRg1DW/w2qqZ90e9r5VN
mM7imOZ2zdhXqXeOMaGe4CDjev833Rwh5FslXpIhmiwdlo9ZLUPN6JloHRwjsT4g9fyxnZrpWOdo
yBbF/Ov+assIwAEiQZA3G4k1D2ERAQp7HhnWGsYB/o/7OXFRTOMM0BtXG/VQzqbmVdDUfsQl8fHd
KzPqIhVE+o5SYlmPJyGcEygsxqHk+zyHGvCc2Ah9T4hy+qQakXIJm1k/+UqzNvO63TP0ChoxkCoJ
egxYrj9Sw/JrcLBTcEypNrZa2/V7Iy7BEpspiaBTF7s0zfAG7ow1Fejbd0uWzXalbrdFebF42n1p
5TVYuuQ4uxCpykIUu8IywsfEIUlDBWyt771Yj+GdNGqQyQsFBSFwsV46msjbBCVcJKOEqL8fEoXE
LKMedFwUlscZXVX61f3x/qu9XZaGGlQ5LncOFbTD6wdciwgZZ7vWjplvKDhNYg2GQftPsxrGfTQH
a0izxX3OLuX8wOGlWjBkKfmvl4NW0QUmGtZHfM/qbeOKbpcUvfHNyKPwL0tx22MyOvaWJ616GW97
pVBcHKfX5RGnc36bovMP18vbuFF1E6oQx5RL/dyBi/TaSBkOVRl/iLJW3aVR8gO+pLG//5Svixna
SvQWpJiPgAUpuAkW6wa5GrlNYGrHtPKjbw4+lBszGYJnRNb0w2yQ3DFozlYS1DcXpUkLzEv6Ci2j
kx4hvee4mX4ca8vYK5ntoP1AwDSbELo/Jd22arU1N9M3XjAaN3wuVKrwLm5Ut0AX23Nm6scQINsB
H0TfizWtOhgxAhg2tdXG9bvm6BeFtYULpP+6/6BvjzP9fs2gSIaFhibW4pIYEJfVo1lYR9Smx13a
WdlGF0N8cEIr9mY1fJ85oXyx/EiYimT/tClvAPNTpBvJUCX2MXZGZ2MXjvMUAhuBV1qhcLlyrb+1
OeSSuNVxJ5Ql+fXpRWgjV+a+s48JZ/iId3T9pA8SpzmYw9eMD2cl71twHH7vDjIhdA4iLw33xdda
FfOI+EokjjOtZ6+KjfmhHIbsk174tafXmnGoQzs/6KmJlRzwzMPEHejFFK6HPmvnh9jX+5cmxsGd
QqF4Nso8e24FrJRS08IN6KMM4ItKSjT4wZCt5JOLfEu+Gsoz6jL+HzjIElJJF7c3Cj/GJlobsmer
y6yNoaEAXNXdmsDObVghbEu7FBV1BVJ1/frFzL2v5Y3o7WNVOPHR1eHgaABfnofGBuwAB3dTpJGz
jyrkIe+f97c2CW2OK4p6EWDyIom1G27I0AEzhFWL9X12+QFeZVSo/OSa9vn+Wm8cP/PPtRbfVok8
LNbmrTiKQMOWXMCLn0Rnn21YC5va7MXx/noLMxqOn+TCgz4DjMb3Rb/i+rFGc9nZPsP+I1dT96KU
/XOudclWb8L281C74c/KjS96V1qnHpkSDy04pjKyc9ImSrW9/2NuHjQQd2Dn5O3clmggLL490eM+
rcLiPo5CsTdISVtnmKGPodsYn967Ekmu1KoF+Y0D3lLzF7CbKRSyW9JzBBWUeFZ2Qyn0U5To9jsD
CiM8loDNwcNl0rTcVOe0c1HlrnbS7Sq75G34t+KUP6N0zF60TJ1279uYHBiSwkreI33TGzUHHIUq
EaSGCc3JNjd148YPbo49ZNpna9Zly6uPpSgSuPIk7ox55eK+7eup7sXIwYjUZvLKqbXlmZg3Wetr
u3Ay/qkzU6wUKMvP43VNKiFpVwgHTV2cEGuKmY2ajXUKUfzf64zwtriY5pvIrqNdO9Nqu/84l0FH
rifJUzRGwBwRLK+/jibFVCCnKjmBYK+2nVYyoRyBK26nYbT/7RX079Uxc2fogD2f6v3F5V/+R0sA
dQW5OGsDr+YKWE6+VT8XXT9aFrDNSv1hlKW67fwaH677y7z1Hmk9UHTAJ+R/i5BTZKXVuc5gnbCG
U/b2NH0xFMhCsUAIGxWX4LEKRLVy6731HsFZ0PFBd+qWrWOjtVu2SWSfYsMJLsjV9x9j200I4VOx
0bNB/ef+HpeRRT7KP9Zb9iHMvNTthHbSqRiLL2o99A/oIk7/9ZFw1jAkby1FmcHmZATj2FwfGRpL
cPvqAepMRbsqbYvsSXBRbSX/YyWKvfUUYccDTQMgKTVjrpeK1SH3HcAIJ8fvk9jz7cDZVFGakDcg
p+X1dp6vpLtvbY67Hn4f3Sopx3a9YhY0ppGqoX1iflkfCDTKY6f71ikBCvvupVCQkhMYhyCtURVf
LzVNRmfFdShOWpT9TFNjelJjzLpKvxxXHuPtphgMyLyCASnl0uv89I9hRNcPTlOITpwYIYQfYOYb
mKMMUgqyWgN33H5rLEX/Sd66r5Yt15tKuriY/MAQJ0PvznYq/ZmdoQUT54CPEygBGKE9f7l/9m9P
CRMeWJkwbySiZOnwM3UzNojO7J/aoNY9GwbtWa01qTfQmAfwou8TdqOOZ8ovqxKaqFIUcTmQyPx+
HBsyhDN3qb2d8jp4FmZirLSFXnV6rqMjy9CkQmyUxAys3vWjNLQgtSZzDPAmdLODSNNm08xp/xIp
0+QNcdY/lRVzAxH74UtlRvGGFHUIN+ilR7uYP7ym6fUj3J+OKabei5Wo+jryvfl9JMhMLiWCaYlc
NvsRLbBUU06x3QdeAxLhJ4ZT/UPdDV/TAqklJbWNPTxuY2u0JeiALHcPlpU328kP9XM/jO0xHxPz
qMeNIYVsnqtxBoRapQFy/o6xYUpZf7fwR9xg20fgTpHtUxQ72NlWbP9M4sF+RJ4r2ZWmOTwq5iBO
+ZiNx75s3K1Vg9seYhGs3JdvfErM+ME+y44Sn+3ioy3srCFR75QT4NTxnIbIM05xbp1bqsSVB/z2
UhJYz2SA+dfiai6SujGtYlJOFhf0E5R3BK7BEp2DPq9Xlrr5am2JnmBSyVgALLq7OGop0nIJsivR
WfRNuI1iRT+5YaN6ImyUk+HAHDRNFKvuf7Y3+2NRQFFM3FhQmhtdn2+oiIQRY4zPaJ01hwjQ4cFw
ov6Qm/HabfzWUrQ8pToxkz1a2tdLCQWKTWj78VlpC6xvRnt8HPSx3YxNlq+w0W+CEbv6c6nF7dil
vTVZoxOjo+Z0Xh1q+W4KjXDL8/8nCJhi3n+IC/QpwUiu50iAF9cI+eLiQLoTDF1RoUDYd4W1yZWi
2AZJWO70ccZUSOTBw2ABDrFyIfaTYnTwDJQZqDKKDXqs5R9c5H0+T0FfIj1DYVKUafDelJZfKDDb
gyLD6eIlXD98X+SlFhsIvhD+sw9xZ30bdS34kbLm3jXT4n2Kib+fCNMKUJtMVjlgxvV6WMoEA+L7
CZYufb6P87l+ivMOWZRcKB6SCZXiDXpYbWZSt9wbzSa+2HjPrSSAC1DS68+ADwQaDHYMeMMlhEV3
KjXPGzU5u8aMVKSiosg7luNsPs16EmHzlNbu33bTRy0dn2z+t9F9BiwudP/qvTFLwhxfpcfpfsNq
WRxJEE8oy5ZOcu5U8I5zoEYeegHZ3uLrXllq2bjjNGKwQBoBi4Tqc4m3qNuijwuM/85lkupPQZYK
zwLpvgs1MTyOfmVvHPwXnkM7VC9+gLPY/a/hjY/vlf9lgfd7NdW+fvUjEoZFi2jZOdf6ce80angu
YrXZlVMxfbKYbK6s9+ZLpkHElWCAGbiRjBqH2Z/LrE/PvT0aHPBkAMUyt5U3uHaY8mdobWZoB8Fm
Tjt9U4wo9fBRrhkuvvXYQZfLGQcpkLVMyf2ydnvUD9OzGMX4aQQ7tg/waTubafeV/zJ8MxQ33dhT
E21sUMbvM+P6fdTJKgEwUDBT78jX8kd+2c5VMPnlnJ7NLvVpGjXOU2OX0RkExZoV4O0b5ghT+dMp
BcVLH+V6qbJHK6Af3eysVOHkFYMYaA+7yt+og37WuyhZ04e+aR9JVD/Yb3CPJGPQRBfRC34bYF3N
bc5jIZyNGiPr2CBbDEsqLDwlz9FsySAeqp0LoMIwugNqOM5Hxo/WN9GbazPZmwNH6kE/kiPHR8ZN
tnzUVd7a6aSM4zERaet6FTiRY8pkfcNRK5EjmbOniOdwmsre/MGsvzpEkfLv+74yWqGyT4kMBY8D
ipR+/Q6cOraKoYCj1hnu+KRhNeBZoggvqH+Ml1FUa+3xZXZCa5zLgw4Blwdl2TJRwDqZZCu3tLNr
5tbWBJS/NfS683BC0pH/0NNNEuT2SvxeNEbAqUiRScCkZF9cJEsFJrPy22KyEuXBmQrjDEI7fFZa
tcdUoGMs2/bWESzZdM7yfK1B/+bKUnpDUpMRF1yE63EMaA9NEPS0xFLPReA6BzwJm1NfIFZdI8zo
taoWUtjgFXj/xS76MewZDSgaeHTxZARdNrtjJEzCnmnOYwM4apv0mr+Ph/qdM0q5Ch8ViEDKUcrE
pZC81YimdfM5exxHrTuGamt4QTuGj3WjzptEm5XT/V0tkr/X9ehXGJSHEje7TG4zQD9DYE3ZY+qI
eGtbdXCsxxbj8VlfG/e+sRQCaPREoA+CxlsCjaC8R32WOtkjVS7vqSx8IbxsQCHVrWJnrUCUWesf
BZjc2NVqi+8QAPasNBkumQxCDLGJami33WCnjPGLTyTyxjM3dPW5NGv3EQ0zw8M7WlvJPxfx+Pdv
IBxT/qFjBULvOhYMWMQkaSiyx6I2s2CboZG1gRpqfKoN82IqGQqc99/mMiD/XlECOejNynbGolaZ
WrYsJp6xFczTJbGmR5yt3F95p1TnDsc+0G9kuWXsfmtd4aubwKLTgfRuzo8r1+iaCz4VkUm+A0p0
6kEkVrgirvffhU3TYLKcPyazpTD5rVN701eNCeU7AdXWxryNTA8O+iCyjeKnbeBpsFofARc3Oys0
kbM26BIGpWN/7Qp0LQV6BMbWzyZtt/Lg3jouGn0mvjo+BppB1z+1HTTG5oqaP/Y9lpkJ3F28BgJ7
I3xTfYgUMpUWkNxfldOYX5oiNnaB0zv9yutbxPLX5yVLTHTgZctLXZQrqcyWndjOH3HomkFEDFbP
8NwuD1bVJ54ft4on9OSd8+Tfq0IcF1K9i1JpcUp9JRO9k/GWgsQQT6BXv+ejXgBymeZdD5x0U5jh
f0WlOl/mup9XvtO3ggJX5f9ffJEdDX41ImjR5I8lg7ynFs3AbZ3M9jnSyx/3X/FbHyPpl87HAW8N
lZTrN+yUih8W5ZQ/TpWf/wUqOdmJpBvoAXFRexmV0P7+grdXFboDwO2YaaEqcjOtqO247Gj85I91
VJUf6hBjNT+yu8Mwtc8oo0fopzrj5543vRLT3zpGYF2Y6akUV0xorneqGsPUqLGbPyqY2RwitYq2
1gAvV8tEeFEF2vxzACrk/m7fXBQUskALkln2kgOB5jIzkCkoHsOomz/FtigfjADnQ1Fn1t43g/pj
VNprasxL7Ojr2aW+kMqMgMO4N6+3WqSqHyRjyfEJU/PvCeX/IzfXtGuquHlpNOsXPq72k9Mo3ypY
849YhdQ0kW1jjbD91u6REoGqQGIkZ3DXv8MftRjlmCp/zFJX25uT3f1UQ5fJ9JBGf42u5T9MXTes
vOcF5+g1vsqWFHhOmkSIHy9eNKAEJ5km2vx6jWA8Du7Kp6qzkBJw4vGLMalquwkqdf47M1NrD/Ao
PIjInXglRXHy/aLcM+wNH3hxa32eNx4H6ti0f7noqUSWiXhpM1jt7Cx8ZJaDplPnTFth1cZO1JD8
Js3xD9OUDod3nkB5yZCO8rmBFLkZfvpKGWQJnj+PTR8GWGuBq/bUrsAWgmQge+qHDsUaq7ZX3sLN
XlmWtJs/QB6R8y9eQhmYigUHPXxMW037leJZfQKukpzTfPgeyaBmjNNaLrpYExgClGq6Jxw2Riuo
Y1wft3JsEmNIq/xDiZlMdKh9GGSpB6q2sIoN4zzRPqt+26V7V28n+30tKxaXvV1ETcA9oTqy9HeP
5zCjYSW6D0U1FxfquK90uOJtNTaah5zKuHIpLuI2UEiKS4ZA4D4kheyVx/lH/dyVvW0VptXCD28P
dTeFPwYrQWAeS50j2EXj+f4pWhaRrAcgHySmpOSQ6buL67AuhJm7xmC+qDi0bUadEiaLER6wUYUj
U5zGHax0hHo6B956TYmdFIPy6f6PuN2z/A0cLOp5eVktzhRIAnjyRmS+NMYc79x+7E8F8/APlhMG
O9KXX/eXk3/dH7ny/235f8sttmw0gdGGQWm+OHFSbBuUtj4iNO98vr/K8tD+frCQYvhI0Ipcth4D
LCXMqmzMl9hNlO91D01SocrcT44IjkWVupcMf4Tt/UXffJLILNGdQGsJhO31l1K7TRKowWy+zG0x
7DGns7d2C5o5xazH6wZrrce3vJFen+WrjDiyHXyly8FPGokot2fbfKn6stvkml1t8FpD9d4opi18
oWBvx3W8T9EQ+VwgoLvRQ7X+WEHLXGm/LTIr+UO4/4mFZJPSpGFxhpLGkf4AsfUS2kG+s7oqOusN
RPK5KNYEYd54yNh0QWCB9gRsfKmlZfSaWZtOZ72YUUtzvZuiv93IQOiJ0dXQ2+078+TfW5M6/1Ss
oF2XmAWQ6KU2oy370k1xcMqzzv2lZ0G8zQdI+r45uRsbhutKHFqkc6+LongDCVI6yhH3rk8SFnlG
nOid/WKN2S9YBuLBHTtUtovWfJx9+BRJUbyY6ghN//4RXk4x5Mo06skgZT9JAu2uV/YHfMa6XONN
Nt24dYPRgiSOgrsPWHI/+eqwLZIg2lkCbyOm5N1+CLN+IzDxRZU6Qvh1wunKb2N7F+alemyCeg29
fv1pAx7htif/krh1yjyqk+tfqMVJGNKwsX9KtoR7oeOZ6hc/UuvK3fqGAeq3z9u4/5p1RWC9zyTg
dXGWhXoN+AmuyRLDFg4GLVZM036OpYj2Ce4PZx5nuE1ssUamdtnH/wLl76UYVsBFxcpRAJy73qcZ
k7Y4xuj8nMCqHVKh1ftBT6eja3coQSgiaC9uoqpfHIzHvBi71HddvfRFWRzMmuy4ATCBK3W9vpVq
Y0ePO/6vGGGNHF1UHdXnpgp7+1tShdrgewpKBfPaAZRH+89t01Bl7olg9SvyCvHq62X1qMqn1qz0
/+YmU2DJuaGd7BDAsquTSOuyb7agiNTukwHx0HkGC6rGT1OThY1n6j64d/Qs/F3rU0av5F7XgYdf
JO2UUQen582YD12q6x9G2gVuz47U/4BKwrExk0Tbx37e9luryarvTl72ykoYuA6rNLMh0kMjBSgi
wdc3iElHQTWwF1b4i55Hg0H3KHVqgtHTsiz8ef/DX35Vr0vJREA67ZDRLiJ42HZ8cNUU/YK2FxkP
sdsBeIPj5KSfNT0Wz1Mf4nzItyaslTe+fK6cdJD0MCXo0qEEsrSOo8GNxZU7xoGX9KK7RE5uHCbc
BAwvErZyRPgkX1OYv3muYHuRWaL5geMkIXbxKnsfE6rMDXGrVQSzdiVorU0ZpAFcyCI43H+w16Gc
d4hkjozhNDwY/fFRXR8bhRgmlLaqAy+2bP9Y5BnD/bQYvKnUog/DLMwPSLUlXijm7Hh/6ZttgrOV
vTkOrdTdWC5dzz3NQvQoMTg3nekpcCd/l1G4fNArJoHvXEti9F3YXFCogOMsp99NpHQgW3KfbXZ+
/Bcyi6XtARnrHrK5cZv3fhhIStEyhR1Fz48/F7Ex0WI653MyhEyNwRoCNUoyr4lT1/UGrquV1W5e
ISUQAx7MrghNKFsuVlNnM5gDPbVDjxF1Fm71LLdOtRX6JjOQ1EokoBdmgmtNxaMxmc73+492USVw
hHiwv9Wi6Bgy1118mwPd29ToDT/0mIToKhrGRjxtyyFz0nMxuriJ1UUQYxWu1s7P0MFbwEtaV/3e
tk37Pqcxfot0F5aWAowZpf/y4reEZM2zcAcRep0wokOnp+2lLcqeNy5yjJDmNWGGm4fPhJGOFnZx
kLcID4vvR++7YKQ5CWEhH9rmhWlqt0e2S/HMNPVPYVJ0HwPbGLYW2cjK93MTE/l8QH3z8bJteqTy
hv6jGsRNRdRO1rP0aMTZjykrX7B8Nr4UucoEWejTKUHlfiVeLFSOmTaRfJH1oV5KixTs3uIC7P2I
O6gwVE4buXzzSa2GZtzWYzblG/7d/GzY/4+672qOHFez/Csd/Y4eerMx90YMTfqUT7kXhlRS0QAk
AQIESfz6PVndc6ekrq3au2/7UlGKVIokCPOZY6CesJnZ7DwFqq2v3dYZu5eA2fogIQM5JX5PlxNu
tAFErem8R0D2/KMdyvlqGCvw1uvSn8hagm45P2MbnA7KAus4VYjahqvQKen4Z3rwH1/m/1W+91d/
Ht/yn/+Jn7+grDnUZaU+/fjPY/1l6GX/Vf3n+Wv/+rWPX/rnpX4f1Di8/3Z84fK31di9vai67z5/
58OfwJX+upPsRb18+CHvVK2W6/EdsnnvcmTq2+Vwz+ff/L/98Lf3b3/lbuHv//j9Sz926vzXStzW
7399tH37x++YPP/x/V//66OLlxbf+q+hfe/ql0+///4i1T9+94I/EK7ibaOdDGwoTIR+/216//aJ
+wfOfICJANlByIGPfv+t6wdV4Uv2H+eECxIJ6Ij7ABYhjJL9eP7Ijf5ANo8cNIJHDgCBkH//7/v6
8Kb+58391o3tVV93Sv7jd6STmOX/E5DBfg5MCXS3IIIJwwOE3p9W/BBIteCYbPJo6OpVKXmVgfCg
c26qMIVoW5n6wkU3pQ7VycWetHba4Bl4gayp6bGCqFc6h/etabblwh/cJdjJCjhsJKgUNEU1uEA6
ic00gT+9uLO3mr0iGcquvadEVnva8C2FhLps4yJ1B2TUdlyzZxe2mBdWKVchM9dFwIvMgXXHbqY2
nAjLF+SiTu7DsZoghk0qv2sSwDFeS5QhE4+UfUogep24VXsrIr2pG1AyzSjvIT0A0UhQorbCb5yr
CgIACTPmRil/XeqyOdZeF90ETTteT41pUksols9a2qDkCZWQALr+Bekvx/5WFgB/4yByPWJdO7RE
7iaaMSmgJZnMRTwlEqZ1ijY9Qki3g21IEJ+kxS8hHeKv4pZe8NFVm0WXfAWaMHuVGkoBgd1sESKZ
pGpHmdpdAcN7Um+nZnkSCF1T2wUy1bTzQTs29mdbrhqbxitWT2o9R/AHGk057gcaA9ocnaQHJkrY
qoTK5oRMcti0SK6vHTkGeezCAkWLOQW6+0YWT71edDLMNaRhG9gQIjGHWPWyVSZ84ES+A2KsgXiL
HZyB0FEQHBbA4QRbabX2J/exawFLtSvY94S8TFvGsKFyDrMUf7x16m5KzubEfTL3wym0/C7xCYsT
1BWtRxJgu7KldYqjSyuqLhZE2wGVjx2Pb4Yg2MV2MW2GoDwESvLUk96QlNARTRoU0tRiDYA71yIx
EDO91yyKL6AF360sw59bW02vXu/ITUfYSQ/hDVFxZVK/MVdtg7pbj/Aigbh9ldhzg5YNcQ6OnJcM
wQ/GEY4uyhThAVywIQErrs/LjlzZRfPexWxNl5mmvA12bg/TmahRJhEDvSgsljpTB1VeOr421n0/
NPdDdBbea0b9WuF4S4qaqmQepgBaAlNxCQMXKDlbLVlRMslNOFf6XgOuvkMsveQCU3KFXsgNnyKS
ighoXbdDeAJFXD8VFvXTMZiK95phxkDE6YQkz83rZnAvXIj8pQh4AL1jJIBVinE25TRUAPAWyw2Y
XOLspzOvSgaN1xRgfy9xorrZx2IWELIO6RGRZQ4/GjcZdZPqYovUIT4yGdRYpOxkED6k2L5SuLRD
rL9U12YeOVp90Zwyz2KnUENyuOptTE67aVIkupgoCKE6t2wzH+wwPUQCfWXouS+haK99Z3mNQbE9
Rl7f7vQsu8yymzonXAmYNDHF1GoI4NmULOPEMqsLxbH2xZLAU0eextqrUtCEqx2Cyu6Bgql2BUSa
sNOlGoLVhCMtaaQ/fiGEtJulQo8nBbSGQWlem2vQRJustlU9pl5ompNNCvuSdiLUWbsUUN1szeic
J0ww36BCHpwoRn3DprC7CSFIzxP0yIWX0FgM8BiYwBUeiwDS9nMzmrU2jp9PIpxOcXeGMEv0gJ+h
1V7vRi4GjpSow0IaSwMgdTfAMCN2B/elLqPyYQg5c1f24vW5BPMrt5emTRdURzYOoZj1XjS3WxnM
sUbdyIpze5YViiJ4GAOzgERbFjkAwrQEsALA0NdN7R+bSExXs6MBgnTDGfzxedwav1avjejrhHaq
mFZwPou3do9FjEY/ffVGGEGqcDAXNgyXoCJVoiqScBMUx8Ftq5UB5WdJiBPoexQoy4P0B4xkaQqa
hZ4JwYI33srmvY3bnIzJXHew9wO8ljON591aopqvXTMHN7Owhr1X+dO7iIPBTeJwqvJlQJphxd1y
CmtOttPizG0aqh6rKmqAMhSke1sk7BytENr6g2sVq9aGdaQHY4wVqRqxhzR+mEEIuLlwfBI9lkXF
ctLBdLmeurI898XLLiFNC7IQa4sXBIDwJkCTSz8D9h5dQsBSbQS15XUJM4FV5WuouGKLA00L6jUo
0OgVMJbshJCP5KOxx20AYOnOQKR7RXGurgf/zCqbF1vDvglCju9t3NgHz+nG55gD+ZO08IPKWuaL
E4EmbUq1EyWOPOMpQJKsqm5JIAweHFQ0y2MhCcCObQwvy7OcV7RdWrQP4h5qA5UzyrVfKbOuoEqf
Qm/Ch8lD3VoJxFzho0RKJ4fIhTz0tIJNsq6CvQWqykNU1ea69C16XRfliyoqe1UuGmK6LIK7MIwj
VvPYeBls1+18Vn0IoehKvi6kbu5KeEvv3NFx9mhY469Djxl2VPPEV2Pg821ljyXWPqCCG2H5fCU5
Z1ekHKNVb/R04YvpBK15BQKuj/Q8LCCLFHgtpKDDMFPNNK3n0FNZ32K3Y1xD1XNcWAIlvjCrkFZv
kIvAfr2NyCaqzjBM2rvPi+kx92AetiKuilYuKR5EVC5fEWm3B7uARw+ZW32CvLUF0oZczXDjtHv1
VBAc2XyJK7yIVaE7WE1OgGiH1h32sJx6nOeAsPUZpuTajXHAVk5UpaAiJJ6C9pNX2BnnYZ/GbSMz
D3DbpBUOS8iAompQ+msU1R5L7UJ5NdAFsBF9Gvnjo1z6rPDmMUN/c95E3GHvWhp6A5225l7NS5+M
spaPRRBieEh32S4BOSvBu0cwyqEGH3oQJ5h1fLM0yk+Qd/h5H0xxChPfc5LQWDtEDDceyHB0QnRV
+9AimbvcDonO5ia8bL1qBROo1GDpZXSqnaSvghULyE3QDkUyC++mIt7TYhH1CMLyE2St7IPPRL2p
EVbxceMWThb5cuWpctwyEI84KAxpt0xspeDpHhmo1mhRfiWizaoKx6/oQoo+aukmXVWorJVdGnjN
xoNnC8CekwWhECHSQPh1HrXiDo1SvglJiJCBFjlFgjS1HIzpRbxHWKUAIN/M7e0YThtw9p7iussr
172wNLOTGeyV0CyrVvjrMX6b++VmGAB3EcALn73k7UxbkPIapgsIzVyMCLHGOmrzydJXEucmbTRb
lZ1McJKulQhylPLnPBidMKvRu9iDJb6i1jJipcYnYowN3YLlqyV7leuAsURob85ALJ8RjzaATHjh
E9Ay60gHORx/6Q52JBnYaF9F6eDD6RbQTskAyOHiAgWtFbhUX+dgOY3A7mRIYA0iIZ6Islz7xJfw
EGmLrNacQ1ZajhuQo4YkEA5IP7VTJTjpyKMF+b+1V044XCDsYIDaBMgyMzEE0L2SwvXAMv5NVEOS
XI5TKr3iundYBGFa1NXWCvl4Mnr6Grlqf1n6UbfzAbBPOl73CbSp92JQKm0rbN9YBiScMght2X1u
C3ZnSI86RgEY+OKgWdMHI0K1qjywUKYT6NHr2Kq/qpn6WenAiUx1SPWh3BelIQSgg2S2JxwUgXko
Yyg0AJw8Hjm8MkeAf4NnkAD2MWmijYrLcA/z4K5LaET6B2AnFVrW7bT1BxRNcOtmM4WjC+VDkAsH
GFOnmLvFySrsPtUsDi/HqlIQRKP9boCAbhY7M0nAiSEJFxBW8XnvgZOoemye1WVo9dYmgLTZlR0T
fURVDlnuOIqbovOrRw+H2cpRltmzFnWkBL329gAWAk6wbl7uiogJ9LF02aY8FnEa0sGkPAjBUXAL
D2HzfBb31NEOftZe6g0IPaW9MJoEYaPfpy4a180IA8RCmCthBLUAye3siz5WUR5y3uxA+LP3vVsU
KRcAWKnJch5Gx9ADKlrNVYeIKrM7pS4493muSGMlHOTn67BvwsRxGXnEFhA9j5T6+3lB/A6zhHEf
KQzP5LgwKV3oS+Ei4A1a0m28UJBNKSaa+OqtLbtNFBRjOnL7PuLduqkARHLWi6kf+jrYReZrMYn0
LBsCW7IpUVygT+rAy2lsD4MqwEcrj4WDrZfOU9r0xTpCeYmS6A4adu+IreW2tys7Cb3pafCgKDY0
6rKiV4ttNnaA6En3yxpKa+dlutAmG4pGr4dJd2kRmWhbxAwGQwNOUT1RfRmMLYJ9o1NHiSumANXK
y9iwPBjKaePzuXyE6oPaTS1IJOBWRDmb/auhritcHwhDy6oQelc9udMFa4oE+OnyzaopBIGlMmgQ
6b5HzE058pU2zN3asOt6rAJIlek7v+uZmwwEMnzJ4LjiaXQ8lIhbmOmkBRPiFYJIMo87q01hqiwe
JcSE5gR6GN2ay7leMzkOOfDC07vTEmTLHS8wD5ZJHjyCe6PcL46EQ+W6oWV/zwFZPziiP1GrUbcO
FXMmbEJJ0pWzPLhDjMOi7KMdpO+Q7UHEqgkSU0DxJlm8cIHRh7DKhJWe9VLL0bKxV7tqLWweZW1k
9atATNHXOfLIKhqBX8djBTVQ8q0E4QL+zD6nDVAkbDh0NZ2S2efjuoK6+zZUVX8PNcAlsZs+vJ3P
HvTg+OkN1UqvFVybVnDILTaiY+ErWWAyBiGe4QZS/wo8IgBqNRPVsNN+y9YB9o2tLRsX4iochsFT
8OhqCHvBpSZBkVGGQKkxnkCjN8ohOzE96j7ob1TQm3xsQTxGGiMlKCT2SJAfa1gVgZY/AC4YuhdV
0yIad8MFOzPVDxI7xQoSjxxBiS5WRbFIk4DwpFd1oKDkCuFVxCd1dOgRbSE/n/iQhhV7GINYn1eo
/UQiRK1JXwZndy1IrqQDcKNIwYqpObU44nYgUY27Kmqtt7AYWzuBUVS8c3BE71vjS6A1h5JcaKvo
cwD0vSUfmqDYtTM7BkvI3x3B3j1IEsMoHsJBFB+mLgu7Yy0CvZNwSspn1wkW5IIwbKpBdIQu4kDu
wAhrvtZNHKZWWJo1+N/+E+tbHAZEsWuIqTt7x5J1PpbWeGocTwfJ6AdoFVeNxjJvpY98llpyHQs9
1UlsxuAJDjECO+DUNdfQn5tFAkejHHUijZB6ilBdohPb0cKf9oAr+BsUvadnbpXY3nproRSySrN6
rhz+DuEp50pMbrkGokUc43ihMP5GDNIYlxkcRF6NiVBNR7SSlyxelhenNE/aL67KesZmSfq9YuC/
tuNfbNy/KowfKmj/KmL+P9Y6+Xt3q4b3d4Vi5/8HFc5zpfr/XOJMXrqSvby9y+r7Kuf5O3+WOWPn
DzQxgrPmZHQWhTzDyf8sc0bRHwAPnFUTgOhEg8NHh/CvMqeD2ijQO4hMAQHDJLRRnPyrzOlYfwCP
gTYP2JbozwAi8W9UOT/2IKEQHAPlhCt7kCbFjXyDun9X6W9LZwkqEtcb0/QwjpuXZl1WQPIHpmNr
mIZ4q++G5q858n1V9VNN1QOG4ExpgRwFDOGgqYCx+L6z0Lk2NpWuKzdLgZKIZ8viztNVu12Mbo5L
VFk4nFnxizbWx3YgdMpwUZSYgaYDgBUQBrya7y/qyGgade+VGyV8cpCMVjj4AzeBDvWvjB0+Yhe+
XQolY6CB0J8DFOMzY76DYovhgVNvlrGFLIzxCByUYg8oEkpXA3CNSa1CnAfn/1WRNZ1+PryfgFFA
XsFF3YfSFKgzgNehBfrxUSHcHeEAhzAZMcxCKcQeHRtey4gPc+ySSFt60dw0A82oBTOfNnJUkdAx
XA5zD7/zX7RGvyl5f1dBB1gFR8q3+Y3uKPTyPt0N9ph+IGNBNxo6CMithzLuEx06ciegbYADaYAV
t+Zx/1iP/A1+v2otp8Dk0Af3UGwsourGNYX1jHrlUCeQlyuReQOxd1+qkW+Hc8EqKXloI2RUNmL0
Cf5MiDDj+tB2gmzbKoKho4P6BFLXvjiGEAN6/vmAf3rfGG+gzkE8gVIOiFJ/6xH41DMT86NhQxVC
8Ym17kr1hlw5ILYuiJEHkyBi9C6aOhKvINHL9c+v/0mi4dsLP9OKQHwBOgP/fmrR0glb+xjYYlOM
51VFZ+c0SlI/Uw3nkmqpzYRDsvL23BFZycS4FujhArE8OyhZaiXt2zAY53Vkj9Mj5gn7lWn5pw3m
PCHPxF/wUx00yu3Pust176NRham4EVE1JqztdCb9OdhETM+5OhePfz4gnxxHoGSCOQeano2Lntfh
5xXIlbLR8albRK5TBBnXTkg3U4rPJzYEUL8J+XzfgwtloWJqxxcW43QF4/sSohGeXOMIVtu+LeSr
tn1yZdTMbpk/WoCXLwHaEg27bajNn4ABRu1Xjs2bC2nntDfKeRkNictkRgnNSoWj3XsPVXcE2p2R
8CHWOhdlzG5//rjnHtTnFQZSOzogwZlQ81mQkeipQJ5XsY2BBEkSgH2UyuWXeMvPLxFjCgU61HtB
SYzR2frUD458AJFn3NcGOVr5SM5lskKBDjgY/z2iCMh//lCf9uvzKwTmENILWFcomH9GHoYzwFZm
wOXcti+P8BPe4cZm5Lzzr4Crn46jP6+EVQt1VOjtAL7xcbtsATwuXSkZfJPL8siQl56awGK3Br6Z
u9Gt2W1rV/XNzx/v855xfjwoqgC6BIwMbJc+jSY0WmOLqa7dKJSHXlHQi5CwUoGtEaxW24XkReDe
L/HMn6g6Vx4Gn/wKQPujEUbzFHEJ0EdnnNXH5ybTOYe2zilZHxKEvlaPeTN29ZI6qKD8QmXoB7MH
bxI+b2iiAkzwDXn5XYyh3aZSipbDhpOQ3Xr1hIVfT+EaVvJNUjGlvvx8fL+pon1aFGc1GEh3oB+M
AT4jK767YA9ERC3itt9YAgakKRT9fJVXYa8AlYM8QJsaQs0VTNG6rCJNAcZQH9UHNAJRNdFVHTXb
Hp2SY1fU8nUMhvG1dTjsP6qpcFdTHZBDAaOyp5/f9A/fCOjrQABi8qMn/vGe0TqmgYOKG6xMSlj8
EUQmRci6PUxGxN3PL/WjSY8k/Bw62niOz0YxXVQLeIo4HOHQUBxtR9rHUc7Tjjgi2nku7faVCw3I
n1/0B88HBsU3rRXUvAFh+vh8ZvIEdToUSma381bw5imOyNKDTecX5Bf6Jz9YXyBkxYC/A0FzJk98
vFRfLQB6L7zfFAp+Bqs2aJoDaAVRrj0hr0dlL1vHVQrte+iVHCao2P5iwv/oWXF1oDnP4HAINX28
AWhchBP83rtN65Ujahl4Qnvh8eVY9/Ev/OHOz/J5qgOlcCZvAJz0t9AWAXpw3izbjYczazd3rgTt
0yBYiizj3peOBN84QnMDYgW/fKU/GGfAL2zAdHFxzNxPU1ZElBl/CvimFpZeu6hD3VRicQVgD6w4
NmbB3lVD5IYlywDYDAonOPx/Pqt+NJUByfJB4gNO/W+v2kiosunI5xuvsuAbinrvdlKFlaNWdN2W
xPbhXcF+FWL84PVix/QhVWQBFAYK+cfXC5SYawmJzbNsvPiiIAAdoEAt0ICG2XWz+vkTngfx0wu2
UQsAOh3SxyGytI8X48iQIjpF6BQheL6o2+Gk5S+Dph9cBOgrzFXEk5EDSs7Hi7TorfoGSvobVc5A
S9icxE1CShRYfv4wPxg5x8K5A2AZkGXw/vl4HfjAaMLJxDdzILx7WqPTlHBuzbD7c7t/z2jiWyDo
4CxFJgXTqL8rLg09apvzrIYNUiZn3VZx7WSxhRTDoA4NOzxBroqxh2X1RAIAmP5VALj68/V8n+X+
aDyBl4z988PCovrTCU8ahABq7oYNowHJBu29kgan3s8v8oO5DxGDGJMfspV/P8NjYolwtsJ2I4iP
aWgQNBiUMXelmuqVpAKlpzoufxW8/OAwx1qHwh6eDEfV53jeeNVcLaxoN0R13n2HTu4VRN3FXeT2
zaYJ2l+t8E+owG+vEX6hUOcC8xIszM8LoPQDu2Um6DeN67bBZl50IZIGKPevWAzhCRtDTJIxjqeT
4VFxFXcTQLdV3WsNN4hGfOWezW6nxkEWMHRLuAZywoUVxFS9+l6N2J/6anJThAVozkQidnO3gjh9
Lxx5h8CFP/z8pf1gBUChAJS389kL4YlPZ5MbWFJ5ndVvHE6ITjj06bJQFOQB3Uv9CxmqH1zrvDGe
mRR4VygGfFxtUIjgaAZSBLcBgZawPZmVgaUu+kyoRfzbj+XHALNjrgNJgsrOx0stAIR1i7OwzbeK
h7QAobCKiMAyu2p+EUicK1+fdkTUzh1wMrHjAxNsfRrCti7JZM0FFtdcosShgIFF+gr+vj0w67lT
joFCy+D35lLBZgwWk0sUgCdM2a0kU0dThnl2tUTaHFQImyGYuQLTh1dSp+hh9K8/HxjnvKV93L/B
Gj5H2uCxYNMLPr0E4S0SEF7k5yj0l3s+ufyFhYwc0L0Ac2Oq6/IVHpjDnfJFiXaPXUBje3AAPAgr
cdkAgJ1WtqWuIZYGzFuIXKRno84qwL52UPqIrqeom9foIaHjXwTtfgrqX8pdnHf/j4+ABBMnPAIa
pNZ/C2dsbggC1qjbAB5FEzb2MU8bTxZwfbJQacH2c0G6CiUlBT1+q7RfF9aY7c/HEaIaQIN+dxuo
IiGeA9MfJNUz7gFkGXz+XVQfdTBYrEu734QKrUxIV4uyukRrdIBod8OB7yLjJWyMq8So6T5sKPqF
QNxYmQ9Q0VeH9vfz0DciRTlO3Y4zqbEYGvjA0R4IAziypD40V/eeYpcQN8wIzLYSeGmvyeS/TlWd
FJXeo5qWDVLfiKp86ZbqFITn6eXO27KN13XcdIkgFJj8outSl+6tjqWGoosQj1kdQ91OVLlXgU5s
D4cyaNaSLycLqB0dPzuzlREGTB5trpdJ76cwNtvesMxU6PBxkenYXC4oYkA9pgu2UQNRF3QCUNta
tmYQ9xGkaPkUpNyPDtDTT8t42KraSt3GyZUSq6ZkWy3b97EgudUOa8D5t2jRgs2mn1wl0wj4Tx/F
Cyijo6BGU9WQnKBnlDBKNmYS+9lvN9YEWygP+AcZa8DQGuWiPe4/j3aPeoCJ7zyryGh35ZboHCFd
MmymwE3Ii1rZ5aYz5LD41Y0HH5QE3uVPXcMSAGiw/xavbiiul8VLUe9+REkj4461Cv0DVcVbDdF5
Q8s7seht5TkXPDQrW1yWpbPX0fA0g4EogxG1QjYlw0TXpInzBXL8sAnKi7IA8gh+dGSmmdGQRFP+
jnd8XYubie+l5T/q4M0znk6c0L+MgPIdljcPwqEJMMug1HNnF3DrPRq/GsdFVxDIDRAP0bRfs8FP
DFSBw8bPg07u63hGk9CN7rltt0BoybWZhqPD+hDJJd3Zwr6BcOYmZDX8b/vyzhHBCrM4IZWHthx6
Rxb0MhILKlol1RjXRV+yMTiVmM4sbE7jAJR6y7OgoNvWnPW/7C+qZCuf6Ciz5+IiHGDVIIMTp/LN
qYY5aUIBz/nSW4NFlbgBWl2tfCKWk8TzjM7kYj37bX8BPyFkvwVZe/xCDvsJIER0A9IYAtikIVuU
fdLK9Q9GukBK4Jjtgn2pgqM7x4DWTXMKYO5ODMwBkq5Z6fgE6GpaNN5tNBM/Iaw7xkDGZ5RC6BIS
ZUlY1zlgbk8e7b+gF3HUvNp3XGaKxcDPOe0evN4jeOhDCkOwfLYhE4dt8gRN4ltraq+hgfbFwIPD
IOZKVfGOpmTKBzu3Fdb2l9qme8+nGdfNfWM9dmd0D5ZJ3cywc9D3sew2JJavwK0Asg27IfTHv8pI
boveTlzSv1U6ODjFkEHOCC6NdQZb5Jxo7aWsivbjMh6qUW/KAKaRdBhS9A6GvW6qFXPVERJegDGG
2dz7d8zXbqI7Hw+LHSSGCRXarw2QLy7RNx1OxaQdS3T8p21vwRkMdhGdF20tFMmtsboxGEAu6B7U
/2SMaqCBGzFlWmv+5C4VnClYX7ltKmeUHRE181GshoIfWeU/OV2QhKzJOw8efB2/qT0KHGjQRJkA
PKwt3VwGXAGA3QMsBlUdjj4F2pAUlJkguGVh3aZi6S/agb9qa2L3UGPPkdGvhBW/hJ0+AM5xI2R/
jWpmEMJkrNXetGlUCWdC+IB1wHABJnnoFtOmpcIWRMbysqPI+xPqvbXEvkMj9MKvcMO83Bh/Mwqh
MaPAhYfDSoJ4Oal5dW3RN7uHIxbXj7AM3ICLe70oteJt+NhgWy3Qoi+W/ktvEAD0AFNmdmhA73Yr
/8E3ob1dHK/g66jf82Fgl0AqdKtYqDClrRRAQ7R+kVtMyrtSD6LChlM6l02JBDpdZCgMjGXOCEgx
qf7Vr+DYmfVFUGcKxB8sfa8EkLwJd0VMw5MNbFYSjng8SOLHOREzbP1smc8Cltcp+qzstmYleYt4
gZY2VJj0eyjNjaHdV8vunUwuIVx6ZxuwIRqPAL6UDqqqo3mx5gGCu40FkTXahxfMISbvATy8883w
FhdYIS6PQTCWlmxB/XS9E5YoAMAug2a4E0t9FBEx45rZZ6gHttnLshIM2NiFQw6yK8id6Jf6cQEX
zkd3uQ42FQSqv0LgmOfQ8sNmaNF6UQe/ZvFdLdzisgMEC6GL1/W5Ew0RT7kCWF9xmJfDYg0YyGbk
QMgXoVZHwGOxwQdjoV9i4VJrpdGNhuro9Cz72X9dDC6eKL9dngaAMLeyEWTMUZCi67FwK5ZEQ+Dn
3SSbGxRQGLgOTD8hjG6/2LOat2g3uMCeM34flxq6x/6ojkEXg3xHHcrxjqYKOizFrQyx4FsGV0Eo
lMXeCrT6PoBtpT1fyqkNk2Zm8ZCYxYyQ04tl7GasZv2qsiCkMgOYmTkGZnZRb/VXRHTyUCOZe6ih
p5VZQ1HvIsC4tsTtrFXXetFxidvOO3PUo6fAI8MWvD/sPZCJRslQP4Y8AGapJdWucf23Bo4bq0JB
/7wFvAQgwejWm/uXUKl20yEpuFWaDnd+E7obaVCPHB2wkJN+aPVFO1oeBT7drXJpBzjOBuG8onol
ryuXimTRHt2hzeZsSxGc0do2yQ2KmgerqKCr0dyBP99kIzgRO3SSBgAMCRDjXQP/0sCG0WgPY428
loWp0p7OAoMUxHW1GgABXBW2CAAoa6IyKSt0NiGXp8cxV9bMAWUIoSmWRoulijSKJUuRz6xtRaLX
WdQUVS8PWM8OIEc6F8CzdpWdcnjTZtSw8jAaQCzDsNLHChBFlZia6awE3XIL7OASJgsksfaQ2CVp
V3tjYms/etaQHj+BkTJmHR9BCMEct7ctgkCSYPMl99FSHcFSMA8DcFvrea7t9xpgqK9F6ZcnYgX9
qxHXBQkBCVQIotd2PJargnvN5WwKfgjh4WVhw1B1mKL41ad+IPBzOAGuCJjlOqonfnFWaXjlQz1v
uqqcdxNi5BvpsRLhEHFyzQDrWSC1uwM6JEziwUdGNHEbsaPSzjsQV1aKeLXIpDWrld85D9Jy0b8j
nUBfepiVATarsiAuB4hXBVdUjuHqe2hdBFyEJ/i1jg8eRcUPqpO+zqH33LUrVFL0ZlbO8iUKZ1CH
zYzElk6WYEDbAHwJ3RicPIBxu5cL9CbbxG+9+borYvMw1o698aFIls3ww+BXtQt2CBw5Z/JqNwtg
VpZTAa6i23sYUUf72aJdKgbMtQyAwjnr3GKgqTVNrkx1B6v76n9Td147ciNZGn6VfQE26M1tMpmZ
lVlWZWRuiJIjGTQR9Obp96N6dlrK6VKhC1gsFhgIg1Y3mSQjThzzmyoTUUySfbCpa49OELcPGmZz
zaZ24GGziE11i6h4qsFEGIx+k5exvUv0Djtxo11WXOtYD9mO0ji4xPyj3Ok9oOYsUdaDowJSJb5z
fsHHM+ud7NWwT/Ky/OrSt7ofoIZ9bqvv05gz/Fzs4htjKlSRgHTmMP4IkLhw2s5daxF8Jy/2whRo
ZlgUundfG2Vw6rre33gJDpL8ioFgnlp1/OwObXDTKVEdRznUx07ZGsaBEPI/uGM5XRll54bOkJ4Q
dywO5SR0ZEmsfGc1HNQzkP3QqJt6z7btd55m9tGy2DyrgwDkVAzaDjd1DGXmbj1BKCc/jQBKclD8
o3sP1izIPxSaIFn2zO5g2GMZsfBVuam7+Zujqf4KNxH7Yi5m9dGhKsEmrBd3pnIayI6eui9MZ4xK
T0u/zna1PGGsWER1Xe070yzues9+ahuMf3UNrdxlXPPD1JxmopeMyYL7XPCkGKANH+3Ctq9630mO
pdW74QJqSW0mYKIXzmzpAMUZ54lQW6zupOwme6jKysg3Tavll2u2cFPPbiOPfec4ZsR/4GzNZALo
P6Uofi+2WDk0cLBKTXKyIdMh+ElO9mCOnr7D0WF6aKSGxkbqD5HvMN4GFXyNFIOBZZJKGHpWWeff
L5505y3zrVjbFC76L6k3lXeyw1A5xJ06zfZjZ9CoaD3rG6Iwyc4urFbfVnOd3SFHkG6LEoLMRq0k
+XgO1IXjkKLw9otLW9cOM5Pnz2izBRfg5QVNbdsZ9m48Bs02HZricpiX9msa12kaLgp9yG1h1wp8
wkinbpt40PMm8qCwTIrqe6H1xrVyU+dxCCoH2LYxJJdDkVkFqRCasn4gB5wTele5kcSK9A5WnHlY
fITFUGJZ4I1l5mlGiAp5Aje9VjPCPgHkmlNT8phaK+mUTco1qJAM2Fq29dzSEgp9EvNw1tqY09bS
8y16ndQutVO+00lkI9tJFdAcVS8nAta31AqqaCFbObVVUh8k/nfPw5Sw4L1kq6Q2XHQd7HPbr4fL
hJyTmtMqbki5koiR4IzathRbZVufxTA27/XGoTZZegPVLggKXew9GcjMhH5emxsGCuiIpbpnXWQT
coGzLPOwqgJxcBeZRskwdluQxdohG+dgaxiVdYmcJd5xo4SfRxeRxNOcN+Agx43GEB+KRZ3eA3Ep
9yJpsFrvQIHy12iyQ2KybvI8td7he7dca2qmdTEGHTMhD4aditv7BqxMF+YmxEVZ6oA79Nm/YO3L
96nVaNtubOKnSdTtnTZK0YQZzpq7cn1FrZfP9EpEv/Uytzl4zYicVP6B048oXpmJ8WAbOQ50LQJ2
G2aBNBGMpMquktYFuVklR71dnv3UxCizhathtrmOL7UcQjDDkI+0BuwnCc53Vyvlp2GpqEPS5n0f
T81Hrwk+01YYwtkjBhrE3zF3INE0xqcYmsatRVyIqqRc3nl5B+Q0Rl7X1LK7tF8KpDBFMu+TuoT1
Z1ZLaPTuuO2BI5OE0GNtgq680t02iGy3q6O4LpuTHyTOLpVFsAOzGZataC5sirwr+lF7OD4mCE1r
NuAaLMn7xtcSaDm0AKzyoZix6xnaTh2pK2f4OHF1GVhItbIHkB2L7c8oaa+53QQn0+QPks2oKlX2
EeEn90iFa2+NBlkJ4S9yWyOeH2kChw4ohLQV8AwmGExthGDBmmg2V7PooV023VOgDxQqltMfYaND
f9OxdgwNIxM5eN8soO8QwyCwNfdRzOVSbZRWC4DOBlq6E5SXEKWrIELp1b0SRZeGxiKH/VBqGgLJ
FoS8ofTgkk3lzSQc9UVV0Au8arrvZezsDATOdmmfle/7MRn244SzoynHhzqYTOb9ynkqMpjDTZKM
UZuP+VWiBcFWh1RiV/Ox0JV+YRajft30oIJTKfuDUSf+piv9bFtrqj0uFHlfxgy1r84VLaqEHslZ
70+P9qrWxPtXoadsyIBQXWFbWJ8yitUtLNslKrqRFW7EDd1heWjQYguFk3EqGgUtiE7LqutgRHYq
b5w+MsfavvElFjtGWnwx2qx76uLaPhDRh2PcdEyQ4N9Gdu8kn8cZw0o0G1MgMVb+RK+mfwYXLe+C
zM0+mIMO4dOp9n3pW6dujNstoMFmg+LGcNQGowoOWUVbWdqTimZltXy7YuWnpkP1HeJ2BtZb4dQI
t6tn4pjpB91s0muU7+vQTjh0dY2Ol5b29bFBwnGTDvGw8wypb/lkRZgqrSEF74xNMPp7i3dKi8jw
QevB263bLtSy3ImwSNqI3DdJPuHBanPR7BBUFqHVBurdlKOeojJiIULETaRArkEUIPa41DBbUZTy
ys2nKcp1n5o5yPJqZ3Q1NCygT4CnEytG7aCn0zaKfLia4RDdeu7gnmjXNzusihfWqXtsoFJWWwTz
5I2ROcZNRQZ40MjqLhAagYrQWfGuhQXzrqBm2nCDcYvfINyXrIJ7iaXnodBaBrO6otfRYrnkx8tl
IbPP+qy710UNowWi+vVQkeAP2vLVrjvMfMr8ys+qYGOOpvldpkMa9mgU3WFLWuxMuqUfrGzWTgXk
ORN2Ww/1Tnf7x3gwq0vYIfM2darrbhg+MR6Gft7q76scuoHWy2LbpyZOGMrtwlaHZVAYkHxss8vv
1CA5t5mHgvU2nu1CWfT1Yrs/GoOZUZjX8V43s5TdPuVRasfB02ig6VKI7EvujMslwseuE0qxeKGX
MQe3h27eO6gpfh3IrXYdiMMLw1TidsQlYmuaxFxPJ1nZ0C6AuoMNnP0Joxl9M5aFFsWGWT5q6Cuf
/Nb1d3kMWjyZDVjKXQzFaUrmG8Bsn/1Ezdt+ySCf46b1Oa8xnaJuMg5BatsPPcjyTVW6amvQO6fd
sgphZ27hcXyI5ZPX87UMBVc6wQjlUQYBsus9TWlvlPuxnbrrwl+qx7LqKg4UGW8HrM6PI7AoGjoz
5KPCdB9gz+1nObYXgZ3CaAqG5rnrky7Sm+laFvDZtYrFDSNV3blJ6XzRi/rJtMfqEpqtCrMZ597F
n7JjUMbuTnjQBHI3g9Y5uW1/2cSyvZ/zbgz7kvoxHIuJ1qWasvxkxYjBJUn6fUGPcNPDwYgM9GHD
ZR7Kox4zYqMXpqZdZ6XmDmb1shWlOEijQkbBZ6RhalawSfqWLpvo84Pp2Mv3iYz0EudII8Lb4krL
rO7ewlluB9oAyCqaKdvW8ORXK0bPwKq1luyAnRekvlNuPGbltwKkGFhDouN7L5vGvWOrY5+n9XWX
jLSNi+lTkDff0kx4O69hoDA6zQw5HpvqYBzL4wQlwt4Uyh2+MfgwqhDhhOFRBHP6vvBF89Wpv4sG
IxfHgf1kxkwLaL1BvjWX8mMi0QFG2qo/NsNoH2GYDLdI5XKEjG7VRSZkkkMsDJ92Z5e4e7007HBa
a3mVJpJWnhu/S0aCV5wsxSGDy3HP6YoagarirUjyJETpe5IbZKXkrpAdOynXFkSUACSQMMpcfYrL
Ee/tuovpROVp1PUZvGjHgI/qBZ8bKHPHZgzifQ655okhpXczV5hZwF3QLx0rwKtHFgLuoS6DHZLK
uU6F3qTwe6kwjA1pNLz/ChYY/L25yYfIrSV4C8ee7QKRlkZP+EG1GretOdNvK0BjtFs5LpB7nPGB
lnG1kwwtL7w8v00R+o1kQgqeLgx07DlnqpNDUdXlkl+A59U5OHz1tJQS7g3J7JSEFHi5BSE5mXdu
1yCD6hi9ActapEbUZ9k7elYMh2H+dGomHfS8XJFGT+7WcqEiJoxkdtxmvI79Nt5DpO+vp7jQkYdc
7KgovdAAJQ3NMr9CHut5gEi7sZFbPDB7ynZw3KJ6ceuNEeu0J+qgP41WsDLe7dtmlA1dGihz1E7q
UR+wyazRNoU+1GdaJMd4es+cPAtLh0pa6m79fQTz8Az3UNwJbZjpuYsEjpNK95DFrSvEWMwPlesh
uJaQaVubsjTFN5Ukxn5lygdKwckMKnPTwyG4MPS8uPA045RI5z3mJ3CKSng5Wd0/SoO+eGFbwyGA
N7Z1anuJSjTtPg7I6fn7GeFD1A+QcwKoajv7EbrxPW3TfFtYPXbXquivJgDjRwVBZ5eadvqJXn+S
b1BNoLPcDoopR9xGXtAyZcMN/Voban9PpYVgBRnfsWeVnsgMJHInXnBo7UQLm861j2W56OSwnfVI
S4EWsy/NU5O67ZUzTN5tECTM7seAVSh98vCelvbObdmylFOQmosJbQWUvm+n2co3S0pHB628fs3F
nFM7DTZJW271z+gIIIfSBZPtbybe4b2O5Ku20efE/ZoB8IHm1WbNbWVOHBgNQ6aOvOEY90l7xWHN
8M6PvVPd4SWzWQnzhx5p+ItV8cPceJjFHWunjT8sXiovhDfoF75MjCeDHtMuX/IhIJNIe0LrsFAi
A3r81MRgn0WGCwAin1OEdEyJWEs72htZeeI9ElTNvdHY9XXSN+TchRiXJJyIZBIekdbA0E1yZiWJ
QHQnkTPXbtwB14PZT6YryMne1mLu9qVLIY8iRbZKcqwDqVgu482iac2djHPzVMSVehBGkpNNVLgl
aEwSojp1hxMSDroIE9HhT+wtSL5ultwwvo4ZrDWRjOVnvXRRNk3dSdyiD0VHHlGRzL0sO6Q0Nn4t
xSWaDAC/8rr30603ZeZ7Oxvq722fNx2q1BiImMLnYIbE5WvY15jxbTVmPUcvFfel3oPcv8KfSDND
Y3Rwoq517+ucQaZYiIvfk1km/ok8zD2gys65OmlGGqPGbGDA6+RNdVIu6irbrNXqBy1J7aegKLsv
eqUU3cI4ET4xDLjMSKj61Lc6ZlTlwM/thZZdJj3Q3xyjpaciyOvviAzpn/jI3oaRatBEo6nZmz4V
Sm0Bq+ADGrgr0b21NBCh4Mz9XUtJR/8+Nw9xapn3qmja6znVrZKTMZurTWJKrJbbEtjCqHct+RIc
Lmub9itDBMnRx2rxITPUsoRBYP/4XVY8OGGrhC52JJj1x3aenGADcYw/VUfEQ1eFJ8E+/MYCaXjl
9GlDeyRI48M8edOjjM1C34/lHBxFsyz1xnT7vL5KKg8eLrDPrL0XTI4PSaxDovZKEDPZMKTt/SAU
Oo92KexdKZjvbwdpFffMKpP8AkZ7moUdA1hrqzMNyxDfqazNHAc2nQ2TXR/3wmq2bcu0lQMhBT+P
nQTEXyTaTt7YFvc16jB71ZeTE3Vezwtp55ZXaoA8TUj/lWHvWKXC2IGdILMoW1A8OaOrfoOOHzeP
vaW4p6WRfKANTwUdaMre9caof5K4uxzpnwvkhETxpE8CWwfc2lBg0WS3j1HZ/NKOfXdtzNN8xMix
z04ByJ9rGrJcHtElONUreMXvAtYpFX2MHgoLM4SqBSY76NVHtyIzCQQsXQ/ezC6uB3HwYxdET+XN
yWdDS8QlXGLgbQN8Hcw/XBpPoUgpkKKcpuUQKmAIkhnjLO+9krl+mLX5XG4RW2E1JrEDZKX1+b+N
FWeXPa3xJzoCGTbzmWoIFkU7PcvAqR/EWHVfoF+iBRj7lvasmSD0UVGrH+hqahR3s3S3mZ9buMBU
w/jY6FaDTD8Ni9yo/CdqBvfas5JpYdQfYKHikh/U6NlwyFcaA8WWeAWChnw8NlcAXaGSfidSAXC4
RWRWn7D723QE0mv2QYeUN83ZPBT4oZClGHPSbk2F6RowCR/OIooE+gdV5JmPQg5gcDpYrKxmEMib
06GvIHNbfIgaj6uN2+gFHxMhrNOQwdSw5qaN3wG249ylGVzeZBAdtvWAKHxQBMVt0FVxsUPLwjY2
iFl0X5D4kTRAVzFxwGxzegQr7DxZdckiYBT6sTA796trpeIyVYlJG3IeCQ96BwC+02yv3BRU5ozV
50zMzBh0Nk8hV8iiUIvdbx2cRB5SdCDA5QSsQE3VfISqZ3K0axGHEdtBOBaUTLTMnhIcvMoDParx
UUNQ6ICmNRuWgcF9koHjKEYWLsdCfJV6bnE/r6Y5uDem7TFzWu8rxc5YbuXQsTeyDjYKCcGiwVfQ
kNtOO5DVe/JoRJGkHZv43dJH/FBg0UCeJZXZXuBjkb7jKKqRPGryWFy4ODYcGt9LQKKwP8pwZMTx
KUUv+2PO9OoaHEq3n5HT2+HGSNTN5+QD0yleJ757c3UzontN0pEmS6QzMRK7HximHizyd1irEsmT
eCDcu8heoBQg1v2N/2pfX/srBaua23y34hodiuyqMiMjH4n33ISLBvP4Ht1w2sJjYDb3HWRuRlHY
suzEGpkrDoBdsEzTpe7EcPIrqd5VWTUxOTK6KSKp5wTKXf6ajrO+N0U1X6Hs2PAOoIDcIjMknU85
JjloKInUpYlKX33tUPGRprLo9hI5Ik7VsnT9cDaFW9yk3TTs666WF7qm5EWAhMGxWxD8Xg855YZ8
YJrcXtNaO2fiz2265MT2Uc/im8JBsWebLRZxzoklQUSvNeuJklLfFwJgj5No6buG9X1TT3l8NcJU
jLrUGQ5aYjAsm8ipw1IuvKTZzMru5A2yxeehqui04pYZa8e51At86CQLzhwcyw6HGba/aTJz3VZ5
TbKt0yXdp4xrQOD0i78RVk4kqTACEExMC5guXV8/TMpgL66CbDeDGoYt78E9xHWghblVNvV2bGTD
RKR1jpJ5AhN7H4SpaSjnwWZ17/NWKxPyMuk8FxwoZMlQng8qGa9ECWjqklEoR1bnwjepbIDgJA/i
gPqtdegFWtsicVgqAxPaUPlMPgB2cV7o6Tw+2nrnkjc2HFKIRgJ1t+binkRLExvSHhZvJwJmlKny
TdSuPOxPQ7JD80QZ39/M9QBJXqWAItK2hdElJuOWHtVNb9gkLBUsfhfERKhpE2wYNWnHvh/bI60J
nsZJrbgNaY1rqE7WpICY+BDjMf1e7nqKo4EW9dTqJxHw7a6X2IBAo4302CKMxTLtCuSBLKhZFJN2
US/On+D//wXG9f6bXPUY23Oy9S+ClA+y5H/n/8r6a37me//r1/1fKk7agCz/Dcdef8gvkpP3TfZf
l89V/ovo5Pqf/EnH9o0/wKha4LJ1aM/QX8ARjj9UJ73gD3i7/sqiRMjPWp1D/8XGDv7wsTxh4sQs
RQeCuKqft3+KTjp/wNKGFYf1JSZcDK68f0LHPoPs2oB1+VWrAR6HgmueQ3ap8l0zHvopMprBuQvc
qT51rlFLJH7L8RXM7hmS+897wSlASd72aaiuf/8TnjKb0LjLaE7DPSugLlhadbVQVR7iQSW3uTCN
8KevcPufoPi/ezbPBRzs2Sv3zT7Db3qTG+Q0m6aolW2ypTtSUtPm5dau6dP+/lZnrJgfjwYdFgIh
nqgwT88ezc48rTVdc4zsIA5uDa1tPvfx3D94I0hpTBtjJNqET/Wgiab1on9+cx8yCphfFJqBqv76
Xhl6B+1ca7R8nao6WB5ys5tq0asbYWbyCsZAe4uwnn8hilh8+f2tz3gHP54bfrvu8BikXOui//mT
MlqyNMdDky9Gt+3KdMv8YKk+2/7+Luck8/U2q7suVgkYb6GSf/aEXjFjCy85bVHKz4+kJf2lzwxs
r9D2uic99aOcErDaILKX39JA7DbkXDOhdwBu8/vf8jdPbJhgg3FvCRAVMM6YK3Fnd2Iq9SmqkeTb
atLVwpE2/iuErnVp/oSA/vHA6NR6Oty8VYf67C6UbRNaqXzSWZ+Wp3RG6YlsRJs/Qa4ETbSMbZXu
usWlPseJOnkwfGyKXnnrZ7D3H78BJQMoo1B0QGGfwd7x9gowauY3BD20OZ+i/8ma+/lkjglqJePA
0e2Zwbt//nrJqohGfGsPGsavC8pHFVHDVXdGPEBMqAIl34wZw61/fhO+nEVuEpCFnd8EeRsv95lE
RaPKUCNw05zRuXrDSkGAAyENPKRwFHDPviHsbpWOcJUjKoz01ONkAoTULV5x2vub9QhJBVotPFcW
pr9+xZ+CqokCpjsY9RRNeQ66x09V2Jhl8Ero/pu1AKme6OZ71uryebYBmzXHsVGAjbrWtyLDYDJO
4ZHJRwZGK+C90/ZojnSvrMD1qme7wDKhd6zOAQZB5uzZrDzuBlxgeYPjXAKbqGSYDAQbvaQl+/sl
8YMwcnYvVoKNMRNO9i4qC7++R5Ituyqhi9HUpRRDMCyznimHMaucsoKu54wOZL6HuZEDdCgGkPbS
m8U3o1XtTdLKyjn6I/QQIHxGnr6yXv/mPUAuhf2k29Bo0U359bctYl79zK0uapgcHku6sDtDoks0
2mb6yof+Eb9+fQ98SKzd0E+AEY8I8K/36gZ9ADc5zpHPUEWz1J6D5QHhrKOhJ5fOiOwoUMGoBEed
a6A9fv8V/mMxwyyFO0eSRCceIY+zBx362JgNX2uj0XOwDzfjErFXO3llWa2H8S+PCKrG4iThHhZm
EecKFsMUNF5HRzRaNEuEaGLPmwZWNwLUybi3/Ne8f80fjLFfb8ixFfA2oYNaZGxniUgS563VaUJG
5WynJbVC0dehTjIxbNq0wzsvpdXyVdE8QJk7n4psa4COzg668tCSokGaYhe8Nmd20FWwBDT1nhU5
1W4PNJXZ4iHoBvkF7bPB2CZMTLNdUVR0FsB60REelTBATqLaMYfxNACzy7I2ARsP2CrbAS0Ehu45
7fCVSY+YqOUz926Z0ni+XLtuH8q+MMzQzDh5twzN02SHRgC5WovlrBEJx2/NxwbCQ4CAnuMLKkWZ
WVt3MEV6W+VKzqelkq5/W09ubEUzgqnDZrRF+sVsCJoROm3xZyUG7Ql38exY66VAvTjo71vMF+9z
P2YGYwLFpabSvKC8x5Aga/Fb703rUwuGFsdhSP741PkD4UHREEZYPDG6YtO1OGSFPepjN7R/UXte
mFbdVrqlZaHfu/VzETP2DeFhVUDgPe6GF22chrHjiWfUJgp0uBlBfGuTUshQAOL+FsP9R7aMgKtT
LttpirJdnV2KPgD4V469dCLNMpctNaCDNGnu50xlchCn9rWJIrg81Y7VykvHU0sPUt6f8dNC402z
imvGUra+7QcHvd0uWBt2iy8Ui6Xn0Nh69Cct4BKyzy8GLW4BZsRa9QnNbhAjSZYnqGBXQHES2Rrp
haHM3Iskpvc7unl6d7SRvrg2rcl7jy4J6regQ2MRgakU/rsB0TBx9DpTu/ORkDcAoK8yb9ZU+cPW
b0vwdHlDvkH7rmP2O/ltPzDVrqF9ST8JnpUb9MUeBKmrIGD4zUi12mXacchr2+Pnz3Taq86Ir6jB
5/g0D+R5YU2r7IjdOFLichQ2nVPm20xtBo15nknIAaQ4x/ZtniRWs+oEOIryP7cf5mKZ5NGv+m6O
LKaw3Qljvx79VHyFtwkCvgmAUk29ZyXPZohQd6oDP5rMmwy3h0tqaiZSoDOq75z/83sCXVrtMydt
PyZzZSMWqmIgLJ3ZW+4uzeM62SNrK0oE7GX2pcNLG8Yc7dwVJuAY4bJm1Jt4KZvvSPJ4wbYtFCB8
d+Ia4JShQqUiXcTBo2O2c1q9du8nevdWWPs+tiImw003auzOm26XaVlKG0QCMovbzurtXeAopYVI
RbaYhXd62/aMhlrNoYVrl2WIqKAJeAmJbx8TQXdkIRMQRpwNi1q77uZC9V+8pE7Lx3YKGOzgZaUe
lSvd6UOKmurdNPi6Ds7GIk6UqZWxflW8xDtcLxFPr6Y0DcJ41ln5Ob6RF1aPAyndF7RiL+2gi99b
reWirZuIwoewYU/3P06C/4VOw83/N203spiXewlX83NVPje/CLvxH/zZSUAS5w/DQ98IkxzqTGM9
H//sJCD5BjvVJW+mJaDz95x5/yPs5v/hgEAJfIwgkG0w1xrtX62E4I810XGDHxkqdSPGY/9A2e3X
w1uDYo8klO1663H7Uwa6LNXUWPQlUdss5GXMEOPShtj8Git0Pfv/OkT/uvxZQlIJlQAKyFEfNlv8
bcV0OVt2fphHomHI6AVrjMkHfr6pq3/md/vXLdcn/emJUlN6g2o9tfJP6zEsGDB+mNKcoULhypr+
Ye0szi1BjrD708e+/fNxXubx/3VH69c7IjDpSBff1QNkuNhG7tVQJ5rj1aueb79yWv+6AYvg50cC
XYUmVzHLg0347i9MRem+HxvE7YuEGuLESM3+7EjzhmOvvixn4d8qbdCY67aa/oqEyK/p7F+/4SzF
1gpbY4X29cG1Jxh3o24neiTGon9EoeU16+aXbnJWdaVD54Cr8uTBSqzhvhp947soat8O3UQDQ/Km
z3XODJ4A5btozatDnVXo6o1WL5mezJiCvu36Z3nwygeYHNDAAI0q4FSTO945dORPv7/6C6/IPSur
gHx0Q9do8kBaZD8yBFyAK1e+R/LpLYb5SvHyQlhwz8KCngSo3/uxPBgDph2a0SFXC1LrlbX00tXP
ooJgQGxknlAHBo/A1IeG2UOJwngT/f4dGS+9pLMYYIAhs2dNqgMcrGm8STJn1i9E58IBctzB8cNa
9QpnAF0O73Jo6tmFAaxdkUi1qr50ytbOojHuAOl0WeBqm4kR0QxCpDKM137iC3vaPQsacyZHSedZ
HeLF1wCsSL1NUchP7BJemRD6x6zLl2+GGuC4MEVIqRusQNK1UQwkWwTghzd+jLPg4tiMWvx8BaJr
I1QtKIqYvFR98Pn33+Klb30WN/oCCwcxivqQyKR6B4EADPLcwIF84247CxlJpoCcoDFwKBzyt01s
VOWjh5Tj05t+PiZRv4TebkTuEGEPBBn0QjxqaSO+jHNd7t529bNQ0TOug0eU11CN55ZiSG8Zg4rU
8962jc97MMXSePil+Org650ebwIjqd+bUPi6V17+C/tsVaT9+WDigF3iNOZQmJsOzDhmRlgm68vo
tyg0J9r337+l9Wp/k0Sct8hNusqrnyYKSmM9XYN+br/BaDP8U8vSLa6nto+zV86GNYr+3a3OAgcW
LJ0Xd/oq0A6zKaS5lXf3njFNHviumC5tz/OiHN6ZdTq+Egpe2CGre9nPLxHiXm1YKqYRgNB8sPO6
qQ42ZZCk4pWHeun9ne1wq5lGGKSjPCS5opzazKYl8bTSQJLg08EUkumr282vaJ2+9DhnG36AN2DG
U10f+lb5VRQrTBGipU+rx9+vhpeuf7bhJwUUCYVXMtacVv9WqFZ+tQudsPKm658PngBPKHiVGTpl
AXA/WK7MsrGieOVjn7Xq/p1HnUv6MAA2y4bK7BCgTbG3Rpxjv6SJkdEY1fLU/KhpzFN2qZeOgGrK
NK+uCiceZwwVOt17JeS/sG3P3ZkhFQ22YfCJNDUEH+LSMr+O+kKvpux87e5tr/EsNLia5rl1M5OG
I62VhGIB3zzGnvdKTPh11vLXa1wf7acsvyoA3XtWWR98CPFtaIMJD6IE2gLmuzKD92S1Wa02cexj
69rnc/7Ri13ry++f7YUNdS5lh9xDPtc26QU+GGYJXQ19FqQE0k67wV1p1O7pGWA8/vubvbDe7bPw
oDTczbyqoIRqURDJaPJ0G3D6S/xKDH/p+mfRAb8TLaunrj6gf6RtsaICq9+hafX7X/9CQLXPokEZ
qLSf1+M5de0KGlzQD0hVJEN17GtFxwN4rfd9mBxRvPFxzsLD7JQ1dPWB7YvoPg509WPTG+UrF3/h
w1tn2YBFx6it6zWvHAfZ79I4me4BH5XpftGW6aThBbL9/Xt7YX1bZ5mBCfxDZlCVYRuggvyIOIN+
bzplikRhpWcfYEn4j51Wxt4Owk9chij1vTpWeWFFWOu3/GlvQRAzJcxcdUAqwYY13ft4OA4Wpgy/
f7YXwo91FhoC1UEZ0Slh1JyAESLD9cYI2yYalEs72c7t72/z0mOchYiksBRkTkNhj4AtTtC6yCyx
6F55iJeuvv7zn16SRPdFBeu2xH4mvkcIwLjX6BVfvO23W79ePaYJCwWMGlUlzXhEc+5egze3e9vF
z3Z8ikBGrZkdF18ldRtUwneoYxlvvPrZjh9obeJj2fDaW8s6eUBlQ0ti8/S23362vVO6yUGpsTYz
GDrPaLHgHTUYbvu2934+7GEA0RZQQdVBlLO8kY6GfWRgvpqJvbBozqWG3UWju7+U/Pp5/G4hDY7u
R/OaxfhLFz/btnOVY8gkKyqhppTABXGcXZBI2L/pxZ+DZAQaevRNAnmYRHasBgyaDOU+vu3aZzu1
s9sunoDfHlLGAeAG5BJ2LhJib7v62U7FSrZAaqeXB21ymH9ZcPgG1RSf33b1s53aQWkvMp33Ummr
Qh86l5tMlvX2bVc/26o4ZGWNpUjdUfKx7mDNnRKyqlfwKi8tmLOdWrnJADWC156gs5Oi6N3QEq0M
vX9NyPWlG5xtVm1wCjy44PIYfgMNuEdEhvT9bQHYODuLa0v5XtqaEm/k+tZuVIRo59ve+g/F8J9i
e1ohaxS4CM8G7jJAEO9Y/ZdQMpvxbUvyh2jlTzfwnRoWRd1IfCDg7G4VACywsvAr3r9p2fyYaf90
fWeaHaOBwnmAMj8TiGX7rp/19BXl7Bc+64+u209Xx4oDf5SCRQl7sS2uRhc1lq3bGuq1BOGlG6z/
/KcbzDBcFitdZU9zo57xh6zncWP3huNGb3s/Z5vWaXBqMtaQUFqVdZBIDl46wh/fFiqNs02Lj1qW
FjHzgBU9il6rFIC5k/qNv/1s13b4gmG6S4uCxSngtDiXRuUUr4jBvvTm/5uzM2uSUwe29S8iAjQg
eKWqmur2PNv7hbC9txnFKEDSr7+rfO854Za7uuLq0X6gKaEhlbnyW86KHUctwh0okDOBlDq3jep+
AooCE+Lnx/0SvT6RXgmdNTuwsEq7XWNkSEGwcOc5w+3gaw/KAFfpOwuizbmdFL+xDC7nx1N/zgmi
5bJRtPCPOFfqsREHA1ECWqt1gq4KdLzeMle5MmaheDxbLdrhtgYqorMOYLUYjiUD94MJv63iUhv8
cy2oBaxy2WIyYUELQJuG9R4V3FtE3mvv7py8wJOhyaTHJjom8ZzrdZgfBHgUfsFa6KxjEgx8pRE2
CsPq6GUMhOLbAqM/3JhN117eWcVEgIJMTdoBbgecYBmF9qRFv9x6+WuPd5Yx+gPihbbgQEZml8kR
/5y+BoCZrKdtglUEKEJ6Wx/0UIjhdSPL+V0fLe9Rgb80vwJV1kdlBbQAq217NNDIwRvwAsY4LMNw
yeYsafNfa7fqnSLwW4SWukWiaU16aFhs3yaAT6wtUHgLaAb1PxP0lvUZ1QfdfgKApvsEIt0E3tNC
k/GYMIsqBo/TMwDUPLhDz0cdwl0TzZO5LmFWl8daGZBgGtbyn6DfUXq/CBX/2ka9JO+0NYADsXgG
c8zUYJJWFWnX8MY3+r3p/b0G/9KNg6sZQPAadmew/gc0kFB0LN2ht2IAEdWKbsrLnhl+CNFIO74k
K4CxeZPAqO8IXyS0ppP9t+Mz6tf9fCNwuGw2f79RHDobKFDKtCVS9rhbWfVR9aR+jUTV92KH+1Jv
6dbA5LylSQamEUDpMM7ubozFtQnlbK7GVHAaqsvhHDcyzGE3cSIAcNw4dC77wd+/iqfO1sr7fe/2
th7OdlETmpNLYo4I2GWcoUX/fp3t/vH5PfzpXwFpwuMNaZlDOHbC9uMMIZn8FEUQE9oUXWpeg8RT
ZzfVC2QQlqGxQAHucAx6wY5hl9J7v5d39rsuajkAq6w7V2zTQAWrBYUosSa3/FmuDc7l//+IXGDm
VW+sBIKGIR+To5NCwbRX3To+rz3d2fBMse27AKP93MCc6ltRhmgDi2bx/yVK/p+UKtpXHr97wYJa
7QsA8AADlnfNZuac92l8azu9Mj+dVbcCeRhPEazm2lL0wD0tE/l3qwwNbjz/6bMeToeP3x5yVt1B
vbecmYZd66Eb0eqZsbpNUtRWZffZa/64Vg0Rr3eoAiv8ikHyF4AsmQ9JV9sbT4+fHiNXQVt1THP0
YqszUHAAO27RbAs02lIC071G9FC7NvN6Yxe8Mpdc6XkPhvu6Nl2Qh8navgQM6986hdmx3zBdfuAf
y8BGa7NUgy5y0Jh0Dt3NDPev6pZG/8qnTpxF3PIFtTh4r54BQwP6L5VJyU9oFb+0k8sCRI7nf4TT
wPK/CyJxF/M4ii5FA/V5gZJ0u2/L1ZA87Ej7DTCOanzB4dgGBs4Gw+C8I2hXOjJar/xBcx71r1c0
htobr3LlYwlncgNSIFfUZoYz6PRwIUaT1vAFJ3jAbhweV57vSmLA3RHocYPdUqK7L9uG3zPEoP08
P45XHp44u1aAKA3Y4KWC3/XEPqI9DZyr1HdBupsW5Mq4qUx4eJ/os0lofYqIMn7j/ttk4I95zBd8
TjHT8txaLM4DxV7+rUOTrPQb98T5rola0Zs1mTRP5jBEq384AaMFo3GvgRdOSBAB4yAnxdIc4BP2
dddRmmuwnr88//Qrm5Vw4gAtARGAazbCNbRRoS8c8KJsaADlOu7DMG13FL5At0x6rkwh4QQFKRyY
4VsYJjnk8fFRAyVyLlO63T3/Sy5PeSJ0cjWQEUURHIT18qyBoKr/ExA/jw/RMPZ7HgAFok7I7+39
gwiD6PPzf/Ha2Dk72CLLtplSQLjqYIoO/cIZz+hYTwyKugjt4YBTbuXp+b91bewu///HHN50UoH3
3gT5XjTo5q7Sfe4OkoZL5BexCWd9A65YAGICpuHcA0iTMaHa9ij1JK3nH3DWOPQqZB5Blc23uKi/
7oA0vgvnMPUcHycwmTgZIDeXAURVA25nm4mOTUJu1fuvjP5f3T+brnfCDMwEQrO+4WZP7xaZ/j8z
bfRSl/8Nb//vHL2tPEXP3eNv28qpRQcGrqg8gsHojFj8FQxNb2nUrr37Zfb+MXPSspM8LCTJgf3h
GhcW4AFPjE7MS8qIgOPx8+kEMTS2bXne7Q5Q/yiK/QciHjscNGRcnnuH61+YdDAOTC+U5cI09Rkt
kwyEg7rw/A3O5O8B3QQXVbQw7wMWDchf9RLQTfKxLO3yy2sBx870H4GLohs2pTPb6/FBiRgmhbMq
v/s93Zn+BdnRQJrEzRlkoG296zuNTmuE6PAX8PsDzhkn55VPo8YfCBexfgZidXi/2Yj3fo93BXpN
DV6eDAqd9+A7vQaIGhzXHpq6/z9nvf8NArlzzA0EneBxtTSwPId3M7j1vX0BdCDcM54fnstkf+Lw
cSV6m7ZjHHdFfZmePcAo6Ak5BsCgmsMwxLec5q79EWcli7kUwLYW+AbRUKEWzlYgR9FrwsHQLpGS
OT7/W65sGK5QD8rRJSQgKJ3pCqjFsE9oPVsivwok55e/+sd21Mbg5Q96bs59YgDz4IUEqryZ4q9+
L++sZLKByrH3eLyeyfepQkKjnJhXpQ1NhI9fvSt3BbsqoCz3pRrfwqS8OQMgfmuFXfu6zhLetWV2
mZEgLKtJAMTcm1UfepCnPqZNNPllrzh31nFTMjuhqak+x2GFBr02ScoSTBmYlPvNnr+Ed3oXFToS
K7jErMtpWqHy3DTxi+Rd2d0oqgQ+D3F1jkqjchD650wL9CV7zR1XUDe22w4REK3P6xZDhBxHEX/R
Vw2SxH7Pd9cvEA7dDEcENF8EH41M4RA7J7dM066sWpcioiEI1tFe1me0rwVAh+O6g/Ih/fj8q18R
PHJXLFcGIiqBjK/Owk5pdyrHpBoOosUNdpvGNDnU1cp+gJMt64+AKwXfjYzC6cLqQY76/Pw7XPuF
ztJWLUxEtxgBvm3X6TvfVfu6Lxvxye/pzuKOKOArLar/F7Ingcv7tByZQUuT39OdxR0DHqQ5Mhzn
uSnTF3TnPE9Ne1PwfG1onFU9dAENRYdPHrAmfcEBCjuqrRi8yokAwj7e93Qx8RJ04/IcpcUvDpuy
DDmT6uQ1Mq5EbkRVg6kKV/9pRSo9LHD1R0forSV3ZVP9SwS3GlWjybIAAfDCQo6BOn5dTQHaTNFh
u1C/r+tK4dBETaBFWTAzQUku8+YCXQW8tFv8ojt6+XV/nJnoOowbWtogF3C8QHkpOrB5b45+H+Ay
p/58OGqTIAKtgNlXCxrtJHALjSn8VhV11uwE+AvMyPBwNA6C+TeM7YvBMO45d5w1O4M5tkVNkOZV
jRZwqm14PwUwwfEbGGfNSlTd7DAmab4qGcOa0MTwcIJPnN/TnSVby5jDRQ72P1QNv5KhGw7ATnhm
Gl0BHEEvfwqzDwx7n1YvB7mDgzv0df78q19ZVK7+jU5z1K+FRb5rFGioYqBPKoAKwZsbYdO2+w0Q
GFuP5iWKbHZH6wFu9DEl522DocYAhKdfLOcK4dYGTaRpM6S5aBq4FikAbnYYYNwowlwbocv//7Gm
ogRmTqooijytUcA9AHIK7hRElBvJqj7aPbP/xFm6pSVkq9ASBIehHn3+usqBbvfc1H57NP/xG8Sq
cZxP9eXIauGToXY4ShVAdj8/hy6v+MSFiThLt+6bDfYVqC0APrp/nYHsPtuKqrd+T3eWrrDox6gb
WuQ7HOwydBJ/WYy6xTa79urOyh1GDmM4i4froCIwcig+syb44fXirhzu4k2OAOHiLmHh+klpWb0M
Bigk/A4qVxKXAuAFny1S5Czsf4Zmuu9GVPP9Xt1ZrwqQ0ZjWdQqeftO+XOY+gLtUHUGb7Pd8J3qe
aAnrpckE+dRq/rmoWfq9a9tbF/grH9VVw/WM7amu4jS3kOu/7JApO1cr8TxjI2ehysTsRmscg/vE
5nvZsgDeGWS5sdtcRuCJteQacZMepg4ROLI51ZIeDZQh2JRB6r0bW7kfu6qN/eruriSOtFUPycV8
OVbQbFvAt2a3de13+/pdv/tjv6k1hhvGCkHejUTnqhXv5XrzVnptiJw1S8akCRoItzF5QvUtUQZW
NWQzVMHzCj0aL/kE2o7f1ubK4xrYl2z7Whd5N0UA4bB0OwroX/y+geuEHqebYWiCwC8RM9EZIoj+
5xQlhV+s78rg4A5IUiMg3+kbGt4DlF3/RFKi9LvCuTI402N/Y2At54zH75s5HA7Fpj1TxC42S8Tw
uE8lSllwJJhO9RrVx46vxm96uio4CguqrmFVkMNbhh6bJQV1v1PUr7oaOnEyrCImukFZhvwnnd4A
J1dk8zCUfuntkDwORyTcckFlQvHIRmWxAf/bd6Aw26hH5xa8EBvPqemcuiUa7itRYO5EGykOtCr3
ex3G4sbMvJwjT+xyobOE4QI0pBZtu3mtaitxSZREvVCwR1lgL1PB+qFfugAGjLJtmxvj9vShAH+/
x+Om0oCrvt6DvCKbgjvFtp+h9drfP3+gPf2DmCvBoqqmlqG1Ow/qpPk1WMM/jkscvQsRzIWHLYLh
bdh1+kZi1CGh/U8KHD5Zj3/MlBTYYMFzywdAkEAGryhshSAS6ou3YzjJt1EskYya04VHLyt4YMEB
bLckvYPnl/3SwY8T9s7SdnBab/twe1/C4lUdu7iqwyN0FPHudcyDpfn4NefFIMVXsiCXqmT/zKqF
QjIUavj8/KBf+6ROZJ5G8OqIBo0oJYS/ioEJ+Rmurn7tsuCTPn55NnYIyBnsqqTafqWs+W+f2tFz
YJwtgiZAtoMagctuqOU53OfynsBQ0vPp5PGbTxJgqxIy3DzYtjdxF7wr6t4v58xSZ19YALXcjQAu
vNujn2UXf+LF9Mvvczqbwg7zTwkoGSKSYoVGcuvMvZ5Gv6I7c3ViaA+ttRrw4km0/KxJ87GJ5xsx
25V56IrETDujFogWezDmh/oBntk7DKVo6HW7Za4sbNgARS3CHudsPbAvVATpWyRg4txr0IGsenS7
LZRR+yB4mvelmjMZ6TmrZuvX1wgE7uOna6Nmjmp4mo/x/B/8xv8xW+k5LM7yxIbXLf0IAUqES9aX
PurjMylXv+OPuQqppIIDLDqYLjbYSf2prorly1QXwitCAETs8bA0xYJiFoGJV5fE6hXydUNu446e
/D6ps0RTUfaQHhdJHs49/2DVPLwBAGT0nDDOKiVoGt9h7oPLvhrWCmz8qnulxrD3KwsBX/p4bCSs
lVu5YRco49iAgzjq13HHhhtjQy6v+XfkwVyNVL2hIrqXHXRXWsmfAlqE7pVdB/pPFZhlhM2seUvC
8QQdhPxebOl2F3e27k8A9ZkA3ihACuTo8vlZgws0n2IGyzs42wX1HXT6vTzAA3pVR2tn/rFeloTd
eOsrG4wrtmpg57WOWsLsi3LkdYcgnQHnXnTvFcqDVvt4zLUOVtnWAkcdLNrBjlx5tgzwL/Waj8LZ
BDo6lXDB2pK83OFaAQb162Kt/HJPAOY9fvUWjj6Wm6jIhUGZbxghcZLcjnd+r+6c0+0WwUioQSZB
GXjXl1FRnMKa+2HJmHC2gU2JBt5eHMaPWo+v47FKPlTUmvd+7+5uA03Ui2Jc8e6RIVldwsYe/hl+
Igzm6l9FUtJaamy/AlzF72FdqjsyVsUHr3d31a8rG/YgBgE0B5vqc0Em2MADwXn0e3jyeMqMG2th
24hIoAlDOLCv8Ye9YH7KOOAbHz98iQNYnBtEdgHaAu4EiDuvtF35J79XdxYq3SpCwgaRXQpmYy7R
XZSNY3FLd3dZkE/sja76S9st4GxcoYEsNvWFgmn3ndg1eDHNweTXMAHu/+PxCerBxsueJrmGhc/9
yPvl5cC5HwKCuQi3VhamBzs8yes1/odF3Tch/Zo8mav52lnEx12NCHxtLF6UneruAXgOva7bzMWl
J2gsmOIWQd4o9+DOalIi4Qqkt18Pz1/w/B1GVkoEEmEeOt6OcEV9iXaJW3LTK4IC5iq+1g4aozhq
EVuHc3eCFbPGguW66GG5aOM972jA1sMcVO0KQyvAtE+ccLEDMQo368xrabiqMCBXcCee4QK9B2l4
QtGmz2Ycyp5Pd5Z1sMZzVAQ2yZF9mb/vythzaDfjd4FwoW1SR7oWCaYtC7r7OB3pcYL79MFvYJzj
12wBkaxFLn+o6ILGdvIRLnmN58Pd5QzLSZh8IT/KZDqdVoFGYh2PxQ0q1uUpT2xILofNDrGN5mJB
jD+VGsVVCQJ0XH/2Gxfn9EX/A9rkiRL5tsulPRhZd4BPD3KZPeeMcwCX+2ZgYbYmOQxUwaBdKvm+
kq366Pf6Thw+BmgjtQROrTyZqzMkLlW+Gjr73VBc5Rcycbps4S+Ww4ylvmvqrTvByfoWtOnKd3Wl
X7aYlzWN8V35PLd5vIxo4kE75I3k4rWnO2t16cH+BYkX4y6Stzql46GPQz+kC4j6j88vCbEMgUxT
5FOxNF8g76bv9nUc/QJxV/g1U6AJxiaOoe+29Ts46hbfUgrPS68p4+q+YHMQ7mNY4XRM0mUARENv
32JZI272e74TLYcLxeWK0TiHdcdanmrcQcsDwKLle7/nOyuWFhWsqeDmmffJyr91LJo/jtqW7/ye
7ixXVaqJKVLjmoJT6QMRXfK22kbrt1xdkwxQ9dM6gUVRDn/HKWv2ZcnKDS7CXu/uqrpieGbySFci
H8ChPqXSBC+Bn5/f+j3dCZinIqVtUzGRXxT1x6kM6NEGbeQ3511Z19Zj+10u59PI6VHGIDvBqc34
TUlXzQWnQd01GjfbXaq1zGaQo+7hZjgEns93DtetXFsbjpfDtRk/m3H6lkr64/lRvxKN08v29kcN
tS0ubpatLXI118MXUIZtk6dt2EV5OleeUa2r6Vps3+1Bg1zR3iIeU6MsM9aAc/n8T7iyE1Py+Ccg
MzdDKBmLvAxpi6tW2odLVm1NsfmFH9RZsyIo4Cw94DYxwWI72yqZL6nvVY46JyzTtN9XI5JcsaRp
j2Bvx7CaGBMYd3oNj6vsgqE2bMbmBGGf2MDbH0NxqNJV+g2+q+xq4WWCWzp2nBEU08OatF/JHtzC
wl/5sq6ga6ErvE81om2zR7BmHaHYA0LVL2Hk6rmmVoEKAHPqXNkAHoOwMT6Wdr7ZRHzZtp6IKl33
O6Bb404We5rXcGIvz0sDg/EH2A3qN0EytsVDEsF3AXT/6XNpNrseGrM0MDYOZPg1HVFtilaq1CcQ
OaOv5Q5q+blgyXjfQD/3UxfwdIagHQ7uz0+RK5uAq9KQexNYWLfj2Ni77ROHvWqbdfWUzllkdfD1
+T9y7WM6O80kV7pJq5O8H9AieEQpw1SHci7gpOT3B+jjfQBmO7jR7ohVdb8tn4jh/XemNj+1N3Pl
ZwlMX2VZEiyjqXo9cb2gg8Z+93tzZ4NZjAnicemTnMCv5Y6LWnxZAOjxu/f9TlL/scXDRQiIHGhZ
8gotfIAy9qYVcCsaoTLxen1XgoYsCOlGQFNyCw7GN85i/jXp6fbJ7+lOXNA1gIuDJYdrv7b1j62R
7f1SJH4CJeYS2QrwUiCAr5DrKtpSZWUDSXAGYwCe+G2QLpLNEDHrdMDpFEi07dd0JsA717e2mSuL
yhWhlZNI22KFnnNo1aFFfXoECcNv3J31mgJ4sIqw53kxjfJOzNMDvBtizynjrFVa9brcioDnaFHe
UXCIpo8Lt9ONKXOp4jyx97rCsG6xcDKvdpGTsef3O6xn/iNqXsID5cNdjz6Nwe4fqjUqwMiRnrnq
32mrP5YZ+uLB9LYTz5Ngtw+pZInOdr3vniUrVyRmWhbbmTYcufAW0UcSGv4NLm8yPHl9b1cmBnI7
lBkJBi1EfuVA6aQONBg9q9euSmxiE9PkIrWi4RBn1T78nCN9CzZ1ZRW4IrEOBuxmGfBwxkBxz/Ta
apbJSTC/JI6rE7PrDKMMja6BRiTjGwADbcZHsv/jN/DOQktQRmVbksT5MtBX4OXbY1Qttywirw2N
s9CkxW1wb0ScD8ZEOfiKXa7AFvO7EboysdjU3TjDdzcHC3vMSkb/Ldr0Fq/r2qs7p2Kt6DRQFbF8
ld10kl0JrRvd/G6brjZs1AMzCjCcnJv1dUHDMVtg/Hpjz/99evy9AVFXBtZPiLiruYjzbWTdcEbR
Uz2oGIYcGbHj9B48J6UymN+NY1YTWHJmSVzP6/FSAWEAfY/tlKVNO4yZENq+glFDH2R2DIo3Elb0
cLPbkqbyymNRV1PWIWMgg8kiQRlDttY0AMLiPujXIAkXWicmg/4f2q8qzqd9vsOx97lli+eLOzky
9KWmm+XIrO62IHlaTWsue34rrfq7aeGpT3iJlf/YzuOwnwyziMk2CvugU2JaWX4DxG0p4RZbqymD
5Wz0tg7bCVaXHS+rh63ucbtdLmZjmeLlGp7iaNXxMYCeWh83Me0fCFGhOrX7xPcsgSXHfpqt0T9g
qiqOAYnf6hVhXxb1gfwuehnOXqpE6pavo0AgPQ/L+nxPq2o6yAiwwqynM/vv+R3sMuRPjJVLAgm2
qa/GHQlFC3hikFWkSsSBWZv+G4sB9o+oaXjtxNQtZrO1AZOxmnm+wQbzLq7W+Z9URbNfAQuoxMcf
HTBFgWiHILcYxOs9B2YfeTrPRnbqVrP7ZFyMDAlO8B0T9dCqaHidrCFun89/hqc3TOpqCecaWj8o
QxFUDaLMaq2rbCDcL+9KU+ckqQdMoLRhPB/m9WeERZ0hJeXXl0RdBl17yemWNuZ5XBZlJm35IY2S
n37D4nzUTigawjwYKznhy4seYH0syTA5+D3dyd8gV0wiMc8xeGqVekNUwH9puMh883q6qyfk9dII
ywU+6cbIj73Fex9LCMVutchc2+ZcVSHaUFeJ/EOMgrPoXtJ23761HZnbU18VFdyBIaf9CAl48lrq
zrAXSGL06ovkPcCrGr3vHzpL+tdNnIzzEbmL/a2cYd56tDBEtllVmiQ4oOa4oFAbrvtrWE5ye9iK
bWiOOCuG/qhmYINuTP/fkfYT25Cr54C6uI7hesWxzTUCYuS4tL+qAS7vGbQ6RtyXtuyKVxVgYZ9R
GbIvIYMZ0KdWR9JPE4td+/H+ge6usmYFWrVJGPDf01hhL/Sbaa6IUpeFhUiMiLylc2CzqJNrdIiq
2tP/g7o6yoFuKRS9qKwsirF8ACLm1CSz8IoVqUvVS9uthMdHyHObAOEngR9+gIll41eZp66W0gAD
iKDrkuUIm/LnPs5IcaL+EfpRKqirphTlOqtt1xwhEhMZTnBka2Q1eQ6Os0eN0JbXJlZxXlQIeuFN
WfbfqrFovUrc1OXNGbGi+LwojL0sp3tacXUQseo9wwtHTDnCdifUasHm3RkUFVEyexgmz+ZJ6mop
4VDWIRRKGG6OCvIO8EQzOLzcspe/hHNP7Bmu6DFZ4FuiekwbtoQzO+iqBzGZoPO5fGj5Gv/y2sb/
kj4aZadlRz13JdP2QW9VRUGIjqpb9eKnEx7UFT+CEslt1+KYmGfxfR50B3JoOITmYNE5eDBFxf8T
4TD8aDkymGgbR3jm9cNczFmXNBSxpOH52Cw/miL9PktPCCOskx9vpmsQdUky7jyHCrZ4A2hzn6Ok
H/qtONfpNGVMImZFOGPXqHqZwH3+vFa89UqmUFfkVi1Sb30f0TxZ0+31XjXzhzQpms/Pj/qVSevK
2yiLG9OXNYWoZOzMoarqQR/RN6K+TQB5a68EIHVlboBRrVU6lPgNCCyzYqo/MDtyz4lDHn/cjpXc
NuVG86IZilPZ1OYcjczzrHGFbkVX6GiNepYXcRPdyS0c0FAZem7WsRPyjSBUD0HXsVxti4RpvA3m
8xa1nuVk6grdYPcuVFDi+WMazK8MD6EGh9PcjTDpyi3BlbCBJrREVdmwPJi3GIIk9t9y8SB9fmZe
e7izZvHmIMvMOGj22jYvorauMzoP8Y2S3eUpT2zWroJtG7SO+g0p6XAZpD3MQ7vEB3CMDNhgJBnZ
3ULW+Wu1EfXj+Z9zLZHjks2KAi5oNkooJPsRsgC1WfiSGXSA/Lqkpl6tQyLby31FdetdpIt4bMDB
RILwSIuQLplFjik6LbwnW2b7oR3er8kkX7RFE3YZokWxP6CbDuXw51/3yr7gktKqprIXt0Oa732k
dBZDdvMphCThxziVfrRw6qrllk7YVIY7dgW4kx+naGGHoO/18flfcG3+kMfbAmlYMFhuaW53sp1n
usp3HO2Zfns+d6Ksbk8EyEEhycE6mY7gzKuHfpprvzDIBaXtIy3naWB4+tbZjHakfkUDT6E9dbVy
dIVyKBY9zcFSofe0Tcm7xKa3+m3ip1eWq5XbGtRLZrC1835MJXI3fTt+6e3ctRlaY9bhyMJ48fO2
oi40bQE5ZVkljfLJDpj6sAKXP5KNGr8p5Grn4lIVjS4EyZMKXLETqzic6EbVLbcw5FfmqCufa+WA
ff8yi/Y0bc4wFSiOFaQVnq9/+at/5B3lGk6iXGiIemGSHCpo/4/4GH5KWuqaigb13COfCbv4vRLq
ZIqQHzs5+VXgKXNWb7focolRhM85jvcDSmBAckrmVcamrqNoF3RisbCszenQ9t8a2PVloqDDJ6+N
x1XOmaRqmRzCKI/nZvuErH3zqtXyljPUlfjcVc5tfYJ8yLBEeTlO0Kvraek/iZIV/4COMQWZWoJi
zYKlDD+G1bRteQmyqZfGlrq0tJoSbpptjyCX3FHtAAH0gKKxuvcaNldWt3Mm2d6oKGdqaPKp43do
e/OMs1xZnVFlknR6jPJ2XvePrG743Ua48gvRXUTaPAiSColX70pR/xsOkZHo7gakwW9knHVsOes1
HEBwGiDl/1k1y4r2VEK++z2dPt4lqjXZRkQgYQ435O5OImeAomHrB5CnrqKO4niPRJyE+VJDjJnB
xneBr6TlnjuoK6jrTAKiVbSG+d5FxVHoagdlJfWTdFBXUSf4XC5QL0U5ZAD1j7GKOeo23okmV08H
Gys+bEMRAa2np4cdnkn5EjWhX6bG1dMJ3uAW2u/4sMEoPs0z7X7att6qG7PyyjnvKupE0JVjLbHN
1RLQyiwM0k5nWwBlUzY3S/MNGdpY+y0wV2BXsSUoQYzCSWaouQcPw7wup+2WZuoi/3niLuDq62zd
RPCPCsIc8bneX1LSiDexZQZYfcq38lCsop9OIZpQyHH6Hat6rTyXoNZust3Gvg/zGlZ5r0Nqy5dq
rWa/CPV3mv6P098KsSVhCfQ6WGrlm2GB80BnzO45uZzzea1lCVpYDbC7WOfTxKsfMN6zN6bWZWN7
6oM4wTWfJjCfLdZFwbbt52Ks/MhVd8ur4drTnTv31Cd0IbIk+SxZmMEwcDikcX9LRkWi30fxE6/v
itgCFNYl6K0kr+DHOUMNsA2GZ+A+Nd2aQWW1Tyddwo/lPjQAsxy4bjd90ZgE3dFYEtsPK3jMkNYC
OPZv0lmqspoZJB/4LlJyMHMvt1Mx9XGRwYm2hsqP27h+adNhrTNo6gU/pmoqwsMi0Ol0QLZuTQ/x
lIgVxnFT3RwS1RJzKHUT7vnSNIM6NMMymJzTja7ntCQpP607X5OMwyBvBYZ47Yc7QyXEKsbYcH5A
S+o2v5i7ZVwPbYNqztu5hBH3mdfICJyq1cL7rCUxj7M6aAh5sdoKNNuq3GyFiuXUrm9rGIt8CRHl
qX/GFcbUeDDfqgNZ90AfZGPD9ifdmNWHRW71lknwBev3ab2EdRaaKGZ5i+vvnu0Qu3yDmhUcp1hN
Hc2KsFXmQRiLCQq7OrSnfCj6CCSyVtl6OnMRhMULOgaWHCSKOPYVh59aczShNcX3vh8vqgls8Zpk
uk2TFK5J7dx+BxO+/Q8fLilOKSVz9CMihSpe06SLcabxRrfZFKggymQYMtzPi2XqHlaFTOBBA+Qc
noHfp9N9BGTogFcM5+QQCSV7hDlx9B1mjMwcArgcikNTBtF7wgOWvpWwnrqHIeTMzwZQ9PKYEKqL
z5awcHs1E9KgKItsYM0faLCsxaEeypAdYTfU/1uPe9OfymBsUjDG6ki9XlrIfw+hSbf2pBBLvCn3
Ft5fkbLUnK21yZa1e1GoE2hls71T5US+Rm0VTw/lzoBaI8skX+uxqD7jDWvouUCV7L6NTJvPdaW+
cwSl39sA/KPjNBqsqNGQ+WM/rOa9VB37vJtFNSdiGMQqK23kkI1dEwDlHIESl3UyJsdVxMG7FLjZ
c6dwm0CSI53mw6SIeU+gJSHnolbImCw83vm5q/qeHKOZIysEIlm9ZHVlatSRzRCP5ziaq1cwg+76
jwy45vSUTpX6Aq2krI/GxI362tCxqO/oLnpzNyVRQt43hdzInR6borlrUcfEpF3CvX+fkJJH9xTO
Vhruid28HHWShNDV80DXR4be6SCTi16aU5rQ2ZyHWenuHmlcTEnM3bIGh1pFRXpIsL+jlB60Zsy6
SiBLOTULnKa0SpvpULMxYhCCdDs5Brj5v67suiTv935qHqYkSdt/zbwRcTcIGTYvWAXDEYSD1YLC
1xz/apBI/EGmmL+JRir1SVh83XOyyvVVyUyM72l1M51mw8bt3WYZWb8Bjt9i8c6Q8GYkmlfzsjck
+LaK1gIIAbJ8/AaOzrXMBiCthkzu4xDi7UG2eF0pOGYe+Y51fpcma7+/6maVhkd8zCI5RUsl/i2G
vlu/GYJM9RFKt0TcRek8vhTpilwklBHBdzRARPGhKnWHrFZdj/+Hsy/rrZTnlv5FljDGDLcMe8yc
dNLJDeoRY2MDBmPg13+1v6tzHp1Xr/TctNQtdbI3g9daVbWqsjIcaKaqgIjlDmlPoH6Jhv//VfdW
ZY+3PF9tczuwW3hmM2J7Yovs9MpxCUUZpUFH4HQKlel1c/vWFUu8rrCZooT9dBavOHZ0xttp0tNY
VDc3x/HgBa78c723PjoxROJO1zga3oUilW6X7UfQjLgvBsagvkwbJAfIPOb9zXWz90mYVpEjEeIX
zRrrCwyYG4VblmIjyMFeY71LHaVgf+pw2e9H5GH/TNfUzdcWsvLlQ7rQuHupW7meO0K5n27VIWlp
HvXGAgZOBQSlwV53uliTedFFPNfxR8oBWlYk0PZ3UCtfOgLkA/f/Jo2ZK9PVWbm283xMwgG57TP8
6eO9/7pJCHLp2FgIq/6KAArBHDELUP2n/HsNj70DW7HzabCPVbbLghEyHbIi0K4tNrXYHNMYfwZM
QUrjIWtes9j93GZu4HfiPyziy8I8wcv84Gk6FnCgMmUDVrbohEc7mBJe4ZERDS5FJDBm66S5SkEW
Xzgbk0eklEIePaU7LqvvsfWdT0Ek4BwECUEOCbs7WeqLBoG4KAG2qRLrWInctm+oYOKy2j4sArgq
NnnTZPf7auYmR+QFLTnY2gUuc+TVO/EjjGj9A2lC4XPcxUhYX8iQ9wHKjfAhTvRAtEWkp+1lnObp
E6FN7jrIMPjeDWL6ZMlQF7Zt9yKIkv7FWo0v2JHsxOj63azJi0PqaK4Tq4soFnEJJ5gwx0MZXjpo
oyDDXxOYCEv5DeYNySNd+i+iW0C2m0aCg/T+ZdVYAIgzMpWihhfLONQgp+bspBZAobyD5ICx+rmX
3TPr1FqkTTQfST+/j+3+xW0QViu2AI8G/pI5UfN0iSXBEz7o9g+Za54r0zzLOPph5/gRQVTXLIvn
g13N476v2ZzvS9D+ghlOuFfcqeybzKIGKBF8ZPZlqbge01M3IWhZDuBr2Dh2xe53/QdvdkyLXdlf
fb/DIy1I9QXNia06Ye+CLUWxQkzFZ4TA2K/aDWcWro+dtmtBuyB6iH13HKP9WbGEnVEogrskFvth
4aHNA5f6F7duy6dVasslmdMC75i7rxmuk0D3kZtW1Yc+xiQTCJcUaDbER6237cWA5r4kBI9vC4/o
cqz7Lg8aOH4vi92O8xB+7U2Mi+ZFzrNuynumD1sPJyAGc8UjG9j2QEnGsNpUT00OOd5cNCENv2Cp
5H4Kx37CM4sVEKtMx2BIPqB1lKeJEhitIJj+JJCemkMxt5/ibRhUnkRwjcaLhsszh5+izRA4gsgF
PHRT+5jUckvyNEubT9WgoM3xNOdiMDar8IxUadPbUmgRPsyBkD+icRrv95iE5aKDQ5Q040MUopmc
5+7C0agVNFZDFcQyQCyXRosULtHHBJL7ZI1Y827UZ0zG/K72/qEV5E2JMDrh5alow5Nq83Ob65ru
+cqDsFCjuNi5fqsbtRQMMe2FouuUd8goBEsh24sPApzcjn2PjPvBYGFTDJAddrmn61iBM5h/YJdT
l31K2iZ3vp1OicJJS7Y0eIDZWPLIqIhQKHb/sUPpXi6in5CNw7J8bhs7FPvmvCy2MJz+tNBdtGXg
pr4tfJeIEkETJp9hBYizxfCvJlrT5riCMeugzGlYdOSOzGNhKelOoU2XYhP1mjPKeb6iLSjCffnC
LDlH0BjRNM57LKN3kL6EqUVqy3rlcopMqZUze5EtiSxCiyORrrS5OOQxrQ9YF25ziBLjMkBIaOlu
+k1YkoVYFmSXtqbi6PvaFsK0X/BcUjk8TxrYGCa0XBPH3kZ4lxXthogh/JIw2U8Dq0MHW/0oOmRW
jVeu3cOyZd/avXsYtb44pB2d4qyd5Tt2TbM79INR/2zgj4Eil/r5OyKY/VYEK9MOb8sAYejin4dG
bbKk9YjiwNmQwZI3lbTSgNTau2WfsoOZLb3vpOEiRzZRnBbMr1GfR8RkmDQyhv5C46zJ2xk2xxaX
4q5Gotb3xq60GNH5vyDWV+bMB+TO7Gkl2uSKBmi8J0xPIo+WyVciSL+7Zrr03YxQiw5NmkLv9wjP
+agayXYcJq0fYfXwOTPolrNBZ/m07MmYI/Q+LZZAYXgxbVQkPJnwaPAJXVIQXLImGelpjzRJ8nEN
+gumk1BDSsu3vy3MZo5rrc1YKrs1FWJyxpyEZmOHRbEWzSt2Oos0bdShjaKhcCp6GEGh5aQRXZ6E
ozrYZEzeQ5CCiLNC5ugIU628qyP8L0y6ebcZXDs9zMFZtO1U1qigrgi42k82xHMKU0rGsYGnzZ+O
tTYsWtr0L/UugZBwzGD5sGQ6K+sVRgJnyxP1tKvVVZlb67Iz8LEbt7b/7CPt7gafOoRFqQZpDvtQ
GrpMB9tJNEHYIjhQgHbfTDhMJ5wapsqmwVQK9boiYm1fFM3oM0VPgVZxI6YgSZKd27XX35A1DqEa
snORetoN7dlFs33CjLbcR5SiLqZ7amaEoBpWRGrBJV7aNHpd7Dz+8TM8W0fVh6dQsS7IazMk5xaN
+B0MZFnRrmPwMmmvjkxRLMg4PPgUWkzYlA/jmE8rpzmFF6PNWzP0vwOKkTbblze+ZryUVg7AdEx3
gXZTYmvVNO9dDWtPbPf1IqhcQkmcx1LJX1Pj+1fQkPrO+gXdcTJNlzAxPR6xRsx5llJyznYmSi9X
cmH1LM+G9kkFhDZVT9aPTlbKJHGCEztZoQOCfVq9RY0o4U1bv3su+zTHazl/ZptAIGyU0v4e0pT2
m6/n4DtnDa6dsJ15Z2yiGKSJJWj+YwqWNOw+YmNsuWS37nrSXbzniZnjc9BM8XVcmuGLNyD6Meeg
b8JUmVZ1Bn+uScODnsBd727YDJ9P9eRMHhqp5/uVwSE1h70UKeZ0XlQhZrKjOkldY96JaQIOoMb8
xNYM84uflsu6mfQBaAD9cYvEyRF8OeJhbpRHrJBtLstKe55bE9t3FJ10KOJ4gsQSPplNkpsMe4na
z/1xxWboGUdc+ipFoj5oF3qEOZD7eoIIP7fRjjT6leIErAeflGrKcGJG42oOKMV+KGTrHgh0kyWa
8OwPtm7HvsJTOckHZRn2pm77TIUfARhApJ6g5IbZA56Tn1jp9IiSz56GzeG53eRa8dhlfS63ASec
SHb5hjDB664R4NnM/YdjABHydQkCA78wObCKRip8pgkbls+l42Y9IP84wjqboogH6vfC+zZ4WjuN
kzgOx9aVygcce0p+Dr+GzG7fPWkWlW99nxEcbHUGkV7bYDKpSfMmeLsBBmEEOvxlaMghZXG259PO
pwcRTsKVPo0wDQIP4UGeNDAmzhcAQIdoI8iFhwRteK/HfSoTWSMUhkNycN3CDm1MyPjvHo1IMXS1
qQROlge1hAr3Z2JIWatpk5zSqN4uNRYM3xewS5Vg0XLlVrxDgZReBwHASOFMyLE+pnaYywHIgdfN
WPYw6j5HiVe4RG3YnHSvmiPqiLxfdj2XcbiZcoqa6CADHWNXK4iavPbEVbO25mEEyVSgSVbvNg6H
g8XfC8AvsvSI470VQwuUIQj1F2DS5QuCQ3uMR92UbPK62nBgFmyYmzMwNox3G3BUQC8QBA/bzUOO
22cJJ4gyEbF6bethVDmk82IoRDC8L0hSyNmy7H0O69b4gJi+/TAqnMgLnYbS0ZhVGl6958W5MJ9x
ojzy1IkcymE84VPnZQ43RKZKikO2nMKanuvI8r/QjvITGqXsrAYMjviBz5HCR4KPvS3RAfKKuvYd
c2t4sMolz3GSPiZmaD7Ibr67SIJ/6VTJdTzBPKqr35A2Js/wiermvFsRkppL2Bej7YvaAmsYGHai
gKZXMTNZyATJZ33ocQp6eJcCuTP3cH/ReZjIpZgdxI6rajdskTv1c+G0LyZkA1xJOIcHRaL6EEts
fIxzPXw2k0RDvSK9pSUNL3cqXAVzx+nZ6Ik/DajB3xAzCNuvkfnTGAKo2H19SqxoH6QVGjvqMG5a
u+Vtj2iQR1Ca4QyPukuLYPuPYWwrg+bz1o2pfG+nuKIGE/sMLgGnvyoxNnEMW+1zNyS2QHSyqFZB
f8dxEx9ng0ekDceTXMMsDxlaMLp3SwV71b87zGd/pBgqLnGE9LRIqS4feGAqsAn2kdrkKBVfC5vo
z20ky017PR44DVnR9bzNidt81Um2lPWMrxVIth2BzNOzyranDS3X0U4Chy7rr0kU/dq0d8e+TR+D
xOMbNMOTa/lDEmFQ9HwBbBSTzybjwTHKJFBVWAQ+LGOsAYwA4s6VbY41CbGEkzrs42CH9c0b9kDZ
rYHikhZwb9YVVErfY9KipUzVF1vSuaBz8rOV/VKGCBN/iALl8ZZMUy6n3X3vYCVWJRs2sFoVFn7r
eeGxgXTcjFFF08PVVqwpnETZ3t2jP8E9RXFAEP0e6AowALqunmOWgCUgbs5MYPAfNId6W9NCW+yd
DXCtvuGiNO+1DT8kCcZL4NO2nOPQ5OgfNmhW5KcdGyBNq+LVZKLHYVFoS6V5o+vwkfVJj45hlMXS
hB00gY05LLazlVH1VxcoiIrjqFrgNPnQhIhqJAt9toidea6j2FViWdDBCSVz0yGmjdn0QJo1KxFI
n57asaO5oPJT1gM/JLFfWcGzmnzEuAmAqhfxBvPgs8PtzjMCCTAe+fhAoxrnwdDrYgrb8QB38pcU
tPckG53vYtkManiXXhwy056CTGVFZwIcSXzBBtQq+vE8IT/+OmYjrwRvMB71FkZrfgJtWNNwKrga
3Z0kyg15DPef7+h2vtCzqsvE5PYwMEeKmGzbFdtO4omO44T6N+/4ckCKe5sTz9kDQFZ17xr2YX3a
Pc6sSdYbVmzW7yP0AIUPTY0PrtgDPN98vkAJk0PpsXytssX+SyJHXKoZqzzeA6yetPTsousMdXmB
WJkA8hLJE2+QMXBc4TeBLerZSQkUvF6emdin/rBKNYW/m3a3BelTFl4M9y4sZA1sL69D9Dp53NKs
f9C+9eIuIlOYY/rTJe6sxSuImqu+bikk4jyzBCHDMCo39HUJMvlzq82SfETZrb3IfcfTh97Q7bzJ
pFnQpqAAfs26W8ILcPQlKbCSdHuBIfo8EKSp7lhedkmEXrYPhjKiC8bRGxz3HvcusSXqVwQFHif8
TtDAytc6STrzwmAUuR7WphnqJ0QID0dHJGZkNimMmk4vI7tvd24vdQrRNV4E/hQELnB5BqpIPK9Y
RTRA6ry+H6PIuuMW0tmW02j75hK0+zy8msChznZqc/Y4sSiQuVrDtf6c6ojaChAo+JVuHr9B6BJi
orl1WfkqKZLWRnQC/XMwhRwbjtjLe4TJEyw6c3A6/pAkAFt/TzNy369rS6a9bDbkHueC7G75S9WO
Iox3JPaHtG3ttynLmpOru/5FsX7vr2kyyccGVQkvRszFeJ6Jbd9c32D4j7Iteku1jl9t6Pv92Cy3
7qJpE1j74m0EJjrGo0cuLqzlI0x0axY96Ximj/JmPX+wcd0Dfp/XfoNfH3T250REUt2jdo/qFA5w
MT7rsKUnPF+oXmaBEkm2ennsgBf86uks77CWOIDR6igWF5DQnqaIaN0Ugg8wL4ncxSaUSHjopCx1
z2tzYjgtAJJCK37Cr+WvHpMMOzv4urIjieP+KeQTrGR6V29YdL85F+OEqsffcIKd3yTWw17sqsO1
bAbcIXD81v6euQtIibE7JE+IXU9OWtEEGFEf8VcbNUb+9aaH/wlaR+To1NionfIal74r6sSzIotW
cBCj1I1HpzbU31vXG3GvkAEclZltR7wmglhzNUTJSzaO6q6DD2RQIUVlcDlSwOr4KYmnpeiCeWAP
A4nsXG7CZEMxEPGbgfRQBaO1HCqksouXjMcM29Kj2k4YZEOaOx4C8HE2g4d+h+KWg6tRfxsaghUR
2eBL4Nq7L2uv1r9us8krliDD7SBBxl04FR35qynw40pkk8WSdCvbY4JF7IvClDvehEzpe2DANd5t
7bz5YmArnX/1WxuHTZ5K6e0DcXtPzvEeB+xZ8Z2Lyhu45R20HsILzupkuQwNPOjyjHprig1elbxY
Y5Y84WZwBa4lGNGIdCk2cWGikdpSS/6C3BmrcNAJCoSB7hHgtXDuTy4eF1Mo9GIQJo2+buV1juo4
+B0AU44P/eaa9Oa7CZPVXxykh7qCPBnZMyFAgEoxh133ZLodFOGK2nOMTTxvt+8hDnw3CWz+ogBn
p7SKmSJGmvk7JKXbB3zi9X26+PTg9L58gyABAPaE4n3dEj71Bdb4Wp8TUxtE/URL+NOgZXwZwJW9
DYvT2blrhwXjPQ2S4MVyO92TjQ+6xDsr/uAe7N+9THly4jEhcHo0qylCoqJHt8rtuVvBswuN6TIn
WmKUCDVj7ZmoGlgTsH2h0aECsCk1lcl7Rif3iOafPYEWqlUuWukkvECXbPxgw9qmhc12UxcxINxb
s9Es0x9K14UcGG0Rc5rNYfYspNuPCSYDBG8L7CvpzquHOOMgEOg+HgLPN4ZTc00B7QtKhyKQvCPn
mSa0BW07TqECxDIo8mHiJcS962GHimxel9Z3YJO1e9osTYDa7y4OfrW8b78yAL53c70kpMhgfhFd
BxOuUPcDt5bFCggJlKJMw3fMcZOttk7yt5nE03nDBLwdk1hm76z3GGvhnTSct2bX+o+ELSdsn429
kb1gBU7BGuyYsbZdoRFOefPWjszmNSWBqPb4ZoM8LBQ0/uLr6RX2WvuPDH/W+d5wx3KGve7fmxKB
Oc4zntpqQZv6MgCFwKymWptvRHH8ydeRXhqcYTgCthSQ2IBzWlawuu6CopMb1rAhGuzbk1n49up9
k/3UUqF9N6GfX9GHildad7gQtVsNFhJBxP7SUI20uUI5mMDHB2lWwQUQ0x2PQLl0Td2fa4+d/jzq
tv4JE/1+tXxPrr5j8KpD/IniYdmNrN6LfujoH+xC8eYQ+kEoJDZsnSk4hOS/hTbzr7AfwvFGrxt3
3oGm/hlNLeuKakDSh4liggXSrFF7+0kFKLXRSl86MwK4pslghxJ8eq8Kk8U4LjQjKE07GPsaSHWb
LXlD6uwDwFzTXBuF8wNwVE+aE/R0I3SfracY7Mem++tiOf5U/Y4SADZw/b2MoCwLHgz+OWw3n96h
eILNoLMGG8haytDHzv5MiOb31vfCXaylMioE0YjYmeYN3BGVsfw2gKEL8URD+XiExSfdqz7opt8c
yOcvohOmrxn8n+tymwRwY9IanOEAWBtxDBiMiYusA6ld4J2lUdkY0GFoI/f2m+4i/WM2yxBcdl2r
9FB3af8bTP2S5LvLuoKpNPx9Gz+yAhJ8vRRDX/vHYJ5rVUwcm6EFiHSc9UE9v8ca+ovD2KVOH2tH
UJYjXg/wRN5jgMAEZDe6rQS7pGUTeK0qCyM4Vq0GAFiF7lx/rqCZc5wuEVjtSQ+HlCuPk1au5gGH
MLkGnoDRTZf1J3DjrC9o5HYAk0E9vCJ2FE/MOAUEl9QvcXC0dMI+teckaQDGdVP61sJ6gJ9xyDKe
05jMUGPTVn5LvAveLSGu+5WMUHJgIWHfJ8AWqjblvk5Y/nZ6SO/3qVl8Scd6fuAiW37uwA72YmvN
Rg+99ZgQzdrNIIg9h//5jjCfAjtklNytLlgx/gJHOszGbVdv8V8fgV0BtsfamkxPRna9uVP4+BtO
RYk3QiTDADajGyD2GA2eDMzl64rICU+QXrmgzzSYs2FT9EemBEPYOEWrzsmaUX4waWZ+u5oDDgjg
cROV0a6XN5DHnh0CoZblcPPWaUqyJw4KGWaGd1gZN/uxxsrqr2YJjMtVnNmwWmY0bwWMKk333NF2
Ai+hWiB/RAKUwGOtDDCZboS4F7fiflK0vRsiDZl7oOJ6yyeKNbPztA/TDHpkRN++L56NVSpM9473
IwjelnQLe1yn1KblivE7LHgY9hCUYMz4SM1Os9PsA5hItSk6mrzGWp59Wbc9mtGNKj/8pYPesgN+
hf2Oww3J2EJ24KxGPUaQZSSNTyq40vc6h0tAm0DBw2V0oGCgXQH8ov81MR+u1YQnYcmB5SIdI/Bg
sqqomeO+FCTGZZ2TvUPTnuzbr4Y2jN93I4Y2jJ/DvN+gqXh1Dwlg92tmwIIVKwvVXHUNCI9jsNXD
o8du9re0FjcvkHmOPhXG0+kwQRWylGM38L50mEKCDzjVzdMz7TefXMXoI6wlA6SN+IHMzYbZ24yR
/gZ63OBfhjjVv0ki+uABLEDqDxvBHmqPjhT7UzlwARQmLKGZ9KNVaCOgOIEx6qXbUF1KhLRFGPRT
6D2KuEGhedAgwgn4kJbMBYcMsLnfJMHByToyvkadiT77cHVfEIL6U6Z6keDr7T20BGGol7OnOuqK
bdPJjZjb0vCXkHphqPAzOrod3R6u0JG1ito9n4M91ZXZVZiWqJM3PqIbn5CLOb61RoDyJiwcHyxp
8aHjvhUCmPDi3kfSwK9wXO37FoesLRFnYvdz2ujh+9okUV80wSr2AjccRymC2OMVLboOfQErE4jK
gsU1aPd8FEXPCU2C4bHlJl1OG07wrCJz29MCFWC4T41M0zzGaudvYDG+LhK05AAApB2nW1ZQNJWh
W4f5zhnZPso94ST3NsTw63HcljiizH5F3cfzzDEszrmMARhDzpe9eKjTVeGGJGiLtsOmQ96vO+Cr
nqFXvWRGBgCmt0WPl3ByGAcxeuLYTfdh7XJgSLAr7Ac82pqSCPuJ3dTdR8vWbccGfqnm+yzB5Z3B
HqKoJNAjbTmQWGqqNK2X4Ja0sXTlHnWUPiy4FrDnrkOZ5UE6zss35+A5YPI2g1cVyoaMxROiRBpo
8Zp5foPTFH0eUqaeVCr8D1wqtMUcawPunLpNKHQKQ/wDIkIGmULM5w170dMQA4dLPSBPC7e8g1+F
4AXwguSLZs0GZlSZFW+cIvvdFC3j3cYlmJPYLW3Vhyr8smG3vQaJluadWjB2pymrM2RTdnNiTz5A
evjf1MkOO8Y17lg1Bc7E1yYwdH1M28D+ddxuv1LVLzXETbcRneAYaA6uD8MVSrtAdeWcsLCsA92Y
isBn5m9KI1De8RQNJEeNDT6hGtzxGbWMkVzuatcUyE+MTpusEc0VJ+qYMv7XrB4hMktMggFJzAT1
jk2wIskZHB5YqSDzGJ7qeUrlfYg3O666LGw+EEfTj2+pqwGeG+Qx8lIFEbui+RqDF6hk0ODm9cbF
X18P/UOThFlU7rZBiTN79xEsEesLsa2aVMaK7TWBbGDBl2gwmDRNL3UVIQWzKUO286QY4nbHYTAy
0SOpjxubexMD7aQoUSKnoEY50Oi4r8/zTNRnAL5yzd00Kgrkyju4w8xyXCsrAvA5Hi/itQ2CbK3k
nLL7WIzdhx1C9PPBBIY+DJJ6h9ZvAyHkdxYGBce08lrLaWNnSSZRg9gZ6/oEjcuOhi2hIRjoBnTk
L6xW9ICQMzzJRWR3zi6qv30LTPjdi15J/DxmCnAjZ7g/QS3LXoYtyPVpSc+DhF4Mhk/ziMsAYLVC
lvrkUb5ZYgFwrUydFHHqHt3W7A8LTLpTfMiM/mI1b98G29eALlZigekFEzmg5LTm0GVRB63CgN2h
ChR1+iGWxoKhT5IRXRgsPkdwobz7IkPg3rvhhiZB8a3NyYjdCOSgDEAl5ZS29pDRxdqDcCRpSwYa
oYFkhXWoeXNs37B6AFmpkJO9XXdM+G9dKsbXzSHH/rnmDG90GiM3K5cRFu5yASWJKeNsbP+gZZsR
u8ZGXP6ZC3TqaSwwZQMsDLcKxwMAfZEqCTB4ItEXmtYIDFbdcjjepR19r9FxtUAO6cwArg5hd9jn
ZH0wyFqXxbSE0w8PKeRH7RjVgDbYXEbImIyKcRkRDtGHtZpL1Rq0J9vaO/BemB5xCHnKviVkBl7c
qMHd39Kx5RFjUjMh6RtU8wGk3N5fhLFuLUHvROAduyEKThRtoyz5Rm4G8Hs3/hVOJC9LjDkUKoQU
Buja7PixhFlc/D3sRFbwWkZngmCA8ZqpLS6yButS1Tz2AOA8dq11OaVN+Ieobn3dJzFBymRpv5cO
wtM/XbTovhhjjsBDxgWwM7evNbJpM+Im6F/3CSgK7dpHAQ3x7dLH3S9F1PRVDwlepGDh0F3BDeUK
fZvpqimN17/tZKcFTdcAL5Zpq/t7VXcsLIgbCS0z5CgtBxYm/Vg1C+nRo6FfiQ/Attbp0C5ZZzDf
78lw9ME6rmBWmc2wqd+b5KFOp7q9E+2MUyk0mq9gDKOhAT2ttEJeqd9fejggtQ8uNUMIDikK10Og
ZDajON+6bM1dExUzvD36dw3h6PpfNmX/g5z8n7HWteMU3yi77UEMK5pryNV/RqmZ/vyrJQH6jzXo
jezrugYgKGa665sT03Kn1579l6Wr/x/T/H9p1W/bHf9jSwDL8sjS3NrgGNfoVc+kwVt6nDOoAHKk
momx1CxCS4rpd/uJOXr4RccusmWrkUd6EJiudIXSbpLzykn87/bMKP/fnwkEYtsnENziEIEiuhXd
VlL53yI6/sPaCr3dxv/xhdH3hyrlAEtGE+nvUvvx5wq0fM+jeRxghUNHIE3/7tb9Y7OqEWOiTMb2
I/Vrc91Ih/cusuHrv/vp/9jAoAHzcPez+zHcsH/J2RKcg6Bvy3/30/+xgpGZNmhChFYfNzkEVTBT
c0D2F/13+zz0HysYnc36IO3w2Xuaabg9xsgaQwCPFP9lu/8/vJP/NDglt3RFm/jtCK7+Z9AtuRvN
87+6MP/0NsWIwXpEoe5HvIqfMssqhEj3/+6B+aez6TA6B1XsjftTcYdIzpBW+Br9vzPh+Ke16QpB
BR8CuR8R/CevfTPaw7hH/y6dhv3T2FTtQ9eiwdiO42Tb3/Fgu//H3Zk1RY5lef6rpOW7onW1a6yr
zEa+A+7OGhC8yIiA0L7v+vTzExlVCd443pk2Dz1jlVZVpIPkusvRuef8l32pZv4vX4T/+NH/L+8l
u/wjJFX//E9+/pHlQxkA2Tn48Z+3WcI//zn9zb9/5/1f/HP1ku2ekpfq8Jfe/Q3X/XXf+VP99O4H
WtsUx6+al3K4fqmauH69Pt9w+s3/7oe/vbxe5XbIX/7x+w9SgHq6GsEr/f3XR5vnf/zOvv2Pt1f/
9dH09f/x+//mCl7z9NtT+vyb81R+b55hdf5x2V9/+/JU1f/4XTLEF8MELmvQQpiINROJrXv510e2
rKs6H8oWqpyTjUoKDcH/x+/C/AJU3YYkgxGhIdsTpbfKmtePjC82gD3FFlzLNrnk7//6lu9m6c9Z
+y1tksssSOuKh5p29J/vF123DENTTf5LWLJpW/pBtGqQT7Zyes/zuE3Mm6BvqrN6oCE4M7NR/k4a
rjSO3oLr7WTRbEEUJgM10KHQUCj1zY3S28WV3pfuZghG7d6CwmXPhnoyzQo4VH+PFDdeuaMEasrs
QT+9GfNfT/P227/Sg999e0sRsm0plqzpjMihCrQEFB9mid7N/UYfnqh/KDeRoQ8yaHigKb5tl18F
VndOFrsBwKFEmSP2sRzkjlqobsvahi6WDXbBBEo26zSh6U4jReqd54tFlMjmzhTWcNlQSH5QSwFZ
jCgjXbY95C4zc8eFYcYl6E5amg8j8Gx5j/dyCfortYYrsOX+hauk0cYeSipTXaJxyKuHqIBzK7fK
idg0vXwPh4IzriClsRQNBfb370/RkDTSTe/p4+ruLK9902l6mRZADij482F/r83CmmHU6XuYwkYT
QpEPrZsDegoUixE8NcwBZDmHgDPY7dJMsVuLnH5S1Gx+hfW/FF/27UtZN+XLb9unvPpt2aTPT9RA
0sNY8i78bIMfJSS5n/Xhb/0PjDiTM8vxkOP4Tf30LkJNv/9HmLGVL0LBA5Eli72bIMz8K8pY1hdT
t2TFYMZkDdUv1s2vIKNYX1RFwStIkWVhc2Ljj34FGcX4YsCi4z+GRZOBWf4rQUb90F7eUlX7YFF6
burS1tWVqR3XnWU6dd9AtUHXBFKRrPEuLs+UQjafQcPTCYClY0XU5/HrdQI1EfVdQG/hqyTr975G
V4VaUF6T89Z9FS1NrI9Bbemmf1VDvIzRojDbCUkpiSuLBkE+9+XY/tbjrPXYwcW6tiSbaOtomrDl
mVAbAUMty62bsaNnAEaNmvxFUob6WdX23rWXmyLnGARHzKHbZkCnlGvL8cA9m3MoOfmZ3ire18JS
3IE2I1BIjqK+qwGE5/0ttHy4Nkp9CC4BOQecs9QiBpBSmna+QDAmTGeVAVln3sRVVAKfttLbiKbj
FXSn8VJLs+5MhQhBlzwu4bcUsaOORrr1AZU9toY3nOmaZl8onRKsqWJ2szjvJKDtFd4mIjCy725T
pUtchNpZgR3aKhJ+tsU2rj+nauEvKICiO0XR0TN1f1uYCZ07UUO9hdEyNiu96JU1WEynQZVkbkv6
11IzPKewaDxGgJ/Xg64jpBAbgfEtDqRsHXmedtGbPZywguJAbeo3RdFhZ+J6zUxr5BGn46GclZYN
I0PTt6mh9j/cqZsZK8Ow0yKwsWZcD2A+JO02t0xIMHpB9QF0VLtSDcmeJ1Zb3NexrJ8VIKUASne1
uZnaXaWTc+jdUDzuyU1asUdzWbmTaQEvzbEBM5BF49Wo2hShDBouC03ihAmtNKyuc2oL4BVbhJKL
ys4qUFc+SZgU4WgGn471IxfnRVivE8nzZhK2OlR0rHqetZF27tNKvOfNrs5bTb6HudCeDyLSth3U
wnu3bdK5PGLAwVsS6ZUyL4Ajg9CbtT4eexoDwDHeR/slMe7DLDAcu/O1tWlQ82RR2qYGgN5sfYdC
XUfxG0Q9vSqdAxgabZbbgRvlYagKZNpz7acUnDpv4JDYZQGNP2sydtIor+QA+bbwWaRzFbxaTPOs
KcH6D2VSzYOik5U1/jLQNryQNjINX/ca4E6aL0dduHxfFzQJ1dFC3TdDD5IFJD7N0TpWTAjIeki9
G2W6DhZyIrYeDh5fKTubIJDipM3XjeeJi7jU5dvANiSy8tTqFkZNK9qhq6CJ6xJ4tdk6EJaUeikV
oahnEsUdib8svDMjigw4Gr6enXX0mJapZ03AVaFJV4oHNklREEmV1ddt1xXylp5kfe/ZYb4NlMqS
eMisKWa6wFjIxBp9paLblayBGqcL0WnhVmo6H1hbl57HrazZ84zeJi1fpgjRbuxflugTW5QkB7+m
4+lLd7JQ0y01/7IGxCtfa3qmEJQKrMD8VKP4o6Z2tzH0Vt+obi5+moPtXmHznJTzIa+VWwjhNaxo
wGti7ovBMhcuPFXq2q5b7hEaFfDjABLrYFxyJcLzt+l/cOLHxNOiPu5UtRRf+iEM6gaRjtYJgw5u
XV9VZgOKU8/2oyKkq8yAiEqpf4Lq+h5cqK7JNrmRGGQ1YYcGdR7GpkzLOew74rAnHmtrYpkXdpee
IUEwnsmqBeSsDnp2aghe+pLFNVwohVmAucrGPJxHBgVNBzSYPS94uwALQrliXbWBf66CK7ms6cpv
XaMAnxinmSoct2mVi6GNZAFMPgoXaW5Z3cquEnPjSvglOxWSxzvdFeaFTGc6mcWJMDYViKp54unZ
ApAt5SwFBakrSnVAhGxgdxshtRQ9w9QKzi0UlC8SSyrvC3wIB/Yj+CgncIfrrFLuMNoJbgw76b/l
llEgQtV5ML11SVm3bt+9vL6Q/1KS8v/XIWhS+/kkJSmb9CV4e/CZfv+PlAT6/Bd0DaFdsQ2njOTf
Bx8htC8ySYlhGLatiLcpif5F1ni/w3W0hWmS0VDe+JWS8DcyIt42ouAcpqY056+kJAd1Ncp+qszy
VFVU1kiBXs9eb8tNOC3Ivia6ZDMGveGo3p1URsOChAVNPXv42mkWPJzwImo3uYwdkUkPCDp+vhvs
8IQnyPuC169vQqqlQEAieT8UvWoqH7dpAM6bPOo2xF0Xgq0WfNPt/KSt8lTY+vOM8MetGENF1RRT
Ix2czhBvamxFFaqynzTJppZdole6UHrlAklDda2WvljmLnhwWI/xThJeORuDbKDOEYfLUSHREE11
yh/8vbDL6/fhtGIzr+SY5KjT52++j2lL2UDHHSR81tkLT7cfQFwEizLXNr4BeQU6hD+vZePuzSL9
4Ng4PebBMLy77STh9ea2khGpYiiGeNNRjwcUC9JIRJU6E5Z1ohj1wdy+vdOhHUAjBj+OShFvfL/7
TrMYKdSWotdoPsfByaeS2RxvnotVzEvPko3XwWR6D6trbmmXckUPdCPFLiwwMzLnnebGc4hVTl7q
X0m2VoktfnJahzC/8KKz3NeUBa6EDwoYnVVCA0kHbmPlYtGAuAKbSttkFdfBAJsjhUhPb9jREHjI
vQIS45DNoRlm10JXxGWD6ZJDP+c71cJ9AdrJyULx4DL5zGBGBBdr32/vIrqJy8qo7kLJCmZ0ffsF
Zg/tXOhW59iB+40A0V5BROZ8Dno0BCQ37xVrRxqjLDrVzb6WNcoZTtOm35RK2g1NmJ0Nqn8rAxde
6mF7L7VQw4bAXCDFcSOAj8I88/wtqOmt3WsruI2N41L/4u3SQSCNzujvLFGrstYUUmG/9DBtSo+N
CGfozoj96c2XdIsMIu4NHsDnQFmjPSiwRanW1pIDQuU0fuFoJa1jWE3LKqhfSEKfC9EPJJaY8UDs
Z3+Ns0byv1mjCYO7WWadzLserGup9gsryO9AHz2ItNIcSjWOJ6+y6oehdFBDpMBdk/JmmybLc1BK
Vb7uK3tdTXQ/LXhoh3oPX+ElwjYDsLaRrSyyNfynB9qiWgMTjTxba5p1ngYWL3WKG6JfsVC+S64v
OVUB8aqJH60Mcp1XkPPUxWqsRlLuBnR1QhbolAacPro0D3Ltyqu2Yr/gGQAUskJ7QbO0mxJMBezv
Yld5YMAtuiKLNqphZlUuQOIRIJ/GL2TGV5NqjGMPTbKQg8T6WjcQdZQhfFQyGSAZORrYEiCIdk7M
QV9nzqBTtmkBYNj0yM96SzfQ67C+SsrUyzHs+yjs7vRR9JzRODQOiR7PQ7WapS12LjZpQG7261EF
0GVw2gkRTC3kfpEWm9AsfvThYrAtp4kAhgoZfia5nIlrbO376lzy6zM0s4QD3+YcyIIHgBfTAzjw
8E6ueh9KQlOZ+6SyrixOBqAFJfActcKuSRZjHVyPNIyHPujmch+vQbp9NZD+g11xRnSGvU1jvmgW
fQieqDyvxI1ipxuvf/Z85SJW+hnwihW8nLxBvFHC5yD9LmvjXG/LjeWWWwVrhiF+hEwMmad2Wlla
e+LGI6BnnbZAcsABtA8WlzqY+dCLKQJkC6Vwz5CenA1xs4AtYPUKkPz8vie8WjIIELafl13SYYYw
KevGGXLyK5VOqLS1dPhxYGW0aNfE6UUOOdLwd16z8qxrDy0ctRwX8jiXa86q/SOJZ1PzdFFz0RT7
KG8BovXIOT3q1vCk+U958ywN1ayBiCWFECyea0lexOLSE3cjIj9JP+/Bc8vKJR6v/N9+Zksox8Aa
9Z7DlFOk/7MfTcD1y7x+Bt9C6W8+JtJ5rbRLKz/rk+sUd3rXFouudVro/mBvZuCoNKPepaW+UCVz
3pchmgwKDJpyqajGQrIf/OYx7uewkziRwF2IrFlwz/DaVX/da5OcIz2+bpdjJuHG2gK4iOMDFszQ
uvHjzTjcSJD5FPlcA67rRpCmC+0skG1cSPKzUMXOyWMJt8kyA5/eZD6KDT/0ZFwMKlW6aoXq0RxO
99JK/L3StjPy2oXR2fO6bBbTWCbYaASdsUTCZqbQbE8SDAw1cMNsU7tIgfMu1US51gvIdd5Nbmbg
aa25kU/9WmXeq/6yKNplPrSzKvac1H1IwGo242K0EU9FhQbg89kAHF8ECvRsY0af/txSnoLyvAmg
9geS09jyRe2LdSFDTnUBS6faVvHjbyWFAADpC12+GJJypcujIxklshvBTOIkkUIQRrKwKqU1kjWz
QroEvUvt8nrqXXZyhKKUslDGZql1BbygJzz7DNhrxJRtCqfM0Pah8ihAAySJ4CpbJYuuw8Df2eVT
l+69FNMR74eeWUvbKOdaPQlmQZWF1KTLwRzo8cx0d+g2r5RE1hF50NXppO9SFOFrF3psr0hwmbBQ
t+dqGa/R+Nt0qOAuMxE8puXEsocuAAxZrZZ5XMG68KwH2fOMWVKLATLVsAS5yJkfbk9D0BgHIZZ9
MvWxvZ8FHOHO88cztINues2zz90J0ZDFUYJOF+WJFtck66eqtJelgEJirCTNs+aBVJ5nsoSpOoa7
GCHNWyl+cUcCUFjCxNa7c2A0z1lbijV49CsYIhcoCF4IlK0WteytPk+VoJT8l6QCIoRmo80Pz5ym
w0GyFIhKh+JvS+u6kOYdPmUoMq0B+6Y3k0zeIvLH86ipwzl4DYAwZCi6hsKELJ/bRleshBYk50Nf
dJlTo22CKFODotqmjaulqIAbBkD+7PBp4FwM8gzBg2d3LDRjbhF9oBR+TVpTvS0k4x6Ehr+w2bci
f85jC3pCSF4A3DS87WuAftin9TsXKRNg2cpWCym6S8FPMJXmpdGMyROjYxbfxnxfSu0iqLNZBpDK
SWBHo1MFhQcRiQtwkyLw7j3VLmceZ3rf3knQfVohX3SaWTqhKBb5aN+PaYSEkMfrlPoPCPevIDJm
WdtsDLN2v2doYAyAYW+E6OtzZOSLSyvhNvUgjEu/KMPtABxmJrcWMQSrOMRSyuG7P4TZfTBkS5Sl
tnVV7xTVjK5qw5JQxkoeOt1FY6SDY0h7mboIANBstCfvlt7xoIrLXQukccy+KxZsSvTsLl0zv+tU
X1voQ4nuUkixA/mDAAdnCqVEeGXYKzYATjipyHJ0frnQoTcCJrPdc7NMC0e3cJpycjsaZ0lW8N5t
Y3mJ7PVjCEAH7jQqt1QJJX0mdR2vEqU6Sxt5uMpqcZ8pcCebUj4rga1tpXJkvVrezgQ3RhXJfjZR
paOelUBFLNA9ht1lOOFAWpKkQbayu8E6I/HSJqEY5B1KyaMUQEQmhBCb7ELZZFkLV1ot91Xc5vMi
hRUP3D608x1x8KIf9bthFGcpDR5VCaLFkCSPqgmg2q8fEF/TZtU4wFUZID2oNds6UpQCa/GimQuS
1i16LTHCWpR66IOWj66iU56xe8EM9KCnmMlRuortrvlRg+W7SVX7XkswRYPpRKKtPXg25FrYz5fY
f130Oup3adw+IZ+AjlSVh+d91pczs3X3I8hJLSENQRXBUSJE7xvY00gYtJM8BZmIAtBDqvFQqsz7
Pi7JMNT2wQrjIn0ELGYMYMmyAnH6IbLPwLcIE36tgpKcJaG70mpANhe+ogMqH+zCrq7QIUKDhRPe
j6iCCe4oZtK9xAqAuSb1b8ZcSCyFQkEajBUj60+hfBZGK1H4P7B8DOyFGXq3Td3kT6mMtFyf78FM
OzW6PlS+Im8dorXnFOgC8lSNttGrx7QjPsyGRh1g9dbZrhRNf2/24qxGM+0yEgPCAYUY5/mIllYD
llGKz6NikaWZB4Jz2ORgcc9S96IZrHUfc1SQtK2Q9AcN1CGAyUCHk6JRG1Xarphb2qNSh+WWAxJZ
UzMsJOrPi1irZ3Gx1co0nU0vtNFGeJOsoBqtucI2YmNvKqrZbnZW2fl2ahFkvC9jGEw24Ef2vq3/
FOESUTkAlK32XW1WEoT9GSygVnzPkMERPSpqSUvbb6X02SLthaMXKNx1INPFPVzuAOmiNstvMoCP
Uexv7OCyGAcQhup5NRaXSplsKX91+X3RnhvDMIvIIjTlyeouZThCsdUubfwFkAh4iqgiJhBX9OZH
06WIgET1aiyk24INmzbVhWfBsVEg1nvK92BMz2BvBA6qPt70ZkS5wsiNdVUIp/DVWdjXCXQje1xn
gVwsqkhbynbiWOBKbLqlVscZKX5oupekOldrjGyCMp55Re1IRK5Wbs49dFCi1FgURkddEpXJEgvn
KacijZ7TdnJyaVNAfEcXKMT8MEnO6yBea9rXRJhzN9CWGmziqQQo0U4GZR0ujEn1YBxX8XBrEiKa
cA/v4JyyvwMbPvaD76r10vQXYRoOiCdp8Spvgxwli3BX9lvJJQ3rC3OBaFc8Q5fkEt2H+ZiP1rav
eKGCm6HImrxAi1cnQH3nUFHflak410r/jxbp/+1K4NHu5Lse5v9DoAkACZo+uZkcLxqCon7OfvuP
326fopeKkP0OOPHvv/9VRFTFF8tUhW1rBniIqQ/5Cz0hpk84CiuyNjUW34InVPOLAqZBB3RLQU3V
3oAnpo9AOyA7KGRFV7ngXyoivs+NTEulzz4124FOUGWXDz23aI3D19Tj7MpLfobaXY8GWhmhIGKa
M9Dvi6z0ZhmKGYAEIIH5JN6nrEsPy5j/5RtMJaE3pSzfrSOyFb4B8nRIasAvSD3SLyRAtsNGL6O5
VVwFzSNk41nNuc6Wnl+n7i+t8//eIv5v1MWPXuh/YK9+qp0eX+OkIum7dT39+r+WtPbFNGx04OnK
/1qdfwCCTPWLThuJarmmyRpCfWyjX616nY+opQtqetTSOP7Q+f8XHsj6Iljqpv3a2/8LUKD3qA6J
y5pU1TXloEdvClWLe7TZ9q4I8ZiHhR8P3lLi1dwWrbGyo2T+Zig+KL++L4r+eaOpLPtmrTbtAL/f
9It9owxPcdMvKVstgUVTCENRc/n5TV6hP38Wef+8CyP19i5gvUBZ53h456ZxKWo0NExsEJFeQE6Q
NiyJHOYnRd+OMzoQs9G093oc//z85seecKq/v3lCDwirodNZ3+culcRaCrZ9H8HTUap1c8oIfTp3
ffR8U0x6cw+4c9QeQ1XbSzL1JOFv8LXYyS1sQ837puIcHeTDIjxl9vS+Uv/naB7EFyssjaDQFO7W
TFp2kOjaqxBCutudh7lOinYCGHrsqQ6ApzQlKihIvb6PAv1J1qo1jMuFkC3Hth/quLwx6uIOkbbP
p+l9H+DfD3WoA15GniEK3dT2MkKWajpAawn19dgqPz6//kF0/vMGB32NLsNF12wlbT9QMLpHImjK
LfE6kuv0EQYuasGQdBZw/MRitLyfSVop67iWHvvcTwHeGeGJUX3F7X6wWA5B6giV5JXbM30BS7CS
unn/o4o3faRcjmX3iI7uXNUbWLtYqX7+6EfWyysQ6M3qNCVlsCg4KnvIGj98gW9FJW3UJj0zQ7hN
vb3JaSh8fqtjs3gQTqBBeUPgopidSTVSty4MkAz6+VrBOP2PbI4k62OU5LGnOYglstHEnlaHyt7u
lHXWf8v8cWOgWJhGcy3dje7z33uSg7BRi5KMAWemPaKPaPt63nzUu23eKcqJoHiAl/xzQR4EDRm2
ZW6Q7e6NXl/A60QNaxk1LxANoRRfo3GzlKkSS/kGnJCuLLLwTK44LGy8MnEq/QEFuumntL7KKQQk
4VlsIRkc/1SB0liozg9bPi3Dbj390oiuJGssfKlR6eS4u6xOhb5jM34QjKJW7xO3FdY+SqAeQ6qf
mU0IO8nV8vXnMzFN7Ef75SAMwWFJQMTZ3qWcdt1STSNznXWwFj+/+pHXw2F/Tpi6W/bY/l26NgDb
OEUy2aRsNrOHtF3U+Ym+8pFFewiE9xRIsGGdW/uAqbAjSmZD16/iotm0xgCMt9pU+eLzBzoSteUp
pXiz23UVIyOzLf3LxB9sxyAFDWP53tfHC6sbH4ZQ3lMrZgWdWgCvzh8fzA/p+7sbSggD6WYZe5ep
JV25orpETk9z0prOR9Pqco2IhzERxRXr0YeKNutzT13QHyrWSiqdl+hVU3FqF0rmfjNsKnwSyC7H
kIcXy4rcuVCCObLimyTXOWxDsduAj2nnupQr+okl8Bp5P3qCg6iFOqwh1ypoHinqzws0ewRy+DMJ
d4i1aqV3cQ2ZyPpJbQ19zaU7CvdiDB9CNFfhBz5I1OJqVamQIKX88fkcHnlHAFV/P6bgD9VA0mR3
h/50kN/IVBuEe8kPnu07bbgNhLaCVfv53T7eAqp5EIj0ZsJgVo20E7lCqpIVq1SDDmjllEnuP7/F
kSghHwRtXrZUfVXk3Tg6PlM4WvWTx0VW0LX8/AZHgoR8MGC2NTmDYlm4TymgOpJb34ImPBGAPh6f
P6rxb3aUFTU9+jN6vG89VJ1HpUBhTFWsq1E2bmEn+iducyTnf0USvLlNpBUYpxsi3qO3d4aIMp3F
q8649yMPWZLo79DFLAAe7xeW3zZRhLBhtJfcuFol9OdkT8gnFtLHk4BY1MHFR6nXRIIkF/hl19HR
0UTh6MS1P46gFBfeXzsYxxT54jDcy101nOVZTqdMsmA8hGwNk2RUD7p9PejdiTTj40lX7YMwWrqu
EqFtRrEL0ByWM1YTgTXSzpD0/nzFHrvB9O/fTDdOmG6uaUq4rxsJ1CYIjDTqHlDcpUtX335+jyMH
LxC172+S405deJYW7EVYa5vQVuRbPS6y7ybezgvTH2ZD3u1cH+t5W1uObr8XgbT6/N7HJuxgy8Ok
raAsGQH5Ng0SKvEd6IReAftYTGCbuahObP1jNzrY+lFRyAAI6mgPzmGem/EWTZxFkS5Zema9zEvl
b20dZDHejyUK6FGnAdrdD15OJ6Zm9Npa79d/b7gO8ihZH7tGdYdorzSdgoyiLZ83igBtAYkIkxOr
X4UpYAhY46ccCl8pov/1tccV3z8Q72IjR0o726dpeFmOygo1O0Cn+K/cTrzuhVvqZ1pDv9yrY+rJ
6E5LF3m2zUR/po1mfWKjffxqUK2DoCGbUOXRCEz3tTIOM/R66jlUq/zCsE9EjiNRyTqIHKmB9NYo
h9leCQv0KCS9Ge5LNy9OrPNj3/8gUMjeYNsJ+GoQw8aqkZXvve4/9xC4P18Xx779QZiQjFxH3k+L
EasIaCg7htD/XgACu/kuAKFEF8olasp7sBQqQAoZ+AGqX4hzzLvC+vn5159m8YM1Zh1EAVFEFowl
A35jjbGWH5tw+VH6QrN1bgPDakS4QB5PpaWpnhiwI+HAOggHyBpXhkf5bB9U1S6S9w2gfBUXsRHd
JcLPybBzbGIOwgHqcb4kWSb3kUxja1klrSOtOlEkeAWafjRuB+EAEWINPbok39co5aCRHufVPM+q
EF3dZtPl6JI121YbHtPkm92cDUq6zgDg9P0L/bVZT5JYJKnjupui3sqYJGQwT8Q58mDC3AjtTM0H
HB5uO1ECIqGt1ar0a5dJekfAROznnP8pk5e+8K8ltAvC/tYwEaU5sR+PTdBB2GnGQOhSQqMyDQwy
Zj8bUwdZ1W9th1huYulgZxQkiBy8YawTr4ij+fRBkIHogLidD9dRkZMLM1audIHqu+5fhUF9EVJf
bc0c2TrFvmAcPl/5R+KCeRB2bGCJXjFU3LLQlzqcGGOE1Bh4J5b5keVnHoQdAz0wFMU1azeGDeL5
nCZHrUv/7ngdRJ0wAtXgofW0I/tplIdg3PQoNUf9rSygod+YkbrU+xNr/ejkHASipK04fFSmvdOK
4c4l8cXgYsC1ImxwKNH7qzLxV5WMoDmmOyce8NjkTKP6JvkyXBwlUDWyd5AT0EJv4JiWA/YGEDbH
E/M/DdUHO9g82MG6DW+iTWtpJ/nxM8CJ5dj1l2lVIW9unthJx57iYCfJIbY++D1IO1/SVYBzJhyb
oMQxrT+xyI7c4BBnJFkKmnflKO2SKsAxJ1jKWUubOWkWf2uPHGLNtdSN9VxVGSOKbBljA0PGcfvr
z6/+IdORxqBxsEfAgPQSYDsJWCTQMukGBdkZeoqyfd2j2ujf6jWKrBs9EU6kAp4BBJQ+Kzr84xPz
cyTSGQe7CBBHYJSRLu0wntwqYcYBQga5l80wO/omvHRdRVefP+qRxWZME/hmPQfoQ/WZzEAaSY8k
3vRA6Fh3F+KUzMixlXCwYaJELYom6KQdOJm1oUtoIj9Jw4lvfySWGQev7C7qvKZ0W4DjYYZM/rRH
LNAWnw/NNNkf7MOpW/12aDxFrQekoqRdwwk+akt02sd9hO61M42VXokT6dSxyT7Y78jYSjEAFmlH
3fgaSdCz2LU2Repd1lW3ylFPchrz2+ePNL21Pnqkg32PSZEXIUnNuipM4Go3tb4CSFOC+ALk7CSo
ZZ2cmmPBeYIRvB0+ZZSUSreZeN4EEvw8tkjCTXBGVfQdr4LIVlbsmc8f7Mgy1g/emYoXuihRMYaF
lS2gyiC7DFJGVZZJkZ44bhxZDvpBTGhFY+toSUo7FSX8Pm3miek65DtZs8nxYvr8OY6du9GDeDdq
aDxFTVtxl94rtlPNrqy33IEQEyKprxlfDUQPYYsA7TsxdEcn6iAEtK0deNmgSZigLX1XXVZmh1T4
RkJDsOi+5thSEu4k69QjHgkI+kFAMJpKGKnF7SrogV5zK+qvlRyfmKRjFz8ICK2FJt/oEs6UWrtq
S2NeK5CT7RNvtVe1qQ/2z6G+RtljgTXgk7X3VfNZjdqdG7goaFrdt9hfRnb6vU0F2sx2so9bKDf2
UDmyFm28wj936Xv2erL0fPIGkoX5CKf680WjTE/30dc6iCCKhmuVnLf1np41PhvZXZhFa7kTG9yd
LwSEd0ettFnYTI2fwN3kSEvFHRqHppc7dtSspdxfZEDocXBDbdXN5jD3Kfyz4HxDiuZBU93jSbv/
/NtOwJ0Pv+1BELJjAx82s6j32AMsTBgFngc4Uye5QTnwRveDTYvMY5YUazTSnVGocxVNaJwDHlKM
fhz1eqDi1T6DNAJN+uSb5W2BW6lVBmsljhZoJZ6noNPRlkb3TdoMar8trPTCltv52EDcoF/iT1rx
VgGGh8OS0409hlxaddnl7qmm9Mfu1AB7DqKf0QW6W5cZVis5KthCbxEVQ/MNJ07sDuS9jIux7VYz
Tw/3ie1+R+v/KsTd0ErtH9DBJ5fO3SAqkuf+PFV7vPemdly3b1oQtr5nhNT9kOzM8H6xhVP28q7B
dNipa+OmVWINoxJrr1f4l2hQp8JM3gQRDokxciXQrkPYXJ5RzT0pQQtV+O2Jzffqef/BOtQOojDS
2JVkykW1R2f0O8RplOgD0PCFO+7KOt4j2Ah0WSvplfMWSFMwVoX33GMTPUt8iBAy/gNQHrRV34Vn
aPKvI726NRELXmGFuwiYtLQYzhHHvk78tMXqQb5CuganJA01WuP88+U5TdBHz3AQ5tXQMEYfXbw9
Ci9zBEt+Rq2L1oV/GfFN5qjeLerYuG37h89vd2QzHAq9FJ7W2VkSQq3RckKCssrS9kE06l0jy67j
x+PC9rPF37vXQaDXc0GCpxkAfW3vu8ABKIXQLaUXXlWvcw1jmCa7+/xOR17HE8Dp7bufiroY28DM
91GkXXpIO9uJtUs9OCRD3J2YqCPvY+0g1FdlDcK3x8zIN41zW4lfrDG4wuV1ZcHX6rr6xKAde5SD
LNCuPaqnYiz30Zh9DZDzXw7meG265uB46LqeOMoee5iDCB5Y0OIwuOM8Uze7oR22WClQJLbOR11/
SKXyx+fzohxb3Qex1wx1SR1HV9oF9n2fXiHesh4gbZp9P0+M741xX4gbChl1dEXLEG/aOV4PmM5k
WCwFsEhvdNhQWvukwtVBrA75lfUkBVD19jdjwF8ndx9xhMDJdIqtpxKUaXl+sCNfQ+ybIwomrzqx
1PP2tpdeGhgyslhd+XoU4fj3Rv/1TfXmDpJvl3pXs0SzNFyZdXI+PW3ViAukVro5sIrPR/8Ikkid
6PVvt0UdjE3QYMC5c9t4V4fS3NLzFfbSS6D8cylKL3FWmDc49XAKs+9st7wNJRNXyFPVrCPB5hVQ
8uY5+6IxaURK9q7A6aQr++uwS1ZFGM2wZ7oaEKbHYeX2xLMeu9dhsCkK3xAISexj9/9wdibLbetY
GH4iVpEAB3BLarJkSZ7i2NmgHCfhBA4gwQlP37+y8mWLYlVWXZ1bZQgEcHBwhu8/+8D81wTsUetH
8x6DF5SjoScONEHr+gZV9VATgOiP8ZYoGvKiB5Mv21ZL22f2q0+MUQLVp55xWZyrJDpmLpXbNLVf
JInOSIZvLvK7vdxIlf5A9RQYLi9oF/41xqxdwJvNBRPoxFBVpTcgXyers2tWD8TMXjrVvRi5D43V
IUpX0GbcD+iBzloEEnvQzqRbbYUVI6wqUP5bxRQLBKX2MmjaYVy4qmesGp1YNbA5BzpSNFA5Dd4u
FsRSQgvcwnUTFR+ot14qEp399hO7hn2uR7MbL70l9c+iiN07JPPAg2oSf8UGc91U/c+Kem9dnqPL
olAbT+K41ZB+iIhaON0XAtZVAzIxesIkFGraKFXFRz2VpCXgUSX8O8SpCdJGyluNgj63tH8p3P6h
q8YXUbHst1PncuE6tC5b7YoJ+2uOvxy8HIovyNA71ZnbdoOeVMhErKRnPBjoIrqnhQc4J6QHANSG
/nb3LU/6g2VJd22CA76SPrr4hwK46AUzNHPX/PXevvwYr3Wt0YLU+tlFJ8m67Iy3EYV2DioT0BYF
pjNShosFMnMTn1g8SIzkjfJGffbpk0ZDGnRVziixyNomhMIYAFzpUyxPkPkMaiYDqCevW6t6bcWC
FZrZ5tNq6HIE6B8K8uQsPXJE9dJ9Iesfkd+GYqmkduZy+lvb9OVjgtHUVZJock7a9BN8p/ukG06D
3CxY0csWvbZxJrZLW3089iZAWAoOAYqdY76KJcqrDaRjJIOyIh2SQ97bqAhDr37RRMnj7ZFnHIW/
T80v87KzCkLOyrTOPNMvrVS7SNE85Hn0NEbe3h79F1qiEy0poY96e8S5tZqYJNpZlUF4gvJM6JTG
jACwLdynJAXL0SjRiXx7lLnNPzFIJnSBIJyGklb0oh/KxFmP1fDSMASRBQJ7iws3N5mJyQE+DbI5
djGc6TDsJTf/QKfgBNnyP/3gj9vbU7n+3PLQS/BfdwJtx4ArWUaMYAcSOAmqD4Mx+4Dq9irnQoWE
iQ+reLHRAQDggvxWAeKAOkXo8miIxTQNOkgprp1+PKN6DUwAmb4oaG+ZnY/OcAe980h9VQfHEyvI
yQR07EDRh3Ig8P9AXSG+rxaW5KqngGlMlsSw7L5CPio+9bp8RLz1nRoasorRH/DFAHNDI+limPC6
IcZYk3WBhlnrG5mFtaDjruEo9EjRhApR76pNIH7s9a+QpQ2NY5ZtcpDjij4G0KDfZcPCgb5qD4EH
moQFUKXoDb2F8Rl3YfAL/U5juVBmcj2Qhz9++cBfziycOSiN2nV0QkX8nwwt9SaUOKGIJPtiNSSI
WqIiGcWdPeIFd7e34FXrhxEn5t0ySFXnQxuddJ2/cltBuxtNsA266W///avHCH//8u9fZsSsou5z
s4tOhe+HBOrQAsrXXmvsQd1fcs+uWgSMcZnblzEcaFW5EZ4Xp65kx67rEDce4w1ECx9tUp0vIgSU
Q+268f40zfAiL/CJTgA3wg55U7yR4anN6GqxIWTmMExfzswofYhXi+hEnWGVouWZa+hZa5o8e7LY
5ZAkgBe4MPW5rztxTMtCKj81qX+E0sC9lTYb0vPtUFpPkV7dXr/ZLTkxUb7fQwOZWP4RzIvOqI7R
mH6gO2SVZO0p4/kWtQrQYrOenfTn7RGv3ltYzYkxsWq7iSGW6aNFGP15oNGtoVwNkhDu/FrLb6Vm
UMc28njNuLNwcc0s2V8o85cNNKjYscyesiN1IC0M/N8O7dkniHRe5KnaDTSjwDZMFhz36x41Jjix
YHi8k5JWpX8UVvrUlukz3I9vRdfvQCTwN00tNaCp9qFLf4tRbPssP9L2Z+9E325/35nJTh/jve6y
MdWVfyS8XZH6k8XRvUAvcmy0Wwikwrlt9T8ONTFnRgpeUNTV2DtetKqLrf+RoMKjcsYndP1v+w5I
ydtzIpfN8X9eludP3+UgDRjQpgFSCjfesUIxWTn8HEgdjj8EZGQHlUDiqVzlxatuTrafvaEB+o77
5LGJxt+lQA1PnH3KxlpB5DjKkwAtLAupwRnbNH2wE0g/JNCj9I8xi86GLCBVWBSAxfCHizVIGvp4
+wtcbN21D3D59y9b2MNiCjs2/GPUDk+1Yb5FQm/hWd7+63N7ZuLEAr9a0ahl/tG0jYPftFuXZYcK
htTIrQfNvYd2yZWYuV6nT20W+Sw3Ko8f+ZibEGhBpXJXAPpxex4z9nL6aO6HMTL8WPNjDIxSliTP
PIEojkXKPQfy4vYYcysxsV86FQWw7SM/ei2yHAgPsMHTQYHNvjCJOZNMJwYEUpIe05bBjynESQEI
AzGdv/aOdQCK9lGy+jECVTA0R0Bu+3LJuZ8zW//3AiYA1ZrgGh8lwEJQ6KnCYZCrBOKIudf00LSP
fzeeacAVze3QGOv6AD3pPyojAnLu/sLcZ47T9OU7OokGy6Xlxy5jHoCjUGg9Ad1QHty4zN01ap4h
y87cfqmS63o2F4TEibvH01ybos7ZEYpgZ0lzyB1Wa4F7z0tIFeg0P6bIjicghECwd7N4DP6u5ZXz
TCZ+GRV9kXVpyo9R14LyOtQnP2nFqiFA21RF+0BiFAm79m+hEWgx2Acp42zlFpFapyihgnTYPtKX
YBDY1+6HcBlESjMQeEeaIYPfdngbVMALrXuvMtY5re4UidYZGoZyT2WrVMAy+47xPjSgXd0+FtcD
16i7nXiC3LUQt6goPzLT6LcAFL8hRlPsL5K4YGUYxZ02lb3OmbBloGAgV4AH3lsSecNSJVvXNZHe
4PIOCDcVxmZMvuMlA+ncNDKBnJCMVYc+58kqQqxw17Wi20u/SkIbOKMVSk3HfR5ptemhpQVde4hr
ba2sTxfmNuOyTKWNmkFrx0c05BiVBCBFIKqGoQ9SDY8JzCs6RHd94h0XnyAz1ngasYCJNNA6jmtV
ZBu3Z98tXm0hTekG6J7a1IOz8kZ3wcGcO28Twx+Dt1Jr0cAZE85HDfWCEVJXCHui6BRZyH881PS/
d1fnUlJjkf3jkLPd5VYZkC2ujGEFYspL5/9T8Sk2IPnvMG5KGtpYGKYh496LbKDn3C12W8hTd0eF
s24Qyru92a+XGWCsySWAVLbVxrVkxyZlVgg0T3LQ9YPqvY1dQ7wLMD4zrItzk636EkIZHsQse6hu
odEFmUl7cEOnehxyOweNkYU28HO3f9fMzpn2H8fQry47wdjRosZ9Cc8eOOj2ru3k+2XrJH776C0F
jufOxOS425RDfivy2DFD1CkF95Do6Pmyk3IUKFGD73xku5ts6VKcG27i/+R2BoLrxYVPIvsT3KtN
0lo7i/cb3BjAb5fICkU1QIgLJ/5vrcsV+/w3PPHF30IXS5SIFl5E1Lk18IGYTJc3gO4NTaDNpAlY
rQBSMA03qGCfXDd+Qy58rYwcUR20YPL0vnGSN+XJ/uBZDxycKW0CguAYdbX17PosChORQuDttXPI
S9D/Ddk98bI0dz33WchZ8qt2xBppjmOjiyqoIXCZlPoZpSRlEPE+C2tVviNWgyf3WMVhlwM/qapm
LdBMAH2EC2FNbd1Yo+aAJjC5DWoSQc9ULZcBYehAR2cjNHpJcW9ZeRqaHnu9vQlnbMpfB+PLp9MZ
2OHQlXWPHhVocrboNquaF1Cdd1003jVd/nR7nLnNPjnviFBDtql1nWMGJM2xEcwIhctjMGyBMotj
SCj4CE7c1VUWLRz7GdfPnDhmpTsIoIylhRGd334UP4Fcv/LpP9liNm2xA1MLpDfZW3iC2w9+5Ueg
ekFKoSKh4ADA6chd6iO+nm+B1zMxX2mj3MpimhzbURfbKNL1d7TggYjq02StbQ7gfwS75LRoJWBh
nryAH8nQNdoubJGLkbh2uiYfEtyORBFOyHFU1e8e7wvTtu4Nmr0svmiud0B5/rT5O9IOnNnCIUfS
1RtvjPi2d1ZmhOKeEn71Nm/HlVvDZy8qWq1GagbmyJ5MQOJs0A6BZqsXAiwzp2HaHq40j4sqTshR
VBYPgT48CV6/pc17l2eA+PoFXbD9cw78tDsceqCOIxNuHSHR3dEwAtGx45URGlXywnmxGSQJM+6i
aKD8jmKGDRSD9y4ymAsmcy5yO20Wr1pUAXR2TI4mGBcjqKd4q0NoAwX/SCinaEJ0jOgevZwAydX+
Xjf5D9dFK5+yQxMVk7dtwszGmqqvCR73XmpX5FiAG4hAzwM++CaHBE4wIlHzj4NMnKY6KZkPd8wC
usGI1yBukucy7dO1aj3nUNisWzAIM2/laeNzDbZkHWX4oJDahe+fmaGI46Uw1Zwtm1hPFIKVUM2h
oC9q+8GqQc7M3O+ML/35uYWYWJhC+gkkJWqYSgFYqFIvgIf8cer24PQLkZeZ/QbtpP/6ey0zmwHq
ws5RRtjx8P3Adky2NfxLL2MbOx53Rm2CPOjTV43eFujXhxWY0lkC/WVx9y/7jU1biT0VWWOnlXPs
inqfD07oZtV50N0JNvP2CNftB5tKOqGlW7VmOjpHSOR+Q1nuuu70XW8gR2Cz/BHl2wszmbkT2LSf
uOSZiXchhNP77iJKIiEzvElF2UFNWP7EU659hqKTCMtM6SBtvc+qLbONzXOQKKwCGtL/Nt3J2RKI
RDuDKbCoygtLtz6aeDrCVWnBzKShtuOFiNf1mg8oeU8eJUCA1KWVFRiImgBVyj+1cu4ND+8fljbP
VItf0Fx5NCKxBeAJLXmtC3Y75FRICXZkdwCF48ky3N3tWV8/jNCm+O9WLoDNrWRcIwPejQmguMZv
S7tbVHnf/vPXnWfAgv/750vVJyaPCnqsdXFXQDrLgjRVXyGx/+l61q8Y1Wz+0ljXjRYYgv8dC2xy
lpu9tI8UD3mw58keSsYPt+cxcxam/cRdRzQiJaWN0J54rJVaD87watoVxH3az2QpAzh3EqZdxQ5T
Ve9A1uA4emUVFCkNUfZ8cnlOAssDgQfaGSgSGtdOX68YtR6giFgFijsLztHMarHL7L/4z1BrUQ1E
e7yjL73NUDqwn0DootB0K90SocDKPQ2VetcpZMpuf9frnjRUMP87ot9HPTXHCm856T7VrvNOuP+B
JN6TQIAosLm7vyTVbo81s9WnrckQG6tJDGG2Y5FC8RaCUmcbjPNULQUbZqKnbNqWjOI5BAyzyjui
7RBqD9aKG/bag/HgRK/qFMfYQoJLA7tvbW9P6fpdB83N/34+KPuZKE20vGPtDM+FB4lGGAboaD74
ebNw2c19tYmBgKaEr4cMQ7CRdytZk++XsCRSD+3CsszNYWIidNoRyNFgAPfynuZxjqJ2iMnpGhJZ
Sx7iTNCTTfmdPYV3GKcu1j4Gr9hy3TVx120zPFLh5eB+/8pjANa9EtD23nqBoH0NkVB5bB3/nlXg
8zds1Y0QYx8sFnT0vkZJAjTO7PdcWgEIC85KufUH6Ofg41sdmpvr/gXdx6u+oQH+GFQWFlZjJmqM
SPR/V9zuyDDkEV6dGeC+oVsUKsireMsLtwxEBWsAmPihaJCk7hHPFbXlbs3U8hfuruvdJB6b9h/n
lUlIY7eIR8Z9s+2t5rVAcT6q9RCJAo0pxm08WlW9by7yY73hsh0o7yHu9o3rueZWD+0PpoZN2tto
6sjBoYj3Hb4TgL2QioeMR4hGxm/aGD9un48Zg3YRmfpq0ASJa9Pm6KSXSUu+USihoX6w3nvKQoR2
rJL6Ls71R5uzGm/PGk+028NedxBhiCerVMWGTrgRDefcGl/KsXszveo18eIdI5/QGzlq/qgMaz+m
HQpMnrj4kNHwgQ6UaOEHXL2uMP7EQbXqNIsjbQ5n1Ee/KldkYZblG+n7YD/XT4udLHPDTO6L3Ihl
hD2gz4lXPpJOPbQQwARG/ruys538JwOByUzvCMMZbdmY+mya9UZFFMoABD0Rqtg32UIZ6NVrCENc
jN+Xi89Bk2seVaZzJhl9QWHluuoO0CwLhDG8gsOxTuXT7Z1x1dhhoImTSXvgSJkPOZkaJgKSixwy
PG3h7BnNICzAl2TM5xZmci/QPuZQorTdMwInJBgbXwYoZk1WIPS8N13sbx3gQ2/P6LpFwpTIf79d
QYFt5l7jnvMeSZHC+wGeTZjAVa8kKMUFJJQD2lGA24s/DdPoaiJLxugywv/FcjDy5HR3nWP7EFF3
z0Zsp0HmjMO6Ri3dz5Z11ZZ3QJXX6LhzuV2jvy31IOBQlvRAfP7DFhwd56nRQiCmz7agXHzqUphP
0hXvpUEhF5FDssBPoK3jtx2cLpmNS6jJmS0wfVtTLruYjwM7u72zdsQYVk3+FOfRy6LT/TfpfOXD
/FX6+LKdXYNVnNYNOxMGZaooqdCUqrohlJF6dqtY44nlhbUroOeU+KlCeaBJn1E7uu+0/KPTiG7l
4OhvI20IUB5QYGlabNMhW6mo8o0g7Qp370cWRSOdMIM4HrLHqGl+Qg0KgNWqROlJcscgLRkm44j4
sYJoSJq63Nk7cvy5sO2uLz6ZevttZDpe0eAz9nb31lvwTdoOpAKzJWumNrnd1gG0Tp5aJEB6D1EY
NhaowOhxzG7/gLkjNnlteLoTYswj8E874+wnYgsR2OekMF/tEf0KQ7FURDx3vqbhxLgCfkxDEP3s
5lBIdqBsm5Z+so2Hi1SBl9WQk9BiXVDj0vcHPHhNkHet+FKP0/VwJjSkJ3cJVX4LTY7KOxMDSdEk
RlEWQ8wyR/mZUW1SKn5Rq2N3efLbSKESKiHytHPtFEILOSo0lbO2B/H79jef/S2TC4fbSSFRsuqd
dQfAo3KhdMroRnqROqSe2PHE/xAEC1+z0PVjNDaOx8yTq1b2Pz2AAtfQ5CuXPLGLLb12yCbXEuuF
kLW0vLOTQROn2NTjHTZeD/mztNnCRUYb85rlYuWSEgm5DSvebn+Eqw451mNyV+WEg1NLcYWwTO4l
KX9AzHAHsaXbf/16vRP+/OSG4i0jTEWOd5aJ/VPxRxM9OoZgx7TU916h3ljsQQ+ql0FdywOPNtJ4
8yHgFJmWDoZOfXpgLgSqL+UHiysnBK2E7WLEirxiCQh4/bImbGL2iRtxg/u6OysI9xrF+OhH+cbu
+ndW6h2iCqFTp99uf405Wz0ZCgE7SHvTFLbaz3Z+Wn+kFTvYqJ02IXt1e4jrCV188IkhoRBptkWU
M2DM+TmPPLT4GfuqAHSpiOPAoUYdJJC/8a2tNV5eFOUPv9c7YJXocAewI16ZzYV8Wb5bFrTwbv+o
vyV7/7+5yTQjlMVVywpN2bnLhPeejY4VIGGyccaLtjCgq6sIrMqNKpzyMaGORBlx+TQorYI0hjks
tPoFWacQrwX0ybpufz/0uQhRDYIycVr9iK1Kb81xBO5BNHcJNT6i1gtTpvZAbFlrmxtPZtz/sS20
dFvShuZc/6Nz3LeYRwcH7YWm7Ougg4x1MDjsR+EYu6FKi8/bc7++5mQa3E2j1s5qh7tnyrsnN4dP
rjQULZMWHfML2by/74Brn3dixwrU7nmdhTEcdNfzKNonhhWa1hvrDjJ2tnUMXbvBz8PGDPsEanf+
tqyaHQo5SeSEsqGHS1SEemA0kUL0C4vuXDVoUCX4ryPHbKtzJFRizmUNxaBBSnSWZQevE//kZJNp
mDcfAYBNh9I/d2a988t0J1LyZLx2SKKb49paYmxfffMx4k8MmCiKvBg1hgE2D4AevDq5ekfyaVTZ
rmnje3voHqt2YU7XYz4Y7XI7fHG1up6KODIkPhp2ec2Qk5fFHvcAy881Q/4ZJUVWK+5d/Jfb2/N6
+BgjXhyiLyNCOdTJYlH75x7aPVtplxoyJAkYRMBy5M8p/XD6H8otY8jC8nJTSSECaO3+6S+MkCaB
WKTz1CEpufBzZu4LMo3wmrFrQm/SZGhfM3/XpSzWXmPdcfM+AUtODnbQ009LNYBoltUd7sEufunZ
Gx2TT8p7e9d6zUPUPGtqP41FAjU/cQfGwWKP1MyensZt+8pCzYvnwbg2xk6wIt1ZhX/QlfeSkTua
QetTWGGb1hsbwu8VZO88uq6g7NQome78xil+3161vwXfV078NLILCWpIMpeGd6YIRaz93P1VdN0p
rmQZaG2hpbXIfokatXW9QKlc3Kg9T1Ff1g3jPoYgPeoRM31s7Oh3zbxv1C3TUCkGSUzd+hsPWfSl
/Txj/aYhYNQyZIJShr5co31AZgt66+yhAJshj7vnyqOvUX8YfnnJGA78uYcEmpIQg3SSfWmOcEUj
vBRuf7EZvxcZx//uc930lptWLT83+SAe3N6lJ8sEayuBrOnRaXu06RWsYE82bfiKVgnbQomlekf3
vX68/RPmvsVlU305aRHg3TklaXOG1NrOr+SrTKOHPkaNcit/3h5ixlhNQ8ZtC5wfoBzNWTPykGuK
7DWBUCL6r1pofoEGwhHsYA+SuvHu9ohzJ2JisFRNENhM8+ZsRu0nh/gqKKbf4iX+8Jx1YhPr1Bcq
NYu8bpCKjJ4NyCKZuQ6i+HsFFptdbLL8vUYj7UVAtk+PPpIKvitW3Ou3vuGtFZ6Ut2c5Z5enAd+y
6QBiNFh3NvP0Z5T48b22LtqqboRqDOOhycGCSswOwn8lWiYd2fT/kikCym4S+isst1c1NCzPbtGp
ncnFQV44gH73rNDXvtPJUupk7lNPY7EliAGZlaJ3nUYAnpT0IW8GJGvyXYzgjujJuq34uYLab9yi
3auwD6U2gXpPHjTAOqsxJVvlGd9vf++ZXeVNHBpqO6B6uBq/hcuHBGzKujdPQJctnMSZhx/xJsbA
8QfH5aOBeXjDWTlQTKSrlOwuJNP0GInxXPd8XWcjnsD6oBz+1OJmRgdqipLkbOltdL3OBWs7MQhF
hOg7HtrleWgLVHdVIUBmWxGt7RGM0aRZV0ygdRnh/tZ9LXryp7DGQweI4u1vPOc1ehPPRnbccKX0
63M5pHc1goUk83e+2mAUAjlsaCuBPZafYxSgcGLcVVn3UrRFt+LQeDb8IuSSru36AQVqO+qVm4Vf
dXmnXLnZvIlBKREDGutLO6vIbNQ/mx8utlojFIjz9d6X3bGj2X3mfSySti576tqAExNjobNQEbQg
4GjLdSSyAIWn96h23MY6e1sMCc8Y/ylpU+XE71Bj3Z9Tu31QPphcafdk+uxHZEb/Zoq9ycsPlAWU
w9UFYFcuuzfZeO9U3a7R9sJ+mZnBlLNpozwos8bSO7l2tknq+Ajm3koQftLe6+21nxvh8kL/ckFW
bYOgIcGTNcsh+yuiEdqLVbsDBhuo1YU4y4xlmeI2c6jVxwXq9EG0918kELEgz6DQX9/dnsLM85tM
cZpek2QGTUoQ5bM/Dbf2vXeKCwC9ef1QvA1yLUhzx8i7TSEEbpNoO47Ou6fXlSWR4TNe7Lz+1OZC
RHtmZ0+Bm62rPGjSyOhc2/WTD9X6Pkp2rFIvBgSsM4rMx+1Jz0RQ3IkhaSg6c2Nqxmftt/du7v5h
jv1KIvtbz7Idgubh4urN+DdTCCcY4yQtHMwIHRRr21BOAOXt99TjgAY5R8XNt4b3+3RYbGGa2y4T
42A2lu11jY7OMoaOuQ8KNBuiOHBLf2HPz63RJCTk5UaJIEjjn+Jy2GbAshHW7kXWH91oDJt6YSf8
rZu/YuTciW0QWsVNxzocVoGOWNBrDVmu6ra7U5UKi4auDPkoi980sA7+8BudZ0dz6CH+Ff2EcIEM
ErDIbu+VOT98yursoCXUVU3CTtk4vrS9fx7beC/NOBBmdIx9gjIVECChVCtq86fByVK5xswmnWI7
jajRokSo+xSjtM7ha6fUW5ql93Ger/3OxBlZLczwsu2vfOspvROpWt8uB4OfBrRUhnlxahkLnBjq
dIh2PnYtAggoaE2H0NAvXdRti0HvjVEsXQMzO2qK9eRxkxq9GugJgOxvSWJAYMIIQRPdoZrkLuYL
l82c8+JMnBei4ejjFUVO6VCgRJd+qlQHwid7oeKV06ygfJ3GEToLrOEINgsi6C5d1+VSX8Pcck5s
TmUXUCNpMvfUEgdEJZe+VnaboDaSJwcwEpGuAfjGX+XorV3auXPr+n+eiWlVfZzaJyX9TRrJ99yM
jzX7pjQLnZ9ZfmeP2Zp6cl8ADRrmg7GzRH7XZv6f2xtrbmEntqhtTHTMkaw/9Y3/6WoTNdfxn7qz
giZXL4mkZGGilxW8tn8nJknrjJsli/qT3bODYRtPxBn2pfVxexazBmBiiqSfFnYXWf3JGU3/osKD
4vw4Bd3fGeN2BSwI0qsXLEHgVIJ8R/ktPQC+jDBukzXb27/hb7f1lSlO2Rip6NBP7Vfp2dPo0cud
LWrp8ya6JLpAqXzlPm7ntPDxvtsJCvSMu0NBiev4qEZ588afTuet0SXOB72ti3sOgYCie84gWtjb
n7pOArf1gWo/Ai/qX9TG/UtKNA7wHy//46gHD/+K/7fYZ/e32fLafC6n5IvnlDc0TvsuTs8OJ4+d
GaPzcti1br5JvSe0DqylzFdxtvFiY1V21sovrBBCfgWxg4SoUHIVQp1wUB/aSlYI2AQecLaDc1JQ
lZTda+oVSPVDuO8fk/xkCvOoHIdZjJjJuXKKUA2/8flAWvVSVJwNgG64d8iGHrrEvFv0LedeO/bF
6fz6ifIK8bCOwfEbEdz0ncuijnkfQoqi64aVE6dQ/B5WLpBtkKF3sl9qvDMduhIiX+fo5rTesNR2
uZS2/xsBu7ZkU/uJGris9jo4iqgDE/IOG4zyBzzzLv9H9qgR+EWTB+xLVn7vWhm4qgkcJ0XiHI1B
qCdD5VxnoF2b+6HOP1WHWrP0e+6NKyx/kIk/yM2jlmqDKrSAJr9F1gV9vU5kuVXpe+GhP/e7D2rE
kL8nxTPzkIsvjxgY+1vnF4cNHv7KQoI2tvQarajoz6ahzxAIEKGV21tIsYUcXh7N0KqLZ0ZhrkYP
gFgnTIW8sI0UJF8hF4TaqAfM7HIEGNlz48/QIYaQrCWJV53d3/O4vsMxaMe7LOZb1b9HGUoDo3xb
b7ASlgoRZg414NooirUAcbt9/ufCp1P0iZ8nuWHa2H92jF67OhwADVelHwg6rmzUG5kUgZwPIybQ
Fdlgo2ihQCWqAmJ9AoiAHyzor5KDdRwt3Wdz4ZcpY7QaS/RbVix/gI4SqlqMP8iL/XQb/6Xlwxuy
0CLIbbIFTO+BJ+05ATrfyo0dHcmmUm0Q9eVa+N6CuzhzudqTm0ZmXCFuS9TJKMnahWxnl+mnqBRn
B+36aEcO69pZeFXODTW5bEb0Q5fQMFMnJ6a/uSohJNoeYuE/DnX9phvnaZGTNXOtTWkmqDowhZYU
Iwm2a0VypFT/9kfz327nKa1E4gbrTGqpU5+rXdob3y3qvY40XfkjO7S8fbq9dWe+15Qf6hgyqoZi
UKeKUbxDGpDsnBxjOJuUkY0g9gOqBV9uj3UxjVdM1JRVElNmD7Uv1Ckqio2b+2+oot4N0QCqYLWU
ILis87UxJmY5aTo1cM9vTpYS+wJ2TdridOmHLyU5EBc6wK77SCCjORb6DBL+v81sYnx9i7Y6i7zm
pKj9rS3rO1PgzpTVN6mWAgFzE5s4qGnSutACZM0pN/KNpuKD+EDLZN6+JenuUgefMKDOGqCzFLPW
rkZe/vbc5oKbUzJJ1td1lZccwlLI8m7aRIsA9dxIqqfkxxgjSy5iYLlJwl6UK41V0tsf8Kb5gRDc
HJCblis/cn+OynF2t3/R3J6dmBONms6+S5zmVKPpQKMhkUkhQ+Soj/4IlfOubdbSWEIkzXjJdGJQ
gK6zAVgdilNdSMhD2Yn/q3dkfJ9nPQHPHJiMHWtsZ0kZbm5uE2/WYl2W5l5Wnnwx7JvCvygmZL/q
xI0DYFetwMOrqDTKBcd1ZnJTtEnrt3HbaVKciDtyuXKg/PoM/9m5N6MSuA9DwL6hENnSesE8zxjN
KcZEs8YcqaTFSTXxAQt1yvpyB2z/0l6dOSVTeojtNBqGOS1PckS51Rj0cmcUb36yuzjOg9yhrY8B
AQJn+vZWnAkgTdkerZ/njgJq/eRb4qNqnF0PU+PA1bOIOnAjK8M8GqpV5NHN7QHnVmxiaVIWqxq6
KuUJeQNUgF7eEVX74et21f9bET8jZGJqQPNuUM6Czp4iZjYEYEs3YApFdWhRKVYjVAg2uknkzham
853INn0S0vqF1sKlXtWZMzAFeNJcNn5sRflJogfYGPUGBZ67EiRFapiB5+m7VC0IOszcSFMyBhki
KgxH5qeuAiM9rKFrHAet8lFgUjgIdQakt8wft1fu8vWu3ExTMoalW47EdV/CX+jKV6PibtAZ+VK1
8dw3m9gNBgygQ0ysmVPLlY16KGp234iB4kLLOMaDvbOXugdmjvC0ecBVLEoYh+x8g+rcwOibLsgb
Mewa1I4tXXYzu3zaIGD06VjjPVed8GJie9EqAxLUFQXUkg+hMzIadtAWD1QuIQHHUJD0XVyK7eLm
odPZlsTvVm0FDqZswT4v2Ja533T59y8PvtE0VI8uzOoE0aO71qYfVQ7+ZtbCHucaoKJ/O+B//fkv
w1QUmL/E7utT2yTtD9qLVzVI8ZvGcaY3Lcn7XVI2zv84u5LlOHUo+kVUAQIEW+jZ3diJh9jZUBnF
KIGQmL7+nc7K4ZmmKruUF1FLSFf3Xp1hfL29KRcOwJ87/91oSIgToyxyDd3fg1YtLMonfM1H0135
kkubZRZKoP2sHdlnOgaoCmJHjhkpG6hteLze/v0L2/5/khpNSeuxxu9vxq8QAnvJgwdcoGEyffJT
P+K5vXJvLa3TLOUANYv1Nk9UnGiX/0CvMKKO2X0mnr1Bc/bp9mQWLpM/Ha53HyOpOliqywmKVwEU
CRqSCxF20vtW42BvgzqR+7ZPdpYPNZWSlPvbgy59oVngaErWBaY5qZhP5cmdNNkwr2+iNivfbg+w
sHRzgPhIYDoEHmUdTx67NzsfjTi3fbMVbpWErMTxhdg6B4FPkHRJDcKauGjI8MkHoTEa85r92xLN
9SPSXHUNt7Mmhg7cWermIZ/IcWgbshJZllbo+vd3313bVEDK2a7jlNZ7nbET3PkOqlFPq9zjpW7A
HJVN3UkBN23UMaB4NSTQWPZWwvspkp2R3k2C4WE3SMpYZOmARFNRDZSyhg2mmaIBBCeE2gVZxrUs
F06FlR3ZNofq/e39sXCE54juqR2aJGuqJjYGy8EVXEI40Oh+Y63LF6hm6F8sD/AG15uptTLiQiSf
U1yETkcfeXQbGzB65kZ2cLkZ2YNxX8j0tBqalkaZhQy3FBOQU0UbczhhROizP0HgOLKlCcB0321M
8/n2+i3tnlmB4ldupfOpamNKrHOGmiTo5F7mzanQa7L7SyXgHATuJ35HUqNuYt7oyTsNgTD9N4gn
lUEIiu+dM+YPkCyhAL14Y/vsQKnQ3hnUB8ijhzuH69ZQm3A4VMpl0uoeFlHtmrjLn0z7/2mVNYeC
y7zzwaFsZVwXVFN0nBsTD/Aqgb5x7/j6ufKazsfwOaN8rycGsfuQQc/xpTepLU8OFZDpyiyjrU/o
n+ZgiBCpRwhG4RohvUWmCErDEOP0i854SpqClbGW5tPQSrAG+mSk1V1mQIYBap3plczEBqhWGwCw
rGzWhaNr/Q/w7SPpkf7UxIkyhQeJO7wewwrxt1/mABdm/rc60fXeTOGuxf2h/9R7Q2vugmYEsMaI
Cs7tLRlojPTsJ2uk9U8tPWuu79EYdqX9wkbE1Zm7sVKdR4WDBAJ9gmeoR7QxrjK6TzVrt/+yza05
/NsUwqrbgjSxPzkbl7oojvkAKKofFl6z6pL38UUCSY2/Q7HtWdzNCwVfh6Q4+0WM56KfivBgGxgA
A3bpoA+5k4E5w763xpfUxM8R6WPrts3eniBEeHuuC/1kmIX//TOQr8M5J6mMi+zxliQBBoRmr47M
kp/9yfsFlQAvlLxA8guo10akaRvRtCkiowvELskUWskWE11oAeIc4fGy2mR2ctFS+VGD+i2kfvv9
9k/9OPpYc4C5B8uhwgSpO+5I9glAxmNuWEPoAcMZejTb3B5kgbBszUHliY+2SzHAeYg6xIvyM151
7CBLwxRKr60IopKW+6t6NcxI72lqnaloRGQJ6FJ0ZK3yXprpLM5qFIfMKDJo/dPxS+vm+5K3j0Pd
HQFSvT3Npc03S8Uy8L6TrqUMjTZbHG1TlGerC9qVTfXxfWTNseZJ3TNeZ1kZN9rZFILsk6sPn1kA
GdGDL9U7K3Xuxwkl2F1/710JJqZNeibiDAYfIdz8eGRUYLLLaiUXX9oNcxA4SSteB2Yq4mGCMizQ
yHzbCUkj6yogaL7VImWgtblb39eQSdXqs2j9X9DZ/Ez5+DZ4tVrJCz/WQ8EL4yxxS3RqirxAMwZu
LccWV0FYq2AHAwZF920jH1GDlGEGhkzZAwrqsc1U/JMwDoaeBaqWFQMBVVpAil7uJM+/B3by1K/h
exb2+hz3PTZFT3LWw3IIQkPSSuOhMM4l5PUHaKzc3uwLEGhrLg7SAhIbVMTk8ZTKn3VR3Mk62PTX
K2Syf3WwNSkVmp49FNFWm+gfF1h4Ef57a2ZG7wVqQLvT0QacicvPxRjl7ouAb1NmInkCG0ZYfOWG
XFrDWbxwXIRlaHOK2EzbPvQYPYgMKmJ9RTerWqNLZ20WMVhu1bVboOuDFOQ7TdldCjHMVR7Ywgzm
WPHJrErdt+hFk2TABZgfauyzojA2HD6rt3fBwgTmIHG0n50sTSoRW5L+dBhkLyZhTBvXMw+3B/i4
urDmyG9H+H7rQyMbz2gQ1+ibkyqSvVRiz+Ehp/m0X62xFjbXHAM+pcLNwb0UMZxt9o5DrBCMNTil
lq8ebzcS2J6+rS792sothPM52JvVydDDfFjEHvNgPyo3BaTAJlvuJvNXB9Xs28u3FOLmoG47D4zG
LrSI2zI7mNr9nF/n9TT87H31EyoeTxUpcdWChZtT99JKufbstDQ/8vdZTbNu8gwXO0O39MUU1b6F
rV5l6hbOosadn65swKX0ms5iQtOrJtFFLWK7zTZJY8YuaAIscLdDI06Dx74apbMx8kaGbtCgvW9t
IEO9b6qKhHl2ajp0P4c1MPFCAjAHdTcUWklyqOvYsQxo1Ax7Kac1Tuc1JHxQJ83R3IyBNipcWcdB
UgSRG4iI6OZlNEQLSF3xXWXBAe8WHkBI3iuxyxV49NJdPUd5E2FSo88wrFDuazMeXTsNB7kR1V0O
Mh16tEjntA2OmP15DKp66+X+vr+KW6xhgxYCgDdLR4KBQolB0hKJOgyM/Vx/N/z8PuHtr6AhMUum
rUP+LReeY8HRug36IMB7M0e9aDjJEdias5GT7epkFiLyHA0+JjW35WjnMaTBSNgyccXa4mHLNne9
uZInLo0xyyymCRh8005R+5ipEV59HKbafC0LG55Mx9tRZSFUzgHeQnRQDs8GLFQw3efTl8yNEuru
sf0jA9KkeHp61dlKa3ABH2jNMd6jYzdBojGYz3KkgxMeLkYOMFv7RUHa6XrKVGOfalWdqtR6tMQa
c35pHWeBxW9kVUDpCzVLzn74znQQoN54jT7Y/Zqq+VLwmgtIGYIXaddPQDiwpPidVkNw9euZtqwC
iLbsDHg/5d/zIIHaxRC0UaKIfzVmvvfyr51vAyI5UEhdJ8w+p2JcS02XWjJzcLiv7MJm3EOalQRb
R+h8V+oBuC4Jn2j4vZ1oDaxp7x1Vu4e22nMi9CkTNTjduqAbXr05Bn9yaeqG2hkg00WHX1L99G0D
4aLKIpIT1C7Z1disCB4qkDn+aVPOgeQynfgI9UJkCp48OgYa+yigbbOKqKHeSFCfKkiJjWtV0sLu
mMPHpWKwZwZIK66rhB+Vw5uIBolzEX52duj05facFtKrOXQc7ulY+D4RMWLwdM49Mz+S3hYnSL7q
n7eHWGCoWHN8uECjtkLHHe+avQZ4O4i4ZqEJiUGN93fJ72qZ33UFB+LRO4C5/0hM41AlO+Y/VaqL
inznO3fKl28rP+eaH3xwz81x5J2ZuNYIJ+c4GZ9VZZ01EZeuNr4CjVq06d737U/ZNGwFGkeynl4V
7c6r2toLd80fzfx3jXyaW70WzMXDNRJMm6grxPdQOcldgMQ/EOoZWI4V4MHiss/yI48aHSReBMYS
RgtfNwYRWBimuEZ6At95kwjngEZWBnn7EZr8xH2bxHRfTxQ8V7cgUavUHs5x59Fkj5OrvyLFW+vW
LGRu7izw4UXUAzZGVbEMCBQJu7cxmB6CAcWcHYz3q/31pQJybr5Y5pzZCS14PI7W1uTZG1S+t6Li
G03Nc+KpyIQBnqX6zaon3NLMZuWWTikUBmvOY2Lae0JNBUsvehobvWPwM/3XW36OJoeZKB8raldx
MAa7NAhgCOPvc+ldMms63D4mC+Fn7reY0UKP0DKpYghohnZOvrBEbSwpWTitiRv8AVF8cBLnoOwW
jxK2nTIe9/0GJsYRLxPywApH/yKdaLZD4uzMVmcR6CVN5LQyiUbLhnqzgpeLVeL6arYm8Klh5pOH
sUFzpfdK41w1JsNX3XdQrBb9GtF9aT2uf393cgEb160/dFncWPXTAJN5tFdOhSj+uTycezWS2rVz
PC0YF0WLvTavxukaDlxGAo55M7KwsCcIFSATXnNNWAhGc0xyUXCbe85gXMqrcapd+Q9QMp1C9Ia3
XQ4zay5OWncrZdTCRTNHG5c86UZHeEVcKd/fSCRTYDm70NdayRiXMp3/QYitacjSLCtiM693NCih
HwLjFlaCM+98Mvt7o/4uqpdewl0EK6phZ1eq8Q78oS/KUj+IYp9uH5ylic66Oj4swWUl/TxuU+tr
b4id6YGlT7J6rU5buL/+Byu28rQQjBVxhjKTwb1YE5iqoEe2J7KIVHdVeoXZvfO1Gx69BrLbdGfV
and7dn8gXh+c2TnquAxE2jQlQYGRMg+qbRsexBlcz3X2lUPRPdSgBuWJueOVjQvO3o5NunPVtClr
/QxilgZ+MSRKmUdwVpFzInrdl51DQiRrk35KhP98+4cubO45RMwwczPvPb+MZcsj4dOYBagmPWVt
HJoflTDCaq0eWvji/0NIp2mDJzXsvMD0HWj+iteyDo46WdlQS9fYHBVtT+BotBYv4lJBli9K066M
IG371bNI/jKKVJ17r3vKOAhaNR3VZtCk3N5exYWoN/dohNpcX5fNWMR5Oj1keUk3SBJeksRzo260
s/3tURZuTXJd2PexdbDGsXJ6jEJa9BEblkQwTSmP9ggkZgXaUL0GTVsa6dpXeTcSoZCa6ahGFKqT
iwX4XgMH6IaXd+5Qfna7/NvtCS2Ur3NAdG+hOq4oQwwwm61Bnyfq3Y2O3jDoPnS6gBGauUFv6PZg
Cz2huXNjmVe9DT2xIm4Hmm5hTqGjKoeow+3/fYHIa83hzXLwW9XZMo+HavBMoC0H34vS3v5sewMN
JfGsA3g1fjTloxkVvWFHVZndwYMAwmO+nXkPvkdaNzSdhkfjpMYQPbtmP2g4Fd7+hR9rOvvWHKPJ
qdlQcwiuNa7rQ1fN7/a06napV0Jpl5Y61AkLImq239Vk9kc+NkNoFCPc30foTgNMwjqUv2PpbYyg
g9xqCkgu5Nz63oFMZKfdT6AjeUg7rAEOrZT/G4ndmpu+4PGRe2OOXe/awamm8DxLksaJaz1sIZtz
8d2yulPeuPIdl07yLDM1YSRSVJ7KY5BSxogYqLCV0X2DFOEInC5fuZyWou71QLw7X7way8BPJmwW
x/tR1WOPFtQ+VcXWgdNZWddhz4xVzMn1Rv3gKppDxQvOZGVCHDp2yn3dQw3GsX+C1H5uSHOniHmf
fKH8wWzFuUrXFFSWUtY5fLzr8GLj8qaMjaaxA7Ap1Bku9ZEBpfCdMMazcPW+9aC3jravcP1fRD1f
RTXbkyVgolNSb29QcgyqxA4l5VaYZowAGgplhLGQ8hJw9/PtU7EQ6ea48ywjSUBFXsW93/32pKku
ZZ89DL23ydUorsSXNZ77QvyZey6OtYQVfYLPULDkNWDBOQCOJ7o9i+sN8NEnnsXrCqAG+NTgFi9Y
98sx0wP00B9BdVi5eJa26yxXg8VGI8SEfuxQw+sIVFRLO9B1BBX4Cs8ZtbGFJfTD7aksLdPsAA4c
3Q5SYCyHVpCRAgaCS2flvlmAX8Ge9O9zZ+BpwgP8oYprBfDn2Hdf0cQHNj2rQpgM3vPGgIXUZupr
+BLX7V6YWbXpmAMaeeuAuEm/moKttVOvVfwH32wOzeZJqkePmlUMgien34qchqn8DnJShGfOOzQb
dg00na5ejwPs5UxSf7q9wAsf888F9i729FM6Dpz36HcgipcO/Aen6sgFrF0dpIC0SaKCPt0e6k/+
89EcZ9Ugz9yMqMmpYt+eFAHuUUBRgh+poPlL72XQxtPWVpQOxhzT4mhNYx5WffssXQ0+Nnz+wsbq
60jJLI8oA3chLc9ESB211P8ES8g0ZJavnNAxunNrXX1MUvhlYfsQSHtr0jxMATNeRJGrTYsKAEr5
w88hVeW5IDmUKNPhBxkbiDxUKd+YZWGtHMelx745jNZ1QbYImCpiI6efekV+cF+eZZfg2SuPO8YO
pgxCTpNXSKXGg2we/7XlMYfYdo6AcYOP27LU6aaW5gmQhq3hCihHpSuX11LHbI51V+YE3WcH3bk0
lz9z6v+Wpv8gWvZUdE4YwJAThaOya8i9jaHTn+SJuOUdI/KZB1iNcnjoEv6NtuUKPmDpaezP39/t
6LKyKTxfcKorzwxb8pSU8i5wYUJMvwnib+EuYhafrnpLrqxCmFBFqi7hp7t2kK+R6aNNPmsgBjbL
qq4xcKCS4S3vELCs4KnHDQJBbYinlKF/7eB7IHWvApwWA9msNQjxb49o5Ptx2WT7Bm1irXc293cB
aLTKbO6mwIEhrVlHIIptW0RrmHPuy66HP6He8rRZ2egLt+ccaM89V3SjyjB1bb52TfHKXQtQkwkO
U4b0Q+bo59uRZOGC+1PzvfvEBvxxCc3RpB1baTyy1Mk2aetKPHjV32+PsJD4zdH1wLbahqWwiXJl
7zplfPfyNg2lOfyAxNm/DXGd3LtJjKlTgqDrFPFEfgQCqtqEvUGO5mX18C81d+YQ8MYqGtpQt4gd
O9sm0oM6+nhRRR/adhFO+ofNkFzJo/1A83Rb9+RL6+gd9+ijldGtRbe357n0UjjHhaPWzv0cciWA
EtePumvvBhBYh2Z6q230Xn0LVuiwgTGaJyco1j03FvbI3A0hqVqa2p1d4MFCVxEMNjdwrH2DQ81K
ZrJwcZqzLMjCXTm0mmJWrAqV/0Nl1hlgwLBNR6x19nWVEL+4frMcCPBrWzV1ACyoiVuZ0WPt2Qdo
6cR+CTeR1icX5pd7y6Yny/i5HsiuE/l/IDPnCHBmA/iEPnIB/dXurQ5c2E2Zim+gQyy3Vda1n90W
dWOQQeLbxwOppYsnx1mzHFrQLYLC3t+no+uZzDLZFnHh+WFLv1zbDhSWTE7whQ71Hg7GKFMNeUdT
XPvEAb9wgN1Qu6bz8HEoM+c47L6bajur0B4wU3fL7PYub6utYbOHygBWnD/fPhofdzzMOfiaIgZk
TYYe1cS6nazFWeGQ+rXx2YVnj2PDiBCV2p3jNmt39dI3ncWcvPR1o69dj2oYoh5a73tS/Uzl9NYV
KQfiO/jse+Igk1piS3NoLBpo/d2e68fnxZxjryVkQqHRgg6vbOjGa9OLS/Umk9Dbs+7R9N2shr2l
RZ1dwATYbqMEzjIuivG5aYcHwSI+QBk78OFPrrh1Kmxrv3pOloab3b0gRhopPF3y2LYUEGOJwBhl
sG0g4CZremwKBXnEvh+2RpOsbJsPNyel89DTtz4Mi0TPL+OoPjM4cE1p9lK6U4B0JoVOwVqH8U9P
4H8hAAPNIg8Q+W5QIVe4gLPb3JlGH4S2xmtoJgK+maCW/TjBX0ZQEBwbHA/VfM+mlh0gi2LcpQbE
WqiReZuuYNY2L7UIydRvhDnsR9PetOICi9xTIAF8y8aNbLMvSTPGKpGhV6gtTcnx9sb7ODuisDP8
O5S4rTD7qen4JfDVNc9Gy5+7YJKHYxl5hlfDueM8+q9mNR5gfhoxxY9aI7KOxNlZZfZr5Wdc99//
FxMmfX//DNGCowORmOriDoKGttEdsu6gXWcDBXTo16hXqr747d6FZjxn5cUY4IANisqaWMyHGQ1W
4bqZ3qUblmIeA2e+ulBmPSWpgvSy+KQTf7cKP/p4W3rzaFYFlKBas6pLafcRIfZ+cJLv7QB1t0pd
6jVq7cf5PSYyi2G6MSD0OPbVhXBtPmRWOmwycNtjn4xQROogDwRLKr4JVB+lFmTmMplBGdezIpE1
QPQ2U3atPHe3v+qH/Qnq/S8TrQKWg7xELimHNccEMGyXqy+3/++ljTtPQnXS8bpO6uniw8cOSkc1
YB0eBPOh6YTk3mfsJ+39A5waf5dJtfcJtRAAgq1p6lOunUtT/5NWIZb8Ovt3e6fDReENkyovQ97+
yuz2gFP71c+BrSH53l1jgnxcSWKYWeQeeJl1WYFhSgqvEV0NEYFOPyn4t2yCwlDZ7ZKu2FJHoS2d
PQrHgkBLcWfLAUq0BYF6f74DgxJi6tZR5OPKvbXwheccGZ0FTWkHusSxzWNC8ZQfSPVt5Qt/WCxi
xrMkss3rVjYdrS4JTMl0AEUpGDq28MT8bhv66Lh+VGvva6GqlaT141cxDDiL6ByahIMC1uJSJPa4
7UElE/aD6NneALW7AenJrQVEDiZcZYVtlytruBB75hyZruoSWQK7dulpsy+kMWyTCTDxUqR7gLPW
tNoW4s+cIXN9yqMiqYtL01dbBd2JNIefrdmfSOXf2fXj7W92DTMfhPE5S0aPOvdxJecX3qQtRODE
EOa5vVlN95dmcV3Dd2fNgLUJ8HqQyRc1GJTQY4gd4IpgwfPMrPbI12B5H79QQWB4FkYNlWR1S/vs
khfmHQC2+lU7JbxCxnyC38wABxgKX1aPxaTIDgnLfvSmsB4C1HF3NdTm4C4CwaKi7Y4jq9XD2OaH
2+v7YZ4Id9DZNWlWRR00TjVdoEC0zUlibYseyuvdpqDZsW6AruTgLIa3B1ta7Flgo1M/KA01xUtV
2CHjG2Xrk6RupAsgOrw1NZuFKc0pOW6SjywbVIar99n0aA4ZSu9O13BzS8gUGjj6Mjer/b9NaZaP
BjTwOEreDPr41WZK8qgG6HJvpcnXXlpHHzaXK2v3cXsBO2gWvNKWlZ5bTNmFS4YX53pII6hqVnve
GuiQf7ObM4CRgMwNzbFrKxzDMUlDmBCclAMcQaNO5uh9ky4ER27PfOlkzmKbSkpfgo6SXZzilFvN
qRNDCrqBtyZH+nEhTr05cUenjpVOZV9evOQxG7Od7Pptm/e/i6nbswymA0Gur1bCRz34cdqt9Ik+
LoUx7PxESGYz2DqKS0DY92qYomBy3+qfSp57MkSskqfMxluhss4dhe2PW9gQB+1WEpwPyxsMfj05
78NRGaBLBduMSzegHEUMP3KahZb1FNifq8DYNHq4GMkqTGfhtp2zfVyVegM3RH2hvTp6BhnuOstC
94Z/FX4SlhMgzYrcT/Lk+TwN6xrc/BHNjzbrQ2WZKyF+ccVnsREAzwE8oLa+wBcHYor2tq2nbT9g
+4IJe5my8bVwnMjTDtpVYhsU7p1nBw+9WmEHLUSlOTkI14sPvnQgLq71e/TTISQe1GrLdjjW9X7V
YHfhuMwZOgXt4FVCR3a5xv4ihVHw6IAiu4KvWErm5qQbyxtU4pSEXfAifyh0+ykPoF46prvWSLYU
wN1xnO5h6xZ1hbWx/WLXpklk4r0LTIwz84M3yDrloYZP01pPZyELmVN1xrYfYLrq4RclUDd19UFz
+Wx1IHuUK6XmwpLOWTlUl+jV1QW7lIX7fBVPyIrhUQ4r//vCtphTbhgHMQUyCMbZcC0W1X4b7JrJ
qMOUwECowgshW0dPLZzDOefGMDoAl+3AOPPexavF3kPibdkP+FcOSdMS0I/MeB6bx8a3oV92bzkd
xFBXoCkL1+WcjVOToakTYRhnih6KBx91Yb1pvGoQt46cujyJn7fvi4X9MPddSBwkLn5W4muhipKj
c6SkO6UeDsPaIVhaxevf3wVP9LxAPGcNu2RQBQ8dZ6rC0Vtz+/74WZFCl/3v/73Ja0gj5Bm7aFAJ
N1VfwR02njItt63tQy47hx8H6+KrRF+Ttc9dbddhwpu1d7aF2sWbJRq20ZtD5+MzJZb97MG/TBjm
Z/QtvRH9NuO10dYF9fBnY60IXSqH56ycoh0739K9cQZTZfxWs9z4nOEnQK0gS8LEsl4E89Tveqwe
m6yoNlL+Shn95ZqTE9KkpFshh9+T467BIJYO+yzdsIbOYngBMM6FVX9rU/bASme7egIXNuecNmPr
nlWqTvFxBenuYWUL9K0B2nvFAxthknvb24dgqZ0yZ8ykGQ5BRTAQ2FqE1PWPqidoiTmwB2g4HY48
8D/37oQ2HWfQtm7y5guH+ftOg8a8IXykYUCqlWRj4bzMeTVeooGCUS2izmCBXZG3Q1jU0+b2TJdW
9Pr3d4cxdYIug3W9cbaGepvnyUNZSNCVXZj3rtzbSydyTpIZDdrDesdllwHi0EYP82SI0gePUgOn
NLzUtXUYMvABrOZgTtXdauNtIWDO+TFpItwKhHWEGUgBMQCCQV0fwsAoX2VabwDyElAmQbr0b+s4
CzsQniO9y/rkXMBLoWDe3k0hJUnEYTBWLrqlLzWPLPYAYA6wG2emko2PN6dyBNUOerEgNPFPt2ex
cHrnLBcH6qLJYLrJOZsc424i3TcrS9VBQZszuj3C0ixm8cGrulZXTZqcJy1wlNiz54xIKO2XZBhW
YvDCJOaMltpJW6shJIFwCz8avXGc8vbiD8VKKbn0388KD7zWeHBJge6Bp8k5S9xnrsxz0a+J1v7B
WX3QSpkzWYAKTQt9/fmVU3yRtqm/cJ8CFmGFJR5SKze5Xvlu2LrlvWTQmqL9g9fyTQV17dAsrZAx
sKwzv222JJN9GIDEu0HeXq1sw4V8a25FAAZoZvCAs8soizDvS+j+mNB468cvid3voXR/e58snN45
g8Xsx8HrOJJGxxxPhHq/IdJx18DEwdft18H8NaqV3bJ0gc6pK21KiQKhzThPPH8A4GpbteLoyFMF
V/WqfgT6ugpdPb1M9b7L+c4G6XCcjO+SJbvUWBOcWojxc0rL6LYe4DlBcnb1GIke/U5t43TfXss/
Mg0fbalZ6CgbMN9ZcQ3yokS7sQTMS1B96JSvIayqgLjualSWtSrd1wxdmX2jsNU4BycVQmf+VfHo
3Jr1fefWHjh14FdyCaRSY447sICtsHFbGIJJ+1sivKcaL0V5N94VGSzqIRbBPR01lnIiKLnqENzh
ToZ1V6ifAsC3XZ8lxgayaMUPnsN+LPTMuvmkc05ZyIExZiELiP6d9QncsVAapZ2gm6oroTZnJpLs
oMRaRpAL1t9Sv552KMoBq+krGP+llqFDWVjKx4uWJwGvtWAAURXyAJb5yzT4fJsqs7oIz4F+o2ED
az764m6U7QlHywRGO02RWPR4aupb/jUtGR6iwIk7j/pKI0tYtzFSvzpmaH2eWidHm0fhONpjKe9B
7q1eGej5/xhyZj2ldqil2zhecobe3D7xy8fBxcW12ry1l3bfLCjDNdYDHcRgF7hwoFdkb2TfMpg/
mRBcg7+N0+IqgNV4x6EzkmX5l6ZAqcN0OcJXuZyiDtLGQKBm36oWLkokgLVEnUHO2HasjTaCT8xM
9nbunbgoQccWbCV1WUos/jQq3uUuDoG6dw7s9MWQcBKF+15omsa+0GyTNd/T8mmcyqMkeETXHVSk
4fNZpNnD7SO1FDXm3CWnRM5kJxKZaO7v2oRvurbdJ9oMbbzmWtAAHEF/C7qvPtGnwGHA+d3b/ieI
w0T2mgLEQiSec4VSSJ3WsDw3YSo5HejUPZu52hsDeUnH4sWY1jQtFm7sOWWItZAZhEm9CSMstIJL
++ygw5O2cl8Fh5XFXNh/c2pQL+2mGdxkukBN6zwwXYgQ+rRqO3TisXadn10AV2MOsJxVdBsK6IDX
6ccmSPswqwDmA2xzzUh24dqZ04eSBMYqDM21CxRRj00ClXHfJXsU/WEXsB1pYTng92qlpF/qqJHr
erzbwGmdVZBhU9bFNc0T9E6PFesP4DM/lKiO03Y8uKn1KRiSn6yVWwcCEjWuWrdfaUYt7Z9Zytop
OG9PuW1epMvgr0x7MF3pN+1C7MN0pLknfr32okCukeSDG2hOLKqUA1m93jQvA1ySaFKfeuhmuyyB
ziHatfecw8wpCyJpwSGWk6r80pG9zvcKdyAYOY/5aO+phhA3oUGY1qN3L+qujpKk3Nvdy1S9GBqM
mzQLq6S9uFMN46dTbu7x/IQUfE0ocWFv/AlD777WaErRMRPh5uq75SY6QjoAVTh3AzLv1uzlT2Pt
yC2Vn3967e+GYlNS5aoW9qVzpw0hHsAg7FjwO2uKzcHdQi3+gUl5bkV98Ik6OAm0N6HMVGTtSmz9
mAhFvTlVqxRBV/KJmRfR+X4X2VZTA0FODkWrgq1B8guS+J9WWf4qzQoYqUkAVx7Un4NrUtj2vygd
X3vaTUhW1Q+3p7/KlJtBCOOCIoSeO4iFhjK3k8HGH26dpitl+0Jq/mf3vVu2eiAebc1guvCRD3uS
gl8VeL08VMxZq5cX0D/oYP99ZnkXBCMdLBjQaxC5ZF/sTQAqoxb4A9ruiXss1HlK1RhZzuiF1BT6
AFOTPIJJyM6cJpgyjdzHZj9mcG2xzf2EyyMshD/stbbxjt5L5Jsm6dRdS0r/4T/Ovqw3Up3r+hch
mcHY3AI1poak0p105wb1yIyZsfn17yKfPimHpwhS3xzp9EVceNje3nsNhD1B4MeXirvtmg3P/X43
J/MGe145Wa6onADwjh9Whj/GFYRlxXFSdEvxMOZpuONDcOjjlSz77spgxFmGwa1Gkk70IBrXWYPw
wnYj099sPMg/v0Km2f+f+MLJvJeO9KUarI5ARygvUDQv4YYskj+2ggeXEW6rDHGzTfh3A1yqlZzs
ft8LQ05h4sNmq5A1oTJjpuAmpNeRps1m4Imv0fE0CXCUlSOAcCt2uup+4IVxSvmql+PdYIqRp4D+
YWTW9RDRDDFyzcJ9HHfFd8idKNA1SevzDs+W0LQzF+ZEtWvUTe0yB9vu83m+mwxg6OnfPww9FLHQ
7B4Y87Z0/oDKuYkt58id/vdq2WaBFgfRhf8OYYc1pdSOsgvrhtSLyyE+dGxHpQRIDh5KXVf1Xq4L
tjMku0YDc0M4O22GAsANM3sCDkZ4yE/pqZW9B30JVlyhkQm6Tq3BQ46H9kqpZHH9Z5e3sFRcWwno
e3omMleXYNwUGriJUVbBGimFduE2oYcotMJtCeaFmxgM7lOfL8PdqxvLMLu6zdagicpayKvq8Z47
9neeate4sB/NUf5c9WZZOLRzBUuqhqRLTAjhOiFh16C3+WPTZdm2jow14uXSh8xeNg78GipI2kEM
Pj3aZk1cFUMrLiCnHorLnmZ23z6fsLt3NyZsFn9qqPtZBaoVkIkJNhUrYQ9Yn5AB/Qw6frCB3V7l
cy2ckHk7HAR72qQVKGOCgqkZ1F4IWzw7VY+rUN6Fb5l3vnndObYR2to5NvrnUU8k5HS1k8x3MazN
g+YZRnwre3xppFmg4c1QaSwLtHPX0O5Q53BwjEKT+GSg9BYDdgLmOQR/wjJcy3wW9sO8083GQGkl
RMcvtLO2XW79rHX2u6+BTKwSBc/hle2wtEizGJOHJswA+zC+oDnRCHUrG6VcBs0LlO1Xyt5LQ8zC
A9frEtsgjVFgYa7e1U/K7v6GKJ8BUbMmQbA0xiwMlDLL2wxYzwt0sUcfKksMxmzaH4fV5Q5ob7b/
/PAsxIF5TxyKR3wwGEkuGaQG9VZ2Ozna1FckWqv2LWUk8754WPdJiTZLcglgYskgKZXlxVmn6RX0
KD8Yqu8RoIxEl5fVU7T0UbOIkONx11dGA4R6Fu1YiTom0W03FzlfidH3kUCczPvekSqhAilAFUnE
cBjzynZjyFIzjR6DkfgMyp+sxody5UE6a4dJxk8YjR+T9Ldbi3pLQw3aPWs4oIW9Mu+TR6Xs8Mxj
8YVHgTsCUgr+fFi4iaCbf8MS4Itn8cLWA7O3oDsM20AtLDyDKwNWj5Cx8at2klMwgFJmK9O7ECnm
/XAOVLUN1k0yfQ+o8tGj1uSn0sh2sCCFpeRKBFyatVmgAJY6Jbhpk0sRou02tM6tkuKbmeoPq5Xu
pQ+ZBYoCFimyNYz/FyhUrT3otvWYJ3CsdWxvNQFfUPkn8754D2kPzYlofBmt6mLFaFwC8t1DuiHm
1S7UD3lh/pY02QcKNrhpLw5j14p9ZNn9Jqof4Klra2/oYWs0qiBr3tvXCFDMldfmwlmcN81RE7Rr
VURYS7zWgKOAH3DcwO0j7Xb/FMHmTXLVq6hsCBSjhkZA3FE+6CkYMJBY/PzP3y/kYOPPggmryVjj
1ZNe7NyIUclReOnCCRxVGyNMt5xVbppUwRYmC36Jd5ULw0MPfONakpW22lKwmXfGNWYlrE3K9MIM
IFSzId+qhD8UYLVSu9noev/alqXjkQrIkV4Xr7UI3DKGzV4Deg77pfVgBXM8zT6fkKUkft4/7/kI
/x8FcZyxFlsbfh2hYscgejIyWPJWGypv9ORo+pOUgyt5vC2NfGuIfK+l/UNjGcfcxCMYb96+eEpA
jhoAdEm1cuUxupS6zzvqRh0zmtT4dVNxL7WACIntg97DZyu/NIYJRqhxlaT1igISF+baqNOtfOeN
Oteu7AYB5KeZZBcDCl6li6L+QxOlTxZ6426VRUengpYlOEUtKu5mc0h1E8eNNflPBgeNfSF0e63u
OGXX937JLKoZZlPLFBJMl0yojXDKR86i0svBSmp1tu96qBDg/ZVmBK4k2lWOPFhpHi4c9HlPXjcy
0Ve5AGkTwCwz6U+dMH4kyZrEx/26GYdf33/fjqRPh5TSNL2oELGq0cRfw4KlNxnRA+qLTRhkeKw6
OxhEfxs760+Z/RmzTavl8MYOxebzvb+4u4z//gjHzAajbgPI41BRur3csDz4ayX5UQRYW3vM90Zr
naQGgTM+el0OUMfKyEvTO3tNxdEwtBlDxiGtl749q2oPwRjY1WYwzNU9I26eRid4m5QrOy17JVJD
Gc74lZbsJTeyr5//iIVKDJ2FwlDqAWqiTnKpYKFIB2urZdQ3wFPNK/6kj8UepZLLasaxcHnOe/2D
lXNAO8Cf7B3+1oC2AV0sso8TOfrQyG9AoIax2Ocf9i6Kd+fUzGUsSZtTE5LYyOds6F8nIYk2oBqC
XBMlYPNF0UnZdevnceBLq5TuqALyIjpUntDddK20u2S8PKE8c+iMvyalpi8CG3bzKY1dhrvoAUHp
awhxmudIg3qtSaKrtOg1Z/qmq8QuhBfgYaApOWRZlG+4M/nmQXGM1r29cxKR7tO2ANAlGc9tYe3b
HgA3i8qTVa8d3nf5w3sTMC3Ch+IPM8fRyeoK3Gen2DZj3z0WFtzI09xxxRj9rjNowFQoBDvQWxjM
sfZD6lC/glrRq+rtoxm+6GNziAi/wWzjS9e2+QbAv+Acao7YlPawp5S1YFfQSzfdA9wZXSToGzvt
ngUfvjmm2semfbXHId3z1DxBJuWB4O2JonS+sQJ9Z8FaLbLNJ1xqD1HX2dvIat9kPayRJhfEpsm8
URUNvVKBhmdK68iLxvqu9ooqsJ8DkTuvlchrN+xreRKd+l6OuXkeCip+ZSxtAi8Y8oD7LB6eYhxR
kNZG0u71csQF3QbaS9inQI/WWeAbgWkcuap+6oF+q2AK5sKUoP0jiHgGtmgNNrv04prjOCAUVo+J
zOJLm/SPhdxONzE0WbZOq3tJz94gtKjcKJUHWOF+foAWcuk5pMPo+jgHvwO5NEXQD1MIpkVXeBr4
q9FgaYRZKt0NFoQ7Bd4fKskPmrK3DGpkQmp7ytKVKLAUcGY3DF44suNUwxPHKo8ohG1affRJUW9t
Hl5bQlbeHfd72zCVm10iNNMSYvM8vnSiFC6sUwGtgXThyOFVoxwEbetk05PKu85zzF8QgFPQcUT9
4vOlWij8WLOLxMQZHCPTjqDCASh6rDwntF5iZl6tMr8BhLMqOHifcIXvnF0XrDd7NHyd+FI64y5X
UNEj3GW28IYn00m+VdbFgG1xCEGkFGlCyKMfyCjPTm01LhSptlC3ezXstRC/sLjzpj6h+sDgUYs3
ctxt+RBe4p48aJ15bMzaM9dsZO+TADiZN+5pF/eF08FYIcpDT9kZJF2T5GvYd+5QJEdEw+0UyBSx
IlernKtM91JuIvpNi/+CGz6MPTiQtmewX58v9tLrZd7hL0zFoUoIbYAiuhlBDCCUCRH1cFuAvqag
9WVxep7eMbowvhQBOVg6v2hlvZKNLk36lMx8uFUGozRqrVPJBU39L1TF35Kkh59bz7/IQr+tQoeX
0rJ5sz2rqiTNKsx6QiuI7EFGctxETnE1xujFyaDjSBzkpOgSTLoIB+DtX1emdzqyd65NcxYymHKs
IcknucTwSZXlqzLolWFzdVp4EXnyJSHNUy3jl3rs/vRjdS1MyE9/Pvb7gb039iyMJKMNLp+tQT20
/qFzWKHYXevpsGvMbftSxi2Dlhv8hW08iUMkDHlgAS5Fwksvx71egyDKf+pNcOBxvpFZp0N6Fx5/
Wlf6DQuORq/hhRKzaIcx+ssAwBV0svMWIpcBMoGvjkzRqYFAWaOLS2CTn5bRIxXsDimkf93SZvVe
lDRzIQO6AU+u9/rg9vl3LyTC8+71wOHh13Z6damoA6JQwI+6k/5YrR1O98m9WZ0FLZvBBcN04LYK
8p4AxK3ZYIrFyg2z8MfnDWZiQ9etKmR1sRPagFtGD0wTK3txITmfy1yOPTTXjFbBcVJvfsCC+yGC
7WMVjTs7sAy3ScgXC/ojKQSkVjbg0oDTof9wuHMGJ6+BweIS4l8oLTkbfQg2EfGjUB20jPsw+9qu
OiIsRJK5TmUXtKBU90F1YUBQem2WlR7Olx8zqFmwaZuauQxWSlbvp/fOHphLVRpZZhFjhCenljv5
D5iQ/m1ztVHGUG/hEovcOy3TI7VwQoiEhmUUar+qIlbbNjYBBoD0lJREoU+YA4fpADIXViPkfYM/
Ki3UU6GrwOOUsFNqhzvJ8D8mLIQLmZp7quxbQWro+8TiazEUjudkXdC4EAe0t+Dn6X7ciefPz9G7
Fun/fCWz5xsGXJoq5kk8nvuMH3JQD7xR62EvQdnPHk32M5OUbUUXHGynzt5g3EcPvPQLkno4JBGw
IOypJNI3Iv2o2SEseTmlbqJ/FxbZ0xEWPLRmXzRYo6JAZsVe33OxyzOoFfZjsqagcDcY4Btme9CB
UnAUOwLfYKm3vK9RurX+Npw+fj5HS39+SkY/bPHCspEp6MV4FiT9AVJDZ0Y/KslWkua7exo/fnY7
ZmTMSthYjedJhPWoaEtdPpSll40yOGZj8NIVzgoe7H7OibFm6XNRBm3ZNIDhyTraFO23AaDdOElc
aOFfsgGpWe5ssVahWxbNCc4j6yYUi0PP7kgChE4YG2w8RxUQvHCFQqTQvvAmfijG7jK01V+tNqot
IGkw88HW180bqUyxRiaeAve9bT67JlvhDHA9bsZzAvajmwYPnRkovwzN7mYGW4ek21A6gCSTTDtT
ztfa+O+J5b1xZ3n2oOmsRAo8ngdYPePctt/BpK5hBER0D54Kz/EA4RYZleDe18Umh6dTIawR/pFZ
7NsQDozh2RHoapcoTrYCCp6kVsceYWMkyZfAGnXAiYJ2ryXShl+u9mxCNdVRBaxDAfj2VWe/jFUL
fQ3ekCdea2BMqgx6KVFvjx7pkXMbTbFJSmLmfqQXeOU7+E8zrk37NL13Pn8uxAnrY0NUFaRcIpLs
I2f8mkrqtapAQ/uBigGCX/pxVM2z4ZDvjVFfVymp91Ne6CnMDq1WkEBFGbQMrDq/xo5RXkczfh0B
994qq3mL44hAval5YrnYjnp2qOynMiAeT5uVW96Ylvjet88ONgSdrdzQuDpjgSBVFx7jnGwKq3fH
FqIjJr0O+TFuNnCefXTC8FX27GufND80qLHXKOhNswSEiTZcY/Kr6f8YwxrM8e6VjamZRYEwTWpL
VFKeWwnRIKtq3KASDyVkkrbI93ZjrL3o1LiZdPj6eQC9X7VF3JmlU6EuWwF+MDnbvYUKyaRVGwTH
2GKbOOvhQx15EcF7j+f2vpT8NR/lKUxKD0DYBFi5z3/EQpydqx6HRh01fQaU82j9JnW1YV31moLl
m9rlk0IN9/NRpsW9s+jvL8IPd4UWacgaFSKspqcnlIj3LZrQbtCswbOW4uhcuFgJyWvYHRjnmAl+
BDWhdycDKsvufoyRtbVyvQTZgXanBmXTraSNz+StT5zXz79vCRb/3p768IHUKnubou17rmRWeU6X
bFpH+JO6GNCfPN5ATqxxzQp3Pvy6zBh+cRr1AVR7i+EoDkqzdlv5IQvH6/0HfvghpQnIT98OBmS3
yp0a4LSpGCyNLL+u7AdBtKMG7yw3tQgmCBuNA7L3+cgLx+d9k38YeKwyphLRGWeiwqNMeAjGULij
LH9u879DCvJ++MMhcs3/6r3SfWdLzXVEgWw1jSJq5bluONy2VOg7IZpmQ/orKaLRt2r+szbCPSur
n0MprUM7GteO9V4dcqBFsiaHTSB9Hi0bDEzjNQ3LXUitDdomcq+rAqALo4r9UOYN8DHBFyG0nyWv
JmCdFSpvKIWfgpICpjWwFAczQxt57+Rdvqud0VdQa/seWw2q4wQaSlyJDdI6r5lkaxyqo+/Yetzm
Pm1RC7dHnwUvGetX0rKFA/0/SqdN1RPNCYwTl+yioLKQm5AETK19H5fH1Zrm3UIZguXsAie2HZOu
MI1TooeQq9tKwBKbDgBtczckDqA+K+HpbmUT48xCZFvSsqGlMk7gzW+GRgELabtCVO4q7nLh6EJL
EzHrw8Zt4HpftE5knmyBQqMZbSC7B82RXRPRRwhYb8dGPdW2vKmuh3IxhWhNyh+1Nvkmivxsh9rK
ut0/P3QuCIiXUYH8XzNOoAiTqN+QpPcgpjaJK5TyIDPpwd7n86N6PxrTufifSAYIDMHp4dTm0UNk
kyfHGCHGvUaFv78D6Vz5T1e57che6SeAy15SGj0UlrWB9uNDibWD0e8K0Gxx4abP+7hwPImyNA7t
/78HYxs+NOos0ISptpG8atHZNrdVfk21r5CqCMoKAl0r+3JpCmfJgoxiW9g0sk8mpGkh6j3s6ir5
bTf95vMlut+mYHSufgcuZkBYEtsn0ddeRFE/4tGlKRIvkVfQOwIYEAz9Ux2uvIGW1sz471yWeqTL
cUzsk9a84iyPTXpKO2hxWtFxBIDpHz9qFjVkoINbp2PWaOu8YcN3m2l7U0Odsiw7E2IErmYOWxr1
B1lrqyiV+3cinYPwc8DAda5KLFa7k+AUY4cQ7QVTWPOz1r9VZu+3kBdU6QrKciEbASvlv7MJtmWk
ahyDE6ugUqLbGUr7MBDII+lZ8VvM5LNRZSc06DIIRB1A7aH830RG8Cb779Dwx2hAMQkZ/DaLXQEU
s5fwaG0B70djOgfgp1EiGj0M6anqreeMF8+kgSaLE296KKR9vkemA/S/1zrkTf/7+x0ntHM8f+kp
7u0/Pcej2zLr3ed/+34pnNE5xL4QTmXrhkNPIDOD5BxLGHg8Wsm4y6izLRlS/jBF39ps5cEu5ehS
k6+AYJZmbh4vHF2gTGXgs3LHM4bmBEX5La3M59WO0sL9MYfGa92oGNUseoKeuj/WYF+KaO8440NU
WcTL9OSHTrg3CP/zuVwIGHOM/FAWDkh6yj7p5fBLBuYZluqvRSah5Jv7Kli5qe63jLBis4gxwnej
Uj1YDXkbbzMDCVrUPDiR33fbMfuWE3QHn4CSuvX0PGGl4uBYNq911O/GCgV2hxHTR1a68s0LQX8O
pjcZN+3ByTDFUBuo3bF2ufi3bT9Hz9thJ2iS4U8jsxpA6RUwb07WLsqFrTEHzmeGWYusx7YfhGVB
Q8Vs0JnQemgo6AFiIq/csquFT2MoHEdNeTBsVt4MjT2QwChrGFo7EBwDUjnx20K2m6ESyiudxPBC
neUgiWbWyiws3XpzIC3N5Bh1pTGemrx54BHE7WWXuQNRP4B5+IKKwc62Aiio9Ojeryzqwkae42k1
szQ0y47ICS2Np6JMT50dPgd4pbVCTdY3Kxf6whrM5aWqTCQyB2PnVOMFPxqefIKDzUXp2mPbjECX
jiigrkmbLU7jLNokRlfVFRRzT4YITkFmHCXqGXh+opDRPiehfoaBlnCHHEVVkg/lSkPzfk+bUTZN
8YeEzOiDEhYII4cqCNsEWb4ryeCFw8+hB+Cl2sZqMowkLrVSrwrChxHCDMnQfmfM2fRW95c48tzU
5u2fAtScURGKuNWisXROOvx7ylBdUp1tQ8N8y9r0cbWnPc3onevqXXniwydzGH1XNjRKT33BLT+N
ZXYhvUVXNs1CnZTOtf+6PJOlGVJ+IiiK5kEOun9hAzMPfDaANDLGQ37YFcCQ4v06+kJaKC4YwyFt
Goggl5vMrDeOBksECEAbx4Ho3wtR+bSrbqaQsHRmUH+oKMSkwhrMfbhHBr+1sj/hEhw2ttnSY5rw
7LEKh+qQjOR3WbePeWvkT5qlDS8BtFr8Di/wmxNkgWcX7AYh7sTHY9FciQfvvb870zsHb1PYJYIp
Lp1Ti8y3GW8SYEZjOOPpHVqolrJ040Rn3XzmxaNp/tTAPtUkjFnYscyvFhC/9eh4k2acUZEjgOs5
HiB4UyXmPswrf2ABvBe5L4rvjb5G7Hrn3N77ycZ/DwHTaoCPB/xkJ/xJi696K1xdaPtS/w6nVoVH
nUwLyM7fQJrVg20sr8Nw0EyF1taLhJtFDeouuxbhlyhMwW22YO6+dcrYHcvXPu886UQbfIji0kuq
NRD1AumZzmHiXQQqp4KiyWnCmmBycyDSkZtG/MarvRhe8ctZpLvtmG2rLnAJeiMcfug6vHItbm8h
3h9X8hIXFFoiqYv/dZS2yYRcKS0txTM265IEBgRja8Nkp6RN8feDYA8cw6a16Bf0cA9NqMESNE1u
Wf5rVZth6WDPlpFD3sQGocw8oR1AXa0ozmab2Ct3zkI2OGf9xLEh2lp11olmiZ811dccbh+p0g/p
GmJv4bqZq1sSCqR1CTz+CZd35RZt9GJRJtHIkL6N+kYahH87LHSloTz5ebxdevTMaT91XRdxyKvx
1Ocq/Aoo3SGv7eAQJ+OfbKigeiBjeJv1VIHkE6TbzrIrvyOaWyYjX0kXF+Z1zvUxOmYp1o3Qqomt
YBc22bnMbZjhtADW9A5gRSufurA57FlVqgzloGuj7pyG7BkWlF5AKxcIPy8VwQ5VGprtknRbFPou
mF6zqEHUraucp89HX+ig0DnlgadAE1fJ6JzEBKs20ETSPT39gffsVO6o833d/cZ1G1rKU/TW8nMW
pX6poNhSeIgdCDYejRO3lWh0rs3IwszPeQ90bIWekjY48ZB8q5DFHWSfegmju6lqitrCX+SasVeF
jbVN49q3w+FoEfKoRiq8uLKKc2ZBe6oNnTVFk6Wnw5zs0JSsA0uaOqdRfMF09OIy3Rm9nQFWDLmB
Mt3gmTJQ4rJIg0et+DLCchsIHiTI4SVB5MVc6c7t80VbenrOSRBhoscThNY5abkE4rn0++Apg3ia
Zb2mOvBX9lkPR5/mzGWIrJ8Pet9ikYE+/t+7SNOr0AwKyzkF/Vs3hr4OBmbNY7+AXVITvTKjR4Xn
NaGJN2k2pPYvAHj9HCofCPg1/TZphWIvq+AEQR9EdT39Nt1BmBRUoCCrjU/ACwxbfez5blKCm+6J
YnRNJcE7uK5/yEI0m9MnMsj0SlaS4NQb/VcIz9LhecBxI3EB9htg4ri9I2flsrmPdcakzS6bnloN
L2gTnCRkvPLqVqtvQQ/hchxlrQePadC8KfEY+2wjId+aZ8zDJOHY58B91OpMojesZh+OD4nRHxt+
7uC22NqTmwuK1kn+a2Vxp99zJ9Ggxn8XFwI2Vh0BHXFCrjM5C4bWhSbErerfk0pV2ZQwbr4kw3Ct
HLlRCTSMxBm/ITFLNFLrzaReh5xjOhZ6tMFqT1q0iCHgSh5stDiwxErdCK74zCwmRScLvLmqYycc
i8+/YCGK0tnbvkjKmALAg4ceGIZjEQNIH5CV2Vl4qs/ZGCxyImxVp37IgSEDN+2pDqzBXRWqWfjp
c/qFCc+ZHCxP8QBDWjymgVWrUmPtub6wsHO+RdROBfoKNLkw0Fsv1WrXSM8GgS+QRVCLNeNrZLON
JQ+RiA6QZ2Ubqv2i8Oj+fFnut3boXIcxVF2EdmadP5Tp8HVEoxmGqV4UawfNsPVNzBUDRGNlCyyF
xTkaPwulRbRcJ0dc03ZANnpYPYCMJiCfbwdbqpt70CPdsSj2q8LZ9+9PTuZwHxCRg4A2orrUKd2B
d3KQer1nhX0ZkT2yOu1cjdlbBbpe1NgAwQTXEizzDp0fYf8g+nNJWiDZRphs1YaXcgv+JUX6K/1H
usB7kv7hSdlEtaUnzlBeEmhr9/ItpS85GJu4Hf5hffH5s7iRxjTp9aIvIR9m9q5jtUc7H9CDhkJg
WqD5WYEHG6+0FZb4kO9r8OFjoJzQZ1Kq8qJl6YFVox+k4nW0U0gp5Buj7vcEzt/REPuD0fiZBFUU
nncmsJhBO+5KJ/pjRroXGJ0XygSFg5+c4yUC2lD65fPJWOKPzjEYgwgDRdKwuoQyAo7POBTt95zR
czrAJTjmQGOFyJIz1+w1tw4fS37sfgkVw+aap95qO/Vu+sTJHIVhjyAyiGCsLk0cn7n2YunlHuSK
19WS0N0qFwaYtQVCEfG+sQEMduRjOpyixgLjUmyDmHgmsqKVybzbaMEoswJQ4ZTA15ZGdSFZeLKK
9oqC10tSJ39k2O+p3n7hebsRZQIBr+GHCteGnXbu/9yEGHaa1Q+bLKtRdxk0HGgnmeil8RsPkM3Q
4s/ErmWO/I3KhgvPuh0H1aAE+xMujitfvDT0LMNKpS0C0TnVRW8GIJdeDEG2EYGdNa9YtwlxmDZQ
4wUSvLH81oyRnjNXE9rKl9+9hvDh079/+HDT7HM4dmf1xaLOprPTh0wUvz//svdoeG9Sp9vpw9+O
qGxrLQzrC+yD9cPYxNleBeEXGdxAUrEqM/C68Y2ro9MpZJF1tk+q4QHk55c4UQRtrU5uKqAnYKcg
bE+IPvHqit+qtHtyiB/22bkwI5QOhn/kX74/Sz/8Xl1pOvZ4CMtsYB6C+DW1/aBrvmY5LJlKXW2M
tPyBnObz2VniRL7fZx9Go/2Yx/AZF/BYbtU3mEm0qRvlQbLpHBYDZ8O/By26fbzXIfqqoXDiCgMl
hNw6920zwKrE6rdFSZ5zxiaDdRSjTKd40CBq5SY1lze7aDuvjJmxMXUBTKQOS7c0S9QX1A2uXelc
ew7/kTBmNzOpM09AGN1rHAfgqpZNALkSLkJNyXdxWSe7ehj4NufGDwqL8b2VwndISbJ6/BZOPZmd
gd4RiSBhWl5gKbhHleYSOz0E8cyvBvDYkWNC8kw9wWBDq4jv8NVhFzb/HK/HaRdaGilwTzbalReX
SS4Qx6AMf4nbEKYb4hSesuQD5P/BHIMvlywjN26TlY7e3TSJkzn+CDU5eNICMnLpg3GvwVmhVIcq
cXaBSm+NWf1K6tW25UKQmUN6lGI2BCEpjMIH7Ws/6oGrA5HMxokiZUfAB/ZokYReYrK9gIt6C6qt
0vV/waXgO2dZehOP8N2JQnFRMNl2kU4/QhsDmdApzBHbJqXQxileV7Oz+7U+jDerrdho97ZZnokL
I3+paV7NzDwWZni0WrBhm/TBTrKXusxclvufn+Wlu3c2YJPCIZ6qrISBcvfSKX7L6bCLbG2zire5
X8bGN03v2g/RwkQmjXJ8jiFy4YmOekECIZKgTh8tp4pOnF8aGJ3GGkoTLL3awa0Y+pvdAJ/X4vhv
Ieoo3NowdkVm3QpRHnGVGW174u/+TjBRDYrQzVLnXJRPdcG8Jsp/d7n9A2nSWjXl7nsKXzDLH2JU
0Cy9RlKqsuBbAMXkgOi/8FJZucgW1mAOiO5gFt93dldenBq8Zyv6huvzanbksArzWkiA5sBns4de
qKhxXEfjJbGz30XT7VRX/6wyYMzXymDv7IT/uTSZM8eSWf2gd2QwiosWN3yvEW5cKBphbhdFP7MQ
xlhxAd0yDzQwr7by5uYUcGMrM8ZHN4KA2hY4CvhY2Xm2GwL8qtRIjnXYftOETl2Laca3QsXmkVWp
2oNBU/kGRvAEY7Zvo43r/cOBwEfM1toyMVU0icSlcchjFGZXO6xskKQg7flvVFCMMcsUSV/Wmi0K
0OPCSUG8chLIbr8k46Fuxp/daD5HrVGCQTQmvlOR77GDO67tr+FgnsyKPJVdduhAnhk6Wbm9NaiV
fXg3qDNnDnDhpibBvJf5pe8ct1f2a9GrCxTkU1frjVsAhaVCq9fe+Xc3PeZg+vcPUaHsQVBsRSMu
EWG/Adp5jhpUZviuUMZWpaPyiOEG0akK/5SoAaSxfaz1bVufRwlJ2jx9+7fVnt3eupO0YZkrrETG
vwMw5MWFlbhVH+xh9fBvQ8zSVIUKZKZyml8MSzwMlXFNZPQK9UbpdmsGHgsLN4fLETgrGeVAMAR8
gN1aPzkQENNq+dbU+XeRSq9j9cp9sYA7dJzpmv6wbiRUEHORVn7JeeaHDj0X0SOR4QZ+K77Qsoe0
5KdqyN4YLb/Tkn2F8gmAiBE4sDis0Ebbfj6r9zN07J/ZzezQooiwgfJLwZ2jAzswdwxMuIC1eFkN
XQZn+jBVvgyqfSjrQzjV96Kye5SUbqHOGe3bFsRVJJbwZxQx27WR4WpjAFh+jtqhUSTxF/R0Y1T0
NT9twWAdx6+f//K7sRg/fHbj/h9n17Ect65Ev4hVJEEEbsnJnBlJtiRL3qAcmTOY8PXvzF3ZfOKw
ymvfKwwRGo3uE4qWOo0Db8grju971re+VdQbqERcNUXZfVWRcmFPzFF4lE1WC7WC/Eog29k7L1X7
2KviasZobYYTRqer8P8PU2DEjVnI7EuhYcrXQUUJ9+ImFaiQh67XDd/T3PxdJvIkZHfIdXYywCvS
rPh+fyKXtuIcLReZMqt72mArUjBUAErvQsvduAbE/x0nfhA6HfyusGBM0ANr4Q6HUSjbi2Cr6rEh
26lxeqcGqFYrP+fjOr07x9clWcN5Q/lN1RSYA1zluoSXO4wK1YlH9caovt8K1TTXuzj+MZLhULTx
TkVfKqi45OOAljYAmnGwWupaYNi4YhZ5BspbZlhNdh0kGHSWXb3Xxa16OUa7so5/sRJeYXZm1VuF
QwOoSm57FS2/wHIXbWZRrS3TbbgP0oI5Ni/SrJxyWFlfFQR9gVOQpw49cjyFpin2bR3uzcbF4T33
4K2dmbJuc3Z/Sf5rwH009CxYgQSjTYMBljIBYuuxOER/C46Sh75V3ZE2yvVUOP4ildvmvpMZDhA6
vPW6JGoPed3F54bbbDdCK3svm0T4FjWjRwKvS5DoTDzlVQtZjkRahwo5wq5UZrKT0LayYfnaFGpj
T3qA+pSE34lbZdvC7SWE92rlHCByDDq2KmO9dfT0EhlFvmuSsQQEbSwreH27LkJRNw6lvQ2zyn5O
YxiP+iNEq/oNXtrGxZZaHXSWg6phtlWxiRNo50NuADDvIdJceCKi2TFmFQh801Qz+eZ0Vv7Zgb5f
5sPeyX4Vdjs9gqltH4HsA8nR5NXjmLjFSvFz4X6fYxdDLrgKFZcXgHMejaILDBqDkRSiF43X2v31
XYpxs1AacTMdISFoXNwMjq+izuvdKKAdwk1n19rl5NVp3fkicdegCx+/zzgMhP++/ZKmtkBNSIxL
ZjK0B7FU/Zj9wG94dLURAGC4S1vzPXecT6uyAwsTOccvOrrBBsjwkQ5PXBRymELigAdUqvp8I2wm
VxZs4V7is6Q00njnulEE2V8r/TKGeJgN1QGkELjpik/rwh8LazZHpqGq3A8AiLsXU9NdkyYXRtmx
4eLUAyKBhj6ucDmtXLVLUzfL7uzOwukEq/gSsckr7KHeTCHvPRtiVBthrfVMlyZuFmaZbdtCWAbQ
9Dd0R4XdXdTxkSCaRDJ6RPRZA6AvDTQrShLoCVsgcYmLE5oh28DlbjxPIct+V720/Nopq10jYbVw
/3DdJumD2DnX/1UFeIs5S9xLBpM7BMWoMjNPJ1PteJXT5msKtUv7YZbHpZqwtI6a6DqqOihcBQNn
Dc5g8uIk/Sews70hy9Zy11vY/+iTZvGizGudmxbGEuO00yDpySyMPZIaP0QmHsAX9mzXOoZCIcaa
AfQS95laYz0vJElzgNDYaZvB2Sa6VmCWSDf38xBCCSYqthYYEK7ehkU+epnDUj8ykM2uVmsXDsEc
FsSKMBtCwwmh7IgeXv+pcjrfZpfVv7+Q9sxRyxMrrHFqWXitrFenszctjIi8kI3PN31jM5OPHbAD
tzm9vy2XQvAcshyWbl47GSj5I0QyRdlDeAJlOLtEmhtXe0SSbYJ/AR8yckGjEPVKLrGUbc4xzN3A
otQRXXgl3fTGzV89IRdHw5FLqGE/4qvxyhJ+Cg+PTZOCZ6O78Qcz7AC15u3NoEZn/8YScdks4KQp
y0K7K8IrpDlML0oMhiKOvYrvWjglc9hp2Y+RXZkCmgfdhKdctWNld+LtThpH2mGYDE+oXANZIYxr
At3U1T7g0k6aZWtcxU4N+VjcdPFR0hslKftBHPlMuqeOBZOzA//0/iZaiG1zyCcKrO6QWrZxUU0D
sU6oXlWAM4zR+Hr/73/cZefuHCMnQpUKM3ONSxR16OweLWh+DrX5GBrDtWcNNL/VV8k2U514oApS
GxyVQcUemMNBOUA4MnOhui+kfWo/m/SUp4AewOfh/o9bOkFzCF1KwiopkRjDQW18g4HwZuxG+O6l
p6QGKQgg9dw3WFZtEmN4p3ZGVyZ94fr6P5RcA3kNis11jdx+AwaymPYVFzcF4v5Z18N25etup+CD
ID9Hvjl5TcLeHjAMYk4vqhc7LHehomDpnmiXA1VgV6Wvum7r2OoRdiITVD2hxDMZAR2nbyu/4nYn
f/QrbtH4jzKJIiGJoimMIDRfJXD/iXwocICNlH634nqnwvyx5/obiw3bg1GQr1LrpGAks1rXX7hW
5+A3l+SCOoCJXcP6u6I/p/h7VOyGPtp0zjEuDve/8mOAA3fn0DQB4+mijDEKIb+covUMgMDS9LNu
zENm0l3RQAepJTsbGsMj+KHug1WqKwAFgRnaxcZJmwc1WLbndu3BsIxLW+x766zhcXP/9y0ElDmY
zbC6OGosGD6QcDz05QX4aZ9G7675XEPHRg/5TUzj/lAL2iJinj4zHik8bmxx0d1gBQae/6lOt3nY
7eE5cR7SLvsSCwX3sqQAtmg/gGQvMmBUneLfjrWYZ9ZZ7Ipukh2/kFCwQ1e8Wcp8NfAghBrtVsMU
3I/qsQGuPX0s5KrJ2wKIScxJIOTWioxYzy/QNt10DVpyHHZvMqyh50HPKOAfmgJMMRvAReBu88b4
p8efmLNDkjJqGlC12IVb6T6FK6BVFQHMAT5BxuQXRQt0Fd/78VkScwA+jSMI/fKcXURifuaq6L1U
hN8nnOmBk32B7MfLspU0Y2ms2R3Y9aUdThoQHGiBkWNrInlIKdT7aF05Fw5E64ulbQBMIR20klB9
HC/FHI6fmXEIo1abXsx2goaBPWFYtMpX/vriuZjl3CjSaZtCtBsUSQu6l+ilaLeBSn7/oJAQZW77
ADu47WAxEMPSz6TTDhQTi8mLw2JlSpd26Dz1DpuianoLPwFWL35loQhjdw6Y3exHFQr8Ehtet4n8
Lro8aBCt+qJcGfkW7P//EoCoxd+XQG8QVqe5Qy/9AAyOmSFFDUP1QA1ueiTn+h+Hmb3c4erh2EaC
UnxqGM8S/oEhjBPjyDmtEv6XVnGedFP4X0Atf0S1Hzj2fHAPUkY70Ya7PLWfR7TI4b/L3tPY3HXD
nkG2VpwMStYi28KhmKfeTa2iqi81vcRGnfgdpK9lKndFlu7hE6PKAjyc9pNpZOee1XsFx0yLdl8t
CwYhLySOQRmyf0IHdNvm7squdhcW9naW/rjdO1dnYRoxekkGdnJj8lRBV8e4RdjOeW6i/KsDJ8RV
hcMF90Exz8ip2dm2Skt+GcPssxVCJg2qnAD02kV9GRzIaGcc0po57YOyiH3ef6VO+Do6eI6MHO5w
sO6G70vBksAd2/cSnOJtXnCQIuwvUOJofdlXPyzt/E4jguocqd8MMZonNSi0qFhYbSkx1ixBlyZu
Ft7i0DLzJHHYRcKGZ8MLAvOFEerT+YOuqm2dmpPvSAWxc75ySywQIcQ8E09vSCQx1Ji7mnrTlfEH
8atwxTaLyw0x6+fS/sqsZ2DWiZIwQcjf+Eguuh+fRJZoT8X67MDm+t+ShHnmDXMoPAJc17lEqfmC
UHAKC2ubJxx1B2NPtLFPCnaKIN1RT+NW8/hz3U1Xw13rbS/M/jwDd2BrY9HccC7EAmcHRgW7LrZx
gKJfUxl/KcsOtu6qX9cJWTi381TcsHXWQjOGXtrebDfoz6G9b/B660548BiAfDlpHUwoF9yf3qXh
Zjm3jEKLNIA3Xmy3h5YNb/3bC1bR/LMekz2p9JlY/cpYS1M5Ky0ir5QWYAL0YtQjbJhvYe+mpV6H
nzLDxk02/O6KYqVJvfBgQ+L+d7jRNQ+b1h0An8vdl8l6xxS2g4AQZLGRLvCHNh7IJH7BS/H+RC7c
W/O8uaNUsYqVFDgX41eTJO9QmtkMpd6tFrVvv/yDm3FO3+gcWYNkmEKfwSRh7lmtI/0YfdHn+x/w
8ftezMkVFSmyJincMRCq4A8anhem3yR2DMQ3nZw14fClxGIu6W1pJNqsEFAqd+Hhmo7DLomiwBXJ
Q9QmcLFEpgiFnJNdwS3YUocMAsn3v+/jpzQkYf/eEMwCwq3hjh2kpLzIMt0aw3CIqHphkbOe9y7M
4pzn4YgeWolFNQbmgMYlIkcK7TRiVr+bW2f1/pcs7e0538NgMraIk5GAR+euGGBr7u4hbXbIingT
dfW+UgRLF13pKhntNkkf7L05xcPMipDFEquWgjfoVsDVsCbo6/457oxDHXI8xvtLWpsPFhT373/l
xz5cXMyZHrVGP96dejtwqQJ0+Dj11E8BORiLal83n3I7bDaGbW1TQII9p7oM02sxfqWs+lmZP8cJ
0uVJx1FGqKp9BtiDNyBD39//bQuHfW7QUI6pgBeTZAGo29coQl6RdXCubynC9NP9IRaCpTOLX0ll
E1KUox3w4l3zEb2X4h0SnLjqG7+Jq8BNzEdwx+4PtvQ95O+zkbgSGkthytFw7J957rybSXiBC+vZ
dtxqJfovnfy5UQMExISockqDZkCb0QrTa0Tzp7boN5ROR9OJX+N0uhIXFKaY6M1YTyurtTjyrF/C
Te1UEQ1Z0J4oFJzIMF0gMA0arNi2DrJD5Xx3ERCGYQoybq6MuhQJZvGmoUaStdwiATAF72ER7zqC
BML4Nz0xMXdgUHkM8U3WTQE6TTWu0vLmz8kOg1zz/lq4buZeB2yQhnClmgLeYRdKB92rKbK7f7su
5/4wJpQn5DTlOui1fbQmANTGbMj2PI2h0lDL7nh/Yy+kN2SWcvSkzSyN1ClALAjqgr1MsYmAUZzb
DpZDVv0lX+PPL1wvc9OExOyqqKApCVy9kxFs7MCxGM2Hkg/IotcKtQt7am6QgExXFqRkdhBXUF2W
bHhlQ4LCAOlWMOpLA9h/B4IRReAxjxrczkW4S8cbEiE7ZYJ+ur8cC3Fm7jYgUKYvJ6lgoTCMvpzE
D9rRH6mtjtJok7Xb8Ra0Prir/tPZ+OOh6faTQ5ggdlBx+5CV5Ym5gHYA8NwkFioqejdkzonAl1GE
3SmMml1hWD3kNduVYLqwE+a2BO5Uc5HWjAXwjH8elNyZWH/HTUK0KjicMVfi6cJSzQXn845wqqWL
pRqdm0rCBb3Sr2338/5KLf3128f9MYl9XvE0LAYeWBF5bJj+PFB1WMW3L+yDuf9AEWumu5DbQYvC
A6nFaztYvmtTCDdv7v/+heg1V4OPeAm3jlLjpLCq8ayhBNsmc/4ttM/5oGFGNNRMOjvoxj6w1HDo
AFXSxkrMWpr6+WUMM6NshD5xQG0W70C8awMjquQmHsfucH92loaYHfMc7k81KKOI7QBtuaqCp8KD
TJs1Wt/S5M/uWxepbt9ZiQY9qf+Zty64mqtpxNLpml2r0s6hGYRU7ly29RYa78dUFq+g3MYeEACl
zzuIltyfpIVNOqdYmjBng502RnIJ3yjR4pat2M+aR51P/s1xQcxZlhoKpA6eV8CkJO7ncTL2EeQn
VkPE0hfMDrHikwZbucVf73KUvpT74FbTQ1jmjzDNuD9JCyIuYk6l1FmXNhoSkmdS2NLP8ucWJqpO
VICjC7s+OG2zQ5zFX8vsXcD9ztblEyvql5XBF673/3AHf0QpGaU16uTtcA5RkNlApqx2uBdm20p8
p8iczQDqrnKcPAddlIqCqgxFXoD/3ywNVxGhDrboxx2rwQO7/4MWNuecXmmgnmpXkzmcYQgFsJYh
j9yq8rPFWPvEZGJ5vXSq3f2xlrLa/+rOf3y8QWTniiIa8efVNo/dpwp9pB5CHYa6KtkBKSOn77FR
7WJtBnA7fL0/7kLsmNMmnaYtM7hIY8GNMvaKGlzNyfoOBvZKCrK0prPg0dfElVXe9WezYxczPbpO
d5Vjwzw3DZ+7YrxE5Mu/fckslOSma4kqFf2ZiWLTxHBNgEQOIDD/thnmHK6YiJ7I1JiCHna9MG8T
EIjWcssy66VUcHAwkmhlSZa2wpxsJQRq2VHd2kEOlktv+5aegIbKdjkb/cqMd5yJ33ZrH5IyuyTh
KqzotiQfZFpzElY4NGWiUbsLAG3DAZMhYMDck0QGJcnBpTRQkHXEE29gDjxB2cTIVlKshcfxnJsl
CivSVi9HoEej7I0z0I6EEuVLYsCBHMZZsJv0eB8ZnxQ8Qx87U2nxj4t6OxV/HLqERmlbWmNxjhP6
TSQd6nvM7Y+qTejeGZ0r1Nue7u/OhXMwZ6uSLI4t2N8WZ4l2Q2u33AMjTW6Q1XSwCigyoAXGn0Wz
2nRcKPHM6alcum6hp7g8uxMwb4ChFfXWyS/NjZadvanyuxyHQ76mOrwQReYM1Wxy0J01supsmuUF
D2/7SHSV7G9CWWs309IHzQKJYyYlQEthdU6K+CUp1NEyzZeoIRs7jYEuJ09G316GkD+yZFqpOi9c
uHMqajXotHOqoTojW4j9VtgbNyfQuKuOEAi+vy0+njhwYf7egDa4EAlhPDvz5uaTBQM8hjpN1QID
eX+Aj5M3UFP+HoCFpq5jkITOBu/IoWvpJpPaXbm0Pr4gAQaf/fESzr5ll+CPd/mvOnW/aN1AoGaM
bzj938BTNytfsQA9BJzs75GK3rET6K0XZ7OGJitEHNPsG8iA37LR1D+VDLfOpJKt6WQsCFuwsLkB
E/XQhf0CkclT2THfsScOWtNQrSm6fnyiAf35+yfBsdG1pVL5OZzim9Dy3jKaTS3bDYzfvk5Mvgsz
XTPX+Hgncve2un/EKTlpFD4MNz/XVrML2/DNpvXR0pBOc623+xtlaQjy9xCRzZPJgjDfua2lV1ZQ
h4JV/MbMzS+rUeK/Os3/3zB8zpzjqQuQkKUQblH4zcB/oXI3weYGEgq9S2Add4IgMVSh4Htzgdms
h5FVRH0rgpd0vL/9gwm34Kh9HYYvwC1lLfyAxmMTDTdODyGmx7rQx39pUOqFI739T2C9BHH5bcxe
67Vy8YLOLZ8T78wOfa86xmbUYEDcHEGg9wdVGtBEfbx+fSh2wobRs0my7x1rH0NpIZkSCHnaPnzn
vaY5w8rq/qIt9A74nErXQ9MgZxwVMGO8muh+8QoV9eG/ScjpqwPlL2BPPkFTeuXE/1fb+WAJ56S6
sWqEm0DCFMKSqjuElaBXx8qHM+QrGiCcnCu3onjDG9DQ7ApuXaHEq5fWln7MpSshYyXKbQ5Ji2Mm
018mfKAASuTqqJo4yzdtCv8jlwA5Bqy4ux+cTLY+TLnqQCZdb21p08ZemdiWz+Bqgul0QJiInHza
JGPhbPWYTmsB5+PrBhLEfx+HmsNhPTHL9txHfMdpccZ5R2LUItGbji4wDwULfadrIV+5AtVbuArm
LBcb3rY93O3as+Na6SYsyq1gpQGBqbXe+0K0nuPzprHIQ6h4t1BE7oHFle+seGVKX8OptY5NiLrd
yqZc+pJZsO6ojCrXjht4V1QbSGUea9gjmk2FyjCeMvYDHnnXEqKfTpYGZCyhwkuTPd7NeH+kjHto
Yq+5Wy1gH8icAMjBUuMQjx2gA1dNnyurBc41qYWXQdfcrtvXUodvWWobG7uz4dJYkhiKWMh83Xb4
VY1xtk1L8rvIQR5U3WC/TJktT9oMV6ubNrbT/x8nMOv/3mZNTCu3UcMYGKLBTTKalYdW0DkR4YtN
q+iAXmDr5ah7b6JW8U1KHrja9fUkt/fX6uOoT+Yy/pbjVJ3sRB+oxoLTGIu+D02xb+L2qaxWtsPH
u4HMaXCgg5oj+nd9MA7sEeJmfGuHRr9FIW8N1PHxTUzmuvxDRyze9ukQgGdIjW7cIBAcoxSQncx1
oCNnvlvVWgti4WvmcYHCESUOVayCBL9jl+SKbaPReIszlEfuL8ktwnywJeZxoJR9ohBb+yA3s2ui
4q8SCW5O4ldlkOvYjAK4DhmQZoWWszB586igpOqKNNFDMLBQe+WQIrmWjzCG/jkqZ9M76SEamtU3
5sJ+nyN0TYG+YcbRUB8hQeeTsjUfLcof2nqDfW3z/H3ivPRrRgGJgfKf4SOMOH5orykEfxwDUVP/
+7y5Zi9w0qo+gFoxJAhgx+JckYKjm8DdN8P9eX8JF17wZI7M1T1RDXqP6IywOE0PE8RKy9qGBvCY
ecIEH7XFg17AdCQ16+TIximbjpSKlRO39JGzoJKSSoSxIOapd5JdMzYPoQwPbRTvoVV2gfHe4/2v
XNqotzX+IynNy8ht+8E2TzaiE7yNuzZ5mUBf6zL3G3SEPmctPfSSb+6PtlCaJP+P0h1AmzTbLGgh
JuY5BbmJf59a+UVF2mMGbKYaVOrGcDeZ/G0o65+DVawUsf4rf350Jm9Zwh+fqhyd8viGW3cAH/sm
nScs8CPvFHz9qmNcTZ+SpkRZsvBEBlchQroCMO8QovjDuG2hTq6wF7wKwOmVGLEQheZ4XiF0nJRA
1weQ2cJl1mvQ1bN8Ww1r79KFe2GO2+V2mbtyNJJgqNoTwUMD9n57qitoku3vr+fC7pmT5kbDTiWF
+kjQd8nFbWCB19Z+w3eNBWW5IX5tixYmLitp68KJmIN3dV32dsJzfcpJtTEr8rlkDSjr+Wc3+mxk
n/7ti2axpRY5XGiZUQRERN4Ut495rk65Mm70c3WRESTvMvYK38v7wy190+xNiLZnBEOh3jr1QKlK
nn6FgMCtrQdao2rrlVVagD2T/wPeCgZhjrrTJ+3kr+2YHMdcuX5NSOOH9aFxG280oi0tSr9vRO3B
k+2IvvknlM0/3//MpXPPZmGG2rIajdrqgxY+v1GTOH6ZoFzWct8mqI0m+VtfQCvH7Acv0eXRGKdX
aVUrSfmCggSZ8+QcMxsYJ5A2RJ38Qql8nWCpwlQWuKgEcdVs4ZwM0jZvXsKhRQcCXhNwA4GCNCRH
1g7j0mmfRR9DGZOkEGkNdCzAQs7hiYVnsOwBG7w/xwtbaQ7K7ZEA5sDldgF3IC4HquYRd/9LXpqZ
b7IIyoOw3vi3kW5ZyB+BNO/KLDf7bggKk/e7vKwgHwdvW4+0MBsGNQrcSnetOrUwbXPsLXwAoqEP
wzYYkDjBq/J3Bdms3PpH0RdCZ8+cnHapARv6LoChSu0rY5dQ6HopDrcOM9N0ExmTzxl7r4wfjg3p
/SFZa0wt5GxzaltVxCOTKukDigqJToEja5i1h/zkgUnrZ+e47+O/dd7JHHjrFHEOt0iigjgeocJr
NoVfFytReaF6QeYo25GHpkpZa50YeYty57cLoJjqy3PtJBfBOtxsiqFbbh2Mce3FtXDtzGG3jOUw
vip1EzCmqF8UcOpFteiaOgl4abo8ZVVh7SKSZ77dKSBY72/7hfolmcNxIfladKDbD3jn6QM0QvHM
Izl47iHcyG0oWwx2l2xoRNptwqvXtEgSlDhGsHSKHxy2Ufuqqu13ic38jyd+FlIc2oohz802gFew
8MyafZFmBzefAeJFLcq3a9tnIbLMAbRN39twg8AlZfMrlG/C3vp68+ORmhaeWn3mL40yiyopiyOr
cjn0Zwt0jHsX6sZ5T1OPGvQbhyfIgfblSiq4cPTm0FkyuX1pFaBKtxzG7Kqqxm1PS+gLIRfUxJdO
1m+gWb2Cq1u6fueoWVkwk6YOPO+EdTTzYleNtfby/BriEuAp5ENQ6wvbfJ+1sQvCmBNUfSR8Ydkr
P2Ahhs6hsbwri4o5lgrsBCxG0h/rpnyYeLTSFVtIM+ew2Fq7pE1ZMQYyvnnv0sTYoPMntigWwT0b
tOh/2+7O7EVktXHeWnk9BbqtPqN1qzQ9wK1m8Nq8/tHFz/dP+dJk2X9fbiopEruM4jHIgeODsa7d
HAgssSHTMDgrgWRpwmZdMOVwlQ1RSQLTjK7d0J+q0Yb+Z31x15ZkaYPPIkPijnkzQGXlZKNa5JkT
nMBGc4fSpOEpJvZQ9jqa4z8JA5I56jUViaopabtTy+rMg05VAJdW1B4EHNRX3sIL8X5OUDDCVqR9
2NSn3A2iYfgJpQykaBODgKwIv4xDf+i4YflG+OP+Hlga7xai/khwYklQcE+76gS2MfOm8XmojU1c
mU+q06+QvLxEHX8vUrnG+FnA1UPk+O8Bi9bp4S2DAS1Ve+X0LbLOpH8Heuqs4cvI5S6svk+UXsp2
V056U4MBErWf4BsHsw90SNhLG1aHegwDVn25PwUL0XiO0u0QiwD4aKqTkmILvYytQbod9Hk+WXz8
sSoqucC8J3OIbmPklcxtrU6SPIXtJ3Rdbh+bRvArudrykU+QUYKxjVuBYR7ipiW+hvQBGkUVT3xI
cvtK1yCFn2vUfKE2CkeCdKVUcXuBfVAtmON6hdtGqSQsB8GWP0AC4dw45bf7c7tUWSKzGOOgrSV7
liJRCVtfGCz24zAsce/Aqyds9ZmH9kmRCdkgVYBqmDv9j01I8n9wX4tTU3MgcEviPDrJ9JCO/RWq
PrGXGPlaLRdSzguzNwtAwobW9pTQ8hRWdf4MWu++dLrXSN00QSrT9C3LKM/Q/oY5KNensWz8qS30
GS7M0BWEpmr4aqghPcLVqPG5bF0/j5vSt9GW8pXb/qQjSjE25H9Tv+eNr4X1JJshgjJA9iInPNbt
Zgo3rDMLn042PaHWDs+f/gcf6cMU6hxPlVE8Iu9PHzLYHGwSqserk7Txicdo1UA+7Jh1zue4cR8S
p39CjP4yTtG4HXW654qC/F1g2IoXxvAsiiLdKQaGu9J49qQNvNqypnpKgaDfZmFnXbQBL2yry3eU
Ea/K4ykYkTXvdElv2vZyPJAM/Au4qpfGz8GOoblT0v40tOQk0DL3Smsg+yoC7MT6z2hrSB6gGhA/
uLWUDyEcIs2w7d8TkKUrR0GMhUuypa0KLNG86dEtj06XPRhF3+6GqDaeeVOO30bX2ZbMDPIi3dem
rPjBMuIu3FkJPWYC7iKwEAKaxy9HOKs4RgveFClI5tmSFgegub08kuc47M5uVwZWBYiTaRW4lKXc
U6O1dozW/dXksQ90oz7bffHUOPZjDy51L+iw02Ga55CUH7eRUu7oF9JQW5IMnQ+lruxLEjvxBtaf
eygVwuqir59sZlwrNy42eZm8QC9Q+PBJLqB+VRmHLCLPlTENPtqHMOOL6QaXD0RTAQh+dNAS85uJ
2r5oxukASWR7L9JInMHZGbYJvPUMQuDCHqJBDYlDX2D1a4NQvqlTNu4lcvsDI9aejwXfmRmaTYUL
oyokaDfgZAFTBQgquOw5yxIo1NtOAqOT2MRVO8Box0eFjw8Qg2sCQVqAYFvp1CdRxbmnSEuPVT2p
s3TVtcRmtEdNtwL+dvFeNATWtXk7AKbST4dOsfMQFi+DmvZWKrpiW/a5zxyXZZ/aUHXniZqAkMlh
2zKKViuHDrNhOcrrtSMDWkjlq9qE5Ra6dWbSwQgxSyDcRQWkcrgWYs9p6DMBb1cHNilUo2LXIg2V
oF0XVffbTQX8xDgffN7w7ghdZ3NTOwzuyUBF4xrWzPQ785d29JNSImse3ZC3eEe3TXgVFuxrRzrt
Xbyd85hdBYBg2gO55AK9Q+mF5lTDYitFIQGubqonp3DMKDQeuzDdNML8HOoWRvNDCQNhPaX5l8GC
uqiFi88HddydPhOnvlAkAfYLHDzeuVPCfZGZ5xj2b29t3YLHb7uPtZFUBz0k0MGMNgmk0RgyOt8d
+12bDOhk4jGwrWnjdU6aYAmmaS8gJnGEWzGkjAbsad+EapMB/7KnVEbGLh/ikwKtJEyG7zzsxdVK
bMj3o/09BZOu9JuOM4Do4zim+8TKIO49mNLr6+iUm4T9Jnk7QbIFRnYPBcBEzGeUx3pX9zGBhBJP
QvQxka31WXShgKcI+GTfhC11z7dQl5fGppiQKEzJ1yjixSYjXebThJW/LFmgSt2n9Wscm+nBaotm
GzEzPvcahdkYul8e1z08VQ1OdzaKDjSnOBtuj0RNM98tndFThjXC9oQAlCKdQ9rwb1wP1qtr0Ork
KtSrb91diMBOHKeAxQmsbNPefKBpA/TuAG9gs6xkdwvKhrEVRuW+RFmFJnjb8I1IG9hVgwOMtYgg
tQzeD0g/8JiTJUAFgg8PBkJ4Vdg1wNxw6+ntkB/qeMjPFcKBpVv7HfIahwIeR9hgxkNYJ81O8ug5
4rLyBUx2/bLJ4dJIa5jC2rWB4yxr/bMqnBJ6liT93GsI54puCN8swx0+J6bD3kAXNC5miTeMP3TK
db9C1737YcA/DqYf/+PsypbkxLXtFykCECB4hRzJzJpdZdcL4aENAiExC/j6u9L3pcwpkgg/ndMd
0aUEpK09rIHK6iWuu/+8oiMn1DPtqRnxKRNIGUQJIdN2xBfdVC2bnnJZTbu2SGHhCxlUDW2Vuv/Z
23W+s3vX3HikOAnMzbYxiLvv5tiOW2VBjyU0SmvrT3W1Sf1aHsqhfmi1ld7nbeEG1G6TNDDqAV/G
Vq4fern/rpsOFpxtxd8EWjoq6ondjxCC8lsYMfc+g+pq+61uiDzT3J6ivgCeLsobDzKitdt+R3tA
hhAovGI54L3q06ENoCCrAvhfFhvVQ1FINkNyV3QA1ZumN4ZNWdYHv4cRyZSr5NwLfewds46YCyGK
Bs3ix3KIX4rGo4EPZYS9NOm5gfbaljpNx8KxSB5czXwZTHan9cbKaLpz2fC7V0ASnYghePXO0EwI
oYKa7CG2HVaFX7/0qTDfDHxWDPOL33ZpF6GyS6f8MjLIv248FLF042UW+wpbdIMFFQwP7qpiOpTE
HA8AYqj94HK9h8vmRDfEzr9ftS4K9EcaVKmC/k4tKIIqKKeFreC/KHRjzLBITfW1G6WBGtxPvvZ1
W2yrlLobgaBsHkaVwj8DeY2AmRrkbCrJbWObCbO/JyDPBF1c2IiVrUePsKF6QfsCOoy+3/8eB5Z+
YZCFuydZYe9b6RQSKomDuQXFBp8M5mBiJ23vPmv76cE2JghtUSdCUMM81y54PO2NBGnbDqxJUYSe
rIBAdSQqIFUDUYYpc40LTFHznPgm+vlFKZtTkg59vJ+KrHvUTLsvKuubs8d6+YX5ExCrDk1ec5Q5
SBe6Urc7DDbHg8WLQUW5CXYOPKAB3EqzBmZiHXS3epEJOI6XZIjIZIO9ZacEkt/+lscVgfvlSMGu
t4Hf5E4wETSGchgD2U2sd8CkPVYj9DfCVNRib+FeRZY3DhDKwQq5AySZwasvMdKyUIlKPoxJhm9Y
MLLS8fm8omNzbW9Xdk1rl0Z9Fi3ZaA2mssDPB3RlZD7y7vLYlUaIkHg7wV9abVY/TrBCHQdwoc8x
dI79oTx0jr0xqmZPO2D0DYGMEKsaKwX45x0LNtcPH3JVd24v63OZO5eRUMCOpsfRz55vP8zn3Qo2
1wOHS22d67aozxkhUBS5E2Nz9BLnYKQ/bi+w9LZmM7AOfpTj5GEBo87OMTyheR0gTk8cus6k2kKW
8371yyyMgiAJ/Xel3Vd2O1gjwdPkapeZZGP3b9gumwwnhVuHBLdv0tBLQ3tc6KaxyQwCRXs2hIz3
K7tjYRjG5ngdkZd5JXCszjq7oP84Xg2uvtDqgK7xxe6KsMqnI/fg3eiO/5lrFLbFVWddp7QAS9Vx
kgbw03LjyuYbQD2vsU0jZ2DvJSnOmQ1ncJ9eXBgwmMnB8ZyVDbq0g2bFIPF7w4ZKSwM3dRHArwMs
z/Q+rbxd4qzhkxaWmENCpqmsYHvulGdSehcv5yeb1Y+mMbyAhLHS5vy8IYCO8987Z0CKJZyElGcA
QF4saV7Scs3AcOnXzzZlrIXqk8GqzrpsA04l2PdnBqjiP47O2VwEWU12Sjs/Hi9lVg1V2NSwKApM
aV7BM5mHbrdNHSckjvq3YSSb4zx0XyirEflwGdAZ3PpVs5NARQZJjNq8I8V21Zzy804n+x+PdFIX
sTGI4VJZ6sKu9heTVFeXXF4/2rVH1gWIFwZdYLD8vQFKjia6zgo8k0RW5g7Zq7YYlF9QS8Rmha60
vlQiQ/qcAyzMh/zb7fC40C0CL+jvdQWQdn4zefrSGt5ZpXnkqmGjDVAthb7WJxfhp0XIPfbQlDXc
ptJShv+49Owig1yCraRZ9RfYmf7wG+ObLv2DR7qNjdKqbtL3LoMQYiHlSx+rqIRJ0u2FF66EOdQD
LpqWwZtBXIgNqzCYbI3Q501GKHLGp7qoILfRKueN1+JVjdkKhm7x+17v1w9dX3/oABSwXHFhtgvu
EroSFIg25oYoZSUYfDGymhpDPwPJcmOtrPp5n5XNRZCtzEp56lFxSXw3CxKvD3mbfpW1YwLzGD/n
Jn+4/UoXsoQ5BkTFrU1Tcn2lUDU1YFZYswSoe7r/tz8/a2kWwOGm6BsVF98nu6GZNlPffinQPbr9
5xci5BzBwahQ0IyIy0uZt7vcZhGkEGGn5hU/B99aWWMhlMwl1gzdZWYj2hL6ra+KTV2AGgvME3HO
WbV3sA1XScALV8kcqsGUY1U+qtJLxYxNbbYPcZG+3X5RC595ro1mCVVkMZvkJXO99wI2kdD0bKJ8
VZxs4WTO8RipB7EIafnyUsYtgM31Q20bPxySvIzQA856yPkrM/Kafxtxszk8YwTomEDfqLwY2nsm
db1FZ/Ck+Hg2NP/N1/L1hS8/h2Lkjor/hLqLPYgWyNxXoMqAZ+/bYOqtbQ9m/iE20u2/faFZHpFn
g+gEMdWlFxCS85tyayoD8uuVXFlgIaTMARk11KjHTGi8M2WDW5Q8QRepAiCIHTLsi3YNFbC0E2Yn
vqQN8R13KC/I7zaeLf1Nn7cXzeIQ1nwHUsd6o8U33hjdym209FyzBHaK01bWGZTCxr4eA/SnD4QA
semnLHKruj9b6t+8rTAR+fsmyAGX681mVBfbs14c0NGuu66zxjbUhK+rxy0EtTmuIrcdXkGVsbt0
TdUdrSyF+FojurNG23/jOWzlMl1aZpY/jK5KuJqK+pKn/X86Ni4ioYGSxmFw/i3ozPEUAnIVw9TS
+tKmrX1Fso5hjdI3gLVL8XT71Cw9xPXff7icST9VrW+1zcWwT4niB9lnSQhF45+O/seybA6ToLYW
UHGr2suV2Aa5DEiRCmQ4cfqf01EZ4FzttN1x/Nv4cQKLezLMCCjRlURg6QFnYUHD3hiPA8UbJzUO
hXiF0g+avP1dtyZOsxDk5vCJhuL1TcpuLiBo/TL4bw+Dxpx10Wil52xynpw1AY2lJ5kFBrsYWB87
rLnUycYb1JZp/1tlk12rjd+3N8NSFW/PQoHoTZ6kKXZD0hcRxsD3o/YeM2M/Vjvhd9auKNyjU3m/
W6sLPIjyh6PX/ehtyCTjn1YSKutanf3vhJj9sZX+sCVHBCMH3jzNxS/repeVx4lVB9L1mDnop6Se
orGg3q7M0WlLsq2Aj2EcV1vCrSYkgzxMFHaZZXvnSgvDt7NtpD2sZVu0qs1xl2TVXnL3deV9LXz7
OUYj9qgue5t3F7S64KEst8AXN6MEv/K7pLuKJKGXPpIEIx52qbJ3MWA42b0q49UBK7Kqj6ubcKkL
MYdyUJmbjWKY2kyQGZb+AR/N39VTe3TI8D5Z8PmO0+lpbOtAGlOwaqG2cFnNldPQeQSH0eLVpYcA
gtvRLWEi1MP4XkKqtzP5I1HZd21bK1fVErt0DugY/clGT8svL/hfhVkPS3fcYHd2dWyrJCCmswNn
pwXx1UdbvnffeY+xWFX6cYANhMDj9iDUurGFUdCvIfe9zcpGuN5gn+zZ/4F1xFTlXnnNoynbe2YT
1WX2UvC7mmwdLw4lUXuOWTfxnm8vuIBsYXOAx1AmNq+yqrpQq3EP8YCJju73JiyU8VMe8CK2tc++
oTe8S1RaHkc66nNuOj8tvwtt0wvs+hLre56DpXW1OSi341DEh3/8cdeT/eEEM/RB3AbMVGiaRJpe
sh/U+1430MWn1sWm0OgeKj/I7MoMoBryuyQuQEDjzo8x0QbwAA7P4uh2OzjjgRK7ppGwFFbm4BDA
DJjj6aG6eKYYyyAtrINvkJdcqTdpyD0d6l1TedZPn6kqaOPptaWeCqFze8md/iFt0FF0QJaEY994
VxhOvDVxVxl944Yk9x5MyEdfMZu8SrOVxthScJkFY+VA9oaQvr74qgcUQ+4y8AeoWWztynvKOqMK
Vu/opWM8S8yAMyRD0mqkMlqftbYAAIYFlNEeiAfjBJn/4t34rNsV3sDCanPVOOin+r0pcWMyYCdH
5iCzGfaJqFDcGt0eDNkos9xyc42tK6n7Uq9nriAns7SrB/iSXUrMz9LYhvOU+0Uj3dVsfEPbScC8
vQy7VBiY5cLdQGDEur99Ghaubeuadn84DMAh0KzoM/88+TCLdON7YMbvAJONVoP/0vu8rvxhBZP0
0ueMk7OTMMzziUuOVZMkG9sr36eOoVjJuyBWpEGFR1fSqqU1r3XyhzUh5gVpEbBazlUMT+EcQ37E
X0c/ewPdD6SBOpV+y9a1u5fut7kOXdxbvg03CO+cmulWpOYGkB2AVvoT3LzuE9hT+LT7PkLzSslv
KaXbofN+3P5+S086C2ZOWqAxBrzPWdNu2wMaHnSOuJ+GLhpiTASFpK9jbn0p1Zpx7fUVfnKX/MH0
fXi11C+hxgYMFYTSxm8mSR8LCjGXNTvCpRzvjyfVhz+vJxy+nLjeeTTIvoC3UAManh+W5ddyAIos
t19yagbefwJu0TA8RcqSwxLOzgBlu/1Cl55vFmw8xZRhks4/x7nydsDjJfui6ZC1NFO3cuaW8oS5
oB2nkEEznVFcapr8JG0KU1sqL6Mf0thjmwyEhqvjc5/XW7/soqn0N9D+sXm6N3gugsz3fMgbxwJa
z45ay10+f24Qo/4+MkBplI2leXkxJcBSIPDFQVwVXx2mH4w4Ow1dfZBC2mFlkV+JTdKgGckZqKhI
kc2UGyupyjXsfLK75jJ8hFErG9xJ4BoEU7QugPUelQX7yxoQJ26HGSbQK0tdS6zPlppFvjpBSjKW
UlyEMADv659hRPnl9h5aairPtfhai9EGdh/i0o4V8SLbctIsLHvJDt1o6cBIRbU304I/VjKfgDEy
vJ3w+pUSZSGk/yGyfDhCqTImFF15cSnb7Cnx4buapPERzucxzAXpmijjgj4D+3OCPyzjcQqlHqKK
S2JAyqPQ7p5LgFq8NsaIHW73rABh2jlgK6HscAfrDKYavDHyKpACg4MRAALS9BvQMOINADxrQ4QF
3gV0nf/eyErDrqFU6K3rtO2+QFcOBo6Qst60mXq2QRcnnPRHWk864ILhmDHJxiO39eOQli+arUl2
LORHf66KD6+n6ER+xZGLi5s4EfCIR6/Pjl0+NhAJbiIIHQHhPYzblQ33+ellfzKLD6shmMAjaLTQ
5x9ceFbCRh52GRvq2r81uMth4TuvbqUicLDrQLFii7K/Zd9VfAGK2iqfb/+KpR8xC52tr0dOikZc
ejf5LyXlF8rqXWm93/7rS1nSXMavx+ytnMZSXExSPVgEvpldM/7ik7M3gFrUk9gWsLRmjr+trfjs
O/2Kxt3CeZpr+hmF25mJmcgLHYAhGibvwIoqsvBu+bC7/WwLt/hcv69M+kl7IKFciql/BtxvW9Ii
lC2K9h2YQRDMzzdiTaxm6YDMNftabvSVr2lxSQUeBcgY2oZGJze5kR5o5+wZQETKtn6U5XiQqjkM
pnHoxKr6/MLBMK6758NW1cpPIJIcFxcNhlwGcWNA4qp4a3dOHRKtBcDwWjJIkRWhn9dHzwMokGcA
PvGqunOgDh0q5zT6NNQm3Sfg223Saa2oWfrU17viw28DXsEUsNwpLgPJA963b0ABkyAh4rc/rXXQ
l9aYxSfYsI40jhXGQDZ5qZH2SjQj4NkDBB9ZaWouveJZLy7zsglAXq4u1tRV4dS08J3y0l3BnHZj
cglIsvZBtgOs5/b2XbjvnHkTVfhJPiYGQOEUHT/QOYBf6e2q2sLszTT6qGraH22l/W2X0SG8vebn
mQLEW/7+VE3euJnZJmbklyZwftU5UwAh5gouUjI0O2MlHVxI7Z15A1WOU98rZvWnXHC2txWDCVtx
GDx3V03ZvlPuvuuyb2n2ntM2xxSJk1OVszWa1ULQc+ZeDW5N3RLGP2aE8jCYoCs7FDAo011QgWFH
RXuunHPVQ82LHOWaPMHn28eZ91lHzt0E0/Dq5OROHmqRGqdG8+xUNSo9l7jzHwYbbkupntam8J+f
CWfeVGW5KDqNF32iHdwBv2dJc8hE++rG1ffbu2Xhkeat0EKmMRQo6/7kowdelTWQQqDKMn6fDMXJ
rWDEZq2chaWVrv/+QwiZEpZRU3FgDMWrXW2KNn+YLPsN/IeLN3avGJiuHIAFPTdn3t3kytVStsSI
fA8e9/7J5+0xz/gO8/Ej0/lWUHuLSHNhXgzQyI+yyPZjCjpI0z5oVf5udGqFTiIA62iNeuPHj1xB
pHYCdtfGVZo8QTVrN7QiJFylAZT8STgR1GBMWDvaNg9Kpl9uf5zP8wZn3jaNTToIOV6PcoEOASv1
lYn/9o9zd2fe/aSdQcoY+ntRijaRb5MvrFvzaF3Yt/M+J20NqSYWG5FdQ/HZaCOi71nZR5m/Bsb5
04j53zLl/7lWH/ZTDhBQClkzM5qKOMTkFaYcQIg/8Yye6Y8WQ6NkA8T1djL2toVJ4tdMJZu2BCgb
rQBuyo1rxYEr4THu/JTbnu1j6wtL7BCZeVwUm1VjooVwPO9fkq6sLQGCz4kw90fm1PvYVC8Uw83Q
AcATwCW6EpCXztes7yiEll3rgaadjnc2g1yiAMkCMipJPABCah1Wt83St51lsxLYpgbRvzr16PY2
lX9ohkdjzE+dt4YCWlhh3mnMcIF4md32J0+bW9fwox4ksqu5r10N2386WvPOonZqyaUPBTfHIUAH
s+/S8QPwAG//9aV7f949zK1haOXY9KeiqTdgTobceh6lJ0I51V/Lyd7ihn5I8XSr2kML+2xuWJFB
I8ZxtWdEBjzW8wmlI6Jb1TQHSGjejXW8JtO00Ihy5r4VXIO+5gDmErUO0PHAZl2hfmEDPDx/g9x0
YOgpsBq8y4My31zErFXbiaVtMcts/Fj4hZc7RuS2CRxsihc7Ny+G1XzN13CzSy9xloKq2u6RTuDZ
jJoGBJhglX21OHljwj9azvH25lh6jFkSOiR54zsNErIsK9/R1flCM+ch9b37EsZot5dYiAXzZiFU
FaxemFBLk5hZxrsuRce8O1v0Zy34btXBZHGXzyJBjWw9q2J8EF/X97kkkEpKws7dymY3ormgd7p6
M7O1vtSfX/9JxJ93BxHd4L5oYYurCTOIDVwmYzpu0uoYNzWo3zSBsOjD6PF9g8JtKNVd7/nQ5H8t
nW/1wEI7+UEdYxsPImQeQyW3km98XqM689Zcxi03JklhopnxxNh923d7g4pNp/Sdkw/voJthPpat
keMXtuif1umHa4+3fd/6iZOeoF9/vGqLSbArv0o53HvD0+3ds/Rd5126nBFLwEovPQkzDZu8hdOZ
gnecvB8MBuYG9Y75SH9XvoFMux5W5mYLx2LenZOqNnONKXFk6vq1nJy3xpw2hTaaYJUasrTELIB4
YNvACSR2I8KUvWNAgEZ8wBhTT9CHUSXtd7df4NI6szDSJtqYCobUpJCvuq2PPmRxaDK+4VD82wKz
EBI3PM+qBpvALX5dxfDjvgDZLtmuEkOWdtksmWBorXeybNTJQjR8TOLiW6wGcJRK9QC65btei4XX
N//ZkZ5FEGDVIUs0MX6Cx8+PmNRfJtNe4TgtJM/zrljZoylGQDo9YTeDOWNATlDGb5W7Ujgt/flZ
OVNkXNlx2fFTcqWBZtN4LK9VaJlkKznEwquZt76StiDg5rckoiN/sxJ1ssWaudLC9TBvdAGzCjqj
1CQqR+89B/k6KKrmZydEBCI9CI8DINHZWqK+sJXmbS0uUsBuIXAdodY4JhnTx25Ei8U70Fr591bb
roThhUM3d6NoYKzhpl6fQhqtuUsMvXGN6tHlxn3WlGv426VvMjvYXTw4NrPL5CStdNh0pTQCmUwr
vKCFwYEzd5zw/LZTVgutnRZM6RaeoW8OGMBtDrFT78eoj2ZSD2GRtG9pj2YS9F+o65Sbho7qAcRo
GpYJQYUYw2pUgiFbQtPwdrRZaIw6xiwatLZlocGMLgQQzc+6Gr/ZDFh83u/s2tnpwX7UaQGdxDzd
Auv1XBh6n3KAQ9egektHbRYkVO6YEAsk+aka6mfueWCgYUqOqc3tx/t8g9pzv4q45xAcNWtxAtnu
3e7UuG89SFANAhoLXro14q+31/n8Mey5bYXReJ6CG7cVFVxDfFu1JnxF64yB7Jn1dOVbfX4K7Ll9
hSBxIYpBTpGooMthgLQ8gtwWYH4YrhpJLj3Ide0PKYhXetT2JipPkx7fRVZc+Nge/5H/CG+xv/96
TqzSGArawzUw2fSiOllpubNZFVoxBhuxu/ULeVhFwi2MnO25DUVa1MC0JE19Sq36V5cJD5LpOISb
Uduvfmm8jiQj3yHkl2+BlywPLZxaYXmQ6kCPWRG2SVnsJGvPJRuMkE9oNcbJEKcrNf3S1pzFG/h8
kAqaW0aEcUBQig7ILBRXIFWJq46D1it32dKmmaUT1ihtvwZ1O0oLuW2vqIVvUqDPT8Xh9tZf6NZC
7f/vjzrZzNVdjksgt5IXkbLnwoYu5jhCCcAuKMY54y625E8rG/+Dzc+WpWsQv6VHm8UOn9N4Ggmk
y2I32TQTuN0OoJ0SY3pDbW4/3Oe3qT23jxihTuLYGsmY100BOKxIysfsojID9hg/tHy8vcqf7uX/
pkr2nLMNnZ0MXvRCngTvio3bQ84RQ8s3qmzgYwXI+rCrrQIj4T+SSkGVQcDCw2WKHhILAG5IfJxr
S97zthQb6AYkAWBU7ndNdPsVYKrvnSr7kFC32lmQv45BAMbgmXKvDvM+db8PdQuBC7NO5T4fZAt/
57EpA2hyf9FXrRJCrfJLY+hmYxkOWqbKOtHRqjdT46xVf59XWfbc9aCwBiZLUcL5JK3yrcm9A0Rw
YIEw7nEhwwqncAyITBAf2r3aX/myC4HOux7LD4GOph0cCRHqog4WOCO5nkHCamAQVwqtPxyUz77p
LJICtDG2vqnUiRPIgIeWA+IbTX4UWfMTamcdKCpwAYAgAwEPPZQ9Y2FeV6+9T6ytwyGQnaTsUgxj
jphYsa91jJmHCS0B05T3hue81rnMQ9i6Vpca43WjyMVTKZ0n4uHTiD754rQQJ7SEZ2aBUzPnRafk
QoVpnFJwPjY5ZBzSpDc2Oeyc9onpnpnP1TM0qbK7JHUfDFJpHtR5v6lpDa9fc8TGMHtRbyW1zVea
dGnAAC4O0EOqL7XlZ/AAbIYjE+h9pGkf5cT5eftwLBzBORe1qeH7bCaDFxnC26FurO9jQt9ziFWF
gstdqkcjMFPj4fZqC1txzkCVng9/l2pwopz2hxIwn1IWokMO7U6hY9UerHHuLc+tDibv5Uo1sLQV
Z7cijBkcP059fnIzdudCMsxt2a/VJvXCMM+e6wDUPSUM7BsjggSL6s5p/r2gb5Cpos4xTs+TZwRj
xja2fRFrs7SFlzhn/XdepQfao0UFcjIr7vr2GZrQYRq/oV2S8p92zva3v9ZC28j2ZncP8jijNhMm
T9zYD7o9Qr/lBaDlPcPo3q/Yd+CKo0xHedwHrmEF3I2hmEu/QBcnHCtc5Wrk3xMuAJXUJyf2d1eT
9LxegwstfdjZBSWzIeZeD1V69EzN+CscS4bm28qTX//GJ+FlbuyhG6OB/aiPTmNcv8QFoAIigdtp
mzdfDYj6S51G0wBOCOQszKBsppCoNqi62AM00/qd4WJWNrnPMlzVmPtvDDglIb0hsEp0VyAkf4Cg
n/3E64n+EGJJXLow8sagqPZBW/s1xs2WuPfgWWBbqKuEjH5R8tx7xR79Byg6YlAXlGaUl6DwOdmm
jfGPw6sFlHo5jFFlitdysCOrS4+33+HnFZ/NZldAmlqaGjW3Ir+Lv2W9/83Lh7fbf3rhBMx9Q2oL
SnPm0ElUVRlSaEMAfOVt21zovWViOAUZ47eMqSflWyvp5NLDzIIIzF+hyxy7TmTr+GtF1DPIJyvd
loU8ay4HMULkzGTu6EU6Nu/p0D9kNnv3GyCMq9xcmSAvrTHLhqe29KYBTZ0I8RbmRZPMN46qv41O
bB6K2lqT015aZpYNS6pdWHO7yWmCWVJAAPIMlBV7Qd5ND6v690uLzIJSkY52leXodtb2APRz5iAJ
5u59NrEprEWzvb3Flj74LLiMytOiS00vaidwjApMCA9G4fOV9GihL2DP/S6oTOwEFzy0zsXeL3ug
8h34XFRNaBtHo2UNSILAdDbNJo/90BBZeP3/ab2ym5cu/eur/RA6vNYUlWeMLLJsULJMbx8rqrci
LoaN6nbAViq6EgQWTqo7OzdVaZJ8SA03yqYeHJwCmrNmZY0vrMp+Q+4QpXzmQKjALtAD4e+3P92f
If8nkXEuhUCnqaLAw7JIQabGeZ0gVLqzTcaetfCNAFOMe0l4chQwwoTIYXJsZXocraINoKTa7q+4
uY0tIW8dNub47AkNU6DEPNRZbR6yAcwJ6Bg1YWnl8H2uMr0xptoOBqeJ4UXtdMkmFgLOU1mjn5gV
G/cgrzAoIsYQTiz8fN+7kx92sFc++im8f/KB96+OT1c21jW4fvLoc0EAQJjA+poqJ9JAdG86ntID
OAtTOEAcNxra8l0i719JHf/MFz5bbHYDdd1oJrwz7SieYKHEs+KVGe0QSdW7dxx88cDi46NJ3Scb
wXgLgoba6dIboyalLLCt+GlkcJespLF2rBZCwxzAlVTASxUsHyPPrO6nyccIn9gnv7/Ai+f23lp4
v3PoVucXfAASbox8ZAFknJzANq9Hh8VfpWm95SP5cXuhheRmrrJhEsxYrqlr1JmyPiJL3k5eNYSJ
uwoDWVphFqxby+EDHzonMic97LwGY2fglsmWibRZ6csuLTEL1U7am3Zf5U7k0KK8g4soveRlI7eZ
rOuV4t5eimWzQG2YU95mWrrRlKjJ3NFqtMyNsj3o/Za1RJdEwBBDFboMRuqo5wTVrr1pB8cC9cNU
3RRaTQ0D8gJ6mRu4i2WPqF3bF+4MyUuej/4jvBpgz1UBhB6g3nzSRvdsKOmexZTmIaQDgS7iULSu
u8bYWERbDzyDorRbp90ha0myz0SjX4QzsmMna6RgRiLdExuKL1NmA6eaqnxf9MlYA9lOe3Pvj3Lc
V5TIL4Iqcm4Shxx4mriBxyr74DCKK1Xw5i2xoBB7e6stDC3tuRSHMow2loU/RZwW/lMJPaIq1VUo
MerNcMkmIfT3QbVsB2AEjbJuReDaVrm2+sImmStz0LqHwaCbuxFotR58Nvp0U5Mer9US79YEqVnE
b751JlwWqfKhVWjFBxCj6gPEu318Wx+ThUvDx+yw8jquB+CzsHb9oR9uR7cBjQMOX2YUi2prcAgI
2yLbqgbSz5XiE6xbGozB22A0NaD/yidbRevqe8xXtvQCPsueu6ykY5NV0i8xbIWJtnFMqvxpUGCt
pjUkVtvJtQNF4mcJM17eJO6l6LnexLJ/qA2wTS0JsVs0cxo+Ha2mc38i2L4lHf6j3Er/s8cCtM2u
h8CUd8BkwA1jXUd1Z5+0kaGUSNcQ7kuBchZd0sYfdAOF1MjV/akxkz00ce9sA3pXILvvsoSvfa1r
LPnsa81SW9nmErqf8RRBQeTNIj0q06J7bLTCiL98jV8NKmFfX8hub0NK13HU7vY2WXjAuXWMmVZj
OrUFKqbyNakGGercg66ulGZQ+Fa31X2TrCxFvT/2Vp895SySTmUD+1yLA8ABCyZg7VKMTXkdQuaN
AQYHk1DVPU0aqg+/OKpWSKRmUzZMkNnONDFA0vUsJ64DENu8rAxiq5GZ+5DALq4XYd2YOHNh67ke
CukJ+9zMQ0w9hP3aqnEsbJDLgcT+nXSVnwxIStGsvcvc3El+JuWUozk8JH0FBl0JgVB5Z3EtthAD
tvYJfODJtjGUcYeypuMHEHqYt00pXKrbuKr3aJ0D3zFmgOfLEVUbOmwG2pGps9GQFIwAoUCU8VvQ
Rw+gPDlnkdHu0eRGDCTFxDFI6OIcdHjf/J1wMv2Ke0A9BXx6oODqt28xG+I7lQj3W+EP3X2VSmOX
Mnfa6Skust9jM0LzRQyuiO9hXNZ+LTwP/MBUOULcs66puRk0uLyKiIFaR0DlRk7h87zeNIWRBcVV
eTMZ897b1J1TbFlLqzM3efqLq6oMclc8l/lkn308A5LbFCpgojHjjUvyLMyzroAcP6RcA6uu2P9x
dF7blepKFP0ixhBJwCthB2e7+7jDC8PtAEKAyOnr7/R9O6lPt/cGqWrVqjVPHV/nk1BCLg8RMe6s
tPut/0hIYP5o5YG61HPDzsCsbAd/GhTky6E3VmzgCEmDpgqrshqYIgaFdFK3cf7zCiXec8/5kjts
gK5SAyVmWJiYk0yoxDqQJMho9dOmo60YvGk+wZgddRYqK1cXoJs6Hpaxe+3G2uFMrstN3Q4lj/Vl
LUlUe4xw7ebncln79VIN+eb+15uuDzLLtPz6efe3LVkiDw11IdyX7GVJfK1VH5Ef2/Po+rfdWhCp
1612YBFUGPhW9ZoXIXvYwaixZWR23ptqSqy2DkmrD8vWIKl/b4UPhXhSTSEYJZF3ccoLA/tmmclT
sVIGv4ZqHld9+dhu83BSPO939T6sp9ntSMk0QRcAklEIq6ND5HVbN+TrBzqsxckfydA6tUyDJeiu
DQZh2jUHXXOM1Gs6EratObz3+7wvX2dtR+2/gSpjec+5IkXSli3Ab/4gfW2dERqJdE9Uu2rvRnrt
XJ+cfVyHk2P1hftGPLk6nqy8xW+lIFB1v51l1yukDuM6WHEddHOiA7plae8cR9Tu3bZ3nXpXR2Gr
O1uN/KcNH4n/XDMqscCKwE48lYoU35M7DlF4Wdt8CJNW5Pi+4k7Uxk+WcY/C+5yc8IJ088Il8Prw
3fYxJPY3TI/GWEUbM5Ce8ud8YZXzxMIBnPCyJzL7EyjPWFWwtZeleOxcnsNzOC+LvDGmq0D1gCJg
rt4VrC3cT8dRLU86nIuMSL98pcAv+iWIx2hd5a/add2OlAZfd8/Mr3yVKZKZ50dvtjv3cgBs2r5I
srOWZ00wV3/HON4qrgSd88Ta5XcewCTLbvp0IwKc7kNR6ekPoIQNT4TrK+u/ovG6aY0NIflhtnWV
iy05WLv8lV/Vzk8dqfQkPK+uFbYPKhDjfK6mXc6Z14yi/VkH3jZjkOOxvg3mxgqy3pF790siNvl0
bqxhX/u5EdGZMJaI6BG3mMpLVFVN/1scodPc7143Fjb0w17MAADk5MprAMG3/RhyIuLbBAaD853l
7ptLvTV7cdth97YvsowoY9nA2OrjukXNgoSquaxUOonN+z5cZ7bef7WHNNMJt2Pn3jkcRrufGWXy
6kYTYZj/Wjwp9X+NbCPJgmu75h49WH30+QNECNlcN36m6nkoJ2My+OuQA6D7+vWfNt/H4KZcFv+k
hhIJsV7579P2OEyeSdy3/XPuQOel9bW1Q59gL/uK07tdRH0RUaW29nREIeD5veaLebCkpwglKfTc
yDP3ELsrdqTYJSB/f20/Ay0deXFM5wg2ohqi5cZBDkPajbq2P45hseYzZL5pY113CJY9lqVvkaZr
swrILMb085txmBo/sT3Mshax3tCbLMp50Rc3oy3Rz8aaO/GID9twP0U+udf/gO+u1kvQ2/Z80/ay
3M5eUwfhnc20JnyvjGPb/03asYidkO6U/3btYXXuGyJmJhpYHtKvhfIiuJbM7XvBPMuxvX+ecKbh
4h6exUJLu2xt7DPc7j+DZVlwl7mL4w6/AkdBsjCKpYR7PQm53a29SzNADEQR6rd5mvMIwkE9ln/Y
grEXViOCdcz/C3eVwz/IV0dCQ9634k65prHgbe62X6aN47m3xFCv1lkPc+/frkjW6g2nnsOswV4X
uxrTXDnR2saCu0S8H+VMr81v1Gidfr8c405mNR6RFQaKMwhg3NL29Z1y7KNVyVEUcvk4cDjpt6r1
q+ltOpQVxH7Aov5/ocG28tM1cHg/51rhpcE4bcnZP0nlovFk09TZ4Z0mZnx4dipLjOWlAVQVrgle
nam/zGW/ucWFrBq1fzaY8LnDlO96ebYfhkYbfK7s/C2WR6N8mQalEj7FiNNZRLSFvcrjNsq9gMs2
zwksjeUwkXaZqWiXIWKZ2/rGOwfzMs1/RiXWzT+vR68gHu0euvRfABb9tCdyXvo5a/ZceEQ87W2x
SJYbbItdqMlWkDvq0Iz6DMFHFnaqZBRa7Q1uqdl9dhbQXmvibpHs3ypKzK6LXQ1aBjPY5Jo98ZRd
N0dch2ugSUde8Lml4TK1AaHsuATFuWotMpxjq8HIfAUzsutLYLX28uWLTgZnGC5Wdy5pnMOUBmjA
LB40FfXSpsbSV6ShBzlJyHuzyDaTFXFp51qu2vlj5WU7fkdCeF/ooq39GTSLq4EC2JoPkHSielLt
k2NtjH6ltivvXFNthLdR4YjtMlp+COPEP2zAMV3ZYtBb10afcvoy8V/r6uLIZGTl33AXZ9PW3T5a
i/0eNo64eJ7tVefQ5/rOilaNPlAIgMQFWWjCdu7Ntm9jneQwGBjE92v+BLuuDX/YzbL0b+Pm7ldr
HtqsWGeZ1N38vcEAYR3sR9cMfzFWYhbmR3bH8DroaCVVp2y3KMhCN6wiUhZDEbXXlcKSU0NVao6j
jR2LELQw/hKKqtVrz7ueHOfFJnmtIGw+EP1200ijqmfLHn371vMdh2otLAmMhF4B6KT6W1huP1xC
FdzYIWgQAv9Fwwkbme8cW2tmjQ2wUloFuxNefXtkkNlGY2vhHkLCUf/0nrNKciylVd5QWMO3nAZu
Lug7unFe8u4Q+rpMIQ+gJO0fwRxVdGrO22D1338S6AszEZl608TF+eONNzbqY2sVl2GVH5fC+OtX
EIzlPMbr0i7dkyvJKLkLupJMWxcbDqyibRuiH4QisYDbzVuj2C2qS9+9DWp3308m16P5jIAp+ScG
XSL8483BvP7wEbzCH3nRDPl7xZ91krEOgqP8m08BEQPJ1hylfDyaqDIGXaKeBD+ZkG1cAmO4Ve7o
7by/w7hs3yYLAYzGCDZsriFu4lO1mZ6N63xhk8PRSzByVmy6eszlXFgUlGQo9JKQGhU1eCiyJWT4
/tPHm7jYiVDNYP2YTa+6NbMjCqDuAjoHMT0IuaqnIA+jMhmi1nIpzshd/8jbNXT7RC7dKh7ksvrq
+k3KMbGzEsZzNF71I6galh75CYmYPpnKeAB20XtEQ3zj0HZlrKuw6cGJ6drY8Sz3WXI/WwNtdiyt
ojru4QqWs0mqbt9j/rmFOa32S9pRLgiOPwa3OePPYoQ/5O7k83z4QKaeJXid09CIgMVdqvTp4ERz
huMbU0EeKk+tzWJ/1cn1CknYDLFYml08QHgL4WZGtp7LW4BRuqCxWEw4Z/yP64veeIl/YpzTJcl5
YzWztsuO9iruV5PvQUp2aC2eqReUyCDi7CyGWI2QwQv8D0rgdpBz+DxEXbmegW/kd144jXiN/eJM
5VXoLvaEjpoz5ifXfjyoBgGOOzxeJhuAVI49aA/jdz119besVdqLda/mql9YEqym4N8K6uZ1lU74
SYvKmXaK9sZIUC35Nqcd7siPXaJ2sKpeALAWzp4nrOWAukk4g9xlz6qVjcj+7M2oBP0VepUhEm+z
ZjJrZkI8y4eyg7k0pX3jkpTGOu8RuurkzYMzP/nRiFDnydL6o3q4POiq9Adh4u6t0uEr/XE43c6g
fwBZ42bbcY9U1iAtnArIjR4wX6+F3r5N0XRfbq54G7H/lB2gVKty8tRZIIcEcVOx7PO7tz1rTS13
a2cd62PN0V62tSLfYsopaGdiwQiLziCl5N3fUHXhmmleDP8ldJt1vmHMvvr1t8V+SiuwH3MMUAbR
sbHkcsC4mUrboent6uXNuL5tn/fQIRAuCTZrsF45axsJYMWz9J4dpV1FaxwNzub5ZMQNxXyWuvTL
+32DUn9Z5yicP5ewLdoynoqGKcZ4MPP0f4x+pYe7pvVsh20eyvw/Y47sEAzacEuiFDDGqnVCI9TZ
WbjOftq6heukgxbbHyyb1jlwHO+xnXfLSq2Nv0dzdD/7JnC601T11T3Pirz1oNLYqT3tVjItnXtt
3H35SXaL+TEH7IMQ4YaykbaO9qbYZkKzx8K1AxP9lJ633fSy7T7danTX1NSrBlKzHfFGGvZzuNBp
UZl0YGhoDs+KAzdPm8NTbK3rp9EddsOE5HBvlGmGW16y0U7MwWKq10fHVYcCStZ0TBThECJ9AVpR
bQP4qz1sEhZYhnPVLUVq+8d4obnNzwEMrZtKcU6ROUOkWmP8e9tGtrHLrqJuwz4Wwg271fYheDex
EJD3rpPQcVfWZ0dzXhav+zMuI2eXqZ2UIGa2+XJOX6v5zjEI11/DFGm6M4/6aaLxPupRZGXF0TE7
zEH1JNc4NF6E6I3sMVXy1S1JIZ5yluX9qMgzhrOew2dg5adJC3jljZmuu7W9QzeRFI8FfVsT8OdR
Rm+JvY05n3/h2GPS6Km/DakUaAa8+avvpf1fV3N8eKSg/KkNK229N8gnSSLgf5Vb5demGEg4I5eY
8wQimGv1Mmkq+xvc5B7Uo5L9C9wcVE9l1FuXVU1zuvcVlZ2U7fR33qsw7vKoYu3LDn4C10Oul25x
CnOnueiOWjAmTR93qW81+S3NNSUeWzjnfpnkrRNEpot99LpzwWCKuDPXncpsyz3AGO3sb/+8fqAO
psf1nnptFCJAsHWf2u/FZfSs/cVj0fuMo2LRiWwPPjSwNCm5moJ16L57b5c1vJ2lHH8UW+fw5DuK
0YJc/bjkYTj1frHd0iUj3ldFk8G45UEfMOLWatiPZI+m9dRYvcZWiWXms6gb9VhFbvHbrFrGzmI1
TQZC2LzWbY7XU+NwkzdKGH1SzSTn1Pbq9odfFN1z59X+G7B79QUDwnoaVkl9xiL3f4exLPfelUTM
LkObX8FCRfAMDLPLGkwcblI9E9fISORt4hzsL/JA7ErZtM3PlZ9va+J1tSiTQ+X7JY/sosyMsKw1
DoSubIK6DQum4bjsAwJS9R37wS2W5Ue+23/GZuN6JhdnF7e2FxzTq+NPa3BLloqlMkLGrTGjafe8
eDyi8sE9guLetSVZpytyHlJSs78LsTd/5NaX95K0zYPvjk6R7nJBVuC6tLIpCIcfE6GfbjzM7lh/
5arSXSIopR6KytlkWjBjxlOnj/GpsKk0p6MisHZ2yK4BXtEXD8yGOv1wUAUXmZ684tEjmzxKj6L/
7kpqyowk5MZ/k3JjF8MvzQkT5fCVs+d+oHyu+Q3e7jKIW0pWP+HpYJ+vRpWtEsdR3qPL9vyWQLMQ
XRrYfg2zabBW6Gmbjy1ygN4WJvMYdE3au5XbX4kRipasadz+FhczDHmyafznknB8Se7+FH6ARGzL
ROqButautuaP6LyAp5jNfJE5R021EvCtmqwO9+kvpd74Kz+i/NP0g4sIF1rgDOVKkmtczu3i3Mwb
zWayE1Q487KM4rcy6/zAoWC/DUyDPgemUU9rOO9RLAiCajJrPQjpXiN5s5ZF+S7ryf9H5RaQLdlA
TeMSWazbHTrxV5lTxsVO5+1VWlAuPSzHWB6Jt7nRrV2MDof5NDovGi4CTASe/5K09Lq4dahAyqSv
Wmc85ZAA2lMB3tZcpW0a/ErfSkjAb8aow5kItjF1g7ZR92WduKTXB78AcHp1WvgzBlyHtdH/OywW
8zD5QhPLHnRYwp/GLeBkCz3Ov6fjmHPr90Zxd+MP25RRWI2SiMYN3ZUVEx0x6FmnH05XbX4ivC30
WZ3Mi+j5YP54QfigReNQFDn6UFgDrp+E6JOg3a1LkPecF6XppfOrLLro8XA289PYikb8CKZ8SLyg
RAKZ+pxQOK6Dbex/1NI73qepmi+bCEcvs/amfXEnz/pLRlZwNkM4kSbeu1SBfu/p8bKvSr3KQ7lL
Kmhrn9e+KD6rQ9f6AlDymJNhQ+E7yYZl4Jhop+ZPjTf3MRqX9qELcNNluW/KIUO6kEvS0ooUNwXa
/HzhV0Q3DtYbckMDW1apJwciHA5gW+x7hBDtMinxwyalCEpaD9wXxGMNnvv8neDEmp0Kyz4OyvZ4
FA3O3NhwWeQnssO4soxnwvZ2hYL4pvxxxPi0154Ty94Lz8Ib8NDRo1CLe5Cz7ddF6TVAoi3KtATA
dGTK3Qpzo46aN1Uzb3aufG6FJJBqqq4qwjq/thCYrg4f3Zs1rwjwNYUJAYqCujMX3bhfA62Nd20j
Dy/wbBb9FEjlQJjRR8sLwc0m+ysaQqkz0I/LciG2YsE6PTfhbV5ueGSdPuAaauWy2I/UXvtEs7BM
ZRIum1B0ctXCjK53v+9fJzdRdCmmQv/ylCi752iyS+s52G1nT+yuN9vZGrsCPAVwxKd5aas3TeB2
hXF5R9UE7qaZsNie/c46ABWIG/pjwVp817eJGAZ3vveE50+0tovYUtWr4LGrrOXfMM3KvfjaRBmN
HvqKWJcO0DZf1pu/VG4KqqJyeNR3RrCtpDIY6M/MKYzW8jyw6BDEWvnWO/zI4B5hIpTnnXH7lUlI
U7273SBelqFoaInIbL/rxNz0T0HpiitK5FNZr+6jXYjjxqb7brGGGkZ1pGqBkFRtU7pnYIFsGrbA
Y/90Ub1X39S45drIqfISR23F+XDWks75aPwMBNrws+zMCtGx8sg5Wre2T/3NL8TZCuzuV0/yYJRS
9Q4GT7WZu3O/L5orGRihiTvthJlBr4zixthV8LJ4ZXfv2GE1xSOVJXEJgPReypaAF06XFQulXR8f
3+ijI6nLCEdQ54D0yyDytbgbeo5+xN6Q6sJX7VhQP1kUa8Lp2b6JJ195ZUoEoVkyhyWq6qJJ54PW
6TFvh0FSNmvaCqmiZC2En8pxlUw+dknes1QIN+QdAUMgoaONCKuytsTyQvW+uVov9BhKLKdKDCbI
OLOoecRenKTTRlVsRa6L4Nx1hcDubprperTd3qet2csQmsdimrTpMYNl3yCxazC78hH52k+r2oW4
mns8J44KXuXkIFuRNCNjom7y5rWwptHHuRTVlHpgUIdkM16FpZCh4/ePIuoyXqO56GPytKaz27aH
iJvRrbPN99mHncuJXYmZ3r8cG6YtSzS8zIPZ/0LD9P00aJgjJCuMySObleIkcEI/FE9lscHHPQ49
wr/t9Iul4Qc/9GG9AfIO1sJNDROKPfNz+kDQj37bYX1FzE148YI2HrtcWTEDtf3FFP0+p0j73APO
jAwYT53oWMUq6uCtiErdfh1ut1Yx7SWigYBFktX4morbfHArJ2lbr13iCobr8dTLItfnwVhLT4U8
RXfszABimYu8zGTL0l2q8IKxCR5EGodi3sPRYH1hSXZiXn4yXxs+OzvYw4xaqrr4tV2duee5mYq+
uWmQx7aTS9f4PWBYyke18kzFQ7HX/m3Zr+V4s6tAdnFbITdc5iJqtqyu9vqtR/POCpOr36snlz9u
Y+8fO43NDTo8T50LjH6rbcelVA0xWei89x5nWhuSdAf8BDtAXDI3BhbW6G7qwL2BjmyNP20DGvos
G1N3+NsjRc6YydeH1qtkc8scq43+7tthM5MbqL45MIbmE9v4/j4cpVOcVrHYP6uCIVmhevuKy0Le
zqudf9Dw+MQ6HkCP0Tqm/XOSA09BEW62yRq3I1uskz19b272O1+i/y3scv8M1/URlDSsTN/TZFaN
HhvFzl5SU/TTR2S2cbknsJ0UyVYWx632pHMNe3e4m1ZCr0oRHl2COlf6SL8BDVGPB/Jq+KLRSY1N
CxqMXHBUc4pN380bkB1QTVmNYInyHDSb8wEp3FjxYjGjmVS1fMEusRVHPYRacBn56173W8DjNQYm
Laxh4eBZ++melHr11XgRRbBfCSKhGWkybAkKtRKy2fZkgEyh/rFZJaNOlgb/27jauIxHUmn9dvMY
B/dhe5M3kf0CqtF8tKUlsqVzTGYLRmYVZwwHnUtlCFoiyFxHFMS+zu1pdfntbUFE7KgM0l+kuWQa
Zj1xG5DohjrcseIULKpPZwS2F60jOrHiUAzgB5Hfd8pQ8i56m96WSvdpPvg+t4oFs6sLneOUq3Ek
G8YUQL+XiPScoF1eg22GLjwNnCFspAb3axN0FxcCkMeIB/cuHRhTb2ZnSVv7AyJAXrh/xppFWZbz
i2f8A2E6yWBNt85ff83WuIN/HfKXPrDqx8aHao/aaS5lkFuvvO24MEXIinGIZHGe80Fk64iAwF1Y
nOEca94gldOWhEXgJE2DqWdojpYSbmdFRK7lm2337S0yuKF1U/PD0ISMI3Lq3sRmwnVxRjQAMRTq
HqAHjA92rGg5J5gb2+ABTa03lbIw6aZ7078sYvdTsoWnBECif2kMoHbPZibbtvt+R7OxY8+vLaDm
lrqAvAGcXn/nBFvNccbiX99NNQGU4DPfW7xpCb+UZaFuyFU8G22v8Q7GKDXRFj3pyhevqzJ0ocya
HiO0sQcg4fY7D7ubwu4zAJGXPE83Ixh2FKQ7GbfEEtseeZbrpXpzC6RDtxHFZVR2mQZgsznFLesN
RxI8nk692btsznLNw9MSbs33c+F9BNjx5zI7XOTBtJJB/VwGaiKI32c6mm9b6gL8JhB3D6xY5cu/
ebGQZqr5uPbG+6Dg/uyLVb6wd7uns2zFw1YxulqR63+KQgRnpr9OqqwtuobRYD2Ma/8mO9Nlui8Z
shRslngjEz5akIrbsgo8IFLueEa00oT65OUJr13PRb5Xn443mQs6pHyuh+nnGNTqtRbSq5OZGuDc
l2MeH7nWLJJP4YtNPl96DOgRBOpGYANwYDnk80Dd3jHeYLqy3wO8OXyei58euNFwsZS7DDLCivSQ
4GdBoF39ZQVXW24llz32eIjwg0r7jRyjzVJ/nIodkrdybd1N39iBaKWXQei1CGc/YG2e12nmItTS
Yizz1O+VKO6aeXRc67TLatWoUtNUAD2mefSXXwuu1/ZC2QYTFym1Msys9sEDnz0u3ruvAQ8/CsgA
fWZAMg9fancPQga3VbMQX45l79wf0RFOb6CehLnh467qd9/BUMC0e+jKRweevXt3DI1OPaApzq/d
tQ+yS7XdMHV0p7XsXyJWzsGWV4TeL3R0vb3+F81D2X+G1ir7PW47ZQ9/wpl/QbUBHX2NJzw6ZTKT
poumu9vR33mCoAWgLSwemIJqOxuWbwA9W3JV5gTT9LNcZxIXMJmBnMiXvoIvvToBpaU3TSudZDux
LR77nXHKt73XHqOvHApg/QCRvn+loeyokWqOG5CH9bG/io1tp+dIhWt5Ij3OFklU93BUa9/B1aBz
3X0tVj61P7vK39sXm2XiIYkUF/8GAm8dKlD3bV3dmbHrcSXa3qHoO5lmeTHXcgujfZpYPNyKA7U2
1juCdVKv9sDEgYhL095Ekevt5F+bvPg9WWYPH6m2hHrdV//o4mP2uvVVtT0Pk8NeKmWbu6/OH+av
of2EIUUXX2U4tV9zwDZd5hrctipdfBHSzRoUhit0X9uFCVse1hOlz1RkY1haPyNwdYZtRE+XvcCf
oAINmLz32dUqrJkdwHCaFLrx5C8b6OywDOftx1Qyo0kV3AvfigODv9XOfDORJHmSIhfzl712GqI1
Yz3j+XdbXRZzPMIhwRbT2xMp5DmJ6L+1b7XrZ4SkFDoxMN0NPiIbSFG5JT3XOpoy15NiBjjC//jl
VhaDcTbH3dC6Nl05hk1akUHY3tQOxqPvHdNoyu+j3W8gbA/rsF/HwRobkwZjE9YP4zZs0Tkoq7Dr
r2tgF5RFRSiPv94yN0VCoFxjsKLNDJzSpomC9b8Sact93maxd326jcEsc1hU/kD5K+3Df7AUdS6z
awejhvD4hJaYlZph7WLLKra70XYDt7mlJ6XbJXGcRMIPf/d9fzy5i1QHLqDSIFmQxhQUZjixC4AG
NotC1vc9Y7H6nTlWe/waObD8r8qeBPNJqepVETMSWr73Hcgd4JhjxKX52YmcbFRoZ4ct25beqZys
CY/qYVuoDeeGL7Oor5wnNHCXtjXO8VsUSwB4YpxCpV8YFuyreQiFEzQiDQ/VH/+kXcjtrQ5m3M7u
tsv634YiMPcn5bpFeepCtfVdMjr+0d8XB3NsVrclm68b8kBzPoolcl+6w6U0xfY09QljUczM4uBH
iKewwuMerxjLvtD7dZDx9hFanobTDgJsQya7t31aM3PiLg3IF8hnn/5kdzkn+KSbuvvHy1x592IC
yRP3q7t6J5ulO95+3btlAnwtZCtwir6KUqi3hfpnm5hzlT4bfdrFZVCcO6846pdcjlzXh2iGJw4T
WV0ZbjX+Dx2qOX9cRb1M91Ynlv2G6LHpZJOb1aRYtf2s4nGjNln68KOMKs0WtVvBiXIKygpKxn6y
XhvObJPx89dzpprWrlPcSW5mS3HMD7mHoPPmF4fs/mL8cj56lzxopAXmqMjaa+jd+cyq6TkYbbjn
XA74rmwT1S9hpyKriTcppCTuQTjDPVJj/bvEazM/RrQXe8J8NOjvS6NCddpd3t+si5gFx/DDj85J
+tIJ/NfVTKubRVCOR8yzGxAsY9bDxAvLukdSVeivTxbmF//EpHlp4srd/Z2CZOtve6eftyTP67y8
EFvJhpL4npvHvDzWjWec7aUnWsX7JVYptjfRhpjz95mGHHF02V83x15gdHdkCv5Z7MicQbIwhitk
cI0IBD2hCB46cXTtT3HoCF4lhAwCwToVoGBHjvSTiHvsSI3BDBD7RxlMl5YHwPmZax+VqKutOunz
qn4avbCXjyPVLkULMe5bhp+sudFaBcdVsnt9Hc0h3/1oA9CIb0P8dmSw/Cj4ZuEErP1+h8ot8YQG
YngZsAoEHxJt/l+e87ZcNt2uber4HspgICgFrwFDeO8Gb8Ly7CmP/KqmacM8nn2xPKzaqvRtxWSW
asNt5jevi9ztQWxR95dZ3vYBY5Hgq6jLS7zes+cx1St0SjPQimSN8iVM2HwsiRnw/OCCzMhfzlTC
jJr4smAGH1Z939UheXJFs5z9MNiqtFcrMoT4fpGNEzEN2bvhb7lOB3tOTNW5K5aOtdHQc/T3Vqj5
rBkUfpiVtYofh+f3f3cLZ/pzRdw+7NxBW8Ot2K0lOuUMyocM++TRpVE7NhQmq1u2D/5O4mHSKkQU
YGqisl4kNo+WBCM9/GMk9+02/pbr2dvdzIyiT1o+IztdiCFnElNU5HGr711if3cjE4d26GouVF/k
jwi4rFCxiNXr8cueysLOShwtFFsimiOdtv7e2GerGyzntzC56V95qwLIPs2OwLX2QtePETL2EPPF
NcHnGHX6n7JNb/MMHXN5+mbiyFusZFzVamR5RUa6D5LDsp0LPqVqjOcSYWEaTfe8SKdH3BxwLKin
wjFe8YJQJV+QYHXxIUd6CjFXy/84O48du5Gl6z4RAbqkmR7vy9sJUSpJ9GTSJpNP/6/TI32FvyTg
Andw0d2Qqs4hMyN2rL3jtSZZ9w4rJqy45XE+YHsfOs5+gy2e9zFn150bTbHP6rRRBGtvSnLgU78x
WBmpsFUXL7krK47LODHETtGA+TsSWWNz43vIIxtAr3RYxaaCVCl1INy9iBtQH7/ITP3Q8G+nluiV
2uVc8t0q0N2afTZkTjhx3NiPhCG41bQt7HJ2VjkWutu4r81w7QIn8VzNpcIsp0ONPKvsEH5lIUYW
m9wkOk+i90IUmTghCI1RsPRkFLC90YnnZu00ni/OQUxpfFPmqt2XrORxGUK3rPJKhizsDn2g1SMe
6iZZGMLuWGXalEwdakac21IP8d4vOel3ox46tUA29VIGHJxDR6m72T5e8yvyh5pbCbS9wuAATi4R
Kl/FPNTuWoXS5ccY1diSVpfyW3hpGbJuK6oe8Cj4j2bohS92w5O87C1lGr/1JFk+04sq+mWzi/I9
MEe/3kxMsAiojuQUr4sZ6XhpUJZ5nzZnH5koQ0jkxX2gPDGvxzLpmmeXQDZjU5D5Ef2sKDP8l1mK
8Y69DcWRfaPTfSeDBhQlb/m+ikhoZgzD4C9Mw81YOhD4uuOpH4qqSW7dpirMm9ECRz0VUW+cZAnY
ws1Z6QvbxCIbRjvL80vTJ8xUAEDxGZVJUayFbyTXfOV+FkzLrdh5rMDn9rXVe/FtVbbJUtElLCTN
NCZU4YW7tgLzHCujeXVwuoeLghCUG2kRBXBLkr2ZrOasr9/oTNj96TcuVVeNiFOd87Joi3VVK12A
L+VZsjQDd+IQY8lvtKAdtTmjgmR+87RVL6GXWecONG/fFl1nxncsjGpJyPDrJGOZdNFca39elcVM
sr266NER95PXpxDYNpzfNqH6x7DpR3quFhFaJRu9y7BeN609XvDAiHMso2YfUi8AWpD64dxDtEzu
imar657nwoay9JVXFo+pjMxqncYT4A4Q7ZS9eFWiexAuOYr0BLWXIQWPTR/9ZniQ9W+0PZ5tscrG
1O6Gan82lpwz5atRlUFXLsK6HxWZp0HGjVRwL3M4207oQT8yy5LbEQSKzXwdq+sYOBoDT63M475n
G1dqWGoX0nB8VBUreRDDbZjDNpBgRUQkidBea4439pDQPTo3ivAtk9AcNXq3U+nlxa5pI8d5nfI0
Vs8MqfoG7ZNPsMwXifDDmRUeyLgMdV2BLqvHyop2dTjPjMODvE9fuEFIOU0VIOu2uuoghFpkcYC8
GpNreaQP8AiWBAi2PhsFMbjz3az6rUCuuUmsyZr2VpUkKAsCcOiUDI3nHB1PddTDEasgpk9eflev
kw68ck3mPT2sW5T2uCmjrPKe3bBqSSWgEFDesvLwrvI2KRSjLJLlFrcMnV7ImgF5CeFJQz57O515
qePW+eGzj9BeBXY/5iTpJyER7F2coLFYuemuhXQn+wkDb2+5W4UxxX5t2yxVBAhA3B6jxi7Lx9nI
1HQm0sdTRwZsYOS5Kdr8Z9EPAb7djiv31e4kIj+Bbo374hXwCEikjjuudV5QBizgX6lS094X8wal
POoPTd7rn11akg+14Azg/faBjAEEsihO9kAphfHIdB8mUiO0qTs/kEa9c3ORORs79vkJLdbJ3qDP
AQ0tNdDWng+sUz/wPPGOVYivjKIlV/sTpBerz3gqO+eGvDfNL2DDoMhhGRde/mEF/E7LuB7M6ZkG
Xa27vjJVzAzDn42Vy56mZlolQ0vZbAxR/FSSa4SL32p9J16hY4fpkuXp0geWJ+iif0DEGUo0zloW
eHBioW9yqy1ftGEV9ya8wJ5QPbF1VF0e2xEvw6ImDedYtaa9SVNWwy1Jrxjvecqmc+Wbxm2EDjvu
oyzKMmpOIlUWVRKGzZI1KcE6A0SinK/9eFrx/4uLzkb50mGPw3SRW5UPZ8Huaxnlnt5x+ozzNgSa
eUqbUZzytHE+aeKc9G7mZSbwohi12a/agU7mzLmAU4Ta7DSRsZ7+pqF0M27AJiHXsckN2Du3D8Wv
snS95sm39WifiuTqZVk2hR39wgeKsjyKav6JLjE5u9YLQn6FTtDNrFyvrj85A0zzJmJMBm5Y2T6k
S+gOGKSF56jis+pZZHqVKpzWWzNmC7S35GEvf7EMkpwcKtfSikmTLXp3n/HRNc/dNIY5OGHFqkJi
IhCs7LVrGziynKKEELTNIBJsPTXDyHxzHOZQMZXOEAToVpx28QIJHuxlSeCdWS272IyQf/lSkyZc
agfK8RQOTSugF5EPjSf+29HdT9f9lXyKwalsa/b8WK1TRGtVTfGzM1TJB7YcBEY3Ecpfta0WCGah
6wbDM/Mvtzo2oZH8jPPEe5pp6niwrFhk3I8mhHA1o7MNkoqwmMfZh0kOwl2gUvErh1GmV++6Jxvr
hNyUnU8YDdbU8VecyHCTeHMndzoNXQipKsnPQzMMl6buh3Izjzpo76t5yA1oAxb9huyElW2yHsMq
/zSYnnaXKomDbu26od56vqFIe66LxFhkV8qbQqWMNzpKU+B906iW3uQFPwF83PsmkukpqVm3hLfL
pqXgh2XKP8+93rSDDeuBS8GUjwzMKPeM2L/uAyNbOlvExehEu6GWZXRxDFY/Y7brKweg16wN4+yS
DFi91apLb6qKNVKLQXviUUhlODRHZpCdiLqavLPqUIV/xbmPz2auiIVrr/wMkxGGdwcXKbHc2JmY
mQMY03w2YBgoYXI177pORLfFDNP2UNIp3bruqBjeYmtaRaKb2Eiapbm/Ya1h/s7d11tLu5oSnS5C
Ec4vZi9YAeikLeQrS2dGNNYhvVpLccIP1NlvXdhUvFhR+8uLTVLVwhC53BhV8pKornpkWMLESET2
bmC89tmkYn6YJuGdbJbh/dBpVmzIBs1Ovul7H17EMBnZF7IrbbNPUqJktSxsoQ9jLKaTARHVLYeW
Y4uhWvtaApTTE8jBv5QY805R7fkLi1sZY1iONunbvXwLU89gjlHMz9Bj083M2GdfGD7erTIKU7aZ
aXE0pjq9WMVISzJHBgc6aRUuS1pm24fwjYdNY9n4oROjfwfoMW5UkjLaBIE74utrwjWGouonTAqx
hqCwK7AF4zFIVHtfazl9EEqIHQazwO3kT2QnQT/3ztQ8mCNbF5nGt8MW+Dc+BGPb7mvDbtZkaFAd
EJZrri0xftIQ4obokuwEjoMLx56sU1yF4g1iUxKhNbHICCUOGiKK+no/x8Lc2arSZ38Q2YcYy/ql
jqEZDb6Rz2RM699V4WEmmHrjcQLXuA+TiN254zTsXabvJ8fJ2p/EVht7VBYqG8VrtshZmHAOvDw8
xeMVpeoiqwDhsnDZtVQ0xSjblS+6AMXHqmKmEKZeM6ziMoeE5eRMJ2CHMGMohNVaMKAePHlPwMo0
wt4EBhlFpHHe2TZkmVBGtbb7VL2WY4nWhaqQhCs9tsmuSyYWPCvC55dtRrU9sgZxJf2SrbqDCe23
mOzOpPZBWuQSDJlL97IdgK/8Jj53BktavDaqi6WZWx9d7ht7Vq1EhyiY/LfJcDHWloE4Iz73P3Rm
DEzLzexZWT5y96DsE8q22rNQfjhiRKhWLMcM1jFhbQc5GOnKyOLpmXlUdcoCc1r0FFRX95e1dega
CAGdNhhUPnzAxl3PisodXYTzETSyP3azqO9Qa5C9nA7MkqTnpSH9sUDnNt1d76TGFigxBw03w82E
CY6EwWj+nC2cPhle3Bevr9of8Whbd8wkwcIVEyJpFOO2NOreWzY8RmCf7bCiOGWLuK78+ZnnF1qg
qYOniMFCvrJHM/6tyaZfo8DSLDAsvFi8c0zNhshkkVhoVudO58JaCse1MJ2LZmImapYHDR9OB5NN
9plyxDxIJk3cOZPBsI3zaEUWPWldCJziOdFtv8ybIU4XrGXEoRoohA57JvnGHqAvaGf1Q28MMti4
uS5eAs9F/kL7WId+B6TkU5fdAuPQTtOhGXstw3JXOwxfWFaV/OBGYvJfxl6+wvM0fHqVl77Cx3eo
zeQpi8DNzzImljDstFfflaSSrJJElq9dpTCWhprQiEXSu8FFF9hScTQVoBx2n19k7sDOQPRsC5Fl
h6GMKJwip58YvpCnlUqXMMBRtVsD0btcl0yVHqfRIRxU4zKCgjcKRjsqIONPOi/0Au8VwXf4PvuB
y3HwcOPbgqW5lu859tJSUK27TLfQkclgM/rDNLtSXJ4rj2YObmMot26mxYcNDXXpgPhXdlAx1+Zr
9bhFVFusEkThJZZhcitkPz2b0D0kmM18+piHXDanmxMUb9PRGiVGlW4UY2hsxQi9/gE/mnNXK6+9
i+dZ7xqrJL3QaZMBnKSxfufZXJIeEJqA1KUB8BW6FP/QME34q0HSihf6ar1aWk7aH213yM9xKXr/
yFSNAKCiQ7jewQZrsBKgjmyBv62KFoo6e+eMQ3BukjZao8Ixx28lgbyyLX/gK2KCB4LTr82u6Z8i
PHDWC07y8G6yNBPyuEmHIltQY+HBwgUwbPyyt/YshpzWWO6GjR5jPDdJU0bDciR26dAUMenUdVhX
08HCGq6pl6yKROnJapFW5HwrPJu+gMimceV7xfxCWRoty4SMxm0eTMZ7XHvdL4oKsdOeW29mUZhr
fAv1oz0H1uPsjNYvWWMbEEMQcS/NzFqUU8TvSTvaCVyF7Z5oFfq15WTwnTTSgg1gOKdQPhT5kCEt
4oFRt0IA6o33PsQMhbLn50+NKt192afGR852n2qncaAeMffUR8bW6V6ZTXsWsVFB14V1c8qNkWeD
DUmXRPO7hWLqTrxRaAHEWCZ4SNjntkB2mH67Xtqt6UIEP5NJ0mUR411g1shABGzygUyjiFUirn3B
Q1Ft6XEkRpBGb3o7ZM+gEY8yWZOlVT+MdROpRVYMvFGZU190WtU/qtSobo3QM3bCb+bHBuwG/x0q
wLzsmV9nmAwyJCLPCzf2kBd386ycjaVmcSvA6H55GEPwj8/mlYLN811Pasp6QPC/JREuPeWRVs9X
FuFCL1U/+b47vhYJ1QdGlvlna3VQuv1YD/C1c1Uc0C700iHK5WAAXt9dTV74DQweCqwz5nieuhIX
Q2/Pn4npOPc+jOs+coLyNrPn4YfTOsqBmidFitMejRfEEnnLUVWO+joK3S18x+IgdP0h2rhTNF5A
qAhfIyaqypZul6EiMpX2QFLioH4KRjyLa24afRP3Q1atO1lZD57JNZHjL/wxDS5MxxQyAbyYmGCy
jzRiWbq0NHhu2NTGbxPEa+22QzH/YgOktel6dwhugtEC6OiNYji1McD7gW1W5nPXRXO/ToTJtnrV
Sz/bJzHD/Ro1Lu5zdlhkwA9plhScaJBy5cNUVaG17nRSn0E0jSdbov5twsptkg19mjEsc0CzeIOL
Q/yUSeTVW82u+H6RBNzfCxYrleZzbnmetW3HEglLF3wJ5BmM40wfVFQVrthpMKJDp8eJRlByDWQY
coQV6SVx4Ko5gTfpCn2nxceyIG5uFJgtkkEzfsKkitvHcLKZu/Fq6Gr7XuwNXzf2e8kkdNkXkTXe
cwn6/aNSAd34XNvKvfObaZ4WeWPw5lZm4Bx9/R/XS77XDcxNUJzKyCiIYaKQzrqL6Jps6hctU/AN
QQmwuFObusHKkM1o1BtHeM0K+tfOUIh9U0r+07jWg7nSiW+qN6jo65wmjTODZl7WAakSZHSciq4Z
necKIT98ZCiW15yMRa5fZIL0lZ6l1zkMk6uGRUhmScaa3nazpmdmHpaLM2EVtlq2s2qA0kJo6PF+
6nPaoJwFQLdlZLpyWmbC7doz84sgAPMvRRsD8PhgTwsRV+18lEPoVPdzC/J0Y3om1O0Sn9fc3joB
+ZfgpUKEj2Zltv1iGt1hOjWG1B+C0MVrMHudD5s6YcAULtoIjoiC2hfeuBjgMxA4PEut7M5AGSrn
znoIcS2fvSkAjL8qAs7SI6zhqQ+94EWXs7dlSkNoP83DXTs5cPBTRliVzm+G9ip5+ML90TB1fI+x
DhyGxnXX2vWRHCQ4CzNObb1R5xncHYSGpHjebq0SRa0WYF4iaOEAVO+xwbbMqZ/tLBrgN8LirBMZ
PHJFhFsULm6pNOcittk+nMJov8Y65/RoBGXPNVDTWvqEIRxce5p+M1O2llk7wCd0UWUzd/SK22oM
ktuZGOTjmNesnikAi7suK8QiY/OAu4IHsW/1bOgzUloOG3k1ei1SlXVvbYRotEikSD6cTmLHrVgT
O0+9XsWlJ5+nxgS8dsfpBTShffJsAxG9EJX1HjYOgqKjACEofIZHQiwJn6Z9YyvfFE88G7VSFzvQ
9WvtYOla0lAS05oH+pg2A9sGC6nec9Ji2mXCW+Ew3OSvYhOoeZr9FvbLKsvnnjduJRKvkJAtg3+H
PdD6NNIJaS6b3MfZTstzbvrsSS7lNLyUGuAWl0S9FXTZp4C+ddc1UKoLjbniVbKu+75RugW7pm/e
uBwHdHUYdBe5SJJH06jj94oFYFTt3eCStTwlqyJ0rAdpdqOBkjkWmzY2cD5UTnOTpzmHjcZd/uZO
GaYHJMz4oQm65jB587waq8n7aRsmAglAcrDk/oCTbTrnoJhonDvLtl8dt5huKx801MSvQRi4QP7F
GhFBCwDG38UtzkCMaNl68NqM2As7vg35ES+dP3e/Mb1hdXPIIWg1TkL8fgED5D6Oj54MUKedxJhe
kRraS1/U1S6hNVyRN5A995DqT/FoeSsy/fTGi+MSgy+II/HoKKztujDsa9h0PXaXlPwR7wIIzk6l
hWHNhry3VW+/Z8pkn3uTwGussC635oZdm/PSyifrscwZxCiek2lj+o4c3xhdedbOhgSRG8z9/Wsd
6FccT8B2Dn6vZsF2SCRrcc2Yz6vaG9cmrWF2MXsp4nNybVGWUdY0q05n1bwcI4kSVCWl3FQOaO92
mFu1nTnFqW+LwbpOp8Pw3QtiI9kYoYKWr1HXrgM3t553ljmipmvSJy6SeLSdWyXBpjZhxA6R0eM5
hW+5JwYF74R2JAVA6KfjTChy5WzCjiZvTI2WuQRSFw1GP3BED9RViGDGouzLfNeqK8B2jT/YtGXh
IYCFbj4sOdeG1Yj/bCc7Nf5INaD/JHoAFUYhjsVDzZ5tryHagEx5hPzGqBtAPydTP0AJSA2y0YMo
KMA8aMbdDAWT2gy6l2BCHIRR0hI50WbWgtEF2FlJTWSMbZTfEtQy7xo5gnHSKh34uQDwRn2l2028
o9VkyXXkR8Xeg+M8kFyjjk6CIXFKwNw6c+I+sGkQeMJknZhrAAzg0oh4tE9ILNVh/uubp5HYyp8F
19GPxEnDdWk75U2LpPjS0v6uJ630crDaaluZPja6PJNGtdJFbDxkIpS/dGmX67gPGf2MRlsvbb91
lv4cwDbCKLYuFsSoYc5jVD9Lcime5shnDCl6r6EsmSFOIwHDmydWu06CEcomsg1AE++1YzUiU7DA
ujRWnsMBZ2LbIftvuI+i287X+ims3Wod2Vn2xOA2eBxKLD3M7NOy3Iwdnx+T+WRGe+/qe0m0FW86
dplfiuZlY3Qu6BQWyc9Z5DNoUFDLpQ+pRmdoTSsQxpHd2FWLg3rMRuNgMvFbtcqkBGYIbh1j0k9I
wYsx6AQ2sOOWULHa3quoxHVgT46RLnv+wXVAiv19NfowRPsRNXxHjGNx56SoR0QrZUs6AQwBoYT5
moyY6nYIrPljmG2wlZCZfVr5DrGBNtkgMyOIGy5n/ZJq0d4bDRZ6jF40b5Ul8fOETjZtyQkMrQ1t
0Ryzp7USCU92a50RZq9jeSYcJ8G990x2QM/a9KFL+l1Ye+WrqYL5WmvO7vU0b+36DtIgOKFY99lz
LHtyGnsnYxzGEgTmG9J/c+tuLjl3cDAt07SWu9nDLkwbipVcCYfDea6H6T6DIvVXSWna88qZzbbb
iQoeDRzKCjy4C7N3V1RW3WOhh4zNW9cQlW3fzESVESLmx1vPrMaZHsQryiejccZs2aVxeyWMSOP/
LFRE+h5lTwsD65NEFD2MmkGUudRapjQGTlXSQ+twKl2ScZBcP8c0a8rffenDKMQe4VB7ff3TD02g
TWOHfGGUK/j0CWU0CFo8KT2hHO2JcFrLfsd77bO7oPIrIe/DykzcZOmiQ4yHwlXK37LXJCyXzE5S
Rppcs94y6S0fYD9VfrsjQ6G6J2UovG+lNT72Sk72uvU16BBFLivBjb4c1BEhMrurWAT4Mo+eLpaM
kFS6cbxSRZuCYduulq48plWOyQQtLWY2Rp7MYeLVXCZ5EzynfYt/xqUL/EztSEcHp6Zkf8tIOfLw
ediCwJBY6w8N1NosRau6D9B1YuHGgb7tyLAu8rdmmgvWXgLenuPcSj8mrFUPjqHdl56GgnE/8A5I
uEhS9zCQFKGJKB7IUiIurg0eCjNWzUMW1UvQFjTcksNIBuExIjBhzW5LvHoBJpNpTW4c3gRgmf6+
nkxrY/ezedEkLZy7vhZwLTAb/RYrGNORAv3yCRwj4xrI44i6JFG/pSCAHs1DpMtyEMM+iywxLJQi
pwyrfPpz8NA7F/MYqI/BFdkD/nh1EyL756tGoL7xy7pype2abbWWk1cLZqbyeSBcbTv6iXcsI/Iw
isARvweJCZDtDUpxTBtmvSn58y5hH/j2tpj77mKBKU/ryYP5yUK7y9ZJRIu2dO0MR24IwF6FpbMJ
gHjFAbaG/5bTqDZXkiWKkgE/U/dFwNQR3AiBeuv0lVgNDUQ6ITsUr7zaDpEmsuSICpsJl0Fv1cGP
ZMb5s8AXPm1bIstOwp31fsqBHZgVxKiXtO4LcojHj8aXioyAvA/Vfgg1Gw9p3zaizaobQC6ChOBz
WFyWTdWpaQt1Kcq8OXhRlFyqOosggXrnyS8NKz9kTJW24yBN4xL0Tbh1spBAJkM8Wmat927kinPU
RHl4yKlMiMLRaudnU+fdVk0UdmfS/ihkCGjIfLteNXoiG4tpkM/aDmbSYyOjWyxO81l3vJhMW+tN
x3icqDOIC6JkygOGW5f+rgKNT0jJOaeM1+WSe8V6Jwmc2jhKk/JXBGQNEzG177HLkunwmsizrJrC
f6MPsNaMgUifhji5QU3SoD9WZMZLy+gHax07GZKm4yT5ScFAbmubNDyzEd3rhDXf3GdcptSSg1wN
0hI7Vw2thIsv+mBV+7lBmkzhrfGdvBQCG61nNS+lLa2LRXIV2Suz2lbhLB6H1Ow+yylob1uPnBre
jfrBnWfnIUmINuPaNJHqWEjjp4sGsZTUhDzj5ywAM9fJELQC8rf8JIxBH51uUmth0eoseJksTlXt
2OhrZkTkmSZl5AKGOPpL6NfgUI7NxBSDaEdKv2BqH0N7KjeUQ0gNMlfdD5bXmSftXYN0eqUfhFUX
3rKT3Gij34/bLp/lvpvc8GE2Ku+GuA7xQENvnFrZu0cLvwVCOl90dTB75N0GISjfkvXgmwQs5gVD
X5+Ge6p8Pz25RSE/mpYsbRdih5Yznpgikae0xTHIza9bLLeOgwl2Tnu1S+I+OgZVpFYBh96nYFfJ
Y+CxszNG4t5mTtQz9cfdvUzKkRtZaXyjWRbu7AxCx5RRgVUlyeq3TjR4CxiVQglCPG8ZMvD2RaYv
NSNXc4x3JKU0j35r508mFvIFdjuDwD6J2bDDJb/CcGnIxdiN6b7u8DPPldndE+koToHVEOQYK7tZ
DsrgpGTzvE1f25vVJQucHjROIJlFM7B7ko2EArG4EfrVjfrjlBFGWEknPBRkxzy1qOxMb2MnuYml
Z52mwVevXWP+1LOTvlqeldz7fZLfeF7SrGKb3s/Mh2IX2NjCHdV2G/JePOKNg0juJAORLSM06lYC
467nFnNNEM34PUpILVv39NWka2bYP+D/sBNdX0onH99MS4sX1Q3Gxpjc7Iy8gJ3bGoq17wCIxnUw
XpO9E/MnF6//6RnYHTRP6g2ihoURRQzqkhgti5EMtk4Mc5+tibOwcOjUiBrNjtTwnCqTIG0AyX1h
k5elNyF7AjKiIFKC0X9kWW3LU8ZlleCZUqLpLp7CCFAsSDgrlb1oDV9EFzPJa/SDog/94R4UNHWz
JaEtJUMC2h6OQ17nMCghUok24+2CWypv6aJmxs5shOmx99E9z92FGVFecBLYdAU33K94sBe1V0CC
nmdUoszYzAShxFS/bCPfBDNM3r0BCFf/+nuU7De7BsSXCGtdew4WIcc5IFPBMLY1CfGxCuynv//x
3+ydZpb9fwONW0hbb8wb95BMnL6p7e3D7uJURMEMH7wx/YqHLkGFsO6MzPxthcNRsDSzcJKfSR/+
Y13JN7/jf/Hdf4Qq09JZflFU1iFUGYGgeMA3XdH/axHhd1t43GtK7x9/vGPEOc4prN5ZFT7R/Zxh
JVdlpg+ED9xHzXwsveGT1vCu0NMqnoJqCRsx/yPC+rvY+es//+Mvz/PSSwkstQ+GkTtLI+kPFl6K
RTDd87+/f4ffhGS7XzKpSQ0pfaWlfeAhf5Nef++Z4xpwZfH3P/67b+dLvLAviU5EjZsOdRk4NwAM
zZ5gkuEfSwm+WQLhfnm+YZBwuYKQHHL0ghvXvetn/0S/vFElMSGT/oVcU6xYUa22f/91vvm0nC8P
fOAQZ9Zb3XiIurxZQ6+INeXFuwn19o9I5m++cufL6gPsZFYep4l1ABr/2cFIkYusCQIZ849/bun4
5kv5b53dH4+V0fyXvtzaB3fw3lOv29Z18b8F8ztfnlgdZYMN5WoTrgdzk6W4cvhqFvW/tsF/9wV8
eVw9ZZaZbeM8qsvoxxBFD+Tv7nzO5n88r9+EbzvXj+zPj8Yq+zrPW3G4bjFyO8atuftTD+XznJqv
hC2O//h7vvsKvoSLx0bEUKHN7UPcDTfoYi/UxP8ILr8+Kf+fRG/H/r+/QmvVQGGZLw+VNoNhVU+D
zQ4U23+qBn/ceE5gozKF8+9uqsab/+21+PKWu8QsC7du5cGz8t+jSPA1mGJr2uk/zsHvvpUv7/nU
DC0T7pRlUsTqRCMwLigQ+R4MvdcEhK///lt8tzvH/vJ2Xzm2rLMqeWCt4zEo+5WXdUsrBYJBOQj6
DOtYtpURVWWV7oci3+Dzwf3fWR9//wG+ebjtL+++42CHtxl6H+CtyCG3kEnQPAwolH8cLt+cl/aX
ywznUpAJ85pCY+Y3BGLvUxmfiWtaq7pG6EvYjsfaClfc/v33+eZJtL8cBmUjyclJheSPrin07vgo
V0gxe1V1u3ywHprS/cex892mCfvLuQD74bah4w+HPhtvg+wBHHDp1NbeUWcZGlvD2SDIMIz5317f
/1an/XFMNE4/N9zz46Gi3mXv9Fvn9//YqPXdQ/DlZLAVjsfMNttjyTzacPvDJIJbZvZvf/9Ovvvj
v5wOJAKE+Nfj4VjGtX+jcA8WnV/dQc38/c//5v76b+PfH59MmIc5dteUvdTOdJAy2UO70CKE8NX/
WLv4XUlmfzkNcOKURS70cPQwgi6j2srXKTX1OmQ4GhFrKspg4wXM27sgWrJgXt0XofHiJXL991/R
+uZ3tL6cE+Am4Hd2Mh6J0vVOTEBQRegGrWg/BX20UTRXG5IE6pUmtHEBCw1ckuHzz3t1wiRzF3vk
buGrvMMW+vKPn+n6y/9/Tv3/Fpj/8bljz5M2O5LGY4+tfD056nN0bJ54b7rM2Z1lIW2xRGaRWpJ4
BD/7Xz+KLydKnQF5YpBiM3T9mZF39Ng000Bh5O8gt7ZTox9NtZ8a+5no+mIFMUQ9UOzrvI9ZRRDl
VxHzZ0c/+4+C8Lsj/L+v7I+PYSJreTRCazgCvVqbvBLxHfuH1sxfu2VUNeQCIFLu1TxiRRrT1yF+
kN1edt4jiZHGP16Bb16x/7Za/fEzEC/eTYZVE86nEfAAx7sD+I21CXzcqn//ur/7K76UKSxmkd4w
RUD8cykORdslq46pC3mcrfjHR/ndX/HlHApbk5mZZ6ijGM2QG0mPO1tU2dHqon/Vut+d2v+94X98
UiWLKUCzgPelX7/j9qrWYaCJMnRMNLgg/QEWhmq1DmaWXTb/uAO/e3m/1CpOI9D7XT46XHT1qvMZ
Nlvp0B5ZbgKgZfbj/1az/Pc7//G7+bwX4FdC8RSQuFXAwT3nafnLNwh6NEkv3vw/zs6suW1ky9Z/
5US943QmEmNH13ngIJKiqNGWLb8gLFvGPM/49fcDWX2PxbKl7o6qcJU1kCCQw8691/6WGtvqneHw
m31dnC1I0jUKw7W4j1aySbtqaYHqsx3iFXEf0nxs1xssjd4eeb+bYeIsSKl7OzRoXBz3gb1rZU3H
3PQg6viaqtb3ci4UxXq11lp935T2p0DV2zAhaKtC/53ZdYzGfrHSibMlB/6fGEpys/surb5PVkTz
J8UouSmidg+0alnB9jM9KoLai1f9mJkoosQgwEczHqfNhyQZnkQq70ko7hBlH/wqWpFrbhbpSPUR
863lrM/UmFAkCrF1R4p/TSLlHU/O3w15MQ/Ln4aF6xIZg5rs95NOfzJy/kyz9r4QCIpdhGz2Z1Hk
N5EeQtlqjZd3ntm8uf/qls1z/Kc3TbROq0uINftIC34QXQTLJJ9uur68GCeycrtO0daHCEM5avYZ
MFYA2t+zavvdbinO1qpON4KKQqWERXAnhm8ZPlHKuKc+ikNAfoGYCnP2XIyok4AwiUd7NC/q/NDG
3l2qdu/cgHly/+oGnC1mEWC10kAjuSd5fuWg+Gg+hK76hOXJ1hc1GFxv5Tn616ilw5ya7nsP+3fz
cn4eP913IMlF46Be29O4U+7dNIbQ5iF3tHzIpyEAf3rln0LylsvYtvAaH+PbASR3ElGXnBxvL6xq
LSf8BTw78y+pbn6BbZoegqB+J0L/zWIozhbDehR9nIFVgG0LeaIBh7OA3bRzfdAN1TuHw9+cAsRZ
uJZJP7JAu2DWlQOALVKxpF104/bqUfd7xCThpddYd+886F+PdOWerYTkISFewJ/e574yVr2b3oxQ
9CdN2ysQ3isw0vLTXKS5dejav5zJuw5esk2BV9I7VzAP678PNeWerY+EHRDReiZ43iPNolmWWpR8
NFK6+hOd5q3uq61VX7VRLYIAu7KGBjl/WeSk9liU3r6GXw875Z6tkEjPSVoLvd9jcLCi9+cxn/J1
bott6eHXJOSeO3BpeuaPt9/u14OIhtPXo5xWESPJxdTsc1nByQWuO6bOPXT6x6F+evstfh2MQHt6
/RaB57p0Gpn1Hibpi+rjS6oNH2WpvxPryPnO/Oqhna1RLjoHWi5sudez61TGW87Dy8qikVd2K4Sz
Sz/V1/CVYq/fVGT3R++5dtSiR/NsjTBIm0/teyfL333Ss5UK+xgQQ6jw9rgKLNu8fh6F+N4E78z3
35ydlHu2Iin8RBXq437vBsmmNS6m3N7zH5CICy2bLvXhYuQriK7afAfa4e2n97spcbbKNCnwnIaS
+14zxvxaL7JuGzfwJd5+9d89u7P1pcjNxAaX0+1DzPEyJ7rXPX3XteW2sBCuBe98ht/MKedsYWlp
fACYTl5omvBDt6bqgDQV+UBaapc+mNltaaAmQE2aLSfNeeejyV/vW8o5W0xkDByldHlcDrwvtCwT
aYz8pUuNg6FN906ZXhSIzxZ6lVmccbyHKjTfWcd+Mw6dszVknG1m4sog/De7ey3Svo6pwhwvWbz9
0H77yc4WDdFUNMflptzHLXVKGFrXvhNWq6CfK0mFvYfB+VE0zs0gTOSdXhddTjpn2XfefZ5Nv5jv
ztl6Ug39XH3P2z1kL3nj6QZw+NkDKG7iHwKDjpUu7Vur6cNlCEJkoQPxoQKISHhEJnYNh+kvS+n/
+Db8p/+S357es/7Xf/H3bzmqQnpCm7O//mvzkl9/TV/q/5p/6///1Ovf+deHPOXf8x959Ru87l/v
u/rafH31l3WGEme8a1+q8f6lbpPm+Opc4fyT/9Nv/uPl+CofxuLlzz9oCsya+dX8MM/++Otbu+9/
/iHnR/0fP7/+X9+cP+Off+yy73n2Uodf//Y7L1/rhl835D+FdGkhdhwTQOacZOlf5u+45j91YdBo
rGxMsJQxl0gwJ2mCP/8w/2k5gk3fcQ1bGgoh5B//qPN2/pYmxT9dHqFwHanPQnHD+uO/L+7V4/n3
4/pH1qa3eZg19Z9/wJ5+NXQsiw5ByfqJooZp6ejn3rapkiIzy8g6GFCL6tpdam6FVWBJ25lGkZfW
L8ziNHBxNUZ3qNPDVgGZK3vdWNo0fNdrlEKadal7HeCjsKEks4oHB7QtpBGkqlZtqWmpOX4LIM0w
MBr3A8NDo1Nz1o/12n9GTZ67i56223oR5+jS6GqiN9PeOaovonpa04ClaV9Yt0TxbHfKqda2iep4
0YcBdmLOOMtbhgIG80MCn7xZYvChUt7ZCRHHzZ9/2oYSuuaH+XOIhWbFTa0v+ZDYKvmETY9epyL5
jBYXp7lD1wBA2vtDTgds0Cc1wk43FtYm7WV217pR4UVrCgU6P2Mi+oVwDlcK1EjWd+CXdGQyWE7S
EZlZMC2L1IoPkm4K7cFUGE9gi4EYdSVKMf9KHFojvf+0Soh6QY+ctDb0OBr6U29j3nLHZfIVmK6R
AZcVS8CVEaO+OFQ6v/65JyJ39mCNfeOBvnT3qa01L6Z/AShBtdBdJP8Lz25hKGGWE/ftC0m6MT8A
AUIDuFQFdfsdnXOK9tGmwuJGUNr210aM8pl8nmWUz0GJDd6NGlE7H7w+kSAewsmTn9rK9D+VRhJr
t4Goqfc0Qa/qixn6DpBKIGR+qejoA4TCX/YlPJJob9n+2O/Y3biraYra/EbDBjF6QV4vjANdsVm9
6UHoD5uYyoX1VLITag/481nlc2ayrN6YUZK5mz7nSe6pVfoovel+SumeiXtEjshqHwMfpNqO9nHU
s3lcaPh/0PcP+jTM8X78rGTLOZUWrcK8potnbF9wLeBZZ76w4u8KLaYCyWEY0VfuczDd1YHVHB9s
LVxIALR+GI+tU89tHnaZJnQdGDTlAv3MRgZaHBvhzFm2BAffNKIX+kZPLDfYYsdM/4Q3urYL07eh
G84MvIkBSpM/IyZxYu44IKsaPLOOQOvWR80UoLvPs2BlJsyFRQMa+Was/S7bxz50q4Wk6fEqFDpS
DtEZKKPwYkjcbYtzVkbjJoK2Re9EWrOzStNvdxDH+LSdE/F+HU+7uS8cqluLrK46udLwKfqUenHe
bjIDXBVGk7Qui7zPEVgNNHtuIRZ08qqPg9TYSEg59axK5M8wxAH0MTKzhuKi8Itr4K5mfDhdNP3q
DN/WUnSQ2sHA/yfkO8Sj0+rYQPT06mAwVGjFnScFT0FY06CtBm8I0RhbzcCN68TUvuA+yP3x6fLK
9qilvfIpr+JouBtxNfbWdHrG2jaj9I89djT22pc6DsLvaP9oakBzaUT3IP3oPIUrRmegwrluzMy9
DyRtuOOtdHM3lvTZriuhoUgICgXoFdIeADisB4ZV03CY5aqQxG4cKtpiHcV9bpGQjjQqQLkVRtPj
6ZPGwOOGu9aIVflcKH8e/5ZsMCQeGzCPflSLLzC9Jv1Kambfb3C+4FaBUeezw37hyUQ4dYQw8wxP
begM5IY5o4Fh2NB09cfKdwF4msLCAsuDQLa3wwQXIjvPWIkcOnTbXei3Kj7g5pQPlyiyGvdD7ldZ
sLZ1Wjd3GKt2dwL2MEYiqHridWNiGTRn1G3uTj36BiawsYu0MERZZ22mlgX5QvMmyQykvtbuSCoU
HhO/w+wPkxN6Tlptam/Dvv0OKi8P7kM87abLthPo7OjWLOuta0b2gvbWUm0IUEZ4KwkT8iDdSSvv
R5oBArTdKpCbGvNGj/fU5Vc/JNOAbR3OHcNdEvGpdhnazmanDSnrqNFjhEWGJeW6L7NQRfkl/h8B
Yh29z0EvZJmPhxHsw1GyEMux1ILHAb9a6yIOsMK77mwvosWw02ysxBaT0fr+LWyntrvCDiya6F2l
iZ83ViCV91mU1lkKHw8wGz0nsWZe+TT6Wxv6Znk+nWYNFSAy3RzWmKGSearCkVQwMizFKoC8mj8h
F6NqxGdo1MtNjfkpbVbwZgCHBUA7Uth3GkTWIrs4/XiJn1ZN+8s8v8ZqZHTI3kuSB9qFZrOe49fx
h6HF2PZk6KOoHxL3LuPk79M9aTbTxwilirkqyNm01xhXxeIORhZd2bEC/Ax9NeT1WEGagU51TjOY
U68KN2SW+k7pltoK/k3n3LngV9onYiY7vaEPg2+jiU/zGwkKwYH1AEjA29JT5UDeh5bL8zlN/i4u
Ora+/PiK5VQwME//XzdFpz2M7OpsqbGiR4TmSTqEwtyKiyuJnCY4nJYrONHzauE68fR4miZ+57EF
D1Zt9uPFCGmZIYsTHo0xc9lv7l3J/a5P39PjnEX1tuNYYGiJigRadmGa58nvxsZHh+lobvLR9q3P
o+aiaF5UpdSqhSNAQ+CKVRZPGOsgJHcMM20OdMl71Zo+UKFdTjTW5f3/7qjBRdmEfY6wDdO0HfLh
Z0F/lBJ12LIKN6eNgrZ7bn6UOgwbhJwsKrjeMXhkkTb+Ny8b+3RRThR6fxCk1uBLiDQYjz8FvX/F
lT/HkWdp9PmiiHJtqYinXIJK++yc1WigSTAPCze4TgbNtxYOQvW9DPp53UjdxN/4FSN4qSCbiFtP
dXa09chkZpimJcLYIKXN+h3MHy4c07Qsfydpd5anPt40E38JwyQCdmgwOstHyA6PiGjw4w1+OEb9
ocHCsCZUyOkrZiE3C3fh4AlcfwClaNKi5IPvsO9KyxXj3oZKTnvROzfsddw9XxDoSQNmqOESrf7t
KcIt03To18kmbqHZL/UJt5c8qHtxk8HSJ+h2eqe+dNqemXtaE1yoarep6XbePSYDU/pOdveomvj3
IXK+IofgzGZjQWymLPPsFtnYTox9G5SbsaKnY+1GDutEbNTTXTlCxYTnRtvfbIzqX+GZZDApjtsC
zX9dsjHAKdOR4JlpcpGkDtkk1TQaJLWqZicEbDizIKNwbj+kAWQH9K/Y5bC6QRUVsgzJmg9KbKGQ
WTSqx42NyyRGxtWmxgSQbsUEy9O3H8BRVPfvj8vMdnVJE7oQju4KXZxX+KNCZnlTaf6VNjlJBeeI
3PRVSd99fCH6QngLLzWd7otp0AF5B0x0YNcRYRhplIdKDUQK1Qiasa0qNu/g98xBXGWxbrlRwBxE
xF2EWNkEEQ4QtLy64xbfD/QjeYYtJ8wr88mDbrAQugkc0YJ+AfOlM3QbDYCBLjmFCoD6bEJsSulG
s+Nd5EDNuqDzb/wMOFDgRkmzqr7qq/a2kzWsjsbUKEBrQ8ZaXcy0xQeslokh8cXgEbx9984Sb8e7
h1Usg9cxTc6i7tlgKRyrnvAfcfdWiSb6YIRJm15xwqziHVyIkKClde9Zxh25orPb+1A2HI+X2ZDa
+RV5H/ALtpSoqt+5rHntO3uoTCfXsXAbpm/ImWfdT5UK/L7NtlC2t1eaXUQ/aiHsnLbxnDPriHGW
5LFFbfNMUJf4dxmseWKkqFAfwP1yjwzfBqmytL3YbkA2mKlx0fYTAYtTwuJ4T0tqvc7azPeQHUWa
SpquK6Q8z8V1sHziaozLqxkxGT3SM42j20J2GZQwH5GedVUUFpd1iqfj2cYIF/GheMLIFWr2abNs
ZcuPOCplpY2zhJPIaVrODD9rI32Zx2sriYlZcOCIxg0OoXa1UWMQJ9ccGKtqCUXBA7gVhH0/t7GW
OI/RRlYuMd+oaO8Bqqgtc/qpwG4TNgZl3nY7k6srruAt58EFaViaZ40+78YXKBoxtneurl6wqhft
atKd6ZHZVHlXyqqjchVoCdfluU3T4yPia82yzUycz8d4ssbNNAAEI0MISH/pC1rIFlHW05qhazZY
Xi9M6+TC0szYWioaiPeRjjCLlkQmIdYyGHwc9CrqAGnqoqzbK7PXfQ1XPoc1lHCHexNGJnfi7UFH
xuDVqLNQGprzgjn38zs80vO6dUa/N3RRO9njjhAqXFP6Iv6Y+PRT33MTqukSxLuFX30BCwSg4/ww
giARkHMmLTYeQ1FVauVT78DwL607chQylxn87a5JKoD0FlfeEYjaHf0JLFrrInLNfFH1MjhMo9di
31cZTftc6GjbP2tRk/acjpt8kbpFEl4SY04PsKbNXdTZ34vcqC5KE8y/ctP1COuEJtz4fginz2ZH
cNpwHmMKwKHA/XeZNea1zPNPEF2JYWnr8Ex60mIIFml4S7y9HOxYX9RQyRdO2VwnpXbXFmQQ4hEi
Dk0eTTOay9R3KZlGzkFBd16nrg5Q1QJJhQFifEkEWdX3kZD1sBZK3HsUCWGAtgb1tK5e0n3tLTOY
Wgnqz+6uA/E3pd2Oat8XC95/nafDAgcN1BW+vJdGd8CUxF6Y+kQlwLIimPo2jfAwxBeBhDxjSjpt
IFyaobXq6Qq9Tbysa76xTNC6FlgB2PNTOgPivtM8pEV5XWXxhTVa5jYbkgPE71s7M7a+AkWX0YUC
Zn4Z4ti5KYrxua3ivQVbZxG6zks0uF/rDCBQWdOKZlaQt9B0G4isXJwDFGbU2E+DsAno0ZBd81Hg
frxKdNpjVXwbdNWDNoW3SZB/V6ODv0xp06GcqA9V0MGnIjln9cEeH8xLpy9vNZqLLq2kvdRxIl0O
XfQtUCW6pQqKR5RdKAAgC70ur4l1rkNMAhZjbN/6w/iF7pSHYQprpCsdXV0+ZHUSVeoxbusXhwLV
ZBnOeoTjstYT89Fx6x90+9RY5bbffb/6qNPZtGwVjT/D0P/QvenOsnG0xhP+TgE8ilt3HSS591CE
JIu08bONt/uiKNoOKON0iW8D3q0lNqRrzdXDZEPzUJIte+LrBcH+tcSjFAnwvjbFdyLP7or8BA1v
EYZnSdMf/Hai5TA6wL/3FxF4lpUNKA6nI9PZ1Lb9NTLkC0aPd2WsHszY+zz23CXA9x6cuFDa617P
ugscGZZCI6xf9nQKBSsq7OEzXVCIfgcbjOOiBSRSb0p07Jz6DYuEj5eEjXeVl/itXA65Odo3SeXR
X+3RP3qFY1GdXeuSM+EK3IzcKoysx7VG0fx70ejajDcxYbWR/sl6eo4Jk77gqx0dUp/mGcq4DRYK
by9QZ+VAx3LAW8+RpiEsw8A67ezE0HIGTsk1gjVGFR5sRVs593RlFtQhIY0NbDAUBWYCbbqTQTq8
oEIl9KuaoWyWji8SjnNsVCvYFTAzvbRoom2q2r69mCY7QR6oKY3my7cv2tBfLarsjrrOOQIVJCVs
lzbbs618wM2u8js9vOwNPyG4kqYW79N5r7kotcl37uhn0u/01E7Ma5ZOePUloP/hs0hNOzpIy4aq
PMxHJNp3CnrxFzoQW2NDugEUwoT153R3emXa06z04PcluY+2dTlM+SZUKlKyKBExva4G6PePUydZ
hac4L2PYKeFsnoeZ98rvTP2p0CfYsyrhBHqBQ3MTL5PMrOydITp1EG3iy4PuauVUL2l6LbUH3C6G
ns8yOyj6vkbQWLs8+B38FiERzKCUePtmnh1/5ptJv7uyXYIM4QhhnZX9jqFSTobzUri0nq21MpyD
L9yRGv3mdGKNWl+KFRzF3luq0p8wGjllsQSwHusdzetRv/AqTqOmgQrHNAxTNy0CttdxWkkZpOFJ
lHs4Jul3X1rR8BDqpLpXErL6Z/IVLKKOU1rl5hS8ZHD4gWCyYneH4ZhdgURuSDyn4DrtBFAT1vNj
gJJ69Rz45HQP7lRAIvcxc3K9fFZ6zADCRBm/MLDglbdrQigIO5KPZfJR43c31YiP+jWVDArlkfg8
FZAV8QiD9tvsvL6JGjBEXjYsHSy9aXiEqak90AGJJ+BClxwZw+WpMlBjo+HuHTXQ1Kmr0afvfgjR
pDT0cnKyg9WdXRoYau1Czy+dDaZDidXCr+iDfmV6IVFWPTMN9/4Ykf0NPI8Ir2kMs3zGYDhzYYho
Zn1wplG9pCBA3bWCL0viLpnKHL8NEoOEYw4vI7yY/AsTm/RizwcNVvnxjJIf40oFdpD6Azne7Cly
wX4vTok+2O3cQZ19mjSgOWUTuLkK13LMLMgcQgHpgmmbizD4ZHfI1RcAY0KwIKOIQf9FUTc+W2FV
FSQS0R58wjot+dy1M4aZuHU+3ztaoC19GyTJ3oKVofnAYSMRr40GZ4H703XSKE7gOil61jYDjbLJ
uujGetiGQ1SSlAer6JrZSrYYI9xY1ajX7xwP9dfLD6dhobP6WJIciy3JGZzNGIICWbRNM1zEYWcb
22g+dFyihan6Q2YUY7Atha8s2B/HfI8r4JA+T5Pl+RutD3Vc3fp2PtHHk2ksa2sI7HvNyNrP9eg1
xcLADs/bWlhzNhvNzzhAdRMWqB9pIpXRonALq7/GVmJ0dm+vA8fWi3/Pu/lT2UIRwBrI43VFzPp6
3okqrBoaRfuLMpsYH1BEnH6VVl4kcJRLovKpDxhaF+EYDsF9FyWRvTT9Qnpfo2QC17no4kQDDKUz
pS1MFEJpLSYLUsK+sXuOncGxdGHbtXoZ3UTAmLE7pyuvxpClfOUcT8ZBITL3ngOzLLdMdhQIGDxI
/1NR13l9Q/a46zemobEMv/3Zz9ZAPrskiac7SJkMiWr7vMuzmZxcyk4DDGVkzJA4Fq59CU1Y9Fvc
YMGuwNiEKOHZWENspR1LlDE1hwmY0OCnnXf2t3mFe/UkLIcsi2BgGSglOQC+fhJ2CwjYLyqdJD8k
1keFFalaaIkB+Q4mLtcRJE0U7LAz1/AfCS3IEW/fD/U6AzXvCZYOFhBeNsnWeaN9fQXKF52uNK++
PNUv3NKetz4qjTampUGdIbvtC2+Vyoj+MchlRrE08PuwUFK3gYY3RjzgWJjmPeQ1TIiIbodUKsyc
ChbHILYZFTnUiAZ2ZtdAzYfiQb2h7TioGmFTbmioHrG5qgoYSOkEfnnKDY1AudWd5KLzYtam3i55
FWglxZPP3KKepfUsYm/fiGOXy78fBTeCf7AA4jHoHMnN86keZdiKGchv9n4wEGkkgU4C55Rpx17Q
jedasYT0zsi1rU3mFRRHO7eQ7cspgKAdmfDCsMzsWw/dkH6BuprrighrKsoJkhJRF80W3svTLBF6
PKdMyNE4a7fAMnLfhjkBRBoEZPV0VfP2b3/E14ONT0iykaSnYJgJ5sG5ki6gSGjlyqGrIoPKTJ0R
6E7QkWfchIJmhs9+FsAbsNNW4fFMCGls337/s/TwfAEmSUXTJAyh3muf32KCjdTjJg/7vDQY23bg
adh0DjgAsL0a/FlHwErWBQMrWQ5jWQ2LOjDdG7wjgvjOsUntXrIMkYppC0A574Qjx06XVyPAnqcg
q5ayLXKB56lPz6s0FSip0e45P4jT4HPiioM6xAk/B7Bb+JCMPex7a2s0/WVqiuj6dFIMTNlREZsM
3GgzkoVXIA0HucaRe5JbBE/RdF2huxCXaJ4IHk/P+u37q+bV4vUHmCsU0pHk8JWNn83ruTzge91r
GMPtlW8myaoGdc8meazCp4mQ/UU1W9ReF33HHDelMTbdwjB6WnEdoAPfU6pF8dpPYsymlJl4l2mc
V+at5pDIAAqEs++NplEbejhlm/B7TKYPXtpwJA01p6k2RhNx32IW3hRrCGXuaeOASg5CIYxuUHNo
dBIdb+1Eodm6hBdrP799C+YCw6s74ArUx4hETbJqNtWI13dg9nVrDQgg5IRS5qfIiiRbSz0AmruA
JMqgo6MmNe78YpD1O+H1vFK+fm+pGwhGufP892+Z85aMQzlVtkYJNzf6H01YJc1N4vrYpy8UA7vG
m2BgUoV+aGSrAHNc/Gcmjvfm/65vkD3OVlSHyCcqY57052UYunw1HcJUvGG2W/o1lPiAxHDfJvkN
yEDYZIYguP96KuiV/Ahx3ilSZuf+v1SFCPIhHiJxYmZRfHn9UKoctQu2BNEmdBQjafSroLgo+kwd
yKRV3VKgLKgLMg6JZ7PrUFwqn63JZHUsPcly3/qK3eJU/ZscAzHN24NGnadgTVeZ5F6Rwc2pbHRV
ry+wQDOeomcnmpO+3d33kru6FLnjq3Wo8txZAOlnA8TFlXLqQoAH1jdBDXP4EBWO6u7BfXnWZUSn
nB+SeAVguoip7xtbs5bs5HxeKM0E7mgCfAJzb2GbrCdXLWtGQZOfXxfYOSasf5VFiHxhNGNDNEze
ob+AlYt7RJYOlBOrLNG0nR3Xfnz93wlfEdXIH/AefwDXgLvqO3fmmBT4eVBbJDKFMpCH6XN+Gp3Z
q1T6VNsA3oPY24xNwSEKei0ob2Ji7ZOoUabv8BVneysxVjG2ehFG/jWZQL4ixpZHbcUW8WDbh6lH
viywUkhHJIDxrE2aQ8buGcJ/yEsfONgQkDwMyWLiAzE4U7Irj+oJ01O9uW29gViy1v36GY68oda5
6Tl3JylAPhXUPCk/8a5hL3m/U6p3MLDfu4fWW4OuYbGusbcR+dN8YiH0OB6M4tajYIMxAJeaay4q
FuoVLI2nJDvFKR4YEga+YnhFOjxDQOk7A1eQOPNJvIYxYuOy0wlO7KEkmAypd1DcJuYnR4AaPn6S
aV+XpCEGXqPoa/aXRQudvnyGRWrXFzOgk6g5A1v+6DmtQzpAeLVznUgbLRXgL8KcMe+YnxRwiYRO
b9OEBtE5cSGLbRSh6unRlM7HXSjuCJJAHOb1U6OKMr8ZIZ/WYGMybtGpOmAB/uKN2WOhnntHgYnL
8kjr+fEskDfT0L6gP+S62hymzJOnNzznviAldIcRwVyTDwJmpSCa1IMFfN4025/eeSqKCFJhQEMY
2XqAv7zTSZVyGq6tBqn/AjZjVF+mwHfKeDni2yZCjheNDlmswQ5wcwr3TtkU6p5cmlRdgLQsDkd6
z44CGzcpM4CdM2H3jkygDVnIcXHOABMOwB5vNaMZupvEb0qM5/SMikPWEASvi360G+YZFQsGs15w
PFmRo5Bkyf2YZNOPVBbJ+BEnGgs+n42ya2cdj+L2aT0yIaIeRIzFYb0aIPXYnwCteUgk8Y4cFoGm
dVQ1CgowK55+a10pTVlw6hX5rXpN6IWh1sL2U9Q0YJS4O5gEcsBFSsdtdXA7qZ9Od6ozMr7iBfGU
wr7sZlEXQsWnUFOqeQ4c2/xstDWGEkkDbRwq98QDKfWR18rymtF8yiRZMpw1ElNGkm3jpjJjgPd1
QM7ZGXQ13ZcWSXeaEsO0X2cWFm3AQdGQbUXa+ogJtKZGZZaPXV2uyY0yv4h6mDB2kRKJD/3ce2uL
4PY0WkiJ2M41J7fim6DIVt00ZdNT+gU93j1kZMXqJ0Nz5vppeixc6XhwNftp0L2K6Y98Ol53mpDa
9yzqzSV9d3H4SGoF/l5ZCBwbXM2zvG3vWeCEPaiCYieV1ma0vVCEhH+UVkSODmy7TYY7DoyjU0mM
0028JlSqE0L3PGjSbQHkXP8weBS1gT3O+qshq2JmQw2GmVDvWCiyvWqeIKcxjGiSD+/3c3kXdCdN
VnCgotB4TKVZI3Ly5C3CBuq4tCkG44c+Yyzd+YlPwp3OTzVaqyb2k4/WBEn/DlBeZ2EniHdP/2yT
q6S3WyNH9gPmKpeNFMcEKpeNpBmsxKFe7rgNNr5zaFYdF1uUuYnJfZ0rqU6FIuZ084wQncUyxORx
YG0oEVLlxmyI5vrdrO2i5hqQMJ8CbYtza4jNSWyyWFVjobxrfRoG+64fkK3tA8uAVjp47JbBMsJS
cvhC9sLOwTCjyKg+pcc1y65MsDqyowrTL1RvseLAatOma8XrKvZFvaDid1zC46O+Mmxb6RwQVOXf
Rrb4/CAox5j8OFQPz5MDDbm5nEdrrwPWWRSGC8FiGcuuDLYW08G8JCmBkeeikHFt1AtZ12OI9zTe
vTu/wp56YwZVK67suNIcah9tOWyQ4sGDsSzo53vqwWm+dcdmwv8TElkJjRDrC2Q8ekf+n9ClWp3W
nKSF7/+imTNV86S19Wx6UA+4NFTF2jHsESYzW8EXROMj+oWkdafvIe6LkuMKur1h28IHFwuHNTa5
9KspLbcVJXG6Ihsj7TdxR9MiLhTDVK1yR+TGUk7U0FYDRRO1bVyH4x9J7QyaQVxkaXdl6HDBNspg
LuxH02OHo7rCSJXI99udbnBOX41hGSUo3SJRoEXThlFsBDoleIAA2lhEPLD72aeuZm9cjyKvnvAg
RnuNw4nWbKlHhcGsNus4wmhNNCxBJJqMeNzDMHNEi0cjpeUT1evRWBfrrhQU+YlW5tXACgFIPzOO
j9skf5B4kQCLxizVnx13nKfRvMYPd5QlVf4pDDWz3UyamiPN3m5N3V8lnaPZdwmgai+7RhWCMphe
sym/ReRX2hilH5+FN817WSwdNrwyzyhcXWCuROptQf4/dn7You+nZKmaBDMU5AasKIGUabQM7DbV
zeUoa4wmFiUjQV3gRc8tRIDDT53ClFMIccq8nvSmvYAjT16jtcQ1BoFNd+fj3xhdpKUZG/cd26ax
KZ2qeice/bsoBXmS7hIso/SQhOhnp5hK71WLvbi87DXkd7upiYt8Q2LGnZBR5vEnbAhp8FiIYmDZ
78GOdgvSfdOhKnoInYt8Ik+7oDY/j5Spa69SxND4+6gM2Hw9av4lW7AzrQvTgSnBWT384nqKUKPH
BR4943HhrI5heG04ArGdyS13NlNXy8+nVQpKOy/uohcl3BIEJDcW1pQfGKgYSzQeru1UMxsklusi
GGpazpq2/YKV2Oh9hzllT1Th+qa+qeM0197JaJ3V4efTD3NQzOBZ3bFskravQ9ZIr/uhR8i8yeIu
xRTjWFRJ9YjBg1H5kO8g16bDX0ERdTKSPafNuEMEyZQs25y2gqIml5W6EW1Y0CIHTIn02RZsKK0c
MunIsuumuK7vMmxEUeEAfKQMccwV+GVjR9kiIC6cdgXOeOn33M9U91664vy0T8rOcMilWAwVl+T0
fBb+SeXi9ZnVduk0Yu5Wcqwkf6urTVZ7VXjfkvuVkPjRIR9sK+hY+HF1rPedlYS7wg6dLHwnkXl+
+J3zh7phI7mhpjafKl9fjOWZuNdY7jDbYlJa4vDW6fUKaIl+oddKXgNzpGA8Zr0atyEpmOyesdOy
0L99YPlbFs/ktMJ5lseuK/Saztl1tAWY7NQvTaBpGc4enj1o69Is0hsdh2bEVTTQYmHX4ptzowxs
tIeFHuRZjWbXHZJp3xwjMU+Ahdgh1yCFidsdM8MeCp44fouExV49qevWKsb2ANgfbwtM/NrsAeaG
gnCO6ZI5XrtjURbPCLez4j0N4+sUB8MbWZcxp+1JV5Ivcs8Oq0bo+wTpVbRtPIW0pNcoeV+BeAVf
nOBGAMelsFzsmYDzN1+82g17Fv+xwAuSbTr5MFT6GH0tqzbFLpJmAgRNg2Fz9gxwZn7UfIb6pk2x
dHxnuHLkZwj8fJR0XEfN6kKUhSjUybW9HiI1ao5uyEIPwc8cok5SRhB1c+xBr1qcHOonN3FSNN+n
UsipZaAyi/9H2HktyYlkYfiJiMBD3hbl2zt1t24I2cT7xD39fhSKjVErQrqZnZ12FCSZ5/znN+Cm
I0QVvmANzcKkxlS8vBknU1efsGhg2tRLAk4HDE19jqPC83n+G5uBxHSrcm+hiWuZ1VImr8f7fKFT
O15buadskIaNBewiumkvhNO1atRyF36yuHRH2J7OVMwxI6LY3lh9JvsfVcSJ/Igkx1LvJaEe/ZnM
tTrZ6TPkzU3fZ5T2ZMjSsZXtwOkoQzmgQHHznPPRgYQEg9oiw4IP6/Si/QVoZ1W+XK2a58m+J7Iy
rL81dqSrG71oFT1GaC3eE37FS+1SvU4EY04YuX9OfU8r78B2Y8KeXWJzH8Omsf3PKbSEZm+Tx+cd
1oZ3bQTXprAqBncRKRWKOph0Qk73dTL3q6O90Icjz6eyk2JBAH1kS9RFfqlVz45wO22bswioCbrE
wH2imiMrmLOQVjbSoP9u3aFXyW6lIU9hJkkLpWZLljqO26P1vL+HtQFeoQR7BZ/W/XrFfNarTi4M
eoJr+YgovZbSh/eXKCWzYlixW2vA9WFZTrRIfVYOpnTsFkNe+ArE55FHOh5Z6Qpn+VX6kLoJ/Rai
giwnwMrINUyES0QG7Xsawzc5JMNA8jUs/oUQMiauZ9zHGZG8e+NCpfylUBCRBKhqWwa5n7y+F9FI
OxZr8Q/CItFAFfNkhHngW+YQbjNvzopxozskbOOV0SRQ2/m6kbKg1NDCcFn6wJX/nOMCPH9KvZA7
j4m9tEEOCCoq7zrbi8QdkQaCPeciG3IbQNmzjiit3FVo5d0DSrCUVjJ21NJuLc0XjMLCrXgJqOyW
/zeZBn9qLXmmBuOdKyP1+cnqAmegIF8atV8TDChnNu5tQ+ufCNcIR+yK6yY3umB2oq7YdyVEYKIO
o1bQAuO60BKMJpehoXnReTA8Xoa1Gj11ejN1bpm/+2WXmA8rsBytSg8tMZfvyojW48pVZfKsSbbm
DplyivQzlnkGCelNZOdXdub5dAq6mjyaNyxx509l5C8/MWWh6/dswqY9Bw37MVEztaqNgNiNELze
RYG8z0EpvIOhMLI9jrLzcQwn2jKDrbsMptf5JIlr3qL3iitNfjdzZc+PvDBddnDbbvI2dhlXYtfG
+Ns+DBwF2EYnujUtieEEdWO4IofyaykxhD9oZUO6NXEXamkiAcS52iklKR5adVPYzZOAOvmYWnLx
wrChFK+v54rfpK0yPqW6Fntfw6imUhnyyjAfo6HA4HgjmZRhCE22LCFaFOnWFUG8PtlPJKZaG9l4
U7+jesCeipsbz0d16S0g45X+tipM0heks3DthxB8Fh+FdFIPCrUU3rojHiYIQNx5RzBVkuw907XM
/foutAzdDzURhxRUFmGvgfJA4ze0ASRushsAS10Iqu6Ftr52p5D8ufpUaxRRl41hmbe/utaLmNFL
jJnXNuV8lU+tr3p1jBKUphUhHYgsg8IS2nyP6BOxiqBXRdqT4jv25hIfbjyvXOv195VewyGA7ib0
3xtr6qOrSkNt85CVREgcVnnmerCvg7k86ymulqXSjafoMl20fFlRJCYQKIM0zKAvitnUp3dmySjR
8HudwxcoI7Kj/ZXyps59vBWhhKOnNEQ60VMtir7KtYAK20wlWNZHtqttV7h9+aDzJ1BoUR4LZpHG
WY9JawggS5jdNWJZnkeZNancIkIjCBnKVf/KFuGL06939gKVrP++9oERaklz73e4lb/wbOpwb5oo
6HayGoR2XjfarEvnnyOTx2qrlbY/7OCC4SXSNi2m5L8YwykGtFdY25r+Zu0BMh1e8oaSrVEjbZOk
EPJ16GWMOQmC5g1cDKS1p6w3l6BYoHN2uvIyXPLY/FkFmG6hOJR0Fdh/92F/5VSttbymFxFR75Xc
UA8vNeSDNqFmd5StywGJVpKmXp8TQTItQ8nonGg6u6zrY4V7N3Hz8ytLj+Hd4P7HplI3C+UesR+/
Yn2Ju3LQfDSyXucep2rm3BQZO+O5r2oCQ8n6ggFDskcGdvOqSYMjeuXXmoh/+RBKz8G8QugZ8Y1D
3oK67y46OdBkO7txc3rhbudcWofcj13uhENSh/ZUkaytH0iDGetqs25vvoNvC02n33YcWyuWeLk5
AJULfuvpXNyKmQ9TGnfPRLxAUE8uBOm/F8fGnxWYsJELwWlh4GHjjfJ7BdbhnqIbSZmdp6X4QKwW
skHYeZqTVGsbDfu7FbIt3KGFHNVPyhCGEfVYRBRXlNA8fbh/PdGVk9+21+5lnvH3K/SW4vW/NSIT
Bp0mkYA/2GmO/dG0VG/KFFK/1ZxX+SFpbMuMASRNHdjrK4YshtM8YIdDcwZFWFmnefKs5oA2mymr
SoBU1nIALAH4m1Qj2Ww11ySg2kvFnGwXyWe00y5cqHEEMjt0mp5NezmbnXksm6Y1QGs7qzgAgZOl
kZDoRs4G+X3boYTmey7hrQje5QVSZZ5PaVC6OvHyG7xvy3qvt0U6BQXxGt/NbEyaHcLkqn1JcgJs
FxGknYht5heEBVQ4OT8mkpr5nDPHI58ReGLcZX0qWE9L6iOAH0OoitGEF4qzcmlQPq0jNLsF0NwT
brucImtBOzmCBbjuH1UXLttp7kxL5ZIrzvVVQVcYvmZvlUFTAAokiY9FxljXBxPPM+gJc0GxMV5k
fL8mbx4b/GGd2daXysKn5mMid4GnsxaX8iC2BSl5IL7kCf59NVzsoX9bDTAC4MS7qJEcuoaPrU6U
GeVcV7Z/1hmPUdpfIPP5UrmsA4/wMpoeiAwHrHLw1QCwG4X9uSRnKP+KpODrCpnKaGFXTSEcxkCF
C/s5CqfrxLa9kPBQwgW249Sn13Hcpk+EU89hMEQpeSLgmsvnBxu/i+CtGDs/5wwNDPgam7aFuRms
MFPrtZzt+UXrXBuOfqonfDNuq9BzPhsOM+DrrJdGdJ60xIg3NiRQ8Y979Qe3g2k3TkKML0GMYHd8
mNPlfKgQ2wTtPIZKc960sGTgVY7xNDJEHZJbPHHo8SZs5ZhGD0IxYv37w/ogHIPcYSwvr+5S+vvo
6z6SD8ymmlC9t9lVDZ9wPE2eqN9a6aNisQhTm+4IGEP+ZfjgmIeOmhgRPvSq/mgl/cKHWFfahbuZ
ebEeHdrcG8vjL4Aus40Q1khlGtvOaBRyvZWUkM2GujEnWuJN16hUHucaEjETBmf4BJncyA7ZBTlf
kei/f+KL9eV/lycSTGE68AwWvZyL2v737dToW6/ShqI4C3eyDhUxOdkZX4HkudWNIXvxbETjCGKG
aDeLIo6PKNAJkmXqj47QrLATf1wpCRWcYvPRsMRwZwvF2Pgf1/n7ts8UDrCAqt9hjovaED7b79cp
mxq1T26qMyInNnHG1K37IKREhxbVhmh2hD8p866MdbiKgsji6lQ7hvM4Fbb1Dvc6XhjBltUGMSYM
/xq+f1DX+lyWucCCcOFhI0K0XK7+PzCWqjqt6cck3MOzKeLHqmaHxn7EkO0LIW9OvefmhMOL6ZdO
/+uGpVnLQZm0VVPfNZ07jZ//fsc+0D65JoOLgi8PIQwVHTv979fUawSt0KkkCPCSMdyv5KQ8J4hz
B0+geWDyV8AQoBL94aLjMc1grGw93ZdI2s03SK2W/CnatMtvVtmdvJAFJq9NFwYMHIyA7G3s11XN
HvoL8DAI1W52A4ArnOxeEwmn7t8/1h8L1uFmQ23iF7Bs4UB+WAgdp5ulIT88iEJRQrmeVpH4svSc
9QVV6Pqqas8k9cTmL5w3MfVlEH1hsoEJ+XeJL6rpPEXooA7TSFtBNttiMfGPK/0IJ3KlJszbhZEB
Pxxs8fcH0EToQBn3lYe8nInp7UAUYFb4iL3fNaGQhcXAudjBMTnxDm3MYBVtRa+3DyH0CtJySFK5
anN4QlwecplDm7kmVVZmlszGMNW4w2SDXjpRI3uPmTr/3A7/VFv4EO3YwZBc0EDAevv9E5CUFJGD
FY4nhT7T+TJoTli9k5cMbY15c8SQ1S21U65Kt9xN0az7xA6TIA1fYHBOfURu5qYVU3KIUMnnB12Z
/ZaRt4UTn2Vl9o0WFsa/FCIfbzreRBfyo+WiiMU5f/n6f95ED19fOF6pxEphQqS/LpLEFQSf+16k
MyHSi3xbZx18VZLLovsY+V8b/P3R437En/ltW12k7Ys40OckJ1r+w51LPZtM9NHQT04yYR2DvyQF
F5GBXYtWGKrOY1NmsBXbotAnY2PUvnDPK4RZzR1AeGtlrXmXzNAgMEa4vHlV3IvhJez8hYx92ea0
OJx5z5hZAwcCKhVQw8qiqKn3Cz8SqM6W702MCTB7vByXha7ceo9Rkyd2usZI8LxihXDc2bJJx+Uv
FHSlOmb6ZcG6E7giQm7pqnu6V9d8ggrsaYcEgKr8xvhquOcmKPM+nPQltP1yndDS+KvS7+T4YjCN
wPjVykf5hIMGg2aL/M7X0cYrGRJJXZX4f8a2esGXWWt360eQLbYVLwwsiuSnnsLHo5d3bVyVORr8
AY2WnoaMu2Tr3Df2qGVfsgG/4CBRURvdaC1ji/ZCf5aIK/vHygXHAAZw7fAe7wfjUMVNa1Pe5gh4
93razwvylY1a4GR0hEQkIVwsD53rcMyslHgTzZB5Vym8EnZJH87NQZBPa8BnAEe6Z1mZDYZCy/HT
uDGfWsp4xsVjaEpYnitR1hg14bytJRz0w56QIupF/xolPNmOKKn7icFnvMAUoLQxP0cpzCOZ2oHV
oBUEsO0GN0/dt3xoasr7hS51l3hS4pWJ6sh5E0VNp0OQFhfphymkVK0XfI+vJFtypztEL7UtEqgg
JFgr3BfDxGvcaCi57tafXU8nqy85H1HOsf5M3eHxZZ3DQlkfpeUatn1cj/zRG1kuwDFh84ZXs6nv
wdNQLu2sUHblKSV0uzqWl7uWay4XZ/gxSuaBSDjtkGIhbe6M1s2Tn52s9ORrAfaUbBXVAw1bTTXU
BjP2NVl10FGyPepRlsU7z2aSewMyV4TIJM1EHGaR294hRvuYXrGJFupMYanaJyP39OnZHwkQex+q
OSXU+SLFyWs7xgE+Ca2nMMMW/ETkO1ThthYPhAbDd92sD1qOuJXsNR83lKMVsv7ouAvKpeum8eDP
WInXWJ+slCxVf8cDU9FNJFoL5XLXYym8nStiZX+6dRw6b4UxmsMpJfKxuIl0V4F6eWhs+aYi4b1f
Bh7enYziEOZLwUh5a3iVIMWgcDJzWQFjcwxrT9UHHJC0JN7EhZgOGnm4NFf0f80RXqbsn5qy4fa6
Xs8KcDVsoYGCoxTbKSdD+3jUL+9ixlILMZBplxM6wimkf5y5przbOKKGx73xERcR2Qo6x+Zts4Re
IWjwKli2n3TJP07zi1Lhwz65ELppjGiNQN8+7JNSOJUfDzYtcJaIr/Bewa99sPIjOncP3TZqgY3l
9vyzrZ1aPxVeP74lVtFkO4JZe7WHyELSI+Zg8T0eTEh9S8nyeingcI/bkShFsVkslXLgAt6bx0Lr
8LjXWiOtg7lqx+xQU9f3d9YyLdqCZc4q8HpDfLProvMOVtO10fscSRwQNrg6FSjNho7skazOnWTr
Fq49bXUyMsNASzPkvQvo7Fqb3slb/TaKYjfaVWHtp48Z6sQ6kCzn4lTBw5uus9EcoYJP4VgF6FxM
sE4Z1wFsj94IcC9yb7Mmqf4l8XY+Nlk+PY7DjYYPqaNG/ChG9M2ZTEEm96f15vIG1uamnsJvlNT9
uEFWWYEjZTHhCJrnv1Bsy8fQqvVmk8CUMQJJSk6LsVSlIb1vByMo+5JzvVz+QxdHpX1f9rOndh0Q
Q4wdROYS5zdEZJ0hn02urTGyZFDiXRmfWxvFYxwoSNhGkA/9UN7IqI+Gx0Rj/uOWntVtPLhYmFDq
bvck+95Hc+0o7KM83E1usIZSD31Yiy9d2urxyexxqh4bvYD6U5g2xtGwYLJtGpWwsxJ9CDtSKZv8
2S0ilMeU8TOjqEnlw3aMnPqGwFm/OJNdCp/AwBDtxPwtboJwph3dInW1yzPWcf1XPxPq5DVV84+K
falcf3sXhEFBi7qVuhHiof2hYM/lQhx1e+dUjtr4HutzOkB8MtB7V6GVzDggUH8Rxzd27Ze/1yvu
793V0veiFxFY8WA2oUM7/1BUq7qx8nzMSULnNB62kxh8LVinQgJrziSQ8Dr9oyLPBSt34ZMajP1N
9YUxLVvDShldZy9WRxjmYjFo159sCg9/r+uFBrCxYPSLFzS+XoMzibOsGILy7ButxvIxlhZSskVu
44lJHzHDVcb0mqCpGoIUpjxoUkXsW/9k+lr8HMJNwxn+QuHEiI/fnJCiCvfOqKv4gB+gzK9TvUsh
56xaneFS/BPJwUfBNAJ03RsxRXugl7GsRxem3/eoxTQrIEZcz+40avInU03ivXaV0W2JrB7OE86X
t4YoivKnAZVWIkqYx2+Qfma5y+uZ+xBdTAFd2LYTnAmoXAeM3ZprJ1VEkPoTAqAjEiMxfWa6O7/9
/RGigf6wfKjR8VmgN9Y9h7rzY8nZWXXV4jaBFh0hZ/sOl4uWZlUZrbTYtFkMbLq0mYtvlG2V3BuK
cvwuKVsQ6dVlw7MxZzg5eDP8xO9VOhgbiHDeoToop/uYyGe/h7JTIZKvzKx9zZJ8dDA1c61kb8dp
Ka6F7hbeLqk8cpg0crv7DYQobBBW5nupJc6wSwY+xwaVnh3egbtZjEuU0OV1KHHpDASkHzOgUG3L
Yz+Whb+JLpT7de6BLJVRL9t4U31lJJdPBMbK+agD+lrI2UsaUpvEXhLznDmxb/UMqB+PnsQAZFyx
xHUeG/e1EeO/MM3D88pdVkVkYdyEc9idV5YTcra0EynsNsq7zco4HqRHlEGOecd3lpcSG+dieocB
0wh442hEFRCubdUbjc4Mfl/TKHe3zoJTpkNfWE3Q3Gzch3DA9F3CoXszMeqv3jwyY4hh9DInvbCY
ZDvw76u530rsIfe8/plYAxpxtx/dkxdqzFcyKD4PXmOr4pCtamGnpXDlwuRcbnAQHMYNo0twXg9H
uxAZmt4OgdaPQxHosE2NPZyarWFm+lvvyTokW1WY7d5ltHDS5oZ0LT9ySJi3DQaY1+FUQ6D++8L9
IORk78G9xcK3yGDLA6z8uO1ZQ2S3I5qq8wqitTZQ6NfJm/zoHHNCU2wnSYhBips08cM69lq57Svl
YfU0rS4EemIozPm6ssvuPtHHTj7CtmzlVdlNkfUsYdWQuDqWudqp0J3UHs+stnq3R0JdX8o8mXvu
QWqVnDYDZkr46aHVHbxBMtvoMR0+/P2DL6XNf7d7PjdGmbiN6SgWEW192HMRknICAUee6ZBF/+h1
nFg3M1rl4cU2x3828x/woAVBw6II2iKaOZMjxvoARzizVQnb7s2zfxndVLGQHknyEQY0btxVu5qJ
iXNc3deocNkp11EilOw4PRu+Ez86U91OR7sekZvmmtY5J9SzHthSNYeIqKKRk9SxuuY4wF5OH0BW
qvQpy/zycyHDWP6DjQO+9uEWUr8IYcAG8ZaWFaCCr/+n2UeWLDXZZYzW4h4KtL5IpODFKvjcE1sD
NoKjhDPJmLhnCbteV9/yXjIxxz4uG4PJrq27ikgYCpLImHXItPhEIPJMFkcXIw+doykqx9jyTg7l
sRnmO3vpFs4JpVpycPIG79aiJtjoFedecds7JTT6gY6+vXWABcJNPQgdGn1jNK9OX7hI8F1qofSQ
EY38MrXU3WezAAu6JtD5RY61fHeQHNcbcPpsfkWITX0FqcUbrjs3mhCk5lTCYo6oEGkh227XGJnX
H0mchuSBu23y1A2+EAxi68bfQmHi40Q65maQTbjApGvcfEsqV6fIaBdcoEZdXmAfgl9mUNvYSYRV
THUrtWjYSyv02MswcXSdTxL7qPC270LEBkZST9opMpAI3lJTkLCqVK6be1lSbYWMhrvdIGPNuGqI
nlL7odZr/Ltz6slTGYtuM81lmWwzDapCEHURpaXS6o78dpMYNIKd+whbS8YMhKLU/YSZ7OhH33wz
T26LKZyy+0Zks4n+K4NLOmMVc3LjMHswSH7n6VuNTSc95z4+eEhQvqduQ1VRTMx5jhr/dd7qOuzg
h7VcWfd1eN5+vBN6gskt9ipec8qtMZM3qzylqN25vnathYd0UeisMsLJzZz6K5xCkPzUnDkXQ1H9
xJtBartM0SmeuibRjmAObnfXenlL5aHcYV+2oS03kCTK6YQdx3APZyfpg7jHfIA8HL8f9mFXqOEY
TlSLN8w/tK1FH5tj7lJPL12hsSFB6Zymf6BWf4xWef2BzHCAWkTl8E4/YGeIoLqWqTvR7spC0BqI
se3FfWbJ6oEkaCQnQyIHj8qt/BKZ1MkBc2qT5FWcNpyvQ18xrKBYq/r4gJczdtN/3y/NP4pUVHd4
fvDOA9giNf+wgQ2dkQ2p74uzlcfWDsaCXlz5g+mlG0+Du0ROwlJddqY3txs68eG2wY/Y22Su2wFP
NqEjrqUthXmdx3U1nnAMCaNTW3iGLjexCi13ZzcQUm9EUUHF3qznKVqMeb6eTWuw9+STZ97zlIbq
X2HGH5sywVwDbg98wsXbxvpYf1turseJBzAKNwvUZyXDjhiYoAKala/duZRG9jGbi9HZlZgDq3/I
Lc3fibgLUulZYLw4qDsW1NOPnFNa5NmAiWcQf7p4NqcXrkKuo0i54TTCT9tijBmfp1F07aZqlEJQ
GGaGf6q6ZgBQuQgqZhNzoFtIZcBohdE4V1Udsv+SzUBUOoCnFMSql0orf+KCmzaA1vZSl/19nfyh
IIa4ixsf0l/+x6Eq/tBHNQK+JHi2+0tzOev4MLzabmPusWGsFHMJ6RQ3TE9LSVpblvjnqPbG4abX
hfICH8hmcc3MZmeHeOy5wumrIC69BlPbexJfkju77rT5Uyb6CqbVhWKoa1X2AitPLz6nE1NBM5p7
dk44ruVVHIO6/qD+aSJrg22aZ31DnmVVP6Sva/1p3VL+fguMjwcjrwmTVFiqvCaLWcSHSerCPKPV
C+vzivUt9hz5dVfhOkur747+vtRqQuPaPOmg2o9WxcUWYxftadWL7lD6pei2c2Ozc/7jypab/9+q
x2HKuGA9ME5Zbn8k4eQ55DYNNuphZcEVbsbwIq7hIJxQhNXx518FvjvBAWOt2t5jZ5favNcju5Zb
D0nav5rfj40TRyoWIg7bnr1UYx8RkaamoYlayJLTkCzd7IX8rZedJ+9DfBXTlzLLkzTZ9APzsV1f
WZHDW4K+KIyzZKdg01hHDroepL70NZSxK+7eX+T9Tl/7gNAXUB/32MWMqJYKfHu1xhiLUTIjW0E3
OWqWfZzngSl3L3KEgJfmG8+ai7DWuwD8AmlVgxh0seZc/9CKKncqZodoIEtjGX+R2q5CS1fmYIxd
jvPAecAbhNmpOXUiwE5fD7cr5svscgIORDoBeu1cfmAFKPtWuem9E7ahdY3xtEoeSzPxqa4SrHyC
omrr6mbOYIpu1hmhFrIkj87YAyqvIHGkURa+TEouJi1ONIfyqlFlEl5X+J6FhB9jZbbPRIT2+O8r
7fLYfltpPuOAS0fBRH+xVfi9OEQW2tjo17UDzMa+eC6rcbae7FSHgOLqEyeFdulmVlXaSrxzayIb
DaBGGrJdVw9804yhGDgBmCosPJDdLFixhLxh0rkfU2n35FaOAFNaQkz18+oW0oRUIP9wtUW0vNSz
//1IPuczOm/dNS3GcX+4n7XdOKFB0eQJ60s/m4I6N8reQFGrZ6kM7MVW8dGFl+CeGRsu+O/6+g+J
x00WFzeYdXy+jpcG0+LZrKPpplDMLzRJLfKzmhuWTE59+zUFJ6lumZf6T7Zl1PWJItV6T7GG8/l7
i/lHOlt9esJ+BZ70OvlPQ1hHT2PSN93t6stVXow4RG9XhJvD2d0hnk/Vdr2WyBUAzgQegFSvB9/s
aPgUMVaGBIIcw75t9Vl6vETLZcWMyvrHFN5rta3IK453foQb/XZ2BB4Qw6Bb3cPKHMFJlo6KkfZC
Jr+8NfocsTA9zyEIxQtdS/sJwjQ5O5t/xk9IVwlEWC8nTd0pfHE7uazONAcyD4W73NF1wLK+nZOK
uAEw7JgIpbY3Hmdp12LAPU93yk+MFcf00dNG3Nf1osN3e+e45ID8XLu71brHq01v2DUzH3jf6p1m
vOnKt4ufabRomdZHtu7DjYM4DyFMwxAY+KsjATTRuB99r4XDc16P4Utd1dzJFeUo8LmH8HOhRhBX
PzIgJMPK9WBj6/58k/V6nH3WuxwZd2PPCXxbGf+oZOEV9wY+Kvbe0bU3ugIhTutOVduooF70i+na
YjLVXTm5mSPuv5i8rBsYYApblxOh6dq3sa1rN6GiAog23WU6ts4aB42B0W7IOzw+olka38Hp+vwg
rKG3jm5B4MTGd1osgTeWVyPasxDWnfD2bOuvnYlI6BE2Gh7EuRVBnJadV/1/9pkX0ZQf57TT+0/r
xKnnxZj2QzkWLSb/l2lZwo7r7L1Y+fGTbDof6ZGOb/tNbdew6AnHiBL3zUwG9rR1jGjRnU/koEzx
dMrCbkmZGNCqea75CiHXPRlFUhE/ZZpPmW/XgaVmezN6lQlSbnv7pIy2GY5ntAjhbTpgSNrkwvoh
TS0KWo6S3VBpS31fecwjLGdXpFp0lcdTdQ26OAedKXk0qU1uSUUmR5c5Hf6qpFTeA2wSYIyIXp5Q
ichdJprw1om9HzNQ9T73mw44dHxM+8H+WiYa84a69Z9mOSoaWTGea8cNryI56jda7IO64V2O+qSh
0Jvz+RaRf7SvW089ECE8BLo+Tbg3a2WpAuSK3g1KnWarwvJoDZXajfyyc1bE/bYTSictYFbGRsgs
+twm+Xz28FDbWhBzd8VkNzdGNEcuJkOV/Wb2sf4VFekQ5KAkgY5pNdieFt1UQ80QvO6sq8ka7UNi
8CpveiTUn5Q9TSenrp9BGxscJvCl2KLCT64QOE5XJZJXHJfa8LbBQ/IwFWGOtVpu70ZNmvuGCZ+5
iXX1eeC4DFp98h/CWkvebFrqEziVITfUQioIJ2wMlKX0bW1A+2obLSWHUSAFb7XxnBrJuIvmLNqh
Gx22gOdCX5g/+lFv4FvOYsqsrWVaxMpiyPSNTRhmeYOn5lkzE7VHyNQ+aJ0ZnYSFUEnPRn2LkPO1
zkt550eVuRcW2ja22+tSi+/zWVVXnGDjLkwmNP5ebM9wJOdir09YrW+j0mWgyGhX7Roak5gp8ouO
DiLA1SDeYwUkv85DmgXaYFCjluMPPcxG/FsxcUn84gujc33aDh61xBMxWZEZTKHzmnq9PDpGZC1T
T3Yb7nNrb6uRhMymHe5nUMuNRGZPl1SYWyETH6BhtOaDmsrO3SH3T5rtNOY12w6m5EFDa/Vs5Cae
sWY6i30pKwtWyexjNxSLIHIQM6ouI+wlZn+bWxcPRAudWj9HzRGrM+8z/ABsDoxcHEWp/WgsXZ7b
xHGD0Kunm0Kre5yVbe1zmdrJC4aJZJ/0dXeNRiN5TTTlVcgqzOLKDk2JN4f6knfgxdIq/UOB9cIW
E1y/3nSdIu3JY+eFpaJyxFbwy2GAh/rW8xvvoQTMHLYRoMYjrBsZAO9w5zNT7ACGDUlBJIofhhrk
9yG2H5LUCL/niTfeO5VF/6OM8Q3PsEIDcBvErjScoXpVemq+hrPAPwtGo7thfSXPhByKa3gy5pXd
aY8hDJxdCIN8W6XkQ6jIu9M8SN5HE6lxjmBO05lbVLhuMUtx9tK2k8OkueXJz7T0lrlcfcCFfn4j
psthsCj0XdN78wtztIx4YhHydrsNLuajDZykZdeVG5K0pFXi6Lkzip/EYb4cVAlmpJsiy/ii13X1
z1x68q4TyCUMo27OuXQ/2XFt3VtUJFmJ2YENSxAnJiY4vkrngKDDaVtb0xPmdOE7SPDIw+4BelKj
fSrbrL0PgfhJ+JnkfTTp93adNoHKVHNKhgr3gLYzCDViAttqEh+5YhZ9kJlpe+iJj91WU/+EFXr0
YHXuD7+fRvajXpzI1JyOFl3rMVRpHG04xTwkGtn4OfWKPT7l7fUQx3ZglqPxxa2N2dx0augDSDBZ
wDBOPlsW0I7llA0RtUNufqqd2biVtd6/FCJpXgQn9WNuyYz5FSDhbdS78NDNov3WZEVxIGgMdzBe
Azx5vRR+pcB00QXZ8p3SCpy4n17H1Bk2LEk3C6rJ8Z/NyJX7METpM7OdUGXJ5LOQ3fw6V4h0F8Fn
thO14bCimLC+FXaB5NEmIdnvIg/dtFae7HbQ935RDU/K9W98aCUnC4bDPXYE3Z0z4GLUzRT/LG7r
zoEZtBn7qDrAkpxwLG+8/jqJHUE4Nh7DmGman1TSYI6eONY3Be/7hIKr/K5a5V95dVPidWOOzb7x
iiKodBXfIiu0A1eb/D21SReQLlAjGYr6bjMPGTJqO/+SN3p+ndT4vmB7KrRrbWqI+uvpnTJ60oMZ
DdDFxIinwVj1t4qZFHFtkbgpZCRf7a4R+MpwRxSCpfeUnjyoRTQfeBumz2nSpz22qKm3S7H90ze8
yUQw5Jn3bcjMW4Ce4r2YdAs7isFotm5DqxtQXtpBrhTaENsRCKHSPtkbSW58caSkrgs1d5cxV5s3
2LA3CG191eoMxDMLVYGnLTbckbpLrax7q6e6fMgyxpg72DCxpP1Iu306Sv8Jhxd/V1bqWISlfQip
Zl516HKOtPpdNuVeMPgjMlijEkFhOCRpFGzsHJPVA6djeyQHadrC1CivU2rRjbIkhkxGmu85dLJ9
aWV7kbtRYEeo1kZnppPsDGgfeNUfuE+3GgY6zwYYcbcJ0ZffalUMSjOrHuG3XnubpM7HQ666d6dV
6qCYBJ6gNopdISLr7OZYs6dR9T6yxUDImeZt7LjYA7ud056NfPxMtIh7Q01xOw3sCwj0tH3tmqcq
MnD2qT1KZ8rP4H/Undly22iabV8lI++RjXno6OwLEiRFjZAsybJvELItY/wxz09/FqSsSglpitW6
OxEVlWFZBkEM//B9e69Nibs+aQi4eWQnQ4V2jC99Fmczpz/f0LcYt06NBrVnQ+WyBLBczQzqL2Xu
p5fg2uU1tYX0Iu9q6ZLnsmLl0wztqjHh0g10ypnj1AjfSd7XP1EsZDvbGiei+AJ/BjuiHBk15bsR
xPJnU0j3ppp8bfNWO2nhwiC76qvirk3jflaAdOGGbKzsMUna7ARll32tJ7l5S808AnedVNsMQ8cq
sAZ2BGHeXwFqo7Qy2NF3OsPGzvEViCCRgeE3HmFA2kqGZbgxs0usUAM29xm9pAnmp7C9BMYuo2oX
5pmhJfVlCoHyzMZqeuM0nbI1rTZVV8lQOZ9w2VbjSdx10YWsB7rHsRK6ZrVGvd/8IpErts6IQWIx
YRqnUtNXM/gyayekPQPLy0FR9pXeKbsRlNUmbvXoRonM8rLAYboZy/JLBBbELUu0EQ1woHVROrKn
mqN8XedmtZLwS15VwExOYWmVvCIMIxqehDsGm+kihva9qrvgi4JIA9OlEdHhzL+aEJJWNQ6YNeT3
lCd6BLHPNrIufbFVu65dBwYWMzZeIdIjsvK2TREDG8KF0O2juGDtGdvTJ2h04rtiVtKXTMh8gUw4
Z2DVolsNfIWgaYlsJ1bYIWR06k9agtYe/GKMdi1dl68O+tiL3ii78ymC7ARAL9taSABn+58oV2PW
6MMaqIm8Af5iEo1iB9UOfynDWeRfwAli7cdO+a4ELnQhBopB3A5plu8L+jyJgRffjw3m4f60w7D0
QypznlMruuqNsfg6ZCQrovUUD5kaGiy2WTckZQ8XP+qBsWu8K5aNT9HBflo5nXpGfnFxOk0NM1iT
Xhjspe5JwIN3LWmZyyrd+lai/cL35RuXXRgTWihF9SOGhvSLpIeqz+tQSRRkZQe2fTCuJoMTLgcN
anOBwaUjTM66GUnOuaRTPAABley92dv2edXS+sk1FXmYqKYz1a6rVRGl1krGnXSGE4iCbaoDgMdp
Dsk0c9yxzr7LIJBuzEyXqYWqre8CKRtdB58RjK3JDu8UYaensSwprl9NxtaerI6+dkFjnSq/20/J
QxVZISSLujgLGMTgiBdZ4zZqwz3UOudOqB16tggCL45sg1RuWukbC3FfjyJLLjzq4/FtolqIfYnR
WmMjLuxV2ob6dojb8YqmXHcuh5W+QxVZtF+mRJ9cH0D3xrHidCMaVnt4iptTPczL8CZphbEFzV26
gajvx0i2d2ZkEU7ThD+KMmju0kHEj0ArHLfGz7ymX6quUSxEe6sX0ga4JvCS0S8oF1q4EnWrIFhi
Ss1xM6HFOA11bMYbqsvZrZEUDpWxZ+gyzn7mPjUyKf6Ljqf2xqkthAFtB3XwKtdT3TmjPWs2dOAS
KL5B16r5CmEOJ29ESeTvKidxssv+mYIg03AUXp9MpbwtEE0J4phAoLgkIgXdJvSRN2z6KdacE6Lm
SRfUilSJ3EaPsEe07JHS2xcV5ktNbyJURTqLaJmy9k/i2N6SHzo/8HU4KvItzsP8TlHrmJxSqZKy
u3Iwxm41RCigN9kg28W96EfpvO50ttSlg4LkpnJyKioVxcDhjuIJ5QAtMvIShfjk7CeiJoNdpDWh
eSWVoaOd+gmi1r0Vx+kPlWu0qWpqq/C/jUg+C7SBa/YiYA14UtSdSo8uu3wpeEZ2AuQsKUri7+Yw
JipHBFVRosTu7zenuZaZ+a4PoyD71AyoR6+kuuVsXmqsL8BCKxhMNhhhPEhXbd2kVGtRrGQI0aCf
M56TO6Btg2eNNbN388WZ7Mo/i0Yx38rnIkxq1x00J+D8BRcZC/HDi1JzeC4fTc+I5CG1Kde8FEgG
I2QhJ1UUXM87ZlX9xBQjj0ErD6N2ikClM69eVLoOImj1Ki1VQsrWxAfM8RRNbEpnZl9Z4lMxyVaF
abUYNoMPytvYygCqszsDldS0JxRLi93aiihGV+yBKBI/36KXu96ACvCbVYHhXWzJTqTS9NKbAidD
cS6K5fFxFkXElzNJcDiLWNfQdxtQ8hCh25nUiqRorMsnEVI3KlhBD/X5MCdNnWioPsM5qQLsC7Zn
jvYiZ8/JZDUelLHtEUG/6FTfLwn/A45r0zxgG459RDMUWhCLDmKlFLnUUjT8i8soB0xiF8HsoN3R
zIE8VuOlLUDy0T4+73TqDRdM6fX3yCrL6QRnt7A2NR9RnPpAO1CXsWSWaWA5lB2x2KUU0K8Imvbl
E3TVdrjriX2tt0e+xD9UD0QcY4Wi8kZ5m+3akv6NenBwGFT70xaH3nnv0NL1iqm0ILhL/chOU+1S
myJhOGZY0DvUlVzUKsD67pANqn7CRlWoJy+5tEQlg4daidj54hhS393raqibd4yH+rBFditf8a2y
iMVDP9UnVKUT5QwhLiAsKnegWF84jZ3SVe05j6oDFrPPHGY8xpqZjfUCftT70tfWZeWnzlkLhOuh
QZghbyjyUZ1DbhzLawICyu47liSzPDVtqctWuZ0BV4dgUKKS0ubWmWkHWxxUQXbn50XUcvBRZKso
lLPxR1PIg0pV0R8lG6NvghQLopqk7TO74t5AF6Qgb5UGTqAXRX49aNybF9d1LXz0brgf4kc7skZu
5bOHD0AVdlTTKMppg1q/irBoRHm5lhF0C9ecJmvchSRg8j3TNs+onGS0B08k3YiyTRKUGNo7zkum
aB6zdXBUKTm1h2KUtqx9EecBP+qcs8iCb4Wa8DnKVAoHYe1ySfhIyV6eMdrvDWuumvH0HuBhH1zO
5F5wk4opRWubOFqaqjKFrTMy0Y159cssvaGD4OtEnuCeXUu5iQ65q5VSP48MqBeEiUZjRdiqlJ50
sV5XENuQ8DCEZI1K3DTcC9xzJoIYIn/TbWIxDu9x+0tgo54d9BjussmdSG69dkQsml00mVp+WgRN
OePDo/Ea8HUWn9D3yhA9jnWIui+mQ3Ka1I2j7V64MioMEpoLrONobdMAvxt7ZUrdF999b7QTibpV
P7B39mv68rk6ZOnXaDLa6FNcGEJbZQKw7dVggcl8/yX7pygNZ5kB1H6WQ8zGw4UUAkFyikjXQdwQ
ZJib07wurw3Gi1tJNujmkpTRRyfsplPpS2NnyFt8pR8H7glZeRuzH3GJxgV5qS6kOKVlEc9SCG5I
wMOJ8aQuXKAZifAY0XMPxb7d7V9MooUqd+PaLnzD9ePMvNZ7ydjWtpqLXc7H3VFPp19a2TTRj8gr
tEUblEQV0tsw4EJjgrZsL51TdRRmOBEk9cx4FrnEeWvGpwFfqL3S7S4woUix1FijmIGXg/km4n47
ffp1oj+C/ww0p72WY/ZLf8W2Ecwcp5dmVBvFNaTq6tOLEofUVpomViJTxV/FTt2PKxwOxTetxYR0
+iK6EM9kNq2OAjK90TwMRHIb8uMLquclndvsg2y6msSAX70CPqF+alLTN8+ExgU89jQsTGVcGljU
KFfxydK//od0jhVN00hJaJ2VmiSJHShcbTeNtQ0nB0aKppwoRAgoVy8QXtH7inVZW2EXuDE5LMr2
hcpExZV8AB1gKwoKjUZxzZYND845TDzc4YPGpmZNSyzUsdjp1EzGbii59pk9KW6VKvwk63DaucJX
oKSgTeqC85EG0qmsyA2lwkD0EhfTgNy4fv91WMpTEBNAQaKpg58RT+Ny3kRlIVRyYoh6UTJiUdhP
zt4kJa6caBOpWiTWWphm41VTlayw/hOH7UK9SPCTZemyNasZbDy2zj9EHbEiVxKetD21KGwJssS2
jadiGllCP3edKByhoiQxsuMEXzphERFriGkmaDM/ZoX5ff28zElJ6bQf4F/05EDEvUIM9hlFMR7E
0okmeZfQ4a0xFwBlWL8sqNmlsdAuadeM+pFLO3eh37R0CWVxGGYUVWcm/8dAkyUqsAiKWfuS3i+u
r6jpLKotfWWe1hU7hjv/2cX1/v38h1/Z0SyD8ZqJYpZTofd62xvn6qGdlvikpLJZ78J7AzQvKDgT
fGLmrOAMbaD5OtAL4ycd6qO7AOeR8s1KGe9/vqyM3z+nxTtGhgdIGZ1Blfa2zluwGHF7ZMZ0hccc
2ChSo8tEHaZ435PbSNxdqfxwApqd62COXz1paZSRW1dgb7x5Pon/+j78d/CUey8Xvv7f/+HP34EX
sBYLm8Uf//c2F/zvf+Z/8+/fefsv/vci+l7ldf6zefe3dk/55aN4qpe/9ObIfPpfZ+c+No9v/rDJ
mqgZr9unarx5qtu0eT4Lvsf8m//pX/729HyU27F4+vP373lLzDVHC6I8+/2vv9r/+PN3i8fyv14f
/q+/m8//z9+31VP2PfwNRsZjhrjm5Yj/+mdPj3Xz5++SofyB9Q9qIQV/yIVYMX//rX96+Sv9D6Io
eIOZUk1nVjD8/huQ3Sb883fjD5rtKJVMEyk0vCAdxUOdY4D783f1D2IgbEQQ87gjI0ZUfv/XCb65
j3/f19epzqrx9kUzTMWysNfgZOZD8Ag/r6pfaYXLRlHZq/VU6QIfwQKB7ypJqrpN3wSXOzWoUa3k
GtyXQRZMj7/9iwanq931TZK7to/tc50PY88+mTWevC5ymbhGoP5Ia+1R0emDW8k2ipsGp7cx9Sc5
5V19Q8EOISoeY6lfF21gPrJnBlTTVGFwVdVSToPO1gN6aUVDpwlLTSjT+JsY8dtxkvZ5X9U/wW6L
+47aDS1sv2iMk8nyqVh1lcjLjRCtL+/0sZYI/YrbKVnXfugPn1rWheRWdvXAjO1UX3jUwmatxLZ5
XSL4ujYDwKInYszjHwlCmBsihJIvAAsgIQddWD4EamNBSx66WLq0CC49QVhRojsNy/FJqLmsumSR
Wd/BjIYP0KTsG0MDQeeK3JrUc91XJG2NCZY1ZV4b+l2JWC6BayLFNpslSfxQVN8U93LQmPZ9DQCj
dH1JZ5FqK5122zG+GMRqAcZDVwSXkqS+LlXWjTmw6m/pbWGnMVQz8mQRBFDbnISYUCxlLXcx7LAG
2TGK4gsgbkJwrRP0GW1WRc6KykJ5qqt2+QNrK8h2dEAx6wfMBtWqiVMtWyVgxMZN4Uz5pWhx8EIj
ruv2lJUiTdC2SImCjBS/D4gKa8t+1QgyXMmANZKrrOhqbqdqIkwpRUaPZwqz5kfoDGp1DtZD8veq
0KqHUZbsR2JA9R9mmBGPbVrmeK/HUvA5Jdibb2NTldyoBR5pYMtlQktaIEwM1kVfkzDBfkK90K1S
fwqyMhNXSVnryjZkmenIq04M8V1Ts1lwATSCDJSENoEHbbm2q8yMEprvJgbpCCyrtq3TojVvLEpU
xUqWMH1jtAoUFz/5gLcxNAsB7a8Mwtsqj+24A+4zYicpyS9U153RFg+YpYQ++xaJFaDEBJulG6Ka
wvdYPaBIUTBgEr24qoRpX+dhlEtbrZtSca00BRrm1gFwhf6RnJGq8Z3oNK3jMHxkAGtsXgJfs85w
UdLjFyNSXZcprY5XwAdNzMuYm0o60V2RrMU00BQ0SAdtV8gIG4fKW+Y3awQjaUGvD4v0bgry6EHO
zPCpzEgEp7NnFcoKkeScPatpveBeafnJwN7yGi4pe18tBdpDb5Ln3Y0sfWpc0mYJEC2GzNbcKEak
DofJ0bFJBdihlLiRTJcCpApUqguzR4tqNBxwXWPd22u6BLm4UomdkoAWg1Zy9PKiDfNm2KhQldCU
BHIo0MYCOIHnCnhYsD7ZKmohs82QMrEbYmP2QaZydz2R1PFQhHDlARo29iX7bL9yGfma2xSnLgJ/
cPG3iG2pWwOMtD4HQnZuiiZVPRlH3kWsTdqainSbu5wOgceEu+elW5FIaa7LsEXjwXbH/MoIGX1G
7js80kS17b3ttDRFGalLsdKwHY9rP/GzK6yCdEtMOi/tKoB7740pGJmVIDWEntqYJNlKrgDarCfJ
IMiyEz1J2uiF2gEARmadBJOZjATISjUVb78dSFfrW/gXWgf1YlORWTe+KIT/T7P8fzaFX3VPVdNW
T79dPBb1b9s2+/HYMHX+fzCjK3NI2uEp/XKef387y6unNxP68796mdEhMP1BmhjKcCbvWXjPhPoy
obNU/UOxVJT2gEF0oIn8zV/zua79IcPmmVeVcC+cZ+31X/O5Zv3BSMZcztqOEhz//3+Zz99uVqVn
sxjLied9+6tZvO+iiDrdENw4lohPoAQou9Ce5MtX1+Kv1cPr1cKhoy/8RDMhn3eJ4OcsNr4IrN+I
Rqbtx449r09enXkNc1xWyTa/AWtx5YjCdmvDMj548IWNXmuKpqRP4l9nafy1gOWzJ9yl23zszOer
9erMta7Gpe1z5nVPWZHKwRk5r9oR1f5bN9zfN3SxE3HoU7P0SYMbXVL8TUtK6WOayQ5ptELdf+z8
Z7H8q/Pv+QTKf3wEpWVi2/pka6Wyf4x3z0H+3sf9ff68da8PbhcOrX1K6df0eALX1/X7oZF55/79
av7icTx0bRbBigSXsL+NIucaYCFpTKQvUGCK0I6E8pHn5u0G/99n/1wwf3VpmnwYJhgG9jW4J0Sh
fVGcVEatIB+Imqsh8XVsHO03SUa68v5XOvCGLbn2KRlbQ5MKmxSe9nIKEHylvv7X+P5mE/cfvL5L
OyDK6SzLDNO6lgNmr7RL1/SIPr9/4osewt+XavH+JjbWEatuu+u6VDaQaOmgAXJmTdfc29NdXhFr
QDUhYT0WbyQWJFpwkrbffX9vNah59rnz3ZePwY6efRy/eOqeIVmv7luZKzVwgrq7hqGDbL+nY3km
iZs+vmBd7xraN9IVVgM1507dd/aD1Ses/nDMlzhC5HNMKO5f/yk7Y/6dORgs7KytgKiJO0fznSOv
tzJfnl+d6WLwkGmGiSHsumtNCvea9m20SzQjW7DvZ1W2nYsuQgBqwK04lVuaM2tVB/qAORNE5WkC
peP927eoI/19+xbjzFy2kFjZi2sZUHZD6bHnytlUrhWTKzStuQi9jWjg2mfZlZP7Lp/nYCaUbhVX
MCB0Erib5oRfTpItGQWrVj5yhawDb/mzl+fVvRQwQaMWMc51iWhypVbWvh/kB7tEMqyhhW5SeT2T
hFZhUXxCntcikeqya9+I7zu7Oq/l8icY5/OoEA+OFt2oo3TRIgsb6uCOZuYTjHx3VAa2guq6wkJq
K9KF1bKoHkIMir52R6vwWwJzhlCiENnR8LXsBEn3peuE4VkrjevI908qOz4Np+nSbIZPrAtOZdnf
ta11BiN6HUry6XzF2Ba5Yzhe1h3JKLpyHUv11ygrL7JCYU+rlidOV+1COgaRieIMDcPWSCN3TNP7
XuqJxKKsbbBpavpyi9bg1IiKU0vNd3VXoobpLjUlu0nTYht0SbYG6uqRwPPBUXAxhiv9HLbQJKUH
2YzrPAzDCnt4SENPBX5HHM5VOGn1ym+P4m8OvBTLgX2YmPrHmO9AtrQaVVu0Vx+brJeNi5hluE61
tvD0ngcC2xGUxuLL+y/RgcFbnmeRV0+qnovEhr9eemWpFqsQrZdtRzfvH/vAW/BsfXl17E5C91dY
RukpMmDeFTyw8DoGgHMVl6Yjjrxrh77AYgzXMm209GCsvbF3rlt91qUk3vvnf+jQ8/d6df4WzF0H
31DpSaXUskvNb9rY0d33D37o4swf+urgkjHYUqwFtdc5ANAkI5FWSg2kGaeD+sHnZjE+DmQJF6Wp
VF4jjd4kSRQNTIC075//oYujvj1/JAFG1gVT5fUW841jBBACSCv72JpiCboc4LbUto5+OB3SL9YE
dMgMnj524osXVTghCqCwrTzF6SZcAZMHg6U4Mif9+qrozqLibdECQgnJsAMoTQd7MkVrHFwfelfR
Cby95LGGv1x3mtJLBuc7Fj1nhcjiyFro0Ilbb4+dqtUYEx7QeKJGPl+BY6e1LI4MxocO/o93FNFI
YnNw1QEsAWNn7v4eozIfOvjiLfWNAcCuZjPKlFV40uHpd2O/So/c0PnG/XOtQz/n7XUhPgUpd1Q3
ntPqLY3LfNulyacyic+UdPpJPtkpqWCdZ8RZcKRDeej7LN5abBLjJANc99Qi+cnztNYyv/7QS6s7
i5fWwcOf9GitPbWiwBXSOl5RATt5/8U6sB7DCvz2WjUqpiNyKQqva6zsMROG9GWajftp59ubCabG
lvTEEWZfqV7SQatgaYwExyeGcsOSobzKOgOnjTW2dwPSg8uUVsIK8rcFKF1BfZKO/TloL+gPNbam
TjHd98/70AVfDAhNAtB5kOTGK2z7KRhkZdV2zZFj/3ozBrTx7SXxW+FXTiO4mVYinQijAvyqWfdk
4VBdS6khi7DdpIVc7z/0XezFEDFhZ0DwWjberD9WKjkh7Qwt0McOvhgjSJf2M8LmmWpHEzheZUET
tBmb3z/6rydEUElvL5WiSSXG3LHxDBuIfoDE9UwHG+TWraJ8aEInpOztR5CpSW6cmVReCCBw1Qym
vrHMbDoyVBx4juz5569mdL/UiiYa7NqzGhTRgVH/IEz52GZn0eb912ZHtxfDgj1Io4iiqvRgAep7
ucmVs6aPvs8ahxWYsGkTD520t+0QnnytOus61spNGuLAe//2HPp2i6GDBF9GWbOqvEnUN3lRnbWZ
8/Njh16MGwDE9KoSTePllv69kPUfct39eP/Qzzlvvxi/7cXL3RPQ3Pp2VHlxPrR7BVLCCtQkNJ1G
UqO5zdG5iE90N4mtz2YY6jgUsMElDFao7VGgm4ggds4ExtPCy4XOLpMuCHP3t6Rn5OxuRmkt+XBV
CkGTIveTajdhZ9hkheyQR2zclmSPuMrUly6gGpUk2amEfRYaK0b1YN0pgIvmZB6XRCcNUkM6rXW5
LK/t0Sj2YUp+T2Niv5EcHdOs6deuQGD1kKDaYufnh/gOE/VTPg7Ng5/046lSGoXbo83djLb8vR3r
eC33VuyOSV3g1FEE6d2mvOtN58GirwQkyMbBU3UFRo7uG1QaXDci+uBs8xyq8eqFqHspHUfEPF4j
hsQdx2RaSY04MtIdmJiXJG4zLGwdV1DhDQQUrUe6X5hAsYCbFjUHO8PJQe5U+NzqW5F+FhxZmB4Y
pazFgN7RPwa4axYeQzmkGT8jqcwR5X5QuyOfcOBFsxZDOIkSaWLaiOD9yj+XUGCtcrVSjgyy82D6
i9fBWgzhidrnxHzrhWfpdrsOHYx8nWNJVA6kcY/gOTlydw59icVgPkyJKGT6ZV5dlFdt5X+Vs/z2
/Vf60B1YDOIwHgXcxb70+lBoX2wsNzcZ+Xab2kxk9/2POHT2i7EOIU2SWfi1PTmUz/ti/BEn9uf3
D33o7BdjXVWM+NDxSnhVGqlnTVuoqxGX84XB5vjIPT70EYshrwVXhZOiMT2EzM55UUtkWVgVXebR
Hj5UIdeXVKkW8+1YjarpmYViktM43kEZP4IvOnDxzcXzP1kAlruCY0tphTIgri6K+mOVfVQtb6fo
ZOzRa9D98mLsy8YOuMT7d/XQOS8ed0J+pdEACualHa5Wp38MNOdja5Z/xJcMg1lWUOU8K3KktQUm
lXSrOvngic9f6NUQXRFfhi/eMbwyVGTXyQedNOLwCLbl0FVZLFm0fuhKIxWmZ0iw4ehrX6Lkzo+c
+XzLfjGSLYNdK6h+aktWpodtt7gkVxe9uVNFZMkp1VrD070qrV5y37+/B16pZfAxWr/KqjvN8Gzw
02snzqOVbVfSpUlw6Pb9jzh0sRZvreQ4CWo6xfD6Ilr3Znkvqc7Thw49a7Ve3+Qg6ke1IAyWGh+G
sUCule1gIM/52NEX76sNqQB/bsuJj363UuzsUxcqH5tGlgy1JHRk8D1m5WUkzikEv1Mx1x/eP291
vrK/eIKe1WWvnn2SQuwwJmvFG+LzGQwu28k6HbZqdovayq2LiyEyXJyJg3hStW+p9lnWpzMNSiuS
lflP5Wk0JdvJPzLuPffLfnU+88P36nz0cMjHJBaWZ5PaZQ4DPoDUVcpkNTrqXvbPaVTo7ZVVxvuk
u8yyap37jI9EfQ8lxea5iVGa2ZG368DTaMw/f3UuuHXyyTTT3GNxQOyfoa0I42w/ePDFuJCBcCrY
SuaebxsXVl7OdONjI/GBNhri07dnHvqJ2cuRLTy7bfrvRkgSPZatR4rz0baYNGqgpTHuISB9C/3u
VleK+yKT7ZthREBTGC2+mcCsV0kSRBvyJWDPd/jotELtrzoA4td5ze/VjW2d5HnxJarlbiUG9SvN
hgutLI9x7w5d/sUqYaD5b2BayzzCSX+qaliuHBtC/fsP/oE1oLEYaSaRm6Ws4CYsB3zXI350wtYI
IhzFoxr0H3tzl4amng5S1PV96uG1e2zb4JvZ379/+geujb4YbyarzrVS6oTnD84G55qHgPLYdV9k
tf97lz1rV18/9wgqpzKchtRr6Vnuw2FSPhVaHl+ACcA4l0bB3sHpUYDcKCsX68dwmWlNejO1WrWu
+yIlibSJEDvF5je0cd25rWXyNogoHTbsBNFCKLdYvVRooP3TUGlNSXpfb7rCYNcioo915AFxvf0W
QTr5TZt1XPwGSI0a7thRuB+7+otBCnBmRtpzkHi8RTvTyu4R6R0ZkA/d2Pnnr8YcFL7sXMkD9VBL
PjmF86CYR4bWQ0deDDgyfiNLhlDnBZURbGDfEoYh1buPXZHFgGNYFRbFqQfq0/Zio2ARc8e2PPay
PpshfjErLE0SWiYZxaQMHN7admO3ZlVDcew6g5DbbIWBhiTuNnL+OHvBwX05FqR+3WFnv5/bJoky
ITA03CbsqR/c23q4xSC+CmDc+H24zpVPvKcIJW8TqDN28RlhA2vkVaKpn/yu3NRUJ/mkxn7o+anR
bF8+VgmOuVEO3ZnFWNTjXYwVwMneMMnfEvAptSwde5kPHFtbLHvoRiuxluSJV3U5vfKBhCX1Y/f8
OSDy1aMaYdI1pSRLPL8MznO1viraj42byyg0LejjMJnEPG5S8rFhlJAvcvehJ1VbDAtEYSYhTEjh
Gebe173yg/O5thgTcrAKSm8OiUcIPeAoZGX7oq2s7cfOejEsJH6SCTacHD0vL8jTeKAu9/ljh16M
C1lekjFb6Xj25iyhoE2KnZQmmfuxoy8GhtCAJDd0auJNTpW7dZ5cQqo6lq956OFerBAKoosls2xj
lLnBZ8UM63U9EN/4sTNfvJX+1NtajwTbG4ss2SLrJrIv/9jtXHqCEl1G/8aq1lMwCm66HuyFcHz1
5ENnvtSSTlSdAlOJBKQp/bOIs29ZwVb//WMrzyWIX4zFz1Gjr157PwAbQp5L5MmqtGMgPue1N8x7
xlqjtPdzYHIk9vWwn8douAGbsPmMb3SjjtiIg8kddbbYQroOummjtdoOdfaqr38g7OYIKYVhLTXO
VY5iNuCpzPaE2u9KF4CelHNsk26i8ZDmn3N2nyZju5bI0M2Iu5k8BvAiMwjm2nfydh6q4WSuCOAi
Xnc/8VhIvbxn/ii1cJ+ZX4c8t9ZVc8FfQmtmgaCtYCZ+s/0fsn2nQErW9Ss2u+dMBtpk/6iGvWXC
pGioqwJ0yRGUx+E8LeSQ1ZRQ3/HppdV8MvC8DHyRqLiJBdFYRGaET/6I7t35XrfG8+dwSIVasAS8
p4sv+DX8QxvOw1AGlFuUcMXLZaxBtlTartFZvwz7oq7Xorvku8X+U9sVEPDOmc2IETolcMRtCQIV
lr/KqvK0kbeOH/DH7TzHjZaywmZylSvtGRWDz76D0rL4rBr7pA/OW7Y1iiCPXDU/cw4B9ZUgFSeq
8gCIaGVmBvQcceZnDVkw2dqUyUsNIMk2F8SGWzSQZqS9SQW1rdN1ICubAdIYQfIn8yVUBpzW5b6V
t21lupx503yJM2Ml9+NZJtcubOTcKcBY7OfvqLYPUC0uKAJgjgFQ+MGiwpIZHfa0ezGAxF4dB0CO
fONrUJtHXod5Sfyrl2Ex6gdh3Qm5YBthNf0tSRdkwAxts9FybmVUYUyKxs448lkHRjt1MQfYRJdU
HZoQL8F0Dv3lTg/MIyjeQ4dezAFlQp5F1taJZ4KX2du5b630weo/eOKLOaBoB8cM5q0uHRti/oaL
OXv1yHA0n+GvbsBiCihpWhtGr0VexrMfDuFaqfpTXrCwNTY8//OKp06uocY1XYhjVrlUmvv3P/rQ
rV/MD+nQQDyJ/diztfQnPS/J8526uMUSlPyE+uJc2u14TN/17F/9xddc6pkr0rHNgtQuD3JGedY7
hnGdwa5eZf5sHGul4SKz4wiXNYxP3W/JjzArxdkXWm2vM178fWQFypHp5cAXX0qdLVMDLJKKzJPj
vACir6aXTW2nDxFgdEZNkK0AGI8ljx54MpfSZzvBPTeNceYZQ/9Yptibx+Dx/Rs475V/dU2XK8EG
IGyFiMVTgsRgfLaA4ScdAPFGi/ZyUjknkpOOLtnI+ce2YEt1szUoo28PSeqpGcEYCFzoNqYfbDQq
y+HBMlRh0Cz1sH1/ybLikeSSI0Fuh27CYnjQQhydtt6mXpmM94rZfaXeeeRhOnToxdgwtlLSxLoa
e40l3/t1/LmsjGNlsEPHXowNeVxXjZwrqed08mc/cbZp2RxZwC2yO/5dI1EWb7/iQ6pIHT3yKksV
p8Mo4zQ0hH5bj+Cww1iNgpWU2XSXCSRQQSyO15ZuOTEaQRG7YRspuzwP1VUaS8LFptpt+iGHORAA
haGooJxUItBXOnSKbcKXcHtVyRI39Ev/yBc4tKVe6mmreux6gIyh1w6YQ41kmzGSxPTKMzhcQ3bN
emZEUMF/ZLycSUc/gaVWb37G9ryJDehkCTjbEEILtFFPTW4LcQpKim+U7PgZm+rGFJvEEhDQP0Mp
28xLh8721/NqK9K+iuSmrTvSN+nJ13Cruh9y+9C1R+aFA7d+qeg1yUgtDFJv5h5XNO6UYy+ZCs3g
18PGUtAL4qvqqY7GXqoU4acxKtotxdPpToc1d9JFqbkhqKjaJIqQNyTNBzsipiXU5I6t7WDf92vk
1j4rHCCGjtH46hqZhbhP1JB6hVSToJPVinCjuq8u+yqi6A3kBudn3O20NpwYp/rucsiN5Bx/uYI3
w2hOsg6OygqKmgJlsE/O+gbyZBUICBpVwUqE6OBuG6I55A7p0p2dOzcycUfGoFyFDfxXbSCGMDUQ
ZDTTmK6ttCAZLCymGFSPla+yrIPrEkXauQS1jJX8SL5wK7Q7vden7agSUKilUvQTUCOcIac3n7q8
K57CIq6vpv/H0XktR4pkAfSLiIDEJLxiyqhK3vcLoda08CYxifn6PdqXjd2Nnh6pCjKvPQf1G2vi
Af63nR+CEW4W1cGBvacwDBLeEBmqFcKT3YObK8rVvKYM8R+8fq3Pdmn4+DftR99y/5a5vSWsX6Mz
9urhVE75ikbNkCpqRXllmSg7Vkp9Ff6goS5q59Z3mn+OLbI3qNyfQdfXcKgd9+KIMT0uDogk1+xR
DzUlgx+tveh7BIkTW/FwxDcPKGjNgAqyrELeOOPIZmwgiVSX3Yiarniri6G/K42+jPFiqDdyItlS
nu69L0dZzj0+qkeu62gycue0KSdL+Lvb0DInsFDbbPEH6EovHcq6sseHV0vQomk1FvdFr8E3z5MB
F7b8Az+mSbaKY2Rrgv2km03Eg2HpCEbX+GyUkve0d34YHIICKLL2nr92ZJbFgPfJQHWVrUwJ6mzm
o9JQ3re9SE26yZ7xt5wCEdvt3MfZWEwnmNy4LHd7PoACExAAc30Cf2adS8fi21mHLgvFtGVnKHPy
6OG9/jQX146hVAZnyPPmcQqYwUL/8rvsWyDhHjz3wfDn9i8gKduKRgaCDt3clzepV2Yh891EZXLb
XpAX7zlb2jn1fTvAXIbXyMcwyNnK+FjvRTPo9ciDrpRHsyUhSQcQ9Wuk1uV+DbhDHyFpZP8mfPSJ
Tmv7LwDRgT3eKu3+VnouD4HhAgKZTfPYQZZHAWqou7Uoy7gbN/GKydEGLWCk0xdr8vLcLn2WjBsO
ijJHLU1Soscf8B48oZ0J5Yp9u69i8HXkbGSXs642esVGdQRZBhTLy8qosI06oYLrscrfg9zV8zqd
9nrsz0PbzawcD+4NWFDUO13dr7wRk3OzyO6sB03CO5NS2cDFJ/HhKjsKgKkPw5LHzeotJ1XInVWZ
IHiEftXeYEezP0ezsG+tffbhAG7sms+8mISedXbejG16zMceiDe3CWxbf1RJOcnmzdIt2hPDGY5d
oR06ZiBhwkDW9j+38gGklrY5Q9rfRpQmlGsonBYW0t+gSk/aar2NrHqtLrvt7gCI7dI6w/hr731l
VgG8JMHsqOs2b0vrlseGjRoW97Uzsr2lkBYHub8mgdVUedipgg2avWOBCmc2uRkgVgjwAS/Oqpb9
v9Hd2Vjx637z4sldYeh2JZw7us5okEJgalw/wunGR9uDR8gc+Dp9l4ZMf/8id36boSc8EMctP/1g
cHiUcMqZNhP2/Ojvo5doIZodvUA9xrOjFoPuRGuH+MHKaMl3VgfTub9TotHHfersxO1ntqscOTbx
nokWNZ/Y6Vnw27S5VbOzb7Mtv/hs+yBlvDb7OF3UaBngFAeKmJ1vTsmO8Cf2QMQBZF3mR5MCYbyW
iMXHiam2Si9BVLR2Sg17YCqjkt0/sBv7FwjxMXS3PQ2bBauwUlHa2QCt22u/iK4LYY3uYcsDD3i8
wupdjrMAapXhu/WCDpuPuzhhqhHixYJe2l9fKzaZFtN9sDPLw4rnL07MbgG7dP0kDrY7VpHMdJ2s
wh6S2Z2dxPCEm9QIDiJLZ8Sv4yKiPp/q0C+wk8ROOU7enTV2InL5r38mNATvy7wvV5w77Qlz4don
U+pXz1oF6WM+YSn9ncw1IdrVfjwL7Bthk7KVFTqtuYLto2cD391lrqye8Md71pe9udPfrZEUL1pL
3U0+Us9yypobZ13bM8IXKghWKyPV8R6NoCDDYLS9e28rxjWsvI7wZqMv3wLKv8kH3R4roZ3EREf0
CgG4PeXQ7e5wbjQ/qCNZ01vXex+jHYTWEZj4L4w4b9blX5pu26NmyDma+kD/bUrHP+ybNt6dyTLO
Cwifz7mxap6uOYtX8OAhe+VeCJv5j1WU32Yj7/OycaJytOzHunP20Nm0Yv91Xg5FnT4vggugQZ4V
+qDgYx386rh9v+fJW+d4nt2v3dmcUDT8QL5Y60Pd0sPwc2OPWeBsbhmTw8rXLGMoIRWcBnbaX2pb
GJyIaxDCRHSTwSaiU5UhQqRVTZxPqRvNUoLTgz2xNfz/mf3Vt4CA5ybCg9lECxfFI1HMN6gJ8OBu
5/HnAuOWfXmUgszE4mt1fULVlQkXcIyqPm/5UByb4ff3yKbsMOSWdfQz3X+aeBWPvjPJu8FI9SGo
evNp8WoroV1XJZWT2szympV9LJa55d+P7I4IxOxfkBDYNpZBqya6mo3iJIGbQa+atXlOdxP4x7oN
h3n2lkignz9stv856Bl2kJEdt02kCRZdLi8i9gTTnhHXtj/zyK/NTWUGvAe8mWkixDodZDXn7MWh
1Ew64QYH3Wb/dNBvsFuK2oEd3+oiKhqjBt9uFsMLUi8QqMT/cW79egeQax3HoNuOgo/zE1aFlZS/
y5iFZew3tqWlD/SENdF+yIKzrpV9ZVjtySlqP3QKV4W7Y6CHZ2OZ0Qb17zeUvWMzdw5lKgC/53LK
3NB3SB06kWFxzrHQGWY1R4Xbu0fDTp1zj7gukh0vcTPDRWm4Om6aDrZuiq3zUhvBR76X3rktHOMK
MP41MzVuYsZ7z1pZ9qcXlEDenOpn2LQ8VVP3JgEkhg6RG7XSioEQmMfGq2OUBiR5ZUZSau9mcGX9
0GxFeXCHIC5zFDSuP3+O/IARMJf2rgC3dPLBfLx6MGiuO/dl/LvQGbTbM6fHEk/Gql/VbqLFLKrq
vLnrfhYqU9CEOKZ5RYEDS1CToTMGxdGux+DYFmMTsVVv5MgGbHHFtdAdoKFkyWprVoMhbUWBbT3v
O4howH7+Rz9K79o1Mrv0vxgwI2jtm5JgpA2nASsz8cL6L2hqAbd+3PLfjwxKQGg4a8p2GqvjPVB3
SQgTkDQZIK7nxa3v1PhLSFEr4W5m6flh91f/pUOUDDxEFPY3DlCY53rIUH/09wSJ4gXg+ZseyzRa
mPOPtz0zAZ2K5qmsOkILBkR+hdLBPRhhNHtOtdxkQfHjBb2Z2H0hXrH+Ghquj9OdlkxYyBX3nlH+
Ut7WncUMc2pSau/mfLumihwiautc/V7SCmOHhqfHKDUfjNHG5qJMI+HsbD+rdto1tjevhXCy9wfI
OixQl4F/mIvxblOZvOxbh8zO68ojW81euGO+i2WRb6fVb34o2pPQzGN+qThoLzMrJYd18sw4Tdt/
tSuniLmLNeYDy+82W/DSW4R4PXxjxkyt7TCU7h4ptMpsPFQDFgCvPlmYKmLt5A5t2mWuKXft33m6
ownt/BLZrVFA66vciXMzD8TwC4N1pih31mKnwz2FgHo/GjP1r2VrEQ4StbCLW313Su8HuGwKW2MG
mIaeDKNb2tlZJUdsGHZDIC5LDqmxhOaZwP1HcSq3NTGK6p9jLt6jbQ9bMlORPaytVFCURqN5CXqn
YeehoZTOz/3f3Dfw3tH5YjYt5WEdeu8IGgJSLyaFX3t8ewhMdDP2tPRI2Tv7T1+4fmRLrL3clx56
nQJGFTAkqDzLfASq82v2sDJw+Xt7Cw0Lf+8Eg8pKN7C9DMFHpTcHd7O2ndehm/qrOw1YRej9h8HE
I5WxQRH6OSebiTSP6D/HCNBxv5S4KqIS2d8dltTfix1HJ20Gefbsvn3zl/43UPDMq8mPkNRj4TFv
TgjsodaJ4JcOd1aeTaSsNMuUg8HXWTFEtYODm0TO1XO58RNQKpdndmbygu/OCN7HySBxXXX7iQXF
sRO/y/w3NcmpDBF7sdTtmtMt7tL9Hn0Vxo1eOj87hQR0FfnQriSu6fiiN1NEvrl6/2VpZZ06IYeo
8kwgsavMmUXI1wNKh49uXvxImwAnkLz9gEg1DxBg7INYU4czNZBzrFiTfsEeDXi/zmCBOjM8+M60
QCQF5WUBo3Xi19sPS9b8doUm7wZiLnMseJj/dmv5PrTseA2kCOQzpXUPWTgwQtdpp5NbjD/MFHxB
1ddduC0oltQe/LekeZE0Vt6HteCyHscGyFrf80HNo3lH6gu3HmRMVA34b7aKEwo/B+h3qFnJ1q9d
hLh2eyJ3Cp42ATQ3L/M1mQ1gbq3JF8Sagxe39QTfXOxYolLJygX2gtv2NwlxxRwkw9qaZwNMXWIb
xXDT+RKer7W5OL/I4TmFyOo2qMUR+t75qR+7PEnZaGDER0veBM9+bm2lzZAc04zsoWNFTTQGslGv
PUwW+Did8lhB3lRv5boyqMFBHuq8+MmybYr01Fdh/stNYi2pPliBaI9lO+sjpgcrARpmHluxlpDb
1v5Oi6EYOZL7n7xLi4+6KrILF6V87dRUnQ1X/ObnyoGVNRKyZ3gcHWMgXdzn7ozWd7vrgjqN7Hp3
jnbgbncpf+txNfV+IixQseUz95ju0wbPbutCdouWR5qyfPhdbpxGLfb/NmV7WNLoqTWA1B6KjX4P
TLfvBlXRo1drI+mHznv19yY99cTbF0W5N/R3sgdE8FsIR52Aw/aLg1OyFMV2rPuCpjFDxuikj3po
h1i7LDw0RCaE9XVe3M6dZT9ZYkpRNO/pOVP7wP6fq19ZYiaNILU4w/PGI6CWjwWyGm8mek1zkD6d
SdwqExcUfoFivqT0EMJik/LOW2ipzqr1b0dzbq/Tiqdn8oJtJqrM9GmzmDFoGzQphonpxxqoUXmZ
Lj5Ew8fUwj18oNzhADOY/0A4Zpmv95rP3nPHQzs0T4N27oXeguO65XXsY8i7G9m/C2W3iAcvVw+d
35hwzYzVuTHRhIyxykxJ11Qa+WFS/pvXSSsCwfzhz10kzHKKUeL8I+X6qPP0s0Lj++M3WRENs4Rg
hmNsXmexhZ7q8Gp76x8z7dyzz943npytiGzR+NHEPfdC+zmLMWf2OPyQdnb5qtkC0sV1cw32jgxe
5cybVMLL/rUJaIYUKRB5l8G/VEr8SXu9oL4hcZ0h+N5Q2XqsGLujOLK3SVEhgukEJL+wJipK5hx2
RT3X7ssgBnHTtZxWTrucNtC3T9a+Goe6+NubJKA+M5RYFrcH8iF5ItPWkfzlEc11915CU3SQNEbO
MC6kY976Po0m7u+RohfvXO8/VbSaL6I0xFPuFCxUovd6GwYkKuk0mCGe8zXU/VAmYNUYa6+AJ1Ip
se4Kl4y4M2XKsFHwMc77nZ07F6ju69lP6y6uVpEdMMNslzSviniBy/LaUF9A0GKk/5VzSeHIgFSl
py0Ip3y8rbrylc+siGun/6+eLEX9KJiTBXMPPPPpDfbdMwHZA/AA8mRLfBVB/TKBEzwzvSujxlha
HaYu6r895apZF8oOm31HmjKFvCz4SbgQl7JN9mWvz8PI+xlC7Sxv58IYrwZLPBQY2vVhqv3tj1zt
3yBjAK1YFuDc1iFWnXsoxuAazCVGptaQN6VOZ/4ZF5PIvHkHwiczyXIM3GUw529Y12Oz9K/Q5exk
mrwPIMqvjuOubzaP66mwuuHqNbn3Qm2/OBhtPh29qRAwAVOfrxPMNbKhbvSb/+ZstopwkEvHY2h2
N7lXewdsxObJ6WwvIhkAk7l5a4aqmHkTrFrMYC+9/WjYRmi2vp9gzRuOBkSUG8OGab6QwMddU2QH
KlZ9bOYBRoahB0Qy4Phw/LaPpGryBKfKFHuGIWNMMFtkqbV5xzvh3cyCBu+cuzGF4fJuF+MWSlmS
NOCeM/sRA8WYc49ay6Fl/e46l5XxuAtVvtolnzrfdHDxRauSOZiIAgzMo75Fkui6vF5+AwCsJXkk
Gvh2p45SdueMERH+PeeWFysuz1u1Oxcki1dpFda1zxTTFK0eQpJv4z61ETDAJ4yaniDFlSbx6NrU
RwMCMhHA/u39lp0Y73uWwxxEeCFkiMTOjmkkYShZh29rUB8Gpq3EMos7vTLbR39jpyxqPSK5uQg7
BUiQ2W97I+G09EGohLyqhe0gMc7XAad3NPCYoB4U17FzsOIEekwqbX3bXG1q7X81QiUBozbIDeY/
mvKJTQxqremjA0I6nvdmO5nNULx7koJ1qdr8viehOC9bJy6/dMZokr4XeUHA6lmf38AWvfFGmrjC
OirbPVqUOaWlXnMl/Af/1/GJVMa/UcGE5E+Q56HpCWkraK5lhFKV580H0wvORd4hcMwRk8qKp9l0
l/GRidLy25qn0OnNV54IrkCjKKLUnWRoCfO0TGCxgNQQ6508XV93M/sa7fRG1d2darwybAwsGPvj
uENKN9djkReKfsTCeIdrZLHvesMB7vFJib2JQH6Hu2p/474P5oGf7QKbjt446bfmSe/pje8b1Unm
+NIVYeZjXe2JsoPLxAU3Tf5hYxgY/rlO9l9TZN4M92VvX7GviBvZzK90Sx+A6VysFHUxRo6odVLW
AyoXICMCk5PWy0PG7FPYlcUcb+gKHqoq6NBu7frZzzxK4MX+kbWiPxTGF2rBr92mkO+AN4g8l06I
qhYWRTf8kr4cvL8uks9u0/qU5ykirZJHJSdMwwUQ1P3bPJcvNU2uYZKvtdPGasyIW432U1bqXzbW
jE5zWaRtbf2uYV4LLnpDFtat0WZP9FQifKSPsHmbsxBDgxiI7tmuNnx3Tf62GvNPiTfW9hh3xadD
AjQ8US6ojqW3+LG/t3mYrfpKTnetF3OK2906rQy+RlWFYkGOAXzr1YRxm/PjWwuih9K8KEaXOXqa
KnLx4zzvk5kzOMRnZtFwWFNAHTvW70gpN4Fl9OzOWxvNRQonKoC+iX3JXvL+VFQZ47Ci8Sg6tjXq
xHl6V/64JQ7y7FCN+bVS5kma+wdrVGayWIRJxHjzac3GIEKGR+FpW2/7nmlda0XTO50IJI1QkMij
rf/20EXd7BMAT88fTv7aHtu++CxVcSU/v7gIfaN0yvuX1LIvSv7nuuK9MwdQtlk8rPeEBnFVUAzx
gqq4lOXEGDC1ePKaxVz2yGvH4r312u9x4bjA+3EY7OJjSSd5cVZf3/gTRT6RKfsWGvATxVs3ZEb9
paKkHg7LfjNOA9JQg71nw1qMSMjls8D8GSp7uq16+p/u9OBA+x677JNiZweS9itoO2pfPfI+ht3D
wWqupiKlHgrEZXiQpmixb+HzZrEu2GbRCHOEwXw9tqPh92wqz2pmOSPY35vAHENn6Y8bkyz462iJ
0DyLpNMrnjPhoNfKDln2DMXkYhkP1kJeu/p/OO5vU/vfMtZ9yBw10d68T7errCm31uu/DL31MYde
HW6O8VPZxskSnjqzlHIm5YFMP6KD57Ks/y5pVxs32tp898g+TEnlGsPgEDMIVtPCrt2KQN6eQ9L0
194INu4V30Ynuso1YHhNDn9Gsfw3ItD5bWvaj7nQr+nvq+oFdUfXQJK+Wb1DsAJ6NaI9TUVWp8W/
io11Q81320CK3igiCNL96oWC/j+jNvqTwRqp8nIR11X/aK6kv8Ktw6pgLzM3TTextfdJLdyLRW/9
jHXw5DEviOyJDDzH3Eg9UyV2iotCpX8LvZLxwJA11mGk8li9b1aBFLxubtvgysC4GZlaJ9XIO2vo
MQvl5j4Z9LR03f+bif9MAdRMppYikm0ZittMWj2mczCYUTfQOofa9S71bEZdRnK1L3nNTg5GWD4i
veHoM4tLNZsXufBHWefVp7I2n3+vM6HWy4z973711id2Y5Lcno7Smd9lUEj0rlPwH2jPo4lDpUpJ
hGiCf2eNJVHXbP/KagzNxqUC7XdVNIxsqG2wz4z6wR+yJ1ORcvd2K+lCrpcSEjHy0TLZ0vLU9EYK
v6fNYfiL8hiI6Q2PgIw2r72lqVlzDNEXsTUkk5SAmurM365m+m3mbt1pU8zZ4MNQKz8pdVEb8/IK
FB6dtXlW8WjYodfpNsHjsnH2NM/GWr2Yrs3nM97ZLhMRaf9n4vmMRjW9+IhxkxzxH+ul+x9lBX/r
ovojgvEvTcU9MXxAxIgc2pgLxouMsnuegXaX5n+WM0jKpG55chijvs5og8M9m9zIaAPnFV9Vn9hj
fmOBw/vFf4uoNGz1tCnXjfupOzUFsH7uPfSpgpI4AhM7NCxV/1esgxv1tfneIwSNjZKig9qaJnIh
mXMicEHhs+2fMNtyrU0phtZuG97JAp9SsFHHqkdMBngF+QgC6ZOfGkNUSN1HJvrLkzfrN7czxjsz
LdJk9y1mT13kEMVarc81Ftm3HCUE0px8fPYlpbg8z5ZbWn1eYqy+9yxnLR/7bv5UubMRf+DL4pfo
9oe1m9JbUhvnuTEK84WbwH6SWUeQJtfHlD4BiJ/BPwgxE6J4ufwwd62OshlbPmvO8tRc7CfVt0vy
/1A1AOVtx6z2zNeeK/BqFS3jg+PWvdhb5ySuWz51/gwrBQJtSFbSxrs1B4+Lt/sXoVpOEtBTYeEU
X+yutseGIDnCzwu7wKJvxciBONJUwL2n3Oy0q+ZlU8XEyW3rx3rAJooEvQqDGUBf3lH8zmoAC8Z4
qwkNLl4viwiStXfqjLSKK9jNrB31mE+X7rBbPL1bXhqJN9jZByc2cOZ5/LPswDbDbqKHErCrG7tu
JxLTy9QFy6hzNlYhkmJutgjywqVuxBi1pQju6iwQVALTmS0TduVecstpr0LsBUASMJSy2h7FLGn7
VyYbdjbI+g9gh1yUKZC8urTvmURYH3Nl/I7bmD/2xPdVta794thtHbsGTG3IM3u8NsY75pYxXKZ6
IJugK78E6bP0HMp2moOzj3g9bMUrWAKu72vjFUwGhaWVpWYeoJLocHTr0yxmdbI0NQOqi54bF76/
X9acD1Fv7nDO0oUnWfpBJmKHKz4eR6d4aatxu+lco4/rxV0eFvlbcnAWCZ2/bgmkjOJtmUFhYpEJ
HsWyvFBdMMOBvrnDeZ7Op10Xwd26+9lVoBQ4pGvNAMGyDEddqP3RF4tQBG6AsXobSeU6reUZOr79
pbCDx3saiGtRCqbxJ4cmVu/8Xgpo5Y5oADyY6KN1pM1r8531jXMpnLSgDJv6oVq85r90dGAB6cYi
QGRwRDASji34Lw6v6uwFrjhPatzPi5idK/zo3YUEWDbfC6/VPX+4d6JcmfubpydwTfXU3W7eaD7J
bqr/OJWwb9alJTvN0/7d8Rf7L/0xj6EXdKAlrbuIeS7uCiqmTlzsW35L5TOL1iwTd4i8gtC1zYYK
skcxtWDl9SqQAx1pgOVJX0j25apxPA9zTTlv0/6RtrP9PmAMfdB8KWcxtdNlILp5qYjknwJVDv9l
WmySVfnCjs3GnH77bAzgW8y0FBOzMtaijHg35vxhpWj24xg5+p+dcmu0ph2eaJ1WFL7rNGjjrqxq
+DDKoJI/IcIsOo4Z5qnLQzkzhxBacydvdl2Vd2sv9//svZ14RwbwnbqfvwYTR/TatTgZN5OTsSq6
Y5alzj+e+vmqkSYfGFj0n3Y9jZFv88DTZWryjXq0635mIs9vh8FvD5XeSfGtDr5uSEvWYS+rm9b8
uMmcn2HJ0SFuYzFcF3vNH6Y2s65yzIy4KWSXlM50KM2Sbh3FUP+o+D0ZxrElA29q9b+QCDQna6Rw
Xcz4yyLZ7JZBgVqIP5639oR7bbf9S2uGQWkU0ifN2uwLdftyNk1bvkhVlyNMGQzqQowr/RoOXjrQ
1PioBnim5gEIKAN2vvopeXKtsh3vSsmXyRyc43+5tFkf6Ye2Xzggl58u0H5YlikFNuG7D9MgOejV
mv2snlM9FVMjY4kieaKlstwEOa9ePXR0ciy7PDQOYW7GdX+tnZGVm2251J49nDFDMiuxVp563zsu
n6D+m2cyG38rN/XJEGqJFjXAYw2c9ITPO1kYa09SJF5UlQwWBbrFZ7Xdz+/oi71VPTdnUDk8JWb6
XAdl/7oPW8ZeBlWNLmkwvn072UJpyeBvz5a1vkH9VwARnoaDwLR3bd3JjMRCO0jWzO2kVLu/TCPI
7nqpaTNVxRDR8ZX3s+3ANFHDp4GBCUkHGQpnYr67/5ym1uyzUWcpS50zelXIx8UiRsuWbEIIS9fk
AY04/eBR5M/4JZgJKAymAwL+NMkaR/3vpPZhXJsdeQM/jjFn3blnQTXOcXAkRqVI1WVnX1o/zb9K
tHcHM6/fs679ldDSMYuggGEDVlar/sjM694XPpNEuuj6ChaKIakx87Np5mjCwmiro8rHr6UakDE6
w5/Cl+uRZenxAWfuiDs8ECcBqvKudjz7TVbTeHJwbcYmSrxDvvZE+qO7kd8M1sHs0imRuma0w60X
PBE942lZTivcIphV3fZHuLj+NnNJD3RxfFJnXyay3Oy4La2K8Xv6xXuwrIfAR/JhLMF0O+6VR8OE
3lCWwly2FnsKFY2b//qUgbqlVkE0M+kTFjVLLHuAA9JOVwpdZlbdZtLV6EhsOzsK2+GhRJQVe2Pw
5hY+bwL3c/2JJWK471b/25vM4SqWjENhbE1uFlG/cuajb/WoeU4vJtSnZ2frKRUMnX1OZ1mHTi6r
y0aN7NoKuuZTq42IQs8PLokG8tTUXJelVIS3yFtRVk7PCwOZ9NXd5c1d05IGp0l/AyY4G8gVhRq7
7cbbHUdjbKWCTDDl1fdquHsCFNW96wyfPP7yvPfbGpOxNae1GfGxI8u52fKFdrJkWGmcMvO1HAxG
N6v+iXCsj7ZFNHx+uYEheVxjwVBpzEiaRTzoMZ7VN4zGezOheueQV2cjv37JDOfg7H/mbNmZAPJs
XouhTWSOynby8Zf0fR/cMeVfHiZJNI3Kkq/dq//L/d4/6oCiVZ6bzck2NQMR3jyiSG3hMZmMBl10
t5TXfnXEUyE257x2a3q0jfQDl7Y4rnllXNd8Fl+pwi4LSmS7VlK755y97KNjFvm5wud67DudPVUr
dYFQL65xVyi9RI629ffUlFtHUus8o4JRAIb1zkBNXvRHme608Qf97dszU8Nk+w9ZXW595FW+dXUz
WUabS0dK2ZZz4zDd08fNOA9fVZeufIW4Mo51EHxXs9Ve6tHxHgBzMolfGR8z4sfrpGhLCkc0iUop
OBlSTzcm23pHqn7b3V4aM5Ljto2mfdo/7CynT7AM4mo5ew7ZtxRHtTTDYRls5wyDEwcyd8NnsbQH
RtxCPXSa0gm++YIpC8OcnyikUwYfbSecjUHdp6tVJYXwRBbS0JYxX9UQYVvmOLTEPQ2g/zL6dYmj
C33oMRMzN3SmER4v/paHzj62N/0O8ShfTP2i600lht6Kl2JnSkxmYv72qVFRdNuHG7X1biK3lP+Z
4WrmP50udFfnjX90vHG5c0+gnL9zxib5PCeNr7uov3ZAeK+LU00HDob0OuBavrTMe0KYsIPE29lz
2FAGf1nMVfwxnNH3eHPGNG60+TbzWx35dJ2nNOuGZ8ykyF56BNqJ6nZcRusYZ6uhEkTl6cXSsMXE
JLZnNiM3oHGOHcutbh/x0TL7VPUMwQvll/dZ4Lsn+GfE3oM13zC4sD7tLnLJct2mWAsV3I40pd5J
lckwc8cm6qpHs4rp8fbI8CSl7VlM19JCgUgG/SrtZjtCT3XhBWezumbW8trv5LVC7SrStv+lC1dc
BgDYTMFQWKbxWNGKZAyS9cInoDl/3LL79tOspBRQUF+FzkDZwuuXH1PstH6qZsaPkyHsJldtOfDJ
McDzmX+FTO1j07nl2emDnl02WoYYrrPMVlEx/o+6M2uOGtn2/SfSCaWUqeG1BtdkV3nAgHlRgAEp
Nc/Tp78/VZ97d2MIHOe+nYiOHbuBxipVDmut/2SNNb7v/HKaFsZ+UmGy92zHPRtR/oUMW0ifM6Z0
e8fXxW2mJyhRHtJGt2xikOUyB39VDzah2/ciKEC4XF0/TM08ftAkla5L0Do0diDmEXFxuyQ2vqSj
F68hYam9KoFOksUscodNYnhKPUWQj7LsjR1yOOAy2ldnCMvPk6GKXS3L9JBjlLnu8xnl9qxeFNSV
k856+7PyoKOQwkh4ORntTjp+07j1bZIsk1sIEaj/CpZUHdjBY5F4e1OdhxnChaPLL4aT6XPl1fmj
qh0uSq/eQF4RsyYnKIxmTOmhuYdgFysnNS5zWmom+fa3kgN5ze3+M/acm1btwurBtJv2bLVFc3aQ
I86dE24D4tq3Xhj5d2Y6fWuEyDei7Bn2NrHH3dXl3LbM7dLMpcXJCdV89Sus11atC5sqmqWznWzS
3EddYcTHnGLbKlifjQ/9DmnV574pCEizOlx2zMA1NrB8nSeHI/BiNUl0X8GAeIl1Mf+0piL/YJkQ
Mdy2E48QOxIOoi5n3m6Qbx328SdlNDYU+jibKY+NaQPLHlqmYe2DziiPhk8HuM2VlT606QiXiJlt
BewXuNU330IQC12n3JaQsPYCCBZitsYdu5CEwFvEhUF85foYCrkjExhjeXjo9xGjucPoW3o/FQHL
ORLNLUbglJQkEJAym53SdLBGoC4SpPowHJ46OHc7yF7cWEMabH1oiB8qs0g3VPXTvgzicC2Ytd9G
2gzX0CaY+PQ0OA54yurqShsYjCVE3aYHYQqK5DZg0uYKgzliMhv+ZRipxIcw9nckOXffK0BW+vEZ
ppPVJ9um1/nHypEF3MOaYci6M/14o5zK2qEbML1T5CXgd+QPu3cJKXDzComlhm7jqAfttlyWuDq0
tBM/G+b4507GOt6ETu/9dHMPjloHcceLyuRIPNrTyKF5S8Qf8x+t86chsyxc731Gk208ffPhox4L
AxFhmTBD7BUinCDu4+ce9hRTqX44tXUJGyLwC+fGqrHVEkQC8WHg/RqTX9818FWZx8dwDsLUfXTN
DF6J0VurmPzzFeWKuSut6jMTyGjHCJW/NIQ4Pkf9d5xEsm++ObZnGvHgOWO4tfOruTgWczJyqWk6
k5JVWmtn2tMWWWthZ/XR73K96eiOPs56JrSh6VsuI4GFZuSER6dImmNfD0gA3BhCx2ipfuclWXjO
g9z/2veM9mqnCbZuNtb7KKGkKfpiJLICmOM4D721R6jRU8E6FDU+fRopVuFuTMI5ZkbsVS+1kvN2
5EBcObEeb12NPJGyyIn2ihqCmAQgTlto6EaRan+0ljHqtWyK4jMz6+xxbOB+FNoIThWmR1vXBvCd
Raif2rwbbscOMiVWoihlMhoTu+19gLCUQDcRPUVmFezMnCjUJBMvsGm6eJ1wI3p2HezhyRa7nJja
Q1u60LhkSGh4ETryyQ696naCNscGqJN1xWZa0QaKddclyTYKHMb5xuisBoyDP7HT43MgIZ/SKWcf
Wx+fgZU1OBNDHK+Jtn5nDxerCsIvIb+/jr2e1jjmBi1K0sCbSXdHkXnxtsEYeFv6YbnBcTJcp4rR
RogfGz5WHLwM7Z8UhPYNrpmAiaGuvjUEZdAUxMOeKEdnLYypO/ViRrOuh+SQk5d4o2d//OmqYInd
5hrdcQeV64L7HIR1IEPDaAiJQ/Azh1tEOBzOjU6Z14TTp4ZYwzVD4tfZ7Lptb0OvNO1wIkU7bY29
dKovkVWBXcIy2sLeIQgBZsqAMoTUDYalCDvcavw+qLlchQkYaOeSFBcPOtpV7MKzGc9ojDqz/Qxu
nG6LBB3oTMd6MIkCPqalF0MnCPIvSZK+9GRZ7gn70ZCakXIExfRiGMWMIEYqGOGNsS7h8z4m6BYQ
zqds50m5KoFCQkSNE3ZsB1l5/6iT/0fhaR/ej0j9XxR+KpYo7P+Xx7SEq/6Sfvq05JH+KSqN/+o/
UWm+ZZJuRjiF7Xv/yT4VRKUBU0tPQtdmBriEqP13VJrtEZhq2QzMbNeGPrEk5vzfqDT7vyxGIsxI
lI1uyMcy838QffrGIw7kiEfzeTrpErRqKfONBlNBZglJdAjvSWSZ7qMl37RXWb1S3WCcg24m9zDk
XKy91l7pkE29MggL3JMF1N46TRqRapVKb4V2e7grWfwbamaCmwLfjXaGhbv0O04iV1Hof5TG1wcm
C01K11Sm45pvE3HqMiKWrq3De6QjxgM8EqZt5AXepLUVrp0u+1yNknFv7qN1Mpgo7Cocdt6R+P8q
W1yeAca+xRvjH76+qxHgv+w7yLGPWuliNmTEjrwEs2t9zXpRHSQivWJF0d1sZNVGn/61su7/+Yz/
Tq76/aMvX7hgRS6LxheKRfGLr1UHW8serflicUmcimIuEC158jXRUpzdYCjoU9PzPJCcA48EkQMm
5bu/P8PV9+SX1788gySlT9o8iHxr2OoOomTKJs3L2IUelDzHLF+W/NVzyA2dksWqW3RzSeLc5BOd
oowq8TTmVfGj6HQ0bxypyhesR9sKl7O6fU7ACg5GL60HFxXmSeWNOoW6Lw61cBpu8oFxUjpRLIBY
p/oGjoxpgSpo32NYaBaHIQlp9DGktt5bZ+LqYvTmo/IxfdsR0nRs5+23nOY9oEw3WJdmVuqUckGc
pVvqHaMz9wEOoCCkylCbIqy+xkxYHgHNvAfJvj3hMmSBTCq506Y13da59RRqR25HA3FI4SNFTJWa
4Q3L4QekNPtctOpzbffqhFHcAFaMdyOMrOaj6zo9/T6XDr0Gu3IcbftSzXTBiFogcjHFragUIom6
yBqnR+jgFUozC4J3PKPGEIgNzmOiAmqswlYnf9IJHNCey2k2Tn0bV8eugTrlJ63aJuaQf66yEGqi
F+VbKIwF1iJ18qDkGF4YOrC2EiCAlmxHoCvevsFXdXCgYxzRdVQfJr/sfs4tWm36SCYWvRXeRSDT
Oz+1ZqaEBgqI3jC+UZeYGHAKUqds/j2FmFPz4cpC9bDgc3sXg/XdBak37grfYKnEU+g99ENeHDz2
3UPlw43PSpjucxIcZeh+MuGOwqGWu9AMEQ8YZadfCwfm2Zz72bafW3GORekdUc/FRxxY9U5V1nrM
4ugmYfxwhKk4Qjq2qp0V9ONpHiw6O1x/SaLrByaj5BrnbpScddwjyMmDkUYuHU6VXTU4QErjk5cP
P/I58c84pJLLZUwBmsMAOW5kZ1+zpPOPgrDkm65N0PLEIrqQl4pohL6XvrjTEzQ2dS/SuN9Q3d/q
xECCOnSiOIDLtM9ZZfeP6LkQQnFaf3RFWtGbNmLEux3ZwOr6h6SZImaLavVUiwT6fQepxo0x8pQD
JN969NNnRTX7iizYAkds1aluYUAYDIlforhShyx2invsKs2drWiCV5UCyoxU0mUrPxgLiFFWgVAJ
/W/VVbyG65fG+NVaB9xg3+IkkXddZbq7vKEM7no/p3afwmo/DXBRh+ZEsG/xxQ76u7QXLrNID9aA
yoN1OwzOjWxUtgowvdiQv0hutpzaDyXaRQAjpW61arxjnRD91kIPXiVW1dDSySw5+eXAkVE5GiSr
mtHwGbn9IZWyvBNTgmmR9IxjmRYptvtSnrWlC4K98agfiqq4z3FTOYTK6Dd6pBnoc4EWW5NZ4/Zh
u2Ny7aJR8eEk21nj31W5/9gjQbrN/Wrc14yHNtogjCRgJcNYCJkqljISL4AP0KDMCb1BlzGn2rSw
nNZSmhFDFzfGAlUb0UbQq6ytspafmkpTj1LTGriZ4prh07g5JWxlWrs1pIWPonEtjtLgaxamyWM7
uu7XoYs+B00otl4us12Iovg+pb5flzUE2eupGLHNnvMOwDtUPJjOuw0oQrZmM36dOZzPFWHRq6bp
v9h1RHE+5kX/WnsNOJ60i0PcQr4DOe5hBba9/RWksnnGN7B9lrXJxhhQbq3GKmURmlLCJpiK6GtS
c/oZMX0Zn3NYWfAyd6KCrTAHWBFNUx3eBrAqdg6J6eR+Z/nWZyR9My703KYzm/t4QPA0yTa8GFkb
HqjD4ayrPCNVlFIAEMmAVu5JGp0VucvTlkYuxlfMqz55sRmcg9KJngmn4XjRsRq3bjs9YpWGMazp
lC8MEjkI2zHkSClZ19BgHTSUtuKWaeq4eokq+sJVsCz269tLJ8fBpAGAOJ6z16DSBZMpnGB3EOXw
qlgiMhCSp69Q99RnJJ/D9ywci7vR0N7FyQrjCXR4OjaDpW7qsbEPptsMByaoDCmDttnOOitvYJij
bMQwH+1mXMLmr8lAjNP22fWmAaxt7mOaXCxir0fZNFrtM9NsiH0o3ax9RMrSg0VS8qXqRnXkyrE+
Ohmnum8XHyxt3s0jt+ycYwG7Ko1WrSwNk64rcD4wxHzMpqrYwfBObhsvYTWHEz9tmkT5URpQS0bm
WgOfs0DN3rVwdUf/c9bK8kdJOOCwcktG9ZDwzJfC0Y/5YE3gIMDRjL1OXkjGpZOk8qZOZ++utT37
IIWl9h4S3bXVMy9d1PWFLtunyYIw6Nee2lr0fHdZlN07zhCf+q5VD96yv4k455sDWSxfMKAS5Ro2
o7uDLzAMWf9kmTaJGbO/lbmef2AyMN/1U1pcTHton+OlOIq1IRlsx+5a81Xt0t7G9scOjWENKgKD
LQRHdIzIvHV7aAJd4jf4bxQw06o45G4zos+oR28dQ8XoVsLhZA5MOrOhMD9kfTTuvLaaXvOYkG85
pqG7iWc0iavZa5tnCDR6Jzu/0huivL9Lc2w+yaI0gDVjJuJ2IKw1avrikDfxdLR8SZhC7WbQB2oM
/YMquas1+ucZQhVy/uQsxs6GppbgCDaGww7ZCEPxbPhR4PN8JxgSHRPHhqxVKXFOXamfrMR04F92
i8lEH9wAyAaPqTG2J8tti0uaT81WyACVsLfsembk5rOjZXqBkY8NWzSJ/gsCsgYZXqt313IPhZV+
qOwk+zEHNuXu4iCdN0TRN4bjbApFHKaXxLhEDTzOyooZ58qpci8uee2rXDJ8a/1h+phOhnGcy7xZ
hnj1GU9NvWsatp5r5nJtm5XH/xYOLElEOrDO7KY4+GzwT0GHutujMbrrrzdkFc945ckKpyabVLpO
WjBjmy5ml8+dz21WzIgvfM+/I7rFOkUWRVtYFfZj57vuQ+5De0QTuS1ipw83Scqb6jwvGbi7kIiz
zTz/abIH59RBttxRBoln00D1mdDGs+yUt8GswaU76mPvgWTlpSpeqtIhdJwvZjoafPwk8h5GS7Bn
/NS0XkrKinTV1DV3dwVTIIbK3HDyoKPhV4ahGl6vdSQk3vIFeIrfglgaswMcr3uMSbZ/mRkUnkJ3
aj6HTcgK9D1oighw5dFXMjrqWDivPjLcc+0nuMx4jFEOzCiaE4N6ixHH3FTfpKz4cSn6KYaRMzQT
WtAPYekZF6/QDsDSPEKOFnN+KIKJ09cyXLwuesQgAPC9M8l7CdpmbKcKpu05DhiBaZ2Mj0OuL0lg
VwSn9gsuoJXbkwwqG+xpjP5zayl9i78FJHenoppAdja7B2nZ7TN6Ues7plzGZ5OqlxlyZTcPdldW
P4raGpjJRFGKnUZZfOkhjXagZU2rEdZYmkG8dQNmOqPsqcYXTh4opr2jkkOEDgiyvIf5ZF2aX4Co
QhsuXjScxtl6brxSPjJDv59i9eymjv882aN34BztwdAGHl6YBlVXzi4rSFAJInNlUWhsJyc2Nqx1
xsjUK6GxdjLyAsrCgi8BzXNlu+WjCszkQFb6tK0aOLCp4aiXyC2HW5F48iay++HGdgPnRKzMUcYq
p4jQSHbc6CuzBCq3COnTZQI/X1tgQKBGNLtJO1U7GSE+TfHFc+Fl2PXr6JWLNiZ0ZsbkuVF/Awyp
gBPSNjjnWLvlm3a05XfWXuAfkFF18V0RJV69doj82bsZzK3cKdUZALz8mfulM9wYk45we/Fl/Cmd
zOUG8EZ0iGK0689eHzXGLUYuPQLh2MqqWxdC1RfIfe6mFI1PgOw47dIm9dYBFJ0VNIlL5tnHaci6
o+UN43lwkJFacVrdxYH5o9IN7VAck/+a5h6XN/dA8pUT0Z4goI5+tnY0h9nW6ZR1O+FcQUJv6btf
m55aHr1SEzXHJM/lxzTEdwybmW689E3jd/dQBKPKBz9Iq2SHx7v5UQCu8fd5Y/vMUIYKSNmz3mEe
km9TRDQPyCaCNQwG2RPUSQcwm3au1srvxfmf+iF1qsZbYX8YXEptd5es5rfc5fCsDBhiXY9UrnLo
Y61ppIrOAoP9bWU9W8fKCrbO9Y/FptDTBtVdcTDDmFLKjoTHHGWpPcrlqI0zupTrH20C6q106tjv
/eB4Gx81042scaKIHLu9xx/T29RmJs5cmnonnJaGIdPVi47r4ZXzfACqpJXjGuYnBkvXHGYlRQEW
Rp9MaIw4YzmQ09b4cZcvjC7xDfVH7fyE1E6UzLWWTPOlIcjDLj7ZTqFOjtMlmxQVRwxGpIuP7dLw
htmArVUWqeE10CDJnPqCPh1eLcFxHcpmzmboD+c2kRw7Y+m0S8RU6bcMwVvC+dCkP8A3bC6GdNtn
W8HecfyQbRgF1j+PUZQNf6ERltdTUvLWhmhRM5UTmvaMLNhj6lbmjQlqegbELAJgqxwSpDAicb52
rLA7JbFZVXXT+PO4n7LoZ9d7DP+rcTpwHdwPFfKUXtT5IYv8YM/p4D6HA96cke64pPiIK8rdcG8k
QXo0ej9GPUBtZXhp+NQUmXXHnsX00ff7cQ1lSjwWbdc+87Xz/qg2cTYZo3DbJmgr0bRnD5kM5nlt
z7Z5LCPjZugUMq22QQufkw/WhunX6yREDIpmvAGDtMwk2PgzXYQnkvC7b3jzHbnZAjlFaEbfcg3p
YNXAdvVW/fJyXG9ZYnnT3ztjbJ9Gw8buguD47T9fLCSLZzGK4bV3E2efcaPTnaT9hhmUekxKQsWW
r3aOTZMOJjEDEskkvf3QtNk3l8L7CRucYquH7JORRrSrwGKomGKRbaWInQ+ZmYgD/R+artlk+JHg
21IwNjzjDASOS4XwZOiWy5ZzkPURBhr6Z0LXkA2Rpt1mBcfJzIpFOwBJHHOr1fWi+OdGtRGzrSvG
cYdqmVhEUOQPvnAmaITFc2Tob64tFSHB6CC4AeW08SxacqCZ7nZokG8Jz7YfuqmuX+FseY9NVCU2
RwMvTFa+8aNx4zJdp8MMayEcBeQomZTncII5ZDgz9Lo5xpQARreJwKJp8Vkxdboqs2r8JpBrM9cy
KROJo05vQPARXODXu5dRah48w02Rc4zJZa5j8rZNQ3+5DmjCFCHyCq9byPRz5U4fuZz5Pl0Hkk7Q
p/azsNUnmS768wTI4IvRJEjFWjuChoMl9ykNvfx7OgbB/XW5VyFOMQW1RUi5y+5O0sQHjMM1pR3T
D0nBUWE6BTa3lqigDoGIcIqETEuw8uE0IjGlea4cA/DesLEq+ec4EhZUSxf6xZr9iABqaDVp9+nc
Pju2Zfk7M7bqhQGJXyhcXyYgef2g5UQBr4yhxpYpTeFoz7TdGcwgQqiRWoJgjkFFsWOixbxpCX1g
pQdW9gVxeo9/ih1drqebFEW5t5R60rX2zn1DyXdznRJeWyQmHZWGH5qK+8Au1XO9lJPX9o77iGFh
O7AL4U2VD/D34UtzSwa3WFJ5D4NibjlfD+La5EPnQXSK2wLZWzQiKuxy4R8lvhonxF/leSTTYQNL
lF/C6aDCBeEbUH2wtXVl3ptmHZF0YiQvSk/1QY8SnFCpM8Mx4xGDWJqXZdJX2vPw2ooc5R1rLbsb
VFm/pLIGskKiBB+xGx9jSNQnH5XZyckGmpoxuxkqJQ8tApxLvtw7aFBwlVoGkgDaxaeU7Jej04Rw
uAcCBesyCLdGsYyImr5oHhO0iueU2fZD7/e4WY1df+7aRViD1slbla76altuejKXiw+uQXeOfDhh
sxlD6ehjk7EIVAGzHuWNsiEprWC4BpCYqaDHzMQoCr3bPmun6CBK239154mZjRB3fe5236bMxJ55
Ks7CngX0yxbjON8MqIqEd2M0hvvgEqLjrVRFVd57U4lKR6rorPRcvsixYYm0IbKCBoI0XXyb6q3i
kJo2TMiwVUn8tPsu4IvKYzdhtsGNEw+vnZrVKbnOKq73PJZM3FHuvAwCuCpYa46b8j2grn4ufB2s
y5jpDxfwgwrC4Yw70bhjguQywMBc5rqeyjIUN4UvGRygujgiUKh3OXPYQ5eX3t6rVHmo8L86+NWw
LfPAvBVmH33ok/IroGZ0S1FDYabi5BZF9h4CqPWtKSWlr0mP78EaAtmEA48MNboTdAhI8cfpQ2L5
4wc8FpKz71McOAjgdyrG9Szre+umkN7ZpbG+9QvD+s6a0i847ajTddX/HQC4+qv+MhW3QIksXwC/
LP9ngbP+DUJEemyq0GqK+6jJtXNpcWF7UZljnSdr6XTd2b2deUUfdJKx7My+4Oz3y5kvNnKDRN9k
y5Tcage+gOsNhNOEOP/9GX81o13gGbJKhWe5JuN7Bevz10fMAruZujJP71t/ym8HyYwn8psGO3Q0
9dXerFzBWTCqs03z/l5IhFgcUd+8IN9zXaADinQX/ODXn96YdWy7fpPfFxk1ITIeXkNHTM6dgfru
SBYS7GwyjAPcVUR9aCp8WvxUx8dkisTm7y/iCob98iz8JE84vA4b60DLXYCsfwFV1MB9DGPSuEx4
/G9TBn3JaiTM77uwJvMylYV8NIqFKBjSHSObX4RXJeFYQ9XWR0c7/se/P9AVM/ntgZSkexHo0+23
/tuWllzU7QxtCc7cgxtE/ms9M3Q1MSi5aZvmZ9r3/i60PQhd84iz3BA+TK1X/vQl+TYrVmSHaKrE
QsEw4+3Y1MHJzDHJXGntPUt24L4bOv0O6HV1hv71qXGPF6YrbA/Yz5dvQFKzhzLUepZ9gVuRbOem
bPdGFTHMSWDfVgOhlECS92Ee408BD77fBnlu3LpxkK67IozQvM24kCQwYUhWIYS4Ntt6P4QQcq+H
uAc8//D3Fy2WbfjbIxNMbPrKIz3+bV50IZMclkikLm7ipjhjNfZNH8lkp9kCN0x51akdKHm9cFIv
IyK9myQcXjBDpVX970EPVmTTFL3j2iyWFffbc3GMCxf4lqd7szdBVks4bbW8DFETfyQ/INjFUnfP
jYtAAnWv9ZCN8SauMS0sAgp6F+wFO8u4Ne5ENztHb6lO7BmgJLCd5rVjr2+wrMy377y/33ax7Zm0
gw7PaCtYP2+w1qxLDdI1tXVJrrDLdTClp6R80dTeK54M+jS+gQe7Tr/mOk42gzUz/lxAtr8/yfKD
3r4wRy17hSVou28BegohbgETFPKKsprwg7/70D6xlwuzc7DAOH//eUuYzW8/z1PKF64Lvu29MXyG
Rg6u3qfWxS6C2GS69wpGku+KMpb3sKHUacAN7IDQvwcZ4ab++0///XrhvYNtszos0/el82araSiW
c5qz1cZA4ITUOoyZJ8c7d37KZLntj4z9k1svkxrBfVviSlBVDyry4fvlmfE6FuUHD8bqwwiv4p03
84dvQiB05UuwpaMwP+LN/eswrYuoUObQOBedMlfWC3ypx1idQHEZS9tB8066zh++Cc4cFzkgXwQG
XW+2ykQ1Ksk7VhccWuO9wjt11QtdPGVpAbaS2TB8amwlU8/zj0oq9z0E/PcjxHRBvpULymzZ+LP+
+nnn2KWGaAt9/w/23Jf28DovgLLpj012E4ErfZ0pOymcwACTwqflt1Q53YYsmPAuya0MZXw/0WO8
f8f/gQwhUHH4tmnBSHOdtyHpyoiVJibCu1wbHWcs5rM3WM2LEEC0VzmY16EHsWfZntI4No6FKJL3
7tdfExOoNNgfQijTWw5a/uXNajVqgelh6alLYqjuAJcs3Odemr9Wi5GYiNVGTJa8mEDTH/vZy++s
yfvQ+OQLxMng7EPcat8pff60f3ggSAaOcHCJdd4sUhsWUmmXjnNh1ug813ERUn7ZcXhTKpcRaOe4
P6UEB4lqzhBSVPddlbQ7EUU5HmIWjFlshvS3wQyHV7KXGaH/fX//YU0vB6tk+1icq2/v/xJauhHa
rndBnLvM6msJ9NZldPkLuJyIZHy9FvnXI30cZyCVvz/AH9aNp2APeUooThmwgF9XdTsW0tckW1y8
Pp4em3DxAY0T6H9TcipU256yEDWTwBVtr8cx3SUO4+Z3ttYfyiAqRMEhKy2JZ/lba3VwrMKZuffu
fdUdob3m4Ihju8PcAxjXmOfP3jgguKwZVwGiSrJE9UPiJN3JJoA83qR1gnTPar52IfxtSNsaNyHR
XRyDMVBF6hJu4S6jzb+/uj9c3bDUJIUtJwrcnzdLCyUQHTBWMffNcg1gvOE+dDQLJ1k6Sze1wJWd
ereS+f3UZYtbns2i9hzbfnv/ZTihoVEImguitPJl8lOaP9zdoCMsaKBcCEN//5i/F/ActZwpMOIs
KHZ85DcrxBXL7a+GC3w3aneyY+tjmpcJzqMc+YWROxulNUakptuDNnngpLguGtjGvbNZ/lDE8Si0
WCxW1zLpy399kgBhZWiUYACRSVxN6zX+TQnDAmFpGNmrWpn6DtlkwCgvS27bfNBYBmgcGvrCRQyN
seVMofTZ0+Hl76/otwbLhgXmLKsXJiJfz/L7/7oJs2EKS6Zu5sW9TpzHHgTNsiNMIAvnhQmNjz3g
JFZhMet3Ii7+cL4tl6/NeQtuIqy3x75Q0M6wlJX4Cpfuc9mDoxVMMHLgVJ8hplVB0oK+e29jE7IO
CXVazYZivmg0iDyTyCw3Uz4M+zGair0Xuu34zib5/YBjydgO5DiHI05c699/vZrKbJCTVsuhv4DP
XWvDF6667gubvL6NmDJd3DmJesZxQuHtkDrf/v7V/KHls5d3Y7sCVSNUwTdXkukQ0YnZBrREuFOf
milDUuM1zUZYIcGFS23vVkLfhbXB/KaCn/OxDwOmyUy4BqgTtfnOgbucCr/Wk78+z5t6Eh171idD
JC8IDT9jDXYUfvzznc+8VCK//QwuYwkflILp7aLw4FbVXujhoVVP2lx7c9vdXJGUHOfP2y5Mw9s4
IX84X2YsaKrUPpx7zFn6HHgQ+45uLaRovxfY4G6F3/nvLNo/PR5L1aRgoZQy3wbRM/GZ/d7BnOA6
uq6HutpNmFNnq6ymTN3+/WVcj+FfXwbHs+OwPZYZhOW8eeFRzJRzRrB7PzJH3DmqK58FXP3DgInZ
Q5MLjjTlt1izJxHXOy1igpq2B9akhy3upyhCzWLEqUt2cZh+nKR8gtk/rkoVNdXqSv+6ksdQG4Hz
DEzFgd7LtaSWx11z/FCNHUCtXbgSx0r8ioK4Og2mKOdNR5qHXg1hnn3Mr3jytBSPpsnguJqn+cT0
uV3Bzekeo9kvXv6ZfP/DMyrjSWzmRFv7utDTxQ/z4fXvr+33fQsBGza1q7hlMPV9c7llvZPUcuRy
k3pwblVuJnvcb/vPkbQEvlgEZUdFJG7mqczw5Wjyd5bIn348bSbEXai1FEbLLfivYyP0U0CGYdD3
jREZR+T+yT/zfCrnel8OBS5puOxUN9xaryWhqvd///TXFOVfF41vYm4G5dxmodremxN96gMfoWuY
3lOrsiquyFHl05YStsOcWniyfLkW2qT0iDPms/lPUXt4yOZVyqy1WLiSJe4e5EN4CgtqrGYhdHaN
QJJDQtRqsibubRlEDNPRsFQHQ48ggZWpd2Gn+S2Bn3K3Rg9dzCvqpvopMMbp08y4nKwCgjgEJmk+
KIdWIw9lZDmknoI8mBWXHkVSPrdIUq5QbFcH5rjOu7x9vqK2BgfbK4EhkGurMPscmX313OIpcXSY
kZ+i65jSWShtxK/CZdYlf//f3+6fvlzP4h05y4VA7fTrl9urxs6HWiX3Bqx5DEJtE4qtsMMDRAhB
yN88fSM5HBWfPUVbYwrlO4vrD/MrGzMLn7OAfzycgX59AEO1o5V7eIpOaiFp67LpP8IQi05e1oyv
GccB4SCYha9sA7ElLVu/lW7T3/KNP3voFknsDVV1E+KmD+bcNFiOhTX29GbY7Bbv6r05Rf17ifHX
EcuvaxLqNQevDWT3hw5vVr4alNUIqG0lIG6McHhds8ZuEaHzSLkPoImu1m5PLiTjD66U3/3ly+s6
Yf9sB2c4WkW3BGUm8KQbI/3Qi6Z9/vtXK5bv7u1DWozYUE7gNMjT/vpqZ28WjLV5yKYCIVkPC8Cd
u0l+I0Xa7cK09A+T7wcf0oUjj2fPgPuL3mQF4W6q1z+UKfv3cpX++OKkktTK9HS8wjeHCT9zlkaF
jvpKXG8WbAP0stwEunCfYoqyE8ym8ZBa8YzZYAqZpu25FQxMUTwzBpFtO/s2XsDBK2FYLhTk/4/X
dtW+2NKCG/G2AVKjCVMdUz/wg2GB5uf0XsXBJ38osedi2LbOgF73AJfFCZDosaxLirvZ8QCW5vZi
MFP9+wP93tvYDmUboIZcSu63Y8kQP0DCzQZxudKJZa7Llz5YeFdphN3N5Fo18jdUAP+HujNrjhvJ
svRfGat3lDkWdwfMpl8CgYhgkBRXiSJfYJJIYd93/Pr+oOyZVjKzJUuzeZmnqsxiMRhY3K/fe853
fv2pf3MY5WNdx6QjrpT3lyOVx6Et38CMN1HpRV+tAVa5RBrmU1l2KPrX6e7HCLD1an1nW8zB/1iu
fv1XbGv7nx9hT7jbuMRVnDXUj0f8570Hxxh66by6jebQunIyJpy7OIGojWNsG2jnwgO/genDPdOO
sn9zDf56vuP1FjQcQXayAUnrzy+Q6vNmzRmN0FxUjL7zWCHMyV3xQZPA4uvexmP06+/7Lm+Org1z
Q9tmTdlmQ5RK7za7OCNusXCH9E4meesPceTYuP0q8MUVKqAfpzzsOzUhY2Z/neu+9fNG9rdtORiB
rov/kuJarRaHrPOAgs4wAWONHedHR5S6ar6cgBqHUbJ++jHfovUvHn/9Ldxt0f75tvGGa437iOYw
ld5f6jwNkLAGLjncED5VX3mt1VxKp4Ej2jkPCzP2HXPKjIiGEXQ5gJbs25A1H1uTYSqa/Ah+ML3j
C6Se6R6oC1SMKpzjPQIjGDVecV2l5eeU/EZUJGa2vjAqro54VZFo2G7z6Mb29JZ55nL7Y3dFOok2
UyXr/UyN9woivDnApyakIJvl/FKslvWU4XWEgRPKS1LQ5pNwW/5Ct7FP1tIAS8S9fWimUe2LCYYE
mEPvJgS9CFZwIrhokW6A0rA2eTC94lhNqMldzCxf0Aw5vKRL3oOqh5x8/NGRLVMx3boaVN661p8M
DmFXDBDaYJTD8FA4FDWrvLGcNQVnsHo7jDvGlwLe3F2HpSBQBTNjt+/N4Zi1IobYihSltvrse+wZ
5ccfUq+ory2gLfNYfbTKWlymYBGuekw339zYMp+TItQXbBoNGcIUQmUjreQ3T/H798Zh09Em401W
ENP8y0xKelO5pGYrbqC/4eKYBwpxuVVFjiwCb0zn3xTIf7tWubZUGKLYSj31rojwsmmOjBkkfwYi
EPWq7XbQe1QcpAo1Ph7zr6JZwy/wownm2f493oPu+OuH/m+O/2wWmnari9AFw+K70y2ERbeChE1N
oPv8kfPPq7smgEIn0BKjKctzWwn3OBUw1JN4fBrHkVrFMlzbT7wyfPujSd3QOTnmagp/U0X/dSFl
BXcFk4VtFdXvr9AwQ5bL62y9IXoZRzXn3ezHm+U4sQUkosrSywEaGWEhdRN6v5usbQvlz+vB1n7m
5IKkTrn0R96PC8JclmrSDYnbUQK7AY9z/fxDE4RPghTFJGuuRSw+TWWeUrD3tX1r11X8lom8YpEr
ksOvb9X759Nm9CxcnA/b8OKvRW/SkrE4hIZ7wzxZMq6occ6JUMhLofGlZA7yoR8f+P/ae3ydfGur
rvre/+/tN3+r6oWQxLj/4aH973/6/8qhTDHzPzuUL7+sX7K467+UOJLLPumXi9f/+BeP5/8xKLv6
3/Sa6Bcw2iJ3gKbav/7X9Nb1//EvR/0b+YKF31O57C+sNv/XoCzlv7m19JkYC6mti86v+y+DsiP+
LRXPIOsgfQg2KOefGJT5PT8/1VvX15IYMNHi0nNGwvDn8qCMgY32PSkzFXluIIjnMHszayj1cAsN
6xKIuPzAkT1JfnNme7e7/vG52x+v6eVplCR//tyEJl44hQLbogKXKzBmHUBMoT2bcnX+6X7c/vGK
/uzrffem/Pgo8mlo9NJ0pkv07ghRrLiLhp5kvrGe9Dm3h08e0KWDta60CS3jny1Sf3waFZfHKsFJ
832lOzUIRdJ+pmGtR0b82oSYjN5rDxc9OdTTNPlQFGh5qOrhH39NpulMUNGi0PmR7/aPZDLtLXqQ
O+mShxp3SnwfVLEESbqaQZd31W9OvX9zWWGBMGba+hkWju0/38EW81YcZrg5ijgvZsAiRH3uo3Yd
7xRUGu8A/a7/Xbb41iX6aQ3m4iK14Hxt8cDy4rwfLnWqV6k7yfYwAtKHMo5Ny63M35mw33+K4mAn
HCYCeLB5N96fOVFPgDFs9XSQ7paUW/fxqUlT9cd6yqIXvVV/81i+fwP4FG3xhWgk08rmGP7n6xc7
nVGyo8wb8qlEooyQ6SmtYcHu6C+Ki18/HH/3YdjpEdmwgf1VFtLHCAZDRYdahOwTKp4/RhbMDjux
nn/9QX9z7RhqO+h8t7rJ/VFg/HTYqe20LBOQLQfD0zd0gluQgt78m0fvbz/Ekdu6xT7MsvXnS8cT
TQnT9UTh2M4324EGHa2h+5tl4+8uGeUGV4tVEYP6uw+x4zBXEenYB9NV47FeVwB1XnWV4zQ//Pqa
bW/KT0819rltkoysXQFcoMR5twYra5lgHOboQgMsKr9ZaN/9coYD284iKOgYtXHv3/3yCUELkRVF
duAA1TGtSUTY3tsqNfu7qiAi6zT3SNL8cg1TSQoLgUqfENeG8/2vv+O7fWb7M5hV/pgt8Q0xk/75
lhmwptwVKN2hF1PG/LUKGxSLCUJHRB6ZW590Gdsv8wh+4p89+j8+mWXfgr9hwuF4X7fJdbHzdh3y
A6aJ/LjgYTosKYl4LQ/X4z//kiwb7PLbWd/80QX+6eHHNVTa+N0IF4uJfDKirv3GlHq4wO2yHler
GO6zxh1+I0n4uyu7vdKKdZjmsvPutB2mloDH3ZJcnJiwrwbd908jJN2LUvVkysyRNRBkMVb22z/8
sqy/ip4+xwXuJ0XEn+9oaImqzERdHAAM9Q+G0ih047J87vKpOU7dgPvbyp2nX3/ouzfflpj4UC6h
vrBttB8bPObnPr4zWY4uPbM4NIuJqrx3p3xvT4k9/uateffy//E5VFkIXHnzKbX+/DlxEnpTR1Qe
GeJReC2z0bmtLS0RbZMr/uuv9P7+waBRKOFoX3MteUK3ffZPDw15UHAwSFno/f4l+c0o2bLfd6fJ
CWNKxWKM/RfNrPa27/rTB9iDQzYtUtHj2MdSB2JZy/MYZwKKCcN+CMrZCD8YQTRIMV2lFs6j0sX8
xwJrlrvJjEhHyqHgM3VyyNPU9ZJ4uzmNvM9OLx3cPHG3gsqvdLXF6HlELRSScCdCkxv9TO9rOOcg
5SPfducZzJ7dkaRmj8mnmhGy9mujLE7pRBam32WtfR7WtpPXAC0MRmhY37D8J4ixC0NNTzrSQPmT
2orvy8zj+NdJ4zmcF+eDmfbyGyEH+lWMoryj4TXAecQ98ZxkMurpsdnQYWGDyRanDFklftxF4L7r
hr8Exs7QneoYQw09JTgPQYFg8YGXOPwwdO3a7VPbwwwcFqt30kSV1gC0tpyubE6qkx3hUglss0+g
0phEE5yADEKhNTJP05amyxbMbjMrX5oRl58zwuycyh+oa+0Zy1e8JdbnOLeh+iylWeQ7GurkQTmR
1ZxTlvYtUb6XTBCGoaoJcYr6ZKeZ8n2OkrArSLoT+V2jVY05tCFshEECzfycjMrwFPYqsneNu6EP
W4KekcciPRxOiPqgPFLnVIS5Tbp7DDPak2VCU2DvLTBSdnlLui0gbJXOp5D/AaGi13vH3IZtT31S
5Bc6MuDQNao3ssOUu/VrSIfnBjOBIJ15YWpwYWR1fl1DULNvIQpPtxgDgXZPEbaYqyFZy5mVHz/W
blrasjw57mC+romqOtC3wHjnxbJfLDOZoPbFSA6B1uFhAJVQxqCI6TbVe+hmRDpBZwepnEmyprCj
jRNBVa5NvKrCtnA/ZllLkh2RVd/p2dQublwX6GpM/fgc6qSyLnQV1ektZvH5snFyzzji0KDWs+Rc
PFP0mfaxIhO5O4AbMLpTHpHCDUM3LuB+qI6/cLanNlhsIkw3Hmqoj4Xd4wWOhoYkmn4lyrjKVN7s
26oxBGmE0sK4VjTDNyC3JjRrBJmlP9ujdVkrK9aH2hwyk/HaIO74c1LcO6Ib6JWGA4LEqWtMgOlq
JZSjbbABgLOukU/NCEVu1hLNl8/4c3mBh187O1TQutpHqz0TuZ6NVng2koZ0CoPE0yPgHN3tC1N2
VRAhYi8ONu7O8AJUed9jEF276I6EkdDZL+hUzlyJJQ0yqtRLksq2xO5qIMDVjWX+0Qw9CQyq7ER5
Ds2FR27zhUt/regKQs7zJpYUO9bgUAn3gQxKOtq4MzB20G/suwY/K6bhkDOEY9NcczpcJEBEatJo
VtFHX9sWqO++aHLpkJJJsoHf5IT8HMmb78tHz6kGPOJ11ruBs47YLUXvmtM+boHP7+JcT59p5enV
l3Y8PJmEE8qPk6z1pySBZnPI7Gx5NbxeWiQai9656JiVd7RO56rbkQ3SnedGS0kWNtqbED5sfxGJ
HAdRpVX7RDh2nu1H1C+vSShLe7/IXJH8ldlYuw26PpDam8EBDDnUKPDdfF2fHCr/q7IRBLPK0opd
8HvY2qHuisg5TKKoer9UTX5sl8WIAzlWC9ZmZTjRwavj4fs0zobpwy3MPoSWhHAhu3x9q5uSH3Os
QX6qTUK1fbcqeQTqzib0Q+s+/jJ6cXU/6gSqtQkzn65uxcD/MlObuqciZmwBHqBagndqBoBHSB9w
lqPQM0b89knBWZnQUG+nTKJ+d2tNo/7cQQY+Fe5shgGiOqRCOGtE7meWKi/66cej1hUN9pkVy1+U
DaO1t4DGw4cEtj/s87gIrcCKnfBWOV3+bcxmMgcWzY81IkUA3qwZczzYEr3NLtXLt0EoQ18xKOLJ
p+vkeQH568oDlr7WY8C9iPn3S5kQNt6O5Nbl06DgOyYjxGaTfUCdzMbL5BFzucmzEXnGozB5sPZO
PZgPKk+tF/Csz4U2zIc66sazggiM1AsoiS+H3mA87qElHPvkK0jYV84IE2EoobgpaN7uSsg2R3vN
CdSqqCygADb3eJiIIaxyQVIUJQstw625Qs5xCO9Vc5jlijLkuO4oEapdSfTiJe7RsT56wKa3wcJ4
Dpl5Xg2UYSwIVTBI70tJnF0nCy8oi+IVIA/MowobOLf6VQ7d+jBZ2XfL1YdYINBN3Ie8GSrcBuIz
gJg9A7fPULFPdAjvZVRVvmi6jtj5NL0m0Rcrz0qGoJvT28dgzZrWXDVxu1wuW+ZSlfBKLexuvpYG
mrCpPzsba0qRWU43ufJR3bRXLSFKn3AexnsnK26hHEUB9sxwl3UtoJwxwWJCWgnkYALqyCnozunC
/RnK6GDU63JhYs26iQs9Xk1LvXZBF7Pg+V26RY8KybtO+k3zZjdm/aq6YpiDFAr7Y4vu4Fzoxd11
Bac6SAH5cuyUCb6DQfe3bq2sle/OM7aDKW09rEnY3zuFTf2aeMtjQoQoCMmaRlfKFzkO4ySOplem
N04DEsrpzBcvC/UVqv3xBgpxEvn0VZLPUR1hWTZRJd80oJoN6qipSPyp753XRhU0RlA7huKxhanF
KMjJICBM4/IllHDjF3mvBsZH2Yg50iAthVi8h94VZHd0s3WPJlKiOAyX5kKNtr7XyWRjp+7UHnPC
Eggwn/BLxX6d2Y0Ye1cIPEzSCoO2Fe3XkBI29VGxhovvZhvaYB1bEcjMBglV8h/GHn+v9WJ3trgC
q0DkJPPD4tToDmp4NXW3zL4tYNk9TGa12l9TBETTp75YJjtgAEO0azhUeerXAnzXanXzeZnXt0rq
Iagmo78OOfkjlSzk0xiJ5BWcgnzrRrcn5jKjoBji6tOMwPpudmmDbK8Ij1sqkBWMEe4y1Lk2JA8x
Dhfe5IjvbpS8zKSg31nE7jGAW06URXlgGqbx3YCEfVV5YbOFh36O3aZ9QlBAJuPQn80GrfUuAyjD
8hSt7YcpKy9Sos184B7NXdNPkMzdAdj9FHkFJGz3+zhjBWgW8tRD6AtB1us1wKvc7XGYruQNA+J5
zDyHKF8YN4HtAHVPmJz4gnHAG/Mh4hBr4h9N0Vh8sFneq2Q6eWK9cQ2i43YgTvS5kRXQ4yhU6q2L
l5LtE+Erkh7Ecl/w7uXjFlQ8BVSjYqdg2B4WNXrBNAlcPJZ9mEL8CI6VWMSvFzkZWC0pDy7SxwtG
0TZh13Kuz+Fa8Mqa9XxoCOPYj4Py9tkQSjAanbC+Ok6ofC+eP4WDyh7qqsPHF9Xecm4EJn4vFMAn
prB8tkHcP/b44K7clCBVRGjqNh2ggJUkt9zjRiZ4kiM8nPWkN0n5pqq9SVbwrkxBeKgKd8quHPay
nW7r4VwjnTtCtZ/2aiUmZV5slhTZ88oxbpMnA+BuRthI4I7j4vOd48NM8jCZDl1HndLDkO104QMQ
WDhzFEN5RiTT3VD8tb4sis4Pa0mOQVgApaSoNjp/IeD2NoXp8Mmpu9ne2VnSkGuscjDHNSgTzNXA
DpdxqYMiZyM/rKsV3dDFXck6s5dC77x0hC5iVQurBrXdeeIuHWLPjA2f4q/mPVr0oR9pyu7aMgdC
O61WnPtSGeEKvniKOX9MOK9SSSF+QksjvxVmNSaXBTms9oWt2EavYeH0PQFtzThd2YWr4HUwE6ZS
MUs7oO3bdIHbVNQdbsZWl1SG+ejEBlFULgUt5644inzAD+vkw3Bci8OaNGC+wGlZy0YUBqnJdxhS
lfY3hIhU1KyFIlZ7wi2x4TRI1vDcNn5U6I6Hu0Y4NQpg4w0lODLaBaSt3XnC7wZpHGy7Kvgzov6j
R23z1lTeQCgdaJl75kBdUCWduJmc9HmwTYcwkOwmgXUFYSQ22Zwpx3wduWSzTQTJDLvWrckYgTMw
wCdhQyYwmEJrt0Te/LxmAz5wgbrrOE9LdpjZZHMfnEC5G10CyIuGc2uZGAZguW2hVTQ6QL/rizI2
r8s1fYoM3MpxBG+ktNNAUfSc87jW11o00dVolMMDUCq3PDrrOiBCLGKYxhjex6wtSaZSdeLjgk66
WxCZ9VUyOFnAy2PdMqYni1zV0HUOrYjgCWBSuUqcTn1APVdDtG9Po0FJt6aRABqeRNEtJymYxITW
7mjLNCfyuRYIZ1Oe3qREZbV1Vx1tvZjfYJ0vn6SdxZxGLE5FEnzDRusHZcX6pPf0f+oDV+ATMwbR
wM1HvAC8GwnjYfWywtlNzJjtXZSjEA94F8oLSkJ9tNuGjNhKVihW0/iqTd1v1hp5JGR61065FNZu
zscoI/UjGU86MZ7KBYRJYhrjBzd0xS0ctDLoMPXDIZi/qrkpbmpTFje4XOZXnqxPdNggr5DdVO00
E8mrcSLDF64iiqd4vGcqcqGnhPT3pYq4tiSJiAuzjBY/KatnXBjbvkluq5m7EK9i01zvQk1bCS3f
yvA/cj2O2YPyYfFUflkW1hPFQ/LY5wP8/hZywbyLjT6qg7QN8+nodXP06BbEg24vdkTqWYgId6vo
X9gZSa8qQaO4rKVUUgUFhoabnpvRzSzK8MJtVfN5qhsR++nclx8RcAkuKxkSPprH8IFcqBGcmwqx
1+tCq6A2oYvHNlmH8EeMj2a5iHkHysNN/LEo2v00iM8b2uMhr1Q7+1M+flk68yOdJecQZQRnoBZL
weRA50xK2JJILqf64GIrTUbS6FCYhNSWlZ6bjenG/qMK8Qi2c3pLxiQ5AZt56jacMMz9kMhdUY9s
pJnGs19Sc7zVXrtB+GIA9ddtMdfzR9G2ZLNICIj0f8tnwjGdpz7yIPvY4H0wqMbuVz0vIVFuitC5
3dpv7Py6lcshGgW+Jl0Wggxk1uS9m1RvKiVqpjYj45ooYbc4w/ky7pp8OzOAAlmeiSoqqMIpIj6E
pNWPR/ppZREU0yI/JrHRcZygunsRbuTs02LJ36wOLhu59MunSY7iwTbrLcDdIMwPB5GXE8eIkxXY
SDUehWHCllvT0iW6OSVwtu5t4sBtMvTieCW0TJcWsPHBxRtcp6uxr0sDLqS3xprik8sBlaPrF0iM
c2d50HW4+36RwPaHI2DNB0eutrXPxhFX+TKo/tPgRpT6+CDVueu0enLijNioeGjUyIrtDm0AaFFy
P6O5LPfjCmlVw9+JDjwg+YQVvSiuLSIzjR2Sl5KUS8C9XwabitJP6ra6DUGRz0yDLFNQPJlmui/W
ZRn3k7mKb0nHor5HeaDgFqDMnYBUDcVj6omcIrQW1gBTkIy1vQJPEQWsHhAsNbm399OcosWywMoQ
xVqP6CXQt5vfDVfAx1+7HomJ7HSjdjjnY+J9s1zAHprHtKO+o/7aN41THcOyz7YYylSJINe6/h4y
H5724VjkRMHSZ7oGleBepcui8OClmlXdRe1669lrZu4x7Zm3BkwfwhuJLyeyqWk5SlDLzf2VN0dw
/okSZBZGj5fToJVyOInD0SGBhmg5EG3NavstnAzS95xh/UyjZiTyb+p6IEH2QApcKOfxoDM09/yc
JBKPDXw9VrPgBhMRHVO5t54muWxaY0YeYEe2LIScKSL8lMF34Bqg0+wbe6O3L1F5AVALpeBKaMJA
9WjKqwrti0f/SQ93EVuVQQNm5oDnsNTOxJvqPKMGzbVx2eSLTgPd9nW9a+OqfczzjuBVNRt0qDSJ
gl/HTZyLwSnh4EHLb6STbeeJ3HuVqm9EKtg0cQWzImHTJE+lSehS7DNkS0Qne2PxkthDwwI6j8Xo
z+Mgv9t1JD83nkO6ZFd7REaauRw14MVqkD4+o+XaAXZnIhC3G2wymixswiajr/xG9b2KMSPtwrGL
nqXVu987e1630J1yPtgGcbZ+isByOS5eFnPwWzrlYGlhEAjOyGrqoFITvVoIST3pAkg9kwNMSfsz
PGRocLUyhDyppmypEUElQKMUDv2GTAzLlewbs9+aX3Q1wnqNxoCO1ngTLcvs+obrzaSze4bh7ht0
J/SpZTHD46Iq4rUvITseUcF7zUU5NBHB8tSKdzHhNPYFBs583UVjXB4lTmson3OD2N2sjEzfapna
rW/Q1MoDODTMoiBIbkkRVqzELrfV8qJ1Ij/ynb2HxF2QODeWHSl/Try2PZfDyNfC3L+wceo6cy5J
a8qQ/Ga981k0Mad6bNjWFyEx8O5zrUYoQgCaHswZ9OGuIkYOeB+Rq/1NS75C6Zus8g+d2VTlvmP4
HX2DmBzBW0WhNV03Y8YR31J6IJyxXIlDmEgRVLTjZ09eIbQ0bT8VMfJ9SFw5YeaZaRNwFVd1cj3I
QnyAWJg6RIX1AHC/U6YanesLAK4dUdPhrM3mNsoU/O9LDy1zwaaJdX2qAgKcyGrajZL5IfHXGddV
+bBwKiM6VZXMgTOMoH8Xf8rwbt+67MbYKem3c5yuM87slsC+sM+Z5hBr460ZYKaBgDLMWRT3+1KQ
qQELRtjg1qquKJ5AwUEVrLbQp2OUNaP2B2/Owz2zws70FQ29mpg34Y77LGsGSm5WaxiiPaAQ/Gl5
os8dDm7T53pFWw98BRFxWYBZaIKwyaP581g35koUZeamtBw5a+5hWtGatowpjQP6tyMw5jasW2/v
OKM6IsO0q6feSScKEMgSCc9/WlowD0UVEzAyxSvEIkTGQVObdfWFjWSwL7HpVa+jGTUEkbgJB7Vl
Mpi20AtGuWB3Eef7uaasxfvauQhi28yOnmgetOGHbHALqt1q8QhStQX5l5KDD7nnGQN8+gRj1Lxl
TgcoUxM4KYN6LmzvGaozE9SsMTsKLOmU5CDxjeKzKtPhKU3pj/gw3xxcROyLyd4w0h7i77Ks9nks
QgcWtt6OWzdrvIk33Sh0e5pX0nm0ZQ2rjDiM+a0fJTpx+EnVbkwW4NphHs5PFnYW5xIlGkaT0JwJ
n3ZSOjesarE+G9KedZCMox5xQCEUvh2yKrqn4Qu4aRfPnWEcRB1a5IVFbuTxTGFtIo2l8izEhmhl
PodgSKIrR47OcOvQVMiOSocG9GPDIWqjLtXyBSww1g4eJaHomSENCJwo1d/TaTBpNdPc8ABIu+wX
O2hMytmPPCfijImlAXSudEbcb5dRY0+mYgwu+hRieGWXLtjNyE5KPw+juTjVfUk+ZzgXdXlCBDh/
p+5OHDYZEnrukmm255ekjOowiGpTzHsEHWUVZGBgbWZioOyQnBfazl8tLJMLlc5CyhlNTGPLu95Y
kzAMp9JncB4/uCv10x5SCKxJXLJtC+GrqeM3hEVbtl5ldw+IXrFVO4s2H1YHev1OV8CQ1wgO4bEq
FWi8nvy67mithSZsUeO72psVHMQdiWZpcqGmPtuTxe41l51J6u2uE6t9Wzi180AKp858UxTDqxeh
XrpcGZklu4Vo1dvaHic2YIyGDw6n4S/Siqv0eonX6LstiCfYYXWrjXvSHNU9YZIm/7e+87znxcZ3
dFsy/nlYPKtR59pVzXrpQfuPTuPCIfJqMGInO+S9qLwjysehYl/J14kIINSU8qbJkvxhjvRoHjp7
EZBHLSz/3tYT4jQNdtlLw+GVJhlH8LWNV/c4t3RIIIeTzvchjIeIszxP2ujLfCXNNS5X6fgdT/fN
2oXtBwoxEG6wnsl2JjTaheMiFjVdDcQ8GT4iIfmc2IlRc3TlLBuYoNTEzuUsyzvZpOE3apfhsgDm
X+9WSIXL2W3beDzMkRM/RI3H1uyVggLS6Ava443hVGwHlKdB2UTZx6ZLSagheKKlShkEsTlzGee0
c0yazxmittc6mrvFj2JStn3IIjKp9o4KjfKSNTWzPnAsZhwi6NX2vOimfcCQVHwXRLfHe7f3ZM5j
SYjTobXEWOyx6hTmRbakeX7AvViQeAhHro52/HgxnvCK8KeqOiJd+MouU6r+tB/1DIMB0JY/Vw1U
f50kTfVQDmY+BS2UfQYfS2gPfuVN7eo3Vhl9Lkp3y7wumE4TUa3N8RKCCOdsTQvCgTAvs5xz+dDl
RNLJ9MWb19rctzDgX4pioHgRBJ3EAbhuwfOHIL7IeenCZPoQQSCkCMZfJS57EAogRp1VvclVSGKG
+Od0H4p26MkQHWa9g/3YCCIfdXHuF4ale1vY81enWNNLJngZw7MuE5cF1Fte+WluniH2aU7QI41r
6sIp/mjCZys/eDEDa3IJsuXILWFsE/LQqsCkdaj3ntGtp6TPFTP8sJKLHzerZwRDUejoivgxSmrE
MV26oxpusXnKuI7PBGTbxXElcSgFhgxY9DiDUwXqv5q0/SdRc4Tu2BPx/UN5fbGmgtEvQw/67LR7
aKQw2zSAlgz5+rHCvSjOXuq409kJOYFerK6mPIxQIrcBLMDBDTqyxtLzNvhG7ZnSH3VURbtvxme/
EsIEdD2Ie1Ezc3KmztyNsC5PUz6Vb6KzkDHG6DhJdGriFGZoXUPYAt9dnSYZUSK35JBehRygKVGW
gTs2guWtTjBEHHqpkir7UDG0Ja2c3quGsO0sWZAToGn4LHLic9iEmzMxK9foXDDj/rp40ZwFlYdB
wUfrtRVgtGGKAP+gMq8TNsf6gHQV1nvL3ntvqal0QYZTuu2NpSkVzD079naJx2LO7l/b020+1jyR
2Mga87mjdHtsoUfd24J8zpNapZv5HSZQgx1rldW+T7Oiv2+pcBiYhYXxti6qdE5I3OVFXjbWJ4qS
TO5ztvViD6cm/OhU1pLtudbbiXTNWBw2o/jg93boLIGbWUt4GuYRTmaOO7O4oE1f0S10sQx3p4zn
7UkzdidVuqOLFKDmAEreixyCY5GbcfaQ4M1mtk/u1QSEV8m1PayTkvmXqVdhfydxe16F5InXVwNc
lcgHeio50BlWMm9xHvKlzGaz3/eZ3YQXTe0wQ2gm4Y0Hi3QM9SDT1rsZiGGbgtxyunsg4wtQ0Dqv
IQPmNfRlBo21zchaTY+ZKZbpGIteynNrOG54MpAFeuBOJv5EypuFBBIbgvEBRKANbcxcp/oma0CO
HtaIo/yHMSdydY/tAfofExI79ZNwKOpgMGaTniuWlAqIZYm1JA9bfdRD2DUvdZMBrPGLkpYEaGY6
Op/RAnQvczzqwec6MqlPdbXRPYeGUL4wdb7hxkkfV+4eLLpssQznSire2YDUB/1hySPgmp5aKlq6
lNKoZGRYDMcE1759QUadVuSNSVpAgb1MGGYYKuuvjetkKYNSYPS7eS5ABcs8rb5EJJVWpxKpj+cv
eT2kx5GdtDlbuUFffCV+V57XKHbES2jGnXllxHKQCy27EIyBUxNo8UmvFl3iK5TF88xUEtvLJx0X
VCKEBkdzn+9Icuscf9IFBzDTSorpMl6XwtuNZE8MB8IOiEwB6G6N5znjnBfoYY2nk2JPGwsUNo71
FoJ1hAwc21m9k9gm0wtigieyrl03/WbnE5NRnO3kzjFfb9XlRLH2mskpb/dJQ2jPLsffoe8GQv3k
g+6mKd8t5JMC8phV9jaijbCZR3AQOxNYYr31rWG/MuGkCdMCXm9OyFMG0nfnph0IYli18hMpp3M7
t9ZwP1nj/MzsL84DePmERHbj2NDDF7Hzvcsyw/jAK5V/7OZRfIylml50n5A/zuGLsnYc6q+omOC4
T7YGKTxJWdyNQPm2XKRmYkAAVTXea9zuCyRoZme7xDLn76pNt0QU4iO7izSS1hSUMwPx65QDOz9Y
5XDmGG04L5RhNBwq8jKKK3qdFE7obCCi8jIXn3Fg818NppdorluXqFUowHPMLKJtBuFn2EGTwOSC
q6tFG6l7IEbDJJbRdnEwIRIjjwBCCc1Re05gTqKE7iKf/PmO9a/JVuzB1pAOINCkkwc1bX+SuGyr
23dYwnrfndAh+cqw7JKaWrMMQxqI9ElEEeHGHMHY6JK4mb0r5NrK3EcZ7tATRXP4mU5DR1WQEVgR
KJSEr0pC+upYWkil73F7B3YGLPug0HN96QqzIccMmk+zM8i2af+TsvPojVxJ1/R/mT0b9GYxs0hv
5U2VNoRKKpEMBm1E0P36ebK7gUFfYIB7cVbnlI4qpUxGfN9raacZg24+SNpvl7PKm5Le71gzTlj0
ksKSzgPWrdklrAqaPqLxeZGpD2Q/ts05A2O/9YcP/lNikVu2rvykPvPui2Rt5Rn3dknq/XdRKjoQ
GoeZlkqUemnXskjITo6Aq611XYAProuBKXy9yK7iVTPNgWEtvE9n4TvMvbVbpGjwDf/3Mafyg0bx
GjZzLV3T3ofaXsJ1dAti4duX0tk4gtIAin3KLlpbfQyhjxenu4wY1LqNHcv8K45oZWecNuV7pGam
/F4qWkuVgNZci164V4LRrS8K0rpXRBFUGaR+KX8cH5nMTncxSN04BbxlKpjnO+KhEvce7S1ANC8L
mx2B3eUKSYAqyPyywodpYALc0Jo9fhjwCHcdMzk96XaUwaqJYhqc58ZzW/x8VUDYOQvPw5DV4Z2G
vHzjY4wgZhQjJdBWNnUZtek5SxZYlvfi+33jwBPzkeRo1yMrdtjUD16iJ5ArGd9GGolacNWF9vAr
ZftvSGJGHXEjTNV9Phg9IQwr+YC5mE13RejPX2T/BY+RV3q/u0DC1wgrZfhJAFnvy2Vq/W2W1Z9A
mtGxHA1BBEMeB59j6Gd/I0DQehU02r+kxsZf3krpPtlTJPP7uu0ssEPDw7URIG5fBLiV3qbHo8bK
mVXhV0BNjvXQJ552VqWDDOrgizT8ieleooWdlqEdEYgt6qdlaBjDZre4hlMBUq84GiiBrSwnPZkC
K+dHqDwq6O1UkNyVtSXpS6JRUOdVmapx5XT0BDx2i2VH9xNlDHyN4jWu0iAlK6/CseleYE6iZeOU
iv6jljgunlWfzjPm+Da4xmXg20hTCFBfISdmyOgXXfy4PMID3ckRuYvIY3S7Q9AVW8eefk/eY1UA
z1CxDZ5ESrV9EKzfw7qtgLauAancmAnqIlm7InIvuSCyZzcnuUtUqmP/JE6pEw7UmfJgN1PNlRwv
koIzckB/gqosX2l24ninJUB9c50Z5BQW3oWVJjjj1kO8ODV6Ay36F4o9fMSeKsi8796XorssNwj6
pyiEXXx1cVeU26rKSyrH/WYq17JKij/wo7QGm9FgjW8yJuBVJAdUV3kyzbTnzp3eVGYU1w7Vk0Bf
ajfFq2vCnOlA5cGyj9o8c7+QFwxmWwDQLe98x5kePHtizUmbCNgTZgR39zLW6HKaJq4QrJCDvKO2
Jg42lpR6pi+1UrN/4OcADBxopKaUJYkmoH9F+cmpCjJWDWp8+s4jcj/hn5XyKRreWn3OAwHABwEH
bZObdWAD3qNTSMN3Iroq6qltv4svVi3hYu2uZJIkKTxZuW4fLOvKmSvaKjL0iy8xPOJ1ynVPsyqN
zvlaKg7Cg+pkzAQ19O5OZ1nSbIghQpNQgvQ0d0RzS71Jg4LgJT+kbGAl2jSnvhqDbHUidrTo3vPe
TRE/jTP4dAvkC5JGAHTGvPfRyWhZDkOS2f3bYNOjcc+Ag/9KcJFVX2KhouVU9Q6vy6LuOS+usywA
ENdO2UxtymLWxMsmyIYMfrOUrbuNWdnjS0XjW3ZAoNfUF4vGMZCUQFHvTGiopelPNBq5IJNSjImm
DW2LMoQktjOyz5n7bgb0vM64IynJ5djbwdMJfz3ocS4ChgirbhBZoMFSX7nfCX0i1Fspymemkcip
rJ/qL0aRod/1UyB+d5hny51pqWQ6THw+6A5CKrLRUFAg9tbUf9pLTQSLw3sSbUfEOtU5IaWpQgk3
jqD/oT+RhtuM/firoJbEXOfabcwBnR9Z2PW4pChMUfza7n4u7eCXoE/9R/EhrtYdbQrTJmtceSMl
B1o5ec8UHI/NddhzVlmdfGp5EmmqQE07bqaFkJoL3bbinU/v1O9TSJa/kmby9IxxfECTOat6vgrJ
vndMRUjmOT9jGPNEIalZi9H3yU3wWTI/qymL/Q0JuFG8zhE+5zZ3iA3pb1Ut10cxUPF+51MAIFhq
U/2OkK1HmypK6HDSd4rsQBB8DCpLKzgislhU5k9g6O5DurS0IVqKnK4UcI56ONFiEsbZGkdbpA6L
297KxCdasqNHVCkVqMTie18psK/Y2sL3beCdml8wSEZWbNO8Vqhf7boMkI6CilPdRklTu+z8aIh+
5YWHREFUiAF2XUkIOjh02A6nQCb1vAszBOY7DVJSnWioEvUh9flxNm1VSu56qxTjxplmlYDPGUHW
SjbNidomwWyZfaQxCpyRE7b2Ol80fW1VONcIhFwDdamzfkz2aYK86jc5gQwwrD9zf3Dnys7PiLJr
d5PTsNTCnBSUFsMvUZqMyrFiNJoBPFdVzp5+b2wdemQZtLaN0Ev36uq7AXpI3mpbnCd3xETfIY3l
lMHfOT7zNJTOi+1ON4KSzH6bWYPO1dRt2/DiWKmN17hfOvynMXcZ9Se9cVYhF7qF/TjGAUV4fcyj
V4BnVV79Kw37rDs3LKfgN11llY+tm84Fi5wHBNS4rVW9K7UA06N7z9SnJWAJH8o2bdQbuU+Zc0lc
MWNaTNqJYgan8Yv4u+hJVSEdJgcPdxjHKlBqd/QpV87Guq4f1dg45t1kXuTW2D58em1WyKA1DT5Z
RuS+buKhrJhcKKhZ44aVtGouzDjBxeKVV78sV+dabjiRUrWhPKs1L3z+7YE6B1smeiB4fnKrOx/X
gtwPs0QQZOVmzhANgT4Om6Sw+v4oqNLITrOMUHPMbdsDUcDjx99NQdXSO4WOtnWkTN4aHhfdz8hX
urTMnftlJDEGhYhazO9Gl457be0ipox+KSLqlZCJo46/1WPCActSLHo+U9WdleXZbzJFrsiQSIJH
UcRbab+hoDIv961Pc98dIFvfXKAsg+I9jJDRnIsmV/P9qBoUe3WVNMnt5nMv1WLTkKaUSo4FsfPd
KgQj5WxPhMBUT2D9gf0X4rBgiEMJQlM8zUQ2asGVzVL0JXWLbpD0+w6sDeiXKjefHVgP/MHZUHgd
WdGByTCLUDAFSAPSvaYhxZ/26ciw2j4nogB5OgpsDUF9gAdxq/4ztouGJ7KUqBbnc9w6WAKWYOjN
42DbxgVKCiqCO94GoBYPhqgqRTt/Vaph+dtxtIW2PpHulXfxbpw0KNlkId7ONp6z0H22I/44d5A9
FLOS26GaQ4SgbZsmTLF5F6AHoJU86zg9XfhALuOspwVLirya1aaZqGOd97kesqTYjranwqc0TXPR
r6A4Y08dEYgF04P0XJurYuC1Jc9eWKTjoYdXoRU26jJgUVqKeqrAVLzXjSfeutJAAxd2Zj+O3lL9
FLhhiGUSY/CXa23wmUi7+D2i6e8jQaRrVi1y4hdh4mQ/2c7SHyrXKj+cvgveKa1NfpHenw8YYSqC
T3Y9QVogYpr25y0OIgf3StHQnlbDbv/LVfo/cun/9yz49+3f+ln3f//q62f7X836/+HdV//nn3+M
rfXWz/0f/7L9p+P90fzt56e/ysh/+fz//ZX/3T/8t2/+ZW7//u//9dWgorl9t6xo/oulHmfb/9+H
f/ls1H868Pnyf1eE29E/Qg9zHJmRie95AR7JfznwcUv/gxAF+EzCA7Fg3qKc/l0R7rr/CLBSk1pH
7BRiiwSr2b8d+I73jwRuHvtZ9C9Tf/w/ceA74T9Tef+fAdTCKRjxDxbF/3RmlTk5e72x5LFbMKWE
Xp4x8kF/ftR+vuyLBd/KiqHEOhajZa4e0JXciHrphuMCwD+tgwnJD4l/s/gJlF+4CMX67jrMCUpS
Xy5Vvq4YSx8nOJwN+an+MZ/g3VdD1utf7SwdmgiLBhqeiqEBXWTnzqusmmS9pjBG0sLSR+92248n
u8QZ5XHU3XWiCw90QTpsIcwImJXaBOFX2oRxt3aSxXlrG4slK1iQJE/+JGj1RNcNz0/cVOaM7o8N
11Bi5hgh0hYwbNg+QoCsKn5aJqT86y4R4xWPJcxhXo/1o1VZrmLng5tKypKm0mqQgbUSLpV+KwoC
1MUReX+E/UflVqA53sSCuSOsgDoA+uP3OR4nzto4tMLVyCT2gPbfPEtPFW9oXboPtvzxLJNOnSmv
iMALFvM+xbfCp8GrWObjznD/WdT2HLucFX09WE245Zfhdsjzl/yK7rr545WhS1Bs2Ou9D6Yq8fio
cAcw4uP/gVodYqd6ikjD2ePlbHfyliCJ2lmE3aFUFMEUwF9PNeIo1qKsRQ9WVAKdkY18gpoolzqc
ZeL1R8W5LchBCx2wbW4L+wyOYfDDD0P7DMJMnpCDo+WjM0t1JZjT2udpEX4wR4tdkmvB3arEmt4q
a+1L+cGoMFKvl7Q4wbP6wnJJ3jH582wNFP4y2iWpu0bA126CoSyeDBdsuY61E5bcvtPNcBU7zs7Y
tLio0cT1zvgvcZRc3Zy2XxSEJcLgOXmoCrjMLMnphaxDswrHWNnrLOz0C92RqNPlmFD+mcYH1Aj+
Gxn1GdpzNX0KzILXhPniwaWPV5GNZJ80g+glVj21lXF8DutyuXbAPW8UzIqvjpsF+rZ10o2nuuoC
dGd9Rwg/tpbvjzPCMZLhELCiYM5sKznNGq6c2pD4j8zZ7lemp1qxzStSE3U0bRpWpgEdU5viWDGI
AKOsuoaGW43uddh0STvpyk2sRHAxozhbuiA/6mKyfkQSJt+Boh7JRL63sGjemKaRQPV32Mouec/V
Bb8+/kpQ4uVRUH/HpxnSXu5R0qD/J5sPebMUZNgW48fM2PnLxkJ0wb1h34OUWc9gFR48r1c8ZDLo
trQ4lu+p43UvSxkxtNCnFtuHOnO9zdQk9RPt3fpxier42Zpb+zPmk0yAr23TB913UK+tTE4pvOyl
qqqMhB+cdVVjh/f4FQNDrZnRhyqZxtMC0bJeoJJem7ENNyVVWneYp6bbMo09DdBY3nQo2AhJwXHq
cVPoMSKYXY3XmRNwXWvERzeb9+McS5TXxZi0n04V3RRpjd8wILkJHzFVIvcGYjvyt/t3WvrupzM0
4ZuhNRR9p788paVjbQPMYxvXhjNn1VrqbZzk2QEROmLIzOkfujQatjeu6qYXDX7DdYz8fm/RWAJ1
wClBdbUbfej2Iaqo7szs+Jl0824H05Zs6RyK31Sr6H6fqEHCuheHiMOG8ry4Yvw7T4RSPcOiR0ev
8paX2FTxKxrG1y6KtonQJHhfumHJrovdEw6Yj5PFjc/foicwZANXRhgbqSwohaLpQWtgwHmIUVuG
1jfCoIe0mvNnPFRjuVIuQUIj5ZzLBp01SFZKtOC2jEbnKdIKvWTtMfGP/rkdMvfONdrfRPbc7YZM
qHuB3OexdjEzkegc7dGdF39JXxkecKq1V4BS90Dk5/xLaHRoRTi47QuSnAQ3XJUXW+FBydnbbuod
Cm4XrdYxhtV1jpynWbVjhy0GjLtc667Oj7Kg16/ouW/RZnQtZt/l9zJF0QvFMdpHClwPR+HE6RYI
GEEWfLX9Qo5SfxwiR+8UvQbbPLWLg5GldeltOT9QAEZobUhyALU0mbqgMJpebJkW51pk5lPJtt3V
3Fh39KpnW7dTPOTjkFEh7jj2k9ehfMVWcpKD722oJr8rUNg9A487q1qI/t5zDW04RYRQPmrG5adu
3eFCOAAnLw3M7bZzb15Iwh6vXYAiHIDVWieGOZkAKucT9WxyrNul2bvt4P/OWU5e3TFUp0zyQYPA
s+OXvCzHh7zL1ZGRVqMKNNaek9fe9bq079qwzPYOshdMSaD4HhpHlZ0dKMb9UEp9MG0wH24GJDxL
U09pVVy8Oz461aHru2cAwODLN7kz8LwV7kvll+6GLGLA7Nt2cvGWwb/aXbX8HXwVJRS3Jc0dgI3e
UFNgbewxHX43k2ftcbS4H5HUCy7hsfBX2q38X3xJBTNG2ZVcmTKY7xsb43JZkqaDCkWqw9z4/g5P
tDxpP1g3C8p3u5dmKxZCTsepzR8cbcm/usEmAAkSgahjKoxWmkOqW48+lcGsOVX5RAF2coas4RUL
sxzHeekfnNyxT/HYu0fP6uUzuZXeNfQb/wSzGeH0mDu2cU/Qrp3omc476j33rZ0vtNWyQjzZeEL/
qIE50xsJDkS/YugW7wbLeUSTEQSrtojzNwGNeyI2B2SIoDoQRgxw68mvOO4hvWipr93shub3Hp0A
XeqeCA/u7gR+0LMRMYBPlULpTNLj96LC/iESczesoqBJ74Na5yehev2n8QqqgQ1DDHuO/Fv7NoyH
FtZ7pkYf4aaf3nWm7DfksRZPJGKUP+jWBc4Iopjmtdtb5mTcI1Q/0nuqB8UmOy8Aag3NjDOdrcWQ
pIhJsPI4uW+9ZZWIvnLyjZtVbyfVZ4+4fRtZMxFAaQPljGSDxlvbOmldho8T3kpkBCS4Hv2MBu4O
S9ABChwdi0Ed5mybOLTPjumSo2R6wxpDOx/Zc8MeD4e3HUovPlq9m/9R7WwhSbYrFOFxZZ/bahZU
8SLxB5OtvLcc1cEewQk10NmcXaWM0kMkYcJhBLzr5CTqqPNBEWGcRWJNGdVY4mSWYPRp2PL8BoG1
ISsErLzKxfxi0ro7kfsaX7zemZ5ayaTRchmjRMaqGPS5e++peXrkaquPMzfOI1glZ2tKDhaFdhUG
X1Ea50QtLnKO2u/HfdvH0bMTjOKtSmS5K3XDhxqnjzqNbmwV20lO3Nx1IOQmbX3dUT2CiBCTMWxL
qT5ymQ4bvZTZaTLMayu3HrhGVBMffVwUrD4m+shJZ3hZGq2fFVvzwQtr/eVPxMnA6E3HdhYWj7j0
Ppegk7s4iMZVF4/bBZR3VYI7b6zOyzEiT3317Gs1HmwUd6ecUAQw+sibdjqhcD0CnzwiaRmvUzwH
3Rq73HCgf0RtfYJWtlhENF2QuS2+5ewMj6WVpr/nqko2jevHV1QgHeKcpaS3kdvw3rK0A5aV+g9F
2KMIL0QxYNBoWqRKBMWnz6VLCgAV1tQ3MCJ6e/o+gHO7JaJtebAKIVZuZ6I9ojKW8XrAjA/OZKPi
GBitdWfSYy7y8Q4WqXlohwEJRwDnM4Wdc03Q8aFY86eJogU0LewP1OANUebuOvIyCaQksh6nOpa2
TTMaPjZYYQ8oBgIqAW9Kqbr28IFmZbZVULG/LGLyd56ZwwdM6ulmcuVwWGZTDOsQQ+c2hHyF8/a8
+W0IyuhsJRwRrP1yRO47J5tQyAxHhGjO1L1IhGkup70c5nndAuy/La3b7fKSonMMPtwnmhnV2ual
4zxWyUgdCl0s65oG24OA23u0ez8r1m2BXs6JM3zz3pCfpYyDD3w9zdpfCrFNklBc8QskO+X4xdFU
rtiJNG7uASfksaltvkNBPONhiAKe9M6M27FAnMsJa03fQUljJp9yyCr0PWLrGpNcYqnsfYxV5hT2
S+KvCRa/Au+Oa2sJJko22xRRqqtf2tQ+NPk4PABaRHfUlt6StiD1t1kZhLueiIJ2U1hVebIpbPrj
gfygFHEb6xDwcL1oLcbvKb6pKlHhPXrES6yl8JO/kSnUXhsTvk3oGC9eObUbjejui47y8ilFlHWP
LYb32/blJewRwaJykfUq4srfVamTvUor03+HrMkeuQfQCo6Luk5Drf7gdfBPPBXBj5yIMImZ3R87
J+6+JPomfCREaWzs6NakQhJT9JYoC4VABsOLCxt25kZdKkBxfsVyDOo7qmJwvmTW4p8t4ujvkU+w
3YwWzx9arHqtliTbGaYzFE0jOQYQRuHXEBSUNXpZj8s2DLaDQqoyV7F1nR093An6zt4iJSHOcQM6
K8fH6GZCFN5r2/AA2iQTgKzfRgV21YcubvjmdT+55y6h+FtHloU4MYgrjCzN8mpxgZbboi7Hg9+0
+Xcc8AFf8aYVK1R7CVhVi7LWsxq9k42uXmFgx6NJ0uQ1bdwI2YDQMxgv0mbCDuZwrVD3sfbpwPyw
tk56RciCuffLov7ma2l3lygDV2gk0nMaOViMnKyxL+4S3DZGHJbo+pHrOyrEk1IwAcZTpd+8it0q
M5boKcvM0foF83TOm6XkkGlpxWh7T1F+22XjE/IVQLLettptUkdAC9mEaNrTuXuHvtu5uiW7dWNb
0c/sm/CKgGE6oVOPz7qzylObL9WGbWh8kKgMPruM2hiSwXZZG/dnNxT+Fpdyx7kZkp8xccpugkU1
p6b1h3tdVN3BuGH36QYm2uHNJJWEDQxPdZ1sl6UJPvi7PbPKyZFAbuCmFHlk3TVc/OiKNI85Dgxw
p8Az7iHrNSXyfUIYvGdgbHtCS5bGdl7pp+r3E0Q0cTBGPVNvb18Q8k7IyxvRrQnsT66j29cnN0Jv
TD26Kxn9SbIh2YlPixTHgMV2FfQTzxHCxQ8c+SicF7VkCDsH7yWlg5Oy86p8Ji7F33RBgoslcIbd
Agv15uGt/yH4hucvi/K7mbafNZlNPKJxUH2MNMGSEoVfiCaXtjqHTiU2MTD4Gj+WvMBmCTIObp+t
ZEnIGB2qhTQdKuIne4mHtWlnYGlMROXZ5aXs/ck2u6RIvDdW/34Fx2QdJnt6gW9YnuO684mmMWpX
D3V3rUvUE2Ewml3fCxji27Z0HJJlRiOAf5YxZFhnKJ3u0GybkT+ecayI/ncUEP2w9VEN/c5BYFcF
+Sq/XKmwctU60Kspnohc6KL6l1Hpc2Nuc1DnzFf61OHJCuVye6PSPvCw4Z2z6kiV61DPOcSiYy1/
oqh8VXbZbC1vcvKdDo31SDSLdW0a1b4PnqP+Cqv2v/Py9qK7QeGuaux0Z9fjvJ0xq61tjArA2kRN
zu28rKo6OU2OyhF8VjOKiH/+3NiS2/ONizpMnOkHfFPWNUASQCE2YBAXMVpPil/DD1iYFKEBHkCK
HctVNfTENMNp7rLJaih6COVeCGOuCnjsbgC7njbeaOPGTNmLASY6XwEpjXDasd21DwqyE4FSFStO
7NA5DYHXNCs80dWz9srsd142+jR1etjwRNRPkrzo7wgbB/wlytULNhmowr6lyiwqyDpBCC9j/v/O
ZSxIh+geLtDdk9CLKqGMuq3dOu/ZTRKY+rX8E7vjAbdPyi+hwam5m+YhxTqd296lnTkPDnbN3C9I
axrX0+2Y2zGhxkdtItTG7uR13yavdLTBRTrCDvij4RYZI3FYJpVtLMfJCsRVvYUbOLWTQ8VCiMjJ
mp6KDtU1AgePtzq1sKMIIjNXfSkm/OANLglfMDsimXOISgIh4abts/5XxO/FAc4y0FSpyT0QQK8K
V3FbkCpHHnNYnYhgcH7aopTvo51G6wbVUbwtstLSq56Ypr9hBEm7Yl3truMk4wfPqMLZlFZhzsmt
b+QX0CCyqjAmBnUW7shPUYY0VwPf8gKn3LsTTqcwiHYFomeiG48zDd0waZyvzC9dOjxgyeKD0A/O
i8dCu1P1EL7SPFStHCigc+CU1Ym0q3w3ZjmDa8udctd2mKOSwrfomlyKYNjVqNfdld804zuFmQjR
EdTPElF1VOzrLg24tGhgeJFTnaKpA3EbtiZUGKiJfL+4mSNJSME+siUOfXwsB8heE47qG3YSIEvE
C9pmhKQ/CA3D7VA74QvZHPYaw6m5H4KEi35I8/hAJptzCUGgYLj1YF5GOJ69O/T5XTUmkiCbsOBX
Uyb5Opmr5bF1/OFxyruBd7rp6jXaqnonBkXOSDdM+lFnS0gBCnpFlGZUcq6Sop/2EGz2prGISznB
5tLopsEulYUbC30NMuxVEHMD4+RosG6mfDYyJ1qe81Zp1AbFLUm/tqwf1TfJva2N/WOnfKF0bf1d
leDPqWfNWAENTzovB2TGbuM7HIfekTiABp2mghies2D5iKe8fahQ8K4ICLS+R/DdrbJNDi/ttROH
/iifkHiGv5fCwvzTpPlvDPg5pF5JLR0RNFeP9+h3B3Q5rzjgnRWRWzpZO+Mcn7O2BT3sKGwnBe7m
BTWVd1pkbt4E0f973gOKXnMsADZmUgRahCGhLSDAdVXR+qVWBNnerkIanbyc2B8uifkPSx9wTN7K
6gF/WvklvdrnMEBx8bF4EcttSsbXahkKf+cbsiHmsZxeQ8Lab+W8430WRPgRfFCZ0it+MDDtllC/
mEtsUeabsFaFe29wTpnFglOJD1cXxXeS4lohiS++ijDNwAVsdpHSdJW3MimBc4IF9+bkFO8Kqx5x
SSxdeP8MMkU+KGXw1lERD8aj2/pVucN0SooI3+pkdRV5XZV/kxqo7khwP78Kp5/C3z0qC86AVFLj
PGYClzBRgRfGNKR/0Jbjqo6Vt6HRfjxOOAIvxonzIxucW0KCu2bmve1qjKN8B4QlOI6DyMM4atnk
Bq1ApCVpExQvn61MMuWRtaF3re/KXyIPio8+ypbnKKuzZzPjAMdK7lzmLrRwrhEBNxubmDzh1rRJ
JxORP6VbIDeayUEy+ZRLEMTIvCC/iMjDktWZEmcAItM7lAiWy3xy417j18eHWAdaExLggkElkUui
QUVQQdpaDwj260NSlMm3cGR75xUIwBjnKLnKfG+HTIgEmHQwJ4CD5q5B0vrmxNQVrIWvk0OgQowy
9SDf2sKtX3P0xvdTu3AjYrtPdiECMJB2YzmfMeLyg+8l6W7AtvxrDlhTtCsU3o9/GvhqmhtXTh66
qAzFc8itsAkiXz1XrTB3rARoGjODRt71SV4Yq4BFSJTbnOCiK7EQ1acM7GJrFuCsldsLfwehU52G
sGsemYjxNuRldgkp4HE3KmpwDmEwfmpt7Axr2jIbonDQyJPo1RKG1IVucJd5OP42Cz6YcRNTQf7J
vIDJXY8WB590hvhF2jiLDnFIRd/SWxZyYNE4ByxtIbVpMii6tacT9TZH0XiBX4SssJQvIWMCRGm/
FNV5xaYf/YZeTJZwsc8dDtxjy/nKpNd6iM6ryeYSD1M17DSddwrjo+d84qo1bxPQwMabIu+cm7r5
QuJodi7ieZTqpuqYztFvoxD1B8aLiHoBMNVcRPFOx5a8GXN7zZarqnGNBp0xKEchZTbo0MvnRPcZ
CnVHp/ycTU0KTKGs9DOYQtpbOr3YLGqdPyYbgRScKabn7EXjnN01HrsiiSQuX1GX/qiPQ68ab20F
bfnS+H3qrH0rSb50Og82p01I8EU/qCY4oAgjIcOrOcBuWYj4MhOM0dV6Cm/MWTp78fsgMJBuperq
6QCPmu4bWSbZGYdNGvxKdM6h3C4x7L+wiQtSNxAAHYu1NCTH4EJRA9tzSXoV+E9fbx0+fta2FnH1
t+zzXDzBeTT3uq/k+OXjHcDAbGc1JJAU0197anq5MYlW7VaWVM4xVaA0gZftedV540Rfk22NOM0m
oPaNLuLKW3cN0vKS8l6JF3SMnizL2OS3MNVudeQ0HdKRyEcmH2e9s28gGWDWyA5dI/b2D/x6oS5t
iLQ6UW12nEinRCcVGveydEX+NepZ+Zt6HNwj6XH9qe/m6pGdCQw9RN21Zkxv3usoFssZdqN96lsp
vhccMHt8sv1DvGC+WGXLgRmhn1Zzz3ZInxgxjiN5JTswCa6zGDaPpId5Mnde68tfvr0IfVCxN1Yb
0tHgfXBLEjKs4ooGC+6VYtlZFWqiFbY/NsgyHADRSUhbQWaCqaF6EZfRC9WwShHdnuluEE/s9R1B
XX14rHsSt3Z+6mLi8nzvE6DC2xg5zVuPFry7DJPCObKxuKLLQQPYhwDh3WQNJ78tk5/akEeus6m4
6vaWcBbFrtiT3BK9Z8ATnAhlLH+MXVW/SceOiCAUhv8q/cnbmjKhi0+7nXu1m5j9mUZouUInQtuF
V0ouSqAK94zo0XuCKo6eb/zXwwjciTNVaqKfmnl6j6vCv5vCeOHBy+pH4DdxGpvW3ae5a06FzN1D
EFst/Jszvc7AsfgC5v7klhGsbVTbOz8E9ZiykqnLi0v2msyVt26+eZMoQh1XDDdRvO2COXkmHaqE
w+0AZOrBgZVnuke+3LLme8QpZNZ9YpUeHu56fGPdjTWywE4cQ63ctdUF+jUOSQ8gs7TTRzAih14V
NYZrbHe3NGM3GU+4/whpk7Y0O5iucYuCcQYl9cLXdAnmZlPaurqTWFleTeUD9/CCIBIoNBnQQUsS
VAondTcaSwsa2NG/ui3RbDXybT4SMXRXridv3kQT4Uho7Ul0SkfGRSdT8cnp8owHjNZYMn+qqW7v
DbU0wdZ1SLyELpeDtf2ndOT/Uneeu5FjaZq+lbmAZYPe/NygCR/y9g8hKVMkg96bq5+HWTXTqZBa
sdmLBXYahUZVZWUekTzmO+/3mj9i0dzmKX+dEmM+ZFosf+aHl/Rnffof/f/IntHwZ/7X7Jn9y9tL
/h83/xtX75//DLGYf8/fFBo4Lzr+0thME72qGrNL8d8UGn6FtCdDh0NDhK6m8Hv+SaGB2iLSwxQV
YlNkVf5vCg3sGknUTVXEx1mHlWPJf0ShmYkynwg0mniaeRDEg8lFpuy2Rqe6vnWIc+WORlEfzNDj
pc8U6f2Hlh7vtsl2saU8/faOvrDw/+Ud/tW4JzbUEO/qhnZEB2XEm/A3lm7EPj9kwZ3E9QXbN/tC
a6oXPykcPdApLoaVkW+wf23V67JZJfwHOPnY+vRzrmPbJHOtEemqftETdNWr5opG3dKMnzg6KYS2
s3/oOLx+/7PL5mxg/9UPf8I6Mqy2S49B2G3jaD2IP4/aaxI9U9Gp3PSO4JfYxRVvmfRuDIfuTaIf
FDhTfykex4U1HKzxsrcq20gOwlP0yj/NWEY+wQXeSfJu3wibMr0BOomtblGlnozDwMxQsrMaN7lN
/ly+x3R9juhY10Avq2yfPddcyReqh8WMVy2x9XM1h33Lbd3BmRxE5TuwnUXgYiLpRLZgH53YzS6E
xauxSBe168eLcHfcySPMaDf3H0hVtg2ZuudW7g9DuDqWa1960otDktyBGELZNZS7uJwWvej2yYM1
RPhSYnmRIWNDzdniVHABQccMqBadMdk8A2jmG2BiLYIZsiivYV3AfdaBu3L+8rQafwH/0NAhwFoS
PkipXMXjBb4XuW8b+iqpbhmQ9MamQldU6za2S0eI16iJYLU292W2iceVoq2kYqWHK0ldDd1l2V6Y
AfveUuzWSvdDz0dHFhYtN1x8PGcrT5R743XY+8hp7Rw4aIU+sXgNnfYOWwkt5sK4x0QbP5RFqrqJ
5WjXyMhwJCtciLvNvaDu50O3GR21urDmxrInbfKQ5jEyHzCm6KnX9YXcL7oX9U18a5UF9oYZNGXd
HIhy44DDg5KuKiTh68HAnBh7KCze3mh8mq9qmDxly5oXW+trgdLsJnoc5MYrLemh1+E0BYfaX471
Lb0mm84CHoklFtyhHfPZhX3U4lWwRWWDfu5Fn48Au1ommsN7Ct3BwBMBh86FYjghLTRji8mScj/x
f5ZLwZRSrq+j8b6lTlHig65vGuueUrn0ZI9r9Vpxk01yZ63kjeZZnuaJLiUvTl7qMn7NojPO/DN7
8MsVxr73u+P6AHoaNqbVboWb5NLflBtpFV4oB22vbLLDcMg22V66TM8E/Umz0f9X6/nEiJ+in4SM
mNGyXXtfHqrL4SZ/xndgqbnHQ3VIn8abzK325iH/d0c8icbAORpvBtSyW+lC3BD0ej+ty2V4Ee/1
nXmhbZKDuNNX8oN5UG6/37QA9j/mWfzNlURIM//731zsO6x8pUGCiqRcwB5ACI8klqpOerAO0WZY
65vkdqAz2S3S+3EjrcuV7k5evGIJbCqv3fDvPC5H63qT7aw3PP521WVzUXgQSS4jTBUSvNBWYCko
pEBQBNxasOtzSsySek9GsiXT+QIkJpQeDbE9u2qkLvdGOiZ5spD3Fg3zV8q//ioaHCA0nOfK0aEn
eXQlFzW4QWPH3h1y7wpbjgGVyrjG0l17LHbyEip7Oeyajp4g13ivaJYaPsWwSA5Wv/XrHbxkQCva
RuP7mEFDWtT3iMTH9yG1pxYIdaG/6xhlhQuwjCtxz42M3qv5Ul6XB2t7Wy+RM3GNRs8Llhzvqddh
NkLpeKzQiF5iy0lnTVhEGjKrTbBmgAv4EpSQLk0J0ym0Jba1WDOBkaSJY8BJCTxTXpbppi1/Wuy+
efFuPcb1W1I8Ncq9nL0H4royVuZxNbzJ+34rPMHG0jAgwdxtmWL+Eaxa3Mt/iq8YDq+j9xrb6sSp
3oLX6Qkr3e4ILLNIX4dL8QoqIJvWdoifu9YOUqfi4qhjeMclAJeehU8wLv7oPp5vLhOifjdwknuL
DuhvV8GqvKftb6nzOaLYfCRrVW/HLT4C/YN+LV6LV8k6vFUeWzdeIKBgSSb7fNXaQDn3jfMDNN/R
PdT8F9Ylb1/q2R49cnwDwpuZK7JTsPcC0a0VJ/HiZbbS9pU7LVR78uSrmYRkmy7W+258gOgt2sUO
NxAPqPA9vNwGDpiuHTl8qAUXwsXRNtbJY+mivr8HqZyJFCQOLFS333PorQ3X9+i+bnjEYg2TFRUg
k9/h5MbS7mG8kA7Bcx0vG+sqwDxxvId1uAhusxAT3yRfiLQgs1fxp7Utr4un6olJUPJX7KrHZTU5
Vb1Cdqu6TE/NrdKFZgfvokeOSHSXbHUMesxujaaiuSXSwQ4vEP8u8jssjfit/AF6ZtOSka7F8cYE
Cr8SL82eo/RaMz3lWlwLV9XL8aBdlY/S1XiBMs5lh3aVneyWNuCo0yyOzrS41W38pK6FR8PTdvPL
FOzQ9jfPzdriv+aOa2dO5oVevCctYvGEEZTX3upeswzdcVV6T4P9NrhQMnfxjyNNjqfmJbpMDv5N
+9hV9sAjwUG5jDeoXuc/DdX8ZtpwZjmzjdZCfYG00ETQqpEeOADWNcStV+wOSRF0iYtV9S1hKtx5
YQEqLE8685QXiDSumXcDZzDKMJVqbmEtLC/zui2rTf1BuzR/FGfzwa1Jc51K0ZbwteNSrHv1TbHX
0ceNS2TFqSMs8x0rcVqmKLPdIsS6cYdF/yG4ioT7/Blj2V2Hwhx/0tTp33vyMEg8ZuLL2JAva8Uj
iztSvMHyUGVotR0/o61dQZPyjlRL+lp6kB6Uleo2a1VbmMukXsPXPUzr9lAe0CHdC9vpsr/q3mRt
gWyuDmGAOazIeqQ55sm0JRGEvnGPBEvQF4iqEf9m4bLEujhZR6INJhzRlYBYEG9belOtUw9XmrKq
6u3UXMokAQDvQ32COmMkjjxhb3jg/j4tB8nth03xkN3E22Db7OqYXuy9LD0VxqsVP+vCg/EYTPFT
LRormpR+hB0nBun1bTC+Y3KZHd3jXXIFJ+e2pqOEENxtsOQ3kUzPO2W/Ou4H2CqvVrjgBu6OIBPY
DSaL8Ifw2N1iSPjQJUVq52X5TCz5zgCWLGSEjfJsNseHB9X6mf40n4xr+VK8HC9SmPgt9R6oxlvz
Ejw1191V8FjSbe6bpah3tKVKTL3wSKEmlN22LFdJY/vRc5AsNdiGQAaY0zahjahVrYgZxkLEiSih
qmtkd3ZzY/5sfqC1pWqOKjvudu2huVCf9BuKnHZ8VAV9jYc/wkd5LcEEm8lWA75iL1F00XXLoFtb
MtkUnnqd/8DyrMtWOi2eG/Ne7F7j+scorYXH9L55VK8gnwkdDGSwfYpb9ITWK1J0xVigAOjnVIPU
LkJM2u+n1vMzLyLHtuQdUn0iAjW6YVdQCgd6sLfqH7BrtBiTCqfoUc8iglyHd/iFuTkUouYBDuoe
jH0agXxsgU1Ws0uix6zrVPIyf6s0l6XkFajmhCU3o2pL9UxjU9/Bpbsob3wP1lN4j+9+W8G9s9PW
zmamjdOlkN8o9WgrwIMADnQCjC67LTgFnqK96g7d3ZQyw8DEnzjdeDR/pzrWlf8W/IBDTgBMSPTM
5Zg+gectwtZLRlsY153qYduDlQ9VZh8sRWATaaGwQSiL9CedqLBeatL1ZF1pzRZ6Nfsc3/T4jndX
fCnvGtjMC7lYhdWLomwTf5eqr5a6IKRY12B+brjbSdUd9FjAPDwM+1Xc2MlAaieeoURpOJoEq2g7
JK8S2mdd5njGxDrT7TC+T0HL9YF4iVuOTYMCpvGEi/GevfHKaIDaXE3YKu1Baw/xFXTA6/hFuyge
lfw5we5ukT9EN/mFAkgTLKTmnnZgvq6d4Vp6vmRPchu7uIucvHQL5FYaptUh+kwsTKDTcToFNsJP
NFf4uph9Y+cKvj09MQYPiMW2gSThpdPZ4nrk1FvCR74EjU7G1fga5FfyjYakGtcTDCGw2rttb4hm
0MlyeZD24m15KXOYTTZNfm4dA06742K46t+UkW1iwaQrI7dL1tAPyI/2mJDxW+5quyMi3Qfj1vTq
ywQizhKZsc81oVnEN82z6SPf8gR5aRVbQ72tim2k2sRcGKnbOnG9Oq5Sp3xVgfjukJ2Y2/Ymu0p+
Cnjx7ZnhdGdn03eSG16j9+MOExLaIzji34U7aPUHLAkE2LmaLQUr2P7Tj/LBoiaD31HMhY0sY5uP
bSTBJAvEmZUnXvOZTTxVRPt/RaOJT5Ifd9vIP/YLfPcWYqusdPN4JTziaXwHU54TIMZH17FavNcO
x3oPyXLhbyquS3V9Lw+ORpXj9UKHJjFzZxMKcaYsCgtVeJLKlzZJ3L5N9zAqXa7TlvSIb5w75O+/
yu8/gsX+z8RlhxdEv+/5/wRgbI4R/g4YS35E3c+P0rL5t/yFixnAYmS6GpqoS6KCD9x/42KG/A9g
LUIe5bl3pms6l8C/cTHjH7R2FBWHMgUtmKwb/Ka/pWWC+A9gNA3Nma6R1GiQuGD9CTL28U6IqsyY
BW8wqfGiNk1LPcn+isZhjPS6EZ2ou7b06zyGuiY2zFIpYbYaVRVtJetMUvIMfv3zHsqYJAxI8pzP
SaQsD3hyO/QRBGQ5PgMOmoDYkTCGoQKVm78g2n8Zn2l8OYyKdFoydOITpRMYS/ILOrd9KDqzLEM2
iODyV5B/BpAjOhfRUx4/xAlEKrtONuXkEv8V0eaOHRzTxmBd3nGnEYyNnhww8PfhomJzwuHNnhbY
Jt62so06vaQexKgFuTjRJhJ/4RG6MHfSAdDDyN2+2xbjoqsIxcFgmxuKfXyJfygvoHdQCgU87Ogs
YrEAKvE2vpU9nULnyCnNLVWXnWjaGtaOJu8E62ro3fkgjV2jW8WT49u/TdrLv97+7xm4n+YB30Q2
dCBXgFryU2ek4rfbc19FpSh1zINShusgxji99bTKIHBcx3h92NoUDPY46VffD/vVN1INyZIsBid7
8WTYJEO/kAcMCxOJ7NEJ/frcvTqDsygfMYG/ZpwhyzwYYDJT7wRvgWeJJFeFkhIa9Bed0nDUbBnW
+97KqWvo3uG1zbFavaTZfZ0cJO0izWcWpWcy/Ud7oozA73kt3XIzMofLynpAW2Nn4oWBPMDYRtUF
CUKkOvjrocfN8k5PYY12T0F7GOLXLjuzfr58HOyBdZVXR7DuLwjkt49VjaExpAb0lMC0Jf0iB5Q0
kqMXBgTiiFSQXOOPM0iQ2BRks7profWXR41/ZCbD2zWXmBqloheSJTS9aNG7EK67UsWHGKJWfacH
u6Sq3aJfx6VLLJFxPFiqoyEhwnTB6eMrvfVwXCayav39bDhJOvy1MZhEnLIXMgmlX4D0b8+Fyt7H
uINkC3xfYKaWkxdB0nOIDqGh1nasFmymvx9SmsGv083Ikkwiftik4QGcwEYKQtQwkzVk3yooTfSS
RLF/CDV112tFCvEU8C+K21UOIxQWoxIuzclwvv8Z5kl+8iPQt6XLoaFf5blPNqpc8QujyvTBgUlH
pSTvlLpyaWO9YdMiLv98LNOgKyzq83K3Th5XxVNFzGo2EJPYIAdRHoIHwzP9nKtlL3be96N9se44
xTj6UCqSYCnOy/+3DzoWyDdljYHkRtlBYuXWe1TJwZPh+oxJdY8Q0T4i5DOP5pkl/8XGwsiGakm6
xiF72vgZBny6ygZV3nAE2+pV0qDHTg/OnDFfjMLBbumsQ0mUtNMJq7ainKk8oxNiEbJoMWt1fZUu
5fdvUfrYiPm1fWmiYVmcZYpEnurJa4wjJc+UVpwcq8P2boypoluinVoJAKFryCw8XmRCrNnQPbmA
N/2ZTfqLs4H8GIO8eVp0lCvzr//2FSerTxpV7yYnSic+lfhSNtbgiGMHqoJN5iYgWogZfGbULzYD
Db0G24AqMuppZWIltWpomC86eTbEy5DAQbu2cI0B8/c7MB78vRbfv+cvR2RXNURZFk2alR+fM5bK
GLN+LMePOVpeVerZxEOf6+GUSnYh4MKBi1Vw5uN+sfh/dUc1ZZ5Ilj7/UL+9XAwcc+xMhtFJpQut
AlkNdNpMnZW/jwiovn/AL8dSDdYDlgUiO87HsXy8aoU4ZiwfVSQWSoKbDzSpMFksQAykM0vwq9EY
SUSvjuWmbJy8Tr8hgyNhghApddeN9IpUiDW2TN7KYuJK9P2jzUvgZA/VdI0uM0m2FNNzmf37a1TE
YKDrILHTRH1vy4QoANmH6pkZ8vmRZFExJEVjv4ZFZZ3s1C2E40CE8epwWVNdLXnuuvh1RESlykp0
5mT6tHfSScdgzVIRFEN+NE8mBlRqv2BVijggRXcVDpRLbAaAJGPxHhMjhDNdDHmjR02hdWe+nDTX
Qx/eJmPrqinKBpxtNu6TWwHujUWr9PJcYERvUwUn8ogv9aASpoyFix0TsIE1ntuGM4FJDUNPxAag
K/Cv/P6rflqR/ByWqBmyhk6DyvTkq/pDoGd1X+EJNjU/ZFaHW9CJG/14Gcv42UTC1J55618+OuUo
hQBWIJqmnnziY2lO6dAhMSPVzCf3zXf60ro6khxjy622h661keVAsy34xYvWUt8zYteaEvLT94/+
69Q/+QawHzQuf7CZ4Y6e3JJEpDISERPczOIJQ7u0aRaBLGxEjNbvSyzPxwC7WuKQTA9nvdth6AUw
enOjWeFBULvwTM356QzgvskdUdbYp7Dlkk/OAJr7JPJKx8kZcXa04zCcN2ObTFEH31TiuORwkxbh
+/fvQP20qi3y7i10hQZ3Ay67J/NQDnREeLhZOiJuG2363nE/CILHvPjJkgEl0xYKOCB4R+hipmFN
96l+UOODWD8n3X3brmXhOaT9N0uBi8VVNLce+1UADRFBupEtW8yjtJ+y6oDNqvRRkhs/BL1yCxkD
wvvj+NSF7ykp4vEeW8rvH40c5k9rjEJ3rvsUWaZ21k4m2kS2yHEgccg5VitVJHkXTqz2YzQv0x69
Tv1UZvQE9Qt/vM2TrW9yab0FQyf4iQgitDuHqr+XArQo5ZUKsB41j3q7bIxHch4ybrX5En+V0fLK
cqmtU/AjHCYTWwC8JZHGLbG3wJe9Wee1p/Wef1wnyi6Sr7L2Sgh+yMmetGGleMmzPd3NpyFeKbAi
dFThV4oEGucoj8NTInuYVXThTZIc5GaltTtwLx2z0VctfByix47sEOE9CEkgWCu0VSKE8Yg32bjc
8XpmY08LsV9lePWP2mWDBgsOcnmXQw+m+5Td9m9HDACi68xHJrFEH+gfHfnOiBaZeBlOB6pxzN9L
uiUT/g0O+Dy3bE3ZFsGVqdl1RocKPLO/M/ybkqxbY2d0S6oXAZUIlSgIeWlsTRiHGNA91aWLdcrs
4dpAWnDgtOw0nzjtC5KqcWQkSaHQSAfaHK3DcXzTpcvQj72oWU/daxq+Dpk7krBW7MVppVaeQQRJ
DvIrwbY2lRdR35frGOiXOMnO9Yct9B5Jg82wHtCfmn+8XzKnDNY8yJIocuP9eAqaHE4pQenUo7mC
0YsEYlwFR5K1UriwCdIetvUzR+JXS1Sn/NVMEB3V/BUu/1v9EvtSXqFE5+Dlb+y066DKJ2J6bjf8
BQp93A4pfEXqMlnkYJLEk62gjAZEhwLi7L67gAQlwo6SEY7OGOz0BgXHFJ+L6nZsrwf1h6L+rMlW
6WhdFuiLxXVYO9BICP/SyV/oHKzuhWLVRK5mLXtpacihLdWObj4eW9nLWrfrHsMrJV7418I2JeqZ
Hr4bYp++IKmgpQqkHRVsjD2heKHuhdtm32iYptPoXkylbS3p9B7KG0ipVWLrtAwiBzFQfgWikGNf
JC0DrM13RbtKFQ8rWMxBFgQ0kmfV3JrRTQZsPL5PXiCS/eDQehFyh0VfcIkf52j1iKQQ7aGY3hrM
8/1tDeLcOeZ4iOo1vkpW8FhVhyJcyZJrYezS3QAImFgqxC4mvO3kdP0eqc2EPjVbhKWnmpu6ftKA
yK/86SFP7lJ1WKissk56NgkLbNJ+06CU6OD96MILzDNyH5UaNEzPnKq87NLNbIA5M5p+fL9Bfiq1
uDKKHDUglCqC219Hw2/zqsmbxECUxvfWj6WjRd2bVtGoFTR1O/mos/98NBy7FAsqosmV42R2kUet
drXaw50mwOSoAuL1JU0WtKwSacLHM6N9vtCB+AJFmRg7w4okkOPjOq1w/FVI6B0dXBppEaRdRmKv
UXlQ+vdqy8wjL3nwcPW2/Vq6sSpVO3P8fLFqqZIpZTXJ5P3+QkV+e7tHo8jDNuZ5B2TKWI9HR4e0
l/rMqv3iG8ropWRdNACrzdMjTsblhEyLgLuNoeFoRaZni6ATDJW8QgOx15nX+rlGmccCxlFhegI5
nFRMxzK30raDVlPh7786ChtLBODiHkJ3OSPOhvQPwwyLM3vu6UOiTVDBsgHkweMl/u7jtzQLH1en
oesccjieCsxhbdHcy9NrWUfCmQc8vRIwFMPIVMQKBbFinczSIyKYAPMnAGfJQsk50YMzFUSV1p0S
AnH7my6qHEOJRu/71XFahs94vcmjgdrPHue/aubfZgtqV0XG47d2FCmrqfMh4DXADqZsYGbS9Yes
I3Hr+yE/LRFT4iCzNO4hVMBcyk+WCNktUmt2+CIVWqFvWqHai13kGD3CqVaIXYySFvFRlrkUlZBU
J+kPpy7DW1x+TBAXCk+uYB+/aoSNADlwOCxbSQkAisitzaloqhEUoJms6++f9vMc0mj2cH4CI1Hm
np7bsqLpmKrAosA6oHVFNB74y832b/Qmye6YzpzZn74nfyBrBAkP8DG9pJOHK/SumSgvYbCYQwX9
AuaL4ZNoUgoQEKqifY/TPDrzQX/hNb8f4KasUJCABFCaG6ByJ+sk0mpBwtUqdXLzciL9L7Zc0d+Z
1Z1R0uOnUykW1HE9QsHMMy1a+cVaTHf8QydcTv1zHHuTQPscwshz2N0dpcITcg8/zoVGnAle5cVu
zI9ub92VeL0b8E74b63ispXu+DNgpvIHaAJHMOaD8fxbBVTZkr+b8rs//JY8J7aPCuUQcBn9uY8z
BxWNqo1mnKEHrm78vhJsVGKtTeRGt9B04lG+H+7TngCwwqSZexuWBVxwAhMMfUFuCUIah2PaGVtS
qsLSmp2dZdJzkvdJwUalFqPLLlMv/42RJYan5FRmDOvjgxJur0tNXuLjd4x/hoPUuwYeTUhqQ2EJ
4d9Dg4KW3JUn68zAn1bL/MigdMDYHNk4UH8cuJWJe1CIKaN1KC5HMSBDFDde9GmIWlEontnfP3UI
2Mbm9yqpMyACEHqyWhKSTQqtmXD7gxzVYdKPkEhfpTXS214fDyjUvczqsgPdq8DRkxqLzuAcSvgL
r/64eoCBaVICAfOz0CH5+MxKgWVtWhH5ohDEmmIIKgqYdd9JHTWiDPNbjVyxv4PmLQW3nUBLk7Zn
tFYhpWQJqZPehNTPF+NtQ4ZV/JLmO4F4B9zaYSNAn+a6dBPSLkLKJOqXhGVy3eZ2mMJDlXy7yEvC
jjy/fKEjAleLxcT/swgx3LPxsOlQm03JPTbTDVlBAE0LpWCwHTmxdthQIf5x04ZPos1fn32EziEA
/8e30eERh7UWech5doikAXtvLcVP74jzWIW6PoCb7qcSiTxWvsWCWFlUdMvOLLzTamO+71BD0dkX
FSoo8xQRwWi/KScKdKlLhMUUidh2QILq7g0SI+2ogsQWCN73S+7zzOcQ1kxN/tWsZR/9+NyJmZTH
Bh8fZ2omp20hnE3HKLADFbBCFf/0lFCAnzC2NSyRsoP+xslghGnkTTU1c7WhL45Ka9qZxJ0HL0On
Gju7ayftzPN9eqeUF1wlNdaZOL/ak+dDaWs0Rq00zlGtglU9+nsgQI9kKtrnY/ISNAqM0LHszjzp
r/P1w+r6NS5sBKx+aXhZJ98yGKYx0dExOnKKHLvJTXHTJ8aqnrSr0ZgIJiAIYW9GibQQJ41+PodN
Bk6ISy1afOIZtrDdaydr5Z/plJkbDh/cKvHDxhYkEoAuosa3Ey0bzpypn1/X7DIMDE2FoorQNz5+
oYk+RidYiCM6odxWWov5HmTPnoOP7BeYDn3+0B/P3Bw+TUGFXimglSVLhkzNezIm+QAWdyWoD9xw
mk0ivCbYaJh9Kxz6sbz9frp/fr4Z84UuMs8GyRJPpkOU511tRGRgCEzvZSly7TYGIFCC845G62SB
ZW04abMzs3D+Yz/OBqYAfs8zU0AH0zgps62osfAwJWmX11suasLraKuLy8SXRzeRxMf4iBL2+yf9
fMgofL4Z3KDlRYvBVD5+ykyrJa3EVIWIgg5CIeZ7ix5AHWdLHNAyWYi4cWM0hos9qpwWJ7HM7EO7
k+IzZ+unckKxYClRTlD5WhhFnhx2eMQqelwqmDTEJBfj27rAdgbaeoSnaAn7vmRCDTqUPG26+v4V
fJ5YH0c+eeskbrekMMwjG6g88QDt8Aey9Voz3OB45nWfe8r5Z/ntQlMANBnsKoRalcLzaHJ7CFsF
uhPpFs1hanaqfCw9iVTkM+POb+/jzOIZ2d1YmDSQYHZ9HDeNMs0q2pDbfiAVdjvWhKALWXDmZPrq
TVIpULWYkM5wOfs4SjBpOImFc+ZciuIkEnVnVPpFXeEGZ2rhuabiF1PXUmETMHEVgx7c6e3wONYa
Xq/QlY9D8hbp8TsG3/bYSf6+ZwPP/dLNOaZD4uDXtBhw39X09fdTR55v9ifvlR9B0yyuUJYGg+nk
iSu6ElXQEPDePRfhjJtlRkh/7pjtfLzQ8ITqom2OefKiUaUXdRQQtYD4JeGEhVIj9buKu5JNIkDu
kqz5c6JS8szZ9SQUiN6sw+xMTfl5Y+OVGfLcaaaY4619/HlbRcOTAfabEx6Fi6LDGT1QC0+vYifR
R4+7b4+aEDng96/p07xQ6SNxv4RzB7Sm6ScHOlbwKc3mY+w0OrbGOH4/C/2Al6bxoGCf9O8MpkB5
JLsMZ339ZCPJfVNtujqMyd+oZvuQGOwylp7aoljW9Gf+9MmgQVngaDqAlvyJUQg9QeyrEGBzCKrX
qsQhqiB3oU0NJ5NK/czH+/wa59VLQQQEMyN4J0/m122Iba2Jl6hW4uShkx6vYsY2whzGq/P9+yf7
dBapDAZaSFXEcaueLq5RGOCuYK7olICEnkFKGebg5kuGjhRP7G6dhnSAvx9SOjfmyVkkYHdjdBh5
4u9G7n2nx8u8gJkdZ62IVRqc8GmgXQU5P5b0AVfZCv8S2drE1JF2ljxM05A5Or5cW8M3E0zojc33
P+Cn1cM7oSnIzQ9gWBdP+SjDiKUPAEfkWIUpIPVSkgu5eS1zf6nnLd4HcUjUfF+c2WS+GJXNBeiC
Ydn6xXkP+u3MSCNdlWsjpgul0VCI8DvGMRk0qKgLBWmK9bMRzHNfYj7z/rmvmdw2Fd2AngsUNk/r
UwqFmBRWY5Vm5Pi6j4An2Tb1dFyVxw4DcUO5s+JAWo3CeMRoRPpRx+0jgU/bMBzhlvZTsZbD8KXW
Iv/Mm5jPj9OfymRFy6wBuLOn+0iLLUvvk8EGwqHvFSvFXQ6rtrYOjutimj2insIo2EX6qJ758NK8
tD6MLIPEAcwBJSvmZ1SOKDC1BVVmNUTN6jjoCBSHcVWVBFWPeSUvRWiPtQZlECfQyB2H0I1GYrfX
mVZVz0E/3X8/EU9ASr4PBaLFXWw+zyFHzbkhv8+J4Sj0hog9nBOpGgEYJZoQ0xECo3KtGuQuyPPl
1FiP9NYxpojBqr4f/+NC/Xt4LqAq9G3K41OKFHG46CuODN/V9C3HcbjFLRm2sHhZ1gib6o4wxO9H
/LgI/mtEbkkabRmy5eZf/20RFEOrj8CTR6jbcmAXmTVcIN6ZSNJztHBUVmWH2b1vaH9tuf8PdAX/
40Jr5gr7X6sLLl+K9uU/Dj/7/1i2Ufbz5YP7xvxb/3bf0Kx/cCKRQ0PzCn7XDEb87b6hiv8wVTpN
gPfQDX79yt8qA6QE9EqgnPI/LnMWtFCOuv/SGUjSP8AXDIUzB/odfv7Sn8gMThYuJyUFlEk5wB/I
XnZKZukVzI4G+Jq7GmgHuymlEd4zdtrVby/n8q+d4HcW+8nONA+jAWpLFAOwTjkxP07P1J9yIakL
hKRNkdwppFvhX9Dkh6rIsodAkNQHMsZxjJdS8aEMEf9/P/znp2Ql42PCsQT8yw78cXght6pay7Rg
n4lTs5RiVkU69Nd/PgjXb2gx0qyfOL30h6LRJCTdhnvZgqVAvlZFSG11PHOHODl55u4SXX2Tq6AG
yvap/yFMY+BbYxTuxYHsAYF0NneaEQ/BTEXnzx9o7vHSj8AKBt7lx7cWtyXTumrD/RET/jcrNwVP
JHc2ObN1ffVxaO9CpqL1Qf1w8nEaAmRHq+WJhi5tUDekc+px3JzhSZ3chgAOmOCwVRG3AAnqMI8/
Pk2EN5kgYdK8D6y8ILyZ0PpcEbHo9WUSOgaE7DV6U6VtST4bQ9gmA6y2KtWtP5+LEBVVziXu82zV
Jzt1Z0mqL/RmuA9ro92EZqo57WQkz99/u4+18F9Pi7MWD8pOQht0/vXfzgNrzFJ/UOSQiB3xRw+g
t7D04orQVCSoMtLL70f74hNS2M19qxn8BQH+OFrLOyfeTidRqVXbZXtU6gUwfLn8fpQvpj7wD4eq
ytRnJZ+8Ob+KOp2MO8wHpsFfYgVdUnyPP/Ft7c8ssk/P8wu04yLGVQLg8ZRrmMZYLurFMd03WYwF
IwPXK0yapTM7xqePhKQAAqkGRghYbagnu6LfmFzvSMelK02fSMcA+oceFKSmEEhzlU/Hc73bz4+F
3ZgGt4DQNObe6XijpMDZrMNojz10zBU3b9BGmulfNcG/1Hd9HgWqLx0ZSVLAUsz57Pp96hGU0pck
eaX7gTJ6PR1xgc5Br86M8nk9U+7DKSAYkCXNTf1kzuUaT1gZfrov9Nl6b1Ah5MolclskbB60f/li
nLorxSzr96Kr8gtf7jKyTvJzPfjPjwu8wWqWRZ2LoKycbF+Rlow5bpfhXg3RcIYYwfo4gjvfT/0v
BpkFiVw2ZpgAYuLHd5qQI9SWEQvMwn7b9bOK5p6hl/+Xo5w8Sl4Hfp0oY7hv5NjCSRPKUdCb1ZlR
Ps96HXMYCAQm8x7Y7WSUUcDFnwyJdE9XslwJfld72FVEaysXoKSnSrf//t192jY4wjheWF8mzUnQ
74/vDh/A3swNMd2PqaTfKEqIr5Vc9s09Ps2QVb8f7POH4ihjG4QwQAfMPJW3CHE1TalQ5Lg0hcO2
aXzSPrskOYP1fzmKxrv7JTmlzfvxkfD6HToMEvO9KQUI5ckexvchjs98qM8vjmdB3cINau6wnhZt
Jp6OhSBp+b6EXkN6niy0KVG8tQ8zqmmi4Mztdd6+f7tDstPSzAIr5A4POAWX/+NDGUciojuCfvdG
DevFxdI1uU9CHHi91JzMQ2BM5g/MUvX9UAhRfea7fZ6UFCDU2eBiQEcczR8HDypy0TFgLfeEvJCk
Fw8JmHNCaMhTGCYKITHERp05ZD69XqodlcKfo0zlU55qH+UY0/MySOt9MGgIh8QkuJzIjrU1H5nj
97Pyq6FgzVP/ggND+jo5ORUjiLSszRtqH6n/qQEN7stB6ZdDJ8R/utog5gD1/Sdp57EkNxI06SdK
M2hxLdWC3WiqobrAyCEJnQASGk+/H7hr+7NQZYXt2bmMjczKRIoIDw93Eu8FCbjAIAaEs1EGy/tn
7MOsB9yrhrsCBOIhwq7my+1ZXXwzIg6yEibFsaaVe3Upln6mLGGr7ll5uBflfKjHYazxasMm5d7S
W28jcruyitR/yLoIVBdQfTmVf8VUUdlWduw33TO+ltFDAwR0kEqidF+N7v3tqV2chWVq5h+OpUFy
uIYy2X5q1DJcAYiC9O+DRqMvHt/F02i7sLpmPJ+hrPbO0S0ie+MDXtwty9BLFR+nVOp7iyrk37Oc
ZyOL20bvnocMJdPaMvVv0oTYfXuCK4TEpffobJTVt3PqpI4638AbtdC+dpYcj4aV+PeFKMOPaZqj
ZIziwmvjxz9jEl/b2h+cavXwmBLRYSNkzMHLaDROxJcaA9KjCKfodHt2V3cKoIxHau8TnKzgJ8eY
o95s3Q51Mew28BEzd/gum/vM0bfCj6tDcUfT0AXvAdD1/HPJoRz7yXO653noS+ghmvZFC7X5MWks
ufHNVi04JBUsHEgBOby3sA7/oIB/HYDGcHoEOo3+2RM1loMVQhgB7RIZTmzoymjdaOCGASEGYcbE
D2HnR4Xxy0Xf/qVWmf5OxTZU99srfWW3epx/EC8XBhBPx/n0K22ssQns++dpgOU+h4P1aPWbwOq1
UeBYwgkmD3YvvicGBKKdW0aZ+zyk97gbTxnh5/H2XK7cZwuKSvlJQ60Vqtr5XJJ4bLvJsDHRHXhu
E57BO02hgunqeQ2+36Svvs/g4kIR0xxgC/oElq311+ccJj9uRAuBYkhtY5/yodDHFIuyo1EdXjs1
Ng38KJICcgL+dD7U1KDzNOeW9pxS8XPQHGoMfVeZ4Bh4ow0uJIx0pPXn9qCXl+jCGyeY8LitkU5Y
7Y3ILcLa0CMf5vboT8+pbjfJnWhlrh5m0wurY9O3sn+b451QPucALu7GD7i85MjujAV1Iq6Bqrt8
8L8WuIsNrda7RDxjXOo9Dm6Fg18hmrui0RFDShsxoqzXhKjd3J745XZdmrs5EvDRqGKuq652TOHL
N8rwGT8BD/V2hdY87hMbb9TlKMvrsND86Mjz0As+n51mhNOI9wpUoKydT5Nl4L+SlFsgFDAh/5+z
uJB6gg2/GTKlA4S6zn3sCvNsPrTxUgObW+9GmCbWsfEG23sX4ZeNOgUgKZyIetbnp8hXhvVYKFki
CpRWPiYVaQ03Y48pCQJxczhrVMwMhemNhsc2Hr5B05kAIibmz+KBgEZhMKXSuIROFeHZaHd9+Ek4
WMMfusm08vuswnfhoPCS5kPqkZK7sEam/NCNiT4eqHd6NFT5ZWp/U+lcQJfFaPNzLuFGvs26hDNm
JFXjvJFhkyBNHo1ZVX7Qkw6pOq3qTfuk+qJLvydZP7Qnszes8G3ctbH/kqV289tulN7vYj8X8ZMs
vcp6MKTfte+6PKpqjCgjxIssLIW0e7MtkExJra75EhWz6x4KCFbRk4ekt78bR7OAwtKYMQqTueP1
TwluEU+aNuaf2tZV5jEFoUo+0vGc8KYQNX9H4zs3gjhrquQFOzCk4BI8Z741wEqfhQGAdTf7WRuf
Gnjw0R0uMmH3Oc9q7GAxN0jdB4gji0vsNIWh/i4dINXsyoJS0sts9WI4UUZxv5vWpHuYPEovwySv
gd0Yjp03o9BUDRip5kkZHZK0p4GnL30LRwIrTejRUUPqnUJDjB9EP+r5odLq9ItqaXtEzdMtymNj
8VTtzc60Csysw+R7FePbtqs1m+bRFiT3AV89qjV6QwV8h7EJOnXI2DY/wsFw3rfDIkRHONknTxqW
XwgyVDji9W2OQLw35z1efi1ZA+rw4VQcZkdU1rOQPf17GT7p0MUxnMCmIAaocF8KUzhokIq8c3/w
Hlop0u1uB5FG4gXtHSt3pmG5FH75w5m95oej0J3fizZDvd1qsGd5h5+oMaJqVmjGtxE4Lv41u/5g
3C8ux1gChFreoKQWV+4ujhxE0ubRyuyTi/2l9hAumiWnxs4Gfe/5mWvH+CmYaMp4WlyPj5TVEP5F
Gt5GMsvOPZrtE79H+ka2tYkqUKYJ+oznoZ72TdZm7Rsnd/0WTVKlum/ThM/RyR8GE6fIzFTJ0TTM
anhsfFE3aNaZ9oimIsxcFl7YbHeMforkjUIFMHu2Hewqfw5hgx/lMfXSuHruMG4Y9mXj9RHvBR6u
Dy1stOTOpv1afHf6AmWvysXN/VAaGrYb2Aah8ommvPOOKkLsxXscFXVt54R1ZD84fmxEJzevSnUH
c6utHpKM/xh7WdiDx1m1OL5VLaJEj7yUlnNw+hxJMbCKBG/4TqveOpGkoO8OFDdeGoUHMNJunqy+
pWMdA9lRdlDy06z3Tvhz1lsZ4YmiGwNcvzxCXVBqWhF3VGEzB/l/4Y1m873Kke9/n3HapydRkeXc
ZW4B7t1WJrgBfhdjWKmDnOvmZ2dgtkpbYlpq3Fk4lcnGiR9n20R/Oht+R6H4McbgbJmetwY0tOpR
SUP/Fev211a5Lxi45wensj9MA9qKIkQerlE2naN2U/xuulGeWglf1geHx+nTDAoR6Yv4n+rucJ0P
ZsP4LBuLrZQszpepge+esNwdFqzpPxMhyi4BU3/sugqVWOxK/RCUWcPHnibgqArCGv9Zf7asXVpP
5SktLViY+gTJH+und2ko2kM1z4hlJPVLgkErwqSuuPc6uElhAlwnJvs39JGFeeM8pyrq9l1oi/fY
IVsPWHm+mJJG434Yo/tZN39MMRYvGDE8mXaLfomU1ckGybprOz06mBMlp8kc6eoDd/rimO09vhpo
hreJ+bEbyie/x557nOrwIYG0fE9A28OtNd7OFlX1rpU6YiXZG82Gy8zfpnOxmdUdUgrNSy4RhK+c
KD5aDj2nll58Mwuke6N0ele7SFMh3ticxiSs3wB0RF/CAb6PHKcvjW4Asxkwi2ay6kf6TeSdqtPT
jJ0J8gOYWobhvYXL1BTDoq9HWI8Kr1P/Xu/M2t4rp5jIBincDeWHqo1qiBdpiyfrUKT+fN/mmZW/
sxxlY2FUY2j7yD3pd6hnRX1yr6LCtPeOirEmLadwkP+Os5zHt5PCi/WgCVV64x6ZA4lpuprK/neW
TAZ6ZBnSUEGaWjPoO0iJuQjaxXBsDQ1rJN4xe54/TnIOe1qJRYSBeY1etPo3L0dNvdXKAtqMxolO
jw3WbP5jMXU4CcLoyd8L9rl7lw+zOd3p0DmLez3VSdl6YCP7hGV6VP4u6iLsYAby1qYeegfwj5AX
HEbzKYxc6199dhP/O0oaVnR0Gq3ujg6W43SBSk8fFtO4pDXvUxQrQBs5UTSfVbFtoKKA5TzNWt7o
fIE43g1PvF4uSgNxCllKGBGCwA2OUUeAKg+JzKb3PxXxYshhiab86ftYkO+8VszjG79oZmc3YnqD
rec4ePYRWKKw7mO99/HKsefK3/txQTdna2gx2ZLUkCtoQ4W2fWHX+o5OwxJdwDxNvvGkm/TL+Db+
aJXo4sdY0X+xgwqaJAdj8vLiVA+59nbsWlQ9vbqzmGlXCuuj1cbxv3UxZPNe63lVnmrdlzyDHg/1
AVXITgtov8tpLpCJpHkiW4K3CX8OuvGaqPrZDkuTZVl0iJCM0URdbBSx5byVYzErPKamBBIjRlxZ
ewrz2J/uVDj78ROed9qAgrHSzfEpbd0IULx0C+dQGEoXDx7SEdimKtNs9hjdKfzGULVrF43q0W8O
AGB6hGJrnfKAOYWNBLEaU5j0eiffVz6Qz8LXQKY/Lgjb0L+0G+t9J71IvYVtkmLGnSBhhQgzKioY
ObVNGfiViR1nqwafpN+u6UBM9EEP7waM441HV8W9eFeYFaINRa1V34gKnLdxTp0VKbkBQY80Grvk
iBGK/o0oXysea44kCb1hpi1+hlr9ZI1Rv/S5xLkx3/FY2Om+7bIM5TGc3jrUZOfQlndjbbT4u+PV
imZ9Twi673ssnyHwZ6hi8zJLXJPGhjhd4JIZn2AdDQ7SX31Of3RTt/h5UxpDodoXIH0nxc31e+oN
/NX415MPEc4WnxpVjarHX2aJJWI1Yu7sVThF762xHI1DltjsGttShXgvzbr2jy6KIvaHOgqxgVwY
1VwTPC1V82aUefUTZ79FgaxfDATSJE4ptIxRhTaswTEd7upSN6dnXRuj8lTN0pzvQqq33Z1R9CnH
QqZtsS/SIkP/e3Cq7MHHaehT4hbK2mFa6X6Qs5Z4KNrWNaYZXej/TBIdubdGGQMfrw0pNatqjr4D
m9TyfiKml6c8zehxMXECUhsQ8EW2trT5/aHOk20YQF/n+Qx4feLpSR8HMnaiIC0rPAQnXb7wkOGL
aLSof1rdsNWmf4Hf/BkVfizBH50C69IpQX2myqmLA5dn7EHZMjmmCWYJdSm2JniBLyxD0RsDwACy
CK54PkEAdF2v2jkOfA7NTgkte548C7SmmFGJUUaZbNgMXGSIDAhoYhrsR/CFtQSBG9ElYZdGHIyF
iSg0pIavmW+VG7DJ1VGo1Dra0j1J2/T5tDQcparRxBlXn426ucegzAlf/GnW4g1U79pAC/xLWxF5
IKWR84F6x+pVVrVJUNtm/YBh7Xw0p1Td3U7er20I0moPJgnd0hAqz0ep2iYWU9kkAZwVJGuhIRBp
pvLZzZ0tgOTahmA72JRQASqoQ5wPlauJYH0YksDW1Ps297kmJALahHpfKe9++Q/zYt8hq8LZgid4
Plhaxq6C6ZEEssmtFy0a6n/nhi5XczK2gPqrHwo8S6MdceFIrYAtmcu8NNsccFI3Ix5Z1YfNJ+G7
cf/x9pyuDgT4SqWDjhtrXVrErDKRZmslQRjKllRDuM4nUxv8LcnUa+MsXAEYTMDJqMGer13Oq2BJ
kaZBUWbdZ5fG0vZQzlUuXwvpeNCkQHMWBVsYU2v6O73HoTF3bAg3trtDFOvGaaIz/8NrV43Cqgtf
F7Lu8pVWsFjTxhOvaZ0FHn2TT3nda0+Fk+UbhJ/LcwQtG7TIWrAhvs4Kcsx7yjKa3+PzXeYaLsHY
hxMEIXIgc+PVN9D5UKtihtbkvVdNk0tFu9Ofa016LxSn5Mb7dGUTLOW7RZOVqwEWwPkm8KKqqC05
+M9VKtyHukOuLSTl3ajCXi4b9AJqoOwBdhv6Xuej9H5uWXquoqDq42E/lYVBym/VEFbz2k8/vXYn
0DXJw+fDSYHOuAZI3d41MpxZo0DkkabQSsyb4pkSr7Vxcy8/+gxC5Ib7e5zVpGZnxv5VFHHQGj3E
eSmOmIALt+yW9vr51HhR+/pb3IQWQuWc3u/lcjhfxmxsvWQJwANvslCBNbKheDRheCT3gz3F/756
GWlA8NjltMXR772675DwS0UWaXGQFK4euHqb4bCVjdXv28Ncbg3gYihlpoNwM7oTq1UE/NR8RbQa
NFGeYmrc1ye7K8n1czH3+/+/sRZQ+C/oPPVyT3jOnAV9Yszv4JRah7LRBlrns2jjU12eqwVWXpqT
EDHSCSDOh+pA+8JoHJOgLczwE8CAfqK+utUbcW3xliodZSq+00UxAkN101JJkQZ9ljTuUXcGv3uv
YLP1ez+bPXPjGF+dFJ8Kaq8NFWV9WWjw7F27M4kihgFEYBwbRLK7rY6UJRY5P1cQvXhieZkWxte6
D9RY8H6746EN+2QkGYRGUnMp2f290rzyqfOG9CkVsQgsC+vg06jjmbpxK15ZV49FhQprLiXrNfHd
blCXsaY6DdwGyJyUbQ4T7KjT8rMeIVh1uL0tl71wMWG0D5eqBwGatrrprciqkOpUaYAYUHMiC6LI
6VQtHktZ+uikXfsmko1xr3wqvrdHvvJBkflbSjpEuMsf57s06ZPEz4s4Rekszw9+reOPPBjTRknw
2ijI4cNlg76EMvvqJqFDI9OKuk0DPOr7z46WxvQPeCOt7Ldnszzx63XERpJWFcYgzl3NJgTqCO2R
dRTmMH9wWqv6kLoR2m4hWVcF/utvDHhtmxBALTo95CLQbs6Xr3CnYY4GkQRVA+F28kSPbZjwH1vX
1z/cntvy2y/m9qfjklfUv8h6pJzTOrXCJMiipjtxJiK4o89Vb2ifytTtD+ncbxX8rs5u+WBEVYs3
5+qzDaDxeSISHJt63ToVZJKPrsCMS5mYlt2e3bUTQDWTAN7h1kUS53whVdLC2xi5x7qkzT84cZ2j
nCeKx6GV2qHX7dRG6aHyH5sMWb3bQ1+dJX0Ey0SBQ9ZNVyOwOD1IYRqMutN8M/02pWOgmVs0cs2w
3aqOX92i3tJJxfa0ueHOJxrHRT15jBF4nafvw8rEI2jOcLDsdfkGO2fr6+3ZXd02f4233LV/vXhF
pQC2wL2CYsCWJXXzXxF6SriGp+kjhaviSc/yYoPRcW1F6Q+GSWhQwaVt7HxMU+aYCYgF2QzD6U2Y
xpjj9FiQfw1jhBk27s51UxaNLA5l4v8ZbbV1gJ2obqVGGuiqqdD2lHW3o/gXvk27dLyTKLlSUwQI
nlqvc3eNa8rPtI1sRRYr/VYyteVn0PGyEFlgUK5xHj+MEc5O0M7vhwHEU+au/FlnMXhS6+JLQW0x
6vO9dCgaUsIqh3fKNsK3XYL9XVGZ6cOoNEwYHFTLNq74aztg0WLiGeOistbiKZ7XDE6Yamkw6aiI
Z2U6NCd8kgGI4TF02d0g3R889tUGSnN1E9ClDamNxBwRifNNADUhDLuOQnhnU+tB0PzTnIbasc4d
sXF3XHtdyMeIshZNDBiC5yPVnlCh13J3mCPFoT6kXc3BPf50+yBdu6EAtyjb/glN1nyBtmwy2XRT
GpQQZwItdpoPedw3T4Y1FO9nt/XfmKGF2GcdRq+lWS47i5ZQvp0H5HWh4a8yrWqkngaZn9l0Gs71
MTJ68xHOSb2xV65FXhBKDFpQl5ajCxK1J7qEMDwL5lH9wqjdObZNPf9qatP4CvY33cWxN30tvbL4
Rc2z2eAIXj1DeJMatI5B5LaNZSv/dVnlWlTzT8IsUOQEd0IULa0siLCjxTxW6kNWJe1nt7ARqKgH
/edY2F8niU9X5XXmB6UJqr+xPcwbN+i1D08XCqpDyGMT+y7b768flU2TAjomRNJKE/BU6fp8Cqu5
/W4MUw9Ul8tvVBWa90I3nI0FuTo0jC3eXqTp6ME8H3owM4ThNehwbhkO7j5O3ZQSSEqd7KAKbcCb
07Qp/Opa5paHvPD9buNoLQOsgw50Bw2YXKicAd+c/wBhhjHJQJMGxpzpLzXUin/oL0qf9VFEh0aL
7Ts/7s1pI6q69kbC4ad3hQT7UufGr9MR9K1Kg1xaFYJvpVUuxatYvPQg5Q+m1LeElq5dVhZYMpAB
Yb+zlruOpnjMqGhhj2vqdbQfiq70D/kocNlykzzfinauLevS6E/DEak8kcf5svYIThRe7vNkxcpj
nKH+0WQRvB0/TuLTMAz+75hM69PtG+zqstItCVRKXQDdmfNR6ZbpnIQmyaDDf6DdzVFeUDKn5nq3
NEh2Jwwmmn9uD3ltXRfa9oICE7Ku13Vs03JK6QANutGUL24cYUaAckcfQ0e3snf/YTAE1OFtQygl
bTufXxJ5czvJluTeVvknu4MdeCrHJP+h3IwC+u3BLlmr3MoMhhIKCp3w8VarOfqyQZmB1WxK8hiR
ZgO1+CE6UpFFCRuT6j639HeJ1kj0JA10xmeX8k/UuOVOjEg23f451y5uSHm8ELCmABtWO2qBqTo3
KTJqr132NURQKMjKGHCSeAfb5WysX7ouC/HJpu76ZHsUATZ+wWXn1LIg3FU04vJScYefLz+aAKpG
cZHLO2sw2tMbbXyaeyxZ0jqZXxDoQNRojoe3rd5aTyJx9Z0W6zgi2wN28LdX49q9CUOaOhApGUDt
chL+urL7KI1rM1JZkFqxdwK4KmN8WqP6TVd506nrYv9fayzy56ost9RCroajBKPcXHRtQdJe7YtG
dVOUiywPZAE7FRswYX1pvbT7Ilo7VQhENzgw9x0ef/NQtdU+l/VoQ/6lk/p0exWu3TJkU6AYdIOw
UVd7Ih2KPMNLIAv0boLelyjqS3sraShBzxOI/6nNovC3ELk2b8R+10Z2KdAZpDncqOvCQsu8cDFN
84Xjo7u7qJJafOxEa73PO6gJOxVjodbZLZ4St6d87b6ho3gpeSKT4K1VpK3RLydrELwcdpk/6WM9
7C1N1u97I3E38o5rc6SHky1GYMZUjfM9Jpw5TqByUG6A3H4Kx1aifqk7D/B+xZumiD+lstc21vX6
9P5nzFWki9QFtMBK4ngAMvZmmKL3cAnkm7CsiofbC3ntrQC1hN6M0Cic/OWX/HWCSih+6K+xd8Ky
drE6M7Jpvqtl1/l715BRh7MvEr3/YUyaEX0AHAjd6wsk9E1alKYqCwZJOX5ntXOHn6Vl0T2Vmf6x
7N2tZ//aPUFAuQRXHjtmjdGOIunqzDSyYEzgrYVFhWuBIcP63jAy583gJjGGqrySB+GrreLb1f1D
RAWsskTbaznVuIe91RvsHxGpx1ILAycdaepwsGRIkF5GJHzjbFy9mdCL+L8jri5o6bu57o1pFkgD
/iw2kdqhqeoQWxdDPbq4Eh1mV34tjNG/M9oew9wYefzbn/haquZR/iG6p+2Du/l8W4HZQoat2FZG
Ie27xNfQEsTeaQNuvPpZl8a0P6wEUMfzUfI5Nue6aLIgli4qwGD7OAk7WFQLfFJ6KOunvp28CudV
uLe3J3j1hP419PLV/zo3TuyRQIU6xQyqw4Lu+Dz+B0EfuFaau5CIb492dTkX1YHl0EAgWH3RKGl6
ZTUYckxixrjK63siq6oexi1049q0IMotTHlYCu66RmO0APJ6siRmXoVWbOrYYwv5V8ehPFManPjb
87o6HNH44kqERd668lQZ1ZykkcdOdag47BKZ158hwTa/hRN2+X/Yk+R2S2l6qdT8cV/865PlY4rq
2yy46rq8OjTw9RG4GeONPXl1SmjILjRfyifrJnk6A5oy8pM8aKlpaHsrhht7Z8q4/TA0rvc6Jf7/
DUYRCtIJTw8Twh6rIEQ0VMn9TuVBV5rZh9Zqp6/K9PFp0YTl7RsghP+AMpGwoQ2h0/hDrroKNkKp
S5Qt5jywXeES4xfVXe+3cBFzqOn7Mp6st3XYTPev3ijoIOFstgDwHg/H+XFr7RBHJEmwZc1mOOw8
18wpHsJP23miMTbyi2sRLlr8f5Jxj0f/QgvV1UJHGaA/Kpf0bfRO85hYOeLMk5zunEgZp9YIi6cU
5lm1sxWuWYJO1S+53siN3bTMa5WXY7RGxQjdBa65NaPCaUKRc4PmQdpbY/XQqRBGYVhocEVVMpsf
W6m2NPeuvFfoDS3wPF1dbKtlg/91TJSkYaGfB2I6cNYfehnRs6JQQS603nyh5Ss8QYB3t6R6r9xw
wJZADwghENitc7omrvyyGzU+sJwncVCx28KRHAwvO97eSdewJ244pMYBeRaZnVVsRROiK0qpimBU
k5UddeVTgHMMPFLmtiRdhtKf3qdoN6a9nR4JG4pDXEd0WKO68hzmTX3vyFG8vf2rrn3npWq2ON0R
Y65brmblhzUZdBFAfkKIr+4T/MT1sr6jkUZ7oFW6+np7wGtBwqK1B/hnkUhfNGMa4dD2xcw9RQQU
7luJxvpcGROdDtqwdFVo+4wCcEcLDKxYjRX7qIlMbkz72l7jqiT0pB7DI7B616gvQQ/yOdbAqvPH
pJ6/ewIjeXzO3A8VfP0T221LYuFKBo1o1lKtx4GNFvrVyz1muSUGqs6BV5jT+y7SnPlNBXyv9j6Y
wgGBos8ZJakJpk8X4U6PwcOWvty1r004CJRNXyFF/dUdWg00ltgjp3rUJ0zWqkFa9sEmPfyFX2zf
vvHnDrOs2x/82lLjSrbYX0BqutCwUgorkczC9boRef+Pkc7iodBS69md+urQ5hoeDLQDnv7DoMD1
QM0UntFPOr9LxtGeTNVGReAafYldVSnutCmhzzjX6nsaF9qvQybajU21VhNcKjRAmZyihbVDy+g6
+MzbMG+FXQRmmpSfAXsTCOPu8AmfweFOM6N67yXTEer+vBNWiLY/ik57SjrVgz638dFTpYUyJs17
txfj6s1jG4swGyE3EM7q5glLkXBna0UgPVoIetH62FWLAfVeOAF7odP3FZp0CfXJFB0so6EIKqcd
HaDhvqwnBfwbpxvv6rWdSFpCJk0IgRDN6idN6VQNRlwXAWVmd9iNPa2orE63NCEmmuKV6Se5pVd7
7QQuZYclm+bPa7wCc4k4xF+jCMRU6Sdb1caDD2XmgRb++jTacAZ8Tzj7vhgXP6FqmLY2yLWzYPOc
UpwnnLhIyXKk1KWk6hw4FmITh6GjTrfrTZM2Avjs850/xfYzm2tf0+GJhg3At0Pz5Y5LRWGMkNWP
aaOm3/EIaWo3Kq/8GbZRRdOSMeQ/b2+ay3eRU7dkOEu1EUX41WuMMJCy0hCKaFdpQ7enW0L/x8yV
NW+c1MuwlU7fpZ7JzQjIua5AZOmIpspSW2trULuJv7R5BKuufNRzRHN/vXpWdApCEly2HYOttl09
dz7tCg5k3txyokMdl/V8Z0VJPWwkGFeWD8Ij1B5uAYLHNW/DrGRhyYSquJfB3TTDsjggrrAlQbc8
U+dRGq+JDquHqiFBxQVEZJgNswVeoABeJtC/vMo7QCNJup1MzPhTIWRBB10DWWVXa37Wf7+9nJcH
ivEd0JuFfGsgaHB+zaIWbkMNS7IAppX71qdzaT5Ko9eiL5VQFVgkrcf/NsJNeFratkH3XpTTq7vV
UVABg1z4pfpCAV5+5F9xYx1TkUjEkAVuMuXHPHNatMlheGWcGH2C8VR7HJY6N77envzlFcaDBvlg
IVFzRtahE9o0UUmoQlqnRiPco4c2R8ex8Yrpzi4Y/hD3VvV6RiiDwnS1yLn47Gvmg0QOsjJGvriy
8vkncOC8d3u7v7Nys34iMU++1H7vb3zmKzOF/E6BjkLLIkq1ChuEiJyq6wA9HWvwwXkJ39EEySVt
l+boJ7RC5dgn3l7dK/fCEo8SKeIZskjhnn/VNM7jIpuBWGaNduxDV/Rudp/XZm3uvEJ0H2+Pdm2G
FDUWNiUXnmVq56PVoAEIjBckl85g0ios6W+avVH84zXtEIC2t2LjgrgyPyqQaBxa9uL1tlbuL6FS
OJUf5oFutJrzMLdaPRxbyi/VJ/Qe1KufW9R1bbjiCHUAt64r/LOVdvZkmDIw87k8aGgsBH2haE8D
yrqzqFL88+r1BJTHmwslMgo1a57cNHqZ9LycTtjUye/n1sSCwjemX9JpmnHf0su6dRVePq2LxQa0
/IXdhaPdKuITeaynydzhmsTPEodqDF9ChDt2hTPl93bf+W/8XNe36HlXrnngAS5gEAnCv3UtBqwi
hjw7YxokBuMfQcPcj7qOp4fbq3l1FFS3EACFSX+hqqQrVKpT6PlBOZYYh5pNv/fEsBUmXjkDrB2t
O6zfQsdb/vlf9yiqrbK26rGEmkE+jL8ufCPsQe3UOM2GFxunxpj0bOMYXA4K/5WOQCR6SEzoRTkf
1IwjlXSNj51Dm9jv3Xi2PpiIDvya49D+kJedYx9eu5Z0KJHxQRJdaO7rNqVULjq0mlkGneOIY1fR
Hh72rdioo1ybFrKtoO5U6dAMXO1GZMWtNHY8RilcOhONnC7wogzpvlVAxbNhnv7DrBYaBxSQJeBY
fbt0CrE6QSUgcMRgPsctzZhmOW08A5dHjP8/xvPQbKk7+mvlylYIqmwqq4Mhl+mjDOf8GEYY1u9V
YUC3bZLxSxh5ob6xRS5vymVYoBOEcP/YqJ9vkSqEqzmafhUgoNK/2FGqP1IaRxDAcfxsyxHz8qh5
0IzQicJWhQLRurCbdORwRhTXgXL6f7uq6O6m6PU6NyhIsvOWk4Z04MXuqGkNn/x+UEHa1dLcAX3X
X6YG5O94e1dc2YWE1rgAoQHFrlj3yU2htKIcQCvAYB4H3sqNHnXP+G3klQxGUW1RvS+H4wYGw8fE
DGINSvbnH2oqLUQ3snkI4jL6Otaeuxda886xe2/f5pt+9pex75/7/k8MBi681nsrcDvR0LYYA70U
Dny1UKv2IXr92ZHn23+SfRH7KHnVRX0cpD9sleEvDwOXJe1T1PZ4WEF0zifrSaj9MqsnTjjCz9JT
n/FL/BTBp9rX9vAiK60+vfJr8qhBdVx4LgAMJGbnI3a2SbtF7YvnWLm0vY/WURjIWsTS432b9ddG
DH9Gczl2sBxY39UNpmsNPWiVLp6T3NDuSdBaWtCSdr7nwXeqXcj9sDHixTkHcCbg+5MIYgaxRmKT
sdPKvCbjRMptdg5jKUS7i0LD/am0ePw/DgD/72q/jMa7vSRNTI5Y+nw1KcKasCiW7pl+KnfW2Il3
Fv5JGxXna3NaNPIRPedAWOuK8zioCCsbNwmGcUbew5v0g1d44lHkcnhtkMCEltY3zvsiiL9+cvLY
TiUayWlQl2P1CJMnP076YGxMaNnWZxknoyCzueRzBD4XLarc9mFvo8UUdMArH0sIo+i4JilgYltE
ofwxyCTT8l2DEkv0pjPDsdy5mTL8LcuQawtLHEuxi+VDpm+5Hf4KVmKhhVE2wqkHcgzLIwZmZXNA
5sHun1Pf6TYu0otXYZk1Dx7bU+f4rfNcv+ntzrV7snkJ0drQNNxs21K27UZwcm1WvAgLgY5IjJLE
+awGNRUTPBsINbmL9SSlXu9n4hnzXg9RrvlPg8EdAYAjtVvzp8M21OnoYDBIoD2ogZ9GR9QC1Pu5
KKZX69T+mRWPKkS95bZeJVgDSjutMwiqk0Xt02tlK1y0Yf2m/9I0nrwYTpG++jywjjxEVLDAJvR1
SFRUiJmAXBUBdYSlQ2dwpTi1RYk612vvZbgkgFe0d3Dp0cZy/tH6VIaxrUAVVd72NSoyOm7vCCqV
08HtqyTa1fWCQNwe9OL5YT3Z/ZBXSSGZ5mr/OzP5Y1IXURCVlggSTWgngfoVmiyquJ+r5qvRxOZG
/HfxvlOeIxlfLhgw5IsCVkrxIk3g5AZWOibHVlXW19Kvh/fc6elBhGgybkzy8jhYfD5aASmFwk1e
mwFUXumP40DpIBtBJQ5+6Tb/Ci2aPioxodtye0UvZ0eVgtoIPRZEm2Rz55+xLjUrdmC0BcUoRLk3
DKVVB8yQRY06jhsjFmUX9ZYrxuVnRFgArspCwCYDWktbpL6VO07R5oE/2+EjysqId+WT1b7Hw8vc
tekYIVPWJfrGLX5lrrAo4Q4SNlHpWptDOhIK2+xS9cvc+VdrxsnvXMruk2fJGgInZecPt9d29SGp
q5IGoYS4MGfp0l6fxRkGYSOMcnzmHgr3+lLz8lAjOsStu6VOvZy2vx6oZSj2ikHJB6qoS1fK+WfU
IBxpledMzxKnqf/F2ZntyG0s3fqJCHAebklWVXdLXaXBkrZ1Q3iQOc8zn/7/sjdwjkkWiugNX9iA
YGVlMoeIFSvW+trEpQkKucQHscq9UShe4DvDLwai2hy/bkFbqejm6VXWWzAG7uxTomvZwZbUxa24
mYw4aiCr8DlooBTr+q9XzgjGqSkjY34VPTCppylJrZ4Kp0H+ELs03fGdobUmz6qt+Z+wU6vShR5i
fgxJqLTriJbh70pYWl9KuaunU1vkmuqaXTaVnm62sXRiDsL1GRbV4LY5FNLnUUaW60UvE6l7bQf2
rleOeZ2dqdjq40WdtTI6y1mQmxisj/Xgq3rk/HKsXJ8pWYykS+6sW2H4MTGtNnpNK7stTk41N6MX
yo3MSukkPE8yVJX5uXDq/FuaRtbiBk2lTe8Ll8VGEPR3ImVQIYTtN59oUZUKYSNbfq37on0OcD47
KXmGPpmT1CiR1er7mmjEeADNUGIoY5Afb5EMJU8lXcpH5VUba91TtMo4CUKg2y9acrQv9tvCVlRC
BN5TCqvbMAE0fzDnYFFe5bTr3D6EKbC04dG7JhZos/kwhn6zleTskg2vN59uoeiWNpP2it2HhCph
MwXn0cKuL1RSyVPn/p8uUczyPA+0nT2+L+4cLxZSBCUWhJ9dqVyTxiGPp2x6rY0i9wscTT/LamYd
7JDN5csXAwqEpwTYRQEB+G49QQ3NSXNCLOQVdarfzBjhqcmW3bqIfoVIsbhzcJQN7Kelq5w8ymqC
dEDZcz2gVPSj2RSS8pogtffUJsW3Wa+O2sjuDvImggGwIAKu9SBO2fZdYtbqa9hBe+9DJTpzXyz+
4y+0v9HBk1VQT1AZh+rTJp7rsqrTJOrNrxAHgvI8VEtruBCSwZRRcD3swLvzqQCeaCRHsRcy63ZS
loUj4BwM+usUOXh+ovb3rNFK/kKVP3ytaWc/T+mcHLySd+YIh5RhafeAmLSVuJIMpZ0Rt9NfSSSl
v3W7Cb4tY0xTFF4j9fv4VuxFiNCcNl043FDd2ZRYjHFW4iax9VeEtdADl4zU16uIjixk8/yAQtbB
CdtEAP8dTxSthP4AWILYRf96WdLcHMMAEOM1CdLRnwIj96ypRXexHHoXOcbp8+P9sv+AIlZ988mg
XEexbj1eXMY026Ev8UqUag1eMGtV92xJdtE8K05r1R9aelsguGd5ahxEkft7zNAoSNEHgEOyADPW
Q3cywde4KMZrjIynF0xy8CfkYQhGcIsuUxPOX3Q6AL1JwV398aTvLLJgYkJnJX+ks1Jbj5xQBQ5n
G30dapCjXyVBhwjjHLgwNG23KCbz3R9VeH7TGgx4L16HzSaiibmuaB4FIbLCwqXtOr2kSxx5Wpyl
g1sP8/DP4wnu7xrGQyec5BHSKUH6eoKzs0R6FnfSK6uvu11XoKVh10eQ/ZYWyWZlGNqOxMSoFey0
faZFT63UlF4NybgWerr47VD9MRryP0anha4dd1/jyG59S55vo2I82cl05FO5wT3++xNo9+CQMlvu
vfVM4VpDkiSyufa62Ue40Qbm+DUtCdORW3TsDg1VevHzC3rYUfCrVxSUFi0ZAcKDe3d/jsi7KF6Q
DZFwUnle/45FVzF1j9Pw6tSB485NXynUttvqD7OiabVK6PbTo6k+Aib20xfugKRFoHukK1tJ+sFy
JoqLeXwtzdl8glDfzie9yisZL2vVnFGElM0/NHU2DLdatO4bLsn6r/fuNeB/wEhNFG94rDfH2LIa
2YpHKF0RwkyvbaokJ6Oox4MdvT+y4C8CLsfYjA235SUlkxWkGRzbayGpsjsm4wv1Ftt1BumF2vtR
Fr8/P4wGpgSFwNTJJTYHlsuqq5Owy6/YzxS/p1qhn2wnGZ8er9xbNrKO5MQwLB7CcvR5b7HqCP1t
fVGl8hon9mKqbs3qpW7TACZe+l6Jf5WFLi++U4wVkp0SQuLjS4iKxOjbBQqPZiUPlmfmOA19RRrN
+TuksqC4igNl10taucYqVnFC7Zkbx0oO+h3uLREILa8vULuA29cbPk96qyx6PIETpTc9CuaSZ5Wo
4j5eov1TDylIuA7SpANHdwfwTbi6zE5QXC1J1fHAtE1/DDLTq6AOnx8PtZsQaDqMJ6ivhJykdpv4
rA8WsyqsoLx2ihN74xBJno246kEBcndPMApnhT1FDmTysK6XrQySvlDwrObA5vG5bjRCiWY2sakP
MKhxIZAP595Uo4OtdmdyQgOCeIkWZ6a52dCaNmYm6h/1tTO7xWulnk5VXZlO715C8ivyYbxkwRO3
YGKWT3E6YxxwHQNl8Lq2w7ZZr2L/8Si7PYGwm7hlqZ7xnuI1sl5CFNGNuI5H5oJs7tMym8lrRmiD
JXx3VKjbD4Wo0FusSW8rrWKbZZsW7FMGZ6muy9ial7bXLX8ITVr9pOjdDwgBEO0atDSAqwnW2HpW
IDGphiJufe2VSf3Bt0lRDsGm75TU8xS79dgHSMUs6nvjWzEsnld4H76x7zYzlLukUKOqqa+JqtGE
1s0J0ufB8nuQRvnZyTPpnR0+dEIyIIV+QmlyLQKI9TzjrhZIRFFfZTurnmyYzZcoTbtTn1rvLJW9
DcViCr4kVVbwvPVQk6H0etYoDBUr1ZOcIG/Zxnp/SsGGPiTIn35+vDH3hwwdEoIhkDsyPCxT1uPp
VpU4UqDVVyi95qnMjeKcK9I7iZn/nRUIIUcAmjwQynoUo+71OBuc+opsp+yHtpK72WguZ0Odq4O4
9e6EgCEpsmD5SgPYeihLSc2xW+z6uhhK8AfspPFT283LwR2/vxJZtn+NsvlMlInwG0Cu6EprheHF
ptVNnpaoDV4ScEH/lozxr94ckm//w8eieCTuKj7ZNrGrrcJQaIZurktohy+jUCnXMIF4/wqy3SF+
kEeiS7C1PDb0LpCixmyuPXK4HOUEC5Iont99IxKRCDqwkOuiVW/zFgcI2NeNzUZvgyT1dCRXr3Yd
Ti8Wkv6fHi/bnRsR122KTqJXlydis8ch+4U0ey31NRyc8GvWLPLzrEQfwjkeDp6suyOBKUAhFXzV
LZQbA9sZRWfVKF7KvW+36EIqUWJ7cwzy/3hSd/a58JHi3oVhIijP631OGNNpQ540124KJS+v1OKs
htqX/2EQkEiBJlCx3EawuWz2eHgWzVURmX2XL6PbzcrRYdrFyW87gdBXdFgAQm7u82ZAm77qBzYc
J/W5rtDGr2dsPwjW6ucwL46cmu99JVWQS0QUK6wg10tnxaBaTj8zqziYEuLAuZfOhRR3t34wyv5g
T9z7ULDtYHAJ4Q0Au/VoGu2ZQT4vDS3TWnWJQxmjXgO/nMdf6v6c/t8oWz5V4NDOhS5pc23juPGB
+QuvTvBzKaPw1+OR7s2HCgJBDIGZRt18PR/69roFYLK5NlI8PCfjonthOwWn/2EUMkQ+EttvRxMO
1aJEvM9prhVycH6jzH8pOU4M/8MgQmCGaggR+zZSj5t6lMIxba+BGul+OHbjJZqN9wfpBM+8fHwc
WHU7vixqfbbT22V7hWRg/1S0wXCedcwt1cv/MBuaRkVfGG/5NqnFvqkzlyBvUVfFgNd10kk23aYo
6iO50bs7ACrqWx8WxRCxF/+F93WO0dEEFbNs+Tz7pAaWi6nXu/NZ7mxaKEXnKoJSvHnrUbLemOJB
R44NfyjtFFQthksW9IV3Lxo5Gs1WQr4J7r+6GWWAT2w0JqJv2aB4SRJLvlb177/hCEbgYAhHOvHv
zSjhkJjYbhow7bFv+KTGsfwX3WPa53Dp0ueJS+iPx7MS8dQqSQdWYj7U+YC7QNU3j6tdDKU12RCY
F6uS+6cy6mrp6xjN/fIajHNZvxZTEJjn2MLZ+okScRe+O0QHOQQJ1oiRhLz5ZsJjzpJP+lBd06YF
oo3CUPlVZTgxenRUSf9BlKc/ugH3rwhZDyPa/Is9sw0odCfBX2rWOWZEML1XFJKen2EYLBfNwEDE
tdQ8P4KD92MKrShBdAa5IVLanAS5p7kygVp2DWd5jHxHzmrzR7ZoQ/hN0htJ+6NKk/AAxBB/5/rb
rscUv+lfpy9sx2EC8+2uXS+rHxVs7H0DPPHnnBKDPt5G+4MurhOueiruCkJ3m69o20urS+giXuly
kvypgXmc1WF18EDeW0S2KvrnYGVgPpsJxYPSDXJb99dZS7/netu72E597Bf1uU/Ko+D23uoJh1hq
3LTsIoG5Xr2yVJYUSLe/Ys7WviDC9Sds4PliLxh6P1683Uji9mJHw9unrMUTsx5J0kD+qm7qrnZZ
SX6CwiZNPFrrxsvcHAy1+07cW7zIMIx1wpldv0I+12Vs4o18DQqUstLE6f2kq44O2J0JEQUicQEB
SjCONxdyW0+DEmMGhlpIXKtu2MV/T2mQYxRuYNv97sUDHTchLHCWKXRu9oSOy3Q92uoAPcgs6eyu
6O/ENshRKq/G7fFoarv78o2FrnJPiTwYaHj9rYibjKbN9fGq2iPPQA89r/BwmDCbJxy8DMrGc4v3
FKW64XtNytcfBCL7pSUQFQqWvEOAXTu+5YzjBZ9YvppZFp8GoBavVYL+Mi7GkUbBLnMFIWZj0tzG
2abuugm2oR0tUT3mGsxYjDnxbyvJTuzkjJ2xflWzxvoz04L4vdVPCmbczbxJQi6Z1Hm9vnY41VRy
G+va2/QTXKgAhcYFHXMF69tBmo/UivbnAdQVyWL2DtUyaqDr4aaxH9KwK20aggfZ6yLFdGX18Hbc
fzSU04hPKLHCGSVMXY8iaWiCOVqyXLOIdmy/sTt2p9W1doFbImJbB4dcHK/VvY+YKnUrinHQ8EWD
63q4SkmEqcGsXbHv1v2ohPJkznZzVo1Jxom5Vr22j6knAwI/tbV69Bbs9g1CfW+a0xQDuWW2kjBm
BIcj763lijBaE57tsWGIVmu77ANlrsbAjBMXR3+J8Gg5P74MdqeToSGNwE0BeyaN0tYz15UIT8qg
VFD2tqvqnAxapJydKorUEyd1mHyeXcP2jGjKllMltfo7BWoEY0qnJRZAhC+N8MAmYaxNoqhSGfRr
suDYZqSO/UmJiKWisVW+4l96VGTZfWpoZ3ByyBX4h0ro5qbt+tyJl8U06CuSmidVClLz2SiNjDIl
b+QpLWLM7sbaghqhdypuYTqZsnZ6vOq7QyR+hDDiFh1OFqHxetUlWBL5nKUGAANiNVxJ2ctSGOpB
bWF3iKDNI7lMvgLGqkKYXI+St9ViDzaCYmOklC/jbKV+Be7v98ahdfvdoUS5Fbo5l6yzOUBUSkha
FDu4Gk6nz+cO35XcC7HrWzy9R0PVfe/6IcMLSs0/hMFAyOuZWVpt5dPQWdfJqULXDJEnruO4Okj6
dsGTEIQj2YPzCYqyk5OuVIdiU2pb1wGc7mbZjfqXBZHluRrx83byQv75eFb7RWRTkC3Du2Qh+XDr
WWWDpC1dbzvXaLZTWjeQEPAo6GafTaTK3nvj8ToBuotqveh/3/p3NKqRYY3ZBlf6zwuUyaW58aWq
qU5yqxtYbGKLC1VSsnP1pEiRmSEYry8H63tnvhSfqHgKqXRRvFnPN6kMm3oKm6ZEJ/2pVPrej/PS
Pg1WP39+vLRv/darG14j+gWz5nWm7AxbeT2WqWWiQ2FMb02g1J0b4RlcXRI+vHZL5bpvTmbMhetj
QYjPSEOk0J3lpmn0SzXMs/TEjZjpvmmELd0Lo/DUTLQomb+hi1I0ZymJx8BVi85MPzSL1gy+HTvG
P01bG6Vb4pkwY76a5cPgmnWFcHOUOlr/vZljnVEQEW/8pM/6zp+zpETUaOY06W4aNrQi0hlVBL+l
uh6MT3Ja2qHbcKFI7qiY7WUGoA48pHh07ZLq3XRTcsj7nwPHDILnpIcu91EZpbp5VcK6afzWqdCg
mIpY154L1SgTnDn1LodAl+n5D3rC5uXc6E0weXOyTPlvvUVD66UJ5TA8JWrXLr5skBe5dmZOf6CJ
UiSerHEgTnGeI6pXJTS7nuw8nGx3tBet/py26oA1cmMa0hNKvMHgcc7G8My6yvppSZG4+dwXlO5a
V5nn0TnLsdU2P6I+RerazcjGNGQ36rrTb4001r/3fK/hWzI0dv5zUvs+/yTFDThwWIVp8NtU4yqG
EXswRcGLrcVF/ymYVHn+4mhlO8NJiZXweRkbpXIrJJ2qCwQng/iXyNP8DHHWLp8eb7r9/QG2C5YH
b5vCJLHMes/BPW1x18vTG+Gm9nOs6+V7pGFMoFV2fpbkqjiIBPdvOdkrBS58CqnNoJu5Hq+YlAXx
oqG6lWNmfFB4sQc/QBL8B+Bz9DJSqX2FejX8aidlOkic7w0tEEWeKkFB3SZkaRbm+ILq9a2gIW14
qooMTUl68hc8O2bNKi8zffvdy6hMi3NZAL4PSL37CIriFykhlt/8BBou1lMPNL2dB0m8P2am+rgT
lb81MoK6p6KXsMrR28IxwLyT4T+PP/H+IQe6Z7lRyWLratteOGQd4gbvouQm1cmIlfE86m5k12Zx
kMTstxKFDxRYUZ2nkEgFej2/ukx1uedRvY1pxx0wlGr2T0aP73cOJzSnJlOM6vR4avvbmSGZEdMD
WYU8vx5Si1RM2WotvUnpUqpnFYv07FTQ5Tt8ROphsZ8eD7dfSbIwVB6FtpmgE28ev7gEQ7Jl9A5y
FKlP2TAr5yB/bxs70SY0BEg8IuLlP5zNkSymMVxoYAyuqaZ3lwrq5peyX4YnGRm7UwpFo393pMKA
fDAhAiIKFZvwVtUTPcHoJbjSCadenARLCgye3umrKKZFhyQkEh7TNzWt9bfKQcgK04yTm8Mpv2lL
ZHqWFFrv/kQ2lVEebBJNqi1bMefBigmYSq26RRhDnFqsJN1KDduDfbffCKht0LELtsleINXczMVo
8yrrs/EGsNh/rnJ9OCWRelQ1vzOKmAQ4CHQ/KFfiz/+F9GWhuoAamONNV4v5BX3owM0BZt69Yljm
iXyZxOaN17UeJUgB8U0jm25v9M46l+JfU1UtR5oa+6MK5sBZJWRkjyHxvR6mgDJGR9Aw3ZKm+BAF
kuWlXZhgN0NTzeNT+uaYuI6jBLWbjJzUBXbwFs2pTGPiRkzmW1bSxgITP4y+1OaMCbWVLWrhD+q4
2J+qNmzkE/GHUX+aUrNT3JFWlfGPMJfAz+pxKUI3MXrJPuF0P340xlAy/l7woMkPNtOdlRE9RsR8
tNryeze3imRloULUM98IgAQSmclPk9L1N9simnm8NHd2FMrs3JeCzCUKEeuPEGry0C80vN1owrAa
Nwh1qzhJ5ti058cD3ZsTgQ5ZHWo73M2b5EcL0mZMjWS5DWk/vNA/mHszsKJvL5ZysHx35uSQPIo2
dhRpIM6s5xQ0qRTqXZrf5FlWnrpwibwwzdKDlds/3jzcXF2IxAOAknGtR7FiWVukcMpvfT30T2qi
V99pYTROEnCg6yD86Gd9Px9UUe5NDea1UBdH2WeXsQrx9HByOgat6Fmv4iL3VKDRo/Ny52NBwADI
QmOEN3QbIITN0CdSUhS3uAJFcKhfXKAgFd4oa+knfV6qnz0987lLr9h4CZrxZZL18aeehNlLhqXh
B4rmzSksYbeZen4kBLFbAzBKoUMsqCL04L3pEf7rEkSFeFZnq1duQ16ADRh268qSpT4/3q/7UQRy
DiMUUg9Q5fZgUIyjryzEszaaoeoucaqcbOj2B1t1K+rIiRO2W/D4wZAEAXWzixJS3TJVu/6aqfls
uo5OQPgLNYS+/RguRi2/Fj2Z7BOV6JlOvMWyq0sm2Yv9UodFqHpBnyTdCdPyZXIncxxATZY5P9JA
220HIUBEuM0uB2uE9Lne6qZCbbBvmv6qSmqN5b0GvQ79G1dSU/Vg6+2XXXQXgKxB+Qci3mIkkAfI
u2isvlJAabzBisqLlqSO/96PK44sI4hBhO7LekJDPpS2tdQDwglz4ecJmQ3yz+p7oyjR8ivoOBCM
QQm3Pr6ynrYKFHr5ukim8lIOae7L/SwdbKFdkP02Ck0gwIMYOW4pzDWtbNDjG0Yhd3D7xPiz15an
ssajxQzCI2/T/VYAu2IjUJYQtbktOmeMCTlnpilA3E4Qu1pKF4jR1iEAd6b9ePyV7o4lSuTCwgkH
kM3ZKIOWzk2UIa9SkSDE3US6V0q8G44Jzvt4qP22Y1rCfQaBL9ir2zgea7msR69AuY5daHqKHAZ+
vNRHxeHdk8GngvJL3zBiHVzim8d2SbOxUxcWD/u10h/7YgaW6aWvnUbHTqOV1Vkx46Per7tTA7CV
RQK2TzIn045aEEPlusxze9YKoMAo7Y+QubujEEnQOgKtmXd+faKUvgvbqNSVa6SZude3Rf1B68Mj
D4j7o8CcQcdb9GpsYHCzm+aphsaJBVRneEGS1M+S1B41Vt0dhfZubiH6JnakytSIULOcbfZdYyF1
n3Av1510xAC5uxlo2xIdL2SqWw5iPqeFOQBKXDFcWjw1j2+mHPyWldpvSVm9DkXwPldLXho23/8f
b4veR3JiYCXDF0qq7mcR4grSO2HlG0V/RALfFSvESORblLoBkHYuNi1Kw70+S8pVG/GtHFT7KQ6L
JytCmUOrl2/1Uv4M+uAz1gjvlHR4myOrSQMsaTnFTPFl/xUatFljdEnM/kAcPLio/TBDLXaKpwxo
6b3xLJMUrCo4NWQV4N7rodKObbEsbJKod1QPT2nbLR0NEHLsjtKXe/uRCxf+N88IEcnmHpTBmVuq
tCoOmA4Gfk4uvZg0T18eX4H3blsTBE6w30D9toykeNJ7Y25q9doEln3CseZXACvCt8P0qLa+9R7j
M0EEAs+mnAuThFrFeu3o4WiroC+Xa6GlEVKfE5SjuVK9rLSKy4jzw61foum1H5ThXCldcAbmrJ6K
LhxBP60j0aH98sINJ45EH4NojN6s9a/JC2029EVfrpMRzl6ROehSL4X27sCG/BPqlaDqULbd+uVQ
8mlCFDnVa8Gy+mE3/DSm+kiVYD8VrkX2Iyo41A12gpFUelPAW22+hlIlnZVwwDLM7vSDnbKLONAS
gYJBlVv0mfM4rxcsCKJeiZzIusa1+XG2jdeBDk43QumKqvPRZtlNyaDIgoIzjZFQgWBirAdzJpQ3
h6Q1rqhP6f6Y6zjE5NqROuW9UeimFMxCijp8o/Uo8H2HxJkG42o0Ru2a6uCc9bQ/aou+OwpgKO2q
sBAgdqxHse0GDg7tAVe622N6hSUNM/gw+Pr4IN8ZRUhSiEcSNQDqZOtRKtgW+kJv6DXUysXHM105
DZ00+Y9H2V0XVOJogUHRVtC0dyH0NDtdO0mJjZhU232tM4pFsZZ2fyGH0h8cnXtDIbZEXyafRzAz
1xOyY7SPG37INe+Hwi0XdbhYOrXF2Ema9xafmRU8JmEWSkxE9rseCjgyQ9opp8AopZGPVSmSIzJS
3m2+HLHB7nwmvIFEMyhldbbdZqi4LLtcaqllhjLeqH2g9K+K3c3vffXFhGgaApsm0aFAu55QEwHz
xVrMhBz99xgH5Wetd1AbsKf3goZCrwFCEm5rxJroGqwHKjrkW+IwD2+apPQnu1L/KtFvO8io6L/j
r1kheWQCAODkbsB4+8YruSCWUs3evo5NM5d+pdrhpxpLt8nrKZHpsJvV0rrxmNaZH83pGH6P53Ky
P1vYKaovIQj++COL5bQ4zUWNDplJ+Fh51BbVa9WkQ/BDGcdqcSOto+5ZKtJguGoymNpzZUh246Kp
T4eK25nthLcw8rzFBY/QtPVzZ54zt7TlUPJV7GQmLzWJiM9Bl7Wmq6jJqJ9KeRq1c+6MXX12lHbM
LyFGgtNLP9hmfXGsID/H6HtZs0vZYlK/zHm5jP+B40Zd1awn+yVMI71+Qq/UiZ5HJy3/yTiDvwhg
NeW8jIkdfnSKSI/PQou979xJX+TYHytoLF+mibj9c5DqUXSZR6UBo5HiufmojraBMwBgLI6qSpFN
rtYGzs8y79nwBKiOTKc/ZgluXBY5xvbwPr2p0tXULdHVLT7ylE/NudaT5YuctdbvqTJmJb82qyJ/
WiT9p60DHpzsuVjUr+agGd1TjHes6tHxJakuohA1OsBWUJnqyYS4UP3d5n36GYKIoqD+Qeh1LjoD
V9m8wWzqligIj73MTTWOl6nFmeicJnSDPwVkh+g+oFQ2fB5jZfhdAtyFIsNbaGSeE0mB/gv4MZQ9
c5my+R88zSzVS3Dt6LxiyqvWy8wksL4shFjOuR70avCKfFiGi6EURvLUmdZEF35ezqP0ypNIG6Pe
6OGnkiWK/3SsMUhPMqhZdK7tVPtPZBS65tHTl1UnZ0xz67OczhlN3kMQfQlHycm8ymwrCbUlua79
wUpGmY3RD6o/TlGE7SYt2/qHNB1S5SUfgzkmUZyd5FNHc/L8pDdFurh8DInqe2vVtpfT1z971PiT
6J9lDjvbc8Im/ysI2+KLGWLQ5RrEWq1XhWPypZ+1Sf4tW3rtdZanDJNgdpriIBBmyok3F4ZU+jiP
lstz18l555uto0afjUXPEr+LdCm+KXomJZeE3DK8QA4xo9MilbZ6mqOuh4whPsOPulJa9QxAoBqe
nCRjdZ7KpJIvUEN61VNSK6pd6tzOdKH2msxuFGfLT1T1zEG4Y3CeXL0O9MyPkZf5OSgY+/gtVIjK
pVd/Un1bqxXDr3BPN05N18rmL0Wpc9mLtEZNoWU46qdak2PzkyKXbZm6NGK1/0k5t4pnGmmoQhrL
lO5ctrr81+OXcX+xc71AEKOiS9PcDp/s6zAGXFUooI/FF4xRo28SIpVf3jkIrzggugLAZFFt2jJh
KOv28ZAuxW2QqeA2LaLkliqN3uNRdi+vCaIkBOTpUIYiugUslFEex0wqm1sIhHXunCp+MmJJ/d50
qN8+Hmq3aiJYwe0B7hJhMvnj+v3ApMOI1LZtbkbVmU/RMOaeNiia/3iUXegqRhGlLdq7eUG2BbSi
o/8Lr+jmVpMHvUBkb2g0JMuBcX5GI/zvx6Pt5wRXCQyTlSMeJ+Jbz6mWnEDOxqS/OeU4I0Nmlq4c
yvXpnaNQd6SOSnsm6aigg65HQcEgoMQxdLfUGWzDz8dR/mBMzvRO12+aoWjqBnln48EQAQZej6O2
2jRXtKyhRElXZpVGQ+7CtUy+URvRTxPEonNo9kV48MlEMrh+8SndoSME81E4+WwbR7I4moJuJNuo
rSF4tqw/E2XEQCxs6eVNC4r7UWe6atNL7243gupIVzl1cHSKkRXazDeUUX9aKtO8FpUyXXThmIaE
0tfHH28/OyJNku23tMOA8Lhe1EZbtFyIj101O5DOpqRrHxLKir5R2fo5S9UPWYwGjdOO2rvjNWJc
0l2kLQl6iN3WA2t9zWupdc51rFm/EPLYhxY/tIN4enfeEHYDVCALEQ5wO6M/8qq6Hk3JuTZ9kHx2
Uis5K3ol/egiKvDIHSzfHi/nvp4ikE4EYGm4FZonW2IufZRWH3Jt3WYpL0ZXkQq8puoqpL88SBS1
d1Nbs6NTm+Z9/rfizEJYNZUCmHTpWLYfiywtp3NW0y/+mlqZ0buYnwdHVbz9tcqPBEbnZRQMq21r
plLxF0eBM964fWWilibxE0JhN+qnI4vVO0OR4FFdIvrnHtqWXcOQrxtNcn/LjXnwkaNLvyGWqX2o
Sqk/qE3eHQqEGbIiFUM6/Nc7Sorq2Rkjvb81cThZHpcCkI4Rhj2xotzU5vngU4vzt7oYAFFEcU54
qpB86OL3/Avsm6usk9XZGm8dXzG/0bEp4SS1ZAZCkDYuaF7b8789F0ZjqW6pDXL9zdaxt4XUWCUW
StlKHD5hHk7FZFSi+AiL2WUq/Dy42tyZbEPhzLr+efYodR10/OFmSUrsaWNC3EoZ7WOsOnQzGzVd
mZN0VGG48+IASNL8Q6c5wJoqftS/1iTSEPeYKbzeuEz7yMUcxvgUsCYHa7//1OJdY0eJ7sV9Rj5n
yG2m+TLd1J6SsKdJ5XLDsdSJ/X5e9PAgNLgz2n+bXSzBMt7BhXMeLwrY2XKjL3J+iuMe7moQxx9p
Afrz8Z7afzPRIAnMKrJltKg2t7FT4gGbz8F04+WWPiPRGBrPYOaqX+S2lp9RgalnL0vHJvLePTDF
dlBkrq43Gdv1d8usEKYJBNUb8EPlA6lLbqRIo9/LTnlT6jp7GkU8/3jQ3eWMIYoIugDLxUtniT//
12axFlSyyyGcb0U2O1/iYQk/FJLhoNIXDx/bPEV8/fGAdz4k4CQJOlcElqhb0VRF71syw4IBWfzX
0EqQMkGk+1sQdPHl8VD7g8DjBk7JhwTrd7Z1SrMIFG2x8vnWynb0QU1SxAfz+MhU4N4K8nrSJoyO
7h5qK3UtVMjO5pseRPN3y4hbP1SM7CL3SeD3SFYfEEbvzEooRtIWQRER8tTmi7VOgw9mXMi3FDLq
V+613A2tuP7+7rXDzxFhG6FtLkh6630BQDQXwVzLt6zP0d3T4ursdOqRZvuduQgKPSgl5UKuyW0A
kmdZVCA+fTPGTn9OR2d+BcY5Una4NwqXMFgeyCG52GbFxqJtqUw3yq21IEqkWTfRSzrl/uMVe/ML
W79FzABgF8lX7nzqhuslG604lGwrkG8D5ULNDyoNulwJ5oJsYDnJf0qTDYm9g+f7eW6i2jlD9m/D
EMCokpynuZHV1FMDZ/o+W9O8/KGORWadCtnqDQ8TzdG+NWohZ55sQip8SYOm+csKYrN7Ket4sL+R
hlYyamIxRUrNiKLkPEeD9E4TdTIzChfCzBj+HMu5JU106LFlQ1ErNz2PrStpDRr7aRULHqKi/Hi8
oGK9Nusp2hs5vaSEAHqbzTE1OfdHIisQ9mQ6tRUDHqpLN532CYy4aU9NlqjmQay63yo8h5wqgDDh
1LYtkNodgmXTVOCuIqXqRbVjKEyL3h5sFfHL1zMDyKZxmmUUDbrqZmapqgxFiizDzTHL4c/MaIcz
G1f7UixAWvPUmD903K+flVnWD9ju+9uXBA7qKDk2yhO8/Os92gcabKGIPYpsRvUxa2ble5/CfBln
8MvHn+/OUjIUJWDgCRqetgRG3ppOakuGCrRsfNXYKi+x2lvPj0fZv9YEA4AS9JBygaD8tZ6Q1aFS
jVm6dgPzbfzCGI1zPhX266Q24dc0NrO/HRzWz48H3U8NDW501GCt0usJ2Xc9KNrKWVMWqnajAON4
ZpPG320nMt4dSwsSFF8JEXgq6FsfsblK9LnEYOmG9WH8Ef9ajro9mq9mbR2xfffbAsQFmimXJPE0
/72eUD5ZTiVR/7w5cvRnszjds9xX83mM2qNS3p1bEv05KNKUphAo5MJcDxWZYMt6rRk3COGphPMv
LX3JKU2QenpWdFwR/VgfK/qNsB5SXsxoWVq/NuvyJju13ZzUeKrmH3E8OWiTDroobk36/1H3Zctx
K1e2v+LwO05jTAA3uv0AoEYOVaQoStQLgpKoxJRIICcMX38X6GNbLPKwLvvtRjgclskiCkAOO9de
g11taWjKYz/VdMomYfU/kYxMy5sQFBG6dWGqwVaktcsCoqQIsciOZmWcgK7S5xA8NXI6V+UsD+zl
DMcEh/IOrnAYA8CZXt4lHNnbfIi4dxCy/MVV76Whr3ddDsmPW8rHyRS7qRZI/rLOVK9vDM1Ft4Oz
NqqRhQv28sKkkfMAwNs9eDEnl7NvWY9NIJwzE+CZgndyf2iyYxOACwuuc4rUGXiwiDkSwQEiqCgF
9B9cNxHRGa2UunFCKQ82fHs3U6B5Ok5Dd0TQQJlxos6lqb0euUu4L/Z01JPoRDrL+vBb/Yrzmy5h
PBAdQgRNJAAqrVSMPQdwP9erj876Reu3TEZsgIu/1stLKcIpy9FGO/hWVK48xFmgIYKuyPtXeeOG
wCYGbwUI28IuWU68v93QRG0VFYQFOH4UKp2b1k44K200mkh85sDxehsKlwY+atYFOHzVioadWx3r
TgYHh4ZWNlGtPhOnNikVEUAPJyqgARydqcpGr+nOKL5ej1NcG/g4Fm6MViCyL28zZgIlH/xuD53F
qwxBpXQTDdN05pW9+TCRYACpLdBwuFO/vEoECVVUShMchg6UvkqF+UGTql/3PK7OrNavZzxuKFw4
4Es4A0hjLy/VC2tE8KgdHCawMeEWij3iNi6Z/FJg2Ga157Gfjaj01xxQIE0oJfE5z9K3bnaJsUXY
JToOr/YLv/QL03UWHim0DZ9GqzBXcFekXzCYzkF6b8x/bLmw5wPLBCTsV+kkXPgwp8hdcoCFjwm3
+WysMKl7EkMPGVZVmPK4GO65LAVD8To2ZmPHsuyviHCiOevBxWrPHPbeev4omLGL4fCOOvVkQPn1
FMLzU5CDT+UEiL1h6LhOd53sVz4nQSJz57uM6drhzYetfUGTh1ISjBEHCBRI+S9f/YyQk2HJpDmg
dI5SU9o5yOhUbEqh9Jm7fOsdL04r2EPx+CEAeHkpiZ4JUNQiPJh2dBPQmcjBUgSuJHXu376/EL1m
aOG2YFWDAYUKBEDPybXUgOTyng4hxpMyVqZnMzxVTQ9fRmax+WZw5DQl4aybwzTU5ZhBV5vXa8WV
vpUVI+PGq93iHEjyxrqBsY3CCwAC0MNTCpVpqZI9L6LDYAv/moPFfTWCSHb3/r2/cRWccWDZCAfU
Ja7p5I2SknaQj+j4EA56BN2klfybCcj08bV+kTBA+oRTNl7WCeOI8CLUs8Ui7CisBuNomm6HwBnW
TkH8M3e0FBwvN2xASjiZgtu3OHWfgoJh5c+hNnZ0aCJlPpugyC/ArEPnNmzsxPZzff/hJwjrGjCB
oRxBo9M/WXlbi/cu4KzoQMK8STrVQMsbqXOx4W9MBzQ+Md8XY03syycPUBvp0Tiq40PNWr3KI61T
h4cMFry2OFPyvDEknjVq4AMtZmKnLqsQX2rwtJr4QBrHZMZHqyk3ZXtmS37rKoCKoVSE6SXW1ZNV
jNqWsKCBxMCrSZ8GZRmnnu3rD59ycR7DNEIZg60RlfjLVWR0ihb1R02Pc6eDTcsHndhefk7X8sa9
gEeFUYDxtkTJnZRmBA7CMNaACVQ3eE2qy7De1Vghz8Bhz8EsL0Y25umzrS86xijOTmNEo2pwQobg
2aPPIj1nExat+bNTy7ZJkOzZ57s8JGLM/LwNfhjmzOQ4BMyG4pm7bXcD23J3vEWyJGgXqLBEk6I2
R0T14ithVUmAVe6htOGykvQIeo0z5DvF+N+1bq1tkwOruoqigYPKYYctOiplELDPAs4lR4WlpUQq
LVF2EusBvluwU5ia7xyxluKKh/BQSBxKm9tW13q6G1qY4teJSyrfT3EHnrzoRA42kEetEpYKCL2M
k9oNqh9DjRDO27IKFN8Kl7vByoeV0XAxwsQqTGwHGPHDIOxyhkmVM5ELyy+d8FDGDe93JZITcghQ
BlhJte4Uo7U4y3lKEH9husSCJ2ktMgqmoP/dUQjfefrgohCCVPwMrWPNe22oZVABwB5kig4a+39G
PEYzxeAb//5VXi11y1Ug6YE2bqlPTisxaVmOCzFUdIi4ro4E+UQJM9S/aLxxXOVDI7++f71X43wx
2QfmGgJXgdLndBWP/T7m+KlzqHTJ170Lj9pC+MGH72pRGqLGBOwAUJuczKYAcg0bThPuQdBQZDys
ujW0aNZF0I3WLnD7czLj108RR8hFzgxetAMM7uS0wyrb0kRI74DAJf+IwLu4SAqwtO9p7lk0sTVS
j99/jssdvJzIgDlwZ/AJWCi4p9jUJGPV1Z5BBScYC7Mg7Ponf5iKbkPagIabPrDGYI2UhZGcqd2f
/f1OLg1BDrisYDRDZ3TatgSPcAmhi+MDk6Oerrsxbn7UYVt/FeFQ03VYu/ob8oXQw2vqkY6wdIxh
p6LjXD91iklrFzfIiko80lhxhjEZgTHooe/8uSCRdDc4L4o5K0voatOhH1X34IWMwjlOV1OQdrXQ
5YoD7BGZLgOuPsU5Ib9y14RfICv1TFJOsCRMbHAQH41E0/bM1va8TZ7cPuhK6HVBqbGo8E/GlmM5
kyZQzR/g+dElPTpthyoeAj+ppjj47pnpvo1MNsFI/4fgRj74gnTnlvHTl7/gdyjpAPeA4o3C7uWW
JApQuWBlEB+sqi43gxKOQMfYpXU6qbo+g4K+Oviie+IBtlv84IHPnLKj88HD0VPI+BBTkBgHnJkS
6Fa/kRGtjtbqN23r3tAIm8D7A/zVQoGDIQTWYLCA4wEJ2DLlfjvaG09AggJ06uC6TK2VxJGUUchF
PnoVoCFgPgAOxdmevHqSImR2UJfVcSi5/jpYvElgX+zev3+VV5VXhKtALeGAaIE7OUV3g35Gjlfd
VkdprHoTMse+hHqyXgPhOne8erUS4dyOCwEpAGIANO10JYoHyeCrBtyliREfQcaHsaZhmkODr7Qp
zqxCr28M+tYF28I+5cJl4eRqtGhHTruOHsVgutTgkpdd03nXDtMfziAE+gFmNvBx3BRAJffleGDj
CFs8hFYcq5Gjx9MLtjYNbFjef1OvRx3uAq6JwCYARuLQ+PIqFrA6VDo9dkKRNynqjmLHKxpv3r/K
G49tOTBhi0IHG2j1Ce7YFyEP66Go8dhqj2Ydj7tv0Qwhb1LJtrCz96/2aqtAzwQ7Le4ohCkwGhov
7ynIy4GwAbu7HdA5CRis1OLe+iE6c2FVhm/AJT1ntPjGDWInBN8cRi/LDnxySY0Vicy1qo8guHe7
PFDofE3KajC7VG4e3r+/N94Z7DcADMEiHuyKZwb8bytFEY7Ut2kHlygu6VUMN+q7ymd89fGroPfq
YpdffJ5On6JxJyBSTcSO8IaFl5ZU8crE07l39da9LN1XGFViWgGSfvmuClo5LSwL2NHVUb6GMoU8
UiTJf/vovcA9ygdBanEeBxJ8chUikYLhDTk7knyskSCC0LRawZHy/au83jhwlQAvBTIx+Feeztg5
tGeXy7Y98sabNwx6rlU81fMaFk5q51vumPQwDL9QPSPnCDCvhzwOes8REjiRLFKOl48xH5wOzOmC
HbkTmuHWFYxU11DFuONRIJOrvZvcTn8nXR5UH3Z2f45g8GCbgqYhAK6T8kB2jXSqQfJjU5AhSnkX
I3kOqbofn2JonqMnhNIIbxCWQC9vsSmnPJwjyo+5mVu4CyAxMmBwO4sbEn54UVzMFrB/YeeCUetp
relVjIN7rvix7Wa9BjhCjrxS/Exd+RomXTwdII6Ctw2qFzBsXt5RKStPW1bDj6aqhy2p/XpdhFa+
wVmsXLlDRzLGwJsFPB6lI5KmViYa/OsWa96Z5fn1Hgq9PqY62tpLA+N09GBuN4ApQ37skK2zGfqW
JGwo2pVniTxzarTR3p8oryc9rge1PlBDIO+vcAzeT0Ef0Ko75rysINLqJ4QIt+cK17fuCodabNiL
GcirPmzrNj6WL90doeuh6ezFVdrGOdSkbt6t2GzL7ft39cYchEAQxGccU0BvPD0T4egyi0mE3RFT
xUuxPXmrEt3tddyA3xjNNhwQekUf37/oG48S9cECeS6KJ4B4L8cQ1u0ctoqLHVHuxmkO+8sgdVHB
Rmde2RsPE8gWEGzot5DJdEq3cMBrHoPJ7o9ctfavkrT8ltWkvZeI9Fu5XflhVipEYhBqYS9FDCKs
6E7qksgVA1bsqDuCnevtFxPttTv66NJ4/tf3n+Cr1gCuhHUFcCSWL1SsJ1ikED0onxR3BhjGW0na
9CbFaQcaq96tYWFSNsz+TCZotmNTqJ2oOn7mG7wxcAAmQ6oGFhpW0Ph0BdVub+a5kkescdxbYb0W
7spzBs32MXe6fgdXA+u25XbAz5wGnpXLL852C3UGDVJsHksJeOqZXhRlBU6QDo5Nj+SMEBtU0ME2
Fb4HHd3D8bMvd3EHYtRlAUtz8asLxznc2AOr5Kc2nCGeS2pOZvLLIZL3F9boxdNGjW4vF2WS3e7e
f1WngxDaBQwFvKOFX7Ec0V4Odj2AaW1mpzmasJWZmes9tfJj69Mv6B1/9KS0XAwEHGBFy2nwlbOq
63DthHPVHgsuHWS8Ngapq/ZHjy+4CsyasUgtVCaclU5uSTadq1irxBF5hSQNAiveYKh9DuKOp2BK
qDN7zulgXy4Hxh7O8ThZoEe3POHfSsfOB2kziiZ5LDsr3Cgfe0wTG2cFXZhJh2hsNnIaopUQhKbu
1BdnVpHT1QqXhyoPRRLKI+zjp343jeqkQuGljp6FtBmvcejaIhDYvT9MXl8F8/jZ5AGrIpbkk7WD
SBj+ejPVRxjURFc9JG9sO7J+OFchP7dFfp89LlTuDhAR2CEALyendQKRjdXGWg9HwEPIzXG9aow2
Mp7tPRxm53bdRHP14AdW79wUAl4TcwblEgxjwQxQsEmKbC17IBgu1L1NR8u7ynj2vIE6rxrTyAxw
l5kMjGYgFI2rKtE1ieYNzRn5Xoc2uytzYBMJE0WFbOWIxl8nuL9C1WBbnz0iSfXBogg3C9gA597F
rmgBKV4OHa+GYHHs2/HIY+uba/xiU/CKnJnhr9QZy1UirIJwD8ClMM1PrtJTN2JlNwGZNY6zEmOg
/KQH6W3KZquF4VM8jkDFrFHF8OelI22PjYfZv6kCGsk1kq0reLEIUOuSEbY2VoZGkzd88Gi0pC1g
JGPaorELFOXktNf10QDQb+6OJo5QbDMnvLaYRuP+eRz/14/x/9AnjlMAePat/Md/498/eDdB9FCo
k3/+49A9tZ+UeHpSV4/dfy8f/fevvvzgP65KwGuS/1Knv/XiQ/j7f14/e1SPL/6xalWpphv9JKbb
J6kb9XwBfNPlN/9ff/i3p+e/cjd1T//z9x9cY+nCX6PQ/v79zx/tfv7P39HS/G1KL3//zx9ePzJ8
7vgoHn88NX/byeax/SlfffLpUSr8Ecf9AzzTeAFj0EKCKcnf/zY8/fMnzh+oY7Glgf4DdGNpYbUc
kkN8KPwDTQas5gjAW9DEZbOVXD//KPgDHannqhQkVjQOo7//6wm8eFf/eXd/a2HFzMtWyeUPY6T+
Z3Gw4OCA6hYj+GQ3t3I8jBoB1ftAVNcV7OKR6bKvlX1dcz+bx3BnPOsr4GOYiejEFfC/iV2aQcO1
dXKik8HrfiBpKbW6c3quk17Yf77RyZzCFHL5EE5yjyPiPrJ6iiQIYCIKVu8XUaHXmosI2kO2srxJ
XUZBFSW9L6GRmfVPmMrc95FyU0jF945xHv2wpxBNRWEWSuh2SxayNVThd2GswnWjkHA/ziABEF7d
utAs3ELMVSUIgNs3unzwvXk/z/xuZtU1nuX9NCN7xh3FsG0bSbdMQKoLv2qFBEl8Qe3PT7BRR5wf
1MYzPdqc3xV2c9czfR2yGmooWYzJEFRfvaEs095yfqC1de/okWzaxv40BRz8aYP/gtL7sFAFfxuU
f77y31/xMzX8rVd8Mv8d1RFEHYxmH1eNlRioq7WDe6YFmF/xAPfY2MtIUwCvd5Iy7y5B1nzgbbiD
NNtP/JFmRsoNDwZ30+R8yyh5EkGJNtQ3HTqAmMejqgIri+A+vY7age0G2tWZcifkDlauWYmJ0WSY
jc5qZMKhHwhfgcYnd6GDVGwTmpu+P0ekfd7K3rrVZa/9rWAgo7JNbcUGyqThCD7+hWirGyK8Kzzk
rTLgnxnfNGkBv9MvuYfxC7nVA4Jb4f83w7wpUP12INW67Oinamg2Qez+gN9MvpkllsuQNl897hpE
fnvtTTHRo6b9ORetZxXmW18di8DvX73msUHQlt3vRU630zxsWLAvwSBFylgGBt8GvIZbZKHUtCqS
MG4eDLHvSa3SmBUZrEizLpQNOjoYvou8JhswaBMWO5cx8jzikN/Scfj0/oB6rn/e+qonVWDRdkUA
ubvY64WjgESWlsYreE1kk9EkQ1rnDxFg+ET8rvGqT7OQcDIoqL31DUkF7y4ZpkoyivBMtbiM47e+
zsmRiFSY6GhVC7jNa8T01UmgMbPGMwXFc7n+1p8/qSTaIiYVtYXY+1N32Tf9pVTwhunJrLLA4BSL
6l6lhU0QEe87G6zBSBYoyjyBAeYnyiRLKrs45FRdaKjBE3g2byBpqJKwKR/spv7kuHLLq/Dp/Xfz
9nL+mkJe12KcOBf7sW0ynz6Bm4i0rDYJApo24TljtJNm27/WaOiZXw7WAOtfyUrd7x0+7FzIwEnP
8HzoxrhR4js8C0V3rX2VxMGUvn9nzzzH1+8BAOzLa+YtvB9GmMnvh3j+5E/RRVVHBgajRZPIgfyq
yzbPxDRan2uq03KqthUJ1qNrzZkllMLAgN8FHJFU0lD7a9XrKpHCfIeSHWtZhMAyKH/PRbGdlNz/
eT4nexgJJovkU9Tt1WAeIClxwZSO0Y30kbsY+TDmLPtmQ2j82XXlughmFNDIfhBugaMbDboU28tq
stVXpq0sp/RaOQMcWfJsQCu+LsjFMJY/+tK9HSZ4u6DmsLPOsVaS2WeYrX+xGqHQePmw50j2kL56
/X4G7pfUfptJwGxQm9wBNf4CuisqVb1hfp0aKjLI6Nc6bBMdWIculldTA4GoR25AI03gJ30Lw7cL
JsMfWGi3+cIoRZrUuQTzZ4eIt8bFyZqPFMRmYnnc7ytp+aml3ehyVh2iPurSXMfDTFZ0QoVSoBme
mGHsEurUt5x09iFwYCfKcOxJQmOXaU39JGZulwS5KpI2Z95K1VJuGzf/bA3VvZc7n4F4fIsdJOkM
dbPRsny0pVOgEim9tBxtnsHs5iJioc4Aft15YFW/P/ifOVNv3eTJ7pD3CByAG2W3d6siJW15QUi+
ZyR+MoGz5a1GCuVXvK6LYPbWvlAXdkvWbdOeY6g/M8Peuv7Jkt9GSuDEEHT7mjd22sCTNzVLp4rA
v+aIEwZCLxGf7LTMSS17+A5f/x+d1au0hJsDtitPbNCATexoolkzBZi2+ufIxj5Z0uATJSua+sxB
mG8n+iopxp5l3axuuq72tyNNQ0YyrxMXrDEXvgXXcr8thqwtomAVRxCftdq9jJAHtIktKKBz93F2
0VBF7BJPe1bnKABRTdn2/HmOmp0H34cEmxIoVb19y4U7rE0hvgV55SV9kB+DqfATj1vXplWf6yb8
Unj1g8EinvgNv0STe9sVdDUOBDZBhf/w/gt+FmW99YBPNrHQlkNEjKv39oiCVtL+TiLII+uM3yXa
s7tkLFy19mCqmlhaeQiXb2EwhEUxw05cryOUIqmq/ce46FCedwgGLXJarHKl9mIYVQIhwbkuzrO8
9a3verIjGq5obzy4nud+cS3MVWiuva49+h4sFwQtE18H+2AI3Qx6wZVAXYAUvBbe2iYF/JACs9yM
MNHmxfyrasWhHh9m2lyFVrTp4VLURf22g9x+KEkiQ3+LJJ9N41Pca77PY4ESh2Si16sapptRvGXo
E6RTKG5rEl5AFL8hSIufcmBE7k1DLrH2JpZ1yczP0Q1h5+GmZdGs/nfv7DS/N5+xzhWDEXvgYP5G
6bK5q9s6zJQjyp0TCfT1o8VG0x7nlJMoxci0M2uON9oJ5sfSEnQLn6k+KRlsP6Tdh5nXR2zluDAi
8fzC38ppnM992WWmvvHSTuWpFvxfkSDE1L5ideCC0z7RXUmq6Spvixy1cnQAljxkfJmAtqfD1EcT
KaUxv4R1Gb2VLfj/SREU5TEqK/1pYJGVzrMvrmLTwv2q5TCemm0rxZytVkSeqWeeKe9vfe2TXX8a
KbhKQcz38PxV2QzwG73QmmxrWTprE3fzyis6OIZ71ZBNPh8ymKhHCdFBnTDaX1ZzeQve5KHT0zZw
OngtBqiZu6YqVqMmfmrsPEhKcLhSj0FP2zRhswbsaSfInCNJB/oJ+JEhYgCd8gH2svCrYoAaqetv
Iaqst57bu0lvGVh9FvhB7zBs7aC2gSSMRCcxVbcB8sOAU/eXuWx4BjvLLYiTD5EojuXgIPqkYVeY
Rbs+p9eR1a7g2TWXSaiLbkU9G6wq4stdPtU15tFS1dvtuJGGfAEuiaI6RFyKifCa3KYZVog69tZn
hvZfjZaTAsbpa6JxeO32OVwf8E5xmIDwuMO+h2Cn1KiaprDiqNOQ66fRd5fosm5OHdDXV3GrhxX3
ZLDqufPFkQF8uLwbU3mXSETpcTrxgsPomku/BdW/9Zwzx9y/OJVA6/2yZOFD1/pgEjb7uo6+wD7o
G5JpWQLvdZpx8FKQmPcF8OsX5haHERaP6FsKrJTEapO5dQq0T8qjZM7jVJW37z/Ev/xGJ5UJ8Eda
jMD+9xUIdQeIj2wsP8ZVn3Kv3RYIpbhHb7/P3G4KVgUar1lZtcO26a298EGn32CBCbpkBmZ0RRGC
vIFa4lzU/V/gPuBMvHxarplCJZXd7WkxD5jwfQxzDUk3XkMQ+aDdcVe36Ixb5KAojs2QUdoJlBz2
CvQok47N6B8Kze01/L7hFgxPMizc1Tn74786X5y6HTgzlHiddsy+9eudOzubgdPMtqKrMOI7gqkO
dvQ6QCImc4qb/+XbOtmBmctsx4Xt5x5M742q840NB6+kLCNkuURZ7tvAyuOsDyCAGg3Md/LPMLvc
uOXUA0GhJJu9+Yjs1zP09uc+7FsL38kmi5ceDL3jjPvQmM9e1ZAUFo5TwuvxCMNdnOokcJSgbp+Y
FV60WCW8gn/ycepPwQAIVp6yqtXk0B+89HViieqRRNYZL053GcBvfLdTD1uMS7vT1qj3uiAwxA4N
/QbLi+KXM8F1Txguty7tHZAvvXVZmosaaFgj5Td0BC+RSW1SA9h+ayLTrYEYlHtUl8MNfOrLzHOa
28B4q5lUD2GIA11rT6u2P2c78VdV1il/LG8s+P2oSO+d3nwOVBytZIWgCWVFSQequVOrbwPFBuFP
/t731WOI9Rm5djmcZ3RxzYh1JUvKUeCE3prOGO94CC7YbuUTbVHVnhmJL9tf/z49hid7Hukgm7CG
QO9dZ0AmiV1dOf1Yp6Xd/vR6jdMTp5Bn+UUi5v4y8vmlw7HdgamLb8bw9bDC3s0RNqw+/xIKFGd6
QKqkqzbP3+9DgP8dZ/jPKYb/Avf//wrpX5KU/utfOPobSH9dSvX4sjmwfOSfEH8Y/IHe66LNRM72
YlKLXfOfED+x/0CXCApqCAWgUAUx+98Qv0fQFkBrBqYuyycWKPNPhN/1/gDrBA1vBFnDggPt3Q8h
/DAlf2O6gjN5qumDqgh0DsPJCsB6lF9SSaRKkIjtWoCaNQ0TKBvJbQljqyJ1CA/4tuXeyLuNa0BK
nZNumsN6BOZeTQ7+vxHUsAqRxTsc7qZfU9mGcQIee51RGusdTgfuBEzDqlXWTW0H0nM1E516XEc3
VjBYLSR3ENAkOenYPZ8rEgGFLmFhUs0mh2uIbvPvUJd0bVbW9fB5tLuaXk1qCYXLox4h6RMWDSAf
Zg5/Id82h5VqU9Vi33IGlzSbE4QYF3VELqnCwnM5B0RFF7XVFvSYx7No70PBwuFiGirOWTI4gcoB
ygjRjenMbNu+hDMqa+cV3DSjcZ1Xeq4TT3HHXjGvydWW21AIbvhAaP9FIrkHLfBpMYAVEsjtZwBg
/ZHxYogPcxSAUVl7OK7vwTSt7Ou2Eo6XIiy3ZJcWL9hwDAR6lF5S2DUoRvDn5bHuk4bgceCg03jm
Uot4LL8NcF3udnRCVYYQL5uI8sbyvKG5RCSbhobH0XbIb7SvaXcF0BfbQuLqwTg3Qtut3DHbp1HC
Rh7J+0o0CBgNQNf3AGCCRiuhuaE8+KZahHuGCXS92AUzaYcyilIKk9UBJ3jN6vjH0PW58yuE/Ux/
54WqVWATB0N7sPzQii8EbGCR4xTNS4p0ZOp8AWNt0wKxyskE+xhHhz5jaRgWZXFnKh3wA62CqPJT
H1lkAGaYcri6rMeWRPe1K0KealnPebGFr228ialfosMAagfvElKz+JZqCAwPirGuugrbwlTpwGCQ
8xOYXi70SvWtx7+BFSIvfFdGODQzCe0dJEzWaD7Btj6qk76kjXPX5IXngudLo0zIzq5wSFtCD8Fk
sgMktaIYS234Ec+ZKZiCb6PbX1NT+jxB7ET8kPsR6CfgNgkfVXJOBdKWe6tq0jzvfZ6SiC0Pp9tw
PAUHW9wgZKZgLP/FnjmXG2/JP2C1ENaKiILZK7gB+0d4vzo7FRmvh/yfV9DHTkyHa+7ROgLoudjH
RH1jG8S7BTniWU2jRNLMJHpgZQtzzohGFFohS0RpLW2xiXKkR+a2Ez5IPtmJ6sQMYwFYhAImzgcx
JU7Eug18iL2vA9rX0BgHOMmtRlpGQ5ariupNB63DzxLy2a8tqcinUMScb+aymnPoW3zKkdHTISrX
iBmSGhPEd94UyKyNyTCuoQ8IiuuRxtbairAs7Jyilw9979B9qYvi0a1hEJPAoYsD/BzI4O0U4nj4
bWeVTZ0W8LgwGbJ7UaU6sNIVNz2ymW8aTik2wSF3wCeroyKTFTxm0cuKqkfIzfiOx3N3k3dW7myn
wMpNBqnEbSN7sp1CGnbwAggHeK+xdurW4ERPwwrsBmyldjSj70xbz76yi5oD+WlVX10gY6TsEq5z
PezaquapyK2m3Xpz3sqVw71JXlVOv2ujQTw5M8XTYbTKpGVgjDTg3LOruaPu4WiNX6/DCfBYZYbw
BqlfDpwe/Mmz15GoGAxAnCH+ziokCWzqkRe/EPvGq3sR22jNAmkHhqZyclMOntdcBxqrTZZ71L3A
mStGrVfX0/dxYteQzTlu1oihugK0ZMaLDkG7Q+pgRQmSoPchgnKlVTxVMOG6Dq36mkMryD7pwMBd
SnBkMUoW6DZppbnvK8t/EMq39hD/4xgDKSBUNLDmC0jSlgjYWIdtxdfwG1pQ7nJAhHx1ESDXoAPy
rQC49UOkupVEg6tJiHSaMMXUpuFlyG1nvscQmeV3lLVNvSsGK7hUFhq/n/JWt3UyRbRVTxLubnob
w6g3AmN9CB9h/s7bNQFRwSR+IVWEEOOAxrtRKucLJUAOMt+e8BkOyYcPgN21rcQWMFVMOswGA+Ih
w2YYCIpzTuiwIA30UIgszOFpkSAi16EpkuG8LoPpDoppWYce+j7AYWHTHPF6uCVgVy693ia/QrA1
jkCjWqwvHRUiRRrxmfl06Hx8nYwz0MTuXbioTWsMORhCDywuvIuSzSJILNITcwmD6F49RUXnCphS
t9GMUzepKwBBsNzNAqeSNVoB7nBpEXhTb3u50NnatoAcFK0kf4BxuH0xE9x3YlXYbbIpNwQWLaht
AbhVQWGtIaREVrao23voIRE+URSdgFENlNSA26Bv99YdDEh0Qvu8kyv4XxaHdgy1vZNd13hffdCM
sQrr4Ws1obmR1nbb9pnqSwVu84R+5EoMPOo3cO2fMtXort0FDasdGBggjwRNVY4OzOR6dQUnwlIc
mJkkX1lqKscL4rh2nk5lX++cQNbdlkO2YpKgKdv2ruqpvhkRx4RoasR0o38L5o/cF7ChVpt8RI9t
rf0qBuaHVEzrRkHPF8ALuUDPy4yd1FdqFki9JjAoQ5J3j5P32ut6dGFo1LquTrBh0mHn2G3Yp41i
VZ2MLjKc111EVH/tmQKoJfAccB74XFuAYkuEhexViL0v6YFZ6l+T2wRx4mMkTCvTSLwwCcucJutB
ELLTEubv+FVntMWXCMGgMAFyolxnnJIR7fd+lHcIFYeqdi5m7xKx2oHZekFufg46aq0193N0J4Ya
qOcFCfsYQBGWnI0VYCMHiiGD6S4WogkS7rqDncJVYGLHvjDe1y7o3CpBdBHHbggHyD6N/i9n57Ub
t9JF6SciwBxuu5sdJLWiJUu+IRyZcyw+/Xz0PwPIPGITo5tjwDjuYqVdO6y9lhL2qRvoah7u6lod
rIMmkaXdax4d6adBpSl8Ryuq7z/6JALl29QxRgs69Ra4Q6ZIKiuQqs0thAZeugv63nNIpjnK19aS
BnY6Cc04O0qtTJouC/GRto4RptptYpHk2uJck2Pvhjq+IwtiFZtAh9B8Y46qQ3bOCeLkugxs5Uth
ah2sG0z+MDWV3EUDtbBdZBZh/TgqFRimwZJ/QDAsUuacZeFJHusAJ66BnvTn2AmY2zN0VvrNkDa9
2EVWWFsvflWb1dFk92NrS5uB4/9o08Zq9iPoQqK8IXO+GHY+RK5tBRxmKdBhjBJSI2d7UiB2vGux
QOJa6vOJZdvP1BJFzKjot9hC+QZJqKHD06qT7DpF3fgrLGE2fDdFa9LoVTQDArpWMXx3IAUk3eSH
fQ9bZJcE6rFOmix36yomgONbO1pXLC6sG6VtO7qtVkrJXaB28fCUt+j7XY8ikOBeGkScnoYBkMKu
sqgY7rxBGW3MD40J21ExS/0Y9qrdbqtODeprp2lEc6RnnP5voKmd/8Kea8a1jj9c/S6yrFMPtOCN
5fdYNRMSoqR9h3thBEJ50DqpDdy2iciEZJGc7k2g8q+5qjToo2lRvVOVsjXwTNMmOJCSV41dAtv9
uHOyvG2PRT1EGiygUUZ3aeCV1gNOj9ZuwRiH1bOdjkVxhn6bKwSZ3HAj10FT7WV+GXGhEWcmTQMt
eY5UI21voowQ/lVKDD1/7cjZmHfK0PT2UUAg+4U+C63gnCWor3egVI4wggbGDhdOibeUfJ2MtC/i
ENumLGXnN+SlFbW8UBnJnuqilW4ky0QgXS9qmKDGBNUHbkyRj5syMpwpMauXiXXFqad5T5UNSbqD
IMWT7gfT6fpN5EncIDY7Ckx4vB32aa8JWfQ8Pj7tmIrZtPImCvTqi04zPYcOSrAhfyvo7e5/Ap62
vZ8knpTxl9Nxcus/wHDVXHbH1EoqwiFY7b1tm/COgFvJB+DfJZglUlROf93GNU9PMvjJuIkrn0DK
D5vwu56a5qsHxVaw70NkFIxtZpHUo1FU6/09rkOtip0m8adHrShu++Ha0/syF/cKnfOBAEWuxV2x
wxYEGZva0iSyjXDQ850a1XjKDXKiFWW+WnLcLOJV2mlhLOqtpGVk0X2z9AuswkDjb0dg99LFjg+p
I7Utj7ZoIKhyA3jA8ryCyneXCP0VaRHN2kUeWiVbavuhf9cpveb/xsyW2a4H3z3sg7a07JNtdABx
NoYzVM6bA2S1fmwDolGw51aRbGvDzHw8Wr8NYTrQMH7wWYaeC+QXQYONJxptPLOtZnhNusV5UjOk
uw9Kp3XlnVSjc7PrsDDRVZ6X/dOoJVFzX2RtoD8gedQNpGWKWP7domutuITxRnos+7gbt6g6Zt1T
LWqZ52tM0+RK1L3XHYJa0b7m1aj+UZuqlzdkNIfvsmQpT9Tu2mITSgWVgsBvtWyXoDdXXFt9H/6m
ocCri00NI3SHu5gjYb1R6iGO930iWxGztDedXxe3KT7JkUvYvpK39+yN1rX2UTVH+08E42S0NeXE
Mra8uEPtanFoJeeGXQEuFJdtHtMy16R0145Rr7ET7WjcR7ZXVBvojwcgC4ZHGVLtyUKpRqnem/Cn
ZteaAi/oBhpaxQDXAi/1ppPQwtgEVc2rF+W+o+3VUm591yl49n8OCm0z7qgOtb7NqkBxuFwJV0wh
sGs2gUVBgYJwYtypoPPqewN2hXyrgSHKtiMRGdIZY1MH1+MQGjUGLgm0jVYZWQiy1vabE3BA6Sza
Fs1tVct6+6bWcQ4nKggNkuwa9PhXI6ntX9ogyc2brEBxdUcHU2fs6wgm342aGx5TGDLjLkFRo6fQ
3un2Az9RGjedLdkNhkhRqGAaUtbhWaFhFx9ls6eYWbZ2bmooeRnKiyKT5tgMvjCeYihpkk1lcL63
yWDm9okHpwlOuhFoJ6j0cvOAOozmkDwwvXQrS2UVnnuBnXPjqhu8jQ5OQd+VXt4HG5BFpXeNbPGY
7ISCm7olnrAfe+hX4cpwejsjB1+HryYe2anJvUrd+mpqP3utHRlYJSf4Au+H+TVurdhAEzQOvxde
Mz7ZVga/CGFUurMroTubLtCce7Pzwm+W3CYKUi1xdmIQca8JTXKxrPEDODRgltDPomvRenZ9MHzA
d6c0EmngIrCleHABGDSnRGg41Hsa12R/1wN8Mnd11WblpvewmVdwwebBkw/jVv6tiAv8HLXWcv2P
BEQ8eEp11HHcEUVng+SAbZvbECBVfBs7TXJTC6oRUSv5HWgfxSppAwAR9KgnpdxvLUnF7Ho8W1m7
C0LVABvUxkhZc8AkhbyNlFQbYyBlsR2HIEUuh1B8Y4SDGzv5LTRS4rlX4/boJ7YsrhuQ0dVPGNEQ
+eNDGv9KEnUKMAEyS83pNhF9PveDTDi2deIyLTdAbSXpXitFcEZUyZa3flNYp9EeJO8EisnSd4Bu
/fA59ce+vSdb1No3EUlCB2oZ338gX5gKN9TG9ktqGW2zF4ST96pet+0VGExxHkpLPmllX14LT9Xb
bQePbbI1PN7UxnHKmC4T3f6hQEkcgg/ASdnkRug80ThLE4qnFQUp7K7C4ezC4YVgCGUBSaoETQ5j
lDfX6ISaxRagq/gq531/8iSq8BuEBKPbosvTPwlcSWVG+KtgODyRjOk12kLJcN1VtgP0fwTUCo3X
EGXIcSbIIrUGu3ewo6SrSaVnRug9WYZf2HQ4S+FVUiAkSwAcD9KVioZJwbpaze/C8yLQDjhayU4Z
dVEe9DbV3lp7GLotLp13F6q9eqN7zkPbTmKcytADlsSCjucakmf1Jsn07Dd6VdbD1Ff0JmyEsq6y
QEm8Y4UgtgGo0hTtYdSiqtk0ZR8+GjAmPeiNR6ES2UgBQm+wXtWsz8BEa5krZx1UxIT4Rvaz17gc
G52y6CsSLPrGqzUct8bTMKK5fOt7jnmnkXbttnUdwgYIT5V4CZRxOJU8ow+2aODagFqMzFxiev2D
7qjjVVdDur0RnpNc+cXhZ0FtrhFmtYEXtN/RAuO4YbJFNSg8ICPoP6mJH7wqNscMbkBgiINutIec
NsV4W6GGVWybNGYrIjPUboWfqLemP4rvHrml55TK9J0onEY5Opny4shiI/rqj+F3X8YkUchnNr5/
FRkjCkV2aQTXRhkEJzZG2hS1CZCCknNKnFdX1ChYfuPZk8Zh6jrKQGm0UgIQc0rt/NHGLre4Fxqp
z0ivnUdHHhU4fFr7TqJ3teYBEj5UexxbbixVrYcICaBuT+itx25Ak1mx6WS9fIOci8yD5WkaSeFU
elAcqTlRSWoK9qrPfurGKH7boivAgkv0bPI4pPafLMvyX7rRRfxTs+xiquZN421C2AoCEmCB+qT6
5EXdwunbt1LNqOD3mUZFO6kq+IVgw4mqDdAnb8BPFMNNOwx0gRqkhb+QtdeG/dCBSLob2rr/Rmaq
yPadWdq/uVjq0TSRBJW09NaJlPisjVUHM1qhtXeQC/pnDLf1Ay0tz1yhBPmobjTl+Wf15l6xM57A
vHBFqrgedqmNoCuz+k0tXkW5F9Wrla1x4C7VFOb144RcIim2wqWzpDokY+htM3lk45XxgTiMtlWL
vHzlrExtKuLPK47T1CacwjtgN1w9fRsrQ+FCZHNTlJrryTcgEdZqv9NXf/Tzs9ovKB6elYafD+qc
CLUddvhyd2jAnMpQ0nYjNLup0hs7L7UrVrS9bkPvJTSNn6JZqakuTXBW7g2sBrGaeixcz6LLSvfs
ZEPSVXe11v9f2Y6a20Krx0dVW9Zw3pJeW16Zx0VBN7E+OXYJEm8oB9I+2TS5tu1pq9grva7uO6/U
NnLpgwjI/V9twAIEvWJuwgnGF6uFNrjvimj3/1vf950JC2doLpvrCSfMarUsXFIvf9LGfCIsJaHk
5M9hoF9JiUT4IVa2eGF951yLAiiFosaMBcv2lsbIq1hW9wQsK9QNEy7mgwM0p+WHTlIJhxL0y0g1
JkEVLgD6qlqPRVWfLi/Wh5iIafummb27ArC81npsVIXbFeRxqvLQT9ZQBBs6FjatkBCoybfpqG+J
bNYq0dP5/2hac4vSdFbsa3hFNAjJeXoge3ssDNBR/otU/6Hjci+n7FhY7CBIXpnnwl2cK8FldkHQ
2NXD1Fk8tZfsalsibXj20BLKw0OZ7W3i19h4KYoDDN9ps3JClrZwZmIUfLjCAT7vgrVNrwNVIL4Z
Ag4nnB8fWzVfvYfTlf5oUWfGxqyEpHIPGSiQrgYl3jERPT0LB3W9GmhsLbaFUlBz3F1e0aWJzUwL
LcihpnT5gP5CtRmDYN+gItQPPAvZsDLEwsszZ+pOEBMjzG4HJEGz40RNTtPEjp3CsLgZzble/SdL
V1i2PoQucRHmzfZ+bBSwl6WDa0rKFYNMYw5e51ph9ZI0ylaPwSuVezOK7vlDBmFqvJBzmr5H8vLr
Ec3xywu7NOsZTmOIcqu2fD4khMJuo/dnynU7BlPzb8TnCT3RurHy/i0NNe3tu8uvQ87Y1HUyuOjD
bhuKepn6oyOxmEvQAGIDRk3ekMq8PK8PgWvTCs9MTUCcILdqPLhC+urI0gnRuMkCCKmjGAPopUQ4
Njo79Z+CzgUTmz0EoyuJ72HwZq/13Sw8Dn+xR+9mTPooteOSU0vK3Q3Jj2bGq5QiMas+meZPos+V
R+jvGf3gOqozTyZSQCgHVYaNA+xJUvU6Jg4ysqbbBHn/s1dOjka3lbxn/OlkWyQYWy6P7ldXEEMd
0r7cxiDSaiKb6XjlFUUOFqnsjduWwpeEloLtiA3jbJv8F6DfTZSsyTwrCwZ6zjGQeMZYVn7Jx+NL
b1TnwQCGGhrhjaaMtzS7UiiXN5xCWpJ300W8fEA+BIBNB2RmwnzbITCeTFg1ds+WObpwfF4Jezjl
uuOqirdXUA/qi0kWftM05z7Kvuot6REMnXFjwcI+5WMjIPjdUB4qJToqQbPR82+ybO0Q3b38lYvH
eGb4nFbWksCO/neMMQCN98OqDxlkpdNJns4sVyYftW1DEk2IlyEkw9M8WP3V6imeEVD/D8vFSk3A
n/cXN1DLoC9lrtJYnxMAs6S0NnV+63BnmS/2KdC+kRwAyiXvLQDAK1OfHq0PDvWc3SUpR2g7LR4z
KaUYCg+Ew/wLrFRu32MRGw4mS1Fl+9qjhhf3v1bGXTiPf232u1sbxUZWSlozuIMSPtTpV8XIqOrv
YQd60qpzQHtInIC1oxnUBma3MuiCqfi7/+8GrRKadkIFUyFZ0r6MbvWw2YVcYuAqb7UijpX5HcfB
EOE2Ir9FpjNzmXnRWjdhK18ZHf1rWZJv15/DyT36aPVn9tOSm4rsKQ9DE8iO6yPYtBNSFt6vzHfh
Qf/LSvBuvojVhWU2/t8H0Nd+5B562pV1K6IzR6vV0rPWn1HfMWkYiRWXK2f3yi0Pk6B1+fI3LH3C
zGiaIiq9RPYGN1B/62n8YI7p0fNC11zj4JiW6qMlnHljqmwGJTCowXVIAm5RifmT58WRo3T5+z9s
qJru5cyCBZ0qZXKJx8JJsOQ/ndWDUPvGG2619L2X+x7kj+n9fcF7h0dOXrmZS2d1ZpOCWGTG0PqC
IMzptqUpvjSe/90O5OdC+PtIlN9VTS9XHJSFXZJnxkc101ZQ8xAuBXQgefbt2Dt00msojGRrWh8L
Zx0agn8MXEQJO7VrAwOXG8/oeT2uuiELPs+cmkAUNKE3NoFAqmk3dILtWaGrtIluJv9VtN3e9OMn
jPXKiZh24IMTJ0+L+O5W1ZGtiUQwnG7lt5UAuNK8pPkVpIKgRu44EsbYfv/05GYmopHNlHYbDOUU
5XT4Ewim7j0cKy/+87/YZvWsLxy5uUa0GiHHSw5+cHvYnKkHu6oW3mEb/CHa20n1C7/48hJOfu9H
KzgzCn4SGEmWMafSjH5Mln8yQ9UrfZXw868c6QW7MNcXrmsFrlbok9xeFkc/S11rNLYkYVeiz6XT
PDcLVKSraBgHV07zt1z17okwLy/O0ofPLn4n1/TyCEGIFIqfSTG+5Yn1anX1ysv78VWH2/Pf0+tZ
AAk6VRtcUKG/TOHf0hh5otJNvQL86mem8F+molATgxWa2Exg75SmrAqEWPnQDKfLv//xhYec7t85
KHFG67rV4zx0FKFkhNyKa398UPPyUE4+Yviw6pctLdfssoOziRQ9wvxHsXmFKP1zwRsKSvqZbPFa
B8fHvpA176GOvcGWWqcQrqnL2ymoGAgLEGveTFdjakIF6brFoFTFYdWsLPibEAf9u4alpsW63VA9
srzqOFl5AjXc7mk1q1fDQECGgEAWL4a4xaRd3rePjzbdvLMxfcqkhhMLt62sP9HQKIBp0nGPg3n5
9z+2K//hQ+0UUTQGL6dLfvtR9uQvlRNuC0dcgXo6ScrT50aZXf0UkDpFi164MYF7SRfjBtjr7fTO
6OV4dPJ497lxZoagyg2k3fpWuKqJVJscKHTR5N9UuTmgSvPw2UWbN6emOmAgJ2I6lZLetnl7W5Xe
HpYBKLfCc9d/bmvmXaUUf3JgfZ1w+7HEO4v3Tt5CjJN/LaT6xdc+lV2FJfPfA+bZhVd75M1c1OLa
/0XSvbZtA7AuUdStDPLxM2nNZe4iv/JMo2CQEKL2JPC2oapOESuvsQ1uW0lD91MHYN6o6EsxiisK
ByCIu32m9OfcbhAt8XR80SEA8BDfXx5oaUYzWxDkRm0BYqODyuq0Ddo8R00j7okplTZ+sFObDrZW
sZKhWrCo84ZCBxwNsBQcW0iE7xxRU00fymNllz9AUa6s3PTh/3UwyDv8ew4G3bFAWhF12H4XbJK4
7DYytvTyai1Ysbm+ud4nteTRGuDKQVFuvDF7BlsIUmNlfRby92h8/vvxfWJS63cCrGTy1IpXm9QD
LZ3ZfpCK3Qi5VjQoz2XxuXs579DLAoSGxpzdoLctZ6Xqb0TJyHtCDLnVVQgDkBDTVma28GzPm+pq
Og3huiLKYErULfa2DCwzPEywpVIHldDU21UvfeFIz1vjmlhDEZKX1a3aYS8jLU4XKxzDZJiBtgXB
uF21bEv7NVc4yIVkNQUCHW5qSAeyNIr/kkbplsIj4YDIHqo42az6I0trOB3Kd8GHWSPP65TMi6AD
s6nm3dEAg8npYyXHKaFuOp97f+ZSaD4QRasYc8xP0X+BhnAiMyMZFY/DpouRm6NBcnv5Ri1kJ+HU
/3dWqt5nsgYFg6ulGoVTQin5UHYm50GfSqyAxTY+Oix3dPtKwMBqsKpFr3iPClSIK9+wtLAzkwFZ
nAlPbYQ/RNEoNa37eiQNBO6qVSyI5YYvdfW1X6uXLdgna+ZCtNhwv0hwvpKg/u2ERgVTClCny6u5
YGCtmf0wDc9pfakUrq8W2aZCINv21Ke297e9pq9c5YXrZU6r+O4YSiqyLKHMGAC43aKTXbnpf4gS
FA5RsEnmWwnDzx3DOUUz6FLJMzqGmjaE6mGaDLyB8pdE4glcK3192EVtWihG/Dshi75FRQ8yHvUo
+FY61aswE0Bqcb2hT3AHq89V39U33WC5UwCQGrFbav0P+i9uJodMccKnjIw2///16GfHyxu5cErm
rLY+XKHwPRIX+HJ753OvIbV6vfzT07Q+eCDnVJ96avRFM50RI9fp8HT2nlm77QB7A+IfN1Oe8PI4
C2/lXJZKgxLJDDLG6RPvRnQmDXlj+vjJIN/6Swby7hgOAqZty58cF1P5aXf2DWSU17DHfb/89Qs2
wZzZBKDynZ0gHuKOoKD3XVi0R02vsU9DVZ+DLAfXp02tC3mHcmxSGp888TPrAMa46YIY6+DoTb51
guyMX3ZVpymJEtImG21iybk8w6X9mdkKtRIJeuU4/xa1q15td2FlfKkw85d/fsFMGDMzMYDJy4XJ
9jsSIHaHWyRb+VsU42Ao+VXbDFfIinxuqOkT3h2FYGwUpzJgAeiix6mElo8JmO4DRbsrispjtVZU
nlbmg5tjzAwFwMhsLMwRyxcl2o+wA85UKccJXh975wYEQjJIKcBQ09ygjbvm0C7s09Qw/n52QKRL
vRhU4Yo8PCM3cpxEUEW+cuAWXoy5zAttKWEup/y6kqmvoT481UH3xQvVw+pFXTBlxvT373Yn0kMc
/ZBVK0L6YHIDcjKy6Jd3fum3Z84DjFiDsHR+Gx7ixylVIuXOiplcWvaZAYBiuxSpxflV5WJbOu1V
Zqi3qx++tOyze+41aiyPI8suBwlNcu1NOuEuaKlaTVUsjTC73qh92J1VSBgwr9lRZdMz88nWT1Kx
pmuw5PzOJZDEGA2yM9LNRisWdH4vuLxV+pX/EuKXMI8x2mp0v+Qm/uUteHeKRFgVoawznVQrvjha
sOub8aQ043Uk+8ep1i7JOuDNrt8iSIM2hmJ9vXzEFtZRn196k4c/yhTeGfoTnSzaF4a3zUttlwQr
5mtphOnv301NqnK0S0ODOAwo/DChZsv0pjXB3Hr/f3Kr/6/CjA7Mv0MMAVCNstIIv7ShoRfE/LNe
3Fkw9HNEqRVHklZE5ejmaJMQGajmLvak+CGz6uamLcrvcmGMO88DI355R5YGnF36ugK9D6sJrF70
KCMoQOu3vjWBT/jAkD1TOazGd0sjzWzACBTZszSfqcVJcTT7JNqEgQi2SKvau7TNoms1VCtXMija
X57b0lmY2YWKnpY6iKMRX7QYdlEihlPbGuFeGRXl6NMy414eZ8G66TPrAJ0xYVybj5y5YN9Z+oH+
xqNsKyvTWPAx5zBS+B/tnuan0Y0q7cEf6hu5ia8rnIANKFFX12NnxctYeADm8NBoIgHv0ERzDbu8
phfoq1LYh8tLtDSH2cW3I82MmpJr6YE/nwLeyKYuGtbXJg++usbpvDTK7PKTq5LQkrPxXQCF2mZ0
kKvseojOtGKtg7UWTtUcFhoUWoWvB5al6p09LH0/UF2+DXzjUMrd7vJqLQ0xe+Wbts0VX4SjC5nm
i+xQhCUPgiSyW9Z0NX5ujNnFZx+owihMIwqbFhh2EEM93kZ044/ByW77lcO7NJXZrS+LfHCqgKn0
+lDcdn2onpxIOhHo0datrBixhQuozS66mXQqtFdc9FFqgm0ui7NkS5AXqsFKaWnBdv2VgH33qiAI
LsyYXkI2AE5jaTwa5ssE9kLsZwvr6341jbj0NM+BnRp9jyLqscdpBHPEcKtTQaKQhMDzpqYjmLJS
mZLtQ+li3RVfWL45vjP36rC1BQw806//LV2RhQdQNia/I1riMiCemf82JcUolijkAGMpdgkGLh/E
hbWdi8snsqJnKmQpLhXyKHsbmwEeGEgwvA6a7teY1pHL4ywYB3U6oe/2EPYwPY7lQnVj0oud8KkO
yg8iIBvQvrXqWlgznesPwpo5kjMM4OVVDQSaUmtfjBVEF/LVMEyk0ncR5BDmVOEyhn0cGtty/GOs
5V0+JFoj7zJHb+ppYdq85KobQr87qLrraTJ98nue76I4wTjjQg11C0ZJTl4AVsI1CisUQL06uYqc
4KwUXH8DKiBvPcW6cPXnOE9LrVqkIaiyBEGkubLc0BcexAch+da1nraNWNnYhWdrDskE8qxPGpRI
mRvwPw80hW8cGLAOl4/N0vGc2ZYOQXfDT3wII0NaUP/KMOll6dL8jpJ7Fz9GHr5Fq6weoOl3PzpA
M2ci0AIpUkRo8IbFu4pARte/DuU+CeJdLc559hZKz4P32K6lUBd2aY6XhFDWGXs5MFylN68GozrU
1XAuZDKQkbSyQUtDTEv77uaNNALjbEWGG0GSSCe91tzQ+Nuf/NCvrgfC/cs7tWDG5lBIiMMGr/Jy
w/WV7FcEAyzv28lwfl3+9aUIbQ56hAYlS0Z1YllVk0OjS6cBMLKeyVChxEd7VL/TxOgaRnWije33
5TGdj8+CMs303cLFCIKjdsnJ9hSkVBoCwWGrQKLV5GcIa3l5Tpq0Ruu+BGSYgxxrPzA7e2gNF14D
spfl0ajOfmgcGKzLb2uGjOx9POxHKdqv54sXLu9fuOC7KeY9xOBpwagKgEAofL503oOqj7to2FfG
K2MPMJj3zW1Uv0zNdbYZbKW1BP/S8k42/N3YjtPT4wZDpZsW9XU/0Q/Ttt0gBJL1r93YHGwtDbct
hDCXd3PpGswsCaR1ph0QLrpGdSyK6iUdjK1XipuwtD45wtx29HAWeS0TquTyeqDxLBni77YTksvb
XZ7DgjWcAxy1gkbtLvewTqNA7kQHQy1L1+pIr+yYXlXB4Gxa7+HyWAv3eQ50FFrqdHD/6W6GMhZk
Fd0hlbu3co3if+HkzdGOUtaMJfgq3aVx+Rm9+l+hZ68t05KxmGMbx76Hnmp6+zQfHiLnR5s/xulN
3z8larwTRCcFnM1mtmL5Fk6WPLMTSoQ8qzlmJt1AKhK7sn8eEv9rgRDNpzdjWsV3d8U0kxZLzRCK
lL6ojv6cxNV+tY63NIFZMOLrUqmPQ2q6kAl08J/Rc1OVgOcVtf/Ww2m18hAtnajZhde6WqLfkkl4
RZNsfStHdtkW26hM3c8d2dkVh0omhKwI4k/bHKAic65DrYS7aVzxRZaWaXa/FQ9+R4QWDFdFEGIn
C4rHvkVf4ERctlH7RFs5TwtRyH9UbXRD7eQiYiAT9SWjc/bTMQ76X1bBiDr9nIDpIkjzoZbZVWto
xI9ty380bhpNaaPBN/DjpGYPC9/VMCZ7GdhOTfdoPuq3uEGXt2nhev5H2gaZULMCSdW5fvKHZgXT
9r74hb7peYN6+KEA6sERt1PhELs84Mcbh2z0v7dHBEUGoVva0a36oyjNBwsaOLl86rMVU6lPB+y/
XuN/5GNSyQ+hkHc6FzbQoyCqbySoFW6gvnSdMNpEpCfsXNpS0xnJUXkBdEoo5h0J4oj5pvTl1E01
5Nlj5fs732pPRno2/epEL1EYKM8O/7aMswma1ZnZmwNkvzBqN8uv+Bu9g/adNLURSt9kev1AVNj8
YpSM107UutYaYfhCjAOH4L+rqMl2YDYFcFjDjP0RSZMELqNMCZ0rhDjrp05P5LM1DrDeKmJriqQ/
KxDrfIV8rb+GxrkuobeDSGHfDZreHoYuK8692td38BwQXleN7J1o9QgeRE9r+EpAuLTzM4vgWH1c
jAG5wdLPtn1n7xKjQyvqa7Sajv44rkW99d9VkbowQ7aeZL4cSC86rAmxoTz2EytA38FFsiZCtjDM
HN7oVYaU02+tuzosZXS1IqwbJ/ciyHZQm12lkromhbBkfOYQRxhizSY1efcn49ME7RkqBac+JMM+
stGhGOg46jZWCEvS53pfII79dwnHeASSQy3fHeXqBhTx98AU16OsrxTWlpZufvv9wrAzO8aaIiC0
0Ur/1shAKKd2vs+k8dXpV6zMx8/bfwQZfEsfOjS1DBJG48+6y052BF9NUnzy52fXT4cyWTRVRiRs
0AjbhONZ9FRx1q730irNfIASNSWEJGDSl434PlCHL/kwPiV93UOPCUXLqgu7tEozJyAiREQqBgUI
eLJOVmOd7QjJuEJdWaWPgwpzjmq04KyGcp9pJNYkYHSY5EVMKwZz8mIkh9EJXHpcLr8qSzOZ3fw8
9EYrapmJE3T3XUvtxjRvEGnef+rn55DGQIJGegQI7jrynwJQ10F0+t5XhP0pZ4mesH9vXdMaZuqH
HeoXfX7jjZLre+HtqjexsDhz4CIsqmrcd3y9LQr9AfhqsldFKK5glC5eLy/QQk+bOUcsmkUrhK71
Blimb0G/VwIZcmx9o54baRsUV1XuYcOkLX5Lmr2RZPncEbOmKb/zxa0QbkMIL8mnZHdj/L1VguNk
ElP5pS1baIKszapjvuCTzbGLjZ+AVdQZqr5K5B14Uy8y7lXEvfL0Ua3SFfdlyeTPcYuwSkN1OR01
oTd7Y5ATFwTKoS4rd6J8RbjiNijg7bXF11Akv1dnt3BG5n0UedPUA8rBVHIt7Wse/EZ08sYo1mBn
i17mzNLQh1yUjUzRy847a+ePjXPIU+1PCoviDr2f/NdYVMbON2PxGJpTu3S6Rky0MDFrNrLX13aQ
WFytagDlJ02iuGZwqtD/vnzyP46dzTnu0lbg4xtisjbQxp1T4XzpV7MkC03k5hx2qVD+Dpuk4ix4
+vdck4et1ZrXsAY+pEN8M3rGSWjqq5pXyt/IRFYzF0TXAdJ1KDzwfOOsuoFOcOWOL1yAOUATxrU6
RtvcdGst+lHq0K8NnoCdNJ3o06jQV9bzat/ggq84R2gqtWUNukf0GDiwIwa+8ztptLdifI5VoN2X
d25pjJmrA+erAFOlGq5leW/tqO6svNoWofay+o4vrdjM2+lKFYregjBOTdRzRzhfmspWwTWdBDil
3eo7vvDQzqGXfjwkbZczk3iUrgNff/NaYwt4GwdRFx5APPih15LkS1d5jr80Rj/2Tc/C98EOaQok
ZDRJyx40D6jfEmDBx2hm8PGuDbjgDM0Bmayh3Ok+48Gz8iIXw3kItO2oJreFqHf9Gl5tcVozO6GP
lqmmNXG+N2Hf4d7Ms+aIQtspjmy3DbNbENDbVov2am5Wu8sncMnY/5W8fPd8SSEpQw2+OFfEBdrV
7a5Cm2LfO46yUx34UUerh786fIxlBRp207lGBjJYcZmW1nXmMsVwoYLjikjQGMpdnDlHXKhDD1zZ
g2prdfcWzO8crmnbSTEIPTHdERLrIkFLWpTXSWm5l1dw4Yb9FXJ/t4DkyBrkGQp0Vukf2Izhs9Oj
XCeH6lPWNS+WhWALDIaXx1pYMGNmL8LQ7GQtxCbJLSB41c5v/3qBBABGiszxajZ24TbPgZlYpAF6
Z6orff4YkTWwBUoKEIdkNbKheb7xm+g4SqfLk/pb0/ggXTIHahp2I/fO9H4p9Gzt0k47w//2hfQP
GoJSfg+Ks92HsfxcW+3XTvYjFMiDXSA3P3IjhaY4HVbQEf+Hsy9bjlvHtvyVivPOugAJkuCNW/XA
ZA5KpSZbli2/MGRZhzPBERy+vhfd1d0yLCQ7MqoiqjwRwrSxh7XX0l1AFc85GtSFPAjuAjOeRHGH
GJeK8Cruvo7zs2U82WX5Y7WVR/No20qARQCTSPiMh9VljjiYVpvsGrDBnF9S3f4plkQKdzRMuDPb
KelONKfPNiVvYxTvwYU7vdKqzgJnMONDzOKf50fUFKwcFa5kNKXpQqoSTgjgaoCxbULrISkIJMyW
SAtl0g7EaQi7MrKfw5V+Dc00VVa7RuSyGwUU+6wEkuK5NeyBXnyaHH7llOkVd4vnsjSPjM/xyrrq
Nk3JHw0TT9M2HZxt71JoT4IIuMvNtd5+7fFTzCEYyh20KEOxGYbqKorYfGq95Gcu+CMZ0npjMHoH
3G7QiPTvjlZ0xd3XmEcV6xoTG8RaPeZE4+90YiYy2fFmEuhIOn8yND6OCm8lg8UF2LudbdGLPbAQ
m6FJbyAQtb3UwKs41iIqE+p2ibO1IMAtkQlNOrRkpFnUrkxBY3aZ4kSJ0ezMdo6xRHO84SR7NNsY
ZHx8j1bCfb5WANUt1LJB7x4SlJJrEZZ4p8yZoUO1NrZeG13VvekGq0kpzY1REa2gCO49xCPOduC3
yfzSoW5dgyF1hBqS4VqLwwa+2ZVV0zyMTLFwbU0E3PQeq4baJ2zAYk7dW2lG28U8rML8f9XfP3g+
VHLUkRku8sR4PvqwDRiCxp5FIHyPBfXLIU8OUFwKIWCSiz03s4NrQIioztxPQzIBFFROeeBCjQMi
22sUjhoj8asq8G4fhxFSGx6o0NGujS6kRe4ehZQ13JTukCg2wjamokDzEVzRyEIhaDT7h2ou4foy
I9kJKfnK5mkmocJcY9EgaGUoXldV7G6gjVrcAyserthRjc1R+UIrcOWiswWGO2vsI27rozlmVwX4
KM6bHM19VUGhYS/ZgDwMavsxtHH6yfXT+itEAXJEitCDWeMk1a3R8vvvNroSdIwjSLhsaTrZuxCc
wHd9Juwf5yeh2WmVCDScRpCoQmEUUt/hK3PnuzGJjwZO9qrB0TleluImVBCPEUkE/xtI90C67o8G
2tYoT42QYYdTbqCEbduvXgtpoRiyIEj+dIKcsIiQW1hx/jRG4g+waJoVSC9glvUixtBH3b5po5s0
778CyNv4RWiOmzGlKwGHbk2V22NCTmSeK+xYH9EH6CeVEOcDc3xU5GIrJqiGnN86zfFWYaN1xWos
bOaAeaAIKloHMZiNOtKu4F81RlxFiOZDYgy/hIptO2d+Fov9FA9BVtUQl8BRoRKtA+gbqCZarVwo
3YSWi/bupKdGjnxgCbCMw4zHtGse8gQqmHYl0pXARnOVVDioO1ZuxKzlxoIfbLNIsYDXd34+vx2a
XVdRoFkRuVNj4+OWhDomTfPo2LblvAHb9Ry4NsTDzo+jm4RiDyDmMnh5hutkcftZlvO+KtuL+LEd
Fb3J8jnMSkhqbCEDCaUjk74Arn9veZ/O/+S6FVIMQTpCiccZkb2xXWiQSBP4LwE0m3G4ENjoqJSZ
+QjhmxDCSBBy726oUaGjKU5eeei89Z5YOaW6WSi3OzagFfErHOi9Aly37qckM6BAxW5WAw7NCCo8
k0PnFYpsBO9WH94iw28gUYN6woiI4/xGaI6QSlxZRxZUCnMLG4EeMC+JR58y8ff5b2teRRWROZp1
5EDxDdUDhuSYmbnd0WnmJxlBvcutv0bxuoTzcm4+cMlUdGZcZ6ZlzFgnTtwtCsbw++D9Qc4kWHy0
1rxlzc3ib0awi6Z94dotxuudkSKsysoefGhbo52yIyQV+Q5KsGu0NbpEmYrIpC6aGhIXyzdJaCXm
+56kGxCy3Nf0DUlOlMSReQZ0wW/M/sINUxzoGFSiIJLGKi7xoFmzb03qPYQQShVUrpddNC/wr4D+
3bJNY1iHZuuxLeDgiGln0Jc4IJfrZ3JIXPAqi5nfsjFf6/nVDaeE0FXSRxHUSNg2yizL9Utmtq+V
R1HLKpvsWEE56saKkwoK7h1dc5o1z9evgPvdFEejgbgLJDy3cpg+xxAggqIoIFprB08XuKs4zCai
IJ2nQKXn5hsVzobX027xZumc+pCg2wijO07ODG9mBRKmWUQVjElMJg3BMCFIlp1iLzx1A93EeXTf
OflXh0UHdw1orVk6FZdpsbCMpOuwLecQ/IG+5MK/L9fXTmNRVWgmpQwgswHHoWEWHPTeDgwAcAc0
pBogJFvxxzSWT0Vkorcqlk1jsy0RNN8UcVwAamDNR9ed2z2BkvOnyhqyFTOkq0OrhJPQ1pMQlsKS
dfnIgr5IFrmVBL0fbeuHlfkcyfSxBwFMF0EU0HFvzDb72czQ6QNz3eG8qdetqmI5jBEoq8zDhIeh
eupzCTnW6jMPu8+jK1fSRro1VVwGnAmCzheLQTnG+WFDinNJu0EN8B4e0HGVE1E3EcVaSJozpIsw
CtgjPIAd+wA6eEVge+nX1TBI8+YSxW3IudVbkWBYrMj9hATJrk2aNXDAx6tkq7yUvZTIQ7RoAIp7
Em8JcoVWzTdOmZk+aflVBZzC+R33PnxxbW+xFO9MXCOjvqDAPwAQVnePMXfz27w2oJbRxNUWJEAo
9RFmHsVgeQ8pRFtXDprmVbRV0srWM0DvzAhDrmrfQETJsGmA/1uUTxAE9wtZQ/6WQJoT7OwXmltI
FP4+V0NmtINiIoNCqLWpU6CRxO0IPEeP/0H7rRU3Pq0Z+hT882v78QGxVSbLzkyayJww3uwAPpQh
/GnHbiUi1X17+f13+1ZGdmGDd8OGsNWUXwkTPQ6oC7Qr26M7FYodECKFjK0Jl6grmp+OMdyx2kUv
EZiMoGO2RZvmEfp9b5Fp359fqY+vK6RXf5+Nl4asMJc4whitYx9ZX6MMmFcLMnSBacuX84N8/CTZ
nmITBhZzkXQYJOYgOu8sCDG61+1al4/u64o1qAU4z6YSGJsQANZtUaJhMM7LLc29lbdbYxJU6KbN
jKoGAT/c8HH2wVFyC+dYePURCORVk6bZBxW0adKIt4xhDEOON0lef0r7+mvvtd87ehl631ZRmikk
P6vRAdrKq82da0FtuK27GuIY/CJUi60SUjIWGkUkMQDezMYXtXmVcq9dudKaXVZJKHO3QkU/xMUI
QXLkTd7RqeorQr3n80dUt/7KrZ7zdiYdwecdiGzOi3YwENxNip7dVbSAbgbK1U5h5rtBYIheiJuO
lneoFz3Z8jKKAFvlmkSClgm7wTUAgvFTBJKYYALvCdQXv1ISH8osXkls6G6DcpkJt6ABi0T5FlyJ
gWzrAC+HyI0HIA9X7bfGP7dV7snYk3J0engRkU02i7wZItBF/GH61uelP35yIigf18H5vdeNpiI1
Z9tDIdfCcwGt0v00dEerjV+W1ZsNVgM5m78h0hLw9tJDm6y2z2mOnIrfZLzPyi6By+dkdfOQZlb+
CPG+OvEHQxh+2uVsxcZrXiwVykniuLG4BXcp6dLJryCBO1miuMhTt1UMp52HJml6oM1ll0kCiSb0
t+dmXPhFCbB7PVrdjltN/eP8VmmeRxW6KfgExri+wU4Z6FpAWjCDrmiXgiYvs35Mnn1wEhNXds2P
0Jz1P+CbEJ7uQELPtrYZs41BrOLvbCJzkERzFYyVU1a+18Xx9vzkNKPZy++/8yxGqH6XBk2XMAQc
qNTKmgOdFrmtyQHjGrHu7EFeRqppq4jRuG/QzB+1OBMsuQOfXw+USLbtESjK3Ir8uSQrFX+dv6li
KW00KUMtAmdBtN7em+MbixdQSEdtxC/4uDOKJjkW7SgPVpXj7Be2QK5/WEm8a0I7W0VaFm0rixqZ
GGBImw0H/wv432BIlrIpuiJiCpHir4sene2kQQs53NWjo7H2KgzTJV5RzyJH92WZ3jpjhjKNC4XT
k+GM3peLzouKraxlG3VhkyEPBBAYG8dP7ghFEJLvU6dOkZIH6fj5gTSWSgVWZvWYNR7HQGXRBh5h
ILTrv4xCwOPqHs4PobnYKu+lQYaiyoqYbfu+BxtzRjdtCEz2Yqywe4fUID/ybKZ7IEjKNbO/+Lh/
5jzBhPf7fRNT4bUgcrW2ApiTAWwO0E95kW65gcLJF3dogqbs93isdw7Q9b4ETHwVfKlb0eXUvLvq
XRHKtJaQyyza4pQI9gIBves4jO/nci3Q0w2heDSiLfp6rjtsWgZduempd2QQgyV1mJ7Ob5nGXKkY
S6tvcuZBnHk7tgOkc4v68/JsOgZkwyIiNzj258fRHQ0lRIHbZ0COGEfDTsldHRrBWHhbBqLQDefR
FULo3Qyo5dVqtKp5LlV8JaiixtCDLPK2nporWaHcHdKV6E5jFBwlVLESEmVGgk+76MNvIz77HP7U
em+OZs9V4CSRRW/DQ7G2TirBD2T1ryCGAa6r+5bYK8GQbgglbWFWnTlEEYZwl4wpTYMpto5uVrU+
YonzG67ZgD+wjI7h5XzCENRLoYdoFC/dPK1llnXOnopd7AE5aqSBr4/COOQNNPTKGXvgONW4gUt7
W0cMgl8GqGehGHeAZPBaPWJZoQ/MjYpVlAi2qnjCnQ+9FkWB7gqaoU5AXCQ/mEO/jJW8osDsruyT
5taoaEUBJmFSNKhLodfzhaQ4amycsu0Uv7qQtCfC/F6XueePpeVe9krYyj3NsgKw+xwBiOvanw13
F8ITA3/8vmjmleuj3Tsl9qBxPfKwRAiFJ7xorQNQn2C54JX0RRRuwjEKSjYeVousuh1TrqtRtkOd
hQjKLaDIrGqaNjlw3UWaBsOQvyV1dykizlYxfYZDygza7eDSyOpP0HQHFtI9XJpdUBF9XoTqXjIA
6gkemc0ymbQERWZRfF3FdGnMgoroyxwi53QpVXJo2Rm0feyJe7RSqwSEZ8Us6HZfBfWVTOYNbTDG
IH5C1wf6zuSwsM132Q4HAQU+lj0XF5agbJWmUtaUeGRsEK477m1n8M8TQsDVyWiO1h+wvobNGeIi
EIG4oY+U+RVCpls+JCfesV0ess+rzbm6kZS0g2MIlKhdGILGDPfR9KvDMfA6MB6wwT1BO/t7ak9v
5y23xuiowL48DeH3Wtih0T6URuvL6i5nDEXjbywi12H35l6dH0h33BRD4IxklIMLfpAZSHpAin2v
8e6yXl6temga70YlpaztGKe3QB3AaV7BTLhDswrzFmV1VO+Mz+dnoXEHVMjeFDm1N3IXtQY2xIjw
kuuEZ+h6rS78/nIk3nmZBDCtwstx7afWQTYoRLNDzQOWOXLlSmpeahXOjZx9zLOMIhfu5JHfUufn
avykixtVxCEOaJfRHkmZLpwecmlfASLfAZMVXnM3viGi/9sROcJkrFoUTc+FHa71eGnwqfYfaMSK
lyjFIPsEjoOTHIqjSYpdgWDONzz5dTb5Ni7j41x0P4idf2UjD4D0uZ5QakUpYg+XYk1TWHdAVB9e
9Jnn9EgRVR25zmrzBU2QC9HCyvZpzrgKWIyi1nPmdIZnnVhkC/4q+4dt9xE4guLkWhhFuJsB+348
f9g1dkiFLpZFbVthibpTjtrSqaya8NFu5DCj4bY1ct/LTfeUu4z+jbyKtVbN0y2gYifowEfPXiq7
FHXOZQFpBPrFtQZyjRVSaS29yCtJV+P+pt20wRPEq/SmzF4ZZ8H5NdPcLxWWmFulY9gDh5kLZbcZ
Q+BXclKv+GsaY62CEhswZcs4gYUDLwV5LBq05mxTjzeDP4z9lGzrYbQNv2zmVmzC0GVARlhGe9lp
IMrGICMpzYEhpUDLPiBNuLFBhWNZ5t4MsxOkBwOjX0uMa3ZJrRZHSZXUMkVabYYm3xITOWaybYr2
KouN1/P79PEQTC0auxSOibCWIWaSgNar5z4A5ItYDMhG+7J6vmQYW6X6JAk4NiD6DXNgOl9H2SET
LooHq+0BkcjTr+cH0RgFFdjZZlWcEQNhSmaMT4AYgv+lD9qK3/FELmzq50fRdB/ZKsSTtOinmiSi
eoREb9K0D0kJXYnG6YLerKDSG/09ozO54TYkP+unppf7S0NYlevTIYUnxha75dhIddJZfh6rrAu6
GuBSb3o4P8GPj4St4j/NLhYT/rMwvdHOJxm/GrBXjc0PzfTt/BAai6oSd1YOWDvLsMbzDjlwT+6i
ePLREgQ50C1K+L6dWSvvhMaKqlDQSYTEMMYUlUNErWFrZT6UO+9X90M3DyXMahezkkS5vS0lP0AD
/Ra+ltmmW6dqjguxCDEvK4SoYNBmjIyS1ejXASDKPDp9SDaUFdOKPdXsuIoEnR3Q4BQxWj3HkG8j
Z3zN+yiwwFS1mpnSjbBc2Xf+HPyrNElaoNRHMz65nddvlnNViuyQlvFagkRz/1UkKImnuXQzNByR
vGY3kLxK96kbgdqpL2dAYJJ0W05DvLJmmpiOqSiYnIC0wczKxcuz/MydgjF8QHk9tVCQsOhNVqOV
Nf6Um8aKCdU8en9QghZ5RAsTyHLmlD8TEv4IeRn6dBz34+SBMBlQ/NgClhGgpcsuj4pCrSQ1BrDo
A4m/sPLF9ClKCuGH07xS4tAdCuv3Q1HUQ5ZFA/p+ihQ6iXk3IPXP04fIS8pt3lW787ZGYwJUzOlc
jmmVd+gJhKtj7rjN7t25434yJs0Krkb3IvwKBN6d7jLH9keUoNPNcJ+sMHnoKhBxZcVdOk7fZVlv
raG87yTJ0J0FmHXR2h74GddaiXUTVIwQNVtkBkeKDhCza3ySyNvGrO6rtSS2ZpdUwGk9QvOvrtGz
SabwJXfidmtM8hAKdEyHBv/7ok1SQaZeZRRZA3TSdliEuUlnH8Cfcgds7soWadZIhZaOgk55Rjxg
3eO6/0FzK0XBV3TQH+mqfPp8fhIa+6PiS21oQdtOiGb/3k73rRsirhTGte24i8oVYrxLU1YqxnT2
2o64Ye5uraowH9H2KK4GLuZbO+lGyPoh73eZBVDhpaQVY5hzzAi8fzZFtsfwTkmbNsLndKAXOtSK
GQClIQf5Q8u3I1gAym3CKf9CMoHuENkl4ApH6Y7UoCrMp2oz9gVvVqozGgtuqwLnaH/u2spOAMas
3dtBOL1vzdTyq3m4W16nemy/NnnyGVZq3Ky6DB8HRpBRVYweyFqbui+Wsm5m7FNkZZOwb1dsne7j
yx1+Z4iSNsntdMTHY6P8bhf0oYnWNHt1n15u1rtPg4A6SdCPAlxLFP6ohuKZNnytnvmxG8VUese+
dPPQivFtXiabGf3BDkfnBp83Ca8CL3xadUM+NgPIev0+CYtNWWS2GEj0hU8qGt9S5Ecqa65X7MzH
xpKpoETQi1oGB5fPVo50M9fpIUwy6IK7x9Wuas2pZSokcZpSkg0xUh8Va/0pfwaICQnkqPpB4p82
TA2UN/2LT6vytnSsFa5AUnebz9bgc6AA6LTWWKA5USo4UcyEFCQFHN/o2keost4J10hWDJfmRKmg
xFqyRLTQNNuOIzE3bgXxh962hV9XczDR5MUsocGa51fnDb9m11V8YtfXqSegcrkt+GenC0+IAkTd
fFlFpn/s+jEVntiPMwkTB0AUunRCFt4R4GsfvubgRH5tu2DDousH7ONXDHLyv98RqNz0QwEVyK1E
2b1zisCZ0s0Cr5mEtySRzy+ZbpTlULwzJ7wTdWUgC7slRV7cpE0ifLuXsLNZzNBHJzvwZE/lSvSk
uzOqYnYP5b/CsoFYR10xBfyprDeZnL8t/nLPq2/RnECbqCQbO6M7auZruX7dCTd/n+QEtSljqJEI
Tl3jB2R3uoBGOTucX0HdoVPyUNQSUxy6C7do3RTdllh9+uBaEFcCoVGzNVtkdXbnR9IdP8UIWF0d
e/lC/0lctAAnb1ZmB0nFgsVSU9f2c9e8RUPQ9vxomnmpkMZ+IX6a4xgchxzvblnS56E2rqDokGyK
ga28/Rr7oCIYgeFyJXPR1ESd0C+WUA0vT9tSP26f4Fjtp25lIM2LoyIYpTPXocvRrsVpshvK9LvH
5b2BAtP5xdKcMBXDKKMxdGcA++EJek+ytk5e6q4VEzRXVEUsNui4duyF/qEZorfIam/7qE53CbUO
NDWOnA9rXqZux1VbMFGAyEOQWIAorimtBLLtTSDAf7NfJUzV0A8wFTU4J12XJpKhm7ZoeHHoIzK4
qInEBoMccpvflyQEtk94jmNseJy4Xwx0F8iAoroKtZcii/ugBwJ9+fd5Ye6GKjTXaNF0e6hYCcsj
k9UbKD06S+HRHhzL79c6DHSWT0UR2gMhaOuscP6ARbMjCNm4QwQhS+aXdnrsxU2IciooWdaL3bpj
o1gLGz00oMNAbi8felH5kRXa4bEhyPf6VlV6znXI0qw6FA4F6OHXLfiv1/G/ozdx/7+hKO2//we/
fhXV1ED9oVN++e9HUeC//7P8m//7d37/F//ev4nbl+KtVf/Sb/8G3/3PuMFL9/LbL7YAN3fTQ//W
TJ/ekKLufn0fP+HyN/9///Afb7++8jhVb//661X0JVTDPr1FiSj/+s8fXf3811/mUl74r/ff/88f
LhP411/3cZInVZWUb+0f/+rtpe3+9Rc1nX86hAHaSF3GCVuglsPbrz+hzj89EzVtEDRwZrsEznAp
mi5eRv2nZzmOzTnaamz8nb/+0Yp++RP2T4c6xPMW0DUzqQVX5//8cL9tz//brn+UfXEvkrJr//XX
h9bX42pT1dAZIYRfivmEpo4rNoyvZl6wDV5oMB3SYWtPOd+FM/nxbmn+M/r70T48kBhNcWj4kEZR
EnrTqTe7n8wqn8dk/MZI+Wg49ktK+5Vs1scmBuMoZoxMSRyFtB5PaPCbIAkZevRhbNzoNk/T7sEZ
yPQgwpRfi5K5UOIqazhvMo5v+iEt0I4qSvJpNOe28HO7yNdw4B++P/ihlIgnKq1pQIvhdCp58+Jx
2wycvpiPeC7WinEfWm+MoJgv0UBkAQw+8kSN8ACCp1ODLCwaTqfn2hJrxIe6QRRnJzSnbCC84Oil
5RtZiYAWB4dw9Bxd4nVgForVYkXauoldyxNoFrKfJjPHQ2OmxsaZefHQSYNszh/Gj6UMPK5GPW6E
98eFhPPJq9z6CxMA6boiFJto4skW/ZtyVzHWbeqG0AOat8iLk8f9DpfULoOEGP3JAFXD1zrsuLlB
y1L6aRi9JZnVmMndZIeWCdJklh3jWtYr9aCP3xD8yMs1fuerC1ZYhRV38gQh1fgFABwzsKuIPPZL
GcznRtMlkNRzim+TWUG7tsnT2C+T2lojbNGu2XKz3/0AIW1A/msIecqzCtDZ+L622leIPR66YvCr
vEZ4Yt8P7Cs3qz1k9/wx50GSeltb9leDDTVFCjXglj3MUbE1ynSfuCtL8+HTjZVZjuu7H2zu2zRD
E6w81cW11XSAgHcr50Rz4P+IwpqoMWpI4pyi6qnyCr9Nkk0a3nrN2o3SGAauWKtKxm5tjNhUOd2T
aEf4TVrtz59x3aooNsck8QDyc1gE1jyx6sYaVoChujVRLA1Dy9ZkOfhuzNkmde8KEDHObb9pq4sE
nrGfipmh3PGEiZr7CZRNBF+Xa+GubrUV8+KAGIzyIebXaMdMt6zPbtoCXLs1oo7za64ZQI2aCs+U
oFJ3khMbG8izyJL4rHCaLeum+/MjaJ5RNWSy86StauDxrntCoJ5UINBMvJ/CKI+zHV21zrTW7anZ
ZjVkIoKTUjYhv04ib98RaNiY/bbL4o3pPp+fiuaAqlFTL4qEuKnJr6u+P+Rjua9FseJs6D697M87
i0BqBmlru+PXRdT3uzQjb1ZjOv5lP7dyZw3hRaSr8PGQmLBiMbKk+US+n/+47gQptzavaVLElete
U5uepi775DTpfTjVny77vHJ55ZAjGZKE7nWUuJ/aZNpZzH4gLt9d9nnl5kpQFEJ81XauxTAdUhpe
S2PMQWjUBue/r9tX5QKbZMhGo4ocyAn1G5p9aeo1NgWNM6z2QqWkhtoUqgLXcemA9roJnzgbnsE6
ftvG5uepBVVJzJvLLrHaD2WAO6ZE7GpfT0YGQhyIQyVR9drV+ae0rIqglfPKfmishdoV1c7Sq60M
AwlRXNcElCQ9AJZRGF41dZ5vaAXq9PM7ozEXai9UC47cvB8wUhpRZPEkhgk5dCRFJ45d4q4JeWkO
gEo6T5MyQ40Nw3TM9HzTG02fW/OK9dZ9fPn9d1bD80gXN6DMui5qgx2J8JrNRNqLlLg9rrY7NUPW
JnWy/Oj8pcxfWH8TVc9yWjGmuvVXLnYuwOgEzhnYDfFQgm+ND7sBInF9OwbnN1hjmP7oavKswSwn
WI5SsPgQSvGWpUaPBYqclSSdbgrK5S4hojYUkYfDak4lSinwtxA2CR+ksmQPxqrLdvmPHidvsCQb
B/e6c2pQQkWgChX1y0WLpDLD57KGEEJVu9cy5PwQQVSbWq63H6Ftd9kAig9uFnPciBYCzsTIkCgr
wqA2QF2Tt8VK6UxzB9TeqbjyjBm9U841MXsQbBMWZA6w5ed/et3HlWfZNUGbaorQuaZmYfhDUyU+
j9LL/NI/2qNSq6LOgMxW0w7QRzOeRY00vNvQypfgFT0/A80tULuiJgu9EEy4WJ7E+jL05rOM6heT
lvmF3zd/N0GTSCHIAONxDRb3MGqClKFC2q/1P2lumK08z2FZJqJgjnPdJlcieQCfxF3B3MAw4t1l
y6Ne4S6cRYwg9LroktfSarxvRRY1n3NZrRFzazZA7XNKMwTGrMcGsLhFBtUqw0DI0QziZhQrBkKz
SmqzU99MoHxPMAkZvtitsWvMwk/SaDOH6fb8Mmnugdrs1IxVNDGnqk520XdPVsStvedkayTFH3c+
eFztc4pApGcAKZKfZtSDNqndFZCclHn+nTtGeEu60f0qc6cst8acy8gn3Cgg9eq28hFC8d3V+Tn+
Aqr+0a6In0K57G1IOA3LVpyMAVjMPBqaH7Qj/ZUVRkWNtvnUSlD7JUkChXXD8yuWw2fwCqu19rlh
sj0gtdN1zNzkAdSbNlD+s3vNzbSOgzmZwnsAz50jgN+Tz8AzGiRxOIIECnKsp0rWq4+2xi1U26xK
T47oXOfNyRobSF5OsxuhgaKaOXgOyhgW0p0G0/aTvEKzYtJaxVr0/ouj86PlUwKBrBgjr7bL/CRd
GQBM9G2snaOQ4RFpsxvpRUEWp0fDuunwYzXCvRnb0W/jzDeos+8T896ZpeNzO16r5esunmKZkMhJ
OJBA+SmSVB47VttXNLWN29Rr65Vr8THZAo6MYp8sZ8pIZlT5idoVb2+9eJCzn+V5ATejccBBE01p
wNAsG6McLsleJgYoQ3IbqbgWBHg3SVFNJ2qS7uf5M/xxI4/HVbRn4aZQODLK6dr27R0e8yDZfrrn
Pvfbq9DHyPt0xebo0ta/fv+d7zn1WZhnCUYq0MryLX/OjnMY8Ht3275afy9yj9EGvdLRj5WJac71
rx14NxxtcI9EhOH4jXsX3Y5BWgcSqUxf+q/p7RSYu2jjjhtrGx/GlchWY/RUBGiKmqiUQkzX0cg+
owb2OHXscWU6msOpQj9pIrLRhHt6XW8RMW+KbbuBDusGrCcba0O3JAB3x8oh1bwOv9Kz71bOqQqU
b4Ziuk6H4a6r3HuWZJnv8AoyimSt6KuZj4r29BC49bOXYXtqcp8SkCMl9tFmcq3vTjMJtTkxDrNa
dqLKThUzTB8RbxxYdlj4c2jmoJfq1/L5v5o+PrBiaodi0VWGtCyvPMVNlH2HsS+PhLT5EcziQGbN
5twHKNA0fosu88MEe7JD9iMKEOY3JyGn4im06/FYTlP1t8xGENWiSQ7YXRZmlPukkPKeUQ6GswjV
ffT1OcN9N1JynZuCfivTjm76NJr7Tex102VRioqRbY2Gycbh43WKJrNKfIcWFHROQN0crZFa6zZf
8fFbBqs3gXj6umuu8qn1C5AhGebn81cFBUfYxSkS5VLQNEzKoDLkcRUdO6AhDD32yXTdQ7D0ucsq
KEVbTWbdRZ7nnGDuIO8bUvsKAPoZ+joeXbE4mkmpYkFj4lglXPHslHt3NMtOMVSe3HoFxqQ5zmob
ac/RDZSwIjsNZU78pJrEIQLdTFDinbxujKm6hKAO1ddl/Hd3P6Lcm/tUZCfZdGwj3HwLmNZaWlFX
4FG7Rrs+9vgwl+JUeeIQpsPGipGknv+269RvrDuPI+fr+LHxdP4k6BZtsdPvJtO3Iq0hmCROTmcB
r95sGPTLsg753YfLBlA8GK+HjsjsVBggPcbk1CWn2Mz9cpWPUPdm/tEROiRjB87o8lSZfP4xT6D/
blAjC9qYlAdRxfSqSavyKwRip1OVJvAhuSyPIjabL05kUYDOZXoogdtaeeF0K6q4L5SBrba0WXlK
G37Ip+GuEuQ1G+1Tn+RrIfSvnqkPLrDaM8qrGq3lfSNOw2YM8l29T4Nyx7bujgZiwwNIKfjDldzL
fXNT7o3gP+CO37Ad78v3v77/wbhqKymqfyHKsXDnu2Da2rsfYL7a15toKzZv0v96Ot1am5cvnwcf
nLd+45v+558/+xXnSGM7/mg0rUVneSIVp3oAon+UzK/G4YGacnf+oGo8E7UtMhyrEDKnaCqOQD73
Yia03HWiZytGQ5ODVfsh0xrUGWCnyk4RucmiRxv6gBBEzuZX+PPnf37NuVNbIfPGIhRkwNmpN4Zy
U9rGiN4NMGER64FDONI/P4puFxR7MXqQa6TAYJ0GWWxlAv/QQ9jKLzPharvjaEzgS4QLfDLnJCiM
n7KMfJ4YQbWmOahbJCV+IW1kEmjM4+UZgYtwk6C0okC4d8aaoobuFCm330bVueRJX568xHpoS3Fl
u2Zwful1n1bSKsP/4uxKluTUgeAXEcEqwRXolZ7F41k8vhD22AYEiEWI7etftk9jvaaJ6JjbHFBr
qVKpKisTdJbwWiirDOhvPWkOiPa0WFsJaBb2VW1qFHjKMYNk7KSn9e+5F29dUh5ik60Jsi99X8Et
tGCRsLhesNOYGHdjZv5msXEETur39bX5a6UXHJMqckEnypPEQ0DehXOYb4pttsH5PIj7/qEI5/1H
4etbowy7H61fB91vvpO+DNDjtimCtf7Whf1RWx4NkRRaOeL5YQNilOnOjuvtShrl8qeJipmG+lLG
ZxBXRJrr0l+s4mhmLJp8xeqWvq4YRV2CN0hLujEqHf2bRUvQHLAVp3R524laxK9czbAcdzYisOQ9
WH32CEmeR9In++vbvvR5xSRKT+tLPrVtVAsjyPPvtoXkUfp4/eOXfQVRy/hdVfZ5y1srivk9E+81
bm+dfrDs47bPKxbRlxAh4LPoImp3mj9N7Y4b8NmkAWsnGDV+XB9lYW/VAr43jYM1zdKIhphuC2D5
Mvs2CAhRK/cWgQIVWje6KLYaM+xcyAc1qA8Fjpcj8LHbtabRy1cn+R/2GU2c3jB7BsqX6S7JZbMZ
7LqA2HPXh3Neo/e+WVNsX9ry8yp+ioZb08gN0EkYUYEI8ncO2hK/qLth78lC39k9u62CTVQEdMU9
myZZZ0S13d2RuN7Prvl6fcMXTEIlSq2gM6C1FBaHt1u1z43ZOdRWPN9B/tFbicSWVkm546o2jxNj
nnCmXH2r2ejeScbxA8XfZxO9qSuBxtLBVUx7FCnOVumB76md9HsHNah90qAF7foqLXxdrb17ujP1
knEZ1Q2Jj8LOIR5qgfzttq8rb/cBbL/ADUgZeY53bGyE/ulNjLtAwJ/35NMJrSBlWAxN00ajKfya
tvuE0yCXQMFDOsUyVvCzCzusFthZV6I1oi3ayDXYb73QsoNWjV+AorX8LgOt9PVlWjiqqpy7zLOY
U57jHDXZ1khAT9wb8xg6zF4jBric4CRqtd0qLLsSsWtEAkVGmT828VezsA6sNgJW02Dg2k1lR0KU
KzThczbzwtIjkGRWAmQN6f3svDuJtxIALE1EMbm0AOUHx/UcyRh1KIdpTSg7A00ELrIQbhXUXj8E
7lyu7P+SeSjGxzqtKlBFbaPKYCfbIGjISr7ctOlq4V3O9jA1+WBE3cg2hoTEVBoW4/ttH1fuVIcP
wuBoHI6S4aTZGViGS5/SNXT1wnl1FLPm7jBaGXeMaKbzvqvyr5WJ7B/UCba3/XrFtvtpKuEoTCOy
OzMwp+YrgHao4iQrT9CFTVUpSytQ0U0gPOuiLm7epWM+9VW7BppZuKPVsnvCu5mg0NtEtZv5tffe
Jvaepl+5mAKtcVbc6tL6W//6PmKTtBwaREyTRp95TgzfqNnXDgd1xSEtrZBixY4tdJk3YooyWT5Y
Xrmra+e2OEwtupfMnYoyaY2o78pXUHCdzLS4LXx3FGPV2WRprYPruGCar6OFiAD9fP1ELtwDap0d
wOS4pmLqoiyrBsNHqs062HMx7BtrKjbAtnsrDmdha9Vqu0uhRMdwPKMSFelApqLz8RxF/3+vr9HU
LQ2hWC9x5tGdQVQZ5dNmyoxgcAJBq/D6Ql2mHfFwFP89m0bsNmy0uBGVrQxAEBS6ohj8xJFv8Wih
pmH/saCsTrt+Y3TzTwq36nTJ042Dn6f8KSgQGnOFcDXcPrVMAx4nfek3sQ7nREez8tlk62FjYsc8
nUEAjxDPC0fi1Nu44v2j58Ti9fovWTAgtVAO6lwvY1OLJ0HV+dyyT55FVxIUS59WjL+3al26CNAj
9OT1YL+o9Uc7zswbv65YfsWrOuGy7iKbfnP6V3ONynTp0Cn3dm1PBfVqfJfQ+uQa+h4EOBF+9+b6
ei+EBWoFL8ltIuIJYd9EvpmT7jfQ/eAJ2+pmExpeHkixuz7QwjzUCl7NyFCXzahHk+k+ytJCX3gx
Md8aqzXQ/IKrUUtDRm56RWqVXeTUxA20Vq+3bSJZ6KB1MShFm9zmadQqkWv0aUKGpouYa30fUYqA
HMdrWqyco6VZKG4AEDNcrsgBRiK29QDdltrXiljVQ00ztvOMJLntKlSrRBUpoDnXwNAsNrc6gnKp
hTOahI/OnOsrkdrCnW6dLfGTV9GJ3uJRgbNbGGmQuMWxky+WmPyh+ai8Gx9iKnko6J+ESGvc6WAF
mnzQabxD8G+te2FpBopVe3lpF60UVgSukR96zY7EMw8mVFuThG6nbi2wWjIOxch7fc7tNPbMKImb
P2SuoFqVTHcAjOT+detbgMQQtdxTFs44zqKwIug9yN+2zdvQ43m+iWMj3jXowDqUDSB8Z63l57ju
JZpOCv0HEx59xdVQRp7nWdvrv2XBD6sVIJLbVWbD50Q8AasGr0x/ptXz9W8vLKRa4vHSlsRO31tR
jhZsEKe07wASJohnqv31AZZ+vBIDeOD6tUQy4MdD7MFP5/5t0rs/17+9cNjUCo+T06K00N0dAQ9a
12AHTJzQ0g+lMx+L8vX6GEsLdP7/J5N0ehC8l2VvRlrylFM3MBmIQa2VxTn7qP+n0IlKaKk3RjUZ
TodjTNwHWuZPCfd+EE9/nglbWaOl369c4lrVuXqFxsgIzbc9Ss1l9lCnQOzF6TCveK2lWSg2nxJa
OeVE7CiGq2o1ZFbrPuigypC1t90gKo8lmo1TaceGHQHjbYSmWZt3soiTjaNl441DKCF9CsV3VBNi
O2qSGEYOAPNAA9Ld9nW11uNZru0WWVlGaa03UVWwOfFZMffPTkXyNXDRwlarPJZZE6c6oAx2ZPL7
UTzr3TvxVirsC1as1nrmdoSSh5GKiELnO0Azn3Y0JSAv121swY7VMk7mQJvNlvDmcOSnLOl/V7p4
7Vj6rRbOr8qYN9eHWTinKqjQLlLRGhYehAPhexux51kEufchVweie3uNIHdplPMSfnIYbq7RzPRa
wO0q9jUZ2dM09feW6L5MBVs5TUtDKDaNQLx3BCkRg3ZPOmLQenzQyWvW/76+TkvbodgzcM1o7K0a
I8LF024mWjbAXAp4784q3zWSGW8CbDsv1wdbOrTKTZ5RSQzdglEIgl7HqS7rvRjj5wa0JCsFsaWz
q1h2olt5Bp5+PNYHZ48i9CF21rDW3mX/rcIF+eAwwOusOTI0o4MgL+pIcWPecQ5oTEO+O1hG37M6
5kuXDyuRycLuqDg4PoNJn/R8jjCV9AvYJcZdK0YjPUiXdt95zEotNOac/7m+PwvvHZU60gFozexA
6BDNrM9+OGbtbRNWorI7gvAgIEieBTNzQMgbj4KsvUwWDoUKljOtXjPcxOwBQ9/EHLXl8uDINQNd
+vj5/58MVJuhO6JZMZ49iW741TAOvpamz3U3rWSmlwZQPIAmXC/zWiDGZS/uRl3/2bjFVmqrvTAL
B/rMXPJ5AoYNtD2zqHYUg/6lStImRO+f3F3f76Ufrxg/RXVXYEm8o6H9GLv7uX0VYsVtLX1aMXVL
xFk79bN2tMv7QVQ+mTK/IitByNLHFSsHxZ0BYN0UHyfvsQJVZiqeRJuvvP0ur/j/tcXNPEUOKdOO
TK+/liVhoGac1+SXzL+83/8PA/+nKI6nPo9RNGHnAL/nfjn0FaDnpfeUk0TPg7l1WeFTVnb7DopX
gazYm9Wz+UMgVA+MznLADyaGMJakO7QIMI4JA385y6bqh/BK80yVzswIXWCzCEDE44ax0IYY1PPZ
HAAo6Ok+S6W4L0WThyhumT/O1wt0CNkQFU0sgimHtp+tzTEyBZx4QSlH7zvY8RuoaNrMO4yappVB
D4Wn3h8z6biBqOpvkEhxWp/TbnwWghp3IhelCDLRiSwcQT31m2i5I8Km15yHNtaAI6hMiKBtkOrr
nk2DoHe1d3PngzEW6/CgKXmdGZ2DQfAxcEadRnjvNW/oQpHfB0Yo+ApyTkIr632nrdIDjbnlpyw2
j30n23AmuoRKpJDPet3+KeykuktT+C3XSFPolGQ5Opp0D0SSaQGawQKNyX5XljaGyt1hb7kjSGwg
ibk145o/xdMIRWnoiAgyipA4gxUU0uuOuZ7Cr7BefwRPRxO6huF82A4BMAVe4T4D6dAWMDdtkxQG
D1MnNw8d2PmC2hqhE07GJqCTSbezsOwHCI71f3QNBYm7ooVn5X0OuaySO822jAF4t3suv2ueyd9a
zRo2zLBRwZDWGFQ2yUOItJfhOGRW4MZNdmdOZhpU8TiE2liKYZPHqZ0d3Fr29j6t07oMNC0x0PZm
CqDF86l/qgCAeR/sTB83tnBoAWJAzSsDyePihLfofJh7nTRgk6zIW5N5M3qPicn2c59am4LAOFw3
s2RQOTkYxGwgeMPRroZvfMiRN0kcWm2AU+kLEJNYxo4I17rLCHOfWlDTGf4oC+FL1A33be+VZ3F7
yNQELfTl6o2AqrcP+ZZqPlhoqwcC03DSCODMcUsZCwRCyX2XtZDMgRvAM0HvXwoN9J0hTU2+LZwq
/uLJaTx40oFadBy3QIGQot00ucu3cV71DdItbqUHbd3FRzcvyB/k+rV3L02S14rlMJyUV1a3EVZb
o6nKtnZV5pBHtFiwxnfRpXDH5sagm7Rl8zdXgIqCzu3wipqunYdGm9ltMLQt7zaVZc+bDgzgW7w5
BkCAHO3AhV68xvnovri9N/qm0dvbLia17zbV9CWpNLFvoR+ADIDsI0kp35S1nr2WFcqT6M/m38Cm
q+0l59rGZeUzkhfGYao9IdCSZPffm2TEz9E9Hk61rfvYbf2ozyV7BO3wXOwMjzpkxWdedsjQz/n3
lgLjvTXCFTSRB7QC9iIPXerpQTIXm1tuKkclnCKuXWcExHZRQul74vbMt93J8aETsFLl+ftwuuSX
lYvWtJO5YyZ1j/OD3vrp4/A6/TAbv7nLXsYv2nfzm/tteO6+dHfxvf10fVKXQ3vwj/27amlD0OWd
ue7RaGbQ3gg3Bj4pnzUg0Ynb+Dyd14DFC/uj5jPzJhOTk1gyqjJjDGMKVE9pFr+4tpaIvxyoOirV
c2xNOfMGUzvW3uR3BFoaCQmT9KlG955erzEtLExDJVMr9LyGOvvQofOVpNseWlnPbAT9sF9o7ccN
e+Li4vl3TzQa52hw0axj1vwkMseVRpE+KcLEnFZi+ouTwAjn0/ApJJ37HgCfubWPJZu9UNh1e587
mb7lBe1XzPHibmCI89CfhuiF3utFH1tH3uVRRu9dcjDBopxqrt/GK+mspTGUwDdOiDaUumMd+1Si
GjXmObwu5AGeJlJWQdXb0u97zVwxz6VFU6yzm9sKTDNGFYGq8yil3Hg9uUPP68pkLloiFkyxxMLk
I8l10zuiBNYEceElpzlxjQ32atpNVVXsbjtdSlSMmjqpk84yj1D99baWjJ8nV3sUqZaddHdNJGFp
Z5TomECrgxSjsI5D4kBJXqQHptm/9I7u5NC8UdZur09mYU9UqAkpJEBec28dk1r+NsE9Xebsx9CL
H7d9/vxI/XSIJ61GC3pa6VGNHmYXqjm44TPj1/WPXwzy0XJ6XrtPH+dpk0sQdfIIEoXHvEr3WhKH
1z+9tCyKfTeDl1cOxLGOCA/ftUSfAprP77EYjBsHUKzb7VPE6blAObr34FyfunM1f60OvPTrzwv2
aWGIZ1WEOdYYGcm9OeR3DYfSpbb2tlo4mv9jdkj7lE1zVUV1Wsq9OdXggURd7WTkwkYw7xVbF+WP
tbrOglWrWrdMpjo6Vh1c6d7wS5jmyWR55mN27zSe17pIlwZRTNoyZSYaOrZRnPFtPemen5IiQjz3
4XR05TG9dFoVixZu13SiF1WUVt69kffPPDNWUEsL+61CUApXgCueSu+YpcTPkV/MobU8O1+v28Ll
djvXUIEnk2kUOjd6PdLS7KWBiNDRtuUucfVfHPFhWxhHOktoLU8/p4Jvrg+6sCMq8YOX5SxpgdGN
mPNzMMFa4VK/ZcXedF6uD3C5XohZKSZuFl1e2BPcuDZzcAVoANwPedU8QylU3rusb7/yWTOOem1Z
uwacxM8jn837sTL1V13jxaMcdb6Sf7qYssNPOe/rJ3sdvKkVc2k1UZfi9Wq3EPmENCDkAR1zvjPi
33INGbu0qopjoEXGTA6U0tHqZ+430LciVvcST8Mbwsk1CtelQZRrPokTJx1tYaAWniG81zXiPbCh
dXZUjOguIVrX3OZEVRHctClMNxtrPTJic/A7ow9BO/NurmaLl+xKcQtIggiz0Q3jiPbE1qfuFP/i
UBcKEt6WH9eP4YJXUNEpXdxVk5TcOrZV86t1s6jW19qsLua6XUPFo2htTiUSBYBu16CWs4cimKFJ
nY3ygXaQ/qrcqM/731afP16fysK9oKJTSGlNyIkh8Zz2b5QI35QjcgoPAqIFBn27bQzlygfLhwal
2tw7DhAwi6UTMCPzTfInA77RNuT2+igL+652Lw/UqXSejcaR2fNBS8BZhOjuzYtnN7g+wOUEIvZG
sfjRQrN+OThtBD003QjTegBdqjD5Sxqncx1MXLNRvJGyRvMduLe6nKcPMjWsx1Hv69wHgTEE5p3G
OUJUoYi8mDtfAYRH9m5EIeE7pTJHm3pcsIBMJN1z6mWRnOpkjXxp4dSqWAvwm2nQx+z0IzPYXZF2
oZXfxC7vGip2YiDScCBxbh69iciHLDfYVqQsW/G0Cz9cRU+4IDoYvDGrozH1bKTy6HDvmk28YgEL
nk9FA9llXbdCR7dPNZYndwLZr6DJXZIaz5bR1CtnZ2EKKhooRn5tEJ1bR24hu/sptUlABFu7IZaO
vvKIyqfREO5o1UBoeIfEjZ85M48ghni5fvD/1p//l6HBwVdcajuyTDP7UUc/SaXvm6JMw8wxq63B
6R+jTbKtltfGNm9l5VcMbQgpr+29PcbazhubX7mdxWHi5WzvlX37xfFq67ma4v7p+q9buIdVxhKI
eOVOWrXjEYIuQCMmoF2Km+dytL+4sRGynLUh0qE38QThpCu+zKs0KgWdqqgS1qljUPRGKbWi9S0w
O3z+fEg/BRXNlPVa7Zj6EY9i9Gu/Tt4rGco9GPxvy4GozdRGUjWEGrN1dMu++EGqjh/F2JGjhRxv
sjLGgkWpeJs+k4Xsh0FEpQZyhOqLbpyKgu2oXLOmhUtL7aZOoECWmQUZj8k07SX5Sl0aZLoLRoky
BAvP7vrBWpqGYlVSzBxwrcQ8ZmiownPPQKVxSKDE3R9pO71dH2TBdFXMDZTFZ31AUTeaRf8oLLFD
1njLy7Uq7ILf+Ut2/uk8ma4c3GyW07HvHYTheSSANbj+yxc2QQXbcBf6OZ4heGQmeShQQUJ5oQIw
qf8NlFIRSNtdcT9L966KuAFdo1aiI7+KzO/dt3FLjtvxIHdGFCN8/Eme7a/kIXnUT3Fk7r8Wd+lL
9vP6DBf2RoXjiFlq/cQxrlY+N5AyyN02dLOVxNfCzvwPjWPSMafoqIqABX7PB+fd0G4iGD8Xv/51
ItKjCU8spFha2j/MJHsCbf4aEe7Smpyn8+lA5VkFpH061ZFgstykhvGnmOstDFBuri/6gtWp1F2s
1VOXaeVwdLqC3LPYmp/0PJ9CPs3WWzKRaeVGXhpHse6+n2ilZW0TGU0eeYVxYlN97G1ry1NtJXmw
tFbKtalD0cDUJ4Z9aEVgl+Vra9XPjJlrbKlL97IKjPFGjxYWKsSRa/ffoHhz1OgfZ4B8UjzfN+UY
aiYofok8DiJtACKpIKDgBFTr/U5Hy4Y1+G2WBzq9CUELzL+SN0wyvRxHb6yjJB+OLbF28TyunIqF
pVTxMUYhOqvyEOH0JHngTgk1AW1jZtaP64du6fPnQ/LpVCd2MthCzjLiHWcBNayXqYRcUVquHYUF
Z6mKqYJbBOwycQlrnx5If0JSde9Z8RZFcd/Wbqo1Yf0V2wSqIXaLqqyjictfXPeixpofpq5YQz4u
uCwVEdPHoLYwUReORtZsraJFu+YaFGkpXaUr5gjBeehjzq2MWkY+4BcjUCC8JJbVBp3MNw2Ukqyk
e265sa3Kdo1ue2nbFQN1kri361IvI3euUOBOTpOA4ou9FswtrZeSPGQsKcsYD7qo5s6u86gMNA/E
7rccWagl/Xtk+9Gy5mHqZDSxNw6ID6Efq4xBl5MQuqo6nuR51gmCiy+vB1TgpqLOfuKq1wOI5hkf
wu7SB30gw4vV9F6opea4vT6ny81mrq4WM3vDYXM6t3XU5MIv2oesuyfugOwxwDW6ATb/+T6ri2OF
pEFXPYB/deWFefkNAbGyfxdzAq6wAGV9E2mjYD604usmAHnspgTjaD37CRsO12d42Q9AC/rfgTLq
WkUKErRIjFR/SWiVhL2jWR+QH3aOM0u0wODNTWTCWE3FH4DtsIFgI62jeYhsiIAQkLu64qaSML5u
/TuVxkRWbTp/vRvfmA1tIWTbQIq2crwvX8+6WqGXNUSnOQirztez80Prqb53spL88cyMheZcpisb
ctkF6KrQbWHqxBzR2hgNprfhMYdAaLZxinjlPXfZBeiq4lPW1x0tmoxHsyYOejduc8tcqR8sfFrV
eLKSFuRzoPOIPKSZel699zRbwfIu2L+qxZQDqkDSAn5RZgPZDrMb6pAXwVPFOCWz9qXpqbYbZwid
u9S9LbDUVXlbJ0ZxfoAUc2QUGgj7ZvlHZMDjyd5aY2paOFKqjhKkFztujg2gGF0JA6+2Bb3rRvcY
ox33unUvHCZVT8liKbHcyRii2nxqPGjXeHt05658fMFHqVpKzly5ZW6h5wmq22c2ZOrIANTSAWtf
qOnsXHPFIpbOlWLXsuhd0RYexnGMYGqLg0usFTf7Nx/4/0SS7iq3vAawkt5xvB48W3ahNHQWeKll
oY3LQDsUwPCWHzMx3tGGWnvH6+LtWCT2W+O13Y65oGCpTAhoMpGUZ6JF80/BYiDYBgC3hsyevsZZ
Yr2DZ8D6MvGiO0m9lce8KfnGtKgeNFkuN9WAEH/oRxY0Xl68IAkrVvKIS/ujBBOicii6/CoZxXkx
+WmSbhtHBDFkVqggEUR/oZg9GjcFrLqrhBb9bGXlOIEWA5Fl0MbOBqjVkq01fS/cUipBFDq+bWgv
pDLSjaNJ2wjiMf5ou2FS3NXVTUIVLkR4/r0/JqkRqYFkPOrEe5du62wN5rP068///xTM066VbHBq
GWldYOm/HU8CilH4JvJ0azfrgo2oDFGJZ8fdPGRDxLxW+o2rv3ZirX9m6eerIcJcGvVoTIiEpYWe
1JGBvD4buS+Gufdj277LefZ83V9dnAbYcpWhpgn+hOHFFjVUVl+ZBvpQqdsyvO3r51E/7UOOBzs3
JR3hsKCWB5WNel57+V50tPjhio8aXbcBoTMZo8n+guZg366P3Rq86uI1gW8rPgqZLKj7mMaIR8Fd
mf/KrXu7fa/ZSkBwcXfxdcVLzINeQTWx8KLU+TVZtd8OzC/j3O/LDqoer9dXfmkQxTskfdenHhjS
orkvNqWp+a57crxyO9moNaW/rw9yeZ2o+gApBDeSOgOJN5WG73kfuexOpv2RUX1lFksDKA4CWDpn
YiAHjAywZI6zUwZNLU5tXv/SdXft4Xn5JFH1xTGBdsWGQOEYxfUH7+XJS8cQnSvb62u09PXz1D6Z
wNAnxDY7Z4yKvg+0og9TMM+vcUBdBkN4VH1M9GnP66S2x8jexX+83h/uqjsR9hvvj3iGAuzXaiWP
9Tel+79rGwOplixZ6tZYpyg9dKY/bOYT3ZKAhzwcfWNH7+IH51j+crfNlu9uY2oC2eq/SwdWD6sB
wzImV/TFVhAbmSp+G44EM1KMvEhJCWZIzKhpfdCLhWxLDvoBCoOn1p+iIlirGV/2sFR9XpRp7Fjx
gAOQGWZY2988PC+vH62/xY5Lm6IYeT9V6JZAE1EkPIvd56L2Hg0OFu3CYvFhlg7JgzGz8m1q9vZd
0ZAidMfYOCB5q3+tdUfu3LbzTnnfZHswLthvHh77h1KP+alifR6UgyECY0qt+5oNWQipFa/z64x2
a+XovyWnCxNQHzAQSQa72Iy1cXx+cL+M3+Iv5T05ujsk3oImSCFJ90Dve38O9DB/74RPtmjGeq4D
ubKEf4U3Lv0CxcPMemp2UCEZIxTrQxhnoPnfikPpV/7D8+bpkPk/iy1/GP3d6f3HFBoBDofu/3g8
ay+ciaiRKdig9hm6mzWdjAV/oT6CSIlyzYA+w0i3t2lv+l7/YiD2Wjkx5zvm0nQVb1SiJ8QVBNPV
9mKD7LDv7PFs97Xgd+dTeI5u4/qmn4cQ3IIB6Cs33uIqnyf7yQnqXE6aZsPWhmDeyg00XE7O2ejw
B8KiYAgm/LFDF6KL06e+2Dih9C1sgvCBL4cmCVjg9t1Rfnjf2T35iD0f4FonQFfJSq5hQfqXqk+r
1E5a0AnhF7Y4BXjjRnxbBTRoNwPWJDslu3pDwPrdYcwkBGv99f1Y2mzFw3Wj1lAAe7AdsKwqqUNo
PBDj5frHFxyP+tLqUX6b4rNxSXsLFdui/3n9u38r0ZcOkRLAsFia2pzjw/1H8kqxY+eDZIXyPtvH
u++Nn/nJBupBgQzHP9bxvFPH4cT8+m4NMf4X9nHpFyiOz21BrRi7+AUOxo535ibfp9BESTbdPj7F
Jxo0Ybvx7vQt2O83bKOF8cbdWIduC7qdtzVL/Yt9uPAr1DfSQBtOcb3jVH+ZNsOufoiP/WkOAQsK
CpyePoIy9BNIWQ71nvs/6oAH6bG7A2HOUTyYex44j064siXnA3PppyhurGnwnBUaFoQ24QgHljxR
XGln9vpuX+9zmNV37Xss/fQeD3ofnQ+R9tzs14b/q0dwaXjlvYVeSrwe+PlEhHbwTfqDn4Vx4O7S
X+wx2aP1f7q3ItyAL/EWwLJT/8PelmG1hRYpdgdI/43pa+HaviyoJlD1aTayuXDRiI5YJfO1h+65
5v78Rh7pS4IA6SQe+G/x03i8vvJLERhVXJvmzV4sILcYzQ/0K3/UfpZ3oL/fTFvnCMzzfi09vRSA
USUAww0+FOhgwGE71if+2NwPu2pHn7CgX+luhoqRE6C7dFPsnMO0uz63BQeiMvl6DJ1xwH9iyNQI
qtYNjKRY8bcLjk9l8p3mpkpzHatWS8/vxM6d0qA11mDhS3EFVTyUTluuk/Ml2m555ePb5hfn0OyT
+3JvRc1LE5ofhbO1H8TW23Q/8zvb57jK+V3623q/vnaXEQse1OD/vfIIxyNSnK+8fjsF/FAf3F2y
l7sizI+gb9/lgQiHcMThlwcXTqreDWuh+sK2qUK/+uzNIA8wEdgWvvatfhzu8hfzMD3kB3rM34tj
9rVfiyeWTr/KNSzjPkYLMDoWyC7b98/6HftKEEO739x99cAbP73tKKqdYa4Jyn4rxpzQVRMyZoXo
cV+Jif7CLS44L7UnbJiYNrmoYEXpCciSnfMt31v75OiesoO+bQ7y4AT5w004PY+q3WGildyAhvQI
7OcDdd81/RA3b9eP3OJEFBcxusIF49CM0PFL+QSRifhP8W6/mO8NyDJ8G5xQiZ8Nvgv+jMOa5sSC
HaskxFAqcS2txJAN6FanLIq9MnTKlb6zpYNs/mtC0PodBs1GDkMjhc/4bi7WoO5LX1b8gzgzGADe
Cf8g7I2W/iy7caVucr5wLx0mxeybcRiSs4xMBLSVL3kG5/Ohs5d6/LBBTOKu8TQtXQdq/9ckJnST
m/o5oraP5qaARA4Ltac6ajfVqTywfbZld/TQIO6JN9fP18KiqdK/8xhjag08mpifc/4CkcSVy2Ah
y6P2gxnpLDQrwW4guePHeh8k9hB0sRWOU7Vm5Av7oqr+6iTROnJ2IOAn+Jb9QH/VMdvzrRFp93Sj
3VWH5DF9au/5ca3st7hDSmAAusTBpS0sPf7eZr6X+caz81Z+qV7i90SGeD5umu1EdoCsnZIPubdW
ajdL0blKV0ztsgdCBjPNfbBpxw/jtguHTXuwwnOAnAeQzQ7T+/pPfigP9Q/vyJ9MiAeeI4c1Z73g
FNRGs3J2UReusJ//cXYly5HiWvSLiACEhNhCzun0UOWyq2qjqFFMQoxi+Pp3slZuXmIivOmOdnQk
oOHq6t4zNG3/tea7PqaXxjWb95fhP1T2jS02Z5aRWE5+VuIDq221BU8FV/Zm318aXBfrzffnGKl3
vqM/9T678E1xbnBrxzU9rP/kWwh/bPHPbfCYXz7U8QNtfxZLuDFTPTkdisXuAE4DJWnICzsqjb9S
QVzad7OQMvUpgUE4YmztJ6EZ7uLsz/sjuVQ/+j/+maasgMANbohRs7UenA09lwBWBrv0YTiwTYkr
lHMasTqKy3hQD+xQI6S8/+yFNTLnpjVNC/fbHpM4tE7YlD8AJg+rj4mN+3MSWgYJNQZ9TwRHI7cy
jcNiOliUbt9/9aX7xZyBlvQuZF8mvDt5oF/rZ+/FvuSfwUHctS/Jb/9ljENnJYsMbp8mc4KZ9KYg
zjI8CUSQjT1kURuXYSleef9Ekr8+uLmTY9ZO2+t6urGv5gLHvnJF79pYDV/d6LsTppvn75csxAX/
8jM57X7qcJeEn+INKkV5OETBnqHYa4d/4RyD3Pnv+eUpj17eH+GFFe/NyiKmH6DA0uFwy23yl7Jq
S5iz8tP/UNW3vnKWVCQWzeGujN/WW/2X5NGgw0SG45fys/8p+F7cN8dql8JPlT4NJ7OlETunH8th
/xXH3hTBRpvHRVVhMmmpwRLsoIg1rcTEpcNmTkcTImXUmRByxZcxsrfdJTmlD+Io7qwAdUqztfb2
nbspcDnM4W736f1pWtjDc6JakflTahfIz3r74nnPKv4xBof3f/ofUPnGNM1JaSV8j618xGCZnfVg
7ug5eVJf+N1wqh4xP6fkwd9UK89aWG1z1eRSysqnHsauGyCjwyGh4T++/xX+7R0156OpoLcHct2+
U/pFQ2XJiemm7ekWrlHR4K1knLcRc4E/56TlaWnqysdThgfyMJ7KYxDC2BT1N/uh3opf73/KQiSa
U6Rc1VheMGCubUfcmfberVB6A99atPGd9mBAPNKDStTKwC1NySwANDgagFfH02j5XJIfFVn53aWv
mG1+ZexxdNzrDSltIzregw+/HXu6Uc1naFZGzMB4111ZVovzMksMSI/upREDEoPcDZPiCKZo1Fwt
4T1UuAF1oI4OXe+LH7O7qnrsMrqS6y5ty2t8fxNnettJGSSSsZ7FowB+Xr9I/v39VbCQqc9JfgUs
z9zAx7zU3fSlFPmm9/3T2KunxspXpmhh6udMvxHmC+WgW/8YpGbatG7RfKIOWVtYS3fkOXkrm3Kh
Jkv5R4eQFkI8XhfvDe3IztcOOwIEau/8vMj3g87Lx9ECXx44gAYcz4AfBv9P5QogSgoNQbaRmoFv
DedrVnUL0WJO/KpFF+i69Pyjtvowrb4Fk9kE01MQlCFJ5ErysrA4/lXM3iwOlokCDgoBP9amJw/x
5LIHkjLAA1K9FruXHnGd2bePCHjWtp0THLUR9Y8+TcxeeXB6IcT2Vo7SpUfM4oPDJujeDTk/5qiI
hmKSFxC9f8tpzf7tn4XcjePnX1XvzTcIDqyBAfXvSFzZnV0vhlkaJKqgbafH0AFI8XfiJOOOewPf
B10qnl0NKzXg5siBgF+XhFldwkOgSBsKv6RGQkxNNA+TRZyotbwY/+lkOxvO4Ts5OqgFQib+BUwR
/ezAd+6zC+wlTm7IJiTTFDy5bjZBq8gvofcm66MrnXaTNPW085ugjZK0SLbwALee3clP77irgSUZ
uhpVHzdLhqMhQTKF01Shw2RLUP1KkDgTqBKpJLNfnVoPvyENoX/6mXJZ1Nkx1GFdaZxjBX8p6B06
5GXoWvKsxr7eQnQI1hots9Gak6nrR3mPCkpd9JCaq+rk6LsgXaPn1NvggpoKKM40c5FxcPjZNaqD
NiGcnsJqaP1yP3kKLTwpO4htVcFGD4HjRk6eT3fg5bRPVjC2D5PqUdse7Prr+wFsYeHMmaJ5kKcF
jWt+lDY75jUchc1wqYizclXjtw/8ORsnn5isIG8XHIOBTDwc6n66mAy2Nei2Z9s+p4KHHRtgZcBM
vbIXbgdMNoevlGPSqAwaJeeCmjGEsSM0MwdvpXN7e7zYHBWv+txnBXWrM7WeLXXvjM/5mh/h7Z+G
JuZ/w4TqhID8sRDHxoLUWz55d23sk3Bo5Mfm+l+r980ebuyxTKBA40M1M1FRrtMhhPAE1A2rwt58
bDld84w3j/Bb6SdTLq0jUWk0YOP0yV3qrAHgFw6EOemRBAAnJETzY5d2z8wNnMgSDKQh//tYcmtD
2Zo3we0l5M9ZjgUUC3HlCoIjgz5KCdBBng8rx/lSIv/vIH4zRNAcLTwn94JjAeDy0amIifK2jduw
1zCpIIJZ+8z3N5w0YVAoEdZFrg+oxksIfebIzUPH600cjk2bnA1HSHh/5hYymTlBEt4OxDSD5eOT
nf2Y7z1WQwSVwht+Bei8NKbXv7/57qbVaRfAIOeYteWjtsHq0ONKZrn007PTzwDrnTTOwKGvzcr9
IEsXfJWcrfz60sjMcmTX76kt/Rz7EiCgKI0Bue45kDl28yArtJDfH/+lb5jt/kzmhTBJ4B+zhn2S
fDzYul/rSi18wZyE2GoJwImlxRGHD78w2+EvkMc097ULySt/steudwsRbM5IJLpNAIPg/rFk0652
ROgO3WFoP5Zr29eve7OA2obAANhX1rHC8RuNilXPhhFydCFz/s3Y1lpZYukrrn9/8xxbuBOM7zFa
zui8FpQ/J1ly8hPz9/2JXpqM2T6APauChLPNj/YAVMhwNzlyw6tTNqyUrZZ+f7YZ6sxLU6BnxRGA
bA3js9yLaikuVVbfT6pcecjSGM32hO+JWI9JLI56ZEcNSWEooBYqrKsPUZ4Df44JTiFKmbkUoT7L
PqfSRIVzahRgC3QlDC8cJfbsTljaPcR3aoBoa2/kETcVGg5Fc2nbIT4Jgp2X+8PKzr49IbBb++96
gvSln/TQyT+X9AWKLWFP0fqoVJj2KwWP25PB5tREPU0ehKPhDwVjui3swoPQBRsxG8zr+yt2oSzO
5qDahAV9Kyv43VU6tQ7G9fRLrgN1aA0PDj7xs89Z7eQ7xq3x7+ip6sF1Rg7JmClBiadv40eBFf8U
xCVrIAVd8DvSF1fbIgNX2zLuHzULRhjpBdeEwZZ9HuxM6nTHtuzpmjvU7USUzeG6lpMGUDAvx3Mm
Uhp1qtmIojiAfG5CR1VPZOy/9rJcyUCda9D+/9sSZAr/O+W2FRQwdGlgAKk7/04aUTzjEghNUkhu
txsemyyOxq4tgcNK4VpD8rQfIJMENmzfk7U49g+WcustZpu0zWHMyT34NQi/H4ew8VjFQy5wrd7A
lQ6pxchJ9jPQOdLNvrL1d9qP5hDXQxM2VUn2k8gCyJ3LKrS144XTUNTPhQ/GBSPQYMzajt/3A0t+
NJnKv+egiz6oqmx/mAl8pF7G4kFU4/B58D17C/9B0JarxoGF1NARJDsTbI3pOBSPQNSUj9AlC+ow
radiX8AvdgvaxfhieDs92kGTQeZcN1vb1qbZBLwjm3q0uidIsQUbF/L7e2mDEDUCtQuB6WI4dHVD
96jPVYd6sMCZ9Xt3Y7dUbYoKInGjUnkHmvY43gV91pxcHky73rKBSpNFtnfAo4hcbyzADsi9J9xf
2u1IGImjRkF0AbQBGrtRP9iJ3ijdoIjpZ6Y5Taboz3FdKpgLFC51wmIwayrAt1MDNgdMwzq5MYkx
8BUcpnFTBS7dsD7mH4wes0go0TgXiTb1uVbylxUPp5QFRZhhGXws/s0xzYFxeSlx/z5XzrcakdVR
Fy1+yGKN+HI7lLM5M5NAom8qGavORY5LABBaO4brdGQn/in1ybfeqOf34+DCPMyRyM0kvcazC34M
MvQVYvt7p8VKiF36huvZ8SbnUJS0cdFqBz4MKG20ud5IVR4Tz0CrAJfYLkh3H/uGWXKTaJIb61ob
l4P7JSX6i4JZwPs/vXAMzRHDQ1/0AMihvIuwgsKQkzvHwi49cNbpWud34SidI7mGWLQ0DzoY6lD1
5Na9FSad/WKq8sny+Y8PfAYP5pdMt+0Du+cplPlcbyOMfypGCbH+dCVzuvkJ+PnrCngz035djUFf
5sFpsJuvrcV2flLcdY38THi3sqNvFvXxiNligmKulpz6AN+2Q7c3JNtXbnJksFpoCq/YOJZf7+J0
eBRwSfjYmM1WFeJenpKeiJP03YuTDntdA8har8LlMTb/d5Dhg64b8s2YSStLElZ7/FT7MD+YrG+s
Dr597M1nJ7WX1ZNpUJs9cf46ArLFuNmWawLbN3cE3nt2AA+2VSXSt/lJJfmuH9k3UskdhxbYSmS9
jTbEA2aXRu42Ds2h8nWCV7kbQaE6fWjKysPx7phtl2r7QcBKfouLQHeyTAnVt0ZZe4ba8EEFdEL1
dvhQ5QevMjtGtOukPnY7PwVVvCmKkoYyHu9hYDh+JLzwYF5KVI3tT05J/JOpUEguu1FEHlXPjV2u
lPYWts38ltx3SZoyFIJP8EHIws5hXQRAxr3WYqc992nUvoKe5fi5KILf7y++f4NzY2HPL8ydSyun
mfDIgThiB4GRbanJDlYMvyDYCR8Rkr50sIvSSfI8aGsNcnndNreeOosPAhTzRDkxOzldbkEgukdN
PKnXzDFuHmWYp3ks8D0YaCnIQ7ciP6RW/AK631cntfcqgJFbP4xr0jsLkXQu7QP3luthliPMUfFX
2OJ7MKqHtHPP3CJrwOmlj5mFB7Rdfa6LoDwTlukIS3z85XIHnjXe6HxP4Dp0yaC987qyHG5n7Bi7
WcBIK9t3wHeS5xj9w59+L+vkgNSG0KiXWdwd01ykEdj6pXXqjed9IUw1r1Zp0SOXQ3JHE0d9cvWV
Hi3bPv/sBaohGHKTHNIy6X8CwA7/pgqKEoB4UPnKTVPcObHytp7lVO6m7ezsqeBBA16m6148Wlpx
2JVd129942dAuWQvSf4LMpd3DVDVkcyc6WspUswr9evvvIJ3DoGO8S9nwnkcopAiwA4b0/pF6iw4
pOiVbJFumruuahqN08hufiVohexNBzupGoWpnV/ZcSiGjOOS0fCdPUrn1fWaGGlvg4uHm8TnHpZY
+8Ea+iGqx8p6pSCd79zOwF7GH9pjbNFPQtE+UpbOD9yTRX+ksVU4oa1Mu5tqOI2AEIEbimVdkhiC
DjBXUFHhJsCDBG23TYfhW9MLEhUo9W0sQ338ibs70ZnyeVJMme1oSvIJQzr9kUXqfSOxXz/14wEq
Edd2NpVjFpHS937XOv0TM1eicFH67oaWSkLPHMgURMc6S3DbZfSlgJb6jhZTfcKto99Nprbxrn5c
f7FHC31VV1mYdS6IBAGs8fJQZAa6CV47oNlEOwX1RerBkJTED8UEZovI7Ma/q0sDyhF8j0M/TkeU
ZpIKtqL20CS7kvcFKKtSDj94P7F6l2RcHCC1rk5XwdqD1wtcxCcimgMST/XFm5T/SjtTQeaUiSSs
XIlGY+Z4BzJy2odxVigJvjkGwYILgNzkUzP+kkNenEoexHs4H8XfSJbLL5bsxC6X1OuieBwDEbm9
HEBsFGjw0o5a3bbMUDnQjq2ePT8u7dCyRn2p/Sy9txUHWjNL8shuwBq+khR/jjAB2w5cmimsfY8f
YW6qQO7hcR7pPpkeeaDGfa3d5t7rqX7Qbup+SglqGHXLkmobw0jKC71cxmajct069xR12DYCvtD9
/P6eXoq1sxM6UKRERSSAfSlclMfqE3XpRwr2iBWzA7cSFXShYlR9Atd6tUv1x+XekcfTQSlnJa37
l/P+/0nB56UroYZ21J6fn2WKQasaVf0sYKYSdq4bw4a1Kx7zNNabvnZaEfm0NLBohNz7T1TuAPqz
6sBOQmJV7l/QCeVzboq0DDvIQ+sN2mgQ/+BKo7rwkZHm8yrYBONTty94c2auGSMNO60oyPyVH79Z
PuJ83lOMeR9g/0CS1LVbNywqce4TBbRA9wxvdhRKTB8Z0qxkOrcPNvho/jfdLfqxK5Nugv4pBRMV
sja8OiTxfSv1yrzezkv5vJ4HEUaNFQ4hGG6bQyVkhVy9Qcs8WFPUXfqC6254k7CnvEjY2FbNeazh
YWUxv6yiqkjZFzRP9V+E6Wz//qQvfcnsfEa/SsL0Nob8nsvgHe7xH8JP73WwZp+y9CGzA1k7fuoG
Cr1kEzS7YcohHfm7lg1ixsoH3I4PyJv/O1Kty2zg0+FBMrjAO4mp/dp0a/iZpcGZRQi/nnxoyXjV
OR7bz56AN4T0ItuYp/fHfmFs5nWdegwCCw4jKMxnqN5mOJ6AICuQdJQXA3u3lZ239JTrjnyzlBI4
2udohUFcemJH33afZCIflWn+ZO64EkkX5mBe1xmaAgU+WBvDzq2v70Yuk4cJVc+V3Xz7WsHnElsD
ZBXiyocbHcv3xmeh8b+iD7r1Oi/UhYFmZLyD1eYHR2uWfMOuDarqmk/nfKqi3nnw6YnDEr3IV7h0
t4mEnM+LPGqC9SQAM+1VXwMMt+GzPrUP/cU5gGwDeriJpsjdjXdslx/qU/VgH4p9d4A7x/b9Nbc0
VbP9TiY4AIgJS9qgiZJYf701m/GlZTbb6AbJStuIrjrbSfcsVZdsnEF8qgxK1xBIWZmdpbefbfZh
iruiqXL73HEQUOBdUQHc9v7ALBxQc/GroUt0FnMvOCkCQ2RabDrY98USXQXv25BJwK/qlY9YiCpz
krfdcWWV3Fx9jIJTR3iOgnfzDMjZj/e/ZGEm5hpYVW+VGYhC01nHUTmyMIYhaQNRIKM+dvr9g7i9
iSjQdypt5dPiXGgZBQIus5WpAEcWHwE6cD5nW1uVk/WxgjW3X3YXCIFvCdLx98fm9nWUz7nVHox4
JUn64jw4L251BxfKs7CrKJieJ9qsnEi3CQF4/+vqfTM+48CM4U52FQEsn01CBBYPCEsA/4k/DoQV
n+ta5E+OEAF6WEGFOpNlb5u08LdjyrKHykvr8xRU1Z2GpWik9QAEOYkLuZ86drU4hffuprWKV4vY
awjf2w03xNhZXOBuPqVCwp4tLxzoCKBdgvSzkG4A8fU+EbBCN35EKSajtvn42YvhzB6VXQK/3aaM
65WVtTA9c6jutdzHimIaTpl6VdWdIkHIncdyOg3WmsDRwu6Yw3U9iyXd2NISugZf22u7NGm2ML1T
frl7f4ktbe/ZSKIPpjWkxp0TYEY/YaC6tdxxV9gfK3/z/+O5pyQRlY2ESk/yyAz763KyCRr5xbWq
lQCy9AWzKJulHtCYTTCdKwEzGlbmx2IiWyVrtXKiL8TaOZMd1YkrXwb2r1PjfrYqqDZaE/+K2acb
Y8lPYz5tYtv2Vvb8wtPmPQ8OAIcjKuafdEp/NLI/TVCx9vsSOixEoXoj/paOvTL5CwfUnL0ugrQr
0Wptz3levDDeXqrB/P7QupoT1jPHduHCnkJOvNY2AK/Fb1c4UTmMa7T1hc03Z63b3EPJy6/dUyZe
K/UYM+cYwHEI5tW7Kf/gCT5nq7tU1C0sASHGnCT3zuSexrRaGaCl97/OyZuwm6WlqgBHgFFcwOQJ
5JIAEDApXlGS1rthADaga+341/uzsRTk5x6jrU9FTLvGPQ1GPbXK7u9iNyNgrqTQHvEr8IwJh6l2
TazpFEtqdklV//F6D/xpz7Y2nay7IHKBwzyUhQ38AOuIAiTAkENKLXOhKNd9Dxq3vrgOLrHvv/RC
7GOzjW1K7khZYN9Vpty00CXuuBdp+eIOn95/wELkYLMLkwW7A1QvGVKPwTtM0v1a+u3PgDVr/goL
W3nOUaeDyC2/auxTggbNJqdJEg4yA//WKdUhR3MzkoJfZcaGcvOhL5pT1J22iCG43tsnyegFssv7
1hLPXK7d828zPwF9uC7mN4u24HYNL8jOORXKfGp18ey2wxZqndmJOz07tQzVPZ7S9FjFrD1It8xf
NevTCMWnLoR5fL1tCutjPkR8Tmm3slajsiidEwqYv908eeiMkNEwpSuDubBD6XXZvPnYJtPEQh3L
P5UKCiY1DBYB3Qkg6wRfeiTzH5uxWRjQAO+NA7xCz35cQAnz0ZRj6K5B4xcW+JyInkk+TeOEEXJg
Lbz1RiPCgsOUskVr8WObdE5GB+hoIFCtZsiBgsjLfxv3CM+gTV2u7NHrONwoSc7Z5URAu8/EzXRS
sEk8tZkCwKdtg/37o780xbMIwNuW0n4K4P3E0WkOQOcTboiOCehA/qZPPzbH/0czb9LGIRlsva/o
rxdO6yIa2kEcu5iSw/sfsjDTczq5dGkaGEmHE7fuuIojeH/W7lq7/zZpDEWA2baHSWVedJUznuMp
SRLQK0jxKbU45HQYlPx3TcGrn7oHPTK0vRwqlZIb5oa6FvAc03WvX3Tmu39EY7MNBAfrv1AvQy5b
wsZ0pU6x0Fnlc+5Yybouh+2xd0LLPco7HsP1MutCnKO72p4kug0g8Ff5sKmK7s74dOUavjDsczZZ
nza+V6exOKkyuCrEl8EJC0rBLWHIVhbP4qfNIoQRWQy/6NY7pYFrPg+0Hi6e9vmejbQMPSaHKGOd
2LRwnYXeUIESvE3Yj/eX1cLumzP90cWCdLhW3klCJyGElwII9127kn0uDN6c3F8kObB/VTGeAlN8
Ig0sTeykuBB/jeq+kD/M+fzDlHSWbRtoXpQPcAPcj46Mqq7ecrFGJlx6wuzyVNRew/2EJTBPyr5O
PhdRooMdnAjtEMqDa1bn/7BCN2Lg3C52akEVKl0Xtp5tfTK5BWAj3SM1RV/yUBD1ILqj230nzI68
GnKSNtm02Xf4Z76mfRVW5DsueSuXk6Upc/57JKYe5S5AGTAazJzsG5AEBC71oo4y7sUraKalR8xC
MqxeASIYnekUwOXEtzSqEXoX8JUPWAj4c8p+BVK12xKPwCkRMlDsj8hImECSjzEgQNbU1xc+Yc7d
z5HZl3kf5Oc+bYciajM0EzygLKtNr6t45eBdeMgcJOWOQ215gzcB/lAT0PaF3pqyFBth12plgy4t
vH84pDcZEGWASqniCrV08yYOTazGnzpl3hcttffUDQMiPmiK3hTBMDP47aF7nIHJZny9SVuNMiSf
JDoDlkDfJrJIx6K0u94m7Nycs8qvVt7z9lCwOYxCQ4JGFrasT52G/Z6AMpoPJbBQm7XG6O19DlzC
f5f9mLdN3VKvOvXFtPWCF5BGIyIfpuDl/TC79AGzNR9PusORSrC5kzsFaqlKf3n+tFKluh3D6byp
qwbfqbq+qE9Ooor71rLqXRrDr/D9V799x6HzNiyt+ZTlfW9OA1i3uEIljoXj34GGxM4TOzmtETGX
vmKWggAG3jVqUOakg26MmGeac5pqa2UFLf36deLfLPSY1TXp0qA6dWg1PXQSJ15qkrVb2e3lQ/+v
/2rKXLq4l6D/au0dqx4jsGQvukLPBsjNj0UdOqc8NONo4nyCg18qyUFTNC8nX+ShUw8rRYTbnS06
Zzkw3wM0aWjTk3YlBD6TKpdhQfx8WwAG8zMtYxbxqvxZ9368I2Vs1joQS0vM/e/kkIKxFmD14qR1
w8M0hwpyW0LidtJxSFkcbwLo0J5ii7cf3DGz7d4LQL6atKXHAGIfodS4G5S9qz/UL6BzPyRPySnP
zZieDFEmDOJKH8GK4SsXgYWVPO/SGmMHVjNm6qR9aCZUwHk9YKmsKdIvJKN0Dr73wGP3pUmhC1AP
v53JA1ihoI+wYPrkJBXUZdPqKNr+Yqbgd2p5/cpZd/vUBqPwvyugZ3Vuwf0a4nT0nCPhZU22q8kD
hEwORK+ZC90OwnTeuEW+1Kq8pekJta34AX7PQwzVOkvfx7xJVmZn6RnXv7+JM7KsnN5mwJXEyZdB
7KoWwsSghr0fipd+/Lok3vy4RsFsFOTqTejKaV+6abuRiVdcapat+Uctra5ZwpsVujO0AT7Sqfil
kewIOZ6VzMz9dyD9f5qLTPK/709qT01Zq6DIR+vaCkWtCPjRdTbBGSTvHmEUV0dlOrEIoh16L728
JyE8lODvmcl247E8hpunqpu9Slr3G7cr0l3GqRyBQbLrujrA50x9gqImt6PRTdXvGPSkOmRaV/fE
zdgdYGgUaDtVw92e5Rp9MNr2kc15cm5o7EdTFYDGJWzUmEQQfGZFO4BRH7uQ0VUMTZMpbR5t0aVn
o+zkktPKPxEnK6PUIfu8qumTykQSqc4dXtEKC3ZjT3AeJ8R5buu0g9/XaO8EQJg88vo+fk7jxLs0
Q+3dN8K1NsRR7HOfaeRaQfEjSKT4SRutwsZ2Ktz4bHs/Mcv57Q259ToAr/iDlRQ2qFbm9TuLWvHW
ZoZ/ctya6vuCZijUJeXQPWZl6dzblta7ogsGqHO0FucRsIqjG7bw0ryjEr5FkdS067YQSGNfEmk5
kfAtB3fBQLroGUAXBJG52WcDqBRhxvKMQFhUlCfpjGSra63vaZzWnybYapxoWdcPYnTNRRCjtgL4
0KgvR3qBmkzwFNstO+JSrc5tRtKL6CR9rmzb34osy0Bi8ch+DKjz3QSOUhHJCQ/LTKoopVV+THLd
7ODQWfxSpocIWDDmB5/TBMzeMt3DvL3a+5MbHwgIAD+5Z1XArFO5zZ2K9Nth9Erw0JgKCU3iVypa
/VXhU2C9UJtgCAfSBVdBR6h3WC1oYO5AOf5XNDX4lDxyFrsktCZCopRVOQCyZcGSfcuhCFboAotv
mLqdlzcQIiOkPxDMXaiZgHZ7MyGnpCY/AlTnbLOqH+/qABZtJZPxvSmC9KBxeQi1V3obW5MaGLG4
6l94UctjAIWwJ1lP0JgUjMHcFi5fuzqhFdvwvHA3JNfxOVMoyWjjA0QKcOwW7TKGHqLNdymhEjC+
Chyt2kzbHuBOdzuWKCaAv+dHVpc5D1Yl5VZbtbxAjQFA2QL1H0jH1ncDuC6nksBOI010X0O9GjDW
eCLMXKsu7Y5BTGpH/Wz81sACdFNWpDmXjV8fK6GDP0GWlfd1rXtIU/NWxDhl+wY18qFpu2godcnD
QmdFs6kmmZchHbx85wJ9Go6STa8Tcd2t0Lb32TTSu09LJ9t2bIQVWKym/hSMtLBwSKh2WySxDSK/
q9D9TV2YYJVy75ax/szGPNkrBaFKJJUZCIEm/ew4PN8HAmK7eSw/SWzCkE7c37Asc86TS61wEPIv
Y8yHqRZoVRuKC9Em5914Tzvhn002OZE/VF2o2hTGMDUUYltU9x8bBpQRFJc6/ichnrTPZTkwHpmC
kz1ahy28g0a5GaYWDY5OuA7AldMAVUHMzS9nTGC5naVW2IE6tE2ylp59E3e769ZCNboOSH1kpPTK
UJb6JxpUKhrMkBwr4tVbyLxUGyhUx3+E3/bfUhvYgXhK9UF5Zf9nYI19YZDn+gn6ZHfUti4ilnvs
EHdqegCsl0cjLGg2deIElySN070MeLObxFQR4IwpgUWJO7SXGC0B8Jwb9wD+SZA/ZLnwd05V2nlI
BgqMtKfL6qd7hQkeLfxLhTwYmI0ymUlx/+7d7NIGY6PRWAUtI4RAR+udiZ+Apf2ho3HejTTd6GjL
B9yH9W0fgtM3bHI7UKGn8g+JvqIZMbtCoPrmpXGrq3Om5S4v23Ppj2dT0o/dUOadSJ9IP4C3MaxG
O0FCAzddz5h88/7wLFxQ2CxzoARmFm0qYKJtPydYV6MAZGNINpm1ZjO8kDjMARsQNWtqP5fVGRWd
720QXALKV+B8S2nPLFuXgbLtNB3FicLYZTuARRxmNsM0FM32Q8MzB1uNzSBQxynECSTZvVeJnxB2
Asgu636JvF4rsi+M0BxnxSpYGCWiA+S4Lx+5xyMIS66M0EL6PIdYeY5CGgue/rk20XipXUhmbZA6
+2ZlfJZefZaetwptjamk4DiW6pfr/vX+x9mZLEeKq1H4iRQBCATaMmSmMz1P5aoNUe6qYpAAiUEM
T39P9sqXLpwR3nW4u0kQaPp1zncEe/q85Tfe7Vpb5RoLnhED/V8N/V8zlFFuATGAUMPPL7/x3a/1
VZlVOQFmFnyVkj6Ibjnn6+7Sbv5JVXZhWbvVNue/f1iUt/lIhtFNEavcv3nFs1+/f37rW9ddrcSb
GV4fFF31SenlAfmFr3afPX5+6a1WWa3DzZiD/VCncIhTljjBtcyrKy5v1Thf+F623uqqx6IyyJxF
oE2wTC6D58rfT5c4H1vNsqqktYOCw2fCpbnzp9ZPTnrhoGejTdaqnAZzVJcRKN1G/wkFgR0Yk3HT
p3uc5YWft/rGna+1OJjgCQEKQZ8GbNpD01QOrBOXpOHs37HqL5urtZiiHfSYDXpOr/rUkJ2Tyex1
kk1wGOhY7kYbSrkOSPHE8/IGDimvzB/KxsBG5Pgii7zUyced5jVYnjrt70kpux1zG/sOpHX/uyVa
+fPsTbuBVat4XlReQYvqYs1lpvymap3xFiFPTeKpednjoGc5GqelN4UPi31IWwt40AUWUkCuBmP/
nhuiziLDP1Uxzu+qCiD+ELqQ4D8HI8wnluvmWGQH3bPFhgIFIe3p8zorGHzsd2V9BQzJeNVr6shI
AQl8m+dOGUQT8C94bcxKo4pOS1IvfrsHpi7fBYvrPhqn12HX92bAtes6rF1qSEgsOsdkcqckK0TY
SRSvSYMd5sDIdMuQzPi+UDldz+lU7nym58g2CzSPdjbRLCYMOVmCjeKGl2r53vrY2RVBr1ioTFUd
ctONAwQaHv0hB3tB/poi004WGlsQXpRWmCrZ3fpplt7mc8H35WyXj0s2D7Ed9IKE3C/zmw59NQO+
o2I3vifbH2MbNFHQS/9Q5l4bZzCcvi8AkMDEt9g7O/dt1M0m+QwxP9LclozHcNbSI7bV9B+bkhIx
xCN9QaxoE+s2YyLBQtbdyVxL7GP7MZsTG5iX3USgtJC+muHran4X2AP/nEeDnTu33MeKWerg5Rzm
A+IU38GXKCKnJf5rPtPxyYUlrY8lnij2qgLrat+oK4a/hnUNzkJZDR6AaJn/5MHFjIVOoQ5BPcFS
N9ok4HGl3fznYFn8PP8Gb9rpziF5ihXIejG1uXVTBGVInLiELfIHQpDv1C14F+lhsBuAqmaEHcdT
6qEwKtOWnnCbpX1imYf9ohGkQs5a44914mditpI2EPUJE2d7ZJ43PUxTNiSLLZadKFutQ6SytIBK
crf77thuhoJB3/JvPrqUCaGVEq98qtmdz9szHsGTP0pI+f70Vlr+M6NieYcyYFmFju+oF6br6dmu
LEUjC4J34PtpwO5G47vY8AytCv0h7W5RHemOg3f+AhbomR1F+f3QMCsOuolFplTlTgrfTry2gPwb
2QuQkjQjwfn8rA6WSXVcu6U80sqtBTafE+QsWPod24A4O9dui13dtlbkYZcWYynioTah24Pv9/21
Qb9OmD1p7Kq8CWePS5lUXBc7q2XnTYZok3rusSEXg3NdOwqbaN8a9+3UwheghRvPHpIWQ0v0b450
8wbbvdqOkd+I4zCrm8xDOWfANvpL/3DeVtxjpFqOYraBP+lLCkzttCh8uVxUUSD7+n4G1ueRgdRm
QjTAvA/swmrA0gz0lRyccTelS3dT2528wo4weM6x999V6LO/QJRHCEyZD8gSBvW1mqZexqZT6iWH
/PqHrI0bG3DfbiqL+VDGVWdLVp91YzTBgafxP1D9UAVzloeC0q4LHdK3B2KzOZ6Q8Zf0zMwHAW9i
qF23QvK2XCKX9wiMHwLpR9hIB3vR+8tPxxrlYazQ8imV7ltbjdV7RjBgSAx4e8Gt5UnkafpqgWl6
Zey8BSSUewrFBldeFxBnPzgjn28LmDXv86YwsbA4O0xGTMfUwuvVJcvuKis3BwajIxJwZ3Kw/Jon
dMrYe0AmZO2apf8pRb6EaUGtLFy0ZlCk9cXBb1SZzJ3VvJAlHWOkMLdlVDdBdqwwWu+US60b4dT4
yq0Ru1eXzFWipjrdIZkof6lw9r1bkCkZU3+iMpwtPWJpiIRyKQJsLVGxhevXiwzwhgcAktqo6vlz
YMPa2pDsPKBbxcFyO9DGfJffB1CQwRvPULmCeknqXesF88l2QbRoDcImsLmeb7lk4qbk1lTFLghE
O5imW1RaWA5Jo4XXMmbuNWxF8jlNLfk8SInRD1mqMeNO8eJaPWLDWCZOfkDqGzCQs4dqLIpdVbe8
28O/WH0jnd0bSMpnkBVqF3UJV7b7dKymf84SbdTt3C6iunUOUpN0tzToAk5Vi0hWQFbWXY74AiDd
93i7yAckhRVSmzoR4Cx9JAt5Vh3Bm3s1dB1Bz6202FtjNaDSOfqvpcF4UpTncn7tcmS/uzbE9hk3
30bFJqyggAHTDWERpPxZ1MyB+qZca0zsoYOPOCNsPzJARat0Fte2D95znzbmURUVjbNpoQdAnfrY
Uj32435fRFntdEekh8kTQY4P7sYJ5gTZs+4urfgSCZFBCoKKqr3TVdtHphjlccwnGunZT/cjd0Q4
NxhbkAz3bncs++FSPSWNQ7wE/zLFcTuMJB3y7PFdtUHs+QMiWLGWurOAO1KoZ5L2Vy7r8dBnrfeK
+cc5pbWiS2gbjCI7nHA822TSSZZaChbuqZxGMJlyeQ/3/rRrmrK9RpW9jv3UOBLFOt3/RP9w37oA
9dlltNvYcY161GPnXAGLtezgy/fQhds55imdH3F8csjrXO6xWjL4crR7jb7r3lczZ//0qPPFDTac
iS8adUDB0dxxSfWhTM8OcpqDRzl3wZXpIaNvK4/c5oo4USp6couFqX0wrrXErJu6Ox2o9B4MCvKk
haNf+sKWL8PU18eeq/tcSlRSIc2OMTUUe8utu/O0PlyXyIPeTfgkD2c4EarCKeI6U0zrrVt015Lr
4HtbYgKIWT5V1yD18ZveAG2RW+Wwm2bS/zIdymiY24t7YcOdvJAWpTXUzl9101Q/BYp+oeIoqM3a
5rsqF/SBWZ794JeiuWejU/6Gg7/Z+YEMEFvPHj2hy0RlbrFvgra5zmbHfqKIq/6V0kY+many9pYY
6bRrMdLc8qLx73ppTyF37eHnMAfOH38InCMeeEqsNlVXeZm6jygW8D1f5vkFtCcgTCbH/WW8ev5e
eZ2dBH2L3L/eIBHeVs4NbJTsnzrtxY1n6uUlQzE2w8FabZ5KkxU/lan7P5jmdRlynL39LItOPZiC
+TilHrXzyATc9+GI2CAadiJD6RA+CGFhtFKSJm5RiTE8M91QOGpUfsCE3aHuZbv1bY69+m3fCg7w
CRmuZ+E6SaM98qInm9yN0oL+Bmb6HKVA8PzjCsS3Y7MEQ+xaMvdD1rEAjDiwDV6g1W3wrTfqSmjA
6vLOM/c4tEByi8ISbF8QC0VP6bzCKY/KwwRvYQAw7p7nDSAlnbQfaljabmrW030nKWausqHXaVVp
CN6C7LZwZpyQQMew9/vAuxdOKl6ySbp1OLHWJMib8hLeEhNjcqY/jQvGX6h9DoIzCsWHdmr4/dhD
VyQc4qJcPzVzgvbjv9K89J9Qt57OxzF94jHHvi4HAfkdw+r4NBhuvQVFj0BMOdoR545zFXRQ6hvZ
5w5e3jwnTp1ld6KwqhbkqGDC2Qq00tBl1zGxPffRA9FyShyU0++KwWe3vLWsnVeOYwJ8ypA0qZvd
NblX3BJGit1SDv4vAmZwiFL2xEIMDu6d1ZIYwAsZVoVf3vtYcN4abMt/A5AsofjMlRO6U9ZfeTNq
xczTsLKnCiq7DEu9BzmlHfRWRDx0hIMQlWNVhTG+Vwk18576lO0dIA731J31A8oV7rNTtiSSwluS
0lXDfm5xqDTpyjFh7gH+x+1c/R7U5N4XMrcgSBvY40wLCa8xvF5e7Da8/JKUylvr2526RYE/ddQp
l2BBzW84GwzxMX2+X93YxK/F7XS0rS63qDqxFG695li3vyC1+/zaG7vttYy9QwF4JhOu3eM7xNAf
UbADsnjoxYXCz8Zme61jbxr4+l3D9Wn2yDHIEbI9DfHn97516fMzfSj46FZZbtoS1IH5LaZ97EAu
1MK2Lnx+ER8uvCwdAkiISI/MIsdh8V5UVVwoJm0UCNeRaYVGCnM9AeYkiHucevZNpPIaZwUy5DN9
1ml54RG2vplV0SqA22TOZd6eUKSJoSSI6DmeY/d5w299NKuyFeqzHHtDnx8LrDRHByon8r1pgmix
Lsk9t25/VbeaG9PMXe5wqGGxf6Q0T3rR3o2WueRo+HtkSuB5q/LVQJggrcE5RZ+GFSKVWxHlcfXC
vvtRj81azOYLZcmNxlpL0gGz5j6M8PokO6hKVSiwQfIIhiOZX+gHW79wVvN8+FwLIkeYTbP2FHgY
ppH2hE1LaDtLKIILL3zjq12r0vsOXJtAo2IG3imCi2h2rIv2AAraEFujP4VgOF8qzm+8+bUOuqoE
9dUI3UNpoHwyd7JuIlH9+PzD3br4+e8fWqqCz6ucLZTndfpUuzgl9jrggi7Babeufh5OPlzd6kDp
tclZw+nBuFh8Y24fzpDVfn7vG4PSOqmsyduSyAY8vS4YEoJFeufLC5feoNEgger/77y2UqzRUW+8
Aq0EJRQUu2G0nATCe3PbeD+CVrJXhE+PCqD8trpd+rrAjlHOVy2lrEjA9K5CcK06rGlH8muqcIif
Q78GmjvUFjmQTxdudOtLX3VakPCQTCcHeuyXW3sQUYHBYYa+gl1KUtp4hf8RLTvwFczgkB1hRa2u
QeFqQgXt7w9dkC9BWwNUl/6/ravMcSsxNN5xaeDhHq9q8Lw6n2ILcmEtstFI65Cx1PKcTk3UOfo2
ZMHil+T32YzYC3LhhHfjQ1xHjcnSD7IBuR9gRqKUUVJEx+jq/fOPfKv9Vx0UwJkGW5HBOZb5Y9cA
2syBKKi/thRZB4uZrqM+GdmCwcs8VDV5cFHp+vy+t9pkNd1WFaxf2YBKWjYG3xbguaS45IneurTz
/98LHagP12LvHLFvTgbIu8OitX9+fttbzb3q950OAgPyC/aEwxiarg27Dl9NeaFRtj7EVW81SL3C
Lh8fCir4yKeIFUoVhXmq00svdOP21xlhuWuKbhps54hSQYjUglDa37tLhpyNOW+NHKA8g6ImHdwj
lvWIV3JBelsq88yZe2y8+k8ryCXz6sYbXpMHMlQnZjc4+zDSn9B4RGl1afG98QbWXq3FL1Av5J5z
hLq23+HIqDpwbI/ubINdaFWkVXlhYN56E6t+C++jALIot8H8DnjECQp41M7ffPKlnNXAc85t92Fu
LUavrpSjneOZQjEFz2y5RW7ahbvfaqZV7x0y5Q+KweDeKbASoU2r30rNQt2wrw3J64yvLJN+gJLd
DKlwzeNuEUmdejusbV9anIFceIqtd7DqzA2IsKhToTOfoYs9X4Dp+MWX9EJn3uoOq86MWu5SaolZ
xapfZ42C1qEud+BVhjhBuvAAG6/h38TRD++4l2QKrJQ7x8pQnJFmMVjHu3b4BxvUrz3EmkDtolyh
A144x7TH+il75mV2l8s/JSIate9emh83XsS/Hp8Pz9HRejDwq+EMjAisjV1QRDggd8ec+voFREfn
Ia/AvQxnXyA6PVVjQsoc5211fTZTuhzSMCH84R6Rp+M1DDD2FQhELrSIQRe156OsEJ3BhfTNyAXa
MF+jLNnr2IJyKQJTVF3LDmivcBhVd12TurktDYLfgsbzHlHGZok/AuMnkWTxigXOgHrmrKAf1yLv
r9xJiNhxeO+F9ugMR2hkDVqoqY+DnwcD0pKAhfSHyj2APNm/MidNL2yTNr6vNVrbzgNH49gVkAkt
IJwUu6Huw2kZ35COCETRpTT7rXezGqhsGvQunW2E17cHjepsCWcDZKQXvuCNkfw/TrFUgJCoF4Uw
Udw0rXdTw+LPp+qtS6/GKLpMU4AStj6V2SO2szCH/vP5hbdaxPn/kbUvCpEyWApOufjRZqjf4aS0
d7997eKrMUlXY54NPrR0qWuFTlEkyn9mXpp87eqrMckgsRBn6nI59uZEJh6T4RW26QsX3yAweGss
9gybT4F0leCqoKKWUVkM7o5ZFY5jfQMSEsK2TrziKByLACsbYGRbnVQ2YFoOIsdvB97zncpnHXce
KS6MXxvvag3S1hSae10COrFkyw8pEDMXaGtPcEZ84QPe+oFz7/wwdDlQeNPGxRBMHJZ0xROcP7Hq
fn/+ujY+4XXMlO1ZAEmdl2uVXx80pT+9Tv352qXPz/PhvimsXr5TALrCIVBJ83t7uNQiWzd9/vuH
KwfAorhA/2HKsGDBbHwsnuqJX3ifGzOeterUgwk6I9R52eQjOpfYL7Rz90BJG0QYdRd+Y+uVrvr3
0FqsdiEHOg6OG3blDVwQoE1fssJtDNtrvyay4KDGbVzrOOt3BCsmyvknbZtwxjRDigsvd6uVVt28
hDI8D6AkOgb+Uxv8EB1PlraNvGK4IDn7+0OA//P/7zil1dkR43jnuUf/9IAuPhS1ZaVxWSrUWkox
2Djr8af3zz/Wv78Rd23k7BfVAYdRWkfqspMlvEQ004GJ759f/e8frLsG6toEiv2gktgUuSasvR+2
e+HCW7d9fj0fesI5hqzvg84+zhNiR3DicvK66T5vibX//M63fuD89w8/QIkD1HrVAOITmAOQAhkU
OcFdYV+KTN16zauu7JULohgbQOQy09wYrKZCbdOnpsNmjpbvPrtk3d/6nVWvrnsmeJ6jT/Tz1CW5
kjd+6e+XuaVhzsmRyUuHN1sNtura81CaWnjgSC09klQQmJvuOOF+4snqS/HHoFyuJvC8bJAInPbZ
qZHjkfjuN4Su/SjY15yA7tqhidh6u/JyoNeEUUcU3mI4z14gRL4w9tFzS/xXi+muPZo4RW6sUqcY
/FwYZ7KOALcFvWJS9j0cHggwQqrUIqfyp3+OkcOuWL3YWB0nUKxle/jviipExWiI1SK4inLToM4A
cf1hamrOY+FmBbRUcLfdkCqbob8kOU4rKtLfCepa30AAyl+XxQPMvhiaHR3M+ADnsHP0bOiUSkcZ
pJr/y7A38/jr80608fGtFfQtkn/zJqX6GLSzDPOqvxFlcO/xfleO5o9P8wu/cy5X/qVl1yL63qF+
DpGJPiI+43taQdpj2qt8kvcV6ERMTW+j6194ixsj2lpUDzEkhDcqbWFyc2IYohDUKpffnzfX1rXP
zfhhzLHHSWNQ8NojX4ZDOQRW2NsLCz+/+Eb/XGvq5woAarsEbAD2vgTQ/x+THHdW4V46EvjrxMi9
dedsibR0t6TBcQzMkQTlc15OP+YyRfW0uZQB9tdnwG+sJt9e2TSHfio4FuVV2bzV8vdCvlS/gw1l
Ne8igiLwJ+g5T8YsVw7Lk4mlO2gk48+bf6N51g7qSes696ESPJExe1dwXoZQXtEQh6xvnbmEB/6X
0PGfjoCHWH1BlC5F70Gfe8qw6IzTCYKdpn2xm+YbHeqTkNMdK8dnSucWGmdvhPY2vy9V38MimH3F
dYJbWM3MPJ86jRWMPIE9VuxzIoZYSr++A82UxDn37b3dgyb8eav+tcfgx84fyoceA2ucntvaJ0dg
qczN4hXQDODhnr929fOvfrh6xfK6HgZqToP93XRPtf5KP8ddr+bkAfEVpOsRadO7zLnVDCfVE0e6
yed3vdFJ1n5qw9NSk7kdTgHvO4g8M0hQuoGkNwien58+/42tdl/NxIRVNEXmynSq57a56o0ye4KI
kV9fu/qqmxMs2jV4Q/OJDV5/j0SY4cpAqfO1q/9nsiDzXDu1kx7hpKvCojK3qh8vHX9vNP56eghk
itwd7otTNQV5vNQpu1oya4yXwJsvqGS2fmLVx2UxpmNJVHp08jziBTLEiznO1IXq8F+nbO6tpwnQ
blhtDUycpgVYZdBppqjKIVpbVP2ewUUd4QzoQm1y60HOf//QvUYxUz7nE2aIYA8YH0akBepyc/X5
R7R19VXnhcqNSruS4sSVisZ5r7DirX114d43hvN/o50+3LslgtliNji3U/kjsJbQEe+Do6OBP3x+
9xsdbA1QXtRkI1mUj6diEnDyciZfQFOqL42bW7e/6r907n13bmCeLHUNg0cXCqT5TmnoXupkW62/
6sJIIuSwgwwg5I3ld6fmV37rP7t59vtLzbP2ZSm0DdbPPD3SdsyQM2W9FkbzCwlxG/e+tmQhH5Y7
KFS4p1pbR5+Rn4V0QT79WtYF99auZBgQGrFMCzkWZ9fICZMl7AonZbL9542z0YXXlmSoYH24t3J+
VFI2yAUrb23bDXlvRY4uEtKQ589/Z+MbXXuTh3ryC8eniAiYWRWljec8IDbnS8wUtNKq/2pw3U1d
j8MJS4hYGhOX6jer3j6/9Y3vf+1LBqJaOH7ZuScUKEKr/zXxBkaLN8HohYXJX3ckuPvzHvDD+NBn
His5wdgGiEMRGYDKHwGGMPD+05REsM/191WnofMG/OTSCnzrfaw6tYFtQglt0qP25j131b2lLuFq
ty696s5QaiNwnHW4tMuWqGthth6HS6WQjYuvJaVNLiBFS7GqJyK4QSjSmzNcogpuXfr8ej68Bj3k
tbtAxXtqkKd83ZKCR23WXDom2hgo1nJSqUaIACGyOGZIxLM8uBFrCMovArA2+vEadDwrgM37vA+O
jmr+Uez3VN0UdhczG/wo6V8Kgth6iPPfPzQRYUy24IwGR93amIbLp1qN+0WzC4PpRk9ba0xLZ7Am
i587AnlysiIeEHXH1RSZ8cKCZesHVovprPJqW6PadCzad4LYEtiUyKkcyW1XgbDy+XCx1Uar3pzp
rMtHDy/aArpmXKxDZ31T45eSSri3Zh1Ly0wuDrtwdaBGAO8INA/ZpbCKrR6w6rmV3fUpQzb3sZGl
DsFjeIcU5vfnzXLeGv9lt/kfNWkKW2E9IiMmzzK4X/kZBDeoEMiVK0NTHK+l1ykF9aPW8wWI2saL
WPOOx6BJgSWq3RMsmXEwY/3eeTRmQX1h8/p39CX31uJSBC4ImAkMDKkNWfYg7GB3UxT6BVmSdjz2
nYgIr7td32HZ4dmLfMF2twpBiKr20rF53Hojs0N37hCVROWYDNJpIxQtQEn8vM033udakgpwAUlt
33FPiFj75eMIUIRpaQe/Pr/6Vvue//5hMJC6E2naNPyYj0FkTz8K80aWC3Pu1rXPT/Th2sWUUt5Y
PoLDCSTBU83fmfIRECJfvnbvq4FAGlpQ1WE54jOYqudXoZ5Ff+G72xiK3dUAYOBnEmAvYM+1DGHq
9btpOI0aWslZJXr+/fkDbL3a1fztgacJtx8C3CgfXoRlnaxGXBgkt+5/NQpQOJQrULT4kXTkm+Hz
H8epfNCKW3u4todUJCIfL8nlNwbktWxVwcwPDK5ykSaZ3zt9fYDp7ER8hPb6Jvq8pbZ+YjWt2xgH
pqxEILYzpNDOFHkaSl5BJpKZ3ynMNJ//ysb7WGtXHcK9fGzxIDaDF36q9ijGXpgVty59frAPfaG1
Fz+nKBEcQa6AXamFUAC25ffP73ujo62lpTyw/Y4bzFbaZDEKBEe/Yo/Tckm1stX4q35GaJa2MD4v
p3SW9yQnUdpie6SbW+vSL2x8rf8eoHxoncZyaFtDGHNKweAr04HG5ejGiPRtw4rWKp4QinzhS7KD
f7crf5nF6Krb1YvxqFrUcqpzpCU4cMA/UxSzr8ZUq73TyPZPZ7L2Df0nfxlg8txXtMhBAWBK72pQ
Ar/VNgKP5TwtdYigDPJjqkUBxMSUP+qupK/GzYuTU4/9oZihBoD5L7tmKVy+fgsvJYQ52Q1M4+yK
jgoseUiOb0Xlzffw4BZ7TK91DJi5XYaMAzDV9LBcB9K2f2vBq8Rx5iWEGaWJM4hPvg+aNXNkSIEt
azWIZ4eZpg8NtmcnZHalwKnR4T4lefEPcPFgteE/h7PNbcdj3+buzq+c4s/IveZV94TuatgqvkFU
Yu7ZXEyw7oKMKmi+PBDbH3nUw7d7NRqYmsOiyawrS6bjncCx5kmLLv0FHGm24yLPYtXn+VudL907
YBDWdcECg1AuMZZiJ2lndjqz5WmSjMKMzJHuSazpAQbp9NvSTPY7wV4/EXCnP/q+ylQICF0VLdSr
8lAXA1Y0BZ/nUFkCsZQTG0+SdOpWTXmVYHsK2wl6MLzbeHCID73FtoCoFgjTysFaBOiwJiflzdZT
5TWIaWZB6l37XW8fjQ8TlPC94Hlwm5ImvmoyFnUAI+wgwwHkzO9kvbNK5T8gNB7orNynfR27Thfc
2mnnBEgLQb3AE4t5QUzV8jQiRST2QfrD55DBy+5Ww67UXb1TDQDBRDfmqvGK7DgVhUlGp64Tt2r6
eJ56UOByp8eZZG8Ojlo0NI9Ne+UEg5Mgt9d7SAPdv2GDNvRohco5zH7QQhzcjQesR1jYN7SrQ3yw
/GECcuGRUxc2UQdhwjXms319jrwOfKeOM7jM9/AveBGpTBAW8zL98oK8va6UVq+ASMobIMY1vOOu
vpt6f36DnbyOTIvTA3ukZpdT/hNRXzUNOfbu4BzXQWICD2iNXle/fdQt73UweYgsFMN1i5/buVOR
xjrt6phSuAl545q7wO+HnSOaItKdaZ5shsxdP9MQPLuo7t9kXRN8yyYbUdpI1r6vJtLCB+rYsZO6
9Y+KBzwZZWa+KcVz6FpHndRWIBN4BNDU1mASP8f/O6buGGVo/5vFovY16+xxN0AbgRc2s52bM5lQ
q26jUnnprcapE+IJYSRtae5AsyzUD7cFktiVqr4uitpFF+yqa691g4dlTIsbW6VT1MGU9mbNNlCi
NrEeRqdqY1lZTgYMDKMPk5IOGA2+fbAmfI8CBJnbyqAMAU5D/r6wxd9z6aZ7AtpI0lK3f7Xp/F0F
Bb3y2gUSEHAaDshtdgFjWKYb0E3hN6V2UANSwsG/TCf3LeiHJWmstrRBWACxKOsn9xa0WBOVsy7g
lZ49FltC/LGYU8ES1vJfDi9ZmEEjDHyFl8EIXnDzKqGuTJcAhD4323leLw7e3IDIZcjovZbZmP1a
BFKLi1pO81EyBloJUr4jmG+biADk+hT4A1PwAY/pbqyovIdwUz3Ccv6LIMV5Z+V+86iboYKTxqff
RsGsAoiEgYYKas9EV5zegnJjXmC4t5LMbrPvFP90xDrDxxhXGj+ca+CCrMUmoQRQLc6a5vtYCXLV
WeXy2likes7g4gOkUebfxQzHd4TzhPwnn5zFPXSlEbdwwtB9PWfQqqpWNk+Qf8orHox2WNngR7gj
iq/JCLngXk7eeHLY3P2k8O3LqOgBC2aD7E/oWvy31+YkzLEmTwZ4E3ejNbIQKMwpGo3wosknbFcM
tX1AnD2NEd7gnALaovBdVikcCVDiIIDYK92dl/rZvqikghGiF34L7k5eROBNIGk9ZeVd6lftaeqQ
uCNsAEQdgDZ2VWpDEQPhStSPgDSW6AR3GcIbnpaFqKdxqOYXW8M/bhXtfB0E0xRDSAM1iO7nvRdM
EhmTJAV0gnbFt6XMrZjV3N0v3eKGY9eZE2LC65cFwOEwaHH3MrWdCPynESny3HtBNLB+rOamTwpt
9e9w1KOgMCIQ/iDb/KGvFd+1TjPsWwWSKZihMOy1y9iHnj2QhALT8MZGCrmc6t19Bud4DCCsiQT4
WFFmDdUNjmj73Zi3+fUM0/4vrZr6NsBwvyuaQP6QyBw4+UPplhFOXOgNcW1yBc5kc8BngS8k8Kor
+J3kbmyyPKm0xSKvHQcoLjBaa7ymPkKES7CDKtd6aZCmVYRKBd7DIFgwRyUH2qBDNeNG81TceaO2
96xzl9tirLJX2M2Ct8KS5VFxJW5yNrJ90CPycAST7DjYuMC46Aqjdjvcl6btjgDrjIC7YsZ99gnt
woGl7sNZUBlWnSOfZitbyigzg9UlXOcp1BuTfWxQmY4nV4g9rarymxz/x9l5LbeNbFH0i1CFBtAI
rwgkRSoHW/ILyknIGY309XfpPs1wLKnKL1NTtosEAXT3CfusbZdsxxKy1WoPtyVz8gEYJxNjWDX5
nbu1+6HL2qeaYXOsNNrii7XmP4daTnYIFna9tBqeldNN0yMhBEs+Fll2AaxpvrAAZ1ookobCC5gl
AvmCBYC3Yddiui86eKM+KsvMBgPagvdtr8vM82uW+FSyLRZm64PVjd0L3OdMcSOrOu4iY+qXXe4l
9RfP0fujUYE7q/q6OphO3L1hizJGrKols5OrwSgw61SaOU27ge3xoHfuZARez5m7qRpEc1ro1YNe
CREWi5X7U16Kh6ZAU1gvb8OIFVUIE7bSGzCz1CJtje27Dc5zxLalh4mY51fdHZjlX8ulu1mnhk44
s1hY3II+5qf2v9xNdpufVMXyIlyxNL4tUtPiPAM2E/ZEPc+dNqLP8WTloVY3qp1SjJ1OvC0VcAUj
zgOxWsmLHXMAmK14xQ94e1jh+iJeiJWr/L7QIcHMs3QC1+llC7oHwJwWl0ugIPJemZam9myFANNw
uriY3kgvZbZZbwYXHrRcWBvJi9S8ApcOS0dw1c1TYLOV+pLwTAsr4LChvjrOReo4am8l23YzuY33
ZDmrfqJAbZ7qUs0BriX6r65wwbes3RTCMat1f5rAbRSDXey3JdO7wM3iLQXPQPDvTxZjO8x9acut
TLJpt3Rlf4I+QSPJTWvIZ1uxW4usOarKLu4bBnSLG9tNm1OGOuHRmtTi+enSa9emljQLnaec7d4c
NeOpairnVWky/657iuPX2azhmG1EyXlFJ1voXXkw7EU/VgDpD4szl/tYGuqxn+z+rso5QMqlMEOj
szbHrzobJ5LSSzfXHzt9e5zrahnCvh5LIGBymuxjlaRW1LHeniCp5WHS5/CF63itblx4cWZY25Vx
41SWzVZkgx2P4q3Svhr1hvVNnTXma+Lg/2sufXeNloMOGlq0aHZKBbVJ5FXQ2SVDFFXdxa9Wtw5B
28fymxoryy+XZY5qyzEfRtdYrosR0p6frJulhUnSxr8G3dEkQKkSFYcF8Wm+Q/cy1oE7lOOOqd5D
3nYWbGIGrSMXAswec6PipNm1DSUfiMluyzwPaa1hQCGuJhkmMzms7fZbOA8qPklvWrcgnzfRQa8B
KQm8OasfdJVkkcKgAmf02VH+uKVG7VettdzN1bjt7PqtkAXhJ38L6DX+t4fbq20M63WFXkRiGAia
mp7IHlCa65fzYgRV1wEb44zFObJT7HAZtBs7sOy4uS9jHZpLP3PFDXHaRQ0m50RzJrlInC4+ZSjV
wmQaY6jGQsM1ocSDeBFGdTGA+Ig6WWMcRTp25PaKYMHfbjfJqkX4IvJr8CXxXg3MUwwiA//lWHp3
2QumTxZvhMPn9eaVJA79NtsNcjF3xSFFq7LmjqkcIxoSZV/mkvMCpcN666TDeItVi7L9vlXy1Or5
fOPqauuDZchXpk4zW6eDHfMfO+2e9A2mmyM04E0cu09aOdpXlokhCINcTbfPvULuzIxBx2EkBPFr
9BlBj5vbPq5T/WiVU7mfLa+/1xPAuRuh9QEn3eY02VNZ+URgZVjmccnIyFp0TQgePgXgps8vieyd
567tijBTssl9EC8YDM4s3F1jCv3kMf31s5jrYsBRoxiCtJR2QGyXXrpZn0RapaDrd7FovSDbRv6g
wLRXt7fqckNV+LuJAQYwo9HtS+wf91DnjZDpICuUGw+Jgmd6u+QjlLi5TeQuM7T2wrSbbG8NQl56
a1Wybkqc40eVkG6W4pjosgMTaE7NUzoU3Y9Fy62Xys3kd65/yYPSbY0vS6xTdxWaFpGhV1/7ItFh
kFEm2HVNp0JDr72DBbX/2W6FdaF17fbY60voMQk4+6qHLe6QzMEHvRjSqr5vTOKkcKjyDJBQpk84
nGpxG6Z2vu661NxiYmLxdlENAwckdvhbpB7WncrIFA1z3XjW+87D5Umb3V3iJs1l78xDNK4ACYIe
fBVNVy3PXhoM6Yp9B9PTt7K5Jdcy+zBtuz7KMlP6up275O2wvD0HMFjZqepLmQ3ddxcXEuxZ10I6
N1lbVf2DkaFFekHdnKVRTqqcBXADti8IBIxT1eTGwcGJ2/d69nnw8JKtxFqolzzY+ENFizJk1FpV
m4WNV4sLQOOj4ePdwVIW3dz+oEcA175WkGqd3ArnQlkXRGLMH5pz3T0C6x5x0tPWTvoOnZanrRMy
DRMFB9znQBFHOZt2TkC32YdhqtgREpLQ3ejFP+G91ogw8x7G2Gob4aIlMxYuWblYYQKckfygvq0d
eErBZrlOHbRm182R12TMoMUt7t0atazfDPvPu1k1ECUpgNR7L99KIE7A1lxzHJ6cuEr5bYZ3gY/t
/CNhkBhsJhCNiZt4b3ir/tiVNl55jFuxCdkmpvAUfXyFvhvdtR0PgLvG+not7Dzqi7rYIc/SnjEF
Wo4eMdoRaHhy6cyOVfq13ui7GZZAqCqQebOrVXunk8UVtlOUWCigb0e3sKw9k12Zv3rooYm28YXD
72BMmu26JDcKzZkA0C8TXRzeKHq8jeRFkEZVXV1VXmVHdgJnTtMgwKWjne1iO1uuIA3OB15gJxDb
1EReLKurtqwTUgHH2w9WP2GAJeaXrmRqOhZrsTMq0d7GszPyfLe8itizH7AeakPDK+YHRopbchZl
HawYcyVgZe6urhr3pvdi40IxTpf6YrPi0MTPLGorZzy6LGHGE+fR+75Klqnftcq9bLUYu4NeqSuw
+cWpG6fsEZLT9p3wsXzOtWkKqpojPFQbOE4f04PlWpRavRGBU7zIlG3fgCHILzU19JcN7UJOaKpG
u43E9E7Vg/rtzZpwfcfRnZ9gXjUIoWTWQFk9fQzsWLIrd6RIg+MKCFX6i5eWV7HA91TW+RJqSNB3
TtcZgYsZVsT46ESxB/0CHZ3COs0LiKsJsB6AKdemumhmT4A6FV2+HJJXujTJs+5W2R2rKfGB9WaX
DmrrsNkkQyzVqiLjLS3zUZWVsCZg9YQkmwzwCpOl2Kq+YQC5MJIXYig9QiznHId16Y5evjRXvVYv
h67u22vbteY7h7mDfScN49Q7aXtZmEX1w0vInNSqu3th2laF284S7ykgOhfLUkMQ1Mv5BceNde/Y
8Vz47Fs5E1+bfsqFGO5toGJPKVYGYZlUZhqoQreOBII6E6ET1+9M3X6qqK/22mpfUlBnWKNcZeCS
AXHg6+oQdwz9+3mOF0qd0NPjpGiharWa/ctbck7OuK442IymNx71sRMugMvYPVTt4kZwaScvisd2
W4DPuTk1EAh6OI1ob2PZZMhelGIoB9+uH/duOa9XXjfA0cCe9XXorXS/pam4dhOLJ+YYxnTZq826
r5Xbn9p0oeVeaDExaazNy6kkR6oDOALlN+p91m9Ro7WlhNZOtGxMeaMZtCq1eXAcX0oHKQCc1eSb
WU7Zw9SKET5a205GKEXS20Frz+oV2l3+SDXMuVqSwZpD18jqm2J0ll3GBPJNvaUi5DHJ2wkyJwdm
0b4myivu3S4dw1GR3dAVxV/Endw+KiCOR/o8F8Gqe/qlabQu0n2j2zVlZezarCEVEktLBRSa39d4
AGpDlNPcxmykkYtM5KCYQ/5V5hYm8cPkXm/xsuxj2+wuzLrDk1l1LvEEnZZnI6VSWpG3R/NQmwdm
QPp9O2U6REN9OVhIOVamP+gxY81QvsJ7jKVfrkybhwi3jdt4cauDrjIitrUmg8feNdW4hAoH8CTX
BEB8BMSDKcq9xU29WmzPA61Sp3npY+GRXPeal4axkw07IkLjpatbcIXJ4JnkcB3qArjI95tZMTxs
SZMmrsYbvzd16LN7uHTFT5cY6uiWFRxcHae0y3ajKBaAbrV3s0Qtmy/V9r1Z+kIgXrP7/TRJ40sM
mSLalKFm4MZYWNis+vsJgwN/mmv9u16nwD+5nEDb2GrijiFQpq+Nw0RF7wqHmwnyXO79Atn4quv9
tJvScX1qR1nuNK9pn+tpNV76TrY3Jnb235SZU491vSEaprR9AtmoorrCX09Pm5BDLNThKM4Hd521
/WIhbzpMc2N8sTt72fw6Ue16lxQ6VdhxwdtYQF4miKIP8IRJLhwgLSmPBAluBLy0DGfNU7tRKi0Q
NqndumRN5pNrb48qha9baFL/oU+bdwHtubyrVd9fUrqo3zrk7o5UzDsorKsv2owyesE5tm8q5UaC
If1jSpY3B6hurD22Js1+2iBHO7Fz32ily+nHrykSqnXLUBW/5NSklyP1tFPB1vKo95kW4JoHnWCI
1XWz1H040P7zvW0kEmjacLZJg7banYLUpuQqcqd9oVGbX2km2zVM2gV66uqc4BWLqBuL7HtdQhYp
6WRctUXFPl8gpOIJZs3qrzRShoAqcR1NcUagAoHzno0B7qrUGmJXs77CCksS9RIHPhhAZY8bgdMe
R5ntopx1GZCKkXks+UCITfXbXGNjn6lRPiS0/UOiDo5VtWZRGmtL4o+a4wW0PTp8XtLq21YMmOGm
kgXsQdYzrI2AKJmLyFwyERjtW9G+W756wkFw7ekFn7xWX5cmHW7WqhWP0Ju/Tr0WR8zzJF/n0Xhd
dA2uazdVMsxc0YV2YcmQ1vurudbzr9FIKMgtWA9xsSoq5iJdI8th5/Eps3u6v8GTPDieM+zc0nOf
t6baHts1rRL8NiXWOJ2ZewyUe0uUQkbCNItxrCplu3QY9MGcBfIs8OvlMkHoeG8lK8t/HIv7Ykq7
nRHrLk7V8J85xuorfXTjG/DSzUu8zNs+Kcx63+soXi0Foh2/E6pFU7v5FVFJ7TMvJ3fQ/OxdulL6
I+AsrhfCQC+0HVybYmykIqs3mUkuDCip8aoOoMChDojBjRxbvfHALRcM/WrinjAvUbk10GKBHkf2
Fqu7fu7r05Q3BUUWLTm03ehdo4UYImUSYhdjjaXM2qk9JAIO8Am+LQ7f7vaFmFDCby/Eq1oKj2qr
vfjzJlc8YROvDnQdlHsi5x9pQv7mN2Mpn0Sqwy53yyHqIY+/epqpAkNfu13mCCCgBhX73M7br9aa
Osd1U2skO7cK7WF4e73ITpYMeAQwUTcAYYnlksYZZWGn9K20+XcrXGxYKDpmOXM/qgtvjZu9GdNy
0qgnvWSZpR/gQ087etEkSvDB0st4lqxC6qB+6jKj4rjjC3sQhQIclsKqasdHQOhyN1GsOCSWLe+Y
yzH5IQ7dlkIzRe+nKxXS/UIX4G3bbvEzi3Pd+IkMTzxrQyxuYjKpfaMZwo/VhMniRnsmqxzzZOTU
o+kZ9aFnJDJcVvqbeTo/l3a7hUQ6fOrUFLtaK/TjUMzthWE4ToATlLbPB28OvSkbg0VrqjCG3H9I
BW/9UlMi8Ffi8HtXa0EgqzQ+LXMzh4u3Yf9YkEqC/vQuYmsjkh7z4rGxyx+0YJiaq8os8kYroQxP
xVSbM32/bBOPdcmL3reIrK55Q0WYE4hcrGVbMN9jr8dYpcsxpzMXriP5aRXnirfYmm77pJ72xBeu
w9q24KgmcZmHRFarP7d9eoj7bDxOFm3W+qZGU+74SeeOPwZK/0FXz6vwlaydo3DNYb8kUyZpVg7y
FvlwhvXa0EiUmfPwq6XQfyPNvJ8eUgqscJRcw7hZ1omFqadtu7MKUX8X1mqd3GIUN0Y5ZsfBsV07
mFVBpyrLR1gnq6uVXMHIgU0R+M2AbBETHbNWUc1Mk7oKZCUq02+IT6KileLZ9abtyqs2a/R7DqNd
PW9G6JQzBcOUHXHCctreaXU7fDc6rdwhoM/DbMFyqCU8/DoPm0Te1Hn598ysmynS9LYyo4Uc+ydj
LM0WATedTl5uZEfbtO1v7VjUx8Spl58jLa7Bt5May4I+EbdeSlBJpVJcGUNj8T6nOT5b+lWWOZiO
TU13BZ99LKDtV70Ma/bIPrRoc+Oh6Cb7ehRlFZlJPRzAsRPt0KPKL3qtyKNsKNKLpW23b0O6qiUo
a1gIcyPm71PpzF+X1F6u5y6xdlppG3s6U7ZviTa/6sqpv67MuTrZmWE9iNLS9LBWs4ocCCkhy33c
d/XgXYLvX+9w7fIimazrXjQ4oFYpVOzAGdJitw3QtPEfbyjRwphtVVldU8FLIxh1FvmsDhklVeP0
HX7WFiyGUegUxhbWhWfV8TdraBkJnbJk7+AMtMPxYryrhJyihnpJ4Kg1OVJAr+/0JRG4hnXGLtE9
78FJkuURnCfYZeHmV+1PV2jqEeU9ONx0MHpmE1qzba4VkCrl57x+2A1SagXRuyzPco15dZRTXDpG
4XC5a7wTwlgvi7wge9NVL68xEmx/0Ow2FlIMw34h0Bktv3dzcwpHwxlx50gKSh0DZOlLSuIyv9TH
tEFltCnaxtY83aVdR83AlhjMzIUoyiiLJ7b+0Swj11TzenAh8j7HndR2cSshRk5zpV0uwBQaXwBb
+pZ6hnqtSz3bEJDJ+Cu5TxGiBRIX0ulSBnn6Cic7vSAf2qyVVrM1LkHrYm2oSpVGwAaHe8LQ5SYG
oQzBPsk6X4LWvnIHuf3KUk0LmmLSokkwrhfUer7cFKux3Qt9Sb+5br3tN3dbAAfPC+DelRYmu0Sm
rjvG7k6rmb64W13sF0+Wv5UaiiMlJvVkKFMGowkwPhgb58kc5fzcZqAkxdoMrzPr7qmls2/uO4wS
Dl5KhDDOhXPjzZl5VVk9gpdxGF71RS8YcSvbnZZxfQhQcAOhTv8288ag7ZsdyOyY5OlrKchSq+26
L1MSvuyNx6MyVDr7UjPTAWq6Q1AW67oeSVkpPCbNqn30FOE0ZnMGbZIMa10ZyVQfd+lAA8XbnDEa
yfqOkLstcuBc8345qV09lBjd5f44jN391tTTQAq+4ncCz1LzRZquh1HobtC0C7O4hSQRrigB/HRU
0Qom0pWOeq4bIgj2Ho1ebTJrf+zdWFHAcjzEHoIjss0rGl7ocryASlZyt1lkvtlkrpcjrYiXwnXl
owOX/4qgabwvHdwfO5xwwxG4ke8Om0NxpzfwZCSfnnk+t3UtqohzvQwgIiZ38N7nW2eer+y2+Z0O
tbjupOzCvpjohJei2PdkKr6+WlW0NLylfj7AJcLeTrzONPkxNkz7m42DMQTDUu0pBze7JJm905pt
JNkIkSJt0XXfNuVAXcduXllt+a1g3nzXxXK+NeYNr8ptcm4Nmh9Br/I07LqG2oHRj9TI1RJHdIzW
w5oxnzCTlH6xXLu8QUc5n5JYZre0eeBO8oAi3CrpJE0b7g2rGL+Afxou+8Gw7kwzsV7JrZtDC75/
QIsy63tLxdSmTCM27mZh5Lu3HvSEmqNg8tUgB6Ej6lC3jWnQiCUrI13j3cxHKlCNXbRXoqEcrlJq
OiHTgDGciiY/NXaf7DpTQuMti5LjbFY9IX3t9LER4Z8xwEq7Svt6lb4iLz46NPToL3HqTh01c0Dk
yzXtD9jhyZi/6ESvczABEfhRF/XrWsa4ZGSpHTW4P34ijnxP0HYmjiwc7DoctxKntUIwgzckNDTR
X+YQwEgd47+Tp57zAa0KskeKcuNkUzasGFsiR6BoXxaPf6X6O0cE9oMg3/S69ZS1WHb6WuU26KYM
9zUtVi/6+DvekS2ewwHXDc1XMxkTlpdkQ3fsuB9/7ntzy+dsQFKKQriLqx27fARMXJCG5mnw1iDN
yhZXGib7cYx0jGkPCpGNxb7oUdJp7SeKyfd+15uS8h+CQy8ZNjY3nOzS6ql3Hlok3B//sHekmOek
wCpxydqYyjlZJR2TzlfaLxt1/8cf/s57a5wJMamRFSMbKWPEK3Nqog80iT+28TA7n6ie37t649+3
pdU4GOYkS07TWpBSHjIoyCPasL+7/DPdpRI0t0eax6eNTp+VGHFIVrqTNr1xHY+WTwSe792ks8W9
emJr9SRNTigciXWuQdcf4kH6mdw+2T7eeXnOSYGJ11uKhzqfCqMNEutXnfThx3fovU8+kzlTd01x
nxm9o55X+8YsIn3pnz7+6LeP+IPo9RwL2BgjMqhEvmVD3TWaw98Y6mIPslSkwkbvBas7fdXgyP7d
s/4PUA/IUGvg13GyxYtMbg3hBkN+3+CY8PHPee9OnS3gkazE0+zeOtHhGK+SrvHerMo/4+S/9+lv
f/6P7UH1c4MQsGOGZsqPhXJvSgpaf3fhZ2t4QYqW0c3yjnClYj9/w306nwFX31m+4mz5rqS4+Pyg
km9cRCYC++mBbk+kF9Xtxxf/3hecreAShxlrpid+UnV7bWYkCoyD/s70zyBP78wXibO123u1xIZj
qVCar2k4x415k+AaSIXcxVvdKVt1p+gj3DVb615tzQyk8eMf9s6mcU7bsxMxTJvNKIkL/tnXDe16
JvAIivktD7b6z0DN//8hf1iF5wi9ISESszympJG17qE0RUbZ3SCoI6ZcfixVi92VfMAP79CJLQs/
/m3/RxH86UvfVPf/eJsTU9SGZpb1ycOm61oTGDev6Pq2kNI/ZRk3aaMU5cuu1JT0J+FloTScdDfg
FIy/gqUFA86Ih7zHf6mUcb6b2kzdIGaUezrd1kT+jStdnFJB8jXHbF8p3gMJzcs+P6TjsKQIiNbt
qm3rgoHwfrvEdai/zjZ3uRL479wOWWzurVEMl4DJlodsyMgq+rG0KJzUKhozXuKIy60eM6VAvlIu
dakctDWBQUNj+lJ38vXO6ksvkN6S7OLFtnH3dnGvoj2H9sjts+wLUKInRNfaviqE+RMscXqg31nu
275XF8py3vTFrnESjGacptjews6c12AtcuN69VQZ5dpg7qskMaNis3LkQRvtdU+TdFXncblaY1TW
oJiIIsvSvs3Bn+2aTpIqLe7okLutRbMvFgf7SLmalwhO9c8OjT8vSst7e6f/8XgnanUGrRj3iBz/
rTwoYnVhj5+wJ/68EyIB/veHV+aERICx4qNDkM4UZ4Kn38ev5Z/XuuWd7bESR5Ytzy33KNr+to0H
FcpYe9ymZAh0ItlubKLRyi+wao8+/sL3fsrZziuLPNMHk9DMAYWwWyomzZnzMD4JCv78FKD0/ftG
uamZ0xLSvKNJg9p108iWkFKdT27Wn69d6mePYdKTye3mjf2JYvOFVyHd6ibLPnx8Z9679rNH0UMx
dXvJmeROyl9p9TaUxWGmf3Lx73382Y3XtLZ19EZsJ3S/t9u2IGfW8aYw7Lu/u3zj37d+EolJ05/L
F2sd1HEcls11ljvh33362ZmnD9Tlc8UKADbsisOQOTSnPgNYiv/PaP1pcz478uJi0/PSaOLj1nYy
oHSrsANddx79/JNTYwK29XAaq0Yzw9GzfmZVW/2YK/69pkqS9nk1n6w+NcMlfavteUxXRuj9kl2d
JSVahTZ7wnS23Ota2V/SREP1WSerfeeZiGo7O3Nu6AYOeysdxT4WYxuaerpeJHqKPDHvM1RonIGP
ehK7OxKx5a7Xx++A3DOFfGmab0vLLXduo8oXz87mI7XhmOp7Yz0sHvtb43rmjsYW+Twy+xuHjSoJ
hnEpT5ab4dmq6w5HrKqx2Jzw4rKKba+0UZ3iTaC61zChHXMBsnBCmEDZ1KMcvFjfKeFN32WFzUFt
LM2rnY0NQojRfk4zYT8N2jjfLDoWHXaVbG8NAFlQLy+x/zMw3hN9O17PKwZZpVMpRoPE8lWVjvk8
eaK51lZFewK9bH65epk8qmywKMdk4ntcl8OLa1lbHca9LgJrM+o94C1579DyBFhrLddTrLFPruWP
arNR5GN5px3U3GQHe5iWL52tuZe6JwXdMnzyIkOgb2GRZZTxLJTircREOF9LTF5XxHytvvgZGq1H
Btvs06g6vD07GoI+LnLSTzOD8Qt7ocyi4voX4wLag5kDlh6MzPqmybH7IdJ42QFrmi6zuEDjzCD1
pZXjFBkz8HTB2AqlPoGMqU/FUxZrEuUCPuOXpaPYgNOm803VFY9aa+fBWA6m/slm8E7mD83336uV
OauqFwNOMlIu8oTN8fiESi193GBXoU/ra+ug08q+yTbSZ6vuxpCBI8pxjJlcFTEOzdRwt09Otz/v
TP9Fr04jtqT67B0H7XJa1bXuaZeNmD7ZOf4cVP6HtDpNKxGlp3tHW31nLAHfN3TA9nU1f7p7vN2z
/24e/6GtlpjYbRR73OMyL0eb3MKvKppZvfnKqNLkbwZuy8jSct8cxgfd8L4uHrD5zPkM2fLeLzzb
G3GwdXu3dbzjvDwJdPCNlcF6uFfj68d775+T1v8AOm07T4tY1dxBpECh4ykzKlGP01vIDZ+CYvlD
683+YjPc6a+YoN5/mJ1lTu6X9y6ID/faMq6scQioUnyS/L1zv86ZgLiKLZa2UAMVev/V7duLJE1P
Rpc/Vdb8d6/0ORBQwgF055JIoYgxcLSsUy7bL0OV/l2mRNn538t3NSppQH5zjt5QoKtqdXv9KtOs
f0Q5sOrByPTkX96s85gnG1uPajUKLsx/m5h+p9P70sLwdX78+PX689ix5Z7FPbmWtousyPoWa/Bl
NfuVPqG4f24HzecvP9nx3vuWs/BH4mtZVLVgdl00Pzgvrwav6jCjnZ9Voeh5mmr38c95Zzc75wCy
ncKjTxPz5FIr93utQi/fYaSt6d//7gvOlru1YvhpasV2wnr4sWAWo6MRIz8pCb+3Ns4CIWudbafV
edwmdbtyMrDv+p7Iy0n7zODjndtzjgFUwhuXvBxoQCTyQk/QgKwtyMws/vrx3XnnB5yTADctLSDR
cPu3KrMCr5u6K3AC6HmbZthX+vCZ78B733OWzjtFTHOZLe/oms/IzoMBn21ryPam9vvjH/LejXr7
4n8klHM3zOmQYes6p+QDzJD89BL5nOdO9PHnv/cD3r73H58fdwpOQfJmr5gYfgPTUJteqz6Nms+w
uv9vsfzhXHTOFjaNSrnpxZqfbPLs+802ultKnshwUsM89HTpj/aMPnWz7IROVpcV1OllFmXKjEOm
fbR9r7ly33el3KdOYV+WsdteaWLIAtcUTCZPRGz+lie0Y+tEHGJjG4Omg+mw9doQZojCrtcFjVOl
Eu8rJ5SBFHxIzU+YNe88n3Pc25pjDoGKA1JCWmyEmf1LkZl9ZGJL/1cP6Jzz1ppI4HvkhSeVll/j
abkpAYYwHMLkT219xrV5Z1s8x71pWlIUW1pvJ9u7zo2Z2afVL3SM9W7WzNl//EPenvcf3oNz6luV
u549KNs4tQWztmPPINiSGF8+/nDjbdv706efRbKUd6gdSdg5pu10+M8PBUxu5Tb+MMr1UK3FdB+v
Wf9UouplgpUIexu69pbCYvt77dpkRx+E2QllZYybCkk6MDPgjKA3RUghVHKYE+G0u86CBpZiHP2Z
D9E7749zdiBZSTHSAQYXgiDvFU+JNDSdBvqx/CsQp3WOsjQHPOu3KV5OCY7w+8qBlqAjAT2YpvaZ
FeN7P+HsJELHtC1SSBddu7ZLx7dR9yx5hvamwo8f7jtvp3N2GhVrNhe1zRcw/6kOq6zj66S3nqYy
V36XsDnUjC7+3bF6zrasGWadko2Dad6uUutHw/zWyuDJX/2Qc7YlsBFEwPGYn9oesbiB57Vnovf2
TmX8LU0+W8zvLbSzM2niTrk4+BE1W6YbxG5xGnP5WQH7nYdtnz3sWIfAPjEPepqoRYsJLB6ysvLx
4/vzTophnz3oTQKoRlyan0a8mb7pTTl9q91ZezKnXnY7ZqbKmtnOuvupmytp9Mdf+s4JeE6Xquae
TcAiiG7nLig3MwnZRvYUha+zIrv/+DveeSTnrqqbNNiw9Ww99YYjaDRNDTqgzyBz7zwS6+yusS31
Q2zY8ghhwwhSt43QTWRRLuK/I79b51Ap8T/OzmzJTV0Lw09ElZBAwC3YbnfTY7rTSc4NlU6yQcwg
ienpz+9c9dY2psq3LpcADUvSGr6fa5u1fcvvVDDs9Nze8mLeIVXwuj3U1EF1CfGtWjp1nCoGmARq
oZd67+rrWjcBl2WrZgACsBx84HrG7HdpI7ulf708sCt9b4qmFwzn2EEhysc8iIkk3vey0LckyzYs
38rcdI2lTFgzQWTC9aAK9KrrbyBd7gdkslaL2njAysR0Tw/+dPxDMKkq6sGeYzZqEraoomUDPCPX
dc6p0z41PvpB5rmANN1lHDmhrv8+ekRgAZcbbv613jl91Kf2hzZZILCK3rEgk0SyF08nqFj4p2w2
Vu1a+8bezHPkrgLNsMSoOUtQ283K14U/QUdvo/NX9jWX/vv9heSQnkUM4c6rB1RRTd69Jf0Mmerl
I7KhX5OquiqVxDEZlz3032ljNf4dOCcEemXeDbNHCJctW+oqa9PIMEHIEusgbmHNsa7SsCqe4dW6
bg6ZlEtKEbmUDNfclLo0ksFy29qwEEAfX9c3JtQSxVoi71IELDIYirdqsrOobfl8nErVHq5aBybW
0s2RRpLPp+535SOIQj/bvPyJyvSN5lemkQmlrMds6bMMnQ9NpuC4jKzZaaukYZbJ6a6lGjn9bv9x
+VNWloRjLGmQRioGds8SB/WTnULIr773kfzal1surRWD6hhrGiwnCejZyeJBG6XKmkj5PiBAW2ej
teaNJZ1kdcdze4L/R3mRRHRNuSTyly330krzJrQwUcPgJXJAMBO+OdQ5ujVuGKi5zjzke14egZWl
xk4j88noiU4H6eLYdQxobYjylRxhiOtaNsZ2Bncd2kZQaEyHLgl9xcDysbZs9dprG+NaImwEwVtS
x6gWQdHGV2tLtHLlzMiMES2EW4JOIXA2IepUVP04gZkHYMSA9OF5x5KKRnZWXxWcdUw2IqhPqWiL
sotTMdlwJqEkHvAxa0eks+F5+5s/eOYiawIRbfh5bLfhMwqjVX7glZeFQsgkrBFleu0D5R5RCpLH
deqzl3TK2F0z8v6gWyB5U54Ge2D1hsPoEw60U9r6txwO4V3pUsQQkyxrUQue1d9hGSgIWagGw8ko
3cmhDN6umkRmkqpOAF5nzgBxUhQwHZBTnO1Lp1LRda0bkx81IwLz0u1iBMcjv+3+l1vO98tNryxd
asz+MfCHjOTMvQPc8OBQ8BmX8beDav3rmjfmvz1DWRdCwO4dawYFg4ZadaANd4vc2oJXLDMztmC3
7OfJGvw5zoZvPSrrcEwPwVVA3WG20flrPXRKHvlkeZTHGwVcTx7PhP2yWju5k9S1dn3pqP3lTlpJ
yXLMNGqQ7zpEzh1sZfB7RnmdgwqAOM2hk7pEbXmAMhlrLPfBWAlIgM02yk5BWL388JUONBN6E2XV
QwfKQ4ywZpmg4Nn5Jps2mpMf17VvnPZ6FLkD+aC6GGo6zc5GNefO7dsayVOdf/Da4nDdY4wLOifd
0GfKgoIliiG9MkyKFESVe9G0GxvQ2jQwJppaBsjfBgp32USGff2IE3cutrb/03I4Y/3MdF4XevGy
LArw5OFMh2ZilCdyYwWubBSm4rc/uhOIa0WD8aUchUPICtA2b/PQsvhynCVkVoMgmb4Mqlg2lKzX
vuZ0Yvu0YjoLtRt+HwR3ue0lz4Qn2d4uxmDjg1bOfWZaL9OJtqiExlsw9WFL2S5xX5HHioorEOCW
rRyBtW8w7GKCqjGyMNe5g5IDR5I7Sie4pBt387XGT79/6iDWgwMEGJoDS/LiWMGfxfJ/X14Ga51j
HAsCqAO1Jah2ceUy6xE+yiPutSRCQi5KSxP5UvFy40yw9g3Gug5EJbBfQ+mbB8NDzvTtaPkba3mt
aWMtl2RkTpC3TcwEiuhkTxMQQ4rd5R5aWcdmfq/uOoAgIYt3B3IfR11a4M4PvKnlHFZW+c/lZ6zY
VDOVVwa4WiHNKbmzca1i0FICeiUEKiJMtwpv1p5wWu2fZhAv6rpRrWXHGbeiJWeREvTOR6WWl29c
eVZyI4mxiDM4WxZ3mlCH3Q/IuZROBaM0kqiekb7hljYYU+QXmAsfibpO+s4x8xetWXFAp5MqtpYk
C6JJ9BKlJWM1XTf0ZgZjlpUneJ0HTUIAresOVWApGMrPl8d8ZdKS0++fRsSyUT0LYF8fD7S4z2m+
B/Lq13VNG4taB7DXCIEi34GhPM97n+sNJ8DaOxtrWMDrW+UdPJA26pH96bFLv15+47XpaazgaRxI
gds+v6MDf696pAGCIxKCvAOH1dhvOdrWXt/Ykl3AAUSDGsUYAMuICxRrjczbujKfb5yZkthOMEHi
EcCDWKYAMGUW8A15vb/cPefXFjP1rxuX+aW24GHDsS9agIdwCiSF1+S+1uwRh76dpvLQpvzm8uPO
mzxmCmIPbeHkVodgets++IkdpuyfYjOHeq3x0xT4NO+DxENyB5gBcTfXYWl5kccaSAZftw+D6Pvv
5q0WvFzS+FXsMnRJXUIeMBdDeLljzk9TZuZ/O3OC8l2Jy48NZCI4gbP9jyvfbVSYX9e+sXBzlJTR
ivQNklUeG2Tgo6qk8L8QfZXJYWYa4zw7HJgJ2cSo3hAoFvZ+u2yrRmita4wVXLkuW4iTYw/OQYfK
Xan3GUUpga+FfxBIRbjcQ/apvf+efJmprlsJMeU1AWFB1h3uCBUUokMxAkTgCL++GUFVgUzpPMZW
Q+mBOzYwyHaVL6FnkXx3+R1WVropwqs1cLEKS/JOWdWXnM6HvlFv1zVtbNNlNtC+4Ih8opa/Di0x
RsDP1huz6/zJnplpdg4UgyDgiszHWaAKBcDqxlmexfSDz6+g1qPkpduaxytr3Ey4K4WalIvM4zvw
/qZIBTWJCDizYYsw0MbHrMw3U1S3XMaSkJk6dwFypQUBz9gHVVa+sfrL5aFY+4bT6H+yU4K3KLNv
sCWVDg/n9NvSi509blWSrI2FsdKBrAPV1lE4d+cUlfizLQ9Z7fnHsnS6E+QCqfNATonbUpbe7+s+
iP77g0YNmAC4wvyudfZjmoTLqfh9GneXW1/7IGP9u32RzFPCnTurrB9m4kDHOX2fpwJJg/l+sLI0
1FLbGw9bGxtjIxddaqEeA6Fcp0StlBjTx9wT93aeiujy16w8wMy7g29Fl4GHrzmVW+GUdk9kf9ey
Ky2ImXY3qREMPYrzPmvIHlQs5PkXx+ve3DiGAxA+2qNfdwBcshBVAZGeXwN33Fh1a/1ibN5+VwtI
vi9YdajZoAjP5zVo3MWGU3dlTXunp35acp5aVFuVuOZ2J6GyLzr4Q/WdzLdefq15Y0XPPmqV3QAv
T/PbSjovvBvDmd82pHq7ru+NRT3ZqketKcTDeqJvOOfvc45zDfCtt5fbP73omb3PTFJqQMRyQHa1
sbkB2gjSaxueYOaXG18bWmMBN00OxBmB2JmXlU/VwlBqA3m1qts8Idhrr2+s2tnypQzKrI75lAJD
hGzGR+arJWoWbBIS6RSh9HkQcw9c4G6h6VegKFDGDLTIvedV1RNXEuRbG6kDG7N5ZUKYUf0Zt5gJ
yB8nbubGBfok+zW1BNIH3iMpQLu63K9rDzEmdV+VFVgu0o27KgFZCvisL6LyERH8frn9lXEzM7HA
nESwBRtgTKwBFa2/xwLcFOSEX2595e3NVCwPOGeCCw100gSoI/Cu+JOK2slBAb670UEr04IbFst3
KsrTNHBi5S6RgIBhu7VNrL386fdP9sRdeFb0HV6e813l/OiKj378aJIru8YYWHhJh6ogDRQK+IfT
f22oDJfuS+Fu+NnXuuX0+6eXr2Xtp12S8PhEiwwhp3qCpaYbu8RazxiWyq2lVBnUiGI+VqFO7i3E
WLT/s3OHDVO1Nivpv98eixnQAJbjGADV5cJhESrVoIK6MWVOU+OMITSz69DVqNLrZpQ+N/IJuaYf
AD5DTjGwgwPhiMcmWm1sSSvHGjPVjvQQwu5p78aBPYUS4uOsf3NpEQ60ihzxU5J845NWOsxMv+p6
yNGMMEix2/hHKL34ByRA7hwNmuTllbwyn8wULL8o86nL8CVgzCKt+DUTGwZoZTDM5Kt2LtPM45TH
g5/J26Dpql01V/N+KbsyDFxA0KF2WGx8xcp4mEq9EG1bEuU2fewvSwDieDH+yOsxQVlEN0B8CEg/
kDT94pgtWbBxa175PpN/QCAkZ88lyEuyPNq6vqkdwDz7j6rSr0W7sR5XBsd0nqbuIlDIandxrwR4
fl3y0C91sGGo1qaWsdg11ZzgPunFraVC2fBjggAhhMo2ml+JRjIzP8svWF+MlufEHhaGgpp7T25a
D0wtqPUs1AIm7SkAXJ82m0iKle4yE7VyEMYTlP8CyQtBvMD7EMsHoNjh1D2Q/J3JX8R/rsU3Agk4
nL+k+0Xhsnt5Ff2NGp0xPa5xiCnrqaBQ5Jvjlqoo66t3bgNk11ZI2JvTI3Q+oA2obqc+u9G1+jP5
gJxlA38jWXorbPcA6vHe7rzqOqthpn05SltN4nQQoRQoY5yd+gUg5VuvbjbM30pHm1lfA3SNJl3U
bpxBliNR7JjO3dfLPbnWtLHtV4Diu1ni8Zi0kGOZQE5vt5LhVnY3M9NrbCGt2FXKjksk0eQ+9Bn6
e3coUMO8lQz9N43ozDQwE7yUqFjrwtTFucMmkOJkcYPwh4wzlQTwrBVJNLe9dUQec9qEEC1vjhYK
d544VLSP9sgn6PgA01I4tM+iMpfzkakUIDc5j/8EC7LQFy8QyAgB17f2bfK+ZJX64LYF9tzYqPQ7
pD2WmE4i+8GQ8PcibF1NEBCi472rE36A3Lv1iEIMa+/2kPprK56/JTlHUGmqIWCxMfnWRpD+e48H
0WFpUNijYivo3jLU9gSp8+fy5PiL/znXv8ZtRDko6dYacJmy6YbfSe1YhzQRzXEinvyVYgt4nObS
raNZNNnzKO1pCOFvSp6XWY83o9TZ1lxaMZ5mop09OBBU8xrMfgkdKJ8V75Xir0D7bDms1x5gWOcS
avBO3ftunFtllAJXUkNyQllfLnfkyublGOZKuRIEfToD0lNb7EGi2o+GGiLRz83gQqsQBBqIcmmI
Jlz1ODMD3gLWM7dpoOKkhEIm/KO3skbZ88Sn59rPHp2x2zgdr0REzFx4VEKCIyhbGheanbRceg3+
eVlQSGe1EjFUCTgmcXoVec0A0g9xh2xrC1ixLmZAOOlzDlGNhMQOsueivqVHqPyIEJzUX1A63CiJ
XnmIGREu86azxqK34yL5pgsIW5Qv0FoNJf11eaBWZp2ZgbkUkC0rPQI/uee8C4tCBqYOFtIC/b0J
gFl7xunbPt1gLCholTIv2njO5neRjsPdAgI4hOY3iW0rFoidnvzpCR222w7aejS2mPtYuu1vVBn0
G9ZtZQRMgerEDUC6FdUYA0f6q+qbLAQ61o6amX4fSftyeRjWPsBY/FAQRKzNywCjpumTmJsDAKsb
S3FthRjW2daLNSYMCZLIXzxoAeUX7t1nM4T7BLwoI2CpiH8yvtVda4NtGGwQN5MGPCEW93Vzz+r5
WdXOB7DkWyedteEwDFnWlqRWacviJJ0D6GESDYm0qgn2/mmfLUGc2ar1WLlimFkFdVlnVd8vPK6h
mnMcaPKg0uwRElh74aY8xNnif3zcgnqe/yxqhlo96OJR0iPf14O2tnzzHQv8WgjFT+Xu8gxbe8Dp
909LZJxk27gubvpt24ZUVjf18DUYbiuv27jpn38AM5GxFeelBNmmi5flsW4enLn5kml+tCFNePkL
VtaImexIOGlbUoou5sk37j0345Y/eGWgzRzcmTQQ/nEaGs/NeChn68O1rAVpN/69KvQvtrT/41bx
cd1HGMOAcJUjuc6cWEMfGsB/iFZNcuPy+LcnzhyWzJxcoMFbmmcCTrqFdq8dnfxnxgr/OVf+9BVl
D+4ugAbgP2nbQsKDB8BXTx10E4vyJIsOhEEWEgjRgrbspRCmHqDgDtY29K1pgMz5Cj4/4I+P1sjm
276FfDR1xxl0kxHSB6rzbzy3sw4ylfqhajwJZSpON0zwyuHFNsx73YGKWpQQMvYF3MFYfkX3jEoy
/cPn9fg4tQmiSwBo31weohUL9tdt/Wml2JbTVzZyvWIIvB/LUe0osmdwbbuudcPSz1WR1kzU2KrG
6sXtkLmZBg9F1f+4rnnD2rcFBKW4jazZDg69tq0gSPm9UlslD2tdYxh3VJoAscvTOU67k2B80jyx
yfmF/MBqY7M6O9I+MeEHiyh52TKm40I6iOJCtduGGiJUaxXRkdOPG485a0rwGGMQRqj/npTRUV1R
9D+gQXVwibomRRNNGwOQ6LKora7WMTTCvimZHHJIuF8xtmja6P25BgfNDTIdu/UC9ipNyQ0/FaaF
jW6SjbyKsyOMZxjb68A58RLrFEVw3Cizghu/7p/Tastjs9LxZpCipd6cCZYoFPywmyWgO83118u9
s9b0ybp/WrZZk3RBUKUwEj20mTM11F/9oMs3HCBndzdUg5wm7KfWW7ejGij9MYYIawQp6r0O5lCU
OhQA71/3AcbWAFIogcJBhizGsd57CqJlQ7HpVl7rndN4f3r/dK64BuSlgir6K4MMUNBsBc/WWj79
/qllLapAdZkA+c7Tf3BBd6eQeYD5bvTKyoQ0MRjz6NlSEh969XCzPIzTXLwlskjioeVXhcoxtsaS
lVp5A6QIcFlV6TcyFLsRSy3U0IDZ+Ia1LjIWbuAmgOPZSRmPs7rPEvUGeZ/f100aY71ajR4Ty8vG
GJLJoYQGXr9lbVZe2gxEFNDpsfIOLadQprBS1N/w62yMGYHoJ8tTvlRDXGRujMtOTPrgqwc67eUu
WZkxZhxCQOaoRlIQZoxqjw1JvkLwfpfNxVbNxcoeZUaLbaeW0GDOhzgZqn3J/xQTuVmaFFlaOcCM
3cacWfuK0++flhVv+t7D6UbH1qAfleUcVcN+FP1W4G+teWPVEgJ9xLlzBshuwmEo6LFQd3CRbJxE
11o39lctJuBxQLyOk7YZdhDJg3xtYd9bpd4Kuq49wVizzSChFdkvKfxZ4meW45JG8o+5bV4vz6EV
c28GFvqTPLJq8AEyEU+QCILyELegco/a8/yqHD+fmBGEtEiq0ptaFWfs3rHqGzrxjYPCygw1owFC
g/ZEKVqebPkK8aRD5w9fZLpAr7t/Hupp2ThGnXUt+MSMCnjMaRNI3UJhg7J/slncdlOvoLcknnrp
IQezgmR1gNq63t90uq2Mu1kbPrWuZKg6UnGLjScaBZ6XKGUDVNFvRWDPl5Tis4yNuLBGhBOXXsaO
NzYv+SKHu1RVU7ULVJ98YQKEPa1fJoLS1h1I3aQOW+t0SoL4ItRHW0BZIhQy1ajc4C7SunBlQWJz
pwWPxFTWTzN0hD9SQqBinLPFslA6bOd7FK72kDit3Cvtt3mrbXDVIySZTi6l8Q36PU/lnH65vDpW
BsEUQKG+CHzItw5xZtFnJ/FvO+W9JFDYu9z82fu4T8xr7OLlgSwX0sSUqHeoycdIf3isoBceMtdS
EXPy33Qor3JYYbRPH/nJ0MqZBxxa2kNss2GGRLj9FZG0PIR4zP7y56xspGbkYCH2TIMeDxDOi1eD
KXHNVQ8vbhhZF0KeVoVMjXih9yL/DZlYOf++/Mor5s9k/Nge6f1a9X2MQHoDX7AsAB2WxELihmO7
9UNSKbIx2Gu9Y5yNUkaYO3vzAJquH4I9t1hb9X5rLRtHIx914Wlno+W2/p/b/2JbW+dKu2Zsg6MO
jEDi/dTvEB8YxAMb+HW3DDOaYQWgHc++GOJygfRAEhTvCGPcuAICzaLbKgpfWb2myz9zB68dciSd
9mSOIKD2FKTpgabZhoNjrXsM62nXY9U6Is1xItXi6I1zc9/pRW9sOfQ0ev/xcfmYHP9eroIFNR96
jeUKTfGjhfwOpKMRJ+ohgbYrZ+C1BERXrdDyrezQT1AS13SoopIXXoiqANASm2X8MULdYNdBYD30
E2hqA+ddz6GHYA4ybVjzFDhltXEUWuuO0++fzEsm2s4Jln6IiWya97wI8gel8v77VQvVpDnUgNcW
nUjVXYCoB6KGaXprjaAdZR7SANyilRs2bMUgmCAHe84FKJfYTMYZoGvI+j5kInifi5btrAmSvdd9
jWkLOri7cSYdYq99Ud6fCvgF0d1SZ+PesTYUhkEYa0urDkT8WLZ/RP4RQCjv8nuvNGy6vh0bGO6U
oWFEb3EIgIjqFnR5Za2aPu9pwRsv7QKD4Fdfc2KjwJunX/LEfb/uzY3ZudTW8ve6FDvkyQZUiddb
d961Nzd2p2xZ3LyTaowxBzvcjPJahH1lbfT4WuvG8R/Hvkm3pBmRa+bv+0mEjNAd3ErX9YoxD33b
S5HuincvSpQGWg8nOPnlllfW0V+r9skaBI1tWfMyNjHkvuFsn6Nl7PY6/zJVW/vpSs+YRADV2Dgi
SznGXLJwyO7tFqqf88aRY2Wim0yALiVzAhUgGDNA4bL5iahvl/tl5cZiKnz1EJ9ueYmbBGQ17yQw
RnZPwad9pWW2A2l0o/fXXt/YmoIergfG4Xjwcu9V5jKiffVy+QP+8mbO7EtmjMJnamzzeYATqU1y
6IuPNkHdKoTfITfMd9BmSHdDrTyIzNfwFfjQHL0hDuXQq+/yXUZb+xikjYwpEiV31hAk+xZ3qdjq
W/laAlgF+UnZQzVZuxHq2/xH152bIuwaiF4Poq0OSZn5sJT2+OjlbXBDWSegBJw6u7IKcJIQ9sfl
71yZwH/L8T5NYAK42JJxbGeuC13WOssOoGi9uVlNI4br/ZUDZVhqr3G68mRU75rk1UVaRweKwuX3
Py/h4BMzocIrmBUsbAD2H8rivwuoUqdR8Uf+EDQsH4sfkDpIqlBs9NbKhDNTRuFJhyx7g4f1yNmo
7Ndki5SxMgxmnmgOFWqpmxKzLb/zEdPvAehNrDKspmF3uaNW7vZm9BsYdivXlJWxJ9PfciD3iU6/
FBbNoQtO9mla3MrOemjKZGMBrXXVyZ59mlh9OTpDI7A2nfmH092eErkuf8iKQTTr65sZmm+jC5sF
zkewZxSkq5bJ6bZCGdfGI9ZGw9jrurHsOycDOLYql7vBrRbweCb5j4ti7Qd49LeYSGtdRP/dRQnU
sojPpyZWVb6fhuA2d+SXy5208gVmzLMGJ4v5uVSx69csLAP5Klv5phZ7P0ztdReDvyvyXyPsk1n6
iYyBLHp2ZfLTosMGOMZdGeT/qAdKbKsD74Z48oM56p3C2c99aUWuNw5OmDm8TMIsT4DHsxlk2ZbG
O8wi91XIk2LaV9mY3eRS6q/ckfW9lwsbNRadD8C7IMiRGdKXChStr8SlLgKqnT6gV7qDnmd/h2Bl
G8MOpwcRgJedllqCqU0l9OSgNp5F2WTX/zi6pq9L1w8HijTyIRxyPj3VydzsBw2yWIDNI3JxyaPV
N+JZSXUzlNzbVUtDHgdt97ctUvMOTs2KF1um5B9Iualv0FMdnijauJHt0oY6oP4R55YkDEDlespk
h/AFQv6Qn7k8RVa8MsQ4FLU2gmkUCp+xcLm6SbNJfUUdwbxzHNxMbWgMhf2oeBPSQKLc+/IzV6Yl
MfYBoA44TQJctad+LE6J44gL9/d0mX6meqtC5eyq8gKT1zDIoeiHBkey2c4/hJ39WlK2tducPdag
7VNffpry2J1n3rRLCcbBpKPKat7qpYhR4Ps2avXAQD7c6Ki1jzi9wKcHkSywKk/OGrCmdDfCJ9T4
5JozH77hNDafmlZtZnlaQEa5HLudsn+Q5OPy4J7dYdCwYfFp3YwLygJUXPHZ/1MyKQ4D6ITxsJTe
c6uZiPp8hpiJz7OdRnrz4fJjz5oKPPbUhZ++Z0CiFS9KXKmslu5nWR1Sj4bpKDdG4vwBA+0bmwGE
k2YuCMJPoFs2adRqa9jLivsPE9hER+AGm11LbHFIfV0/orzSe6r5STKMiuplztr0sWjcLRnv86WW
XvAflZiyD048ZMTboYi1HwAGfYCefBs53B6Pc+3wnQVrvG+11+7bkpX7UVj20R2nKmK27v+XNl61
r8ak+HK5888aES8w4/9lr+xllIWK+0JD3knBS8E5PTLUzwE7KYtI+923oZG/Lz/O/usI+c+xHKNB
/z3aVUdTu3BO0em2z8B7Ye794jNdhn7XLd8JkcNtlwX6G2kH8XWiHv/pQ9Ys2bF5sVCCWDkCZalV
gQtmybw9g65PTBLd3SpaJU86KMiOEOYdyrHsftLMGx78NvP2YnFQas2Jkz0l9pgfLBpUH6DaoiQN
hkvcF67VQNhtyZ9yNVv3TpfZB8vypmeiG+95rlHKMs1K3wBnPUtEcSx/56pm/gGCZv+sWuHuZdeM
7wkX4itYqeK3PVXZQ90PPoBLHbkR85J2YWmX+b0btMurA/3SPddd+xVacw6ypAPvj99QVABkvV1A
Bq6ZorGCqgjkT+fYhqbck1oEC3P4ykKb2/mjq1MeZTpFUVer4Uqr67y4gfcZULimfewGPr2LerT3
I1InfgxOjbiH06hDo7i105DevRmqrNt5na2+L8J1w7L07cjtiBvNg9fc5aSqI9wCVSSFDnZ2OWP/
ZMPyMGae9cdLXHqTcZ7srIar+5G4SViN6Puq7txjlvkkqkjl3VgqtT6IdLMocN10R3MHnN05zei7
r6V1GKu8/eq1Lg1nl2RRypH4g4lPjymx00gVro6GKc++6gJF7SiInJ/hEXSQG2TXzwVD/XMeDM0N
awAMBlsm2fdtCq94yXQWQh3CjcoZsiM1dCn6dhhvkgT8Ls7b/r5ugvHGGzznBakp5fcl1envsqJd
WKEsPEevFluJcivbgFk4PzLG+q4N4KbLiLinbsce3OSqVHEvMHOzbFvZtNe4+gW0ecKtNgjbWhxY
7V8VicEDDMuJLHTZDdUU3AGWXJZPWfPHnzcOiGcPEmjaMAOk5qxRc63ifAFGMvDCRjYghdS7kf28
bGrWut44HnUzd1xOYNlQeYLMIJEHt1hR7obdXNm0/pOWJTC3Wpy+Yu2Sne+4qKVLkTm6pTt/ftMK
GDU2xbEhYza2qRvrEeta9PALhsGsqm8oo5nvW2yTb0tdiV2qhAXFlTrZzRbLommg1qFtyywaYRXe
L/fkeRd/wEzcWqUnrU+1W7G2/OF5mCtxzKBNlUSQ8Epv8iDIvraeN8xfmM1Ff+hTR7m7UivaQzis
CXZUeOUhLf2cRBlwiWyPE91wa4FH9FsFEqoGrb0UPwInC3D+t2rR7y+/+NkpEMBT8++9JqATNJhQ
2IX8PP1YVzymOdnIKjw7/mjaGJ8kCKSLLZvHI+IUNRfR5A9hPVz14sxEuQ6D37hjnw0xctyCMF/A
utdZuvHq588gmFvG2hNCqYFlA4uDtrlHgdMSAoge+XP5s0iK9rbR8mOR5Vuti/wwJv0e8tRH3eQE
UE7Q8XHteL08PGcP43gPc4WWwp9rnbG4giaRK1SsvGpH1cijruk+OpdvEeDOGhs8yLi1BCimsGWv
+hhCXFNY1QJiuNmbNYOUANTPy+WvOT/ZmOnnhXZ9QzIVdHFCsXXSxHqy8/J/17VtXFvSKS/SkhU2
HA2sCLNkfFbTZsnk2osbVxVKxaAS2qGQzh8OPY+Lrri5/NorA2wCXkUpnKIE7zqe3UW9QMlperHK
rru1MON3fVsNj8gZ5BtW6vyKZKZbyU/HEQfZCrQKYEicExpqeJzGjS85ezWCBTR2wmbAudQ+VQlw
kSDX5IuHoFtdOAhWpmHbzyEy+ENSB+Hlflv7FGOBEtEEGRa9E8PMA7PIkOJv39l0Y9mtrAbTb1Dm
KURWrfLUUQ10Edsj4HmhxtGz1luifCsDb7oJVD1YY46zfdyjLtbX6hhoKG9aI2BvTWjrrfqK84+h
pqdgKgavBzGvw4G8iNp5jGZW32odM6Tqtu3GOeJ8d1HTZVB7CTRQLSRGBsoBZDRFMbs+uAuS+Zut
4Jn9d5L+51aE7cSYX9QJbM+zsN23+VJF01L7L6rJq2PRTV0SIUsveS5yYJhAQyfNz7r17dc0SPlD
TiTGb3CbaKILjdSIv4ZBhzTxxRmHLFpwLTo6yrbBx9C03E0TASthhiM/yLLx3rdotneqyju2iavv
W6/2djV8ZUdRLBD3Fm7uv9nInNojrdUL80qJfZKr7zia0IdRaRCmZse7qcXCd62DAvo6SIJ97QfO
rc4UfymDrom8rKmfmmn0HlUOoMlIIQffzgA3hLx37GNuBSnIF4lz0/OTtEI+BstOTy0YWe0yvyEd
L73xKHi4zB3H214zdpuggi0IsyHJHwsZ+BEH8zPSi6BL5BDm/EoA8Yp7JFg/QNhtfq+Z/eIo8ZEg
FjRK6t+QqZQ71qf6ueByl6X6kFq4YQ6DEHczycXO9Tqs6cBPglsGHdT7mqa53Glw1ACAW9he8U5G
jgd9x2Vq8y9IEFnu4Eqt8l3NLHxyRjz1kVnAKthp7b9VNEiWXTVA3JF0Jd9jSKmDbve7XZd5+Q7C
0SR0gqJ6VikKcveWbJDznPUFIrTXGBRqXrqLBm5CkvsaBziICdLBSmJ3SvoDp25+1fZHzeQn267m
jiRQVxb5GBUNyB92vblAzhtEGhgnBUvmtZO3XhNPDJWeo0pl5DpCRiC7ttHlLlqzJcYZgQ01UItt
0sTwVd+4U68jRf7P2XUsx41r0S9iFQAmYEuyE7uVLMuyvWHZ4xFzAJjx9e+0Vxo+sVmlpeUqopEu
gHtPMH4ZmCtIxg6XZAQu8HZLK51ZqlQ2LoemdApKjdXL6QTfm+SpnRMTAlpcv95uYiVmLa2hhdW7
o6i7/iyZAQ+R1CkPYkrbH7rM5jtG3HwjNq6IfrKlcmU39G3RtCB/Oq7ZXLJCqkOtmuSPKKfa2pkc
6hu0BSR+51aF9VQTkr9lrZW9ZhRPwt3tzn58f2FLTcusqoQNwWbYvowqg3PqvC9xSm8si7WRvE7i
u+Qkdwwx5yltzjpToO2Vf9oeF30s/8Cdki0tr5UVsUT3VUhquWbiwDqa/xkY8bryG/RTN5bb2vBc
//6uB86sa8fQZoMdn4a9kx15km2M/NrgLE6tCqLibauL5lwBfutk0eQ5A/zoJUQOkS8yPjkFi9uQ
O5lO2s9Wc56ays/y9jtqrfvaje7N2t7fXkIrE8AX8SUdkUox7RQS+KyHmkeRehHwJndVW0wbQMK/
KN8PTni+iC+KgQAvSs3OE8kUZKryLvlWTLTAgypxm1M3xtVjZOp8N/XRcBzU6B7RfPwcR+boJ7XZ
3HPKnYPIhX622ax8Wyj6ELesDcTQ84PV0Pgrj2ZLemZrkNBsR2Ts9Fyd4o5nsEOC7EnlQbgAyrWu
uVmEWgmb7vXv71aXS2JKSlBOzwn7M3DHG8ar3Q/xUuNX2289h1fWmXv9+7tGGM7fWHfQDqZ2h0Jr
NcUPCQwS/hAy2W+0ssVnCqKCLcVFp4krTEvfnu1seJnl8BRX+nh7hf2lR30w/0tl0aoXg1ESjWLr
JO+p2SX0KqWY3CeMwRw+y/V8VCQ3hyApU/AUYfL4s8EV+lKYRnnIWEUvTdurF5TL7dPUJeWdxLbe
8dopznYJiwufMq2ODU+on6vO+mVrmex5E9N/ZN91ZwIi/iHKKglVVqfrd1AxhuRUJOixHQy9B0eV
H9J6mo+WzLPQspLmkZMk+0aKjr0a0kr3UdLxoxZxs6sAzv5GtK5PKDq6Xl9SO3BVMh7BBatOVifH
uzye9DHm0vJbs0jD7KqeDNCL2fjwv+HxkfNk2NmuKmck/voZ3jhA3NyXBbd0kNdln52Ek1R/Ei4g
Q9khy+7RlHyjE16/t+fjw7qHAA7nv0sKvjWz25cJbItn85wg95g7AeisAY3FoZGx11Yba2oltPyf
zks6TZGVN24IFwYVWmlEA+70Oqg5SzdglCtNLPHPbNbX7Mw4n69WKs2p0ncp2UjTrhwey/x1F0WW
0pEE5yzOoGlq9/RlcOdy45qyMgnLBLYzj7PZ5C45K5mf55E8sbwIi3z8MrrpoSv420zmjWlYCyGL
o0qWMks6xFtcEkovaZNTBhnvgr8WyXy4vaLWWlgcUyrRfJoyiK0ZY39PpqHEMT7s4tGugfv9XEoe
IWqxbulQFqkbo/jbRZnHepi17+JkC9y61oXFGUVqUGXisolCrb42VufVqLtX850h3m4P0cpqWhYb
O8NgY5UoWFXKrAzqQfu0TZqNy8hfHuQHEXapiDqZdcZKlV6z1DrLoO4LCe2BxTZyG6kbMNuKH6ex
S/2qycVlTGrt9U0NRHOWmvauoWm+LyIJy4Pom+3BeZhZ4BIzXnksl6Yf5Y7wZWL0QTPLqvJsgLx2
DPJQvs2jNCxg8LxjBmDSyZCNd5YNE+Mp2sG3fLgvktHeN7WTVnhBTyVMG+YhcCBY+ExZ7XjpLOHD
Mo9p9CLqwf3RGiZ9ZFT1l3wsppOwafc6ZVF8yYzaGmG6lr8pYzACxuvWm6a+TRGQW3nXwB8K0pcW
vC0hmTGdKpPMdtA1DQqN+cwOXcaNB11HDdkY8BUpMOYszn4oezLADB0jRF5gX4J7VXflLkrnQ5Ee
iGG/uNGr4aQXq//aIoWAF8JG7L5+/6OJvi7fd9cB3JXdOK1VFI5EvrlaBlnfBI5Vfbkar1moj99e
rSu7wbmG23fNzG0OUBDDVoumfKcKM8gpVIacF7eugs+1sLiat5Um2VxAcsIivae59gj/1cKSMXE3
wvfaSC2inhFTPDQVMUIeEQhIgfVGq2PKQ1p9NdLpc/fzJVvbMprOHGv0QornESnEKJnh9HDpOrLR
wFrYWMS8PrFLW8Qzkq+8hnppZz/CVGiLv/LhLHO+JN9Mdp2alj1P4VTNT3C18Mtk8DI3gVTq79uz
fF0v/7dc0cJiuTISN2M1WGMIt2cSZlq3Bw4sw07Wm5LEHx6kaGK5VDVBhkxDaqFi8xutbTDmEzmF
pOsAQ4WgHARh4EPceUar543dsdarxdrt4nikDQNA2oqgZggk5I+UQg4k76qNtbs2MYu1K/MZ1UUH
vXDS1nrUduk+ABLiBlliDoDGyK3b04erC2O3OLejNMYsxuYURol7HG3IPAmyoYW3Ni2LhVtBIT2B
n0B6JuyJ289GIz2FImnbeZQ/xt3W82itB4tje6Am8pUwAIDbFgGVxv5qATJ0e+2ufHpJpNFONqap
zaZwHruLU5MwSeun25/+sKTC+bLG2XWFzHvummFrI3ftR2kz7AzVAuhBzOQgmtbcGVAxClPKqjc6
GFs03LV2F/OdlynltWhYGOv5BQS0xqtAGxStIF4BUTmI4/0gmTC9WpJ0Y698GIbR1cU6yGSKOZ9b
gjr0gJv/CIUYHeXEyxhUcAvRu3tVgkx7e1zXpmyxGkykpcwcIxt2RfIwxvBHi8UGDecv++ODULas
cfZTZRUJQ0fSwnNhjNvv+hc4rwUWstte/IenXnNfP073xS5+0I+3+7MSB5YUFz1FpQZtWp3JbJ7S
2aV3lmlOOwF4RBAzZRxuN7MybEvCC0sbq1VQjoVurE1OE4oWL0YOiMPtr691YnEGpFVERoOYNCwy
50c2Z/0xjclpAEFlP9DZ3Zj6lZi8pLzIydBFX2J6qHuo4weZPErj6+0OrA3PYteYs7BazVEkjkX+
Wpjps5MYwe1Pr/3qxe5w47HgInFpODuwiRm0OMK9+OozV2wAHla231IXdMCLprNnra84d9gK/wI/
B4XbnwTyaqazRa9bGaAljSWHSlNkwFEeUm/5U4b0wZCOW9Ija9++ni/vbqLmqN0+m67CwihLqfJf
Ai7yp8Z+SVvJ2ZTEcqjIGbrJ02VAZtXvJXVPImZ0IzuxEm+XvJWMAuLT1Xj0qQ536GboYeStZ20F
eSWLXevmWeXL7Fessr2WZvF6u2Mrc76ELEFaUyU5KWg4MMf2GUSKMkGY1zX1fT6UX+sKb77PtXSd
tHeTkziiz8Bs12fFXybnbah0ILHObPkrbT/ld8lBsv5vG/r6xtQuLu5F1g97PdmQB8QTaK+seNMZ
7O+EfBDcyWKLV1adu5NdkjMK0dDvqzpY0tNa/gtj1d646DpN75lS1uCVSVzmB2Cq82NL5ypFidcB
49MtJariphYSZ0Mrwwi2Zj6ntoVvuWpXT/H8gxSswIt3dAEPK7Tlm5LLGahWOzpFkjhhipnya0G6
YNCR+a9VEnEqKO7nHhDa/N6Ewh3uTiUcobseHPnOgdJCMpr7ueAgvs1979Xl5L6K9lq4htRA6zlj
aj9LV2b7SYjG8a1cIqMxlvGFuR10BKFYiDd9VkcHx21i6IokNcxI6mFfFAhCrQUFp4RPZM9TXuxZ
pNVz0Q3lYUp7fXByQ+5ijo97LJlRRKfUfRHcje86tydPSW6Od50JqyRgeuegEEXpDxCT9kgnlFfI
LjoaMDE98pyOHkm44Qll6zfcTZyD3ZvcUyKGNrrR2V+HvIQ5JhQ3D7hIDEGWsSGY5op4I2RK9p01
Vhejq+PdxOLpGco+jqd6yr8wI0YmpG+1G7axzfaTJOXJyRXuO8D87moYLQU1tfI99me1z21HH0D4
Vq9SW+Yhm8bsRTmmGyqpyr2VQ+ARgIJUeE7Nzd+d7YyBOarmWcLiPJyTuj/XnX1u7YHtBjHkp6ke
4x2yPM5h7ogKGjnHuyJl6l5kLn2yrdb9bQK/+ABKNfCfoHycnKosgojEPQih83QnJhrv58bV+BQ4
AdBk/UeRtgsK23T2KYS+7Xbs8RbIXVh+UIAjRPJolAY7TbFh7F1R/ok7ZZ9sVZFnarVf8yLvjg7J
2D9RJNrKhyXG8IOxefDxbrUKL4f+v/Ty2Ea+J8rLNzXDP72ap/mUS9UGvClSSJH17mNm98NzCRHP
e9WVV6XbSf+obFq/SFm39/HoxJchnd9mC8bW4DNlD27rRhiAKblr3fbFkQ1KcZoNmJC6PE8TENsJ
deQePNPGM6f6m2srKNtKjDCFhcEpwhdPUQOKal2Uduk3Q5sHDahnr1E2juFspuRATWoGDHBxnyDX
tHdmYXt102qvgHTVoWHa/M1g/3GBpzQw8t1c/mMgN38S8zTgipiog4nb/i6lJDoMZlo+SOwfx68N
3VyUXVQ+N010sgQcBSu6CYTkbhgpKHmNZZvss97tH0VOiaetWARGQ8c9tcrkCCYq92HAGnsCZtaw
XWA+9AkaPx+nCiAMmCR5USP4dxjjFk8Ah01Pvd0lQQOfp8CeHHl0Jkr6nbTF6NdNp3dwLGYVYOK9
ewbJDJyUiVx1xnmhnxQ3yWOussgved2E4OvOh9JsrTP47v9GZmWF3M6iIDZVGUCBOT06FCQtLxFt
hHPVbeqTLfVwL4ClL/1oouJ7SVLbS5hr5T4tIxRqwB3lx6nJq58UepCpl2F+HoGLNKug7RlKblWc
0wc+1fy+sET8E9YA36ayVC5iB6RD8K1I72BVIfalnNuLhvkifEvQCBTakcNron7vpOXsOxVSEJUc
Z4jIsVo/6gSrMCkcHRAZ8/MoZL8D7lYFogF+0+wq9x4Yj+5+ioja53gt3SW0MM8ddeU3rOrsWwRQ
2wvWzvjF6SMUaYnRtrYnxlnBFqHQtjdrMR9yxYwvU1Q03x02EN+A76VfRn1zYRMKUQEkeGHPjnSP
ewLew1awajddD6UBB4F0TgAtGg1xTUpib5YsYV9VkWofHoNiZ0BB5Wc7KhY4CU4DIxWAzsk8FQnk
YwEl2k9RL/yuhPJZ0UAJ10mK0e86NR4FQPQPWskumAq3vIf/Y3GFPF0tqQSFQBCzSlSeessjJuC9
Y1WYjyXAN4HSut9jB2OZ1tgLADe1e5RJusOIu3jqFVFLCxD/RHcySdK8FE4MVBDJ9V3RpF1A04zu
MwFmNwPvGXoA0/CQaEC/RI+XWwLG0EOexBBoUCz+B+KZoFb0MrkHERCjYmkzyBygsnLQdbxYEOQq
TaIz+GFG8z6N4VqQCxjeBbh+FdKPIKX7KKau+1LlqngmYD4EdQWTYpnV+Z1MWfm1ymFxBJup5mue
5QDGjlg9JwlAxT4fGdk3pnrkSB0GqUX0yZwt8tN0KQxlMlcF9dyIeyBeKxRwkNSGF/h8x5NZlJ6T
jvmVG0MOyKrIp4rGcTgVun61ISy7A+LUPWhj4Idh5hP+mbReQmfrVM9p+7U2cxxdTR19GYp5/p1M
fXqw49x9MjuFFPAkM+wTInxCbOvYG9I5JSh5PUR93V76oinPFoL3D5Ma49eia/5MBaMn+Me04DaP
svAnq+V3fTtN95Yw2l+DBROSCpgtD7TnYS8sPV8GSJ8kGOLJBL5/lDjMcwIlYi/HKtrlpYRiQT9Y
MrCoY3yHE0723Ms6+QUeah5ohIUHFnfZj651IFmGTLbPiGYYSdK+2PCQiXzDEVHg0gYHS5SpS8fA
Teg1bI68eaYCoqOJcSrm62Ws61X/3MHLwK9KOwvMqGGHKYZvXhMzfQ/NveZfckVy5zZ3X/mgsyCf
hnZfEXg9xW2WXhI7678gbusLQq8ZkAhEhbKYq4tEiDsWBkow5kyYDGrZsdAdcOmqMm4FtO3iALa7
xTEb8uz7UBn2nsAc9VSXdDj24LKeKW2SYDI1sHbwDNRBaiQqzGChKryIj2AlxSqGkpqs+cmewco1
bNX/kzLgCOc5qx5nMVobGZ+PH3rgfv33FttanTW3onXDPGVJOGag7TDIv/gmH7fsmj5+Z4Nf998m
lO6lYys46WIfhnaR9j5EUB8V5GG5YW8BUj5O64G88t9GbA5qiRxaEpJewRqmY5emNC5xBlhomZyM
K/khZlvFjrUeLTIHrGg5giheaHVnQv68OrlxDkmlXJ4io/wMvJzjPv/fDsWqFm4K+Rb4Js8NaHCg
cDXNBvDl47eruyRKXKW13XTOSAhM/6tULkJIw+fg9ttr7eOLdxGvCSt5L1FQBFogmBt7Dvum39Id
//jrfAmUtmgJylxWAKinjJ8oof0zML6Rkvh4K0D14r8j7ow0Hxvogoct4H+essoT6nT3EPP45Iwu
3nKGQ2rXGSuMug03rHmaRk8W44/bo/7xj3eXaEw5QOmkKHH9w1W42lsZakozm+3XQbnDxqr5+Pnu
isX4lMpxTGRrsMUMQH/BdTwADg+5Uv2j5tUXCDD9e7srK7tricV0S8rmig1uiMeUL+F2GtvCG/rO
q0ay/1wTi5BkNhBVd4qBhu4o/Yn+05ZTqMSuEcXudgMfL1N3icF0YoIfDRWYkDS4IrX9pc3dTy1T
dwmtLMcBTlIlXMzi4tXAadSqp1ZvFXhW5nhpFC7TSOmyjM3QtWF8EmkcU5mh8iBqcmg/qNZrOmRs
bo/RWlvXsXuXpJnLAtLGHZJQ8RhVZ2nzQ2+VgaNQye+BGff6jKuNVO/K6cAXMUmA7grg+EzDCvzy
wClT8FCZ03h4OdveqONqx8axxnXX3VKYWlvEi82O2xPw8I4Nb/pridcBRtrTk3ydoy7y4Py3kYf/
OI/nLjGSORRUh7aKAQ6Jv/Q188YWdF/9vYzh8G6mO9X/oMNGynBttha7H75Ro2wocKWyeTOnb133
aJe7EXOVGt9vr4eVELZE+tlRodyxNcqzJvJUWfK3iPqg7p0tbY6VPblE+81uFGeAX9BQ28XkEcle
+xFItts/fmV4lphLu6plKhgSdRnumB480A6u2Z8ymu46a3oBn2IjCK8N0uLqAcppP+I1QEPIRf5b
M+M57aZjk9db/VgbpGu77zYlmyZZOiOjoaPM+lQiZ3vfDUhE3B6llV2xBJeBPUEdCzeEcGa114xl
QLPv5pjuasMKbrewNj6Lnd5UwrBFRXg4C34QJf8TZWXiOdrZuC+vjc9iX8NIN7NtDiEUPDvDcZCH
pN+S/llbQouaS0tzBh8qivtBrLA839L4rSBxoBPUdTZuCStxcMmQxmMKaQSmAWqH49wuFbR75GaU
n6thfnDjZm+asd4ZUexuzMbKfC/BZe0kISOBh2pY2VPQjW/91Wgu/QXiy8a2W5nuJb6scSpjtGoU
VmeoVQxIUTTNv3b96/ZaWvv114l6txdMZlgMEuEcbwp5tPPyBemWwjcG+YCMirW73cjKgnIWGzpX
VgORaIuG8Gm+Nyb9UsT55ypJ7hIthSwULATsmIeNJN9ig3wBYcbv3Q0kxcp6da49ejc8wuZtw4eC
nPvM8osKYGLcaznequRUK0DeaTZsFdvWZmKxq3lm0bmHm/FZyKNoDPC0fqcQpEX6b2Ohrq2jxbaO
85jIVFoZHIHMvXB/suk+c+uNKV779YuNDU5qitQUECxFEn2rK5JDLSS+lANSNyJptiL3WhcWB7RB
5MSieALiuOnVDgzip3q+qnjoLeHZlZW69LooSR23pWhoOEb1aSTtHyPjGyCGlRFaml0gNddX0KpH
XLKti2U23+FUeikJfUZZ7e32PltZrUvDizodIJY+MXW24BjaOqhswuDrucyhcQnfF1i9ZvPGvXZt
nK6dfLcvkGe+MqlKyFDMYCCbyv7OWLXxhvzYUZm7f7Xd3n1cZayozaLGxwGs9ItJ1x6prW43J+II
a4oTNFcOIPR+S/T8k9HqwU3MH6PIHzttPQHt+tRl9FlQ8nx7UP9Gqf+vT7pLh3GY8eW4WKd2mA+8
PzrQoEGOPhsPtmOM97yS8cNcNPEhsurmbFgW4N3MZCcCHeBfbtyJL+YAyS/QN8tnq+ZwXTSK9mW0
JKr0PVQIAHSurWdLAtnS9TBjzCEp/mCxgV1M2vyBFdAY5k7Nek/YonxwkVO8QPoBNbomRs4sroon
TcEPrfsGs6w0OxRZFu0xgqNn9H10F+E1c0YehN4VYLKeMrxyPFY2dE/1VVmLiEn60EIdA827MkTa
r/hRNHBtq5imR2jWZTsEbh3EGU6DpqAcrrQlWD1I+u90hP/IucV90SIyanHVrJpE8goirHuEElC9
H2OSBvDqJV+ysRvue+E6G9FsbQUuwiVUQUQD/yIC6lT5YJrNCWa/p9szvhJl7GWgLAS0mhzAWUR7
MKxL5j5Z08Zj5mNJE6ztRZwcIcYHCrwtz31oHZpLnvqy9eyLeyz9eFcd2UN+ih4ghqXu8VS7Kx/6
jeiz1qdF5BR4qQHpwCqIXxa0gZJXCaJAr6i1Yzkft4R7ViZl6TeSlA0iUJRUZ6Ln31Y9fy+apNkI
OSv3uqXHCApTjshtl4VKG+0lySwDzozWvOsgqrRD8prA49flQVzM3dfb6+DD3gjmLMaM9bwhZQ5l
jbK9uBXqcaAV3f7yh30RbHnMgHBuJLTEHbWAFLk/O6N5Kph9pghwoM7FgP4nL5Wevtxu7cOTB61d
f8X7eMrBgqfK0fApCmo1PkFq8lJO2Xkq26fbLXx48KCFxS1ybmCZQXCxO/fUBqSxhvFX51e59pMi
OdTjp4zR0Mzi1LELu09mZJxAsi92rj0H05YZ48pUL4+cfKJJU6KSfa4Rgt2uS71yFhsPkrVvX//+
bvjpaIIXIXp55rH1Wqbua9VVf26P+4e7GgOyCIJFi3dH1Vn0bOcW+Gog4IeVjGxolqmNgLXWwiIW
siYBzdFwsQeyJDsng5EhC1riyJgG+3i7E2vjswiJNjfMto5GBA2FqlgC8WVk5D736cUOrrNpcsbZ
NUIALP1EvlXR1rNj5UcvI13GcB4SE7IDhgliItAn9Zbz5cqIL+NcZ/eT0m0uQqts+kA7AA14tlnl
f+IGsIbb47LWxmK/krTHycQcEVa99GySQ5/jp2Vu+SWvxJulbVKWwS4ZFJ0o5NYZxChkJr7X7Bst
t3zX1n799e/vNlTrxKZtayJCNt9d1Qhp/lZ31UZoXpvY69/ff1xCKLhTTJ+zZJD7LqJGkAC/9Zlj
WLClr4tOOtRHK/DUk3zOUAZvn7go7zmXG+/VD5Ol+P5iYpOqjFQMVZOwS2sT2A4Q4iMWFNN4njry
B4hU5VmjDBNryzLxY2g2WlzEZIqSkgIsC9Zf33vtqx/i1QbfAyX+C6rjEXDZ5Ov087l54rGnn2+v
3r/2Uv93I0ebiwUAdUCtZzNW56m2aRDFDbf8ZuTVbzbqCLkRGz6uTtJ/z3BXbfaA49jPc57n+2aO
xt0ADgcQIC3K2r6RSvkmwcB56Nwi/RfPDsfrKcV9PR/VeMilnQBip3L1akIkmu0LgD56Ly6vNyY9
F+kfMJ3KT7Kylj5dRX1dGXBYRfa5Gu/qWWI4AVsMRA0v+9zQW1rEK9tzadqVTrzrolZB1Ksb4Rnw
21DADosA+qK3p2dlBy1du+BhJsY8xvchZOOBcR701ZY84crOX6oTwovPgUYuoVBOToZ95gzOrs0i
eRDWNOxv//qVq8ySHuIUBYB3Vm+dUdFPD7SPdmyCknib9HeSpodRpZ/Jcgu2VMNrysEYdMLhi2K0
xTcD9A1/gM46UJowbNvgMq1MhbkIZnRUZGKDys9Dl4YDKpm0Ml9vj9PapxdXDxgAFMpC9gsI7uKC
SwigzfTP7U+vLNAlM6pOis6qKkbPLnkT4nec/5P21DPzT35+cd+AaUZCATOxzm5cPDA5Pk6V8Qe2
TxUs+9Lvn+vC4uIBgAs3r7yLc4NIwWnpVZaGdfgTN6qN59DKIC0ZUq1ubQgHQWMS5b6dBNptGH/y
uESM27qI/KVvfBBml55DSRcPMDkGs5wavXWiSqb7hKv4p6JU/LFlnDw0lmVdZsi9+1Ou+K4gMkPV
ybJSCF6VDpZFDHx2NCbWnozTtFGlW1l5S1aTI5VVlRoKuwa9mN2EQtRWZFwLL4tZa4Abs/FjYT7j
nK+6zdLIAXHcqGmvTNiSw4QUjDJTq5nh4PSrd+IKaD1uYnD4d6ivbOUvV3qwJC1ReyCzBq7prJA7
3vVD5/o5HSB5lkwbh+/K6C/5SnC8tZvehvBKa8ByxkqIBxm2LTGstZ9/Hbt3ly9V1GqQqWGEVTwD
Ug/PFNS1pJN9yZN+dj93w1uylbjgihQO8uBpC8m1dn4cun7jpb12G1raZ6RFNThJlGZ4y9T6CG2l
svaHpgRevpX0YBQjfOUsbj9p13GMg+SG/kkAjoN2nlO3flVU8VHA/udXphrxBHOa7AsSivGxEw77
XGRa+vZYkUqM7vpUHwVWNy8hLkjlaJyUjOTR6qOtdM1fltMH0eOvwvC7uRxtOY7xcH3WTbEOgN1O
PLcBXn+O3lzT+N4mxmOE+6lrT88TB4r2duBdUwZbGoAMpkmIcEYeQggQogAi9VrYmcW2k/mjlig1
FlAKJ6rPfIgyJ8esbzmQiP3Ggbty/15SvlKTOCIDoPnqgf4KUP2f1HJcryuMeyRLgZkuWs+Y1L3l
GNNGh1e2zJL/VeURgz8PisEpEnoArnvU+q6iLXbZ2iwujYswgxjHxHbxlov9IrH92Gh3CvgYFn2D
V9eurefnKYPX75ZN4kqYXDLDkBuBb7eNBi0md9T4URNrn0WXPt84Pda+vwgxtM9hy0VGfSbNvS6q
U9PjYZJMsEyfN5JhazNy/fu7hU9pUaMCkFWQOb7L5yKgwy9hmRvBa+3nX8Pyu49XwP27CWr+4TXp
L7SEgj10rq3ftd4q7axcgJecrwy6HxXP8urcdlCsUQ/MSk9m/gw+TTDmnxwi9t9ezLGVWcmAbeJW
D04EQLD1h0dbROS1Dizvd6qy7NR153Myxr5wIRQ13fcgUkDlzM/7b7fjzFoji6tCm5gtaWJOz5Zh
HksgZT2u4HlTosCDp1rhWVRuhJSPZ5wu0ct2IiAoMxoVMnCv8BHywFwIIK8FesYWaOjjBUuX4GWk
VVG+dVGTqOn4Zkl38nU2Hkfb3ILLrjVwHcR3ixaeN/HoQhgfGkvV5CfDVB8RpJNHE47Ywe35oB9X
VgQVi40NTROUbLLEDcs5cUITKq1AecOdGPKpXedpSVUCZD2ENvkszMOYN8M+quMqC9yoikNDQ9oV
tvH2jus4800yVMemdPUFUmxw7e65ndxLlzRnE6p5F1r3gzfaswoHrSxPu1N0KVNESNX21ssYlf2D
zUV9IEPTfe17N/oys7YJctnyL2bcOEc1FTyQOYMIQGsxwOlrHSgj/Q1H2yFoHR4/pJ2UkDOh4y7r
xvSBgcffeVNN5oep4pMvpqyEjpRK9+k0zN9mtx0DS6jsVAA6eXT4OIW1beShE7n5yTWHf+z6Whac
IDWL+098P+dQ0+oLEf/uNAdDIAW75y2N8vngZF19kMCnXepIF9Ae6uWhokbmw8+wvW8j6GuCSNnv
p8GUUPsX+hXSgPU+Mw21c2SR3PGugPRPx0A4hPMFuadODRaWbDjcdRhTx2JU1WvviDenLgcfYnOO
jxgjzpp242Hg1IQTiOLnIRetDy04/tsZnRqchbp8dcEze+3MOAkSHne+mMlDgmjrZbKCuD8MZU59
m/0rORRvoX5UHm1J67M1xN/aNmZAnYzjfrRpCc8CPftm6v4aSpJ8LbXj3nGrKC7SbasvqdvboG/2
fC8YxMcavQX6XdkGSznBGWSpNsK7CBqJ7aG+SjD2ALb2U76R/FuLFIuDZ3CJhhUYoqplJpEHNABi
UZf9nBSbg1RBpOn2VlvpxhJZP3TI6QxDBlV7aYBrGj3Gg/pWQMj4c583/xssHBqbJbG6GcaSmde6
j1Ube8P/OLuS5Uh5ZvtEREhMgi3U5MKz23bbG6KH/2MSYhQInv6e6rtxq4siora1EKUhU6nMk+dM
ZCVcOv98QZvd36P7UubtmNbusc3ZY0WLb3AUPy//8aWhtXvHHTyQlDjMOTYloOMG+reuHFi7a5y6
ScFq7tdRqpw3N5vuJbWvKXX7VMehZ6Wshgl0eHjN0aBv9p1LN2688tRYOCg6G7CRcru2Ic8RgeQ4
9KC43RhWUPvVylYuDa/dKv1cAEpYzYAp2gJ02qnjhaWJuDpm+RpFxIJF/YNDnxzDELVwj0MM0AN3
03fbQIteqqqNazQrxZiFc/MPHt2NM+W4loh4/WFWr7J/v+o86pJfdeNlTVnCAUJ0o3sg4LvMAnMu
05VTeT4CojpFI9jrlOHY2N2Rw065Cmn/zLOXqnUDy1zJkS58Q8e0J26F9nYkHCLlmtAStD0OqnOn
63f9KSpl3jTdU1K3VymEwhrMv52DIXjM7Mmxj2CXOw6tu6NJGzTzuOI4l2ajOQja1ujFzQwbT9Os
PXIARXcNxSWKx2kdWgX3t2be5S+Xd3/JOjSnQQQBZU5vTZHy70CtGtTkCQJgK6a3QMFHdRx7ltay
j2eMPnNuH5uRqRsjNtlxQIUlhOxxvFNTJyLTyF7NPJF7kNqBgwAdk2C4idcwh+cf21QHu/dO3vcl
T9so7uL8RfWjs41BAL+r0EvjVy67aZUvoUs15IeqrulKPL5grjoKnhBjHCwlp0i6Hu7Xhy4rV1Z1
Yct05HivPOD2uraKgEu/A0vVLzzrDyQB9cRVR0KX1Sro7NpxWUEpJmG3okMfaJmLgAny3+Xxl1ZG
Mx/A1KCqZ0A3LvHsx9Sx372Zrbzal5ZGM52KtnzgjldGLW0DZkG1z2yDwX287o9rtjIMUBy2SxOp
WQPN7szag450xYMt3CA6OhyN77ZntNkcJfK1d/8D9WLgVR+uXEv/LKz5P+Bw2oFjRNrsmDKzu6tA
73kjpEr3lxdmwWPpTJugcphdRK1lZNZ5HdalBdkx/37Mq7suJZukqa/CuPtUR4hDOjwufQP7SzNQ
NQtomSPzK7PrsiZUB4kr32xBisfnqCbpxgALbywpgHcQy7X4inNfOKE6Uryx/c4tpIIeekbGG5A8
T098ljzkPmt+XN4ND9fQvxlV+ofi+8szOq466jhOOkUDKDtEVufowHZ/qBGCFGLmz76rdqC+uc7N
6eyaZVIQURZUREYh0Pt+Q9yVWSxZhGbKUxU73LdpHdHS/JUqlLVPUqB4wpm3RafW0s9LdqGZdBcL
JcbBt49k5N9ab3ptxLTiLf7UIc/sg47eA+u1M8UlOPs6n1ovZWX7B7f0Uxoo30BSMbXHPkCDu1Sh
O6QyC/3R7Z/bGhjhpJnIfrTB4LE1AJjL9hKaxr87wM9Q6/c5MMBjaZKwKbxsJ6Hzdguiy+xogKvg
CakM+vaHjjD3W/+/NE7wfmTo3QjAMd3nwexk1T0B302ARkD1MztRi5yEqL9dPnsLx1vHEBZO1ngV
L/C2nOujmQi18dr4Bc37r9eNf/JAX86235uDanMwtXRmHXaj84NM9b6or5I196mOHEz7yUxraCGA
NZTfQFv3APLNXUq6XT1nKwazYJ06hNBLErOXsYKWgz+lB8D9X6A2tk9jpOyM3nsxofmbgSpp5S5f
sCIdlJ4SCRIho6igmsbDqUamlv+vcd8quXLIl/Zbe4WPsQ2Crbg3I4sO3QYtTvw9sbhzHNDYvbJg
C5eLDrPmPtQV6lLhTkF/CPSPwnJ4F+o1dYewa1ewKEvLpDkbMfAZhGWC4gHh3YvT8pPaOYDU5TZB
0WfF9f+Bn5xzCJqzSUAZa028bCMB/pAd6MqO0B8I+YYYgRHaQQv4yMa4G7ZkFwfHl2QT35fv7nbt
8wuuToci2ukEkl0uoPAxNOVbNabWTjYJvaovyac6HpH5Y+0RWTRRUf2uHRRLrAcQ9WzstVrA0t/X
LJ/ShEKxE0CGtEEjgcdu2eRe97LWgYijyszc6nMzIrR9cWLy5EIb+LK/WjhY9sluvvgrUKtSPnMM
bbryBt38INtHijgo44oE0C1oVo7Wgo3Yp0X78hlQlzm09tDw1CV9Enh9oT6y0k5AzE7csDazIgkc
MEGtfG1pUprRF2Ys26KEQKc7413QPHTNpwXVobq4zhp1vSE7yUUreuD2UmM3z7gvi+82yt5mv+K0
/oBfzhiirq5Rmy0VsWHZEQnt0Hsb74BFLF/74HE+ttsibA/mB4pa9gvZlRvjxviQ79V7+ZM8qzxg
G3aDaG1lJRfcp66+4Q1VMSdJaoM509/bYB/bgPftJXaa6yRmqa69MXeSO2pyraih/nzfJXWOXDmd
VjZqwSZ1mCqfbL+SMsE6UutmaPiPil0nVwqK6L9PtBd3NQVXmR21Y53vmmQQLyhDIIV02S4XFl6H
o+IIQ67IdqyoVMbeIwMIMVXWBHG/huBdWhrN8BE7WMbIsLMumg/aVt0Wsb/iU5b+u2bspWM04GiS
Drooqn0v7maQniG9tXIkl/64ZtzESIzRjy0rqrj83RL3Rhnx7rpF1x7+jTU6IF+snAjELAHv3ksP
yqRTd+WWand4BoiKssvOhAZqfde7bCsJ2P6LrJtX1n1pZbTr223TNINUtAWVv/SmaWoEbOgBXVn2
BQ+u4/TyjpoOIZRF6tSwwlUaVVV8bxbo2E/gr0Km1nqVF6ahw/XGHFW/IW6dyAHxXpj1Y4dmKHsl
WFs4mzo42VdjR1GpGqLC/OZMTTA0yIxOV77PdUhyBT3QxCa2jOph/OWR+bub2t/z2L+PKb8OMIlV
/9vxJD5rfVqNsC7Lm59AuppuodtbbCiIE8K2sJvtZWM4/w4gugfKY1rBa47AKJvNLwao4nGeJgEI
kt2KzeCX5JX0bjcEWTvFvy9/8vy9TXQJ4gTdIS4tcohK2eDUzKW/8Zwp37h+emvk9pp01R/k1pnb
VUdf87ZEb1/qsshoFYIemxe7LkGBuoOa6E7Zht0GZVMPx0nV9c7hzbhjVt4djJrJQ00K88MDWeqK
WS0dds2buaqYSwi+WlEnJh9adlTSjzgf2HXKpVRHZ1dtKuLmdE0x4FYt64edOzf9vFaFXHIKmkub
OQP9JcuHSDjF3p/eUhds9o23y73/WP7rmkPx/ziJL6HjEBvCtbtTCAKWW6e+iZ3yYFL05aMT4/IX
FvZAR7TygQFx4EOhOAPVf5jkUIZya7GSOP0DmTxz2nQoq0obNiU9fAKxij6UMUuf0160j+0wGPd9
NoONrkzH+Xb2ibjJLNHuUPGo9/Ng1N9GUCa2QZ8UcZjwufm4br6n3fyyoqwo0goOxI6Sgd8No/Hs
zfOVQ58s+8vQk+0gLw8S1Ig3YHEWzZAiwZdmK8CApY3SXJ8R53XeWXisgFZ1OsjMcXcyrpyny8uy
cDX8g3m1ObNljcM89j9m4wHdK4Faw9Evja2ZuZlNsc2dbACItN0JUNbRk9Bz8n75n5/3m1THinIh
kBfiMJG2b4KU3OZjucchCgx+neYu1dG2irl9qbhhRzz3bkborQYqtz9oRdfynOdvG6oDTsu0yp20
908aRc0QkLL7MGy+QdsSrlKjCwordfDJNUGRhe3QwaZ4T4PmIcbXch/yctA427Yp1Ax8I1mp8yzs
iA43ZcAK5azGeo1jAWTWWG1Nq+4CytWTr4pxxXEtTUMz5LjgedUnrh3Zp2Cvyr0nWwzoV5tWZrE0
vmbNtTl0Y2dhFogFgoz3gZtXQTqtlakXzFnXGFDQ24CaYC8i0Yn3Du3uorfW6klLlV09loCS+yid
Gk5OOcN2aigSAXn8BtUNMC2jzW6ogDgrADOuvObHOOX3JFOfPI+vDPZ19CkkcJkF6BxMEkmV72RI
iyM4NbwtFfYawHXpjGmvFYdZDTDYeK0o331h/HQlQsw+cwY3RHnu7bJrWdoj7YYXkleVNeNu9Mbs
0HJwmTjZSpZj6f9rzxUKHcZybmcaicQGX+S98lhIrP/iYQ2ncN6nEB1xKtjk5GJMnGg2+xcx52Fj
uftBlg9VAfIAG2DsOllJNJy3FKJDT8kM4bAYkOyooHBfSMajPIeq4s4q6qvuPqKT5iqJ7is/H9zI
RQxeslcrXRn4/Dagp+DvK7tNYjFC8YwA/8IZJBOE+JYAxBzOHnh3PNBAryQxl5bo9PuX0IBCLcLn
DSbAwfJuFXfQP0MOdiXKWtrq0/H9MvjUOcTy+OgCQ4XgbbiNfQ42pSFwYnBbVS+kKTeX7WGhkYD4
2k2e5h2H5BlKyRJipfu4s7xjbBXVt3Ek5GChsyDdkjIu82BijgyzpuN84xVNupbGXvoDumdxXTsr
PHA0H6Gz14EefAIxBUCSAfrlgEC1jMBb82HnbZ/ogiYdiuZZDomLKPfQXJRMj5DhXbGXhaF1+KLb
oTQGjvQ+ajvzh1L8ByiUV6CAS+dZ81ilPUKDBbw3UUXy/dTek+SZNc82RA0un4Clv665LWPgaohH
jM9IEZaQJGiMleB5wUJ0EKNEmz3JCg7KcZGV4YxK/w6N4WYIWdB6d/nPL9iJDmVEVllCRibuo8yD
eoT1GJvVN0If287aG+3RuzIyITqnLm0qKgbmOZHwxpBTyOAOvxnUTC7P4k8q6N83FdHxjKqpFcJd
3Er1xnoxj25YHrtX9tOP6ptu6zxOob0ttvwle/I+yIt/R4/yNj9AHuNTfLrmdg1VuXASdMBjKRJZ
Zi1QfQ4R30rW38lpjW93aejT71/8GVCUMWvRnhQRs3uyGvnmNXTl/P5JdZ1bPM2DyVIS0Tdo+ejQ
9xw6BavDOE36FxDgQzfDhiZ8yPJmCkU1zg+CoXM870bre2q67cPkIhgHOjjZoFnSPhoVRxoz88pP
Y0Zi0y94poLCPjH8u731I+2Hcde1hDyAp7hHW3jD90aTsNAZEw8KEVxe9QBCGvLv5aICmj8EVAjR
VP42XLmbfb7pjJ+qWevFWXAqOt84b6F5OAweUIjVXZ/729ZRkC64k2t8ugvj64jNUZFmGOKYRnO7
MY0AT1FgKD9SNaxs+tJ50hao7lU/uyPK4DS1H6gAInQoXy4b49LQmj8cgQoZkBBD2Xa22FY0k7c3
ZzGvOKyFhdEBmn0qxzEVbhv1BXlrY3ZIpxR6Ebl6qkvn8/IMfJySMwah4y8nPjVO54KnnnoOQL/K
Hx78JJ+30PWwNtA13AMlCpbGxPQ3faveLn90Ydl0+GVjNYACe3YdjTX97MrkN82u4tX1id6fgWGr
0oakbWTK6ieBohUQs1X56Mqp2l/357VYjsWSQcspNaPUF2MgDfYwWfO3y2OfHq/nduO0YF9cn6Az
bckE9zQaA9xRjm49dE6g755vxpMH8ujK+2PhutVhpEAWWHiAULCvUJptXLCyARlfjiFN0OJ0eS5L
m6w90XqIa3sQTxmj3sle2RTv2lhduUyaRftT1scOnYEEEr/BVh6gou4ZUB/s7hJwRF3++0srpJl2
3QtZCB80JXjL9pBcr7tw6Mrmps+atZ69BfvWcaXMyOzJB+MqSukugxzOkFeQf+HVgVZiOvpVB/zk
VZPREaYdgdoPkJmgcgJ1/NvIoIkQ2118HISzlodbis11nKkDQsqeTxWNspEkN4RCmL4ED8N7AWjN
vvFrhOvoYroBkXByo4oUQZ7RlSvR49JKnn7/YjdxVmXSRRsbiC39/wpniMCswQNO0+esoivPrAXb
1PGnoEg3J7PNQInDHHffVvG07VqojQ3jRLcDS9t36hnp/y5v2EIKh+hQ1ISAQaDxGzvqvdF5cdy+
PoIjNHn2aNYdnRzyw2AD/Jj8Not8dFaBsFQyUBTwwmdPPAUD3pUnRwuYPF4kRg7x1sgxhg3xDaQl
RZivZSmW1lTzEQWw/21DBxpx6z8DLIrDDGJT5HGl+8OK8+3ltVy44lzNW/C8J4W0YoWnRf7oN4Vx
k0BIzjSdvWPaW/T97u1s+FBlLFayCguuQ+eczN1uAjW6pJEHr7TNBSiUhrgpIVUp5XWf0OGroP70
St8Bf4o3HXLxNMSPc7IS0yzsiY4SnQWYQebaUNEg3S0rRnBvdRuzr350LkTFkGFbOVkLNqvzTVIH
rRJcZlAdF8esKoOpU3syiU07fb+87wvboONFXWJOOLtQ1e1T4wVVz00JXtyOuysXxEIplehg0aQA
AyiqR3Ukh8zZsFlOB6tkqEP3gO2WhNchgdYpGudM69ZgckxwxTr5vYM6Lwi1uxodunlqX3kgtMhh
nEZ7TlFAjljRt0HnNlsrh9AG1CGvu3N1mko870oX0kBFlPMhNJXcVna360z3TZbifoQg4MqxWAgb
dERpbwmeCKSuImdAchzY/g0C3jUuyaUzp7mCcZCV5xjgZweQG4liPDbq7oDm8qAyr9Ks8omjxQ1+
AZAC0ANz1EEpTnq4H/K1kGTBMnWQaGPaBvOyU7ZSyq2To9lzeMWtu1WgP8nylWO9YDU6VNRuDFdU
1nTiZ0VruLUD0UZgrZ3SpWvNPk3ty0WdWU3R2Q2gwXRO2qP0Kj8Fp2drJIDZo33ckFO2862eQePR
gbjlbDsb36sAxe8ZFAFm58pngo4qtWTjALWWQhmtfvPRP9KC2MddI1xZWsLT718mSWwDPKsVopGu
MCHyyUHn8s1Zo6BaOgSaoauCz0nvnTTdxgKCprVbhUqWXsAFJDWl8pEbherp5rILPWsvnq9XEcYJ
PVVgLJ0i7yRxO3aZBR1FWQV9SkI3B9va5c+ctXl85pSx+7JgfgZJuqqP3ePsD4DeSht9Q769Erct
7YYWwbR5zvtshMa2RwvEaR+96wS8vTKy1uGwnWc0KG0huMiluXV9sZfSvClVv7IBfxRPzrwIdTQs
4A/15PTuGKXMMf43tjLmod0iFg0TCxFoY4/TpwOsDt91Mz1xu5VQdjTtJI06NDiC+ky2aHGEKq6z
G2ksj3UPoV5qWGjLYhAyerBLkM6o3BAyhJKivQEnsEzC3Om6uwav3A24fKsbk7nyMGWFuytBXn+b
NnL6Ic05/h534/zCRI3E+4nGfeCIck4QxUOaex5QKibUVFh3wvaASPxdCG4HExbsMDeGH85l3WRh
kTH5bYDwNwiPpfmzAm/NS1fX9XEyqvpZ9lA+atSc3liWVBBMtIb2JuEO20Ir3bsbWD5vwIFrHCgz
HBa4JfePUG1loSTZGHCDy92onByJUQhq70VmiH1XpXAobZzWx7pQ1o+5kCzZcD4Wcp/7w7ACtjtr
Oj75Bz2sBNpTpn6OZtnKoGDAemeFBYb9Is/DoVlj7T5rOj7RMcTtRFuKUq+KOjdLQ2BOpoCXw0py
aGEOOoS4BG1IlfcYvBjglsvPKf0NNYSD75DtFYaPf69dB3ig5VUD2BcKSuarl6j6sU6ZWjH8paXR
3HBqOYyOp/JtXwxkyxs0JdVGka8EXEujn37/4rPyinbg61aIUwDXDGZCvqdK3Vxelj9EpWes3tJ8
lktAMMO7Fl2+GUNqJmvl/EhBNv9GT9xvQILNRiia0nviFgNTOOnUgXi5OLS2P2cBlDKdoBl6hH9Z
bt11prKCCoQtD70xe+FAuXcYnMq884Z8vKmZb24yH4rqQRYLY2XtF24pnf5zclE/a7krI94lAJpW
7ntC+1s0mg8BYzUE5VO2coQW3LulhXRQHnGIAjNdRNB/FkCR+b7wvSlEzmxzeTOWPqAFdCna+4xG
TWgsTkCfVQAWGrZt7H7ktMfVfsU3cAFqduAZtZngiQ99PHB5j/0bJ/7eb6aVo3p2Bhj9ZN5fjmpV
e1mu4D0BLQX1FE0PDbmdkzURj7Oj+0QHRxu+043GmA4RMHu21W1a9YNLb2VhFjyQjodOKrMCneQY
H1NIkSp0LiXO/YD0tLnKwbr097Wl981YWJBNKSJpA8/b95sxfh7JGhPe0uja0rMZravDBCZDGzej
00KF9J6Mv644NFj40ze/buto0bLykAV1QIPFT0xfrl314GFih8sfWFp8zcUV6F4WRgICXDJaAZuL
Y8LjkJT5wRn3l7+wtDyan0vKNu7mbIL/Hz9p/R20GrCClaOzNLb59/LQPksZHClyS6w6QHlwDBjv
tw0EoVY+sLQ8mufppyadIMQCeDHz5D7rKSTi+SB2bVKDC1SybIV0dmkimgMaJ5Uj4gEYfRAfjPxy
oEo4r4WvC35ah/82iKqQzUSUUmbpJ4RZoso20T6BHCISM2lVbq/aZx0H7OJJ3GQg4Yqoicb9xqfJ
uwQN+L4sBdqeL39jobyvk9rOI63cusPDCHfLQc0yQhLLDCBDSQPD7A5eY3waUq3syVK2+4/u1Rfj
60yaZ65Hm4gYlH1OuIb9wDVknm6p3zUP6VDKkIJ3M0zAaGJzv9hCE2Ltdj178uDQTyfly8dN4PVo
gRD7iLAzfgbT3HxsWAyJ764hBy8f12i8zsY44NTVvjNwBkG+6cTSjDRw0Fj0ZzGxlRjn7KnG2Jpz
wYF2s5akc2RXFI1SGUA8aXGKd9ZYZM8uEgo12p9vJgF9YAMvs2q+K/rfxtAFZLov4nYlLlgaX5uA
BZaa2Mqh24Lq9ac7lOV9XXJj6yjl/cpqf+0GPLtOmIbmIkGU34yZQj6Mt6DkA7F9dxzqxgFnpbmW
IF/6hOYpq66R42RgJlX1GxIJm8ZMgjRbwxsvrZPmJkXWiwS8f4g+muwYD+y9GpNdAm33bTn1a80Y
S1PQfWQhhbBbyIq3LA5G+iDRnFOxtfDsrB34oLX8295m7kAjHhZ+zNthR+30yZ/Ez8tea6E4oYOl
ZdbZqSoRIFSp3YTgtzQPVSnQicH8p2Ts2CdP0/KGlnm9K6qmucb4MCEt6DEMRftq7P0jH/N7M2++
Z/H8QLrm9fKkFracnH7/4p9k0iUCtzqkpNyNx9MnKHh8jHkO4c0V21vYbh09LdqOC/DkoBnCPSlI
9Ym/N9u+DZ1+XgM4nZ0DfKxm3oJDJ5knjXfs6uHGNar/JFrbJ+bviRjXbt+z08A3NNs2iUHUbKNp
UZQO3ZdxR8KMK7T8lcmabS9NQ7Ntn6k5JycdH7SmBDEEJAeaBykyh/20Rkl1NobALDQDr5p6khSo
haOAEp0xkw1xb+P5hQ8VipLfLp+opZXS7HviXZ1JE9/w535bCnIjEv4oRm/lOl+Ygo4+9NBkVAEM
P0Ukr8kzAZh2V7VF9tyVsgh9e24ORsmK98tzORuo4ObTsp0F8Ya2EaN/TOv82fSsMHOtJIhrdEwO
0g9z6fzXV2ut2kszO/3+xRRnlXMDlDY88jMRR8xr5qCTxrQlqcrbIBlM45UXUMu5xjAxN83yyz7n
BVhqEU8KC/2r1LxXg/lqW9bz5bU7fw6YXj+w0EvmgzaWRBTNg59j06ZoysCZCHw1rOHRzi8Z02sD
E2lc4XmWeQQ1BHudWjY/IElZHqmZpGEMbsR9nKT8ygmdJvplf1KEbWiSQ7lIWf8rahmCATMYvG5l
O85bP9OpJ1rciOBTFtbRhXRpkLqdveeZ1wQJmb6PEvRfl3dl6TOaH+usjLJmkBBjhwiiDzCZ7ZAq
yGWxrdtkDYZoY0X+yYmh3qB5MqjW26ISuLPSXkEaK3v0y2ElQbL0/zUPxqpcxhn4hKMuEy+JMR1A
2Xx05vpbinx6cHmNlk6u5sFOeHIG9c46AgcUdJpmK4Smyk8ztt6uGl9PBKc2b/FM/CMHV/WHMlPT
LasBdEZmf3y8/ImFHdDTwZPlGqkbQ/g9T5winMT4q7G9lYThwvLomeAhZjFFzxDwzH7Ht72b8deq
saC5Qap25e8vfeK0+19MrUk4T2TTkWOvqvQ4yMYCa2exi/tprfC34Dn+0TSLDaNAczg5+lbyEQ9o
t0rj/rdIy62o5vdMrUmPLs3ktEFfZtLBzDphtV3U+PZjq8Bezq36yPth7e10XoHDY3oCmhRFBUke
sL27xbDJ1d4tFNyHEYJ3fStcN2jBKt7Gw3Ee+R2eoys9d+df1fisZuOzW2QgJijMIzblAZQU9FWp
DMqPvVW+JsjnB71B/P+xQo3vYDk+NkCZhdedbc0FtMynWWFaDUiU5SZlH0qtGf6S1WiGDwr1NDYG
G2rBFq75LMu/ecpZcSrnQwmm516Jo2zTy/o2auf2Vk35diwit5bHjvAtmV6s6vXy6iwcbD0NOzmF
kTROZh6hrJ7tcjl8S8tsDhLW/lfn5QMQtyvbsOCJdYqKGXT1CpWsEzIxCYsTu30Ptml0r8mr0oIe
02kqbM/zJeLVPpqLQcGJZfxGjnGzIfPcrUSTC+apJ2YxsNFCD8g95kbe39MSEXehJnsj6uzX5f1Y
+oLmANJkyprMlPbR63iQdc2WJE5IhbmyC0vDW3/7FyuF26r9po5OjKEuSmb1cOqOI4fr/r1m5cxl
PhqqHfdIPLlF308RoC/nDXilbOX/L5mFZszNMM72mBUOIjj2VMfiBtVhFY7C3EJRoIKOW3arTLKy
20tHVrNv3hWeYEJBoH3s7A0xIU/LTeg+iqHbJp61u7xmC15ET9TOBvC1pedWUeIXr0Md3xZ+slKp
XthtPTlbG5UXe60FyuK0zcLKVpEJ2lA8EsGFdt2f1x4hZVIZdj1CvHoy5I1jjfsupivrsvTnT7vy
5SqM57Tp7Al+u+0c9LBvnFEE9vz78v9ecHt6CnEgRVuRmqAMO1C5AbP499Qqnq3CqoJqMKHM4JUr
CZml7dUMmnBVQd2hRfKalzd2POwK1r9cnsTSCmnGPBRl0bRFRyIymKHFEDq74EnYXx58aYU0U666
KuEFA/RjRBcmTT69odmn3ovnghG2pSvh+dJHNHNGwdg0x96xjl5qP8qsvgfnDw9QQJCbGhddwula
GnHBlv/EJV9OUztyj0JcLD7mbNiOqD2GpeORcK5dENfn6vPyoi18RU8nyrkhLZ1hcDbAu9SHCI0X
StQ2y/y6rA/Ts4roDvSEY0rraDgDu08Ms4VInhfv0zzvwFWT5td5cj2PKH0B6TWn9Y+97306ZfNa
GcYdy+iKa12wCj2PyEgLxl0JUaMUjIx1DYI/Z+W5sTTyyVi+bLRoLebWPVRzLQXRhsQe6KYxknZl
9PO8Nx7TCRhQa2gHxVQFeCEgLQ7LdpA98KCaVKJ1rik7PAySqXksoEgMJjRUVT0n8XdZXyZx0Isu
D3Krm/Z5vSYpuXTiNB9Qctu3PLurorKYkjJopdfejdANPNJMgmbPzOMVT7/0Ic0fFDQ1MyQXkAlI
SLmhkzP8qhjtt3i8p3dubosVv7Nww//T9FiVc+nMAhOyyKakfZArEZrAuzEj8gW/r/BGuWysSydF
u97tGWpeQ16SU4naKMwDmAK2l0c+v1auDq70e2gZ4TAgcCBkM7bAhDOJRoGXLLtKs8tzdVwlQiBu
2SRtcMoLZPtaklTbGnzXBy9O1IoLOL8T7h/g4hdL8iB3Der9pIxq53cn0HQDSusGmJ/eincFuW29
tZz/eby9h560v23Wzq0mseTURyKes72RZHyfjGr6n5d52ySrrWhQtRsIt66fLMtOH2PXG/al6alD
LEh+KGZTbi7v3Pkzger13/9kljQbUx63Uc3yKO7jCJ9fORQLy6ljdag5j6hSn0IO4nxPlPkhCVOA
8Tff0Wq8sWTJg3IiV0V+rl5H5hYUNT2ckWNhT0fI01Wh0cd3iVE/XV6npcmc1u/L2VBpZ8VuVtJj
PyYk6PKmDlnd/+rAdrTng/copn2Rfbv8rSVr0lycbVaqG0ZuHrvsxrXLbRb/ZhAybtq1fo/zcZSr
0zZkEsj7/pTcqQv25EMuKx3GCCJyV+miw1i1KMdDGhs4kmo6skrsW1HitngzxvjKrdbcGFVO145F
jG6x2rwxqEBmbUDTjZ/wNdH1BaPQayhZEud5m7Xz0fXmezsvDqJYa3xY2Fu9YtL0VEqn8OixLJyo
GItgSOubOv0OyMNVh0enbEi9HmlGp+8iZbeHKi5c8GIBZzymH7Js11Du58NYV6+NpOBKJ1Uyd9CV
dcAL8U6NITCNPojTn7MnwsszWdoFLbBxQKlY8ganNM/J22TKFzzdV6Kas6Vqz9URG8zqwdUnTHL0
6vo9q4xngE8c9DhV97CCMK0pKNjQJUBm3q7cvefbRfBJzahjPkmghhPzaEzNzVSMR9DPBIZsgHR7
yQweVgV5mLi5A4MAcgjZZk5+X7eMWhwzlkaDuMzCMvbm49xPz1ZsbS4PfR7ci0lphh4nXVF7ALxD
x6DO9p459Ee0+qp82zeqvAXlJlQhZ/Ad1YHdebwNuZW3L1TN0w1VLQOAdq58PExsSneWY89JOHmV
LYJGNb9GoH5LPEtTZwogAts+sthIerSoumaxqeVchAI9uis8NgsO0dNcCshpTzKzjBzRrvys4h4I
Hi4DyfM12MXCB3T+A0EcX6gR1wephIr6uWzfHW+qblPDSB8vb8aCZ9HpD0xwopUdwz6nWBuvvTfB
+q7spzlfsZk/+Zl/q1auTnUAmdQY2WqmjmNVxxujzqwdIDb9I7L34BQTtNoQ8NK8ccNg0P8oQAFe
E7/dObGZHlQOXWDJpvL/OLuOHbl1JfpFAiRSIsWtQseZnmSP7dkIjgpUTqT09e+0V366oxYwuIsL
NMYKJFUsVp3wbLW2FZhmn4UjzWccGAUIIRUA36x2rK8fG4rrEP2zWRMBj8JR6u4MItYFS+rZFChH
TOI0k2p3+xYrwWlpNwdgjS4Yy6zTHHeH0uEJdFbarf1z7eLX3/95ftdADc7VEGZpOLlHTesCksvh
Y8+9CENC6LIgHfqDRaKbNzKy+sJ5wz4kZucyvgg2WYquhpx0AYR5dJJ5taeWdWZKH0CH2sjEVvYe
vog5BE6zLrCX6hzP9wXfUVLsy/6ZVMKzkw8pMiI/v2aB/0wA+EezRIuzP2vIJIcRBAYeiZmRsBid
D6km4haLxBvUwQYyCUl/JrA5OHSFJt7YNVvqWSvxZmlgRROTudxg41n0+4rHPh3ikKZbFh9rV7/+
/s/w6CRPZkoceYaUTpx7coq6IB0kucD0vd6oLK1M81I1oJUUSqud6pGXcrkzpmp6dahVD17jiiyE
ZqZMvIYP44eE0V22xBdUdZxXpiz6c9UPn3JO3qpMNL6cxVtkdY8sHn/e/gDpdU95J4zaiy9w7glN
oL9ETsD8PNc5a7wsq3PfoZHymBPpYOiiOKBZc4lR+fIYd/bSmvbYoBqAkBzoCmlzP6XJvMMO2vlp
y3e1SbwB4l9ebY8jXEfLYZe30jgItIchRBAPAVAMTZgMBFVlp9F+JzP6xYCSBqC8Yqtl/LeW/N83
E8sUZ+aTalHy0WfYWFsnbHTtpZnH6YeLDNQfk/kXitBg9MWI+NSGxHRUdhAkBZ4j8okcprt4iNwg
zpokZHFtfyjgiaUkU1Gyhs7U1efIVSEl86notkwv3v8MxH+ynybSZmXaLvAVX7BATqr/qsoPKdwD
frRISQbGcXn43J2nsj4SgDp2fVJ/jhjZasO8ny+IZUoC44jOloYBsa2WBVr/ZnMXKP6z+SgkcJmQ
OIMxVAnN6Nkg7HFq8zO7Ul2IIcPbX9I1GL+z3Jb5SAfcdQvH8el89S99qgiNZ5AzSelZNKZhTfPi
Jedx+j3NFd2CML8flcRSk2mKeWxb3Ziezbj+DF60DNpi2Hdd/5VXKHgyWm+EibUbLUJsDii5SDUw
5Ya416r3qxg2EFDBHGbm9RCA+NgQLhINxZvZKnqRoVcDixivFDr6Ao4r6l6AKVp3Y+2ou8ik9BtQ
1fbG/r3y1fxHr4mbZtZG0YR6Z3bKpd4l3Uusu0+332jt6ssEZM7p1al9hh+KOIy6P9JoCIhFN8r4
a5dfJB9GJmtn7ADOBmgzkPVeZPBfrp9vP/t11N9b0ItPfoTl7qgzBuS3GJ5KqS+sSTeacisoGLGs
OFbaarORpCVGXT/EMrkAGXqhqbFHYTt0e/HSV+3FsJoEdlGGvW+HLZL/SphZplJlGrek43IGyb+i
F2Os+uM8cDtoU0oOXTZlWxYJKydsscyo7IHPVjYBWAtRPLqPoMl0bEejPCZ58RpJWVy6qFaemiZy
cI2i9CrqQrnfYbaP4/jEvduTuDrSy8OH21c4Clw1Bs3prmriQJQ1vi+UkOFX8bWycT9UfY0TDMPT
XYR+xRG05M6/ffeVmMgWYWOSbW3REUG9Hqmf6VdqCg/U2NPY/Riyhx6Ojrfvs/IdLLOz2Kj6cSjh
YFp06FJnGajtrY4sr0mLj4WJpbsohemAPXdgetr6bTR/lfDb5sa0MUxrj7+IEhASyOouqd2THD9z
JnxiOfBKyz+WcixVmoDkkh3weS5s2qdH2oujA0mC2+O+Nr+LENGDnwopT64A+SEwF+n7ZDrJobZ8
IcHjgAem+UZKYzwxMjdbZ7qVrWgp0GQXwmzmmLinmcJZ3XzLplfR/THanzz9ffutVqZjqdPER1Iy
Mx75aYjH9FIarZ8ZXPqQz9xKdlZC61KhyXXSBDERrD2zpa+Mun4/bSkLrBTBxFKcyUTYIUWDlWoa
tQ7GQWt/pk0L9ur4W3KOKl8KNoSLTkhgmyzfD7q1niAyMZ+cxhjvddt80T3Tx65xYAEnIhP6UQoC
YuY8hAUy+i+tSkXYD9I8wEJ28kTB449ByMRS+IlYk0jnEUsVLcgXQ0dnO4PihRVvofrWZnaRYKA1
Hfe1Au2uHWIYwCZdiMrJznTkFj7q7yi/s2kuxZy6euCcy2I6V1NtvBV98muCHu6zQS3uQXVu+FNN
UwHQp3tPbBcEm6LJ7jTMKXynNcW3snENSDRzEx6fuXyMANt9i6AM7aHdM94rFrXfK5SPj+DhG+Cb
jwkI85R6pMx/2lGVhXMOj81eDnACmSbrlQy59Hk/TX+g0jbspYuqh9MmdQiZk/nIRmB0G5TQ/Fr0
7QFa8yUc7diPuLHk3imj6hAJNLE8PUFRewIqp/XqFpcmhOrZg3jQI1jRp0SoJ0dV5mPRTrM30Tz7
Xo31JOHo4Nb34E5bcGIchP5YpF+KWImcqMplTXVW5jdtWt5QwX9V/7n94a99lot0apRTExVGBexC
PTQZ3naKT3SY208fu/wiWipRpmKMFTspTCbT+qcwjI89+VLAiruylWMSk7PhNv0umhkJWAs8z+0H
f9/CFf4S1/j/T4WFRbNpmaZbneHQFXCo4CeNFfT1i1Rm0HHXy1RzhEzaSVgIFzIfD9nw3E0TFPpm
HyoD+2kyd2ntHhKnCSfoD8WG3MtZPWhsdI2G7Eay8aQrM7hksaRObblsUvxklLBgmdh8NJr8YynA
kr0Ci+xYGyOdzqrs4MotvX74fK1e3B7jldC0tEztIxt1lyThQITS9H6wY/iKO0SeorYYtzzK1u6x
CH9JNIysjCDyL+VBzU852n70x+3HX9mVl2WkVAxOll0v3XQD+Bc/zBFaPHkH/9W3Umx1rdaef5En
wXqlH4k22cnKygvv89d2tPYq33KtXVs8i8+fE+6oxi5xFAQ8bQLBxnPm/svt8Vm79uLbH9vSrpDn
TWcLOiSJ+b3ON1b8ysAv2Sk5WoWtBZ4g9AXMIE+Lw8AqzxTPZpcFkCL+UEcKkKb/DwCweQPdv8Qp
GRIwnmt9GbM/7ZbOjPW3GfzOprmkqCDowsjXbcczgUwd2jSsPSjDUpav4d+KGmE29iKw+Qzhckga
kYDCNeiQj7J+A4MwOdP0OOuZ7BvoQh1bOBo/CodAjXKg13ISJOPRkke3DlWEOKudXUohXO4xwItr
TwCxrBG+RLZXpHa/RWb7VSWy/JMC/xKiqwzftFbCn9Y11A7bp/vAWGOhsmLDbc2z2rz+Kpyo8EGq
yrtgihKi78ox6+Azr+c6HAzqvMjYZgEB/dSb0Pm865wsPcPIJztQp+RhA6GxPzLm2fcRfOQ9d1q0
otiUYd+WZC91q1+4ZTjKp1GUfRJNPKRPkxWDSM6rK1MA8MbiPBqSHSszcfY0juIX1U3dMYMq2Sln
I98ZUaKDSBblMR/yclenTnowW2L5w9gPBwtNM4+mEhbAVQar9Nzuhn1fDPa+6g1eerR0mcRxhIje
Vyrq7vqqEKmvnMoOKmoAN01J92mCYK8/9KOrTmaUsYPhTPyLAUG6MFJo8kpQTENRju6Fl6x/qcDc
2dkxd8OGjjYQiCi+lB5QRvZj1lvsk2wz594eU1j34LkP0h3p5wgAHqBcpo5Rz4Dl1Y+80DM8vOaq
hzdKdg85IRm2qiugRJ+Vux5dsAd4NXWHYoxsr0Z0cr2uI+U5mlsNCGpt3GnbJTSMmyG78IjLe52m
1e8h76r0ULWz7D0rKacm5JxVh1xzcSI6J4+N20AhMofO6IgeTxeHFp9oDM590cJlOOp8A8f5L41q
4W9u2ebgwYjKrO4NIigL86qA5T0ETkagUDIDrm1GsmtK4FRxBKgDPSh9pu6k9hZ6hqHFnPoF5uXO
T6eeoLQVRSr1RwYldr9Aqvy5Taao8hrl0qdadDiPosJgDF4+z+plFlMXqmryGMRgggGrNKj5i2Fj
r6XCsH+OzdA85z2k7cwcWo1ZlH6S8LXfE+g7OEeWjOWpchPtx/Pc+11cdAcovXyZCQxBAxev/RAZ
poI7zMzM3m/aiDp3sZkyH4rAKoUBOmwsPrY1LilTNmpoU2qCMJ5RKBlXs7vPKfnsmM7H+mtiSY7q
7HkAdqC3zqRWOA/haBC36LNB7G8ja12pOi2ltKYmB6UkNZxTHXeg1dpje0rL3PEyzhUgg0m0UVdb
2WX+Nnn+ydMKeF438ayys86H+IckxCg82I9usVdWLr8kRaWm5TY6tapzY0sSapGVRwl3+uD2Frky
SEsqlAEEAsyVuHMqrD0DYyVGCkQs0JzNj62jJQUqmWjpONKxT7J8JCj0NeI+2zp2r6QmS/LTXDe5
Iq6MTtTkw+Mk6+g3HKRNWNomzkaOv1JsWVrnwnFBw6myBZd2sixQB92vXR0jpkF2TFrGQ6vifc66
D6YV1/f8ZyUJiKvavT26p9T5ymJIL0/A6UMKF/qKHi+78PaUrywoev39n7sUUBJM5qlB3a4U86ka
Ihn2le6/3776yoAt2WK0jFF8MnHaJ86sYBueCC9LxjwoLaFCGx8HLNX6yQNnqt2gWa4t4cX7UF5x
7kDN+dQ3w11pae0Jq/up3O4IdeyNMVu7B/3/MRsgQx1B3x99plzVrw5RE1Q9K+Po8MwJQTAzNlK+
FcqoWJr8Yp9Fqbpz0rPDQXCgMCEIW86pD6X+FCOZq/SzyLg4V1E574sqisOxbdXz7blbWRlkkYuX
ltKRcofoRCocxBVGMhLoN92++Pt4O0EWyTiB8XfRagiaksitvKidoU1ntr9MEfmji1si28wUuc/S
6PftG16/mncS3CXHrErKIdIUpm6Uu/XBYupgCOSjZmJt+Wq/fwxgy/q0w+ESrqYsOtlO5k8OsQJo
0N6bE/8NRiOBo5j7+farrPQ1GFscwipQDQSdu/Hc6ll7VpFIz6jm17RqnuMBPljMnr/VSjwVBT3B
DuA+AsDOk4m18VG/P5RsWc2OapGXLHHFqa2zoHeNa74aKr1Fk31/3bGlw0BJABMgKe3PUZw/07R9
S3s0oW4P3cq1l5VrhwmbEgsYm9a193Sq7y31MccTly1r1oq1JjdKOGnmwDiX3csgQO+dUONkW4LJ
7380bFmzhtapMB2k+edOw0dqzubXwqQPqCbuEosfUxGfY9gBFUa50dt8P86xZR3bgeN3WtkZSo8u
dB1Ga+afXEuQHQS1vllm14e3J2VlPS1LziMbhtkyjO48wAmIZH5WoP9SbdmirU359fd/NjjUvgz4
p8T9uXGhBNV78xZPee3Ci12gIbC4tXgKvFZDv9XJ9NrU9f72iKyEkmWJtZ7KKHZGnMZFn+0c4lyG
WjxYiSKwXhBZEA3qcPtGazO8iPE4rad8IjVWVHuFg5UBi3+lzvPcbHW+1m6wiPNGZ7j1UCfDmaA0
3WUA/EaPsYWicfty+w1WCqNsWXclMo81HeB8aBzG3eRHezNM/CKkB10H6h5t/2D279Rdfekv+aF8
Il/kQ7zLN/LZlR2aLcuyY5z0FRXXuw9elXux9KQKDR1Wu6syee3xX7dfc+UbWVZVjekacBjuY4tL
M2CaoFQR3L70yjpeFlX7mLPZ7owrtDEPKtsIs15+8NLXt/nn24NqOW3GDE89G+ZrlF1l69qN2LRC
Q2RLyRzhDENBWB4dkYrbB5Ulde3hAGBXnmCkOBcuHe6rVLMjgCrX9mE77wiCwVdU/qMxBDt//JKa
w/wZogxbx6eVz3apZ69KlL6NuB5PFfoYXg9buTKbLw2Vr10FvnlWONFGgFiDXi8V2GUzRJBjaaNj
ZndQxkhn+5nqmtSe67gaYMiyeIppY38tnfwPiA0Q0EcxbpofKdCyByvqeg8DMH4ZNSk/zQOkChEI
zMQ3iijyImZFn2+vrZUda3kahjDq6FIz7U9uP6tLX2bJY6sS2+cyT+4KPsZHasuOeWOjs8fItre6
jCszsTwmq6GRaTeZw6kv3CP8F9wQitPHjOYgztERFshbXkUrN1rWfjGaM+cRbpQ7EMKYW1/aF54S
jzXfaNJuRJm1myxKv1OecGrltD0pXoGuj3Q8hjivZ+sy1NQxvd5ONk4ca3e6/v7PB9tEokhmXUGG
E2WzEP6f35Kie+5F/9wS6cIb1Ok33mmlSc6WZ2kLx/KKwp/0HEXOOKHG1XRJqJxs+lM1pJ79iWXt
r9mGp20IwXj5iHKo9X3SCX/oM6vBbsVUknjMzEaIIijHPgjIJT7UcTEe5zEbY2+ODRG4bmP/BHRy
/gnMqSyDTGJHpaOmG8fNleC5rJjUqJQPdm3BYjeV1aXLJ2fXZsYY3v581raXZb1kiN0CrWDenHrA
okoY3M/DReoeCgGGGzWR39nUeMzkOKQ4SAu+62ifArXXlO2f20+wsn8vVZ86wykns3OG05xH5gvK
3TSQvDUubqvMQzEM/UZivrK/LcsQaVZbyQjw9ok4hvGJQQXWBw7Z9sBENTZi0cpULWuYNInZAPPM
9gS1n+S7U0jpg2Ybfb09UGtXX5zJNGUFlkKDQDA7bNeTUlxo3Gx5C61NwyJPQ2MfKstR1MD/pk72
DbD2L8pEj3UiGo0BqsdvH3qLZQ0NfnEOQ8rWnGgMzI0phELdmTx+7OLXuf8nuHAHAjX52MdnF4CH
IpIBN37fvrL1F5T/3+M9+5sd/nPtuE6Iyhxc+/xmeF8dD+gt7xcPXF/5jnd/H7yl3q7x7r+ez8H9
Dv89HI+74+4+CO7vPz08F37sHZ+9n/v97/3z7+Pv0fvdh3eP++PR2x8/Hb3j7zvX88N97oWX0ykM
w8+HA/737fTiH077y8nHdYLgfPDxN6F/8g/n+2C3+xo8Xf/M94OvQXAIvh7g/LPxuawGBroYSx4r
qhXiDmjO/VvqCPsJWEbouLg0xUZfsgcL3f7Q4LnllVnR+K1Jm0+3R3tlqS+rUnSKoyRtTH5sFd+z
uPPllG4skbWsbll0mtTsJB0Qr8cJsreQR/P63DiY4w/JoCkIqVLbeFbp+NjgmIibA/H22XQYmjRZ
cPvdVuLQsi5F4coFz8u+PZmTaR+1MVlfa8sofhpJJH/evsXK8C0rUSbOW/BQ4vxodim82V4ddLlu
X/kv4+mdr2CpdmSYadyQ1m5PNjNrmK7KNynAzfF5QlE8NjPL+j1oO4kPhi2rQI61+Wmwp/xTFaXs
j+Z83PMSBu9+CryiCZpwlKHJBZyJduYwbWWAbFEdlLbR66oyedeYRvu9ha8l2JFzBXMWA9Am4tl8
tJVvDwSvKFDkV6JT+3kuLL/izuzlaVeWXqJV+gBx/godfqs8zGMCFT4sqGhfFYb4DTBc5OeZDe4B
Ky2J7mHcGwC9JHgK2oJf6opS7CdqA/42oEhZ+jOxWYcTQAJxNW4r0NehDBSmAD6BLsrI8ECiDiRF
+BmHrIjZBdze8RPIpDSIYGqIExV6h7Ry8q+w5CgfWMdG39ZuEnbd3ClvNMz4cxFlqFDQnoId0QJN
2/XtHTP4lkDPysIwF980/Jlyq7PMFg4yoJ56wsztcC6l3KIqrFx/aSKQgj1AIMvbnjJoYT1GWSz9
tGy22KArW9TSNICNnZkoTCA0sJ61+zzPs+8aJxvW87cX91rVcylYBaMr9MlBQDhq0VwGZex5nB+7
SoDxD0lxkMwBGwuKij7GLdgdREKJtIg26iRrQ3f9/d/tBbR/m+UosqEyg2r1Qxe/3n6rlYR7qYA/
mZayC1K3J1kb3T6jYjpUGWseOO/JZWzM/AQ3aBHevtnaFC1ylIKCCNxXsjjVJG/PE+yv7qt46EBd
YaCeN2P7MW0WZ1mgToCIdLpkhIFEbf6u4mzfW470oOO3EejefxFnefYHFiaJMxRzwbNiYVVQGrA8
vVgtv7C+qXcfG61FzkXNhGscHPixhn7S+GPuONSlL9WP21dfYQWwvzv7P0tKpxLMB9bIkyMG0/Yi
iFioA+gWhe3NGXYgWK32RuppRnvLq8fBoV6WxqSBhzCAIWUqN8U5VtbgUrIr7tVIy47lp2x0q50B
efsfehip5VOm2zCex+I8W/2HbHFctpTvcma37gVHnDBL9+qIc2cm9MngzsaB7G+8eWcPXMp2jZM0
57Lu+VFXQKpArrBWUBFIdPsFOZO+c+KUHCkj/bNV6Db1XK3JOS7s6YhOWi8hpBipoCi1EdiVQV+1
DSHNGG4bG4/3/spl/1H9uu60SWnXJ7TS+GGOIuuUJON8X8+0g6FLJ6IPdY/Z0kUg1nmcU+bkJ52S
ooL0Eg6RhpbFEcRjGVgJ0sRaTVv6MSvxcakJps2xcNKctadykpAksqpuP6ATuxF9368ikf8wcQue
TI1r6ZM50B1ykRSdSP0FMETHK9Poe+6gBQWrx5CN85ZI8PvzRP4DppwTizYazmuVEY2eIgD9uBZk
ACtYkUJYdQst8pcm+N/VSpaRLDWSXJC0T84F6hjnxrKFg+LYTO6YiuMdmuYsyHrI0g6DDRy4rWUc
VnFHdhMlo9+7tf6M6hDQmDNAeo2Y1aMaDfYFjpRG5avGTd5o5A6PoM2Y1EvtiHyPSJ2+DDbhZcjS
q0gsjBs9GFP2AaCvVtDmZflYVr0FKJpAuk1FZ3lp08dfmgSSyKKnMEaGRq4HET52NKH0E8i5qQLk
WcYulbX9KhmTv0ZalaHLFJhddgDeeYBTZHHJ+959TErQSmGArsLcytRhrJp5l0m7DnIo7KB2a4ld
MeckyDmoENmY2Dtb582u1PpbV0sCDggR93Cl0icXDsR7CMDbR6hLlkGhygJyaZV+GCCM5HFkI/6U
z5mPvu/4Aup7CvkWlQeY2J8qjqrdAD7lxob0/rGBLI8NVZXPkrmlhosYJKXjOwEIrsi2KvQri3F5
YujLVgvLzZoz4YW8NAm62Jkhd9qq07OblFuunu9/xGR5ekip1Hltx9XZEj9FssugpX97r1t7/kVV
Ma9ANMzg8nLWA9pZFb4nuJ1SDYEs8Fhv32JlApbZZ9dELmglgBbC+8HLu/6UtIWn1FbndeXyy8p+
7mL94tSGCCScryKdnkaHfhnjdgv+tjJCy3J+EztUmpVOzqxsA+Q2Pu20N7eQ/FPWRvK3EkSXlWq3
GihovHw414kKUiAV7gW1/9jSfQXa8L5q26udc9IEVp6SjVuuLKglZLm7aupHJE+B/ukusyufprwK
bs/32qUXS0prGZUwqVdnxpQnnKch4R+88nWK/snLJgdwV+YW6VmBVgPOMLTKmNqy1Vt77Ov6+ufi
iZFZuu4gVeKAnoRYNMHh/PaAXK/wzkayLKD2ZkIgs0OSM04PTzJND04b3xld9fSxyy/OpqZpy6QB
T+SMevCbgnH90IATzqtNfOa1l/He85P/H5neSAgrDTGe0eV8pmMBuw13gKGyuEtxCNcpRJV1L7bm
YW20Frm9OfWk6zK0TYhTf5njGNs8OTTwp7o9WmvTvOh6E8PswF5sk7OhrGFXDG0dsLrZAgauBItl
c8uwrNqKCwdzUXwDpNWnoHoVswgS+Xr78VdGZ9nUSGs4jrUQwT9X7U8rge+Ree9otbFQ6Urvkiyb
GomsegfC1tEJZvIFMgAkvQfpDO0FAZC1F+3S5k8OpUjzqGZAgT2orjqnSDdtC00Z03iicI386lRm
wY99bNcvkM1Mv06Dq94UGBhnF9qjn0s7Y1+zJi6CskdtyQdGo5w8ay7TPaMtuYvnXj+WWcUedSPq
U2JS9lpjA9x1ksaP1MyqXRcljj+OHeh4Vud+c2OomA7gj+V+zVP+rE0TsI9iAPo7g/JN6tngrFx0
0mdQF8iyQ9oWVSAABtzZIBGdgdjLvuUOQbEyTtqQUQ31/2zqxjvU4/IDLJqisyyi6aAsbJZeoZrk
LtPqyiLps9MgeL0HCZSEorONP3JE79RT6D79zCYCR0Y3N2IPiP1+r7nT7ScGpkE7m12Yq4b/0LOI
HvLadXa1M7ipl0Au+TxC3wwNHQWqXaVQteNpgcYiJIiKJw7j910ko/hz3g+F8uLYaR/mKKVwY26c
P4WAMgSBsMmT1gKvz0rAOnk+Qbmulf0OR/3qNI0VNIbQ/v1ZsaF7scYhUmECOeU3ewLgv+kUm+7y
wXLLOzNq2ke3Ti8O/J8DWwH542pW3ZHcZt6AbtOuHe0sKPqG7jgzinv8VgZKSNtncAqAVoFl+Fkc
537TwEgXEjnl3ZBaKHjONS99xlvu67abQzlY3SvFUelzDx+qwwzoflCOUL+GBTWkdGhkpns1wLwG
XpfwQXYszGQCeK8dUXacwCOBRLOKUINkEbT6shlc/jr6BJP66FDXzXxy8TEe2k5POESydI8KIg3c
rEZxaqytHy2V7Zd4wiJqhSFewMYWOyga6gdIopAfCsSMn/C3Vq+8wvIwgOP/afDY9Cft9JOPg4Dr
1zOZgJAUPsCnvS+IU85hk9ribrTxF1C2IMkM7SUlXoqp9NTsvvE6hgn9GJdhKx3Lb5lzdvLmmcQ2
OCgVrcKOgUGBt6U7Cre+kBeZ9b2HSl+YFPn4GWogsKE3YwxqXrYHPUDmImusLGyKkYc8bSqPOJU6
JHxoISE+FJ3nAvqwz+Wc30OGl+6iBKQd8GHqT5nAM6d5VipwocF+bg1i3U0aChCpgS6iAJ79oQSL
6o6ymj5QFxiNWPfKK5gwxh0qYWZgFwb/NTCLgbfRscYrEohMNvakTqSe5td4xDTBNLR7dKAHfbDG
NDpnPJ99w474ZbY4f7ZnHEw7WpmHlklgWccUlvKp6kQQWWI4OODQ7aaZmn7ZYgRrs86DuQZcmfGu
wzIw2U7WhXk9pdgmDNe7NPddt2rDuQBg8ZSiSEj3NSQdAyGhSeh0+KdJh5694WJRp7KMfNRt8p0J
pYs91z3gVmy6ulbR8TvYSJUMYNecv3VxVpyZLKtnODR1+8aski9sEvUPfNaVL9q4gW1bh+YoxGea
dlejdMh2kNuD9P0kXbgYG3b1kDd5agXC0lEMf3TYFcL8zQapeUjN2WdWycFfaWT5NKbMykPmQKDA
E4QB1c6Yfs2dsbgfIU/peC01p2e369g+y0rjBWV24ngTMU3Hz5gF3XIH9urf8qSN3gyd61NUo5Xv
S9rMD6pNXKjUglL+eKVexJ4NMCEijZ1nRwCK3YMzD6nydD21UL+ENDgO2c7oXJRCfKrSeeaHnBfp
8FCD+e6VUSetsDPK9HuS97HfzC5Frj8bowU9/rGuAjhQFSWORRap/aHh09NUjmbilZrnV8XZtPzz
sf1xkSLSwbbTrqk0UBL0IYpT5Cll+k2zvN7IQd+vyJElbL5w6yjtRN6c56G9Ey06bGJ4M6LixULm
he92i426kqcsu6boDg5db6Owosf0ye75LoZcyMahbyWh+4v7+CfVRe3BbDI4eJ8ylrq7JqN3o4GG
V8sYFGVEdzRm58GO1IaNwkrKsmwOWD1qNZWGq0sjX6IoCYnxkDtbOmYrCdffZuU/r5JUE73Cy6qz
CSjRHxfp3am3SfMCR/LRKwZjC/m89hKLJDvOBvQDihwHcPBuGoBvBvk2FOOnD63av32Vf94CWq1F
HMdzCUl8B1bhndpZbcu9mQBGc/sOK91b8rfW/c8tej6OdS9hDZDq8Wpr3xY+aJr1qxKz6aWIP3eq
K89Tj5oMOpV3ZU7jQz2PcL2UKn6QaCReyiHdOiOuTdt/s3AASmJVnJPGeGg4djtrhvuA2382HGOj
YU3+opTfObgsq+dG2zWo5FuwqcIG+DINit+rvolav1co1s3FqEbPhMpzmORDO/klIeJboyPyQiUX
jmc64/C9ZxUrPcmm8tKWOMPFblc82wlOXYElJ/q9gNFmgQ8/+h9nV9YcJ66FfxFVEggkvQK9e7dj
O3mhEmfCDgKx//r7dZ4cbtNU+W3GNYMaIR0dnfMtU+/WqmZwORh56QmVTDDxAJ+tCExcWC0mvmXO
2AYekyAQhoTpNwUHmcYXJio7bitzuLdDPIwgmbCl3qAm0wIpYQXFQ2vQ4dGGxJgXVVCBcs2Mhn6i
h+EdZkmCbIw6F2+AHIwb1TnBhliD4YIwbPwE3kX8oBNFUwJE//pVWKIcPcqb8VmVduPD4X1CWRFq
g2Dl8j28Ttlt12XFKS1Cdd9m0Eg1oMFhe6bZJoOftA36XVPUV25Rg/Dqi5KcXcva2niLyGSAilIY
zU7bZebFLEQbu3QyECBUWASPxLADTLnTfKP5SF+MSvQuMRWuECJ5GHDv9qFbkXlZKczfFtrMIXif
cb/lBlXPAyOAjyWk3kMuEZlTPB17tD5u80xAy6NpmyMKpPIAQCVqGXFcuwIXMZc0qtvGlQAMR0/c
9Kc2yR9qMED8UiTcDQwIaoG4G7kitY3bxq4rvyZ9+T3tpmg7jXF9P1p5tG05LbapNn6mVVRuI8cK
bDfqYGwAM7oKzXJuak+qs+uslGHiOkNhPRgT9nILKvV7SmuReAWN+QOFfUzsV/Ug7tvahGK1iozw
bgR0nHslVZg4JHGQGW+qOxNZPYxBhuJGR1UBeABDgPY6XWYR2qmwp5uM3DzYQYj4lo6Sh7/LWNtH
DWXGyEMRFdXwhLfMq2QRvI99Yrgw3WAeE/B6NkaSQRBYUtxSZEjuyMAkxu/HPWQomxdTy36fRibf
mMCvQt2sBPFzGtm2yVN9iuIyeybA/20BMovP8hHMM2Sp95FVZV4EmYZ73g+h5wwgceJa17rAtijo
WCp+y0Aq24GL1aCwbbD7wRFBsR3xX58aM5w8E1ZTt72ykMcUA9s74Bx5nUyT967rqIfkSW2aoYhc
qKNajwW+b96b5n3VY5m6zaiL3s2IcuCpEuubaABXrnZq9pGrjt3mpCVolqGWlura+W7ZdrIf6zI5
d3ro6Ip6aO5MHRl3cgTAYMuDPP6VRITvUuSerwbv/7CyT3cKtoeeU3ccakE93RbBoG7jph1eRyGz
+5LiCuKF/VQ+G5AvTje01big9Cjb7+1AdHdxNjahq6xS2BstwHQqBW222Wg1PhkrROIsC761SdCh
1wwhF1d3BkUgkVT9phKgWQjRsHQPJGVl+S1uai+QLkObJUHDuHKZTMoXZJ5TDRPLjiQwI2+6m4xM
43soIeLnSsaoR4WM74zcxr9ngKHAdcsEaRIdqH4EFkTLAqExzNC+gPkD/XX95Lkc6uncDESAU9oB
IdkfjfPPRMfGAuE86yGiXq4kGEsjzAqO8YT1GEDV/lhNjY1LZkU8Ex6tnRy+iRDcuOvvsZCQzZuj
6OLUuq6Q+GV5/wTDb2jdNk/XH/03qbt0UM3eIMo6aTctyvvOY30T77XreFvtHkAn+e4ot/Ktx+kI
1ZZdsXmOjvsznPltWAHrL73WeVI/5QVF5ZC6hPDJyWlgrUm+5Wwtg11ImeZtzjGpdT5FaLyMDXmO
muCxi6zbLHf+XJ+0hSR23tfEvjbPRRkFWYxs57SZF1D6lJxpmJnl5nX/XZI1SN/SHM2SPxxBEiks
5qiBgoI/1lPoGxkT2+svsnCjIOa/X2AMTMIhJKZORZQdKbV8Iq3Hxhx3U/mryteYXEvTNSurZsB0
UThj9CdO2UExSCqizvZWm/A7Tfqn1CoeQkg7fK3lQ2bpXYrLHo52iI8IHJrf4fxmvoV1mfmVxtF6
fdYuvw/MkP6dtaJ3IkjdQZQLsetJSHLbGPKtMJtdXqdHy6qeIUu8uz7UeSv8/+6kc28cgGVyFYfZ
eJS4gY0cCZoKN0P7EddrGKalEc5b6NMmpNqeCOuD4ahrcRzCfB8N2V4byRPNCv/6S1xeZVSe1/bn
IUgmrQ4Y/pNKAak1M9/soU5mo+KjgEJ9vT7I3zvdpama7ZSE5oZV5TE51e/We3U3vaTHPkG/2m3f
h5/6/ii/I0EmK6rjl9tmYDf++0q1tBKzBtnxpKczGFHWZWG4sFQT2zENiyNNw2rTJ30JKe6kM0D7
MuJ6hYxxOSLQuWkO9FJMnLUVRwZRHGPH2ttp8nF9Di+HTSpne4dCMIZBNs45xtG7Jc/b9A3518oh
tvDwuVkOCtJWX0GW+GgW40s8Fv+NLaS6wir40mlC5445ddcFtdml/KgZb3ZUWM6+r6xyxS5nYQ3P
7XJ6aBbA3LqJTylc9HaiTtKHyDZQlCondbY5jv/LY75W6FlYXXPbnAKJUYuOIKyo8wC2mx9jqXFN
GkFSjTwr1u5gVNDw+toRQ8UsAoTOEImyR+MohqiRi0p19N0EwO3n9TW1EF/mFjqlzJskSthwjNjv
kU5nZYdz5dGV5ZpA28KGmMvJp7HopSoG3HpE+idn1k82rHlILH2I2TYX44BaJanQPq0Sj03mCfXw
x1ZOaN6kL0C0+LwL3F5k/31trmYHZcNFhZsXGY4tEEs8A9kF7RIJAmmKnP/6EEuTNdvi/Qg6CpL3
8QgQGjL8OPbRbFojVS/08OhcK34UudXaIewlO8baTTCNtqe7GkKQ0cDu4ICifVnJcquo6bwCv01S
X+CWYrm2NqK7AsjdfV50dob7U1i/NUPADkFQFied6OS9hc/tbyMTXzMpp3x2KjlGLwjXNDtNksQA
HA0bI5PNyjQvhIu5eDlBnTPqIGN/knAdDNHJAHzdraPIG0p6KFW2MsxCJjK3UekiSI+BidXCpYVu
HbvYobTqDW14J6LkyEj3SmxAeL+0cv6yCz6d4naRNgRVneSk7ffKgt1AufLghYNhbqeoOgCzR34u
0nbJoSirb4Mp952Ifn/pd88VzSGQ6QzJEKNXHDNA4MSLSfSf649e4NvQuWi5sLkW+eiIo3nuW4Wg
q3qhjfVbQMp3j9pOvFcBKOBDjvom9AuDjUoHe399cOdyaji3TSBWLrp6wIPz/tzNiEAvndL2IaEj
ga3utJLoLK2w8wL/9NVrWnZ1bOfqVKL2UAxQLTO7Q14YsBVv9oXIj/GwAk1dWgbn9/w0EjobAcRv
cRGdOtu3kqeKTdsser4+WUsPP//908NFa01QshPYj2kKGczKid2W1U/jtEr5Px8J/59+snn6EYg8
C0yb6KNZ91uDttD6QCcLRuxdzrxWFy8oF/nSKj0LfKVBKR8q+4frL3c52LB5blKCa9Kadd0cB+Mx
Nvs7FeW3FURYEsu5m5re/9oos+/TQeAQbaEQAmlGq/wkB5aRR+axCoofaerA1LcdvjjS7GPZyozQ
Xq5BmM/rH+ZovlhJFu2aEHLLuR7/AHu9dpO7vCxQg/x3WXDFp2rQpDoin5NelBLqQUeWu11nruSN
SyPMbiWUQOmetJi1Isv6e82L/iFEa9UNza5YGeL8Yy+tvFmSArJnEzWjrI6S17/s3Njy1ljr3VwO
MmxuXRM2ENZN4BJ9hGPAThov5oSaf/UnIfn2+qpamJ+5P1qDFJ33Ztagqh6S1M3sMN2UNEEvuazN
9+tjLOyP+UlPicE5M8P8mPdZ+h6rAMrX8LQ5mBLGgJmykWu1WfelSMPmJ3+nKNrLExg6sQZlIK5S
EPEb5hwqmNJ7199nac5mHzyNulBN4H8fJL2xtbPh5j7o9Bc/yCwHLTMtiQD8+sgAbd1BE9OCGANQ
AK1qisfrv//ymcLmBz40Xaspz3h6BGgE18shpNXPJBX8qSssJLs5ReY7aA4LtQnlr5VBF3bJnHxU
92YQyirIjkbFbiEB/xxilOvvs/To2ZTJ2CmbpKvzo11kaLAQ+08bpuPK4l16+CxhL4wpCiyRdJBW
BvgXZMUfqovDlV++sDPmwle648oOExDy+oFkPzMokgUQLWXpLRo51U03wYXEM7TkKzSXhYU7T8VY
BngNR3wFRbj/lY0CV6jxh6rWKiNLjz+vt0+HfN/FpjSmPj8Odt65bTwUB8Jr6kZylW649DVm6ZBh
a972orQPBYHFexg4/U73OvlSN4HN3fhged1GrZXwQ1YIr8jucUd2cxA9nenp+kpdCOdz25cMFOqh
zi11PJd5frRAKoVwipLDFij2KHGhuhfvro+0NFHnv3/6FiNraWd1FNstpWgvailv8jbO/K893fr3
6T26dOhi2uWxbnW7gSOe7QVmvdbUWYhPc8m2aiqYaFsI9jQp4IIFgFM7iPCmZ+xFDZceqTzLFh+N
Vbx+6W3mAm51DtC6yc3qiNbtUxmnLzpPV3KDpQ1+XgifPgMd88ooCUheDpSNPScolAtvylvWQI68
iJmXJ2vKSwtL6y8Q4tNI+cBCMIvOlFWjfAVraSdjthlTY192+u36PC3sb3u2poipm/Z8Hzkmo/Ec
jPqb4OMPPRpr1o5Lz5+tKjhsxwRudFBtQUpQxwWAEMJN62l//ecvbIm5fJsxdpzVcFE/jlZ/VyoQ
XlDMWHNoW5r+2RmU6DSH5GddH5s4sFwQgoDDoM5NZ1X3BhNfKrHCC/Lf1dTmQZs0DN8YejvDDcD5
/S7T+RdT5blkW1F3JarpDGomrIa/Yx99wI2Mg6z1xbxprsrm9AHkeC0NwaSadjBoST8kcIT+oNfm
Z2EBzeXYxrEGkBVmC8ekf6uct2a8z9bM7P/SrS5k+XM9ttRAj94ASwqFu1wDAJQMjl/hYyNqE2P4
zi2n/lFaVfuqhp5vQO9LTgl0kvagCg1bmsDpsAod5TUNUCcsNIBQzsgvWBIAx91n1sP1Jb4A9WJz
NZ2BIV3RcRkc8jQD3T5rG/1Yy8TmHiQoStdSCTSRgxyIvxF951v0sgFCpqlzcibit/DBeUv6Pnw1
goxsrv+khWA+t++ABG4R0jOhNgGUfoD6bxWJBwCznmCn6zWV/WhMZHKvj7UQbeeM1LMOQVpa3DyC
nwlV+a2Rg5etyIaodwftlOuDLOz0OQe1Y9EkaghgHfCdf4MFgLbANN0VQfFb2mvfcWkhz24YA4V5
8qRGcRCAHCu506bhQS9u5fReevosVrUJI0TBxOoQj7zfZqZV3puTin4EU7lG11oaYhapqhbS/nRw
IL6Mta0rZ/KoEwIzreXXvsKcN2fRkoRAdgUHVMgq32jyW1DELXfIsn0P74uVURaOjDlVTjYgj0YK
vOJAvvH2D1Sqrq+hhemZ+3oY8N1NhJUYh4begFTh9d1zhBzq+sMXuPZsruHmFLZBxnYKDnBAqUB2
sqwbFXEKhYwoRLiBtrJvAXn4O206ZwOYjPTomKYno6qmHcB1gOqETLhlwOlmjEK5gc7stNI8XXrx
898/ZSlxYCRwGseLl7r2+jjw9fRgF/nm+psvPX2WoDSCxmV8frou79IoRHP7YJKP689eUIaAIPG/
P73SsRWYbYuf3iW5q+Op8zga6AkCfa6h9dtD50YL3G2HArYqY0U2fEpXarMLgW1uk8CMzpbolQQH
U7WAtkfuYLduGufbMTlqtUZ3XRpltmnB4yYx7M6jY46WkJER+WACDLgNbQaaUQdPmHGtfb/woeZc
uURKkhSyDI9IZ+J9UOXVlo/qv8Qy14iXCzt3TpZzosiuRzFERybfFHwfCF/Tzl367efZ+7SEaxrK
iWYiOFil+dNp6mwbIsN2AnBRrq+0pQFmd4Yya4VRDiQ49D0YRLER2/eQMmyfgiCLNteHWJqd89Cf
3oF3Ip7OWk4HVe9bGnqkWCOVLz15tgXbvmoG2aTGIUtRb6/lEPsq79uV3325H8zm7IXAonXf9vjd
IxkDVzXBO7gwP9s++jWV5gPkNym4qTZoS2J3faIWDvu5qNrQsqIMDEMceDLoQ0fpu5Nkz1rWrTtF
a37CSx98dh5Phd3YIbcCOOD2PiueUgYf6b5fOQ4WErC5CEISx7ZdKAb72jq5i6z6I82ae9Hpl5aU
Ho2tV2DTV4Za+PhzRQTHAK0OoFaEKcu5HWzIdwX5ysGx9Ojz231asePkAFJtapxpZfZYFNFLGmYr
i2rp0bMNHctY5yUoi0crQn4Okpo3QSR+ZUoWVuxcAcGQhiojWsdHM5UgCqU8sT0ULB2+KRUbTxJ3
OBARhr5+HyYuD8Dhjl/MwebkGxh1DaZRj9HRlMS1nfiO9adxZC9f2hlz9k2Wo2VsNHixBi5ISbq1
CQTtnNwrxNdM7dhchCsOdAcrJx0fWdqASj3sqxGCqrCi+lqcnTNvElXlAMHHxgEN1gNEgv0hlI8y
litdwYXQMWfdIMJC2Pq8qxU3gfenbk1+iOzRaL74AWanNSdAhw899nWaJiWwDSRwE4TzTKiXOBJr
+hQLm2POowE+GExOC/Gc9lB8TOxtCzGZL62gOao6jHklQ12ERzh6+VOzFxpccwoEVEm2XxthtrMd
qUUV10gz0vyPnd4b1H4wgrvWpivX7fNzLtQE5rJRVkkNNlGkZTaIM7QI/wvgYwpaEbzjiuqtbCxz
ZakuxPA5njorKZRNoDR7MFv40CG/nDh0Qmp/zLCz+6cCFM3rM7ZwFM2R1eHI6MgHIQ5suIdPilec
JcnLtUvb0tOtf4O4HQoJZq2N05R2r9D1Ct0+pS+2XvveS4t1lqJDh7uSwQj59SK1AP8w/dLQz1+b
mNkZXXV2RwnFbqYJczsLvCIIWPJq7aK5NDOzzQw/oaA04XF8GG32025RGqnyLPRojsh3/QUuhyNr
DpoGgd5xIICBq2x+quPSDeXrANj/BDrU9QEuT741J3ugisBMyXAjF6p6yaHVOoCNfv3RS799to9T
eOngWERGPHY1oCkvZ5GBMwvLyp6uD3B5+q05zJtVPU8qNGOQAkTdtkZQOgAXxzeqN76G87bkeehP
CUxH0wEYB8QiIZ5pi4Pf2RXOsxV8LYux5iDvFNidOGVcHHqzuZFkgEHkGov3cpiz5GzbDlyV4EAi
zDm5w97tCHy0cYz+qLC1XFJS/ZxXRbS//iWWVtFsCydJSvtuhNDM0Jf9JjfydMMG+2sKldYcuz0k
Tgn3tjY7FiQsMtfSOdlCTiBy1VAmt1kj85UCz9KKne3nGI5GAjCd8CjFLW0eRfygg582eV+ZpMtZ
pTXHck9JfTYeqcPj+/v9wdjc38ZPbMd2p94NvNwdPbCgvNI9Bd5v2y1dIOM9vUP7ybN8JFAuXNN9
7dOjfZxeywPfVTdj6SpXec+G37qt+3vlV146HbmcC9vyKiRWzafmVKT9vWDljabFyvReXCV49Hna
P22mgRcSMoMwjKqkswf9ces0dKVHvvTo2T6NyjiRBpjBJ8d8CcqnVH5cn42LIQY/+Tzep5/MoPLV
x+D0nPpkhOGuJV0rpA9OtNJovJgh4PGzPQrBjxKFoKo8liyKnhpociDX553fT6nwTEileKQD686x
pnKlJvW3lPJ/2Q+GnG3VyMHnDesiPOlMo3mdQ+3jJcs7AQKtGPyJlXnrdgWtThR+CGiBBNEdDiA7
dhsdt5uIQYGMgza6gyGKBaFo3fffDQotVRyvE9ubYpxizy7DGDoSQjkhZHl6cshq5OyuA0TyrW3J
Fid8aXiZxbtvhmSkfAKYfnr90hebp74ykQy2mFizPNTisapNuhFRYGyJLcqVxXaZ/cfFHBpF4IhS
l2kancqxm5Rnn4ETTmC89WWZlgcntKFTw6LMOPVGFHpxa1e+yCDLAdpsUnoRJVDcYBHNfWi6yVda
QaZWSNW+h5ig0eu4rn5JUJZAFYYj0wMEJI3vEIoHtb/qnP5OxMOwsrwvBjwshll+lDbc0TU15YFM
E9kx2JS+8CKUkC4iDj8Nef+1RAYjzUJrQkIKCRcqD6Uogt8denJIxjqhDFe2VQITlsKhK5tqIRbM
byid0ZUTaFkgC0dNqFycTLjqcrhhf22BzdKapkvqqMt1eCSa/YL/4W0zFiEIS7H4SkrG5fx+EnJa
FYWIkW8H9K4OzHu7US/Xf/vC957fSIK+o0MH0jpqYoZn1/zUwlMpAYDJ7Ys1R8Ol6Z+FTAIAtyVN
g+PnN891Jfwizle+7NLPn4VLwFgdlYgIDbZwOpL42aySjVVJbwTy8foEXTyiMfez6NinbZDzHILK
pi1vdQfV2MQ6JuohdjK3UkAmFiaY+1/yPsVos+1XYufVsHTlh9Qenkyq3kZW7DJmxbDjXpOOWZqz
2cZjhl0xAyHskFTBtHdofVeNUBbIuTVBT0mvfJnL56SY31POklKtWaHE2znps2icG5sOT0h3Vtbt
0uPP5+enY5jW+N0BMEQH4cTyHb03/VRlgYQaE4n739c//dIYs30NbXADmhmOOIS06CGjMCatq3UL
9Y4E5uor62tpkPNX+vQivdNJnuhMHChkVOjUvUVGeYir/ufX3uE87KfHh3BgHSZAWQ75YD/qmHyD
MPauKtYslJZ+/Wxrp3VTQ1ldWodQENAzuk0c4B+F/7UfP9vdHVwPmr4R1qEWO4I7egiFF6cbNtef
fvE6xMWcewoVj44qhKYDXOqDfrqVYOqL9myL4plrxPDLew1CD/9OP2CmGtIu3DoEWfAb0ipQzeXQ
vXB4lnh20a2kcOfZ/v8MDkzpf0cRIiwiFTHrAJH7b9RWBfyr+qcvzdL8iqKnMpKxbVoHWkq/0+oH
a0D2KBL7YXQGXDbi6vlrA812dBPXAlJ9MUCttaneJyhtHAJVtn4GSbaPEhL5sGDOkpU2xMK3n1M9
jLHp417Bva6B/Ao8+2B8eZNCm2aatrH17foLXe40czGnnyaxMwIIR52DOfAU+r9D73xMJWwmIagW
hhsntaAmp0BJrKe28a2WDs+2gLisC6HZcI0ufPn8En+l0T8HANjaAuUCCXSl2n3Sy+2YO35PoxNx
ph28YHG6nAJLrazEpdFm4Wawu6CQ9gjl1wlqgYZw6RS4TJQ32La3JIC6eY8LgNAv16d4Ybg55dYU
uoRfO1woB9sRe6NniG1KkkPI4A5sYXe7QJQwHJ5QBj00sWpXsuTLhDV82lncqxoD+t2GYR2yJDBc
m0Ji7xRpE4qEtC3CewlbcZengYCeEglGv4G136sZB2sAicv4MIw/i4yxJXSCtcIOoxqmFzMCjOYU
tDDsQSnZBHebQfJrH46tBfCtkiDXiioFV4pU1HQhn5ptYja2vmU54zt0d9YcUBZOAzHLlUodOzqj
kX2A0cpjMJSTBynQwTWS4eH6914IdHMazdlJQ4SJwQ69KKBA3hgt25qdWa5RKP8aYV2IpGIWSQvb
jMeIwt5C/MW0xBvIeT8pYFwGtKzgceflQgAnVp7xmn4fRC7S5g14un3zLYGrIiEvNszAmX2foAGS
W/lekGDluFo4Suac4IoMhV2FAP2nyfBYG7FXOfsiG+8L8falyZ0TIceoBje+t2EdMoXfStxloVG2
8t3+li8uzCufpVJOS0hs1qE4gKhSINdkPIYuWdACG6FBnYby/nGcmPQNPdibnANlqaBxtIt7oHuL
qW58Jhzr9/X3vLx5hTWnGCphWKSDBiQkx1IJflFqIkIMId8AuKyPRox/gqC+E/tJEujfMAo/h+Qp
cQ7Xx7/4ITH8bC7AKrSVEaHoV9knCQ0xpg5DCs9me41DeXEbYoBZSil6DY6kdMKjM5S7vtaJr2L+
jY0d86+/wcXTEwPMorzsU2b3ppEcedrb2wogptdmsuODDei3Rn3HKk8DVEjXmioXdz2GO//90xEW
9EYciKoL4bDS3dvmuE9EuHJeLb3JLI7Ci7ezk4THx4zF/X2ISlcQcLJNC0k2lhi8BHiU7fVJW/oq
s+AIxxiYipQGGu2AJyj93czsw4QIcv3pf6t1/7fDMEmzTLNtZA+BYizqSYhNM03fmsIQx4w7t4ok
fwiFWVsy5m4a9T9QU6oh/2eFbh7UK6Xsv+Kpl8afRc4gQgkwgpMGZENaX6lnyyjcmrXwwvttTMpN
KXxky5+ijybPbuJjR3CvhXzFVNA7ALF907IeWruDcuZ4E8Zka/HyNqnVXTQBbdHuOzm9w/h3pVy3
sKDmoTRLjUJDsTk+Omn9J4qlF5Pq1/XvsLC550EUeu6JEjB5OAaCHmkMtg7RENd23iq1ViNYWLPz
WCrKhFe0wpfmRrZN01cl2kNl70nwQPgXt9w8a9RGVnYhMH2wvglOZt8fYlWvnGOXzwJhzamqCqxO
E5KKmKLa9IQDsXGBMJWbvqLfAyv9kUPB0GigKwwUz9huDNaenFXuwtL3mcUSCCcKAbff9JhG4I/X
BfAKudPnWxUOJZQNimrlLZeW2CywVGNAhGOiJli2/UMp22MHGbWVvb4QSea8KmCNGhBgrPTIQRJw
I5D/vAQDuhqdeP/6Ml4aYnZGhZWuo8JOsiNoKcotreEXDBc+kHXurj+fmn+X0oWAMdfc4BQFc4hm
WTC1otGWtHq8b0So9gWRenIr2CBlkG9N8w8ldFXvEfe7QxtM5BUlMpB/JFSqOFoQjfVqc6PYl0wZ
3yyzjp6zxuDuYAqUSdGHALg3CV7DYsowVVZi38BrJj3UhROc2oJEr5CZmAyvrUtxA/mMKHBr2kOa
L4ILsAf7KL6rQ7iDnzgp1IZJFWnPTqH2qVirpK9hWFB6QWQSLwPp3S9SqKW6xDGBbVNcb9FssLwG
Ls/72g5QL6RduA9ILlw5JPU2ZxMa+ECDjpC3Gu1wC94uxCDQ3ofpYpvtcfdnfmgX2u2DjiGcjrDF
LPWItqdi9rM5qGKnjVFvoYghjoD3sI/BMfkJtgnGmzkSUM0b2qiPZmTGfoTc/IcMYBgVKqU9KGzr
DSRsjcFrbB64JoOqg9vZqeFTqYN7Gji896qi5DWMQuPodwHir3Qd++zqBnUw9lxWRuUKDQeJNmwA
YQmnHulMHLnatGEuivlKPQIC4G+4nSY/MVFodNg1jV+MDHKi0MP6r59qiW9savuphWDyRtcKMrrK
sSJQ72NojmWgVdpSjr90HXdurHon8MEDaT6CIezeZDKMP0QS0ecip+kTs8tiG9CQvw9922Q+J0nq
l+MkdqrPhg8nHkGcoUXjwJBr7Kt7WVUjPKoz0m9I2gw+Hdu0gAdhL++nFCXkrEAhCDVM6CtNAzHu
msCkltdh0Rhumzncz8qQ/IGonPPNtjTk0a0xO9Bx6H9mVIkbmZnjK8WTNhBo7/4z4khuSsfpfEZS
FDV4Z36zgpqb4ED2wg3AI31tuHRO+C7sKbNalHuDQY7M1bUNkX0IlMDVOULtmdZpeMDc2ztamPLp
fP39M4zN1Lssi3I3gcjhxzTAuBwEdONXRlr5YEgov4I5ZIQ/oOCa73TAWpgJGDlKUWmua79o+/in
0lFtu6ES7FeGhlS/lY2mt2NXTEDtZYnkPgkGEGpDkVhIzW0ImRipBX3Y2oy7Q28X4qkBgxT/sy28
tkCLQgZdezc2NpZHDiuRHWNjDCwMbyG5m1ZuSBysCaD9a7SXsgDPDHiwaewhvklzs36GLjO/CdOs
fkgc6WjsOQcS9ejqDpnbaUO/5WnT/rHrFp4BQwuhDj7m4oYZEOA2aZVloJyingPRrPHIOTZdHPbd
Pino9wQWufdNl3d7uDz076EZ6lOSMYi+9LLanqUPHzSKFjtSnDVGaAUGgpiCbSXtAU6iwMSanbSO
vIIcqw1bhO0A9uydgsPUQTnZ4CqanSsDTUc3FPyMXyUSLjgllt1TxwsLfL88d2madLf4peI7crZy
G49M30VhBThyIUqPtZEvm84XFgJdy8ojhErhxsCAZ92lKk53rLHaxov00EkfmoDyVtVZADHnnf3W
EfpcqTBzswBwTkgGgj9VV7kP6ZbkVoJOUXi6t9q7ulHGhiTAdHclGbEPB2gh0qQGjrWJoaG7KZI2
3UB3wzmINDX3rYrKPyTP2ZuGbMIe5O3sLHA7mJvELBoPrVxeu1Gi7G9aOPneGf5aesRBuzPTajq0
Y5vfmLKDNYONJg3S1cq3Mx4dcBeCcLTdsLcBdioe7SPuxejPQk1CQtu6DzPo2zdGcRS8b28sNpKX
0U6MfZ8S53umekDeObIIF5E33YlEFuhaAp8L4waYLMMgE50s3CVdVasBNhyG+ToZij90MmI/JXd4
sQ1DNKchmt/p70NCnccC1iQPRqWL3SC64K1R0fgWGCP36j5p3MDRiJ4WyW4mWFhBoCtL96Idw20T
ErUJqOYPCiYjW+hdx++QK4xuuybgvna4uplkQeBhR2O3cJh5H/EckqdR1PhmVYZ+kzvkpq4Mfmeq
bqyhRZ3Sx4awcN/wRqDJywc3Hqf6YMB+x5/6/3F2ZkuO6swWfiJFgAQC3QK2y3bNPVR13xA9ChAz
Egie/izvq/45RTmirnbs7g7MoCGVufJbwatG9feHxnkPDsoXJUkkMqKeQjNRG6ee7RM+kponeDQv
UcPUHAuoQJ/QHebhazKz7wPQxXSd5gmBMwQsPrzqGaY++ROO4eKwCOZ4ceu6yOyjEwByuaqm9+if
SZ8BoOx/VVXQXRxCgGgqg7n7WXcZuRunXh5phRMzZ9NUxQuFtUm5eAG/dPDJc+4FzX3QNP53jxb+
2cXr+1lJlZ/ICPudAtxzrFO+ewzBHtg5EnwUDqkAxn8gm0iDERyD/6xjDKFmjxg4/W2XsfduEFyZ
pyENxW2KQPuHbGh1UypDcYYfcvcPqD7V5xFQlHvuDd3DLAn7PpeteSHhpU08bfwWNNCZe2hvM+7O
13UjI90w5yu8iLqIeyGLO7KIlzId+yXJ4cV8YZIE6NqRTBzaUqm71M+mvZ0kNMgAKOwcQvyjISw7
+LTT321JvD3WSLujFCGCL4EBL5q6gqsO7KsgYyp22Lq7nwZbZDLoWdsI0Rw8u4cmO1iqOJjLXXoH
mBN0QIXb/Q7FQvbasvywaGEjHWA+jV2TfQtcJ0sGuPh8ydBEm8AqoE2W2cnv58UWCbl4OM3oqwWu
0PzUDKDlMSjH3+64dHqfDb56TFnlvE59N9x5BuuQ64wLHEDZCLvyWuWFBKW3Hb43tGY3sLyuVLQ0
7nJrZwk5jKjquOpJc6sXKh6mKnQwEXo42cxdTePUCBcHzxmhWGUW5wlJnTyuGQC5KlPFX8aNf67G
crzv4X5zX8IUKF40dLkRhDzZdFSo1qhEQNY631f5sBzgiur9IJbD4AiyWhi/eP4OFangCP1r+dnz
5XijvHRG9MXH7LFobd9EA0F6J5cFTRzXgnfvIldcRAPiLRENLMDL8lmPWnIqzKFBW/BTzhflJGNT
lBfPz0AACaXsp4lTrLzMVXHQa3KDAwrOXmqpqmTw3N6NpZvTJdH+1L6OnoLSV8GpBvN+7MRDrSnW
PsDqTexfqPeRanLnu6mE+ZK6FugkYFAf4LToNUk7+LCeEnmm2l2YutWh0GhyiEwF+URU0cVUgNsr
fvTDity0XhYTg8QgCFrJ4rIinoiDFhToiQ4OHqiE31bu14muy8buERD5P0lvu+/wlvee2jaABepc
a3AyhoI2jzmghrvR4f6T7Lj4ASOv8o9NszrJsO9lcQgI5X5B0PNqIKEFFB3p9RcROIDDtqp3oT9T
yH9G2jM+UpRoXYh9VGZf62IKPyEb6J1CF1bmQBlSlkg+0N0oxyzBJOMPZRiEd/0s0Sg7F8P4gI3K
RfA0Bc69N+ZC76auGPE6erEHVH18DMul/eMZp0Z6A+Ztf7QZ+f2cjo0flyjX3jLKvct3YaqIw0tb
9Ogx5wD0T3tii1YvwsnqsxyXIlFw1ME6rLJT2LW6ioR09SU0pucSUbN/M3iTrSLIGGoYI0jXfUAb
PMxERCnQZ0lC9FjCc40mMPEZsrjOfOpgD2Hk0PSFs4dfZqUjBfr7DrUu74vGMOlqc8rQl3mDHU68
hhrDAxux8vYwOjDfy45D/+kG7NDD0iG2tOt/yUw69U6HKktMmy5xOurlZ74MsGHAURPYn7Il4rMA
wHWOPDXV33JCeBrN80jvYFNVwiVhLr6UNZ93me/S50Wy8qT6oTTJUow8Lg1zfXhkZ/aPn8K+nsG1
etf29ob52UH4/nQPWy0gVYQaDg5p5iKeBVe7QgcS0TZxn0pq7KGkkBhEZiZ21wWpOVFImM5iDvTO
+NQ7BAvCjrwTztnYIU08Owdfp9HMj2WonMfc88ZjKSaZ9Cb3k7rqw4fL0nln5gGZRdKCNRDI/LYp
/bqOkKWuzq5W+Fw1uvcPMwInhelmgjM8F5qdn/nBbvGs+ZsDaX2eq7qCt307/wK4QJ4CjIcbJlu6
z0tRP5VZC5twwcuzHkKxD4ZihKuBOyfFsvAfuXSCpwGnOwCQFRlvpUjbuGHS7KzVmJAwhOxQXwkB
go+L2VkAyleZBxp00zwG0NH9QRsGDhW1QnXPmcZuX3LWxWmfz6CR19nw05sgT1qCdsoTr2R1IqQc
vtRF6d6SFvzUGAZCF59iudiv3lwte1Xl4ldtwss50WvVc+E79b3fVGl3i77W8IaKpX2y3GtuYHeu
D93iISYqQ1t1h3RyyrOD1KobkcaYHQwUlxugLuWcOBaeZHWX48TpMmwSKtSH0KXDV0l6eMHNKvtD
Wh+leOOoO/hiIHw3aZ2RnfWd+U/TSu8JcPKyOMAB20XsbBFTxBDIVbfpLEMJ/G5V3eIh3TD2uY+p
WZZFgKmv9bkHHDgK66yH9+BUxy78xm7GooR9idETHBHKYj7NWA2PIMfUGqUsLe9zIGsS1Ng5vPLG
oovgmtWppIDB02encPLE7+b8WQVu8COYFRzrmAO3HNzwM/dz+rtHufJZl468gYVrdoatZLC3IXXv
YQx12XQJ/B1UnZtkoDlSIS3++OvSOIiMYe8ElxBJvg3Mk78laGufA0JQawMlDU2NopkAx4D4ke6w
ODOWDEGOFvecVcBHKBOQn5o6PaJc+F1r5G5qZ9cMIseAFWxxY8KqZoGnjF2+K9RIoKYs2nzncp+d
RcFGHG60A1lQnWuuo7HjcAZEU/ER2UwHRXkX8Yho+M66aXUccdACp3GSM42cHpHYMjk8ESFs17ug
ZD+ZZQEW8KkCAxNWFnC9wwFeTsxNkAx3zwxTfZ8Fw/w6NJ53qCfYg0QclrBnbcIlkUh3MqQ2WAVf
smIYHtp5Gh7x1+qRNcHQ7mASrbJIebz9kS8M9hslRKAENjsnODeiDK4HnPp9W47ncp7nGxT2ml1G
jf8L6QF2apuBlfuCwZ6yL4PmtqI6BRG3DJLUIjuTVoIj22D5uEeEEgbx5FLvj5ujmFKOtN7DBxmO
24GhewCt1Gs1ufJ2ChGzOVyWX3mNI39rjPzZzErv9KiD3ThN86nFGdOijuflyRC65HWZ4FaZIiuU
pNLWYGJ5ZQdJpDf98ShpgTEORz+Ci8rLNC/OaSS5ZyOfFvLcmbHaeWhhRvQczC/hgCRdnMHN8VvR
9Po1TZUNYENs/LuWw7HOYU6NHR35GoHtC47sNrwFsYQjp+RBEl4jM26EaH7WFZkaJGYqVBsDqouv
nOl5R6cKToEZ16BadzbBcbpJxhadvJEcJrjbcEnMYfGNva+twqouEW/ZaanxFqEpNm7QfOpmq77B
ONKFqf1iJFZvAEV6Dq+MlrX+uYaQIS6oLb45NrB7i/b/F28J57O0Dr/F0b595LjMdyIn92XxA36j
YdZ360LVWkbcHSCXJlPA9oMM850YoZuNFie4uAfVwZnM2WUkeQqBSjDC2sTCvgi+nHP2CSxL+ckL
YVMop3451t1c3Ugc/g6drmC11ywqYZbmD+nUpqAwcPuga4Mdp52cfS+68p6ZLlwiy0VzMy3F8J3N
U/lwCfISl6esiQAvdn8PfhveDQPctPzZw2mxFeGOMtsmGYw692C55TjMlRQvDlu/OxT9gRSNkyzA
4by2QVruA4YMWgT3kmZH8yb7FGTYYtoWBR+OJ4xxioFve1C4yUxqscR1nfrAJqdwYOQpEA7YgWDK
Y+CLc/Gd0X073cFGxs92ildQbmmOiMvKXsOLFDCR0bhsN6dQP5AFXyUA0wB2poY0yTDp7B5Do3Hi
Dp59n0ghB0SRk0+eqZ2GB6HEHAcFNV9MrshBKV3f9k5l9i3N20PV4ZgVOcLzT1AQQKWNWrD9XiMM
vjjnwMpIZQiFlzGF8xH2+Vd3cMffjQ3Fp9pWLTI9Ib5cb+pjxjHzoyJNccfKG4oqybCXwkyKeBom
yg3MaMtgOQeiG/YuzEbv5kyxo6fktAe9Or0ZiokcL0fC+2l2kRkabehjiWkQcZmBLEPU9XMTUw4h
i9dmcucMA0EmrRSPGg0LQeRDRpdo7nq/gIibeow0Lj5PecF3dcMR5w26fvR1we9Kh4jiRvSB3ION
BWW4QcSEqdffySyF5wVEPPAND4v2OJYsffJHlZ8zgXezZzB0xd/Q2rmZyeLRZAJDYmdGv77jBfqm
2nHKYJhUtKh0+OOcKOcSMYRt+52Jku08TwwmalA1veXp6B5nmNPsCsRurwUn7V03uTgNpCx97ssh
/+xOxtyhC9W5GWG6i9frLwuOXAMSxOnMywOzIjxyX7ZH0c7OHjazcB/DIng7CNBrYerd/0TCGnaj
Q3DplHHgI2sNkC62ggsRfGat10YljvLwwgWo4Avr2+6gBYU/bsrHLkZapfmGdb57qJbROzrDaM6o
kTZnmpfePfR51QPyROmLgmvXHQ89mcgevXtumxaJINWIrU/7j1mIgxXsxf0XPmU4j9cuVJXIciyH
0GPkL0V/2G4iDP8PE171B5ta3kWIVUpUfaHDqJbOPmm/1F/p5OvImzDc53Jq7uAXIQ85snP7Dv84
SVv0KswektW+H9j7VPQ/BA4Dn/JgCBKsU0EkwKLbQzpH7sK5cW9ZR0TSeTJ/IRlvPyOZ4922vefH
mFaVl5RoLLL7SdgsCZSqWeJjTb/zCoEMIXcglUfaoQx3jiX0F7BbBqukaL0HdBtq97EwvjGxkyPc
7kKWfk47OT7Yzvaf0xHtgceSzR3fs0L7r4XGth2jI2LBaXNKu19G6eExZ37vgHiMlHZkkTT/7MiJ
ovHfUAeeGWlxogwZmn3YZuyrEPlocap2vqYwWItUy6PcMvWJO+BFRe2AhJy3EI4Ube4OB2IpaNoO
wpyk8tCQQBbaZbvOs06cmepi8AYPrNjCPuVbOI3DJ4B5oPq7eJv+KKwEzxRTiz2FHHIjLYP0furJ
xaQ0SP/YrFHf/bK1CJPr4YutlyHYYUE233IUSW9EIUeQtjmMeN4vKW2VRVcFcN3Scez9GqKEuf1U
uWjWFtjKUIVxoqxuEbH77pVa95uqMxQwV6Vu4w4ObMwIOVaZGO6gaMkQntvyUZDcAIc1lU8NUfWx
4rO65X4lbq484Ebtco39nEe/R8FMVqcCgJzELIrFDKbasB6DB6EyoxceUjv2EiWVJt/3sw92nYVh
m6k7s6deUB7gpN2CPTOizWeGAuwgcSr8bNDbcz+79fCtAQYltnlPDnRQfw0VFHFZxm4bHgbnrtZH
3S1DGmO3QVqhBpnsuRMFsnHSFOXvMtDIQ6g8hSdtkS8YDwO8AAC5QeYdfrVTESPmc++QsZprpOJd
DaLIkJO/RFXyr0K48yiLIdwTmDt6p6CQcGsbxg5uuj2SRuPkZDte6Qr1L5zpEJ+Et2POvLvS0D+0
YeOzP8LD2clLeFS1g4ogIm2+9h2Cb5Gl/JXC1uZL01iUlzyca4gYqwM8KNqXLifFk8796ZYOZDpk
Dbz9Igf9G7EXTm0MBhA899T4DUc/IF1DmPOGM03jK1/0Ld0ujFRWkleTAckjc1hG1V5DjmPoZkne
YJu0jjPuqKhhF8z8+or+5G05Kn5tVdOdyZC62P1KWCsN1ItxcBh+A3zvxTrN1I5P3W/4FoIot1Af
klDRIQ6B69vwyQRO/+n9B96SXq3JrMWiUiyTtDyBUbcnHl/QeNofm4v0NkNy3Q3ar8JMu7JQBzZc
6xXYqMWvaa1DWFYy9W1xSlPWv8Dlkh2Bl/OuvNetWXn51X/USZPvogbiOdmpFF0B6L7296Ejpgfw
mhHPpwUs3K+8vI1f8i9//s8vLdyTsH/O5EnX2IKghr8oGERIeWJDb3xuFMYPwUYQL9jPk8m3/p3K
/F/4lD1IA9INb5rJSV8KVZhH9Ed7SEMFH33HK71DNhSkhlCrOYHt8oqcc/WCRrjp8/tPvvUB6f8+
+NxJf/ZBh4afCySY7tTxZ4dW5ooGbOvqq40DZjFNyPQFYkXKiNIw7uQ1LvR/jaxviBz4aqvoYe3S
OKNuTiHR/DW0Y/jsYBL8ZGacGvgP8a+M2Q4xbO7eTKYpomBEZQnwHSQKCjojDi71Y0NJfoD5Bvq/
SNZ+RAEfsjWy2iCMpFlgmlOL1H+c9flLrgsR+Sr95MOsNZbjWFwRe2y84DXSVvvjIuuuwgsWaZTD
cNXQX+8PjC2ZyuUX/5kR47iU6KJEAnMIFfql0abzYwnd+vNS1t6VWbd186uBHaLohUaHkR+xAz3W
xDtJtXwIA8vWIFtalIJXLQaH1fAAnZ8n5+X917IRCvmrEW1w7MxgBVifhmWcflGeeccONq9PxQIQ
BVQwxpxAMei/vf9rWx9hNcZd3wbwR4bUacF5g4z3Hv6ziCttZFu6xjXNVmMLR7jct6epJiqiRtDz
BHI/DOJqhx9QdsnRwOPkckbTDrThNwgv0nOOQgw9MtSCTFSw4hpY77IvvzGb11xSlABgQCOAl3CQ
1I8D5Ka11V/LyhzGgKOPNdtbLPpXBt7GR1xTdgOej63Pi/okne4G/tHPadiyOCiX334IKSwq4vH7
329jW1nTdoe5pQBzgHEwp/PJaeQBTD+YB/yk2ZVxvvUDq32LtPUEh99UnqqqgPShhiHVS0tteADq
Qpzdsc6m3fuPsjEU15Ba9CoFHQr98kThhdnf0nGIyyq48p62Lr5aCZDPz2k1eYiffJAbq6H4ktrp
11xecy3bWGm81S6Xzy6YFllTnvyFHmgYPCLld+ULbF16tSC4oSyJySy+gA3VnUTT00EgzP7gW18t
AJBySlResYE6mdx7y+fMZ/vKLa7Mg417XxNiex2osZiAl7Lqu2O8KHWuARq3rrwKvz2ShQRe3/LU
Kzji5EXkG33lpjeG/BoM2xZc1oPoUF+ibiKQ8i1SeUFjPtbq8UNDna0mlRybfCksNlWY68U+/TKa
JSLqGmVoY/Fhlznwz8ZKXSTupRmR+mkZsgnd5CgQZ/2C3k65Vs8aZY0iCjNnvBKNbH2Ky5//83t1
CliYm47ZCdSq8W6RIw6RqOXuP/auVjO3HQC+0WgaOHXwAY6wsj72jFRx0Fw7mm/d/mrqUlWHZd6x
/FSjLOl19YEP5MoGuPUlVlPXujnqXdgFTxN8XPza2/vAbXmLj3KSu6MfjIHZagoHAQ3yGc9w6peF
oghQXnJr+eJ8rOVlzYkNc07QgrfkJ7m4f/niHspU9VHuoRAk/X68Muk2vsKaFbuowSKkndFhgXKX
7l/C4O/742cj4UMv3+af0SndooFVm5/D+Ah6TeV8C4c6corm7Pcgb+nlT7UEx1w9vf9rG1+crmY2
zgxOB5dqLNYF+wpF5JBAW3ObkekOxd8wWcRyDUd3ueIb8cx/vRz/PBdhIxzCRrywwL5kA/Tk7DOd
0mjU18AVGwHTf7iUf35AOnSEDwvNT05rfgetubVOGPkjOFAsqymarvQNEcEH+57oapoXAaBTBW8x
CwsDJH49oeWW30Es8kHh/Zoim7lMdi7OAbAMhmJzTjz/eQZK5P3PvhFe/NeS+M+7gn1MtuTIvR1t
/W1G3NqLR5FfezVbU2M1v5EUaBU1uHOVO/dGmWNphisMp41vvIbFtrP0ofTrQJYsRJGAOgZWs7JZ
7AVZu58z7d8FgDE9yZk7N++/qY1h+5+1wz9vqvYVH5sQwE+6QCjR6alK4GACR8XC2qQfxmtN4htf
ZA2+shJ5VV4InFuzbL6kUnPUTVGDaypVf2zf+y9v8M+jzJyY2nCRoRdmqiJZAgMkOP3YqrsGx0J3
pgIC1dnJK7rPc1mPiYSXoi48EsF058pqtTGy1jysrENBuyhAp4UgEHJgH1gDnrz/nbdG1mo+L7VA
xd3j0IZewKI1lt9qil3mos4x36nQ+VIRemXybT3FagPvhUi9lGEDZ6jzK1P/5tl8ZfPYuvRqA4eg
2m3QdpGfMkUee9Em/Kr9wNZEWM3qagjMSGebnwbeH3n2x9Z8L8M5ApzzynvZ2IvW7CzDoG1p6YWp
zKZYqwfXpSctPuX0ZxVe+8wbL+j/0ZkCbK4ttCzoh0VqqP1RfHQAOat9O7TpkKP8jAWJ8tuyX2rk
D+w3Zwh+eCD5LZyclV89vz9YNxaLNaMJPfoo6SussF66mxc/rtKHQl+z5v5vh3ljp15jmprQK8YF
XR2nqUQLG5iQF2MHuKSe68wlv9HzYdCslFsIrOCUqp3Kv+0cNu0yQ+HsFLZTXPmuOl8y79E0hM69
rhY3QQHwhcrU7LNmRiMIpMZ76nTkfgbka/f+W9kYoWsObR4u8PENOChAAQgFdmnrJ8Ez+WcyHLXm
bmRXlrqNCM1ZLRWzyGxnPGRmerf8llchFCSUPTlz/+jQ4oeqlsemGNzLAnulhXTrwVYLBiQ5aJFs
fCCD+c2SBhi33wtyn5fZlbVvazitVg0vhxTVQWPWEe1r36uS/R46e74UYN//LluXX60cJZDcs+fh
9i++2jw3U7xkAOSF16zY3l666Zr+BJ/1nLvQxoG3Xx+QvK/izNE/A9c75U0LU9J2PKD3+cq7ensB
oWtibdU2Mp3AtT7mBA7ORpBPvXWupR/eflNUrNYQTxncuQuboIV+tWh2K9HI3DlXFo2tO7+Mrn+2
f/S3KNEtLjkudY8mJuh/iwc2u/n+I1+Zrlm1IB2W1lYLyPE8YRXsq1o3Lji/Ujd5ewqACfy/N689
OcAxGTt/2x3HcYwhTN9NNQ6pmIbv3/9GyZKuibWu8eBg7+IBSsh+9p7t6LMssg7AMqRUmJLu3q1M
mZROkN+4aZtDlr9A2eS1LHr/Dra+/mqa86WVAqJjONHUlDkR8QOWRZCWQkPSufOVeHbrR1ZzHV2e
0NJQEOCFj++jyh267UDsnq+8xa1BtprrgYFRRNcA6Nz2/pGXThPBTuBjZ266xkPlI81FZgiQzjPM
leaYhR9zIEHy/n+H16JZ27qXrUPzGnAbAYe2sOHk8P6H/S+I//87KtKp/3t5TgIc51rFTh16IR/T
C2m8HnqoBUdGHrSqi3uoBUism05DKos8b5fxP74wfpZgtQljS2d9dqqGHiHoC87KtqrEyMj4lQ1m
Y1Csu+RJWE8VmqfAQJfPfvmZurfutYm7denVxC29cak8pwWF3jLo9zkBGF76JXruQcIQP95/wRuj
bu3f3ImpBscFSeEJBO64FEv2K1wy98v7V99Ye9bN45DuMVqjVnucq0FBOl49tCUUuH5q/gAfe2WM
bDzCmqMyeF1WSooRyCk6UuW0a/P2ypzc+ARrgopuPd1hbQOGHlpcNJ853YyhZq5E7RtvZw1MCUlL
0mDC7mtteKkYocFCRKG77Crz9f33v3X/q3hLOw6Cn+Fy/02zT8FaToZGfCYK4qP3f2AjgFijpAoH
CaIBfZkgmKCRM3G4WzyRsC9OoyHdK3SplRsbD8+zQAW0e/83N15bsFqHdYgWC7QKkaPnkXPb50/1
1KP93/ykjvvn/Z/YeG9r6RjAkZQ7auBH+MmeANb+TajzNGtZXXltG0N2LRGDGlXaIAvaEwHvNmlr
94jepuLKsHo7yKZruZIwlWlAhahPVRoEe4aE0ndeGbEbqNRJTr1lxztAG+Br0bVxVtTXhvPWWFh9
lwqSslJ5OEFX5nZEQyh9bV2F/Pcv5UzxACH+h77Nmv3VdEiMWIkkddBNcIWCxLNDwdm9loJ7m9kW
0jV1xjYMHaeWXc4oPbotrIErZAYViCyDMvHR0AcOVgjJ0GTaO0Bm2QPlvkmE24vEm1R321Q8fAg1
Yun3n3druK82WKVsz4zFFONmHA4enCC+aO/iI1H7M6ojVjFz5XR22VPf2GuD1V6b8ak2lYPUZgDf
ZKX+5L2PNhxIc8dbYPSS9x9na2pdHvOfWHo0PgmVgWUq5NZJD5jFEoJcUr++f/WtibV6hG5gC9VZ
Wp2Y5cEdFHN+0vtDuX//6lsza3XveeOjTZnQGn7ibd2AHOg2z4RzuWMLmRL4lP5Cl0aX0JS2L3SY
5ZWy8MZ3WQvjoI5wvKIc+CnweuccuLk+sG7sgZ0X/MDRhXYaWC8+Ntz45c3+831c9NU0HXf5CTHT
qaPwr0Xzh9Op24zfvP8Wt77RalMqWqiYlV/M554s9R2QFlOU6+UamX9juvDVUaCkHcCKaeecVXVw
gvkwpX+GXsY+eiU+dvurZY6OWjV89Jdz1bd7kwb7KeWfPnbp1REAlGynr8vKOQ+T80Rp+lgU2Ydw
0hDAXsb0P98VyWuoD4WL256+5FjzneAwGaSx5e/3731jXq9pR3ASaGxTBvXZ+uj7L1/TgMQjuXLx
jSGztowPmTJ92JPg1OfsKQ2nBxCAr8zprUuv5jRe8KRoRenJkqqAlaHoohFoi/dfyoaQlq41dW2r
hLIDwdVLM92pMm9jmdHvskW8FFEVDmfZUXNrAIQA/VSqQ6+G+UrRYmMm+Jcn/ueLq2Z2JPiu7slC
GReB7f5NFFBnLxbCV33NwWrrR1aT2e+zVBvdOFDbVJAi1S8DmuaF198wrV/ef4lbX2g1o7lLewjF
JJA6izKRdNXBL6aPzbi1BE8ocFQm3nZnLK/9wS5gnIRlkCbv3/nWnFjNZx5q4DEK5kBGHdw7WXgG
PPzkjMHhQ5dfa+4sMz3aFnR+BrUnDtErPzN1WxTjx9bptbJt8lnZOKVrT6Ih35oO+1qb/X3/zjc2
0rWWTfm8UkHmT6idZxw+hvLvAtIL6Frdcyh9GxuBXr9qIgnJyJXZcAmX3ghu1obyMEYHJsZf7Em7
POaeDybZozwuJogX9DSVevf+k/HLwH/rdy5j4Z9ZN7dO4KEX0sGxIej5Lm3aJRpToWJQAKYHZNUD
8H9QVB9Gpp/EKDocXXB+kbatbhYXfaTlZOxFGWsgMmbVeeRLgA8bljdgNtsfLezbd0tN3OMAfEID
jr5VO5dAtSdyOBRHrOrlVxn4sB+SlXNjx6w/YNSJhHuc7DRzeWIsDY5enembPM39QxvkgDnVv+ZM
2L1fhvKRoc/6lzuWz50tWoLu7kXsGQEiw2QmvykG3cZOJ2BitPTEnxNwocIkR2MK8Nzo5mqmcjmg
DZ6d0fk4gwTUoaAJL9GkqEi/B1bVPEmrl8fa9B5scsSFzAt8/B1xWnaXomRy5UtsTL61CoBmfdgG
QT6duuFPX74GzoP4oG8fXYsA0tSEkntTfaYeNP5wp0aLCi27KYv6scuvjNg3HyAQYhVoFEuJjpai
G89ZeBBIO49ZBrLA5/fH6ZuLKi6+WpqEycJS+Xo85wOM3ep7VV258JsbQiDWmUbm5G2VdU2Jkle5
oAVWS/k49KnzF2z47AkSxPLK6rfxBOvEYz4Crwj4hz63zqMCl6nK2JVde+vKlzj83ylc54NFj7k+
A/gB1B+4L9ccGS9X+H+LA17O5aX9c2XI92dvEqU+S/XJa8EPbD/JEYo9VezQp3slQN0YN+uklT/y
wrdoBT1rPUUEhDEFShXsFK9c/s2FFM+w2vG1v4AL5TB9zoxAH8YdeAqkwP4DKO9FbdgA7fD+EN16
Wat9f3LBawCWVZ+NhpwqPXbSS0ZwcxasPIX3+P6PbD3NapLpVtI0pGQ4O6F0jzDVym+mUYq9AzOi
U1cy/YIu8RBIP3HNDHzrF1czr0D7o06rHM5kfXHbu+Fnw/Jb6SNHAo/lHt33UJTxJnn/8TaG8jqZ
0YAmLdCZO55J10YT5Wjw/sihNBBrgm6T9XCeJph+fu2YO7Sf9nGqmxEK2rSPx8xR+xBdv9/ff4yN
d7bOTIBEm48mgEscCg0yXtKijPp0zC+suTJ2a3j8CHSIv7r2qrH6xjK2JutCkVOlXuGidpBN9T0t
5+pRtsMC9icc07riauV948nWyTrS9V1AbDaeeZh0gH/sFmzvu/wBQMr3X93GCFi3E7pdP7XjIPUZ
YzsyLrgrxe/3r7wxP9dNgnPNqwnb3XgOp+pYAKiW591Njr7kQ9G6XdKl5soPbSxo6/yH9MKC0LTW
Zy+A8bUG8mpJqH94/ynezvcB3Xl5cf+syQAq4HM2vjlLMENi4blgKKFceQsyUwsOPvjYvsbnVmFF
ARsQ/LFTWbMnjJZJN7jTrhlD/SVgzbX07dvVVNzQaoEN4Ntbe6kYzmnYz5FK84Pp7A5kqzlCvfxb
S7rPQFPuwS/aCcRhmNZLf2Xn23rTqyWXUjp7IN9gbUKs8X+cndmS3Li1rl9lR9/TGxxAEie2fUEy
mVPNs/qGUSqVMJDgPAB8+vOn7LOtTnepTnSHu8NSSTmQILCwsNb3Ef+mNY9x/Ul28aOBeDbTQvVq
UIuBkT40X2P56stPzrc/+sxn86m3AJ8X+AUgB0C9hc0jTpnRe/hZ7+8Hn/o8bTIUAoWpfjSBOKQA
CzQ7sGCzT0beB3PMecrEC1s7eFE8HdcGex4Ptdcpzk+ao991oBPTuc1X2Q4b1nj29UR2xOKAeBPY
Cq72NlBL6kkNDhkEhBtgtbytdHj99def7aOPdjYQXDAeam77+cg0UsER2VGgvd0K5Cn3rw2H8533
4BGy9sbBQ10depBFy0+G8J/XYEWMno2HYLQuUyNeeEqHTbsv7/hxfgDzOatykUP3mC15s2eH4SG4
iI/9tk7bT+7njwLmP4nuzvfjYOFWhTEMkdGFfx1vxz3N23y5BEcSJUeX7XHI9Z7fLBfqWG+8I4pJ
N+yh+WSzANPcn8eW59v1Mg7XSsyiOnKBorLUFDJRHZ0eDZr03dR3EWmIMK5vPNMVQzIPDKBz34CA
YufB/eJwBzjgcEarQjzXwQXw3pJsHASScIVKDaK1CoPyanY8jeK2VgMcGmoIxbsgBiuyqFkyRxCI
DkS1EIyt/q2BmzSrArFmDpkA26Iz2fCiIZhcAxx3ddTA4+DNT03LvO/MLfiJrNS9ANTRZBTHJ3m4
yD6LAgZADOPzldNw8KX47CdowI8eYOKc04nidEID2XOsRl0nBnSqXBNiNuAaNCB4T+axmVG8pvpT
F/Wk5zc6eSCb2SAEEMK2YR71pb1sGw34VwB/Vd/IAUQlKKdOoK0SoX/X1lctsL732lcO8JDUd14L
p48uvG5GoRrVOA4aY2+AeWQS36AKZGjc7IA4b/h0VYY4pnEWylMwAL9SHbnPvvB40hVivcHpQYyd
/IpDLB/wUuPOqs6Kyi5p4bj6MAYAC69NO15Ael+0QIpVzjYm83BniQULpAzGayDxQQilay22Vsz+
C4K8Ao1XHsY0cA3HvhNlFoH6mZjZ1s993Rd508jxKg6q8BhVJRqKjcP2kKqAmM1qsAkHlFFtLLBn
PjqtJJo1q0iDShj6U2ZrT4fg83L8sRFI2c2sCv8Ckhb3vm3BXgc4VrCDP3TPfMH0gXmJW30EATZG
O8niLPmvZ6aPJuRTNPLTci3AYnNxcsoORj0CPLVRIAr9+pU/WEjO+/ZRYom8idOxA8qJFCwYw6Yp
o6/r8JfOPTAxnd73p08+jESa2sWW28qlvqw0fQEzRn5SqfDnhTJ49dP1+unVVckH643YVhQh9FIN
MkKvqzwx2LquPBQaZWW8wBGzdReRNaSOcuzJLbjqKMRqdODcINXTZ6rGQkQGo4+ggXvXhuvPiqc+
WlDOghrw1Tpg89R8XNC6glhUbWsFAeEYj10mCvXJLfxgcJznFQMHoNK1L7BzB5c9lleFfvxLY+M8
e0ihnYj7pUEZEoxDSQU0AHjFVSKH6JPl8KMw9LwntvElwAxD7x8CVlfH2G9WOD9Nna1OTEAgm44A
F4pMuzXUA1Rl8YLmKeLq67ECx9O3vt46/C+GgecN1Ch0qArXNlib172sn6pWJjz8ZN/4wUAIzgaC
RhBoe6HV0bTXPmuPLDb7pXK3SKl9Mgh+rPR/tg6fBS/CiQyoZRgFC56vh8VKedEW2t23RevsYlRy
8qQYo+AN4Pz1EauHxsbRVXlFKyC0LYeVwvbDbYMkUIY5UmbaUpbrpux2lQvSF+iycseKZgZcHwbw
ou060Pz4CcUbrzs7rFMOtKR32xG7JAjdp9yJWpJNQP48M+rYA3ho3bYEKvYyRrncVeWF/k62nkij
WNWb1geis6U4UG7WmB2VO8dZ1Av3ygPODjC+ogKlDv9vdpS3QwKsvxW6nTfrYIKUWfZZa+kHG9Pz
1tg+RkTpTAij5qysN1WbRZfYdYN9+OlG54OH9bw1dowVcOonmigAV1elCQ8tyFO/flx/9Bj9yRA4
b4ztxISGRYZR1gM3NSaA9dF6L9Htew8Jp+wT9M0GJ6R84L5onx3GvgN3bpTPegKawIn4V0lKF1GS
M6wHSeM+d62MtjBG+KmLU53k1x/zg5DtvENqWT0orgMzHv3etlkLWd1GGq02vRcEu9J40zNpGBiY
kXj0xuozqQv9IFA824gBhQguVlMxLMvFq4E5PJjJo2X0k63DB7c1OIu/K9hBmtEgbSf5bRQ/F+rh
1xfrg9c9bzCvSjRBCkBxjsNQ55rbDeXqk8XzgznJPz0DP62daEoDWsFgwghDUFlRZU+6Bs6FeRt2
n50LfXDR/dO3+ukthB7CcXKW8VjbK3R8JTBDQOdB/lpQ5J9NqoDXMF7Wp1QpPB/K343dt19f9I+u
zNlUagsBBh/BM+qO0wFk0bcRDOLY4xlmmr/SOR0x/2w4Tp0YzcSxEsghYfWlc/LR6GsQz9MeFIq/
9jXOxmQhYYpZKl8exzW8h+71vQ3MviymK1/9xejuvHcahWKhWAZfHfE+Fk6cFdhIOdNPJrQP7sN5
z7RxQRx2+ro7SBbwjR5GN0W1c/DYxBF9WiO3++RJ+GCYnrdQq5NRwjoTVn69bmK+gw4FiNRPRulH
X+L0+z89A+ES1DNH9dLRLWo/8ePlgYX2uZQs8wwm21/f6o++wen3f3oTIK0wuYUYsV6fj3WchC1M
COz21y/+wRx03ijdxAptmZDuHKH6gDC37RmA+trf/frVP/roZ0+xB/StaON+PLJwzQaULgEfMAWf
BJgfXfyzJ9lz0M+vY6TQW5tHK7CD2SI2Wn1yaz+6MGcPMeYJzrH9xq0NdYZtaQpFzl+7KGePLke8
OAoPifhBPRPxDq9LMn5W4fBBBvu8J9pOsC6vpsS8D0YnYj1XbqYTYccgCwqxTyN3UBHZ7McX+e83
83/4e3Pzz+hj+Mf/4NdvTWt7ycV49st/PDQa//uf09/53z/zx7/xj+17c/Wq34fzP/SHv4PX/df7
Zq/j6x9+samx2bO303tv796HqRp/vD4+4elP/v/+8L/ef7zKg23f//7bWwMb1OnVuGzq3/71o/23
v//mnaaJ//759f/1w9MX+PtvD+JVVq81Vpx/vtr//pX312H8+28uoX8LAVV0Ac32Ij84rb7L++kn
LPqbH9AQFcw+/lAQno54a+C2Bd6S/C0IfZcREsWRT39AuYZmOv0Ir+YSQlgYEY9GEEoHv/2/j/aH
m/Pvm/VfKGu9aWQ9Dvg0p+fi3xEklEQM4TcLvNPn8yPvvEgfRISWrchT7kol7Q0FKeHSoWUsUj0Z
4kOh6Tt8O1LuT0AHE0OTIJip3iKN7mDXNNrYz5Z+jPt/jqI/DKKfP9cfQ8bTx/J9EsEfGgCRGoTn
J2IAhIq5rlDDUeqpgPtRCnSKgvbumMyzWly0Y91eOqKQw6bv/PKm9sjy2ZHSH+cpXHhKPFSzUDeC
IQO+19Nk8NNUGzU4k5unxmy5o2F04D4fkKyDY8Wic5Dg6/80av51a37+ymdFdKf3o74XA9pFcYc9
9z8ynFDMebAXRdsAHcPwYUX+S4mVQ2SVdMnvi9TLdVUwmQBkNTcpoyXIteNk+uqT+flMifnjgwQR
hfYmhrUXAL6zOalF5o5aj9BtxdENkqnIeDcBsfxbMRYwElRxoFNf8bJLJFnN7wRorfvKR5/lZhoR
aabgmvIiC1UXyU+GxemS/zxao9ADuiFGpwMFCT0iZ/Mw7wLqNXE5b4OYLUUeCBEGu171dfHJzTgf
f3gjCsAowIgUUjcU9vzx3rus9sOg7aatixAh3vCOBG4+trH3vHYL/e4BLZFMapxgG3ECpBDhYik+
U5P+cSnDbcAMEJIIDZMu9Gjk/IzW65gsQPidt9gog9yPQ0K1ibSxwHt30OZekEV+dlbzx5Xin2/J
UHEI8w1qZti5vnehoveQIp22cqjaL2qpNNIDESj9adwE9Ih/0VocC783n5x8/+d3xUwGJj9B7x6m
yPPn3Uq9tqud+q0/ajInDjrxp7R0whYjrSoAL+USHOlPbvJ/flvcXM+nlAQeZmJyNs5hlVyDxSf9
toMQeDew3oW4cC6XbzXr229e2HTwhSCRkf76Qce0fjaIaYRzTzT74R/GzrvGeMhcdxrVCO4xtklp
oaf+e6QxorZWcTltsXmPWAque1znLBq9cPvr9/fcHw3v/36O4iAk4WnpgAEI4zv8j+oGHPoVmPGQ
4rE1zCswf7zACdoffDj4LsFKeYCrCVFU02a+ZPBrKSDEYqQxZcYtNce+5zhnD2GGAevEvw0g6drz
0WW7jpnqARIt97q3XrsdlvJN43gGanpf7sRaLxsvBDy5gDEtAbRozBycNV8DcFLA2Wc1PThNAYFi
PAIpK6wjoAIlLSqWtZDO68qqNZ27BQ/j2n2Hq85LFtR719CG7AeXw64Idx5qjbjcaVMWxyF24qwZ
kf4SrRGnLsPvHRxhFxEMhIko8USBGBLfw9+35mFHxXVl8MUJFzfcp9cTnse9hEsJZvYZrividPXv
bsleRgMO+8BD76Js6z6tl/DUEjGQCaq5+dh004jk2YTIPNIOh+iJxGgFLlFhkfhM3c9G4TDEk2TO
vKlZXswq+w3BNJpVdJIAN2IFyJ11ruU91JW8AyXfDVATFM0U8HAOUQ3r06Ueu0jkjbuo0qashmkn
mYPFZUcwk1DMaGPko6EkistqYXA8tqelWuHJUlmhatmqVMK8sQabqR8CdhM7vbUon1GxQCUSmFvw
G4RRt+LjUK+niYHM7gvA3nV7AdWIB4tKDIyZc1lFDrLvp4OQGmADJBj6TdvASvBshwXTcsVKjVx8
YM3NoGc3hIBA4L9L1Cp5G1DUqW7RPMnNY+WikuwAHHtT5jI0WOi9KZ6VwgVt5ginwgSpq9ObWlzv
Lq4VVF0/VmTjThp9/f1Cgu8j8Fjy1g2bYL7DARNeZGWm/cKtH7qJD5fJRBJX07g4Ig2KSaziA+YZ
VSj4cqsJoqpnDuEmlHVejf/2RHEMkq6UQ+pgDJVZoWN8PFYvBB+sY3UH++fA+1pfrdj1tWk848ga
Wi2p4rQITVQfjNvNwRc/1HBxFJ4/2EzOTbM7bbKmi8D2qDhuUWAaXwXNhJdenJJAJtiTvj8OHKd+
hxoaJLkjuo8tsCFD+6WbyhhniwEw5qmP5w0XCuFCA19YfVGjTCkPawDL0+iU381c1/Z2T11V3SH5
41cZY+gbv9BOOBVQAFY4/3B5Z5x76KMqeSuDKRhz25e6fpOO+45aN8vTka0BpHzSsEtT0va6Dak3
pUtwOjUL12JkKPblJkwsteQN0GdyMfstz7pgEN9HdHngHqLkjGcUXmQKjW2/0rtKAQy9c7iN21SX
8RwlRPrFi/YaWM5AGj32AQ5OkQSunE0H0SRsAR09zUciJMPrxGVLjm7TR3ZX4Sz0IQoFAPFQqsxF
3pOTpLaDyzWbPQjKb9CRQDNUY3N+bSC90kmFFhG5i9SEuWyg6NVPYThbUpDj2wnVwdAqpW28ngx9
XRkuZqvgqxMZbAhiSSFqqvtkbGnc7go9Bzew5HRtjga1k0mYEfv72vC13k0lFLdZWUJvmrb+hGVL
SeqlbbCQpkyosJjR6Qg4NyAokm1r8ISKfCqB2TjyaPVpCpdCAevYEHibHnLObos0yEAz18gpqVfs
c4H9hPJqjOrdTCSsKRrbhdx14uKuZMTJGRzEYOQ44WGGzFSlI3X197qCDK6DMO3aQ4YfElACuQue
XPFtjtHX+ti0BcBZuGhFCnygM6dkdnF55DgOuwZZhusCskjoo5RkRTrF8AjjBBtKIFvhMCJxooKF
oOIvEF+IgH61S316ljqcy7FV2407FcG1WRg/VjVsU1Am7qPW66+IggTJtCsOuj2c0e+QuJqKtDRF
tNGB8B8n3wtBxPTWW6yjww41dzhZm8cun21XVHsCsjiqGnHmDckubA5h7RwqbIVSOFWbfK6gjB/K
zn6Vwvp5UDN5hF+aX+LM+Jm4ZQe13tRP8KjWME/RYbXbVbfL/axL7+Qy8Vkq6oJAOzaPsIPg1D13
XIXIb0BgZDA1w6Sdwohb7zH34RShRKuFwTxFgvcJGxaI2MLotfS9ZzKEABK3a7cXdI0z2BPY3nQ4
EVqRDuyyoQ9G57VyCkxRw7gcB+02YhNbxoO8gtmzuJLw2N3XMKnclHzFlB6cRIxzEfSbUUYhaoM4
mjlFVVY3FtZGnmql2AsMVoM4rE11cu1aPFlpzbi6QAOcP16aeGBvdqDTe4uwCxpDjvykHqN40zqD
mxddXe5PVpoYd7ztsHZVdq8bd4AVBI5UmciYiqRonPZ2mRT0xEXnXli/PRQMqJsE1Bh1Jc08oii9
wkFegxKuZVb0BtdQZVyjp3AaKizUStb3zA/0ZoXt5mDDlnyFiZo1cMji20NDjCYJoPncG78em/el
9ezGzjj3Tzy/D6pNKWvtoa1/UftSlfpeiqXKF9mKS8m7cQ9nYpl6XonqDTJWKqma4QJ0pJhsME3F
72EZ+HuYrmGAK4YRNZemGq7LflpQbzm5TtqGcC57cwOOlUTi5BGqCWfHR4ZnQ4XlTQ+vndwUQyCe
CFRmO7gB+w0KAviWDogTgtXPhBi+LWuL5kk8nddkVOZ6jr1bGjYybYp62RptUOZWVPCA6mLNEO2s
9SZUZX0FEC86VYO6ysJFkzcEg8OFQdCTTQQzHiSmsOf0dvav3bg/wItWH1xP4JZ43ZqM8YTzYR7F
FJhj3G74l+YSrj4KYGTNBNS3XlleL82CRo2m5zhB4nSA7gg9EuUG0lLoA2NE/nBWuOAAothhtRo+
5lZiV1pPcz4OzsaptEjmubwOitJ9DlzqbpzOPMA0/VhVy8N4kiHruWF1olZFk0EUw9VqPThNTecf
KCmesH3/rma26V3+DZwANJwK73KCSHTXY2LcyNheor/jlfK1wb5HaaQe+KNcHAonGIo0aLw+otP7
OlaFzkhH8ED27ZWqA+9yMDC6CtgiZ8qqSy+cHoJWipwjo5Q2qDtpLBpzXdjbcw9M6O+Q29gEkdmm
W0ckDR0xpEWkRBL1Xr0JnAj8wHDcM9ES/H4dpoHq1ys5hEuuGMy1As7Op0DH3yGik/u+qr44lDrQ
I0wZakgRbEXIo86zeIaN/pV1gZfAjgenLPLpWcj08oTTqq+Ygi8xq99ouHAzFU8lCEKTk0p2IgrO
Nc1Xv3oXdn6W1axy+MJthlX+EobMblOiJTQR4WwTjdgiFzTI63LtkZ7h277v2wTzkNyt0ry1qGFO
Q6QZkgnzH045RnUygRUJ7kkKateY+cMaZaMQbBsiCEqWdeBXBluUHci4NotYca+nNkwdyXZL46Jg
iqxJDZtJGjjo8CmmwSZxp8p3Jp0Ous8WxjkUj2J6DtYXqLAhLpmH6NIgb7GjNLg1tmiPmDz9pKjo
kKx6Jg+YEx+VBcBMKFSqx6WF+orNMQy/nJlH2o1QyA3ViDoiOPdYAEqNDgsns64mqRmj1471FBZR
cCfKFtowaKiTvonevNK7obVzTy2FpDSeFG5+h3MGVTyJmbhoVwQM1jQ0vIFZcOe3JCdttOxmSKgS
WQ/+dnXQEQvOMU8Mb529H/rgBKNt2A3bcu9QN0iGMXxEb9Ru5lj0PZQ57qxYRyiACsKyBodXGVqq
2R71TlcRHBhJM1hEtCvRQeJIFK4lKGKek7oWduevEQrIhvsZZehX3jqvBxj0gnRCMHqh1llBFO23
eR/SJ4gm7bfZX2Dk7ol/h7qn6g7oNOdQKuHmyKaUuRMb/iC6ur6vYRDd8MrzX+ZW9W8SAA2UcJEQ
6kOoZ58p8ELbQUeIMIL6KyR8fYelg/JXXYdPGivLtSFrkLgolcIpVjwfNYqrLtUAjxNZPS+fGl5m
fGo6jbbhboQajb9YGiFnHuH4vu0XpDEsXFkorotSsQiyK93Z2XCvf/FwsHRVa7e9QyURSASi2wZ1
N2S60eoZPgoIiAftQaPuBfoKKaD6unanfOwc/6rsIMqBmhMFN0SQcG8WtVgoZKGwV2guRx2JhHlE
u7fF1MBoyqZrFqs+G0n5vccmNqz7zSJKhAB+FFXovfWgYoaYohugiXCRA+B+uMH2HJ1Enc9FOvJS
FIlvwdZG3ke6TToNk/cgJFTVi+5ycJ7tYZxqmY59jH2Ly/rjKHh4ZWCzO4JSMtzzZcBy1K6oXE+c
0GpQGRv+NZBdkI0TlJgpcmcGML26HmCZhEpacaRB04auQORBFBamqO3ABI1ejvAUUYJiB2orbEGl
gtjCNCzYVjP2YDPAW/D36hUEeqwnRcY6KOyy3sFFQN7WGcYDRV6yyyEL9C5JNRYH0FMWDETpy9uZ
QrKJZkLoi0oxNQ8z0eCoFdafOwjuYoRxRkTYAsfDQrdea+iN0/o8A5yq3CF67EUqmmYJcBQW19fF
ZNqbkpigTq2gUHCEGNUbbKQCky2F0+EoCLFLbufwaalKxJiq5cOB9GH3YucABiYz8y5niNX8LTTg
sCoXfhuRZEQj/75yh3jZFqvx2qTo2wXvFtu8px0MpRErowsrCH+N3Rn+tclMB6NjtumEj0ST19mT
jWk9FnMYXxSDU+4R1uESlCXKFRCmfx+tCrIChrukhiJ7j40g9mwWlWZZWNHV2feyd6F0NlwpfBOy
5K0zx+80gE7eM1J/iXn/DbUfwyu+VrxHSGXmNOaapW4f7k5DFYM8HsjOER5NMRDJNWzj9EY7Y3Qh
kbR/iSuFiunT0nON4EXssTUPLpeSevikjrONkEe/7Sm+Z1IaZEeTsl7RP65tNbYwpA5YMHvtDDvh
uDiVN1VRPcE8bvLmJNBcSWE2WJdN3vEVbaNI+Hg3yovXy3AgmCfbmT+62jc9NMoVfTnxCy900cLo
qdrpzjHx8q20wGViF3kdIK912w31vKvD0cvmuepxhd12xhAMHsqmUffQoq6HePLpYykj+0BMXG8W
oMGSZeQSFdieQW2nqzYD8fQ9awwB9RYb7qnWa6LIcAJfx7A/px2yR+WGQvMjIH7v0ZEJBNgex+D0
gOacOBM9CfvMWRF3hoXABgV7fuqjirVuPVj0uMjaBaW33qxhCenp2wIljvRacIpKF0Rox7bYt7Cb
Fo0xqF9tkPkMoA4d+1Ai/wkHPfKR0b1ZDGxcPem+tkWPTW4HqePRZfNyS50wPmjMIcnC1asc+xWd
q3OcQmjaJ2gXtHprULych6wV06a20I0LeGaTqJ4FatFGeGOk55GHjlIY8dZuThlUveOW+UPxLRLQ
20JuBz9ZRL7C3x1FmRcakfta+xumiM1RLSlhLA61wWGrFZCG9h4uhJ3hLIuf2qHdjROdU1AEty6j
1Q4ueA8w7JE9A9C54Wq5WTDhXhnjb0kA3I0TpY2pbnoEPwufgh00zr/bZp1S39TeEZnbpUvh0RpQ
o4y7pVDqkzZLzLOVBLVNY4U6bRG7O9WR4usQW0zHi3IfZhFslJYmRdkZ4KBNTHi17aSRC8IQGw1X
PSdw/wUESa+dCwkR9u/hMI7Yig4FTqKq0iHp0oehm5YwwiHZtCJjfiMHhNyJ14yMHSzvdJG5FRlZ
jkOsUmwbsrjzPjAIIa5FQ8DtGvwy0kecTU/lXvoq/s5HMS+HZjKQzMUUqc6iCxPoh7O1BxF7hCN2
omZIFlk+LzWOUqVDd5ot8I0GwxHUv68lYIFjYmRH5jSbfH0hkLOyBpgE42StNLmk0ZOjyn25Li+w
44SoRAwCEH/pcJHVcoHqsAGMaZwDWBNRBAnCxwsOPCoolW10oUY0iflkFBm6aHZxrNgmEvbdjuzS
94ojhv4TmlO3cH5e9E0pEwdOrLwYmiYVVCOANndF59cgcpEczup7Xw8AAcUe+KQKgGM3vNENblpg
gvthZXsXCKUNHLQOgqAqQohThOhQCyl2gKh2HWR1JXT4tWnjrTKqygQL1JZ06q7rnIeRTpixyssl
1hDbofKlCNn63Am7j0pepIMLmNJQf7Nh3yDTIqaLBrZzbJBwzKZcD6F6pVNLphrN7FjROt0cB0w4
G9L7OummnmOPgECe8MJDWGFfnJjHSdCFLfDDyM/ldR0OywGyxzfpoj8QxQ2KbKRrWizKcXERVX14
UBT5v2CUCSjnuKAQfcfeWEKejTi6dZ8Hxe5REQ4TSsG9Jw5NXYDE8OW80vFuahx1nH2CCF9jbqlp
WL62upVQi5+UHoApAduZViBTOJtZ1GbFGb9Uz0huN/a7W6K36dFCzPaG2tiRZwhWB3G1QDOMLsbJ
DeZjjyzthL0zwxW3WAxt7kaaf1Mwz685RO7NdBPUMhpfK39CbT2t18o52jZAtiKZ+8aMW6dXuACc
ugIIQYVdUdJpUqD2CxE3Wkdm89gPyx2c6TduPMFTiKe2V+4uqPoyQyG1yLDK4bNTtFa0c4g+fwC3
yKTaFwQ/cc7J8oQQscyHHpnGuYnuIsdBzi4g/WXlDBdi5vQmXGzlb/k6znCE0g5mXI1lLhn5pG8B
NVO5MYHLNpMH7RRSuHjiPLYEqVuIUO24LvoLRYNq38F/2SNRw9Udj6BchyAdmBFcSsCVTtZG6Lyj
8Y7OQwPxMg/YwSOD4yOm5xPYYwo9KotCtDlUyEkk/YBOvkCHz6NnQ3ucykJ4Bzbq4JHI4h1J5/mq
iEyE0lefBhB4E6/LXc4nFK9iQ499UsSRyyXLS0xamFAxGd5F/jTl3B/bfWt6intU8RzpGXUFRfh8
F9X9dKeWjuYDhfOw9Po3q9UEDKYjvhSY73Gq6DjoRJpKSIqHFuLFhJQ03hLN+HXVjmjV7S3Sux3S
+mocyjCtqkZfod3cTxaqKB6EWe+maSi/4Gh53UaTO2ZiXerMHaomq+bmC+ZHc0DnBdlprFiJYzlX
eNpHfuEVsxeiQQIHDBNOya5rzlnaS9c9MOEipVD1us70SdCwsqnNZ+3TfUFxlxPB0YimbRQ+1kh/
P3VTrfI2LrpNLxD4upVG0AFJRdq5SGICioQFsKlqmLsbmc3Sgy5bsQH9E1QsB8hmsYz5UIvAB4e8
BeStSCvqqoZiEGS3eqOkQUeK36LpW87hBYW09ouR63Tfdea1M824ceBXvJ18hq7C2vIHs0gQBSZ1
V9WmuvDX2typSis3Ye1I0x5VFlu0AvjfFmNgUxJQtc7Ivl+ucCdC4YnM7mLYfKiIhAtdcv59CFdx
BBirfXWw9iWimc2FM0xvMxKgt4V2LkvggZyAIAJjY4lgsAGG4O7U6pgTHIZk1Yij+lhjr1SGI/ET
23ig5LiIkd0MBdpP3O3WBUlT5W/g4LXbCmspqqLX6GlEcUcydyWqlK1AH3odq0THyMTjW8sX2EFN
ahH2IHXB3I1ble9aaHcjaSj2wbA82NWQXRv24a10mN1648q+LUXTPXusdY4OrYttU1GWgrflIyOB
pGnbRo7CGPHMMer98KsTcnMblQuEfIUjH3GyQHMxN7gfTQOTs6hcpEfRfr3Kqb9jBeirWACD7z1q
vjaxAFVSDTTIfM9Z9giP4kwjVHmi69xeTWjvSeK2MqlgTbCFCERmYwuQ+BKM5WMXzmXi1v38gv6f
dTsz0wAhHCwpHMP6MurEfFG6fXlnq+7em0OxnaBKSGkEuXboK5s4CPB+r32trnG3l7s47PyHZUCV
LX4Sz48zDnKClMBsGF31MZWbrpdIgOEkKmmbGRt0XQP6h2V9xc7D95q3EK1DCdIAFejLM5VjFsqq
x/4PG+UsUAKbjQZtmom2QW9gTZ2HN+iO0eDg9EV4tbSdQZ6mddqvxneq59pjUDmEQ428vNBAu3pe
jyNN5t21cwNvNXoTXZ3V/5e6M+uNlFnz/CfiiD3gFpJcnE7vdtl1g7xUsUNAsAR8+v7lOT2a7qPW
SCPNzVy+pXpdaRKC5/mvpaZlc/JkeZpmIFPovCzxCEffp1XfQb/N6X0NPpykNrOSZynjFFY+IZ4i
KIqP2Zahgzs+WwxU4lnR7BZiN/a17v1HWemVB0r0oJDCvhT83s1p6TP/7GcG7dhbJ1qepGA6tKuV
vfKaMnZYe+qoceBeV6/v32A01idLueQFGiHvqgavcNkt1cn0J+PiOW65L/3Jw1JeTMHesR1BzbcS
vE3Xr9Ve2ZCpbeBZD7dbicQ0cpbVOXhk5FNprtbYklgM7MXdri1ABAanXXeqauaoYPNYN1IY01ZO
1rPiosdVY4h7sGQ3EeU87qE+i6MbLk7kejnENeXSCU+w2E1D80sHZfFtcpcX8doBkOWLpFx7FhV9
pdt2atI6e7C7sNv7s59YPZlDkHQAjG3qMCJmEz5wTd8pA1HMVg0qOofFvjDqIC6tcn6XQztd/MI1
b+qt0QcABSO2WZ8oIK+qYxGyw21txQ6XCQCuOQ0eUUJtdJXMxS3MQX7x8AXu6nRef6nc7A468NUV
Qg26dzH7Idd+InWywqtBHel76SllwfaO94HcrDvWS+9vma90Ixe+t6OkeTyiu+Am9Kfgc7K6lSN7
eisXIZI2yAnZWbgT6EJyRh664KUOyGYWQfPhYOjbr6tuDsXq/0BktbuFNS/CJC6xYnQugUYNsjAj
f3FpvIZm6oPDEHTT+6Qy9kmI4XNtMxZvIy8c2L3yJaccHka1BjUjTb75a5WBjrqaJVYVXn1SpcnQ
4emlYzWx2j36Dyeugs4mTLsbppPetvK1BibZdr3VZKyZfn+0xnR9WCfENNGajzTEL26pElcCUCdW
7kF+bBLnajxXbXua0kb+1qNqgHEQ4BSJGM3LXAxbyfjaLHl8hdpum2lDFaGXhSfNyt8bsplPo1KC
KXHK0vui6dlDh2l99AB+TqZU45usJn5JqmDGLWEhK8YIAsCPmj6zzZ2fseT/LcsMyXE4BV52WAJp
8ZLt0tm9Ilq0H8/dcp4cJz+PQaZ/6kWFAE995ZwC7iNa2P2tiShDW3kr6eCvaWbra5d7RexMnnVj
pdaVrx5dl/R5vpSoN0rzfUQUlyZjX2efXUUsuugy+76lEfgxd5o0Gcaw6s6rX2W7MZPbU+gvJNqg
DNNLZMmcagQWTTtqyBnngFUw8U6x8LA4uCiPmlv03R/S/LtyF5nYsONUQcyfuci/V2GBRa9ZXj4I
EkUj5eDoiexsMjgTpywqStrZlyEYWdLwGB3sdbGJjKnC19alqDgWhuN9tJYMHvKxUctZ5tK9mbuN
PujaYCNCtP/lNC0gbZN5R23Q+7KT8zReFk4YguZydzrb/WAfTXKTD2OdQVI4fW7w9XT+L9ErM2aY
WLJ4rlX6bPVifKHB3HgwK10fBjvDGLu2zdhCsovtpHJyZQmFoW2xMtrJivMrFKQVPgSrM2bA1avJ
bxP8/Y5D8ETKSdsA49XheQisPB7qxRpil1HrFzUgpIFuq2juW5UpkPg1r2KfAJvsqK2uLXiyw+Vs
yXbbpSLYtXYN6glyeQgKkJMD+VONHUlYXSfZKsNxo56K9DdRXqeq7Mr2sdeI43BNJup9ez4ypxsq
NgObr81ffTxY2Uw4KeKdLcCHANF5cKfy3syLNanbYN6lWVAnboqFDIxEPgcYDauIFHBMtqpvgsct
zKbsDgTMONP8NswArp7zPC1ZcbCbZmC8L8wpJqK3eVFpCUwqXBdbuqYSqVNsbJw1mRQRb+Rwu0cf
wINejP4aoefbQClE3+9lYdLAYqyjfp0L4cwsNt66QlPQ/yJsp14PDiQizHibtTdjCssYNc1qx0rV
4fNMIWGc9zYg9YDFz90FGy81yWFDerPqHHj2HlIks7tT17r+sCfgObCe5smevoyWsGW6usS6YzMU
1yFwFLRELE5x31HQHqmq2xID1gD1kjFDlA9pay/x2hPvyTwg86TcEHSVNmSB1mp7Mhqlj35o6PFa
R8DVx6e8IL4x7UNfrv7JZnFa9rXj0xHWOf0OrRBPWV0SIApsQAuTqKfiTs1IBcy+SA+qGvm9KrO+
WGL8VS2L99GEGDOiVSysYUaeHRlVtnMeNpkZu3W++bty0sQWFWE78iSAmmREyL5v1lomm+1cAgNg
jdu+javFK+56Nho2Ud4lgB6z6BOolAmEjfE+Vr7z5DeN2rX8Lm+CBvV9BTWwRzaA5qSz1sfG3PL9
tjg/TeGPYL9jDq/UqZ3UKt9P3J1OHjyXgZUe9TqD3zioseQ27umZ+xbaZBuQzbOHf+VVMuw+lg6U
nGk505PtBnD1eeULpkEyq4vDltXLesPCC1VhdJOvb5oMFilhDwDhi+ir1ogG/dlFgzG0DAXHUHsI
lOp8QLpSB3Nh7YpepMvTYhX8iRf0wj1NbWcsr3oZ1urXv/6kyVfgLktVZvuaEUcyP5BQ7HZ1pBk3
wQ/7Gv2QbVb8aGNWyFCNurgqFysdDglslv/HclP6LvKUPB8uZANsfpJXTZRV9GV3s3o8j5GuQtRQ
5sqpHE3K7fVvnm2n/zJyjTLIF4b8COzKGJLcaHL9avCwqDsDekjHi2qld5az4qTbHOmn53/pSeqw
FO5RTUwEO6F71BhUeiuYBcsr27mIILR8XhYVi+OTVVY9k2ebBtRZ/FOMZGp/bg9NJnPEa1d5XtJa
ASqyRhgDX0Go1+lkQCz39w3vJPs+pccALm0qbfkxGT4vrX7kMiBPMsGgg0Zz2+IGBBnPWpTmCh9a
Cjd0u4ye990xkIN5WDo8ZuRyxF0WjoL/FncOSQXQJHKckmFTwH+oFu27dBrMJ9KcVYhCLF9OLAmt
FUnRZ99WPS4vbJOXEVYFImiqyiUZBt9GJoeN4eCo1nyXhR0+qWUs7gps5buUseWlK7rq5HpMuDMu
lTtL6YIqI8brQBb1H6kpMWOGxd0eLR3jeJNZ5olm5HWPGsD9XCav+uqYbF+npmBFJ/bkunq20CPw
Ypv7tZR2+ZDibb13hZsx8q3luSrt5c6fmxW6ftSkCrR7mQbWFHUuj0cE+dke+8l4yrvqYTN86H5h
lf2JfWcDuc1G+WZb1vvYAA4Xru5v5xFEGGuHcz+mBufjaoEMlcM73oP0IOYmeFmc2d0ZYq5e1mXx
3yC77YSl00WRIuSxYKr8PWGGSGqfyWWUltftODnVrT0GaJhoh78pCqO7NJrFvejCpyoXJtwBCrRA
j8MHCO1nPU3Nua/q6rbmyf7Im/wxYLK7RaL6rtJsyxKXGS9WG/FCLsHp0aKRx/lFJ3bbxpBmTlf0
GrecX5dU1iLR3ntzbd+WdjPEuRkqc2d0hv6XN+//tWflUpCQobq/47+bVv6bz+X/K2cL2uT/g7Pl
s+QAUOPnv9lh+J/+5W0R3j8s4EufcBXLd0008//L2+LjbXEcW7iBazlm4F1ref7T2+Ja/zCBkQIE
W5aPDvpqe/lPb4vj/8MXgP38YUgSFT/x/8bb8k/X4P9WOfth4PIJQrZMvDTQQv+ele00ubVmSKCR
2LlLRp75Op6I66xv+xaQnjYaxmcTi0NSLmyX1VUFEvSLSNwlJWop9+1XDkOdZEKVSagbeVJmk/l4
TypQCVID9Ps62eUv/s5yL4xsO25+b36UZmh/ZUvpR5azNmgsrDGes2VInCyrk//yffwPnhHb+mcQ
3X/7JQVeGcv1bRudt+n+u2QfvY8pqGC2DvaCcsYqlHzl4pLopEWaIuQyERSlGInWnZ/647yvZcrM
37aJ3tb6m34GLO+T6TxOwbYcAh2KNxpAs2fMAWoC/1gcYD4vD/aujeE570L7uNjO/BhUIZE0k+cN
1o69I0dysukZHFn7X2mKyAvdl5zjTKe3CCpBFtOWC0KQDPjv8OXjCj9SG+3sGWuDT02sOXK5cbGs
/UyNSoSuAeJrYiMraTkto81DXxH7VtP+0ZTm/R07BCAnCius4bAu2dABmwEouyP02iDC+lYuJO5Y
BjrOdpyvSqTKJo+B4W6M6kn23yEU0TNB52SJEBqXf3Ooh+9It9pE1Ou4Q3UdwqaPmSeRRrlTlui0
mq2ddD3xalCA9u7Wi13u8cFKhfSlVIizSaaJN039a7yUwFsrvHCMDj7UvDaXKhFrE1yCTrcnwWic
zL7J+27C3uMEbN5yWI1j1VXlwxpUHXERWXHN+in/UptnJO2Up3dBWsKnuhmB2t4EYGOPjrHDI6Mv
VpjKl1oUxn7ZzOFYpVX1sHR1savU3O77bnZQ8iz6Y/QKMiBWPTc/mqHvfUsz6wzB4l7mGTHUWjr9
m0unyd7xoH3HtLyyVRuJgKsZEBthleaeivUrwzzI/od90bsH5L4izaQV8W4nSGPLySql5h0IrTSH
GwPP2Z2cVHdYCY/aBZM97gtZqM8xCHdyGu5Cc0gs193itiHTqHW0OvmB2T+O0nZQePR6h3iXwHWZ
/XASoe4UXYVkxsr2eYtRtTUaAGNMaqeyra23IAhU5KFvPHQF2syyNpvfJAmJR8UU8/cqaqjRSKzF
s6RobgM+WZnVCnfcSWudbyH7gumm7cz1Q1TjFpkbGjrC+8MKCbnHYu84abNv2oyTYFtPm2t/j86c
3pIZRKiTN3yRC0vtZUObkYM2IXbnXEeWga3ON4I/TjBe8nKIEW53iTcDkHhAUp7K+vtsrhK5ccnS
fioflgBpFo3w3rnXwLkZyd15nt6gcH+SypWwTdsPOvcT/CSCe+qMAdGbfdsAdGQGPKXN8L7286/F
tpBj2t9DXdo7x8z+GNZzL427DZFnU8s2AjMmx6p468b1ZfCHm7RwXowsfyZo+cnO+2MJDh861NqW
y8Gfiovjo2RPYT6ZTXLEojxMVSs414aXth0+jXJ5G5g1I8HDHl0pQqrRwJWu4Qs73GpfueO+5JX9
ewWcuviG32GDR+hReKPzAOz9s+YZ5Nmo9Z0cjdtqRb8MKWIpGKmF2Xn40wAoRrVr3BDIxIQyozTf
FAx/rV7MsE04kWInZYvecN1jXw5ux6JmJC+HF3etb1HFRA7pWejuomzzjiYFK9AcERc1L+IhHx20
Ns537QMhG6R1XSZC/U7wLNWxDdoXt0q9m0F7cOd52X8TY9KS+ZxVe215qL3Xe2vs3o0yD/4YITpR
f/BuymV5Ya1yE9Mbu2fLmxO7rbNfKL1YJucwdmDd+zq/mVnC3PLX0o3jwbempPODLa44MOvKBL36
7c0YylcnIx+5/NPa/VPZOBJxPsf76FOUSU7UVkAYQ++KK1kX3OVF/lI6LhN71f6kNE+yidl9JO30
MoopckfkreW0PAn0D4gUD9et/ToJYvKk7GhGZZqbyNnNe63Ni5BDtAYz03ptXGZ/mZO1kI98uTs9
BEeQebk3tchhx9TTuAF8k+gRKQKmbD9POmOEKk+3k+EWl37wEq+zYq8I+liEGhNdvxE/WuyWsnu0
ka2wzSHEstHzgc69Z4X/bkt5cUO+q2JwfpVjkLDLPk55g1LXerQmROtmUN4MPgJeQOhbPP6YV9MZ
Bb+ECMo08uOyuC/pU+OhfjaUjIprtU7m+wp55cnCJENBC66cQKOT3uwmGWcPma4i/0jK+2Web6Ux
fUhyUlOcMZDvn6NTxMuqdZzmIenlZnHeAmVgC1EHbJMXaxUjt6v/lE3TuUbshx6H3ch485z2lobI
qMyBtPNmfkS0zFutQ+Ao1kTlowmh4pwWbNkRJE1kIlaxBF1G6Zi0Wh9H79Ue2ZBYeyFDNaVH3tDr
CJlkehyt4VY33kVLvzy48g/PV76jVwehqaPFmRqDNiZSpKKNtbFuCWq3bvs+qA6VqdYx6myzfWi7
kWj2wDduWt99QtuURSEVbSge+Ee20lmhJOp/Ohu4aYwm5LY2efsJ7tFsDI7lBm2pOkSZmoHipjDb
9TDr3IrUtCaj8ykXv9yt7sy2HRp+jN1VxKAa1bnATCSy1eB+AUSkLLfdz8A0zwZQ+9WQobfPWUxP
ade8WaN/vzmN86ZFTZj8mgavQafAiOv9vCAb8MVNgMKsrr1EheW+8a9sTKkvgXM79m+BRA4xu3w7
yigeGvP6KJN62q13blbvltZ6o6n61V37eJurAG1p+WFTjsShl5PMSqpXJHR7zaTq4JMd9Vv4w8Om
kSC1q4xX1AQZcrBys47CGt+CPg25/8pPXC8cVnaAbFr+9BauNiGqOYJK6aPBQ0snpPszt+K1W2s3
kp6cd0rWXzg/4nA06LRClxGrUZ8QoBK1V7LwMUk+T5l9koZ/bPviQVXyOS/z11oV59RwY3SpwMHt
gxZefdcOzxO6hlqXO02gZpZqINL2Ze1pvkGO2nGDhAfEmDcVokteX/1NGTgIw1PvlU/8EU5cs7QD
rDL31TLmXBvzXed6VxXgF9X4t0zlJRz7G3w7h3AIP3RZPEnD4NcKEqv0vEOajU9OV9PGtfRunMvi
N+nsij0X8Nun9SQT69lCsa4aZHdy5Ian+QlO0jSPfY74YdisWJr5bgNFzK669K7xYixWtwrfxQ4X
2hZLbtTIXU6FRg/dlz2NTtMSzRxcfo9wy2fCBxMfHggY/RrAJOIV6cQhk8O0M0rUPXLVTjLqZxxd
dkyEm+Qf9PfI6M9XjVEx+Yg/PBjiciqeYJfmXREs8mimGZ8aemJWKFtJO8KPg/sB8tjdu6hoomkz
Gf5dPzsQb/aqvR61aT3sp8lKFm9KLGXWh6BL0XvaJISgX3EiU1n2sUAHG9vM2Emz5u+jJQ95Xd8Y
dfvo5kxidFfws0fxOxzARwad7/zVqaNMhqAWTBW72S/6PW5zLnKRfVUpZbd+zQFJcXYS9mjWRWC+
karwmG7bxXI9wrhEH8YoTbj2ffpHS29nNOtjB+BPJqIwDrVR4g+wucCao7DceRxJ+dq+N5QD3CwO
czf31tnyVvXWMLEdsyw4pUVhxvMwIKRGLArPHU9b/pf40is2MrxVxvQghf3musGR8L44JeBNT3ZF
BSE3pU/CY58vOHJDca9h1rour06rMcKyeCYhBT6EImSOrRlpTdsMYxPYDjKpzaKy9puI2L8JUBxv
UJcOj1gI38oxP5qczwRAxJ7f422C78zEL8ywlLo0s3PIbQ1PT4qn0tWr2EzoFamTCrMXI9X45tfr
xbUXsPXtiK7jl59tcdN4D/YUHotevy4a/VFpHLrRQ9R0zjJV7me1ukRubudt1ufCMf/0Cpw9g5Jk
JDvb6fjhKKYbXFJngjJpkvOQCvQ92L3y1Kec0kQMfIaZTsB4GtbfWM5ATcrtk8/6GSzZu6vMu77I
8Q51bhPZjgG+2c5fQVM/OisSMOXpncGRuSt97ypX8bIR5SnoXCZsSu3BB9MgO42udVuYZtSWPQJw
fdsqs43dPntp0Q8epFfoqFqqKB+GPlrc9UJUqYwkcoMMFJcZeorpPMFmijfWoeRkuBmEv7N8lEpT
OaHz8yuOHdS8HPTli1ONExWz6E88569FpqjV0MGmae+x1xfU6GsCJ3NwuuJtcIanusIBV3DkTldY
XPVz5Brjfqn0fJjKLn+pncxsdwqhFXy8H3bHJeS5jpAssyc2wXsoGoWMbaoO4Nqk4852eGq92X/s
mbaTQYuhjtPO0ieCR1vUQqLZ24ipD0isnT9IRexfQZdDRFuL2I5tlx1Fjp50ZIWISg2xZWmTlnXl
kodgdD1Mi1amcZO7Yfrt1b7zTtQxdCDTBdS5lGnxwCJlZXGre5ZXhUoqrttVYIYMPOcFQJAtDmIK
b5q2nD8VCwZnxjWNkWFh+Lv48Fwc9fDarOXWqXONPlmktCg36QfjXg9z/dOh7jjDhBhHwwrchJqN
5QQxOR0xuBh3YvJdROJtBYuFvOEJ8MTZI3hiWuz61n8vkEbEXuWjuG+sBbE+gtp9Gyp8MCLofzzO
+tvOJEszMkI7ffWHfv62t3S9CcZKvvu2TwZxvaFGNutV40oy5yrOhYDXW6z2aBME+UwiebAvQsM5
Thiuf4ipwZmDT6YyIppYmuBYmE3BgRb2QYzsT/8dq9y4h5a3I1ukyChXgsnDtjmsbr8OHHeD/5NO
rn5gnJiuvGru3mXGVrCvaOXd6KrgtEK7+zJWPm4oyx+PI1XSb0tvWJ+dw8VHqP1na0PxTGTtmMCq
IcTqdXY3Os6pzqu3oDBl1I+FedBK0RrTw0onTpd3FyPEJzrg5mOxwlFfKnXFFAz8MR5EN9OFbzyP
WYmlP+2rJbbYKZFdtCiVUznZ+SEVzvB61QT8WbZ5/l362jkNXjPvh2ZlUnZ747JNqIvMdOJVmC7j
TR5a3T7DfEafF/8iJqn8s+ZER5Xvr8xr21yL4xyI6qFSoqQc1VNniGu9XxfsksPiISaypD4uQZpG
PDfdrz5rlk+ktb+U5r6Hic5YoQ7t4HiE6md+8WU6JeeqVGFesSRNOGldMyWkoBog7/RcA5BAJH67
eVee3c5dlkg6DI2msNxdaQtBaluZPvjmtF0FnfJmVnN/6V2/2gXs+Xxs/VL6rX8YLLydIgsG6Cbv
rndY4TqFWrix9R2GKp/H2ljEUeFZO3f+0u03pbYvwzXqnUVw7ns3WxpJc1k/9mSQfJS255zQLsGO
IlR+UqnVXPDGr6zJJamDIcfHcVgL/B6j35dmvPo5XOSqBCuX8O50tQDPO6l7rfsEKMu9Ad+ebcxR
Jwr7T1N45QebQ/AzkV6/X9Mlve2k20d9lhP8tdrZS7oImM/KE/fuuAQJvsgikc6IPmHGur8RqW1w
MlAnkLFJ3qRtU9ybouLU1p7aD4Muf7nh2D5UNplxIiNpuQA/v3c7sTxWaplvc7FtvyuLN52fT95j
bgXouyprPbvz1ebSrdtv3g8uk3HQ+ruqc6er1WVseYfWxUUi7bQxcnftz6QkIyQz6y2BC+2DF0qX
8m/Hfr1aDKLcHuX5aih/MYXiLcOCpxTJAxkleJshY99zbdLcUwSkpprPLCnFKRTSvxZC4Y2ujW3X
eG4eB1RdvEjUycc87UokIp5KfB2Wx2kNJiwF/dTFo2mhsJvXCkWVYSbqKm/PBD967MYUNSY+mECY
za81SGn7szonsTwjPQt7vJdL8+yTOnMI01kz4zBU2AXgzTA17vMm1BzbmGWQuHkeC/HVq+SiTH3P
t22K6KoqzkPXjq9Smy6KCuy55dzmz9sU4EewfQbIAL2egHsDN/BX6yU1TMIpwg6hFvIeTzwYptE/
Dm2H2nDIqvdqRJWwb8tOXCaey32X9whHG4IS7zrUVvnRximHT2nMebpF11yJ+uzcVIMyUXkMxnhZ
OwRE0divMHYe3h5I7KEdX3BiVa9FWis3WsOwvu+9lbTztLiugA4PpC1acOuJxY/F3WURDYbAf2nk
hnVSuGKXl8iLBY6I+5rpxKMzoxPx4FiKiMKQhTkYuh7/ecX84+u1T0Ta1Tc4ZeS3tUnr5FB9dEU2
u3viVXgpGENszXZ119K49IQc1PoVjOP00FYDR1TKEnsZ0BfuJ7/8KOrGys8Vkd/P1by1B0K+1Lvd
GM63UZj+oaNB6GTh4P/SVZN+L7a0v6bCtJ9lUBg3PrQyCkRKvOsoMELM+D6wrNz3daHfRAj1hn6B
ExmoY+AOX6zgMrkTO2XRL3DgK0z876DOuk+FVO8rtUAxkzKth+McZh2CFfKk2fWuurG8qsOXujG2
/aiFKh5QWNLf5gpiP3aDQFCTzOvE5lZDmp7csOGIMjMlGeqLbErYgZ3nwNbLYTFW7yHHTvMC+cAQ
0CMTvm2nwt4vgsERSjukOBgUuzwO1PK8+X0lkrF2rP0GLo7pYOo1B4aU883mQeyyM+VEbig0HHYy
g9OcF2pZj3pCP1mjLTggPXB/p2Nlf7jGPB242rS54r8lfgDXCgCjvzY/mYWeiazu9H6RpftmMKDc
e0SoWFHBz4+brghOqis55C0pnVfVAxvvQ1xHL7KGp17you/iZitRIZeYi2Dq4h7J4MFqLfeEoYvj
fpXe8NzX9ZzAHOEjxdK43g+bNC5F6+vvjJx44Kqtey607Agd0Zl9NxFs9UCour1rF6GqOGvIHZJ1
jXVFhwYR/A7ZIy+UvRkn06ynV3sdjdOqOZGiABT1PSinn2xeMY9PXQhojMQB57V/axh2jCoP3077
kGaZJHuCkrmw21gnLKkO/XTMtKvhtTujAnlPTZLtpTi72kTnSSTPcNsPln3G3GryjVqoNLknOlJU
tbszS4AfTrCfbJIg0Z3lXBxPDy9K9vK1w7/ixbmxbDfbCAqHsqkwEqsCxAom1HXEd7nIYEQqwNby
2d63S7ehQMJfH7rMV+3gMdhuFeQ9mPArS11KYd7cnVkwh71NQszzEho0YOLYtgA2HO8R1KwjydRZ
0bu5RPWEGFxqmsTY53JcHZZquCscIMlc9uI569KMmd8ophfZOf6voTP8w8Tv9OYtXnscFx039To5
O+K+8s90yw3j0i0YOi8eIqyNJJryHWV6m+RhP+zyGuYJl3YRXgcMRMAzZ4iXDMVkHxyAbv02Tb1/
z4phUctge7azS7d1q5JNpnpP207X37vF0N2jQkFn61RtRZyC0Q0fimrib+CqmlW+zfMzvSHjm10a
weNUI3yrlWy/t1K2fxtsJntGkel1aSTPRB26H7Oaihn2r6ufFXLHo0bYSNuWBQCL8sG4EEJT3yuY
67vU7YyT8kpcG4Wb33de79z2CFeiwSRrrapNeQ/KxJ01hvZnEZR2e6jHlSHPdr0xqbJ5fgUWUxVi
6EwlWVs5MWZNN2E/bPZoavNTwal0rph5Xrk/flTrMxiALh3SMhyfjDEcXzY1A75o7NSPDUdNvrM2
h1sBt337GBBycmsCWO7ISecb7gYclKppfyAP+sPSrqRSeLW1JiRb8+yofgrNyB2W5rbGkYeDcHoc
JtAvy1vqlxE/e0Imhn0DG4htewycOiFHoHvNq0nsOeyGgxsG/a5wV7xPHk13X94S2DWJqbwerLlP
Jh/UqLvKd/heHVYyOf4RC9T+OBrmgx/q7W40hb23cttGuu5PF/JzWJ5coZD9mrXHrNZT8iiW4SFN
UeCV5vYSFuHLUKb6qRGySXDSkUfNR8W0rXmo9hkmWEpwLN9nqViWKSq8hnboFOnqgJ8vME7bBhFK
iAW+ry6QTwMvP3wtYthR/tj+bopA/eaQWW5df90uJi0P55y95rZo3e01sx1J/YMvf1f5YL8TDIjj
Dervqy4766VN1Q+ODMDZLk/3Ekjl1nahzlBnOfUc801s8TQ38xnRT3M/E471SYzXcXMCfWMPfNa6
6iZ8+bPqTwDR+sFvA3eM0VZep62+wAeZD2Vzm7JhbQTgPJSeyQnkNvLcmAKLHBLWMeE1Jr+N1p9f
OYUAO1hRD6xWTFf2dl6toNuZTtYC/zk/Vb3WOPAbO4cUqZyhiQe9FsgCi3HvE/FTRQwr3ZtB6cQf
H4EdomcIOp3W6571drkMGx7d8hrPhRCTSKPBPteiHLhN/F+OO4ij4czOfq2s9KH4D/bOpDtOZN3a
/+XM8YIIIGCarZRK9ZJle8KSbZm+7/n196Fc95ZEla2vcvQNzjrrdFUuEgIIIt5372f3ZcHKNzS9
fSk1rVkrS0+vWhgwqDy1qyQs7W++rT/Dlgw+ujl1rwo1mpWCV7Gw+WzYctFaj13WSnXwlMctrAoH
QhqiSrR0K5ubTckbO2Y0sehyCqkj4HI+ggQAKBJPCMubaK269lzqeYWaLbsEu4/eVNPuOnIHLrqY
ehzb334VePP+vTWu8UGOT1lEG2Vg4YXmmctW9Eo3GMoZ6rbaq6q37wfhnxcSsSWN+Imd6LTOg2gj
VProe9VjmUyYes1RP2eRcRgl2q2umc89abRbP3Kuk6i46vHQUbM9ylz/4mXZhVOC4hfJ+WC4d9GQ
3UY9vpNoShkKiUfE9W79tlIfDTklIGg6b+072oDxwCbrBWHTSu8H/YllJ65cDRl21tz1NlaoztL0
XaUND2w22NYn+d7uWVEnyk6/YQYqD1NEhu5K2FWH4pCl4FdksLPD0nfVWiNVYF+bVpoQcgjsa0ct
bCQ2Wlao/uviqWfq20+BVRCY48gn8lgbwp4nNDskOlBqKvo7jPtWOtsYaX5iXKaYXccSBesYPdQj
BkZK8V50HOw+o7hBqhq5ZHR/HSf9Qm+bPXVSV7tSWvR+WpvG+2Be6ewt0S2OxZnLvq1dZVL8iIqB
i9BzT63yCaNCLzVmyTpIbtFlmFdsSSn2Vu6It9X2pquOuXA/qBQ/7tQ9RS3WHczY3mYiVOq6YWd+
LobA+6iTCr+zSa/0UG6bbBoAw4GuESANVq7j9DujzvhIofIrbv0ctfaZLuhUVWUVM0g5PbUenW7k
RNN2kC72entuy64Nv28oL+tN9eg4ckLnPcUXo6zHI7tFc1uMVEUztsrJSgv69pNL2/B7nAfUx8bS
b77oo5XfIc0faBUZ2G1hKV1QCs70jWXloI8mAFe8FkF2qWsarIIGBymf6v4RA151rNHdPNtaW1Pj
Y5Xhri2jqb+XRTMchsgOngDh1hcDAi76vGNonbv0mPegOkghqpFgIJAOEeAXie4jGEQLk64x7/C9
ncIkIWKdVQcFlrE37qm9dY9t1kUTG+vUltuamI/jOBhavvWbQXjEBUsNj/BkVumO9n2GS5ge7D1K
zAg3hzIvldPH9Ppj7VwjoIeu0mDc0TIsKSdk0541Kc5WG8wz1Uc/PXjksCbrURqYgWPyQkIUwOE2
jk3noxWoMVvRi8x5Y7Ig/5hMdrzrcibiriyzW4N0CQu/ORAUMbnGJQtG85zCtRaspJ/jTXRznQVa
oI8VsRhJb2+p3uaIgky0A4krqo2NdeCgF+ohSRwKVFbgR1cV+9ILxOzhDvocfSh2t+HYmHxgsZnZ
Xqx+iCoOb6bE6mntVoW8li0v4LqTWsvzaCcXKjNC+kVNeR3hBH2i6dbNlhJtY8ehWPPF5vroJ9L1
5/LC3uxuSUymgRz4pYY6uh8fMqvNH23YYWcjYoqV4zrNbrIt70o3PJBlwW0g8i8yC5+s0qYq4QQO
lky9u0+NKT/TWbt+Mqdc3CQibgjFiLsvdaAJfHuRdiyyGg4mhDp7XRRucoN2MLwfkZfeopf8KkKq
dlvKfQXFp9jSTZAb2D4x6kV0uzQ7y+8Mlpp3WRbbN6UZq43CQ6HWmI/cb/3s/IjGvKPtDWQ1G5nD
tFLXfuBBQLtuRcHHlF3ojulAnvuVqRMkmkpsiXIK6Ioa9qVb5wHKA8x6RZuydSkq42uheXBsOss6
6vQMDng6s6sxLZ1zWoX+Dg/p18Ar7hNPz7FVsF+kuspvlPOzhEWG64dRwPQFCNmsnHRbGe6POp6m
h0gEAvxZ+CKLsr7QVJJs2YGPl/CSomuqxs4DHXPkqU7b3o50dS7DJKb86U0NvQ06YyuiQ917MjhK
c9WqyH1mg8/2qWT3i2swtW8HkVFzAlxQQa6K2FgqZ8zOgj52cH051guP/+xoacyPtZ/5Z2zyA0pN
mrtjP3pGBPR01lopLBont9Wu01BkSzejuZYUBrCCgHaQ1ZBqD0UkDa4yt/HAB7b2rd7NPUw2dphH
01Ctw1hG/SoBUuCvjVZQ/EsMMjApYhk3aebkN20UtFeYe/PLqA9kj3+U3j44a+OcPT4dhj6mWJWU
9Y9UD4OnliTtcMUIglVye83Z5kn6OFH5eqIaR+mszM2jz5YSvl1RbvMeVVDiU1ah2amAYCTNddTj
tSjwLa+dBvuTV5rFpkK9vJpEnB27KffOEzehIykqZllX4c/GWnglR0h/ZdOg9Eszo1vFkNBQgRAp
vxEs5PqpBKhSurcyMAE0uom8ywsy00Aaq3VfOOVH1W9LJAlrr2hubA+PWotIAeuYvi6QNG3zVpkQ
yOzOpaSGEn5enqDBnqiytKM+gAuQKrxIzC65sLtmRNYfRigY5i0zeCYYJuZwqGBmPFFbRBmDJzdH
4XQBpau6NlQR7tnZxo/TJJvr0YLlN4x6+tlgl7f386n85GEKe7JDzf5uptW8nsCVhTANq9qAsT0L
jOSxKvLHvk43A/uIa2esy4Oeduqq1SeNMS7NS2E2w64N2/JirHNtT0se0w+W4Rtq/lyrIeFsbigb
6efUlT3cJvqwj2O9gISB8Gpf52b9jKZcTPTvXe974AfqzJBlA08H1iTQjTi6B2VJyxL9YX9JF6M/
cxsjJQHeqfqj8MXgr/EPkA4cuqH8riO421Div3S71KTeYvoK5QO1mkLMfXMN18Gh7VhcNvVsR+qt
AvYqba4Hw0AsYGoZ2UGV9zVOh3lCJZXse45W5wZ3NGAQUBCQd3BTlmA39BXyxxe4qNo6mMaHTh9R
tBjdgd+RFzH1ta0X4BEH65mXX2o0K3sPmSeFT1MEd3HdrF02zVvSOIvLAe6YswG5Z323woA+vsV6
7oqaWnTVIfbawtout7KszstETXQ2WPTQITfNAYulb9Kt1xwDDqVmae8lRSy44shgFVV2XdquCYHe
EWJmL7/imANUHkKmo/CsJcZg3ZOzkZ+HEd4TFiPC3SFIqbYm+oJtzl7t6Dht4K/aChXeO9mNb+Hd
nIdjmZDu4brr9PSUvsAth6FBzJjeA78MBmx9QdBsQ1lHP+nG/0rL/f8m1L4uXrL7pnp5aS6fi6Wk
+//DHAIXfvWvxdr79jl9HUEw/+k/EwhM88OMMceRZ9m8PDaw858JBAgrSRNwTOrKujRm9fafGm1D
fqBkz9fXQTuN1nZOQPhTo83fommCbobkATrzwhT/RqNtzqEff8mXHV23Xd1CwszJGYbJkd8+nBTI
DF30fnrNa9w8kLLennmVjL6Caqrgk8ouewrxPrhnPFXJeT9B+Vf5IH04NxF9rL4ZK8y4s3mZinfZ
xP5dCuj2Tuojmq/UFU/joIUPhlV7X/y8l9uc7nnRlvGVgcyz2w18TK0xNh99bWgvYHlqd5oo5Sak
M/poeA0LWofdxjGgFPPN04cd5LHmNoR6wba2Mju1pQCQB2tswwB/BE6nXd7QOA37vjyiSBfOT2b5
fx/v/4g5GePXz/dDC3v4JQv/ZkeY/7GfD7qNfcCZweo2Ewyf3Tnw5OeDbokPWA6UoVxhE5shXYID
/teOID4AYbdtYjYcOVsGXtkRsDfA7XVcEPGmDQft3zzpC8I9IR7KkeYs1Tf5L2P+mdezcOfxAUws
FD2iqOpdb9KyC0A4r7HiWPueRLd38qbezrZcDb9HIgdXZhumI5fJ68ImAddNLaS+cYlqVmvAizoQ
MsQ7EP3F5+XPH3IMB2Yl8VZKn2M0Xn1eREQrXHOEs010yjMwniC77kszVFcgvZRxGeGKpY+kfArz
Rmx7xgEOGvJV2oUonl89Ev/gh5h/66/ZhHMxDfB8DJs0EUsYy4hiSs9MWJYNOlKf4jOnNPwHG+Lv
RTpO6b9LDvzjtxxuJA4WpbCd/WHMeHXdQ6XakrYl7BqoTqsOgt4N+npcCZ2bPhmssS+yYApvQFDU
335/lcbbSfPnT/PEMmdT0mceXgw5DqrYMlhybgtl9MdEmcFtY9jVJQ1xNM5Gp9MNpO8yHDqvq68D
xhnpC0l1NXguWKmzSzAq8vfCQ5dZMvPokxmiK2VJvvPij+zPVyOCbTnqNNNClZpDT3GwhyHoH9EU
jyJFWzaA55SDu6M3Gm60glzPhvj5CzZSNrJQ9rLvPAx/e+M4HUc3WZhKx+VZWHxastTykTpwg/Jp
ROKKyZHgphB2q7vuUyAnue+zEvv9rfnbWzf/Ju8e7iVeQLo7b1+GBicyXEON3xzK5phAb97YSL43
v/+Vea5485izWmQrxVTHikzxDL79ldTNCTcIIQeroKjkVWt0TXBb6DGkrAqL6LdBS2P3vBOZKs7y
OK3Ld1ZytrvIR5FMKq4LTEPi7JJKGovrjDSfPbNn1Dua5bZ02dkZKAkwe+CBqeK6fe5IuvkyTML6
Ak0xfMTrR3OaVD26lx6AzOcMweJL4nt0dJIgtUAr6WE77bDHGu6GWB/UP54taZGlIVzE60zYyXUf
lYR6+bE5PrA51MvH0WnsW9GP6BtSfDE/6GYMzbVGj0tf2TYbh8eoGgZku8NQ6uXWydrRetS7sbLC
lWrAjMBcjOvqvKvQWm5UCT6KdokhCrYj0j2GhUqhCrVxq61si1LbSjR2cxPFYcgQYy3blqyigjXh
Q7Lf5wLG8axfL1V6Rs/Utq9LMyk+SrQiRzUO3B86GGnpfk1zm24KFcxMuvG6KjSV3TQBoSMkF8c9
eunaaHQsKaLrcL/SVP3h6Vz0fVd1VnM26XVS32C3nX6kYyHyjWalwbdSJ0oMN7tlIplwEoddbU/Z
dtXJtDFWvJWmgWS9EV96U42QLIno/hIKQM5sVFpt2DGReMSm9UXzOSYbpmHWSIOWgdOjz/2k0enM
TTbyAAcUiM+R5plYsdnQnAs7RCqIr5/9LHUMJkOgF1AkL6D6k/UmfBcnXAJ3qNpFk0C3Pmk6Cqk6
kGVKYawzgb5bQtulqWhHzAk9G9K0FkjlaPqwEfGUhYXbKxIUlxLLtTfR76Ey0yC7llAdcJqgf/LO
R+DzCPJzu/tR5W6g39VMizZ7XSsfFPqsZC4RxZX8LKSHR8Wa6F3dBJae61sJ4cq6o2FEAjFt2ED/
OqFj1hLYgnl2PxahZ1xYCkvYZa5g9qg9t2eI1hFPRv/UMnpERFlN0u1hDFExwiLM3KAhvQUvdDH1
vgTPMikmoXo7kkNTbJMatB+zZNpAsiTsKafk3OAbdiLVsICk1leu2tj0vqlOC+MDyBuEI1OnBdZG
52uPIl9zI2sz1J0Dcshh2bmmkYoTwnJFFG3zumiC/YT4cGadJQZZKPQ8Xdg0VlqvKzNiQawwfaXj
mPeb1jUtFKeW9IE8hgQJJKmDhcArB2IUHHpc8Zay30xfcyEDbIwmKa8gfbBwDrOgPWcq1bgWHBrZ
ZixB6eFnm5Jndnb2uHfLuIp205Ak+nUF6UrfCCMSF3B4HN5QvRlfIv7jOfak0a9YIhjiE4+r3cBr
zTLjosm0iXiLFqHRakJ9meyZMOruCxBY+t1ER/T+1yEDpru2osGzziYjt7N9RyX5s6swdlCQqAdt
Tx8yiLZ00bCdj2aBfMf3QYtuJ9lTysgbvx/meaw/9nHUeXvflxIUe9qPsG6UP4izKk7snWXhpl7D
+CIFIWphVOEMQ+ywykoqj8B5og5LTmtpxjbxGNl1FseCWloCft3unFDh9EGzutKtHNR5EurOp8kP
Q+KRW3KGCqgXlNsCZ0RaTrJGvinH0vieeKY478MJXX4Uo9DNp6D6QkqshIE7OeW0t2Sj/dDyDvOP
TYpLf1X6dJKxN1R+f+X7BpyuPpLdkfA/u/pk+arUz6aSjjMVc9/C6DThcYwdtC+pA8dQUuWljlXG
9xmCjucaWNl1mIWIqdAJk9QBw3XO/6B+1Wyq3Aw/OsaEhAv01DyRocXJ7yl1RTBOAR4kF+PkwIBo
DCMajypKmvTgkj7wQBG8so5ikoUJo1xD4Jr1RhKuC2r64GW8okh29TBxb5wMGduxw3M47LHAk3/h
Ioh1t3WWwM/CGD5u0rHqHsAj0pxKRqm9MC3DqlSerxW7IhDyu0tTgD68pdv1DhYSJBNflwDFDCQL
a5WZErwlDj8CfTOZeWfVMFXa2WQifjufVBrkhyJQFVpXIZhuIMgGZowKxKqokZIHgvKrFRriABto
C4WhXAZHWWjNi68bWXFH3a6ntebH6ray3QJWOt6h9mjXpX1ZOD2y+MSkKrMCpOPfg0FDKZFapd6s
XJFFPzSrmDnns0UQNZ3lXISeWzmXemiqSdsJG1lKsYIKhjhvQGtV75BpA+WMizJepQSV1LjMRvkN
LgcynRYg9rgiagUaSZyQUbOKnAKdaF/gEQJpA1sbCSaXGCNGOM8mHTl3k+XimLPecPl05SFk+jyo
x2ulqH9ejB7CoKdGg4B2LM1US66Q1ATx3k9crdrQSesmBzOmX2fiOtGGftqYBfMk1X2YpvEZ2Ve9
60LqbaIO8y+KILGBwVgpCItDjyF4TVoFEByrbFrjE18KXBfAN5R9kcO0RxZHJY9GVgXlr/1EgqIV
Y+3ssH6GxSAcKpRGep7aMBi32EqaESpRrYhFsX08mg2OLlLNVZn3+CfaTE+J6yHe4LrAMupteh7b
p6rgu7cue5ml56EKE0GHNOrvq2ryx8cmIO3hEpeSp5E9GNY3qvPpUgOUl+EhTzXrkhJkMuKRCVF4
gncL/XtX0/wfoKXSEi6r7TYbMVSNv5u6IokOMULo+ps3w2WwIAMb/1QVNBzXA0Kg/sYuzfrGU4hA
PrdG6D3Be0uis6REi7zxgBIhMkKAEW9kwCv/hLDRsr4UMW27nTMZE0vD0L5rjIFxHtrKA+IZGygE
XOBu13S5HOA5E1yedVO4PtqtshEA86oxITnLo/RtGTVzikdsV7G2Sp8SPGL6Vqx02/Ews6HpxEHX
0aDFd1S438ww6h4HCO32ttZc54Y3X3xVehRclNNszksGe/wuio5Ml2Imf2ierO6jMogm9oRTeRV5
tiou/CEakheKK/5dQ2AsvtA28Ytj34Y2jj7c0xXtu0D7OoqANV8bg7PNVly58Zl4LDve2ggtq/va
CvTLyHaGkaAWs84vjEqg7A6rJtU2gUhsd5NI6C10aIP0NtQ7dPedFeFq64L6Y1eOno0ez8HyrGRs
4dakxobsz9Gr8twa+bYjBFQWXufU1YkZQOmkEUBUBdYaxHlgrJWvE2imqZgsso6prt+wYqESLlQH
zT9zvDCBh2LiX/CpRED9FKnlMtfL4GNC4nWNMi7sH7RWVgNeqiD+gXwc4Hw5pvn3ntbbp6i13XJt
8cmj4dcEBtjZ0ueEfD3SEYyp6jnPRwRFRSOMT1NOP26tgin4ylataC4Jk4nsblWkvapuiQ1qin2X
eRgz7BKr/BPPQ+18j83KKj7reinac9aOLvqiyoNoYGB/8EW0SWszss6RYoKj5yPuWuNZmFhB/szS
KL9CX4GiAnNNQL6MmUj3vgPkE1zIOcyqofjm6pgcAS16+2mOtGFCS4RVaWgLiU7mG5n5+osFmjvZ
+SlCVPiniS5WlpqoyrVd/0WbcJ/swh7Nl4bQM71yWa5+JU+handlKuHTBuOQ6puKvvIjTIRBbtxa
Ds5aknRC95b1a761KWEEW2UkNnLMsWmvyQWzkUaTfMGsaqOu4I+nkKsKbVYKsu3yXmhN4hqMh9o9
0m9V2DXLQW+x9Cls+nrmpWcjmt14H5ppzPQLnPtTR7se0kllyi84G7XPfGzM2drpJf2a/HeUjnER
dl+UGeEK0WGBxUgbyQBZG2NtAV70B74m0szQnzSJqpqdsnGQbDJim2C+OXL4TjOYGAw/pzq6cx1N
3GYNCRm47zGorHI5dtXa8ogcpjFSG8YWPAHs4UIv1TdQjhI2HwaVYh+WTQ09100A9yQQSO2V4GtG
ZyN3j6anMG0jTZT9SsIAZ10JUafAs1irWxVOcXE2uo1DUoMCeeZmRYjzETUGGz8ZVuQHpTxNeR92
BFG0ufHSAOLCt0V+WQ5kPEIMLuClj/TQm0k/NJpmwrRV0jzzeI+vgiZQPyyBlWsF0xmCJElHxg2K
E11snTjk+ZjMwj62WD2H3URnPjgfoVf9wGrHVFPLcOBnfaI193TexBONwqEncFBr6V9bXZ1sQiOu
8bKqODUOlivRPtq90duXYRMk6jxtHPRGTWzWYu6X1NJGjC7jbktEAW2ooSG6b41bfWSu00sY4K6w
IMiHOvKhzlJaQAnERPWmDC3cibKH7RDOhryVb8TBE1WQwNlqg8X+NUE8yj2tQpg9Xl77zzJCk46j
UMRqjxWi+9xFsS4JIOymr9kQde6Gp5Soo3GMkHCXNW7qDfChQO7HRqf4J4FS1mdE7pXJ99Sy/eyb
njhDcm5blW6dBaUZaGdBZAuPriAL611m0RO9ZmqycQPxF2xUfTGk5T9KGf+tZ/8HcP6rqs4cS/0m
NvrmOXluXzds/vjzf3ZspPmBUgmNmXlfrhsWpa2fhWxDGtSkdRqpc5XNBbnzf4Vs5wPxITpZieg6
KMjMnZY/WzbiA7UaKuOOQVEchoXj/ptC9qL45FLXU4ZQtoVBai6yLgvZovRSUmPGo8sXdmNEyK8D
k5Ul3dYcxy2VNtTHWwKi0+2r8Xm/uMsPW/w0hTXXsbjM5Q8TXWdHTLTVMRNttO5s9OdSE9lZLcAh
//6nFmW8nz/lIlSnbcYXnQF7U9PuEhj1bZ9Vx5z8v3XcdDZZmNBC3/mVueP5qo43/4yQOpUgOmwU
KvX5NF4VTBEJ+y0qqvaI577GHekEu1q3kkekst0Br1m/s+IEy25TDc6WRRnL+sE2A3zhgG2fkX1h
IzZr/HaTwEuoTbhJZ5xAASp3UuIatwFweoNJ9Tv6xV0pAigHCIfHR6Mb66e4K/vvUOm0z0rDPWxN
pQvVn5nkqqu0WfU2BCOkCSEezbYvP6MNUxd+MHy1wLTicsn6jegGcJ4j9lmqMDIdvrjknL1X0/+H
eyEp7EDANUHS4fZ5O0gCybower05xj1QfrfP040HGejnPPTLwPFFsXi+FZK3h8eLf5u6WNwKO9JN
HxN3fbSmgHXfRrZXQdkXe2l79eb3t1390xWBprJtatKOyxv59opqrHihVXj10RvDXTnqa+Gnm9KT
u2hOLfrmA1EXyNBi1AwxgGILw3jX7AmWYoXXbpzqRrTPsR6do9Z58Sm+BL2zT91rWQ9oP64syLHo
fjHby42VfnSsdNOWKUqXbt3Lo1HddOEBV3pR33kYM8B8mOFT1B1qdKIZ23wfWbVOkVVsI1kR3dHu
NKqQ0bQ3Apyt9lON1zUfb6FlUdIniootRXQ72i9e83Gcoos+vCPHfpeAnunSdWFcpWpc9zY8Z38r
up7/+axkcu0U4ixr7ypimH4/uOY/vFPU0CTlZbRGlK4WEeFtmGVdXhv1MQ9CY8//3dlOpu+I1HsJ
Y9jHiJXDI8bt57RE7KKo9MGv6oIHI46vwozUL8sLtE0Kd4B9ZopkdU5lbNpPBvFWnfnSGcBck8jE
0NZl1S0CrfAGEEK8djXzvlHGRAVRSnwWAASdngpOYTXnsbK6Czfv1KVt1ryCWmlsqEhm95KywXk8
B55YKbQMkRXB+e/HQ/BBWM4x9BsVc7Vp0i5wFl0QKIPsQFpKalbtyI3Ck79jPoKdiRtsbWay+4F/
lSlcJTD+YPt/mvfr54CYWJP0ZHp2HkviEMfyxqqI5tTooK4MHe9ENvskPCYbwh9rjtySl4Rw9r0b
uuwv/vFmWoJIchq3tJfc+c19NUnimrACBrY5piPBEFFDKHLtu3B9i9Gk1N3jwXDG+KJ3qDwXRvuk
IjHufz+I8wu5mKfp6TBV89HRDUctnilCXjqdkL32SJAaM51L7ocWT9besaBTnPBTfFoFc5Dkohfz
UDb7u+qpbY9Up2YbyGhsUxHrn9nqBO+8Kn80aZaXpYSphFAG3fE/5qlXI6sbjUMAaFHDatSbq9RJ
HXw+qbztO0JIGQyJhx5yjeortlqGXmzp+bAb0vIRC3xpXY94m3eCYJGrKknFO/1r4+8zMlRyvoy6
zloDqcRCLuSrfKKabpRHv8LshnMHur2tY/2LanKatF4iSkNGBSNFfvLKEI9SH3mEcPYEWRqTvbeT
nv6OBt0ngVhy5Vswgn9/r/6+Epobv7hnwcTR9zQXKyETsyHAAlkcyVrJ79KsyrcBWLWDPVXZnqSG
+DyqJ/toSNDQv//lv31B6KI6PI3zmgE0sjW/9K/uXElxsVWUyC9w5jiQ5UiG8FvH+7erIJNFHotK
/mXYrFMWq6Cic+HwDpGJ+aQadvrsyI9Upu1+fy1/u8+momqHzEdndceUvXi5bJ8A9mTs8PKOxl4W
VYWmlThGFrPlRuutn7/23/3Gf8T8qfu1fuZj+NJkbyVif/wTf+44dPcDwrB522DRUKa48X87Dl18
4DmzkU24+ix3YP31p3RGyA+sX9hy6FAaLRZOPIZ/bjmcDyZ/DYgn3n60XYb+71Rib+Zfbd5xMEu5
+mLpZ0tJ0EqSDxjjkQgoclfk2asx+Ic9xdsX6a8jzw/lqxdoCG2jSoqkPwRN/40a0TciMr6cdujF
6q6IBo1c5Gw4NJGasB4bdzHZb/9qAvjrvBefB7Z51GSSqD8oDJibIU+vE5pnP9+RX66FfzUo8u2g
EAYTO70gi8dSfH/IkVlPCa2t04ZlMWU55K3lVcuZI0z3duD2MwgebrY57eiLSWSgrUJ9su4OMLSA
TTgwn/RRqBPPffkpCgO4c9xEXCxlt7Up/l248difdO5YZN8O+8guAJ+S3R5ipwDgn2CmVe/c0bdf
qv99XKgAvD10H9O68+KRFCOR6+KsQ15X7yeBFOYZI9I0rNvRA1ileZ12YaJgPu1mQ918+7s4syuK
eF6DY5CieQcwFuzqeNp4OctZIfGMZPTM5mB3IRS3NC0vK8t8R+Lyz++A4ywmBmI8ICCKrMUt5l56
lZ4fYhiCV6c8pcjz3g6LYyU6CBO9OWjpgPEvCdoHTUtPmtKceZ5+M6U5E07CkXBTAgRfaE/hfq2/
n3TeyyW4ECmJjqkkN9Uo8Cbiq0hwMk9+f33S8ZflFqftcL26QXsg/JqQyyYv90Yb/LtCwl8vwWLU
XR5EFTUFA9Nol7VBV2roHk468Zly/XrMjdZoM1Sn7aFU1GzIO6+yG5Osu9PGZalgI7lVR2RYtgf4
MtEd5VrzbDSIpDjt5Bczso9WI9BxLh7KkuhRvOiAe73p9rSDLybkoph8mnacum0MeG2CuMD7hDo2
fv798ef38a89zF83dTElB4q9aaEzwwhfI+iPZb53aGWa3pWTS6CuZ4X6OzvpX80Ii3tM4LVUtVUz
3RBFe2HMxQQIv++pSX919MU3N3SayfZ72RwyGi8hsSBheD2E5NRufj9Ovzr+4ib3UHL6WmfKyepK
bNtIYV4v22+nHXxxk1F1KfrWaQOP13Y/Y0AdP5E3Id75eP3q1Be3mGSFKBxjbjEZuYhO3Ar1Zlbe
/P7U51nxH54ftfjoiqTEsOyr+hBVVv+jTCxxkRUTCB9i2AiUb70x3rmZtE4bqdmC8Xqi0ANRjWnV
VAfwJZcS/RcOm+Tx95fyi3FaKr1N38eGrcbqQEz0zoayPULNPu3Qi28KW3thxtpQHaasfkL+vdWa
+nDaoRcf2rwosGOEnDVN68u0SfZRZZ72JbQXE74V4ODzsDofZCG+9/F4JHfwtLNeir57uwDfaPIt
wdB2HgzBj2GK3NPm42WhuwqFnzXEHh4Sh/KL6zyYorg/abDVYrD7to+qonCag9sFx0jvzsfU3592
6MVgY0DIOLbP6tXGWZ+22meLUKMTh2R+5F9t0wJF0bTQmR2blhjhySCnLu9F8XTaqS/m3tbwEqAR
pMy7gBg9qNOUcU878mLWpT89xHoj4N9HJpbTHkWzOu2VXNYiM0NJEWRadSB88Jpsp8fcMU68lYsJ
F445SQbFxFk3dHFS3X4IBmibJw2JvbiVk2rgvSZhdTBiiAXw430yX0479OI+hi7tbcPOKkDC+bNr
NHcAwU5cJC0zRIoK/1gOJ/gwBKbaEv5T7lvUT9vTznzxAS0wawYQvqqDtMq1SdonCUonToKLm9nh
yCG3N64OFlbmDRlS3101/TjptJeFQSjbSYNFkHsp5ZdgzG+jvDrto28tdo4zudSOZ34sY7Py/Bd8
pKc9gNbiW1aQEFM781gH2oQS5hvVgtPu4tytfz1LObVCpFTwcSeS7ntAv2Il+/rraUO9mF5HOIBR
C175IEgphsLTvniGedosZS1eSQdjdVgiDDqoEcyDMrYxGvbTTnvxStp1QWSNmVQHrPw3XWV/8lIQ
wb8/9jys/7B0Wxa/C0czBoxPFBdQTuurtkxADbhJWr7gIaDbaUZOddqGfTYUvrmzcQqjwbeqg6t8
4MPEOLu7JvCG97o+80j/06Us3v8xM9MB+Ud16Mbh0qrFFyWsu9+P0q8OvXj/XT8ecaNyc+sCIqRb
0NBHSmWc9jItjXZ+DSNlIHLgAIaRwJb6euzqk+qnzrKr0k+uGbkpH7hpxEvhpGjgMPQU7zw8vxgW
czEL5NFAIq+nlYcRGaOPw0V674Uy/erQi2kgdS3Dn5CEHwqsyii/TPLLc/HxpNu5tPyxEGpru2Ve
pNi2rod7Flmb0448X86rNVaNXDJ2q5nYDeunhBQPrvS0Iy8mAV/v6JcaHmNtA+5tbPUAztR/5wmc
J8B/eHVM8fa09Q58uj309cEzyrghbECW7l1mZ1b+0WtJaTrpEpaaoz6vevTyMDOcdCJJImR+t4HB
n3Rwc/H2u1XZKDti5NHRnsVEZpaOd+JNXbz9IiCa2VcuUQ5oWbohO+tYhJ501nIxJ8Y1k24jHDAi
9fcaFXYUnfaILx3S+mTXeg7c7WDWKYYCgrJxxZw21HLx2ptt1FlZrhjqLCA/oUPUEUcnrj/l4sXP
wF2TWsIaUXVTdFZiNNiMeSRO+5TKxQqghYfozRzGgwOSJmlpyhO/eNqtXLz6WJOHnki38kAe+q4t
iXcfvPPTDr149xlcyI+Kd7/JLABuCI/YZ5126MWbHyO67Um5YUDIYI/qe1SSJ47H4oU0ep+ueslQ
173YFA7Ue8gwp5308oXENSn1kPGQ6fg/nJ3XjtxG12ifiABzkbfsOD05KfiGkCyJORRDscin/1cb
OICHtj/h8M4QYA67WHHX3muR5kyyuPjdfuj6tf5lJrRXA9Icme5aDhCXsSz22mYuTKxtb/2XYfFv
a4N06xIrIh0EouxutMs7lGHbOsiVMPL3ZSfLJ1nnviMxUOT2i+uMcwT3w970dG+9XFLinnZ9HWA8
IG9zH7Z2uBuK3tjUTzx3NW7SoPCTUYfjmRT6kaIb8zN8J72pzf/K4/17w5ChSF1jx6v3znxq9Xya
qA/c0glhsn9scy7wbS1Yi88mgx7K42BFkK8P2x6+Gjx9Rs1dQsL8uXOLEAX4Ip91OPVP//vpf0EE
/tnLKWP++O7hQL2jT8b92aSy3jybc9oZD2kbkpPmWaqMX8FQ58G5hS6VnhKqv6md8ibVnbpQN/kJ
E2AGlm6mhvUhXTSsTg5pJYUH//v1/n0Mkiv28e08qmSVmsr+DGWNhCPL+sUS+X3bs1cNqwqUPhUb
4vPSVl9dHF4Rdx/berKzalXVOG4q7KI/U2ZC1Q5VGxb6n03vvZ6XFgrdisBN+7NWLZVTUlF9mHvB
tr68npoaitv0gu6UFsfNLISjI6j+5canr2anUeEtHxBGnUfGIsUZMV6CwPu1rWFW+4Uxj5UzwTg4
x176xRymG6czNm0WKHr82A+VTa2wcmPe2072rnbOoSi3TanrDOmhGqrJ7+kqNpA5wHVgC0Gobhw/
qzUsVp6v6lr3Z6t0binm3nu13DYvrbeVgTKDDhQrjw4nG1qccYNZ8XdZqv817lf95FpErTJj6s+F
OR4oD7UjyNbbogPeel/pJ86Ygkbuz0ldV3tPzdWBWzBn0+Wyt95XxjESDZ1b6rxUgkoldFlTAr95
iH+TyPlfTXP997/tHfK8SgvLrHl7vizAOZnehQMKwI09xvn4+DGcEuI/DCIJdF2398WYb0oBoULj
45PNqS09LAXdOR6ar41OnvgGv5nKr8PwXxaxv5K1/9YmavJtUlbL8ZxT1nur0S1dxtChAqC2cM5s
m11WywUCndgcTI8pvRZBNNVUFVNhvK3V10m5TkYMomxt+ruXn+z+q66DbSvROtTG6m7UCylcZzOc
k13umAA7ISpsapP1MT4ZWuBECw+nAuY+luWeEsBNQQ5vzeLxNUwED+3d2Xdb6gb84hHI1rZjPEyn
j12R8nW7MzFNnksflUbmjuDri4272DXDZ3Cmpctatz+DSL2Hy7zrhnLbEFqToGLpZzPUIPogiIuz
6aXxDuje78iW/zGz/IXH+tsoSjvKTgH08PR2OF9xHHPfbbo18f5CXP3t0ZQB55WR8+JhVp5iv94F
lb/p2Eq67MdvaTYknc7D0p/7xUBlpyJYvNtG5V8lFH97a09D/AHifHV8AkyqKSf7tmncmKtl2cbt
VnQGD1a+Ed8bSQjDN/enbZsVc3XXk4djQH49RakirqZkP7QSzgvYH+6Rt73+anW2ySEPIAVdvyZC
T298d5xt4XXgIR+/Zui1ckb5eG1yhDUwCM7TGKbbpqs1Uk92oiUcyJalKt3TNIRRGprbOvi6vsSw
ygGODo92SnExjHGfUi29rbVX62YMIX5RjqKDG2F6X8Tgm9syExtf3P7Y4DlO+yCezfrsOonFHd6Y
HqtgCLYNTnM1OJfKDTsLOvzZzdLMxCLaA7vXVUJh47bGWR20PGOucyz29RnHWxlJzhPtnGxa8cm6
/9g0FYkGMi5kf8Y0HBkLztosfd/y2oQZPz46zfuwl1Ylz2YHTgF94LIzAOls6udUqX18+qyMYujK
UJ+zUJ1zr3ny82HTsuyuU1YXB0JP0S76rOC/7o2w6g7Ah7dt+6kQ/vjimZ9Tj0RqwLkpUZDYALxq
T29aOym++fhsNFEBml45n9GM9Ucw/Paph3q0sclXg7SzXXRNMIDO1GUOFXY2yGC7UM7Tz20dZjVM
07rJCIXxSQ1embSjgy9/F0K99op/bp6pSfrYME1hjeCN+KSAN6ha5PO6OJam7s8Gzl6212ku808G
zKb+sO23rMbsos12FnBdzj5upt7YBenGr7BOeF5q+PMkMumzV3AxNnKxD1Vm00uvU+8NRIOLF9BK
6dQ/5sJCglJsug1314n3Yl6MasgsPPQyBuNDaQ4gnW1BEeR2H79u4saNbfedPsduBvC+kngx5s52
fhdhsOD3/nsHWqff55XsYl2E7bluB+G+dZZIL+jUDO8uHcDqAOuSVvvWJ0CbnAgvWd98w1WDRHmX
wR9UFaopM4FjQiSxWS6JbNM00kuSdq9W5XsStlA5ZpcOatDw0M9JFh4KM/bimwH2UbevwdqMN/Pg
T8G9C/TUOtSxQ+G38pIwxqPihbicDc8OdighQO+VsWy6fe/5o4ocaITTecgIRj25NpT4YzFQsH7y
dRbHT3gK3N3izVrjqZgv6J7cT2yixu+u2Qz33qf2GUHbC+GmtE+CY+/I+c+RvzbvvHF0/HOMlje8
cag3/GV011JxRTlYQm1wJpIjFVhu8wq0T/1adIhCKUUQzx2UGaftDSBur/ph1UutzshuqwaAiMiX
T3mblvo4QDVAqBSgw7uxAbYFt0YfKnnvgft0/iindh7PTuPkFEr7Q/7eJzPGmdibzHKHgqMtb6pk
SrqHKnWb+Q3OjZchMKXwEf9HWPs7oQYvPi41NsqL1bq63Zl1MbuPSnnZFIWxbYTfZxq9u/HsfoTJ
XQIi+pwBCjRvqCsMxF776VAdA7+yyR9xuB84+EIbkMhhvB2aRIKuBdMc+48zpLcXtAo5Npt0rN3n
xskG3mZA6bwTYxOY2Bx6TFukE9YFdK0udh4Lcn5L7MWzTrFaIFTCyFX1/lGA+ARc7o7IU8Na4BpZ
tNGD+5kA5UWJhH5141pu05wCpODAw9xw+TT1MoPP5gSohycTY0C0zKMo+PmziSQepECO8qEbP48l
ng5cQuY0nhzPN8TPxVs65wxVz0pODhTAIBrJhar3hhF2FHBLcmOFGQv4i3I2kt0iW/sbfwYBY0ZN
+IWDPqhDy5Nt/2XMgx6yHJJKfOdeD68KDyWRdO0yioDF4Xt4Aic5g+bssWssYLFADu09Ei7qI7wn
cD1YAIGvenpBHNVwI8v+FpB1f+haG2eYC30tQ3yfFsmxjHtXwxdpi29TnmjED2bT5BG3RmO8D7Co
qDc5uuIzgQNwhu3khR3F+lM8nXr+uTyPgTNQf1dKN3jk6sAHelrKqTnF4C17kGyaEjrcNLIcUGvP
AzHHbhzT+Ys1h6kGESeavPkpMkigezOrRueuDM3yp71k2jwZ6Lj+7KD1YOwo7DeKAgqfmEVmdC8x
MjITTS8SqlsvxeTd7HK3a63DENu++4RQ2DOPY1KV9c08xnZzSicBTJ5CbPUo1VjWR8YWdnbUWO2P
KXOJ/MUZtTHnKR6M/GTMKvkM9Fsf2tF05S2qi0q8T15jXArFv0SZynsBuQv/O3bTQZdNcZh65ZbP
VJmV9S8rJVfygCbbxu0RtLHjX/TgJFSA1CrxwIMVXAu1DnROsrNRS6FBegCc6aqTNKDL3LUTUq+o
MgT2FCdpEz4X58L4VaQqs15B5WZ1pEZMyxKvTkIUzc+r9r2m/Df7EUinSn4AJl/k3uxittjg8fzq
NutSV9/UvrWUj0uX+59KXRgoIkxF/S8y77F/YDY19M7NriXn5eIJO+pUWFTv0zw74XvSWPElaPNU
3cgKXuKl9bX/C5piNZ5LV9TTfV3XbBfsSvWffS8ch2hIx/wX0NbhqUk1KjHsuPNoAMKzi+o1HxcD
feDCHiMCCgxJI2O/JE+gFJqfpuGnwYMOUWeeyGmVySFnq3ZVgovEOQgQVsm+x1fbAFXoPeOQGwZy
7Tqo5U1TwGFamDuiCZvOtXlfbCos4WSygYTTHaUx7h+ne1zwR7ZZ/1wYXbgcmBJwqiLHipmdgcbh
Eh5QF1k3Bot0Y+1RrfWf5OwRL7P8PvzWWY64DZxmuvc7I2/IXssq5+SVSLKOLoNguGcBvEAPBm8Y
3pBEfB9OYNBu8AIv94FfyzvCWqzuTp3Dc55FHefHphBTCj6ViDHg3zT8o1Th/BCmbil2UD2/QqcJ
f3ihTL7brdnWzy0oMHpCZkHB880s2GtpFSyIAHs1/AkERMTjkBqX2XdXBaA1Cgq0aijNBNDTvVYW
9aFDfMq0Prtm3uy9lKujXjinDvZ4BITuMa7QGzsxJEgIWjgiHa+mX+bPbCMwLfrhuBs1ur9lml7Q
Ci77WJCFFKPXuctt+15bxd4T3Zf46hWyTSxBY9q6e6tAvSi6mVBeERh7QLvlPq7AXaSNgePHwo5y
0glcUGbnUtyHQfk2zt3IfK6/A5eDfCILd++rYnoDCQnGNY/7Efl1JwEVaBs8nAoSph9P64vU3Be0
bvsGTqyJDGZ4lrYaqrXBfAijLHL5uDsDElnkWvO9NccnK9docTrzIBJoL11fpbtBXCExvflQ+uNX
mtE/yGSxzgSyvqduvBwc5wrqqWNIqTmsDwTkxpU4Gxgd2NxRl0fKGE5zFUvMynBhzHZkWRmtJ7MK
HsdZcPWP0AzT+QgFLKhJLhhPlSvDu9Yt78EBYdj15+cSEmpxzLTx1dUsCEVS3FJgem8lANnAhL83
+KsuvR90h2Tyf1GW+hAXXBfvSGK/98pmYCQ0eifN4I4j53JdAQLO3wpN9q42Bjw+dtyx24LS0R9T
B6VzoFNs3mVq7NxWvuAHF2Dj0EjCc352ncA5tEW5gynaRsVIjlJr8v+IGrmfAml1KD23uCFY4SeR
hRiP7UxI+gF+hqer3ZaVJtnzg+J6D1SVJMRWLP2THVv+r8nH2rQPVWa/ZQ05C3upSi4dLUpq8zv4
VR6xAzVa88PihWI/QQHE7RqUabHj91lo3IwqsY6CyJS+mI1j3fumQaGjG+sR2HDXBH82M6WbLd7K
4AZTmf+5xROtI2ce9JfJznzzSNpY8nkqS6jHIJ5TajpQRWt6Zqe6KG6z5R0qjrccgsTOdtVc25/7
Omu6qMuz7rNoZfyri7n5ua2qkdYZC8YUw0mKFIF4vrCAECh78A1dzi9dHcb1RcT4Y46dHUMoNisD
qV1rdZW7D8o6VmennpKH3kv6q1fYLf6olqHwz26fuvU+sFO6ld32FIQ01YwUMQamqSM34Bbh2Qkz
689ewA58hwxdjpHdEmwlRjrJLybpvCObqgA+Zpa09admgNz8tYEP/mvwIQ9jYHdmJ+rYEXN3NdWW
u5891rQnlUInw7hbhh4XfXNZnAWkn1fTcpPi0OJtbSI5Bjrh1w6Y7NNRdI/DBPycrUk3FHD39Fg/
tbKNr2VgtWMxsQCpxudZef0x7OsFn3wRz3InAOA/wkpdilequsL+saPQTh5bE4HpMQewCqfLEb7e
Tdq2qXdokbceVQsN021MMMwos8J5z1HwzgjR24PYsS6uJ3soW+Fosx/zsMAdcCqXn2HFLPqHNycm
WHEljeHUtXisMC6nefxc2G3h3EiHhG6agqSaSCkrTXfIAyrmFUrCoonvWQJHycI6GnQhALnGed4+
wymoYb1SPZHtQfVKlNTNEsxPnFvAqbr94gY4sIonZ8mzYccRgaV0wdi27MmU8m9z7XrpJUCUQ36N
L8YUDm0fJBEiSPmqx6D75koQUicqBVkgIballDkU6fTrittEXVjOwzvCv4lVTfplfLaq667E13jY
wKWydyeDNuhuBxwiJKe74ps7Ot5bL43iAmiUA0UOZ4Gp0EofIGG76N0Kpd1LmMbU3YSxuu1cd1l+
FcrrP3GqCwQavC5xdp1tnu0kTg9GMQGxI09VugAhIbnvGuVaGp1GjmDZaUqYwzIE1T0WCZIP+MLw
f9q2/mKAWtKHqmQvcCeZeZfHgu1qhKzePSYID83vJgjNZcdhJ0dzD3u0OWCbjF/gNIXZYTEMZV2E
dt3wNm7H+Q2HYPqLPA9cr71saipB2W7BTfUnWFGLW94NqprgKBfXjVFNPfB0rpTX/AD47vpPInYX
XKJ1L3bc/gFkGqHR9n41AII13HsP5wUnRIEh+2yZydwTaMNSsx99NzZ3aYbNaA9i03uWWWu8FJ1K
WYkGmNXBJNLxEcR32z1N1lx9r6da2/sixKgWzegkrV3fOx2gsXaBPFan6inri/aIojr7kuazll8S
y2/UzkkWeUNNm2HsEYiKPOozJ4djWyMnjfRMATJzfjB0O71MXXaaisW+qGDI8siVi6t3PVVOzO2j
UX5ha1f6EbACvAIZr/O6hGH+00vT6ZmgufOeCW8CxIOh8qYvOJodh8GfS4alb5iXK8N+n2tLHRIx
pOeU+7oo1RARjmY96uS2UL2OH7LOjN+l8h5t6DdRY5t73wY8ehCGNTlX/HlCXMvRWXHbtw7Q26V0
4JG68Zymh7gN08Og3Th/GHNnMU6mKsw7inGmz9T5Yhs3xJWR75cNgYTAIT6+dJwuDpZ0nO4+6e30
uyZJFcEt+9np0HnWiGPBqgRU1aIkp8pWkswLy08R4nnS+ATQDAh97Ahwwl55oggaDbNUf7ZAj9yx
bS+DEfg4R5NSGHuq1Z34FCeyzyMVL+FzOJXLt8Zr4gsCCPVQpJwHIf9VVn4fsJLP3zNWM3VA0571
YEdVe9bWkvzRotJoDnISNWtOqlt1rBMIUY9E5jiaK5tNIuzb+Acn6fK1QHdwrrLFP8tAqdeOKfMG
blLi35p6yIongvnVzzioABm36QwXW+qKiqiEXU7RdQ9DGJcVTBKDyaxFR/JFkr3l4uLgwx2kXpqH
oc2H+JB4k3iE+t8P5yQeOJxWs+n9yfi+hmxMMRsvndR4azMRtnd1qduzZ4/ulz7J/YpdVqimQ2U1
Hb2KpTGnbC8Lb/ym9txozkVjgOKWyr5FNxuHe4mtlYWhzF6hXj4UynX2RbFc8mWG1A+M9sXN5XLX
oi8e7xFf6beFFUNiBoAlFnUJWlxpNcK/wYKj7Usdj+INsLrR0OhpBUwOEOIfV0mEc8mcAhb7wfCk
XffMPf2s98kk1ZPvkqu6yyyjf07TIAm5OavC26acfkJ99ZdvPf6bn7UNxGkPRqqA5TXPO22UaXma
4hmY4GzaAx1iuDUXjcChtLJDVaX6HqbzWSfV0wzYeSJEYYsbtgAknl05trUHItgIf8xxYJ3VvPSv
mWWPxS7RXVdGVmmhNnerQOb7oHeXF2OpRwuis2t/k6Iovip7hORrVqxMO+V4WsI8TIjolNbVJGxP
9z0sCDZhBWy+0SPqgYNjWtKLKTxvxE/J1ezO7Wy7vTMKM6Dxp9R8K6g06B+uijlxBEoUyNd8Spp+
h8GhGt+GrMl+cdUwNHsWYkUwhno+nrL4s9ql9ujld7jfxJvtaP8JJ0dTHhu5XOvxxm72zh55pFSi
hTnw3Smz3Mc8sBtvp5je73FQT99SfKfiJIqWNDRmobzfB0Wboh5PsqY91oIsCTfV3PWaTcFsMwCo
KXaNa7H+dYR9LW7GU9s/t6JWxQ0F76W8GZVqX0UBrum27bKSTu022V7VLtrkimUtjdjQtyG28dFu
Im578LsWZjWmn4M0Vhhh3LxNItDaeXN0i8rt911XheVROHWfPeCfiDn72MpvDyO+k+9DnLEMWMrm
tlFhrg12lsyC13Ly8ngnDd/L7kyHuMYbR4FwvoGJPFtvdgKo7oeA2l4/TEExjNCSp8Q+SZWU3VNQ
Va3zE3h3kZ78cIp/KSD+2S3amGJh5Bad92hlhAnA/2eZ8ZTYC9zTyEq5jmCk90HHUmql9bgf54pD
tU6DtP5EorBQB2ewvQeHGKdd4XdOLPfJ9mrzYtawDfaTAPkdjSaNcZtnhXROuY2E5OhWtOCnqSp6
+6ATPbt7JfKaVW4aqvrLOMzMblx0Sf1oERX8xn2InKM4AKG/q0hlj8FCD+q1cjLP3jfQqMjbmThU
YxFK08/+mCMuH2OD+ME4jC1bXr+32oeiDhP7at4W2auuTQPA/hyY067tFj08iREHaYVlfkTS41fF
MQ4yLMPEkrzpUIvSk9xdsd2OeqJS7Qs5rqqNAsH/cAN/3ke9nTRjqo6xIJr5BdVZSnUXQQwfE+3o
OMYjfEsm2gpD7HDjG3WYzQhHq17dFWy1Uh35yrbjbwmycpy8JuTGaIjD9lta8N/sk3IP+GW18DuS
tOy+Efr2vePMjSja97zjA1W1WLrzxB8o9+hUcCHm7Kj9b2aj+voM+LL3XkL0MPHBT+jjkY1o/Mks
zaH4M+gM6IZ4D/Dd5rOZCvIK7MwN+33l1tr9o/cWI/zTUU1L+EHJMT+Q/2twiKoKsPmi6U2EFGzI
5025cGzBPl4+DE5a5LDD23PvN9UZE1PwSMTM3Xons750s1psk1XXnoPB1PuyhtW/1JSJbrnxCezV
zYkFiYoDpUvdjJPnkdWJtz78He/g3+/cgnU+qdB9uiQjhA+hQOMf3REqElp3p41cLcIfCqkRedYm
3Wrjj1l9iW7htDHWFXUjvrUHbvw9Rji08dmrz0D0DM/0PHWXolvywxIHYUS0cWP1/Dq3T46WQXA9
k5dJzxdWwJuy21goZq9uPuf8LwA+j25G/WzW9muYbUvawAP7sedXXRZaY2HR3ou8+CWnm+p3gMd/
T9Mi1+bjozNU7Z4RFvJiLbm7C7Oi34vK8fabev06NY7LO4jJVSsv3hKLHcH8OTLzjVCLdWqcOy5a
i5ReiGiPdY3u7uuq2tYN18lxFLYXtlooFwvLcbD3C6kV1gl1eaM3/oFVPx8J87o51r8LZbo7yKhR
2zgbH21//KZG3AufUIBkPuB+aC6eBqlutn3QVSePxzZP2LFImkUSWOjw2pmbLvJBjX586960wykf
6Im9Ye5DPzkmdfW86a3XGXLaQCiTMLdfJq8vdwkCKw4ppV3/ue3xq/ybHPIguo65pf40s1506mnS
BwNvU7IGxOyP7RLYcViRNUH9X27/zLv0ixEEG3kf6wS5eRl8e7RKeSn6+JtvdA99xkX2tlbxPr43
fnWDOC29sOzCn0Tsd63NDnjbs1cLkKlGwos+H7QxTLjDoQ5brPDIt9TGHrManXIAWW2HTFzobWxk
rdVJ9fnG7rIanhkc/9lqGEN+Pz0sVXzjSn9TWhIY7I9t3jjccaVWwi7DsD93XnAZ1e/KUP89LyNY
i+FTKOhGDPj30pXc8j9bcpD5MXAM+ks14jblsnbxPuVqEPkhQBMOTs7pe7Xph+GC/vjDCKU5ZUA0
5pJN8hd6v2XnCLmNHEpI8uPDjTzvBtVDSjEGJMh1a92ki7ut7vgvMu/fKyyC0JhCuxvkpZLzp9oJ
PrE9+7JlFIh1+lzu2JrsezAJYbOYv1Q2Xa1FDUkU2x6/GsBq6XENyZGSVZHvBpPdYzWobbV4kO8/
tjl62VgWNc2CGulJxe3X1HS2rd34rj8+24TZmdYtnQVy6HmM6/dlsDdlLGIq//hoH4atHAiQXzRG
Qp0mt9DZX7Y192rsDsaStcVS09xOzjVPguRRjdt4AOTDfXzvWmWlY3TX3SM3Bi2bmKrvtnWTdZpc
3yZIwASVzZnpfbGVIK48bhv16zS5cKzLhWguu/XEPStvqnZznf4u1+zfd75inShXQnUR+SDYPtrJ
U1fF930RbMrBE+s0udLt+0ZljJyFq4IoHiXhSsv8vqmfrBPk2Me4NR5ZRn3Y/FGGshp3FoTQebft
8auB6erZE1NNef2g4+cs9iMyzzZtHv9hucikbXXWdV/qoobnXhyfjXC3gfnw6X7s4a4V+64iY+/S
U7aJhMD7WfnLtup9APgfHy6NZMDuZ8qLLYqX2NH3dbstX1MEq5E5LoNVJ4JH6y67tDGb9T7ZNqOs
8Zkll80+tJL2Eg7xJ25JXmzlbHz0esmcZmcaYgZ9MOZ38dh/qoNpWwRArBGLui+5wUNmdPFU94M5
4E5W9aa9tFgjFnsb4WjYMeYHnZ18I7mtgva4adyI1WpJkWMg9ADwwl8K5KDVwzg1r9sevRqSeiHb
JreK9mLmww/diYdk4VJ827NXayWmPC8LF17bDdVlSYwHEOobH21/HDTGMKTgORiRVq2eRZu+hKFx
3vbWq/EYtNgyF4cJ1hnN99Q175aN+dNCrMZjEyrTWVTVXrAwv0uT0G7Czf22JlkTZsktmvLiuqCh
ajjOHQ8fyBfZ+PDVmPS8RlZ50XFmaQLjMC5W+MUQU79ts+mvjqFW7OF/6FgXPDc+6Sl8TKF/bfqa
/io2WjkSGjeZ2hdtJF9VYL7WRrkpZizWlFnlaeWEC0uO7fWk5taGjhI1p9vG/BqX6bbax0plsz8h
A2031iP3e72/rY/7q5HJ/gFNMdeUF3+sX4MhfOMq9eu2Bl+NzJSpKc16jv2TokwoJ8949rv/PzHN
/4N+C381NsVo50Ey0Q3bRWWRG1I8QY7DYdubr0anMErV1Nf4raHTQ1/Ye5Lwt33MNS8zR9oxk25H
B++nOYJFlXBdxw3jphdfIzPJC56GwpvlJebum9Tq8ImbuW2hFrGmZtb96PVxwnRIqQCahSKPMlJc
Nr75anT6pH4t5sj31L0+Jm7+3iX967ZGWa2ZqihQx2fsInwXbx06y1crUZvq7cSam5lYqP28kRNP
PoXAXqZqObjmsO2ySHirwYkv/HqH27eXjHEzmemf3mT9bt28Nuw/S6jEGp05mXFeLikM1JHcjk/M
YOOLtprkErO7rQ5DEre/i+n8xxHIWw3VUNtkx5PbeoljiQtLvUHn2VRnKrzVQJ2qdPCra3jbwKt+
zeNO9oaW20qzOCR83FqkJWbpmHXjguHszjOdG+xf27r7mmwJ7s8xKINhMaLqJaJ86EemqnTb9LUG
W8ba7f1BaDYXXXnoDfU0J+G26ctdDdOaXBZ3cAFbqs42MEaWw86YvW1hjzWpa6GMxwgaGoV8xrtg
6R5Iadx2KPwHpiuXBhiZ8BqsyWcSO/tbSsw2Rvauut2/B98Sfx5BqjPrcuOf70Upn0j53UZ+EWtQ
V0cJXzmbOUh/4RDda15s0/i2aWJcQycdihwc6TOhuy6xGmFkpPBxf7yxi6/GZklphyrS6yLquMeu
GN6V8N43vfiaO8nZ28GparQXmYWvqhU3cpKftj16tb0ln8iuYTd3zIN1VFvNrlDBtmG5Bk/mXIuS
wMjVE8UX+j6YTOtYT+nGANmaEBQaLQn9VNJdRts4QZz/ORji87Y2WS2guqtIhQCsc7lS4sgg3xm5
3tgmq0NnOUgEQng8LzNFVjuNpzVKBrmxm6zGpUWWlR5s+rcyy69ONd65ibtt3V9D3rrZhEBgEPwN
nQqmYPWilnjbOcVZLZe2zKUNopWdkEjL705aeQe7yYqNT1+NSivupxCpFWfaYLGO4J4eZlLPtq0O
a8wb4jXbrTBmXxL7ObTTk9uXG5+8GpbCHUMLrz2nTkm6MyAPcuIbErA2dfA1gDJMrLnooNJcQn88
1fgntSVP2x69WjDjcpJ5J+goi5cfUWw+h0W47ay8Tsih3tOH602+Brl9v7QujuSYvWx769WwrBov
8BzFBEueeHuEVLOciq5S286ca6pW4tltE9Zcb3Tau7Na49KWydu2F1+dOamOBIsrydbAIhv5bnaa
/W0qGbHOvIlNlVNewMihQpECYsJv2Ne3vfVqULIG1/YCAuwCrJKsfOM2NrdNgWuUFhD8pG4NPuSc
DV+r0Gr3ZeYm2157jdIKraAZWippL0tq7hqnvHPN3zGDr/GefzmdrBOGCBeWiE24B14kCdB/VOCU
/yDhktxKcui95RwGvfk0my5e8v/9Ca4TyT//oL++ne2npRbEKopLw4+gyj9LkjtNKeztMtmS/BaK
d18QC8QZVe9NuWky9tfQE1tWtjVnHfuYZsi/uP4y19FSyHzbOFvnRXGDEAdxxscPQvdJJvZ9YzWb
3hxn9Mctbxr6pBmSInqpG6rzyMb9o/Taftt0vM6Kit2SsgCLGwXhx4eyLh8cMW+7M1vzwlj+xrjp
ee++p0CwFxIRHeX4/7sPXWfHf/YhsSaGiSEbS6+jvYcx+1Ur532QWfqbZ18b9t+evdoVJGlKZS34
g0trwtsASfiinNz/HM/bCFxinRiFwaGyQy1atuu1E7lD8y1X+e9CR/8xnNepUQRJsnm2iP+T7U8X
d8rhZ5s1dr1L4mBId0khjae4aTbOemuaWBZ3Xd4oUqWcvP9szfa9GIdtod51ntQw1i0lecRLl5C8
eqOi0qHOlPWbr/wfPWidKdVkXRb39MpLPfnOr9Q0R/KapnFj7H4NE7OcjnsdgvcX6iPndzPW+Ven
q9Jtw3bNE3NK6XfCqmmayW9ubMvIqfTMp6dNg8tcbea10eqrvP16X9fX3KqFVI3Y/bQtPoCj+sMR
finQrwwup6dU6YsRek+Go7ZNOetsKUgR+eQDzbhwxZ1TculKinP9dPnNCv/Xdu9fZoZ1ylTtOQnl
C2FzmcaB0hk/LeaHgcQLMEhaqZ46gbF5I9AsX7rUMt/rfNAGW6NK/AjcqrhNB0fksKWGkArJxHgP
HIcKeo99w3M3WRxPW0grNTRYU/8YDM9oj6z0/f+R92XLedvqlq+Syj29wQEgeOpkX5D8B2qyZMmy
ohuWZEkkSJAAJ3C46tfo1+sn6fU7yY7FZJd786qrTlXKFVsSfgoEvnF9a6UXNuJxUE40WMxok56A
5tM2kDNb47DqptMeSAzrM9DwnLeNvixUsKnGxNZoJjGNxhvBV5AgMHzNAx0pZX3dckLZmglMghKn
DUos7TmXQKy3yyZfy9YgJig190aA4iLJJgniKRwhKX4Q9fy9vWFrDJNJbcE6ZIQJaIn4zcld3SK/
qh63bcjqUoEEcA4yhtVbzIBNcxZr8bJt5ZU3tLOylSbT2GpShVN6zqttExTQuX9vCNJi1AFLVZDU
3c4C/ZA/bBMdY2sEk5Mz4kwdVqau3s0dvxiBS9u0HWsE0+jWtBkUlraDYu92S4zK8iZ/x9b4pVyD
aXagOHw1HbIoA5EA2DqqcbftwVfZMbhyReY4TZCU4KmIiamvTc231djZGsKEKb2lZj4W96w29Ome
YeB922OfrtN3JKsYgnK7CWopiV9j3pk34VjcbVt55eXAz+RQeeLgsssCTNB+GIyburFsjVwqimnk
4K9hie9RGS19V0R2DbKxbc+9upBen1rSx3gcUMYEU48DCDqWfNrGN8/W6CWgxdMMFFUsKSgV55j/
zHfgDRI/8KD/xgiuAUwTxomZ9DVLgt4tLx0l0zuQyGw84muZ2KCxHK8DzU3CQW1gqL1vCmfb7VlD
mIpWjtMCjrPEJiZ21KNol02ZI1sjmETA+djZPUv6VoPY66VZtoWgbA1g8kBH4EJsFSv3mEbOPPtT
YWu+qUrI/NW9hLa1BN+aR5NiNB/TZbrsxm1NZOavLuYM1gvMVVKakCbPoJudVuGo2La4n/krT5nV
THh0GWlSUfcWBGTXLQYmN91Mf3UzbY4ZEVJiacQmSWtnZ623KbBlawzTaArNgZMAt0o2i6PdDcMx
xUj5NouyBjG1jl/YgLrQBHYl3/sW6eNeVfkmzC9bC2V3c+F2BqwZiQkwJ+nTM9pvg1qyNYRpHIFa
pPVAEz0GcWoFIIDbZqjWCKbMawp7ETNNZptXO5CpkF1ge9uQyoAtvHdq2gf1TDlgdT5SvZNKuBFB
lLXxda6upoXqaeeMOIYYXLpQQ/FFLd6m3I2tIUy9l0NZpsKt7wZePCG/8sdo7Aqr22ZV1iCDOdcY
kJ+WKQkUOeadE/XgoNh0OdcIgyW1Sg9EpFPCGjCdj3Nwh+HCbTZ8DTGol9YGk+kwJRPVOTiwsmbf
p77a1NdgbGWxSjAzdWBmw/vUOj+AA7M8tr298aCvbNaScyZIbtEEo/afihRj5l7NthqWVYTPpQH4
wsHi4DjyQht4t2j0DNt2ztf4rgDCVCBv4jQZswJ0YV6TWgCmiKzYNi/D1hAvjKP6aAy2XlItOjZL
GzkQNNt0GtcAL6ls3hAlSdKlaWTbaeKOzraDvtZFngE9HzF5QhJhMIc6FWDbCLZFQXRtt6AEL+su
I0ljNbfakXdNZW2CF7E1uquqcwn+DgOKmsq5h9YlhNbLceNBWQUUzDUgXgS/VkJmB7RBIvgy+tPN
the5vpxVa5amypcElMPSQQVImLuurLYp6rE1oKsui8lxCx9Wa2CXrK52XUC2ZSlr6BIGIgNochdT
MhAfyhhyV+fpNjO+hi6BesTu4DjHpNaoiqH1WIbt7D1s2vE1dEkx9IuICMYEE9GAAdFL8FNtfO6V
50wd3edLZw0Jqtqx3+VJCabcbU+9OoODlkMnDJhSRTeHnueEFt1UrYU2zftgQkFhffLtdEgK0NMW
PN2bbVJyID96v3LhzTpXgzfghIDNk1GfQvvF3Tbfw7yVc5DKrSaIOA6JAQ1inIOuYOeO26gE2Bq2
hBF/1xGFGRLQ6YAH1L7MNg49sbWyGTjcJsFVZhLtDlfdoGJA0bYZwTVsybhNBipCdaLT7cADW5aJ
JfnbpgO4Bi0149TIeWBDklM/GVsrzlq2zQa6K7fAAwNGY4ETOHmgPJD1XO9z0lvbYk53dSkp1NL6
ltgDkGeu2YHykYZZ0Nvxtm1Z3cuqKUYX9fYhEbX1aSnGvSjZ87alVxfTB+3BREkxJLZVJqlT3/BF
3m9benUzZw+DT4L2QwJd5evUCe6dehsgn621KamuzYAUYkhA5XqQ43z0N7KesDVmqSvyeRotPLV0
SBaCo+sc7HhfN+3IWpjSliepGlsPicMeMjLu7FpsC3rWiKW6lz3l4DVOHMzEL9VwaOiPeH4YDOlf
+0lszSEEen7woQ3jkPhKz8HOr1pf7EzaOr9m6Aqz0O+8YmOdaQ1hmvqRQH92gDF3xbkj27NeW+G2
vV/d0GLwghy0B30SlDpKMVRAQDO1benV9UwXV8+O8vpkLsb0c0e0uEgrfxtlC1uTBzHW+HBCVp+4
VU5Ca5D+uTupeZvLX6OY/NwUQ0EFLG59YlAI4jIT2yzumj/IJR4f3RHbMvbs4AbdxQCJg007voYx
KTQqram1umTpghBku9D29aNtS/P38cRSognmjjl40R45GOXUxmVPSIjvWgTg+i0CSF71iW0ssGUX
CVidP2974tPF/W7pwC9g/VDeSAbLB11LcQTJz49gJqfb8TeXf43rcb3JEDAJ94kA0935iFt0tKBw
tM1rroE91cT0CM7DLmkL+tmdObh+AxC0b9uW1a2UWjYgDpz7BJSa8mxoxWedt/22/HUN7QHQwA3A
vdUlPKj2he8fi4luK0WuxQDz3C+Eyao+WWx5WzhtTCUoqbftySqctSY3Q8ZQ9EllnDewSj+qAYIj
m9ZeY3pYz1teyL5LHPVKQaVbBmJb+LOG71A5NE7aY7NTtUTAM+xBbrLNb67hO5CIcHR7OtBZ1Y1H
NpTtjvK++4FxPV3uv7k9a/hOYNX24IOWAa6zcM9GQJafGg3uVYD6ROPtemi72CE0d0D8uuUd0DVq
ceymEaIoQZtUltXGrWpBTwx10C2LszVaiMxqBBBdQwsiI0uo+dBEMrW34TDWYKGqbzyLG9klNVTq
9poVOvZr6FVue/SVLSitfqpYi7NpDzm5kDZIzpE9zxvPp/PeAOcYN88BRW2TwK5ZnFfVA+3lNoIy
toYL0drp+OQ0baIC/6oubkTGbrdtysoYZFPTe5j2aRO3NNCNd1/KXG0qf9A1YKfPxdTWBZZuFQag
YIlDNg4/mlT8e58EsYT32z1KW4lFe21i22DCkeSi79Qmh4ShrPdLQxyCj2ZQbcJnDtrzNKyrbR1x
ukYDjQEBaZJXtYlQkKbSrw5JN91LusYDkQmSCS0Bq6TtuDGoAyLeb8uzwGb4fj/YIpzcAhlT0pZ1
OAQTVIHqaMvpo2tOo7lSJeaTQP1eqSx74OMkrheSOc/bVl/lniCh52nAdJNkYGOh0Paopm0hEV0j
gng/g3y4xNIjz/u4nIci8rWetp3ANSpIDcoamxqrN3ZxKBU0iqje1ACia1QQSPyyLMhkBV8Hdu8s
y+pjPgBzu2nH18AgfRo4c5c6S2yggRDK3XC9raGHPPb9KRRjRcFCPRWAqtiA1qa1HO+rDgJoGx+d
vl8f5iRNuxzrm36042YpHyEmsK2CSNf8wV4OIv+6tejRdMFZP7uhD+rAbVu+up25qJbWeJAJUBDr
hWTkHEIcY1tbjK7xQTPYSAZLewx6LW64AHnE7G13c01rRHrhNRA0MsdGGG/P82w5gPzabHLGdI0N
Ajiy9TOamWNpsQsLqguB0ZuK2HQNDFK8s2mPIvZROAv0btrg0knFtkYh9JLeH0I5jh2Y27Erop3v
2kYWIRjVt8X9dI0MCqwKVYnutCkDKPVHnycNdO+2BZ1rcJBbtNobp2A4BmD6h7DPyCI8/6YiAqr3
77elSnNjycnH4ml6CxKbL+m4KSaka3BQW+m6g96tOVoS2mgQFvNBU77pYq7BQXYOucR8dAZkhXls
HA580NO2lVeh5tDalfGgTnASuv1VWtV+LNuN+7FymXCSc5urEXKdzXSujdgHyzYeQLpGBmm08Zw8
b8zRFFW6h96PDSFR5WxKmOkaGRR4oHdDi8Mc28mPG1J8Tpfm86btXsOCTFWirtIM5tj39qWTZaDx
dext7XW6BgYhPDayhp7DEQIeV0HgQynab7eZqjU0yK+JUE1emuMIyTR80MH1zbZzssYFdS0pKeQT
zHGpIDnlOwoCJMu2UipdcxtZpkh1Q6Q5qg5tjrlc2A6U8i/b3ubKX1oOsJEDBpKPamoOS8VCbNI2
r7OGvxDeK9TJsbRPy0h2ItJZunHp1b1ModsLfRQsPU3LPoCYak6Cja9ylQG2Q0NAMY6bU6AmFKq6
+MxJW2xzC2vkS4O5KNpOkP+FUmRE3WFXQ35i04tcY14KCE4YiFWZ40k+BM0rSIux121Lr5JLCE1A
taTHxXEXb6+gVxFyVNs3PvcqkK2ruWsLKJEeK1XcOuWzsvxNsHy6Br00tQogNY/NdskEn0APWdNv
i47XoBcCYlgF0RwEJh0Yb2R+wFzPtmRnzWcErb5O2mglH01dh0y7EQPBxrb3uHKUrY2bUlaFOWZi
iUs/6bXa5tzXaBfpGOUYyxqOU17HqCeFtd4GSaFrZCFp2rkhNaxfNjdTLDjGnZfM3rYja2whhMlY
aWd47iBon6GTe2vkXGxcexW8+pJYwMlj7dy9GGweQWZq48qr+yihScwIEoXjoOdwTl81/7LpgKzh
P32WM9pPOCDA08RAcoejbH6z2P/4Ov1X9qquf6vwdv/8b/z9K3qfrcjyfvXXf96pCv/99+ln/vU9
73/in4dXdfVUvXbrb3r3M1j398+Nn/qnd3/Z1b3o55vhtZ0/vXaD7L+tjyc8fef/6xd/ev22yt2s
X3/5+asa6v60GnSo6p9//1Ly8svPNhgp8Ab+8f0n/P7l06/wy88fux7+4qekhzaR/ukfP+161ap+
+Cnp5FMNN/3bp3y31OtT12Ndj3/ggYO5cY96NrFPeMDx9bevsA9oO3rAH1PHd6HP+vNPtWr7/Jef
PfoBhs6HSjxxPRtE5MHPP3UKslT4kvfBg2Q2SLjdANVHhmbEH4/87rX9+Rp/qofqWom67375mX1L
Sf8s4GMZCjVOfBYhhHMPCMr3WYieqxoU55J9hubeS20kBiYJNHLbIi8v1RI4O4cVb3lTp0nJ/avF
rpZ9mlcXPXRcwcFsLiHT5L2MXpPVoVhA2ggampsxdZqbDhwDV9XMp8Sf2v5TWjj1wXMl/UiKin7E
TBuUfpfqogNzUujLqYuXYc52WRDM58OSfpXEBccpcpeqbh6q3C73jg8OfJ9kL7MtMmi6pTwMuL6t
5izpCv6rbdwbrT1xhAyV3o21qaIKqMOQVu4NGLWfByUf0wqqoDMXBXTn+V2r/C60basOKdh5wlQu
0LElUIBG/+sRkl33TpN9dvLqUWWoD/qaAxxpPeU2Rn8G+YbpeqjeEe9KLNnesVwUm1UPaWan+zK3
GsJPkD9/gGr8s7D5XTd7RyS9VkgAi4qmjl2lnnVGBt/aYSjfBZFmfg7B75OImcPjtEF3wy44hdDd
Uh9Ib/R+yPF0hY3e+zSR+zTDY4Kj4W5gkIW0LeTqNVjO46aWb4DRkbgPyD0EOubDbDqorM52D/Fk
/DF6xYuPwD+EXatDmB/9MXUyFqX+yOOW1tfdMkEkrycSqrcqf8lcQsJJ1MPRM136OGqaPkDKMt8P
wKhcSyNBNi+hIJ0pK9a2rkI1yTEOBmjNdW0GUdJ+QfOg8QQEPku9szFLGhUCn+8vRD8zquyHQeME
CD9boE4n9b5Z2i6GdvaLJb2bwLcg0Yhf2kdJKLJU/lZb+ZtwszehRwdievWFmicelxpblKEhFYp2
SBMyzdZRGGva4ZiIqA8ycsxG/ckv4Y07bdPjvLRQTGuLAKfWAycTRsZi3IU8LI25xNTpHOZ17cXw
hw34aud7w3PIxEHANTS2aRPopJZnvCZgooGm5xc5Q9Ubs3KPaZZ2h4WM9xgSmyO/M3lMbf+m81Kg
plLqHjLCrqzO0CuhveZrbUGlUXMEppn2bnJM3O+Ib9+UqngZi+m+aPDcpVbLpYaU7edqaIoQw0RW
mEF9O0JJ8o5Bzmw3SEscfYZVwDRwXbfuDXpwExRGUYUOPbfv4sAD+X2dpXdpUzyjC3VbD3j7qsAe
lLoLom97XmvwZ8KA3VjgFw4b3hdh0eTnY6mvyWguDZMXtrBVvCw1ekwFbpKvfBqVNQ571+N00oke
PEflYaFwdOmp8AAR+OwiqHgS1ASHW9XXjeuLm6VgVw7eJmCp+sGaHBlahkHvWdGj6iFbDHXcIyQu
H5tuuc/8WZ5UG+/THudkHusBXAS8j0VfX8i29vYiG8RBixrHzoM6qu5K3AjBu7uOlP6O+yS90z3s
S3ESyfM43Umr3QkPv3tLhsuMy4tF43l9jCR0jr5WBueJoCPVLPidCLr4YZ5XGnxxZDnaWT/GvtOb
SNHizdLDZQOGvdh1sgpYb8dEBUmtsG8tiFCzJn38Zv9Uh4TMg+j3bs4EKkgEp0imy73FZicifap2
kPHtItbkqNbYeMeNnILII7gqDELxnePdEAty2A5n6iM6h17EF3+KiYD0u4BiyI5YpEOzFcWeysIb
Ua094USZ0oF0XootUTa+nqleJksPMfMqgPHwm/ahttuHU/0s9AeYfFDgQ69+rm/9VjehC2rFTyA+
plFF2Z6SydlZouIxbOo9lEvAGNfxO1B2uiHBw0BlvH0YcngKnT55LH+r6Ii+noTgqq9Nv/u2du06
ZQySv8RAeDItl2zXDgTd9KV8no0kcaeqLu4yJCYIWPQ+H+scdM7uoc7ne6h0vzmd8KMlJfYZVEsv
G9tS0Zjhysqaikjl8qKZS3Cb4+fh9q6Cbrx003TaLS3cEveKx9prH9qhcs56ntshsZZ7kAsjnzU4
iA7lUD4ehyaPasaCFgxTVgGdTt+q56grlvYyGEqcNQIJ0dFAY3wy/MrV7o0Zce9Ipm+Dqn5srOJz
0UAzM8txFsomyGLwcUB2M21caK7DFNGl9OJSsisbJZejREJ265ba3zl9oSPHwrt04A6moXuQzVie
gUfhRdvShXp370TjYM3RyBz3TFIjjpnjTTvML9p3tu9AnHN0adQv3s3olsGBQn068Xmwy0zdYUhI
492m7A4zDxgjlxp7fCoOdn3+tpj6dvHUNWDijxMeK5ozfDOQU88ZtJVRFqovCkitWD27MqppoC1p
/KPAcEnoenihfdY+VIvE8FeBnei59Qr9xzKWmZ/UgXzEOXioJxxq3/Pvgir4mlr5CwG1+85xFlhv
MZLQnZf0UzrV17Kc7zOpH9IOKqV6KtpLt24gqntSNgiY9QpP04UllE0tNAP3oLEH3LWqHm0rPZs1
k9GYZy9Wdtp6xWCBAJ8ORQ32znHqHqZRg8Y3wzPa2GYzp0Fi+fP9pMb0rMR0305NVXFjlRlcKbqv
DFM5dwBRlLvWa/EItHwBWOVtnjJIK2cv5QArA2H14WhpqY6zTmnk5ng6PsLXjSIPINbMp4NHFmfX
YO4W9xMvFg4rx2kZvbiC3GssreItELhtrYV3Z4/wgWApwBMO4tm41lmFqnEUVNbdQGHKhyHgITRa
8TQMxnkocPZtLSBDW41hNsIa1DPnIWEtxrTb0w7mkEU1fcZwvolSbeTRdL5sje3d2zl2I+thdOmo
8xni7OKZuvC8vSWvdQ2ZbELsqHXxqwcFpslda4KW+NBA4Bifr2sH5qhM70AVf9ML2oXB0mqA7HAx
FoD6Dq1coKAJYEvYQjvmIxgyp7OTpYyGbroXNU+fIKWAX0Z2D6f4rhNVF4lyrA/FYpc7gtgq4jWC
Gu3A5DiiCfa+UCRWHexsStI6tBAI7hwpL7rKflJzSePCqMdKiWGPuPkAcmhnZ+rsBfp7OH4wV2UJ
608sP9s1YOIJ3bRWRwqWbsjZ+u4eWtzOLocU58FyYSELgz8cjaPpe5MMCw+22zKtuRob3WO0mdyQ
wt+7qJheCB+3psdmsjqdo2HU12bE881E5if+rBLzLgbOoIONFDm2m7jiGSyTIpIVHO/UU2jbz/hJ
3sOcQTa8C6Wf3xrLGU589hCAB04Ng0/4vZmbvShdPmZjMEfmFGLnsmKXvSt0BJNVxjnUTqN0qsY4
T/kdz12E0xBlD6fFTrJWtxE1h+UZ8FYTFu5sPWcEzszTUM7uLFx0mXpT8s0YCrT2dlnqnFU5fYP8
9bgrlDdHCHrujU77IxSFu0OQuuVOmBJul8pgb3qcYMez5/Oshn87GRZg/ruwmTI072b/bukQL09L
Dp1uwbxYOJOKmxaeCPP62MaSuWckz/vDtxztP0pUL8XXVnXqrV+noe8y13/7Xf8/Jqu+d5r9/GGy
ej7UTx2YrZGu/vG/4u8S1t+W+yNhZR/Q+ucBY4R5Hj2xcv6RsNIP0MUlrgNMg4+M1fszYfU+II51
XR9KYsR3wHL1Z8LqfmBYxOa261LPC4Dy/Q8SVqTFSEi/T1idwD1lva4HJ+E7yKjfJ6yN4syx7KL9
TE3xqewtD5EAs3aMFs9I1zVusUDSODT6uS/6YF/WPkZESg/jW47WTyXp5l3f1MseHoxezRZM7rco
vIYQ9qWHBDVkzXLvuYh3gAwZ9kPbw8bnLSKfKpsPZnLFcYHQ8I6S1Dufg1Fd2DPET6BvGxwWYKXj
rPNu5m5h+9Eun1y/nqFGLPApEAXfV5gkR2So81hhejf2rUIeKx9pxIL5/Xhs4ZdL5FNQGweUW2vY
hUXl54iJeWwHbO/Pp+w0Q6DRIcqBDoO44iVt4eflsz27N7yuLkRbvFSLeBY+ItzTPwQpuffQogqt
rtpztfzaSRjsrmxuh0BeWIQjdiwWyLdMiHeNpR5zjkTcqB6zehScmCOSsN3isRJwJwQh0Id+c3h6
Bsni9MyHytZR0PI5n4cg6nJ1m/nmctKnBE8gpxYGmTMKDCfDXzxD78KEOUboDzzH8+uWFHcNwptE
VCL/yPulB+OPWubzlPbzAb1AhMcITL5lttBnR+A0+fxQBXhJrZfaF5NmV0PZIMll07VuHkmPT+tk
/SghFB5548kZjtiF0z8pJh/Hub2t5+w8XXq9c2p8M6U12A2aAs7bWF+/pTcQ0jTgI+kv8xm2DZxh
/q7KPBnynN0NNdJSBlfctfIRxBl678t5OutkK/DuJ0KROdtlDMHafmdaBGtd2sDoCQI3g9fjBIiV
JpLDr4HkKGrL4u1UBijn0zMO8jEIyjwGRasMK6Kuv+UfosiHPYY+9aMuAmRHNmLVZnHtC7eu1HHk
1LuaT0dncrtLjOZYYaDMcDGlw3DhM4zRh9Cit7Ow8yvnk0Ro9WzbpLkRy/CgR3pwxMDjJXCPqhHP
2oZHppO6zVk/XempfuzS9jaFqGrkFvVth6ctGnhTUl3bXQ+k5zjl+661yl3hVM/+UL7MBcaxPE/m
sfBcNNBAHQPWROntvVONI8jhxKrcOstbRMszjoKT4/ft6/IF2vKIYe0bhCf1gQI/tYf8TwGfDU/X
zSXU26GWh2QcdC7QDKf3gygQlKb+MIVpCb9ZzPLaaekRfF9Z7Gb1bTvjns1B/kZn+8ZIPoXjIHHs
RP1GNbNCmVsygpY6DiEE3A7C8uY9NIAFQn3ge4NqvIQI6ePCUEmxMkQKssDWTto3dQTBcfcY9KMC
48GcXbCF9hj5owxCAsvlSHFmJor3SQTCCumnGfaity/0JKaPwgGf29J1SMjLVEbQCs92KmidqMjg
PEfMUkekxALUbca44cWyXxakn+CPfegnGIRhZmCWIigxNCrLX3oFtXAgTs5SS7yl3Dt8C3htf4Ce
OGKnzDT02odZdB0Q+mN41Ytlh3ISiKqscOCyi50Mn9gEqHOckiHsJNt5AbmUqGodFWTgY+PNKIRQ
ZwlJl79AEPESWuRvfJLmXhaIecCBjOSmQTwlBB6tC/IqguZsfRgyB3U/Cd0912kfSp49tw554sTI
GETs4gAteQSE6VDu7ZM4n1ei9FCibx7xGTEMpwaWtkZpQwluhQVH6Kdn8MoN6IgdS1TMPnLuLkc+
pc3DgMxvB5xqfVGZun3WikFaXiDfSs1w+e3cUOgmnS4b+hkcJi5oFyeyynY+EhuHDPGJOFoceZ0n
BPImb/gN9/s/PAQBVR1CAFSLfxiE3OaiVP1TjSDkX//716L5v9b7MwoJHIKowfE9z/ZOAPM/ohDE
J5xSj/g+iuvvyubuBw6CV8Jt26Z/iUJ84hBkwx7zXPy0/59EIc43jNj3UcgplPGwHnSlXMrIelSU
OalUWS2Wz1Zjf/FmB1TJ9U3R2l9lJSskz+45KCn2qEOcI03yd51Ur7hLtylX94NLL+2TrQFNyIWx
LsWSf0oXs896HY31iMxd3JdqYVGDDHjP0uKISGeCQz55WJUlQzDfzm15E4z1fcPBctXMj1zRc2RV
dzMMY1gxCyH34sZecMrMlHo1JcrzRaFlSKF75Bb2bWU1O8Gso8ng/lXT2nC87M0e+UeM7l5Mjp+A
w/9O+dYdIsWPaTXg7ohjM8jjwC3AUapfq6p4Rm+2jiZXpWEOvFhUleoVYhnQgsagK0o33oCyFxJu
KsA+C11hyCNBRcOo+VHVAj8zlb9CuxfOvKhAkDSj4GBPt56Pb25taiKk/fFoDPJUV93zkeRYl38E
aC/uqI1KrdN/sjrriFmV/Vj59509ZVGOWvPOyp2956XHQGOpDrqI4eiNt1kpFrhD5yyY0zdnVJ+k
jV2xDCC0QYC9ncxc7SoH2H/Ymz0PKJ65RZ5dll0TNb1lDsD43KALQcOmqaJpbu7xs1Voc/84Mx/L
Klh8DpNCe/wz9/wrRDnVLhWo5nEITkcVb14L9P3CwGpkZPLqpNeIUtSUYapJtngTS9fcF9nyZXTT
3Uysj0ySc4xWAj+zNJ+skXylCmaXT3DstmNTFOHaT/bA7kgwXFn0zhvnV1R6rkUmfq3tEiIXXf2a
NQ2CRr5H/DCHKa9el6rNYsI9FTIEaaGUBTJMDBVFuiuC41TMX4LCvZiL6RFEeOgs+VcSjDkhda23
Ie8OUi23mJNWYTd3INnuLLGjc3D0rDoNdSN5TFNEx0XzCRW6o23IF9Dk35fgT6G+upekv0mX4XJ2
6k+24iiVqOo+XeZbJ5BQtLGWWyGZQrHSjRfRywiN3BQsum2A6RhjgDijD4aDidZJ0yMp8Tm5dwH+
/SVMu1rHIKB/LW284dY5t/LyxgTpjs9e5Lv5McWbx0jAq+HlseQ2SIWqS1ucXkHKbybP1CE37c7v
0h2mNWgICeOD8ZsDa+yLvB9NNAzpR7cIUCcVxa9W0R/weOFE5zfH7g7GsY6QyT0S7USIXH5NNXkc
kYwAHXYxjPIGKQKqUyMKedYQ3DWj9zXQ9tcenE+6r7492kj5XU2stzL3znzpJ9rC5nijfYHhzueZ
ID5y7fPZVFm8jN6ZJOUxcPWnrpxuSWMdaVEdZ34K97z8Obf0J+JMj2rkb6a2Po4NUmvHOS/m5bEA
LR5ksx7HunqdtHM+UpTmvjPyv/cYv+8pfpsQ+4ttRE8T7UR4CH/NaI7MTdAMfG2f61MMkTb6obCR
0/C6iCudfR0nxG4+2y9pfZH13UNRmViNP5qf/MZvvX4KNEgxjgBSKxsV0Pd5YhU0Y9O0LWhgeaV3
boa6vC7psTHWLnPkRSDVbaGrxwq1Pj2nZwptEycTKHdUv6Ep/of7f59w5p6gBf/e/18+yaf5CZWH
Vsj/87/+d1ee/nZo56eXJ8QCx6dnVT39UY7ovm+g/2vtP2MBOHXqwG8H6FS/r0hw5iH1haopSgUn
DO0fLfRT2YGgsR783nbH+/+jhe5+cBnBihC1DSgPAFz/DyoSpwb59+fMCRjCEERDmB8PUI9YIc3m
AAStTk3azwyaX7Qh55XHYjQWYkWGGD+8Lyt9KNT8AziU/ZcDfvrgILBP9PNe4PL1yD0LbKfpe7fH
8Oe8a330Sjzvs4Bag3VquxC72lkj8nDA3S+bDOm/MMibVTe2YYVsA7HBYaz/L3tnshw3snTpV2nr
PcqACIxbADmQySQpihQlbmAaMc8znr4/UPXfS6ZYyl+3N93WbVYLWZHMSARicD9+zvHUb/X2Up/M
7VrnTpZ5E8XVvhDDXdKomyzp/VCtLkA9b8fyi5YbO+gCnhka7/IsvS+rL5Hdbs06v9LLZUOV6z6Z
h6NjcqQ4xrJJp5K0w/S7Zdrh4P7J6gCsDd25Vzssb2StNvRCTr5EerVT2+zaWSjv6fFnGRqYkjT2
fZhnG3DLT6QvD7puXci6o6dD/C3iokmj8J3ZTHcDwka3GCrHSxr7esyse0jmd+tHQue4GEjtATfH
i7Sxb0aH3tGFCKItBAtfCXR/6pistN32puFPvXKZCN3vIF9saDl7VajB17mi1luMxb5Qkm9R1Cdb
0jN9Z43VR0jbm0ouT9NMPNBGSrRVJ2UrlgHChHxYYYtJp7hryUbxEKNd9/UwgoSkvhYApEhHc+Pa
pINWe1lVpo8n95VGk1G6D3l6PG8ysz/DsXTYCqfrFIaLCteDyAPzhxVXe6GlrlsaW0+a0jwA+Pg4
Yxwio9069bypY+PdHPSJK83xRiTx/WCGh8jJNnpTeGlmXcdcvKRQ73Fx2tbzxH0ctx/DbPqQQcjo
ymoXoQFBxuonS7CJtME3Yn0P4PAOmGUXU2eZa3rg5mV2XZj1bRlMSFyI/iJee2JeSaP5iPLAX7tM
9+F0qIvCU0aStfXtwDfZlAjtgEuglmj9nWqsC9yWmzi0Y9L4wcsyY5dGpq9TfrfwIUsz46puubAH
JX8aVxZIbxCkkRX3c/WJrgWXNOu6pmC272X4zjHz21xYV0k23YRyuqnq+r0DwTXLlEOd6g9RXO6l
Ix6GJtxqxCNzkN9abJMp0q9T0WypDxyH8CutXH3a892GFd81Kjyapvi1xgrRuq1El2QX/SUL9Co6
2ztJU38FRE2hSYfDTwpdgrW+frFD2jQ5JvrtQ6M695Xp3CcqCXFmb+nV9rFRQcJGDexhMjZVlxy7
sQJ9Ku+CYVfqhRcY000y1zt8q69iqoVqGW6rpKT4IY6VkbljUd2agXKvz70fZ9ZVhaytl6aPvi11
FW3Cs7y+eC78g/vlU3ExE7h31rhpq+4x4CRsg9yLpL4r2G+JNR/ilLqUWe6CjMZjU+LLJvkSULul
c6ruqlEChWX8gNzar3rJN5qAAPKN2fZ+2nVbQuydDDmsiPShBGyHfiAyhxgyrVNP6WUo9hj+Hytn
8AAH2cP0ruEUKrvC66r2GMrhJpe9nwA3YGNxEM1CstBuE2085o7YQWVYPNpDwCsXtJlPfJymr6P6
g25isjpW+zL95tgWsCh5w2S5qv21ETyCAMOjgUvfVvvWKG+TFdwkncKhiJM/UM4Q35+tgk5uHGJ7
IHWuG8KrUysRYqfcNOKqfWCuj33HkRLCip0Nr9WLfV3PN86IU1QQvgN+uq0sZ6Mk1a5DSKVMTCOL
oyrKT8B6G0ePKzeifFmBVhNkbxtd3wemDtchvbbz3p/K/rG1iwsh5UMdxF/XXSLYtySN28YcvGB2
LszSvm6cc/xnAolfTitJhi9tVRfS5Ip+dVrpmagtM126hyixaiqr1Q7RiT83Y4oJenLmbNTeOhul
bhgUMKDpUcd4PdqgNFKpRq5SvewuwR+3lmv5knzcQoZbGw+wo4i9jaumoXNbEbpqD3KoDUFE8lD8
DBdfMStfhs/PJp4vXy/QwvrAtuZoBm19TnWS0khDS47D+EBvCRcv3gvFEW62Xqp1YV4NtklhgCgj
03eNpe+HqtqPnQGYaGxz9pOa9r5ZmtdJJ687apCc15dRb12VgIhTUdwmRXioOVFRZKG77o9wfm8N
4dzGRvOoL+EB0NArYvGQK8Od2fGYxdw/5n1yLakAN5m8ampzi8fjtzyvd0No+PbcH9XM8GUaf2+5
tYU53bQJgxAC5XbxHnQbNlE4N+5s1a1HM7kPGr/j1kH1KYSbp/MLrpJxzgsFyo55hSvZocqoYr6I
Pd9IS9YV83paTaHbkuqVuqJDpy2CKi2gMBQxraYi9w23uMz+lin/vx7pC8dh2l7M9sq+fcWNvY/z
slGuoLV+fxXH/9df/h3HC+sv6KzkYjYSXfvZ+/lvTE/of6k63Fjdecb61iPt7zhesf+S6zHnGHQp
VQ3VWhmsfwfyivOXbgpDqpo0NdWWfxjJW8+6pH+vEZzi4ehKPpH7VPIlT1tt60JnY8uqOvSAQY92
ocOBj4Gqf2RZjyvrWsiCF6FDCYIT6GxnxOk+7VqqbVIBIMUV1fsqsdNNQKXrYimb6FHFQokLo2+d
Lf2jVFgoQQRdtmvvnVQEPwZlTnXXMqNko9FfrHCrKBu4gvIouu2SJriMTbJYcCixuiQUy7HoS75T
7rTRbWlZy14vLPOrmQT5da/0wst1Pd2Qlmdb0Tfe2EW9m+l6886Q2eSpE4XysadoYvSQWwpHlp+N
kW8RlBHsANpBUEqpZZkLHjrk/8xDEDSbHEfwm3FezG+0JbO/P3+XNrDSwG2kAVFAHUnus0hd3s0G
/6IVS/yutGrlHttcFdfpLOVT7V7qG1pqi9xt8rD0DcC4o0UnzKvFsiZ4h80ALahfRQclKgSPvnzh
R1lRdFS5YPw2VdTSVQhilxUKO9KwqVU8PUnnbTLVnrJYAkezLBZ3S9qYV2Hb5fddLqpPsVEGn7RJ
myCUwJ6avMVcCuNWBNVytHWoP06iCW+hXWbi5nhZbxCPU2wIeYn2HDtIN8rpMon7vHFRctSPmigD
T2lFcN9NVt75oxqr+7kJARq1gfwgUOv0zhjGVLpUl/QPAb2Ob8dUZLkL47SvAPym9rHKbeMpqVRr
31a86Wga2ntcaJXHIUjDvYX100U6hMUmcGx5oTo5hdZ2Ep4A6as6c3kyzFH/Fs+JIUCjZHuD6f5W
FbrzSUUkcz2N0ULwp483VkEJlKbdSgyfM7/VVRi9dorxtaaO4pOuaunthFvTp7FPJV3lZ8q7ISmJ
D5EdHkfQ7wBWhu0SGdH1FCf2cSmG8uMUdurHOormhzjMzVt1oANCY/MreqqnH4YFgLIPVAXm5Yqa
AaFuylFTiLNyQandtnd6NjcXdbIM3qyY6caZmuGBq+kmTuirNhPDbeJykp+jlYSTRUEXuUNLtYc+
ZsFl4ZiQumq6vnpakFefoOqR62bKfDQqLbzNUQE/LbYy7p4JUKJjbwq5pBtoyOmRgD89Soq17zKN
QHyOYS9qSxfv9AimXmdIgnazNw4h3NJdm7f2McOj1VWTQvXHDELVMFrFe3qmVNtZ9Oot92pzGwlD
2eQx/MWVX+is9SuI8PNRijn/sRKfrk18FY4Bwc63gOZgOzOF0dMmibqP0zg9ZnNKRDFL/UM2x1bs
LrRo2I50ik28MGsGArSw6Ws/R822j8J2un4mPmrBMEVeOva6K6xwgnATd9YtqBvuMjEv4ptTC5aw
qFg6ZSj8YtJU3zDL3qvz+WgunboJxjGkvk0xu7gYwjskIJukLWiUCrJKWQ/OHzRGHwfwnTNhkZFl
/lDxsVA9D7b5zdJu0nBnRB0NA5GNm6abxodk+ayAjmukktB8krtE7hCRtAm08OABkqYpCavhaLb7
gvAZ0oHnBORpcJY/F9NDLYvNlGOydJNMX+Ys2icQj+LDUC0YdGj+ML4bxMGJrztiQI6lys2qqyKJ
N7YyfQbBaMKUskezjdhCXXzTV1s4guEM+6rqh+uyKv0IwlLgwWy8SPNtlPmFOFhWexd+qay91u+7
8k6OflGOXkrOSu1CvU0Lw60sP863gfPVFvuEw7nPbDeCS1cFFzFPFvbwaz8HdbxtrJn6g7UFfLaj
x6D5IrMnTU67gOJ3NVyEGplzkIW0c9V8/Od3vd5/m5L2vgsojhsCcsjkJqNxOdTyAEX0s1lokOzu
YoOWpxAZCeCFFrdefWenlzrOsE+N5egXpq50ggqqUPxuHNV9hXfHozSDaoPkyoMo6uNeQQ9c7UoZ
8tgT0AALHUGaTJX7SB3cIZS6O1GAoRDsFrBTHXAIMA/MKJp7GRubtjbfGaJWPK1rvwqYjPOiX2PO
/zh23TFrzA+5sFV+e/roGMNVny1+y5UnkrH27Vg/Wlk1uaYkyIuF/LGM40e1EF/lajBi3BWm/Sk1
nNJT5H0lZ1/G9oc6/qzy22195ATxSAtrv+j7mzlo4dgd11m0xo4aS+NhqroXY32ol0i4XUtSlncu
DRVdCOyXaXYzKAmEgxQSdL5vF82rQaBp64WYwN5EIx1nlAutYLHts/p71SiUnL8Est9OSL1Cxbis
RnjDzuJmk8aNfmloeCztl36XDvl1rH2p4tjPugBCa3pVFU1MyvctMubNnJmbZfwCAx3mx5EugPsp
f49GZCkOuv5l6bWNadzBgYH251X2p9mId9o4eb3GMogWB1BsauYremQUlyMmNQIh8txsljw22EWA
Hkbd7C07j5nzRCKS0uvr2snfNX1HdYeGaFShYpEck8X5IszCq/tPuRrXkAeU/ahlvZdAq9qEhfU+
6xfC8S9JftkXt2npx23hzfYXad2rjS9ALW15VY7bIfnaNNVVnN8M8r5Ijna0yYuPeXtUg3AzY/nV
5uFN3V/awRWrcO9YF/mXJG68xt7Z5J3Fj8jS3FKp/Ga8pJljn6Ve72wzmVyQBVHcs78ZtGXGeMa1
sFhJPuQGDqIu/RMKuyTSyQ9W8D6WVx3S+kpuNQuKOLlC4+qtpxil+uQk6vwpN4ObXpauUVzBUHSz
bmMsj3HjitLvtNqL5tsGepa9sUzHp064w0hjowP5qFxWc+p25LppDPH3oxJspu9K8KMvL5bgR909
mtWFUL/U/aGv72P9A1ybYdlHQ+NFUQnjyU0hpnSUbj7Kh1m7herg9i2+UzEn5r1d+VN+qbZ7SnVJ
dcjVuzm779TxKUUtw2vTL3QuN7Pbjct3Jz0oKy3YX9pNZnwPksumL1xCl71I7ib+yf3kqd1BKPVV
IrGdqgnTok8iXZUlipvzvZPNYPjcbrqYXUPt4bNvWpQAwvkkx70FhXVOL8z2upsuB46qBfxkuTQj
eGdQzIxg04nRrbLrMj8uHLmgVWr/Y+w/DOwgpd3l5WUzfMrrvZbtcfQgnAkp24QwjUcPdylPyeBj
5H7RrIw2a6co12mDuibpXbu+VM3v0VT4am3tbL5sObdca/dGc5uGtmcj6B2JqXUZunlSXKdjt8ma
q3ic/G4AdqohRFXjxhrulxLNEiqiLHq3UNuyYJX3m7jf51CoQx4COk9y0Ws0+Vthmy3LrAgjqG43
GfHYiJR/HItHFYSPenYXU4IlLIxCtByx7+BtXPRexcTMrNB0ARG+yfDICpR3ZvpULO9I1zdtvIX/
4+rjj6x6qPW9WEw3C/eqeRTR5zp5wv1u05tnEAHt2WP5JC8hB3M0la5kumOfIj5Uu6tQamV2mMqA
FZs0Y+brti0yP3Zq1hZax7kC2+6Km0afc5U7Sx2e6piyKcoN8woWcLUdTAmBrNCGj5Vw7J01d/1H
I4lH2E/dwCWViceUswTWM2wZxRTv+eQw5rRXbOrQWnlDr9dm3xWtfhmN6ujLnvlH9T3vmiHhnTrZ
cKig1fiQN5/s7n1TissqZw8ua7AWxV4zdtvOMa8tLf8Wt9N7Ow44izmy56L2o2SXTZtGtg8lc19a
heX3mE9dQgm4KqJU9cIh2AcEJu7UogXP562jhp6CHiETP6x26Xa5WYRwyvplvI4qpdyqy4XlEMOs
u/yo5P3RLDfm/DSrD6L6JlI5Ubk/dvldOOeHuYG6nwneZAr4aVT9hvPQoGGOiO6zgNi/usmy4iia
EL3ewIm3C9vR69H7zU6RXDjcIaZDZWEoHjrehAUXbNPNHIlg4O23Jb6WunI7659z/EbZau+ymJh2
3xcXSjQ/auO4bfN0ty6mfjB3Q1rsK5WFVHeHxbbeaxAYsgXxQMQNmNyXdeoOS/AUldVBTnda/cNc
4PPbvlU+BPZWtQhAHW7kFwn9G/DJSVXXpk80dVTVkshRoeP8UudaVKPJGsQHh8QaH51hwfmgykDE
+ifizeWYainOE8UUb8Y2rIidQMSJNdQtyrb0J5TzRzjLf0N9/I+M7le87/+bNMq/FSi7n6Pmc/xa
1Mwf/MReDPUvWwgNSTFvkpKh8y9WNz8B66B2qTlojk2qqf/CXoT514qD8MJtFUY4dbZ/QS8ChbIF
4qJCM9FXHbL2JzVUsRZJ/33AWXIlk2sSiIc6KlTxU3MUQzHospHNtW9Gdr9NkvwH/XTjz70T1ptE
CSKOfPlxgmVbN1ChLFWfXTMQhy7tKSIpMQhLrWS+TCDv0LJD3wWRszyJiKKNOgcIlTBrvvj9fmAm
f/nGQE8UXaCbgVSDWL0sp41koE7Qao2/2HZ9NJ0h+liVeX5lxHN5peppxnmr1OcsRE+Kzc/zhMxP
12CkwXM/7XSEO/yoKFNc+0q19D2Sq96B7NJ3E12s+oGzLg4+K7Td5dLrKH0tqz9lXSEQoZpJSAju
82SQat7a0OPnMivId2WAbtSQAwzzZRlcBLMILENd+dSnjjW7PTLbBf81tMrxjbZU08cm1TM0wZCr
PohQ773WGpTdTEtw1euXIfDKCannPKKngwVsvZ8Xo9y0dBv1WjONddR61Pk55yCr9BHNeL3Gsobv
tPHsaFGk6qTzwhznH5okRCMfoUmFOziz+TQ3nePmipqcO9meC+Wni08KaxU7MIBtnlTw4Z1niQIC
5tdEE/QG3wieeZ4cql8rIV0JjkP+Tau03YDhrGyfipzbM7qrByrPargtrfcBhUBrG+PjwE1wUWc9
Wi0SR/53jPo6SGPfXqUwur3XS+XcmnhjIbJLSRBhJDritB/GUqddGSb0eNfTMPRtsys9LY2Lnzqa
f6xKrDYXp3OEIGR1HYBNA4ny9XLXrCWO6ABOWxYsfbFF4p0Wwbs+v6Jn3dNijWRJdXzO4UT7ZVTw
YCpAKoZ0cDnM07pMiCAtqcyu8ZEB5hs6JatXYz6vgBA9Iz4bIpHfOVkS6AZaWL5LJKS0oOu7rcDZ
u3MBUZUrNRHJIw0N04doziSKozHdTeZsCD+xw3PmxM9uCa+miS/MEQsdwxYU5uyTQhKn22LMtOz1
gXEnv5Fj5xnpEHkLpXBSYrPcNlRPPbaJtTXVPtvGs1Q9Ra0sj5ZU04XRRqNnKDCaJxO5VCeqFrWJ
kvo5/LDdTM3UMFvIFwiQ87WKkwvDOmoYa96McE138NXvumUubtIkLPwedOZMFPDLqWcg++MCoS6H
BQWn9etlYAwKzJqezD4Z9GYvGnC82B5Aw/UfFHV821qWMyOeFAI5YFWQSw2mDkGpZZ86ZGfQ+8FQ
GbFqmvu5BnCZOZL8VLlELSzPRdqreOjV+2O0lbVmaTYUY662189XpqnatHpT+4ZqejSe6LYEYhaA
Saz4SS5t+A956Za36t60gUri6cfvb5XnA/zkC3CfajwtdhyOOD2L+kBpQG7D2g9NJ4RqmcP16/Pg
IrOWgN4ORuBHs6g3fdHQNKquHa+UNSeLge1z12Uwb9OlvVIHxyGEpl4uu3vYDvNGTyIHznun+iLS
C99MkaHKHFC7sKORTzOl77RU58IMpmE+vdPthBI2sO1tXqQ1QkbD2IyDE97RbNC+H6K+2GVBRXE9
aQC2Hc5MY4pm2r91dvnAmuQqaAavmciVYjL9w8R3+xBHoARaWUFFsnh1U7pMP33y/igw/O9FfTfV
9+J913z/3h0/V6e6wHW8f1na/B9iT6PCX/tnqt3u8/L5f/A8cfWy/qatf/Qz/pMI9Eyaf/4dxz2T
Bn7W3viJ0IgHLQ51E6uZ1Tz379qb1FACkm/C9DdNCGjrzfl36Y0fCQqpggBQqibmOfJP4j/J93q5
79boE9RJ18w10oRWeHKuFG1nWkGFgWeLFct2oN1DcT0ABziccYG0pkslkAUWhfRBb0WB2Jn/ha1N
s28IeyYfW0oZem0q5LEdRHowakeZt9pI+Rq+zNK6/TQlN62cOX+jImw24xQopc9myVexlqLctGpL
k6BMmVJvLmIj2RW0y3GDytQAk0UfdsDepeZmMzLW7fOb+v+L9n9qa5H9nxftBaj+q+W6/vrP5WpC
0aRQv977wubQXy32fi5XnUoxMlMVIhtRt/nM6/2v5er8RSJDNoI+VV3//FW6AjMM1puuUwJb/+xP
luvpLYjqng72SFM4n7VVjvr6ligWiExJLcSGchMFlqEV8SFKWi3YT/YgnSejLKkoiIJC2bkeP2ta
8fJ+WIeGmkmtHGoIidlJrFrQnjpO9UDd6GjgfKVI5ntaeiKvpJnJuZ7vp4/JPU+hD3IZxqNcRca6
aV8wBoccU2CYdbMfjTkIRSu/xWMzbZcsNB+1uquuozA5Z1n75pgaY1GGF/TROZlaQ0mpdeTW7Nv6
aigtp/q70kXhI4JYAMW6ujMbWz/jEbl+5ss5XZ9TkHZS3tflyrt5/ZxG31lqqzuYIFQhWGfQJfIm
naWgSWAxZe9RS5TvXqzz25+f/Yrj88aIuiDjXs88S3tOh1/M7Ig8GF+EcvaNsU4PUq2Tg2mBx6q1
HD+oStvv/ni8NZAmZuN0JYw6WTVtlrT2otUzESnUziH1bIq2140ZxhdSFaP3+9HeeIeQ7kGIBCIp
wzgN2ZrWaeN4EgCBaQ24Os03mpIdY0y3KeAYe2lH738/4Am1R/ICHdboSh1x4ICcNv6e5wkXnzmd
MRUwH9ohcS6NZc7PzOFbg5iqtWrIYN4hc3+9SoQyYeXWAm8ugVagdRxLSoRLadsXv3+YX2cPr3cO
OCZOI5v4Rd+O/75qSm32w7EB1TSbfIhvpFmKcNsr8GQ20DOj7LAkbT4ZP4G1f8zyTsfmWCX/RbHB
6Qm2cdrrT+QJbhxRs/jDMCveEFbdgxYN6hagA4A9LpbLpWCi3d8/8enMrqOuXna6zvXP61uzwBe7
YUmXwIrCaCGcLoLc183ApLpia+Gy/cOBOMk4QC0BYx/O/im9p1PMpowsY/E7iybFY4RkT+RqfYaZ
/8vjrOelAYVPwvRm9Z8cYRbsg0wxIhX2mzY/pUiGkESFkWb+4TbDUhCWMs+yJkbrQK+nbajNKkzK
YPGN3ky/6ZypG9XQ8hvVzPtDIQ3LI8NFp/37OXy+YV6eliDAAHUwyQG+yIJOTZLtnhJ2m6SDb4od
/BwXpgzklJ0p5L6FBz4mziao+p0qzy2TXxanbkLJgr7OBWiue+T18+r93Cqw9WdgGhlewbCBsmGX
M/5pxaBvQhxsoKnPWnf7+wc+vXEpuMA/oyZDVIHk5VTpaRWYTQlOOz+wmxmBdCMXELIkmOvJy4pS
if8Uz2E8SKiC/BqNCkfN68eEaDeqtNJWaRBaaz5iuHIfOGlyZiv88lSGbgmbNJdoSGOgk8m0Bo09
DUnct/LBPuA2kn3HU2naRFO8nLns3hoK6w/wStQHKHpP1qnS6CViMOoTMnLa1Y2Lnl9WNFIYijtu
ijPr85fdx4MR3qkQ4YnRtF8SaH3KuxgQy2+x1bhoOhvSRTQ1ZwzZ33omUzBtHJNYojxzeF8cWRW2
DIZCbcYna7G+4m1XftUhz6w1JEU5cyi/PRZQO9sNQvRpA0x4ZhNMfNPyBzXINvXYxkfDFPHlMkzz
mbX+5uQBf4Ak2hpxNAH0y5M4tFKc+RYmT4SUq0E4Wm+x8vZPD8j1FbGfNMIuLrjT/huiNZyxT9LV
S24o77HqSC7zMCnOvKLTqA4m96tRTp7FzAFGVn6in+MXcwgTJmuWfeQvUSiBj6Ls4ffnxKkea6WO
MyBZp1hzDOO0TUyj6AFkFSavMbvxoaqS+P2IjvWQxjM2BwnyBn4qtnbaqpfwzaHiDz0qV9GPfpLC
38Ow70wLv19OzPUbEYIhC1mXzi/99jCWs+aclYMRZb5VNK25ykvN2rY463mYH37DHUV8+P00rLv5
1fWwjmmgRyHZsnVCwNdLqM+LBSM1WBqTFLhgjMayc+jmsMusXvmAkPsOWuGIw+Zk7X8/8JvbxIDh
DU9YCO6K1wNHTTBbCoZpvqwHudeqbIEZAF0ri1XrTMKwHsG/PuO/hzo5ou1iyeKRxjF+H43TVRRp
d6KPUzcqjMrVZL63W3V5X8eK2JayLM+81Df3KE1rVrayiYbxZPDSaSVdfHmpTTLGuxGd/25uneI/
OXT+Pcpprxn4+mY0DpblL3KYDvCgE7fAbZear96ciWPefKD1yOZEAGv6pVf4Mio1QRMvTjjDrrCs
8smC5Pz+98vjzXXJwuRKRSoFwPt6eSh9TOuchGmbDLO4pJ+TdTkEY/g4OZb+udSM4pJU3tjZtS7O
TOXbI9sG15LJGXFaE4jsQh1zwcjZmGrYqdSltsffVtkaWJdcTrXe+KYZL9uxGdKvv3/ot6aWaJf4
kC2B1PUkZ1litVJGZWBoGVvvl0IvL2O0U2dOvrd23stRTqZ2trBGle1iUZSEegOwpnu11lL7onPO
9f/eA51AEh10MDR+7LzCGtqLpE6CbdvBgf39KG9dHRbgAyAELmj2Gy1G2rISPNBcF9DFhA5fF56N
r1lDnLiLjQrg9wO+OYMvBjyJxlTZqEYXC3q8mFn2tTAg9mAQFH9ox17+B7sN5MoGBIBMhLTi9T6o
KXr1k8O1ODSN/Go1w3zRjFN35op/64EAUiyAOG55/bQ6XrcYjoUGezrVnQkOkhYcREU/2ZK3t/nz
ubOF1ACqHQK+Z2j5RSjWRGoYVWViIxy0KzfOlfKbheJz3wdRdyaSfWs7gZTDf9GJZX9ZFxndwBvy
AcvvkLl4alVXm1wx/ma3/GMS/vYo2MqoKyeCIPb1G7IdrBAhGtk+HF4DfyS7uqI/aX/x+2k7N4p8
PcqctqQwCm9obhJO+RBbhBjpx380CnU7kESSiF+adwS2Gk8DZ19ZLxaGIZNwtRTK9p8/i0N9mHor
aSb58Otnoa/1gpU8z0KSrLsOZpmc7fIcMPPGmgZv5dalNrfWUk5GaYXR98lYab6T0PDabZAjT5tg
NpqtEQThudZJv47GriDoX2kxK2CxnlEvlvVi6FjMBgZN+yoapXrjLIZlpyWjqlyopdH+WftY7kMD
4T14PfUhjX+eJjSaiHHAUiPhK02ubQmlGsTYtjxzsL7xUIYGbUVCtCA9O81tW7tHlw7iCGO2zma3
tirZuEYT4vFT22ma/vG6wOZBAlGAo6GXPcXph7wmpEiF5pexanwD28IKZi6m8RwS8/y9XweE5irA
xnEBMwYgrJPYs4IkNVeYVvnLgGngl6CozdradP1UWxejOkCrdO1Wl+mjPmODvFMHOTbekAuKp4kI
yCXIBfjJHXi3iLcleXm9dbRUdVbGt5N4/EwrcjgmyhiAjGNLtet7OznXmurX17MW9uEy2SoX3y+5
M97IGHk1knwBGqLFcMYQegi30DZMaVHe/X7Xnt6ytkamAJ6KixfEFWo9r1c4b2wh76GiXRjAVu6Y
K+kn/LfLzA/5OwrY2Lud6+Jy+oSM6Qh7Vdhq2Io5p+BV39IWJCt0h2r34tiHapRSA0WSSuKnPdbq
Z9b76SELZXItZkoTiSL59GmmazjxVDsp7yxsIlruLqqpf0I3Lc6csr/OpA0hk+YdNvNIpfbkxlBs
TLbKLgp8JbPqhL7YlfV9zlkeoRFUT0baa38opkUtgm3K+h93PJjEKQ8EEHgEJhYBG3ls9lULB7Ya
W/vM9LF9TlNY0jk+HtEoflvAqc9a+BfHYNuMbUEBqNyMAofVz5kKqQ71A8HLHa0q23Eb1uqEPxYG
Fh+jhNYT9H2F7t3k9k04yAkqW7TI2MXcv1BoUhF17+skDT4v+WrA1ihdjgWoXn5c0vCA8eZ9EZb6
XhNYQrl6EkhI47kTXNOZMP1qmvl4S6CbWW4H8vIhWupuU8UL7a5stb1ThFMXdBOFc3hI1AUNKV6Q
jT8RW0X7GT1p66WaNl/TCA87is6M83uj68edDGL9Qs04/jaxlRiP9EVp4FbU87UiUKUIJcbEv8e2
sAki7Vu+qrJGbAuftNlpD1VrZbcjNgyUqlCb3ssepZIli94P+CZQ+IPK1435S4poHUGCPnfvobVh
IeoMcyH8KSlQ0wy1gjl1SWeQ2J9DO0Ten45muFGXHAlLtQxYX0LPG4Hr9GVvjrl9wA0tz91MWpkX
0bEE/km3XOdtmWwsA92pMrSVcOemVlcHWhUtHJ2ntzPaVGzm0iBfcI7P1WSjt0ipYiVojzNK8MRz
0kL9ZKFs+5DoICKpwNU+NehPgHW7029peSq/62LA352SfZS7UR+PbrMqu4ZQdLR6I9790FWWAjFc
M9aZKsIQF7ZkHCPPGJUFM5AQJHIbmDmkMTuODOtRymxEWePU6oex1K2PY7Q6qZf/i73zWJLcaLPs
q7T1HjQA7lCL6UUgVGpdVVkbWJaCcDi0cjz9HATJaTbN/jbjssd6y2JlZUQg3D9x77mWE+l9Ezr1
R1lUKGNUX6W/ysGpbno+4vHVcsoaQWKH07lmyVWzXcTZFfY+AZDZ2Mw/9RpkzmOf8hf3onP9h8A4
UXLNj+0ZThIDwMBggUl8ZHXFZqyYh9K5a8XoTjiIuuacpKXsDm05EK8haiDark4c/ya1if5CRZMh
SW85dLxTQIaw/WMadd7ge2iDz0oAWe3cYUVCHqb6s7sUz05mEGXWY//FNW6gNyhOMMJkKRpxSAkN
gK4ygRNdnUE9mmZc0WCUmRO7Do7J2XK3sI+ik4RSlOQ1ddj0kdzajT/vGXq2KWSCPE2XuJp1vcRD
bkyKa8WfAZzuCr/16umYB87FuClNcyWbNdPHKo/K+7RelQ3Sf0FOP7d9cz/grV1i0AfYnVoAceW+
8N1BxTX3rrkrwN0L/VzTxjBrWdJELW8CrA3fo7mBMlyU6J9j0AQme56cDkOu686rdwgicKXPvrdq
vtkz9vQ03wP1neqHqC0sDaoejN0Y83a4Q7x4KbyRdQgbbxepAIM2cqv+UzuHbUimS2SlXwGLVOIc
pJVCx1ekFmq0cOgfSPSILHS0EHlJN0qNnbHtbHQS53bOumTCpzDtozqoQwD2w8QPdhOTHAOggcHB
D1Nj7RHeRXzVVBshkwphnEi+q2Qg21VRH+H7N4/hxDfpmC3l+phGa1jtE3+qWDEthlZLtKn/Qycw
D2Mr8KNsX3GMOUd8ByhbwnZGDN1AWqwOAhlfsw9JN8ML1xN2ZGF5w2ItIiMOQV6kDikcS/aQN0W1
7sKuaj6kst0Hb0nmfD8CnTP72umlv+tQFt1mzpqLfTjP6mpUvU/MKk7YL2nH7bfvencFM2yKJaee
ScmfLqpijvZBl6zf5kLZIm6qcHqfVlcFJ1lAA+I469MPHzXkZolKbTatGRIHPKXYkGEMqeyz31kt
0RHtPFsHtvtWfkTYvJxmshayGFc2rsZhqX385qvdDjAkW3NjBsIu4i5lQbWLAqGmQ2P36DFx12h3
wUsXQtDI/aUIroLZmWGGR4IZLc+Adq4LR/UhTq6pL/cROBV0c1GwQNCXi/s5S9soP8HiX1akm1vo
Cl5p88tGIpFdTWGjluOUpf5tpHJuq8lrbPcgwsV5dNvG5LHTrVjJ8iELfo2Oiu6pmoQ8Z/novfs+
2TrXYuhWVl1LERVnSVBPHY91xRFSF9L52cz5tB6k9mBlBdSe+Ouw1GDJbPLwuATO8HmNBpyDYb6q
5jxwazypJne5G+oVbgEQfjHvvCTAjDsA871NWNn8sFQd+DuNOUWSAzTgQUlBwDQnpzaCsIBx4w5E
2YDkmCvYOTirwytohMEZh566lzsI52VxwiknnrK6KLxj1lraxrRZLz9gOnH8hL7ps/1YBt1wlLIC
/lOlyxzEjQ4AbrMbAv9su8BodhgFKUV7HoSvgp/ooipISnxnwSKGQ9b11rvdSfF1LnMGwJPW4ksh
AUXzjvZKnRzWypB5ArDMTrtsD5NGLouTzI1uHa9IsVE1XfKzteSCCdGba6yhnfSgfvrE4h0VMw4X
qmo+PoQOIBZyjyzGGAzt+vogjSxDlJliCeMqSxfgpNjs3oZ8xRHeaaEUF/LcjkePJOlvK1Bife+7
2UiUL3kaR4jf81cZwBtTQ2nj480bno+hSvVPa+RYjJthyKKn2p/XIg5zC6u4Y3pM26MGQR2LfslC
QssyrrbJavkAiViZBS56FVibw1SjWK+KtjqZes3r48ibDStGGV7i7KQNkWJLaWP2Y6f93QsXIW7a
oMbX1VRVI8kUC9foOrNNJvGal2Ed8+3Kya5YrJH0DsURG5eTwJdEMrkAKqOc+j4DYuDuFMOFiOoh
T8nuQOZlzp0Bq0qmnnbiIJq78YubcMhfTY1yij0Qc8/9SEZTOLDm3V7d19XKmn5Xwwkzh5wQimqf
paVon9aWEJ0RIX6dgZR387z+AffbT5g8BvlYnuTsT2v/ttDf9OvXpIfNae9RosiieurnFeDFccI9
nGDqXbq5oZO3HPD+PpAGD1cpb1w9HmxAV74d177l83WHYDflP/Iyc9WXwKnczf8wao7IgHIkwHu5
zICkg66ujo32jYHYnnfJ3htUP5I5o4ctZa0srgW/hr8d7sUGLJXlT07qIT2QxdRgPcyy1cOJzQAK
x0Nbu7sun7OfsHQSuH3u0r7Y4D3EUXqrd6rYMZTHjNUmvuOR/wJ1NXDvNAsdrtOJz3MnOPLSuGoo
ge466RbwSnTavUt+NnAGLHIn0Q7TfMI0PdT7sKMc3cFKU+Eh0cv8VBaD9G+WWVlfJmKv+qNMA9K/
iCxa58OsVedER8D5C0ZfOx1eaqGLEVe1LkysrXCcjuVapNd22jrV1Vg34EC7DgfbntuCpMuytqC4
NnWQf0wIAFc8CwP33oqxjMwGcBsinkfmovG8mvBlKYeqhVFbeE2cjYtKjumSjVks3CQcdyKvnALW
wRQ9p61p793GL7wbK7fwqtUZqCG2jdm7UUK8F0VVZ69Fg6gZ6MNaPGS4CXkFbT5cd2aeR6KjQkgl
VlSCvdcMaN6DcnF1TCoTZqLOcWoyjsZQVkesKuFjZfryl6O0CYh46UfyEzAAUDQLLCR7WQTLcxk0
1TcORPdVV47BDuAmXXpaRVHAmBKOz6p19ee4qghM2aQV8qSVO/4wVl/bNC8hg82kMc3ZFEOTHBC/
lb+imhsfmhLxCbtODdPjIlUI2rl2kp+F6w90LY1P0d6aVf1cQi6yA/SnDlk41oB4tFzuZMLAerq3
xOmuqyqjIASxETRH2L7U2YpJ0V44hQB+HIlGHhTNzgxiQk1f6tX7DK+3ie0yhR4jugOgDF649Ic+
2oOJ+zW0jdrNycxPTsrpgcjC/KELxx/NEOUkv5ribkkrXkDed2GquHfq/jHjq/7azAsc+9xzx6vM
HyvcBGN79HXWdRxHoQN4clh7nEZTf2SdYh0LtXGTRbvqb2M5tZ8LS74stEAZvh3qop035sDa2sUR
p2lqq33BebC3u7yF3+DjqWfC5dt7KnG6mCn3UREXybOeQ9twrYL9xal8tRZhtp/N4rxKO11uoctg
jh1MiAs+aI9AgKJPEavHm8iuoS0HFU6p0Z6tV/LorHctVfUyN6OFIb+Tr507T09TqN1il0T51wpD
De3nas1ERBDzgDu58bt9s4brdUZlDzoRXibHVvAZ3tr8omFqxgmEyXvp6TKuWpADtWXnSJz167pU
ICwajUplWG/dCTjb3G04hGw1azzZgD8oesZ4Cgv5OW/L/OzgsPuycoEcrEERNze3VewlS3jnWwxJ
eDZdMguthJdVK/PSB1yH6Pfl9Wzy4Spjdg2g0b7FO3UTVPI0BCQFIEwddoD+am5ChnyRjxFKwRzY
oVlwP9s01+egXtSprhf3nUQRn9lfWXyqKogoOz+1g4c1A4TeLeHNYpLqDTxMxe+OfUqR1HSTyOja
Yg/zi0zL9mqe8i+Rltm9sC0dN9Lu4yYvZ8LNPOtzZov21pBn+UpCxvBsrMH4x0kmJb3q7NpnEDTD
weZRFOskjkIF7xON5m419hULpvpzNzLQXcuqOLgDaUZmanuA0hn0ljmyo/e83SIw5QLzPOsjwv10
F55XqGj43ur8CpWef1P2ev0VhsDGVFtSTCsXkzkN9DrbX30yKJ5hRCZnNx2sG7Im8nPeMIjYZRb5
oAAKHuvB6x9l6eSvRCsAIJ9GdZcti3XFRGI5m6DhLJvMT5Jt+iP3j7PzCn/8wiQKn9SoNhREr75D
E1qvaxaOt6VXf1SUXvQUwDmKRsp9P5n8ZtZV/mGlun5F6+teV1bXH9qEWcPO+D7vcWjjNG/a6ViY
ui7jRFowrD3mTceCdh7waZEAt5ye4FZEN3JC6xpLv8LzDWXplFdqJlbLnwDiMoK+tqvKukZSfz2V
c3IlSce6GUnzkImwHtfQISmml82NZ2c2z+O61J/9rAnuA9995sAIfupCcjf4qXgEPvVrkP3nkdfw
QeMB00R7Zf11gddD5GVY+AdPFf2Lu+rhulyxrQt7fiyrUfC94VDdmRaIIIYI8YgQg6pLDvM7OV05
AVX0viCRctIABT0I95Jwslg3yJ93tPig7pXUyRdHGLJLUK6HTmwAP24ZXQMp8JV01nPZtFzZ+aIg
1dR5t3Snzu6nJaZ8G5+zqgaMl4TO85TWNvGEOQTUOKqYJ+xHEjHMTralBWWFqcPzMm9ZIgDP3Ru/
ZmQLB0GKLw2IQlD2qe9+Q4YNykZGfXIkPyOw4nX0i/sljYjJZDAE2z5sUzg/LZ9WETccEVUsyo2Z
Kecm/O5wxCq+ej5k32h0yxO2tQR5Fphb+soekytDFtxBu1xWDGPnjDlPFll6Azs0TLUVTHriXXTG
iNjr6JB2uuyIXskbMTpXqgrnMV493rwd7C2LmxioU7pT9hZM5zdl8Eg8qx/G7Upu5U6FwkBWd00W
FwX23l1ppeJzbaVODTTM8YFYFe4w7ELbm+9q2YJqKBwd/ehqq//mD8NAHq2GTJFYEifkxKn9vbLy
UO2527Q4Dl3U8mAisEvB8QduTwBCLd+qxuJoQ0iZq/1shcAKIWrVzd3IAMXEaiD/lHyXjplxb8q2
gJHk9y9wsEhYiVBiBDtu34FHgY3dR+maQrKD7AKBe2oAlQtKymMUBmmZCZSTht7TYGRyN/Sko4Ib
sZGnQdaa7yPwVRZnejoyavLb5i0YDBPjau2Tz9JTC/dtZ/J0LynFfo2d8oq41lPzUaup1VcLVh3E
3eQuB3eW2Npl/LghmVN1UiMhloqLxq0MJeVI5Q9Hk1ii92YKeQ3aMC+NJmZGO05a3j03bYCShLWr
TewuTdMCslXh3VSV4fPaTgCWdJEQflj4nVn2wUIXvg/wx9lX7bSmK1KDbgbKplZgucQnFEdnnDgi
cwK2AAIxagxOURX63bVbdrY+1TYRDibx3oWn3ezglWmhDjMD2AERMo7w2MCPXM9U2wNUEM7tT34r
kp9pwc0TG7+tnsM877Nbl6IOr9C2o2HaU4Y/GpaS0yENBkAoa5olz/gIwyC2iJ1cGfeh0yHQVCSk
DtNtvZVTwgybB7Cg6wtJTDyg8aqbncWImDTFVMFmkoPs+Ha6RqhjmETTHYQ/+rFo6hkdNaGGAZfb
FSJKl9FRGPcNpGXo38HovtahNaa/ikKpgbhe7fZXDuO2O8KomvHFXmt41VbNV4pmpN28dvCg3ewY
5vZMDFhFisQegywXiC0mz9vnKwRdQKRRHsYimS0oVmy9C1Y3cwycGIOU023MMoMw5L5VVfHhLFEB
CijPzIO7GA7AERsn/qYVpt0hkd5wP2ZBle8zUVo8kZl2XglpTYPTMJpJ7hHzQeopG2S5sUyTzOym
jo7suq0cPvh9m83NQOhuIkdun6FZ5NvA7kc9dW1fAetD0gNUNiOucaV8KzdkF7TnX62BcnbAPVjn
O1huNpFFuhnJAq670byFQ2mVh4qzjkmtHwDUoZsqHuuxtCmMicgVuzaC/kQAKai7Q+TPZXLXGg/Y
EANRoi6yxCfPsWoUCVIwt/jcX9qmn0cc8TPQt53BPF8/BgPn6E5O3hrGetWqeTTK6Rzyuio4KtE0
1HQluhttpuICaJeP4ppOdG55nxKR6uBqmSKiJxhKDNZnw2Bw2o8z1eHRI4ySVIkEp5D9acFhDqF1
WVgF3BCHWCzXjDCn4bHvG3jfHPnu9OL1IX3VYXSFxSepdV74pzpPuva1KD2peXKseX5KjLDTXx3R
RkRpIQdrrsOFDIQjB0vbvUA5d9GkkZwefaszCIoE2mJoGXXs5NLyTh47oeqqp8rF3145fkO2p6fz
9j5n2lfrXURoqFPHNvEuLskkzTjXNqmydWOcGG68/2vo5fLNTwb2KRFDDs/sI2YKdnccie0DsyNq
z82ABqX2zFGmrdWCPhAlPgR6mkGLKXnZO73/Fi0gWB7W3gqi57x0Gf44OXGSyXmUGWBNQPGCRoBK
yomu5VxY/gOj83KGIyh7S+9a8tEptgtr9dS9ZaijuoOgQbCeZ1M6/W3tMi2KU6u16CG9eYog60Vm
8Sn0KhZNQO/6fulx9ZFUciIoNjAHO+is4HpOEgtGmDCiSaI9NWCqP2my3sZT0C4T5TZhyxP/iptn
loJPWJPMjea4yNo9yfaDtuLORPV86hOvjh51MRjy7OooJ1KWLj+HFzcBRBEsCXJ2+1NXkH/DzEad
rbIbmmcWU4l79CrlTfel79bs4CPCDMNrlaClhYTXV2H10AwQNj/Ib9bhiyntVnvcdxuJ9HTZ0f6v
N/Hf3YBl7b/2Jr58fPv4qzfx8r//7k20MCfiDA+QKvzppv3TnHj5I1STLODd0GNmtslf/3AnOsEW
SAHDViIch1e7wQz+MNNuf4Tr28YH42G1FXBp/0Egxd/UCJtBglUz3l88PLAIAu9vEi+n4Jxek9Bl
hRFB5lDBWaBjY4s4/9ruvn5+xTnCrkTM3/vUuUrY7ByWoHzy6u4hh257yNr+riR+7Q4s8LG0hLzz
hvd//mD9tx7sv1qw/+Nh+tkNY/fz3zBr9/92HKsfHwNMq/8Jvu1NYPevHzMssO1fHzOEIn9aYGX4
mw8JZZPEEs+Kbw9RyR+O7fA3YA4+SlaeFNKl/vMZEwCWQxQAyK1+/0M0Sn88Y270GzoSz2ePvqnX
WNr/k2fM3/LX/qqBhm2B0B0j2uaXREsY/U1zEDB0LJPJhiBDy7rGXdf757TyahGTaX6VJXl5TuqE
kVAatCyJGkat2dmjR87emP5STdkLWNmnwGm1ekXdQL1Xo2Ngv8C7AoaWEtzb2X2PzVQPdlQcCVJN
0xOXCgncEZWMf43eWgfX/toLEjVV34n269hqaZ4BtDJP9awiKq+LSlnykzRl33PfYYhiLeRrJzxl
7Dff7UUn7BbVaK/0BxYlSHKpI8ZLTdFd6ou022oNChPqDnZbxWPY9fC7mCNVgEcuVUrabBVLdqle
kmWF4wW0l6qmu1Q40VbsFL4v2gPf/bE+TbYZKIimCa/fnTcGUj3Rx1E1uZcKyrTkuviULDnjnT0W
0nm+9i5Vl75UYIXLpQVhZqvM5kuVFhnjvOaX2m261HGuUgSC/V7djYpKT1yqvm4rAPvSvJXKq9nc
baVh2CwM6bZhAphNshV36lJHhltJKbfisuxlEcbFpeZ0LvVncqlF20tdSmk2MRLzcocw0EvtmuKO
oZB1LlVtmsnVOtBDtW8Sjt+6gzcf3U2XElhdyuHmUhqXlzJ5uJTM4lI+m7FMlgPYYsrq5FJiT21A
uR1slfecCqmO3qUgXy7FeZqOFOoq0vzTskpFdij7zm7jJe1hAnpbjd+li7XGzaX0T8V2FDa/twRW
nzxnl0YBITpNQ7j1D4kiUPAgLm1FX4shu2230LLs0ngEWw+yhMZ80oYR/qEdrWE9F1FEw9LpxcHF
CLikPzCpo6lpx/A9tW3rDHuYlie5tD/RpRWi9aaEdS8tkpkWfF6VCuls9NZFsYnEFVkFC6d0eGm0
BNzqZT86a8kjdmnG5q0vM7Mf3IlLsxZdGjdxaeLYptQE9809mzlXZ+VDmZltM7l1fyOlw7h3Lk0h
WsNNiebpdjgtl8YxlVsT2V8aSnNpLhGidfqq2XpOlpO0n2LrRMN8ZOjlXRpUvfWq/qVtZZHUvIGN
pplNLo1tOQ3zfVF0ERFxTqnAU21dMM0sDTGbEppjK9sa5SYsTMJ0ZpMe6kszrZgYfID3wbmTXNpt
8OC0reyY+xebkqk4zJfmvPy9Ub807cWlgZ/HeUsVvTT2+vcmf+v3o0vrL0LG8HF/GQmMl/EAS0RG
BeM2NUjgB6X7rPNoh9tFDo9VPg7f1DZrYOjB2MG2p/mu5VFg3DkrBhPNZUjhscH+rC6ji1RtY4w+
aMy7n7cMN1JrG3SYzPcfy8v4Y/aTAHXEGqGtsC8jElUWjEtQZDA6qS5jFP8yUvEu4xVqf0YthDgy
dolkwwhm2aYx+TgjEMwvQxrrMrARUQpqkyLcAist8Q+f2aAv7GM5y7/Ly+ynvcyB8mQqEd1c5kN1
02ve+MvcCIKGui8v06QSJXJyzC1kRSkz82/tZfJEfp34ElzmUeE6ujfmMqVat4GVTAJmV9NljuUV
wHL2As1+HbPvhpdQbWOv0mXWnpfh8Ax0g6lYKsAKnJgYMC3zkF6x7NqGaGNSsKM1SKOmGG8cczZv
RZOyL7fxm3eZxFWXqRwoRyZ0UmzTOhKJeOYES6srN1wFHe8WyFRkDxU3Ve7qne8kWc7GKHtj7S6I
qIWvvbrFPf6I6ZaPC6LtYD8p8usesqDYp4rMzKZM1fPiS5IY2xbCa/Vcyj5/MBobQmjd1F32kiDo
4kaASGeax2SGUp/3loz9cHoUhnbebq99groxHbNz1THnf33WdGeMdXxnPzdt+0S7cC07+ypLVwbF
vc7Tneg/cccpfoHkOajC4k2Z+VMD5O1g80v4NgDwbhx/pPZyAlv2CUv5VZJn6KyhGMxpQseUJCcV
ed/Yer7S6Poxcn8+kcRtzpO/kkTuqLt1M1Go3johZftW++qtD/QYW+Nw3bq9/Nk4y9EwEbob8Ohc
L6If1v2IBumLTHO4ztlk4mHq0yt/zl5bfoKDaDllkB7CVU0K5HIMMnneSdMZ23PWCeiu9JUdogtt
S4RkDadc7bKzT90H10zhUeSwfFlyq/RAV57uE3cJn6LKd8/rqnzulcxCoWN/kH4AqyWoFRDSuj2m
eXmTzPX1wPafMO98J3vzUOb6qRwU5GszWJBqPfVj7Lw7ZeniZk3hHAUVN4rfkvnMD0JJt9wXYz6+
6okZraMhJktTvM1dXt3xsU+7kEHGbaJ6l0ijZT6FyMsYRdCPKVs+ZcxjTpMHW+xEJtzJrazgbEn1
1mrQ6TjczQMLZFYZxXjjyoRtkI7OrVR3SZTIl54NFWsp7Tw5oxvSsYqnpWsB3oVz9dVzmUqGug0f
E4vrZPVtQ1PPVY2C+H4Io66EWM7Ucu+xRnyZ5oaU6wAMoQxrB1p1ZkgDAFE7WEv9AN/qh0ve9FVr
Vfva0AXvjKUQFHhuH8UZvI2+dh56F2waUyipz7ZJ6xcfFvZOLSSf676qgJ6O+WORLhPp1m4JXL3N
gn2TacXtOjQpQpP5UTVkYIkse+0WYjCawXpyKFVjfIPdIc+bz8k4TbtyTr+X5fCVdQ0lzabkfrFS
u371AUIek1YJOPPJW2Hr9a1EH7yjg6J+AeSLAHXazTKfAPYh/mKnHbdZqc5pI75iNXTZz8sfo6Vi
P0A1RCF7yKPUegkQiI37qfT3nmFz7BTJbePiE14Gw+8fULPm9a1qZ++ePTdbX7Hc9WhzAC17UXEK
WCFfDTK6shRJHxF3V11V65WxUCCWPWIFRKrH0AnKx9FP3R+Ebjwn8/rFuNmvfLSmJ8uazavLZuJr
OpAOxprT29Incg+qCy++alyCvSU4/qK2MYcdOFBdwAs9gXffEts09iPQuUnduYxUQ4bYg1q8Xy0S
uoXxLmxF4nKTllRSPcq+f+6IsrOvXd3Nk4hlRhDHr4T5C/pVlXQglgNKhRVAdU2+QXXfdmGGQaec
gwnZj1Lsn7+TtDo0+aHGVQ/ZmZpAVOqeheUo2IK0udbXjIVG7Nylq9Fb7sIQXcBTkYmhfUEJZS3v
ntYpYWAz6s5GXPtkEeZIgnSGXPK105bjImfztb2o2xSNPvFEYC+J0H2cVOSqAqp+l7aaDLEp+WVH
WZATJBDU/Eo90sOvElPvrs36bmVQ7TtMlyfpL6dRNP5zEc1mR2YCHE6/QZYGOXdC9n7fWYUl3gqs
Ql+EcBv7ULmZY39u8oz82sM/73H/P6WRubSD/7qrJSz1x9/QTttf+INEFv0GNxCJJS0tvhboA/+v
r5W/MSL0cYtBJbAJ+qGn/BPtBA8KxRu+fYKDgBZsPKj/bGz5D0jQXb78SMW9f9TY/o5Q/YuXgwEN
1trt36eJAcTwd7v9tOTR0LvjEEcMQs+eq8fbYq05DZmuRsGZLpEM6xlw/JXs0UUcrUDvWTmbjmpS
DjcpMMyr3hGf8HyypM7D5clth/exzvcCM+Z9NeXmzdKBeHWtjvRs8GPzqRHFckTmt5K87Xj5jvC8
R8AN7V3vab+/FrMTpYdy4VQ+uJavu2PUCC2ug1wNm6FcaLRagJwgmvuc73cc9uMwxqG/pWz7IYmT
P0tv2wCzFJbQSAS0o3wXpVlosbFg2nogJcztm91QaPhK+1qmy8IKCX02ytWKYegsg5u5nfz2pgkI
T1gbA4ZVFxxOIvHYN9id1shJ0pSDs5vnq7CuXBZhqB13zrBWwH+oQ7ldRD4eKpU7wyZsm1f/Hgld
5sY2dx3peyNF1jMERNIUdoUd1k9pYvKrflhkej2vuWO3yEAp9PH6BXl61YmGMPOesBkSO3ifiDMU
jGFvPAX3zXIs/d7qZQluy7bhfGsXXDYpAtyHBUVhXBhM+qGtneJORsUy3pdRw89laUc0qVdF3ocY
047XgIWjfLV91gGMGi5H3+oUqU6PHDxJEW37Ud0c+2VKJoIRVFhE+85dkjenSzPvijiopC9i6LO+
dR0pbCcNk4+oRIMGqOZ76qOpRT1eeMGNjTSEK4eHaCDM1IeGPoZjFUIpdyA2LfyjdLYhyJej1xfj
samGzib90l/1xzpOThF3hMJMxEOURvysSjKxWZ/rNF5ng0xvzj1G07PaYiSa3ANxTzP8fXALiEbL
sjqkviXSfmfhnKcHzbrFfnG70qQndj7JpyGc0o9SoiVBC4EOhUh3FdFSFJl6GdPZI48jNCVw3yVg
XWCzVgasbxchr62pR/JiFq5raxyDB0+S7QamVoiHPg2QFrOUYBPhoLCAapzp/CqZQ/krkEL7O9ck
4Q1mtLpmrcD+LpZ1o6hLLBncMqR3EXi2QXQuBVqzXabm9RnVvWUjuZO8WWaR0Z2yQ8R2JXN8QmBF
jmZnLWS3Q+hkXjuvy9o4n9X4LcybgXK/k8GPLOjHaFcGi/0FAJN5E03tktQBPLBCfFaA/UyIKE5i
2dZa3boV4pq70WQiOsF9s4jhzZKqukk71Q+71qrbnyOsmOQwSV1k6GtxftMTpUN1hgLj3Mkpxcgc
huWNwybEOVrNKMmddOVEAoEyk32bhvYw75MOYS9vCIFUBDJ1nXsg4Z56rJ8E9rHKZym/78nbcJSr
P1mdtzaHNZh42lZmIq/AqvO9j27t3rerXpGqsubHvKqQihY5jcTBz7KujZlRj8HT2gRLiW5YNJ+C
Lu1/jhFRYUfu/eVL3mn1HCIlRbmzCOcMdQztGHmXCzpgfhABsUGwPCAFqM4TQg4808ZhjOOOaKK7
k5fIUBL8vfTqKNxbbm1avnHb7g8+eaU9KVn2FMj0fy/ifDBXP/7PvzMB/u8u4ptx/siH/zJg3v7C
7xcxA2bJAP/3KL7fx8h/IBZ9WKHEiyJ1tP/M2/7zHrZ/c/grPnzFC0Vxu7z/vIfD3y6gkS2hgtBK
HxPkP1li/C3zIhDw3DyYCfaGuAjAQmzeur84v1hbjMiqEKk7jHxBfjI3RL5m0yJ0sU23U3dYf8Cg
M2HC0hl3oz8vO6uxW7jiSWc7Mc9kruMqVbWhVK4T+Ct5lly7cNvyuJqSVsc+2WPJTudZg0l9zJwl
ZuCSJnej8hVTOXaE1Zl/afnepYXBUZHAmo87/HSC5J9pud6E13RmU+g8gVFMkSLgk2JniH45ZkYz
YZwYx5BuBdk4sbuNg0/LBjKMcH0iFMoJ2uqKycFi7ZymI6QiCf3wXPVldtvlWrI7li6DKLnIfAsp
XqurGSpBRl/dd9N+JlAQTmKVDAdFdNiDvQ7366DCeyp6686NEPXwAjtZPOH0zt8Zfnq01Khcp7OF
uo8UQH5stkTJJ8GAH/Efo6hP1YAaIEZTwhid76nPNry1xEvik933IxoLyzuUaVUGDN9nIpLwR83p
sfQ7vz9Q3Cf71tQ5QsAgkXSBmema+9QytbfzptCla7Zr17kfp4xlu4/ojHPIic4Iip31xJRaZE9V
FpFPaKdiODcyH5LHoWvFeJgFQi6RBmF1LgS5F0vbVvKbj5MF8ZYzuL8qJomc2VHxyMjKZ7LBu4yT
I/dfEscpb4kpmZh3L6vhv04duPImFBX66aX5nqlh3ZFJFcgvXurOZ/I+Lidtc+8J8/F/2TuT5rax
bFv/lRs1Rwb6ZvAmaCiKoqhetjVByLKFHjgADtpffz/Q+eraqrrpyNmLFzXIjAynJZIgcM4+e6/1
LdRs2OMrLqNvSAsBvHkgurj85BSMP4jXataA03Tp0y9VrWjIydDB0UeJyIQmi7RlvpGlx2lxoNoZ
w7zlSqIge+0mIqH9ucDjQDj83P0GfnSGof1UxfL0IBOB68t/UBdzLPz16TGb1OMuWQeiDLNstzUf
L3QVX7JPBV5NSK1s4sgzCj2/NcyRQX+P2biua3uPpldcYTZy7oTTmNAuBOF1tYYac7t4dDXn8Kcl
6d/AME3mVT+Pkn68VweyGhMljKwfaZimXGK1KMmtTXAVZX6eG3FxG2e96/Jl5wWhaIg70NHTfsBr
qvcvTFjU+coQeuFFRtuPYdFh6sUwYq6dP2Pge7elnbx7M4lJQvHqveIV5oOeFuwvedVRDTl53lyl
OuH0dVq/27l7bUxOc2p4FnfockWDZHUowoQgje/eYuV3QqzypULI1DLBqCFdI502HPKftJjAKkX5
viRxc9eabnmqbBxeftwaYmCAxa8Iyo4MP3KL4+RiqApsTClniOo3YI9/geVvXzk7LCsnrFbmgx9M
6Lk2O+OUkpKcF5l131Td+Hlo7acizfT9kpTy0lKTIqi7lMh3GsvIvKWDoXbob7GVa5f2mMmnmO5a
WJTjQoIdkfZOK4vdoujjb77yj0gc3qrtEmIBj4HvHdTFr3enN9YpClhsqmunD59otNLFz8W6awZV
Rx1mtzv81JhSeZp+mynw0VF8fm1AkzazUxsP+IfL5Hld6lYLBr8EEtBlXaDc1RhM4PFYxKOrjNrJ
qHQY1Flf7aA9o9dqmjFYvWaH6HKN1ML7HleJcjQXvaIP6+qHGS/nbyCAZwzLr8+vyybLxUFCCstY
/UDucfN6rho7HcLSzdlROkI5h6SPH9Bws32sC2eKHv1LSqd10KEExkMUj8YatE7x2SObaD9mtvlZ
h1hKp0ZXTl2s9JHmjtXeRoK/Z9w/XCS1TrsxjdM/GZF/SzXyl8P9/xcB6xt36n9vaRy/f32tm19x
1dtP/NnTsJnVcxP/OZ+3zkWSRR9jw4SgBfmfPob5x7YgQw5kjG15nPr+WT8ZBgN6Jv08F5RlNsCU
v1U/0fb4ZVWlifFn4QR8wNjwqr8+Y50cMSZXhRbMdoY2Kh+L5FvpoTsKULgX18AemaXmsvhSOc1y
oThwYEKi8JQXx+1sNyrzpPk25JlGBKMoy6dMTvFXunLEOmH41G5jEoBNbCsKANIKcsJLsomF0XQS
VakWRCIC+irqXdJVK33qXhsQnqgrXgCUoR5JqiKP4bnbGiZU1YvJU2s966kuvfwxH+viMa5HhgY1
uuCHxpk2o+NoimNVDdMjASDZSRmHRZJCkSXHodOkvWNPjtOQ8XocasqsEtllLd1nyUENUyPidEIP
rCE5pXCqiHW3EaANIxkMYafU9XyxigHHvob4OfLMeak51ZcNtkNrEJQNy1R8STLxrZy6It9KnIjv
kDZ2y0iu9MdKpRlrth6rq56g7ueYbFw7Nvp1I9VOpVVbaaRga62DIiaw2CU4jdbuIJOdnjYyVFxJ
lB/WBHY6VYeF4WPZH+2gn1X1IMqxxqDA9PbFKtVkIuR4XDYtj8ZAA+u1ofhG6pZGoCV1LkP+FFmY
qbQNQb4eyNlUK6eHMXfzU99b6o2h0v/kwy20/cvGywvUr2IhrmTR1PgCkJd1Twrk8uISmeldoDEy
Zz/GJ8VJ1qunqCobdMKM2pNb09TtIgAlTHxQVogJFahjpF/moYkZTti0xsixnDxS/Vy7UYLGqdr9
wGzjrWzG4kKl1mx3C4yT9wpw6LcsZbZ2WBFWaEFRK/Z3rheN364d1Nj32pSWCCTDS6pWhYxsb6i+
dksvlF3Vz0u37zEzXYs8oX/dZSZKwtzGVxmgJO7uMoI/e1/GqOxDq5HFu1606HpJwlIksk+mYiAG
iv4RT3r1UCJOLUMk6JXm24ZoD91quZ9n5psmgW+D2u3Pa8jfWij/P+0QbxFe//tyelN96A9vf/3H
Wmp5f1C1QgJhiWTtPPNif6yr1v+so1symWvTR0ZG96NX/M91VGMttrAfUfRuzeS/2Q8+V00/b8Tw
9jfSCdxazwHI/bFUIVWZkN8ctI+muFsgBbEExQ6HlEpiyrxot2O2KvJyHN2xvQYXT4ZuMcyMlrDL
YM1XBE1KX0EO8S6UGCOzqoj4lOvNGPttNaDw3+YXm6VQ89ASQCB8c3vJ6EKRm/QDy2Bab/1MMljg
G1kPSj2Oz+rSphYWiyZffKfTazM0PUGBbKuteielkn6u19XCXp2623CUAmMmMDAhnYr2mV7s4YBa
JVnNdF6p+7v5S4XnlMTXucMzT+gX4IysbTttZ1lkUUdSas2w0+lRHsCp5vFF1dI2D6ZBrCsg026z
/Cy9RpA3jxAHBqvMil1fZJnx6GFPIPulYCbN8Cjnv+ccDX6WLAQzyqRlrXP7AU8UWFLTN+mTKcRV
x3oRFlNqPIwaHzJoFgDhnJW734A0PyQaYjjaFGxA29Fxahab8YdKsIw1ql+4rEzNPEG/asAI4sdT
VU17Oy7tu5wVMowtGmtST52T2qvSDuwyw7emTY675xfXvwHwsv3/chRyNQR6WNIYi9D9AwL/66at
lSKp0skDWosU66Qp9gw5beIclM7yoOPN3/301P2bs9e/eT24647Ji3KU0Y0PDKYpVsdSX1teb+7X
3UDAzJfYZU+qZNO/aTSHf+iJ/1e23cejHsPPTctHY4mCRGfC9uvnG0RfuDCB3ZAMiRkKbzIdoEPn
QZzF5W8+GgvIh0vJS20sWGp8c2ul/vpSPcp4m16WGyoLyAhsGc1bNon1d6zIf3kZlh8klfxbP+ch
blf4pzZVNskmX5PMCRMFkgYU+3aHgsPx//p7AmD768eBPr6peUmBhZnMp9lSGn9+nWKazSlbJzOQ
MZZ2L7JnSyH4JpmM5TAaMmufsG+p1pfSZPIBRVXP3qkIdBHhP2jcGEdmZ7GZl6ZFbJ2aFvN8M09I
ILFVTGb8JUfOIfxEb0AFYe0ROmIgvZpiuDRqUu+RCyrfPVAu1bWXGMq4H+bV/mRO+CqjVQ7cQAWL
JPqW2kRH4INLweW/SmvAxu1Oa/Ul1UyqJeLR16Xa2VaOzIySDsP+Dq9D+TAZCmuEHFEkhnmpC++C
4LzYvKsVsgwDaA22ioQExUwVrkDJuisOPKgq0XgOCp5O1BOjawUx+N+zdyG1FvTyymwFSWEz1Vdq
Utl2tVY1hOPhPa5O2sraGkp7yOsKTT0Nq6sBbjF3YlUVapSomswZ0WSirJkcT0t8rOg9ZhEBqGt5
iidV2E92xbwlcLFXWF/p9tfAuRmitRep2/f1ldrU8WcEGkofeitWkM8zZLK3NVcRWhcFnBC/b7VM
3q4IVAm99tK8uzOWdhgfVc8R+d7Niia7XotakDdb1hXJ3bGYEJOFOekp2s7s44XM+lWMLbbkOS+e
k2wx8/tWx4CdBEaXZqd1qBWdqIh5WL4i1615K9JtvZuRdjwc/crt0h2vSM42DrMMRktmWl+Xoixh
/iTL5AMZskb4CHkvvgFuKQgFy2XiDnvmnZ7hrzZGDgtlSqcoT8pQes4TMBcoEVk2uOWuyVbPpONI
7+6pT4fGfBihUs3PGICSOuoTdwbXUpUwmjVXWcabsl3rZBOPtWX8mdLMsA9Q3Drp40jW6he+CwAQ
+1ROjoah0bFG/VVPBkeRF4iUqvZtFcB+sNJLtGRB7XrZFkyde1u92xQZQ0YEtUi/iDdeenZIvvYR
+gleVkVeWYlh5BElnzuFVVpN1QFpoHORpAtJfa6XJgv18sRKxSeXm1a4jj1fKooB5o93z/CtXtN6
13bo4fYoX5ovi86dGa5DQUb2IL16DtUJ1z3ulySOo6wYoEzl0yKobKculgdXMgqKSkEbNjLpM08k
nLrYoJY4Oao1kJFoNqyMURYf2Iuk22vYpyezw6LuCBO14ozYWolr2uMDwoqUbEADr/VcL/TUMk8s
2GvTFJe2LfAPHQ2zRUitMltc9qkurKtcZnp9ARjBe8kaJxE7hkxOEuKXy8WubTPHvrQrKnHfwWKK
rkQjAsOXqP02WZRLNnJBPtzNiIzfekzTWVf2jTGoIwZatT71Iwl1rEqiKYCixMmjOfJ5A/xAbDEu
uw3SIW3IjWq9XsxOlAqELM+oeMurzVfMOy8dXmeT+KYZJ8rTrORgxCoiYXVvT+ppyTpkrszvLvDX
2HrSHmA/tgzvw6EuS1rUbtb2oeKsojIvsqmOteR3/bePK7SBJ4QcDvwXbDjwID+UEywkssa/BIJu
zhmZYVorYvMEZbctokE4nnieK2VaL3WEPhmptYn+InlYvGPdtKM8tgVA0Iu2nlU34EC7kGCeA4F6
+uuN5MMGzKGMvrMLv09jXyRI60Nfqa7jJM26PMXBVps33qxWjAXjyTdWTfnNBnzGy/9UOp9fy3DY
FrftnlL8w5ZFTSlYHpwU5sJY75jRVrjPpyk09cZ6XoAj3gs8VvyZnpxiV1GjhmEE45VUXP71h/5Q
5WxvhKPqdpRwt0wI48OHBu3WG3KzN+rwN+09G07y1WRVnP0sVh3v6Hax+Tsm6L/eDVs4sqVujgsb
R9DWnvmpLshpmZuKaU6h1k5LKGvW2HJu/ibh1OSeAzF5dmFAcKW19OurjAgqUjHi/W2mLQOFQJiL
0cMl9tfX718/i0lWCFeOyoPK9COEsW2ofsoqwyCQShX6m6lfTkrvvP31q3xozGLn45dzYNNwTiHL
+XhrGr0+IbUo6UK1pRNZXmsGJIxrO6/x2CfcZA5hDWY/ntr/nMD/gZ76p+sfvsrX//peS+bGp9fq
+//5x8PSZa8/T4bPf//PybCO2gqXEPxuMNebFOun1iY9aQT+m0pqcx/RVfy/o2G8R5rGHJmfhLJ/
7of+ORo2+H306yn5+Vq3UDfvb7U26X//WgxjPjJthweLCQKEZJKqfr3t+wH1QS4VpJOGsilcjGLd
ZBfqpnvZhKE1LXxoB1mvV69aVfdqYG6SGeOsninx4dMAQn9UBLFdwOLDcFLNEehCVF9FpSL8bBLe
wBUyctQ5TgoowQWAG+/mDo2J8IdBooX2BiWTeZBaIxQrQ43jJzJ9Ci+cx05FLQuCRkCuyezUSX0G
GzYSSg/ZZ5tFiybb+s2ualpfvvghvNSkJ5FhaqDPhofMQfOE7XmRs8RNbtuINhNinqt344ec0wMr
i63EkPO+Qu7a388/hJ/E0mwZxwiQcPKe5aGGdtaK6sCIi+uBebd66ypa/DXn8Il8y1p0g2PBMNM9
fG7Laqgv7XpGjLVIIp83gSzH+9IbO7dFE+5iKySDe0HAmszLY5nb/Q1MGN8cYliR05zsHToWb71i
PzexcZLJ6I+MWY56KS/ASwMbM77D57lrkZlmARUzB4ahbfy61VR/kV4FmKG5Vjh44B7pO6DQfXfc
mkCR1aBprzzlyNv6FBcm1zTDPNUX5mHMkyvgAK/zdFoEVX6dXqEGg/jlDAF8heUShCEsVDN17m1p
Hb0EkJDuHkEJcHQx9wi/d21v41srxPOyttcCwax+rVRNe5i6/mYFfjaGC0YE35nSu4lT1S5Bb2QA
uBsO89yf1li3dr2zzetBhEf0j4vPq9nMJzu1TKbd2lGVFATcGLFDsVVYDxNv0teG5BnZjbHvMBLf
VfpI0PkyAu314n0ydd1FNaPMmzfnA3v5k0QXF4w5KmMsRfHFKJBDtzI+lNhq+MFevy7m0vb2WWyo
R8iUD6znod5Vz6IA0udtdFrcAlYW2MMs2sBdRfqEab052Hbnobdv3dRvk/RK9b7bjpsgKbKQ9phY
vEG/dcdJaQPOtQEdZB3LDbzL5QSVJbeixjDMxyYBixkJJowdgg143gBNoEhUYp9ZoHq3wazjxPVu
7OZT5oCP8Pj2cb80xLxuBbn0wjQnzbhLmz0S+vuxhRUkMhlOq6wv0Io80cjeMXcj1juuptuuA/YP
Ss4MtNTmXsg2dqVldJdWIUbI4tUyXJdUA/zhckjLYb2KwZjs+oF/OcCMYr+x7dtBiXN46i0zvzqu
fW9J8hmfvPiq1TLU6zb72jHcE0hB828OWB1Cls31lU66cZSTmEP0qsZhUzleObYwr+1sAoRVzHsR
Gy0AwwFurFusehossYkSS0zdrq/hlq2VcZ1DSvftnHT5fjC9ANyGFfKpvFsd9doYeblGWrjZz6+F
Vn6bDA20nKy0k+kCQt5i5JdjM5JJn5f1nOEr4qfbWjjhBCE+mhSqy4OT6BLUmJ1mgVKZFjRceQlA
ZYrqAbHKTjfyHsV43V4s1Qj5rq0HpBfIVTjNY5U3RjTlyTgcJ1hl1U3VKu+aMtz0qXgnoE/HZZNh
h75dGvmI+NENqfkfCwdHyzbqoWH/pLYAg0jxE0fVig+U5p8Xpy6VrwQzge2yXb9zm8tcU9EhuCqs
BS2ujbfek8yPphoVC/LYa0JYT6gU4JABi6UD0Ci3pp0eyEE+ZcCCiHVq/EGU5k05AvQtsBKyoiEn
VEd8norKt5lwxEe8p70jafBAY7uFb4zt926q4vcudV5KT4mwD4zAXAqirFWBDm2OP8Xjcs3JRcEZ
gPdAr3WaJrHXXuajcWo4+hRB2piYXXtRFa9NrNQ3SQ1mRwOlEHYmDZM6By00nrCxdLrfFC4TZUdB
3sfgBrtf4waSyfOmxEx8Gj4AFy3QX8V0peXrdW+ORsTzxP+yZ/WTxukrAPGTYqGgZ3rFobhkqeFY
SRTkgyNBwsOHprdGm8ZCeES01ECsdzD16oVhCutEd0Beilj2oW2n7rQXLUuGPSnvM+Qb1hy49T0b
RtL0VZAtzkPMIMeKp89IeYd9tdR3i/cMgG/fgKWfx1bQj+iPK4O1JV8vwT4Mn0HCqKDzhsu6O1rr
5ezBOC3bm6KFeAdUpg0McL1r0z4nnYpGGsxYsHVCI06eV4gB52DI3ljtyNVLE+uaTol5b6D6/WaM
30tRRkgIuIpK3xe3GQsEHYo7T4Is1eYLGRdHx+G4q4r2JltN5lqVrb5YfXsP8/tYpsa97b4KaY1H
NNsh/e59t8Y3bdtfq+CQ98oCntdu2nJnAij+6iXDjXCsw5Rq15XUDkte3hX6JdPS3YzptwXgnEAI
Rjs0d02YqtM13OBjsmhDUGvK07JYJ1soN61MqyCpu8tKT76zAE/JpRMDM9MtiLrIg3adlx9d5V1o
d0PDxtKXOwqET6O3QoK2cxTXsUc/vfB8NN4XZpWVWUhU7JtgrWzEo258dSFOjqnpd/m3AblKgrWH
+mCnIoVTu2vGXcFsUlzUySMTMR41jeVIgsvA9NhruC2zvS1xQzxUSvepHS4zPd8PbNeApMJk/e7a
YCwEcnJHCUkx2OFM3Ff1cLJXFqCXtc+CgVXFsdnfbSdw3BPjnGse21tqyqCsKHuQVbQr5JxhYitg
QSatuOhBi2fjodfnvdRalMVvZWfduJlxm1ZNVEBXhozDbSSoMb5YyrEyTHpD0GUpC9CKjN51NWwr
46eidEJM3GHpRbr5rVN11io9u0VYxvVKDnMjaMisdtTFBg2bPnKV9uiVgllmMiGRbqTX3BHkjSvG
pJGh71KdGmT2bgSN0r4gO8a+bUGb4dpsQFqluX5dNwM86onzKSdMcZczXyx86uTNqtVNAQqiLty6
t3s1ri5X48JihjyPBi7zPtQEd0u5vIkmGQ/TUGI2i3HsudbNhIUT+5mGhM8Tgq04Wfu7tVX0S2ix
9aFRrGyfLNSm7rCDjt1fN7nk+a/lZ/yzxmW+8TN9YA81gJs46+70KbuvuhsnzZv9WOGIGdr1Zh1E
0I5eoHXjlS6jzkA1qCPTxhtbOSyVTXFv4SB4ng1v3NsJ30KBOtELtgFsgxJ7KW49b75M+BEcV17I
gOQhoSIJFssa9oihgOAtIKaL7qojngCK4XJ01fShNSDgIveGkWJcluVFA4YGWdwkIv4JrKL+bNZT
esCbwx1uxgDqO5vyJ1dnM3D19DXV7UvHyT81CQIVlMoP8ZJGKXo5owXe4/SXplU+6rxy3ZElqdjq
Ra67z2Y2hN4iEcboJ1PetTg5/NwoQzEYCJ6dgD053Nj/U7MctUxd+I65MNiE88vUUXJ2DmBv7h6q
7LJbExnFFMlLZgXexA2bzfsSZGRaInWYKfWg54VpXO2Eon42cLUWsxbGi3iozOZE4OAE5dt46tXu
0/ZTdlc+43R6yHLlxbOKa2eU94qmvktlfJrAkPsdpYHvoSqULcxxSUV1s071g4AQ3pb5rprba7XU
DopR4fzQgrpCwcFK+aCZ/dOMv9VovvYljxg9U5/22JVa2twF9ovWz1+8Yfrids51MqiRvdYA3WZv
B4znos7E09zEJ3Ow9kOT2Dt6VxWHktqCC68aTxN5uQHmhTiCLrHws4BALQaKCiicwEJSd6lnZuSk
a6AqQ0pKsLCXsErwcuerC90y2XE4yIKWXq/peS9yzDqEd3O775zsSGskQroaDbKNpFHi9zh4tfHF
jeergvtEzlgRYuAOdqryRvXILjtvlzfuIaFrr1QC8jwwRDif0QLhdXXtBTbh0u9roeJSN0LSVAAI
I5JldcxBn5uxHab9eyrNAz6yEGDyq9Mrj17sPCblCNtJ82m0o3+1569WcYXb0vNN0eGe1yCpp96N
nY9ziKEZL/p6lXuqn6yWdVCmggDvmQrbtMTeM3RWIYNqmV51oTO5tT6rk3pBCzbSdfIZJoF8tpl2
jrPcZ052qfXmieYx2G1OEFQrrDJR2zcvZWFHgt19IipBdyDnbtMGqzwyJT6k602jCh/NKiGykSHf
k0aJhrW+y5aR0fDgN01HASjDmWtk1jdqBdy3hvNrUR3HE5VVot6tOnJPa9yb7G5FApO+kCHW3pem
7K4VW3nu5Q1E04fWSq/7hANL8jpRU4aA5neJbV9jzQ9zOT03owEbtGT3WBH+PIrFZX8wuhUganLK
+80InCnvtgFplLwMahrafX2yXNnabJUhTIIFbu7Slm9F4pnDMXYsSj21aDjlALJfOBHRxv/kDIXD
QogYWgTD2sRvmGkVdLcuo6h7BTKTBG+Y2PGFZfSFHsaQy99zi03Xd0AiHjKhuBSQWma/pqKrXjy1
r0xQiLJ6T4VZp2FDEgcCI/j3D9BCAPipybK010xj80vjLJJhJFJjnfCsFkreWUgDrku7GTnIgWu0
mIUEuW10mN1j2b0yNkOQo5/FOU6cmAq2y7hX/OYs4NGAmUxsWuh6wGpDJ+zxfh+Ms/BHHQZIj95Z
EOTmvaIG1Vkt5GzCIbWJ551jdwi2i7OyCP/iyT6LjTbZ0aCn6otx1iINZ10S491NdKWA0YvaGbZP
R6WML9eEgOZWGwUEZjZSJxI1mPyJqouZldKhvqq5upRXZ5GUgiXgCe8U0inW/ORkZSPihuEsrpo2
nZVZDZvo+qzB0o2ht3fFJs1aXeJPwhhq/4k3Nj0myiCOk66QDZ0TCPZQOQ53TbYJvvJZFI8MH6wn
pEHTu2JtyrBV7bySEx6WMUxFm3AZdhjHi2lW2V+xtOWMXMySCk5vSADzV+B0a9i2Tov6Z7To/jus
GE5gjpw5OS139n3MhOURSxCzlmoZgW9pgmSQY94DFwswf1n2rrfrqeOpgwYXGWuNb8yyM2vyITcZ
N+bZv4Sb3blxgdDRa9oMTpSWeJ1WbfM9FWcPlHn2Q8lkwhuVZFr+oEkLxxSwONxTIkNK6vebqSoD
kfasnZ1W5dl1Nf1wYG1mLGKT8WXh+sOjRXrJG7h0fFvj2cNFx7tWguXs7Tr3Af/TEv0HzfK/aoke
yVcYXuHd/twWPf/Mj7YooqMtOgo7Ch13Tp7/o/jU1T8wyng6MDrk67ZqMXb5sy1q2X9sAgTa5kgC
meBvKpQ/26KW8QezAcYjFum851/3Nwwz+jZN+Wnaom7NeRPhlGbjmSFb7cP4yYwt5lzCEiF9FuGF
gvkDJ+na1F8VqEdFCC50+VRC98OQP7+Uah8H6spjsVtp8Wj0JPG9hYUlq6uxzyvcY33lcA4h6oB8
jRG/WjRklJG3NVaYHiGPRgAI0Kf5+adL/m8UKTSaP3wQ2seoZml9Gg5NZJIqf23uuj2E4lXB4ELm
QeqBVW7T4cJdAQkd2qlDg4X1Ahi/DnDYqdT2eybIbWeUOMH/yESWwNNj+zU5Ua9tGo66SJ5k1WW3
dmxWdPkASF7hsiWtgPJC3sOuxxGpkRWWXc5AAWgG0jyGR4MlL8Eow7a+73W5cJRRmdkxsk3YChd6
G58JMlYPUzXC4Xb7iR6j0eWTfuslUwVwKsNI6gHp7wI0IR2FEcPfN+GmJDJMCQY7qsiFI/SkIvMG
HSLHlvYo2WX+mmxdtXpygTKwmyNkrBSDKnTEs8VSVjAqD7IuEbf47Kcy4JSIXbZ3RhcXagJ7xC/4
ko8ILNw72y3BiNR9pQ5R0etw5sdm42DJisk9+qVEmXaDS3ePLuziHiyrjnEQ9jqABWQT4pubOQxS
V4/pcOdWQQE+v7ssrbH7Qh9yM8difeEiKS1gXWJZKa9R/a77Fnz2F2ud5O2YSmPYQdDPxrBy3fHk
rs6g+epA5R/qsCHtSCsdNWHjgZsFJBhpKUcZLb+pstFwfdCa6zd2U0QA6KKM97bovJ4PUU6PWjmM
SlAaqf490VuslWnRZZFclPykpTLXb5q51qkw7ckESozyM5x4x5VBByIQDkgJythpfSyISZjuHZsQ
JJgt1WLs5tbqqZewgSPzwm4FOGfUjZBTh3V0e0vTgjRuXBITKqC0O42gkOe6QdqRTfGCPmzDhAdk
waO8ruUyxD5x4WNNH9PRX5yKUyZfXkpj16s78Jd1OqEArtW8Ddd8JEhHUThGXsxlPnZXbZev7/QZ
uZk9yDlmgPmg6XfciDSjS4RzpJRh+XidRJU6JPpAJl9wvvD/zHXlRDsCP4oSTdCYmnLQGrocL2BC
UBIpxaLroTNviQcGWreVzhcJUTsVMrCCfGMpL7n9lh5mSmFdKOagFgRpK00elGs8fXJNs5uijSB1
C4+dg7QySvkpzjX3XjNmYDOG3uef0c+BksABD6qhHcsZ24vCGRx396AHoErsFHTGrELSgNf2rrSD
9jaAgRIBxfCyx4TjuhfJ6pbvqHfkNZ5kuCBkf5GpQSk/soQYfskzfKWCs/haka5zsCoiWi8SF0p3
7bpfQNa4/X5Fw/G4yJbvOqX95k+NkG8lnRTv0kMIvfJ4E1h20EXOIa1XRdxFDmOMr8uQj9qF0rfu
Z28YRrmnw7nZ5oWgDvG80WCCkczoP/rN0pPHMEQDjbYZkYlK7BhRMQIJv8QCZ2g+5uaZNQqL73s/
lFp+OXK9QzeF8bYbiILSot4aXJdJedcg/mTpxmus6jGttqbtydrC00H6g1n2X+GH9J+sOuEMxwGb
xupYt8VFpToKxkfDpMQfywS8IxuS/igV2s+g3KeBUkhP6P5Ih5rB1yeHVLhYb2pCUMoo5xiZ3DWG
1heRxusV9A4bfP/CkkuJc7kzN9IqN024ggT5VLCyegFAexM8eMzsKFCs1LEjmY2TcaU6VRX1nC8P
NHtQkKV2XHzKlklZdvZMWow/z/BKN6Becp96MkciMmQzpPXexTftwTlB5GFJdOVo6mOQ7FkcWwFT
BqgunT3DMiMCMdNuk1gzceHDroU/oKHt2tmFyOGlDaMJDRdcV7bzLJmcsm5t5V7pzJgr5KDcPFa0
7OnPd+X0qutd+uhCRMAqyoHrmz5gAIiQRY7jEZfUVH3DNboGUNt122f+JXVezMA3V3a6tx4UBaiP
3+d2ZYYCxPZVMuluFU5obl8Lt9Cus1nCImRdNt9QzW7nUdeVxBV6rFiAzAi3GzypP3iZLa8mrPtP
6WKUjFyQkN01fePSzCn0OzLR+nf65frXaaznblcUtER9nt5Ckj1ECqDfE3QKjEAxePwlOKouKlm3
aahOaXKTVw47RUOwHSZY7i48QXFCwIWQ/etCKBR+hMHrGx/+NQfXTgi5BJl05FNmOiAO0IYyN+oh
Fix74LgruThTRjaHu4zypcXnj9yZBMrcx2KXkYlL8uEbtGNrDuvRHch2bfoNt9+W5mMWL/ztssKd
coAtbWCc4Pm4tdH6qL6VKBjCaQq4C5xuORA5hf4MwwG3WOjQKJLkTiHox9sBE/2odwB2p07Kx7lS
UxnWWFRuSR3UmAQYaanTOqw7N/pPdfzDS4615KdS7V8EA5++9/K//Ne6+Lk6Pv/Mj+rYsP6w0FS7
21we44znUtf96Ycy/yDCR4WL67o4nJCR/LM6Rhmw2VSpf5EToEv6ietiaH+gddVU1DPwIrbK+e+I
BkC4/FpW4jU0TBQIgHZBPpmGuymjfhLk2MVoiDRzWW284jDG5rPELHQrstkMB1Eke7tdJ39EW0iQ
Trleuet8i5uJzD2WVjxUpkOJMzKhgL96xAliouByaT8VxnoL3XxGhJa3qW/OunlhmYwGpbpcjeqg
7mCfSCYmbez3EnSbjuyTSU/RRAP5OPCwFAcntnG1sUJDNGuNtTNSqZwoGJ6VwXMjZcyUnRzt/D1e
QHPpZFB+ogjUbpvBUO701e5uhylTDw7RnEdrlIyxmnqB+cTUPv2kVWn/4ogwZRa1RqjtCGG+jucm
cmx5yL3xe7vNvdLBuU9URQkz7b/ZO5PluLEs2/5KWk3e5CEMuOiHzwHvne7sSXECYyOi73t8fS1Q
yiiSUkqmnNWztAiTQiFRIBwXtzln77WnF7jb0sJIuxTuC05XrXoQ4b1owyukDIdAr7YiSSlwU4AN
tvEjAoEzpMjnep49Qvl+yKbyqaooXot2iSF733vFITeHFeLrc9M3zjEqnadkui50ddr0nnJN38eV
jGJteHD/z8HcXQVVcUVO6pxZYB5J815ygF6UI4sk4apxMpz31n2E5FoNkYtVydoa7INRD4cOlGaf
tQXoVOmhRNy7qEV60dT+lT0ixYBa+dAM5SVnnDvDmg5BbO7HzvsS59NdXydbT0GlkNc3CEuXiA5X
akHny6+otnhA1H3fJPjtS50ue8gXC13yTl3HYp1SNO7lL2py8Muvwzgh2I9AiOWXOCZy9rX+HlLi
akib0LF8sdcVWq1maJ0FSvpactBcJIDPJPtYVNWmrK2TKLki28vJHKONb0XoO3UH0bbbRCe2Hyg2
T62vL8vKe0zj7CUzJ1dqLiQRnYCxYMKnchqz04BcdN4i+JWq1TR96bKthfKWlEZ90aiV2410fmTx
CNpkE1PUUCjiT1q1tu1kTcGJDaLZ3EuJtKqkiVNFfqN717m61rTkEsoMtW8wWyJaS5ITBeF5KPlb
ydbWFXwiuxdHjPJHJvijyKxVmd9O9Z2XtVutqh4m03OLVN9oRbyk2Hw2dtPOTLUHzjPngYdaVU5O
I+pVnCpcCZuyWzY1hMgE5NpD3Sk7r+g2eoHxDATeMDI6FU5PnbUuhThDfeQfrUHZpQVuOfHICNpj
KVspnfwlFl8iNqcBz6ncZB47gbTrXylxXRB6QZwHjXArAPFfQucBC5ndozwXCzQQe43zLwvlQe3t
HUrbGzIZ3ZpN6mCe1apOf78lFuzSbrs7JTJXWn9mUYXT98KgjcUuaw10/tAG8b4ybtEJE4iWkDcE
GXbkIJupaxE2y7r2H2zCESheexcjhj1zfvkCy75Wuk3ZXmrl13QkhSFaEYNCXHa0GprO0XPOpNbW
qFiI5fqg5hGoM/ssB2qxiDdk0Tk9fLQ8DCi+Z7Ay2Kkm9InU9KRL1T3M/s0ovBszk5Z1URxgANJr
k+wLJN97ybjo/JKPQaxz29+K3l/20zpLq+WYdZtar5d68DBq+nnd1LXr18maitytV3ZHRJF3lqw9
K1bkI8Dql1NW0QtuljQvdHa73LO/bmrShM1iA9YpiFdaN1ea5yxUsgEQYCAM0Owb0Ovnqk28ILpy
Or8hsZ1hA8VNgUzD3twa14Mxub5trqZqXTJ8Kxh/ZtzdCtn3mRW814BsD7SQ2D/JGcLquG1VMtcK
39sTbvhSQDhhQveQHNH5wOiI169bGUF/hUagx3atdEv8YKEDAdS+s0CNMvMXD7YXVAcshsVZ1SQl
gFd5j/f2pEoTeGCfbkEvRftR6qxTS8YXmhc1WGth9EJ66Qm/0cGwkYbheYr2uBku5rriIlcUBoe5
SfnSBYDnZtEo4kucTVeNnjy2eXeskyTYl0El4cXK5I0eK92hgX7kGKOWHjVWnks9rcV5P6oK0aH3
XrTUay9xEedy8CMFIbzhdBS6RU3UZY0Gbc3BflXbZ70dPiZUSCkZpBOdUAxqfr1BpXTRpDRryXy6
kdIJvEixTuK02WdrKaZtCVN7S55stDB9unZgsHRXeP3eTmR7g6QYxWaZL0s/vGPOB2U8XhEUjmg8
XCdyvheRdV8G3U2ueSjzK/OmCkt6HDwsYlZHOpbtIc3OQ/KcFiL0KNHrSufU6bDrRP5C9/Z5atVr
qtgwKvrS8fx4Q8T0SZM4FyiKfF8YhfdYVGi/4JIvmpC3Y9hlnctrvqCJAXCNijgcp8Kne4xOqcl4
Qfq2uqtauhhyWhFSpBhLWY7u6Mg3W0mN/C3ZVGfR9IjM4L6H8ExO51BF6zS1KKHHnDgi6UWOxRI+
BHHWEwSDsoc1psLdbCYCO/XkmBUjGw96McbcXuqme7lVX6VxDiRSbPypMBtYEH1wbUPVLtpBO+Bd
OsAYuVYm7yHuvQuCOY5dZt/3Wv/Y2+Jc11mhtOYlGLYlAVk5DlySmQ4Ni9J1X2rZOqJe5ap6R40q
IMNM5HK47nMO/0FhpAd8wMoiilu6YEOvMn0nV8iiB5Z8xCZdUh9J3SEjsdbLFdbkyUkQSjtiBpfl
idKeNYHFOz02t1kJdrLTEgwygB9pSJn+IQzis9Bg/YZSWdzrpBq6EhWAr5rUYKbIGA1DWxkulXgL
v2HY7MwmeMkMzop2PB0M1FkOfCp6BErabTOPrX5QGzFgjVFeh+BeVlbVosepG4K8IlxLbbUBc4ku
U+FTBlwOSg9Bj2ENqGa0et0b2TrBZuTI7X0xfClD7eDrheQQ7X6umj24WF/esb3Qmaesa9wVIEar
7cA0QmrYpgLjlQ9NtVA1+ejHT8iRDZCcfrsU+ni0+vKK0hm8XQkdB8b3C3SiPkYSmFtxthuJNrUC
r3I6fEyrQs2uyiE4TFmkMLE1CQq4qthhTLf2uFbgWDYYSo6FVQ9nRBEn58QuM3uWMerEqLG1Va4g
xknpoRHLuCtk/YLIaGvbB8U9VhQfdO6mliPpcrJU+8Y2BbQ21S4g9aEKgXdBc2Q5JDzxvmzSNVja
eh2U6h2qMXPZ1dLr/01zW1WkTiWpTDWvqOlsRxkPhiU1aB+kdltKtLiJzSYWZjwTlXiiYOaSxw5U
N7jTCrowYfbNMPifZsR/KZCdQWz9UqT9/57af5y19ceGxN9f9+3cpetwIyiYm9bscnx/7pp/R8bk
j0zb1AXdCWTS37sSQqf1QBsDUhdBTDp19r+7EvNv8ddgExGYJulb/JlY+5OqX50l5BzreO85cnGx
udr/7tgl0arl1QhQJTf+Th0Vm1a9h2hCJYpzEgobiTnvSw+ubNqUElGom46SPPMWGwPkBWDnlHEz
+JBaJjq8tY677D8H+u8HeuOX7a4vX9OvH4AmYv7z3weV9pcOe8YAIkLaxrcj+7fDvKb8ZXFeV3AF
fLMG8DXfB9V8rv/e2lIECBSLJcHGeIMvVvzJ2Z0S9MezuypMVdBws96swwoG4Y+DqGi6gUgvVMO5
LQXkFkecEM8JbgWnXfiNTQ85STBXRQu/rKXwIHQ/JenKTKeTOZmJvzUQMc0h4kIq10KFvUHnYmoK
F24xImmq8il2vQ6eU4nR7y5GafDFyuMJ3awX53eWKiEFa/s+Uwr61rlk9k5LO8dCzaLOjVyvsrQO
xVmlE+Dn2vE48pcEmENvFMNHXu4nZaASiojTX3qNk5lrR0s6ACDFzBzg8yRHMRKIDaVQ1BzxqBOj
K4M7GZNBGyFcIkYtOBBkJ/VnSR8iViBcXCAgScaINoY6WfW5LgP82fojgnL43FOF7LkYyzh/tBrZ
4ugZGHQ+Fhknz2CpmFI8d8liXThjnBNrvabQ2XuHoG0adNCeHNJx1vtWf/Ry3ZKv2crqgwxtXp2Q
BYc6QZYBLaEoT2+JCC+7h3Goh+oGd8SgOEU1oBlFbeylyMCpXkaoz5kBUsccDXU8Tgn63wt78uyH
IU2HYks1ogvOhhBFNlGxoAmjivdfIhRw5XMLkXCib4Y9H9E69r30zcvn+ZytV9V3l1/eW4wM1tOi
8lOO+0qksfp5pplPpCST9cHB8RX05giLxZ6ZSRrZFyRu30i9lxrleoqCxu5cX00zk+aC3gxqAzg2
RwpHNaX04mdBSRitURFlFHGJzAaNHhlWFb5igJDEFatrtqafWpHzCG7sxpOL5jEzDRyjyMUy14as
J6EhjpJ9mbREktAOrNIzM+hlNjqZqd9jKqzUjW9PRrHL+lTxN3UAANXJJw3iU2snFzSYarfR7PIC
DBTSBSPgdEdKh6FcsL1pto3o+jkxpb0RRW/fN3JaPKEmPYmqMO9kP5Iwf8aqRqG/Sp+F5ePp0NSW
NrGQ2+qeBldYnYZIS+4LeZCvSh+tU4YS8MvkC//M94VJrERB/cIpdRv8Yt5mqz6UrtQZdIhgP9mP
YUKtSxv15qHXh+IiCXrtQWgVOmyB4oSuTEuGJTEw6srqkaQ2EruvtBfhPs5kaTVLXdSsyLZeMMgz
3YbG6sAxjbf5lepEvkSNwuF7kq+7pEHV2QrjYMAsdlJoPJe+lV2S9IloOtGGVySg1X4k8nKJD1tz
eDnipRbJbXxFXjU2cOBwuJllUc6q0Bju8TLJYtmgWENLkdhPL4p3pR5SwApDxVZdC2S6tepsQlGP
iawMmIUNiPf3jIOof5mJbLaTEpgiH7suTUo3nYvZX/yoJnwwGgfsLgh9dfb+weRlbjaBsz9Og1dP
Dujo0DzZ7I0NvD49RcR8ioPXWDWQ10qeUVx2Bn33YQirJ4uYdHMRYGoPHGtoBEXvKcxvbHJLDeSP
EjLPtGo6BpOdZtmykjtFXgoAhwWsfy0S53XfBI2TRwplFdmXxX2vEOW4VBSVo4joC43I0yqKTTJl
8zB7TImSqHax1ufRBtamrywTw0TwmE6Br+aLwSbQ9U41SmugdtLlwgGaHJGUU1hggL2hqqdmUXml
kXw1+0xE51pRFsWqUfOqkje0xcfpii0nDB67LEWyr7Im5dNBAYC6Xe06ZOTvStY/URd8coKqgmA0
HcShKWjo40v55AQlecrutUyjUUI6I9gA6jLGTLOv4Ent8kx++ePLsQhS2bYV8A1QNj6uW7Tg1RAP
rEmNTwrvBo5Keymxxb5q7fyojqP2G+zj583W3OKlzo1zC8I6Kzdr8/vNlj9x2i/rkUKljWqSdE3a
W6gEDaB2BGhnC9Glv7niXDV/pzqZ4Tu2DoRnxnng0/ts2vRD0luQABOzLnLAxEQkck6ybKoxcflt
o/Yv2SE/vTkNJypoQ6BR+qdNgK5lNXk1qCpYa9Arxn0PSEK01/DK8pWvROEN/Cr1d97Xn92gAShQ
xWWGwEaZ2wrv9q9wuP1p1LGgY6nu1ggY66Uo4nJVFxyffj1a5hv4+FkqBNmgFbJlehU8yI+XopiS
eUzxsG7oM+xDzOrMqnW3+fVVPr8CKkoh1ZCtOVIOqdBn6k0GOQCFGmE/VdIFT3EVS2sbjyTKiaQ7
gbL0Vv/G9eDayZrFe4Cp6eNdRXAjRgvu6cI2o9ENtCpet6E23nfqHE5FuSD9Nz5GPsOZ/GIrFrvP
jxdEXCxi3UR4UWERpXBvRnLuFkXVPP/6xn72uBgWmMqZSPD8fxoZeq8Mk6kCcppQ2j8VQT8+KVXQ
/fGon4VdNid2DVygIBryw/ibCFlJDAARs3JQ3ahpRFM7T7JLCiKEXxBuewYjPbv89a0pnzfc8yAx
8M0rbOEVnPOfJq6kz+xZh4V4BZMqVQkAVqRpIIfXzClaQigP10wHOBDz0i7RpBYQcAtZM29//X38
+PIplCkUA14B74VhfPqIbQQkZHlh1vMzn7Jy5BMTEtN0s8Zq++sr/fgwBdVc7phTsqJyVv74MVvs
jcJcwX3T+Jl9rU+esprqUTn8+io/3g++iBm0hKkW7rb4NDQzM406fCdU+WzWvNoWtRvw0h/w+Ra/
Wel+ckO6DrgZO/380n0mAzBnRb5uZN5Cr7x8b43KS9AL/zfv9k/ux2B4zF1dTvZC+/RuJ4YuUwhE
IUAaMgccX5thi0R3n4s4acY/vyPUjYxFYVLRQO708REhJDc63wZTzKHgXpKBTU9+HP5mHPzsjjhr
AnpjDNAs/nRHhV6qUqj19mJiegoQqrVNvI+7DP9qltfl70C4P3lKSElnUAS+eTYknxZsY8TZyktI
Ad6oYaxVkF08aUqWvx52P66czBu05hGb8lK/6Vbfr2FhO0mdCeYOPRshVlCP2XqLwIyvNTH0gG5I
H56j1DGv/hvXZZ8lzzO/hpzz4xNrhk6pxhYTW9mn2nUyR0hD+MwvskpvniFOdleEnle/uejPPlIL
le4cS8qU8XnO0ELStaXahs4TVnTR6kRWn0RfZu6v7+1nAwVwHFwDxsksX/h4b5TKOxBuSG4Q/Klb
8FIv7MrydWQP3m9u6KdX4pFQcOFioFQ+XqmL5Io+gWIvclmpaWRSMl5oU61tdJwH8W8uNn/bH/cg
rJsUQmYVMbPhZ9THYPhVqxg1F/OStUgmw5lBH72vUitWi98Q+H58VJqBXHouNAqVaL9P03tk5pU3
SUQTt31Hasjg0YzQc/s3t/S2Rft4T/NlbJ07ouapz3m574d/EBRDEmQmzQJv6j23NXpas+0o2tE1
pDyzscBafKZRZwb3dO4qHAQyNu3FzCQrViOvh+4IL9AAhfmZbP5mIP30Q5inGwKbdfNNUPP+u5uF
bl6tctdmYZQOXDN5NRpkQv56uP44BcyEQwQwzJuMy7cK27ttrFX0XgA+iYi5OpYOhJ/k576sxq5i
1cXVaDblfQjT6DcU6x9vjcryDBGZCTjz/X384HvJJORtiq1Fzce6BspGRImdBL/Z782L5ofHC9CH
i1Bl5g0ToHY+XkXj6NsQnAmnV8EB5oQJLjwnFGlZuhVkBukYlFGqHXQ9BFgVqkX89dcf7Q+vjKLy
D3J1obFrNz8PLxM3LPElBdfHPXNo/YmyhVYpKIIywhMWUxOmy19fcR6wn+4YM8FsKWCBlUl7/njH
re2RV8Y0vyjNQMtuNIKWpwW7aV/bkk3U2785MfzwGJU5qIuELYiUXHfmyrwfoaKAjzJ3ERZK0wvX
9nAO5bDyfvMYfxih81WYUVngQbS/YV/fXwWvOQr2QCXFIY7rlZoRXajHWu0oREY4aJSKl9IDRvfr
T/LHja7CfECrFLuBzuU/Q7uyqfGqTsP7FtvY7TOFiBtDuc1s82gF9bWedk8a4h/N7K6DHD3Rb64+
L+8fH6QxFyIoDnFol9XPL0hKVm+M1lpfGG2grVDo+Nu0NumET/pwbpSU0cyyiS7Kuu0RIot605Lg
pHfPv/42Pj1fNqQIVudvgzOumI+GH59vpJBiaKtT6kQmcVNF0zcOtfDB+fOrkEnBRICsj07Qp8kg
if1xKkIQL/pQoi4tgwJsQaz85iOd9+nvPlE4nNRZeJKWzt6NkKhPk0GYiZ6JqK8cG7s4MBjPsB8x
a4fV0spUr9802CVy1zP0PlqNJHgUK6OrrfLh1/f66QWdvwtbUKjmlD2Let/SOd7NtqTTYvSYQPsh
HpAuWT86GBCqMYiVhMyg+bM9K1eDqUT4nWXOPiOqFB+fn0GhzM8Go3Ean2ZEzANAIk3MKGm3Zm9F
7q/vbW4NfvqINVo/vDMIPYnk0+bff3dzA4KEKlSKzgH1KBHtomDSAFZY1Wa/7kBuNLs2ou/p1kpl
jNclumSMu9hZpLVhJ1J51Cp7ItMAEX9nPFayp5iu1qFKmQXqynVn5GkwK+TMIqaX3mMGHwOlNV1B
2+hhTEQlL6NYKewVNpEJn3dDRSFH8iJr0ePbnf6n9/xfRBu+e+g/SH2P+T/gc/+f+h/JY/byXu77
9nXfOoTIfRUZdxaLAsdZkG0sQn/LfXG0MY/MAR/ULHR+55+MMIWER5S8YL1pLnKIY6r5JyPsra9I
vpHKQYjRpZl/0jKkw/1xlAo2A3xPlNNYIhmu2qcDfdL1rYRVYnBAc2wjrOaVevSL/CkvBHgacloz
D+Giaty0nrWjfLEDawlDHutMvFdIEMUQI38xCxxXEhkagTp89elajKl/0BAfIj0DqrtSwse6EQ+S
p8C5D3OILGNSODWyc6oH9SHTAbv4AK+FVj6iCxZiE13Z0QngQVW4+JLGYuVZSwPG9c4ucNOtdWtH
yu+poYtimni0nSA4DMGiXZfaEvMaOjyvcQQelhZC+GqMFovapKFO7wJECbKMpYwNAVNOfAEGIcwv
vWgfQu8ktshz5w5oTKF2LeIjNnpb2yZXyRWwfDc5ef5reaPKl4j0yHX0HX5UY5bi6ZCskpV+J3ku
Drj0AdldcUUhOY0X15LiyLlTAhQJvwbKZXZVWYvrMjnm0i0dBwIBJ5ICHAKS1dwBWyqKszJay5VF
r82ppWEN8WFWCC6CdHK3yXAAuLox2otcWgftqmzBrymLJEucGhmtsq6R9wtnCJz2fnyWHqSH8Vl+
+1l++3n+MXhsXr/9GDyK5+ZVPP/zn+41eqQhvNaeu1d8GExE6HVIajLGY1evvHFlr0v8BLC1NBus
B/ACFfOBukuK9CHBwr6SqQiI/AuS0Ml0SZcU98mjpjod2sT4GuLn5SBv4waczXqhOPk2mJbQ3np/
bVeL3jvFKcagFY63jp5dfiJob5hOaHpUccHfZSprfmxpKuYnq9qY9FUmGnVgvvgh01eBtBx698vg
WMjLqmShjg5OSL6an+OrwRkqLCQL+4F0xNOiWvLnrMdcWwJdMR/WabWJCnp9J0SzC5J/VBlAqmOa
jjFA5HTHc+4z8JwSN3njgvHqF9r1eB4QN7yy6/MUsFW2G8Qm23uqW2yCFjRHjbQqufSlZ78+pcZB
bJN25a/58jy4HYbLQX3Qs925Ia8i6Z6h6mvM7BrWKFQdomfVoBloYTUbJN/1A3ORzoiZbktc1wg4
WNtX6KPV4TxoN2pHTgR6LreUyMtQHZTxMKLLsyGQsWfGC6fw17p3pnpnxQFiwLCC6tAcrIsHnWqN
rbha4NinqtkFwdLPeamdUVzX0jnUXyedK32VG8nnNAH71+A6PJ65K9dKdtbrqgS6jv7+8Uwi5nJB
bQZIsOZM0wpyXVEjdnPqo7wMajqRS1s9VKgPrqUT6Z/8jWJckrJWj8sBxtVMZxOHOH31wjsrEIt4
XGrSoSdz43EAqFHTEofRuhawkUjBXJA16xZQ08o3savs4oLd2ME+ATKohE+ADqAX7SrE5c0hw4hQ
kLHCsdWjacr3ZjfL4lx+ZBOL41Pcoj0tL9PyNbY06mVOSpqoyR7kcmKbEBQt2hsS0JhgTghfo1re
ZC8h0kx2ug7KYqz/MyPHQXjJr62XEwoGvjWeaLQYtmB3VIrBjmI+xGR9BOZXu5fuwGUn+iYptqO6
T+0l7tGF5V8Hyp1m6dzpOpNXcXabybdysiy6Pcq5RxHRggsA/kiOmHZ9sldnypa15IC+yFZtci6P
1zT/tWLVkfJyZt5hrQuURX6RXkDe4N9xZnzN/5Gd2rP67O1/8/++/Y7M9AoeKVuACcaSl3//V6+d
+muOLcup+y0T47Sf7kZ4NP4ipudMKd+1gGYsrPNSO6JDVMYnhr0aopJ8muMps/qojwkj6Q5era+5
Ycs7VQJCxpGJdm+RyLDj0CVLl2YlOb6/9QuJ0yAQimxbE6OCjRzbFqLjcefBHSq2lX6T4phaEmob
00aLJsIJoVbcw6ysae7T/eVTzSicwYaZ0Ss+n82TtfC4sguoZbIFAuYcSLe9zmFfkSm3IM3gPumJ
xHEzMAyYuLFQ2Y/GIXpqe6eMa7JqzoL8aPi3OWuiRz0927BNNLEZBqvpWOBpAL06OYO4zyqNYCxQ
VlhtvWFYhhbvDoIFS0zLMRbnOCz5dbQgdYYK1TLb6by0YXOn6cOy0EBYNfqK4MJllHtEixevvp44
RcQUSzElIvgTipcbC2LH4idW8y9RQmuW3PCFhmQFwY9btfJ5SnqR1xqOrI2LabqQc5rxfuf4AMit
VnFaTdnWmbGUkmI/Y3bwcLuqlLhpXi37/rX3Me3il+nXuAbjOe54FdnnktqmywB5N25rJooxvAjx
xi3x3i4HqOVOZUvaQqkBJtmndLhSEMZCPl3GQlvKWemy5aCZSlbDou9IgKajJQ0P6JSPcaQcgJqc
zGS4TRPchBlaU+0UZP/G1vR/W8KWJuTZ3vWvQ2HWOfvNf1y1Ty9hTdLEc/N+6/n9q//efNLVmJEH
6ls1+/vGU/+LMgWlZpUKAhXZ9xtP8sNhlLBPpQ5IdX82p/1z4yn+ojpF4Qg2FWedP0EwzLvo90cj
Np3MZlgcQCGpkIyxrH04GoVFCYNSs2Wn9OxpUaaGBjs1Ihm8b7cdRHwAVYfJVO5wIJ1XGrheVMRj
bp5Rh9WWeVPv9dTYEF3pEJlwkiRjR+rVkQrG3urj2xABOHmjN91gDCyD5i6hKtBV9UaJ4bZl4mmU
/V2lyZe5RviSFBMurqX6S4oSIIUZQoDMq2HNTqo67ddJgqY/j6InM46Nr0UH8wGVlFBuhsxu17pe
Zkedw92us0zSziNF3Q4BPWOQUu1tE5f6QhXJ8IBdHBwQ8DCH0AnrIsiMp7h+9OMiP/kVhFSU5iDr
QsjNka64I6kQO9/uu1UGFfwEzSDYaBE4gqKgQjzLFXCzqFHiVDOoBYrqlS/r+bNJSNa8e1Bg0cva
sYlaHQ26Snpg9QZ6CUrs4HFm4eLIzLsyZRoc8c05kcZSlloJ9E29QpkiF+eVb26JWk8XhGLEa7Ot
rgrBtNcZdfBMPsKyyvkznGN3cVr7F3ZabJsSlw3ZCwDtOsfL47XdpWzY231EeimqoW3QFxsz3td9
vCe0b2uplQNztW6abQ7LwZMzjvwYa/XpGIblohjZbGEVvx39jj+QHwON5cauGg4eRf2k++YqE+05
j/7LUEzLniAHxbpHCLia7HIRatl2wqDFXohcNDO1HYrnjpFBLuWeNCQ9JGUeiHDs4AG251k5Zl9w
tfMJq52JeUZBM/dcq5NOhARbVEUr6q0isvhWnZVESeYd0yLeVlNSrYZMfhjAj9/MODNgTfJm8KLo
VMZnqpTvdC/6qnV7EHkrXraVGdEJlsQU0z3VSRuLTQbwM5EYyTl7G31Tt+Eu6nTiz/gW07KTXLCA
hOB24ypWQJ0BN31hHEjOZAJQ49uKV0L2in2aJKfEM1HJCY49dakfhkqQAqaNCLpk2IDm7I23Gv8E
74CI4DiAwGX395S6zW/Vqz+qBfxvm3C/K8yZhP71nHvdZk//2NbzQb9+P93+z9d+FwTrf1GeVQHa
0hqa6/mc3L/NuqjMqQ2/1Z8odGFoYmr9p8rc+GuuxyPDMGmRUTv+n+M+LB3qgKZpq3QHFPqfxp/M
vHOF8l3VD5G5gQhpXg9oJyF7+lT1U0TK66G3mmuiEY9bDW5FHtxHavyUtgGuxlwZVkn5m2a+8qkQ
9nZVJBnaW7MYy/Onq/I/QgPuHNFgBdDaxjJ16gTJLhrDdNdp4XGscjaMhrqO0uTch5CAjYkTVVwF
NxGzrMs6AjUvi7TV2xP8o7H6/2eqHHJyAjJ/uYnYA0Xo8vdD+e8v+jaShfLXW44Swh1ZNemtM16/
jWQh/4UGhA4rW4hvBaq/R7Km/kV7ErUbA/+bYeLv/cMsiKcWqqJTFMggZl7UH+whMFh8Gla8RNTU
ZF025jq2gXvw4yYiiTyiTYw4Y2jUwflQE/AktbW/hQbjLbypBuUEPChraw52ubzqRJ3cmnrx4ufJ
QzeqO4iXj5Gc2Uv6bdOyIGEG33IHrpzIw8UsWboYugESBggTBPAs1+HQr0bs7biLZlSiTcmm7E9+
RM4NWOzb3kQXbeAJhiN0ISmYjAJrlJy+RDxe+DYyUkzp7XCeyrgwcZ8RJiIpZyijxVXVwwlXdkNU
sTORgpshbL6KCL4H8TbtMZsNSiTaea7XMo8bis4qEmJ/MwLvSbH7TWCUxwx8/GDG98JUdlqHm5p6
guo2abtV0H8vOzs+0ORrHfhzl1T+03UWJbBO2iHZ9CQ1TXUptp6U7FGCH6yReoYma2fgwi/aUbvK
Zp69PFKAG23ki2jNTwiBIJ6o7bwZoAAiqdJOw0jWVuMm6iRKSIqare0oXVpxvTZzEzg7Gj1spXBN
hHHb1BwiKw4Qag17A14egoB+MajqFcT8Y0nV3NbyS9kmg7mFjV4Oy2qqtuEwOFmhbi2CeTpZXVow
hYH6OEPJSY+tiJMictaj4jqJPf5kad7YdZo5oN5vR9Mm00ri+EkPb22n1Q36t5U+ehLZUCIjTkeD
7wITXKrBI3kq30zvP8fVwMF9WhdjY7pxFohtgGbXJTF8mwXeFRnZgDAB1WnxBMgyiN2sVkFra+TI
BtHSTM3UGVvYjVa8lVp/Ayp9U+rGWZhYqzCOCPopc/xmcej6cb0H07nvQaI7UqTaC6lKofSa+b2i
FCZhn02zkLrSqRRjJWrza2h59QIv2XLqYiiWpUrXPTTX2CCeO0050MvBUFlT+YyF6QDfXmslaYu5
kqxl0cSEEwWbqMSMIZPdnsjjg00VbrTKejW22QHV9a0ERDo12lOpYGaru2uPzEJPS2C3IoMWUKBE
gyM7UtbEBoCEisC895r1RDbCerBibWVkQnJkJctwJYSklbf5rjflDfCAy6GDFK0aWLGHrSHF4CRG
BexjK6uLQsO9zfi59UAayFggXKs1LhUr40b6/CCFpb/MqnITo7Rz2DVi5I/BmUGUcfTWJo9PdyZi
STlU+1dFhqWkgOAwenf9iME0Fs1TGY6LYgqe8bjcjllW7lSqE2OnPU+m+YiHce+L4NmUa8hmg34t
KjN5xpF7hTpsO5jKAfLkQU1DSlTlRvit6cC+dCERriNDOVVZsTbj4cKWgBlao33Ik+GGrvqFX4pl
mKtXpfAvCkW6DDNGCzVPUY5wyI3sWkSgErxYWVnJuDZkKr8abmo1h0wcqEcizB6nkuE9qeUFdBsX
cOZZUxSbKSJ5XiYPQJdk0rlBNme2vvGK/MVskm1kvQjyAzGA5le9Iu1qL5bZeWq+W1Vth8GUSSIm
ykOnjL4hs5e8h1R7tsyq21KIhNY73JKAtff83GVB5gOuGFMg3q/5Rcz2gYp6TaN1El8Yop6TxOKY
mlq6jErOPQoTTilJO8VoVx6HoFNJsC8mfH3FqeC6nOob0acwQf3CqYZ6HedK6TRyAzGWdsq6t/En
zMkLltS7RggXN7bvwoiKhsjPOjonrtWFm3Tfx65t3NrZTWDdpNYwOaOar6gNjq7UqxcktTP5T92Z
zMknHcRtTFpEY3sI58fnfKxIKfhv9s5rOXLsyqK/otA7OuBNxGgiJjORhknvWS8IuoL3F+bi62eh
qjUikxQ5Pc8TrZcSqwh/zTl7rx1C1ZK1uY5bLyEfd9ThrNk0CClpjvEpNdiGl77ogPjbe8N2TvKy
wM8B59jg0wUaNK1Y2d1YTnEO9CdZdFPCV6JXkO8CYS/0FslT1z3EjnVpZtOy0POtZtjnutnddRbZ
6oGBSyQIG2+RNwxruXkK1ggO/9S/tKVRbYwwp75eJhfd2P/IIUFshtabn5970wwFXueh4UglDncr
fxyi2FjgmbooaxXngVJRoWfIdWR/N3T8qTXDmXRYxluheE9AjjIM1MbRoBbnDAWzf3W4s1NtuurH
6LY1iyc7tI/xaD9LUz8P8+ye4XzXBOoug79OCW02Hne3atNt9Y4yXNA1O6ekxdnH3O5E6muUbB3J
ZMRmobBUF7XRl0tVjkd2HT/BzaVqF/UanYJhVWXiROruM9ahYkVLCvNRY9wWdu6sIjuDLp1UxDCa
zExwArXQ+zkgNFlLPQcnX2sU84o49BM468dlHf4YB/XeTbKjycw3TRl7CyY3HPue8zyN/b7sqrOY
TvFiKpRqXfVISum9MvmHxV2hJfXaDueOl7zNVeW116hHe4PYmVK7FNKe4dvONvCci8FJT8xSnGNi
eSwnJlWoposZ3YeuaCkMyo6iHfeuO2DOSZ1tiVt+ns5bPx+97exhwVtPyYAOMdxt/cXBdMLjvGHg
ao7TtAI3gii7D9xqWVXdJTBkct0UytEqYdQepLJl2Y2vY6hdIYwqkR73e3r2p0wdKVvk2fEdqH6T
JMtctPbsOlhj6rrIsBgtBhr5a7NMzzXXhAHiXsQlPaxugvnm9XitJxNrezyET+3oEtsNXtsw0+dW
d48ijyqoLKbkhBVNymBDFZ4S091gWslSTG1O6VX6ZQTpEXTrZVzl9xhmBJN7tu37Ilni+IKYCXQL
bMRpPi+7REfqTXaTle1PBeF2OREIEhXGT1KGfKVx9z0CgV1eYZGDIglYpe9XRqiRZqF32klcPZB5
yKlHGJfqlUz7nbDU01R4G+IPa3KEppG+0cTwAA4wl+tM0tIBprYjx5AkvXT6Edvuk9Ry0gXDzl10
ZH9LJ4FBPT2UAc/J1hJ+dQmNb0h4JOljq5vR3pDjPkJou9S9/tLQK1KVknxjVC40b9nyOhfGMZ5v
c2kqlUGgAGT5Ea7opqhhHnq59WgYU7YSMTZF7Lp+byPYSZEO5q5N1bkfwkU9JTeWm+8kAUh1b2tU
WuOTOkSxpeXoThoRb22jGNaaiEyqFOm1Eqv4OYNkw0DW+UFvutQ24pqOTgl3XgUTWoXA0RuT1A83
I2lCWOZxTVD8QraMGgmuyr4JQDaGd8SLdetJ1sbGsIS+qnXwD7lQYchZGeNiONAgieplapoG1+2S
T1SeEqT6qFWg8BrmgnUrxSnj3L43evLtyYQM9PjEcYtHJ+NxxYoJId9tAShK1luCJDMVooMiBEHl
aUz+TjIC7mmzM1sapp9Z7o3Q5aXdxQ/DhKE+j4/bNnl0OhAgjQNorrTS3tejOl1YgqgW6cUIBOuK
pUCQSbYHTuJrofNaGZ3tMy7GqySVZwMzrlmT5kCVv66I5Wj74Uwh7AXbv3EhRgZmrVBPB0AXwjTE
HhuZ43cKPKBh3MhR7MmNPApLWcIiN14qBOZ7OJFXU+XetKbrN4r7c5gIrLFH3GwZZi5K+5FdpQSz
guCjOMunpTh+ljOFE29I07qgC9+XDugRtWTQkcODFHRkTAc2oDccSzQgCwbTZiGqfsWWOtglWXA5
yJ5A1S5pGTKTx3TsjjUNFANKvGE16cMp6h+P3nBiLo2I7OJ8TqlVcUqmdXfB2xctxkB/oXx3EwTF
LpHdKskNOk9zBIGcrnF1kG2b1ddFG1Z+StOq1eW9QvARbRzIJs0or/WgOR4T4zoP7DNifC7RhO55
h3MeK/hRcnKWiWY9tV5/ItRkWIbKeET1ciutYW+iCQ7RYkOUgPOnOBZNehZUZtmd9xlI0SZXXvWy
PsF5TFJBlclFn3hnIXXhhcj6/VBQA9YnXkjZZiu1o2KnZBaljTTY4i4912FXgrX6GRigcaGy+Rmz
CkAPrLstRds6H+5Sss42WZj/6JTUtxpvp5iFe6y6kB9ykXZHaWSfml5CtgodOMaidZgmJ1VNETXx
wFdE9zC7GHXUqtuR/Se2qI/A4yhqt60rzw6JELZ2kcVw7ZFtu5WdYDXOsHokiQj0RZANRwYQMHRs
N0Ft7iWARfqa3mNPWInfZtCEpQfRnqSVqlOokmStso7J8mWZogLxj+nnCo9XtRXeERbQdO2aakyC
qrwn4kBf0mo4j0xAKbJNfBUpP2jU9s4Q+bFexrduXezjwDX8oCSftbLTR6PiazRLulXOEBLd4g38
q4ZlYG8tGgO5RgKBbEVoAmTfJjvvp7hdxlFQLDVwKBdNlDyRqDrtCUk4ysG0gPNgSBwNZWOWYbMB
gBgQJcd21AnVUyPKz6PIehRWQ8yCk5wKBWRGjUltzhcv5yMO1oXjAOqd3FOTVSyhuvySOaZFwUzj
lrTNaTwHeYjpJjKSRWJ5ZGCxmbF7Y0kJ6YbPlZ6+cxbF8/6iQSmAI+bFq2IK8VN0ZRfP0sjuYNHn
GKTztcnamh1sPS3kmA6+ULIc/9yk/YiQ/mENryIfkTbdtQpIigR4dKx72qMWVazhNP5VHtsqdZfo
CppNxBgdgYvN3JWdEvBhSzKSHM+Huqjhw8WQbx9LV7lPoouchaDItL1VaNYCgtP1JOgk6hGRJY2z
MOCpaShc2rh/cUt/kmQv9yxBjF1givOKlOpcVHPJ2txGfXppG2dekdTLmvrNQneaVQ6Arqok+eH1
ka2OxH+51jrGULvCKAJGVBn49c19EUZUTXSLQbGzya9Q9JgZ3bwQ6v041MFOr8x1wSaXSC6S7zrc
y259N/bwLoN6uq0dm1WMJE+HT2uQp2VrNGvgrmd6DpLUc0D95LuxHC6KFEapLohcLst93KonqmWc
zK6eyC5u2rK5zivrykvLW23Q8HUT+2JBYO4m0yeT95oyArxqBBdEnmmsTHRWQfqQ+Zn+EJRCI6l4
atjsdvdJcpq39U2TWyriiTbd6rZ8aSbzqCYJb22yAgtoJDOD5yCdum6hWpG2DCYb3m41LtHYwtE3
iqPeS4bF1HrUzPmOIQDHRwI5jBI8Gzpd9sqH/XMR9zLa9GF2v89tsGJVftIDYFNBEy8x35yBYMp2
lhscERvGeCZJ2rGj19apjysSbG01xyzJblq16mOnQ+jgkJFgx/dT/lh351b1iJR6OQryvh2lX4uK
NYkKqqprkS/EWrDLxWnbYLu0gvKSqJVpUcR5vrLG6EoajrJXh06shCXBdfc9a31HPZUO+pXUvTFa
HYESfwEoaaNt02leUvqZUb5YE4Qxp5hOMVwvJ532WddUWwwKp1WL2iEg/qZpr0mYataFfLQS69Gp
HWeXjj+TbNxB/t7koKbqqptOLSLeu1J50TijO5MOuKq690U9lVsMQy9lwFW4JGudEghF/gbpsjpo
sZVTQzwScaL7madGPHFsZk6ar8A2UK1LSOCwaRkOZadsQPGujLHg3Es+FI/0E+LKEECMgoWOqYtg
o5tlctJbJFFarUP+iDA0f9QoAww6YhroWtOy7ayr/68t/6aloFL8922S/8qeDoMB+Pv/U1BWmWNp
YoAVnT06SBF/F5Q17485ehg5+2wmM3AR/6ugTNcZB66r6rjmcOLOVeB/NqS9P+gde/SjWUqikeRH
f6Gg/KGaPBt9Z5Em9jzcjfrcsn6j1q27Gj6yCMhgSaIeQS3UuoXTJ4pfkodVfKO+xrHyvhOj4112
8KvSB4eyiqKfK353OCtPzFDCrBdNad5PnoifVKcmFwhceXniQhIX68EtcH2VuT48IYFixZWFOl9K
Im2DkLEMLwOMxeRsDGSY+Yxy1L88iBkXZodXbhUJO2ZTbnj5vjUFXdi8qIZd36lU5GIPNt5iRBZ6
n1LeCRYmEJGR/q7eSBjMGohiR0/yWytqcuYWWtQXqd2U596A0L81yCmhiRg7yJ5ERuinggzlvgmq
cDegZwKcNrk52wKT8sgiiKvKWqhNwdpDQNL+4RmKU1M2c6gx4EVCHKllfKojMU3kIFnKLNNShJGv
6K8pDtzIqj8Nm6y8a8cg35dDlVyGQE+TLfON2S8z8CTdgs0eSwu1p6q3ULq6Pu97VNK+JqTWvyZO
WgPdRgX9Iyw96ywKolmiOjbWvdt2wD76JtNJ2sz0ARvXVNS3Kp7leKu0ORU16ovywklFka8KqVfl
0q2U+kE3veAu9sasXKFyIHbWKtR2YJqYEO2DQxt+sA5rZ/ug5t7psh8N1hQif6J0Fg/r0pSYQzqS
ypjXVYoGyzH0tItBodyzNYXVWojatO4iGQx6EfXQsT81uthFjOeYvboZRruj8jGwP+atrQA0NtJj
ra5Hc9gnTXSMwBUWRpi59o9onBfYudDNRyVvCQOeQ1lD305lxPiNZ+5cDqJ/SpqBhNrOmwRl4rgb
LVYpLWELpkqBy1QtqGvpNIL2qOsp2hDYIme89SBvREVMK9dvgpizTbs/64MIRmfb5wg4ob1bK5bi
9OtJjRo3BjJ0kihUgOoMzrOoiVeGYHHig5Z649ov0FcSbSEzqV4XIZSflRo1DSKqqkd9p6lNixwp
67t7E3g2BTYZ6cnCIM6ZqSJ1hh9hBDV9EYy20YLybGhzhjVRdyxqJD6gAMdqvmNFZGY7m2DbaJkR
//YzZXUQLm2hw4pPmEFurSDObzJ1QmlVlwl0l9KrYBBFAUlFqTtvmEctI03Qs2V9FcauS5BfmHfl
uuMIKSARDKNLJY7RlDW9a/+sY3piVGRCCrCkm1OR6inl8u9jDRagRfegmre/1E/cyTJ+iqBju1MT
52MRCzA4x4WTVooPYB0VMxId9t2lIit4jKr0FMKZwiTeCXKuxKrHyTH5IKvSE8fCbo5SDzAJh9dy
PydVCiGX0XcQTAMNJ5hbe6X0iQERj5Xtwl4Z1BD+KdmX2Y9BCrq1egfnfxVwKaFvTqHxOhhWLk6S
imC59Vg1bbmZIi22jjxlQsaIdm3w9bFoirUV18QHRLOQsutzlVWebGFdlGSgDousiQiwMNppaham
ndk/JltpuLfs/uWyyvriMoSIBHoF+MK55RFF7U9sJVCUpYaTr/5/rv49V9P//2KuLl7AxyCo+x13
vnv5x9/5+7/n6rn3iy0Fxy7LSyh3GuKIP+fqPzDqMFN65PvoYPFmL9afMgaTuRp/NtP7P6N//meu
5kcmvsP5FzHZ/dUMn1+m/Dc6hlm84MyvuTM74GDOHsyeugcXGztLsgiCUn2KSXs+N0eKdNKeUKqq
OHpaZoxdgOzypncysQ26WmGDXR3XdDQ22GtQXAJG5u8kpFudOeYwR4SM8e3YMKfEIGp8/Iku4n/U
YcnYP+dq82Mi+27VU0UNeEM3jpFn/th5pBTrZbojG4QYbUphJHlDAm+0+Ec9ug/VMCUMH8aesNwb
1Y6MNWEn0Saom73m5sqMHL6pbK07BUnzGjAP1iX5XMSqr9RsyO9q2fd+W0vnSNdLsTF0IX0t1xw/
UVpWyNoonk1FveRU2HXQCh/KoQEtPbaLAtwtTkupnxENEq9zje5Ewfe2BCTK9DvY/SpQSlp7g9iL
RlPWRMoUPsbQaS2Ghojq0nghKwz9LNaoRWrlG7Jy++skqy6NsHoJUuXO7AOdOx1bPxVg0u4YR9dB
2phbxuGtV+rZFm1dzXasmo4mctB+E3X+knrjusz533/M/+a5rOA/hZH4tQb815/+dwKPzWt5+pi/
toe/6t1vbv/z14/D13J2Ar37g18wxciL7rWRl68kk/w+iz//5v/2h39+iNeyev3H35+hgon5t4Vx
+Y4+6LKU/Pcf9bp5LZ6jv12VnYhem+Jv6JX+9l+FeGyeRfz8t+ND+dL8y35/8Y7zhzUvSC0SBFCH
8o3+84s3WGf/wrcg3jCR+b0RLima9oeFCwnKIeZQYDLzl/rn8lwxPUxMc0QVIpG/uDh/b1LCiq26
hjlrPGDIwEiwDxRESczaqZxrKoaF25QpID0Tk2Y/9qqJXtrooQOLVPXf3Ljz38PJ34ouPwfQJdp/
/P2X0/Jfo8xsAAeghLvfQLPEWHiILlBG2NAjtT86m92q7hCYHmfOU+MdT8mlmRTLvrlo9UuMpz4a
atpL2UpLruviyoxTelgPnTUsSkfd5c1To9frfi5B9Vs92GXOuMujfmd3F6Ca1n1AlKVJEzuhnHRd
a65ftAg8kjk0YfLNFmtWV2zAIEKOqf2k2ugBS2l0KF9f7q/gs68ud34Ib3ZARlOXeH+5XOfKPYlP
Ub4s0M2vlHW5bM4q37jIbnHVoONYeLuvD/1elvbxRs8/f3Nk4vsUNRg5csCyFlPLcBY095Cq/LqI
f7IS3Zntz6+PqLELfaOE+3jIA/EQGh+YigaHrHatv679tVhRZ1zg4doE23KHFHj9uyLA0MNn/snr
9OEdfv82HTpuZVkOM3ghWUa72M/OpqW5Hr6BjH16CA28rcr3iLx6vug391EDIqAJXUlg7j8z6Pu2
dR7WLLnK2zx5+PoG/toPf3hb3hzr4G3JrMZBPsKxwlNW/9UL0QI3zXbcl5vhvjgNX8Mj/QzbgLkv
LsgLoB9xPZL/cPf1WczLkMPH+AsKg5kXL7OOGfLdFZPz1NHjJOyxJZ0eUcAtFg4qTr2kmr2I5grZ
glLW1wf95NV5d8yDtzXXGlsVlI6WrZH6fdxtCjqfNNvKfAkLdf31wT55UZG5Ee4yi/Jnyf5cSHjz
TFtXUXKFTe7SKRWTqnA2XoQelkp2b/a8sDC21PYFpVnqjqaH7crAVP5Idb7bon+u9xXV5TPb9PQz
JXbTV5nafw2mN3NvEXci12ewpHBiHgYqapZCplSDFQoOcbxsWLzBMY2DvaHIZOkGtNsQOFjfDBnz
Cu/N64f93qVixGEdnf+MX5rTN7dF1XIvQ85qk69utQuKI80aKG68/fruz6PAm6Pg9uea8O2izJ1n
xkOARCaHPondVm5twFB0mkAbkJJtF9Z1o6ooEkrp7ImakCrNBZvtEzvG4PLrUzh8xfGNs8JFHU6f
zuIs1IORStT64OIU1hBZ2MJPzFHft6gH/U6fsiXqAm1t6Ha6ry01WckQsVeZjsllK5Lg7OszORhd
AIfYCIe9md/h8cAPb/lUeqII6QKuhUEOnhJP9R6JYk1eiftqxKz5ZsTVN3PwnPr59gnMB2X6RcvK
lgNmt3dw9SXaFwFEl4PKMb+itE9OUAc2lvJUit+Mzg0lFsJkYLa79spKpDHCLmkpY7lTX1HP0NLi
9Ov7cMDCwBrDrgc+A7Js04afZBwMOr2uRuVQT/U6QrS6jBFD7QOHjhOhi8FaDdyXdMiOaPehNwxl
vxJebV98cwofbguOcqgJLjAqCqpwMd6PCnDXak1p6nFtJ2gwluZQaCpu014tF5FTRpeFncA9nlAQ
RNuqmoIr4jjqR0fNS3sNhWBicBzr4Ombs5rHojefC2LcWesNwgqIFv8dMvjMcABgg1xgrcTGMK4n
25sukyKLt4XV5peOJXB2qGZfaUg45Pgs8thyV0RIS0RATZOcu3me49nWHQXRXj1NN7FuhPHv3f6/
nYcPR9R5dqQ74FJx5kGCOT1YTHqaJwi3K+wtn35wPEIXvifQA3BgHlL+Q4q4Tg2NXi89yoWVaMqu
lgO9WBejZwwMaWkGprucBI3VuCKJJxTdN7inDy/9fIYOYmmVavjMDGCL/XbMp8veOp2q2QTwSCLr
zMLW5rhBqjZNpRO7AYys1ALEMphtNhSfkNyFLnGb5qzSdeTwzRx0MNb+umGzIYwRF0Qeu/73p0Mi
hWuHIOe3XSxjiLBBRCMGLv3Xb8/hy8NFO6i5Gc5hA8EpmKf6tyO6sDr4QKGz9abwVW0msRqMxvFz
V3UXXx/pAHQF9EzVZhAfi1mosy5Mm/eH0tq6HmsLjYBskmfUIslG5ATX60aB8TErzGv8GPVjZ9Bx
tkXarNKkaZZWjdRlGCnZO0NdfvNB/4Ivvf105lNy6HH8tn/AK3p/SgORJq7Drd0GQiQvY2aYF15n
7UhBIjrKSAGmRRiPs0h460Jp9BtN0rcbgLOvxyHGcxwo3b61e0KenJ7EESDMxVGKIGsjMK9d1kzA
vtajoP76Tn58Zpy1wbaMGhHP75DLQ1mO76yNg23XO9NxHNMoHbta3WaBKr95PQ7nwfmhASnFVQMB
zXXUw5qPlYaePcaWty0rs7t2myRM1pHjIZTLa/rmpEOGPxjv2lcyE4y1nmjptoSkU6ybIrHc5dcX
frj8/XU2szGCQZhECYa8g+dljfz/vR5sBXqBq3II0gtztNqLKhqhhWWBGc38d+Qe6Kx65aXgq0IT
Z1YmJRZVaUleScRNienL3fWD0tYbQvHGaokvxkvXveiN465HzpPTXC23Dm3sCkSBxqavQW39Vye0
+dbSj3LRTJI8qB1udEVU1H2YcjGBiJx13klnCWBXbJOu7nwrz4p1ThKwD3GJNgq2txXLjG7z9R39
5FViiw3uyMSriiv04AOw28QBz88H4I0IaOIqmzYBRFdUVqnxzcObP++Db431nGuwhmSMBSn1/tkl
ao+/c1KVbZSRyNQZfbSiuND64Mfd1WjScE5butGixJbw9UXOI+WHI+PI5cB4As1f7/ibMS5zi0Em
aa1sW7WBgdBV+Qq9AJ7LemKET6tipdA59/NaVGdlhR/y68N/co/nlRtdVEq4JsaZ9xceN1WWuhM5
TVUZWsdBJ9XzgpePHF1soF8f6nCxyCv17lAHj3MUUa66Kb5+vll3W88qqE61s7VkRbfqraBbYUVI
vxkjPr0+TM0gpmdc2SFmNTd65o8uDXc4ZHtftMqdw7d/qiKe/eZIn14eKNI5qAXyqDuvz948yD7S
deGWGpfHRmRlmTh+VSd+cKY+ODLywLyy1OkbVtbBtpMRh7FvBvSw7aEmdTjipKZ0h6Dm4iK9Gjbc
22sjJ0m5GVxznSJi/OYBfnxVOdz8IYK+ZneB4/vdFSrG0AyG4F0Zp7R75IllPi2jK1pINMYHyyh8
twmgkrgTDEwl+uZiP95fOuT0Hag4Uljk8O+PPk5Z4jGshzsjcoud4sZkdev9eNpAGiLOsgpW6jjl
3627DqoJ8y3WYSNS4eSpMhgerAyTxM00TbrkmIXVSAy33nVUFrGqp0AxgvFnUbjhDZISV+5cPdCO
MrpvNUW/InwoR6SBX39ChL8cjhZUW8HNsdJHMQEJ6v1NYKQeiyn1vG3t2oRRmW2+jRoWoHZUoxJm
IEF52xAplynWzmsTiVaR3RlLtW4TOGq96PssuMjTVF0KBGzboWq7ozpBGpgTSu+3NKzRoqPSjVHX
n2em2xFkmNLJKOS4yth37YQM83NtDObeHYZN1Yg1Pxn6+miUbraMXeF8s574+NgZFaEDzJsqkFiH
hLYBNlQz0X3ajl20avTTqdEXwkIvdBpDhvv69n5yrHnNwrKWnQBW3YNZYExKci+bItzR24xO6s67
d7RQ3WsVVBWvyq7bKYv8rw/5Yec47zhMG9y0BprZYr59/0TjDN/UnMOzC5PgpdIM0nRFhL6Y4eqM
thVCNyfwFpnnpdBVDOc4KBH5fn0OH4eROcpKnysnc9bC4dq3jGv8ijpBpKkLDQVNziN6iRB54gR9
bkiTb4aRj0Myhs/ZvYzLl6s+/JCLYiqMKgyjnVvI7kjDv3UyjXp/nEkpvqlPfByx5jaBrc9uVbqW
6sEGQgrZySEqot3o2gizgwZfIf4R0yR2s+VusowPgitbHexVbYI1/Pq+frI+netRjFqgDNm1WQfP
lnRmQ+kRlzO5lu6ykLG7q0Mj8smKQ0luONO2lbnyRDaD5ruASM+KUrmL7d75juP78QljrmXonhEe
lH7c+cV/MzcBGXBdJ3XjHcKNZqXlyvTQZYNx0tP/T1ChVOKbS//4jOcDosRCvkX3154fzJsDBk0y
tBPlr50WA+Uh4LbdF1l0Xw+Vvf36Jn92pNnAjuObqZDB+v2RoFV0SlFzaUOhWqg+a31rNBP8DDLP
vqmlf/I2zbeQEgvlRZUh4v2hsB8NJtKUZIczpScH27rOVMpsZRAgQ2E7hU2jzI6TSiVsqzDlN0Tg
z54hDTUDHRqrC+Ro749eaWWXYv1JdkU70mUOaky3AarosTR2U++033w6+sfBEFcSryhsnxlcezgw
MczUNJrKZKdMRrQabGf0LRUfLKtDbHYtxIuu6hMIYbJYM11hnXFFtI2E6Bd1h9hDqORIJF2Mig0H
8EKkpbOVApgeK9tgDrpP9toEEAx5WsdfTsKNEhTjCVRrFxenZT1avbiATNPcfP3CfDLicmEMtHQo
59rUYYMgTDV0cUWb7Gh4YiFybQzJuC5huZGvmzjNvo5a9WgYRYejmx+OsVS/WSt+enNtVAqMCS4K
yDk97u330SpDp2GpTncjKnEfNRa55vpouIuy1W4ti+AppZY83GgsgZU7ijjWC8vF99vLjYr/aYsD
4qEbcEuh2AYFZuMmsEPL2rqK4R0rZlitHJbZR4XGprOvLVqPCi6GBTDrR4PfmztYsVt7Ur8BO3z2
0thEGgADoOj3YRFcz+NJFI3JbtDMBGmyhn6gRqGrZKGx0ls0DosKffDXT/SzIcAlx3GGuGL/V+ef
vxlsTC1Reosaya62O3SF5YggbxoM2DDWn4mH/7ZS+MlHSN3dYrih0At9Y/75m0PFYdtpOA54d5RS
W8QBXtguVLO1bozjJk2G7Ju5ch5S3u8OgVVDXXKZdZE6H3IyiAqbgzd4V7UWz7Vh4qKLrLr55nWc
56EPR5l5u+A4KCIfDi3K5FRCCadkF6AB2VIaQYMat8Oyzdh3C3gIpxAfyxXfTfDN+vrT66OE7/DK
EDjgHdxPESZ9Bdkp2bWa251omlLeDqXXnH/9gnz21OhCsYyfIRVAfN8/NWQsEUUOJdklo6cRnq4G
J1L2ylYhzO/CDtrvAkQ+Px4CAXYrc4bIwXQLji1vBny/uz4mTtpty7Vud5AIeJozcuebVetnT49V
Bq1O1lT0vQ5WGSnsDXysHM1ptXwfDR1591Yxbcd0Ag0gT+x6vA+VsPT/DzeV/hdfOUoMdqHvb6pH
y6cJCFTfRZUebZLEqUmSgvYUBlI5cWLVuvg/HM9m7ONwBDocNt5ETfZYTurYzqqIO6XTVRwHCY9u
gOewAZ3hffPpfTLb6wbVPFgi81dxOE0YRVYSlsjmh3onyA6tS7Zjy7pR4G7dKapZ+kQlwuIcvGg7
qEr0zWLjk0GNBTk6cPoREHoOF+VJUNidHO10V81YkKCzxlNYID9GOn5/fQXFkXh10OjNSQAHX0dE
z9pL6yjbaX0S+GHsNdsmpkvuOHn6zef+2dyr07VEo085H2XgwSJGJv2IE5FFRUT6zVNqTPUOWoKz
xtta72K7q3bhWLgnQ0n2PIuh9t7q22+3XPNBDoc7Jn6PVSMVWfPXSb4ZxCuDUgXY4WSnKmAqVbtl
TjWAihq5N1E/7knqc3Jty7sfLpMiKpehbUS8BkG19XKl33z9XhNX8eF8bIwylMrZ6VKjOizjmIqh
aXoNsTROao1kR6htP3NhamcwUqIJd1sgza2oUvMla7Kg3thmMByP9WA9tKIaKTLbGr61scE0RSrg
QutG/S5RnP7IGnrjViI/hvdZiex8QpCH/TCNZLTQezBqbvrQi+JS15vurKumzl3T48xfsWwNI1lt
o/UwhkbrMowkK3aOC3xt0yUua0LZRdaCllSUy9w0K6CQEYBTojeFRBioSkSLqC9JLg5sgHpxOMCP
NKYCMbJdIGoyo9CFDaIYLbV4OrQZ5ksy4bqkrljzWCnW7jRpAWtalsieS2Nyb/HuMePmYzc8uZXM
Tlw1wz1ECypCThjRd7YHMre6zqEpH3U4JFZhUdvHaqNVJ2Ot42Gc6XX3esto2DThaG/oN3Jucgyh
Fkgzan3NDbzHWpbtLY5gy1lpZBigtm6FciU4beJC0xDI6RTn2kOuFuFVh24b45GwZza0KuIrIlgq
ZUO/zR0XEzm3i0xLrOPBrV6HOLkNMS9YxIgX2n0t4mLc6pK26ymF9uGpVt3MT9XANhYUiRNtFSaO
sZ3vtwNFM26xJpGbvncp7BTLvGMNtoxH02l9o4nlnZv26ZMT6b3wbWaaB+yaQwj5xJYPniZs54ie
N5yWro+JSJ9k9GilceDtGsXRdkqDi3OR5D2CU1ESX+PlQ5Evmjpugk1hle5zXOYjjy8rkfYodhec
eKPdXAXpQI+lQfCAd0oJJhfrSeEw1SmJhDcYe9MVnka6pl1QuqmfCqefllnUFze5UY3lhlxErLFR
WV4OTWrvpsiixJTY6gmE8+qSZEJq3Wh0aTw4fd9fVMVUkxPcevCxs6nTrtWA0WTbZF1yPKmNem7z
0M0FkJ+0wOSgEPEm7UGNNlWshtvOrmE+B7ns3JXW2ieltMfnokbSDPDDgU0RDjUY/VLHsDsrW9UX
skZTtErTpLpU5cPqXge38BS2KZFdFb6cBD2xWj0YVly+emYmrgxr6h4nNdagyLajsTKFxPdihwNg
JBFKa9lKy3qyUNLO8Z61Wi11lDwDr2GE6A9v+VVXs0VfuAH6Q5i1lv3YtpGEFsQQ9Jgm6ZD4CgCs
ez2FRhBPw4wBceEpLHEb8Hsy4E3LCVmQuVOHUnsqsy7LNl6bQl42q1BfFGlpJsuULQ0QhMi8jU3H
PQJ0iP86izW8MkpY9PEi1s0C9A+11YVbxhaw5FiGsQ+vxTgiYwQ5QafV0uAFSQ3LnxNB7x2ZRxGG
9IovyYxpVS07LBrhuis6Kf0siiFl/zd157HkOLJs2y/CMWgxJUHNZGo5gaUqBERAAxHA17/Fvn3M
Xl+zJ87wTqu7qrJIIMJ9+/a1oe2wmJzlfnknnaq/q/N0rjD2BWnMMdB9172Wr4aTuwdZRyxwgOuE
jlElU3/AvOy8LEU1/SgkYBxcWToBd8yKBCBxYcG7XRKDBGslyvG9U2YEHxHDx0eas55MMusC24Ll
q+Rb5ePwoubSn9c2aih4Z6e0kzU/t5CxwGbqIiS7c3uIxnx4IThaXkoWXVnBaDuoLykooYfcZE0D
XHx07XOrDtq2q5qnrG8AIdsjj+52ZKn4V3SL92MmND+sBqfzXZd3wsBKkA9ktHaTx6OeNdkdBzg8
XhY8lolnbU4/FXrbsubRmxiHTENxBgmpv6akEl/BbLHVbk7YTIjNNkGQOcUSPQCXIGO3rxkkneiO
nKdyDPB5zypFIVd+b1ob3jxI+Io8McieQXkvTfYwvCY/DUv2ai6eO26bAiMPDc01CKcIusaMGwNa
hsRvquDvdCiggFiaDj9RVou7RrjwZKw2qPa1vUzpsSfwKYgZXBn34+L4+YaU8O6hz0bxEAFf/1J8
mE+p7M/Si15pHfM89kcuG7AonBzFVI1nojqWeQMSyH1vxqnJVpxZ0ZtZ4jOgt7UBV7LynyzQw0Y7
24xFlmE9d9L3wmrFC388i9EoUnxPSzEnxyWdogCuBC8LYOyw/lO7iT2uCMyVzxIn5PPYly3U56nU
/sqatdHEkWFU6SqBZcIl1JNLxpXleA/hPNa7Ujc2odYFqwCjNjzW7sfBgFmiog4yh5ckPEyiKEGH
V0NEdjf4QuKCi2IzQ4BiYzmgvlpkPxHB2ooBFD++JbLLQWwJfjx9ZRLU1jtpJP1OpWoKQbo1Eh5+
aqgTDzOxJIHTQJOrRtU0sV8PGmC2Uw+XYeQVB8Di1++ybfvbhgJxXDMs0ux6CRTntW0UErhGk2L/
tNvJejOEF96EzRLV/9VH/kf++/9ppM/rFOv/7J1Hb6myz78s8/vfbvlN64no5v99P+b6+/9ekMEU
z1iM4MhraXtdQP23Xd7y/oWjBFdEcNX62Xrh9/x7QcaDjujB3sRCF+B2ucYY/u2WZ0HGw+l2tRLQ
26EBhP/JMiu+/H+UmdgkAoeSlchEpFJEg/+uRuuxaihouALciXDpFeUDqeqJLMMbC6oa7Peq6d8H
PULxWaDpemwQLrDDJYgZEJ16QB/PQUJirOtH9ZkOynruqZbzOJmXipV+iV9roxfFWtgweVa60eHA
mqxnl214aPxSjTHzukiD4peknmsa7+7imbpK4qifzT8sfbK3P0wkuG1GoENwhAqjfDE8tEZoUXYK
LMvLgytyLnKOgT2g92aYKF4AjmevHa8fORhjZK2sMvQelRLsSSYeyFBCwbU8JGUzqk3iBYpfSG1r
bzFAyuO2isxjyCCV8jlidLmTdt+dwkk5xgrutL9hfNydMthrj6aM4AvNSRmjmfLHOhVoJzUm+SVj
FtauR8QM7PHOJIkPGpd2xwKCzVAtKd6SNO1OcF0MVjd9lt7WWaHIZuXAy2pIfSyswk7J24fOUMOf
XnDOnUqXzz1uCyMyodVnURY7quzCTTv1QJEWtzeTMxHE2bSePTPBDGaWEW75Dotz0ETZh8JYREDD
EES3jig8sW4H5ZHePZXpjZH3/gc0QdbuxqCavuvCDL4Nl9JwPVVFexo81lhjsoqCfZrkYUShQY29
ZngongMDTXaFW04H8WQWxUWGV+CA3ZvGyg4nXa4DkfCUiXBQML9obc5+0SQf9BjJvMquu5R2Z5D5
kTdsAVvQu/aSyVgHb3rBG8M9P3IgUzo+E1nNYJn3onlmbJN+VcJX8MkSWCQAwuXyKsPOSokoaKSx
CWb3r7/aZMpZFhVc7+uGyt0yUa3jqMCvHFc+axZbVrHs5ESZbIO1qmv8ZGHiW6d8njnwGzpfb9Xk
uUDd88XwOC0uP1objOSazBHSfzfTvTZzO36VuVSXwF+Kr0ybw0X7fl2CC0+t80L1ZK+o4JLHgfvB
X01Vz+Lv5Abjdc/RcuTRNkbFdG3wYWxLQvZuhsown/shGFwe10Z99CmG5/Wie5Zs3UqS/4kXRjwa
kU1ON647ynKgmq8hjS914Jjre7tOrLtRmy6YntzGwcL6SknQN795VwnWRWOGvBOz8oguY2MmubMc
deqjN7eBP3AH98MTM2xuuM6dmfd2cwWi06W061bGHNR0Y2YF1yRtEZPY+9Ya4gk2qB+zzGHuRKx7
3hWg018zXdrfUSLZS1JOy3wYVNehnIv7vlLqTXqWeitNu3hwlHDmHUu8FYkSWmBhqKfiiiixkvAh
mUAnr5LAgn4DKYK8AG3NviR5JYQRmlcm9VdpJdW98meWXxXunXUAX69zxubV6Iflm81Y+rLRzDoi
Wi2Tbd26qYxYetO0E8lE5NCApew4EEdux3Bv3B9Fj/3OLBaoiz1jbeB5Vth5XaeLYl3i4VhHYpif
u9xC0s7DQiwx+PmZ+Ll5xKjTQxH6KmdpfaWFM5MZY2pz2mh3HNFTkyrsNw2EvvDkJZH10o3tQh5F
D8mQf2UkXqSDYL/ykyKFWAQO/hxAc+NFs1ujJduiUN/cE0YVe3XbAF407eZkREvdrXkJ8Jnbfs5w
2ggt/drXNsi9yMtgazABrckrUTqrz6Ty0oZE2mGR29AoBOucIZm8yLSrvnFa5zCTlBrvddTKjM3u
3n+wg9b87XXhmGtaIVQAnAncBgvz4isGd4GuBCaxK44Bn4ZeB02SG2tsiawwV+ZiAddp8nqmwo48
zvTUN/ZT4vTTutU+u9KSM+qFDbIy2ImAedu+ctLw0SiLK/zQb0pva4SmeeHBgtfuQ3pv7tss8cnb
6PvsCv1LrT9zNdklUUrY4gBtLWV5RAMxjGc/MvjfBRdWtA6MdqAKtoMhPKWRx3BENVZk4JcPA1qd
wIHvrrJgXBVBMARbg/irC5O95aGu+U6pCwVUT1Ye9NdYVcCBRrce93WdBKfEtcoBvko/fg8iU7cT
YkALtQdwICyaW2GO1QT3S5BSlKEeFOB6xf/LGPNP/fd6r7OSwJSboQTyL17ZfwqxbqU8TnKs5dGQ
X7G7TNa5t4PYCIZ0Y+cVvQYxcye65WD1Vy30H9V7/3/LlP/jqkI+xP9LVfhbfnZj/48ykN/wX2Wg
Y//ruvyC74CjGOr7VRj/G5Lt/MsKGK/gDvsL9n517/xdBno+/4lJz7VM/Hfw299loGdBQrnO7Hm1
4Jy6zNL/A6YJ4Zz/nE5gk8WPb/K3UHNipwr/ex0IdwJQB1in2EqgEmyyroy2lm6DXTku3Pd9E64Y
3e+8cLQIkTHCg1emtxMwr2vc1VKe2hKocIVI0LLbAtQV0uJSQ1jLwVlFC5ew3WAyYIhNOHFv3pO3
NO8l99RjgHyxKZVLiNzUHdtCUmLmxrjC+RggIeV0Y7A3Yhqv/hhW3c6XCwi0kEgGhvmQlvw+5v/y
15HK/BjEpV5HZb5s4WY0I3MVkIsy4NCm6ZH3eknVHnvDe+P299QwBIiNYIESgreqcnnxCuUScSvM
s2UvbdwaHNemCsXGDIZt2DbNzgfkBqBD9Sc5Uds1EZGYxFIQytWm6iSz+QdjSbipg+opLXVETJS6
scGOk4pltDs3vcZRWF19rNLKwbI2suWN0L73I0mkvGMDbDVbk6u/NPboGBkD3cxYV6YYT7oYAQEW
gRDbEM7sDicxgVidsxhcP7bPjmmbv6BVtpSPankq2xq/ltEkqwLdM8bgrg/TNZI0nJaz62Xjn2EM
90OULQ9VOh1df2jXQqLLdSFM6Hbx4FDaZxZ95mMuk6IHfdKS+qWCYcNt/Ns2tixXVTA1GN4avYpE
pZ/pg3+uyaCnIWC4FXWdf1wa5PFkiT49Ax9Lj6oBIdTeTgBVV8ZStAT5ED8JQLnGKggEhrV8BwBL
d6edqbgxgho6CiYvVtR5DLA8g7msh1jgAV5r7sd9towHp0xGQrtGRtp1BlKzAIYBur2htM1OWWd9
RIK8s4b1strl6rRIeOIblPFiCONphsp+Ry3bfVgm3N0sbcu9QN05pS1SyIrSVq3mkNy0wf/MLTd2
iZWDQX1OS1KOgE4XBRWD5nv0mv6MGLuGgn0GZXJMK/nqk3nEw8Z30VHmLfu8s551D6GaBThqVQHA
i9G3BMg2MRu5lVU2s7lhLTDbJNw6r6xuK32Vyeqx83gtwCLxerr9y6BhXa6ioDaPZabakzCS6QmK
1iHhtSI5zq3WfPKnjt7ryodZIw4BvRvt3dSRrdc31jps3XBPlxve9k7qfOfGUNFr2AQJpmO/cc2x
2bomMTUr0c4D7DS8BpYJA7j3WrddRQTFbGqLnk6aGkVZrR2DOLwsB73LtuOU3eSJ49+XQ6/oIIX/
o4r5EslhA31yV2c4e6uSK7QJ7Sk2vdyM7YSeCjKCfHZrmK0AjLs3RLD8TjZo/2xZzUdVNCDkJtGt
lTMyVl9GNJxxnMDDe4O+45k+B709Pi4pqqZfGzWcyz5/s5MePTAf9sTcHEsCWGMLE8vObY2alL6Q
AEEyB73jCMuI4gbUfqnUTqQoY6WZEu2GNnd0gs/Ab4PTNLGyEGQFddXc6ZuuG2GKzoQjbAOXSm+0
ugLSy2LcZ3YPamjKOYCEXa2F0tDvM//ZF/P7AqxuxWhxFxUyOaQTIVgVwHU22x4A30yE2TBYlJFX
xdqTwXZmMwUEv07hxBr5pmAacWyThJbSTy3vUrPQ8QABkPoq95K7mkijwOZMQJFdh5lvXHIR/Wkm
EsialDCBrPjwOmLJFyjOM8fGDZZnb98H4vr3Tt7ZCJMMrPx1TZ0W3AN1MY63k/QpE71q2AtNkt7U
yks+kDkTRX17EaFXPlvBFK4NiwhBDUqDwLFGHbsoaDZtd2VTOz3dj+0FmFS006DEuezDygEY3egG
6UqU7saFZE9KMrCYbFXVNdRAaHjbMuk/IYqj1spNIaxbGcn3eR6Jg1yeCq6HtAuOuiG/tvLXVjRt
XFDjGSt9pPasc7gdUotwTRjRavT7LyaQkHWC687pmUVT/m77UurwLo2yI1nmq3YaeRkJwyvCbtPO
s7FrLMLhRqY9zjC+y8y4HQBku+LRo6cu8/neHbsBPDgtYxkSN5jwb9MRySQB+ZpKw/SFs8FxxFo+
7VDeHHLra8pD+NUL2p8YQA6LNhP3gXDMW+ISnDOVKiibElbs2iF1ImaVER6orssDU4voCbHuh6mL
jBE5npNGq53XRjANPGhbjNlscLNeO50ma0pXOWDVzWCKPzxc4T7y8sKOvbbJLnCz5MbWCibK4M4a
Eq6G0JHjlM5ZS7yFmYRo2fOT99pbSTq101wNN7b4awjVq3RfDkV2gzWqJHUuBPchMFPGrDqFD00d
pp8GZPAXP8y4ndo8GHZuJzMTRSnIbrRjFceoSrB2MuN+G3JnrzEMf4kAqlLa5/5XV6Bp9qPgoYkU
VYKjId/2g+3tGTFxHhfkhh6azpj3bQVrFp5UBKaQDVs4v9chYYHCilG62hWNbHncrr+GRvRbd0qu
ssg/dON1VjCEwr8rcu/NNvr5IH2vWHEUHAVYg/d67N24Bom8n4XgvSy78b7ryI7q4aUWg7F8L4tm
2Q7PJHkSYpRnYfUIKxz229oJH+sEWlQSDl8YxwbQ4dBgZVnMjFYX65CGTbsN8LJsABPKr2kS0Q0P
1keNWLPiK0pRNiLPPLRZiWrceeGDkGNwKSFnrGe8k/vJzC5JKN5lYg8H3SzvlSf3pSbRL+1Gc9V1
9HJqLswnlWvzMBTwtEfSCwgI0/WrlADgwcFFfOmivTEYBGerMlsSWgMVkotrRhuj4RJryFrcZtC+
aIYFiBcW188pUt5OLSRCjX5zm8PpxL2XmmtOCOWv3IhQzByVJPeabg9FjoYo8hia0bMxSEyD+TOb
kvq9irJu6zahPoK9b8qYnWnc6QJUfe70TOQir9zYTnhfMO/eEm9GEqDHrJ9CaznYZZXtRkvJF2nZ
E2kE3FmTkuEmA0gd920jiYct48w8UtR1N31Ki9xSSsZQx2+MAa4N8dbPqK1xYHuPbS0/WjE9lszB
MzPYYlG8K3v0SeEnd6mVZAe+RKQo1xWxZUnySc35aVkK7/Uv5NmczeCB6vw7bFMf+WCsjoyGpru6
D6FR1wbfphcWa5kNXzksZnJTLEOtFXLmxmvCiplnejd0U/EaGK73zIaGdes35EWElqOplU2I1Vla
P5V8iucoJU0s89Cw6ikoGNiyjsiZaBdrLyL7jXyyeJgS/YMT1Dy1obF1FhfHAJCtVZ7I75RV5wHp
Z+VFzTYo1KUjTDzSyerqD7Qzf1+HPKRew3xVLwe3mN/q6z7O6AhqAHfT++E6q9yjnYdv5Kq8Kq/Z
dcDTEUEo53S6M/3J4c2sBNBcmLvpGO1mUU97SSxb7kNqXtoUu+F4j/uJSk32Ry+LjizDxyHbY7Ga
smm3LOND2Pibwiu3vTIAenybZJT3wjwVFU4AfpjuQxrhB/sVB3FlB05h/TyF8k9IfkCSs89Y8baS
in5xGmaXS2/cVBMYuXA44kbeiDrdLFX9mBsZN4Xlk5xgrerEfkjhT/9OqvTjWgf62I6jd26K0dws
ws9PDLDqS6/mhhMefHqWkP2Zl5RKaUBpFIj+xkhxWgrTv2UL+N3ouXq1tMlYdZFCas46fqSs3MNp
eoXR2K56i1NsiWau0aw+Fla9k0tL3qo335Xw6BDJDiBrNxX2Oir3PsWLjq0BicLZM/yy7hqMEvsq
aIo7TbbomKqLobwzVi/r3VJT/TF47iXVSEa50vYukaLgOaqYA7ND8CClMj/V3JXbhYE1ITbjryMg
JCPaJgTHpmNsdSNT1iRQt3NBpE6Uk2McMYi8lSROOCEqUAlRu25y6zPIYJVTO4nfnMWIFcdN/lUt
/UVXE+dXwKszTa+EcVXPEaB35aISVWJnVaD0an4oiecEtqRaI0Fq4kDaH7+ygMc43XABH9ysHDMj
OKAgHbDz/F/2Uii1phoudUPyc+sEN3NdhuT8Nq138uzEOWZV/ZuMfRAv82zfQJN/7m00+sQlBXns
v/J8Ho5yLJ2NBSBql1nFDf6P9DPKQ1I4BtUzYa1dyPaJRcBuiar4iczUn7ypy7ZTuGwKJ1Mbqk57
PRWluNV9sFWBZJzAtSfZEHb3vVff+MGiHue5u/fDpoSN297XnngUqXgDL3aDXIURIM2+PFG0pHlf
jdPR3sjrI9cbGZMmwX6Q7NybcKJe4DjKTsJBNQr7wY9NiYdc5+U56SnaorZadu4EBSjLQ+c16bQZ
S7f2P0l2Ht47vMPOAEPeMeKcmSc9+7CpQU6KxsM1Q/I3jc/eVc6+ZAhQjV2077h/dqXHS60il/zs
sD65Kn0G42gcdTjf22X2hcmo2pgyLHb+1HxOeG/woP2GXvE5KNWvG+0ET1lhm1vPo4LuG46iJCI1
YCT00cqkPiOgETJRlHdgyW6xyAcre8DRYnxO0lhho9p6yvX3md0ctTTuPMT5z0FPCLh2Xh5CV1HI
Grx/aer5K49Eo33GitmTF/AAW14Xbn0A/F0/8HAFxEm0jWWuGX59j1l3IIhFnmzTzC/uQnpzFBQj
ivEYnpTdQZKmmfESjC4sc36wQBftQ7bZ9yjXJN9eEcFtbnG2Rsudw6zYs6pgM7kNgx/Gr/x7jk7W
vqAAwjUxpm6PnoH4ndHGnZbUp6GivCevhMAM9ElNv+x0ebgKTUmdLN1nNrjKZ4yaPeWXbTD1LftX
twyqM9aglhh7NLohkMP9MM5tE6O5JhsXzhMeqpKetLTIYK6kLe4yNmhWrZWxBCYoOTB8knPCNf8b
zTLHZ4/065vZzLjdf2ZK3+zxb8ivpLa6p8Lw7U27ZNVvh+Z8nFwM/IF2CRG3E7mWjmRyAG0ydmwn
4cxxim3tV8Vby/7de+PI8ZORJXJm5v3m9sgcJyyZ2tTYPxFcryHUCCVCwiWdhFnve1eOu0Bz69RK
NEfzGl+elFByFrksX4XALtUavl57c6OAjZdG88BXM8V9GREsnWRiTcaYZugOrY+gmil4dHGJAVxx
xb3Ka+eBLZ6siztDy/0wabqoUVd8MyT5eK433jlT29zRf4fnujLVygT0cNKGmNfMI8p1EcJMnXNt
rVrdU4DUNXAr0ZAntXQkgwR+dggzw3yaQiu7SfCKxNIg4yW3sxiZfwBlk/fHPEkxTHeGnN7aia9h
0NF8cM3aPMym95iV7a7xwz/eUOOuS32yW7TiZK20q05jZd/aHaEG3qS0uxmCnIBncyavtWE68OUG
LelRtkd+nGWKfYAN72EUy5tjyptUje3FLJtw49QFD2Ya6J0CeP7TJh3pOhZ+oQuOb9mR75pUNPa6
Lx91qb+aAj8Fm5TpY9kTY5+SgobEnSbvlmED+TUShAObrvrazfOjCwNKaFXPiII9motOVHCZXax9
dpG+20SOUW2z9R7T39xESM6r1DMcEMV1DoB9LPt96g84VbAv3uRu9u5K3BD45r8Sj5gMm0/nRLmJ
Dc9dss+hKR9FMr8bqjtHSQL3w5tk3E42LCV/PhoVhAmzDxwq0Qnqu2jT5TjLMNhPQW5igjOYGLna
IqGmM1x9aFWZRisVAnJMcqAheOjTWM9oFsNkhntCp8pXZ7TEHj46U+PcWk4dz/aJlffstkhd/cAy
g/MaluZt1xLCwymXcC63C1PtsIdpNKRVtjG8hti1JrHPylwmHsJlvnhB4dHSVeK+rlt5xDIETzk1
nK2IAENSnREJVavhF2kmiRdLL0fXEDZISqOLcxwffk4+gtna1u0sg0vIvKatwq3jYGqrtU6emgo/
C1Ua4wTKBNLUimXVRcLbsSqZb8aZrCpUREWp1huH7pqIwIIr2yU+oOY1m37VGpBdQ46ERR+pe6TP
OtsVlZepdTaE6uxE0Tbp/GSNFAhrgn+zSQZJVpTuuo1IdJdGox+ZvqVnCMz2djSS9LDYDBsb2pB3
n+CREl/PvqtEd5IKnxeV751vWpdCBOVT4/W0S02GcNKo8OB7JXWnDpybBJfeyXYTbk/NCs4wzJpc
vGy+rWfqSHpQe2c35IHldora6Xb70VgwnKo62HpJwBcsp09oIj8E777jOqPAJWIKs9O7VTrGvol8
3iaNF6YVFopEn/T+Lp/GFphf6a8cV3xomySC5MmwAFQtx5SdB4wMbs9VvFj4bOuDBrmyhaYUrq7m
wR1m/JpCr72PsgEderht/erGXJpbFVEIEyq9cVug3S4iS9QaJAH5zbjx5fjCI03rKLx7ycSI1Hnz
jb7sGClq8MCLOW2mHe7z+g/qRdxHxmMl8cnVuk1/Ep8vAl/CthIEvgPLhf7CCf5qmdFxmNwH04Pw
W7nFHyEo/BDZqxcpmH261/B1f7FwrTn6y6ryZJuo4qFKUgZUZaJe/c4uLoONjWCdl2RKEhgZ+5Z4
bxBSVOM+GCF2PXnEBHoyDT7IqIz+XDOkkEbWRrHYa3P07dUi+lNAegZdPZBuf2Brhd1eeXTApSyh
dw4Ftk7iiMCcjvPjDJxuM6fzm9t5Iqax+GN1PQnVZkKEIBDocrZXwlDhTqE/Y4+u2pNmhruZGnGc
g3m8mQnk3jsjmRDZmFanIgreA18lPzbSpkqWZwsx+yn1S8y7WelYJyX7Lzpza1XmyAR9QZIImbPW
tvVmMikWvLXulLl3XQLWnHI6E03s4Lidz/1oFh1qbd580wUb9coJhuzWzBaOnG62nJ59aLPe9lM3
j6uSwTMSXIFR8kqpFvLLDyvQxbVkBEv2weiQ/8mok4CMeQmuCvSU6nU2ZQAuHM+gKVAJznRyr5of
f4jcC2ZJozgmYX7NcQqz8N2anL4BdWvV3zrqojBu7S77GvJKH+0+VevJIPAOtRrgOc6+4WUm0JQJ
rv5g40bgjIheTcbLJFVywh3ZGXvwmBJTJokzRwYqG4Pxs0ln8kgcZbp2tWPuCqMweVeH6JKmvXwk
mkicFnwpZFBGHpNnkZjxlEzk4hku45qqyK3tCA3tLrLo8ojnFCdo1DmXYe4fIP7HnshDIoMyF8eg
cWI94aMhTQpBBTYs6K9V4wS7OfgZXF4lbdVIYfPvmOXyFd/gxJFwBVd77nxwsB1vm6HDbDtX7S6a
beY8ixGtl47zLBJNeA1bFTuzVx8q8u4H9hwOsPHqTTqr9AHXX+wx0lp5BseQwXo9sUfXuNiGUXDC
WMymAON0Vflu8fpNEVTHDjP1cSpo9KyUhJE2n2J8YWB4kzLfaZvBRinRtnOwAPDH2ger9ZHcxL2l
zeh7mnr92c8GrqGF+4/RvjetZmIbNzg10thWA4ZImN3jPdSVO8baHBvOtVYp/Ms8dGrj1oq3WNWl
opSzd062iEOf5s+0N888pDZu/XJVO+a7sJMNqUxPY7gcuiq6r4Ry/qB5tXxlEOZis+UNgihebsgR
4rFIvO4pnDU576b5kyrATuUUInQrJ9/Xbsa/KjGJ7gmaS669X3fhNm6N0bllzQ5id+YjgZpIz8li
UhTMPNEj2PmPona6l8SBl1pTiKx6Gw+DPwrGM4Xl7ceujmsfoKlwF8h9JMR1xnBI+oS5UES7zElP
EtAkJ4ZRrfViaSe8nWsxHto69O8Gqca1TOS49ac0fUf5Ltah7oqtqwP/LQJmzOliJn/G4hoy1kuy
dcpIPizujA8G10T1ULRj+caArYoXClla4+qm19mfBZ8Lo7lvq6m9jUPowjsmlw/U+HHX1NVPyGPN
fb6yc2O1tP6htDNmJUVVt/sEF/plWNpoR8v/BFJiROCm5mFT4Id7r9xAqlhLa9mUYVLd5I43nxDc
ybI1++7R9Qv75vrVDQFkW0KQ3NXQlg+maV6jARZ3pQzkSFUm9io1yhqePNmTIYvjMm+qXdP35EJN
frbB/HrofSIZalmQ/Ro8+7o6KrKHSqPYp46HjC2Ka15WWG5b2b2EzII2BR81pTJphziEmMK2xl3g
skjBm+DKW1vLiRY723uSZYTUdTA2d6H6oBq/H7KpvGStXF4CAqVQx/MkdpVXP1SyiKhEyKlHNs83
ri3EmcGieMB1fs1Sy8J703bGMytBAXZnsBZ1Dc1KpxaWdHaqSIq8YheoEmPZJphwZGQcoK7lj0OY
91seOuCLDpCeNQ7KeUu2bhNz6DmkXbGYnfrtEFPVfnNV2jswF1zuuNbZwWuQPqI62Q1t9uiEBjme
Eq+J3xXnRpBvoBpBMVv2L+lyVd7sJu799te2hoNVgteaZdY8dyIku4xouZDVfu0Nsd0Y8ZUwAKvq
c/RxWHWgg2SeWhc7NevvymM3dQyccp3iy4+xVpXPA6EHhzmJqkvoZ96J0I4ubkzw9zJ9SPjBjynZ
OnNxHV2xeWbHJpNiWsvKPUXQ8rmh8zUCzSurcbyqZsDl5Qw3tTbcY+u3at/UZJ7qoXqiJYQOouwn
YzBATnn1XWX19SbMGA2kUe+tAzopAsEYUokFuBxLHSvHSdB15Uj6GnUs90tCf2Tob3xzGY4XclHu
fQAoq8aozF2H3lv4xg+BxkRi8Kcxx8zBYuZtdGOTzbugodsuE+FW37gtU1t/Vi/DOP4OiuDhuqI/
70v6gbp+C1PNKraBCsvCQX8nFr3WnThGidoMfbKZeqhsErl4Xbf2UyvkuhryU9v6sLQswkXuWWP1
L9z4xGLZnbPOzSYWhTq3vcVqg8VhmnQ9tiiZsv49JmxJ85QVA7MIPIlcm05/GKaSxmy8jya/OGZ9
fc6m9pK2fnaTBR4kJlOyYdK0KB5KsXFCvu0zRv1snyojv01aLGZEkSDbGgWEtblywuNAIt4S0Rux
Sv4uGVekvKUHPqHbULnWmhREVF3TIbNYsn5znfi5DGj2qk/cnSXy8WfOB1ppuIIPRbQ0FKyTh1O+
1qildjJsvKoOlpWycr3KluDDQww8Wf2EWD34275ySVJxT4jaDtYsSo+QPdTHsBY5s2rd7N2h9vHP
VdUp/F/sncly5Ea2pl+l7O4hA9wxLnoTAGJgBOc5N7BMJhMzHPP09PeDVF0tpW5JVstua5OZFsqk
SCIAxzn/mAzZDcUUOGwyNKpEMNMVulTGTm/AfWlLiY+I0u+QzLbnYeFlhWenCLy0WPkQO4wyTmX2
3ywjN49eZr9P23GXR0W8s50BsoKQ1F1J3+3JVEUbEgxCkbDTXhmUriJQBJzM3fduK76ibJbXakZe
Ux4NYZNy0uaLJq9pJaesMTnGSfu9Ew5XZPH7maC0vnhwbORb4xlwzU/E8iQbHnFMMsSZ1EFUvxl8
QFvVBbV915SzCL823ooaLNltcG2BoKT4CyQF17Rm1bueNFOB3nkSIKuNOPQoO+3RuOlnl6YWolZ9
4U2vPK405faPqzs0GOzEKe9swLQx1In4LMcqzHiOqiYPa9Ef5knfHn84YGR6VZ8v+7ykl7JMGUNr
TuoVO0BTilNNu0CqGd8cOuEET0rmQgxSNbajV4MGR0owsdJV2N52Sd8c1illpxz9yiUEYis6m7Ur
ovrlTgfnwAkGK1AcDKbM06owFFKO23PPlCp9pqMw3w1aT/B0oXQfkPSOFg73kOfFfJP0USimejhm
FswQkBLXUNef10k7JGqu7mIt7X1jcDmuTDehwp7OcjrYJObfbAlEP+hHOwKHyoEUr41JfHGcFBmI
MvITz4aZX9K4bO4k8gWM5ll06puBsV/xRtO77ttsWzCyurpdEQsHGoQor27zuXchTeo0Kd54W6AN
qBSC8Cyi17XN31UHH1jjYg0LvV4RCOqfLhkct6lD5WE6dwObY7oEpjHEwNWO/bqWAw9wAacHjt4s
+sFWNLNkDvu3fJfsJ0pRVi/wD7FcVC7ogyQybGgc6PRF+DnHYmgp4xg5dFPaNJrgQ/rO0hKSmX4g
v9Q7xml3RU97g2FlXoM4JYqbnTMTwJQRdjowsTccxCeZCgjpKcgUGuPVrT3keuyNbU5I/XYuZp9L
4+0T6jknshw5atOVPgt57Uz0D0ZmWOISe0RzYh3IPqm2FN7xmrDTPS7MkMqFB8fQjPuOlY7Vxn3I
C/dNM3MsXzOILGpE3zKgajKLebVNvTs+Ce22Zkt4l0bHlt1HrXsYzAp9jdml4gaZ5JYoWcHFD4GD
vqv+IdnpoA/pajqOo9752rLgIdoK6awE1H/2UrWRv8+w4OcuhrsXBq+1TC5DmBRufPG04tGbKHIa
iDPx8X+zKA0Iv7Mo1ZhkNudLcY5Z71WGWzez79DJ3jpp87Bq6UuNH3fu4oPb2nep6TyIFFvcCuDn
6yNNQbHhPcaigarCVxAa2Mdg12ijrMwGVZPO57WbrUT/QZdYhmJcc9pXQyVlqFPCQ4W6dLPniuCV
jKz9hHBJSOjBQ/AO4r028kaH5AOgdu4VpU3R0pGJSNpNZvDW83Q+xCmzVhUyheIISiwdAJqG8AQ9
s/CSgzvyRAboaFf7yUNrHaikS07tGOvPczrjj2LJt7yAb+6wmygk0VaR86Trdr23+lXd524ZXzFN
IjTz5AZg6ZxLo2HEn4kTIc4j+XVp10D1hTixkRbB2NDE7mygpoG+wFcLA5FmjjdW5xQ+PjH8xi2H
KFWYO8TogfKix7zGK9fPNL92pohPThK31wn5n6GTepSldNkrSrgkKOz+FbEY+4BEmqTaMr5fCl7N
LoxD5lQhUq5PvWsCalnxVGruEkoaTHblKiVl0WMdunam4Yes9UNpWE8M+Hc6xxCek/uMG44K4vaq
LtSNPotbJ1fPG/i57xxDnUzcM76ciOAg7CWiV7mH36JN6XmZ5zZwZu2mzQWHgg2+MMDiQZ5jS8sc
qMw1nIHad6qI92a8UlMb+6u90cIUMRFFKB8MbQnBRB0kNsVTTuL0QbfUo8LrCkNMb6eDfXwnZAO+
xb7e8g4HLSubTqMTsU8OWuIN2g6jcxIkavlWIrkOamfx/MYiDEImwGpZ31xGh3mV+sM8jDsUh5Oz
0Npo9fbZGXRS25gnLkbJ012IXx+pMd7XZiP2qsooAvbmx2phdev15pC68xw6kY4RJRmR8WHGYDqL
4b9HNNBqwPdSGAMqecLygmKVYr+k8xVzCYnwtdIOba76C1cE15wsyndCM4Tv0F18qVImvqae3mpb
TsfMxLqqUZYb6DGex2FtsagTWnqTds3nCJGwq+p4Csc5Te+0sRPoX9qcJi497Lzoo6wGZrokDirU
Wkdt9KZ9OW6Tq8lUBjoTXTx9+gLp2h1RcPL6xG6CQXT0gqrCx4tfGlx+neK7ATA2IOnaCn5NOoyU
qd8gnWt9G9/6U8fUcsX3ek5lagVrsmi3+eIqXqdVE92tmtmGVsb50IpW39vOmD8x6dOqAW5MtIT0
7tokbe8bRfX5UjMKsX2Y3+JWn84I79drr55xI9lDkYYE71NGYdeMRt5QHDJjIB8Vw8O9LCxxZh2a
rms0mdSDoW2hXmtx+sC1m9YH9lroec3771Np1SzPWeQ+WaO4Y4xc3aDqx1wxMPYQpFvkb/1GN9vc
hzl6tiIoFvpjNQhhqAr4z0Djpw9GrPS7he7gH4pIjuZLTSqh5hdIgH+IsbE41FBwYdNdULHWlolu
l6ge49wRasx8VHfX1NOO6b5fNsVHwU2KpVvJ+C4Xar2vRQUmg72NYUxRTZfgA0lqSoUoPONtJlIG
mXQl4XM7olGqtk1Y41jEJMqTgVPgo7aW/mCtybhrSwT5GIWZ2kwq04+WHQfD6t6JqiB+gX0lHVbv
frCNLkDmqp/NFm4sNNNqlKfcnAzi8Fy0IBrgXuDl8zmS4qlWXnGbTIxDy5hfJmoP7o1RDHtM0V9V
Y96aGhtOZsIQl4Q9XZV5qR1nXLWEsghmvRjMLKHMhtPIeadXxrg2+vQUawoPumvcER2wHEelQlk5
t5UL7u6MbwkzbeQNIVbLfdePZ51PhwSHr8qLXzM8KnqSdAFowCWyvdM8FKFOuDh01hjW2Yzhxhi1
fD/wdux2KK7iqyYeRt+ZrZQlZ9HOaxc3QYZR+8AU5IZYeeQ5zigOj9DrboTR+EV0y75WuIx36+Ts
jWRm0o4ZgTz4v6txjq2HJoH8pJo9Mr5SdDqgaaij8WXF+3E9VVH2tceFFSRL79lBK8nzbKU++D3D
LT32+P8vVNr1bwxg99Jths2uHbtHLe7GQ87msstKkqR3LA2fdpnmIej2g5LmzAq83CZC/1SWgIXW
Tno2XvSMaIB8vmnq0e9opEpb86IpYgQq6xvhK7yiaQtkBvGkuU+oiNjPmVY/2wJemIrr9SbP6JUW
5OkjzC2zQ1ZaYT3OvLSR1OPtGty5cL8WrQMrIHvi9VpSBr+2eNze6QmiSzhOcQm1gsCxUStOcqqs
UIhqvlOVcTtM7TAFHvDjxZ7AnXcs9/F7sm53aaHsF7x66y6fq+IEaqKYQSXzMO9EZ+pvy0QXz2Ve
MNgnKUKfZkjOTuKZMAtGtJeaJt7BWB90iKArp+DxYEHQvpeDRchukSrvuay5TXK14AmrXTJmrAob
XynXtyQVwB7wxZ+oJ9S1WS7ZU4pKFk5C006VIPFT1AY5rOKj3vzGblpltyKqiPYbzGvWleVVF1uC
sza09wvCn0OHguWbzY5wGmhpuKWvwrxDSy/OmIeyS8fFveVUhrhoiwL4mk8yb6vp5GR5/q1vPTTA
qDK8GRuQOQDxyaUdLpVYk5tSW8owLnGH23EWtq1BJHfv6a/Z7HyjO7U/jxNgs01uA43PlXGTWQsR
ubN5T7p7Ph3zppBfYnLtAgfr0CPPqw9FWrFZ2voJLfQlL6cflTWd1j7uzwsVyihKxmw5FkPdjqFl
zp9ThforLZatQ3LZq2hoA2tYvpOC0oddWiui02sE/Hmf8sYyintnXEAXddfYR4pCYda0xX7MFP/j
CcGBX+iqC4STvyLTtL70Zp4vQd1lQde7w3eHA64hBFZ1rNI8XiD8gFTdatSH1BHipp4YXA2ZfcO9
DYswme6VnXSfXZESoA0AVe6VNjiPbGAiNOx43KuMq5Om9ZdshF+ctJTHhtw47PTLs9Lw+3nAQ75n
WcSOueoGPMg8g7FxHG/P/pKt706CGBPm2KOkQFSPhKDwKugIOjh2E3Wfg+ddyo3jcOeqei4L29yt
MRaBdeRDrXJkJ44Tc36n46eyCcoYRYmrVoEAr5Uu9pIue8SAC6oRGfVpUElt3U+djsa+TArn2CsL
+GUmzSVEKVYe5ThakOnYvyZndd7ZPaCLe/tkyOHcNwKNVR2Zw9HWrehs5I15cHotP6UssqAfFFgv
Jf7Rge6ifeNlZ2K93Buq7lzwCdIu8sk5dJXr+LUOrGPleb6zs8S9i9aeZp/e0Q48ESv80xo9iYKR
o3K9/sqldfLIuFAc19WlXAsv9kFn4PqK/g8VpADvdYDUmfuMhUbARAutlibwIjZex8iOD1J4KHkn
UEbObT3+AmbCYGS3+mMJc++Tr+X5nW13D0XnXXlSKr9K52vyez7StaYgIq+yC0woVdn5JMMMpQTN
qBX7jnRa++im4xrWSCL8cc4/rGJ6qVP2YKzYSOSa4dThxz32NADjr7aMveqWJ4LHlpc50W4RXgNK
O97zkFLenSn9fcQWSOW6RX+YvgmHG+9kV9VNVZiPnmd0aJm6KuAN2GHopR08HS3ccjI+VFWkh2Oj
HgSv6fupy7tDqZlYixM9O0rNVpTKIoMKcrwuz6Kq75EaWH4GgohidqNfF9BYPVs8cjXyG/iDcGoK
86n59eaoKgvDJyc8WTZrqBImNSFAoLwMpHHXu67mr0RZBES5+KRr0RXaUho0SJruDb0/od9Mj8za
HDs2aUD4rkzeZQ1wntKaYzOlru/ZNKKjasc1omnW0WqJ3kl67kk3xlWA2rYf2CUJu/lAO+McU7ye
BFKwMqn8WtdS/WYYNBozGjPiuogFI3hFMwouRl9ZTDRIQljL+4HzBvntLJs8iLE/cpey4xKzsUsy
o76bRCNvOxeB/dZnwn7Vz8MLkvHp2I71fGH0aqHTtI91TDZsyJA+N/Vt3TXMOktWgitts1Zczgdv
ldOF6L/lt2j//8i093+bHU/+dUjDUMRf2/QPsQzbV/zmxxPuL7aOuoGH7lf7HDEK/9uPJ36RlkMw
sEE4oLklu/7Lj2eavwiyXqWrC9ODgjAx8f3Tj2fix5PEhnqURxEF6xj/kR/P/anmwxHEQXC3GvyM
fCOTbJ+f7JtTGpEhwE00xXF2O8pNva8xnePrVfqBwQj1E3Ve2/MxKGHsQHDws+RywNee6mzgtttQ
BjPWVn7TmimZOAsSqSpgGDciPyNe+s0wad+BTlJYLox8FLy3+M8OWUCWUIx7c4vUnmSxh1Uy5PPa
jc0+IGsWCDVJDPd+IA1L2xmzsIlHaRUMdyUKVODSi9EbGXw6jGPzS5Ys0aWPVr4tfDb1OW1dU3bo
WIVDKlgEgUKiEln8NZI9Auf2mKFfx7LcY1a8JXbsNrH6N22ldWdyrzULKho82ys7ZMP5fiOWLcxd
Ip7DSJRhUs/HiG4W0RlH/h56/UyOYTFvinqaHHzkdLK/mwm8+2aJl9ZTkKx6Iq4zMEuU6T4VxiGW
yyMA1temd24ibQoqNzvXjQeJOjMv2WqnZX24Gnzl4EwIgWuyHGg7nFlxaFgBZgDC4F8h2qu23SWu
Tt6BXPgSMjKiRPNrbMzOIN9wieyXqjz1rlcbe60BX3aJZyRpaKdtUUT0Nn0uhP/4xly+pMBMFMzc
p7b6FiO72dk1+O9UVKfabXy7KE+1Me3c/MmkbSodzATRYnLfrfq+LwqyEcd7E9cSl/ettV8y/BhK
e49duc86hQ5JBIWc/Ly3r9F5cZGIKaOVCj/YFL+5HOd7q+twYcX6Y+I8pMnyPIpNOE5dX7Wg+RsA
DuANAmRzSH1yD6HvsA1VnMl5mFro+yjoQEApzop4vXIx78zIoyQAh5KZhgqxHYXqUKH2g60XZ2cy
MBJskIc3cOXSCsVn6UPsBlSHXWSHBc1gV7L2a/aiF8XesHHTY5RKB/FMIte5680DFZtoALUvtnKu
VZ0nh7z5gJa8tQiPihmOUj611OnuurgN55b4prn6MZhoUebuhSiknQmxFrjg9Y5WhIZZ3wJeEKZE
UBI9tjNKBbP0nHAR8gQeleL/wc/14MJRaGx/Y/QQTZqfd1UMrVnceeRhPCcT4u8ZZ0gRFUc7HyFM
EaA7eh0KXbuyo7R5b5vrATZmh3jKwiPVvmj8NaGhA1yi4bZUCTXEy4WmiaeiHOHp3ew2RhEksNsu
Gs7RatHxEeo1CQhNBwI8rTE8BwEERbk30vRsNZEPQkZAHzAGXkkI98I5WUl1RFh0LaKavRoJk566
NxM61TFOr/PIOOp1cUVqx7ybevvOqedTi6xY6Quv3AiXAtMlRFCH/Ta/wflyEiSoAtX/mLMugKTY
j9whQitJH0NuWLQ3wp6a21zrvTu5olvrhstYXs2wPjsiWoNxSR5zm2JG5Dj3GFDOcohI98gm/ahB
ycVt8WlTFp8tkb8ZGvpiCTwUNvDe+fuit+auHTA6mksRZLaOrIBsKwhM+t+4ogXcMiQaDYR7vISH
Cj6E3KSg8MzbCX1En4iA/OQdPV+bVHnApoy222nyx8ywH8ue+y8SzxbdyXQXH4qIX92NrxyjhA4h
I0trWH2gE88gLXc0hN0s83otVXLRhxkbM0hVI4CxvVNi1MCm5lF4m1/JJhFKjtdlzMHAuM+D+2PG
FqPByNpufzSYXnE6+kZ5z+hTEa8GW2Wq5G0pyPWKlluSC6/sqkXQgizP0M/ugiLMQkhqZif4Tj6e
3D4iiCa6YWlQHPcL1ksdLftIf6qO5gP46xuUPQiQy69EVSiukPZaL5B0ZOmVoxnXutEg1PJKlPqf
ZPLVr7VsbU7ueC9QFsDvXCI9+2JuRtA0OZVgEY25PmKevE4oq7Ud3CckKwLHXqHf53aqGt8crH1h
2v6MTl4v5I/VVXtrsYhbm8f5uNgMS4xOc+eGrjW/Onm/xyANQpBMF2ewT1Kn8ytZYQQmcgANfrfO
cw+R5lz1znCvzOayHUcz9WNW3ojTbH5qkedTTeIi0Po+AznrVcpWeUfO0LgnpwjnKs5np9nVG0O7
aj/m6Brq4srE+j642QVaAmJdtafB4mOX8w0RgnvWofx2jhYAlxK9DnsB+RN3pNL5sUmmkFof0vqt
bOr5w0nmo6ke3Rbngpeeo1y/bnqtDLqoRCTqGeXiXjmz2hKqZ4UfCksvx57TTyNLv4rU9x5k6C2Z
+voVXfBQHac2ion0nKQHoJhNeH1Ux6vFs432O1hJ+zKvXvGKsKpADjZa1t0Myt8RQkSyBURG99ou
pfVtqfjWO8wQC8tb1lUXS2ZQik3e8zQikLQQ6GeLBSlaeR+SPYW3WyIA0UncNfyydIoVbXbSfevi
dXD9ZImnNMyiVqgQEa6X7gtWMErSa2+6mHmfTeE86/lnZzpYBcBj2wv24Ej38ffzq4/6wplS1DzX
F1WY5SdU8PThyFZPbkgbtjHJLQ3gswcGemjwJuPIcLR6OCQuRuy900KGHNGlIYivFjhEvHpm1J7n
bpFvvd3zOzIXwaX9Go+/zCZRVim7AejCNJbqUpRDlp4QG9rdSfXUIlwbVWmRLbXmxn0xtLgxyd9j
MRC25qIydroJzg/GVmMJInKErmf8tgcC4ktyQzhisVoAdkQYv9gKESfomhnO6OyiQMNFwRmA5QS3
Adnt9q5vcyT8tDFsj3hea4NP0KReYsRF7xJmw7yUyDU2tSvhi9OR5D6BeaibcvKHvKhwyQPMptSf
jdKxQ8geNd1McwKo6hm1Xfm92/fdwRk7qj7r0mzttzy1+sInZdhdd0Q6sL50Y4yWuR6NXt3l1EYS
TN2RFXONpYOy1qUnSJPkuK56a1AY9Giymm4MWsxrvH3B5UHJx9xOwjVVmARwHAILd7pisikGTbcC
y4PV9E1hWusRqmTOwtEjI8s31Jbp15YrJnCeGn3aT6u3/iCS3C5vJ1dHXMCH329SZdwfJ5Sh3eDj
t9euAHGs4RZ4XT5HaoNe8rqlxK2uwQaP9sT/CrVhtBDVZUY8J7arpfGpj9ING6ngZw9NBxH1XpQW
ea8R/J8BDE+QcqC5YEQ7R0XVHffsWl8hullwtGAkuuqJGdLY0BSQEpRkX5/lumSvJCPVeIN4pbRH
C4XJKz7E8RI1E+Su8IrhqowLW3K6kmS5c2KuMoB0h49lnYGI4VlANiLmdY4QAmNnv2/BZU5kfA3F
pqJ10JPYM0FUACLmF2rqzJgix1EvAl1fSCEqKjzBMhvt8zDXqFAnLbcvU2cVWaBHCekIrBI4ejRj
yHEEjcQp7GJBPdsORhuXjJUCNvoewy7/BbdmHTSz08976U60xE5J626eEzkiavYI0FwGB3+xV0fT
xFyRORgesih3Al45hhlGJvLdHXKzBGGWTEAg7chGkuKoxsGkWqzqe9k147dBgmkj9x1sAOQusi4p
WNxn18S4RUeq4hc8hyPtXyZ4d2eIx4amttAoE1gBPUv0x9ySfEpJUZTHofAsCVLNdAQ7NL2aKKVc
QJ8ZEX2XqaDLJvHNAhIvGf6mLSJiMlKUmnF3LkYmPSSWUVUcSlWm6cE1Le1+EeWK6StW8bvlvMTc
IYRjmMP3HrreuqG9eLjPx1aCX8UoyndEQnsfJlpzk5G3X27xjvclecOTwP9otBHCGdJHdloxwJ1z
ge1HpzblB0GN+IXEZNEpgQ2l/nBJg2pD6hCUPJQRxO5u0iMS5+Ch9VOCGWXF0V4CvSO1Jul3mQhT
8RBTf6jalT+saJLf8dNDJWnNLL+ISVpZSJCti8hysbF1m3kyceoRh19CzrrGD6g6AHtZj6CjAIk5
Q/qqbORbGGIYDawGymelouNBdTgodt6adx9zt0WxOdPAx9c39oigS+l8SNIWvIh0j+1IigWLjot4
oHeK4kG2TVP6oMfo4FTjKZJGnDXibnI8XreI/hA0iHLD2bpqJn2zXQ3zaqwl7hI0THStNm4+7Zfa
IdPVHiONjGipmvsEJQDGkiFLvjR26303NOgeElSJm9pZi9tOgFBEyuykTTnzHu5rfih0s7pnax6+
asuE5K/mQSY0FPs03BdnthMmSaROCJHacbdGlMoGcy7amTPSIgDRKXHe7mDGVtoZdQDpnYH5Fg8i
3NhtrWwLYYYNJOYXZYu23CNsy/wtf/4/wmn+3wxXcsm4/PfhSvuvrfr8x6krvlbf/xCxtH3Zb5CO
Zv8CVwpw49iuK2CErH9FbWrOL4hbbAwq/CnM5pa+9M+MJRu4x5OCokWXvE2LCoF/YTq2wR/RQOEB
55Cj5VKe/B9kLIEA/eN3AfP4ykCTCFfyCHOSrvhTUV6mqsQwh8r0Uyft0N54xsls4ydc5nB7IzJL
r027kAxX+UWCH55Xj7kebX9/lWZ5tTdwYOGQTh6JpSS/2ui+u4hmL7rW5/ez4fxNOQYX5E8/rBRc
KzJLTSkFV/n3lSZtGi1N13vSd/BsP6DJXW7sqOp+iwr7t8UpvzbT/Z/Q/d+uCVefbFR6u8mz+iml
bHKJhlM4uEjzMboXTmEDBF+17lMtFQIvZdaAS5l3EqKG9p/MoXngkS5nDpbMOPVp2pHyQnLiHkuW
e0TCLNEwFz1mEo9zYWeRD+Rhp9A+qTrvb/SGTMqsQRFSL5yFO2Fm631iCy0gDs96rF2MNb7pbdwK
vnlgeE1E381yghmXGCAfklp07a7P7ma31j6Ux1kHTlOPX4hyAS/53f1999tF+Ec1lAi2qr77X//1
a0PHH68N10fY4InMotS8/PQR9FNBymTJ1tgvYMmFMl6jroL+aQuHJBY2EFjU1CEcyJ3kKY1Fqe+6
NpkeirHfMCHbzE99j3lHEzSFVnYt7lM0mryGLBYt0hGbv/mBfy1M+ekH5vkBrSTwimqz7fH7/T1j
A5lL5M2GzyfUfRDxV+xbw0ArnGIL563XBAwHdUgjbvFaWA5ZR95khKSSR4gya70+q3ZZvgt9BCFL
iIw9d612m0XT7WqTgOpThZ0+9QQZ1Dty0l04LbqSyAJPyJ/+60tv/TEMbbstqZGwueqW1FkznJ8u
vW4andvxZPitjIn5r6LipENbfyCNJzu8ZVi80kUdPadWzEKoBiAYe43bPWR6zKWPG4DRSerLi44X
+yWCnoVgJBq/QznXJQ9j3c338zgMM4T0YoALjUvtW44H8DPJOftCK7BHJ1I8uGFVYtDvPOTdIfd4
8p3vhd4rG038n2AqMMf02fHmnOf6fp36PozYiRrCDRe0H5OTPDnYht4GaWQE4STlQ4/28eug82Mj
Q8tEsJJzfkRbT07jjD8Xe8jQHhfD7b53Ra3tSJpi/CdEv13QmNveNdi5djd5Dr2z5UJGCfNHev/X
l387wn86fCwy6KSt8892NnAk//5GAkpp20iHdmmquP20CJ89wq7yJscdwZYTt3YeTiLCL1/ZXCEj
JoBpGMyHbEJe42san0aHbNtsx7vUyRwzdKVuPG12KrwOrmxuY94fHYrLPiFVa4qzaw+h7sTwwwwQ
Tka9XJMne6wJJ5uAq1M+Iuo2RpRtSLSw2VyWiAB934JR54tQy/rNgsAiIer7awXl/FKMCkcA2WAu
CFecXFdtsYJe2TkWBUwALjFJWJGlzty8Y/ECWJzR/WxqfA2Er8l3Rm2SE+FGC+KSROqh1JEb5Z0o
zxrs1LUzQD7tRSHqm1XD99+PU3KlpmnmQZp76nJJbm4uSclf8Ac7lXepsG9x3M8khVdDcmzye9S5
zMPE9O31eon3FYrBV5sds9vbW2BBi2GmACLRzpyB5Hs1cRe0peG+2E0xX8xSFg9iJVTut/Hm374Q
tk/25yPE47VjW2QroND46X1QiDXHEEo6AW4IlPlLq19y6dGGYXs6smZpB4iVum9qTfS/KdIz/vzG
syyP5EODt51HDOJPp1cZr7iWJ4S4nahVaOFlfSdXwTm3CLag7ooTLF9zIB6h5LkDx/XIhhck2V9r
XmOGXs2tAvld/U3hj9iInp+uiE3kz6/NOLohre3H/l0tjTGbivOS3Zl8QxkmpjMespq3ULQlk67s
p3tZEwlMonWB+kHLefLj4plWS8zdCdprW476YWgjQm86ZDopMCfiNbmF7iTtCYnkDOhSsYx4XuM3
nTX/zVvB+h8eZhSpTBIMUiy4P5fTkn1VtnniGX6kmdnFrvDlgP2LpTpGufGI4hBjQaW76X4t++ZI
04ZGaCSak7yufyRlhqmJ2FupML+l6K7kxEt6Z7W6gtbKVRSykXlBbdfGhccdC0bbuCBxGB0dMuhg
gCq3RNiTmRFCWcB6Mva4pfRlZ3KKgAXHxhm2ZdV22uS5Z8802cQZNtJ952ZYlXOOEFN2y5vo3eSx
iDLjrUwNgaNCJONI78kqH8wcVMhprflUrIt9YYF/buyy/+osBXF9S2cHUZZzeoFtJ+vfPC8GBObP
t4fDvf9rmek2SP1UdJmtvTAWw8Au0qXrUwRwc0xaMws7LBU+FINFBAm/Xd+05dmeka5OpBeF0rbd
08RPudNJfAuTsm8vNrDU4a8Pcrl9959uXgfpMGWn5BHolrPd3L+7ecl7XLDh6gYi9TJ/bRrpnjXE
LzI2jX2V2fa+0D2J6FYZ4cBmj7G8eW/GHM+zi7FSrABerGySMwx7eUNlzQGmnUgNA6c15sa94Sbm
c7NAuOdmMlxHnVZyamdayNvTes9Hld30JfL40hnKY6s12n98+U3L5hW1NWBvGa0/d8hpaRq5ZQNj
NRm5uIu5Ja/0wRx8XQHsGq3TnpTZpxdDNTOvkIAEz9Gb09C2R36DwdJZX+3vOq+Zv3vsjD89dvxk
HgpSzgxdQFhvN87vLn3tlhGicMoiaM7I7kzy3EPiL2ASnJFwDhQv0AkelOObrfPmYuGeh8nb//Xn
/6ebkxVMp+6VjE6DJ9/+6T2ephk+HJh0v66nD3Zh4ss8oK+S0P6/OSa3QoQ/3ml8K+FI9ghBUTML
1h9/XVDeTCv0wvC7eC7uxtLxXvjFmOAdanHEEGlf0tXmdOwrq77rRNV9UY6MXwzbxl0XzWRJAJNr
Zzh/VM242I1vOWnOHtIyggELkwSadYHtWstiPWCLA7RSkPLZoURLci1s4PpWdiZekcVDFJWr9mvF
mA4vrKco/GJvdkNTZn/Txmr9DxeYiGdPWCYVDjyz8o+/NcsmeXAVibETU0hQARMDsdoVQaTu+jws
phmOgOYPywxTuWYk/uxA3G8V3s8yoPdAgjBPySPCd4sO5HLMIPL1pP6IWm95TNf2rGPEfaL7ukOV
WI/K2pGr0X6F3nFfeIVb+5HMdySrRc7Ua8EoIVtLzbCxSb8kns/0Z5NMVW1M28d5VP3XqdW077pX
pu8xQqm3Ysrds9SE823qTaPlW9j5dTxWBGkY/aRD9VjwcR3lfsbaY/0gFhfrU+M+2f0wv9WzUSFq
Vc+seKNBJEmnDnRk3cqS3gMr6UT62938/6GX//I4l/899HIYPvmEP5ffB1tvX/FP1EX8YlgeJ/ym
fDGEdBxmtv9m70yW29aybfsvr48MFBvYQJcgKVF1aUnuICzZRrlR11//BnjyxpMoXTFO/2VGZCdt
gyh2tdacY/5DttZMqi6IZfiPASaPWYC/9T8JJ95/GK2OkChmFpHNu7KL8P7DEVI3+VvUbZc6yb+p
uhxODFJIKQSHOMFJGvnbwcQAKhh2ASLoVeqW6Bw4152XmZP/0CpcjbIgobGj5r1uY7LTgrBs8eg0
zRkhd/mRQ6WxbCDfL4bLL3EN/odHQhHIOlgM20DlCTLMkXpGWsTrPv6JwDu+8KrZ+Bt3GlOKa0Y/
3cmOrilOhC3MOwm7xR7Cl7bR0OiHU2vfirkh9q/vcb3RMIjvtHKaj0wrX/xQ1yaWxhEmLSdA8h9n
FXipFqXkcFyIqAn8Js06qZnEaAkNS96HcoPyyPT9aRvDswFJrqOpsiTr1b529m614sTn9oHJaYqC
eLeYOaWO5FczSA/RoSluQ2fC8BF0z3FKA6AwQ9ItKJStGhdInHDRjnZDGp8MKbaC/bf+/0f9//EY
Ct+M+vrPn7c/H8Y8f/6/4jkyjaiReJRZTV4WQQP/M+QN7z+8QMErpJgq+SOsWP8z4o3/EElA+K1n
7jMJlkTR/4rnLPEfVzc48i/nPlNnzP+rIf9x18lmzKWai4RPEmfEJeWyar77mIaMtCYNtygq0Kk4
C0Znvvb0KjrVRq/dmHPdXQl6vugpwSlhN8cCzNJ2+u5h3fwzrN9X7z6uzP/8Bmj6xPwy9VFBPRhD
oxOzutZQUjj/GKfFrFdX0tDqcwqP7j9f6P96Zl7+qf83r/xzKcYp0fPMpJKaycfbhZPX2L1OW7KW
pVzD6kGWlldEEq6+vyXx6bl6TMtLDZ2Xxa53v9t/91xTwCV0ZLmnAoXSppuL8dQVbhWfZNgowYEq
mpt2UCUWcWex2/pohBwNFGQ3vdn2lFzWWAsfghBRPc2iuqzI43a8h3QyRuN06HPKbdUAIAp4O5nS
VMp6jNOLCyvd6FrloXIarJhZDwnKyxib9ob8HkhbY2ZYGPiqdvgtcwda8IhrHUrnciqLXInWzURy
O23wY5PoaMBaO6/zVsxb2GxYRzHAyWhTg2cSZ5Q7ADAdeWqHb4fCNscf5lGWSF3oh28Hwh5Abz30
YYq/EbocIlqE2vP9RQ7mT+wDy66Xz96gaIYX1j64SlXRayTVLvRliPRRC6HITQEK9InB8uj1Vr0x
NJxWK1crklP0mQa9dYUSvAbkkRr0HxVps+gEYCAN2HW9I5/Ox3rq8vOIVeKMKlzKebp5GOgNQwoZ
YrlYKRvTxTLhpDomRB0lfwX+P8oS7eH7B3JQNtlfkRmKtg0AM6onh9WcUdFdtsicXplktz0aML3J
ntJndRoWWfUWpqRaoZHq1ZM0IzJn0L3Mb2aIdWgzYsR8EC7PYoPqv3/Js2lmtYn0ANFcqhwIyrUg
8zTJyukXlBVirkszXZIiGjjGK70s0Vl9fzdfPD4C4rgJyxLkhByeMrs5T9oUdQF3oB7nOmtPYgG5
rmvF4iL8/f3FDmcu3pUnJFllzMUUc72DEpzGuZCiDAVskVrBZSBmcaJ4Bte5FlgX319KfNyc7d+S
xyuiv8aeyCJv+uPUFRGCpjlw4lZEjOrFRmVElG17xvoGc9MC+XadJdsBewIWRluEf2a79m6olWL0
UHlJdYMgSL3ajo6WuDuDAuxj443yxklkZFMTqyyiMbFM2mtdZFa01r0pu2qJvRr8oo8oNHEQQm4x
xD3gZrtEP9jjwM82vWm2mk+VV5/Y8/RAJoswN29a4QTeNf+nczvMk/06wowActRq5VmRU14gyqFh
zmqdYk78yosKVKYQsIdVH1XRcKS4sm/BvZ/3lxe1rKd8FOjYWWg+PrzU9Sq0nzUvKioCuKJmqWq2
kOh+Vu6IeyOnjf0ckqxprNAgOSdzbxBhlZqp+yuauhmUb0MPIe6s+rXG1f1MyQgXfYWVXiIWIKIP
gKC5zfph+k1uCqXlij78r++/gINN8T9fALMj/Vf4b+zUD9bqNqvTPrMz1pS8SBQiwLznSBgUa/wj
sQ9TGjWu7ZCW0NpgexpBjm5mE7FZO6hZ5z5PkCyEvUM7xu0eLae0yI9mCYJxkoJH/f7HHi60ywN/
/1uXYfpu/QuI1BLUEIj/Tq1hbQDR8DHJJ5vvr7IPGv/4Xk02Q3hr6D1b2A8O3mtTT2DhszL0WxVN
r9VS+rKjcroSdhQ+FnCCcrbItCSnAWK0r1kaVU46293N979jGeeffoYLpxovA5/XYfGmjEcnDKoC
/TmtAT9r8+GuxuyyK8dBApCFP2LWSzvSCi2Jp9+pj1z/86THTpACO0vaUkE0D562RKendTRjV1o0
d1vOcdUF5YBFbJFT5tVzGN7f3/BXF3QEm9lFP6BTcP/4esc573v6LCHhHhHFlKlwTlss2fiaG1p0
rVRH1qjPn5OpO6yIVHCo8FOr+Xi9lk8nonnHqSqr+nVp9DnqEVIVv7+rL69iLw1Nhw47J8aPVyGE
CC3awF1FtQehetBxR+uGPLLd/fIqgGMdbCtUmw+3hoObS3fyuBe6CMTQaWm11nQu9e/vBe4BO3qO
8nQSDpYLFTBP9yIOMTJoBI7SrtvYbZgdGYBf3Yt0KSeyobaFcfjE7FBRngAS68uyI5zabq3sdKDi
dPf9zXB6Ohhf1GZ5K+YiPkEcdfD6dXOMbUfxYoYUIV1hjda25I+ekOnt7BhO0w94sNRr09w6coMc
pz5d2mBgeUuTjVO3e3BpRrBV1UQKIgnnH9fBhjy0MPu2WYSssYBO7+PegCfTdvm2E29N5j0Q7QAZ
PSBP7vunsHx+H2cZbE6LzGQ5RpLjczDobCqvcUSo0vKwy19hVUhYBaI89cQ0Hiky7EveH68lDOYS
VktbwGA9/EidOISRLlRAkWH2fjDa8cXmSddLeGnUkHwnjzHMx4Oun9lEqMqVmyXBhbKKwOLc0BFm
EJixsWtiBbVzxHBOTd/mnLlVHZ3fNXZw2lSYTj2UsqDE+EIxP5CSaQBoW6FxxkNt1Hrf+l6l2+GJ
IE42PDLaPz9OMv9s6sG6ZOFwDmtMY11GwxSYeC17dtfoUQ3y29vudEZOe2Qwfp4u2TmwdzP5gqRn
6wdvjkNDNgoDsIqmSv3PUEzthYZvmwOo97cg7/rIdufzndl03zDCcYRgPXKXotW7xdezFe73gctN
EyRMKABUids2MVZaY+j/jTD8X4/UB92TZVvCTUmS8Ja+jkFB4ePVgI8EtPXgfWboZFclFD2kv015
BngQQi72ZyBRlvxBTLJ51xF1udOtVF+Drkx334+Pz7OEQxbuvkpKX9pdKqjvb9vqMQGLim8Wazrq
/3BoTuKxhi9c1VB1KBEG8y7LyDzGsmIf2Z5/fuTLdG7i0ODsCtv14A2nkzAUaDB8uCSgkgrK8b6J
cd9E2njsgR/Ouct4pD7s2bQnOK4droVwA6KUeCuwnUn3RsdKg6Vhhv/yExLciyBNkWMUh1CW+I/P
0pB0iSv6h8CH5vQKJCDeD7zSF71lF0cudaCFWvybXGPpvDlLGYocpI/XIvylMFUBEwf/NkYlDW3P
yRSA8aUNPI4DbXkEzKezPtrzTtIeD3iVuTat8b8ArwlJpItRkVZu5utpQ/O8rPPqoiLPB2jFMPby
FkeCjWzYzmydppYWP/WZR0493J2huIndVEKdQdn29P3n+Pk9cVsoKQVjn37up9sSAhfyrIH6aVR7
Omr4mooesOz3V/l0tOHpCY+TuwOeCQXWUkV8/9VPEZWcLquRpud99YIECaAIxSctwXkdmi9lP8fV
Svf67h4nN6SUvNeYCXgbxrOsGqweYeHF97TlTJ3Y5yhkul5c/n5burZYa7nKhzUGixr1T2G2NPyI
aopAQCTBsU3lp908t7K0N6jLMCGzihzcCqqNlvA9uKZtljwYnqp/NQP6aTHF8kw0gvUWu+3dSPTP
QwBl9AJQkXWknv/5pTG8GFZc3+KUtZ/s3k2dncokGd1W6Q/4MLcx4XHMFnN4ZD344irs/ZaNjDC4
0OFMFfYtHpQCk59RAawqTdPeAX7WN99/Gp9mZkqphNmabAEt9maE1n/8NNIZ0mlvjLXPzmF4qqTy
/naxpJ1dAUrqYiuF3tQUxHvEXvQKMSVCWm/i7PK6GdDNkR+zbDjf7yhwofB1skbQ+tcF25iPPyYy
lDcTpYu5zbzD2ewvlMrQZ+s4HbvSUsD7eCWmLdYimx08FS3rYEEqJwl5XctAAWFa7i5Qhs44K3Kb
wiKiTwkGMOoB+EO6yadNaXbEITudkuaN3oXmw/e3/elNs69Y2s182R6rw+KCfz86datWsCkbhhN2
mguHtX5Nrbbffn+Vz5MAF2BNoK1PUZtS3sHDndi3FpBf4BmmICxKJHtbSm71b3vJV6Ls5l3SKZbw
vCPUUKjvL6sR0tNKmUrQEzJGbUtECAFKUMJP6N1L158DbT6Pci86yzIJ+GZ07XsBdHYTWuQ/ff/z
l+/wwwtbfr1N+DKbFaqfzsF+JS7Mxs114pNsMQlK1dGSVYuHt7GbY+VB49NnSA2N8ipnCbYstFIP
Po6xiYJgkgRNmkOQD35g0wAhT2/Ag+VAmPzbSLsZF4h8VmKCi81zuiEGVTM2d64/ErT0Az0mIKQW
59mRPQQ7+cMHYUlmBGQyHmOWmeFg1e1UZ7RhqDJeWdLQfwlm+Hi5l83GdswGuFbs991bC+4UiGMm
+ZekBYS6SjH3vYAR1B9bAAdPIneSe5VO+LVJ5HnMOnPG4q6L+Fc5le4i54pdY2MB3b80s4h9OJtg
grlGYWkPAl1QSDBbSo7YoCCW+BVaDPfMHkb70uSZ/kxjQ/urrBrBSG/aQLngtwU/2qmAhmqWudw1
Ruu9seElcEr1YkSI587CXYWqsGB1eBEOrYgtDv0KTyWvi14D1xjR9KvJRN68ktSs/gBuGu7nBFci
+aowpFdDZcOgslBsPg8eUfXbXEbkJ9sNxAC9NEie7YhywUHm1LLfGtVkv1VIU4iFdN24WycU/wh8
sCedGj6gM7EmTGbU+cIIZL0YsYeRU6Mm+6cNAW2pokX5D0HvAWhs6Oj9mRdmabXqzWXQTFWPw18L
RtiEMVavcAekGQP12JO67iuT8/06oFj82OQ5wZgxqJq7zirqxwDBc7qa6a+h34imhTEfdOlVCqLu
h8X8D5fKbdI/qGvbn240JRcIo6IFXdu50ZooZ2LeRiffmGpSxOOEZN4xU4N+X9dJVZ97kCdGvP+F
9gfDbIVcOs7nH3SksSfzIzUTBg5c2XWaZz3QxSZDRtiivdVWlRjka2HPMBvIcrq1ZTcMG3dacgNx
03e/ckufeLIJ6be+1dbZL2Xn5QSbep4vcyA480nf6e0VBaD8ObJm66eTFxaDaqpBtZQdPbctigeT
87mjkd4QtbGIGFBEB6zGucBUZVBTjU+AXnrjeoSR0VF8DvDNTZ1SROFiPsQvaLH+E/fZ1VBmLDWt
iRzBgaBNAaQOGwseuFO3wqFXB4C+6YTPnrHBox6B4bQ8uDaq6eQfrAta74vCHMBf5ylupcDpHMcP
oCwY11k+JOAi8sYgZdjNHRLEJg3ihl3VaetPVPaJr0oMDqjDpNErc+HSsRMSOWHd3PKVIklieYY5
eJ7WaPV1Yuv48/UpHtK1QBl0rhWeIOZJpXLcjipoH8pY62m8EB7wXNTkJfjDPPc/VZDVru/IEcYH
QfTB5RBw4rkI5iSCJ9FG9Y8OCzDJtVY5JBsvFV3jVyol0MqK3LzbZJJcP4LylmzXKDUoUvSjA3Ka
MnX5SO4UMjPYfnAR1WyWt5mMOHSzy5r+jL0rz9OyMbMTtPD9A+EnNTzakv0zP0flL21vRHgrR9lc
hK5bpvw7StsZKEJesjDqnkfcdSMhnpKs4clOWka50eLnk7OXPoBscMR5OjmtuSpbN7/ohxKOa5ay
m/TjRIwdKUZigp/X6CY4n7EbXxBYTzhMy366iUeIDStd1p04K8vM1M+wOg/JWZUSQAmRus9P0P9a
JJ8ibr0D+Yc9bSi10VkznD3r3MtJgfZdnbw4ICzCNNaLbecEoyjWUzVm5bBtsF9iKK4swIh0AIrL
ibxQYgqHxAM10uyJMUmgn3jEVshtlJQDRDB3in6PYTUDAnODBgp+JeEMeNqFCcSY70YLylcOLEQw
B1RUb7KwB1FMt4aNLgRa8y2MEOX4Vqlp7jrKF+mYiabm0kzyegt9NLL8aiQLd4NzGogi2UMkz3Su
jMqdDmYaQ7vbq/JU11X8iOWDCE47V7RnJJERls98PkCX9EhBWPSUCwBDxRnpEkjlzbVo07zaCq+G
1RKYlUWLuOya3zFHB9zb5mBh4VNOq5+OVarDabHs/E7O1fQny8k03Mq2tZ5FO6F06UKQXauhiT1y
sUfTI4TYSRtgJ/UMyltNoK84iuUkFs1xTy5nk4r5Jnfr6LWTmTtc2B6r32nr6s2SVjrQnok9zoNI
7RIg80mnF6Tb9G4LLDGe/+K8HO5HU+N0aIY2GVUjvPqVMUGJ1twTwqSr+1mHexJVxmURL2K8oD+X
dbMQwnXGKaFTMnzFGfqqIGXnIc0eFNBrxXCHKDNuSkHCXto95LG8Wfj/bs83Q28Rmtt1XJGNhGGI
Y99mSNM/epxs2fHu7F7Hx2lcYze4ChydlqMHGMVQa8W37NoFkr/RO5ERlLxKPTWs8qJsziccPfdF
EkP76s9tJ3tNpIFmu7icjZeie0hDhSPjzeDgpQy5E/wLnNm2WRtt4DRvWWblVnKEXceiNniqDmAW
i7Na1HIbqzAPwAJGLGN5ScGZ8K3rDumnWpGH190FuQREza5sPKVFcE4BlD+L1UnqthGuskZXN2Eg
x7VegcaVzUPXQxpCAmqAP78ENcK0SyiQJ+WtGLMdcDUy6Ud139b1ExuPh0ZLKQu20fBTz2V9qk/y
hMiZn04Egb3xLkGKnfP+7yyTiECtOLVjkrfBKRBtGt4mDrSV9NEN8dAARew4sq3wiYbnfGXtphz+
phU8EU4xgQJ5p8L20SjDSxGZ5Ypcddh1S6ILSSd+GA/3qjFOBvJ8VqWQu1rHA98kv4w69yuAsrDC
4ZsM5KLSGwJlTJKfYT2PmnljRNTOIpoqeqHfE9lAGHaQ+5yKKTuTUMBtOvAvFrR9dG+Rp0oYD7qr
PkxA+s0bGLMw7+YbR9nPvTE8adWzhfY51JK3pM1+N8EAHafJGeXjRZikmwUY6nrqOshGGD+asSP3
wvrpxrz4kQRUSxvGMyPK12EwnQ9EOkRzsh5M/XfBB7Spsvl3bP0c6K8PkEMBMD5ljKcVfpb17Oin
YWdXdwOCP0DQ7OmQrprDRneL38JIT6exv+JQv2DuSO8OEzzfbf1C2jO5MnF6k8X1aWHzVSQEGOtz
98rAvy7cKdth7C82nWSKq4rxrquHiuCS9i3tUuStsZZANTJUzY5pBDYPQ+dyaEv9otbhbbMwu0+Q
VaUAdmNfWlKculNzqgejdeqW9UVKhoiSLnRCgTG6gGlA/tiVk5DStpBe/SIGXsV25iRq0t85yUD+
rOo/EIceBtd4kTUOrab51feOVhIOsDC0hj1Py26FHviEpgcQMQFuOYAYf5oLhEvteVymQSYWce4L
p0uh9dVWGY6pWw89ZLKyOTKzodwTvtoGrfDoRZABIVXDAIMuMEkfKa2BWapeOGERuErLTxd8WLIn
iU3RFBNsGcD59+uoT6+kiyxxQ0xM/JRZy9rSmJhRiAFbKGWVORJubyXF0MMCBmRGACtMs7nUjLUA
nnMd7C3Tam+fbvdW6mpvq4YMml/bSYLZWt8br9u9CdvdG7LRw2DONoqYrY++N20PMAHR+uBA34Gv
wtbd7y3e1d7uLWm8kaCzuMA5QOS31eIMF85iEk/DiIJ9myeYx22RYiQ396byqnbd3xBto5+t6MHk
jIv/XO6t6GiSsaXXi0M9a1uNQIu9cb2ntnPW7u3sgTWTIVrube5p1GJ5j/f29yJIscI3e1u8qBeL
/MjycudCQ5xZCcm41GAozmmMrT5PLexG3d5u7+6t94YY2YjYo1G/lXtzfq5c587bW/bRKUASrv+x
8k8Ftn6C0oxpG+3t/mpx/k+BsBSDrSbdPqxInEWP48lube2hAZoc2OYOZqpALFC46s8rOaPrmoze
urMI4SmuKqbY1NfZpckN/aTw3EvqmMxZfYCG08PB+gtUW6O1UnXhk+gpbKxsmUWvhqcR8+ukbf1D
a7HSFVOD1BUB00TfMOhgpeszEAwSoZrkUrpqsVYmrUZgZShhU5N5Nhf+gCi28klRgI2JgbG5mek+
Vpt4NObHjGyMcE2nMvhBLTB/JTnNNDG95sYvLIMEEWkdefGCwvZlCnhR7VQ/g5MzKAHYflwtHbko
7zyIAcnQh2dFpbwJtFnowaJoKkQFWFbQpnuydU8p/qS1HzpefJcOBua8KivAFZX9FQUBbh4OBE+Z
BiIpMjTQiZxsCh3WkmsSteVXMz0luyBMze/SwPzJ9G0C/DFm1na369nA4UlTIPlTnUCnKig5lak+
fg7H3OrX2p6B7yoHTRz6/u5VF2Fxo9eJxdAWgH8cM1E/hpSM8hX5VrRlUcpg78oCxiMI09x9Tjxk
NhgbXEUeeV4Ou8YySNtAbKbO49aJdd/q8CWTVhbEtwCeO289EEdEWpXTEWrjDB6M6QRcE9CTur+q
LUV02wAc+JWTRowYxZrbdluCLL80QBZW0EW06LXkLzw7qYUHQa/Abq8rfCydT/Sayy6igV8iedrt
Dblp+S84RnTp+k4zfxVOUFyiVOjwwvWaBMTH1vuNcIbuNoaFz9lAYlA8UY1IMk5MGBj9uovLDvuV
ufd5chjbtnNnyFUtoE5t4XgTUeGhi2nArOL/OA1LdIg39B/rci2HuXujLAJrylWWd++EQ04EoNu/
ZEbByT5FTHRPcH3EuZsTZUr4Z9X+Nao8uKuKpHlpa8cIN1OTYMwjh0tyDCpF5Kyo0Xj9ZTK00WlN
FGa2DfUJHF1dCPa0TpDSLfC8mAoIhtCpXA+x0JCMm3ObbFzPiJ8MWN5PgWfOlEtIMgBCVMKKg96r
rmstI/K9FRlbSq0My2qVUzmQq1LN9YRgWg0Xca1F6aafaMX6fcvZ3UfozXjp2Qjs3JBjDYeJMkfV
VM36b4C4sVz3tl4/FaUoYFt7mSRRmaS2szkNYBmM2gAZTeIlroGwjaOxTk3lYLiyz5NGUU6p+yRC
YJVr5zrnVFovtnuZEXPdMXCN7i0e+3wJsrWX9LGcvWOja0CKgQYRU1NZk1v6CMf2fzqt7/Ih5xDg
4mhmb5uO3Q/2tFoDoS9gnwV3FSgmeafRzTTl4UOoO81j0ZQRS1ioCNGkdME3USUtS7c3Uv5Ytxrg
/W2EV97CwTV6O7450lQdNZY2iOZ0IqDYhgx0YheufgaMDQ4mud/klyRO5MKgnL3wJiKbAZ4VlAGa
OwChAB/1NqeRxitwec1Ca8/RK1iC+D+OI+sy6uWlLhItRF9YyZcqBz8DQsbVf03MZ+a2L2v9pXPq
+Y859eVrEAai2c1jJS/bwYkkFsgwuJ2i2COte6rbe429BOFPTcwnRjwr9LgECgwhvQPR8asBl/Ef
I+sMPgbSeKf10FCMgv1md68ZExeyrgwIylqMlRevSXwDvGa3XXtiZT3Q3aGZCc10nW6eNk6nSkqt
moPzGjpScktBQBDI6jWSmAsZGPVJJdN5nTYivG4NimMbUNRsb6KwtzRAj3lm812xfpFfEoY3dk1A
xCVWbTDvqUcmA1y/mbgb8ltBFUcEFj6rtrN/GzqLDOtTZ7JrtkrOORoF/RF7IAHos1P8TFJPET4y
9sqfMm2uTjs1pW/U651La0zbqwIvPydodsUONcd6+OUOaXXZgyhbOGfuvo8vsA5+XwH+okyOMdNe
SrOCyv2id39fJjdJhy2CJE59r8mT8xEi9CXH4yOihq8ugpTDQBTKNWjzfLyI0Xv0gXPOpxw+wYi4
lGbirNCO3Ao+nsMqroN0GeG3SXaGSyvioIormPFbVBPsUTysMQzjzngoZThZvkqXQPbI5NTN2KKW
5jd5qv+WQUM9JcDBMawsKiDY5cNwnDaEBLtPjkEmKYd5wITUeCSncBfHpMZENcHAihLBqTSos+hN
xpGy6TrnotwUrmhg/wFzhQs0VemLFWUaEbZxOo2XaRxwMmKTSeIiqVL16MugdbmGl+hy3cFUW/Cn
I0zCVmLXxmMq741uputHRxgfrDXlpn4OQWaZEcFb2KsWMCcR2I4e/ug6z/w7DwFnuCQST01cxT0p
SUnzt8nn5hWzYdKd0pEZ8denKOJ9VSvnD5p/g0BByx3JgmLW9Z76ui1opJstXiNvAUqsx7wLKkqz
Q/zSmnn1wnLb3qQsh9MaOkX2FHUt54CpSECce+wxSXhp6ChezFD2E8oEApmrkVG/WpOY0Hp+lons
uY5TlAtFbcuEzRRz/OnAgYa0NA7Imh/PfbtrStf7LWDm3YUTXdMNiL/5hR4pyUVaO+fGVp8GCEam
bKoARX1PRzVg+lpNLkVXkgDK6gmKFLxvUfQatceEMlfVO0YFMsDQlhxSm/m7Hpd44ExrMl5HHhtX
IsvjgPS7eQzXiIsymBRdlN+nbMDYaLIrhggYJ3/jsmfj2U6q1zZNJ+K/KXS++2lMp8s2HKOHJLRm
uJiDG56TMdks5DcKeHUgOOK3uPHrFeGv2avRyJnkart/+H5gH5B8aO4j20OrwBzJeGBwHwgjinRI
3MSK6YKPbQAj0LODJxfFCPFofT5jjUgtA6SVIK/6hhyteFwZNl1euKwaOiGZksW4wU9ZXZkzZTOI
f8q5NifXeYDQ12hsAtTcEUeZhj/mXncG//ufLz6NZZRzixzfAdVCW+0QrxFBHYt5+K2v5AiSK3QH
nj7Iw/pe0Nt4gc7YX8N/aO5KGY9XnETHx3Ik5OekLr2Shgg6FZhnGgIyysX6cNr0blme9Fmp/636
ub4M5oAk6jSb9XBbJ736GdQE2fsReajTygM/k/qOmQbPIon7ZB1GnABWXU1NzY8jo32iXoHplo0m
4WQhXJNLWLjC9eORGAlCQvrshYyesd3Zoz4qP8iByanSmt+yYoyplzGE6HD0Xv6YhZTIWYbYKh55
gp8mQ0QJ7DQl+gRk+Yd2Bg4vuWZMIN4E7Ic/4J+916g02iPv6XOrm23H3itoSVYP69A9r4xqMPhi
Cj8cKSNvjYmxMyZu99cu0yLbxZVHU2A5HHjbGXYmhwZqid1GGIF2Xg5L++v72/7kMuG7X+7XRY6E
ooB3+3GxMTULtkDelH6dhOXlhNiO80BD4PFIR8KMMuO8TDzr2sppK9J7zjdaph5M8GrwI0v9DCu4
vZ6ahpKfCIIjP+5zv3X5bfws7DYOBoaDBWrMCzdXlEV8QuFJfMjraEs82h307vGYBGFpPH9s7aIg
pJWJdBcpDFqxj48BpVtiAmAt2UQOWLynppZ/vUJwfiX5xvcAJa7t5ZhfJE5LjBSRcS188xeoBfj9
G3r8RA22+kUTEg7djWl+5rY6fY+E4nNRm8Hjkbe23Pnhz5X4tnS0XHyrh4qJEaFRxhpBLrCIFHHp
QH8x8TbbsW7MXRdH9ZZ1NF4nbDvPHH78hiNldxbrwZOnQm8N4bS9o1UB7pcM4ku3Cc0lS09ENLVd
d5WNRnXkw//UMeYzwwmARFVHxigORUblkBlDO2DfKudCbos4DP3QK3izpvNWdHp87H0u0/XBA0Jp
j7BikX1btAg+vs9O1yjvGSBoHTvorxI265tCiGpDAle9Q2xnb6tu1u8GCU2H4nmxtmRfnzBpqn8p
eWd80SlnUpYoPBZmyscfohuTGiXdK9IXu/aPlpBsO7tDviXtPdupMXeOqNS+GDOIwtH2Uf7l7vcL
xTth0BjopLBN1FO8rs6vHdHkz8rpJUFZaXJkn/rVpZBUM0CxfPNSD+QQrhZRaRxoVelhWAjwKXrr
Q2cV5MLF3jHuxOdNMQUuCF66Q/IYc+fBcxR2N1oWUxT+NlyQbq3EOlJMCN8PrC9uibnQoA3Cw+Pe
lmX23dPTyjimGhiVIDUAkJgjqYJxbuTseTvnx/eX+jwiQItQUkJKgksWt8zHS1V9UBuTOyu/HGDC
R3U67zRDlbvKot+fWmWy/vfXW2Y2PKV4dT9dLwE6TWaloYCWTfbJ0IUdXW2n3sBucK/jGTvdkdn7
8xxlI+piR8KygmjmUNnft8YgjYYVNcOlwLHaDO4T060uZW3Ik7RJqVR3YXsPl2ymFUE4/RGZyhcP
GJUJiFOmALIhzYPPswzyUnAcUL6Kc/uKRBqiCM2qPgstnfaExR73+wf8SYIvHGyatAJMttTcsjy4
4BAWOtxqJjVjrd3Np/ZztlUnwen8NzsbWtqZR57vF1tWrse9YSN0baSbB0OiSPK+M7u89Nc/d3d/
7na7k9XGPx1W69thdWSo78+cH+fTD9c6NCRPIYcxfbnW+fZhy4VOTk7+3p/fHrnM50H+8SoHm3Aa
WEqve64yNk8j9EVKcUce2icT6f4lMS3qyLiQXh9ulIuBLCiOKaUPge9xvKj86YbghvNsO/pILfxm
PZ6gxCAJbRWu5xtt6718/5V8nmEW1ajF9wj0TMcN9XHYU7So8S/DDhSU6GDG9e7OM+NyW7ez+6+f
JpfyMJ3xgaBcOwRxlkFnaXUFyW6qzPCpYZVk+fP+rYifaVlnkQO1ClSViezgKzQrRf9yqmMOTnH2
UIWkP00iodeXRsc0xJ+Ft4uzBSgTV4EqbuvL9/Nuep6dATmOXcELnJzubERJ4tc9hf4KeUZGU4+4
LlhjJCzjctgmuRmRFGeWzhGs3Fev0PPYuyOAW+yNh7+i1JhleZGUoo12QyNu2Ikk/+HVkX5kMf88
HljLca1h3MXmwqL08X7xQSWFA+7QT7R42CHCnbHqzdaxievz5tcx+CbBDGA+RQZ+cBlEMK7Zy4VG
qGHs8ZveLG4H6KN0K0sKcitrJIfH7Kb6R9GmoYF4U+kv0D3de6XK6D4KhXlBO2RGPWrLBilPtig3
bNpOLQhmEFRhUbXHjlJfPBsqkZwKcMZjrjx8Nk1CdwmhzlIlI8rXWHyTsiirI29gmbM/znsQGHg6
9BUX3efhu+50rzEmui70sXtFvmcubyOrbzYcwpPH2rQgwKft2Bz5wr66N0TXHBRxxix2lY/v3ZiF
B5CKCmCBh2PnVbLEk1mqI/f21XAysTLgoGCSYCU5+JBjAyEZbT4icOCJmRxJyVci6KJKqFQop/HY
nZeRuQmsUOGWKmbEyG6S9edeOenHsMFfDCrT8jA0Amq0QHId3LIWp42xFz2zdyR2yKTGiqBzOnHN
Olp/PwV/8XTJ+lreKHMw/z343KvRjD1iTXD62mOzQT9obpwBV/n3V/lipeEVLp4KCH7c12EZl/xz
hXAUxRhVP4qO2RS9EntHC00hW9pR6o837ZyVBMkEo59Xcb3usQVhwCiJFExreZ64zXjZolL3S2Ra
BHo1oX6BOR79Ze2V61bV7ZkVBhrn77FZq55WzPe38MU74XjJ6kG5kF3GoZ2RCFxSgyMDnn0jyR6v
0S6isQJXSm3p+yt99SkCpKYhokvOSgy0j188Ht3epozLzG7NbPLnHokXHuXyWuOseJv0ItwRP1rf
pvX/5ey8luREunZ9RUTgzSkUVV3tpXaSTghJLeFN4uHq/4feJyqqdhPzTUwo5mREAUnmWu96zWyS
M0bQdywVzv8LzPv/SsTUCysDAryFSzA7OwZTqw+iMke4O4RKeGObmo07wdS9M8qJyJsmaCpSJKK/
9RhpMNxS+SCpQ/yFPUh/H+0Re1aWAH8Ih1CpHO0veSfHekb8qUBiEYeg1zjvYZeMhDaQb3NMcEP1
e3lhCuYieR0npdh4qBf2rg9ZAdpaVDdYdZw+00ARdKUK2TN6qU2vzEvsJxpG8rcAUHxFHpwXbBCi
jWd4Yc0ggJVRERLXyr+rtiYrW5jMZN14OHFAAOkU4mY7ASXPjuSNAp/svvPd2QRQAO78oOOv0TRG
2GmU4w3pjgKmjmsQtDwQZAdM3ScZxDW5L5nMN0gQcVTI0/Q5TmfHl0NNfCkiDJjhoO0msttv666I
ExoFfOZ2hTInz7OJAoWhWQY/1JkF2bNaY6nigO5X0T05KDXjOsQj5qealsrPCs/QXyVAVu5L7aTe
E3ZhSQwCDBOtccDkEq1Xk+PuoZQy4zJ1CH+KeC5iZOI2aa6WpkqPbaQMZKd0TnaPoNX8JqWFdVOm
hP2RWiCP9ynB8STq2EIhnUyE7U7vVSnyrFZUfzqSXIgQz9USxvZkNTVEYanK3KpLzOeuNZQ3fJKr
bxpIq1iEsdX0VbLsItjjlq52OysX0nU7VIw22cmSa8eJJoYwDI5JVwhNQibwTyeLisCz3gU3kYyH
MsVKxJeH2fpDdG9WX4lwEneYl8ekRjQzie3TZDd8QvYwOMj9ZX7q0mTagLmaRFh4kEMNdHKIVyTG
oZaDZV+A9BlqmJDWC3c8wA3Eih/s0DBCt5mwAXWdZpjuO1LItT0O1fL3vOJvd50sTF7rIA+nHQPt
+qdZ5thl4PKdJr6VSWR5mFnBX+oUI6l4VHWLL2plS7tsJofIxVOzxVFZajEXlDKyl6HF4cbLqqn6
kfCmdm4PeCRAS4QhP5c7BaXM9eDkATnBld2/4LwCVUsCJRE7zJqrY2YEVn6b4454HeTMlN0UFOad
cc88Y8YrxxkpRmZ013cE//kIA7q7TDiTemgIWoRAN8pQqiG02n8ihma8T27t1qpktfL1rHNYn2Pa
GNAe8YvzmUPJGTGKUgkNQq9G3Z/k1H4HGhrT61qdyEAzMig8RldN0g4mOkaxtjTM34m1x6m8lfuB
DCXARIgHWE2a+PLGEHDVcfFvp1sH8RwMJ3yQ24m4tYjUHcaCQz1B1FGZgPqlbGa/2UUAE0SZFpI7
D8ujLk2lbw+E87S5j4nqWO1nFI7C74g/FVcBkjIbHnfTJB4TajHvc3PAZ7Mryt68mhkpMHlrlEpj
tUfwv1h8OZBsVGo3cy8RWCnkdPpR10rQXxtq1XYe2TjEcncfgD0s2sxBcK6MmSuJglwcqyZMxhNR
mM6HqR9J4e2he1T3dgeD/sBgHYtKtZmsF6jNlrpL69gqjnPVww0O+WInP6nt4Sm0ylC/4mDSGcfW
8XBbQsgnMhjr9QhAv/ZTzsXYU3KU4DvYpJXiS6HZaQ9Ol+KnFY9qeJWIOHyPW7l4HsqUPsVqFKO8
1ZuBvbGWO9ZKYjKw8+1e72CA10Hwixii9rWxUpWgt2Gw/ghqMiY1fZMOfgGx9Zbcm5IkYBu83mUy
qxMt2AXOd1iQAWSgPnk04Oa8SNTwX6N8AJKQcdRbqKhF4Ul2RmJQZrTKddLlteanshm+TwjoX6BU
lK8bh7x6tl0vEe2odWFTydgerWo8aFHAeM1A4nhfJ/JXZEs5mVkd2VbQY8hicnmE0ePAXPy7FGnm
tdQjZj44xAX5FRoTSv1wjjfOq5VH+DL4A7FB5YipHIA6qN/pKVlGdlfjr55B/2j0l4lhCKwQQzZu
zLIQ7Dy5rv8euqwihQL+loz6SmF9qfEA76STtfynEcnTNx1H9smbpqj4+flDu1CSIIxnQs+snk5w
jVcYOn72+QxegC7C9jLqcTLY5fT986ucn9ro8ZaXg/E6Jfi6zYmnENbgyFUkq3VVcRtiTCWS/ecX
uTD8Or3K+lEzMR1ihavk7q+v7vG753/5snGJrRtZlR91ZXX4f3MJTlU32/2Bb+f/6d3CfUr38Q71
1UaN9WH6d9ognt7TUoT9A0mYNib/c8sFcZXy5127q7zsTjtiNrPTdsVe3Dn3ykH6ml6NV9Ee/6m9
cyj3BJD6pCP6SKLc4m66sv16J28s7POFg12EDjqzOCby1a2qP6XVWrB4qpoKyaJviZ5NWHO2tIAX
njcEKQR1LFEHSGb1SpMGWmKEgRLQQVYfjdaQ92Yy5o9NVZa7z9/tOZ6MLyI0R3pq8CxlDa+mRkGz
hfENVOUSKldYQ+uoesJzh2A2r/N+RL6DnUTzLKQ6HK6MJJQ2XvaF/sBiwO7oDDVlCCNrlSyz9clS
ehj5SmokxS3sFWidTbMo0IoJkjXk29iA+m0HVu0KspzfjTGwM7+oJIPZCAxIKIg40LhJMVvHvm/m
hT6Obz61YlshFlfm+ZCpKSbOOKshf7OEkMRBcvBLNu3AJl20wkt9JzpRNRuP98y2i42QWRU+21hc
GmyKKyCvmOewk5sRxWmaomdN21S7K4Kmf6+neniknq5Ie85Vh4x7bap+FyTlxXgMVvqTFI1mC0VM
G30Ny33paChp9zUyAd5dW+AM6BVoLHT/8/VwoWfE0g4cFbidubXtLF/AP58eAKPoRoeJRrYMXNXW
mZ9sLe88YRXpU9MTJYcxqfJ7Tuf4RwSYsJ/SXs3/h02NrpVZjkrPgyfk6gvoKox3QoxjAFEGR7oh
xgNxX4bSMEILQAXmRfAnkHtMwvliT3mLPVs1j4OfA1b9bOYi/bXxWM7RPNohHGN0ujAm+2ubxD7D
1S8lmcoz6haDzqotXRXD1JtQ1cfrRKuso2IL4mLJfyIMMRpfWBdofJRUerCKINgNGA74TK2mKzqp
dO8ogXmAE6PftUz4Nhbdsh2vdk+wcHYpJBQgMmsnBUWCZTfgQ+b1qaYvnhftERoL8s1pzp51NdtC
NJYlsboe03JmUQonKrPz1cvqO4STeTBmngkEdA/xt7oS7TRebbyCZW89uww+fkCpuCBa6750FmHu
JGGceXGcAe4EYwPHRgkNCf7rKJHhrPNVkAZrtijSMrkvJmKt4vZ7OMvmxjFw/oQJ6aArxd+VibCy
JvnNVjZOTAMT+AoOVstKaftN1k6vxmxo15A945eNe18e4em90wEz6/6gJUCoWB2IaDNK4pIBk63e
kf5kDY4ObNvKF5HQW4so0+8MUxOoDPR+1yZGcgxsayBFAYWpK01S/jgr2XSFzRGQyhxYG8jqB+ix
/nnwHsG0dIo+dT20droCApsGKlfUdhPs6bzhxLWpJP9N7GGO/Lx2zN+mVhWq28P4eDRQZvw1U/JO
dvAl4SZaWqnfaYPc1lczVFj2/3LRlzEgET/DrA5x856sX/VgyqPfoWf+H4YgELnZuHihIC1s1LyA
f7a9KakdNYyAL5u0hOCqEUDf301lOLYcPJb2N56k5mvTDeFrDWILhb6WVMKQ6nIrj+LCm8a5CREu
pTwj+TXA2ahyk4yTCuo/OsZVi2ILIVer3zCh2GICXTicbCZYAD3wDZaTd2kt/rlpVSMZk9RNbnpO
zL082u11MZvZUxMUgUKyUFFA61TCA8dBhy280jxkmhHeNIpZXVlF3R8hFhT3qdM6bhqL8ihJRMEo
tF/pBmZ6vvvaCzsYn1UOBba2VdnVRtBNW9wvvYk18l0bmxYtotzelAlmWlYjRbs46aujg6/MlmHw
hU+dyogiyCY0hh1utTA6ckVr7MpgFFh1P7GFRzGBVXCFQviApfUQoW6ATk6+DGRKSzi/+qQfXhy5
b2S/h4ptI4YrmlupsbtoB3MBi9SsnyDSkqehaBs7//lOjA8knZfGrIz6dL0TW00/zxHbo6eldnYL
jBHuTKWe/oe3AfbJxmcYykI9Ol02jqBJ73pETXZY9k8pmTH4Pyrm+0jF8tg2YqQdDhrCiqgtNxx6
Ljh4cJ4xGMXoBCtvjp3Ta5uw5TNpsFMvcHBrM3ACumnMpPdaRFx/4SFhS+yUwbhHzTw9ZA7MGRIK
NfGC/sE8xHkTfBHpTHj0xv68TDdWGyDxjywvuEjg+mumW6g6NQPMMvNEZeNvM8gENgL+BKARqUP6
baQmv/TaQDKUq2zBdaE8d6mcjr6R29YxEHmle3jibjHrL2wmhsJnw5yEk4Mv6PRpSSNMrDRC5TMn
3fyUA8H4AIUGuTb6FnHiwqVoibC0XHiPjvKx1/yzl5iTomGpEhA17+BlUeP8QOhXnN6Vg7lVb3wY
jJ4+bfQC9geu8DHxX+1bBDU3gYj01hurTJ8eEBnmvsO4NTlGSljdoyYnfi6NKovgqbJlqlMTyXlH
irj2liY1EE1JcsKzgHWsEPLbRY+aXRKELGpVmXYYf/e5S6gVSQ5WMr3NWCUApVDhGKh6ctm6t/tW
M/dtI5k/YL8pb5hjNG8Z8s5XRVJ+q04lv7ZKL/+ozeaaAWi2n3uR9v7s9DFOKMUse3MrdA4WslrC
Q5lYjbwP4lb70jiNbMDNlyGGt4IPABw1ceZdouR4NEgZJFpPqnoGl72UR707Vk7wRxmQVx7SzBmV
fcQUrnOXiStpl0XuYDIi49UNhl+ks9dnagveC1vuNQ5qVSCLCsdfQQCt2qVinEYoZv38ZkwjNgpK
jsKL/z2WOIxbU0BsGrTxb6ayoRx0eD8TwlQze9ZC09xqSs9nLHxEnMaLfSnEqg944J+1hFwedZcO
HsrzDI5gWfpOr51hX6WGeoX/SYgicmw2drULbBwHkhFjRaw+dRkTsNOPJR3Gbm5qqihnQoxnQOa/
NZDZP5K4bgLNjpa5a9CBIqmQ+ism+faOWW93yLRc/VLLzrxHAqAfQyReNHOycG4LULuNwvMCHeqD
R29hZG0RG7H2rdSMIJc6kHRPdUCng2EibJpMe7/AHPhHHFr9Pfx5G/EIswaNavShpPy7zXpzPChR
gHrw841Pu/CqcLMlPQLbNCgVZ68Kd2EcRFByOGGSPMLLnHviiaK+2Nl8gH+6oUIJJYRutH40yhoJ
S/nwPNllrPo2mdChZ3fp6LgYDI2Ri9w/NjETjbFdcaoyeY5I153djgQFalvUh3ea0icWJlbkI+0U
A38OBNQ0oAw4tcHY6aKLnSvE/pbpfdjbeXbsaO/xvMTLz2maPNSTGfxu2qLr9qFjTg+6roprJpDV
98CIgAacRm/Ujcbl0iOyZGiPtCx4gK2nsChTQrxiBKGVs9TtRKm17yCyCimRhJwnjNeYY0VbxMSz
7dgCEYZ1QnXHeznLWwsaMsUEHiakiUv5MbCS5hqFH1VMZW1VrOdlJBdgVrgMKOkB2fxPPxyOV4Yq
bDGeXWBG5QejJN4ZWyjPcRAlPyS969iTQgzhMWwbntJBImoC4NW4i9RZeWfT/WvWnezmkzY/G8Ka
/kRm035hPjC/fb5az2FpsF7KI9CNpciHw3j6Syn+W6upROURpmVbhzlsxUCwBXEbe10RU3ynJFip
7SqlKnBDqOdgwCxhHBhsUr0B+uHjOHslAP/kdknclQ95X2lbzdRZxWnR39HgyspCM+M0Pf2RRdtW
vD0NuTTZyz9HcKq/k5EjtHJyNXizjBkfXms0p99hlSSv/SxjloQInEoHByNb90IFwZ+XWZlA26QM
eXiU+wqu9NBhm3jEhJIK3vnoylp44wfuD9+TUK+Qf+FOk/Y7PJTIdFD1jPGRLcHuPDhaOesbteo5
cG0BPMLV463zJqDKnN6nbrWFNaQwjJo+1499ojB20YS+tyOrB2HJ7B16lt7vyCH1oo4xgoMA1ycg
dqtqvvxL4ILxbS6485rz2XKAalnBeRN1+XebSairGs0hUqXrMA6Vg9qPe2g8R2vCDVPMOUO1zNno
Mz427pOaZnka1LUE8kAoZvx++jQCdqqysZbfoDbD/RDCqMQKWTW/m6FuB24TklAIYYQCwpKZN4XY
ywyyQkgKPIfHhVCya6JiPg5FYF2RpCvfOTpTyADE7LYejG4fF4HAkGccD5kAFZoCMD3maTIGAGnm
m6Ve7yH3hH4uauT4TSv2doGTQim3OJSXtnpj13X7+vn3eL5JcaNgvogKFtLZx2H3zzmfJGirGseg
qGmc4BmP195vy87aZ5Msvv73S9HgstBIzgKiWjbpfy6FC05atzEKjE4fGDdn5rivWhTkaBHLq88v
9WGPffoq6b7AWxbwkjtbW1C2REqHQiTCK1oj2KUdSLScEboXt7nqxw3x9BRuQne1Ttgequ+RaB5A
EpIxF7+ocXJlS8gJ8nLzh5pL4fVIBeT1QyneVA29Jr4BOh92lD1hczs+YlBuPDZpFWLRqic3INzl
fkxz8HCpK+SjZk7iWBAgciumstoii5xhckwPlkNtqZngg68bc2XCbxNgMPdSazL/yFGRFbs46Me7
QnRGsIeA2UuHjBtApgxiFl/RGOP6OWQVgzA6CXTFHP0EINLzKVdj24WRqxSGUe3GQZevKsVGKipI
587dssqMV7WttN+fv66z45lbMBQF3HL59GjyT1eG5rDPR/OHJreP75UuGB+qzhqOzqym8FAdgJE5
3tpyLl8UTwSUwpCj1jUB0Rv44JGrBOd2aB9lLdCvsYD90cJM/Dmn4/yst/ZmdtzSFq3WJR3qMium
xkUIvWqb4hLvRLCzAiJEWl4RdqBcVTWVPLLaxLkOUr30Zv6gr5BwMZwWG5xBjnDF6JQaAWoibcH8
Z3DFx+yJ45g1BPK2bk81HQPLIcOO04i5lmDIf4A3IG98j+c1M2xMyFpM1EwGd2Dip2+YFIs0ZZIF
E32q7Vtc6cOXSRWZh3gqOiLKN3ZBmuv3JdZmjxOJ3S4+LuOtWffNHrOn6fvn6+3CpsfvYKyHJpIZ
39pcv5vjYcBKLfeUuEu+m0mO33VoBj/k0KEw+fxa59OchYj6z8VWpdmElJ9VxvcZOsHoR7F5jRRn
D5hKHHvQFGDD8XfeMOZKNg4OeXbYuP6FJUexxQ/QmJ44hKOcPnotS+GfYv5C7nuSPyWGiHwdFxgI
5pwtFancbxPDzgeiWzpfaSr9MMcFwx0pV5+bwZg2SqsL643NCoY77cqy4lbgkVT3Qim0qPBSBWZL
aErGlYEd/dZ6u/SGEbs6VJq0kxgBnN60pc8RodcO5Ad6RtKC7OarOqn1Nwx+UEEarWgf1UptM7/M
8+KAhFKLXc3mZ42D3ERuo6Vkxk96kbtpIRPejHo3E/7nb+bCo/g4ByH9LyOVNTch6tiXCosXExog
dS2uqDdmKozj51e58CSAsbFixlFc5T9Weyt6oMnSY3J4JhsPprmPSZfLEnjfpqNslJOXbohKkm5H
Xzz4zxrR0mHU6rCXkDng3Oj413Eg4jrw9PkdXWh2Fv45s3Idf0lOqOV3/FNIGGFcFY6OD9BIJsgT
dsJ5gpdWYpugNFSFUzQYyVU+NlO/j8o5Qo7dRwO8v06ML5TCTeHjuNVFvtRVInbn0J7oOjEkT+FS
6fCyoqgCtf38R196NvD9oPvAO9bOhK0EUGD71iLaKmfosXajOzcY22zlbF142cCfYMJoB1CIrcnm
ZVSqNumwpZcoYYGFnNz4mqTnuOVas7LxJZ8rrBehCOEByD/R+xGPe/oaagO/oIjpOeSdgR5Bwq41
r5XiocjxQc1KBWvBWZt3dlFad6pGpmJaFhK5tbrzwCBR2nVyT01cO+2XEfLXRjF/6dchQWR7xz1A
AwxdnbRKBW8BMVuBmWgddC4jN/mPOofmryX41r6bAtkyjwmGB/dVouml32ZF/5WEYMaaFl9JgP+T
nDeubY0USJrKcnNreMdb1IsL68JWYWctwR0I9dc9RxnGgIYwDz2Ai/rYqUh3Z23rkD+H7Jkukdtj
sx9ivU1E1emr0kt0q8XY1V4h17j79yPOutXc7VTiASHTxvHOwgnsPimb6L7EbBe7ameOvuO1+zYr
kraDYlVtbdHLFrwqhQiZVBUkr6wduu3T34TPag2hVcd2qbSGL5XeIrOXRfoXR+h5rw8TieZ15ktJ
/qelv/b10akOgwLM/PmHeT44tZho6VQmFnA2P2Z1VOAsWggMcIVn2pUOyCwZBy1mrouLUeGbQklv
W3z1f+lVJru9nUSvST9NcOGH99RWv6gDHj8otZdoSlIBy9ZUr6K273cjvZrf6qNK+Gi6tZuc166M
oTG+QckLuU03Vosbx1zHqApepSTBh22b0r7DltW5ybSRFCRkeAcpG+yNwc/5UoUHwtfx8aDAmFaF
xDCEi49yJwBF5JbBrKHfQ0jS3c/fx4Xdna1dRaS86BRUivPTdUGIfW+nfQN/IHCyX1WrqV9LqF7f
7GrQ73GJxCED3zjnp2lGGNOCtKiKVxjYZWExE2SvZtRGvxocAe4VVLyg6hPVxezgW04gkvX2+Y89
x4mgo6AvM2EYMupbv4cy6xqplStBNaMEVxmqsb0U5drLUDTaD6jrWwk7lx4OXDQiuQnEYkKtrD4a
AdNCJAYX1Huo1hwqxAdmij5/Q04U5hzqav6r0pPpUZHC8W3CM6/14s5UMh/LSM0HudaMq5KiJ/Fr
jrnrOkjSP1ka5JaLRooJx+fP5/w8Wo46eGV0pjJFwarszxDVQVoBulckeaDmDaP7sAXc6JZok88v
dWF1miTTAe4ifYJxs3oy0oBspqwW8MbqTdjm2U/ciLcqnAvfHfsnmiFmnzx/c/kR/1QeUQqUJ8nM
J6wSL1G46qX9a9bU8FpyZMYABrbZUL+1Wt5ycbnwIOGvUcAtlZXJxU8vjPtXhjeijKeDUgs/bHpn
V+hF6jo69vefP8hz+ywLRwsutFS9uB+Yq3PdLhJIPPpyrSAtbK+Cgf2nqJETLuGmbeumo0bXjEX2
7OxHKzAG32IHmq+IqseFX5LwzHQpOcmXNYUjYYbL5MwzczsKPQz0avUYEl+IN3fYCd8JVRHsJGcI
flQmfttuD5PeIVuBRmGjEbvw7hgMMy2HdoxmeK0aqoQDXSIPKi8djeiVKMnuRuNcuDUIHPwKjUTe
5XOSfPn8YV5YlSQCQVKlYGWOtvZVs0OgPLyFcHcQZeBXwI+ulgzyfy/FPhwXFnYcOjNiSE6Xx6iQ
KN8oDvryeFJRLEzmF3Nk9UtIU2Y3ZiJ7xIfTODp6Ja4r2WDg4iSxj3e8Dk0JN5GKMmqhNEr7uVHL
rW3gQjFGDCEjcIWlBday/m4kYjQmggpqT41sGXBjHjNIAoFS4nqRKOg0owF+f0Soq0w6hmbtO6UT
My54IstcUw2s0C2azPoRyXn6EAdNh9Vkl21AoeebuQ6pjcEUkwly6dbDRzvTmVpVMhojkht+mFmE
TAJvld1kYlTrtpkZHT5fHBfKMpYZZxzgF+Qfy1qdqGy7JBFJxJbmpdB8rIhMjMxhUjhFa7020hJ/
UQW17SuJLq6NbBz2dUPMYj9q4VcoreYNc+hNntuyUZ7WZei5+FBAaUyGV+vPP5cKBatiFWsvzKgq
JJK29TutouR7wAf/xxnyKds79FKBn1ZoTvy+7Lon4Kq83Ld1OXwJUoGpEJGCxptUt9o7ZO1G39nN
rMjeOEMdVhg4bACIF8YHzNfYGSmlAVt4j6cfwCCg48m1LOF01xNT0jcZQ6XJGI8qs0lf1yYd4WI0
7pXaHO6FY7XGrpcr7R3zZHP/+Vs936oNzYTyAfQMCw9E8/SnVJj3Um5jW9mE1U9LcpQbp9N+oxJq
/6sNgsWFYJdyrEIcg7x6eiEpsuKc1cWF6iHwFCVNGKgyp/j8ds53ME4B2hMd5hXj07UcXcnSdkpj
rpKMJrtIKRo3jGJnY3M+f2jskSw5lIXL1rxWV6p9iQuHyU4QRyWmjDAP93hmhteNarz/1/sBOjAZ
WPFolknE6qkJWuTFpp7017QobsAIxQ5PuU2fpgs3RDHCOJ5KgULdXlUKLRFemiICFLdD6tzFxJj+
CcGgd3WDH83A0nwLszZxUd0SSNxhJ5cpXb/Dp5XyuqiZcGKLeJOFMR7yaWdtHPHnP46eQaF0pYeg
KVxHgbFLK0GQZchLdfEepJmKSVqjfU3stP3x+dO+8GEuqAcnLoM9gy909WFq2Dayg6QsnxjGoFLP
Suomitpcd8Zc+23C7JGRjKF50ErVXWBGzXPX1OErlav6n10nsFRYBFo2hOGFNrd6J0kBUjAwGOK0
g+Ogy/N4NNUwvdq45fOBDGARd7tgrgbiptUth1I3sQcSOVaodfriUAO4sc1QBpNm+Cq6nABGYK+f
tn33rtFH7rDB6X99/iPO3zDcZ1oo/kF3jgne6d6AUBl1I0ckwgYz3kcTHSE4Roefv9h6qhdOscWm
hxBiim4iZNf6FfL62HPzNvPsqCQ6yCizBVWLs1a5IUulwNY3Moy/WTlbsQt2pd9NE+WAFxCI1bl6
g50JHKeeGcjc2Im1sbFc+nXOsnnBfiQPXVtr/edswAZNy3KoVzY2kj1ebQe1VdPnFrX9Mwbw9XUi
93LsIZ6GTpnF4QFH7692YaMVmeykJ+RlJlf08/ezPP/TQxYkkI9CXdjaeAOt3g8hFVkktWnuNWOX
wWPT86OJcfd/PYoW1iHKFzBHekaoVaerQBmTVqZHLTyGUdKvKovLG0bnM+N9Q97A285uiEsxDbVl
xENcb70IcC7VqwI6kecMxBjSa4YHOvWt/uvCVShMgAegXi0uIqs6twgknDUHbN/RIFRX8Jhw+a5t
a/f5y1key8nLAXgHlwKd4guGUbr6gOPMmscAf0Qvs4vxRaSx9qJhJvtqaY18hO9suqEp11cjRu64
383lf39rIMRLCibfsMyPOH1rzG6dsjBpsSCnLLiqUxwquyNMpsSk+PM7PeuJeF/2QiJeRv/LJ3x6
KUhleSQ1WJKoaomRV+4WqkKc1XVkOFiwb2b/XXh9NnNAXOjYmjAVW63HBqsZp+ppkXNE46hEnGJn
Ej17FOZgM/GczZ2aJv0B7z3N02xifdC60TDZ8B8UZsEuh2fs4+zdf/38MSgf9cXqlfPLmCbAGmAo
tT6m7IHTxxYEmxCgk3bwdLBx9mRRy3BhCnVwPCMdg8WJQAsf+AHE8k1wzH9mNfgcQ39Nf49DiImH
yAiHn3OrTTcMtLuDwEhF9XLFVCHv5wVnX1gZE74DTONnuELO3HJKZDl85FDpvsLBMFvEK0I2nkjF
6OAYYG+Qe2CzRIhFylQ/RwGOzJ4eDvhdBO2Ad7JVD1N+TSUKV7RgJ/YQhQNHyqFEGnQ7kH3jF62e
xruIZ33fSE6QYEPSNzcdxla4+BeR/SePpv7KrMZMIrEpmfHzh9yKaLs363tmWHbiNtjZD9BNOy3y
AqFKPxMrHm6cCKYfevxYY6GGIbnd3WBJP0qzLd5CK1BJ+aunb53VaO9hUko/Kjk2CjTsRlS6nZpa
DgdCJ92T0ythuqAPFR7UlEritl8ciXZV3+JNzATHyn1LKxp0iNEo9OMsR/Fh1DFJOuShGc1ktVS4
7tllhecAeXjyTmpU50dOZAI3iFrtW0X0ru7KnUwilzQhIHtoI53dSsF5G1ZgPpLt1GWTafqdIQjM
ypIZE1LMNnlNI8BfsmcgXX3v8zJX8W1vZvzUKF6eoQ+r+s4a5fqlLoa82HVOS+YKFODacksY8WKH
boixh6FMGEw1joUvyjBV3etMYOMzhu6Mp5JKtMU+Y5WEMBKrsfQdUiHL67laJHfVXOTMJDpOOGIW
+K52PbaxvcsqM40d0aaM9YhCIqprLCocAOmi1XFnLkq5XWrN2XsyNyNfN9b8qhuOxPNoSukUbugY
RCXB5epeOyefZbcNe8pNgOcU0vM4lO/gnd345MideE1xC4NcCB+LFUI3esuQQFa8VmmgdsdUUhHU
LK1/LLKalNc0HzFLwBM9tKAURkTTkLiHlwXfU+SGwWC9YC6SlJ4WOfZ9Ndf9rcbTRO5iWTN2TaY+
jP6MypJoXjEP8NmzJWeBhWgtpL/U9qeyNEa3awR78edbwfkWxYlJzcTuv9Bp1sVbMI9JnaQArE6I
9b8st5w1DsEVn1/lnOiMqoguBCKUjY8kjcjpxqtWlhWrZQineYjxuR2j9CkbVJMIA/ipQaRnV4AD
zhdl1LCJLgy0L6rURhgiVcajpWTJy9gJopXA55xnLXNMF2Bt2PiR58cgugXKVzolxwDuVE9/o85A
de4yGhJFIE7yYAVEewfq5q2IY53xiDG9QCLCLsZCFpUDwx8/f0jnrwImHq08og6UmuAyp9eHwzVD
rdBxKZYr+6EssvGpaWRn4y7PC0QktjYHLl2KudQWq9MesEfN5SjJPWnI/GSY94HukAYtPxuhsbcK
4zVPpNvEnr18IqN2IqvTFaH8UOf9Bop3VrNj3EVIMbozBrc09avTUVErux1UhFuBNgW/HJI0dkU5
NzfCDCb/vz5afPEA5Gy8rzj/ndWMZdDFkFGKL3EPlXWotCz4WzXWf857YKi5dJm0IUhh4R+cvkDd
mQyrITWG3NE23Q96qD/HcRNuwCAXHhvlIBgIcykIf2s2AMb15CdVIFV10KcEnNTznlS4xbnf2mhm
zxckZP/FSgKyJIaza0fIWoPMYJFI7hk2pUoaW9M+qGAjf/5uzrlSvBHm1tBXlloJZPD0sXVGEzVJ
TG69g/sKEVMFEJY3y+mMpkBLGe6XRR+9LGLC2pWSaXgTmjmU3mgMyRIuLbpjp3VZv/GdXLh5WhXm
tdRtoFsfjf4/o48mEpmONT7eKnVh+sgwbT9VMDz6/OYvXAXQ0V4sOyhKIe6c3nuqioYcT4BiK1NI
n3O64V7OMmXjEV9YMgzdgeNBz+iP1mRjo0vNfkiUxY4tyA9D0lR7QGYUa7W11eid078WLT4oL3OH
hW+2pmcSd5uRrlzTTCRTc4yImHlNZmd66WIjulJJH3jsOiX9EgZhjMu5ar51jZYkGy/vg0F5Wt/y
KzT2U6gQDqrW1V4eVTgZBzGUGRPjsPh6Cmb5W5R27S+4ijHUNATxjTuIobBvsPzSXpVBJNF1b8ZT
5uV2qz8FzGhelLQkJ7BIUQpkatkdp9YaIz/DuPQ3Qm0opCr47k3mTFWzn+dBfk/bYdRwtwkB8IkF
yf/awVCruzIsI7Kb9dl8+Xz5nL9Y/NIYhVDD43XNdn66fNrEHCsFPpCHr2+yo8HQMSBM1G9IKO2N
S52fjgu+qzO/RKACfXJFGzBAjxH34AI9aVqsAlR2pp9zHKdulZT6vcgJtvZLwlu/gUpUEMIHQ2yZ
z5+3b+qC0SNsATpkGrz6DWYtJkxayCIaiax+LRKiS8iSb/aaJbQfapSOez0Q6evnz3g5dk+XErsA
0g3eKCD3GYNPm5WGtYRLrD03UEaDwTDeZLUy7pognjlE0y3l8QfEfHLFRULDlsMLZUjirEe7Kf2F
nOnIJ9JUEU+5PZOqrMw5qWgitDvtOIVaWBPrpklfI9VBI2inVfZkOUVHglmbRY/xENBZlJWEkVeG
x93z/zF3Ht1xK2ma/it17npwG96c09ULAGnoRVIUJW1wKAfvTSDw6+cBq7pHmclhjnazqIWKl4xM
IMwX7/caZ8BmHT2F3gZzh73uBe2m9nvdV91DsoiaVqCVpF8IePKwQSVT5EOP1pncyoruFelZyghx
XMmKTRPXeX49R7mt+ORHtuiixqZDbeUqpEnaJuSZkCuP+UtxZF/tMwKkSdtue4x1245k03TJ5edO
6ZxkZWJG436OOSD9ij3rnEzsZGngyM7CpwkJ24Zrxvrz3/bvziLFVBU916ml768BzEY0CiQum8gT
wvdnyEkHCdzitapA6sM6PO60xuirXDWdRoBtp7jJdcRyqy9XR9JpPOxXdhW6CUe/jeocE8D3xz45
QBh7TdRgAwA25X+HXxORlwKBZMEshY7JJfyDNuAXjIvXUf7jwFGz/6//5N/fIQ1gjpkMR//8r7vm
Z/U4dD9/DjcvzX+uv/o//+nhL/7XTfqdwNH613D8Xx38En//3+OHL8PLwT+4oKeDvB9/dvLhZz8W
w+sA8c96/S//X3/4j5+vf+WjbH7+8y+yJ6ph/WtxWld//ftHFz/++Rd14W8PfP37//7h7UvJ7wVd
/TKkLye/8fOlH/hl72/uTrCNIQWCtjLV/vqH+Pn6E+NvrlTrpQpSAW9ldbysuH4n//zLtP9GbsNP
KTihpuHb+9c/+np8/ZH+N6UWJycGqsyk9Uf//c0//GuD+NdL4Un8+9//qMbyQ51WQ88fPty4VPz6
V4TSsXG4psF5bOBRNi1AxpwmQVFTyNu9zMISYeW/psbBzPh9lNcG0m+71eswqzJ/dRzDPeKYa8c1
jlySCGtV0qXGB1vv1U+trRJXn7LmH6K5Hp90sKOr0aob1a+GCnHwpHqkhmYucfe4STrqc9Jzgvmy
mohhAfYhHdzGNObKquzyY5LLorzKLbTTPnYl1q0npoR03IpkFL8e56zeGPrkCp8+r/KljDTtURQp
MrWcFMKdFA6coaQcvMe0xoSUfrulhsRXZldtjldOYPa5e8e2ih/SbzPljed/dHCsD4bKDuqSydpE
abS+n992IJoilQUtFPQpWoIOk1tncR/N6im2mG//cfTif38FR0fzyUBHW92ScE6InoGwb3yWDfmv
hevbBrprYWxghfkoWi4HDLfeH/b4NGZaUxgzyYFU6b24R8VHTFDVZFQqQjFJoTUh9dgA85PQHDnR
1iQi3tetwTmz35002NZRaSKA8tPL5HA82vBa6MaRJ+bIX4zRW5X/6SYvHAQmstQ/tJAuKr/HCHIr
cn0Jk3aod7M0m7BgsZy5iL2Wsr/NfDQ86K1Y+it27qwWBIcvuC8rom7LWfEHu0Y+BMXaugGK1Gc/
NebW8PFzBKOUcJ9v3TgWMxm1RXnTppmV7uOp8Eg3H0b1GrYE/RYj6uRzWovowYSeea+MtScvm04j
z3LK11RYE1W13JnZKBsKd5tYycFd0/1GUZCy3dXWp2Ix+2+9MfbXpUG8EQevY31bdxt1q5aahmFw
Z9qSNNNMPjTxBBwI8ars8bWW8xaEqQeenArsbjyrz75yC1PbMyfl8aG8PjHuU/SHabFTnh8VcJbt
kBAsR7LuQfhRetrtJxkp8lsz6+ccQ06og+tYGOtQtXFZpmg8GqtE0mrH3CvxstGKoPEG1w7cfhyu
DdJhPtApwsvBwSgCO2D1VsmVZoPkobu3MqhdHf7OBbWdMl5bRlJfSqJ7NzX3lHDOTdrY7y+ko43i
dR65qygCJhN34GPgxyV0Lpc12cayUsSuzDzU5f1C7BMbZvOAJFbUm/dHfOvhoI1AAcltjVr+ONNl
TDowWDlhDskae7AKx/0Z6WU1fZVNF1c+EBAe4a2aFHsk0p7qCzuP3E1q9eOL0Rn507C68gSTEsmL
dkkxcxDosC08ZsvpqcdTQrt//wMfnWXrI1rDUTBfAfJg1zkCcFSs7OVi8jKBzB8b9LLs/NM67vvD
nGxpNCdXigDtcq6uSPQOV7ScagxoFzgli4nJx0A62gZH38cBQu49Qi4RuE52jmZ8cmPmu7EkaCbD
NsF8wlqnx2/nhAWeqOhjqfgqnEokK/gPZDvLa1dZQz02X8xGLosveic24BnOxbTrISRzpNhG9vH9
7//GY0aObL7iBECgx604U05rEFpNBC02O8FMpuw2SZd0+/4oJ5r49Ruvhq2IQxCjMcMOv3FpFbhs
WQ2pl8ukXhR2Xm/yHK14kBiRk/tpbJpfJzEXF5EOuRcbKIR0U14m34G90tu6cEmOGlEuIEzGRvX9
D/fmI6Bwgzuhcdk7pjPJmoDIxCCRsy2SAb9lVbmgwon/fBTudzh6otfV1rPs8Ak0cafUrdcpfpxp
wwenFqVPS8d4fv+7HF9MeM4rG4dVo7JmzONV7qCA0paZ56wZSblV7D7ftYNW7qPWWG5nO4/3hjnq
wVI60cX7I7+xkCg7ucAiMICAcqw41ImOtjAeVnyZQ9S/qguIEhio1DdQoZTPjhSCFMkmPkc/PSFe
rt8YQS1qU8ya4NIfzaw+btXRdNcDRqRGgA1WEXYZVMvF7aw7OBv2RdMN8a4fjekiosq4jLqoucg1
ew6XwhkutULIGyvGtHyAwXcOU3xjo+dKz2c04CnA9j8q1PCgxhQxdWPceTvtLrft8T6G+7W2MJfp
2i20pjuz1N6aASvAzm5G4XRytMzVnBqVgecJm2uJ3LVfrkxMxr9ViPmh0Bl9mMJgvUERKT//+QwA
LuFAe8WmjnFADw/S0qrpMCM5p/zqDGZhI6bQi80u9fPehh6Me82ZDeyNecesA6iBkbESgo6wZLy5
u6mYsWJq1TL1VdHGX8RUttqmMwSUAgsBLOjRtJyLYHl1jD2qBV0oBTg0Upqut77DBd3NXSlGu8Vc
nnPKZdLV/b5XWl3b2XbVXsZVHVnIP9VG2dB31C5x9DemS6MclV9yWNPJRYlcYN8SJPEr1aMs3hOK
5GpBnJc6UW+0Luk7enL5hj3Qou+9se0jHE4gIgEdm20BLTVaxFYrXPejG5vl5Pcz1c5eM0dLXvR6
SRd+Lpe+CnrD7uqrnvx0aytrunHs9Z4MW+TMT7o7G4TjKrpzm4nRlDu96wta11Vmjz5GJtPgFzi6
43g5517ny3m0MEcsxbncnJN+IWuEGzAKLhYzMPKx9sbwlGK01IV17OnDVRQLsUHrOBmUsHUCYaka
g6zM1ZCIYXGtWGZ95clZvfW8zNzLHF9AV47NRZYY3m07qPrdZAhulu/P8DdOCjZulFxIAVDuHO/h
Urfins5EHOhqZf+gMSGwUminM02Ydcc6nlig6exlPA5040cliel1s+TtU2wlDXcMZAW4nAkbkh3J
pGnoRrW8Jg3VsEOXTO0gzR31zD3vze8JNwfWLVRVemiHU3tAA5VKCeJnZ4r2WdNlH2Q4V56h5rxV
knKHWqlUaJjXnsvhMNzcSpULMzhCY9lbsxDkBasjFjSRWW6lNeKcIcvGu6jpvO0svUu3bjunH/R+
8S6aNNdzWu9d9QkF7ORnKo5nnpaYsS+zs+2U002VlY4h94rdsMccd+Ckp+bpQGo5YYcOBwXyboyh
1ey5qUV8u0hPA6HNnudBtc+cqie925X3DNbPoc7IK+Z4+IwEaqhSQV4PgGIXPsIVa1/oMSkethA7
t1Hifb1gntDJuYAI0vYvSFP7ywFW3LUtAIFmRcw//nQV8JFQIXGcrcX5se4UJyiZphUWk63iTmFZ
Q19IquEsgeB0Gawtayi1pIbCdz9u6ORT11EhCsUHHE+3Y6cRFsfXRETRq9VO6TXtQpHiQXDj/wLz
nqZllwmy/0itD1HH1ea2QH2+WfsbJVYAbaIGaV3c687i7MhsMv2p7cov7z+a09sun/n17olQBWfr
o0uLyNOyHgbwASHqb5kzWWz1kU1Mx5wPZ/ai03MPeJdIUKaGvsaCHtWTcWnWiiZ5PAu68Ltx6Yo0
yArjqZWq/ZTWq2iZ+Ihv73+/k87tOh1J8ENOioSYdKz1pf12c+lLYLduRoVQecmTQ+9lS6OETVrP
1SooZI7DDLwqLVC4U+Esv5iVb/TulCBJSj0/tezmDCvzrSfODXq18sMWTDv28K6MeoaQRakx1xgc
xu0MCKU0oqt9kc7RmdrqVXx4uDXTCqPMxFHDwDjXPlqNRmKDC3g8dL1SjIdRzEjkDBjeVB6emnj5
viaVOw8bl8s2YUVVITeRmugpuXru0AV0neaChDQz3Tn2ksyfCcDBZQ/dzZDdeS1JYVsE9CWJBJad
aPv3390bexjdESAYwBEaCPrRbovHD/r/dT05kybusfPL9rUrPb/GvWNXd2Zxo0djhlWDbp5TR72x
lClFdST0QOY8uKOhM23pVh4owIwLwTTQKcc+DVk5ZPDPplS5J1C5vybF3LJ+qoZYPs6TlnXh+1//
jSsoexaWDTjOc0HiyDmcutLKo7mZkLePZpV+pPtrgbZA3+pm68ntu34/LW6CU6cxoGdWps8NJO8e
zbPMnlrRz0FmYQy+jxpcr97/ZG+8GNRR+Om6iMUhNRxNqlQ2amHHxGr3sbZ8GQU93m1f69pNOik9
oQIDfLVt5EkjvWi4YzRP7w9/etijrub1gFjj2sPN4ei5KBHojZPGgNZm6zM3iDSQ8blryRvr1Na5
mdLmJESGGXg4SuUShuPiOeoLx4sb36L5HtQ6lu6+UtvzH9cvmACAIIE20CmHhnY4WFZPuYpymKPD
sAdQWbzSfRMrvXN78BuPDmSTZ4bmgjP6mMeSO3lqafG6pPA9u0jgphLDU6RnUOeTtGA2XTS5qyqX
VBAkSkcTxCnSSZpY6vqzZ6d+1yziUzJOvXGRpnX/1S4x/r0gZsgLJcnyK882a/xYiX/oYhzRmw7F
iztqIGmwo3+VaUxKlEqmfMAfM9ZcO7anWuL39vjH84rigPMQWABh1THRBTjRciVZzWTSu9omHTzp
I9Iwz+xqpxdsuE8rUsj7toEB1lf024FUlC2AR8woCr3woF8ljKnea09GnZCcno/9mSPgxExhfRnA
ZbwGel+IT46O+DbJlZ5imIIsATZt5lZ51nXyQ4ylH3dxN8d+SkzBNRLuPIgLjA6xTyMlOyWmMmzy
dLkYBQRhK3fLvd278bZ1O50Mpdi8qBXj2vQGfLyzoe/OFNtvTVVCXlBiMldpjh/NIX2pZ61xIsWv
uSxxLe3SvSLVP2XdvT4ccD5WOls9bh+HbyMZOmW0Cu62sPqsy26xEujPuES8P7Pe2ksQdwGluaC2
JyfZQqK1KTAAxb8/8sJutkl4ajxj9Qkoibz888Fgza8mC7T2cIM5/ErzYqllV0jFb8grvE5JAb2o
ewAls469i/eHeusdscQxCmFD4UQ4ekdYMkFPgnnuL5aLsbnW9RcFNI7790d5o3CE2IIKmFiq167M
4RfKCQgkMIrdZEqdIaDM77b1MiRB1T/MfRVmU/qnNlB0vS2a0txkQb1Xz/jDEa0+7Rr4ejEkrAZG
rzk3d9agzGdm+OmsgCCEy+crrZBL61FpqmH0C8LBOTaNeFeqihORELhozkZzknj3/jM8fVOMBVjI
rs8+wDXo8BuNGYZjCpyKgHJZDeHCtH4MhfjM3vZGuQmMh8YSrQyTHRL+4TC5xIKhjghViaZe+d7h
J+kjyYkvySoV+zEzU7/Piu5BzePsVpRJe2VlmMpkjkJ4QGYjKenG77movMcZjsSNw136viFhx+cC
FZ1jGb/x+NEm041HfLq2No5qvGKqjbT0mFY9cRJcDWt6Ks4gPPqwkf7l/cd/OoVBC6Ck4bpBKe4e
78GmFYGJaCAkveqgha5o8UnFLoPK6Ob16Ovix9QVg+W/P+wbJeThuEffEeHDONc1E5l4wGhjdcZL
1jT4pGoZ8WFl5u4qoT5N/WxpviMH+86b8pcy9xa0CegsttOAMlbmon55/3PxhJkIh/cSPti/ZHa0
p2nYHE6U0pb0kj0MeW01aZv7Xi6K8qQ2S1FcYppiZY9LNZH2ocex9otsz7QLujSy4Q+SM9TcW81U
4ZbXKeptZWOAuc2SEYsKoFz3MYUDY+558QW3ZmGqn9btlstVZPQTYYDY21ESe9bGgxMog1pdNN2n
LEkM322iTAlcHLqpnXuvyy8n3NOskEYWrvBQBpFsWMuiZeEw5wa3AmGrPwsYdw9g41xmFyHGe0Cq
TPeruKu+T7WW9lfDaK0hilZj5n40G7MV8CklGZGCOX5dOCCenLVrx3aodSJUoILIZ8NGjLjxOo2U
4jha0F+TpNdcgR22MoA/rqAjWXLxfdbJ7EJkM84dv+hZ106Ux1ZYZsBOGIx5yScHOwJWHdYNwrcx
C/nUdiuj1BKNRx41JtRkpaozZk4CYjtEyVHTvg2KVn3zQCcrCrQEvVXOM1lCdU4UmAyKYn6k/RtT
vEwdaeiucKyg9Gb0VD2VcrKpK9344hCH+aPvm0IPZ2syL+NoqrEgs6ZpVzUVgbWa2jg+8GBH1UHm
JDS9fli+t8bYPNvIZ8yFJyyiyjL8BKOO+0mnWPU7YRAVrpWGU26tKsP/VM+6wfRLaAOej+GPC7xC
w4c7UtKIXeomJmEHaZIYu6RLi4dSZPPnHnLG51mW90Y7Zhddanfaxo3K7mfb69r3fGrr58hTlg94
8tU5orLB+uGKGdKsAnpVfzDVqoEMbRpNFhpIstb0tcrRYLdJOYc9bj60xuN4+KhNowMY7fTaJyAP
Y7nMrMQ1NoWTkVZcJijIQqsq19hxuxBbkUiRhPo0kN6Gf7b+wWHt3qudLbkPaK7yPKTS/Z41nYlK
zY2TR4Pf1QI590jT1UiYNrKkRnztNVBxtGGK+lS0WXljDdhmBKU+Y3uVd5pRXo6mMzLP3HjQeGNd
jFLFsqNHRJy6TgpLrF0LwgsIjpvV4XaSafEtz0pxW5jO8C3vZJ1dOELLLlqUdv5SzTaTU9P6xzrL
Es1vuzS1fMBYGfu5MWtX6II6Z2PZo05GsFE3ydbWZtXeqIRvZxsP2tnqahOh5yEdOamIAk5hP4q2
iV7MeVE4EksTgskiEaIHKkGpeJI0yW7GZcvGGmyxHq1JiQfwXruJua+PfRyas9sVu9mN5x+VocAT
aXsNPV+jYrdWaxXgB/BW86kos6oOi7ZH+q3Qn/w2OqSCEmKYdmPQYDC9BH2Jc8GOFFyiaRqBXc1m
hoBdXqVqy6bSenBe98pk5esilORodH2d+qUmjSs+LzmqUMSmX7nmVB+1kasmCjtLjAHmPOISAYXj
hIueCFR9okx/1p4mCt9RleizXcX1dYXUmchhEXlfVfQFn0144ry3BbTbB9NC9AKihkA65a5nBao3
lndKUdZmoCT68FGFC/15XMGJsbO1nkDdqvYCOehFEiYEDX9SW0HC7pRY/d2iWRLt4mLpX5wpiT6k
bNn4YPfp+AAMsNx7MobFU0EOkX7aLobcwUwgsBRVjDldtq6ZNrzyTiMzUKu8u6qvi+9DryVTKLJF
bKwmQyIXp4q4X7rU+tZORX+nCpQUfmNO6jfRjoWzOg7lKrD4avLcc0yRSZvmv8bOUp9lpupkG5t9
fA+Hi5xJBZqHTdiNsHjEjasufl0vthnqNGUeBM7LTaDN05wFWBw4l/jqDV1otiZSxHGFNy1zasVV
pIzlHKpZWnyMDdG6O7At86OmD0MMMJ1nD6rbJt+4r4GgR5HpvpCGmz+nchweTczPl71KmDbSQYfV
vcrlh2ecnqPXDahkS8/a284h2htvDpXsRddQol81Cq3nAZZE/mgbS/GZndtzr1WM9GzyIZr6+2BH
ebJ3RqWFgSgkjvos3ye3wF9926ocVsTxptNjp9KW23BbpafSyjFWrpRWRsQSL4mG6FIYBeb304gt
tq3VUvpNQWxHijj1mqTO5EZpI/Wl1xC6+7Eo5A+Zz3GF5hGo+cKzMnS2hlnZi296ifeVQB7cKvFF
7q4SDu3i0qJbGeRepqENrgz9dijQWfqDZfTaXidJgp3DiPI7GthRF0InghhGOBLJLgkAZQaDiL00
zHSJ4zh8b+qhXJFonfHxx+ZVpo73wgCRwTfP+2SbuINWb5zOSJ6Eu3T6Lur1XZfhi1YYcXIZCxac
VDramnmU4Q45umlDwPWI51WIHfgk97G7KLe97SVJ0Ftm/H0xZdmHiyn0Wy3qNG1DA6ve95EFY0dJ
KvHdXExDAKQZ6M2Tylvbmmo3u5soVkwRpG5n011szGjCFGt0vxHeW34q7Mbrrr24XjZ5mRY0dtsy
+YyrhEngt23i192VpnqvkwRi4G+KIn83DAYNSjaH2L5Ana1/TQ0cHn2FQOvRl5p0PsyaRjN2ViP+
nlK1Ca4MkUN8M3pUJWxUpb6LpemlQTpbg7ojAFLE+1GbvM+Q8GNIE2mPqQcKWjaYtptv2JpV5Ehm
ukS3RaWVYUnyjReWhQ7Bvbcq8w6JqSSwGUW48GNIcCQzNepi+3m+jG4YaZZbIlId2mjbmkqa+U4C
8on3mVuM1xFv7ofVOeILUKZJiHYWOY+eu2REn3RZgWi8bUkwNqxCh/rg9UzwycR5SrOE8UI3qIQi
SM2nBPAVVYLUnbUqzRSXnTcaPb0JbS/Tb+1+9O6UbBgemihJbm1sS++SRHPkZYVR8kddGrhblIY2
P3RV58X+PGUmHhITZMYAtY/8SvFHCBVR93oWRqroYl/V0nxC1jpL3JCsqb+PZaF/yUn+ZtNaZG5i
Vm87twVJAoFnjoLOdqKGGNV6v7LeVl5Gnf6musjEggBJwlagcYZinFnF1VZPhTptDUNqhMR2grgX
XYHiQodI3zqzV7QPdq/OWWgN+hQ/sD4SDMOGOEJRxjos/DxW3C8ChkpxSaxFVVwVZBlOvpuOMrvC
KaBT7rNCLTpiDoosv8gt1bwZ8X3SgsZpRytQNOAzX4du0N1YGEQRdtCWeblpCS43QrJdq2GnK3J0
d45epc3l7GY5dYKadfFWiVQr23lTZ0J9GuVAOPo4PxWdkj0SVOPNm46mApHevWJavoNFzpNa4xtN
oIs1kSCl5XgAt4MX55vZynIZjpOXP8OLQvMcebX6ySqd+KNVz6V+qSNauqxnR1tCK2/Il889qOAD
U+VD5+SUWEbkZntPM0R26U6juKmAzBqAOmgFPhSOsQoFGobBn2anGDe93TsrEa31CONLl3lf5ejV
Q8ObmdfSUpzrfFY1BOxFXzrXRY0JqU9dNVK+JIqHEb/ovQetdIS7reUU/ZimIXa2OKTFBckxll7t
9dGCzFzVbvJrcrKIz0axckNahnprRfqyDg6pIUyEq3/n9Jw/sZismQA6WdzXhrDASZryQ6MlSXTR
6FH3RW286g6Cdh5tSlW0u1pMOZ59BKNRVjfaNAexMtibbozpqNMU6K9NcxymwGpUWV53y6jEm0WN
tG7TDDM5hHad9aEpKAp8VVr6si1Ine+3nV3miL1gplmssDHPAhNBxhhmpczGTRNVc9CByNmWnxN0
SBaWSJZPEObbWwv6urFPFonGGXf4vLzPRZI3G1ctognPz6lt/UhDY+VDaTDl3jIkv/+/4qXLsRWE
3lNbFFc+RSJ2SsOktAFtl14/g3a+0e8D3iC6cZUVwHM5Nj3JC6Ruky44DaTVQEUefoyJyT1PJjCn
XC3iObgW4LNQv/Xd2F0m6tRfFs0c/bTtOflzhAfzHez/6DyuxNC1kfIb1kvehVp1ZRfT2dSTXaPk
/U8nryJ02yaJDmfu1G/dqFe5Mi0RNNrHVA/LiKiujYHyNablXGoxRfSStb8qRbd8XS31M3f4N3hs
KM5WkpiuvvJ0j0AyrHn0vDGBlEybXrE6TNXgL8riDURVzT+ihEQr26rYArWyfcoVt7lrpWduRkvn
Hqew0fgYsCljUCikr+Q4EZ2zrX0LdLEhswPtQk3BmeXw6UPUVGu7x1ZMklcDoyopFt+bs1Vi6iof
SPlRg7Gq5ZkZeNoc46henWdXD2UA2CNUz4k5HVlRjGrU45Uya/io5EPmhRle7NveQZ+Xusa4BG09
n/O5Oh2byb+yVdGSoSo9xmN14gxyt2LsbsnkZZ0Ld0+KUP+l16sXquLow1wCFOBi+Mc6CyymQEsN
emV0tmkOHj7qOVXIQhIWOgtFjJdcf8pLQ43azQIAmviVLD7TEc/OPOn1/R1iSBBgYePQn4WeSq7v
4aBKp3nFsrwygTPjEiULF4WFOqi20uSaH5yNbThFDNlY8KOmJw1bAsTlaEA1Hee2gRvZK3W9rQfU
hrFJTuwyU21yptmRhu+IyUmJ5BG8MlfQEftwO5MHT22r7QJV91KbR/p8ZuolgUDMeq7D98ZD4Rhk
B4SEQgfgmOQnssltEn2OKUIa2xc5YDnMmiQztmqr/Xh/y1nf6tELYJKtEx3KC1ThFeT7fXuj1FQw
K2DLKa3pioiwTtlnpuIR6Z3g5BUMnhk/j8usxDsjoScMQbyylM37H+JUbQOegwiEZqYG+x65zeGn
gGdn2fHKK3F5785eycbkqVKIQ6REW/Rb9ORz5c/RtBRhxbmDeaihU1mhsHB/KIrqnfMFfgN0dZFK
0jcgdRZOs76+ot8eS2q4SvMqXJiyTt+0SF4QAlFhNEvu3pdJDcxdJs0urluXunyRYTEa7bYdo2nf
Zdn0ZQIM3IxNH4XvP6nTqbF+LvpPsKHQtRxTrTt99gw5MDWyoizCeYHY4BB1vIljV9kXS3uOfHi6
G0FypemAbgTCK53Vw+cwKJPaMhNpm1fCfZb0qmhsD31O+bDeCWJJeZ3lI4QbXJbPOaWsf/xwbvIN
2Yloe7An0nU7HNwes8xoIgnZVchu17WNwGOfeJM/fqRMPeRJSGNIvjih2dl2tmgr7zDhzvgxh1T9
oSO9b0vCRn/hFrY8p8M53YI4UuiGYRUCZ5l+zuHXysEpFMXiTBvbLr6zMCsKq6xyAnMQ/Znp8sZQ
Dg03dJ6rkk09TnOfSr3TBrysoQKNS7gM/RoiDEK4tNF8pjv1BmGAEZgsFLg0qPlih18rdlCcTQk2
RfOclFf2WDXPiVkWDY3FCh/9KZ6FHykC1ZinqHux6L/0Ka1DGJZq0AxAyKODOZPZwbBsR2XZANkQ
szWaSMzJXhSXBEmccwp+8/GQXgn9F9YpvdbDjzx5M0TQmNUEeJX9pH00XWm10LY4Ly0X78+y0x2F
zjTvmkwK9jrnJIlvQiWXY3yHTJYNq7zrcIZw8fFq5x9Z0lUkYthT8YVc1QzjxNnEnwy3q2R6afEb
GDbd0rVl4JZwwUKD/oV+3yRe7O3f/4yv7IiDBQdnAq9JjMyoQBFtHZUAxqD2UaEuSbDQG5TPcTpj
riVQcXhBAXQ9h7EyyWJna1UidsOs47cBjaiHL5w7UTg7ljojTrc7uB7s8du2aWu0flinCOrJGiY5
bSDlFodWvdtOeTsQ1WRGqe7r6JIafx6JWb4sLaO7Gcu0z8kOiedNH6vJfKGMkUoXQslnedvTptDP
LJTXc+7oq6MRWhvgPAGsFo/2migqua/WEWUXdd1OKK0yh4Xq5l8BH4w6XNwRb38ARCcPc2kWzZZD
dY3bQ9R4g75nltg31YQbEwrtPPajkxlfCzoOj0aaye+kLYMeZp651IE98Op9yq/xa1bWOhgDecA4
JKGg7mktpsmfMmIAMFHOYqeB4ArPoKP+fkt4Q07BmQSKyk2PbFInaDopzjAiT28SEAi4IBkWdTNl
5LEHIU/KTTWi34JsjJrrrBy9eddXsk/CojS7Xbq4yvIku6gC606rct+5GaYJ6djU4dTQ3gSkszwl
jOcBPTZQR6RvJnfOljO0ppMjBQICiZycoNgTwBBYf/7buS5qj7oPXhJipEal3ZNP+7JK7c37C+mt
UTy2QeKnKGogaR2OAihiZSxWUKTEiQHFYQ8E05KlzZlZe1K8wdjXVxsxdjAieO2j/Uvh/9exQkkD
0TRJSNSc5mMWQnJwOVT1LotnrMzXdhF2qGZ/2Vlpbm3f/6Yn9QGfgOeJMBsmFDk7R7NLqNVktAuf
wNRrZdubJDQ4CM6uB2eOJzC8Yd5g/+7tdDqFH94fen2IhyvWhAS3xt7SBlkb8ocPGeP9biTDm+aq
aJdAIEO5WdMAHth0tHu8Q8rg/fHeeKnrNdRZBVUYHRx7y0WscqxgQFuGJlcv5sL8IVHan3mjzuko
q3Sbq9Aq0VxL8sNvFXEVHgo54Qtnl9ZzDk6dbxPPBM7vqBqSTdbncU6HMkF6k6pjRfg6ClLZQAsT
gEuwMWpjuqvTfvyumFox+KakVeyMZj3up6oqng3HJhldSUb2gboHYO91sTxAZtNvC8cZnK0uUodI
9KU2en/ik37F+8dTNmOeT2a4sKZIoNYUrNFbtS+5G1lOPd7VssFpAYtMlYZ/pSiPpMtm0U+3MNpp
j4TGjrclnkXehs5sVPoCrnAR5goMgXAwSSbagDzjHePlcWxuOehn7l+cVM96hLo67JpGv+dSIuqP
NfiPvJr1fIFrPk9Du4F8PXNP6edC86tmIFCKxnb/eYGbpYUJxqBzmCUJOtPUHmt9N+SLR0WxGPWd
okTOgO0jEQhhz2K5j2FdGZg0FtHHjKSMl76xG7gDaib6Lw0d6AvLaQZYnUmCyfbr7Poj65P/q6HJ
gQnKuwYp/19an7Bt/Y/PxIn1yX6s4pdOHlqf8Bv/sj7R9b+5eWAjBf/f5T72m/WJ/TfCQf5/rifc
kfE2+z/WJ+7fYAqcekhRXX6wlqr/bX1i/e2AcABwIK1BVANj6MgB4z3rE/CndYP7bRdahcW4J632
FOtI7rH7SQ1EO1aeR9Szq3ylqNba4jGJlmFP/9TaG/qaEDiU6tbtaVPq0e1kJereKTEwzZzE2OLl
bAU5GHSY5eVTROtti585CJuTQVIWQvWjqja2HIRiAwBr3DSGPuxRLr2sRr4fnMxpLu0FJ9Chrl3f
KuwvJH7/mJxdOUYvXa+TxNi44xXGDssH8JAW5D0yAr2rkis9VZRNk/bQlGN39i6pk+MPc1yDcA+W
vsM36eJ/c3cey5Ez63Z9Fb0A/oBHYgpTvmiKvicItoM3CSDhnl6r7jkhhU6EBncozZtNFglkfmbv
tceOMSSS5ydH838Ua8Out9uQIy4XzVjKQDNHbZ+5IA0SZWi7SdOs6+LekbOa7NkjN1sbJSIh9biC
B5fpQ3lb3JQaUfmFeE3pomOdXjKWtEDvyySSg+UUthFZQ86Mv0cpbEZohvXXTjNrxUfUXjuB4Au4
lGy4cdLpoxwolKv7VjTIKWsPQvXkSAsvrYJFKn07dp6vvSr+xf3X2cEOI6XGipU+OnrcLFsChABZ
5znXiJmGCGlkoaHzirPPS6OVYK46Slk4LvelYvsJl3ffeK0WZ5x3P0izZcECgHYIckYmQ+BOXvli
p5MNmLXd1BArwV5k1YvUjzU+KIT6JNcuCIuHIJmqeiUSL8/jZORPZ+cum3Ovp1wLlYEUKeiEAQVN
eebHhAESk+FaH5s+Xw960vyyVutPW23XMd/cuGrt9S9Dcwb+mUaQGCoOeZ237Wx0z0Z6wPpdA5QA
LdbKO8OjHBu2cQoyvJep9XM1suG8UNl+a0o/Q+oItm4ZQYEP1n6T6HLEar+sadsch8n5JSUhaJr2
tbBmNr3kZ1umj2W/7ZtFP9RGfet9jw9QjfxVGQ48KTJE/wyZawd9u/X3EqQO3TSzwfzqC02BEZEU
0MWunM5mIaq9Mmr/iQshEkgTFqeP1+Tgcx9d0s6q98LQZNQ4/U88XIetsfTvxddsas6sT5kLm1hZ
8klvjlRNPmtFltRBpcz1fTUV/52ll9qOHM3qgqaxj/VSPg+yQqMwd+J1lUP9vKzIuZsJQYIxzdoB
vPP04PfYBagILOaEHoJVN1vPZYPWaUn3yFjNI/vWNC7MXI8rSHFvbLGJYnDG/KI6ZhW91JOjO1Tp
0Uwq8TlprXWdpxZNTKG6KdTH7o18pi8PwDHZgVx24VikSaAm14sIVtBCSdRYYRef3Vy32FKlsfcL
S0S1jawM5/PbRGv4wJ4yJeWQ1WB532+1NFjBYjn5xZPTr7UCMBGsPT9XUqxZqFado2LQJxG2NnpV
urlgzEks9CsdJVlr6AQYtu41gZl2qx1tvjgDHTtO2eZSZr77hZfoBX2KR6BI8ZJnzUnrLD1IGbCE
lk+0lTVO2W2u4B9hHGmOVAxgZv09cEIEIOMaJKVJx3/drCyPrMVzz0LN8lrfVez+S9vXfozWZAA8
iobDJrlwK2gRNSwi5WTqO0ek7WMi9YvSZ3fPRHM5Wpvn3XKcWsH9mD51nP08g3YaO2XtXeU4VEHu
cs6mGsqFMp7nLmTGegDcffWNfC9FswfizwnhTkfRWNdk5H0b5l84WCzEyhiYUYIEtUq3BMPKFDVe
dnG650yzVeAPfbwpv4wJFfHCRZTuJemdiG3xHymYaPJxTtPa16QPzWnEAqMDac0+V0dzWHd1/uw3
mwOlumQ7nIhtt7gWiOgl9RCTlPOTU+fFAb5P9+rofZw3S5SXlNtZj5RN1e9k6W5Bz6q2dJxTM1Xx
1hhfq6EDfxfemV7KDvU27wPsVf6RZbzOoM7NX7N7jRM0jT4epVOzMcYc0BQiNmcytXTWWwQACHtF
yua9LU3Dfy9yLWZVwt+AQLuwVUPG77+5msOcww+skoPtbOTDrb8BRM17XXX1npduOeTW9jFNyuR2
cNJoXqX6cPw6mqx2clDHDDMPsT89FT2yglSlWMXHLi6mMY/HzcFBOS+nLGEJ6VU14rKuDhByPqys
4kcr1Z4M1ABPiYS035GQWgO+Ekl2Lo2WH0wvI2/In7Sk+5qtJWenmq2xa8r800lRxtl5zYfk9AmR
KIemR6iuqXh4rGGcHl1tQOqyyoiOPWZ3bT0wIraAfFnbFdHM8j6lcjxU1XYUc1HunaxAsKB0FWVm
p04MymODWMtSXVYxuEEBLLMPMtEZ+2T1zSCTQxt0XMHA2w/3KXtQ1N3nNKxmoI3dC4Fe4tTQXKDE
4t7E3pEc5z4f9q2qE87wfoaj3jw3BO4y1RpPqdXs63aoDoS86acRMMDraDyQBzBHaptQSlUbmgW7
0OMW1/VlKL42gXpz1RPPC4p2vIEhcQ4Jmp6oHzUYaWUW8RAaB0/q/pMqsRvC0SOkyBb2oeIICdvU
9HdIKIG+8RHcPbbgREKwRZniaGnBVyNvsERNu6CuMKGaR7jtb1aR77FGxdImAgSqI8H32aOf1r97
04sIduHeyJJfFb8LBEDjF0ou/m2xzDgYIX25W558Sm2ab6ng4ksK3SH9bjX2m58tZIl27C8nV/4g
6GiCm731SexRiOVxwXHD/CY/1FtqhdncocdreZqWVO041j9mOe7W0divuXbeuuKylJ9pzYVZfPpj
9eA6FTvPIbaXdu8UBS9bZt0YgME3+Fja9aUpnOe0/OnXaGP8iqQo+Pi9Fhnl1U+If7WOZas+TcXl
Og3RNLaPeKoOsp6w5YCSyySSJHj7nIvWeMNeop9kw0gdsm2QE1zrFumHjV0R8ZJ7k1M2HrKZZYfo
raeWsSVhr7E2WXo8EjwQ593emv1d61YnO/9cpbNTut/vwed/l0v1qA9mVHXmC23UZ6dnJ8dWD8No
P/atfBp5YLY5RwHW+200YCuKcef1cTK3M/Z456hRthKSuOZRMrEVgz6SPsChP2wdoh4WhqEu7hEJ
dfNDlIiks1z80MrZjIeBx0WMXA9TK0QgedeWoNSR/nKTtcFUDkmcWKlzLCQJr3PZ7AkG/9pkh0yH
DJAwWZIn6Wn5wXYbI1JaQijBYr/g67DCUl9V7Fm5vHU9/5cru/RXrvU/smwqYtOsuLH70jk7qm32
viJ2w2vW0M36hHTk7Fqv2p/M9669M/NwIca2ZP97zfzrilDcX7LIH7NdeQfRSsuOrbwfQuv+Y3my
/6Rg4//Qw7STUX4nnmhLtn5WxsjfsZjqTx60Oqi07qMq5wcl3F+N0l9q2pgHTa/+UJ11pxbb1CeM
q+daH/mp0FPNWRa42otdG8+CoLVdak7JozHMN5kZN0aj+57DYGjX+y/R2ilnafYr3+ig62n7DWOr
eMHYuxzz4o9CP2rWYpesY3PdKqoeXByhslFO6XZWX8VUEvrRdf5jXZXwDLZa3ninnkRd/UYVHLc2
htVWq/XjhKowRh6BRGgyLTvqWalerGSY8bPaTiz19NwOQ7mB6/BeRk1kOiazdX1Dv+f9xNEtwqyd
y0uC8TK6D9qRWQNecqUYo2wiBZ75t4oMBgNMEawKKXDfBH6Z4w103Ud93XAyl9gqsjQ7YhnsLkS/
mg90Sioe2/JLJcmNUWT+lfTZxeOmH7vJj7OOKtzNKnmuDQjU3Mg9Ahl+RqNlCtqirP5Gwmwe6pmd
D2Ea2rEViBcDCEoch3dXn1fM8kw8wasGJl8GcDnqs+lX0zknPgxnzz02oHfUqZ27/mXJtuFxSnI3
YPpav2orKmXXk/UYpDW/jsbDscVtKc94uNNdzngJ8qTmx8g7c0UojP9DdHm6G1OzDQfO9P022204
1QX5GYOYEHe2bcRoWp0IGqoYmJvfAG783yvvx4S2rLg1ldTjQhI+v3gjDDU9+8pEaQFiSo0j2/fm
VLcK1Wnqqf5IbW282VmK+A0xMQ+p3/8yk0nuymE9NwCj4D2Uhv/WK+7hydfc0NZH7wQMJotaUa+x
ENsaePW0hoqf6h3dGACxWTre45JxJJmz4R1Kb7APyoU2NcGN1g7CNJJwHtePeV2MKEV3SfykUanH
wu/QdpbLVwZ3uIkkxgs8aHKVVzACyWNfImTrK2/dr5yU8dhp2xV3pR8ZWyf367BZP5gJmTvljvPJ
uEsDQ2FzEpMeApejT1FclsgfJ3eORkZNO0XWyWnwfe3kT3TFMD3ePKPUP+bJNEIH+Pr7Rrn9jhOZ
tceGjZXTvd4bgnk12jgVthn+Ax194Ubuh9TPiVRDZDQNMjovGa4VLM5owaf1KH0T855X9H8na5xD
6ZfmtbfGfW40t8X/qJpMM4OxxtnRtt9GVhP66EmNmzwxD+adtrg18pffDPZ+XlO/C5I1mYMOJ9ve
0xfrUpD0FbqDYT8h1P8iDdZ5ayejJwcS4eTIe/axmnfxteM2lwQp5j7Jup50Jc25lpl8LXrnbsOw
nSOL15qntf4aa56vpF+ilci6k1upKjAHSnnyW8XZvL+RkHjeS6Mrn5WlLwgRSiNCOfRkpcPfBrVj
NFt1c2k9Z7nSnS9PcjL8eFTN5+QMyX5CK3XppnKMSP3ZOI7S+eyx17kUc1JMcV06CaS9rUB9uG4P
FVpx7llq/QGqwp4bZMv8BQGoaT/MRp98CtXKw4QrIs6nxNn5LVeOPnvewaMxDD0vMyAJwqLF0XjS
DD5LMhEANLFTPxJm4D5bqb8epDfV+3al2o0auTmfpvTXZziq5o1CzflpiX58WHSVK4pAa36UnOmc
RJn9W2twS1j1dEwtgAuS1dFz7f7K5CHNuyfAZ79SDGi1JCPzlrVjKNyDNTY/V+50NJLCiozFsGLf
G+TOZ1ZO2TmThOFLR3uG/u4EKYPWd9R3eaTJtPnFEwn7SCDLqFHAXjSVR7ZWbLeCzKRPfvHFebG8
8o+d2AtcoN7Zi9KvXsFwcLAWSLKlvr2awGOgYyTLe1Yb/mczj/Qtsym/lilvjmtiFT96G/3oRnYs
x84EZgp2WN0eVmVEZQtlflKy+t0SbpuHI1tOwipnYyvDXq1Kj7UM2UiQCIts+zsSNLDddDyPmZWa
sSs03diPBKyWob3Y2m2hqKWvw3b0adupVlL/V+orBWfRBJm+tLfGbdqnks+4r1rKxhBMWnlZLXvG
gdJI4xGHl37MrRrV6CpkndGcZ8bVXDrrw82L+mGpzIXqwWBeHFSVnfVhMyfzi1qaeYssviXuJuk+
6LlRvWudYR9rQ9tu9TDQmRpe1R17S7R+tGRQw7IZOUAwy9Z7srfS+ZOojLUgJTGXmGiLcB5Klym5
U3hnz3byfWuCTQ2lzEREI2r+hHhJZNSSaLuScJMD51IXO1KzotXYPJqFlpapQEA+e+14ylKNKD8d
pHl5djHsaSEtvP8z9benmmyot7akt6gbOZzNPmFkQ2sVcM35HkMyR8Ju9wQqd7nSVRtY2vZmIr5J
hDpOyidzSbWkCxAnG9oMAk6ZgrhuVW13TbtiOYI9Oi0FDVOhnZvMeu17I7SluQaQ7nYj7YhKh+QZ
4m53sO+eWtm0Q0igJJ37hj3U7/toFdu+t69djQU9JxfQTMxnPsXRdMZP2/XwlthxoUQWgS87ih6r
Al4yd/qU8xQWnrGvfaJlE9ipuQjG+SGldL2twhsix9ECh2wHQC7AXbjWCfUtQievuGLmvDEjHBt1
3LMy0Zf3snKf4VhGZj3v8Fq92nod5zKZ2A8d5upPOXChTfYcuLl7c7ahfaUznO7xYkwjmpa7zoWD
KxzsaMrKGY1Mcju7meuefMItwrwodkJPf81p9scy1vVi5+XBWZ05RIJBdpmJAye3q3emF9jwGCwG
RQIV0Bfr3lnyZu8I/9zogl4xc87Ccn6J4V7TTXlG7LjwqeB15AG0njZ3wjN+PSskXfPPalJ8ezDU
btzAsdetS2hgIjx4yBIRkjDvMJlYZjZydKt6rO8HnoOSHG9NsUaiMezAdanzdEd8W10Z5YW5Y7oX
1z7mHYFhcOmJg27v0P4uiVRJo506N4fVTMEIpZ5JJsuH3+biPW7CuBJvhSjLf2uA7ocawrgbEDp3
xwP6Dc/FCu7PY4uXjG+3PrTpSm8iUlJBV56KhrWW9WcAO2yuO2LJsJex3edVWuLKIp7L1V9sp40F
2G1zcM6Ln/7wxEGCjdgkaiPPf920+2xMnI0ZQwoqALB1Qe91501MCPAz8ZZ0zk1qRkp2F2vRUXu0
TGuv2uVbz8prWvCJR3OhFXBje11+ENIRUDfslsrjcq8fiuTSZ9kSDHlymqv+RqX6UNoMiSFLFnGT
iC+ZO3O0rfczPb1NjcIUlJNm0CXmcV3bLMCBHOUz/j/T3tDpa/umYI9WonMMfFqYoO0JWuPWfy9g
RyVMHqNpgb0AgHfZorQyjwZ9Pz1i1OoOEVVYpdhbUTM6C+ZPPF08jeRnT96JUQ2Bd73H8dODcdea
8jCm48kl5JDBIRTAsSMJTGNdiZdxFe1h9pqLq9eH1Xpi8kjZPy+7ruU2STCvrXODOYxfDTOw8VSV
9LfIboMRrWtI1Ody6NcugBnDBAuZR8jw72kW1W4oR941JAXj5KN9YM7GoOw4pQDRtPmG/XNPcECU
ut/zLGj0+oTL3P/tIeu0CgTHVfmn6xMG9vY2XvXG1J/7YZ0iL+s4WuVUhktBPiSmIlIlbDM/dAlK
M7hdXUAf9F2Zitcm4+lutatbc+BVC8apaYqwtCYILliPnjIpIyTLX33/bghs+r7/CNYqlLm/8yS+
nkmVO1SFd9+bRRxLfvFzEbUT7MjZTiLIUf5s4GT86Iw/CBy+Kc7nYDBkH2uDeCobKzmmzgJ4VPLC
S7WdF5akXqI/1aO8Fg4jVw75n42+PNKBHOt5/hiW/qKvH7453BqJnI4JkxfPQ1cfQDF8FHmxz2hT
3I4/SocipEr6U65GLtxFe9PMKwFG7DRQ+OvqDPkyEDW6roKlqw5Ftr6sZXPUcnEg6zg99/y7WR0x
0gDFeqrTdddOe62/2MypKILskyADM6nemDsEZfIm54fJ5UTxthfDVEz6x13u7yfmot2ItXclD48h
y6J7YVKLKyuVIFPnQn5wFAXUHFiBWGvg8/D6W05FuthztLpYnTfryXXeMHWGhvnlrD/L4Y11C80e
7SD3wYCDsd2Wc09mo9ftBvE56BpLdgP1xMiyg1tibB5GjZkbwpmy4Uyjn/xYgLGFoq3Om668oMv9
5XWwVytSZIfEJtuasDLF68TufNcs5s321HqVQ08fYuLM2cY/9uKdapDAtqkeK1q8nY+P+WR37Bqo
XyItE8a5S6pXezIeZKEde5nfn+qGP1nm1zSNJBxmXrtdbCxym5Xih1PeIdNpQ9la49gQz8Vmu7EL
MK7jM9DfrW56Ng31A0c0anatV97VqrF5kuF1EKOzXhhn2dWzVY1/uIKYfnhUMnamLugJsVWW95N8
XMVjUozLHn8LMviSwQfHLxuNzyRNJxJBtuEZIICnNQ/kDgQVBtGw2Uo9NvXpj1LjfhDU3YRzMMpV
L3bJlNilvZGSK2TZjGhL0s9xtNeLNzs7amz2dmCpujXwHdcDEdVeTPNp67lxzX2ZlysJPIu/QyIy
x8bivWIuiYj/O+uF/th173M/MemuX0vNw8w4RuTGiKDRjdNc2Lu5ZtPWbP81PDXX9JTP6XxwKpHs
GIkXh2ZLCWjIBvfB1hf3iNv3musOQ90uyvTs1jHQZdyCzMRv/Ocapzc9jbPwtZRkGpN33cJDk9TM
lny8JO3d06yX7DsAh8MU9YvqmibnwnTUoZrWlH4kkdjC2v7Z8L3PIk/z4zCQ6WD0OXZYxIin3CvD
jN9CiAzAu/qyPtZ5i3NtJy2iJJHW/Wz5ssAxK32vb5WMHHO+Nb3XxD1y/duSZPq+87KzLUrU1UKP
UmeIp7Shv+uaImpb+zjZ1XGSuHjsLAk7e3hnpv06jmhQ27uL5553E7BaqMLFnwjWEtRNGNJ0ag6h
xoeUevp1dYn4xBVEierVt6Xwv+vZ3hvmhCVc5HvoeB9rpT0wZXgjJ+aApelgdOJ5IxM2GnXFMMuf
GPw7JwJCny0qPjWwxkXfHGSjlce1HN9qSVoI0pDQ2kabuXCO3R2MzNUYRjN27HmK8db+zaiug60Q
/WFry5/ZmlA8OlxlU0nJhXTnuxDf3iafPXRJTCPmV2xQV6Dcb4ImUmMyv88tCqoUPNWONh+zunSO
NapDXK52FvadfEmADOesKrbqNBD7vPeH7Fcl2PJld5QNl2SqvwBYOzYbG/qWUNNQX3kAyfAkrIIH
PmkjPS0vmoeomjaB9UKtNdnJnYoT07dkN7fTup8kdmNgcVWY2ta+3bYwc3v+zYqYz1XzMW+lFm7V
pr+ltTCCZXYfwOtS+GAnDe/NC3ZsXPoN6ImJNSzm0/s2Tj5zCecBEWJ5CGbX3ctm/tMpphfKJcMz
KS1jtw1pEfakM8Xp6vQPZWU95sU8EqPIY9yPoj6OfVefUmlxFHULEZeqJ0NpsLyDa4w/kmzrdswy
zGjukyzShnq3aMYL7+NTnzPFYcRFzBiKo1huI2vfjSFZopfLJywDzHTzOtPE9fI8V3rx2+1tcLcy
608b6bl4MpXNcG81dzmULxx/uhPnm8pxp2XzUS7OcNRc/EF+U5dhW/b3yq8wQD0UKrwbjCJrWQbM
dwgh9Jy5rALuGfcp2WZL/qHVlHvo6PfGhBzBtOYqdHuCCkbRfaZsk55MOpFIMKe6icVuYiZKRWjK
SotmoNxXa7NZZbQTeVPFHdjkFy+r6l9XL/mqlK7t7H7zL1SNUFxGtuI5zrvQH+7KRN29tvTG2IP7
swbS5YiNrngD9Soug+qcY68YdaMRY/i86k/mfc28dRVcVLPZ5/7Y/h7xDB4Ws9cvpkz9n+s8aB9t
2Syfud5s4JvUykg0ZTFQyx+G1rh0QdtD52aPa2beNAAZzGv5AQR81ZdFWjNzUZYZKFCDZpE4sQ3/
d9lZUeZPTeyZPR7usaYuyksf9QLVRE2ZjpG+4BixKxganjm7tzS3zaj2ujcXxgmubYHwAOdzPCxi
O6SNv76OC2guARv3DWvrtTb0/Af7FbK4cYQGBrbj2uV3SDLFfsrz7ujlpIER6IpNFZFL4uVkfuD4
ZD4FkqW2YuSH9TEbVyPqrTk/tlmxQ/VV3gdi1zap+kcoK9+JM1QxqghOtGEzh3DOqCiwTAyR3/Un
X7+sqf49MljINGOnISQdreY+tuLtQam/mIFSloW93XkZdChobVW1B9z91r8Uo/8tYdb/c5IrE6X7
/11ydfpu/sf1e/3zfyZU3b/mX6IrzfvnjjY1gan5pP4xqED2+a/AKc3/B/G6geYK7wlCFfcOY/13
4pRn/GNgqMLAA79LR5WJdnH4V+KUp/+DOhjRuGcIaKn/DcnVf3EH/7fgitkSbCpsanfqqg4I6z9p
b7kNvBQl5EbI1Mb7QyOQHoGx2LvB9cpDViUe/QTGgolLt1cPMnUIBoDTHDGMhm9dHTQtzzn7EmRi
wSgdaITZOAPw0RgVQY/y/PxjcjQXFUXuzT8qI8u9XTYmC4nVhc4EHuoNZIbCTNV9mQ6qnMxxPWAP
Rpmr58tf4ywZDy9GxU0NX8RXbNL2G/JZSQBd13wX27h50F4K9ULJF43eioa1zAf9jYlsWvOG+fV5
1vStj6xMW3fDJtlI0d+RslT3Q3aaXaf4xRiV2b471GGBP+fULfZCm+d26h2cNFiALJVyPyDVYsep
G9W+8cdXv8nraleBwsjgKVy9wWQXKu27nXGZN32/8aZ9m7SqK8tsATVKDub30hXjj4bt3qGdbRk4
Y13/y3bw33rD/j+VPtp4e/7v7+Hle5z+I/Tt/gX/Vj6Kf8jfdSEagpvSeeT/1zto6v/cibaAbQVO
G8Q2eBj//Qo64h9cYbiHTfQI6N3u1up/v4KO8w/oSFyWKKXx6GDv+O+8hlgH/kP4aDMth23Lj8AZ
wXf6D6FyuXgQk0Th4Udxmr+1P/pfTY1RnxRSta8sLf1TNpMkNypdxFfCFvLOOlHLVZeDtHfYPu13
t9/wx2uG1tNeFqQoxavVbfti61Ap9cJjok1p6CGmAEw7BK1dsSNK4JB8JcTpqrjgBWAytyjITb2a
TBnXQKh4mZxkVQEyp3aH8Ssxz9ZYMte7e91f+a0RXk88+/Jrsdte29eOPWJ67sSAhAnt0xwiuySe
VTAZZCLt5JKFqMyNXZnZOvfxkug5DXBVfFqVYM5hu/fRx7DKvostIl2cAPyo9V3lC/gXyEp2G2yt
3esHcy61U2JYK9qreXua/KT5O/DKnUqkR6zV5XLzqq1/hmGCaUDnSlx2NQJSYG6tIHDNUED0LFb6
9Jf1+uCYK1No2ijkbSuixnhRXXb02Z7W7KYFKqDGmVhUQOfxd5Jp3WePGDpjldh038CQejcYS6ps
lAc661jObhRB2YQjN2YJ5/3uZ40eFUYjccgoPZyrp9yNjp284jQitFz9ZWqav6c234YiUrglMEdP
88KC6ShECX3WrgYLdpBZSM/e1s5GWu3XM3KgnLlz0BBjRtY88Sd1hFhcjViMhvR91Au2iH3d+nLf
E9OH8qdwif7s3HYeT2gSkSbZG9dE3FTZfVRZAiELk63xjvPajCpMp8L4rUgYPVmdVouAhREan2kq
UTtU2Gr30uTj8Oe1mK/diZ7OrtsmdSLXDYpVnygGDmWSzzbTinpKIkZgTDybfuz6w4R1BFWIgFO3
QLNhvWhOkWq1Fd4jpbtOjDmOJ3S+g7qoyWKzBAKRn2HyJJ2tcr31p6U5zafNyJRnRrTLTxsDFfwU
e9T6mJ06s/tR2Qu4f5XwKPVrzgzYVE1z6WFKQX3KB/lsax6TImODfo7IuPwNYk0bQ+4p962uCzeL
S8FAkT8V1syYbOkxmDEIfY70GyW5hJXLTeHd//QtxBaKYF/1yOhbpX3Yqyzdw1Sp9C+OnnmFvqdq
l93ekJePi17CdGlRUCLCXLp1n8m5huSWmBb1udln78mW+qQ22EXSI1sC0hIUo7W9d5TyOQsAtFfh
uA5Gx+ijZ6yc1aaX7bSSlUJYQ6zgKqW7QaBUzQVivbknC0L6449FSesjoSZPIsvYaP06pobD1RLl
BHpfHwTi4kLP6lNbe419TFP2RkfsSnWxG6rCFndyGoOMqhjz4hGXscJ+CKbECIdh429uoGVk69Un
UkAG8ZGdATBK54hJrXD3mqCkCDvfZxQj2Rgvp8XIklePangN9I22PMq7fHoWvWiNU67ZVMRLz/Dr
Zen00vgxCLMw4izH5hBiUVg6AgW24bPnQbAD1BHEVGI6mFiYrAX1PKXPWoiwcwt6pqAjya97zMvM
SZ7T2WQ9lCXaQHuOTme+qBXN476eGII+lJaf/x3BX0xBVvqTz9GDgCqw8tIa9pO76e+Y4X0Re+ni
/zHTLW92s4tJKqqQqqr91JN2dVgKzVYB7Cjv5JaoLo8ahPZsJ1Y0Ji8biJwkKll56ahxCuamFfKa
v63mTb+GrZzas6Jv8MiocMaPpk4qaDF2b0O/mtRWxcvQMuhwMEaxCGxNBMIsu9302VzrWLhW18Q1
GeU/naReVoSBXCDh4sKSjjrhbCa8zdx6BQ+WsnfSDQXyTffAJrbF1JcMfvXkNEKFswK+7fAh7Wr4
ac3lmJBCKAcYhUmrMWUx7JbB9qghokG/IaAhLSjX0Ym5LWEPG8y6XlVg8TRArn8pM5f7yiex8P9P
nNtH6HW+FTuzwQmVJyw9eYDKSQ+ELb1Y+BOGL9F1NdilbPHzwMnceTz0bHY+c458Y6/Rav/sdfbs
HBeFq0e9iSrslG3JuB2yvOx9VC7d+GvoJb6aZZTbq2YkyeuA72Bg/Su+NO+e0FjbBYT2LHVPW9LP
PxE4pWdFQqgVYEaAaAWdI2Tl0b72thiv8zDUfxXcDrFnU7YeRi0bOTH5Fr+6wun+QuFjn1sZusf1
QcijSYO7cXfNKPEW4snS5QcHtudi5HSLT+aSxvyqFYa4bcIdP4Q0BuQq+aKePNv+n9Sd2XLkRnqF
X8UvAAW2zARuq1CovbiT3bxBkL1g33c8vT+0ZsbS2DNh3dkRCl2IzVaRVcj8l++c04y7dAnGtzTW
2I4GhCBz9PIp2auc9wUsbM6OuAAyL5n1aC6BwCQWZYVKcDEL0tk0PToMnLmMbtjbuPQ8lX02hV4+
pGWwi0SGvKwuqM0xQ9Hdr6QSRQrnryD6SNt+cYiiTvRss8CltL4TOFDAQzVZ9oYDaPnJzzM0GMYR
VbCfwX/tS1DoCdsBxKzw5kUz3UVNNIc7mReTi14PNy8yV4cCm7ESpDBmQgAlokUR+O3IOPx3fdlf
KoP/baP5JxXQvyyY/w8qgBDI0DS6LDRd1yA4FaORf1cWb7O4qn40XVn8x7HNPorvf9QG/Y9/19/a
Vmra30jhRM2Pd8aqvKT6/Vvbun4JQE1aKL3pXdnj/qNmNvTfLCa6KLMV9IX5x7aVLzHFNOk5TXBV
LDmcv1Iz02f9qWb+by/9n8VCbogbY9zbybHPzwC52JT/yAfUBcW86kvgwm6pInXJm+vtvLzUIYwt
il0vEaxEtyI4kZEVUbSwbrN3ZXpQ31KWEfrRhQ2t72VwW9w9UiA7Iwz8zekvifoeD+W2mHHy6r7V
9oPBZz58HoJjFEJhbY10a4gPFMdOetP6G1Ki2jy38r50LnZyP7TnlH+fteC8xHfttHcc0laCswFo
ZMY3kgXxG16oEG/K3kNVMFz/VMUBJm90X0V8V2o/UnC+3r41zBrXmTsEVpVd8+TeHo7S8IcAseJO
Fs8TwhWqnNrTkoPZHKPxw8TNkwSujRFQTvSP+fwElLDoRy19M5b3IT2q6BpwJHZHOZ/Dcd/w94y+
rA5JthfuRWLdtmSvrvDMdEtIUEnxMu9l7NviLnIvrCqS7NxWBwzLrPE6D/ezvsGqI4pOy/BVK/GX
KoCJfQuBFZ4w1kHh6rF88UR40KbT+k/pL/ZbND306XOFRktLznl+LcStsZ/q9inIrknEYH1L+RUR
Z8pmtUZx6HXJfpYnSB78Es30Whm+We3r6O7Xw/KXzpHnMuef/w+56Kse/V93yE9ZOXyk/9wj8y3/
UAcK6FOUt8hy7TXI5O8PvCF/o4JfI4M4Cwx8hWhf/9Yj2+5vEr0g/41AHfJHBN/0tx7ZVqgDmSzR
I1sYWaynxF8YVfGN/2RfxQtCGchLEOvMimNvbaL/IDdv2zmFrUDnEzQEZnxdawYeA1cfgKaGFaCq
GLew2yUVI8Z5QGTfnYT+YwG7UkPPzp4FW7Odf2FZGvvM/bKyWvNKbQUrv0VPxLR6ZbpC8h9egUYt
NsPLs6hobvKVAUMfl0NNwIWN2F1gaAUrhm9dch7sNPoyqgGSrEk8BjzhJcdk8wDZN2HVORSoX2DQ
2P0Pr9XQsmleCbWg6rRLlRCnsoHNqRkuKWuHAANHnpqliA3o1uivw9pDhe9ZpHyUcd/GpLh30/vI
fq1WWI5xer0TK0C3UM2xQbG/VytcZ7fxdDf+Iu4aCkTOI0N8hjjBPeIMsjyoJJJfMOejq6JuRV6y
Qnx5MkrcE3HfdFfEL9HhVzHg6E6V5Wwx4Ripg+lJ9T5xDsGKCdZVJn32DHLHqq8+jBhefXFXsJAc
GoNywWvzaYRXdHQ/XzFEboblVkAm9qoiBx4kLxt2GJ5PF2jw8ZyvOCPJLx21Lohjv8KOAbND2Ypv
Rip6r6NavC8UG61hBSTRIhjURfDUJfCkY1UGY+2Vp4RqexhBLE0Ky+20Upd93vIjrCSmDPEALVc6
szKAM/O88vQGDtHhx45XlhNdzrMmoDvdlfPsS7bDOFwUl8mEAhUWIoJxJUMZHDbbWrbyJVmxUT0U
91oXBFutVtalXOnSII4p/AhoIjR7pU+x//sWJBXa8jm3DqlYtJO50qqA6+UH8iMYEex5cMV8kFpv
XscVdh3c7mf1i3/Nqt64y1cotpBld514XTttRWZlsejn5RdHi6ds9uiscO00DOyh07DYDyt6i/k0
70c3da/GqEbkofziBrYubxbULjLz4YyKIDwPK9Jb4SvumyjVIGhKukO6zbwGAXbGmuJPNBD25mSO
J+QMpi+tyH6vLPwZ22h2vaip9Ouy4sUWYkpwh9oEDQI+TkqnvtLDQiR3mHAX3E7T18KcsEVc0eWy
UFDMSDMNb4Bs1vmW7TLF6PBwPcg3raXbaGo6dchijBOHFZBu3AlKbPUZeS3sZd6mrNhwZAaqNhfw
6nAy1alfkWsNF/AdTq/BS/6LyE5gs03mW3664trdCm6PFOlYl68wd2g1xyCIdWOjVti7ySrjaOiN
5dP+fx0VSHjRQV4RO45EEV58+kWO6ytEzqfnw000whmWqT9FK2purdA5Wt92C5YAkl4txT5C/bJt
9TL0p0W+s1DFZ1JfIXaaaYNHJIn8HO/IM2ag7nFkF8jaaiXgl0Vi2b1i8UuqEdu9ovJsWZunPI6H
k76C9NGK1JvxMJwFDMY5+EXcj4b7LBMgfCtkBkDFpvg1rYy+XHH9fjTJQlsRfqYT9gcyY7B+Cx2c
O4XNNluhfwEXeXbMVe0Sm+YuzOwLYTRXsYoFTOk8tqgHtLhlz74KCpStVZdoFRloqA2WVXZQoT8A
K6ShWyUJGY80mC4yhWkcei/DOZMwKaZmzSpn0LQRiLcseQd/iR1W2YOOWPTTXqUQUzvFOiJj9VT8
Uko0aCaCAD4r6Uem76ugAomgzTPRhRgjrIKLsiKuepb6PR4Kn7F5sBEX72Zl+lpvv4faQcochVZp
yo2VKn+q6k8bt97Sz6PxMkc9WxD8YZNNocXaI432cmc50FtjhRhJw8lbuazpBhbFOsCYxzK+2kUN
rppDNTbHBiNhNI3jm4ZgeKfr+TZmRboCZWJDvN62CZN7qmwUQErzLDMdzuyXi2MvSd3pu4LI2KV9
sp34joxxZBxiQANkpfmtT7Xhfuzj8E0PUBb0pvZOuw9OFArnHm8di8VxseLcXwqhjrW5ds6z6Z5G
2z0w1D7pwuye1JL4RpT2e21UR9WBpoaaflaYGaN1CeeK9DsZe+Fcl344aqfJcn9aSXIvzDRFiAs6
OE/hh07AwU4zRuOWxAhxbBnXrGNFv2kaZ/nWDSAfiPYIRZfQTmZEyIoUIAKpDm5iBhJrZYA+Uc/V
T6yqvkbVEO5sLTefwcIp2DNWw900/mBPNYE4GdEBOXh2WExNfI1lzB65omfVGAVu7No+D1Xo7EqG
v9mm56wCRhVMsYLpmDiq9sMlrS9O1V+nuZlPimFbYxkPPGS+wZY9pQxPyTpabgaOvHc9WZyuhD/f
leZgHedlZF6MjSWt8ICyehroximRYeNp56Of7hAML8KAkclsUj0VsN6tHLP3sgWYDPVQoVoerSN6
qZ+IVjPfidwGjya3dJ7SKrC3Ba6O2xYm6qw5rbZvOzQfwMuYkwRaIB4h6u1b6PbVvbPSv2FXIOJw
ovyR8buOJs2Vp37pgitTDenXNSm6y5yVZ+DwGYANXmca247JWKK96ENkbkU5jv48J9x23QIQt9Fj
e3lxwzhBDudU7Q/bmRcCEefaZHA3suHmnvhMA6E2Suvsk7s652fMSV+Tpe/vE/bYNEXz+L3AcjXF
9NQOzwwPQtqT1IHZQgA/DheFisy3c3kQva5jY6DXRx2zFV+BHtpJ9CSq0v6ejja/WK7sI9mf+QXF
x7DrW3sihRHgkyF2hpY3k2tcghbcTYg3DjVFlocGxGHW6oTvrbZQ6jlHEz54MuezVAB5tubLWvfJ
AtpalWDTz4wrjftjnRSHxk3OPX4Z23rh8B41C491eCaBQ14cztapHCobknNqPSuzUAz32QV0GEcu
9EVpP50A/auHGY05TLeECsnH0seA8RuDr2OAQo8AZ7D1+X7uzjFO+gSK7y2iMlQSfmV1wAxsjViP
ixvpDOQraPO5E5CmJR/kfS+aNyNdroMiB6KEUJR608KXNtsFwg+brQ+XQc9WSwdtb7bgt2W9JQfu
kGv2MZuXwsNlDiGQ+y2iafeihA8xz4gf59R9LHTdfeSEmNGMn7X23iGijXlGjenqcJV5FlzapnHn
x3kWj07Q+HLiNzm1huUzB74ws3xJXSPDUGdg6KiouMLy7MxZtY+LO3dGKlAuYt+G4FZzmTckyACo
dbOee0U4fG8MWnNrZHima4wyrazezCjxQ0X9vWFrc3RC51s50PzKE44D15yye0MqerLD8O2xASLC
U+Zs1QnpePyOg6yzeGA4ZCLF3ZjBLFcW9vCVGyzbmbROOzRWbu5gMKXzFnqJuyDqvkfjdJ6ibsCG
LJe7UUWvnW3tUr1/B2B/KrvsO9KKnwF5a6OeHKKCWIuKrM0GLp1lCYAktgAPQUCCxVLl+UXTZeVb
A4VvPyBXnjvEVXp+skPTj3psG+qoj3ft+AsKbq2NTIXz5PJe0w0MTKmt1MeFI2LVskF1X78uc+gP
UXwLRchlCdqkSkdyO2cvRYngd67q11CZONx5w8R5Oou8e5hQDAdGeGTxUZ4MFL93Gub6WP9wbGrD
1q0+tc56HhYMQVFExxeNJ5lZxKlqeZum/tA09XMlYnNndOjY81iADWfJrRBFg/qnEIc5Cm0WClwn
X6oaoKXNNfNntiTiPZsCMly1Ld4aJ6p93tQSzXGIPNuSJv5C1S3lY0hvgR5UZDa0IlPXiNNfNT8G
nP79EF0Mkmw+5aZt+1atlh1+H7AHcQFi1+D41Unjk5/uhO3fNR866SnZDnf6kDovnSPZAuGUf1ON
CCiKFmdXa2SxpPy1aC0b5iJ5374ZeBFslTusaL/hR0tW7jE+Ii9CNOgCFje/IiOSL06qg+pKWe3N
UpXw34+zNfGyUU50jicY27QYKZD6jvdE90FCI35NDrsdAGhdzhdsMFhjdltpm7cyiE+ElBy0cCgh
AuZyE2YTQ2tiKMIiPrVwhHhUfZ0Z4t0lHQL2Mh1w712PqnlI/XQMd93o3GIMvM6tjboQjMy4UqTI
jRhHfJqsyZdZeZ1VTzbFQA43zustEdzgxbZ1HJIMA51lZFBWO/fcCQjjl+DcjV2J2Uk9vdkBcTJD
Pf4o+gQbEUxlNnYXnNh1Ufk32rgZwcToAZoJ1wnrytbssaszKCSzkzzflc2DE3/JBjYDS05wQi6b
4G7QO/mlnVuSzzhfPaXZ7S7Sus8sjpGlWCE/V2Yp38XLqmW4bmf5a6FjBJK58idqtyezTB+5Hr0i
xgabB/foSEK4GlPqLxkf/A1sHw92Ns9w/zm3MIPrzTLyOiuX1ejYLQ/w4UBSRfYB/MiIKJo1j0g1
KgoHPwQ9XsxvpBPuC9p6NlnZdizEnlC1U5GWmacZnGmhU4W7UFT5GwgP2mjbOLVCQOf1Fdeyw0mb
qFfTCOMtbjEn9srbOnMvkQlszsZ0OlYGxIpaOGVZTD8OM7tEHL+umaN2nGjB6jsmN3Mm4l0XKLbw
rClGxvHXppTzbojNb53Zv1Ip3bEMDe7VsjyYIj6TSvHVTGrbQ/d4GHJheo4TBJQpibGPDP0NCNlB
QVxQqDtmsKtJt6I3Kl8x28aILIr0qyXhaqmAsz01aAWJn8+n1qpXRURPMopAb4TvZv8d7SXqGp5b
pMatmznHudCSLyjPu6tQQGKKdQZitgXBfVLN6qPIF4JIpD0UtEc4cJhJHnzRlsF6WxCTboTEEwDR
z0iIILKPJOzLNaBsQY6au8emWaoXs+ehC/LWAtqTU0oShaLinAeDXW0yI5t0c/GWa9lo+70bf4mS
jinBwrFNSJBJLIbS5/kma2um/C6KF1nb7/3U5kd8FfJTXZq4llRs6QZcsSnoWegTCoLKFvD8osW2
fSSGTnmqK9WDqQclM9hSP3IMxs+FkIlPy6fd3GXmGladgt4J7PbWWWaBTkLXPsYg7R76zi0YKHfi
p5bTBKbLjMgnAaev27A46GGG9bwQSwEpBAOF1q1+iwfcfjp9SY88jMMdD5SJz4gMqPOwlkAgYefB
kyECDWFM2TKbrYr6kXjs5L1vJWjk0oiDiMyET1mrPbLqX84OvcHWbGnym6oQOyvHc0mmgeOHeqDv
MYvUMEuNM18ZRDVssKGKHlzWfvuxATxwJ6M8I5yatq3Vys+mstTZQCd84rdI0lCkFBg97kUHJF88
iINlZbu+XrjXp8LOsQZx0EBusLfHKi40J390rcav+9E5p+nk6Nt8IG6+RZ2H4G5SPZKa1LhzItSf
g3I0csmDdjhnsZBf5Zzr1ybsuu08iMxTdVqfUjhbr0GMfjSLSXFBpYHv2Gbywjbzo2aY9wBL8yE0
xoGlrbR97UbNUQQICsj3IMgi4rhKiWJb30J7J/CSTPXSk2HvwZ1fc0oW7CGY2QXLsWS/OXQL6n/6
fbn4KYEsnYieEZdh6Y+vB5Cw8V30yjlR9buepsRyiLXaOYiqqvaECbNNgCv6WtQ90jO8qPSCPB4t
tCgzGa5p90UbdS5Kzjw6aXobHxrNdr+VelmBzjfaZ8VO2icEr9/LJiJHDvtw84XoMflktJB2ieZy
XCl23kURWo+LzmhpYF6DPK8JsWph4MD9j31GDjVeq2kgPmcEeDArBTZiZm/uIGKcwwJ104myQ2/Z
Wo9BH3IIZKuKM8FX8Lisys4Ciaf5S+zZTavwM181oOkvOSh7QaShJKWx0RerYpSlvPVmrSrSyVkF
pTDo9GPlqjO1V8UpK0TEp/aKcqegBSAuNupUBQJwj5tZ+Wgzw2FIsOpYx9JG0orUIPwy/hK62pwJ
T5FM0C6KX1LY9pcs1loVstmqlf3rw/9/u0T8P7geNOx/S6te4h/fou5H0XY/4j8Tq+v3/b4IYKTP
7hynQMEmgOH+agb4++bP/Q1nVIb9TEB+3xD8YRGgfmM6DSoExko+n6H+C5ZjEaAzJmYeZJiEJrND
+CuLgF+Rqf/FrCpcsVlb462zorTy943DH9cAvT4C0rLr3lRm3iCAndvzgvMKo6/UG4Ou90ORWbdI
MJPp7HUSOaEOtoo5xXuyl88KcxiPA6C/LiVD2XQZtmYXfuJ89sXJGXmZIrd53MWdi+DWS4OK+g7V
wZpDBVTwBvvmQrw55jGt2Dw53HxI75pk3FVsbM1NHQc1O4i8hOjKKo9ld+tNeUbEidYvL1peUlSl
pjpWeM6jKRGSaEyn8B0ns+9ARFfJHVlcADj3Gg7aXCwj/prGCBO+Ov50RRH5Lh5je1Rb6tGue9v7
65/5/3nh9b/bmP/pT+1/lLeP/Ef7/2F3JvjA/uvd2bVEkT98/HF5jsf5358YSwfWtth6S1sXuun+
Y3NmStZj/EdCdUGseXT4lr9vzpzfQEddh3AKoXCrWZHUv2/OxG+McZhsOmTT/06r/pXNmTBWE/w/
PjKs75WFF62t43CsOLb/vDmrVW33cWTHHvL4i4Zr5bCz6U4ekrTGZXvETl1jJMGdYdrORkdAvmPK
MWwVnepdiuo7OZSx1AlL6mOnpICOOpO5qbLeurDEjdEZvlsgQJuuS2pfbyNGZyqkl28n8arj1LAt
m+qM4iX4kugWvIgbJI8LoJUHYHYVUnP3WRq2J9gz5oa59hOSeroacn5iI/KdIfZgYSI/gVfDXTPm
Ndoej7agrhf7FMVhgoLB7F8WFEk3coVbT4XWqN8L/GUKzwgH9FCJHpiO79Sj1jFTIE7zea3TIn/U
LXFA5E+t0GT581AaOF65DrpdK6FtjcLRyj23DmblG4OrH0ClcMgsZkJ6zFAwa4mXmTGiLOcrC4XX
bs61Zm+aM77JZRsuu2ESAbGRmrI3RTzFR4OZc7CRiWwx0yOnjZHIi5lH5psT9vZlki3j8dE1+GI4
hxusyBCCGi32nL3VkxqTArGNw0dGklPMRp+MWuLK1F025BlC0SmQxJJNwV1LHugnRj0jg3IU3VMl
7QMjpeAuLKxoIE7YFS8i5xQ/aCwW8N9UwfTsaoZ4aO2MRrYTwvimY2HnyZk3Z81wa08Bg5Ft0RAS
t8t0l16v75GdiFxlF8pOgR9IaGMtUIvVuNhOdrVTDd84hNNj0uNbHzdN8c4A0d04IY5yG9Gghc7x
UDkPHbZSUdJod11ayf44usFwVmMuGgy/7JdgffG9lNsubDnR2QGjbDJN+Ti792WIJB7vt8H1UrRH
7yZAPwLrZMtOwbymw0R0n6rqGAjSjQ8T7BQQAewypm4UENqEXLvIJQ6nIZgmgeuAUNTndZvCT7Vo
mrtmapGPk4jU5v15Kp23UHbAcnNIHKFedhtRjL42xlifNbYX1vNVMhPCdxGhaqkSb6xGsXe1ANAv
KOiO0fgVKts09BJE40ZbpzWxs9EkEyTsHXApvPDx8qwG9ixLVQL9FRto4BHqIGAIPFEsWHssJhws
nwa0ofO+si3h1fbgLxLHB2GYEhAEBnhhYOyBTMbHKkwuI928mz6MWSHwJ2FypHf0gtbazGJO2J2c
GmsCafXaqYOr3qB/ehLR3OzZ29abriexOHOn7iCm7BWWjGgNc8FCslJPlpx6ZPE6i7eQb8wnK0Wk
l+rA3y2uV7PSV/+Pq9HLU9LZFxVGb0JNvR+05pYGBp01OyFhvCCnqp9RkSt/jLvHTHN+2mVon8dx
YKplJ9/mJd9asRtv9dUVjOHdW+Vad2nG0WIm6Q/HLr/OeE5uyrriyzn+hJAJ26wOP5PcJYAB95sN
U1BxNoJsOua9/DHDzQ4Rb0jrhAOpdNpy10yVfRTMpmL8mHiJhv5DMJb0p2aUP2vRv+eueZtGY3nF
VhuDqkmUT6DhWIeHleJ1wOO2PH8/BSTcOgQxmLj3w4Q3VqiXoyfTpNiOIgPbaUHUxyC+LQvPPqM0
EaBsJ6ciAuofspcZH7gU/8S2ghNgG35X4HPTGSm5fENwkfMIldjmAgtVFhEWikCrNx+WQVsetEVz
yHcJf/RjVZ4y2uyDZsRyn+F9Ck9twvRUoZpvRpyNHxbc/7lmbZ9V5CGbqnJYJJV9eY1H1hebgifg
VVRyFblpWfrUKSB8lDNTZnESWaGf5PTAVm0bO1OkyQOfHLJfl878ij2Fcyz5tO+mEU4KMxjaxryr
nBPBqNVrhXcOJ2fE2evjugVGm6OK2TgmI2AT17MWHByAcjc2DJxGAtA3TMoin5WgcWRqSMNI7iCf
/xnOuMxK2IyulR8hfYyPfNBe5erioEo3wkQH1nWB8mR4zlIp2rXC6DEFoQgDYnXzvT5UzS4bpoCb
sGeUkSrzVtVudaF5RwTKtm/1crcvjHOCHaAJ0vhhDC+sORsvxOSnosfUrEdSlrgtpjG2hdcNKn6X
86Lu6qnH11HkOGWINAA+wImR5/Laps2XcT4OGa9cyOZgGQUWyDK+Mm28L/u63DU6fzbIhuWMpiC7
c0baVa0JmmZrEZHmZVChkAd27jm9ND0zTGTnF1CsHRYMTY3rZEEwK0F+bXmfhYbwMeUI7peWAy62
CkyELM/sMWWxZHmJa8FnNcfuc5iyXWMDSJPj6bNP8Kxh9PQs4/7TkKQKM9zN0WDtgNqnS2DWiV/0
PX48SYtZpYFXBra8j4HkIlLiiayTz5g03i27aO3QKrfZiwl02CAJk6XCnLjZDvnAvWvx0Zuj6kYO
xr2lu9XJyuzu2E+a/ZRk9c82NZgGGuWl0oaSY4BYS4XX5bZPbsqhZa1LCHvBJ++x1vihMcxcnghR
6DcLA/FLWBSajzCLPapM8ouySv2+kDmJmQIP6CzjF2/mYX2XFHl1r2UYbqo2Nz4Nh+aiLIKBoLA1
0jqxrzFuKW4xl19No44OsrX5PPbma6Mt+IuUFRcaySQmoxrBIxEFB/Jolk3PMvmh7pvwifF4+Eow
+c8+5uYxx7HbTuUY3OIqZZrL6GVT5z1+kVI+DmQz81f20cFUeryXHQpQ1xL50UxE4SH+TBg7aM2p
7sY1cqNtIeWii5WPSGH1at5aUfSB/Wf1rFANP6TpWJ1JPLZ4+IvlCKZAEYWn7NUSPUubsu5OKOrR
YgzaGsJIxi6qatO5BHZFJKw+nUomcBfAMI1bTbpHyQzkiKtY9q0dTZtBNawf0+OXqlSvCemuGRLV
E+ZpBo+aW9wrosZ2cbfOz6NCvYyjO96xkXbuoqx4MRz0f8piLWUvTEW46B+1OWA0y5j8UBJDdm44
V54c1mKrlSiWnEilMaBjWdJuRuIRv+IlSeRCx+Mh9vEcV2cGIsVT12HFLuZUMIZk8XCujDgvPTKR
RuZiBT3ZmuX+kQodeUjZuB8LLp1fjFGPr465OOOxy6Jhp1nZ8jGiOkF1Mbec/S0uPnJaePq6qXzN
ETrdz0RVb2Qk2pMQ6mXu8H21uN/PqDYBLqdIf3Brg+6waiMKTvYmX0cZDZjYyXzXJzMiSuZYLJRc
Lb0tfV4fFmcaf+K9OzwORqHOaU3HF2juvIv48vdc9fUJfCP6iZXDD0JhAkT2ko0NohKfcUp30cNR
PnaW6IDwsVGaW9p8D0EYGozaIo0nKzXzQEA57gMZ/u/XhodB82Qm1HNC2PamSkZOQR0nK27dQngD
7n5+wQob/xvR1ByoWpIcA+GwNOuEdVJtdJvivjng5Y0x78xAlZXP4ldDat2WpjZBanEQ6iwAy6Jb
2p88JOhnbLQBflyDoFFquvZJNhPurwyCGu7yTnA4l5klX7sawpzPX4U5TveZqCE8TuEUAOJil6WZ
svTImML4DzDspcKE1geU+KpW+yOTPCD29ISw4mEUcpmXcL0oN09CYtPtlCrYR2Zb7asRz5slveQ9
NFA46+0zUZFPdYcVQRldufDoRkwbRCD28C65DGrAnRasRHwnK24LJwbEIXeBEXxbgkjup6K9Lxy9
Z9a2fGCDeYuzFsE1ybx+lWi6b1Nobkedmqc2jR0LEYpuU+1aGyO/vNlH1RIfi3a4NgS17R3VhzuH
ywSmr/iOkBuFXH3E8b58oR0Jdxo7kVeNdSpmzvi467N5wi2z8LJxMe6CIQyQsOmZF6k5ecOMCVoj
dluflbB7iHFk8HBtZRtrTZ+W0hL2SDgWORS2m1ZkvJTF+IYZPLCk4XpgArAkvez2DrC0NY27Gjcq
X6foYGMDu6Si9IT17E8jgXmOgJYCmoutNkMhRksdHOfRcGAdwsbL0yE7demaeDcG7qmvxtBPExwP
ymhNjVwKsp5NlhmZGuODMDTwYD7lFkOYw8DQ/BKWBObagmVpqjefRjTbGE5NuKRa7a5ZPbbMBYPU
ureGba3oZKbcIU+gmtmazt34oRtGcs0JVrjjQH4rurpZHYeDvdmZFFwzKws12weCMiePP8S9nnW1
N1A2XwjOU+zCO+wh8MEk4RdLLDXd963jrkre5ywyDT7XLiwBhl1Wv0XwecRnLvKCJsFaBBax41Rx
LU1eDHRodGYD2zuwvE0ThpBT5ChQKk+tPy4ax2jZrwZcgAyEIH9qNT7POr69npoK52KYdnDnOPNX
B/cqDGunkwpGyDtrx82PoAK3z6Y9IO7rfLooxTTYKveBLdccsmgnNAPLSFuvDxOtAKIZtzmwUHux
LXwb8lobD27b+Q7Z8C+ZlmbvbnjFYsNYNYOjw/8JtqxIZyxAJTV8kEQoDd3gkat+8NHrQYPzF7fV
wH1D1kDIW4LrBJI9bVdD4AqjeBF1wk0XxrC1dX0oFRWbPvZU2S4aKv4c6bgoXtPZb1LrNUuwueiS
MT2G9diftR5r0qAT+FalJncjhYbCmSwF5JxU4pupinZgTQXmCWx4cqwbi1ADGKgaL8iDQzOQmmYH
XeK1RdHtjLDCJYdUaA33LXSGTerVs5n5mtZHJHb0aNRtXjwn/9E0o60F+If8EmZp0GNBYkJbI2LH
28o0inuwh+aQLqtnUd5h9Zi0AaW2XI5ZH2OnU/FgKirmhQS2Yj4m0y//O5xeYi35PkXWPRN1lPP1
ziq8PhoMSkZ4g5H5+SFtuy9NZWhbK7fea35ED3t7VIQcEpfUuan420gry8RCkORtGkc3gfhYY52b
6ksqicmW+XuaVCXUFAh0NjLkwVxaL+T3ssvfNWUOfAuNspn3Lym85nYMsluEjU048s7LN2tyPu3K
ajxpONFu6Fym/XOAF1aDjEKjKqEBb5ajVfEwjlbMNFVbjW3ypTuVnGb7IautTV80XyBMK08DjljV
RFjF9ALPbXBznpdFnJpcSqIAyvkIe9kihqBNdevxSWb4YFho9kNW+bJvYXnC/klvsIkznNVfp0az
NSZXMeC6E9WzlxZFzMUYmTstKfZYKe0WKXap7doHZXTdARdwe5tKZBwBFZvpRMYhKksWFWrulo2O
iWIo5aV0m63e4LhpI0QdTXehoqwsGA1HMb/hjQqGAqvFvD1n3avjpqk3DO14bzLI4qjDbcBel2gB
8U51xPpbr+flCAWjbWozL89GPrEuijSqmbahUSEI24Um18TDgFo5LifIjdrZzcgWvUmr74eovcur
8S4kyj20uTYdDKZgkMZtEBDmyMg59NQ4/ZrdnQe8m3K3x8415NwlJfaZ6JdrxABnI0XU8xaM2maZ
6/9k7zyW5EbSbP0q13qPMrjDAQcWM4sIhEitBXMDy0yS0Frj6e8HsgWZVV28NTabGbvWm7ZisSIC
0v3853xn3naRcHeRucRYqGIP/+U03zJovMoa3sGzd4xat3qrJLh9Wc/FRY/4czSM5GtXZtRo1GZy
Wi+MwTx7QaZArt5WbLBwyXlfi3RBDMqK9yEa2VskHCsym8apwCFziuUPK0xrvAu0/i15sGWjS6KW
xUoyjkvc6KXA1BTbtMZHjmh3QP9Y8sfddBUspud7I5cDu4z0gnX7ugW17vjMG9ft93MadBdMyg3E
j3DYBQb+oHxKKnhS8l5XwcWY8cIu7XdEegj0xi247uhYd/GtPbaIj2Z22wBmOpPZfDLn4Y1bFuZG
5PhZuoa5QviI/+CzSbvhXmSl5TdLiUd2oF9HVU2xsxSA9wBz2up68sv2yYHTuWc0ezc5VesvTn5d
u/NbxtAdlGixDTrH3EaRLJifE5cVgneo3ZKptogEL5dlPp2HAKBbszit1fjq5rwClnkcDnM4Dbto
SijCi/rcT9VS7POCp4Bkt7vxFvHJgodzUNK4biP3JZulwbo5Cf1ppCthdRGSFk9sr9uCRkZY6uev
Qw3aDNQghV/5+DoTTcI3R1K0iS16QKDv9zXrITkFC/UIMwMV15qP9HZ7+34IXzMr24/R2m+k6tOm
sQ5VQlhoUMQNpqDV234deedmeEP0eSVtGZ8w8r3Aa7hGgIaErrPYh0i3zwVVCm64WkVzeJjdjdEN
j6gNoAKIKW8mmBswAkJuVgd7C6F9Xj9LGhzSubjqBrxK+mkuy6+kj/FLrxB0WtevQUXSayd1di09
x9hbIqsxYSOiLBICI71vG3OmD6Ii6++02EF5NrBzYDMZNTh0jObMjLuLPsMHL9L6yyS7x7BpaZGS
r3OetthYQQMFSiIHxvqIQwUJz0Am5+1c+0SOl+0AZQ6EwQsDojdACvyOXt+mgEy3g66YYU9L5eOx
6YCFsWDMNDplwCh7W0jKFL41fSb2Ce7cabuI5ha2Asllsw535Wp/I4h9R645oRJFlrt5dvqN0VEn
LE2mzpNAACblghEgIGLmZPWDMZovqaIQK4B5e59Z1SObMc+vCNTjgE4u69K4Kxf10nXFu6bFIhTQ
vhyLKTOFBSsjfWWpQUti8K8/E1WkjbSrcB6CJWrG/MqZO6qUV+cw0nS8hdF9Q6sTUfVQBtQ05Ad8
nKdQDpBCHei+NNgZ2wIM4WZUU4gPfhbkIeB6OWVqQkQzQq54N960RsB1UxufVVBqylztHM8s4qPG
pwezD747fXxEwGX3lErFq91iv82WR1b1V2XAH+giwr4tnONtHrBwD03j2COZskvkcedJX4UdfDVX
iC3pdAsDKGgE6hYwxc1ejZJrfNXJcGLUqI3YDU1HXAdTetLo/jV053HlMj7GGiqhssBPJcWmMaJj
PzGWbrnlFlFPtBONYNN4sV+leDuPFNvyz4qEaMzAPazzaN5HJtxaD2WKFEhpb+25wKo2pbdoEfjB
ed6o6gQAhPMY9c0Ze6s3Ns3jITbPh2k4YCm+XoFvE5WqZ8MQrjpxcDqxYm4z9M74nZj0aWQPzz3W
eFG/xtJ7cvP+BUu185h3TelrvehTYfKOocropKujBKMHXIRo7tMDBRFQEGxl+a0ujgJA8dQ5j7ZU
b10nHtOkjY4MksCD4n9YCJMb5ReXhVMFviK0stTH+PYCuRqqViKf2SHi1pmkDZabqDHiVep34LG2
XPv+6FinrVO9V7zyfE+m06nL+OqQ0pt5ouqRcofAs4+OGMk3DRUIIJZ3dd7czL2BEJ/du6N141bG
s01X8aZKjRJaIwXidYVUivfmc2SCEw0Gg/PQv7hlOQBD7wknuaAsaTkhZhjjv28M6uOmxYVJa6jm
DB39bMq8MyKx54TQxTbWy6dywR0ny8jblJp3YK7x1W5yo/6il5HgfdBEGPHtK6VlQiQyvZn6jiGM
orSgD+/LQF3nvbqekvCaJd20G+gft91xORa5fdWxKtoUAFM2rVkpXjLOvInHLj+6LCXISLbYs2PB
3mcUN0OPlybHBWWNUeL3MZhnIMNcXLCHkspL/ajVGEgdyG+m23q3ETLEti/G8qo0a2aejEX/UmDy
38apfxoO/49zVngkkP/9hPga0ejndDWhyH8MiKX6DWOGiZfCVGDzrX8xwAR/IslGevKb0+LbGPgf
/CFF7FK63/LejoUV44fmRchh5CFd10R7W5Fif6158eN8WGisjtYa+WTsvBo8fp4Pm1y8JGkGE5hg
tSw7a0nMbp+IsAi4DQYB6rOC6rVJK+VeBwGaRxNLezrIXjbud/8BZz78AjkZCYEketGDtIyLrv2P
v+E6+WlUzVehBBLtX2EUoQH5Q9vvwA1eE/cyqRxrZrJGOtj1TXPLokBufjg9/4VPWuOmP8RJNXud
ua8ItuUTwxSmomwkmbBeObE0d3/+Ub8bwK+/Cn4hQVmFO0w666/+4bPIV2WtUQhafxZgDCkG3y0x
ldL34jHbFRExKDbPHb5nNmIBz459bWXy+535l47sj9/hw5FdVN+CyeA7RDqKryyr9vygINQEgaX4
xaH90Ca8eh0IAzu0NcNphS6HH+LHn2vPA/vZiuvJXeYewcMjSTuxMJ5ATHsMBmnRGNvDnx/jj+ng
9TNRi21uB+Ga0v3w81bH39pdYDLiTQGT0zk+7iQlv0DtqEknccRCKIqX77i1f3tQ5R/cOpYL7sBU
0vH44R9uHZpLKMHrY1aMciifXNFDPI76Jdm1w+gE+9KaqAhFY0eJtd3G8/EpZ0xF58YdXmZMk4wv
QmWLXW46Te2XRbEo+FmJcdd2CwZBxwyrq4rqFtKyM7271xqlVm///ND90T1HgBtgA6Vj4ttj68fT
BaC8ZPzNxFSrlJqCJqSZ08vy2MR01Jef/vzDIIv9/haHMmt6wCU4Yp7+cKaYvoP/oYt2i0hT0J3R
68kDIRgVN7AmNKvQPgKdD7zXwJXNuv1c27UkqVTZMO7jJWChGhplMG6rafWaALauzoWBo8Ynn4n0
3tuF1R0HrhZKcJoOxBGUwOmeRAqdhhx3ah4nPeUPS6zoXPPCnmQiHZOFS1GpGgagCywaZVU4UGeo
q7kuopyAEdrVgCau0bB9kioQcHRlrx6KIWDp5CY1qQ/i1kV83ZRajUd2dFCZCqz62Rbe4PJSMNzP
9nmipH3RUK0abTVr+jsix+qtz+2o2gfkLm2/BZhFk0U9Mn4LqhjqK1PddxGaSLTEqhsYrG7t3orJ
HQ6sP5k4daKNWCdEddf7DkCansKu0Vjbc0T63Jm1d91bedBtPNaPDzZzJU1r5lDe4EGhkWdm5ssm
JFv0g9dV4YqJy+SVbloaTRgikU0fZf8ZoIee970KY2TcJQBv1urQ/jKC7yYLLYaA7V6Wte+OmvVT
zIj9mRaHSawUGee0srvlvZXJsjpLS+vZTovlEs9c+IWN/ngzlI1mUFsH6UtKXYjrN8XCqpBNdHfT
pRNp3rys7MeZTANaIu74u6Qpyn5bLSVEYsMIUcqDcoC8UQHS0ewENpB35hF5zkX1oLgXIdUuaQKS
Wd73m9F0acCgTbBj6dlQG8PGS4fEgIdBvzvFFOClTg0IUPTn4pnChAqWfI3gjhk0KDYkph6u7LCV
p0xoCHrkvOFueWfqbOfIWFL4XWpPLY9sQMzh4BiTck5hqCt1GlO7A858ycchOTiWm9D8QGEfPnSF
/FAgdAL+B2vw0ErsVRudegrOM9oVK1/GPOVeDy2RGeVGTUc7fWIzyiELFKEhJST+5eWICR+JXLTU
nqrGdqxdk9cTXdwUAtCIFYECqXiYWYDGMG/4+VRm71aUxtNuAaMG9DsyE27JeeheKowtNWKosZhb
ptr2fKQjyuZWUTrxMEXq7sFa6FncehboLNAlQ8dOJ15S8E2Obl+zmrzkeQ3QYTNWKZszkgKsQAdP
GpdhHgX2kTzoyE7JCZ3xggryBgFQVnI8MKFapr2bVwR8GFxxKXQrNQtyFHzH4sweAV89lLU2oe4Z
AxbIAsYSvjLs5fNFoMlRX8imn+eniUXPsCuq2q73VdFN05egxWhxEo4R/0NDYn5G0YiesjfJTaa2
IJvayxJXUP/YOkE0XDEaSKMrc2WhU5PQl2cYl6PWjwOApTdVbVhPttlRurA4c9kcgjEz2OdxdUZQ
EkiE+YXXgquWptd0l1wC3hMz2sqhoG/UHuEUBpxb6ry85WSami6mJyjhCnaCKfMtOkjuCiEjdI4x
psXAqDwTm1nLhi5KTWCQXTzjFy1prOqPDsmCeTcIwMg2D83SFk82QcZrXYXjm7CprnwO8irWHcz/
IKhfqIRrlm4tcKMi8CICEUNSWYrGJjVuBbU+Ykhw2KQPhKzYYVcNZTtiQwRTq6s8NfrZ9j2TiT+e
AaR8ZOeAhjuaFcPYuafbtocjj+2Wt2BhUzBhRY4cLyRtKPlhVBUXYQ9gABA6IRB3C9Shu69hfkQQ
KLCPbzL6DzsEP/7L8Hmm9Gm28T+hP1TIKkaHG2zPjD88lGzB8wvVVqk8Ymdsy7venin2LZLCeUx7
Z7h3hsKjXpuGQl5Da/4lFeQqMEdRtdf00z5KHcLfoUU5hklyKVqG6qEtreBORRPSf1gPts9ADU0l
m2h+DCDi7jG1CCKYxXzbRlX7EPVzeT54M9TH0R0eA2PuuZ3DwA+oRWlk2+1GY7rIYCJcJkn2ys4a
RwsQ9GZHeH/x265ZMLBk5AIJUu6VHDWzcDbvUWegrYRNnt23uCigAECEO6Mfe1enIO9NlE8yXZ8w
f4S+gp5pbvqos49lDjbcaDzvOYV+gAgW3hBfpe4jt9zz1POCC7Pp9I76YD/2IrwYfWGdTrn5EmCr
3slsbB5cVvsMzZrx6BrJ8GoPCawO1Qy8cdWAwGu6FIKraGj3cQrQjrZQqNX1U72sEouqJve1hbZB
G3uW01dP+2/aBNknb5LTEUf/cMg7HlHTZLsHL8x4fmixMgLU9F545VOaklSEVgS9tOZhLytqityA
oYG2p+QimciKxqSRz9K2skw/EcGLGhXcvnLEZdi7lGgLbzwpCAcf00K+k8MjLGDk4qVGkgaYGPPe
bmmZ7fOGspwyAThUBeVTAGj+KWiX6t7i+YY5cHFvjHkBEjyUoId1/zWJKmdneNEZPQbvk6amgpz5
TYmlzgvL5MAk5EkLfT16yXTIct7H6Xqs0izrdmEKMnxp8AtsAxP8psiK4YRyD3OP0HDaxuKeZDQh
8BJTmlfU9Z6hlD4mKrBP51Ri/IxrnDTGEMJ/JUKyMZUyn4PY6hhrNeF8EIW0LhO3gI6KOJAw1Bux
MDYDvpIhrV+IXUR3hUQlYHLZ1bbfBJMrgRdW1xkOzz2DdiBW/XKPUVlcjjGIDwT/4sp1xCl1Dce8
ktTfteVbNNIXSeZENqj7XUIGx+3K5bQM9VWM9A15vyX+VhH5056xtYv1ATJGBIB9Fro01hUE5UkP
vH0T6HMPF1PkgNExDbWcJYvTOvwX5Lw1B1D3LATDrVpTqjNcHjAqgzyPZshxc6aCncrTk2l1CNuj
ddUn+ovZ83eIxcuj3SbboTS/0i2yZznWXVWG2aEOuodBQvYHY/oeuAkDmlXaaSx1FSG9Pk92a5wo
clDpUrOmrBOMEFIymTYro7xZTDqhRDMBy1myvdXqBrmdXghXFVxN9a53JhsG67JlW0Mo1Oh2rPuC
E9qNpF9m7rDDWnNT0hW2j3T+EraDe2cV4jR1iZgbZn+AvIdnOnAvAhv7ra5eFRQd3BbtnTEkJ503
b9sweu6s4H7GjYpoih5VmtKvovA1T3iToTys/O3gMs+MnROTpWI6GWF9YSMUsL7pKdKDEDFs6pGY
oq6FeYhSFsYWNersSyYsszPRLa+V/Ms0DgWHMEms9djHzjNyf4fBYP5qEt70oR76bY+qHTdvVQ5W
lW6ywm9XPkVVMb/R84syo34XOf1uMbzuHF4GT9a5vFAsfek6jUPyiWSSHyiNiJ1dR8/eoQDaOfmm
M47bkT65gYVJY6y4Y69jPephxMNYVzbPaxKa/5iK5jdJ5gyEQjeHNxxrKJ84nnnK9dggYycI7+Z4
Kp6i0ZFgyJHROGp5mHsbSVdIuhlGaX7RzL+WTeL0cb0VXHM1LD2HaBYG2g5+nN1z6ItstH1WIk5x
IqJWUvVu2Ev/7GHxiA+MgWvvpFp0d5kMcwCImczVNdaECn9e4FnH3IQwTi8d0W+2LRl+kkZOJ2aa
ebDPsE1sl6VngEpRKclX5UXWWygcqpsh8rR0LVtW85XDmGGR6grTbyHsfG5mVwDuD6j42KQ11pTN
Eqox2rdjp1+8flK40IrZHk4q6YnLFlWHw2iYwX1i5kPoQ5GSTOuBVuDbFcklAIY2Zf5iua9iLMRy
B3/WlVzUdhtvlXBAYvArk2BXNbJ2fTSkjsYuN2CNK+2FyR2DD0EXs1eZj2xy79BsQ3frIddQvjfW
UDRkETGNYBvL/2cg5Ak8lEb0tQoEnou+hezhVzRTdoewrLEbO72BT94aypfQsuYdRCn52IGZlvuk
N9qn0dPU401zwVFiCIFANXqpXraVGzrncWZ1pr/IAfT8GBUNV/qgcR3i+oSupOf4MQ5zLlQYK/pe
uBOvMbejjJ0pYzhklPUEzUtLEJ5jNcOwjwOjr7ckW4vraK49tQv7IOLdQMUqH46/5EUntetshkJU
R8HIsD/pmH99CUDLvuRjMdwQVBpRmFWNDaDCDTmWRW3tNHHhp64JWO9llGUe0lbQbJmohYapakQc
o9jDc/AGLL14I//vkdD2eB5ldpjw3E2NEFgRU4CHtjIcluxcmPS5Wdl4q3Rdfk4H/JxsZWssNf1U
z+cQTdHT1NIMbEx6LIo7z2tVcTBKUX5p3Fm9mHlg32NLq+CCE70vt/Fgwz5MXa/pfU1NBw+uCYsD
t2IxfsaQZAGgILzYYlkcxK3KdHcTBnZOmJ0Puc1GFgcbJCAD8CiIEl6XIxivLqIUFguqu7xRJFTe
zEZY5VsMqNljQGHe+5CZy1VKzBpfrGFjfnb6sL5nXNCxxcVnN/o17gOMMQZxQz/s2yWBNwCXA0cw
3c2+F9jqxaFXjgIUaAnvRmsSMgjMgBoYfhANbCAf4q8kMSx6Vyt2O6rTNGSwRFie3aUktzW6Grpg
2w1zcQDonwEcCuAliSIvPhs9sEkexE19O4A6IB68FOU3tBejOGDq5uc6qNaeqdkc8ZXL0CEYH5fl
sptmnKvwm0bGlQumn/MYqvnoV/ZkfMoGt2EesBgUzDUZ4upmcKc23U+pQcVNnmYuB7mb2T7ZQWMw
mxh7XO8UP0HhGCSvi2hMoE+CNrdvrZyCoI3BWp6MvF7HDCRq2JN1K6fGM62cxnPHpBrGkE1FkyVF
TZS1h4Jmxc4RJyDuwpXMnnQTeYIu6Q7pIL35gigmrnvPkckjtIgcBkyiohvNAlXQmEgSeWcvIz1S
WBaalEh3XoRIDeseyGjS5YtrtfhpPFzYrOYxmt66kblaFVqNi1sGjU73dtWMD45BkAYyAz+TpXRR
34glDkkjjHPaHuGYaPzaTJJumm7y1HaZWhMgcRoNzBYjhks7nPIdFNCx5XGOob5mY0YuIvfgC4/4
Np6C2GbUQ/MjOkaYBbLftyJIfyGyroGun/Vrol5Ab7VnI0Ouai9//oPS65TKqQILpFRWTObtYlfJ
CS1IKRM9rxx3poWtp0MyTHZskctLrLwhA3Rp3CdsIC/IDEVi/+d62++0WL6QB73GJmwmbBCKP3+h
2LNJJTC19aU1fxripGdhXuIe6UNSEstiXv/lj1M2swx4kKh1QnxQutOwbpx+Yvzr4Xz3ZUBtzYC+
cMR1/tW1Peuvqr4eMEhUOO1J0JSm/JBsU7IIJT1mgN6XKGhfGRvW8+OYp07zKofCYmTjZDnYhc75
hYz5B5opsgsrYjQUpZX94bAWZl6iITI9mHlubyAwANnDznEwimL8xUjkd2cQ2oJJpImLw5Ie5Muf
z+AAvRz/Lx81NfOyr3Mr9a2EUkvROeOxLrJw9+en8A9+2vqjyOpaWjtkUH/+PN23mWmv6r3EXLcx
g2g6417n6WsY0y9O3+8+yuVuEZYlLE+SSzQ/fJRljbqJooyPCvFoapOFTGGzJbAWYf8Xqof+dw4m
AbP+cIL91+71/3wpOnhba/b2P/52W+avxc/U129/4+/UV+83Djw6mCVpd4K6ygPte9ibZhTp0KRD
8I24t7YU99a/sqtErwl580xhcLm2EP0zu2qReEXf80zlOJxcboy/kF1FfOZi+yG6Sh+Lw5XBKEmi
S7PgXOcvPzxPMwrosiQysYMxA6k+ySHLVwYxk/fMYchTZ8GVdE1Ba/gSRzigNHSDCpPbZJn5vVsw
Frhs7ETqN5Z0HWQpR1EVO4ZJFPgZLRCgn93W9l5Z3cTz1iEuU19Bb4vE+WxOAFy7JJ/w0/UhQ5H7
NAsoRENhUV64sfKM+kY7VWTGi1iL45Bg+KRAtiwFzL1RdnduP+LiR9i6thjKLydxn6qnsumMikh4
ZfPyDXHMUHbPyroPNWs1gOyizN+QyykowZ5N2fZ5oIlymn5E86j5YM5WFlzWLmaMg4LJUuzX+nU8
zvaMm4sDJVZhLio+KTzfzl5iTpuOBbU3Hht2Lwt2s9NVrEJ6Wlz8ZaI9AYzEQu62EAXsD9dweSHl
zhga+zDUZeXDWRzDi4yF10VuTfldlcbLAGq+Hc/NDALoBuRhRC6zdmMsQ0t3O2MzkLjN20lsDR7B
+7lJHDJeo9GovUpS6plRqwiamFa4ShKMJIcMmlE5PjMqqMAwxo2OYWs2hB/t3oAPGLLy+hLP3fyY
0gUeBt6c+03cKj42dG5IAZbni5MTsm06J2TrBSP0M/U5KapMgMWPp9nsZ0RlXhlbZFuvDPMtcAF1
HlEL+jSvxW41MB8bQeRU5oFsvvmazxKjrS2fpVL2EFkpG6rKzS6m2uhYXghpnQqkrbfQoqLTi9kQ
DLmVralZyGO0r1NhmaaJd6VTG5NGMFOf4AvR21R5TslL1jZcNYD68dFWuIP5Obg3v4ZxT1DRNMKJ
JFxjZNHBNngaQ2KT7R1CVGTuGm+ogHIrqAB1ahUcG67Ti8WYSESzeCB4qL2k9+j4tk2x73l5gvCV
6YgBjnHKbiEgSWaLgpR6W4gULCQThJ5y17y7nYiE9BtBwvup6YmREY3k229CWeVXODYVNSpqSKlS
0E5xWcbG+lUnKsuBGQ7NfVHH8WcXY1a3Ta1keKKALqr9rrLmezA1pF7pA3MAHFGEaxznuLOhuiJe
ffZWp3lDgTsLlGCSONWnCPP7NIKEhJmDPJFjob8pDM/qCFq2xk1d0BC/Iy6JkgtbMsN8R2ryE8Mb
zHheUnICJFubs7zDk0Qw1Yg/s73o5vMuSjEPebHl3IgkDR881m/NltcrcRDWRSlcxcB6lnM8B6vG
aQw7E//oVZYZTrqhqsv+mkdG2GyMnj/DVKUneLh6GM9DrTDZZkl52/QamqLSLXiIwkMwZbjXPhks
lLpzXfczpTfwR9lPBN4F9WE2vbotjBbfzPvG3Kk6paYZQqJ5xXwx8PaQJxgIMcmiq15CDIJnxSb4
czUa45fSapbspACAG17bFYxSXGbmTEyRBX39Zs1t227zlpbGUldUqgXDEhY85qgk2kaERt/dECrQ
vhFV5SC1G/qhm4acHCt7Y1pLEFvyXT2I9EFQuUtxT97nT5NnDTgJ2WS8N8VcXLsj/R5sS2sGcLg5
LKCpfRQUxAHBCYYrHgkX8RpF64YIHWEkN7E3Ahl9ZeLCLiRlbvbshGHXnnYI/mwFGZafF2E5ufvK
FlSDVg7zml07B6a779AiKDdsLZyyboIFfeM4k/tgSQNHeoh81e5Jk+aX673q7fG5yWOAR1NtQjEl
13WlrZlHSxbcBJkBjVBZRX1dd3X47MiuZFyjPC888qE45mdTBcEJbBnESJsT1vng6eZ4hzEXLq1i
Y/2amyN8tmbkqeZjLFvUtorcBKLSOBJudUz2dr4V1u2Ns4iEZGlQOsgWkS3A/SSmYktZZcZpRXaQ
xU7RLu86CN0HUD/dlwVy+EWm5ZhvWy9MX9pkgJUnSqekbjkTfHeHuHIIBClM71oPFzyCr8IDt3iC
hKqVVvMdYx07ORAMSDNyWbqg9gCKw7ohG2IUO68I8r2FgTzx08grHjlrZLfssAw+U/3OqCuzl4Hi
KItH6VbzLZm2Fc0Z9AdeNdhV55wAj5tEh6pNzdtwwYq5c3OrKbZVonoCPzghfcwsw+3itSN+1yAh
Dzk3Q/iUmX14pRkuZNs5z8l30/oLmhvyz3Kl2tEzfeBw8C0LMS6f4YvhbtcJw/aeqqNpK6aZViri
4DiDDQdZmjeqfq6LyfoknC60tnbntTN7YqwWG4a86qnPZnFrmAUMM4nSzgZxqPRxFDRmkXezLaJT
sgydfQR5rd6OHhwYjHOW+Wpqxca8VSMWBRdMwHUxa14xC2TZ9nwOs8qiRkfN10a6ptMb4UIxLUPZ
PvYqIo7NPzD2vLPw6s5WLB54MZXpqT30krdaMyy7OIotg0KKlTADFgoDYsv7ttqXYTNHPnu5nn9R
Up68uPhDd5WjgI8hmpM/y7GgktWpxhnbqON+HQB1j5uoZlG0IcbTBegnbf/OfyPI1i2n/ERoIL6u
qAm2dtlYwcKoiHid5lMa1VsXhi7TKteO7zwaygIu+bZxd4olQkOgqmghLM+ORaTfw3kSzRn3G6Oo
9G1hInNZT5LuK1XWquP9wFn0q6TobgTDiJlGcDEckgy/wnaeoLGRWZgdXreBXEGziWwmyhOD9FlY
mJF9CBT1edYzJtkE8BLjbc6ug6WE7eknu2SEyVqjtR5KqKPLwdJyQTntjIV9PMArsApzG6mdWhAM
YF7wSVukDCANvZqL5Uhfks4pvs3D1g+i0b534oVYLGI/68EpibzrxCO9smPxGIPikE447WztyH5n
N4aLPdlh/Is0PMi33pgKwQoiYNCVhuFLh88CMBlMPKqt8gxeeepCYsPpgJk1chEX0VdmKBEipT+L
0crQ30SR0YSnC/gNfZIrRpXnzeKutxJgArzYjZmci1mBbetRrsxt6TYzvg9IeLfjPFu3pDrSl1Hn
zHNl2SYHu4f6vK9yN2u3cVVytZJ6oAg47G0LW7sU9gT8tkxHnFCeFdVndT7HzMRb144+ZUtvkNtW
c+h4N6InnZ8hgZEROOMu7YtH8g1UETG8NLGu204ul0ezySfjbYIjkV6UBPfr+8kMWHp2XFvF52lg
rLqzrby0PvVl3slf7L0/GIhQILH6cuxt9iwoDM6HTX+QSMOpkoYqI/74QjUpakOp8/cfdkl/4A/8
aNpbP8Zda2ZIhvJEdlbP5o9bDwjNRctqL/WZTc4FC4dsuhO64/HImjEhQytkde6gIyZkd1jrmc1Y
M/WNm/tvX+T/W2r/JgWn7t9bau++VetCdy1/5C59+0vfN69C/ob2A6pM8RCzaHNDOvm+eeVPQJHZ
2GPReDFeeuxQ/7F5tX6jtYj3oiu5fti9/gBesn5zkcuki1r29y3vX9i8ftP6fty7CryeHiZIR9m4
frX3QbjpCM5KZ1RAaOj22RTOFB8IfeDZLlrXL7EzHWRE4YdIhitjsA+ijk9U0lV7U6b3WSJ3WLTv
7Bj8C1SS+rwp7UcLIC87z7kHukThc+QR/GoGKgvomxyhfgaZ39ZDia+BgZg2gi+ZHPGPDFbCWkow
LjP1V10B6x48nORe8aR5kUEPduFD9uJucEyYQCE+f7Y9G+YIR9duP1Vhf1LUL4wRYC91Tu4bKrjP
B/nfVrWDG/O9xHAQh1H3n/9vGs7/IPKYXD2lf3ITAHR6e20+/3QLrH/l+y1gWdwCQkn8mbiivxPG
/n4LmL8hS5ralKaNiMPA/J+3gGv+xnZWYUe3KcXV+DD/qd9o9ZvFhE8I0/ZsjGAI3H/hFlhV0H/d
AZjaufS58rEdU6G7fsOfH6EIhv2StqagcKEdrwQvZbJ+BvIxbZm5R5aZWk1337ehMW/K2My6c2PI
hX764YD90ZP8ZxHp+9cAtKaxtyLauqvG9eOTvEBBbhEN+BpNzNQ1mCblnZQuDoTNEI/BS7wsRAoT
XWXPfe1I3rqNF8+7BED3fISHElzRaqbVCRhR2upVBKzMSRtWpeZc05qZaFWE17/4zutL7MdDx7PJ
tvBOrwEAzqP14eGRJCznaXqxaCsbyKUCMDzEAZPmks3FGekemAxpEN22DD12Rp84Jzklo5ukVuIs
HNChmgQb14Y8i9v8wt39rY3441fju7Fy5AHLQ2796j9ocr3JoROG+NbemJ/p2aGcYaZwmCDzsMe3
fJMssQXKQJJ5NIQ4xgswr0xA9/7FN1nfwL/7Io79LbnAq/pjWCBFTZgBsqyrPiAaG0C5xZcZ4eTa
xv29p4IUwkiwwGiZ6Un8hWn64zW1np9V/UclcMhiuB887k0QL4I5OOfHsdhfT8MUMmbsyXOlTPDg
OGI8gntaU7r5iyuDFMnHX+2AYLMxQ3NfEQH5+fC3fROwl66sXRGGGJSMySNtRUbk2NIgjQtmzJsT
s3DHTTP26nbsiTrTFZ3f6DTwyl8chQ+LJNaZrMRWada1MR1xk3+4TJ0FsPoiTbmTldFhaIImwWZT
WDWFuGapmdN2RZmcNglhCwgEU/ZaURZrbRnUhL+avf3+lIBTN3l28WLnizkfbvNRUYUUpK23A2g2
45Id6NTSGO4vwj5d62B4SX6KlQOibKyyy1gF88NgxPU9K+x95hS4D+QwV58aNRnnE61OhNlI8VGs
Ejz9+Sn8/XX77bmI952ki+OpD2cQ3jhtz3BMd3j6cfDyVrYBOk3VedeEFxKR8lL1St39X87ObElO
JNuiX4QZjjO+xhyRkXNKSukFk0oSODM44MDX30X1S2WqWrK+1fUg667qiGBwP37O3mvPc5Ocfv/J
v767lDe4a3yuE/nlUCvfPjx1u3DUb7U6hAshHFSwcOhqlIKQBa3G/qxK7XziDLD8zCMgADDv0pvJ
ndQhD4P+Pxv+f/dOrJ/15vVdE9QlFZfDsJS/1wf9n+tIlmTkYiS4XZQitzlvJ/JL55pl7drD33mq
yqiaLw4r9P0yk8VOdECLTLpXUxjt+lAsjxq4gLqpWnjtn0Sc4J9IPOugaVE12wW6MLGD9iyulidp
fuIsn/qjrmBO0KIrigj02oSO9g9XeL15b39VwNg34O3kbCLFe3tDBrvGUyJHy+mBGxjBJJ5EVWFl
SA0m57aWB5lLQgAqJ/trYh5+CsU0/mmNfjsz5LVkJhlweOE/7Ez84e2lZUlGiVuD2sOODGhc922N
GNDOoJH3wYeqLNzj73+28+vNZHNlYOgwKSLrOHz3iXKAnydmwDuTO5vPtqzrQ94X7gtMxSrctYhZ
to1upmu71M01ajz7MntLevGcPnis6vK7dsALjotPDsiM0qCp/WQfjKAhxVwX27TU5QlZVEIis1fW
LnJI2hy+tIK/fv87/va6vb19/A6fyoi9lyG2/W5zk5Z05zAH/tVrThhYbu1+79eDfnWtpL2pBeBz
1DhwrVGvnJoFo79mFPyMAOJxdrvmEKUJauHY8Z9IVu/2HiLAtVUf3se5HHcNK+gf9oN3I7L1XjNv
Y81b1z7fZ/j+9l4PyOMs+AQGwGmnfqIEAayEsPveIx7hMY1T5+TwwpwHzymfAsv8tab3XNe2wU4n
ra/2SzZb1xDV2wvxIv29A79m11sSWAVu//kTOBwXtk013WdT/yFIrPyMwOoWRGoWbEh+KJhYjOPd
RALjH2qgXx/i9TUSLBHssw435O0Pc8BchFklxkM82PNVIzvfjyjD7qnkyI+WbvaHZ/jXz4vW8yIb
WSR94cp3+wejEInUzZsOzjRVr7K3vlN04KZtO/PNTlSfb3//rP3L5+FW44jIPsBh1H33eV0zlsDv
B3NQ2nM/hKmX/7CWKbjxPPAeoWm9Pyy46+n63dLEcVR6nu/boR069rsLGoCgDEmjmg8Nh0mgsgFR
H21dPpOM2aJkGIM7K2XfaQdmH1DamVwNAx6FTVTb4mHArvQiexc3SD/5f9iX3h8UJMNnhrwc5knW
Dnmx3t5qcoAiSys8/hHsn2M8R+Lj6gjbRIU/3E09tnj4MOJH34MPJHFB739/J/7t42loUclRzfLu
v1u86rakaasBvS52Pn2wrUZ8QU9ztNwy7Pe9xno/Wf13JsXNJc1IEfr9p/8tinm75vAMMGBHNMTY
nOrl7a8nUaOSANTNQYMLx3A+RN5L5zYIUtFzD7tsARU2VsFDT5CYSqHyd6sDSc4e8e9ZKAu9GZrY
AkxT9Ec1VMmH33+/X66OxwlSYFvGtcdBc22Y/HOf9mEYmdJu5cGnFDh1bubcg95Nr4XTtq/Gk6js
y/Yp5a06VIW2n3//6b+WLB6HWIb/aLwgbPOKvv14pWlsSyykh0x1jvVkYcP5ALk5MncZbDqCUAhM
EdsExkq/1/gCMmK76u4kCLdTWMB0/z+X/nwhErghd7tIHGgYvf1CSbyQU4KjiXXCEDw99qjUY3jA
t5OVm88Bs77Bqtzz7y/Dv9wERGX+StfnZB56NLT+eRMYMcXM34R7AJUtOehFo/jZgzM4klwVYJky
5V+Yo8SpDyGBzpD+mj8VNutT+OYp9fit9AYYOriUrtG7x2BaxdTpiPmGMSmS7hzVJUFQypCfOzs2
3JfazsozjW6wZzn/yDUF2mkeZC9g4FcZPBAe3ris//DuvrPgsv/xvXzqeM5E623x3t0O5c9OL5wh
OJDTFaOHLnDtbKOA7tm2twH378PQq5nqcWGqXVX7pTyqUWtvO6reP0+VzVCzH51wPkWiXiAekjQJ
S2G07GBHNAqQMShh+G/VsMRHuJeMWiukJuZP13e9g2+vLzh4eh9oZnAwY2R+e4e7uixEI3r6IbnO
4tPaLUGgnLW0HNIxneUmrgAPM73VfbaNwZTvSCgJCK3C+JxDfunn/mhUou9Fxb+5bexAgqKZZyAx
/+ujSA9WRpw+eRLpn75brIPa7wssnsHBovmzy4sZOs1gf2qdIrp11FzAqBDzN+L8SOh21OH3H/7L
pkmBQ4GGLMSj6+XL9T35x6HBRS8W50oRHWWk9ZSTJffgp5F9zclw3diQf+5+/3l/l09vbwvjkZDg
CnSN6GSCd48XDQbti5SsqjSohm+NJfH3cObdWZlrX2NpufU+diEts6cymU4ie59PeX12ChYi0hLL
u3oJcuLOU30jS685rpMXa18VdEPKZAlfUwasINU09RW6iD+UGH9b7d99e7b6Nc6bOsPjR7y9XCl+
Thwmyj5UPOF3EmPYi6jwT9WJSD6WE2feYrKALcXMKq8RKOqtSPCyNVODEztAyXFofWKEd7+/qGJ9
lt9+LcmWz18oDOncu+td/sdd7GiZ1M0ilwMakAIJNvse4icnbj4oFFr1J2DYdn02TMPSreuMfr1H
IeFf+0UGl96LCa7EmIrHQA9ZdxvNThIfTGnN5sa0EV45sFWjd22I4vr/fHG88ivegLYH8si3X5wn
wcHXZM0H/AMQV9oIof8+HyBZVTCpPgOVJB85xuFF+1AOodhnQpgvg65Usm7VcmA2O4p0q3QloNcF
SXAaYlLzaAKsFbdGI/SYkqFr/+mL/7p6s1vBKIgCFpfQea/qNE0fpLMA/qhaG9tSIkX/1cvDe1HI
5LHCgnkok9D64nZIbBIn1S9hXRAlZE/VXdbzYv/hAfiXr7MeTUOkhy7Z8n8fav7xAPRy5NRBzX/w
A4MeO5YQjpxJXWrf07cxOt4Sv0twCWsTXWqrn+4KsZS3/OEcOHPyH23of+1E/FqAeUAceDuiCBIL
kUzv3/GizpxST1Q4qoY+GZMIYUMferLcNF7bEM4NiXXdoe9b+wqIcACyhEV3cPW4X1AmQIrqloca
G+Y20mPxh7L9X1YgTkCh4GJ57HJ/zwv++bI4xDsFnd3C7YRa5N7WtK+R48cKaPXUpWiIJATyT9Zs
9UfPge91IN5ZTl8U6hG1KcrSYiA0BbW4pV1PLzn2kNntGF/bM8mhS1peFqeS9a4J2h4Vvxen9aFY
SDE4K04tf7rU/3LjGSys1STNERaAd5cayxv6sHwUh6qKso1Cus8x1A/hqSVkCneeXm4lyXFnMyYv
FtfkQaIfPMko1se8YGP//XPo/LrpspHZgiLOAwflvG+z+9y9FE8MSZB+uZwzIAt3Vc/d2Ak8xxhE
4Ef2M77BCgH6PkZ+QkdJ2w9hOVWHtB1JbuvBdG7W3BVOJgkuITISO3uTdx5EW1WSZl2QrPASeDj6
dJlmMDxbRB5Z/w3OY/a5KAP/4+9/07+s+RxhwXmwb/F6iffHCTDKs5V3fnTAFSDuU5HLWx/B4SGq
ivwrjqhsk+Rtsyd9YWawEUc/FCZxbsQajDqnT72d/4m1869fiQOWxwq3dsbe9yiyesBIz7zlkNAo
unYEu1wVz+uGtvKyc0YxH/G94atjV7pjXZh3E0Uc0Hvh7xd+yv1i44D5/WVaz3RvtyDadCFDY043
dMjer0AjSrIJoAuMltnzP81ZqeAIePUtNT1wRau2Prg6KE+//9B/ed5o+fKsMRdb9YXe+nr8Y91D
loWaB6suD0/iHml8OidMhsExI7biKNKyvIn4Eq+qy7KbRtv+TyPzr6jZ8Dr5lVcf87Dvbq0iAjTm
SFgIjvaRdBC+kS8CMmiFtetYlyN8aVIbzhCV45d6dLIXNporychd8IerCJPz3XV0ua3riwzSAhk5
jZp3v6jo0Az6o73HeNNFAKIXH7cmY4OXLHJmUMqELGBxZyKR7FiEG9wLgxOdp7LXGIJmjpyknfQt
hNVSmuYjFMMk2TkgATFO6dF27mZbglmz7XHqvkyC6NSRccRxqcAcb0cUfgnMV//Fy9P5NQY6wuil
yj/Wk41/fwB01jZeRdpxK9akdLA2nJ1ki4085jUBRE19PFC7ueYhB5dC/zkFPg280Z2+eFWIaWzJ
laCriS/9IrVOzH6sCUwCq4upJ/Rba9m5YrKiXdV5NQWB7xbFOXZtc0fC5orQ9mT8yKUDkZFlXf6j
G5TMDlY+wa0oxiQZb0aqnPjkwI8FreL0WvMDrSE/UyHkjzRyup/KcUgdm/lxRO9B398xHgD4D1oG
HVmt2zvc+Jm9KUgWkdt6WrMbBxNBa2xB54gtIYAFZwU5WzdD3LevMXh/f2szveW0ZBmMcHVsk1s5
DDWbfTmjnYsrH6679trxrIsF+CmsEhSmMVLXvT128h6ZnWVfRM2MjZyaIvV3aRK2yNRbwkqPpu8b
cZS5Lp64eCyHXb5eqDhP7C1v4yqGrv3ge9lWZfan08kvIykeSJbzVR3EiM7mhPL2gWxaH+8ZS/q+
FEpcMjuvDlZAshLZDepWLuj2SToumoNgE7+4tczPnB/FH47rv/Ta+ABnbbatg2+OzWu83j9fdNvt
Ftx3C4r7rOnPRR4nF2Dj9r4ICXQeTHWWif+MTkzRTU26GwzP3mnGN4/z2o72ST/79IGU/vH79ef9
6ek/34oaJ8Sdgbbp3empaVn92wU6fDeX5keRT4jfhqB7GIekeMWJWR9+/3m/1C6scJzU2GCdCMpJ
+F6r1eRjWvndCBMmmqJrRkjqBfBC8Rk8/4r4bXk3Erda8w+Ss15KRVR6Oq7HLKHWzFKBw3HM0uWj
P3fE3UewdD1sqrCfAv8W1TRrBGCHYBONhqGOTWjPn9Y3tDrvFzgKQ4EThqqZrYI98+2djNzJaxxk
cftGDLDviBXtwnNbtFhaw64fwCrPaXqJMaboo13I5bnl+UOIPyw2THNPmNspCbU55mZa6h1Oc0KI
MYPXn5XOoH2IoDwTj5HD5Km0/TXJc+rusVI5MpwQzhF5pE3/savcGyv2EgCqgYEa0WrCwjDF1On0
mJbh6uhzBh+zZxNUr6lPFPK27XVTHWnewQZIyILKTlg5er2v8R0Ue+yf9XJOwqLqHyIUngS0l6F3
Wc/X0c6xO+EBMUjq8ZwvY/mtaTLVHLLCyZd9zEniW0D0WAHqPcON5kO3aXBYdIPe+EoQy5Yt2Cg2
AtXiFTwvAat5wv2iadd9Z4Eo+heaMN23tKtI42qGBPQpW58oL9VSVag3R8Z6uO6ld4fPFUtIaCtE
Gdm4mK+EC5UOCddZVrKk+cIcB38dMKF0qZIzYzEAVj5jW3dfYJHS27yNimHTIPFTG66/12zGQoXm
JBpVVBes2O58m3UldjqCTZujsU18SxpAiQi8WdZr7TzFdURBNGu4tAi5C/cvFqDwwfMi8n/6TJU7
OWFPYN6YOYfSLiUJAln77Mq+sk5xvXCWkCSWehvSpPS9scpV8u3leBMGTFTZDpiP8zlUVvSgcfIS
sCtA3+7ZiqKOZVgvL5W16i8XIlEfrLpHqG3l43hLEGvfbYGAkIJk/Eqfiinzsg14XKvb41Pyp71G
9+wc+F9R7HopjeHNgMu8eA66Ut1R5wfpZSL+6hiILqmecXS0WCUnHAkvTiAG/RAEdTUe0Tubbj9D
jPmeZ5xdzwkW5nY/L5qYMz+u2g9W0oOuiVridrZ1SQrbgW55MW3S0aVL1itFjkfTzMSNz1DaOM/n
sKs3tY4gzCmCy9oHOapCEPE1Vx+ijO7SdQq5CLsgBqYADSEDkcFBvydGzg174NKZGa/4PUhh9/J8
6OjqoV0/wKkJiSUnBeqpYpsdSf1U884rx7x60AIDwSYLB6By9gQBYMfTiEHVDEFyWxF4mu3jZVJP
oCsJHM+GMJ6ujpZL8wwT00dbx7tpzliTJDinxcwWcR9eOILiGlCFY80os+syBzGxAiNgdrxbzVQc
FwdCzlH4ZJEYGvrlj9xrwEDYxk7dS9mgt9vSHQ3bUzQSsbYVhITKraNaAV6BTqeLzK/Jh62hIbvc
8+g14MyNS36EmxYAya2WZEI/7BBSaRE2pxLYB4s6pxYOeSb6QkYPUJVSxNMuJSnhyo3UzNnzYToP
uWXBmgxV9NxB4Q8eWFDGeVf1YgKKvayjGMMU9KUwTsfuFeKTJ6gigPIm2DdvG+FB8HUTStkDLpp4
2S0zzovtDIzCJZtRNwWuokJ4W+XO0TP6dtLTq3L2nnutzHevG7DOt/VYRuDDQqkPjgGacypjlykb
fhmpN3jTus+EFRfethkBJexHTTbOxoK8jsKahKuOojIS5mw72TDsjenUx9wM4Q+DrO2jm3dVC8cH
384GV1bi3bQFnrDNQFIS0WlzVVEyD6Mmy1rJiDS8oMy+xbVt+v0ia/0RuX3SHRFvmIV+HjlP8Mkt
NzwWCI3TvSiSPn9IeWLgVLlV02OH54ceELtQMU4OQvV9FkzTTRvlxV8ZXoBy30e1lyF18Bb30caE
dzFuTMVXuIswTNs67d+mbpZ+sUqy/zbOoFgnai+lWmGw3vX71vMhI+kkwPQFYosXyC9JnYYbDt/G
K8L+EeJ3/2HRkCW2Gjd8dhu1mW72Pf0C50OEh+snV9erbkoOWA5ortT9aM0uVjC0TsvVGK1/SNnB
6oSDFRZ7GfS9fYb/RhoZ5srOf0o80gx3ngfX5jhNvPrHiYp43GfFlHwYuoZk9JCpnTzjdpjOhAUV
wJ9INMOmAglyI/2+nG8nhTmBh9Lz80NhCUN+Hq4GsjeCniIttMH1gTFin/HopfXbbkxXcbqUPZDC
jtCvnfRqb5fnVpucVG/DRwLGFtpkOYY8wKlO3AsRimV1sahOsd2TsrTvqwXCyOyUUFP8xnZeckKE
1HNsKbbyoTBRd6khIPWnitqUiq0fXhqcSzeMn5NHopXEiHEyEw95WvqvI4FWEzxsex5uwbNPz/Co
UmxKpSMXQiwX42/xs4F8zrXLEku8lQ95qu1Xyk6rTLDrAZRS+2UgyLZLa6PMyAQRjakflIY9Wjmf
0mHAUC4XzGo3PAc63tde0T+ZkVzyrR8EJtygwiuIbpkmEezFJJvwkdnBVB8m0UQ/0izkuoROS4sS
eyxcDxjoC+y+VPD/4vV1c55Gj1wttP3DLlxXr023JOyCPRUBDsG5kylGE0XzLRrofc8GSd0uNy3I
iAwgV33o+a/kqViRLtAeMlBRTkV2Hckbxce5kUV2Q0ZXPp+7MCiwYjilIfSQyfRF9QW1DnnHoLNi
f0H9YcH6Bf1UuT3EQ9u+yxEXIl8uJS4iRYl1M5MLwt6bBUO6W4oFQwRxIeKm9i2Sw4ZET9MVdyaz
2aXohkODTYkG2USD+RLnExthxSSEqkDR8JJ68Z+QHZFj6Xskmb6URWrsu5KxWXpD9rn/De1a1DDy
doBepGAsMCO2SQdv3mn7r1hGQeJ4g+TTOOUvnwOrDJr9OEYdGPF60R5gKaP7rZRLsYaptfMTmTFL
vy8waX4fpsD+GojiMeFt4Xu1g5i3rC40mAZZwIpsashddm3Lx3henGG7drmR9DGBErdWZpP76ic5
eMPKol8eRNNo8RmRXZ5wDpYj2psa9LoKQQaVLUgirJEhsYu4Bq1TVhVcG1uUyQf4I2wkdOKGk3F1
mgCewL/Jk1JO5VY0daRwrKBqISOPraLG1tQ/LaDXrE2wtO6PoEoncaDms+zHxeoCsg6SGNhtKdP+
0Y0YRAHj0DyplBRUR9WSUg5rHWfktFZLUm8hlUYX9lWcdchUy2o3oYQdT5VNmv2BVYN83G4lnkMD
iZQDxYeW3Ck2UIW2MZ7Wx7aVuMr4/hi0PUPOQctCvgLODe31onGbXew1oXsOqlgkfIvOYiAYYjwd
unDpv9L4tG9rX1tElDK0BFAfLmQlJqU/xEe78eHe50LmOLI8QbynbFTFsTq1ooOqrWk5hoXqaUBo
nXpHkC/EuVmMRUlGA9sTP5Hd5JwRoMXLbWtmk9674eh1yPoIPyGowhE/aTpJc4EGa1tb126s/VgQ
1LsP+okBZakx5LnK7oNTpYRf8o4q+TXn1DFstYWGYNdPxdLdGWtec4sbN2lPLpmS4S5uRUCuDk0A
+H5Rsi0TwlnnUq58o7T4mogy+FBEIXwKxx+wYTlu0ToPESYXAmor/MEbUKXBZ0xKSfjQNFXWHZo4
Zx0KmywdyUke/OTVZlSWnMgLS+97oBTtDSs4fZggdaY7E5ZRfpEQHlG3MSJcCC9oTXbIF1IoN1Gy
DOaaubyoV7nQ5rg3jauKsyoTFe8dJg0PadtSYaRNB4IKzE3NXFuFqbmmEaa6m1bBukEOjb7pWOvB
p8DQENraGr/hTklZPvHIo2hRSGLRXEEl4hCmWrc+iHomls/hoLkbvdkP9m7QmCvgTQ4R7MGYiBJj
jzHdFzhYJEXU3h6KT/09iwuwsFlYNue4EngtcGX47sm2c++pla1Tn1IXwdieA0tMjBCg4GrDeCVZ
SLCbJPy63vBNpsDPSeMrs+WbreDKboxKkwt6Uxz7U5NxCa2WLduUQ9gDv5PgMRdZEWKoGAHvDekZ
1Dt90v5IwC+Om6mwDLg/y5en2FnKbySycSqdTBMilOprXJ5Q88gp6ajfzrUqhvrokb7IQb+dQAga
6C/N3oIxWR4iDPr0DF2ococwCLyNq1vtbsc8xr9WEtk3XPJl1cV6pdu9rG8DecWlN0AaMEnzkXll
+wzBF0iuB7OaoNZsMtCuy3AiZTXhKIaPWmWaAHtXedtMy/7Y11Df9n2KMtAIkfw0UNvym3ZoMW+T
YS7JiA1Kf2+7TaMuVhYZc2iDgjRjN0QB4rNykUYccLS68j4PD4mBJH3oS7v6KjKdq2OjXDu7Ye3t
H0Ex+vDlstL73lZGECViL9J+jka3vFGkTZzoc1db6hNRM4CUdvA18hb7Tk1U3vCQu+kA2NGEL1GP
1m8XLg3zCg170dnT0df1T3+adbXXUIS6o7IaWKgAAZcXcmya8cxEKb7Cjev8beYI4qFTZLD6IETL
eRZmahHu/WwIRnI1F6LLVMLzgAmzSr8OQdN621B00MIxV2rkog4/ugxCcJ0xKIfvCkYaNtOSCLky
aaZn+nbpU9fW9l88FTmMKCokgsS9uFnOlPJ9epc0baV2oKaL7xpc2AlIMzG+s29RHwRwxeedGxg9
PcLWDuyd49Q9IukyLeutJ1rhHLE8AJLKKeCCa7pUTngNgEqWG0xMY7QlSYSeQRcwE9n6jgHalEWU
qfey9KOG5L05IyqL4aO3m2jbgQuDELRbxiVknVBt3FobwINx+UAVlK/hGtZwTQPLP0XUcc6tnDHV
Uz2XkXrAD9qDVBwt4mggLZun1gatuJFuoudjzdYSfGDKU3V7LKI5xowEAOFewlOQ900+e8cpG/Dt
2la85oGbJvos0YHuY+TkbAIULcuZvBEimGpc5UR3wehMPqRJSzngFEmzxoUHlzSau3lntyRUb/Gc
QqGivBb1xU07Few6FCQsTwzyYFYRH0JbmC6QLOzRvdP1UtfbTKFM2taZXMzB1QBF7Tm1v4LvC63t
QKVzQXlkm8sMmtnd0nRQ17UtlWyEUWLet+Qk+08AmsW+EL5BrdI4rPpe0Oj+xrPjsT4uZRczkYIL
WO/cVJgbSLRLtydUVhSHtCrWti8ySj/A/DKCKuMfhIGB3k/BMOrycNhi2a0ETu+MsN9zM+dRceNB
H6ZPHlUDHWcVx4+djq3wsFppzx0Un36XxfH4JV1oMJBe4LvzbmAU0N6ndVTUL1E7WNGdLAJSFuhV
BzTbEWCzTYbmcxdV7FYUWZQNQOWCXZUCfuS4WRCJNDRBDGnAomI+d1kVO2cyGnG5WnPFntKu5PPT
tKxrplW0NQj5iAPzOcwHr0s3fqntjxNn2XnfG0ofAMlNQz5plsM8Axscf80yOAiHqeQ8xcwB5f3O
CuPsmU3G90/Mnp3hxGNlD9hXaJvdWJ6S9j1XOfiWWpUfb/04zuZt1zZTdi8mHB/A0QnPLAVd+W1h
z8v4GDexSveVV03VKSuUdwzyWmbnhbxoDom6Ly6ZW8HVEAxONHQFMb0qgnI7IoInaKJDkSAdiFKe
1i08z2hrKroHsEfRv+xU4HafFj9VgNUlP3kz6Za1oYaU3x0HlLUE0CCSY28i8bi/64cF1TvCmn5n
nNpStxP4CkG9mIbtOeg4Dt9XhZ1/nOo8+yrHHEgHQc9pcnJAuIzbAuJ2ex7hjMPg1CZ9ZTaF61v6
Ix+Ps/FlAUbFYIFT93ThpDMwwauHeF9NtZQ7OlXpRUXQH3dqgGazhXQLZDBIBHCIxM6yW6w68U0W
dEFztcuOg3vcjo178dg4PvdMTNWmSY37jWw7mFdlFlfNrQvBFB1eo5KZ/GOO+FD5clK/Z9qT000U
Te7y2IA9hnpW4VPZajryr6YMsu6GB9OwIFtQaj9L3ZWvYk6ZSFa8o+69sjJA2nE/D+Yskrq+zVOr
DD92PWhGUhnS7lJUeSOoClvAFdGo6QX6UCRBTCMSLY4ayoCzm3Rd/BgDHxD25IbZTw72dXVsGgK8
77xpZgZb1UZ+G0HFERTrifAOGgN9X76aEx6F6vg+mCLzGHC9Zz0iAXS7I60jtWdCHVO1TYWxb8Vi
h/OOm0IhLgNLPlY0e8BsmiT6gRhucPZghjL7lDUZw8FxJAgthRdEzjod44KToRkoeJch4vxUjTdd
uYBpLQK4XPthjuL+EIm5NRuLXwRZsYbgw41hqr5h9E3ueaGC8gdKm+UcFgAraQ6iYyniEA+avYid
xYGLGKJaV6/zkucOx6ZZEUeeNs7nrJv+5m9rhGrToK18O8TgnTjhY+6g2LK0vqS2dsnf9fVPet0m
eMSlP3UHcpKs7kmyOwHZRh9SHbqFRHAWyVjigSXGzb3Yw+IUa60bTtvICsv0VlaQAnam6BJrZymO
OICkXHOGMRqlu6AOGwTmwKkJ/uS0/qxnGhqXsG+n8tKkrX1LkLF6NpIoKCIY5ozzTg2at18s59g5
XZgTDgEReDd7hUXzsCFXnlixnGMkx5r0IQFA4Gyw3C/dhj5GcIt7WLUX5tO+PqTSrsxdE3VBd2cH
s+dtACGAbp1Em/dfBytPmUyGpjvWKVLxorGtL6Xv5sSvozA4UiJWPS2RprlFnDqTwIsuNaNksGbv
EI1ZURNEV3Rgbr1+dNemRRBu6e4t3rFFbx3c21WODadfatATZTDN/ieamA0EGFmX9FpUSVQrvzhr
ALqEjt7HGK3GS1tYnvWcxdJeLr0jBnVSRU5KOElpGeHLIei4Tah0aF2VHjswj8bAZohZ0ZabsaJG
lY03UmpjVW0pJYhhPlpzvQYkWFFJBkXTpvaZwrKnnbo43b2hbBInUzoQHBsRUYRH9D71l1Yjnbkz
hTTFZfLq5hX0U/ANOTCprWnVp/YRtod4iWWXPI5gIA3RnrbmzNDl2XyDy7OH9plIb9t1bOqb1m5Q
b80tvKWtKKthvnqUe58W22dvMonMnJ326pDxsk/u84Zlzc1BsHf6c7S04SdC81aNfEwLaldyIpxp
Wep5n1MOf6vzMv1mw178Eo+ZngGsmxgRjl+q7/T4hrNrBhEcOjuGsFJHpGtuSA8dnvELJQKQxQqv
NdwZer4pLOKQcVC3tkJtvXVbryMjXgSf2txevueq67uzJvUChnxe2tmB97nxj4miRb4TYy+nU0s6
fHBTR2v7k86wSW/FRIgNaeNxGh6rsbN/0GV149egzWr/C8PbOb5yfHRJZs3EACq0yqvwqUGUJDnp
BdP4A+YLARmOSiLwhMZFuZrxJMqHpaUo2eYANsYd1Zx2DxlMqFudjwwAmQ/nX+soRW/kzSlJuZMb
HAtlQpLnFtnJzeoNOXIx+BiSbTnjO15HL6FrIhwKWTzrblNxc4itDXxTHyC5hl/GCWvFA1YhIl6s
YMyDG2pJ4lHYc/adS+7RoaXRZnDTt3FMCE86lt8bR3sp7naiIr7PdT+g8DElEYBLl0BDRC/FwX6G
1QKUtCax9Talc/UYVwTxMSRD8LGNmIN8cglTna+xwVV3giOidmxR7Ajwqdi7Sh7YjzBlh2Zvy6w4
RZkbORc19Mz3pUocMCuFOzi7PCOL9OfkLVm+Negzm4MHTx1MOtD+dNnSICehL4M4cVI107KdQff+
neN0RjiNcKyf7MYcqBoLluNOIVe0n6uFp+duweWX8RJHzUkpoBdXyNtolqaWjv02KPIaPlGRW8QP
VHP7REwyL2xZKRqpKm3CcF/3mRPtMgXBZTukhKxuJgg2KB5DWQ5HS3EBNiIeDbZY5NLB3i5bebHK
hAxJZfsV6Cum8ztvhm19zEob4amNbDLYZTXz722MoTV7Nd0CpMwrExl/YABX3yMX6b1NOnR9fjOM
jSSyC0G3OhbAr+7xjfkxEGyfjFPTJx3hNxNbT4Zt+K8QL1NEqsPknnKYVJ9My8K1AdeUmx1rdBxz
7nJY1Ggu2xj0kHQ8JSlD5w3NAHm2YH/XW5yjEkKWlsmd6ssuO4yz7skoYSYCCCQWVcRmgNmOFwyE
Dj1uIGXneJxGsGruTKdT+zlCFzOoAe2vOxNzTPPQypgToYkHD6/qYbf4Hc25UUwtKCFPKY4aXVk/
YncUgJqsZQy+grvXLy1L32snCJzaYyEkrFmo/v8oO7PluJFsy/5K231HGdwxm/XtByACEQzOlDhI
LzCJohzzPH/9XcjbXS2GssXOsiqzzJJIRGBwHD9n77UN4jtA9gS5O69PS9y44oQgOM6YKcB9QApr
6NreqJ0YXP9Qx8WurzNXHC34N6/0GThXdQwbcMfZHYtdLpN6OhRF7h4IpCCxUs/b3Dv0CJnZT1WJ
Inypi+anrnCq16izJgaqTC0hEEdOdJwQGMNuYpcHBc912nRnTC5plE29MorVaJiRqaFNFHJOF9sH
nvbBvKRaxWjXjZb9xlaIpEzSXiqLHUc+uSccWGhIoipl4OaMLSE9RarQwsxiSPeMldytLyrFbV5z
ywfIN1koE5tE+pYuc3utI97W9/UkVEyJWhOxmUdAp2b+yn1RQB4ECJxn8cVU5fGV7sAyvLISr32b
M7No/HEkg+pE5ZbTt8CPH2asxENYFrC+jsVIA4fWGnPUXbxO5BzHjo5QqeJ72geojrYZujlDQIYI
SXvF/JBGYblE8meqMoPP4+Sz9SlvjSgJI7tHv2CYxXoUycA4nTxvGtgBIZSRvrPZtBp+AnWm8YWd
G+ypwBaQqD5zxovZik7dXOtq3zW2/hVeCOhsGo/z+JF27TelF6gdRPfYP8iww+x5ZlBQmc6eTQze
vopoKnU0VXb9aA0nXUtGDISV+qF0gjT2q3C6kM6HCOcKcBR1mHFabJeE82mVp2Fd7WNWtXlQjn38
WPPMUsAr9UXoubU3OxDTfhHl3eOflSjninNeNrjs+OCWNNCknEfw5cWS23C757DC/+nnhDtcxI7j
MdcZjYu8y5milM5M45Tp3QcaEsc4V5A45ia1tEzBeJh/PlOQMKVaXTOr1nC0ZHc7WGjUiOMW0i9z
DyaezRsLSnXK+Ds9dJE7RbvWJpnjUDiTQRatp8NwSGRhd0eYRLqF1N2lt88uG43c1GXg4QyK7OSS
F52676Zi+pw6clpvRJISi0G9OmUU8TUK5llEQ8RAwy6gJzn06PZmXo9tGI+RC5qK6Q8TFqY0BCJG
c1HfANaLnxPycjBpN2tyMWsj+vCl6afHBHe2sQUa/jDQM5H/1JXPqGCHOyYd7V5301mhaxkJQVFd
75C5i7a0r9mlcaq5SHYCybtdm29E7druTu8ZwwEpl+m3dV5ltfgU21r5QtcZa3hnQsIMYqvKfhRr
iUBdLIZ+N4DVYxSOnm58iBVQtYMw0V2xQkfVV2t2sRx31aR9RbqCvFxXMcRQtzanii5rrtHRNrJI
hMXYNF9IRiR37M933O8SsO2ykwgvN0LE5mt8LxwyafbSfnfwd+ZaH7LGun6GH+lCcvr3Rp+L3eSs
4/fWy76MdpO8mVHhhKVar23TYd5cmOPtlPCZP/hYf3c3AiSCAmDCFkGE//5jxfRMJL3DOUSFUt/w
MtOfPKDvBxM6y6dqS0YnEIYBI/R/yIVDZDxZ9hQFBqpd8JDxSKbDVBgf6OXO1bj41Xk0OEfSQYsD
W+T9h+oJah4gwi6hltfq1HrVsO0UmvQiZlH0JzadFxaSm49sCNuT96sIGJM8Xj4beRp22C388P1h
baencDKZZnU1Xe2k7ag8M7O9QUyPngTDMyM0ds+ftCZPTo05PvNrSIx2Icop29HDVhPenZXp3X5t
M2qlP1+qv/t08D1YazcUNyEu7z+dQA2dMQYVISvs7ZTB4vWTrGiua5kP4wdK+N9sllR7IJ2BZUHq
5PY4RwbETJljUrVYtLWeRMKuMcH450u370c9+SEXarUmqeQ+Mevluqx0WuJEUTKejtb9P/3a4KN5
ydDvN3UHTsX7r03yQD2RITOHEYnHDxlbd9pNiecFbrOmP/58rN9fC65ECSl0dJq4j8+XZpqTA/KK
eA0NMKktIwgAi+VoMBSsyMxl4cnil8Flxz9QDHxw7N/EmEj0ve2Mo4zEuu+cXd5udiPGTtzzIAfj
h6lgAuDKsTB82F7dXliOFn9wQ0l5fr9jpqelLfFcYXvQzx+zmo2L5iYy2uPQQ7viQjiKWZT0at8b
BTW9kQzjxaBsndg8NLtV0AOkPtDAYovPlki/KF2TimRaSzF817Us6wKhkdMQkHZFRAn9iwKiGVXi
jpgzNnuJ2bfdCZpoA0VhrRis/PnyifNzCOtYMJRwIYcjhcYFenavZDN3UROzgUfr/J39zloSm41/
muW/vGyUNX1p3AaZZbGwphVOXCIZ8+hmtJtDltev5Q/GSDe4Ufr1MGjG19lR6dWfP+Xffcit8MCw
yP8Qe599SATiRcGc+zAQ7ihCWOPD8qhXmgNrtJ9Fd8L9NvTf/nzQ3x5oTg23KIA7hNzSxdj+/qjo
l/SW5JjqUFdDc0Hnp6YyM60HarRovzIxvzbsaDy2C9MTnzw7NoyTY6gj0+iP/H5/uZN/XWcJL4Bk
xfqy+Ubx/5xVQEqTSaUzfzpEQkdfVyEPvKy6Tl5bmVqdq9qWRXK5sufLbngiInHAgpc6Fy17J8zE
DlMM38MWb5BurnvjFYpXhhiIyFpxOdaC1s2SE0Hl623HMq5lnXXDgCVfQ9twu+ZikixnfqViPT7K
ro6uvAQFh2+vMLGDmqyY9rpA5eCcMpN17pSKTEZX1kqDbddN9Hf81ZwAJCR05iRzBoMIRjaga0VB
yx7rasvCe7FgySxfFDGg6W3VljR0525ZL+sx8exLw2xN40b2KJlIU9LtK8WtlgfmEGPIA7vNxhg9
rv3oYPKOdpNXWNMd2rZ4DmhfYo1occJ+ALs4SyrBSM7rVt8cG3j6KYnPV9kl70v6jbN+wHmgR0AG
PMCA9D3xmSkSwTFRNpj/gsYijRHnU2xoKAJzl5i3KBnyS9jfE6KfRm/HD0qB87ce67A0HDhMGwsC
/fxZfYLPU4e+Rq7dmvfxru9VjTM142lVm1X1Az8aL9KzJRH6BmYUCCNsbag/nO3Pf3HkVEuqFR3w
4APSNafZFGCiuo2qJvtZGFq97IlALtFypcjD7gdwxk/e4CbuaaBBqG6XEUfKIRuUpX9V7sB+e7ZQ
G93Tf4vB9aKrC5SnRvMyQ5QkvlRamc+fmzhp8n1DmTzv67qD/G25zDh21qRT7nekc43XUUW/HSfL
Xye8ggJ2s+qRGoOBs5/unXlS+SGC5yoVP2Zl4olctXk5dp2Zr48kKiKrmxqwmb4J0UQcvcwrD6aG
p223zUdfQAO7bz0BmslBCQeSnaIrt4V1Ece2B9RWfJWFEgdd2JF9ysWCDBeXVqQHDchghdMepAm1
v9HdouFuCcmsqK0OTMRIviGnbLCZR6mh2w8G+ciPHVP7g03fnWgzAjpfZ0MfSS4Y05ZAtbhuPnut
xJHSNNrwE3qt49crSayvvDvo+BSeMRQvjGlkQ9JPIj4vc5KCws5IoXquM0tdkBw2FxfmYI0PRlWT
h8lspIouDCeafxisrCzxFR75wMiG4bNrlAREknVmGTvG1N3L9sry/AaJaRxY6SRavzJjN/dtNzd+
ilzqtGKTfnkrkVF+MvKsdX5kmYseXYsbm7SoIYqyFGv3pEin7kTKEIKb5WqhIZkFZTfNtu+4mEv3
6G1ymLt6NISmU8DuL9qZviLDH3YxaH8GLZBuooNPy4pswu5TkYBpwzsweJlyxjGwuKk62GxY10An
IOKLO9MH9h1YnPSzyB36ygtyrbayLdbSQzU71l6maG+Oak4X+YR7FsuxJKn3ZIo2uXBGoh/2CPuI
QEOVy4Qf9H7tHnNwR8XOit3ubU5H5o6FUOwjG3AOmo8CjrkDyrV+uiTcV8bhrMBu+Rr73+pIX8Ip
L+OhVpcT8MTmRI/dwZGVODGpHUacfO/TMq3xGk9A4IRIiiLIWlExvRhXctxYs7kMMamxaIlJ4ZI7
xpfqTiao3+nrWHm20wziMfcaaVV1YNhd8UlH62zB1J+TS3fMTPwDjW29ramk0Y81xSXvo4qW24If
T3cVy6p7S48cJYxatbuZtOVv7P5tIPKNBu89LbrvZrZaMqSMYq9DGghYZ1DMAMvNonYYEMcjzKMR
lLssye32pziSap+2RnKyRSayfdmP6O20ovzs2elyUaIj+IGopLmwCZtjLCyzzAxrA2DKRWlwBSGY
5IguMcq49Q5EO+T7FHy26zMpNK4SaXm8pccSJXBvdTVSHQyyFN/AFU6j1sRPtGOH9lr19fygi9wB
alnU4gpNJ3D6pXea8orGJcBIZ3Wc6GGSa+xdpmOXEhXSM7HBxbLKL6XQ6ah1CQ5Cn4Yap7tEt4ip
jOTxeddSxs57OyOm2G9B1bXMvKPsTsvzmFzomdYWSrZUkjGu6HTg4cGoAEU+6jkb1pqgNPIUq5C3
6XmcCIJ6WSfLtAd7mRh0orXyHtl+82LSJHP8arWsh2Sc7TYwXFVdrpt93tcpEYydkyEe8Zs5m54n
5ADVyXVHAqDxArwUQ7WWwbJo5bor61TNF2Pq5i/0tHTSOKrVVMHKUKYI8G2lQJ28eM9TQUsAIjpw
GVEmX/IMx8vRK5rkCy5GPDSRp6bmQIB4/UTSbpxCbSMTPSiZJgK7R2JGiBy32OOUJIliIBSlBLzA
GQJ4Zs35fkX6E67pXDR7p8gaLHaEIEUhkYjJitxSpst9bxatt49y27wra8WIozTj6qGLbEvuWr3c
9CErYulgm+X0fgGVBqI87bnXmmwIfT8Wq1NfCLNfXyY7pgwxOu7UBJyX/ZyjyEdvgmYp3dHCx5Yo
e42HfJwY4FdLvaigygwZLhGtUNj6nrXX+D8IYasdFLmxbjWv5O5RI82kphk7VPPO/ZTNLD9l3Edf
i4JZfTDAKGL5cT2Ujv1kYTJZ0vVxBe1V+LPZSmJwvDINbMKp9QtQYZug3cOwRBReW5GJwBSR9pXU
pD/rJqGfsdSd/JJZ0/yUzkxLWcfnOX4gbz370U6ruM91Es+PdgmCkwVLGwpfzZGwngVzFfL4WjBB
JwAMGsZKm9yzjunas8hKbPojgr5qz6jTJs+UUY/KxVw/t3Usx13rlsjSWaaYNoNCnwF8LIS43zWl
rkLNQ7lEWqeeJMelp1TyUXILPdRqo2BzyhRAHvIRn99kzC5hAmYf2yFRJIDv406SsqjHHYKYvOY8
w+kfyEmecttFk+js8TCdlhYAA/bKAWvYKpN562FXzavLEFan5SuNKbCX2XKOo21E5ue6c40ZwfUw
irtZrq79GNncegHmX15qsJzobXlj1PgOKdvwo9JIPcgUNw8W8HE+tFQPHQs5Xi3fQ9XGGelpfYK+
X9VdztzvxusQAO04tcNXY8m0KPczMk+cMGGV4Gcm4QHBUxrp386MOVSfpd7xNm3a6GJMtDy5jEGz
P4pp8YoL2vYYwGjX96+EO6oS80UT6feuXph7Z4Dss0OMFLdowERK7GrdPPdWkpn7uETNFgonxu6x
uJCwELhmm8XDKxieEQ3xkLEqvyL+ThNOomHah6nDxIF+t0xC4l+HJyfWo1eSRLz5GHFJ9zGRI99I
TbWIUUuK6s1RLiq/liezCGqFAAvPAvFOuwZzccnilNELm6bE0VF78O7CiEEyUzDi7Bz8aWrmS4ct
D9NgsY7TUdNauDw9W2D2xBC9bmQOr+cRXi8J8IM2N07YD5X9qc/SQoW2mbKO5bbR8fO6lz866zJ1
vH689WqsMgCd0IDKi1yyJeDBG7hqfQmAu6ks+6qOgEkGuovjIYxWE9PknLh4/dxZon3W0j6FzVv3
y3qPm6+GOti1Zr4bk9kkaSgrFubstge2XkBS/DG3qnEJbKqleUjnzCHak+930lfdQdzZu9wHnqo/
CYI4FXq0oXsc6yVfqRgtMyiIPe3I+lUxCUNLzTi8SPtZ25u0zkp/9Zq5CblTeIKIbpwvi2xdxivG
Oc03CFdYD8i0Gq1bjaHyFLjJIm5WFHUsPauo511ZiiS+KvtyaH07X6Ov1qist4blxPLHKbWqy3IZ
5R1uOAY8uJ/7zL7USqOcd2ndzOnJhSzv7LKCxfoKMEZdb4zTtN7zPkjMvZyEGd3w0K8uwrlxJjmH
RetaYwZ/PRtjb0IwTiz7k1kpDcdPDM3z5JZcpN22lUZGErtjERg6yrJQpq1FYIO+EgaV6QSoGmnl
vhDkFOssTkgg/BIyjHuMVUaIU74kq0a5AQ1ov2jIe4lrZVzj3cQR+4idkGJ1iZLOGuJQLZsYUNeI
BndPVd2vRwr0qBt2cTVg/If9IHYpAQxij2Cy1nbjnFMoKh23ykuNhMQiJbRqBK8tTTN2nTT7a5jS
WnEqaGh+W/VB0gYemuQ1srnWAfaaob+qBDpZIiKM3L6FeWSPPzsrGsd9ho5/vCjT1bzX0sS0DlRU
Has+Crd5IJg7o61NaeN9EbFZHuc40V2f32Jicuqg3twlXewyghhlqe8JdORvp5qGvc200l5dJaby
0ofcnmI9tFm9xovJzUldc3Bjbn7I2lD7JEv14jZZ0ZNcF81s5yH2EDW9iFHVbMe7xY1LRNCwfwgX
jUifLdikPeTwsfEHNKMhBoY+dreEtl1EKRLDOXcZzcYC3yVaTEHV36BSQcmvTXcAWlsaW+Q63au+
Q8fuALybAmNidnWlJvqlz2ZsVveoHzG7rzHSAMrLpHjRF5V43Qedrt97SFT66FhI27NJ6zsHlZQq
sZAHqOGAVK26gQLxtcbBB5F/xnVfJ/NHdN6tcfZrxwZ0COMLQCIuxA6QW2edcY/Nd07WyHBIl2x8
6owkCXgTpA9T3A8h04poIKt+egE0M1xT735kHP+7w9MAgC5G64hO5dmufHBtOswtUwk9mZAvDZUG
46IzzfZxMuPuyROd+pn3FcqpKumuNEP7+efu2fnxt4kN/RHU3JwI+rNbI/WXrgDt06VtcUsdaNdU
ro+Fiy4M9dgF8qd+D8aj2a9uNW5qPET11JbNB9Oj87bE1gVhPkOxI+hKS/PsBNRUEzqU9wVeGHJy
NNfqpCW1/uzx1a9cexi/WLyLP+i8/8ZO2I5KKwhemM24kjL//ddWePNkG8Ww5rXsiYlNchqnsg8k
WtVkp6e4HFTqupepgK6Ro/t+gC1RfND/+e3Ug8Gz/qInwDCWhrf9+S+n3nUn3MJcmUNMGVqdLBuq
26U+DeMUQEBs1ssGdFT5EDdm+6PwlH4LU6Xvwj9f/7PwDtpjcsMTwS5gDmvTJDs7E4BZykoIdOLL
BPaYzunYftfbmlSq1mqm8QHViiQBjG6KtXnk+p+SQjwJc2BN/TXRcyK/zs1JancEwVXdz6mvc0zA
ie2oS2U62XqkAlhGH4dwdqQE7rWwL6P6p2XGNiut1pLxkRGsZgRaL3L9ciVqD6V5E1dTWJu6HR0J
r9KLR4wXZvWCQtyVN246YLmw4mhQR5q/NcgLGzDVMXeGyQwym/ZHOFSeSYxhidfQnzWz1Ceswlb1
zMR9EfthkMUPTKN6708tusGgBhn2mb47wVkmvJT8MivmyPqgPf4bHcgRTJRBx1jk6dIcNs7OtY56
dnGyCU8ZQOfdjCQmjCp33VmNTJ5SFCBXVl7NJ7KEKr+irL6FI28dsnobmg9LElR6XR3/fP3FX5OD
XxdAJmBM3lyYlw7tNZhv72/Dfq3JDoRAF3qdC+FpwmOmnfoyFdpTvxQQAdxoxBOJgLIJlOGt5X5w
KIluWhplPBwllNCnmWyK9gI926IfkO2IxjdHuh0/cFV3Ty6GeXVcCNeK91OpNV8cAh6Qec6z9VIP
lmtTtDrNs9a1eXqaU6S/OYjcJlSFvkZHU2Iq8IdGwoCdZYkqA0IGUpciWigKFf2+fZ5ENYLBIRud
S4waU3mi7WGZ95ORznWYm3BlP7lEZjYX1Ju9zvSmis0Qi/tEzLyWulcZ5ENzxwjVepbN2uYofJu5
pUs+ROWXWjgEYyy9ObDFBd3RhhVBxfi8MMGxNx7pOQWi7y3EFkL26d1Cheqc2Pcw6QY5vab7ZU7b
4daWbUnrsGzaBzNFpI9/QYzLhQ0CyH4aBMQspaUGqimEGfaj4kI9TWNlfOs0a6gvu5m+y544LTNG
+yojAoRX5ipIozsEubGs1jXM0ZUlN1PfEjpHDqv72RzNxQqyWq0PHQ9WGVTgQ+xdSlEQh0Wk0U5z
rGJK2MgNHu7hFIMCKgamYAwIvfHGGlOvIm+vpVUOGbLdcxXWaIe7cMnCznKHb3WuTBI6gK2cZqFQ
ww5x2oXDvKQk0ncDXyEeYhvp0gSpE2UAUYleVAht3wGUT27HFLjNqdKJiDxYKInILVd1Nb1COkW2
73MDQGWGs9oD5WECphlXqvW2javoNI6l7PyAcNVd7uqs02ufeMfuhb0YFTCaFyRwXSbj+ZZEt8Z+
EEOVn1AxCSTjrp3HGHaS4YDaqRJhJEgOP5TaTBwzHkC+dAIeLrkBZRC9YHKHfu5lrtkCY4BDVbQi
ejPjHidUvkwoxSZ4jacun53uRPAkGibNLqenIusGcgr1UR8+eH2d10igDSl4rS32ZotNMc5EBLDO
az1OVgVXCyyemr32fm3Jd6GOWS9KbrR/OMDdjkeBsOG8uB7EIb9fIqhCh2GUHM8oNOMT5OJXCD4I
TpGafI+tdvr+5zXpt+ktxwOS7XpERiBYgL76/niO5tU5eBh8cI6FY8Zp59tYeWGLA/JLWsCUAWc1
5peDN1bElU2m8HtPzgeG7O4XaatvmaOX7IxtkwGuA1wWajQ5UWU0JdHOQyIXUAhVV1k9lmTjohPu
2Sc9//k7nM/bt6/AN5DSZeYiXP1sVWVjFsUDobihmgG+YDMQoYMjamc7K81WJUGh6fT/rgb8CIc/
H/qvMPh3KzrRIKjpAa/xRofCdjaGraoBQeRALHKZ4LVBt5iBxu2mEu9YpFuDd1PKESMROmM0rp2t
EHloU7q+zH1jDTvZw/8OqBZhOnVsrrHoGYM8srvE1AB4a321c5t7zV7pSODxZPcSYOzx4tC1BlTM
qhHadZ04HsAcGk+j/+dv99u9T/efc4tchCVIGOf1ilaOkSor0oFh+KU7m0bPT5VCchUCiykSdC39
oEA1tjnc+9MJYxB8PfIzSkWK5fd3o4IyCHhINYdp0Wl3R4qgGXco4NPhueRFYLZTcunQhygOUrW2
9FMqKmMLsjaGvd4n2RKYlY6zBC6Hx0CHcManssvNHulBgluAjRgOZCcmuBXD8wKsohjmRyWbRF2g
IaJLnxDcmrMd1o/4+Ao2q8SnXWSIN15rtoX7aRsbs/p2T3+d6n8UyHdbv5Wf+vbtrb/+Vv/P7Udf
/x1R9v5fu//117+rt2qLZn/3L0wCmBzdD2/t8vDWDXn/f6K2tr/5//uH/zvs/fNSE/b+Wg1lv/02
lVTlu8iwbQP3/04Ze8zab0n59ttP/HfImKn/C0IrRRDbAh2H97bwTG9d/5//IeW/xFYfsRbBRzaB
9f07ZMyS/+JPUNag4OYPkY3+O2TMJGSMW5VVaiuySVX4RyHxm47h/96HzobkYovkeQYCKd6O56tw
ESMTk0M7MTeT3gkxsnmCkf5RosrfHgVZFF8RqBxzo/d3u5PUbpHUdLo1UMkaxhvSs2d4Jh+s8e/X
x+3LbE+v426hZTDs3bMlvrcKtL52PLIgkjeKAaYKokJpR9qKyQmmefeowYS6rDKRfigM3Mrs9yeS
A7KKoEdiGcFC9v4rFkj/cj2vRnJs8aJ9x0/prrxSGpfuLE7xYt0TY1rPByZr+cwc2VNPvWjFl1IW
TbQjogWHHgCjfA6U5jASK1odoCCDVpItPljtfr8aKDnZlXEQNui/rXYgFcgYHfRxJ2Kjf5BbyPKF
rS+58YFAcNtlvz8lFjtNdiZccYfDnF0Oho/utK3oO6AlPT1zQ87WreyLZrp2AWu1oMUG2JwvsUc+
iP1Pv6RroYck22X7Lyqxbcn/ZSM8EO0mGiN1d06n2TsaTM6l0dBu/+VBv/vvL/M/wFbdVZjAuv/8
j9+uustAgFiHrdnCg+ydHaUxFsYDuLx3hId1CFFddO+WUT9hEHj585G23/TuZG7vfBtriqQ0k79p
7azFqwteI2IH4GrGFWdHOHhH5PPuPGuXeWah+v3zEX+7TViquJeNrYuC9vg81yMZBsw0doq0YjHp
vtpbC8GutA/2r7/dJH8dBXk5lQ26lb9g579cJ4tpNaEYHMXQ6+ghhdAS5k6i79KZGDypN08G/Im7
P3+zj455dmMCSjQXc+WY0m2whxYQuETWvNaFbT/3boaGUDnO6Z8ekyWJ74o4E6cvFdT7+xEDW8uO
BhaBdLXoNKZrfyeMdT5lWmXmPtqJrN/oelP0j8p61kR6gKYNRJKoPVia52uiKieNGASM/0wT8ocR
Z/c3pgG2z/LrDP6IbecD4vZvjwQrIP8RBpmVlKrnkN4KwFGXN5a1I42hvhVe3dQ7Ij9Sxrpuql38
+awCZT67mHRZafRxIJLgUGVb5/sWOFX0P5pspOiMoAAhYkzLU51q/fqc9i0EOcWXhJ2MM7c8yD7H
tSvhA+XoF23vaIm2Ed/mfCauEbNfNrYn8GuuYqroLFoIfbdxAuivNR2fuQb4QT+B0ALRWpG9L8eN
8ceyRqlESOdsHIcBVDhDLpQcjKiHpA0KYKH1bduRQXJJSJAoT9MaG8azS1hRAzEqD7rVuEB04om9
AW2O9xYqdnlMY2/uv5tJM+dM8Japupoqu7GPbPw8wKx2pL2Ktpj0HQKA+qVitG5d2FAeURFY7FN9
C01ciQmbmItA6ZUldstIxIc/tt54SPKWMNGoYOrjG3k9ZNep7gGghCan5EFpVnpHFgAyqNWR7khM
+xQbIf6p+gWggaaF6ZpadUhpb7pXpoM+0c/bTSsimNXeuropjKOt9O4JMq7rUOsroF2+UzI0f2V1
NGdzX0uFWjCIoq7h1NaTzCZiN1fHfOz1GcR+XS2QSSUtI3gw+EHlXieTGBECJdzTMhelOnh5JoUP
6QEShpIM3S9XdrZHOSMP3JuZg2R1xel379Wo9A9E2XlfI9fph5rx/djYdEWn1oGOls+u+DTxuhD3
ZoNfnqYxmMwDsCak1L6GpV3tNS/rJ1gJ3irBwY+jdjXFM04UTUM/9NmpoHegvFCQ93hNgDmu+t7G
OCaAuPkIB+zsToquhCjSIFkIMOvwz1FLF3M3sNef91tU13OaarRdIrQ/l13HdSdHZdXq7irCuPiZ
YIkKN0gKw4lp3dg8uVErdXQvfeIFM4Pt7MZiPreE6AMjGMq8AH0PGzrw4r62P7U0pmc/YipbXbKu
U2wUtUcHomw7uUW7l9a3FpdVFTTMzemL1EDRXpq+N98iHPFLUEBj2KT0eZEEkjwjMhfSuXnCC6t9
lhJJSWgYTCJh92w6AqYeAlWmSpkrIUudCPnmtvnJnY90wa7AGPhGF0VPQAQbkH827kTarTPWvRUi
R7NLIkWawWpNcTCPfX1fDoLZN6izqAGJ7aB+QvcxGAcHduVzlZctvyTTUJgoQo3gW6Av/G4oVEY3
SVptuC5pL04wuxnZNOmAOcRf19iZgmmKxA9PGyCUgVZaZm4vMDoBx+lfLbLa9QAAGy+jzkSryhy6
XSog0kYC8A1963JMYuGZYQdwqA4XnIlewGZvHW5rCivaYDE4rb2+8Nx8LjQkbg+8BNMkZCgYDwHv
t+ZmiTwcdRgRiy8DGKUXbWzSW8IeLfMwJDM6IjZgWUJkVT6RE+tp0n2UhqGfeHT1L/0Esmnf1pr8
VHZq9b5mEspXSKarpcUBPsXW+4pXrojvDESqQA9HUa78nkLPOtBcdWQ1MXYVswDcoE/ts0BN090Z
ztB2l5jFh0+joaz4Qq9aib1o6BltEO2Q8VIOyciR6oK4vE0dVNKfu6oZeWVhK5dO3jUqcbqHyamk
2QRM27ALFSthk4R3J1n7I80yMX/WmiQtjzybZb4HpGa6b1jCkyhkEgpSQQ4R499h0WYsyNO0Avuy
bdndQburr3HgxHk4NvgGgwLe4kHhY/rqtLxmAlwaq7ogqbO8xyBOQIKI6uyBIlp/ilezx5bv1mi3
HNyoO51+6sm1hf6lKsT8Zg/58rOkCjAOVtvEt/XsJvUdVNrme6qV9VerMqZ7mdUejnHG/o/60FtP
etvj0nJIg2Msy7qIpN9xH9Lc037UXrW+dBNSxN3CFjHd10jQnBPC0eaAZKUZd9hWsEi3uoVsUxkK
X+QCE/do1Hl9oyGF3ZUo8dbAhXU8hvByqnkH/xV6RM2MlFM4S7SWtRvVV7RK2s9OplixRqi9xM7N
q7lXOrlTqAut4mnSJ5ZV6E/kMPVQALqdW1lAT6x8HN4mD/FlIL1We1JNJu/wZmuGj+c7V7uuNSSW
TvLYQ0kAZ39C9zUeXQVnBnxgxdMe9W5+BG0RYZofevvblLmYL2iSDi9McnAEFiayil2dLvPNYNbr
Pa144O5DjGrEV5Yda9js4CDsoZ+jqhFQdqoA3XD1RgsXlgqgAVLXvS4lTZCxVrfLLTOfghGsgX7I
9cFQyMBT994QedN+nvQeIo7AmPBtu7SvSIUMCqx+gtoGCx88n7DJ3TospAdeTw5S7ABBvXkoxtLo
4Tt36k7HNuXQcVnil8Xi++9cJMblnrewTptvbhss3lmLrkhhYL9btbVpd33XL+5xBA+q+5FnNrzB
nZpmUr8m2veWNiFKSq3yxG6Mp9jeZ4tRfu2lE3k38NQzZDMm75DP+jKaml9AtL0up0EIhDwuoBM9
NaKjg5DvDbYO0UglPWkVGKVVv9pbakGYDanmYTpWzk9ci622iwDcQU+zS5MrarTj3kKlHR3mHFAH
L9/lFqekNR8ax6OZ55HZZfkVTdBniSCoC8vIs8adhQ8/892sBEaX9pTMfroKKw6FNdUFoNkpSsEo
Vsnd3CLIxP5SiW+dwvPs41PQGaZlGfBfuWrut5yRzkul9670s6mSdRCZs/G4ToLs8sQT+PRW9D3f
NLhA+Q7RPTLImVnQ8l/Undtu5EaWtV+lMfc0SAbJYFz8NyQzU5lS6nwo1Q0hqVQ8n898+vlou7td
Nd02+uIHZgCjYFgqZyaTjNix91rfgt44o7dz2m7+CrwpjPaEi7f3USrXOODsUg++m6lqOpST2+l+
XddyhrFqEnRAax2NWWf2ZKe6YXNyOlEsu9bYoLAWJc97wqJ477I5g5qwQmIWRneCJtKWWdzR+517
0gtXl2XTAGqH98BluLPvrFXvj6PWy8If3Mx6zd0R3VgGGmf2Ogzxw64jgZEQAEwibOD1QBKKzMzu
Ys769hGNRarDw8sHRCo0DOZAJWutX09RU4L2qTO+1azv43uw0szHIL7X24SqXdAhAbXdiZYe7R6c
9fieotelZMVVjmnDSdHgOr2yCTdLHA0wb7wqONzFMFJWtVl0nQpmwxc9UjIQL7jYBHP32jgmILCo
IesMDVIclvNrHluQ0OOigFo4YfG7DyH/9Se0DjY7EPqB55pG8Oq5swWASDNjcdPU4EcP+uREzoUU
aJh2It1cQ4nRJS8TsJO31pxSd4ciyZWBNSbye1ikteN1Ioxjf2SZ/j7apXogLFGd9KlGYTp3dfuM
lSx77s1I1KwmCPahERTGoVcdENNKSUBdUeU4NVaQpX2emnJgj5dD/T5XcfVQwst46toaOdDY1vWF
rHo+dFsjS/Iz24VHLoH8pMFiKTdYCwstzZw55V05QxfxG4GxHwGO0bwA2qhBKsx6eao0ZyWsYTBw
qBDNIZ+1mIa/B2HEbUGKIbzfbe7QmvFJS21q097Qfacz4WZYLZ0pnjRGQ4EE3T54kMPkpVlwQMII
b4gzjA4brR8jMemtDI0Wf5QchT20tnEIL0iH3O/aSMpPjD1RFBnoFh+wXVvZAaJ0ebbRrX5pqfDS
nQDKhXe8UxR0ZkLWmi/WZjpKUPkv4RISWF1URXHN19mYoGHd3vZNKJR3Tt8tYMjKlqy/MS8eepIx
HkxzKZ/YgQrArFMffiKFa3ovSpYB9v2M5a9xs1bjXlvcazfsyc/AGRM9q7VBrx01OVgMSuz5Y4yL
8toS83bm4IsdPbTNW14HvhQK4Gi2B2rF2GXVIu/kWLsJ0GLgDLCAa0cTRBvL2XzRcCpgG0D9GlEd
p1z8ESzU0U4JWvNDCta7lRWy5ZYYq3QPATV8WKyBTQSYQEQ6smU2oCGH+rvBf2b4Dd7uHRniOHpO
LNqbKQ05EsxSFaivunUCH9sr9HsmEBFZkUzi5cOqObtk7kRLakevJ34yO9NrFNn16qmysc/MvQWs
zG6qHtAUaCzOcBU5ZzAQb70mhPt9AppHttHMUoQeMI3fXVXW80UOwfumHAkEuWSJLF67RRTVAQym
+wBczXE9ba6Gr33r2PxrNAkkm7NdBFZVhc8uN0J2tMyqeFE6CBGvD1ODE8BgyyvaCrQiW7dPngye
HZwSibAqj6mGAleHXNPa1Aw6kXU1HlEvBCxeU4BZ1veiG8vKG4w2OvWxi3gavGjV+yV/RjvR1TAc
kHOwoBIsH8J/UozAdvqaK+l3RYEZMy90dwrATWmorYmLn71RJgXhFACf0asmtk6EstRhlQKSAMbf
ufM2dLdlfIAzNYZo7wzxaFgVy7MNfPyVysUyA8NO65sqxJDntWPfMx+ScCI8k1rgEuyZzn4FMRee
6ISu+W4AFlswIhmm11Go8hERNqw6dq/yekCb31zTGIRaTDVB9dHWZkFNBXyBxBsOqWg3og4XWQ/Q
c6YxVDVfExNVogceERZHXPQD6L2UAblvD27xaES19agPOoB4t3fFQ5xFmesZ6cghqnEpGzmfd8rx
4IYmbzGKfGQNKl/fCtCH/P8Ll0V9sLnXvSRUOKgHaDHfndmO7zl6DfE+ZPL2tbGT8ZNcDXK0UAqy
ObV5q0Fo7GDY0IC07BAHbhZnDJFJQXJSfaluykVg72hGEFeYdAYoxyHHVugx8MyL/fZJPzG+jBhI
0jg/4EepyOUoKWvhGwMmzTlhZBuQPv1MiL3ZyDYUwV5hmCuo4cjKHF92VPeeyVT+iqjj6ssw5MzW
O11qfkEMBxfLdcw30yi0q7Gd+9cx0hOoyC0LCvaWtL9veoZlUAb0GFKMaaR6kNl2zoVccMnsnb4O
3ykQBqI7pL5wmtUc3kdaRfCt9ZYnwsO2515LmckHzS61p0HmzVsY5it7O4CgR3JSOM+kYQVyQWtD
54HhOoNbVQDSPBfwJMRBjZgW6Etn9C0WjiXfzM6Kv5C4XoPTMRM6+ghD+osogwwOvQqp7XaCgq6K
yXDtjxxTKTABmmV8joy641BPffGY8UUXZITY9gUmCas5jZZiyK73UX+5ocODGLfgJWMJRK3mgmrv
gjV1hReLuE/zI7MW95OTIVSF/z1a3lLazT0AKrSvuSVwXjd2kVJKr+DXAjlYhBItTUQJise4vUNM
g/2bY9tSUaqzEu80HAS1V2ijHR0GXDE3lqaZr6rvzck3ax7WgJXZiRhIDjSYarooV0OxVBqRHgSz
BANgTPKMYJDTRWihKKJnDxP3rWTSZQbDWiy6N2NqewE5Q1IBMQBgMSdDjw1vEnZ6Mw+u3RAnZawY
+VQPlb4pCnUkRFM5QYsseQjAu4zPvYQ46ln9aLwNVKga56BlJfkDM0d1It/JwG6rkqrzzFHL0Ids
chAtWYCPonrt60vinlp+Y3OwuMwnvkwglxhCA3kRR7uVvIdSaPEbcCxepgTgoy7bTlXaRVvNG59V
OdxY1jjwCtNSu5u1KnbsCxGuXFrofiWhdS0uoD1nwu6c6MSwHCdcBEhEmOQSj4UXX3l9HS+a3zXN
RAZh0ldqZ0UkmgdY86Ig4uuD2m01hEw5HffKTgcdU3+Bj2/AyCuJTQVxPveuNyN4dnyUFKCsJejO
A8hex0Fyi0GBRSs03cAspvmJJ3i198Tc1nfInO30ouUQxdS+CEmmau1an/wWXfQnRk2B2HZcFpaK
fv2wesc+mYaDfaIhU/CLDeb2pU3N9iNiwkx0hRXDedXnyf6kf5xTkFhR0gb0YgDKyckcvk1yhlxE
qd68qtIxbty+Jk8Gnpn7xL5VSc/KuE8P4zhWd0w5dHl2W6t+wjsf9l6nN+o2l2X2hc5GCA1QQyq7
65oOuXa3gUq9Rm47vza7cIxEY7SaZ8MWJ/SA88XHilgLxFLMIJMM6wSd0EwyHbIDPar3oxtZ7yLV
wwdCpdrYLySKhfPqApjco8pcvkqxgLAy0OzSbGhHMV1kbZYntwi7hjqAqIXXRshOmmQmNPg9nQ0V
1k+iLu2ARkPKhIvn99ZcTZ6IAaTZ9xLG9shgXVBHzKj3Ex+bBuIWUABj8aRlafW0NExzvGTt50cG
7lYMxF5SN/Q2x9CLUWI94yGybSR9c1pfgTNlObemUbEqjMwY6PzVEMQcuzGpgeh/Xg0WwCX27bjG
BW0n/IqmYrogg5yVZ7ROMXi9ERKIl4cmvCweQoAhiV2N/lw77oteKCSBGPvZ1IcqGnnhKl2o4jvE
ActKkvEFGSpIs1s7jl6URnsH5G5lEpsUVzTdOniq35g2tEaQsxqQy9DWqNdLklBfE1y7lJhdCiHH
mA1iyypzzcDS5+v4xS1KJ9rjKSqpwHWaT15UoKgiW7fE62OHTf2CmbOC8KIbD2np9uHOGeKJL5MG
FqawrnlixRyvzVHaEFU5aqKWYIH+LvIuezexglII4H6OSPvm4LOz4P9+IQ0Kid2A6gxn05QMZ7uB
zU4mFKquHTYtmidaZRMp3DO2xMOlW2F4tGkC0+8qKo30jCUjXnfRRPRFiLK5VbkGpY+mQEjmRYns
Ijbm9FbNZOzRuCvNi0hko9pbxlhca9lSdCTuGCEwLit0n2Q6wSRqO9G4Psgzzp96n5vuvnLCLia+
wthcjXJY3D3nqvAq1hlZ+naEsv6UFnX1JaTR2uzC0Iy/6wod0B7LAmDYmRiOR4upK19aamtfw95G
XbhyEap9TfMv2skpR50qKlXeUvq5H5MSBHrHcH1fdAd+VlCPRvaUjBU5IOT+MDHq5rGQPlRv+TTO
WcOuz/ow73NhZB+Mm7c2Up+n5duWa0O13MnwVdIbxJ2T6KJ5H2sLCVDf4OjzWCNVdFuNtp4fQQ1N
n8Ie+m9GQyAQvMa4HYi7YCLjddpEfEAV58YNauIxI2Bg6vB9Y0yeg6ZRgOZMOhbnlhVCY0Uclgtp
DaK/QqrYvegg/SbfolA5CnTQPctGa33gsMZf1jQhPVvNccuXVMf3F4T64t6kTm3fL3R5PnTaYPSS
EAm+x13FKQlQYeIekDz3tDcMWX9vSqfQ2CIX7TyzVQjP7oR5wUA7r0+gily8eEODW7muqU972raf
Sq0aK9OgFVcaNvXQL7rcxqvcr9l7NLXpzJNUlXT2cWT2XoUXEr2fSjIUgalggV0oDkd/6nvcF5zZ
oFu1Lh7gi0o48qQB6/yW2gj5WEGZG7BeQkHaFdixjT1EPbv0S9rlDcVuaCSXC70zk8Qimbxit+M2
4bQG4QlYFs8vFLb+BpPy8nVG884xT2B78ihCsV/Swe+aA1pRHSqhvrSPMQ6oT7NcCY5K647E4Uag
0tLJasD8nmwkwSbTjHsRk4Pghdba4UVe4pF2R8RtgXU5TMbdyChz8RYO2emRCZt9M4l+7DimCmKp
o4mu4s5pXboDgnaNuaNqqDEzmeyYvJV4inxoaepxKooo9CGhbnk1VIvOZe20iR0MiiiFY9+59jUi
ef3W2O5qiiu22qDpa4N2bI6vmFlSEU6MhWr7aprznnERLlztBuOPGe/Ql4Tg4bOFZzlvKxNzDZ5m
JmetFroHEsMF0Fhc7SxMJT7bXQ07Fn4YrnjmWG7VpocwpZ9xBfuaRmFvsjGeM3qiWkCgbbIGhTOW
rwA6NM2vVUY4QMhB845KRKt2FJrUXRKV4hNSYntz4Nrhdph2ZILHJwNf3q0rhOIJmde0ozPi2P4U
L8aKzjVS8HMbBDS7fG7CIlgzGgOQR21i9Uo5OZ8GZzWO2uTDG75WMOTyholul082n/quFAy6Q09g
CxPQqpXHEOpjeSTRzTkbVWKa4PcB13l6vRBoUZijyA8l0482GFU4Xg5Z7QwAzUzthrYJ3NUECGDk
t7oIK18hOP201rbogoRp4GZL4ki97+LOcX1IRi322ipNMXC37fLIY1toOzy77MbDyqKAyk0Pb5Jc
WNd6Jar3MXG11Z9p15CWlsKZ9qCxZYx7V2og38hTB+I7j1yIDZVx1F6FtbawuC3hvZ2Hqj2oJs62
5TutBIBtwZlV52B7QRk8yz0nZBo4I/YT7UT9KxFfj4keP+r0svuPRKcOw52+xNzeRehqtHZ41eym
qiE9HKjy6c9XNDyLS5xaDD7xrrgAAcy8srx64Ty2h7DAc9nU1gubZW8yC2jYaMvE0bs9g/w8vRBV
PtwYjj0M14aBhPseZyb0rIply/GiSI5fUAPQQF6ZgA0cinPXAAiXQgELcrZna58wbnB3azWIPXX+
bPiOnm905VLr7xEsJV+7KknoyOZ0aj3gptMVzX3K1IE8qIeiV+qM2mWJzlZk1fVWx8baHoxnjPzb
KB0iyJoSKi5IFw7twl6HLJg5u5GrlSqCIAuuHfUIgKP5QsQFilI80cWrwSLP0QIgnE5nf3Re23oc
coYGpLn4o1nRkoDXDJeXV85f1ajpkDE72hB1pqff1VJlX+YESR34i3z4UPZQt984vqDD2sc6EL7X
isWqaLwJL+/a+FUPpnOXIxbuXtacvLLAyWej9hXBUsuJtlg17FqMQrRDZJkTzagQE3hyrlkgRM4g
0UM6747fm4LIRyrmlp6rIAgmfGQKEfccpqb2bbIky4cGGSXyTEh91mGKGcl4HDLJK2hUCCY9R09w
EWmww2giq8Td6S26pR3oCOuhJFeJZteqDcdZSaAXpPnlz2uMpT/gSa66S5dZv9ip1WgSn7QY8jOX
xBColmOX3Tdt9AwrtgtLn3a9U8enqmUMGfRUPzFtWygbQavxS/ssBzZyrCdb3bpUeQWOyI78HJpi
EFAuaMiMTeSbEbXVm1KQ8J/rCML6sXLiGs4yp3kuVCPNmnN76GIybFKc5brk2dg61FD48UeENFvH
taAJ1nYlzvlaDpjyY+Gwq9hlpa17A45G7NPLcKbTNA1kPI1FpvZhzV7GiMjqAaNmDqeFuY+7Tb2q
qspkPLgOR/4oGSXDDN3Sam26IVy4BbGsB2G62lZpyBAnLhcEX6gMPUcZ0Kl0y0vmBF4NIv1bzy5F
YOEUchjUxDL6IIRqyyd30T6SNtfLndY3A63FErojGGjajPRwdRMMcmf0C9GA9PD9Ahhvd2mXrTtd
ajaQRX9SPWmYEL5TdTKYb5/XpQc8ksqcHPcGMILvwKVTB4Lb8clbzRCZrI+EsHCATOm8D62ZHBD6
EIRGl7pan2qi6dOLGDwoUQZGo1r6zdyX87HJcuejkpX6MJp+gvyHXAE28ii1yjlzaABS0iNbaDCu
6xL7E+190OrZnNffSdVuDxlGzQIWON3/40irFGrIzDhg1xPFdkNvCfMeDRQAToZGo45wdhr25fPC
ubWiP752ZF5pUaLfYbrI7CMy7d46sJnrzj5pUQ7sZsOl398PNkNdK8GHcGVEghp+pbGlHwTDxPhm
bhNL7WJLNvUXkz2xvBWaajQf5D/5WvQsaP+JxGl+k4T9R7Lkc/LRVmTP9D9qkH/VFf9ToPx/Trxs
IzX79+Ll57c++Xgr/+Yjpv5Bwbz9td8UzIb5C6Gs1q9idQtXoYM28TcF8/YTSl7kVzY3i7PFwJdV
28f/778s45dfMYQK0SI6ZmGih+0Iqv/7j1Di8PvUBIg03f/6u3T7d8Ulqm804Yi+/4UC09q0w38Q
RmJZUXQLbFcY4Kkc9NI/Cut65A/4iUkWVays7XCXWHdhT9cPgEMfdOUF7jE5P+gOuToXN/uivlfJ
DV7gXQg7xhaZR6bsnjhpDssN/IvHEsUh+s3lKZ6e9PU6bm6HvglSqoLSS+cDsSWLe+dUH668juYr
kDC28fDr9f+PbsXHquCfP70P/+3d+oOe/n+JgF7yrf37e/Bclf1n+Rm11Q934PaXfrsDTf0XuMNI
lXU0jMAXtxvt9zvQ/YVZJbp1otMcehAbgezvt6D4xea2UJseEXKetd3Q/7wFMYQrusHGRu00iPL+
6Zb7s1uQ3//5HnS5wSEpGqaFIttxtp//QcRKkoNpo93O/JyTCjyoqqVo4ayJMy2O55lOTl/PXy0M
DeZuGBeGCtjackSYZd5HF1j8UmdXLzPDsIJx7K6MXOeq62gv7+Aa9wm5jYvOQX6Frl44G0NLuJPa
RiwqB86A1GjK7aIIGmAGvtVb7ae05s27pCm5L5beDlwZkmCBpgb2RBNN441V4hf0Zug1pWcZ6fIE
TxvhQoJwBm9cs8YHd7BoQIy4E31rqsVTwdrbeGUygPDRSWmmxzy3Xxfm0QTJgD4mk1h2T8JqSCkC
RM1EEFYRbRyrRpzh5wWKS902aEJphl3XbOcaqSoEwN1VwrI+HU6eGmj+liwoUnhSX6M255QCLe61
n3taOEr0lAthKmUd0GYiSIHuWH2F4DY7uXpdD9dsmaZ7kGRPXIg2Z8qkIFHp5HWZ0WNONXxKOB8y
pc9zgvJkJorrjHEuwAwu96uW9/ZLx+G9J/9mqS7lOiM/qIFOwlRXWK92yHl2xmTWzHHShXK21gun
4tqY4y3axwYBhdWMTw1HcHBU0bLgerTDWeJNJJvaG6TLh6g5g38nX8k6z/ac3QC3E+/0vQQZzQSI
955L8IETVEOh2vMSFcbJTEZ4VRPhMJCVjHwzDsx3lTW6w65cAbeZmYG0ckRSouFUbLvbsoI2rWiu
8z3H2ZWrWclLQ6zps0Mz1N4NoS6wQgwOztJEwexq8h4NRmGre5lp+TM3OLrDYXRCZrJkZec7LdwM
nF1o16QntlnbXmdz2d6u8KcvTabrm4ShomVPudC4R03WxjNgE4Pb3zaiXY4DIKJqaJhKR2EXUapo
0RsW7CEl3WYynixHG9/gUlpr0M09oIi8iaB2ZCMNaX+xI2lzMFJMrFH+tK86w0XEe/0wn6MNie9H
gOw43lYZrNuoD89Tuui8Bn5OOh2EvjHQoP480mIEypTITSZBVi1Da80dslviIsn2I2uM2pp7qLJ8
F10gQ1+ztWZ/iiqNaCE8xAwfNZaSTUfoXLuob0ggQB56Y6Vjpe3qeRpb9NU68hz4YNVx1evxrLQu
OtmsQBfS1Mj3c6p+Y1xkOI1PlSXqY0cacrO3C8g90CAiUaILHVPbQ4N4XoDbBpFq5juJsAVf8NQQ
Z7QkVmGjeOv0uyLRtyG5ICynEClNlhi2OdLMBjHNI9Lu7bBiyvF3V8V/tDf9243nBx/X/70y6U+3
KI/RDIiVvz0n5AuWfzt2+Vv5rfthu7L/sV1pjvULAwzwHw6+Ksn2grfit/1q+xEVD7Jng8oFOIbA
Wvb7hmW4v0h8OciWXAQQ2HP40e8bFj8S2DCQorigei34o//JhvWjl4RNEVOAAxebM4NyWXR/wpMs
a9vWc+fg07Q4O1jQWGAt4ulcD5sC8g87+b+oz360A/z2Whg73K1Msw0+xI9bo97law4uLwz6EoHH
GkXpzmn0eqcAkfz5K/3k8P39pVzwFwpp1yYH/fGl5hUpHOonFazMcUqhLkf3uSzmKUDrke2LtgVC
NY6ABEP0cVP9hSE74xv9Nk6i6mshvo/RPenp6c7WCuIkF9Y8RuWCBEmGX6LYxX9lAt0++j8r19/e
r3KoGIBkWNQuP1nGUrcFVQsOLBgWtLFrByUXPk6NLgn1YW2EC0d30/oLP4i1XYUfXhU4B3fYJtii
NjcEVdEfa5WcFD3YRoWiteISldkA6GnG77mp8jvQhOeJDHJGw1N1jhNtRlluMDBx1HlEMVJiYwya
GiBe4t7FFmnz3Mu+6HBMR4DVx+cZp8A+Mchlxopte0j40fwWZMm7kfq62IBNs7p6mFrnbh6BevYW
KtMlXi1/IJRpR2/9kNG7DkD5h8DMiMZpW9UF5HTuuqrOX+iy+GIek7+wIP1Ko/jpkkB84ItQv55u
tvPNHy9JO83RlGS9CmKXcM1WsshCbvtWorhAxGbJYOiiLwWSfh85yZUeqlPOIYiuQfSXYOHt6v+P
t8JzAqWIt4T588e3QhtLkk3KVgvGt2Jfpym61DMqB6zS/tqkvZcTvL1LSDmKDcszOlLeF6v1J7t5
mUan/SvC75+/na0i/+OVURZzW/rKKlBajcNcEOM7MvP2xfAMTjD1//wJ/tFxxgPh4OaxWBJB2JuK
Zv+Pr5bMjJIEvTGGOlDz1NSPu6iG6PLnr8Ja+T+vMdU/K7NwgfDq25L1h2q9sECwGcmoAi1HwUrY
1Vcxw32UTAELjb43toVgmV1BcJ3QPOiIpwUpb7B6jozti87JdT+uZHdw5uK+FsTgpjn526X8Jsqh
80Z1HnIjPK8T80RNDPsQZ/yurpKDZmmOFy8dka3jtWBU4jexempt42ZgWMGUgiwqBiP1VrmlMAjq
alejQFucor82lgD91XBsIur8MK7aoNDkYatwdtbctcRPhW+ann7Lyk2LpjdXbk6NQ2w0/kDEijZB
uV6WPI1JhXTTaQzKEQp7XifekUPWkcJYVn9xnX8i0/z2dW5KUoXxl23rZ+pWPOcNqpVcMVfJF4Al
5LZGdIRLULe9rT3GY1xdogpx9g7iDlrtOJTwVyRjdmKE+P7nX/q2lv78XLHeSQgQtiNwTv/4nUtV
Dz1kY+ygLUcV0SGLL/RK9/QPhdynm34NctL/4n7+ly+KWwPehKAP+POL6uvE3C/iRcvoFpma2kcO
80erbc5rgsjTBXXMzfb655/0X65mjvmr7w9qBv7bHz8qCafSwkbC7m4Px06xgONsyQ4jMxDCfxl3
dsNXWQHRGyv5ddGz5LIY7Qu3wzPyF+9ke5B+vugOnGweaQhF5s/mcsbNa1X/GkfbwlBaCh0mrC5i
OCoT2WVo+f0VgJBPwd+eQiafQdP17s6U2nVNUYIzI4DACfF0btOLP39rv5pXf35r3JaSWkGw0oif
lpqMnnREx8ENVPEqZJPf5Mv1ggXTnpz9BpLj2dHrA3X6ET/Q6oTL2RoIRR7tZNih4wK5HLFFUbB7
i9lCva7Va1eA0s87oj5ScZ+YzMFiJh6Hme48OmlH95H9+sLFEDam58adXHhD2uucLBT6GJic7I3k
COVpC3fHnF/hmrpQUxhiWohg31boW3qNFjek2jcguQyI12XfgRu8ktFNQ3AiUzumOGTRX2p6MwRT
sR27udCA+mBaLA2ZjWuU+UaT34EI/QvX53ZT/Y/rSRdwW1Sp8tRPa6odNzVqDekGU0qIoRhQrbn9
zkRyynCw/W1l+f9xChk/235oP/8GaKL7234ov9HurMqfG2v/K1tmLFH/vmX28Nm+J28/nD8kf+H3
dpn4hU4Z0Al4dg79L4Mq4h/tMnc7RWDsxqzO+eMfhw/L+cVg15USUIWzcbv4Bv/eLTN/YcG0LOhQ
0qD5Rn30H3TLsB3/uC4Q6cTRUwCxsCTlL5i4nxbjBB6ekhENKadNx1MSZ9oOEbF90mRUvYnKGF5M
cFMevCcSQpf5K6MuzY/Nvr1xcQ1e4d6x3pEFrUzrEvcIRTt+iVNYVfawWlcMTRKwwnQKvzDC7Q51
joPx0pZIXBT7CjbaLvk+Mbi5g7VrH9Xaa9eM0dt72hHNNdqkiY1yGm51ZsxnrIn1c7dqkV9Ocbqb
7AHpBnKQXcZpcdcqU3tK+8YKNt7gsTew+gKvQcG06nNzh8DKeuCEtR4Eiq/3SvLsyziZWFJWEJ91
0d8RNbdezkjvLhhpmVcrkRY7NuZijysqu6q66Wza+m1kGrtolveUFZCfTeOBVdT16ZRSPfczLEns
QW/KBbKrV8ZuJqWMYC/ctQybvoWsACXhr7skxwiTy1NbyOaAkgloNy05TAknU+Q3TvQ0LdW9Zuct
oFV7uh1oDe4LhUWC8K9peinbcbkqSxfXnxj6T3eqLWzEeXFhrOam88YioS/T8m6ksf5gDUVz1Bbr
Eaj49JqFCsNmZGkHogRBv4prRFH2YTXa8i4sKgZimJKeplJfdtIZ8JBU2vgYJV2By7KOSCzF/XiK
qSV8AqeGZ+JX6XRMMR6fiG7jjRrij6FBn5RCuCsYORCgXID+cwmUKGUffgxUGgeyNPs7IRBkkrOt
HepwwFJTWze2FlqBWfW3suuxX5JBGDfCnxaTLucMxpast9kiI9SOh2tCA58pSLcERd2PsuFdiuTe
Jpl1N2fZmdl/fSLol/zaYo33wkorpFvrZT/Olw2bK9R9P6/b9xhmmxcNEXT3YnwazY0Q0kVDfKU1
HeLCvql5E53RQk0q0SrIzD26iB+fB5lmlwYGicuQzExUckz44HMTDroUYq+jqwiilACEpNxNzTez
cQsPycvkCROau2xOIaW3H3Wi2zUzWl6GrIGLqH2z1oSnaoh3MyT4c6umwU8UACtEQMQvCqajEQpL
g5brvmqs0GSiyjo/GsZwi0LasxxiFdxS+YuEfKmDd7GXfPQhLCI61NCzjvsc8Ytg5on91KK7XBGf
a5LebI7qs22NI5pONK1pf4msf/ZmseBzhql9jseZvFk7QgtODxFo8eVoIiZYaZ8GtYhHbKPZpagT
40SKK2o3Td/brdH5vSjFMamFuObUeN2NrnU30971Mtl8dFr7JEdyUQ3XvitN7BsofDJvGQuba26t
Oym1t7lusysicdL7VqdESxehBxIwsWnhTpiZepJK4SyIU/AleDwI7dvaW85lG7vWIVswUoy25md9
GN1AIZk9HB6vJuqaw5gb0zOYcguSZDM8DKZ97l2NaxVrQPfLk8ThAyz7e1pg+bXi5OxEs/WclasZ
1PlND3EucJfNfExEKeGg0weJmAzYG10822DyA9SMyaVqtL1IkMdzuv6CtkbfE0a1BnobP4ZrGzjs
j4dyKS6kwdOECTSRV/D362cL14qP+uEjj9M7sBwDyGHLi5V11gQ+saV/rqRZEKmeck/29QMou2/l
It/k0MD0w7AqEySHTp7nmIvCizhP0hP8Kotb3WnJg83G54YK5UytTBCGBFZvrmC9Q9yPHxz62qsE
NqOH4mr93qZVFpQix0efOxHxLxy2kNWy3HW6zlm4JMKkNlDgoNrK9106k2RMYMgOBQBKP1Roh5a8
TwKGUht/hGI1VGEMP1SS+IuPwSf2ESUZJOB1spBQI7naR0SwoMY23cuFhvIl+pL4fpHS/JpUlo0c
Oe6NazgS7U0XJieCye9CTF1QInOV8HfXcw6QK1RuKbzScOJvjpY5F8ao0i+RnSzXsu3aT5UV9ufM
13bKVnVnjCndZnea321s/29LnTUoa0NIgfkqgxxZXtRER5etaDc2tnFs3Sh/KGTyre8NTHRVIwLg
puVz1a/j/eZZee4Wwv5MZz3GZEIjBDLLO60aDdDDqTIJ9V2dL9psj165URkZRy2yfAoLq6JkW4lO
YBm4HpvsA2ESYLekJ7FOk3mgx3CkebYb862OE4KOB83snhMXbDkfdTNpJyISexRW9HrMsmnuy9VB
qtBNuUYM7qJZR1ebtVcx1uUV5UfmBhksy0dL11zbw344vErcBxfMasrbXiNBTamsujKrSqM9mSI2
MJPNK4SYqb0SuHPJJYF88IT2erodE5NlIMHl+D5gNHK9EJLbBSyX+hlMk/1oIYysYVXGKxOMvIT3
QWyP9taQJ3w/Upc+aMIt78067h4oRcjwnCjRc4dTfIeGkKM/tjMk22RuKXu+cWy5nhEdDac4y2vY
kmv2VFnGMxpNbrGhqC5VPYtTsrbzG9cDqcPqNNXnsgKoaJZ4+B7xS0uQJ514ksscjciUTVZIOAmY
klsB7fZQwffFGVqO9+Zg41W3ifFQehJEoXpI0//m7ky25EauLfsr9QEFLXRmAKbu8D48+mA0E6xg
BIm+MfTAvL6sfqw2mJIeGUllrHyzehMticok3OGA2bV7z9kHLWyiX5IUcKsRiX6wymDdLTOTDga+
nLLge1xzfpksjSyjaZeJd9ctfA17VWv3JNHPX3UTgY4D2zOKbXKZvGBCOVeSTJ4S/YWL6YA++dXt
tZEYWRYKpJta9XUpF08Wk6nrPGxahplz0KzdCDFwgGcXCJHmTyEWCh5fZNTdznN4R9FU+0RP9ztt
DsWDbXSDTxlhnfWM5VhHj7gtHBLuTWveGLrT3PSJIR9qXidMneRo3SWOZYLFsL3rKCya17juxDru
2GYCQOKbbk45wCeJe4gEdtXYovoL26reth5SRuk0X6fMmZFJdgM3J693ld7Z74Lcig21V8MOivSz
qynSGmWcRDlnd7iVyWgIsHLXI2kI5dztiE77Crf0C6PHzq8bUVyWXo1aK1Gs6tj4n1Gt7vWJjBPe
S6EVF6Fb7swAOnDsFeNqNm39S8xvTMQ6M8gTm1DxrU+w4eQzKqjZrMIdjvfBWiVZEr6rJn11NLe+
MnNjk1SjuKD3XNyKykH4b5vRNecu81nVfX8qSBN6AFRqXQ1d2+xlNhXgb1DyVQNOdkZ6yVtfeMGm
bxhnzqllPRB5RZo9QnX3u5VntJtNoeTOBIXAm0YMFlSSCIJ7KvurKTzqaYcqNN+JAUgGGZN7ZHox
wPkouw7LOjrOpVnvRw7rBE8k4ZXu9l2+iWeyJRyEzb4RYgYU7LCHwoxvuhknCRwz73Igyh6vUgmF
I4bz+wDJrcHpnzedDnkZwhXLeGwBb8HAlBAyJJBoaMnLMKV7S2s3jhHcMfCOXVgSJAOQDh+2s9p1
OKGTFWF1hLpnvfE9tZtmX+XRiXic9sg4xzp1EX93Pclxn0ZTfmD80R3mzjEflWvk655CGKU0GkMi
tmKJAS9XpA7Ab4s3nVNnoBZtfA89mlGy5xraALNOjvbGjANC3OyxbTb2bFvByumdlLfU1ijOzClE
Drs853E5VS/1GDMoFO2O6VL5NLSZzfMxxUPu8+CHvq5jj6OKMrCIaJHhm00RnHJeNBJh0trWOXlE
1qZmTonDeCDFA7WdpxH9pQFn1aBPMFyfCheNi7D2VaPaAen9iHmqmrvHoSY8R7lWDOVE1pNY0enU
7wssEtCompgAxzlBH446VA+4cbr7xWibFC7w4imoLOeeKBg8VGAV0tsxsfKd5gbOFsJn6euTrXDm
4s/ll88ZlFSuta6mmD5Fw6jzPhsI9JBWkl+x/ofbJKSQa1pC22Z661cBDBC0N6J+NQnPQIKTpOV3
U2vm17RE6d6GciAFW933yAmInPJqkpILCg27pZozE8NE5a2sSy3ai3mSF7lgT7LSOr+0664+JkWV
3ZscA1iYONSxgRC5YfEBBvjCL9wduqlRip0bJQbOUw02eOWICwjDz5WlC1J5Wi1de10soET186HL
A5a8QpfFFd5Nk4yGrsXgH3rrtk4oVUhrOxpszkfVynmHHYRE0rrUToPm0ggGhLftGlc/YSLWNrix
LMIgIgWJ3NYYLS3SQQSR+VMzVeKQVAC8O7fx2EHo/FZOPu35IzZUvebQsmuG1HiUQz+nPgfWW7xT
XwFPlCuc2vSWEQO3bQ60qFXZWjKj5/ClOBZFhKWxrNvTFQYPix42qGoJl+fUS79q7sBS3Q61fYQ2
An1ZGtccGF46790ii9oEi9R3Aya9PKbGxQkc68NtyYkPZ+XgHb3IclZjYMcHno903bZD+8QHfQ76
QsCOKB/JrfdWWNPbV5na34YkOvVomtdojFdGPm/p0p1HNWqrJEAV3TjRd0ssQEQdzxsUOg4MXk8G
V5I/jm7lXIx298VrNHODc4/Etpxue5T263To8svaIoHTCDN3P9PEh83rRuLstKxVUyDg9Gn6Q0Vo
5arhULGSVIu+PjqBP1FdjkWBXJeqF4YYyZRdsSOzhyBUM1tbdbplwCju6jnXtlpQzjtliOc+iNwn
FsJ0zwDppdAL1JxAGCKbQHJY53pByHhllmLHT1/6gdmIfRuk9wPJUxFLW0x54bWcFTjQ42Ksitsy
CLQRy3GBf3CAE7UraSAnG6X3zoLxCsDZyGTHv0iEgjfexcn8Nrlh60fkDkMFTAgs6qvgWmGF4nY7
XywyycqVI4LkYHtJ9zXpDX0tjBa0EK/OxqrGLRCEatWbo4ZztvduTQ8J07oO3LPiYOR27TlO8+xK
0LWBoBjLrSJLZStbeyMEEYQDQk1/xE/OHHA6A11ncCMoMFV76SnvLelcSfFT9KucWN5RM09WDD4F
27PnT656wLFzV2slJhGFEDQymmfGbMOeQyXPq+DnUB62Q9XLfk+mMlEwCRvSEF5C3LaPvZjmK2PM
Xmab1rJj9c6+7TmAcnjR112OnErFl6ZWh4fFsO1U/B2EBO7onsJcmhh901wxN0mYE8Zi+JWYKHh0
AyNty9X7xniNWyCVAJxeEuxhm2KIscvj+0eZHqzRshcbfj1wURqaFLfP243rqhQE1nxDwOCdMtQB
jfWS7jd5vgVAZ61so9oaoX3Bfot9ObhLza8A0/sdw1qauWhfv44hXSLaXMesd16cpj+1lOvKIChz
qNmMYZfesVc0V13WVcfcKWlT4HcLu8E+YSmZD05Q7E0ZhJCogm1ft2RweZsJOUg+eNMenD0qL4Yf
tWGw4IRFcYjo961VK/odj5u4AWwV77IgmLbewNBLJs3jgJr+qknxJBWx+wTbJlsXZbJLgw5XWhqc
U+rxfRUgsJlmtMtW3jwMebK16uSizOv3Ck3DBrU1J1W+144EyvlYNOrJMor6Jm+ce+ToOCEyeA2s
MO2uAFB6mdEvwKmm7TtbNQeO6AuvoyTGyiZWJrNDCTBftpBk22nT5eaNV8cOa6lmfOX49pW46B9B
6+ahymCymc3sw74LFmMhnpCk3+RpxfsUkkOHYA+rvRJiHY2ewj8M8KAP9YMh+S8l1gEQHeHVYiOx
4KWFqxr3SUpenZ+grzhXMBtQkSYPY2Bd6sBvyEbubN48WjxeX3OkJ3rMx/MZ4Q0BlIUPrxWvoQWz
LY2Ku8ocX1sLQTZKvnqVFsybQ2z2q7hCM2gkdDFqHA+KuTzuDMyCjaHdmlIdQ+Vx3ARBBpqQuIqM
jh5crhjrFdUrxou9LHHGh0JfbBXyys7dM9k6fKLJT1pDrVM9PQ1F8djVRrLXpB5vpajjC4MZs7C7
zcCKcmkGUCWX56TYw+xgu8gDb0ek1Q2Fh44D04M0YHXEW6Ki4E0/jhOYlr7kgNktcAtKwO8RRdk3
d4reQAMhL8H1uBogpaxYonBD6e50pZSF1Z2Xk3oq3imyfP3Ia29FX6/l3DVrluz2Nsds58XZE8mN
6kAKITLwiCFebVzoWnUjC7mrLU1+d/FC2XGwS6v5uR4oJ2LQai5kFwY4iw+DM0+NHN1+aoUZvnge
5jNnDrBUZxdVH705bIqrDtooZVxiPBk5N76nWSAzsZ6Nvr9BjH4yyUqxKwhHdSq6dTtaO9Bj64pR
px86RXFvp3m0G+3x1ISNy8YxDdt5sl5xLRxxOV8YwYuzEDWsMf6W5bDwtOUJtHualW0FVJKYgpUQ
RXsSHdFutWulpzlaxBL8XN5Qb3CDUjrl+S5o53kTOcCBSERD2EiAhhlsY5nfo385GCkSxDLj3Ie7
BK3l2E6c6U1vsh6gnHwHaWtcYAuzQSQLa6tFsr7oCAm6cJsXXfVPmt36XriAX2v1TgJmv62aNlt3
nAU35pzkfjRUXoQZufjKPovxQ6TrwbLqfQo/aJzRZ0btWPi1+lbb5saQ4yVNaCBI2VvXjE9mgg6k
lWgKZR5Z+6QOk3M8RPOFoUxxP4cs7ppt87TYj0RPvZZ4yfZef+7yudurKnxLS1jKk9LHi2FqRr9L
RlzcVkDZQgyE018YsX7CsKI4RU9gB/E6zhXxCrk8R5A6vCiduXtYdz2yPLemkPozIUngjMj4BOnf
7K0px3L/rSk3YIZWarxGfb4h2XZnpt+n+UunP/eluRCTOFhloKOs9BvW5a1bZRSQ8Cqv5dxkfpfq
mIbavKeFFT02SaYdQqwQPI8XDqv5va7Z8wr8QPYedab08wKon2PW8w3tTGIItRYGk07k71xp0Ewt
PbgYeLPI+rxzkuCy1eSw63H5nTOyLdYYLh+GgApdRKcoDFn7O01j8I96kZHBk2nnWOXIfWXoG53s
NMnO3P5xq3ViH3Q2H7SMivvaG1mp8Ok9ddoTqalbcxo3NeGuK93K+zUM1YWVZNR3NkEf/uCax9CY
Dylv4o6S5E1q8SZIw5Nem9iq+3fiRS9JBwqghDbvWJV2ZqlINSWNRyvDXeaF3DFiTHJYYAxoN9rC
iUuw1tl6NB/lLFxAVoQ1AIfZdSRUniL4QBtoc/bjRKEEcwggoz2g78QnyPx11mciTEp3PwZNteU4
lVFoV82N2cOcjZkYgFnJCrq3smXrdu1vjSCTlu6KMY5vlsPHcSp7fE552TmAJOt5uJtCsZcxDyGu
mQwcY3owCEts2XFxT61i57liXsx2tHU62R1DjJbnmUnRFss0Om7wD7Gz1ic6KrTFsSBzvsu76w6G
2OQld3WHyKQuwvwF8PcpCTR6X8MtQEGFuXVgV66bh4KqKZ6om+ta9escecNxhOrqFwTB6VC03sbM
lmtJKTHpjbZLHCVOtWSnoglWn2xSGMOhm1B60EBQDi+Cp+yTojGLZgshCNQeZ5YwVlSB8LUWxSBI
dTenDvmvA8WW9l91HtEKnlK9n+mbDCwqPd25VRA2Zxqk33E11mstIMx2hVqNnCdIDVdtr8sNGcoa
1na2ScT75PQAgQQjPd87GKr3rZYrEh+NOETlRt1jGzCCxmhogUeU3rlRfYcEGbPgNikEFjWgp9la
GYnzgF0VR2sHzqSknDr06HkXVZSMIj+H734OjJKFiT0o3OjAZIhf4+hsqBQlnWZ41wm9968Mx2FR
9Ogd1nq5YJ3wzSFMLPVXu+wutFxiZS3iAxyP6NEULfZoj2W+HxXMBFslB3MkbyEYucRk9Hct+/I3
fly16QsXsY7j9uEqJ2nvUcsa/Z2kVwEgMciib+Suxpwm6YiBVVmUD176Jhpbv4gyR3+t41nuZNEO
TyWJrV9Ses/rDDvrtk2r7BhJmvtY/ATt0Nh6Nm3bONMSEjsygIq7joXwKvDih3xug4uR9KIbglPl
115vFNGgnBN8gX7Lx+0dfWkTyEAksvfzZaHy9Jy1bbo1xkatE0PE52noqqfOmb3jgIF1S3eqoarN
Wh9eq3kuxhrh0Vy8hqq+tmPmBxie8TsIpR0QOziXPBDdluCvuOIH08u7xWR36uJcPJvlBHM0EuHw
ZcRHfuwIOaXPBPFqQmQf0osc9CPATPtEIPt8R7pRfCGJmKXuIFedrdYMr5yMejgrUd1hfoeBhZbn
cbDH+r0XYELw25bbMpDTZqj1eQtZHn2c1bEtDviqEdPf2qlbHkyzap4KU0wXkGHKUxnPwXtt0jqh
B1SEhqSPWNs81XkB0YRGtr2k91Zz89BqBvCURgvn9y4mV1WLjWBHq9Q6laTtNqn2Sp5rwMlItnsz
17ubJrSJU59HZnJFnO1gaJLk23j1qQkQP05gVtY47paXRwFWxbCwbnrqImo8ZQbXcUAuqk644MkI
AduRYFtQITjEc3ADjvoojOMs8LC2WojLwumJASfLPr2tOeZv/rfN21znLi3cOemdVd57xSmYG0Fz
cwbdFYauj1cvYp2x6+sfQoS/pc74/039bSwa3L/SWyD4/va/yu/oSH5JBvnnv/eH7EIjmQM1qI3e
7YcVSDdRd/5T9o3qm54RUjidBc8zCJn7t/JC2P+wDXJ1HJrdNorxn6xy/F8L70c4wkGujWz8b8m+
F+3oTxod29F13QOzz3mLvob4KK+sQTuYcxvCF6WGoA/xCrdzOa2TNNqWsbhxwoQUXJK9ywquwk93
6/qPq/wclPAhEU4sFydoxGUrFRZf5aPoUjc1LzcHmqQhyZTrcmBQy+AXnWPVVMEB7XNmrdJOiWW/
ghqKPsMAZSWaK4ylORKH2GrOdu449LnT7NQOKUlRQn/qJwb0URQp/cSNZU6KHJ9hcsr7Y+Tj2wBz
dYTqgb0+B/e5CWvRPta6GU8rFzc5vN3YfI+NHqxL2Vh9tAUaGa5sLTbLDSHxFZ2KeroIgsi7yac8
fmlnAsZBvzFSYmY/jF+WYa7UMoH4knd8lTApYKRMix2Xt4KeUJtO+X1qDXF2xeDZf9zVv/Wq/c+0
YxieXKIg/rMA6nLxmfI6vn17L4tflVD//Hf/SwtlYQfweMHIxcU9+K93ElMhnkCJ6omMC2wXHtf7
l3Vwid8hK8ERABhQRS3ywH+JofR/uPwhgT5omMDNiL+jhXIWI8hP76Rj2qbnYY4weL91EzfG8s7+
pEUma1iZnJYAlzll7zJMiowLAMvf4uoSD9lTEmJ8SjjIUBC/GE31RFjfQcpBvs6aNu2KqH4XIaIj
/GDXNlgaeqcSea0FT5riFiuf92yFmrnNU2PnBsaNMTU+jutr3legdov8JcRKvxSYVPJgOaD662Nz
WWbfLQtQeJU1wQa9eXzXtk55NUfs2IdmSvO7FKI2CDnsSskMC5gN3MPadluqekPt4aduvitlchWO
HCWXeHZjLM3tBJnjHFHRnoltpq1nc8yHZQRtt3jIyvqLyuczxJ+zASZhR0ef8TBZAxLId8xIsSsL
azM5kGPGspRXgunQ2QmnnV6kB4jJ67wNDl2dPbQESu4a21zHsf1mtdy8oK6RlORhctWUCgAP3b0c
9TNVMliEtrrA1n9BK+09io135Wr7SmCTTPT80en1DZuocY8j0tp2oYu8q7DvLAP1AikDqymvtW02
Do81mqEpnO9VWn0Dh9FfMOq7T0vnec6do8iZAlmJ+V7gYE8MXPvjpN0UcXAqC69fkSE+rZhVACPI
M++SeZUNoaGgG1bF/lB9C2oA9NX3Uq+3IFGbbyQd6j5JcAyQGpTE/MugW6J7S6JlsGzASCyb5qqt
lS/ItnyHdJ6u5JA4t5GZ3Uf1bQadcAXBjWMNQM67eAR1mHnNPXGyr+AFQQomTF3QICU1HzU3Wtrz
SOrWVjlXK+FOtMjj+rKpzZbMsNn2+4maNs459QSGrPioIQA+UlSjOpNMNtKNVbaEQChNrRhkeOtY
z4zdOOA6HA3bhKzhqI2JGmClFTgkka7SiB+ilynmaWamAoxzcK6pfDdMzN2T5mou3WUUVHzhjWHO
5gq/C9kpbm77OQrzdVnlX4kwPAzG3OzTCjphDBSSTnGHGXJlmP1uUtBfwi7YDwlkCjk6dOtls65z
1vaOg71ulqj1CteHPcjccC5ACOfwItdmH8hn022enUgr4xVIbD/ImmakNxjQry6dm6ShX8r6j3bA
RmbenabA2vGc+7WugDs4yT2C6YkXJAMqT6ItTU2IwqHQ7GcN/Cb/0yaoVruj+YdUnGiC0Vx5aYtW
DRnEmriJa1FeEc/9XAIlCTwEZwVpHI9davpggjfkYHJK7Uy/AYh0KaL5hky4aQ+cJ7hK6j1lCV7D
bj5MRbzRvRqFXV5+gwkDZJMfZOOg70DP/xI6Ouo38u+wQq3i+Fn0MStUSG+MX4XWnJ7aG/Z5P21N
zg32OO2lM1V7IZzh2uKguitBLfp5o7IdPLE7lBebzgMKGUX7YpQ6jBPnuz1bZ88sw8s0mV/FFDiX
USUY75PPnYZs14z51zKsfXsItyPojKBHIWRaez3R6bvnlPPd/COGAs0cB1gEW+kAQw0h1NobPfTZ
1gGfLI2koXtTiJI6G0hkVQvoXQqgDoX1Cuo/CY5mRTRoBOS9a3DX6N9Ibzl2UXQNudXep1PJUGB8
9UAnIzTJ4EX1+hV2cN82tFMQDaDQaKzCuxFYnqlbCmaCmrHTvPGFXCgaS+Y8YjhwW5pXJCaapkRQ
llnp2m6GRzeZL5JBIdSb9WKxSx3HgMb4GO30RXNK0ustXVN+1lTbS9JzV/xpfCpKc+fKkcwZouHX
WUrjjnkohzDy1TxnftFTlFEW2v48P4066a11XiQbR+QD/NDp2YgdH37ZRZghPZvs8Y0Y6FVqlwyC
yCBEywQ6LvdFRoe8LsUeyNx13NG+sNClrquuv9eDnkTfeV3Jl7AyilWE+fnsyJ0za08jPBo66fNe
McaK9ObVVXCjVH8/gq7Ch/AIA7/ncD4+T11/Zo6Fog1fQkwE+Bxp3jl0BozcdqEdaYmCIV0EgX0B
FlEN8UYURfGGpAlTzkD3ts6HVyTtEUrY+cZB8eLLPPZrccWx+t3orfYUqML0ka29NeNorWT4ZQin
5Ax8enyJOwxAdUnvmP0ujno2vyZYm1KYa3eY1Lp2HWWvSHq7ScbwFUf1qdfbfSwZSxDuenAw5O6Y
dAxPScYGChHQ2xQ2W6KU6orx86ocv2YC2QjTpWfHo53vOM+MFxn1xIzPXOLgWr33YCI6CHTiy9io
rqGqnGiUfw8rNa112dPI8exjnPBY02Anljdhgs0U662KGeLHgBrXmh49hE5r7JSUbxOT9a23iI71
RX4Mt72B3bxoko0W3W66CJUtaFcP2SJe7goSc5dK308w3m3q5YHz7Kj6wmStPTdB2l0LXSMCKM7V
pVwE0lTr2mWYI5oueyzI4eBG3wm3yS5aOcEP/KGzhg7T7EAEOU/wD4GoykWSbTTNvM0XmXZlCufg
LdJtNc/WV2+Rc2dsJ5QWKZoxtN5oWRnOLfJvwna7xxDi8mutNPsIfi5gEEarrVlOuONy1nWXU2/3
4wDMYTbbGMupuDGT7DadA/PK1bSYOZoL47iY1kibxb6L22rrxYzRV1ZEtLjngifXOyzYNvODVxJ5
cKEwpj3aeU4vK6/N02xNr5oXtO+plwLtTnJ1T1ZSR6YHP3wwIjSQ0+ArJpM3ejgTR63naI7HIUCe
69rGQU0tlOVWLYIWdB1nfYiqEzIFVCNC6Vc42qNjyBvOGl8zrxPQiM96I0dIfRmS9lfhjusgBClI
1mcLMbeMriDRdVcj/s10UyupYjr1dX0zjJ5GelU7r0akpTtjjuiRJtIeLhd+wUpLkW15cxweNRoT
3opUIRqnCaRUuA+i3HRZLJ/aMSQXN1WvYL56H6LC8HUQpsaRxwRFHk5LE7qwhsTPmLvcdgTT8Acd
tR0nMvGcKhMNNqtjAzpIm3chEIeTE+mSgeElujN0V83WCnzJXuY1r70x0t1t8zfwFmttkj5Tm5Mz
1djhzexQtH37ALgTrsPgC3d4SfLspC1WWZkNBxwCyVXX5QIxaoigNqxYnMSPmwolArFtYGYmwAL9
ImdW5TPo2LV0OldDDRShSXx6NeWNQ6ztqcrmjZ01t53V0hcV2KXw8KwydgtIW8NuSLJ3pFV0tUcn
e5iC/ksTzB2wLwuFyoz/rsvhTZBGvi1L71SGRrFVjPyvgFOdy9zdY4N4UClsL4osdTcOwybt5Y0X
nQaTt3AOAIcJqNdNUeiXdhMha/Oqbe6O10q1a70Gr5dSkA6Br2Le5FjLynVjaeWD0FBz06a1zemA
nnFV6c6W3Jh4F2jx7RCiYoC8wHSftloeB1/muUW3W7VILDAUHp2xYyLXld7NGKLdkmaws1N9AyDr
iyVrdeGA1FlVSMKSVVdMT5wsntisTzDmGLm0Ym+63xXBj1eOmTJdL6GUDvyzr1rBuH9kUA56vaHX
NPm1bN9Qn8zHzrsf0/AC0ckWFU6z8caGPAoNnFosNlH3Q5uCrmlGtZ82j6NXROuYojBrPJ/D3bWJ
+sLXOdfkpVrCS45O6zAsU0H8zRsAykEXO6t22WTaL0aktAvLTc8Q+uZNtxC9kvAsmgcLFQajxP6s
t+kFEYBHizyx9VzS+jOz9M5bcpO89ohXiilgSQiCgdXXmNgn9ZZu77esQ64yjOMLY6WYof18MjJt
CQEj3MXlMepakuPrOgKoRkTRipbd0e4pwtnDtBAdBC/wBtQYW009sjPwV2jEu421NNZFIS8bAsQB
YVwRs868rOBjeu2W0Pn4EeCXdVFPCqXG//xmnWNbxsL1cQ1aY8vhfDk1/+dOwf/9Pwur4XfIht/+
Rf9sGxj/wL3nGi6eZI/AWuvfbQPDo8sHnoFIUTTEP1AM/2obSH0hDmEwXVz9v0KvhPcP0IWGAY7G
EhJolvV3+ga/uu1opQlcXMv1aVLglbY/QBXsGhZ83IMLNUvYzm3XDfumlUeV1D1wVTluf7pfv2ne
/e5yBLVzp1FkLi3PX5sUrVS2K7xo9hPPiLAyk+LTLxK8mp1u0ySm80mzcGl6/Fej8o+vh3vJsxYW
hrDlR3Nmg51UiQzThcZ/DIPRnvGUdNd6xoIyNQ3W5qCc2oOHNn3rEWD7iTv0Q1Pmx+31iJK0HT4B
Iv8Prvc072LDRQjpgzeUB6WDnysSke3++q5+cMEtVzGJQkQ+CypEQqn69a6mNcWzifbUN6uhoERp
SvyLZMfkejz9YZj8j5C039xQOq4uj4xYnpiPN7SumsS1qgkVjM1BpPU0sraE8ijIy2xvkGK3JrgU
0d+C4GT8WH7yTRe/4ccf1DR5aXjscR3Sjvv1q9ouPjAlGMMoFMD4XRjs3Eo+0tLy5WVjLIREWzET
TTj/V8k5B5eL/L6EnbwqNBXdEbGC1iRN7ZTQqDJK1mGPSs3Pqf2ukVlP73HQOW8QVePPnkXjdz8T
HQTTFMvd41j462dPPKqAnIGSD2nb28gIyrfqCEj3Ele7zkea56OunYMiMOhDJ/VKwvA58HAX+6bU
0M15UcxuCcpUQ9p3+OtHiA7ln+4rkdcOdl8LXMJHq/cYu21RBcTXaga16KCcahdyiqWz1a/jxgFK
FCNtrJU5fpJm+5sVwbQ8YcDPIsKTAcWvN6UEr8TA15p92Jzd1mlRISt0p6QGje9639z99df8008g
aeUDCjQ8CB1cdrkNPzVJwUVDTSKjzVd8lW3ZGvENgnRiQ1VVfeJZ/9Orv1zKNqQQkAJMy1w+yk+X
itvAM+uerhanlUOaDS3Ct7b/5Pv86e5xEeAegkB4CB+MdX69CGEF6LAjfIdkjAE2bZr8TOAQ4Bfi
ZtcQnLtPXv/fXs+GQsQiwBU//lqa0ZE8XCfC78tguCZwUYFzQcThsQb5iM6b+7/+vX4YeH9ZwJcv
yD5BYeaQSCE/vO952o22klwwziHlZlWRclgPY9+w3dhvp/S56cPx1EnV3uW8UPu8aKwNkS3pJwv5
7z8ID45DO1+6bJe/3mkhhxwRsGb7ELznfZfQMEUtZyEBxziXG1V+1DqNGqshw2gWozrU6VBsOqTO
n3yS5YX49Y4YEInYtl3TFRQWH+6IrKoqYtwu/EpRxUtA0bvSRjBqIx3lOFqtaKWFny27f1oeJBfF
r71MMHCDf/RZy8JisMxMwjc17D0EM2NepIeHYBRATwb6wyITkrjf5TO4SCZyav5U2N7WimZk+wQk
7ftB6T49HTKSVH3yZGj5TPjaTx6Y39wdoqmla0umoy7j019/pk7ZhUT0pftEBt1KiYA2tIL8Nqvk
c9nGcJtU5kafXPNPexKTH5tN+MfNMSkof72mLWPIHLqhg2RT6kRDQ1vBy4r9khX1Huz4W6ktaGUS
wjH4lfkn68yPXPMPDwRALFYZngnWbu/jA2GW0VTgB0BB0TjcZrTQIq9I4spt228yuDFxphH446Ye
uvEy99vELneTjhEFtpfYiLExmRAgV6kHNvEU0MaGtYaecYWp5K/f59/eKoeBHOsiWK2PHI9pKqs4
62dC2RmkISTW6su5RBmDKrLy0zKGSuOuiTH4RpmYfkIg+vPaz8/k8Viw13CrPq79TTV1ZquQKXWc
3DeuRYHUFX2y0YoJPMK/TwXXf9z7n0fUv3lbfrnSh1XZib2YXAkeiLZtuktEzRCmx6k+Vkg+ViEZ
1luQFsX9KCrrv3F/2eAktHFKTtP8cGUsa15LtgY5jC7uGsOunH0RFG+zbl/LylmSpCblM/1wUINW
n+zkv3v1frq29eE5VCUAQjVzbQ7g7UbVFWXMCB4+NIxoJ0wzPqIqtz95+v+8IbGVA1/iaLWclhbp
xc+7bNc5DcJx3vcSlza0J1VfiIVnmBa4xQtw7f+Nh0jYLIZULAuI5sO7PoH7yRTEPt/OSQVAHZDu
glR+dShXPzm6/GbH4astJ0ND101hf1zoNXSd5CMIHftc3vpxGqLXK3oSgBs733kTnSOFIG83un3h
j9oS4uB1DgmvkfnJD/ujMP24woC1gCyzrKico369ycLW87KISPes3aZe4b8Sa0SDDDyKNNs4ZeVe
aV1fASvo7M1c6DSZJ3xi8dREV1Za6lvbbMdjySn58Nfv2QdAEcc7Vl6g0MvwG3ELwNxfP1g0dTYs
dAxn5I8tgFwTc3N1Y06M8giNmdE85gO2BCI78K3AW64ZKns1S2BhWMMnpdHvHn/pcMZkFQaW8hHR
RLoyBramN/y4VqROZ8xYwqKCLyCreJ9MmnNTg2v/W7Ccf96Any764TxtZXUNOrbDcE6k7RquQ7wN
5pCjg2DmZxB/+vDXd/x36/fylvE06i7qmw9PAjEGEdYeDO55Ijm9QI/dy3w6ay3WIMJ34k0h6Ld3
dUewhmrT3V9f3fjd206+mo1aggKUd+rX39uNZ44/AMJ8UvzkAY1QdWHomtzaA20uDW3khhBq2t3L
eZD5T83wKhgv+cdmRHHegKanIsSryuRBNna1xuX/GXjud58Q/RVSEJYHwWbz6yekgpVNlkJ5IFVO
fOs9CG+Zk7Vr1ZfDdiJy5pOn7s9bjcniQHWGTgx0+cd6Z6CvNaXSMVC9RgEECpC1el2Mh4Bx7MpU
xtljTps1Rvjlr3+K5Yf+dUngukt5AAPNo4P1YbEH3iHVTG4mWlwzvg2XeNjeJT3nr6/y58eNq3gQ
t/8fdWfW47axruu/crDuuUAWWWQROOtcSJTUUg9uD23HuSGc2OY8D0Xy1++HzsLZlqzdQtbdBoIk
duIukjV9wzvYoFuoGK1X+k85lMAiDfKRtGAwSu9Z1a639e0h28a50x/DDFwHPYyConb4VU1K3Tjr
f53LdXQCfqI72xWX+pZYdhS6QksVycKYur+HJWGcqeglL7m3oyY1bpz41+ZyVSzkXiHCB3l7/rbI
J7ewPsC8+D3UiAZJP4xty5pQu0hJeGi247YBiF6DOHn9O1+bTeqPa1qxluWAIp19ZzsUbZGuaBuz
dPRjRPwWdBh53Bhl/SmXa4aMhfSRDUJufLF7B4m4d1cCKaDMDgJVVh7Q1XmAaw1H9fUXuj6Ut9oC
EBl4lyE5OsYJshq8EC4dc2BRFr+joAqZovr7JU2uaGq1KG06BJb8lPNv10VgzJ0cIMaIlvle59kf
8RhGAf1dymAzzeX/4M3QY0JzXnhce+si+mlLICC39Fhci6BJIRd0Dcmo8MGqCNg7N4a6EoEI012n
C5Ybx668WJCoquBNL0cR4J+X7XVYjbtYARmaLAV+QxewPEC+ITZR1SjPRTgf17PA584wixtb48pN
z6OsUTtrlNvnMsnJpDujBQ7f08q6GYc5G4729GeTTf5OYoAS8GeS39AqhnxZTNXWaluJcIg5BBOa
JzcW1683PeVyi2qioPSiQOOeT0FluJAewMEhjKfGuwoliR7YUJ6aj2nhZXdFHva7vz/p9A7wrCWw
pxZyMRFlWvgYy/pWEPojDLYaFuI8JmWgGk6G14e69nKAG1EzBMdIkexiOas5m6wk5GAf5iQ52uaE
z1Iews4byrdybS0jTh7fmN1rBx9RPCxAYEMO455/0MS1spIi1nqZzJDNKwPHO+RYDuj5t2/pUIwb
ugXmwW2A6r/+tteOeN/11hvGXE/ei93UxPbgYN4j4DsKqCBDO+8KbZXBEFfxbozKW1vq2rlElZNi
ACp4FO0vxtP9lDra4OvaSPnv7GKQeGiV8d7yYIK9/mr2lZkkcyAqALPKPy6FKe3QFFqW6Pt2nTE9
1n1z7E0D8E2b+EHRgNE0oBCj93H0c8t/nGvTf4C98GKqGhMuCA0bkh0MSiKNdhPXID5mcBgWcJ32
MqV3moDzYOaVi4xv8mKGEXgqGVsvwlji+6SGCiJ7KLwlYjqHEDAdqjk+DYOOqpExz/qYpLF3LMTS
3uPGvSALBK0+sq1h//pXuPLBLUC5OGoomlvgc8+X1jiWIlsmllasiyxwa9G9pdxR7eImWm5s0h+x
1sX9djaWcz5WlhRmHcWCbIS2+kPhzwN0TwSzksJtjlMKe8Nfun6P1L6zD0Ps/SCFwkxKs/xIOREC
f4N7AyJi7XZsR8QCEPrhOUf3xie5suZ5TJiZNh9FcoKdPyaqN21W1yRNmnV6otn8AS+G7GNPB43j
fcHg/fUpuDoeFVMajYiF46R+Pp7pRWNorkHcCpJ7W5i6v+tCX+7bOhKHZRHtjYV/dcppTRF9KzJW
te6Ln25INE6V37uGFXStFT2mc15vDarLSNhAoH791a5tMcJfk3AfPgJdnfOhFkJHRMs6Cj0p3tVZ
6f7W5EOys4fGCpSblXBPO/vG5/wRu1wuM8qN1GGpOSJveDFo12FZuSS4OiABBZ0yXmzjnaw6GI9q
0N1hBr15aN38T7xnxwBsU4LPtOE/JXlT/1ZbYOka8S0dOuuxnXzQNUVHmreN4Z+zKoFw26e6ntD2
DauYilzdAxk028CY8KHbas+aYLgVE52hMKy1hAUZjkCEjXJBk6CpvY8m/CowWXEoT4iyAIi1jEKh
JrZ0+nnyk/bk5yXqYu5oD+/RmnUgeeMg/xSRBjj7EgTTmzwXOX6vkXC/yNyekK2WNpaaWlZ5c7Dg
Rst97AELBitpDQqNwAiKpPSy/rMf5tl3zDgH+iHAeA4N1mCfHEGxLUAxd/6tEMUI19MU7b7G8xV8
ntGLTwX5VY5GgUQnEVBbZ4MWSfvfddo0781ZWnvdCP5YZ+UOrDSv/uzPifWuHyZ88TQWtJSfFpx2
rGkut71r9xMiKXH3NZIDNI6Z5AJqLybzyEaMVfdJoVeHUUjbjS+vr8Vryx4CMbuMsjny8xfLXqYl
VmqAtonhyRSQVvfAWcYzAm1xc2PZXx2K7F+54B7YYhcrEAuWUImxp+g2cIKUtdkd4nKoflsWvtbr
b3X1UCW29ixODosA7uIAF6tD8VCPANf9zAtsv5f3ZhGjEhH5D/ieDCDrihIHHdXs/Tmydq09+1uH
wt8JjkC5jVx7BphLKmWknLh6QTgJ02r/8PpjXjsIqAYSu5g8KlZlFweB6ibBHGP2EBVVAFc831IC
RwyoRy8jDTP9MKberfB8ffWLg2DFjfD9V84Xse35oHpwEJBFXASBQwiBQPXKYd9mK5y3WL1JNzVW
nS9SIQi6cSAOvIypmj7OcxG+1w2IUpwAcuONOVp1dePJVnbaL09mrUVZ2+SxQF+cP1kh+r7BdgJG
MIZ8EWTECRGaWgmfyEpb1m8ZSTwSSsIGDwFuKX2KbbtBQlaJ5LcyrluEBcriIUowmtyAPzOfoD4i
w+F53efYkf7beokTyLDEJn80Rue9xMqankUfOgQdDRoPr0/ulQtMrOQdiyrsalC3/vefLhSpOBRw
/6DohT7W3kvm37t6cLaTQu3C76T4+2uJwr0J9VbQ0CU4PR+OFQAFuliY1s50drk3NThj4wDghrH7
jLTcKo7Ivn79Ha9saZSZPXoGXGbM2cUCbhc1Nkjckj41SUTBtuoQjPL9Yz84zY2hruVydBERNQHC
gXrzZVrp4as1LgkvCB4GTvaMKUeoOMM93aONYogw8CrYQr5eSDALdT9ps9wbzZyiYoOH1usvvuYW
l5topRLylwOu6hJQknaIgYUyJ0AsEUXtKPVs0FhZTnVSoj1o6hLvlxT+QKyToJZpf2P4X0EhLmvL
9Mz1S6xZiDifbe2lUvQxFVW7db2vBeae7xdnkTB7dXbwC2m/zXpFbTsr2heFuOL7eqnpJPWQ8+0Y
eiNCERiIJy7ZS2fON07faysfqugPrA1JxOVSXLB9D2F5o51XNBbKh+mj004HlNDiUx6l8419Zq2J
88VcAIdDVZyeB8C8SzAa6oo2Ui6UUqYurANadWKDBEuDFnABpyaxNTrGFaAfp/+ISfZBdM54o9Wx
hui/PAHi8+CbeBJ8U85nQ8gadWnaB0G0bm7kPDBQ1aO4+9trDuMcDNBwvKRue3lwux7igl2ucY3M
XettNQuE2XB33+RjP+3BepUBOgntsUT14Dg0Or9xfV9Z8hQv6L6z7mGymhf3Bl2iOB/nzkZNiDpc
uExLUJoVyPKwyPYO4oQB6icwmfLmQx17xvPrL39txdu8PAY5Np07krLzb4y8rmcmA7W5JFzw8Wly
936AwICIl1Xs+1HNd2uFngLkpGDOoslCgQfNmJBsMsWyAKZBnmHcKt+pWtc3Ps2Ve5ysQVDUoaht
Qhg7f7bEB7BTRbYI8GkZg3gR1nNLaHKEscJatIGoz8tyqyhwbVA6GgAfWfmEEBeLDog9ECgXhcoI
Baq2zZ7soVz2iAUkd/mwePdzf2OVX/iprG0jEJhrh3hNyahjXawAtFBXRWxG9LXtg9iDIijMCf3e
AsB27MX22lpEz9uOi8MCaHkzpv70IfPbL7mPAKIhUYd6fVVcOWm4CGCU/yCV/1IbzrHVGyrQ7gGC
Rojpeu5wwN/9patbtEULZJJeH+7KdUcGjD+BSyqszMuKU4bndGgjkB0kFhJzaS3JUwbiSNcf1K0T
/tqpRjV/rS9Rw+TSPF9Tkv2WR35uB7SO+3uIsbRK4j7d6slCB2dE0bzSsK/S1oCBgvDGsY7d8sZB
fnXT4ZIAbFIBFqFvev4QVeskbWaFfN/MDo8N7llkqUASWr+C+dckFhDzBl4axdtkE/ap2i/gytCv
KxH6nhF+M1Ep22kMTuAX89yvT8e1HUD1T8GcdmkrXsKL0rLBL3rgEy21bvb9IpdgKjJvY1pF0MUr
63jxP/8HQwKiAjIDnd/7ZUgrqSbktTiDl7h/Ki2NwGXYAnpBeTfgE84YRmgsw14f9doy56Ln4OPS
53q5mIY+X0jREKsKnNnKdm5r/5koRHN9mRj3EIb8Gxv92jKneI9DIC0Xz/9xDvwcudZ6KClIOMHi
tF/hMQHR6vI56D27vPFi12aQEAoQp0eJ+hcYZ+R3SL+DhwsaI/IePAcN9TFaVrloHM7RBDTvkaq7
hXa5Nig4HYePCf6JWTxf1CkQ4CRyeicwECnBFgqqN76iex/5CKAK1QdgQB9en79rHxRsmUdD0EOA
49IierLGPC3blK5+5OVb3Ti4k3YNmjNdstw4oq7gugDG0nSRJFCQOS/D5MSOIwl9DfG0zLR/d6Mx
uZOmfz+kESIW9cABQldgF5PVHRBzERjsLRO+GrO5V3LoWU5QzwGc18ea2BGPVzxfy5Gy71zdsme6
FlAQs4Fw585ca84X8xB1UZZ1PcRXY/boOkdfysFqT3GLMUs4ZtlpkMu4saoYYreg7PL6nKz1ysuY
ja4IJQ9O2RV+cT46jN1yiKrIIWabcYjoKwAInTm+m4auPgBqNB/NArK0mubj6wNfWww+QEOWIKC/
X+6sGA+XRIY5A8dwvVpTRffeZOiA2Lz/T4aieOqBX2NJXLaGHcQZ47BhpXchQlnKHKGVxWLe0QC6
1WsSzrXv6VsMs1aTlHMRjsQqh00wUUOrEMl/suphAPyNgbSPJGasyuYRI4T0ZJbeF1jpkkhBwohE
GuqQLwLs3oBCpwFpTsko6JWd72vKfVbemtDjlQkGJ9f3EffPIXILE724UENGb26ZU147GtDDWFM6
DqVfevdza+QLztjO2tGe9jGE/J1dOs2p8Zp2O0TdyPWLlMPrC+JaAkNlFrQ3zFZgwt76aX86b21j
HjKEtfl0GAPcZ5xcmyIEkjF5FXTi3pwDO3c+DgVGJ1WFsNxYQbt7/RmuLEoOJ+lZChzsGuedP0JM
IynMPFZKbSC4ZYERflMr73MyFckts8srgY0DzIWDkB4T3lDro/z0th0A+ykNhYNG8gi+FSFJyqrT
d4wD1d7Nqv7gDVgKmcVMcusaxnbCYOrGvrhWSyAvRY+EV3UsICnnz4DG6DjAIncCyBIIilioUXuI
921GqfVdaY9qG3tIgyNwajxU/Sg2kI59EHV+CJcRt4nXP/71x1nXHK1aUDmXrWG80cVSD3wSauHV
Bhm4dKMFrulliKSpHMdlj0Gks9OUNI85QpfbGnetbe+l0y5Fz/PG17kSbdC9J41xuEOI+i6Wox/j
DdFGFhNUo+W7WBxQy1wZjyC2cUlM8uLG619be+A7/mrz0Pq4uI+bBIPIEQx4kFNzR6/AyI5pjBS+
bu3sxlBXDqkfxLi1k4WGzg+e0E9rr9T5TIeCZZ6uOn2mUOZOdPo/KHT/PMolyqmLvLnUonWC1gw5
q2TMCS8R8kBX4+ZKXjfmxTXmUPX4QQZct9NFWuyhhN8p/MiCuZzRNqfYgrq2mW06cOfHbsw4JlHQ
PZrYex+UjSuPb1DOTQYgjWiqxmgBYidwYzmvV+cvz8RC9mhY0+HyLw+Tqe2aab3hcIl01zWdbmO7
JjcXbbMXmNj8mYSzA3m5XB51VVer2GR8SHUvdq8/ybWVvMK24Z0QXKL+db7NU1sP6KTA27FK9Hfx
xUDT1g7xWIrM5GjYxGKvj3ctQ4a7I2BlIrS2wm/PB6xtGcpmgr1Tm88O/kEbWU6/R4ZGf31OFcna
Uj7Wq44x8ofuHs9U46jb2N8nU5d9jFsd/22gJ8cbiPm1SLC2NS+CHDnDxWkrtnKc1rgsFA3iEwOS
9jEBDpdoJm9kDlc/OJQbwD/rxF+uxjqpUC6qOvbXggyZH+JD0OVNEzSdV+1l7A35jbV25cJeJ5fK
HwAfUCCXHxw167xv8CIi70QeXLuIQdZLhiBU9bkuhzTo47G5MeaPZXO5vskdqIYBMMQc5uLAQnQo
0gZ+OQHGS3JnwvGhEYqiYpzLdjNigIlWZkdhupTprpqJXPOhgGCNDOX9Usblo+zr+liifvmgHAiG
CoWcPdIARqApKW9GLAHudIwQnYg0qk5OXh0aWcTbcrLVPja85k0OVXEfJ6UABuLdKmZdO46pZboC
RUJCVPfi7Yx5rOquGu3ARKXxVOSlRl4b0R0vaW5FPldicBytViI10T+it/75dlkchWEAOjzoJiGc
glCNH4g4dg8NNSMcx3qKxvilHNth6YPXd+q1hUrYD6sUB/MVrHY+MiwkX+Fw5gAR9fD2qqvuOXIN
1JdEGpIImeaNjXjtTTmdSf7WSh1x1vl4dm0uMgY9DLtnwBltbDFTMeIHIC79sXN09jS0yI5UmAI8
/Qcv+tPA4nzgbHS9RDgIr8SdN2OnNLkbNI+AiNaIdlaJ7d69Pt764S73xloeW5tBLJ9LmcVYpjS9
TGAUIH2z70qW6pTOBM9qmfUL3dfssWDhbpPGi/ZYtd5CZl3BejOfNGWEROSSSuVFdGm0rVFkJCnB
kg44R4ZV8jkk4j9VuT8dYyRyt30n0F2ccCfQTi/ukBdvviQz4DGvbB/8IbJW6Qhvq3WbP41JVt74
QFefcCXMkpZRx0dw83xGUgxTBmcGk7g4Ir3D++2rPTXkZJ7sDs2KL689pTfhnBYgyyaxVz3tBHjS
5kMnXOz+Zi991E2N3H+EisXIWnv/+hReA3CusRFggPUDIkBw/oRWZzSWx6hB2WBHsJmW3NlVBTqV
KNHsNX6iAZgK9SmPMndvG1R2Xc/N35hh/G+f3f+RNn7tKIK/SQXKM5nSyy5bEct2Rpefzs7UOS8h
FQmIIlTeNhANXl5/6Wvr9uehLjYofqRWP0k4ZY5FMQL3mWxbGBnecUsYndzBdQ/D6HxeetPc421I
2/H14e1rBwR0H/BALN8ViXH+zZMxxdM4roBXZVjvaTGj64IdUtA6sjoOkFHeRUp0D5jplERU6XyI
zDI+4smTbacylO9InL4WIn3vk7meQFzKQFqT9xvBLpjb0pBPdHWQEcpdwO+pG25xJcCXQmf9Qzws
1mezzK2dVSIcn1arrInMqsPkj4BhRFQ+hPQ69+geqD0KIvaDJH46yUE0+yEXw05Yrr4RSIl1iV0e
IxTYqbOyV7llL0JIvoVTWgOIR+7F4W0cw92FHYf4qo7CLUID9sNYD95JFHPzSCxV71Vc6/sl6d0t
8oXLm8rDZIOOEVYHDZqtQz0sHzFwFW/wiSsPtpuWbPN0/oaNm9jJ0bvVK7m2cqFzWGskRPT1o1ry
U6JB2UtbAi9YhBR59LmIke833ewA7qy9cbVcC4Egr7ictYAVOVbOVw7qLKMaRhpjc5GhpA2IBdAK
PkR1nWK8A7wjmKHfPr6+Xq++HyeERbERBNuP+fvp/VAdKKAW0HiRXj7s7VEWH7X2vligsG7UC66N
BIhinVNczmx5eRgVHkmUwUhtq/sjIeAJNLN4zjz7VkxwdSS61jQ3AXOpS+o93IoG2i0HM+5o9VEU
ZbVbRivcCU8bN9b31UvAF4LCt0X5k87x+aQRIXSICuB/xmmmjigBRJsUekiTjcUWGfH6QOb/DSu4
6YQQUoUOYvjWIITCL5POWz2qEil0qTd+GG1AYOjj359dyAKrzA0gZ4D850+3NBQugc+xpJwK0J3b
5HuvI0JLYtXcyBiurF5iTbq6MC7k2lY8H6rAEbFtMQ4K2i7qj0inRtgjYccEDhamN1YR29m42Vy7
MtNIQcI6hXmx9h0ukmbf6SJV1r4IXK38XR05Odgvie1V7t8qcv9YNRcnGak2PXtYn6C3L9EJHXIm
uFzSu8FitjzMLlDKBKDKzkSV7NFI7Ba5Tafc58tcPOV4m2LGWzabWK3yCCrOAsgN3QHRLWrifgSS
EWWSgMhC7hGfVA+ABdXbFiw1IGy7+laLnmINQniHbMTlArvU319fGdcWLggcWm50XWEUXHInLWRA
/8J2wHGq7hLIHZva6KKHNm+j0xjWRPCI2W28Lk/3+B7MB3cyswcHs5ltWMNPMnXaBwgn2o/dWOK4
57vVx9cf8crkkglS2LclzVOghucrSo0IFpoVi3eoYuMUx+jaOpSucF5ES/T1odZdejG3Z0Nd7GJq
iNZKIwYrj/buzvFWLb4Yq5TXR7lWH6ZVAIhRSRIWiirnb5Rrqo895UOgFrgSRl42HtpqeBaF5R6g
oSO9RvL7QOCdvvNLuz6Cxy1ubNNrH1Uw7xT2AZlRqj5/BHOY6YrPiC9MbZvwZfFWXpz+T0O33eH1
t706EvkDOlX0IKmGno9k9Tb4lRU8FFdR9b6yPX1oh5hmgm3rv6bvb6mX/68zCnA5jP+/qkDwpf/y
f76VPbKpT1+Kb//6x+O3Kfmz+se/f+/49V//oPzDL790/b/+YSj3nwgIwfNXzCDs57X++W9/AMtS
SI6vfHFahqyz9Zz6txi5Lf5JvkK93IMq6kGi4gf+W4zccv4JXp6Idb3ICNMohfy//3sW3ncXv/6f
BRBQhrHpuLjATCCmcjWqi+3UItWblGXcPMbaRyO2qcRsvcmcJhN/Gi3UUTQRCZ/vewrpxh67t3S5
cXRcZD48Ae+N6hYtQehEtPh50597E4lO8jjr6/GhglmBOenYuv57J4JgcpwRUqpXkzEhn9HznjqE
DNOJcCQv7B55jshqo4VUqCtCMvmf5vD5rxPl5w9zUVfkuVaeAOGdJM678lzsTNmDNbAeBLHJapqO
eAjQNjyItlkKxR+N9qVFvw8fxA7pPzwUApQc5gT1Qo7DZ1RYKAQ7DsWjE5j/wdrdeL7zTUv/mBAG
LQbCAjYsd+rFzAFxcgTFz/ohcZNlCMzKtOd7uzbUszGZRf19ApDX31uZLbv9KNpEbyYHfes/5iwe
WkiAsn3nZ0KN95HocePM5egn6ASNiXy+8aTrWfnfRzalb+GTV7Boaecj9uJfzLBVYTtmTMK6X8wp
n44jheEV2IJLCj72ExXo2C3Kb1UVD28z+C341ekG08zGmbBJev1Z1qHOHoXjdJXrI7Nn4fEv54ut
TGK8511L3+PYPML1tlAwedR6sSXOXkNaf07cpo+jG3N1nujyAdBf47VRfkJNZsXxXYy6QEQs07m/
rwi6x2BYWnTYJKbDJgL2i2w+LLJNTbTQnWQ6VPjI0Hw1cDh+9/rLn1+d62MwD6AUgFNRov7Fd8Ce
a/zJm7q4F22VZfOWEpwDmalBdnP6WzfKj6HojGBswuFC+e1ycRalU45dqZt7c0qFcWrs0R2OTpFO
eEHXVVLduK7PI1peifOQPaAASXKccDSef+AmjFwVgbE/ZSmN3aD+6xNasWvfF15nFC9tWTgooGPk
5dyoLf0y9Bpfkr3wkoLHuORM4S2Y2/7cNSd4TOl0UG4B9jWrhfsGlyG+q5HOYbtrosH4e5UaXhoI
BeRWjFXo6LriUnDLMHGbbu2yPnVorZrbpi/Y6X8dR8CNWUmvrx6aOGvE8fPu4Q5D4pIIFFkJYqJL
6HmX1FMI5XM8oHI3V7vI6Obvvb3M450d0dWEwBJW5Tb1CzxQ/NTdYc3t3Be5F0o8pZv5je31FOsz
xz/O9ZwHXuOgfJtU6j5sE7HTotTbtqdaWrf9eMqdwv7U+BjDNghHvNO+i5NbW1o7e+ifJhnG73G1
16gn5X7Y+MaenmaSOSfTWKbe+Dbmebft2mb47vdh+0c9dOM+Mqz8GNuLfGI5/FEMtXGQZtY/WlOt
0BE20SAWoXUH8quQYGOEugeI1x/U4qsPxiTVm6Ty8aWIMJaZ6srbm3FdPLSYVQeJYVIhS0uwVIgm
l1su1Rfq/O27GK3czYwz3L4aZHrCXzQ6lGHxoutseTtqMe1cpGOCkbrLofc79y7qqvhLPfTfvR6f
to12sgbXwmxB/RydxsJFqcP3J2dLd2D0D3wGe1PGTv3UK76EZaRWvKlr666302ajpVl/DC1d7IQ7
ZWrT4tT1pc0GcQhn6e1LGVYfoqZTu8UMy4Dr2fpDUQWLNxSP591cRfOjI7PnDvjEW6n6gRJdb71V
ZZy9Gytz/I7o4bRVKaDUE9oMapPNUpdvbVKyjceTgCOKMKnbytI18XYDyfu7DK2o2qKM1TzgDSZP
E8LVWxmH/YG2mX8Y3Pp9ii3iqYrdacfhpFHkbcJtHPO/lUPXNzvX8G3jXkQdIvppMXwIVRZ/Tscy
xyVZ+embrJ/d95YK7TeIg48fMRwDtBmP/q4ZMuO+cR1jg4IixKPZd6x201AvOowIOGBGWOC/2Gam
4wZ4pqZ/ZpO8F4C/OzegFBSl/t4zmlQW7xvE0/LuCUiiHE5VOP8pLWR2JrezYJbPOByV6NyNFHJ+
G7WRwOJDseEObzx4cNgD9neYenwUkZl/Jd+3KCd2+pDaeAjHbj4+NR6ozlqne9PLku1gNo/DPPWY
5tWyfEG9OAkWnxkancXb5yIBxiPrbJ8O2P0JAVam1fPy6IQI53AFjDtLiBDNRBm/97BOTcVqgIjp
idtU4UbX0dGq5+K9JeNPgBy7TabSfu+1BP2zNeEjm6gDVSZ721PBe5gjDJYRsn9D/qlxdlymnZ1n
6R3i4eMuEVkGfzCcWXWO0nv0+rutHtPlSfeefxAirfFHq6vn0p679+4SFk8J9BUMz6L5IY3sBk3z
abg3atcYtp03SvxbdUujrgf+BPYCWl+EfAAW6hsPmui4DeN4+mbXiZBU7DN/k2AJ/WgB1s3uVazz
/Lc4C3Pjc4JXVMgPUZou3+x7afxY+3WZfrXC1PreMHPi41La7btyLumb67Lp+yeVoqfyyfdaJLRb
uFBoJCS4EiSn0TUxBFXVOA5bQ8yd+55syvzaqrxoCQeHdnkeHRXRQksU9D47gom4/yswKw0XgOfG
Vf3oHKcYP81NN6f2DsZMhvW2MWk8ZVWHD8UeFPcQE2PGRHXdMACr99NKxEfd5aHarpZ6znG0jZUW
PifZY4y3tLcFJD6oh6g00e3qpjLJTuBis7DEPHqq2ocJSuT45HESOw5q8lCJEbXGMHf5OMTZlIF9
oo8GBXzwl62dFxE69ZyjsOK8SuNcXecye2z8qlmeHRMhEMQF4VN+W2b2x2NRZ84X0RI4nuq5W15K
nyUWYXrTEh67bsStBLAnlL9NjcW3QY4b4+7OyPvTItACwy4ydE1O3Hqxxw6PvWle8iXc21bvje+K
oolAJcZuvTzDn1Huh8JVFar/tq/9YcvqHOWm0apWGyY2xNOv4aYvv638VOCstJSre9ElbXw0Ka1H
KR0GlWh3v5jMULzzSgTx8djx3PLR7bWw97hU2+9skqE0eWjwcsdt06CdnhaPVo5eUIRNL/VAb9vo
aeTs4pQ3t2q2tcnkDmVTwsgyfUzkTfwS2PtI7cA4VSYWAyOK8LW7WdBZhDdiZab31S9SFRdrD9KD
dz+N/WzsvLQbvYOMKABWSRx5aeCMTjYckPfR+OXYsaoeYEFl0cmfcJj66E9Kt9+KUjMthjLrsQsI
81JuS83fpgPpZ6qaXYSoYvogEAIbfu+1LhMOv8rM8cyex7ByvjmF2df2xl5wX8aMlqwo+k700dZv
F2LT5cgh6XTvopADEzUxwva7Kq6j5KXuRec+wdhe+FKx1djh57KdS46scECD/l1DNx/gSUdB0/E2
mqTKKTf5HDfpd5rbKCBt4px2oLEtQqfB2aHqZkFQOpfTkH4wGj/+hEWdtTOScNrkym/GA7iN5hi1
Oc4GQxM6T70tp99l2YUv1jz6p7qM3a3GWyNQueV+JCz/hOticuT1yj1OTh4u3bZ28UrO7l0n1Pm+
GcwZSdai6p/9YfrSjH28yYHhg4xMFYpZRbjVzsw6E3V3dKfQwOKSct9CYwjLDwdvHMerGHIy30Kl
TAO/8703iTfaONj5bmANsQzihk5+uwonoVqP2CuSyNWelpF/WjsFu9qPFnvrYvW6VdWUwffBzfYd
jNAcpO4yCBQgdI5LhZ9iDIo3p70ZZFM9ehJ85tFfHPMoljG8W7VO7mxrRGGu0JhgxvojXiCJt8H7
Fx+IEtdxs3Dk/Ti188nB4B6jc03rqXdAOJasatnzreO6ctUG4xL5h4hq7HyogW3yacDbAm2RY1+q
5m21UFRVdgVSYMHSoOzSb85StO+aSJYQsL0hqBa0SKypit/h2q74vch7kfmwuu84qn5ozbK0N3Nc
e29S3UJtKW0ZceEt1tZve2vE93QYXxZdtwVchwo/nXG043lrewkGXW2vre9+SDUWu1f7owD5JDZ5
WeXbrjYac+Ob6KsNSdfjZSLbttmhuSU/ZpaY5R7j30J9dlrsrp/QL067jeLwJeuUXUoI2GEsW0pV
CuzXVUswJAbESBfCA3Qf8qF+n3BZn6IoEX/YURXeZ7YWR4HI6rgdUdY52DVNqo2SYr7LMM8wMJzx
MZtFjHc4TVGvP1V9Wz33siWg4u3Vu76pLO5818s+lEWKdeEcjeJTImz1kgA3BJzdVe96WDBHPFCK
OnBgqB9x06HU0LZdsluyccowPpPO3nTr2t3No8bweHCy8GtPEfGjtJJGbd2h7s3NgKRHgvMPSd+m
NSbMMRqFA1Y+pP0dPxg79AaR7TzoemfYThM80/3QDmBS0P6Cpmxzb40pwgXAGtpk2NKPGh7mpG1/
H1WSvbfyKVyNa4blk20jgFWaWJztPQTr7SeF70O3scyi0du8rdJHmbHtT0rN2KyS8L/lQMdB0TLz
9E0LlO2uHyCNTZOZz/tOj1gBRWmDUYSRj7QOZtMd9j5Cv494gkXdXerHWvN9ZwrO/pRJ7ILmNL8X
c4S+XbxMX4rR83ZTm1jvx6Hzt6ONDAJgrGjftZM8tGFU7buwSD5kZf4F+w3njheUI1TN1v7Ep0Wa
aF7qDvH9tSVqLr67N0RMSzju0P8gb6LBOURUTD27wdwhj8cnn/jwuUlM/eImni45jkP9Mtllf4Km
mj1kQ1Y81mXxCF+2/1M3fQjas1FvBJSjvTnN8s7B2BY7NO21hxkHFyg5KTWmDJc7P0vbh8VMWWKd
6MipzB4HO1B+byR+31+wgPWnbW4sy59sVkEHwHbLz3ky11/o8eqDM6ivoiTA5HUGNeyMxXZQVIg0
yVXip3dOQjpWtMpoAgybvzUqdU+GZl+0ZWId0i5fDvNoteRXZfeIGVC7s2T9x9BnwIkn5GADQ47W
e5csOBgLnFLIyetdOctvcjLiwOqK+8gbon2jQ/+tGQrzQ08OcDKJYrei9fVTryNnu6hKQBxf+h2N
eu+/mDuv5riRNF3/lY1zjwmYhIs45wZVKFQVjSiSIiXeIESJgrcJ/+vPA/bsrljisrZnbzZmpnu6
KQkmE19+5jVfTQx0r5UUUSWkIGKElDPds1FNPZgqI/NCSNPXikTd5k4H8Uk0lxCKdLIfTI6baZSb
rtL5rZmVH6sx5BtpSu2bGFN1V4tIPeSlUHH1ypPN4Mh9GFoG2dhQu8bOMMmoFm5o5yRFuF3U7Edr
2DGcS8X1h0FZ3f26eV9aYb6drZ5yVMkiv3CjrgkmzRh/zKP4Uos2O2bSio5mim0iWdatlRv2L2qs
6m6gjrxOqTykP1tzVvqjgy14KEiQt47s60+6BMJ/NRd8XZ4CXvciRoI+STyskM0eil9nGp5SzdZN
UprKPZg91wmcIUzSfVoyk/dqpwufyH1QOuncJfLwgrlVDVX/isqmDKqktjrPiTKKMk3LHpwJdhcQ
v3abrSAHNWPmuWRufkgq/Vs/DvXtGE/kUU043JR1Mx7nxcVFCvLlBT7MqI2QJ9yFqgP7tyrKbTJp
pHSgMB4bq3WwsUHJIEn1h7TT9L0VzzQB1Ty2tnhDXvUgUnZO29k4lgtuYqiLH4Qy6UWxMj1WiEtg
oTba+WEpiddzRxa0KS1L8XNnmK6n1p4v+bZRJxiEezk1sXVE0OGZ0jiFmm27m0lp9M+lwKELgn2/
n0od52c1Iiljn+Bmoze4SlZT6s96ntylbj1cr9JQ9X5QUUtDcrV4EtB0vtao114DkDQ2qIk3+zxp
lO80TgniS17u2NFoi4GpXna0rJd5g6619qsF+bRZbDv3ayEixAJM4eMLjRughnQblJvMllR5REZf
VOXAZoyLjcyqxxii1I2e5e0t0yoEFY2BUlGZ8Y4rlewKHfHloJaj3Nf18DMRWYsTQCOtKpBlgpuP
ndVPi40rtmomFKgl5zb7b+obn2z4u8kfWyD/CqkwVbUbTVbVMVzPWowL5YUhGudqGnRxTa/P+CwH
nSnjUtj6fojDi6KMRLOpltzeUNXEGDhicxl0iTJOvkkCeBenTvmpN7Tku5t3fIDJov6KaWiQ2WML
5Y2rXSCNuvBOqJ16XVmDDjOKnPCyFHq3a5N6UDfgqK1jHaq2Lxd3DCKhHAYVQj0+duouquVqftpp
C3LJttq99PTK12oS+d1pqIK8Eou3iNR6kpmqf1/oxSDtgs3flnyfF+ZIe9eSsvq8gJdcuI91hCFZ
Vgj3Vixa7WsjCg4zBp17bWy0DZ7yMhibNj1EArpUFE3T7LVSmzH+xAWGPNo0H1W96T5Pgz3QEjFN
bsG+oKQ1vyjtPH23pCx3dIAL/B6NFhMQBY2aIhrnG6eZzWE1FWIi7krUWba0G3tv7rL8KV/yUX6b
AQd4ZEfusNPKjAcr20r8cItoeuGwxPqBhb2Ug5JujYppomeOs7hDdNcYPAS3KhzX7JGIqa/yv4YT
jdukGrLkgpZRGF2GlhNC46Zz9KyOEVLUBsGuR1vNMh8xlR6/IJQKUhovwthVSmzENKtrLns2dt89
TpY2jA3GrWJAJiTZdJrT1QVjywTTtonUcBqvZi3WHtMBJXG1Fo8tJ+2V2mbFC70SUo46UgZxk3Va
M1XhVncq1Iw2lsG9HYfXGqaN6Qxcl1lDLRljQyMCOjCd5VnAVzkabNKkiwbxYLnT67our5rMaRtv
mUP+DdrGYamQN5pLwxem2i32om2lutdLb2OnUzaDGO4jtxNX6HqW1lU9tqr11JeGnl0t4ziHfmgh
Zbu1E7UrgzJ3FL7ApXH4XXOT00SME8Czl27Dgt/OujExmSohsrEm3Bg1QlIbsQjq1/KZwB1OP1Ap
zTosy0Cuh18QgpHGDstVbtYZI6d4SVzZLbf2ouY09eoFKO8ms+q5DZa+aOMLZ4mW9AIg9GDfGOgi
gdww4oSGPvoEMX8TWjNTQqmR0xAMpwJdr4MzJ326RyPRvs5Ngzp+Sc0weVqqwqClGS4Uj/1sSBtA
rC5t59ilij590g1J4Q+my9AvkImZMmJrzkwfcKSsaE/UTaRT/rqhUdyMi1Kru8oWki5IRi59aPp8
Li4cJaL1rbqjLfYoFfIsFJzR9GhGaemIjTaUsvKZSoQicLRO7wJSU5oFUTap2mFOGI/jAdN2Lhbd
5lzAZkOtbSsQa8quxnKq0l9YCdYUQQMZ+gFrykbbLb1q4atKj7mbf0GmaRdQWdHiWL+AA6ZVulkJ
h9Y1aufryKyqePGG0vJXYE7WcIs8sk5d2lkLkz0rFDK5zGO1SS8KzeDapU1q+5VgnOo35EJpS4as
NZ/1Kte+ZzHaiQ0uE2PeUsMb7eQnEaUxX07NQCZccxnVmv0m6Ya1sduafegZrmL9aqSiDfdj5hos
Hf6FKn9jVL9uFnMWpuV1YHRIngobF4ulRr3Ii0NSzHuphRHt4WlezUSWMT3qMrbFrg1TgpTWdovx
uY+Wqto1Ya2XO9LkOfWhU5emhz/ZUt6kacpzxrLCddRbdLAwxzyJtK9haneQV7A8N2PyOKZkG4ut
secIHN3LhVRX8dfBl7gqFykaj4N/0T/HQiLMMia4UsVhYVEMzo67wwuv6HaNuvDUNDvcC63tJwfw
Dx67KKZELCaALA2NC2xlpl1iAPBnOJaW4XaUGr7voG/JrQh8U3MsB8HvEvaAZD3vQzWPyB8uztEM
e/CZZDywt/y/pqLidVlbAwbhnZ73boG8s43GX9iaarOZUclcLhWZWwO+sHU37Oa+cHTfXYaxvB5l
s2Izp165YHOhy9a3ojosXLG9FamW1d9dqSkKAhSADGlkp/WRUlOfLxiM9fYuRUK63APWLNTbOKvm
cksghC7vKuqQXjcLTnq0FTRZXk2idLemLOpwt5Dsk8OWruVeUhg1iedgXFr4Nf3j9AhWNqG5K9z2
cXCLMvRW4xe6a5rRuZtsggXyQ6SZyJEgHprnuTeHm6hgifazrrXyp4twW0ZSWrHcfdQWcBxBaz3a
ecH3hisoxZS+RPVPg6X+To8oM7CNmqp5Z01YZm71pAqN7UxgCP31CyNEOxT1e9gKbI0uzefnvz7O
rtXYo47aus1e7RY7zrwWyteyLwcNTnts6TQGi75a5FFPC3Pc5SSK1q5r6SQyFKpL3c+QzL3QkPXs
vcQwuhLHjGiaj9ast9EnA4h5c5EqJeJzpKI9fjoyrlLqyg4PL3TdyxHlD3S1sDhN2bgoQXVu1uOc
qKQXw+w20QEaVf3Llthy/jIqU1voPOuhtWo3Czo7cMYM+8hQpCi+irbnm0/0hile1hYZjdOoyhnN
bRaDh7vR9YElqFcefaAvRRSMeqtHuHkMHWJ6RZThh2xipD4fqdgZD3s6ETf9ldLbyY4cA1Z2ZaJb
VM1bsHNTu2P8S2ddMWuUJerUnR8aWGaX+pwxFGcQ0RI/kdEnek1ZSd6dtmMTbTLXtoqjuaQqmgwi
UebR62ropQ+JHZtN4Cqmo2g0ysm0idNFOH7KweMln9wJ0+ydk4LO2+ldlxjBlA/Ms2Jz6nuJGnmm
8Aw1qOzCy5Iqz4+ycBR7O6pOul90NzH3Wpx36YFyw/0iRCViJCkY7q2qPB3fa1q12IkvsnlWh4Sy
u5PIeOw0WmJf28YJx60Abriq+61nxF+j0qkAPuaDdtLuEEuqoitekll9rsQc0rJgmNo91HPcWdd/
RUy70TPty9CqFQ7mGmpym5nKwlg8RRhDHCiyZ+HQXGDwC/cEaCntozLeQ3xZ0oPOUh7qIRbpZu6N
Tv60Wj3stgMnHtHHypE0mcnDvmSidVaCci6/1ZqtDv4wO0vZb3BUGPUO7+PeIlNmkVVytlVvfI9C
F9tCm0NyYryYqvpmFIwv6Hx2k4J9fTK5nxQ6n6GXVFHvPOXwVPMrMWXWD9oMzXwplU7A6eJYHO7J
iMzhNiLzXW5CfTCGezvqGz7fqRoOIlWs4TIvI3W5bQG7D/cW0KKeNgg7KTmEShuLHymiiqq2w4a9
6C6MZZmbF86TPONAUZMC9UP614tyLYEP1AHup6q6N4VcG8IKHFl4uJTQ4TRu4iFqrB9h0UaYbgqs
Xi+d1iyqeA1TuNopKq5v8baadAVJOc1loDBelE0114NnOtU40503isG3Bk76p7aA+7sNsSzlo2I4
4DIiSFxwKJ5G25x8uLXjcriTbT7Unykm5iRgHms6l+CfR7FJU71AUT4s0m9ZO2spW7R32rWHPTHl
2JdF42jX9J+KxqfS64xjxNCUZnubMvb4Z45kqr1B1jVHlthLiCccXaAy7I6vuCiW60jNhp9aMhMB
FEuLlW7l1IT1U4sSGFId6jjkV1Gq1NOdU9cJUuJRzz4rHcQy79XUhUZA66Ku94qiRO0mNydUwRaV
nGav5lQ9+2GxlQcGTXI/jupcb0SXlullOJjDXCGIOMwT0B0lekFOr2u+U7Mq5dcIKuCzrehp80Od
kTvF3naCW9h5YxNP5ADMLGPIqF2hR8/uIMf464gVdfgdu3X2Rkh70/3FgGVq9nMXh8OhndNkayxK
ttDDhg1BRlRmRnYFNlhz/HCwpHo308+qEf3lxe4NmSjdZQkLoLzGdxLj2qXo9OzRZM5PoM/ywaw8
DUqZzHeISumC8SFJ1884TqzB8So431gDzw0jxTyVVFRSiyPea3FjNECemE8u7hDM3DKOsj16icvn
OmQsfVHBNJDPRdm3M8CqaEzA7DCF6i/aWq+rfQvGDkHfJkuWy6XtdP26plNeegoaXvOMcg/lWegt
CuyMr1AmG6w+ECgdr4qmK8XtgLSH2BetRmxuqNCzqxSLnuU4DHkJHqhWAYNOGyWbZXLANLxyb9LQ
Fva1s3ShzqiFjMWiKVKDHCaVR17ggpqhR2FBoyfyaJtK4uIe2Be99PO0UiXWwqPZ0ivMoyJstn1H
66Wlc1pZUe4XYCqU+pOhDB16z0plJHHqYQ2VtD3mwTZGfGfAbm+ZMCAPV5A/ub+A8QM4+5TSaZJT
t9bQTsFQFZZx14nZlY9lKurs+xSbDO1cjYn7zZKzQl/d3OX4eQWX/C1Y6FXyo61k9av7v+tv+1FR
0CRR3L2CGf/zn4KXaoVdyg9/0X1V8N/TX/LmjwUk+c+7WwGdb/7BfwV3fu5f2vn2Rfb5X7cQvVTr
r/zv/vCfcND7uQYi+qPqy27906KkKn9HikJA+Q2F8we09O57Unb/dpO8tO3Lv62GtldJ07/k7/wZ
/0SbmtY/wHCC6QfW6UJrWkmW/0Sb8iM02yEkG0CHwCr9B9ZU2P9AXAz2MGL9wLfdFV8uq76L/9//
EYBXAcqh1wJGFTgqtLQTbOlHWFMGnW8BRKvNlWnigEhYAj0EXIuf/0ZhEUpPoYq0TYAUstzbY/LI
NXeNLC7thPGKMBDqTReU5XOtizd2fNtlE/zd0Nk5QxrEOT/h64/3Zlog+qQBKBlpoIGS8EXpoIIG
21cUyzFso3XsftdX+ROUwl+iFhsQL5gPKsdoKtXtQIvUS6b0Z5/qh9EVD8xAgKuEU+frqONie/vg
arW7Wf9PGtHQlmlMdJ6i50I6yT6xl4GhnzN5g2E/L5p8KTJXoU2gTH4zOIqfqQzu0Ib5zANfG6J8
SlR9X6EOBJwcxwlJL86L0ZSgWMIivFyqLcCC5WpBsm6f5hl6zyRSTCm5gyT95UxD6tHZwynHbL7m
dfHkVgUyxuGx4/TymCsc58HecT5NftFlz6rZugGQ2MgftBLFzvW2EqnT9WjoSA2IGqPy/sVVPk21
cbMsDgJQTvU0ztZ1HE0qDbXkZxw691A0aICsYnMlzqZe0qkPBcfAjUBTmOxKyTfTiN6lzqyvt9Of
4cR0vcqeMX0s6A6LEYBJfy0q7bGQCrSS8Wmw5gd8L2MvQfrWg6D1PC72YXHSehPqbe3PeVJvZAim
dkHpLW47vyjzG8VdHpeR96SbrBG+pJ7Z95/7rr7J1EZu0pnnydyFYgoIKik4YAhHA5bVd8fc2cwN
MmWF7XztaPBXeY/s0GAp7JTeC5VF3UziG/kcgqac/Bqh3jOq5DmU00zfIq/9qNcV350FqXpFQQ4v
K6KtJD5bML5Si2ltoinGsZUT7fEw7qgLjW4HaVzf0GmYjnk4X3U0cbe2RJoiW1FNM1NSr5y4BaVY
NQo5CUjkZ4TP+84nHZH3KAxOXtkY0m+7Nt3wMSebXGVIV4rwmLaq6kWTCCZsCWi5kV3mg+FZRXc9
27SUzJitmY+K6cULm91iQGDXmj8a2sZI3cM6mBVa+bTUw8iU09rFjXbURHZLG+PGVln9uOluCu16
jhAabLIzVJYT+C00LxesOXQGqDmoB7wyXX77/i3EK0XU21GAchHtjcoM5tTam0lGninyM6DQEw7H
SirjakgwrIcaWPlT3PHQa5TncRgFtlN1nhW5qG8hVliVX/WUczS7Hk1Kxm6o2JDy629x+j34+MqZ
+A0r+dfFCaqvViikyCehrqRXRGMJf0+gts/QZqqtpUAGp6GSLiOx5nUhEEtFCf3SQUJZAdD18S2c
IFNf7wCSPyF9JRAwpzgJtuiKFiCcInhJw5XQUWmOMbZuilXewK/C7MzrfpWYPXli2LycFzAwaXWe
8i9LQ5UtkMwoCMkwvK4FDjI/tNknmsGxB5EwpbPt3gNodDexOT6kwrrq6me9afc5k/8MMWgnTJCF
Li9I3x/cStkW/UWTDg9O5ex6PdsbdXNduE2w/FS6HBH7HLH4mTb9Qjwqe+NzOeM6QgflAML4ezqC
xIvkRQi2j2jkq078YjUTdkl9/jTlCnghQ7ucG3hv3DjGGUPnp5gBhA7AqjgevzeGe19g1kZBYLRA
phdlM4zip920X1NJXomGggzqXqPjJSQg1DYJ8qhOvWpeHvSG8OnoD9ns3MeL+jA3CZusda4hHNCm
RZS3TPpdVa9DW9Xc/P1c6v0E6E1a9T9Lt/435lLg3f9rlo73kifLy5vci1//7yQd+x8AmgkVLvB8
yDZrdvTPtMlx/4ENuA03irCFT+1/5k2wdwQoTmh5qzzumlT9R96kmf8gm4bqgCKCayN48XfSJq7w
eyQhOecPwLgNwAd/FryUt99xr9OMRQNZBp0SH5zY2SZlSy27/L1w8ddl0EjAahuNRueVD/NbbJ6X
BtGvZUaZQ1Euqk7FcOY5NH4aU3yTi3MOryfu8GvFwUOhcwWHBdEa6o+3D4Wsq4XG6SIDp8VSAiYe
8hTj10SxET0pCnfTitqfOOA95De3rRPfpIPypIXFXWknV4jKHyaasFac7cJIPsOVue+k8vDb/ngv
hP9ZFXGPjoAxsvpHaacacdqI29rkTpKANjEI1MyNUQNzrqnptoz/7xgd3jdMsc1Iua0znYGTwqmm
pNONSN1LVZ8OmYJFe20i6xA3qPQq0zkdr9cg/lvQfX2P7DHYp6TVlnNq843GfgWfnjG+YQtSmmb2
tL7dDSkFI7ntURHVV2g0nsOkZrOkoGVi0XlGgxmpUezbGFVAVem/xW3zNJbl3RKV+wpkrwcB/Jww
1Enu/9edUmascs1oS5ySDBUT+z4k8mUQ6bii1sUs/QT4r2eAi84q194LSwOC3JZAtrBM+XgtT6gv
f10c/Q/E2yFNUOO+3W5qjyNhhjlAkBOmwWrwHSnfPr7E6WeKQA1Mp3U/rxI+xqmwDtyJRMToMAaF
6lz0s9wnZhZolXXmmD3NaqifuA5MQlQanFUQeX3U375TIPjFnJaxDFq3fcFBp76SWZL4FSLJW7Ow
8wAUN52oOY+2aK5mSE+0tx8/qUVgexOR1luApq4S/iD/85+3t2BiqJvnmdIGUDkAMkH+9endD7AH
5nnXFVVL5tmN82NSJ4o3YKL1LcJiHF8pIMqqmdXxxiry5AXxcMSNXbtyVhzvdFhmyB4aPbp6Z5mK
fJra8Apqx3Xd2MWVWYIj17LhsKRLvaWT66lJm3rZUGuB1luf+lrpA9ST1O0Y2Z+GrNpN6RJ+QbxR
87o0unSRntxzG5eK2g4+kx9zF2pTdC86dTWISBkxCaSygM5/cmrd9rGrVT0Ttw408UArABa+HDMl
90e7OnT0UlELRCfTsqNN3GXKozIq2U51o9KPxPQsijryNIzFHXQU6HbuDX3UfWPo3Esojf7Hy/Eq
Rfx7DFiXA+swFyIlBDv2+tvlqIreYY4m2yBvwthngJdt+nSMN4SGW5uoVY7JbRe7SUD6M5VbXOn7
AOEdcYgbQ31BGfWh743x09gD8avY2RuQnHYgi9U2PnIU5rURzHHTi9qIgMwjK49Tyw/rNmq8FlD3
E6PcGW2Pfs8hYm6B8y9epDq/Pn7O9z4wFASgjyCQyGqd5LNzpE7mIpmrRrpUvuRR0l1Fi7xnyvzy
8YVO4/7r++ToBgLF/8SrXdtvX9gIkQSud9cGtZpn+7JZ4CSAilJmOg1ELZrPnT/I/FvKPjjTiHvv
GVECFViyQD/l8367lKpRtVqNr1ggkyp7gZtzRc2ofQsBPJ250kl1sIYRkOgrJZC4avxxpXCRZper
YR0spX1j9g28oVzcRaQZYhHwMuqff/ulWitnFvkSlOPwZnn7ZJoyhOWIP1WgdgnIJ+ZrGmTAxLS6
bVhrVyLTNl1+TizgndfJRRnW2Br1D6v59qJKJdN8SsY2KCIj27pWeinGGJE3MZ3roL4Xlld/kDUs
mlARTz38zFEBnJ41aM7Y9Us0Z99h0S+Ba/aggttoa47TYYTW1aiy3Mgi+/Hx2333QVexFkELwmY6
+fZBrcYZ7NZl37Q0hArTvLIAkaII+fc3jQXVEb8gtOlXY4K3l3H73OpCdI2DatGHnb6UD0mbbxnv
QH7ItXvQF+5fxQyVCP3U95Kw05ObfWpRVHJmU0kzzj7dN1rTYimkNIHeueYj3fHNisKPE5foO+e3
8zzFW8Ww6oM1Rrrv6G36zZG1P3YW6ofWuBzi+d+71f/1Ta2f4UnEXVmXVApIjPyZvVq9UjtltAoM
hequs1E9a5z5e+3+aCdIPvYyKb5Q+xvT1WnPYQqz+3i13/l2uTzEWv21uKcr+yYFsEMjNduRStgc
09sOXFxYMCK2yuuZmQ9z+Gj78fXeWwMDbBAZBzEJNvzb682WEnECMUjOF/eoN9UjVfmZdX7vkRCv
5PCi1KI3dHKGRRamAuEyNkHEuHInuqHc6GDmdqM2fwWiedGflQNa/8TTNfztiqfmJpEbl9BJZ65Y
1aGfhsrwqW7rdFuUw3dp1lAzW7tMA1E5eNKDrzRJ5Xor+4bs03Vu1XsX9mOAEuz3odCvokYp+PXG
tE/t5OXjt//ety3Qm0VtE7reH3I9s9RKtRz6JsiU9MHOp6vRaK7NNP78P7vMyabKetB+Vj80gSUb
dat02SbKYaKEYCTORJF30kfr9wc62U5V3rrJAgQ1SACoA1D0i0H5lPfWQ1ec84x6Nyy/nnN0pHAZ
fP3572e5rep4PssGiiVq86UAdu9aTCm1a+mYV6qTH5Qs36uJqALINLcfv9L3vhske+D9ozENDf7k
QccpSUa1ZosVegkLzHKGZ1lM9ZlW47mrrD//7RHhdU16TGYWzGCu6RX4c3SulfpORoRdHk7gEOzx
IlJP9sYEwzqEF1cjCzNdDdX4zZ2WW02mN3Yc3qlNkW9NNzqXoby7dgge8ea4KpoCJzEBnxl9Wmob
Ya5l0gKlnCJ/mW9L0trDZBP8QLhvVEtqDHJz4xBq4v7j5TuVJllzJDo+hDaEViD3n7ar02kOJ30q
WL9ae6qa/FEBqrax0PXQouLL1GTfRJ386vS89LsMmDuSqtuPb8F95+OnVkZYCYEWSvxTkn+VsL2y
uqyDymzDYGnzF4C+t0M52V5rKrY3xDOa/nb+uRlb41gU2Rigne7HiYDtQp26pZmSfZZzGAdaUx4j
yZS6kkO+A9K1NWoLTtmUZQfkcDctfn6btlqugWBE2DspIC9ieaFF48OsAOdD/eximtws6PAG3jbI
MAW2ESYbzcDzsRuVQ96Uy9c+SajpoiTc4HJZegUrZinLTPdbY4akAwyz64zpj5HdjXGeb61K3NSt
jfx4FYOHAhBi2nh1YAJ8VUZ1dylUQKf6kvh9F91PA0jnOjOOUztdRg54pQxi3Qa3embvCyg+kErq
VtBbAHu0SIZISb4blObOSmYdYm1kHcLF+BRP6H3IKin9OBvLb9ri6h6UvoumaMdALlCIpONcDqAE
djPaAxurBqWpayDnwcRoxwxmzNqo+FWY9nMicYEq5wNOpDjkSRdebdWaF+vs4YDVxd8/+REcBMiA
phBSjac68WFaGi4WpXXQjWUKLQU2RxzFn1WZ3ERuesvvOhOr3zmX8SllMmyRbKy1wtvgglfNpKRx
Uwdlz5Cqzh04erHqh1p2dJYB4EN3zgDpj5YWXx2+XjrYQ/QxQbaeXFK0zHnhylQkmegBNeaM/Y5j
pncVmCqknpPvPZZXgTVkyMi55ueiKF7qqrvk1sqrSAcxHdZxftBcvMLNZJo/MVEonwWQvl2vWdJL
nRwtnI8/0/ciBSN3wgRRCvUn7SRAzpgiotaFka1EEsKx62M/KfCbi/iTY9Q44jk2hLR0gRva6L8G
xbkT7difiRXvhAo6qmQI2DwQsU7VOcQIIrfr7YrTptisEt2kniamw/Y5wd/1QDnJnIARrPEQDSo6
DidFqiHruh+rqUIpuniyUnNHwXFGQvmd5Mwh4FFsOKu4+2mGS7ei6dMWDkc26g8SxbNNXJYPeRXD
TUsTb81+rMj4bEtTnlnK9446az1yVBNSkvHHoQMe0TUmtYLmlhwzx3zJ6/AecO7NHJc3ZoWDSpkO
Z5Q930mImFKyiddygp7RSfUGWcFZ1E7jaTNEv+dwuUN83LeTzN1BUD5zsfdeLYME+sHrtOOP7kY/
5zB8HLcOctO6QbUUSlVfbDLDuqjt6kIR9p3RWHdo6p2Z/b73YpleAONGppqE6GTXmBgCVooAXjho
Hp1eH8Bt6uVVsrIINBhDKz4hyx4//jBfK9KTvUqTEmUx5NdWh431o/ktOcoGWUiTgy0YFjc7CEXC
caNcE9J8NrIp8kDnW54zFc+J1e1pL23LLLvQZmvYKKAQNpntNj5N1WIXjfOyiVrDdLzONkxfqQj3
bfpDiJpeoCIRfoFlWFqGudFke2dn5jMcj282qgbbetG+GFlver0G68TOlEAqeGE4q9SLoUPxTGVE
r9G5oE+Dy7YAlpm6Wey3snE8225xVQNfsh2S5u7j16OvcemP10MrDeI51lW2OIlbZi6s2kXUB1J9
QTJlK8LT1wKslqoHa8I8ihkoOwSs47xmBxi8NU/5XO4yOKB3KlruXR9L366Kg7lUqa/ZaOOMSgM4
MxHfLAfxyTRK3F1l4RTw8a2/czChL7X6P9KGAEd4srBdZCZx1tacEtYUbSbux8OLES1nOUWXTs2q
9tByz3w7f4ytiKvMWZgJIRuA5+SpuUOeTyaTYLMKVjrfrocgvdFzOhA15zItEAgwyVIUG9dUwl2d
JxpcHCqLNC2hpIfGF0C+z9PYPfRDCDxGXT6nNWp2U5M3WDGhYfTxK3rnVFqTBMNAhcRGfO30k6tl
FzV2L8oAwR2v7dJ7oww7AMfMvBvw9Ou/5jZRO9CQVGEQ0xT7UR+1M+fSnwEHjyVyFfgtFqOq04g6
pavBtDOWgTJnF/msXqsq8iYSv/MYqP7sXo4JKawjz5WZf9YPGMM6oNdocuIDwF55++2b7YTp15BA
BOxrBJo1N6jjBb2Lztmo0XOLghS7FG5qD/HrzDP/cRafXPqkdGmAuceFiouEDjc4C6cDVm6XYz2c
WeEzlzltiTuDnsd2g2545Q5X+AfSXJVI85zrN/1x4K9Pgz6kTRxdtRDXn/8WRCO1sHoj5UWOk2gP
IepBF7kmCv/Mdv2jq7ZeRndA6uC/SQZ4kvjpiwOMXkux3pgy6AjiLrbEtZXEz4Pr3vQRKBKGWhdN
2+z13vmXLr7iJvFgJO88NUKv4WtQDERcvFaOK5qkD9Ofc9YB6K+/Nx2KI2mMVXx7X87V4cyDn2CF
SDR48N+uffLgqaIkyK1z7QhUiOnmfmutk1qKvhli9DDcNyL9OjnK/STrS+TZ/m4oXS8vXr0j6LAy
9ThZ3tKeFohnZTA4z/GseyD4Lsbmk46Ary3cMxdbn+XNiXNysZOeyALTgwLaLoMCe7zB0T1QdNvR
xO4LhaaP3+u5S51s21BleEhpWAbw58F/oxdK9NOGW52m/L9yJay7OBY0gdbr2zeIekLdWPiUBn1n
C7+2oL0xKpooZZf5GsPI4V95MkbNNJac1TD0RLC3YCIJVJAnm11caRDfijxYrfUubAs0mCcjP7ND
332Tv13vZIfYYzb0esGiJVF9Y2vjFcp6h8bpNiq+Hv/CqyTOICVNRvzHHAVtEV3LU0hY6NKu0gXi
2pXVps2LkfTw3DD9j5x03YyvCD2gKNiCnKybRKsPp5L1uWYwXJaF1AzUtN7tfNkshzQHj6AYXz5+
wD9PZSb3r55z66wIjPTJFyBaVVG7cF08/Jqg7CpYRcbPXVP4WlQfFFFcNjHEvyifwaLbd/lwzp/m
nVPjzQ2cfBc9cOhRnfjemwTYTW7tBROK3BlvP37Qd04NtgwVHC1rhgen+MO8sRb0p3i5EqLtkdy8
8aKsP7c1AVz9GVFoEgJQx+gHD7gVhvX76QRVmrCdkcNauvKUJGoICrf4/8yd2XLcyrVtf+X+AHag
zQRe7gNQPbtiIzZ6QVAN0fc9vv4OyHvbYqksevtE3DgvDlsylUQVgFy51pxziA0VAQa2fN0Mang7
lSPYWWP6OpUxw1tafqtEh3Jbjep9olRvdlFWbmTrPVrRuN63Hf21tCrvyQ2AGTbXOCibi6owruJR
v0VxXLhxJIiy1cJ+gxFFQT5IWGHXj6pHja+gZy4/0Z9qLifAP4Qi4GkN6ty88LMlGcug1+6JNiEs
E94Gbo5AdWr0iEm0bfrMfit6NdiRIWNdFqBk+1w59p2RXSSstCoEUmdnUA9aZ9jkRBkXPkSRTd84
3XHOlfXQO8murzV9m0uuPsnmb2WbmNckZT0H9LdWIzNfjFCBK7O239qm8smI0/SSL+kzkPvxvuV0
7BXkUbm6Uc7E+9X4bCZf7kRZ5C4JgtV+6BUMUUpbeDqu6G4ed5DeU9fJUFXizapuw9i0t10u/RvT
zLQtKjlklAKNhWlxahJau4BYIzfy1Zey6R4GxVdcI9dvpK/tEzIJS2Z7urWpcWmjN9DlS7gkF0YW
NJYMCAUNP2W6mhJ1WIXJ7N+S7dR7eRTXB4bltlfxhJGapAqXeE+sbWGSfCfihohWfSqv1ZrSc/GM
Tnhg8eS01loEenxpW0RTqpm5r9XQWpuiVfdDHlyi72b2k6XDPloCFXNDuzem4NXPhhjI/X2kGcOB
SKDM7cu68Fo7+ZqbaXndz/UXjtkzl+2sDPrnrmPO7dYw8DYSlb8b0BaQsTdm7IHJ5C5Cnx1MHlIc
Y23Xk0fqYPAAcj4ZxB7F1oqxsbEjRRjL5sx3N/iYKKKxle7cFdbzVJpMNRDgdxeIc8aaZC5/k8bQ
/rxYLwayfMLDUEfNJw2RC6LzqkfKnulbLQvESs5mcTC7Ztxl9BKxlMIpjIPiubBxcGHdSlDWD8Mt
yYU+p0Oj2yuNf1XiJ3walMA6BHqQHGu/NJQ1EE3pNg4pNZPpXwpbMVe+aQ6Es9XxNueDB8GACsDY
gCFQq10/ahAuyRqvaR/X5IZp/oRrMcRSEIQbEpqa2y4nrRS3RcLLWSQe3rLRo5+bu9ZclhcZo4q9
opI30jTxNi4KwY8XjxJnnZYNxavViWLvx9Yd52iCbSSlj0uGo7OvetG+hkaJzUCnh+3mUzN8t8JQ
J77HHPrq4OjVYK8UUpgJYuweoknbSRoWmHdDr/XHNchWQhecdpPiRD2MuvUiw1G7qIATuF2ZEnQn
5XyDKLD2hkAhIIDvZDY6TshVQ/q21nFiQynsp16+uN1SrQKEFivDcKkHwWurDgInPPtrZlixscL0
PCOjRl62hZyMvJBjz7XMGkLrjLpL3FKbmsAzslnfqHNB29MO6pnQzAaJUhBU+laR3RB7ZT1KlXzB
orxRlLy/kpnTHxqNZ2ajxV2+zoTS3IPl0vbw70wSWjIz+koix40M7cab+0asi56Yyh46zK3Sq8Jw
h4I32YTN/9KPh30/NNewsAcygPJvVkdmrleGEe65yplrT4GoQEpA6ou91lgByUNJPVxbuXWXGETd
tJygHbowF0kSDpiOfdCsyuipiXlDMvcRqeLtoJmb0C+fyjr+Vk8lZFRHubDS9NoO1J2MhoM5lxO4
VIHhQoah19XaEyFYtGVUJBidHdNJxsM8IbPZzk1xYYv0dlZJPbCjOl/PZFKuOH88o0doViIX7SZR
tSdpsWOQVVp6sBiO9uJfIaZP245he6Rn943AAN8dm2lY9QOBqqE5eGw5j3rKHzutfGOhjsAz/6qt
+gu/jD7lAJsH46lvZ5SYdffUiOwpVDmT4xzikKyWZB2394ltXClZnrhJi8k2kutBMRE9VXd9a34h
xDByBzGsCe5gKB3tAj4ZbXJuldbnEXt0urpxFaGusZJtbLu7yomekjaRD5ozaCQOdcSZVTRSRQ0Q
L7c8v82+xz0foPMYFo5Xlc6nPI/gs4s9nu43Pw62cdZcBWl4EVrderS772qaf0IQvwoHbTjA1Vma
pVTxAtFYbNxLTblg9/c0DqVTZG1pnl8bwYs2timPefjUl+LKSORig4wrb0jyI57tnSN4F4xBmt8p
Gk96MmePRj/BX7O3mlXcMCv2RN9ai3/ma9j7PW/X4NrUspUZaS+K2dyapJ3uec+4xA1/5pn6nPST
J2Wybkct/+LQ8AvC7EKta3sbOHfCJ8VNG+3XrEiu2kxcETyYenHP7TjUym5KzUPrWyQq8gej4RfH
OAjTVWVa40qSSptYBN9SkJBd1ZLSOYnWM+15a1bNXZKP34ep6Q8Vs3uMSDC0xLgNBSb45ykc++jW
ykwSfG79Qo7hGo0kSVRRMh/oYL79vgw71wZZhO1AhSBJUPidHBb80cc3PNEpi/X6UvZALQd0fvaL
PtxMunqDGvcxMIddZ0f/xZkaP9biPsEMRyPqpLwmok/qICXpG0zNQaj9ISt6ZVfbyZe5LjnNK9ix
/cn4FFThQZDL+fsLP1fmLgpVTClMEOitv68LTTWsEMvSThgssbdJlKT6vJqhtP1+mTNno2VQjKeF
kZxhnLYEwzhSSbDh7Nc33QGswjYLFeSB9Uat9A+u6NxXyVq0O1WgMGBCT9pKZiFA+UjWklnBjuhv
xPSq548m/FXPyBumJAZUYnqtZFB+sPbyT5+c239e+lSZWGS1n0ctn+aUThdBREOdtEb2wnI/kCGL
i5A01lAeyD/++2fPdwuf3L6NMnKbYEzfGr7zQIzJxsrLTYf5XB//HkGOw8pyMqMXjveA8wQq9fd3
zDhbyVjm9GEg/CyV3i01O26d7m/R4/5cRtN0PHDQvphOvF8m0AtNzMy7t93QucJ50lP87J2xC5tk
nSjyA8H4mceAZ49Zqo3Jl4dRf79aEqYJru6Cz2/O6FG3E3HhEkth3cEo/v2jcOYkhhtm6SDBB2YS
enJ7TiXkk7Guim3Yz9ZFaYEVyTK9px0+RLvEQlY0N4Sb4JkXHwwyzpw1f1oZ19v7iyyVnIdTcpGy
sffLPMu3ze3vL+7Mc750JXibwS5FDXPyMgtmEoxJAS+Iqm8vcrGzcfZS4BLL/MFCv0w2DHUxYtNJ
QmMJGGe51p+6rZlw6pDsg2JrJ/WzXt3VU/KtUOx11cA0b8QHj9e52wObJH1dfAtMyU4erxk0eU1k
EJ8csWV1KzY1sZuLwfT3n96ZL2g5seiomuFlMOp8f1F1BGwNznCxZUj+GV7surbM2/9iCZrUtI/x
C/Ekv19ixEetlvhkt2M0XQmCw129tR/+Z2uc9BoCfcxF6PCGILfIYxDmtvBRf7/EmS8EPAtvIIvx
OpvKyfOKDmMoOWDn29ZRsT5G3/rS3IXq9NEA7fw6i0ONoxMq1pOPqx9tUkQF6+Ryfuyz+EtvYH9G
x/xfXc+/1jn5yKQZ9JVV0m1CPKKQJNqvBtt+qOgx//5zO3uH0Qj663qWx+qnx0YZJgNVGNeD6ewW
7tWtkoUfNa/PrgHN5ofDx7FORezdJGoB/5ENQvrrzodkXH+0x59fglkZLS3Jy+akO1jakz0yKKcl
2SqHuM0v+/4jZM2ZNxnNL2QGGNssruXkZan2Dno5hwYk4Z1vpt8RLRt+qQhhmJ2PBsxnr0YyMTJo
A0JBW/7+py9Fq32y1Sor344UCD8s6TFm5N9/8ecuB72GgSQahZI89R1rTpE4fSLyLcqYa0cpKre3
+41JEiXB9x/oUs5dz1J9YfIiZkfK04cTFJjlFCprtertvOThf/SGOfdYmhgWyGJZ9Ja/1FlaTQSM
1fPlTNnlcs5ZnNqZjD5QY5xbBlEEaEOpk/5xOhpOkTTYgc8mY0iyJYqRphnKRiIpfv/d/BAdnZSN
yG5RfKgQOSEqnmwvFUGsCidJ4mgbstVDe0fGppco90U6XDu+OAIs2/sqSzcQUBLxXYMiMdXyttXk
xdy8qqmyaj8SBetnaln2cEnNzpBBQ3L+/q6caRnbfspdSa/2pphouoUbXZPE71YrWVobJUao5chV
W1t7i66HFujboXlJROTmAohxlXvJ14ygBceaXbPKSE10tklRrqiSD/lg3hOzu1YIAa6NztWMa5KH
Pti1z9QI767gpBhpwoaBuWPk27Q1aMJ+aU19G6vFlW7Wa1OvP9i8z65mofjCd8hNc3qSCpxOjSSB
dNsIEKU635Ah7yohOefFWwSE4/e3zLk7k/Lnn4ud7BdQ4tneIxZTQ1qaNjGXnXSlePr9KucvaYGy
Ua0iNjy5L2EYtY1NGPt2tCaXp9gb1ZB44Uu0tl4h5AeHp/PX9K/VTl4bfU9rtixYbQYbJY1paymP
of5BDXx+EeQOhDCwpS/JQj+/a/1eVmlWovawlWmt5LeqU6ySuvrgUs69bTlG/HOV5YP96Y2e9rPa
SKEzvYrJn3Qu5h+5DeNaM/+Hl3Nyi5doiPvJYKHeKFZ29jXVX6xK/+BmO3sbIOgxQE+r9MhPTixs
wHafddpSnED8Hd4MUW0LAg7pCnnARz44ip397P612qnlhBF/1DUDqwVmsx4DZzVjm5yYgYfd39Zo
olx0li0eNQXjt9ObQVRqaahi4mZQdQ/F/iaz5Qef3dn77aclTu6EpiPjsVdG7gQwuTRf7aJbhSSa
/f5BPfuZ4WulImbHRQr//n5j7BH5DAFyekhXVqhicCjWpcpZ+SOv4PmFoJyxHxKBcHr4D8xJ5kKy
tbdMpkYJIkBrvVYn6CN7+LuXhFEc4CsVC2PRXxpTuV4ueBLqryWAxzCqfdMwSKi6m5im2O+X+nWn
YylcVehqjB+G1vefXq+XodbhDNv6itwQMv6ISmAbauG1koTbzLhkqpnH7QeL/npjsCidN0J30LMi
KXm/aDI7KUDPmRImmdeqfHKK9Dprhg9uv18fXVYhtY7DK8UsJ6X3qzhkiM4y4/sa4nmN84I5WUbw
1lPU67Q6xAff2dlr4ixPnxrj7C8C7wrvFUgmnqdWSVakam1ThbEaUfe//77OLiNYBMnaIn44eekN
ZqEEgd3xhvB7byABfs5yT8Gr/vtlln/mfVWmUY8BccRpDOnh9LNLEt13fJINacsDbIjACynMMOa7
fkhdtSfAE4TO71c8c2EajUveRLRKESWefFtMIQkbjaeMslb3ON9c8pW6VZd/8IZd/pmTC9PwiFM8
YxtCRbb8Gj/tTtDPFGI87WwbNGoCuI/cxgfoJfFHKvFzl4OfTDoSsb1AFfp+nSDv06h1yLHICvPe
tMqVNlhHzC1/+7ixyOsNvBB0TdCnnLz8tDlJjVQaGQrSpPZsC41kpFgfbLRnHiSiMQmwQdaKHvxU
JtnacV+O7ZxtdWdaW3pxmanOZT9Va50MFkCuX35/J3y03Mk10cgYfOa22bYapg0jiRtbh/PCEcCB
d0JA5Mt/sRyJI+T30JtHJPL+m8rDQtUJdWe5kqQn29n61rwNQU+lkU0UV/PBW+nMCxfJC692gTOC
bsTJjUFuZgg+IMu2xCy7owZiY66AlxFmaF2TI0sCvtwtWbC/v8hf9y6YrD+tqr+/yE6AE52KPNui
RvDKaEblRtJcQ15uJtY/lvozC/P4j4fpH6mO/wzdPPmf//c/yuD8z/KlzgdV/S9Ml7J41fz7dCk8
c1Dh76Kvrz8nTC0/81fClP4HfSOMzYQt4HDGPPOvhCn5B75K0vDQaSMJ41XzJwRe0/7gB1Al4OXh
TcP49J8BUxbRUxStmP0Xv5Fkn/gbuZw/3Ek/vzXpZdAJsnBckZVA2+GkklOymWTwyUk2Q8HOR5Yz
WWgDNt2DgiO38MBs4fcLU/26Rra7VhQRrhAIINkBV/YlQaXzwTP7i0SOzhRxSxYzNZKXyCU9eY3P
AXtX0ttyPY229hA2trGvReOsQq0cjnnXR9teRM5lsaiCqkn1n3LwlbcwDeeHn77FP2/2nynwqDd5
dN59NktOFfs+3Tgw5r/4gQS2z4ZMRH3dkuXgggZWXAu4zD6fAg0+rPMtrNMRMHGNC8EWE7qAsWhg
kPZyjcpfvZytXDtaCCK8aTaMZ91XrG1VEwQ1A92ZYIJuurBt01WEUfOqlcG4aZDWYL5Q7yqr/err
TbAu0r67JCndvkLgGV6DSFQPnNFaaEpGRqRyHdXHBsfZnQwL5mKZtC6croQvgpQKjw02oDdjNMU2
Szr/ApRnfoXtTpIHn14UA4pxnAiFFylZtx0M82vWIkvpi+QzvwiaIyucvqFVyPFYKIhKGtPwAhnc
mWl6MTqB+Zi2ogLYkI2viWaGmzG8TmFwYTAwvkoleRGxej2E5aehb+WGRG7aFXl0lRRh+kzwJ6HY
pRbeIswNXYkSn4hAzYINGMC6gWKyHpq6uZorsAnG4I+bJLSaT/mQJzBH8mZPsiY+zlQz9g7UCAJd
zQkcsl4mKByMG2cAkINqKVpb5SiQPcVfiQQfS05cinrjd8qAoCRGslYYfojaTZ2ghgZoqzI1TF3o
ODo8Aash5T0UtfmaDlWUHsg3uVS0MPJ3taN5yTBTyBQ7uDuqp/SPpaU+C8nXVwYQ3rOwEagwsi/K
VB+MJnxjTI2NOGzXbOvku8atugsIYUE6VtQXsdqI3YSodzWK9KtjLyBJDZaIUwx70AyTa/dWe5Wb
RrvtrKh0+8mMXcsaLggaDz9BnE28xGyVVTzjZujBKIaF8SV2/E0zauoeAV22oqWMKdDQ0weJ0sbF
O3sZpiHx5OX0LUYKtmbwgCFiINkJwKvq1SL8rkHuBV7xnDSzhjjNbwFNJYPbJAAD/cS6D0aCzcy0
2klFRSgo7Yz4UXljoENKXcW2K8CbqrpmsHrnd7U+uNSjHjE36rFMCe/YdLbvoDIT5jHwg2k3zZ3z
ic2Or7SC7jiXKjzkqvGjgx+p2k0hkvEYAYTIgK7KEoxII445ANHLHAnZcidjzFlDvSJIvNNLBD2d
IuYEquMQXhS8TSA52CSf5mWAq7ibXiNVTW6VSmwVa7kH58RUJNHnhUFmqkyEfyHAxoY3Rc/k3YtQ
SNEDbCBULEDuCaXbiPvEhuNYjdqtWljjvKuLeio20hr5dcyB/Hm0KMkNNM7RCpJnsn73pBc/qFFp
rdo+AJfkdz7MgtR3YUsgs7Jmlf9rWB4Mc7DupnhuPfAt+UavSIx1laomiLjQX1PpaK+88NDeWWFa
uD4gFNhY0gzROUzW58z0le9qKLtbaCTqgwJL48rwM/wMvi+rb0rhz16hJ9VGIbMN3OlE3L5ahlet
NkCGHUedeOaGXAzYUXvfj8KVTNt5awxpBnV3DKMdtO35CelX5w6j2nyaIgDettPvdK0ZdvoQybek
ZftYqRqtU4hm1X2YEy3s1X0mLoa6jGIwNhpd4BgpY0+pnbgEjveryKIpQlAsrbkKvY81caPVej2o
rg3F/C7nDuOdxu16zEarfQwTZFvu3JMrveksJd6rFjn0j9DChP0QG1pmQzyBKTe7dmjV5ffZrsZF
8Bdr/nVkmvHGcRo6wHELr57+p0q+DOBTwIyq42WodcWjLFTtwZc5EA4fLRrtiKNtDXXt1kEMwiYx
tedJBzhTFUi/6rzuvg6pBhpTk8Y+NvJhBWWQYDENtW1ROqXBjhUPcGWsYR13jebZpE/sjVJSreVd
nHG3j8B6HH88dD6UykVjpz1g2oQeUcHZRdglA5qWaj2Ox8AKPhujD5a+hkjBeyL3L6tEpp/oa2HN
76JON7y8iOOvk7Tuo5qWEel69njMcUcduWXGo8Rse5kXZVi6VR6C4WiaUntYJsUPBM6PR8dOrf3g
076vel4YakC/wERKcx/a9bBjhJHdB1OW3utCOfK8D/uQz/+qMzumo7Ov1leBJQPypxWNNGVkk9Al
UkC1ACrSOKc+LrpoO9Y9N3g/Z3dC9P3KqMjMBrYq7UsnNvblYBC3bBD19lDPlfEyoavovGx0tPY+
WsyGrTYFm6Do4wTTX4tONCzsWkVcZ5ZXMjTFU8l7aHRFB3W05yP2lCANYjeXFvFhbRb0q6oDVcx/
q7ZDDXcvygF6DUWZ3ILrRGaYq3q30JrELeNfrXMZYtQayIrcXgdVOd8A1pVIwElj1oRipGuRGOkd
bLO1bpfJJ6vIrGBnTQWvgX5sH7JJXo5mb2y4CdUFcVXw6PfZ2klJIF+p/QBKVhm67mECVXEM4nq+
zfvCcB2IM1uoJPNlppXKI1bzFAy5ulV8Mh1RGFoHbZgHAuiS6iUFULaa/MJ40dti8NQudnaFr4Ct
S8L8oanj6iWoVHGFS608TuTHXcdK7WxEYKLXm0ZILRrPXWDbYjOxbURoco1e94hWkCRhIij0Y4O3
VhQ/MxFN7siOoWugDvU6mGv/Yk7s9l4FWhh7olPVJVtMAV9bdAbS67gbmATJpnI5kZYvTjPal/5Q
Pah5XL5GZsd9OErH5WGwX5NJZ6tT4iKEKUaRip64qTZA1NLdNITBJ6HlPRrrXBe3Rl11kCpBjj3F
5IUgsE8z62ABTlr1vuGjX5UFe79o7Xol8Pb6bKhhfbAaIvhXRmM039oxCFZJK9aVrJONCRnvWM+m
vRlKq/E0zchvHYhsVyoBXN9CDLnq6sczqM8pN0uYC1ICTVTMYDVIcWe7uoj9Ll7ZwaTu9LRKPaPS
gPuGfXoAc1K+/HhBBFHUXcaO479A+bNXaev416UGJYUKTuVJ85M82k+aEpoed1ax9snoFsCETTU4
zIPRmVdqkeoPdZuRbNxH+kPaNeBbgbOUo7NyYtto732Skr9FPXQ+T4iB14zdjkcCeJroU4hRtqES
CYGz9YrgWTPw2a0yu+aGH1E6EwPoU9WJXB+PP7blSm+IaeubynkDjAH2Dpn4t7xRna5wjcDUHpJY
5bPVBijvrlPXWrEypNYvVOAWHD0BfvG4yYJgOtZNa68Qqg3P9HGwZPaBfwwzgUgJRStBiUZbvhhA
oq58R+uRVlbmePzxh1Qa3JCxZfCfAuG5wdMylC+Eh9T9qugsO/Lo1nEBMIN4vzkV1UI4luJraGXJ
GxBNc49YhB8zBXJ/G4RisB5GbTyS9VG+IMcvnxsc3Uvce4yjWGsFfyX68mWae/XYU/lvy7Fi8Si1
K6/tKkdzm5h96D6DNnVRFz3RI6bKiymYOv7UNrvg6MSEGPz4+AOnd25Mq/rHUeVvHczPn6b/s9jn
/4Vn7mW8/u/P3Ov0/9y/pv3rt6L++dC9/NBfh275B45jOrY02Q1UR4s16M9YZ0f9AwEexzr8rEtn
/Odjt/kH584leAiz/qKKMv557NaMP5abHJ+fuvhhsTL/jWM3EUInZ0uC6Snh4UBYumoh0lvOnj91
K6U5jxOtamsT9/5Dx0TvPhmV4hU82rxrrcRPYcla7bpzoCO6DUQ/w+v7BW6gZfWxhV3lichOdRe2
AXdjoytAenIoiS+F1gCgEQSvw24IxpvAln7oqaRlkIvSjiswzjlVdhp99oWR3zXCmDGcAf+5xRjE
4dPRkouygNwsgwDji6WPws1GAgAk6r5VVkj5pW6deKVbERTIfOpFvPZrONDdIhFlRqMaT2GkGJID
SjI953EDEgz8gXoV+g2BCNWcKbdxPbW3mZZZ38oor8yVM4d66XZNRaYeyHWTWOAemip5CE2AcWJO
i52RcozxfK5DrlIrks4u5rltoUrponQ1rOYvdSHny1HXkk2FVORz1NJI8VolJbQJahvsR4pjSK8A
nV+TzJoOfpot0Oh8+MxxwIdx3hgF/x7oLfz/YC7t8huguRlllDER6pqUi4WJLyDDvh60N6lu1Fz6
aFxpTJDjNfER6gGj9zYf2gNVhFjNwn5TA6t9CCC/xW7L2J7jGZATtjmdeFn0qNmVlirxdV5mRxPX
7TfiEkbcRbWIZ0asBS8/zB5QNSwlVT8F7LU+MoWueC3GRsUd0jvhrs3JFVOn9nlMqpJCOld2aZaU
blsSSd82Q73yY/0lM1sjWJGdoPD6VK59a8l1ApcYvPmGbREwR7ugirVPiVbDAmvVq9rv4DDXjvm5
r8PPGDMA/cEyktTLZOtLpQoDt0/J7K4GjKcVNawRlQdODvlmoHi+onS4mkR3HSz5DDLJwOZl9tjw
oaCOQPxCpmqmpNOtv9Qi4Leku7jmHhjsJF+tlkgxaxqyaGuBV2y5gWz7aZ41gz5QTPlVTg9zWAQb
TPDlrjVaH1ZdbhMzZcCDAmPSjOugbjlpx6GFmSyN73syVbajbXlgETmA2+3CWsrfxICLRRn1fh00
ivLd0ki/GJvutc7j2FW79nnQp9u0INoDyhkaEI12TMhpsYihjOph91mMWcmBsMlXuWZ8AXSdeWYo
YIXohDrIhlZQxaHY9cHwwXfppj1xpAQEh2WzyZ2mXg3Y68bWuW38hP9/rOUPSeV8pxXCMbfQs3VX
1MfSapNVQW3gFg33qaIpwUzkIBm/c8sE28sUafawtBVlXZrauBuSIPoMClh9rk193gT6MFC/TWW+
TYSecGTXbws1KbwS+CBgcC1a66M63LQmvak0E4+gSVKo6aPxBSGUsNxea4xnjokWN5BfdwSi20np
VXnsqBynBKclXTvWncXTlCgm9+oELNIqyDlRSFBsiaeGoIxPrxZTD9xd0Q8Bue7rxDdTNwbuiYBd
d+4kTQJXVoW2rifToSlVO+5kBs2m8LUiwCgiFN/lIOk86uPSirHLhcgKV3QNBdk2VgYZyA8mTkRr
NVeRHVyrMGo25kTTXzEio4FyK+/Mcs6ZDUm/PXLSxu1VVc0T7h7/fpzAtR9JU8Dyo2F1CpXoC7Bl
ZnHqlBycYRiPaRqLe/S4FqTlgZIkiULAkYGGRWxumuI+KB3/oe3lvDOTliNx3TarxJTkZalls4p5
a2wQ9kdeNtGwoyuWoHsaUUqT3xELvHkYFfIpdwisicebnrrkshjTcgJ3QVXOX+ekfmI3cktB9tFs
jf6BXup4nOIY13lM8fHd6pYnjKwA6FIAaTxnzP23zuEocvRhAj/VZBDyBItS3OeVbLTLVLZEB/60
F5/pnP4Ix/u5cWox7dOQLzPAIo4KLev7zU3UsikD37Q2HSfBrYPFAxfIVYAt7wfPaIlVEk5xTDnu
uqUebYEOmrRGRvB91ZqgzW3Q+9kOSdkHcsFf5k/L74W8f1EjC0vCZni36ZqKcJwW/dFGpmXrofd/
TMPMcFuLc13A2N9o+90HH8Wv+7xBsaGisdUJzJJLQfHzPq8jgJusqLc2fUiaeQCisBKg4drkkEX6
QSyU0yRPcLDZHJQlmbFl0pGxQ9ZEUT0lOXMxYc/N8fe/1Q9d5OkXJNFVgOHhME8g5/vfyoiRIYZ4
szadEhreqPgg/IbHuRiEW0aVgbl5ftBmGg1d/tXguXSrtGgw7ioPSQQ82RCcToqYKnvx6TuFszKt
LHMB5T0YuPWp9Ls3bAezizfzsDxHP379/2/l7rui+N8NtP4X1sSLqeLf18Tb7rX9nr2m78ZQy4/8
VRHbjJSoeEgeoMBF9k/J+VdFrC+gE9RJiySFcfDyV38NouQfeGJQDCymFZxcy4j4T0IcFTGRwOiU
LTQzjFfJYfobJTGxztx0P92URMohHtN5AQpUCchjTiY/yZAlGH/zBBfdGK3zH9vdsvFRTBwBZ1J1
LZtiEgdv9rJNQnNXlqjKW0xuuzie6pW+bKrkewcggfRp71tJsNcTye5rsw/7yF4G2FoBmFYCQUi7
/6LPZOJPZknpOQ2fizhK3GDpBOdWh+/SpARRpOUxXL5N7P4ZJDAcI394ZRKFuTahdJKj3a+raQo9
fajeLApVpCgCPp0BI5iwyy2cA7AliDjI76bsaLqJbGG7KdwuRNjkNj8qF20pYnJEVZt2UB+CpcAx
Imms0qXoaZ1KbVdpYOZAhmp8mxypk69TSz7mpE3Ghr8WV3o/TrdlXOLcN8g93/nLdmf/qLkGn+eQ
ZM5rWWrX41KY2UuJZlKr9T+KNpukxdiv6TEsFZ0xlM0FzVTqvBxwyRZUnfW5WkrBeikKY6rDkipR
9XE7Z0kiyJBXgjdCr6gmS8e5LgJs5B2m9IAOhM6JOm1WGlnsbrKUpNFSnA5LmZoEA5kEIK2bet6Y
mWl9mrLpk0V6/K4a1OAqD7ts3+S2/lrUOTyLaoK6GrFlf04HwgdybdaZZyR9c7DG9AXT9PTNklVz
GZmp2GNsBvRZKc0Xvahe1XnKzaV6D1tXGpWlknM29lvG5h07jnSGmbnPIL14rKP9YCnODfY23tNW
UR0kjTMIa3n10OpK5JWiUdyIlmtT6unzbPrZ3k60btUDO76wm0F8o7Dp3LwWybeIQon6uyI+5TYU
uaFctUNFY60ddYCt0A0zWl+tEq8tK0wOc2/FltePfl8zUSQcFZ2s73VjUOW7vlBwPvt2msSICPT8
LgyoRFxMcIxUBkkzn4Hg5RxYxiWm+TuOnNji+8XtmUta+3NIh6W2n8SQXjuACyfFmMCVpk96O3Ci
m8pHispmZdTTPR1V854JVXIhizDnWFUlHJE6MmQ7j4HCND2VJHFUz72SFldWZdi7tqZesvKueRqV
IdpEWiS/2mMclyu6ZPO9aBKfnY4vMAjE9KRSKG/GIWvvY9JDL7PM8h/UInO2sSJzsjJHywa3BUS2
i9HxS0Sfd0lRpzdjE2XPxsQjm3aFeinVOTbWUTfFxY0+DQr3Q2ZEm3ywlScopuOxy3WFhh9HSJ59
zM0h36ESbxnVFTs6ereMbN9Uv1e9aSg0T7aOdIXdpatZ0zTQKUZ3iGjNwwLLblLff07UcaX0Ut0p
w83/Y+7MduNWsnT9RGxwHm7JZI5SapZl3xCybJMMTsE5yKfvL3c1DrZkt4VzcYCDAgoFFGQyyWDE
Wv/6h7Yhvo0w3OKAICRHBVL9HNWs8Guw6m076dtKYJxEeuG4sWqtCNESBpFd2+qRAPQQ7DTqvc6M
6yrdjoL0oCRPz6bofyS6Nfwcsg6BYx6QrB0SRIsx+ckmT1d7KnrXz/KrLtXKsj9Lu8idJU7nfhVL
3DNOx2jPdRIT2m8/y/EZ1utppb9/s/BV/MFQ131xmtq9JQLYPrYtsSjdQPyjxqQsHXy06sQOav5a
7tvWrvZy7RjgXbzl7kTuvA0DgwehAjcy8Q+psymIS9tgCpZm03OfJda51u7JIVrcKHE9ucHocb4e
W9WEJU3UVeAX2VcRDMkN2SDTdZJX6fXI8BuSEZ5026zTLonw/dDGvWZtcXi+UnN+NSTeyR+7JlSq
/m4uzAR12ompr7FXkmNk5op866R7QDFubPpAv3NWhcS+JqCchjGynLaIeqHUViva4ti0X1uVRfkl
WTpFlnzC/N2/7cokj8dMTjeBqIpQo0d/Zi4yAlmj6w3xkAK9NoSuhQNygC0NYBE2uvJUmHgehBuj
afIYN5DN2q1vJaI2JXuQYN2ap4OspAnWklm/Jg/HyHJkHDxOy91lz4QQ5F4TVjnhOmmceF8Mxl1m
bTnR4KHTtszp0AE9ukzoMDQwbvxSq/e10tUP0ynK7dwz+AzSxTiqIX/obcx5PeaOj5bL8L4hoSSS
VOUbpBQzTptdusdjPY1ZvzIycrSSYT3oD2WnNfdTD7iTq/ZF1/zyNLTCi0F9frBPbVXbaAzy+eIa
RdaONwYVaZVZuz6QS/yMX4q3retsS3VQ4ERTfkklzrqNTYdIcbhAqV+6WyRzrEelhqhkaNp1yZWD
5+Y3+Gak48B1DK2k1LfuOu+w2aw3jRp2iTGXcVYFNKMGmkSzeLLLKd219ZQTN9OqrW8X/rbnrHz0
hvQpsduO19z7m6bwHqZ5fVmnuXiYetEyLpjJRp+cam9PfRY1asy2Ix4kG2oQTAdtXDOwJsGCpzmn
ajz3ZKZj0WH6p0BIXEKxDz5AAV5OGazhPcEvXcQAAkwAP0McxS5sAzDiOF9A32A+0g1POvIQ7c7X
R0CRYalJ3UxuisQ4FxcYoBn7aVvYMOd9byJU0E0Ucyw2pm5lpxoKUEC1bsVov6yYj1o5ViftPeny
RG6Hbm86wj4Sam9PxJRmAIqhuRgyixm46d6zVqYFPa4/mRsTpGR4ZY5X3yxBc1Mb5tYEHCnK+pmt
2wltl8jqYRqMWOUa3uVdJjCaNQGRJvuLMZjObu6zvQqCa9Nr75paYHg+LddWY0OhSzNOQPca0dUW
V+1NjbMGiH9IhX9ALt2FWJbXJLDWWzFjbJR/4Vh9BWHCaUUxEAgKelyWhU+YfLe0HbUWTGt9IPM1
AbxMMgbuy6HO8ljh5tJP3dso0+w6nQL1oM3ZLaXofY7t0jaj8dxrRaNvzL4gW8ritHM3JdYcxMZD
Y7X8pHhrm8x4wP6IXu9Sp2WCjOA5cZ6cWWYbSDnLJm3G4GE2YdGYc/DTCcb6eiRAPZyU/aaYEm0b
5XV3WjdOHCLJIPF0EVdoaXUG6aM9zWa2CZYlF/FYUnjHcsSBYQibJsvX665LzXEz+KopzjZUHee6
GBmniNBylPAOWjDMcwiVZNEO9pKJ6UsRzHnwtiz9gnfI/5N26X9rhN51S/8rs+//w3aJWvFv/dLt
a/1avWuW/vmD/+mWPJKxPQixrk0FeGl7/kXas/4LvQhsuYtSCZXFv7ql4L9c++JvDKnP/o/b8f/p
lvj3oOyhurMtOICEC9j/N92SyeX/3Swxu4AYiLGrd8lMsTCPft/B16Ab7PzKjtshy7bkgxkPprfM
+xWt+sb0lXkmY3g4TEivrSi5wGskt7vXjl6KK0vTi43JsDCChjRB07cdjP3TlvggBYsoGHN952b8
Oyn+eVioqPrwrwf9B4DoH8H8v1q9y937Bp7DSLbpNrn/93cP5A3DOgmsuNRc/7bKkvwUcMDg5J8u
+Waona+NAIhdFsFwwyvq7AgZpg0tiXSaUwZTGeFn9XbS8y1QmR0rGyukdqiKY19L7HXd8VufNfeO
6bYvnm7r4ZDXwbek9PSNISwoGKYSWN2oRe1aK5tOWaAvm2Qdhk0VIPoboA6f9anKSUTUejwTNLbu
0Te3FDXi1FWV+gwm+v11unTZhI/ieU8HrH9ApqAxVXD/eyMeZ/5rZSr8NCCb3zR+rrZS4ujlkbbk
jQRIZ9P0rBHccOQAePv7e7lc5f1rYcCFH4BuE1yKXv/Da3FgL0MMLKzYByd8LGXeQ3sc2/SUBCTj
LrlVvLT6aqpw7Kbvf7/0R2iO5v8CJoA+EA8KieMDItVkbNXo0iGfTpYRapceQJ/LX5rnP5NfvB64
gc9CRj5Cc1zSd2zI4ReHGLivH6ivcLuScWi9IfZnndrW9V+qtrsn3/ezC/3+WLkQOnufCCsDdTWY
zL8xwFpCwHJWd4htApogLOGXvUsah7Tw1rQ3HDKwBzrfPIpJOJ8o43+zjbn8SPigfGOXKOzfOKwJ
iyqVknzxIsGMp5KtjH23LjZ+n3pxqXePsk7Qf9Cl98b6THvymRPrn3785UFbAWMkAMcPT7kneKOg
qR3ixkle9KR5Va37Iiyojy2V6jwY1JGfKXYuw9P365j1i7YTPxJQaOfj15TDCdBr5pGQGnvnkOcp
4/fCl09/X7K/rx/C7NjMDdMHHmMPfv9aR2X3PcmUXewxB9gsAbylZRn6sC6YHvz9Un94jVzLtTlZ
UO4gp/8gZfDcGdSkd7rLzOTEsO2pNZyfWkYQCCxGGa6ii1t9KferUW7Mof/yyeV//zpRYjAV5zjE
RcZ3PmxPvb1Ckba4/GCZP7qiudJV983Th29WOu6J5iXPOk3oJAjHzbwHXQu+zYK2xFmZ6gLa7NqU
qQdcyBxX/a9/v7c/vIV3t/bh4xowZZuSlFvzHALK6uA2sIfvvJr93y9j/L5D8wgupq2mxfbEVv3+
bbsaw0thrvgj2urBgzntN9ZzacEF9MeR1lVsMz0DWwPlw5MX4zJFkf73e/h9WXMLF/oBCxt2vHe5
xX9xBnIxMGEfFYvAb5vYs2VAs2u1n/zSj4ISKliuQlmB9uCiePtwCOiNAMLXJ64ivKd08R6Hcniu
OW071cd//0F/WlZ8QDj4sz3iU/9h0xd2iTOsM3axtcpuv6beS96ANZhjZu9gPDsXW9blk4f4p59n
XSo7HDCIIvvoeB10yK6U6NHKy/ExpSkJ3az7Ptj4V2XWj7//vj99tiaaD4+MZq6E7cD7N9ZCQDaT
peviciEiqNJahds9Zjvpgu1CJsW8k0M+gQb6Lw3eiXorzU/e5h/X7T+2FSgK0YJaH76PcU40HQ/z
DmNx+zqgujjl7SS2TMw3ahl/LrwWcjFEvlE4NVC30mJ12ifP/I83Aa+G/R81FofQhxddYJvTmlnd
xY5qXjBSu18M8xqR7aM05DOlHdwHdwVx/WXj22Kp5vWT93DZn94fCMjbmF6g42DKwap+/x6mSlRj
2uP5OvXTEpMnfhUU5LwUicjiwam3PaLsqciLrdsGWqgAq7D1tRziJU0tHgaLSKkFyr+NYUbSaozr
EDoiWKs/y6r+fXHSPtKGU5FwkySPvb9P3a+9bEVyyMFlP+W4/B5F4O88f4HdOEGg/ftj+X3r5ChB
xQ3Lm2Ts3zIi+tl0x0GURhw4/fSjKPIHx2oArLTPytt/dITvnz8f+UVC43o45xgf7f2FIDRKFbZ+
AVgOWilfVph40VL3twpjYsyA6drTjnCRtqqPKjUDQuX0eQ/LdTPqRQVdF2aOyODw14X3bXD9aT/M
sIRkXQFdOBQToKR33XQxNMHdJAQB7zZyWDYTNMkIqvNbOtTHvz+9j+8KUIc5Mr+FT5tV9XE3nsc6
cyWAWDzSQAHiV/6dShGl+IwF0MTXn+3LH3f//1wPlQydJ43kx/yvrBrEpMsO4geNwakRunPXp4m7
+fuv+rglX66Ck/Yls4NVSM36fgWWuGlWuV6tMagReLjMvq8q/zbY8qqv9DgAu/vkgh8/TS5o0Qei
dTN0pJMfA5CUnDPfMYolNpEWvci2IMFubF/NzngzyqILqwlKq2js+pPr/kZSuFyYmpgoK66PGvrD
L3WEP4jB91VMdh0O3JxCZmM9JgOJ38XcW0dzkrFwxJO//spc/6HW8xvXx+yWCmhtqhfTMEUI/ar5
ZK/8+FFyWzQK7FH4bODQ5H445JleDn3NtxAHLbBmolL7IJMU32+ssQ9/f9e/Cdy4lu+gaWcNQzGx
/pnI/qugKBZtHEotV+yBhOt2a51GqQWA7wHXpnQJ8YoIceOuxquDiAVsqo9oOjVEKPaW5eGH5fw/
s/3/NV/3D8sBsSMCFo4L6izjw1sZWzvjWoWKRY8JL7NMsNCWUF/iFF5Na3kRI7qZNC+z7SfP4nIE
/HuLItBHx0Ce/7AFX5qG9wsfzIb9XBFnv/TFrxLhUHrxyS6qDRQa+FG+WK/memxObsmcB7lB50EV
bIcff78N1/7DbWAQASXD0dkwP76SsUT4ko7aFNvlbP1wZPK1mPKbGRECgbPDz2Ie3Ud4oE4a9kaQ
3ndCLvuyXDeVGWR3mt8diot0YpyKZq86j9RCAP06rDXmk5CoO6jta3PnaV12Ixn/HCA4GYegRjrQ
YOr71alaZ99Yq/5tkKu5S+wm2DGpBu/s6hZWZdVHvdJDZobVpsSv/tzMRAm0NQOMpa0id67Ng7LF
d9h8hHwDhb32g6FQVzTcJN7HjISbbW2az+1sqfulROLiM8Tdm27vnNvGEWE+lc1NhUvTLgsqL87I
mtxQjJbJJoWBdV0WrX1Gtg4c4TLTPKnZKJ4KrxHOTnqDtX7yMf5WwAEOgUXAGLogBd5vm4S2INhx
xgBlRW09Oqn9xEP93njy29hD3srnlB6n37ceVu2L9vbJWvhtKXAqw9Twua5JDuiHym1tBcOOspvi
uRqdHz7stifTSOp9terPThd85j/xGyWZ3+p6vu4y4/yPce77L6DK19rP3HJCQ5cmz6MhsXTOPWfD
SCx5w1rDzcHYW43UK03du3Myf0HZIR6zsvNOqde4vyYxsRCF0k5DxQAi1EomqRG0YVTpyWU3KwhG
udeJ+YgCmE3R4PEP6U6v76TVGODkyIH+/gh/301sPlyT9LcLIIAw//1PKp2FlJR55mvq0jryZJff
EkDs3/hSsXbcLDn4EwqAwfSgUv/90hQClxf0fkvhXIHHwsCd//Efwsu/ttfMSIYU/dwQJ5nAUbsQ
WHpDT6sOZuNDM5ESyUGTM9oNp1R5B3RxTnUZVFc3CVb+P5Sf519SvMjpJfP8UPcO0o3ESUCQitE+
4Sq1vPhuZh1MOf0qR2WcBWbtJ7MwcEWfDTqnFn9vm5xYP9gPY6WmrZYvza1qna+1YZx1rzT2ptnY
J+k3HWbe1dMaVK9WjXgJ2XNzsPre/NJ5lfdtaQIZyaYpr2tlqUOZdB5zdLO9HUrTi6hYgns0qfI8
22bvYwE/wpGWlW0x6Ci7feYL87G5eLRuJs2KV87bPRQbZBuDbuxE4tZRqUaPGAhJOkHOMfOSVc38
BG4TxIWNk36cLA3si1akIsKDTyP+09J5EFXVNVd5X/Y3SsNRH1La1Jywo1+n0Oun9VUrRu2VOtt4
7GfLeXVUO7aRRr5eExo98z4xGPKrKqGzr+2s7vD7L7fkJ6wIV7Wc0b+/3KFfaaJJQj3VetMDJxfC
2GRESb1m5mjMoWZNepCGvrM6sayHxtr0bd2ese0fMJFv6yTKFqGuHak1G0yM0naL1U+ZR4mmme5u
SQaehTv3jxUzZhHOqS6/Mk+V276tmjw0LC04G7khrxF5IxPt8vqbb7XZicQCjIOa1NsEKXYqF8lf
OLneIOKuKQrBCLuuvlLL4MsOcsqsCS/7PVx2L679dCQPBXLLUgixN/O2+KGn03i7LL4bLUWAp50x
I+WulDguNvRMT+T4+teriHz83aNer1hqiyXiTBqw+nVtDLWG4MJhClyUQL2vHaE0OT/VgC0whYSe
wqmi401jfwDm2sFd8NE0mV27I1gCuuHS0RSTFHiRKTFKwwheWheVHvyndq8HKohFkWlRKlD/I8y1
Dn7V5jvbz8ezvrj5MRMp7oJdv97rmpl1UT4FzIvTuVyOq7ekd55L0bI6MrgqLIStq8gfiDA2rloH
SvQgO/25g71xyl3pxIx20U13ulHFel6PxA0X7aat3eC5EMG0VeS5fstHt92vcDrayF6LLFIFyrOc
DEKO13q5hrahItPUYFboVWAeZ8aNUb56sbH4I+xcV+MjM/J7xqLyaDde8LxMkCpQ8an7TqO+CNfG
b6874jq3zVRGclo8nshgnIc6baMVPOw6cZdYtf18bArDOxPrh41d6hsbNxhIkkFjOYQkJPpuiA+i
dhyWmdx4V3QPfCZfR6+zoJXKkqh3Me2GzvQOwVAER93Ptf3qDPlmhfn2mBcDSdJpErwoQ6h7lZnr
myx5mVM6+1vJpnlfgC9fj7ocNnVZ+GfEoO615yXTdTeu3neTU+AtqDVeXVKJF+kU5u6fdzr3hRuX
qrfPSa4a+rhhaU6GDDK192BFb/qqo/Vb8mm4ZozPtCrHzejRYEJwv9Q+ER8Ygkbk/bQnX6bLjYYT
b2D18H4qU93DW89PiRLNdgLY35pegiee6WtxOcNhUchxTi3d8LGoxOvsqmAMh0Roka4N1r50nTu3
6jmMZBfEZu6K25wW9bZOi6QPwRpRtpmrRiRHs1rX8+AJyIZGQ7EoCtxBSTct8ip0RuvazZ2JXKly
fqq1NnabdX3IZ2GcPcH65RIduCmaHVcU6Di6rkOT9s8pOBBZnB0nDCRoSPJLgkvCWfu1RBpwrpGk
fDXHTpx6K3N/zKquo6Gdm5PlyXxX+XMQV3WFTCHvClx1Zh7ES6Pb3KOhpvqM3nbfDQnJBGV/kJmf
3kyB323RPLdHGzjxnBelf6eJ+qLrGdv70ffXb2vX51/cxV7u6iB7qOdG++muns3ek0ONlKNxthYd
4b+YCJxBwn/rQTIyDlpqjAtSaihwo+wvkg0knt6NFKKDLD/V/j1giiQmuTBxsvf5Y8oT72nyJrif
Sg/QlNRjOql9DcvgLi9tFWzhaY0bnvDs0CIatbEBpRVqQ8yyFs4twa270U29bUa4K9NAxrvESLQT
0ujVIB9N1vWdLLCkjXxCpKNOdE8lqoco6zr3poEm+VMYmvpSZsStwmeb5u1kqOQLRt9ZC8WhySDe
TM2LAB33IhfFZBNnOEhu+6ArMpKGhuA0ePoPQnku9h/DdihwCLWmFiJSkTjXkJHEl0Cvy12eeLD9
SxiwiJPy+RZwfPpGMmzxWuhV/thIlW6r2nKwLlCzOWxNZfZw0TptJediqtsN4gJfEkGxVnsnXdlv
9PIwB1Z5x3y0+bXWVhFh9FLD8grG+clV1nIrtQlUJIWnhkisqXBzkNbRyESLdroeT5PLTKaQu7WC
M4Rm3n6dA3PAvNRST0kSyHVLXk92Thrb+qnr+XfpTd5NOjjdD02W1IkjPJsnhexeMp1FeCkNRVVT
SN97WleTwWXj6GfkSMUhEKMJ8DhAh0NMi59CAfFIiPLruKK6n5AahUPdk7mB5qlr0ge9mE70O31k
Kc3AyyE9QYK9I1avDoMJl0ZN8bFOiM4OoI6+FbsJDc7OgFd5ZUlYKJqj6vtFL80dZgTDJmMC+U0J
GEjPXr9+XXI707cc0nCGRzT9UWBPvKC+4evMsuC4KKQqlP37Cm97Wg56nh0ZsLflrNVJ6Dl4o4SZ
2XLKoSJmC7atjqPdq5kj8EzQ2s9zgrj+nyooGFPMDjLpHJqpL9ZQ5VW7N1R+9LnHa8qV/paNtAy9
wXuunEsd05XBCTtqfNnEdDcbab7l6BYnDLtO+lihxXFbfA6opp1K73feSEmtlZOB1KDcQwOr2ECJ
FqLNIxPF9L7USRXPGbOpUfMMDmTzV8Ka2jtOvYZSr5wYWUxcaaO7lVmFjDipYQY284srRhRlveKW
Z8kFnSJ75gkV36s2q1Ev6N628L303AYt1bUfHAhHwem/MnsURb57GC+gUddm6ovrVvmxL1N2oC5Z
nnUdJl7j8akQUhDPJXJvg4As+KYK+pBqvAh+dXHQLWtHJPgUWf2MAWSzz6VaNnYqHvmYy6hI1zPW
rcRm6bKI+8W6HVwMTApEPHd+YiCFdhTkOrUQsDnkWX1TzHK5NVfZV9uuk9l5QbB8chgY3nWXZIbV
NfTzuogbzjYIwjwZKtiFeqPqKEdnN+gRargE/bLR3TlqZJaK2vyKzPD2fraQRftG9ZYgFT6VJQDW
xiXZ9Epd/g+dHN40slGwhwiajDjTbBsSUO/HvSq6PT3QGHpTq47ZrBzwsHR84t85TXxdR9inwwW1
N4bXtHpdPLQbiEjmTcOqPY7FQkWGlc2utUubOjkRV+aIw+TcS95hmrRxnlRn5dTGWcPeNcSbAjqi
We+THmudrA/qEPKozZ/PbxbG8DFE6+UMtXPdQFGcD/pcWE9a0rRXZZ0u9xM034M1FPptOibtbjJ1
mpxmLDR3Y+izqjYMTBXbp7FceauJ/1pnL08uxMxQBI0go8+F1oHQso+8yWzg1DW1c22ldWGFWeUh
Cms0Vv1K40bMk9eemJHkXQjZClUp6lA+nnE1xBIZtV5sg2zK4tTqU8LKcFbfCM1af7pInOYNeQqE
wK0YKlKnt4N7uySZxdLxu+abgBf2MGmFPAzQRJttmsw+nHXbmu56SZ8bCX2dzwjX5/PUmGqLBQvm
QumSsE013Vo9jqXQrkrLdjjuV5cCoEGWx8N+kfBrNiN5VIj+ePXkyqn7XgrnVU3VL020jr0FybJ4
6TqahZzk7RIURPawUhZZ7mYsSq+AorRjulpiaxS1uCepETfp1gi+opKvv0DohMp+0fM3lzPfyGrK
lzLnoa7dwsY7eI2/mUwqQZtTkNA2md7obj1QYq/5vm/MGiTXkbEqtRZNQBDVk4PWbtAxyugdHzY2
OvqJWdAyrEtcLa3ckmzoJ1EPTzGec8vbTyhgY3cp5dvC8troqedsEx+nUYeqkdn+sEC4a+G33ToV
eV/0CPLqHzLNYHdGTLoTpjNG0ugIWRt343a+cUzEIJmMwVaX4NyQrweYnissdKKaI9GWHtxmh6LO
InRbF+gw9CLttqXJy0G4dGyD5XwJNHtepfbDq0X6PM1W/n0adH27EiH8NmoV9A50j8TeD/X9XI7p
sXcIZ160ib3dhjOLJ4IVOvaMfHOuA+MhsFOCrOTqQJq/3BJq6Tidyit/6AwZOhYZMWMwJVGnTe3V
5GMVblHTDYPU9q0s2hhvsvGog17vlBMkR2O1yl2qDXhG1om+SX3Jx9oxcTLTej6RB4mpkOzoX7Q+
uAagX/HLXDt4IoCue2cIYFFSMRA4WDfJwPnapsOjuawITtzGgFBYVFkbF3O564BErnGs8MPOwhrE
nYfdanWUt6k18hRhcx5mhdoytQhLb3Jr+mKbBV5TUsNmOelL1m/dOTEIW33SqoDzrjM3U/a4OnZ2
1HSjQSSbUTCiu2R8IzlPMd7vqO5qi0ZAPKZznhwSQ083NZAECMTykPa5e1ymtNvkPuTlC4Y8HhLL
mLa1VSGJJJWOzDW2pKBsKsjX+iojHhqRHqOHDx21eyzEXCR4AXkJUW9y5IwSveFddcVwRiiBIxZt
1xRY01vKpD6igv4amL06L6ULGAVh7za1saEAGbHDxi3daEqSq8CDcOYO/bxdExHEltYc1rXjyLa1
F4jPhx4frNrAbWW2L03cTMTeIFY3VuvFPMOegl03SGJnUBHPSbs+TjV/bGUCsfTFeytFWyvInAvp
VaJ+IgGjmdMWGGRZ+WIDEcvM07aNjgZUIgsnw4kTQRCxRA72fOULAEbTbghpu3iClcmCL4xVb3Sv
KGIcK7xrYiOdCEuwK6su8hhxHmL1zFhif9EZneTqGovflB2wvE+w/gidHIsNJQfqXbWDc/7ES3gd
UvHMg3penGI/291uUZg0jVV73XIi2/HUpXjj54nfJzDmrIASZV0CJxw9KM5kiKpbgi37o4F20VpX
qOLslHPY2g72arlVLrf+2qk7O2+xX5MEmt7bTtGGbSpMsvvE9DMPXMTVRv0FYbjRhHaBXXCfAp4E
5D/Fiz2k2NQm4w4Fgv3G9xSE4rLtEwFqnlwHF9tQAhZhbkPsKWls8PbQOZQuqffGRNSeYT36q2lH
c1XJswOpL4Tl9SWvzHzjBUsB38tYT3XXlrHkbe7zxjSiPLDozIKppxLCVbM0Uvr53Aq+mf36VPYp
rSRdO6coGnFs9n4AThRRG+RPptJGyJjZFGGZ9YMY8S27HUvOprkG3jRvHXMy4xzd9DW2K/6d5Y/+
Oc8wSjHkKPZw46pzSgjjRe5+vqDeWVjPI/mqfpk/J8vScHwXznnIBvO6xMfsrLfY8g9tutVn68VP
DUjtNbVDgpjv2lVdxcc1u3sX9viLZyi1N8Y+IqeLf5zSAGLhoL4HsybvG4ETD5GZyORWYz0CMzM/
cC3QMkd5cuuObb8nr6Y6a60gzjArg+9e0xn4T+TozLGT00DTSggFXYRiSeOkyHQ3fxoAeVxgHJWY
b87qcUCVhouVAg0y0Qi6TUGcYrwj9TF79cBETi3fxJ3HOzilc1ufat1a/I2/ev3PwF0yLpcJxhLL
MOxrsaQ3nieJkeRM/oHkSHuQnVX8SmS1XKkylV/7yiruh0GfjNDTQbQ8Evk2y+wYO9QlIwP/3txc
NDYxxHYWT5M6iKBan0/R7F5Ss18eDXwldyoopqeepNQ73u6g4/qSZ/skofBJhS6uvC4tY0b18oTZ
VlLG9DsqpPRxT4mXp/Tngx2NjkI/YGXNujG59DWWDTkTtG48iFaV4I5o9tYev6EF4wdogdNwhi1v
hem0ZLdjolUPVTd1+y53qGr8Ape3uBWEryI2uWAiWHqoZIsXDUA7/g3Oa7rmABUwKoN4qhSvaaRk
ECdzYHsxfa/8HnScU6s34xChHCd4bN3MiVqrktFaVvZzvVjpF43SxmuWIPaLtiE91bS0jd+2Fycl
xTFRrVoQycGznvOeeIPBU+kDe/w9iF6k27TEjPwpTR4K0EcKNWfbuu1OobmAcOwf0pwDzPcR/Bs4
uxsGy2QMym9DBfjQQ7xnCKH9wimBoIFMgnAj017X0Y6BtfcZw4ZI5XW90Xy8/OA4ooIshuccx0E+
3fGtGwFrunLuN03mXpRrzb1sLrnaCYKsNiNnBFWoDL3FwXDS0FA5ekETrwr3xHIqhkMGir1xOGR/
6glH9OBU5tZeHefnohBzOaSsb0YKPRc9RiTmYDohIpFXFwLoAbxew2PMdDbdOjV9aE8VDkSk7kQZ
f3dEfmg1PDqQPiDY/mHEtTgEvpquZcpGYaKrfCzGMYj10UIcMTl1RpWb0hj1PjaBbo8YCdKqy2JS
/l0LrHX1T8O9ZPX8lGa1cWVZeJohVBlCfWmyvS9KUlWm2T/lvXsksbtEQGJuF38As2rhtu/Mxhwf
DNuodpO9TFvA6lJD+9mInTWVwd6eR4VSC0MmDAa81xqR7EtnDP0zuBpipzlfUrERZtacqkkhY2NK
cKoZqh2UBkyM8Wl51a6uRLBUEAS8pDiO1dgn1Ev2/PeByz+h4u/HLRcKGT/B9fAdgGf0ftgzM4wq
Mt1sY9wU7AgTJ847gzDTAky6lDc1lqgPDnf1xMzlJ8cTRYtZ6R5UPat0Xt1LOT2nvrvzWlr9Ui+f
jFk0x75ZsX7Jazzz6Wo+uec/TOAd9nmIJBaGQyQDfLhnG4Qpma0C9mYjbIwU8XnIlIVQ2ZZEHtsQ
tfrLjmOOzY/M4kMitt49EcdqX0sfidpqQvqkOOo+YQb8PjdzPJjYBjbDtIOG8WH0aOl1m65eikQP
yLuHacI86g4nNY6jNrM3dlJgSIj54meEpAu/6cMrhOCCRuIyhXShQbx/hZ6zsqKHvI3XxiiPQUN2
9uKqSWySzHuUwnqFGf+0wCeO/E5MtAgU6g4Dg3Bo/fq2XGUJa9F5BXoorhlE+uc5t5uD1+JHsmpM
24hJbqDP/jdzZ9Ybt9Wt6b/yoe8ZcB6APg10FauokmTLsmXHzg3heOA8z/z1/WzFaahYTPEoV+cm
QVCxN/e89lrvIIsiVa1QTEBCyKXY8RN1RH1HRtsiUoMfyHtG/ebX1Vv8J7KdUiqHPBwcL5uB7RmU
5++dOc++SROsASvF/9Z0soR7YS54dpvmE+mY8CT3c/+lTpTZrX3kdaW4QaIEN3SimeyLDfUA+ZxY
Mb/N7J0dW6+40+dg+nF9U1wg7ywD1B1sFMSmTDwnlshdZypAjA7ARUvJmNyhnjyIlM5bMvGJlxYm
2aDKtMKnzpYijhtYy4qJRmtsDMlGPfQC2ACwQlUdFZAPJRzMVc6ntueXMurk4tBOmvlookZCrUIb
3j3391XSEP/IUTpjMv236E7romr/E7lOwIj+WRri/+ZBF6XnyhAKf+IX18lUf0Nmj2seVwO0HJ7l
H34pQ5jab6DAAOSgFQImSRP64X8rQ6An4VBSf7YWBpgukKV/K0PYaKXhQeNoKhgWGA+v4jpdrGF0
2LCegpNCJR1s2vPvL+roc9aTj0ee0i3QaHUNmao42e4DvsbfCqf9047sx65CgydUk/K26TsUHnRC
zRcj9u6vQ+ilHPgFFAT2BqOgQZAESQqvYIElgIfKmTnYuttpsnzX2f2tnWc/mjh+GqXmLoolXkMk
lXZFXtzDHhw2oAwXdmqifYtRFggNpHWWuGxnqkulAR/lZjqb1SUap2KE3udDmRkhlGR5brOdJmEc
wZlpySXv7EpClrlJhuOQ5pCYsyEydgHlhpIYMg5ds+pQQka0GHBOWRZ/AexetRUf+h9129U//vPm
a9n859jl37/yIMj/99kOehYN+f+GA//nH7fv2R/Cl+DXl7hf269n/3HI26idHrsf9fT+R9Ol7d+q
JOL//O/++J8fz3/L01T++K//9a3o8lb8bQEf/1JwUMDT/nnb7b7WfyJR2Cz/xK9tZzi/oSNImQcQ
3l8qhL82HT8AlLZVR0MhENKoDkjz702n/QZZVEilQJICSyuCnL83HbRE4hkhx4Kivw3Y+VUEw+VV
zImA+j3QFYArgFuFkMxLsgHaXg1y6rq0jw3lnlxUADeujIKDgVwYrw8ePMUBCSltpOJjDpDtCU2k
fagbdbvLePbdhu3U/DRm5C/2qMEOP3oJLa25LnTQJUh1UJ3SlOG74tvGrm5K82Nh5PGbGonbX6a6
r1qI/7iozu6E/+Zy/R+4EIVV7D8vxKfwx392X0PormdrUfyhv+mu6m9giomdsQZSAF+K0+XXarTl
35DLggqi4V8BbULl4vi1GlXrN7ibINSI2MSfET/9Wo2q/BucKHiygoAG9QZc79/b8Ndh+5ezSPCj
WDl8l8EDMagNTNgmuscWg8V/vhiNeqCuoxilR7K/2BvaYAiNlXIDA7rEPv/Vig3TD7ds9pb4/cU9
o2aIvwFOw+AJPU0OVAe1IUkfKDSS8w/yOnOrMtgg6K32jCy8LGjBgMUWt8pchOhB6mbpZbpaHKYa
rW1JiMW9mO6V8RMTUb4MrEXXyB3KIH7JolF2OO9aFxRtw6O49AolqwJXRx3OdOUQvZBCdqgUBqR0
y53eRsH9hML1RMpQSm+BglFnqpXKOFUykpXUNLM/I9jySO/kRad9iM1W6zy1tNBKCqdGuucdKqnv
OvCpKjom8HfvyGMEt1oxzncladSbpkEW8nrnLh5R2JyBFrYcHlKEKVCjzjs3FLPDk7kvvCjVKq8E
nrmLpgp0i6pCxNLzkGSFHaofjaQ29+EQZ26D1vIxruX+RtfL+DgpeUdBrLKGjXG/CBrEpxGyEFnZ
wqNWSM2+XFKo3IWRjaahh9m2easr6vglGqlGzXIxfZqoC7+ToEJQE+iF4SXZc0ke9VcvMbhVCkh3
zQENCQzy/Bt6RwLMk1u4pQVJDftC0ilI1+3++ixcrDCA9PBLFZl/2ZCYFz2VIjmXgyGgeg5caW/j
IXMrm6SAKUvVG6N6sU8FLx++AMcODelLeUHdaFVkOnmR6wgz3cFZH3+Hl4j4p13kH+VxlL4rQd3H
Gx282Km0aukGBT22K8HVYqdOMO0m1k3gpZ0Wfleyvrrpkia7eeUwojbA21djNJk1LvPzyQpUCsBK
q1RexLl6G0ZtckhttlGbVvZrO/TcFNrIHM+EDUvXQ790En1shsqT2gYYL8TSRrLqh+v9EYvr7OCh
EaaJVyNAXIN/nPcnzlVw7HFZgnpx0l3djsmN2o79Q1Y79Zu0M6zXnuEAfTkNaMrGOomE0Hl7EbcY
meIRK097eKdq0f2sxyh/kuTNMFQGDFJuvAsulgUNwtZCWRIio8a74LxBHPSGOQf4QnrIDFD2jH03
R6Hl9XNFK1Dn4CziCrdk8VkIWmUmKC9PQcqBtE/XHBR4t/+mFfoDMt92ZONZdOLFBWhFLSOa6iVO
CJV/mOLhz1GxtmzSLp5ziGESMqByAMeDh8gyT+cjiVaxKumLrs2U4wbynsoMXnFWPmXkze+pdSU3
lTqjqpd2EZV3AMkFUL6NY2Rt5nDAJsZmoYB4F7+/6K2KkZ+h+swctfdy36SOdkT5z99YkOJdvdwB
MAdYGpgg6gTVyxVZJabdKHQXwQseXi0FqzjsD2o2fJiy/imsSvB6mrbTICQGUXXyS+WPkQomhDgs
rgoFKqJDnfv6tlztO+cY4w+bWH6OF170XcePxoenV3qT1j1Jviod9WraiqfWGrGfDYlZtdyE4mx4
0YhmUA6QaxqhzpR7kiRAfjq6S9e7sja+Nk9yHuZkf3kAnbfSNHZSUEUpPb/OZY7kMnqihFjdjo0V
bxzO4q9aHGbiHpdVIECqRih83tTEZPRd3ZVeX2ANAj4qO9iykbslcDq0+hL8wTKcq2p5Kjc6eblp
4IUqnJ9kQQRNY8kM9c3AxyKnKD0TFOKXuDPy25xCpFd2TUk2PTLuOmsofoCXMN4gpJnepjrGF6Zv
RBsrR0za2RjY4OUtiLQykRZR/2IMJNnUiragLq8G1U9ZRr+wnPr04Le+tkvgHbnXZ/firic5Dnna
pPucS+QPz4e88e2gydA/82I9ixM8dqqAUhTL9y1+VMNNkhWgezPSpx+vt3uxdmnXIZQRQj1sXfFU
erl2W8Mc6hiOpzfwbHqDix42K05gbNyO+lJVQBbNEJDz9BKKQRdsP3RJrLHDGzXtpPZjZdsTfmZp
d4PZm3Q3QYfY22C3T2EWhtjPWulbC0O8Q4aZ2d7ssvkLAzeddDszyn1qDCbcvSFG+hy+xpPV6Z8z
HYH1BPXrex4yvWeqDZOUVBUwTMCQI5X9W42aJp5LY+dKktE9aiiJH8DVIFyY9vJd3s3hHU4+rUul
PzpoSKrvQxRSPPSC6mMC/MvL0jF5W2az6U4z59qrpwHSsOyQ8cIF9flZ+nIaJKdJB3SNci+cJphI
MhF6FfdfrjdyQQVlFgQ1mXCLVLnCU+l8sgdVQog+GXOv9tNvKNk9jCaclCiKpL2j9JGb9Pm7UJPg
gM4HUvbGbvBNL0SvVdWSnOIm0CZcAAFWOFvRxcWJI74MUpZj8fjmEF1EF50f9VAB8FOGK9CdZqWu
4eRqzk5VY2XfKwE7QOUUgLVrb2y8i2N10fJiTIwKA5kOGRUvQ8UNMI0xIGwCDyGLuuLfTLLQJMZ2
gy1+EfP2szrIHUxCuwa7gKFSSFEiNHbXZ3llR2ssJKiVxIYEpYuhTLRSA+YvdnTTKZ4Gr9jVZv/T
6xuhSoSFCJxwgt7FsSFLRhXJ1Bi9WrErdwZ2i1bgoGzMzdqqIEFBZp60O4+FxdyYWh2AgYqZG4IL
YHd68jn0B8OdAMi+ASVl3g5B28MWktCkeX0HyT8bSHawL9G2ON8qiCREXZqPGT66evRJRyjTlerB
uLneysolw2MVYQKRWaIwuoiZ5safoGlE+BJnlXmHOtYAiqvDZioAClgHerghELEyoEwYWRgaNEQa
4bxXKgKulWrGmSf1jeQZGhYHdR9oXlyg5tsiquuqvcU9k0/1xniK98/iOtUJtzl6YF3yDlu07KT4
b2H6lXrzlNWugVTgfu7m2qUmHH8wmdRDYOW1C3qu2hVlqbzSNJuT76x5cQq8CNE6FlEpdU3qofyL
HmUBWWE063EjelmZTjLd3KZ0kfSasWglAf5T4txCK45u3IxEnjcxGSdEG9TuCIqy3ThQLgeVw5ID
BSAT8RL+z+e9mqWRqBqbUa/gNzePi88Dp8IXGzvwvdOBq8GDVH+QwJEgwdnbp+uL9zJkIWnP3hQO
QmR07MXiBQMu94Upl15cJQ+GjhpEWgIegpcw3rG+5LcgjzcOhOf33/kyUqgPESVRcONxtaSNK1o1
BFHgF55lAWJ/Tzpr+KFHdTncjTDKfyCDnfD2qKWqeUQHtXnDAwBjM6huFGQxwXJ+H9PZ3nfWyIFh
AkL6UjdKb7kkt6SvuPahq6FgDVfv2tiuDeGLgtekNU/tezmRLJiZIOURpA58AGgjxhbKEcJ88yk3
2u4EiKf4owssOIQJfMXbFCz8EcExqnSjFTeIV+dCaRWt2GM9g7fGSsy2cQ4pBlxngJf+uD47Yq0t
R4rHLZIPPP1gVou182LFZ8ac5DMWnB428v5dw+W9GwNT+6Q1yL1cb2plIeAwxeNKI7ATgo3nTWFP
pyH5g+yaRMLDD8Z7ZXDsna/lTzbFvB0gI2fjNLnMNyKaIJ4otIevFefneZOVHDWhDUnUQ1uig2Y2
+LeTXIBx0MjCOioCpH4yAO/PStiyda3GD40FPfq1/RYfITL/ZLK4JhYbIBubIlEbH0CRI6L1FKLO
bVfN9kkZA0wlMgv7ZGR05+/Xm13rPBciq19AagglFtIZpumHAQjlzGsjK4FmW8gAPm3J1dkT7ji0
LVDL2P4DiY8GYBsi+HEVz971j7g8evD54I1G5ZubmbrH+QQ4UljjITxzk+Ra+ZRqFtK4UdseLLTf
EdsOoeaS5I/v4rAdjnqSWBvtrw/Ciw9YrICiIbKpfEgXHTpKj1U7x48jiNtD1A8YBBtGeQch10IW
W8PpWS+EnL1qbixDcWmd77HzQVjsMb+dZEiXGsSPqPuK8o793tDnZuPOXmsEPADleLJ9/HtxyLcN
2W6YJ2KVaeG7ptcRAcJmayMSWW+FmvvzjLKwzuczDJKhK/Hs9ixfl91WydR3UJfsjR1zmSRCcw1M
PtVWEjKAdRbLRuuxgtLtirAqxk4q04fwA0Y/rUtRAd8AI8r3VTf27yCqGW9yPMkI9cbkh62n0OlH
BNThcCY3WA4mghwYvzpIOP+4xRh0JmBAR2mYTruYPTXNp0cJFKt7fedcHsy08gxxoOAspA4XIx0O
WtVhf+nlepl+1LQqv58rQO2xHm68ui/DEVqCzwHYhaoYJ/R5S35Z42GLTpQ3YcQOkiyHdmQ54aGM
6j9aK996E2w1tziWJJVsXlQXNCenPv7XmuC7BP4J1Et8ctAB2BjI1fYo+EDZJWUMcO28e00LdDoC
durJCCN+zKCVeVITmm5YWS1Z6sJ/dXTHcAIXJIzlGqFEct7e4GcmRqe0B1gORtSAsGiCGMTesZvJ
U/1hy15qpX8aSAcaI8oS2qbn7eU4jobDRKUJ3+cZX80uPNhG8RXcOrZ0c1Ycr6/L56z34jTTeDFi
+Sj0vgzhJPkyYpACvLL9Qko87rpeELZ/tqW9D2AoFEH+IMkRQL6ZYDZK7mOpuoUp4VpZ4db4EEpF
cF9Q+nOTLj5GZu6mRXnUUoRYa98NU3kr4hA7cfmpIIOASylI/VGqOv9UBcwreH8KignGUzdjZvZ7
3zeO4fDHHOjNzp5aB36cbW2c96vNmly6SKwAF1meXkgMKdCf8e3S5HrwNEsSaasowXUyfoOOlHkb
WLNMPsXcEpBcOZ0pA1KQAy8DQG35buuDAvuZYky8aegMVyqR/W8KbF6ur4BnFO5iWEF+EU6JHYVi
9SKgkfAbGQo/TLw2gWeaUuU6WnmI6AjGITdDPUe3oPrnr2kbaa6jdDIclNE5GWmduJBKYHikkKmu
f9PKaQkEjRNMZClJQS4WJaRz6LxznHiCWn0SVtUuxFIFEzx7q/C52hTHiUBWa1ShFk1VaW+T8aX3
SatHXi7HvIaDNjuhGPH79U6tTCeHFiVWIliRD1rcgplaybrd2DGSUn4G2q+qYdHb8cbQie9dzCa4
JosSNe9Dnt6L/jTypE9ZCb4dwHri2b3ifIBdDOXN92cP7kX4dL1XK+Pn6Nw2KE+SPSWZeb4pMZ7s
eSRqsecEqE5QFRmx9ainW7vLf2Hu/lE9bbUpekYxBLM5CpLnTXVSkY2R2sZemPWYoBTIZM2Tpp7M
LtY3LtHnFbYYRsfUwPigToXo/cVkNUrRdb2De5+uDE+Y/Ol7B9kxr5/k/q4lbbqv5VpGJmXCQ7pC
fBQEdn7SqCreaXboP4aRrh8m0mTfNUztq500GiD6IC/kI5wmPCo7UGYhFyb+qHdmAl8Ph/v+IUFR
Ff8GgPLNVKevhUoAurM0C4Vd0q2kEMT4vngcdjKeK81Mn0YqIK7ZlzhWGF2ycWGKZXw+ciQihYYv
JoncnMs3gpL5TZT2KHYUGOIcC6M0D71hdx7KaYVn4nJ5rMi+HV+7CilACsk1ekW1bClXqU1h22dp
GHmkYJJjBNgWzgFoHsvqN9b7yhOEpw+x3F9Ff3sZmY9SjBSyBYsB/x7JGzpbPypaq952RaWhQIAB
SVVU7YMxUFYYEJrYm7iHuNe7e3mUULQBLkZlRgOjtoSjYPjegG7FP7YGkISrUIpL1WgUGzN5CT0i
7KF0g14gcsJAKBahZNchJoWgfegh56EQB0DeO9Sx7LvS7I9UcH04t6BG7qEo5qfQrwNcWfI/Ar80
7meU7jEZnuo7bZor73r3n0uRizXGkQ2qAyiokP1dBJ0KBRmA+KqYA8k/ITMy7qsxaG4MKBC7Kc/H
t7mKc1cW9yj5qbN1M5dol851NB/8BtTU9c+5PJc0MP/gSYWEnskD53xfGeY46BXWxl7QmMYXiIzy
Eba06oYjbMbrTV3GIoICBBqDbK5IhS22sAF52dRw0PZkljdp1Ab+eEc5a0KCeGfmOnafAfISZEG2
knBr654HDFwL5D1IwcmLMVc7dAomrUo8NXakw4jF844DVCf50g837Vze65P0BgG3bDeVk+rZoVZ/
uN75lXHmYQOg2OYWJT5edN4aOojI8AIJxaF8aBTuUJWY0OBDMXJjg60cYioXDcBFWAAk0hZXjRbF
oTk932qq2txKSKTegtOHdWbbqHAYfQVPDaXr6/1b2dUoxcIfoSgsE20u1pFl5tBtE67SCTIirHul
dqlcbsZ7a8NoiZozyWPy40sRXC2HTTRXeuxx8b2dx9h+mDJbxoPCDvalkrRoEZft4ELWI5rHf/1k
NshKdBEhdu4HFdVQW7qnnoCklVJ+uj4Eq98G6I3kEvVATrbzrRRqQWra4xx7czq9TWy9uscqr9wB
5dQ3BI7XBpu7QtSlwY7Klvj9xWWoJ0pbmmkGD7ASbuRmhrCypXc4JF3vkfjixVGFLw4od8FUEnqJ
i3amTEKgCd9PG4c/TLbQ0tCj5kesyg+cW1t+FGvrVpT/FHB83AzLggtiZ3JoADDyeEb6x7nRiZmj
CusGPatwlgpSF70VfWPdrk3as1Q0YAI4WMsHUpw6TjWMDiFnXkTQrk2MoB2iW63Xtoqpz8Xq5XDy
JoC6SfGB5hZXkuxESjjIPgtEUj6EsGyjun1LAHrvG+qhD/FKNaoT6qVHRLnRp7Ley1W1G4vmLe7r
bh7YX7Shfqv740er3HRDVlemGnIfzsOCCoafxPlUW6hcTQR7sZeS/9wnkY6S1lhCz1aiwTWzxDgO
cV2+nQ21ONHF4ND5c+9ZaBKBsQm2Egkr7zrStDyjgEARLFMSOP+cqiEmSmr2UtxP5SGCeHM3ZvXX
tMMuO2iG90OMJghYcSQ9gLLuE7Mdb6EB4VdQtQ06Y1TLrm8F0eDF3BmygJiCSCOBef5BuDqNsjpw
8KCVpp/AgDi7vJQrxBdlFUtBjZJy6Ji/F2rY30xz+S+CJiaF7IHMyhFQo/Pme+iPoYwRqecMeNdq
SqXvCxC4G7HJaicFgQlUNOZaqnbeil/kRL/SRCvUTmCM2NUn2Z4Ul5S0sUvZ9nv04ORdPOjZ2wbF
sY0xfu7FxSDzzKTcClOYaP+8/THOAskpel6ZKeqjevjY9QgKVeYJLWGkZ+xDBUXbYILNznnQck4g
p4ofSAw+1QMSaYp/LGXLbRtllyngL6LkVrXT21ZP7hqAKnoef2uT8t4K+nvQjPtKTh7lcvhpTOV9
rg57/M4PhhE8BcX4bpKDtwriyQBn9kBpHATGYg+5gf3sqO/GMfk9q4pvImq16urI4/gWHC+uofob
yDcnZWpPieR7CC7tKlA6Qy5eSPYpQa1n0IybmORPGfl3Y+DcojeOWGF3RB/xlEnKu9LMTvIUfJOS
4S4c9IPUhQ9qMqmIARQcgqju47E7mMXnVtJuetvwfDzAfAWTLXuo0BOqPlxf96vno8WCFzlESEyL
dW9pXVANAxsRjwjkb7QRG9U2jPgMx3m63tTarcbjCwgbuTwE4BdNjZEzd04i7k9JsRGZxr8x6NIt
4P96KzrtkGIgkliEglXixEDTZBjvgVPdDqyknSmpxb+4oYU5HdYKFALAx52vZNRYUjU1h9jTO2jG
gS/HrpSN6en6iK1MDhsRNRhcDogpl65g5YjpaE591xM8Y+BHiO/YCc6tSblVm12JBGiJsj11Hfyb
lqA7o6/1MNY5GSZM7+8R59L3yDXZJ61I0BhIymLjrbAyS8R3Gk9VsGWCgX8+fpkQhsPblz0HL8qF
wYCSndADuj5+661wTpKyFuXZxXlHEqHLZKJIL+vqbIdWnImGFHfuv2gF5zY8CUXgv1wLFlHqkIqx
y82pujMjp3d572UbWZ/VtSD4gIROpFyXwgDc2LOqhV3sdbESHPU2g1Me5EKevwwO1zukPLuyLA5q
wG+Cwc64gf9bDhz2foOEF58XT5wPSHyimLi3ragZbpDfCh8Q9CrmQ6RaSY24SNga+5ks8XBb65kd
7+rQn+8sSdYRGxq1AoMbWU1+r5FrfEpm57vhz/NBGlvj0xiZqP8kiOLX2Lw46RtlAvywq0qr1287
o1TxITKr9kMgDx22MMrQD944mTHBvqVMCPrxtPtmgVE9JpEDM00OdCe/ZctXyqOv1g4SSn3Wfzbr
KO72aZ0hxlUZPXrXWG1UA1bmvQkVH9QxmgSF+kXm4Y5oaqFnp0zpVYqamvENmIqBWXlGXSG3iuyh
rqajmkMRRY+/Q/WlwOvi3WAD1QCOqKZ/lC2KTnzfNN6Ywcynto7RQ9K0M/NzWsry+9bERnFnIzr9
Oxr7zZ/zTJ0Wr0cp/jIWqcYT1dT6n3WetGRrBumGvyTvdgYuxwdI2Ea3c0ojbveO2ptftCTWhBNB
awCTGpIEOTkTy+0qsRLcxi2zeKyBh950mVLGbjN3yj3D1823dRkHHyvMrE4Tqd93GUZMh25CDcEq
ZvVNNSjdUTam7MaJrEjG9EEdnR0kaDKbllnNvyP4a1No8KVwy5Nk5Y0gqlnkTajik95ZxEFSrfhV
IRtIPhqkiUvH/tGhL7hDc+KdXJfdbdHY+kZQtHZIEIRbHENAIKnbnR9FdYgiSmaTX7faTHLHRpoP
IWpeG/nNtQOWDSVjlWsR9C4PPMy+GU/Kyd7Au4+4RjV6by6N8agq/vRmHpTqeH0Tr50XpFMdoFCQ
4IxlqVWWBxkLPrqltWTGYJ2jiFOQnBky++P1ltbmjLcjBHnhJwNY/HwA8z6bSVyNkYdmc3uUAs1+
jxY3qfZsGhCgVOU/MfXwN86otfGELQPOhnwwoaz4qBdP5LRT0V1H5NjLB5RiWZ/9ScvGwkNO6xu1
NnljkayMJgljYQ3FfQVMeRG51n5nKbnZ8CJHoXXvJEbhlmX0fYaftNGxtfwhTVHwIUsN+mFZRLbV
uW6Sgse/adfZk49/mSfbteJWYGv2kV5ZOwVcwEFr0BEY/MC8q9WyOQQzgWjQy1t0lZXJPfsaMTAv
xllGmkvy0b71mELymGG87yf09FGIdDhmpOyUxvLP6+tpdaw1sDyi6EsMt2iybTkxrZrtj8KAc9CN
sHS7cjKOs4XE//WmVlaRMPhA7gaKEIVb8Wp+0TsugMDmniP6nZP0Bpi6fAziWEh7Y0smN6Trr7e3
lrU+a3BxsQ523I0qAGLPmkHzBfEIFCnQi0MU1eHeRO7rUGXQgS1ytvty1DCoK3zpVMR5flTLQdu3
qeUg/jluhGNiiy7ue2EITEjGrU8maLGFBzy/TMwrWGlsbxfP0JJ0df4HemryIcaM59A2euXJdSLd
qGW3tbku9KPIkuvk8A1ysqQnIH2cTwOoKDTKLfwOCAQTylHFoXDsPb6b963Z/Zgt86BP0dFM6k/+
EJ+Aq9wT2u1ZHcjo4yKhFJ8t1T+lZvZgyf1+TLsntXOmjSNg5Z7QYRtSdhP5SeBC5x/Zw6QKKlE7
GswGy6Y4xyGjK4bXB5OIrTAOJD+F4eRiKBIQ8nIuBVRPJtzuu07FK89OlI2+rJCaBCuZw9oWvGS2
2Xln5BSl3DLiQV1LIK6HyskOZtImONyM/olKsXXvSDHihHnqo0Uaools1rKXNdHGXr/cgKKEyXPQ
4qSkZrLY64PfNZPlV6QDQ7W4T4ymuKkkTfV4LBZfqwq52+sbcKs98fuLDS93alAjK+0frSlGjjgG
6DXOSXCowskgQVBXGwz5Z5r5+c7SqUhg6Cm0Y0h6LE+YXBtLbVb0o91RNXF9OYEt7dstesozwNzu
bVP25RPgDQQLSzRxnyK/0dqdVviddqwU1HQRYp5q5JiLXLtrw8ae3Bm0ZeOWgTnYh7BHb3k/T42V
7RsNOfJdn/jKe79kp+zSJhpRVk+LWL2366mqyLp2eBKEXS1jO4ya3tfOMYoWe4Uc+Xe59ovvTp4M
X6FCZ58jq2gJggFZFLtaj+vebedmPtWhrmKl0szk4XN5sNM9PjGpuVMkaT5OYyq/R+xIRqY2rVob
pR4/yW58o6iwjWCU7vuoTTv8zaWMp4tkzDsl1Y3SNUcHkRKjCooUDWuthNyWjWbiYgGWPo6J1SGS
NUW/JwaSygfZ98d0b+Gv+Xnye/0Rv54KidN8HNM76mjCrLBwB6tvlGOqmXKG3tWMP4qCIuMbvj6+
7+us1vfJlCc+yvahKbkKktCfr6+1FWghAayApJokO2322/liU6U0BrZnOegdqKdE6zQJcdvaiXd4
1cR7fZpwei2mCQ133d8pTWLt+LiSTR9FD3aFW0TkSDNCvmgPIRaxBVZ7Tn0vliYwDCpmlhCcIS9z
/nnxWKNTXdnOsbEaHIsCeQ/4EcW+3EC80VL2RMXvoUPqlNIGCbBesjNK/GYQspyn9+YEoNlv7kor
/8DyPFwfupVtCgeaOhOyHOIdKs7iF9vUKhGV8rmLMJ4I74dZQyqwluTHPCr03xWJ7Xu9uYvrj8iV
9BdukiilkTZaXH9BW8VhWM2IdqMGjT+QbO/nMO7f2DopwjFGObn20Z5PlC9jObcbMYgY5rNpEI3T
RSowVLQvQHXzmGldHzaRhwRAuMu04J055J+UBPPNsit/Gnr/7npvVxukIEzgjLwYp8754EbSbFdD
iaHP0Je+lyZ5+8GcYLo4ExlYvTLQA7XbLe75xe0J8J+yIbc8g0y8vjwHJah0YU8v5c4kghlSpM/R
KN8Yy4t1I1ohhuEuQUMRwv5515xktBwpoGtVoJSnwJBJ6EppeAibqTtgbrglrSeGajF3pH0oX1Aa
5dpecmTzEavoNMShYDAsXPQgCZNusrEIyqcdJWFr36ulIQoaW/Wc1eF80fDiaKlQ80adm+dPjGfo
LpuD/uj3zRYweGU4uZmJwoH2Awtbou9GU296NZqAMmBV4klzYh3bGZcYEze5N4mxSRS8DEvgNhMJ
ily0QCwsAWJSEEhq7Feh55eqemN2qfa+DEbttgxYqY0dYRkwdamHOqt/p+B85/oRrt+xE0tP1/fI
yvjCQtGJeyF0UPFehGHlGFd4vAchAfH0LTe04G1kICp+vZELc168is9aWWwKLOqMWrIhGPs4he1g
zMR7VWp+kLOB0sP1saNCc3Kq8RgHlCpI/rlTMcV7i1rnzvHjPa8w3LQBCrhDIuNWJBhXU3iYImoR
Edf6KMuPQxO/azPKKUAhd1Fl1TuAEXekWMxD07bNRvi6tmIAJYgqIxgQ9uD5Bqy6svctNQk9RMn0
3WDkzSEx5Y8A1npXRaFso7nLx7IYQdR9IbmR7FCWlfLRyqR4bq3AC/vquxWlqhtPuvYugaHuZr7x
3tCm5ACaLLznAG7JI/npEY0+6a4XHtPXp3PlXBXCbeCjZXGML31Mc81uC4QBAs8pcWiTtCFAU6iZ
9746kAxJTWLAdN5KF6ycQKI2gESBgLVBvjkfcB6QQaa0LNSoaR9zpN2fnKDLPiigB56UUK/2eUfa
eJeWlr+1elf6S9MkYNin1I6MxeolFTQrUxQhmWsVd4Eyh7sEaW7wPSkVbouEYptEcNnHz6OFhnzm
P6aWddLM6hvZje+V4e+ToerJyvc/zTCh0JsS80n9V+ohNwFajG5Td29gWMTIQ1VfLaNoDl2Wt4cA
R7nrE7ey2eEL8/oVCERRGT0fw64rTGNyGMMxx/TJsVrriKC3sZEBXG2FxyPzBNwCXb/zVkh58sgP
/AAxqKp3WdHqXuone2NHrE4KaDiKRfAr2BbnrXRJgp3VgFYSMJl5j3oB1hpJqpwQBsTtZxbPCfJp
G0thtWvQOoQoBciYZc0tkTE36C0t8Brd+Va1inIwgijbiAkvswQE0uxypHRJEYsq4nnXitrXYxsw
AsIQcfmgV6aya5RZxiA27I55oKUuyZXkADBQ+iiVVbuv6lQ+gOqMPgBbG/ZDP+rkv3XjoZ9b4Yib
KMSwtTVj6JmnuzHp+KeEZcXxXywvcA7oG5DTvtBzjOMo8ltJZkqws92ZKopI6Jf//DeNUCwjIBcn
72Izlknh13ZFI7LZtJ4WYypl1nm5ccStTTRRMoQMUjZk5hataFgEDlS7mOgZPYt8sup9J6KC6325
fDgx0wJEI7SBYFQuI9SsSxzdt1pO0kCOP1XDrJ9SmbITHjoo9pCjcUGOlUid9UKUYXxE9sUCOwDI
MgEjfzOMWNwUCUJrSb5pBr8Wo5DCl2lFUG+ovJ4vQzWghB9AVj9yl3RfwZlhFgAvbC9nc3WLp27M
a5q7BfqBTiknhYmIr1ccl83WKImGFsEn1QQ4gkJ23bzISc9zgUtm0krHCfnEB+xy7qtAsm9mOdOP
RqxlD3k5CAV8/yfVquynrwcEAHM/PpZGoTxen7KVhYEMIJE99RMhVGmeD0rgNEPd2IV0LNOpctHj
UnahD/Pmta2IAivRNuAqIRa5uOyaQoF7MSMUZabquMOWqz6FmF9uLPLLI5RWGE9xgrKflsRDXZ7M
JFdm/wgUUHXrcppuIr/v8RWNxhsV5MleztVxo1HOgovppFkKGdypVBmQvzkfwiaatNoYW/+YdmhP
Rcp9iSnENypDtnzA1WHwShDLzq50ilrbd1mTvjd8C1+immK6shvkmUu4tOT3QPCmRxBkEpew/GDG
jvMh6PXkj7EAr3xwgN9SE5rV7CkMNfWbTY1IwU2Sl/VeHbXpjy5VstGtdHuSSCW1mX4a6xFNZ4dK
LgrqfqJ2bqrN8VMsXFIhPUbOtIuy0A92Fomu0m2U2BndyCgC3/V7A6sKW1LrGFRMGrzppza6r7PO
/zIOEjrIo1N+jYJuSndJDM9xp4Kifey7UscCYMx+5q2a/xmXAQ4ScyAbA0VKo2c5OxHvAin6M9Fb
522EHpLpNjnmxGAYVWtklZsjEZg1lIBZTFjyc5+E32K7YgcUSRN9lQZHwWxXGhG0VovukzlP0OWh
hXxSirmcd/X/4+y8duU2tjT8QocAc7glu7l7Z2XZuiF0ZJupmDOffr4SMICam9McGTAMA5ZdzWJx
1Qp/wJ0pv8sSvcRirR/ADoF4/TGb2vBqp6UHJNOy28sC8vp9oTEABo+kK09aa6bR2QDWc0kGg+G1
rqjiW6K409eyNrv3wtRWnLnU7r3LLAlbiuIpHwoMxVp3UEugRDUNl3KKpLue9Uh0cT4JeqPvmyyL
8AKDvXxqS295rJiHexeMFlPTz1FPU06t29Xqf2snx/jWnLw0pXnjzRbeTpE3hVC/429auY7NadC0
4SUbk3y5a61aMYP/iD5Df6fRQZWkTgI9uza990pul7jElNZnNCvLwkefM8K92us/xKCxMF51c7DU
WqG4NIUwA/vsClt5P6VF8eX2Fy+/6OsYR18KPjkDMfRj3pAJ4tZz5ijPojDu6iqIkrIIhkrT75zO
/vz7K4HjkaRUZDKo5q8/P7KJRm/jgo44eiSPdZf80w9586J6XXqQbu49E3AxXbVI3MGqb/OYLI6T
cU5YiXIgbOKifVzryAq6QTnqQMpsb7N9YD7BFdLoY5q2JUDlbu26CocyrOMOJScD8zzFYdZPPDAu
XB7LKTE7Zv3AjU9JPEKdzIujcPrzed7+CH4AattyvLMJbFNtAKybIi8sYnsNxWxj0zvjUliZ5Wd9
GR7hTmMCF7lTYEUdNicuDY3Bqx5bpf879r5lyvTY99GfqWs/4rlu/zPUa3zpMqO+/PYJoHkE05Dq
VSUMb97L3DirqWIkFPaKNBtN3L9EVwxnKNORf3ulnRvGZLILaMuk2fgmX3bjCBiXgcc0NoU4sxcW
I77BwWm6nFXEIQTS3iawkN8/dwx8pKCVlNwCvXZ9wuMIF2SWoR3txOofY68tfqxn04U/a/+LrYTz
RM+IDxd56M3H5Gi96SUlS2H4rvpDiicR6KEGycl+PXiqt9wPAOVkopxvF8YNVNTrx/KsfJiQ9/DC
sZ0AylRR4ZwR3u3O3ap7ZwHQ4n7iwj0rljaeGrcu7xuyh4PrW+7d9oyjskNdhzquTrvs+kfYcRov
dCe8cM00gWWjXmDaN7thujKzRjW3/dTMVCTCKo/e6u7KzFNQhCKgcHavV7bUIskUQascv8zxjGdz
42Ob7D4oI+qrOEDFn5cqw9AaP/qDl/w252Pjce2FgUgfWdvmfG6Mwkobw8gdwLzjCVGTR2BPd7DK
TrSkGQhmBnozp2mLGZ6afMANHg9qvM3SU5fZ0Xe4X09g7ZyDIfju81B5gJmhkfJGzNok8WmwlPFC
M7WbFyaFFSc3PYIbyffx5qSAxLe4ZDTai/JX/DLasMBMeCQZrFKi9jS2Rhca2iye1Tprn0u6rQex
ZietpAsgMZbA+CjQN5/iiCjRDM7IC5UyaV69BR2cuO7rc1VhyGeuI+6SPaAzA1/z17Kdjmb7e6GO
aEptwFnRrS2yILVWkagFy0eGM907yey90zMHKy0dpRZmXFDD1HT+eju+7n0Tvyy6VaGaai0C68ai
HePIH50dZfi0F2kIK694v3hmC8O5NU+KY3+6vfDu09L9BKUJUYhK/Prl9va8tiCTeLnMzNARaauT
awhxUfumDZY+qT6i0vXj9po7XWTaLjrAXTk/onrYRIABj8EIzSe+EC35XglqFkry5K/RxA9tMDAW
Qztlbf2xNPXQyeLyoUXW148VXJij3iJGL7h+ope0MDBxvlpK27zrrN5+0Vcs1wqOSAh11740pjdh
E94UISN7/V7QUAOjifwqinEl/6l0fyuL+MPtp9s9vlJpALAlCJ0tPt3M5iqpJnbUKpUcc1IQV49D
55G846rwA9l52ohanDyqTmz4mhe1RwosO/GHji6Xi0mTldaTPGu/fK9JuzpUWFwvfdX2z1iwi+d0
dofn1jGLYDXK6lm1xgJfWmwpO8TtcblrpncKtdup1HL1ZOeOuC+G2b1MSJD5C+aoZ1HAqc6XxgpG
vKqCfnWnR11ZVX+K51OEvucF9S2kJtfCfk7xwDwjeaF+ttxx9ru6c04eOoBnNe5w49VBoMz8lsBe
sW5EhRBhNc1gnDyna5AP58FgcGIiBcbQ1Ez65s4t1vLZxCHgD02L8/vbb2snhCKOiCIwUAeaXdsk
Wh1Eo6gtZ8rqpbGeiwuimibGQUjb+bylGDxTKUSxmWFuDnxSWGmkuw0JJfL65xiHeBDxWnaK2472
0JKLk170RVhxmYS3n28vl5VYFaRBid4UJpvoXaXaOI0Wty2o3OIej9JmfIS2rg+Ba89qhFBnvXwT
Vqbd1zEfhJ7kCLgJTBXhhc0LLraD+SfOlsPHvl6pvlCBUp9cXBJLhKi7Dhiw9PdOsIf8bX6T5FxI
XhNxiSx8O5zIl9zFf0DuWakZFyUWfeDo+MK2SVOdcGkdTji6oktHshUq3nAEI9z7igwwvdx3srO3
RaPGgDzmpa1I0gpAtosemX5fd+JiadFBCN47goC0aA8RgIDzGtffK57uDnp5PKiWjnGYuojtxWqs
HhzBtwQ29pPkXSZAFuDhrSD1nBZp0a0tGV47TWmodSmOmiBuUeqbSdVEkI7Z+LFr2/h9h530wxSJ
VFxSRaSMPEB3UgNVS4993uylH28f0p/Y102KIZtk4KnoItFMkrfULyGr8sCSR47wwqm3T43ifZsz
wIbqUJzL2LrUVf44VuLFi+iLxOaHYlL/m4/rc70UD3FbY+g1nac6DSy1/DjSDK97I8id+aJo1VlH
7VjxINnHHJjBGE8welpfR2jmYH93LlIafRIqgGglPbhN1pLiup5DeHBDCiSwrgOYlKIezKAzrSfN
6/uTI7GhB/smj8Z235ipg1GgViaR38QVsaj5sK42XrDO0H2K0sx69YBKlDS655zHbXrPr0CD/Bca
u/4HmOup9bvB+660tKH8ZkyX1wXq+Y8IPGN7Muf5OaMjX/iJlWZ/6oqGBuaCmOpXkVt94rcVMqvB
EkX6H3mUaUfc3p2Lkx1kXILaIhinbV0wD8jcJ+Xihr33XYhifUQdt7gva6Bk7oiYc6vm+AM3bY4H
LzSI21u5M5eVck0WEB1AtdCLN7emiLTIqSGXhBkzYN/Jmkct6nBibD+pscu4WytDZRAfcXr/APrq
HxPijJ52R2q9u6fIYVxEffTz+r7+EDQUk+McFFq4xt4LZpOyZ79yX5a4aXlR0/tO9PftB9+LPuDt
KYdkFgiE6XpF6RgNmIBzW2sTikSF6wRVQgi6vcpPtMz2pBLhsGmAbAyvefuFpyq6LgPXWx8v36Dw
umFZtLBUgIif9Bx79jpnAF4zRLmf87K9ADoeAk9LrM9uNENlTR3zztbi5m5d5bA2LacL4+vkaUHE
8RF9QiMUNS3b2U7EC8Lvvz+klLrrEgckgSXmVnu9Ww2l7GrDDZtRzx8Z6+mhqk+dn8R6e+etmfIc
K8p8EFJ2Xw05Mvxn+GagWq5fDT3wFZ2W1Q3pzGR0MBsblGVjHWQIe58djUqoU4woqfL061Xsta1b
I5rcUGhuFUJhsmmLTl7YrFX22bLS7ildU++xKEf3YysacbD8XjeEJoiUm0GnQFKJr9eP2rHxhML6
+ZIhvEI6Ri6Zp/cVaIigjxLvoyPSiSxgWn3M7OmY24N+8CN2d1pCvUDvcTtu4XRKnQK3Gul+uImp
+UvkmJceAY7T7Y/g9ireTw7bL7ecBUZxplvuhorRdk9DV6If4Cn9v3kWMHIaoDKQ+/hpXt2ldG0W
GiwdR1UbcCMYNOcUu0i6/ItnAb+C+hEpLfC161WElRuFOYyczTSJCcj2xxKBxIOgvHc0Ad7BHoTp
JGXSrxfRXZwWO41oOCel/ircNX1ZPRIxZXGziyEcFETmDhkILMfPHgizg2fcq1OZb/ELcHCCabrl
/EeOkVemOTh8GomD6lTWrrC+8dw+KdgvfOttL/vDNPK58vFdUlc/VS0lD7g7Z+vBysbV9XH3qWOM
eMron2Gk5+Z7SjW6J8BFTucXpYUYqbbwHHFTabVvtB68XzvDPzTIG6d+XfGViwNj4O84fzdyeuJ4
xQfCZ/zB8ET37fZL3StTyLWZFZODgebf3IEgMZJ6bAQ5TAVZHFi7RfbArQBhc7pk1NTn3hisYFad
5ePtlffuPUkZZopIDIJVcf2mc11vbIbo3EJrnLxrcYw4NXb+h9a2H93B/ZA4OJXeXtHm/7i9kH5d
cXOATeECalG5h5BXPjFG+SEcfb3A/QrWaVUOvsm95Bt7DnBfKP3CbNtS9pp2SId84JYVk1L+UbTV
3Pg10t/npkO5IiHzeFo7BGnLRfmS2L33MCFYeZoNNw8Gd/gLWH1ycLh3ghE4QQIvU/CfzqLXO956
ijsoYH/CGA24S1ma48P/o+rYea9Xq2y+4HVM2jiWgXVBouAO1XEzRCMQZz2r697l8ZK+Kuq/qKdQ
ZHNBLdHUouw2rp+MszspngyzRrWiI+6sS2DL5sbt8/OWGAVXH1UdqXjzE9uzOUA2HoZaBTyR5pI+
vrcGLyFfKZrTnGjJuYs190ub9Uu4dFF76szFeKiM0vzO/HF81axIPCS5ogTrANTi9g/bCZoUAhIJ
SvWs0lS8fnwEZM1+rNCrSVYbb3oHYPTYR1RKg8p4NS8YnuH8G46W8dVV2/Hz7dXfSsp4CDzJPUEw
AX7+1tWioBBZGWZEISXj2AZeFk/PSWSNdZBC3ECwDwfEU+528QetkUoqkuKf+KmiOI9r31i4QoIT
9t2SAuWkMCk+49ckkjCrUiG/Bb4uP3eFefCzdyIfdFpqY0kLBQy5iT/OrFtKNsmOk6dPz8swFA+N
0gxfPJEgNjKinuLQ+ArVLrIP+DY73yHjCGbF8NaBiWxnq7mq0TgbkEigdzT8pWXzEMib44CLv7PK
T9gjX7ojxXCt60PhZSIb7dV1Qm3B19X33NrofMusi4Oo+vZ7h3AKuFJy84hy23ayKpzWqLrRCaPO
EydVyZMPSdZmgWXOzt1M2eMXXpR/uH3mdhaVwxYQRcBfJBDm+uE4jnWda7ibmJHeNf7qesu7ytO+
RrbePlX1Wv5ondk+iJ87IZ22ITxM2bD46VJ/vSq2Ryn9p8QJ0dOOH2i4dh8Wi96CG2sGSqv0Sxut
jl5aD5zJPNveC2IidVjZDDE7l+m16dS/XzDQJuPTp5fJgJFuz/VPSgY3it3OsEPhReJi5M1whxtu
c7693W9vTlaB6oo6H1guqHXXq9TCTFLszewQUzxxacknTuiKnNDXmylSqiNJ2aPlNke3M7yu51TZ
IcwfO+jUuj17I6hd1Rmik56Ov5+l8/lT7DFRk+7ZP9/7L1l6KpRWWZXFDmejbu/mnhmsqJXp4Pi8
DTisIhN0YjR+kNspU9vZBi4PnR3akZ6fjKib349GbAC7U1gP++QnB8RBsKbzEaFQ7td14kOjEfw1
tz5NYQbe169PxLVXiKW2MXrPlWARHeJ4pmju09wZj0YRb5fi8YBzsKGQhbadzVoglkMCaYVpNen3
UPGie3XOm+wg6Ow8kZQDwjmD6T053ebY0zMoYohWVigSJX7M00y/jMCIwqpxqoNovbMUTFoGNRK9
CPNqc7maQ4LcRJlA7U6VCiG9tQniqfNOdbUetYJ2l5Iyd9LODEjW5j0lXZJ27eSZYWmlVahMCOLG
kz7daRAIDw7jTgDFNsxWMcKQgIAtBJtBWtsnq2mGOGbDrc0jpCCT2HpR1zT/qrWaekfLbj14azuT
CbaRr8CERQ3x6Sem9pcPTdUomnCyNlC1pQhuJoTu5hrCqXDMh1HkLaqYo/lhivUfmWekH3MD6CCm
MWk4r553l+SW9rCiJnKyhdmHsZuLcEW2hflAHiOYGn2+HfV29uhnk4x8GYM5ZM+uPxsqkogicGXW
UJguwY7YEAYmSLRLW0TJ5fZiOzGPupPxM3sjsdHybPyyNczoPBcxKDPEQd14JPWw7pRFGVE9xBNl
UYrpt5H+pFnAe6h2EeoEVXm93iTqiU8YFG60AtVsNZjNhVukB0+1E/N+MpSwfJbCFNuPx8nGrKlF
CqsEoXe6zavwq3jA77o0/rE9sZxjsfb4ARDcb2+n/PmbkEdZC0WdURIg8C1QFS9zURqZQ49wabXX
yOtiZAnSo8R7B+6PsBYxHYFuRtsMuK93sSmc2ULOVQ9xN1YeFM+NPnR5XDOjQtck91NTqc5uU8/3
2JXNfxdVu4TlbM73LYIRrwxsrEfPZjhqpU21oscjRNCQ1mDOkib+4CRrF6yaYr+zRLIc1AxvN4hR
Mc1N2QHmU3Q2Ya03mqq3a1cPc4uWu6ijH67bxv9mESntglCoIfPD6+3RmrUYEFjWQ/y/RwBzVffN
jpvy0+13/fbTwVeZog/dKVpGTOGvVzGLOM+QI6DRjPqez1QmCda+p2gAVIGCdHpkFbhT8FwvqF8v
qExwvbPZdpC7UPqHRbQVncyk+Huq8vQheUpg+2nDGFCsOUi/DNRl6ZyEKEZNfxYYZEEKd7wPXVc1
Zyel40lFWd51NeJ7t/fl7XXCz2TIJpvJjFe24z8jXRsgfI4TLmneBM1AWlhP6uCDDDAOXvQO4YC1
UA+gpUv04mK53hKMjTwQXfh1pzEyiZDP2pNWVVqgNNkcRmVN3xxp73u1rroTyk3LacxNJbDLpjyI
ODvn2qQ5CQYCvwfgRNvD4FGvwflwQozMxssUoTtvLN5RK2mnhc3zwiVgOABl5g1iKS5X0UUMs5lB
xLD+oStd4igZ/MZtqLWsGjmYBTlHgVfZYw0eGvVITTt4v3uPKm045fQRVN0WpVVlCUUQCIAwiR0T
k9akCgx1MH87kpL2S8gxYAYKje3AUa1drZKOTWHaT84pWqblkpVOeb59Vt9eFKwCjRdJISn5sT0/
6tDO8Gh0SWpzgAS62nzRVufvKXEowXUNztOUFw86GcFBIrT3kUgJdNnwlWI+8of9cu8iN9tHojHZ
xLV2HvvOis5dJPAW18qjpfbiFNGJRBzAKfIkxvVS+C0YSr3wvqZhLk9jxnxL09IMG+aeK94yf7+s
+VmwMTACTyspONfraahgd8o8OaGtL9W9PqTCF2PiHiQSu09FfJdfvQzAm6catQVndmWmz1A6bsAM
paYoT8tLWkyfjbkR724flJ8kseubnaeSYzkaNyST2w88pQuYgBbkywPidK7KZg4ibyAJFEsU6rER
36/GyECJvgRQ1nR+0DGThPZRi0sxo9VL2tifNLU379XMQDeiGMWpV9K/4CLqz8z1NADAVnXReq1+
6PPxz1VAsPA0kApjVAyvZekYZ2gPsY8kSHzSkGk/9RqolDiLSnD/a3J3+4H39peeGqmaJPuo2ym1
0QxGvaz0V5RW6KEQeRTShGA9GAIMIw3tCGEqX9h2gwlr0oyTqQA2ANfHJmccqEaJa4dLX5Vo8A9e
4LCPp8RGiCSOjdrvIMhc0OO1LxP5Vwj3BNOAqU1eU3NyL80wGr4Sr0torZjtiMGcgkWFSzJ2heaj
sz8+DxgCPcXcj0xR3O7Bi9z54trjdBpWCf2c4uXeWb02ABCmVr6H0vClbiMMlYs8MDoUbe3K9VnF
tasZX67MutMXI3usZtQF/lNrbR+nbYtaZwGFslbW7gEBsAEqzeR+vf1y9sLWr3u1Ofy11iScMcZF
nac3ftsXxhert7TXJsqMoDF0+w65OSvwgFAFt1feCf6guxCW8yiAaSnIY/NL3JrjyjM7JyUsj1bz
NMzormui6y63V9mJjmDluNIdWrvEyM1tCmZ2zm34zeEoenwhhVVfUqN6mq25Owgjb4st/Lp+WWlz
6orCQAZdxISROLYCQy8n7DKAbCsrACRHwWO3VZX232wiTApyYJmkbl1PFNgdfdNl3DpWOd+VXq0w
QciO0M17m0hvnmGZHAdZW3R40iRxbda0DfN2QKNGVcpgojvy0CvWEYJudymihYTTgOzdOiMnSpvG
liYcks28OTWe/hGOX3bpKjALt0/GzjCEkueXpeQB/eUAVoUYQPDadqjYlvPsOUkddlGVP5kwssLZ
i+pvSiX+ydy59+2xSR5Sl1xvKFvHb4TaPg6l/UMA/z/Iif6Pn8U0BKW4HSJPP5Ze2hcF34VRquqd
o+GqeVrcStfPaaXavgsTDGGKdFpe62I1Wz+ymu7Rncy6O2EohKDHUgFEQ+mo+SPv1fmolbpTMtKL
lyNPwML4TG1lg9C54uWPvCIzsRGfSMIa49/Vc75p3vqaKGCsVI0CxoQHl2TvjGG+jHryPEn885Cn
75Zaube18ktl9cFiqC+dowTTijbt7df7NryQ7dHG4+KBG4M82PXb7RhG9nplrSFi+9E9Om9DoCIM
eHCI3t5tchUqdOlOTJEoB1u/nCE3Uq0BObI1tLqkoRoQz1EevWhjZweOuhz1798+E7cRDWwgSbBc
3vRz6iFKLWhLejjoRhNCLRTQWDvl8+2d+5l2b+5PWX7AcScjovOweShaRs7aCZrlrqJE4ASGaXn0
rHg892mPABheVWGhd/UlxhXFr9dqumB915zIi8V5mY3prGAncM6LJbsoQpgv3pCtT/Zkg4Tnej1n
9qp9/Q/kDA1MvIW/e41LNtrU0xmUi+nDnzrCOe4A5Tiy9P5RCJN44q0Q37I2S+zkph1Klb0fS91V
Pgo74ylTTXTfo7kPFGPU7xS9WN8lXgkE00tpfhSFdWHMf8i8f/se+Tm0rCS3Hd7X1qMDg955yTLP
DhOJdOnaAh0jPTbvrMgs/EysCAC7SgqvFIVCVdh/t2M5Qj0XuU9mj1plqw4QKNf64DKR7/XNe6eZ
ArCcupML8/owewoYH0GyEHZJ9ERKVH6087j52I+IG9eq+redOvWlgPQbGisalbdP3d6eUKUx7EOp
C97O5qLWpzHP7CyyQ0rF5aSl84qRUXpkIP32e4W9hhYp/SKyUXQZrx9x0KKpoxXO2K3CvteKhump
XMRnE9bGOeu938c1sRwOcqAzHeqzLRlQEjeGtHXsEKM35xzNRnpqdES2b2/dzliPZfCzMOlMU3lu
Zb+KLjE0ZWLcVOb54COkJAIa8F9XvfFOC//8bVoQ3Whb68GIK3So3WdXsU7JMH+5/UPe7i6e9AhN
IoYEXw2l1+vdbfVOs2Mx6eG8iD8pVvXAUqBDx55wAaiV/cF5fZsrsBwMMumSatMA3LRsGmvEOtku
9dBcFWXwaSAN/iiK5FG3K/O3x0LXa22PJ3cq4o85jcBInZ9se/zL0RHU/Bf7hxkR6tV8fRi7Xe+f
qKLcam1wmssCY9UdPPVsLHV1dtqemtRZjjojextoQcWWmwiM35Qp7S+3F569i4QPa+Hs1L1foVj3
ShpZnjtLm8+3H21vKRp4Kg0SetrMIq6XKtUCTQnUvQArlOp5SAGUqb2LLZsT5QdL7Z1CWz4WQQTi
5HYYitAvdHIcIyg1TfPVqOr6oY2a+hwDCnyM6rI5OIbyVF+HTe5imiLwVSRVc4v4I1wveZJWPNqq
0hKcaOudU6YFVHx9cY7UpjgpcBRPs/COvoC3QZOldWYE8HLJP7YelcDPU72LhRbaxdTeVbib+CXm
Nwcbur8K3zMUR/T3tm2ftVeWRnNTDbtfzQz6gQ4T6gdH3md7J4SJKKUgwkNQ3TYnpB7aGhVTXps0
DIDztazYetYYzJhNe/BAeycEiA43L4UT+JXNx1yYiHlVbaOFatYJP4tn+9Qmg36Kqfz9HkrxQWm4
k38AFtawXEPIy0J0Sj77Lx+axOytk4LutdD69J3iIhlkqrHl59g1nAsOUOIb6IufbC/SL2qjrvem
3jRBWzpdEE11eXBi3z4/P4faByEZKeu2HZ1EHWUqI241pJNkn5fKxYq0yzF8g0R6hnz1/Xe//evl
NtdCqVbaSAjCE7FzIUSpTRpO3JchnONPt1d6e1LJ9/nwpWYMedk2oHXoKhRFyUpS8ePOa6LpLLSy
ObCleXtSGSxy89BvpYKEp3b9Nt2uRGm38lbk5rrynpQ8DkvAoPe03o4Gzj+Jj9fBBVwaAkQoyAIS
YgR1vZZXNkVMtamGw9BFRjCpc/RtLXXLODUT2j/+qHRRfppEtJKVYbv+mAE7rcO4rZLhgT8yxefR
inPzdRZt/YG5Sfy16JQcnR1O/AmccPw+y5Zyuo/Ktf6Ce4et4N7opct71Wv/ARBcf8ZALNP8qB7W
r9katZPftwPMyGRUdEYT2STEa+JOFACFljUa+r8K+5G3IGBnp/qsikmD9mZM5jerGwi+sxy0nH73
vdsU8iBSaBhIAvsmdmD1xLDUHtVw7or+rp1TleI0Sf68vcpOnkWwlY1MRhV0Q7YiCAlZKYw01OSj
WWHgm07JS1muLTwHphb5x9Sd1PGMs1mj+pAQnCXIMt26i6vI/JDaav2pX/MIViAYq6MyVEas62PC
KaHBJccoGD9tgRcrhCfer9bTP57RkrfrJGDa4aIxPLnrfJorU1l9S9Fd9a4ZBcadUeQB5+2EbU10
PSazP3lgQh9pgETfra5NC2mT1Yv72o6M4uJ4PRlB1jcGuIa0O1udgyyo0dTpd8bCo3cXpxYLJIjG
rn5n4CEJHcuFlFmBuyp9SpdS84Ef1E1gdlV0MXp6frCedf0Fis/6lDqd80E1Z7zI1KYvu1Pk4B3m
o06WlAHqksNZ0xEqCbTI8mY/q9QRZteod09LVosgg6sKS7jIy++dVWLz2qmK9mdKOvKcVvitXJZi
oVeDorx+dtF6r4CLgFIPogz9Yb9LWnM+CdcaxifDKzrqKyNBKyVh+Ejflyb87VP0Nl0AhUO6BWIB
NJO5hTVOap7qc5kvoTHb5aPks56MKSle2l4BzFJ4CUTwrny18/lIaPZtdGRlsBn0CykT3rAs8E1l
6OsxiG8tdbzoQFJPhluOB2dxZxVqRANvFe45B8WK64hFSmkqU0ZLpB+yCenYFasDc7Z/GxyKZ4X8
4CXzkjRvE4M1q3EQ4uvXMK769NEGHxakduH+i2f5dZVNopA30MSNtl0hFjXDqWiWKvQMuFy3T8Tb
+4RnAeJBZsCGoR5xvWOTm08KSlfsWF42ftWmhm/m5RrEhLWDUvGn+eAmUACiAydIoDSo0jYlRiNa
Y2wWHRSHOdBKiEsr/1oxNG0fhKKvRARFNE/drMblo5K3MKYTY8JlJlaXSvEzQ3Htc7+a/fe6TsYn
zzWT6M6MluazR5c7CdpagfdWQwhEu6vxFN9r1wH7vqrUX0rEv9tAow2jHkT/nS+K0yb7BtJoAazb
9f5VLXbE3MJriJB7+2IYZT8gyi9JtapeBqXbKWelWIaTUY9Hwht7h52gCUAHoW/I+JuLR5RThh9O
xquLeSyRQY2nYXz0gLurSLSgBLq5FIbXDxiD6XXSxV1Cyh66qlYxnRQjOiom3maFkhRAdfa/OJTr
VVq1LSAwmsD/FyP5slpjfwdGUdxViP8EhYfQ3O1jv8OvpJ/HWEb2LMAKbtPQabVFOzB5DQtQz4+i
18cq0NL1a2xECG3zcftzTe7rLZr1BaaU9w4/+frOASfpG+5YfmjLtbvHO2fEEwzDBmVUkXtLKxBM
k95czLYh366zv8xeTT5DHSoPQtDb/ZLRh2hKvwOQwnZubHe1M6iNOYetqU1htg7D46AL41NkzToW
v4N9kEbvQDbkHAu+IUKUqD6Y8pj8UkUA5RBdIvdraWrvXZGl8UOadNHDrKuf7dnIwOVGDJTFPJ6p
MAqEb2v78+13tgOTkUxnmV7LmTz9y+vf0CxRZqtzPwFULes/AGgJSEHM+d5Vddz+oyi0X4ADTEV5
NpppeV9qTutgCud8L82pOJKoeBs4qeKkxht5n+RAbpLjWaQWx+KncjfTQ6N1hicLgblTsQj9t28C
gEE0L7ixJZLc2tw3TpZgFyVYahyn+BvuTMOpA6hzUFnsbS99ajo/5AWSU77ZXhywPHu0xRTSyv6E
mE4UiJG57LIiFDOLp7W3HmZnMgNFH++tPvsvjYUjyNtOsUpRSPlEAUUyDRj6+hXri+WMYkmmcMrR
TrK0ysRpUY9fhWk0Pl28ina/Z4RzORRBPy3dQ5Th21ClcR8U6WgeRIm3sY9fQ2+KOQ5zFgro61+T
1zQ5RsUawyK1jQ91V6+naajiAxbhzklCzx0VNTndpC+/uUK0xoUW0bGK0ugNovtx97Ff7SHzVcXo
Dp7oZ7X/6x0sqYqyrSblRylSt12baYIKTi7dhNqk6njwZT1iZqqepD7Ke2WJzKUjMAmc0j45ubG0
shntangUWvNNL4oBh0IdaGiwTADG/TgxZ+H3tYG1Vd/gEXepmXbUGA139ms6YDSKYE4yfnEQ+PlL
jBWOTiXuuNmocnLw/rKPiiT5QrZPR9ONCCXnG2Bzr1+YWpeKiWwY5jWgy846t8efSTQ2d+yE9wIF
F/X9PnHfi8gS31wlj+/NanKezVqpfeSbGRmlyFvX5tg+toWjL36Wq96XlkByibBDeWJie4TF3x4x
+T5oftKXAWQkYQLXv7ita8WO5qEJJ7N0gmRdHbKXaT3I8t4MdllG5y+JWEWnmun29TIC+Fgykn2F
VWInL87SpE+GSLz3em+395pSMfrojajFaKGtPkA9XD5kTiVb2gsAjMzMaj1Yu8p4v3rmker3zg4w
nqCPjoQDZjNb0e9ywQjcqjGIn/Enh7FmJGFexUe2Bds8jQ3gumcVMPR0T7ZVutOoOJ5ENQ7MSyte
UB/vnvFSGoMhLa3nOirtZ2RW83OCbuxBzfXm6pRLgyYAZULDFHze5hVHhY7QHFYeobCKL4Vd8d0Y
Kpojba4OH2ccsF6iDq6n2UV/1rmN+HA+TwexfRti0EykI626tImhz9BGuH79uBdb+uQYYziu+G+n
rd09NG2i3KEa0Vxu39K7S8kxjFTnkbDi66WQ+1TS3kVSbM3dv7t8Me6XKv1qF/UR5v/NvsqHskl+
KSbIgPFkuF4JKeyqqJ1iDJsI1001wXXGyXPjo7208bnJUSWZUYg7RZNoP+VquZ5N47eR8vwGikCZ
jXikrsY2nNoxu62N3hCuLpACIy36YG36oyCxs6ey1HRNeosqDsGbPc2s1YMjGA2wOssclGAX4Sbr
DI8Fxe7BBbG3FPwjPI4B24Be2Gxq0oE1cyp7AFgh1JNmxuKhqpbmYZ6OdN+2X6TcOgCPfBe0ghH7
35zJ1TLmKYmZJieOWgaxwhBhcK380hoYDBur0X3AqrYPgcAceUK+8cWSS6OdRB8VbSeGQpuHxJTM
wG6+HcI4XQY8sQzNt+oB/rgXt76WrGXl0/xpPnaJLDbV9c4egFUNWls/LolXXyI9cU58blZoGEWO
fZ+5fmqiMjtI8vfehbQelzASCSSR//6XnHukQR8loCVDdWLebqPAftfG9XgGCWsdvPZtEAYPIBHE
XJyECIbUmyqP9HUZcFVvQq+v1WAxV5Qxp2j+H/bOYztyI1vXr6KlOXTgzV2newBkJmiKLJZv1QSr
DAXvPZ7+fsFWdzOROMShRndwZ5KoqmAgInbs2Ps3O7HhqTLy/H5mGIM6EHVCAeaCg3o+ozoN02CI
y+qkNHVtHNK5nb9rMrvADWfLvpnwj4HygTvofTa1bePOugk2NtGM0XHxlK5KN9VaIz5VhakesojS
ARrgunWMQc9ihKJgEOsHpUzxL1Fm7bGKi7p0W8NoSWxwHLgZY1u6GwNdfsRmT4K5k0XhV43OAOlP
VvegaGSMkt3ZGVvgRUkTt15mFvbPIU/lR0Pvu0+VroXhIRnaoTj2yEyh1zcY9r2NlzWi2UY0/R5L
kRG4baUnn2Fc4rummsMQnZzAQMLCLpT+nTEoWMyGWipUatCel6N8+ZinAWgmEnzKB1ru4Vm9fBpV
LT4leq1aroRaWehRa7ABhZpV+6AHsGJ2KjTiyK2WBxFRkSMItuPlNeEk+qgnRnXKymE6yFpa+Xx4
/IgqJbZ2xhIxaz0WMnVciTp1E2TczrcCuhkzAOW8OgH0bA65owYHpG1TACY0aitLCg7oYO5lAU+a
WOejQtsy8SAlDwAQv87oWx6oaBbKsWBa6INboZM5Hwo9lvSDNizOW6POnJ7W2JiAeGWr6qj+NfIP
w4pwWF5m2BmxOQdfEaZZxuNsxvN93ael4etl10YnXUX1NWgCM6U9ky3VcUI7fr42nSZ+P0NeHVwp
gtl8jOsuUN0Cj4Nj4EToh2m8XSdPSrQJPx0eRuqBZiW8cyvvQpjCodn1J2sM4xTxBEVGkV2rsVHF
JGtajqMda/N1k07zD1nPh3fzZJbXuvB4nGUsoRhG7z9KHH4D4Xg0fD3CsdLtrOZFbc9wSOAg6CJK
x1VMpnm+nEXdyblUtekpsFnOREroHuZ9vzzES5XmUCvK1FXlRis4VmnUXXW8GjoqSZ30dcmQarqW
l6F81PolBuVFCdHtc06sp8dyUntJjdE5B23J6BQsbXdMqsrMj2EiL/UVUmyYF4zFXOYPL6cyF69R
ghRbRBihaIDf+Oznk4qiXuvSvolPHd7QEHMGvV8OuibVD8HsSBxKPXYqL5UibpEMxlhzGKbKybxq
gjh1LG1doW4blP9MKP/rx/R/wsfy4Z/btf37f/PvP8pqBnQadat//fvb4bHp+ubxl7tvVfvLqS9+
fuvisvhv8Zf8+w+d/xV/v4t/NGVb/tGt/6+zP8RIf/4mh2/dt7N/ORaA7OZ3/WMzv3/kedY9DcDv
LP7P/+0Pf3l8+ls+ztXj3379UfZIEvG3hfzyv/75o+uff/tVXED/9fyv//Nn999y/tihzOMi/kEN
659/2b/+xOO3tvvbr5Kp/CbguxT44NyIjJc4Nz7+60f0qGzhOmlRb+Qi+vWXAlnX6G+/KsZvXH8k
BUIUQWxiEhboon/+iDoP6ArQI+w9Atav//rdzpbrP8v3CwWIB9xZuvZvv170VQnVQudWvAgEdPMp
PXl2ryvymERdrNQHtctl9MRtGUdjXZXcQMomoHfsusW1KgRTXD2bCweiQtYeENJE6zHNrcodO9l+
TIvkRqcYVHuZUz1AuFH9vgUc5Dq5WvyhAprvXYcSRoUuZKcjStR0yaFWxvBNbAKq8KIk1N809ti/
Sexh/lKVKqpQkT7kn9HAUj/R/O1xBUyXG6eOp9tgqkow+lXTxF4NXfU4Rcs9Tb+6Pz2t5Kt29/+4
U8929//yDPw/uLvFrvufd7f3bc6/Fb9ct9m34mf7fI+LP/fnHrec36hvsJN4VNK1oZjz7z1uK7/R
3aPRwjVHBGOH/WeP86eo4/Nq4vYjAxMyZP/a485vUFkJdbCoKaDgxvGaPX5RZxLwJ1BxCKqJ3wKI
3HnoLKZhLIoqQjcnTju/CNX8bVp9TvEHdZtQjfzIREG105T4dySDftqjGj5Y8oRnydIe5FpZkA0b
Am6+0kFaey7dsJkTza1iWz0O+RKghSTPHibGV9Gg/8BHpX2MA4Rt0wWk97OP/+fxfX5cn2gaZzkD
U7HpKFKmRzr0woAvQjI+bjRgEItG6A3TT1ZFjUutRzwPzCnq7+d59qN67lRPjSreDgm+7l4ZlsMV
vdz4banSOciUyXxTS5N2I8sUKyu7mMDJZ0P/obHT6v20VF/kbE8K5CmfPvvV4eQJQAp7QRPdKfEG
exZpVDuN6xBo8qnF0SA6KnrzESWh6fdSrxEYclAq8EwO9rdy1ov3VT1+wulUvitCLGTivMg1T9eK
5GGQ8+pzUi8ZuWzrBFASzJ6M3cnHxwgp9GtrVj/L9dLF3lCV1GlrHNgewBVlniTPNNTRP7tuHMSa
XSfiPeOWHchuPSuq0xzFX2QzC8IDSKmA9Gg2IsfVYqrL/z+qrO9Mcc5fiCr997P7Uvzf/4ol+m/C
j15k/dCUQBI+iyX6b6DuVDqcXJjcVCJh/vO+VLXfsLKiokZDhv9OP+Z5LOENCRSGgojQ19FeE0rW
T1Nev9DS0ZoCnscwF0qoddel+JgOfosz+qnRlPAQR+qy8wBev7XFKDzXnqSBUXFbQ8ArqbSq0cwG
X6qgxk11mUJijZJDLGl7KsR7Q/G1nx9KwPcjsIJ88PmNfhgd8l6BHegeAknyTtlvXQ5nUug7CYUu
ukbUHlcj2faY6Zmq9n5ZSrAt0Q15kw9ji4NnF1X+4DiVn7dyC65AaX8fnUbb6RpuLB11duTiEVsW
WlPskOczBTcTCKnSnvqJatLOwBjdCrTy9UtHcBbIXkqB7GHxFZ4FubaKWiUQ2k1KJUm3S1LHN2FO
NtV0ryfB8EGp1LMPaZEJN5bzoZQxtxHxxym5nQbbtzQBrI+cvdbixmejycpmROfFMS5IuoXWV6Ft
BZ2vyoFD66uzPlB+3ANibo0iRPzZ9oKJtnY57OnxxFmld35ld/rtXE4BxhntHm17XeVjC7IuSAoQ
H8BGrg39yk61BV2v80O1aK5rRe/cilr8Nfgu6yaEVeih1OEc8LjeUyPdmh/XtonN01MasiowyInE
67noOr/veZ7BVqyOI4/347MgupEdXB5mmpTU53hm8MvSJzzfEdYio2mYq5VfBErpIVOJSdwUmx7q
Hc0ry4HUKwi1aMWxZpzotepQADdFbsnn/VrJrZtF7a3rvDSb+9oyiuvXz8qinM19oEO+XOPEumKI
9CWPATxQvz0UsIS8Et/uk7Sor7bmZVbPh1olilqNX2uXZwzVtdpVqafG7RTmexO63Azno6wi0TBI
fYXDX+nnHHA40boCPC9Md+qbW5sBMVjKWjTzRE/xfDPEeTLndRgylyWcr4xIHdGvNWKoXnl8eHmF
Nif0n6HWkWgIoi7Airr0Awqn1wgxUKSO1ceXB9mZz/pSNHtQlnDlSr9KgLcB+bUQIpEU0AfDXgFJ
LPPzTFVsbpgZ4EgouPCkWWWqiKIFcyDbpZ+0RuOHHey3WMbiI7bzH0TDbGelNj+fI9Q/8NRGnGNV
745CaUmggJR+ZsXSSRJQz1Sy0lcvksBs0NcngULicS20WA+SVcCmLXwqXp/7aUiPlaOPp1cuEo0B
kjeK99TwaVwq55uu7BIV92E58zsbC1MTcYCfGjYwUBsbfPheHuvisz2N9dRcFwoxazYGt1VQkilm
fjWY07cgJGXnARKXO8NcNGi4zRG8gtAivF8uyUElCIY8KrrMl+00updMJ4Yq1+JakeKouTRF/1Yx
o+kOB/b6jXD0eptSLf3S98WSeIpkUyvUouXO6qWIhGNKbrkB2g8FfKYdcsXFrhW/Jx9dcGCQuFsz
xgNkQYy4izO/D3vna9MFxr1ilrUvhbp1kJEQ/Wfp76zy9/wtuvH9qbMCFhFaFoJFcb7WOvKNRRta
ma8q0udZRmo6o/z52l0LBwYSGBUqCHVoAK2yxnSBYpDKdeanQdacrLwejujR9juf7pLKLag2UAvQ
xxF0vLUGA+0WTZZ6KfVxxYy+VVmkzQdT0goK47pNEbhNqsGr4Jt6xZJP/9C0yPFr5N8+EslVN1Lb
6oOthOqbca6tN7nGh3BraRhTNx/a5UhVojyNVamUaJ4P1bvXngMQSsB1BIxG2KGLwPks5VQhCCGY
qtP6y/B3z3twSQ0i6zsn+yJ3QhNNACPATAMy42V2PooUOnJv01/wg6YKfp8r1FXKcQ5P82DGt83Q
NG+CcX600An58PL0njqLZ9FYjIzJESedFjt46vORtcoqQNt2iW9FUTIhx5poH4xlNr6VVTPH3thb
FiYjpja9mxM5LQ91NdcovaPetrypbPSs3KBrna/pZNdfw8icJy81EO7ec0C5PH68LcjvIETQfVAv
Ka5YNU90RXzQnBpElOSrERW4lnf57M2L1u+Epa31oH0pC9koUQkWp/PZqmeiGtXIS+KnPXQY1Oix
XxBPD8/s4sA300r/2qep6VezWXx6eUUuDz5gJkekYuTqANHW9xX2ynMb9Yk/BWZ57KLO9LAeTf2X
R3k62qt159mBXKNAVwp55/MZIgpqjnGTJX6dNE3hZjLiu+aQT+itTfqNRRnsZp6V6NNCHccr8Ra6
Hush0A9D0U3XCH05r72m8enBUlAw/9iL4DzOf58YlVClrMzYb3M5ZfMjK9vE/d422vi4cCJQsaZW
wXW9BuA1yzwtPUo0fh9J05FSZXVUEvB3L3/cvVFWS6jEwdxXXBf+OFv5MeU+d9Ui3VXOv8jZ+GRA
D6iVgHAggK9CU0Bpz+5nPfLnIX9rF7L2IYrDBjOqiN6miy1D33oVFTrUEyQz/piVMggIav/RyQZd
ex0jqVjwj476U+VQ/VFNVrznF7z1JWCgUFcigIKHWkWXrowlBYPcyE969NDyxV4e9ExLji9/760P
YaI6K0RBxZN9NUpaL0qYYMXix2k+3hhOjSGF00dHMvdhZ2nFsVgfGxrKCiAdiqzspPNtGo1ZC6Ol
i3yqK39MifW2jXVM4TrrU1UFp8RWv788tUuoLtUBSir0qqjVQyYVX/hZJIpsZViaqYh8qatTP8fr
L3TjIOwONU/4t4qyjL7UmN3tlKAAtRhhAZxHix5YSuPLy7/K5VcWZGfaD9BuQNOsRQ1QPpURCIwj
MsJs+WjaiXKIhGqNBiNmJxhcRvvzoVbBqVy0LkoGhlJJq0/4eqRXBmKI/hQ74RuzR+bq5antjSeu
g2cfWdHbQa4DxqOInZ7MstJ+xmk6eTRj0NACzblz3Yvk7XwXsaoitzNtGiZg587HS8h1OkcuI1+L
AuWqTmU9c2OL7jD+m4NyJ4GO8EYLaf0g6OzfsyRQ/nh5wlvbik8Mo4O7BtHZtUlNpKVS3Srs47BW
63cNWOfPFt1crw8C7XZklY+1lWd+NuvpjRPWwbG3I9Qhq+G15QfCMQQhZL6f6lNrOnY0lZYTZk3k
T6NCHY9j5/VD37ihCSbt5Tlv7V/qX4AjRaGUgtv5Rw+moVHCMox8FCpSb0Hs003n2fYytdpTstra
T7BoIBbizk1PbBUlujJBOzSzQr+Wo+hGi6bxmDfw2ZM5hvcaZcnOfroMs5RcRReQbp8gkq3GS4dG
onWrhX66ROVt0QzKH7JV7DFRLmMfo5AzUGVWmdqaNVBPSdW1mOD5chkMXyqYXG4faspJtYbIm3iX
HfAZ2yv5bk6NHUpyIHr1a9hlSK2RVLMIfVAX1Yel7Md3kaKNOwFgIx1CBgt6EPBsIeDzdF6eRQBJ
sqcpk5LQXzI9f5cu6fwjJCzc0IoM7tWxtm4wyo2OeqFW1MeSwhsKa3qAyZG7Vlns8bEvKcCcChBT
UAVEGZrK3PlejeqFAJLkfGrNKd+mZHCfi2iRuEHbGuOQVHsv24XRuMas1Y9lomhHOZ/1K7wHk7tK
DcNrrUijvbtvaylMDO65YaF3Um89/6VyWRmlWKpDv6kc7VGWi8HLzQEy7cvn9ALtK4vJ08vGiJeX
L9fN+TjzqM2t2UWh37MfvpdqhfN7AyDTyRfjturBPM1OE107IYy7Kq+qd8s0T3uZ4vZvYcPVEMwf
spdVQspecPrAklC6m5PlH8XY6B6Y3P7QRVmLSHBnUwJ20kMHbf0eDz5gh7FT/uPlT7HxxSk5PLEc
qKfDSzn/EoNFyAIiJZ1y7N3eoexgHG0nbXY2v/hbVrcRDTwBOyZ0CIfH81HEsYvMYpTwwe0+S93U
3sVRfipqYyJ+OTsPzq3BOF5AxmVxBTqrq12LK1Sdhk46TUkK3JXH3pF8wkC6u7Bvifp7Dihbn1AA
HZGA1GFUaaurNnISKNdZz+Q0B06Pko6eFFvpjvnB5ih0TtFpEGzhtbF0XyBzYfaNdLL6MkO7LCEX
DKa9cs1GAIbZwPMXYCPnY61ERJMjWpqaUYbGSB7C2c6PTivOPvbRSKrW4y2osHhnamL117vj+aCr
cxAiDN+jKCCdEhi5d101drd1Nzv+0Jb6d0sbg6vWtgc/qII9AbONjwo8XTAA4dwhhLAqgaWFRD0n
DqWTA/vIlwei/jJUi//yGdtIC9iMgq2MWhrHXfz8WeSPBQ/DaPCXV3Iz86ZmCT2jdFQXe+g9kMbG
hLjHqODC4UU+Yv0aGoJGycaocU5RNNif7LFebhvkdHdSqkv3CI0yFWkO2108DdctHbUr5WZBYu1k
Ntp0AiMa5UclSBDtiSf5h6aMBUg0Of5pJna2eBPkxh8lQkZ4xMupb5npcMA8N3xoe00KXdSlG8UF
pSt5oDKru6gw7AMuUOOO8tWTs/1qnwGRQ8of0J54ya1yGJlHTWAFMXbjaVbd69nYBv6iaA3QZzsH
InqVSH2Egp0lz+/jbAHS68hR/COVyvS9mhrBQzRbaux22ILi7cWSV66J/FoBgS3swx286MamEamz
qEZR7qeXcb5p6tTpTUnp8ascCuXooGSCsK+UHa0GXPOr9+fzodZtR3kEE9x0woCzjae3XBPttapO
4109LcHOGuzMat3EmIcxCKwSU8kIF7KPiKvIVxa9kzd11I9/ZVaYoUFWAq+AfPL5BwRtGCYO3eFT
LzeN4MwnUe+luDy+D+zcPL78CTfOnZAtYaUIz0Lt9HwwzImNAcdyjA+MbvGkyF6OzoiEyF8ZBWEF
AEyIRqwV0jOGn5OGPUHlHjxm0UpuFRV7+lViZ62PCeXof4+y2nmpbSzylNVY+A11/RlLU7regaS/
MSm+ukkuIdaDuK3hBYMpD25CnDj8hWmS/6EPIGLyOicZrUyBVYGJqtTkkisjm+Iidm94f2EUZNLh
qGAagAPv+ZIti5MqcVqx6xW8U/m3iC+ahzuZz+bGIC8Q/upPeiXno9hzgmNQXtgnS01DNwmqFHX2
etjpf2weK17Zov3BK23NXuup4PDYZK/Hda/fR5GUfUaly/DbKtirt+0NtbqsywbfDCgEONymXX4L
ZtrxO31cvGSq8p19sDUUIAVxcz7JKqyGguoS/dOceJBDtG+6pL2Z5iI+OGNn7ZzfjbwHzQg6SMjz
03lb5z26FTSm1XN+oddgZWRltTeMeYWubwu0ahjC42ik4V8ZFNa0UKKjd7XmSQVFi07KkLBq42Dc
1HMc32Qg164QatDcWLWb26GIqi8vb/vNmdIGBeIECRD47vmGHNCpKIYUx5RkGKuj6Ibhba6Pt2XX
LW8pIXe0HbR4J+xvpOSwcvAC5JghLLjO/6vGsQZ75hRUSWre5+OonVRbqo4GYNs7K9L2fK03Tp0w
Oieto9Iv6BarSabGUskdZxt1vOLQx115MMpxz9loY39SE8f0EiQhQIO1JDvOcvIsD4zCQhYflaou
vCbt6k+10+9d0VvVAzo21J7RRxU81VX7LoGd2gx83xMpQ5LTnFTbd2oYF+XJ7Av79z4jUuqVVjyE
Le5yVSx6aiOCH7dFGqrXkEr2KFdbkydzhtwpcGX2OnwKe5MZWwsE28sgRqiibzxZDuoTUsx/ZTWR
wARPDu4P4vPqctWBaTYpPh6nCgT0uwGlblcPB3snqd3aMwYit6S1uNfyIj3fM6ZUjnJLWRp+Djuz
l5P8EPftq51/mQGXDRBUFM4AUa7WMeyXNgkSRqlAzp8Sq/+2IIrsv3zGt6YCuVDnUUNfn57X+VRS
PMuqDPGFU9wmC8qrqNY2mJq8/gLlVgM6BhZFvKJXH8x2FjXOMkxNNKfBa1bFCGK0o35nWbb2GXgU
eKTC5YfO9flc0APOGjNq8XVoZ/tqlELlJpCi/B1Mnebw8mfbGopXIPAg0b/jYJ8PtaARhEYU7gCN
VZgHMzTjo8Q75FREsr6zQltDwZoQRpBAPtgI50OlkTJYy4THApiF6rBkXX5VKVZ+gLm8l85tFeJp
JJHQ0feEJ7suFStKAmsDoMdJaYzrOJXgzpXSkTL1Pyypw9o8tD4VDqrydUE6N7bq17Grv7/+y/KY
QbgYhIPoOZ9PNxjjIE3pBhK9+gLLQZu6XqoXx6Z2xp1F3MheRSIEl8USVP4n0uazx7Yx2V2ayziI
tpUq3YaloR4qOCJeGSjKnRGrEPnHoj7C4hre2XW7JzqzdfS4VfGY4AEutNDOZxo6XQr9Esn5DJ9k
18LVwhuIlTsPgcvSodCReSLWC/8CFHbOhynx2J7jocbyAfMR185oxR4lFINujUXBaAVBn2NTJuWn
ftSHU1z0UHyTBX7xy8t6MVl+C+IlOBmgS0Kt9Py3WGpFnVD3M0+dLee3uhlnN+Ygf3l5kA0Vf2BD
yCOhGiZqDRddwdZEV77AvNxAo1NBEqFXapi9OdhLeeinEzTo+WegpaRPueQEt0ncK+9nZ6ks19Ki
rHFHPVamQzeWELqHTnYGf4DE/QdqLSkOYZPFfdoE1XAr91kNZxhi7vBhatCislpadsdBGUtMvQxl
KF75/bgBQAsyJViAPETWERTL62wkeJa+04dobCpDRU+92NMMEXH4+XsOyg79BpE9CG40OKPzVQoh
oFd2PQw+tPbyruU54hWFHeschEW+qgYyFjlRpceXl20d4Z5GpQIlaI6g+NYYTGyZ01xVYFqYTd0e
kzSDltMNsls0bXt8eShxBawmSIATclbCxZv76HyC0Dmgr3ONAjTJ8YbS1ehhWXTLQ+xJeogqoaKL
8ty3brHTHU7E+tNSciUds8hpieRcuOLnz4KNE0HPV4tlAHygz39Q9P25yBjO5U1YX6WmHV5NSzt9
e3m26w/7NCZlbcGQZuC1xE1kzUWjDiynnjXqYQkntJ2i0vbA7s07N/w6bae8h9CpELZAdgbRsFWU
MexECrXCrP2AGxrJZ+GlV8rEF+CUrmQWzs7nXMduMR59AraqkHGnW3D+OVVETvNh6Gt/KrQWFXB1
uR5CLOjdPk6noxKNiUt/3rxGAti8pX+Po+DL33Yd0J5+ASo4yA7TgKQodv4L1Fi12wHiDf7ctRbM
eO5ON5enfE8b4XLfcDHR9YAoLzB5a6yZ3UPpJahXvmPHYeFVhTr8mMxB8BnKIr62lV475IBU/Zen
d7l1GJaivqBakRGsKTw4tAMPpN/jp0P2Fb+vxGuq+uOiWHsEqI3vSC0KNhf1N6EtuFpIrbJHqVbm
0oe5aVznNYT7OZTmndrKxnQMET9pVPDGg19wvlpLOMpmNRA+kSoav4xaIF2T1hcHuZDSvefO5Yzg
rMHmZj5wNIDOrcZSUrzk56TwIwlSqG61igvSMju8vECXBw5AoLDYIHGnfL/uCMrlLMcUKXK/Dnuk
GpRO96DX+qOuhF4rBXsKvluT4lFFOZEnJc+E1XafkqZKCx6RvlQOjgciKTxl6bSHM96YFC9hIcCn
cbKI0hefLlnyyCj93kzRblo0L0n1q7bLE3dE/m/nE27MiUWGxYzHsUiuV5k1ogOWQdJX+s0kL++0
rpxPoyO/FrPLVYMgFVBakkw2xNqzWQ8Q8lNqpfTxVNbfjBByP2ulvGfIcLnBGYUSg5DcJ/mRVzc3
dH30xTodHsMiByfoVfQAUKD3p1zbIyZvfTY6mKDbeGQh3yF+/uwmS2SjTlNJLv0BKSNI/lUMCKDf
k47bGoXdDTpGBSVjrlMRiSq5kU0ZHJCRTE6tlg42g7TX1dvacFj/gOQlA3dAQJ3PxZlgBxeVU/hj
Wtv/QPlAOfazYx5TZ0i9xqqD65dP7dasnkhv3BoU/9dA16xX8rRWl8LvMc472ZYUeTn+b6++mzBH
pTBBLizsip9I8s9WaOorjIzGrPBLgEvHos0gBZiltTPKxpaj2wQbAxYCl7Gz2nIabg6NgrGgH40D
cul6kR8XPhto1m4vL714xHCIeJMKKTuglRQqVjG1yro4lxJuCSrAnWsnNgho7QuN4O9NlP2RZ8Nt
1Bcfytm5reJmp+e8NU/KX5CQeREjUrMKfSoBqw30ktS7bMEBd4Q+LDTexXazF5Aukxrq/ph28VJ6
8s1YjeQstSnBgSh90OfRKah7w7VbrfeDrE3utSVUvRJYxxVoz/B9nel7vpEbm5M7n6EBTFM/W2ty
w+S1qrqPS98qndlrJNU40QN9reSyWEqqZkIGmdbUBQqXFCCXjQFyUtQZ7UOySGC7Y5zzeGOkWu4W
qTzsbNTLFEoYjKPMiU0UAXhdPE+VvJBQdy38rJ3rW2RFJ7cKS/2uURDDd5E8VV1wBfWeG9/mpkXk
nGyYbcOzZpXaGFPYFlIQEVymhb5UH0ufwqZIb+xG1X9gTxC7fR9pD11cNDcqOdznHnCP+3LA2Zg7
SsQCBUIaR9tRBMBnoSDW81HpZSf3lc6RbpIpye50mfJ2a3TQRhN1uAMI8FpoAUsMNE/EbdRrCKyr
0wrPvWtGJBL9BsDYFU5BDmagYbeT021sV4PsW3CSoOhzU6ymRhy1jVzNfRmnu3dLVKHrRE3h+PIH
XL8YxVxYRDSThG43eIDzUfAFLPoiG3M/qDs0NZZKfQtNFc0+FGYP2PiNblJHklvWfXh4eeSNuCOU
AgXiWuPFuoaIdnmvJlpT535eIYcs84RBhQ41/kWV93Q6LyB+T7PkScPph2ZCmnI+S/4rmKGxyn3J
NH8oVfHGkLq7LnYOSdY8qN1wZY65w11vX9dzfUil5Fhr4VVTlV9envPGmlKLJpul+kgVcF3zVos6
LDquE7/vGyIgWiBul6bL63cO1F/e4eKNA+p5FWe1BMZQFi6ZX+tKTB6rGafQbPcgvhu5BR+Tt4CA
NlP1Xn1TecJtqc3BLesYTLtFkUnXElAzlEhCF6/DPUeFjU8nyHPsVO590otV7qwFk9J3lYWia1Mh
y18Xze/6MC47RtMb8US8bSCrUIYSfhfnGyW3wjHWlDT1DSedvkaT2h7xuW7cckqcm6welJtkCJU9
/ueFjjD7U6TOKPOhgUC+tgpj0eIkRQRXwweGWo6u1KeZn8PSubIys/OTJByPQT6r7xYlVw7wEOg0
47x9Glvd9CTDzrywWjS8D2trJzm46Lbxm3GVoQgrHsSiuXH+QWYJUWfQralfaiUQBymw3DQq8ILQ
nTe2ntwHQRyfVDl8a0X5m6QY7/PaVoFCTD9ffXLAeVC+I+8jn13jrJKm0PGXgZMmmZ1y07dOjadB
P+xEw41NJp5/Js089gB36flsqQBOvVFIia/XYwsK2mxugs748fJUNgIfJEax1EIZFITa+SBtkdmV
PpuJH4CwO0xRtHhOCy+qd/qdkTaOKE0cNjJ9SQ7PGmitTUBul2ROfHNaUi+MiW+tFbJ65OTLlyVM
955pFx0WtgsUKSx6SQf4h3XPoS3GNBtimG72gpWBoU3oNuWhFH8Yu9DwK2fKDtIUN4c2sx13mufo
tpnLxFvMON/ZuVtLiVKO4BAboou1OskiU5qUIE98RR6a41LmkicBqHyleISYr/ArAPFKgx2Mzvla
2hYaclEpJ7Bty/DU51hjIg4HaE8v5J3QdDmhp7oqD3rhrs6ZPB9KniN9tII89+FdSdd6MH1vR12+
3tmb4lXzvIJMSiPTtIE4DHwXts1qQkUdaE5fRLlfFah6eChbxvU7nURuPsItC1qvGNGZOqbRZIfu
OFRt7XKfqm8Fih5cbDAu36nKZoPXghZXKdXQAjugZ9+8k9u0nQgeZfXdKK3wZxpBIwbfnwfd7WK2
/XxwyFVNLwdi/xN14vjjmDcTMtf5fBxktXmbJmOjuZKitZgqZU2R+6M1LyGcKDTwryQi4Ge5a8fS
b425QSPLxCk1ULSvtQawBBUCLT9WZi1/i5GufpRmXZ4PVjeiKWY3jvw9qqVZOXZZH1zpkrHUR7Uq
88UdUgvEpqqHSGvhEx7vBJyNJJrvzbuLUCDgt+v65yzXSdKpGqzwpFq+DI1j/l4nBo7sitS8q/JI
uVNy3eb+btQbq8BYSrHT17Zgn9acMA8qBUY0ZbTznUVTJlORi+fKMZfwNKmDcGkxWrfTrb23ytYm
FhuLPhYD4kZxPlQ/YhDYYnriqzXCaeWM0R3vqde/9Bzq53TKETSA+LU213EqzShqp8n8KA20KyMf
h/sMOt3O2d+aC8kkVFqhwkRb/nwuepjySZcR4lZVfsS+LPSDIJd2GgGXlwViMc8GWX2wSJ3jKJ0Z
JI2Twm0TO/Wr2Iw8uuV7xKbNoXhFClVs3ufry68Il760miHzh1BuIYXhhRsAUnX7ae52ZnV5MTEr
8DlPpVZ6B6sos4DPmRGoY4FwCL1pq06FQ1vmspdhGRq5WYH/xcuB7TKxY0TudNFm5D21Th+ToImd
JmFEo261O4tivGfMo3Vo7FL1hCDLaUi015eQGJSyqOA6AXBZp3VpmlBidKLMN4d4vBlKLaYPG1dc
wvNeH2VjM0IqYcPzmBPG0atqlT2Nw1IUTurPcT7eZblqfktrS3p9cZTms+hNCXsziGKrS8hq8xI9
Xo1hDHW8V9uy/b0rwnznFtpYLE4UWQSPC+iSawASrwryf+gjflJmoRdVtXKNgKIyeVCplbtxiM3D
0Fj2DjRvc1T86AUwBDD/OveHCdmbcz2nfggj7VTrWu0p3ZTcm0Eqn8oQ4XFzcQz/5X25tW7Mkb4M
Xt9UG1frhqi2KqpSqd9VynAVO13g1lb8WlEyIrxCd4haJkAQLvVVFOFT6kpbdqk/LnX4ZqqCLHdL
Yyh3IqI4tqvk4WwYMdln1Zi5i0x9QnDPNzo7uTbJcy136vIfaMmkJ0wmTT/D103y5jyyb7Qu2DO/
3lhBRIbpzgLF4/G7Rnu1hToHUR0k/lLo3f2AsJc36SH+pANOwEOrN9dSnoefX17BjScSzT0Kp5SD
UBAjoT+fddzOeVLVNfoVxhDXRy4a5z6uGouncKv9Mdp282NoZOuWtGpArDuZriJJUn0TZuOdjD79
zo7aCOP05sBF4gZJdrpG++fETnWSqsSHzj568CyzYzEr8qGOtGjnnG5sXnQIhZoJmxco7ioa5HYw
q0grpz5ZRecmUZ0ei6Tfy5G2JmSJ4pROQiogg+ffF63yRg5gW/pBGsHiXpbqVMiJjdHMuNeg25yQ
6KMKDWBRPDkfyirlQKkNhopq52to2sWNHEd7JK+tXQpeARIxdyDorNVh7KcIooutJr5mBzFo8Xo6
VsUcvtGjWfKi0DSvAXnuvcy2ZiZMsEiKmBc9mvOZJUFe9ti0JwgKBKOr2Or4fhrK+tPLZ2HjXqdL
xyX7VCF11o8u5MwCXc15cFpGPL5Nw7B5KJIATZO+wCi9CzRjJ+JsTcuBvUqTC640+MHVtLDN64aw
oXCilLZvSHp7kmZ5T41wK0vnJYmgGZ/u/zJ3Js1x41ra/isVtW5Wcx4i+t4FycyUZEuWbJXL8oYh
2zLnESBB8td/D3WrO5wpXWe7V9/CFeGSlUiA4MHBOe8A/va0+lBpej3Z5VQcgmpSV3qm5ktVG5g9
dWN5m6bQtElkqkuQ4/mjECv1Nrwn/hao/7cqVa+8BywtumqoYlEGORVXEwVey/6aEmf81f4YaEUe
9jpiFUMynWNRvLKsvGwO3RomvZlUHi/rqEY1+/WSH5pWbx6D3GZ3iqCJf75bXhuFbIyelgXPHY+2
41EKU4HaXkoEYjTjc18DxbSwT/r1cAiIZhNqZu8jTbd9iR/OJMrK1DmaLD/MZapFlPUmDE3cJaxN
jBJ+Pp/XHhD4b7DnG9r+BY+mXlXjDp2XHYxMe+jTOYlzZd5qWpFE/4eB2PYMsRnMvChnB1Y3LR5i
NK3nplG7CH2HxUUWGslZOsirzwgtYkpvtKlfaLDYqKwgpoCy+GL31P+wCd/bWurvfj6hVxIHBKco
t+JSuImvbyHzx4c0OBPq+n5+oAmIVAQsiSTfe9h2iR3PdN6pxcV6OwGXsoaqgszBZVxzzlCHXgQv
7j5UPra2zsaDPb2b4szgyVTwfiGc2b7Lp0LAfMmTkEzRi/GgT361TL+NB7x+K61u3KuTkIz/9oDM
VVMcJs+r94GuxtC3ZXpm/794gCSQJCVoqW6QcUqnx0truyjpcuHOD0agvvbaOMW6MSRnblfPrL6j
zG8bZdNO2BTuAAVtbaYfHiDNAErIeZ8fNGoJXbjkAqiGhsRdlQnrvZ8H5Y2riiQ27UE7eIUx5mE9
mPW1ZyItmAqBl0lgTPh9iVSEVY/S62CpGTcEb8HfTdPiIc+cKOvHVYs8q19utSV3P/58E754fbc5
4JhDf4b7Gk2p4znUqEkOpmSlbIxDRNz3jU2W7LtVHs4ktPHPRzNfdN4M6Mm8UPTDPTrGpzwWO7fL
ApA7aiymia5DuvTFzk8okV7p1E6SK+FtYNtqmCETJHP/bViX9CZoVYtazebc7CeGfwVRu/mWuZZ2
aBdzrkOROu01tk3TTVba6W4ck/y6XZUH2HTEcxLBwKixVvtSysI/NJM+XNTKti77RHsER32OQ/9y
7zFF5BzgUEKxIsofr2hu6I0BYAEBp7ZybpZSFGFpd/mZ9+gVJwHU1cg7No8F1vO03OMWVmpUxZgd
EjMPwnE193pnvs96CdQ9+ChG8w2stlvU96rQru09t+LLwMYpO2mGKGuW27mZ7pOJzobSlR4Oatj3
1WiFCxI9rTWfKX28XJOtIrWxUUgwwQOevCkwvgPNptO4t5tpmcKmtWvMYMdRO7O/XkYzxtkuAOCB
YXWepixpiUwGogU+Tsyr9SH3iuZLS9m/plFf1e9XqrhnBnxtYhuRg84mIC3+HD/sUnjzMHI07JNg
0i6DgnuXNWfVryZ8wNk2qMPGodtaxydbyglyf9o86iE1DOoS67A83tT1/i9zAShCgr5VA0554K7V
yrWrmUshl+w61XsVdnWZn7k+vQw4JFnAfLdrIxn3KQEx8812KhVcENl3fez2WTj57VMDOuXMdF7Z
C1s2B24OYTPKlSc3DmmlssWZzd03abq8UX3FFdzyuHtMjvqzX9xz7/3r43HWbLBAgNknJ1tuO7Lu
ybL2NXyez2pEXBOnyiWUiG3uVGs4ZyL3K1tvo96BE+Xchnd+8k6tZSMNtLzcvW9K802SOcWOmtG8
/3nEfvVxkQoB34Suhlz48QaHsB8gWbbNCv2kfQYg5UJYy4wukHuORP/aAnIWETg3ABpYpeOhrMVH
btBaIbVQ/b1a1956N830O9a3zlB0Z7bhy9XbJAOR/qGzThA9FbSSudO2VpJb+8Fc3DAbBh6U0qwz
Kd7L1dvacLRUKYZy2D0fhz9kCC1umzPDmHu/D76sbmlEuMgH+wGqyZk63mvzAf1gkx1zKQS8frx4
sp8qIoJp7odAq8CvO2Ncp1Xyy4GI+YBJJTHmMXG8HY+yWKmu0tQyaUMXRZiXo/GnJozx/lf3HBgg
WnJA1iiGwvw8HiVAdjJrE2Xu8cZJ9ujPYFzYOfoHYTrJmaFeWTbOzo1WC/7AME45vKuNAHLrzyZ5
d38pJtt5M9beOfG/Vwfh4YC9x/6HvsbxfOY+0ZElZhC3ahaq/bhT5ko712V6WZLbsg52NKnHBqs4
rao2U4Wua10b+Mc2w/2QSTApBHuZ3eEtNxW3RqKECEu9K2GmJU2nhx0c6vSyXcWKuNSK1OdudR3c
Gn/+OF9OnyzoGRsIxWmjBRxPX09rqeBk6Xs7dcunCsQl/X+9P9Mpfhk9KJvrVLI3witt/5OiSFAv
taicRmeR6a/5/oK0fFq9nbIel8K6Gs682a8OB4GTzjR6VvBxTiZVYP4NbkXf88Ksl01nm/vcRY8p
neosnPEvPBOHXyziRo0hAdha75vAyBZpfogkU5Lbg93Yzt6eXFyN8BDc6av9y/AmRgEjyqnM1Qx+
4UkUwZ4W0bkRL1qx5N/sSXrRIBYbmQD5VdOc+szd87U5UaTgKuBaW9nlJODPXV6IftCd/dzZVYTy
fLdLA6s6E+lfPKltz3FGcsum2fAC2t5DUMw7zbb3QeamhzmgC2BPq7oUnQdm1M7OSW++EJx/ptri
Csy7+KwlcbIT85G2zYhG6r7oEzqJ3TrJBM8QUQ2QF23gALbddRmlaRNNd7FWphP2Q6o+FjTFvahA
pVNE1mSaY+RnShq7qjWwl3X0vpUY6Uqw0pXq8PP7+Vu6he6jyyytAy4uQMzhadCcP9nQY0EmVRi9
vR/Sav6rAXSxWxrNja0OhhlaSf7bGdjAmUFfxqznUVEWpgKycUhPDpRx9lfdS7mfKHcePpfBou0C
ND7e+JWP41mPZURYuq2KnbTTGtbA9fcUAtsbuy2SL5Pljhc/X4VXtiSFDfBoUKU3AeeT1yxFz2Gy
C6j5QZPZNwvKQaFeLeJXj1FmjUgo2ibUVTdrlOOXmXKZxFJGooIh7eWtrTqXKpZn/vrrBcSC88DY
1Ldf2OYNlpkXaNjb+wXjjciZUL0ebeecyfdr+wbdBECKXO3hLJ2smNnopWcp39pj5tAmUe1Xc2wE
8JfCAfP0C65E9iUVvV9u/W6lb3hfcFU2C8JTSvlceotRWeRvGo3EEDACRF0ZDGeW8JXJ+SY9bCI8
0ZDAe/ygVGOPej/q5t7e1LwDg3F2CKwZGMFznoc5QREfQVd+/Pku3MLsybuI3gE7BFQSGfWp2J+7
VDYamwsJgzGn4bjM1X2hZm9ndItPSSsZ8YNN9LvEX77/fODtYb0ceGuWQMrYlDiP59sbHlrlxB6y
4lHs5FSPNyV69JfL6Bpn3rSX1TMKQKgBbDcYYg56FcdjlcOYd+O4GPsm1+FXD1lXRaiuCWY9d1oZ
J5TcvmZYSMfAtf0dTepx5xZeYUc4issdMnLDFdiNNS6WbtgvhNyrKs2wevEk6r4aDbNgbPM3PS9I
mC1mHY250YkzRelX4gU9VwC6xAya96dEsABBLp1HY+wDZ3AvtLksooSeSfzzx/LqKGiGmIywkUhO
lkrUtk4BRRp7zR3eDSLxbmVSGGc23fYhJ8+e03GL/IzAMXBy9reCWuasj8Y+11YCbj59CbraRGFs
ulwE1/T/w5RIBz0aghQCTkHhTW5lGJp3xl7iexLq0vIuyxU/qp+P8uwKdzopquscxoRBSvknk2qw
Ahqw6db3euM0TgRneXjAR4yKIIUQ/4tW1tnHNjOLPJotpNsoJc5K7KuJGmWYFqMOWdE3xPfempMu
HFD5fLI8sT6qZJjKcMYS095BhcDHVhtsp4oGINb5Ae0+zq0Kg+cOfe3AfXTqLghi21qQMuM/0GFb
y5hy8u8EE+u8sJvPtUr8bwFNvSeD6+/9ZPvqz1lqmIY7i2U/4NRQziG8a+cvOxVQB6C/SCPU4dEB
bDV90GuVnepzVKNs+94vJ92PcDChMwLjsv1Q5ap8SId+TiPLrs0pmvR2HSKj8+dmI8tUMuSLL87u
P/zW8zJfNJitJlXhhm4KPjjUW7/5cubRvNhuwEiJrdSbOGfhOx+//oFfdSu4J33PrczbmXPVhXhv
d/hBzeeEml4yIbhEUiYFsb+JC+O2cTyW7oxDKdZ+3be9PTWR0mx15baWcGLN79F/n4di0hAHzIox
rsbU/YjXSPfFbFX9ZsybZIyWSlEgtcum/frLq7ApOtF7QdeIjXqyP+e574oWyhJQzd6MAmiKMb1D
IzS7/lzt/WVs55jefD82z/otwB8vArEvDQYnW/dDYqgd4rj2XtN9BVxwOrfgL49Nhtru7hxiGxb5
JAMedalJv3UWlDYTrpxGn3R3xmpjvWvbqXY7lQ6uO+liIVr18+V8GSgpSui0rOlFUoY7hTI40qmy
xJ6X/aKC9apsk++Bo/QzScHLhUQWgRI/im1wF8E0HC+kiyXQ5JsVg1AjJT+VI0KgrS+o+TnnSJIv
J7QlyBu93QZx8iKHGykcKKPoln3eTkOUjnbwLlNZ9e1Xlw0eMzcjxDKpY3OPPp6RkU9Lay3NvB8m
+xrVArcMA0EU+OWng3vjxmfeEAU09U+GKZZRmzpDV3sdiCANHZAsjb6c00p7eY7hOYM2PpAo0l+O
5ePJ+KsUWLK1ClHfsbiui6y+HeqgujISx9r3rW+dwdy/cofZGrj0NzY8PFTWk92+5r21Ok6q9spG
rN2Zsjf1MNWhYc0fNfgsod/0dtQjxxM6q/chrYu7wpVvx+FXhewdsCDWBseytoyEiu3xxAc5rdwj
TQmZrFAXqkN6twG4/ssPkVFgQNF6YsbGKVa+NMFJpJaSe3B3wGQHT8RVWp9TOHrxjqFLQCJCa5Xq
PQyckzVtvbnCU3FCLCpR03VRoQZKzHAOcs6rX03hMCeiQcB5/8yCOR1KzrJL16mq9730RDRkTX4r
5lydecUQK2P5j1MRYhMAFkTQoXLxwh0/nm5t5DAbgdgnrSqDiz6QXHZr21jLnZUs82fb6eEb6G1q
taErA/fjlPuFTvBULmj9XiRJnLVzZcSTUxdmiDi2Zoe5tPo8NAxlZLs56Bxzx2VhtneZM/f3c7C2
WaSSfC7gNCCvcoG9KDXuvg7mfp9WAlkJB63yXVMli3Wxqqwro1nQngnJElFOwlekSKM8oVB+09U1
ZknLWnlFVDtm+qlfJl+LOn/K/DhoOv8tsNXUvnDTHvS5N7RB2JXKvNfHsU9D1DQ1bi1JkU67CUGn
cpekdX7nwjqo6dCmvoyezR/iZNRTPbTM2bdCFISGp24wkiq2jMXtwjIx60+9O1T3UHuqu8lP3W99
MmofALHqJaqInfHB6w3jr9EaffibXWPVEV5/fRP2onVceASmurYrw4Rg4MzBu4a3MAmD0iucaFnY
dXuBRTt65562tm9rpMSAYawt3Lcp18aUJr1P/abv/CC/wS+11tEk9KYPHHWmEWKNof/ZT36VR2Vn
TSXiNWtdh2vu1EmYWwjmHHq3y2oYn2ZSxMAHjPe2GnJrpypTdBd1NowfLSezHsFOSGR2NpJIPrjT
jatpWRX6KSftn0neiTd5tprrrrcDlW0k0tY6SCbbRL5eunHhz7Uf2k5qfw+GxHWQyXIWoKh2lloY
CS7Gu0mRloVlrvSP2DXZw557Sxrs2CnDXdVqU4vthoHDmrGakjKqmwUy9JZCuxA9gIUQ6VctITNc
l4dSlD2L5muc7dmoLRjudYLyzRR0nPt5Tve5ap2si7DZbumApOuXKe2XjIqXz81OraV4Sxl1tfad
mKz7aQqqkduanknyg1QFkWvOposD35h9b6zWfms6Kr8FYIAKi1b5+W3FnfW9n/YVl8fAa6ZY9j6t
Pb0wuq/DqjA4G72KIDhqImkjzlmF58BoTVdtVjpfSrBDdMDpEDCfOljtXVqky/duKJ0PpppcD88F
06BVLd1FxcqjHBDhpkxrAm+sjHSm9cf1AjCeqKNEpvrt5GpoTLjgeiKzzqhqzipL5rD2/Rl8XJF3
383WST4j1dU/ND4k5FBQO7kTtMWsyAwoOEH7MYZr4b7zpvRtn3fJvep67TtlFVFG/TSKJkKT2XtS
0IseimI0jcMQVPayNyerrt9Uri1lqPJi+AqH0WmwsMz8bG+OWZmHgz8VNw04/CLy7MV/7Pp+esqp
w96xOgmkIrbOHOkoIz+1QTZ6EQoRWhMqfHUfcaUY75dF6d2hRUqd/+sFk4yt2rDaaETjPQnXrizu
aTIQonW64EbYoIrxRQRURHcLDrZOPC4J+6KsnOQTv5aD/hyVG5apKrIod3pvBzzY5fbuaN57qS2o
STpF6YeWIeRtZXUI9+G567EZRbbZOuQBz0A0XtaFFqD1N4Eyk/4ywahg2vMiBe/c1PbxD5wXEDS2
0Q5pKFwT6EGOKKYXUkBX99ya1iHkEaqCq5ZhvfFbd3lv1YUeqcKCu6/0xb7q18Bg0xqZr66EqTrI
7xRKZITqclqHTFBhI+m54o3muPld4sq5icumcrBamnT7Q5Il9Z2b9cLlEbYGLn+uNC4cWoO3beDC
D/Rop3ITQ3eq3wkbFxItkA0w2TF/u6KQfN/bprHuXa9z+qsGI8o+EvmECPcigjWI8qnM3m7GTuwN
m0rqvu1qb9qvs2ybwzQWXUPJu/Gbi7IbJsBleQ0yfG7Fp4pen4gysAcHP0lt4mzXUH2uhXLe+uOA
akNl9saNDhbSjVRdjNdGLxD8q7FEPWByS/Bs8NrMr3BLTyUWRJkyDo47ESp7+GT3Q1lUXzNTU+nB
yf053cupaPJDhfIcJROuwNYhd1TAdbbLiEhFmnefGWCmuZFxk4GhHhgf8MYpwa0MGpeGAT2yBny7
tpQRTg3mX2uNk/BhGCdPv8D62cxCh6dY8mBymHhzUM9OaI2J34YwoOWn2s91dEYKHQpd49nrJ8zr
8T9ca2ne+WZZXVojsKAwV307h5aFSMeu8NJcXCTEYD0209HTQmiP5HF4A7hhYPTD9cBL5115Xqfp
uAfYVRWaRVM9Vfk4oLKHxNcDuJjhTYuacwIi0xhodnQeV/Zl7ZbbJFi1CaOopiZ0D4kzh15RoK5Q
aHbDY0at/rKaEydsKRwcxt7TozUlfRwzcTspzdH3K9e+IjSxAhQkSd3EEiDXgiNgurnXAh0Zb+18
TosQTGj6IBytHiNnmKDJ0LgurvTR6b61FOKp9TijU4SFrXMZ58qsdXFVNEWPZ9jSG2HauW0eL4un
vR1rZH8pvTrZg2VL93pdepUfiJTWHHeayTGWGQULNdm1G8mhN8rLpC/mW2csxEPdJlUbWa2XLwRT
dLVDqhhdEq+gucqwVcqZYl6YKtil9SQfV5qUBwTnF/9KZXl50Q+cHXHhcZ99LJ3SXXd5qVLjMmu0
7LOnT3YXW5ljFrE0UowJ59rYssZ2L/IOhqZtlb0RNUtXv2UtC0o2eSvaKF+1tItM6es3awUp/Yu9
zG0XjaV077vBsZ6ywIUH74pK6btK+rhFNEx2DAuDUzrU/YHwIFtXvCuHoX+SPSfdAZFRcJ2WSBbq
QIRd8ZSq0edY0uneNIm+/MUdoX6aVsMkKeiHxb4vJ019lcO3rNobRb1+w6Ldf5irtSGP6+gRzYkE
w2UCNvJDbfLcPua5OYAksIy960dffpVjNf3VonhfhT3M/o/57E3fKGWQ1HWu0alwMQVJnY16aPVh
y0rusnHRssNUZUjDBvjiTSG8H1hbgyNHFaGTM2fROq8w8fQgn+6HwfT+6nxHfir9XIw3qIA0X9EH
KN3IF4Y3hHWiDTfeLPLvjmzMT6Zld1xd7ST5TmDjbBamTYUWf+U6Dfmc5v1oN8afpV57H6Z+0YHL
1RpeDeCDqj6eCXNazNtYBZckT+68K1tjvnRXthNY+233lJCJkArK4JX7qfTu8NUrq3DOugyONQp3
d3pbWWmsNNk8dEnpPJWwdkmdiyn4U3PMzELow6mfRBJo75phaa6RGZ13+WSUy64xhnqzNcnHx7pu
+69LLyFu1knSrfcK3ipbIp+zD60KSNW9tDQ8rEyhE4dTgtwocygXZAOatvyTBSunqwlZo49Zq+UV
tKdW6264shlaPOm0MWKPeN+FVLc5kIoyd7xDZxh0N5BeSR1uWdLMqWmIuninK3dp/xQ5QSMSg2Wv
cTnrAKKJBPIum/uhi5rAW2RYs1VvmmHQ75ZKc/Gc0RXhjdSrWcKOfgnX1Az35NAfi2AJywDVzpBW
vZNemAGGjxhBzkMeAvvoxl0p/fQjVtLBt5ZONNhab87WUIKQ/VD2Lv5Y0tW1zzXeRCsJdJW9Vyan
aJjnFK3nwU7W0MzA0oVzm7ZtqCU8Tl7HJm2uHGnMGQ4yk3VTI5xtHoQ75t9n2YwU4cwyiYNirj2I
oPN24ygsQ0b4x3RjNKC1q10pnOlydFv87L7wqskm/i3a/BFv72W6CCgILLuaghFGqbrbA1vBfZhj
JjA1hz6HO3Z7N1nz5qKH9fPWHKRc4tIqaCqtVVDuk9xsBSqQlvN9818nF1WN71y2Yzt/A47tdVe1
baVDKDQvoYprpnVUQkb6ZFktb1IpPQ6Sdhhn8c7Ezbu+SIexCqJBOXkZG/M6f2wsOT4mAJXTqByn
TESmkt1jHuRDGoFj9r42xYoh8tg0q4vUL88vyjG4d0Jbk8NfUqeFDqCy9h+rdkQrE8Y5pem6dtK3
eDL02k6XrlHsLNFlWD5yMlvhDHkkjSu30NNYW9OJ5VnzTVwzLdf6MJk1vCYs94ocxyLUfg4ufgiE
GHekN5MWraVukJZp1O0kPPdPzUNdKjKXeh3izlbmI7g0Zd17HYW+1EFVLkKqF/MyhCuCLKTmn9qR
nlvVB19TnLxUnV16rIlPORwFarQp4ZwtYNApsEdOOvX6RS8qy3yoMB0abzQhOj9Ckay5zpa0by+D
csluarIKNxzLxm5C7qryAR0veTsYXuqE89o6RRRopK4RcQAK7OqYYxI1rkQtqTIBp4R+vxQk+UVV
fkBcrbLCcWoCzHXFKFToItfe0NcMhDpINod/yAMccyI/zSj1mI0VLG/Io3Bk8TrDv6z6Dh3tpkGZ
OaoKb/hQGeX4vSmJn7Eql/69out8V48lV4Qi5Q75pkhERaSBqYTVX9fK7K3WacMc+svQTfjM1iXa
+vnM+zlnqh1C5LzsR+QlRBaXrtPdzjNeRRcaScOhLEEl7NpJTz4vJc8lHkgEy8iXvX7XjT0ppqX0
tthN46QN29J44x0VtDaIZTlKEfpr0Fth0VgsnLTMtCP71NuRjGdm21E8BloDoNYx3pQ5YeoqmwbZ
kq+k3V+epsv8soQM+ODrKJfE65oOa1wHTTKBH1iQNCXfkgc50lZBfjzBpFcu3vxUo39yJSaHG+60
4r0XwjdFzUvv+johuPn1FCKXkV4LeOC3fta5d6bmE+CNPq313eL3iRlOLrk2/Zmi9Cim5FnAWGPZ
RUHmB11orkr/6k8DSopmN8tvfUEv+wLWabJv5zVIYrcRzddRWIMe/4eVTW2HDaHal9utuS1NUs1e
m/VzBjRbaf+4HgRlBjQU4s8UhVBBOK4HUc6ya0GljnJdRfdm4txxi69zMnHn1x6glAHgPocaf1FW
Q7lL9zc6HLQgajgnFdhqxMRR6g7Fu6YoI6MutNgD8BZRzfpl7h1kAiqFxEWKokTXkwqeuQpnTRy5
7G1caMKcvOmwor39y9XIbRS4HDAw6FifGi9VRd2o0e7pNHTauuMwX8PVaH9ZtWubC382x3Sq8adA
pbT2lGfIZqFhMruhw5V6n0uMG1eh/a25/J9HhDfxz//i71/bbhmw3JUnf/3nu+lpkOPw9Nv1Yyd+
24/Nt0eZt81/bR/yP790/BH/vM6/Yr3Xfpen/+rolxjp728SP8rHo7/sMN+Vy934NCzvn6D9yOcB
0qd2+5f/2x/+9vT8KfdL9/SP379CcJTbp6V8+d///tHlt3/8vqlK/uePH//3z24ea37tMDw1j98e
T3/h6VHIf/yuucYf8Obwb6OPB7QOfMTvv6mn//4R6QMl4017n6bihohuWpLsf/xumH9Ab7ehOSHa
BVpvq42Ldnz+kfEHsugWOjZgETwL1sDv//3Vbv/1uv7r8bASf//9t2asb9u8keIfv5++YLQBgPPQ
e9g6AgARt5//ANNb0GJvOq8vYqvQikjYvYsu/yQunFl68Q+r8spQL7g021iwnIDKPnN39JOxjBah
lBkVybh3Au26IqSHSWK7cSCWz2a5JRJlle023CkGdd1txaEbNyl3EX+Zp60+WETY1RzUuHKMcXZu
rWJBU0sbD6pu9/XUFjGWKwE3Bm6CjV+KEF11JIkrbhFu1tVU3Nr1uqmkdffzqZ2GRmbGy0zzBlTY
5vxxgo/ymtQNyoThV82o9hKticiYRbsznaEPLbB8YTUGbriOtbP/+cin/bZ/jcytc9tiNIq3n//w
/JCMAkUEPQ29sSbdQdDjHNPtc+7Nrz06gN4ID6JQ7NIHP8HZ5JNL23cIoHGkU/ENrpJzPTh6tyvH
bIz1APQdTDFriM3CTyqUmdPkK4iP9GFBLqdXxeJFRqm5H6hSX3lLaR4oznOlcqrW+p4pP7+j8i+b
0KC6PMb51KZUE8axeDP7RvG5GGYvBtNKJkEJ23qjyYXCkB2QgD2v5S+Fsn8blo5C2f8y4P1/GMo2
/Zt/H8r2hLKv2W/by9w8ifwopm2/+XdMA5/3B1goTknkU5Fl3JgPf8c0GFN/wC2k5YpELsymTaj2
75imeX9sOG/6whCC6OmDP/qfoKaZ3h/03w2PLjz0X9B//q9EtWftkR9yFTrPMPZAaEIK2jQWT5t+
spgNmRdquQbInez7rhRvpCrGd/7kN2E50KIbZ6l2hiF9KmDWejU2bbMz9bKK1eD3SON1c2xVIgl1
O9OBMW06qWtVX/Wujkhslo/3ee1qcdGsH4d5hJ6TPypuw/dJOWLM6tBm1zRqID88jFci6DMm/Gha
UF+5r8LfRMcBMaOTjqnq06DtvGa+BouCCmYw6Z87wBBqWLXD8xfVPQVRM89uMTdZrjrKEGe+wjPf
9egr8A1sevyb9xwU4FO9cjd3g8KiKX69ZtP+ExeR5rbBB729mEpt1/jDvDfmRM/i1KblhscqrZTJ
T+RfOmnOXaGatgupV9uK4lOwXtQluG6EKL3m08i15ytJTf2usMrxSlnCoyCvO8XlbFGs1rIVsRJH
2G+pV3Edr9pAmCHJ+SzolVVFaJhV4ISG1AovAnL7r9hwlOX8eE6eij+CMqAWAd2U9HejnZ4KTQ84
fi7UTufrGlmT99Q2+jVEdVYbw9YW/XeDfpEbTvhL7Un6bCD1KrGvZsd4l5l9EBpqBVeyokHy4OkA
Fs99u60Xe/xUeJ+esz06w2ATT+IzxZciqBRtwgKho8eGimBFzwHVEqdf7AerVM6yKwcrfcfNZ76q
AOf1kW1qc+iKbm4jzferNuxVmZzBGpwcT6waRxKJzEb04e5wqqUvchEAexTqesiLz7IERTH5c3lm
Tz6L6h3PHpYK8BlIurAKoQIeH4LYqaSDo/Xrtd6AKBsGJdl+dPx0J6PS08srgLnrk0Fdf5etujuF
daUN+7qT9X1dtWkeua2sgI6JiZqzjgFmjEtZGSY1jF1LrtO9tNCEDVGzQWdIFPnW3QXQmTX+HeWc
gZ6VEzwueCSnhIatICiM3P5gI87w2auHz7kzrekuy+tShgmXYFs2Q6yq3CkpV8nCjCERM3Dp9t/Y
eGit2WZ1Tlvolf1L2CD0uiaqBwZgiOM1orVotkU269fW2MpPZrnYPpy4xqEQZFioLrY5jX534vZT
dG7kraP3gf5PXUbCw8Y9VvdNZCHN9e1MRNs25vGjA0/L7gB0Bc0efsrx1xICT0m6U8t1000i0pLV
vC4Xt44T0xova6VjTqspdbm2k/q4ri16ooXjXSxVWX86801evkLPgCVUXWBWbfjz428C3CstGjoi
19rc9rFMKieN7dXiIRXCHklSLXdP/QPkpdHqJKy+O1CeFCxgOTstqZDLu7Rhn93459/sBB9Ejxwm
MoLoG0gGbNVLXmgl00om051XNo+dyTL5DqUxHUQRlTvz8uejPbvG/fhEGA61BsbjZeIzTmHO2ohf
KqJN011t9p84BehlDNdZMSyRgRFnXPRkgVk5ftNHu7uw9E8QBX1KgqGDi304DyIIa81Pz73iJ9uE
L4WFABLiBDeAkafgS212KMgqV78Ts9U/2HOV7WtqNhdn5r7ttuO5w+cEvoOVDrCXF9k0gk9OCfrD
uFt0QUlcVNpO9HX2Zk101ELRmgj12vrceUkZiiDIPxe1OueF+Mr686BRXcTdwoFldIoAXoNqQbJ9
5OY7B/PBE00HTksXO0QYzOvM82+mwLv2hVtceIlphk4wJdeeX97UUL9CqPReH+rWtALrBgF8Zn1O
31aKPoDgoauBy6TEcqqDuRbCGc0qqe6CBtWqUiZ+RJeUqrEt8pBml4V6kFfuukw670tjTKP/x9l5
7DaORWn4iQgwhy2VZdmUXGVX2BAVmXPm089Hz2JKlCCiB2igI/qKN57wB7iM2qkijtos/JLbleKX
sBcA5fHu8X+5Pq2ql/Y9Ne74gtYycoGeGNtKX0lrc42iWEimoOXhk5ao/UpTXHG3MPrdefhn9FlZ
SpXTRpFDMb70qJ/aSk4noxeVkAZWWry5RTfYQZpLdoBI6sYVumIVKOnWDK0lt+a5RTx4ZJqJgBTR
fuZYkIJeTwO9WbVPe8G/GHkJboBgfZ33ab13GyW7pGGarT0fGAYOAOkqbb5lWv2tSuGvlXr91lWj
cUYITHnW6ZZtQWkuGVTexKvTz4MUi4sbtsHIHs7CkkagPecaYXBRvMZf965RXjplpLige09S2PH2
lNTIoZFZT/Tgta3k5UulsFlq/jFDyCNReAFlCWButlRmkIa+knXBRVTdl2LQxFfVG7IN2iLuoarp
4WeN67+Aqs7PjzfJzbXNt091Ff5PkMXUj7n5JzOX+cdeMroMXGjVVmnYHj7qBFT2DR/OpxcvXF4f
AhpXl9c0IOxOwhCIl1h1Xe+FgdpirZZheAEKhyiOG3aHQqcP7xWJfgjqggZaVcqbpIFmC+aiXpUj
Wj6dmI6AjQrh2Ivdd3Rumy02FCmlhC4FguIVQJMydd3l7vC98mn5Uxl6R0BJQu1W8f4bJ/Z/F4vE
jfRRhtN2E8gFgTSWQRNc5AaBOiFSxjUy1V9DKRVsFHaX7NOmGbmZMWRUeV4B0sFdup4xsxfB4o1x
eCl847NLH4q6BNgjcfR/ZqF1yhA1WrpBpwN5PSRHdbIyI3+DiDPXVNVoQ8Q+belLqNExiV35qwg/
5tChC1U0VQT4zqi3ZZS9WuaLpWUvQRfUp6xudhNTYwOKEsjg9r9uVNJ0UhVRpIrFOzs7IalntL6Q
cYdIVW+u1Mx4l+X2MtawxkaXosvj0e5cWeidIEs6KSZYEjHG9aSjpg4AHdWWSyqMEwOlC0GSCZon
I+rSj+VveutnCqrbUQCLEMZyCeHEF8xqJVZgeGiuizT7tH3rDdqb6WrxD6abBtzjX/nxK2brBI0D
qYWJYAT4e4oW/zm95ANJEXRjeJHJApB1kMa3uu38Aw7vTbFKc2WElRvTn7MbMybi77sg2iCYXSRr
CambT2BCmhfJiuNfYP0Q9ekm+kxEm1hdy1WqPEOMKU6eDgiCRpC8EMt+OEzPfj0QfErHgNct6s6z
JTVMNyMFSb0L/P3Rdguz2MQ0bfYpHsgrqO3KmgxDXiVNIK89fBTcoVOehmoYvuo0dvdDJ6t2k0V7
CDiFLTehvxal2l/lYr/WfQCIshl1R1BSiHYK9aqqpHEVcJ9aPZhftYTvnbWauiIj/+OlnXDUyldT
T6NPrmbla1WN+jXiJp+8NK2fh5JmoRL1+b4rkMEpUj1eDbUlH+Q4rHdmQ2L0eGXnGSnJNweP0gnF
IVhcc/1YcFiiZ/SjcB5yr7GBZVIp1sZgQT/o41mZrwB5FlV96vQTuv16/1heJQH7SLxLZRTDWtVy
4yCnWUyjHnJw2UCCyqOi3lSCNH4KKWGtqiJoHBp5n303HZ9luKnH2KLPJqn5D9lI3prIMta8s5/1
of/mdom/Gb1kQzO92xVy7aKqRM1JbVmSokyKhRTkzqRxbU0pPLzSydrt+mtMsRlo5kjCWakiwR5L
OT5box/+erw0d8IF7iG01mhDkGEgLHI9jAs+i2tKT85BwMFyW4Oo1utJ2pXUUavaCUEXbDuUINZm
Ij5rpZYsvD9zKjwP0CR5ARmDej7Pwo1dSk1xvx+05Fy0xucgRyHzRXAH2/gZqv4GvP0Gm80nadxY
3bAth/6kFNau65vn3P+LJh6QcGuhgPLxzdcbiV+EOhRdQyIpCOPXczIWsSvAk0vOgOiUveJSFJOG
QN6OIWDdLkoT8J+B+LktioRLp0p3aa2PK9FtszVSGgOSg7A7u2wMfwNFcI9DIiS252nNJpe8kIAr
WqJt3e6V6TEhe5FxUaT0Ors5DaNTgc+pybmFTb4ZOuzKEJZbekZu31HWR+R2YwAqzXOhmlj0xXrQ
lIQGe1vtogYwSiwp1dodGnPhxphmeLYCnOEp60RpAG3b2a70EbIWJ7zUeQwSby0DrbY9HB7swJBp
SCni0orf+bT/G49a+uyBlNUwLFs9iM6Yux5AQ3IHKPVTBQXDV6VNrvjPqQl1WMlXQqJD6d4XLe5e
MDXNtjh6S3pK09ddfz31/ekVoco/KQzI1/sPLRRYINg6nvPI9QFcUuxSAW50WevvZT0iRgzMGjSz
q61CoV/M8+4Njy4FNKWpiEg6fD08sM80LrQ+PAeqOgLsKctP7oCBjqF0R18IxcAWZOW5U4VGtlWp
sfbKgLtNKnintK2i0RaCdDgOUSntkcu3ADHKPSYUg/ds1WFwqqUlfZ7bdMOgj4ti8ASApxI8W7ws
111FobZ3rsYBYEpsJiu9hTiQqrq48uJ03FaG4GRmtlQEvXN5UrugcoMaxlQ8mAsjGnHasT9c/0xd
EQ/RJHhtTXV8a1v5t2h645daAlkCYgSGsIVeJvWtZPX4/r7duJMaFjsFXR/kYudRh1z0NIDb0T9b
VfWa5qV8LitkJrs0TT8/HmlOkOWeZqhJ34CvJcWcC1Ig5tQVeZMxVJ/tgdZ2lLAj5blBteTJSKqX
PLX0F79tAPfSuAGr68E5WNFHeGlgzSx89501B6RC9ExQQe41x3TInaGPDaDyszJatLTrqHox9Ui7
YOvzNSirfamnyScxicPvj2fh9qYliJnIsQR62tSAvj4bqMgXhQE4FqEkTcNySdFWltxa68ej3F5/
rOZUXqAshmruR73q30i4AggZKal/pg/bToqBQGz9KEd5Sf1UScOCLNidPcQTDOcXA16u2jkeAfxB
1NVpFp6Fwvocp2W0HUbKqhQSusPj77pN/kiTkZ0ivqezTaB2PXulXHQwVOIQULr0O6sHBTynXL57
ZvwrBnP0e/KD3Twe8t7HMSgWEBPzEgz99ZBZAY+hC4XgLIWKcNKV6t2zdGEf6+KfxwPdWTMK/fRZ
Jcr9yMzPdga0u3aseJudIpDbLcal+h7Y758GIsjTIML4eTzcnWxpqpmzNwhRmNG51LGUxy61Jlly
Rj81njVZKremH4wvNL0oeGjBujBD5HEiYzzRvDOPBS2sr4gOIBhbGIfSd+V96WmTS1CJkU9T1/2u
yfu/it9Hr2GBCEYyRsGCps2d9eeqmjYZIQQwitliyH6BdbqaKU5ZGnDX2jy8CPC1aoNgMy0FNL8Q
/vr/TJRBcYZWGEUhc+7eMkCGS+umkB0tSneD6B3r6jNoS0WQ/xBQ7Scsezy4CKAmK7GFxAbBxDay
o+ruKsCWWBe8maNgccfoK9WV9mHXLNwpt7PCZUJFBPl0jiEintdbNHFNRQl5Ps9yJp6bxnqtOlF5
KWTzpIpl8tql/1VYg6t8ylM5DlNyQU11Fl7leTUKReF6ZwppoZ1ZSKfEsdTsHm/RuefZfJh52SEl
4u8y3fDOerEFM72OYFi3mgWHypS+6vH4dTTrHSZop1LtfyKWudTFWfwBs5nVhsBTgtbyzuyOrdAp
4PICSwQJHW+bXN62VvQsxNbXxD26ugf+e2wWNt/tpUBYwm6HNM/ddYPh6dwiUltIbGdYL53dhYw1
NH8lT83WSfXl8XR/FBuvw0ZmnBIPlTyaNjd9PSBWYRDgOHhWivBVlAjC4lzz7CGdxDxkJdsiRFP+
JXPxnqZi9DdJLMynWtXTvVpxFUeS79uEOdapQrTgb1jnemxjXglvKDeLP3nlUmNvxuKd+kIHs3Lw
doIRIQ6sqn0CF8330eOJjXxtUH7eBJ6MY1kfD8+h6VtbGZzsi2zG+dZtE/2nIhTxqs4H92s9SO7J
ZJEWrpp7a8+JwrBCm5r/VGevT5WrFA2Gc0FwbvCMOwJb+2PSrz66srBFvKg5apCrtt0YTDB2L9vQ
z5beciVfqBDfxik0WUmrSbEx9bqx6ID4QMEX3s9ZYxtCFoz+YvYc7Nqyi05kOcVaqpvfSVyLfx9v
hjvjEkAoqFJBWSMxnO6cfyIIWetHL61a7wwha7BDAv1L1pjeK74kZ5Eg7tAnerVPw9pYEL647aWh
/YBWCzsQQ1ed1u71yJnQNEVBT+EsyvTuwND9rTEbXCMNG+erwsMUM4efcLRy4V3sa+syyIO8Q/0D
nETt+9h7B8CDctUJTePyeE7uRLDUFblfKYWihQty8PqnBUJaTjUiywkt+UdOLWSVf5FBB3zVqdTT
1wXZX0enRifbhJZybIzoTxVJxfMQQRJ7/Ftu40haehNSGH0E3vF5xzErK6/UtdBygjLqfwCRjGzR
GKOFXXAb/DAKTwvBD7VvrAquPziLA4q+o2s6eJw4kLf6UxVa5a5rS31Ja+3OI6Z96OFRwuWimysX
yOmoBLrcuU5CuW0TWW249fD0tQtDb9cFFqmrOJelhVm8UzvigDN7KDMQKavzFU0LGeIQREgHuyBQ
TshfaqsqQ5oEk+1v0VDCzW51fxc3A9dvmMoubHL3ooymv7fUoojsujSsVVXnwhFFcsQUc1P8WzXq
++PVvncZgdyjNjNpc1GinF1GY4fi/ygmpuN1erLP5EJfRQMC/3UpN1+4QH6kkpKf+noQj/wq82AW
YrlCuP3Xwu+Yxrl+ItDL4HSCSELUGBGv6w1hRYIg1SjtnJsxzb/oWhwfSCCB8HIhrQcavGudZG0v
6+6boA7dpiWOX7dDv8oFyMooVSPCFGqnThhCux7jAFVO2NXo4wtPMdzA//p6Un0gWgThi/zGpDl2
/Wsljap5xmVyFhHoXKGFQOW/Dt+sEToznIz/vIUZDhkd7mmCMQLr2eREpArY+ikeKTSiMF0wJtse
7ae1WabxVvfTas2jGy/clzcXwTQoer9cAqi2og5//Y0lWxgzaQbtqMSsqE3Hdlknw8Iz9NGbv1p4
ZAI5lVOhADaJMVfvIW/V8afLLQergR1lEsraqZ1FeOs2ByswIEUqaEGD8/4Tt0+ZcOgj0WnbNznL
6LPkT4jWraFr/0LzZJcVIUyKN9eKbCSD+fOSFPINborQhTNN1MvlhR7yXG2lTA1xnFxvnJrGwcZI
2ldjxMloyoM+A6OL9rCmhfVQWq/wZTX4kjB9kCehdyX2YkqpXzRgTpr6YeH03NxxCisx4XNIXQy0
uGbpKxl51GHN650buulbr3SDPY54waFsS1v09Wiv5nSDSRm8F+hNeCJJnCq185tdDYzKs2vTbGyr
ZNLqIfjj0Y28gAYbd49/5rRNr5Za5X3jyp9wk1PBZtpx/zz9buq1uSyI8muHj/tWa89jcpQiClFJ
JCULhYrbJ5WcikCDA0rzS6VAdD2YGiHOMXjkcblg6k6ZqY4R9J1dhC1ho5cbR1+v5Kcp3kUGI3zS
fUm0aST8VJogsQX6jdvHH3+bFmskD1OfCel2ELNzCIA5NlBmCfnOjVpZu76pRn9N0keREvDQazN2
wXPZWt/wRpZ3HQ50GyMrZGGtaQprWCAlX2iBu3Ixw/yMwl3zC3Yk1WDRhaC+URrPtQfL/AtoWaoX
3rKbZeOHT4ZS5qR4J92kqWqUj6Mkuup59LvN2AfGSpCzCw06ngsaQI+n6d5gIDepZRGETANeLxt4
LIQcSk09J1E0nHQNWRg3pdsIO9fYV5YvL4x3c8vxcRRfVA0hT0qI8+unTiuat5CwzpDUazuXLdQs
WnHplrs7CrsQeg07Edje9VcliZ4XZqmrZ7wreqQfCgA4FmaVj+fuo0p1dcC4AagA8oyK2lSim10D
wKWxSxV645xIcnsShbp5y5AnWTdVp72aSipS9UzIMEJjFGyfMvtGCpsRiVI5Q2gkATf7Q0UBZVxV
vhS9ZkQonj36g/vXqAfjqzlU7qcOy83A9lJRr+0pal3FPjUcUjk4tXbbl+ZGNjLvxYiS6A3QN0Cf
oK8qGOFIp2xTN1VQVxkyFDGISpJDWJo9aqf8/QokZ/7D8tt9LlLGXVluKaM47cmooxR6Kwk4X8Ty
mgaJywMIBDPKdU6IJNSbPELB1MUdprBzD6kIuzVidy3wbHkLZ/hmc/JSYY8BIpC0HJm2Kbf55wIj
axn9JrdEFCnSYFOBA7brvFL5VXGElgy4lMcLqtxEReDqZYkWGlAMcHbzN7hOtKit4350pFY8msY3
qVW+1415CvwYmDJSM+GxML9n/vDaxZEtgfMuwniPsZjtwt9Ny42s1Hu5a1aCAWvub6z+oSlMr1im
L4yAZwE9ia5y4ArrWL6g7WlHof+U00hCOWCbCG9mO9Qr9smlKa1tNqm2x8K67hb64zfJwPSV9P8w
moAlAnT7elobAIad2OWj0wwtmb5cVqceTaTfwdh+fjyhd0eCKvG/jRFau9cjdR78WBN7OacNjeEL
Te4nNnV6GOs63jwe6Tbb5KMoKJPkQj6BoTG7yEAESi46SaOTaf1rUKm/qji+mDpAwAxGHbQmxVaH
+m9Qujsf4+44jM8dj3Lkd2tkJTDlWpK1vMXaTL+IR5E4Up4CrtnujWQ5ENGmGh2/MmrY+rJ6yGT0
VoxaRT0JuFy+KeVe3yWxZJ5CNADxxjtWCawFpRfStSFRLYH6Zb4YSi6vsy4uFxruN7ckwnwS0nKE
1vxG7uXr1clEkj8jMyRHGK0Q2e2CCDCqzgsLc1OAmOT/OMisDH0S+JbXo7SdVUPCkEUnIu/bSnLX
RTydsXZAqU6ya981vzWZdYZWLu8xEutX7iiCkYOgstMDP0QoIm+M59Z3fyOOxRkMAjQ41EiK7FZQ
k4Vt9IFAubrSiTZZKx5f7nPi7dnZiEI1l5DvbhxD5xVsrTDYGWqgbRPUzQoyjyo+WpowPAcI4tm5
Wok7Mngff6zSf3c9pTzHliruEqXUuaXA0kl9iuhIWVqlLZXNgFNzZR1GqUlWLQ12OwsMD80lQzCQ
zUj5pAxBGkOMRbtRs2RnKSPa8kn1K5IrlT0jNu4B81VvndZDvUutGKkmqYMONBjBljKCfGCfdxu/
Dst1j4bfkebjH0wqm12bK/WnYOjMyS/ngt8F8gooEATfu160nDrPsi0N/X7jttoLr/apUkJr1whJ
t3DFfvibziYYUgp+pB/JJxHa9XaAIhqIkVL3jp5NWs6WVnsXr47sznNHgP+FuO6r4b2SQveF7rvh
BKo6PAEfDM7lWJiOkpN1QkIPdoXfV7tRsbKnuvGhdCDG/JKDL3ka3Mj4o0qJsqbgL046f9Xeovq6
sLFv3woaCQT//AHy58aPotV7KP++3zml1kkbvyMRYfu2uzKVxD/srl8FWuiJXQ9tvY1Q71tCKkzn
Zj6RoPJRvcRsFYztbKcmBT2OCtNVRw5D410SKnDPRm8e+46IlABk2ElhULw1mld9rwSylKYv1xW2
LrbXmMH68Sn/aK3Pfg3ELCBXk3vLxLm+XtYBm5+2yWvDgcUXHlBOAedqjppx0vvhFbMYseXX4UQW
ha1CqT2sfiRN1vySmnh4peFQfVZaV7cTgsPnsBStSxEV2dOgpAYiHkni+CriKjDEEtvMxQRxbD3c
1mPYbvTek7eJNSQ8r5VPVz1RS+0gB7X+fTAK/1Oa58ivPf7Ym7BkQmuCxic6p5Z20/rNFI+SZ2k2
jiKhJR8mVeiAuQl3IIClVVl0S74Ct2mwNfWYKUNOtsugkZTrye0A2OeSnJqO5ArV1sjT8TsJhPcc
oJvoNBFCFGEpNVt2f7tT+7FA6UZtfze+kf0AhVduuFFlRFcgzT2eiJsHhAICDXD60uCAbjOVoVUQ
I/eoXeYFTc42yvRDLnfewijTM3S1teiaTMk2vWLSFNRXr79ekdJQlIPRciy5fm4zWXiv5Q5du1z6
+fhz7g9EpkgBESTFvJEaJr4Wt75uOUnbpM+6UWQrw/WrXY7wxkJqfpud8lGA+aZu+0eRfJraf0Jb
TCpwMJNj0xHaIfmdpqFyIQcVv6F2WjlWOPqneAi+KsIkalVkU4CYWKjIIeRjjUn1XcAyF2Ruru8H
rIx4WoTwq44W574jCW+RjR9DmECa9efxDN285R8EYVrbssXGRxrh+lcPTWyGWVubjpiiEtiLUmXr
gYKMXt+13SkyB+tZQCzqDQkif+Flvim5MPQE2WYjUM/gKFwP3aILSqIXWQ4amuFG7F6N3hDXnelS
JdN9FPHcperTvY81OOpTkQds//xKKzUvUKJIMB1OZ7QeW+xtWgQPX1jWSbEQM9STSW+pRt2gX6ow
3aaWfC6ILxjUoGxwN5ullmjMWz7qXaZTB4P0SUzLzsYDoV6PpZk9R+1kvIAE2XZAuii3PdMc11os
ZatUqbxt0CNeb3lFe+q0klYdMmnfYQ9Bkwn0EeUilBDIIAufqRthRCJbJ55GDYkfLfTbtRTzavnu
IJRrjZx1M0Lk3Ne1j6wRjARvwyZAMtQf4m1blYMj1P3Ko5hTrSpMalCDy8t00yaoDSO4OXkRR2mw
L8UgOPrjiLnWOHkdmO7BTYv8gMBv/Ryi3rDKik5FWk2Go5GY/bDScVP4/HjzSrcLilPFhBQi64eP
8mH/8M+ZC0tfCuImUpxMUDRUT1u4jEVSPQfJaCi2VsvRCtW15omY/q2oY2kV1nqwzjWQN8SKn4Ja
Djc+PDx4rEiTwlDtqmfDVYMNjhVLYIXbu4jfCkYB7COFNUmdVTCkVkeDNojpfiG8/MM1040ywun2
xuD18azcPmY0ISSqhFN7iL+cPdz9GOTgfmrFkcYzwSog1c4w9rWcfx50aSFkun0vGGACjvJmAlab
X7CIm2W+EmuKA1qufZGqWlslbS+s//MX8TizSJTSgeDMgT56j7WDogqKU+DjglYrAlJx4v/01TbH
yQ7kwePh7nwUWHZa+1zlIHDmfn2FlDSFqdKnHIWOPqfRuLTU3K5ZWKdbiCH8Kb7LogHC44SC6/UF
OGRl1+jkB47oed/R7ARAP7hSYFdiHdqinj8FQx9uxx7zuhAPmIvsR58ef+lHnHH9EtPTm2AiRPDg
mub+W3Ffj51UjIpTjxE65Enc7cc0MM+15l6AUwzfYOTxJGhlFr9LuV6sdKr2PdJ5myYclOdS9r8E
2tBhGhA1T8XQ9VuhFs2dYkbZ1srd6uyhxmT7CJQd3LijcNdWT0Os2rVXwtOu5HxltiigRVBzYgDb
2QYxKcMuYTCvSy/wj2EqZQtdmXvTrqg6fQjeabLleZJc+kNRWlajOkHSICJjGP0pRrQR2kQsO55h
Fl9KwTpTkeLGo1MArEEy2m+PJ/4m1SAagL9HqEUSDTt1dhlovkdROlEUx4ScdGg0raEunahP6Phh
3JnWP2q0M7eglR29GJSFUOXOTaRotPJ5AIER0DO/3neZhN9NZ+SKE/vaSW5rObazVHpu1BJI8uPv
vHOUyLwx4oDZjHrBvBgtofE6CGFmOlk3BD89K/1etL64sIvvrSjLSBzJA0thwphuxH+eAUHPRUFQ
GEUZdAg2cSeAcOT1oyM6tZCq8GQgat5OUtE7xNj/FBG8nccfeucloigEnwIzAULNuX1eFAqK2SiJ
5XSecZLV4QVFRCSfqVqvhiJLTlbIk5jk7UIMdWd+ITFM9R7iaUiRsytkrKtApdpoORkdoG1uedIG
p7yleP3uKNpkC0W+YoERvp7fREpatOldyxEgniIkJZ4UlKcuj2fwTk4EPYzzPdHzp37JLP3VGs9C
Z1A3nTxWznQJcS+FwHNU/Dw/5bpavKL/PjyrRvseer140XzUn9wK0eNYTbtDZHj1sdHqhQfu9qBi
UUSnEqQ+DQ4czK8/vZAGekbgspxWHb4LbVU/hQX0QdfK2nAVinW0UvQOenhIAnQUXNVceItu9xWv
q8XwmHqwvnM2YYlBqxRJZBWqWw9HVDezdVVj+aBEl6Jal0KarilaLkGbpgW9fhbgCBBYTf0WRBLm
L1Pso5KN5LPhGGP2NY5a4GboWWRd+Err9ocitO3ClfRRzJ2NiNTX1HjF5Jy+wGzx0SyVvKoURofY
rNkNpRbscmsMJvhm+Szp3tZAYvlJDdG0hKuQbMxGk9YdOIYVjftmqRJz5/uhp5AncG9BOZtnRaKQ
dySoXM9NnmobMeSRss0gTHCo7LOnCvlop05N6bdoeQL6BRhEjdHaws1pWEEgV95VEYkd2R2TTaGK
/jlXFEpJCu/6f75eZcjq/D4CFS6+OcE3DJJSLGRiSkkN9LNupcjANf7CEbhFuGDWwxaf+N5Y6vBk
XZ8BQMdNiL+W5HgZ3ua271f+KgzqfouY5JMfoZGGddqkYIpRoqU0n6oxb6ikutbfhRvizrLwXIrA
7egdEQ7OMkZXGBrCWEFyOiTeD144Zodc1UiAKCGFrW0Jufrd9YcWQc8m2sWVMZwDpTg00Ae/VV5u
Pls5QjbkfCVpzZAWycGTk+RoNUtZ9e2tQWiB2RiFHaDwyjzW12n4VkIo6c4oC+Mfr0I/KWuldeqq
9qAYe78P32KpGr9nSF8tbImP4sn1SWJs6of02aaG8xxZIzSjEnZWrzuWFdrURE51oWCdYqGoJeCq
/qtMfhdt/ysLTRuA2iHVm6NJQcJOR+I86CyWeejDZwM12NZ8CnVEBWrfrrT2j2Bph8cLehuIsHcR
WwBCiwYXdZPrjeX7GdhAD6NV31T/pm2QvySxl68ttfUXRrrNiabsAQb8FO7Au5SvRxK9sBKSvFNe
cmlQt4WSKNsuNrJNBeBiMyXuC+HAbfOKsVC2AntDlImw5Oxh1sSahkgdKy8lxn6U+RN1J8Q4aVpB
rP+SU0s76kXq290U72sIqdua628oiaifY90XvntmaGzLtghWWagvBQ03omPUeiCKU4tgg0yQodmj
JnC74yZQ647nvgAKyMt8kw0+ZptfhURaB+gutZH+1KbpKdPifoUeDyLrP2ttvOhe9VQJe91E8uiz
AOlYyHvbEl9K+TkwL3oL4hYd3y5Q1qXVrSYVqB4Ubl/t62zXCsbSZr8T+fElRNGGYsiEDB+9iX8i
P5L7MdX5gwKb/+6XWoSgdYmdR9jkF881o3WFVsfXRpeqFcJU+a7KhQWGze2dRCaBTBYNg49ccbaz
EAGTLS/UZUfvAumUx8IlUaxN06nPUluA9gu6t8eH5iM3mB9wdtVktkvp7MbkzpNqvfR7j2xYS46q
hmMMjQpfy9ZRVaEg+WqC9lfxr+zEYDsO6arxgUbq2SEpsndPxIFkfO3NfCVqR989ZaqL00TuDP2m
jnyUouV9rKz6qEaeqH59/MvvPCTMFbwprhEZrORcE7gQMyP1cT9ySKv7Fz/Jolev7UPHyCtpxVvG
A4/rzUZTBXFXVaq2QXw9WFcjQPTHv+RDQXQ2hxR4OAYc0MllbPak9XKQYlyVqMjJjeAO1KdwUpZP
5DOmSBsrepVCJLrDtSn4+2KoDxwikALDRtCKDTWjs4Wjjo+RYf7eC0eQk1r5Hgq7UkOyzvwViC8a
snr5WYmyz7pXYPWV7jtDfg/Sgy4K/CeeY4QVdksvLg46Xh14tucDhKijXy4eZ4U8XuDUf4pTlN21
mj7IKBjv6IM/T8oBpC5LHP5JX3IW7inkwR+aLlRYIBtf3456NiWreSs6JeJMqsC1P+KHFH0R+m7V
EPoExnkIP1Pww4ZNSLHnCpxWOvn931H50ivSymsdqmlYHW1zb/J4jFdZKh4aU/mORJ9uG2l8Qc/B
GdNtXb9laAuJ2v7xgt5JHhCXgBlBisnVhi7u9SegG4OoXNmMjupr48kXZCQPyBbPSe4m2wCJ7V1Y
Zd1zgwXZThRKFzB6lAw2fOpmjYlK/GS0cXPwvdZcIivcJk8AGIgkuWmRANM/1Pb+uaK6NlKGHESw
09fBMazqwA70TttLWJzbo2IIFHeT+juBKFLZgd7+qtMx2GojzgmWlX3O3KT/2pbVwiVy7+Kk6Qu3
FhQDjYu5xG7Xy64axlDaiIWkY6XK3whv/UNIl/7SJn6w0/VS2CilDEaNSvPR8JUllcXb15/SB4qG
ExOZqdFnr38rWCEOSOA7PCXaS8gEgBGAsfU0+v5SoHFL+5/KLBT1yGlMyAFzxojmahluVe7gVObQ
HpHbOo1qER8RDC+evQiBvKKDJlOmov/NA0xbgwJK2LCtPz7xCifrNIx5FXMlaJ6tVpZ+WIJn7OXS
0y/iMBrPSuCKC+/KbVudUgJbGuwS1zzukrPpaaQoMIvC6p1GTI7QKnoHzfG8sn1Rph4YaHbMDW3r
vaFeKnHwn0QMRZ5cK+iPdRt5R/QRA1s2/eGlKpPeQevdfOk0Y9PkRn0qI7/YkEHtPK9CvyAtonNT
Cz89HWGWhav2XuSF5SeiTeADQGLMajNJM2I+VDXKS1gma0QS3DUwHqcdlWZl5erCYLdnjaiLPHmS
+IY3OQ9sgO6ZvlYUyksvNBKq/YqxLqryz+O75nbfwvqhXcydQtbDg3Z91UThEGJdbMWOq/qpgyPg
6xBY2vMY5f85958GokU6afXzaM7qdDDf3VaVq9gxPCHdW0X7u4ytY4i526qTolNK7G+XUfKfZZyA
q2s0AyGvAJVl911/X5u5EW42SeYEhuW94236TR78z2oeAWaxzGYf+Xg/PZ7S23WbhoQHoMCaIR+Y
PUAurGwjGevMETxTPyH7I59qbQkcdRupTQhA8leyDfiik3L8v1VCsVPaBJUPYh2gH5uwHkxqrphh
GNj12b0s9zgKttHCMb7NBNGbp885qT2QDM4Bj4aZem4wGrmTDlq34wkWXqtcbV7K0PxhleqJ9rhE
DVoZTplLiWPhPNxyA1jLf4efxTmBEQpjGFW5M4ql3SYXN34WQGV1rbVRumZNUfGzm7R7Fbh71vzM
zJZiGtpBZfqpCGsaZW8FsXtU78bi1OJ8Rln9u5mXZwvJ/1UjvfrWkl7jvZ1AvoWaG017CFTTv//n
tbTEFCvRISgoGKMgXbuWvDGtbMkj+N5WoONC/sMTyOU6O1miCEVa88UcGZzIO8SBz+RE6ftgJhjV
hE15NkZ1KQ64M+bk9YGAnwiMnaLe9ZfJxaBXo64lztTe10G/qlr1ihnbGjPCTVi4WM/+D3tn1hs3
lqbpv1LIq5kLVnNfBl11QQZj0RaSJduybwjZlrnvO399P1RmdysYRnA8M8CgMQNUVsJQyoc8PMu3
vAuGY903xCXuouIxtcwPOa7kXN5Xcp/eq0qwy/q1PXF+OoNLmNFGLE2AfMvKLg4wY1vEUnaM8v5z
oxs5FRFRP0xqiqoGPqdrafH5JIDA43QmHKIHw8F2OgmFXJXhbEB3xKYp+xwnib+tSnP6FI4ykCsZ
b1MnUaP+Lq5l79Co1ge8lvSPWVgSDRnoDFYeGDPb0n3lQ9pk4SEqjOkFc6fg6fKB9ItUZQbQc/AS
HyGeNOuuv1+HeagBBKsKJM4JXva1IXs3Ta/otaPq8fNgNfdeVm8xj0W3TMLZ9WM5aaWTk2+s3AHn
H4jElpuTiBZMGrXI0+eITMnvkxr0olihTqoIvbBta6vc5YVGt1DK15TazuvNjEfQMR+V9KiXjSkQ
h2WUQ8k6hp0fo+dVFq7WmPhoV+q2MQfpJu/RFWjDIdqszPgcz5ymZGBQaIiCwZs7KOpiT8rGpAhm
Z7THOBQ1N8xqedeNmnCFY5S1x6VJeAj8AcpQ0SCRBqX3S8hPwUiE2nECGr/pU2tNLucXq5X8ECAU
oCgWwVve9O4wipVqEFOaNkfsIfU9kax3pWlltqFLl38BbGu5XTJ8uTwP5wcgdwWYmLnwrCGZtbh9
G1xvyzwcOgrhpKSmFBvOJKF5dnmU8xgGpNIbSQS5U/qP88/fvVlUakJUJVV5RCyjBj+Y1jtTKsSH
KbDClX7rr15o5g/BzgUgwDc+HapoknI0Ta84YsLobT0wLdSEqmnlnn1rSZwun5n6C7yCw5V5WypY
wQclnclE7y6q6ULrY5IdCKBuslTTHbkOS7fItW/FqA7XHTpyr1YDpV0xyLCTKs7cli6CKyRp7eja
9DIQGW3xkg1tKPQKWgJYOtP9Tt1R6NTvv/slWFekJRCGwX5SMzydnkpvjBEAhXfXBS11mhjeXo4f
1a6vKN9eHuoXSR9ByBxQinx7jvzFp6hTJH2Bw5RHqB4vDVneh7DqPLePfX+bhqZlJ5zce0UUaN6b
06zF2NQrC28e4v1nUjA/J/TSqdqhii0tX7cZWqPKtKa5o94pbPEq8d3QGs1Ps232vo/zcN9pdX3s
AuUm7xJ/TXzsjFWsoOQ0nzCIHLO31CUKKxxDIyzM3rhr0Xy+7k25PISlvx28WepNjNwsYlcHOCqS
m8dfwlb3DkIH/a8h3/hQCJ3sxEkZbMdAfh68rN/nodS6lz/T8tRBzBQ0HG23uZrBpTxvqHd70/J9
OCOjGt53Vvkj6HuNmotZHUQtzo9KBWBWCbP2+fKYZ/23eVAKqcSoBJz8azGon6HFDqc8uk8V1X/s
fZy64LCjIJPQ8jQHuNfIqQZ7QZFxaq+F7AYJdZwO9anQ4EEVawnB8tp7exx5hsrN0QnZ1ukctEAJ
gOSZ4X0vWN8iGeNeRdslJjsyK/NuZU3O73ayJud3fzfYYguSM4eU643wXm1D89pDhxukAFq5l6f4
/JUgLs6tXIJbgvKzm1XqfBnjpfBebqz0yUw8chC+slMNg76XyChXdvvyiKfMgcMQ7HmcLIgelrmw
TD0Hm27eqve1b5OmxgctbgonGIW1a/KXI839G1JUbq7lCZ+rAvlbO4T3mIeYmp2h3WUnQ6dMNslj
5FyexrOD/u29iHpB9c5XytL2qsdwHn9qRquwAS2UaKuYc/cqREKwxwrRmbz2QxGDOqIcDhPHcDV/
3IvptC3S+HacRvgVFMUTEhgCGxtZla2v+DeoyVyFfrwS9C+jqflZZ8K5OgPyuM8X1ywyeoYX6VZ4
HxSjDAEkMz9MjZy5RYcOBTbq/SYfNc9Vi2Et7/zVN6HRpSHlSDZLH/B0A2WxWVVZz8hhqqm2hFn5
dZh4nu2LavabpKP5JekMz+8JEuXNW+39eSVM+qhVITJcQWikTo9jgyNYfb/y3c836bxLgeSxzIgS
l21NL4iFJur86L6A10izICYMg0m4vby6frVJuRpIz1haCJjMP3939uqIHEJR7ENcub27xPe6Y0VN
9qoU+uEuREft8L8y3MzTRekCY5fFhQxwB9OTgj0KzQMhUv0nIWbpWoL5TU7kwb082Pm9wgxSH6dP
huUAkdjpuyG3KhfRIHLMDR2+qFHwWoolUl1t1O+S1LyP5Pr75RHPF6GC1AIT+VZhBvV6OmI3yUXQ
qj1tcFUHV5wM1Rbpz9bulLJfOV3PKh0EaFgCqhQ7OGBnmPXpWHGnQajKZA3IhrKVa287UAXdDGYN
HblvrjCbFTZmYH7T8kfZl/dDeJuo9/nwMUjv6wrIoXolgWGWA8qhybQNhUF2KiP7iOuCh91QszUT
BSWpfOWxz/JMHpv6HrXKWaYPgM+87N8tuL4I9cEivTzGGOXYUar0G3TKiV2DyNzEpVZ8jlAMtDGr
1e8kscNBWkLlJTKsZmXl/+JbkeRAyyX10AgFFt9Kq5pKj2LEubGJlK7n1vx+EEI4rYC3V156fqfT
+9aYHQSAKXA4kYYsqn3I+GullQrDMQt8FJtQDdwOYpV9vrz4zrfy6SiLF8r9otArzx8pY5pg0xUZ
AwdT2sUKTS3PL3aXR3vrGC5farZhg5puIJbwFnu/+5CSgPCOWdXj0c+krVB7T4Upe05cQyoM8AS4
KvsvQuTftNJNFt3r/VVUfgijT2N01Lwbefjum0ctuseG0U5Hpy07p9Dvgckdk+Kljr/V1VXa//Ab
35lEBHi2svzDnL5NLVL2eAxYLiUXrJW/9MiLj9aVZaLn0iD+/dwU9/5wE1rfekvBpKCCcb2fjSkt
6VHRHoTpSRRdMluhf2gs9MKinVb+tLpDL31CNr+jHIn5hm0EPwXLybXU7qK9PusMfcv8zz1u8Vn0
nX56HEBhqV+M8DXLfqYw5E1PJcy4GusrSf5cWHdmCwJK3mRICQvgt43kgO+JfXn+z3IbgmVQY7OK
MXV5ygeL/Y8YAkbs5FKgB1talK0lfUKGX/veWIN/XcqBjzx8Ks3G8epNDqzPRnfXWHN0eQuTF6uA
tGJGCxK5o/A977J3qyCNBxMyl9cfm6rAfEC8ior9qDUvWEi8Wa2/0gRMNlOifZfMyBGll2ik0pfh
XX3ISqz0lKsunG6S+tkcfkzSqyXtExM+h3DXqi8CyIp8Km7j/HpotlFufFZz+UFLX/BhL22UMRzK
diunwnkAA0SY3JRmB1fuGdVXE4PA6PVEOcoh/GsleBKonDohJJ2tmmnZNZr9tmKVazacZ+1c5a1N
Bx50NocD5LAIyaUSW/haG8Zjq/KRIqMud8OE+GWiec1OjUDkoT3cSc+h4u2aNEse41bRbsM8Ke7j
vFNvmxaLbx1o7G9f2JRlsAtEbxRM8xkwMo9jfKojXzzWCNLmiFdv1S4zHWpmdjkD0S4v6vODEpMX
zhLKfoo1I0BPV5Nopr44hjmjIXm7HYs2gwA7rIEhzpqjTDa3NEf/LKGJ4PFi6xjQc2WpkKG1p8LB
40RuDkCZ7SR57NKUNdgFtNI0x5cEH8ty0JmT9C3ysu96Xih2VtWPaI3uqjhxugHOvTIZ1Urkcn6U
z8w6bnXqFiROy2wwjPhxg/fpMc7zhjYsvg83rQVoysPR6JEei/Lz8sSfX4b8jcw9WqZAkcF1n048
ohslVrBMvCxAzW6soN52fj64ir4WPP9ig0HT56bS6CTO/JbTkaZUnQLBB7dgoHe28UNwjfB+W9sL
phs/2FFV8773Wvvx8vudl0H45AQdwIhAW4MAm2f83TmlpDngoiCZjj308E8pKMVrel85ivvSeMyo
aB+DrOxxvSHJVwXhe94IiFeFY+E0ig+WgkRv10FJPehQ4G0xqTpMo/r46+XHPI9YTS5UjgKKITOw
fxEohNh7RGOtI96heDnMrlp6yMpavyvUKXT6UItcpWvX2p+/+PZUQYAgA7wmnVlCBTK03Cqvl/gi
pMzTIJmUuzGEAAvQrayyM5AgGw+qORBIuDfkT0slx1EYwWmZFqAVOdI3Uifq90k1fUyKeAJyaTXq
61gj0mUVyQMtAFvHL/NLYWnDTkVY8Us1xE+K31XbrlGU3w7RIKboJHM8HuWKJYdMTtIqqIeiOtLb
8BFH0gS7GIp05Xz71TKcW31vl8v8nRfLMCkLkDNaWR3DegJWlATjtYmCny3BHbxtcHreRkPpinIT
bolE9E1o9GiBZ9URsQjFBZWVbfNW/ALvbHKS2YJljIdVj6H5rjm905HAInmnXchMUJg73Stm0wLC
1tv82LTPIYpfV7JXVVdqovXPWQZmJvMtWJDeqN1MuPHcN9ivuGJaBM+t2F/16W9bTyqzZh7gBsoK
tNBI70+fx2hktMK1qjgG8NI+qlpf3E1m9JwOofUs1JHx2I0A94XQvBGqIDmaeqC/yAiG4kDYf47C
iqZJKSa/f1fNij5gEmmYkKAv76q2wf2mrWmpJn5QPIV1Hmy7LJ7cyyfC+Y1IX4T7F0A6wg8APk/f
vQXE3ZTg7I+GmQY37RQi+6uP5srqn5fd8otjAAtSgBIA2iGLcydJgDmIZV7CxCchgk1ZuqWpTRtd
CEDZD9FvdkjmD8pYFKOJHBWQrKcv1WtmMQ2FnB+xF2uuxVYkAuyNlUbi+bHGOUOXl8Bl9mJZbjW5
EX1Sb71ApcP3YZbXD/kgJd8tJBgvf6Iz3Theh7rT3MPizp51z05fR5amwEgEqz5ykaHi0UreXjai
nR7V4y5HFOJHUcn7sGnGr90whg4419ZpZSVGKlp5ioxsTaDsDDA7P9BcnZrjG5SgzEV8UzSAMCKM
ZY910O9bVbPNqJAs6AKtB5s5jUUnT3vlMWAjb3JLdMWmt7B9b9vPOC/O1E/VyunW571tBQjXWMjv
3vC7ph2nTedGPYq43I1a99VMo9ZGW3J86hpLPNR5WDli0lSTHSgh+LkkVb5dnuw5PDhZqbRzCE9m
PDdNUz7u6VwX7TAh9zmKR7EGv6IGU5jNVs5XrYRQSJqa4aEDjvmUS0V4CEVhci4Pf/6t6Y+il0an
XJ2Zb8uqnJkElTVFiXRMhjR+8kxrX0TTsPcSZQvUErh7V3s79L6+ZkUUO1re6RsDPwd5wi9vnPps
pQt4tsh5nJmyRJ8dL4IzGxtf0hu6S6l0pHufXCWyH9yM8P9eytRbSzjPTqJ5KBqOsO5YX+jfnM68
1wbNqFm5RHkhn+4FzaidQaZJfnmCz8JDRjHxaaUoA1UCKsnpKHALkgB9e/E4s4OdRG7SvZJLPYJj
43Bka1WPpaZ1boni+srdfEYSoBNEVZcUlsIaPIFl7Rq0eNmZVlMfsXTGVy6N62cBm5DNkPbyddlI
494ItM+ZCBIxyn3Ak3j9Hcc2MB9HA1NZuskd3iG+95igNr4vOvx+86r8Cmj9njRdtNGtbK5Ga0iP
QlBzj1OX+akmM+EEhUR5X6CbtVUGfFn7QtgWQCQ2SaYJX+ibyNsR09aVpXwWa/K6lGFhq/IP3ZJF
IJ7kodXhek3rsazQRaWAtTEmDD+jUcIpQLFahK2MeK1qNB/tp/uXUeceDVhCbIHO7DSNyYzTTq2P
KPztgHUY9SeNEqBQdGCk3ZbYulRjR853afWEMI7d91cNbAwhe/YjwOHpg1/Xm/mYLVSVYueD16MY
IRezANpeiDCzsl6KXt7GTbRJ8rsmELBA2KLfHLS0P6R0X3gKXpYo7YSNY6qx68tMf4Dw4S2kcz/W
HKHJN0HXbyMj2kLF2xtJ70LE3SCHl4JPCCo0P7NgP6iZW0fJZg4Uk7h3En7N09x42DeqD+ITvAoA
Y9NVtGqbmRhi82+/F7GBNrdqEm484QB8e5cYkhP730SeZlB3rSzvam/cpRRJUJCquiDiYoQbf3mP
nee/VDhokBkklnPheNmTzvRapFlViUevnexCmDDgxWUQ8TbrRlBG/zgyW7uBWGwj60kF+QV9R2wX
y6tRN34KSpkfEi0zNh49CgfDat8VoBxs6spUbknf1lSFz0QvgJOj+0WtizXD0b902rBi05OERKbG
pDX5PivC8gaZVomqYS9cq5Mv3QViEtoBmG6pN1VXrBrPrRNFum6U5AsYh2Nm0COf1WRKZ4qjfusp
VnavpNPazXt+RgIyoMdPnZe2A43I09NLn9RGqUfAUgXlgs2YDv52lI3y4fL3+9UoM2uBbg2BJ73r
01GsQtQ6mIEtXD8TL7G8Tze6iETb5VF+cdURzQBZQxtproktg8KqzQJPVOr2Hh8k44pW2BcZMwS7
SuXXQYTQp6gpxo/djsKcE1c1CjZGNOHe7cfhNfMrrcSo550DklMgAvSUSZ8gZy+imjyttMoX4uK+
sjLFUfK4P5oZst1Z6GvbsAxeMCnu3B6En5PlhF4C2stOGDePl+flfPZnHAfzgco1/PPltGihP0QY
v2T3k2W8WCoOzYUv5ivX4NkgKlh47C/QcaLJfNYlyazax+0jEo4Tqps3EBIp/9VDvnIanwVT8yjo
GrL4YSiRAJwupChkmSrSKBwFNZ/cJukKt9Xzbm8VACFMM4i2bdjrB2E0jR0AQWElQn8TQzi5DDAt
Axk665NTnqHweTq+Ik+ZEmm9dqf1IWrs+LPa0oBdTZkH/obMU4WiRaHQtkJK+OaIfFqY/hitTrHD
OMFLEq2yWo5HB0Wcz1HXgSTyhQ5/xcqQ7wcrMvYmfefruO56e8Ty3b28EM4uULI/SF0oe2E6MwsB
nz59PqRp0zRafIzTUtpQfcogVEUUjPpmV0nhQQ9bcW1Pnl2fKM5wV89isnwyvtzpmJU6VEwjPZ4U
GyWnwc/kvo/QDjGGXP1uhEp4GHKK09I0abcYYmB06enFoZ5Cczei7+hcnoGz6JPiJJuAhyEqpIG8
qGZYiOx7RTgVkC0QA8anSflcoij8UxgFdWX3n28IOmcyPrp06gBLLnddMGiqFwvgFUohi7dGN+OV
0FFcGeUs+mTWgOlCQ5m/Kn2V0+ltITiM1Aqio2e02TYKMEKN0S/bonPufyrTPvwc516wreh7rYx8
frqhCIZzKLZbEB3nLPJ06HjoPbXVm+LY9o22GQKxvcWCIcKAMNrm6hBvfYiddpUE+cHA5KBDrdGJ
MrX7dvmTnh8Js7oRFy4IGqrwS7iYZ/QqzZo6PWoaQBE0RZpdoxmOFI39QxGNIzrodHhytUdj2avl
lVk431IkVWjkg558U/lYxKS9jE3EJPbpEW5NYGcwpnZqq3UbduCHqItNN5OiNVO185oc6AfOH1Mk
q6HGsqxIo4c6ofJlyndcXKpLgFq4RHpFumli1f/iC2K6D8QJhn+O5qlN2Sew86FFj93X49usiGUn
b6aC7qMiftWKlk0fF7FyrSSi9bv7baZWo4kBvZqOK7jy0zUSTVlnFsMg3qmC/JE2eUfFSUW8x+tW
rp+z7wBAgyQIfAtlWkjd8258Vy0XUgATRc5Ak3A00vSLge9klqM9UVXxJy/11prJ8993chHM49F5
mAtQs/z+YvFPlZpV9PrFO7injR0YQ+jofpKsvNXZcTWPgmY0uQ7lZ6qvp2+VxYmHWlwv3glCihA2
5nAHmRPbpsw+rVS4zoMnxlLhsryR2ThIFkdjMYRSmk61eBfo8qMyI2txd4kdFUjUq9oO3a6rxVuv
kB9DvbZlgPalHVe+tfNT2qXZYP64vK3fZKqXM4yFwAyFpblA6Hj67kprVuFgleKd6RfjJtMDz0UL
JLqScqW1E9GzdpEYxPvJE6OfhY41pg0pOfhqyZOCanuTWi6OWvWu8o3Gxns823q0Kna6mZR7pCZ/
DHoS7MFPCjsx1l69OC42ZSWPHFOCcq31cXoXTnnwUure+Fwh3r5Pclm7bkNVP5ZZIzmc5/ivql15
w0VmPUlZu2qvM5/dpzNAFxN0DvEGFDYM5E9nwDDyKGrlAnqh1OobvYc73nfSQxzJjpX32oYx9U3d
Vwj3KabvlJVQrgQM581yygqYNRF1AQ2ay62nj+DpRiT7GWQQOROuFE24aRW/dsvKGK5TxPqu6iB5
6acuus5ERARxmCwgHkQKZhtxGt4kCROq+JO0w5q2+6k3ibrx6gqH5gT+fVT4+4ogZxdxZbsl0Y/b
S4N4U5tpcVWGSuOIArL7zjRCqZxGRb/NvFC1zTwVbiRFKjFczDjrDUSbwuz+8ur7xRGLMgh18lnQ
B9X25XlSDkIRtWUMxWZUhK2KFL2nKzVKG6FUclyGTXuTCla1qeJpn/TTY1Mmm0TB+1bsau2QRjRh
CQIb75H+p7WhqHFszV5ZOV3PDz0eEhIIaRUxBhfB6dcxfYBUlVkLgMXV8qoeAzQTE6hLkQlIJayi
wa47RVy58c5PPiq1NJ0oeVlcfEvpvagQhmImZBxL358eEQ2rbsUgWmvxzWv7ZO3P7CMFUOYsCIIC
2uJeRcC55CVQUBBZ//Ko9m4+9LHb9FEJonTVhOD89KOogEIXYRT1fTAN81u/uz9MnZNWS0bpGMUF
At/0r6mJtEP9nPeq4JZehTWBEt6NtSQfIiXQnDhHOF4WhnojR8nwCO5tLbQ7+7rzI6HmRWzBwUZD
5fSRshoREGNESgf9uWf+SZ0kLdLvaQ5OxVfF8OPorSmxn33btyGBtKPeQ57zJqD7bhZwiB70Mfek
4xhqvtOge7qJhrz/3RIwMkj0LGeVV5pEFMVPX0wU0a2OaYge1Uryt+aUmM8t2u37VMiVx8v7+Cw4
JDJjGDpRTCBUscUOiYo+QncYHT2xitu7ML5urQonQMsSEgd1IUV0aLG7MnLvV7CEVwY/h8jg8vWm
Hkk1iHbLEhQxxRiahXqTHnv073ZoL3r7WDMqChKSBHMTfyvR7UvxSTSDwu3qRMKmIO/clKK4XfSa
5/i+Pq4c6edh+/xQ4I6Zl5lTuCStm3EncLEH6TFU1PpAUVvc5Hlu7WKcUeyYptGhE+UPgTY4sRgh
2xTGe09O1sqq52AwHoPqyKxvQxpBInG6CBQwlTj89MkxK6XbUQz9W8Q2FZcoGySTVOabBFLHxmrF
eDNkuHsncbYSXJ3vL6IKUgeSB6oJZz4Z6eTHXC0dJPFWfVRVwT80EbJZQlA0G8S83EQp17b0L94a
oBYIaUg6Ii456hzwvdtgCXqdTZ3myXEssgod1sL6WgUCdnRNTOmyN0XgHVQOIipmLNK6dOvBokhw
eVOc7/LTh1jEFSk1oriq2uQoxKGwLXUhcpM88j/+9iiw++nx0KCFhb/Eh6WNJQlxGgVHuQ8A2YmS
sOkzWEyXR3mjo55eFJRhaBnC20YFkJrr6YyGo6iWzZgFR9/qN1zm+Gx9SpRwA1lpO2jPlnwfaVeN
8kntM8eIVBsUrW0l7WYU8Bpu7wxvRJA5xKhQtJvwRZ7iOyW70tTX1ldxjH+Ug4/egK1EDPay7R2z
BmpSJnsi862Z9R9hQt2YfvepqL7mmKS5VfENuePf/14wALkDwTZwESxpybB+Wr8NZf+Iqcq1mQoy
ZhH1asQzZyzLiTRBEaIlOLMElvE2IrMDEUoZHGOU6/eFNhqOB0VvP1r5NhAM38Wjo3J6M7IcAzDd
PktkyQZ3Ua980V+szpn2BcAZ8CzJ3OJ2qFH1sFoERo59Fyk0N3AbFOcK6eV1c775IZexbuYTAL3a
5SlYtFbnh0bmH7OpeurFyXosa6N5EjiosEEJDVIcFvCH3x6UcBqUCnE94K1lQB/UgKgCE22hSayT
w4RTxDXIcgxYvGGbxEK3IRJdszo9f1FSYiaSVBU/bdjtp/ujVoeArnCTIasCQFDTI+2TaE7NxswG
acMy8q/DMk12l19UO19MjAo4CaAJiDlkKk5HtVL6aOVYZcfGOk6550gBBodaguRYaudQDKZ+20LS
zp4GQLhi/5QIZHOq6/WHwtsX1Kr0+K5pDyi32Ib50IVf1dJy9HHcx+NeUrCngf8FOSvNt0of2JHy
KKW3SnBnWJSBfa1+0CdpO4qA1usEkcfaDrlWrTDdek26q9HK7KRm06CXadTxSwry2R0TQLNmJYRO
0GAX1Ff9/vKUzJnS++1FSYIKHXazxoy8ASF5OiPGxN4W+7D/kHE57EsRY7QSN8i9kIsKvTlEFBqj
M9y0VdeOyLeo7WRoxG4BIxG0z4YOlBJOhzatNJi4lJIPKGXKdoMC7WObaPeV3PgHDFxoofnMtWem
nqtEbG+97dV91AAlT/URvawulbHl1cOrHNCAk8WptS05Mg3cWx+nFN+twft0ebLO+n1oS5D5m7Pu
IKvozOtxGPw4UCtdeCD13qOiUlzlwKWORZDUrlBo1V5o602iicVG6AlgxkE0XU8VpPvIDK390GBx
3FJS10cZv/FOUh5Hs6s2Te7H96kcySvL/SzQmxE7MPJxJ+EEpfmx2GS5YJWt0VXKgyf5JAqyWm9h
EuTPQMy/Cl6LDBkqBo4oe/mtP5maXepW6yA/7G1LfKoc7ivKEMOgrrQrlkcpsD06e3MaO1M4qBSf
fvg4n4Tcygf5wcv9wI10od60fuCtVI5+OQocGfzNIOHTpT0dZSiSIOun2UtjDIst/ntsu7JsDpeX
xJsMy/tVTJEN4BXYbuUtc1jeC10qJVKTCNpDJFnlVq/U0SmQeoUQLb4gDXDVx0rsxmbypM8iHWPd
ulkXFe44oPprmU3l5ukQ763Mkq5QW/lcYeNjt8FjEIQBWsnmx0gTh02nZPkVdXad04EMCGmV0pF9
KXAz1ShvLC/V9kFQZI40CfGW4qzmqGJqIN3ZIPuGUbWTlar6ZMZ64qixUbqRaCYrN9fZdmYimAU6
ChyuxKFvi/FdDBkW/WQ1+AQ+EOu42hbBd2d0ukPoUua/Hpz8NtjA8TsWX5vX8NFbucLmJbP4CjO8
HuDOXI4kSzz92CgtN3JQNfIDgM89NE61Mja6upNIFy5/7zO22NtrgrpAkQomOkjv05GwXTRTdr/8
UNyYO30X3w3b4iBtoVrbvivZ4jZ1lF3xqXONB21nXImbbOdvAlvYXn6O5f25fAz59DEGvW3DTizl
B2SCbQ0tuET7qhS7StZBla6s8eVOIlYG1zLHXkQmaIksXllV5mpKgNzaIGXarWH6n+rMslay718P
Anaash4X81L4loCqrLwkBTwdYqeYh1HogmINV15lvuBP1gnCJEAg6PXP2nVcP6fTpvUBWq5TkR31
1se+GbI1etC5P1PzvQ1qGV9pDaT3JZg5R4intcVz/o4zlvDPag5l7SVlj+LwCBGV0Usx1qFPjvmc
Ya05Vy5GAew1owww4J3b65TwlNN3TBMqPynKE0cquGlrT8B89wkJ9cPlFfimi/FuLv8chxo4IiDU
wtjzp+MYFdoYYPtS1BnBHyWN2e76vHiQM+2HOGkSspR6ONrBiFoUZDpvM/Z6d6sVYeHipqTvESus
N6UU9LbYSSFHZLNBQxBAZ68EW1VMdiR/2zQKNyIGy47lG0+SEd9GYmxtrLLZjgql9twStJWsZhEQ
/flW9IboY83g7KWGwgh13Gsy3qq0/IdRpeRb8a002KA2Uj6hrfoIVRaSaP7ehn4bV6VLxClOVEWL
9nQ2LdMf2tKq0qNPCe+jVfTZldemr3qSenYvDPTLwnZlM/xioYBKAaVMUY3XXaIWYpXLpC/D5NgY
arD3xsnkyocf9bZO/uX78D/81/z+zxVR//Nf+fP3vBhp4AbN4o//PBav2WNTvb42ty/Fv86/+h//
6T9P/8hv/vU3b16al5M/uBkE0vGhfa3GD681zkJvY/IM83/5P/vDv72+/S1PY/H6jz++523WzH8b
omPZH3/96PDjH3/MEkL/8v6v/+tndy8pv+bk3/P6b//t+vU1CTP/v//tUCcv2Y96+Re8vtTNP/6w
9L9bqCZTlYYxMzfLOD37179+gnEKnHGiX0Qs55smy6sm+McfpHN/n3FPgI+5aMiO+J06b//8kfx3
anf8AtLSNKEIn//49wc9+Rb/+W3+lrXpfR5mTf2PP944Kf+5iU2M1Cl0QuvmLEXRDEDQ6bKb1Igy
MeqoOx21Vq27jvx9WF2b8jFND021Qd8yzdCTFe1C9W1VJIbd68q1DtJtzBS7DK6yaVMmTsgiDTZF
6HTTXkRZX7+qgOe1HOGuiYE9Taz6sYt2irATvH0VuwCKtPKGmNeWzE2gb43oqsoOSn/j6Yc+cL3W
ISvTm106XBfTIcy3XrcPx6e0au36Nrg2PtVP6Y/hRfs5vGQ7Qb0b04cw+jKqh3Q1jDwNLc5naL5S
3sU1spnj6Q4kbmcKbv11fDU+51/Lr7LuaJ/F19nC9ZuETee3/Gv+tX1FmBuxw+nbQPP1MXV8b9uO
r2O4yWXbxNKq3Wj5vo+u2+i7Hiv2VO6i6bZWnBGIZH5o4p3k77X2SyL8HGPJTskhB3ApaxJOC4Du
2Sst0RlGUtQKBqV4nRvPRfVgJnvRvNaEj4V8r+r23fRTeKD2fZM+TZ/iL7O6kR1/aUIHbnE22RbW
p6ljJXbxocf43LODyqlqW+EX322qv9bq+7W5+piLuOP/0mO+lSoubCFzcXL/F1gga6fCssH//96p
8ItDAZYbAAiqZTMAexFHkvSVqZ7qyi7MStPuEilxIoXum6eTbzWme3knrI22OKT/N0db6OS8HQ9E
+bN07JyhU9s9PfEqdcp9tQuBUTv6bnSAbTvRJiJ7sxzL5Yh3kMpxNAfS6dbf+JvVbsQbDnmxo94/
wDKbS5N4Qnw7UHfqrndFt0zsqXVUutyJ3Sa29jw6zQ1a4I3qdE/my/DDw7rpo1za7WDz/1TQBXrh
V8Uj2uul7/hQjE1b+RZepYOjeFTjbRgur/4DcIlUd3yC8I/CnWLYzXX4UcRb0aD0Z8ev3R7r5T//
oBY25GmYzT0Af0rtkW24cW4jBh7X6MFS93P0J/+m+RmkG+GjcBt96DFjg+B+5d/7X6aXYtjANs3u
+k33wVcdL3FuPLu9qT6RkBeJfUPzTX+WPtU/ul18HD/31/4m/VDaemKHH+LSgXgkavaTsqWu4IO8
RiWdYg1avsF2+hIdpGAjBHb4M+CnP4vv2ffiO0QEvFf5n1LY+t0P8U7h2u3cUeKBHaX4mOjwsR3a
Z7ngVKDkVBTb7OyrfI1ovgl+3R4Du31sdl6xCRMHiejAXisYwPVhHV36zIvz/f9/5v+Kn3ntNFly
FP9PnyanhZK/DjNKQ/hsgLHl0D49zMpu+Df2vmvHciPL9lca806B3lzMDHAjguTxJn3WC5GW3nt+
/V1xSt1KUTXJq26pJWEKWZXmOAbDbL/XkgBlnqhuIftvvayexgEkWI1RTyurUuDmK+qvwwj+5SVn
yuG3uOQsff7jNXnnKUI18OW0mYqINTkuLSVT3doe6cBqenM/2cGBLjWvLV5ophz+6QtdGpjm0gHt
43BKkI5HNnw2i6GcB7JZl6oLKAGPKiaaKDMjytH1Ga3kcBicuhj8lWHVOlUyb3IEsJeSSo81UlWj
aWuSUDI5G9P1CB64TSCoIlUBZEb0KUCcdoTkrQ5l0RVUNyGSIw+wYF58M8hq4ohxs5QsnbWSfl2g
j7czW6CsjvWwCiPVtRSaUh71GAA4R/qJlBWGQJOO+hnjDU0lQQuXQMQHFG8O5QmKw+uImhFj2GdP
CVBwWI6GSPa5ifHNY/pxfLN19VNU2UZAOXdHWPZrAY1d4N0kSUaj6+poPugrcyU/oF/83Tz2z91+
cKt9uIB5t7TkFyLkD67WX3zJfxEq/jcvOd9xnxywOcZaHqSZKAsw88onMCYCsxmAUS0J9kuwA0tb
a96K+ntsraV75aGwDzvrn77XWcrt6zFHVRePiKLACyVeP79Q3QHkZ+pj1X14EOnxiIpT8vh4e329
kNy6LM588T5eZyZOfDPTO4tfZ9z4V80aODtE3Hiuv2rWz8W6Wqsw23UKA3ldk4G4gqtQjxQEtt2u
OGTk6WnDbMG1NzoelGCZFuQenLUkI4eGolt90aiftSj9cmLm8qUazLDMIV/yicRXkH+eT9uz5QQn
pLFiWuZUXFcTzUKanRF0PVaogVNR0kG8W2O9IOu4R/7J5M0R1/zfcSxLG2YehP1nN8w39faHDTPH
vwBvMEKRKTZM56BKQd/UX9ZQMrmrWqRIbCDb/YtzPMtCoCC2FsUK692w4SUdmHVMbkBKp8lMCVgQ
Mug7YEA1BolWSkgt5SbuEDykJSs9QMCydpFEfWnRZyLgDz8xiys2y6/8qyt22QGfnYqZpVzrKD6K
Q+yQLKW5K8Itpt4K7cjSu0KDmKQTihr+1V0yE5e/+y5ZnISZXP0tJuFbAUSgq6KiHDF/xJPm1BZK
FEtTXxeqy9iXnHwpnN7df0HChz04ESNvvk3Qqc/M4yM917ZCVtfXB4WaZGSr7UgfVmx1G5HV58cX
GFLfkpE/DWqOipi0jVkDM1B1RRcYpwyKhupngL86wY3uAl2gQ3M//qo3YLXd4CA/6HsUUJ3z9+YF
ryyosBpx9BtHIXeC81qulEeNgbhp5dFyFZPSNm89OCdnzz7fJVQ66fa4QbxktRYouAuYvkYgjQ4r
k4VuQwyK/3ZD3JNPImfYBs4b+ujtidassN+qraoQ9eaE0JRgw3Z+y/ceU08NeROou45dwwZ/N9MJ
tR8bEuPjY2q+muwtgbazaUU2NfOc4Bmq+tl3ayfEp+pEckP6ctL2JN2dTAYoaHuNSpm1QQuMQ2cJ
sWunIeK6owYeVvGK2rFo6Hq77D7EJZEyvDIOPFwmueL6PnoHxbRz39Fhg/t5iemLznaPPbs/mOQe
4S16f7pKqYvW+l1G8nXPMihj9x5P7WowfG42tknwcmWT8Nib6OTrjGwO1+czECZI42hEt7e1zb8e
ehqT7etwjEnltLRitd2wbUtf78CK4aC2BMo9oq+oqSYgk7Erlu0Az+k8bFuyT9Yadh0UBOvpw34b
rStW2ogOHYPdNtvxDytY5QTrftM9lO9jRYqc9HTcRLto3Vb4FZkf0m4iKjjDSUb4MNqNG+XIL8tH
6FEP/+9iouArJq+HR831jiZ5Wr235O5OPIco6yciIeUuISXmuLBrJj7Yj/G6sVHwZefrR5QKsZ5N
m94x9phmgQ5k7RMXfHxkldFVj/tbOAk/z5L+aLh8OAizKFWBok9d4qdTI7Wd4E5xA3tnnbshOe4H
hn6+XW+zk+EmRNo81mtb2mCIzujYlC1YfUuSYk5G+2+RFEvzM1P0VYOiKpRL8vnhm8rbG8fe3guk
JiX9IrGJoR6Ibp7GHbUVF2cgQ42Mf9ptNtfnhelZFlozHf9daH0XWv87hdbMdvw9D+WSfJiZlb+n
/PwKvzq3cZHWQrWxDHMLvfk/d88FtfGmIIew4sqsYqLL9WNto//bae3WnpwJP9O7wRkc5J4of27c
lNCSzeV1PCPFnxvp5ORPGer+JMfcTEymwK1wZDugqR3boR0xwe5WxlW36lYC1RkMGoYCZhbCotbO
yPgAuM4AntFdywaqk13L7M7WNp395DOLmTbXpLobrXtbuB6hRTsmOT0eLWjKkKeBzw6LIYFVA2l6
iEhAbp8U+lTgce7iw2hw31JqnoDKSq5i93SlsgaGUUeucrqTWxLvrEP5orgT3UHTZmR32t0/6ggK
BGSVwHy4y4lFpovWhpp+3d5psBUQzzAILMCRauTcklc+N+98QNfvUN94vsfz3Kh4fX1FNnRDIxtY
C07ipjBewV7vtE5h82kJWH1bstHRHdB6utwoMKnBlmr9sZ7fsGA/rvXMlA/NAbh8VY7IP1avxey1
1MR/vvIKVDlfyW3HeIaTL6O66e1ina1Nt1gPbLQVB3B+towgSgErPLS1VeL4qGWN8FeG+Hpqo7QW
Cw6wLyfA8vPHSjdwBAQzIie0QUeH5/FqJ6ehPa1SN8azwyrew+ct0Ht7THOYNKIzwQSNHSAxPQgV
wT/1KLmV3Tv1erJHBkvfs2UiO4MNHGVY00Do4jeDL/CtY6t5uA0d/0cb1hszYHGDn5Wm29JWjror
OSICQcm6cwrmUbwTgeMKGyx2cqehwEqjNEM9jR2sSHkjrqeDcs535Rokmi4NbJ9lFAFgMmE40iZb
hYTAPLdLN3NS2+nXzaE5iA5KXDf4pP2ZtcSkwQactzTfmtjC3PRsmEgTGJIwDGl41+HvxM7ZgE/s
kE1uSEhV7OPGbjAVW8SdYIDKbm6bto7/Bm4IRjs/PAgMrIydtQudlUVBMXQDhG+HhGt/TdFp4Qbu
52bfsqiYBay+i4q/rKhAcebnomLu7KLTEj2HJkRF5wDMAPtWdzsI/MHxzsOPisHDWZIhI/gz2oPn
cvkgMdEecQI9V6QjqiQyhopVV6AvHRxWbFp7HSo0fwDDoNOyyQZhJ/azgUOY0MTdsGzf7Pu1/jBg
P6OrD3HYaTMeUXbAcCp8O3MUWM/wL3B6R4rkPz5SPYrkID8EVw1F+8AaOAMuDp+juKi+WgcHkHDi
s83LyYG0WypDuYCCfqI+55XgVRcBsq+vVFdBSICf6JbCk9/3lKvH1tZeJqdjvBx+crQHtJJBKqmQ
kArjcpJ/6VQiOm3dhKWYPXBi2gmrXaAKYt58/O5DUvq2xzw24Kdv566/Ce3Eqd3SBXQ8ZG8MyZpB
vkYsd9EmgfelqE7hrw3PqCKGcIpYucf7IHulZ/4J0ipySrwf/QeuYKfUYwImvNumLn/V11fWb/wV
Ob4Ch3/3N4kTbqQV6povsjy0SwpOKIw7xLok6G5I8D3GyGI7tQsHY8I9ZtACidNiBFzqeyzAfQDa
jaX71OX3wyMX/iZi0yrn43H4T4wTd5LjVfzKl/9Hrif4+yBsD90qhcjlYteAAWEgoBDSU7xOYTPs
Jsrth4RYZ21Tr5Or6Ep9yNcQ39CtzaG+kTY9GxzeptBejJwBnj03ZjR8Sax1QfaB9QloDC3X2tAY
kN+6DcjFi4zOWXOYbEh3yrWLjPXyV3w/DlgDNIhDLwGiiwKnloF+5kqjEhIKMQts4RQ6sRPYgc2i
cwDjRGAC1DtXXSUUQuV49rhKXFDn2aMzshTPNQ4iCdygUDHWzuGqOnB5nAIECVACINe7GplEd6ZT
vGswLDwa7D0YDSPRTsjtbnx2naPqx00Q5clc8ypyQwY170GveRRGCTg7qF1h5jTMJFIyFqJAORX2
hqtRyy3X9a7eGe71voSqrKDG9j10qIyBVzRmD7y7Ayl1TFBtF9j2/Hx5Nti/WOwo1Ech1Ha1tdY9
ueN3CG5oPmQMn63aFfK5ULktDghGyyq7ZTlCWyiBP4MYBde2bALV1xFiIGow0duVBz0Pu2yFUPi6
Xiubeie58oP6or/UbHzxsTNrFu/MXbdaw6/O6cQdbSJTmF8p2SKUw/aT8+B0trDH0sLy9F1UqZ2E
zeAmNn0Hfxl9f0/o+RXpdHp9e3iKyO1tT15h9XlYMNquolv9wLbc2gO/NLniIZaa3PCrlPglx7UA
JEfQj4oLvr7eWauKIQzC+DYr7X5lnXyssImZKmFPj9hafEk1ZuLllYN4kwvuw22OheGykM+Wh6Up
sQ9GEjLkhWD17FB4hfBe7yibYLXBSnJzPMf095RvJmTLsYU8Cjoa/B7hDQmE62SXsDMpEPbWhgsM
mJ2y0R8EhIYyF7dFDzLT6IiJ2dFgxcN7xLZcW7FRcX98z+0YRoSHvQ8yR2xNfgtcUCt41MISopvI
BiIMFRZCFl+5wz8TqdyK/ZCZVAHFUHRDjTzJJVpX2vLFJ+EHlluo/FAgg3LxT4YH7nvwA50foHwc
fyWj0Wpi1Q2A6phKpZ0EAdse/K2Bv5u1aCsh8Vcq5WdXp3tupmq7wnlGg/QtpBgDeTOXbpBqXI7B
YnUyJ960bgmLFdbrebxt3eoa2Kz72pUIpB1eB0noStvchZyGZI4ggXPoKi7rYPkithnzKkF8wc0A
uL16HM7yNcCZdu2jdND28c5fa4fuPnfBmY53WTYPkSKyerLgG3BZyOWwRDA2LmWhGWI3xrnVIQu/
fraAv/ydSip4TCAWhv8xroDWgUPGV4kHGGFbbyV7oMFd7+BVCOd2eE9/6qi+HraQzG5y7dt8jM0K
AVuGwF1jw4LNbn2WwMZGXPq+v6/clpWwO0PItxifj11gR64J8RLhEI9Q2hN201NFKczqCtsT64QV
DNz6OYFTUzD5DD8O55+7QJErrRENxS5EuJRbt/jZOXylAXMOc6OFqdHA9uXGBl9zbrCXKOSpEIyF
d4qNCJvBDY8jYpwCPjFzAfyDT7l82RGEdokNzJVyi8kIsKuBBIVhcqN6ZJbbw90q3g+ohXSMHQ/S
Ghcx5sN2x1NMJjm+w91wuCXeIsQ6YNb42wd7gq9gwedQCD/C/LhaENjowUHlJ84L5jyhyim9h5hb
A/II7gzWCjshhWjjDi8cT1SM8gRGg8/n7g76pwmFBMdxMi6q6DIzKwEfaTz2W2Ed4DBfvpxk07kN
tdbZQUSxZHbXbbQ9losH3QlgSs9Q5LZ3rSM5gK108BjouiDx+FY0Ua76VaEOpLiPMQTuRGgHkyn4
z5VrfAuC1iso5m16262GLVfMfMPxTwB5Oj6RGxUwSpyMhSvuDALGnz7D867XNdofQgI9hC++GhGE
tuzsZMewX/hGDmEU9G4AFxBGB6Yg3U379li4K4CsUpq8tQhUm1jdFokQdGNic4XYyo0LqL6S0Ffs
Y0wQn231KnD5ruYecnnPZxtaEc4O9voNV0PCDX8tf9Sk9Yr/rq0jV77impN7g4ELNwreIF5Nse0W
DMJFH3sOgPzdx/7uY//UfCTxKORnum8Wrke3aTMlPaJxEYxfrjhqGHlPXEzK+6WiTH3ReZnHRL87
L9+dF9jx352X787Ld+fl7429Hxv0eAT0M/E9y+xIQpoC3QriG6UGiEmvXQM28UIT4NI1Zgmbf+oa
y07YLFXw3Qn77oR9d8Jgd313wv54J2zRip4lqv4lK/qCkPaJzJ+3aIhiCZwtQEsjOa5e8h7FmifO
s51y5IlVXjmG/CNBsALZXe2SQwR3AjxUpNaZasvIY2iINU2Iw/D49teoEer0TPbyxuOyMX3LLSK+
3k8bhLfRL2lrbo+wQYsgzoCix5z5KH/jARke8/gaZ91y/3ip7mvxTmd1X3/dO11Mf807Qf6Xpr/A
RfItg4djBwKCGKyec4irvupkSe4avvkRrUO8jsfc7u5e70b6jKBqjuKHOzxQMETTtygT7PFd4aF1
Hu9DHGo9seeriRxLvLSmCKrfCOSIUoJNdgQQomuemnv5pByU/XBWbwq7QEC7ROWIgXQVMAFtcjqd
XhKkCk+IaibkhFDUtJk24ho1qZvJLZmGUH/r5IiOBo5E8/WIYtaS8ZKQAc514BC8uyPT5hFYNuf3
9+uAXCMNgLEK7DVk53fkABTcQ4zEXoo6jztetik427stAt87MAvT19eIovYDmT9E/+8qdofUBuKC
Gr9hlHCiKqTlP/kz/O7Pd5iLyxzhkxsH3/AKXlRwfv08W39pIv2FWPqwMjPfPgljkFvFrYpaZf61
RcqHfuntgeXkwSDODRpx7jvik6uB3Fx62V0ULxN7R1D/skMFzS16ZGyfeCxEyoOn7TokV5wMyavI
DpGYwL1EiLnevaLUZrzM2jtqXyL7fVwoN72kUD+7k5lRPSijoA0y8gH6l+LBe0OZtdtvjOvwST+L
Z/k8nGrbyMgQMBklljoFsuwgUQF4lHvzGs2BqgzIEN5NMzznLzqSfGCEo4DurT10eFE0Dspn3QaN
T/f4+QpcSHo+G/fMULfa2ugKD2djPEgh8rRvPAWa0hcJOSPmk3Af+vQ2dVInsQUWX8fXwV4mPHMX
IiPEY9q8PvjzMV0a7D4b08ysbypfVeKC51aQoVIBSKcjFaI4DZDbeLy+RI4KeDKrS60JBV9GI9k5
KoGk+97ZoHYJHVPIbCILWF+SMgr2fIShoiYGOaIeKcxkj5wRrKbM1R7RorqwFYAFtCBvZpo9ygLR
CAWMn2cLTIyXJ2mRN9jzkp8RKVueHeD5oQyFS73tX/HypQ6ZOO8OuR/UozVHXo1W3yb4ydPbPMkM
nLMVT6fzciae/uZF9ny/hzRF9t2tCttXmXL2byprW6qsBFE7As/jKkL5dY0MZs3C3YAo3ZN+nOwV
L/kxaQF1j8QvVtFE4rRG3q9zLuk0BKH5iJP1cClLsliM+jX1yOsVOlsBOp5GMySK3wu3376+evb7
++3uLXWvTllMsozg/EFGhcDPg6zqyfW7xWpUqPHoOI95c73Pv/eIfCNvjURBu+J/8ywQj5UjvYjg
enXJJyNl+y9uL3kGOggGEpBpKtjyKREvNQjo113x6e1vlVVJePYMZHoUKM4UgnezgcS4LuhICnor
ktuU3d5e5yx1LncImXh+fc3Qe8dl5Ofn4NsW4k/S8dKg+SHHKA5Z2CktBlpeJUdVh9WFSjO3c3Ne
BeZWWKRpJ98vXHRJW146Aj9c9bu2/Hdpy8X9MCvZ/032w5IwlmfB/j/utCyJXQ7M9jEl/13s/rnE
7sxC+pNp9SVD6QIU8UEs/jsMpSWj8wL1+WFMfxajc8nsl2cG0p/X7L/QLv7CVDUMziBtgeFSmUlH
LS99gI7A1DPPXzpU7hzzYbU+Ztf1XlqhyJu9oZLCTshbvPdhyaH2gLW3KKOn4QbmxSrdoLaHoNgH
7t3LQDW3Ri0ZMKtc3Zn2OSIxEUGhXrePL3UVGeVdBsGtBcs7jGlwLtw8I9G5Ksk5gaeHZs0FU3bx
9mYi9S92ezof/i9WzwTMODDW0co7hwA00zoF9RYMLBGUuTctSmTUe4M9cNOc18IODMY4BQ83leGA
xKt4q19qRUva7nkdaOTwNpEO6DWkGUlroNAKdXu8eYBFRxRZOenegsvPS45aZMh5wSVKeaiCNfXp
4ProIMgl0uuuJjlWa39uyC3e3Mxa+Evd3Ay+/Wt3J4hg/rFys3M3gu45k9UOeB0Ggh3b8x3iGncP
8KNReyciCuK6JxURl45eopMn93Qu0C4jUfgjC+4EV1uf7aHZESk9IBklGkZydNab68/XcPE2Zzrz
d7xNjc/oZ/c5CxRoSh7qbYVQTWnzWtL4MCFI44SQXs88+PK8Psjk6XHn+ugfDTfrA0I2QKfBM8dn
FDviZTlFDI2HFUb7i+LWa9VJT/JOX+lbc5Ve+w3JV5/PHh/RZyOehREmzzJyc8CIgW3rbBHQ+/zj
L0Q5n33+TIs1ca7msgHpUVkAgyLgYY7vnnkzmbRTqYifGSowtRWv0KwvlZnSypG2vGyce/CBE7Cr
Gqjz7xW68hGx6HcKlSAcPKLQ5GqyK4LiNNL19hLo/sK8WHP/d9BFIZgwL+n5Ea1j5yUH+9ta46fD
ac1C8EU5BI1S4gLbBl3EE6pCgZZFc8T2EEIVyA3fGRN872fEVZ01cdHJluEBzXmeEN17w7+3E7Bu
bivyWMCmrQhGiYY2HiEEkxndVOQKuhANTteI472LRERZ3vvC6ip8Fj5Z3TkxoVBMAhhBcROQKiMG
/2CRhxIBYB4t/rLnj3Ss5OWsUPCNvXvkiye4FWGf77KlczcnvvrznzuLS5IPVumvPXdL23cmcNvf
fPvOhO5fc/vOxPXvtX0XtOOcLOhXacclAXyJZH3YaH8aASx/e1aQiAJnnwLkx5kEzmJBqjW9V93n
AO1JtZsDuAfBxnvIOnoNE+UW8o6hl4InqRY6FySR232/FGw/XXwmnZOpkXNBGdBfm9LyEKGjaEIv
7GjvL8hex9RWVhmK7Xk5v4VmqgFgU6jzvNbQCPW8ra79ipglCSIochReo6eLS3hgaiirjnmPKEl3
DgcR9yGz9wh30bnmVkT6NyIpunJyptBrEb+O68HlrUYRAvahI64i4If46CJBkoYHWiNbXsXwf1In
slOUWONJdH/IMKBlJjKZPXE7usQTnwtb4G4uTM6srWMsQ6BQelgZZqCTekQzDZf42xyqZ4RZyf8U
Ifr3X0CoiG4a3luDbmM8YpCHv2exeBf2gN5yxeE6Iie8N+CLhXeWeJhbTbwTh/cj8k/7UhI89/Ur
OPHXAD8YTuENWsBQxM/L/AskM5AytGUkB010RE10QHsXz7IDcov/jXJ/dCShLdxAx0B3abDo8S70
TmXEcr9W70sbCQpqAB7N51P2P+inn7YT324fDmHqS2mbx9hOIrykkjz7ZF3Sqxsfph5Mw5pkzOEP
8D2S2tn6y5f7kd0rFMh1BYyep6dXINhAh0fk9fy+AWsIVj/AZkjZ0toubvyZXvrftPG/CRtlgofp
7xJpplTB4ZN1RYpVvJjzPFLBv/iicfMtcm7WN+ghQi8RGsgvRn+I9b15fgZrOzm/390BeuDtzQT2
Uwx/2FtzCw/9tLvN+/s7egmvV/RdQDqWL+4GnHE4z/QaLXohWnQK9OFlLhrceL422lwH9kgWZN7i
3c00+l/r7paF1kzXfxdai0Jr5hr+YUJr0VKY+Zi/qaXwTUMblEqcmh0EbZfgxAfJ7nl6mIwDdCG0
VI3j7sOFh7bKIRI2T7ojkmSzIKO/CTlrfrjk7HZDWWj0SMYlA0N6BQsjUCnMCgQszbMaoP20kzo3
jaSKxXGaOtkEjFRVAtSoGhNwwD70PYD2yzSrqSAWp7STn4ugpF02Vq5mxDWx+k5cGvE3DYafRqzO
TLk0imPNqyE4gUTSoQ8XJTkBLdYKGfeIDzZo7F0VgAG5feJFCZuDD3z+BQ08I/T6MRb2YQgzgy6t
DHXUVQwBjjUX0Ve+zRvlOJxdQjgsDO8b9FEndIZ1df2eoBbicxtA5lbRL0zKDyOYWU3p0NZxUGIE
e+4dv573HBDx6ADTr+GoNrebiJwXLrk073Oz47ef9wuS+Wd3PbMn6qJtekHAXUtOCUsOdWEgYUXZ
AP/OexInnBcOjAAkn4707IA+Pm4apuScoZogZCiQGFdYEm79agj7I8qBIqX3u89n6tuy7sPizFT7
YHaCIGcY5h209TO3MGGVwexESIObtA/M7SjwiApy4iCLLyqAhThso3uouB/CG7tXqxtuCfCh9zwe
Q9GIfnf3fv3++UgXNzJf8w8C57ffyItLOtOkf9CSLolJTnv2caL+eDG5dFpncj31Y6WPC+zBlOxP
u4U478KHz2ubf92HX4gmPjnll/qID5syGhRN9HqoJJyWGgdYAkwJgEkoOA3vG7LjXfAhTQ45Sqpa
QI4BXwNwXwU5AJyBVzy98ozDo/35SVk60/PK3z/uTEsLRsQcRP63MCIWtNFl8j6s2G+gjRY3yUzG
plOoG0XFN4lIASXmo5AX1hI0QE059C3XCQL5AkJgBugSFNGNCIDEjndALaKLWsZr9ObTBctkcUxz
afpnGNNMvv6Wh+lXEV3+37ZuqqckfMr+Rtrq7an9W/7+t+vmCaTtTfhS/5zr8k9JfXmJ8/3P3Jer
p7AJPzJdXl7/lepSMKQfdFm2ZNUUVU6O9nemS8FQf1DRh6IYYIcWQTPPidV/5LqUxR9E07TAeSoq
ICuXJVidP3JdSuYPIgi8wQyvShacB1X7NVSXXDX8JH/BsmmBqxY04OBsBqmMcSmK+3CaJ9j/Qm8G
Bvi3u74nYR4Cwjc2rXU+hioS6rKV7wdPRv5Q78XR7czSihfsW356fzkEsG2CUNmy5Et44cMQ5KiM
86qsDNvP8tipSkWhapBJthx7C1Qq3GScXwnc76AdBbAdJnDmTWhlJXip2Ot2KkklE4tJY0GWpAv3
88spxaRqJjhkJQ2k23PtEZiJmMutqtpCF4vHKh9FYCDmuY+IrtiIqiOnSbMqy0w46EOr3XdDLofO
5xrs52qBryr4a1XZ0lUwHsuWOrOdLSMrjSiSVXusSqAz6bW+T0bPYkNSA9pD1zKqiJ6wYCiAv/UX
86uLIpo9DFMCOyuGgOc/rKQlp16ZiJVmi1kRQUKDrV1cC2qiNHQK5AKwNoNU+WBQlfqJBlaZGcQT
NWCGWEWcH/1GUG+LSeyRsI0TbZcVyPyDBlkvn+KwsXyS5L6PGp/KUralNFUhKaIpHskwZbJGLGUa
YhIG3gSG9THz0S6FU4U6XjNQb0QTfPJuiBYCoLYbUai+RkEtlNQshKx3PKn3bgMljB6wWNGVkSjq
sxmXMQDmRMlqVvCJ1YTqpaVf+aMVfpmMQdPPjRYk6a0aD4lCLG0so5XZCvqjr42eelASK2hvY3VM
XDWPJtSpZ7EEPFR9UmoiNml3b/RBmNnSoFrFwWsT+drXDbjWY2hEt5M+tZJrqYmq4tgFYBXNK1Wf
7Ez22ie9jKQXxddEJuppr2zzDrRPxBssHRSEqtjotAR1NECGpA7dD+1UjzYYcyufGFHggdEuajQo
TTNJgFKKTaE4WSQUOSuKGNRQXTO0KZObRi5ImvdlwJq88NdZNZmlraepElFQiqVOaBoVwJXacYId
5rVAkAnC4cYv/N4iUjpNCNEnk7kz+jQED6oUmi9pMmgxVU2tSqkcSiqbLClyxTD2JDLq0wjEVxwU
kGUnxZugWdL1FMtRSLoh6gGbVKfpe2mFakD8cRhCgunsTlnVPedROJYkiXK1JZUJdgiimkP54jVe
SiehllaV0HcAwgGr8zlpjGCHehLrofK74K2vwhQMrYJowSEzJ+UhUbrSLeqkcQ1VMLdpPBqg/hUs
9bEshOQkl0pekLCW1U3WWgaaSwYFTQeDZXpkmiTr3IFXGOTA4aDDjh182QFpdZiC5daoba8ZS532
magCo99U+8MgBS04DNMhk5iVtyHw7GUhuCviDpVnSZwALkctLAAXeaYOC7hOfNuMzCG6SztMWkb8
0Ij1TdsGVUmKqVSzzaBG3rSz4iECgqycWlehYZXAXhKsNKJ5HU9uPVRCR+XR1ErWepmCyoFWmCZW
B7mer9Q+8Z/VDsEOkllJhLiKV5g6bdDaRUorj14KI49RUdFMIsD9tK4B61iqC8oxUvrGo2MGWmk7
Hur8EKlZM9Aw9aarEXTuj2YzyS9+k4fAcioF7zzmkXkM4sgAo4BW+Ldla2CPR71Uv6GmJDtZoaiK
1E/q6DyGUoOaL09MKiaHaVQ7piZod6ogpl8qecjerawRTNDvJt2XejK9Z8kXhxLCRQokovWZDnQ2
NU7FVaHqmnfskmoUiWyJgKAUDb8FyFKSDxKBLE9MKooDyCGrPMY5kYzIOumdFgB5tcukey/1lJhK
WYsYk59qeUrrMJMPYhMpMdHNRmpZ3I4Nfi8FcWCB3GJhFEmTZCcUga3M5F42wDwUWtNjKeigpuyS
JnvS/HzIiBw0oHXPUmTfIcgEGbmtThYKHFazklloKgG6r9pqBPRcVlsCqYQp8Y9KUUfgrYzTDkjK
ZtGnbtspBZAFezErKYJzgkWTMOwDB/s9ByuxVAY1aWTf4wzFlQrozM4cnoa2EgwW50YBOKehwJ01
hoLeKRgOPsoqo0pBsqzrxWCjemGMUEofKRnrYzN7AkdcepqwewPilYEMBoMqn476KGQSTczOe7Ha
IlL55UHf7AviTSloiYcTYRoiGTSjjkglyj0asaJC8pmsipVJQU+noI+lqsBp39eZdpPmUWOsslyJ
gJOnm12+6cHDodMhrvTbVrK0iBRiZgLDUq9jaUGr/dz9BQu5KElgSDQ0CWTgqjkPBpg5JFCbJYBI
LFvtnNTnXPK0TTQlxZVqYK4+V9zfupoiKpJp6LDIYBb+XINOeT/leh1pdpjkwqmXQS/T94LpdEqi
7oOoefv8crNQB787GJCmBkJbEHPBVJldr6qyqYIIUe1u8ttzYIag6g601hioWFkTuhijTKnAqBpF
vR0Jo5jdyo0peKzpsPHtxirrhJWqXoysKWt1L7ZZrZHcV3zAEOZq9lZ1ijS6iuXnOgjRhXqk6uiH
zVsG9WcsRGovBFUfzTsYH7oOynhJUmAbm5xT/qP5IelmGzaCb9pJ2ws+VWvDkhDZ7mpooym29C0M
pkFel1Eq1myQxLoi4yQLmlNCZLdfrcBf5ffsw5cqr0HuMvdwXob/85IXYxX6QfPfx+6tauAW/W3/
VNR/c9rsFY5Rns3fw6/8jzfVX70k0Nmzp+bpZ3/YWRM247l9q8art7pNmv/+T7zzx1f+/z75t7fL
p9yMxdt//cdLDsnNP83HsH7m5cgwLP9nr2jzlD6FL0+/eMff/SL9B8mEgQp+RRirusgrmfq3uvmv
/xAM8wdFN3DcLRGHQAJD1z88I7g/mqxaBoepBzcXmo5/8oyMH0QIJfhYuiZrpmFav8YzkpRfmLMo
gZV0+FpwtGDocR/s436Sm7hprUKKnEkSS4Br93L4ZIYqLLgeogLmZ54BtL6GsXKVS+L/Y+9LluNG
smx/Ja1Xrxegwd3hcMeiNwAigkEGKVKkKEobGCmRgGMGHKP/UX/H+7F3QIkpRmhgs3f1Ks2qKlUZ
inAMdzz33Huz3ie6bIbQZNYw+7k9N13g2MOEzZYFtnJieyWBye0TE52VeSJ2nc0ZOBiem4JiwGQX
9G5uHQuV96U/9sP8ofQ87MKM6qanwayH7GPdibjEDk9xkkRJ8X7OU1YHTSfc2XdjmWP1Mc8nbMsx
DuLVPJpmeJZGKKDkQorIVzFnN0Xr2SwsmcN2eUSr2yavPV/XkYsLpAyLZ/KqHHyEVw7fWFh+lW4a
rsmFHu3CO05YMd240soreNjOgE2R2X0RFM3oWIiMEC/5iJzOq5hkQGMomR5i4k0Imppi+kBSaR9P
JMuLwDYk2+L/Fv0a1p58jLOG3guIX+dzNHfe9dRtR7+hWUwCHnOqVl1Pp3RFTG/flCKSUdhmTlIH
I/T6XqimOXXGkWMOsCjR2WvXeYPR0f2UYCFO5Ub3VueJFMmtm90iF3fGbZnOBFFbn+DtaCbT21po
uLw5QbrtG2pr6jckimZfdKSKA9cj1mdvSgfiRyrizjo2g1y1rBV3lUVl6ReW6m5pwZIvUQQB9Su3
jt7RsSLKj2baYtSz8brPBLkt841LJYRHOI7ZDWOW3lrS9QINXzyEimQpQraq41OoBkt9bh2rznyr
4NoJFPLOh6HpsQGVMhvFuEG16Vprrm4HGrF85cYWVvc6M3N95OxjuXa6rKCIFrwxCoYoadHn2g/O
pavZVGySLhlPnNkZO7AJCjPVr/iyn/J6CYgC/31q3ODOITktrTSYsMDu1pwm5UrhLSLEdei6g8N+
5aifU26b2EIQx/XgysRhYp/3Ko9bRGzrmjcXljBpmIsRG7N4a6104i3eSQ27Gn+8IKk9nj1ZtTeZ
+nf1Q3nVtQ8PHaz4oel+abn/lc09xyv+vbk/q8pOP7TtXbdn8Zcvfbf4Lj0ijgPAizoMJpotuMR3
i4+PKAMkI100fDsMf/xh8d0jrIBjjo1IjHuui3LMMxTmHrmIkcjyLzmcuU3fZPAPgy+4IQKsxLGZ
ZNiDckh4HOSoER/AcvUu0x8YHMKXye1MGciWZBfV6OmzKtfW/WQm90JZZjopWWqdIOntP7lxRk+x
J7A/pbkTb2dF8/cuQRr1Lch5k6z9/x5WULzHP8jZBUKbrvrrvfpSvRS0p289Cxo/onQB4OC9+YLD
4VU/C5o4wjt2OcIHaguE2jjrO+i6hBaEcwfJh4tBJq58IWniCPwtjlxCCJu6sDFvkbQlTNoDIhHc
Owh5GAJ9JiXii/3IAo3n8ZCnulhVkWutatOPoaMLoXwqcuX3ZYKoGh0AJzMVV9LurxTLylXN0uQk
z43tZ46rECggwUw6Kf0hteTOzZP7uWr7kyRp4E3K5pT0GRgL1uC9iymxT5p87lYvnvvFt9D65ai7
Q5gRe2QkJYjcAKg6hB3mRhhyR1REVLHKq6gNrLnXYRGpC474OrCaAWv1UjJ+U4BvIeovzjz0KnAn
DIe5hCJ1dmAt9h9dzC2rK4HvraLazkLm5Y9UlJ89uxjDP9/c4Ts6POgAzOy9ySgZAXZBMPW5TWOs
Diq867efgbtB5rVIF0zP/s10PUPC1SFAs2qAGO2ox9DqMGviz6c8BaovEyPcCkIDAsAbsosRsAe3
4ia1jaWVBQb3yx4TqvP8tCq8j5HiG69vb4e2/9BqshJZR9apIZeFnC7+fAU/WdblAjhCcyDDMP/2
QZrpglrk1anCMOus2uXVmJ2BJg1y49CREGUH75Vw4KdM8OmGYcThGRgyDHFww4oDZjVlhMEefYNe
kkbdJ0UMDkksjR/l4l3pce233LnkffoIgPnqz7fLD8iwHLcL9+EuRQCG7sclE9lLHVg5WY4BXLJS
Xn2CoOQ8twxdOW76GPe1ucxcfqmysdwUQ4355CK/d1j6yFS+q2mHzVVFjXUGswKr2TbJmiXGuegd
ed4oflmIYict99yk2aOtnfNSySysZoDQ82iBTd43qU9AmjopPJ1cZISAqUzJ1yG3VNDa+B9AvpeG
ZRhgYtQVJ83nLHKvtXQuq5ZfShsnOyL+AEwPkDdP7wUiY78xLXZO4jQAfaW/XIb0XO3Hpbgeqwo7
LCZy6fTxfYTU3Pd6+5OcU88flo94RvmVHU3YVUnz1s8T2R67eqJBkuKoXJdAqmeahQAXzKXTVtht
qvHT9VDsVEovU43o+unOaOqczUMznzrNYvOUla1Ka5xObNFkZyrTtxnKR+BipZM5K00RjNOIkeVV
R1ced88bNgIQ5u4nS+jyY4eAOJw77QUVwZOzigS4djYw3JH2NjSqUowcL+7dXJxPgzznaVcdZ1j8
epZnvbeeubx2l4QJNtycydrB5PUEyQhnMSaZq3II4XnOCS+ZT2cPY4ksMflGsMs6K+6zmd1QRWno
CX0bFQl2NKDg4BNVzh+W9xqJcge4C/vKpjx513uYJp8KEvS11AFQRzscasdaOQl4e442XjAtD/np
MU4O4LRUNhj13sXzBxEzurIrPISZVd66JCXI6ontBVJhBWuSexvezvOmmZGu1Im6x9yWFGBiV69t
igeMGaZ0pdHJth41w0qWil9WuctPKwlRQATET0c8hsQtzLrNcFJqvBk9DtHkNxbLQo6MLgBmispE
CRfXNPmjHOtbmojt07XnsSg3dim2ZWGGoJrM3TjQRzeyrpupr9dJCnW1DW5yaJJHd47NOotHGsR6
xsY4IoaHXg0dEPEZe3OH/LJwUbeU1URXiuG6M0+ZtRfpW5OWmKaTuiBDIxH183zEMG2N5+QlCnvD
0nLelBoqKMru1nAIgMXVoxU75aaa29tuEtlqki7ycQvlElHgZZbtBPfqqTrIPXLpkZoGasCVWWmD
b0flblEaG6zIzdjjLyF7x1ZXqHufZICbBgbc13K07yQRfrr3sLC4yB75ACXLTXGvWvc8GckZjcZ3
je1dF32PNo9JZ2cNg8Ab2O2Niqj2+9G5NNGADWB6kiHC6vOyJOOqzJXwu9I7JzO7zFMoEnXje+bh
wcwVwRlRe8spZqFZ9a1l4UnNQn1E6tuH9ogXRgBrBtRLrOtUufNZIpLZd7IIG2KGRUWF+QI8D8Cr
lNe2MVkYFda1TSHdy79hMZAwnd+XWCruC0dc64RYq8X4dp3Iwka3t2lBL1tVQ2kplKNcBN+OElRL
2gjIlTUFHR0xG6mySp85MBlGtNNJrbrpZCpqLChAtcE3sd0BnXeSc9b1JgqcGK9TaLwarnGRtmWl
ZzZKdP6YS6hond/zDhUUXiQDgAgTr60GVZF2qIovhUm2mSNBMqqh8Tptb1uR3GMo0G1btLd5tTx7
NKEGwm1hlAXkRCa47komj7lqzPpJT61aXBe5bTYA6zFrYO69oK3a6riWA7Qi5nhuA4QEPMHrac4g
XJZ34mV5vZbVnL0fnDS/GUQ0Z4EdpfMm96IHG6hGSCeGBUcOvhXZ9DLPCmyTpk10B3B48vkS9kXe
YhqbieyYqCxQUwtONkyPWJbCxfiOdHiXQHWnC8lgBFFdyVYonbKtsxRHxxaiHTWdRldAQa3jWLUy
zFvrbp7i5ILJggYp7PdxT2HwM17duqp0oDbI33ZOpOs1iQ19T4yKFoGe29NBzLC0LLOwojux7MrP
Eo5vkt46LhxcMnH7eRPbMy5iHmDpC3bZJhR2cerR45nVmQtoJdUf2zxJ3mVWma94y+9Anc5ChxRY
FuZpGdKE2beT4/BTPTX1Omrs+hOx5LSRZTSfWTmg7tBOk3sdW9l7ZVt3pMl67IZKl/eX2pgEF6Hx
dEVHQjHurXG+oupZHSvChiCLoSxDjilyZRznq2mmWIBNRrkWzWDfjml+P01wz4txqitIMIPDlhN+
tx7a2ye3iLj1ch5buipRzQi0vfjFLGpPiyXYKCQ/ZwZyWAqoQQ2DwQAhhbTgWNRNOivQenyHmpr6
XJWw4E82IlPuua3r8soq0/s4ryOkmqhqdQtfACZ+8Sn5dT5UKJ25Au1dsMeTAVaIquNjX9OLmvVn
bSW+OEn+qRTZaTaj6mQMogQ9JYgtysJbp4ONGQwKCkdh4ta9imcEHdgYxVWmfNSW5tOpsbPdPAkk
KpFsw8oGlAil29JsuEr1UKxpbmMrysSx3XqED9GjRmZcw6wjoryV5XKbQNRwKPQxzxrzuVcekOfk
XsV4flmrHmvgaQFpFqVdAoyncKEk7e3sZvdNiqcplWYrjtLPK5EiMrq9RAxhKQUDh6FsgKxQCHYQ
pxVI9crJJKtcwla5wroecRKMZvo4qpYGRgmAbTZTr5zrLhneXkju2sgAbTQnShuh+WGACGhW95rE
VijE8C5R2FDZJSfMGS6jLMcmTFLmiEUUmq/bPEQ8cuZ21g0RzW3qYPVJhiFwhQN/bhyGkC1LUa1p
VmXfrNPWXMXAFP0YiVuQaL2NOvsLl53ls8j6CFzlitct6BOyXjcTP0ms+APR/deU5sckFqieQ6yH
PHqs27QLkkKduHGDMC0fpnNuddlJMUOXywiGG/D8dlxi9xGgq7/IHE9BfChhdVKMa1wVOSyk7rJ3
swSRw28V/CZfwPM496CSo0aLnZwLv6izKUBDLVv1Fj35cyD+U4LqLnQUinhFONzFIJn911vVAtwX
Ja3QpQhChrxAkEbcrRHxY1rDesKxPr5y4k8ShSMFcQWOXcCkw126tGdl10Q5BiIuTwovx9l6DkJb
lnjxSmvzqZcCJSh4lSLHZsVIni/hJDUw6IU3UAxcRAJADHzuEjPZI0Kg5S23CAZmlt1PCVxpARsy
lBIoE/YxpqLdVjR/bOr2ltWIdHqDvCZll5OEnfd0hhYwVSMKgtunicpXQ+dcUgeh4xJuWgaRQ4Eg
XNvQTkXhJEA1mP0EBT5EbUhanmK6oa29wFB5LTVUxIJ/yrLWOiYj3jZKtOe1wd9EInU7pURfVx7F
ji09pmXoxfDJJoIb/+YZkXPFIxzDONvWapqSGb0lugXDY6xhWAv44pzCK3jebC2BHSb24KZ7d8zC
JdxiqrnNXNOtEDxHJ3HKzeen1/cmeO26KvCfP2K4/zMEbvNQnd8VD/8K/EYkJC/kfKkpfq8ALjfw
X/9xdafK7q9T1XX6r7vy61/nD4PS++Abvv8MvtEjUPlQo1uIdi5K5kA1nsE3eiRdBy12AGwF4NxF
IZ/BN3GEmq0NFA/fIMyWwBCeYV7U9TyODzlBB+VSKXwT+PYTgoTTCVA8aoN9IVD43jcKaa1mEJJi
O0ytLj1zKyd7z0pmY+eiiOlFGSmJeFJEqL3EI/hmjFcDqHs66pU/CthtJAPdhEhiJCicJmivRk3r
RoFzVvmy4vM57UgLAaemQUOH47UnrUAs5ruYklSHZdJkAfrW2wd0i36vOf8WG1uwywOv4qJsBNoh
nAserjgAxzy3ir1ynEwYc1fdeZySx4m41i6lFPVKz2JLel6SreU67MoDnoUmdGbUrWmGrSMl/97x
/SZ1+neojFACN/D7ysg39dn1X9ReMfzpW89KYx+BGowCiAcmMPi4C6L0rDTkyEZxw3M98FCQXi1o
8bPSOEeAl0DdsF0HGuMts7eflYYdCZA7hIfQBgVF6NZblIYdVthgsfEbIMBQ6ChK8geetJ15F9UR
2B5qZmt3TpW30pMFrKBKTjxEEl8KlzdX4Cp2u5y0IxaiM51vsrk6VVyUD7niDrr4OzFflqaRjs8L
x9x1Mk523TiWO+PaKdhoVdN0oJ0l/Ts6tTtWeM5FZlHvDkqpLuIZfDJLKRLEIPo1Z3pOCr+RSO78
PtPWZdTo5DMpZntdoABfrjreDDdGlkDa7B7pVR4Vx1MXh2/3GP8WIr4M/Py9iF+3qlRf774+uYfr
6v4u3i/OLN/+IeoO/IIHkvBSs9srzpAjb7FdqOSiI5ahfvxD1MkR6oUoDgLyd0ETXyghz6IOsrzD
QQmE23DJUld8i6jjiD0b6kG8XVSAwEf3gFnby+cvSMwoM8dTE3NMhh/HfjMMSDzGaeq+ic1vTbVc
MosXCYBrAxkGicWmIF8tGnyoUKMiljtlUWBFaXStGKgIq1wPHPM/xjb5lCWOZWGdotW4oT2nE1mZ
AXLsk26a3s28VPPaRBwJglvbg165C21sPas+TXzmdirQiU2nXc2c/l0B0DRfIcCc7p0i6k5GC1DS
Jp6K7sZoJxGgYDCbh0NDZwRzOdGfDHKEi3YG/e9UuyYCS5svcJLqgdn3ed92AWzRjAlayyIiRI4I
xLZR3sl+myJbvkih+gj4h3o6X/oF3JXXZJ4F3vncYKVt5JS7ogTjw0/Lsge12UQJWI8Obi+wR888
jmJs4oACAQQOkKgbZRMnBQXY7W8aFFfHoAVU2YJoUs67Phcp2866dbY0zbAoHMmI8d2CDgZlNd6M
fgFmKFYNKFtyDHpPBsyBzKp5IWL2GP9FnPK6MNJYYYWC4HnC+gho98jBwXWsMfMzk0drVpYNpuBP
ToTVk12OGoLCvo8hwHp0eg6SP73PYglyaOFO8usLJbr4Jg8vK2wHwrgkiaAyIZ2Abac2Spn7wpgV
U0fF3FpAC7R3rCdD4bCTfv3nU8gS8uwJ43IM6p3IkSSqAYfTV+cykh1GsFqgGZXjNlPivR4IDavO
0acSNNNARVF0StIKu38BfOymKH2tZWEJTQ4vgXloy0BJFO0Ti0N9qXZxWoPCXtRWIHiiz/KpZcdK
K4rkJ6lXvXLpKwp4EAU+PVkYGdw4VBFG5eC8zmFT5tipFWAuB0oQhndh3uksKEtBNn9+vIfl3uUs
5Po4h3KImXs4kLWpk0hpmYIj3ZXK2jRU6VtrHlwKwpGFCfuMldygVpFy0Ie5vqhi234Yq0JhkzY4
XjuwFxMZTGU1vGsGXPcmApvIQ64+YP7p2CFsi1jcqLCG+shgdlO5mkAkPa2pzi6T0hNnqVu133aQ
vSm2+5/lQf+6BEe0bb141T+lRdd9m31LiAIQHSv911bnSI/2M6PlJ757PnSCERRgQTBBLRZUp8WH
fQ/yBD1CbOUi/VmUYNHCvz0fhVN08bfhilxkK4Cs/vZ8+AjxGJrEUJJx5UKpeYvnO4Qu0LCD9S2g
AuKnXIlQc18FZ2u2oqQDQk7HrLuZCwdThlDeC90cEyDQyfc4tGl9w0iFKPfvSOEXRu5AFRH14lyE
t7ZDERaAw7V/rplFOdaWjWUXjk1DONz2fQp8N1B22Q/+n886MKhPZ3FkWo4ENwTO90Dt8Sj7YRhm
rJ+W2PwhC1SBtEvNK8ZlueIXxuzpFE8IADtw8AhjDlJMrR1RuASnIA0uVp0uwEOMSHYM8L48GZOp
2FlVtKKYbanHYvvnOzzEvPA0QYTmDoUdReX7aXzki/iFj31sZI6zJ87ZSiTODt0CZ5XdqzVtFVm1
tfMaivqLF4gsYxnTjMY68NYPbpfxCAVSO4/XY9SoICpthsebmoA3PHmlhe8XTxa0KQHe8BKngSe/
Lyuel6AR2LJQGtG1uqDRZIeeKdU2wgiSU/DLP/PMPpVmyI/zDqzKPz/ap1VGB+91Icovd+nQhcW2
f7pr6QxncyDhQyWDpBZmA5ovtgMNCaasjhidwqgR6E6a+7VKDYDkbrBCIkefGVBPQToLElvxV57J
rx4/aAbgfEKusY36IJQ0BB4TVWBUhZ3cW7uNyQNwkmu0CAERfvsTAANqoVUhGEe150B/SJOOKndU
sh5ir0LvWcTvk0rmn8uh4R9QKRlCzx2D2k7LbZ/trKawA8RUWBfUTM3aDB24DyQi5hWtPhjkszQ8
Cg+1IMLRY8s4gqX9F1NFaEsvpBOvRdJjWXibi8Kf7FlWoao9gqkcMpfXwDXJORsMi/16nJOgAMH3
3KvYeDLS0frYuxO+NZM8CTW67YK4LOtmR3u6nksm0PNQxKFupbNTsXVfZGAOJ0kC6Ls20j1RlSPO
q6ycXtOtgxb/5dakLQVwKqT/DGyWA+uYiSpBroK32wL6XfPB9KfCSwvUUyp7soOoSuzHKapcX87W
hJnaThdhr9U8UL+fyhr9jgBZz4rJQpRQD7X3EWR0dw6bOE6SFWFztfqzhPyEFOB6EaoKtC7DiyGR
OpCQqUGyUE08QrE6qsKuTdHmVpXYXINSV3GaJhV5r/OEVDC+ZX9mUkdepLQfBz+dIyvzSRNhEKDD
OqzTmiioyWOmwaMfc/yLjnpo2pyoNdg+XvZVXZnxQjV2ctkCpVa+VU3iVCUZv0CxIX+vco4msnId
I/jv0D+FWcJogKInYO/w98qN5BQQPaHeRWYURE1pPmToBfiQIl780jldvyZ9+xpT+Wf/g5YGG45a
ILldrPS+oLKBDzxmDnbxMDV8yOvZ3pSy4a/4n1+fIlHZAmFRYnT+/im1SdLI8uxo5cUSpVM6P1S1
K1+xhsuP7BvDpTsD90IcpHsQ1P1DLFT2TcPHaEVGF4vfUiNuW8oKP45LwEQDikl9PbbB3Jb0FRf3
i5NBJEIwQICKEZAb9k9OdeeBYKsx/Z2zNPNRRECynoG+32o0RooPY9wmN5YsxSt3vIAWh7cMGwPx
RgTBGcaj7x/cJq6ykpR5K1bZrPLZJKMbNrT6juo0c3yv5VZYENtaZ2oskM6C03RcgbrAgz6lNeZp
SVHvksyevwJP3jUj6to0AjfKz8q8vY5oap0OiWDXxorrwnfLMnlvZWXxBY0hWA9Ve+nF1GfRK+nJ
zy71m+EUbAFQIJz7NzXVrJnr2vZWSe0Na2eU3hUYa+911sHAi6lfo4XsHMXtZONZU/a/eqRQOHSi
2UwgO9o/PUOviuWg2WxVZXW/6VonCSKrbAP0cYhNmjXDu9wqKr+ewdiy0goelvBsbXKbXRQ0mldN
KW8yEVVY/hZhlyY1kw94tTyuKwfAA9gQQdGONKzt+iFmHC2VxTKpoo7OO8qsV9zQT0TLZX4BShQg
9jpoQhAIx/eT2GkiQzIIsWpiKt4bmBNMT/PUaVJ0pAONDRVlFA+9reoiJ8x5422noq0uolbHN382
w7+8FAZLDAAYoDJI9/uXMpU5YyqroCNt1sIh9+3d0JvYd1mvt9IQ651IQCVunBggqm4HDFgXO8La
7v0rF7JYtAMzsYTADgigLiiZh+Ll4W2CdZXgQpp2V/Z0awy3t4S5aocIDRPMUPAJchbvZm05xwAb
vA2AhjysFeWvCNsvJB1gGyzVUgEiqArvP5OEURCWENitGl2xD3GSyTMXmnqqSdmEoO2LjYjJnYf2
ulPQBJtX5mT+wihjyh9KWPDnAJMO06uqiTqRNjh98qLoLNKeXLPCab/J4D9p+feC5Pbrf/0HQu8X
QvhTWg7myp1qH/bqk8s3nvFneQQeP0Iq0K7xh6cOgOdSizxy6FOt0WH0oO+QHgGZBvTM0BQo4b0h
PM/4M8VEFkA8yJiRe4HM8Sb8+WCy0CKc4KM8UeqZt+T1B06mmmmKyLUgYQ2r8TFx0WwnMElCh17q
WTuvYNW7yGQFaK0m8Nq8uUEkZl+1jhNttXLlKfea2gfl4BaDlkF0azLZBzbREQAMm2BAYmJG5KTo
Zty0w6yPm2QYRND3MXoZR5AbP2V5Kc/iwnEfLBWnOTq7ZbOdJprCxmbSPRtn113PEj2Oc19gpSpy
tcYfqzH6JDQxVy/e3MU3O/ESAD109cvDgFNAeE9QOZZPQ8pfZLNtHiO9iSgJ9dBEaO9jVZhjlu6K
a9aEEybGbDXYBavC4sU3t/iPIu0pEtzC31DNT4oUwCl8udsv5CyO5IciIStB5wJayBE8PAE3z4rk
HQFfgZllFH4dBHgI8XPNEoq0SKQn8Nki7bCTz4oEpAu8ADDnFzwayvQmOOspG3/peVD3BAUHXWEE
sM7ikPfN/YwpEuAvAzkGV8f6ihp3cp61Y1efDnVrg11C3bDC0JV1XWP7Y2nsT0bS9HTQk/CAtzeR
8WO3CZFEEm+l9MAuFSo2gSFAIHwHkwmSwKk1RraToV2DRLbMYoho2CB9XjWVN8kVgHP2OGBex9aU
yJRXlYQqg1S1GlIEtmddok4z8DDBmFbmk3SatvG5N2qxsrUJM8PqY0+jHnwcszbC0qN4bpNgHlpA
O13Uv0KVWuKs/Ye1FNxgDBGASNjFxY2/UDQjCh5hdgd46TnfJoadjpPGdBtMAvCKol09idE/urWn
Wwikf69bVwujZoXBaGj27/W+r8IXn1WMolsNRcgFWQM70VmmBD+rGDuyUTgE0xlFE+QiYMX8rWIC
PfKc04WNi8IonNwPFQPNxgXrEGXXby3y5C2I8U+4C4DihRdCXPQXSQew0L7UFMqas7Qk8FVNJIJZ
gI493cVT3B2XHni9mqehOplZqz7mY8GD3HKvKF8GfaCRIU0nrEgYnVuwbLH33ghwXONi0+b6goy2
3/WVFUpRXaG12d6wdLzEcIygS9M5eLsw/jtU8AF7/1Egnzhe/l3bJf/3v/OHYn4pk0/f/SGTwkMh
CyvdgO94T22SzzIJfpcAiQgu/0lal2F3z2YffZegXAEocJAIAPkAcvts9tFcKSTgIngEUFzA83qL
TKLav2/JIJOgllHgULgIlPgOzH7Uxe0kM+R81HAaDOnc+VNnqXBIP7AGTScx3WBmwoOHsruritwv
OgVwDQxF0Xde0FF1He1kK721M3sgflMRlh7blnNK/LTvbjq7jgOMInvHsVMrJfQkrrQX0iYG1Eas
YSMm0fhlOrWrklefZrvhmxatnBgl9H1YzJus6L+D4DLbQ7/ta7b07A6i+7A3n+T7F5/lFgZzGTIo
gJYi9NiL+9kRAV95GcSO9FsgcPkhtxi36CIEBb0EFZXlaz/kFh/ZMMyYdbewWIAWPY9a+R7YYkrL
bwkhB+uH0TLoooXdQ6aO3ng0oh+CWl1VJUBAHRaORQz2BHEHjJVrbrjynaq+6dDR4EcV1iiWM7aP
pLETZLnCOm97GtaKDFuXxdjv0ievTTN8Iiy/DAxwXQuOKxkCM4o/HQA0Y95MdskHFtYZBkR2eiiP
eWuf9vl8n2Au2gq8qs8oYhM/yc1FDeIIOnTfcy+pVjagv02ZHoscsFhbyw+EtLY/1qMPivGZF5t8
J+Ici3j6iPtlIS+MiXQoRoHej2xogrZl6TqMMwwz8aSpfWRBVYDWhQ1F14ors8IHbXxG1cM+BeKZ
h/+4hV8N8QENycY7/UOk8uQYzqBdqvzr/6zbu/LLw3++dA7ff+FZzRCyoMcXLeEETgL/hMI8uweo
GXQPYSaK2Bjgs4wof3YPSMqXsT5Pg3YQoCxlhWf3ADVDzCIxDxU5O+a/vInJCA+0F+cuaiZRaQeK
y90FCtqPWLIJ5YQJgVU4G0KPq6ZwgoQZe8VKNX2DYn6r0nTxNAeqA/+4sJbBwEQHwkEmzzhmHE6p
x8JUm/EYUwCLVqOzC9yugFVTEINO7JdDnAat65Vh3QHJnvK1RKsEMEzmbLpHZcf8uMuMF0oH2w5s
lYROW+5EZvP1i3f63R69TLR/ypae9ByWD64ZyCVygP0HQ2UnkOMwFupK3MSZyXy0vuY7KZOzyhv9
qUbRpYESYygnulaaY9uey006of+r0NL2uYUmqrrPiN8weZ+p5lq0SgQ1WpsK0SzT3noWUpk2YQq2
VYZW3fWEFs5NnIgT9PlP4HPV0PuxlGEKCrUugzKuV7FsGwz5wQ/xolJrQtMTaaenrZuGTKmvRVRj
zKg3okGoiU54VPHVP0bgV0ZgUQdk8hikAg6xBEy7FNZ/bxLOq/axyrPvfJeXtuCXP/TNMsCJHC2p
/TKPdhnw8iOXefpkySHgnZehQcsn3+0CpifhS0hxoP7P5M5nwwDmL9y2i4EdC1ETTTdvMgyL4v9Q
VvCu3adfgg0CzQ4qsCBRLxJg8EEwlhNTDD/2J6A2Yq7XrXklxT6g2f18BGzcyyM6wrqWGBwRyg/x
3XCbvxsEThrD8rWC+L6V++mkQ+gjFxjV6UmcVK3a44v8W8b0W8P26xt5qkdjMTcKYgdpX4xRnxi/
NSYfQcYE+/rcfIzW9nV9/hop8Km4/dNLeXHQEuu/eCkOmWRa0yn5WMJkJqsCQ1fXLZoW7pP1dvDZ
CT/pTurT6KIPU7/fzmF7zlZz4ruhXGdbwDtrtDgS8c0o/P72f/l0X1zV8vmLq8rTKXZNPicfW3ls
uiA7XlcP3qpfd1go195NN8NnTGFzyWtPfZHAPz2MA9eVtBF1GoFj7RMSttfT1uzS1EdX34fhlJxE
vr7QQ/D/uPuy5chxZNkvwhj35fGCS25KpfbthVYqlbgvIEGC4Ncfp7rOmRS7VbLm47V+mOppKyQI
RAQCAQ/3DKnUfm/fnbn3P5wOi+z0L4MC6mbOkFGOBXnO508mjGSWkfHkUf0JejgH0tovtdc/Owk1
7sAtbJwgNKghfNP89c+/PA+8/OjzH164pau1Wquos6nJAE/Kakunh5/faRkvGmf+/nkLz+x0PLsC
Tpk8Wi0FDU/zrDDwGFO0wOIH0bnQJ2DS8cAP8OeP0+eq2t+/br4u476KcuX8388saUjBhFupbvJo
lEFbdTyMYwlZQseFfh/qOygz6gDQ2NZ1aWaFJ8edDrQ3LVuLH2yVFF6f4rIZD33rKclYHwvVuHR5
ju680b7NSPtC5tfR0oHMI7gYaKqOm0oj77W0k61d2+BqBsdcOOqan1fd4ySnDhR7ze8Wia/95fON
/H9X979fuQgXlZrYclS05FHbkBO/io/jTeqplzEdHuSr+oyO+m+e2j4C0J/WdRE3KtRKh0Gbkkf9
1nA8AIAINSCuF1PnRBLPeXK073byu29cxIRIFu3QMjV5ZEH5g22jQDreLE1ZXCie3Xl4Xh+uZrG/
MkAvvPTAvdzFget4Q74Fey5oh8U22RS7blts8O/5ifjaIfomcP1TAPl4SNHRXTHjNj5b2+QMSlJx
zLG9mA7uZelnf7VPfrnTH5fB5bo7YGlD6m8C+7iEt0heM91o0/RxVnW28MBEj/lNfdO+8Qa6ZpDp
CH6KjLJ753k6JL488UcV5INB+sIPsj9yJ7R28kq7RXEQWobyMfajYMxoBPLyHQnV2/EKeSfe1H9l
nvssqPnWGn6uBteKz676t/wqohkVBwm1JdAexlc/BP0Ov/OBuP/TFy5suUiYqoDgIHk0oTya7Aa/
OhFomQLjVNDJVwJxoxg03ye3zg602ejSgOK4BqVV49WCtFPyokCoDF0QEGLsqev3350Rc6D60/QW
WyylnCpDjZJHucku5F6BAu5DvkUfy5bXPp4aHL4Z9+peuUC3+ZV7AWTKnyPah/zLnyaw8AO8zQll
QLvWY06bC2OfPKOta1t77UFAAOvO3mb+eJiVLB/bPV40vdko2J55fN8dk7A9jNfV69WPn+N1EaRh
4WXeU+8Nvv7slFitZKTZsX7UbroDCsTNUUDc9M/TX2qtfWSBDniAkYfivgY22c8ukmh5Ska0ST9y
n/vVDuzb1sb9aYaqX0Fwzg4Qk5vAup2C/pS+cY/fx/77n6fwj7HLQVoLqDcyZUzl8xS0JCbSsbL0
MX3QHrRf5MZ4sxLK91UZ5EC4lNTUqSi/+fAFXuSvGH3+q4vkYuri3NSrMn0EiebJ3BJ61V3wTbIX
h+9c6NufWuQSbWM3QIXgp/LLitPyiIgQhemuCqJLBM7vAImL7ou/f9kig2C6WwNEWaWPxibajz5Y
ay4jj/vjxQiBZXI5vpJAPiu7DlrALRW77jb3bT99/GZX/9Exz3Z1kWHYsizwxoaPhlNuxKbZTpvi
NTklr+5lvDcDPWiOA+ibjtGlgti5+fOvf7zD/M0rUfkEAxvudmjm/GxTVVGNahlhDfpg8qE4ewJC
71D4iU8gr9W8i2cIAkDvuNlrh9hvuX8EGX78jYmBSPefghMKDCjMzyXdJU4c1DgxYFlYg6fdawnJ
u6fb4+tDmF6iXu7D4jpvgBT06+74atMD9CQhBlZ6gUaD/aaBMN7VzvBK76R5ilfuoaxnbV7Qlx2W
mzvEkCS8CXJve5H4IZCmGG93FRj4voG+PsThbUlPQEfgb4YHr/JaH7oP9BjjJ6DVd320w0O9ebnO
6WnC3zVpaFPTh+QyvR794mIMj6fBF0HnRb4HyceN9K9+hVfPNz8DeUKvuBZMkKA6nhTPhPY05KwH
39qfjkbwcpd4On2HKgk9Prz4jN49MPz5Z+tL73ScqLEr6bamdwXF71M11OlTGO3AnPGxAGpoeYmP
UcHhhDD56/RiY3LXtV/S20tJ344vEz7BPxA/uDnRll6gGEzNnR9e7yEXLOgR3/PW0jS8377FoYPJ
FV5Dt/f9LJv2FAUPL9EuhYbiFQiPEWlvc/y59k5Yy9k6xsPrh7oWiEbwzTX0tXYmvT7eQmPruOP0
bjPSF7l5OXhvgBzj/4L6lsTyToiaOMvRPOl3m9MLbmrIuVwvLL3NhC/Mj5zeWNhVeWVhlNIzfPhd
iPE5DQwII+bzH34GZhBsHOqBZcfzboP9pUXzze4qHOnz9h5T1T2IKu46eoXaOOz24vHy9lB4l/Tq
YoI5X2z3LqQWmR/sL/bBzYVD967/xOgBGnK3bbAzgwv8iIdMi3powqDvPxy/85CRTlifzbNBDVjc
VRzwvUMR3o89vaxosDWRS8zi4r13eavRbZDQtyk0saD6/mfib0RI9voeWqQ/6OW99PO7mL4AYr6x
sHDBDf6noft43ruMPrhQDAXPEJS4G3rxy/aCfbOJDgE0xOeZ/aq90Aew2x8863R5gR/CPKF6dzyl
fvAe+PvNrznRCS7fjr237wOX3iOgobB+FVTB5tfkZVsWHPv9tfSOgz+Eg6+G3N/mdHtEQ4Kn7R/g
3RJmdTzdDT5U2GXQ+vcPx5NJn7Y2PGLwnY2yCbbct+nD8XCNmec+MrKg8UA4RQ99cHrIfajOv+v0
9ukNljy7kU3fSz/Y3j94wdVewgAvN89YvpK+P2yfBMXqSlT2flygwZVePsfeswzHYB/wa+k7dIKs
OtnUfkKzQ0RxtuOfDTiJaBxusdjNHqIbPkadx+s91zd9Mk/oPrjH7Hiwj7zb66dXQQ+j32FBbArP
C0HxuLt7ULBj1sbBEl7bfnEPXd1tc9nuK2/fbf8cZRcl1N8nzVl8W9R7NRB5pwZDfLMRXp7I4Wny
X48drOYBOwWH3SXe0YCOeweDf73b8KDc/UTZgO0eHXox565DwELdu12XFbp4wsEdDOC1+e31/JrZ
ZJGKVxm8wiv7aqcEMZp0Ns0uzmlxCxVdFKDEydo6Na0C3atgcH9el0ULw+91Ofv5xQnsJm5iGVU3
54Ta9Ut9Oe5sxMFNGuiX0dY6WWGzz0/sm92YB10eeQCoo+US72noVll8s5Lk6eDoIn3swDgXJGZ0
5aKnmBKV/ajQtQD6ywYCsmNrf1flm8/Sv/0wCpYz/AhvDI72ebHL0qmFSvDDIph2yrvzbjyLJ+0J
N5LmaF+Ru984/H/1DPz/gcIenOXrgvP/a+NZkaL6cV5rnhPL349Opv4fC6+wwA6AyQQEMf+tLRNb
/w8eV+cWBcASbBA/Yz/+r7is/gcPVDOzODBqM1ANRvT71YmY5n/Q3oBHYRsFYdwL/t3z7ufUh8yo
8Jl02lqAEQzWowsmAstnXPSPoMh8jfqHs4W4+suwPj3cfDK3/xt57go99+nCBA+i0WNkVNdphiej
qXW+cdwvJr1sH0knyQ026nkgXftK0clVoX6Llf9q7IVbNr2tVVEO8ktF6GhLNLXRQ+3E8tctyuIW
A/5ZuyvAiBuoA6hJ0P6T/oaufVni+Grei1tZnSnZKB3QY01jNeynCpR3RS7d23Xznn/1rA6oRe0k
KrsuAnTM2F5qZJNvEeNx3eCL5B8VY1vghS0P+jK3tnHFfwgld76pLX21LotoNzkdjjxbKQK9g1R8
PF2kbfxNJP9q6MVxiuVtGtzSwUgWd9qlLAr3xUXb52+Son+9owvXtJlgwipANJk5/Xios149Rg75
q0v+3w6+xC2b3DZ6kObkQaL9ZAAMWbG5zjmXpOuRZUWjDb4+8AJXYP9wCrycAsW0ylSWh2Y6dHln
1KAGTRt2irQh3prNqITrBl84J2QX6qZT8coL3uHi59SW8a7LNHe3bvSFg0IsMR/B1IU35Kep8fRm
5YosPDNyTE2Cl7QIBJg4ActhGcgi1HXOs+wnrnTHYnYFK4nHbAO6MQ2dxOPamS88c8hV3rC0BeGf
HYP5d0wjEC72bOVyL5wTuqnRFAtEWsctNm4H4j5Qk/1uZvnX3rNwzaksJxF3U4EXHwgogtoR9w6b
83VT/+hgPQu2ltb35VRj9Ca76Pq7uvkmA/wiXs05yHkQNzSjArYBXDupNhzLCNofbdV80+v91diL
Y9PSJ1B3T0YW4PV8BxnG8kdSm/o35fuvBl84JrOcrhuFngWZZeUvraV0H6yM1Tq/X5LYTKWSshTc
90HUpeEkamMrVTJuVrn9Bxr0bDOLWvaQfMTCaEVR+5FZ5dvB4t91fn61MoujE8KvCq+yEnJTbUMV
cA9pw9u6eS+8E2wKLEtSiOh1vdFRszfe9OjfkV38X2o4QxbPDbHiU0ZAtJ8GDng/QW/zkqjZdzoc
X63IwjUhfmizSWfQ4gKZB03bbgtFgsZftSjLXnc+2Fy2LSaei3hf6hB2LLL8et3YC+8cQN1daiYm
nmFYRa/uoSl7tW7ohXNW49ztXWHoFgx3O67be6Ud7XXe8wHBPzPwHDgDo+0wOEQKqGn6rbFy1osD
c+yMri1xngWyEF6iIXhbNjDO65ZkNp+zWXfo1JWKlcBMGDFmNjIjAGXY/brBF15ZRKSp8r7MAisr
jGITqa40n+1a1M267G3JqAH0DG8SXmRBAniHQx6htrByNxeuKW3Sj5Bqy4KayD2PGxXouelu3bIs
XLMxk6wfbJBZZ6V4JaS/iMyGeavGnpmLzvcTpN892HoBwQH/lHWTKeO9YcbaxbrBF64ZVSxNdbdP
g1hNjhXhuEQoolt3Kn8Up84sUYsNFSoRRRIoqYNadVU940L0XYnri2i4VCOKmhw3KSiBBymHQpND
IDVal+26M/8Dk3M28wrK1HoKcpegSZ/BexMkUFNft+AL7yRKk2VgoUiw4CN0hxrVxXVTrVdu58I9
eSti0hPYyhj/wFkB3Hqfr13wxbFZOKkq+nLezUKrAyfmD13sOusunB8Pl2cLLoa01LQYg9sc1X5z
o9UrT+QPQN3ZyL2pIaWV2EqRcZDzKIL2FmjbV+3m3Ah27psg9DN4AmWRoHSYAjkHcIvHLhHrbGXJ
54IuLZJJoiWBJqHopQjAlRsgd9elbzMN9fnczWHoh9HB6LUiLotc/GITsdadQTPK/XzsLGqjQUvK
JGgJGGfx1o738y5aueiL09OIHQFpGisJLKZlPrhOuaeWLFnnQsrCQbU27qGVgak7kDOdmiureVpn
KwvfbEtn4nFsJ4GeEjw3C3e4HoTjrBx94Z1xLSqRsxonEMt82W6L6Ttg6xeBVlmcm62MXAERetg4
qSFRrb+OPcof69ZkcW6i6UAWZD4hctGqfgJ2Va8fy79EQv/lVRYEIZ+NsGGOXtR1BwOHohwdJrzI
oXFt1czRU/F58KQrrDIhDIPzi1RCTWzVmQls9edxba3uOYimkoDX8qIpiuM0rKp4APP4eWTou0+j
43LMuKCAfnWrjkoAyT8PWxmi75KuxTnsjDtL5Qc9Svw11gERu89Du4xXTpIM8JjJ2pfiqMv0G7Ti
P9s0APGfRy6krojRwKHAoK9+k0BzdMZVr4og6FL7PDh4ZWI0b2ML68K4bZ0jGnRXOTmwfouRoXkB
mh4cN4a8i/ugSlYa3cIN1cIgbQtqsEA11J8SHHHTpK8rKAEB83nO3LVizkuY3dhE/SbKJfN04X6H
cPliI5e8MujXyztlnI26Jm0waXXkOz1ZddB8NGacn2J6aYOkjVUYPK6aH7bTqBeJOZFuXQhZth0W
rtUOmYvhezY5dEjGDVoN9ZVzX7hlE3PFYTXyTDNv2eMU1b0V6nZvjus8aKYLP18b0OTmJIsbnPBF
BmJBwAMduV3l9h/83WcZWz3YSTF08J+yVLdJISsvLfN1pVngoT7Pu2bWYLdids5yYxvyJMdm3XHj
LJxTZrqZoica0apytjm49jeKPmarLq/gWvw87bzMs87SEWUl1xoZ2vEkOwgu9uNKY7QXbtoqpcR9
Bz/QQj7zkBcQJmKacbNqR5cNPtDdbHRNKIhb6p1pd1Qd17064tH487r0UaEJ9DwhRU6AfNKjzrPc
UlnnoPbixLRZDUTqiMELUW+T9DiRdFXubc7N+ufeUzgaRx0MYSt3uqvCIUCcJdL21632wjXtub0y
qno7GFw+XPSKUl0wPESsSyPsxdFpoQc/L/lkgWW1BWBxMKqdFOx399+/zdlm7qjzhckrFb0TLbfC
eGjKjdvyCTJa8XegzC9OiyVBr203fFR5ikgYiQHNHbEMEisbV67M0keJM0nhtlaYu12/bUGfFI64
jK8L6EuqZgX8aW5bMSt0+qa8dM0YaFKZfacr/cXKLMllG6E2rI6xMrzP0WNqgDFBorl2XfSaKQXO
d9WNB6JMamaF4HwjAbjgrF2rO/nVKnv/6Iw4Oy+sPBl5Ax4XED236gFnNoD+aRyt86YlJryWkEoU
srbQz2ZV18xg+i4v3HxdiPnA7Z7NXUGmyMapmdd97K9NwsZtkdjjypVZ+GoKpnHwf1dWKHrHgqok
d55Ko+/XHXgzuud8V1toeI55X1hhBd60LckT/WpgnF+v29XFcQrAtsuhyGyFda4BHqfkQKtrJlmX
vizBQaQiOgNXJXY164G+a0DdfFS4SdZNfokQUrrIAKU7hocWYB0y4gBPjS7XdUazBAnZqgQxawqj
ESy5ZgSc5s3giHX3uaViOeQeJ01JsasoTUIdHTLWNNcGZ926LzkAwJgEJd8YUcw0RnZn1pX2ntSp
vXJhFsdq3/VRWY2IwK5baH5UuwO1XejurbLIj/6bM1+FBuPQNhxz15OcXJRFTTy1SL9r2fsiApsL
Xx0zmYjUjK1w4pEaAO5kATDprHvKAkHVZ1/NSg5ugCYywxItVCGon5B6QFN63f1xybZgAI2VtQZO
bZ7lWgguAx50RrnW3Bfn6mg5atSCijssW0NuxkkptnasD6+rdnUJFxoc6KWatcDoULSheWEW3qiC
63Dd6IsykZUzBpnIEvYOHectEkgHWo4yX3euLjFD6NAFFd6gWKEqSX85coXQPjbJzbq5L9JfhqSg
Bh8sIjDXzFNW5a/aOJFVtW2wD3w2SBarbtUVOLRh7pUP5fAhgE5ZsS6/nnUQz48ms0dsZ/2AJNU0
rjTQYRxNS1jrrH0JHSKDKyxz6KwwmenciyadBY+6euXUl56qMhX84TqCu1rFFwq0qrbKVOvrYGYQ
Hfm8MrJLHM4GmLtjcdMbImbQGirIdJ3JLFx1UHut5xoxQVIapb9cozY2NWqwbN3wS/hQrOQMmGJU
MlAiVQM2mHIn1KH55tBedMn9L3jDXKKIKi5crcix9F0v3ECtc4dmutJv7cjoqZ2g+a8wu24n+/bg
qiVIXPNMu8uR4q+MdMtWf4HrQkNqnL3R1GdP6BXv3qG69Z1MyRcnzAf77dn51RsiKftSNcO+6vJ9
m5gxoJfQdv/z1s+5/H8x+P9dvIVDF6zQIb5imtC1JtWOK/2YeZlSVlCj7Vnh54NsIfMk4nXJ59/A
R2be45aFwAq1NiswOi0NgFnV1l229MVhbCYKYRzKVKG0EhFUIP7y9Jx9J2ry1UYsXBzcTYnVTbhs
kS4ut3XaRhS6b9M3ZvzV6AsPT2ZYvZ0WdihNaeEWR5wtaJnWvQahU/Zz/FB5JEBNjDRF4WXzNjad
dRBxJe/+bERfzP1vKCQzjwZ1TlM4+AoDjQh3C24se13yOXNgnZ8Kg8JgyZD1CzM+yAKc9nb7q4lr
bR2GylxquY221QpTYvxOSs2gzmTbm2gwoPq+bnUWBzJEPyE/Drr3MIob/ugoXXoxFfXwTdn1Cwf+
UGA4Cw/AIQ6pNVtlp+cDeBYRYz3Xrd1Tqae6H+XdRHu818XrXOyjd/js5waU6UHwmNuhrjUZZF/a
5hLNO9m6m++y6xbIBMiPRqhSxQVjVIN2u4dyhrHuJrAEKVmjsEalQd4l8XZ+D/qylgJkYNyu2+aF
A5swGGmMyC86RQwHPK3xcGr5OoCV+cGcdrbuII1r8xEixaEFMIfqVW3dgUEhbfVoXXq0xCupeHku
YoSekJXa9NA7kfHeus7KksZSPNAA4qcZNIwOALQbOFrzlJqF9Fet/BKwlFe6GAbTxuDDON4OoHM4
GV1cfONgXwS3JWKp1Gott9GoGHaayq8GIlXPxi1y3V1gCVkCtStJSNXZoctFHe0iR61vObyArLP5
JYMJQSdLo2ggdTLb3qURmn1CIqvvWvi+WpvFgZsxo3eMpnbDrsv0y7IolQu3y+2ndfu6OHCN3HSq
JAGvrNOheYj0tnsft41Yl4ossUudgvYvtdfd0DZYtmtmbeS4GYd1kWyJX6qieuodYrnICUG7CaHS
8mcS6/WvVSuzBDBJQMLdodew7haRDwBG8ZJmQ1zerBt+ceJadpK7qS3dEHqtDEpFU2Hlnhu5cl2x
aolhavOkHLu4icK6zVqqVKV1ZQPKtO4hf4liKvVozIa2ikKpgo0ktTrwwoJ3fl2wWaqz1IqVWZ1d
R6iXmMBIofBOha4PK0efHe0szNep6UIXDSav5xxVgVIh24YX7sp9XbhrnKMfFAiYCEXxqr1pMju5
7DlZ15JnKgt3LaEwBInINgqTBmk9uI70S1710MRcZ5SL8zVNIrd0kiEKWa0oASSZsx9lVfLXdaMv
EuRW72TcaxUJUwHQnjVkGpTj8H64ZnSQwn3eVnt06ygzOhImbqneW/qs1iOS7m3d6At3nZocQoe8
JGFUyjHoUXfbCE7UVYkB2B4/z72sSJt1LlSdY4hUe6SV+ZWt5/rPdXNfJMdyrPNxfiQLC73QjolK
2F1SQo9x3eiL2+2kQEfK6iUJBzaMT9oY5/vIVqZVxTCIenxeGcMG02LeI4xV06SFosku06hcV1Ay
llinCOKYEF0SUWibpAlUOUZ0nKBAuG5hFr4aDVbVkHwgoTGYTcCJkm2E1q4DDxlLwBP0B1DPnEwS
8gpyNDtWNOxWj6xGXzn7hbPGJYdgeqyD4MzOdQA2hGhUT+tTZZ1DLcFPmQ1VKmZg/ii7Wz7YV6NH
3UjTdQ61BD/lZl+NXYJQ08uWHRIps50Rj9/dB2fj+3tBBzozn40SWYBmS8dEFJZ9sdPQLPWQW6L8
7jI7++U/Db/w16bBJVPWgoRO0puxF/WjskGLUx/mDPwR1II+zLTOeZf8yoCgOUVpjCSUnS1oHesa
ukvqbuXoC+dNa0vBK9CEkKyP+l4xYoNC3alYlVwaSzBUCiyUS8o43nTCFMZegQTrfY2aTrvq2gAh
7M+7nLi15KOjsA3v1SgEP6/YZk23MjosMVGcaEZd2nW3qfO48Hs55BWd6nR6XxV8lqgoozeTVEVn
88Z2x9bnidn5ZZJn64LDEhKVJZJYqVaSjdEjd03qQmxYZq5r60Eq9nnho8QlEYF+88aU1ZCgREGs
XwYUhlbVuiCR9nl4BdD+BDqS8TbXiAKG8woP3FbejiutfomNGjpW15EDwgG7MRQ6aEN/wZs8XmeV
S3zUpLt2ClWIdttBOpb4TRE3oGVIynV9sSAI+bw6eV/pZd47bCtyExKNDna1AvPDSsPRP4/OQFCj
RDno45uscDdAAjTXuc7X3UqMJUSqznsBuxzJNmXNoxRm9auwRfe8yqOWCKnWGTJRpmWzG3SjeDHV
rHlrePUd+HKO7f8Q85dol9YGvUmcjWLn2oSJcGhdPm67SBXvtcJVcOeij+ObRBnCAv/8Y/bibM97
RZOG1je7RHI9PpioqUXqxubgZ60upJb0xEXHTpdBwsKpbeMIjQ3ibDQIM0e/BLRtdEmLKmtBCat0
ddNnNCET4Udi2NVQeSSXuh3aFkRpX1klJJSTNWWUOiWytLR9Uvd5U0LLLHKVMEsHPX8lo97UGp0M
S6jP9vxXQFGrp2y6sUbZFvsqctPyaCd2Vu3N2Gni577qWQ9K5Lob21uFsb5ovFxybmQUHxHFr0QT
ahzRXNHq7I0IwiHTNLr9GN9HQBOwgULhNYF917KNTrVqZONFycfJar1OHSDMrBplHt00A8gQIFM/
OZAHgFiuzG5sBjmBgYoxVkbbl40024eibYtkg/aEqtm5Tu+YNOZDOdT+oBRFie9P+ontptZw0V+g
kIQ9aU2hV5eziBu06UVrWPwCkAyNlZ4Qo+O8lUajsks8rDHlqeTFoCn+oJYpLnr1CL1eKNGCkTPG
x3Inl/1uwJiM+R1zDPUVMrRmAvFDh2Up+Gr1MQJ5I+DNml3TxEHnQAsK2EyBjkEkovoykxU3r9vY
7DCCA0YuDaR8oHk2JYQOcOqdsq7Ks0tXm/XrXVyDIAKMZ79ahrxTneIwOU5aXEM2q4G6EXKJetok
pjS7Y9frePoCRTUe+G8n6MzzwuPQqowhKDdOcbNNIGBDnkudSygkpwAg2gkdRsBUahRzRnMWdnEa
0fU+oI96Kzz02EldP8isGFAfVFTJJxqNlW1mG1ABFXHnsakjJp6MKieyQOYMJtXmx6B3Qtz3qeYk
95ABZ0OLDnTwqqQeBDJGNOUTPdaTndXXpvWSdlqRvXPFJhM4yGIyaRUdLIK/5lnJkI3bbMRXqRtZ
Rl1BaIYufFWhamXjd4PKBbYOPiHq3nlXujjRM5pmLEKzIXP6ijyRifcmhDWgZDf9hBaaJG/g/C9K
Hw0XHHSRWeOWgd4INlaHSuazg9mMJyxA3zK0+/ykqgd3PBhprattmCm2xauAuAkHH7fZ6wngAraT
luKXhtJGf8MVQKOfGZsa5VfdploRalGjR5SLDPzcLeke+wyp5UCMeufUSBOsfLQa2prDCA5OzYCb
K+2sUt4yO+U/1Q4r+cayToO+xVSVqtxXqCvZF2ip7rQbhzEbncO4yBbXpWWle6HmCujN3MJ4Y33T
7cGZ3l3oWq97OrNB6GqBi0JNVeQPaRplt0auivgtBs27sYltN7GhdKiPCYuOY1Hz/ELwXBqi90Yj
cvP4qU9gg/nRmBJXS/eVbEs4j1XHdfvQIZgY0BjIRhvSJIBUinpfzOTbkPmosxhqH0YhLfFoEUga
/iJ6FLf33WBDyZryBJV5hfYQrJ+uE1AWQxqlwJmlVl4h7DybKIINGRmtFSdOm3Aw8rLVtrYygMVo
g1ZHq4toCTIc9o62M+hD0xhEIbwBOB18IQ7lhnQ0QK/6LGPPEOOLHCiOIM0sXA/ENvlQ0w4adbFL
J2Iw0L0rEjRGT+AElu5Nq1XCetYl4bFG3QGQH8xNDMJ4L3ir19dp0jnsaazLWi2pMRpNfxkpmTb+
EPGQAcCTSaVJN0VkQnw56FiT9gVVoM2UqqGILXscEEFbPdcu8kFVBhUayBVD0a11oAo/eoVGOvVp
7IVUAtvILeO9J7geghy8jt26CO0crychdC+79pINWV/VIKofB7BR4nXJvk1AGKC8Ylt7EVFndMy0
pDhJhHs1NqlhjmGX8KF4m7KRkReowXEVJqqxyqgoiatR6zc5azhh4LlprPhkJTphvsbNSdkpqcFx
utjW4IBJj4noTebFkFzndiH6Ux0xU9tgaWLjZ+EYpYoGQ8d04ntkID102gtINsUDTbqyEjuHGRMb
AZR3BJhm8ebWIExwY6g04dl90cf3uIjXfKu0WieeukIYFTg9zTTJRVDwkXHhNWJUhuueISoduywp
ZroYQFU8FVKguR8XkwvW6K6u1Ws7MXhPqwKq8SAWN8RYPJKot6b6GpeODC83LTrVsuYg7WayA6F2
zXjA6ykxFappVQf67KZUDUkjFO0Kh5ZKLctXsxiNFGoLbiKgTZ6w1mggQpGApyYHZ0CcnDK7bxHg
IfBu/MhSpahKfxoyrgqKpp62sWilYYzHDmrD3anM86yuNomSQZZ6U0FT1FECNVZJetDqSunkSThD
rlWe20ktno76NGGvKFN50aaoqkolUvxaI2VW+pWV21XlsWa+9VM+6aS5brjT2SBalpPUWDAJVB8r
ylszrpxTwUT8HJHaRAIxtlwbf6n49imiEOzLhjdDCBfYsREy2YIWZKz41tAcoXsxUSLBKPIp4dwo
vQp0bOx26eBSvIah1vCeRtMgWdjgNc69R7xUtJQORuqSUNGsvgdBvNUMeUYhdK/JV4nw2R4iLZfK
PmP2JO6qYuqGo6HImiseZ3lq6shEJsQAsIvDHafkfhQdDMTTOm6rraebOk9rCCVo5fiAMyAjL70t
bS2mmVZG9iaGGlPyK3OLqr1rnf/h7EuaI+exJP9K2dzZRhIgSJjNXEjGrtCeSmVeaFIuIAgSABeA
y68fj5wp6+7Purpm6piWISmCgeU9d3/ujhhxoIbUWVT0Lev5XRL2mWBIQzbKj4WMrJHHVS8y5CX3
kbYeWa04nJ7nIPU4mintqX4kUHW5U8WXiT1toQo9UtZTmWxNEU+T0GMx4JlkEFIKkt46aO3mQtXC
YF4pjWLSvnBtcPHnJqmT6XuwzF78gmUnHS0Ux93s1txD4dB848rCvyQP5rYhXyPPG1Ln/WDQWeVV
5rYA+cw1nI2i3bhpq7DfVpSPSe5bujaXhPmBPYPwJvxFbknfTvgm4qgHOsx6qYHLIbALySmbUPac
0Spp3trNJfpHGksbrznVZMFB0XIk0/2ARNT4JY8la+VXsYoKESAiC1ApIScqqfpTN9ZNBXdeAuH6
29j2MoQLMtIHAjxANk1YWtUqU3FIJKreuJBwZoT1SOuTIMLACJxJHOqtAf16joRGW53q2o14gmpd
ojtUKDR7Iy2Oxr3dopu5ld5gXPa+GqLUfunjeVA5HcGcfOs2bsYnvJVE1LAhaLubc7wZ40fW0SzI
OVtYlKeddnA45mqK4DgPR7jq2VR0GU7R0rbxfqP4flCee8O/TGm9DJilHMX6DYmlg3L5Wgekm/Ko
Dg29Bhv2xFO4NrYhue35pkwuBUtaiTmpdoIUuF+NQEYLXbzuNAoYKqnaET6K9Neo4NkF51tkDuL1
XQPS+ph0uKS+bmuVpuelyUzyLiKcJz82gwf2pIYp8Q+16Yi/XyAWqs9Vq1PM8aGvn7PzpMdh+h1Z
pA/vQgQyJy73LqrNsfKkce/KwhnjhfS0rZ/9HBBncoMJ6PVNyVH1R9DQ9RzliGVKzdsQgir+uXVZ
pKMdGfzC5jwGNzq/Kt7HKP+9mG1yWvtmlumxQ244JlplHbgujyrrkl+RU02C61WJ7m3GIYLnA6hQ
JngGS1DhW8B+7vvLssEn/SO0tnla0QMmd6kLBsxNTy58XIzDNAuRg+RfpJSN7wr0U0NyDRRX6lsM
z6PmQQEdifdDg334IcYee7JQScUTjHtFnGA4M6K/fGUC/rTCIGBBqzUHYXLUIexjTuDes+nVtPFU
f658yPDxcdSr9SGdddtht7XrpK/w529cHot61u9kQdGZW8vS8NRYYfu7AUks5OCdVOo1SWzdqdyr
Ne6OraXQIAao7d4c98w+uMp7dRibKQj63Ic6C15r24v4l4JEzR1w8/VLrqN4jXJciylWZdTEYxlO
vgnvBuoq/qatbinO7CyxZSRdZr8smgIoxVPesAnGLZ0wt+AYKrKnYJwnYOJOVbrZ+aQPVOkzP6XP
gRiX+Dx4QRHPsM1ti2mHhbf3pN3UJvJuw+nzuvB1SQqjB2dw24hqzDfWjO4ShnPNnuEu13lVVDpt
JwHdeObos5pC1sE4HRk2zZ5usIM/2LHLkG5tRy/GElPPdN7BoaHWd6g6U39OMxGxXTc6IfYNwd48
d5tmFTS5W4OmOJVRf1d5Fd6cJp2R6iI7inzKHN+hmk7hOrmsjNEXt/ceUrbxhKh7kMqsbk0ncof3
xo6pxnzR/YK4MXLXhWBpyoQFjd03CybKYNsssi28VANT5odgXTa+uxRa2IeoJXRFo4epJ/Yg7KiG
3TBOg79jc8zsiVb9hNM+cj48STpEyx2GUmE9kbNmovy7MtIu+0xuXr8q7F/4OTRb1B8GgubngfmR
WhRVGQhMDxAr5t21VTre7j3DI9ZI+QmQntOcklXQYCs9q6SGg3OwphwukDEL/lks0T8A2/863ZV0
UP2ahorTgrsQti2d6aEpAlH+/V/Cdf4639XHFXaUH+pTu4T9BXqC8F5po/41/uqv811xN7kUFdJ2
Skw95vMY9a8rpg3+JUEj/et8V5psQ6+JmU89k9E5rtvm661W/ifv/Y++7b8CpW740X9gysUcDWJd
pTq1pq1ts6MIGEPPRofqlEDZhXxFmAuKcmJxgGW/dlCFhjBM/iW5ukUqGpHcSyykCRguiq5tQTQ9
H9Y8oMNKcAVlmGgsqesyvGC0VFSHGBH1Nm+UjRFB19aBuAY81eNZeBnVWNYjaLpwg+nqP+O7/9Hi
+gseufSKBH5cx5OHOVpwbqXhQYIUxyg0JTcbMJQ8qTaalIACgswVNUjENYcKMAoS4FlbuOY4wGck
VCVTMOyXthqHI+9InNwxXwWqsBozcm5HJxVwKKX7odXjPVpxhvpomqzLJvjTjqMdHqCJnDGpYKsa
tTy06P35JqFD3HhaKfS4O9kETiW7djFNWsZDvc5NMeMwiA+KiXg5eDFE82tnRnAgect8h2Caqq3a
UKG3RDe9HnqSREBR+k2MdRFWa2/KeIYH0K4TwTL6M80W7u+7jAmn7tU8zlqWf/bY/5cr+FX+gHDO
/J7+5+3Hfhi7DlLU059U4n//14P/NUxu+PW364cd/wbd9U9E0hv915/5T78Cycb/952UH9PHf/rH
DstuWp/cr1vO5Oja//PnxC9ze+X/63/+7eb2Pa2vq/31v/7HD+P09F+lVt688P6xZ3huWunlx390
DL/9wN8dw9N/o4DWEGgXQcAQxjft9t9javnNTJylKZLuKE3+BEX/3TEc/8UwsMjh0UQxtxDe9HN/
dwyPkX4O7xaGyJ6/B0z/JQD6vwuEjsM/6tN/PwyQlJkgR4sQCv96jEjGfyUI4DA0xDNJwx0C3hax
q9CwdpigjAfnr7jH4vk1+NMsofvGHRDWhm3lAIR1/Uzg4P0poElKv0/R1IjdyINgKghjKzwVGRXE
FXbdVJJPJtDPk+G13KPqUgi6mxrM9YKdh99bbrZVRw99myEZfVvsvOXJQJL+LkSxm9miI2mNLi2y
CUJ85l6jsBwSQ3ZeJdtCi23q+3E3+X5Vb63pe3WivRmQhTWk8++5s9P3Rgxxus9ArOdyTdkO9kFN
CQj6foFtwevgOo0NZVLsSPMQwChzpzo346XyDe2j+RFgGLMc/YBoK7F+wuCNXDacLSIUVVGnCKyt
J3SXm1Z9biXse29d/AHmmJcwyuxFqWQsUqGmfcTQY6yeX5IxaR+I0oKVdUqKlNCncd1kqQbbl3Kd
xc5Dkny/KYzChDRDwmRaP0HcwPKsGe4Tt9SnqV6HF+ct22VeZCc0unERrcm0Jwniy7toKaM+fUBP
MJx6H5wB+/+OgvWJJGorEiOC/bDIL63z7oA+cNuna2Oeojb+5E1DiwEQX0kr23+xHazNVdzpHUrd
z0Bk3wHmkhwJ5ubAwu0HYXXwEBJndzGA0ZwOG6KPQKzksZH+RXH3vmITPFuLjzpkgQPNIKovCmNh
3+FKyo+Y7LS7YGRLMaEOLiLRodDKcG4ur4gRrMOf89art9iHEnluc+rYS6/leoLxQUXOo/cT+Vn5
NkuxIE0QFCPpkjm+byShfG9lMk0HcI3hnY03mu14K/r6XLssfQmWSUdoTtfAtw24gR6GbyXxUYZ8
uGyiNbR168QzeL8Bjkiy3zYU07reidSNPH6sqQhmATxpCiN5HofE6hKlp+8PfdLBQ4GKzT2LEFzE
JTNhNOCyGaIXdC7xR7qlWQHvweXomrp/ihCGCWss3DEyTtICZhEb+vCpqgsmJ/aOZUuKLXBZbhD6
BPg87KZjDZeT61A19jdw7inXQhuA2cgWOM9arPcOFeY47oyt2mB8G2WFgY60UVWhUN4XQszyPlrI
o0gNKXtGumLKAi9z3rEaMXdVg1WcoQL1lw7nRXaOo3a1ABQAkm7HEdBVAd1FcJmjNjzCYgmJylVC
ChoE647XMRKUZNWPdyM6DDCaFh1SOeoFM425weTkJwf8e2wTb10x19U05VSI6uiqQORrP36pB5N8
D2Z4b2WdrzGrPAfzfnW2fqSGrYc0QOPOg4jvTabDPe0HpIog7anIqozlcUfbHBO2MOYGHlVNuj9F
8y0Tvum3XCHXNOdaqifZbNv5NrJJFbBc0mQPo4zlZaisPllIZS+gSRf0o8O8B8Q4vJtuDS5mmkk5
mym7ZtvcfAghda4WLHsEaeJhEAC8NLm9ZKt1Ps+wC83UnB3GMapFroZUXrLBI+/GDNkhA/B6QkEd
Fo1LtnyUlt8hezu7N5qS0vAmPIZUNpe5noMLjJjpF5nA9w30w5iPI5y21605jfXSv4TYJ/mfP6mm
tX+ha5XlIf/zrvibQFIkEpo8l6zE14G/K6fh/c83aEYbHs2ykTKLb78hYPOvYRk0cID6QxmAgctM
gzMGUeeTqPXymq14JDh7q4cJKiJAn2Nb1INFmpqfpv1IGT5fP897oB78kDiFAF3LyQk9dAdibY0f
+tTPu6zF6pEwEIW1H/uWVWvz8efvG84QvJqy9qBGvCLsBb//8wwB/i+v4dJNp2yg9XIVbYJYWmy9
n2JMsqsmNfm5NFP4hOnK5mNMW12Ow9Z8KEeGd42ZiM+l813ZpVAp5plfcfRh1uCbioLlBC6Iv6YY
BHkZNh28SQuGrYWCN2+iDIBnq7O7OYKCt4uz+becUbkqQKgYhtt4EQ2a2+wrSRIepCdbgXRRt2fM
4vhWV5rWn+FfapsaoEAYCZMDAotrQGXWTWcaRuOQ2zRRpwBtyesoE3JeEF16mGb2UJnwBRDk88r0
cdFkK002I1ZmPsTteNKp28duPTpCPm2WmSJsBC0zMepzmIKZq232MJMeCz2LHjOxffWSm9s0F3hR
Bhxr66LxAGIXRbp3WExAafdymIaci1HtqUvsrjIZAbAJcCcLpECGDw9zKEjpZSSQtiDYEzFHXpKC
6RSQlkjEcWBY4uPMuqhYx+kj7aO4WBwyOat5fYNlscTzN68qrr67ofqRwF6vjHTwEg1zf4+7hBdg
IPQxiuJu17gZqzvFUezAAu38loGgnBT7sphkKeN6G9/XGtxL6tPgMkgfHEYDdZ9GK3xgY30C+bri
4KbZ7yUc99uaHkMwux2ch3Flye15nCp3AdBzGCtSYjCUlHaN1EOsgvRqE3Bk2TyJYkxldllbHRZK
ITypYwhjtPWXSoOeDeYKoVP9eEYn/rWftoMF5Ziz1rPDlBHETEbqh6RyBXlxY5hMPIB7hC1kQMew
5CO8twcZoRWK1uPmgn7nkrTbhXwBz8cQJ0bnbC9A3tHVx+XasPZOtEBjEcS4lEbP2U63NY7BJA3O
PtwWsHnuhP3aHDBGw3YusifwsTirTV3ASUZ/NCuInpFM5AnRHOQgZl8VAE75Ywd68jkaGWb90jYs
ddZmL2ZI4wPm28hRdRUo26CVSym6UZZjGKWwYEmphut5xJ8qQU6oBrOmlHyO4REC7B6Lr5b329i1
D7yNuj3Oakh9MKwdPoFwGr4OK2U91GLSnTKZ8hIFKVLthME1wtZ4Oqe8+gn8er2vgLNc0XW2hVE0
KjNruycZ9qbY+l6cIlzSu6obqhZXHptKjKuSw5BifDWjvgY/pvv9EDbDa2cVvKbnwJjSwfHiu+Y6
OMAUbCiXZBiLDbECJ+87dl5J4/cSLBVwnkydEj1GF8Ka9DjjvPq5OAOuL22CB3hNeyxToe4iPmx7
nIvRyTO6As1e5qWwdcDBvFAcMhhLJCu4LFAguA7TeMubya6lkMEMNJvV/E5uqShTmzrUisZejTRD
2SgFSAx0UK6XcHjRs1Tg+lExsgyDaFal63cfB1PetLEUhRhS8RyHZC7TxG87vcwgHBKT7GbtmkPf
1y3Lawjodg6C/hzzi0keolIvq21eH0Hs8ydbjbcSGkQdU8H9DNXsD/xi9cjnqd1NPc5/H07bF7+s
B1bRKWew8jyB0TmTeaVgltf1l4g79jOzaXgIWAoiSKhSKkKPsgFwl1TVfFhgCY8LEUQFRGXVhPoY
d1LWVL85Qip3DAnyOe7k90nN4zUapHmiSvNi1uYNmRJqZ+twOWuMPrxylIwl4q3liYFAKsiEAnRa
Hds1K35RlurfuNGft3gAS4GrLOdhdu+5e65CitzjGN7MuJZjWBUNuE0qXndPIG4leJYFp1q/pF9b
Pr02KO3P0E38TLn7EbYMtVcSkFIrS8EWR7jMRLyxCcelHvY+bj7Z3CBdVzQfabvh9ts6BCy6/mHA
HstVRmm+Yjz/aCxG8lBqjIXIWJwzFbbo1kOk0U3ptdM6vrvJYQ56AZezhG39FlIagYHibXYRBOex
gcUdSuW44DcphavNvF80ztEBvV0uAm334Lw+MvCfRxRc+gPjjDgUeXteLTyog9rwY0WlfYK0Yi5c
1PYXSAc1vqYYkQMt92cXLsg0DNeXVWfsSHsY/EqSxrkf57asWnqvE/aRteOXRtN4H6ZqA//tkgLO
HcF+7Csm8rBV2PSbfUZUVlfAAOb2pf4iMkMIW8/cI1xbl92k+l/AfFDo9kMHR2jQUQhF1y9xnbon
zFJPiD6UkBRtQWyLpM8aLDZXvYHbDmyJAgvTaqiW8tVCfaPkQA88heYHZPsPDPaoQjGnC0rxPY1D
XJ08rrpjS4JXZciJBABgKjqHx4lI9uBVD3lTtB2CuhPniFNRtkZznCI14joFmEgbDHHRunE7zHiM
Oa5tondo0sVJJBTLGRV4OcktfK5AXX+dEeCQ+2p5WrX7QLp5+0XPyHSfqH0eA9K8ChrHB08H8g19
1biHDPVnj/TSM7AmnIVp/wB+4mELzX2X6sOcodLSAqa8YCj0SbFuPUUGNpVYuJ9qkXchnuvXKmLw
jwaFIhuQvQik4mcFcC4fqjEqpkSsZdIiUcZjzv+QTHEc5hzkwN1MJ/0802yCV0/TF2sFcYGKVbj3
fJuOqt2qHdWCX3wlUJ4F31Ndu2vKPVzNu8D/qppseAOe1pVZJ/meBnOCsW4jcFna6o0AQLxv4at+
2FhSXWekx9+JKgtLiKBawHCoeSo8TAaD58c5JbqEt1/yIE2tLLQe0ClDQjFfkwlO3joiyTUhcVfU
nZvuGxzOBUgwJJCtXQ/Ebe0Og12AukXo4os63H5qyreyWWr/tMBq97Dc+lAUKyxfMUqJxrt3n7Sm
C8q3GF4WEYOtIO9qXSzB9Fl7ELokhcgI3oDxgcnE3YFC+5hBX31LthkkEKiws0x6ivWPcUZAH+/r
3IqibxaVg70Nv+ogHQ5zX6Wv7ZiGT8JP9K7hFuDCMgcozPlWQAcuLlKrJw8HaojKGNnruP2ayRrJ
iNQmJdyNUswj9/40+2zMs7qfcWww2e8Zphke8enkDiMO93S7+UQ6MicvW0O/DYxu+QJ7MJc7S/mj
1nrbSR6PnwYcZKGbDA+9iyqVJyEqEec0yA3wyTkScNojoM7wollzMxRFD4Vqgz9R0vqXMYsFevam
iUtryPpcGxHt0Auro9EJtEyicXdoUaedSUV68nU0lm6Y1avhnXkmesU1QHHOXnuQPMcOqpYLMYm6
d1Xmf66Lwjne9RDbqFa8dJi/z1tMMu8WQ4P3CcTM0XAHH4pbvE0XqP5b2FN7Tp2h36UOodVPu3k/
oYlEycSR0YuMxn0NIuWI2B1X9nHbY65y1uDTbNretWvS3MUxgI/Y213TVusBuontjkJUGoJ1v4i5
3u6qOZ6Bh7vlSNQyoUpwCPnMsJV4I8Yj1ZHYJQHtcluJH2Yh465qqk/fQ7vRDt11QFs1wh7lYUgX
/ZSylf2uoMcH3yMgGUYl9xQMlTyk0m0yB4Fvv2udtHd4JLJMoWU5pGvMyzCsx6cURfajQxOFwMwK
sk2ACQXwyzbKk96xMmDYBPlEoY1LOY/Ba1abTrHQeVSGNUvKre5Xma9wyH7GzNRy9FKnGHCKpoIn
3XzgOg0KPvTBO7cVLcJkq0vTV90LiLmlELVAqjo0h2eLMmcPKB81cBPPE/qZJMbiIguYTtXDrrhb
Y38wpIGz61T196px1f3C1VigUIVEBDzhd7PiTYGLa0bgFz07xrbvnjeUyzD1jYIvbELbUQ/LVDrM
yB/0rfsPhQv3QYNbdFXhiffhdMT7qk98AUgEDKG9Ut8OB0En+bvdZIusTQvRk5pgl2S68eD7bv02
WhwqoeADsss0xEIs7gn0oVv2kSVG7Rqr3XFLpuzIRm32K+CY9zZ0666BKrPOpZuin9yF+m3K7AiZ
p3T8ObJZ+NBvTfhD8wmMoc+GYppS+ssBJiqFWkVpmmzJ3droPXdAXuKqTQCMLPYN0FL16XRj7qtm
mgo9pQb8HVSCAnbmPyT4dyKoup+F7I9uGlGwJHwx39dloc/xAi9/ujTLtwyyShwNNPv0cqsvNgj9
UeFC7go497HnMQmaFz9WOFxNb0En3BpovQZns0Qb5KQ1RJIWl4up0Q3notMhyamJsqtSmbxARSk/
iZrb4XadCAaasGsep2FDpC24fJuzUcK9dxzSe8Igk7jMG5f2UDMyQkHBdkE8qZLadCQQKkhcJk3k
L9Ae9yexcv+b4uw/ENHzB7006TOQNHWNIKT/aGOI16D56WQ+zNtQ+DrzXzsELpUIbeQ/BuBpr1Sw
6sKZC2AFGcT7mIv5bCT0sI7ctngQBL+cNdCghfJx7IV/jLt0OZuqAzYGZhTxLT3OPbVdObzeDh5Y
4l2TquopwFeHgnPlj/HSRQAvGWKLoT6+2iqszjg3u/taRWTXJf3ygC0y5ekqpp8cRY414pPE/BMC
rhcK4PQu0PrrFFUvkmyodXzoS8helzLFUsnq+GfXOVfEhH9nrtm1LZQrA+nEBcBh+zpFNEaFE5eh
Sr+w2coiywAIhqvYR9FE8pmGpIywI3ZkjcsERWoe2FoUdRsjvhjeu+Dt1gPEsDi+7YzicbVnb8T0
glQCLJ1RXX0tYhx57bb3jUYUTxTH557EHk4165vQ7t30HJLVxO1G7fcGnSY0FaG/RhHQwarqjtjk
Ww6PpupqpykuEbmhL2mo0+MStZAQxzNKMQyzlgJSzyJupubEGJuO6zKuh3WACUnI1dkM1XRFC4SM
3Gihnz5tmhIz3gv2W/xETD8fe+i2qCeyiCURBzts9BeMWIcXpsZgtykopmeCJgmkYVMQyISOc410
kQB2bFD0JvEOfRPscVOnrrPmwFWhtp7zPoFWM2uadwdzxRJCvfCxgSLiKvvgph/cHN1lbuAPCLav
d1z61062URmNaQVScO5yeD1CvJWQdt+zqn7yE5CBcE6DEhLa6yZQrY8toFnnBnHiIzNXDZxonw4z
eiSCBnowePZZmBQDi5Dg/eeTYTm8Lnp95hplsPSK5qgpUdH1oMNvXVPMayQ1JyGSOpPlXLkYqdOp
tvdzY04QwX+1o7h6G/y0HqxrgDS4Xbim8j4UI6RBUDveYq4KEVbpEVptVoYiQ2WXZJ8ZGwd0Ivod
8E1fwFINqwta6tMKWUJhq1tN3sV7swDb3Vy3C2D0/OQtwQKYoUDSkCaPaBUKhND1RRv4IFecmCxf
5uyhxuYuaGzlzjeqO2XQEk/TCBMI8w6ZaZKvsOoxa58VisqvYyPNDq1BlTNQP3soNcd9olgP5mJD
oJgcrrQxr0vS4I4bgLdqwu40V0NOBrABMDmYdz1Jl93WLRLpmnbPWgrkrrYIvq4gWowHRV7TYPzm
OCC4GLHVkBKmC25NaC8wWlI0azZjiCobLzSbv4wrlwCuTLjvbPjeZETgaFH+yBx/NQzlVD+R5RrX
UC3B1244cGLJ2SbuOWUWzMfS+nuMbAqEnzOQ2twscp/odc9j/93X/CWpAHdArXzAae9KNcUVzl+b
ndyiwleUhs1B8h8b9PnA5jTA5ZC/okb8KuTygCbCQDpt6hcJWnUFV3OvojTcOzi/XWkQ/UwryF24
LUO55RHsUw683/RxJq4+k2w54NZscaZhSaSRnA/rrcSHNnHfUvvTT92pNvGXqq9oaVT4vEGFfW5E
19wNHbpWHjVlzPUHwxR5PnToaSLpQVtBN3hScAHP1wpXSKAzfbc1zRkdkDjPaWgPcRD9aCP7KpT8
8BJiBmGD6Kjmpj12vAVLhGL0IiaRHAhKNUjO1VCjZ56PI+Ymdivb+MNK4p+k8+0Lhj6Wkwn6tYAj
in0iGcY94HJhSlG7ukBjPjwJWA0etHbfMC3UybtZzKWsX3Gkz6e2m21OWrceYgwXQv1vxHe72Kh0
RmOJh2NToPY6QUTf4NMEMOhJ/IHo7tTO27fORXejcPuNLEveL+7cKkiQHRagTCrIo9vm22roE573
aSF0l2AWg2Dd5WTtwx0Q1cOo5MsyVuXSgNbrna4eZY0Xedddhn5cS0TNPoNFeybLsHdxfbJJViIf
CDrNvtpFCOrMN+ikL7SaSu3qR8ejt0Bgq9vlpBSklFvvfqp2UWUVRJ9jF54S7AaPpXGYXXO1YXYK
4uwlYqQtPO3OsJA4J8hcTinJN67ix6UxUQ7uzMHvYc5KFobn1iBgirc9e6sH/Z40E0pgbb/1S/CY
qLqg0fhC+3otxi06zWAZa3SCO3C49j3cmvu6WvKgm0pcUeXS2i9hjbkeVLJ7zcg9iSykFRA9nxyv
1ntRmaOZEBmKND66k11XgXUFjxUHspzF8rlRpNwFQ6bOPsCkwDRV7/BUJ3kSoIpirSsx5DHn1olx
167Lt64O592yVdcYLUni4Xgw9BXOBuyjlqdgZ+HwJEAO7LM+PYus5pd+jCS6N6LTrwC7EgzMNjLX
1TQ/ZGl4QVYBwF20kbuOTXIPGMG+Q+oyPS4pbc5BI+WVB4iBbV3aACllQ94SdgCGIk/1GMC6L24x
AADS0L7BLmX+pD2KdmRgtiUWuW4/JEvQiaO2hrILlAAmAXbhONjdgnIOBlg/GfO06CC2ANkCM5eF
bxC2sxF8bReO4OoAK9WepjuCb4alvMHACsHtjdKEVlGZjsMucUCJBZAK6dMXCcH60WMu4H9zd2bN
jSPJlv4rY/cdbdiXh5kHAFwlas9NL7DMykrs+45fPx/UZfeKEIcw9eN0W1UpkxSdEYjw8HA/fg4c
cu1fahyTVaAART7CbtvwwBN0iAhzEuZt5pZ9XuE0NO0o9+mTlOod5Qoaf9vxq+plx9KIG7sVxQe9
neKNbBSJk3rl1yRoH/pO/kKZM0Y2mNq+oKuRW0p+dcimanRpGPyr8kuJS7cI4D3S85c27wywwNFT
M+kH07OUbVsqngMQeLRbdXqUi6nYpFWXAx6kMzIZE2rt0g8YnmuwL0XkaCTea1WMHzWeqGHAJguk
k+DVN3YjRU/bJPmqBFbtpIkXu4Pp3dEh8GRkJCRqg04BmhNsTp99FyTQafswrLTaa21Kr203JE5F
vXDTFeHcCdN89fP2L0ts3NKzKJPo2qZT/ZB1rDzQCFFs8wRR0yQR/4L9O90LOq0BqkHtzYgDg9BB
3nTmVLptktxUTef6ba8fciP6IeQUGmJ4fI2muauEXtmpQSltp7p8Mj2J67T21OhGde8PxuBW3qDf
Vrnaul5D6rpLOZVxn8rRzAzH6P3cpb4cHJsuVLfg/3J6vAjdKY2TKPe4iBp6njqVb36VrKi+A8Ot
nYImvKnpQNgAXNyD/L2P4CgjnOCg8bhkVFG8AYe0oSoJsj5WKrI7VGdjObrvRSO081qU7chAvaIP
w3jbUozfBCqBQozmFrtuDA+JSUJa1GXDFbgagGPqbjUkY7qp0zd0hj0CZSKHaIhfIUUChuYXKv/K
g0PYyT+VgRRFnp5AuaebUc6Sk+irCQGolTiSymXFGBVuOKlgZGRoudzRZtVH5DSVr51SDEn6kPuF
pPw9yYVXul5JZR4EOmxyByVvjfhmoE1wBEddJ8qJeisAf0nr4upQI1Yg3ZZFFQgFaYiSKlPlC0K0
1Wqrpwe7VKufUREk5OCbevoWkIYbHmvSRIUdkmjsd7zYa6eGO2i+oeloDB44373qvhLy8c8UD2a1
oYxekItPkYfap6lGx03oZdAR2ANlkNxJ/TIX3UirBOkWZAcBoT4awQ/4an2IYjTVKJ5kCl5E06z7
OLwdtDBvn7rKswhcabeJ3Bb8UXbM/MBqtxalbBLzmtXqTqGUnbijob+ijhxPeSzc+ORVx7t+8Bic
B6M05VJFrRs3MiNuC3QodVI42FWDnND3rOwn8WghoENPXDSoUrMh7tHN+xBgBOu4TxFYo3d/dGm6
CTtbSk3rAaSEeaca0q+h1B7MClS22nW6k+hZuGviun8yFfo9y6go6ZT1POBwYeu/plFfPAixQDdG
heis7MgiZ6kjZpJ5AMTxNHWG9pL68Xe/MrZ6FJDcljxHTttu68fKg9mniN5ChQW6BsKnsVIfKYrn
R18wC9PBG7bTVxVQs/kHIERMJxjyyla8GQx5W5hVVXzPDLX/g0S0eEgEbjR7+Pt2STRau8RUKu2u
G9RY/RrplLNdf6zVHqyvJgmOF0V64eQlaGjqE3F4HxdJRH5wqtV2R66+/Mvrk9geNF9yLCMRfkIf
UH/RTMsPfoXqmNVuTjmMjgFNKYpNa7SN5WppNHzNVSUVuY+aqcRR6pkmEA6L+4BMklbaZgkQ9Ad+
Maq3hItkgFlEgbYRei7+N4U6DNrGK4welzeMsbSvTS+JnapQgFZkXtUHTtVKnIR11hfiUZIRPbaV
ph3M3wTidJnwNXLfDXAnxMdCqyX2KCX9nVdU+nOTGbJxomthHO1Y6TMuibofEcZUGkqblL89IDcp
Qn+trU2KJx3aiEv+xmBrFPsULH3pGMiFHKQgnrugmgTfn5Lul02Q4aPpal4t/xZpwEx3Q2UkTkjd
IN+QQSeIg7CRNSzYfdWLFPBpSVI6CDCat8MDiF1zO0ZVNTodEE9KMvUoqi76lD3VZABgaPXSaxtu
RxmAuCjkEFh7mQUMR9ZpV9obYYnSQhRVAjXuiDg1FLObwYqSb1prJH/L5egnNgoqDzGfaMeFGaUb
8D3VDQmqbnREJRI7W+i0Kbd1L0l+SQC2TUeudG9Gs4MZ/0dj4R805MO/4Xv/xvn9N8Ry8cf/8/87
LlOBv+MKLrP6SeLvPSxzfv8/sEzZ/JepGjrQOVnURY0Q679hmYbyL8tUQEmiRwc605pf+geWqf0L
1KWGyLJpKBblnhn7TcGnCf73fwmK8i9DkyRJpEfXElUZxqdPoDLP+/g1auiKaWFfNWRlhoAtaLsU
OiQj2QdZXWpNQhUyaJpqR9Keq5k/EZBv383MP4vlf2Ut5xzlk/p//9dHcyp8PBKmAKiCtFgQaBSC
gXZqow7kdOtR+z0ksTQlhMGhoD6TW6+mv67bOwdnz8NTNREaEEaoweG6xNCLFEDIB9F2UtJV9tQY
iv5Shnq0W7Hypl/5P8hWzQD0KBqUnMDWirouLSmJ+CuJaEN6vDncb+/37nZr29ub03brutuTw59P
Lv92Xcfe85N7utke7APvOZ3449F1eW3vHnltc+RH3r09HO7dPa+e+OUDb3WcA5+23dl8JB8/v2Wb
8/uHl+394cCn2XycvZlf3h62zitv4SvYzvw3/MwfNrbt7J09dnkvn/iwu+fjb1yXj3rlbw4be7Ph
E7+7J/tweLEPG4ff2Ww2zsZxnPltG36fz5s/zLnlhxMj4Rs9zeZ3e+f4dXOc37o5HuyNc+e4/Myo
97ucwTt8u+1mf+s428NpO39RvtuO33xyfvKpe956vHve75/naWKi5t92T6fUns0+O/z19Ue2wCJ/
eGLWgsgijSoC+Uh6PG3vXw/bFwa1cX46+6PzvGLpjYH0ytpYbrEGIB39V9Lj1n38/uvet+/tzY87
R7RX7LyRRF+zsyAdqsu6CIzZDo/o++HpiefsMN88kv3Nyb1xnBUSnDcKzmsGFx0QntSU0YTBk/v6
wmrhOV1/Rvi5M5aRjw9p3t7vukigCzA8+jceT48325t5QW9Pb//nv/evW/bGPWv19Hravp7uS5uN
c3p95VnatzsW1uFpd9jtdpvd7ta+Y4UdnZs9y/nH7e3bcry1nbs9z5udx7Zwnccbx2Z/bo6Pzs0N
q++4XyFNWV0Ii54YVew6j/j20f3uvrBvmLG1Va0t/OvSD1nzhL6bsAlPTrkUP7R9vfc3bEu2+/28
4Zm2J/53sHf8NO9q32aExz97Sjf2H3e/3//p7cfntSXyJmxzbY0sHH5K8S0iSn7ES73cb50/+0No
b3fbedJPW3yc+3ya3SQPhgexsfGBzvxH93774r4cnk7u9xzftrO/3/za8gEM5X5n714eOqbPxYs8
HXasu82RdV7Ym7ufkX185lG7rmy7jyyIV8v+srnDk2xde+9uHvFDx9PsYK4v1TchmWvjXBBPAY0b
FBgpHnHYJ/s7Prez+d4/dlv76d+emeHhRG8c92bLl9jgd69/A+WNAvraVyCcOHv2xtiP/TzV33Hv
J2bhNPu107N77zo3hwPeev/KbsFZ4/E5JXabTYl73W6Zc46e/XwKuN95ONtX93B/j8Nm3dw/+bb9
jVW05ZlwSmyO7MLveO2j/ebLDrvD/eHp74Nv//00f+ivl/vX0H6Z7F++fcDZ4Yfun/jj33+zGvH5
e+fuGR/Lfx/3z5vn/R8Hl79/tl84RQbb9u0dW/Xb7d3dt7vjfvPlcNz/fn7kpHAeOQ6czebZtX/e
chDtH2/cZ7aovTkeb/HZxz1T7zKrb9PMyP8w3RyuWORs2Z84l083zn5zx1Z/e+PXZ/56dgrP7s3j
9+8sROf3yhO57r1kcXHEmOQcBYMjhlPyhn9Yu7uTy5HH1rcd9/jvQ85ZWQfSG1vp/3sdyOIipIs7
w+hyzGKT6Tjds//ZarPV+fQubXaR/Ws+63GX7IuDzRvxDtun+VTmQfPg+emJXzjYdwQEW36af/dw
2N3x3/0zk+Yence3wIZp3c6nJjvqjp17eAsX9scjG3Je6tt5Dd5vZ3ca2HuWENOPt966+OOb+TG6
++8nIh13f+/yO9cfwHw6/M9E6IpJPGvKkqHrMs1P4rLdqIOkwReR5bABF3Xu2BTd3ACzJu53/pT/
sUIbiqES9snyUv8g9+oCKpa0tmlDtjZeS3dflQ3Jqz+Qf6NCKNx9dlSaSPAvmqKkmhBILk7dRKLz
mDoLjc+VpW5Dsx+2KLtKa22NH+aOTi2UPw16m3XwLAt/JrVmGFWiR31QDeRvYlimh6YYppXF+nHu
sGJpmsElhPB8GTZXZSIGjWFV9hCrlHIDYAgtTQwajf25NeZompZ98HJ9/s6PyPl5aZIIeMQUTe5R
dKmdu0krU8oiRTeFskcmcwMvNReyhegkoua3MrwLprj5cc+x6HfjirCYRFIKYp621BHB6QOh0od8
V88UX3WUJitspRdmUofiVqWpTjMNbobno9IKKIKELKXcE9bRgaqRvte5vt3CBmLd91VurAQzH/cW
vYT/Y89Y+Laxyadch0iItQ4GcZ/SBC5sok4PV+xcmkJNliygcJiDPed8XF6K/GeYA0ynShR0jqeJ
4ejCvji+Kn63Smv3cdHrmkE/pMi9HCafeZLfRU9WWelmPQN4/VGO3bar5LtA1wGyq2QX9cFUVxzU
xcGZYP3kt95MfbGVOygPzCYEuy0lLVloK6JVt6F/2Q+hKfj0qtdnTm8yXLJEYL04FCSY1GK67oE5
VWLiUi7S7+poItWa+tXKBptDunO3q52ZWmywbjKKqpYYFUmo+yCAFQWiufKrISkzJDQuv0JU8/36
6C6txvej+zCRSAr3MXQusJZQkgLcsA3r5nMigm+eg4u8qps6F31ISxZrsbaKoJqg/gNbbrUPcU5B
SDAz5VOs+/9YYbGzuXRVg9rpfBF6mkfJc64h5jUoJWVAKi7scn0lZXHJX+gkuUlKSRbAvYWVCirQ
CrQ0/B2VpeiOaSXxMdFT708KT+2Lhb9q/oOdzNThDi0+UVUXFiMhgNhJV2YsoaHvkq79oanqL7mU
jc3nF4MhQmQ6n1ymvKQ51TUx8HsNlxF44L/7tDYhbVsVY1vcfufnRFLHUk3F0vX5IFl43EAwYUGb
q/ClUikksZXeAdsYbQpaUGdsISwqurbzvDjeUU8Bllt2GShYugRWvMjHxa+zdXRRpr16/lrz6++9
VphysaSKBJdgk+iPWa0G9SFQ2rReeYLSvI3OdzaWdGIdWTE1TVqGHlT0zUAa8opekyA+ioncbcuy
UF7yrjr5ujAcq7qAPC+mzq9g3yHtHzg8A8Cg1gGe93IlFProaSwOV3Yk/e6qqCmLbd+PxEdCRyEF
8AGNV71Pa6ktI4dGe6To0yIaVh1IxbZZ5df+OOdYphigmjTPfwyPRlkZwGtwUgwAkpwqBxI2KbQE
XF/JF8f3zspiiY1dQR2+xGlzrevo/khkytCesEuBpo3Wj5wWdfe6xYvj4gEzcbohidbCd9MPDWNQ
z4wqI4BTwaLpvQPFv3IYfXQ+zJ6O6gEUXBJZ8cU5m+UywldGQ+cK7Q9PuTmCNYzraCe2SfSrCel5
uj6qS/PIkgVRgi3xg0fw4pwEvsaJpEfUptyuNIUb2RN9h4pWfZK70WrcwScKXBnnmt3FOPXWH8oy
V2n3TLPqJurz/FDA53qK4IC6IRAEDg1wdcX9XZrcOdoUlTmAV5U56HjnDobCTEuQ7ExuKGnfGwEJ
7I1sdTMczKIcDbN98+369H4MY6y5IKEoXIE4FpexYKv4fabVcLN2Xp25OqhCV0kjylDZ8Pmwk1Ca
CEZXNFHUqR+fDy5WpynudbWwx75NNlST2+3QaJ8Ppi1NlQhICATluWhzbiUbIVlU5bGwBaPod0oM
DD+OjEexhF8iqcSV1Xlhz51Zm1fRuwfW+7JeDzreCoFoT3KUEFwJlJ7VNK6sjDk+OXffiBRqhjiv
DpWy0iJ+YR+HSRBMIAw6sT4GppDu8iwVwTNo5qaABPOF7hEhBpVDQ/jnt4IlztUq4msu5EsRTgMI
whQ3nP50SlnPCcSa9xB+Qtoha+Uhr/QJHsvA01ZGfGFlWuRdOCFkQ2fdLA4I7iR6o0hQOmqSRwck
MA67kKiqhmInfN5X0+v8Fl3rXFPeMrPvnqJZQAWkwpc2N8F1N3pbtgfoibVjqFryvvEMiIoSujdW
pvXCIyXFQd6BQMTU5LcqxzurVVDKU9NgVWl12beTMDTdPszrI6wlMAKpOfBVEzxSCbPMiukPy3Y+
dHVVkcGLS5yBi2WreZDU0r5X2D6IWMDwmbIlF9OtKDR8eIJYIftgzXcywq2lbwGBBH3zxJqdwkaC
4raNIAwL62SvFEb2KUUqQqfZFqEpN0CDXM5SFAykMPynRVMAM86Gwi5bYXrtBDkxVpbKxTGpc9ux
SWZAXzqxcIoKSGLbglUZj3Tzj+qNmLTpAdBnveJbLpkyWP+ios8H7VJtoem9LM/TFFMltJKkPaD9
n8YfQS6OK8HhpeVALMQWgOPHgpL23IuVtO6Hg1zAAa2K4aYSiHWDHv7p60fNBSvzMcPRyOSJxpJJ
H1bJANrzEBcGIQ8or5qGjDw1Vx7QJSssbdYANkx5WbFjF0mmn3hwWsAkAjDDEn51rZV9+k5uibDD
MBZOG+rHS3F6Q05LeMporlPL1tsC9K+dWOlm3j1rpQ5zcUDvLM2vv3MTGUh4b4LEE4LQ7istzDRE
wee9stbmU/HseGE4pCZn34fPpbx/bkSCxBj+aFhbJT0Xb2lWLJ9TBRJKiy7WCSbOYdhdXwySfMki
3SOWQpsyVhfRwFQmUdKXWFR9iwkspcAdaHFwPItWVDvQvGCfDZ2/GdFt22ViKf8RaFCqNdqYA6WP
n65/nUuTzIOELEsiNwuc4nz8Poya6HKyakBHTS6a09GG9MDfnzdiaLqswl9L5lRdnGg6YLiwLjSo
ccNKpoW0j6AmqIHk6yt74NLTNCyVlJFs4Tus2bO8WzIe7fGiMrI4sygbnChQAFX2SDpp3T5rhHHF
2qW5M0muWKah0vmyDA9ayFIgUMkL22g07wZZ6/JQ4EHdz08e5NOWSvxDDLlMahuJUSmjjzeM6rS6
zSEwBxGqhCup2AtjYdq4QOENeVDLmYMBEv7WMJhjVBT8kt5SHSnUgs+micD+wMhFHkrhXmMudcfN
qYNdZV77caikJ5TlaJz1MnPF337McsxmwAZpBnUUbm3zYN8tgxSKNk2EVsWm3TK8FUZI56UyOea9
ZtFb3d2ZvfZEa6C3KQPDuyHXfdStolg5W+ZQYuFZ2N+SQomATAt4+PMvMZViazXwk0DR2snSphmC
OntQB00E2tv2vUJHIgzDh6qz5LUU7YVtwE0AHJYM7RUh1mIbCHmgiW1q5faYRgpt4aIOzrQIbxUU
qZy29vj3p9coB49M/llBj0dantitbAzpJOJF1CAI7b5Wqq2Rwp903cr8tc9nlJ52g+wYK0jTreVV
gHyzD66Rx6oHUHxAa5YfxmwyIH611lSqPs4gpkyFEJG7ByDO+fV3KwhfCfIX3UxoubRQcMc8KeGO
AjfyxaoV7XfQp7DNXx/d7PeXo2PnzVlG3NcHTcQgLrXBL+EJLbIUBiKr1L6WbT/9KoFQupKUyTRT
isNNESj5Hg2GeoUO9uNylRSSJzK3HKJIvNr5iNOsFP2uh31aTCrIHnTjd1IZrxo6qnZpARxv1bWI
8qPLmS1yYaWSRoZ15n58P8d1D1xeBoBvZ4jX0ObU0m+sd9mKM/hw2bAQ8yZ3y0agd5Six7kVGi1B
wOUwZ1SRUE2OmYXh9xKOBNWtaO1+KOOOZvPYDMgXGUlSr50RF9asJuqEssR/ZI6W2MFqKow4o7QN
XZBXbjV6oGkx96TgJa8rJVrZhhccH2USrsnQJ5FD4T5wPlgaP2MV1j02vl4/4BfjFwnxEBdiDdo1
1TrQnmMl5ZoMhr1utjIgcsMW6rqEWU5dlXa6MPPUYsFnmoTWM2D0/MvAyEVrNH0ydlzSiUvuvPnV
68TymThY0OJ78ammyaL0g08fZUwCJXSyZmA1qfid2xXpn9PKgpUML3mSw/TkKdMO7He4Jnh26dly
6QJ/qnCVlNT59XdOAmqayAN1SgtT3XpfujFSjM0oWd5NE6qtsRI3XjJmkbIi+whXobKUe20gSAmE
Bib7iaz6sZDy9q6HpQAi6rx/ue6JLjg/fTYhUkw0KPQp5+OSPFUbka4gJowM73fUSOMXszG6XZwl
yT4CPfftur0LQyM/D+JYIxtgAhM4t5eoQpi2Y45fzw3TFQKKl1UFsUbO76zskAumTMrNHIkMjUzx
Ym2Eelr4dRPltgVnPdIRQ0t/rTZlykFCYiRzrw/sgk+FxYiB4eXEOdl4PrBoyPTEbwU4WNI0cjwY
saFIKyn6OR48xr+bsaLHpOSsWbk5XbJLqhGTyhuQZLHz2gb6SRp6sdvTtWQPbajeySNFxioLgy8I
fee3Zgcz6fXRXppb+OMpDRN88cP8+rvt0Bk0UDYCvcQs09H1MnZ5EUNMZhi1vpLGubBCTfycBiib
jDGA9HNTE7RHRgd7g+3V00R/4STvRuRw9lDoRS40n8JKkuXS0LhSz6UTcsVcFs/tQa3ql4NpZZQ3
Vf0gI5Plpr6WP01Iga2s0HkFLsIAaO8V6gwGUHoOyHNTsMDJcNN5KDL4YXKn0l7nRnCNbK8/q4tW
OHc1GU0dQqmFFRH6t1TX8CYI75Sb0hPNm0AI+k/nwSQKjmQj4GIQNdmYr8LvVgQknCRJR7qzy0Qb
ID0Q6U7cqxE1NXfUTLFccZGXVgXZqfkeQ1ChmstBicjZtSF+S2ia5w5BK6jze9osiV6MEi6n61N4
yRr5vRk+RYqYe9354IqsjnSlYHNXY+kfs7BStnUMzY84DMXN1E/tyuguPDI8MlloSzSwqS28ZGzI
RU9XKHRxXVFQkw1EyCnQr6EP7PrALix2TMxJMfKzqriUoB4KVaLhkX08dJ0BPSi4AdeIczO00S2r
nq8buzCLTCJlSars0IAvjXmDhJIRbAu2bgUaNMGiVf6VVTNxjyeQxCXrrwaf946c2GRKiUmoDC+P
bURb0iEYELqLOlqrY8F3VRmykbrVhI0KO549DFBsXh/mpTklqIawXFbnPNM8De92QoAGUpEKiHtB
DXuUqSRuklSB+hZVyhXXuGZpPhveWdILIGEggqDZbmmuOuCq4StEXK+DWzYueJTXB3bhqLGMuSg6
xyacKYuBpfBSJwHsPjZiks1uGjXhYdI9i0bmutwI6JUcjTL0vv0HRvXZrbAduC0tjFapBamBqWTw
qjKJITCQL+mofwl0eAdFvVS2fR2oKzYvXM9w/ETVYFOBLKiLea1NZKIjBf5EbkqSDe/T0aJ39tvo
BdFfSP+kr1oqVq4miNVB7od0ZU9+jKXnihAulIianqvl5hfV3BiUBJaP1hikx1bOUCQNKv+n4JXt
aTIFb1PDK30Sinrl5Pvodeblyk4hjiahsDyOMpRTwob8pO3JgIYoZ/ibSInkx+sP9KMX4NZpkIcE
UkYebXm+dkbWhnQrkrDx2uDVn4IucBtEFbKtCtXqK1yK/s/rFj9O6HzPJaVm6JyB2tLvBE0qBGJF
BJE2CEjaiG9pDxa9+r5dUVJB/TrTbLq96Uv0IDBeQyxcsv4WxUv0IM9x9vkm7YRcDNFg5bINdW7i
GgIb0+6RTIG+q0/opQ9hZ+5d+PuKeE+yWPr7+ug/OgmYhVnInJLkGsiUntvXqUYQJuMk5CFWDvzz
My5USJQD09x+2hIpUjJDlHHeEuznlrg7yNaUcEqiaWtkbjaZ/WhbMfX8rd5pY7Dijj7uUoV1BFh2
hrrhGBYTW0dCHA0N8qo6/Ha/OUBcKFViV4o9MnBNlu/8dCx/FL1R7KJRUb9eH+zHzYJ1Uukmwbch
kRBbDLbV9bitsQ5qLLqRCp1W/Qj+0v/EikmRn0oP8NJFIMAOMUFow4BEats6RqN615mDcPgPjJjy
vOtBesKRdz6UGpyfACKNieyn4gFAOsTOoSh2aziwCzuf5LZMqtKwgA0uy0nUTuHbo8XX9pH6cK2S
NkdLSv0DWL/haJpwUF0f14WVTw1uLnYYdJF+QIPVvjzm5fyIICpQNklnJncaeS8kYQb14bqpS2sR
1KX474QlmPTzKUxRm+S+NXLmI8p9oC9bdUgmpK4ML+ahqCsRfjGUiLUqKn7QA1esbIULPoYwjikl
6wQYfokL1pIYDkCR4BvOIQHiJzKKDyqczeQxB6N6getR6xA0CssXNfTHamXwH+MCIizaVyn2kAHX
l2ipHN4XWSP9YktTLv7gYcAzmslsRqcN/KQG5hjHT8jwaP+Bw8Ew2AIeMm5nmftvwnCmt+MSMEpl
DTuAqR0gFQm+S1CercSui+3OzkNkBkQhFwB8OJHd+QP2uiBLLXUMXbr3NVeCAHgn5V204kGXSb1/
zJj4M1Fh0y/vamj0pGKoQJMWUaNoLGh9kCQRNrkYocWq1+Id9cTsiLDTgzd4w7ak2vnotc0nl/OH
r7HwCGoh9g3BbeiGkETDywCZK4Fhv8uNVHFja9rkOnIb7GYSbwAZN9c302LfvlkH3AdaRSKTSgbn
fK4rOHRDpFxD6Pz99qiV+riBBRMiPgTVVzbOpcf63tS8r99H0JNijFrahW5rWeGmURL07IY6X3ms
C8f3NiBrTgybRHNcfObX31mB/T3WgjAKXC9EiOcogoD1nHosIFZRxsgSn42i8T4Zzc1GQdFT5aO/
fO7FX8yiMqIJouWW7/Ze4J8amH3djBW8EqxeGBqatBweQGf43zJUbmkU8QQSTK4FK0V6A6O2EkMr
nRrynlb9mv4fo8DjX18gC4fzNjRKlzNKC9tcRs7nM/cMLwhHmKfTQYQSL4uKNpwcY6oRdUOLxBgs
lFyCrt/5bUm1/brxD0uGej5rH1wEQHt87eJIrmAqh70zUx2tbPy9WHmjowN6XbGy8OiqThZdlAmj
eIAKteCFlTYJaV7JZcnxw9HvYL9P8vuoHKyNoA/Cph45rVO0KLeKPPkr7vzD9sO0SfEZLJxMOUVd
uDorykUvjlLFQSgukB5krejKryE8l4IKHbhRNyvVqEv22Bec+cRyQNUXezCY1ET2BCjdx1jtbJjm
TBfKh8SBsKta2e4XTJG7t0jhA25iHy6GVtDNVcXAadC4grDXK7PJHTiXcWnoglxfJouIYH6AoCAo
sfOPAWHzYo1GsDdKKIozqlrMb5CvL3aCN6WOLKBW0HTU+D1Y6ZwoHZTbXtH6lYf4YV/O5imNENSB
3GGlnm8RWbAsYuBAdlik5g5hZnhg9IrEtIhwWanm4uP14X7cFQoRFtPK4iFefOv9fefiCn9AL8nD
rUGxrkKdjgBuGQbNyqR+HNWZFXmxK2DXtARkDT2Hir4xSwjkTjKAupMC67HrFG3Fz1wyR3Z2BmbT
RMH4zidRQwy6CJEMdHFiYhZtCxjvQojmNGRMW2gXVRi4YP9PYBf7/GwiWEgagNCfxPdyS5BqBL8v
C5DI5vqPIKaMmdefhAPxkGA64Wggo0MFiB1/ProkH5NAN0XVGRnOD0vMMxjjs2IlA/dxYdD8IOpk
4LgvEYsv5jCCUsBHGgLqTJmqj2ZCdCoAXzt8dsKwMueIKImSmFqmpupc6VH8gbByhItr5+dQ+odi
vbYeProPHZfIFZf2TCqu+vz6u0VOqt4bFaQYXKEbczsIRI43OL32g0ex/vqAPhxxM6KJmErh8kKj
0PKIQ1SQpwaDnFvSJvbXFLcp2sZ+uUVsGe5bM0dzjyTqynq/ND6QEAr1W2ABtL2ej6+Cc1X3kUJw
ozAoKRkDY69luNQHAW3N6+O7ZIodxfnCfYW8yGJZaAkqA7R9UcGZlOa+QFHbgeNL+qECMPz0Zpo7
98AgkVGf03qLdS5OZTgWrRm7qCnmO6tO/lSKvgY9+Pi8WA+UI8D8z8fm0t/WihQ3Kl2tbqEa45c2
nyZ3EtTglp7X+iQGRXLKJqFaq4193FznVhd+wtORUVUDL3QVqZv2CJWNTlCk5spa/BiLUNQkg8ax
Sfs59c3zZaENyOSWApcSVGLDhzRuJ3uE1d9J1UK+kdCdT+2w95S9GjTez+vL5NIAOcS42crEQICs
z00PU10IwjBwH9L1AYpTOb6NG3Etk3TRCkltqvtke2khO7eiRS2IJ09DeUDuuq1S5LDZltJaXvfj
kudOgyNUZtYsanGLS1VuiGkmNUHkiu3ktbu8L2q07qMqTvdlKjfNikucl/W74iLDwBzNKJBncYvi
Nnk+qM7P1LKcYBz1plLd+XE5PWZamLhRNeeqrLaz9tef1YUtQNYPCM6cNyc8XjyroFFVoTP6yDXR
QEcAWKJmZQi5ueei0sC0Xpi3nVHX6ea62QvTij8GdINV2ATFxcNrIAUUpbKDcZDDB57paDp4sP1B
YMtlfq1h/sKkEvwjXje7f2RKFpNqZfCKWz5cknXT+DmtZ4R+DugDU3dC3aqDfazmaO58eoQkVUhj
ccBBEWYuYjnV6Pu6bls0JCiGOuSWvBe9b5T9pOTdX9dNXdgJFK7Y5iSKKecuEVRNa1AFCBAKBENv
OJ3UaU4yWb//EyNkoslz0Aa2vA6LUuGD52tSFwA0in6ZiOoaxIUrXuvDuiB9wjFG3Y+czQx0PV//
A5c3iotR7tJXXj4mpN1dGIX7XTBK+rfrA/rgIFnv2lwQI0qklWeJbsuqrJrB1bMsuKa8eCCzvEM4
jTS4urlXiZBV+mVvQhfdF2X8GvWttSYgTwn1w3i5PwGVJECekSA00p+Pl+tcTMNnXG5GTUTi0xYm
JZGThy6Zah89gFSt0wnlsnRKoJE0qzpCUNdMYct1JEp3qClYoSil0vOUKmPwM4zBYqiHPjEL4Wtg
ICrSfPPGOMqivYGquPA7SyPBQ781FOEJt0PIheNog5aR6KFANGYdEhNNR7k32jVWVCkv3VBYQo4u
AVKevD+YSuVHaQRp80dqxKL/NiEnptxVqVGlv8tYbZCHaMdQ2kRCHpbwqiKqnB7bIgqPohHpEcWx
qBu/D0GG0LjNvQ6xCBSYRq9FtSjuesumwmZWJzGZmRIiJUjMr6R3ZPVGp49S/G3V9D19iflFSFtz
WqLQKGRmUsPtEiGC9LmwvNS6CegDS6Dxb7P+GQE/nVbJvIk8z00pksfQ5jdW9WVQlSq6R69VUPaJ
ZXkkCBlLrv0ok7FFt1Ip+8HQ9hXi5JOCGEZELsZJxMRSjX0FO3a/a1KgVmgnmt3MCjwXyAwntUor
tccR8Q03Dzwkh/J2krLfSZHpMiSxsAR+K2uus8hWVHkh3IGXzb27JrTgtC9bqQ65qKB/4qY6yJLv
UuuLNLQqE3JIz4WO8olr+dBGbIZaLBunNbQkQnoZDprUFRShtb5p3mjUrwU6GUHrkGTK2uc6j0i6
2l0WJRWEoIJnSftAkZvhSQ+HJuYW4U9tSb0yEgXIUhOEs6dv+mAkPsKtZlcKW9gD+i45zHLLwaMR
tEXX2bTMmDDRotOCPEWT+P0YOXNVlhgbCvQh/1YZdOtz78oKq/k6jUoPr3oIhajwaNaKn/yFKEAs
+04qCAiAulNfRbJJxV/U2udcD0Ttb3maVD8mKY3si+gEPlobgROaXSXVEHsjkQ1Hu5XDlG9DrJxY
L5E3pmDW20I3p93oa1n2w9RiMYpt8BLByNkCz3n/iq/8vxydx3bcuhJFvwhrMYBpSnZQTpZkyRMu
SZYZQICZBPn1d+vO3uD52t1NAlV1Tp29eE46zVLtD/0cY4M8izHZiGX3ajMEkMCKyZ+HtIp3L/8e
B+MFPMp5OLK2ILbNdd5iKIkj++rS7sOSFTXJ/u9dmezu1ep1cn+RZpiLX34Cw/eZzVbbHIIkF2vG
WsQepbEz5eawtNXm3GrinFj2Zxi/vzYC98h0aOeQvxy6aHTTlm0/vC59m9hTnLecQORez2MJkzhv
3UJc9FuD8pqaXm7bu5EgkEui1TciGtJIOTsWEVMLMzjX/uDpDjh5Th7nejalCIifdcqYMWC6ewot
AM4NW5ywYRc973+DUqBiHfJyxAWUuu3mtPKERcjEbMu5Yt/ctHZ2s77jsBSkN7NRnhvwVD8wv5SM
H2zJ6dbGhfoI+sFCg4kKB9RcSKE7AoNetzyBOD5hkZlTDthg/tI1BCPi1j2AR3P244cYx6sI1p+c
7lTrBM1wOUxN2c3nwbIWPGYLTUEUHjo/zIMb49ehnsktAk5QXk6c1jUeaTeZICeQXxNkHoTnTmXV
vMadd7n7muPrBbbRNs9PRvm9SgieT6LVfRnylt6H6o6s6/pHkwSuagFe22vQyfvoHbtil2u6Jtvs
HseRcF/IqGKthwdd91t/0ZPlAV7B1VMLVT0JvDX5G2sPzeM01RC1pq5ao2vXUaPzJ6q8sX3WEdv4
uP4wK2E8ZIm0/ev5nMmpt1AtZKutluXaCUktfN5okOdXZ2qH5tw0RehdjzFZVBnHl/MZTYScA6LZ
ussh35vzGuQuARFrX7hpWKzFbZh75X3C5sHJaxJ1j67WoffoKBmD57gKtDoybhpAjyB6t+V92C0r
i7udD0zzzfOZfX/xmSr/bQrrkbHALERy5p+F5EDi8bxl+BAa/4zd2mmux83kwQHA5CwzVSde/+bP
Xiwc2Aq6725EoJLmyVMVlDOXGzh/6GVlIZQ7U/e2S3crYfokff4V7VWsH2sl4uhx6p09ecML1Len
EcxzdCjdbtnO1KrblC4wJTd57IXOv9tkdIcHbKuVPlkYJMknjyxo6jR3sbs8DqFnzN8kl3XIUuHA
9wD/YRn870ouTKdT0Q4eTzXPiGMfA18jTwmzTeEvs+39flWKGiIR5lSip1/zIp4ccyHXMRyjkxMM
hXUvLI1CbrMdxuzwjxjs1fkGkNMbMLOQkmZI7xNcmk9vsHb22Z43gNMPbGgsxF2TglQUNk2SsoJP
Ak7sx5U6lH5vxyzcTG++o1k7DoHNcT+yKQsXaUo+elk73WtUSQ1EJWx50EswAskeeplqN5+s8tmd
9WQ4SGM7nON4adg/R/fobysRrD7okJK4oLi1nOdYD8b5XeMLhaQV2mrmaHSVmyl8IHgs3RaOa2Db
CluRoyoZv9oC4fQ1X4X+W5iujplWNotiGty5r65gYpYRly38LAKrrr/GeY+fMHhxYyfaKe1jaFZ7
UfB+5Teq9EEacvr0b7GL8PsD2FTvI6aep4ZQ8L+QDSd90QGve+zWNXxk6bSY/r8W3ovYHSx7jmN4
Zda+nH9RKUCOCcog0ed+J9jiTJhJDvkoysEo+m0yBBf76GBrwe6rX1s34scCiH5J0LbjHpiNlg5c
YNIOMox4RBEEfdPUpxo05A3dzQZHTzf7RyW4vy+7yeslxNdxxYI9Tfo4AFM+hfHmypN0THGm+SAx
pNtUB1gAX1B56KBVOBkwJlCoqBfzeeV6e/fxYjZZn3PHZIFa+FGqrSEVaMHVOmXbsM7qcoSHsZE+
H+MdIykuKUgPsutyqAjIt1cFkRcbcd+wrZQeJktczRoD1hNcQwB2+KuyufUUng93hp43uG0oDr71
rIvJriifOO683wCzzZJ6WzK+yDoqXoLC5v9KlJ1HED3a8o0IAbCwatGRnGhweB/aOllhd48Uq4TG
dOFNl2urHtt2N+PZk2PdXdqWHZ3T7E+efVFsmfcH2UcCankwwuZRLY9mOCZaHvMtdtqs5s/c//wO
TMI31S7ZlOceWFOP7LGD3KlF8CVumkukjjRsETN7H8kaaLiz7Q65LOKLStnKmfxzJfaejfK9qv+0
/DRVVq2NOPlsfQf8aw2WoiDoDLY/rbyMZkefatnwPxnDUoMXCmBP6pP3/joQkp5fyALWIpjsEsNn
WMdwyhMwYveqgTR0ijxoy2kyzuF08qFLIOknu0rSFrgi054FZ28qArcEmUVUQnCEU9U9rdGog19a
FTVAt1CArdE2gm2iyt7a2yACQHToCj8pMlOskXto+T27O1hT3gXYFx1ctn5jc/6QkFSXESn4qc9m
0JJO0cRhNu6VbE5GL+Lew1rVfrotKfUi5sxM+9DOhOIXPf9ZX0XgAxZoCc0l3OOgwCluAMc3dSTP
ccMZTumeGPWtYAqt30TAj2+66bhP6rKqoA2PSTKcpr1w+CzuaDKqJaCcZsXucZXbIXj1gm2Mr0zO
HkBW+kvxBE3aOGmH8/7aLjnF5bKuFHnL3iXeIWxlYTNCp2BkxqWtHrbe8/6MMilvqqbVMp0cv5g4
DJO6yky+cDCuuytfBs/Z/ohW5QnJ9bJyn7wZpEgaYHHQb2roQbQd1DjN5o7XEpggfnhuvjCvHPFQ
Utc+Azgn1sVpveq6dYM5gec98P8bVauAxBVl7F/wUwXLaZ9LIKc19cPTwrpJfcxtNeVpgUZdXlSr
6MOTwqqjQI/EYFTyKWccvItcl2kJ1/BNruLHEMU2Z31iCDkeE3/BDZrbMj/v3gKfag2KQp8F9XQH
psMHGfRDZMgAO3F2oWzATwRSnXT6YmDf9YHZm9cc0I8W97KPJpcNMUHPwvsFBHs5E25u6wsj46G7
plaha1P8LPUFQwb+O049Qz4arWQVngWW8jeyvv723L34W3bt+pfol/JjLVRzYwK8eSefLv1hr2f1
bHIBGMvhgXoDaugApla+eR6UcDgzNaSNU2TDhqLAyRNxCCgo/HPoWldd+o0en9HZg2LP6Pc15NLJ
+E8DO3bbkQ2kDmBXHXIXCG6tDBsv2VhgneOKYtDQoC5wix5Q5Qmm2FlmSk549J3hJKIhsjCfE7jo
k1SUw9PiRMe9WbiH0rEyYJY6suqqNBSifK8LNudTTGuOfq6BX46HRfe5f+Yobm8xUeSs+Pp7yNrN
nISp3GtyAjBSJP+cwbP/nEkk/0YZ0NkucA63bHbmANEyHrnPMNg1FX2I9o55QHuO7+UnLNK6uv9Y
15VNl6L0NeS6ZPe/EEvogabEVZTIYniJ86j91FAw/Suf7fSz64QxHMwwHoB9xEyBT2yuwAqtgxzv
SQl553Vp84XXpd2LP6Hp1rtwl/lHMm3icfa9+TERyarOHRUP9skJKFkaaUSnY1XX/WmVeqyOiQto
KIV9td2ufWMdaGur/YyII4XBK7bpq/bJSCDlBazdAVxddG6cYXEY3BT7x+jAN+XmjA3kVjX6n+sq
IdEm29Z+dBwe+zGa4/rWqz3nnzfr9W4REIpOfj+GH0vR1M9lQEIGK43NeDWHBSVSgJiypBsen+Wi
wYQLiWmt9D/bO+LTjLb2ON+27VfVTkSyjO3elPd11UtkU72Yb7cZQWesW6LUcROyaXBuNvO10LaD
d2a2/l8RyvzP5nfF48wV/hA25fReTjBK0oVv7SsCg3Jtde9S6xt+85T8FetmjRL/85LKn7VdOWJb
cOTWwCEoy/kuGWjDYcuoia5qK3/ahDioHlxPW3PqnCpgIu+SZnRaxm2Z4SZWQXRGuXTfw0kFIdkk
o7iXQ8Dr7rF2GTGoooc/WNbaIXNHNqIrxUkQozaJLTmuEN4i3mTbXu1ovvK0whjdj14/IXtOcprO
Uc13nSaTnsKsnb25SOcx4iHLFynv8z4uX3FeNM9g5pkD0fjNY+p3SQ9TigQGoFRhbJ9AHQffS5s0
t+tYwWKzIK3lMYkpYk6D1TGIXVhcjMtzt7h0+6iZTtYmyTN3elsdlqAy1zUb3tPl0Dbhn3bxxa2t
xR6c3LgsfxcUrPNVVAzJUwlfDRDbqNgxGOH15tlW9v0xdm2kLnpXmhokfSf/xr0PMG4yeXMt9wEU
zjp3UzYEYwi32tvEmm78MmeNFLmelqXc3/LCbvaG0yLQ0A2Vd9TAxFfomB2sLacraO5yPjzfzpZs
bzTd/nOg/OKXGlj0TauJ6VJaCGqAg6c2519T1fqadb+fI5zpVXgalqqLMrZopgcIlgvBvWQ78AXs
a5jtrGXdk+nmWzSfPTTpEouwPxaU7UEmGgn+bln5mAlLEORA6jWC38yn/ULhy1+cTo6/JXb6P8gE
23XRzLXNprJJfsfr0v5lEtg8DHOnP2vwNJctH3PIUMlpfy0qEWkZeP7xwa1JfumbsYn5eyH9HqwA
GHeEg7h4qQvKjW+WM4M5iBeMTw3hHjT7Hq4ITs+ofwDZqdaUEN/ave42EfxZQKDfRmE9fDSVkr/9
CAktHWUzfaqR1KnUNsw/s1FD8ubYqxsvHeYx/kBhpkiey6S42WHTDunGl3gLyMOBLV3Y+aabC4oU
x53dw5ZHDdBQkgmAodN3vAusWbCEQ8m/2+tYCcG40Z5lV0MI35bB0gKxVkrzv1dtf861WG/z+AcK
EiLFgg4qvajIxrKN5yNVE+AvOe71Gzb9/MGbw3VJNf3RDnnop2rr5dJemJA8wnTpwqjNCp+F/at4
2IYPb9nkM7BHydktdvPYmin+HRS+u10mqlDP3VS3XxMW61viI9rtVIVVYtOWFIw3xzJITT1uYJb/
q959ahbDFZCXxGZyxIbRozVO9Hv2O1o5XMTytVwWro613dj6CQdlm6vJqf1raO2sSIfGBxvuG1e8
VXFLLB09Q05DGkuCnEaqlhu9Q1dJO9mAn+QVDz+FAAB/LPuV4KOajjhrCqXujU8/wRwITfnc9Dkg
zZ2ghHMuEvcyHlX0XWhprvCvU8U0CyWGO8X2mclyBBnO5Pma2VjE5SEOOgz0DQMxojLZm7+tEJu+
1mZKIAtOrXcKwoWK3kz1Dix3GMZ3p1+ThxBzH157QyRJqgLdDHC+VXuNlNkClx3AURZaTV3WTZDn
CWRdqL3AO/Z+OvmF/jUnIlozkJn+nk3StTcS/HnCVThVTzEpvFGqu6mKTn48uyd+426ncmPVWXuj
eMdcxLo7S+/eeAiaYLxp2I5bLxQq0XMk1qG8IjWSy7GkrC5TziJxkZSOXc5O0UXRYQhittSDgkNG
Miy7yt1mvx+npk+Ouy3V9Wa2AfD4EGx+mohtBDYWcqsZQLbVoZkHc1FFCEVQgoPyLci7/aNPrNMf
+A3VzWwnzz0k68jD3ahc/56E6j4T3cgiA97VfiEybLc1ZKzyQM9s7ia7iebBIYphKp6SjiHwwbb+
BJUnn6vh3fU3TdlRzXK+k7lXhIfYxP32qXbhjKlRE2+BiCd+BYdSnc5w9JV//jEAsOJcDclXGFSD
OfbDuK/vaz67v2KEw4ttcUpenH0ByKzX5EvPbVOeYteYV4LT5e+5FfWQrb7Q7w6Ibpk6dNwvu6gT
QpfCpD25Q8hTCil7bY5inJP4aOe8qy4GZt1j6hnp7jdFk1CzgFDufoVyZLzoWo9kAJ8BdnOoOgX2
kqjS1h7juG4VYw5f/1KW4ASi03cjUjuU9n2SNWWoF7kmOuqGfwzAsp6/2sZ9NB6cfbO3FM89vezW
bH2mmehVR7bzNThlNKEPsS1hXHw1+89IYXP6/jGuRRwfPeJ6KDbWHnz6XgWGyRTwMycTm4WfxXRu
AKuGpv3P2yLnf2ymrryLIFm7P30+k3KaRzOkd2bMtDVb5M9MekTYdlej9AS4Mi4kpkME6zElHrpS
Z2bfg4e5XtXN4ojVHCwo2Cordmx7WWkHQuTLYerWk+dRY+CAKbAB604PCoHGmqd6mD2H//vS3rl+
Td221bujQS+2m8xA24WPusE1kNpt7pi4KR3dEUnnR+nUhfNfFuItODSgZN0h5GfuDnoQJQOrLike
lo1gnJRBiXLOC65d2HKWdM4s0AnswJ5JxG2T5+MTooqmt99a4/4c35BFrZw5pslW449XVNOpyN3l
2dtlct9p0M5n7Pr1w2gKF5o4GRGPU0J4I3neE4nvJlw95Cq3nKkEnNFzxWlOGBm96rIu8HjUxeJm
bWuq/VZJRasWcA3qNJ7mwB67XRDcKZp9ba6rIXYvhq6blrRD/38ueaomnDVNDEONLe2Cw7jiharw
yhSpxe5FIxoGxXku/Hg/EEzcIWXm9VSkMaHjeRbOuf2Qppmcc0mXeslM1b9vozX8V/qJnDm3CqDX
wAO3KA2aZndOai/UDjPTW57XQGiRum61jWRjyCZChKkiOO66w/C9kY1lY0wX/r4y5sUPq+5W8tOC
DJ127an21/gWkWh4ybHIOQj+jELIsl13pn7uhBBQrf0OIC4f8Y+6cMfTBjrlpyirnaGkTNRzjkIP
yjQSyZYJ+oOHxNZUTmwXDWXqOPB003Br1GXue+z1ThZZJg1IZjCHiMp1yGY0Ps0vubc0AFYGQxbU
nfyVDC59tcvS5ROSj8sIo3dnCqF5VumkIKvyFkzdw1xR8sJd7tWlViU1xlKIpT8sa7l8evnmNNR7
a3cDuLtxL70pF88D/N1HvL+7ToMpT5iwOgaaoUbtu93bgAFYWQTTy/8iA3jIpPv25sHeCwC6ryJv
++aYDH39DW+Y67Rb7P65bmK49zdTfvctER40B35+320m5AjKW+91aSR5vQvTp4vIa72vfObI46Py
jKGL7vNhtmb4ExnBYH7fFxK35rhsWEkmyoW8thrOoV/JexS08YlWFTavXwTbGyZp8cegTHCRJaUF
RTi7or4lrRQ9qZj65Ve3xeWG338He9B50fA9OGS2UK2H34IQRyejGY3vPG+tmfQOdnwRVlNZl9Ps
3Db1z0ljyzJ/NFyfU7ZO7nKNOML2LUbmSKR5NbrhrQ12GSLN6ObRuhv1Ln+lufesCIk1XLjv4mjh
sBqi0HnqY1P312MeeQCgPb0EhyJqGFMSoR17F3MvicoKSFgJDpNrtn98Qz+HFaWmyjrGqa/uWjIs
VeTjrWkgGXsURJMEF1yCLnNtnSOEe7tuH9VP0sApMd52w7HnG9oPyvs0jEX7LxdayszYsqcVXvz2
qbbJuGbo5dV4SqQh9MWzlfsIlbN2shCXz8NI+T9wHMQl4hPrIzOb8dYZKLILS/p7rrsFtPnGzE8s
VbRdSjYCv+OgrmWq3VnqjIdke1vmWjwXbj2AF9+G4cOonGntAkhOpbNduoeQaNKvgZvnnkmz+0Be
b+s99Hjhc0Z2WoHe+FGIbW3c4XfO5M851/42P2jHHfV1Hk77nva8XuGJZUT0v1r8BB7/ZA0f9ThS
y/txlVS4eUZRZVhsy0+jmM2yRDnQ0IpBKWSiTpUPHtuw83GYluFY5CMSPyxQmNx68ygqhsYJH5Wr
VM9XXVArtLhBPx2FMH00I0dxttWWJzZunejf5Dvbk9zmZbzu4pArZ2Pnxs2iJbAfzMEjmY2YkM8h
sbdAcSX2+J9rjjzMrmt9yr+2YG5HDI2XZ4x197faLu77pprYTRcPtitL7+13CJbVZoQ8E7YKhLP/
PTfREmEk0Gj4QRH1l3oELp4CW+4paWXUBFmv4uAfukeA2oGL4Ecs1uxcGTnSZhEa73wxO2EsbjjU
lkwhH3o326Cdl0bI3jsKeIUVHFdUfubIOWJ8VDL/PZAl1z6p1d8+LU6udz4QhBaajcYc4dsnYSb7
ZZzOK9npVwx8HFCePEK/qJbANhd+LpysjXfhnzd38t+dwFSvuFTLPzOz2XeiPN3yjE6tX/u6Cr6H
vS3BYDeJw8wfbe6za3t5a5O4X0FkL4n7hXG821MvrwkBgEQh1aWjmvW3Ad0FALsEjHqYcIPwILPY
+Y/30fZMD3t04mppNko8nDf9MVSi7I7jUMnrkbQJ5CZr5HfuayYBbhvnh3JYw/UUVTtuwmoOHEHH
0IqxuC2CWvOZUQZEZnleNxjUM8h2zW93ZdzWQUtmIfNbdev02JmdolbkYx5kG+NqH+x8YOuscxrf
ud7zZshTgomCd+FZFCFTwFQ91TSwT5ESbpclgRDbZTWU3jN2WJIBHLekNohaMlzayWU6U/zUAXDD
8+6+MX7XcLiv5pcYkMe4pWtigXe3ix6dMVyK0yom/SfqqI6yyjCsThtRBNxnXtM9T70N/rJzwXzG
qLmN0mFiH0e+SZIM3VsfEPx+owZZidQHZ+5zJQXRPV7dTh1i7uH9UE5xz6Ekgpn1uoV0iFMBvKU5
500f1dcexweT57Kf3COcyuq5VsXGuCdYBUR6fEmScZ7HWLmbwj3zthn3sKt29cpeV6hTTZ5FwR8f
wIobbwdoXlk0jpmb5nskQFceUHzcq3DVP9xwk4RXoYqFZaC/2l8lX+Vrt+8sGds6qQD1Ks6+bCm9
krhh0/bdiZFQ8TCWP/kczRq6r8Ip59/se/D6mTnHgLLpzo6HUsajzArRYcWQeexdjjXv3wc+AQ5I
GRmELs/nsFWUWbycxhu61K0YMRBugjmS3MSRJrYK+wkukHb9czOR+8ZtEOVHaWkiUkli6sksk6hv
gm3NwzS2jq3SYiGZKGsMA9WLeAuD7y7oy9+GI6XkS4jmy9alJDrEeKDk066a+WaTTlvdUJ2FN2vn
ROYcLGapsiDQmGqoHJjWuO7iDge9eIIBzF7w8JRB0L4vQOXLQ+9XxaOm6fpt6QlY8REtAQd73OUv
Ki66jW3KPcIGxNVRH5F6h+uuo0w5aWbqKmu6bZhZn/WHO3de2y/RiKC6tjB6L9i+nr/CpQmOjlfO
/R2jezSviaXIjUOpD/8li67+bmir3w3T11fZhVgn8o5En8xXsKDTqac0P1RLJ+8n7B44xNBgyVFa
NovksEiVbR4R5IRursNHVLccgnPJtJybZIqGrFbVyE+xRjz6U9wZmZpylK8J1qOPEibzq9NH8Zxq
z9gPQ0C0e6jLRTxST+yvU93zj49i/SLlPLwq2zpJylnt1uxA4TvBOSYHipat6Coij0Kz07vt45RW
BMAwaiA9njFXFw1x6s5WfgTuJF98J5ofpaBBTcd4Gb88pzDUIzRB3SFH1rzUfEBKunz2rytKUjjc
1TK2eFbIrCbs0yeYdukwWfDq6+7MXVh+RnINJqKlt90n56mvwoPECVMdcr5AF1o4G/AZKzFKg2b2
K2zLZIahn3cYttKfM5mlFX5gmQ4gpW5MzLgTRU51rwRMNX+VXYYWF/7e3JuGyvO4LUWHrIW8qw9J
vUh7sjWydm9D3WdbpCSfLGdL9LjnXDBo47H90ylHfdAQsMddabE/e+7msLUi+vVZFlv95G2Ly9DI
XVHhuD7aLsOvgTLdxFN7v0x5f6el578Mhk7/kbGTL7Me59Wfjc2696Ld9K8xVJTYOMBrPGFV7r+W
wdaygb9V/p1A5i4vWlP0H+XS/jgQ6UFUuhLjNp1nxyiRLnPCfSG2uUZOQkx8DkNMLXVJzGW69mb6
Xli4+BPSghbUGz7vp0+RUDCBdPctLWMr8V4lCoK7V47BYxXtAf2TJm46nWfPfbQ+EHoNjKxjXCnr
D1x0NB7btPy1uIl1Wo4/T+44yqq92Dtl3lpEYB7ipLFVJhgGOCl6QZmkDJoYP+2hKm/LqTNRNkhv
4O5d+UOnvpRzCc6jZCDeOGJrLqTOMQuNhZ0eizHHVlH/mOtTKddyw4M2izf68ebeDxhv823X4r4b
puKBFRoCc3PXyEvPnZj7Dj+2JF6yICAUUrVzfIgYpL0ySOzenWL1gmPkNMxil6Fy7/BJmjBjl4Rh
FT1aiBJdu9GWcbZi2KDcMo/bDBLmIHqfH7mckI8PPPZsdhS49N5E6Xf24JcQwVeB5M65XdiPuAvy
54DKhe8pFPOn6+8o+6R2VmBl3GCjORdr+ermVZBfEcO63puelJgTjz+HGXY87sc2gH2M6rr0BdW6
PzBj0l3I9bC1w42QnCdpNBWTOkyN7PdUhFt+z47F8rR48fS5yEkOFy45IdemQX6nWmtzpEgZfDC7
WznyoqG4aH226pm/Vu3ZWXvcPFaK7pqPOmJniLyyzDbWrL6rcMXSIshsP42ODv91smzCoxgW8/Fz
JNCZoXOQ3U31cBnlFq57g0b63sery45D6ReGW0nEjGSYS9w1AwsFWGLC/G6HWr8cdoZv+A/KvV0O
Sd4WHWWQrK72wDC17nK86QwtcHycerGpO5W0XJi616vH4zP4VypAZyLnxmkb+qZQPTmTrb/Wdo/+
lHjAMWGWvvN73HsaoaAhaUfaEodN4TnsFRazk1OKh4v/m6ewvsF+/2Xzsekz33RUeFFFTR7tsUcK
pGmci9rr8DDZHWGTQ7ruy2MdU6ani6D7TGskOgxGyepdYsQp4yPpdrCYQiP8D4MBjhPK5+qtzeJc
lGPPK8GwP3kYvc5/6Jg6m0O++ut773FT8vDJ9dMz4IXSWtXh9TLi90pN0lav64ZExhxqDW7Zu155
wjFUlscZM99AHlQn6eAjhXIRDq5zxQ834M9QVjyrxBaY135Mh22QVPq89EvFIZub94HF0bfVH9s7
41TWv6ibzjkZYSd55kDtVRZN7VRKnBKMAcH/MENolitl0DzdH/UQH12cRmyRLhc2CTQag67CMRuE
x4AXMArLDWTjI2kvvuJ94kfIB7xLUxAidizxrVorCGajz0j8lkUyJgbGqjCCJTPgyWUUwYSCu6Kc
jksXNf4JMhBj7Hr2h7e29tbv1XDvkMKFynyop63/FSWuaG4w91bXNaeFzqL1p5NCV+YfgUWmKtKI
euuN7FFxzaYi0nW0r/WHLOX6ja7H3zqoUSUHZlVNfD9IzRAYouFOD0DmLUqriYPhN7tvXXBdBm31
gtFgmiiylm7GJlMJfCKW9RWVDR2uq4uCMdp4wwrteLtgLp+zmBHXfgERsavKe/RV6z3jqtg/KbYW
PPA2kvn4OhWK9Y/jQOxWdCmQ7z9I9l7fbOHb+YwOH7eHhE4YX8UsSISkp2agXUS7eE+IQSOqKw6T
u3JWSYkDrIwpqNv214h0j5nKqZxPgSXCHPZKBfkRQ0iCHYp2VB/kiC8IdfvnBZDzRkChZ+Klz+JB
jCFVdYS7DHUveZ7aPn7cZ391ECh3PiZbyf0Zd+16uy/jzsht52Q4IIbMTwVG6RlNyFU9c8xYvVZE
IviHuW0Hkn5w/lFYKr0xHx4DjpzBVTT6MWYQF5vYNE14UUSpkBUEjw2aLdGNqtuj/KJnnlwRTERR
m7WOh0yI7GbCE1FjHXlMxKfFJ6b1irvJ95DjJNZxcuKGnRbZDIuHUOWL4hcF47ocS1JTrwiQcZmq
OEYIGuKRx3e1DkkKfa23PFUbxzvaIUOeS5LAaaAxmUT4ufba/QiUp9gZNkRnkrC6KHvQ/iL/lrvh
DBQV9JlU+Jq5bFLj+01nDuunoembF8yIfnekk7evS1Hq8lJQbKNnVJ3/GBUeqVrW7Xgip9BMLkqh
6/5H3Jk1x41ce/6rOPodvtiXiWs/AKgqkhJXUWpJLwhKorDvOz79/JLdM5cFVhSGfpmwwxEdcisr
E5knT57zX65HEpqnOhnsT0gEOwCOcCcKdpmzQONcNLW7aexY/R6VqmX4STLJl4sRltVt45TN/TgX
hgxewwa1Xop0Pg+0tPF0uQcJRhYuwbYuzPbPIsp42yZIgRLkAW4GPtVw/Z5wQN8IXhkwXK3IJAnA
m9TfEaaWwdOSFFxjlaBiNNYv94DeOYNbymV3TWikNwx2KPgK+yK7mFFTnXxADrQEgfbU32Y4ca1f
A3Krr/BJkX+HU2FrB1mirudRGlC4SmQzmX2Ci2TvlFHjyYniefcrD9V2JIlOwy/o6g73c9QM3DCV
GT5Fdbz8VgK6Jfu0cdIfDpd0szM5WHQf6sSukZ1JLLCgM2mmx46nwa1HEucG5gLJHs/t9Cd1+eKp
rKx4dBXk4L/QuaUuM7bdfF2Wo/OE3gsIHrrERk3lf0mAKWuS/StL8uVHzHuKWSkZOLY+twbdS+LE
6EQLzxg8Obay7zF6rhj1KAsUe53qHJ3OWPA42sEBIFqUSw7gRJb5+CGtuqt2nNXOlS11NDgHuhSB
LErCZmdXDlBr7hYslOxQX0KPJmx9g9OYPPuWbMofjbDAYCBWxqw8kDOmf9YlUZkkDrhRr1aEfkCO
+U8gpskdXNYObGGs5tIOFHhw1xGfIo/UXuFpFpf9JxV8+OeKfs2jYdI70LkdP+Zlpj0kmaYX93Uy
9sjrOPEwX6j2MH1qo7ZF+nRpNKR/qqwLDnOpJQ99pbVUm8YZososL1QYyV0QSl1UO7V3vIwkcxfr
JU/Eqa3Nxlc7Ts0u7OKJ+OiMTXFZ6JPaQ8EddduhnmoQHwyt448jKDw/q3ipJA99tRIVg0SZkx92
CVjigCzGEFwPvGsAceFM/zCBlXvWeQ7wqRUh4FKE1NcDPQJCNoN6AdLQydmPsZmCx4Ds/hdCUKK0
Ok+jTiAgB9xBv9G+wQEB3ZFDCfpWxxMXedMpzqHOxpTOKqyg/GIC0/nA+6TCyDhRWyDzBoSgUVlq
xWsz2IduqqpZBqqEwogfBFBjyCMt6456NNmmARPgQ9IAufNjLCVtGgY91xOAGu2LOtfxj8kGzetl
mUWWC+Ovqb1atoO7ItHBFpVjSpJLqzVK96WWm5+kXAW80yMUctdKSrd4tR30owvlDQRTZcnloxpb
zXegZou0n6y5OUSwcxffDuvgii2lZ7u0yclMM0kr7hW7sx8wayy/jaRZ0n5BdfZ3r8TTjyGi3USR
JdFv2kVKHxDmYJ1G9sNTRXN94r051pcNpKthp6D53nn8LvlRX5zqYpKSAEAMxdNfbRqH3+YqTL7n
3ax9znn0/urrKY9px7LnXFXLpdkNwWVTTDLQsMCh11H/zDK6M0qaB9Rw82GhIW/Z1QGsfa16vJHC
ktuQPhwpM+B8t9dQTNuFTWfddIkhTQTwTDGoAibJ16ZK40cnSJ07GojUXsYgWCRR6ppK1zYlSC5T
rPMImIl3T6QSPEBU8JZuV0J7cKFYBT/MiKLFvnXqRPdnUBEOiK9uvtIXM0f1Qhb3TiLXWbzTh4gC
bQa2Q9spuW3diheoQajpl8u2bMPGC/qBKh9KTurHdlj0z2FKbHORuozxIeKxsrebiiQHGefm9wj1
72Nc553qD41M5zy24Re4iBdNg2d0dZi5wzJLX6Ei8uWnGXF0O16UR22yEG2pQWCqfD8SN7x0ShUK
Tlo4910aLIbLsz0ilQgUhWMiq9LnMdaWz0E89ArQcFFxRhauf9KTVqu9ZaQi4y14UQRCYXCm9Ub1
6C7nq0oAaXlgu7NmKdcQx5ob2wmBHltKTr4f6laHZZRTjRPxn0a92s40fZcpHYM9kFE9vMiU1rmX
igg9Dcehd/9BG0b6GjTGWz/o5rmFbEEGcKkmuiO5bYejclc0Ei/Ujgb8jidskUBITMryXp0VAAKg
x1roNAHbiTbJ0O/qKZorv5EnRffsBTK0N8l9/zRoozTuxr5Rkr0TOSknLXJM8i+gqAtAujBMfIXi
YPxrCinR7PpFUgYvL6HCk67NKeALp1bjK5TInPx6HGL7zojTrPa1YckgbJWg7W4h/9De7mEssBi1
lv9S0kJp93O0BJM/TxSv9mFEuuwrrGLjL4R2Mo6EfhULm1WSQn1IDR7i2iLDqDHBkIB8DqQmM0f4
OSsmbNVjGCAPZTej9VJjCHCNNUL3FfSsTjuybM3r2qAD7WnLXAEytqsEVUY9UMDgEs94sqvJQ6ck
JkkzNVUweSMAbT+DSfSrDKr5c5kpya0OPl0W0EGqyNRlLZ6nZfXbDgaehFR4qRpSRyQPSwxaN52V
yd/JA8fO4+FSkJgOjX2rVFqtHALdXr6H0ihfQzYd5A/QyrRfo6FookyTAdTEVSi8pEQcLXRK5eIW
moGmgObX+oiGO1YHHnAgTpQ1JfJ9hP1B6pW6zAcbZNl47NuGBnPdmzR6U7l1Lmcp7MbDyPf+tHCv
Txc6NY7LpInohGsD1STUzvqPQCO4O0twKDfkDFwimdyWg7u0lDYOdlw3lLJUeAWfqE5mJCbloIKc
KlL73sxLYLFcQuFtnYEpdgdW+U+w6sOteP4BypEzmGGSVLZ3MCaDn2lFLdkbtIl3hz7ZGYARzFW+
OdHMYQ6raLZAamUUMfIEid0dunj6z4yyGxqxahU9RnrR8R6WnfobikNmRrmtyH6GSt2AhwhSikvw
urMKdHpRPSolWAAiLUgM3UD92I1brMl9TvH83ZnNZSC710CFjBRtDfA4JJMgpvXsQY9hNXj0o8wf
ht1Y99xMrbYvg5CON1u32cld2JD4N5VWeSI6z3s1oeSzS6aOgrZhL0AkIzu/FWjU2Y+meromnyla
8yKktz3vIjQJakTmaum6HbhLL9Ky1C5tKiWqayM1z8O+nCrltoUW+KsJ5OXWjO2sc0cgFv2FXi52
/MGu4kKhPB921selM7PqCy8E6YvkUBalCVTJoPPNhHy3GyvlW1YsVNQU8vrkpxMmg+TyEAOhGChQ
pg5VDWb8Twu/UIeGi1MYBAaNIhko25ASPPCfeP4MtnTAbcOBuLTXKpg8btnPuNCe51sLJYHX0gZY
ByD8iVgDbCyVGuSK2p0ps+HUwH5oB+vqd6kvA7dP6/5gpeN0J0kZUq9SEPK5ut7P0l45nB9+TfcW
w+PSChnfRsSWHtgx0xoGa9MBWsldiFc8jDKAzP2FDEZQg9tZ3dKhcNzF0MMPzZQBCj4/+NpTDGs5
RldlmZ6jZgr1lOPRcQkzDRp3hZsGXLO7Rgk4PDmGgLuU90UMqIl6Wggvm+55zNsKhuguLcCakM9Q
7q7N7uvGL1qLBqx/0UpgBbhzUDc5nyMsdWIvDUw/CR3VI2v6UpMUE2zohDdw0XZZNxqoe9nzoSio
BahjCDB8pvgAmsTZWKk1If7lZ2FfKDRvFe2Nrlg9EZV7ncdxkYcUXmHOhcA6MuqSaVuapX9+FdbK
EGI0oe9hCW1TEDErkZRq1AsM3sGBAAa2f+ixpQGOgyxlufFkTD+w+FU3JHRObUME9xTTEHtQMVbC
F8Aj2zJt6cJDBlTvTEAmJLwKSNxOni7BzjmHqoC5XWrm+8wfhLmhCc7YFDuQ8ZXVDtRaPc2UDnls
3j5RmIpCcFx9znXi/6UtKTRLzi/t24kej7faX7MpQUupKmiHhTwKSdX5eqZb9wE0hgZSvO782q7r
B8fIwv35kd/ubEZGesZA0tjCjUr8sleCT+1slEqss7PxR5KvQpCtXLZV+U6llpf1xCKQbQMfg3LO
8SgMHWtOzYnWRqW7MgTwzc6VK1ry4ycLtPXGvnl7LtDeJnzQO6YdyNc8Hs7WncDJJXZq03GDdRSJ
PWqPf0KtUS7OL9/bM6GjsmHhQ06zB3Vfsbyvlg8iV9NMMXdDUKv1JVkLTCzIw7EHvBNOckNhd8Nw
/eSIGjJM8N8hJqy1CxXe2nXec+arSBp/BjMlL6dLRE2xidI7tBq3tJFO7RCME2xoEDbiT2tt8RE/
CJ2+LdG46XmjOEvVVn5ltUPxH2xFDIhQhFd0na+2WssYKDlZBGu51FYN0rlzQBxN9cYop9YPsXIF
6BQeKCDij7/YaIHSTSNG6cAHmBALneUiidRmN1FtpX9PVez8Fjm1GR3ZATtAKkY0W50ws2yMcLbF
FlEG534skAXxpjC0pF2fkchsRJK1RJE4aY5myayijmbE2qSkdPqMvBfecaOE+VNMaw90aApwZak+
2m0hzIilbvhyfoonwhcXAxJkCrESj2f1eE2XwF40A4ioi6IAfE7FCg7tTOVVy5N9nQU29QhNP+ga
cMeN6Z74mkjA0mtGkYngoq8SlUGNy8iuOelt0NvfVGjXCXexMlxgVdbvQ9jRu/NTPXEaREKGMYum
cCWtQ0s7Oh0Iu4yuFuBQ30DXct9L2pYf+YmvaKnouZkKGkUIP6+mhVhNmBTizAVqqkxg3tM2OWht
q8h7pRPvB6WFEBUpfeJszO/kyFwEENiwCkQt/fhTBqD+pw4vMNomg/wVrlVKKycN4tsZX4wfhHaQ
riM8zmAjkJ44JQwnk1ygdA24TfyuV4G0ge9uQS9lXdNqumoLedghAyvdOxRNNmSTTkwR7T8N9xJO
ivAJPx6qzmR1GY2cKUL886UGXNlkNLBuYzpJ9xUY5a+p4myJFZ+YoCOE4TEPMiiayKtPClsaAeaB
MxLz7Xy5AYsEryU4hDIUhXfvUQfAh4PFBp43KGAeTzCBcU4JiQkGqAH5TgeIaayNLbG3tydB2C3I
OKwayL2Zaz1AebCx8KgxgZFQD7hNxxQwX5QMG5nYiVGEMB7/IXiin7+Knj1klbwwHLrSFgDRSikM
oDqRubHrT4yCmSHC8ggoqjLSZ8crNsnRMJG941YJYiS/bVDWKf2ykbpoY5ufGoiEEil7mTuOnXA8
EK0lPSwMDCSWEVnSOFcbD7Tihtzw26D44ieKWBbe8GQ/q9mo5CvjVFDXZLrpFbEznndxCxCkmqD8
76BXV/O39245lHhxagSfbghflVXYiMF0UzIgYda0ihdbZFf7ap4m//woJyZm2YRFXeZuM3nmHa/e
iHhr2KQ1L3GnpneYRaj+WFO7t60+8qop3HLmOT0eLwBcTEnv1pL4gyr3lkUpByyC1NIIxEuUNmsQ
QrNJ5KS876dG+3l+iic2CFPEw4xLBsH/Ny9vxPGhrLCQc1TE0HZL2gxlt7x/vyPIQy3M0ETUdVYq
w05rQnCHceD2mRzc2RNspzZJ5w3ryrdpAdUng5sE20y8BZzV2Q3MCK0poZ2p4WsHTBtJFigz4yfw
+s7BGW0IuGk40ctru/xwfhlPfDmyLcQCDYwKFUopxztliOW4rnErcUtTD7/C/zG+Lr2jt/usRLPD
NVOwRfvzQ769VnClYClFS4fLc31nR6NaOCMW2m6gFcvBAJ71PZNoTX6UVF7ndwH0XcUt64gS7vmB
T2wZG01PmwNoc/7WQrOYXpK/IjboDlEn3SSGnrttVY3vTmOZnoPopQrbCr3v1f1VVhNEfhsEmJPZ
xQFSY4DCm1RYHIUsy42NDXpq63A1UwAUKwpi7vj79Rp+WIBUeZbaU3xITB1gXRZLSNIHVnKNGOF8
bVCzO2jk1o/vX06LZcRqxGb7GGJrvcpErJhydWgaQP9BNd0pCD7tSgQVN56opzaopfIkJoU0eKmu
UmYEnyoNuXlgyWZquS3Ihe/ahKQn4NuavpnZXvwHs+Iljcotrx5C9fGsFrRUSviB7E69rGIfintl
gvdCIWtjN56cGI98kXzwv/bqqY8sFZhQ5BmQbwkgEGALTI+kRZQtu0hzQ24fFmg/W4WwE4MKhxSe
PSwmV/jqYlhUMMrVAslmxq6NthT8rRkQfImoTZjn/vmlfJvJsTl4oBo8U7kVtFVsyccUii2aOvCh
OphFXrxMdfYV4pdVT9DD51HdetS9mKIcl4OFXwoPK5t1JXtYfb0ppwpl0o1wHY5dvouHTr4eJ+TD
nLgrLgKbbpES1y0tXtrfwHTpSLnhbNEDzBHI29i6J+KNg+oJIV0zie3r9DIagWhiDVUCsmnCHS66
YPlCZOLPr/LpOb8aRnyGV+cwMbtskAOsb4JlmUy36YWyFj6RuuHlmtPdGnkkXcojLTU7Q662yhAe
QrXcxpInkTdMqk7tL774X64KRIbVaS1RkgssnSlDH0PkFNjqs9bUKdgwObwaWp5o5yd/aompfXOX
cHMKR7fjuevmgjEFmoyuZWg1omvQh6w5HzdmdWojW7iIKyjja3xLMetXKwxEWM+mnncC+nn1tyAJ
aR3WaviE6/ZWKnByQry5hDw5IF95tYBII4MQUEg4GhzE/aABGkifJtpIOE6OAqOEwEPpg/h9PCFI
TUGl4pmKR3AY23s0ivTe56UF/fn89zm1cnj3cLVSd6f2sErjG5J7G0YrA0mdvJeApftWOVj3FXTh
T//JUKg+OyKxxgD8eE55O7WdI/GRqqmrbu2gi2hq2uB5gRWNyef/YDCsrqjAkWIr61c4WjYR0tAk
vAP9l33fd7heAhX3hy7L9+eHOvWtSNG4ANFi5oZfzQswk262OZUbTTPye3Qs7BvTHuyNWCX+lnXg
RCHZEtUhboi1EHORDeYcL+y7ogVA6faARi8JjuOXiALVvuqh+pyf1qmdQa0PrCKwJVpYq+tP62CM
5yadM8S0Ci9Z4MY1CQ5h5PXRxsd6OzeqJTqbgouPSsZ6bqOuOFkLuFpQqUH3BPV9aTdXyNGZF3IT
DxsTOzGajegy3gkYvgjc2fE+HHtNwmqcjroxSuZVmDvSI75O8HaUfrlDny/YyDff7g8K6wquOeQR
KjTX1VmOZRPkvlTCaKet/q0SfIhcU8eH85/r5ChYHHKMKWXQ8jyelSQN5rQgzQS0DflVfQibG7Cc
W4ZKJ9ZO5EL0WXgcUHMWf/4q0FKthxplA7Avhnm4U5RAoCSg/F7p+Wj+qdZB9vvd02ILUmRSkaqn
wbOalmZmTRxGPAmQFyNZz9VfcWG906CawgLvAZ2wREDn8linlKqE0kSxDDzvSg0J3RbhGIrLeuGB
voCdJvPNNk7z269FXDfw3uRNSYq57gfWQwX9ZnAA9mV1/9FakuBa7kdtfHd0h1shW9iWW0R31V5F
dzsH4gPmI0UWoyt3eZo/LwJd1pjJlgfWmwmZmsIL3JJ5IqtYl68OFTK/jdTLsBCVeo6/5aVU7dIu
end5nlF4mpJOCKcEJnS8/UCEAvu20Bpu4ODWblrY6OCM85hq10NfgduLRsNcPmow6kFrFUq92SY7
NU8RNniRE0FoOB7/goyXjmD7AlhqMuAxcaNFH/XYyN97/3OdCIMtLmZuZkLj8TAy2vC9Lsp4cMJs
39HG5wK08cU7z5YYBHQC3XCqUJazivAJTYXJjBgElafgA1QY4DJSGGw4e4qM/ujioq4qHElEw90R
/z2eShMXbdO15vceGnJVSvdmfJHL1r5UVBdTHdIoeGVYQmzs/Dc1DDEq3CaKx7rQJFrtFECKCAJP
5vepv3Ii+2M+7NQy8DIz8Zfl6/llXA9FhVqmxYEPD3VdSNarEBUjXbE4zgzx2JzCGwRVAq8f8+GD
hKT7zs4DUGrc2f75Qdf78GVQgAQ0TlUSmXUBMUHYyBjLKXKRCEnvoSNku8We7Y1R1jnAX6PYZNaa
Jrz7VqeaTneI4jBTi2BVjSBXJFHwRajJg7q+hco4MZjwI4H2RlsdF47V3dKUJU5ohoA5RgFjjZX9
wLXJvTx1wTuPF/M6Gmp1vAwzCKylZijojyOciTw4oN/y3sRQjEJ9CfsNqnfEq1X07XslAuiPACSh
zDiMtKbp6C3W/r07gRYwpAuiITUtqjDH5wuCw5IYJlzIIK4q3spthIhj9t74Tn/paJTVKebZg+zA
xBMVzdHARZrrm5wq387P5O0GoOiB+iv+H6KnZa2+ypRJnRouqLWV7WD+UiYkIzI4wEK6wtpyY3rZ
uq/DEmkMg1GIoCdDF2ttgjciw6DPA70yWvUI1ZCZSvDBrfZjI+X1Daject+ZfX+BvqzqTXGiXiLE
m70zAmNjxLWM/aBMaZDkYzXjvEbEPY+sr04M4aBGydGbzHQrZ3sTKsQgwEhYU/pCprweBGUZlIrD
b+lc585OqzXjqsAOzzm86+sJ2I3Oc4tGDQOJe+V4H/ZZNjmROY0ufnsRkOjK/ow0C4xVPYk+nR9q
NaO/hiKXxg2WRjmOicdDaYEVpwUptGvm8MtbJuj3maS8L0i8jEKD6WUyuGyu4Q5LiQuDWkQQeyKc
PhpI1x81edlqC64xgn8NQw9D+PvxKDZW64Y0z0CXTgKfPxjNRTLV80eE6vobow+NQ8SzHCLZZMD7
hC42pvi0wMXuw0sDaRiPT7p10FeH8OXnmDQcxBEk7X5T9bQLFZU+1ChgRGSugI99mFBM2MdQ6TYy
gxfw2asz+DIWWDzSDwWEABn48XfU9Rx16ZnvGCXNYw+XCHUu7bAE6QWqyBdG2Xzv4/F7r+DQowef
CqP/OtHnnskt6y69RPp+qxoiYuXqB3GR21zojgpWbw1JgsABCdhGhV9WGkd7zpGYTa+Kll7qHfKc
RbpP4yVXH5Cdi38uMYLXG5CoE4svnHJl8FCgMtD3O16QoFnUHoXRwQV/hkywWZY+wOTKr6Mk27ja
T5yho6HET3n1kquVWY1mse2izpQuUzbER1Le/v0nlVEczihwOXEXHo/SwKINiowz1C9htFedSdpX
KnJW744HdO1lWusguygBrvaRg5FDhrob+6hMku+QsNsbaZDMh/OjnNoc4Ek4ElRh6BCvog6wjrAa
ckjcaawkB1xhIwuqiRLuQj3sPsoVwhFqX1VX2pAMn98/NHcU0DUQJW8PCkzuQhlzmIwaJcDrSTHG
J6wXpEuY5cZdjnAd6mymeUfs3wIgvt0mIPJ51YGJIpkmJBx/QGmkgSQ1CRIhtl5fJ2lRXkROu9XT
ebu0Nn1GPp1syzwj112BSK4HU67y2YUF+CCbxtOg24/BYl4NiMQgC9tdWHrzPvAMwYe6p4o4AcVc
FRzw6lqE2DTyuC9mt26sPPwZo0Q5eJWixaaHim0V+WpPvL5oCwR0Nj6n2CnHYcZWuLdATdDkAbiz
GhqITuQ4KUPbJqhvbQqSXVlF9Q47JVgUXbNV3zixvIyn03DhqQdCdrVzZ2UJ9FBFcged5dSbitK8
cPJe8qcqrS7glj6iJ1hdIHm8ZTP4Np6JxiNgKPCr7J51XT7C0hAuNjKO6CZJXiqXkp/qrbOvkPHa
iGcnh6I6AO+UbIdb+3ijolY0WrmEFE+RAQDwJPQ40tsAje+nohPaIucP5JtjgbMfqA1TZ9cKUMDq
0pYm2Nq2AbvDmFALkRpUtKoUe7bzo7zZJwIRzxAEUNCQPC6P5+QEANsWlK6Q48vtdjePUVL4mRkZ
v+Cd2SiuVcmWm/GbZVwNuVpGLYNcaOOb4EEurXxFT58TS+n8vM6Gjcm9WcIXuD9YChIsGuTm6mqI
ljmSEV5CsXSu+0vUUXIP3lGxsS3ejkIBhXY/HVVuVRTij5cQ7dIhsWp40U7aGrs6GuCNBuaykfuK
v+X1gSZ94WBxtNjkqo3e6fEosL4UnKWA1PRBID9MzoA1U9hfzpo1uNgcTQ9DudWHejMkK8bbRcDD
BTp8/ezLFEubtBbCRtw2ij+hkm54TtlJdwr6TbeO3QlVvLnbnd+R4vMfTZS3GZmawDcyKKDO44lm
09gPcordFJ7Nbu+Nu/KgXat+tDHMumVKzDgeZ3XtkDD2Zp0xTuV//1L4OHy4v67uns5P5uVJcm42
2vFsJrONYBUyinoAueDiGLJTbhCW8XFZ8YwdPT73Q+NeIdLvzn+eH3v9/nwzQ7FxX+VfvKAzvRHG
XdKF7o0eYHv3p3VtXb33al2vpDjwr8aZsgIFioJx9PvgUFMU/QJw+irY+GDrG2Y9yuqGQQAgySQx
m2WPA4mHPKFXeNXGWX7zVFqPIs7Eq7locaPoifhe1/XuR+o9PhuHpy+ftvw5XyyEz22LVdgFMJ3N
Ssww9Q58q4figfsFSc/bxbM+oxJ6ubETxF4+N9wq5Dr4YhI+GG70fiAt6/4s3Kvf3qcvG8OcCBiv
j+76fZ63RWshOCpmheaWR73Iw5nIs33Tfzp8a/3PqBNtfbCNcLEmWnW2VjmRGHPwedtxwOLdn4v7
8/NN5N61/hPPAhdJz42LZev7rUH8GrIgaia+3+z9WPbyAd+tXbuPbuLLwM0OvbuxsOKuP/P91FUU
SXW4mtAYxSQjL+c/uouuqIcE3MZyiqN6bqBVyNAlDI8iWqSuUiAgPgRQLsqmvxpSa2tOW3tlFTRs
K2ntQhw02/jaBxcxiswV3qpGkSJ+stXZfim1nZvXKngktqQaSJz9tYDZLW4QvrXHac77HPux/xtC
P4FYdn9vzfIl/Tw38CqejGGOY0HNwNon9ar9Ut7UV9qP4I6KI+Le1dP8WFzFt9qd8bixY7aWdxVg
wm6KzVLsGI09g6oD+3O4IMvzAtfyql2xC33bs70tbPibessqfqqrSDOrRZq14mDQ6dzHF4r/mHuL
+xy4Fctb7lV38x4/FQDoPMIWEKw8iDzHEbtN7byQxZbF6nincD403yFz0D3nQ+5hFHjf3qGbfWgO
+kfncmOVT8XV12OvVhkFmzmjR0Ku4o8780u2j/bjfvbTfXupXmyVzU59UloK9C1A79F9Xz0IEuSw
k7mpWrdBY15WYPkiiKXPz33R+Mlyf35q60BA2k/pk3qHpsEmAB1xvKpmF6tBlOmLJ2mdtkeRCe1m
pYlxcpuXjZgjYsrrI8JQQEhBFMB1si2UuI6HymzVnNQBf64ABvyH0ikKgMdathFD16snRtFpYvEa
EKzcdWlFxwsb10kEljrYv7dIW1pXzZC1njyr+W1S5flnKFPK3btXkSIOzyqSdhqhptg/r7KJEhGG
pq1whMTWstqh/kpM1bv8HlH8bGsvrl9yTJA3HLUbEP8GNK/VOcDzp1kcS5o9qxgKx0NXo/2M3Byq
TY1RauljpgwdsrK5hTouxe1WclFjzO+yZA6+GF3RlYgTDMNwWeemeg9spcbJqIkr261k3JnOr8ub
5Ju2K+0xU6HaBACN9tXxwuhYdRSdZWGVqQwDziZSFs5EQ5RxI39qcZNFbNoYpmSPj+rw1NB8/Bm2
Tmj7Cg3CZZ9UmrnFpF/nl+InaewPOlwIyuKWdPyTJGShYrzoJw8jhxQ5Y011sbzIv1H7R/RgrAb7
aq5Urt14mDZS27eHTeOjgYOjJEyRXlvdTujFSuMMDcVrOvt7DUrkc4fc0S0an1tw1BMjCcqOSb+f
qgKgoeNJhq0w1nPUBQE/oV8SQaryyzlBn5RW1fP5j/z2XFPFpOyFPAGkEHndlQ8tecpLxLM8C5md
XddM2EjV4UYH5c0jh88Ge1MD+0kPmStAzPjVEQvpT2jJ0g9eIEWBO+Fb6iZ5qLlsqPwq7pdyZ2VB
tlPlRL+moZ89G/msbESwt0eP3wDAR9CiwLOti23zMoxhWXO6bBSjzV1YBtInPZUBHzodOjuXiCQj
E/Pu1RVxDCYRmCKFYv3xvHMjyrUyw9++bEvUdWY93ee5pV28fxRQ1KJfAOwARu7xKOE40J6akwEJ
GVxDUVlCyxjL7nevny5rTEShsEYn8eUbv/qG6aylVgcCxYvHqrjO9FbxYwllmxG9Uj/vp2D/3lkJ
2AbQTZog7Bx9tWfUWW4zHG9RoV/i8CoppeUywPll45HwNqDYqgE3lElRxX2DboRdTFdvtlsPF9rC
l2W0dTKkgy5k25AAbRgjWrRTO1wGUvs39uu/fk7/K3wu7/66Pdt//zf//LNESErg01b/+O/r+GfD
t//d/bf41/7v/+34X/r37fDcdH3z/I/rp6r9x74vfj11cVms/52jv4KR/v4l/lP3dPQPu6KLu/m+
f27mh+e2z7qX4fjN4v/5//qH/3h++Vse5+r5X3/8LPuiE39byM/64+8/uvz1rz9ES/a//n8NLpAj
DP7X9xBz+/uH3Tzl/Obdz/7pV9m8/rXiX3h+art//SFZxj8VuEEC7CD2/EtWMD6//JGj/lP0QUA/
ahTeCCmc6qJsuuhffyj/pOanOQ6FZ5pkNLr++AcHW/yJZPyTjoa4t2hTc3H98X9+19E++Z9984+i
z+/KGEc2/tbjTUvJCE4xvwpEk2qTU6/DqTSVfYR7soRTWLnvrfRRw4anyX8Xhn5B9/2yLA599oTl
VmZ9tC1U7LiHu6m8rKX+MNXqIUIcQJ7mjeSGxXqVIopfBR6ZTBTwCTAymB3HYSgrp8CusRZFCRib
umECLYw0pbNrI63fxSYqZ68+19/L8noZXsDv/5OTMiDqDWC6/qocC/zG8YABXYVBZOE7JILJlGoT
l48bnBLMAOhQirJPqOkkcyPy8kQRmZOOj3MhfWoVHK58JUDwAXGwOrvplxlt7DwMZMPFKAe/9VFu
pXtoud2fdToh1FmkiZ0ib0ru4daTrn6tkNfEaAJDSRx5OwNBI2sKDwEWp5U/2PaYfMIIeVF2uWos
uIAiyBjsxUzMXZv1LQqakm5EBxMN6cytsH6wr7RafM0sKdLBNQh8D0GLOIFXzihzVZMyGCgh2+EB
qe3E8OHhZfoeKcF+H+UhwrUlydZVDSJxPMSUuRGpxIn4z9DIAbKqeqSYKPgUCdZxw9h/q3UT/dik
raN9FSQD1i6KmmHkUFlI7GDiCCYaRw6kpk0n6NCvCwX6NVIwqPcSCN/dHpVi00Dic15+2gE6dC6W
SrVzlYaVUcEBBueENylKNz5W1fNti9kestpEdN646PJHQhOtNBGwtfIOcUNnJGGLUFdGqRlpXQTS
MuNzv9R4tqIqaSJzWhfURrNR6S5CuUpuFEkdtijm4gGz2kxC/YCEC7gW1mirq1rqkzib8lnb6bHW
Xppy5tyYWS0jQy8pKCQF2VRdJkvUXyE6WQe+PBBitzb0m58AAkk0BEWAoMe7Sm5bFUh1BrRmVzYW
BsJZ3LWZtwy2mlwtFk92UJljbrjBJNcoKwO1bPfnT9SqYgasSQXNimMw8DpVNM9Wv2BpZwmefSrv
xnjUQGLU7V0StaM/9/g19UNfXDpZWOwDJXa8JYjtj9II0McK8sLDchcL8aF7X+OZn0TCARaMjI1b
WnDmjw85qqtVPCNz40dKkF07etPf0lBqPp+f+XEa/PcodIcgogH1obN+PEo4hWqSYJziq3AWP8xx
ke2yYNF250dZ5cFiGOBz7DIEMIBBAMg+HqZOUD8vEX/1KwRv75zBNh76ptOfFT30+8XWb5zZ+Upk
1v1KD1uvq9NoI0ivro43v2A1URsvngVPYsUfJ+W3pSNbVLbkxNhWQCyuLXhvAT3+GmOv81NfHa83
466yuQBzbj2Oc8Ufon68WipTukpq/Xsd1TjtdhVuM1USzjicmDHFU7mc786Pv7qcXsZH4wQgpgCo
c86PV14qpARvL0n22dThPsDuwYsio7+DbJ9dWbNm/jg/3urx/NenBpPrQHaDD8TleDxgXEp5oC6m
7Ku0eHYYolp+K1fqZ8wLZE9F5hHQRurcY6c73CzIzD7DDbY+IYc1dRth5e3eFm8uMlxwTGQ064cr
hIqqx7VI8Zsxs37wqm9uI0XeEs84Lt28zJcTyssKhgH89DX2ZrRLBWTcgC+MLieP2DEul0U6WY9G
tDjuXLLD8TjPtkDlb+cGrUu86CBt8vxZP197XLtSWtWKb+BuBUCvT3fLEG+1qMXmfHU3sHmo1oDD
R8MAGAMKJMffsixDY+Zzyr5utdF+Qhj8UA5ERORTs2/n983bfQor1oFGLWjiKhf88VALiskCgi37
C44t1/Dvyy8SGhcIbEs64JAweRdjUnw2oPFQuyAk2ZAz13U9aZogZQ6Yk5eIdB+MQQI/no4JRoV5
tDHUqsxuEJYJepDWdHhJ5NX66naJLLNBvTI0d12NRPAuVAoThezKKH9oc4CbUmmqKdLvdo1o+pjo
4wUKxP+bu/NYkhs51/atnPj3UMCbLYAybemadoPg0MAkvE3k1Z8HnJHYVd3qCp7lv6FCMxKzMpHm
M69p6nhNu3a9pSSmj7sx7eRrTDKTaSfaUccjIwc4GKYLWuwXMsOzj86vJbB2QTv58Fk2HZDTLzGl
IwItmDvs8hJNWwt30liMhdyj7J9eOKG/qsKPNtjfY/nUtkCLkCGcN/FxhlRTLVZzB7dZ/7IoCaJx
SZwBI58p6CO49b6JVH4GPzpHpR9v7tS3rw2vWNaIkgBdoGEUKP27uQq+Vnje+nskjnBjr6RlPwxD
iZGB2wxo5yjPSTbhLjSVL7wsz6wXUZMNtmyDUZEKnK6XwN3DwMcOfejV8m/RbPSvldmvN1g1TG9f
PiRnd822XNxmhPbgmCiPnSOZ6y4bBMrfxGpjZhyUYas3jkoG4sqiH3Z0xfC/6YrpQrX9F+f+7CsB
noYuqIM72CilpzPEzEdnK1bWrqrz4W3RdVA68mDtP1RKTaghu4W4GnsDdXpYjvJqFBKjnrEyjQ4R
/2zEz9Iaavc4qt7wQmuDteVuoZoDlkL5wemraormIcjra2MxS+em5+WoYoqBDSbDM0bY/jj7ZYgg
mL/ELy/o2TX6a0HdTaeOu8BDzvBsr9f+uAyLTrpi9ul4F0xtEHtSZRdGOYsB/h4FwqCLuAf583kF
KWmrBcM430BRtC5v3Xlyvzdu4aa7fPSzayupur1wFnVbT3bwMHWruIAzfmZ8oKeILv+Caz0RUQSZ
g00MaiK7Jq1v+966aU37OvO6+87Nf1QT+te1733gufz28uqe3enbvOEEoatA0cjz4dmd7puu1sy8
XnRnV7XWvBOqH670tsQ4d+7y3aihf/7yeE/niWoKQFuKDfQaguBsn1Z25wap1qCLJKf+NqBN886u
svpKkE+jPIon0i7QTO1g45kc4YnoZhfus/PghxlTA+CUQDok6KK2djrjJM8xbAButauyJXnneZXf
R0iAji657gjPqzG8mXKEiwMEsmyuVUT48k1B6GJc/h5fNmeJXl6Spxt8K1yy5SgHsDjnUjZ9Rjyu
9Za949/ia9XVPy3llxcG+TWt3xfExvxmABQtNpVjIJ3nbE7P0UYE5AN9h6Mr+v6Yqjvf2iEzJFiz
2rOxAVTTa9SdkWIpR1hr8QDK3ETGu85+urItP8Oda8rQm6RCm6lyAvJ63RtuskBhWWsVeW1Sy2kM
oAWZKj8OQqgK5WkfK7e+CJb6oIbxUoPgF4PsbFKbFg/CeagCwDw/201BmjRtndvmboYxP6QmEW3h
YkAyVe43JZXEw8UotS/5Kr0euQoknccGp12sEHO5G1RrRnZeO29sXxPvX/6opy8Oy01DmcYULFB+
nP2EaxpofGv04r3Y93KMoEGZSKxq1/yNnxrOhz8cC2Qd4oUb+JLiGz3K0x09TUs3gPvzYo8nOu7R
J4mnUXURFkuXmgZPprVlDbSOt2Yo5MVz2EqQ2eOqVpzjqCtZt0Iu3o4KznxwvNK7kBWdJfws4TYW
lUyXT4ty1lYAfdyYQVjZ19GV9GO9bu8Vv4r7iDbNVBnet8Ci8OVb1JKaWU17fQrM64w3Lgw6RPPh
1uIQimfohUTx6eyJ43ndeWK39Olc8cJEo9gyBo/ZazbWFMboUNhb3Cu/xzz0T7/p6VDbPfqoowGU
XDdrbA7iPGt67Bqx7kabnntyxLPm5aFOI5ZtnSlUotsFLRp+D32a06FMv8B1fPLdWKED+XrW+/VD
g+D3WyVX/w1+XEYscKq98N49PbrbqDy47Fy6T7w+p6P2a71mAbhXQujFeyf0AnsQaRdX+DOZxxQZ
06j1NvRJtjY7Nx+yW6705jVuNf132uCmE86BM7/Ff838849MfkODcysXQ/o5O02qnmEQiNGLF1+C
Au8w08Albtn3eaLvXl75Z/YTJXkW3tqQJ9jrnK4BcnONvaBfEVeq0Y9WinEEXABxrzde+f7loU4f
mV8fmaG2uv/2zFBFOh0KT2F09ukHxtWAm7lTwivVU/xkXh7ltILzzyhUkbbIl6bV+SgIa/etDfUN
+wGvLDAoMJzPWCbWN7IqkFCdzWB65Ta1uvFnVKJfHvvsYf97cPgnLCZACZgTZ1PEOE7ZWTp5sXKt
6ZqKOpK0orNfuVXSxmWVBYcUdbAP1DfKfeV15RUpQP419WBNXViG0yDnn19i0nAgPaOsdt4D0Wu0
+wNZ4x0j1vIOdoH4NgCHuK+kPxytGgtqrzHb996iTw/tMNV/xhrZvjKeNJwp7vxfL/7pt4b/pRej
0NwYN2p5U2m69QFpngRLwPGB6H/a46iXfXp59Z+dsgN4hG4oZNXzl9it3VXzZYVRZlOqSGD9Fzdk
wVeYN2p/8byuN8o2qg/LsMoDftzy4eXhnztJ1JDA6JN3bdvvdMoTSvlFIDsvTnyj22e+Nb2WlUju
RtOcvr881DnC9+/lfTTW2dWst82CJany4tmp+pBc3LlusOw5pNrU3axu1h894VlU5dX8xvGW5F5P
pfhcW417N4n1Enzt+ZlvZxvBCfQRzgoXK+4IEBDZa/raLfHYcY/qafOTYOgPQSb/zPv3SOcXo5bW
uOwyUl0G+MBScdvVBtwghMO6+MIab3/XSWC3bWHIT/+elXn6PUvdSOayHLzYaN3lFZZP6U6ulfkq
s5Gldbti5/dNEGFUnpTRkFvzXb8s+xLayYUf8uzqbgkDRUoK/OfmGBMVS5vnwMNgaMUqyEmwOl/A
s0kj/0Mdg1/Lu2mgEMhttWDvbFtlybAa5cD1heKFfSj70dmbnbQQJC3M48vLe5r0/X0/sbLw/TcE
FQ2M09UNytbXXElwuoD0Cm08uL4Eej/dwM+q9ir3xgsYG/uZr8n8uBBtRMmAg5yOl65YheVY1OMP
bHjRRHsqakzzElziuSsIwBCXAEU8h4D4dBSvsiuzMxhFKWO47hal3VsZRTtN75HwqEWKdH9u3VW2
Vd9by3JJivGZMGpjXf5n+LMtK63B8xAK49J3KOCXQ+bvS+FWB+ReAHcTL0dUjIrDy1/y2ZV1KMfC
8aL4el7ZduYUvhrHgC9pF3Fp1+XVSvRyYZTnTsGGqyHsJfCn9Hu6svi6Va3tMbWi1P2DX0vnoKcT
khGJc+HlfPZy5UxRH9g0Fp6QcXHYwgScPCcWQckOQVvRvnbzUR7x3YnrBG1lac7NXtnHUUztp87x
1Fea6vq6aynsXggpnj0nOPNuk96Yu9u6PArCW7v3xn5gdYuZHFNf+u7ORg3xbiisLp6Wcbr6P3zN
R+OdZTx6tiKilzKeyAJMnsbUDk3Gu7DGz+0ZaoSA6pApgm27/ftHs0pwRm8snbt1gA7z1uiLNMZz
W/8/zOXxKGdrN9ZLZeAqyZl3VXaY0sbbD63Kdy+v2HNnnkDd2rrSgIyfxHySCmatcebzsuuvVy/N
tVDgcPh5XumjhRh4A5dPyJlDr+8M41CamNO9/BO2iZw9VXRdbFCKfDmu7rPQowwKK5mr2o8lZo43
U4adIAJtIqppp394eahnrhgEbsD1ADKlEH/ehHf1BEc9rWEoM60/U3aVONk60TA07ZeeJwzYc3LJ
HOGZ3cKYKN5Ajd2Sw+03Pdotg8TzpFwZM807FWdFYVyDHr7UxXp2FJDHyAkQLj95kbzZVQq1Kj+e
4DLHvtn8RAPkDxHc2wtLxxMVNZ6irYl1do2VgzWtrsGXyq3KS3gXfLFDKMT7rLzJfEV5WbxZCuMS
VevZqVF581k8a6MYnC4gkbjlZjOjdtQm7ii32jciu9jS3V6X813oODrJNFEKmfXZ1TGYKp9QUuPq
WKQ4iMnrP8LgaPZ+VqnbVhvHh0JZCkdbvY80fTEPojXXq8EshYOlQHepJPXsTgXQCgpN3+6Ys6XG
F1xvHI8kmtpusIZLXsu9tZjdoWzXkau7WrBcwlf6wtX2zHUQ0Bj7z7DbKj3arFmeeRpBkxfjDo0b
WDsnP5TWesi8BeBAU9gWoWf1Qbj4Djh+ia/vywf0mZoVW4zyEGo5dEo5qac/IB+wZC0bYOY9Hu0f
eOCmKjJ6ZwRO7A/eV392lu9qcJFXTEfdeGjM2v6qlfRTw7FSVbNrMaHWKXF5dGQu/LRn14bKBiUe
gxDp/DEb3TGzJFpuMfErCJLJ1UVojqV2T7bs3+do03ySk30ohrGMCjNRu86ZIDVN7vqgFtv+MfTJ
Zw8odKQVuX3VYei3R0a0eJW7+ZIjvpXMF0pEzx0cenW0Jbi6NqzC6Vqu2AD4le34MbAXK3JTL7vS
k+SSNPhzOxWZdSwa2Tk+7KPTUbDJ6mh9FnyxcrbCFiNSGQZesuwNK5WHoF7NNEoB+DoXYounz8bm
KrUViCnbErtts3+0Ves6LQovIIvwjTaNMlA+u97Lyj1Q+ksUx+0FOr0bGAr2CHL1MKKpX54OtRSt
hhY5rRwdOgL+yBOWwsUyYxiRAUapdsLSi9tp1L3qiydmeQk6Zm2H/Xx8UEUbK8KHDHSebizttFaV
nyaxmJIJIlneiR9Cm4ihQB3a90VpBikm4rp7i4eAVDt3XN5pOuq44WBhExradabcXaBPlR/b/WYd
bmqVhxeyC7I5SpyxSA+oc9hf0QbHm1WqJBn3vJDmvb+moghNL++XHXSC/i2huflmK0x+HVLMRSND
lU2zR0MHu9Gm6uSreiyG5kKE8HQj2zo4cdpdVKYgD52l6AHtZrMuSLeEky+7ofGKtz1Vzj+uWzLK
BtDgrPBoncch7eTkThoIam+Id8d+rYK9o+YfwqzkBbDEc/sJnU7uN5qHbOCz/eQDNwyGiZHArrZX
Hj4+7/VJWRh09hT5NDl1P01Y/YvmWJd6As8uJUJUuCNsfKhzSUFzFHZVOVSNSeqMTRO9HXa8q/nB
0lfvU4JaysFzWyTmfG/YzzlPYU+/+oZLzdgVaLfgWJ28cdpkeXPhdt0uo/M9DrMOXUAgXBvF7vSM
jYPDG1fOFKDWwbFoOw3mOxdY6AN9IPteOi2i8UoY5bc1tRA0gqcDilL5HMJI4kvbRZU7rX9cByRg
g0FDKkwxhdby6W/KsQRB63L1YnZlc18WI7am06y+GzaaTbLbVOw6zDIu7I7nLjb0lH5hIzFPOYda
92bGIcSNJ0aGCmU106n35FHfDWlcJOVuEzhZdHRjoRlu5pGbzMQG6H98h/aJMQQBlc640/3y2ge3
HLaWTN9y3Uy3uZ8XU6jhFPKlHIdqj97qhF89ZvFl1RVvTVW13/zOzr630tRfu5rsmrAc7Dx+eWc8
eXa338jGABfFWTHO63NJmmpZC5Iu7pxSvp6cXvuW9EmC6bmrRqwo8kw/tG4mf078tE+rqYbDyz/g
yZE5+wFnoVi/1H7m2LUWT1MJ7DwL3qs5u1SFfHIlbIOQgBFY484IXOP0SxSj5xQj70wMUfqWVt61
KK06kpp12zvzzWg7b52hvxAfPPv1gcOSc1FXost6OubS2W3mYi4c+y5RZghTGkpy7fZks90hr1Pt
08sLeYaQpWy2TdL3tyibLMw+F9RxNKCMnubB/NanJE7RvouLAasNLFrt/qecq+6vugkcUH7wales
+O7c6lLy/uR0bb+BgGGDa6Dwe57DSPZZljpoFOXAZcOMC48OqO7cT+3Uvnt5vs9unEdDncVf9DhT
8DJsnLqW9nXhZW9VZVxSl3zuI6KrhTIaaowEpWeDrJ49y1QrtNg0yyzZ1apVfuh3vn5IqkH/KEG8
/3x5Wk8CPrJZVmkz1QA3Ca3hdNtom1fikHUB1aRkuMGLfL3zBq98U0ocp0M1FeW+Vs4lG5NLo55d
VSIZ07lc+yCeg6DZO+CLfppdmu67IZhjDwfmW20d/lDVfXsgKYxAUIMohKnvOUywE0q5MjOT2C5y
78bWa/fWMNJLxOGnZ59RgKYQ4mCfzTinC7pwvfjKnJO4DIw1RKEMAH5m07HNF+WGoG2r9FCJdZNr
LMr8+PLXfJpxbXNEPGnzv0Gn/FwBU8ADlmXjILkYmMX9sKVZ0VyP3YNrDbdmVxlRXXbtFZKz3juv
E8FXUjR979LLv4ZaZ13ZnV/uXv5Nzy0IoR5kq83YEdTk6YK0uZP39UbEKHq8y4y6EUeJgvaHpMc8
O7LNxrnranep4tpUlzSlAUbwt58/ipt9M7cEmNYn2NDFqFa4GnO6y6zRv0k3UFuUykbhFO+1uk72
T/TTeK3zCv9ciRiAM8o20vOl1Dl4plsQPGl9HwoHY/BDPbU5NuSWXn4E7pJ9pAH7ukksjO1bmj/2
Lhuy3gnxtK/rKMAymrZyo635Lskb+1M2TUF2kFbjAczANuF1pyeWjWy9sbyxnVl/NVm9yMNCx0Ex
EpQvkF8ZtFLEHZK6bkjbDOD0VFlgkloUzvSw6mfrO7QL+bMGhn+LUtwQ7ITXFx/l6NQ9ztxZQJ1d
Kvud1a7Nhx4IDPNp1+6DIzz9Lpk9WYddGdRBiMYsf9boYq/RWnv46tQg37+pUZpZ6LijNobwgdwc
xktjy2tPn+cxHJN+zSKjWVpJMTwf0agrEbXylF+RA7vtlN5qjgk/ONH77q/A9dM0djulXwFVmT5K
0NLFbmyt3Ird1m+yN9piDlHlF8J/ENbai3nXLV2PMAtChPMcOb521Ls0AINRT72h4lZVvWe+N+gV
kRh5zK/qYh+4QLdETtUm7/PUosWR+3rzYGQpaoaHycNOhMbggodSbWWbo05SLeXOyERgRTjtCDd2
3Mnow7TM6JRone59HWUmvvQzza+o0IOujKzSxjnTS3yHqHsSyxhWjiTvVwZKAJHh5fLHjETDm5aG
9I9sgY4b6m6ll7iWpekQ+1AZ1AfMxdNl79Yd6qmDa3dzqJQOdVxKGkNxa2huHvWTT9jWrcP8zhhq
SjlGSTErbgccyEJTdJ4ZllaPR58HV01dEztD2KbIXWZh66+mGQeZlWq7PDVAA41Kaj/Xjj0gndmg
vGKn/WsqLT1FU+ElyBkROmj7okxGtro1u/e+o7D/KSe9N6Osccqwb+nhNKU7QHHKtPU77QCviFFN
S9/CG69laGSJ93oGzYiIRyPrjgzAAnelOZX4tNYp4cHcm+Urwkv/zbh27TtACbhD4oPRUu40a+P1
2nYFKGlT9su2K5f5tkuawd0vnobXkQGYYA4HvRlEyJdzkc52pP7Z5LC9p9IzLzvHpKITqdTtr/Je
1+ewcBq7j4mP5F80nOevVjDwF9ENhGuoVUJZUPJm9c5JUv0djU/zi0NdEJGjWTRruE6qf0Cg0JE7
iqizDTI4cd0Ypx89Dad2VRzxws9/jFayXhczpe5wKHMs92xTjteWUVXXQmtxBRt49f2wcTLZxzr2
2cAGl66gTZ6CBu/oEqZ4JNvyLZ6w3hc1C+e1M3h4gLoFDkJET8KJq8Q3ERkgS7mztULJsKw979sy
BfDz4T/P+pWmuaYKwQYWVeyvsJaiin6moi6e2U046dYwxWtt2T9Q41Xl6xl9ItT8skJbjq6+Gn5Y
ktPhp2HKJr/KelF/7nDk+WwkqfVh0LI1DfWunwWGG07wxUe/tQlXM2kpXbRpKaOqWlDCHZF6HiMq
jci7NqNDTIblwmEprOXBlcI8Dk6GJj0qjCps1fUkyvwvuW6G94Yoi0+Zo+drmLWi5wJ2nP6vak7b
hxTMvBGNvjt+MsbSNY6u463edjFMbiQmkb3XU9d9bxaTGPa2X8ghXpe8kp+pmlkynqXtiN2aZ+Yb
mSezPHAoEn51bunTt7zvSjOqVgDVYVXkg3eTp6s2XiWIZ1v7sqcyFRqDpNkdDAm6HuaaoDyO78Lg
7ta0FPkeplRTRvoo9WuXKLUMXcrnGnVnoX9pbaGm42o3lRHO6KXnlLjIckKEOPQ19gZ7LWM5tY0R
urkJnaLGN9UN/Xb0vsxySD/YTgrwS6F7l0TtPME1W6WuDbEo3FK/ajI7TaMWN08HiztvOfgFyuER
vBAxHY3StT6Y2jwlh7Zx++pq8OYJ4SDgTkEIcCjhzwU38P2kJ1V+Y2J6fMiyQf9p9huz0Ja6mG5L
p1r60C+IqKNpsJfkvRi1oX7tqUaIY+l6FJDz0TYApwHxl6E/gRuGFKdcxFLr2voo7JYO8EIqpB8L
QzT5ewsybPV9FMWyxC0eixgvu0N7Y0zBckjd3H2vd4H6ZBOBWjtuUFuFuZXkH12rh9lboGKg34sR
DtNO2HVd/JVovDqhYUKrBpEQ0BjVJ5RTe8tY9VCodgoiz8u0r7M2BBV1GEoTcSmKXsbKzPIv4P3k
vaqKRbxlay8NmjytwS/NtW898srTlTUlzVedXomIYBwr3NvdJOXuCNDxt9DEKHkEGpzNjc01YLH3
CwAfZwcIEzSB6PtR7JzVXT/m1Wh80KwkaaM0F9wTGnHIVz8PUuxIRG+GNR6FWA7Zo/2Quon2qRvs
mZTdkuQD2jBbM1o7RTFGRS+yj1btGWnUiKF+XwEjMuOumY2fWjePPxZLrZ/hTS8cPBS3b7wEuVwC
lNWbw0DZHqdL09sb1VNJ3tdJs6aH0svLK8cZ+GYSpfnXFFLKL6aXmfe9U5syXtemGd9bfZHfjbWy
+jhoVHc/8L9KQpqzrbvTzUz8lVlGlkV5UVdOtK4z4ZzrF/MP01h4rFM9cW+LVm+/TGigaaHUDTHu
5nWEiOw30rkZ62AYr/JcdePBboXmR0ZZm+BMJvDKkT1n3J+BUk6/h4Fjv7GzWr5LcOrsD16b++39
rOwFbbyFMihh3BR4dBXY1yFckKbjJQXVHpIF1Vm8wh1LIhfHvq9irLGGsYpKG6KZdbnTvAZItNfA
HYdyXjZz1BXyOjH7JVqs6oc1ZzKP2s7W7korK0SsaNs4iwvLOWcL8dpQQ5oP2diIm9JvO3+vB0vx
ueE8jtE8aWUe1307qagcbe2TPxgcQmfMhq/9ukonmsngnZ2rtf513VjNGPYa5l3EcLX3tZb+QbfQ
D01nfm+Is5J5KJpeH/6qpJfqu7wqzTyy8S+hbyFxX4pbEgQcC7shyXn8PXVtFUujo26lLTeY/2T3
YMcQiNNHz35b5gJxY0c1ESrrzLoSBeGx3Zk8JYvZllAD54bnu0lUM4KBRWIHfnNbdzurSeWNX/h6
cig0gAM7b0mNKeTmlyI2cJbbdRVyLpGb5d13u5LTT1/viIjq1K3uAug2Tpj2Myj8ci1cHX6Ur1UR
aVNvRb2pelRoJEzsMME9tAmNzkmnCM6maCMiX66zgOb9uKc/6tqxCSK525Is81LV+ldb4DSRgAdD
A4Y/tyLiOTq16kFz4quixVBSMmhC5DFtmPRNe7NSRQoTd7Wu57od99bg5ve+Ny6vHeV3sSzz5B3i
cdqVNnjqGEyp97ZSgUNhOk9u6n52QmeerUOD+sehKGwzWmo9J4iYAK+rxQ8LMSjss7v3L6dlz9Rv
IJrCbsa5V0ek4pxGjy6SWpJRT+INt38w3Mm+sg1lRG1rO3cuaitRaSTFPQF2ZkcSDtf9MLmXXBOf
FnBg0ZPQk59ti3teKPZksPSzLIPYNssxWvRiestdQziODPTVyxN+Jg89GeosD9W0seuagkoHhrfZ
MRPG8E5LS4PyRtUfyhWihGq7B5vw+OPLAz+tHDFHHyoVNgUB3KItRX3U23Iru1/oewfkFb25K4XA
2BDJjQtp9rMrCZyZDBucIIYIp6MovRZ+WRRBDEGs+lihD4QWJCy2A1W3iySd5wcjnaYCiB/feZsQ
8xPo/Tn1G7uQTdw3NEmJPN8GK3nTy4v3NH9n8Shm/Huks8Vrqj4Dfc5XoyEmj5mXNEd/lQrwoQdy
N20h82Uie3h50KdlOIpiG3oAMimH/Rcs69EXczDXytpyCuIVAmC8mtiG5vp91t4aSXKJgfW0Is5Y
MJBo4xgubOKzCfZ12oyDVwVx0pn2jyUYnCW2nNF+18hRj8s5R+u9tspP5qSMg2wc88PLc31md1I6
xdLDpl5NQ/Rs3yxuQthtUjfGncX70JVQGz0r/8cz5R/dotd/X5Rnkkln//X/ewWlrZP730WM9l9L
gZLP9/+5Grb/GB6rGW3/z3/UjBzvXzwzmyglpfxfvjz/73/+UTNyjX+xG7d+JtU0OvSbiOQ/akaa
YyBaBOALbC4kIQ9WwyM9I/NfyGVg4grkB5KaDU3pTySNTk+kBqIdVCfNDev0gukJdEF2Cay0pfNK
ZgphapuemVT53Zrq3mve4emOAnr9zrNK+SkXrYiaXC37qsXBfE3kGgGdCg6wmPId7srGB9HPF6HS
p8fp9687q5xnWqHPg2+TkVhZdWPaawsfq+edhnh5h4pqEuk9zYiOvndozGv5brTU+1nLjL0JVZim
ReLMEfNJURYrzT2KiV1sNYNx8Bpf7krKvW8fff1/DsRjTaSz9/f3Lz3rQOkNr+gYkDtNCT1Aq5/6
sNRa0HmeyL7ppZ3duLZsdrPK0JFxElpwkPCbC23J/zr62XG3/CEJZjJ7Cmmms3dRr4y1PHV2fueY
EdbI1RH4XBlly9JSglrmG7fDzeDlqZ++xP+Z+blnSFNbuQLpKo4KuAemwu6cv0nJbq80Z3AiZwn0
t7mVr0GIlOUlLNTpi/V7zO23PLrK56DRTc1AJq4VU7VfsCQPG4SS74AGfn95VmdaX7+HOLvBfSSa
Kl0t4jgbaXZDEJHteN6bhwoo0LFQSbYrbDGjzbTqkddW9bFS87j3U3UvyuUXKyUO7Fre4XfwV925
9r7JzSkyNCO58NF/IZN/x7C/f+FZTwLIYlMP7lIcTVHIqB7yYuf6zbAvCViOFqHD9YLEyXUaBFXk
0Sd/AC1boPrQBbtm0lMOb4o0d196B0vI7FpfDPO+JS27sdB7uEKJj3p15yFSTB3nj/yVfv/k7Xs+
+m7VsORj6Tv1USWyiorAIZKWxXyoW+9CY+8Xo/i5VdlexkdDEDekpU1CdISyUcIut7owqykxO2Ur
b2hfQlHt8+ZA1aCBDLj2V1PfVddzZcyhLifjjd+Dv876zHnVCJyQtWwWH8c6tY9pm01Hr1hJ+MDj
RokCh2GB39pJ2UAOzQwSumEydqJco4464a5KEnM/j6q+IePvrmQr8ZR3mHJPpfLGTu0uHETTxlPK
U4Fyx52ZTv5+SXvrj1Azv1f77G4vVkcVwNCbIw0APWraHCKiixqa3q6XzA//281zbneMZw/hzypZ
brTKMSfr9Hjmro7GeroHD/JxSfrPqETU8WJ5XehX1nrhQ5+h6X/P7uzGbbVkgkFqN0eRu5NECbew
3WghHPqgk6v/qGYMaqlwlZ4LP3kVdjS1RnAYAiRMYLRKRz+q0aDwd+G+2J6k5/bd2RVMC6ptVOOw
2ChU3C5KzCWNnrw6rqvjUUmyr2s/LQEcWgjCTc2y0wwcBsuhk8fZri5pDp0RBf+9Kk8EeeYa5dVK
N5ojDZX8WJuI5AloPVGfJu87a7HivK7QANdHjcZ65+8U7buD76tLGrqnwfbv8c9uZgJwW5sLDBr9
ZfYiQ9cAVTdld1ODXgHzjNjEy+v9/AvwS+nx8TFPVp+ThRzHcS5kdRhW1+WxBwCrG92FtOH5yOiJ
GXpfBoGC4iiOYpyKOKEBHRcCdcXOMaYr2iKArWiCfXx5OoB6nt0/IGxP761KFlNNelcfITSs38Gh
oHJDG2a9pnqjBXtaFfUQisEtMbfpy/KmTHW/iMcpkbQp7YA82x9duRNu27sUJcQdIgGsTj6CJi1n
X9zJskfM2ChW/RvNlORrVyXGRNPCKnCkHKbPmT6nQJlHOvfgZvuIO1DQJHS4TMNl9OouXOssEAc3
yb3Xuj/1RdQECdoqqAPMerhK826Y5vXeSkpz2ikSratyHXzij9zQ1K6sEs8PyWfpKrqEaAeXzjAS
thY0RsSDOnQiYd+8Sh0fCJuFw9JNHkylQY2iqp2wHkzt42r34mdAHUnuxsBrqtu1k+lnh7jiJp8K
6d/PQW3sHFfaVlQ4VRqAlELEJZyKpXCjAKURd4c/Vbq3ZJOOBzNr3Ado9A2eInWjfmpJoX1bijzY
mYnmO0dE2Kw3na9S6jSBZt/2hRs8rANMgp1hY/LKoGsNRmauTDssm6n/5ATJAsU7Y3oheoyq31W+
1Tu3K3x2Sxv5h2aTHServC51JBjDWuZYuI/ovs2RgePg10K35IOVV+KVGOb2qqupHjmpSZt27B2+
PPBdtMZnXNHWEAbFkh+HdSDLq5GqQYE0R6RSidr45NLItZDjFr6IFsMVr1xwuNo1RbnhBwa75U/w
ssFN33ntRH1kwOgAxMYOJy0Mk7S8H7uoq8cEuWhnqgTgbuk/VL7iKxtiKd/WVV1XCEeZfkN7o3I/
aSpvRNhjUrk19wJKaN5sVJ+WKq+TcFW5bewo/VKRzcxUq444rVifitWdj5Yv+vfoYhZfDeG63yoa
YANs02ZFhWTU3W/Q35W2J3ORI/wkU6a4Vlt1Fxmt1mQQznwCTlOYzVsQk9WH1GzqFCFEU+hHfLu7
NrKMUd8npagBc8+DeSU0CKz7fOnVroKERYuCltjt4KyYhwFZhEiXtzkoD9cH0BtiLja9sceamKGe
dLrPfg7icbI1M43zEUfU0FjrMl7+l73zWI4c2bbsr7T1uFEGLQY9AUJSMymSzIkbmcwEHNKhxdf3
irz31c2KrmDYq/H7ABIBwOHinL3XVo67KoKEXk8TBJdOU/Wr1FrE2jAEPWS/gbpHPno+hSJOl9dg
duo6AinilpEJUfmhViDAQseeNdTmvaJg5tvJ1ibiqYYzEnT3scG4jnpBdqyTd/FPJ6EiGdrOSGmZ
FrCzbqosdsCWLPVOC4xiM7W1Sm/HznAfCCrpXxpdU91acyvGIUMnXjmTxWrt6lZ63yaJJF+0cIP3
im+NYOG88R5Er8qfGkXP7348kDtGRKXzowbTJyOj7ukbD3U/PKVaa9INoEHy3g1tl0ROa5U/KpJm
n0i3yFEl6LPVY9mj1htS35qNsDb68q3GWXfTA57+Ok99vzGBXj66YPTJkKUnue/8Sqi1cDRhRIJu
hd/663hCQBgqUE0/p9hRCF19J0SVoy7ifJ4eO6OICepMi/rNYzjRTy0QJ+zMqkg32ZhYORZT33od
2n5K1hRnLsZCT/Y1Ugf6j6lRq52PwuaAC0inXWfnnknQgrG8Z0Gjut3cpvOyNuNUuxLtgquSSaH4
Iup8Ytbs1CvlZTjquhL6teytZV/3SQdhCrjDs92mvPg+mP0rA8Bst86amlamRvetj4W8MWo+X15k
vXPqcXLD0QHEEwUZXRYj95bVXMiciQJoz26YSUUImykIfjiVLsWaDEz9exEj/SHXTzrZvgym/r1m
y1pufMXkGSraSUXk2lp+PRNKRjHebSiJZp1KcYt6yVaog7Rg1JT9qgdd8TbkI7Nt3poWWPailiok
B5nx3A6DEMzhzJmRrIOG/niSOFfQLPgOP18CT6zox9rubsbWOjXW4WyQmpsaUjBDIBsw+yCK+fwS
f62O/bk5OfZ5qTmgBc/ZlMPAZIaWbCsIQN25vOITW5/j8qkvxmQh/rPc1bXTRCCpHqumCC7bnJ7K
CAHkzHP6+5qIdaztK4fRL7H5lTs0yMta7/TxJo+1awRAy1UBvjciJaGJ3N7hxQ/CPPPojqRX/3l2
R+eqEuoiiXbEjsJhrJ8zX3JDrpYyX2skoLxI2g3EuOtpzFZgjCXy71xUiA4ylCiRqLXsqsublu6S
kNnP0q+q58pme4DBYWg0Ol5DRunp1zZDm1kklzKfhkvLqavtDLfsThXT8OLR5s/CsSn1vWlSYlgJ
zybPAPNjp7Z61rJieVodMK/SP7w3MqXikDo9tuSpa4d7KfrsuSTcQ8duUVf/5sn/BSf/e+3n1MA9
OmbVo9U7vWrY+Xdzu3FKK97nNI7CaiE34p8N3MOm8bdD7dQXbUG7rdq5GY3RsZutXZzO8+7z/37U
DfvPuz06SsmFKODFM8sdWRSHLk2mb+1A2WHvxHNkEzP4kDv5uFlM5CYUdGgcCWjXfcOmO6hksskM
tIm+0xthalco5di+bewllc9q8IytZnYFDbNW7lLHS4HNpmwPx2y5qG2/vdGb1D4zRk98gMHREG1g
UTa136bs3IiKT7ViW5R8CokmPyZr9s5c5cTrDo5ed+wtEi+DynZysOyruJ2GVVMc2lyg9M584idP
cUfvuywXV8utKd9ZzpJsmpFeXS4tirOAXEFgsfxEk5POd2TiNiyKVbAf/SXFsG6KH5+PiSPt6Z9j
4hhi5+GnDAZKKDut76q9EvO8NYMyuaO9L+/ruOvCnorjU2kAR8W84FyndeHcL3VWRzPy450iFm37
+W85dRI7OlqXTSyFM3XZTmPbHPq5nkWF7iBDyistIrEvXXvBfC4P/sTrPRa2Uq4hna9jjeh9sjZc
N/YjWvba2mpE9eXz+zn1eo9F9hPGNCG7Jd+l/Zhe6YvThk6qyVVq2sNGLrOxbuPqsJ0J2n3NQXSb
A3m/MtRgrj//BSfWkGO3mpdAu8z8Wu6cOdVvcf6L62lU6YtWawvTd9Gu0FjGvPoy2aZLPG8+v6x5
4k0eC5lnb85RVdlyJ9K0/kA7BgBEomk1Em9UV71VuPTN417U4VAX41Pn2O1bR8GCLNB+HvStqzIL
QWXQArj3lqlYQ/iUMtJthAUIN4f6mdpfo0Iy5QcoCm0eP2p5EVPaS/IqWONRdl+1joUlH9GCUKaz
BDs0uzxHNjv1XA/3/ds8Xdoqrdi90ojuiaYP5+RQKlZ5t+6nsSUToGYcIyODhB0CSS0/kjatzjkh
TwzcY4n60hAM4FpLvAtKt3h142leQ5NHwqtSdcaVcqLaZxGj8Zf760tcikXNNShGWJuZpOX7PPM0
yuPURjPDbVembyV7zVY/+x55pjul5cOZsfP3fQbrGOlAKcSf57rTtlIm5UWrNIS9lb+8ztCprhUb
orVDyiVZbAxu9rVmPFEMAloQWmSIvCPjIyunozwUr6xRBjflLIS1apy530lnLDYaBZedVUhDRQhT
1Hum+8ULrE61DXo96SLNJHs5rDkMNitpz1NMkULNt3XnBt0/m+e8o5Ul6Ea6WWjYdqLi3+eI3Daq
7ZYrC8E/hPgsfamT/Fw21KnHebTEgP60VOUruSPI5IdldfcHogynw/Qm1wZj2/pj/s2OEbV//vpO
zXnHbnndTUHQ+7Soyj65Mvy+v9erQueCPmGLplSbvk2CTR5kb2LxtJfAgXHY863efX79U1/H0RqS
EV6gwDpnO5tYENLLKm8t6SduzCKXZxoyJy5xzKlpaLn401AmO1px/V5IUwc+LKvL3C3OpQGemD+P
EWCLj5pQ9Vq866wCn9tYo6WvnexKNYbaTzXCwpqwjO//6JG5x5PZIS5lDvx4x9G8jfxRd/ck0wfR
OOne+vNLnNixHeMvEw8r9MIJc1dQz7szFqWhLrXQtCNk3hIIdm70/SLF///Vecs9mriCrnYmrWHi
MoRbXqZqpkKYCi20p9K/LjVLu+79Nrto9f7W4ARx57lFsfaMSj33pWm8VWORs4YYP0o2wmFZYeLw
O/0xHtNyN4SuJtQuT+o2TOLs6yKlu1m6PD7UIMpodlIIJhwQNnUxbZOqoOCnCmc9oN+irDRkt+gW
v6dMbhQQMFukWPB2Q4X4W/eSOuwr9peTmxT3Ja93LbKG3Q6SxMusbwGTtyZIS1d88zpZbzyO+GcO
HKc+12PjYZerCjWDyR7AV1RTEMaRvd01buSSHLPCXeJvk8bUd402is1Q59pr3NZ9ZBW5fuZUcmqs
H82G1YDEabGMeNcWXoxsdSkfFhOXhtnrBopKDAYhppXhx+cj8Ygh/Od+9xjB7dUQg7o5i3eQgfVr
z8Uhb4ly2am2afYjfplt57Yks1qtSQwB0bQSK0NUmJgHhHSxPE3VU5BoQdQWWYOkuNE39jjZ67aw
l28urZZDizBdOWZurjgsFuGA+vbMZ3TqUR2d34IBR5En+3jnTVO7tsxSJ+OvnNE/O1/R7cv7Jad+
9PmDOjkyjmbS+YAbKFQd78yCE6Ntze1Wz7v53Rvm4VIS/nAxuBnM5DxJHsasqKIlSdtVLeW5uz0c
5/7mW3YOm6/fNllpFkip6R1328F/JDlKiwoJUeTM/R3u4+/+/WHB/O3f120TDIAV4l1swP9aTEPu
qmVs1vifUIdPk3eptMlcmwWZhY1T4yIAWHBmg3WYjv7u2kdTrg6zGR819RDdyZE09BOReFkqIZ+Z
zZn7OzHlHuf5UNNL7WVGK+nNs/liCXO61lvxvfWBwkac8M+V837Zov/uXo6mXH8mfgRQXrLLPMQf
dTDN99a4FJdj03UrsxLm1gfRuhlzjF9E4sj70uzxNLmS2pGrUrpEtE7CdtLm9RB71sXsmOWq9dxz
ESannvVRtcCKY6ubfZbrvCnTe2FSbTcWM6cj5RjPn4+lU5c4msLk7Fc97g656/ChbX+RnRNMz7d2
b5+Dyp3YxjlH27gWRyO+S8kl2rS98EYDHY6WBRvTKQL09tIkqsLo17Tk1Jmd3KmbOppstIKgNOV3
csfrQ/49mdkFQ7aNbFcVZ3ZSJ8Q3lnM0x1gTTmI7DzifelrySIW72A5BY97lTaOiOdas1Ywz4oHr
1nua7MnOnFBvO7G/bBqv7FeTbeDP8CY7WvCur2yCTiJqNN2qaaZzddgTH5J9NA31QY0mV2qSOiwG
j2B0smhOvXlTuTTRPPwO288H0anrHM1Hwq0104uZvxtjdmimF2Bmq8DYJBymo6TAaPT5dU681+OI
8ABATKVqR1Jj7Jd9Tq5wqIlAW5NadC6r6MTMbR9u8beptaLZ2iFGr3bDMIr10gX2dVeX8/qf3cDh
xn7779gEJwIIg3LX4DYKISo4a2GyQvgzXft/domjOSOrq87CGVTu0jKmZYcP9Abg3y3W7fHM8nrq
LRxNGXEAeL6Zc24iCfxbleHZCKpmuRuG4txbODWgjqYMLSGkhuhNkgtq0T0Loau1IpFs7+qtCpGD
dvvPH9aJXckxLpmf3kx9ZqU7dJYPWMFu4rR1QwOW52pQAuusfQ6WcuqhHU0XsLDHZZw5RpCnBk6y
JEwt9WqDdkQSnFk2T+kzjhMsutgsO18N6S5N0fFB0BIX+iQ1AhlLEiTGtovqQ0fMpE+xlpmBxweI
9EVTYJQBcX92X37i5R2D7P3EoSxQcoxOqlpN4Rj4JPRifDK+Ccy2Chtj2uwHU2CPg5H0VrSV8c3p
W1VhU7Kt792sjRdB5kDEzThzII3LOUaQ10An5vO3/uuX/M26fyx9rzTpcLxHs2v1dZjhWHuY7R5p
BNFNZpM1a2zXdoT08GAzrPyoteYgok3fb4K4H0M7dxwCPL0ZWhuvcQT3SjPdq7/2seFvOwff+lCI
aY32csE6O8brNE4xwWbJZTO2V/VQtGHV4qLtCTzTacZeDXPsfnUTf9iSeJ1t+ri55A3W26HTcDrI
2LyZ9HZlNOfmiBMr8jGRKMfobCqDgYK8wtynxsQ5JUjR3eoNh8XF/Kkth2jUBp/F508c8NHfbxut
o5kPpWaS+YRP78Yl0BE895V/KWtS/PASZ9gqJr2Pt46fu0Gk8FVeG7IaevoiNArXliPliuMjih8s
KGwzJSstpsdJsaKOKcbIxrECoqSYiUxH2wwNXneMUjzbCKfN+K3IMYqHQ6WJbZf57d6UnAvCgmbu
RzII7N4Jq/adU2vDLQVD6yG3DBhBcBc+xNIofSXQnV55vrDfu1a61yOdfkkkeNsnEdQtcUuWvVOt
Bi0Yv+D+dodVrNyq32jxdxrRZYXFV5g3ZYf9FhVDRpsH6tEFyAiVroKlq/HxAblbebOOSl3S6JrW
2PnjJJx9L9/1y0T/SvO0JV/hc8m8tWgJrQh9sHw/XIo5q4lUGThPk9W+NoMu3/zOR0yp1U1wcDY5
uH1hrIk33ein50ovvnRuMl44M53A1ghuVTxgs10A7IV2k2C2HWaiX6OJLJOrCkuYjjc7sYdQYEJW
a+5PfvR5blyJNBZOBLVQ9Ct0SM3GravkzfSalg6cSJHrORgDk7VV2saL09XmRQ7kb50kfltv9aKk
XAGkzkrDbBwbI/KVqHeWxu3IEUZ15LN8JXdELlmgQ0Sf4smzyulHpatu+IJ6sv6SeumAGsEP8IKO
ZJY5+07U41VpuKI/wCYKDJJW3Iw3XaDlHyVUtJd85vgZai7QAWARdvpMLg6etxEP6ddRJo4XTcRN
CII2R/+pq7opjYYlVu9pP/ONLFmOS7GJ52FvTKnVhzoqhQitR21ukD71jOXFxPSO17/MQ0bi+DIb
RhVfSGPwn5Qp5E8NSZnclm1RZCuvaMVu6soUCkJTInewZ+QtoT1apBAr3xHYueOuB0KezTjYraZE
G9bLOt1wFHFwIpWFPW2zERa7ZQ2WuSYe07YjJ/Hk9UjMm8ERbdTvxzhZPILzOj+UZpA8xaScy2vf
KPFF6GrSrf2wLLoRZljKy3VVBKji6lYr3zFXu6TX9F3wbfSCjfDpnEdqKuc7nwzjLMzywNsOGMMs
fMX2GKUukX2hhJ5+NcIXzTaUs+rXeZDxW6svcqMNeXooXyVpZLqtHlwMtCmrqCbfZq1Guh8XozRA
2lqUOO57D3rKjn0dHUUfMkG+7huc77i8bfs9IFTiSRNtMYEm1L2L1DQAuGVlqWMGBzVCuIXTv4i+
Hi7pNGDkNP3GSSO6dMFDLFsNP7WiDUJHK2jSL5SYq22Zas73wSWambGgFWEvioUiX1bLp74U3kfV
OxmrdUqwYzQFbXtIJCsr5NE1WoNNF6glZroW6joeJ5ltLC1v72OHjInIp+DhREsWEKrX+E2PQRWP
QxxWyeKgUenH7FGrJ0R2lG2KJ7TQ4NOmLPHfIUtxxMwAdCx4FA66p9axndvFP6j3q2xw81XqdWKL
CLFJ1lognGVTU0W8yYsJP/DEtCHDLFgM5hc1aNhKiMCmJ5rP2nq2NGWscgu7wLpafOKadaEe8cqg
8x507yqzRgICk6DoPoaBqAcAI96ymWWgIxQxRmQUtg2KY8E96YdmymgIuoECOSnj14PdQnTl//mR
OYl414g2NS/6flH2mltHjqmSJv8IAnKmV8Vo9BCpC+cVY5/OfJV1M0+oHgZ/b9nozsIC5EgcMnyH
y2kh1DBE9OTc6iQ+xWHQdOO+wKiO2TqQzj1ffY00MwnqFCZE0M/E2vhjVC1gW7Yx5ft3xxmu/aJ+
JhBbNivyw4PLydTiHwV/z0hAJBXCJpa3duFZ30USazAcUqUIDnVNZx+jq/c2VsLktCZwi8421ATv
Xk0tMIZKP5Q7p9yzQ7dmJYUl0Q9kyGLEfxMt2Y1wNtOYllth4BWmLKO/iBks4q4rxG0tLe+2sAbj
UVZ0ccEgJFUIA8NlKKZ5QHuQqo9A01baVzl6HQa6GsXdRA62HdqdMl69KuirtdMi4UKjVt+2wuzI
vpyfEIIeuqVBWj5q2aKl6FWT9iOf3GqOWgRzgCX6rPiWk9tM7BpZKQZZhHZzQWmxAM3JkF3NqtLG
cJK+DiGsy/ovKP3GLwlZH9/Izmnnrd9Zmrl2M6fpiIOQZE6mA/EUIWu5jsClivVdySMgLSgv3yfZ
DI9LVRY3Cle5jQQvXlRYlmMtV5MmtCFyGTg7UCsziJSsGuNI96YE97XspbVVuNG+J3y7r+wIwBcU
tPAU8sVWoOQc4mY5tMBIltcDEXT0WT2xt/uSKh+d8v4KvYATIpCztpTNtRAh4JUcGgUXxDHbL/8n
GBgYbBf87VCmxVfkJPw0sCHq6+c7oVOb46PShB8DRVoAJu2Er7z7wIVHAJVURmawoOBuPPvMIe3E
yebYXZnFekGMqultk2C+A0NcbTNgoSGOaBHGTrZdSLM+s50+cUvH+bCFP0Atqkyx1ZtpuJqRUEVM
iuPG9HWU9ahFz/A0T+xaj4mWqWCBwYwbbHH8tyGRJ9/tMW9vA6b9fRHDHmh9FmmiRIMzNZ4TZ7Zf
EoHfTuusOlOZHC7IUq7uM7TpP6kNuHsvl98/Hw2nutXm4Zn+dolRB9BmO06w9QYqiaVlkbJbJNnG
lUb73rke6r9uyFeqaJudRAG7Ams9vZ+5+Ilaxy+t1W8X1xEuuxqVz+1gjI+xY+jRPCQYgLLRisxY
H1bm4Mg14CgZmixoe+hW+uVYjz4Ap6xcWQQXbDJ9ePv855x6vUeFi2kxVaGG0d3qY8WKHQ/uplnK
9iYgeo2sIqIYhS7JkmJ/d+aKpwbuUSGDHUeXkSeMuURLs2cTb9XKKia2a8z1ezQE54C9J8bRMWO6
zwwtmIQd7xw04VGVQ21wrLnbsB8/13X9lfz3d0fao3vp8RsmVsK80oAHXMHLmDeK7zzC9x1DOkXU
VqXLiNWvXtZVKeJXgOINtA6YXKa5zBe5yXZT+E28XcYOY1gbiGtBpNGGsxMWsTi4q+w8v8+66nvj
BHLz+Ts/VYE/RiMmlYjLPqf8vIgFVDEiraiAhbP5lyt06by7xnK/T35tXeWz7ewCSaXYlDqIEVbs
O8sAoYNep4k6YQcPduI4odkGxpkZ58SLO45ZhC9Hlqc5elts8eU6yc38mkPUsFKmzO4/fwKnLnG0
Hiy5ADilPH9L8AKlxsC9zacZuTzRv9E/u8JR5alNC8PS6JRuXV976lLLuktzg6xnZz6XNXLiOzrY
w3+fxOqizGkQM77J2DTXo98Wl9VUGRss0NXW6P1zDP0Ta9pxBLYgnLVVCayoOEteqNjsARjiWyiS
j1pW8z5zO++MLfFXRflvPqdjkK7b5I2OwSfZiR57cl3l8Z0XNMMtbVU3XLrW3Vluj9K9TctrDJdW
VDUx0chJQgw4G6bnIA9+gq9iny677GoQk/GcFqOFoc0aVyYlgLUfo/m1gTSyRHbFGn+FuzZz6d5Z
cCA3kkjs0KUJgzir9PajljLEZ7tYa7TcN7VBGiNg8Pw2Bvy3tTyVXQvAo1Hbz+PVoKlpnXh6sS/y
DC1ELtlJYplfl2MKZR7bCwmlCIwpuwB+Wdr5zEA71XY1jhazOs5T1GK5tq3dst0bnK3WTEQJtMS+
XdmCZCSgSbjKs0y7aGWnf0kMg0OIn5xDWxylWv7ZITcOX9lvK1pmxrXZiEJsh7ENLIBnS35LS9yC
y4Qza+sZbm2u/A5CKsK6tn0bzKFAAeb2Wx8UH6fmOTPIlXecmyClGXNmg3RinT2mpVtJ3MJcGpNd
k9fGtpRsJpAtmv+qrf0P6eJ//Sg72c37j//7v3/FgJ5GXWz7+a1k8T/6g/8iXLh/2OQSAh8i15sO
6aGv/BvhggA2EEsW4QxAdJnC/k248P/gUE0uBdRMndRPSO1/Ai6MP/gDk0geWNuAVEii/e/wLZxf
9pH/TDaOe0iGNogfdYH6e4eYr7+OXscG6Z2VZMMnQKyNULJ2lwAyK1tFzeTC64JesHwbCLN/Qs1o
oPLxg1RGzlInGGSmbngY5TShwDYy6xvBZ/JO52toQ8I1tMcZ3uTHuKiASOm4vAABq77Q2D7QObVp
HMKKIsSlpQyEGbE1xF8qQJJepJVLdt/3nXOFn9ADXDg1zvOUSWoqaimrEamzGgGv2rOdIwcEFRq1
CzjLMdYDKv3UCF+o+HQ3lCKArbajMLoNugjuyBNZ+2LoRHzQ+7Qw/Jpott4au4/vayWGIUx6K/sR
twmgywatEYX2KWug544dUTkNH2+jJ1Mezc1BPOu4MDi2Wll6l7UpHFyiOBLjlcoLlzaHzcXWhln5
BpQ2I37t2ri/HjoQimx54JWFQ1zM9wnnfntLbbS9KHRfozZBRNdtgzcw30D6wqZsUs0dwsyjAhEW
Pc6/FYCcSRzeS+Hs1aITmRuDtrih5gY8MHYm79VwOhFHNuUsbSXaLEB6in+JU703pA7PfsREixdF
UgSsmxYJD4jlHfy0zNlbo/NAi0p80VI77recWXs/RKprfNGKJM6Bd/retc3vi1e4X50+ii1veYob
LCchVhd/r5O5qh36TH7KGRZ9fKjZiQlLduw48OaFFry7zWQlkXKd7t2YULCHVoaIe2fqhfPgdJIg
dl/Lh8cxy72Bok972Fb2NWi0BNqj2TsXssyW9ThKgZukD9T1UIy0R/JuZBxPmmf89JGuFaGg8lqG
fW20LU8bqigEyEBLQ6yQdo2/rXFhUg54R6Nq1tB79/b8YbVV9WNYXP0n3GT91m1mOtaiNC2FShYk
TKRGJG3rjEIkyARb63hl9SzfE3fsxhCE24ybzG8HeJZCffPKKoEogWEEF89sL/R2IGShexuvF+K8
5FpvS3Q6o59iNwP/1nxLR4jXoTu2kVmZg9wYdtbZa+qV7oXTsYhQsRcejNM4IYMT8wslH9esVPM+
ayK/gQiZ4yJJvHbfy9jjQZKObq/RiDjO1jOHfKG/2JvLymydSyO1CrGOlVKPtl5YfkQgAWbc1HRr
+P1yKDmbxfiUtlWTDvcNMO9075ECMEduSbci8rXFf1flAvCmsamihgGcXfdm0kzqjZKd/y01J6h+
uBrzj87w2+ayCbzkSrl4OEJbn6YDiU1BjAZPo9uRWngXB/Ce+kmpPiG+JBcvmNGWN63i1Uc0rd3X
Ej4v70631WueaAgjqzgdNOJtZp30U+zNaVgvgSzAeCTTo89pMqW+Zw43g8LRGbJ36b85FNLfxgxn
KaFmSQoIdSyz23JZtDevdxxrRV5F8NGpCUJB7E7tIyZWv9tbTH/Jmkbi8JDKfLxnjFmQQloz06OG
HKdynWsT1WtYtBolekyhzz7HxxK5KwMXPCW6wU3vJQSalmQA92QjqMC46HU1TjeDLSePKq3ny0hM
Q99duFXA47BrgK1R4RxYk72Jah+u0NK4j+C2MytBM1m7ugOZLGWSE31RTSvbNvrLUder7MZRrfTW
DZRTSQ49gqPrdEyIRscVqr9rKeS/UIDe97d5vrhmtEj9IMVzu2m6rckNwTFkKT27qvDuljAylHPX
59rc3VcLxfXIJsFCgDx2be+LbWgJbV0Su/ULrZZ0gZu+cFwRLtI1ejO0h3p2p9Ar2IlQQTVku27n
Xn/ylpHUBnLlNS0qbVKRiUPSGN9JYkHKMP14bp49R+/yH1kOjSUMbDzIGyKoBziate/P24xqD7PE
nNtfCTzz71rGYhsGJn+/KibTeD9EJrzTLUvxdgpFcTez5KhThi26x5Fns2DErctgk9atN6F3l+60
auckuXH0bLxogYS8yLQQfeQuQXq9gJ4ytsIfhiqkU6zRDBwr9T3u4uW702bNbVVn6TdFENllkrjG
V8EH/d2g1bBEYxdMpJG6M0xrfF7ehzeO/ZMF8hZdohyKLrIOTScMRCJJQwVpuYGJIkDbmZntf7WG
KaguXSpEbdQtBQfmumtIOvPrpWCVYMrpxyWxgDNWzDbw6a1lhT+3QhUa6NPCeulSdkQP+QAH0553
Y6uc52okqCZKp35+AnvJ2BuyPI7pMMR036xxLBN4t5xHN1nRINfmSMcDrFEM1xeGBHkZuiRcJxtj
oL0ZZkR/g6gTdf8Mvw7agObZtggdo5cpbSrfQEdBo+lJemPrR7MXYGDpSC3vWC5SrpoGIrtaAtLQ
QuZjd6058cIwk5X5zewRbYUVE8rA8p/lwwaSrfPNjZ3ipxfT5qDE4apmQ7RU+lpW1fRM4KoDAkLo
7jsChe7RMi1o0XSv8iLMOa+ziuN+/O5VWrAfuqD98OWc3QV1XzFh2AOiusY5IHRV4uT3cynTatqy
2galfllCW3/uU0GMTxt3NWpIeuY/MyRIPwc9Dn4attKZnQr7BnOaW4UoX9tbp8Tij1+suqaF1L2U
fs0pBSN+9Shbp87CBcsRumbbMKHCGsrb+dpAZaKkPnKVd6Crw0aWVrf2dASBKw4Z3U4Iz+rXqPMK
K0qQ8wDrTSz9wx2nZV7RqAYCA2RFNCsrJflBn4YgA/5qmo9kZNuPSJdjBHHYD9IQFqWgexsr9lxT
6j92rSjdSAZZg1VVkbIZWTjDX0iRGF4CveysQ08WfD92F0tiYXeWGxo2cDPavm/3iBV9O5QqT296
O86HmwLgsLFyoMU+saLo2T4NMuPZ82pzjKypFZukPUDWJ+Sr9mpOfDNeW14/WxtzKiEJlWXjPnWE
p7dbiP32S0NYGmdeEn4fl1RXdyA9ZBwNukaJdoqz/IpJPXlDRjV8FH0Wf7Cbnd9ziBbf/CVDA0ED
i1cHn8vkV3q86ohv3sNupVTLZ+6K7k56Inmir+KLKO7ZjtHsnSHECi3LHse0Fxl9FcN9nft0uSxj
6dQbxxqD4EJ50AXCBtaosW+lAPZOA9N4rouhukPEVBU7gGPTh2FiGl5ZWJ4uDdGPyaqxS2OgzdvT
gUlE7e2Bqwxm2Blkbo7LkuZUPlP3ApYY7REaEti92qT1aJl3bcaiadITxTmvxNa3BubGxWR7sIBi
jDfEQHRlGFeT8cIeoUjQzrNJXPl10H5NOrjAUSvQ24cqbjIPIG1AhxPlpJbuAgE8K9JsYRL83SzB
l7lcoKLbvjc+2mmdfK0scMhg5UvRgPIxk6+lNo8/fC+FLFdmbJ3C0nCQ3GSoXy6J70rue7q8NQ6N
0XssVIpfgDU+vpH0KA8uaTWnUUAOrol5euKvfZUEN4tngMZO+cxKq9derFLzrF2qWdBbq34sL7Qx
I9hgcGZnnwEUe0rpnTHBghheINC34pY2Nb9hLAWts2E2YjOkIGJRpuwT+kS/Cl7/cyD+/Xzrc0g8
fSB+6JmI3ooffzkSH/7kv47E1h+Br+ukNvmEJvnE/P15JHb8P3TPYKZg5BPE9+vc++8jsQvyUYcE
6dOZ8A2dVJvfjsT/ihY8sCJJRnKM/86JmNY8J96/nIhJeALO9f/YO4/luK1tDb/LncMFYG+kwZ0A
jW7mnMQJihRJ5LSR8fT3A+1zj0T7WOX5qXKp7LIkEN0Ia/2R2hxBjiTrzM8bcWyays4oniEBJqUk
oDFXEpddk/Bpn5Z5N9m7RtHA9usRIhsMjI+lXc2nVhxNJsFl2GeOZGbED0iPeHl2aVetfi6L3CTX
mgwSAlm2f91m7DBj2dlnY1LiDZ/gNSiOMVJmvSl7zrQVI0eJwEMcXKdD+y2dUp9RBVnl6eK45ouc
B/ZCi6l88MXqJIOfm4o2ZBhJ09z0DJtEMiMnxK/SobkkaUOvg6WBOg15lSnaXbawjTrt4oyRH0XQ
DuqH3pGVfkUnKFwlXxlyCJiZ6pXgyMG28+Y47hzIw1FfCmZw7Nj5NUTvSoZhbC1l6Lodydmizjx2
dGHDCcM70NnguslDpU3TutdVX86BkczetYzn6IPE+fg+sqbuXoma08FWJR7VECc35mzOxKL0QxkO
wmQ2GnkfojjIo+oyq9CCol8ZVYnfqEwwv5CA4B43sTO/ICrLHmsp7ec0rZohGLNktgPNsyluqA26
6HfAEWO9y8UqAgMr6Lm3TuYVaGt0M5mz81izrmzWnry4Y+ZJyp3epcMdL5/tRUrV5UWbxOxsone9
p7TQx+uiN1tC4uOxPDSNji+iKm0euxDEzDu1OZyosWA6wiauUQ5DAs/MkxlU8Jy8E3cNUsKYmqDz
YklMvBTq1jU6unQQhlUvUeaa3ZmZbY6OuGBV49HpyY8Mp3SyazFpCaLwpXTp95FrT3eO1m41C+SW
+FR5yHm/WHF1LQyChEe+zDIgjoIA/2yckIGSdOLkgSua9J3Q+PSpYAbLDsuSlrw/7FjrA3q5eg8Z
REEtS1RUte133UjS6SokT3G9qOxoz33UZWSDG/SiVZ2uYqYh8opPE/J+XF7HBq/iyhi09CRO6/mj
dOWsHTeaEyNvwFxRXsdF06CfswvvemlVz1YNYrUbpKae5gK/2IkhCz07tqnOu+3HoY7AdWd9Nu9d
iQrqlcBCOzulPI/SmGYa3cdKWpRgOCnMOwpQcOmjVmnRLYlNcR8MGugJtQOFU/tp0RbNjWaTTsIE
pDGRBfDw63SUWGZ8MUYI2X36finKQHZCKEzFwpydTeY0nRu16Qw7liyaDRgBkTqYQ422nmaQtb+K
yBWyyTQ0SQPI9A4hHC6AmSoCmwaLPEi7LKv2fZuBLFRLZgwnY2yJ+kjXEEz5eVnJGUWTRdUFqSzj
WVeTmArsYFltoOG9qTBwbyvnanesn+Nijdd4dofbzNPzJNyyVvrjSRXdXfe5wPZl771Vky3FjqlL
eyHJJr/0Up21t2Ya1vgw2YYlurbn6fcVeY6nC7ACFud526Gbz3Vab8kMQmDjrBqTwrZyJ3PN+t2Y
bfON9om1JV2ks7/h0WVVby1reYG6ip5oWInfcV/WH4g/Blp2M4uSHfNz7a97yC6A+w0O6DZkgDBK
pU5dEeVvli4qPr1PFIGiE1KnYru0L9pPoKH+BB1QJ7qv1icUIWLHXcj6LIrsOGa6vW49G6uklxl4
aZFyAmiUn+BG3SvTDTQkwXfNDBEWllKc5v1W2TCOTr5uigygkm5NC4RDnxDKsqEp3iewgpS4vLA+
4Ra8F0AvpOEzZ3mxS8J/4jhRGbYyd06mfFAOqsN61EIebkH6CeoYG77D6MHvdaVqtWD5hIAWwCBS
voCFsg7Jyvw7WOSiAwqGDUNCPMpqV1ezzrKF2sEvNrwpGj0y8wE8gKHqT0hqdkvgKe8TqlqydmkP
rlKIpBQ58I/mJ6xlV+tbtUFd2GS3Z84nArZ8omH63IGMDZ8o2TCmIGa0h4Kegcwh6S/SzviwJgvx
6fCJtUV8XddUD1jPaREtLKHipHAqN6DnHJg2ycplPy2zzZSK/e1OfoJ6A71Pt+Yn1Kd/wn498cCv
6WCbZJZtuGD6CRFGn3Chl0JO+uTNcW+un5DikrbuMV1zBtAp5tiH8RN+FJ9QJGSmc85sC0A5qZIN
VxOm40efECZhBuWTHXF+x4TUefjxlz45kAa1wZ+fUGj/CYtilEjuNOIUHkcCfACFKsaAIF3RSF/L
bNB9rVyam7giY4MEJiNBQzTaFu+4umzoc0Vf80fh43+HyZ+GSear/zxMXr2r4edBkt/+xyBpu78x
quG2ZhijVFbfYsD/4FZc0sO55jyPGgKT/7HJTP6VHq7/Rtq4Q6a4RwAb7aG88f5/lNQM9zdsVbpJ
SaRh/x47/g/iw38m335vDaWlFLQQjEp3v5pnE1q2tFhlcdjqMApNba0HinV+5dT7Wbzyx1E8kzh9
4UrBKf08sKpmMgGd4jhcFK+zzD00XvoCFHNOCJm3S/PxShP1xw/fAsPOEtfVj6FO2xD87yH592PS
K0njI3A0hNQX+r1yG5bypCOjLUI5oCOgu4ndITqjMuhlBsY9nyum0L8/Jl/Ln45JWzrftoBRM75a
TaY+j5eat+mu0dJHw0v6k6KLVx8Wrdj//ZH+6hNlQLVpJXUpZPjqvzdqK3Vit9d2y9xND3WFAlHE
egHFMhqEYkbGkdCnfr8gQjj++yP/6Rw5ngn351AmrVMR8uW7RJAnrFyabThm7oguS/bGbVlblr7L
I4qkfvGJ/un65N6hHFo3LGELkw6In68cdJsq7gyJiddxrKBJu3FfGlhT//6c/vIoHMnRcUo4tv5F
DNJv8TZFZqtwgLc6J4882QEWN+E/O4rF6keLHXeaBbTpGF+OIqpG0OAcqbDoUYvjVdb2pkGW5N8f
5ev3sx2FtRVSlMJaHjxfjtLw2O+qIu7Cod+q9Epjuq3pyDtpWiM6/P2hvn5sHMrhMIakItcRNkTv
z7oCYfUW0EoXLotHTGuMZnYqx1/Fdf3FUVzT8ky+YMu1vK+WUrXMxeASMYkanggtDd6UUL71V3HE
f3kUTzd1uG6xVYD8fC7IM+ucMNuOQjLYra7M6PAb3H/mfLfhsNH9GzwCPR7sBqXbPx+FSAnJVJYB
jLcehrSomUHqe62Vv3g8bLfFjw8/KmDo4NweDqYO2GV/4cz5EtSIz1UHi+2QrTE6HZmann+LpUv3
lEtR29XfXwpf1C2cmcdV4NBdpHPN6p5r/nxmSVkTiUE0RsjugOOjRbI5GBqSTVPPTnAYv8QSX/NK
J124JFZHJQTxLTRT/SqhCnWA+HLyjsXbdHs7gsHosC1fPuROOuvo0HIdTrEp8Xh0+Bl9bVyd6rgh
AKHJdxaB4gILGfVO+ylXXvkQNUXsXvfREC8HrZji9wUNanFiFu3cnbczyMATU7Xs0ftBy5wQ25CA
nIpS8XgfwApT2GNT3VAkhOkfeAZxdlnLVR0V2dRcdaTvjvtqatSZXm9GN9jlmfY0s8nvEDzI8iix
MRYdUowtaTAvqZvsxpIa4DDrB9vZ6aw9XdiSlWWgFpjo+YxUtoY4K1b5FBtth8I3sekMpDtD5jeT
RY/0aZfTA0av/EStoNOXY4BzaFIEwjbrcmHk9AVqp6bIe/cMnQJ1lnTBD2d1WrM+UUHLqtlZen2P
FYAMmVTvmtCrrAilAXXNpxn5+9kupwbyrvFKE83FoHfnlTWIhjiiJiclyy1LB1/KduPaeepQX4Wn
jJ1wMGg6sIqEwtC66EsQ5NlGJC+mwXnsHCWxmlB/7BJ6O+sSPiURLhG7nXUFRGXXgaM0eSp537lg
SkOe7XRUiPta61hGqpgqQwJ9W/YBkZqQK53UamtXGeY6h2Y3Ozd66bC0dfP2t+j57KoQBmjB2ae8
ZKfLtMIQ10Xd96xvJ4CPMhni0NLn+DkxOu8GJEI8awl511scN2qMWebFQHbipE/EWJrQR2lmTPN1
1zTTtw5c+2OVFe9nSIanoZXqJYX1jHZlOkUiiMBxOqDt2X6SEHWkhkceKQ6N7JyzLZCYRlnN1S5p
RWq+52MjkqOMqpl130P5F7QC2A7yEHI8T2KVwKf1js0lGdVc3IR3Jt1eLDULxGgCp2ixo1+o1lYP
XYUI6ECZLPKQSqWNTt5ihNaZtnqCa0zsZjvSPyPLb+YxzeFkk/Kg5Znz3Mdp88SCYT9OooGiuqIE
OXPra08nWfd88Ix6GMKeLMpDGqUTa0liejd8ZabcCWtCSJAzHE0+SbfeA0b1Zgrp+NucUUS0ZKeu
hqD7QCfBWu1zlQ82pJ7LTmzmFuW70dCxuU2x5VzKPJLCL6BQyQAiCGM9i5M4M85HRb5h9C13V3UZ
x0Qw893E9hu5EOzR/YynqFt7FlTXm2aNqpx2fNamwYK6aQznekEGvEFETkoozDhVt8lUExpGyWdz
WdcmmoOmN4DizSSussAwkvHOGTIbxsvNvLscbNQ6nsWQXySqlKRvs7O3+6LAcHEuCIX+pq0j6hCj
nw391NMSDHSask0RRlpP9uQAaSd2SZVY52ZZGu9OSs88+JITnUw21fNbAvqy7C1D9SgxPHjEQEN3
38XnbWYYGunW60DNbGQ42AtqN6JCxiRWz64qqgz6REs6GrQtcerkPLXCzoXWDEm8AfzNNHfBS6RT
7xYMdGZ+THKGYl141GShTiXBeJJYzng2jqpdTtCDkRZuTppio6dS9Y2QqZaAFUPp8txqmuS15oW2
kAbrJrO/WLP1PsixfBBKdvFBDab8tpCQ/ZzTKfuwGr34Vqxz6xyiuLEMlByljcw+iedbnD0GgeS0
ERzrK0bog7tkTBh6WuPFs4iRsPyFVuVvxSSW14lEiRs3Adfe0aHat4ANM6oc/H1WGkA6A5MIfBh3
uvBSvJsaiZNYrTCe+XzC+neMOm0bDnHJzVNwV0yEfVsokey0sz9Y0woYTkVO0lEkcTD6pRU77bE1
DuJoRPzD46JM2seic3AnOs4Edrw0sn6nnolwvbxwDR+btPHNou7xqVT57AUZc0bj55pZYLiLUzp7
M7lwNzoil8kxTnV54Fp2JKR4O7+s+tQZQWH2lAgQeTd2p4PQlxvyxNwPr2oxj2WSWSAoCAfQiLQv
mleLZ8Ab2n0NN5TU7GuzpfsRxnhTY8TeJi8aeROFgJjdEGIoTq482lor6iOdFbw9Bx33J7pAXoe+
07YGy9RLuTeGgeqLzMN5XNNRdhtxzccAGBTaHlIF8usPoh7K0wY90GUO224derH5xJekGIowSlT7
YSSpGHeWjOu90ztphNgWbfQVFId1LayGPORKL78T8whjqm3tsk5DvBbEs1IveG4VJOeQaXcbe/yE
86nHuk/8C5y52Yi3eEqd5bjQF73yswjThI/ZdbH2i2zIkq2ETt6pMfQ8L/N4lQqONcmuRnzWelBm
g3FNEVZCarbtae1euGY/QQpmzQ1oIflgpp5YmN+rufjwUO8sJG3XsoLT1pazbhCjszdZ/a5Nks/w
uEaekUCY2It1ZMukeXTTGVHgrAyIy5bO4QcKgEzoPaeGyEgWsXzITglrN1R0sZ7JqozMIw24OUZO
CAe0s5W+ZetQSdWeEqSj37hFwq29KNs5MWbNJrY/WapLo6c+1S+Xsrj2xECgdNkXwj5vC+FoPk0y
WQQZa4yniPSAzhGQRNQvUxzBs3bQz5VD1abf5lF3zzMHypbXu3eRIfbXMZqN9jvqoOkA/tm9k1YJ
U1ksRbYc4hpkdxyK1cEvTlzOueMlM1Z+UlfpKO0m7VnJcn0adGclAUYO3U0kUnkp25lW3nVWvFnc
pDhe1pH3VGUbuM/QEqlnOnr1YYdIo8f2EvXyERGZ+X2F0zoaCpxrQZOb5gOFAyTbryrVLpt6sTvf
SUXyLhnkLxkD9FcpcrP1S/7uhDhJLoddE0n91eikcUVoW/vOhCepcI2tHutsWyDGi5hkzLjpCDxw
3Wjd0eGL3KNdpbg2+ki700qjNI49c8s9Vc5aBLDj4+taulO7G8yJm6yD2zoGnKfmY3Z6xr/clcQn
916fMxlTQlLhmCRHw4zyG9bMdfXtrJG3MMo2idsUuiIdVDpUt2trUMQSdW61a5oRb7gnzHZCfOdl
x51K8CfD3kFMu3PG9epErntVODzhAqYsuwmp98rvMsPih8zhKF5L06CwZo4644oOmVULUL9GZEmo
aZU07mSIYEyxVPpunbruvm9L91zJApy21dqoCGXZUdIyrJFJjkCpR8ORxtyQhnxV5IPLMhpt2KPO
ROEzakXCONtUBD6MHq2/feImaGhzinV2Vk2UYyilNmDpGOyGspJNhYhZVkkCY2fN7YM56eYHlJtN
bxK8GrUlCKyZlyhyvcmGwRGV9a0nyu+yX2uPXP8pYxBbBsUNwKevvep600ofDW95PxDmDgVmYCae
W6PqdrptjldOGRtRaAE+jf5Y5fVebd3yWEzSIttXyZzUez1fY6jLNkekyvZEmv3kjfU5DWOziaHB
UN9blSC7tM22zBiXCeeiD9tZTd7uRJ0hDvDKNypCqBceGynf6jTGv9K2hkXzvMsYFdIC5ji+7Who
tSSBTMZeklOjIzfrKDgSMXmH+7xtnRvmuQFxR1ul9yM7QhvWbieOaTGPYKNIjK18qM7qu+pGdaZZ
OhVZRHYrCusgdN6R21SXY626J12o+Z5PrXynIaA1gziLMHJKJ2le1y5RN+iUaJ2JkoQ5OC0q77mu
ge78blGE4FaL8C7YgfAje3ZNJMGUZhjT6f+EODLlDMcUiV43djBK1f04LuWd7oC+UQncOg8RXrW3
OTJLe5N3kP40QjGgdOut4hhu1uaxSd5+hb5b68/NQemWL5PcuaW/LaEPQWsRlFhaWqzIYqLq2VBy
Qhc3zJSFSIV63e+MwnstoPVpYShGhDN1Nsz33F86LeVaNX8klLBYGD7X7sUWxUTZHzscj1gKn9J9
2xLoLJRT8qTM54WUCS1bXpphckd/WrPh29q66smhqg8h1Goub/Gs0/iRVK5xXhm5fgqev9xZWTNJ
n8p4sz7te/SLYTXG7ptLIdmJkOva8TYyh+fBWihrMKM4OqPwB7/KYok7smuny8S2BzswnKy9Sojq
RnAHUcBczTZ6lEikZB7ea6pexg43IKLH+TGhy0f4aUXbNh3rFSx7M3bi+8CVwDaSYjf1HWSdL2mc
a5daXYxvBBR5mt8PFQPtWGZ8YTDsVlj2KQU+Ffacu6UanLsx2+7MMtOSD5el9XY2hiI56RYUQIzi
k2R1IcMm3S19XZp0eJfEQaOuqa4ztLpR6FAijvgnniZM5xNB51UbVa+5u4wNzzUbdjezasifXF/U
grCppsctr6JqId7Eqb5bOQZBWDjlMjHZvT6jZIiZQ6xOLS+RU6OV1NzYexK03nS8OPGJhcoqt2b1
HNEz0Y6Nd7JMDkNERof5qe1WI4kQUeR+n4pIV35bGIqt3Sj0E6tRdLs6KN+eSMtPFmJGXan7vCUH
E2fQVhyvRoMLwW7IpSCEwjXum7WwrxGmLQXn0al8VyuhfWvQDb57rRgYBut8uNyaRpo9D+ryMmnV
8m1Fr3fviBo/vVnO6UekWtWExF/130Xfx+/DOOeURVVr1e/cWEsJECCB8mPhIyU+Z9ycr01k88pU
prydkKYngarqLdGRqvfAdZbx2bG95HGAP6bERcVg7V2FODjQ3d42eep4Ubq3B3RZuyjzxFmPpDUN
bMZtI9CWFkILvZw3nWCdb+bATWAt/SS1mBGIjAC4UD2+i5DwiHqhsapEzFnU0MrcuwOaUbOrZmen
lm68Be2Ekm8NjdfzNBsscaJtyEAZo87iRuZiwJTplvG0d0j7Xh8o+Ik7ElFLvQjiKYeBrAnpenfY
cK51J53fNa3JuqCw5indLBVrxzUf67gpKKlZ/TEl5DloR1tmgaXWjFAlfBMy61oEyvZgKL8z3cze
QYd7BHM05ViEtUiQZQ1sMPxYTl+UqBDbmKbS1OvEuY2E8l5m0VSJu95oI9u8d+JeX3fTQM7OkPrD
7Cbu3dpbqboGg0jEjiyBfou0V8Oj0676MTVcccybQ7Wvay5nY4faqIvP4C55Ibpl0VoBWUk9lv6J
bq05MWZUYosLwEnOqJxPZNbYaWjbPfkUFTwud6MzZ99tMysKXsA2hHK6ZpXnk6vNr9640aFeOuvn
Wr20D5pOebZvNkv9gLpW3mYd1TtBTy0XTYJzlD6Sp0F4EmlDy9mYqfnD9DTzrc8qXnTmUrADSXfu
qCnoWPVhTLMi30J1BshWY8oIFULx5gWlnU9XvUiues1AkduUiboiKcDO/XgYvORQuoZ8mgfNykMC
DwnXJfu/rAIsLFi7C7UkMuQx4PGepdG2Oo6dwm6fjGxw9TNvrXBa17JceAJ2cFjh4hh8U76pEHYQ
z0NqOM8Oaeopma2dM/FoKWBGBTth5GZnZVZFo9qt0M7u8agnoxp8WsrwxLtDMhP0QrlzYWLCiN2P
quCtF9Q0BvQsnol7MjWTp+5ICxnqi6wStbuje6YA29Q1jGsn0epaw51KpnkLSSBro9ytOTggjWO9
HK6rmQ6602Z2kv5MLeWo0h0hN253CWzU6aO/tD2AM64OKbIr1Ttrdy1wn0zPKBTs4iJupn6M9pMZ
CecgE9tDDT7w8YVDNCmATW5aGoXmiuAPjfuANAPl20W1ptdN17uYFsjC9VDyC4P1sl8IFdF2PVIJ
XpNEvOttSSfBOiJRwsePln830mTGUtNXqh7TIE7SmRNVXpyh+PcEW9vbPPCf+h7aSfGR6diBxN6V
ROSzRovZc3wr1xQeTJqSKnQ3hf2emLo6F+Nk8VhrUWKFxjCRJpOYxJgelqFmcJwJ9aASYhKgk1Yq
HZZvzqICrEnbdOn1YKzZEu55HGYISbVVLn1OVtWQjOQeNTxLDT763Crf6CxMHdDPpQIs7K26fIeG
p8FtR8eg7ZwaleMVp7rZZnxqNDRAIGUdH8T31OkMEVT6iDmEazud27PZjdvpzhpry0ZShKREXA2V
1OlaHc3CigIU3rEwfLwH2kClDenz6S3vrS5/wK6HRSFP7DXBvGW12T35hURMRKJ129NcWVZ6M2cz
XVqGPQtkaJK8kNO5XtaZfRJZMo1tSwQZsCO7oTYXvDqytsVuYJyjjq1te8M5ErWtieMcrsUMyEws
zacS2dENnE9N1tHcCa9ID7Glsnw+XoxuNtawH+05dg/pYPTaiHKehgjA41yoIQJUZmFyikDoXY+4
e5lsHrb+3DSFOpscVDMMx5rV2nkYcyd0a2g7JbT075zVf2UEP8gIzC008z/LCO7RDA4vy49Kgs8/
8W9Jqg7/5dgIJ01qDzai/g8lAZJUiefRo6Xc5I/oW3vOv5QEAimBC0LgoVa1cWP+oEnVhPyNPwNL
9K+/1P4nqtQvtCPqBk/CxWx2zY0D+hpwjy5slHICyF/LSv/WFVa3H/Bg3DG5kUPwwyfzF9T+F/L7
92OhtRWcMePM18ZNZO70Ure5COmd7KCd7fRqNB13D4A2HAZojNs8qwlaU8n6j7zK9u9H5phYWz10
BZ+Nzj84qd1ZoJM3EXvncVuj3Uar3pDn//en95cfpeD8XNfRodm/cN6lHHqR1xwktdxb0lt83mLn
+a8yMb4ydr+fyw+H+cLeGiNBQugwBFjDmF4MFRlSU6u0u0Zq+CaaqBsO9Qw5AqxDhptV5I8U3Fwn
8xD/Ik7gM6LmB7byj59EShKKpIRK/sIdTowTiTvxfU4BWrhdF9TnWpAeeCccDH4FvZv27AK+CoqA
ufiaPsegfGXjPsH7cfyrLNIvTPCffprt///wHfPsTW1690Q4TnG9Qyd4pm0tiP/sO2blkjZKAI8v
mMxWd1Ov/HAQKZdpiuiNDTFYWHuw4OICcQNJCDSc/jNxg3RsxCiwofCzSBxwZX85lOji0ux54sMB
oFfOebEkfe/s/v6Efq+v+/Fb5DiOg6yBaxbFBrflz8fRB+IxsbDxZlFQSr7UlmSlx3FYOhb5JKoO
chyS5NCkQr4Kc/JWilAj0UAsQf4D9bKhjMcITkA0rGli32G+jmiHi8htu87HFsMXMKwuL6nuzmNE
yQ1SdGg7RNlsx4YVLKbpdKeqSGfkvmhSoWcqEievMVxtoRLLohdgAgC0dM0VpnteLnwyx1neWEFO
UsaFmzjXWLbO0JqjOKcQGwiHtgJnUz7Pxn6qnFHuJhcjmjP1NZbSsZXubsZhWxyl26+HJk877yhR
c5PdEubfwBxMbQ+01ra1t9OaynvAehZFl4NgmT1AmlkUE6CP1aD68LN8L1njWTynxviGfw6XclIA
X4RESpJLq5WN9uAarl3vEq+bdyquuuzQS5kCb5du3O1XsvPMQC+VPKythxqW1RRIM45sALtpyajB
SSIBdE75EgBW2h/PZVEOR/GqaecguAxjOTVIb7KeG+OS5LOhDajd7k1/HqMaPqww0iG0Bl07pxrW
bQ+kmlDXNNmF++bp2Uw+mOPN7mlME6C385wF45QmXHQI+dwXLwLp0BCqclyXfZXO6DtzarRXth2s
BuXUVRopp7FxZSoTbsC2F/eqJR/tqp+Ecw0nYr9a3CN1UCC6vqGrheFkombV8tMciXiAz3Mdd0Jb
uo9kZrrZMXCxV6gZRwNNy8l0lxNqADFlTyukV+K47LZGqwx/bMziO+9PQKjJGNtvqaz6MujYuO7K
WHNpI0dr8V2L4vQCGYMW+dywMK4JlaxO2DhxDM2Gb/6b9Cq6O5mHSQpFR9J85FC1522URt9jEOWr
pFzX1ieOIFYB8uzxclqa6nEpdB6wcRPHl9imwBAdyJ3rzrPx04uqwyvlpNp4O499+4YlMm2Ol2ia
QeVaTdFfbGvJ49rOUbYrdaQOvktLbuJLQxUXPRB3Dujp9lR0jWkRjIRRXpv0GMPziGW6ELGYYXhG
LJfKpB9uF7Oh3mNf9I4BZjEvmLSwx5jvdIv3gk7HWLqUCMS1dNSvl6QcCI3LVBMFaUw7EMCYhus6
50K/pBo2JXIONBrVeKFaX+IJg5DPDfEGzzDqpzV15+eadNdn2BsSQLjM3EuKcUBYAL4mlPBOoT/b
HrVu5EGmToOBq5E3XjRyX0aQbB811MdLvy5IWjw0xLrPp59dVlGz3HNJFW9JjB96h8Zkmv1mWlDC
Olqb3WB342PKZGTcdDxDDJ9ahaYKWsxvdrDWnX0eWaVkJrZF/7SMbnne9Etv7VKumJuymhssKLkq
3yuRuEQEZyLnuoXYxFK+0ARDRF5r2keyzcpTy0ADEoD+FxZ1TdzcvlU3bb4zTMIdiEJ2VqzvaupK
nNPDUEDEFG2CdXLJh8AEnXwm7ADuJjGs8YoWTzmTC+O277quoTdHMJfG4JTGfMZSXlhnac5W6RfJ
lC57J3XWfI9L1pPhRDSVHrZ2ZKHLGNGx+NgvrPmafjHCB9OhXgAXaQaJaHfoLPck6hqliABoFfm2
mwzjIFcctWcGzt4Hby0HjNiEM9wmHbAUsa1CT4IoHQW9bIawijCpM7Webxr8qxUdnYn32SgE8d7d
JR1xWRNaBkZm+kgjxbzYdBbKfGJJsyOdnjD8lqqYxZGsnabFnNDjko5t2XQB9lzQvNlLvFvLwRVE
mU3Pb6/0SrcPtpoIA8KGqWG4L415pPQwhpMCT4+mAG4Ofwt6oKQPZ3eg55ogM95AndOQ5AuPRr5H
P5C0tndzWNwwT/WhpT/exUaY47FfuqSYbmzVpNi/I8sUpwgLkmlnU2Hc8SJICveokgNDmlhn62o2
J4UhwpmFFSZ6Xk7BWqVtuzNqfvh9adWmdmoMpqWAV2visAm91M4zQzX3DJixDN1kHC9wm2l2SGdL
4YYIIxHGUITs6agHNwlcbqReEgARExxq60SznVk5LV0hzskCqzHt8EXY1JnZ39kQF9OOF6d4tGZc
30cUVM8erpKID4xskHbeb6v6HIxJE00+95dVAwEYsBbIjqKRnIZUaOFQa0L3rQECxTe8PjvnsQpR
7KrGPpaLiTkEZ8mt4TTEOXtjZN0WWQ6zpiKzYmjEN7OjSsmzkfsQR8ZfYRYqO3PdcfpoutwpdqrM
gPJp465Yrkm46w9Oim7gpEBHK3fbY6cBWEdSgbzVMR8TzpNYatN+6vuqWc60ROtqnmQEuG6qenHW
CgqyfZk6fb5XUS6fP+ed/66sP62szHD/eWV9eK/e1+G9ePl5aeXP/Gtp9X5zdXtTPbIZsqptuu8/
llZH/CakQ5oPSshPWSf/64+l1bB+YwWghJ2NkutabFVgXT30yf/+j/4b1QI2f8bDF4xYnaydf7Kz
bhr7H2SSlmVbrNM4KU3TwtXJVv1lZCWqowQqjXYPl4gI/Lfn1L9K/cvYv0j8i6v3w/3Jx9Pbye0P
H9JfbK9yU+D+e1D+81G/zP4rzz2rpEdj99z6D9e1f4fyy3/iP17fz2J/3v77/RB+e3y5OH24OHu5
/7i9P327nvxf/Ry/+DG+7H96ac7amnPydf1g6K8quf778/R+FqH++Ty/LAQm1L1pbedZ+08P16Vf
+88PTw+nr+/EJPhP/PNc+qt/93p5c3z5fHcc+8c3/tXxzc3x2cXNzVlwEZ4dbo4PNzcn27+FJyfh
6fPt/3F2XsuR41i7fSJGkATtuSSZRilvSu6GIZVK9N7z6f/FmnNRohTKUMdETHfPdDcSILCxsc36
Ls7cw+3Bfbq9cG9vTy+v3cP76e3F4do7PX0/8vv15WH0zXdaV1JbhlyYUsfvP38+f7w+7M+fL59P
Hx93u7vT88fA2ZzdnG12h7PNzc3lzeX2cvmJh+vb69PbzcXhyBvu7+Ppu9+yKuilLDMpG/F3LV+X
bcNavr7e/bkKnDviECzjzZ+7iLWMnIg/pXPQudn9ufvD8t6Ny25+4O98KJ2rp9B5f3m6eH97erkO
ncPLNbvr6eqd3XV9+37//oYfyn/ur9/vqZpwHq/Pzp5e3k7fb0Pn+u3I+v7Vk/huTuuHadIS6NKZ
k7c99/bn3vLHreNsTrbbneu4zsblL5y9tz/2VF0W67uBBf//P49vOozHNPIB2jNDtuH12/vp62XG
fF9v/gTOzQVrlTtnT4f7l6uXiyNfcjlV342N3ft37HbQAnKgTFoy9pXxEMnPQXJF/gZOTucU8v33
Z/BvQGo9HDFDw9SFpghrTRI1LGrmFDq+PTj2XmeRsMjo9TvrGrGnYMXptffKzDawBp7n8SWSBPnq
G61/0DSOpnIyV69T8msY74LuDhbPxZEf95X5/V9UknCaDJXm41qgG5BTIBAuBuLuFRqjcxM5r69X
L2dXL09XF2+3snP/duxUL0bn04L8jYT+b8zVppspQ7Noo/O9RiYHrj/YEeh06WScbi3Krdqp2BXp
kY3+aZoERngf2gpdXtxq63r0SVKXmGQFm6YixQkrgio7KxsCMuf9/Pv7NV2PZVIqpwHvFlyTAP3W
UMW6H9q6aAPLQ92gP2+GSbz02qDe1HGUHSn5/3IoQ0Ejj7t9iTF//HoEKCPZpgnIS6t2vtXnoI3d
iSgIKZw5+/X9tJZT8e9XW6alE1UmzE3UlTjWx7HMgso4jQI1T2sL/dJudH+DdFN6ZEN+NYrBUQEH
JfAt5JVdCGgHn0HMmzC3fGkndWa5EUA7j5ifv30+68kYFt4PwXqaFMRqMk3XktaFWOrVVKc+hIS5
H4Y5DRA2pYzltPDb2KsSS/cIstu/27hsHyrJso4IFX45V1gVFu1cBv1jq7maXUinQDGZHhwHg3hS
D3OECmn3h9/NIugIAZIInmwQql+5Oo0eourmd+SwmjraUZxNCQI93D/qQyIrQthYtul4IihJh+E6
womYaz+EhkkKvZIBndFgDJ3LDo58t0/7nVEUlaNM+H/p3ln5SwYAoFgnleblg2IfwkqxXQL1vNbJ
jDnfL5u6dj2WGf071ups2YByMwJ9o0ebBcINyQ1qVNQyt/uu809is4Hjlj0UFqnq3nSDudyzyzZS
ZWyVsdsrxrA303Gjj/OLMDSPWPQ2Fj3MHKH8GuOfmoHlpwrZoDOL29peWzdZ8QWtL/xUkcfFtrXE
o7BCktJxfezgfNqyy0gan1osWS6eDx+NAK/xLBUF5ARfZMY5sTyZUjdhHtmya691WXo2Ky8C5kJu
afkV/zgHhQ/Gc6yItERWb26MOBq26dCrFwYVqpT+hPrJD781mSQeObQxoTlk6qq2OolRK9GTptST
p5zVV/pld5+f14/2m3YxUjX5gObV/XQ1X4Qv83t0ZR/8DeSgIz7JJy9h/RNWcx5GZIDTgZ9Q3Itb
+YYui4vi3dgFB3E9AJ64sjpH+iVfxZNTnTR7cUmx2hHTu1719S9Y2cQ+FFrYLWiQoIohpqCiF2hb
VR8ORWVuv1/w9Tayl8ShYdIgBuQHfs7qbEmxXspt0w6e0lPsp9AwckskXX48MsoXw2i6zCEV7FTs
/GpNg1L4MNLAnGlhdmJV5eBNvfJo0exC3HjpvaHgKjmE5S9qNHYjSYLO/mVmlUsQBriUNTumdarb
1eM8bDsdgll4mtbDPtMaL5POVSKVigx+ikI+Eb/Y4USI6rUdnhTlaRG19MsTZZp2s/ym8gFl6cGE
KQIJfGMOKAJFb0VbEllNt3qdqEds1xfzJgds0HRAkpQQ+spMFrFmp7PPdLNitl/HJNCeiyzdHFnd
lT/AN8Sj0gSRNlM1NX01SKwYXauqE5DcKZO3fd1fmyhAHP7LILgeFgZnCTd8tAQjUgAUiTSDp9Ov
69jQkpyUmu7/MBXWa+n2Z7fwJx9HQYBS9001HjxyIeKMFsuJVFVnHbEyi2381+dYFkwhwkErhSqE
Kpbz949VE2jAK2HVD96YJIvUUmrf2qTFzsdqJs0bRMJNplE94mMsX+HToATzWT+ZM2CuDrUfZEWa
QUL2+sYqDiZNHBXsD8r1U0mSSV/Q4abMYeKlfqf8fBdaionPTWUEHvHfC/af+eoik/IsyVlVXSRe
C17Ho7ZF3f98h2BLKHxgkssTZrWqcNvluZZ6L8kCcxvraXdQuHWP6Cwoa+O4fDxtiYfR2a1r1rre
QUppYC2abPDoVxUkOUhYVgjTXfXDZB0Sf1GDTMZs26Cixt8ilE0zFM0T+rl7rUe0hFyz6cRpdlcO
5oa83REdmL/u1fozG4aBd45/Dqp7tbcCtRuTjtvSU0g1q67f1vmrPirlZR1RIUE5tX9joMi3n3mg
8rJWgua6GTO9pvgspQtGmtX89/ffZdlYq18Em01fmn8pjTHWHIZao3TZUqDPmANaAdkkKE8TKASk
3XDs+H41FHRRntck2IlxroxEqNhDRxS+8zrKAiG+AvakABr5KKo6/aY/YiyWu+njxLBDpgIJnf2A
374yFnppBfRX9Z3XR5ZCATm9EYBrkn1vkMDyyzw6m4W8D0f1hrzGeMQz+jRVRZYtE0C7wR+WY/Vx
t7e1X1udHIM7J00dQGtNlyS42afIqCIVqRyZ66ddv9QqAF+S4Z+gOLa+QGUlpUqfhJoHKugyldrH
UpDH883pmaSxfMRefDJVAPBJtlM8xX8Loa98S4mS1LG2zISqaLPdyJPUn+fd3J0YbdPfNGbUc50N
6Q5yu7X9fq9+ssx/R178H5aXg74aOZXsrq8bO/GMiRSnKpVndVcGLs1oz7Vd7vMiD458x083NCPi
sJuKCk+fTbTyTCLRjATWDcxiRUN2icChQxPNMTXq1eczltf6UifFEQRho61LpTIyRRShzmStlFgX
Z5kVpc2NkVH5uGhD2tauCMekPHLjrLYog4I7Y8csY5KTX/t2uQ4KymprpDzKsvkdpZSLkugju97p
oXj5/sOtlnEZS6e4jmAENxvcx5Uf2fMI8cHCZ17bRsq1H5f+XTQDpvv5KMqSKVFhvQAPWXk6/kzm
uWwGatNrgT6ZEsYvNVzZn64b+wEaBd4FtTvYzNXRpu41MIqZddPLLrO2mWjyB1WeynTbEaQ44uuv
nxuEPKg5tLk22WUyU1ptwGlWu7TqqZiOkH2wTsxSG40tzft25KJImWrX8hTpVG6oAT+Yjm8zeJpL
4IpOpXdTvEGnp4D8F5lm+JwhSfMqBUke/7FySIngHPNhE+ZRixqjFqmoq4y+ZTSn6Pc26K7FiX0k
uvdpGzAZi+QR34hUkrJ2cqrBjih8YjJijm0Yz3SfktT1j3gan04TrB2uMs6lTBum+slLnOyqhwSJ
1q1NcQGQ6HbMvYEHjOVStys9K9w++s/8Xz6TAujU5qlEazQ2Y7UpWsmi81HPM4+AXLUZYgrEdRpZ
j2xwRXy80/4OYyhMDTwUr/u1TlKiDB2ouCDzqnG24EaEwQVqA4kr99V8UAarvK0QkF2K0oNt040h
bZnN6ChKNe7Mqgn2dOMqDz88dMzc0HH6NfAkiyH5eNNlVqtFWQxY06bkfx/B0NjSjyyOzPzzzmEU
vEZ4MMulqi4L84+PSgNClGUVo8S1Ht2i9xNeDTHUyp/PBfOxBDM0ig61lZmSGgugJF2cXhmp8ylt
6d1OjZT8P+wVPAIV+AunAG/141ySsNCltLRTvOw+3lrjoHoUrkz/ZS7MhEATA1HM+HGUWeppUVJE
yplW0vcCxNWmCZAZODLM6kr+uyMt1oovQ/yH5+XHYbg3UYRdhqHJW7qmkx4ZzmimfKMN2x1xueTE
jJJjb4lPVxd7jmuLcAHuHVNbreActRBOuTM9mo6hpyejvNcSNAeor8rufrolMCD4kPg7SxnqOsSV
UH+BbM8YekRTeRgpeZWfxXOalN7343yeEnvB4EjjXANFXkdMh2bSqEgjEJsHifFYDjwCUOttItXY
2Hqrij/fD/f5s6kE78EWCIKRgjv542ejn89ouK4ZrujNQ42VoPl/mOzcKXN6fpCLTvYyn3b302EX
a6EpSyZkYfktpvufYxxPeUzNYSpRhpNXw8ZQQNzuUE0vLtuuhq6hYLNiL8iy+kjkdfUYYJsuW4bd
CFGPSNPf/PU/A4MT6CGahBKWcvBPw8LMTrgq4x3tJBOwH9q2pTSRLqjJgpKT5cOReX++kojwyAvE
ihAJ4Gv147wp66jHNJWQDKdQtgcePIcLPFqJ6W7KBAHhUrV65ciWWr7hPw+gv3PmtUXto07VtL1W
oIM4BxLW8H3X1y1pQwcO5ZQxetDff9LPG5epMZaqCIIlbKmPU7NjKBFE6nx3rPt5OIMmTnwOEo4E
lDlmYx25CD4Nh9elgu4hh7HYtb+8738+ZNCNmk7qSXJpaZZ3XRbfp0LW9nA7oiOW7dPysU8EJo2A
JOk0RV59M6npurpGTsWV2xBMOI3MDiyP4cjyfTqIyyhUy7IxcV253D4uXxAUFZgVoCRAnPMbFQjU
Mxms/kmJNG1BkNDlTW2PcffDj8ao3HB/n6aciPUqko+0KfqFnZv4Y37IqUl2ml5Jroe6DrbfD7V6
LQIWo9VG5u5WeLVRwL8s8z8fzIj4n2YKFN1QNet7OPFjf20gPBNNTpwIOTjnRWtquzZug4w+r37O
xyMO+xcfkvcqnDOLR7JNlPnjL5DbiX9r1+suMLvmsbFq+xTeBIrJ30/02DDLl/5noglFnWBlah3h
jXy4GXqtpOA0bbIjpuTTAVjKr/CEuCfIuwDc/zhMOzdjEYcU6Y88Gd5FptN+G072zaiBIft+Rp+s
FkMRNFb0ZV8SEl0d7aDTQI9JdN4mdu2jwS2n4rktRHvtA64zHMnGfH0/4leTWwJ35AD46Ka6clrS
RqtJ9YEREgNekVSKfISIkLX3RWVpP32TMjtsCQpQy6NbXRe0TVIXZ4WV6W4Yd+WhS6TiXNWiY0/7
r2aE6SUEr+Dz4UN8/Fy0sOaZRMgXxJ2cVBtJk1ChCQjAyxQAB+axWO7nT8Y+VyxqJxRNJ2Sx2h2V
Zlq+lVeam0LoREuv2w5WQGUvxeBipBn1+8/12XgxGmxGpBoIJWC+Pk5OyyAHzUGpueTltK3di+nX
kJbVjUYg4cRABupBlLZ18/2gn1eUQfXlhW/pOGbrEGrGu77PJ5hPci+SBkWAuYHsvugdbfRZKv6/
Bsjv8f8Ff4qr/92X/7JxvxoOyikPSdYVY7YKI44AM5AjVDU37oz+FCBVs6CNlEszQ0v15zPjrU8g
nq1CdGu1nEECkiKdWvaKVMmT1+sVELBK0stthVjY/vvBPpsrru1/BlvZZSUqocMhCAtBoB+2pZoP
tDRXP7dWWCH6CXm2sfnZkx93CB7IpCJnowEaN2mdjdvavAnoDQAfYuntf1g/2rQRG8ENWWo1Pg4G
5Z3SjI71C4HybbU2lenj0qQzlWaXI1b4i3MGaJfMHQRAwq7rfNfsT02MkIMGfqRrrsNZWLTOJ/Kh
i9LJQ18t+/EdtoTqQK7CEzZJTa3WsbP7WkRFo7moAYMbyeRgb5tZ4f14T3CShc2Z1qhEWd8t9B90
Kr0wmjvMiuKfjSAtsl0kI/F95Gb5YvOxaPQvMsZyv6++VKPYZTFQ8+5GkUYXSpyqJ1kXxz8NNy00
ZHJqFLyQeSKI9nE/jGGrFrbJdDKzGJ2kycOdMszTkV331VzwK3jQL3ktfLGPo8h110D5jzSXvoum
Px1Na45O6iiRjozzhbHls7DpsLVLpdDKtNeiCIJ2jjU377oDlAVlq/eAS/Kl1KsB4O1kSnVkPyy7
6sMLggVcIi421UIa+31l++w4rHRa4RBzHIdkI+U+uTFNuoty6Vi9ylcjYc6xFDZ5OS6Tj4tI70Q8
RoTi3YB2m2w72gCivLbTGhqlGit6+vk+/3e01cagHHCOhxFJO12yCnJeSXQz2fQE/odRiLwsXhpN
X2spablG87Gb0NRW0ljdjuSsT9Mqbo7cwV9sv2U/wNpjU9D0vlo5hX7NFJqncE0Yc/ALBu1AXkw5
cmC/sHeMQgUISh2qRt/qx+8jpKBqlZ5R0AyfTjSlRHgHkcR7XxT6edj0+ZE+5y9nxbuV2DepCR4P
H8fLjcSgR2mZlTSZl7EVhHT0jNnP70B2N00S9JZx3a67xzuoNiGF6+yD0VRPeohrjp9byZFT9NVc
KCeG87xEHz5lreIxjidwb8K1B6U5byRJPamNKDyyYl+cIE1YpHRYLFyydQV+WNemTyJXuKkyx78C
9Ca7XT1FafgrRR9HOrLrvtoP/462+j7Y07mBLIwoZBuYb9yP5aYzgslJqoZSLLrX+iOLuFi3lSla
aliImhJohj2+LPI/rysVZFJRVBzZ0kokL84s4yzPsgCO0FBs7AT5u02VjUXv1fHQqj83vTTbk09g
65N6XFunZGgkq4qZrVkPpr+d9QBJTzEUqCXq9BsCDKd53XYks7SKIwv91eahPogGNgFtH4Hxj/Nm
Q4VtXKsCgSCIZiOEvxkIT/TD+h1e6VyTwC0o/xBUA+grK1IEfa2h9yoollBAo+ZUKDQWrLQfW8QP
o6w+okXHWoImE9W7Q9EdCOT4+8gCn/f9KF+dBJxN6oMoJKcCZLVktEXXEiUtsGokOqJdqLimRsFu
Jf9ZGGfdkdG+uJY1ynVlDU8Dp31d1xJBttWBaC82RNiuwdOcO7kf7PNgKGOvNuzLfpCDI2lBkkuL
xf1wIDD2pLdM2r8IZ9rrXHjLu0edkUKmjKJq70rFr4Z9K6L2jJJygYJVqUPdyNVGehJ5kZ7LRjZQ
bzKVFizpOTa3iY3nAHmtjW6CGO4u/G+aY7sG4pDb1bqF9KsIstsEyrWAuVnQu9kaNeIcBErb0qWf
P7yFTlroQITa4tQq6Vx2AyuQ4WEYhk4aWRrVX2qlN08ZRIXIVQKwnG7XFuo2MGff2Iatpv3W+IfP
k1ID4pwIc8Hhg1yGCRSUwGGTzmz7bQhA7S7re+WkDpc63wKN3YMM3/uPLdnKSZ4Jv90llR+f6RGC
pDv+2g7csNHjSwqqF35WNaT7GmXJYNNWKMgWGilVp+soWHAQ3CzO6OFFvDaMKsncTrWp0ksbx8FT
5cvcc3qA4LLTyLE4nQy08g7AKCzysRD86VtFcPUhCXvCI0bsd3ekXJKnDth8CkiVqionkBTlpivK
eKKthEiGQ6gxgo9vNTSsq0YxbZV5bN4CRUK4FXWp5M62UjGd5IChH2ppzq/N2dYSJ4sk7a4XBSSy
Jm2j064EcOfGvQmvv6LRf58Gi2QRWHUkRWHAjpAeykq6QsIlBntPHNFtw8LqaG1uLApS4kWpXbJQ
noWVICFg3hhZtTPbwIfRmYphdgbEVyP6vcthL6klGGsr1MSAVGwYPU2KET4JqZJQR21GVT+REguT
31Hz+6eh/+CMaDOLNjV1cS7r1Vg7vjwHZ1IwtNlGxKb1EkPdU8Hm8sJw24Vf46aoWydOq6Xtq4k+
GgC3KNEeAG/BM54a/Tz1W+O5oprTPC36MhxQVjarq0TtUGrMbLB8DlSM5ibwJQQFVM2v0BiH2oI8
n2H6ikMv+Rx7UP8ya9M3pTjRoznExyRGTf0osE/dDRIGc0ViiZOGBufXRB3TK3voi7cuTO0H2C7x
6M6UGZwGZZ09K6XWPFA9Jv2KkET7TdQPPilEWisGEjgAyjbNHrBdpBFjMqJemzageIHbyqITo5uH
PUBW1AoN0GpCubPaqddp27fbq6aPStMldmUZ2woJAJIyoZGeCjbQewg2xPfGQGoQEBv8gq+ViOC2
5wV010/29ChZcgcetummDurwOIB50yyAt6FZqRv0gfVsS34miLcFMSRA1H04P6bcuMN2mqVmh3sn
Lb1OiZkThOvAdg6aNt9naV+dBuRroo0kSu1tMnuUlU1lNJO9YffVphYjwK+aIApKWrY/AaINajqn
Q3vuDjIJ2wfytbO+zXshnVcAR56lPB7bE15O+akMgRI4JgyB68iyUm3b+G1wkswVnHLK3xbELdyH
ZCtR0d6fDCpP++3czOl5Y/b6H2Q8xxsUOGcDLm9fw75hCQCpZG0te6o6p3dShWalBHTpUh1Q23MC
KHPBIjbZGm6bRtbzrIzVRRZzHgnZZoG9oU6v0LcZFOpDL8bRdMtGmuxNhOq05QlzNAEvoGFYOzDB
89hTSNfRcENAgLXTe/2VsNhQwwGcx3suIcPcdc3Uw9lXgKtuFUnVIbpAtcy3o5XEVyoqyTKwRF2/
65QeDfNSTCHKF23dXTRzBgm7B1qWuKVqBpqbQCtPHI1Dr7gD9HuYE1mlyGgAt/WpKYfBW9SC7nNM
9B6fuqZprmZRBtdFnkvPKqmu99mIK6wGWjHkuJUs9dg4CcjBFF6oG2l+/ieKcLXQmpvT8LKS6cii
6mmabuNF7pTuuzj4XQ5R9l6ytdCmxm3q98q00GVG+HvMu+3v1bZDbUGH/oES3hjfaVVjvBBJq6Kt
QHXugopX5d0fs/wSULo+bqxpKl6GikPtdEkjXu0MQP6+I68DAH5I0ucwrRB6R1nO3AUjiS0vEqgY
Htoo6n4LX4vRPJ6l8ZX6/FHe2qz3uR7De2XpMnatMZfVFlk+Rd74I1oOjhJIUHItyR6SnZpF/fXS
yHRNbaD0MsnzcLFkfZ6Hwu+5IyCG3ufALTrK+aKOehqwdWI7RiMVCKE+UosD9IGKtzQJtYPIs+43
wYb2bhg7NttCU72V0U/5HYaCGwGBFGQ17VSpXgKjnzCNsc9NoiuZytWcp4B0rCbM3V7uIP2TpfHv
AWQuSuWAEbiHd22bZNdCbtEnhEYhwF2PaRm7CYKQV7XWtG89yvMn46KHDoLXB7qd8+HYb4tkelmD
OeBiM17tEMIM5luBHd2js17+lVwX3ES5awY4m9JYG8/2X3n2ICnhW6AzXuLxCql/VhLE0F0kvtF1
7zWY31TdpmfJX+H30Bwg8EzFULM6QF4tgn9J8iv5KxlvtxLkbJ+GL6DeFZYPdofW3ad/xeZLn1/q
6H9F6CFIjnzSv+L0cGYrHQ5nmc/eRLBH3aJoCqXcggnSO3OiIDdvR70abjWjhCCBfdfvfWvWp70B
/eMWPR/b2gRSWMCFpqtkpqMUrrLjD34ggFYjyQh5h1nUVlgUu2rKzAY+wmgXGF3Nemga32IbBKFd
g89F78HR6NSKnSnq0bLV8EfgqVR292tMZvOtoTqx9qSAxxjL0tgjyr2D9RupTvWhAipxqvVT/Ezu
t76UkDz7PQ5F+VsKFUA3ZP6gW9Ny6Ss77v34vMolv3OBjySSA/8zvPC1CBdIVTu4JX6Cys1WjYwY
CjlaPXcJdYKy19dSCTFZGRK4v1ohvXZtqr6WLaojXpPURCDkarQwOqn2INPbhqxji+zjzkjQOnD1
Bu1j9DiSkdCLj19pITrHkWe2Q99Gv1U70UzHHqtE2iZ9URRPNoHQyOMsUMAYU2dbIqJjkM070Qtf
Uq+SICUXjCxJHZ9mobKIghsFG0SbLN84LaSyuKdadU68hCBQvWla2OXUulM/dmb6ReTvRwQikWed
isJyqN6B8jkruXiIe13utpI2F4FXzyh8XA2WGDWXvrd0qBwSfHay66lz0LxxoPkDDw1TapJ3aVL9
QLq+YeJpLMenXRNEUGYBUMWIskUS7I0bC8iytNGGNjcfxyoL7sxkrAeXIoU6CbyirI3ghEiqNN9b
Ul0Zly2VbfNJmVdzejDzlP6nJOrwMNyIuEB6KqHHAxekKxCrHFFcTq5DEfaHIJam1guELMkHZDIC
9aBnetK+aSGOZu8AkYHAlfE4SGGKZB2iqIgyTLsBkS86XyhFs/2NBNE18MK+7KODltAw/RTMc+mP
e8qZKtQzUMyc7ANl51lzVito57iYFK27TfFxutOxDycNnip3pexEFJnXG/7dIt5ORTDYv+Yspcli
0HvL3qOXJ0gj4fb47kAlXHxboDKf/bIGNeGrEjRKggezs0b4MGZkyY9xDl1M5qx0acQFqvNs4O/U
rZNGq/rKyZFTkHkWUCnvJGWGcIzgLlVcQ4X/6eCoZTLxBBK328jkytyBph+SO6Xiw511cxYaB8g2
db+Li9YHA19FZv9LQaxpvoICayjoWwOUphFloEM0Mp0gN8P+j+X7aFvEUTnk20pImUyLIrIv96ba
ROlltQhMbcw66PTZM0rdlw8EjIW97bugiZ7bkkpMZJcHni6KawIfDF0kVur7YgC8uwk6ymDvEL2W
OqwHGWCoO7423ka9XWoVmre9hEUIiuKx6eAX4ymESrIV/lzj7Rn68igDZc8ylGPAwHy+6KQsO1jB
jm36FSxUPIzmopTznvNDo3FabfsCRNhp6xNnfycGQQgQvq5QXxC0qa3zwsja/qa0Ul3s2hpxVzzH
purv6ek1FxdgyNLpYVLaHqEn0+z8+jKbcwpjUN5AId1F3K/m2WdHRfsmJ1aCu9ZSdErUXg8vipiO
FReUanoCCLefT9RY0lXuLaXJJi+UqjzdRiFaM2d2E0YEvobY7K8UeUR6vTW07snsaaq9FDXlKY6o
a7l7g8Co5xtL7/uHMVYx05Y5aJWnWTU47SCd7RtKsZR8I6YIeSvCFVq4gds85LuuChU1gGBk8qqw
Nb2Wt/NYj/CPlQg23oZYYlXi1lVzb777han4F2OD3tW2n2bxC6xvBBwJz37adm0SBTeZmpnCa9HC
kk4p/aDZV86EnDm2pMUj7Thxr961fMR8CzIrQ3XJj3OkMuxUM/ZmFQwCmk/bmgVsuZEm+alBAQGV
n6bNzpMYXblznra4E3o05OPeGM2uPucq99PLMQGrd8cHydSHOlD7gDy7n1i/S9lSo61Nt0R0EnTJ
wr8Sg5C27VCX774+No+KOc9oWkl1Z56gphJkjhyoerzvgyG4se2wyZxAo0LOrWQxpHDnqqRwozKA
p9BRfHGg7lGgVpB1vKTIaknKFYTyCdy8OvJsLdFlweLkg294nYGDtED/O3vb1jSvpG3BiR1jYFGV
W4xT/zpOSW5fATBr/NcIcx0eYl6V1ikIPCsBpk1A4zSK5Sk/C0Wj6hc9v3i+kDQVOe4MsBYvTzut
UcfGnwUvpoV0Ke1LeWTfN0OpGeDh0BKuGXMUJn7dHGT36BlL5fMcV+OfaBx0Pd/nPuPcgCKffJeG
DyXboEciH0yrnjFY+D/W9KsLRQE1PpBFEuyj1kbvw5DT7J5od2Fuxk72r7Qy550edbm/6cqYzmFW
Kn4POEr2Bqy9JbYhpDNUckLkJjymbp2icW61p3Yt83RPha0dfKLANho+endm6DU0qxaZrnxT6YDX
HAqh1fd2UGgsILjAjdCwkL915BB4hDXmeBWb9HJwalJUwQojQXIsaYog3PLvo89DlQL9kedtMe/m
bkx/IdsYzpsMzFrmglNsAEzqrXY2xUEhNkVfqM2uWfrtoUYiybZrJA4NJdmmGm7qPjHf5zre9WCq
yh2CI/1Z0SlW6pR22D1zKWcDtIsBGvJEFAWN+yROTs08AtrdceEOm0gtq41S9fKraKJc3Rfxcr5r
uVqkV2LTjrbU/01e5A/mHeUXRBBoFfdv2jAlVhfqg1q7cTX1v41BMd5GM8hTFBzG+aZss4n4mqxU
52YtTHbqrOoPbR13Ok9l2k+qMVNmt0XO6wWKIMJ5VdSP1o73ZF5e1JJcAudbcpkIMaXR9GaaDf1d
i0CGgcIY0s8v+pzpZ6rtI2Znjx30MF2O+1uiI5Wy0SCO3aaWmDUvU+dodAdSIPcg/GC15QPNbN5A
C8dTjXZw4BqDVqvuFCVN5SiilN+rMUdyYVQoHHCnQW7nfSwppCSlOi7/8OFSqGmTVPSuSavaswW0
k6CAVg8IXdla/KhEiDa5ptpyaQZ2mT8XiCSKbdlLE3o/Ri89DfmM9gRAykRR9q1OFncziQDvI+aB
2LlNkyuQG8deYYnHRiONnBflqyniIvN8yQ83djdmfxo1opSiL7pHILOd6VLRJPGDhYRTHvJc+AVH
YkgcC4Co5jW5xs61RyO6k6PaD522pWDDVaf+PcwJ7qDtlcwlou2B9lYL9BRJTGTDpfBHemgMvGIi
l1aLQgiByO500nTlTdLjbkQ3xuzulIHWhjGZBH4FkXdzn3ayPbt6l5UKSpNDmHs2yNm3vE1M6OtF
HT3mLfGjRZmNXjYpluecO1ibig3c/v7JtxIFVWXHxs/QQCImVk8Xcaqap7OoRYnOTxBHDrBy4mYY
lpbHb2YXT6Oq1JDSfJKSLqn9gLeZaCHnJ1lmzF49SFhZZbTkmjxAYKkY2EEnkFlPQ+3Sgh8ZiA5M
PkD4inqp3tfszEnCWCqRObbEFU5QiYCk5RPTxylsEJoZGVkrsgDyjMV9TVsGKHmvbZUgOUlgRlsO
0pWxsYEjGb1L0AV1V7di/XFMkJ70/KxDOk9LgMd7XaEQHK6qvg4v+t6Pko2PSRvOIyuFaNmiMINo
V12q+FtJWZ7hIyLwEEL/V1w0aeYHTSAnvDWnuuvdCKPHA7PtKviCQAysJbJk/gkg7IcuZayZurd1
qvlOtRpprk0UFM0Lsjxompj9Qp5ttRawdd6KBhgfFS4DDdkIk7khURaiMbqW3pZyOmUXkhRayUYN
7eiZzZhOrsVVq3gGD6IdCjRxd9JXSDxsLIL8OYYD34EOKSVQPbMos2CH4F85bxAu8etth4AwTx3Z
zNHrbMeycWJRoeNHSL3HFOU24YpurIsQz7VQLuw6U2WnClo4odCW0hGWvKLlGwk4Z+uZdmugEPx/
zJ1Zb9xYmqb/SmHumeC+AN0NTOyhlbJly84bwmlL3PfD9dfPQ2VNtYIRFRz31VRVApWwJfLwbN/y
LrjOVQfJy3TniMYfln2hQMY7DShSbRzb9z91NGg+O2l6QwmqLDb8elg1ZYhKJGZMFYKnemMM6kZu
lbTaFqrTDhsVHzPUJEu99TZ2PJrytjWG8C1tS9wF+37UgmOCoIRvbshS2v4zAn11M1lVTiWjWrMe
AHyRmZiwil8xbEjI8QkTb4vJyXavjfi0Yt9GxLgRmtp+Eo2lfWF7VGJdAX67i6tcQeBVSpoHZFWo
YUhp3IIykeRtjkOPv0H+lu1DxetLhKmYylqw5e8e/Pxw62BGgXyIBugf3V+MNvah0vPTfZRNPdUx
ogqu5BYyslUQ4rptJx5lXSol0ucqSkOfyz2XfypeOFktUJUJjmMnkn4f0vmwV2qbFY99RgXgHuSV
3JApNAOKW2rr3EYjGkG3aUcgvibxlbNDIYzUXw9Zzlnl27X9BcMLieuvmHLTET6M8D/R1AhStyLL
eAgtov6NhfDyvYGXzc8Ca1NsaEU5edaV47NBMxO3WvQ6FepqYYJeaAu8Qun18QcGsAFapw3COnFT
ZQesxIyQC42PTD1pqB/7phk1HCcGgiIk3ePbCqlSzENsk3CXVvMNJ+f4rTTQblgBnwO/geFN1+4p
p0oH0U+OOHnvVBStJORp/2af/JYY42Pxmn0W1euruP9R/Mf0oz/zYqhCPxD/9R8n//bYvlZA71//
wV+s/7Frsl8/RJhn8585+RX1f73/MfC6zQ/x4+RfthzCYnhqXqvhE42A5O/H/fNv/r/+4T9VF5+H
4vU//9dP5IzE9Nt8XuujuOJEePn3eoz/O8VW8ueP7B+ff6T5j/nP/VOTEcbRHwrQUJp66B5OIvb/
0mSEAYtbAF03feJRWDAL/qXJSEPnDyj86GUAG8TDGsrbv0QZSdX+oEk4cS4ACoHQBKP2/sX/G4vI
1/u32MRZFx4Jcd4O6hloSJmUTZt6kx+a4pWA6aYbrfVZHfHk8OnK0EIaxDbGG/LokSseP3yjC1hI
bWoDf2g6Io4GlRN2PbRfc6LDztrE+Gs5ZTrm7TMOKJpHD4zq+apSsIAZ6Ths7E5X7wzu2Z1M/fiQ
O7q/r+EHZxuFJX8TeS2Oek1o0Dzn/j1qoTa8ZkXzHa8dHwwntJFPlT4kf1Kajfe+p2DCRc4obTVM
gI5D1EY/MBH2qRnk+O4FJveIoevZDYaFO8X7OpUeLGpbo7otKNksYIZmXeX3odNVNnSyRwMkzKyr
rKhe6tE2EM8xvFpuZ9yTm0H7NlaKsQB1mHWUJwW6iRIAcM2A50DD/HRWHSEnlYb10HOGc80DUYdy
tEhvN54laDvQGc1vG+R5F9BK0/6Yze3UwAZzDSAaVrA1UWg+LCagMHmPl1/6XJVgy9SwsTaJoOCp
04tYGYaKbRdmU2tTBHeZ1f/EQLJ/vr685lJO7yM3YerIiBGgyOywqT6+gowpTaVj6/vMRa0++CU6
WL0tnBVmZQ+5xZB9jQyjwMxsF8jjkxzUzdHpWIhyTP8irg11K2Kp25tJFX+PdQoNA+4/xzbXqxu1
fdMrRIuHsaru8VL6TU4axAVQrvBsZA0MDizQ2frwx0bTEvitnyP5xVT9dS7dYMi8sDTmG356CEAy
HmDwsLMN31K8kSZzus8mVtNm+CrSYs8psO+jr+9T8Vu3xH34E6mM/E3MT/vTG+LaXfL/4b2gXb0X
PudJnubZP4518iP7VX+8GKYf/PtioJL5Bzg3oJikm4Y5SeX+LdWrGMYfEE2g5mowopgo5u//2ssY
3BeWDBBwmj4F+4cPl4L6BzhV9jpMC6iaAI1+51KYrp4PGxkGLrB/1qKB1AbaF0h7nO4iNRF6lVhp
6FKJKQ9gxbKDSeF3IzsJJVu5LLYp3ScypSzeVsAgpyZi7mZ9Fn0jZHu9vqffKcn/fWX8/TY2mhSg
2rknQTKdvg3Wob3Q0T50aSJY3zw9p5qZGn3yrOWJ99rBkEHzJkrvDb1Hzh8BO/8pHYT6y2w8rdvU
XhwZKw8tjS9VoaV0ULEr71dYCWaYrelhCcemj4KcUmXW/bz+6u/UtfmrwwQGJw/h+Fy1UaP4bGIB
ErqJLHAVy2mPPFdtXtZY0VmSaw9BYa9KjGGOGZH5p34wcn+t+Vgv4On8QLFK/dIWdv8MMggTBeaw
ek2C3NtLvek9DTRS3lQE+n8aejB+GSj5fAZw8AnrNenvzfxvw4QJVnU+DmtaqbgYgY4/nQIloLhP
4hK6JgpXR9vH9w9GorK7/rlOL8j3iUZ8hy4ihWeL/01v8eH+AL1uh6XoQzela7FpdaUDNlyWt8hp
Lmn+sY3mA3IIrXSUoAiAziggbRw6hW0yICls3pIWyS/hqSArqQ5WjvHl98dF5DHdyIRyqj2LeVDA
NzS70kO3hep+i/DlQNSR526vmekCrOvCRDnIIhAZIrMNVHS2V4i8QlwvqsiNsiDcdRPcZkTlf+ES
ufgUyCxEoGgJoBpzOlFDashhjw6+m/hptONvVOj805m4/tnOn8JhNilkABiGhc6ZdrIcVAV0Sj8q
kcsBRT+B0sEOn0F1YSyzqGVadeS5FnhXfg3qN3NNIdHrIZ5+MUuBzHmTqWlwkAh8Vzg7riw/5QOW
qrqyBhscEPZxKw3q1QI34xSa+vcrqMpE5J+kYMgITkcaGTjumS0wji5Q3ygQV3sSbbEPAh/NtTEk
V58sDQVNh4Udd74NqBLxlYFrqki9atMUfNhxSpwauodVJ+eT/LXHe2JN7+bLKNofiicvaSNcepiB
sgXRDRgeUo/Th+VKgq+ICCM3HYoXucQZNA6GnaFIrzLB6Pr64rn0Sbk+Yd2+E8y06c8/jAyl3GCo
9SJyBTUTitIC+/MMEeLSLoINForl3ajT+U9S/H2uP1k5jb7fZxOYOycLaFsoHfN12waNTZOjTly7
/zOu23s6LtsuBC0UyUcU8J8jLCNUH7pz5m0cS96m4+dgQGhmcswewFPF1iZufl1/qfOjlZQALCuh
BZBP4r7Tz2G2ZaAa+Ri4DrzZr0PeAHP2vAEVNa/aX3/UzOpsGr9pcUVAjUQq8FxbAVdq1c6bIJqu
t3iTDT0aAWB2d51DIQ+bCOtg9VL0Xe6wCtHSFJfOyqt3WMwsSWidrwHEuCd5KRbdhK2d5SOdole2
10aRi6d1fCgKjbwWh7xtkk4WKnKm70DwhZ9gFQcLq+98qfNk2KGMftICmZ/4oH2ktOhZfT1moWBs
Qjw1zLzdOrTmHsHgyEvffDrXTy9o8h0iDcQY+O5oKJ7Or2/jWSkAwbnU0ZVfnZ2Yn3JHsu9oikWT
I7RmSCuA2xk12KFMjxIe3Hjeg0H//bknRoUWDsESBticylQMJOS6SCPXKhTnVhP0t0yimFXR1Cqn
WJwdaRGLzzidhqvOMPttr+GJkMXxEr3uXWv99ItMeqNc7hoedzqowdMv0hQKgt9DKtwwFFwfQV7Q
ysWiJW+29CcBKURSmjRr6r3+LRXarYn3ULmiipYX68kEt16XqdS6upfQtMu9FGZH1oA5XeU+XIUD
ehcm0gu1FtKTE559V4lM/Y5Pe0AVxXfsFdA88c1q9f5TGjV2s+6NKrsrge99snql+pQmpidWHSAz
MIeAQd8K4JbmwnScL0Pi5mk78l82/1wsI8RNTE+DuHZzqVXXdUIIWivIOQTG6GCKG2qfr0//dF3M
vjk6LnSoVDjyBHKzb+7JHMcmOG+31Mv4MMqJsxu8ZOnSOj/LCDw4wyBEo2fFBJ/OrNIUJW61CqNq
lDczIPgAv15uYxkv1uvjeWeLnw1oojZMGtREvrP7EfIL/rR43QB1Cg8gVfdm/9eAEZpPvoDXySbK
1G9xSznJSw6K/V1I3VZn/RixsjN1ZReY2ZMhl3ta4r9qO6BzscSquvgtLDhOZJJTFW8WOQC9Ckww
3cI10zTcNhWZDXvbWw3OGC7caxcmdyrZ0dKeLnB4/bPPDkiLe6MWbgzyZZv0GTiLvPr90NLWcPok
jwWHpZ1pzdoDqj+4rjVu6gXITucjDvDZ4ulwfjPwFLS24FtO5+Wc6iQ0RXOENTSu3pjOKkr9ZI0G
hXIDqW+8jUzf346jlq6BVi/dSZe+4pTC2+i0ciO9m+R8iEtMq0SWYdAat8rArXeGLNY00pbO4QvL
wuDMo64MtYNm/WyLpJlSGU5fVS6aEsPaKSNpI/EVVj2YhoVl8W5yMNsjlDMpV5NMTQyj2S2rpbXd
4sNVuVE+SGsn83wA3kLej6zMbawUFYBJ4dypetCvkYMG3hGqCJz5pfY5KfNoa7ZW/0XthLYgknXh
G5hEYSTf1NOoYswiwCEJTcFKFUSAgIM1ZcTZrUggmEEtWzhnlQvPIlWZjJe4+RABmQ7iD7MqCt1P
5Mpgb+SR/1UaqrjC+VrPpgZptw9yuvbQF9DK01vgB5TYuyFd0zA2aPhifBptzLYW9W6wsxc0w1Rj
VTp5mm2vn2YXlh6hgUb3YJqrM63oFIRKQTuRrWUZ3qSwXByNPmwWPvs7lW22Hk4eM1sPllWoKUWK
xlUg2+wMUASPeiBVO9PoAqACqjj6naW4heFIj5YM7UX3O2kf1fj6RYrfr60xsBZGPisLTyEprGBS
Yps9Mf3L7OzKxBB4g2J0bgFa9C5KgVVoVWGBufDa7qephAZAY2zQwHGgnWOCksoql5pTIa/rVgiw
yKCh6s1gB4iFBlaA83hApRkXB6cR1hpYTe7Ai2nqXQBevVsZeCPGa+owhWvmhGXr6zM566L8PR6C
S/y5yBenq/B0vdnZ2KP74zRuWGr1Ng6qCBgaZpBZRyPUwvJulZrRa2RR4vKglN944gaQupiILtGk
6zFkib8bG/ycqwJfA21QKU4lifqcp2r7q8PfdJIgQNikZqShYbyBS9JdW2/9XR5G6l2G6M+xizpn
b0O32HRBXR8lFcALtAZkJ5yq210f8fkG49DUSWHQqOWWm+eOhWw1JOly58pSLa0Dugovplnlq1jW
fo/zP31bRAL5pmifkMARY5x+27JvWt0crc6VqkHbB3XyWtK5PVwfz/le5CEWFaj3fxA9P32IpJWi
CjLRu1Tyuk0uBdaaCuKSusp5/Ec9zSIyQEgYnRp9Fo8NgvuTyKF3AzP6ZtnSziyGG5FHUEdkvV1Y
lJemaGrskfUhMkrX8nRIXqcbcZp7PbFShfXt2A67NAbXUkjlkiD9TKP77znizqGuOj0NH8bTZznh
EHk4jA5u5RvF2vHt8FgiErhTS3BobSaVN84Q1z+U0FTFmukzb+3O7rOVUee1s0q71BHAECrNobyC
X/NeWHH3FmnAcBY+yoV5BnGKpAh5KD8+z4e6Gm0wmavYxf+1WMsNLpJmBTbn+mq6kHJTcSDp1iDW
E9XMK6dlqkpWqvA9uODkZ6eO22StxHoFdNms0DWrLLk6AN6DQKTXtfID/Kfv74As1Z+9hq7vQkxw
Yd1R9MMPiXoWl++8Cmn4PpCosBjdbgyVH3ZkWiuJYsxjZlX1hshxqbJ0cfwfHzhb6IHtR16NZJBL
OVw+DqOT7GkDhngXm/7NENIWoBuZHSSrNj4BKSx2Ikm0HRKC5sI5dWm+NRSNKPtwglDrOl2YyJ3g
W5P2o5sbjThYyqDtmrBZqoxeqFlC0WfZ4/VIrk/Of/oYCGcwPztjpMRka/uWkjN8V92/jePKPkhB
q29Vq5P3FWi+m8iQimevUpYUWKZ7/PSe5x3Q4kVLjC4RRdrTd5CKys5wzh3dgX26crp0uEc9m5wY
qsmBJtEwkUiHLeP4WVWttBBmXPrQQOnBQSB7zf6aluCHiEuhpi4iWrgu7Lxv0LjynRnr2lLcMI1h
PsaPT5l9Z6i5tJE7gMypOST3nhw5yk5Ra2jZjiLE46iblFASL2kQRtTA/bZ+pVJfKFJzPwq7R42O
+tqzL2C5rQbZUFvMWiuxoUjv5DspU6ufNt7ODQZC0O/uRsT5zZUi29FdVuZwwcsi8MuFvXl+dr6j
A1BbRAOI7Tlv7hlW0GeKIWluZcflDt6ktJ+g3W6gQ9wCgFEMmInLYH1WWq/mT05dyC9DnMv48ZS2
F+/An424xTqg4GNAsTtZdNLnWGqVr9cPtfkMT2LmiJEgWERDE32w6b75MMNhCNhpjPLaBcVhEBpq
I+C8+vc0Gql5U66ixeDQLgFUw2I+fUpnpvFEXWlcrYo+tWVng2wc0LxeyBDmJyKPId2jBYQ0O6f0
XI0krYBLllXVuWATrDuf5HJVgLj8IoWZdZTMofm88PGmiPbjytVQSpzCGK59qMecE6fjKhIFt6w6
kV3I99ZPESextyoVy5dWDUR4f51EVgmicFKKXPM7VAE7QgNWExKD/6q1mFZAVfsV5Mc2CF+ssqkV
2KmZA3pcqZUEv2rQrNi6T9btlgjMRyUNQYUWpQnwkp9GOUCTEDIws6b+q6oU/75uCus26CQpWuWB
IeOoPbYyUOfMo2YWKlUNwwcSgA7ZE/bpqlDjieBe4cWdNpDHN0EH32uFDiZkSWEERr4B0l/ch5Jd
xbDt++Ln9U/47qV1+glpgaM5T+qAuAu53eknbBpFjrOsblwnVAJcVFF0PjidLT/oJWQ7TfpixOPw
fcT+4ghVrISy1iT5hp5ElK9TPXJu5HwsfmVQF8JVPDZSukmjEGegKs6ll6G1lBpCnCXfBNVQF3dI
F43H0FMCeTWCdv0rwO4cOr0lnAPTy8yknRO4cmVWz/hf00LwE9tcN2MVy6uoEYV230RAA1cenOSb
tBFattLMQaa6iDgRixr6WrlttFb/2jQ+uBa/jqR9Ghu+DTAfo2fMt9TuPhhLDV4MrNCvxRiBhs8r
KhZryusgo2t0o4pVZzfGE90+yDAGNjc3A8yAEncMb9wCvswwrXcG2C4QaarxVupQ5gI5o4svapxR
ZmmburHXflVGwa1tpt695I/tE8Q83MMTX/6TFdbAOwka2C5Z4uEwNwBdSqCBBh1io1qcN3tDhXXJ
UvPzY6a2+XMYxyVA1w4yApbWRdxvUz8zICfoxT7N0iE40HiCPFBlXvVV1ckkVk0eIBacjto3z1QA
T3M4V/ZC9XB+gBH0obviUJWbLM7kedO8HtJQbQq1cWV0IrYQDsHr0oH8zYiDp1DCogkLohUg4VwL
vEhSLOazjFBYx689YzBHpxrLhev2LOL4+zHI1VHhIWB9h4x8OI29XKSNJzWDm9Q1BnimGLexhIW4
CEJ179WWq8CvZ+qhudh1hde7E9cLOdN02c72I3KNsJQ4PxFlmeuVeGWpJH5L0juCwV+HcvGS59Re
I07eDcS4Zm+a+Z/Xz4CzXt40bE4BwncCWQK7WQCQi9bSUO5pXV80tgPGXjPfUj4BpXvJcd4y+Hxv
jm+yOSJrNB8KU0l38Acd15QkYDFp8lXJugyigNa020EZKrGyOx8BZwFAfMG5aMoZz74PzaZJLYzD
f95FrrNWHqNGb92+bWWIBEW4T5XOWccUVNYwnAGTF44gB7KWbDPmqd/7V6ISP93YQO/mpgKNT521
98zWTRwukl5Cf0AqangI6WKp7cIgqenhp4KsF1rA85ZGLbS47XMKARhPBhqg8bbt13Y4QsawtKz8
HvpSijTGUAZvAvrskqDthZGyySaQFTKHHHqzO0FrhzqXQeS4dSCXR39QwycjQ1BCMzljr6+9C8cH
ioMK1Xb6Dijazupoued79SCUwXXUOFhzEXWrDLvEhePjrFzH3PEY9EGQxH5vD5/ecrjSCE5Sf3S9
XvRHO1D1W3SfEVuGi3bTqwG9BMjGW08gYJoZgwVcSULSo4G/lWaqsgZksxR2X3onkkcW0nTYkNfN
hp7g0KDkMe9ktzQ0rDx4syWqGGUU5oe4EG8R5SoY+tBoK2k7oLr2A1SlOKZQ7XeBE/ULacCFg4fF
jbbgNBOc0LNDINOZ8U7LeB3aKiu5z5pHyO3dlmIZ3T4t7zdjM8gLcfr7b51t5ylSJAamvI7e3rQ+
Ppy4ppFEhVYMZDhAetDQbF5jc+jhFMf1vhsl71jRiLzXkQZeVVECm446PPaHwn4iX0IuJMsUuu1x
eadHxrAC9CluAQZJu6oZrWOLPeHPwQm7oxbAA+9bO9moraLftLL+FUJrsA0ILjeOWmB81ebSrSro
1rdjBz0vy1IKiBXbW7agJIh4W6IohLHBoN3rYZstOJ5d2PE0naZeDR/DOMtX0hLdFiZldH10dLcq
pY6N3QIad1DQ2QQp4gixWvqHWNKWpmAetLM1cPGgg4D+vU3Pa/rzDzNQitTw48Yb3UKU3b0CBBIC
gkeIBbV3FQVVvv/tHU+oSVkXkDgr/31bfHieFUATVpGlcn0flzu59tCls7Vuff0pF44whEypoVFG
Bb81F9QFhqyHo9ryFAR1Wb62ATplUt+PZHvhUWd1mekLmjS6Jpgr6rPvf/5hRNmoEZjXgeJ6CVfp
2vSDUgPfWHY3ft+3L4YTcMhAlww+5X6vpOsyMaxyJ8W6XK6TvJL+B2cqX4xIie4b0rFzL6Q2D6QB
Fx/ZrUbO1G5sCXBLPEKvf+ELUcPU4iNIoQIGkHteBUpgbMtyFqtuZSjjMROKWh7kmlLjSkN5/YUC
6dBsPN8v3ajVGlKvOMSNrBsRCEAGq/TXXlPSSgDMV29MO6gfUN626pUFo9VZK42F4/j1Nz6/a3hh
3FemdBjs8Ty0ilqHotVgUMCQBxp0omKbe82SBc/5fqLoDcIOWsK7n8S0Mj+sBtJ4Gx2OXHUtk8Ok
gS/wkCPZfxuqIjjqSWwkCxNx8YFUX6e7GgTIfENx7/njUI+qa3p2sEGVosa/QlG28A+Ndesl3sIG
PsMLAIWeINj/euDszKYAgL1Lo6lupg0r3wqjDYTfm1C37qIiDHdKl9uHJtVCiFplStJqoqUHiXhP
TSbeoO1RfqLkkW38zlBuKGp/72McUEsaA8fMHKVdbyxs0POzgPdFRcaegN7o9E9VhA8zUqtmrcE0
U12lJtmubEnfdaKP132hO/+TufjwqFnkhGivPfbU410HWa0NFYZxLyejsTG7IdhJaSQvDO3SkmaP
m1CwiIgpRJ8Obajh+gV6qrqFZuZHIUnkg30z7K5vnPPQ4H1/MwOYDsimOVvSXjHkCBurrDCjNNco
HVouyrMR/y/L1qlaIe8tpc7L9Yee34go9bKFEPQkGAVodjq0TFZaJ7VjzRWjZq4hPL7JhWE/N2zw
Z0XLUPZy2vGHF6JFeP3Bl/aTBXULa/n3Btms7aKZKLEbSqS5vVGEB87uYUOnd3zQ04SG8qA2C8+7
9HVtTiX201RrnpcAjYDIF5q3RhPV/qzGdr5B4qs75ildTl32m21oGeLp+hgvbAmWDJkFRBmsN+cY
Jqj03A9aMrrhUCL+Zlb6NqOzsvJNu1tIqi8sUXqA4I6RSuCB86Kgh7pAFxrV6EIrlvdZYN2DZi0W
ssIL4wHai6w4ZMIJXDybswxBI3tSaXQbbAAPRGvBZlRpiHh55f8PHuXAZpwcHegEvkPyPpwmjpMi
N1RIoysJW32E5N98tUI1vRNR7P/+LAFv12AjqIQx1nxUcZfQwFIz2U27+sELvPZbUesvOZpi7vXl
cKHw4RC/sPjwnwSNO6/iDCglFEZoyq5ZyOO+7pzqSQtSNKA8D5E42Qh2vl0qK8wj2p2BGe9N3cXS
8fpLXJhD3sFSJ59NFIznx3SmiGZIucFddF+KXYi+An29SNtrlFB//9gkaEPMjBwB0fG54j1qLsI0
wcu6LTHhLdjdiGJdJS+cYGegIS7KqUdGcujQbyccOz3CsCyy03YKOAbLLn4id1Ssew0ivIHgyk0t
J8GtLPzuRkWebY2NcI2uSiSjr+irj3i6KIduKLJdFoMouf6lz8hG7y/GSa4RHk/2DLOz1a4ie6jl
VHYHp4kOvtUFd0YXtYew5jaup+KjooU3SZK+qH6W3VlDYeyLntpuVkTGizSA9Rbco2A/QHaXnTGJ
3lfVRmQxJaOFK/XSsmCyIBC/m4zPKwS4tKCFhcWPawm72kuYiX5qLR2ZBMNbIgBduHKmfiP1N8Az
NNxnGbk66p6ZGL7iJvivrg36Cfd9lWQPwozqNcQnZWJg4YUcqOLX9Rm5NEiuAHPqck745lncQGpS
B1E7KtAzhIfC7vhnbXTGIYmUJbvnC9kKiSb/oeaPTLYiz0IG2xMj4me16o528ZBT3d8rfir+Mts+
+5xoiblKqqReGfRW/lT6XP1i1Mlw0Kxw4Vq4cOtxsJHwyjiicZDORtwHYYg7bKu6vlp1q2jUH7LO
RjOJislmjGhQeb7y+fpHfj8vT4sNBGAQFkCiAN4y5emdPhzdBRzpuPcMzUVso5pYEkFyh08sTUBa
kkmMZFJ8gxgJbDU7h5q2ssPKsHaYNGfIOZpD7Gal8UbPsAo2Ko2SrTPIzovpSOZfktSE0i6wfHQ6
7LCgctNYcfYWRV3fAX2si3iNQiaqlpWEmszWtiTUdO3SUb8pTTo8DEbf7bHllcx73aiDG6ukVLFi
mZfr2E7TWy/uQHDiBlsKqs9GUW/C3EOAupC69hZiUUsLaqwHmGRykKSbQfHHYgXnhPZ0HygmajK0
w+4Va1ACOhsQF1ZRDjt4bRqYcqyTwZsEFVgqe4wTkJmVsuwnVC8TzSHiq0cCaEBgECKR6ULEM19j
C5a/aFInqxvEwGyEsIOifSnGMF3BhY9+eUaVF0fR+IZYBT2W06vULybRISeP9pbnIdZ1fWYvLep3
4w1aWBPfXp6dtCPNJZC7teaCfHm0xkK5QyV5/IJJWvOmD3J3I6Afbiz6eN8z2ZN6gOtF/aBgUX24
/iYXoh3SHxBc3NcKQPDZ7uomf03V6zS37TL/SG8QDqFl+/vffsq0hVXIq6Tg6lzlP7Nq1YskT3OT
MrR3ttxGWz3w//rNh0wUd+yqFBn5BZPq7OluUQVCdLiYma5AZnEb5AFKPnBNFq7is5OPp1goe00k
OBUayayFOzRRQdFNsdzW8d7QRVUf4sJSDmVDEeD6eM5Od/pTbPyJXkyYTbB4Op6uAzoh8JtxcyvS
EDUqPsXygGJbryIqmUUGxN+g39jICv3+gye8HQkFJy/c0llwmtBixRBRk9yhChT0LkV9sKqiWydl
SnA/pr9wV7FXkaHEX66P+O/c/+TEA2Q+4VYg/eEuyHF7OuYSXCfiW2H8ZNcWSSm1nGBXI1d839RS
OG4ibZTo+SpVe097LzoYtVFsi3AE0ZvCFNV9uWNLoyX8qAvH+ZnmkfU1RFPmsUVJQF87Xp3nz1RT
QsR04iHzdorfmfWOoCffIjSdIifnBWW9rTQ1Xls1lnw3pamq5coqkOnccLpaj7FiiWblNGZerqWk
Bi9eIRR/qMbCL1CxGXvXMRw/3LRxEj6ZktM+JSn7bz2gKO1SYHAeKsTPfkQw7zi3a6f24buFjRtL
ZvwSBe9EBhRwXs1qbMaVKWr1VbGobxpDR3VCdA42p7pe33OIRsq+VsrhRRidjw0J+AXsoWvDmETr
6x55KkP7lVa+/JbD3TXv6qhWi9WE1XTQUwghLAckc8fBCBE0gCpav8ZpcpQ4mDj9fQ/ijSaMaDxI
cdyhMufonwVObAwyTMxD2aHVG6zMwRq3jYMEv5WCO1jVgTEEm0poza82gF2zDrvW3/qtqrU7GUmw
ektHKjwoUqL6mzFvKJ7YJa14K2u9nZer2Q5Z6j8bLYlf0kkygrmBMvU+quiGmp7uosIVvWCKWAdr
FM6MaI3Uef1N6DXK7A7hlms3Y7TTncI/lshff0duUJNXbdFoD4EBRwUV6wQ1rR7Eub+wcc7PBlYv
VQfaQswxdYDT1QvTPjORSAqfmIRwo4R1volCvNeQU1ryZ37PLk53CmRNKIMcq/hgOXM+oyyVemY2
dvwEIiPkdHD8H/D7hnUpScWhdrpwZ3qtcUSK05j0ytWDBpF+RFP51qrNcCHHPCtBQGEmPaHcQk8W
8vb0YT4EKg0awXZD+eNJQyEfnWsZ/Trd0zZR3+krGXXMpfxvOmVPRw9OSobRSFUUyvG84RgpHTmZ
VedPeUsJSbOkcY+tvfElzmEujq093MoxiluyaOKNJHlfQgRRP6WmiF6vn1hn16dKVUInf2cuuMvP
lE1shM3sLFKfLN/DLANx31tTTX/P8xssoWpOshSECRPvmm7E6ef1gxYp4jrQ3ZCCKjGPYW4ASMUL
q/fCWKhH4Ac6Fa8mp73Tp4AcHAn8Bt2tUtr2wGzwqe09e3v9i53faiZBLaEA6Kf32Tt9ihEg+yxX
se6ONQSLgN7hkA3RHmlB+Lgt0pylSom78EznN+nc00fEmY7aDj1DuNWzWy0bgjDtwprhqU61NkGd
/vD7EnvLzhlusKXqIMXS20Ftdckd+8Jepag9IcWp66pEWrPtUauII6dlarheOnwdYmE+W40ZbVrN
CG6UONiLvByOHCnBxtRz56FXoqNjJnshBQsh0vk+5UUoznC1Qwo669qZhWkmTmMYbu21zaMxki2v
irZSD1EK72VdIHn+5fp0T0HK6UalLGkB4wNYj8fYPL7kJoyKNNQMF/T+uMYGOb0Lrd4/pkPSPeaV
fRsVCdzfKEABjtTj+sPPw2zmnNQY6u2EVwTqd7rY2jSw+jQkJIT8ULhyFhbI5qLk1uKG3qzGIfVJ
WuqXQK/x7+DdyicwNsm2V6Ol0tilzfXxTWZLgDRcCnG4MtzMIG6gHwtltdOjhZLU+6l/+rmRmzEn
sXRn6qzMMR89yPsOvXHTreRUAhsWJfE3zYzSHwZ3wCcDk61yLWQ78deiENo3AgQFeUkRIxsY4laB
6l7gYbPiWxgW7JquTrGpBln6jQgBXBvKjaZYlWBNC6S2a6zkB0RJoTWaDtwCpNK/Id2oSpCs4uaQ
KEpXIy7ZST/7iiDmt6eWsJgOMERBHg2i8nRqy7wntqps0x16mt64tUhHp66cB1ZyswPZCwtoQItb
V9uffi6+DEU9rmvU4X8XQ0qP4Z0zMlVXZfjssyVWq3nXdnlpumDZqqcsc17ZzN3BClL7tkNieXV9
3NM6mU8w6HKaDLQGQT5pp8POHUzngrYz3TItYE7IVn0XS6LFYIb+//VHKedHNaRx8M9oYNCbhTd+
+ixjAlJzWlmuXkrGXyDWSdSH4EkJVedRzRN2rCSkb9og1c8twqH3KJTfisiRfsGuIkRWU9/Y+ioS
rRtZTT3Xwb5pg9d0HK4zpR0WAAmXPowKImMij3LczOMhK5HDorEH0+0sfwS06KvbGlAhjLp6SVLt
rBREnMOaI8N8RwHNN1lsFp0ZFprlxh3SzL7jKHsUru3bUijBVi2RN0qitlsIsS5MBgQGgg0U36GV
zCveGSLe2HsF/pMRlOEBaAlP9lNzmzhSs8GjhV6IHKVbetjZ0ik63Yyna45SMJEdDWKOcUAvp+ug
Nr2Yc9QMnro6eFLl1NgiYlrekMYVm7BU9VU/duMqHjznSWuj7xryCgtL8fzemt4AYyTubQpw+nzV
68JQ5dwIntpk4nlDnF8XVdhgJwGyrwHbu/CxLz6P0BqkCccLHY3TEcdyavlDYgdPES3/vWbX6cEv
U33dVjYCQeP/Ye88eiNH0jT8VwZz54LeLDAXMp2kklRpVFXqC1EqQ++Cnr9+H2qwO0qmoET1eS/d
DVR3RwbDfeY1NOI/PmqXO2qG0UBGMnmTDfDh5+OFgHxTku1oL1sxQgeZhBRJfFMOTu6OoCvdNLzq
L3oJhyBNoZYJD3nGnMDgOx+zBYZcS60S7VV/GI4oUhS1W4X4QtwHo4Rfhp+n5QnOITjcRG2Qvw66
AhH+sEIu0c2DIKbbp3Z972p6NOybydR+ZWEfyCtzrLPHWBP5NeDAO68bP5nwBaAfNxO9kPOfbCtI
8gutjPfhaEmrPAqDTZBk6jfsjKStnEvBqmxsZVcqgl9r++VNolUWiHlNOpIn22tEx7SdaSf2LgKv
sR5bBEgUv2z3Vp1Ht402jmtoz5/loMZyLYq1+taq7XpngtK8BV2koCyA0C16x+2f7zf6R8hBcLEA
y1netKqvWCKRknivaS/A1xt3CjMLtfIh2kyhcWWzvbO5aYcA2UVIjjD4dWO8SdbUwOwoCkTxnupI
s9bkocFywXlxqBhvxyx8+nhrz1t3cXkwGmBdhOLmlHixzVKK5ui329EecJqNI0ERfyrkMMOUra6v
fMXLGGsWUVQoW1E440JYJDBhBPNJjUS8D7BGATjXmdshkv+URjen929HWZTlmr6Fw6/W8b6NnWjH
G43DzKRYuzwFhhmW+cvH3+/d1aL2P8ew2Govj6k89J1ld3K8t0ZDP1ZtOXndOGIsEkrObduH1wrC
71xFFM1NC2dbcH203M7PWNobQ07qEO8zLtw1dMwGVxwz3PYq0aExoAsDy/Ma/em9TTL3iwGyv7Ln
FoNaBOKY1/jxXsAYvLOF8g0lCnNtYSzwNzY/DQMkkGYZGkg459OjApV3mFFQYEQZnfJb9pdaKS92
2txEivrt46V7Zz/SsyFdV2e5V/CD52Nhn9waSsqtbihliS2mMNdlNl5z0H0nTONJnpUnyacJENTl
hsz92g9lnYvciGFcALxvvuJH6Mhun3BXuWAnjBsUuTEkakxqmajIN5gldGEJxkvDEohiivwLo4DP
QB37wrP8qTbWdh9Pm6bD5s9FIiEZrsSx72xrWBicUXjjs6jm4iof8LqYfIlCL05aUD4ivd1Maii5
Ko4FmxEW5ZXx3lsL6EJwPmhXagC4F2uBzo+o7CThhjXLGwKa2EXpKt788YqDDIe8PUOACEXnWb+5
WhOfZapQtd0jR4Shn00sNpJo/fketueW76xVQpnGmE/Tm1HMbFT0otWzvSPH9W0kFRxR00nWhTxV
a1vYV8X43rkT5sEIEyCus38WHy8bxAiTI8j3vUI/BVTkHHQNgYuBh7y1QQdsRVj0+2zQnZ1eoJQW
p47xvVSnfEXab0B2okxbj+mwAVmpfBKtXT3ok+9sP/7679wiNsHx3MuiAAur7/y79K2dBYE55vs4
bZM7W56cu1FU+appcFr8eKh3thOrTMWPlhPVxyUgo8GCJZ4ahspEbK1ELtGMNctg9/Eor4owi8cT
CiQ4Au7+1wDhfEZx6M90t6TYy3KpAf7WjFuf7fVtqrrX0zytUlx1bjvDNNbEOsWmBHV9jyoodQ7D
qDbl1FgbSyp/ibKINsCd8rXwWYZuSqIbs0uf1dhoUFcspx8BBDhPl6bwSl723pcCaUCPE9U3wo5F
8mC0AXqGgMT204ThqZ6M06qmA3FlPV4BYMsvRQhNujqzbMBvnX+pAHIe2Dyn3OeNnrAd4y7allmJ
wJoEtDNdtVoZvYQJLN5VpTbal2kMSsvtsSv8TodB2XeDOjz5alAe8Rs1X/x8rOuNYxFMFIbq/4Ds
hgWWSbwswPU3ClYhNj6NHy/3e59qLmvPteRXmcLzOUxOpVVRkZR7TS9mpYAG95WpzpznPx+G/t4s
Zgx9kcTjfBilybUw9Z2IZE1gI9em5PURxpQfjzL/X5YLMvPCKERRM4P4dD6Khu0Hq5XHe7Mo4Vxh
+nkTG1rnabFTb52p/z3m1qb1G/GkDXl6BaxxyVWZcWivdT8Ev9D5XTzzSoJ9GEy4fC+0zoK6iRmm
FqJaBbHH3MaaQj+m1OTYM+QivO+R+lyXZmdv4Ypi8hsKY53rWnFFBfadh5q7CVkwHaoSqB1n8ea1
eFXMVqHV3tKG4LuoOQuuBr7qecTrJ3MlTJBtV8bJDxk4PbqLK6Ht8CIEfcAhkv11xL/1kloKac4Q
xfBAmmr4jZ0zvNE492WacbIsX+s9vIoUni8k6udUOmhC0x5AuOR8IWM/G1JInaR4tS4OWhWaT2kw
FwYDWgmoJiHgWKxstXV83Ket6gb0ZrlF/jmSvD6CouNVho/Hb5W3+kvhy8p9w+Q2aj6w+ZJB6mbf
sTaGh+dLheTVoMZDNzZb1fH0UU0+d5IOjcYqpfoZvyT+DIqe3btJ0WHToQ/xoz1Go70qtaov1wp0
5GTVODH2H20YGKs8NAdIOIENsr8m9gNfXkrmRqtGFYKFXUe4JmJ+Xq4mubJ6NwRQdCMFbSjfchPW
W+oeaoYpjp3vTUXo8GfFJH7aUHVLfh36XaRyXhNbD2j6QEjpwVFMxmT+wKPHxIZUl8SpbdQ28VQ5
7L/LwtITDzCmhnxaneQ/fL8rnpt0Mvs1khL5rrHRIvGS2jdUiLPYtnAhY/HjTgOOrLdRn5gttVVM
Kj2FyxtFXN8CGlJlubFvEqNSqdsG488EolDljU5NlxMHeMQLkhTjRBfLYPv3qJc0Tq8c9YuLaz5q
VLdntV6T2tRiY2uSbuBga0x7s0pA+XAfoL9YFXj/YNNnpxB/J8v0xnZy8q3kpL38FGN9uenUHD08
wBwKVmPSNJRuXQjtlzoM/snAa72lQxIHnpiwO3Qx1MQrJupS9a+ym/zGg/DW30F3l3MvZQkOUSsm
Yw3rUX2O7CbMXBwBIGjrmkARcFSGO3VoJjz+QlExdKpq7gi27jvCI9OXQk45OLNvk7byUzn9rKAv
RWuoGRMcOn0MFr2iiPJynQz4h+vol6qrQrUbddVz4g2g3WMPdyK1yc6wRtKehyivbxpAFLWLtmU2
bo24GztX6Dp1hyFtcEMDMYUPE07miVdonWNs7LbsFFeCytDAFx8RxrFw3FrjUZfhvxo7qadVSCBU
gRH+9MugiMA0BiE+oimu7bfQ8LBC9WMt/C1PTfAVscz4qODERF1SmLgblZT5PV2TRtml3eKs+2wC
QgZkFy9AScumuwSuco6ruqk/oxPrc1m2QfDdrwK47z3UJFf0kKHwB+wNyZOkyr8PedmLhwBn1x4T
EEPutrg9G8NmEkVx/HiPzSHm2S1E+24GhXB7zAAceRlGZKYuWWNTE1ljcGWUJW47qtj7dVRsdGQP
Npg8/pCLUrnSNXxna1vQvugy00yZ1ZjPbz9UmCsRm73Ym+HUbQpDLldKAdrv49m9Nwo88bmsLEMx
W4KKLEFnGkEc+gd+p92ygehDlvie/+ko2BHMYE0gPRQSljESjuOcDjnr9m1qYAiuqT/SQitXHw9y
EYTPkkrk8RQUbdChS3aA3yACE6htuy/QFlqRDMBjpE+wSSqRXcm25pfnfE9QLQWixOpQ96d+dr42
vVKXGXHZsM+Rz/U4jtMa5qF9Z42pBVkGYPjHU7tEnVMJfjvgIg+KtQJMTzsM+0kflLUDh85zxqDx
tERF7oGHaKsA5/xiGLyIZRgLl5J6cSVIfOf7GqhekOgAOnBQ+TmftG4FcY0d4bB3tPx34RjJfT5O
mFlxcq5sl8vuKdNVSZqJRdkvpOvnQ5kiTipDSMN+UJViK2Vmdydg6q2F3o93IAlsD0fU+JAXvtgF
/GgP7BYefRhgXfkll8eDWvysF03NhvB++UNCR5HGCFXTfedj/zfGibKbC6RXdu57o8xYOxnQ3Tzx
xZfNu3jsjC4f9vIkBbeJpH6jK21dSYfeWT4+Jrg+2oXUCJbBN6pTkT1RQdw75pBuzanIUixDGx8D
D9k+fLxf3xuLU0HuiK0RNa/FhNB9a/H5S8f9zC10I0nVHrMg/BGSiF/B41xW5imbmPQI8W6AcgW2
Y7FVEj+TwkBX9j1wVVIk3PnkjU4Ek7ud4+CeGvVxiQ7pkBE4ZrM63pMsKdKnqB6aAmNCjAbcyTKK
zxXPDx60rY8lA1FpPOtxguNv/Exbg3czXybfNx7TiCfME0P/e5iK5Ad3dztiGydNN1BbeeCsYdKj
+8nv82t1pPlOWdw5qBxQiEU2bpaunL/5m9qLPhSdFowmXmhBKjZSaAarngKc65e4dVmiuJdFaV4p
A7y3jjRg/40xotK3OIdS13bSmEjj3hnxFbQ6GKs0+s21b3fXqIeXzyy1XZA5cNxJmoDKnE+PZqIx
EEiO+zoFZY581GydGKBcKU38I0Liz6lc5C4xE658H+/Wd25zC5QM/WZYZfCUFrc5DaXJCNt02hvE
6IhU0G4TJobvSaEz8PCnGs3zMwWSny07o1LAkJ3PtMJLqrOsUd47kEkgRFVPWqY1N0MP4fnjib1z
jwJGmxk1RBKkUtoidsGgvZ7KNDX2E3iFJ9+hcx47Nhu4qiAQuR2SrDeFRMvfzc0UVRBncgZs3/BZ
BRtZW18+/jmX1xxlffJy3mjQCnyD84nrVdBxKVjdPinyBPKqcDynV/8YFoEi9Uy7ReJ3LjLMXnlv
z0muOlFVqZWxF3qYbPpOMGcVvIvS2IiCd41yJbl+Z1Y2ib4xBzfozy178rYapFUbCX1P83DcFbb8
JU2RQfv4011u0bm6BHwKNj4tBGf+EW8Of1vWQi7i2tznwshvE6gXuzbQwq2FMdDWQgzk8U/HIyak
3goGe16opViyX1fpNOqjuafyr3iZYgO1lfvY64LU2TXVeA0BeHn6oZqAH6JKjRA3fz+f3xAFSOZ2
obW3WmSw4oSOcG830k2lqC+IBQ6runWibZgWvz6e5yW/izuH5QMgh3SoDqz1fGAzbFCuEHxYDJX6
37peWftASsXaaKUnvnB9KGlJr6LaVu/D0aeCqJHs0nPU1/DwxwclxLzeibWXmoALpbgw39vo0m78
xtJd2Kj5lQv5srzE7wVzi4wCFxZ928U1WSc4Qg2tZu3xPM3XJtwUz2rr+Nkv0P2Se5oL2E1HK7yu
nAcD3/CVVQfRWmlKCc6ZUFdJDwjm429oX6A0NFjHXBKIcXAI9GWjFXRSb8S6Hh4kCl973E4lEj38
rnNXKZv+ezH4+t6qyE69iZq8vYkDtGW8KFKUAkE3gQE0wXrxmKqTCRcnjOwX7IRa9dbG8GaXx4Gz
DeMYtBcevNHoDmUU9BRW6mpajYbT7MfKwBnKzMnjXNmIhY7nl5F9QcN5ujPNXOCQPIUOgPgKXMDc
r5rWVhgnu9hxuuzZQsOlmgUWKnzVLTNdUxMovjot9G2MjpMDpd/spxVEerOTpT5/qoTuxOu8jNSD
P1nWhqg9+y5XRSgQbPBx7TWZzC860vLkogUzPatagvVS3Yzaq0CNuB3KVvjrXqmUG0AP8c+oVGKZ
xwYKq2dnuqgQJjPLu7oV8e+KWA35aDWYvlaFaj7GVZthmzgl2kOmIie3tSwsSxBcHrrAbRFTGzzh
l2G6Tfu889IwNb2kr6jjARgamrWalsYnKfBDIEql3uPjHZuJ4n68Hy7qrySthLLsBiBD1Ge08yOF
XGJbWWkTHULVELgd28a9llnNt1qX0PLQuuZWWBK28RWtkqlQhisV2HeHfy0L0R2hH7Z4zZG9sVDV
kKODOapPIWBbtlRielaPdzbPjbILwaN7eh9gsFxj5fvx5C+iNDQ0CV7AGYNJR+t2MXkzwmKkpdd8
oC8g7ofCwlgnNFFdpfSyMfw4uIcULF05gRdTNohbeVU5fjSySc3Ov7iUcjY5U+ohE2FwMm0+cYRt
1DoQqbwxisTflLhJuXlSFj8hbFZXHovXMOIsNGV80hd8NrlLZaL+8/EboSo9v0A/oPEPHmtobUNa
x6rRPw72qDwocUhB0UcoS3NNPWiBuXTGs1brdg19sOrQKcc28q4LsrHfdHmuPwinR9Enzya5X5WE
LYgIIlVP5crx800fBzVQ0igcXMTU2mBtDCae2HqBh3ZCtE+QOCFqvlKUvIQNQNk192IBChucbYX2
emA1or6yAhfvM5+eS5C/4PFEUrMIlCmiiF4QdBzQ2jPAKznATOAioCYjww2hQnZlm128l3O55rVo
Q3sOnbXFFw8kJJ6xMtIOtSnIw0G8zqrtfXOq5OKUCFl9roreeMbNrv7TstQ8MoJyc5+TB3PZ30it
QMAzGbWDgcjVSq1lw0v9/vfHp+gycGUUgHfor/Itqe0uvmfmZEOvlpV2iMaguJWdpv8iaT280QAt
wXRKba9IDe2Twtr+xTP3zW706AYB4mtx10UCNP8OoEqkl0Qm9PfOd3Za6m0cBa126CZV+ZbrXbRx
StpIYSMFXz6e80UcuRhqEQIRaGU6NuvaIbMxfRxKvMaJV67h/S6vCnJX4mKKVkijAkk4n1BkKTJC
O615CEc8eRM5ym6ATGufx3yiW5E31TZQNaizpd89FnnZbD6e5GUhC/wL1VTa14DFL7F/kd7z3pu+
fij1wV7HdraNwjh19aa6A8r53OXyQz11N/jrPnbWNf+e97YVymF06WE1m3RlF9+46y1JbvLQOEzT
gAl8omh79FLD+y5pphUaBP1dkpb5Q6LJ2V8iTZ/yIpolSkX8x2EcoKoZ+wiyARgKrfzzZaid1pos
2C4HWRDVu4rV942LIkfzKPgz3HvQFHSrfCg1z65163cftLuGOxZiYV+P3tSUkbKqJid+ubI+8xd4
e5Xrc90Nxg9viQpMaQn6qpMA+DGwor3ajsF2kI1PdjBqO0svtAJvkmy8RaS1/mwkQC+qOMNJW0ry
73WgRdeOw/LowZiBZ0VGTr2K8HIJLgKXGIUmRdV9XqpVuML1u0zWakhI7SRVkns5wTx3PzoY0yen
lEIo3VklRi/QneabzX/rrwaUt0eQT62irSbNTucWS69HazGhyePKem0SHJCuhx4OGvkn30p7y0Uk
XdqJVDd+VMDQP1Gf7wXUwKh+tnlFW7fR+rJ3kaPuXvR20r86chl9qgruKFdDgsTxihwqmJeJuZwU
B8nwxdbGBlBrnN3h+Was6FjlqkvYVqorQWIhbQuznAZqmGkeU/SgoegqkEeuypCZy7XlixAnzLKF
7D2quOebTg6aXOnLKjkGeiLUm2ECsuE2YYDgX9TZtepy3Se/ukRNT/iy1BSzpqQ5qk2r7Qi805dI
iXUguRFGNm4WO0HoySbGIa6CvcnvK/twzrvO9iHoNZ6YV8YzcJdlToESVFFnMb+1HaiMgnlIG6/r
KmWbaXK71dWwuAmVItuqsUiO46xjSHu/Wyl9kniUBK9Ja1zkXZhl0FwAujBzEnj+FiEWOqoRiB5J
PUq4NSCHvaMDsFbMv7AaQKDa3MyiHoX5PVPiB2PiyxXdTh+uUS+Xrz4/AiQ+XpmopMA2WC4gAZIk
OTRSjj2NcW8osDLsiLZvsxpzzqIW5jGxh8FVE+VK7fgC5EJASxXwlU/Fi8zteb51mrYxfMvMrOOk
fo7S+1p5LOj52Vq70n1pJVNJ1VFcjeOD2Th4ZX0bEx10dukFxn1m3VTCXuu54jrq1ziPt3Im1q/b
5f/Nxf8JafDNyVl9b77/41feRM348D379a9/Pvzq/+F9T3/9LPLo+1tv8df/7n/NxVWcwgEf4gUC
Kw260H/cxe3/esVAzj0aKERz9+9/3cUVGwtxdDRBXrDzIddym6Bn04T/+qekqv9FTwSAzawzDZ9S
dv7EXvzionfQUZqLvnNowHW6CEkK28KWMCj9Q1a+9DAz5a9hcWX/LrMyfR5ixnoSt84s//lmfFM+
k0SbIv42+Actktdx+a1xorXufFeCU8O2fbMAn/99R/0jb7PPtN2b+l//vAgy5sFmzgrQc9Ii4qzz
wfwIXidNGOnQj27ojQ9OtR6qra24VoQO/C7fqtaVId+bHoh6EMyYs2ukYOcjyjMsjPRHOrS/i7+K
J/0YBu7VQS5eD6ZFgRPEL0Ia6HYsBjHKuLc1pIQOJfyLzgpQKhFUwuLNFER/Ph+K1SC3ZuG1OUw9
n4/PLRjImukfGiAWkv5Upt/MsgShW7tmdK1csYy7WS4KjshHc71DFVhi9y0xFCWGkdExtLu1KR41
UVxJDpcbnHiX3Q03kt4bf1kW/Hs01vIhHINj6cufbHzcgQdJ7bXI/uJxWIyyqHvolWp3YzAFR79b
+5Jral/9R3PTgRiwriHslp9snhBvELwojhXs4MVxUtBS9G3e/2NddsJLgFgZqFZcOUbL/fY6yKwT
S0EY0aplBDD0Gva0tNmPwJ6S1Th4Y7kR+c3wUtyoLyH+bPgS8NZ97UPsAdze2Xw8/rvDk+rOwnVw
0pcWSmqp5XmjFuGxS59GvTqGfbErlORHX5X/frx+DP8d/CreuzDm7fw21nmd6ZuhFhcGRajYUvoq
PDod9BvXOsib7LHaqJ+G++wPiSrLoRYrV4vOsLKIoYBx3Yhw8oLmmsnY8jJiCApgpA//DjWX4nS4
XiitkwpmIxMhjMadEYVzouc1CrW3/Nrdd3m45vWhZ8BFS4q+bGujd4EotqYGx4GiZuJwueKno60+
3gzvDcK5JSDlNeSOnbOmN+9HG07AKjHOOhZh8ltSd5MRP0Xgrj4e5fJYIe+jOtAsYVMAZluMElO+
UJVQDY9VY8QnXQmxDLR8tBn/xjBwGYkIUIC6eAzlYYTJZhvh0c4ioGqV7SnWVa/t974YQpbARVS6
1bS+zr9Y7UBE7cyAW7UX6zZ9CNPocxfG2z+eig7AgBo74vCXPBccvmgoGH10VEAtd4niCV0ar6yK
enkT0ON6M8hiKg1858GxGWR1/3jSdqruOl+7Rxy2vGD3cvg8eeMKt8RVeavficEtjurd6O7/xjyJ
tGBem+B4XkOON/svEWYRhlIdHbWAsBsbv4cgv8bteGf3URT6zxjq+YphDhQ5vlyxYnq6s8dhLf5U
3xR8+dkI2vkIYwxwMqRycezRJ1yHRrtqhIivHNX3p4GvKUITJpfq4obr667o7ayNjnmCxV3kTeG1
Hty1ERYPbTPEBeLYHSNwwdVYFoX5lRbGa4h4/iLMX+o/k1hkm5bVOnEfDdFRbNTtsME9bBW5p8yz
V9EvIApATp8+/7C2/ephdMeXXnb9g+3pf9jYfl2uWWQABTBK2gT5Z5eeEfZdI+QpOrZJexNMySqQ
ij+/isir/2+I12rhm30dRBVWl9EYHZ1H2462dS5tPj44r86nF1+SOhYavuDenVen3jcj6FVpxYjM
cXhfoGJss125qbfFfXJvPPgna/3j+XZnrVhH85DeJxt1V2zENlyP7s+Pf8e7e+bNz1jsyjCLacMm
SnS0zSMOWISxxurjES5T9Pl0vRlisS1pAUx9nljRcfT8rX87/qoxYjApFbooZHmmO65w6V6X27Rd
JdRvbLd4DDbXTADfnSclVtiHr5HbYp5TE0vR0BvRMTCrbd9W2XdJrfxfH091/p9crCnoBLrfgGhA
KJxvzKZsweXJZnSMigdfi71UuhtR7imG4O9szzcDzY/cm82j5JLTF5ShjwAsPc1GnPHqEO9uUJR5
ZkVyLHqIYM7HGMI8nTRexuP9S3abbpQ75WswuN0OOaLV5GkeSrJe6tnr9i5YpV7rtu6+34W38t3u
b7wxBPTgheBM8WsWk23ziJhgyuKjXmAwEGeIAV1FkF5GBVC/wVihnaKBkVj6FJtFGyElkdTHIO+s
X/UkdUclHhrhFppWA67W++G5q4zpdzn06bdxMprvdaKlT6Xexfcm/oOHCG+EW6GNQeCKUcLUrIg7
/4c9VBW3I5hGncpkU923fiz/HgJl/NGZmRy5ZpnCtpHhgxDxYB3oCZt7wQ3BlsCyUGv9lMKBAQEA
qmJv5oZ8r5pAKlxDTPgu1tlQAAdLEbFxK3nUB89x6qF2nUjJH3wxpKjjaRPtzyoL7+1aMhWIE/ag
rYfGSArXToXVuGrf+ZkbCRV4hp6EVYqS34DxdqP7U+bCzi++jbY8FPwjpVtM6KUxdu0B5sTHp+ci
PgfDSymI6iHHR70QMMtyvcyjKO6OquE/jOWh0I3fk8rtoAMjlP/0DUEoh2QAYS+IhBZ2UOe7e4qi
JIQnJDMYRVGalJK4chm8gmPPbgOaKLOCBYIS2LrjEnQ+hFzqapAVenSivs/6jE1aPqPNrv0sRr+p
PVvP5YOkCalzjUETiotusXUr4jD+nUVJ8Ll1KkIqFSYBBnPSmApgPx3G39GgW198iHCVC968+Onb
aoY781D+pr8v/1Trqf1rzNTeceHSaJHbGAPgi6zFpW8tT21eughlJgezcvASVwpNGd1aGYK7wFCz
vZ04w5Md2nQeLJjTyOkASkjXkp8DhxNJmd8HIm9S5BmVxEBKgDQYEk0ayVcuuAt9MARrUK4hc4I9
81rRO/94loSYYVN10Umyy/FetktE85RWeGBMi8KN+rT5y7Rq6dame+81fqAdgjz4EfRVvw4d85rh
zWtP53wtZ5b0XDpzQF1TcF78nBIP86oqklMiJ+WmyiCcDb6Phe0ol+uiUYI7QBeJB15bOwqYGG47
asUTdLpqdvdr63Vd2d2DMPzh1q8xa0e1VjqixxhuHDvJKcP11tH3043Uj8W95mNQIA+VsklHY7zl
RipWdd9O911qObO9ZOfO/dj1x8fvVe3tfI6ziynBnYMSBgD3xX7tGzkQDhLCJweXVy6BQm9+dzam
VW4JeesuKiT9OYNodKMpQsJeM230fa+NaI4LepePdOPUU26P4ntrTuPnKcnDL7wrygk+Dy6iY6CY
I4qfffm5yTJexZGQAPJjCdX0NMZ9tUdzkzjOytrk3pSFAsdrlq73WlyzfwHPG76FohaWS/kj+oVB
TlB6WM60shdKVZU+IhXaoSImS0PqcgaCX6VfOF8REHE+h3VrJq4cd3i+dZmVfFO7qPoxDpLfAwQr
5S8VFcxjL8XNvZq0re52CELTkUss/VoB8aIGy4amCEtABGlnRqQtPvJomUA9ut45tbUTOCtkyYv6
vnb8MnLrtO1O7ZiM0aoKse51p5b6nIfcjq1vp14kCNCMfvvl42WfBzxfdYe+KVgNAhNwlUvjQGl0
SlXWuuSkp3Fww0NBH1CNrmm9XejoA2G2USlC9oFasHqR/ciBEklGlOUn3y8Vt+pb8xPyx92qDORd
0spQtpx1Ngbm1lejhgezGR77zM+9qB5h+4W98bnmDG7+eO7AVuFxQjugdLwEURSQT41M6/MTuuX2
RjSoe0xTNl25yy4jKfoViF1wk1HU4NlZ5OlZUisgrcrilGaivgtN2X+wpcDc2XO6XI7JEbHD7JMS
WPq6T3GdnaRIgyBoZF5Lqw5NnoaWuwbNY0jpi/a+nO0UWaJznCUHuqPI9PVDtjNN39i1dR7uOqkr
7xqjqjw7TmpvoimAjiQAo9oH7vTxJ7wInOa58WIrFJDh0i55joEdGJVVV8UJMF+wqk0LvqouU9pN
jHD78VBLhAiHECY4JXbQGQATllCmZsIyUq+m4mSDarpz/Bg1lFLG6zLWKCenueVlXZqcHMV3vLIc
xc3Hw18clHl49EYBN0Hkop1x/gQgE1n4aP2VJ0JCyRvMwX+Qw6i90hBS1eV5ZBgaC3NkgpsbfbHz
YcoykmvcL6tTObU4fzWhM5vyzi6mFZIzKtKNG4DYwPgy3+SFV+6FFisejnjSTk3TEUddtKiwbFZu
02aAQYJj1+9IcmLcNavBzYlfQ17vLPJsOVA3Q5kPq4+/00UYR07LRqe6hqs8TelFZCVJWS7lUVed
nKGdPMUA9koKH3hGbRybErEoVWqufLSLDsPrkHCr52EB1i+WJtT8kHd7qk6oSWquGik+/jET4qnK
wDeSWgsuSkSimaTXKBPvTXaWbCUqQKOfR/N8tRrV6dSgmsTJSTIFHHBj+249TelaF3m5wl66PRaQ
v68cune2It+WchttL2a71GKTRabLtaKJU1wXsH6HyId6HV7j9Vwe7Rk0SGsSxCxR7BL6DtVVb+Bl
K6dgiOOVNYQvTTO/R33i//GWgQ7BGgLo53xBATv/im1Qd+gpGdopwIubFCb217z103aEYOchzKSu
sIEPrmyaS+QEMEFCc9DhRJikuIuNqsKAl82+kE5xNBRrHUWgustmmDpedg12A9AmIQufQE9umln5
e+iMQ+PrpYtUzpXY63JBZy1JyFPz0SHKnC+FN/m80Go90sxBOuGKmayU2Po9RG1x5SvPe/HspYdp
Q3sX+ApoWCrfi6+cgh2rmzAOnoRVOWsTErZbqKiya1jcrLvYv+ZwcBnDE+u8NuPJ6zBH1RYD2iOG
TrLRWKc6Mv8qKm0b+LMDuh7uB/9ogK6H8O8ClHWjHKx3aKgb/LGvHJXLSRtU+2dv2lnfSl8GtRSE
SDmRJjppuWN4uTpOtyPhCfX4YtzGhSVfeSXeDfBQFJ4zPuAHIGDPlzJDKYyjpNmnMJJHZRVOqvqc
g2L4XKtTDN2dZspBHyendVNtMCZPQi013MCn1382vPvXCpkXuMY54MQclDopMIOZCXH+e7raT8th
iJ0TpqzNpq6Q8q+ItzS0NRzpvkV/4ZFCmHSXoYZ7X2uk+SX6Kl8/fhMu9zf9Ut7sme0F0GHpYZBV
6dBZRumczAEZBOTsJW9Kld8fD/JK3jzf4DSzCVYpv9EBJkI4n+ooZJFGvp49RX7ZjW7fZexuO252
pZiwLjHSrrmRx1DRt43e6hgkVNaYuFmdF/RSo9h0RQZ2Ti6hjnp6GA4BThI9GgNQKuh1kUA/ymlh
wBQQybcJT9LCNdqSGneoGIGE75pvfyZFzL+WoegHl96IcFbo3dawQYbkM2Ro8Yj+k5BXTTq2pOFS
1N2obRzWbppghEQij6AOIsLOM5qOiMYPbQXMoDDMMltJSSUdkNpQnwoHoqGLq7SMqnDo5/wy9BqD
VS7HRr2p4whHxzJxnMdRrWIspx1TMr2wLA6pXMk/P/7k7+x2wOXIykNARtuL3PH8k4daZ9Zd1ZRP
gYPgQAXkcPZckFIXup3mobiWeQaWqjsrjm8N5B42aF8nT5XfDFfO+eUOAz4MKmjuU9pw+hfIjKIq
M6tUyvhJttLgbjQDXB10U2yvzPeiI07bkPx/RgjDPYP3dj5f2ahlRSR+/NT/D3vnsRy3tqXpV6mo
OU7Dm4juHgBISyZNJkmJnCAoB+89nr4/UKfuJZEqZpweV4QmctzAxjbL/MY3om0ZiuaVD/yMChIG
EZrqxVvPDOtV2ArBUWoBbbLQavfzhzg/0iC6I3IGsYLaCJ5kH58h9xJdRf8jfBStyjrQzB4e+6HC
dCy3HhSkny8pMfxhPGrmiAqYXJdkiovoqkBgL86xxHxMY0lw4TR320me70NNHNaaH1zqxr3BTj7u
Y2qAJukYB/YM41pczBQahKEO+ZZDnjbbscaQt61VILUQrp06K0tKpT2bz8p1e0Bne517puIKKJDY
qpkHzmCEGUjEpt4Fvh/gkKIqF/pg5wHn/ITcJuRzZI/LKclUI2ipz0WPpsQngC8KnIrhHQJOddvE
YGaHri0fs/BiWf4P65wu6+zaS8oOcm65AEutxPHFjB4pnAXbnlAX7yDjUsP/D1e3aYAUg8yNvDBV
2cWtoQfioHamDpjAoJimi420pks6rjUKFhu/DRWIO4Zix7FeXY9aG+81H9E3CIaK24PcuLDi5w++
XBCoRInoB8K6ACT/ccWX0lBWGFrFeFZYt0M8/tLN/EH3/GfPiG7qvPv2+QY7D3yJRoF2QyWhpH0m
UmlyUxphnseP/aQVV7rga0e8vr5SSJUuvNh5Sgv8cSYdmAQKRGaLrdz4npamtZw9apP1Evtic2f1
RnIT9eroVFLdryRP6XdpgyJ9aIb6hajzD+9J3kJFAs8gC/XuxVoyWzMPYzqdj0D+xX1aUYgsRL3E
tka7hD2EQX72DdFXgYQJjGTu5RuLEFcv5DyaLK96LNiixVbsQsUVzRI0LvThdFWoQozMc6b0L5M2
KuLGEyiM2iXquK9ZnkTtleFhZrjpw05O3WIqMGKTi1w7SdhQ342SMPkrXZnkNSa6Ca2KsK8eelnI
V53YBspKULPkRg/5Eq5c6eKr1PXqryihYtJJRaXudQSuXlHgbAo7FA0yayMlXLIzo80wHO+ICFy/
wufYwk+m3Rg92D+IEcE3RL6wScDDQb3Ds1f9lvmxFTojG3SV6lBInSYx+mulyKx+DjTGoxfw7+yO
QsPRyiLlISHZwTop8crH2kdwKWM7usGMY9uLRSY0swXchAq1qnWtrWhFA/uzT4xTnWvlwdBaWKsI
YQcdwYLsKQe9zFLB1iiEbMeCz2DPjQ7qZ4R4O6OFuupTb33IS8H7RRoe93QTWtGwCS66r5PU0nOa
tFnfKW/FCfwcVhFOmCHxshKBzPR2Ic7QArGdAnETS0UPjjpvEMYWx56ABvXHgDA3742NhZ6hzleg
SRFhSjvdVn4sPJdmIzZOpkpdC4CoVCybRhNKZX0eyfR7NKXUXPptgWwTMc4mgqihrvTMK75MmqfL
q7EjzcX/PfH0O6HM6doUdSTLdmaJbWebVhFn8KBngkUc6MmAoGuVfeGkRnumlXEmt81OEppVTkXM
tJu+HK+8zLe+hZSVv3mdmh7G0Q9EflCV6ytN8LMS5nI6qXacyV7otmh67UKrFYCZpmr4yB2BFFqX
mDlZo9EpNxbBJRJVCcRGl4WRPSdTG62bnJq5OCC6xhGg7f1KCB8mS2rAoIeDi2OlBqsqQKzJlfvh
hs0nFrd6HWPhAItTzfAJNOLKmdIqhMQ3JCeE0yIUKvXJ3wdTlh6AOo2v0RSruiNPQ2puI60F6V/P
NoU25tLSupay9KeppQhYDVT5H6rZd8AWTT+4b9h4z23sGc8FEqQY4o7JT+g+yXWlQhm1ETDJrwax
lC1X0Gv/W9nU/hdaloLumgWuthOg5tyu6/BRRWZuIyVlnriVApTPIftLn4xcba9KfQw2ZlkEra3K
fWBSIYHe5ZR1MT7lIzUFpiiedKfCdCTGLyzT96OF7LY9ENd8ieqiPObICb2UdWVV3P1hdSyrCv5s
VROk2xOmTgerCTHsiMwpWBeqDgM9alSU/5v4cZTV7ga3yB7dy8xvitsQifzI1oCWMYLehy+ZYOq3
/pT537JQb9n7gq4k+yQO5w9t3XaZqX9F+n2qCHkEiVIIwmwvdFGpHEzmUNi97iuRCy1LtyioSXnp
ekLc6bi35OOP0rSaq26I5K1Z90zDWAbI2cVopHSheB33ov4jgB+YARttlS+iMvW3fA5Wnk/pT1uh
BlgHdu7nylPI39WuJeYWgrOJ3j5MA2H+Q9xPsMzrxpp+DFIs3bamlfzwZSsX7EQvipPlJ8aD6NXT
N0MbVPp+OAE5TdYlmxFtvJWvKhmF4rKYfnUabpGpcNNF1s4S03Ebq179Q6d74qppTC8SNMAXKDp6
6bCwZTjyjakcBGTvR/DjXrlPY7WB7O+HCKWgOj/m6Fx1SoMO1Sj+krvSuyNa60++J4xPqVSOeysj
WreF3kMacKBKSDErKMefkWmh9OWXrYopmcapX+TyIDgGiB0+mZeEKoYHZSnaxC+R76oTa48zLpR9
m3Myus/MOLxGFSKXXL5dZtqo36lfKknzLllsnGPwSDgo0s5KZfBvcB/5GJqoahyhzyxVj7IMp7eN
UKboG/U1tZTqRrNKcZVXeeYoZRZuIqVv3CpNB6dPjWTFfch30I3GyT3Zu0axujvoyZhs+fPSpveK
0incaRhfYb4pQG9vujaSV706mbsRmWE41Yq+Uym1XghKzsOCuWyBnyPwc6welha6EUftMFpa9dhN
YYKHRW45YSC0Tpvql7R15vjmY2D3fqizSMuScxHgoFE9jkhTrpSw11xrmiz7n8Zzs/LxLL9G6YvK
+iLKGpDPHDNRyx49oXjtO6u99U2zdBRB0H59PtIf3geUClB62l2zKcliNRRgs1s/1PPHqhkMe6DS
aWuxmmz+8SiEUXNUTkRF+XMRDodeZJZ65xePwcA52yQeF7guXcLSn+c4FvRi4kPq2m9km48ru4ka
QcK3uXz09Drd+zUCnLlpJi6nEiKaiWC5bd+NqL1olxLOt3LnYlnAI6MoBgRAl3Av/Th0NehKjNlI
+xhTN0LviohyG6iZv4pbuPuumBtmSu+jQaxxGEeitaKPcM4VlLRwkqyub2tPjA9o68iJ3WvUcsXY
mF4J4+rdaNRGt856yVdtmhdVvklSrbnF1VY2XCaknf0kqxA91yYbHQi7HK2SwT6gq5QEm8DEY4mj
u04QMB1o09iNJ/n3rZ7o/9TgHBUVWoaQg+gSo6yjLCZhFAWPxnlXPsVcFw7i5qFTNGBBPl9Lb5nc
+7lmBBYrAvAGXSdYLYslO+WN1oxQ9p9y+8Ut7dqebPTuncL+Fawy5yKuY3m4LIdbrF1dL0JvwIbx
SXQ0W3aI15xwJaw40BkrWu1FO1x//oZzFrN8QXoL4Dd09iXL6uNiIhoA4qP6/ZNeWLeNQniOXcq3
JG5/CnV+ofq73P/z270fa5HkeCiS1jICtU9deg1PN4wePn+XN3jAZy+zqMUgZ0EpcWD6rlCTtS27
cdtV5+6+qU5im7bkHANnw/3iyuvAxmPKvsDSWNYFZolMuk6Q4eb5xJdisVrgg+R6JivDY1xmouR4
eGlS6xvR5nfQWa+x7ivAlRVZ1IirGH/tAkTZaAQgnMREXZE4IFQn1lN2IZNd6ki/PRfnOwExPVOU
mhaprAglG63kcnz00nD42kp4bcVQwVeGEEy7tlQ9J8sV72jkoUJDyWp2TS57mHXV/e2YFfq6tarq
tiw75Pzr5LoZsfgYS9F3QzWOj59/w8UaeXtUBeloml3SbDa0mMKJJJPQTh8erQnHnnYsZzFj8svP
R1mserYykHkucTJ7KH94ZX5c9bXaKULatcbjSMB9H6aC6MRF3Toxnbitp/fF73Pkf4iu/zm3Gf7X
//3fv1lT5zzXvGqCn1X2H4fXKnzNXv9jVyev2Y/6PeV1/gl/M15V/a+ZC0mbc1YrpQ/3L8arqv7F
H80FXWIVOhh80L8Zr7L4F0k//VFaKAQVOB/8i/AqqX8BW5k9tzm+KUdSC/6vJ737fWzUi9+/J4jO
K+/d4fK7pghmED3F2cJ1yViSEExAEksb8F2uKM4I0osRl6oTZVQIyiybHJqyl5QAF7uBMWmHzcpA
4EgByLz1dN51PgtEkTIF9v/d1LXdOhSzyQ3KNL1wLi+7YPMwdD+Rqp1FRsG3zY/xbhgaA0mfylJ3
V0lBdh1EKWqp0eAmkyq7kTB0dlDL/gENst2QmSc9KS42Q88ml+YIdVvQg8qsYbG8znOza8dpGqs7
M2+g4NOhWfeFpiHT1aERVmvxPk1F2fUCHzJu2ck7LKbJsHIr2cZSpdmaXo1XlLLigzTDDf2u8L9h
LRxcmKklWAk96VnggLY/GDUNbsLiuhSnQI2IybK7SMmCtZ5FpMqZL2z6LNWo+08d6OKpxjhcKW9C
YQhccSqepSCISAGnH02ImmomN8pNJFYkhDhrHAKuxW0iG+26gTq5KXwzWtOgLraq2N71+th/lZQa
32/Not5QSx0GmWL2okfD6d3G/Hu5v1/e54uApT3niLOOCAieJRs5S0dh7BQ1udOsWN2XmTQ4xqTN
mSK6TRaSVOCtqv5GRaVhhXuguM6s5BI6ZhFVMy6HsY7KDR7pMsnPXBF+txDzGh8fktb4rofEeYUC
5peIgsdK6fV2PRq31uRLjqJXl7BT5+8+MxExh4edDLyd7tXHcRvRqjs9S/273qCENpnSlwQhdCeY
LSy9qLa2YROcDA91+BQbMlcAf/77hvhv2aRLZNMbeoqOCfI2nHO0rRZ7MJOsPIv0zLo1wDxuDF9Q
3bKcDIC7IWL/aJxspPGk+tEt5sDo3WaTXYcVfvStPLk5Zeor7FyCtdmh3htX5hbv4o0M1MhNGulr
k8hOo9qVMVn/DCg+PzWIDCp56iz2AfXo48TFjVr0gyBbt1VoGadR67tVM5bepQBmnv8PZy8/nRh/
PsLJUc8gMPKQU+MxzOk2jNLd4LfChmKOujfT2m5juOxSUw2vSqF+C1uDY0sfbRDdhvP5DllSdUCe
YUkMWmL+PigozNfT+9UpxFWQdfkk32aKJ95oRXctTkPy3IGFuWu8Qq3AIaLhIaeRqtuR2H3TNFBp
bltgS0bNNs6fNe0QYLWeO00sWu3K1NBzybQKNWAjUrstmO75LlGrl6nF1+Dzx38LnRaTOCM95ogH
jN4ZyNTPAWFWsSXeBql2TZnVf66pKawi1FPmfsqIFGEHge0QlXV+MELVoLw0dFTGO3ya16iy0kCk
hPui9Xp9oK3mgReG0XHASeSicPoiQGOq6YbMzttgMuByL6W1ZWuIaQh0zS2MlvIInKHZ9KVn1LgA
SmtB8IXK7jLjKhuL4THNCyYwlfJx1sPhqC2jDh9hNQMkXEAruaXUW64DnHa7/wnrkCjZ/fg//zlD
Ff77sA7viviPoRz/63coJwDQ/AtuBzUYnBWBcv87lhM44/4ykSEgP2JpzR3ifwVzgvnXjPJCo242
5YKNNn/4f8mXSH+hKDczDVDzIYmhSbYI3z4L5+ar5N+7AVjG3CMm2iAj5aJhtX3czFR7tVavPOVY
C/JgQylBFSPIjU2j2V7l+CxvewSnIk3ThYv2Y0z3NjDVUOwIldmJAPbGx4HTEbuf2q/Uo5J5uZsb
gYWQ+XQpUpl/yofXI1Im9oUmAsd6RjZ9HEVDnL5N20a8nwSK0Eb505OEwCEk2cf9D1+Nsj1AjgvH
9MdNy5stxlxcYXmdVMUQieI9wBs7RQp/I9XpuC5E/84s/tYO+m8vzI8R4+/BZgwtObcGfXIpIJ8L
qcfBy2BB1ouuFbfqqsSaxA0RYzilSOqu363wP8VHH++gtwGhAWAoLM8CijgDfpxRRFqVCn1g+Z5m
3VH21Pq68spdFsc7X+gfKnUUdqHc7kt167U3WoMixIUHmFfk4pNScCYlNik7cu3O0/8+OFJAbVtk
5vcMpVy3qnwTWnmxKYXe2PY5HcZCry1H7HLZ1YOsOcXrTm4zu6De8CUMs52wa+quuaArefbNZ6IG
sfusgkgBean54nNLSkUSGneT2vo2fITRbpLaso3CmLbw+y6tsUVFjs/AgKjwgTMnSwSAsNg+FZAq
3URA4C7TgE2PJmRrSbiS0gLzurcyZyNPD0mGnlZQCo6G+DUifaEjFGOxk7lrXTHNT35rXIoOzs4T
ngtxNgXMAGAM8JQfv44oD3GfUrS4y5EO7RJtpzbeSxq10MosuhPwGq7baoq2YyJVl+pOZyuDsUFv
vsnV0JxdqtdWiW/UbcfYhl9fp0b0C91/5VHyhzVPO3wxqOkHtOs3E3DzFV1Tf2dJ3SZHcNdW8Ia9
tgbvEijlT+viTYKFPAmM9NI2VZA5X/1S5jMVVXyHzlXpNH77M4YllSGed2EVLiefEjerAQdagMqk
aMYiDO1Dz1PJnrSjabWvVinvqkJYd0L5MAzySzA1jwN9oCabLgamy8Oc9hY5M9eYRU44dzU+fvU+
DApskibpqFqnEMhjbNJwSxXb3/vaTSdcl82qa4EppG7iIbQWgifuni+cC8uj/u0ZQDtRLeNaZel9
fIbcrxR6fLJ0BANhHgzFCZRvqrxu9RutclgLvwx9PYRbXXD8zCmQ39l5Ezjjf3o8LR9jcTxh/4Dz
uMBj+L90dV19l9qtFLhV5wjGXs+Q6rYjOqOvKPwa0l4V3AuzsLwPlsMvlkCTQ/kQR4bvEzeUtr68
7UJ3Qo3YuO2Frf+ogqGusAZ7TMAMfM2SOxrHwc8LD/ERAMlCn5fDu0+xWA5tlGZkdqJ0bHWgneVz
h21gi5RTN3zPxPuCBVJZI8am6qXU5I9vD1KfSx8uAqStj2ugo8Trj2EiH9V0FQeOCoeSfqvv6MOm
m46eP9qaAqqIBdofonqwK4BE+U2m7pFu7pMHAxqjqmw75RS0blrsQ3WXxo6vH2gtfT5Fb3HV+1vs
bYrYL3iFUEvh1Pr4pIkmtEh1KtIxrtaDtZk6+1YfXHOgh+M2DQqM7lC4XrzKTgTx5ffuV73DbJGE
j7gsWRfZpmxvoI3Klp0BYnYRyn6qAbAEDjwWPA+sditfpKgtr/75memzccgQLZpn5KYiwLoTBXT5
GGebPt6Or5V87XcAJp4hpSWAgHzb2NJ2N/JVGYFjcSf/fuofB2HVZS4lngun3Ztm23IO3z/P4mvD
8A+yXGh5ntGJUmf0HePG7A5+vJrCtY5fHOKW8aH2d0rtBsM6LR+xsZdAc5s0d18g20cJbt1XmriF
Yy9o6Al/Ab5U5Su53BvGqqvUq1LdFOFGp37wNTbvE2+rV7Z4TKcL2/ZPZ9f7N1mcXZbYNK3QMLPh
9NJYW8tYg2fwzNd2fFKUu8+X3gKOze6kaQoqGAIZ2wRy6WLaVCGgnQ++6giSQr9X1uk233hbQMIv
xv6SuPobK+fDN1oMtngz/EuBwUIpPbZooSv8sptqFeqWnRorI99rqW3hCBJs1Piqw+TUc/BLtofp
GPbbfNwr0W3X3jTSSsTz8roMVimI3nvxeopXQ2/XptMndkvb9RSe4s4pARl9Vde5RKf7EAUhlGTB
VvqHWtlO3SGIVpHqpuO1Ai0bCdzveu4GwlG+JH9zFpr9nl/awISBpHzLO59oUwVJOErHcWPltlg6
qbaWvitfe3DJMiSODfXxznDD4LrE1bK8cAEtGNp/f14uYSaeg5gA+ePJIvQJFg8FM275oEnsqAFs
784nsJbZHpfOaoxuMm2TU/LAxWaLEeLwg0JNb7qNZGf5oadI4K17BHzl6EkoHHD6nkdh4T7rXJW9
llxP9ZOZ2wgubMMYNdlV9bMsXDn9auVHX3CkfA2gzzMfJulKLLaCa+YulgWfL+JFEeq/3pKQEaw9
EIolxLkuasuYfCaZfnsNChGM3KvI6fmk+3ZQOK10KP21POxBZhY34P4a3UY3Y6jXke6KNdyOC9P+
xh04W+iEeP/1QIuL12s6Ka2HQTqCcwpLGDtPkXrdx25wK2A8kxzK5rYLbzt930ZXkr6nhdHi2n4C
F4E3pITFBZabnJ/QYz03y0hdXGiJPW6xt2bgoBbYfqufjO+FOx6De+1V92zjxOrypt1a7136q1jg
Vkdz7X3VZVt5koDI6bb6i6vF1Oz+Kb0hBrBurbtowvcUXyFHFhyF/yWj/CX8+PzjvGHvz+aC+i0Z
GnZJ1Ck+LkEcFOlSCb10RL7gVvse/bAUR/uWyleNuhOltS6sW47r62qv/azwGUE2+pZ3T18JxK2v
mMDkr4LkpjfNUVkVT+lDudN+VTcsOTG1s6+t6TRcOt/DI5rXVxSAhfv6ut7ll7KJZej+to1nYT7i
WsT8lwJSMgjNZrB4CSa36qjxORi0pTdC4VbVptBsKd7y2YyfDaoqMNQ2oPE+n8aFnsTvNT4nebPs
GDn3kq7S1xbUxiCQj8EPpLVr7ECccBO3rqVuECWgKpP068Rac2hiEy9+lW3zqn7IjnzQdpcWSKLY
Ccjp7tA8Quc1JyCJm8+fcNHp//sJ9bd2FQkXWdTHD22lRlWgViId0RgfbWxrhwfuf+1+hXRZfdc8
WhfuyYsDLg63KklbQZ9XVlaRStj6Twi0hWiPlVuN9nTA5jgjqruEcro47Jx4vas5ZOjFm+m8FrzH
6Tuak/1N+9N8kO6j1+7VekouxM9naRxHN/LxcxNwntVlC0pAo/73aP6Tp+Ex65iv8g8tcLrJCdv/
r0X2brBFz8efGj2oNVK3cXLEYae0jj/e5jhYZSNwy/xrYKSIkyQ28VSe0Htdq4JTmGsw17gNt8Y2
l++saVvAc9d8BIee1Oygstw6Mi/t1itP+UUd8T8GMO/nZ3G8BJEgYAfJUVsarhK4I0YH27xy+9CG
1RZ+pz2VXdLl++Ol/n7MRSEx65tE9wPG9PgOkj2OK8FaZ/WJGFPwVsqjALHlGPk2r67decWljXYW
es9LAl0yuM/UfelLflyAgt9nyPWnuDb9El/9ce89W9Iq+1ZcSaotNLdheiG2fivjLY/wdwMuO9Gy
32W1lZfyUbdWsukOENesdTo+oIM+gjzt2O5hs8nkK4M4Kxb1tXyJiTyfHZ89wWJhdpVV42rCK3cP
FUJZrRtkNnH6GD98foidxd5z+MBRhoD4XNF8i6fe7W08WfphREMGMhg5Y2WjSD+W6y717AKOQWj9
4zrFYrzle8VthjkE48XjKjG3bbpquk1SuiNqd6KT4NmZunJ5nxhuTPL82N3Xma2vwvjCF7702otN
1NNi9ND7EE+mtMeR1uudFGSW/xxmTmr+81Nm8dKL7aNF+WR6AaOBljdDpxzcvF5DSBE120dFSF11
+m16wPTeM1f+sBOfMTtT/IMOPTRwY8/mly+uEb0RcqfSnVKipEkZ3ynk9eer4a1I+GHZLZ50kR1p
sdeZRc6TJi3+6I5fXMMMmrpNRKXwJqh3fn4F7gPf5HqylWqTsSEGOIXa+L1UbxAnI1gOyYBTVyko
JlSH3txP5U1cUQBzRwF/+oRz9DqYWnrom1YMHI2LS3cGIXH0Evz06CYCUs05dBkCC+OUdheis4Wk
ASt9fsM3LRaK1bR9FqUHTQiiNpR5wy67fSks3MRClEp2leFqyrMS7yxS++kuwdJDvxC1LwAG50Mv
4wUztMRAZOhAXRnWJoLv5DstkseBU7MVZEf2Lg15dnIu3nYRMaAD1f/9PZPrXNyJELX2nbWGUWEA
cRAPirUy6gvHtf6nQeVZowUcFrjRZeQWCGKoi9EonajCNeVOFTclsBWF4swabRNo/SSt45PAyWm5
criP4rURbCQqcf0agd6u4dbcpcnGa+cqUBTYkeB4xkrGJgw7vWP/bCF2tvPU78LL+OyzFn1+dOMG
iU1+rMp2d6zoVHtYVTjWwQxtyoy1RMA6B6rItQUmljNYwahfzHLT+HuzgmxAAnFhK72ZaS23Ethz
+nvI4aPHszjpYK21st8I4imcbMbDtsy/7n7pTjatDe/WUh0xc1kFqtMF39p8gxMg26f6MuwHhwKB
+SAcATclJhNwIMBTg5VobpV63Zrb8Nl/iA8p+xLqxyo03aTbBCCf6vVgopYIoQl19UdLWLXqr1bY
A9pRcqdv11MEy8OWIbU4E5P5JdApx//0sp1JjkZV+JJpzVkkx+J7PwOLQ7axaqtuI9Z7LUOiIo3Y
hMJW372WCJhKwu7zo2uhu/t7d70fbXHIBoI5CpnOfFNk2VXfITjbiHb0EHde8eRCCs0MbOFnktil
bDcYORA078kxyau+Vy8RShscXt/iC/Z6c4HnbBFAdgASTPvDegut312vYN3EMJ4i6QRaUKntzofa
dyGGPQ9W5mlGZB+a6izUuKy4ZCWaPWk1SCdAxJVsCxa6dHbzI/nmy3bkOU3vQsvKEVPwt/6XC5M+
f8Kz93s39uK+UAbFCtSUscPaVp+ML+JPlFZZgtqX7ksP3iWymxGhK9t/ptpTS47/xaOmsoW26sGu
u4BD+tOl/n4iFtU2H94Xwsu9dGpSuIBOfp9qjli7le9cajWdp0SLOV/cIpk1IbyDZMapHjNEyijm
sRtdsXVM6drgVodIp6wF8TC2F46ViyMvLpE4HQNx9HjJqoS2byNYhaMqcvY1GQrYnMItTVtr3Iu+
EReX2eIqSeNIVcB2SSf9pX2qoPna+utk2lg2Ck/Cz0B0ytKFUEpk8vka++ON/f6zLqJ/DS8p04iZ
a005KpKrdq5fbsQbAkjldnxVf7YD3C++9HRhOS1wnn+fKNrcbgdtRlN3cYJbidEoXS9K9EMwoYR2
6wjjuvI2GNe64wtWnXYbPFT518yYUJv8Hvqn8XEqULh9LiXJTqW7PqYDQy+WVqCn2Kns6PJoK2Hl
KHJNh2X1+UT9efn/+3EXx22AamDXMPLJowigOgX3TL3zpCfaj215Qd3hPAudN8Bc3AIDB1RzKSTT
JELSF2ohndCyL9HM7YvBQTVGn6EG10Eh2F64LoL9xdKnMq/vsxPn3cCL1VAKuVm0Ws5bErYnNncg
baMydhN5ZeqOqNpt56adO32hERLL60ZwdESzYzcDvzrZorJqJQypAa+6QbwbhyuZZnizUSNY8de6
cd+pJz9cR92u6/dae5iGjVdfOLD/eC3++w2WZjxmFkpCnZYsK9VpqEzjyWlTDR2j52YAc028E7uf
r4zzkuTb1wIzgv+0IeNAxqS+u4YSaVLzviEiC4wdZtlILF3XUkv+kblqgsCOW/tro92UIqJPqImk
64EcUIIHkq6Tap1kT1p6SJIDRTe5wQPvFgNGU3Y6wVVkuyp2ZX8wyJqM/EslPoftoe5WU/I1UXd4
vsjmNkEJJZ6uizSxi6Rc4QzjytDOdOkYeNdhfbrwsmf7ACwqSiyggQDpI6a0OJvHENMShMJExGMP
OaGdarZu21BmNjfpU2XtjOY+guLsn9L0yk93Bi5ICW3Ze622C7TwYicrHHSerZ+N5Si/pHEVpG4s
uy2xGkEYwcONIKwqCu0ZedtVsykSp1wn42qo1rWx67/KVyIMbdpsgGBcM7v//PXeurgfNsDi9RYX
gKBNY9PVvJ46rKyWDNGpSyd/NR1hb+26eO2XThYgDndPFdmQmfiVb1ypGgWptVqtKakVvJvqmJor
ySvPx1f5VyS4lbxqmSYFP0MHscRa2BQFYONVmjrDVs1OlWiridPX28awIVeLgavdpIYjIZqIE6Lp
QtBPp7Uev6btqpEPlNhr1ABkl44tJt6tYlNPC1F8YvpehtIuXkhfK3mdFJOtI82HtKj2pbAu6dfN
4cfZXM1CY2gpUTdaUidQyJVA2viERupqlNdiEKPAcJf5hd0ACVI3uerU7Z1f7qc59h72enOhmHl2
Ws0f690DLILSqpP7Ri+J/8xoa5aPRXNjYGctX/WX9AHPb8nFSMtIrNAUMFEE26K3akgtx/GrpN/L
GPgVdpvvLW8bV1dG6OYIJefbz9ekdHakLQZfRF5iqpSDN6/JcnRoR+sJHOW1PuzFmRRxXXc7LVhr
w8rz9mG1wWbRrzZ65ViZPXAtXiqdnefZi6dZHABThV+hFwXSKc2uGmNr0p1oV+op/wFurwQ+UF+K
yeav+NkyW2xJED2z7BivD8AxQ8+g26UmthRoFaTHbHTL+r5NvzLrhC7eUO8+n/zzxAdkApJus2qy
DmL2DPhVy8mQTWp8SkGjE3ybma02abhC7gD1H8QmJjg8JJfti19awVU8p1+1pvRubZANoaaibcbK
u+mrNEMjc/xlyoCoJUn4WTX6CzHfuFHS8Xvgr7upNw7cWA9TXVUXgq2zncpLKKRv8L3QqELB6OMN
NbfqsaaW4lOVzaAKvRxWA9fW5vO5Og9bSMdxSECxE1A5CNxFSNcYSFJEvoFNk6k/o501wahHOljK
G1pMsSetgCpfW5xqwNPonLY01ZXu0rueh9JvTwF8FDtlGhzm4joeKlyifW8MTjo8XzuuUdEr9cjB
XAS1ArxITWBT8JGh2OhOmm8F4RoNl5NRSo9tH04XVu+8G94tXhO+DcgWupJ4RcqQXxZxfTkMZRN4
nn8aGMQtw+QUDLVhi43/q6+qixSXxV6Zh9Nm6yq6OyLyXEuIZGxi0DBZeLPpnXKtI0S7lpQmcMpG
fvQQusC1O9w2slKtiix9LWMyKUXMhatanL7mHbc4olqCreoo9ftJ+p0GqN+22rbsEHJJB1VxQg4W
CeXMXaBryYWod9l3nx9+7kLAkgO4pKCT8HGVjmMOJQzkw1EeaH1MJeXDSsrUteXFO7j2B00wpF3m
D41dCmngmpi+rvFcR224jEsbnbCnMS9j9JPknVyY/kYxr/RgFNzIGCJHayEqa8ql77vQ3yAQQu4R
mBXoUPq5pDOLiLlHEN2TDV88Dbp0E6Si3Zdq5PaI8F1NkfeAgJBwL6eTT9d9MLZJUGSrrJbFTWT2
N1pUNFfDQLEQeOn1/2PvPJbcRtp0fS+zRweQ8FsYkuWrZEhJG4TUkuC9x9XPA/X5zxTBOsXos57o
iO6N1CASmfm518xxPt/0KkTmQH+IwXU7syxHzwHv6fb9QhZg6MNjJPcjvDc5ccs8Wdz3T/D2tuNt
DABYWGmtVFBYOJu7tjP6xI51uf2IBEu9TyJWH45yTHJRmL7eIJoTJ1/Qje53OINEbhACpDGRZnGN
kpytKfrpVpLg9jZMlou0DR6TmBZcuBi7mCE3VNb6pRNmSRI057tuqPDakRq0iiaq6/dfZcPIRoAT
iQq+CTQ30vMVzXy+m+Rxsgc7r+wPSdWUd1I8fhakmrlhPupsJBdn6dbN4v6gI/LkoIQ6PqJA2rmq
YqW3mZL6PXr8t2qWOBSqJcZ56O4IlXD/52f+L235vyB9v/piF7zl57j7+3sMb/kNvvKfv/oflovQ
/kLGGyI5xHWEElfs7fir7TDbVVT5L2Zq5IBcsqvYLWHvPya9QoXmwiQCpIUuAIyufbv/y3LR/8JA
Axoufwn+jPWvSC6bCx5QDlxpLiwoJZAauQHOtxlU/roa+mJ51KdS8vOeuq/BgqeY4tUWDHzOq0V6
/idynHFI1237KqDwPE4mEFQo13DloMidP6+hHxgrdiQepYREQpKi30JvHuzM9gAof5OVrESNskv2
UvCc51+ksFadphbzlVD/R5v67Geseh0rcgTBaI6XsTld5ZIjUd2W5WOlRk4NLdcJihg7l3yK7ur2
e5sXwV6NI1w6tMg8NI3+O2zHjwVzUk+bev2xMEnbSrvAtXz8ZJZcMVMObFBowaFL5HIXlnnt1Q2R
aujQdOzCIb5Zvgrs4B2mLtcAOXCStsuqkSusnAI8xMHk/Ml6X9XwlV5D2Ztq8ZBHLvbtfYOBiqP+
rRt09dudJm57+aBltxpUlA6jhkPWvgBJbZ7t6iahNtcOOq2QXyUKVA4Qnrb63lr+IvwGuajU5X3r
lB74Q/kwl/dJvLNwruoQSAM67YSap/vhjVF7qumG2ofcdrhK68Qxih3QjNRJpZ2BFNMjHd+qOEQn
5VuGj4m5j5mpzg8aop/1TZm585NdHA0E9NTy70K5NYxDb96Yk08XIjiUvWtWCBB7OMHb8l7J9721
V5sdYbTvMWjwzJFicpehUR87ueZGSC4xMvnQPzfhzrAcSvjP5lf1qx3ho+KYqEQ6MiOXZJe3p9Ry
7MQrA2TDHel+wJPvR+jbYBdMRzmVL9LJthwZ1gwQ+XwXSP7c/j2B2RdeGT0sqtv9HcPqDNwBAOUd
uORvtXzQbTylAAM4aU72jAShIx6SB/NG90xyS1ftneBXa+4wNbLwlbwLf/DV9I8tbwX7w3Rr9HA/
qQ5eHnttH+0TLHEf4hMxOJgPS32TAAV7Go+74MG+7++wejId/VN51+2y++mLrTjaQ1Ewu/GG0At/
LKNjufNts9Nvgg9gnqbEAf09VWB/4W7u1Wd4ysro2B4ivOmT/TXbS/fL1/xH8WDpe5BSKCCHu8AV
exoBQB1fsvvRte/tG5odXjugOlN9m2+s3XQM3cYNXGT/PPMm5UzhkuAD3IuYnuVu9RuWweQkv0Fk
J/LNYLn6beOEu/JuRBZtcZbn5EEDc/qwfC32uhvf1J1XJW6/U9z0Z3qDgVaytz9Y98vefhj88cb+
NTxmj/YLPqfYgmaPy3eObeOHtLxxg2qc+BkIyEvxoqXAvb1Jg73nwmdQUQqQ3er/qHD9bxD8r1Ua
6/9N8tzFSfxap2P90/8Je+ZqQC/D6vyfgAdY8K/16qe0QWEGLQEu3f/EO0X8BT8cfj2NGBh7kNde
xTvlL9okVELAhtf2pFD/DavzYkZCrweyI5F4xQ6uEgLnEai2srjTSf+Os4qCHsy89ssQadKPom30
J9y6lqfUyGcvoGn5iMK4epNOEZJAtcie524E0vNqyd6KiGtZ8CoUmfweHQkPHBTwNYWJuYnAVJxR
KI+SidlTot50WsnNmiXlnYY1sTPYFtZqUlkwnxWWn8UZnuxSJdygS/Mr48htlc0PWflyOPit0Afz
T2H6KoYEi1CDAi2+Y1A0mR+FUeuhPNoe3n/fbejlfSmC8K2C4QEIQNuCiubMkIJODMFRoqRzNV1N
PStHLXWJTKC+OIDsJ6O7IzteXNEu46+paiIvCHTzxkjSBFB1k+0QP+z3Ux4CBi6W8MYag+BQDLbY
d22ceUE+THdGJk27tKq1nSJH7ee8q/ICdcbE9rWioT5UxTWJkm318efNVvbnymhGdXvbP9DnTuQD
OKojWst3VS/RDG8eSyW+rwsanWZxQBbEMWbdq8rSrSOEtGZw4wTqeKoPUUgbSg52JOmOKEzUTMpd
kpiHqRw+djqNWSnYS4L2mXQF7XT52VHTISuDL73KqlibslVQBCGs2FnHSBj1AdVg25mr+hru482n
gNhEQcCEoSlvmoD5FJSGFRfWEbVrHW88Lv25Nafd+5trmwetnwAODnYZCAGhFKJtHhOqdRmJTEQn
VC7il14BmbiHcgx/Ig3JeZpWq+WdaiXxcW4qHEJsMTYPkSU3pmugB1D7XSPGBZ5wHfZOtRh56ef2
vCRXfucbqyHI2Og9I+hM+rnp8aRZk7UA+IJjUlWSb0vQmsTcXjOgeeuorfZcLDhChHDZ15/x6kSP
VSOHUScFx9XX5DCUcXVXCywG5EJH61XRqdXbpPWTpGr3SzGRKHS1+GjXafEVD7PZk2jHuGMTxbu5
LH7GCFMcRrqJz0mHH5wRDciN9oYKYqYFtr4Mi5dUBkLnfV54ZQqzPJ+X6VYkovy3rfv1MyP6Tf5O
gbS2Xc5frMhjIcB8Bkc5yMbbZuZNjGb+QQRK9wiWYrJTZsOun+DUJHXaPBQmNp9lmWkfpASGQY+D
hotd3rW7fA0dZ1c5aEkIxwJk0yq+uAVb6FPIOCnpwlMotPCOQofOiCSrd1aA+grm7KXLtdY8tHnb
e+9v/E0Zh+knT4a1xPyOuRZ09/MFwaS0N2K8aU65ld+jFGN8NKUE2a0ASnditFequDUkbd+TNiz1
qQB7z/POn6aP0PMgu0UnO0NZ2S5NGBujGrpBmbdeVVdMAuNavRI4tmMEXpEGMObASD6QO6jrErza
zCHiJJaNdu8xQLbhMYor0y2Qd3aFVpRf0Egw/VkrTmq/LHt9GIcrJ3ZTYK0LDJ8eW1XOK2qe2zo5
UZa07eKK+yscdBSGsm+RjDBtNqMB/v6nvJjHro+CroynHnKSirZtYtXIn+mZHttHaWj6BZJ6a+xD
JL5+DHUfHWp1vDdHROiUsf6Bzu/8EvTKYWkmpF9D8/cgU3hi81I+q7H41k/BcpBq7St5lblbJIFL
rkgHSDEYcmda+jvV7PgR087aVYpUdxO0LtEKCpo7HTHlRZ5lv7KTjnkRk3Dkzc27uC1jf7aa6m5R
GCaJxfA1s3+uM7u5KXG2BTMV59/nUrfdDu+im7IZw93UVpJnN0kLCmBRIVrN13Qx39iReOMwx8Of
aXUY2ez/1tQndagm8wh/396JgUlyngeYxtb5crtgd4DiOLXt+1/qjR0JNtpae6jEHNQNzndkoody
pVaGDRGxNO6nwVA9xSykQ85delPOs+6GC/SvFb4O3H/srxyIN7akxVVDCkV7kPb85hR2ujyrSLiy
TyJVdvpcdM+VGr4oeVleyQwvhmb8/63VMQVPICRludzO37SJ08RAnN0+GvFSPOP71XtqrFIBGi1e
AZE+7lKzGd3RmlU3HWBI0F2Zr/TXL8Yz649QUaEjVQbujw3S+Y+Y8nYcJb2Ujhlu0F7TmeV9Xin1
Pm1ypOpNtbkVS6beizmeD3TZ7V0fldGhlevoyjjqjcuWjw79iACOINp2HBWngzbpZWUep1bJ9hqp
KR0EeknJrH/oFlnx399mb+xtiE7qKoq8ogS3AyEkK7ShKFTr2MTw3pBIDnaJVcr3kjob+yyZxeNo
Gz/ff+ZFgrJ641GFEczADqLfcb7WYzY2i6aM1rGVI8Of4+J7M6XWlaB1MZamqw1ZmiCCciHKr9tT
25l0uNNujE+lxHCyXGq0wVJ1vhlHw/gQmE17UFR7ug3zmnjWtPE+UoR0W8V295gjbu4P9OqvbfWL
cmwNoToRclVwIdZsdlkmFwjLlS2pRV8UMLXn4T4ZxsVT0iA7dPos7yNVnf0grrGZja3xth2Vcc+U
bL7y2d/Y72g6EgRWJSRyt23KXJZKlodlGZ9QeITKk0XdATWX4YmyNfhm6mLw48ks9iUTtYMe5SlG
x9Bv6iLq9u9vhsu0hvEruirMiPgtFOnnmyGZaGBPQR2fdCmpSw9TAOVTrYSUwm0WTaWzJnwdSI4w
OnVWX6pXAuIF2Q9NMgpSrGssHYIPteP58zU82sPBHoZTkNaLW1YCZ0rk3lxLA9xCdjoeRsyLTkwn
QX2lCwIAgV1D3iisUxJo030/De033bCrpxRL8Y/9LIML67Lmtl2IhbB58ue4tVosISLJ6Q3kwAds
oA51JmDP5rqyT2xUcgoE2bwkawYPZTnjSii5vFJAy3GjkKuDRmHYev6KSplFc6nI+akug8mrmkzs
rUQYXlnbw76dxL+z++JbmhTWJKooQOHghy/V+fP0JlvaCn7SCauTmMHX0u5VKdKuRKjLcgyOKy0F
m/O9Vpbm5jFGnWH7YKvlaTZmC0MC/VbkNhxB7LB8NZlVr16mHthUIT3l+hju67j9OcZC/jtJs/jG
6vJsV1htfMTnPLjy29Yb7DyHpUKHC84lTvVzkWWVeSZ1uSjSE2bNqleEZephNaC+yBXE7n97fpjx
kCeTJ/A0mOfni92ofTWJUhSnZS6K57Epqx/9TFfXyqtxH7VW/KKIrt/FaANdu2EvbzNoW1TF0Lfg
FaM+dP7oEdBfu4g2O8WIpX0MdS4InMAlX+6MWeAPUv5IAqB8ZI7lzy4IDM+0JLTNWiCq76/B5QZf
izWo9wBDVUS31oDzKnuvRz3CfVgvThIyua4yBLljoDJgFnbltDj1XFnyy14MFyB2V2RmAOxBvm8q
RF3kWVKIvDjh+jGdOn1J0BaQu7tObRFktczhpVawlxvyRvYjkdBbmfIaj/Na3JtTthzkAGkcG2sg
v4hy6TauJjKbZFQdPYvDBwAgPWACQ9/ruTV7CcIyjj33051qVM1LVSMn9f7yXeYA3OIsnb5aRCOY
tVm+sMzkABJ9dGqnMfvUJiasYi20vKFu7P0g2sZb9MS6lnGti3R+Ruga4OCF3DYNWD7b+UfL8StA
FzxLTgTL9DnIFPO2DAaG//o3y/jRyEXj51Iy3yVLPjwmhXmN5r2+1eb5q1kgp+af3u9m97adkEc7
ybMT8bHztBkVxzGqrhkFXN4E8IkBdLM5wUMQa87fcs5lczFqMz1pcgtaM5qGuzSpzD3j12uSdG8+
isxVxhSCrylvb4LIMKcRd6BTVpa505oBU7NE/ZygyX4te1h/9fnaMRxGdkpXuH9XNtv5W9kxZHB9
TvPTGIbmTqE3sJP6uj2Yo8pIKJWMfd/2XyQTwvLczd1zn04Au/ox8htDi30bx60rJfTl10Syk4bB
KgRBcrVV34jTSWq0JOcXBa3N4FSF1WlL1wr1y5OCbosJvNeAc09Q3SyxqQTKXCljfoKrGN8P5mDA
yZ6KXVtG+cHWet2TJqhi7x/Pi++6WnjiKI26G+RQ5v3ni92wqbIlsuYTQqK/er2JdkObClR22u7D
+0+6LMV4FDrcJM0AjQC+bUoxWQ4xAcNP8tTnWexPhj34dFNpf4d1cRsif+xIC7j2SJ36+6JnaNiP
2jU58IsviZAaNzmHEqFb8IWb3yDWvNQKNHEaTYh3hTmA3UWa+N/eeSsqd33P1ctEMB45X1TaQHgk
SGp1GkQT30itot/L0zx6wAEXfFAtRu11lVw5N+dxigyTQRPrKgP/o398gU9IFW1sestuP4e6ca/0
yUs7rlTMSDnGRf77/W954UaxPgyVUcWyMQglF1t/zKugOGtzlytV2H/O0d3LHLPTK9CNTbqHOGi6
XWnP+8zqDFg73A92o2hPIZq3fmritU2QGe4WPMU8OcHBpS+62VWiod2nedfAU0aFoOnn4YNiZrZL
7ZTsrWK29jU28jiHtdOVWLFRnGLhLBRZ+VTYWvDduODO3yXmyElLsPTHuZLy21xKJT9kjzwEGeNs
q46Fb88Av1Wpzv0ypEsC4LNFgY2RiKZn5hHdzNjHhrnyCysZoGsQQ9O8SI8Y0hb7vh6bR7a0dZtN
uuV37Zh+lEhgfatG6WDR0B9JzFi6Y4bxG7PmaV8XgXoSiQnDT4Z+Y8FEg2421SWNLjO91dBevLNC
kApLpCt+nMkVtIbR9AyFvuL7n/n8tPyzMmA51621ZsFbyZesG5W5tsz+OLZJ5CdGpzrVyKPef8om
114fQ5bHpqWexugTw/DzDyCCKLc7LZCP82AJ3n9GYnMqNK8fSrwJ53Rw8iXWdziB6ocgtvA76eaY
tCeLHTzosvs2b/Jd0xvQl1SzuvLrLtdAo01MHsHGRYBxK4xtBVIz58bIj7MLuN/KpLgMvOwrh/fP
gfmfoPfPGqyiwcBVCXvMmc7XoMALWol7XT5aYwinnDsMRtgKhsm07IlRNe+qBJHlq2pXuaxL/U0W
0O4XaYbRrssl7o294QaVpSCepaePjBnGKytx3jRcfyLts7XFgF8Dbew/zOBXZ16L4kGOLUk5pomu
e1RmcDPiEXKeog+gPIvpENR6tO+l8KfVckze3yXngeqfp5NMMRhj8L3Ons4XqArKSCqNUBwza0pu
exMwahzSo8yRwLzyMS5uUvpV5KyIqdEbBZa0ub6xAl2aKivUI8VEvtN6JfBIY/Fyq3CKyEnLryzs
ZrD/590ooUniVP5NA2fzQJWp70SkV2nRB9rXOdfUG7lRqyd7xaLqdBG8ZEaejsG+eiNJi+aKJg92
S5+mz2naTFdSgrden54CYFIEksDXbe72SE6lmMXBdnCsZo8GuO5MFECOmnaaV/RmceV5b3xZdjzt
byp7/lnBhK9jiSg6VIdrUz1ywQd35IXsoXJSHjVTzq+t9Brfz48ZoMQ1Jv8h99F6Pn+WHvQW3jjs
4b4tzaeFxrA3jNKLMYaGv2ijCcq3kk+ymZg7NcuUQ203wqVKnWnUNJ8EyHov+aHuW0w9fElXchjp
yrWA9OZv5IxhxgLcA9jJ+W80sjyqlkBTjuMgtA+aWkwPAP4yf8brHeSVVuzypDQ9vEWT5/fP2LrS
F6sDiN2ET6czx9l8CYmKKdQKW+GuE2I3pmLcNdbS3Pzrp9DAAL0Nopf/WOt+eHWP6CakjiWWtKPV
RYqTWDRQ2yi7Sg68fBe27wrWYI6MatnmTJlTlNhRmKGgSa/S18riU6MN1/rAb2xdIIsIwJPa4hex
Rf0rUlMq1jjrR8WIjJtQlsKD1pfFnYFzzsu/XzX0VQF/KlxMeNqcr9qcAglSFx7VFVEAi4BRZaHm
/ZWI/8beo2e7KoErCsPK7aSC0isy+mbSjjGJzn4JTXOf40r5Ms5jejeX1YTcBpNqtbHla0fzz72y
2X0GLhhk5TQUQXZs9n1SGl0ywDo7Kv1kg9LDKzTwk7wLv2cZux6HmALZLAlHn7s4HhKcFiXrA52r
+tbIY+tvUuL6ocKJ9aQg/1O4y6AE36WilV5CVa+euiqzWmRNzV2nyczUk9qM8QbLkuUH3HMMOWVd
Tr8v3VwovgEjwHJFatAXYFpb3duLCHdqPSQEgRGnMyeprOY7+vu0IKVYt+6KwdJ9pBsRZ7B0ytG5
D6rI65Zqahy76fS/gzgwf9j1gLdvu6jI4YV6N6v3URQLVy1oZXqZ3lelr5itUd81GS10N7Ya+bum
DuZPSesqHGGXaTzgEiJ1borXbOaFUdp+nLUu/qhqfaUxwyuD50BtH6IyBZjaqZhf3jSdZv69Sq7D
kKwwFidhHLEkXUJaxonSphVSPGVyZ+vpaDuBHSNIZhRKd5/WAezBmmZ5405yYX6dR7al0zcC42nI
voB/ZpVcOciGdvHbbEKQtS7V7LEmE9tXzUgKU7fa0jm9qTenLrXoQdVMwKPdWI+EU30Kiu9LDjqo
YzwW3hSjYP0CdVZ/DlNHs4u0jsu3LYzHmhFeDKuyLxrMSEfUx0o7SVZWTAkNU8eUOj4IuQ8+Diw/
FNy0GI7hIBm/7R7hnVhNyqe1REFdhYh+M4RF81MNVjIbvpFlik7PILBNNoL+s8iSqfCoS7rPVb2M
6b5Tuv6LNVn6IRETeFhdbcyfaZQt9+rUIgFfVWZHblYmQ+IsXZGStsdzhIwvSBz4z3qduZWGoqM2
LBXjaDREn5u825vzpInDnFBsO1ofqDk0n2b+MtSSMF05D5XbLFTLCbE2HSKXSEKcqjIR1F8F+5Ea
WemwVsgVvXZNqcF0NwcJ83ssJ/ppClrJnSPLi3qyEChH3Gw1Vm0ghNx3oSyn3jAnZuppxmQ9ia4K
XCy0oi9KnqudM1mDscMAM+ld2tetflMuS/n7/ZvsvM/xJ9sh0gMFYHomr4OD85tMWgZpoI0JjI7Y
8nkqZ+Btdj1JWLKw+eHSBqHfF9o1N8g3UmxYQiq9fCZkzO+2VXlmthVm23pwRNxQf6jjoD7ZhQRT
fdCb33WjB6BA+sQPGeR51djX3pABig9zob1YelygmIbezVxT+3Ekrdu0VOMrkXG7MswSucWB9wM/
Jfpua42+CYRaFml3TPUhfkzDNvOtITFdbWkhNKfA9ElHrjWc33qoTkCmoqePSHfv/HPgWAIIq88H
sl0zcTFDld0yFIsvR/5s78yh+Pn+59+ml+tL0hVkRrl+BH0LNRoq0c+TVA/HYKn3jUVlPyVI9/Sl
0hyAAl0JaOK8Ewybas00CGXM//6wTjavV2uFMauDPhzHZRh3mrF0Xgaa9Skq4+GQEBncFikOH3fQ
BpG2JMBuFnewoFGFm1RJ7XWMrl0zymyfHw7Ln1GjK8EA86M4aR/swJy9pZ/nK9HwjY8CaGHNXv4M
1bawBS1rWzvS4/GYitlAt06znpVIKBz2QjmIug/8aFSvYfve+DLqmsnQdWWMDAb6fCfQeRmzri7G
o1039WG2JOkwgPBzQJ2OXtIN+ZXE/43nrRhCxDBX9Ispr8nIq0RwSLOuVaMWBH5ofIgTUTMDDXXc
Ku3bUIN98P6+W3/96/SCjYCYqUUDaq3iKfHOn5bjWjLSoZqObSMhlBFFcOfs5lqF8cY78T40k8je
af5tVTAGTK3HdKqnY9HVozvoc37bjcYHwkF3R4l+7fC++TiMmuld8cmU7ZSMdE02w1hMxyVpcsT+
kDvUAUFjE179pPFUXjlNb6whTTLwNGRpNP626MVyGsYxWIr5OFpatAOiDOfJDJXP73+pN16K6GDa
q6idsg7Qz78UaldWgOfgfJQ7/bue9c+2GH6F8/TLnIar/rFvvZJmqFxHTJVxYNpUI2FkmVMFZuSY
m3PviTTJHai4iz8krbafzSo6jGRcjmTBgxqGGCZJoU6eGRWh22Z4ylayHnkFOcL7a7CtLGi4QQal
QKU9z179c629Oht2nEkNcuP9UQqHYVdZCVQsCak0uSTkv/+oi/bD+iz0tVakIDRUsPTn681ITo/j
wOqPPSm4A1Rb+lRj3Xg/Vkblq20JVEGdQIDa6HzJtjLfTlpb7YOlym46MvH9/8/P4V6gU88YiBno
+c/JcACQIa8N9AOk+mYRhF4AGitLVJuceaH31A6lCvQepJ4IJthL/VJ7vVK0h7gvxiuQqYtW95/V
wYZ13fFr8rBZnWoo89DsJNrD4Kvv5AGGhT6RytrAEDxDIMGtRXmxl+fMwpItHh6nOLD3tYWCVDCP
SM+gnmAuXb63meC6lpSKp3bJLF+vdOmxb4vsdskEgjTws12AfxN+D+h5dFk5XgEIrT/0/AKEukhf
AQYjakqQJc7XtbfzYZAAgR5FtkBiLm31MdUosaKokx0rsgM3Y4RwpyXa8f0vuvHFWGMwLFIwC9xT
xBb6gedPlge1IUKXw5GrA6KZNC+fAKWSHk8munYwnr22Qcpl1Ot532I2tJ9z+2ucBOKlX6rqVOqJ
6UukhK4WyjGSgrrk2Kmi+83IqNtSJQkugs3O1bXW65tI2xn1EEA0xohgsaPys5X1FsJVKnMtA86b
EjX9nQLi0FHNaPErQxvdrpmzZ0mIdl/j83Qlr7u8YzQAWVBlaegA8d+CSdKoAy47xvNRt2ZkedRy
pPCM9Svf9/LKWL3jaJCuRAVyrA1kZW5KecxjYzmGOqxDfDyhOA52ASNtlK5cGW+8EBRUEBGM8dYU
ftOxR3SBirmT5WMPjhOp/gGlICu/Jv7y1gshVyxWsDbX82qM/Do/CBnKUomnyhHAC+pvsJ6cpbKf
rVzp/fd36GXEAR8N+hYrZfIQctPzJ6Wq2TD/qOm+D8pBTpXaNZT8pZr1W4Pm35XFuzyHjLYVAGHA
MGnwXVztdHaVJmjVY2qkpiOFs+xinNc8yAr9PRjE8mEu5fKUycu1HssbrwkcDww18EgG69sFXaSm
p4aP1KM9huanNtS+K5Es/5RiqIaYL41XbvI3vh9JCUBjJq007reW8a1WWF0VzupRzmXFw8YH6qyF
T4aQjP7z+x+QHcEnOr/dNNIuOHYau4Iu2eYTKsYUNnMSmMfICu/auiosP2668L4raVbBB9HMT1PS
tamrpZL1sexAjXijMqSWu4xGcWuLAEx5OZOE9p1G0ksNpKv0Byx0Ru2pLCLqejn5Srs2/NyYEDQO
raY0iqdq1K9uYldo8/c5ypB1Yw0IMRUT0rBhXGIQEhvFmPiaRFpBEEV6xrGaXrs1x9T8APyR2CUq
22mZNB67LgamOIcl3V5SVSDp0qFqzfKDGeQ424s40qGq1MOHasyQtApHFt4R9KVaz1gi8cUoFXWC
fDwrXyKt/jDqUwqLV3RJBmBIyr4mWpr0ewuqQeeEhNIMyeYZDH0V89vCqZVuVi0V7CuyLvbwuaMc
7uXuRU+A4tNzmQdx0Ahhn3oS9Z+Mo6XnccoX9CHNKvg8z6kNf1jIA8InALZu5boknYqiASFq4P2w
fZsGTH4DuN92I3paCiEn6zSnLm3MF6ZY72mlpLRc3dQYp5e5lmnM6UtcrT2cML3rcfwFzlimX5V+
ln5wO9CAgwZWcZ9mxkFJF+59URlj6+hlGk2OLZL8G/ggejFr31N3y3mRvhZAQD81tYZep2HEonAy
IieIoGZpP9O+HUG+A536KMtTeNdJYbZv5rD72MrW8k0xpRGaeVQoFYukNTTdtHEx9hZQzwRu+dxN
vtFCy/xcLHEdPOmjjVsV7ZsI3YABUvv7+/6NuwTuDHgKG7QT84JNrqTQe65g0CzHIm7dzjSqA6aN
1q6LVGk3c84cBlfopcnJlaN9GQB0uvcrqhYWk0wlf35h1rFeZlMk2Ud0dprDLKcGOeJVbsTlfbXS
XWm8rhNRoG2bM11pSyANZScdSc+6W+R32r0YSwmRt9U1SNeuZcKXFxbPI/+F5rkWcFv/rrEMIjO2
BulYWeCWgxJlt6FVH1tIhrv3v9sbOTePYtwF4cleQ8H66q/yeyWAHDo1pnSMWzO6i2xl8RU6mp5s
dox2alXywsQOPyRd3D11Wlf8Dqsw92x9VL3EqKRrtLRztOWaoa0/B88y4HLMV7eTHyZ9PWmCkI4N
BtNeF9Xxc9sE8y2cAFyb1aDecfTRQtBC6O+oFLkWu9vtlvhaT+CtjQXwcxXYAJAE7mCzLoWUxqEI
w9MoSanXawuNSoR+rhybNz40MZiiBwQQTIgtDYwudROPZmccRRTB71GzyG9nIfZGhVbl+1/6jRdC
zQcjYCTAVrr0JlUKdGOWyqC3j0nWazciLFKvwsH0ygttwFV/PqCxtlGw78Y1lh7O+brhY5JaQwqj
RxMY1Mo9KkhTnrc7ruDZFzaDC6OIhL+Eo+K05aKjijRLV8aHG9z/nx8BlgYbccDgZGxbbZKkbtJU
DZvoFEQDWP7WLIJ7qhwUh/JYK0PAC2uYFBjOMRXpq88LRFqEZU3J+ixsCYrI+0u/XkLnKcFKdIF2
AkEfG+Rt2o02lRwGUQmp0UTHzoVfFdY7sVT66hEWxPgQZX0n37Z1iGjGv300QzpiuUUrkcpnS40P
hTVNBffmEcfoHs9GJCGAqttum+Zf01b9NZWa5L//yLUrcv62QLLsVR4AADGhYFPeJVIvG8vKTq+n
Wf2VAQVemQ1tfYy0TALBECAmxggBl13X0GORumUBSuxKbnu526Evg10E+QqAEcDk+TY0yt6O405A
D5bxeNC6pMUOE/bB+6/6BzS8edezx2w6RIsB8CTJeUxtV0yqDLNyTKWQ7sxaKM+mlGdP6WQ1n/MM
HKxAXs2jYjGdLI2jx6oxIP71c/0014l1pQTb8ILWE8BNSmhk6CyIV9uP0LeBsvSxjHS0MModfyx7
0NCFA4YXVfeZsdh+CiXJi+O8cYuwz2joLtM3SdQTXOQk8ZRwDK8Un28tFnja9Z4D5Qlqb7MxmtoO
lnCYVoqLOu5TKCl+sOa5UjYjCDgPjFwKLHM7a/wFgth+qrTR8MgTufMnlOc0q82czrbGf30xUr/9
mQIRc20ur/OtUgahMJgwMQYawPXSLs29CirelVOhXF4CMIDopHMTCMAUW7XrKIfdOMUVPAIpTz5J
9SL9FrGoZj+ulUwGI48qYsQo2Qt7dSlQli/6vSonGBZWkZrYjtBaG7EhC+FZ0CKm11YxNmHJJKNE
GUzmlW7TWz8XoQEWBn4L3Wp9c48rUWAaRWolJ3VOrcdlYTwnzWn4yO2OksICQEY1pfYDLuTxrT6T
MPw3e2fSHElyZOm/UtJ3L/F9Eenug8cCBJCIAJDIRFZeXHJB+r7v/uvnc2RxCmEREz5gn0ZkSBaL
xSKhMHMzVTXVp+8FY5fe6DJk9LGp19u8lIsr2WSG2WirCG7oEOXcAaDCwkU/d6qoOcP6QTcNTmJR
B2K0KHUF6mB/LkZ4+KUkRQgxUUvUUmrpuz943c9gqPS/cj9p1rXSkLsbNVo8lKWqmSuDYV0jp45D
veh9UPX5DuJwAVLRtqLcBYPZ8cHSp6iV9GhwPjcxo5RG1mdrX5eQDMydYOEMC8Mav22RxL1WauG+
FhOJUNLKwGkn73Mh2+kuViHlL/S6XzFHYW7KFsb+KEd0qArG6ar2DXiSEs8/gBvomVg2YYKyoBIf
FPgo5Y4pwToLgpuUasRj2cKpnpDBfOpKu4GbvZdBRMj8ZN+ONo7Vonjsp8nny4711H3TKtNs0F0A
3enOCn616IJchj4lfo4BT1z3VmDfKHn+7bKR+QgfO+8Z6EWuaYE7B1oqHHFd95RB6uX4ORhQug38
1FhT92zXlWKPS2n2aVAE/ENbhGOAEwCEe3wW1CjMRsn34udCCUy3bGV1LUVZ9aFK82YjczeuJXKq
D3lRVWtJG+Qbyxs6Sootisq4r40P3dqBUUtlY6dmvbb8yN/UmgNZPu2xj748Lc7Qz4m/sDvU+4Gn
oTUKZ4BIakLpNvGLbIqeSRtNAM9emHxJITNVXafv+niGm5QHsBXFs9ESIyH4ipNdV9UDABl9hFMs
1IttMeTBh94bvSejtzz084wofcSPDFRAjSn+3AWe89CnRXwnDfghdxopWmwytQgemauQGd2PS8gZ
1VbzPkSOV6YIgDZw3vh1HX6jvpkGgC9DjklD0V1hj821k4bDyuJH3NhxljY8t7v0Y6XbJUquULRX
K7MZEMhxapW5KS6vIoF46JpDpiTtX3Lpo7QYJhBTLvipc9tJCob/BzQ6J+LHB6CGcjIhLEbPRqYE
SMan1bqgKvW9j/Ngg+33ovBn8BygeNigqLzMsPJje9JMSaroUsTgj2mutRJWchtmpJWuV85GHSEu
u3yZziT+tDTnBiCTFXggEb2eD5I1FUrUwNxRqxRuRtt5DlprfOr6Lig3Fg3/Owb6GfxNk0QC8iOH
cPd0WeItceAKdNmzM3QobkNqQlufDoMjXGx+IhISpdQ9U1ipdpku60+53Tvboi9uTIaHbsg/jHvG
BmQ3t/0fZQB2O3TAr8ttVe0mxfA38shVcwalJ2fO6yvKogj89tNXXj1LangnbgiAI+EBNAJvM8UQ
FbNsgOVDEjVwIKRkjyhc5vHk9unfGfG7KNYOxUv2saleXpq7b8V/zv/XH3kxViEUNv99/Jf177/2
X/KZt/PoLzYZb/3xoX2pxseXmkrXf/8nP+jv/+X/7d/84+X1pzyNxct//cePvAVby0+jDJm9pUOb
B/UvkKe9/HypvjUvP//42PCn+o/81x934Y8qz164/eLP+U2rppjan5QDGbUg1Zuh9HyN32SivI3+
JOaAeJ8JEpDW4sX/N7eaIv85v2XpHVGu5j/MRZS/qUQV/g4smDLjmJR68Tjme5jVhByRi0P+yXF8
ZTOFUlM4uDM+LHWKLL6T63Cl2M3GjyW3k6kLpqrrO09vduv+ty9/yyQqBNnf1uA2mlnj8PTy7LLe
lH6mcFSkMeriu1zqrqtWgzxroZxzYmEmROUOmjCkMn7+elHfWBi6sgQql+p3mierqyDtkQwLkyUV
tpNdI6bSwJiRyvg7WB6O15HaltQZdtLcFUaCkndr6JuySturvi2CTTlRlLVLRV9KkOcC0Jv4SL2J
GgoGKQjOvUwRrtSEWVjkjDnd1eRAHxQv+1VYY7KO4ddBl6MfSSN0H2J+uKDHiUtIGo+SStaZi/KH
8/pOfhNGQjRqZrTAHMHVO6rWS/R0q7smC+1tPiFR7mmV8kWKLf/a6xu4OBNV3+qh5q0ZF6QblyII
19tdvi7lTtkNQxxvxkSLby1jntwPyTfQZy2gAOm+5Bmskm3eM9tfwhiqpCDC3NDUu1uT5tGjh95f
QOM5b8gQbPODDEnZw+VjKrrz3ztNpjZP0dK7FHF6iR2ROjFff0eKW201o3/OucAuyTAVSr/xtxEs
VXDJMh+felawZ6AY6GJH0dsDV7VW4OHaWOr4BOY+/0K1fbz34MxYQw5PewDS893l31eI9Py6vEV4
T3LsZ6oRkQ88zUbYHPD5dzBTmFe9hSzfQMCiLt07MGjTPHyvPQbteFDimgjAtFyPj/9UplY6SVp4
J0VfSySrlCakp7Gmw71gSHwTsrJjS8JF6+XRGgYTS/oNAGimvlfmKl+RzWxIVV1ENCO3usnXxern
+1dI646W2syeAfHC8QoLWTL9YTLCu7DZWlPwIYQ0lw727agvYbNe+xTHdwnaFvp2M1U/PkssBqhN
EFfxqIZ3DSy24WP05ByyD+YNZ175En1IXfkq+zAc1CtrW2yZcHxx7pyHfbHPd+oBJTa9XRm/+s71
DuH68hYI74fXrX/7ewl3PAY+GJZMK9xp/e0IN3mRmRupapDqnrZRaEESa69QMrxs9MR9M/bPyBla
DvgWdCqEkrE+SaXqteFwBxjvlx6PVwbDTwuH6uS2vNrgfQFUjXujzW72TYhQ2rqQMy0Z7pBxcRXE
Io0WF6TfD/HL5cWIRWGKnPNq/rFEEH9rKYoC0NQVljR3Wuc34KjXPwwod+vDUq5/8rGwRPrJDCHR
nCl14eHvMw+fmB6WIjpDmteDM2eydPzWTc8h2k3JrCtnLVT8ToLAq02mluaSJ9PxQuqgJ5PmdQxj
QARO8QgwMUNaGyu4s52PdYKgbbkQ2pfsicmD1GhOp2APbQu02fO7bsq2vvLLbLydjzKUGi8YPHcY
IcrTeVyQcvGn488nq501lGY+3Cl9MOx6vvbKSuxp4TiefDqHJixHcYYxUkZxBGfqJ3mb9EZd7q0O
zuiASQL0Px28HbPvSGHAmJMHO8hwFl6HJ7v5apbs7xUaLIvT7xNDfvoQleVecsIHWYq3jRdCyl1v
SjX/CkWg66MLf/k+nFkpmF7osOZmDXA74TqUlqTAu8VKSwZNqA3taMxtawOOOxkaajV9aI3spnZ2
l62eXHfeuCBpGOwC5Ud1UQghaVg5DXC+cR/q3prp7Y1XXVkIYkVF9uOyJRFmz/2bp3fgS1AItPxT
+JR2nlR6oE3anX4nHfSbfh/fUMdQn7wM4NVKuWJMeqNbbot869901r+fOWcyazEj/W16NorGAPOU
896/cWpDro2qUxsa+nbmyiQXNCjgjjzt6lQHdSAvnJ6z5uY6DQzI9HrEVNTp+lAbfEm78215FfX3
8AldJf14S2cpVstvl/dVvIeva3tjTPiCZgiVXli8Gru1pa+K9/jenz9Pys3/4JKD1RE+m2oVjRbK
cPSWvddu2nyCkX5kwviyldkdvo3zTDYw5aoyhzEzWJ9M5c2ImVBNc3+fQQ+1zcr6a57EyXU0htr2
sqXT/aKNDN8lMRT6Igqlx2chp8+fTsEU7pkkCu8CsEjrLoBG/bIV8V7h9UENa7CCqPP8xGvq9ubE
+co4oxHH7BBIGpR2ga09TV2hfA+DAQyonHy9bE70V5ibKTah0+N0Q4A1L/qNOb3qomCCsPJAeRuM
SnDoU82lZrIea/VjXyioRC5c5zML5Kn6+rkoaJGhHVssymAqo7KrD5qWIL+r9DvDn2QUvq3bsrMW
zuDJ6WB55Jn0ajVInaieHRtD1QKRIa+qDw3uWNd6KPd1+KQd4/byNp6cDYINQC0DyB//InQf2/Hi
AvilVteHNslvw/Y2lZ2r/5kF4TZBNBfFSMfVh9ICYCYf7CxeOHln9mqeZOAYo6QCwZLg64q8s9TO
b+qDRfImyTdqvZPCJfIDsZ9JxGen/rEiUjOkSj15TowV/VNxsGR3eo7zlVS7zkMI05mbvKD4ly81
kU/8qmBUyE1hsRpz6vP1Aawus3WSsvHoc4FjW4oXZ64TdxfiJNCl/JsYFWtHKmt7Pm85iuzmkN/r
ntSjUxq4PQRRUqOUbt/9vHwyxPg/7yhNLgd3TdahvvbV3lzhwFcSSISm6mCPKxXxrL0WXdfwavio
7q7qRV3lc+YAQECtMbMsw5twfNTNyQOUZxgVH9C4Lu79yXW22u10G9/5V9NVvNNunJvpq/SzB7z+
kj9fXuu5e/bWuOA89CplsKLDuMwgp5bfQ7W6vmzh3BcE/QbMYiYcdk5qUF7ed12KBeLJOjBgmIFg
VfONEM8x7b0x+5pn4YITPnMpIBGgTQYxHpwNJ28ninq22mlSfxgUZZ1M3T2QKoRn67WC8Gan9pQP
9W0Vfx3keGPmjtv3BlMju8srP73/BrV2KjMQGcEZJQ5rMR3SjVYVTgdFyVYWUl7NsDOchcN6bqlE
HAYDgYRBY3mSrVb2ELL140FRXWSJHWWla676w/4y7Hu3/N59rj5lS32E05DDyt7YFE5NrcRQ4PQ+
K2PGpoLtIGU4NkMdxVjCK82H/ygbmWmBwQURt3nBAUM4vhzlFFLVLJTpkOJo0Jgs3dReqz+trx0C
kum6/qB9mpbozU7vxLHN+bu+uf8e9CZ+LI8Tgh1goofnolkid359515alhDeNIXOfALs5KBt65V2
W94NrkSpiPfirbST1uFucMOrsXfD3A131VX6K7hynuxs4WouLVQIgXVd+DwShungBOGNOlwDTl14
mr4m2CcLnUskM9yMmQchUEyqFbdMYU+H8UZm6vsq/xz87KpdkAOwdvur5KP9ca9spAf5h9e60oP0
EO2rz/FTuXY2KCLftgtpxUmpg4YSBRX0EWBwBPwj9hEmKrFWaaTyIf5M1UGBMGYz0/F81CTX+mvp
SXf2br61JnzmuIA3G4oUrP3qfhraziivnBpwn6v7xDAXcMV4nYdbb+EhItI1kRMcr1L4sFpg663W
Yzf9FT4a22Crr+OdeW/dBh/DD8HtVLry87BwVU/9/GzTYUKD1JepcSHbATsejL6ETfmXbn2Iu+t0
l2gfCdbagqGTYuu8OpDgIDY5VfOExvH9bEsjJ2qZ42H40mzDb9bT9MO5zR9j3w1v5U9jtWaAAcYz
E8z7lyVe9HNXZh7RmoXtGHwU8ceG5DlOOHrjYVJNd5BW6rSUNZ4U9X8v7x8Twsez9KSwAKSNB/nG
WEMIvB1/FR+yD+pVfZPtop1+FV+X+kbbZ9EuRGF5IWldWqCQ4I99kKppFUyHZEoktxikbdkmS+x7
Z43AjjunrVQ9RMEDO4GFNEN/4CDpXIc+Rkh8Ia85F3tnNul/WRCWIaXQNBQJfqeuPk9hfJuM1nWZ
yteXI/yZOEilCKYdshuqjCKfdxi2sJHMbrx19s64bfvnKtswdnDZyvzBBR86w5MJgzyHQKML532y
yyiPRm/a+76+H/1tG32Ch/thnD44kr65bOs0GZ2zJXBZ9AthlxLfXfYUjUrkZMZejRyYdINPg7OT
w1vH82hSDm7VZOupWyo5nPGTIIBAJ8yMyRrtLOFrlWPcVFHZthCTKNfFNO1GFCU8W/rVSrvRajZp
Y26SLNt21fdOtdcw1PDSWSL3PP2YtNEA5qLxANb0ZATSDDQghLE87Bm0HW/V0dpS+y9XYVk/1ba0
1LYQxwuQIkNxgEbKrDswt8SEyFhADCP1g+ofPJ6i7tDomxyGlSbJdnbiXQXUq0YvgkIu2Nn+Y1e1
iGUsQaBPLgkdHVCXgBln4vMTRjuvi2iJ+rqzD0ubO6gXdE6M0t/qsR8uNIXPmgIDY4N9B4on0jBp
WTn0Icn63jMmY5Mk8F7KtWe7UV7H7z3CvLRfRzgtGuuw4AnXJRkaOWx9eTz00+TKdIKG4CUcPsFh
/EFOO2STD0Gz0GI4uTWzyfmdPyN86JAJLlsvNbUCTDAe6hIuHSO7HhxlHeraPRWU1ag2u7GerqZ+
SZhnvhZHjmGu+s+TinNli1F84eWI5JKVDE5fHTq1VFej1HW3TuJNmyEIVDeK5D3EGMquM8d8e9lL
nDm8WKbswADBLDMlAiToeAFyTMoay/FVHlrXBipkksKz3DeC7zR2Nn4kbxGJ5OBddZ6tuCYg5su/
xJnVs6eED4dzA42D+J3rahgDq6wO8STJUO+kerxJaqcArOnUP9FyRoO0KZT7TqmWqhKCHDdnGKmg
ebYVkly4hnllHqcgRhfIbZy01aEypDBwHVNKrnIrdg6GlWd3CsjQW8sJJnSZRgQqgfm6fTMxiego
1YbBx2EFocqzHCKIM1XImqAwoKOuDPVsmEf+amL8bhdX5uBaRVpeXd62k9g7/+qzi4O9HIla8UUF
N8QUVIlXHcLeaTegqcL1IJnOwo0QQW+vO0ThjmcvTQasCDukl8U0ZA4VoihySJMapdiYRvsljiPl
trP7cK1P04OfJdWqjzR7E9lV+c4e7fyNYBEGJAueiT8JyfcUZrCWenJ9MLui3U1Vkm2H3k4WtvP0
6lMQnS8Bg+NzoVJcpwNswYbQ61DXpr5h/jD91nuZszLHsf8YJzHiskEbXttd0u/zUk8eL3/Nc5eA
ewigEbczNwWOD2Kl92XTgns99JGuX5lZyfBZ3mlXBc04peijrdmBEpV0lEwvG55/sOB7cOfzDAmm
+drzMXvzSLYlD6amuDf3cUMHp3W08kqt+3blce5XUiRr11Xs/HinTSYj4DUBeUrANLl/xzZTulpK
YPkat+67JN2Fvbdi9HGtJJ97/32s29xwwZawvqHPUqktPPXgIOwe2/qtM9W3ubXU5D/Zxlczc6cR
EiRYyYVDmk++rbQohxx0wzVffKqNo6vctc+XN+4k+gpWhFMCj3fTyBFZU1cO13lurcLuJvCnhcf1
yVnEioNHBB8CKQol1OPPw9so9uQJ8oy+2prT9ajdDBU3f6Pk982SxshJskbREgQ8T07GedA3F2xJ
zZjIiTWwoi+MNRjJBooibXd5106u9mwDJnIasiisA4s8Xo8C217dsHGHQHdG16vjT3EzuTaYkkmv
V56SQ0g3qrus8teXDZ+G12PLIryE4lCrTE4p8z5iyqXNw2vypJU0/ajS8DGXLfgc6rVqSpsG3G0r
r5kyWaDcnvfv6HrPvwEAaJA1MxWrmNEQ3e3YHwrl4FjJ1pL8TeA8j4zIt+lD42sLkfw0/5+tzV56
pj5h5Fb4mhXJKXoxpXJIBmXdW+ZVESWbOlDXfRN91ocvXqJ+CfKPBmPfvRS7Uwt9Up4sJDXnjhQJ
HHQZtJ2UV5Xgtx4tS5U8jmDwOhiTtK7rrxoC0Fb9U66XqDnOnStwGmRQOCxGMYW0bYodO6qqSjlo
HyOEJKuvZXib/0y8x1I/APG5fJbOrQq4rMJ7hig8o3CP/HQoK2Mdx4p2gP/y0ZrkW6gZ75oq/VLF
1sJ9OeNlIMX7x5TwFYcoHEJnUDV6Neoj1CDbthluh2GJ5Prc0ZwfLQCVyWTYw+MVlSnMDEgm4pmh
SkBn3fnidZASNHr7WYv76xIZuYU9PC3J8DYly5PZvnkgXHyfou7bQnJSNgcZ1tEvyag0blch/qep
wbjy07Ta4Q5fEjm2Nlas55s+azdd0H2AQCh3PZlQ5YXpesrD8m5Ey+GuiOsf0IeGV6FRd8+XP/hp
8Q/qNMAdMkHlFZQofHFIQlXFa5KGKNnNs4HZX6XTFJu8QVvSr3DJOqnobcc4rxvIjbxJrKLbjOXU
wkUDh0YLbZ2bthBq5Ymjbi//cqffbmb5I0xAQkXWYAot/4rw0BdpQrbU2QxbNNGHCDKgdWcM00Yz
JcRMo2LhOfgKgj12ZRTsZhVDJuCAtYtTBE6gogI3Y16ZtrG++nYb/OzjJvk49vCgu1Ti+69Dqjn5
aprS9K+8DTXTbSIppixM/+bjUNrh3pb0rHZzg8a+O0K89SlOIulrUcpKyrPHAhssjU74VQuVqXB7
Donj+p6qPkRBIwONDNTppo8a40EvVKleVcgF2xBfJEEEW1fsPdkwnvCDB3WCc9U06n0mFZQzFSWM
/6J6PkZubEvWVz1S+4dYGWPIp4q2/z7WJp3dLo3SJ5myNpjdxOw+Ax5Jv/d9W3VuVqb+YehpZyzc
CNGr0JIFUEEAnuW2mRkQsiO58GuQI2Z5wHWv/WEzqjA1Bc0KtbrLB0b0KaIh4bL3ktzXWomh1pah
VwNNmxwcb1hYzvzrvj0iohXhymTUefIuw4ohg6GFuSKv84WYLu4YBQJqd8Q4xo8gEBVLhVCyKE2m
RN0hSaO9H0BxGzoRxMMom6Qx1bXL2yYuiFYrSEduGboDULSJXANRBoStSLruEAZUdka5qFe1Deb/
spWTQEZ5lQIL7yumBKFmEbatM82hU6QQkEbQbaq6D9yusR6bsodyUHPHbqIdaWcrCKLeeSp4Z2EY
gnuYWOfhVuEhYPfm0ORlyuNSN928ylyrDN3OXlieePZerQAGoLzBdhI+jwMN7zlAbFpGkUPq1mp7
sJXQzUHwXN7E00/FWt5YEU54FHrM3pk5z9QogUbP8Z7pPSzJI4mzwLSHsTI/EbHEE0qsIbfG1MuB
HfFObLx1ElmHMp/cpnmhj7uKpwLlEP26cHp81xQQsUZX04aBv9NfF9LSVTg9NuQ+dI9pv/F70S46
3tcxTRAP0L3gfpCSVeaY8PQW6ykGIqU2K8/Qt2XzwAziwpU4CT0MwCCGCwE2EwGwNarHVnUEO0Za
R+E98uKGsw2HGwM+JX2XPr/3exLaKD3MqPC5wCt8Tz2takXNpPA+URppKyPz7qaGulT6O6mv8MLi
+TOrUVHDnQGOx8vxzcQKEwYKD8y6Dq4eqwoon37cdvPAaQ9DMHFLp7xTf6tHXixhXiwB68SDy2/w
2vgg45OpgIkyrlkflqiYKs2hA3oNa1Paw66d5gtJ5ZIVwccg6Ae+OZebw+AwlZ0C8GfSYqnnds6I
oc9UntAgkpALZ2PoGbwcqOEeNN8kbMZyVnyS0KDeXj4aYgyYd4xgCcEglMEM5AtmLJIeO4eTmEto
ZVsG0Cu0UaRqzYx+uC3rslxwYCfLIsWCAo2UB7qLuatzfEa0Qo+MTFPKg292uOZfpfHp8oLmsyzE
TQyAVuYgzGQywk0mNzdzuWPaObF81wnJY2gRBZ//Z0aEkz5UGScAGvVDyCB+VD7308fSWiJLOL9V
/6xE+DTok1cQV5IBKPlXeNvccBrdy8sQvR45xtFeCTErLQMTcnOtPEDWOuzS2tW5qBFdatdrNu+U
lKcQI1ib1/umPIfQq50AsioPqfY0qyHk/S0FjHe6VNGI4OqUAvWCaP78xQ/WM+1KHX54XugLZpa+
jeACZjmYhpEk6GC67xqAw3DpibB0jOfQ8WaztNBxdIT7ygOKlK6U3lvGk2L/uvz5l2wId5HB7jSM
Emz4I3hg+5uWfjbahYr3ko35CL5ZR5ibkzV1HLEoRbNdAZqFGORiO3rhc4iA036qo7pwWElnhwzN
B26pL1HCnzjK49Mrjj4lNYsoSrU8WEp0XVo9YwmHXoXpuPh++auIScHrCSZ6ziKuzIiKUE+5gQbL
qLj2PC02Nr0ao/9qjdrGch69d5K//r6Sb2wJt8UOGcHM8vkpUzmr1vqgdJ/MNFhfXtDZI/DGiHBX
KkkOk16d/RgMl4l2LdvSSvl3nn/MBvyzbcKFafrYqepXK2qwKqC7riXVxfSqzd5/pAFQ0t6gEEmz
XBPWY0pq5dSSjPM3i5WOugPvZRe5pcu7dsY3U0wCTcSDduYBFuJY2daRV1R1edAcOsY8rqGJRrjO
7TW6qit76bl55iNhjowcTBxFiZMWHGx99ON7jnf5F1xUbqzFKLBsL6/ppKjK2T6yIp63wUgSikHl
AVHE+eWyL+7jh2h0ZUSRO7f8Md0FD+rSw/Ps0mAEmjMpOhriRHLchKqkBi3fy0nWnte/mG231pNs
oTx91syb+oMQri2bCjmdCBKP6NsA1iuR9nH78/IGnnFCRzUOIWCruhI3hoSNyEsQRH6olE91A7d1
mixkBue/1JvVCNcJ1ei+a2rcXQ+5gUo7z53s4a7q1S954q+13KaL117RkH40UJZJnOims7SrTvUX
Au3SioUYZeUxZdV+9lBRgy6outYaJthl9cpe1NA+eZC+ns43axZilWLHucKISnmoA2j/1pnnNk/1
o3Udf/KSlZau6YPl6Srfeu+kr5zd8NvPKupOx4qUxHAr4yGjZN0kntuND5cPzunbTDAhZqwtEiTU
LcoDhAfOl3Zyle9x6cYNM2drx9+mxsIBWvhuoga8ryj56ACFOGiDsY7HOzWMgZdm20b6tzzXP19N
hF6GRoz3DLEUquVGD2/KuNsq8efL+7dwuZ05AXmTxqRp61f16xdCsNJobxEg2clLSipnIv/RMRC8
oyfVqp5rfCM57a+UrnIn09+obe9K8b5S/KvLSzobYN7s2/wF3yxJKapQMuZ96yAuH2IPDPBVMeVr
R/+ENhUaCR6woaU3zdKxENxKN/3LKDh23Moh6D/Zw/NULwxbiG3f3xeKntnMKzT3Y4/XhvhtlrUN
6XmT5dvYkF1K0a4JyNly0L1t8n07PV/ezfMWkfPjHc0f4nnP6dOVaTIRPwtn7UXRhyIbV1kGh6Rh
P0JwvSqbJbDRCXD89yr/sSlEg8YPnd4MeEtnurTqtS8wA69trYOaPNzmOcQL6k5xkOK40d49xArT
2Cx/AhEunSdKS0KwiyKEIApNMva9pbt93boana5RX9vyTzlQFhLIk5MqGBPW2fm+YmeJb+7l5ruF
9Df0CW5Sw9Ei5XvfY+KistdWsyQ4eeoyBbPinQ91SdE8zLa/bFj19JVpr+Jx3Vfrwf/ivATvvY+z
OfA6TMygAgQV2PGZlSVb6xEMNPeOfxX3GwtG99xVkeht114NR9qCgz67qW/MCQFhUo2UoiDmkmrd
PWnQWTrb4Vs2uHnmDi+XL8fpSZ3XNuNpZ+FOFVTS8dpiLdVspKnM/YCxznWC9disK2kTNhuvcY21
emduLpucHclRGUiwKMRyORmRGcyxWI7Og5o9KRPi8X63rrzPE0Ipl42dRIdjY2ILUXayoAxq9hJm
/wRmStsq14MjLxyQJSvCF0ukKfOqmCXlNXLwsGfSjsuVH5eXcuLHhKUIF7sHbaylJksJg/RKhfW3
zZxrrRo2yA+uzbJyUd9bwOWdxIRXkxAz0QKgSSQGcLucKnpdnrFPbM9Nk2FlxGspuQmWBrfO798/
doT7HCaJ2k2TbexDn1EmbV/IV2q58AhYWsv8O7wJqn2eTEqdO8a+yZ+StF1Du+raDE1lxvbydzpN
VoVdE0Lc5MlaXtMD2yPVID84P5qPmeyGH9Rd8r390SMJ6dqp2y5lqkt7OF+7t+szhkGu6G3vs3oT
VL2LdALCHJ8ur23JiOAttFLxIwjAjb0uORs7DLdR+lJH6uaylf+DU/rnPAguQpKB1iDgYezrbNPp
B6lYOd/sn7xmzGdJXrfh1iwWbvDl06HKgovPa1DZpPfGvsyvNOc2QU2FIQIIBC+vbMmM4CimsdCD
xOcjGX6xglly1Y9fsmGtOkucuWdjCPMfv2/uSf9KZrQq0kY+FHyVoe/ij+Zh7yt4SGRpFeTvfQoe
nXggUcdnr5ElOY9tdq/Rf3imflOU33nRr/pKe3++gdANCFrkZ2AUECtwqdVJfV4POKR2FXWr9HGA
ecwNfzrdepm59TROzUpIkJ4T9VXmTI4XpY+Awis6vXtHQ7wFQl9u7eXTcOY2YWHu+hF7IVEUjrkD
8hutKyzIQelRf0vq7ZhDs2fFxlLQXTAlpjBSanZ6wMjQPjWjVVZuIrVaaeGv/9F6RNSCjbROWIJI
2cskRzHKtWZdrFJr6WwvrUUIhGoESknrWItl9SudNoIcfsu7pXGX0zoLIDhAUTP2aB4bFItTpjOl
kJjLxl75mO5nFn54H3ib62sDpeTCrUoXVV6Ib/6dPfzHquBh82mUc3iLjX0+A42eGuOLuUSsN0dT
IQE7Wphw7JBXL4ICyYi9mn5Ow2/FUjRf+PkiHrXPmiwt0NrayxEKJyAIgBssOJzzR+B/75IojTaV
Qw7DIUsw1b8S58k0r+UxXPgS4jIMLqbNexF48ky0L9JaIzbhNaFftvd1NCVrBvtepEFemgk8mQ2Z
r/6MEYS3DcjgCWzEBtynJLXS3cdSJg9re/Ckr7ZddV/icWr/0tWsjFB2bqvnKEkpXbaBHtbQa6fd
Om794XPYK8DAx0TtvypmYQwr4BJ+wvvLc561IkTCaKCwPLopZFiZm0p1IzEZXzYLuamY08+rAJWr
WlwWQBoi8YbTakXjo/x0H6BF+NRlZedGVZlSdbSCVYZE90y7ufB9xHz41SYkHwSCWeFGDNla0qZ5
6WjNPZ66e1H6qF+BVg3drIck0kBF6a9Y7j4NmrG7fEPFGI7dmRJ6VjpAcoZjdhwXMGkopSz3KGUV
3/QsT7dBGgFEbqn/Qze29Pg8s7XzrnICYVHklSakDGMC9rGfjP7es2EIDbzuRWqdNSpLT4023Xlt
0i3crXPre2tQcK+RAWluqVn9PX2OYNMn0pOTmr2rjoxN1bX3zicGu8mi4COdFYtkiImOd1OxCzPy
5aG/d7xA5RFfRY+m13/OE8v7WVfdEr/ImcUBs7FAUmMPtIPgXgkdqpn4WX9vWDD4aGPbrH0I21Zp
HntrKS/thbzyJJVl3A3IG4hS0Gc0WERYmG8YdRFQQLhPrF+h5j8acG3GhX4dy+RjnroeDPtW7dO7
qCw+6Kj6XD6rJ3cEtBsNKtg+wJLA0zz70TePAqeyDSliIu5eG6Ovg177u1H2mxUu+jNFIgQ7i8By
o2KJLelkJIFVH9mdP8Mbu71n9sk4aKw6Up6HUd8GhnbbSyqzo4U75Y1bA5utam8X9Qpw1UFjaGap
jHLiv2d+E6bFQY7NXKcinqVKbFkKJ8u8N2LZXueakVEOG5daWGetcGgoLerkpK878WalCl+3msfJ
7tHkKa+yVEMCJmbW4vJ3PCHhm0lw6QEytanCTYui5fGGWnautXkrhQ8Qx7af1NS2o5XXe/IBNbos
d8s0M7/p/WgHbg6KeHCTpEF0r7Cy4smHzfIBscbhKhqbnV/n8Xby5fJmiqTodxh4Fzf6K3N4nf9q
jonQX8nN/2FJ/3+NQR3k8psvNnO5/828vv+Wwrx+/fKt+vnHrk6+ZT//mP+4+7HOs2/Jv/67+i2L
+uvP+k2jbml/zngrxllmmQ640nG2v2nULfXPuQQ485jDKA5qlSv0N426ZKh/MtXGHJ/FSNPsyvh/
/c2jLhnanzxYgA8zjo98FHp+7yFSF56RCNlxdOeJWQOJDwT7hHvM5FJTI90t7TTZs7eZM0038A1e
M6xaXaG/0LqKF4egCKu/0GJ5erOD978T0iNa9dn1v8lTmZ1wkEDUVYgzyI2oZx+feaeZ7CJ3PPqX
vCXuC7l2coK7lz8ziJR+S7JAesyVIt90ltc0u0Yfxm7FfirxqjPjTZDlXb7RC+U2ak0DoWteebdh
kCXKtkrk/EuI/LYDiVXn50jRevaPpEvGG98xp8cJhQLqrrX6o8uc4NM4BeUvCZlNyGEHZhaVdtxE
StzemYXi/8iq9FOlK0W7SicbfsWJnvaXUcqAdDrhFc0OWOdNLW1diKQaKqpyGQ0ucmXywUrC6NPr
nv3/C/gfCKD9L/bOszduLN3zX2Wwr5de5vBmgUtWUilYLsll2W8Ip2bmYU6ffn8s29Mqyq26XuAC
u4udmQZ62i0d8vCEJ/zDs+XzYgNeR1X05XMTne2z+Ud+7DOSaJl9wVXIFkOq7eRK8NOvwHTe4K+G
rAH+ZoSSJnvg50bT3yAEzk/OWHxQqViO/L3PFOUNaiTzPz5J189w9l/+DT/XNtYP/yh0urgwGQIN
fOS/KMIrM9ZzKetmRAk3atB096Peq+tAADtOuvFbl0b9t7KEfAWfyFgJk0piIuOKHSvI1vStqV+r
qGBcuG0WScn8NLTm6CKRjrAD+dvznacMUZqF/pTc92kxuZWk7RUZb6LBQClAkvJqlyl5Th1OyTaF
MzXrIlQoMynOjkL4Jy3uocTUdrYqM7t+HPBm3HaVXl6ZvSbfNoM/3OSd8zREYFmfffLfnBgLrZ8f
z034Td3LgkqODN75cw+x37SUiOJ7KAxXaY7IeN5g4qrU8ooTOHknqi64sie72Tdq59zntoJBs5qk
274w+uu2DqqvbdbVxyL174xhnynK99ef8EQ3+/tMOz2hgeAR+oSn5GHJwO5EqutDwhNmmJUd9Kzo
/op8jNDDyjRwgZKNa0jhhEhymXhoekurcrKSjamECLWDkQlrYEd6pvfv8kDUd1Y+iW3iRJrbSz0C
BnIGaz3q0h12LPJbuN7BjTPI49rsbROTe8e/wOE15lzg+esAEwbMDU8FqsCJBnk+4VEbW1UiFagq
aGafuZ1cabo74hyxsWf78ADZ1N4zwulQw/eFRtbIX0qpMd9GtVI08IrHAioefrxWWsSrgOz0zsDk
C9Ft0VZeORXS1yyWbN/LOPE9UpGtNBj5/QRJ/nuORGrshm1uPRYGpvMIA4vavinLqNlOkw6msWwq
BYrApCVe5CshIi02Wv52oaUfaDrbset3s1D0KD35cVI8IFBh5p7QCJhdorr8ky/8CdeD5jvfq1Tc
tIEKSgJuO3dUJtWc0kZUPOnN0K/9oPPbfRop1YX1ch5dEvRhRw6UTUUTASgK1P3z+ZUTo6yDOhIP
kzJilDwp5qaxi4seHIvP+GKY+SZ+FsTqWtYYCHKLBwxgi60UT+E2nSonBHgQ+C6OnLfYbX1iBYYe
ihPZMffl/NHR2seMyXt9h5ycNJ8tKSgXs4gmUiyUXChNLIuIutUPVK7N4jBlk7JuNXO4o1ZlrUxb
2Dc4ZGUeh3i17XEr9oyuV/4aHSHdZBxZ10mFhkuOc+JeLx143tY8Z6ClVhGyQIC/MLfypFL7NhBn
b1W932VBz16pzPpayRJlZ+qN7gWaLQw3r6Ydhpt4msndcBsMY/G2soH2WWEsdkZRy/dO2isH/gL6
h6DuEUsee/f6VCxyR74+rhdUoOBkoeaEK8si+hpGU/ObcPAPhaa6GF3fxsxDHacUIh0v6s29WXRe
0MSbqBcPJcz2C+O/WH1Ej+StgBnsOZVa0uYLNWrMRk/0gz/p5d7wsTzJrX5vprBUSn9Md73sRw+R
lHdr7PFseCWD7hpaE6/450h1KEl6kyRjf6Fk8NvHAh6D9BkOqdYSUhw1Bj5m9aAR/Y0fzEZV7owo
1C9Ueear4mwZzu/ORYyI5CwNqs6Z9bMtMYbQ7CJUzw9BZGtbU+3dwRTVVVs1F7SO5o94PhAyzDOo
AKKfrSjKYiAVpYVapyFO1JkFniREWLv47oarOh+HYybU4cItOf/C8wEhAc3OSNCUUdBa9lCqsOza
VNGaQ6DXa7lDGK9WvCYzv3VRsqpgHlNNyC6M+ZulTDHVPoVKyEdZSxxdXMiJ7RhdcRic1O2n6gFf
s1m5ZpsN9ReE6zHUsdYteiRyHP6lqtmFMszLdwYKQ3tjVgtTwHEsDrjIzPQ61Pvh0EthgFmaOb5L
ohad1a7p39aN+oVHUve63Xa7P9tD0HaohEBcUxDdZrGebtBn60jP27poEw293j6f7uQi8jJJEfse
LyZ8OroxAy8TTevCF2IzJZn/QQ+DbmOMSbkrW7v9zHUk7mO/VC/MyIKlTrV2VrUFI0QJE64zCNzz
BZ50ETubiPit2Uy4lGFHus/KXvUwmfYfpr52zQG4Y+Mn2iYtnGurHgAlDv03O6HVUlp5tGsJWjYh
tp+cR1a/ymTWEe0froeimDYX5nFuwD5btUjMzbLsNk9LDW0uGp4/rqRSSZLQbnpLWufVWu5KXXuj
GLeONq5UoGQYO2x67PD8dLrwCRdrB9NRknOU9NGQIQ01ln0gP8jzuOqb8e2Iy7fdjOZOrTn10x68
ZJEqBhatU7xz6A+9/sqLE+g0LiQDuFh4rcw+4OdvjJUhGoIh2opaH0VITIh6LVmwcqi+X3Kvn6tH
zydXxaeDGsQsPgrfkcVwPlQ79kpjRWZyj06KdGf10k0+SdKahe14eJ1jQqgPH19/uxfCA8gcUwhB
/4Eb7tT9OB8zI+VCGrOaDmiVTa6WCXulJfUEQx7PrZ2VTtk66ILsSitbC0U086svVwFU4VzZy1Ol
uEMvdeB9Y3sryZBl3Ncf73S+/z0lNhmQQ4QOEAAxYYofS9S9MYRxzv01HmgCvhdKMq2Dtoq2tj06
N22H04Ua0HGSWzl8iqOxv/GDqL6L2rZaJXAqrsntxXoaMC2LsOlY2+aYemaNL48b5nX4Ue/q5Grm
79uYDnk+dIW7TI2n2yrRS7cZ9KfWnpRNorXDXqu7+NJpfH6D/ng56t94R1NcYqEtwsqotgBKBt10
SGPUOh0NyXyt73FDmgaEHcpQlzYpUvH72P7SAmDXw2LwHAc1FxbRe3X0aw19x6n9+vqcn280nmrO
f5EDYhnO3oGnyPDZUakZZZe0/qgc4ibRvhl2m+/CvLQ8qNv5Ooyk4aOdiWqj+PKlSOfFfDAy0myE
WdS6dGt5FsrWoAsjF8oh8hGwqUIp8IbRUS7c9Ocben4/2hvU0Oj0GYTyy/fzm8DsldKuDhxx3bbS
jA+wOK0VSm6XFLfP9/OPkebJBAdKtGstW1SaSUFK10R1MJo4eDKE0q6N3LlWFaAg/VC7ER7Hl8rt
L2BPpCqsKBROCRmJ3Zdew3ZZDNgNG+0hJpfYmFKo3pslOhiqkJqHmMNnHaJydmzRPljLddd4dgh7
HN58tsK0J9hB2IxXSWzVl04aCjjPTrd5NuYHm/cwCGCEPeav/2xdTf2Qa3XhtwfkXwlAIlX5FKl6
e+372nQlxsK/9hNInNxpqavKRb7naokpHYC/zylWhGRhm1Q3gq0xxeo+rZsvIrC/67mUeE0+XhIW
PUExzk4eHndmu0MtBhPCijx/XDVHNUvSiupQqb2xmcp+yFxhysHWKruNXRXlnk2abXWr0jeO3Q6H
rrMTJAPVKfxk0mry+J31laJg8IbSXECLHHCuUTYZptORf50Fhfiu5lG2DyoUX5IyQLC1oEjQ6Q0N
uMJwbkLVxtKnjYq7Ssif5CQpjxwMlY54iYK/AUIkO2fqq7uw951D1xT2JoynGg6hUQP90ctVqOWm
F7VZeCEoPwXDi7nheECPcD6bWWKLoMU2B/gu2OAeNN+EQzwKf+ePpb43pG7cm5EwbmqEC3Zd394b
Ypo++GirfPRHuul2lW04eWFVUAx2VaMavdFJxrtR0sM9jOj8y+uH2XlYf1p03CDYNJC8I6wztw+e
L7oYu852CqXikI56s3PGtABvo0KtHVJj1UzGtH59vJdbnmheM1AxniN7tOEW4zWpYQaGXxxIM+Sn
dsSS16HwUUUOZZixMa8co7pkffXyQMOejXNaB7w0y54twobMsinWVEF5EINCO0+N1FXY6KPHdpYv
XFm/mU4sBEB+0RFhAbyo7KFWatK+LA92ZgtXiuPgTsRJ70Vhku/T1k/+eDyUQmYHM2VWgaDKez6d
VmaGITGIOACOlh77one8wA9Hd5SRP1KkuLjAKXxx9xGP46CO6xRpEu3ExXKpkY6roi6i6oFW+W5S
KgpVUdhtzKg23cKE8REXqCVUcndJwvuFVeOpygCyndbinPEuryX6iWYRm7xq5Ej9x6GMhi+FUkzH
ZtZ1Lg1tS9lW3iSRrN5JZWRA2iiMqxSI6bpQJGT4c1Ws7C5HrVPNAaibmJ/oaBXD8N+a/NrVMHyS
FC4d366rXa5rklfq4FkALgQf8LV209yJPbZytNFKnFddqoL9Lu2b9hq94QsOAy9W7FxRmXW55kgD
9bjF2VpUPsITHcsoCNPatTFj32QcnwS46bj7ww25GGoRvvvtmE++wgFgF/LgSWn9hAt8RNrgfGjC
8kkdm0tkjFPh4+x0JEui90UxlqwBVe7FGaB3SizM0U4PLFV5P6Ai1Hpp6ognU5QzQCXSPM0K83XV
q/clRi4rjghxJ2ci9KoqC5Hrs7kHJXuSr/R0XEtZkW4lqak2TjxFm6LXzIOoo+q61DCnH2eP20lq
vs9pxRrhUAQOh2oqoEWIKb4u7WlVDrbYN1l+6UVf8D9I4mc0A7J7/O7flDCksRDCbpODNHXrhtPw
RhmH0euw3NvQrRxWzqA/hJ3WCLeFAOnqw/H1j/viOJofAFtDcKgYHJI1nR8Pad9Rm8fh9DBIfkgV
WjL171mv9xuC9eb92GeXNIwWBRS+JSPO8qk0ZGgUkQqfjyjnNIDiMEwPWlSae7vzNxqZriG4lfNe
qXaBJPS7vENdstCxeotKfXKNcLhUFnsZ5fEcc3eZEikVWoC4588BG92iVBKkhwqPt23rOOE20S0R
u7bvT25bf4edFu7UYLDXflf7K+5kqukdn8lPjHedX9mfw/jS53i5rdERJYWlWUWFBazN4qFqNUd0
3cgPSmTYH9CAToEDm9HaSCTl3etfftEbO30IqvEkhuTL1E+WhQiM66llkS8cihp3UGGHYKtHuixo
WdeBtu6iLNi3mp5vFJsdVgpJ3eBm1+7xSrD3uVLEnqFLGpWEPE62ihLULkZsEPpqlSpcU01X1hzs
eW1iGDvfdy4axb7Idegwatw13NcnTerFuaQrkg8InXqjbkMdzoc82lDntC/cny/Qs6xXmyoNhxFO
eiR1C0A9pwHwhr4Th04Kvkedtesj+4MotdEzIiPYtYbUuCKM/HeaFJWu5LfK1jSU8X1CkcdLZfWS
I/HvNhBAIFj74AURIV+WPf2Jlljk5OJAa95CRS111hgUx/uoMB+J/6bbHEH2uJaurXJ6VLO+3XWX
EpHzGhbLki0D2oO4kIt2lvc5X6aBBOBbakT/TqFusG4b+GN6Iv+VGVa8zqy62gayZW+0vGvXGaWs
LOsuVM4XmRAPMMtgmixfhFNpKM1r41kmpMVBQjdPrg5F05leMfUp2nXxMY/lz0FdSB6AP30VmyWl
WU25hCtcLLwfgzso0M8exQTvi9hdThsjNs2iPgRD9E2VRv2GYnj2+Pr2PIGLn92BrDli33mOeUnU
7OzFujONqpuK3mwPlFbtrab3wWaiK+3yOQSiiWB9iaRMcQ3BTmyaKISyHvX9WgpD/9EspuSQCHv6
bMYiucvteNhqSuI/jU4RfAxqOdoiCxVu1HBoNzngwY3dNBjmtCpS7FmdIc3QDrumt2mQ51g1+D11
07arr4fQSraWEj51ZppttcFy1vIYVndmMuIH7/fSeoxH53qaBnEbDmXqWoEVP3YDunhyraabUK0d
1y87HStd8aksN2K87sao3naWXt4Em9fn8CTXez6HwI00EmUg0CAHrXkZPVsmWacktTZo06F0oq/a
aPce8p/yPs2cyIBnP6lzTg9eL47UfusHY/EpCOuPSUu9uEqT6Eshsua2K6rinR02/jrA/3cjFbg4
dbFtXhd5a6+MTPRvjXB0PKcz8pWh+ui2YD2v3modqMga0cvdVE6XNLVerEFcV6jjUgjAPo+2zmJ1
aJlkZb0dygdyB0CI8SC9y6PQv//zCaTFYtK4o3c701XOJ9CM5N7B91I5tOmwEkO0DkYLswzhmWG1
sZXmIbTNHRpC24hjL+lzt8vzeyXb5sExqN/mOVrC2nhr9/h/Ovk6aHZp1TwmUe8ihe+NVuuy2dxC
648GN777xw9PVRZBSOwFZnXuJdSwH7FqM53GPrSWQFlBJCgD2YLQXleH9GrScHCs0rFGcLQTRuiq
tAndKojFrV7WumvqVHY6gIheAYrKK7t+P4X2186xiq3RGs6+pJ39rkOo07UlOf2GNky44Rbq3EjF
AcIIDNqcqtrvROykF+7uZfmAw2GO18ghcVu1Z5O48++ixHqfhqEiHYZEGze+Jhpaw8E9ln/D/YTP
620lhc6xNqHAaj3iyr0Fi6EvuwnBOjrDkY7wmiyPpVtCB8Y3TxMx3aPBXCV2lK5e/w6LmIZnRaec
i3ru0lA4PPVvnm1CKxFWjeeCehBQhCg0C+eqKqbISyRVupCq/HYo6oVkf8Cw2Rvn0xKM/QSHW1YP
ahb75F9lunUAQ6wTltfh9bdaxo8/Xov3QvKd/3AJnY81GI3ST02hHbR4aneJHiirbIT9G2ryNfmv
G1YiukqRE9+OinNsnFHdObJfrqBiTCtVYXfIsfizaP70TNgJ2VRlwYhxLpw/ky4cmndTpR2isP+L
WLrIsSEx/Xep1lsXvuoicfgxFJcwH5TCEC2t86EQPAgtAwzCYVCy95KDdGaSR+bKlGQYeiLoLpBe
f7PiOYGAT4IjsOjtLHvlgS5Y8VPuHKBoiC+mhNyBEtjJKo90PBFtUA9PKP5a9Qpk5A6/O+mbbXS4
wUf5MCWuScpxX4zBWgfKBfXS8q+mKCquFIqftN3wmbqwQxdVLKaH2seMVzdYiAjSLvLzvhsy6olT
/DBpYb6S0Jf5qiEctwMjhKVqqrZXVR5dktpahobzqJi4gsqiDcaYS/n6rugmR+my8qFuVfMKm6Ns
DZ662IyZNL6tGlAgeTtonzmWi1UicGuesjBc6yDffnyu/w/fBL7JofM/fiEiX8A3wbdFdZN9rn9i
qM9hnPzoDxgnDcM3YOBI8kzwz0BSOKl+ojj5E+o5Dgwq2GTUCElrfsGlFfkN3tqEvWifIjxKP+8Z
jFN+M/8uNFGd0zLgN/56yPsfIdFrMM6TS8yzyIm9xiri+bhlZvP1U9Pz2aHtaFOQJKGu7Mqi1vZq
mkDELiXMDldFAXwzckoASn4W0cWKtXKjA4ZQKjn5nHVaf5NV3LOuUstfYisurkIzuB8CEianUw9O
qkuIdzdxdVeGqvPYBf70FX8OxTMKhUZkro/5le7Xt6Lrkx99qz9alf/R1k31OY0+5/9y2+r75/Zf
4q9/PTQgblGx+lovsf7z7/432J8Z/DnW/N3P/s86b6IGdMH3ajx8r9u0+TX587/5n/3Dn0j8x7EA
if9VtHkz/zYAV/nZMpqDvX9egXef26p98e//XHam+WaWrJ516AEIg+L497Kb/4QAj545Kw/QKQvy
17JjZdFFpS7BT4BcoJHMafYLps8fzmb2FLB0KnZIff8ZfnhZlaBxCRAZDCbgZmDJVMbO7xUutxRL
DOHfY4utr9QwnrlaX8ayGneFre60RIX3Z5BaV3bgr5LvlVQ+SjIFCt2YVk4KsDHoq/AD1Fbs6Ker
SLSJJ/sQ1DGg5xj+cpraP1pR/2/yRCi9vrbKHj5HefOv3ff0e/75v//rP+qv33PC3fxEGXmcj0D2
17fP/0K6I/z8fDGefu1PKLv+hhIcK4amJhDt54cgMu1vCBjpMM8V7rmV/mw5Wm9mEokOOZOVB9Z9
Ng/6tRp1lqONWQWdR9IjQMu/tuF/4gxcFGfB0XN506UheWd1mxBoz5fiNIDFpKS8l5OwSze1JWQ1
XVELL/NdlXPNvodpUogveGoPhU/pVKsQaqUyIiClW2F4iSa6gNbD9wD0xbHMS6MwPAP9z5+HBt0I
9gzsThpag5vbZVv5Xkc7pdI8U6Pv8FXqarsJN8JAO1Zz68lw6h0uxJqUriJL+Lm0HszZwdWn+Hmh
IbGIPebgjFNgRh9QUlTm0+D86QInSx2r01pXNDHmyl6RtaW6TxorTLdjM3Z0WPKw0vF+8AHO6pPX
GKld3sc5Xn4bw9Ik650SBLZ86bnmMuDfNxmSBCyuOU8CHcLJxZ16/lyqVmq5ZEb7KjdSMa4nudWH
GylxWrNelyCxbcutTHWSdbeVk7w8Dr2md1eJ4kSW7Sld7CPJpPXSOFlu6OS0H3RzrONHYO/WB6VL
0gECcxWD2/Sqzmhrt/CVUU69/6pz5lFk/G95jT2/xf7nPx5Y/wdediBIXjuGHkXyPf18dt2dfuIX
WcZS3iin+u3cX5m5FL/uO9xJ4KVx1xFgISZ/Oiv+feHZRGCEWTNpC7MDbLbY+b9OGOcNIgocTLQZ
5ygbxNEfHDEnxMbfi5MaLoZIFOBJImeSBxjdxeIksRons5AfVOUdAsZ5sPI3cf5uVK+Fet0HsNUO
RXAz5prrw4g374psXcebaa87bvXBSTygEamzb/OtKPYBCxqLkOAvscpqz3isNr1YlQonxL013AW1
16arQH+bhThFXjfmfdfeOv02GNeDdlM6uqvqV+akuPAxk9Flt8b++7D6iLptVnjlVgxe09mPklms
mjLylHgPfyGK6Ih+NPO3g3zrTDsoHan6Ngf3Kye0fc1bNBIh09PAn9xR343BTRo8dJDG+C8KmCCx
lUuakItD8ueMcstQmwXsTNByPqO9jKCUHWbyQx0ZT0YXYPMY6Na1NlmfrKFFjdJZiVLa9B+koTFu
LW3sVnHfXvIuXlQH5scApjNjUoEFcnstCzQ5bZxCq/XpIQnVo9Iq9sGgan8ttGsjip96W3w2C/19
Js9e2na1Ba2jeoaWjg8illZTp7x/tit+3m3PKYjnhyCPM7smYAQxR1U8z1IChh4jKD/N7h8qtZI3
bRE5m3rSnxpt3GaxuQdUCzMSUPf6v+rY+r+NRnuCGf9zEP4o8uA87pmheP8+lSDLAjnFxJ3z5wcj
9kfyx6nE+QJ4YhbRgN1/Iur9CsMVEkP+bQ4yVDy4155H4ar+Bgfe2R/e/nVi/cGx9GL1ciRCx9VJ
ACFDzQz4801kJVFshNFgvKfv7dzojaivnDiTVnlsQvznytupmEU86hGwLFckjtjpuTpcjZUE2UlG
64CWkBK4oVJdQgedl504wSnnA+sF+TXnMMB1zp8sGwo5CCKpee/LYbXymw6Up1kq96XZJZtK0i+5
453X2X+ON18esAepYS7r7GGn991EWe99UGNulvZF52ZxfckMZxFq/hhm5nPOACQClWWpOvSLRPHz
sHtfWEmyziVHaDhK2NLWD53+YLeT7YWx3dxkSJGuGhw1oP9U7YVq/zx3zy8jvCxg6tDQmuuHs4TF
+dxGSazXvmOLo2RI465WZ/pvOaYrkErth7GSm7Wws/ZeLYX8rtL9S5JYLycBfgqwVW7X+VKmAnI+
vqQb9aQIZTjmjdN7vsgyr8Uj5F6TG+VOGFa3ao1YvdbKeriLZ2gxcZf7+jn54nPbKp4yBNqkwDj0
LO/jvEmkqU6D5lipaIQ7mVqvmsq6pKo6v8j5RDMK+xc8K7KmqHecv+gwxH2phENzLE2tukK2GFdw
hL23VSxdMlpdtK9ZWbPACwk6u5hm6Yku/LwFNhUwy4Q+jsdRqY0V6G15OyR2+G6msew71aBvKGC9
PjmN9GT2lblNc6nZQYWKPvh4uWVepKXmhWLueXH0xzNxGSETBDqdXH9RO9atrIyztuqPpiZ9ah1D
XVd+vosH492Q4s4XFdqP8PkfWckvJ3wG2BBNAEqD6nyi2z6rZqn2pHdmkY5HMcTNuoU6vQrUnoA+
iy7VxV8MRQ5ExkgyZIOpAPt6/m2b0hhrEo3uiKpP4WaRbsEI6sL1oNeXtKOWlzqXBB8VdALjEcou
Hf7yooyL0O/bYyvl2YZerLT3W7Py/MowDgLVt7ViVVj0iUxbv75NfveS9KcJbMCgsY7nJ3s2n3HT
hoWeVLC6YEDulKaVUEjDmVQ3xktmay8OfF4Sd1LkT0gvqZcu5nMIwjxyJnU4+rp/A2vkSemQhRos
qMJhrf0o5/zjOnmxMOcElnSAfcJVy6Sev5dVqBbucX57TIbCiVziqtybgdy7YsyKmymSsus2ty8Z
g/1mVDiRGO1y9s59snkKns0mXM9kzK1QPs60qS90Ub9i9xJtQdlKO6mtNUThJe2v17/gi4Nuxu7z
AUmJeFnaOOdj8hR612G1e0T5GLGJ3ieX4Azb/fEoFGhIoajVWaCVyOWev1ne9RR/Gn86mnUIat6o
QQtpg795fZQTffTsPMVa05hZaUQrcBCXImr+KLSuMDrzGBf2bdbGbhHIntwU92nU3nTVWtE+Npbh
OvEuhPsvB+tYHndDM7pmQPjwZxguTrfT01CAInyi37bkQZZaWEipyMyjXVGDQZN+EghjTvn/zlvT
6OSqhIFBm5sA8/nkjonVTx2A6GMYrtToqk9d7Tq6tR96fa29YxLUK8wuRjf45uSuf8lW7jcnAM2m
vwdf7BShWKmD5Zt5zJ1bvb2xLMwdL3Hyef7zrzpraXFNAAZHuWrpTtZpeS6nUtx8QEUwnWnc2SZL
LPTYsPf443XKImXjE1cq1vx351Mp9RmGPknrHMve7LEroLxmluhXvr5OT+ybxRtBqKcMxcoggl+C
LRUrriKA6M7RtjuRuGEqmu8Qt/Ei9GmUiJUv1LpyTTGV+z4FX1M0TfhXmady4wbKEFueKHX9o9xm
c7fFN8NkJSQ9/5YZOeoDeaPAOfP1sITzYyeIB4QG2mPuVCZp79laM17rRdndV62ZjyTnM2Kg0gVo
WiBuuyAqWSu13viyq3Wh8xeObdmlg+7loUOnGKUFaoV4IOIAcz7NhgJHY6IVfczrVKyLzNe8qqj7
C5fTizCWBgJnN3kC0ECkdxb7AldTtVJBux9netcq8RUgGX4jLHWvOlF/FZb62Ny0vTzBRoURslbq
NLtAkJpP7PMPjRT5qTrNY4DRWWQpE0XFGlmQ4Gj0qnM1DC225bBPdmi+5uskTP44S5mtSCm9IjMw
MzRepPf6VGZK1SRHmIXJypp02TOz5BKV4OXEMspcMqMiNqPrFnteHRR/iNU6OdK30wI30ApjE4+l
v0v6zrjPg666hmLqQ3QcVHcMguLCgfDb8ee0FAgAKfDpGnh+T44GukWo3R3hHkR3IP8+SmWuXkeC
IMfMJGfVD4MVupqQnsoQG7DXd++iwD2f67w+8AP8VxkdmMX56h3S3gZcZ8bHNMSPQJa2XK/VtYUC
GRW0sXiMwyByzdGPb1qNuMEsp3RXjsoljYuXm4jCI9XJuZpDzX0psKMCejUKia+A8eG0HaIGYlor
6u3rb/vbUVBsgDKKQAE5xPnL9lPglKXFihLwrdZ1Ogz7Qo7VC8X5347CeUvTEE0QDDXPR0n7zMoN
O0mOZgM0qO/DYhWDH73w5U4swfPtOMdy6BHJ9NTnFsX5MK3fNX7XyfFxlKBPuYmobyUD5i2KJIbX
Rtn9FBa9CgtLdz6IvgxvAQhmuJT18lfZwZtI+P6w1nL/L8saur8suZVKWLv4fLgAMse/FJBMWx2Y
IQ6rdHTXaZQYn2o/UTy/U5AJfP3L/GYX8DL0R+e3mdP185dRhwAAgN/Gx2wC3tRa7PXBp9hSw2lz
21HVPckXX7JcfVd040X/1XmRv5hKfRYRpotMtKWdjy6yOo0K8u5jnlbGmrmL3UYqFPg8SrNJCiXe
jqBCd33ZypvS6FH/7fzxMPhytAkSP7xwzv5u/dB1nqHIdMZQeDt/GpPKj9NneXx0Utm6AtYqNn2o
5xf2wsvTnOVDbHAaZ5ZgPB8FxN9QNd0UHSe7Tzw/GcJN5EDojrJsupqEMVwY70UN23bg156IL0gE
sMcX2wIv34rlWtVHp+8+FpZRATBXDbdXzPFqGjTzSWm6pw4W2aoTfXyltEhwDjLwXK0SyYXb9EVV
ZkaiEIERZqJQQmdu8fZhlFlpjGIAlXxVKV20hOs9iRKkdqcOt6z6+gMTl2/MQM8CtwiDI/17+cKi
f1GRnJ+Cu5yeLNUZ8t3Fly4lvnOiWc1cMrDpZJTNB8LT4KqXRbvu5bZ0ASpLW71COGo0kvRL02rj
oy+p33MnuxdjcxiNyrlQMLPm1f5sN3AXzPWVGfNAgYV4Y7EbFNHbeWb73ZPFbX8TtEX8ZMKA610f
uUPVrSxMPN26qhVYRv1o3AZ2Wj6ZJURKV4knM0TvWEvvyrz1P4VKI9dknKlxa1qhVrtd34FCzdCo
QUUr6JTHDF3AxpXGULxtzAl+EyG4/KQGTjvgQNznj6UjFBnVASO9r/taeUe5LYup30T6o1oX2uBC
TEc0vxJB+SmI0vCr4EbFQkLEGjjQOo/dgTRtdsqb4gZmqV8eul7KP+VZpRxH2xkM12ihOri6BlfI
U8w4/KzKzRRDgE6cazGY+W0lquBrl2Efzi9QxRdtGsWjUELtW2NJmoY/V6Z+0bDQrDzVHPQvihOU
7/RJbrDayWmRuEWBtIiL7FVwEzVa+LVwrCyDGURwrhnthIOf41SPUi3GgUosom2zKpeEnFNYxB/l
PPN/pAb/H+Hx34ghnt08L5Bsj233OW3PsBvzD/y7h+G8mTuqYIVmOMKpUfETwGaZb2DJkIoTLEFT
n3uuv1oYBtCNWfcVbAVEW/qqHOi/GquA25CHnuOA2ZV0BpT+QQfjVEJ9tjMJWtCDmNVDZ6wE0keL
JKBGGr6B3tm8B8ufetnYmteD5g8PRtbqu6it7au8HrKtGVTiXu20Yq8XfrFJR3O6hzHQXbdJknpp
mG8DQP+eLcrkxnGa8lFRhvzGyon5TAWqv17V03WkTHK6KozavynDXaI2hn/J0+w83Z5TfOJdHQIv
/Z0Z3bw4aGS9Mkyf9vGDgVj6Kshyex3b9le5j6WrZx/5/scU/XOn8OdIM1KCJgAVtyWEuM1qJ+6L
1nhQs9RYh+Fgc+V06H8aRXZd4q90W7QF55CTKpc8RX7zkoxI3kRw7dC6XYRpISKpg53J/oMROd06
n/4Xe9+xHLmybfcrjDd50gD94E2E9CIapgyL3rSbIEBWNbz3UChCE32ExhrdgWb6g/Mn+hKtRLG6
CyAP2X0A3Uu9eHXidDRNJxKZO3dus/baub0JTJ4/swWxfeNWe/YoCBmKqMBIBkoyiMpoPT3ITaUA
KHtH1WKxcFrRQp00rVENI2ivr2dfC/VTErGgyFWhuyrEEAAeVJmPbi6ghkQ7FNv0zpfoRWjna8SN
F3JXnEUpbaRNuBAUSRW4dWSD7pX/DA19zcSs5nkb27RCaYfYmpZR+cqpi9M2vKIzR68qfh3yCIcE
t0Lp3DdCiNaR0ipI8o0XuhtwQ14VDooZSpZ548Yjkx2+DOAKqJIm2OaeVmxoCslN64lgxvfRXLum
FhKdxzA+I1YNW7RxQjOzt4JcZMuHz5NQNQD0DqCoIJICtnAQ40rqRvI9hCnuAO4Rl53ZdCuFaoJN
HZrROmlq5dqnJFDYZG9KyNC0JNsGwkI4mzh5fQnRSEIkz2tEBYUSd6WEkJCdRKaes2b4xmkbkwfh
MfDiCG0yatgAy5TINI58WiZhkPCnGvauNJl4hfyPv+KRg1r6oaS1jBzorOCj4txWgGvMUAiamw4I
Cvg81bwwgxNcRpxBtUu2TK3X5fbZyqNRHCkhABEGA7qzMZNMguKtMvZM+9417Vgzg6JEV2qK18wE
hToM17BGxTg3lATY1usPHnlrWHniEKK0DxUuIOtD9GS0JEUn0g7K3+4L3uiyKNeRo3JUqY6u07z9
nHHVnYfOa5pkKzSxnx4K2tZrLtOlkDdVOymvnBrmU9syVlwkS79kdzaDMlXEah/QKVznidecwGen
3yI8GZnKmDnBKqKnApB4SNMDTTucOZUgwWsjJnufCuy52YlLsM7qMWg2c6XeeCBHFYpIdSn+M1Pu
5ejfrZR/Qs+BI/l5ZqXcWmEMyd718Ov19j/vf/+HkQJuY0AqcJGRBFIPav4BtGA/gDQKRWGIJ+Gs
44I4GCkMB0JkJJ0AsoCfAWjWsZHCw7bp4V890hm0X79jpfQB35/qDTOCWkOcErktTAImz+jGs9OS
CkMQZN2Bxqb11SzKwIkpmV2yTVzTMZxCEFTKZuxGw50cxJrMgCRfa10WPMpRRaf1wo2TiEJrIiU3
7LoOOzUPRPGKh00saRHNgWXNRnGwpHtsG996HfUtq3LaUyO2jh9oRCxaNYo5hGBBLkvdIJ4KIiOE
kCtwgQbgtDVKWnC2oZjI8D4jAChVz8k6eREWQXLlcriC0qKuUq1mq6Y00KUlpb5SjqBcuo0Niz5E
2GXtBxUS6Hbkg5iobbo3LqShmiYrSNjhibOMOCuQ7SNlkWFnXcRBmDt0bDK1nAXbbhjylX4kUy8Y
RcNrb/8UMFHQiM0TxoD+jj/S0kEG9ZcmLnywCFSTkQPyrobLywV6fjsGV4XU4vXnvSAYeBVYeihy
JqydpDzk+Foo2TDquExo70Q6aRFVjauvDSdT3AJERSkqJgF9AMUT4ynL1EYh1jpiJLAW51ySalUT
IwGUFKanenzEP4YRXexMOgZ7hKCgFk8rpLoIVbuN+VvelSFwbMK396UEHgyt4YAjNtwkgsvV1lkO
Jg1FLDUAnf1Y78DdK6p+ibI3zUFHBlEFgTPqBplcSdHHJWlZRAfMC0rpSkYX+STZoBg2vREds/nm
2IHka1Recpbgitl3PkQzW83jEylUeWRc3+pI9mzHSCKQBdEE4bQgqzhcQHCDISvdiM1dYUffzS7e
2BTWpmPB7O2DK6Xfrn/Xvv+E6K+IWw2XMch8UN0BUOyRJD/TxveRW+y2fTnNLj85d6FSTy7LImjd
yH4qiMqPlfWLwz8pb0n4gBQRUv4yYnsktgLl+ORholalZ5lHIxFUdgNA8kN5s/IH+KIAUYEagYb1
clwbQH9A7QrCSDBgCbQfYRvpd5T3KCTFozRFBIIFpHbAa4Hc7FkgvsxDu3JF+2taJSh8zhzhhsm9
iwQeIZWmuzQslinaw6qNHRQLOIu6x4fgeEkz1fWY2sgibnu01i9oKRKJ+3mbPE0I1cAoPSRpoDGh
R50VPNW2lf019JN0QdligMsDf/iM4+qUL8lqWNKfX3/myOYhVRjAuYLvSYJ/CgDZ2ELPORYVlJTL
3bUitRGYzAjDOvtktw7oHzMnMLK04dGnD1iuNHKAA2De8K8gf4OXBrsVuDBgayEYDbqwcVYmdFCE
n2aNfNOh5EdxK9UBNceCR/sskVrDAAADNvqwtizd7U2uP8WKPH8wNAycO3hDAMHgv6GGQat2B4g+
jrthRYrROcmv1BoVMipnVrdKDgIdXrwVmGSVxvzXN9a8rx79udMQYWwwEL3YZwDmEPwePdureAFB
OSe8RnMFlcP/5+ff1utQkzR7iWTnmXChGOhhuZJ1cS2uQV+1zjbiWrqgDEeXdVAVGJRGvk9+L1mB
zGpVqFfZqsBfFYNds1eFWqgifvGx0h6vRD1a0V+zjWLwuoQfew/11/Yq2MCOvm5uENVcJwZz0V2A
o/++ua6vwKHTXrHrSqW0QpW0SpWMzHi8wqCPjwX+2miljnXSXP1a0EtNNqgFMuAaktQGp1Ir0ch0
ekkvY4NeVotsEX731qlR6LWmrJSVoHvLeAXYKbpVd1v6glkjvXDZXFKbcCMa0hl7Tq3oZXtaa6lR
ajFGQ3KiH182hDW14FRl1V3xF9yajFSqpvZ9tQG7kiprkk6moeggLN7kq0C7DVWENjVu7SxNTViL
F85SuctX6LT7hgz3yMpn+8nSyGSgrBOBq9F+ukpZmKlABdcL/fLOVZlNqsVL+7p6cBsNrosjq0pi
hLzabLqVbaCo2WBU8PgvupVrxEv8qoG7dLFbXpy2gNZn2m2r1itbh6mo4huGZ/g6DD0twJJH5P/z
ltFq9doB/5wK+ojoHi0keJBpqpReryjdXkQa+ber1euC20fdRu+Jphbo/4Y6VVI5P7qVEz6sYRJy
IXB+iq1xQi2fNlXqrZU4Wtauk+sx6ENUVAHBqSvSs/0foXPqEAbG/qu8rb8i05wv09At1ERC9N8F
daXGNAmvAVWBnJzIpPTaZGotY5v4tP+D8YpHh01sTSpxQhHShA+N8lwVx4jfFEx9aYI55tTEwTtV
wI6y/yOKSeTdtCX95/f630ubUn5DAohTc6TG+hONyi7iqCDbilK40cqYXdSAhirzrhHKPKV46oyP
HNDHOmdyuKOK4pYxBV1y/QuOYs5ZoUN1gwxGzXVlK0aHYADbnXr01na4s4iv7yQvsuJYuU4l95RB
ZL4Mi88lCjjMHCCh6MHl66+oYV7FjYMWoNnCzcoLJRaXLvMJDoYMuJRyhbYGyzRpOtVECwWRc3Wz
bM6awl94vGvUvGnEziVikUZRJGgawRuxJGqFWK0CUzGQgtV5vth4gnsJjk2VSUH2FUW3dQG6cC54
KzVETPyRUBE2bcB3SKIatM9DRQzi5BI8vCGBtOKqKTxAhJA4R4b+Ow2k9AZAGEa4Ak5qgcxp9ZsP
x5Zhx3AFAi8HYwTliMOHN5mUC0nBmAbjiIlmglZQa9u0QDqOluEymfdMc41WTeVNxlPoswEMz+tH
aiQ3xDzjEcMUQSnJw0MZnyihzuS8qYXu0svZnR8qoGWu0hB90dhL084F1StQEdspSKkogK0vX3/4
iHodgVPEUElDKxxnlJXAUBy+fcKXIBUvBfouZXx21fL2jRfK/oYpcxquABUskFSt1EKIz+MkXrud
W577Qow2W+HGQVL3XOQji+e7SLeLLlDtJnlMvCS/Q6dd7w3I8XCdDjNFXAYIFlQnjrsgRDJywwHs
iLuScb+SVhVaSNMIxnDSBoWtX0FSpsZuGulBF7xVktRXPv4UUESFECsFohxhCODLEFUjwegj75Gp
w0xmizK+DqJSD+raNMDTsF6gJDMJl04m4PZhbUR0/S6/CF0HqGEpum8hNHD8Ulet01I5k2Jo/swp
NhXPfJHbqL4uajZbZpmfa/2XYuykhsDXrRa1krssaLh0dhhcgD7rUk5571oqEvOeLy66sG7PPPtU
kZzqFpm5DL4cmtV7fEvrTiN4Wl5H1WkH8J3eRXlxI9nmBS1WAshXuftefn7Lb/qFesX/32qDiOH9
56VByx1SoO4gZkX+wd7r4cUP8CWQZAejJ2BWiAodnB5UNtOEyuhHgQ9+8hSx4jkUPUMTgSYbIAjS
E+xHVo1nPiCQhWwbcIeIjxDO/9/Iqkl97PWnKCMCj1AZwvAItpMgJwhsh6IM3L4iocY3Mzq5SP1l
0HqIotZSIn5yBYAHwSBm0rmW2hUnLkQ+a+7ZKpAtzLhZm3LssWqFrLej+k7JUyqLWuTyFClEL9jk
Pqd8EczSDdSiCFHZKLuKL4BHyq8zVeiq6rJhpTyFbcDC2UIaRf5WoBtdqeYK3YJcWknN80hW8kLN
6sLpVEeKqRjkeFIC85ium7OiYDhTlVGerdkS6nYv68r0Vm5F42xlhXlmc7UNCjXBS78jpFbrCMXT
Vte1ALoBtOmjLWAE5hapDUByJQUOfeG6fvO1SCvpXonC2l06yIkTYjBHCVWxtV1XNWteytU6CDtY
bnaYW6KfMlsnChkQUHdu+JktcKmpdItnA6GILt1qw1SpqctOHuLaLDL/i+CI3SZyfVFcU4Bf4I4O
Llk+k1OtrJXslHUQSFmCVp66yAKhjlUl9ryt4/kUwM08355mYoIwOV0Vkmg4dZsHGpaVAdkGW9SB
xmegI9YBY87RvcqMOKT2KdQ0GF7AcaZhRmUCXEfEJVDfrl2hGXPJfuPzCJ1OYzHIrlHiZqO5Qo4m
hF6BdJ1O+zzUZ8oW8mWGRlqUFtjgRie8902mNmhlxRoUxWefuVhQHlBG5qO3Fecj65+HNWNVQDBl
mu0AUaH7JN1VORnoxUy6rQFKTTxUrqJbVVGqAai5ZVUCL/WVmIMlBfCAtk5Wssd7uWpLfsQvqDpi
VwiF1awu0nUgazEsm3sE7aNIYxx0q1ebEh260AYDpCN6hC4g1LJsFImC5UJJKci9khYPEmg4kmkU
p6GGDo55qSFUlbCrIg3SRcMrcaMi2iBXhqM4GCxzQUqBizZjb+W6kG6ipnAQmutkAKAaGPEuC649
lOpDxlDE1uaalOfVfYNuT5UmSV6LPUdvAhE8Y5FXah6yRVZgt6jANdFsCkS0pZkZLdpHhRorm3mg
wiWWQkMIE87VAIKQz6UO/fY0vpbkFnRmJgBhZkChn5Ev5V238tLWtMESiPIQ9FXLRFtDYXEEzuDQ
d1yj5ZnmW1Q0ytcExFypxhdygPXJ+Rx8AUpb4e9B3S7oNlMesq7ASGlZKiAcTrLzjouQOHUZj14V
YRX4Ru3FOLdoeUVgdaIjOQbSdu13v8HtK5UdbjU0rCkAB/EQ5ARBDPj4NLBjgTUGDeOy72B2CjjN
A7rZ1xnBZwjQCZkqNeCoOABizxQ+S2FM+h7zjQcEmgLGNg1VCNmnPHKD7wFgK9/CvEjRTi5LzF2R
gChRxQmsL4SK7Tw9SIBs08o8DhkNYLYUhIdKFsAZdBnns+wrLDpwc6nIaFLjgMIUMOyy1HyXsTvk
vb3A1lE86wnoxweGYaTporhTfSI8WiR4uXQa8UXKqnzh8I7G+VWDNuY8YdIVFKq7Qg4V3Hep4ISh
TssF2rvhjJaZKskUcowonpbotZjLtbcs4A+YWhKgtmIBBmm2XrQUOj7rIqBD3Aqk72iCAGQT9CFn
8xlCLciW8cjCJijYBnUklS2cDtbwwkzhbi3oyue/xEKWwk+SG/eTXMTKNjbp8gtyKzBOa9rNqyX4
gGx2EZdFcaegbZereUHli6syKdjIAFFkzixMypPqRdQydgLNQ3PeI6bTlGv0JnKbBS3m/LdG4cta
xYuXNyCMtB0jTKiqXmVx2XFLO+iY4obPHEgIRbWCeOUXuR8vGwS1EjUCbNxf1HVeJ8jo5cGW8sRc
86RUWXgh2jkliX2teIS3WUpLj9GcWAp9tfKTVQT3WhVMmHZZ52JfgQPH/glo/mYLYIMThXDpIjZ+
1sXRuVfDQ0hDcy1g72U32shxewUwhKHYrZq6TK0yYXnh25wu4hyjueEln9KPeeJe0wICPZzHnPro
+cSViKyBHVN1xLBYVX6tc3K0EXtrG8hITuku8ySVDRdY6DwTvvA0v23z6BasfTilCQxh1mLsq6pI
z0O/DVS3XXG5s84Lb53As2uRh+loKCw7uGzc1ghT50tWyZReCGm6krL6roxMxgV9ZbPixKDUougG
yQhbU1JBDUz5PHI4VgtSwaBTaJjyUQ7dSKsqgP7B468GaMWAhkBqWJvyqcJ5IM0BJ2gR0Kix8JB5
NsMFBQbm2ud4vfMDPefaU7dL/FM+56hTlILegfokVAV08UziOl7V/ooF0WIVt9nat1vU/0byKrPD
RSBXNzlynpWonCoIicWyZ2t889BVdKFF4CZc499/NjP7c+7xyHZH/C3YN08rydnIPnfmV22lopuk
AmXbLqsUFMVgmUPHTpu/doLmEZ3BIyOsnFzRaoGpgKYAdDICD10U4qRmhUHx7AKVvDij3cZLwP8Z
MZuaoRgNjN5qIvCXpVNDaqBywACyts0cjr8sp18yClQKnr+LRcVI6WBVeuyKbuVPSU4KRDqYzqBm
9T91NK/RYnKZs4jLuAC5dXJ4DmXEqWITuobTeLHhdICOOhHzSYqRAy4YYsoExaMbszcZKOm0EqdR
Kztal+A1pXF6V7HeF+hTDTArZw1q+uuqpjPYRjGUgCvgok5RzrKA8XObSvEmTQOLDZzPjVnIj1nM
MHdN5CxKAT1vwLyjqKHDgOBebs5zYCV1D+0PSyFurisHYyIF4xtxmdYujiPLb1CZ+SgTkq5Yqpjz
mmFatWi+8EkQ4WoTd3ic7sn+heNmkaQXlaDoIQBPqhAy5x6D1JOD9uEy7A2dTahtRwl6lNRGF3Tm
KZtkyW3OgyofhCtIVFGnlH/Fe7WjRtyNRydIXiqlq8as2MawWfivJThwzzrf1v0U0cEgBX9D1F6z
oCcPPUdnIpArRzL2ELn1qzBK4A5dZOi1tAaq4CLqfC2hinUGWn6svPvQuc55FxYI6eDeaOwLShTW
RSteSeisCgvD1VBbrqPv+S0rRK3m1LXOirbh8FJpOEmXoKqMAkE2amdVOi1YnY9NVi38cFWUtMpS
/nmb2RvfF69YJryJUHiTS74hQKXatHLF4qIR4Jz7DAMeDtNHly0Im5KCfkN3ZMRwg2+Ozy6oLL+H
lfEF6RRVcR6jRD7jg2u3vaDKDOIc35Ytdyqa2H6hsmAFUpqrENptd8XZXX1V2p+CwNUkBgHPrFiU
ypaKi7NW9EDRbJrnQGxvaDRZpAJE4+UWVN3srmY4LYh4xkgdP1Vzp0lUXDLJMu9YELxl5Qq83oaH
XLNekUflLrqJKvEVjwo7Zom2M7aKKgjd9kVlAb62S6HCJa2IiyA3oZnZ7tFPW1dLfHBzIVFXqm0G
a4Tuii06mCxiVNPrXgfOnDriV4oYXtRCvomaLNLRxmZV5+6XsEaVP14tVuPaV1R0EbVgW1crJbYa
lmT0RLpFoaZYhM43OLiUvbY7WtpyQXHJ1GbqwDEoCtlwKJrNgW6V6WgR+yW4xDLUx3xTaF+RNU8M
ZG+RxUpjuHlBO7oTi3WtFWZJoeAMqRrQvpfuBV/V6FRcuS4fgXIg5B8zwQsthg/bygCqzUwMUTLF
TDWTMESoTRAC2FpR5GY66VK4EsQK3Z6UBoTOTgH2EBWAw3yTyCGDRgUNOPbgwpQ7rK1frVnRlFxd
dM3ag1DK4jValYbfA1CrdmpY0fytRMkBUYkpeuW6qHv+zBRxFuq255UNcLm1KF+IpltcSag8dlC9
UfG3CWszMkq9FR7Nd5uQZ1WvbZItDhjdod1BAFqQsJI6lNxHJaAIjYzX0xOpAHqSwQVxXddsnmtM
gfZxAZVUhYGCI0XQmyJs6hUuIFrW28YGDrvmPTLNCHbSKZ2IPC5HmSX2pRKw4mnsu9TnuoupC9gn
bbrxW3Q4D/NW2jIANSOznZRITjfo3Prw+7GGPyU+QtLnB8nfv/6/Cjc8hUVI0vQZIeAPbkby06vY
jYq7+K/90sG9f3mgX2QYJOXAgwhGP6We3fC1EQILJIjlFuSFvPIBoUmAb5Fl7T8ISQTgRHn6MRDC
MKbQNg9hy/6DmC2ed7RCf7YGr7/ec+rF5+O89gI/YUQMArmTVoBiwfAJJDNykuju0X8GS4B67w/A
JzOI9ABshM/7WwKSdpy0BlgCsKYAyEt4mJ4vgcB8ABgc+S6QjfQf7t1JAYJsk1aAlxCaQxiEJifq
6ACA3xBwIgTzEH7tP+9v9+mp786yH1AYgFaEoE48vOPxEpA1QCdScGcjIP7OTj9pvDJp4ylEXsnW
IkHC7t8eCuX47UE/B3QXcjYEsfC+3p5wsk56eYFGnQcI7YCU3B/7ofDzHwjrC+k4s18Zgr5/XyvA
Ia49aQVEkAsCm4FijafzPdx9SiEIJkD8UMn5Qzre1xI8g93+rgmA+w2KH8pdfHpF7PLRAeA4aEAB
HP3AT/Wf96cBCa3NJCkgaDRAEJEffrr+IFZHSyBzHwhuCkxBT9fj/r59R1YQAapMWgFiByIxTnLT
+10eCgEo7UgrbOBB3qsQgO5g4hIQaj7kysB2hQv1aPd5/gOSdSCIhHXwPg+AOPkeEFAjCB4l5kjL
Ha2A/IFUXxHQU7/E70ju0RBu4q5z0O8ssv7AuvzY3aNXB1QD/P8gOIeXdLCM35f+B/ndxCUQcc/3
tNngye0/QytAkaAaYPwTSpH+8+7sIJDITlwCmMCAuYGYCinUwzYfSQEh+yToTTS63y8BUOzvTAoI
qnnSDSCQSw44Ibj7+88wEkDBUAIXIszFJ0OJsMq8rzWQgGqatgTyBzRzBKADFW0HST+Sgt5LJrV/
R17y+1oBVAFOXQLlAzCNqCcEb0n/GUoBtCGuCHgEEiCQ/efdCcHUC0HkPrC9uidF8eQz9AggBNCD
YLR9EpH3Fw4iUKRJxwDYJlIXicjf8CJAmIA0dfrhLBKuoXcm/6Rsd9K7M7gHSCkhAFw/BPxIBQDY
hWpE1KT0hYjv7OX5qRvPKaSBjABH4MnSHToBaNUFaBtKNwCg3S/O/oHvyB4kPBWT9h+hTtLlGZWj
L9pC4L5AbRKaXh9CIu/PGRan2kKc8AE1ZIgHojKr/wylAFcAqm5RvPQOvQFS9DRp+2EKo/QbrMAj
1Ucx8geU/5I0wM8kwTs7/oQBZNLLQ+8TPhFEAV6MASBGAoJEgF0PV//+pn1Hp5/wxU1aAQGxXvR8
Jm2q96I/vPsp6QMpowPdwru9/Blmqv3D0ej2RMh4DhpwaAEiWkhKMkGw//TZS907kgL0DpooBhwM
IPTrFkCu/KIRwBE5gJNA6lnflxKA1p747gSjDuA4XOEn7Y8b7tgAYpELIjt/2P93dwGykzPC0IOo
k8E5R9Cj/zy7ABEoQ74UCdP9591JgbSPT+xLZH8ADH4DFgBFiKAYCvOJOjnafvCCwflF3eNTvug9
ugBTFSAKOMgViDvwZ7zraAkoHBBSX4/SyL10vD8PkCFtSaZdhCCNI41UfpzzkRYABRzQiD3z1/tS
gCgYnPjqSANgX0n92cHOGZ4AhMmgG0gl3f6zV7i/dP/9wi/9wBdpjhtse2SRu8uP2pW++QsH4M3z
AZ4ANT35DqFg+VFh1P8qaWa6H3wPriFf/+vjcW/THvZz9MP/BP1y9OXgd/f9WY9+esAMHT/raT2e
z/TFdzh8c+XuMit7dFqj5xJ6eqsLKwScSbMia2sdM1eQDPHPaTzr1vrjlLw26jLb7aLAiraHocgS
Evdn6sDnu8Z9jA/jkFEBtDh8+WJ32V+a777n5xXWKdv1jT7PXUASocMOQ/ciQM/wpAGPyGB0EoyY
ujwaBkAL4JOP4S5zHwfbyoKgD2benz4hP9ICr22tZmXuw8POGiwNFDup34Mz+cb4LwnwD3Tcc7Ee
ot5+/+dP0+l3r3//w5E4PlSvHMpnB/h4/k/n//hbBjlgB/UzeNbhJ4dvvrbE6i5wu91hLfvJzyEb
MVrXntyMxIJ0nfnTPftFkTCCk1srqKxtnB0GI5Mm1E5Th16WVrELrWAgysSGmjrwKo62ZWZB6vcj
kQkjW3/48q+rkgsscGbZ5WDGgIpNH/kKqjocDkt4+F5fiZek8+9z4EihL/mPcMpJCqHtmX5/Hr/N
28fv+LeN45M5p1oBE86/QbPg43fbsSIUBQz1/Aw3+Mdulz1YrjccGHGB1+V475m9pjU/ZuEuGlaf
w6ifOqpqRXZgbXe5cxir18czLMR5a0WhNdCYJIY6ecJOOd60GVS8mpXRzj3MjiwB6Zw5da6aFT7E
2+Ge8a8ZEb94Id1m7smZFfkDZUny/ZMn7LjRcNAZBBdXkX2yIX/cfrw5zHF/H82wc+toG0e7fLjI
DGkBM3UxMPJ41BmOxamVDFVDH52cOtcNStTabqzOgNGcvgwXcVY42L9sN5AMsJhNH/sW5cgvjj2D
YGyszvKd50syw7k+s+KhYUUYDqdu4bn1aMXPjogwwyqf4+zFwUiW5zCMz61g61a74VqIM6gMDGy1
4zNNkH1TF/lil1jBYZheBxGo8NRRr2ARP+6Cl3gy+/YK08f3n5kqgB3NMHHElNwkcaFAD4P11z+J
YE6d9C1KXa0EauMwVD8ywWNMHfnOsdxx8IWdw7a4szz3+UqzhJVn8pwttx7qfcDKZhi2zHxiFo7V
HDuHRrrvHnYvLAcpiJq6HJ/cXQFv7zBQLxpzqLrLvMji6mRdlFmZnPzLiYHq2bgon07m8eMIsnmG
F3l6IJrHWjnq5vHIw1/dlx4q8QSNMXX1bpPMAjXvS/oGpLZz2D7n7nYb7E4MKy8O0yV7hJqHV0eH
FvmleOTTqt06rh/Dmseq/fjrOh8fbSTVJFTkHObx10MX/a1iYYMyN/g//+1/5L7VWifLrEWAGDNY
WQ9xaB12baAPSe8PjrRmnLpxd+i8mVFnu7wYaEWSVQbAbPr4tzs4Bf5B3PN/0V0rbuEvuSfXZbS1
BoFldCpDsfoMD9VjfxtjAe8sH26kOwzhIC2OtOmbm/dSKOPvE8ZBZg8w4UPYUiNJlqfIyzhuighL
BAF4FjMd/l78iNjxG7/zHhIjH7+PI+g9D/ZQwp9e+RdP9ceoQBqmGEVgGZzfsWT/5rgjSxAJ/Ykj
GmUWJ4MjCCwX4byd8vp7R+ml1ESfW5s09scSF5s1suFJymPiQuwdsBfmDI5q0pV+ynpckpMw9DrA
WINmhCyINYEoRWkFIqfTnnEF0gU7Hj+FqBy01iZtJQnBN7p0jJ9SIo/U3uxs0Hr/6p0FmbFGgijK
HICBMukgSMqlUS39mnX7qw9SrQBn6ImK/zBxcvv2lPWKjDw83g8EDX359XCH/sJ7ne9yULgWVjjc
KkIWiTZwBPUF9AAw0KQb3PSHWbaT7R4OI/Vv9UIcffqDfqTxTi52hbPLiFGBDdi/AHksWseg2ypW
kUBagF4Fm8Hhxy9YGPu9+8fdUnvD61duqSMJeHYLHc//7fTCPiTd34jGU3bhMIHX4tSq5WSWO0yf
vnb+fvFy0cBGWA528G2r4u2g+hJBIpy0zE0Om09kgyElHn8q67844XU29PfAFzDDoHlm7YYBDALI
mmGu6WGUfgFI2dDUQU/jbDtaAtLmd+qwm7K23IFXwnAzDHu2e7CiISACV+D06V6GozUQZ4htXuPa
yw5z6zfs+UVa/rziflFib61y6558zKyH4VXQV1JP3bbbNhuNSlC5U0d9gpuQOZ8YoQu3eBTJIuiv
qQ/5DH/tBIky/zAUWXFcj4cvX7gvfnHFv+4QvDkM049KKrenzvciPoHQ/XN+MvakhTn02jLGsCe3
5cMWUSf4EIOjiJZec6hlsF8+vBTdIHwD6Ao3wxp9fChPzsvcOqx2f4j2o88glv/lxrg1bj4Z+n89
IcKzy7BgY/mHgQVyeY7wqZCOqTy6ARwm82cCdXx/Gz+u5Je+e4QPPNzZg4v8l37+JIhkaYhvOBjo
yXwY+r4Dv/aZ9fHK7/6DwIEfAxs4soEMzKAuPpJsy2DQNzf2bUNFjYscAeTBsKSpw1RdoSJ4PNRA
MwS7VURfkTw9zI4I0BzxaM2xtsdjPnfYy9++8252SfkQwN2Kv5/ATzjRSK5s8JDX3IJfVPP6Lowf
cTfhMW8/bwYJBO5gl8VDY+Zt7fK2EGoxwpfD1CdpHDJVBn+gOvuQVPRjjQ4jE/mZ47bVrGR38mmX
bQeRn1eDA7+6wZ77gFT2QOIJO9jUlTHsNhncr3PkQI0UoMMYei84WZYIaQ50CukSOHnWmVuM0AIS
M8OwhYOeqEN1PUf8+g7HfgmkznBk0u176kIskVIYKFfSHmzyoACuDbbseQyw/G01+FwQAHmePlft
j/9d7E62/7yuYneYCEa1xPThN7uoHSzFC4Hh31+LM/dhbBWgB/z02SLtExfO4HJh5kgqYb6jVeBn
uMPPkRWzrRxg38Ob9ybyHNfIudXGxTADhvK5w2P+zPh9+3oi+b16oIP7ppZTDxyGHQ06wyk+x0X6
OKr0mMNzOreQ3SzcYaQMBZpzrC4ZeRzRZ+a45s7jjuhflKQcptnLGqnenrp5Fy5M/MMw/ahzXBn9
qMP7giGMe1Nnu1fDlOrmuVUehutn/TwZ8/uK7eaPv5URMh7DgWdY5Bt4JsMiK5Zw0E5djdtd++js
gmAU0qFnmPFT3utZDhREPnPMO9rZQ5gZ2iDPMC6p37JOznYAvB5GI8LBErazyYsN8MM4vzhHxPq2
HAWBkWqZPtu7eOil9Y3dJy/BH/8zPkFXuz/+1tfIXWV//K/o0R3miVluhrVGeMsdpRL7jqpTX+DO
irqxggZ7x/TlvrefHfA5cOyIE/gAnJ8srHxgFqHSfPqcUf/pjmx6NMGbPq6BOAyQIAOTAJ1Epw/8
7ZkPAv7tGYZ1wwfroR5qjDmSEHsd+vx8E66BqZKsAkp3B2NukOpCsHT6yB8f2mGhB3rNywDKo4Jb
Qlt4KOq3/amXIq5/H7TSSxCAqXHZ47d5Cusef8t4CjT3IeO/z1vuwThT3+s9xpuRYxyajXNINCpg
YBccjgaxCGawkHrE0XCuzAzaE7W/tlsOgb8zxIbUGO0Brf7aXu2ybmfH1aiSiVDzTNZKu8AagRCe
I9HK3w6+qGVgo+p8sIPcDNPVd6QAb5C1nCO9uM6wDEPqgzk8NSMvxkAuwt86dc+0bvfoDNd2Dk9t
4T7jfyAcK1Nnu7CyePdS5vNV9NUvRqkXQKQ8DuwAwgw6dcpL9wHIxBEeYY7ilGWJvGm+aw9TJIrt
7YLwt8NEy12G9Phw2DnWAZwgw9VVZlDDWhbD2hyoBlgohyX567GyVYnqnGywCMwcvu8adVAj5QBa
pOnzXRdWMJwtITabKrunu2wkYGA7nGFYACQQ5BxCO5g5bqAzq6hG0jCHI3bmog/u2DRh5siv3gZx
ZfnjKc+wxmcu9HqxQx/73TCBjd4k03fwrGx2qN1Gb8bDWH0Ubo7Sp/M42GJNBuMKM6QXUOVpjQPK
MxwRRL+L4WTncEr/BJTLzOE7AodfW0NdMcfVfEVwT9vBts0BRLpCeXU5ihYyc1BJ3SCgN3I2QF93
mP9fvznIiQZoZCATPcXiVGV822vNzI2GsaA5vI7bZIRI7mkMJ0+4soIHKxvIBMvOscT1bju8PHoe
/8nzrd0C7CRjMWbnuPLufQL6HhiXqIqYLm33kVvsticbFBNv46HbOEdO9hMB5UDuNLcYaAx2lnxk
HOGC2tnZUKDn8GpuQTIzOoJzQCxQfLkjSKjzEWZZQB+k6Xu5L5ACz8EOlB3D2YNheQ57bhPncTVY
bfQp4sW3I3pvew1//Hdybl5yzcCODw58RUEUUQbCluPfftxL8bW/U2iNVOP9G4ysvVh6KLxNePaP
24l9hd2/wa3IbHJRDTFKr1aN/2L4QgWHycj5mUMrqZnVDfMM3AzWOEFbD27DOZA+WhzEY5zaHKwJ
xmM5Jjecg3V0ke2iR4eADEeItTms/IUV+H+qkZXpl9WyBH/ZwMhFz+vpw94CRAPii4FoMHME9wgH
DVgZB1YMI8/gCl/tsvLw3r0TPAeI8T4rx5NFj6XDY/66c/IJ9lYHZtvBxqHI862R/3HXwA9q2ak3
wfErvJ3G2xs8g5qQwwReK+78mJUPg7Wd4UiANsCFMPTJG9XKHgAYOWwXkbcZlDEqMko3GArFHERE
ZLZQnPnxdOcwYwkiGWW0YEMdDD1HwZxmtQgLvGTGzhHb0kbSIcxwpPU4BNpiSPY8RwjqMO7L9QZz
sJiBJXxMPj5HxGiJyxrc3eUQmDQHQHCFwlp3IMxzkNKcQo5H+4d2MofH/HVdf25lBIczRo3OUZGC
WGqRE7BdcZhmf/PNUYRyhaxWEROe6oGfys5Rmrmned+4RZH32vRiV7lDDTIH5dX+KWfl49CFRwOw
w2L99T29g3Xkbq1tP/27+AHkHodB+7tgjhzKHVBn+/XRIJdx/pIyZOfI6+8X6pOLpGtU9G9EKsz2
WuEZ5d4cmH2VQL9z5+STm9nui0oeNaeH9fzrm3R/++oTZriwVeQyRgUj7Bx06xo4XMCyeViCXqTm
wIPfWkOriCUdwyeHa11IjQHiH8Qoh3h+dg4Ew146YcIUzh9/C3bhwHMQ5sjZggGyQCgRTxgGs0nT
uBmwEvsX2N8CJ/9hD274j4dlJ1vLgdjlTQPk2Gw2/i93V7CTMBBEf4WjJh7QBCwXE61BEgISIZp4
a2qVSmUNpTH8mzd/zDftrum2I1U6KcYjDSzd7Wz3zZuZN43WVHcZmSKDwVNgrlH8ljy2Uo11fjb6
5/lLZoIN5vJlIlV157VlDfZVO46NWVLkok5jdbc9WPJHFS30qWTGI3tGI8ITdCHpdbsgtR0HqmKV
u4h7+M0QzZzU1z+0gqwRDeQdvBdlua0SL9ALZCoVvWGB83tKNKJi8YGEYLirCFQdDAO0eVk+HXLw
SgLspNEkUtbACUAEI/c/EnkVrlJmM1pYuiMAd/vhs+VvSYhR9xE7Jh2cB60gl8bzQn9VVsnf2s/o
h6S85niRHLEpqfBLNIXR46e1BvSwKQb3pTNJTRAKqm4ChCf8ayvQLCGtNAiQJ6AtNJ3DyL8Exo3M
NcuykP5uXvu7g/RhiD5WQI5mJDpA0MDPfNx9YHe+gvAPqCnmhDqWSFseB28t14uYILFE5HwcFqpM
JeLmt94Smgo2TS7hAoxRzWuPKrFnaYHvAxRLF9KZHAHrmIRrH64be7hAIbO++U28V3DFNAVGs4C6
vdfFXxMsjL3mPYHtiEMqnnsR3yOgLJCb/LqIIPOGBkEEzvGodR6Dc4hR65sRKbRjwfpC59pNlnML
p0C4tP6azdQCMRdr1dAwW2JcZCmbYVJvXaLryCxB4lbhZgUs8w6PN8yIpX6yhiC8deMSVHgJZJ5I
SAa41AKCSEmzafP33YEPjd6+cDaQSdOGxyqRSqmTuqZgNoK4NULG36p1nUDRHniRhXGnpCLehlya
A/eHeu32zD1+d47t0fFhRIHrOj752VS79TvG9q4CBdrQslpHAOPeJHGx1lkiqjD7eEfx8CYwhpC9
HSrf1PmVNGxIMw4xJ6jcrF1wc0+ZIMF+gZys8h+bZcUyoOUxfcOPANnPPgEAAP//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
        </cx:txData>
      </cx:tx>
      <cx:txPr>
        <a:bodyPr spcFirstLastPara="1" vertOverflow="ellipsis" horzOverflow="overflow" wrap="square" lIns="0" tIns="0" rIns="0" bIns="0" anchor="ctr" anchorCtr="1"/>
        <a:lstStyle/>
        <a:p>
          <a:pPr algn="ctr" rtl="0">
            <a:defRPr/>
          </a:pPr>
          <a:endParaRPr lang="en-US" sz="1050" b="1" i="0" u="none" strike="noStrike" baseline="0">
            <a:solidFill>
              <a:sysClr val="windowText" lastClr="000000">
                <a:lumMod val="65000"/>
                <a:lumOff val="35000"/>
              </a:sysClr>
            </a:solidFill>
            <a:latin typeface="Aptos Narrow" panose="02110004020202020204"/>
          </a:endParaRPr>
        </a:p>
      </cx:txPr>
    </cx:title>
    <cx:plotArea>
      <cx:plotAreaRegion>
        <cx:series layoutId="regionMap" uniqueId="{05151505-0DA3-4BE3-AA97-2F44F717399B}">
          <cx:tx>
            <cx:txData>
              <cx:f>_xlchart.v5.6</cx:f>
              <cx:v>CO2</cx:v>
            </cx:txData>
          </cx:tx>
          <cx:dataLabels>
            <cx:visibility seriesName="0" categoryName="0" value="1"/>
          </cx:dataLabels>
          <cx:dataId val="0"/>
          <cx:layoutPr>
            <cx:geography cultureLanguage="en-US" cultureRegion="IN" attribution="Powered by Bing">
              <cx:geoCache provider="{E9337A44-BEBE-4D9F-B70C-5C5E7DAFC167}">
                <cx:binary>7H1Zc9w4su5fcfTzpRobCXBiZiIaZG1SSbYsy9sLoyxVc9/Anb/+JCWVXEXRKnW3Ttgn4lbMuEOk
UAlkJnL5MgH9+6b910203ag3bRwlxb9u2v/85pVl9q/ffy9uvG28KU5i/0alRfpneXKTxr+nf/7p
32x/v1Wbxk/c3wnC7Pcbb6PKbfvbf/8N3+Zu03V6syn9NLmstqp7vy2qqCyeeTf56s1NWiXlMNyF
b/rPb39URak2kb/57c02Kf2y+9Bl2//8dvBbv735ffxdT+i+iWBqZXULYzWin3AiEBMUm/ef395E
aeI+vMeUnTATYU4pQ8MH72hfbGIY/6Ip3U1oc3urtkXx5uG/B0MPVnDwxi9S654JVjrM94/ruwX+
fsjk//579ACWPHqyJ4cxf469GovhKtv4yY4N/1wEDJ1Q4DBGiNxxGJEDCWj0RNcZNYzhN+4+IxEc
nc40+x+GjVj/8HTM9tnVz2f7+6ooXlP1DXZiCIMiU6B7xecHfDf5CWc6Rdz8Lpb7XXev+cenM833
3bgR43ePx5x//wso/EWqmk33ehqvmycmppQiJB41et/moBNOhWmYYkfynuPHpzHN8d24Ecd3j8cc
v3j783X9zqy+prIzfqILjjhih1qO2QlmsAUE1R9Fsa/lL5jINNMfB464/vh8zPY/Pvx8ts+KMk1e
k+26OOE6odzQjXv2Htp2cL4U/C7ixHh0vvvcf8F8prn/OHDE/cfnY+7PZj+f++uq3cbf0kq5u33/
Cs7VPOHcEISZ7J7DYFP2TI1xgkxCTYx+4FtfNqVpGeyPHYlh/9VYEutfwODLbeT6Vfx6YtDRiQFm
RjcEn/K14IkNTIQuHvwBojvS95b/BfOZlsHjwJEAHp+PuS9/gX1gbZLN7SvG+AY50Tk1hYEebPyh
EdJM48RAAiOhT0c6x+czzfzduBHvd4/HrLf++Pkm6AryuU2Wqu1O//65BcInVDfAByD6YOLNAwuE
ET0RwHqTcn1H9F7pXzSXac7vDR0xf+/NmP9Xi5/P/1W5iV4x0GSQOxFd15G4T16H7HXP+mNygu/8
8s7sjDKro7OZ5v7DsBHnH56Oub76BcIeq8tUVey075+rPGAGphg03ngwKGDO99hOKcScOqbonvlP
MIXj05nm+27ciPG7x2POW19+vr5fbLNN9HqMJ+KE6KDru2DHPLQ1gp6YjBsmEQ/hJuQC++Hm0dlM
8/1h2IjtD0/HXL949/O5bm+TeKPC3eL/ucLr+olJDEPgPQ+6p/DixDTxwPNRWPOCeUxz/HHgiOeP
z8dct89+PtcXWxVvkle07jqG6B2bghuTAA4GXA08K+K7qHJk3V8wn2nuPw4ccf/x+RPu/wpBZb+9
8V4ztWWQWTEALtkOlzw08nhIbSGoNH5k5I/PZ5r71m7giPuPz8fct77+fN1f3WyjTXL7ehYHwEtT
MCwYOcRzNCxOMNIHxP47nr9v418wk2m+Pw4c8f3x+Zjvq6ufz/e5n7wy3+kJYQZACvpDzHiYSwGg
A3CxiXdwz7hc8oL5THP/ceCI+4/Px9yfr34B7qtNcvOKqRSDRJUwgOtHSk9OmC4AZNuBC0PYs6/z
86Pz+AHTH8aNef7w+AnL3/98li+hdPfmbPjn6g+Yzj0X/nmAQ4DFBGNBoF5y9xklUgOMbAxuWB8l
sS+ez7QERsNHghi9Hctj+QsEPdeJX25v31yVm3JbvJ48qHmiI6qDA+b38jh0vpppniAsqEF3mQDb
0b7HFl48rWmxjIaPxDJ6OxbL9S/gFx41Z8eW/79F9noWnhTP/1fL6atCbbavmARTdCIwYQR88BTk
D+AEoG2M7zCfMdZ8fDrTe2I3brQZdo/Hu2C1/vnOYpXcvmZGAE6CAtwGYOYO6jyAfbh5AgYJYico
uN99jN3mu7dJR2fzA77fL2LM9vunT7h+8fO5fhWl9fZVq4wQF2GI9pkO7Qp3n0NvAM4ZkAmot9Pp
KuNLJjTN++8jR+z//mIsgatfIC692JbeVg2JwSu6ZJ1AZqAblODDjEyHmNUwkQC9f/gcqv0LJzMt
gIPBIxkcvBuL4eJXMD/qlZNiEIEwdGwagD3ffQ6TM42fmBx2iQmA0f1nhAitjk9oWgyPA0cieHw+
Zv/qF0CEHsK0Myh53aavWesdUGYqKNTVp/yvBtVIHelQDn6oRg79bvvZ2svnNS2M8fiRTMavx6JZ
yJ/vIk432eYVOwwp5M06w7rOyaMJ2oOnMR02BrSokFHydnQa0wJ4GDbi+8PTMbtPf4F6wPkm2nSv
2ltIoaIO3gA6Z79bmn2Og0uGVqw7IOleIodb4CUTmub995Ej9n9/MZbA+Zefr/Awu3Kz48E/z8Wo
fiKEALyCP9R9nwREjCGCxbggc3QaP2T6MPunHB+ePmH3L1DwvdpUt/6bP9Tm26vG/wACEYMIzAFt
2NN2xk50JjB0WT2AFSO3+9LZTDP/cPRIBocvx6K4+uPna/7FtnnzdQsG6DWrAxrDgA9Bey3da17e
kwjmEClRBqUbY+R8XzidaVEcDB5J4uDdWBAXv0CJ5nJTbtTrmaC71k5IuAAynfK5ULskxIR8beiC
Hj5gofaDoKOzmZbAw7AR7x+ejrl++Quo/0M0NpiiN7PYV68LkxJ2AqwljJv6pBAgUoW0GRzFw9tR
w/lfndy0TKa/ZSSi6V8aS+yPXyBtuGq2t9tXDE7hMIDBmcmJ/hCcHnboQqQETRXQGsq/i3B/oxyf
zrRUduNGctg9HnP+6pfgvF/297jFzlj881AJsCOBMORquxbow1AJGorghIzBjB33Ry1DV82L5vQj
GewNfiKIvXdjaVjL13DcPz4h9nhizganMLs7ard3SOz5t3dLBTB9NPS5Uty9Pq9u//Mb1tHdyu6P
tw1fceAVzuGMoZ/4ebXdKcDjoO2mKOE4nzGA3xBncSiSQkM1FKJ/e9Ns71/duRyEOIcKNYMjB/Aq
SVXpAVlACPldgxIixnDU77c3RVo9vIEaEryCI4IUevoIezzh+C6NOjdNHrnx8PObpIrfpX5SFv/5
TcBezu5/bZiorg+VccyhIwe68QnE5jCF7GbzHiAI+G38/6KiQmmQeontJXnrSZNzZxl0SVtJo+v6
D3HtsRWtQj5vG9rbnls1n4y+YNvY8JxNpvFlxbo6sUkWmLFkLck/YaotEpWl7+qw1a5YWYh1Hyjz
gx/Q3OJNEC0q0ph2G2bJ17wq0Ie08attkemXrstzQ3YU1Xab1PkZNV31ti5dvNJ8Vcw9V9FSkq5g
F0KljuSxWSayrQW+NeJK/wxIt3rX1dQrZN8WV25Giki2Zax7svdpeRVoCWmlnkV/dllh5jLvcKlL
P2HoIyY5ve2DmNeyMfXgUrVxJV2alZEkLWOpRSJKa5nqIpZRWevpnNaFWEUp7mYOdfvPhuH4Eoko
PU9zVH914pxLUzWtLpHp8XnVcbeTYVl4q9QMyS0A0u4iD815UKF3mdPgayMpslvq9+VHqqVhLKmL
0JKTxLTaPlPEjjKeyLoN8pWhDBpJbnbxZ1F7UWR1bdVIzwv9mz1NntAN0LGRakC9ZtBaMDd0wOkO
VSMJe8wS10xs3ShM29c5WqFOE/a+JXggc6+SN2nWKd/1Hs7dPv7437fZNrkq1XZbnm+yu3Oi398N
p3e///S23qqyUts38IvFm3mV3N6d6R2PGQzJ4yAg/mBYhu178MMTS/IDW3F/XPgHL19oSPaY/8SM
/KGqb5CZ7pkd+OHBfpgDhAqVBINwyA/YsEMf7AdHJwjK/5BTG5RyYQ6vdvaDAMhNqW4a4Eu4zgVk
eDsDAp0DWCAwIGBHOIfS0F8xIATSkwMtgXMiAhsALhIDvo0agFjtGxBNBGXHtZDbdR11F8TxjMLK
ovYK167rLmPcxCuj8eMPldDcU9zlVb/QY55YmdaHH/wiq0+RH0e2q9AsZ1EUSL/N8dvMD7LKNkVe
LuNQBZnlkEh/V4tCpHNiKOcAMnyZEp7vTpSPlWlfl/77f1gBh4OGj0fRn6jg/gmoPT0cBt1rogFh
n2AA1BNQJ051CpK+V0Q4sE4HaA0+cLIOwamWRz2EY0bQEgd6Zhpw7M4kJnzdgx5CuyLgbfBdg2kx
AfsRf0UP4QjHgSJyOPIPc9ChoEngWCW4XPDb+4rYZbrn0splkhRlKWnVdrMydhNpppG6ybMMLGnW
xEsviPFlZzqZpecanQUoiG0Px4FVh308KxzlS18JsjCgz/WjSaJvetGXix43jU0zl0rTLTd+bGwy
7nxMFfvSt7Hl5ZTPhe7/SYnxAXVJIw0vSiT2MvBXimZWmaxLTzdPeee+55q4ZcyvZMGyfNX24Cky
z+O2IVrDIiTSzhKzUzL3nG95azZfSqw6cAKef9U2fmdlblDJ3kX8vMQOlYbRJXbioljWManA3qUh
rLPIZJcU/Vy4GNleGrO3yEHm0jGadg1uqbBcrwjsokwWnHbXInG+unFdnoYkvPQcGrkSwSwtU6/z
RaB34Wmlma4MfW5YcYW/wgHtS+IF7aJO8hvutdGpWcLGjYt01mLnTHitko5LxTxJ42+639CFX5qF
lSg3nwfEdGRTGP0c9bS0QDjgiLO6sPrUraw01hEsSWya0iCyhlDXDgyvPG3b2D0rSvE1K5RrtVyR
bykK2th2FNeXjMTqzAv6QkYoJdJt+HWColomWtydR12pWRlBgRVQElpYU0p2Ub+KhbZu/ALPo1zl
F03aYbsUgWv5XdfYJkneewy8d9GbhZ0lRiyJT84jvQhgogpL5XuGzNsitvRMfaQd4dLJOwH/lJX0
zfyaBl0kmdt1Fqr0j0aVfkC1Iyyht70defXHLCvLeYi7c70psNVkbQW208+lKjthAaczGXkdlr7W
LX3HdSVzYld6uP5UNqmwGcmvCpw7sivq85JVpUyTJJ0hFYP2Zt08S+hcH2YQiGjjZI4sHbzW85LJ
AMe+lefeRV87kV045BvqXGNW5QFwL0vnGUNfKoP2MiSaxLEX22AJzqIy7KXrdqVMTPxN1b4ro6R/
q7nJdS+MeZgaHgRKWikL/VOUa868dIx23ukin5U1Kaw0a5WlSEJmMa3UhyZDS0E9LpXDbt1Gj6w0
gbiyYMwKUqStvKJtZSSCYmaq6oui7ofMa50rXcvrpe8GdEY9bwHuzbA7Rk5JIZaYikRqTmas0pxD
lAerxHM/LZOZGTEli6wtVijBphS++lLwiMkG4GrZqSHcrTrXUiU4orpql3VJVygQYml2dJHpSbCo
Qb8+oVJ9Kw0U2jhJKzsdhOB6tJkbWt7N/Vp8RZV7I+r8uqYxka3hdraIUGIVMCcZm725wFVqWB6H
eUZ1dJGZrWf1DBidFvwsrLC5qknWr1vPzU6LhPR2Aufx7UBPTUlbD2JP7H8Fm+BZngC5ei1BNjbC
T0qoaO6zENu8aK6oHnzx/WZW9llvC1LThUZVZDteFsoad9EKbCNZsCLlFsSyvWXGuVfb0DEu5kIr
L3TVzzo4umuVvXClSDK61P3Kn+dZFEuXIwpcC9n7jhf6B54kwg7dJrKrPsK17MH62xh3ZzEtV0VA
FGw1w58FkddLEhbJrKr9S0ToGUkasCqaj61kw5q+fZ+70cqhGbG0iCvbiXtXmj3isiHlhel235TT
hAut7A1h6Y5z67k+BZMB//f5tWkGleXmDaif65TSr/rrKuHfaideR3UIWzR1DZkGOZ07Tv4paszQ
ThpvmYSmO4tz9K13QcoRN3KriAJn7gSwO1XZylSrurOAa7rdNLUJ2wfmg8vWXTo+34aqQhJFYS4F
rc9b0t6mndbKwI8kbYp0RV2fz7jTiL8RpXxIY/jfsyHKYpsO/TvFs7/0w2jnVwydhwaOH0cuu4au
vahlGHAftUDhyYCefAAVDQH/YAaB8H3UAm1nkFozyKOxMTRuDpHtQ/QM5+EInKMgSIewlgx12Meo
hUDUYlIG1zNgzCGm4X8paoFOiMOoBbBoDFCoMXwVTAU65A6jFubFhc95qay0bYPA7vWo/6ycWF2K
lvSfnbRy6Jw6dbHtOM0+JkTrornbkIZfcs9TuUVTA3uzLoxbavexAXvV04rQMpxYv8Cl6dsoNOMP
deCjTLqF3mezNgqSjyhUC94YbmKXNdWFrTMHRbKmZUFmTqrl6TzWBCTjjHdVY5c0bdEaDG/T225e
sQCyd18DAytEdMZwWqwiHpDzPlFVstRjFGh2w+LAs2qny52Z0tJ8ywpalFKP2yw5KxnTPBkTxUzY
2GVK7BzHLL0i1CHuqkm9LJp1hVmeo8pz0pVTmAleYgKJ4ZzSquws1zcrcEgJFiXEVlxzpeEizZFp
aOBqCRl0Fa7aCqy4HTdB/q01qqiFxCIBKEBPI9xCFCUSZNd6ZJyGRl36K7MrwtzyGcRJUmQD/OXE
oopnONZDKmkW1ZcQJ4D5dVu/WQRGlHZ2nzhmZbVVVfhWECBwKqhJ8HnuFMnHIkt4vMg6s/uKkoQ3
VkHbyqr9HoE5FLG+pmXbJHMTNTQ9d2i1CTxeNkvkBJ4j21hXQmpMcM82At/MrAIlJkQwioaBbDiN
/MsyIdGtqfH+fUyjHtKmLHCWrpsTXQbUF+sUZ1EwY2nq1FbVllkqaeeIs1qViSEhMCaBzBzfVHbu
BUUvNd/oiExT3alkG9Zxb5MG9M4iXMG6MFIQyQQKliqzpEo1q1e+ue1TkWZWp1zSW3Hgprd1DW5l
Vnah9pUDphLYEU+7BQfIK5ARF+F5bNLas2iCtRuz9Ao18wCAUkvTjBlbFL0uPmc1y06boA5q6XUN
BNwBD5LkXeVmwUURoAY0s/JLx6JakOQSOVj7s+tYuq7KFncLlntdK0OIaLMFU2VQUukXOYW4p0o9
JGSb4PImMXwnPjeI2Zz5rHTdWCaO6pLPIcorYYua5s5pboYQTxp6YqJF1nPHWCRhU7VDOOqGkuA+
q6zY7dvTWvdR8D6gbVoF0uwSDXZO6XWnFUoib0lIyrtCuhlLgiXWQhpYqhFuCxsISiRWoPvm+zin
SbxsEtL1qVX1JEvWNBRucVug3rcBC9WXfk6Sjd6AN7MRBIjENrIc91YY4PwDBDnkIvFbf53DHWOe
9HijFmGVmfM+p8QyazO+v1/nHuJ8SJb3QcMhpf+OGQ5XoxCdQf4DxhOAasRGNitOTYq1mrZWahbF
rG08XxZm10vYgfjgBMCrJubPYUi/olMDn/Jjn3Z3Kc/+xXJ3sDIMufdqGGo0GE41GdApZEDREsOb
e6+G4Qg9JNPQ0nuXiDMDTt48eDUNxsCZEWi1HmSnI8ByH92aBgfzoTUDqj66MDHGkET/lWz8EFUG
0ogbg48EiBrusYPC9qFXc+OUl6bXkDV/myQy8cD2Ws3nNLOTcLbHlgldhOXs6eJTSoOu7uHXveuw
kOs1WYcQzvto5vqnRiR7K8UXKj/TmC6fp3for5/SG97v0WsxpN4RBXolfytzsaohum6Dv0EEbpgj
0KAKiAmcHTwkkjEWQK7T4TWAHnYQfSXxjcLBwkvpEUKHO/l+NTpUxOFGBhA6BDqHhGKu/LarXbJO
AM3O/cwSwrPC7B7ifaG9uKMCwCADeHCIc6AUckglquHgTBqnbO22dfOh7AB7iZDP7TAq6H1d6Yek
BsX6bpp2pDhcZmZASyNAS4ekeKuCxI0UW+cNERbnUW+3zHPO/7IScIbhYD+mGDHDGKl3nZIMQ383
W0Mq49u01j9UbuPN+kxk511dsCNSGrr+nqwKcFpwmZQRdnfCdF/pauFquQBwbg09nBXkSTGPryEF
xYFs/db1gZtURNLXITGXoqnRaRi6alOpuA3tAoy0PoMk22kgouhVZNU845sqaDJ3jvUSArHeC4IP
aVv2lk9R8KeXq8a3/YTUXyCRIdW7umvMZZCFoT4LW3h5ZHkYQvAnyzMQdEOC0cIMrNqh0KqiQczt
K7amPvJmJc4vWOi7tqcJtkQ9t1pHexuz6mvmlP1pVGiFzJWg9/3UP9QcPGyqkeoAWg72FK6/GC4/
GlkSI3Nyo6yByYRq2CYtkgwi0EB04N26YK6hfKYDngcBwcpTEHA9r1JTTDChUYtD2AHt0vDPIRNY
ypFT0l5fszBLLepm3WWC3xeq6GesLKO1HzAbztbntmkEq1BT9K3OW+P0L88CjoII6FECRBbSHDKa
RSlIEJd+pa8JDvPPRpU4SzjO/6Wug3DpE9LMugiF51XXVwstL7MZdny8LNpIWz0/kSf7GHwa5FkA
KYDSQ5GCHHIjo2ZBG5FqZ0bYGYvO5O1VrzfOEcP0VOZARkdQVwGpw2Yeen72NxZlGLISUmlnyrW5
05+2PLs1Q62X1ECWF3iZbLAIQN38c/fqr69Qhyue4J4/6MSD26AOSbcpDhvl9tqZwKcKR7Ix7luy
fqjQTzzVsLbvBMZRWtdDSSUkjXZGyGXcndbKqswV0o+YwsGgHuwaqAPAtQI6XHJCoZBsDnt7zx+m
EceVWZjmGeSR2MK+fsU0NfcVCewgcMKlKyJv9jznJhZ2QHKkG4VQKi4gfD7jb6P8CybXIrwu6PXz
RJ6Y3NG6RprRhJ4LyYxhnrnoawOxN1410eXzJCbWMVz9Ajfy6BiYx0deHi7rKUKN+d5a03orcAFv
J5BNupc1refPU5rYTQeURkJqiiDBpPe8dYWdOWRoi8pvPz1PYkIPhkgUjpNB3EegaeFQD3JRkzbO
A2/dZJW3qPt8JUK3mCWucRY6WXdeeD46YjKnVgVxhYBbXgC9YXy0Kig3VmWelUDSVYu8a74og797
flXHSIxUrVZul6c5kFCd8iTlypWZfiykHHb6aAtxDtMfbk3RIf4eEcG9U6nMqbw1bFTHrU+FtujA
nZegBol5JvKrUtAjhm9K9QC7YnAzEXSeQjPJobQq1OXQ0QAkXXKOXDJondZc+oX7d0T0nc5YxXFm
BrzWG29tAN7EGoCJvS5ujxB5kmzodIgswfaYFG6WGVegUQQ1O70GIvitkcxSJqsuelsH3QKaNbT8
WDA2Ka09aiNFj8OQ937aeevYjRekik+xQrex10nIim0ngNJQAaXFhh8xenee94mW7NEdRba4M2ot
dICu8t6jvFwUZgVY3GkWSI+Qz3XeARivS4wVgOAATYRnXrR1vWVcOJavfW3UOdyo3tQMSofludtA
n0s6C4xwHpvhoqD6ok1LOwHQH2tLV3V/w9LtS2iQ4J6TKBHPRRwhb5013hxDTAEstFuNAhy4eX7D
TpmhfUojxW700qj0DnTBqy4Vyi7y3rt11SfX94jUqsJ6ntqo+QHSjUH14OCyOdzlCHXnkVBqs9Ia
3lNvDSiQ7MUSLqw3i6+4V7Lvqi+0Fh9cSEjb/LMW2LEunegyyBLpqc5Oe25XyWlQXxpBZ1HuSMHn
rh4d2RsTbuxggiPOO0HlISVMsPxpZM4RBJgXVYs8i/XdMbc8ZSsFgkAADi7B/cVjD+Cj1sBZhb11
BAV3uwIESVaMxavnWT5lufapjDje1dB3VuotbAN/U1TqvNG+lh07jUl8hHOTyyEElAm6XTG0jB/q
bBAVegjJsbcO0QcvS+2a9EcoTMlGPFIAzOSQAsCGfaNqWEqpRTI0lRTq8u/EMRxkQRCFLgwor43M
VZWWHUC1vbd28CXUupYpyi2NZkfS7sml6EOoDkkxBGejpaQ+FJyz0gETDKqvQXW7/9pkR3KTSRrQ
iAaYCDIIVE0O2UWMFBk+wK/rIDl3emqFBfQm5Ecc49M0DHY03EH/SGXEL0p7WGHu+euWJEjGJSN2
YbjeqnfcbOZDkcOg2efMBzzf1b/oRRnPXKraI7OYsmL7kxgpeau71GEElgp9jJrMI2baXQtVT7+D
lgToo5qhtDkG0kzShMYZPiAXw18/OGSv43coDysQ4SrualmnrRQ9sxh5273/Gzt4jxA5JKRDMUbV
fDBJdSU1utEBFwIn1UPbxT8jNArhgyFrqVvhrVPzqqwz2YrK0umpyLLZ84QmNRNufkF3uSqkhocr
At9m0gaAlHWiXbsBn6nuWoMK8PNEJg0fHIzgcDk5CGiocO770Ao6VBulBf46IH9yF/ozggtTRDYr
vSNODU9aPuj0gswYUAAyYMv7lNoq0bgqfH9dUyigd6Ut4kXenCffQg/gj2TZWiiQvWmjZF6YvtSO
iG2Cm9C9BdeRcgpRMWAhh+TDJgp83g4LNa9Leu1B/nXMlEzl/Qc0RqpBFCqTVgcaBtMWEAXzU6Pz
Z9m87KJllxcLLbrVBDkiwQm+DvdRgu0CiAVQh5FpqThpIFB1/bVwmssg1224q8+Tz2vJJPMgDAYy
cK4eoKxD5jm8KrUiif21U+lzSI01Gs6Ukx9RkcmV7FEZ2YrK0IKypYm/9pxIVjyHfg3+N0gACgV3
FQ73FYLvOlxImtdei8zSX/fivErU3K2NIxQmNhQkqoCuw81xJvxxi5EOmNA77ZZJ4a8V+gi9XU2b
vvfIOUXREWBxSiRgGuBAx9AzADv4cCU+dQovynXQZ2PL4vdac11Gx8K8iaQEii3faYz2TFpA9SOI
mL9mXl+duiF02lcpyxYA6Z/GGf8UmEV4iUR+2QThsfTr2PpGfCx7lGtVDbQL8c6sPwb6l9L883mt
xsN3jJKfg/WNtKEXPm7bwvDX2lmBjYW+NDrZ19BkGEi6jbtccrxg0AUPqRePjzF3SlH2mTswYD97
IbSpvIb667CKoK1yluuf/BhJM7x5fpWTdCB8hnZYCqkFdJYc0GFZJULk6RBEfTbaTVPPWP4Bofd/
gwgUeuC2Z4gwoHX8kEjaMiNgg1OkfMnChW9hfga9Ef+MyIhjBpT3PdpzcIid2cz0wn9vKNLJQoXU
8lsmrL9DbrjRBXwv1D5H5HjItDgnYFi5F8nCzWyjPI3yxPbJMVWYCJKgQmBSE1qhB9BpZF7hKEhe
KQ5+Q2FPQkRNgsYy/Mpm0PEaV/e17x8CuFOO+IDayHLgDnrWqgCo9crmn2JNSRVd4h4ah6VXnFUB
lVl73aRgfvnMDV0JfRBHODtpV6CKhigkEASOGx1qS9JmoYM52MjWBbxg+LMqVtVBX5tCNbMVhlbe
KIdjQaoLm0XqZMURZZ00LXvkB7Owt/PMnOASD+zWzE5WPvTYatdHYdi7eGZsXOBYxVCu5sMtZSOh
9rEnNFSpwUCXUtPe5rUPWnoexJ99cG+m+sSvcbqCqMiGetqRpGbY009ow18cgD85w6DyM1zWuL/C
ChkAinmVv/7YpYX0/BSaQz0rDc94C31f/G/kaXBH7XdygwnaY2gaBG4cKSCH2kjq/DJS2z74+Pxu
nBLaPo1RoOoyrYUOXKABRzvSdONXl51+hGtT23CfxMhSCs3z8rweSEAn9Dl0FefaUnRbaKR+fimT
cSIbLu4FhAdO7rMRvxwH11TARSXrwqssCIll6r53M2QHlXZbedkaJb1jJfWqDMP7e85+vPkHrXui
GXAiD7RiiILGpLMmojgdXHoMpw5WRg+d3ebQgOTjTCz40N7uOrlaAL6H11QVzcKIY/cInyf9LuQ1
dw2PcMfr3enBPX0JtMjP4ZgqrJ9cpkaXzsMqt/ua3sLB8XMKAqBavxpgQ5qhWaQt6mblJ+hIiWlS
ofYmMUJioPNauT4b+pvwuQnd+6i4PFosm9yHw/UvcOoSMp8xUC30IqyjMoUASuHQgr4+Y6VDd+Ss
inp9FWYVk9AAd4b0jN08r2KTqjwceGeA/EPEPvLHBvRJpnUEhMssQqe4ZosAQ2eXSIza5i50Zvp5
262epzktVjiKCkkIWHV0B2vuibXKujqIqhzMuq6dV/l1WC8JnaVwIgFrtgl4ZCU+OiGb+TiaAao0
q788P4FhUU90e+h3haIXhPfQa3RghppSOJVRD1lK4JzzktlQnjqydSeVZo/ESGlE4BuGaiBFQenH
PsutHp1TIz8S50xqzXciY9hLeR4i3AMiWpx9hug0CK9aXsFBGP9/SLvS3rhxZfuLBGhfvkrqxe3u
duzETiZfBCdxJHHRQu389e/ID+9NNy20kMzgYjC4DbhEslgkq8459djnPxlb8ZWlCyKcE9R714GS
u3r7kEliiymoMCZ+kNMUMhBvmu8ZXzl1F10S0s0WmFwowqugoN6Qfp24cMnRn0LAuCLP+c6cIjby
9X23OCTPBOAClS/kDZULhsGImNgIW2T0ozw3o7b8XZnTxhnWQtmiQ3h4EgO7iOzJ+2XrwueDgVVt
hX6Wx5I14QgawbQ1O5C27iVLorvAryIU23IQim03SnDDcot+O0y/bjv+2kfMv198RNECDJob2HiE
vGYij9r8IPMft20sOiWyRHMSAAA8Q7HB/SrTAeHIjwGuZ46/H4kBgtqnNNt61TaRK9aWR/SvNeWE
TBMqnRoc+SOg1bUQMW8M0Nkebw9pMV5cDEm9UhQ2oznD2rVmDWj797T6q518YUGJSJ4FeFPZYNKK
Lmrdp5QnmyyTW9aPUfAiZLoSnd4X4UMEvLCnhKdu9IgYkx45NpJE5vhAQSYhzUOZ382loC4/VGNJ
Q0d/Ig7fOVYHEl8bpvBIugb5WZlbNagAMD+QHJDqY8YAMPcek4SGt1dv0UXAGgLMBgAr5KWunV5K
DRR4NiFK5t3vpvPknXSdb8VolSt3psVgcmFI8fx6qJ2RuZjUkb4anEZoLR1mnIegT6wMac2S4vVG
Imxg5GCpkM6+NssDSjeAOcRF+Xp77hZX52JIiuf7RdFVVjsgYMh0CHP3jeZizffX1kfx/cnmQyk6
2JDeM8+sTdH8MCjf3B7ImhHF4YER9qxMh5v5WBSa/AbiYPUSt7wqkLRAT9X5Paesv07shtsjHI0b
bDcUIDXw35M+Htt8xdGWB/OvIWX5rbTIAjvFjEGvAny3N3/yNxoYG7enbPEchiKeDeis7Zjvt7iL
w6JqB5AnTFy+x9TxgOKyIClhGiUonM5GsNy4B7uXrASm5ZH9a1PZq2DjAj7qwGbXv+oQt4DHVWO1
YmTxhALK8b2Jtm6oAaHS0wwve4lXRfmbMnCY+72dv/V6JNztWOh3t6dxaUiOiQMf0HcXqgeKVxQt
6UgwBsj1Z4W+q0vNjquEDLuGlmzF1HsRRg3rKCDakHpD1RUA/etQ13SgBtrARAKSJPdNYIQ+Di3K
Nk1W7spqF7Tb+RE50GZD+yn25KPjdZ/bzj40ehtRTaehbKfd7fEv7QrHBpocqCxAyR1le5t+L4OS
4pvyfIxxlTOK30WrhWO3uW1nKVQ5s6DELKsMPKOyKQYyVe3oM3Jk6dOU/kYR7PbfX/Kay7+vhELw
opB50jg5lgWQPW5oGTSk6ddq6iKBA7Kg8W17i49/YLsBz0RDJVQKFIMZdexagth+ZMFQb0VN7a2k
LghJY+ntoS5Dw4YFaVS7NAirdOTfpgAY3dsfseS8M74N0DCkHUFhvHYoy6Nt6bgYtJG+mKkOovhB
c19u21haOBfKROATg+9oqGQNWsiulWZJjgXjzw1e+yHgYdVfBDOEZKgzII+gA1t8PZA6r6epnApy
rJvCjjo96yMdaKC4r6qfEAHBYR2441/EGZRkwf9EcRZpRMUjkRcWk15O5Djpp7R5BtsvouU/RsIj
zk9TUK4McV4LdfN7M3IbQk4OWv4pecScBahRZB05+sR7AT/Z7P4h5n4s9vmYfDKqT3h/rnjHokUX
zFXbAoQUT7XrSS0tPWcac8mxBw2LvpZ+gXfL1EalnSJl6oVpPX6rHX9721+MjzvRhkoi9gSItXMy
UY1yTsXBx09RqPjpbW0W1/zeYFH3I3lDhmY0omA81qDiDRGYCD09SCjCZIC3pKvp+I+eiw/Bmy4A
ehvzraanBoAJWZXW2TGYjh348MWKAy2khmEA9Bio6MzNkG3Fa6dMh7KHCZwkHfDkaPNY7jWRfHKn
Gkjq52F8m4oqGmYarpacp85d8ajFiUZlEnKIKB9aKiWhrjx3ymSTHXHWhCkV4YCKfG+IqN209j+o
K67Y+3jjAAUM9wjEbwPpaEcZLvOqQkBMLDvWXhPl/XfIJkT98JO524yTlWNpyZYDypE3V8NxNCu7
hVUaz8oUMBCrrzYm/yy/gMsKKHTI7T/OH0LvCPIyuLdgGoFQvt4lQZd5GS1xAdDs35TgEsUOBs1X
XOXjVrQBPwUsCYRxhBo1vnGj1XLJkQpqc5RH+HM9kih4ndxXrXgzvwbDyot4wTNgDsT0GWs915Wv
xyS4OToNxLaO5cBQFdFiK/lqJ1uT3vkQjHD7Xytb3vwQ2+bh/Wtv/v3iLqoBkZIXDZ75hsu2VWJE
feXcsczb+Ub/YgE3nI6/Zftdu2M5VBh+rFif/e46sl5bV/xSZP44+BPSJlqm7T0f8gwSWg0ehDLy
A6HJKeicTVP5+2Rot6ZexlXvRHgDrOyOhQsBPmMuEIGrpNtY5etJAEHHL2c9jKMbjHdma0a2/n0i
LxPLdw1rIsv6Z+pSkOjXzs6PlwBsylkWFfnp+V6p2E24bqQQykGYc2noB32IEg7q3GsuvJCUAIwe
YMeZkID8ourDSNfmzsSAdpfTL32X6XGVTRG1ITliQyqFh8/OnbuT/b7QIFqyUuxcCAcIs0i+e8Bw
w6Fnh79wsDlA1FOaI2vl/TRGaNGQL0K8BeQTIT9XvOljZQVreGFKuVP5Xmf72gBT9fBKprfSOee8
hIDAkyd3tntI/G1Zfl2xubB/Lm2qWRZbekaFYgr2K23C5pyB0l3ek2Q3/mjFU+bYIf5nB8ig7VYM
Lw0WJSRkXZD0xCNbmdc0EZjuEVsnY0e7f9PrV/rW6FaU0i7y2y+2n4KvvvbYnyOqsl+hBmfh0jUz
JPEYuF7MpDREN0Gt6jiKzZzYTfwAhFwZmcVKGFwokQMHeWFpviFcuI1PGwnhFyRiuOygwfBFa74W
wtzgyWUF4MxGpQZ9RP0+q7JPpsl3WfCUTOMfA3zwDTNOCUwU7NP3sHHxDWOTSKLPo+01zYiENlRh
4gEg4lqkjFaWcykU4E2iAz2NYAy6zfV4p6SRGTemHFTaMrKtds+qB+gXON6+tm0a2v6LYYNd6yWx
Z/PNXCU0GT1CG2sjzOT59scsHHkY97/fosy9a/bE6krU5QqkDKsiCJPglXoC+l1eKDsekiyPVrPb
axMw/34x2QFoWfNzHjHYoM9B5cdDAem14e0vhja3c7WhkYhyizLNTeU6IJEE2K7S2At/Z3VB3LZu
7NvijfgxdJsi0un720YXbrN4GqG8A+YXrppqxbcs+s7VMwO5FwaaRF/ZWsQhd7Jyii3tzUsrymFi
llrq1wOSL6bGdm1m7rv60RqQeFjDASwaMhC4wUxG9VxVluWj03dJp8E9kEjbAM5X7UrH+21jA26N
JvVXbnmLs4esAxQKwQFCvufaMVpoh0AfwwaLCkoUjXycINN1e30WBzQzD3E9hviymkiiXQMkpYYY
zusgspyToZcbaFquZheX7hnmXA37P0Pzh1z4eDdphRxnQ0bmHD2eberMjMjY36FKEBtN74a5HLd6
QH4i7fDPfxuk4h6j5aSinc9hV+6J3NbsU1WS0IB67W07i8uFdxVSUqgD245ix6/AFUwcMGdwn4pA
1rG43Ny2sHBFBnsDTMT58eTiUXM9ixYTAwNVBMwHE+rG/CnBTdk1vrE231YoN3vjylG7FJnAFjGw
bvgX1FtUezXF/w3mAGk3kwtI7L7980oKuP8XJhTHmDSrJ6Bx5sepfSL9GDcp9ImnNSr6op9fWFGW
xnIK3dRKMAGG3yWG4HmPoHPI6vX28sx/Rb0jXI5FuZhUuOxCcQBjGU0RUlZv6vGejucRem4VWXGF
tREprsAhH+Wh1IzIWjUnn0yHMnsb668mEU+3B7VoaG5xM3O68UyYr4GXO5dqvdHq2D21PsV2/WJM
1qnR4zEVKxeBRWe7MKQcUIBxCSedn5uNUeFubswvwMD5nhS1s3IqLa4T+KmAQQUzU3TeyBdDErwy
goJinaALEE3WgaJK+KUlKKvZZfb79vQtbtkLW8oWMgAcHaHCjbqK3ciHoUj0HZ/8h9Yz3kTj5buC
Tz9cXZYrO3dx1aB6A/k1XFhBObgeotGY3M46gBA8vS03XgquSFkknwvbAfUfOqd/E/ogO+d40J1D
6FNG2Uh9smsH5piHXKtTUhz24Biu+PyShyBzDXW7WR4I/3E9KCmSyqsq9r9QP+zh1npcj+JrRpSN
lVOf9/6MsqHGoXUEOLAnt1zTB1k6KmbiBDJ9SOHgYnQ9kqSqgc0PkOtoPKuGrnRdh45GypUH6ELt
xgao918zyrKQtLNbCN/j1A2Ccl+Q2gLWjn1ngvAtYwEBqtiYoFMtu80YdO4mMSkU5BItiwvXdTe9
hGr7wFxrb2R5gMuvTA+Qjlmlrsz3GDVuXn6m4qxjCvnrdxCQMKPSHYAaaDdjCqEKy9n79qFL7q2A
Rnjttas5ruXVBmjLQrNeUMSUGYLeLAuCHBWtZgOitT9ti+fb+38p1iBT9/8GlLFZDoRsIIGP8JmZ
94AY+hthFxvIO0GYucoebJmv7PzFq9Z8P/UhrP6e6b32rWFCyS6dcBt2qirYVJ1WQjFQL0OtGOiG
moKGdZcWUeHjUVe1ZfWPcMq1LPPitCIS4MZnv0eF629gZHAhc2jidDK+gzsZEBFm9MftmV2KrMjW
g54JkLHnO8oeKlIogZgJRRHQi3XzUFtNrOHlX3wHYiFtVsrj79nHDz56YU11lKB09QIihcfc1Lde
EunThJvy9Igi0KZvq60mvnNrwqWs2/hmc3d7qIvh4r2PE6gAJhpbXE9nYORVVtiISUW/E34EJeH/
9veVwSX9hL2h4e+PCY8Ns0RzibXL8Rw2P8zfxRCUfaCNUpu8ASeEXQ9bauZb07hvpm5P0CzDenHG
cPXyurjzLizOv1+c8q0zEM2SGBSxf7JR88MgozEUn+Jmyt6Isb09hYsef2FNOZu4rpn+IOGNBOBl
WYuH+dDoUvEXiRmc6dDAm1vdYWtdDyox/F4n7+wF+lqTH4Qc/oYRglMDSWEXWogQzVNVdnAw0E5M
CFkyg6bj6xeIItfNl3FNdWJxS+GlBED4nAbGxeF6LB1gFCzTkehipLtvyzIi/It0AdhtXShr2lAi
HiCnkCFFkXe7iftryeGlJUMiD9VbC4Hf1pUlM9zazssBr3nH/M2AdEIRpYPp236xEKXw17FUuLWg
rqbWuyyL53pRwojoUVKzoDXa7RixYiQt4jIrw6FYiRULGw0G8VYDGgUngHpJAmxk8hIDVWlA4CKS
kAdbx4lqQkZwCl4cJz90+qH11sq28/ZVtjeQrmDlA1BvQqpOiVBCc0XduTU5igC5O9fVvjQ5PbVa
ncSF7rE/fypA2AqQdgBCoR/iKImR0qYjs0f6jstgKFFWxmnwH28v3EL4uLJhXnunA4VWP00IObYo
UE52cqDeBI3y09C9iNyPbxtb9JK5TjH3LZoTJdfGkgF3OCvtydGW73V83oa1Y2dbExLG21IfXrU6
LfG+d99u213YAsDT/mtXWbbW9pn0tYoctTay05PuvzZrgiJLJjAsF6Fk7vukvkRKvLH0gA3kGAz+
CYLmEEt/7McVKPT8nar7GZARhCvMqUZdGUfj9p0epDDimUDpvJXeGoN8yb9BLgDhNZjx42rcHY3G
AUHSI8f5lgiJhnzrAoFZJE+312PJ6S7NKKdkYxUJHm5AP+QM8jVsa/p35j4XPLbJt9uWljzu0pJy
OiLtVltiwoC8aav1Agr+uv5tdGoU+4yw8DfM+nNKow31tn+ncP6ii/O4sFFF0HWbHK3g1fFOENLv
6ywE0ea/DWyOjxdmAm9qG9wWyRE9tuwByklaeZyTPfSF1gL9IMRKvF3073+HpZZKSG85rZdY8G+J
Kq2XNFEzazx2/PftcS0dl5g/FBKhRoZ0nArEk9QJaKElQMYUQGh5/B80UrvTB3EmZfuz7re9/ibe
nAwpQVlCkfu29UV3AbIBGFTIoQF0cD2rIulF0kCf+lj6APlBCTx2jQI0fMLCygNZTULD6ed/M6nE
RAhtJXLgMDkYxgPrcBcpIM5IoOTRNHc2qzZZWv5FzJ/xG/83SiWMQK+zqHqT0iN1SVRlbroV3CrD
cjC0UGRsz4eerphcdB/c5uaHOrRs1LpiJSEYK2YQsck2HcrsBOnJxl0pJCwaAQd7JkeB46tqo41a
U4GogjKM3b0Cs5l1z6tly0UHwbNz5j9BMMlVdjerMgJRXLz48sGM6ARymf4jgUK7BlijuTeTlRvA
8m64sKdsc6qhwV9Rwx7aaj2m9RDK6uDLk5Fv0ZxloydmyK07yv6p1t7Xi3P5r2GVVhdotQ4hBwsJ
a+OusMFRdP0Niv+fbjv/shVAC+cjE/tNmU6/5UmTjy6wN8iHe+VBMAHpqd1tI0unJqQa9ZmphKNT
Jc5Dvs/LWzRYOBLHOFLB7ns7eb1tYmkcM6AOyVbInkBB+zpuuGY2IOsCExQY+QndUYJnqPL9hQ0I
KIFTgC/+UKwuHF52Tp7jxtseNDD9+CRCguz7bStLNwDgjf/finE9Ej/toVXjpojz4rGw5GZsoSzH
D47mrBwo71RB9TJzaUmJte7IEqiNtzgo0R7yTmMOD0cAyfZtl40bkVciTq3We9Q1KCrWNnc/EZM9
NsPwjzd4WahBwX9XGmkeVrZfxtmEDky6RGuJMdMhqyz8r76bgmZfglnfWGlwVxM07uI5y3be2HbH
FtB9SHfiIdSnzZrKyqI74H47w+RR71cxI0llQYoG+We0zySRx9oNbu65t3ZYvaOHPswg6LV4v4Li
DOzf9VpZicR7LAXM2WFbwJ0PgTVFvs1nHoi7mUzybLLPJhoojCVQXuIxc8mLQeqodz9ZxY+OZLEc
yrtmOEMXmfuPANVvdfM51czIKTYtO2vQOQvh1NvbHraUrrXmSyxEilEqx53i+rPRXcSSeobbuFvd
k4E/5j3QvbK8czIS65M8TiQ7tRwY8aLOgrDPIKNcdru6acLSy2PTsw5Tjl4n9aSvRNvFZbv4MGUX
U8slVeMAsu12YzSSKswPjZ3sbw9/zcj8++XFbSSBxSxgthuWR9pLPb4V/kr2ZDHggZkMtPYsV6QS
Jut6quEvAnfD8Ymg+Yiur4S7xSBxYUAZQ9bUzYTGrrizsBjSp3Av0/xM05fbM7X0SjAvrMxfcTFT
JenRMZfgsT36d0V/GMYDNB3YmbQrDrl0pl/aUd4IwvADOBMCkemcPS0egb6GIKjQAtQNfsEDb49q
KXENPDCEAQA7wgZQV6eTPtoe1PAyXIUstF8ZPPBn0Yqw1J6aJibCuMcjv0djnNt252DwIVhcmFXW
rEw0o5QDEiYi2/iQsbRxoQ0rOUYGurk1VhC5oxF2Rr2GrV9cxQu7yirmQ+4zOicxrORBB/IJAzNA
iHOCjcCN+vYYF22BYT2TeFChVhMmUwOmyeRgJXvvgMZ3SUgNsPJZv2+SHAnfNfnfeco+TOmFOeUE
I56T97aAgwbpK+pKEBp4LvnKqb94AwQRAtKGwHai14MS5APBbadER6SjmaDLpFFlB+lHhnxNwLjm
UHFJ213FtReI5haCPP/NfP6/bfUcK2TN+3GA7YF9SqZm39poCOig66X/FuR/k+26GKip3DyyXhNl
5YHzoeEVhGcJK3cdYLOP6GbM/wKXix4d0FKaGU+otCpHkG1kpSgHJKLuK6eOzAqKw/q4UktZdMYL
G8ppIjuoC/LBQKDXu7Bt/Wjir64g8QBZepT7bq/UoiteGJt/v4iV2A5TCSFtcuRe9dXQ8k3ieL/Q
HTq+bWY5eIH9DE0VqAzovrKb3a5O20yAklZZaMbpsIcqce4rfujL8k6j8lwVB7Rr5T9WzM5r/2Gn
+bPg2ywhCjjD9fBGtGTyuIRZdOiKS+JFvHqGxlbbfxkrtO7r0SILJcCdrNcwd4tHKaoESDDjXQk6
2bVhDRcYItFlA10VuBd5+TjeDYne7G6Pb82KMrzEAM9ZoC/r0YRebaR51RQnFOHrtpVFHwESZJZJ
Re8CtZII1Cd6qQkcPB40a7tNMItNy5Va/Lz+Hxbqwobih3YNdgMf8UixSGbOuXknkkzHITdl0QhO
0n8ckuKOLfJsrttgSFZy8IdXI6Z0jfK6PCIIaaHSjOyuO2/zi51Fu9HJrAkmdLQzsX47ECprv5CC
/4ULzIl44OlQ037v+n1pZkKL7nwYcJawFp36xN2U2Zs/X/5LC4qTmWgCSE2zwWvB+1k2QDwkD3W9
ertZcmUgRoGiAkYG2svKcaXlo8a0Ace9aA5gIo9p7BMao7Qb23iNoR0yOxl8r+liW6RPvDijf9uK
TyzFXVDcUByCDCmEcuYvvFiwicoeXV6wYDYcHAr20B/r7E3nOnGRu2jTSJ//Yl4v7Kkuz4I2aDns
ady/A3c9srrqpJXTyrthQfrHBnUP7brRWAXNMNV6JXqt5oyPeDh0fRUL7xQMU1jVByTVoATYQ0gx
89GY8Tm1ilgbIU/+pVvrPTCPRN3cl1+gBMOc6FVfTPgCv3jphLOVPIh8sqbJu+hBF+NU/LSkOR29
FlZcZ5t7oa+vnMtro1DOfquSAjCDeR7FGex/nJGDVqz44PIYgEmDbIaDJIfig73Zaw5t8cT1E+tH
lqL/bVYZMr7teOb8pZfrAa4furm7aOuHGjKSq8pMjXnSFy0b25Oju4exDIPOvmPoZz2xd4bITBQx
mjcX6oM6tw9WITdN60B3Lebu3QB5USEih5+zxokKecbp+9lBB0a0pVp5jr6LKanfibrzezvWWelU
8RtdiBZqS6w7MY9XMhSDU6FDUtPoEVqbQJnTT/XcRvdelwXAEnjZvQliVhLWkH0OdTSWevCnAW2Q
A1uY+Ze6msYkdMEEOpA6GSH0xYVxJujDLKI6IehYh+5T/KckKfrXVWlHfta1M+DR4YvqNHaSfM+o
0KGvgwfyGNtF68ttYVFrr6eS9ytLpD4t5xVCzR/FW7z1AL1SqJJoFo9blJO0JzTInpt2xk7/uzC+
o8tkKMQReavbHqGGvndzcAkwhuZav6o7YaB1gZt6MFeDWgisXRJvQ6z1bSMfxjSnm+B2MzETmUjV
t10APVs9K7VTmicnzhJ4nzh4jryn2smmkGGC8OTX2ybVM3jOcKF5GvhIc2YfNeLrkA5AniX6wdJO
LjmgP/fd0J5GZ9rl9koon7fllaPCDhZkHhma+kJ04tqO0aV9T+E5ZxqFf1oXxDvDmKGjuMBCMAuN
Fq7/djcGNTjBXnrWILTPfLEX9cHh/qav1k4KNcCplpTtxquhEA1z07NEn3BTk3qoDe0vrfVXkvcf
vE0ZkRJ+WFP3KThGsGN3x0y34qpI74FtzkNBfjKxVgtRExgYFqYOSRNUBqHpoHIppwrtItMKE1gd
Tbk5jUncQmDp2W9Ryt3e9rePLn5tav794grRWyU67HQwlbHkMDxZ9SbpTpR/BxAwFu6Kc68ZU29M
RomqRedjGosctZ0q7tFGvcLFGTNadmjwW/8pY1OZSVX8zk07WUi0Jjzb/HNO26j3k1imj8Gkb7P0
9+2p/Lh1r6bSUpyxdzsNbfGC9KyDbo/mC3YPsYp9Na29TBec/tI7LMUZx7zxehuiHmcJnQg8tmlp
bo1qxS8+qAqoM6cEoiYzR3vuQH8etK+5639Ft/oXYBnuzS/ssbYBzMyfzMIpQ0d28fCnel+q8Tl6
XXilLKvAEkYCr/Seg+Ft4t9vL9XCfsbjGnA43C2BE1YhVW6ZJAOXWnrGjbaMRsPJP3euOUSpIapt
X1flucZjaOWmtLRu6FQw67SA74N7+/Wgeq6hfQSaH58HNgO4qqw9cG8qcCTra6aWAgiatqDBDa5N
wKkpLgJVybzrjSY7t3ZNtA2e+2nM8RJCb3PAtj+xhoPsASxXOe5qZBI2iZ72WnR7jhe2w3utBm8T
HbVCtaEqR+bfSqecntNhyL9ZObowsC4ZNsbYatFUiVVA7zx/10eagXQoZDagJ4i2jGrmpPRYIMeg
peexLyLTTLadOUauGKNUDBsq6Y4kSdS5+dkUa2CiD8kiOKyFdga49gBeiabH89pfOCyKBLYjHYOe
UWtjLyQo9d1k1cU9vpPiIQj6Cz5a29SB9q01hiGu0SV7f3u+F4IruhxCWhyUW1SYPWXNW68ipjZa
9FwGfc23o5TO56YXkPFHa6Wy3mZAgTB0Na+LPE5ymq0prizZxzEJESB8ho+c4/UUADJTaG4hyVmf
LHuHjvZs53RN/6ybaRXRdsru9Uxrd57LzbXU1YKrIRNuAK2IGze4lcrOqkFWMWjX8XPbGOlD2fge
VKwEgIqlv+1FvVZlXzKHNkXYXHj0A+GnzPREOrPxRF2cU1mEY2tu9ZJ3UY1Q7Obtqrzzx5sasJ9z
hgHrgy6jKnCg6HVfDJksz2brQ223m/kbd0me76l5QnP3qG/RX8pHPcOFnIT2YHfjfcOt+w5Cmn/s
YD74WfgH9X+8kZRZpk3WZrZbz/3K9maF52oCwbCA+odKjDOvvXsykY29bfNDTQAbC80GwOiC8Pl7
l6trryKyNWRjdvVZlP6+TwGbfKz5Vy95CIyoscFMIu0+nz6nJl0JXwvRGrkpcBHQ5xYATlX+15/K
3LSMoj4bdvG79dINcQbQxglbmdUlOyB2AE7xv4lXZdsMNKE9pAeqM6WIkDYDusZ9SZjjrthZOPIA
5PVtH3gKwPbUI48wnYy1VdZniLtuOBpF+hAMdYYc2khfLOfT7WVb8NlZIMN20dALykeqqFWad4mW
a+iR3AL38GhoRbFL/TaIb1tZGhLAIcG888GdVd8wZQtdcS/IxbmyQHU2oa5u7GqSnvrmedCnFX/4
oOLwTg+fe7HgOJ2P8TkqXIR4OKoWDAEp0NHormtCLQj9w9ThDdg+ODu+cavviTwWOXoseN8J2E1/
Ola8BnVsAgO9S3EhUG5Euj6UE7QaqjOb81/pd91KI2u6w2EQB2i6ddvYx+W7NqacZh0ttYlWtDoX
rRPmwgmRQrlt4YOMC2YTwDXkmGc9CqygYkITwCl5vU/PUxRsy4Nxb9/Vb84eRbeIRmlY9qGRHWpv
ZWDzGl1fEWarc1IRyhR4+yqRm/ruYAkTVg2dbUZI8VMmQU5L5lrS4+0RftzX16asa3fpNNe0QdGn
5ypuSB773hNla6TDNRuKU2iCaALJdHYuhsJtwr7K2QmoZj92IZP+cns8Hzfb9XiUBeM+G3ilB/TM
0xp41LuawQH9e90qI3Q/+m+2lK0GNRinyD0skw5B/60zvrQ/0tKPGF/rV7bwyrkelRJ9nVG6FeGw
5JJ9KaMRJY8AUt/hZGWfs0zElfYZ6e6BPQxp8t5ne/sXI8Wp6kObBelulWURtGipaweYVWMAgQ9N
QEkzbPUpQ7Ebj/7y+ba1j88CpLNwmsHvkF4A1+LaJyHsLd1Rp+zM6hMaFHbVzqZx6+w1ekqaR1v/
ddvc4uxe2lPe+x4zy4k7sEdDLdQ3Rfzw9LMK5YZv1+iJC/eEq6GpJQNTQuZSUMZw4qDx4D3Pfo8t
iuoTJFC2qahCq2nDAOnhauz/PDLPSUJ035wX0FSZ0lRMviUtzs5i1OI8TO2zD0l6UfwEZXplPpf2
+6UpZV9ktPZsUcLUKL9KEkkjARqp3yblfQ73pdPO8uJUDqFmViC+11GebN1mDBt9TWXsHaGgBtLL
L1H2TZbYsnPcEpHnrj4Pmz7WjLCNh033VDxkD+Y/6Wn41G4kQ1I7pFUYFWNUrzU/XfTmi4lXvNm3
aZ1aaNl7ttNvOD/kNy85a2PUfeE/9WLlvFqzpXhywnA7G/yKnb10V2QVOkSHtrYFyZv/cr2t06+1
DX+/TXyYYGRQ0dkQQjhICF9vVdzfTDQ16thZalu5hXbdqP3gUIvmcm/IJ637ZR16ecrdF97xWIrN
1G3dtTTkwqsWEQlvSaBGIM6LO8/1RzS6yCfiYoY5kCPWbrzn3zhg2KhX/JJjmK7l9JftzWwzwKQh
uqImv4WmUe61jJ9B6rAMKMsHYxoWxMjbKCW9MSeavLoNvb4rf3NUPaDApuusgCKZV7/c3mtLx52N
W+XcnsBEiUHZag0Zx1av4eCO3Wx1vjexpyd2z8uHcbUT2dK2vrSlbKZaJyhl4B5zRrEIErBM+6QF
K4Wpj49zrCSkHyGdh1sHlvR6JYH3rLquQSQO6BATHiH9EGe+H05NLMZ/fLKWgFqy5yAmgjGOvohw
42t7LuAKsuhrdk7kKfXOev7mundpfz+534dgf3upFo8ZkCMh5/zek059mOZZ7peTrsFY8wKhGah+
9AbEDfoxtAoj1LWwSN1Iq52NKX9Oa6nKpZGi+A8BVoB1oLek3PNKSxR51lN+1tCxmvPsNFPWvTQc
Ohpp/mZaqxkv2Zsfi2DF4doA2YzrmRWpZeWjMfKzyHVg1e8NoUVJ8pTasVcEUdt1a8r7S6HPc1GK
AsR2LhrNH3Tx7rFBAqk7bnMc4pVLwjZ5fJsy/PdL2nwBbH3lhr40PBCSkFtx4bGuymBAZxrp62nA
EfcSqMkClJ2C4lVETo5MR/G5zJKVp+o7sk+JtMh/Wmj2i1CH7mpKWsNjKfrRN1pxljJ/dJGg7Err
PNXPFijM1pceqqjMT04DIB2OtdEnpBaPaf8p5fqpkn3UoEWqzH9qYOF+XXHrhYmHoj5UesDnxBta
Rc8GaYV+zgkrz35B7vLeuRdt/cMKql9OsffRyWSAwzmJtbUbKMYDyi7wEM3CNMP11bDLbSLcSBfy
k0Z2yHGvfNtCeASq3XJnxroNWW4lPFpoW2S5o1aePfdtTKYHaQLpp6EjMxA92lMBHIx4dCWNuz5D
H5u9ja7GGrLPWo8e1WMokf++/UGzPXURAYNF1RREBAQ55XsIF3aiDSk/J34SOXZXRbZXnPKBmHGV
fr5ta3HsF7aUcC36QncTac93gVjrAKd0ohoT37CYo/XgbVtr41I2H09z5iOdiaPByjZWBarDZ01v
t8Ua42bp6IX7O9ARxGUWB7BywSHIGUGUF2FMDOauoHYFIEUZ5gGNJ6pHHVRkMmZtZZLFHqdfbg9y
4fyDbSBI0MXN81D4vo4wAAFNhPc5P6ediMrcu6OTeA7ImjDZB1gRojSuMqhKI38D/XP1emHQXvOa
pOFnKycn0YwbPR+OXfq5836wFNqJbihdOx6SfJ82w6ttP7NgjS4zn7Oqn87gOg9wAjdAzup6qGjM
aUmZFPxcgLwXdWPWRlNL/yJko3CMnnwI20iHq2mOPm9KnbYYaCbdX7pRf26m9p63XyZzitFC/eT8
D2fntRs5knXrJyJAb25JppHJlFRVKndDlOmm955Pfz6qz9+TSRFJVAODGQwK0M4I7ojYZu21fPmb
kmn7259xzVd5BXkJARDOMnXXa5MhNFbLpEzPOWQ0CKbdJR3pkD6rnY4bl/aax+CoqGShOUh0tghn
5EzhC/XNjOgR0a9oLWGX1Ja8k7xxq/6+aurtaQD+Ts1o8d7WCnqiYUBvIagzOIwUwsC6fgypFGwc
9XVD82djrA4k1WJNpK9lExp9eg4V1fab17A3XJpZt7/RmhHkNZg/ZHoPaOzisVMENUhzi+hBkHsA
GYb8u69yWGAbfXRvW1rzdGAMDMEiDMNs2GLfvDQvxMIjbIBrlgrRSx4OGxu28j5q81FWAIVBZqgu
Ykyt60xrKPPsXE1d7t2nQ0PzxaNjcyiEsfHuAkEhQRY8FC9cgbbhgddJ3GIRXtlQys/0KCBJmzt/
ix9RKtFYBU2XAcv6ABv3Pm8hVQyOt/fybfJhcW0gfUGvWpLhK6BedH20Uni1TZ2eISTQ7hdr19l/
dbbhPJ9fv+xGO7Y/t3Zkb/GcrBW8L40uSyrw1qZqlGI0risXNtEyOA4I+qEBu6uiu8Zyhg4dxp2n
HosYBo17QdhiMVoJBjXIoEg9IYNirnWxuV2eQMypxNkZGJu+N8LA21WFOthpr++okhf7Sq+M/aQU
W9X2tacCVBRyBgplWhhWFocxDYdcDvivM89V8aMUm/5OR5aa+bIc9dDGnD1Kig7FGA62lpa601vA
B0IpSl8yXRKcRMnqjet1bTNmhRW8jJuPH3btA4MQKUlhWEAThNh8qHL4amuCoXu5KMV7v7T8XdWD
podkRPxw2/3WfFwHTz1L5tBcXjLeiMHYpamZFWdBm/ZeAbd65IyleLhtZX4elj5OIgV0jA0nZVxc
TaIVTHBt5vm59XZl+UPujl967e/NGuiaGbgWgA5y0VJZWXxZWrUDr2PFNhYxXzFB2k4bxLt+Up7y
btJcKg9bQmwrFxWDsYQ2c07DVbE4vWg3D2kW58W56ZV7KXuSiKyaxDjliuRqybE7iNYWKnft8F7a
XMIxs0JpigYkCzY/mv4pFL935oc2YfyVUlyiPKkRtBby8wQaNc0+VX5+KLaK6ysvAD+BCfG5CEBO
N7vVReJoSR5jTlNXkExNjjB8r7fIHdYSf52qlEjgyuzxuyE4ERxNnJU9Hen4KEU70XL7gkxx13Wf
+wRe09b2k09JvOufbrvqSqTDMC+xAKUq7v4lA0436oPnKaSMbQI1Qao2P5S4VZzYCEU7LczCvW1u
zX+gUQVuwNlD/WixkaIQ522KMhGBVTuVth6KBbrKefAidTR9Oga+Y12+q7qoZApQEDdirZV7h0iV
uA6ZZ5F4a+G9OdVs1M0FOo9WbWt14MSnKE72lXKcweRcxRubu+I2xqy2QnDHk8q0wbXbKN4Yo05R
0Xxsv0htY0dbKqsrC6KkiporEygmwyaLyCRKQKB0QMzOkaJWR38sAjvXhvG5VpL4bOUyUClB9g9m
6Rsbfa2Vi5ThGhgHaGDN/7V4z3pl6GuzmoqzJUEB0FnNY9eOMFj/h/4tdw26K4BUAJopi0gcCH0r
9WNMr5+hVzD5tq/sbrvk2tEDGwFGlT7S3JJevEZdFqe5bIHL8DPh3uSS6aYGDhvXZMjF7/IPgVGj
fGZ0bl+attck+yatNgaw1hwFjS5VmpfIE734CcwR+VYbgtCAMpLe2ae6/ev2IrcMLLaxq82JqZuk
PNfZwyB+GfKtMbW1rhUo7xnXwz4S5CjXvq4VQqCkHh8qS/YzE+Sd5bmqm9dHea/B21ja5lbTZOX5
MwilCKcYrwEutbCYBYxjh6NfnlOvO0PWdzLSB0/d5Yo75Ps/3z4meGZeCByFrON6celUiGaR1+U5
Nyppl0Mp7DDYs9GYWVsPsYkEkgDiQWgUr43oYizndaGWZ7WonHaSXZERfb2ObMXrX4Z4C+g3/7lF
kELeDrod4lAwbktoe9VH6E13eXWuEzpe/nBvwOGicEPbwcbC1u4K9o7Eaa4tv+u9UEkWyWri6hxH
ZrlTrfKpj1sof8MNJ1/bQN5PcYbqkEMtUZNTMrZD3aoVwV2y74XgLBUHeD3p7RcfxK0O5sqJYlqO
FGZWBYHOfHGi9KIK4khP6rPuoXhuDQ4MxhudjjUTRFngdNQ5WdIWz1Wc9mNPYxDAWN0ldmZ40Y5h
0K3+xoofMFfKLf4PB94SemR53H+JBJpKrsyHzohsYRrudD11uy12ohVLBKtAZGD7eOtwXDu4QJM1
UYq8OafA/9Twd5N/RkPWLoU/vk0BoPG+Iwowk/st8WEy6vCZ2oF81qFaeRoQqvjul9Q0b98J70MZ
rNDTBIRDJe4drbgYylEPw3d+zoLuUe2zzJU7T3IVv7HuvKjxYcI1ocwaamFnNqO1u239/V5y1RKT
wiDDhfFuxHmomiLnxczPdV9kFGwj7UX1jMT18mG41wYj2Fjtyv0+3+3UVIF3UMZcBoqD3EhWoBbF
Wel9MMCT0EjMyEemnUiC8TjUWfQ0QcNim1UKNlmvPf2r3hVSZ2cMju1vL/79QefjcuPzi3AkPsO1
I4V62ge6RxYXSuNnRGgfFfEbonktlECwRm3cXisJNNYQ0kYKjNYFYfK1taaOg76SCc1jLujUreui
/MYNo/W22iXyy5DnFLQFlAAsNxNC9atJz0t+7M1eDpw+rnIUyjqhdPJhMrYYEda8YCbgAsvKFU7N
+fqn1VaXGmEpFmeEykb/pYleELmv+o1Yb227VQmFCqjt55rzYrujyteiLvWI9epaP45+7h00L5R2
SRxpruCFH4WolDdsrq6MeihHGLw9BLXXK+tGMYvUiHCiqYK9KAgwrWjpvVFGhVPq9Y/b/vQ+jJ6L
r7Tpib8I1JXFF5bSBpZxGWN1PjK6qjkWTF3T6IwILbWxtaPM/ccFPywS2MKVSDuSjPp6eTnhMzEA
l24df5TF74W0C4x7xbcbuIt+R/rWHf/+Bb42t/iCfVtbYuthro+aZ6MSjoP+DShRaN/exzVHQf6F
iWeG4SGamB+0izRZjfyiNDLyHf750Cf+vh7G09CRH8gJWPot4ZRVc7z3pFfc8+9qai2aPW0x4v1m
LB3CAAD5ZLV/TYr5Uxx/BVBM3F7d6hU4SznNFRcaHkuVKtjPxUpVpeJcPcbx360r7yvTjX/VrW1K
jvT6etvc2jejkzv3Vujkgqq+3sw4boW6q9UCgCcE5DWQeNW3LcgLb5tZO2hIgIgaKRaah0vfD3yv
tIx2JPVIVCerxcIdNf/bMKkfBVX/fNvWChSIiWIIrphrmOf8l6g9qTa8QIhljFGHlY3sGPT5fpAd
ph1DxZk0UrxiL4+fDeujGKt2rxG89U+icRq3+MzWfGeWKH1DOoC8Xhz5rBlyJSnN8gxFvqyf6/Ch
rj4Z/lET9xtrntOQ6zibNV9YWqQpsZZ4iPsYJZVfWzecdpfbyS8ttJl5voOG3WvtsHanLZq5lS7o
bHZWWcBdKT3M3/3iLIbNFBeED+V5EiEgougbCukdGk13oqfZiSXRAB1eoyJ5nYqtqsQKIpr2gQ6K
ZO7aUf1YXDeQH2V6Ek3luQPVR3LBmE5VnprqWwpzeh6dEumDJv8QmSpvvIc4j9w2FZ7HdivvWPnG
84jazFqtUl1fvltymJT0iNj5lMFFaZ86cs9JVdyN0GjloHKJAx/QeSNn4MX1Thu5MSWBJ5TnVjbO
qBHZofyQBOmn2360ck6vrCyuA4iCJjlk1u0cJcm9rjuIstnUXnZNtuGwq8uhDMGG0ccm4LleTu/n
IUzsZXU2u3YnmvDOF/Jdowy/b69n1QzM2zqz9hCzLtMOoUUs25tYTyIoFvO5Mgj2MmkOAbWFjStu
JVKf84B/Tc1+cnEUBLHQOj9muCLocID4pEW+E0TCx7ARcru0IjsuMyf3tpp66yukO2lArT+zSlyb
DTvDqxQtqs4WQWpyDH95Wznoqk8AMqSDAskSaIdrC5qXE3aXwZzwRjZjFTuoFu/VyNrF+UYQvGaJ
Pi78w2/y3Mtmf1vW9ThGVXX2gVOEie4q6Ixn4b5s/rrtFmv3FhLy5BdMw6i8sYvIyKolRv98mKOl
XGqhtxyrvVSM089Mk5tDNYvjFZL60EHMuZ9QVmnCXNo4z2vXxozZfEM1gAma9+LCXSJ9aisGG6uz
ESeunsZ2PnzyhX0oqPuy/Q+H7dLWwjV1IfXatOk4bIdO/8t8Mrqft/dz7cPN/EHkiXQuCDWvFyNA
zuZ58VSds/jVTw5q/h1Apie93rYyXz6LN26eAhYpQc9zWUt1QT/Rir5WpOo8NQc4nFFmvv33VwJ0
hlKBaclI3EKhv3hQdKsW9CYmSFGEIH0KWOe3VMjvxYj/V5ohjPBNItplXv75gDotStojM7M4L5m5
uHX9rhYGvWf6K2l3hfVNC17M+vn22tZup0sT8zVy4W5Vl7RZoInEBwldj8wAaE43Nhs/qFazE8Xn
RNzJ5eG2zTUXn0tx5HLQwnEFX9tsayru/Ft55gR1Wud26ndIpaauddTK36jGrJ5o+LEIYkl3gIMs
zpPY+aHUmXp1rgr5B/S00r4zTN+pVKQKGGOS9pICnUGe+hkCi6DckGO1NhK8tfWiegqAgzyZxvPi
J1hp5w+RT2Wwqe+L0HokgfmI6OZB8qWnRt8o263d+4xbUu8UZ5P64shFNEuqLgybcyAlO16blBEY
b4tDbe1cXxpZXP1+nYGWlYPm3ISZ3UeHyXoWephB/8O9j/4NrU+ONgiVhRmBcc7AawsCdmsQT9Dp
QWBt3NeRpbpBrkQbN+/aoizgsjrOAkrPWLil12SMegyU2XGDEj6SrrEbqerdRCuPnt40G+ZWPhRd
z7kv94Z3WVb10Sqil5149blqGnxPN0uHVlAMbC4QNkytFZFmVXAGn3EKnWTr+sRJihdbQdU2ZyMo
CqYt/s4i0NyhryruOEzWuWGcaW9OgnpMWlHZI5GYPfWBke2DNDABvxbdxpddWTyNBlhtZtIcoNCL
a6cMzbE2hqjmlQN25pu20rWurhxuXzRrh58GDSPfc2WFTGT5nMtD2QZV0J71g1Wi9b4Ly4fGqGms
3eV5vpeNkJN/d9voihth0wJCy7069+uv97o2jIjp4KQ9h/Zk0mM+J/mPje+5snvUFaGnJ6zExjJG
yLx04Jqpu7eQstU+FJJiR+0WtfXaQi6tLM5DnfilUk1Vd+4nWPg+t42bS889nfLb+7W2GOLHGU9K
Vs5Xut4veYi8pMnC/qznv/vgPpAcpfl128TKSigb06abvY1MaXEnQoCSi/QW+nM6naLwtQBL7cXy
zsra3W1D7wjqqWFQDgd9Q2l+TsgWUXc9Ig0fCPCjtxGY+zEoHqvyC4XxMXCVPmUkkkkbytSKdcxT
6UNlwGvxrfOdVv6QtT97/fukP+UZOqR80EqlTvGcZE9696qHuhP2oMSa+KhH5cvtX722PcD+aCNZ
FtDMJSgOwk3DmjypPxth5GaWWzKiU2uvoR5u+O26IZwWraO5krsIpMYxKRLdaPtzXaQHKHC6Uvng
h/nz6CfxhqnZaxYxIbAE6rca+nyGtLxdh0kchjhW+vN48KO7XtcOVFEjFDSrzSHv9+EhjJGcQ7Tn
VBqay3AGKvphECOIB5Basn3ei+YhcsPgVyn9XQh/3/5U6rtlwRoxK4Xzqeg8L0NdpTOAXoYyeTi6
gAN3+LDFOPD+OGrEKoCPKW1SRl06QzWVul+nczU6qWSXIprdq2HCIES/Eai8jzwxJOsMZNA54GQu
zn1UTzrBX0R9JNEbWwxq4MfmQQx1BjDTmQH23D91cbIRD65sIFUhbW5aMBBIXHh923iDkdTTSNIq
qeUJ+sDv6B1vXAIrlVrgHKSPDBaxi+8IXAaxNvU4JORs4Y5xk0kynNxIn/QmSFyrbCKnU8PKjSs6
VXJg1u4wpY4HT8bGEVhb6hugltmXN17V66W2RVKYuUgpJY+lXSxkO9X7edsbVz4h3W7KW9RUZxWT
xWbSOPG6oKbEVRQFOhlKSr+io9BVeadClRrXN9W/PRlMp7gF/39/vAnlaYzNC6O4sRRPETpNo85n
VOfQT44ahRU9OPkzeC32HxX14+1lvr+2wN5B1IJUC+1OCirXGymrIKKZj+3OI+DGu0LJVFc2EZ4I
mma8M5Rc3PhwK4tjO4E4gnEkdNEW0ZrcBrmUdjn28uYIZuxL4cH0I9RQYqhjd6/G6v72At/fYCzw
wuDi1ariMfULuezOmWUcZQa1gtI1QFdNeGjsyQdGyA63LS62lMceDBwJLQk1vBXvshRJ9ZV+MOv8
VEYS5KP6kN1pfWI6qhRND0kD0/9te4tb7c0elWCGYhAc5m2ez8pFmhtIval5Yl6cDMb6VJqnIQX+
0vh+28oSzPVmBspOBjbnki9Yv2szhlqbCY1DzEQ5W8jJuZc82EqbqCicyeiVX82YxB+6HkJKaRyN
B09SB1fO+h59Ei/duGEXfjT/GsBCoCqhhibqWZaGrYJ+ZQh980lQx3ovTeFrZkSfdA3GFaQo1TvB
g8/r9g6s7DPPLagAOmLs87JikaW1P4WKUp8UPJiJYyG4b/qgJ8yZgg0XWmL535bHC0iVWGPAkezm
erPVPFXaYpKbkxBIsbEfNcsDe9sytWrFoUCQH+oMBGl1VX0J8rgzd4JUZK2dK4L/y9Ni7SukWsJL
3I4VJMgtEuq2bk6ZYsMDkle7CsIvRrOzTAxsxoqLjbrLshn19ut1DgCqjLDnUfG4/vWM/fE8lWZ9
qqSk6O3Yj8qjb0ypm+fGLHTW9QL9CT/b162eH2JhEH8AeWxkO2hLYS+UEXx3otDeR6FVf1a9YnK7
wqs2PucygXr7lXMfZaZCo2Kz/J5xPAVjkBn1yYDMA7aLqHqpBR9w2JBMjm8m5V6o28TR9MCizaML
tm9m0saHfjs1F7EcP2JOkqlnvI3Oklpdb1U+elB4Ugw7TV5sSm4qe5rvysgmMxXsGQN5Vh7Wnznf
XrsPABu2+wpsaGNn4+D/7DtPAWDWNyWRmdSVT2Y6ak6ladE9TCyZT7/EHAty0AHuXzMI9OxnOA5d
42RJ5pEndL7yCfJcQi0R8aRplwytV0MSNoif/vToSOCGIN5DuXVGhC7yxiqcRj3ux+aUy1K+y6pa
YhaZ1KHTrM0y9xxoL3eUd4X4mBuY7sdiR9tyTlJFEVtCZ7ien8iK09SoOwmWZ7q573mvg5EDoRSC
8VgpLQdBnr4lClMqtxc9G1r+EG4LWFsguCVRX/wQP0e0S9Dwr9wYrB0sWp88PYmPWR9S6onsUI/q
P3tc35yJgjQDrrBA8ZYvbg2jVrUqVqfmpE9o8KGJmbvNpCK5BQ3yDj/rD0Dhmrvby1wESv8YBedI
cqBD/7CsQ4SdbzI8JTWnrAurF9qGIVxGWe4aZTvuiAbrQysF6iEYkTzwJv0PhY//MQ+0n3M8D6Uu
kREivElp2/K59UKvHFVL+2+ZV0p2YKm/47RO73RVqJ24q2SH2uwW2mTZkJ3N004hVuNFnNHoi7RP
E2l3m57QnXSxDj8mel2Q3KLDWZqDfgihUdwpQzjuhjZvHZ/ofV83peAQ5nxQAP44TSmXbp71/hej
a7a6c4vQ5+23kamDQgWyJ1Ofvb5bxHZgNEvqi5PvU3kwG6Y4OtVwyE4ku6Rw92LSSHsuEktxbrvE
+5eSN5KCMLO0zL0h4XBtmF5S0dEarE5dlMWDXfk1w56WoLfiwVM5+Bse+D7gYh4INkkKYRS1+RTX
5iajDfqIOZJTDgDiJVGZ+VL1Gu03rWC6Iy608Mvt9c1/cHGyGbPgZpwFFWgSLmLK0I+CaAqt6iTI
0bQXZsej9r3VLVtd1lw8otZC3XY58UzTpgeG5tendvD01GmkTqlih7JVITyHXjIR6Qme0v+hZMns
NbTc4Wif2aagkFnsph5OYADnxcnjd4R9XQHwdypA3uM3GynWin8SRqG7SulWnkum19/NKCSrIpus
T2VTuU2iOYbe7PQR0AJ4rcLID3W2RQGwEsUSlFBhoAnDkBrFk2ubRV9lcde23Ymbyfria8mXQU/y
XZGkmhto8bizBiVxOsJWO46E3KEeRmM0VLXCHjpvi29xxZFmZWTuLf5nxgpd/5ohyguvhnv6xDiv
+iEY/GmfdPVWNX7lhqY0CCGnBLGjytD3tZWCBkMZhnJ3itX0qbW8fWyI7ihASTTd5RU8YobyqVeD
jQh9xX2pGjGpDMKT3V5ezIM0ZZnRV92p8tvODgDkSE36XayDY6keb5/HlXCZ0YiZrAw5U97aJfFh
mpOF157WnUSpCT8qntDqRzSEO8uJGi960qM2+xB7ZmHZgcI97YpFDW60qcr0t+Kr8b4Xc0SAeMae
/CIcnil+fyvjWjoS49Z3VSxIz50SaBu35NoGGdSj5lIq4cGy9eqDD2uHwu9PDVMxvWZ1oE66H8pQ
Fk5RJYfbW7Ry1qh0zqIYxORzOW/hA3qvpFU2v1ND1TljNRl2kiS/G1/+HnSNWxeAMtVmK+5bswov
FOOoFKg1Mv5rq1Grt0ZbhP2p0rWPdfo4lb+65BB7xCHNTkPJ4vYiVxydO2suub1N/C2TQrOPCmFo
8v5Ud/px8A34RD9nkLEW8c5SskP220Mj5rbJZftpvi5nJbr5vaMJS9nveonmyMRPLCb9yUDIEJ76
0bzrEr3b+7wch0YVuwMMtPnRD8fYTTXzK3Fms5OoddqpFRy00dyaA19xq/kR5Jqb//MOPS8heOFH
ad2feuo4D5CiNoeRyvQByUcZWdlpa4JnzR4sroA6OH+8ibMPXJQfpnaQhJZn/iSpk5uDkrc5eT98
Jf9KLNpsnJlFZPHG3KKAGfg/IZn53y+MRUogZt6IaiOiv2Ep35var8bLNq6TLSPzii+MxFqd8azO
OoZhcfR80y0G6ThFn297zqoVLix0s8GpAL+4tmJ2ZZSbQHcfcx3WO68d6E1Sbgf/L6T726bmeOsi
Xvln1zgXvDDzhbMsDBdSXox+hKlA0nfGV3hb7SE/ogKzU//T3lEmoudCu4vewfWqkiDXkC6e+ECh
yLzdd0nMd3X6hxD2mb8Hzrl/jSyCbkWliGaIqPtZcqjb0kSXPuhHY6+oaXZkKv4PM7l/9m+OZN/6
EhAkXy8KllFyaktEvkgHcxkllLmHPgz2ghRXNJXUzNXDPt1w9bdhmndf7cLq4mYBYFlMTaWgmlxX
93I9ORz7wyhlrpRnu4mJXmPsXPmH2ln7IbR+0/Y/G5r/qEfPUxzdK8KLKdd3ASWj28606rdQb4F9
NZluXp73FooJebJMpBVRWI6NQ6X6jvnHndO3T3xhZbF4LQEWp4EgfFRh6kjlY2i96uOfcrT/Y4S4
gTucaf+lOFvvZ2KKmmH8yMAPtakfnlgCdGdAodtw2PU9+z9DxPLXDuTlgEBGQYje9NDjTr0XjcbO
062uyJaZxblAKFSM6o71EPK5sm8ddahbk3QLrj+7+zvHJIb4Z9uYH75ejVpHgpjlrKb05D0V4+cu
vrcimIqoucS1LdG8/3OXe0NIzoxMEKQswgiGX4F0xJz3QDwPH6SUNf0Hp760sAyP+j5AIIBrK+g/
BtNfY3dqwy3g+NrX4Xm0oO5h5BBsw/W2yXkRm37Meday6Bjk6pFmRKRtjZOtfZwZsDpHwzSi9cXj
JcBe5bdxFD+G9WhLw7CLq8xGsR5+degNIbKONj7O2uNCZ50YlhIfGIR52RevpSKhDj15TfwoBS3Y
+3b0flMnNxyz7EynsEJjB0npf7mRyWne5EtoRywDS29ILLPr0/hRVb8W2Z7H9CB81gInrIo/C5zf
7v5LSwvP0BCPGuBcjh+9rt+bzSc18BhO6X7k851nlb1/FOkN3vb31W9IjxUuFapK5rJJ1pW9nCtT
Hz+2JV19ih4QbzRKcjdZMZlUPIg7IPm7kCnZjZxtWRP//6v9n+XFtTuC1S4yrY4fxwryWkvybap4
p7aV7F5ygHwFNvP8bhX9HHx5471bOx4EJ7NONQgTdUlgkSWy78m5Fj9yaX0ZsnG8U8f4azjq/sZl
vLpICM/oYs+8YAj8XHvsWAZmnoSoESp9scs9ZBUDp4vzvfazVvSHrvic9pZbm79vf9S1c3JhdTkV
Lo+e2TG+QbwnnYLmISsERxw/Dv49NLcbWzmf8eUFfWlq8Q6kvcwA+qwUn/YQq4WmW1anOvSdWnm9
vaZlp+fNXy4tLZ4CUIydGPvczAxjZmGyK8PM3A3pX2qwjz1UiI1uT3JEa7eFEbj/2qaHaLjP+x8T
HeB+66jOR/Hdsin9zyRYsyjf4pVFoCw1ghx5br0q3Mk8DunWeOyaj85N6/+zsNjYsFa9tAiwYJae
28bGjo3dTAzW/ZMSFX0SYk0ow6/9U/QgaVXDgRg60A7JYDoIBWUpMafnuf3U0eUbZBsS1wch2eLs
XHXSC9OLy9yspDD3JjKFKtkDLXb8wbbSyvYkKhT6lhjQ5kIXb5VppBqhPHF1YL0yGePofrifh4Jt
5jpJmw/9MDhQtT01kbBxw666CrVx5uXRyUDi8HqLJS8yZF/jLUaq3vT+9v2Ng7F6Ai/+/uKKKcJM
MOJK5RPKfxdV9WRkBy3Id2Kzpe67bgj9FNYxM+gtQqNojK0hGVFVV+V8R+NyL9GjnLK9kIcbb8Oq
a8AxAP6Pdum7KrumRkSWphY9Nqno1EnomGawC2tzVyqaW8U/b98sqyftwtrCEQOljr1yZAMF6wR+
yEmFVyCEt22s7h2hC8qgwCZY2bUTTLKV1d1gsHfRx0Z0FeV7FN5HG54w/5F3l9K/Rmg8XhsBj60H
hUC6hKfRolAgx5P1XTT8Jfn9UVAiOxm2Ztff8XrNeY0O1pGeMs0fadl/ibwsoAfvIek7fOq1Z0Gp
XKuqbDBNe2WKbEqEgx1URrHTcsVwoBdNs3JXmBkQ/k31jNVNhq6VaS2ac+/Aip4QSbCM8ltChDCb
KTzlbzdZ48So2d7+nquH+sLU/FMuItFihE6boXIOnRgcarGya2mrX796CMh6RWIdxueXRCijVQS9
PpBhAQMB38YQU2qX+uQkIeweW0O9q8YQYgLgQrmDmOh6PZbZdkJTYKyqg8+Dft+o1V7w24MQ35lF
u9UaWT1x0Pgzrg/KBaaha2tQmHYNSPoY3e4Xz4idKrtPpq3O4OonQnEQsawZt7OUPoZ8sI41I4wf
00b4rkXG+Cwa6VYZeM3liEwkOmQzKnpJOxUEYanF8D0+ikivRemJMhWiqH5AiNJuVJzXNs1Ac4k8
a4aZLXv8NdjiIorIDlTAUE72Pf9y26XXXODy7y/eqV5LCyHqy/jRkFxxUg5ZErhmMt4XlNX6JNrf
tra+Goqr4Mggxll2JKwy6bSs5a4aGIFN88lWIgtC9a30ZvXdBxjxr52Fq2Xi6AuxxOWeJI9xXtuB
2DhG/aX0Q1vy0j3S1PZQ/FXHWxfjqmNQQxBntql5iOjaxbskSYsm4C7Kuvu6r52g/BKkv5Npa9pm
zcuN/9l5W//FRVR1Qt5oPhdRlj5V4VMd7P7Dd6JnCDEl3CHviNXNmBp/HZLjl9KpiKudldwH1tZg
zarrXRiZ//1iER24slAuOapx5nrx78BKPkqxDjxIuO8bcSMne8vuls8kzEX/Lmnh6F4KTrBFMuCx
GvcZlIGBVoMbc6RvRX3Qc/lxnMynRPyoz9AsMJyN6tR1eVfAIBLIbuh/T6uXtL0zTGeW/Es+iLnd
zjW2odQ+3N77tfccUN4MpwA4Boz8elvCTPL0Gv4UZHuBNHyXdWGnoSbdG7Yg3JFg+fHLbYOrh/LC
4GJnzJ7+kd7G3GaIVTZW4UZA6LJxY2hp9WtfWFkcDSMwAZuJWGnavzI/2wnxUbQ+aZELgM+9vaDV
08GMz8xmAjXWcrZaCcZQGEauZ9Anv6z42NXDr9sW1rfsfxbmX3DhupE3IHlcUsXoC1r7VRq5ilfQ
Cob187ah1QsF/ZKZRnGmTJp/yIWhIK3NsJapfVnRd48KaNzf9x4ylxun423M4t3puLAz/44LO2Ie
9r4m8MxQcx+63sm6hyF8MPvyUFTdbkwcL/kZyK9tmznj8GAB+TEi/6Up6iM4QXo99cYGr3rLxe9Z
HIKqBGzQ6Gzw4BpBdOw142MOKrUs24PfhP5GXLf6OYGHUO4DqflOsxfslqcLXc6RsxK7KO+rbrI3
xQbnY/RuiwFjUuujLPSOUyBTCqufhil+1Iz+axmoL0pY73NqCblLFW4fGegL3XaeJRblrXjCFDzT
dHSrAIEuTvYUz+NvHSZ9U3F64dil9175VTBaRysf9Dx3VbV1zJqoxdGNb7eNr3kuYdg8OUiF4V3u
k/fWmApJhm2EhKbuzsob0sfWycR2YyrltqV3CdAMvxMqka8nTeV9kAl7s3rpLe2ZzGXDT7YsLaoz
lLwamtRYshhTUqzxKfEBUKO6K4bxn1JQzCnW//YPxMH1ibTiOA0DIaHMjn5ZL3yvzOch+/EfvtFb
AXgeK3tvQ6KalaacsqY/qGrwABQsRrAtmbZwo2+yy0vnh5yLUvM/lhZVBA1RLV+UO87zyJxCOFh2
buygGRUqCEZr/bffj6dkqA5Wmj6PkeykRvZiJPkzMLidNInH+gdI6dc4AvbgS7QdjEPcfwv66TiK
tWUn6gDPfjPZ6JWRAkJMfHuf1g8SQ0+AfxDoAQp0/TFAOidpG/Lzs356jTTFbsNDNf6SzAAMoFML
8UOrqWctNR8Cn3EsSdm4n1cdj5FYQCAzw/QSxA22s+hl1eAw0ao6SJGp33Ug+D8rE0QAlVBsyTut
XYgzfZVGVigiarV4dkDcDxEgKJyPNqmriq2+bzKUc/qilI8bezvXJ965BuhelNbAcUG4cr23nT7S
TxewlXvPnVAcJsPMnTwpPlLIvxfN8dX0q53udXsl3eJvWAsUIKX41/TCK5ugGYqxlOLHRLJyx9A6
AzUBeatqvLqZaDjTCpjhy8uATp6CiFiPvoNWlPNJpou53dFZ8xAqBkBUqR4zFbjw0MkTiUcACj1W
WXM3GdldEFfHGLU1aJOMjULd2rbNw/coLgHjZIjt+ovlsVLDFSeQyMvxR4PyMeS3WwRxa5t2aWPh
gXIjZHrQz+vxayccgLBl7mZMurppc2gFahGyreUgvVmmcqolFrdSM+wT/3tByyQI230Ubb0cq1t2
YWnxeUaLT6F5JpaUv01mJcTu79vHaHW/LgwsAqaiVL0YQjhOrHigHGfHoGM2Q5it/VrEE21gRB5j
obwXwgma8juzOo3dXhb/lMdqfvtm6jN4nyABAIdz7WBaj3Awsi28s9ULQqN2Nb5uNkFWv8iFjUU+
AuoqHhMY7R4z4bWrQ4fLYOPVWN0tQ9eQuIHIltzzehXAbJPKTOPksYzzXVU3h0Z5KeNm5+tbWcJy
SGAO9Mh14NGmCkpn6q2LdhG+q7rsl5nVcsXUYW/LAQEdKpa9K2mdJdmt7McPne+JTpBU/4+0L2tu
G2e6/kWs4r7cctNCWba8xckNK3Ec7jsJEvz134Gf+iYSxBLLeacyqbkZNdFoNBrdp08Lrhr2bwoN
74Y8bQONZIlbiULhGYB7t6agf90wLz6NM0xDmKYUw97xuiStM077Ptft0Vx5wi4rACBJiWX9QN/A
uSQhIsUwDUCMiFLkRoA+pNELesAa4Lyr8BWlZn3aCwax1ah2Eh35hSAdRTuW/wGC8UmcBygqyFAQ
KlzueWJIRDQqZBnA1On3gmdlsqOsDVBeOOsXQrgbk5ZoDWa1kgOG4IB8kXoJgKG9Ia7czAv2iwHl
GFaGtipcyyq3c3k8JYgRAIEQUsMdSsGOJxdDIDylWNPakiRLZu26KmaiA65/qbWwQJ8h+LRgIwYq
nkLsxkPtS0agjWuRHPtmLthAUwWYk9B7b2JZnGeJNEPphR7vaWTEE1fu1b1RkgqQyO47MkeVQ5I6
8r7smS9Ecm7AqnVw1ErIRlBGgBbSx1xN3Sj9YjPHpwtgM7sAwke5UeHDqKyVonKWKHZrBFciIfGw
bcg2Hu4xO0BdeVguGSBDswGPg54kZCe4/aIjxlKk8M8qfem3ufa8VtNacM6AFiMA1UFqgncaJ0Aq
wayl9VF+yNFSaIM/TnMmq117Hy8s40IKZ+BijplFEkAFiJn8CW16Gdwmuq1WnqeLUrAraEkFixvI
qC+VpTVtI0lzmoO6DWnF+REVfbNvHm4bGbNbzq7BI/BXCLcUOY+TwowK3DWVMXpA9jyJY4uGk7Q3
0VtS5V4vDKabzunKC3J5cQyZzoalokB8ubg0HgYARZFlF6UJXQ9N51X9OLrG8PUHENb3Vw7nIXLB
QkMygRLLOt1a5WtsjLZVTY5BVpzegoOAIAAo4foYwwZ3Wse2UecE7csHTA7YhkUPJ6Ee5VzeEkGS
bJrFu9sbt6hADN/AWBv05iJbcqlAxRra2GjLHEVv2cfDGLM8/3S5sWIeS/k99MaiO4dh6BGxc34v
r+NZzjssa5wwLjQD7KrPc8/IxDu0f9t0CI+j+WtMjbeoR8/gvI/RYJCluZ09Y8CX0NUvZrm28gWn
f/FJ3Mo1K9ZC5E/yw9R6BE+irNyye4wM/4ArOBfE46KkipiUki4/EDTmYk6c1I1Id1WYBu8XmGVx
ez+XUgUMcQ8KcDzV8bTgjnssdz1UW+eHigr961Dk6a4ZJeC/gEjD9NmiPJm1iQH1SkS8OcXwL1MC
xHpU01NDSuvt9tcsWpeO1jfE02yqBnds9ELKq3SGdaFV7VkQG1xA6Mwqs8i9LWcJpoXHIEhbPoe6
AOpwacYmmARmS4COwzlHY9sEqK5payU4N+pTK4c+YMPozBw2RFWcUNyo2Z8CReDsKctPU7xi7EuL
PvsWHqWlzCC+wcyD/JB2eNUBloBZxF5VrIScS47iXAoX6bGWi4qW2Gcx+wYuWlW1CWawaN/XquZL
WItz1fI0oNVUxMjNNyhk2hhM27ebj7pzqGwruU2fMJZgCN0/4YpbXzqb54vj3Dqa0opOMeEuxFrx
ClQBCgxqa4oXFDhXHkmL5wVwBwYKgNsFCdSl5fSpbkUYJozT2ZyMzkXNFA5pBvVHupM7NxaeBMPL
JCclTysmu5B3woPhr2Auiq6VEfdpMkKvU+gLZD8OHkZgVZOPfiZWEASqy8bs+JWTsmicZ1I5zdZD
m0exOcA9pDoGUXc2KF7X30OLUkCqhTEFYAgFFc6lUsFBRTsyw2bQjeVGnWlb44swnm5rcPEEoNAN
KBD4fgHAuRRCulZo0VybHwbpR6y0G7QO4z2C5mF7ytfgdFe0UHjh4j5GwxnDoKETn9stoPbRIqyW
xcFUB6+XJbCSTVt0s/b6kyXuwpF4UeNpzY90rbd1SZUAoOIth1lVAD1xkVWC+D0yErQWYojGGKH0
NmJuypqQJVUyCQZAAwxQwgnRWqnQO8MqDq2h/x5G8bmriT8V8nMN/NaUrIWk7La/iBbhqIHeUmXg
Y0ADxZO/0AmZZiGNpsAA+0jiCeB1jRH/dlIQKeom6qYVo1+Sh6XhkgFvBFJt3DVkFn2eTuM0BvJg
Ve+lkbQOXF7kxqjt+aTUfqJ8ZW4r8AY4t0302mywUvCU4UFkohMO/IKXNio2eji14jgG/YC2pUKL
s8cp078l6mxtyyy7F5Xm99CL8kEpU3KI0QK8QyOnvOLkrrYXXwHfpoBEAsflCkM5lh0deiGegmJQ
kI/9UZaMx7/ZWHUgotB/e81Xvpu1u4M6DU9p8Itj/PblkluiZXWUGdjc6aiQ1MtU7Q6AmG1S6isv
m+tbn4GggFUATA2Pzqs8XV5GcUYNiOrf1P14JziGk7xEL9md+pAehX37Uv3qftHHL68PQpGxRY4F
GeKr6x0zrorWMKeAAu9Hx8qxzMyTMfusWKV+XVAlnA76DHE34fDz71w6gw6nKnoaTGiLAAdq3seg
ML8rs9fbS2Jbwp1HdNOgU4BxEzLY3+WWGUWlY/j8QAM5/RY1b+ka9mLpGIAFAfBLuE5QffPe00Jp
rVAykwagjPEF4zWVSofNK06r8mDmpRuXiPJrw5nlN6CwN19fHUC9LABFhgeP+svVKeIw51ViTQEe
+7LTRwXgoHmzNqV5Ya8+6SRQ+mA5CT7U7ScpabMe4IRO1Dy9FzFOSbyruja10ZW+cp4X/BnjjkUz
MjpUFOR3L1cky3M5N5gnH1R6Tdye6A34o0Z0alZy8SvB/NVDhe3YIogSvdu6vLqNwAyGpDgeFmyu
HDBCl5Lj2UgoLbQpqHM06kg9M8dGX3lsLwph1GBoccDtzif+REWopFyOaSBmod01mgMhsvzVEJOt
BKMC8NrGZQTKgMuVUKkXMa42ocGQf2RZb0t4nFijY64obMH1Iin2ORuKoRD4TBLmqKrt0Ig0yPV3
Q/A1VMUwhEO1gC4nazASZsjcMcbRYs8sTD9gg70ul6QpQh8mfTIHKCxsijp6JnOxp8qfVJQdWXak
9mXQp5UgbGmvwOMGdBBcMAJWTo3TWAoNPgUuWE/tUD2VJmgyAXO8bXZLWoS7RXs3ayxU+SNsAXMU
V4lBgxoAmUzw6k75yGl9HGojGPM1DtAFd8jKiiCNROcZ3BbnDitRbdusneegTIb2wyxy0HsAl2d+
/SLRQWGF0QTw7tg1LkjuplyvUlWjQRJ3qltjdugJQz8U8KbC21dSL690Ayx5DRDIW/h3abSO0quj
FRrKHEhlsRXrQImFd9LarZH5XTP7HfpTbu/agj0iFmBZOUwyxio5N9Wlg2VkGMQezCDDiKXZK9E8
2yivercpZG9SXVSnVkQueGGIBHOwio4RuChOZD+knVCkEBk3sd9bhSdMdtl8KM2KLhcMEnM70VQt
MgYKsLJfHjU6G0hige4pCDuptkOaqj9A/Rf7tR6bGyFX83txDtdGLyxsICuDALYMaA5S05xdUl1L
utKQ5yCZMEti8MM8yCTNtjCVqZpiG9QAt/dvSZnn8jgDrfEGV7USBoORUwUm2Xn9ZrVPaUmR5zJk
TpE0N9uwUueAaDsjP4396FnyRs/v6n6NIWbBVQEFweo7QGYbSI1diio1zSgrWtAAOKqN0AFVXBCv
HcOVduEFreEJBW/IYG+Qxmmtn5q+pGpNAzpJIFYK2xPaWdOBBH29VttcEoXBFOCvBk4XATdnhUWW
tUlZlLjDaifrsxdBLURwZsquCZqE27awpLxzUdzBqgwqK4MEUbn2KIH2HzdLOK84xAVbAF4PZTgN
u8QYUC43CDQiYDVMJxroQwXO6nv1fSDAQxh2vZYvXPDwcO0oGMBRYDaRylldgRWACwuuN6wVWwDC
VJ4/buvrugUAT0YEZ+jmx6XF8I+XixH6WJYmVcJiovpUJQ9htEVzdS3u2jHxSBPbibHP1uiIlnYJ
TVHwfbA7OFwu1IVNzhiZLONK0QRqC8m8VZQssaNo+Pq1j/ZilCmwX4wBmDtLqZIq0WhgdTAH0Dy5
aYuX/CrB5LISNYhgj1fI4cSY+thSXcA+YXgTCL3+ZOHP0U/uS2fYEeFI11Ay7Oe4AAolF8S3sAx2
K3Pi+ggJOQMMQgEQDm4kAqxa2AIYQFJ531K6jxXBu20lCweYET4gbBLRcwUc0KWRgNR4jnNQUwXq
pAGMW1UvSQzARAiMhQ923Pfb0ngqJxbKsDkN4BBEIIrd48RZchQbmHM9B02jjnvFGEGTg6qhY2Tj
uK3RMmWjIbGxkzY2gyyZlK0iJhhhYOR6ayfU6oOsmNcIJheOIkrvCIIAewZBBd+VJUuzQOW+R7A1
xCJiVAsM60291kW6cDAgBRYEegpWOOZOI9LHZRQ1wxyMe/FEf6+NsF+IdEBkgCQkwG9s4i/zbGf4
l140I1WswFQoheCLCdFX9Gjm77mR7cYQ06WyqM92ylQ9397PBX8J/klEIJhlj9cMX7sTBrgS3aBQ
nT7ZoNlzCX0sSlwF3ewO86/bwpbe8OfS+DLW2A7gUi8JbHVvvDWvYO4FLYVL38zBqXbymrRFjSKn
gz9wMvCklxoNpwY23EGjrdEHmEa5RQfhtgn1Zzq85/m9Fr6gq+lO6UB17jZ10GDSFZr0mwJBX+QU
2mMhxuI2UTL7thaWDixSl5gMjocW0lzMms82Op71GR21sCNFeVTlu3RMbXU+psXa8tnyLj0R+ITR
cIH7SQQKVpMv5UQmaJFkDZ5IH19U68lAzb7J76r2jyb1r2miOqZ1H+p7Ifz6GxKCUa5jbK+YI8Fz
ckbFjK5/rcEud78aMPZFCG9N4ujaR/sj1uy4W+uVu95ogDgQwOCWBP/UVYcJFfUpz5oWQaZYHuEj
UYAdsIP1YZDRbjHu0lpiU5zoykPh2iEwsQxBwgIBVKUvFTxa81gaPVyhnn8TlE1vPc3Jiru9vk0Y
PAW+FqQxrErBOYV2yNFfFkME2KwoTVw6KmAcebXoDPhl5YdfxvmC7JOVWtHciCQXph1cLmnAcAxB
U+EOxFyWt5WKyi9eMPEPqU5WEjTX5fxPUSBvQTJZRHKSi9R6OqsTrpI5qN/LptwUwuAOando+8nu
m9gdCZ6UUYkGqziYuiPou0/FDNqT3KmGiKDcPzpqLq3s6JIhwWBNnBeA8PDP5fIzJJMkxigWSMV3
9JzY1B9QE5W3XXTokWj8cjyMdy2OKFDoDPbCp0znqDH1VBfnIKyOo/AHDYrDGqjw+ma8FMEtCOWX
NsxUCUoev5H5l/L19xCagdCVgxIkm1DI8/P1BdiiG/ZWBgLdB+MSjl48vAqYA3rbZy6dA1Q64TSR
skSLPOfL+gEt2VmU4E0OdLO+GYAz2dXtcdpE+um2pOsLESs6k6RcmsBsGvClDSTJsWyn0uBbVoI5
JkpAo9gNrRWDW1sXdxeoyB5KlEBaKuw/5N6JFEejXi1sbi9qyVMxblGZ5TVklAAvF9VSrdB6k5lB
mbphXrs1yn8TDVdWc10Ix5kGagA1Ily6rKB6KWcCnTViGGQXBLgMPbFHZbDTmJb2hIEiY/y7tNon
aarvxyzaKAJYd6yVu3UhPL38As7gcXbLEOEMroI+9YW4OzCvaUXWnmY+XjG52L+C1chPQlfGdMTe
mcQ1yOmirhnBPG4iUMnyL9Bw6NSR9NABmwwPrEGlHYT+qx31TM9gE0UYgULB1cAuTSB53RNkPPTx
Zzk/oudpNYG+5Dmwj0AzwF5QdeHOwSiWfY97AlGKS7bty217vA6B8P1nP86ZfaHKGBNi4sd7YZ9V
j3V8N+vo1/RuS1k8yoCkMd5CZNj4coocoVxZJyFi23YbVo4mBGNlp60zjP5tQUvXBt6v2HPWrwtI
7qXZi9QA908NQajrYBjJfJ+H2Qd6+18VeRuG5BmcmYZtVCv5wyVDQ5oDxxr+itWLLqWmQk6yUczE
oM46J2U86/cl8PH/sLQzIdxOgXcIOBotFYOJWK91hPHxE/FBTeDUpuyYmKHXGoaPqZUrDmvJL+Id
xyqXwJxidZdrS2iHZP3YwN+3z7rxoDeDraj30Gya4r3Qfru9yCVNom1LxaMWRQ/0119Kk/Oawlgh
zeqnN4w3CYSpO4Cgd3dbzJLVn4vhFlVacd80cS0GSelpxCnSIC2Rz369LWXJGAEU+OyiwF3J++DI
ythUqVYMom0uHTHIVKc+8ULBLTdRvOJuFxXHnquojAL3ztdkaaPqoOHD9aXJyB3HkSel3yxcL7dX
tKg34MJFQA9QfeWRJdZQNh1aI8TATLYUXVpEuTdQaSPZStZ1aTWgqwEJD9JFYJrnbq82VKK07QiC
GTgJNQYjJBQmpb++vppzKZyxtaVSYCbpKAbjaeg+JMY0vJG/3LeDCwKRNd71yISCOJk7tgngmySv
RDGg8p7STS864bBJhhWFLTlYGBjqMujZQxGUKfTsJStg92tKFRGdo8cSa1CHzpkixyLUW69Msk/m
nrNg3AG8CH9juBRfbC0nGQmuSSDBDA7SoJ+y1E5BO/l0e3euOTZQk8F4QHZtwBJAZny5Jny72KY0
JEFTBI3xNpZ+WIGH8GDK3wXptW3cMN3TD/UBdMpFGSSg+sjpwXxKhH28rdCYlNmho/5SBrfLV26Z
hUzm5adx6hZp11kTukiD6ifZ5e7jvKH+d/Ggfb+tgqUY6kIF7DyebWuaWWVoxpDTg6lgvhuj1FYw
qsbySmWHKY3W9zE7qco2fln1J5/9ZNeb/Ff73E2aYesVDGwiQVvtEnGnhButROrZlqW91m2L9Jua
ONKbEGNkXOiHhZM8V8JD7YOqphVy23qcdWRbo0O2nVVPtj56edPqh3a+i/A/V7bsxy/pYx3ZZd9s
O2Ffmmjenu2wXHFYn5QWt5bBrrczDZrGSFqFWCTo0Pee7Nv0xcQIbnl86SXdzlBpMQw7Rb5piP15
dGL6Ud11ReVHwmOSbjIgyNNqZ05vWh3v1ECL3qTmoSxdTS3tvlbREYeZkpmjDXZpvqTCn27EECuw
SqQrd/9nBfLWMthVc7YMPZ4Mq5kiTG8rH1AcnEAYqei2Hm0Z+cxsE6d6id8Lu90ZoTvDXw6lnd1r
laNjFxpM8XOKeJsYR8HJom/UdMHG3ZPYzdLXSnQaPejvk9O0i/ayp4LhzRo8KM3GtrR7qXiq/OpB
mByZ3mMEj3Uq0pdMOE7gubbHp+m1kTDA754c9cyuZMxARcPgQQzvrcIF240VryhiIW+Jkwdkk8Jo
pli39aUiamoK3YSUQwDGLED+aNF5etvMu6KpwOs9lXKQVqBbjhT9PqfF+Fx0A5goJ7rWaP5J+3K5
IzKG6qCrFFVB1t7BnQ8pJ81AxmQMZpgLMJiOpJFngnw3MqvO3PaB+dEYqt0CSFE1kpdbuqeIO4v+
yDTLTkfFmzSbIsfS2wLICfMx88AxtmXJ3jzO7EYEk63g9JtBb7cmy+yjT9Ysgr7Tt+IaseDqWjil
ykMlN7WF2YB4BGDslfGmbQUci+peCaLMmyITGFxvmrbg0k0KUG3FyBajNFntMuk+vVcMWxW2iZeQ
TZU5oeyS6nflY3y0hkktp2qwcV3Y2pcjOKgf6DMEOyi24DK6tIO4rsio6MUY/FB3D8rDl/3u5a9z
CkmUGI/KHL8e9piNJbZ+geEYJnDrlcOqGYJ0tMjs9bT4PiiHro7waIrXcrefje9XFobuGozixoMG
8fflEs20TcViSEcgSui9IAoP4AOzqzF+qDJtX4Lvu5ZbgJfhxjDEIqSYBNg4YZhvKtl6HMz5KSb0
Hfm7u7g1Sxtzeu5IE25RtXkMowKb6iSS4kboXRR8CwMjynn0esVXzMAYHscScGhDdyJh5fxeB5BQ
LJBg6GGULYByuAutFjFGLDfLMWhTzIZsUrfCbMqw80LUPG7v4efD5Ep9Z6I4C6lbSW3aqB0RO+iP
bVSiaReYlUo/gRXkRdESNy8F4L4NV1ToHRnzN5LVbvnYxx9512MoSL4lpmgPys+x3SuF6sjatJGL
7cpXXsdSUAhDGCDIQWGUHwUURsSsungegyhPMDhTIH5ZSp1bRLrulkIP+mUhPAIzDp+fqd4gaI3b
qyR1hY5adpOXkjN3goqDNwx+A0CJr4KG4hBHJcgnMEbRSxrThpcskGeZdTwZe93vZLV/vL2M6+EP
6BRFIc4Cmh7uGZwRl7aKxgfQYljdGFQgfTRkkD5iVpAtVNpOnTFSRtuZ5maiP1XBseI7zEnwTcsu
JTCUS3RXI5IZs59yM69c/kwoZwFA1zD+Y1TyMO2GswDg9ySm2jEYzfCxtDZ9dZIi1R+6YgtYakOC
eO5XIsOF7YRI9IGy0iSbv3Gph6lBv7GViRCZtc6c7kEf+S+LUph7AqANbwvlUkLdG6PQ50C/lwgA
4njTy0dDzp2ObHLUnId9RVdw2UxLV1o8E8iWfBZ6oEWy1KoKAsfJUxLbRAuBtqGaR9ZO7MLdjsFb
yCkzmgZU5XgsdmsJ05hPUJ5kbNMq3SLGutOOkXjs3ttXkod+JK04CebHr9f2VyL3AgxzMyzmCBKT
dNs51Tvw5jtMBbh9OBaFIGQBwJZV7Pl5ZgMmdoESXxoDsw7tgv6wQsFPikclJruh+IEBU7fFLVr9
mTjOQEq1wDTNGGvKd+OdqDvmfbcTUrvcdyuGseDLQU35d12cYVBZpU1GIYikL3JVIBr9bQgHkHSt
nKmF1xbs4kwQ99oaulwvDBM+UnkrNsNH+L1wlD8q+jvtbqW4sWyCZ6K4+ymX5x495BCVPrQPimgL
3uAXru63e1wgxspRXlMg559m5F1rY4Iw8EU/oo1/vAeLxG1jWHhBXuqOi2RSBbUFo2W6u48fSG/3
v8i3wY33oj/sAGgbvq3IYyfm6kSdKZC7CLJYa7sKsUTQ+2gOaF6KjbIRD7Et7DQgiteoHq7zRBer
4+t2ZTNZlWrQETWGLRmO3QRbXAMJLN1t5+bHgxcSMvRWIuL8Ynp4g2G42zK2y9mdA7l0YBexHQfC
xvRF2zWIF/9YOWWLS4TNoZYDIDiagC/drzAlZSmEcL/oRtjnHTz9JNnlWiPhsp2cieFs0UqLIhEE
HOYomBW3+ugrd0KmgfgYI2LFkUMbeP7YA7+VsxICrS2Qs1BDkKU0ZVemmnkmJmNpG3NeHXu3eNSQ
UUY1DERTaIK+1GJdDFHaExnPhXKnbjBKI6hyW3fS+7a3dQwi3+WeSGzhpLYrAe+yR2E9Y5gtjuCa
7xnrwa6SgT8EJopsCJHn7fBmaZVnlIGZjWB9RddR/R2cac6ohiv+5RNzzh9GRmDDZg3Devg3aj73
Xd2HGq63Jj6p+abTvxk52ajlYRbvNQWks9GvVrXVFGxY8p2UJK4aBUO3Gdtnyj7O+i5afqRuv04S
azC8DVCNwBwybCjnJcKkIqCIzdF4kjzW4x9h/kHH1xVPtGRXf2VcgcRSOYnZOLIpSA+avgW3np8H
8VG3py3opk76kz3ulJWrd1EkCzbB/gWYCM8bJAqlEdUSlkWnn518nKqNapxuL2spmAAI/z8R7BPO
ojFDIXIzoAMrCF9UZ972tnWc9vFaKLYUQ5xL4ZyOBlIpPD6yCS7vybAyW0+FzZwD8KJvWnHX9dtV
MjB+JirQjDAJ5K5hDGgJAfvI5cLkeixKsEpMAcgyPAyg9FBeMI7Nnba3nHZL9tPeeEh+zb6+ie6V
3W2lLnmHc9mcdzCK0tTmuURP2YageoLuvL3+clvEdeM9Wx+q/gxBhDlQfB2tQAJIUjvIaF3grbfm
Ltn022xjOPVGfRT8wjdXSgIs/OIP/7lALg4sxEyd+hoCR2ey15iPFjV2thou9uuUYjTSvoDGihEt
7s29NP2KBXLEDq6cqU/00a11cBY/tSENJ4J1CE9+81g/d170ExxLO2Kbu3mb7Bs32+u7Zjdt8q38
lh6N7+GRBt3DSmi4eLYBqwGtCkhH0a3H2Wcaqr2cYcUa2L2PuaDZUl3+S7SG/hoAvkyIupqhbQKP
WCtszyw/eemf1L3pgXB6mxzaY7cbiL9ik+xSv1LtmTju6lVSPauqskaX459uaz31OHmKn3hSUG/H
h/EtPuY/n5D/XbnwF23nTCrn/LNyzhPdYoYJuv7RA1zSKZrnbFhJ4q2I+XxVnHnKQpzKodIhhphb
oX0i8/2sHulaZn4pzQRYxn9b9nn/n4kB0Tv6e4wKYpptUbjmpt7pjW2XLqZtuNK+e1LtGQSKD5rX
OMqJ7KW9+X/TJx/b0KgCtdrQQJ/6mzht4liys3YCje1KOLF4Aj4pXNEAAcAJU/jZStEtKlpV109B
M28AIkUdm641pC76rDMRXBRaGCDgDZHgDyYrBTr1KEGVKzbPfPm1zTMi2v+tgrP5KqlJSk2sojiN
jV1+12Q7L+9K8gjU3IcuomsUiPkVoTKrV98Sypm8bkS6lPdYF7Lnka38mg/0p7lpt2DB84078R0B
r/6ebvfKdzwnhNpeo2hYgIPh9vlPsVdzbtV+mDKra/EB9L6z9X3n6L/V2u5GJHNsdL7/HOp/8Zdn
Ern7nHYtEZMaegYlhClsksTr+pUbbtl9wRQlw8Ah40e7FpGgq60G92Wio0N/LaKn5gFcw/ZqDX8x
iMcp/k8St39i2Ixd2OGIZa/jHmy4vrzDqOVt7YCn5J+cMoIvA/2xjMSYu2jCbo5FfRjgUGT3XiH2
jLl0b+Nx/mZFtn4w9uNvfXDC98rFS7eM1p4rLCq4stQz6dwhj8K4VDGTE1Fz4WCIS/XHQspvF31k
so0so/nU/O7K1WLO4kMFZD3/rZk79xiDKTcEkB/g1FHZtKKDqLgYZZ/eT4romHlrm/RUWrso/xbr
v6w4tq3MD8dd0r9nUfktKl/SiRx7qmzpWhMR29lb+uDcRQPyrUqt2W6031RZAE+Sh1n08nuZnKLc
yf7tpXquCs7UqgSc3LNEYGqhpzSuhFu5cXYow+O6RKXHLreHunCTZ2v3L47x7x7wuRQpVNN5xlzv
IG12+UNLI7TSfdNbPyLPrfS7yX8QCSGXeepXsQbLsfGZaM5XDIKFRqkU2y+ewjv91Dlgc3dqb3RN
u3GnfWvLK55j8Z45E8guibOrrLc0MQlHcQois5LcRpjQlRgKykrqZjECOZPCReCJLOVUTkcsK922
si3hbWFle3X1pcvUc8NG+UKhRqssiwbmasEcsZPJ90K8HyTVTkNbqXVWlq+Ee4WSlVuNmf4tsZyj
QsyjijTH8sCblDnWMfTNLe3t5tttw1wKO9CTjfEoKKroaCy53KsibOM07+cpqChGLk4bUiNqXKOB
WRSCdhU074HhCpIuhUwChpSnnYKXu7y3aslp+pOsrTXH8Aw3JignAQZk5MqYXoCphJxBUD0FPhO0
JaeiA3sf5hNkflRRHwNs95PYPUXJY0neAZsAyN6eLTRBARueFwb+23AZzu62YjnzZF/DUIl4bauo
O4JT6HLNczlOZVrmKkixN9aESIAUtjY9q6t80tydciWI28Eo1JQyR/nyVKmBMEp2EWUuHQTkLiYw
JWVP1HwswBYt7UrZ8sY5fy064WsNHp+fAPwq4hHsLwYwc5+QGmSu8axTTwClR17SV2Qbpq3ooFwZ
+bfVyvkWXtSVH22zBNSIk3oqKvEgTPkzK8/fFrG0cwDEoS39sztI405eoja0LhJVPQEarj12MtAi
xVgJO+BcRl+tK9n7ujxGUAN0NCa/K3xIUhZ47o4AOZ4ILb1W613deKk11Y36FY+5pLtzQdwxlAYx
S1mf0qloErsu0baw1obDHfTP3UECGM14DCtpquwLzjy/CcY8MsmddoqHUxM/WMbDqKy0BCwdc3Aj
/ZXBbQ+lHXgxi1aDgMmjtRN3OwtDPaSw86m4q9Fcks710crdYXqwNLIf2vt6eBlFvwW+7+s7d/4p
nEJFapKksPApeHR7ldw5TKlgofMsshI/LCoWkGAwYaNZzeK5hKjWUSTAodg8fxxRLIvbF3l1sJSM
3Tm7cv63e0DaAyCOpm7wdl3unqU3TSaio/EELl00dGRSJ+6EWqN3gtEStwJs+CBL5JGohZHbkpwA
ttiHdjUYQI2q6CL6B+UibQcWG1Njeb3Lr9GsUqlKEmqnadiUQ0C6g/ayarBLZx3kCf8J4WKjeLZC
2gBAcqpk1TbQoRY/5GEKZO+/7N+ZHKb6s4ORDA1G3RBLO7WYY1ikP1QwghLh/yiEuwBBCVEkWQuN
6cVGnrZJ/LgKHV9yIef64g44WhLBI9diHdBVp76PwD59fdcZbxFa3EHaCda4S0WFVlSVotXqp9h6
b6XZIeL3GSDjovvzZTnIFKP5kzFVgimIO7phCS7sRC0hJzY6uytLFI2ssPUw57C5o3qzti6+DZQd
LowhRyIefI3wjvyMKKPueiDOEv00it/lLrNV42gAZtKVxxwFQF1qnIzqD4m+AddooRkgwNiRF6Cs
k8ErdecfFs9ohlktQNNM7mgNajWnZQJDCfvWLapHAcMEjfZood3ltqAFc0ET419B3PEa2sGsNYwu
Ohl6ZIOr226/2Fv6P7ViUJWJfnvNAnfkpb1kmHoD9iC2jzLy8CBkMLuTFj7eXsaCl4A1/hXCWb3W
J2YXR41+apGdNg5GAcwTev6+fnxhigqYdcGCKUNvl0spddKbYT3o7PgmQPri/KL7ZeV88cmWT4VJ
bD4tuj9NAGu5ZADBzFONAnV7avKUHkaQAwjAWrmkQce1kZfiXSRbMcZDq1q9w9B3c5PNmYgqvJmt
5WIW7jQQeWEsNaYaofzO070p4ljQiuTGSbJeDA08ELrfjGvwoEUhrLP8k34KZf5LpdIEVKaN0Run
qNjV4w9FBgvV11Lhnxpl3Yn/XwTnSpQhqjOpgggLAK4plpDtexvAlZ1KK0m/JTM8F8RtXSzFEzHU
xjgp7fcM86Zn8gKyGjJY3tfN/VwOHwcIIUo0wwA53W4etaciosc6ST7QMXRb0NrmcM5eAwEexjlW
Biw+tAFj7mLAKeM//ychfByRjGMeSlVtnFIRFOcJ7t1kX6yBAbjXOmwAnKBoQ8IDCPMBYM6XZmYM
fajn1JJOFuZLe/B7sqNnVPHaaracJG5PcRLF29js1yhhrlWIIQFg0AThKVC/qH9eCp6VPgdPb6mc
WrV34vTeQCpxnF5vq3BpdaDAwZwcPFLQbcU5WZT5FSNUW+Vkjj8N6zSPnR0lhyzcgYGMVKJ7Wxoz
48swFE9F3JAMkQMWq8+b9CxWEru2IYY8KadsTgR7TBNPHvLOUxPDrYG2mHuykq+6PlcQCH+LP+zR
zpNBWNPUYq62pJyAwUyHU4uujjLfR+CdvL2w69uQyQF3DzLdLNfCnSsF4xDzCmSUpzZVBofVQW0l
kobNbSnLq/krhTtUdTJqaUJk5RSj1K51G8Y8OkWNjUHhtwUtmR4aesGHgGFW2pXa8q5o0tRSlJMq
iE6BToSk0mwQrdyWsrycv1L+H2nXtSO5jiW/SIC8eZWUtqzUXdXmRah2EmVJeenrN1i7MzeTJSTR
d8cPGuiTpMjDY+JECJFzCtCvVfVYDjjH91PxiHkj39ZaXzoILluOcMiVDBWOxoQhnD5M+MQZe3Wd
77cXs3UCQAfLbyrIMLAo4bYuK7F6AxepQ8EGTQAyPhVmKSN23LquCGzR3UBRASGC4BMab5g41NKM
Bu+Tmz5ZajPGHpQcqD5+ShUDpFX6PEuCl61LC8oFnqnBF0Fq8HplBqNDPmJUM6rbdue2vxMlXtH5
wphhCL2q/e1t3DoTl8aEh9BN5q7MqYIzoT9Q8s2kp6wNEkvC3LK1JBc6kMi3gWwDMuF6ScoIpi27
IWYEtqRXa96tGD/S78ESc+x1GbnZli0+iAnMucMF9YRPZpSMQBFtMqPsMxm/28D7psavqh93OZXs
3cYRxNHj7O5AQEBvW3ipdDNdTHfO7ShN1vYERDhGkUrIxt/+Qhvr4V4O5Xng0ODqhFvbtq7WDmA2
j9Ia3ETuaEWj1gYADIBpL8l/WCT9etvgxpHA/DyUk8FmitE1sdxqrWZhF3nlRBS3L1SgFRk4zLoD
QQEGCBcZ98WmNcAS0EIEZaEuPlF9MXVN08Ha0ltZFYxpB42w2SrnIZj11f0BttPMkLweG7caQ8Hg
NcGjyPGqgl8fBmIs5opXSmEPBvhTVkyA1qe8dh+bBEjLtJUclA1/CDEvcPsjX8VotTiNziqM0lWd
ZUQJSKXs5q3K5mCdO8mqNnfywopwyWqjXxlr4DeA3TRGYG+H1J8a9GX/xWt1tRxh+3J1LqwcPCOR
Zq5AnWvNmz2V1HcSJp2i3Dr8Dj4VWCXh49F3vXYczJiyZshTEDz388FcI2UhzywdMVNSQo7i0TMw
7dn4DCJKrTveLdaTMYVKGmTZca1ADcmYIUn6+NqEiAoNEQyUY4QIU52iCGytV62a0MSIVu+h95I/
S6kH5BH8QmsS0Q7dgWJKj39/H0EuZSHQAUkkyKGv92BmjV7YFUXBElxJDlRHx+JTtfzO0N++bWjj
mKJMxPnqEWqgpMP93UW02NWLo/YQN4kW5dEFxBiEobakvbFxRq9MCC4zXxeK7lWPGsO6koNb2yeU
SUcMyJeWD2/TSFa04aEhzeSCzw+5AmIEYevSccpy3QU/uN6Q9M5DM8I36qSReOitfXunIedwOK4u
cr1v7gIRuH4srCjtc0TzoJloCQinZZpBG3cBjSFE1bz7B3cpmOlsBPELZEOizNzlDiZ1Ae9focE0
mC8qNMRvn4WNcw5jXAkOXDE48cLOgXFxAJ006vGJh2nZtA8mMP63P+rlpSuzvQodpr8kIeF5H5Iv
HHQHZFPAlAjvNvWmdDQbWFxS/cXIsuI8VMZL1/YOJgkgN+6UJDuNi6KEK2iBw9vL5csRrrUBJW5w
X+Cd5QWd609YL0WakLxBvdfcW8mbESqBOhyn4ZzLBu+2bgAmDNF3wafUPTE8YQiTElXpcZsVw6/0
7/OQ+WXSBYUX3V7S5nEB/g1DhUgAwQ56vSTbm2bbXFGZxBTerld/98ab08Y9mIwmWWN/yxR8hssd
ogO1C8FxeB1Y2OCi7AiAvoc19efA9iQfSJytej8elzaEL9S7Tl5qBaqT7rjs84m9pDZ4JdrfTV0F
KMRBjX4+dGnynBOZy9/6Ymi3c35e1cEwv1jirecpbbzVjiobAjar4YT6lARW7z25Gvlz+6OJCJP3
ZV4aE25Bn5J2rfMFlUs9acgBVW5V3UGtm947o+b91NbJBr8osZ+9YjyPmKB7ULqh+L6MirvPNHcd
/ARnPA26Qve+3P5tm/uAOrcOaADYbsQLmmeTNs1uaUcJa34u/Xc9BZtEWn2vEmkjnq9SvI4gvrJR
vsUgCkhmr89unjD2v88E1ATRSwoVLUxq59j3SrBqflYzf2i63/1c7XXt7fYqt54MaN5qGGHiBFli
Fcgk9WKDAQzNhWJ3KCfJU7G1h5d/uxDMW4mlaHaJvx0EJSDZKYJyPZQvt1fAb4K4eei4qxpuIkad
bSH77t21W1xQLkdu85hi2n/Wz/8m+8bW4LIjPYW3/DCwY5U9CtwoNybVXYO1DL0kY9zaKFBroRbM
aW/xqF6fALLMqaMxFGjbjBNfLekRaixSNqKtrcJL4+I8W5gPdfifX0Q8i500RbfM6EbYhwxTgJ+k
XdFNv3VpQjjKC1Qv3HmECVVJD44LyJpHdokLgpN8p7M0aGf1RNopAOHs35d7wOnF02Co1OESCfEC
arUoXHC/1SS7NvdCrXN8KD/rwyjxzVuP54UhEcDulaNSjIMOn4UB+XoEwci9oqEgp7S+Wmm+Z0iK
jJtfDX11dDbhHiBvc/3VBqNdXI16dkSp5QPqvU/dBEjyf1EPBovhf82IU95avxpTvsJM1jruU9Vp
0xFqbj8h6i6JtbZcDihCMbGBtApIJ8HnKxC6ZCg+O1HvpH7V58HUyoigtq4TZtUBJkcFBrpDgt9Z
VozXtmsKn6DQQJ86SF5FlZ77vVQkasMSjhuuLJQA8HFErPNC5wy6loodOerrhHh7be/AYwQxVklo
vxFzXNkRDkHSz+tQ5VhRCS4hN8bMpz84Vejo0eIMksx648D9YwuYdCEC8KYhmWp+4NTe8AEHUNw8
cM3jbbe9uXEI1lykuSBEFbOIdclGT83xNMBRmGFj1BQ8qGsbaO3S+a3uyAYMNk4dSPjAIQz6ZoQ2
Ygnd6zU3cXUUXlj/s9HApal9ur2gzV27MCB8oTwF61oCgEtEtG9F+dgZmEZOT7dtbG4aFCFARI/y
mCk2i4qqTzu61E5k9SfN+kPXe0KjrpBFn/ynCk8q9uofM/xnXLwT5mhoSjtgKaVNkp3VgrwS5Cyj
XzcaCbpueRuawToxu/E+ZSWVuLuNPjOwbBpUBJCgcIVu4fhBLDtLMPTnRhbkaPVxOdYj6N9fkHH6
YG08ZtknvXobLKCJBsklE8cxeDh6ZVpwTTpT2EocmDZgUzP6c9uuBy0rQgde6mcNau00mXepYR5r
r3zqklISBmyvXYd8n6aDXQjQ2uudnwqoiLGxAJob7FXDnJ4hMnZGEQScRvcYRL7T7ewupxTEfm4T
N8XX28dr647gkeHE3hidAp7r2jorzWJs8NpE+tiBCbjUi4Coqizc3Xg/0Qr0INyCI4xKBXd1F6dr
XZuyqVjrRogM/bn9BmKw/WTGOUicJrKfhj+3F7WVY6CxAMJCxIh82ka4mBam6ZQ5UV2QzITz/Klw
w6YB2+eRqskRqsRhb7fh6n5WxvmFMr/1MtCwyRorW+4b6RzkUaGNxPf2es20G3Ba+8qLHtJ+n6jH
sQ1cJSxldAFbZoB9AswPJQXo6AqxcGEhukwXlOiVyd5N3nhMkU4N6Y7a9inVJXHQljMCbhpJPSwC
wyDsqzMw6AJPwIOUMwVjUI1+ZNkZ1qnSqb3XIegmuZ1bDhY1BMCgOOcC2obXe7gsSqoUxEBi6gEP
pFrU8FHTB8VeLtNw21wZp7pF/RrIIFGEwwUxqOWNWNky9se+c8AnMTWaz9L7jNiSd1CcQXv3OdaF
MeHKWz1AjB0i2gjaluDimJbSPlKrAcUhwFVNCCrP0R+Z2YVGSpqdNlc7S88xe9Trn5ukUUF5Aaj6
ZGR6MCWO9ux2lO3mkhlnZEX1UVlysCoQGSHLlqfgW4POJhhgwEN8/S0yNGzVFtT2EWuWF+jFn7Bb
kndg2wQCK8i/AugjNoKKjNULev12REr7N9XY90VdZAOAW/eFoyA4PTTXWBLui54W3dz3FvbemgKA
PQ4Ar9zNbhKkWgsGp0yCWtk6V6hp8yQFDTSke9e7tpRFRcACZ0drNWkPlsEJERdvOpiQ4fxRzvMY
3XZ9m/Y4vy0waHhKPWF53rB09ughOM3ASWUt6550jd+BSdOr97ctbX0s3BeoQmBhCOmEQ1wpUMsC
0h1h8OiQPVBiEDOxmYxWZnM9COoNUBAjdRBfDtphpMamPMSqp0OhNyDLBKcjRRZWysauNhd0YYo/
YhePlGsRos022pBKj1IwgeKn71a2bFRny6UhGEXeZQFRaomppM7hFim01yIvobqv2H3nZ846goUt
kaVEMlPCFwKWaURXlQf1jX2YKtv1B4IRxnJeJXHwVgkAwnJg1UIPCxNzokBqguHSwjZzJF/1cz7+
URzMJZSHct4TpwA5ZbHzyHMqg1FtHg3U79FvR9xqiNnrooG00Mth1KLNuRrM59Ztns0M3LB2F/+L
s45ogvNGwPuJvYKMJdMylqjVqGb5aGRoCap/OYr//iYgO+asFFwFWOzY9mVqt141O9HI+tPktfs8
SV9ppt5DZ+TH7dVsucALU2K0XU5uwVYXpgqzO1v2b2J80Qe25/o5UsGlrY/ElWPwL86RJxKvI04Y
UaRxnWhqdik4sSvA5XelTMpDZkU46aumgsAAgWek6T5dYzqHqF/TZn9737asgOgUcsPIlVHj5H9+
4SCwRo1qFTyePlT3hJz11PCXmQUKsFl/bQlNKXg8JMk86xMspe7qKhrPhyikOwIkXV+hNbRz+6ry
XY/Jkv+N84AIEvVBVPFwAsVqE2D0xmK0mRfNHTnUq4cIBF8zWJQmmIvhd2UkpSQC2nC1FgaYcNoN
lMChTHm9kzXQfGyYGy+y7PI3IxWovGZFJiOzkdJCvhPxIFaEMTNXOBQdxn6qaeq9qB0CvQQhM04G
+E1X5tPvDd3d/mIbvtbCPzjFJSitELtcr6jSEFW4ZPAiDQNFvprrqd/Z5DM1rcNtQ1sfC4U0E3kF
b5eL70fiZWzNjNaLcu13V5+9VtnbMFY2euAYX27b2lwUuGG5MRCSiaBrhOR08drFi9IhBsit1h4K
GVv+xp3iedp/TfDlXtypIs8IBERG7JtnBmiU7FNQZqtpHZIpk1yqrZ1DMsTzF9RVEWJfm9JnUrGJ
YTWj82PMjXPz0mKcfaVvCBIlpraOHnAq6C9raCN9oEMo28b2RnSzohEjXk6Qsd1jfnZ7f/qEjtLt
b7RVP4AExD+2hJxsKdw2XVoVO1gG1Xn9AQSnF5MTGf2dAhq3vx94tC/MAcV8vYtTujSNAp2FyAEV
Tnens/v5i63+ur2o7f3jVMsAoaBfrV8bgV6p0rkYYoum6XtHXjXzpfLCqRt8L33SzSKcZSoXm2cD
ZHT/MSg4pNGaLDfVVw+IsNR3bVDQaV+L9RljoyPrJM5v61bZkHfj7g8PyTv/38WRb0ZVW9Am89CJ
j7rp89g8T6wPbm/g1rVCaM4vLWhc0UG43sDVnpeuAk9rBKK9QKsjq5nDxPyj62+37WytxcEsL6JZ
kKp+aC/VBATNWoeDnmR9EQJMSmOvVauHWq8Pty1trggCdEg10C5Dv+x6RRD6bOvVTHDujFdQkfsN
iVFbyf5F54U7CPQQkH+jwSg8GtTsm8lT2yTClFNhBYPnV87n2ysR+dV4qAcbUC/kmEqgF8S3oupN
rVTVBHPtVr7H7nYnV+u7oDXrPABNeH2vlfkXXXfbHWppazCBZ/hcN059GCpNecoXbQzNNVsPVWao
O2MsgM0y1OVBz8A11Fuavbv9g3niI9SG34EcKGZB4h4oxuutZ6azzD0G3iKMJT4kbfpcK/d18qkc
x4OF1tTifbttb+sycuDIf+wJHi3Js7QZQbYdAWLvgZAcbeoufUtlCjpbWcvlusTYVFWwX5qVJFFm
6b+8RIMcVV6FLSongLZASkFD6pLsc8zftaasLrB1cQBA4809VF8/XBx3LYulAMVZRKY3kPH5Sv/D
pbJax9adARM4HzRBkgRQw/WHc0AFbpA+T6JqccChrkzFQSuMbz0zwT6r2DImuo3vhglBAxMmUL+B
Vgz/OReOTZt0L+kzOB3LinXyhw0jv6U2VO7qXHIkNx4IZGMco4HjqAHEe23KoytQwbRUogIKmWYD
rtJqCbTxfhkxNpgHZpEEayN71Te+GWqeoMr0eB6Ip/3aaIIJpKWkDr8HC9BhfqakvuxQbtmAHjTm
WTiyG8u7tsFaZc6VxVSifNIPI4ZLklrfe4Vk+z5a4VBBFI3xflvgvxC2L9WYNc8UB0PH/Uoz0zeg
SKubfz3AcG3lgy9NNA9IniSy6ylIzCbMZGJ2Hw84t4C2rwUGBigTCScuUTkscaqTqAQPpvE1mbJQ
6R+q8fm2Q9rern/M8IN/cbCHSa0SgzS4R7XS3hHPXM9aUh+bGmQgty19vELXCxJcLZk7kwwgxogc
UDt1YRZaB+8wz//CCgqswANiyBhgbWHbKtIhABl1j49oVYkbqOreAaIqB89nYUiinY34FAEwmFQg
R4CnDsWh681rjbmvNEpxCvp9NTypyxhY5v0yVYFS7u3iudQ/p5OyL71Ggg7ZeGe5ZZvLDVgc4Sl8
NmQutKMWNrPpfmj5S2v4tQOpjmpP7YNuxGu27xgQdsR9Sp7rdq8qO0itePOTmhVfzcT93FayabWP
bgu/CJuhGsBHAgsqeBDIR1kGQY0fQ13fa7D2EzsYmzMen/lFH7IglXxn/tddP9wAxqCAgOkxzIvg
pl9vPYqLbY8IOwE/FpxiOypZmDfUlMSaG7eDh+lc+gXJPMbxr61MippC2aHDNi9wV8UOIaHPZFOF
GzuHMRS8LYjtLMRlws41DikmRYHDX9m897qgHF8zoHTxctIlXJaflfPr9k3ciA4gBYL6NsC6kHYA
bPd6WZDcMvu6b5XIabq53TFF00pfwahM4btrP/+wxzbXfcx7VJ8VNKaGgAG+2/td13t/D2TgB9hz
8ITrCOZdYfFWNzLFrS0l0ioLzXnG3mZzlA0cirzjCEu5nDYeBKTG6Jt+yOyWcfaWxsCC3dLX9epk
OpDXQiRkLG7g9fuyBm/gg2sUTxhZ2A8K5rX+HjyIn8CRvIB1QaJBTI2sGqP/aOwq0aSf8/YL5Pnc
LoDYy+1Pu3VgL60I20nbpbASz1EihX7t3GcDUrx0ldj4GDNjJbwShAAFHSvxUoBSqdXatEhjlE5I
eTg400vehMun5u9HHlGcwViljQ6MiyK8cEzXadCmVavSOE8PAA+HBX3w1jwYim9/v2mXdoQ3w+ns
oevtMo2zHMC3hZ0Zn92jktdi4/27Wo3gssnKutSysW15vqI5cubkUJbt15kTjLJPtHngHXAnGHiV
UNUXORTYzOiguV0ar8230tiBpTXX3KOhaM+WecpoGebts1Uyf47A63QaZibD323QE6EcdfELhI9n
Qx2Upl2fxq/E9oFEMHx7CqtouCOOnxUBJSgdBW0S3AcVk7yOWzuNV5nXB8CZg1jw2r0xveRqhmMa
c3HGZZd3/6eHOS+Sm7B12yCWgFQHZVGkvkLivkJUwFVsI41LcCvRnTscsklyNjfCQDC8/2NCeOcm
xdKbZDXTmBcRFaP1bePRKbODdOx36xVyQaxk4w0HXEmMZTywkzsZabO4f17IuSO/5/aupywg6RuY
oxKVyMBBPBAXXnB4kf8aFPOceoV2eKv2WVzbtj+uv5mSQ3ASC0yyYFXvGy3zdfD2l3nn377uW/6L
z+faKMWjgC4eD953dYYVhouW7gvXQpj0ZUIbeTHR03twh79nx3LemZv+Y084JU1f4d10uiz2Bs3v
lmgtEp/TGssGOTaodUA6pyL45a86/od47i3dmLt6ymK9OFrLF9rdZfbPyW381rkH5AyhcJM+6FAw
rWNt/T7Xnzplz6rxQNi/uBeXP0RYsUMyFQMseha3412Zfu/012yWHJ+tqweeAow4cTpXiGJf3/HS
y+c1040spjgnfaIHKlhL+1HWrdo6K+iJgW0MiTjGXIWVzINu5J4NysQ+C7Xm+0zZq1Yd87h3+rfC
/Xz7YG7d9Utjwl13M7Mtpt7NEL6DknQ27wrtGRQ0etfv/n+GhCiBVRqQR52TxYQUIV1+a2UdmJ2G
womM00/cP0yg4f3mUwYo+ECoTHxae9xmI8mniNU7L1f3nRZStgdsMczWnZdIntj3q3vpU0Rzwhs7
aGCXJUsxQYbERHwX6HWoZT9W52dqx7qthe7yayF7i0iQMOKDA8wQ2HuQJrzPKkJZ4vow6tQilpUY
arS2bF8qUDc13SluZ6UKmq449UT9c/sDbhlEtoUaEe/WYt7z2mClte1oF5UG5Cz0+Wr7WKqvTo/X
ziLBSGQakVvWkGyhyIZ+FUY6hI+oT40DViSqRXNB6sDqnB9Jre6T1v06jEtEUlOWFIhvEdde5YOs
OvIBQG1EwIBb0aajGIGIVrUInNG6r431VVWaM+raQVoOzwZLdj1zJbUQ/pkuT49gVgQPLAQE6ksB
swgs/ngIUjy1e7394WQmBBedg/MCaWaG+m+hn6uy36PhKbncomfk8AcA0VFgxzUCF4DwtVqaZnRw
SBp7abVfHe+A5+JI2i+3F/LxE11b4Wfmom5k2h4ZkxKxuTqXkGltgtrwgkr7VJYFNKPRqfMe0Ij8
dNuobGnc21wYLcFarY89jBoDZlpTIEGbncc0yW3mG3R9DLA0YEDBzwvMJFoZ11aWwlzpbMGKWXe+
0bLA6aYA06RlLoNlySwJpyHxllopljqNoYiL6sKs7iDmU8ja6pu7Bj0qm3MjoXgtrGey6mHuKKxY
0NyqPfC6sFD6Hn+oKeDYoVDJ0T24tqj8C1aYQlXXnBELT7MDWH2q+J2D4ePyudvXRfY+81xgei4E
Z0R0+1R8vFOwjEOMsBXVMBCiXn+vuqyheDN4+F6ZXiG4ybNwzk1nf9vKxi6iSoGoEbEG2CfE6rVd
m2mX4DWLPb0+gUPB77X0VNgSVteNE3Flhf/5xQlPlUwvMgAhYs11d1n9Qu1z1tO9wiSj/B8SRP65
kL8jQUTpCWUnvtwLQ7NBc8OsENgYyVsxQBcIPGpWHdH5D2sfq+77oGr+Yp2mGWMZkFat/pYY5d0+
CsJAsWBTMeZ2bR9gegBh05rgldTCDDq59fyyfAJCXxZ9b303PgHAsfngtLKEO6anldt5GTKJPFkP
9QgdjFE5Oubz7dOx9d0wiMildYH9Qe55vZwZ2EG3zGYSaxYBs4sT6MlTpwL/LBO82DTkQvkVwTwg
OargAnu7bp3BXUhsuQcoVp7gMzIV+vJzIil9bt0qF/EF+KyAUgceRlhRytKihrhGnBjZd2g5F76m
glH79rZ9CNhQolcBnsNRxO7hFApfByQFkJavaRFXw0u1RIMDYQatP5Xm3i2aPeAfwQpGcqQwsqGg
947WtZfnOGz804ZaKr/R1+vTh0V1U8PIY8VZfAtUwqt7UG0MpT/NynpkDjk4NBjInel0e7VnYVt+
bXOZ2M3HTQaAkIuKALQDIJfIFtWSJKEKSYq4iepYRlzzoQSDzcXgO6oT6MW/H8vrJdbmRJXcScs4
rTDLcPKgpJ7E8zDck7E4gvi9AP6OPDoFPbjZAVJJT152bKgeweNIDtPHS4hRTHSDkXXjI5vv4pcX
3qY1Cch1xqWKl/KnQX8BJ8kmiUfbMoGTBJgfUKYW+qfXiyU65Cw8YNDj9isbnrSHv0anYTfB//OP
AcFjZllpNXrbVHFiWb7C7qivLQi4H3IU6m/fis2lePBZQJ4A/OsIeeCSJ301TKyKp2E+TcnRbkCO
a8pYkj96EpdvFcJ54E4AbhaezXbt224wtSrOFvtsor+hlz8gQfNcLb9uL2cjNIAl3DFemUASLRZc
HELVdEl0fJqyCwgr/eFrX4NopTg3QxdoUMuyTQSRiQwVt3UBrgwL2fua2u6i5DBs0zibmD82L8Q8
09k8lBUNilEJKf6rCLo1NPDwDMsfhK42yoVefHsLxDSYnx1Qp6H5DWoCC5Tw14cTpFQAca92FbNx
8NM89dPpczOdbLge0wHNskwDYtPee/wPcDIgvcLCnax0HRRFcN+05cWkvdn6Ja1blFpn+zQZWh6s
Wl3u88Ycj7dXyt2m4FaRf8Cho72EEEOEk5fNqMxg0gFtoDmc7RKZgBO6akhc88uszBJjW04cXGAe
HkJe8rJ1wYmz0mpZm641bkqFYAWwkyczpyQcaBLmykSDqif93qrMPsQknHJoXKe8h8xSe9KaKjum
/VKE7lyXkmGfre1Hc5brbyAkAOP19eeeMPhYL4zCpXv1vZlYL5VdnowyOS00eWT1U5sDvnh73zfP
uoMZS5DSIP1DR/rapgUR+nkgdh072uP8NZsOowH3PrMDGr8sPYws85vx2XbOutb5HCRTvJZnKmMk
3HjQ0MbD8BFn8AOmSjjoDQMuJ03qJm5TDLStBnN3GpTQJM/JluvygNVErRqVJVt0KL1mVjpypyZ2
D2gHvZZOqEq+4JYLvrQgXCDDWlp9VWEhQwhC9F/ZGpkSE++HU7gqKBxh7geDHkCLi1oG3dTrE8o7
dbyqno/ujKl8TXb69NM8uBC4qWloJkc9U/0Jahj2uSzfwJE23SWgt63+LM3X+hH0DOu8m/rDhIzL
0veDii7L7WO1sQ/YYg0XDCUuAK2EfeiVIa9nDdO5dr4clr77RU1wjmatrM76YVYZHhLdaMyzomnk
gjFOuDJrZQ1abY41Unuz8h3qhiRXAyDCd4N1Vn9Q8krRHadWUCShIgUvbByoK+v8zy/iE69e16nO
UBdXwVflPq7To6KdC/L2LzaTZzseaqLoSQtVO8hRFgsAjnALiYJEp/B7VoR5Jst4RC1T930veR6O
DIEPJgtBtVp7iaJkcAXpeuwopP7SpxG1/86DxE+xm/KHlh7ydUIG2wSeG9dkDwwiaNACKI/6xD3n
L4Q8pfO+nwONDn7pzYfavdeS9qxMklbdhr9AZoTqMOhuECGK3KKkn8A9pTt1XDaggbJczEQOtJCB
grY+L7BgICTyuLiTCDKg3rzOo23WMZve0lk9EDA2Nyu43P/c/sAfi2LoiXOaT0w5gQtNnItWtbJw
i75sYuZ88gB4Jd0fNymCBUA078dURlNiS+7nxnN7ZVHw+vncl3mG1kfsgk+O1SGDyDYt/uisCkdF
xiG/eUlB6wR0N4DXAEIKB1jLjMpYzamJlyXIG0h309fGefa6LmzbPkiJ/VoMp3Y0UbMwI0YktZGt
ZBERBSdFwvsC8LzoI0og7lCGQSzXUB+6Ur5KsofEHffMUZ4nunyvm9Q3h/FzNXd+snar5NnZOqy4
VaiCg+0OIQ5/9i+8RLaQZMwAk4xrNVH2Xc/qL0unqJJSwoYVzkgLkDbyJTymwu317KzMS1bQeGad
s5vcdT5VeatJQqeNo4qqCIInZPZ8iE3Yy06xmeeMJo0H82uZPkKI+5Co2lEj2t6jTuBA2MEY/xI0
Cb8EmBxQjQCY4skTmeZa1tjtoDUsrorehdRHYwTjaMpoRzeuBAzgdIApB8U6TVhZuWZ1qigdi0GQ
8lktdyQdj046BcT+LUUa8L9LeMKvbAnvBjVzlzWoDsTWgvbjat5l3XK2vEly8j9+LBx6SJdzBBEK
BSKo0aorlXSsbmPV3A/DbBxNnZn7ds7PeU4fddJ+73tV3ztuJhvd/BjJwjJIb3moBVy/CMEpcREW
aJ218VKdmxwpkveISpCSF6HhxWoim/j5uJ/cHBAIfOAWtXd+Ny5uWDvqQJ45dhtXdtiNd0rzCNCM
xGVubCZ+McBrKEigmyWOXbewrXll3cfaxO4AgHtyu+8FuQOB5B4tvu8N2RnS8Objnfb4iUe9Dqh8
BHuC55jaSWdOl/fYMmrtlymHMN8AgObt52dj9zCFb/DhQ1RZUKq43r3RbutSK+0hbp2fCsS4rAYS
S19v29jaPYzeQBuL8y/jzb624U0FIw61hjg3tFAlkNdDdf88dmVwtnX3T0FTgI26w22jG9Vq4NI9
rmjIQYv497XVZqrtrij6PrYq46npPaAVjZM3pj6aPyyz7ldC/KLIvw5FFtoJCcf8MS87iWPeqGPw
X8EVc3mrF9nN9a+ooCieJ0PTx1BGCO15h4fSH8pdt3wzjUdNUf2mGQOGmQDJ6je+65Vd/k0uboVS
uGyaZtbHw5/JDV3TL5SYgrRnDa3H7NXZLdluRnfK8L06cGRpysare7VqUSSpSlcLjy6sq0R9a8df
03RIU9OftW4HL750R5BpgQMnNPHo3l74R0/O+0ga2BABMuTqy9frnlHedPKxheX6l2Wd9OlUUHQ0
B3/tut1tU+8VyGtPfm1Lv7YFMtCiQAaAE8Y5mQ40eerN13oCjQFEMMAMvTDFpz++GdNT3aWoaNxX
3k80IdtpN0uOmWzVQgptLujrd+nYx3o2niwPbBDzobTeKt29X0wiMbaRK/B1oxQOt4T9FJNQiDA4
IDms+pjapf7LNSb1jHqRt0AQWm3/DOswtQFZkn7dFSB3GHw3yVXtVLRt3ezNcRp2a5JX9Jn1aFGl
lWX+6Oqclj6ZS+dTU9U6BTFDMVm71dZJZOat3oWgqC+Ug6aWtDpkjTWop7mzc+POVersiRhTLWOM
f3dKHz4uNFsgOYEYBInA9cftBq+YdWvBx/XVXXOYj/mTcXSOyVnd0ZMCGQh/Gg723afmB+S5rFPo
SGrTm/4LtaD//gDhJJPWmFurXvu4/0rzvemnkb6rirt5/rmqx5wNvnNqWVhokoD1Y96Dj2vogKVg
NgHDAuKhplNeDBnWPZChDKidJP6g19VxdpLxi1MlaSy5RXwjP2z0hUHx7BZ103qgGYrzmUHwnR11
4HAc/VQ4Tdij6ljNr5W5BtCev214431FiwNDB/hPVFhF8ibc09Klmt7HpNKNoEiLybfGVaa5uuWH
gZjHAwAud851fX2MFKtve9Uph5hVdz35lui/9b9W9QRkFkWQf2wIb4yTpI6aQssotq2v6hiz8jy2
u2nXsPsJlAXdHYAw3YvtD3d699CytxQA7NtbKSwSbysa3KgcoEz/rlEsLDIDm6BqJfp8Vxqv6eD6
qn3qa8k5ET7XBxvCInNqQilChw03+QQVDEXa9BWilA8GhBcT8RbU8DQYAALYXYKh3il0Z7MTAzSg
CQqZeMPmeoAmBYchn9izhDQgp52GvAbm4E2CWvI0bX6Qi79c+CBzZuVFM+AvL47V0f6qSF6A93zo
4s7+715d/P3Cx0DRDwNzDH+//lD50fw0h5CDYFH+pkXp5z74g/+zv33ExLL9B5Pi5wEX+dQ72nzn
kZfG1vy8Ts69wwIU8UMwft2p3W8dOs3LJ8raLpjVCaqMg7+k3yS/g2+dsHQ+XoCvhiY3GiXCu9Am
qdnnjgk9bkCLAMO3DM6YQLJzri9lujNLy158MqlW7WOqufqUZBSdlDbXtBlPoOMdR8BFylAxmVrs
e7tyz5ZVz/e95UG9I6lpL8kDt34vtIWQspsY1gTz57UDcnO3BIETP9YdQ1gyVMrPhrHyoKfeEtSJ
ld05qyEjoNk0ysXK/4e089qNW8u29hMRYA63rCSJJVtykL19Qzgy58yn/7+lxjlHxeJfhHf3RaMB
NzRrBc41w5hj8JRQMlgCe0Z1hMfccEav6j+rw3enua9K3Q1FKfjj7fNYuemg/ajuQETEIJkp/v1N
nNsr9K0Gqo1eMmr6Xq9C8y6m47rT287ZuPUri2KwH0wjHVZqEsuTD7RS6nR5kL2i2slUYSvIR8th
70uiGffp9rLEB7S4ZfCIoXXFtBoTSMvHCZoR3W90X/bKXv5SMmlVVA4aowg9Fu/keN4XY/h82+Li
3RffF3RVgheGm82c4OLd70ncbObHZC+vneCYzVCq2n4T3Xezc9fAa3D6F+bERsIsQPL8WjZ8c25h
budkaLLsOVCcImfpSa1+SmT7d2DVW53NlYMDKgCYB8AXwJQloU9kZ9YYDani6cyv61G9C8d5lxgN
mOL5U91uUVCunZ0iKOBIdoFSLiu6VRlaZgvkzEtN+OYm6BNrh86EdLAD6wEqxa+Vqfz++92EsQiH
pFCaow64+AosWC79zJa95A/l1j9ZWx1V+ScT43/+hR2OzCCZRZ5HXVySNqqtsGbEystS002m77M3
tMwnNNVGELryVeM6wLhQRQKvtGwJKmpl5EnbK15QhF8tpzwOs7GHZXrjEi6zc3HpaVE5FFmg4Qaq
v3COAK0bM4BVyFOlcmZOP2v3mcMgpTIq48F2evLksW1+204sneOmD+57w95qNKzcTpOFIthIXYl6
x+It7dRkDCKmgjzb6Q5t0h8JS492EKA2pB7C5NftE1ym5v9Z8htzi3dU0cNCZwBJ8Sx6ZWVonEqr
Ig//gQt10uRk8gCZDD+PuXkMHXAXt82Lv77waywWulSIw4RY+iKpGSfFr3KqeF6hFOhH8eTN/mlw
bDdvH8vylMr6r1QqN1KplQ9SMEWr4r3GASxbv+DFm4bd59bm4Scr2eVf8l67l+RPhZEeNbPcKFmv
HShNNMhZKEuCYFlcKlvJQWP2ueq1TgbVQ+4GfnmOquSYNUHtjoa/0Q9bWx7RNzAR4AMIjC72VE1m
FUbDTPUCMQRlfrHG+RBUj33w7Cf1OUYP7/YZrq5P0FoAVIDEeCkz0E5TZxbwTnoF4iOldsics5FG
d5lR7DJ1awx35VmCBft/jb1+wW/eCXNGgYQyqOp1fRgceqXyaC5b5IlR+NT2zc/bS1sJypm4At1E
MZQBlGXrOqSekVh6pXp5aSVHchr4XMJ23v8bK7T6uJUC6bG4IHLS+J2V1KpHO388qZH5x8yjbMu3
rflQAY8UFuBVWuJcxiSeu1bvOCaU0kq3buP5KZfr6UlvyuZAzpYc/cw4BKVdu6XfJGepSAc3HuP5
EI48yoh2aw+lPJsuT8u44eCX0JNXN0RjAg0hIS9DzHH5YtnRyNyLOqheGM7MmqmuGjqnxHTuByXf
Z6nnGzCcR53X1M+yfcoryw3mlzo72SoVU2tjMGztRoMyFKxNhFqUqS9/jCTJcSaBGUHZZNc1350s
Rmz95E+TayYbptZumAnahVowM+xX9eCQymhTqJLiNZLR3SXctV2ajOVG0P+qSrf0szA88IG+5pdX
Da28LrO+C7hiWareFbOq3w1+2N8ZI9sb2bn8YSaN2Rd28KXwOWcjHOTToHX3up98goCxu+/sYTzW
E7JjSltVR6QZkS4Zem2n85fduPahishraW+3qUp3Ap7mxlfSg20X0t7RZvOuN0rDzfNK2beD9GJo
SXYf9orPtspfm27Uj0DIw8PtL2vNFYJOVJjpITq5oheurCLph1lXvQrWpLvOln1PL8vkpx42/wxZ
b9+hfmvvx7TW/vwLw9SQkCEFnXMlMBkmjla0gaN6s2Qea798l4f5sWzq95Y83WnB9FCkW2oLazcJ
4kOIgAldkN/QFpc26uox1FPNC4l4UaF7GJtpqy+6Gi0wLckT+Ro8LwO+CspDWlQov3f5aWqO1Sl8
af5xZjfy3eGX+WOzKrKser76hbcGF6uiJ6l0qo/BWBvdIDsoP6TETb+bH5PI1b4HT4G273x3i8p0
3SwhrUJky3KXLSq9TCylRjnbG/ynPtyn75NH89zrR7lzlXeQzrx0T3W78QyslTSYWQPETqyAttKS
nLrJ9XGUmR/1mq7bBfNjHO2L4WDIX+yY5kzsFg7p3kssS24a/9nEe666YFhgiccYdAALuUgaxsIn
dBh81ZMkG/K0WIdhAlLfeafbQXafFVDa97I5H2ZbaX7WgVQdq8AqHopAZ+zDqT7mkhK4ptICD4ry
+tzU48fbH9XaCyYm+cg0KERTcbm84ZEj0UyUqPIrpT1/KLKmO6haa5wKbdiqYK45jv8zRZ3k0hQY
qxwgeKB5s3YwoxBw8b2jUvlOi3uCgrNabJ29yJSWDvqtwUXQNiSTWasJa+v08mGq+scpk4+DVL0j
aTvGFDBK1VO09CiZ0w4Y8q7Ov9/e3NUVk24gGsagC6wPlyumrdPzPkcadSFGJdqq+VrK8l615m+l
mbRuPAenPEo2Qse1OyfqGYycQ42DwIo48rfhnOyPUhCTqEbaQzLaJ98IdvqkvnPmX+2XAGUaba+N
j4FVeuC+9jM/pLKG00TXdvvzW7lefO88wsQgiLAv+ZD8wPHzcKYsYGXZMTI++Y3kVVAQRYe0fzcB
jFRL+UEu3wfmXQ0cPPefAvub7AcbT8dK8EEWCrqAM4DmbzkkFlpBk2r6oHh+8Y6Txv34h2n2QeD9
Tpxo696txNNYs01VJot3oJq9PACkDauh9EW2SS5iKOMxy6eTXSZfBtNw6ZZqfrmP0I9M1Y5UxbOs
YJ9nwfNYN09R3h6kaYsAfu2JEQ0MZEEIhmm0if15cyX6yQyzQiIlrOXqZVY/hzpUB2n20enReZgg
Kh7tAKLT8b7Vvqj51tzE2u6DHxUlRJkC0RLm1yWm2Tkj8VgvScdselCa5JAPqQvTgrKF6F9JfpHu
+B9bqNhfrlSri9CGQUnxlOZhemlzd9Bd54t5NtuHaKu+tva4CHIt5hv5LzGBcmks5ujttExUT9cQ
8umnnQMtcvjrOa4/FfSnBzN4NNtpNwGhrBmt8Z8ntH1uu5iVCIXZOQFhgbKW7HvhYhyzixO9c/jA
ArvdS7np7xwr3eqwqeLPLFwp1FREfTA7ijBl4btVfYwYy4pI2nr/pARMDxifNHoAZl0cLC18KGAl
6f193yb3cpW7PlXpbj6WZfknnJSTgwdKhwjOkl8FUnbjnN0rZQj2Xb5Hhnrj87t2ulQgVQs+VQA9
pAELr5/qJZqqCdlsW3cDWdehCj5H7aHR7mV/HwXW79sHsGKOWBQKMvQamf9bMlFoZiwp9UiSVQa9
sxsmmLhq464mUY96BHbbeuIBH7Za5yvBFN4UOm6KkZQkKeNdXj3FCXNcnaLC4+EccvNH5jNU4ewd
I37sGPCwXuL5Z1r90oODkmmZm7RbJbX/zy8QyqVMdaHRvNhnqHwcaZAm1aPuGzOqU9zHpX/uZOS7
7R+Z8ieU4o/BYNxbUvPbp5XfQWbRj/3p9vZff+9iH2wSEuCfkAqJ7+ONZxvDNA8E15Jnfs4M6xDq
aJdnxw4gV+cYd1XyDAjntsUVZ3ppcuFi8roIsj4jATKkrttHiVYdrXnWPqhtPBzsCb08PdbzX43O
+G6daumuzSLblbpSvrv9S4Shy4/y8ocs3pkits0Ip656jhRLxzENq6fJmdOjXvfy821TKw4AW7Sg
wdjy+XPil/tsSpRmC+YQvDrUj7HOLICpRy8IYOa9sZOa9xHE+ppbjOOh9AvkA96lkju/tObO9N9n
49Eef1p0ChXgyR0Jv4vw0NaxXL+6l79wsRtBECbgAFRKdIX/Sw8jFw0sOEapLru+Pz6U6UcmMo+R
/MW377PsTPgXKO8i8qxO2fopwhteHcybzVo8t3NNX27m370OxO5HpJUVeUc1dOjv0mqXlfs63qBG
WPJOktKxeEZB6MEQ4sD1eHk8MIc50CXbqidrzeAOw3tzcOfhXJe2GxvKvWr/quLyTgFjA/gwb4+1
8mmCXqgNUS+tjlPgdcnODjZ+1aue7HIf+Dko/ooqDCQwl7+qUsuqkErSZ4TJ0k/qFDWHPOjHvTzN
j7WvSe9nI44EfbT1Ie4beCqcXD4ErfKs+BZ8gLr5j9W1w97xTXtXFWG6jxy7vwud5jv/J88hbX6i
Z/lVaa2EPnWaPxeJmr3rgGnsR9CYO33Opvu+a5R/4XSEzJoIJZkoWBZMxZNv9r30WgIZekTC5Om5
UBzU1vRC2hW2+aQ5AXSqBaySLjwp9t8/ccSVlNNFYksJdXG/dDtrVQ2WM8/s9X1Frw3hJbuM0HB2
pcl0EXXZAucucXjigtHYBuDPWQJcevUPb/ysaUmWD0245mVmh0J1L9cfx94u9l2Uhj8hUZzOmt5P
sRs1SX5nFPDDlLN2DhKlBmsUTfu6DpzvQ9kqjCNU6W+nQCM1T6vwLFX+FtPKiifg6adqI9QdmXdc
vEz0etK4UnrNgyX0VOlq74ZVp+47lEV2auQPf11uhC6B242SOWQXRNmXtzwfeyXu2l6nvfpV1SPa
yH9/3XAYNIaZP2Bq1FkcN8RBtR6kg+75EJ/ERbWvbKYAzGdkMwXrzl2auM2X2/5e/MnFlwvpNHoB
Fp1jZtQXayqyorfKNta9mYGau0yT48e0q+HlDG1lJ3dxfCg7szzeNrrSKhTUyoABCaUAxy0JjUyc
WKunkeHVc/EVWs77Sgs/+ZFzN3fd+6r3ggA5+jl60P12w1WtRHHkqfTmyREpeCzLRKOTO5XR27rn
1Kpz30J1f4gLAy54RKaPUcJUhsvczu86D+qNwxU+cLHT4qUQSj7EpaTKl7fHt8zOhhnU8NLecRMa
SWH1Uk8bz/d1lqCJ4TO40giI4VVYRElg8ChE0cfwkho2vwBGJdeRqq2hxLVNpEVGy0WoxQAZuVzK
mEmMIkyG4clt7w26trPC76N/HwbhoZx8SrWbImDXFR6SEYZq+S5MstoluXGP7nvXlrbhjcE++CCa
LPgd2Z0Dt53cKtvV3/5kW6CylU+DCIi+nK3RW8HRXK6SV6HpyiIzBUgqz45ycopgYpmCbJcn40aP
Yc0WpUvo35k5crSlYLs6VkFHE8n0rE49RaZ0UCqF0UDppOWZ64Rf//77e43vUDejGI0KyuXSOqWp
gIgoltdKjxCOG+0hj05Fgcawmjz3nX129H1WbKmWXl8bGIDZUWa3xBzga5b95mmpK5BdxuRbXuYP
hyBXegBf5AuOifzmOOxNLYt3Tj1uCcRefxOvTPR8FVwdxg8XHx7kM3NBvmp7ap1Mx1KJ7+ok3pJS
XkHxXVpZ5GmTBMap0HPb66rwqxYk7qzArSPFe98ujlrj7xEDfhq+aIxnOKHX+JLbh7/6ODqUWxTE
13eJX4JPJ3KQ6dIv75IlVbEkd4HtlZV8yKJHSt7l1LmqE9KG3N2+Sdcv8KWtRbPPd5qqN3krvDyM
n9B9Iw03D1r6vkznLaez8mgIW5RXCYgYUjbF9XpzfdJx0Cujrm1PEVsq9dH3CL1NeCfLZN8FNVCE
olYfgsxEjoYhkkezSoYvt5e7dpVeqTqwT6d1WR0Zk2Ly+6GxPSmE6VJu28HVSl0/3bayulJmAhRA
hrzISNRerrQZAl2e8872gvjjWJZumBluqr3PIAke5ewU+xWez97H0c/bhtdOEz9LMY16AyJ04ma9
2WHV6seuDNjhosqqe9AC47MRyI9WOMqPmjnI939vDtIhwKaAVCgZLrxQIiEc2iez/foiStL7of4W
hSQvylYRZe3Y3hpaeABn1Iqpqibb62EdIWVmaNC9vZQtC4sTQ95z6oYMC7Luqc7LFG5ciTXXKXT0
qD/yEl2R+49MgehSK9se3Eiu/6t/7t5r8wliMmOrqnZdZxGMDjB1MQTI024uDiXPEiMbO8n2nOIf
P3eJpLtgn06HXT66g7GBtlnbNq44kZggObgaG4jsmk1LTdvLEmgVQBTWO6R5jQ0ndR15AbWkeQ8l
Ct1dhvMur3Xfmt1Y143l5dLnYpR3k13s0mljKVtGFvtWJmisylFrebEauk0vu6Xy+F8bWV5krctt
H3JJL0+DnVq+AwS3j7YAHCsrIdQiAxSSAEwKL6I7RyF1V6dQ9qYouIME1ANutav0en/7k1m50mRR
uBoKuDLsvuJuvHE2tToMRgSThGdG0d4JivdlcE50aL70L3MKWXkzbiDXVrybRswK1Jw3UVRyLw1O
+ZzNeGxgwNbJND5Zu0KrXWerQrO2eyj4MJdL1MgkifgVb5aVy8HYTdkse8TO/Z0dpftEyq1jOG71
etYMAXux/wM0Juq/NGQFkiy3KvsXG8W32qx2eeg89fWw4XlWzYDaBP2C472qu9LwNCFAx4zGgHVo
PYbxx874/PdXQcT3op7FXVhG92GZyKXuNLKXVa071ce87w99+bvPv6BruNWdFo/YZR6m49hAFEOn
IjT5xILfHhBJESA4rkHwrvUf26rYV6ZJse6h20g1V5wbc190B4XboZ6yuAnIdM5ybLWyJ5k/dP8P
DOe3d23r7y9e60ZREz0c+Pvz9M4uvv+7v0+cJQpChO2vUcqbjdJGJU7NqkdY164anCZ8KYlT391e
xNr1EnBRMc5F3WMZUVVGFtZlDFI+KX6nWrWDHQ9NwY24ZvXI3xhZ+GbfUCTgPCor6SNIr/v33OPA
CL9r8rdi2KqgrbmZtyta+Gi1CYKkbwHjg6g8aer3fOzcxEz2xtZcyJoDxUWj5iUYJKC/vrzI2oQq
ds/RiRmrwvWbl3H+wOS3Zh6zrdrF6lUTUHWNRhsaKsswvw1IXBsHXy34xGbXRKHs9j1Y2zWD8QzQ
qWLGfIm71Y1BmUnxmZjIsu9qq3+QkQHRYjcNkuO/sISH5u0BnIQPuNy2UDJmK6Tx6ZnaMdNdoyId
hZlra3Z67XSEd6Ydj3oEjalLMzbYuTAj8vGMznG7d61ykKgRK72FIlZIs3ojll77juiGi3kTUj5K
XJfmyigJC40Sgmf5qDjSqeb/cyi2hFqWBDRUh18Bvbw2hIbgCxaPdhYDIzKsSHT4q8c8GL0oMSbG
x+xjazyYTue2UeAqdfehLYLzKKd7f964KGv7CosytErQ2hMzLoI5n1GrqFYSxZvaFq6Zl8J+chJM
Tafa3Bfp8+3LsmVtcVlmszRLn3lwoJ+hW+vloQnkAdld1w6OszQdqlYrNqLVNWdFSQYREFGZAcp2
eZJynqS1grSWV/onncFMe+hPqvM7rtNdz2jB36/PApFIa5cJPOCPC2NVnPR6AoQI9h7gyo7XUYOx
g2kfVy4YTNeItoYWVpeHQCljSvBrkmdeWjTjQFPGgouqAgxW4TLpc7RpsjuqzgSZW6iJtc+CkVA8
JA8x0ezi/GwznmkVNopXomRiPqj+oxFv0MittIkJJ97YWHzp2RwVjpHQp0JwwwXvxeen71r706Ao
+0lHxiu/ox/WRz/bLbaWtb3EK4tEzWAgevlC86J2ajPUiijjzdBeFMHPwZR2yOwQbm64zbWdhEOF
oT1CdpEYXp6bEvZaNwXYMqH+9xPjJa/KXdtkG7d/3YxBcVBMQV8FTTxBMPkwzEv6+ax1bsMFGdIt
Nty1x4bLQKcSVDMFQbGvbyIb6pCVRCCqeENQ7RAuDaTJre2nedzICVeeTZ1zYSqPYjzzlIu7nptl
I+kiFxjTZHZH2nV3atFsSXysrEa4CVEsomLE6NPlamZdmcYiH2XP7rLxEGh6c9Bmxe2DcR/YpbTh
EVcOiNyG4iI0bq+jJJfWiqEwtHAgltLjj7H1ODcfNvXN1k0IkhecIG2GxUfrkzB1fscLDZWOg2C7
+ZhPTY9cVbNxPluGFl/uaDdJWbFYzyz/wDRdhs+TsRGkr5qgEyP4fXVB83u5XS09bzUSa5nmnEn4
B94vN99SG1u9Z0zeCX5fPpDlPcukSIrCIVQ8TfGRKJ0c/Z6u6ZfbT8XqNROzbrAjwGi7pLQdmG8x
EqVUvFQf2n3pG8lO0g3/rp0ZRY4coLW37a35VRFtIsHK4OL1/MHcOINRdLniyXPV3aPQOO91o4p3
lHpkakVSeLCizEB1uOKi9zFjFYpawro3bCGg1lYu6s0ylTHEjpa4/daJiHmkmJCjiN1AfWwc/6XP
96bUfdhY8jWeREwu2qTBJF023PyXt0UdZHOCuFbx5mN9npuHVrsLU/eUfCJkbDdu5srjgYqCQJSJ
ah8+/dIWpKKMZA7YAvnlGuWdPxFgoEttleVR1z/fXtlKHCUQBaAXEYmAEm6xsDIYplFuOMsiY3DQ
k2wguea3uSv3tvbS2Rs+at0azS28uwo2UPz7G/+u0LKuwpql1bzA2QHa0man/6rqvbJF/7h2NXik
/tfSwsO3bYzzz7DUI7Nt/Sizb4Mx7Mx846zWvMgbM8ugNx0cRp4HgqbG/gLL2E4OvyNQf/uIxE9d
1EVEkeJ/lrIkewpGWJMRA+U+uPapKE+ddXjXzrvu15BurGbt5hFyQiMJzSwf1eJ4Zseu+qQYCSW0
UoVvYs4PuhXV94So3S7PyuA94nBbr+TV8sBIEm2CnQVLQxt5cd0b2GwZ0rUdT51nV/WD+yHov7bd
cXSc+14v3Wj+NSThy+09vTo3ykzCLRNjAJkDpH95EeU60vu6VyVPyor3UnUfy9kHx2i2ItArtyHM
gIUVyBGRcC5TBoicJEf3JS/Nqr3ifDJ/6ZVbMSfF6F1w7KLqfsw3iqkrK+MpoJHLwBJjNct8PU9m
hhp0OTwnQJCEwGM/u86wcSW3jCze5wnn31eJGp4j+T6MDqhfaPbXvz6hi3Usts5HqlrLDEyEZoPy
4Z+BL3hLMuTqeRaJ8pu9Wlw9qXJI6oYpPJsP+bH+6zeDvw6ohK+JkrOY1ru8Y32U8uctTmLI31HT
d40vjvVPOh6D8aEt/gRo19v9319rUbcXamQ0milAXZqsTL1EVHEOUdoG/ezUcGVbu7HfcBNXvlUs
jLqSmCvhhy9Ho4cgpBXUmuGZGHsnyQmYj8ZVsoep/3P7Dlz5o0tDyzRKzm1TapAyPPexT/L7JYvO
vnli8BBmktNtU9c3mkqQoK+i8MSarh5dX9LgYDWyc8RnU9HBSwM3+uvXgj/81sjiePpGp0AyY0QK
YVhzsCA1xyz7648TK8z/i7DWvuZ09icj7vtYz86z/R3qwV2ePuThxslcoyrEUt4YWSyl7cOEcqGW
na0AwFQ2HPrM2tdl8nWy+0cnhoB98GtX7fRDOIFC1GpGDMvqDE5xN9Ylw0hb5Yu1AzRF/qvDJgMY
ffHgh2FbjH0eRWcnPJeGRZvqVG2NtG/YWOpp6fOkx6ESRufR+VbLzk58wxXsDn9/Fd+sRFcuP2I9
CZ2iqVlJbX42mtJFO65T6//SyMKDD3kzlZEwgjpYhEySMrV7Iwo28rhXtqCL2EWIFwGVAOPDx0Vt
8HItjRpFRZ3J2bnpUzexw7vJD9xEh5B7Z3fJo9yVh6IrXJgBzkrxBSJiLa2PfZOB1052Sfqby3Mn
N/q9GpXuXA/72zt97cjIzwUnLAAkcufleTpyOJTguIpzqTdAhy0pOXaKme0ihGkPk9ZFG07m+r25
tLc4WfSEAiWxwuKMou9en5s9Wue3V7RlYXGsSdqFczskxXlMgp1p/o628oXraO1yCYtnuZf9KTQM
lkA/s+8E5Rd2pN+K+VwX5p6y6MEcP/x3a1q80tDbklKWaXHWCmOvGI+9JW/s2sp3fXEPFs7MGYq6
6Py4OHfKaZwdbzYejGSLpH3ViEX6CFc1tacl9dRkRGGQjmUBVymZCI3br32JD/Hz+vff75d4/0nR
+eDoql9+c0kkFwy4VsU5CyGoZWY+0t8xHbYFhlr5eGgHEdxQCUIubzm3rDTguCVGh88ZSnnWzv46
NMxabskgrFkhyIDmQOhOQmt1uZimTZ0uIqo5J9IhK+VnSMX/6M09mPUtMMrKp8PJMDZnEbPBLmVd
WsoHBpF7My/OzpwXnm+G6tGJmpfbZ7NyCUS7EyImOgiAaxZngzyQXeqZXpxjOWjuR6UOfkjjELst
5bstF7+2dW9tLbZusBOV0jC2ovmzXNX3hvHPyJus51tkqtewOJJGKraiDENUeMUi2/YTlZPe5Au1
pGNKRLCbk+5U1vVO09J9LyP2WwXv09C8b9qn2xu64o8uTC82lKJSJpgh+KroirvcfXWfEoqGxaFN
fzlx7VpSeu4iOOVu213dXBjFGVQnWES45PK2KInfKEldFOfGHe3nVHbD8M7q728bWb0t/2dkmaVC
EAGXSM+XLMNu7Zefuxj569zqtzpba1ef+gJlfUaDqe8vNhGcKCo83cStbEP9QSuKcT+l1bixZeID
WsQClNAgDxGjIQgYLz4w1a6NRPeDkuiJvqCUeaPVvaMS9jNirNV1dHUj+17dPYZBuI/QYcEQdHlE
WtHpOWIVxdmOivyQTHNxkNLaPhZyqG4sbW0DUXUSTRg0l6iMXppqks4way0pz07lnxq1YezVNzow
Mn9/H4AV4TyAoDIjsbx0nZLxC4ry3NhPk4lWLZlQk/WH21ZWFkPxQEC/wEnh3xfn1EapjTxVW551
+QQDORb+RdxFYYSQUDDCkn8vTiZsYykN6746J1H5ZBepV4Tzb10Nfxu5drq9mOtLALMGQzRkBpCe
0L29PJkuzZJccaLsHMffpeILWYFuPf93JhaHLxQJu76IszPNvrGPXIYslPzzbRvXbo5lMO9AoRag
6RXb2hwisFKb2Ej76t43ofb/XA2PdvBBS08y/DTyxk0T23L5rV7aW2wbfNi0zVTsOdQr5Mdpl+Sf
B/te3hIbXTseoiF466ipU4oR//6mIKwm/IcKfnYu0WDKA9NLo0cdcobbu3dthXDIgA2CWb1XQ5dW
7LgITCkfs/M46odx+tDr+X6zmHR9RBixNZrZGlERUcSlkarCeVYmyf1QzbsC9jZ9YNag/xOF445h
y+LUFFscnNeP0KXJhd9uJ7W1up5MPzaknTK8WKD0uBDDVtl+df8c0Me6KNECR7hcGsCiyBxlFTuD
fsiYkHJgGtjE0K6sBuQBABLiY/qYS8L9qeQRSkwrO6tlurN8hawso2ggf9w8qmsPh5d+Y2nhR6c5
k8vWwJLTfYnGR2fYIg+8NgAiCx0MggP6cUAxLzdMtSWFgtLke1V2lyfNcYq24HnXmyXGkQT4k9gL
8OfChaLIoCllUzie1NWHRHoJspnh7vxB6Arc/niu2WwEFgvwEtwtDCSR/l0uZpqVsta0ygdG8Stv
9478QsMDtQnfVSdXmtW7Xnpg2Fmypx8llYSyPQf1vdZGB2NrgOb6HlLPQsgR2JaApi8n9crY6Wat
n6E7m+zhXFp9epgH2gS1I2d3t1d9/TXDKydosugPg7R0xAm/cUxhHQN9TVqfVkh7Km0KEUm0M8P8
u5ozcpFNJwadn2v1y22rKwtko0VfwgGYesVmOECv1pDZSF6p9XtVO0fB5zzYqi9d+3aSQobCCYl4
5+n8XS5tLNBcHlqqqpXuHx1zdPGIweQcp/Bbp33/6wVxOWl+CMwAFJcLz2GjQqqVfRCd4Wn8kVrf
cuU5yY2X20ZWvjacBs8j7yLjm0tiQ00N8O1OEpydMnL2KYgfhnIJXG5bWdk2h6gVfB3wRDgYFktR
066aJwrSIOweYWJ5pzXvYv1ZyXokgn/cNiUihsvXl0yXrjYCgCgNAB24PCE1Q5ki9CWKc3a/z0J4
xeeTrzVH9Kx3afmnMjcK+tfXDnsM0otT4qtayvd0IWHyHDoRiqzTnR7OZ6OUPAfyjNvLWu6gqEhT
kmBSWxBy8T8vlxXp42xFSUdhM8p6r2qkirZRlh/lQiJehit0F7MbGwOcy7UxbkexhakCsD7891Jg
OIuDVCfzjM9N/iApn0Ubqf1ze13L+4cJ5l9fWXfpnF41Exs/snI1iZJzaDGSU4zBx8DItkazrzfP
IMGAX4iLrtK0FOt845CiwY4RyWyTsw9szQZP4VvqYeqHnwUshTGCvrfXtLJtkHcKbnYAUhbLWphD
I1c24G47Ww1l2RhhM+ZZ/rltY+ljxb5pSFw61JGE1uXiPlidHcW1MyZndO53UwkMp/hujk/wF7hj
9ymr3b7+9vcWmebl/RByqizwclUzzL1ZaSfpuayVn3UXzU8IPQ/vbTOX91VTx/ehb06nsRqaU1I1
Wyxcy89arJenBBYnShawhCzWK48Q09ZynJ51B86KuLXvys742trDvhvGkzY/bAY6azsMLhAWar5u
+DMXr9hYt3qEvE96tmfkhZjy1Xb+0B51ubLcVErinZFqxSGrZR89tL7Z+N6vIgcWTO4NHhk3Rv1u
iZiVOqmzRyPNz3NnE6BGVX0ylLTfwc5t7K1mKE9yW1aHRC27O6V0Yrgwx9i5z8ex09zczKcD2un9
h6L1Uy/K6uJDitzf0+0rsfLxMpOPhB9hrcCBLXxtHxjINGlKekaXKTmkkl5/Sw2p3qhFXHE1vW6F
kD+FtESoyJiXNw/qsNxWKhuN7c9F+Sd+D8axOJmfIF/0HxN1V4678rcm3d1e24rPEFB6gI7EMHxi
i4/Y0RB6nBWOv1T+1P3v8J0qPWQf48+3raxc6wsri1BU76wio8eTnpPcCxrE60tXsT7BgVUZqStv
UfuIjXr7Nv5nI/9vTYtP2NBaKyhjLT23mTHuBrUO4Ksx5IOfahCCN22wv726FUcIPgTKDz5diF6W
wUUfJIng/EnPUwFDI+/9Q6ZvPL9rx8SyYHcSXCn8tcu7YaRJ1/AFpeeiK5H6lWPnkUQofMiV1Hoq
1HR2yzreeBbXDg1gCs6QUJqK98ImVaOoTTLuY+c/TQf0j11l/hlWf+Lft7dvxQOhWUKthyxFp2a1
sDPZYSVbNal300sMkqKP9wHpyeax9PPqMA2ScU+JNXw3FdIPkLJb7bBV64L9VeTJsIosLouUMJEO
FU52rsbkiITK5JbVP1YFJrs+9FL9cW7Cb3mycWPWbijBNTVHh/IYYx+XxznoQwV21aTa4Ceu6Hei
YuLXH+3D7Z1du5i80PRfCOah1hT//iYgyCOjtQb0Fs9p+9BAQKMFj+VWm3/tZjIu+dq8Zcpwye02
aEY3TLKwEbnWHYCFUdlZtTtsiam+jqcsv2pEzoF/ibwExPTlYqI+0AcnK/PzVD5FSFbmgbyDdjtu
njXZlXM49opj1oEj+Fb7rSuV7wsHSRrnUJuBO6C+GvoawOrWYhg6et8MX5XwDkXih3LeyobXdv3t
DxU79mbXu5Kf38dNftYgzqVJ7c7acU6yjbO9vkIkM3A9CTFWan7LAXy5q6ZhSsCGqf3n5INGnj0r
6R105FvP0vVyhCwNrw+4VhhOlm6grToQjKWcn8escBV4miTlR9XFrjwXO8EDYgxgiNrws5L8P9Ku
s0dSZNn+oYeEN19xZdoXbabnC5p2QJJ4SMyvf4e+796uyuIW2nlaaXek0VaQLjIy4sQ5gSkKeNun
QKRONus0PxY+Lm/ohXBhVpJQ0T4EkWI06XIvrLxHA9ioh8Dg1D6EycJbam3a6SPJ9ggQ/Ljtt9kk
gycbgojDR6klD5VSO6P+1Sf+5S85gy3g2J58Cee1Jr0qBVnAl+iGq44eUE53ncd8qJbs4ntzz3bK
oWB2yuyG+mVxO6U2ei4uf8NZUY3/Bu5aLRVgQMBHjbSy+6v3Yif17O5Xe7t29L6BMadH73SsnI9M
6lYQMoh4XFde50k+u253qic9Wn6xx123Tx+S/XTFrtqt4d2DMdYXNmAK3uBsbaK7r20W1DZaobZs
U7i5B4Zh31hxp+c3Fb4P7x2chfn9xmtfVUNNKpCf5tdVmtZ+qkw4/6ZROxLtuo2oEcVrYj308rxd
W4KFUwjLc45ExpsBwjmnZ12ZKNFlQvLrdBLsttxUnVNTu2l3l1d6yQwYmwCkn3u9kOQ8NZMJCAvE
ocqvRY1SvHygFKEWNzWNnWQtHcND95FSQqMASi//FmqcL8wj95XL/RR1fdpBaHwfR91N3ShuWn/G
6XUN0dorU2mv6r57bMEucXmQKn74aJf9n2Go0yA3jszrN7vdkeEybmRLqKvuIEymGBRojbfNXAuf
/sIK2oagEoPUKzKFp8MjuEeqUkaXo4Zbf0flutppTF6jm+ObLb8Hg8o6WtdmrBnyNKdmwhp4xDJV
usPoSL76x9zoTuHIu/JZcdrbXF1JwPLMn2fmuIAiVljblYncHfoE0ActGVKvJkP3W+312J1K0uE5
K0x3cTYaICKU8itFD8lNLZmdEydG4k1T1LozAdqtFmp4ykNDa0eHnPliPPV+I6T6RpXD6rlKLXpb
iFO37aNEXDnGvD+bW4ZQKAcjN97dSDKZ3NqMeKKqTWKyQyaU8YdSYX/naJG7R6O3hJYKdHO6hUJp
jdYyaHIk5dTupdGU3i/vEO7C+/4KKMWj8ggAKwiD58N4tA87xWDNSGh/UFNll2SZXcfRrm3XOCDO
tjsGixIQokAk6cEQzF0gQjxGcSl3PcRKNfoLxNA6HnhFT6LN5eFwvuNfw5mZR+eyCRhUON+hCHmK
Do66P1RI6rpUyb5yZqWOSkfNDpM1Pv/FyTuyNo/6aPJkYmp5BM3ng27lYLnWqeBNNAfJWyOI/uWB
LZsyQHiJoSFbwk1gnlb1EFZNf6DgRa/kcE8z5hrJtIKWX16nHzPcJVuFOCkKlCMPsak9Ql0u3MvM
ilfeWotjAbQCLVNgxUYS+XTaErHryyRmmDZSb3JorulVve/Nf/gy/tde+DHDh0+dhX5h1sJMK3+2
bN9D+ZKRoJIH7y+W5sgOtzRGOpWaoGFpzEKxjREqCg0Yhds1TAV378/DQT8S6C8V3P3IYHBOtrRS
OUnDoT+IpIpfCyOkThTXIbPRi8U8FdkiF6TWo6vSdK1CsrBgeLRq0EjBwxjQAc7h0pL0FRDKw6ET
Gsek0LLXa08S1swsjVBGFyUKMUjtIjF0ui9iKcGsScVwCE2vVA9yA0lVihdWHWNoHRhGqyxfuYYX
/AWYg+AnRFTckYfiJlUuGzQ+ytNwiGZO8qoG9tYQyWcSA32mD+24vbxV1sxxE2mibsiI3g+Hvu99
y5gau6UpHuGQ2nK10FzJoywcZhkQHLCuI74xET+fzmfbynUOKNNwyGm2VUW2QSvdCnXM4oCOTHBH
GW3dPcg95OGg0xe16d1GuEnVP2FYrNz5izvwxw7f+ZDXnVH1sjIcUvoSimCdTCsntcZ/7pjgXxHI
zKhHPLq5CbM6YhpNa2ADRq2jtB9S8xROh8tbYGkkxza4GSu7eOjzQhgOEG5Cp3DqgMTWYeHzZSvz
vj0JL+EsAMYDBT0aHqCsxO3rXChTGtbxeAjbSQxiPGlcRIBkW5VS5gl1It/q4divVBPm6Tk3imoM
mJZA6KVx57ey2q5DRmM4xLWqzyTZQoYzG1fj6E+JWr+Dj0N9AZgOwp6xEDa7y0NeCqjQ7guCZeiA
iYh35716dBtXwjQJmYCZ7Ul5a05bQYFCoQjGlB1Dz1cvk0Onba1+xYMszTQ6AzXEi3PJhs9u6Vqd
T6Qn40HtDqpAvS52he53r+/7+PHyAJfOGkxAEwmN+hBO4aY3SQFHiK14OBgWYkUzrP2wSHUb2WbR
UUJ1jcZyaTWNmR5sbtYHnQq3hYwsHfscoI3DGCnNwWr6IbE1UuvMt+JxoihGmRDrGqMRtBihXkTT
X0wsbpz5sYleXNBmny6nSqdUypk8HaayBoYocc3M2g5t9kmF4RV+dM3FnC0kRBmQGUWfMfgp8Pzk
ppeJapWxinWHWMawNHDWozJTszchfs/XZJjOlnK2hfITurQ1BP/f5PlHW1VSppo2gtkd9KT381IG
6xpAUVCaleWVWTw/FTA1E3SixIbuTgCxTqexSHtmNErNkGbuPL2/wXbdqOHgd+EHNUo76kq7i5PH
ThdWXPbsyE68gYonPHJ2KGliSlHvOjVsZLjt0t5ExFpCWDZ5M+N9EqNejzv8lYXaZlXkYGFS0RMM
OBY4PwBc15VTg7Qi1lTkiXioAZWCqAs02B/kgfgFZSs1smVLyDQDloKCMD80M07qOi2IeJCTl1JG
A+uGRLJdrgZEC1MIVDxI9cHoD/oUPhsZSckwxJMlHiAhf1vKradn5Br9ZRVyzi0h1+VA3opsJWpY
GtyxUe4JIEWxlnQoDh6iJnGaeCdGHzj/o/L2D70Z+BmAe5jfMwAinrVLEGRRkdXF2OIPEXp7MnnW
5coZlZVb4cyLffcxzbwBcwcwbqbTTVG2UdNLaSMdyjh+lUcVnQVupkq3asyuUWfsYt27PK7zlBKK
msAqAS+MN+/MG39qMWJSJCqDqh5wGv0JYkto09mY1HJymdoEEgmDCS7grgwqMYVSzfuK+fPlg74K
ABGY1Rlbwj+uWB0KhaZP5qFtOqhp3OZFuoG4uz1lXiEGVvJVDq9kesg3lbIlSerp+m8BmOOVWZi9
yunhB/MWNDFnFgod38KdRWvMlTykenigQh3PpWvhqkfXDOZCWgO0nPttQFkByEHNZ454ePbCxByp
RHU5DjJRtZVrS7irGlxLpROmTytzO381NyrUzBBfoAKKXhX+Ed5HQpwZY5cESkO1fRRVv/o+kW7T
MZd9LReyF4vKIHIQobDTUHHaVZJ+16R9s0/zFkkoQV4JuM5mGUq/M1k4ejzRrAAkxelW00olMUoJ
38PMu4Y99nnvpYbir4z67AjBCsQP5oTzXPPlR50CZC/F36OO3OzLuGPu27AlX4nTvxaQrCwd06ae
4VrEHu5XWdTO769v63DrAE4gV8pjbUtZChH3syQYzNTupkcjC+LuoTUTwCS+irL2ZFRpxjXBjrOn
02wV+Oi5uQ+JaH7/ijI0L4FwS4K0ijxtBE2Wlrsr8zpfgCe7ibMxf8NREIBR5WyM59X7hdBKdohr
eUlhs6/SLp+MlcTO8jwejYjbK0JCc5mJbRJ0Xt97RHB0t3MjR+pcg7hrtdi16eO8rqoJ6FHsYEwY
iB0qH0lsrUQXfMP1jEbFCoHP7DuFjhN5OntKaGVd1GNfNHa5S6+iB8tje1TqmCe69U2/FR7RwLtW
7TzzNbNRBUEbIn6ok34LMB8tWVK0hp7KGBfBTeyAvsWNDYr7uDUPTZL+zuRoZdnOvDlnkFs1SmOA
tyLskSiP7MyK9kR+q/VfeslWDC25EsRpMwkIDjootU+ns0lqmsrakASJpBKX6aD9p4gYnd4U1/iS
1kxx+96IqQyWEZgaaTAKYKe3QhuvjbUNsni88HRA1WO+gvggTc+idJjkEMdL/IwKaaPH7UOTKTfJ
sKe03Cl/ernaCVS4TY01Sk0e3fSvzXlkm4uhaKjUaEWwkkA1nIk6iemWPihj6vCtEm4q2TbSXcSg
tGnjWXPZqyxsGFDUgl0Tb9G5f41bx6jWEl1iOBaiUezSajxY6mDZFDhjpWvJyhwvrCQwMzO/Jh5q
KP5wxmjRCmmfYCVrqOg6eC0eBKDbNsxUVka1cO5QLAHfP9KfAALzyn55b1J8CNZSutO6oFK9RLGT
2sv+IaHBvG6wA9AvUoL6XJQ5PQVUA+FqDo6yABH5VrCeUnpLTGkly3QW1c9G0OwKNwKGb+BXT410
UVfHXU1JADrciVwnbe0K0oFIG0jQ2UPZuoqwEgR/s3VwV82JSc6NpEos450ORuziC8jYuLB/5a75
+il/SIaj2xAS17fNWs/HeVXwe5xIHAAJjFoW350g5RNCxDgjwaQ42Vdxm/1WvX4z7XSnTHcZc9Zy
kcvz+mOP240N0SoAG2GPdXvrpaQPsQjKEketgJrcrIEz1oxxi5jXo9ASpQS1YGxBYBCvv8h0jME1
hCCzdv1g4mmxpmFy/rTgZpRbRqbVpKMEI4zC3u7Ux0q0h9Qtld6hyuCl4WfU+zVyNVq/cjusriV3
oVOdKuIwYs9K70VHdkwyt8JTFY0Baa8ZpI4YtO1MFjsWue2atbbfeS7Pd+/Pws7e4ejWVdHjJ2Yg
3w5GVcg9WrIJcVKVe5c951KEhAcbnKc2C0Oj2nFqps7KsWAkJ0F+DR9hy8YGOuCJbDexVwt2P131
K+5zcQ8dGeQyJBmA+qCqxnLqzrQlsQ2VShtY7/Hl4/LIviP0swk8MsRdR1UIQTVZgqHkefwqA+PK
/Mz+gKel9+idlNnv1Fb2r5A7t6fByQ+SIz1d/oDl7XP0AfzRFNWBjC22TzHa0QH6l8pN70P53K0e
242xc1fMzefg0nj5wwng1MQGmBtcyK/+lj/v1bvSU2Jn2Fxb9y751FYsrq0kdzDLuNUykIGSoA5v
mArMatAj1SAhqdfHh+KRkDVE1tI1D2G4mQ0RxSt0B57uVUFiBaDZWNG+vB16X8q/6O+68C/P4/I0
/hjhDn2lRGSMioYEYSVDwXbS32K5lpxkHNZUaZYCJpw9VKkgmwQULp+lzFOSN9BMIkELQIZk7Ec/
3CnXXfOk6fuIvFf1dnyEGBaYn0Xn8iD/y+H4Mc2N0mhkdFlDWTAwh7uQfjb6ldI6DVRRq8gexatG
duvqXX/s/pDOUZvnSI3t8J2ChbqpHjTrRTV9glaNyx+1vLw/38R5vCzrK5B5YjoiIoSuVqWdnwEV
4II8LxCm3rtsbXUKuLAHOeIsKYwCl1kT+/V3ny5lNrXeIo3dt22Ci22vU6cs98NXTKRdb24HyScp
VBAB90scecJF+6Aou47Gf3WyfmZiPnlHvh8MYaBJmFdHzK7kve4M2Y7Z1lN0L661eM9O4dxp/McS
T36koe6n6cU8CVot2eNYJ26jAsxxea7/iyv8McM5/UK1YrPsMSDLepINL71mtZ0qduaaL2Qff65Y
W8jdAKaMhCCedmgo52k5hLgT2qgF7EHPPNG6BXXqpmCPs57MKPuV9UR3pH7qG+eq/DCbq7HzqbBD
n4/0evk7lnfYz3fwd6tupUMnqnAlub4tJkcDnnWjTjdUH3Ha7zL9ViduWza2rLkD6PKHopnLIWDb
vE6bByHcdsIfPbPVw8pnrUwP/64gbCoVqmN6GItfBdPPm+0YQxL5Do+1hhYPalc5oNbf1+U2td5l
8poxO5EOSPiPCvHyTgXQeluOfl65VEsAsLuJssKdauNK6W1qjlC1WyurLLvKo6nkLvMe7XtpjrpG
oD4Vv2mQPlQ32Wbw+kf1JX5IA2GtDrh4CxzZ4+5uOst3AMgD5EwYTf7YQDtPraB/BbT9qjbh0j0K
7z/jTHAPgIj89LTTrAYAxMDhyBWQdRZgHsuincgOiuVCq7yNJyTOH5XJ11tnMpkdZo8jVBxGW82c
BsG+0dpZtLJ1F8PC42/ifDGAhppQthXmGyqXzfSqCvgskriFMPlK+55S0y7Zb9Qw/Mubc3Ghjw1z
XrlX5EmtWpyZOLoq8kABSaqS3BkVaLnvisRHdTJEh5xbGtdQ3b1se+m9fWya87plXykGmWC6FAUo
QaLbMbrOSsmOf5nyWnvIkt89svU9/0ceXi9ri7T4J6gLyVbFxB7WjszSbXpsgXO5qkqkBsUmEmTy
uKWjvMuqZjsVsiMa8QrB3+ITTQbXwSzYgjab778/Gk2U6GMpixhNk3u4FT3hj+GUm9IZbtjNuBIl
LG/NI2OcK5gmo60r1sOYCC1Lp+9caCRflV4IesS02wrTr1FfEyldzCUcj5DzB4KO4nUDGFMgs8we
S0drt7Xs1I/WHVjjiyixkckA0rYqHgzhGcyFl3fmkjc6tj7vpqP5zYeGGnID7xdWZrGJkBNyrUHF
vdUjvL9savGqPrY1f8uRrbjM67wA80EQFVf65GTijSTWIPe8MTtbGK5ZnzhRfVf45loosugGj9aV
c4PSYAxTOsJwbGwH5atCCsNyBhv0C5vE+DAeL49z6RI8Hibn4FLB0uoSL98gyW9rMfdI1ztoLAoZ
MkXRhGjYvWxveXQzZRMq9XMR+HRa2YBWkqgd4eR32ize6TPVKftN1rpmoNSrudiFPDBIyX7Mcfs1
UlIAqE0Mz0LfZ+lFN9LBcKAFhHgC4sHIQq+9zRYdGjKIKBGCbPBMHL2u8y6rQxMGY8GylT6Z7ElD
EuHyLC4VQKSZjurfZrjrQU5ywEUT3MuE3sUK2hV9o7pDlykOqK3OEpifoLNQBE/P7WKMbUV2DH0t
LbToWY++gbsnhtKik0bwDT0EfDfKlSTZ4meRO2XzUn8o96Wrp7dUejTLfSPkKL2v5Rj5PrnvhO3P
JGgil7OJYpYItJNwOYsosu6jJ5bbmvnUpUALbSroA6TbNj2k/bX5ULyk5cYS9glFf85IHCaTTWaA
nkq+T6rX3jwQsJj8v9YIsNbTrZ6jJQfJF3xeJm4o8Vl3G7ebrn2bUj8H5bnpT+GDkF63ItuJUI0g
E7NN6Glf/orF8/2fRTrjfZvCQWW9rCN9trFiN4N4wkOwxpS/eO9BMQEiwNiRs+zx6UipLHeVGMlJ
YF2lBBUPefTU5CMzrvP2NwHZcVdKbm16Gnu9PLhFJ31smDsGU5+CgbEfkyBMn7v4K3u8FXR7L7Z2
NH4IxO7eHi4bXNry4J0AeQbKETOn0elAy3aMIW/cwG9oZDO2d2L21ESagxbsldt9yY0cG+IGltCp
BbK3Qq1x6O0y6R3NfL48lKWNcWyBO70hqzSjbTCUVCsdGS1OU3+d0ruevFW5r7G1HpBFcyDRA3sS
MlYg/j6duUxKVEGbV6qVKqcqczdMqZ01I5g7NOKAnVByFVL7l8fIN1F+e4i5QRWGQTeBatWpVSIJ
RglBO1h123chAJWjFrr3WWKzbeWmH4rnyMzZTisIscXQ7Mgs33yQDuUENRiY7ZCbt+u76LdyEP3p
t/gi/E14e2yKczJSkuW93qM4Rmjo6OxKMdw2etCtlTDhvwwJon2AScpQfOPCISBfVDYqc7o67US8
QITBTeSkeEJb5rWs5/VDPQLLnlWVdQ3+iPZeTTWyu7ya8xbhczTQMPvPJ8yH8ygisxpTEbKOkMCQ
XLVu7bjbsXy0IWYvrHWZLR0/IBi/YS9ol+czkp3Ygp6kQjooMitzn5W1ZiP1JbiXB/Td58ePyMBr
AVsTfENo6DwdkdGwAhc53ibGGLBo31fPOHfK9FV95oBsgk+pS+3kY9J88haKbm9tw9IDQcvb5c9Y
GuzxV3CHpBgldHY0eO9Fkahv9KIEKlUE4/9lK4u+GjhUQLVmPi+0r54Odup0FjYEwTuNPVDjQolB
9kDuJRT3IbIKmulU5o14zdqPYTW7933Ozyb6yDa3ddpp6I3aQhioD3egxd+HrbDvimyXDU+yuGfi
XJUkztC8yuV7wqgzSn7KrkcBdeYda95GzWVkq0m7pvCx/90o/COUZJdKZKsmGZjvhR1BH2LCNn81
Z3gMAL0LzDc/Z7pO87odES33GYg93grxZpq0rWCr4JubnuN0lyAfWpe+sXI5zGtxPl/oHFEtAFyB
rDtdq3ayoHOMGCloYhUQG2qhy1yJq80oQLf18hgXdx/40P5tinsQ6LSfKOsnlGvQQeDFbTltS0l6
vGxk3sKXxsM9A5gZArPZini2ltIWzb716OhRasdRGITRn7A3PSNag0EtRkXg+P3PyOaRH/krhn46
WcyweKYU7SJQdGs5cQwFz9UucSOlcGOgI/XpemhskYzu5REvrSA4RmacEvDQYPs4NU51wOd70GQF
KviDPLnQcl9IY8FNiZ7/hV+eeRfRnghA9Jl4nIB+rsJqrTlVldkt6u8Jc0Ei44lM96J8JQJbHBe6
mQFFhADvGS8mMqyVPpI4DZQwhhRODIht0jeJ2+XT2uNxzRTnF9V8BKAly9Kgaqm+SfEc9tI0Snwx
M9eSOYsOauYF/L9h6dxTRuxSIZSJTgOxrKnitWbdUjuyGqPz64RN1U04SX027gUNuSxH7BVoQfVJ
H4LeY5I0L0WpMPFKXU6UrULCVNplkxF1V60lD7IrJwR/jpQcytVdbwjZgxEVSf0liXGFPKIuD5sR
vdCFreW1Pl6ZvQz+2UgfmmpbiyXEIBgTm9aexrgwHRwjsGOuXQ4LXgBdeOYMXUJWAKy+p9vVGjOa
VLKSImKqvLfJrtzPxkns98gBo4KzlnVcungRFeJJBvA54No883w1pSBmN1sa1OaHpNd7A3dSqIYx
EBViIBSfTQkWFQGpZzpdd2N+0yeemj7mfej3yucgBKH2ATr8j8tHdiFEVpCKQQckkK6gIuKcbm71
tB3KKAvUuLZlQbRzMfd1CkKi0ocitV32r5cNLnkoWPzul5jrrrxaKgLHshmFJAtav5XsHKqEjv2p
/JmeugBCwn9hDISUswwXKOcA6DpdYtJlRgF+FXBk7FiQbbrKZs9072R3ZF+tNCYunFxgOH5McZ63
iGFLZvO4KK7n2DQ+4zL+o0nZmutb3EjHluYvOfLxWh+GUAaCpXHfp9sOvMaiHY5PYI0HI8+2EG5y
D/rLquaFmZ08m+KL1m8Jc0n5tDK7S5sH3hAduiBdBMcZt3kyE+JWZVZlwVDfDLKXDg4VB88CG8yT
/Ks+VJWXP0T5LJiciaNNk0Mu2/Gw0YrD5Q9ZCNJn+Mx/voO7d2qjmkglFFmQZa1tja5UQcpuhpZE
a1wtSy7j2BK3n/Qy1/vegqXcTx6KtSL8dxcWFzKcDITbQ0aUjGMeYkKT0TEKF83qJH0k4Hy5yj+r
tyK22ecESIIjvozb/Mm87bHwazHzUuV07jiYaSJmeni+VaylKvgu9BbbK7yvd7p5W3bO4IqNDQ3z
+rVmjtS/t8/QUMvBFKFAPei+Yra0MWo8NvNVzPrisQKgD/ptcFNADZ1u9iyfGJUrfE23H6B2PIWv
TLjKTBSixnLbClfABMTaq6rfDV3rZ6wBq2Ky1+I1mqZ5Yc9WBh1Rc2MiuB74um07pYMgKSwLniX1
D+RJbNOEsgXzqAbeRldm21AKVOEVrci9snZRLa4IOFUQVUHdYG7GPJ2DoQqr2jQH7O8DWj69nbqb
3qpNssl2xgPznsDR5IhvliuCmqi56lb82tKW/zF+lvAUY1bnpTplAWg7gVRorjJxFVo/LyI/u/Nb
FDSZwDBDoed0gBodG/DSithy014vHar6DYodEB50tOf6yYLCq+HVa3Iz3xmRS1a59JCGJkWwgc4j
c5nbe7mbgNrKb+9UJxztwe7c9F7YK97rrr3TrofHTX5gt8NtvNW+ChcV4EPydtmNfeczLn0Q9zSP
oVjTmAU+SLPlffOn9N9ip3HIx02FjgPmdp4WWFsoF31W24fiysI31lfC4b1xDS/aWE+mC6zArt1G
N9R+RTy3kfD/Tbax6R6JvSYfzzN0zWkuRPk/a8Ztyrao2khm+Fgw06HPLHtIdIcGrSO48osnHTSv
24a34ku3a53t5Xk6v3aAZEbwPyOzUfTkc9xyUxlEVcc6oALY9sEAZ8U+SsYd3BOybCGSvpftzSM5
XRa0PGGkQBTPYDGL2yelkuasqss2MJ8wULZ7B0Szfs7ctfzrQr5r5vmbRSbAwAhVZe4+1XrVzNAh
B0PJLgbAoDtY8nXfq7YxlK6Q7qoObcIr2PD5aPGDA7kH4l9Epuh95m60xgJhU1EUbaAS7Uoi6Ni1
4o+aKT6Ty6/L83juSSCuJEINBkrsEJPhGajCIVMTE9CqIGrEa7CI4yW1pu92HgmcmuA2pUn6vNTH
qg0MMBjRpkSNb1tVbmJKwMis3Akrw+H7gfIx1Tstga2hVQ8RTX0lXENBr5ngNoRY6qSQunk4I5S9
Is0m0cvlNTk/S1h8PNXBfoJ/gyrp1PPGTVhUTKNYk3KEnACas5rYdCcQF2m08EjVf1livdLvu2aT
u9KBt1HB85O1QRYSR9Gr3QiGoTy7hz+xOwasjbriMJamEWQJIDKY1WbBJHc6SKIQI1dzTKM2jbo3
GkSza138dXkmF3KN81T+WOHcRB/VKq0kbO/Kbp4mO3bT65ews6e9oyXusJLuX57DH2Pz3x+9AZI2
LybNyttgdEaQ1vyxfrejrTnPl8d0HnydDok7TplVgzMshJXBjx/j57UbeOm0/swYODROByH1WIWo
he/RGtUTpkCzGAK8AJ0anepcHsmSmzs2xe3zPi0BOJtmH968l3I200Y+Cf+UrxB34jxfBnCP0CmA
m+OcqaRWcZMksDINgpuVm0RS/Fohb21n2n8znh9L85Y/Wn/LislQyG0bFLmV26EMDVHQzgF39CxU
xUoEuLgLwJyN4BfQb3T/ntrS2nZIiTZir1WRm8dA40lvE4KyyyNaPj+IrEFWDEQ2qrqnZnpg6Etp
gpm4vokagLLl2hOsfFeaoL6NPdmIbkEy6xSR8gsMqN4QDa+Xv2BxnHN4jWZrUNjw8mhJlIGkIxfb
gKavhYVh0usoXoMXrxnhDq7eQeQ4iyWM0hL8uI+vqNDfZ0Ky4mMXnpJQTkE8DR4C7EPUek5nM4ws
oTPUEBsk+wyRWQKhjAPEloimzhpqh2lm0+lT7kGiChoqMKIRlnldgXpEQe60FGSKeIJWyWM5xdvL
s7wQOJ5+GTcDQKtUSVcbuHLwiHSF2g0PNYDuX+HkZbfGtpeACnaNJ+NWY77+YQZm2NiaGqy9a86d
Dz4DNXW8cWUQVPMNDV2r5mY4MDT3pZYTy/eDLEEkfj9mtqavFt3mK+00ypoz1XhNAxQ9VxO5MQuC
oI2NWnYzGnlK7DHb1emfwvK031H1B29cG0hPIfsEm9DK2T2/+oB6AqcOKF8Qd1k658HNcgBJiIEW
xtj4relXdfp2eTUXYlYYmPkJVJTz0KY8j/zIEdWdOhVUJSxom57ptlWmonTDUlT6r7POtJIN/my9
SYLZKa6amRN0odPK2MoCcFru5W85P1pooEetb34ToDuUr4CL6RSlZhgPAZLUUuKChUPcklEXSxei
Wmt8E+cXCozJIHCbHwUz68zpuDshkyK5yodAoHSnZmPjlBJ8xkAGvB3ztdB5cWgKZDrAYaKglsmf
5mEqOrMphwAwF3EPimb9doBsyA5ErGQlslg0BfSaCa8B9REewB8mupjmKsPARlBXoTeVbmWtUK4g
MTusLNjiHM56DHjszI+P+VOO946ZsCoO5SEgRdLYkbyN01JDI8Tgddo4eZd3xwKMdOaVQpYSUJC5
G4KbQ1Tee0TT5RiIg2DdW5HeMLvQIjBbgVDImpzIGMv0HueYOmkU1b6RtUa9TyqDvpUdw5vPKEI6
2EVbtk9pkolr1Lnns4HvQ1keb81ZD4OHoitSRKdhwPfpo9baTJChpKT1lQdtoMkpBWENbbpgDzlx
VcQ2NmdiHO5aN6bIECpFGIMKrV1X6Mcf9zqs7NqiSR5Fta9WsHvnrgjMAUhhgMUIZRdc8yerfXkx
zzfp6W9x4RxSRXKoRyrm6kF5S3f6y+WfXyhSnP4+59VA7hJB/Qm/L4P2+3d6FQc7q7HRDlY+ZZBR
X2tr/76NT++HU3vcWmgZUbpUgT0rhprAFW020gvRfw/1ZgBq1FQPAxgIW1vclSR2UK6z++Ghjj8q
da2bf6EH4PRLOL82lboWlYOCPtvIU7or/Y9e3shIzFV/iA/NeDHXbLqxurs/KzM+r/6lGeB8AUiz
hQlVnDHorF9l5dbptpn8LPRRtX6J3unmsrmlvY8exhnJKs2pCO5aVBiUI7Imn4IklVGHL5IRKOvw
zkqq0GZyUTuXzS3uJ9AQA52PRhPwXXDrm0BFe8RFOQWdIrt68pkmdvUY7l4nadsx06FeYvqXTS6d
Nn3mK0H8h6vf4iKO0YI8uNKLEx4IeuMTkZT+aLRrKav5V/hVO7bCzWNFrRgEsWwKzLpwaincFOWm
u0H3vx1emRZZCWpnD31mDVTOkJoD0xSW6MSD/A9taU6gUjQFlhlltyJeDDZtjWonCY2yadQiYIQU
u7+YxyOb3Moxqe57uGvYFBkBXKgcNllVmNu/sYJiPFJjwLSedash6m6NNkEdWFbbG8j//uqBWlox
srTpZ5pBa1YVg5Q7N5QhhSJ0J6LYLLdDdBNJhi+HyoEaZu6OiaauTNySi54l1kG3PGPa+OsWiUyh
CMtMDCZoBtq92bXvmOb8Vsu7au1qX3IeOnKKM7EhuBRNbmNETJ3UJjSnAABIZTcMOVj806ZwVMsc
nTwVo2fWogJp9JCKqGrophq9pa/ETYuziyq6gjgG/+HjprlFRTJ6ZDEmZFD3JIX2dKJ0I8j9Nbwv
JvPjL3YMRN3xUoWqo2FxizmlcjYYIQjWDDY0/pRJom3WpeD8cyvoKDCAV5gZTnkdRC0T5ErrY+gF
GP1DnqaV3Vnd4f9ng/chVicYCcXeTzNBshPWRg6z1qqaC0Xz/yXtS3vjxpWu/9AVoH35qq03Od5i
x84XIYtD7RJF7b/+OXLunXTTepuYvDMTYAYDdIlkkSxWnToHaDZEOQZOROS6eaZdK7cqWysnWEEu
/4i+W3ay7Nk5xNPcPfQyUnS5zSBnQyyQ1+gtkKZkNl0lJnNAAfkOjFRywpFBjUWh8+L3kpl+Jo1e
eEkxp4Kerq2tAzYYVDfQmAipUO4uRFGdVk6pykCCxrGf43p6HDpQP/VZkT9en/xtU1AnA7QJlKc8
g66UqRVhuSM/MqmfPbVIhqea2bprzMCEXDe1dSOhfgmaQjQGo27ExWyTYaRpwTT4ktyTT0uWLYGu
dvLfeNOZFe4o6NpSs1Kc2I+q3eth0jf1wSx6XRA/bE4bFFzB/ovHNXJGlzeRrRbTkJtEeQTHBbg4
IQ8RNIuafUJyyhRswY22G3juH1vGZdz8n0YHHCeTbPmxRG4BtSC7rYZImeZ63BNtkftomFMNOsBs
GVpfc2g577XUkZkL1WiG4n1h9EiWFbrpyqnBiNu1Bpqgaz1Dy8L1Fd6eFQskrLKF/B3/Su3lupc6
JZbRKpc3R6WzjJdZHtl93NeOoPiyTjAfCkD3A5A+vF+Alea2CMBxVtM5uQKco/o0Lcb3lqoPifFI
FLSCIHpeUSadIKTaGh5op9Y7BkpN0Iq5XPQ20Rc6Mdgc2yZxJQNqNI2UJCFgFERgaivSAS04JJCw
9iC21C5NzQgHBqVulMckq9z01Jn+FAeQh2xHQUywtSnPDa3//+wJHsdxDlGJenXk6q5MUq8gpSAF
xcWIqCniisLZC9EPJNzwAr804UC+zHYaCHZNbe9PBtqs+yHS4lPWd65Z0VcjF/gG/4Z5t4g9CQzL
yuGl8EmvxV6D7TmpogLqMzINpfHNgpZP9jWWkcZQ8IApuoCRyFD2o2CwfKTP2+ZFinNjjjtdhu12
+eEkO6ZAp528FrSDVoKLFtV++lEPIekF0YfQLne6xlChybMadsHkHSK88Ut2VycH5ehAOqnWvKW3
3G7+WlsilQhuV/weMHwUVA9oeYEa+uXyZmq9gFWyhTqU1GZeklcg88PG9RRWa4JTd8uT8FpbcUC4
F0FPfGkq0ecRXSJ6FaVG2gVOkki7fql614rHJQQcOAsy08KmXCp6uH6y8RCc91GemXa4Q3gs6VLg
NKoiYiKPnutPjvm1Aw2Ogx47vTsonQl6rGChu+4RADRIqo7TMVW/TG1xE5st2rbuoEe/V+9M2ove
YHzh5MO3cUtv6SmuvM7C0jtH1fKZsidJ5hI8wtSQzHdOsLICQbHNEdxM7x0pZ4fwfw07SDTiAMaF
zhkezY46tMKklA8gpDncktaNn83ae0OQ5EFM2O3wsgVRmfvlFZhaIGpVlCgbLw1JuP577kNCMIiD
60vF3Qy/PwpyyVCNB52VbHBHZ9d2pgOSQGiGVbs+rb16vl1KUHJXu8QFYbfbLkwwDx93AB6j6ymH
PDBUrj/As9RlUsGxV0cZelNdqyWn2EGdRUqo4LDmnhgY2rkhEGde+n/WakzV866O6GCf4tz6QsD4
1uq218qCSeSuhf9aetcog9qQ+SGVHpcjhIPnOnL65DvQeb03FKWoFLbhuOt4/ljh/If1Zp905lBH
JYJuSek8tXlzKPVAkOvNNUroBkRf+lOKnmKd2egJMfR/x2f8e5zgd0RZEygIECxfzqihj4s0rTNq
OU/QJm+VG1l9uu6PHw8tDFLHmx4PblBk8jXhlNqsiuWxjsZ7qztSDxnuJfHil1xUQOViht9jOTPE
XeU2qhGZNcNQ57h670vNbjBDaCqJklmbdt73+yrqjhFdztmMPCXNEOtFVgccxfIFzcYO6720PdqW
CBG76fFnttatdxaeJHGHjAuBra6+bbRgVhKP0ECo//vxzMAanZlZP+PMTNa3ko6GsDqCfhsx3WkI
E9slweiTLpjUfxfb/V6nM2Pr/J4Zs4ndluWs1JGZ/rKTDFrcDwUkr9FELMpyiobFXc1zn5dVU6h1
JAMk3lvVTWZNratCbULV9vJQhfGs3M6aiEJY5CDrZ50NkI1oIEMvUI0QSL8pYn1vAX0ODDpKCq6l
Cd7K22PEoYvi45q55paOKRPR+tSAselXnP401M41AHtvj0oJFrG7SRkFj5zt0f0xyC1ftQD9MVNM
qmJ8z2KX2dRjh1i/NR+unxvbpyNQ7f8bGbd6IIlS62TScK2kUf9sSPbnuQvG7OvcDrtl3DuQqnTy
/gBp2oHmAh/li2X/ddI/xrk1NAunUCCY0ERyMuIF0rAcD54c4vUtmljQpzO/WMoM3i6LlFaQ5Y7k
DhpNv8QmaLXAVF0d7U4aA9DXF75gWtZL7jLowF4FUk1eGTZW7txL7yqJM0gxMPhR+Sk9UU+yXOkp
v+sfAer5tz3Vv2cBSRgkjBBYmu+zdObJhlYyJ51xPST2LtVftNrV4skzH9nodfKraiPGaXZ/Mz5M
PLg00LGCN9Pl+JwCtwgzcBZ14Syjh8N5GSiSGTtTe5DGJ7K8TVRwQ21d9uraAgSEAEqjfGKmURQW
DyUO2aWp7hLHuemUWRBPbO1S1BrRpLXKrH9s+pGLqR8rG75s7TscA2N5SkD6Msp3ZVy4SfeV6gJc
6+b2OTfJ7VNtobqalTHmsX9Ba7WntADjWUpzUpGeXRWM1JT5ulO7Vfpgs4dkjluBq27d/OdfwG1g
h9C0AwNBHSERhas/z43EzU2UEa3yBLltf5EEvrPehvzWUFdWbKQNQSjLB6K63AHjCSm0SC9QVoq9
pNzHtkjfZ91fvBHwpAEJDTZ6tEJw8fW0VJU9DVkdTcZPbTrFNQFhnUsMwVg2HrTIea0DQd8/qiJ8
3CQPJAElEfaeQwrfVl8cr1BqTzFcxXPUnfp9qB+7JBUc7jx5w/uOhz046apRipLd5e6TZ31VctXr
iDxL0jGLQFKdfZbNsERni7ablcmlP+M0pHRHZ2/SfSYkYVv9kp9f3QBCGlnSNU/NhaTyojexJlmI
F4+31HXc9Y8WOu5L7YYqkFvH5lv6Qr9cP3W2XFW3AO9D9wUyW7xojdZP2qhYOO4LvBq74jYF0WDR
1F6Z7lTtpiGi3tMteysFMFqM9BXswDlROTJjkIjWRPbUPdXtk16nN1XxUiGvZkkQ3WLd/fUBbm0N
IBcR5aE0gyobN6tKYzS1Uyc0Ult7+DSqc38oRutYtLOyv27pXf6FX0DE+usTFBlKIKsvXUiBaprZ
WimN1nUj++5A9mTfHkZIexPmxjsgGg/2kZy6Q75Hq8m+TW5IEck+GBWjREQqweOz3h36/Gu4mVba
Ja/sIqORVr/WUubF9ksW32SxtWOmFDbUOEIYCRGE4E7Z3EjndrlXAtPtJQZhDY2maQr10h9K2wM5
VTw9YY2V3LOp5DvkhRSh8jCgM76+bSGB2Iu208ZuQmsi4CbvyoQKL1gzmFlcNSM+I3dGP7NusnYC
2rF3NYN4ei2IRd/LYdzSK0DTAKCFDJWGy/ty6R1idbpkNjQ6WevOfQZVuY83UljvDfz31++Ku+LC
SZCEv//OvTcgnj10LAaxSzzDk33Fm4IZyRHZ1e6uO+bWjaihZAFxRgDkoOjHRRb5PACmNmEu9H5x
8WSDRFP6uhjTHbOWg5xJaBa6AU7vMOZzMBvFvqOWYII2VkNDNnvl5kdy9kONNNehVWyPJYv6EfJY
CB7ddj4kym1WiXi6Ng4Y7HOcL+gTAnyLpyJI9UReRrQDRqP9qQNvjFbcMLnzquXYTqD1PFyf2o07
EdZMBcc2mGpQ775c98wa1QaSjyxihavuFn8p3VKkBPNxJ8OHoURhI/C14GIWF/garE5ALNcAIES+
qsXg53sbnfFF7xeq5abUH5rmUywiUv8QuK1GgcYG9BvS8cAOXI4slfLKMboxiYAbyINlUKtIQkt+
YA1tflOVau0xdNB7vcagO7Wkgmz6B39BfI/eJKhAvVf2+fJzUsTmUk9LEs0FdOhGVN69XC/jwIEe
3ZGMeKrnc18KwrYP4TAi4TVjs6IkULF479I7C/qzqdHtAjK2Ua3KHo2V14kNrSDO+OCeqw00uqx4
Tjgpf9/GOusn1YKNJAkqI0APm+WEcagXX0kjuI825vDC1Pr/z4aj5ba92I2ZRHCVx1SjrjnfGcOD
RPU7pXq4vg9EttZhn9mq1b7sNUNPompwSfOovpCf8YCnoGD2trbCKouEZtG1SRmKlpd2hl6eIYSu
wC+yL21vIoXyyaK74kRyvziV3bKfmrfrI/tYU1pX7Mwkd5+h1VHSSmP1imZ6AMDxVOC6SifDN+fO
swnyX2kHicvpXp6IC22KRX8r83x3/Ss25/fsI7j7ZWBdaxkSxl1bfs3CfF/eWBKaVK9bWX/l4hZb
h4pizqrni8ZAmxvqwLKlmVV4DEvQtV8uXmrdL/kiWkRVYIYbzJx3VYWyIRyT7QC526VL7TqatFPS
+9S/QSdaVT+0iyskhfhwWHPD487RWi1HyYlhN1HfEnsJlkn3xhRtEZ3g9Pp44b5bguD8CjQE5IEb
obOgu6la0jTKbZ0EaaMD+a9MqQfV0EclU1KvzKtXIJJ/1B0oI0Bo03ioWn7W0CMiuPu3xowEpwVY
PG4nwBYuN0wOQfNqphhzrjZHIw1sewBPw+JKAjtbZyf069AGpQEwBM3CSzu9Q1OT1XYSGXnDdn2t
frFGnfrX/XPr8Dw3wp1oWVkrmTYbGEybv5mjV/9o9NwjCngRUhCANn3mXTe4OXugZFvxFdCW5SP6
nuVaOqkYlSPf5fOrYzVgNvU69fG6mY9PXviLqiI6A80QoiSZu2xtg5h2BvqMqB4g87ZDUdHLMjCF
oe0XyDYQ6HvSHShGBBtxazqR/gFEFDBwRGaclxI9rSqjneCl8j6ZQpTMrO9t7Mm1O9Yi2Y0t/zi3
xfnH2CcxoPOwBXCDN5b40wgOL5EFzjlIPKnzNMMCSFDBIt66RS9AoW5bQLuLjg4QMCNwVSsbwZ5a
sCWN0Gvui4Szts5eNJP88+ProXl2gxbDnAGVBheQaetN5lcDRJkV+ypwtHW78yf8uRXu/rQVI6nM
YR1C6y5f0mDY/7DDIjBdQewhGs06lWejkdXWkGQJi5GQJygb7KhMXVtTguvDES0I58BF7BTVrM9p
tOSGm/b3wvKQyADntbFu1nZWY7rQZ+lVyT1TCsEeFFngvFZrO2CbZwyht7DPIWzapQJQzNYZBvwm
Qk4LdzrC6sulkBQlAdQdS0GhwEZBlltlduCwr7QRrMbmcbJmz+SVBg5l+EtDgzEw6JpX2OK2fjCy
9NnRbpn2gLsJr/u1NWwWONnmNaueWVy/6MzLFlWnRkNgMbmTkFXRC7d5LE6zb1iu4oGMeqgF98Gm
W58Z5OZylNFCbiJlFSnWE8nLgEL+E7CH6179EXKC2wA5BIBWQZWwgjMvh5W3FWspk9NIvTeBRD3J
has/kcDc9UF+Kr8a93pYuOPn7Jt1zIh7oFloCnyGhx7iYbIWBQC2wXsImYN3MuyzmWVUKieVmWlU
zOF4v/wofZOenPi4NPdGoUez9syQxbqVfpCkQWnPvz4Dq6fwp9S5dW4CWFKQcQa0JZLZNw1dEmkn
ezK9sce3cv6biwnZZrw10ffrADZyOdlOUidGFevrFjcdd9Un8sFJJOpQ3NrmiL6QY5VNuD/PuGfE
axUGGsqRqad7x8mOM5r3r0/a1j4HBh1NmUBFrln6y4FUHevRoG7jaAejqV6H5MWcn6dJkE5dPZxf
GgPkbYB9gRkFOOVLK6OtpWpHYlgBWUTlIrwMO733AAgoRh2kfYOnJSLGmc1X37lRbmi5hm2umzBa
zl9Rtxlj2W13xhdTeTPJHAJLcoiH5+uzuTVOCDKDOtpRUIfg08YdWA3NOHPSCFGXhGQuCZbIvqNl
+FeDA1ks0tMI/NY89eWM5kZs1zVLssiaJjyFdkXlWXPqmsjHS8k96sBulkI/T5Qf5XHx71vcROyH
TNm7bhN3XNeMURMiw2mk4dZJddR5+xLE/QaIGYlHyaf5i6TcgoDqqMb3UKVWv0MOi4btW2Z+BnJI
4Lx8b/jvr3mvXwFbYup817pkOwVDd2YazcH0qD9X9/b3JewfyP34YB5QRdtjYsCrMdy3UML4jgLF
9eVW1/CK92u0cKDs9Ns+d5WktrU4kgb7Re3GN4Zv/Jju0ArgjvcdquBfld1ycgIpKEd3iD8RD7xs
h2JvPl3/ik2nO/sI7npRGRjSZQo/V8cnaqLxT7OBs/Hacq9aYYIaQgEa2esmty7tlV4MRxNIIPEI
uPS+hmQ5hB2yLCoW7WiqXm/1N0Pl08QJyV35/bqxrXP93BgXTjnp6CQkh7H5mO6zx17F1hIdg5tv
KRPwfDAqrVPJhyGp0vdSDe3SaAA1lFGCSczsfpEYyu26dmxyereGpZqT35D4NQUq/voQt7cVCojA
pMhrtxX34K4b0sYM+oHR7OF8zO/rzK8es5elc8fdeNeSML2VPee1fpRepVegdQXm1zfIBz8GSxYA
5KCNQ1L6cj0ttVcWgq7SyLyfDmnux8957tKX+C52afXyU2Btc9dg767FBRBzGdyLKGFNLk2g7Ija
btrL4/14Y/9Ie1etbReQha71DP9JRN+wuUngqBB0Qd0SlB3cCJF2biqwa0f9N2vfP+VefVukHpp6
BFO5uTPO7HBjQydi1QzZmEWG8ewsqNbZfuVEuv5NOgztJDh/Nq+49Q3+v1GtM30WcJkqnDatYK3z
fyEt9Tn2+2j5hIKlMIW6esAHD7GwO1CzQLGbryaUS+fEuYT5q6HPMSUhRc+PR5N9agfmYXietF2R
u/Uzs25UlEljUQJ8K0xBZ8M/5rlrp4KmZNzkGGg4fdfAX0gEZ8y2e/z5fe4gzy0nXowUv6/e6LPr
rNI71Y1lfcaLBx3OLhWY+38s3B973JmdTTboJgCLiCqmvWWZtaua8tDZd3FterGBLrNPRANNnuix
JVhFvqQ3KJOsmiXMamEeHc3g+sbevg7/rBJPSFdXaRYzilkcwjmIv3WhDmT3gT1LL45v78gxKdxC
ducf8av1VVdc+WYOQYip0t317xCNktsV6jA0y8DwGQR907L0dRhuWyrKiazR44cNgbAZJScF2Ut+
KqUswZG5br3FJ8dXaz97xqn7knrxqb1PH2mQCQa1ebCc2eMOFlmvZRt8r1mU17tSv19WHkP2oI03
xnxbg4Pi+hRu34dn5rg5NKR2QFMTzPmL6mYD+Br13dL4NLJyz2ju2lGQJdssmKwaWP+bT+6J0PRO
JusE8zl6ZTDfI5A4sugnaDbcKQBgUjC+zf1+Zm1d3bODs9bMAXfEu7UmUj0d4mXDL8P7dX0WN0+t
Myuro55Z0XqLzHY7ZVG5t+9mXz+J+IU/wibwADyfNS42Ak1RVSUaLPTfphNi8ZvpVAZNkAF8lIdQ
cvJBm/4Aye7r43qn+bvm/NxxvJQVnsUJvEPfKQMYL3QQczMfUDXgEvKjE7AGfAWzn/hfpJ28114T
j+7qvXxCKmJv+Oj29+awE3iQaENyR/gyUrMqbCxprJewY1gtnia9CCiwZQUxC1AR73ESX+BmTQLk
UyJlUQoimCRukGEQbPTNyQWqygE4GRVENNpeeg1SPKhPpA6eduEAWfedfhyPdDf8RBtaND2SExp3
kMlhXrtnUbPrftUvbFd+BoFr0B96v/lEfjQ7YWpn3e/8ip9/FHdhabGakmLCR0m3bagGjc88NKwH
YCxHh44eXvevzcPgzBrfTzKrQBAXeEnjItG9FCT71P1RuSWahIodWlf96+a09Wy5Mjie1XJRUb40
SwyuB6vvuJ9efiphAodObsdv2q0cQA/tSxuUR2On7OPbBtdWdoNwR3XRUrvrnmx32ks7NA3tBd+1
7Wz/eAJfSEKXe6/FMr7Ll2+kW+mge9pB6z1QyrS1u3xOIRMyP2v76hsefUfzBHyMdZ8E0PN8MxuX
4Rn6mfzQPPlOjjI3/pQIHPUj6BuHz/kqcUc2W0pDqnOskga00jNd/7G81wVZ1OObUA5B4IA8gZZN
moLqGYzJR8dNXW0XvkCN1c2Cb6K34Fb4cD4s7tQ2DAIYxrr/Cv2tL+605lcpSlVuntvnNrhzu5fk
TAf5GBwcp2ZyCzi8CzWHcA6JP6HxDdmb3fOv6960+cY8t8kd2tDUlgyHwSax57Dp0VhXAWoWF7uO
zPsmXo5Sz/bp2N1PeX9rO8mnAVoSTQHOvWXeaQoNiGI/Lf2tJKpmCGeDO/Gmuc8cNuPLnMccALg5
0PY95BoLt/Ykbwgkf36pjo1g12/G4OfzwR1p/TjSZFywzvIufVj2gGTc634ZUr8TxIpbwcaZIb6a
Dsad2JR7DG8MjGg56a6zy4LRTe6vL/Cm34KuDPX0lUyULweznMmzVJI8ytPWbxVoR9ZeNgk2/fvt
8+Gs/GPlfVbPYhodAllGLSV5pLSHNPulTMnesvcOXk3TPNxNaeMmpgPJusbLKrQBauM+Ubwynr0O
ELdiKT+PaMGo+m6nxXUIhlUU+fR9TqWAZG3QWdrtSiAc0+LRycGtxETcL+vG4j4fyDtwMCCfjooT
nwdolBGo3rJLIr0BS1rXujpkeVXyVI2C1dhyLwgJIqeD7CCw9XyJoOwmyBrlFqBwHd3XdnHL2jDN
A0feqfkT2A3ZQECgIco/bDgBQgcLwrXoIATgnnNqNhctXngsjQjAb+0ApnMT0XMtanURmOHzVTPR
c9aXHRKf3TEZMn/ttOtkUfPOlhVAGFfCSPTLAjJ5GQlhIaGcqiPxxuA/QS+/CUu1G+4AhOQfC+sX
nHkzlZy60xkKqcVSncbaOJb2FLbt/Lz0cnh9e66HGOd5NvYlZEdQ6gQnxPopZ6bidqHLrKIqrBZB
PqS+PStaUEzghsmCyWTFbkhsAaJoPdE/mkRJDoQ8QCby5ALpOGR4vGL+ximo0MbX5iPEk9E46FR7
4B0Eb6rN1UK3/f+scS9UxWKTpdTAIuij35nf8vh7LIqIRAPiXqXActqsl9Q06qxl2sUg3/GlEizQ
Rjm99UZiuSD6FyX5N21qQEEj8AYZq8E5oZK0TJIKlPrQcCwnN2Fv7egSVqKK4sYlgbrYHzOcJ7JG
b1RSo3ZKW/WhGkETQmJP6qT9tCgBbaR0xfZIk0jJe3MD6EhgOCpODJR1Lr2yUKEEbTADYIhs/DEZ
y85RE3/Mi9rL0cbyFzsAGW6glXD6Qhrl0hY4lNSRdhhiqhyopwEtq4F8waVhLOqK29xrZ5a4UUm6
OWusQl0GLVQKeWoJOlijLJi7UyW4Dze948wS55FoS+jqXkH9dG3WqgKWHu3Ki/OnMRaEK5u768wQ
F2yDSBGd+/lqKJN3WX2ExExQUgEaagsbYUPX658l4px9pAPIEBYsUaL3u1Q1wvpbMuxMO1K0r0W5
qyyU08zEJWz2WCuYyvW3P5xWJshyDKg5IsLg3UPPJNOgKEJoy9tC7v993yIKlmB6+uf3OaewtJh1
w4jfJ+kvQ/4qvEu2vt9R0OEOrlgEYebqKmcH/GAzy5m7ErdVA5LmRFuOk+oMgj20tV/PjXChcmeU
RW002fseAt4rRwdQpt/Z/a/rW3XL29ASuIILkYD4UA7T525MTSVPo9a5yfO3VhVpAm/tm5UVCQ25
K1qfp4GZDdAcFD0mC7krs513MpFcnA6uUh4lKFhdH83WSxXR0B9rXFSU5FYf2zkQOFkyjjlo2urO
nxOCNpoC7Ad5rw5BKefd5zpj94sFzSrs6/FT31cGaKFL5o/V+GTnSyFYzE2P+fNZfO+uvbS1hX5p
XC0pkbxRl/Uwb2WRwvTmWiJhBfZpALqQVLr0y5bRuRtMCsCmNnk4CsWLuXV3oT3vHwvczhr6auq6
HhaAWX6sIW0iTbGbqqNrQv5Y191G1Y/dv9RuWWv/4G7UUPXX3ilFOaNKlyhraR43lyl53ZCfGGvu
+h5MQt3aK5SQ/XUn2pjGC3vcSW/Z5UQphT34kQuVK7Qj3cz0L+7jCyvcMZ8kBR4oCqw0zo0+3RT9
ryK96U3Bi3RzLDhl0VIJylcci5cuAWpMLZfBBhyB035fQAUbDWT/klH29/qAJ9CwVNBOoj/1wsb1
ud9KCDqgzvvnx7jJ7wF8M3Md9xLL+iysSHpgUkLuWFcHc5aCBjKv6rC26l/5kOdRZlLgzjTyZW61
5cCmXtSq/Q4s4e4qfI+1KuCsfDTvYLyzs94kRqqXBW5j4hSnyqRHmXxr8vhLmuahk5iu2SABr6F1
c3HBsuUi4+LaRVjn6s7K81Ohj69yZn6/PkkbRypuzVVBHsSooIblFlUjTlcWGuZIkvx0CYwTHT4j
c5WIUnEiO9xhmsW0ATsqgqukqY9Q29vLy+DSxDgotXJqs3p3fVgbN975sPgXu1yYpTH2QBxBgRsw
uyH24/hIRaRMIiuX3vofZkGZck6woKUrx3cvufUca4IDZNuEDi1TNMateNeLDfEfJTO6eGoxb2qG
1Ox0HP1Ce9GG+7+Zrj9W1tU780yaWEk+FLCSWu4EfdrIyQPhKbVxcWFN8KYExRSafnjmRsp0PesX
oM+obfduNhmWN+eTCN61OuyHTXZmhXNo4GTsSlelNQg5Wvbo6aBtjpc7JmeuAanqTsSjuu3Yf0bF
ObZmsQz5gBRFeaM7ZWbzlBdfm+JONhlQ3CJapKuDAycldyuXSgsK4hVClWkqqDdzNwVBi/zS17c5
SOSF6ajNE99A+/zaIInWTG4ukSyykBrC2MbGwz3JXsfs6brj6esW+bBc6LFDBAzlLKA1Lj1v0MGI
1FKMyOlIGmSlRX1iJ7U301xy56HKPveVbIBrKi8CmoGDhtj0ZdLY6DrgzneVhsUeopfM1Tv6a54A
soKcDpgI06H0sHccb5nGb0bBerdTquckmXPfKrMYvLyK7bJEIwTtnZBidJZ0fnb6JvYGhSS3y0gU
v67RddrQwnYrOoAlzJnA9jyZU6QkoIzQ5coKFDJKbqW3JqgaNC28Pjnb0/9nbrjpT2yag3GRZFGT
jH6TDL5EBE+3zdMFjWMAN6ETD0Snl7OPU8fukZZFNtu4V0ikzftCHlxDFHVtpTVxv/yxs4707Hwx
+8LKahl2zGPpBEUMnh8v1hErH9Mf0kGrBRO3edKcmeMOzXrJUImw4FTJndsLFCZEU8Y5LGjjOzVW
8Ns1EKP6bXtcXq+vusgAt+rm0LVmPWOuSBYHrfbUjuALg3RQ9vz/Z4c7uKpC05qOwk5cHLt2ZwMR
zMTMdILR8JyWfd3LSqlhuuKn/pN9l36eBBX8zSPxz1pzEeN/LAnCIhRIT5RhldRlMvpk98n3EdSd
ognbPOnPLHHhJLALmrqUsKQUIdpIextE3i7aLWVRN/X2vv9nt/C06yrRZpTOYQiKZNaUukNyg83j
Xl/+zdGglGEg8gNNAh+M6mzssfrr8rcPDgBWktljV9qu9WaKKCs2x7M+1/EX8hx8DMMkUtXVVAH4
Ie8Q/rraVLpUhCPbHM/KCL3m/A1Uay6PmAJsBlJq0CyyR19D41/FLLe0EhfNf9QUhEubPofkJ7LW
4HrHA+PSlkOhLFnXSAqxMsjSAFR+QODVJRprg0aEcdo8y85srRvs7OhEOn7MpB62oAUNZFoiuAFE
P88dZ+oylLE+AsLc98gKsVy3/J6IVIc2HeBsDNyRBgWgsrVkjKGaPnXGm1Efm1SkNLS5/iAcATkl
nqeAl1/OE0GJAa9WJIaQcU8WtBwWitsWiVvL0VgI1n/zPlMhRwYiYPB5Im7mjDW91C8IWyIVxZJg
HpZP1kjlHWGV4pO5Tz00p93o9qz7cz817mQrjeD03prStWSLhmHAfZCEv/wCaGSvpAU1pnT5mZHP
01/0iEJJ7s/vc7eDaSdNlbeAW1PS+VVuulb1nWpP18+grd4v8ClitTQk9lcuustRaBRcLYmGimAz
ngoZrKzIVkdddzf1EHtWqVtZ4FesgWDBgublfdbb4Wh07mTcWalIH2lrRhEpovXqXRhS5mYUuoRm
PCX4FgVSVj5yQtSri+J2YKKn8KahlWQFkH2oavC8VKx2YhXs4ej3WdS3Ja6cQEul3k+x74Lr87su
Eh9cQzhAU2UHuoAfiVXqbkoaq0fDWZ0/DU0fNfNtJR+SRfUYe6nRyriUgnre1tGIGYRuzpo2RzPo
5YoaU59PLZvwksxJWO5bCIeCfnQmKvTOiRuL6A+2wotzc5ybJmVXq62iIL+WWgfFKT8XTQmQgULd
Vk4PfzGbf4bGIzIg2QRGgAFDs+tntOu7ydi6lbO404Om3mvJ4sui/oMtQC3IR/A4QvULegC8T1Yd
TbMlRXtmNYWGkp9qsCUVDzakNG0H4pqZn5zM9JamIv7RrVsB1NaGoQIXsrIEXK5ipajmYOpIbCQ0
Jb+Qj4fk+lgrf3GGnVtZ34ZnV5ucOQtuN4zOGLJ9o+GJk4VL14TXl23LRc6tcGFbWUAcoC9gxVLn
rypzEcQdQUvmpboI5rK1sdGNA+IrxB9I83F3KYNzJLqM53KMdMGeleV3NCrLXppMf1EDAL8Vnm3o
70Rgw4sPTNQuh3h9I5iL3QXlkid+waiI9H3TC/5Y4ZEA6gzxPk1HwkbS3nS8yUELIwhCN1OiQJ6A
uAR4FxscQpcu0FVoftQ6VKYMGjhA+3dh/SRLnyiBnMDJ6d766TD/RDe8Mb9kpPKKxSvrg8rurrvI
VuwA4mwcksCMwNtXFzpzRG2R+s6iDZqA80M6kjCpDzT9NJhzqCWi9twtd1yFaSDUpgGfwi+dZLVt
17RAdAxxuRuY91oWxEuhanp9SFvn8JkZfu0SxS4bS15xFU997pqja/+UX+PsNhc1+WzdMeeGuE08
DZpBhx63Wf6rfYWpfHIfFikwIUkhuFq2thfKzDiVTJDl4pK+XCU7ZWsohLP+tn0Egdy/h70457/O
1VBaYAyK2MCvl8C4LHIEXZm8Rb3GeG3j/fW12RoIyPvQeA8ZtvX5dTmQUirBsrZ2aFdT+2BS4yGp
u70hvf2FFVQa0DJnGDr4Ni+tzAl+tQMBUFR2EGpACm18tOZB4GabNRbUfIG2gggbqEy5+74fc5lN
BcA1UxtQFC002vuG8zk3ba+soHI1751yZyY7sJy4lXaUZCu8Psyt/QS5ERP/aEAg8JwTudxm6jBj
Mq0269Ek7oQNsFk+WMlbl0gk+dfpH6Rd0Y3+3sOPrjZuVpdeisvGwVOmm6g3dCB6pON+TZwYjSDc
+DgwWMLFBae0VUjbrV50digtvWMR2qLtCg/AFAwzoJmR0zaY0BAY/0upKfjIpS3OI5f/I+3KdiPH
lewXCRC165XacrPTdsrri2BXubTvu75+jtyD25lMTQp1B240ursaDpEMksGIE+fUpK2LCLbSFyWB
dAAuSedvl2m2gPB6bj8HRyqzeVONK7JaxvMs7oH2jIgYbbI8rWmnhDrV1Fj7f9pjtvMEam+57lrg
Qjh0uOh/xOwPdtgq48n1Vp6HheQ4yKjwHFQZ92+q0s87acTrnCs+gV19yOrknvOTNf6kBYzNj2Q9
PhvwTNTpmNjCy7RUy3yMhyQZFfzAUFOeKniblH6EMB4qR3q0SWq0ltSfbbFtCtX6+wVEo9V/PoAZ
KZcKvTJNeBBG+jOR72LuTrT6NajeQsCLYc4qTirqpOKV+g6f1RJX41F9SEKrqQqKEmjQR6ZfpjhZ
0AIkBUYnZ1QqLXkNe7u0lGem2ZgXqmoQgZ97yTL04iUOwBtkLdmy8N5FWVtA1DaT9qog8bzc01Cw
TPliaDCJLWfJ1UZ7L9AHj0oHiEHMYPw1jGYpdwZ4u0WsaBuDbMzbRanwenstF1D9l9/B7A4lKfqy
qvEd8ct3bSi7ypQPX957YBcv+g5aVjvlIT2prm+u2J1Px8sH6aVd5r1fliMZ5QxO5L/4mZVJxozz
KGbJYWHHNxZ6zrK1POdCrgY2kQ8C6cVMCsszNnk9zXsvw87xswZd+JJRQ0F9iK0ZC6d4u7Yrqdge
gmklWlnoT7i0y5zfStV0UMzEHOeUy+mxU5zAlB7KZ6AxEe01T6VGFZ8GMe1fx6+VeZ796GqeQSWJ
fJgyS+swYy7CGEwcHE5biZMpX/2Cwo4VBIMj6IPdBvld1GQPSWgLpMPAkw85G9fCwvk8uvoCaMwi
uJ+xvSzVSFV0XhkFPPJHY3/PV2j/0usvxFivZc3d1Z30vjLiRc9CMhYwRIj2Qov4cme1E8Sz9HgC
PQCfm0C670Ku9+lYaE/ysxYZNf9aDVsZnK405ldme+mihm8pMw8C7gGWDadSSxS1WwElzCN8OTuK
mZWsFDkWZ/PMBONLKuIYz1MJTv/A1NKYQvuEFgrlwtYo18CCs29crdyZLSYWSJVJ9EdVQnK71X41
ukRDwj3dXq3rNwO2BsQnRCBOsF5srn7Mqg7JLjgHZHup2HAWik95B1418h1ydxrX0nztZlk63UWs
kAJJRZAjsRlbUZlGPpgURFMytr/yAY4nIrTm7XEtLtOZkfnPz0K2qMoLMOureDCnem5FuuJbnc7T
qZ5F3dUmoFW5KnC16H3oFPnhxUDSjbmXq0jD/ZHK0WEQXjI+oFr8og4fOUCIfz82EDTjiSUqYCli
GRxDEMcVQoUNNmAkJnCT3WH05M6Upi40hD7+DbYHsmJz8eyeC9PgQZtjj6sY2Au6MdVxJ/fKvnwd
xgclQENC6BtiphtDstPKx1Rd2WtLEyoBAwhSfbgJvPNyEaEt2HWihu0cgI6JM7wIKWjuQcrJygWx
5CzndhhnmWJlkBMFdrqh+uLzUx0Hjv4K8kp75Dyd3l69pU0Nkl2gLed0MAKQy0GVU5HHXBPGB/WV
gF5hjTd8djL2zDj/9cz5JBbQe8r6ND6U00fve7QAA37BnVpuJzSBMQ7ft0eztJnPzTFLVCB6Avg1
QztZL9O8f9RA1bZK8rl0SJ0bYdan1pugTKoZGNjp4Kl68PrEJMOjPJi6ZsU+IF+rQPo5rXprGpm9
nHHNMFRQwD74uZNVm8h/Aaku7ZBj5qrXBoqz8ls0SY+3J3PR389cg7k5C1BbDmmTxEh8gI+LPKEj
hxJynJDLuW1oMSJC4kZVZxlPPNWZrHJbC7HXTHkM2jinUsA71iTU73WIj7TBceRCJ5QVa+hzo4q3
He/ZJJ2s/CSDKmzi8z3vtSs7cMmNQAmp4VGKBivUci83xUCSRubkKj6M/J0qPeOJuNo+sDS5PylF
lNKgsMsOWeJ0KRwSOT4gJ0FJ92dmuvZrhQpkbXaX3BWlNCTAoGaDtwWzw3kh07lyUuJDDgrHYOt3
ZN9k/j6Z+76znTjFbletAIKXDhXUB5CbQAIXbN7MK6JTxZGvRSk+VOJAI7xJVwFoCxj8mf52DhUA
QsNxzBwsVaV7fViiKKj5R3TbGxF3N3eJ9maffkx7UqC7SkRpAi9S3qp7u1X+ujwO+4gbftQB5qa/
SxcpA24o0vlRGLdaZgcF95zp3t8nNi+NMDtQCsLRBz8eXoVeZotVTCt1MNb5X5fc/WwsP5ftWXTi
16XeaCIeQkktbP3hEbnJzbofLloByHImJEdHCxvbFYXeazPi5xBNaNTICAC4ZUY+Ob1do3daunSQ
SkKzLEiS50a7y7Up9BaFTw2RT8ElRp/oTqCj1i6BdpjiFHLa2uchEBCsaH4t7mgwrYPGE+4IPc9L
q34oo0TFz+FBtR05dV+i+aPFcpX/1fBm8QbQUfJguBEuDYlYriqbhwfQ/SYS1Q04tOQIj5tQtNN8
hB7BWri1uHRnFpn9zKNtNshlxMhlPG7F0mlHSLbIK+HV4qqpeC+h2RyiG2zDllyVotd08I9YeUPv
TG3L3pb0L2WBy6daqessHlBzZQnawTjiWd3GJkiqFGUfpHTUvnnwU4E75mnZWrfvtcURaYDO49kJ
Z2RTwrKSq0BpIbZqkWWc6x9jT+/bGhw6t+0sLs+ZHcYh+FqNw1FDE71gvfN05S5cdGs0kcw0pLim
WBhdJ0NbuAw05LUFdFkKk9EMEmSyHvJ0JdwQly4qcP2KKNvP7T8K62XYtZOAR8tBq3vtveFi2Rw9
6EYDOxPsvLlZNZp8pA386RCVkWCAWCOgktQq+6LjLOTeFZNPUmlTDuQ54AhEkDIhsQs9SrZkFNEr
7xWTWVdR/Ro2g2yDp4KnWogMaT4lT11a9VSNW6RiAqE4dhG+wx9aAsGSItwMSR8auQLIHZ8rowX0
T+x0eRrsffxmKkYAR0HxSFmZ+vnEYKO+WTsKb2JQ5CEuutzoIHkutVye4sPAxaexkU5IZSiPSSwm
Zln4wXvAVfKKycV7FQhnwDTwuIJ0EXPlVL5SKKE4IC4ZaWUSkKIY+itx1df4m/+V/iaqGVUGEHS3
PXh5pP+xyhYlw5TEvBjBamHmer0b1He/+uZEf9vLz7ctLe18kLzraKlEfh6ECpdzGsvo965zzKlU
AnBY8bFbeeXaJC6F6ygb/1ABgBiCjR+R46pIy40xGqKEzdC8xnr1wAOepA9OqW/SrKd8UtI2dG+P
baHmhnvtzC6zeCF+K9fpiLuCnCtoz8fPEwnLYyF7/D4d/OzRz/wIbS/9aPaazG09gbxlPhHNYUyL
LSADa6rQi+/0sy9iee00oOBKDu1h0FCixUH98okt/Oo+edrmJjS1b49/6ahC/Q2ql6gB443ODJ+r
a9K0AYz5EVr2qm2Sovk3tVrM9X9jCIgfJAFQimBrVmEgjbGOU/cAqR0e1QfSNFT9DL5vW1ncFMAs
gu4D8leQg7x01Xqswf5Z4RxS6RcI5YzdmkLz8mY/s8BcHGNbtV0GYBaqeyI0aB6bDVhMNqL1O6Cj
yZka+INuD2nVInPGJ7IaR13fgURZ/VVZSPIlUvvOZc2GBBtAp5G6HLU7uYPULfQB1IR22ZryD+Mk
0JfUZ30YJONmYTZg3y5ntUe+phiJx5/82t+BsNyJShEcvX0KPOHKWcMWrf6xNfMgoMcBkjRscmXs
UHUeupyc+DYYwAvTmUoTSHaIUu29JlVoNA3z/tBUEpQYZe1OabXxNeXENdg4+77+5zuQgoa0KMBi
RGMOvSJp6sgfInKKZIil5sndIOVgYnypNKg4C8Qod1KTb0NfMPsi2Kejcl8nLfZNdwSaectl/rCy
gZir/uqDmNdTUeU61wsxOWmBATZ6W0jyvYdZaBEhxf1IyxH3z4rvMSf//9pEtztEKCBqoDPOrkFZ
jQ8AFTlpfmpK0QOf/SUN5JUFxrkHXDt6U8GCVCFZlyjWqA+ntg+fq67aKVz4WAzeodTXgODsprqy
O4/87P02AXJZJFVDTmP2W4lfuXuoVCOoGV1wYDo5MALoTy9GKD+JpUUG9T7OaaivPPnZOvQ/HwFY
MOIGSAuAF/nyI7Ip09qGK8ipaA0RfVMF1xuxKuPpT2jRQ2JxyFCxVBrbIwMQH5F4EIc1LRYm4L76
Bsat1DqUa330yanq4/aT53jw12dd174OHSCZk+QNhz7uBCgkZrV9+2RbPFbOhs/cPUqvZSSch6+q
aGLSfiF5bUjq15SswcSWD5V/LbFt/iXQ5b7q41AhJ/RLRdAZup9AVfNSuv1R+lq7hObj8CwG/d8p
RTyOTj/wyUjMrqm8MAQjU0VOSnOQxBNX29K4gpxh7rkrE8y26TohSca+xOmk/MKINHIU0k+/14xi
Dbu+vEj/DobZKE3ay72iYKMg2YYa7EbWUppD/DVZA3yydfSrMTG3DMqeY+HzOAraUKBlvK1SW0GF
WZS+BRQqOLTtEWJwkfgwxak9aE7RYfFCs5JGe+yUVykVv+WQ/33bRxdPXe3f4c/Tc3ZOELUbSCpj
ojXyHoQm7yEpMu368KPmjhk5isHptj02+vtnFgBnVNBFiOcEi2dDbT2MSg2bIuhoBV8VUXf9VH6n
AtUEWhVP9Voxb/kUOrPInEJpPvHjMM97HXhWUYJCctKdIn5EIs2RuE+kmPtWcIoc+mJ19yL/JWvs
1YCZA6hNyzFQvBY3AKdXTqBBBaz2y8hamdfFTTlr6P60aAG7cLmQaj4g6ZrBDMB0wvMWpC0vE2ra
B4E2d8ndSA3+6bbFxS16ZpBx54brUevVsHGkbqLo/EWPm2Bx5B2CsGYzvd02tjY6xk39tinCScca
FnnxUbfQItEiPETTJImN25YWN8TZsBhv6dVR7dEaTE6TDLC0/Bhr6Kvc1MpBH40CjH6Jqq1YXDyB
ziwyDqKnYAzqVVhUu8wBW8bYvQEObvhrtfr591wd22d2mOtIqgSSyD8LVqU0OPWRwzcS9SU0NUOs
l6TtSkC3smbsO88bpChuZIxrULa1Ch5EL6MTv4LEXTPCPIhQhgq9MYQXCr1utZIRo/7l8c+3feL/
OEL+s7k05sYTODBR93M0xT/Wn1AhcZ6839XmV3Rfxoa3sq8W3AGIf1HAm12HmBH7GEl7XQSVEE9O
eVXJB93zyJOXy/xXMFTAtvW6vJL3XLaHKtDcDKeL7JNSikQNxUvY61RnlPdDTignZKgrq5uVWWRS
IPNJiJH9a4mZxV7n86rnJnLyc0tJtqVOaJbdRaZUvtfJMZJp3wsrPriwmzXIesMwEF1I7TK7WUJe
ccjFEedGNvVbviqQ1auyzNYBDbKalp+e5KhKRppK0rDxB0ncrox59j9m0yHlI4DdGZ0XwD3P/nt2
vwJ8GTVzwv6UvkS/y5oOrnzfv6UgTG7us7Un1MJmuDDGnJJclzRKDmunOiz2KV9ZSRMb49hYK4Na
s8PMaqqreSHmsNN3iikH/rEtNTAxTLsSSjYNMeIW2h2gbqZKkh2LXt9qcbzjg9iJ8ZwkY+fc/p7F
RT6bY+YARVMgWBh6GcP2J9eXdiSf7sK4NEYi7sMEGL6Mt7ioXpmFxX1zZpU5TqFPlEFZFlb7pLUb
xbc9LzTjTLCbblwxtTLfbDFu4PJIV3s4UYOu9V6a3tT6fpIgzHh7Htlc4T8b9N8h/Twzzpy1g6wM
imcYEp/+SdW3rkp2LdHoRHIrzBGzJtwmwJXBK5OdcxIFjtJQ4jUFkZXV/DmLzz4CqvJd7ndwLg50
vmEv77ShupciZS83nSmX7TZJQOMrrs3x0hmPzTOTzoD2BYSt8yKc2fXLWOLUkMNR8T40SN/Rjk7G
rnOyxwKwS9q9r0z28snwrz1ms5YRGNNAI4xFDbRNAdm9IhStPO2MoQAwWyLGhORXCt6bATyWtR7a
K/YXnQptuxBg/mkvZU5jXY/lpuw0cspaVDnG6K4foVcsdvdTrRid3jvyOCH5ouzrCYAEFBsi6OiF
G4WbaCuu1EkX1/zsW5jnXjWQZgB7ETmJid3zQGCCrMVURwuJ6SmkQ/zfXHlgqcHsAuN3lfYBE2CZ
oKsPyZHhHQyh/WQT6EusyfKyYjX/bKczM8yo0IFUZ72aC6csATMzKtzglioqIPskPoLuQlugUcWI
+lqndR15RiqjIl03RW+JWq6btTbFO6EePCdoucHqhPE9VIdyr4JhfQfZCcmaBBSq1DifTCCVu3s/
LaLtbSeZHw3s7YX8ICgSeIhFEDZ73iNphLqWL5xirzw2VX7yW22trW/JD5E1B50lSCCRhGUiuFCL
2g5oVcySMo6bUPTVrVYTNBB6UOu6PZzFAw7tqIhykIxCFp25KfJ+lGoCaOJJjcWPOFJsJXF64V4Q
wfcEZvhQMBP+E22sRhLXljzkENfNdev2R8yX48WcogYE6iLkfhEOoBeEfagNxeSFal276AKifJcY
UgjCMfFPofimLzzdNnYV84MQGqlNREBo/oSUN2OMC7lRIlxXu11cnLhSeAwHKHAWTUsLftpyUwG/
53t+5UJmWxc0dTYLThKCdygQRmzd3ge35ZSKQ+3W02hrTecUyaGKH7HRuHqym/GtSg4F7/qN1ZHO
6evtBBESuTFvD55V3fj5DBA4ohsalWqozc8B6dmRHtcg4xw1vXan8Hk6ZqKBYm3SOWpLPbS4WaPj
c5aaoRSfz+jvfajYKbHax6KwAnnXjFCOo+UhIE4oUhREvBzcoWY77CG23HLH+rSGyvrBnTOuIRBB
RGUAmFnEjMyRHKilWMelV7vFVv1KvyGDbZTQKpo2ntns+YfKEnEf1ZvKbux+0x4gGHLq9405Hfn7
cbOaUbg6lGcy8bOvYY4vLpdiTgsxewIEfkurNlrLp5yBeB0Xo0d/fY9mRP/45sozYWF/CGAXRL8y
6DKgOzf/+dmipe1U+nrGNy4JzQEixq3wOot/khwnJs7O2y5yfSKAEhuajEC5gjQPTsu4SFmPvdc0
8NSoKzZqVrlZ/K5XhRMHDVQr/EMeE3OCOjm6Yv803HervfbJGpTmOvSYP0KaS90AhuCH2aWR1wgd
Vyi1G4NpPFcq4GmiR/9Rzs1IEoyxMXPOp6XeWV7Zzz0J5G1lFhaOCeTi0FINYDiI4thikBdmIa9l
YeNK0asHab8+/458YSumGW1VnqrFsYiD7fBSV9u+uCsSf1MFjVGLpuy/hQS8Z4K0EhFcFzAwJ2g0
RDMOmjVRp2KuBZSC5LZMxcYVa3CziIe8MjjfGRCNDhHNddkc2j/h4CjRQ8kPFA3MViwKK8mFed6Z
/Qj4P/oPCeiI8DfmG5Q+qzIP95Pr5yWhkQ5ch9YLqxqLV5EghooGX0WclRwgr814PCqCI3gQu9ZF
w1rtG2lsxdpLKN6rpZ30rpeb6FJp298raz4fJpeDmyUjZuQdyJZwOLJWdcBZ+CiQT9q0mVJ7vB8H
QxpA6Cbv9ZEiIqAKWp820+pr5nrP6Tz4KcECjmuJSKhiX+5wDmyOgloK2snkNvb2K7TQX0WJYSj7
laPk+gJgLDEbKxHkRiYVLI1Ocai2mTnQ74xCIRoQFskAQ7NhE4jiNJvOCDadFTqaqUAeh1ihGexS
m9/79vSw1hzx01B1MfPMVzEvjVwWW1nGOXBqjdEYzOi3tsu2GZSoQE5NxT3ZJHZi5sY3bWhlgRoa
P7yp2Jwj2Koj0BESVbFdOMkKfPXqvGc+i3mQTInI13NPwKk3QGdoqFZGCyhhremHXNdBGDuM4xFw
2uR59GMnf4HmLAadma5Pf71+VtSj9cGjPF3xdlbHGeV2+JyCTlF5RmcQtrFP57k+lTNZO012jzkX
N/Jm2oQG2UX3o5malREZs0aSucO8Ord32jweZrln+mjEIKBfAg8U44SZUDbCEHb6KchdTbgroW4U
Ve9hcZegDHvb1MISQise7SgC7s457XW5s3qxU4IqQjNFONK8NACP8wEfLxC3IB9j8msCR/OXMyM7
N8fyfk8kmODKJXdShYCW0Vda//XU4U4EWYAAmhQRDzVm6uQS9fOq6kJXbAoqyjXVCht9jAYCCIP4
axD/64WaMWAgnZu1I8Diz2wAiYNiMBIgsAbQkwcESP4uvEr1flyT+Fs09CPbg10Oz5j//CzESaSx
y7NGDF1BKynQSKlbIH9Wbspw5Ra99gfM2dxzDhYMHcctc4G1yH3KKhdGrnpKFIUGUmLlXkNLzoCc
eMgLFngJbnvg9aMXSE1lpiEggFzJV0uGTF9eRLEfuQ0UWtu7L2k3Gn84Gh1TAw0cTgy1rXfebJwC
P4G1qjN9lWOezQPcABQvQB3Y85dTq0kN3wxiErnKc2lMJuTFNrVttK8ro7x6tDJmmCusJ2VURUEa
uSn1HJnOimIlDYyviQrbykJdkQb3rVmZIYhNRPr+XBi+uXaPCLM/Xm6/y7EyuyNBwAJ4Az6iePM3
HIW8gdHRFkf3BPk6yRyshwmKhmCDpYWjURyuwIQfeZqtLPmSN59POXOdKVFKfIXHlKt0RMVYNSQI
zRX7uDrdnvSrIBVzPjO9I1uuIhpjD4NaGhUli5vIlZEY1LIAApUSL1CVPPZbaCXeNvbzNmQn99wa
M6qybYHD8urIrT9jKzE6W6dwJ0OzBEMwVDu1MNV2YRE6mJP59QSYnKMAkBc6+QGyWEZtNrR+V2i7
5WnlQJHLaY0/FY02nBkZENY1B7Mxue1aLVFc8gl1ZiXi0W+Au4757CCKuioWpMjtbNHs9tuJ+huV
to8TJDUFK6ejwe+A/NmWTmT7j0+t3dsKzbe8LSa4ez9TM9sNAz2FJvcQOLendHH9cDvhdICgOEjK
Lrfm0De4LcL501qdRtqmaSezKclGQZwBGEC6VqBemgogbRUeNH1AjrMwFUGL9ZTryhh9A8o2mxIj
97YKpx64tUTfNfwGnnluiTkNqrbEo26AJX6kou2XdtnanrpPSkcyOeQW3vh8e3su18bGbP2g0guR
ywqMrQX/f/DQDvddOKDUf9vMNUoQT1LUBSGCgWZhvAyZgCJM44ygGTRyBdWs2n2auD6C0WkLRC0V
u5C2EuLRad9xm96JT4A2FN/12pl+PVZ8AxjgZ34AxFFsWxc/9YFMuDB2lXFTqUcv3HvlnUC+/ouh
gjL/B1Yr4eJihjoIA17efBy7g60fxffSSv8UD5EpbGNLdZoNimkUCJFyJRW9OMP/mr1KQPSApPpg
cI7d5tA60mP+WJutrVvTrrV5u9ipJk6eo7Ay2OsjGwEiduGcp0N+V2IcNkn8PomFIXYDzvbupPs6
3oweUgzk/vakslqOPxrD/Ny3oQDvAxkLxk/5EO9egJ4SdzrUj28qLSkCfVC322BCpE/Ow+Hw6nw/
fH97b/0xPgKg3q0xdS4MFbllUBYjfw16iZ8Ok7NYK4XoLug+ysz1PjKb+yQW9D/N26Mk12EW6rto
GwJBsohmSjbsHgtSel01ZO64k17aj+DofwBf4cgb7mn83Vj9yXvFwXoX8zQvzGhtj86LdXlTwfrM
JgF4O+gX2QR61YtNWgZi5hbmcEBVYO87r8QADz1ueiB/1t7U1xHWpTnmGCcjxB9iWYG5bbpJHwdo
bxr8Vr+v9soW2l0b0Syf5fvaBqm20zjhKXvWXc/iN+2rGlHtnntPnlcXYG0KGH/m9TDiCn3+JpO3
CluBGHhgy1ZvCmZue/drkmyL630244xXF0UXVmGuZi7HNXTSHsXkTh6PUmvo1bPYG6DavO1g19Hm
5ZQzl3rBdeoA1rbM5b17oUtMsdyH0l8SOM5bFf1o6FGUUVxENpRZ11DxR1Gt+MCtwTBAXou1NNfC
INDiibANAml4BIvMILpMB/mVQAJXVn8PzQOXOaG3Bjla2OyI+kG4hm5SxIkswdwgp/ogKXnkHkVT
sp4EWq88qK7TknhbnFtgbgmkJTPOK2CB+E/5kFAteiDJHT86ufxbE+zclfy9dJA/dUhKoIZ72w8W
Uifn1q8uC1SkUkEYYV368Eujf4m/ZXvaJ1+96d9RcTNGlrQNi23xLFJlTXxz4RrGrAogD4GTAGTI
ZMqlLBNbEUBjN01pj8fOpnpU1oiA5o1zfpQhxEAuHkZA6CWDKp3Zx/XUh7WS+7nrjxyNZTREBGtT
yO5d1gSzd7PWUxs/hYns0P/hfmE4L+WL8JnuglOIt5K8gyjw9Ce5Tx96l185O68S/f8YR8M9ZhJj
ZDMMXdVXuTZGMO6K++I1MIKTckgs7gGbIaBrNwO741hr8245u/rifCiLYbaGZkZzaA5JgLRG93Lb
J9mofjaC2BdC7XO9G0SVl0bAdzGVrcTnOHo1xS6f49QYgAfdr1FuXgGHWUOzf56NpuybNC3KKXdF
Cq1ef58/J3uyK+61zdoVt2qKmThl4gtNAI2Ey+29u2KbHH3HPwRPEV2jalpaofPJmyf3fEx6jGNX
gSFVxovd+10q2yh2bi/QotOhtCOhCowACBT0l0aIwomxR0ju9jsJxF60+ype9WcQAD6rD3JE05Wi
ydVrCAuFZCfkeZCIROJOYhaqwk1TzCGJKx6FhPZP9aN2RKS5F/+Ex7VDacH7LmwxK9WAjNcPuKR0
4324a6i3Ke32dQ1BPv8S5lS6MMKsUqBoA1iJYSTYJg/ihj8KhzWXWxwH0IEQ7sJbEkWvyzUKvS4W
YmDT3elX/yneB19iRYVX7/O2K/zodDAjwRWPoi76zpS53ndpRpDjBJp9eekmb4Ex7J8c2x72FJHi
vUdfjcdNRNvNbZMLcweLGuFx2s31XOZ4AB9T3Pp8Xbrpk19S4dg4cLuVZpGFXTRzduMlA2cDYQyT
5fQzLi5zjqtcntxFiU55gKd9f+XiWDKC8hzw9UBv8FCzupw6NFinpCuC2oW0cAR0GAiYNAAJbs/W
9f2HVMWcvUcxEC8mVrNUTvSqLMoM2BC1QMExAfN43iaJ9f+zwgyFb7msz8GeiXrjiRNymg/jyjiu
ACCYJgxExxmA0gceRMxFLudaGNUeTLRkN0lou9JtRTAUBemoh2Kko90YXW7o/o4TwfixzbIVl1ic
SAmcyfA9PIvYmguJlVgW/bR2hw7yqxAKS422GsnaMJfNAFMPaDFqqSzORQ5abxx9wGsqYkJ4TBuN
fDKyzgBzPCCSwhsff3TTR1ub0OMia335bEA2zzFQNvPBLiggKWHmeOJSQPs84DOKsdrI/KunQH9a
eIF+5cowr13/0hATMhFA2AB/V2sXHEFGKhHaFQ/y2jV1VRVlhzN/xdldyMkkV4IcIAiZornZru+G
L/87A+HoNtsApYSaYGgWzkbt6WBX5qNAdwFtqWzO2XcfifZTi3/9+42CbmB0BM9ExFeF6mDK5TQF
b5Bbq2HwRHReN6cpqFeOyKuSyc/IgejHJQJuJJ09ldVpnAJN4xoUE7Qd2adPps0bmU32KjJPwKAm
G2WPmq9gGvp25bL+AYBd3ghY2zPbzNnZlh0POCxsg3j09Q7FaKMwq62y6461jYywnW8/czs1X3h0
fifW6fftCf5pZrhlXrhc9KQrRNL6fusCgmmj5e0oI0XEO8XWSyhy7LbsDBvV6G0UMZ6Ew3Cf7daq
3lcYAXb22W3Up0PPi5gBXzPy5kt9Heqdp741ga2+RpJBAjzyajsuaU2cjJuctIEGi8lnv0cRRHL5
YWbMV3NImHBmXkdGlRsKZ6Y6/uv01PpOPnzLYFLvQd2bb3Tevj2BC6EqUgOAbONSAt8i6p6XEyj3
kRKELbAjfmGExaH2LYXbc5v6NbvTD2uX+dJxh5sP5BVId81nz6WxoiV8VXJ86/LtZydB5boPzdvj
WTrTEJagcAHcDcjumdgxjEJJHaK4dYM6SnZDk2db8BpVBt/qOgUEvlyxtxCsAvoF/A3QX+i1ISzk
rh5jNeGStMXzRaZ30Um+25wAaftze1g/tQbWz8/NsE6mJmrGRTAzOtCB2skn+RfZ2/YdMZWHauMd
HPmDOpQ+dfRpq1vRp8VtHx95Gnw8tsB7nApjpH9Whi7Oe+vWN82rfXbg8lU9yXqLb1JGGmv7SAW0
7IkPbB1VDFQTkUl8TJ9R1SrcSbbbN5Atg4wBiGzVLDcjOHFqq3kWoz3505BtLXzppiDT6uCNZrCW
/7qqdM579Hz6mLuhSusGtAxJ6woQ4e7uxMLYYEJ8OzN00+hpv8e/gfybRlZkVY4hPJmPCVnZaj9o
hlvzxfimMHQ8J3h56/apM8YOgOk5/wW8ll8Z+obTH2t5p6ePaX8socks9vuk2Ib8V6Ek6BmkqJeg
p0/k3ibNiO/UytQVc9SfOuDdY0vCg1na9YKd9uCn+1NswTtEMko4p4qPeWwNmgGNXdLeB8X94D1E
NQgsa2gkKRT/YwJe/O84ddqDVliTYovb8Ffkh3sNDBY69aGTftuXf7LZzDyoIEHEXyiqzUX2S7+p
9boDOW5bu28fxy+AZjjabKG+9cDRL2gqovQ8l5+R3eesgfpWZM4/uYF/xn/kACq6v99ZO57uPpPN
s2iBwQlX+wmU0wBdjUhZ//PTbzIDe+D2py/t9pnnAbmlWfkP7PGXn95WVZoO6oiwUN0mPP8rVNo7
6TX6VLmNottZ1bha+xJF1ZrrXO80lAUEIFkQCiMcZdxXzMPEQ9aucXsZvbL1VH5Ikf7GR/6dHk78
yr5euhJAmQYOXJSOkM5lS8BiVIVZq8y4XTEBcYdby7VZ8JKpIjOtvEXiMe1oXa7lJpciiQuzzPYo
xZKvhBkurB9fdFo8SCVNTvHOf1bMHrg10SKGQLktbxKk2bhtvc+cchP8bTEEJwXKOXOCecbXXJGZ
92pYSByYulyB34VU12wh8s3meTyBkmdArzmx8EA8SoVz27Pms5LdE+goAFU/8EOQpmNWOB2jVKp4
xDGcfJcLPq2FNczQFWryZ2RnJpj55YISOanBa9ySOAWWEsyFnRA4nW/H3P+Qdl07kuOw9osMyNl+
darQ7lAdJr0YE53kKCf56+9x792dKpVvGTN3F5iXBoqmRFEUeXh4rN2qRvg7fht28fjhtm4rWQOs
6ZlkITlh1JliFwmUwyMmaA8gz8RJ/jk4378D34DtlN0Wl1Ts2fh/C4dxVR8V1RZiDkWLy7lPEoBj
77XjgD5O+JT4mMCnAA+vfEJvFgi0Ar7FPnYFGBTlCo/k0Yza2JKw3MxvAdUAJ40rAzKYhzpQ8GqB
B0nkVEF5yj0bwBdlo3B6VWcQxItvAruI4qEC+SFSkHUoPZgP9vP00Xww76dd/81+Su630nb/xy4j
hQu4NRpFRBRyGyuDAUKg/jWanOJD/ly/JMG8t93qewLlE6cAw/Vn9fWF+SR2Ci96sPzbdraSqFzs
7PcXCFtNVCAKCg1bXau+Sd1oh/EoxT4HT1nmRIoTPZLGJ+OPDanXBYFFKsYS4RGNjhVLCM0siUSl
yhAGyd+ng4F+Vszp/UJ8TQ3S+ID2bvIk8xAz6PsXjb72DIhYxe3yjf1e/MO1//j9EUIsNjKdksTA
4lu0H/1Ehq8eU7VyB6P+eFvfVU+1zJLEW8ECo6YgyY4nW6lqHe0V80+luidt594WsOzSlSpnAgRX
aKt1b2Ym6V6nUPqk73U8hO7mN2NjwVZvufeZmP+rh+AO5bktTXWUu9f8l/pd+pT/tN+sUHtpHstq
Q6F1uzzTSPB/My/rOVUhau4d5QsGHhX3NHEbwIXvSDjd26PTfb69hu8TesRFBDMXymCYdYpMreB9
TDLLRVPg+NcgJPwM3NLn4qjrx9GbPmA8ALszX4uPcYmZPhvB3eotcyZYHGyjMSIhrLDRCYJHeBsa
O/uTfYfxB3gS/CqC9Glrvuma21lSWLg0ERfBKIV9zEp0oZYKXnxdc49HdWK0Oz17a7W3tpn33eRX
qCyB9JsCtMqdiezBCNaWqoMJg311bIvILfNyX5VBxba2fTn4wh5cfJmw7f3YqnLE8ejQsr3S3Ono
PhmeEuVzmWOOwUMkBc3n7n4+0uzb7c2/ckgy+uYAQl6IXBCrio3IrZWMXY9w6oR+NBtAf8PFJfjc
86cman15jNDRv4Ubv87XAlO50CNiB0AGhIQQ1uLsLZjGTEPhvGanRHqM+SmyJW/SHssOiJ32yD8m
hqsaYdUHKmgqbS/jO9L/vK31dRYMnwBYADrfDBmU0CJXclVbSZLaHTv1JtqOHalzOflClc5PKhLI
uuQaJt5aDyk/0OZgJl5TPCnSr5mD0mxoHm1w4P+IJUe13F7a2JArj7Z8GTqQbBsnAzCfxVDOFgdE
MH2LvlF2UlniDVrYSL869jryT51h71Vcl7dX4uouWMQZoAhFBI8w4P3EnInrKtD9KerITkacg7j5
zp5S12BPt4VcH3RBinKpVAWeK8qNiZ3G4pfZDU7Xga92aDxGkEEiz3keZMq+jAq36ffl/AbO4o3z
tb7hZ3oKywr+Q12P0f586hs3S8qdKXV+1pQYoMEPbK48OXW1vHZmlCjzz5+nJtTyL133BkoZP0q8
qDpqJnPs7Am9Z3Jc7m+vz+omIBkLgySg/Rfjr0opSWpkM/i6AUHo4/0UMZcOhz8XgmQXmr4AlseY
SuHU9ZaVtp0ZsdNgSd8YS9t9bs50h5r6FrXDdZYT2w36czzXl8MFCPXldjO1T7q+lrvTQLovRhr5
8XQ/p0ApazslZi7YJJbOI3VfFh5Tn4f+WZ2Oer9Pn5q7LEL3VNGFM31JlCBBG8GX1M38Ef2wRfQ4
NIdq2FWmM4L3o3GbZguxsWonS2i2AEDBBC1SqFQT5kPOttmdckm+y0fdl8bB4Ql/TtHcomHgd2E9
SezXMu4tYQhNzW94hzssfRpTIIsx0iCngfKpx/ukqz2qEQ9TGTds+TpEwPLaBC0HaPJBJeY9gXV2
ZjXOs6bQx+7UjB6o1nPcSCG6yCN/aJ3mxfwBCCf3bhvPyjVxIVK4njo5i3WjhUhMuSvue+CNJAyX
5qcBD5Xy67jZL7gY48V1uKi4IHFRC0EvpFjrSuEgkXGK+1P/q+vQHG849nMRPfOncWodxKn7VN9o
SFs5g2BPAPU72kmWNkzhPTCpQKmW+jidkM2ZvaIe0S8SKznmc5lbw/aWKENQbvHuyKGj9RhdBkJU
TCq7TWQ+TydgrrxawfgNO3arZt/HG5yYqzqdCVr+fmYo8qDEbd2R6TR0O5PWTpcde77FenQV4yOA
ONdGiKksxnDHMmgz5h/j7Fsdfbhtetd5NEGAYHs8ko00iyFAlx3Z3A+9m/AAbREoexpeMz8MH4aN
eP96g8BjsHgwoqAyDuUu101TepqbUTKdqiqtdole53fdSLhnzbwCMl3ZYiW+vvNR3kADDRJ26P3F
LMBLeXOkZ4BktNMpTs1990g1zKOPmF/w3psxtN6Js60u8OtNA4AB2AwFYpG+E3uwBw00VSjGTSdq
2Uibpmj5zktzS8r1ywJMCO8PCwyJxYkWLwJO9T6xUh0LOTTmoaWFFQDHoLgjqXOvb4t6P0lSvqct
3haMl78Gq+d+OpmDE4Mu3AeLU+ygxWQIANGLfSuf6E6NQeR428KW5b08j/jKhY95yeRZaM6/XP50
0FO7URN+suvRse3UJUAdyqPlWWOQ2VssAGtLfy5N2Gxm20zHAHP4zqbyYqbvNVZuAEfXFFIUtJ6C
lEJFo7dgv5iHpvWjlvOTCrBX9JbqMKN7Q/1A5OfbK6csYZO4dJhfCQoJQhC7iDPechqlulb0/JTU
VZDQL6QNMG/WyTp3emyfzBjtDdbHxBo9zETAsf2SZs9FvMvsOzAd1Og9Hr7rn8vUdKyFk2P6dvvr
rt0feDjeq+k6MuEoI1zu64iZpjZvRn5q8jhMdUBB7AbUzkm5NSZnbUuBhrfwsERKFkf4UpBR9aYy
Sh0/Yeb9Q6y1e6VI3m7rsioC/ZNYZtQTIOhShClpPdNG6JLICZ4spaxDGbI5GnQJxMX9XLCwuJSW
RlgRGsYrQ25aQ+enKgLxeQS/sItNufNavercZKEH11M27Espad2Cc+ZjVFxx7NqWuRjmrXi3lV7b
QLzPMHEXL3YczOVrz+4vSseqbjOZn3RmPuowHNoXj6A32t0Ws+Lul/GBsgE2LlS2RUgXpSZswyD8
lI7JcwlWjHwu/bb9yrfYxtbOpQESblwuSxFdjPNnnRlKo+bziQ3Zzza3vRL/OKgTecpsvzYd2yrP
XIdteNOfCRROQNcpsWqNMQT23W7E+Hi5/q6Vr5QAuO0o1nd18G8v5UpsComoPoFTBah7OP3LLZtB
8FgUACqdiuwo96qnyMfIoGA06zDpXcL84B+81wI+x48myQ6sjDeeUmvnBM2IoFRcMkcIIi/lj5nc
qOCynE/AUM5uq8b1TlLUZEPN64Q9LjYTeLNl5rWJF5VwHHmbSEWTmkhemPlerr2Be23qKJ0XFYaT
vajmDk3LYOHa1RLof/vGU2flDsw+DKXZNP8yGvusaI5tp75srP914IwPQ18OqDxlcG1cEXoqrGtL
HR82SY8GYCxgAU8kX2ke5Te1DlL9y7iV4107pFgIAIoAzUbnk/CuVDSUynNNnXF6Yl+K1ACYikNJ
t14ga4d06cgFiSYGCNhi0UvBFLmJknk+TdNA0Vyegb3CalrHSECgNCY/bq/jSkSG4BtcTshQwZDF
UUBdUuf21MXkJFcd2VVp/mZRSXdJrHZhUWbFrmhl0x+0aatxZeXEQjAYRDHgEdlYMRYB3NnSOEsg
+EU5tq/jThnduTx2v+T+820VV/btQpIQhxSkUOU6g4p2UR4aHZQfoJZMuPl0W8yaQih2LERoSz+l
6BC0gs52V1b8ZN1TF2ek+fBc6a6auBVxbkta27NzScJtwUsQ30QVJLV5YBs/ASN0W3LK0b9NrFe2
RXC8phdQQzB6AM+vmdXipCZjZrf8ZBLqm0kMIJbsqZbHQelOyHNZo0Aavf65hniULFBMUOJcdU1h
yC0oeQsFGqIjQTtxtHSDOa4EQWUwZBtgvbXVPJclJMxobFkRtXH3Epc8VMDxg6ZCuas2pKw5UrQK
AEutEFApgCPo0l9j7IdZWI3GT9wGALGvHqux9PQpC6LMOOQ0zCS/BQJlfNLTcVfO3QcJGYfoh208
EN1NkZ4/cetHP3+/vdArzubiq4QXwSTJoySlCIOmGB3P1nBQMhDjgB8sB3HwbVGr63y2AMIxjCwc
QtIjlRIrGnVYiaqPEmPMFV4isNxsxBZvze9bCUNQcsWoXbTHw8mI8Q4v4zyjcwqP3ZFTFO/qiPh2
chjoN0w5va3dmpNZiBYxTg83A3pjL7c3kud8aNVqPgFc1+/HyOKBpOEpmKlzc7gtaqWsAPgsdFrm
xC3uU7DYihvwm3M9n3L60iofivwnNb93j1bmpfND136g0seyvusKD5hKMNllu9vy11RF4AGkIvpj
gcsQ7kFiSWxMKMeqalO+w4CP75jtFvsYsU03TGbN9SC5itthea6icHO5qAqo+2wu48YdJ7d4Vl8q
/qjezUoKgoMgTrYMdFWvM2mCgbbTXMdSZcwnvUHtcQBI2Er9po833qzXsLslG4GLHS0VeFGig+NS
q44jQI81aT5pg4fxGATp9vpk25/LtnYKBqBX7Wf6fpBad8x+tMyLkB3JnyLVyfJjww6NkjlZGNPa
VeYHfXpNawuTfMx7o9x4lKwdWGRfgUhD6yo6QIR9jqZGmyw9mk9AbBNHbdWnHtTz7pC3smsn6eAx
kGG7ldX9RZYIPQbI2CAvimmOYtq34axmJrjzTuanHAT3CvOsGBDxQ9FMXvHxj40ZURZK3oglgUUX
ewdzdDpxPP7ICSMkbF9OCszQ6arUb3u6NRzqPRshvDlR5sIsUTyKkHQzlgU/e+VlmT2OhjnKJ8uM
Xw1KCq+KEDnTScZ4Zd4SXwfXuDe1Ehr5ZwMMlfosB31Lin0MR/bcplOJkZ0p5uv0Rn5nIfoNzGEY
AzVNY6eldn+fKVrpWVRuwzqvLL9s+5oieRjJn9Rh6n1km1UfWIjiiXKSPE9JbGE+3lB5FP1eG15q
5WYBt8XyoEXKCYU3wcrrvmuypC/VU9WHRdfeF/zJYigZWNaGma65w3NJoj8qkrRq5oGqmEMfAL8A
AOmMSKj1k7Lay+mDScEMNqRunjiVFgfZFx7d9SV3zEn6fNuWNOyfsL8LCy3ehBjEjKzU8vez/e1R
+2ttGx9C5NJjGhLsW4C4a9wWjsW5iMWHnYnopGKe7DJXT7l+Z1QPZosGA8QSy6gVcwon9mACCYik
KuVhZ3BXATtR5qtA/WTPf6MrnkO40XHpiT1Vcs5y1hmNetKJFKrS4GIy6tYTb3lCX6/nbxmCCWVt
T+Suq9UTd0vVo8aucCvqmrv2mLd+E3n00/9LJ9GQlAHtVbSATilS7zqQWYBg35Zwja8BNggtKTgS
oOtBK5qgkjq19WyVknZi02EyfjHtY+do/GcfBcX3BoNegtvyrq80iEPLGMovi9chwgXKOmVuExD0
nWCZQVo+TsWe0K2BXNdmr6KMhJG1BlwkCq9C6GMrhBk5WDxPY4LWdV52YOVGVWnjmC8rc2kMoB6A
81xqSfjHEPItEiswiksy9FMXGA1o5OdQcjHordU/vcnZFj5yZd3QVokeEHRgI9tpCqEAzYeY5Wms
n4ymCBtAxySvVIcNVK1wv6JIgGLI2UxIwV3QuNf5tEydHAHntrzykO/S12SrRi3SH1+JEVwGl4B4
yhjETJgy6+hgVmscY5c68RcDVJgBC4F/Sr2PsT+AyErymkP8OPhvP2c/8m8b45q+toq+RQwDwKEW
3eOgDqgNKRGmDjezmyHmBwWhUzcfuOYXIMdH9+RG+Cjs4rvmyJ8A1rHUBmA0l84S79lUk4uMhnKa
I4tM0h9lnD4U+RZIe1WODj6ehWRhaZW9lMPborSboYccdprqo2YdbPZnBc5FFYBklu7ixeOiMfJS
hMlmSptqpCGChI/0DjMub+/NYtBnp+uf3wezIMDdIFBHR/Hl78tc7+sUzBthSnZa4w77ZrjH+GFl
qwK1slRgCf0tR9gSpg1madgDDYv6l14d5/hUbw1pXH7iSpX3VwPeY5hGILyO4jTPLcngoEKnJka8
3dvAVjDyc6Sn20u2qgpyPciL2KhUiLdFEtsSob1Bw1He6ex+zHxT//z/EyH4vNiimNKRQcQExtry
CBFSsqGFmMf+Z+dBKm8jZwUPLtaO5tzokA+T0xCMi3dRkAUYZ+wAJbb/8bblVUV01JUs4aZAy+2g
JhgVEGbZmzke1ZG7s104tlo5JPFKw6MpOv38kT6r9PtW7Uok8buSLhhGGvel1CyaSoljf8dAVn4X
PwwheZsD3alcevdN3nfedNf5adB7/Uvm0n3jVW/9rvTUOx5oYCtDHIkuHJ+98KDe9NTLg+rKcs+2
QvAjpdHWarEszwf0PaPNZz4okGa6aEhyI+9j9UTQ3YEukK0k/6oln8kVDn/bdXNWY351SMdo14Lg
iSg7aw5u2/KqhzkTIpz8qbdjatQQotevGD9eSM9kAqEWtzcM+j2EurWKwt09pVal4eGUhrLXO81D
f0QL7AFIS5BTV27iZgd5nz/UweyZd0BVuPLDF3ZsD4kruTvVS0ExSTwtqAJMaXkBM50S0BOGxoDI
moO5O/FVJ/fSoAi22DCWvRW/GkEaCjlIC2BesrAHtR3xRtGSLMR0jHbPZ+/26r9nn69+H6M54HsJ
asTiIO0kIj1aMqM0rOOvtQp63CDKR1frPjDqg0ICz0TTKB4Lc+PeWnPGKM/8J1Y4c4ohMaqnUAvg
9aCbaOLkkxLKRv/VGJJiQ8mVAAPhGgrgS+cBpqsI58eAGceqDh1zBYwvbIdeHrmMA7q39YCZu9sr
umbPC42yvJDMA84i+GaMF4n0OsmzkLWguSblnS1hmkN1Ssm0K7Q/DxXxZPgtTHCcBdULIxrSLAR4
40E32X3cfzbMwUvbxiFyHoza1oDf1Y0DuTbG0aKRA1sIez17aFoxqvN1SbMwY+DT5nXT7XDXgVO8
BVNBZtEtqpZ1ee+0+QuNvSKcWjuTqAagLBJb8uHLIUP22Z7qjSBn9f4B1S0mDywc+cjSXipF0ilW
mFllYS1/IHUdDBpS/emL0nxKtMPYH2IQblMMxjXzn422L9qPt01mzc+eixd05GXKZxrVWahHRuuY
leaY0fwSN+3zbTnCU+n9osNbb8mdaYDGEOHQ1ai5xUnVoSVa/Qwsy52agWizeFGsr438RDOQ7HZb
sP511X6LFI5eXCW5FKO7PLTnkXk5MX5qAMYeCqPZ0G3t2J3rJthlrBYYdVhgC3nW7oAU92o+nDqr
TgClbxwp0g+313L5cNFvnssTTGZOpQjQm8UuYwllmOfe+nFbwNbKCUZBxt6Wo0VA/QoMmVtXL5q+
4YS37GHxm2dnuclAWzQ0sLuyrx2TpidAbDxCnrLsqCJnLyW/1GQr1lvdJ2SNF+JXAuSdsE+ctRng
CAXUepoQxcRuPu5z1enqr3+xfGCJAT4YLyMAAS51ixqSR7MMW8+Y+Y2D8MmN5Oh+mqh3W86qHSwD
rvB6XUofgj56gyGvZTdloTa9Gf1e0l9u//6qGRjvA2uAyL7Kp6VJX8VlTLJwrLWXQh9CbnHMsaqC
22LEBOI/vuFMzmIrZ7YQEZ5LxqhmoSRDFNJOuSeB2En5NVr6bjQVD6PrNZe21ufB0DqnZOCkaR0A
KMMCmxmX058hUP/5HjhjE08PHfwXgm2q0tRwoM9hJ3mY6AdTwpxux7I3dm/tdkEqGlQemKyA/JGw
e5Ja2ZI+Q+vMfmP1tw5PQm180vKN2HN1E8/ECM6iiI2xA9w2C/PSZ+gvySdwxdItOsctKYLHMCeN
l0kFZVQKNE4qGac+LQfH6n/dtpVVt7GM1rAwVw09ZIIcnINonuEZwqqI7LuM25arFpPuNXmRgkBr
bHetzaxDpTSeJLdbWq4euGWIDupkC+BGiK9yXuRR3JhZOIT2N4CJbuu2FioiDkAG1gBuDPWYy2OQ
JUoeqcWchZRyvzW7Q6p37gjsRFG/KmxXGRsueG3PzuUJV7I9xVZjSpBnqmiElXI0llfOZhfqmtM9
l7Ks6dnhrmoml5Is4+I3JuyQfT8z+9HouuNg1/tsa97j2g4BcofarGaBFV9EYC2UexzTm7Kw1Wbi
VkU8ueokb75c1l7FSOGhe25BjaNr4VKpuqqKDqwSWdjoVaCRvQRkuuK21ribUfLklHogOfFYtpU7
X/MZ53KFw1zXiSqpBrbMKB7sYdcVLLDrp77eUnB1Gc/0E46ZTnNZqZrF808Ofxn3tw191fDOfl3w
r5I9lt2wrJ7CUAaTvpKYAF6+Rdm2KgW3/DKUENPWxNflWOtZM+kSDqtd70aFOUahgU3leFuXVfM+
kyIeIltP0MIbgyxA/mBEtdspGCFLiV/xn0x9+wtZtrVMrbFU+GzhnpQIg5sFcX2IGqfuqDr4a9U8
JZ7SxtkOAShmk9T51mCetWUEv/LicMHMA/jspanHZSTDzNI8lLWfHYJBlGbRrPcXlxT64pBOBh/U
EnBcComgblFbJeoBmvww6OQh7vSHCaw5f76AGAWLdzgudxCmCJs1FMXAlbzJQ5MHefvV1MIyBpeR
6uV/8/Y4lyQoNA7oN5QUxA+wuwOYWJssuK3K6rYAKQ5YHTonYN+XKxaP6tTXHQQ0pPCtaUc4mjrj
DeNeczd4sf0nRLiRDAoGMNJXeVijETP3q/holrt5q+a0qgquVBS3MCAJNnCpiop+mDkn41IM8knz
kBWlm+A2v71ea6roqHLiiY3WDDRLXArJ5yrC3Fs9D9vE19DJH7m2dsoV/7YUEVH3HjqeixGOKOFM
Y6aaoibSgr+EDvPotrP8WeYVIDVzZESIbAvqNUBL+VPUo4W5M8Hookm9QzoM+6147aomL3eZNkp+
1xrgdUKGwBvUeXD1acAoU67Or7e/em0Dzj5aHO7VynWNpAvWZhxCudmpsy8bT7dFrMU2S8cTKlII
3kBVdLn83ZBl8dDiSRQbd33/1mjpo8IGxx5MTGP+OartxkasqgQYvI1xIhraKYTtbkhcVb08ZmFh
d5k3dDq5U1vwmtltpu9uq7Z2Vy5TTP8VJajWtlo2ZVmPpJtv+lv0qut6AHUNgKYFwkjhwp/p2Mvt
sm4UVCwoN7tJPbv2uOF+Vw8HEAD/ShGu+1bl8Uw1SGEKoDp5fdQ5de3+K7i/Xm4v1qo+MAM09uFS
wT12aQcMvWA1B2tT2KVfdfOEWttmDWxVGWCDl9I/+t9E1KNB+4bTDiEgyCX4iHzWDPYM+7QZPi/7
KmZhlqG1/8oR3JZms1xSZsRiRa/6eo0WdglN0RJ3GUjcMOfTtWUwLycbCyiiNf7xMACQyii4Lney
cLNwIAAwyRbBE9drN6GPYyvvwAg5DSPGK6VuEn1XYtO1GIgVbm/dqp3jXQJ4PF6soCu53Lq6UrJJ
HREI0Cxzm+iXXW01560ax5mE5e9nTwW0e2htwvC4m6K3cTpG8uSM/YfbWqw6ogUfhF5/3VBFuuIk
NYzRyPCEs8odSd0IPBKyb7Mgw3zOLVDqWmz4jkX6X1nCirFxyIHjg6y8RjtKBTpb7RGIX1NrA0Xf
wqWubo8NKBbg/iDtFAnvEmNO0deIEMqKCQExdvlUVXSDa1kcf/NufPjppUkb0Rpaiy93yJyWNvQ2
y0PAUGyLOVGL7vtjMFlfJcXvqg/aC3hUCf0I+pIMk2WZ6oDAcZq8esydXCmD23u5tr4L6TSQzUuv
pfhg7qVu5hMt8nAgpV8WJwWoQQ46VqsAONfeCCDWjBMMLRg2uJCngJ/gUvUqAuw5JYgd6aEihdPY
9wWGYN1WaM2lLAcbbM5A6131D3HZrqMJI6LCvpOOWVaAfYz6dUucfJBbqIV5MEXnVLq0RUSyZjzA
CALPAeQAmjaFQK8z8k5uCNI3ZCxfSuzZOOWH27qtbtaZCMFd5r1m9BKIq0Nigd9Fe5H1+0xtg7Lp
3clUNzZrS5hw8oqFvUHSkcFTaZCPGAgMIrc2DWJtCgfN2hC25lLOF09wW1I/ySxDFzmOOX/U6ewZ
qebQsfDN6IHR0qfKZpi5aoyo8KERZenOFCF7xUJioNQMJWuGPIdT8qLqXQaa8NoliQKovVG2mGFh
FSXYtHsZJCOZzDBcnFfKN63ozMZJkwZoJ4Sh/feiNdlTwfM08/WRp0E9o3mvitrxZ2y3QByaLCKv
yWSmkWP0efTUU9mKcLiHNr2XcjpthIrrutl41Sw864YY8sjWlOc9BosCTo78kOzE3X4EC/9ta1wV
glZeZM3xH5rwL09zFM8x4UjnhVKUO8q8Q4u8Q7Svt4WsnipdlZcUPV4378x/Z/dZIdESL44cj8AR
o+xSsH/71YRer9tS1uId+HusloW2SwyzvVQls+a+tTC6L0Q/Xj+iBxIY7eMmSnRVF7StmCZ6O1Ct
F05UMrGSmSbcH8hwbbd/va3D6naYaOVU0WcANYQkQ2ZhPAqz8Ou6/ZZnD2bSOl2ycfOvanAmQ3Dg
RJMqrUzxYmaYD32IqlJymtRi3m1NRDrHf65I7PaCpQXDlZganDspAkZ+eTPPAafOJ+ueO0OMvog9
+u9o/qzvSZG5pN/pb7clr/k8oJ4xDxcPHpCiCjs0cRDlGNTABZUW3GdxDxojs5wP0jBXd9JIQkUv
bf+2zLV9O5e5/P3MwuWelBnrNNheOQaYpXMPpimftdPGoq6rhjmi+tLMhB5nQUzKWDuOJqoxmupF
6ClqMs1TSPlk98Qp2o22uFVcCoDQYC9AcIFmmOVzzrQqyThodTzA1jGxfHhIMOfu2JYgyzr2xq77
tLdf/3wVkUlWUZoEBlURaXzNqYxj2iFp0FRP1FCQEgXzUVZt7NXaImIINcCU6FpCvCTsVZ2qpV4M
EvZK5x6oPTgDtal9N5AirKvyL/zr0pAM2ASQoSiWXC5hBcIppZzVPIwyUMk2u27EaNqt/rZVjc6E
CFGLZBgRsi0KwqVqcrMBfQVpMKuTG0WWp/anv9ikBbqA/p/lYAs2WPEyG5oENjiQ1qnG04Sel2Ha
SLitnSeMtPtPiGB5WWXnIykhJO+RGZ+jHehRPJ2kG+dpS4zwCrdVWnWNhGPb9c6U7HLpfmtS9JYE
4VIaipmzuF1SSjrmTAwYmIKJ8am5AUFaXJr4BD9bLjFxxWN9itUGy2XpzB3A2NrOf1EjWwIsJK1Q
RYD3ubRjfYz0KjKXQ5MZjml/y7LcK8HL+Re2ZWCAztL0vpB5X0qRy6azVQl66ORX2d7HaQ8WnL86
kmdChC2pU9pHAO/mYcpAeqWj+QlDLbbKIWvBCLoi/9VEEy7yvE7HJlk8tSUfm680upMB5duw3lUZ
Jqj0ljkty5TCy9XKIg3XdgHMfpF8VPtfpbobk7DRNnZ+S4rgwWRupQmoDeCU5fvSAxEKwumnYdjw
KutS0Hq9DPaA8xektANesEqGdgCml3slOeadjfncO7v6etvCls29OinAGfwrR7Dj2EoxGalGS/dc
ObZiu6RmeKJwx8Kk1lT9RgfibgZcW7oJMXbVo9Ld5QVy4V8AcegfTNBcgVzrtmKrWHEk9BEUyEvc
I1pDV2i4LrEWYTk/zZayn1Rwz7MD7Vy1w3uFOEz7Wc+vzQx6PlXzb0tfc3PgxcC9vQA4UA++NEVt
LvFKtwEdruodijBNe2+mH26LWE34LZQUClIu4JQSUT5GTmRmZ6j61VqUuAqhOy3lD+YAijJg0vlj
DxprgCLxIPvDZtsllAUoFxcs0kpoCxLBFpgcpqIJE85vrj5L1TIKVKfHjgA+4v26reSKqQC+JCMv
B1Ho6hXMcwavEp+mBowDo75H6k/rm4Dm+3IrI7cuB5pYmHSuAQh2uV/NLNVZI7c0tDTpbdLY12E0
DyWPjxWeoxuWuWIb0Om3rOVbzqLImFQNZqp3NDS7o5760CoZNnzUSgB0IUIIF5Qm13llQp2hwQVY
pCB3VdTsqaX5CWxtexuz0G7v08qFC+AhpmloS90RWJVLnQpVbVilwRZJ8nE2e8zEDW4LWPFTFwIE
jahFmTp1iBtnCQGj3yh8FxcH6wlgzsBo2e5Pxzn8Y+MLkxDGq6FeIHLh122nyxTTEsMxNn5Kiv6E
jqfX2zqtGt0y1Ab93GBrFKOUyZ5NaeLQqevd8kfd3cX2Pq43LsXVncF4OhALou8H+KHLnZkYiTCv
CQ6+RD/lYOlBMv15sIUr6reE5QvO7HkmsR01KcXZAVINtZsuqv/mxJxJEE4ncvNqATQyDQ3l1AC+
Q9sfKKb+hZAFZm0ha4ZM+ftwujM19MyUq5jivijMu/pbbx+2WgrXduJcgKCFMdZcy0sIQAcRCBLG
fOMMrh0R1LXQVYDKEwFN7uU+kJYMGsrEUIAMtaPpMfr07T1VTMcEW7g2nmROXnQl2f+5FZ+LFU7m
xDs6lkDfh0l0T9hPSUP+G13/8VaZae2+W3gr/9NPuFMnpKAyQ4F+GbXQAVYqktt1I/VAFPlE9UfK
5Uee2l/KUTNQTI+2pmMsPy9EShfihTA5lodeU2qIb6PHmb4O44gpRz3Y6LheuSzayDWs+QYZLcRo
DFnKNu8Uj2fWmA4sobUKaZixlszMUTRPosdS3+rjWpWjoIcHGVXwmotVQ7yU5USzsXvAWMz9EW2O
JT1i0tRtG1m78nB/g2YAza1I1AhbJ5la1sYzrnGIiMYTNNksVW+JELaHJiYDsSVEaFqP+yc3P5rI
ulvlFqvB+oL9p4rIgZybNgg4LFytgM0C+oJxXXMT2H/ljNAFjIgH71iko4WzXANE2LQDDTvrzYot
D+5orJsNh7HqkJaMIHCzYPh4nw53ZmMyl9pI6rBkqiSVXtGgGCJl+h/SK75fpLjdEAWbOKFI1V2q
wrtSqeQaUphseNh8TFNpZIxtGDxlqw9oTSFcRajhgLYdrGaCDRTSWJpFJ9PQriuMVzMpcZH/5hvL
tmZpC3MS5GDE1hUsSZoVfUgxFSLMUjo5avR5IfmhNtmqeq9ZGl4vOJaodaBQINzc9dBZlU5VWDTw
Prt8dCzVTc2Nd+aqMkgNv1cjljD7cneoXLVdrCg4mQhDhg/gurTYhitbC0ZBjfqvCJGah6vUSDoF
u1JgVnub7dHmbMQ7mZiYaLeVy1yzAHVBXqBzX8WjT1RHTfNm1ociZE0c4OG1pJ1vu7JVCciTYu8V
4MLEMRlUkfBmThCLqFLuSGCvLf8CXKdg8OV/EoSnf1EPk66+P4/ZV5YXx7L/RehbbNKNi3v1Qj0X
JDyukthMQcEDVQB2jOIjzzwwpLwhz8yH4H9I+67lyHFl2y9iBL15pSsrUyWp1a0XhNqIBB3o3dff
Re1z91RBPIWYPjERPQ/dUUkAiQSQuXItHdSZw1/csC7tcQ6ddJoz1Ms1bpm6BcdRgwVH8PJZ2zRo
E0PzBBg3sUO5HJCddlOHLvHsqBJtI9WmmzbQsGrfCBPxta1aAusT0P7YnxBMud45Vc5qq1MQojX5
G6seHWQVqIYaWC7SIVvbouiERR8suhigEMEZip2WgJwLdAd4LzZU28EZUuGxtubWl0a4jYMokJZJ
i6AWmQayBnvw5fzF6oPCX1nqqnjx8KwQid6RvuthYcgbt0VNsjH+yIbgLbI6VxdGuHNTixTJVHPM
lU5z3+k+lg0KIiv/dgwQWeGuvIPeR2lDYaUsIvBR9bbljXYFOU6wZgkOm2Xe+VsnmE6Xrl30HCHp
wnnZpBcgeEZ87r+bH9lTgYajrQT5p/pVVGxaC9No6QYDFuBPeJMug764DWQyFH+KOcmPTg0G/7mo
h99NBLq2OJal01QU773ZiVQKVvcQfBqSb8Ctf2m8U6LB1uUszXGUEpQ+R69OG1cret8c/txesjVL
holMPRg9kKjgn/NUiqWKFVl+VIxjUxZ+GZ/APe9KtYAwb801AO1aaI6h3GTwgPVxqMveiYr82AWk
8n7WIgIx0e9zq1QWvWTXOcYhW4eOHQG7jvrH21O15nKXQ+D2EPq0xqKE6vmSyxmHQ/rOhgMwul6n
/UFpwBOWBtZCD7p/AZiE+J1jadx5p6AkVIA0OMeencD/prvdX2D7cBtcUqVAxuAmwh0KalM3YwTd
12NaEbdLq6Awv9MfNVjxLeaJKXZWD1YAfxYIDnoKEPGut1I+4+ZZ5gz2SPPY5PGJoUQQye0hSUzJ
HbOfUfEx0FAhs2Dp1rz80jA3lXVPVCVvYLiJ6400T+5E+5Dkp0wEDF5zQ9DdLsnthVCcp0dqqWEU
kwM3l7qNxfak2/xNyXNh1P2vCc7Tc7mcxwb9VOjjxGRRb+r2ffRx29VFw+BcHZRwSTRCV2IhQwJh
TUbvrHHzfzPBnRVmFhOnBvv6MlPok8BM6Wz/NyYWdAwy5Qtl47W7aUYCPsi6zdFCH80hnmFQY9Ws
D2NSouC2pbXQgHci0gU4KVD65G4JSVSUStHDkj22A3oylB4POQOIYqceZah2Re1dR8xqO1et8jb3
qqiwv7pe/9jn4UBlBkEuw0KoMOU3rBdJX/5uvWxw1WL7Imjwe7eNpGypY2IL2aVnM1D8zJ4uag1Y
3acXRrh9KtkDjmDLzo80GjZRNPpDf6K2+ijkl1qdsAtD3BU/IyACm3IDkQh81OhAQ+bFEtF9rV0c
QC0F/LcM6kwIFl67X5aCB68ySA6+DxmyCXeNXbuFLLmB4Na13HP5qxDOiKUcKuNZ/CUlVkABrJG0
z7FIqgtx6fjJfu7jO+GJtDaiS0vcpctozaawex0nIESF4uKFVB961odtQ9yyF73ClrX+MqxFedYA
8Bw04tzuHYD4hgggjKUfDPynaLU4aP6j3XkTcbM3UygiveYS1oU9bnB9TnuqJHAJbe6OVm+O0Hdk
nl2YrtnGwYT2ASCKx83g/AFtZhgP6r7tjO+OOnpVagoi1+pEL430uAFCjZ2XVZRJDzJQCP8dO3k/
xFrYNcSzikNrPJFB392OXSu28DBY+pUWBZUvoEvoHU02OlfBqFU65kM1yaarRZAUkgY0ZFlNziDp
yTJBwOS1lpbsl7ZA4pdrgIIF5jaHkVsthTgSPaK5xSPfmBFCimJ03Ep9AE9N4Gj0UUnuMqkHt+3b
OCCjrLwqrAta8FwUXXh7ClbCDj5mSfTKYBwCQ8/1TjUHR+qMvqRH1WnDIjSa2DWlDa1EXIbrdpZs
Eo4IHOHc/acwjFgu1I6iXyOpQnTdNK6u0zFAP9awRZtbJYgMi8tyWwi5a/BqLNJgyJpz9iRwfC/q
gJjkDp3qc0oKvxuNf6l785+lvLDCzR6Yh6gFdhp61ND5XNRhTMPCzAReurI7ke9DZhFgL3Q98kWc
obSaWK8HeoRgyMZSH/NS2hEqeIqvrs+FkWWrXDz1yrzA897uUURBb2jyTLQ/oBvW/n0mBsl++D9e
+0jH8NnlFOy/JQjz6bFXtX0qB3/mybPrVJBc/HwdfFn7CzNc+KSTMakzGekxSmMvVfap+UB1aVMa
kze0+hP4Ul01OinFyySD6dL0nGb0SdX4unrf4jFdB84Ivq/3CRzL9rbWttjLRyltdmwAc7nyYOyA
ng26UgpIc2eLbm5rMQlAUrTwgZYR2EvuPtWrQ8ViRQOZHXNr6VDt0h/9n/IvUGTY9f+1wqcsc6ZG
favDCq6guNt5aYo3VqsLMhWrY0GeAuhOtMLIfJp3zBVUmRcrheYRFHjm2YseSfuqW8+3o9iqIUv+
1MXGs5HnCVZGS+raDiVAA3Dqx8yOftctVf2Z5NLGiCZksEscI7dtrm1LHFH/tcntmDmWhqzpMDgc
GZ6Zv4/KnnaCs2JtV6KbHi1UyFsaaPW53pVGOw5IxIM3DcUft83vwBHErE0U3h7JJ7Ecv2HQr4QT
AHk4JEq5oShJVqpRDjNVoG/6o7QF10Lhk135yDyIeSRu5FqusnBMunkYh2nw4+W19rT9Sx8Y2+ix
9hrVHXbWpvCwe7x0l/rfCrfwkk226/8IvnUlrl9+Kpf57KcuJtQCIR8tcBdqfsba5raBNZCYdmmB
24DS2DeZSjAZmpluUI8LzRF0zfJzplbBmGvAsexrY9E+sCzmFqIG9zWCo0vzn13jF4GYDGlU6B0G
qJ6s7xZ1u9lt3gC/hLDRQ/9Ovrfv430Vu/EJKb/bI187MpES+ex6R+mXz15DDq+XkwzUZFYFEfks
K0o/BtOuYNsoK3d2/DiyYTjK0IjicGemSYoKB3YNLiMpNJI3MtAAlEPbsnNTV4d8BBgmXRQEi8kH
3+JZH7aoQZpQlkSHZxTH/iQseqwFj8sP4jaZk0PFOYrQ0WyBcLFG3wMUEEfV8nSC3NMoOMzXh79Q
V2CngTDTXLb8xfoacZzL0BWAezWTV5LUn0Hal5LvMVQwujvtrvg5qszV+lDtk3C8U87yFEbKI0PG
BmK+t1d8deQX38Lt+yqBWCczseKm6Vvzr0ECUyLbMtMtQXV229Rarwu6Hg1AdpDVXa6B1+POoC3k
GAO67Il8KhIbPTutmyp3UrUnkxWSiLqk9S3nuaTBWG6nhdlw6AWZ2NWr9+VH8L5XUlQDFLSU4wU/
HHpELW8GGaVLmRs9tx/O6CtviTuh4eG5eRb1/q0dGJfGOT+LgX/Rcw3N/1OU+6P5hpKVJ5RIXKLT
l1CO7LmGph5MMn9ZdGg9VeOMEda7DBdfVd0vxMv5T1k79v07oB1/cUKhDwVYU9Dzg/1jCSqX7jyX
hQM1Zmyedl9RVCaB+qQMeR8RMmEtgwqNXw2ieUja4lmgXVuKkpJIgOCBBTDtvSI+V4rlLdU8QkvP
6dHEgSiNR+JZ4LeLS3yZUHBQIkmMByKeFNdmcy1NrDxGu+tYOmE1Z96chaT+PdSuckwT586ZX5Ri
3ieCq/Ia16eGBTQBfMY9DdWQa7uKHJdaNqhgpFR/JeqIQiILDIO6AzsUceTXsQ4s1+S2UDvP5tk1
abPFG0uQiVi7f1x+BBesRlLQpDFAICBbr0DceQNoCtDyuUssgRutuS1cCDA1IEUVrPH1aLUxN2zI
NacYrW+34fzeZm7Ue/SXjb0oeB+snXMoKaBzZmHbNfm6jzKa4OCcTTx1qPEHuqUDhBcTSxBa1045
C2comuyQxEAf2vWAmnSYc5wpcBsjgHpzXAXaO4uPne12omLwWhS/NMXFFQDgUKctYWrw2DflmD2V
QI2KwvfaNrg0wu0+ncVzmg4wAorFt25wy9ztvWR21cRDV6yI1X119iChKIN6Cfybn5vjIqpYCbMT
O4I1Ysm7SV/Kzy5Et0cFDB29SxqBm69FZssBSARFe2x1/jVkQTdlwQghaA4a9YqK3DlZ9kFqIjr8
15YK0lkOGveWs5+/+0xmFDmpDL6RVqu3hgL9rPwwg5kYNN7xAZo3UVW41LxXnW8gEK6HMJPNbdN7
8fwcKSLM0to2sB1wFCxC5jiRuQAzskGuwX4FzjOtTHe21SYBjRpFsNnWNjY2GRC0NmK3zqPWCjZr
UznqyXHuySbOpKCggOvHje+M0Kcp9k3VnxKrFBz0awuKZh8VjA+4V+CP690HKhw0f6AIcox72wPb
gwUVc+FRuzaBl0a4o09RmK4MwNAf5/pUzt/0eBZsuk/SaP7subTALRGZF35ahsmLnQdmdj5Bo76R
s70MUonCmt08Wp7VeSft4/whSe8k3FihFJJU6abM2wEtbrqLVz4ECShgnNZ9MgRRNoe6tmnAhK3U
21YNLSrql19z8suv5g6NdKolNE8vS54eJxZEow09pzeaeW0qCn3r6wwOc5CjAsr+qR1zESdAEmGk
zMEhCSYA4JWoKyGlmCnh7TvA6kIDLI+OdtwC0NDAeRP4E/qUwEpc2wCaU09KH29bWB3HhQVuoaVG
mcexxZQxBUDVwfTs+MgKETxp3YoFDBzysHjocePoIj3Luwa7whotv0fpZ8lhjdPm9ljWYjdkAP5r
hRtLTkkVg3wAXEfznUoM3xn+oOjX1xkuo34hR/+egFdzVDREA3kHcR6L8zY2TKOeO+AKocU98nn5
mN51YNkEUi8SbMfV6QOsCulrFR2FBjcwWpO0aAgolBcqygk3Bmd4URURs+vyvV/2/IUVbjwY6gyl
1RnO1pVB1kGOF9pkUrSfG9F7fy00LylGKNWjTxmY32u3tsy0bi2ChcpMinDCvMrwjOw7WjVKPQ2U
PkCG9LZrrEaGC4uL61xsV1pYkRRTbKSG9T5R1XByqsi1+2jL2vi1JqJSy6orGkCWATwJ7MWXFWNp
XqULbXJa1A66l2tjO5rNrijS0q2yiPoD/An6hYnosbLqKheGuUWMwYQ50gLnvLm0mHd3qv4HjVZ/
44+QUIdEkLbwFKrcbAI0R2YCtlziaBsgQlNkURrz9BdLBuYw1HAR/Uy+BSYicYNeMcQMFEDdTkt2
46vTzzhV2MZJO8GlmZdCXHL2OuSV0OSAtOrS33w9JL0gfdNKiIN2Sd1Ymbfgq3Tw0upREYeWOPRP
7uR97gZdlm0sM7BE7Pwrmw9IUUC4MVK8oPnkWxxpkmJkWYrcFNLv0KT/XsUVOO0HyyMRE1xSVo0h
2YoOLNCLyvayPy92g9XVY5ZKoHwZ5KmAbGbWe6zNNd8GcVqAC6mIuGnVHrRM0JW2rCd/4aOpbQzG
0IICYdTQ4Nor+3xqPHkuApXGv267zcoGANIaIuKLvAjI9bjYkle2WsrYfCiXo3sgykakldAc7+sl
SQROIzLFBZVmYkksgTrnqBBkAGjnKmPi1oqoX2UtMQvPRCxZKHXBPMvt6SGi5YTyAnprzTN1wSDu
p8/pTnbJAzuWXh8ae8ljO0nwZFgJmVdWuYnEtSCRcnm5SUH7x3L/WJvUv71Uy57iDhwo9qBostDc
Leoz124oZVOfdxb6NOuhB/2MbIfoyv9x28bKUYMjDd3BuoN3lsO/huMhKqzSQOekXsUjVN6tgxyl
wcwCrVECRvMfi1il9HHb6JpjABmigyEDHfOoO18PbBqyhDHNxj0UfVlp/ZYhjy+J1mfliEFxCx1o
yNKgYYIH4+ZmbSUtHlDHNmq81FFDOTob+9jyZOlFyH675gxA/CJYgPkIooBcUiGfOlOCcDZayItv
OUSB6JuWEHdIcg+Avr+YPHQBATG/8LB+YXkry1oGvQjGlTDNjYgkbwDCyr2yniaBA66O6sIU91iT
5gxvnBIbmAIUILdvw3Ce7IcaeZKqFB3Ma86OxhMEW6TWULzgsnldX3ZZPmBYTnTuIROfQ8Tm9sSt
5SlxdC1snzbSP2iIv3a7JB1ia9BwhqCL2I2cCnfeCXiayUszyaXNvKH5bwPJb0f+i57YhWsRT3nd
RnMv7/CaZKZDlKB5uNTc5kdfeXjS3x7c2hGigRTIRsBAaP+SlLSGOEFGDbxYU/acdaPLGNvTxAmo
qAy+tnkvLXHRto/p1CUmaGeiti49hZqlmxAosdhGJgv8T2SKC4DabCcjY+AhqeKPMv/o6zdbF4Ca
1ucNgRxbF8l5k9u4tZk7GbMwGllPPAbBEgBkCxaFtBMcF+tjAWhseRGj45f376rM5rrEWIYx6Nk2
w+VFkJheH8o/Frih2FoZNTo87WhP3k9ghsjhb7pbgEj6xwR3sSVzB9X6hT6JqD/iRWb1fRYdeqJ5
4mIOqFSKGFyG4A4od3poOIGzvb1T1oIaCOoWkvJFEI8PNGY5xc5EwfYBVYkaskWkukvJbrBPv2/b
WQtol3a45ai1FKL2Bez0EBIAv6qU5Jt/bwGk2EiwOMiOIqxdxzObGA6zRjBn1YoPPMykfbv9+58g
Tf4CcmmAu8A55SBBVXehVcjcRmsCNWDMQ4Eu2lrz00A/5mKXoPyez8HQl1752oKjefaq7G3KHTfZ
J9Gu9MEvLIkIQNZ8BMTTaBvFfQ9gMm7g0yS1dWPjuywbjLTSnzESi72uLR+qWSiggWQEZy0X5oZK
G63ecnD2QdG9hLKvUDxrreCMm9c/JrhhkEjNHSZF6BvOk22k3k3J4JmjD6T+A0mAPteI7CoAPY7V
c1vbbvWUMt+YrA1TUl+LzwY91KUI17J2a1owLXAroADw2Lr2qUkr+7Tv8E2Rxe5U8ymefitJdVAL
7b7W9B0EW0Qw9WWUX5wM8Jbl3bP0mnETncmz2oPQEXwR7FFRqrC0fndLRjo/mPnLbYdew5/pCxge
uwUlPJV/2JVkZqxUwZ5l35n74ihv7TvNb0Pj0G9V3zilXh6YT/SufZh/gqbQ193Sm3wJsJ7W0/08
tDaya4p61Nfq75cfxdffRylXzCjFRxEVm0hPtrh2e72jb6lsb9Kp8VuQUOrd3Tjpnk3pqWjGR7u1
X4H0DW/Pj/BTuJiFykhLGh1HiPSQbyWomeZ7EiqvZAveyWOy6Xb06bbFZXH5xceqoyETXe1gS+YM
6iQt1XE5szp0s8aDq46vfQna8PNtM2tefWmGO7dyeLoqxZjisYcmo0dZgEM43SI+tQJLa7STOoob
oJZG3g73pCV2XeQOlFrvtcRCDbOr9CfHqH87UXvQM6N1Z/ps636aBgVgDaS2fKU2BWfbWmDE0x4P
EbzoFJwK18abTsrVChy/x1TbkNnyqjYORyZCpa/tWECzAWUAEBIpSm42I23SDEj/ASya9q6ZVBLQ
mAWaadEiUfb6r7iRBKWqVYOo14K4G56CzrPrYSEz1bajiTmNd/bOgEiuV58KURphde4ujHBzp6hD
BKJmHahB1Gp60BBWzptqC3bY2qmCVsP/joTzjjnuAcA2DXoMXcHSf1Iz8Fvp8qe5ONqVjZWWy09P
QebnbnrQNkkJhJrut0f5T3MqHueD8l0Lk53u4bX4CDaEjTK+tHRvi6An2rIgt76FO9kcucZjx8G3
OLEfHeLfsWd8N6AAPqISngVkrx2VEAdbEQ7HuD2MG2CK0kf9kP8YA/ZAfuUP7X0apu744gBs4N+O
Bau3msuJWoLFxQ7t41kmcQRvQngLwAqLeBBEYLULJurlSHrvyx9O69pwaG/a0d0o3Q+/odzdevLW
EjwKRI7NvUgtdVLpvDh2jhRV9o36yS4WNFmvRdh/Rotz9nq0kly2MVSo4NZ+d2eG9Z1gOm97NGpw
179PjYzJhoSlloMg8m4v1e3pQb/A9W8XOhmYsawUbpW/mD97si+iury96w0eu+RIKcEFD59vmgc5
3w/mVrEFJUTRDC1/f+Fvkjl3Q7bAkaV+jz3qNopINUI0T1+iColRwVnmKXN7DbygUE/4nYK9B/mN
2yuyVvgG4fr/D2CIVdeDUXDsRb0NUz5h96r3AaDtj8RP79XgOToML7Ry/4CjUQ3TR/Uw4TW9Sb/3
L9lWEXiGaE65AJPIRNdTQEKOs33HIOc8xYLH9Po5fjFQLkrMihzVVYfjQAfeetFmV761G1QwH6TB
tR6Kze15FbkhFwgGqKlpdYaDuziG42snqGesVm8uVo1PPmhm3NTRMpj293QveeNTusmQiZpc1Suf
8Lij27q8H9jdJLoqrObmLy1z4UGNazYpFQbG3NJ38Mcx6d1oq/5odtVu2Dj3aGUbIBgn8NNlvv73
Awgor2s31fsYraEEbjqDG9l2GQ0bw+39YvrQ7Ke4EziLyBp3P6msUZJA+EyPtY+uze/9Nt1FnuLF
wf/JSXi0wxhL+kjVJZBIfhWXYaplQWUKzovVsUA9BD1AKPShjeJ65jKrc0ok3jAWHN3xHmgyLYhH
L3+dDiLatHW3vLDFOUcdF7EZJZg3WQISZVRdZ1bdcbQ2vQO4TD1BJOW7wtw4y0+0swCEzjYmxIRt
M+/dNhUBwFdjysXXcD5jj2rcTjaOAov2iTeP1lkvNSHaevmVL555YYXzFUufBiIvnknuMn8Ora0c
akf7iOsGDftQ1NC+ejJcWOPOHnvSRhPZYpz+1M3R87GzBr+0/uZSe2GEO37YkCrOKC97vFCCqXqZ
ckng+aKl4U6dTjfaKndgwSne8uHAZBHiYj3cX4yBO1DQhRQbQwcLkvYt6fSAJLsp6SBiHQBLQoe9
Evc+g+SDjYzh7V0t2nDcQcMyM5GbxSHyD7rPN2WgHKQXHZmf3W07/8tu+8Q4LvBaPibWdKxHJ+qA
RlVT8P8WnWFCP71LO+qVY14ovi2zycCDLp0GF+LPwylRbAgKV7M1Q2qGaeW2U5WCbkiRm+iGbSmO
Q6fQRFRqy4C/7pB/vpPbIXGPKi8SJohAJNRH3Mfr0g0i9XEcBDOyejXGa3JRLEG70JdMsDKrprb0
E9Up8dBh45IpJEPl99IfwdSvbvoLS1ygk3uq2dEUAa3dZF5iom3GuUuk5/HcopPxRYdAhYmIBrEt
TXm6bXp1jBDZNnQ81UGWyvm10TiZVGiLwLqauzTRFLe3ncAk2h7rLLqvr67chTHOlbVZZn03omsl
pvPbNETazirGpbwWy17Vo1Vqgr5ZaE+1KCG8uoeglwttW5Sx0YF/fWhB/bQ24hww4Zb8dJAdpcPD
pB6jIayjhwRoIoBSbk/r6kgvDC4fdHGnzwxFInEPg1MzbMB2DLzS/Qg2nFhBFckw/HgW1KmWGPpl
U9hoswDYB31W/DrOFZQ/AO3B5v1ItGI/Kc03U0E/0O1hrR4X0FXVdHAcL6R818NiFMJ69tgkx9CC
pt64geZVoruRiMdwtRILsMayYOi0h8j3tZ0BeMHJYhhNAUaDGZ2L6i9GN5OUuUr9iMZUl1WA0oow
qXznBkqvS/MNGkYArcb1ht/w9WjJg2Y1xsJ6XIeN0tZnI2mjbS1Dra0YYxqY+gyURTooWzR3517W
WfG9pbVsU6kR2w5GKqLK5mb8P5+E4YJCEFTm6Hy4nol6TgqF9aVxagLb+i7JbqX/Anu6IQkclosD
sAMwBOg4IEq/0OvzOTu1nU0tshrlNMeQItFc9sscQwMsgrcdiHPTTzOAkiP7iC7Cr52KMUrv8pSb
ymmSKlzWZGC11FpDEU+x6u1tU5+Qr4st8T+2HBt0VOiMBaHJ9dQ5qETKRmMoJ2V+pY3zqo1JoCqH
NJX9oQl6i3qd1bg4t1t7ditQJ5jqFs3UjO2o9Ds2n2skY2O/6n/f/i6+rPP5XcjiAZGEmQa4nrus
QBVYYRRK5qdBC6OWuE03PJbV96aaf/atgvLYsEgKb6Fd5mnJQ8KoX3cPdfXK5OG5Av7RLNTfuIH/
uv1ZXIj8/CrwbC77DYAbg+e2UECBXINPTj0p0t7KoQMw4eneoMk/Dtn8bZTccvp+2yJ/4fgfk7C2
OB3qaNwCjcAWKUAKqKf8DCST21TETxg0DiI59aQWGWMZ3Yb9feWgi1R7iMFRBJkZ0lu7qBaRafD3
O3yLAW6DJTOOiuECYbx2FrtiaT9MsX4aauIEqpXmYQVp0i1OpeYEkIvslkwi/qjr6GKxmbmV9KgI
JnQ6fghmhbsL/OdLsN1BMLKwm/EEUGnd5GYkUf1koW/WiANL+tGChL+xE+Rtgja7R6LxAKXx8l92
cn0xzAV3GSB/rdExBalTerM/MQmN638yy8udPXDzTSzKOqyNFFV2ELmhmogNwUV5YkuKJU21eQJk
Pn7upsFn0kY6JTJ8cHALVIuNwW0cLZRFWb2V2ICWA4Q7QB2hcwfp8+vlTrWcSFHfmSe8fVyK3nBH
fxugc1ohOMgx9SgQP2pYl4C5udEvhAlWByW0FsjS4HpHkx1QrYFji5Shvkb75bOWuzeq9ij8ckug
2rQtoAluniRD3WrNrgQjZTcrfgGqGdIIDvOV4w64NyhkoNcURyxqUdeT0MeKPmgoGJ8gQ0WqY60G
Yxx5ZjKFSfI0xW7+UA93TN/FyXSwRBdPPvOzuBtIfYFQ+5RlQFXq2no3FEDpQhr81KLNpQB5DXlC
82vSPWX976w6W9/GoHULyPXODRSMwDzhTqNA6Za7pX35BG7TyzEz65EO1skEUEkK1fRbBR8YyJ0N
dr+xF8z317PvesCczwELMheSNFunhfPfG8pM96xygmC8zUQ1jNWlRcs2kIagaAeGhZvcoWjnGKI5
1mmMkfwsv8XFc2YelNntDzprd4OF5wWoIfyM3KXd4+0I9vUqgXFe2OZmleV90sqtZp0ca0NBREHO
gAsMguDxuUOvT3cQMCE1sSg84Gzng0dfMaNoMi056wBWohiXQTDKjyzSOy4YcZIKXDjo7gU3rWb1
Lm3TlN1VjTK+0jIqIZSqSS3ZjnJD36uc5q+S45TJTo604j7Jx07Z92xCj66DfxwBBpgRFQDluCDb
Nk0gbbuIp6IfNLVBa9BHg/Wn6zs0M0NXmOUeHZX6BYjt/LseT9I7VPJo5GIXzNYmgdTvgKg2W+Y+
hehOF+p6CaVDhaJe7EmFvvxoK2XekLbZezs30+xJUl3sRw3QBDerDcU143R8HeSODH5Bzf55yDUl
94pE03IXgm8WqDzMnH1PrLEjPgCa0iOo1FXVbRJQtnoTyM7tx7G2IvZHaZgGJxgWkTtQoE8/63xo
CnfMiVHcz4h1r13TZTO4HQww5CvZgkmrSe6Dd2BIfaOzwZg+VK10nGUtAgk0eqEb38TcpP5gzMNP
E2nl3GtySMi6naoyByyWhh695w6wnFCsNVgVUqb34C7IWa+9TI2eHScSK6K+4ZWd90mOgkgD8nqL
B63gBGpiNU/oWYnMRxSmgyh9l6xRcLFbgjPnkXga4fcXrsGFJuw6oIGYr3LSyEnO0CR+lUh7j3YA
0QNsZW+BfgKNDmCpRtsr35RJNKWP9FFKzjVyTX18yIe9De6Dun/+13sY8CmAbZcIDRpX7tkhaaQt
gLlJz22S+WMUhzY96KTaWVRQul+dtAtD3EN5HHEHJNABPsvtT1K8zPXL7YEIfp+XqgNyyDTniaVn
x0p/OiAydExRdp9HxSzHyOVk6dzCg52KAU6Up2eU1e5qNP3iP+UAKaPBk3cjZHS8St+KtBf5N/IX
q1yYJZWRSZqEkZlvYzj9IY/6DjCZI3mdf9yewpXdczU87tyKTKk3sTPT82g3oZzhsdTSLhwdWdTm
8vUJsswjUCML9SRAsNw84mkCeFFfp+ck84AXTsAj4ta5qx+LzSxM6K6P6h9j3PT1sVEkcwJjpf2Q
vw/3OA6bCsoPPm6d+9Yb74rN5Pqd4FEqssrPJdXxZJCq9Nzp5XGaq20JQA7oY0T96is3G0cxccNF
LhS7i2dKIFVpxiWx7BNOrscZDaOkNNAEZu6n9tTmP6iw+XFtn0Fle3lB4iYJtPR18KMJWJ0gI+ec
tOFJsfcTZORue+GqAQwEAQld+F86/VW5b0xQnzmnxjnq9sMciTxibcrAbIQEGoIrWmy5SNSBsiur
LUJOrFU9ojwsjMu0yUNU5gE00StZUEjjKW0+NzAaGlTgwP4D0r2eMqWEdK5axdJy/c4n18x0v6Pf
6uFb2U+7HHXJyu+6J4chIfpNpi7Tc5c4oVGVXsIEUfKrWwLDiiwo2nCxBXW+/stYn7KqHKUTmhY9
rR6DHCJTTiJo+F25leK1gT4lpPbQlQgS/OsRZ1JlVaRIovPh53ROvhvmft4YgPTs6C+deE2JHXfb
ab5GFBMyRRgQGsAxqs8PukjDophW6LGR0bPZIpmDWFLNm+Ix+4ipEkZFSEVqgCtBGVSzoH5Z4IqQ
Z+PvAJYkjyOUY+mZaYbXxPlGd16dXwZyaorXKdl+tuK7GW/L28NcMwsGH7xlcRVGvxSPkU0sjYFl
oKfnxpZl37SRMs3xtAqIVg/nJK+KneUMI66zQ7xLaaW8OGkhgq599SHoAUFJ2wItu7kwpV8vrtTn
SPo1Mz2XdLI9CN1i+7RM2pUGEVGEfn0mg19+uWaBTchyvtA6W/009IqcFGfrKWrccNwn50bwNPzq
OdcmuNFonUGyol9MKK4tBW0HVlmQmdinec4OWbRFJ2pwexHXLC6PcPTyIR+CwH09f31Ec5vKWXGu
QaQTuVAlL7Rj5Pis83pdd01Rtltkb/n7i72hGYWipQbs6baPPkU3LgPVCOZ0v6CDsmf1fHt4K9k+
cJL8Mz6+Q5dk5UxTCnuS4tntu1m7RneI0cPaltuceT1KbHTXVgzxR/fiUwuwnUi96rNb8fqKDmVG
Q8UZhQs64N2LD1+MOW8yuU8tUpzNqnWNYz3d99I7ie6U7jlnh6781ZQ/ndy1P0bl1DI7KFu3G36k
FTKxIz2kDE+wKN/PtRwKJmfFo/FhWHzkY9B7wqOCO/SYUwBb8WG5L0VH0z7mP5R3zYstV/4ZPUHE
vd4Yd8OuCVWIZgrCx4onwDguXiDJUMBww3le0mZA4JgJOyud47az3yH8b8YSlwZ0VmV3lmBrfX3D
YBHweMGzQkVplU/8FB3aw2pNKs6xXjynZ9XGRSh/icpUUNJYOWDxGHMW5SiktTG05UpxsdpNU7dT
ombsPLTvuj64DjkMPnZWHvz4QH36gwJiYT83BgAdDNXVQyV423x1N3QTgvwTsmJYVfBWcB8wdZpM
zUbWz1VQHtl9ttNP5kndI3u4t3fzyXmLz8OzsUEZ2689Zyci2P+a1Obsc+5u2FDbRbFFPxegAOib
J1pRcHP5YPLF/x4hGIVi/oMzoSunF+ljfr5Er7YaZ3vxgovJr8uoGBHD9bPqFTtgkQBdaA/Ftt0C
5XsYt3QT7cwQbS0g5VVP2mMaslDdqptsI9JM/Xo4Ll8CoD1oZpAsknnqpqGSwfgaYRZM5U4v33V1
j2eTq8k7FNE0dm6NEBkQwZb6BEvww0enKkppC2ULgOHXw6/Mshz/H2nXtdy4rmy/iFXM4RUgqSwH
yWHmheUZj5lz5tffRdetMxLEI9TZ+9kuLQLobjQ6rC7DUnvWiPwFOj+M5Dv4e8y/ePRI/sBLN9+e
NFwNeJJwceDnqBiZdg0njqZet7KgP78nD/5PNaNtRPSH4oDH2hTZIseRu7FWKImApzjPZkd1EAoH
rtFi8C/EfhJbz7LltN0mAdmxSkciKBpvGxeR0I07D+jD6lgNqruyrto8sZ67dbfr3rJTeZB/eCgL
N9fxQ7SqnWCf/VF5kXEeKqM38ZjIuuUBdQy+vCeh/8LAGdKsjKDi2f35l67EZN7Ji/UxWpK2lV8P
NXayqFAw++YLoOUtddI+VyKKHqk1vsrBz0BTIa7rFkX7mcTZ4VkwmA+Ad4wm+PnJgyuR8XO8QowM
FIF5z62GKk9lF1PfXx31l/v328Iyr1Dka4GREq9I+6n3nlPivtH7v32r34gXXC6BeXqabS6IIqrm
ntsjypOMh3P/6LWkIDKOjAM1/9TNbhkw5docVccEqut1lAn4HIVe8Z7FJ7Eiwm/LzU7eD3EDwY9C
6r1Zj7whQLdpEhC8YfwvCnznqc+I519DeqPoq60m+Sdh7e/Czh52Fnhut6l7atfir+pgHvM3zdZs
zkpnFWZWivQ04pjohcO7nmUR0PpSmwI1CE6p6uK9UlMwqCugi1ZAsl66vKmSC1IIflWQZc7JKCSl
GIUrK9Mq+ywMThgesTJS0qP4+MFLicgpxL1xPXBycLPw8kSNDAwX4/PqeZyFE4hb8GxA98hn3p3Q
KkrGhleidvvSBe2nCQhUk+Dah2G+PrUqx+Acvw6SE8hvzJX+pxJJ8Ba8CbgN9qEb/NE+B15ChD0w
BpERzUH2fBT1+clJ+p0VpHsDQX8NwlXS9RyLcWMcGSBGINV+KH3Rx9KQ1UCC+hnJUVlZ3xe/G3vB
YLCOk9wZiYQr5tQ9Wg4c0fu/zj0dRtzA12aWkYKfD875saaRbRxjfd2+26mtIemNRHtDOZDzF1/p
E7MixtB3aNb16wmQvfOrf0lkqqOf1DGbrUc/nzDd8j7cjUfPoM1neOF8WWI3GdW8wBLih+TuI0pV
4e1NB+tR5VX3LmFZsBQoV5CRXmFrtSS5tUqplnFWOckxdBhBlt9jS8313AiRcY7udhtRNgQQ5MZR
6maxcyiCQYmn3o/7kykE0UMb9bUtlwaPV+IWBaYBrNaoyES+CK+H6+0TekyfHkHmfgqbhIrmg1ef
75/PrXwDAO88XCNw124GC6ramCSR0Kon8BhIDbJjAg3NH/cxbn1ClHRegjBSnqaTWpb9oJ7e4w/I
QfgcuMlb9qr/7j7it/tYty+dbyzwoqJEGkfDGvBMlNEhL03qqXGH+Kf6M+sI3tSW8jv1HuN4oxUD
SeJdj3ELCHdLTzPFX/VaVxsL9cSobdknPAK5Wys1L/7vBzFHiPyjFI2JpJ7K13R0cozhiFTQFIDl
R9lw1j5b1mvVBhRYYXXQgSHayEY1lWJqaxFzs067nr5baF75qToTRi4EdkgH+qM+f3x8jeTUEl6v
wM2tOW/6BfCsmRda7pd6FjeBop7Ml1gnph19+Bsej/TtQ+YKBOyg1yCimk2GMckAORSnYvPL28Qr
1ANtrBVYZ937W3kbI2LAmGsTwX9EZuHunrpqLSIm9GA8I0O9Is0WvWvEf+yOumcLvH1c1pT/bCRK
Uq7XmOSTNYkRNjJ+Vc4yVdHwKT0ZB+GAWKpzf4mz3P13YQHN+zWUhdnpUgSrcLLLp033KnBiK7fu
IrODs2m7kAlDGlBA4EHuUVVX0ki2g8cxRQ0RRaLfqaGVqY3S7t/T6KjcN+98OszacAtYKGxEmTWC
WIw8ForQI50baKdqj5bvnbdvHO8BcrKqdzyq0qUju8T6fhRcrDOy8rTUNU89iathH9nk96NGKyff
D4/3z+u2WhPkKReL+v6QC6AapeqqEBow1afq7CoNaXbiD/Ux29V2a5tEodVL4FgFER5rHm3pgp9y
jc3IZVcOCgYPWOqpChx/5z0+kmkl/NRW05dC/YBwARcMytVaGeEE+6sfxxU2VSOTKzrd2lpV6Gzk
7OjC7XqFwohoWuRjWg6CeupptMkey4NfEs+usKEK7V6CbftWc9zJhcvgCpG5CQ1drzJw22onc5WT
/eBwdPpmQaivwlsQ41dUhEVQ2Xytc2rcDKgtVkGGgu5dqXhDuRNny26umBnBkMCFBys137DXCKGV
pPPT0DgV7+KXgfI8KLNQk9FN4IM7sR3wXOQbScAIZ5TC4kGGAAVmzDFLqsJcS0NF8s9g+5DO6NHE
fBUoN6Y3GJFrVihywIhz9bmzAp4xvjGQMzKcPFDWI0JssC0GgRL63ZQO/tnINyaeuCV81r795Gzo
zfP2GwUxYdDr4H3L+pGe5wfg3cf6tDJwldCp0F/XoNo5Wqn1tNGN2E5WUuOv7sMu7SpaGpCMxJwE
cIoxx6igpqbBxF//jFohOukHJMxogSFNebCSot8KSq3u493IPfLk87hJBD5hjjGC41psGkUJKmWU
g/O4FR1/628kp+fEuG+jLzMGpH/mQAJVL5v2S4UhtMJODc7BRt0O+2Gnb+q96kbOuL6/mNurjUFi
ds9TytGIVS04V64A8hlQzW7LQ7WOaeF4a+kp3EhbDHjilQXcOkAMLLOJMaZMtv0E2H4bPIZrlWaP
0tOP6FhuTJfHScndTcY2Yjz8JAi5Hpzj4xkldeoJ82rd6FCuc95uzrt1dVkzy2JsYimLvhd7WJaw
NleGCzqpT83RtpIjroODwHHsFgXxQkhmpb+4RPvUVIIkw7LC44P0ln3kLm89s29xuxy0LkCzkPVh
h+9lipVosagEZ5H2jr7118MaFDcPCIBwpHBBh02kyFBZMz95b+Qd0f5cj/UqPOfO5Mqok09s0EPt
dDveTFShUGY7dHvSrl85wLcma55wgcwZxkki18++s9vc0g2vkKNv8QdVKVIoyZexUnc8Wt4FIbxG
Yk5LRf2qn3RAauxuMxHPLZw3xal3OefevC2cA93l5ZJmsbkQi6DPQ2+al6Tg2XT82T3+dk1bO4xu
8Oz/QEaMd43ytnA+2wu8YowmoWiAN8JSCdRwWre1EUrlttIuAoFLBS1bOgbjsP2GYZKqJbrMojPi
mcis29LRfJCcABRt6vN9sWBpfUyE7VEP+heKcbrzEPPpUW0TnUun2iduSRP7Z+emJF1jHBe61Mj4
KD+YD+VG++anGZ+H35+YVcKbqcj7DraZIEpxq5cNvqPfJhsJmtHszSckvkQ6OpnrO/4q3PRu+x5v
ktfoaK0U2tDYNTZcoZql89oSXG0Iy9gZmKUJDxMfUtiNjer6mgrPzdvvH6CWPlSr0PUcz4n+51ou
nAKaaGF/4PeAbZ1RmTiV807DzKdz56KwQdkHdNpNHjVt8aHcNx9bGj0Vh/JN4jWH3xrWa1xGg9Ik
Q7Mdxmic/Q91K+1kCYlkkSNit6b1GoPRmqEIQpRYfWuNQCbyS7e9U+ryroj5vmGPDW0D4HzWUI8N
b/ZaNwU5bMYagzTOmbavo8dR+/RGnvFmqZ2+leUShLleC08qqnYEiLhSt94Kc6q/k/G1G6Kyol15
q3pVraXt5Bgr3c3t3O3XvHDR7WMBLX8zrehM/4YOH0ZSRqvxFdAlJ2cdvJGD0pE4pvdNwu0NdY3A
yETSRlEZyVVy7sB+ORbH1MxoNzpCjNmEz+hV/d9vRAw6BSPzLPmgMGZTRZFsRG2tqfG5Vp6GljYC
quwcv38WFHDjSI6G2gMvFTd5K68qkHyBVQZjMu28ehqKvR6A8iV372/AkijhBSFaJr4LWTpGlCo5
baGKMrbYK1ob8dXJTjEawIm76uM+0m0YAno/N87jYYYhiNCTa6ntJxO9gH2Rntuv+ijtUrr3N+Vv
6SU6SI8cqCXBQeErWDDRnAySXfkaqoijpmjCMj2j92SU6Zj7xR+1b0OBtoGQ/zGaJjcw9rOZ9oph
1O+jPIw6TXyvP+hSk8uoYrMiPHRqIflda3pbrjjfNy+VVeDL72O2IkTfmO+XTXqO892QjXsLHeLB
pG58MbTl5DPHnaBqGUY0lrbyEgyowOif7n/C4g7pICdFdTAIFtl+Uk0MhT6dkvRcmNrWApWjgHZG
jrQvYIAXdB5MhckdeDzON/+lC5GmrY84cHo2xQL1qpHsUyvvLI4EL3lGaEw05tohGC2NzUCgJQO9
LFOanSu7sydbgjtrbnRbRXW6tUWme61zSjpuY00wvRjzhZEkyDaDPJ55D2RSqgpg78jO6KWaCe8c
iz46H8VqbTzyHMylPZynQc6hwnmO7Pz3iz3UjK4sGi9H8Rd95MVXl3fu4seZdVjeYGRjVWRnD33V
D5ZQye9oY6+ehKJtaTCfLJHETjdBJWoUkMmiljCwFDWxCh10xARWjZlKCYqRk7kMPLDqgHO2t7kS
DU9yFAfPvWswUWwRYuMZo1+YRncWC2qisCSowh4kKk+l/6eJ3B51UNZz320iOTwJgUXKFqNz67Pf
BnTENBXPVgTHUlDggI5NHh3Qt/heKzG+DVEspMlRhIgE2PXRiJNYJrpQ9WehXJe+5Bber1aEiY6e
/aCn3rQes9qJtZKkhhsK4cbrULCFiWRpSQRw8r8P1jv6wVCvkieurjlBuk6CrxazL80HE6w5+O+2
OoAyIkTTlzUVBMxR+tiQvHAERLREZPOKd0EFGdehLGpb9H5nYu4Ex/BP2q2q+JcevVtoCUYl/H3L
cXtlaiBD/S4Vx8g7mbWtMKJN1Elaf05RhkAyvdMdsU1EV43Cr1otQQYrm59dK/A4Rb9ve2a/EeJV
0HOAcBDiesxdLYUg9mlEE1WAw5unDZtBdHN/k2fPY/4sho+KASbYV2t4DQX4ywEpLMkpHpRf+kYW
tulePEWGHZkmjY6gUSl8qkkPQY0Szo26U01X023pMIYgkh2ejNEpnPBRtlxMvSBFRYZDrq+6kJbK
i/VHtuz7G3rbYA13AOXg0HEM0UT4iXEaM63uDa8S+rMYB6jtbUmlPoCyuNapoa6C6dCWIDIIbeNJ
o/pO80+6cSirgRjRyjymGJId84pcldmxYrf68osY0R4qdYjHwOvPXZgRye1LNy4fY4vWfkMLK12N
Osb72siK5Ht9owcf3asXkEp41ESaNu8Cpobn1DPXEMbDGDiTYcvpIVNxrdoSapa9dZyUkBw6Njvf
bgLe7X+TW0FlPWaRgpYeXZSodmLunbiPi2GSh/isEdsbnXHAy9U5jUR75BGC3nhPDNL8JRfWOZaN
UC2yPj5HnqBtBszWpdU0mHYPEgeO2t28LGYoFSWLSLCIM2vTNVTpmV1SThOm8RDbGN2Ooj4GrG68
N/LNfTPDgN4BMd95DNC3ZFysqDbbKEHpNWAsFNPDQ2qpbDa8W+07ZnwlYICB6cAxzZNXQHN0vRrJ
kovUkOv8XFeDsM58NQd7ohh68Uoq9Vyj+WigjSdp1Go1JW1b0URNQhOtvmNcka4E9QwRptAsaIY5
KCPNvBHjkDyMJEHRVxHW0Spq284/hoIQBGRAt45EFMWTT2WhWBBNjNfoaKqPGHFXtJiSQMUg7mFl
wWeBgFSg9x+JJUSe205ZoFC0onc/wxzkzFSsRoNHyHZ7DWMzFJSjIk6FwjXwZ19vhqhWWZ9aUnIe
3GZTHhW7XgVuiBRddPxQ12gcbjmydOvAMIiz/l+cst613dT58Pobt9gfQmWb9jTcwMBNYGcXbO+Z
W1h84/HOVyUafWfKJVCfs2njdqziQkElFN4Zx8btaxdlxRhY1Lp15zTZq7qrP0ElAaYJ3lJnZWck
DYElvB5Rsgkab5XZXKkwvVEK0/RcOwZRt4eA6pvGGc8cIz5fPvdgmB1NjGBMG0zdObc0fflx+uJV
kt0GGrGBl+tgbr/aKoLELwDgrYxdQ/ZHxYkI/d9rGRkY5i4SjW4qinpeh4POf5gZkxwDFGTQ+3fe
kgReLYe5YbRw8morxbGgCMbFklzXJ+rGJD41tphNz5OChStBRYIMLxE47ChxZ6xnV4lmFSoznN07
zUb+U9uke62I/vZ5f2E33tG8fxdAjLgFwxSNfRGm5/eSTDufRE7qckTtNssyY+DRBiONwDqkmtFe
TUFyZ8yB4T5g2zb7eH964sZllzT2EkW+RonMskQ7GVAQdpCIK63R2onSkpeXgn49/e+bho6dmSLV
ROjTYoRhkMw4kUI/OwsBec8HMB1HPlmv74MsXKCI7qG3RUTC1ILbfr2evLKUUlVavKSI91N5yDYd
EZsVrTnkcouKeonDXG1gtxAEIQPO++QR60D8M6a8b08mrwN8SdIucRiRzhNlUKwQON6TTGuqPyCh
4nBE7cYPhKRdYjDSjDl2bVvoTXbeeRpBQ9fnwCNrvo0KMRCMXRNqAyGBtsZ2JRt5JVLBEX4q9MRL
vc67wdrny5Wwdm1qFC2UsJJoo2/daj/3J26M6lnNyCl44QVPl26DSzRGoCWpk6yxxqLQhvARh4R+
cQ5m3vg7y2HnnCQIFuqVjpd7s1HtaMv59UXrfPH9bBtQAXIVBNbw8/oWg3I1RyfHiq4/R6qQ8u2+
WvIEgA2JGpXud1VQZueRwuEkM3t/aad7CU0y3LjgkjNwuS5GN8Gs23V5V83nAkfAlSMSu6Er2Bxp
46gmG7SJen0QqgnC1tjDCYONVxUF3w7vkHgywChnngxjP8bYuPIrctXNH2u3QT+m5sSncS3vZDyt
Xu8fFW9ZjI/TR4LmFyMA7fD5T7rfrnlL4qgNS8yZe4noKSIA3lUqrdXfCeVlFHgIjBnoi1JoJxGK
aR52kzsQPLZ5us+5Z9jLLFB9kPpoOPwexBzlqnK2eKITzo256AP8lWS0zl3fZmObCLJRd7Mkj7Tb
gw72s3e3a5MKm8/7p84xBjdcPZU/qWmlQGnsgEbW0955EUXSE/WtDkhGee0tnPvz9qWg1L4kCrNp
c20NdPO0+EjtZFtQ3hYuOTiXW8gYA1/2Jc8vvo3BzGdv0sqdbG1d7cAh3FCaUM4+zm7Zf7fZaN+5
PjK/NtW8Umb1iclPZRfZur1/iR94SnT/zkY/7zVM45VR34zYP4QN1U2N2b1rzkLuW1GVnVuBiamD
HFaQPTxUm5P5GOyoQ01ezz1XEGZdvnikZkXd9AKYP87iFyG1O1Ea4GHAs6L3LYKhMhahyxQpG3W4
UT1FmtOkqAB+CGhIVdJ9ZHifGl/tXlhlDu9Bt4w71yoiUoUmAMaYxn41+IhOwHo7lX2oCWYDc8z1
siH6i8DsX6qFvSjmSXaWTvmzQJutgkQtjy2atwxm+6RS6ysR9A/wqn8iFO+ulcf70sYDYFwpUR9C
RE0AkE4kIRkxf0cv9xH+i6D9Z6PYcgyrRZ/MOALi0Ju2Tqejo2TOlo68GuV5L24NwF+c2UBcCDRI
ruFXZXGGGIH4Gtnmw0vicHSTc+Y688iBrJkqBpXN0mwRAa1tg7MtDhyQ/+Ky/V0IYzmjotNGTISG
iXHNVYr6Z4HEq9qOjsmap57zB9/bM8ZoJn2VKmmDp2G037WO5poK6eiP6ZDRNS8qtmw4/66KMZxS
2XR9pIXI6m3fQ6KfOEu5rfr5fun8/X1G4zOrDqWqxdlI9dYgkmxLGpGOwhG5G5K6FXESVD89P8d/
QmoMRIZ3xTEIy4KuIHg8s7ChkpexCLLWaUXQzslEDKsZNhIx1ig2AnEY5d11swTcHNsFEmMW0ObZ
JoWGnKz8p/RphZBOQCx7NxwKuuY420vh0zkd+59VMRbCSLMkDTusakTbi0/7/Qd1kvX261WBlyJz
ZH8WgjsLY7kKEBvrEQ4GWLAJTrR075uiRWP3dykqYyHM0so9GIjs/PpzCshz+vt0//cXzQNCoTPX
whx8Z46lRFUwqB/g/tqDbafr8SVKCTyr+yDzj9xs0QUIcx5FUVaFNMDPMVe4SFcv6Pn4dwgK4/xW
AlqQAh8udvAOxk2IVrMS1xz3cPGg/66CnaapFO3/e73PqyeOxC6e8sVPM0ZaHkPUcdbYIPm1X2lb
mahrzjnzEBQc0cVNUzSFFaOrFaYMtXWNc/Ke/+USGLPsocoNNTIASB472tsO9wm9bKsuNomxxiBH
A8W4AVEFw87zr5w+9ra4ryhnHRxZZdNdiVWBhUkFyvj0/sv6gIf5+a+UgTW5gSU0UisDIDhP63i1
z91qdR9h8dq62ChGp8exSXMNKaRzsvFfREw+4txby7f9BQCjz2ZeYP7A/E5SV6+VrezMYLYZmK/I
0WrOQljTaqj9FMUl1KI8YoLkGdy85P5OLRw2yo0wNR5FG6CaYfNsaenhQdEoOdwWvMxzOrok83kS
tbRdVyjzMi91D73kVlEBpXYU95dENvFmQKpm5Ln3Czp+hTP//QJHystsAHV0jrhZt5k3bOTJ7sKB
aChuQgk9GHN0ia2ij1UFM8V0LcdL3JUTlLMOJefIb5tY0XNzCcFs1jRigrQkAML72Tr960Ph1i+F
I9rSK40/A8LR9oXr7wqN2TKryKWpKfT8/O4dXLGkKqgzOng/1Z/7gsbDYVSyks2+SeoZBzXmmA17
pN6R9/DiYTBaiTtE0PQOOzdSfeU9IdJoo3YerPzn+2tZuAcv94yNNMeN0RvxjAPiZJJ33GDCQlRE
k1DlOxeGopxOZPbKanpJEibsVfjaOzUxMSWWKPAX+eq/FMi6gmK2zBN6ELfJgNLQBWvg0eIGmN4L
CQickYhvvIDP4gn9Xdn3DXehoOAQb+NoXplGLFegHcUc3i/O9bJsbS5AGI9RVv2hbQeAxCTa7EZn
OiJO8sLxhbgojMcyao1lBCJQSkddHeJdSf0X6etlfOMA8baM8VuGYopRJvG9Ze2HtNZPTvbz6748
31ZbmaBS00E8CjIpUBuyqeC8l/qqN9T5iQxC/2OxGbfp0VudPTs8hAeUQux/DK/jPrdRB+Hcx/7+
bcY1vsJmnBof5coiRlshmBHQ5LOyQ7sunM6uglXq+Oq6rXZ5iU7+qt92NkrB68HuFCo6IwVZyPAD
w8dBEhLu0KahfqVbwym3ioupQGZF0oN5kLeYyOP/KWNSRST9VSlEHUn03u8z3/a9deunVDkkKQak
rcUPz1xhQpT6ZsY0GD5QdRhW52ZadZkTJZtGJ53PyYsuXL5gtcBQHLDaoo6TtSNdloH7u5Lw+pXs
Yjdp5CW0OZ4KD4LRhc7A01ax+jkmLlNX33+ceI0XS17p1SoYRVAEWR/lRszOeUXeS0emik8yDfv4
xOvtXbJWV1CMLrSYUGbqFVZTO9GmSOg7aBArTDyic97F2KScu3HBzl/BqdfuhBXIoMtPAbcT/6AU
SvpxX/SXTMjV7zOir5pq0kyoGD1PD8jyG6joCmhG1q/5Wn6+D7XgGF0hMT5FicoFxZeANK5keqhX
5u/1vwNg3Ag11jCSXZ/mJJJIf+mPFWcBC1bwagHMlThg1kSWYSLHHBreqE6VkI/1F+e4eboyf8PF
5VT2ody3MQQ5RM+dO7bOqKx58ab7B4GqwWsMTIKs9NwARvt1yFeqXbx6nEr8+zsFXu5rhFiZGtMT
cRLeS04w3sMiNLcp547lLYPRea/UMUWzxDJ2HQL1L9zpLPhG5k64OO2bDpxEqgelFJFNyckhJJH9
bDkxrxODtwRGuUGgn/lDPSLuIyIpmdiYy8np6lt4K1ytglFvT8j0Xkpm8xFuUSfsyryyc44B0dms
0xCHtex5QBB24vYwZ03AoTW4L77N6329rxu6yOi3iBj9VBs4kbIkJqE+KhHKNde+L2TRrnaM0fIi
BwN03OBM3vG2knHLG7TcG69bjkt1367rLNEMWtByJVOxmPOmIbxHCGenWBcX171qRQl+XOxsdyLp
n/DQlNxgMmenviXjwlblaarWfQB72FPF/Tn3VeokfIx4z12OMflOuV/AeKoRaF4OAdOI64on+pk7
HKO7iCCDJg1zDDCd4eato5vgR+gUKImBaqp8ItoT6T85XtBSbTX6Mv6iMKa9zpQp9C0ZirI2iF0n
6xLRBxfzwWwwZefEQ3K7W4koKs7hWMRHfbVu0Irfvn05H+LDlhdHXTQ9f7+GFRH44qEiiFhzTPKf
pf0D9dWcXV0UwgsE5hLI5Tz3Sw8ITUMsKjzueqjr/Rt/0bpdQDBXAJohi0zOAPGKY9OBknvkPgJv
EYy3FyE5JKgNZDypbDck5j7QSUE5osGRv+9MyoWEJ21Qyn0PEA2jPAnmetrWg4u2mPx8fzE8HOYy
UFuzDssG2zXSn9XkWmiKoI72ch+Et2OMm1cNZlhjvCeUqdq7qE20q9eKE57iyS5zEYRdP8R5Dwjj
we120Zpn2XhiNS/x4jxq3cgtDFqD5OZksBuwCp/u7xEPgDEFVjYhrw37f55O79pz63LrqhdN81/F
+H5sX6xAjYYgTmduepDubyzyHh8HgrRmsvXd+yvhHMV3o+AFUDsoaOgVAJT9zskDND385Oi4xJFa
mVHyWmhbvZVw2qXT2JIrUg15pYwKSDSH6CntKmo8ORU5ffKK4TmS/N2Jf7E2TQ3auQdy3kTJriPy
tsXcu8/7+8dbnHotahifVIxFCYxo0zvm629pZaymP//OvnxnwC8WMpitVWQGQHqq5aDdsiX6ozr+
SxBG7xWvHBPQrkDvy1cYsGO6QdMV5ZXnLGWVL29RttsQF2wzdrPA2YO1QjtsRzfNuXyPXfXXTl3z
4G7ZFlD/fnFps5nZqPa6vqshfO/dXtKdcH84owvxMR7QXTxslVdKh8HGOjHW9gvdo/8wsnGhyYyp
iFo/0UAEMAvhwV/7W/VkkpNhm//kxfYXhk3dqt2A+aXzZf0urnbjd5EKOgnzX/elfTlOcwHD+ART
YGRF6eH0BlwNqIP7/PBotuLo1FL24vLQvj2xC3kXYSxGI8CeoZa0dzC5yDNthBGRWArkQ0QKWA8e
dwx3ZYyjEHqhgeY4bKDdZCSPyAfiaKG7xtSTf7mFjMUI+qgc1RBbiFdp+hKu3j4yajzyImoc28fm
5BJR8IxU0r5LfgfibzpHfP6XC2EMBtoph1QbAHFI164bfWa1S5P3+yCLy0Aj41xZg/nMbAuvGVrl
UOUmPAWwOf/IQR6nr8N/YvguMBgNLeJQF6QEGBh6FIMtV9qq7+OOF0RdvCj+otzc6KWmIWGtz75b
9EN5Qh3+XOxrcNay/Jq/gGEUVDfBPmHAfzvbIw0eLaLShkjb5ri+fy7fdvMmunKBw1zqGNlg+k0O
nLhYGY7x0yMz6xihDjg0N9tjfd5FG8E1tzUx8CIqQNSLjmrOE3w5lHvxEYzO5uAK1YtwXqyc7/wn
TA7ST7hD3gIirFKbd5csm4gLOEZzp8BDw+sIQdkdZHTL2lI3F8nIK96yFp2/CxzGzQ/TvE/z2pif
dshMkPfO9rfT19f9E+RoFjvFtUq7JPRFgKANrXzdyT3BywjNKPdRZhtwT0xYT3+wAg/kzSjJAdEQ
6TGD5h/5+hebNa/z4q4YszQYy24WRJ2oNpqbP//dChjrEMoN2pt6/P6AXpBjxi1rmBXlzg6xFzea
wMcx1rBD32la95fvhBv6ETk8NoSlzgbQPPzHlLKFV0EvIyomYCFzXYNMHyaCql9MeuPW/3Mki729
u0H3cs/HilIC4mfakuDptUWTsPAQPBabSlx1yAqjbcc43z8pjoVle98Fs8/mNPT8CrdOwkN3Bl+A
qwc2R6QXlweysbnWD0Xm7D6i/6yCfbVgdNrXZhdvXmKba8UXLcAFBmNdxz6Mhb4Hxk5fZXtxK9kD
GRX68c/emSb6d8FXCeoolv0AtFlx6IdhjrN6Tc4gXH71SQjOFFxN9w9n8Z15AcTYNL1L27oUoxnI
wCAXdAfyyoyXBfwCgvFHMMR5kpIpnsuQJHino1PTPwPFXW4HhBdlXpS1CyzGrg3NMGK4Fvati+kR
rH54QYS2xfMZlm+cCxjGuFmTORVGBJj3yZ72j/pDu3/KOWG+5X3DwE508UOaMa7g2oLW3TRiEEQ2
lzp0bv7Rf8AvpbU95kR1ZZsrcrMHcmPw/sIZs+xfGOw6wpwwQSxyPGYnd3wFSyF5nKj3LjmcG255
9y6QGF+otDKrizQgiRiG/RDYKilIigXxhGFRti9wGG3FtNVWUDA18mxj9IKAe07g5PgXV2KgQgNT
R+YWdTbJ3/ZqF/dpBXEDm6ROZ79jDjfzK9mX7utLIGbLMs8b9NRrZjWNjyFGZXWV3ex/DaS05d+Q
iHpfnhv6Tw7qEpXZQFFoPHUasYEKmd5TvCsbkMx3iAnxgOYfYmXvEohxGAepE4YxbfOzgbhg8kOl
NXnOyORUx2LLCREuqtUlFuMtJpHoZ02JM2tceHCjI81a5dZ2AWvBG1qxZI4usRjrqo0thFDHsXUz
W+4anRy5Dbp++74Nl3jSMf/9QnWNWrEw0xswBfKdM+sweE0fMKkCIt/RxsH4MR9mkEsLx4NljC1q
ZCWjserZQE1utQHJoa1+qA5qlxsnOQ4/pVedP9p+Sakvt5QxvXGC8uUYfIbQhCkn7evoGK7hWu/9
R0B9JMoMk4qakz5yW424gsPY47BTBlOrsNwKu4wGNlrsQCED7thixSWjmIXwvyvEzWQVJU10OVFn
wXHlmTl970p7naaaQ8YTT3qWnJq/OwqypWvpwTM7Ehq0yUBIk0/Z8cnv3m433u6JI6Xz79xbE2NN
+r7oGz0BDliIfqVO4P5pnOwoY4gE16fmLYmxJ9YUF36fA2pyVaT/MWAIie0MVY9c52b+pXuLYqyJ
JqiyGJQ4KMOMiNZ3rqL8GdUnC8nHTLQr+NWVrXfrvllZ7UdZdP8zbTXiqJiUqn7zqIHcmBHKxAjD
KqjHuejSQE5IwWXqFHjxZ/T+6S2r3X9wvm/CCxMDj1sT/PYbp/7Zu5KTrf5B/ShoM8GQBQJ1Ew1O
zFIEUxWaxBhmOUTv43xmwkH74I8vXJJDDHs1kKsXZbSFMRbE7y2h9sF1C7YCkboZpONRW73E7uf9
HVu0F5c4zHo0qR6DzgAOePR/Y8YuCTeja60kJJ99m1fr/30ArCBeoLEHNISqmnoy0DBNmPwadr+n
1y2PLUleMkuXIIypmLy+KoPZLPWYTZcS5Teec7Y+EnAZ2Q/Pk+3i9frob1TVGb6i9dba8Ka1LKYp
Lr+AMSJJKMppJ+ILpm6r5buX3ZN/bIlIjv0GbpfJkfqlG+4SjbEj3tTGhjABTQPrAAIZ7XvzcV9K
lvTqEoGxH4M6DhBSXCr+B2rruoAam/sAt8OWYSEuERgfxJBHsdFqrKGy5ZnUZrIz1IEbRNuk5P3g
P4U0Ib37qPr28OLYH9uMfvGs5NLT/PITGP+kFQxr8rXZ5QLfQIxArky+eNzuPAzGGTH+j7Tv2o1c
Sbb9oUOA3rwmTbG8SlLJvRBSS6L3nl9/FnUublelOJWYvTEDNPb07ApGZrgMsyJMsctlDrXap3Vh
N/a7b7HYWMxrXvJBWY6yzppRV37EQcPa00d0Edue1aHb5MxvjbvbF8diiDIfQcILeTqbD+nozGQG
c0Th4zaN+TduGA06+d34uVePDfwkEkHiu0xSrG7DbgXrNhWGjNO1bHGcxHAIQaWH2AHceQrMw/dt
EixGKLOQyUOtcxwOywoR7JLYnMwYHVOsvsJFewC8SF0FdKGs0E9yIyqEPO/4/PFNcqZ1fCe7t9n4
vZZ+Vta/BOhHeMFhi3NYTuAjC2xH3ajmABCIiIg5qeDVD1llMtelLRr1C5qUUY+kxI+0En4XiPBm
TlQMa8/RrWp1Ju+Y5fHf8kjdlVjmRRWnOETE77LJYSmieE6c2FQfO/M9sLk1Pw+4diuGFC57SIDr
iyJ0WJJoYe/6QgLYpoC0w6qzotfaDHiSP26igVn/WAo/AW37/ylRJ8rJMEajBEqKCIlvHIXsh9ya
Vq3IHCdikaIOs9fUfBACcfZQTmTF+90GEPrsKuz8M78MxQVHlCMEnG+opxLurI5dpIux9Fkm8h/B
NvvJYckHixblEhHQZkWUgKXJ6YA4HgWAlJPM+ngKMaLCyhEt1rQv74pyj3WvZCmQNDHqAwQmyU53
RoVEQLOaXyVoGdzmLsplZrC6reiL9uriPCmPCFTWIec7UJX0VV0/Fe2d3qyUM5+c+dZJeXKb2mL1
EelK7PsC5jKS49SRxoXGc3ws4ZVyXDtot+v3uwHdY/+kYntJhjpLrMArAG0oz29zg7QyEbbFm/rB
0uNZe37L4l9mqLOLG0DHCz6YQU9fSYKXeRh05xHtCeiGt89t+Zb+UqJiipZvuKk28Ojh7dT+Sshu
fkKyYkzm5cyBwMXTqjKK1i/ny7GS3T6zgLAPTy/ZLLVa9l1/mZmZvSATeJrMqQHIZHeWM1itXZ/L
Nf8wvPckMiurZaSv56++cUt0/YxLsHIi96DFL1NGikOB7s6MiTH1Y7N/UZGxvBwgpPN+6dk8XjAl
cAAfDUpI3AylJzgvoWU+taEZu5IbOOIjOvPX3X1ieywhXJSMC7qUhUf7g6wWCehWqGi8lee78u50
W/YWz++CAmXYC3QxRkoNCltvj+FDE3adcUMsHiibPmLbPcploICtK6nrHwYP8HDHvnb9/p9M7yJF
/veeKAOkZJU/ljxoYYDPEu55kq1OrGnD2bpcywJAvDFeDQB0Besx6GS8LPtNkhty+2itWW52/rxb
P3193bcv9nc0fP2Z1MUqUzsG/iS1QFSpnXTfOyar4Mo6COpie0BA976Mg/i4v2P1pbJ+m7pIdWhS
tdXw26nJ3BO28L66Phraf/gG1wJMu32UrPvaAlyPvfPhfB8+H55u38HCzMA1JcqHFLCEXDcfUUzW
QC3uyRYG40G1iGM+3Ger7ZsFfbMtG6OHNqMj8KcQfUuYKK/iYaIyrjoIwN5568/hWbdT8wvg03ur
O94HFta9r003fLDN1npwD6nlmb5jrD9vnwDrHimng62xEd9V+AjnHrlRht/87WquT5dyNW2nj/yo
48cH8sXS8oW02uWP/5qy01tFqX1faR+fYps7pKviIyHAcI/OFsfaoHZb7elxu39z4Nh3ee2pRMGb
KkWcD/yOcZWsr6TUveRqzwtLyPK//uWZ8oV37aZWMrzZVAE7mtXYeVsAVRq2ceT4NOxHfLVCCGFk
xRfylNcyQql3FqdNaMwyAvT7+9qwxfx8Su4bBylla/e5a4EbOm530lOjmNo++AgGEu0iFhT/TwP9
f1b0X3N1veCNmj7rGJZZmxKJsXXR2c157Zpkbum8nEeycu3vfykOlGaPmpZ1HI+DHYjJ+GmJJWqU
Yg8FGj9jFb+NR1lckviUrzb2cTeSe9M6tWTnvpufD+3WXFkztttGiqySFccyPoHKc9/Wyd/rlvQr
OfkJzS8EPAwEjHNM4Gf71hJUuCPL2XvriojE/sIWgNvUsMnvZhih/pi2C3K9aExan0AsS7K2DLIe
LO4jJp8xSqa1y5F15WCsMCV5SWTZig97NMgoa85eB852PSK9LfpE+jgqh5cmM1tx+zgA1B/bclN7
rxDeJ6XtF7Y7ue3qpV4ddd6W/qgnAdvdVjJW+K6MnYR9eiTQSYjlk8OmBLIF0ffCPVBBiB+gLTVZ
twlp7tRvAV2Ua8Av4P8wWeF2wKZOrP5aJbvnbylCiV4/VJbwUGdWdNd5WOFxn+2Kxs6fNCc3G3wu
90d/V6KfjogoI/1KcrBbtDbznYfkUroSsO9jf5fPeGlfe37dOKvC+TKIggnXNSpmJr8p7X0PomHs
DlbUoqaNlIbywdvTdjiWpHs46nZgIpGNTWSqGViFE+nkZV0SLJiGN8vN4YgeXodryNpRVpBUIzXx
HDUBGyyR993KBRbEvbYKbVuzkZHeGyd/W2QoY5z0TWoD2rN3CpTOkw8FG/QmMlqDYBpf2lZcyw1R
UlR8D3eBlQ9krYZz35S6RYLu1GC9Zu9ZnwqmM3RS9ubunf9IV5vncnsoLeXpKHZ2Rx6wPi2zUuA9
SWvOOnmb4qw9KgUB4iogjbE0yOYQGq8AOCygrqEeut4aXd5et5tz/pHWprIKLFNvgRsTOtoBvs9u
TK0Akhfm2tCiARnBMoF4QvbOW9uF+9ATCZi42fdnb4lH9/PcPysSIcHGUjfjWr/HwMUG3bIuqb7U
nqw2KoR/4kizN0mGyMOUYbr+YEXToyYRp8LqiuhLM411dECry5HYDxVJ7NKKLSB9ddhx/NyZHfY4
bWLruxUAA+VWZL2R9uZ0OoQOT4T76hzAAj4i8MV9dIfDGv+y05NiwKEhc9XhWyzfxOm76udBQWeQ
qeNHcRKc+RJY2ce0coDOnuEfBXubEge7lp45FPs/PTv/6AFxnaA5Vya9FRa2kdgH99lMvuTVMd8e
WhOcAlBCQ0l4FWI/ymOxMu4EYZuQ1orPX/ByIyR/5+0AHlvsPzEoSuSCfPKuSGp30pzNKtnk5N74
9DMSfIfW+OI5Z+0OK6uLc4ua6ybHyLEFRePJYCNf7xJptVlzmeX5kMrAbs1sj4L3ylQ+32MT6LHS
/Qz7s2mtujaJmxAc7R9kQrn1IWnIeKy3iV3FhLhruwRIvGFhZtq3xTsO8U58LIg7mh7O5hu2Cnik
pNmeP1/S41PqDKdgH71b2eBMLg9laJP9RgX/tw3akptVAGQka7IkY8iXNp9qEGkcF3odenAlB6o/
kLfwMDdkJFaTEv2oOjMMvLHGVW1C9H0z3BGTPhVTCVMtVYlsdICPFFJT2IaPj04IPP3WQe/QXb4u
EDlLdwbMaLZnvCB+eKOc+xXvVNSlpkHEZzpolyN5ezSAYhCaHkGW0r19yAvNPZhAuDjk2SFeOA2e
9zWMg3Pd44sV2nug3kiH8gXKomCdr8aucf3Orl2To95gvt4kk1rhTouCPL8KTxHZCg4UgMXWQvwH
tiSsVJFESQVE3TVbYtEFYuf5/aNBUO3PeAcWEqP0+R163SPgYZV3TAS5hQrAzNtfmtRRxmXUpr4O
mkB2zwK4Qex2CZ3vnsEbK0S5Zu329bN+i/rkQcrFqCsQoVj3jK/8nf65jn2oiw78Wqiwzm0OwA0S
28pBAXB/T3IGGZFFh4rFAUGWc3UCOi8OANUI2R85823/6NtwdcTFsqWnrc2ThyeXha+4IGEX+SD1
p9Z2oTh+XJdCOr9eUMxivV5YkTA9AKXpQ9Fz8/Plads5TmA9RugjycjzIwIQ55649lpZbZ4CYgIq
/nM0N77Fapf56QGnLNAVf1Qw7sliUjYD+HuxrP395/HoluQVoaWzzUlqo4nScSDnubnttp6FVVPA
f/OJNaE4an6vToNpP9gbefsA10DuQuv+G856vflyvw48PNSzRPb7ACGYq9u3JfpnkvTGd9N1OM7o
agA2IAoWnKNn7dd7q8envjmKW+PZgGG11JHIDhsM8yOrgs/Qpp/3wIVIRJOAZdRz2ic1bZa4yb9L
cVcKRc9Tq32QDeX8mLAefbJfzye9Mu2PR7TEBARhWma1lvUZ4i04IqczR2uKZSK0UgmeTozc7g+M
/61DvrZB/yMVasLFIj4Gexes9cv9s3+S1y+rvbUuTf2uIba7MskD/sTkDNoKVNvGB5or9wFLNgGT
4bKklaGMdAWKCzRd7eZLB6IiyxXPvNC8Gkj/S1iWipGJX64kGP20SbE0Fw+WSkAY1L/oLsZEOave
sm55yZpd0qLssRKgrwyQdh2sZmh37h+PPMx3eVtFloILrKr+yxFlm0cvTONBVYDwZO7j+4/UTN4x
zcBEgF+AAIA3vKBD2WYj0evcUEBHw4Ovt9+kjworQYB2mwG4nENLPracEvv8XTm3GWSdIpUCbesI
Fd7k5xR523/T4HsetJ6wmuJYZPTrGCOIjHEKC7BnJR6RUuL9SSEUCTTwNjuLmR4M6mCHqGj8LC28
JqQEWpx7g44YbS9geAv+oHI5vDgDNAdVeEWklu/0rrZOvmaEhZKh7EsVhUvqlK4LhVSMYTlTb+/v
63Vmf95mbzHlekmAEvoxqSuhlkBASJ10tHLNFj3z1V/ztW08jZ6Fq2MtLvoPNIEPqYmagF3n1N3x
kxdzowGl3huAJ1I3ERLjjT3ZZnb+R9z9pUT5UQ7bWlspAneW9xRNVm3h8RpbrcvjwjhGZnIxBTTP
+v0/tmjnBwjxrOpCsFVYCumxc1Ig3prHpBIg/DWgEhEGc0tO6ZLedeXqf2J5mPxUAHPJ6+Qqh5Up
ohAbbPyH23SWnmKwJH/5op9iXlB7cojnEBIpuStbUudwdrFFK4W4TbGgK9l7iCvwrt9EqKGrh1Ij
LKOyFN5ffQOlBwG2v9TBfJEjEkax3bj6TrAfyo9/faiUPngRx2E6HZc4YocO5kewSsc564d/MMk/
m+e/h0q5gUgUS6MbfxiaUexSAC30DrZrrZgczdr024X+pUQ5glDV5TEZwNG8L9QAdFaH8XRMzx3m
6TkPsVKEPEWIgUomZZaAUq4g47nKMIRZzx1AV96pFrfyQVG4uy2gy67gL4OUOYnkIOMCH0+/FDMj
8SoB5vJ7yOwmEmcRu3WOlC1pJd3AyiXcmHzqkVHFzl8TAMIoMBYIbA3Tc0JAja46WM9NsufW/rF2
Wf18jKukGy8Srk5FT4ZvHc363LbAjFH9wlIDu/O+/+szBb6tKosiAi+A3FJXl/ZjUeUcmO2clxog
YRUmDx5YvnU5/3FBhbo5tTWmycc28McngwRmPJABiK0+qS0RTTKJHTr+w/jBpLpwkVe8URcpp4kk
pzLEsnN+Ykq8VQUbuUhnw9y8sXBhF6R+zfrUnhj65ax7KeExG6vYovXAasGVWEQoPyCoaun7AHnE
cIWxzV4z5MkaV7bLk3E/nRJ9HmFGv5tZIFDJ3e/qJLo7WO+MbM7IkVoWRlAtoNdYvGswm+yXotCr
A6B9R56OWTbfMM6a183SNNDL8+Ht7r6K7XOBDkCiuiPh1qOHKtptEV7yGYqAZlBDxvAM1r9TtDOF
9+Mogl0YTcwCervde8EMD38m3CmrcEWEckxpH/XoBwWR0k4PxkE+tmd/o67LlWKHpxgzvbNPPGS2
ux2QCv9u0ZD1nZ04pNDJiEELVvJi6Xlx9T2U/zJiZShrDd9TOXvR5mWyGuzu0KBBizVezjxfyoWl
nFa0ag1SljfXYWJgIJ8fjFfWi2nBvF9xRPkvHv22iRKAzP7D39zpEJmeqPZtWVlUoQtRocyd2JZ8
KY+gUdx5u8qWnRPe8IxQnsUHZexiVYh8vkH2dR/dhfYfblXhCfZPfO7VaVHGDWM8YlTx4KS0azu3
WxtN2HDvKXuh8lIYf0mKbmhPfGFQ4Hj7R8woE20rbX2U3A6505yLPYuvpaTHFTHKyBkTeqFlDqcn
HIUXHoZkv9ZQ/RQsB8OGb/Jm3PubxFJhT6zXdm1m74qbm5y5syWZwLR5xCzXm2AvoQ6FIpjtOYeN
273elqKl9NfVR9IWJ+jEIplPRB8wrPAcSih+YdZZ6528cwN11Uokl6ywWgEzPhKO4UgmxQwms+LN
JLW9CMUjNM6PhR0FVjRtquJUlyu+eGB85vwZN2yWRtmsCCepNg3KDrzpbZRnfzv8VD5XNr8FQLAb
ERMH9PFZAhAldJ4YxJdVTdUkDFnI2F5DXeSgqqOSB7jI0ezfX1Cr7EmDgnlmhZt+n+io701mMRE7
fJSP8Fwt/jYm/dawCovxJTOlX8eAHbAqwhxd/LUukxc5yeewWRKBcdQhUS6gDI7q7Ve5vhvcEKNM
r6i9PURE3mIKzmINNS1b6r/FH56y1JlUeUbQ4VkltWb8hcWj6RpK+sDgctHqXFChjLQfF6qQ+Thu
3qw+OTN+RVaehYu77AkuiFAmOgEklKhHIIJI4knFkE6I12D/yJPT7StbyIZc1stoNOuWL/lKLkAH
mMP34oOEF6B7m8KyUbtghbLSU5XqaTOLJ5xad/x6TdzcYsTWzOOibLSkYLS3ykBjxOYMwS223ab+
NKMVaw/Coqr95eXnOy5S4n7QoWb2I2GQ7mHN3atOhxzV7ROjYcmAYYKBW1HAAALWKwEwg5LjsA3y
bqzTaCeeht3oqptg1e/9t/4eqaP2lJ7UNWbpPkRgXW8LNzuNKCaPVvtQovHgnFvKiol2Mov0hV7/
+iBK5Js+0mN//qDRBHqAHaOynq+qbeTEZ9mJj9JrdJoiVrA528xbRCkVCJJR6j0PRHnwH919eFZl
c6vJFHZ/0rtsdfvMKT34xSEVrmgVUuIV93PkmfOlA7sjYwREdNrzFwlaD2pZCcMeJAorPxgBKQ9G
be7QurQVsSSidAuzRYtC7AgbD9nCatOu+efbTNJq8usTKDVJ0qiN1BafkKwVS17FmwYZa88V0G1x
m9J8NzfujtYTrxK9NDZAqB1J1ZyKYiNgSU3bP90mw5DLH4dwoY51Gk5i7yXRLrcHnkjMbKfEEIsf
23ZBoPOnSlcz8CEdS7e1AcPseGbxKm+IdsgP8tq3p82wkh7QxORg4HSVZES2s4/ImQ5ogzoEu/4Z
f2KCN/4IgO6hrG/zTydI6Qv9+fuL74umKOCrCN83Zk+VZOl72SxQqk+sGBgmh8zitQ/P2KoG0yJQ
nv4XYcpEDbWvpnkOwqLZAwMyMrUtKtRWukYDHUOWKJv7i9QsBBc8TllXpmkxy5KtrCu08wzoYxtZ
J8kSJcra+HIjdXwFKvvh8w5L+RCAz/1nkvlV7bW1cUyPt6+OxRVlcDoACJdhAHqNpdqG0yJhP6Cy
f5sISw0pkyPzcwtqByKTQLjDtAEwKONyflLwtzSdMilKFwpgI4t2WrNJfVIcx9DMN6KtooWvOPLr
Fi1u++wwPOUw3+3nO9L2/4BHSdCwa5AH+BuNEWtMIR9pUx5hFPE0qG/G8FZLZ61lbDBZNAQyJqdU
dBGoSPBeC+FYGZrvpU20qxVSZq2pcpvIsCYsFE4YERk9Y/l/8o7mdl2UZMxoKZRk5HWRZak0wOY8
aB5SPE4fJqYePg2C4HS6aMZ6TFoxJhpmBjmsKYv3SvqeYhvY7XMVZpZ+3awqYhmaqAEkUJ/fPBd6
F/GpOkQeWBYasy8+fdUpsY4MXXkvIf9W9fJanQZiRKmdKrtJ2nAsjZx//xd9TTQwg2kICnKa1/Rh
3BNdGYRo5xWy2cZ/AP6AnWWlmfVu/51GTo8+zX4tDJvB+GSwvnjbGP4E0I+ETj0aJ4bXA0UuAhnW
TUdJUrKG/DUsMVqe25zs5i3vNGjLVfCuGta8AHBa+cQ3JcG+SpLsujJjSPisQr8OQsdKEKCvqMAP
nosCFxeRGVKiFIkS7YI400lScQ9tbjyETWZsjTjusZMNDeZ9lXREH+JXxlEsGvoL4vPfXxCPm6Kq
OGwk3mVxZAWV8ChLr52/kw1xPUXyoW4xVJr6dv4dlAy2F42XIamCzEtA7DEou9+3mp83rQrLgher
vg/1XV8cB//7NoNLh4t9r9A04H5A4ygpz/KwUhvVgHepuq0fZhuxaMFZ+VgGotXLzftUCS+clP65
TXZJwi7JUgkDr54kUZxAVlw1fkL8IrU5LyOeVu6bsWWo8pJv0/lZkg0FsyMq5QZGVeKKZsJJxsV3
3p9yD8YjfLrN0JI/w5Pf0CQNOisqFI1aToKAy/kIkuGbufSKqE/OMytGsrbVzTgXGNJBVzp+zCTm
c9GhiGQDb6iUmeSBjFDGk4RwGp2QYf3ul50llhgWqU6G2yacUwQJ6Upb4g1Sj6FbioNImsnWC/29
CHhGxWzxiBWsRxfmrZE87R9ajk9kLsB9SnJFOOEcS6UpaBWL6SVtxFT6nBIDsKqmzdJ8oY39GBVi
rHPQiZC00rptYsLHmtnEgMyLbDRay+jRxFYKVmZ6kT0deX+0DcmQTFpcp0lJgyaKd2kHEPv+pAyq
heb92yJE529+rtTgJUVVBMiR+NMcecEdliqICVarx7scYK5bQIJJZizVgW14fLRuJrFx9KKWtmOB
/ynXX6W+VLetNiUPjO9YUk5UUSEZvCGqujRbpovvaKouMrgQ39GNd35sVSG677OSSIqraXY+2Qon
7f10XU615WfBqyi7nrznRNHOk8nMG9+9/T1Lh3/5OZSke1WvVINUxbtJi9y2Rr1+OGccS7aWDCHw
vTATzCOUQhvJNdNTw2V9X8LLpDWg0I23ccC+US3ZpKpKUJM4aGJJyrz9B2bjkiplftHWlIxxD6qF
9p2KnaknnTk9aYNE0nQyYSHN22c5Xx3tS7FgS9CRVZndCuVLx3rQGx+AwTsjPgMlzomijV4GZquf
btNZvDMJZTIda9x0RabuzA9rz9dH2ANO/g443WoR9zYiZ/8DKsBSNVQdnXwIf6/vzJfjvumaDApT
J3ul/QI0jeNPX7eJLGrDBZGZ1QttGMu0LNupiHcyZnfG8pvH/JV8N6VW1lcMCzB/76/buSBFKR7H
peVQD+AHFh/7yFo+ZxBYFPILAtS1ZHUctsBvjndqLz0LgLTBfLY9VPJaS9Dow8tr3RvsMGIa7kWx
u6BLeUdvyI3Bz8CYX3ufjRYTJRw+J5XbTjwcxe37WvSMBnKHMq9puibSMl5h3F/zsaZw1zW2HJz4
weTVuyx19O6Y+e+6EBF92mtaQAp17/MvfopOczwkhoS1AHBRCS4+hDIpSmGIvdzjQ4owMgXxLKox
KabVbXYXZUaFw1A1RUTrG3WlRlzkvd9BPAUfaOzYzxAkKkNqFm/vggR1e+PUjSrXQWr8OjhUqmJp
Ve0EmvyZ1irj8haP7IIU5eC9Mpf7buYmrL95DJUUwVeh2bdPbJmGIgM8Eq8qbFW/VmilkIWe75t4
V/GZqXNflY5ROFYSm0WEuvvEaNKihb7t9OnEIeDku303aozTWjRN6l9OKO/RpyOW0BggIqbYules
Cu4RkGPm1OXYif36T04N4PJ4FQKril41IfLd6DcVhKASKlJW50KTSRUzJG3x1HRRQQCNTmKEeNdX
04Vp3wVzBKTVXo/d0X3n6kPuOU0Rs5pcWKTmv78w632eCIKX4+y87ClrsWikPGGFAyNgXVROHfP7
WKZuoDuPIjJWYdZ6Uh/v6ko795P+hfF7hgws5kswT4dWIEXQeIPemJBqgSqn9YjYVPNbEgfdQZDT
bZYmlt+0Tpg2dw3UVOyiPfoQzbKz1cwP7ToMrFjyd73qMVJFiwd78T3UHYpC3HmBOsw8jwTPrVr5
KuKn28K4YJEUHrNgeGhIOiBcKKNXZR34bCEnWdu6A69HK1UsgJadaCPpeVbVaynNfEWOMoCFaOSd
P+Aa06J3sgrmov8QJv6s8/1zVgE5MFnHaP+tJfSNp3ZWoPQsMK55JkGFBgpKYTzesbqKvnHpWly5
AV162dgh1IkqwtcpUbgWVf7JDkRgF2KEc/jv/coVQeoaYzXgR6Oa4l0jSgBiLLXRlr1MZ1BZsGBX
VCgFqYFdLWMBb7wb8289wmi2oKx6FXnU2L4tMXQZdn5cXVGaRepC3xFntFGT4w7H9j5QT0UI3Gpp
P7mxchdDV2Tsfq32DQB+245hBP4DaQlgQ3ga84BsvCYt84nOx7UEp6Y+xPDOfuHg/crHq1gIbV0Z
sQ/Q2+sYelfFAyJABvkFfQTjqoGUqiQZeDdfU8+GiB+zWMTzqUutuNnELXYbJPe3j3chsFR4SUNu
BZloSCflt/UiAVCl3ka78DvFBqKTJ2/RYkWSaSci2kvVr9vk6A7y/7vNv/R+xqsubrOsc7/iuw45
wdTps3Wwi93g1CZW2x95DEEnGHBHIlx8HLOECLnty19V/SkoRy8xM8Xy5xFyWzhyK8xz/8svoxy/
iORFEys4CTUhk0ikV28FVxa6wc54KB595C1W+kkAcqVB+NJMCqIENs/fZV5qugAVeDXWtz9owQWh
YA/LIWMueE6dXF//oEWN0WkjXpjyN+oDuc64ikUNxhgcCvWiDLDAWfwuboKLWghfMCe+BmEb9E9h
R0QM5SvfAO5m1Ix+xjh+GUGsztCwqVvHjhNKkQrRR4okxGtZEEjMPfepJchPYgPMhaqG6X3EZhQr
kbWdnvsAFnCy4RgoTlmhuITwX1XfBkbWa/mD8LpFOyhSX7JCfVCIDw0GAx/U8hujW6kFgDgAWOr4
4lub3SfJttQMgpRRVqxC+SxaRfs2yW6QRMCYSBh6vnjRii7MLROGYdB1E40P4gkwbdFuUHNTUV4N
VopzUccvCFBecKokITMGSJJXP7X6uOrLYS3pG6X8U8n66yA9JUDDvC28i7brgiRlVoQIclB0IJkl
Zznc+OiqChPJuk1kqS0AqoHFORoKLZL4E2FdiDBsZi5EqQ4qRZTbCVLFdoxVSw7A+uFrjQZF7zCb
iM8PsRWiZXDVCWHHcISLh4uhMFVCygQNZJSapmpf9sggw4AW79IzpMjGuzXjY1JLk6lrp9ssL0YT
0CMUl1QJ+ileK23HS56feuB4lJUjrJU1jCOpe1fpsk18N/ANs9sSP/hLcy8IUori8XlQSQPyQV2z
R1MBKQWW+C8e4FzCUJCw1CU6NRyHhaDEehjvJC4mUfKetqZQm9mHGttehvlEhRXbLxNUVEybCbwK
Tb8+Qwwl4qEkQfc1JYAdl3fRMNlylNh+ypkR+kt4O5B98/bFLeWIFWRlkYXWwChS4NdUyyYK2sgP
4l3Q9IlVpkJoakOhWq2YeKu0HQzk+KXJ4hJtVSlG5IraWN2Phh8y5HVJMwUBQNAGkM7gXqjwUMqM
JoxbfAfwbeC2TPH5NqM0Ev2Ph78kQPkVX+J6Ychxn+pKstJ33+5Xwkvqak7wp8HM+WNuRpM97gBw
c6+YkgQ8o/gQrWOMzhyT/3Jz069voWJHjU9q1BjxLQhp1JWQ87YgfXdK76TVqWrfBG8XJIwXzmLQ
eMk/ddHD1HGZB8Sp3X5MSPGynyprnOwMyCh4z8EsBPN/b5/5kgcRsJsDT2/kkjCkcy1bvWc08sAn
yFnEGgnKb1F9vU1gqaauXFKYderC0uYVJ6nxfJCtGTjDurUaAPzvpBADJqFr2JJbeyQcQwZfDLIS
T6lqM/JtpdcxEnEdieTsXextzAW13WuWd+uhOYqoQA5Pfnb2k5pMPAZrVIbBXb7OuZkA4DcwGXRr
u4xN9lGKNMZObYqvuMsKoo2Ck0RoKW+GY6IlK8xdKUFocr5b++JGzESXcfizC6FtsIA4TZck3LFI
VwzHKBkKTPUgJy8ET1mUEjWCbZw4M1VFV0THOC8OBOCrZhtxziD/E3t5SZ6SrqTjcQA6XIBiGKbs
FWaplET8FALZRKGLryxJixiefdFIXXBMiZsQRUo5FLNTbd+zEAMYSMT5PKsZbMkRoNsBSDGirskC
HT6EWZPzo+BFO38CIBrf2Yjuq/5F8t/4fJcqpYOaKCPHshiySDz0FPnLeX0lZX7jGGM5Qc3DImk1
QoSXZjBQa34JU8+aMiziq/ZeP53Srmf4nyUTISHQl1HjlbD9iaKrYR6hBGggUsGxinYLRLWs5+pS
akfWAMrLY/4SNSpKV7teGOuYgxEqjL3ERSQNn9qhJMzGh9l+0tpwSYcOuAKxCTgfyXmsg7CSxgtN
KZEQOIst3Ao8LN4TMauMvBR2XdKkwq5mKipeL5BDnWJHL5+GTz1/ay2x6knS1f/gphAeSBomEXSk
jahz9Csg8PcRqqZt/s15ALtT3m7bkyXlwrsH/9Hx4MCI+rUtN4ah4rQJafTpIar33OBbYVMzLPdS
e52CnVWGjhYcgQcn10SAmuX7RoLkRRM2oht6+miNYd5YWArJmTUnCe7Y+5w9ZKFhSl3SAl2gEcxK
KRUi6lXxlnTxKTZ0K/c9zwy0fo6Wxsoe8ko3vZpLTSPxJcbJLx0MgiLEhPhqtJxQBxO3UhCFPIfQ
qBnMuF7rOlE7lXEyi0REOFMs9IIh+LX/ylDkLozLZDeFpEjx1H2Tm7vbF7yk63BY0EGRR0zwA018
4azD1kNDYBAmuwQZf6H7znIW5MaSPuAVD0si4Ip5Oo071HUhBzyYQK7I5PD2SGvfrNU9zPXc4Vf0
DLO5eGgX9ChpkjO8X3WkhHa+eKpS2eny3mTmppeYQuSPoBEFJhnJ/2uRDZROyUStTnaRqJIxhkkR
0DLBo2uXr5w2j1y5ZsFmLd3U/5J2Xctx68r2i1jFHF5BcvIojmxZLyxZlpjBHL/+Lmifsz0D8Q7K
Pg/2i6qmCaDR6LB69blIzpYZvdQUSV9nhzJ8RZ7ak+1CoNOL/su5CE6pHTkz2joYskNX9dbarAfV
jeUIXVRVFa4pIju3Ltp5XcpWsZPiEskXDeqSR5lyX7WOLGq5Fq1Yu9zkbM6kzjKw4gjRHkOEDiIE
w9Krjll5CqPoYQ8706Uz7TfsQa+sos0ObXGP5yfwlORoHoqDZLiBgOR7SS3hEmIirOOgdczkwovW
tIMs78vsYPR7Vb1Xuoio0tP1y7z0rFpoq0HtAD1yisM93Glk1HWgsPMrHLenGOMA+JSCHjjRHVvc
Nzw6ANFYKFbw1q+rwS/TUz074IoAqTOvdfklMV4iauyCCCDoyfKjVBT8L6onngkZOX68EmCYvDwt
0A2AZUOxsoOKeZHyYNwXdHDjTN8V2mnoZ1+bvudW6loJ6qTR4AUO4KzXN3jJn8BMCeBdED45GF5w
+QV4hvpAmQO27mgmrFxEzJkmbjvau8mivgQC3OsSFwyNiakwCvTTVk3V5qzZrA9FoY45KrLS7FbZ
3iq9Xr+dZgxHyl5i0XO/sD4TC8OVwEAr0/zsVD27DwHtqmjIcK6RelDT73R8q1/L4mYWlfaW5FgM
hoWWUcUEguhyH1OaWigDm9lhoHs9OKSmcTs1zZMBZl1TVV6vb+FSOgWOBSB9gA85mmxytzx1Ytvq
mbTGytHF2yulVzZol03rxEF52zllTt7vhsxqXUyLMF050od1Cgzy+vqHLFxPE9fT1IBsZG4Ot+qq
VGpZ6fL8INWV25dvc+fZ8Ea7XKClC7cTjbKoBGiYnImCFKelrVKkdBzL/FDrSHIOLWnsbbXVHFeZ
QSP9TsGYcX1hi8f5WyAf9w5FQ6tIYQIrLy58VNjn73K7UzL/upylVDwg4gYb1WmxEin3BuKuB30d
YAebZEPBbPyBxnvdayPXVkn2ECLV8H1ejx+gYDbcTQYCRoG3tHiCZ/K5B7JM4nyMDchPTMQO8qNU
xp7i9KRNZsGWLt17DE7CrdexYpTVLm+IFioDWNuN7FAEviSjCTFRKTHMaDUUzoYmFZhBHFV0UdiD
yoVLDHtvI9cHuB2aQC6FqowQxw7a/GApQ3IzNvIPJTABnnCCyCFDVpSuXab5KkDPwk0XzuVatUf6
NKY08pxkmH2MU0Pwff3MF95NE1Ukx9GBX0d9kTtyfQioagdpfqBhn6/mPOvcOIJBsnpVBOdZUmM4
qZ/GD1AOHmVVp2WdgCEuO1jzu1lPu17eDR6CuXUviYApS/g1vCE6JuAYALA5OresUtFipY9pflDq
erjpIyvwAzSoAHsYhb6hKvGmoIXtx0AEuJMyAPOBV8Ifh670s6FufGWgPaAQ8rAfZ5A6y01VCDZ+
cTeAUtYBiAashX8LWo3m8jTVOaqvRbFOi1JbGzRyVmlhZv5s6PGdHgR0e/20ly4YgJ4MTwdw9JeU
R9PG2oymsRww4O4mtLS7aXquTbkgciBaH1NmXtnxllumgYYIHSXbS2VXsjgOBwplL+udYd5nhegK
L6zFklGqYNOHUDS12d/PHlOqgTl5DnHEpfHQxw9SQAYFhPOiCZEL5wSSQbiUMjKPFrTgUkwbh0ik
KBPOKcJ7at9k9kyMUSKT2m6r8e36+SxsmgUwnQwXU9cMtA5dClNo7oRmpOA20tukPeZU1M23JAB8
nQisYd1hablNGxuaZkqC1TRFafuppoB4vmmt9fVlLB2NpgNUp7KYF1WWy2WkZkKNPoCUFyDpHMw6
SEime9dlLJ3LuQxuJSYtGYkTWwnQQkhxpX5OXQD95ezPA17rXBD7kDM9m6DGU9ZBUIeSgTaieXx8
QgLzz83BhRTuQZKbfsqDAlKkbj2WuxoDnu3tXLhxISjEiPaN814C1aykQYegYVrPsqt9lC/D5Jmi
27moaICyoPlQMVmX0uWu9VOlaQa1Md1RR6W+RpDoo4qmCnZtSdEMWADNRLVeQ1ngUkqTj12Bcn1x
kJvg1QnugshaDam9CbNSoNIL7yRgOcimIkzQrC8toq1Wxxq4hnE+ZWXta70BuU6k55tYDzX/umYv
LAoIBIhgqH/kpbi4vKrtEdx5Tn6wpcybqqcy/9CahPS1IPm4FPCh2MvYPh0wwgNYdbl7Rk5LKy3V
/MDyjg+S/q0zQUd7AEUXGaS97c6aO7R3Uiu4uUuJdzSmajDerPkKLvSl3GgMmHeh5Qe5aDdTlPp6
/+DQYT8oITHH8FgYNTJYe8uUBJKXdhb4boDXYf5k0OhdCg47J0AJC0rJItxW10hY/Bgxa0V9+vMT
RN5KNQxk/FSVj79KqTbHSsEJhhV4sUZSNLuuPlIRHm9JJ1VsIcj80Wzz5WkKG0Czyy6mh0z9qIYj
2paVSGAtlkUA4+DoKpIRKvv7mfHrZvirspXTwyi9UOslAi5M2K28YCrQFoYAEt0GDGXFqWGUj3aU
mMXnMgyUEZv8b47jTABnwYtSHmszqeihdo5AeM9zSqr6KKyGLGkXq2DhTgGEgpmol3tVhkpJE62k
h0o5ArOrWR4itEBkiJakIIeACbkacAMAo11KofLU1yAtowel36M1n+jpzz58jovnP1dhA2le5OCR
VQZW7FKMNKlyXXUdPQA9vM79BnRlldq6jqhD99Pr5/xE9M3+K+jTWJxp2GSlaS0VPTSsc4hmtz4E
rrI0vofT2PR7FvfEQ0Uy45RkIL6aQ/NgN85uBjtW/y47pz9eNuA8n+4xcExwxC6XbcxKObURKmeU
vuj9j8B8kMy72Pjzx+RCCvfYh2U3FApFITtzhp3jGykox0pZYOyWzCzaz9HZgJcRWmly7wg6y9TY
0lG9AuKimCxMhcJeVjLoxbKdYaznGJOHNCrgW14wGBBq28zyARXF918mealUiQowciyvoxJDFqU7
pRU8XAtXAOSnmEALNwtD3nhqe5RrMXKtm9DipU9eP4AdrShWKRqugjQSbCJTc047L0Rxt82pAU+v
bIia5KOZ9PsYY4JqeYuclyvR96ihm1Dxr6sgU7FrIjlzGGhUbsYW2H97fKo8WuwtyySNMXsKuAGu
ixKtjtP2qJ5Bt2ZBVGn4wbepKu4Sc0+7l9q8q9IfgSMid1tKFTpIMKPSCc1wgBa8vF64FEE9KQDE
z819IquklsCIUFb+rGveFEVEx6TswlUtBAx5Zf95ieBCOHcfEKPmilriLFX6MagKUbR7s/t1fUeX
fKoLIfrlCq02MiLbZitE/izxzFdJcS1MkZOJHRFHJpNEaLauDEtwlOx3ea0531lOUREkh9NAsTil
L7y+7LzQrAT7x6zSNRGcYk7tHIRyALxEE7nDGgBEE0SqzVZU4BethFNKSzGBEwuV9DDsVqPAnVn+
bTb8CFOQkOLkXjV0UDZF4GCXkKNVD6LHY+ktw+H/+/P8QOSiMXslYJX2bDs96ev8Pd85bvYIBMtt
7e8KyZ18Z8tYX68rnWBVDud4JHnXlIOOTKLU1s1NEwaNHyiStb0uZfE9OV8dd3lzp8nqLMfqgBMH
/yMb/FZg5ELmi0aXLJklht81FNSikKbgNECicquEqYHM6BEFH2kfgSGx8VD+R/ZFsHUiUdxLjDKN
RusOogbME9ScwQ0j21NqpJ3V56bdpt0DnUSZMZFM9vczj0eSp7puKsgsUMuuhxVAbaROVs3UbUDH
0snvjogHZ1FBfm8on8MK1UiCUdaxSmWdtms06gpUY+lFZhw7LBCxFYUPeKKyaAIaoDvH0lzn8FDu
053kWz+LdUPetIq0D/JGx2i661KXXI1zodw+2nSQut6C0NoL/YdWsKalZxgtgUhd6kAbog/68pTU
GJGzpDsAG6o/lOIoy/LGzJ8Q/GTJn1c9EF/9lsTpYGBFihIlwLpYlVfEI/lZwbbq+er6bi1q3ZkU
brcQYPV4GgL2MGHy41C6o7Gfm32YPqkUIzFqhrMQJbW+6h1ymSj8G4jvEIvyhC5UDWMbXK6oDALw
sFKU4X6oZZEaLDgVTApys7L6ibPhzJ85ZdWoZVmG8thoErC2JL1bacZa7RXShG9Thy7YMd733wIR
d95XtYdkpNE/k6mAsHN7Cv/a7GwK7E2vYGaKiooJBvBGgvyjQMgnvOvMXJhNGcOfBrJBV49DlrHQ
tdGewBZyXT8WemAvFsMX/7IxlrNZBbAnq+RNET4nXYngMvVTwErr9rtaPSnImjhgEz0l+bqnFvAP
SrmZpFLQ/rWoNcjooSYvM5oabldtqdbMOseCzfxGQ/HRmJ+uL1UggG9803KnLqusAI7DqkhAXxJR
3+fCU4m9ZOQgDOLJyuKXxiPFKPa8trCXaqRv0sZYlc0dlY89vUsmMKzSXQauyXAS8dh99dAgluHO
kXbHy8mb4clwmAcyQmzmIwSrf6nSXR7nfivbnhC7uLiLJhIegIyw68dduzFRaNqPTFhkEUu6QzAt
8Gm/GngshxVf0KiGkJJnDEoCQ43mCBLSyIQHDdpp9EEWGNZ8XR1EYthCzy4YEmiAeTIxOSBWjDCh
ocfJ6P5KCkOu2iqKoHxNJKnRW9sFM2pIecNautFOKYUC93ahyVoDkhGpY5bdBPRDu1xKkqHsqcsp
lnKj5wRND06DsPEm6da6+mI0mhsGrRtNKfhJQkDVBfdq0YSci+d2MgXwOA5yXCwbo1As6yY3H9UY
s6/lo5Rhak/vSSXoUroXOzH8Vq02VhGRXEK/iSmk9Pj6fGMnFGTskcEygbHknm+MWbODXMcN1NdV
/RbGNdrJ3xN0los3nVUAL+OiS1Hc+z2GmSElFVad1HQdVKsovJnidFUMk5vHXmHnRBlc+nZdaZdu
3/n6OAtTBmbbT1OescSspT8VvejtZj/wdVU2uhzg/eAN51ZV1XIhyzPQgbKME7T8Kn4Iw6dQ35jr
8UmSBLdjyXKBrQv23kHbGdqfLxU3m+WS6hOkxWEfrZQS7BvBJE0Q3KRbs7NAw9ahQd+yMu/6PgoE
89gaq9aoYYcQnLN6xyYcvEx5G421kT5GQIFeF7Z4aL9XyZtMu1bLxEwhbIh/2fkxmAS/v+QqnO0i
DydPMgBJm5z5I4VNDP0pNEKCSS9gHhM4k8uGRgVQj6X6TAChLs/LAnuNJY99dpiQRRzajzxsb8ro
2LwV0k7V3iRtrWqBL8el22s7U4TVXTw0jXl7SB3ryBpdSmeovbzrYLE19LKGWyRTlIfGa91qeL9+
YItW5EwQt8w+kfQyNYD4rMf3XnfNQ0L9piMZWtD/N0HcbUvyaezmFitKfkSraCIggkYTiiCkWXro
AMZA2hSFTIw5Y+p59tCplZWUWonVjPkL2tjj5kijj+vrWNRAFC0ZpB4PEE/TYBfRWDq5Co8fI04w
IdwVuTiLJ3ImgFtDD7BMOqoQUG4Vr0fTZOzKAv/zsz3mi+k7k8H28WyfJNnKxkKDjGJnkiedpDsA
tXd3jl9u3muSYep4Rxq/dn9RRLeua7vP2qryP/SNJPiSxQM7+xBOz+UZtKzahA/RjG3S3sjDSq4e
rx8YPwsKyoDX60wGp+KgvqqTpoCM+qCif3lf7dPX6E37aDD3y8eAsVXvGjUpH6RHe1N5nYCO4JNZ
59pec4rfpXaUKzPEd5hiD713Z5LvQEqQl+4MOnCJYEzACoi5kCTfSr/GSLzYqz1MaVkpa/o6f1N/
5j8VXwFnuCiuXDQygOAwGgBAGHgugC5PtaSTNBjrV80zAHk8KBtza8Wb6wcgEsNtgJnIoRpWEJOC
JxGjcIaPGlQxdKNVv4Cq/RsLcLYm7pmdx9qeAwYsN8aQtAHpY6RyNUF5ZlFrMdlLA5epAT4lTmv1
wMkku4MQK3piVKam9K2p+9X1bVtItENvz6RweqvkaNtOVKDVLZxN3HldsNH0w2D86K0XlF6r1nZB
i5cCthqJikKLRs6RbTQsAmANqoFL+6AVAY2lAEcWK924DmcMM5rsWvGUvAZxc2VrIgDwQvMtFosS
PKLhz/eWs3q6HbZDTG3E5vrsgS5Z6Qn4+TvP0I5DiellVeHWcPaN+zRE8SYFikIXaM6imp59AWcT
FZCkhVKHL5Ddwfhep7iPdJ3tAN6wEpEzuLy/v1fLKZBjRgMiiQAmCZzzafQ+po9SAA6Q5Nt1HVpy
cUH0oTBSH4YH4W+DZQDb1yb5wXiOqm1heY31ncbTnRHeqm3rq5W0ui5woSEfA5bwKgI6DlwPOtsu
NWdUDfAkZREAKE6t75oBI5JbrU38uO8H0ImlOfihzHmFED/edlMR+WjekzZO23S3Q1pqrlL05W5o
A+lUOMErtfIO5XJkrI1qAk8D+koJBbGD3+cd+otoZ+/SqNaBURqdo63Ezh4w1nB7fU1Lh6UjokWJ
2UJ6kc8tZ2EhNYCQZgfJblbIxpKyjd1WTv3a/nMmE+yebiDfgJgEUa56uXs9pkKlJtheDwYeJ7UG
V3FFJFlwRou5G4aMZF0+GhghOa1gTYFBE8GwjG/dC3rrizUKlCM8THDKNgJTubh5v2XxvFJFm+hx
quJWITFPq51R7AxlKxui1N5ShAqILHwyxHNoWueWJOuzaYUMVz+HmCM9D1PolXb/Q6dz7DrF8Jqk
XbZS6szV9RyElP3kX9eRxRTt2Qd8WWfZt+gLAcq89JDGQf/LSXWd7/3PsMf4Aa//m4wOqI1sTBBD
nVnncy2qXelFKGO9OQZFYbDRynBEK1rcUmCowceCtlqUxS51MdbNsqkGCTaq9sDoNu/bfJXpx0i7
t7+nlIiG2C25vQyy/V9x3GuXjFkMPDdMIor0v+rsSQn6daiWvpknXtsKnDKmDrxPhi439PSAkQXT
GzhhYwvCfsfCaWmSO9OV9JY1401ibw07uQVK9ftYGIJLt7g8tMmi3gZsE7zRy92cwFnfN1GfH9K8
9cJqb3ZoL0MLCKp/USp4yZbcE3CQszkcoOeQP5NYZ9593aXqpKTAwBdVvaqk0pcLZ1eUojd7eUm/
xXAKYs3ISmFWEhODDqEiWvfgOQGyyFODeRfPdiuIIBfvGEMssaZBi5WsLvdQjgJwfVroElKLb2O7
SUBgWdN6o4fAq2PMHC3WKF5F1XPb6ALRS77BuWTON1CzCCVUs8gPfeg1RubJuWeE47ptpB3UznWG
++vmZOkEwcemojoMh0jlJxYpmZSolY7WCaW5p2bs0vgYFyIK5KXzOxfCbac5ypppBVCTzNpEGD2Q
JIU3dK6TrrtchOlbXBCeTx29eug04LtVFLMu9C4ygPg1c93tlYm6swT6S8zxEC1rUZSJCQ6fNJhf
6N+suVGsrh+gllpv7hNlnrxCtrcqAPuCO80UnLciaGNgHYiIBFCovdTHQptMTDMJgPK1SyJ1o9dF
32RQkKWl/+fqAKXHWqALsFrapaCSZlGHzqb8MKW7AoS68jb+m6WcSeB0oe1oi3HCAEpHzbFI/b52
82BLRdn7pWt0vg52dGeGKUnlHtSQWEdsrKQ59Yb+QdZJ9WQH1Le7/nR91xaP52xN7O9n0iIwwmPu
AQDtCAVHf441NEp2ljuWVrTSLQRU18UtLA56oKiIp9FGAxD9pTgzGQya6HhTmmgk07wbzJ8guVTb
Ha1u8lRgIBbWhqQ/8JvA7iF1zZMwOUVXlEPHDFK1mZoD+sEjM3B70VSxhbuESg5ef+ArP63R5ZpS
tD+EFKiyg4xuaANztLudIYku7IIduhDCbRyKC6OhsW6AlPpd7U79EVTbtALlisCKLwlCnQ2DqRh9
HzhJLlejTcY8OSnuKyqHUaj70vhiShnpzBegjQXasHRAANkC8I3iHgDTnKqr6pRLSSChCUVZB6mf
FDsQPM69wO8VSeG2ziqNVGlmSMmVnUFBK0TU6j4ROZsLvYboHwVzJZD+yBMhQL/cuE6qwJVSp/SQ
qyjqaifbRsaq0/HqW8XBafSD1nxIAJzJqGWHuv2Ryvo6WgcoaUTKXqOiIsBSZgRcMsBbgFyIkS5w
YVJLp5bqaGBEPcqPxojYNmCkUn1k4xOj8E7PXA2T5/vn0MGwoEx5v37RFyaPghoBiHE2+wr92AZn
LHWpncawAaCbpvG6DHbDsK2kfR1JKPn193h1VmEzIT/TuPXYya5Bnwa5wvSA42iCVGFvSO+BterS
9dDdUGB6B2XXa+8USQ1J3cfqOm+3tojnZ4Eih30zwAbojMRwI5nbsjqXpS6aG0D3LS+LUTsxw03m
6C4afCLX+pUbpAwnX1Jm15J6gq/qZVLEN+lwVMaENLO1Rrh6OzSiiJftFfeGAiSroZ6PtmxQRXGq
JY9mj5gXIG1JLUJ/hJO8LvWqFZSNF26+LSNfj1Z2jTV6sL+fPQXhqNeRU8YApGU7GcTG2iviJce6
E5XAF/rLgfNH4ozFMYx/mxPUKUGjGzXYFpzHaNj10ZtFf1AQ4xRa4mayVw/zHlMhb53XpH5v8/co
7h87tSZ4+yw53aA1XRAKLBgIVghBSzLAQ2jr4r5ngCpYgJIzPv7UbbPuo5vV9ZxYD0MpMuNLosDw
iH5YlMzYVKDLPe6DeA4qNssgj1PPjraqkZBiTFyHilATy5IQ2KBhB0f6hbRKn2NbLwH7f26d9VDd
lObzJAI+LVUNwNj5Wwjn3KGEK9GhqwDzV20vCxxXyn5KNqaThsaNNf5q1omBbMLUr2ytfYyCxouC
DaZjrkLkg3GcQIJJh/bPgXQasBWsFwp933j7ueNMJNusyxmAwLl+VoJVPOzM8scoal9buJMXUrg7
SeXSaNEjiJaAdbkRKCT7Qu6+22gHhw9rsvZ1vkXeUPpmbgNAbNtmh0bQfGc4+9ref1w30Qt+C8wc
ur8RJKI7l89fT6BXQm0fBHSoA9pzSYDlIsHDX8jAc4hhX5oNpDXnlJs1kP6YV4McuXoy5kMeogtY
1E6wpOmsu/S/MriXZpKzPKhqyEByF4BJ3U3SFe462C8d7/pqls4cagXvFYgu4Ko4zYKh6EszAhg0
xsTeGPzjmLd3XcKCf2yfS+C0KnCA389zSJjmjTwCUOWswAKFtgE0RhiGYDmLG4e2bNC1oKkVfTSX
xkgba2xcD5hQ/GDE/qQjmboTjW9eUmWwDOD3WbYbBL+XMoDqqdUpgAzl2bJ/Vg9W91SF6Pj8m307
E8OlNi2K0NPqGNLuRQLak5gB2ODlk2w9NCIvYSEtBh8Bg48Y7gaYT07dCpWG9kyB26ZZc2vpzaMT
yjeZifqLnZgnRZLX6N1HA0s+Cu7rwnFdCOa8ZQnMIFlcwuKo4eg1uor8fkPAQUt0uRYYoKU1wo3F
xDoFjiPIrS9PLdRnK5R68JvO8BlnZesMv8pbDJVQnjS5cTNTXV1X+4WWCXBf/BbIRx11kqKAqKHh
Tm21Q92N86ZLFTRKBBj3lBooeTROhX6DOcp3YW1PJC4LTHfDXLRN3MuGa7fWkHqSg/naK/zpbQ5j
bQOC8nEr+E52JTjLfPGd/JUB66pmh2BetXPtEDlPURXfJQHodoN9jOGQKNokeeh140Rs4/667KXj
ZzYHmgw01pe5EClaElM1gtdkIARslYn0yk9bRl3VlARGW2VW+csq4WgyBnXYBYc7/oDSyipVeCkY
mbgaK99OWjIatgeW1I3W7LV8H2IIHYqBbmPTNUbGKtaKVm803rSB48nl2jHdYkTeGOzkU0sSp3zW
OtGVXwpw2HCj/3zlF1rOdmrCLCg6NKLkft/8QKqMTNNtr3UrCey4QIB/j4b5mdbbpr/RuvTu+nEs
WGqA2VU80wj6MDSa8+TUuZSqKIV/lTHKsHszwKzM0lX6iYSB5gHP+j/K4zQvK4dUmgecSRsf0FxE
NIxNDp1t2eakR9VP+itxgOGBGh3F+89o9ywYiKUIE4AtbC64SYlkP0laQ0xrIBKmfUjqqQsbwWP0
CSz/onSfjCesLx8P+qXNKWHFqDFhqowxoNzbp+hFTGISae2ulkyvBM+eRjcTfaqTepMN8ioOLNeu
5qd8CraB8pDPh1LTwIac3LbFqnBWoWZ/u37kSzdQQz4JHgCqExiqdfmFtlmFVh2jf0btewAzJHT0
q1a7KtXJN2dtEvTZLdlgbD3bfvjYAJ9cSotKq1MLzEk4pEXh65mGGV647Ggm08K7CrPDm0Z9n6m5
ub7GBaeQnTmQyYypEedwKbVtKWiYAA0GY9JJsijmUm+s+fm6jMV9RL8ua+wCKJ7PlBRyhUb8Co6n
lby2rclaGRhHaSwazbAkBxEAuOAYQAQowcu1BHlY/8Meqya70pmIrIUu7VZmKMpjsR/iVfdcEGcv
JbXRaGjCA22ibpVX4Wm07zG6pNfb9VgHvtaE6+s7uOBVgcwKoC00qTPkPacbQLUUffsJ+w2exlA/
Uv0o925pW7tcFfHcLcpiNBasXKCDtexyFwt56MNWQR+GHesgdx86vwBPaenctGm8wcguIVExJ9Bm
XePg60LXBJIDOiYzXAqMdRmj3sp0OBlkNX0Lvjmpq+0LtyU2sVfZxv1BtN2rSiRPv5GJ8a1e/xKY
Ij6s/fIF3CXQoyzE6IdoOD2PyBdiJsOu3zt+5Y3u5CVE3tOjfWP6sZft8PoJXC/+WfsinGn1meWd
0F0njSmEj0CYelsk5w4+6X3/8boKfcIkzpT2HzkYtgF6JlBsOvy0oRjTLzRQmQ6n3gO3JzBgxCF4
0F2AztL1Md7ou4qg3bz93iG1dWrX8h59/KGH5gi6Nr+nj/h/U7q/rn8VZ/S+fBS3+Dg0UDHN+uFU
eqAST1399JRiPMP361J4cMc/Ymz0FKGQgiZg3ocPDZvGmYm1T7t503g/3KfNN4EIzpD+RwTmmMsy
mKuxwZfHGFQyHaNgZCuhz+bLXr/Pbs3t+DDm6Pwm9OXeFigO77V9SoQLjbQ9Y174Anco2Cx1KciG
U/yRfptXEom8ehO7h9X3t5u7loTEOir3s6u5j9G6FAFyeSj4f6SjmR/JF5C98Um9qZCRx5Lz4WQB
vWmR+pQCLYNIb1WTcf0o7EJmRoDXXgyh/1ccZ9vjQiljO62Gk0YKcqxuMAKjJQEA0660NlyB6837
Jv8sTgUKgtXUIZZz9kJaDxW1oS+1N66SU5u7oeWiVdLLNr57+PEDHuC2+CF7rzvBfeB7ab5I5ix9
G8xBEffNcNpbWGiwxrhpErnAPf1SVypBlwkRrHXpBmIk6b9LVS/1Npy0oJDQj3yKAnLUDhkxwAK8
ErXVquxnvpyfpqLNw2LHyINL+nSeszotYORLm2iNr1WgbdPv81JDUv11tFemhNEWCnjjJqIVN0H2
I5c2k/WaRCoB+K0AR5RG+56gqUCJQs+WBbdpeePPPpBTsEYtYq1ktwlXyVqlu5CEx/fA08kPtExt
sopYoldn6d3D7f13SziLAba8HrEldl57lG6rXdbAKjcamTQiBc+mub2Zjw51MWK8N9yoBbxCkEPh
oSP/6BpsogzqbAc5b+4DoljSMN0OH2CQ5/7w4LgYZuXeSJ6oALBsqX4L4qN9e6inuWU69m302lVB
nlOi+86KPiotiXc6NMG7eVX3pdtRkuycu/YoyuT9P/r371p5WILWo5lWrvAJ+9ZTVv12eK+O5Xe6
n9f59jUiISXdxk/8TbIObjTBRnPu4j/7DISHrZgKQgk+JzZngZpl5TScKgA1CVJu3UboRSwq05kM
7ix1O3NUpYCMY3tHUzd1IQiOy/qJuDaRyaPkmf5fvHjwtf+7LL5DOVCqcpiGeTgNrrHPB9Ju0qPj
3+0GEh0lT9lWP7WtQKS2ZEXORHLWMQjScgoSPLJeTlS3uQ/9cI2hMb4LrfFE6dLlJ84AigWcfOBr
5WlD5DkDMiPR8aRvV7HsUi8kb+btcGhfkt0k6PlYvoy/hfFPTtDlQ101EPbNyt0EPS6KW3gqoX4m
8gT5yvU/+ngmittFM87SvGjU4RSs21/jYYxuVGvbIIheFZUfbbLj+ASeKB/zgDtBlkG0pV+YgLps
MoccotuVRW4T1W9b8haQ7L59ij3UxkRO0qLnp56tlWnUmXed0ypPSwqBBdrWSerCwGHYMcF0HNEB
LjmAKuBINoCMNsajc65smlnxlDsGcwBbz1iFhMUQo/umepsIXCnCG7/4oprAwyF6wj+Du/FaakpS
akmwKqMGfj67k/qZYILrfGvmBuptPcYVtF6ZW5Pm9kEVg48jq1F11Se7M/2gU9sPTbKUt+tX9LNN
/8tDD/AtyhooNGAU2uWGy3MqFcqQjifkrCTdVbrnSd0hmzGCj8GJipUdu1n2IqeepYwksR+S+a0D
yZx2n6HrKHs2Xh2wX26M6ifGX4CcW52+O3PhN/Wx0D5ylY19dWP1J5qHUxmTaElKXbNeT802GYll
CljNFg23A2I/xuYImDu3lsJIZGvQkvFU4vzM9/6RonNZe00ftafru7YYBAKW+l9JPBK2spSwVlVI
SrbAH7QFEBs/p3GXqi4GfPUvcbROZrccRPaU+bFfD+u3WM4SMNcktGyITYmyMjYEk4DcXeuKuJ2W
Hic0B8KbRmSEN5DzrZJRm2VpysZT/Kps5pvmrhC8RZ/RBr+QcwncSdmaVKTWAAlWQVIfpNDm5E9+
DUT2Y7ybD5jt2G/pbam7xrMabTPgcEpUJg2Soag3bmxEvK6KLK4WknE4yp2bJtDW2Z3KrR2upd0Q
k94EB7TXlRtHGEot3WSYKGSsQNqHm8z+fmajHG2Q07zEQ1p7+ccR05nMbWmQ1nfL9/4odvuWtPpc
HGcSZ6oPtaQPzAazyO14oj/HveV/B2cpsf2Px9eJCI3Vkgacy2Th3dkSp8AYG72BTH0NUPLt7MEL
VDxzm6PSc0i9woPvtwFh4fVrteh4notlNvtMLC27PJ5niC18i1QkuqVeBVNE9AHeve4xz0jeDJvM
rfbFvvaSY+GXXihw9Jnu8brJki5sRK2lAgRy+REF+B9yu5GHU05+Zp7lz+5rtu7c60tdzGGdSfl8
CM+XmiCICyttwFWuyM9biRw74lYbrSXtY3pI9uA8+ZtY9VwkZz2KFoNTmwkLw3z79/nkrV68/qB7
4V2/Bv3Jm6i0vOg8nMvj7skIhrDc6iHvWG4dlATd9/kG1I+KizEViM9+5YInfelFB1rRRK8ssr3I
vV4eXItidj71cMnQGpR5kYUIdYzbzJVmKmLtXNaR36LY/Tk7vWEKgNPq7P8j7Tq221aW7RdxLRAZ
024kZjEoTrBsywKRMwjg69+G7j0W2cJhr+tnTzRiobordYVdl5PgSC9I9qMhTWspWiVJK9qDzJHI
SXeD5XBjAxRQu77tZPBrNfDOMjgzEdpWh2yJ3Yc0P6Az3Po7Ifkixdj+pu1nWHuBsKinIu0WPaB3
zNqVCRayWmZ1nC0Mk9egOxlLX7PHaJxQDB3mq8CeQgSKjQfWr8YcLNFMuVGYPMrAd+X+wx77CCqL
SyXNJJCKE8hFTefy2YxVOj87zbDEqCba1K34vUs2WRbQBqtULNQoQywTuEQPYbqU5I1xMS/oCk2X
QbVQfB+iTMvG9jBz8NZgiU628lSrjX/V55cq3xjn9wE1WRTGIvscPci+leHlVXrK+iLvhGobdq7H
Q8Jni/Wf7wVN1LAdBs1JaBxirhCJY12P21l3elm9Caj0ojJn0b1hfuQ0/m26vXPflEmj3WDP9Joe
c32eIGVVK3ndyXzprYIYHvGeLhvkxg+Lg0YfrOdXrSdUobG7rJ2eJClx/Z2r80T3M+j69h1YozQ2
rmMtAzsomkVeoab6pT+9vCBnMZiSWdHT4EbYaQaQA7Im1o+QAKHdOeY0dz58eI4LWe3vn8a01RtR
nSSgsWArJWNllarRMyP0kLkQaOGTZnu2WyLaPsWq1H3nfNwn91ltYZlGCPKHHGNka2EQUrUAuQvN
iNqRjRqTpKSlhTHUJ2Ftia/bEtXnktC1Rq3HwP64kMSOzCWvS5NtG/0Uu+svYeKULMsw2dTjgbPR
NfNN/x3tDbvzyEHLV/Txo/7Rr+kZkAz3+edSlW8tsRE3dZvkoGr6Bzshlasgvy1aZ4SSHwQNq2JL
Uue80ThPjelQ5ercmVCljZWyEHSce/8onUk9W6hYBoj9fLRD0lN4yR66ggav9VP9UfQ+xS6mwDZO
g/wcbtUY0KJl+PP+QUx6pKvvYZzfOdTOUVXhHBIkXokj2DqqPznluFh5PM574sY4vgrtHlVbgkxr
RgNNF8JSa4i/fQrJj9Yix4YouwtaLA6j7xiACqG9BU6yEV+2gu28Gj9KUjoeobT9EOyLuX0VbInu
uYmgqWfS+MJGU7aKJ77KSCJWDEZRKvjjMwnrgSj6+S1gDS58yi1z8Cgx0hd4lyTLe1AabBOPQTMm
0UNNI5tz7NMe8oojRto0udMDtFt0p6Ykb+0iB+ZGFZBlZLq8TVOTGZjrw2MESeqrJldisKRuom2z
bTbD1nDyiiAG5ujup7P9Lkxf98QIU6mqiRGW4Co3Z2gn0QQsE2xJJy7mGkk/jt3Zxeh4vkwSiiaX
QieFuggDWi79EF2X9n39mawh4YSRPsSWjbHhkjEkKeJKcczP5OuNPlC0KR7mZxJtHuC8MvtDd+lg
IW2xKjcX17xP+198xhdtxmOrQ4M1gQUOoitN/UfXrMqHUqZFSWtLPWV7xa4x7SW2f0UW+w0xfYU2
DOB03LLcRarUYtEG3iARNrHvtfoYvie+5EjY1dNitxog6X9JaBBX8sWF4yYnH7VXpBmO9TwNSrkf
3ZaxnTUUL/quNw1l1efYPsrhc5qWOq5Q0cd+llGJr4J1xUe2qGtxs7XdLAdswCbFIjHf798hjwjj
9mXDq7FuGQyJS88xVjF5nT8lHEamdROQB/9wwjj7qMkydRitLxKk8G0dxiF2cu/UybLv11r2qPsc
FR2V/ZuGXhFkLOlglGcpa8BVYeXv0nJOeVt0uCzJt5dTD4ZYYif5GPubxaEiow3trM6JOPo9WTAc
F8r8c3aMCfVyqUKXFgjpjgIYIgvTu01KX0WyDAFL8zzmUrjZ7PHjvx8fynVYC4m5YZ25rwQzxFHq
geaFag31PoCBc36NrIf4R5qvEpNbKhgV9h495rr6sxB57Rn0auVd1S6P+Vs60PbRqIvjfWmftljq
F2fMtZ0ByhGl7RlvjJ8++uzog2y+xkjNVC5v2ySPJ+bejBSdMHpoIMBTngOU2A8erTiTVf8ihF/c
sD5PkDO5HgMG4SN6PNeo+glms/LN2Tvn2EYrcO+CGIubhKVYDz2OLfh4gZG1F1hY2KNstDI5hCYD
E3QGY6XzKHgsulMvCIA/8rLRtUZb391p9Dk5hcS9T2baaV6RYfhpJV+uQx1kGgWbE6gSo60lc9TT
c/ReW8lLNSPqGjCKeHPNlh+AiihWvI3Sk3Hv1RcwjqQdStEvFXxBiOcPGi8qII7p5AcvKTgdgV3R
YR65YejntV7k44GeaWh7D7opL17j/cWdP9w/VA5HrLua61EoeRUoZZa/PdOD50YLLE2h/z8qjL8a
sjgMmxJUpOP5pKKCWZiCPXx83KfCQmL951H4dWysBQTcRZgPEch4v6VdRjAs9duwdNOzZ/vYyjco
PnMIjibum4ZdEWRMYJbkla8mINiOFctsU7u+Iy23PTEWq/niPjHeTTFGUIiEy7zxQctwgcYH4VOs
tfzCWwbJo8IYQCUAtKc2qrK4mTVoAvSJcNQ2Osk4NmP8HfbkMI6PpXZAbQIgBKNJl3ldSXIf9ada
aCXgiXul2QZB5rT5xeDd0lS0BKR5jB0DZxlYqCPPVyFZqgxtLGClGLrR/FX7kO+wxCZE847mzK0M
+SOionNqpXv0/PZXD5wr2mztDpVQWZZj0Lbj3XnnnR9aq3kWxrSmx6tzTYr/NS1GyxS1DyojB60m
W8nDW4zSeWD2zSK2dM+MhAcV0zrRojJFaJ/s3JdOLnEm+qg9QJtjGwgMyYe3WZkq1sGgyZCO8RUa
ny1jz6E3FSxeM8uoXi+EcSsnoIcuPN96CawZFRbKPl3FHvJR6Mv6yDzKA5mdjOvGEdqxq1HAqByj
HoXuBU0Yjy7osLED7PamB5UELRXN4/GDt5pwMlK4psZECoGUAKygBjVUvbd5RCvHR0JjOfS8kGTK
jl0TYjxrmflhpKopkqrSYJaWSETiuh+epW55z/DJ6sI1KUbxcwGo50EFnl7StUairfxDSlBray2e
gPB4YrQ+UoMzrAwIrWx0yT1rq2BRv7mmRzGbR+8L45TRvOKJXR6Q+j72cPUg5T/5BanWM5PbJjdZ
wrumwSh3X53jIL6AxtOFvqyi7Ztk2mczeFSsJCf0iGTY032mJjPt1xQZjcZAnRo3LczJalfRyPr5
syCLjf0mna2TbIa91awBs3v0TZd2G+qmSK0t3rm14Uk/8aVwMqPmHmbcJG8+3uImtyOf+guM01HX
9e13t+WBIU/GXdcsMz62LEqpbAaw3NMXjaBH21TJiFesmbyeQ57IMIZE8eJaKApQiogZbFEXXejk
nddbyOJufAZE6OpHUwUGKJCOYAyIfsnjuCjn0Gv5R72LRat5bX8CYmeNB+hBIqrlmsdqd6SXFZJP
gNpF5dt+56UTJ6/w6iMY41J35TzDPhtIrrkp1+eHuW03Pwr0XByekWzzA05kMflavGaasTBR1paV
FoJebj69tGZBi19bSvc8viajCsA2KOOaJEVhzzbp+0rKEwVni8DCuizOhHK7gCeP7ooGc3R5FAZ9
BrQftDT+SDSrdQ1LNdfzx2VDVpsMORnOa2Ay444poj9MMWdn1EbZCQEICm9vGhGXkY9etcPhMJCC
+svE2S1OZ7MAVOSyOH64++znHv1r9JFa3Udr+ZicoMc9bB9PkEc+v0WLV5/F2PI40gs1LmQ4DWwa
WPWL+5Zu2id9/fynH74KEONzpmhJjp8HsIjvyMfl0t3v9xy5nNT4KyKMAU9abY41ziBiJgWVTWDz
UkjlfU5G+8SeE2ZM0EcCYC30kzDnJJRzjNaqA0T/fJCiuZmjR+w+hamwC7VetDxggh+xO2NR/CzK
5bBL+lN6CW3sLKVKgQVpKma/eJECr8LKosgCubapVBT5TpufkuoERKtJ8vuQ0LNtWPKD41DrKDx/
lG/RL1o6ofWBZdFkaC3eANgn1M23Q/2q9CrMxTX1uW2KtkOl19xk6J/ZRUsU2GSCT5kJlDi0JEes
rMT/j3hzIV1rccu8309dxRANVghjBg6xJ+sFL6F6bmWvvpywGxOwBst2DVTgkOSrYF1bBsLr2hFd
jJlzLvu7yN6SZdyhp5btcFFAVsGwSUD0xRqT1BbPFX7uZr09YJCBZsBoI0mvsCOgc2AkSV6D9nTV
wZpxb+mnlkHSI2rqMTWI8TPE5lFTpvk6NUwVGOU//F+pT8qKyMWmfQp5CyEnzMHt9zBaNKuHGmuv
0PiYRYbSmplWGIt5o1w+ciGXsQpornUZKedFcTL6VgcEv6QFRLg0YkA8OcOc7EVOUp4JnGi0GL9K
BUgLVHtccXv7ik20UPSA2PSfIaeZgQ0EJZBAtuIO8xEfKX1sN0e0qD3fV/fvTu6WKBN+CRKwuTxt
jhqAUzxWtrc7IhRy79OYkjJs1MPyV0keIxamYmKI+mWGCeBRynorss6m4mB9L+GJ2URwp2LTxRcd
Ro/jpA6qIgedhtZ2gEme8nm+TRY54fe0fs5LsiJ9TYu5rHnUa6GRgdZlma5PRkJ2BTomNBPY6NLi
BeZjufIJOkxps9JpbapLMTF7KzssHP9shj8GS7YHagVrwwo9U9tf1j1RTA3zpu3G5OYovnuN24Nh
LrnpIjnuId8Yn4sXhbU56WhEFBcqWeaORzlucEqirk+GsSmlMCgxeiHH2x67ZjY/UsplaDzde6fP
BNde2AzGTMbpj/cMEHWU5GtXo7PNbJnT/z23eXt6jEcstL44Xy6fp5eRXb3ybAuQt5wgesoBXJ8a
Ewii1yhDozaIFJu5g84CXhfDtA6igUhBfkzDL90al9i/1BfgL44NHTv/t/Xjo1o9/Y2Wf1Fgjqmp
ulkfdaCAkVArNHNXJwl6orhmchTW73f/RYc5qb5RtXI2tsoo9u4lpmjOsvXX9imxucH5aC/uUWJi
Zd/DwHQXf3K0C5zQTDBWhWfwhT+/Na2gXzwxDqkShFAyClCqrPBUEATjFyIfVYKWm9DxzWLFQ9Ga
yDyNQv2HIpu27IskV0IDp/hU7Qu00tJtsvNNTngx6WivqTAWOTzLUWuoqIQpZLB/nk3h1VvPKdrG
NDPiODIuR4xFDtT0LHjjbSWksWxUZN/HYUb3705uXPKIcG3Eo2aMqSrM/EoRP9tM3vw9/HMOqIIZ
0q+E1xU2kYzEJV2RYkzpJe20Ipp/kkK2ws7o+dkzQ3u29RcYy08qdHjf1+FpF3pFkTETlYq9NHmK
imK46Myf0aZbDmiz8+09L/iftEdXhBhroXlVWskRsruF9dJphEQmEEoX97kZLcE3/b2iwVqKWVsG
oYFhJCTUYmhTvOQcF48JxkAomVhqXo6s6ipeDG5LogUqQ7x+5k/gkntsMMZhLg1KM2twVOlLiZmN
t/NxU1E0zCHaQFfNUqDzBXZJmxnJ0SMnvsuv47C6bOu29ao2+KMy+4dosVQWF14/x8jfnS9jn9XN
XD1nRQFp2cjLAQ/rcYEZb1n355P2HhHGhhhd3dSJDCJPbUo2bx6NEbMo2Ae10R88GTPLAjlb2+WB
GFbgCCcz/R07XKXn3PSnobtKIJRa4MWR8WnIDCJsNqibYemJ+5osto80A/a4euBF5hMkx01KmAsb
EXW/41nHXYU1UQ1gSQYbCe4ayBXZkRN1TFmYsWaGfwrwjAEfihu+4ksDWGPgjW0s2FdpI51gtyv4
AqAqxNaZfHg8wI+JJDdKOkCmwE4XoEbI36BsolSe9SlkeVWpNMGTc4NRoNZEQOoDz8ue08RMHf2Q
1EQ43DcG8oQ3vyHNsDoT00BJZRjT4gM7SZHu6tbAuBu/4OW8yc03NNiS2bYg+ONsavRiiw/ysaOY
9+u28orSbL00FqPk+XbsaA+c6Gmi8/j2ZBi3IiptiWUtOBn0edM5ng7APt4q1iUkjX3Ut9bW2yoL
Xsl5ouNipAqMORVuGgPqjIdJlQrbqwJYMAkUsY0N9Ro7xmZ1tINpFAXU5RF7tJczE1jIeLG937+S
iZLiLXXG2ygJHtqlhxy54IjORrTmLqJ4q1vmRHtLnew544n7eMeMLYHjHttYEAUDCZV5iUZe3jae
DHYVUmKVYOPg3UCU5Ww5+jjeu0Ecfdg3akCLG6GN4MjZGd0ybro20lDawJNLW9m2ZItLjYS7chXQ
cDtzcsty92gnJxZ97Qn2phHO+Y7nd+cDWHYRVGbneqyt1Hh7zhE5JE6+ijYY4dgCgh+gcgT1v7+I
+WQsPMZYEdD6sGmFsdfdoCbnXNKRBhWXvSXZNhJ72wdUNf1f99mbKH6oN5QYja4UTQiDcVIkcjv0
gsRwgYNdYDgDg5wB9U8p2qcH+hBY1uwtpL4p+iTBcKOrnebcGdSp8PPmYxj9VXqhT+W27E+G13XL
FMidb3JUyCQv2vOqDLWAenqC4Q0hKR05z2XXu6DlnXMio/yyF3599ow6Y7w0aP0CZy8dQ2MRp7Ru
CVaYtnajmLFiexidASBEE9Mc3aQG2stt4DwKMGrt4v6XTBr66y9hVLsRJS1uGg2Vk8KcreWOZpKj
Za4cUdUUuuUmPNO+32r+IqhXMRUxF9r/1CST8xUTEeDNpTBRZlmLUQO8JgQokERTNTFUsPaArtBS
dYUIYs8rr0z57GuumYgzTUo51FNwXZsZIqLn1xYTSjymJqKuG6aYqDNFvhavAjAlYfJRIuI8J5fW
ChaVRrH8O0kArzI8zI3nxngPW1sNDkF9EgSzqPeJwlvlOZE7v9XB8USuAohIQANMnI7aPgCZKSFD
Q9+CbbjYpItwUb77lmblmhksNKcxU/KqOKJp6QnlwnVMdP/jQzCfNpckDEsqKmMMZl4teErg90CZ
eXnTN2+onRuYtN2aBNHwGBEHGM/6G/G6osnofO6FGEgNQVPYKzAs8+MIpGZhv9/DGVOOF1wPpqU8
7tjhVEh8wyuj5rNL/1+x1gCaoVXuzHC1o5a+Aftdxsqd0kbnZIsmSTuJaBGv9NSWdFKKj9J8CegL
KXnGANG5so0LEYaVllekqDd1tMhL6h/vH9GkAmK7AvAgsLIZCH+34lEJKiorRdCfJFumM2ost7ws
DY8Cow1DXmE28XLuT4kbmgaNt9R4v8/DlBsHbPYfHhgRnwtNbwjlyAORftLO4YnRpNH48/voOro9
Iy8UMrHuwYE54JDyXU1eqffzPg9ToZYiYOmBIGqoLs0/HwJXehoXIzagLvanaik6sqWA0gErGehv
Fe1x2NDxF6pxQ4+xvINcY5Z7BnrGcczGIzteoStUXfjOxTYcrM6wBbRDnO5zOWEZgTIKqA60eKDQ
wA7dRHPssyl7FPIacZ/OMGRkbOVyTpraTX3k13POIseJi7shx4heUfmZUYcgJ0ENZ7pG5HSPYVka
zjNiJM+e0dA8eLrP4lRK7YYoI43+vFDPaPno0fyQPTVOs0nwNPxVrSVA6PBSD6MdYcKJa1qfNvdK
aPpZnRhxhALt2QfCXwaEwf7s3ueHR4KJFuWmF7HrGiSSBjvdyp9hvPgLApjhx+geZB+ycatdhpZV
fjPKhB4hEAVASPW/d7oCv/iKAuMF9FmgBYHX9ycfzepn88JR3Ykg/ubnxxO8uoRY0hupk8BAALR7
MTIBiAPwXJ7CTpjRGypMvFbNmtzXxntQ4tDUgcQmehgHSg1qxL+UirNrcmLM+PbIGOsQzwGXNCTz
/rRabT5L7sh5n+Jfp4ySBfm1bq11tCavGOmkqbU8lpuUppt35Iw5Vop3tIx38mZil4UBPkMYWoDv
/bq0AF4peO/ASRG/kg/GTFSxgpHqWOhP6JZGRdC/2J0qcoREGsX4m6peEWHMQmgEWB2MNwja6Db2
5RAATNYnxhYgS8fDQarwHloDE44cg5Qku+OHfvhYGaf3FW96f+oZdCVH32DatVkdtV0CaRX254du
kRza3dxN3n0kyXmQ8JPnihVOY+8bsIU+j+RKMeQgaQRAKvUnD0g/uvR+bnjNiVMvTAUP+D8kGNVW
Qj1Qkx4kEFKNyKO7YXFK7VO3Qu7Pcaz1xczRSVvjCX80Fh/vHFs/KZ5X1BnNP0eXQgk13KlRvijF
c5paSeXct46THhOnhwQgOn6wJvrWuHR9qHRBGwwnbGf7JYaB2Rgd9bvqvSmE2ppHgEbyLj29T3SS
LwWLLwGlr8qISm6JygUavYYgGk5lsfGibVk/zLE74P9Hg2Gsyep5kFXxcAr1n1nTEkNcznwedhOP
EUbpZCP2YsEIYbrKlkrSos3nVoHw/z4rk7Eb1nQBjBbA8Fg5Mer+laAPWj408yEbPqtoK92ZkTmZ
Uc9OyczJzJ7wajNTiStsAUBOEIuk8JJSR76vCCIx0Wt6lw+IeDct0jjAz1qXJ/Hp5y7b26Qw11pJ
XstD8lCSfnFMqbu/z/G03l19AOMfZKWriySuhtPqpQuIj0juobc2P3PbTughoIVpAVuloOkPayma
JSpUwQ5FWd68xWdR/JtRvfoMRlArefBVqSqG09PTJl+/VeRnn1GfODPqYKjPf9gCndaJACh4ISGe
BRz1n9TNK+qMCOvDbIZdeeVwavO97B8v2P8o5I+ekltii6DWm1ucUx9P9R67jDh3guH1Qg12V2jd
6K23nWH/rDYdWfwOqGOFyEGXNDse9zNzz/PE0qQqfTHLLthQmqhJRGOkvXrRnbfw/U1+HBBPLYhj
tdbFfF3+OC4v7sdSIPQV+OiPIeEVQyb9yef+C2A4iniw3kp9LV/8c9KnOG/xdzY7lPLp/vnyfp/R
Kj+4yLO8hRqHyVukP6ozTnZ76vdFAes0xuV2gsHWVspQrOZdrQ4nTc1epHP5YmTdX1huScTORBXI
HNjpwPjDS9QOQ3EWhhMQJYnRLxrlKevN+8c01QeH8/8iMvJ5ZX0G2ajCUBmgdYqtUiHGIGZ5PD0n
IrDFAKBkoxuzSYh24pCdiqCA9AVfCKwfwFQzyi5oYSJmDXz9JexmIb0Y6P+mvm8AjlG+yIVHhqQK
PJpIMMYrtTeMTRDOtZjUHTo3SRPksV3E2TDnWP8J7GI0AwLnE9j1cxEj3sx3BeqlTNFCMYf1n4n0
jBYuu9gkm9OASsLsESXXkCyNJaBQlq7buE/u/34saALGEl9gF+MPFgZX0oMk8cNhDjimjUyDJVZE
WcuPPcfWTTUeXJNhAXALPSp1ZQCXhZUQ9PQkb6Xlv/I7bUYbxti4GzrMe9NT4nOfXEBn5iKe2+x+
doAUooNjwbiR497l+ZAp541WEbRxjB4Vi5wYlZF8v+jbQpmf0DYKYM/dwoExBVC+teTo5nd3oUE6
MAOJvnDsgBUYtdGxp6sIGgxcmnZF+tc1HXjhzkRwf0uCsWCe3qfdpYwR3C+HFbHWy+2x54j7hCDc
0mBcv18EwwzbYjA3ispwQRdk3ZsW56gmkii3RBidEgOEF+cajKxmRH7dooWAmmhx4Xk17oExLnwm
oEkRUSiS0hsJcyrpgTeZz7t0xmV7fZ3lTTleerXvX47qgWOMOb//yeCVLTawi3YYMvx+hadkSmjt
HDn2ZZT/W4W8uYpPebiiEEgtOgJaUFCw6QD73OjZdd133k3w+GBCaD8fkqJVcBHRD+MHUMt4sx8T
jRS3bIxsXrFxDrGFbEBXMN7fips5OKolpKonex66z0Qz/S0lRs+VMEM+WgalYbd5aejLy9uZuruM
/txt7BzDPB2mLXeI0jgxOU9n2AyykPtlpYzKP395e2gJWVtWSB45mvndPI/MYQoCW+/GZcGMwqSh
WgdemWEkBM0YMMx4YJDh9b7ITYCt3RJhlGYwCnFWzdNPS/l42AFoq3MPB3/T1OZhvY8G08ix+sYf
Eck5lDnsyUyq/4wtBF4pgvJ53RzQ87KuAEtrB07t6jjS+WFNnq1sgfHcR/SZaq8f/oBZK51KXH2Y
KJfdnMFnt8yVvOYz4DiVAg76SX982sBj2AvyoNF1aT1bW8oT2n8xhH/uVWb0r9Irwz+nIFcUqG6g
FLfam39lqr5IMBrYySom28bEuFmQKKPPgMULZc4FTpS1b4+NUT6jxjqcC5atnzambdu/xQfnYW2N
Y14hfeIB0HLviHG3nXbWtD7HoSGnN9g7e45Lcko3ddeo2eToAOVjDH1/ht3yx3jfVojLS44aymlY
NTY1Tvfl/1+s5NcdMX5XaVMp7ZMKHL1E2w2mjk8ozZKzm29Nbh/K99fsLSuMKYnQWxeKGU7P3HRA
gwhtDD1QYh0DdJgZJs8BTBTCb8kxRiUL5coTZEjGapUQc4PrWiweWur8rt0DosslBowNDHjwHNu/
xEt/jpQdrumFCrNIM7CZ+FR5W0IUdTSKVS7ncTntQL/IMHFzhl3yCsa0kQnNiLBQd6Z74TU2iONv
fA8FvmgwRqJP+qDEkgAcofliVxTdrMi1qCaxLHrMHUxs8h4dPKYYk6H050vUF0V/Uh8VvDLtRUJ/
y6aDITjsCKO8I+ReFWM8JHVea5kCEUmxjsL0N9XLEtP1+z3nqiZaCW9EUWHsxvws5b4/0oEYwmag
DoDOWMeilmsAb5mLI8DzpwpjNEKtGAwBK25OTwkadD99yek3+YX8ON5U1PVNHjoez50ojB0xgF4d
qD4oRmRjXjaVDZ+y4/gTnq1nF4CGHlKxTQ7peDHRw3YiC+T8MdKL2eGVbvH0eCLnentpjP2oIqxk
metgaQVyb6B3tg/kt2c7Vor+QOj1x/79XeBsHZ0096KoY/8qFtfJn4/XqygAQ1QV4ntIitaQ7AVQ
qvft/bRGX/0+I4nYEJR62Ds/tk48YYLh7W23QEJPJmgG0nGULncP36ix30zIFUFGFDugFMyR+IeK
ofwFlLLxYU9t3Wpf73M2quo9OowAxoqI7fANDk5xZfPyfP/HJzJgkIUrLhjXlatlomEB+HhsAPDE
KPR6vsRqDtd4uBBuKDhpBK+IMYLXaH2ltjMMfGO9ff+KIiEvMTFtj74osG0EfuPPMi0EOzlySDuY
9d+jOULyAJAiPNv3vQPy5ug+JfJKolupRxOkh4sx7HCXu6h2YmfeOy+44OjNZ87uikod/3P90jFw
FOf+9U9UP255YNySXwltE4/B8tPqPx2tb5Frnwpn4SARvx7oxbS228RMbBevPB5rE/nGW+qMl9L0
vq5FAye4QtPysIjnmEIvMfyOrYC0+gm4RPfdPT4KK+5I0Kgzd3SKHVFM4rKOm/FxFDY09l5rUmK/
t2ifJY7R4wj8pyW+ujwjnaWRD5zlk7bTFwqyphwZnI7br+SdMQ7lfJhFdTaeoIlaBqLcHd5WNQoZ
F5Mue5dXt+CZi095umKobIFODYjqMWWGhS62/R8ja1oKXZp/lQW44o2xFoqRylqqj/AQmBLQ6Nx5
pcv9vuaY12kH/0WGHU8sFVnLo/EIg44IEIULEAsxAy9qvAcdx2Gw+PoXo/iv0K1MwVJcb7krXh7b
N4wxcT38ZHh7xRMT3nbBPJsnxSgWCXnCPq61rawRVWhIBwPgyYpeltxn9/iTd1SKTT73gMIF6ipu
C1kpYlakW5VHA8ujScUbBZuOlq64Y8xGVYhNooTQKrx+xsfPb6CZIXixqPux2vMQBaaTYFfUmMBC
0MNBVDwwZqJWsLETC61Di0NlOq9La9mTo4vnyeqdY5enZQW1IQmbsbE0k3kDiW2n1vkcr1cJuIm7
/Hha4H0iLoiF63MxFvzxcfnM+HHITjubL7KM3ORnaZbr4ifZl5cdNnBgC4GFoJ4q2zGopx/o483R
Zy64KMvwiooT9YvRHXxRZ5xRgCb+WCxrlMVovQ5Pb5sF6Sjon7ZbHjrXv4SLX7QYGQqlqPaVAbRW
T1jUOXaGBcQ+ODVKDbCdFgLv+0f7L0L7RZARo8KXC6EcH8/jixNmEzCsqukg/7VXtxxa06+kq4Nk
QlMpMSpV1UavLjgvmOnbjMGwZz871vaHhWjYMl0Od+Mvftf+L+4YP9TqbRh2Y/QNT04SiAxaN5wf
pcNF+f+XmOGLEhOwFolQ5fkMpu2p/qURCdqxcFJ3QKT/jD0hA5VtwEZx2PsXN/tFlHFF2rn6bzK1
smpzdUaHir4mDmZdG0rflcXeN9+feB1hHHVAnR1nfuVr6/ost8YYy5am+SLQjebu0EddmZ3TcPj7
F7f+D3+awJqbs5YkyfiWeTN2nrkgMnLu9PNFzWs0m1jbeK3kmsCYmDq4AOrgPD4+TdvcjSH6IXHs
YPWGJCcyMOBvvbbcOaVH1wTOmhuY+/iRl0Kbzg7+0RCNnayHSdeSUhsdJHTfPgUE+RgyLJE/4J7t
tC/+OlvG0rQzDduPy1FggUyAQcvUxQNb33I8hsojw9gXXfKlS3kBGT3C+ktMn730VPqVkNrE6sEE
9eDWxMBaRRapjs9Y/HKc9etyiXfR0bLI4mx75q9fzxhgeUE/rLHP1vTdw6N5ubTwfG4y3nN9OkF1
dQGMiZqpXhV6Y3bbBKxevsCU8wxhw55jlqafaF9nz5ilAFOYnTcmHTKM3NLZm2DTvcsD9Rotzr/b
Pk1gLJI2TzPdH5/Qw6IwPTJind5nYzphc3VYjPlpfbEWqw5sRATJw/0LelVG7LwDpsxIDVXdWjR4
ALTkcb/iotTej0QwznprhcJc8QxhfCFuQLWihiX8oku/JhwWp8PHPzf1KS9Xxi7SqyjsxpwUgB3H
GAvRqtOOm6+skh4BCsEr4XBMuvZZg7wimPUdXr4hUm6rt2IcxUaAdXjAPkwiko8ldiscQ+c+izyR
/8SavKLY5B3amT5rgerSu5D5HnZAueC9Yf4/CTEWpz4LeV+Pz+rM8V7h7rHdwD1yBeN+rKixRdpQ
6CJd6iAYT6scGCjGVngNjjHdf8aG9zn6fI/fUbE5Yy3amegHymyUjqfNZg6Xj8U6xMHucRe14SN1
pVeNJyCjTt0jyZiOSNEvcyPFIa7OaOnF4nj/tOeZp/tRE5a83OqWDyT7GgtZxxJf4CL1sUtePopn
LNfAk4ILfzuxuvbG835GqFfyd66lSzpPIfGdbb6tMDe52Z0Wh2Dz+xTvDuhN6iXy+zchtEKLOZDE
jPXqGB171+WdLCcU1tgkXVjhdZqOqleaq5e3nX16wM4eOP3jXlvElBMM89SOTdP1UjDExcj2zLXz
M/Fc7BQcsWk5l8nxAmyeTglCX8HuivHFpramvNFzMsSmwNNtHhnmjRQ23n8LLjbWKKOQbtADoT+W
qOFD93ghKEcHPp/GVxIz+P8YktUGlW7vAYBx9xWbF3iyibi2RpanUqFlvWMiobRbhHa9+gWrPw46
8Hq9ORaLzcZ1ca4MegdJCJa/MSr+zuGFdzWMxVDyRPKLsYZuon17dCdoH3es8WZQeXviEBt/7I55
YhNx5y6+wFuCFyARvJ2QN/XW688yxyr5yUsnTaAg31gOFgq2z41AykfZbhJTUEiquqHixt06No5S
AVkvZCetDz0G3ip6n0/OmbLJubSN5kI7B5ury4f4Wm4/OFo7Md98wxqblGuaIA7TMWxOfmzQfR5R
Z2FvZMeGKB58B+VnsrUwyHT5P9Kua7lxJNl+ESLgzWvBECRFShRlKL0gWq0WLOEI//X3FO/dFVSN
Zd2Y3YmNeZgIJbOQdSrtSfKFBiuO9XOFM7FQKaD3ub5Au8I9oVzx9O45W3UnVU5vT6UbtAfz3h5f
nYP/dcx2SQHY2v6X6Mim7Zo20ScTnRK0/gNSZnjJaPfI8A9H1/+QZv23g3ed05thSZ0rEjZz0y8Z
/0IbmWHLJ3StcaTwzIUJghDVJcVA49iqsEtfJ8XTyOsZ52CiwrgiY2SYsZiibQVRebwxVj4PpXhx
P7vcTsqtRAsvkHDanfei/U5K5KRACL4S1rcvFy8KZlvgWkVtWp0SifQ2Nl/chSRdPa4e9vUjKvcc
UdJtvLqmBWafP0zbtO/xnDw5Tq+TCT3k5BcymRHHyeYYgMpEK5lQtU08QSMEkwVobRGsqJyaDie7
BhLln16bIoilmY1IkvY2iG2ce2xsDckfxNMEU6T75NqGcMFaNh5J/HLIomAjm6VhiM68Gs7sDOVQ
CoyQwrDlv3ip+6Q7f5CocVG1p9kSfk/xons6k8fcpmAQokuS45tpZDv41nP6cdsolnN5MwHMXWow
GpFhwhyWjikg7/0DQR+qjhkhb3vUyg7bf2aFM4HME50rRmq2AT1Bsl6vAg9dUyRwx8fbei36GTMp
1Ehn38ksz/lQxNStnxzwxPEgezGpMfvzFKFmfz4KsyyyKnqV9EO8ysi1JMABUp6tsT46Nkr8X7Bw
2oKlizbH/0E4fmfXtn9EZoin02KW4Vsn1knvJ8WMepodj+4+8GkM7IHe6uBysRzp7cKrxC1C+EwY
8+xqopXL8v8Kc3aZJ/72HZ4+i3A3E8G46ZmeWlZ8zXKqtvT4iiw/AlSee34Ne/9yAmdS1J+W0Gbd
5RwrOLXMecc6nz8D6K8I6HnQwhOW7m2j5gpj0KAK+3FUTAhzTqf67ky2va2iM9RT30Tzvlr7l9bj
SKQ//5Z6LDxUuQwaPUhMwZRfrAiywwQFE19b86yd97kYXMC+L7jStKEXRXQM6qAlaqWh5HyHYgnC
UmvdY/D15bZ2PCNkQEJA80heNPQWqzURUsyecEtOvPNjgEKJrbKzqBHm63g3bC17QP/wF3XuEvyf
Y/LLOZpvY2Rd9XYa9MqyIO1lh7w+jhAcss4jCLDwDypPlGEBawVaIqIkffsol0u0M9HMi5zKqZCM
FgylBk0pJSo1kCftbetY3odkfPjde91m2ii7MIUL7fu3pS9PK8yks3CSVkV3pv2q2/fzn4unwUIP
pvvCo81YTmTM5DCYok5jKBcTDlghASjt9+cey3c2/jHmJWOXEzQzSQyuxHJj9YlKbXNH2wPBJJ/i
LmxQV/N5vC/LHVszWQysqGflrIkRfIDaObUuylx4mBuCVRQYk0MJiPOtOLfuL++9CLEAlkK/g9bH
jxCO2/oRhRC0DmDjPBefOS8168lruhYIzQhprb2rSOhKKyy44dy7ZSd+doAMkBhQqK1o5rzdZHdY
e/ClbLUzCbGwb48dOl9cH4qnFIMqQxuIYmxA3nV6OnOsd+Hh9lfi+YWsFz+lClUKIrz7s4skV0d+
o8XXJHukeg++8nRbHMcmWH/eNPXcVAKq0C5zpH1O9EduBoXjErJDKW3cj3JDDw1dduTxDx1FcNGt
7B5qzqPJE8SARKFbF8MoIWiHDbbrmMOmw/vrDDCUiSIrJk1Yb3XwmV7Wtz8ED0mvmzBmnm0mW2V+
kfHnW7vfOANdeP572lRre8tz0eml+Nu10BFJqRZdcM1gdqyhQ6pKEMOZf1rHLhzscuBtXFzM0Cnf
IpgvEQi6XJg5RHjSVn7IiMyFF54SzNe4TJj3PQfwWtDyvNu174mjgLDhdST5CpvY0A2FfBHnCy07
St9KMWhtmmlfKyNEyu8Z1gjfPbhvG5vzoC7HHiqWQoHOFsS57JyJNJmR1JUt9fvOZLR38MfQL9MQ
zD9hDhDPEMd/WASAmTzGfZB65dzQUcen6XeGwR1lA9zknBtPBGNvSt3FVWd19FOBTwBtZPeYlVgj
24h8Gx7WlFeNWPbGsN9HsRQLZMssF5l2GdViovSgrX0m8YVMPqUToV7Ze+SY8Tb4vTliRiP28p2S
bA+8BrZF05yJZ4x/1IO8ayOIvw8PcFG+Qs5DvpyEmQlgbF+IdLOTAspMSqK7XWTfe4nTPq/Jo/iJ
TsBhdcTwVfbMS8EsZzFnYhn7x2Eb4Tjpw9PgTOT8HK/QZ3tp4NVy9Fu0l5kc/Wdkl1uDIJ5N7M57
eTHw1UxnvK9eOTa5+JDPZDBBD20xbIwKumydAIxFaH9B2Vt7++SIoV/iL6idiaGmMgN17GetI5Xu
HaweYyxrebz2MKJkdRx5CtFLdEsSPdSZJJSr+sw4Q6GkAydZc7GJl/4JV6G25oVW11LRfxYls71Z
smZGlT7B/LZoCtX/pDL4rtV4VYfInhcRweYWyvIdeeL+0zkYCWaztxrHRJYdv38frMw2beVxc7mM
Eg7WcbKSEDT45SR/PB6563Y4Vi+zPVsluFhSK8C6wW3ZbVE5OwM7fGN94FjKoncxU4gBjT7JeiEF
K9hTknlhHpJLl5EENL7dWhWJJG1iR9G3QXN6FqaHRvF6c835AbdN9W9eC6WJpjyhX3Un2uXbJd5n
4B8ZDeQIA9coeXHrcvVzpjCDJhMKhrVk4VzVeG2KOZFSu13Jv+uXVrFFlcQVGVYb+XPYTq4WnXRe
nLfooczEMyBj9Uag9yoIlc9fcUrih03Ie8qXI8mZCAZjQmzjNS4JbBRzxaB5Srd4ygmW2BibX4p7
dLhDWTyVGLBJtTwUjYx+Qaf/hR3DND3eO4NbE9/mAJvMk8XATRdiaY4ZQ9aLQ/c8FC52vzjFfvfe
TrZ5JMX67q50W0+/12qQF6QOL/HAkc92ZsW1DpLtC6wnd5qPvYtn6PZ14CnI9mS156rsrZQ+QqdT
sFnHLvDbk9co3NEUh1P4W3+je77tcFMd1PJuwCvbnDWA7Dou6MVwduXneiBP7Z+QeKUfqDaotX3t
6bamy4HHt5myrVlmmqDDaLjKK0jvRtiLkd7pXo40GUfS7YddZms4ZaxhbyvFOOqXjTZW0N6V/u+M
0I7b/a8CC7Adjne7nDeaKcegTFHoRanGuOaF+6J+NZsyIxvuLNdth0++Zo9nb29mxZdWneDwYQJe
+K3aw+bcYS/07dPjPBBXPJ0JGTpzKhN6u73Hr9t/ebnFYXZIDHCUbZ9VJV1nUDut4YyxnT4a6qoO
3K4i5Yu1Q1NU6xc8Hjyu4TEYYlZCkXcNji2K4OSRFeAKvV9I7PGGZjg3iq3ntEo9DCn9Pumv5Dj9
8m8fHweK2PKNkuuxIo74MLtg5RnemQO1HONie6tMI61ilZ4S+v5SFPbfQMp2WwGOZV3DjZllaaMg
hWUBBYI1pj8um9t/nRONgQD1p2cqdW03Gj29Haddv6Hd2M1dHnuXzAahJFpND0fbdt/2j6tS4wHO
YsT+bdhshxXWEMmW1lDA2ZzMAyKlsnc+ebOwyyH7TAo1v9n5qWWH8a8zFATLsuS9U4KDFUiVUT7B
vhub20FIz+vG+3B9uWbiQB0S93FKzzNz6obYMsE5IluMwiTXzeYdIIMMkhBiDksAMrQ1OZ2K87H0
k5cpOEa8mI8H1GybVSroTd1SeKu9yy5AsqNe8Ykobkd92O7980vJUhGECt2WMmLR0mu1qzpiH/hi
OFeW7avKh4tstjJisX6z023zIbU71O8wzzU6OLmt8sDtb+XFQyx3rZgqYnZWIdLwkTF2CaYZfDv0
PnltW7y3gu2ZsjQxkS70SvWaU2CN7v74qX2ioEbrhP9lTMS2TWm9Ik5VA+tLUdCKXzps5eucDqvE
RnC81cRsNq7o3Uarqw9y43ZdCVRntyuN0yIMMshUWpCHPGbkdwOqJlAPcV4NDuiyxZiiVWRVSLBU
yWpIHJALD9T/Q3yFLhJsajEtlZ3yqeKuy2ULS1PAFuLknvCY7t5s7H3bHGPP4fIvLpctQOr5L3EM
yrdGYbbY8E4LCXSi8JBun8y1+jvGqkLL8TcJ8Y/+gfM0/oeP9S2U8e7aUpSsM11KMt1vvbUn2NMj
ltl/cRGeBt9/G8W3HAbhL+O5UzqBnuUW5Jz368BByzhlpKqxrQ08elyBy9mcb4HU55hZYQMqyzIK
ILBGOySdf8OAJiXQpJ4y3hU8Kxindzimv+zIfAtlwF7ETFKrmDDJly1Eeru+x67Nh+AoOyLo9O1D
teVtDv0PqP8tknEBK7Fqol7EBwTBzIWYD3eU6g4kXxzNlp/Mf4tho8UIjHpTTQOPl+xuN9qTh3xR
sRtjumaYOw7KMZarzrNvZ10ERZMTgS4H87z3/En9laYk8H4VrcvRi3fp2FAxTMUmV+mKKswNhVvN
8zB67q/JBr0Gx+d9u1bgGfDae5ad6e+zpOrP1BNKKVDNAlZyNpwA66ejmKMVD7nYMNEIsHra6CiU
YNeqTE7qCpXdl95c6R7S6Q7nleHZBoMhhZWGPYpvAOItRv3i19umd33rb0AHGxt2gRLmqXaFKOck
b7BFG0tGPyjl1oCJk9huMF5+d16jtycD/ZaTrTD3efsncM+TAZOyUcs4HaBheXfef+QOMORyd/d6
h+fA57XVLob4hmFiy6WJRaess19hzapclgn6Qy/gL8MmBQ+UJsgA31Zp0cGaSWG+WTb06rmXwZEp
NHamuVXhalgClqyTcntuOOa42Kiu6YpBtx1hyxrL0g8mgirSRzot7wCjuo/CBn0Z8N/a/9GdB7Qn
h167DT19/xmC8NR0OZ9v6b7NxTNvT65VJupcEI8dqgU6s6I/t89ysZo0F8CYhxTEI8jGUQHc7rwP
74++bnza0IvSZg5j/HwRvNsCFzPqc4HMOyMZ51zvz6gHgqdoq7qlHz/425fbQpYsZC6DeViGoVEt
MYaM08lzBvBTJRUnal5MX8xEsFT6aVP3iUI/zHZXHpPX6jf6M8KL/cldirz0Ls8F0SBthrhdK3Vm
TOkaMKYQbALnAQ1CGbmjPqmvu5yDo+bE4tVcGPVMZsLMoR2UeICwi4txbZf3eiwGKoaiaSD+l1Df
ZrMlUthKoJ0WaZuDgYlsqSEmiNdq6HIQSoLRC44+S4Ywl8fo08lo4+5jyFNikrxmJDrk4EW9bWyL
V2guhHkTQ6nuh06GkNo7beGtte57/ha78tvFIvG60ZD076Hblx+IdrKquMQQ11eE/WrzH0AfudlX
68Mm1jVhAkikyK/sPqoVQRgorcjk+r7EaVHifkMGfi+9oKGwAXUhzN054HbXn2jyboSWHPRbdPEN
VUZtWdINRTaZkF2RJWGqevr9oNhJ+j8QTPZkfOVhxjX8/+sUZ7KYizZiwOAcXCDrZWsQ7718MPzk
fkAtzqlB1+YcAxdNgEdb98ATiEeNm0dePtjZD2CMNU0xQddL+AHO6T0ADyIiDB/esMHzeZYu+fxQ
GXvVw3OhnEvI2YL7pXwNj7fvw+Kdm6nBWGORCkMw1PjzGeIkcd06rl9zOZ6XcjlzHRgjbKOiAJmG
hLNCt9f7msSrzladu9cc07R2S6R1z3EUF1Mfc4n0VGeXbAqLogoKSKTpiJPnCe7FI8cjdwaKpxnz
IA+x2svYEEMpnjDvbUGKvVEfb3+ixddrrgzzCKvGOEgZ8tbUq8HIJhbSq0R+5QDjous5l8I8w30p
TSEaCCClRHfyBHM42/l25T5v/NDjQQW9HX9dX/hoaJoyTYwJMcL0IseclaZAWEOXaLgSCp8+AJFz
ctSwbohhk4hWYCWqKKkQQ/uZToNj7FWC7nLU5v7R8X1rxCYSL0OmBeZkUI28Xe6gFl7bDzaJ4FJ/
Dv+PvvxltJ0JZAAojORU1kKZjndhhOz0oTiqk6Hz9Iun2mLbujGTxEDQORMTK01xirhKyDZEDxew
GkxoIdk+iKhcA1/jo7iF3E/d5V1kjqGwecXCLC9mUOmg2HeCh2l1d9z4X9ratHmfj74XtyyFgSgw
0Fvp1EHOtt9YHkYCXqeDZB80tCzetsllB2R2mgw0xbGcXioLp/mSIk+PBjtvwDyjZa9Wqz3u2tfB
N+3bIrmmwqBUqTfFUKUwFad2tGtj3+ApjrzOX2RnwzvJRUic6ceglRLJoRk1uAhOR3kMlH1xEjSg
PLfBm3e5GQxRJ73KExMYLyLp0K2Ffba9/N5/9chdVtwtObzPpjLOTSdIZXIecIbVu/KKuS9VIY1L
nt1VCQe/ARWGb6qrAxLtgJqKmyFefKa/D5Xt/S6HRI2lGtJfLi5Wiod7b9eulDPBzqnp8Ca+Hl54
ncfLr85MJIMvAShBcxHrg2nrGEDz8Q2o+YU1EC/cD8m54yqDL9kZs6LVRcPRupTetWyI4Kqv/uft
W7AUms1QTFV/ugRoiRSKoMe9q5RV3KwEzFOuxVer2d0Ws+ivoV8bC8ewyVETmesNx9g0J9lE5/Fq
2vv80dDlw/r++8xdThtR1jsdf79yHfBH02UZrTc6mEO9rceygztThLnHMUgousCCIDS52076GG7C
3STaekvq3QGV/732NHDa9v8DUH0rx1xpo6uzRFIgUwP5NhFdLHJGEfq3STZRRT4/uawCizahKzBj
UcK5mcxhqljk3AXU8mp4ph/5/flZw1xFg1Rs81zaIWis+SOXVIe/XhrdMk109CP3diVIm7mmMsYS
GivAflGQKYD/WyCaH0m2vB5qLMgZSer5h8yWxX/0BszEMtc5qqfOiuVkgqeKOyYl9uuz7bdbX+EC
s0bv6y0NmfusNNjFIycQ5ejvBVG83MHyEe8RQxKvf1BgfXBf30ZPsgPyvNls0HF6oqENXBhUvz4/
weVm798QSx0ANJy3d9m+ZofAYECIhH9qFvhlO8XXgGh7LFAEXYa05twd+ndunQDjTbQiaNZE+o2h
2q7YyQoJ13ZpfykPxVZ3OcIW38GZUgzi9GqnV3IGpeB5nrD1CMmEvYQDzGxeenqRFBEr2/5tu8x9
CaaoM/WRigILjrk6KdhJEaZucOdTZh/ft0Fu2xC9x6A/Rv2pX4jFUhjvaLeIx7n5qUWonf0aFqGM
KNQyEUtzT877tFVaz7Kvz3/0rIaEO7F0dTVvfVQGnBrBaCRZgThapZ2cyFs/rqN7M7eRFYsTxwco
BrYp+yVYKWDGxw3dOHV44XnEi67At9ZsLlPslUhKY9gWPkHvvl+wISy4U1aYrkd9k+7x+vxnYdRM
JHWeZ5A1XRJzzEZoHqTEqzZiQgT4ICs3xrYOX3trud0EnC9rMGAVBhHGbQQI3KorOB/SGTWXjbiN
sYEKfBWfvGzScrpgpiCDWGqCTaFTR+WhTT45jve+DzJPDvpwgN9gwCct46HQDAhBAfUMClGUabn5
Zw70GgzwIFUvJ20T0jXFW8/yNNF28ZCB95XHicGDUoNBnVbA2ylcoM0L/FHsVBlICB5+OvTOObZr
mvnGvWN3Y597o0N3b0A7B3o7uTMwlwTUQcZW2oug7r6svw4o5QS27nI9Uw6OGwzCaEF7EYUax5li
WYcTH5RHOneJ8RM7F8h/B+MGAy+Jqoe42FRWTbannZzb4meJEjtWmBLN+Wcx4bfJs8naMs8bI0/p
I/1+WaXP4Q4EjEfQN/VEuONle5bdrH8/GyaDH3Eencu+AGTtgFneR46IN9+C4zQ++tt/6CHPNGPA
AzO5YyqAXYc2MUb3E0JqnCBvcIxn/yYDGcNgyWYRUhh20sNgoC6CBkkH+QLe9gmuJAY32l425baG
/WPE6ppmBP/RHYoFWy7O05O5cdNMBj2MNEyVRI0mFJTQOwNqKkrCDb+F1zPDw1uTAQ85LzMhUWDr
29Nl15HcLwn4iGTuPPNi18XMYWEd/EAt8vzc4ezGVVQQOGOxK7iGZQd3eUPK0SlropPLHbylz20U
763Ovn2rr818t46UQRDBsIogGWEmSPZgRFS3lS02KWdO7IJGbR1UdgCyY69HY6gcu6Ft+nhRQ/gS
NN7hMyVxbYkBmVaSz6le4daPG8+rbGvEqnhwKwtrVEiwVfG28ssp5e+byG4wTidpKhQR9oQE5Q4L
o9ZgeN49vpoEu8us9SdHGjUa9qhNFWswdMXEHu5rQDvzUqpW1rrJyOAOKk6xUzAouPLj+9z+THaf
CHM40pbuylwaY8ITknhFZ0EapmpI7sT26wjvhBuhLuUl52IYj3vKig5dKeer0yCQFHyQ/vjBqzEt
msVcCmOleZTHea9d/R80+MfgcAM5PapZ3AL5YgP2XBJjgGOVSGkXQJ8a5cFmwso3zLXbtNER8cMX
YhYL60Z532opQpoJvf6omWVkWh6MkUa/1cnpROh3F1GeRARInzwj5IlinjrNnHJQrEAUTe6eHAvp
i55cTuoZ0l4+s9N/Z4XsxIEhIXtR0w8XrKKjMhH9jLourTYkPP6Oxe6o+SEyD14NFvTQvECzcVVh
hGzrYbLYxOYL9DqGRLOcCl30tril4o21gRbj4Jr05fLLLPqD8x/CvIdpJHdRQ2+es3OahkA61pTj
f1/IGSAB+/nCcUAXm2BM1bQQ3Wk6uumY2xGdBS0WygucakxQw1r/xbTE+Zb0d/+NX99imKsRWk0r
mF0O/MJsFwbuQZf3TMs5PG+MI4e9Dao0SY1JryDikPAQYl1RDLJDgoO7rdDi4zs7t+uHnF07I0JD
QKhAIby7HmVaGvwBPPDI5tE3B2mBLS/HuzjHORdJUXsmstSwx8rMIBKNzaCyed8p3nmj7dq1iEpc
jHfVua3jYlfsXCBzK5SuE8y+pzpm9xVolP3DuOKI4H0v+t9nOvWjOmVtW0Kn03SXVsQ6JPCWaN+o
88nbIiQtP6L/NkJ2DCdT9VQUO9j6ywmQ5ejoCAC9kQ/mBY5W1JpvWPt1cn2mlWaKoS7HFY0fHdG+
j+yiIrWvPhmbr6PxRvfC/j82w/K0Y15TQZN18DhB6HT/gn0ONMWcOOU2vUufwKvCa31c5IyaGwcD
HGFTxHkmUWs8ed0xCRy4eVjZhZrw6+fXF5e4f9kl+f52DICIlxAVaBXiKB/JyYGv6Rt2/8QFkEWf
xFRkMKJb8LdExiDHy3nQa9VEKhnsZf1Bc7WNnchetuLG34sazSQxAUkrp2poQikcoPaaYIAKw1PC
GjwFHKhaKnZp6ICVVCx6kUysqvx5x+TonDdBo+Iaq6un8sN67N/qCm1D2/Djtt0v1RF/SGIchKHW
BSE3NUjanu69j6fm9dFy//wmiPRBYp/ZPdG4nvHCXcPMmyRKpqXT4grzwQIxKqoitKYnHbmaF4EU
dtXbJsh03cp5Ppa7cvV/s5yfPPBa8vdQAwM5gGwoqohGwp8HG4/jWUrVQgQge8Hmia63Jm+js/+F
LSBcbr/rRBMDKj+kMfAflnmdjUMrXlO0BVaS4Yb/srwL+QhJ4j2Cxya77hx8+1XvTQ8jf6UN/hV/
i1Dr9mdeCn10GYrLYKGQDP1qBjN4izutbPM+ElE92+5kt1JRCIdXLUKi/2Wt6SImjkQKJozuPyQy
H7kRx3gYsLrjKXtAYdgwwLeKdDB6nsbXA/zqF36iZcHX/SGRuZ1jJyThFCQiLUXuFCd4osxnSLdw
lxsveRI/JFFcn51mnp0nkPymsKIO+dn7aXLkz1ffbn3r6RPvoEwJBm10i/JeKXXhwdBlSbZQHQbF
E0z4p+C6kBWEeRkMSiOD18GIpzvQ6bhYdW8QvJCJTaujyMpgUqBamW8mugI+sldrZSeD3W99LLsB
JbYdvZSP9vn+6HS8tOFSy/uPX8h8hC469zVWYuEXthsUJrCqYgd7m+pV44IrEEdjE9u8O6tEo7s2
zQ8wMna8vvcl+PzxI5jvU6Vqeo5EHBPorDWC4V3UJDyTJFx3i573X0Y++x7MA54koVXUVg5tEXV3
R/nt/OQ+f1UfvPB+qdL1QyPm6e6nCa5dBI3ajeP4VgPicVRrg8NuqxGFRBhsLL10Z2GqAB7tCiuc
d9hTAoMQXozUt7lV46Wg58fvYd52OcVLrHf0MzvOh/o2fegOeFjAdtmQDiOPNGe0DSxOAmcp5ptL
ZZtehEsgXzKJSt3uxn18kCvQAkbOg7pehXcD0gTYzBW5I8HiCLTvXbafoTNu2w8etC0CzfdXZ7tf
EiOMBsvEzxhRREQWZFX7gTdgy6qF1WscGKUO+w0LYxn3+rDILD2rRLzPuO5B4nSPPhIT3EG3ZUyb
KcVEDnIbqbXQXgV5SItnCpFCpMUHW8A4BwY6bCgX5txdY9fDuqUgA2kpyJjEoiuhYEFGN90U9uSH
5OPei0qiofVmn2WkcOCklqvjZljZe3A22W0MOiyKsDSoR8netNPXf1K8+mFtDJSVl2KyIh13Dnh6
QvUKM17Yrcd/tzggcgX92WtiJGkIlgmcfHAYpZKcg5CYwdfZCRMvKn71AQknR0gI1mlYm1F95xjY
gk/7Q0sGworSUjsxwPkjGSXaQuypn2qMLtGp8Hj3hvN6qQyIYeAwyyWDfmqHLg51Q0zr39FwrvWj
FQ8y6e/+y64URRctU5I1g218ElqhvfQGTjUbPYtk/V4Pfolbw3D/yfnN5DDnZwxSgNODnBfPCRKC
LImI3mFqlxxBi0gwE8ScXq8MvRVdanp69IFPN633FuE1uC1mqbsW7uH3uTHIjoxhowUBxLR243jj
XtkGIHe8I7/XeFly4je7a+Yi23GTJYuW+C2ZHbVNVDPsuhaSB6xFe/0TeOFnQqbBzgBA3DVsi5du
JowJBFodXBiSReFOdi92jHcrAMxgedKRW81fiE/nJ3r1Vmb3Oyu7COtVoJdCdlsJjeya+1aveAkM
3ukx+K0ZgaapJaQI9/Cu3jANjX4XtF/Yt+1jKaX1QxsWr60aDLDU3nXDduQ/gQM+bbXElHK7Fhz/
k7a6xPeHA0fq4pM7+1wMFptyXmV9TM+ws7N786715FOzd8rnL8H5jFbc9dVLJYgfajIu5Nk8S3Vp
QCBICSTnsmtbcvxqP4BV3LXj0iIuzpRjIORyyUXzrFFZWEr1XhFvHZIMXG9Hbn5wiYDxh1oMiIhT
giGEM0SVTuPRLadxZWOw2CK6nbrC4zneTnZ9+Jqe/WO++jJo6xDnFaASbuDy1b5mtwFbhiLLovZD
49DC1n+/8DrQloL8uZLX/z4TYYKF41w1ENHa1w3AiLaFCaPtXz74M+1PHtXNsuuEvJOJyFqUJJO5
EudUEy49ZlWe9E1dkn5X/El35+ffkb9pUufY3iPm3dKCJuckl1pidXkml7kUg9EmUtlAbnS3PdVP
SEgpGyQy7COaCDkXcCFl80MUcx3EcKjjiwBRKcmepD3K/cdPzhVfROSZNswtSIOwLk0TIkpnd9+9
Gi5G5Y5+tuLlC5dD1Jkg5g6YlZhprTrCM6h9JCbPJP1CVQhze7SHUHZrk0iPtds66ZPrlphB94RD
jzCfPPN6mpeugiLpoqHAZrCbiMnyxUYkBpo+0WRUmdpKRRyeE7SY91FkGdGYhH+pLJX+JU3Di9iY
9LZ5j0HnBmjqrVf216FHEwpGgDnfcMnpmotjjlbRimQcC4hLifP+PpH7FdinM7J/9rkdQ4sh6FwW
46gIo4BH/EJVQwy8O90/eaC7XgW+CoYTJM+5/tfi1/o+Sjb4zJD4NbXsf49St4cznCFE2k/hanBB
sfp5iHi5lGtsx0LlTEM2zsyUYEJsYOB+x0T5SKeNILkxdrVvzO3GXWG87w+5C8h+QyjLkK5vDg5S
eZ/6I2jRfoVgJ3E4X3cJBOa/h7ogM1yVzVqoJHri4tmtL9vV6jECf+/vN3tEK+SX3cjePxri1ecy
GbdGGJVEyy44g+3pFCFJTF73G9kP9hz3iacaA+GmIpzrKoMY3P5WwmqreDg08q9QsMV6ZRl3t0+S
Z7ssY7+h6GGIDjvc/KeQ0EVorpXY69WKoAUcoV5uJ3+A4RWXp2fJ01BkNKRIEk0G68xpdqhFYm9I
gGBFALMyOYF0DtOOxUCGykZphmcwSz7pXBxzqucOr9PlAnFworq7IbET3z4EGGNb3z7P5av5rRbz
EAZGUXQXapjG4xENipgYvf33F1/auSLM8ycHWQzCLQGKOINsR0dppZ826gf23vvhPXe4a9HHnotj
nsKwkfXEpFCDpbiZ45SqP3qh7Y7eW7XeNO8+d3x8iWkR1+z7BBngPie9iREJKIhCde5g/Q92EFHK
yNUD3R1g0+p4T0y3JbrLO9ul8GgumsHxUU5D2cwi6ellXOE5xvLGtCc6z/Q5JsK2qdeFeVGKEkfa
HHsH5BRoMOBAyGLkPFPEoIrO4LG69OU4Yc0LHBhKVQmCc5sOUz6adyCPwG6+X0esav7kfrulmv/8
27Hd6UoXj0NhhjhAp3UFfDlk7VY8t32pePxDCgMd+SRrdZfDQl6c9ywh2NMcPojkWSTonQgduh2L
597Sv/j38/dvm2TLhIM5lEpt4TzbmkgkWE9n2quBCgJqrl+cj7dYMlCwNwN1FRWdNSxVTzLVejVo
Z+mpHW1HfJZovWpfPNimx6PvW+o21eeiGDDpmkbudCuT6JPmiOE6xtCk295vRsnltpotIvBMLQZJ
TDlrsD8jh22cnNStfcV2wFvGCQ4Wvb6ZEAY89H7o5UsLIY5ZEfG37h/PrxwApi/FX7YwE8GARKeW
U5bW+Dw9bMEP3acLqWxzbbxL9qbRudQvy9b+LY+Fi6oU5bo38Y1QT1O2kl8+lGe7rEpXsJzovB0m
t+tJ7VmpA2J9ucTkppK4RftwW+2re35DbRZS8hw7MxQkTZ+2Fxej7mUHVKET021IXoIVZhxI/vH4
iGKyk3ga6KX0p/iEGbL1xq3WekHaNbx8bk/OImDPzoZxA/VzXrbamEhPpUnS3p8mG6mmkXzpZ86z
zrspBoM5VqXhqgj4CrnsRBbGSv3o4G+eN1VJuNx71IJuHTXjq2hZa5zjEUdN8yK73ToB2VlHVnd3
b5sNl6VxqYdvjgHsYEwsTGekciFtN8QEuy4TWz0FrzwKucXMhKIZCnIT4LbQ2XXnehs2SpsUuDZ2
uFecahWslcfcHx5VunS3RlCLehnqJ8pnSvTn28a7/B7OhDN3Nk46PVDzSoIXA3rj3b1u38PbfWyQ
26rdwabVed9RH//Rs/EtliXZKDOparANS3rSSj/39/YQ2uoWbRV0ucg/KgDPDvhasZy9+UMgNUog
4YDRyLLrvIJg/ZbVOcj/b7nkZ4sWqqtIMoEfD007zHlqCsgngrGm74Ynu7qNgPfxN8E6sc3xC0Sp
t7/e8oP4LY09xlgOyvY8XiQkl2hRLtwMH3RENS0d9BFwZC0+IDNZjOdkna1y0hRottsloaP3riqj
ibbynpv3Y4q1MCvei7WcF5lJZDAsqYNcm2pop5DOy2X7bgN6W3dwZQvFG+dzOt7WkPPpFAbIkroM
iknppSevX+W+6h1FznZt7udi4Cs+p5OQ9ZBQC8740IBfNsUGnfWWNzW4jMmzk2NirTxKVKXNcXIO
0nSxiyIxxiDRLc8nR1902WeSGD+puYC7QLsMEpJJJ4dGqk8SeaqeC3tt3q1+2XZ67x8z9wjvk9dn
s4ybM9Gs29RqfSr3DZTcvu/evaexItikSOzMj4hIe/UPPg+2eHeAcaKm9FwGagNtca6aZIsViZ/z
LZ3+P44NOSab9qP4uG2Vi4UHsEL8C1HY7fKRZERKaUGmuEKEjva03o13Vm0LK/tSbjKbn0Rb9Ee/
JbJJtFbpcyPSYKYvIO+JbPTLT6tqffkweWHl9Ur99Z7PJDGYktT/Ok+tACsFKhweReeX7g1dSbvc
sx61xz+PT9gq2T4PvhChQahY6z2qV7z4lprprR/CQI1cNGo9SNSWwOpQ32deDkq/0/WjUopT9HJw
virn3rD8JUZY10WW4IY26Nz33pu1RS5I2297eBreRv9AlY4jcTFSm501Az5Z3caWMrT0pkr3WHA9
XlvQ1Kep5kbZCu84GfyRL5Elmv9D2pU1x43r6l+kKkqiSOpVUq+W7diOM0leVMlMrH2XqOXX30+e
e0+6Gd1WJadme0hNQwABEMTyYQatetfsl6UQnwt/cgWwmUsHQ3T6ASBuX8bd7q8DBaQQZmuwEBel
H9vz7rYEvaXMioOyDMpYFMJ8Cn/Rse+tyx4bGOzmi3Hh6ZYKKe5IRwt8HtjgGUD29ADYRKCuJX9V
uCOLnfvf6qviiLpA1wuTg1iSufd3+++15VbVQTx46EpN3PhPELbZhROiSlhTLtiNjEBd7xAd4l0X
O7aLG/IYINt0W0/fw90bclQ3ZFbtRK0yXm6UT155jh7bBFNfp9Nj4dWuZjndwUWQeJe50T0QN7P7
fza7Yt83bNz6AsUrhXmQMNZPuKb393fY+nL/2LrfYyc9nxZQ+F12PFeOsf/y+rI5dbYRgliKGwrz
URQyhBu699CP2/61dYGtwaxcnuP7n1+EwoHUsbpVlzhHub9Hr5q5r/bl62Dv7B06p/Bqexm+F64r
D2e0gB7+lu6H5w/5oUdH6msEDB8gdBzmA3l8kDtsPM/c46dxOIwbD+rVzCrWsLLlNYRGfrUrKG47
rtUTWTyVdsQAc3YavTb1rHivZc5wsj+dG6xbv3vayi+t1qQvCSsmPMrI7vTwnTB5spwidjDw8fme
TABfOPdfSH2P0fqtlORqVHhJVbHlOsxsvQbY0EdkBj8/3ufPaejqObrp6IZprYaFl5QUK87jjgEp
aaFko8+dukXnSsjybO70e/7lth2v9oFeEFM7hYCr3dMyBbE7jCCF9T79Gj2yj3nk9Se35Lhz6t0R
K8Fy72H3YLrnYneEYTPubN17S4FWtebL71CsmUR4eJfNwnQTedpzNjludV5QjG7zu/qSvqSj2K4e
FvWY2zP4xRjZ42PtPmPr1YG7O+eMu22Zz07crdLxmr+4pKk8WfqulFE9g7exd7/vExQD0LB93sRI
31LR90acC7dR0/R/VfSuezEPXwA5+CTcrZt6OYiLg+JYLbKMfFCDAagFfRpK0IBh0WzKWZn5cf7P
rO2ziL7q5HuPx2bZI0HwNCfUC4LkMQjc20enRPX/EmaCAVrL1i2s+caHXXBXZLZssfo99WnhYVud
6U6Rl9tbV7YSf71TwUQNBmqQFRA2UfQwtDOrTeiY+Q23w6PUculpbT17fO6pa6dCOxQsyO6KtA7v
GPLcu0TIp0gP7Ze4Nqx7PUvjjU9SIpb//SIAzi37oTkQu6/5brGEwUbHVubTdnJ6+000T2PYbAhX
rXz8SwVLagzgwuGE1W3NdceZ7E098wkdHoYSIfzIPUvmZz1k+G93MGLbazV6tvqntJv3t89W9Xn/
kjeBGYvTJRanik8vZhObogee+UaY5Y4VGNKrpzjbkSoiDh1q6XbYUufStAi8pB8Fdm6NhdsBQ9mR
faX5ZDa2AB5W5W5yk3NkibBOV/kkko9lFlsmFL3PnDThzjx9TXu24e3XtBonK3QTJkUEpdenK+yi
7cuBZn7U1t48D9OOJJXtBHEPiPI+f2jzDQNeI8g4GDIwMIY9CoqC26zubCmzzG8TzIwNX3RyLrV7
OjdnFqen28e6fLzqKy5pKao72ywYZ16AVsRSbBEJtF04Ub7h01d1lxMbb2/U+Yn9/s658AwlFdkQ
2rDZxK6rPaKzZBdFIthHUWZ5fBrGo0X6aWeOerFj2WzrTlEEjT+JnB1uM7wEASrDHCUvHf1Bpo3z
vD5Ns2wmJrMGtjpXtlvKGv0IFsF4UZii+daMOi9N7I9D3MkNJ6E85d7tB9jsSE5TAoW1FK9chHVE
kwCSluZbg4SHTe/bPvGEtlHcWzMKjpk/QdH4wHTV+1dAuB1pAAZlN1tOK2h6bMa+9roJSxduy3KV
JZMxRg2LcGEr/n6SuATaqsp8C0sDrKa7T83IidI3Xecb3meNKcRTNoXgTICaKAEXrWgwtD30J2+e
ta5xYrtxjHza4GeViglISk6hGdRS/EltpW1RyzT3S60a71Ntfu3MiB9nOww2fMqa5FCkYEA0QNSE
frVrLTTKyA4tUeZ+srjz2uHlw5j9bUV/oAuXZBTrnuZCxpkoct8wnoz4LRwsxw439lausiKIzS3d
0m2LKUczliY2fDCS+XbzFAWVR1GozLE/Iv92W9lWD+cnHbVISU27aESB6y9uG1c3XqOUOVW64R3W
3KEQXGAUGcVxS91qB8dUpbhI4A51cz+HOQqezZ8c/QWJRZ4XrhDAbYXWFSzzq+BQBMKjxgdivBJz
Y9RlXVw/OVF0WSD+a4wGnGTBqdBfe/vUBD9un8iWsBRXOjZNX4YcJPRIOFpdu1irveE0t7hQlCvI
ol6jNYTV6rx0Yzw8hAhRyTP/xMHYCG5w5TL03aq1Q4EV6yE2nWd+T9O9aXwz0+qki7fbAlszFUTm
wgDaLSZ12CLQi6MvWVSE6VC/m6PNv7YW+lfGyhuTbkONF7Gol5wt0PS2rDzCHaeILWbVFMy2mfsM
kWH2FMtvOvLdWu5G2l/NGO708bdDFkD5EyIw3o6/Ebpcc1anBKvIBhhnOrITnz7MAmutMEBXG+lp
aL78rhixpZGYlo3JYFOAyWti6Vj3VgqAbL8tHsrqbSr9avgaVluLi36NFNA2DZwFtMjYOk5LcZ5a
Zsyz0TSpbxziHZR7V+10N9uwoV9PCkQQzlNoBJBd1SQdKXlu241M/YHuY0Y8QfJ9IytccJPLQ4ZG
V+5Y2nS8LcGVeGxpCV8GxQDZtcxYX4vQModpyCMr9Tt+SOKDZb6ZA+a55lZ3taZ9wEixM8alm86T
T4LftmnQtjGlBhDmpftI0ZU4IyFvMhu0zehUmdKLhtGdzS0b+NXYrskofpaWcUdFtTxG69ZJ8n2X
tw7Tn5nY35bl4kivbe2ajuJomVUDZCTXUl8M+S6tOy8c7gezc0esbCDmH8kOcxcUCoPYQYm49HpG
3+IQIeIqHrPsERtmnXDa6NddVUkbTfQITJa3pmJeeZCNJAlBg5YPxuwCRUv7lmi7Mnenj5Rv3Ia/
OvhFej+JKYo4kWauhB7iNkzIs1nbjujqe2NoN+S2wRNThg/yRpSCluApsJxydmbiTMDIytwwcZrS
RSHstk5scKXCjNdSC3JCwBXDwzRr7yv9ifF/btNY02/cVwLXiM7wpFCOCbsfyRDNOeLH5Ei+tV9t
tEmV04Z72iKiHE/XAuA6M0EkN7GaeXjW89RlNHWnrazO2gExincLxkPwNlLLeDXYqWSGnNWwmGl6
GoVjyR+Dbp25Zu2r3HCzPN9QijXmmMWR0cDaLPxr+fOL61hvGB9niecLT7C4FXukRLiPZeK1bGMt
wZo6XBJSXITJBmMw8jbzAeHmpnjNx/8Q9ieuAS8xJEN0gWeFUK4r25oJtxYiRhRBWD8647AZ668w
omOAB6kW/Bu5IOXZ0pqiT0hLcp/TZF/U58kG2hFemb+t2bqhU6S6CEEM8wvuxxBnk2XT3C8G7YmN
pSda4XLrSzJuhEn0V9cNQhzFEZtTStX3ayBFXwAkNPe7flzYqXm1QWE5WeVyAAoNIiNcdUiK2or9
CDwfEix3yn29fUqHykXw6mbxfW2H+9b67Yif/qS1iO5anceJpTIhOBzkYXdDsuso9arh91UZRCAs
YoMvXX0ghWhdl0GFyLJlvPMLs8z2WiMJMp8y3N9WgzVlM3ALAfYPOTA8kq/5SQpSaIbMCj8mh67L
PTxh4mbrNbZGxDKJsdx0iChVocXCEmZXJIUfxk9djXbbBdRQN387sUB1BFoUkmPYjape2zTMWYSL
rfCRqT5+17eSeKtMWBSRKtUJelWVk5f20PRVWRZ+E+10654XB1puvPK3SCiW3/GETmkCDoZ5R+fP
RXYW/dvvn7eFhBVjpoVkK1G8ZIqBDFKZIBFXs6sReBbKXGJtKPCK09etJQuJ4AmLNYVybSaFjgAH
WT+8KJk3xKajGU+W9YUnW+uZVyWGNBIKFHjvAYXrWn0xcl/xNtQLfyp3yPXhUGSxkRJZ8y7WTxLq
SCWXbU2z1Ch8O3y26GtrWoc5Zg72yDmaVu1uH8+a4Bap4V0JNbNVr5xxvJE54H/8MS5OCQX4kn3S
y8KLZrlh+Gtu+ZLSItmLe7nXtWoOe1b4uvNl+IO75fK3Fy4vfjtm+Uyjihe+BTBqZGCjXZvfj82G
rFYOBkh2UGGAj6GdQ013J3oh7KjSMn/OvgIS7aQXx5nExzyznETfyPGtnMsVLcVsyMSEFmmgNZzp
FHsdcVs/07e0eY0K7jFUI3AvG0jzXcutMVqt1CQyidikHjq1FgJAuP57xtPS41gGuiE/tYEAyXL4
ygtyClPzlEQpZ8iPkq9t1Dpt+9zmzZ4iD9s1B1p/tMZ/rMYxJydP9iL06YFpXjv4thm6cCMemY7a
lgQWrVOu8qtPUhxHHpZJntiQQCTv+sKfh8eIHW+b2IrigwRHDGcyxAxqhW/OGtOeRYX80IQ57fBZ
b15vE1jn4ScB5flYZtIaooUA53gTm6ei+TDY+/+OxsLkhYXVvDGnVmtyvxcvMnwdRODAxG7TeK+T
/3oYPxlZGL0govdUAv4OYYhhsd419Lh7Ea0tPGahAX4s6+7RrMJynzI92mGWpnQMjej7mHbpqRvt
zEkiA2vxCpk+3/6wrRNUzCTMQ8HTRcBCvBTTP5r8/t/9vmIXMekmCugAJPayeWdb7V0fpRvP/1Ud
wW4spA0xjWap+A4z9oqwniAiGruDfNH080aqcFVEyNotLUnY06bWweSY8lBL8fs66sZGdB7bLUvd
oqAcgjTjggdTjD7FvnHzmLh86+GwKiNE8+TfZ5AaBZu4nkKGqRZfS77F45kUX9tiwxcsH/mLhl+Q
UJiYzJEVUwMSfZU4eeX2xp68TEir/r5CIZcKPBbkAm20FVwbEiWtTOoeD5S4/0a6r605bhBYE9UF
AbUHegp6LGqO8ZizaXXQhv4+ZwRzD+nbbT62yCjxacvSMBkYyFDJnY7f65GGddC3aazp1SUrxrWs
poGa2jgbYCXE3mTx0RD/3CawduamjvZQvBKQuVcj4EL2FpGLrIrBOOq28YNpDxUPZ2D1bw15r/KC
Pg4deQkGS1eeDHpBeRQR8NJWn0bJnNLamsZc7kNVgVF7+A8F5US0yrJHHoGZYK7fCp5iGfRwKuv2
I6efx/R+5tEWxS2elPNpcjn33Fh4ylKHZK9Zv3XtLN/8K08mdiZbFBt1bMUo+zxBg+HAc1+GmfQa
PfphG42HdRSmYwJTaHBMIrxktj6XBPstgz9INRtAfsYSS2SsUG9dBHBx6xVTNU8jFTnCygrpyyg6
15KeefFpHuihIWi3ua2P6wL9SW8xugt64Vzh/cRwy0rrNal+SLlxFazq+wU/ijhbo59LpuH398Yb
/fxl49dXXQIEjmwFitMo6V5/vdV31ETGKvdHbW8JoPyRu6zc0rnlR37RiCU7QRaEZSjGNRGs0YlZ
ycPCz6fke50htRyOO9YeM4N6WxlfdU73PSo20dGHJSugCHSWa2J62odDFyMjMmQyOgR0Ch05hfNx
FpN0dUsLXJJa7EV0VuJEZpnsk7Z+qpLkixQaQFSrmboyDENPtxP7mKJNULh1Fceu3Y9bb7hV4TPE
ssJAHzT6xa4/NWdV09cdanSWRBPKj4T0kMzptnqu07AAJ4TdELgqlYh8zErKm7xAJBEGrj4v3TwA
Ck4+3aayqqRIQP0fFUXoWAxh5gYFlSr0OqyGoA9z8yr+vk3kFitokFLTUIlu6xOwXgufd+fO3sfD
S5dskLjFx0JC8ceEJUMaLtJKi91YnQt6X1XuZkpiixHVHpAH1cIIVOr++1S9yuahbw7/nayUR4yV
aCbH1gcwYjyhlmPr53ne/QEJYRsAhsQSZpR/r7WXFmWZiKgp/EAED+ZkxQ7XSOQg/+XdJrR6KDYe
e4D6IqjEKtdwGJj1rBV4Tg602euYji4i3WEsAErNRli/qKnqqJanOzpPlhYHNbYgSWcQvYPv4B1W
ToV7MXgi+Eeb/h5EckSzzsS36rxrt8clRcU8MzENc9XmhS8IYIPtT0FdOrelt8WTYppCVoDf1kBB
QwNhIz8AyMDp2LkWhtM2Pu12afLlNsU1d//ubSxuo7WOKW4tCxNSpDbsdCR4vzhT6WbCK77S4ONt
Omt6gSQ7MuwYnNd/UUBzKGde1VDAWRyr5DG76+d9mm4QWTugpfyPETLU4/HXtZZPeZ7kPXZW+BX/
YSaNI5M/MCMkwAQaXpDRwE6+awJtr7OEV7gcx6jIv/CsbjCXkEd+Ivt5QxVUjIH3u5GhLZyjZIRe
MHWDIzexQkKb4RUs4Bg75RNgJvdhEu+I4VdEf5qzzmmsH7nYemyuOTwwh74h5N6Bb7f8+UWMVCcl
r9pogF3V065KIteOfyTz72ff0dKPMX/A5iFYV6N1HiXDaERj6nMrYy9NFY57czTHc9XJYCvGXYnb
EeCiT3XJW1OUeK4ZquKmH0IxpX4ZB/s6ih/NCN2xRufN9WHk56AcEWqQwenMV2NkLrflE/rSneJe
2LXTpVgXa9gxStFBv7GgfMUmrj5sUecLSbNBdiS10Sqj6/aXyJZOjJYfFifHZAuxbKXXHSp0IQPl
ULtpmdvte6ym6ad9QZw6Osfzay9sxzQfdfMYVD4bsaAn3o1pgutna6BgnVV0uwLQGQb0Plh3wWpp
SZIFyJTgrm6dKXwzUoIX2snYWmG2orzg8ycdxUBRL5zslqENKB+m4LEb8vxkxdPHVmK29LZDW6XE
MBZiEFgoV9uusXNFs4ZqTn0s1PMs62sUNU45sv1tKuqM9+IFsCziJxnFpckakx+VYaQ+m12T27GL
bIMzF8F+1uX3VFL4gHqHftV7GdIHUg57bncHaowAIifzToS9SwZ+uv1Rq6zDdOHGMRXD1JHPhrG5
5gMMKpadY5wC7HFONkq/K9cSXB5jFob9LHS1KzY7Z1o5odINmyUiPjZF42XW+Mqa+ikn/SdgSxHv
Nk+rBIW5BEdLpc5WbHEMhjrCyy31Q+2vqLQ8Mjvllz4dvHR8u01p1R1dUFJM0bQQG7MalKbpo6F/
1BJMXQM0kAkk+wFWOny8TW4ts4zZGoJ/kBTh8LrXXiZJ7SSqE7RzDQmZAUyQJzurGiIvM0nodmMW
AD0w7Tw9CkYn7TN5wpxpfaRVoTtzlH4Pqm70ImC7/on92CYEIUxq2WpWVgzGKC2Cz2qLM+rMTo1p
c6N/uc38qqZeEFFlPfV9pM9omWsdRIPUH3T3NoEVv4YRKZg/x3iLYandjoXIZJXoPPWTqbE9Oj31
SyYtrJ4i1Cx3t2ktB6UEvKCFrVLIlCwBthKqFUAIJ2MF32YV5tem6Y5R3364TUIFVlncDWhwBIOI
onBhKO+EpJSS8AIC6+b6VIjcCSQe3cyx29QtDPT61J/K9NOcY2CeZV+MIXHDcfQ4ChCDXrrFhLJV
t/VNK4d49U3GtQJjxA2FOiFS307Nz3M8HzM0TdA8dmvTGcaX3MA8ri492T00TQtlJt8So/xK4StT
Gm8EEytu4upbFL/UBYkxkRB9cGgnpCfM3XCHpFN15n0VONms5fsxn4fD7VNZPXiDcmRj4HAxBHMt
gCKOqqEbcCi1lbRuFbV4fehk/n2vTtE28h8qipiBEV2JPkQXK48OdvLI2lMRfLrNyFpMe0VDEd8Q
t3YmKogvH15jxFQGYi/SvInwLSDCbabWjbh51OqtOc5VMzUEpjkWZClDHbVIe6MpenRh+ZQcWH6O
5LfulWwND615WnD3k4pyTlWJidsZ6xV9LbYMtGGM3S7LYkwrVZ2OHc1Sn++wXbr5KxmS5lT1o/aA
7BZw27UaY91akLgiaXunTIJg46m8rkA/P0w52qwto2IoMZnT7uQHbeM+WzXPC66VM2V9OwVwgmjb
JIXTWrU3jT9i/nRbc7YOULnEBpqabSOgOH0Y7sKQO/301kYY/hHRxr20RUm5MkjR2VGhobF2Hveh
cT8f5XxszN9//lxpyvIRF+Fw16YDppehj2N/rsPKY8FJZOnG3bTqq/CAM9GphdKkOjOR9jVy3UvP
bpcErtXv4S6T9rudnYvy2+3TWdWvn5TUdi0j72YcPu5ynQ/nuX9OYvYnzumCgmJaLETefjLgnLyC
POjyQ7kFd7fE0b9crhcEFBMJc5kkXQJh6RgpS/VzXkdOzj8s6+gQmIS0cQDjdFtq6+eDDYMcGyJR
PlZIslIPkmhCf+ss8/Ywt0H41ObBIbQDJ4ezQhTfJ6+3Sa7aKqDqKUogNgIWRYwl3CAUAq+Jmn5J
7buWJZjF2OpAfA/Of5HlBRWFsZmJacRST9wkQ+TT0S0TbygyZ6TYV2iMhTPTFhsd2pceAeggmsgZ
0tZJC7xZJPK4dt7uTAu7QC0g/zWjZ6Ilq7O8og+Qa+lfuF5sZd1WInKUOpbyPUYlAZqgSEWOcukG
wvfGVeSwdvKG6G/TPGfkc3fP+NZTePUMGGJFy0QuAsOS17YfdwlY6Zd4XDT3BNfSoesNt6aDvdFH
tUVo+fMLJyP5SLq8RNyE1gHX4k+8w0sjnDa0eNX2L9hRXFlkIDjLGNhJyRGt9P1G7LM22EMx1IPA
xxAovarDNVqLzrOkARd1cdbrwtWLU1pguVGOEszHImZe2O1eeLH1Hlxna0GdQB8tmp0X470QXpnl
VYu4E7NSxhPl4T2X9salvKp1SLL9HwUlVZFxgA9QTLP6vV06o8kdIyZf4/BOq+rMEZE/0q1AetHj
X+zyguLiAy94moogrqZlNCWLtGPFIuAYyB3vC0T2oQNgriMbTolOvDnK/mrrrQzwbYlav1SEqJGR
lIPfhhUno8uPZb1xq65e3f/hz1ILQk3SIvQbwV89mE4/hx9ETB87yhyabM0mbDGjuLg+6kc7XUQZ
o15zv/Vs3fp1JaTqtY7M2QhR1ViZd7x9BawbFMYpAAeO4glqJNdaIGOtHOYUn17Wvdsk8iBL5kXT
fCpm/XNcmoOLQupLY/cvURP5Ub/V1b/KHHC6kVOlQHJS89pi0LimL4Mx7ZS1joFxleeibsbvt9lc
a7hE/hrdEYYNdASiogbYWMJsZgnQCZD5dGdUy8dc92YLr8bQcEts6S6dbkoceqbDx7ibd6kke0zn
HrvUdNDQtZ/0+tQk+n6sY3+I2Lfbn7cmhMuvU7xm1RV5Eo/4OtJmTtgKDH5/uk1hLaDBax47tW1d
INBTHJjZc0z81pgFyrNT2LS7JK73cpgcckR0gPe8PBY08W7TXItoLmkqLi1loii1BXujCL8lkrph
2rt59TGAONP27TatVT0G7gJmHVDXROJCMRJJsybhOsInbn7K0UCY1/apDMcvqbTcuWD3VO70JtyN
kfU1Tsut4E2FInvPlFySX074wpmKMolyEU6ZjzkyykV6QOke42r1QdbkvuueQy3yRobG3eauRoUI
25ul0yB54PWRF/XNHk2cexux1xzMLi20jctl7e7Xl8EMIZbGY7WIo0fdEOUWhKNP+zJ+yD+m7UZ0
sfqW100QAXcCnSJKpTdNmdmUNl67ZY31AUHkyvZZt0o3D8lzK3S3CYKdaN1AkxsRx1oxA2XYn5QV
D6ZnWCQrDQA0xMPsxEAoioaHovsxVj/q8Ydpzg4p0GFW32kIK/WA7tot5/L/8I7pPsIxB4Fa9/Xh
EyMUpcTMr9+TyuX1UymKpSHXldPszgZ61u38HHZ3TSw3vPeqhSEDRAGriD43NS/e5dYgZThA6IHh
5xbmYlrT7cvG4aI91IBLum1kq2p0QU5RcjRwYM9iNCJiCJ8x53/Qoid7c65kiyclTp3jhukl7ZE2
MYEaXdv3jf5Nz89AlT7pab67zdEqMcxgYaQQeWeqrtAR5VBjSg66YzS2Gw+7xsJaG/K1QiJvjjfu
oC1aivQAxSOKZskHxcUuafGea79PmtPj9cNoXW1YxVrwo18wpkixSkfcKQuxKJd7jZ+xVnWPdl83
gy3cFuG6570gpVxeZixJSDQDiQX2PW/Ku9S4CyzALCWlO/HvCF1lgl752q8quRHhreojgICQ0LAW
WDKF8qyxhtkFnK4ugD48vDXYfzhUG0RWb068zgyUpamNeuW1cYvMLvWuhySBAnIQ4blNci+VcObB
vpMfkUp0Op1s5GpWT++C5qJKF7cJR3cZSwfQtJtTbnzFql2scM4PADx4vn14q4QgOvQUcNTC3z3b
BSEMvQFHtKtxRWfjdCgnKREGVbPXktB2ur7ceHOsHphAdvDf8rNQLumoC5u6G3APZUBNA8aNjBuH
bSUH32M59WGjo3kVMS1FTPvLZBpJZNlV8IqDnXmdaPtTwFGOtSrdzXvhtCx7bRJSOvPfSZsdKrRT
SH0f5elxBoLgJLZKW6sytnFBGRj9hoyVw2w6kvW9DS1t+oe6zWdHlL1D6bwzEwQBt89zTcAGgNzg
pAGigK6Na8UJraDsAwNYbhwdpyAl5avctPjFUanyvSSiMAQQua6NRwvT/1HlNcU5R0/XbTbWXOUl
BSVy1IdkMDps6/aHMnON/h9dHlhkOh3qvAaG/24TWzsfgy7IS0iCLa201zKbbLy0Q4RvaD4p3bpI
ztU4ndrowexhDbdJrR4PcKQA6wJwC7xGrklVaCFBECAAI8MStzG8okV31dYI4BYRxchy3k15xCA8
y34tJCCY410GwKr/jhPlMqOBPvDY5MC1kGeh6S4r7jVs27tNZFXRLsSlnEyRYhioaiAuMrjiWOcb
P79o0S96jEZ34K1RxG2WwsPcJ4llz5gslKz+iPSq28zpa9/T82iQQ1tWf4eRvUFyVbHRq/0OMont
sgpHEgtwUhNvUT+Oa99iaK0xT3GFyiE6nZHk/APxAT4IKwFQ9MZ1omibSYO67QD3ppMOdzHhw0Ek
ZrVxV62qG0OnBIZBMe+k6rTMzSLSxhxzg6mNVYdGTV3Keh338VAcbjO0aqnAhVmQKnWAaCgZq1FL
bCxWxoiiDTShin5qonA/9qnDk40FHOs8/YeQWsfv0LHKgxJjblVvO40cd/bwmm4Cb26wo6JNYLEN
3kwz4LKw7tsZcvG9ER+irN7lLNzdFtyaIZlAfEOkZKBb4JfH2VRmLQVSqR92MzquGO3TvzGZsKVw
a9pNcbW/Q0BiNEZ5B2XSpH3PcPsMk7ybNFyxVVj9iHr9mTaojOfBy2221gQIjw0MMIy6o8tYUXAA
EoVhTTBFWzeNW4gfiYHsidbui+HpNqHVWu4lJcVV5BxjCANpgWcIoB3XmCJ0TNut9dRSwfYhEQBU
npruRMNUYg7D/tGzIHR7k2jA3rH9RKuZ2+Zm+Af2cPlVijfR4iSW4wh7qMxPXPyjk28o50V5/wcW
LrBvCkYOqAo8k679iDEUeYTmRPiRtNqx7rzcJkO3hSm05o0BUYE+XfR5LT3c11RYJoQ5GhgINMo2
dETvhX35lXf1uTW0XdIjJx3rG2axpj+wCUwLAFsXWqRkDhor7ArUEYGH2c+mE8kPhilcvc+IM/Zb
bnKLlnHNHhrKOmEt42LotvlcxLs+S7wQCYEgmL3byrpmhUjzYSofDTsGIFKvKSFyKok2WblvGqOf
WLofAN0KSFqHLGP7Kks3emDW3kfoJQP+Ppqg0dGtOGWqN7TKOzRBTzmgtFjPHtrxs9nbd5F1Z6IF
CP/X2R7ZhodWkcbfE27oYwPSIBKUgB1RbJ9GGRu1CGO2VoSsUtQ9BXH7WCBJkAvzYFrI2M6Fm5fJ
PamHOzYHTjy0f+B+ANHHgaKHESBbdXfGlMSTwTGHa0/1eaj5X3liulUqj7zeqg6tag8y12haxtH+
svkbOpmWuoXphgKIdaM9PHA0B8rJuhebsfcKKVRjgBeEtcKA/CbKeRbA7rTtCY3movgkmtlt+tGr
C45+gdfberpKCC9BtHwD4gtTbNd6auiVVdQcJ1jr95awPhT5WzGdNcZ//9FpEUwaAEhE15HnUG4l
qxUp0mKYoqAaOYVoa8xJe/iTkekrKorV1XSMWiExOVEhbZXwp9jCIsfyD0LWKyqKFzHnLqqiZQpA
Su0Rm0Adpr0YWrcUCIsu9gLebfj+NTsDxQXWx36/A5RTqqZhsOJqmeDhrHcylgGC/olZnyYAN5Jq
VzbYjRtKpyZ/hYCZw4DO6baWLHeYEqRbUA6k9JG3hr0v3u4iQ1HahSaHksDO6ehU+RseGn8C/nNF
Q3lutgyVEaMHjZxWDkrjpqCO9fv4vgsOJuohyALgzlH7O+IsQy2yAphNYrzxAqmI5ikByvNtaa3Z
lEEAYAI4T7CkNoX2c01kXWalP8e0PPQTq5wgN39UpH4EolazcdOsUtOJDpQDVBBB7vpsemwpsLCQ
ALMh4XxqDGA11vVLb2JncbG17WflUrMAHQJXi+4YTIgqik8sgDbGNCz9yH5tAmfOTwm748PRTDYk
uKZvBu4xZGuQQrLVUZSaGFXFAq3wWV3uiqA7Iz98n0rz+fZBbZFR3MWYMADbmmnptzNeSgeeO/aw
MU+yWKZqOZecKCIzRDsWlpmU/iAzR5dvfb2FILvOBNDLBDpl8AJc9OPCNvs2Ar5rDyZY/QkEmP1K
5NttOa1EF8ss+H9IKObPx07MMSZhfR0DyE48ycaxuxntCbs0Hu/4SD2tru60nH26TXct4kfOFzNC
OkorwHJVrsGqQHDYcQsgG2VjHuwqrw5VbPZOHHQFbhAB14tA6zCOhvVpMDlGkCvupkVi7kTC6Qml
z8T9H9aua7lxZMl+ESLgzWvB0UESRUot6QXRarXgvcfX74F27zRZwrBi5u7osSeYyKqs9HmSLyeA
Vt7+sLU3h1FsLIXARy1zrtdnXtZDOBjI2h7EanIVQ0MwMjuT5BUzKy+21v0NMHpg4C1uHUz0cv0X
1zsKfYOAAE9BiJXtpFfOnGylSre1wTD11uRRSh0iYwOkHzN4MFrF8bXBmoroYdBHU6xPqsxqlloT
aQATaJgAATwAsqnXX1RPQI8IoqI45JVSEb2WAyw/8v/52g3EyRdUqIdTD4NY9BJkbhybGvqzVkwx
BBKk7k+lc/s2V80r7CuGCCVZx4gdJd9SUYiRMOcFkkGfWiWYA9rMymgpUg48EIz2pbAZxf2Uo9Hb
0LbY9vIvVDh687D1AyPYCKEpFV4GWYwV0HWB0uVuEnfZG/YdEMYbXlMTiOuwHAL4K3ApqVubhrzK
2q7CrTWcFaXuXPtWODLCEBYR6tKUMQN0hAZGCrS3wf/SseUT23BuX9cqESQbYIoA24kY5Fr+DN5v
pFQbQSQ8IidgVrWX98O/uBL0w6AJFNUmnBeleYwhmwu4PCUG8puCaKlX9vFvUcFEYvpv3AV0SGG/
BYJr7J9YlM3FC29iwNC1bVUe4rpx45x7n8RfQhbt8XhvH9yK+YaFkCU8K1TRNHr39xTzEXCX2gIo
Oa1PjJJzuDbY6RpCi3iwFNaG+ZV7uiK36JELvrTWz5AHa4qD3k3EL34KCepMRcXwjdeoKGg3QaFJ
h2NHt8/6Y1bxoc9DrtETnLeNG2wiJWFY8bX2BlXHDONyPzImJpevuODF50NI9FiWh4bT3cGQH8Lg
qewiT8X46tyUVlH8RCutmcc1afzMRfOImaQtQ/BXFC+4BIrsF4ooGjyuPwKDFHkadU150ItyW9T1
Lmet2ViREAz4AbYBrZ2LNqKeFqoWXdrFaXmoG4VU/l0ouwEA9qUsJP7IMm0r7CBZDbcCdTJJwwaR
a3Y0Nch1LZ1KpEYEabYg/dWbEoYI2f6x2GuoqmOZN+az0HRGKaVB7vx5nkToC6NNnawS86065LHT
57JA/BJzfvocygyxXGEOvjgqTOAOwNk69agz1P2GHiBtByUt7WRZGtbE4r8YfcfRybiqZTwSoD3X
J9hipzlnjEaJCQxDd9uSS3ZRaHA7uRgbxgtYkYzlllRxGabRFBonN6/5Dkld1Esi/A/OqPTSTq66
iKizKjl5HhnYLtNKD7dvbu0QQRBZNMD4A3aaOsSxNTou8/MK60Xqn1y4tKgbvnubxor+QNM9Bt6R
qcPkIw2HGPkKX4+hXGHxlqcDeqM2SiBXsJCw1qggR4Y1eWhfQJcUJeuJ4sd5ocX1QQJ6rjY/oSRc
c/Y/5+SSBvV442AUGylO6kNaSKZbYf5PSBhtGGsXgs4BRLXwlgxVogWun8RGH6IaVjHe6HP9O4v/
zRA3oKcwE4Y2OdwJHWRKraDUnVTWmGRW3UDjLKEK7K7zN7dPa5Gd68AMTGA3EuqACC0AaHz9dvKi
brC8BLHsrAaHWn5ThZrUWUv6iAW4yaJEH1pcprDuYYHRi5MWv2Y+ZuzU+4R7vc3Q97sBQ9ADuBoE
a9/upok1tZ2kHtb9XZhIywrJWT9P+6jAdQo6eEQHLsFCQM3KE9X67xigXC5s4ImCsAMDg92Y3fb2
j39/gAhVgHcP9wpGB2i519eNhoWpLVV8fu27moEd8O2zHjJ05CoN5GqRNcC+sm+97nyVIzEcaLiB
+qhHz4Auxs6l22ys3QJ0yF8kKFumiHUTVKMKqdUnkvfPAKC7TeC7sAKFCgp3eRYwmPSzkHM+nFJZ
KA5JM9YkVPnuUAslqvJlGZsjN8wMO/nlUly/w2uC1OsoxwFjSYCiOdS9qU9uWVrNU49F5IHD7aLc
E3qGILAYpOQ4yHN55FGvPKiFL5m6XPnbMeNecx6NqVKd1QyNuQjtd/aAAoEZbuwl/NpDe+E4Zj4X
5p00gz1OGqwc2yqJDD9AGGpb7D8qqbVGoeCIPw0M/bac23fCy+Y3uFdYnLcI6wXh3p8jTfIRJaFt
J8M2xDywsBPAb0IzSo63ZWaNx6V+sGCqY4CKRjvH6Fjc5SIcLEOrDxnQ77Ri52N3g545Ivb9FLpG
VJZT9/0hYLoQkEKwEjDaqrb8+wV7RVJIcHL45iBJv9sFYpvRSr1yfFe/Tx1fLsbakEj4/WGMkHi4
80kc3BdYK64zDm9FHmHocGzwQNArRkNBLBCdhjSLDZz6jyG9gyxgTSj2XbC87VWGFjIA14afQ+8+
ybJG0ebRbw6hqmxKDbgo544rzLnqd6nCqAsuh0PJHkw4CMFRQKxEdzoUWPs0i3zUwrZGpACsjRwi
mni9LXWrRLCHZMl7LlgvlEtVF9wc6DKIBDivIn7uOydtnm/TWJFsLOr7Q4NyqTgBmFJdkLYAlOFN
PY13FZpbR6yJmCLeDsvf0oAVVq0YMSKWVeHWNbi8yxo3hC7Xwl33sq9OU9YCfeQxz4/DwMoZrwod
olkJP48cG719KdULDNMVTXvgq4d09JGjGS1opFEU7dsHuMIJ6sMayrJLplD6xkle8RIWr3aHCBAO
toQFvtumjQyWEVmsNyVw6KtBzIrKNzqgaKvVcm3oG53cHaZ8NlMjfS5C3esFwRmSlqjZ8Dh12aM8
5zslctVkJ+jPav92m9PvooK2K7T3LGi0iPtoRQ/7iMqmKvXATvFzO0RngRNzIrLC4uCTWkxSOwxQ
msdqk60yTtn2NvXvFwrqSBwqWGqBXBL9utsSbmFb6f0BA3dmb8wk5V2Yd1KqjJDsuxq5JkTpXaHX
cz/wtf6QxJs8dYbSGTDaE3icyrrT5f1e3ykq7TBcqDYCqxhO+vUjaCK/1hu1Hw7tEFcJQLzTasdL
uW7nAM41oxkIloaR+Sa6z2tSjoHgcHxTuLfP9buSwUdgmgYBL6IR1A2vPyISMjVuIcGHbPatMQCC
RDwSrpYZD37l+pCXRXcPHgqKhnQCevT9fFIGwDHqgx0/NMEyKnkIy5xB5ruMLrE7UEaxNQLBj7J8
xoXRbFA7SbWkBqqgUvH7UupmL+Qw6yT16c9WAyq3OvHNRk6nExrRJYZD8pWJu75QwLRiOgcQc2gK
12gmy7mf9bHQhIMC4KJJxjKs+VymXvoxxFayN+bHSYwJ35t+5yjJrn3ED7mTf+4/c/mU+FtejUwW
Btv3c8ce+QUxC4ugkEOks7yZmCuYKA7FQzQ2pT3VfK0djTzuK1MJlQKDeSUqOgyVuDKoBHA9APks
AxO4aro83Hdi2rfpjHVGWk8kjJ5lRofxRp0A1JTIlWEVqWZPc2zX6j9XxyjaYmcIRg+RCMOU3rUA
BEKcFk0qCAcp47AFL1GVQxO11fn2o1k5VTQDoZML4QOwTelcUZXWPfrfA5xqHglbvldrjhQYxyOd
hEB7ABQBQyl9f6WwYfAH0US2YI/SebAqnkddKyfxgOlKEZB9KrC03tNaqTMvHotIZ0jySsyC6pfx
hReGCv+38l9Ro64RF41w4FUrq0xZwzY3UkoW4POx4M24yzCGM/5jDX9Nk3JF+NhX6kEvhC8wjHJ4
6KxCqUxgkN++uxUVAZRYSCV68YBSoovXEpJUiA6R6RMOWib3tTkrrZCZaVHniFvSpCpM9Otib4he
trMVhDNG0DIO0I23P+K7kYHv/b/DI8CA+IbrjMVlOjdyPT6CE0QXOSbdGoF55ghxrW2VOXKGTo5Y
z5JyVRBHLNh2CCWgF9FHRxdas3gOMN7AC+e9ce95SUDmDVbHG+YmNz8Gwggv6JLjN2qUKsZwTKWi
bCGc/Ro2xdztevdnuTt+3D7I5T1fqNxvVJaDvlD4BsAA8zYQhDM25HKPYwb0OAx/7hnM0OAi38hQ
akXpDLHP9RlH9/xWkfttQLaP5OGHbdvm7nTab1hCSvcFfCO4SPEFX/MoxE2cLne1by1Lkc3iqd74
95UD+KGNxTHEka7+0OTo5rVxSNOkXy4rI5bh5HszJpvTpiMsvULpsf+lg1e3xGgQQLqXUZiVUJBy
0CnmDSI0gjnI+R2wgE87n9zFpHUtFkVKVX+jSGmVFrmHsIDjc37eo6En4AgyY+bpFFnHI2v8eVUW
L5ijNIuAlrmuGxYhwSnKuQn4+M3zbXGnlNc3bpYw4UIsarXnognros5cRypP+RHYmCeJHFSwbtNZ
F4gLXii3MJ/5FF3f4GUwrfShMOua8NbmuBcYSv9L6Xx7wBeEFom54KgNQq33I9zPvvdJpZi7u5+7
U3J/POm2bzKfFRVGfTs/SilxEtfGIycLZ0v7Vb4KpHCBz5DwlnXcj4xcKQ2i+o0WpZrCsG9l7Usc
9s7b/UwqiMPnQD4+PmJWJMFii1JPSPYZQjHhEEtr/+LNVuFqT9wOaoKhB2m/4BtPlFrigU1aYC+C
cJaI15+Fx51oPQWQi9vS9zXMc0Mo6O64AujJepSDTEaeZffFe3u735J8/yslB7skd0/mPmSEQSw5
pNvZ+4TLez6BZBT2i1cfsOrKDmsnvttjb9A+Nf/Lg6S3ogOFqcPmGpB7fuGIvI2JudkwaDDUEd26
HmrV2AoxSIQxGX7zr9XW7EWWRKxbRjj7qF9i/Svq9tfvN5iyQUxiXTh7lu/CNm6d7e+HyHRhGGuy
MzcDObKaNOn44v+k8A9NSjnxaS23YaDiFb9o5K0/THecZh0llg5c9ZcuWKNU09gCLLxqFjIZ0chg
z6R0Osn8PB59k1U+pRzCbyxRiimrh17PWtDyOCI8+mQ3MiIIeuvJNwqUOorEWhHCSltUHzHIi1fZ
3hgSzpY8+SW7L93PDduLWTf3fy6K0kuagM7+ACHz+TkjL7VI2pBodvozKMkpsI4M27gc0Xel8YcY
pZtmsVXDNgWDCzEvYhmq2z+PFpJrQR+7IY4T9DGeNec9INzj4zbfuDYxzWlfYO81S6UvzsLfc4Mp
62typS4P/ozJmzMHb+JlsMtTuq+fTX5v3da1qyodnVKIQdD2jAiTkgtsP8/TqW3Fs9Vb/utDZn1O
xGLpolV/4pIKJQljqdVJ1oHK/s0zSPQkE1uy99KWwQ2dgvmS8ks6lBDEKVC4pgp0Xva86VXk7bzd
bl1ik58/a/K0YZCT127pghxtqBJx5mMjA7nB3FsO4Prds3MPnFA7Id50fMHOPHJfEWdLHpvX6aFU
yIM9HWpiHmtrv8m9Y/UjNT9uXyiNQUUfAW3Jsr7VqrBZLnS0vHPsPBL/YBOdQCNPZPNhHBjv7msD
FC2ql4ewHNKFC6eMWiJ1AQiWlugmE5Hf4B1knxnxBtu7J5H3iP0eznn7+Oi67mjGzwfbVkw7JZlB
ftzZgm3n5M40P46sicK1J3v5YZRtKpWRE+sCH/aM8RGM2O4ZR73qNFwSkK85n/Ku6MZyOWrHa0wM
9EnubvOJuEl4ZVmjr/T6rVOmrFFvjHnDL++U2+y9gnj397m1PYfOln/9Ff/A6rltuTOPz0AxZtwv
6xSXf7+4Xrkd0Ay1yLhEJtO4S+3b8kpjWn2TV0oBiVkaNtPXLe1f3kLT2T5q9gHSGpPdkZmWWHOK
gP6GLS1ITWLugjpFDSAqgAkdxHPd7bCFSnTa5dIA9Kj/U3yQ/+PrDynq3Hq+wwKMBqT2kwkPNrdi
q7QNN7M2n8d/4epdckUdoZAALknBtsMz7z577/I5cRiKbtXluqRA6W9kyQB/lYJCeertDQceLBaJ
tSDmkgSluo1Z1CctAAlr0RsRtOajTIjKMnirwcUFHbpTbZxLWYqNfpFnx5m8c3j/m/w6HF53Jk8+
p80mdlnX8zcq+S9RoAcK5sDH7oi5g1V68RwnItCF7gNc5KdPzmJlPL7Gob4rij/EKHXsi3qvYqhi
OUfnXBwDEuzSkAQ2cWXLtQ+2eSor8lman9zDQHT7gyGLq4m/y/OltC56OZV4BlTaeXJfLA9KUSQm
ogCW7V3E4RablO7VlFbz5xbiohCvIYHXmpvUZMjk3yjdP2dJqYtUD1M+rsAL0iAeWv2TzkLbP8kc
q3Rbc/f5oVjHz8hhBcDMM6R0Rwlfve4K0IW4QMfrr/2Gf2/eGXH236jeP+xRemMa/6N695Z+fDGI
1/1sN3Jr6iTGrZ1OqXvUtiz5oMqetF7UKFWSoeUgFSPwlpG9ByetIOFPFmPrftkfxihdgtVvSVku
xrIg6YNs3dkxnD+WBH5VXW6IIN2godR10ukSRBByrjjb92SXW/fzAe6eYeJ5h493O7Pby3txHzC1
JYNDnYoP1FzhoPGhUvaOsA92hlk5kbM/KowXsJrFunjNdLlEVgqxE2ac5N4pnbElA0fS/WAhlzWQ
5h3tpLFZMQPHL3zlWydL6ZDZGLHXvQN3CYEb+ebcQ2diotp8TMxfD+7h1Q5tpNLwBcxAhaFW6A0x
fKlMajct5zrOlrP9BUckJCfuITcDqyN7Vi6DZY10SsMAfm3SCgnna1l7z3mXNs7Wacw5I6/maSKB
czKDkDAulWWP6N79VNRKZDfAZAe15sEgOeffbkvcg127e9aRrlLTUX3GgB9aNzBqRDmQRpxxfrKw
6M0OUkQR2ZLK+qG4O3C42TM95bWncUnv25G2upwuARDg3HdIHjbkHMP5miSimHe8szMj68Ow9kdW
DmfNt0T7AXDu0NUNGBPqSYppGfaTzi9C63RvmLXtStazX5POSxKUbVfiKhKkRoB0Wtb9++CcGMp5
VRwvCVAPD+tfA1FJQQA5ryXIeMdlbd0HFLp2Itkxc5SLgaHf+SU5SjQ4oFW2HAYuzjr2JgaE9L8Z
DNHTpV/W5pICJQydEo5i2oLC3kM64P6dZIsHdGS5eEw6lMXuU773ux50ENm/3IdmaJ5d7QjX58R0
DpZPvnVolNUOoylFmuuLJQuKMXUEd4clmmTDyqit+geXh0eZ6q6uQsxbzoty8nJHAAIK1oEumj8k
u8/N0dozCzRrzsElRcpw61pf1Eiq4LoqIp/h0LEtGuOZ0jkbYDaGiTKABGCiiQffEd44MtY/JHN3
/Hy+Hdwy5JvOxeRlJcVaNOIAJzuMHF2wLZaAr2u7v7QOXUkouKwpMh93pLQ2Xz8nMUBHSMiZNUDH
gYdsa6klWuV4vs0YQxHRxYWinox8WA5xX5A4JOVuY7KyK6u5vAtZoO1Gmmd1hXe1ZDxeXlRTNs8E
quhgR+c7e7NhSvtqKeOSHqUqgFaW6P2ijKwX4YX/LEi9vb/HPJ0rD2gAJPFmVwjkCStajqcP5lNj
XSOlP5QGO5yGaSFuDbZ/QBrJYjnFy0/c0Bs0OHs4VlMq8pCU/YvTPDamcgeIgYe7zSZwUmSObgsI
SyGqlO7oJ38S03CRkBdvtBzEMbr16JLRffpguDOryYnLi6OURgMUBWkCqhfC6xdp0/xSXj9uM7Pq
j15QoHMGc19IfFlMYMaD3ZU2EQlIeHp8hHuItoWQ1O5p2H9u9qzKLkPV04mDXBnnWYhxiJF7PDKV
LeMR04NogtQnFd/h158t5dc+3CJfjWpkf5YVM0035pLmYVbV/sYb/Etf0TPaYepjpjP4sinIi3kY
GyXv74H9+jMmP22z2bIsM0MF03MUUqCnoxYvHk39ED2cjhuGaCxe3Y1XRY+hJAIQ2dGos8h5Af8i
sbNNQzwSBURCs2NPzKcugRPAes3Mc6QURpkko9Sgt3hxbLA0cxNaKI6bP+9O5uaIDPR/+Zw1yung
+zFTZ3QgLv6N5wjWGWMCRLExxgZV9cFSVQwbTecIfGVQKiw9XJhTHO8t/AiOyUNyLrbQVf8PD4FS
IKUqBlk1LuQsOIkv3jPvvhhOLJhBQfxHFMQia/hxW25YvhWdPNBqf86i4ksbI/Pi3D+68tm1d7sl
V2YVDCldTShdKDA6XVDpkYRtzOAQi1bAoOejzFzYGyO2j6xtyAytQmcMAMLRzrL0dXf+Q3FAeoBV
11ntjrvkhopSer1Ay8ESBlkFQbC80cxX1LZOKBewbMtqNvWSFBWhJFlVTpgZXLJVIPaG2BypiMDO
zAf9QMjh1USfg3nituhySIhq3xYSlgtEZweAdBIGAAlBHjC7c1Kr3riuaaNDChHM0lnB8CWlhZkb
uozOC/RK3CsJViDDNUaiGqnxjnQjOTvkwSU/DvlP+F2n6ccpPWKC3Dqiaeo2u6u16MvDppRMmmnq
iGGlJYLGvjVRtvyIfCIIYNFhRBn0PF8QyxHHSYvuRG09s8M7dN+wnBLWWVI6ZVI5jQ/nRUYRYswb
yX1C54jFNOIs14QeRROQ6oyECnRq5wXNI4g7zykq0b71uG2JbBEUV03b3CScyUpGsMTl2wo74EPM
CRDp4XehD8d53wYkgVUYN4XpPLrj0XdclYxmTg7m3e6EbN2eO3ykA2FmfJb3fkNuaYgDoBIkddp/
yQ3yWf22Iu/b85JkIiV5vVPMxZU5si6YIUR05xMnCaUhFiAablvLinb1527DioEYLjs9OzkCeSPG
oAmE6O3Hf2kSDCrcEVotSvwl1eN44/Y+QA8a2rV8m0GGpcJowN2eE/3GAIjg+dlTkFK6HxHE/Xo4
EPMOHcbWx20Nwspf0Rv0Wn+ua225lD2COOfNGx7vt4+/XJtz71oTa81Mlhgw39/iylyUxyfMmCTV
V8bME5x6O1uoYaPnhJQbG73GvS2ZTzE5fRpbBqssZWlQCmaW+Snh60U2sIb6xwwhH5CSYZznbe9W
o7uefPU/3O2x04tYzhmvextbjw+/fkyOaXKvTIO7GggDoQx6fpn0o/MZgBPs5lrloFRaFDAbcv8Y
Im5EoFUSwURj3NF6ZrW/r8voBU3Kn+iAHeb7sS+e8y0/u3fT4VUnd3ZhNfeLO3Y68eTE6uRej48v
aMrXchOlwygZmCI6W+EW2FvmTOQPYVd8QFg2aI77d12TC0j/fw6Weu/+0OHfZmNxAQOZiCg8+yaz
FXk1YL0gQkUlcSANy0SueJZN/sF//FdRyMXPUw6CVqh5DACppdUI0pjMdn8e36f4sEndzZNZPx1T
VvfLat/k5bFR71saMi5qgapznswixdTiyy/TzD1te9zsgBnhHJnSuPDwzZhd8Ei968To6lCMAuls
qR+bz+d/1XF/wRCdy9DmqZb5CIK3h7vQmAX+3FfRQgp5Y7HyF+vu8x9m6ARGnQS80s94zQkZTA/5
1vv7e+RbVTQJP8Av+fkTZHcDsT5YyQ3Wm6aTGyEXNhIngPL+BX1wS1/R9oEcdPIamOg1YwjmejR+
wSelQYSma0aFx6WFh7319taYARnJg3p22wmt3ceP4J15tKuq+YIkpUDqGqiOPa+Cwb0Du9qfUqtx
QwsjpgIi1gFDSUsB0UI7C8soMB45nfKo9UJKUecTz63z7Hnhg5dsHLic6Nex3IPmHkzBFK3a3LDS
AoyXQQPBBtj+VyQZnuL7eUnAtQz0OeYlUtoFUAt1mi+mx0PrpOPMBF06ZCl9nT6Znsp6RH5xfZRe
0fQsCvIBErN/a46GWTxYGKT4+DfmG8shFkguA6julM6fo1iIJSGRwNEb4scZQrl9gC3dxaQ0j5sj
M723HppfUKQMABYAjMK0UNyn27d+izEoOF69t1SnWGmAdWfvghZ1X3XUBaOA1amIzZ+tN+SknEdo
ll8uMVP7CTW+D8ZxfqF/fVfNf46TujNfFvKgUmOoZuu9e8RMT4b9EaQyq5HMKGqLW3Igo/0zetlt
Tijbf4YkPS6hx2Z+SAhsFCOOXcjd+hzKUhhDKQtJA/6tZDMNJNtmJ4uVzfkbOf2L569Hc+HftlXu
o6UYPBfJpvyh1A7ZPO02z+iFuC2rDGa+9PkFHV3stHYuwIzynpxN3+wIs5dlNUz8Iy9f8nRBopTr
IAuyUEK++16N7cHa7ayBbHqkjW7zsu6bX1CizEGW5uFcAqUZPYYK/tC/jxhLGCyLYXeYtyNfe5F9
nrdxWILQnjuFJ7+zfbIJTseIJ3sGqb8x5X8EgdIl5ZiKSRQvwu99NbZPJthCSoy337KndB+ckRUa
MA+R3qF1JWbp5oWRG7IuUnpl6PTM55toeXovzpuzPX/pMpegtX9nPsHe4c9i3OK6nfvDMaVfei1o
Zm2h2ZnP6q5BH9kO7gr3sP9gdzytZhMuJIZSLcXUVXFSQjb3S7uww6E3dev2xLURQO4QKN9mjfXY
KM0xVEM1xQaoWaFPhGP7vPlkOWAs0ZQWji9eG0A6sE2HXzha+nDQ09uY53IPcOFcZukOJq3FV7qk
VfDzOArLy/YcFfvFTehfhzszu7XWfa6/JEKi+m+m1ldL9euWXiZTdb23d3LGHPjr62D9RADOuCUm
W5QawX4UrNhLFqEX4OLpiA3Ru7Q0RdyWhtVGRszv/cdN+Er0XRxfZ4Rpzn8Zkhev3L69cwQxPhw6
TGu5mBxBae4JNX5zQhcvK+e76tMpuqEAlWBBr6VYVIC8K0lyISFAaOwZLSUMs7JI8je9cfH7i165
YE2VRinDznc45gYiEAUAyoT/mFhzR+sl6AsylHKUoYN9ZWHjGc6w5iFRjuD69i2tTpvoFzQoFdjr
kd8kBljJSOsstVM07vV7PbKSc+yFbmkxZwZXFeAFRUoBjkngB3mWL5cjuq2FOhXw6Ufza1iVYV7W
HccLWpQCjLpWixMjk5DHrq3lpsZDnVpPaJ/6ZGVVheWkbgkFpf70OcgGWcZJdqBjOaGlonSKMI1l
MxnC9yU1F8Inyrw8yyp4igH6eD6hZTV4ZwjFqt34c2xfnsgFCaXMtaHMQOIZpfTqqScp8OJ1h6nN
l3dy48i+VNUFHTGpBj0OQGdy9y+q+5btuJHkaB6pWIe27jxdsESpBEOvs8JXcDueFwPgy4ZXMZCl
yZiZ92MdHqUcUp+rsKoXlCr7xbp3nJE8fk2Z2/Bwzf0zqwq7npO44IzSEnPjz0Jf4hAltDWjaRwj
Lo+a+dCSh8Mrphd0NuDBajb1giKlM5JqHls/BcXoWeUwfIfGqaNxzn4AqojclkQmc5SyKNIgiLG3
YFEW8Hg1Au62LkZ4UIXB6CFaRxlWaz0zd8EbpTGqwo8mTgVB3lXf9t69g4LXfNf8MjFgxayzrdhi
gFgqQH3Slh3L2D58bUh63wA+kdzCnVlWODsakY9hZfXiDmCJ+o/bZ7nSHHBNjPJnBgAk9kJS4VXv
X5C+QmJn67rGETUT/MewkCuZ6GtilFNjcH2FheoLMaQ4yXyoQxJaW3Q2Nd1SEmKR+658r8lRz7tq
5LqfB5Br6kNrTaa4qwg2IluadwAQ6VkZEcOY1u0DZdGkHnog51MSR7V0NoRDltsFcPEH/gQksttk
mEdJPfAwj7J0FMCbhWagNyywiexmcna5fdpsZo7p9n7XX9dHSb1uIeYMYejAFnrseJXkP3k0Dm5u
8/Tdhl3ToJ51XvdRMADh91wNlvMSmvID35mtad6msmL+r8lQj3mqx0LHYhUJ1QlMbie4owDzHtO9
3JmdAIeDJYWLlF3bs2t6lAug6XGrcg3oWdK9V58Tjswe8mFMLcWQPDoKmmaAINXi1xVlv+snlsAt
x3KDDXq3aAkXY1Yr3A7mrjFcyOMBw3P69dJbsp2FjxqD3nLZt8hRqoLDxNVcLqfmPUc/Q2d4yFlK
nXEvEqUd+iBpgMYNhjA+v4/P8mCpnJM+l0gs7BmSveJQX8kAHfZwSqRlsw5az57FoWfP3/YY7jNP
SwcWQ7wZL5XG+tRCoFPoPg4OqIRxS7qHEHRY2aCV/OQ1Q5Q+CLNCbgsdVJ69l+75bbINMpe7zqrV
JXA82aZKXlNC7rjXvbfn7r29ZVb3C0bLxmI6jN89j+tvofSGGhVY3T4ugh+ppHN/Y6lXSmz0QbKO
liUxlOZI+FTv5gmGeUA/vzXEW83EvrJcJRaz44WhCyVKaXRCHDRt0CNHSfZW2RP9MP1KWDM4LCMi
U57G3GC54zAsYonRVkt3DQL8ozNx3VhFq/EzQzK/x3hX9yRTrkZe+2GCnY3S+WUMbIXUB8sgAfq7
bOXYhx677iHfViFfkBoXgUQjYsAjxOIzlCTuw2p3QDVVMy3hwcB4HUM0VgoE17xRyoSvxIZPl5OE
UfHf4HIXaLQEGIcbbKPtAb1BTGvJsmPywv4Fe1rnt0E1gD0L6vjeI5k3bE2m68vQwzQAadBUut/O
oNKZwy6bCJJebUYI96S40JQoNLDUMkN/yZRmaabJwN51SMl8/6wfK5SqOmYqaCXwu74uSmXUYdH6
w9AsDv2LNSPjNQJTyktC+7bIsw6PUhhzLgbtYCxaEnCR+5zx6yupoGsuKCWRlWHN9z24yJ4Llei7
qDQbfSsDJ94xXg2WDWNcDI2omDfNZCj115n1Fv9sOOJHJxJx02xYBWeWaNPzjbGeYkWTBFIWZrZR
bnN4r3GqV1gyVlJwZe7+6gzpjVbdVEfY1QxSKnoGXlRs48TfPapcDdkGO/5U5/boVni+QK1ieIYs
paFQSqPK1UaaStgTCWUOzwEOnLmNEBFlngb4jg4d/SJ5MjtAgOUeQxkz7ItCKQ8xT7okW0xZ2try
bJ45M9UtZWZFQ8ybpMIUwYdL2tWgs0A0zKGF8Ct1kLOEi8XgaCXVdn2TlOIQmnnKpLGU0LHz7AEe
vntU7uY3JNsClN6YCbcVnKlrcpQKEXug6lZLAIamCK9818nizDFHjJlcUSoEmw2yjFdAZjCfX7R7
xxLtobNRjJpte9Mq5m2FtZLpuOaKUim1WEyJuoTMz4oA/34/l4R3AUkxCnZSb0ygNWw2mqWzyC6m
/4a3T09KBqmcYR/WcphhT0rfBEBKYn1iAoNhp9cVMrADgW2NOgDdZJgUY1wPyQTnuFtAlLij3JiM
V/03tuUPDcrN6Q2hm8J2WJTXfvxhI8VB2BN26+/3DxEqPKr0rB5nH0Reli7QxtxmJpqO7tBxtMvd
zb+MX/6QozSVlgzY3zLBC9h7L17mmY2FQSMmVuW6g/iHCqWUVDWX1BmwaufnkidY7cXSEOuBwp/f
p5RR34p6ItT4/YQ8e5Il3GGiDr1DDDJfBeLvwvyHDKWIqqIf/XH8EoDmp+HMmGLCf2gybT8MM7+r
IjIczGkDa6Y75mf8xHjC63b6D3lKMU1a5st1B/LOvYMOaBvo5gxXYKUTedESf0hQSinKAbgtKwuH
LzDQaES+PwP97iEASuErzvS0+zSsT9a7WmTs27Fii8uyE0QSgYZ/7e9yiTxggfWMkCgk8SG5S1/5
3/J9t83tBLNTp3jD7F9cOUkZe/Ow5BU7FrDIk2JzVDIj8PuZP09+M9vIbQevQYKhbhKXPGp8cyQe
Ct2YNpEhBlahCuIdfKT6ny0AAqwAWigB/q9g2wR2ktBdyugTExSOE/lz2RzjFLN+ua0XP27LzPKw
qKNdarJY98IbWDRAT0pqkT/xRVOJ5zE5q4JKIuzYvE3hK+3wnQSWymANMLbz0h0xuoIJA7GqRbj1
GAtLt8javwW1eZ+ixhjc3W+F/SNnuvnm8EMlg1UScCo63aE53NlPvcuKfFcZxv5mWf9a6fXVgXIR
OyVYUq3kXYnm4RApA6mylIa1h2TNcis8VvFgTYeCPTLfFgP9D2nXtdywsWS/CFXI4XUGAAFGUSIl
Si8oReSc8fV7oIc1CWGJe70u2+VQxcbMdPf0dDgnBiGLW7mI7ip6ASerRzRgu2YkbAkStWv00HeB
Lu+dhZ2ecaIgtRt5iQUBiIHS5AZ3Vd4V64KHWFEgaWM1HRgAFyP0GWMERSJIsMFLpbHq74T71QZW
XRO5earBAxzyt+bF2TLr9Y8QEOlh4caei7NuJE0uBQAouEPmQVJhbhQSnDQjBJA2cENrotLCvK+m
c88BTIhIGodjw7ibMtm9NMpFBAjwbCGG7HZ5YjQ8GVwkRgR0yTw2VMSkRTnsmV0nk2Z1RolrcWRs
JkZBxwo7UnCM3GLTA+zdritEh0HIvOb3H51V+cS3EKAr7Cq2AcGeUH04LFHczRWdIFUEWcPIEwpi
m1vvGkhsNfRsLJ6Ewg40q25lyoK4kAaP2UqTt3VPa4XwMbm/33PBEvZa5UFLC2Jh7rc8daVHbAvO
C8XhtBMS40az4e3c9gj/clzy5fxMwARqGnWkzgJbjzQd14mZQE66XIAgve+pnr+zY39B8RyRg4xp
soEwJH5v8E/CjvPoSwBMC11YsyPYiaoQ7mHpDp2LtG8+aHK5BJyWVBHDa6fScPe7yPTXJX1zLYYo
+ygizT4wUuA/LHUmjr86ccM3Uif67bSeI7kstiHyifYYbmFIT9b9M53R3ysRf+CLuRqkkBF4t099
oyee7kebbiPavrQQZs351xs5E41Va60sORdyNoFdG71Gm9bU9iIpT0B8TXQq5GQdpAve9b4ayewk
7g4qMXZrTtROkDkYWk0aVk+d96pDH6l0ur+RCyryh2g1cUNJzDN51Fl+3b4LeluSwIypJJP9WqCG
fEn1xTTtfQ2R2Ym/9dqICYYY26oXNmN0dD/ikd1f2IwxaqCiBoQ12MAESZxOUTJlyURp62gnQRdI
skq2cacPq4G6Z+ZQ2Q0Au8pzgJenRBRp54ZUTswwpC4KdPbwmL1FpKhIGJ1caeV83/+0v6sHYSsL
eGpw17BY/ESp2Kpz49TznNOQ63K5rZTYTkWNcA3ahKPIVJaIev/qE+QJIii5QREPvrLJW6HDvHeV
5qFzurDG6eRRVC4uS5e1PB7ZrdHfCpm8CGS0fGpZASHPl8O3aW5UOk4jA1qBa0hspaudCaQFjCEc
bMy0upZ3eHhdrzGr/L7f74V1/IDX+BHM7mS99k3Q6zzR96XkzW87471PHM/l6h5wfTAGORI+UUeH
/cfHCFPQYAr+0gIl4bTar9E0NazXHB0MIE6sXSDl3T/3mfsPeySpqgZGbrQITm/dwXdBCFw4DqqB
g9k0RLIGq33NehJZ6YF5XephmT2Sf8RNHzMxCNTCodCck6hmNJAvUr7wbJhxjzcLmgJCublQpW0D
CYWZ2H5JAIfHGvk6pxr19u5rRrrngvILvn/m7auxoI0UEHiKeExMIRn8PFO7JE3EcSo2JUDWosAN
Mx8J0JRet1CnMzpmlpRnZpoGMQRiUXSVorcTT9OJ8pSRE5R+K57wqOB0NJSiPSfXncP+vSWpURsK
Yrmn9/sKMzOSfit0Yrly4jkcEKtFOGdYTUkwluR/O7pt7i4bgP59faWW3jZWnsJs1gmlRzkmWkaO
//01ePsdE+NWGa5hqhzfIY6Q1uk60v2je3QebNJfEkN+ET+Y0/2lz/jIm+2e2CoP/MU+yGvxlPjk
LROIbINheum1/zdXc7usSaDiBnwZpRKE6NrhTf5+HCIAOqGIdry/lr/Byo2Yaa+VVyZKV/CNeFJX
3uHxQVgzX/cFLCnndNqk9zPFYTVIGA7sW4VEkKBjogBMAaK+7dbtJQJuT7vgzWYmKLAsWeAVXtV4
VplCEYV9DErfqMfuYVQcMwyucSp3J8KMw4Kbx5VCV1SiT+wGeDMJ+TkK9sKiZ7f1Sv7EIhkRhCax
1I3GEY+4qiOeSU5BERDv7JA+vIwz1vvzk7f2DGTNF850pqftdvUT00SElvhBiNU3F/9dXsMyOwsN
l3DqxsPLNrX3AGrwltoQ5lzfzZ5PDBFvffzvcc/HAVTdPEjWyZYZzMEBZX5k71j/9B/jjgOhd7GK
NWstV/s9MUmhL2WkMyAb7RguSoHP0ZNNhqNhxA/v4nbEDaPav+mHuN3niY2KgtIog4JTLg0z0U9w
fgD+JsarsqTPM40KkIQUnIhICVn76YitrPlB4qocThTm88Ft7BUImgBEALRly9d7stR9NIPQdytw
zH9cxSOp7wLAf4BA4DQB1tWGDj0CVU7WwfCBqhxiVooExBK8yEzEfyt2DBuuxaJdAc39EIv+kl1m
cqId7fntl3LaHKO3cehpqSAyF3jd7OzEUpUhThWtg8R65BUJrXzVWN1LSrXHb3QPAaqXGO/nc7EL
scuafZQOiq0akSHuFxz+vPlcHfHEaPnKA2tQjA8J0fGyMxsbXNoYDFn52+1WWGdkneroLGL/gzrs
XKh0swcTy80DOeakEKJz4xn9bJirSFdFj4CXBcDZkp+YifhvhE1MVXSEpmtKdlxn8NAkpzqlkkIK
1gjlgxwuPFdnsme3CjUxUR48dGmWjdIG2iTwg+zT67pEm+NxrIrq993+0kZOkcZA9Mu4jjPAanZ4
XqikQYUNEz3jPA8QQxbc/Ewb+M3apkhjagHOJ6GA01N3+RooL4SsME2EYbYRSjsxfF1ZuNZmGi5u
JY5u+MY8w9APK0iUUEB6M1ehbS3s4OzF+Y8VqBO/Uw5VrEYtJGS6KVku4faGAWx3ICZYx6Vk5/w9
eSVs4m18QSoEKcFxNbq6LglP9dNvfPCg6itmFVmxyeiMvgRePR+cXImduBxPiwOeCyF2hOUfcRkR
D5m2qhPySbatjqfeGuB7X9bSMM6Si5mCjkWCokZ9CsHPl5HYxjQ5eJj0zICw4nNr4FW5fmL0hEY0
oEu6Op7b5H17bfVTouqgispWbCEaHAQPMuVGrGtcJlu0SRoAo3xCqu+o/osn4I3QiauJezVALhtC
2XGkCmd7Aq69vQJY1p5HV9WC6i4tceJqAi+MNLGGq9ls5JYCqs4aK9H/ZjzixginMGSVVKihp/Li
yXv1nvgvGTVU5hX0PYso67/tj3cObYo61mkcI7OhAH3xttIh3GO2elc/F1tO/7ABSlmRx0fcj9s9
j1H8vUwQzm8NZfXqECAiA/kj/Pj/7fA0bRa4LTfUo73yBgdoQAIMNADpC9QzxMf7omZak243eeKH
KlBiyoDtHz05sFvYd9PuCCE+hbqeAawLdf1ZMpG/1dZbkRNv1KDfK2ITCW+WzIwOUrVnbfQzWMD/
0/R2A4YQNPJor8y2XCpC/HZK3jvniUMKAlcqogqLDQuiK4SlFaM/mkhO1qvcIejvRd/yWA9Clyzs
aKNvnqwn+vr6gtBkoK8gFFsypVHgvQ+axEKemBdexuIWkEGe+MHg5WJzqwYsPtZPTb7uH/VSBDit
jKhsVnp9iX0PAURdG0i4mcDCsv0VFxP+83UcV1S2SGboFn1HPhiO8v4HLC124qVkL6yTPhBxqX58
hov0wtzCVk68UimkQguqJ/EUwGwJ8NkAamncX8DCY4GbdhV1Q+WDdAmeT3I3Jqh7BlDBeBRjJQzK
hgxp6xUeYdVjQIxcs1iSnBdMZ9yhP+qisajeyyoPPopxD67CEtapXT/QNBhrspU+xE+gRi1ImA1L
riRMAp+iFyr0BEBC6B35eNvUes9QiSH/Kpl1JWfidpjGUTxhgC6yFPVHY/Xw8sIBcXVkM9aXAvGZ
2iMczpWwicOJqzTlx+fWqdJIkR3UnyY+cwOC5MQoT/2mRkMtS+6rymi4905q4mk0tW+SksM++j+X
MnpOmXWtLhzV/Fv5alkT51F4QelwsYpKLhBHAYM14lc8ns8jSNLCcS3p3eTdxHaVK5c9NnDjJ/qw
EfVB1fXFKHVJ9yb+IQHpb+RxyhguXjBr1IEC9aMzAI/h6z+tpQHM6HmxH3FepoKMiiygGPRbwLq2
qEDDVSR6Ema29OgAR4iL6Kfd4BFjfS0W/Efj+asU/ytsOrhVSA2TtmEg4VWh7/RIRWZQJRTYFYuS
Zq9Y7R9JE0eRq0DcdV1fwusCg0gaSS+LOI7zL84rGRNX0ReaCM4a5zeF8daADm6lrUZCF0aPVgv6
N1e0gQX/s56Ju0iHilN7B7I0a6cL6Msyebsz4td9vTQqLsxb7j+iJs4CLSFJzvIMPCAOaSxNvR12
tZHZeknN0yMIRzWaGVsQRtXbPVAs1j8/QAhcnDOZf4FerXjiQDrN8VyngGJqZjJOkTu2Wdv8ZqmJ
cKbDb/SN/yx34kRCX6zrwHFhAJtGz3GRIYcMlI5kg3wQakeAhU7o8agvAW3NDMrdyp24FK5tIkfo
sb7ny+6imPVuOO7Po/rQxdfRnPca23xkFXVenp/O5DV1kwtOG0mnco1yaErkHukR5tm3xQsCLQSb
X0uEkKOOTA2dVzDWrfHIjYq/6nzlVVw2z4oiFqSTKANzWvJJt9TGM0YzUwkCuEZlHvU3gZ0i7UqJ
66QKO66JZBwB/e879710h82GO9dCJrrR1F7EqE0qjZjW+lv5Hu7B5rCJf3YXH31SSPXo/fY/gL+d
c5PXYieqIYqp7GTDKHZX6Z4/Dv4DIt1wThUp9RXAoAzwJEIpF+Lj2SzJtdzJ/SOm9cC0fTw6TQXr
/QVLAqbk1jgD124pKJlTymthk3CVTdWqKuJMOg01VfN97KyHdy9aafoSIsWspf0j6U/QWpVS4/D8
uJ0X9EILL+F23ZyBPri0otk03bWgyaXTxKHk1aOgkWEPCMIm8ulA9wXVF0GLp7SMZTT+4P9tBOjj
w/+/MrNAVCuxHg8M7GjR2OVNf76WUSgWN3By+RRa1kQlHqwQU+gXdaWg3K2gjSvbeI9uQHR9aSd/
hz7vLWxyBw2BW0sCD4nI1V92ElLVF8ZiczJouvxJdet5xKrt1/hrdcSk7fm8Ngb6kkRoyqaAt1n6
ntmr/vpkJ5eRIORd0wv4HlSdzNhIV90jKHuFdvFZMHeiIgbMpbEChAaDyYkWwIOrwaUMQUxCdtqF
B5ys6aI+8LRk7HOB37WkyaGKDaNqQQ1JwxPCZyaiCtHMBp4GbaBwp2Mim0CZ7r8KZss+11InB6vx
fax0eSedAo30oR6v2AqpswGsuccRDYtH9vdrqd4y/uZUmUR55MjFJAzHTzudmhrzo0UvSYDU5wC3
lKLhkXDEMyVNz6y80B0C6nQQldHaih3ghfarhUUvfcDkUBvRQZjIi9IJ/ZjOe5yZ/Ancsx5143eR
peivTTFJ0OcrwV+QPHuBXS99cshB0TFMF2HpSannz6jQsq8a3W5rpJ4RahBl9UJZ9EV6xyFYOum5
MPJa9OSkkZB15ciD6OyTN7riJPK2jFb32kEfXKvzr+qrplHW2YToFo/WKWbKFnZ9TsGVsasYh84p
3LTVn9USLHzwFCSiAep12D2nj+7Ri8j53L54qGt+3Zc3A/im4W32j7zJguMY8xy1AnmbIEN87nFU
1htwRqQ0e0E7M/LfvbkFLrO2lYBcmhreqsfolyX8i8k2ULELvCiCL1Mbo7DbW8Ft2VACeJ9yijC3
xIrEU46tKa2rsbbSW+3H8SgOZGTrXNiAmRv9Ru4kfIgLxXMw3abgOQ5caoBmXHKMtJ4+Btjao2iL
p88EyL/r4W1d7SzG/lGWMPfmvMvNF0xiirziAe/H4wtcS3rBGPIHZlqPzxdxfdmU6y/X7K2FQ5+r
A46TAYqEbiykpabjFX0GXI0YbWKnNnzwT7yOgk6/ic0xjXMsN95Ker2/yb9YHRNndiNwssQ+Snw3
ahhoGXq7uRicmIdO9y22MZhzbL+vn5z909og3vNvfQlNA2gZqABYHWKGYOFTxktv8ikiD5XXZMxm
gqB18illqqid1pbMSXXNsIuJqJzUj4JZFf6DhDklLlu3wms6KERqf+LUDOtj0Oq+1hGfzUjGv+fZ
TgoKEsAFRkACtcJg2/okTg6NSpvOZqKa8uqpYPbeYIAhMPqOl/pF557V10v4rYtcBVA9+OeqTC6Y
E/dU/giVzWseIH9rbedwRnZk7NyhTX26v29zYeKN0EmY2A8y16pxzpwYVi8QO5nBF8MZ0mZAOGNS
oh4ot2NPZxa9LMelbsy5Z/WN8MldFHmx4kUaVpzUaDZ+CiNWdx9k4bHP9DQvSMY88slC2nvOLG9k
Tm6hXFBzsVMz5iTxNC9NR6UcT7T6u9l8ADJY+M4Lu/50yKcikUGET8wDbukyWNBVceKch4jB5BuP
PRd4GvD0+/EwliYzo2MMjJGCj8JaOORxH2+MA1aBuSSVw8QQpq+m7XZqrbIMW3TOyVWpuUv32ZNo
BKaikAj1wr1BGwMdPTQ+LBjlr8bekztRriJTA8njIbfk7Oql2LhjawmIKQULiRT9tGNRUItMsirN
1SnRzZW7ChA+B579FBmajObNZBVR4eH+bvxNQP/uBqZtsBEAZ5q6SYlNO/DH884pf9Z8opYhaT5Q
fPrIY73Qnhi2JnK2EPv81fSJzIl7UpvKSTxRQKO18ilstKNE1+clYIO/JaVbIX8ymimwQzF555yQ
JIstXHoKuWwyvfEM+SFcYdhGfVAcQ+oJC1ggEzcwinw/gJHgh/9aw8cvQWs9L3OSwOFfbm99Le+b
iE9kLFdwUPA/fBxYhPRBqScOJmzWXregaX+z7xOBk/1lc6nw4kZyTl1hVRWarZuveqfsBqPY7+MT
XLbpIzvIWwty/8ZZt3KnXBtJkyUOdtw5bcKfzSXcpwRsYwkJ3xzzJfTHZjl0GYyvF+3hCFq1p+OC
Ls9a9j8brUwsTI3SCHzhqnNKJcKWpGJJZTDH+AFRDRz2fWF/50fGxWJeVeRA/sAp00aO2q21ihU9
5rQRV84xeEi2jtGTwEBPExXXgAlHnylIMdzVgHmg17gZ6/OY5Xr6uf8df+OcyXdMYkoOE3VpyjEO
4ARWYU5SxeC3NNR93Td/AqPKyc9miajv7yDtROZEo1WP4ThedZmTHqVAlO22ZvR5Mv0Q5NI70r6J
AnmXTYvfrPuXo2VFhvL+3uvvZ0S5S5HtqMpTp6pIItqLBW58T0xuD83N3dLpEelgduTZRRJwODUH
7xLvRRqu1VW7azmyjowST0nR0tbVWwACw3XOEX1pqm3Wq11/yiQTAUregnFqfEoZWVL10rFUEjbt
k8uRoMO0PWMvHPy4tMnSNUBz4u0yrh2DDrduJVPbCvRDsHLEKfUeftToQHSBmpSHAtHXfWF/Xmwa
aIZwWyqKrEDoNKCMWSVONRlKJlW0Bz5dsmFUzELttdN9OX8Tnb+CMCEpyJKAU50sqvKDusiVAAEJ
0ePH+q0JkV6VD9LPO69HRnO2kPJXFsEE/maRbsVOmwabUEmR8gwZ5Ff1EHspBmSbm7KJoH2JYmnO
cWi8BFooAX/jEYDcnlvYtVoapJDVjL0dx8YyBas9h2+n0V8QNPOA+st4El/SA+pVaKv5gNm0m5ou
9RfPXf03HzIJ/lI1V+o0wYfkMhH3gbaWHYOnnXqslc+KxjXJ2gVeg7/Zw3Gfr9Y+Mdcw69luCCHy
eQOa7OzLNN/edpvNxsqAZlceElixTA/996nMSX024hM3ZgXyV1zPyXKSdtaCUF8SJUFAyefXzV29
MTguDVGAkZhT5Bp1BvyqDesesop4mllrKzWicrf3X7WOts2q1MwFVR+d5B/7xRWCdCmaJjB/fKsH
4FMUvbpu4UQV4uwSzCj51A301uSB6fuVjpwgSxDnswvGEciYQuY5gZtsfxIwYZjWCnNKuUODrWXT
ZCkG+FPexc9LGpIceHpqAB2YeEEuc9yur2vvzKt7NBnQOLCF8JgxF1kE+G1iMjQ2ZMABOO5zIryq
G2Gg2OA+W0v8RgqMQXMWos1Ze8M8uSJgshyQBL8u5+qUeY0rUh89HeeBOXqV3eVHsT133UuJ7F5G
1ZTy+TPfV0QoLw2vB4NiNAMZnoP2XVFogxllxU11YSBZ9M201Nd8OqRmK+8UQW/QY+hXS/Hin/zc
eEKaJAlosld4gDfcKoarZI4Y+Y17FkzFARdCdBEVBIxVQoaaiClVBSMpVrlLezzR4ofIXQgpfgPS
qWYCUEGSRYkHQMS051Cp2riMcsk7xwlqeA8qEPh1xHGJ3b5Xot6+D0Ce1svnIdtx+WuVAShDBrK8
8pGmFK0rQR7okhkDpcBUK1oLY25TNFLmfXjMz7FGOZew8qOoEd9oeoOVjFgxWYFyK2erqVQzu9CW
X7KBDnvfrh2CCXRO09O1J5sOJtS/QJIbn6qdQ0E5FMREYEjt6957C+4v5+u+ic66K03QRBUtTaNW
T2Irr6wdiXVk78wE1DvkJLjwVF17NNJNIMJTGJBuoB8xIQ8HUY+sUDeyx3VovivvlmJLemVqVusu
pndmLkkFtTKgmIxvNmCZTBx3zHui4vYibGzYcRnxB5o91ApLpMK18nzX7PyYMhFJn9RUTxhLcp6K
jjSPlUxrccm6/roUfAsPFkKEwcjiT8PgHlWuZOgD/1xhMjmze06P3nHC+bcUmH3YkSw8FS7lOZ2R
1mMcBF7coCE9Sgqub/CRydiaRJPQ4JqXllmKDv86IySY8QdsCXELqtG3lhRnQR6mbeyfPZu5eGbq
PJSBxf6UeHrvnZxkGKpOSch8Dt9x+BawOy3AsABr8f91E7SG7xChQhivBi2ZMImX066Ti6ot/HPU
P2hPMB9pG59RZqj7I1P7QPExi28ZGfhBZ9VV/qQ0C/fuzMsMQDOosHDjNQdmtMlG+Ew8FJzHBOcc
DQYNLQeaKjT9Lp2X1GD6TZsDUWTbkKLeI1xliscuNXPXaFWSfriHUAKBOsI+swwOwWNVUGkhCfE3
iL/9usm1VHReOQjj11UY1/Vo4ONiggsedlr66LCkqfT7dj3zQFZwI6AiICgy4DjYySWVF0PdV4MX
nwN+m4EP4511jDrQc3aT7hzHhIvxT2xhcQLxzmlAh5y4Sx0MfxOcGsBGBPTGSywqYNw0DHSSImAb
IUzO9Qrs3+qD84oWL3hXvX2p7ejMugvXyoyh3sibqEAsZ1XnBJCXsD8arjt0Tt7f1b/xzLggEbE7
IilZmo6NdHHCKa6WJGegV7ogBP5pP/6D6bQxKrq9m26lTHSFczBVKbtFcm5Uuz52G8GsNtoayWq3
sFJd3DD1gu38yU/inARNVUCCgI4WfppUQL9HxQiCl56d4qfyzK56btLt/Z2beTreyhgXfRWipP7I
jZtDRmZfKp6wwUY+MSt2U/SoSt2XNXdKIh5XcNeKKClTjm1Hi12+aqr0jFii7g1kuxLgjpcG98ws
ThLOndW1rImZZU0eRNJQpmflsy3gdwi78bxtGDwz1UG+lDUtGzNKjfsLnMmzIvBEfCtj8h+30i8S
xdVmBnUuJJqvZGevoc2AAEK5hIndMCZohz1h25R6HBrsg/CTRwNBPrsKT25tMUdX2zLSm88FhOdI
7loq2rFaIgU6H9MosRTlUjHPdWkPpaGWduMj27LuEZlgRK9HnBjQtH5ylnKlf7UPOUpcXqNZIZye
voezRGg8v23zs+frkvSWJjuxXniI/PW+EIEcAjIIMo8X9xiOXu1XlJQO42hDfgbaN+m6pwJtBv4j
20pWbydH+fH+8fwtOWgqGp4FGehSiBuQubgVh244oWfZMj8jGdrUROFoY3vFyqv3sl3qxSP3KGEw
WwtDxJtfcr5iloxtdHS3HgQfAGvWkL1DvDKFvQiCuI05v8N6OzTbARLNRfofncMtaXZOSbWH2srE
hRvnL6bXuOoroZOYXulaFt2bELrrTvz5w/wInqJBjzYcEGfWFQY7TIMqK4CcPEk2DRrr/qbPHbE2
viZg9+Admxp9VjaOwLVVfpYGPXNI26mrsENXsabpybtfUalk6X2Jv0jMf3ZZ5rFoIJpwwA28PeZI
Eyonr3twNOlCZ6aoKyYJRzjeUH/y5xpQRTnRjIShDqtHicH5Zp2SVqTDI/psiL/pZZqg8vaeB8jh
8r2OyCzCqFEB0iCPFhEdXFo+dN9JRju0jNR2BvRbn9bDrvOsIrbkD76kDWPlmZHhbbKInPWXewAP
yRF0DgtTANI2VSKu4311aKTi7AmErSIaFS9BTN3cLMKeCu2bn65Y51nzzPC1lx47URfbJ+EbRSZJ
Amg/TTQguJmCamixFaC8U6LhurAbtFHxOounKEphiqV1uqdsak5PNRP/UUI++/4hqX8vg9tVTLSS
y6NMZiW5OGOk3dd0BQ1Hyk4AKtewLX+GD3RLoATkrJJvcIG7r4NqB4HJKSunp4pqlQENhzXPrnq9
l/WgstpkpQ0PEbsVGSPNzMKh3qMkHNIH5c1/FDLDF17cFoySKCz3hnsQPyvHUNItOBKdl47ZFCtB
XsvaUcGj7jsPVkWsM/5zqK3K8BBy5sBYTmjyEi32Kd7c2b4PMiNscip6ZFhhUMLDr3hrRiKBTAWI
35a5wRYm19C+ffA+ak/PNR6pHPz50KL31ZMWtvPvbOdEKcb78MqT+lUpyIUqFmd+Hdg75nKoV3FO
IuTSVqwO8E6PyAhtyfCdgbIXr1cjWRUr31wq/0vjsU1sj5MxNIDoEkAo3O9r4Oo78obxAEymFmfh
0P4on+k+31e2Z3IAgXBP8dZMwDVz6OlghnuXKDtpFezBoIr0/DkiLxRol6AkYsFBhllDlj6Dy/ds
SSve9A/BwutxJgWp3nzpqKBXX9oXqRCWjFKcWaWkSfkzjmvLT8mjtMKphqa3JG9O4a93ZpJezrNO
EAoXO8MdCrNEvWZkrB0AC6LqnunYjsntxUME7uJ6wQPPlGluVjotRwoJK8fwGdCNY/jsbhrpcXgV
d61Ky5LI9evQ24g7Uj0I16kE1eCf7ps6P3PrXe+0MDH1NpQdqD92WrN46ru0Q9IZ3UAXF5ZAfBM1
OV2w001CpVeHluvUSDeCPTan3P+O/0M3ZYDJYhgMwHyTE5BQCW3jePyOTf4uH0vabRK9GExexutz
A3NhR77HyM4SUv+wL9lDl+s5Ei376osNqPapWHEcE2mdr9LGCELiEKYkWk4ZIBvV5qg14aE9Mdyq
HbYOrfRYb/YuT+qP4NjAiaxD3VEW1jQTvuNsFQE9BWg44pXfUvSVFnNtH2mx4pfnvtW9DsHjj5xq
VE0iq+a3LJvTIGf2hfJfv5ohFTEUcgqqhuTL5ERVtoklX3Kgy6LhRKR+7jqPKG/exm2e5CVE19/U
8B+fAsZSZMLwaFZ+fd/VGnORR0sOE5RnD9md8tureFOudkX6gsYgMbOG4FNqfFIJKx+MBTVNIn4h
opg13asPmOTiAq/2WjYNy7MY2hGaRBF221Voq+WmW/ASM2m/cWf/WevEK8lDUniCirWy6x1zCE6D
yb4fAB0k09iqxlE2ZPyqcWyfvtSA8oltvNVIRBNaGe8Zyc2fyLbAnICrirrm0qtq5kVw83ETA8LE
oNDH4vhxoc1lVhyIRO4e71vpbw/M9LQVpBfxIMBsyh8rlRMZac/K/dXooHzNpVMkWdIhDoG/qpzl
fpPXKyYzFSAJMeiY2OUV8rRG1b12wEXsV6x/uP9BMxkbBJFo4wOksIqE5++j71r9VDfqGxmnr+AK
r719Z7aI+xA1VeAAZbYDKHwklqoamngI4zxEVPqK1slSA+ecDuJpCVRGoG4ikp4kH9CtLGe5VEEH
gdlf56bjPQ/pp1OiwcDpFt4pc7IwR6soykgXLE5zl3kWhm0re9UZ/djVJwIZBhluJAtRf0Dme2F7
+ZmIQR07U9GkoiConbwBPaVsunTIq7PQblTuov4wwBxWFID/kNBdCVJJVdfIy3DNhwvplbn3IHct
emLXnJzFmZ9k1bn45D5CQaBCr4sSTSsV4FE+LUkt6umTLK26fSn6NEGXQVps1KWH9kwJGB1hV1sw
Mfo0aVOQGpfVGczC9il4kuDmXpXVk4pk8UHR+QUTm3Wo1/ImdtyImZuxHOQ57BpkgyG/y8ExmwWo
uByr1lZryoWE5ajSWMpJaxa86WzkpXHC2Hf/e4FMTlwTBidlqro61zEKKtkmEw0xp063yyrJKLSA
lhzGAHLiyKcFXRt/eepbriVPDrxPapkrMWJ0DsqW1AmCYiWm8WC4LCqB32GpD9V7kn/G/VNZb3jN
dvuXuKLd6/3P+IsAM5YCESEL8CksK/wGTFceJeS8TooUbECPIPgBKOiizic03/UB0c7Z24+6P0qo
4fgmR8+SHW9UIzBqUlqSzS+ZwLjiPzuCMpuITPCIWjla59WneKFfC3kKl96Eb/2uyQ2kGdUxM9K3
INMc3pl0E4q24lH/wh3UVk8z6/5m/EZ/f74AqKNIEKi43ZXJmfAj7TpfxuWZu6SG9NAiIVjxERFZ
g/U3eKegxalcoV+47Mx+A2yRlROhJB98V3htrYsCdTD/AsLdnedSqaOKv0L7YNMe73/lnEdETu9/
P3JioZmT81ogYZuKlPQ59XG7xps8Q5nWpYga7wv7O1o16ofGg/kAUPY4lkl4JXEx+E3LAlcgBUCW
TOwB8wJ4aOr9JTz1tmcg9bdQr5q1jCuREz2olSQEelX5P5xd2XKcyBL9IiKAgoJ6ZemVliypJS8v
hD222Sm2KpavvwfNw1XTHU1oIjyOifFYSW1ZWZnnnGxfuwzZRDxc4/ChTL3UWnkM3CggXo5tfix8
2HCNSDl6j7+PjUFqpAoEaHHEQ9beBy9iD+XSgEDoLPdLSErfn9ebizgjet8p7RCGvDSdl7m0KiHb
V/ugPfZR7jYTrKTiMbdWLtD5Mr7a0x8sLRZQm/qK5TEsdSWE5PtSMTdRW3+9P5wbZZx5Kv8/nsWa
RSTVpAExtVek1F6VX/RvWu9KYDhIQEtH5fv41IYrycQbESC06g1NoxozdfTluJxC0SeRYUkT8tRd
7KfwjVn13SQre+T9QbqYvgsrC5cgwsFOIJLVvvaH0TV88aeetbArT+xqv/PyL9GR/BqQlNNcdSPd
BL8Tt99LX90P4MEOD9nLGkL+xtbBroGg71wts8HBuxw3a0xkblOlfc37r4mFVtvySYKWmmwI3tC9
HP7LNH8wt9g/fRLn9aSE7Wtd/hEczVXsX1WWrByHm2tpgBA0LydFn5XLMSECT6cOrXlfBXOz8G9B
wKbI1gDBt4xoto2bRdWQ4DcXS1lpg1DGNBWvUehHBjrmdhA7X6OV3dwwgP2AzoXyi24v7xCloYaC
SFG8Nl6+HzzNM/7E0CCdQEttQJP07X3iFnv7MdvjyRg/Q2Uc8oYueQS0wjd2utc4f++fzRvIH0D8
kedXkWpAlXeZB2N9aLOac/GqlU69rV+1X6rwIp+57aZDjstykZQG4dhQIePhmcERxCtrY7hHCWLY
4NTHfO2iv7WDP37QYrWtbGKiNErxamnPCXV5flT6Q5Ilnp06kRE5gKMhnbEpbEcn/WH6pm8pmm28
0XHFNd66ANDAiIEWhwIIvXrIDNrQ2FI24vVYoNAO7bC9fJx21vP4OIINjeR67heODLzqoJ2alWv8
hl++sD3v1g+XT0hqW2YqVmVAUX3STt3AV+7ueT8vXRdaJs0wKnQvsayFTx4no62KSYhXUgBoNpy6
6hiKXd5+McLNyhabncBHU2zG4YDDiBoHUHz4l8vBJFKzLWFE/WvUe903wJkAydoCWFFC/PEEIucY
RFCjsd3e26GweN/4Vd4J9QcDvA0gk+Z2RtYStToN3JiqvJZnnu6/TThi3a/wEWLffcBXboPlxn23
RFElRFMW5EWM5WMlFyHPU12cRe7ofXGoevUUp+gkFndP6bgHcnZlYpeb5F+DEGicYTMg7y1cFk1U
Pe0aW5wVHflg8Aal0a7495smZtw4yvvA5CxBOWglnpcZS+Q5L1Dp1WOQXz7p3N8HAfIh4EcmQyF8
MWuUxUpZJI08axPdKOxLTTIniuqVcVyVHWYzgJBgaWaeo8rI5R4UVGhyms00Ht02gb21D/ahf7MP
0U7zSk/xLT9BT5t6r7lsy/fVg9jHO93p4e9WNuTyopm/BGg5QzVQFoPq92LA2mS3E4IleUahJdnh
RWVDjsApFLRLOsbqTg10vhe/+LFF9ePzpm2GvAyaWCAxg+9YTIKap3bDsuFMUUlI/PHE0R0+fRDP
mfFitmdD7KV+ovoXs/TTByjtrdhfuhyM3Aa2CulRgkscvYsW5lkV1ymvh3OSxG6tAPdov6Ia1Rr7
1lp5uZJ5PS99zmyLgNgBHAfwoYv1tntD6aNIwJalOrhaWfpkyJOBYp0CTjP8Oapfliy8FC84am0L
I3Zl9ztsfUoaZ2y+xu0hq9769piD606OmbblpR+mTtW5VDsAhvuidQfKfS0D2rE21u6ea5d5+fmL
lTKbsFcaC1PVWXsdHFjNQcUves7Y3zxzGHFy5uY//svu0ACqNQCmwAZdbMwkNsIsjuVwzmyva3et
T8SxOsqDbvjVV669jNBJYnuZPZjfBdCB/8U6uszgcY1IhC0DV3D9O0uduuEsmmdjEG4D/vEYOjjO
TgjYI9EcvdqVdoM8zF5JfY27vH/T7GHlO64ElaBaATI07kS4CYSbyz7addtDubMY1LNRPujldIxI
fgZlxXJkubOT57wO9PTI8rdMK92i9RPDFcPGZr+MX7XcVr1wyST8rkezEIM73Qn/l/jdrMHI5tfL
xe4GAgRAbXQMUMEzQRXz8iQpUUYqS7HVczptDL+IKy8ZWidWnu8vyhXXF6f1ws7i5sY2DLMEJf7z
8MheeOO0h2Hfuignn8PAVpwmcuShCILv/X48xodEW7kbrhzGu3kLFzeAWHPK9XKY0pLozMdh3gyi
4dS0AOhqKEZqM5x38u+P9ar4+D5WAzEwvLNpAP95aWwUdMBbBsa06lxrO6vetaVfEHRxSp2ktdxu
qnYxWjC3RXVKhfiZ1O1PdM9y03Fbr10SN9cXqEtKsQuRBlgcRTJlJdfmbxkaSB8P+XZKT43yJSOr
o74KWjDFAFcSqoOlh8thMcWTWRsouybauf+LENMYn0psfNdWnotnfcYHxHgDNaMXiUcoMhjaWxtB
5JX3x2ltS9/8EGj44dmKhAc0CS6nX+ZZLqYs185jcWRCQfsAaQEn3/2TNl/0fg3PdZXZnFcbs2uD
WIJeBfTqKuRjmQ2hpUKsEJoqztvx26wU97g/7yXkrYOvwgNg3HmJQcTcPb3d32q3Vvej7cWcF6TV
WRTj9ObDg2jfmmMN4kA3be9bucL4vQ/RNgGNQ4A416kuZ1SkRdJ3VqmdTxjbN+Bmt3groUWes+Hu
Fg0DttsMKtP7s+Zk/uRAEe+V+Pj1c2buj87fVRmiq8fvvx+EOAw+Fiu9RFhJK0zzmobq2ZOQZebu
+cfpx7dvp8ydXLHpt7WXPzTb4+7l5eHhCYpdX+/Px1XxYjYPf4nOpsxG+8Qr5m0PQPOQtdrZav32
tRgKUDIalyCHn5Y1WiYSR0cU+iSn74VVHthKJfoqV/qv+ffoD4JvVzpexSgjhKeNdiZIi+aAiDe7
Js6BeXpi8sfQFyA7vw666XcmGh5mHunPdTF3U7s/C7PnWN4cs/6sDh9HDIALLjeFBWpTFhuDdtbp
hud+3aMy/rN607ON7F8TBET3zb2X9Zf2AOeHKwMNExXBhSdrhGm3VaZpZ8ofMg2dVLfTwHCjP6DH
fNeDRTCZO5J7Q7hhoddWr+mbga55NNsO9EwKh0YBNd0BDYzSyVelix5zRfML+LB8z4fT1JbOWPjV
WvPAq7rTvFYIULFYcEjIAeiXszQOHdRBGhwdxBvxt+mYoLBm7DSodL38hZri/Tmaj/tiiixUE4Gf
njsIX4mwADuX5Qr62p7JN6DboWP95/7Pv7HkFz9/sQQTjeqSJB102H8jhWKC77uXR9vc7u6buXFZ
fzSzjEkYyjOpHDGMH3jHeKMnVs7vyjQtwTmFNUZ1reDna17osZP2/f7nXxX7sOYX379Y884cpUol
fv6sMWnhn/7BOMi9EycuX7F14wK4MLV4nDDSV1bFYCo8/Up885Q+3R/L2lQtXg9VEppknH++/jdG
bOqscnXWDMx//iE9lYyZEOa8pTIHnDZnCmxQljwRgLv/d9YuWFWWW2wu1F+R0FZtwPVmaizIsZcG
CVOnAT5dC4bRDkYan8YqMRxOWOMOXA0ilm7uT+Hi0PxrEIQ2AMqh1X1F78sV0hodoPNBWfb/xLif
dSZxR+gRiK9yV6aZq/DWqbNm5RQtZvZfu0jpIAyFgwbF+3KgWhPrTTLEekAFVXx76LufXAchsEtb
Oa7cBYtt+G6LIN9toToz5yTmSf+wiqwoOM+HSQ8MNXruwNPMstoX9E+CLJpzfzrnHffBx/1rCioQ
szAgFD7owlTWK1UjLVsP0HQm/lnTRm50pVFXJu+2FVDH0MId3aeWl01kJnxCrlEPFJWjYD9WYpdV
feTfH8utJQJGHD9oLkcjmXI5bX2Pfo25lZLAzospUIn4a8RR59YFMoz/xZKtogvynH5bxsQVi+ws
zXIShLn5a+jNlxHdFqC9/uc/mEGSGzk4MJ6hEHE5ILyBK5nmBQnaSbe+pEPEtkiiGbuqVqcVjNIi
yp/3AcYyE3dNPFyvtvcUq6jdRlQPTJkfTJah+e/XulHdQn4hirLFr08PDRQeeA286tBdbzm0Gnnv
WKBNWSCG7yVaEzKBsgFbKUlfbzsEtNhxs0AjxWlazJ8KIrI5mgkNKsvINqwav6d0yFYc0k0jUJVA
9g4cF3jDy0XiSYP9PEQwYrRC9eqaF3ic2JWd/BdDSMjikJtoUmAuPBATWcVLs6YBIwAQ6GWhANwz
ld3vz67M3BSaormwAbcO3YzL8ahTY6RJPtLAbttC9VtmyXonxxRiKaKstfT58+aw79RZbJkSe3mB
iC5sWvQLtoLcatAM2pIvRmzvqLmSRLuxStjXeF+Y83taew+HP7jUSdR9F3aJFcRKHcxWSNusEGWv
3c/MkUEGFahDVDTeE1gfTLC8oDxXIiuQXfKKsDt06GT9rnNbrvjs6+thNgSkLm5dG/zghZ8zUisf
QzuzgkT90UKOgpc/2sLYJBr79D2ESx2SRLgZDLCj2XwXfxhR0ws1rOLUCmZEcNQbyCs1Tq3Wzury
3BrS/y2hLnVpqUcbTlWoWB45VL7e/SB25fXCdEp77W69Dlg+jokts0lxV7Mh0mGJhCeNNw91eaiU
9kGLoNGervif26OCU8DTFjXypURHX+MYTzXmT0+RWC8jPd40VfKFF7w8lna7cnBvbHHI20DfF2l1
MNOWIxNSTKJQe0QNsT2BqaJFb9ZIrX/un9ebVnBHUFS2EIG9l/U+7Ikk082w1Gs9qPu0qp2S6M1W
Q/D36asPzFWL4XmK6UNsudjjdaV1UVWoOhqI57mXsiIHUhZCCzXVBv8/jAiJBxAICJIQ7+XmDyPi
ia6VfdshsjMS6YJoDOZla9kraoU35w1XOaqB0EuBF7rc4YAHT7YdSz0o0oI927qabtAB2fbuj+Vq
d+s6lIfQtRYJaHQwWZ4jpdfCNMrCLhBFhOqK8dxm1GsJrnPLeCG8XZm6q2Ac5lCinuU+QEgHDvFy
UEbcxm3Dmy5AZ3ez3v0Ys224awGlMfwk/6wzgi1AHpE2mxvyIk65tGWiV8Uwhp0IMlVxcvg6VjK3
2BjRmoe4WinoGqFDKrT/Zz44aquXhsKhBa5F00XQCfkW2WOxYUwhK6N5950XgfdsZY6HdczcjFy+
tCJmRkIk2iloTK5Il5IxB3ChlMavPMyrzjNTpSQPA/oE5McU8JdnRmKbbTNJc+vEQw4kjN0Qe3IQ
W8XCa42B/iZdZVZ+aFrJD9tMtTMPVQ1MxYF1gP23wnggfZ8Jr1a0+rloSgBku4qzNz7E5C8fef2P
2enTI2qR2bnM9OYp70bFz6MQAqmGRaoXqQ+SOILwnHvVJPrndBTFI2BNEIVILaYIX5K+/kcvefar
GMPknIZxXjpmWfGnEP0Kc7eaTHoilVrH/ijBU3DrJom/xZmOSyWUPWpKPO7HjT61km2RFs+hxSJ5
lpwNXsbcITkbT43RKMYmTnTlgLQc+UXDVIXsEe+ICkmXJH+ShTKVD2WiQMd2Useo8+M6BE4mL6BX
FKlJ9m2yJP/RW621T9V6/IYTlYGlk4qSu6Rs7J9lmue13xZcQvoD4IHEzyH3/RLVulSBbgVszitM
rU7drivxoMnjri2cWuj0FVoQg/DbMuUokQF79zNOuJntxDACcBAKqPhINa0LyL7UHfdYG2udn9Up
Cx0QMvvvSRnxaS8wd9QxZQ/p2HGIirXyzfsDcrH5AJSdW3fgDQ39hsW5TfQ0bvV+6ANoLZWDq40S
b2a0h+jjjTqxPvfC1FKfRcNBMC5ylrx0vLMSTAhBUx0pOJZCq5mE/OeoFT/DKkfq0MqgR6FDYxWF
GQ36EJgVdLj39Ira0s8h2JO5FU0K5LkzqzshfAHqNRnBVHBDghDTNUAHPIEYX/hNNdX/iHBqao9p
U/dHqaIy80ppJ5Cj6SFGMBd34yMQkuGLlRSFstNEXogNeADNsO1YI0aP5PlQOijiWM9D26uqp4xm
BA22YRrRVsxso6lywLW3gMlvGntcCQWvLn6capsiHTLDa+a49vJwp6Os4pKOfdDTyu36LSXxRtZ/
lLxc8ffL3DmwaoiMdBTFkCmAI1lCTWyllINQoyGw00h7nhQ6OIy1dAN+qeqXRY2KnBi61KlLG7qd
oFZ6IrSUDbfGGohIBpkUo07X8AQ3PCjoCCYEWUH6n+WgLoc/kCGjnVEMAR4qIBRb6AKQU/r3s1cd
0uSYXqBIgWAC0XdhRIiWi8SYAkQQG3RTcWOrO4iWIks4/kGXnxWHfX2z4jaYIRI6yH+WviyDTxOV
Bp8iNeAoDz6K0IDqboXNWzSjREQ3WS5BD7uV+/V6H81GIYINCVbgl5aXRG63Vt8OyhQkVcp8E5rg
O9y34oCkNPc4MDUrL4v5Dr30C7M9LBkifrySrMW+le3AsaixGsRpYrlRZFQnJhXpIQWrrMRDVwkH
9AsCCERV4aIBtlHnPfQh6rJ6ZPcbPVUD1QzHvUnLn3pn99shAXvDCKfpoaRa5+aaUm/u75sbR2ZW
UgOgFDc8ahZLELeqQOqc62QKhqF2Wa37qi13vWBPAJa7owHJjOEsOxS/yD7hKG0nE9S7q3AtF/y+
eIvJntV7TAiAInVwBayAzETLZFdqART+VFdyhFeO1VMJxc0SLAo0H4CuX0NduEpozE1J5bJUAl+Z
iAx/ZYicopd/amCJXaF15bEQqnJS1Wl67foWGO64aDzoOOb7shnYrqzj6qUcQXUbyzHclEVaP9gR
717uT+71yQeyZ2aREoagBgjGy1VVq0SvWl2oARnGh0qvv3YVMT6/SWfVQ4ZpQzIReK1LG9WYNFCv
nYZgirrupEOU2sN+Tn5ZumArecvr84AUFfK9Gso/YLcsnwYFkQmPSaUHPKsNh5nduGuLqXCNoRtW
zsMtU3MKaU4pAvW7BPSpJeXpgOghYKZPe7cNt6g83l+c62gdU4b7HsAUXKuAblxOHLJwMaaVkaBR
k/qody0Qn9KkzyUK30dEBCjvCQo9jYFGLptGtJ67b39JN8BlNX8A0HXzL5AhZx/74cw3LG9MEhIS
aMPGzPrRCRkkI7NfimF4bPRb8OKMCRQytd/IiLvluP8vHwClNxseAMO1FneGXeCpWSD1FTRG4Ykh
8tEVx83V+mAZ05umvtZavS8tEqSK/aj2rSOTtRfTjWXWkaLF+bAgj4geY5dTUAvYH6UGt8cL+dpo
Bj8gnWMbYMuEWrMy4TcWfI4OkHiYjwt5Zy9+mO+eWGmXGp0aFCoB7Si1JgiHS8PYWFnbv/VKEvqt
LrNNaUH+g0xsTc3o+vpCHowQxBGz6u6VWI0dD0qI3aRCtkhjR3NMpI9d3iKmpfmPslQ+CfSd95f+
zgnUwLTAE3pxfYWaok41Sh1BUqZ0Z2lleYhCO9/YkS6/5FlYPChhbzza3KpXCntLNPNsmszzrBtI
wcyyI5frqueh3dsSQ8312A05exrTEd1JoRYiegCV2FPM43ObAp5u1CurfH2TzqZtNOED13YOFy5N
g08TDzYIxEGtlnNQ4IbyO08Dg2YOqplu0m5XTtHsYC8vrkuD8x7/sK1IgrZnhoBBVveOUn/P7GzT
kuIRrRgccLsPSZwcyhqqfL2lrdi+cXxAZqNYX8RieBDol6aBQyIxVZB9ooVdeHoWaW5WyAK72sxW
TF1fZQYyxXOaa64pIetwaWoEFhaV81IPNlBPXQkmlxT1ebt8/OHLOyypAGrDi18PBg4wIpgcgzjY
JT1NYf5bTdqHbgT0Oav3VZ0891Ps67/6Xn5NWQuiqeKHGaBAKrCy6V+9hhpNT7/cX+IbB9dA6I6o
bA46cQVejt1G2rBKB6TETAL4LeVuUv9IS9QhwZa8b2l2+Yu9dGFpsZfEFBVh2cOSFfuVArago3yJ
8+PrfStr41mcThQdKfoKIDWaZdJT5amj3SY09xVbk6W+aQgVQXh4dP+ETt3lxIFgz9ohbPSgbNlD
3/xIu2pj9yagkZ9NLb+j4/DwMUGMAkhwEWiZ6TAAYY26bZ7mXkl/8oruCOl9JbNW9uqtc4CnJd5y
wN4Cs7Zwqiy0QNczIhKYaVfuIqt4RRyxpvF1IzQAegAin2A0gNQMafHLidMyhWpRnmkBacPI7W3R
79tciyanobpAbzVz8imUl3eNPeu0ojuSPyIMhQQN615RQJcr03s9aOAPZ08O/S/cm8s4tosVQ8ZN
pgZtq0+ObKd2q9cy8+5vy2tvhu5G0GbE6w5qctBmuBx0llm4PbGQQSHT/UTDU9eJfURXIsvr+wEB
LFwlgf4jshJLAl03FkqmxpMWZDqI0eiYVFcmsnjTEXLmP0FLfiJrGiTXpwBVZFQOoZIHjUb4z8tx
FQbrmQRnMDDKcnrSoODmZWVIDzYVU6D0dI0ieGO1UCEnCOxQ2MMoF6dOQcLH5lODsK7Ty2PMKeRg
aQxY9P3lujaDPrez6t6syoti4uLhkTYWNxJ1MAJeGNBHNrJ22/Po8+cNcAuE6ZDNUJFmWJ7sXGky
GbewEhuF6WUDMjpcFKsyW1iCS78LK7M0B3zUzIxanLfJKspw6IgR2ENYB3g6gl6IoPWpblvi35+2
axePbQxrsyY3gNPLqKwttClJ89QMlKpLt2ZV4MZSS3VX5DrZjoCmvcWKWLu9r48WjOKVDzeJLDs4
t5dbEAjisCh5ZwZJYwA8GYs0RbMcZJgNx2h5tKaedr01gIKHKBR8PpwkHjeX5ng5imrqazOYitp0
bTmJjWi7NV7ZrUHNWqt4iiJfcEX6YlUmpxrdkAIrKh0+PbIMJKlU9z6/Xni9g5+Do6TryzpiYUBE
Q+8KGiR2Ah1CaeTosEj6nR3yeMc6FAPAgfw0dgenFvMGHAoqSiaAwIsJNOggmTDMIKOV9Ow4Ho54
IVbOqLFuZT/eiNVnW0CeYHQzC2mxWGQ0s8YImRnUtpVveTEqR5Dp6I5qjQiE1UT7Mo/FblQocY0e
rJJiGLU1PviNGw/VWnQIB64eqRLs1MsRJ4OMVBmWgHOoJV4Fw6EzIt8ov9Mc5HvN4RpEmigqFw4p
XqzVR8ONrTTzS8G7BI8BeYf5zz/E8FXD1CicVDOIMwsY3jYePCOGsDli72plvm+awlsb9TuAjPBG
uTQVDYqlCGEDUEKBrT+apB36L+mY5GjWpsiBrFC0ro8iFGGREEf/QPQnsZZAvSLP49qAlmGgcDRz
anKr/VMNobryOrge1GwF0QF618xShYuIsp2oAu+q0kBv7OanLhnZ5ATlLifJWrFyIG+OCHEeGjQy
uNClVhq3FDPPFUhMsC7uIVdC2h49HNDSxvh0qIdBoaqPYi7IwCBhXK6UVttm2UqsFC7r8i0PrWKH
bnPVCpF8SV7C42e+3WZ+M7ISOIILhFGbouDDaRIGZsT4N1YVzIFemfLY9I08iN5Uj9EwaYdyUEY/
hXTdJkvVYtsWhXiutXxvpGnuqlmIzkxpHW5tRRo/1C7rvqbVWD1acY/+qE2X/bZQWlyJAG6sOhpx
gIKHpQB3etlSweobPP2TNgysIgpdHiGdSgvzxczHlSW/4aNwON9bEgCyhLzCIuoW1oAKLNr7Bh2u
L0jPqnH8jeKuhqpJqST/1JzWZ3RgqSFQS2WMZhVZz99kZmprQ17SI+bVQoCKcBg7AiXxZTGH52gH
q6axHYR2mnpVqg7onRmzzrOjbANwS7iTaODlZQXCugbkSL8bw4ekYM1jH/fZKc/sN6NJyTGH4195
pt5YDoQviMegiokNuxRtVzUhWSciO7AFHc80QlmSF1H1NCHZsnI0roMYvOaAigN4CFxIABMvj0Yn
5ixXWWWnnhUuLf4hHfAVAmpeaMPwWd1sTDlgv0g6QMsIcTt+vzQ2kqgVJreKE7cfKGscbQIV9sf9
W/567uaSA7KDyKLDTy2TwRgKqmsZFNGmEpXZYtB+GyBiuzRCzuq+pavXAEGqBhkUoO9Qr4NTvhwN
yVhJ4ojnpxCX6WOeJXPqNbbcPDTTA46O3Ny3N1/fF6HtDERB21wsGKqD8GWX9uK53ZdAdf1UFqrx
MiLN4kkDPNEp7v9MYWcCndJNnhYT9qyrQ7li/eq1BesI3JHohn+Yue2X1kUddqTpJD/JLDJOaQk+
ZKUPw7aNuz+ZEiePPFYbN2aZ9nJ/2Fc7dDaMQJcgmsBdsazdEVGQaCoYPw21ZJNDSAQhcCUMI0ih
gXQ0bIqpa/6k1TB+9hTCMBwUMs1466Hus3BVCXQ1ZanF1UlMJXAmiCh9bCe048z7buXWvXaLsy1A
2wCAhQcG7OhydlOzBC+cgOhp1n3olU3Fgm5AmKZxTfsCEHP815apcQi7Ic3R+ijRv2hsKHf3Z3qp
+oeYAl8xCzqiiDiL9S/OZ29HMaAMVXWatIa+GApgK6o5zOgFCw2DdAh5p/1YblTohLwUpjB7J8mz
8WnkXe5MLKOHTjGtTReyXzoAvJuJjRv0WIGceNZVP+9/69Uxf/9UVBxQeEGibem9q0SarEqa6pSF
qeHn6GtVIsreVqVNft23dBWlwBL8MKqZKlFRc1+8jlH2yTSqmPw0MS3xaiohkaMOxYofno/P5eGe
Txd6nwKQqs9lwMsNkNhtWCe0JqiAhh1a+spSR/a3ocVT16ppj97DnTns74/seg6BhQYddQ5g57TG
wvfjLT7mONU0qI0pml7KOoNWbQl8Uf1YDRxy4J81Z6AsrGJn4TxfM39NQfqpE7kdZL0A0MpC1dY+
QVgKAlaJGkftp9EaM/wMJ2oW+ccttsx1VUbT1spoW0GkZ5BPD1U7lZsS+h/RSmR+PY/AwBqwAUIX
GlwsUTHYMlOTlYkdDID4udDyixMHULHspQ9jM1nZKNfb8dLY4hZABi82SzA7AwF8j4MXFWRShtT+
tLfH0w0gPqSEgL6xlqG5Dej6VKBtepDUUt+SqUF3KOwi6SRGnKJfFMQhqdlBcKAhNFsBGV07fISh
yHih8jMjKZZ48zZMx6Y3YxZMNroRyvCYDAnQAe15ktoWLanv78ob8wlqMNjRQBiDhLDMVUbdyPsU
EWIg6ny0nNFUc8XtbJqxlXDhapeA/Io3DpRYAMKcU0aXJ9ywaw1vkIoHKs12iYX7Whea4jN9rW62
ZmhxU9PaJmFpcmj4Uwn1zL+8f7KqZOWuuJo2jAYvRNWEYgXKAu/kxg/v7BDtXeMkHDhgQ126STk/
l6ooVjK8N428w62QOGd4oVxOWRMruRLa6EYgZAIgoxmJ5EGNynKtP+JNO5DA+benHHg1l3ZMliNl
xGweDFES7vsCar6oK68JDy33NW517GmEMQB1qSjkLtxt3BX2zE42j3R0Ky1zhUidMPUba9wO0Sdd
O2wBpgdykD7LvoHbdzmino6WWZmheczVL3Y3uLVndasNu5Yh4bsROhf8GBIggJFcGhlBpkGmgqFB
Z0oVYFjj9G0yrPINjbUhBT+y6FuHt+phAkZvG5EpQY/E1viqCho90aGBnL9il05jRO2hrNDmfSiM
fzhnBNL7qRHRlYDh1seaQIFQaKuB97x84uJ9F6b2VNIj2AOVvzG3mi9P8vt9Z7IUcwEABLUpZBrQ
1AUFCeRnL6ekItPY2EWODpo6XKQsWLTJ61rbAJLNt6gIDl45NpBqHGrbS+0ke6BtO2yVjpYRUoIi
PHDdrv3Q4vGD1bbhyVISfu5U3j0zOcgdLKv7aYrD1GvaSPW6TmPoBT8Ks/UNC/huJ9aA6F3xXMvY
BIMCwcgCtAyYT+RNFw4F4OpiGiZqH418xMNwq+ntXhE/MuQ37k/fmqFF/FmpI3AdoCgcJWRwdImW
LcQpksdMvv0HO7hGZ7bHHBksTsekl12XGLBjodO8MlGflcmPyqj9YbI2903dOPR4Hv7f1MK1jFRw
tYht+9gx8SUs6JtVb7rx1Jmqo+v9ir9cM7ZYKMUCS1qHkMAxw7Ai74SegbtuTer+1iIxXIhgDOOl
gDTV5RbXc5EQ0OYYhKqm0u1JUe5b3tg7exQPhjVqK2u19M3z5gP8A/0ssVSIrhbm0I0vDjUOc33D
BiejpfAaPSlXdt71wUXtYQaOaxYQzhD+WWyJDDmvlFl1HPR6UkHG2IxCyO7GnfzaRtCFQeefXv/Z
gk4DXzrm8eAOLRrquuqgd6ObcSbOwlbL2GsiqIA5yKuTiDgjzwzikGicfkla5E+0RJ8tH11Ce9Wl
9TSFfsG1vDoKoyB/Or1KCsVD5Qdv2kSP6rXS2JUHBA8akjszZxThB7gmlwtXEGOYzNRUjsDx16/S
cugOSuZKChXpldm8es4iIECYC8G1mQQCotPizVS1NC1tW0QB5Cy6Tf0APtWvsfEOxWPl3T9fS+UM
PP2ARJ8B0xChRtlh+RDURoE2wtoQBSwFMEfaT4D174wG7VrUUnE67YesoRJLUpTHiq8T/lOKM28I
6Y/KGoDz6vhdfoq1GHWBnI3Gkz4KOuVQoC+KLuptDgUcdOy0lHJ7f+C3jUEaHO3ngENbFm3BCR/N
uBujIMm/JkTx5fhXxucc6qVy+Hbf1DKgfJ/iuXoFQjOZmT2XG0fpMgJM+hQFWlp7engYQHYY4xWi
9pVbgVgiUh+4Y/AInuPKSyPM5FJXuZUETWGfRPgWatm2jyEiJFaeF1cYJQwHlmZyNi5hBAMLLykZ
C8MYUruBoSlH0+K9T/DY6GrCX/qajGjCxgc/18xoQyMt+zLEdrsZYztz+tiWW5By9Ce1B3ada4iv
a4QvX0LE9o+iJM9cMusZKGX0F76/BEuxsHmbo2nb3J5+jrYRDV9OjxGCQJL0SRrE4N8Yey0KBnOP
om/xhR20zDN/tr/D/5F2XcuNI0v2ixABb14LjlYUKci+IGRa8N7j6/dAHTtNFrFEdO9VzMzDjWCi
XFZW5slzXMNyj+kvfPNt49Nvn+cmftvGMxpOGItDp1Tl1PUrDtUJNN8h8aZX2W48ZhwYDu2+AyHv
bWNX9cNLa1e0RUMAHHshwFoRfvlesQ7yweBH0YabsRQN7UjDtgVhYPoMhxor48JYZ82jQox2gInJ
G0mZy4ku0ANUDqwU7rikJWKB1kLPRQ1Tagn6ldAk3ONukO4l6dUrn5tKNPwQML3bUzBztNGl/ucT
qKOQcVEkRZKM+R7evRDNrjVxGaOtWV1YglvN3Al4V03oaRT7prf+5Wj9XhFzPLbDnTusuuK7d0FY
274laHXkvUcpahaSF9eHHL3dmNmpDIDwgSYA6VKhjku+8XdcsGtVWS/VwEgBDJeSj9tTOHMDwRKU
cqZeHeD16beJ6gYeHyKM3rWWRHgoSMSk0H0ZVOnVwoa99o5InU2ciMC14G6lU7cgGmHVTBR8pLX4
qe0CzKqPyZIRmiwI5x9WFMSqWCRk6ui6bMhVI8qIXrDrzH7nbmT9JIumZzBGaSzpv80t0rmpaXue
Pe3DOK2bNoapIvvFMLp3TLVtXS48x666VaYBAVU8cYEj8BLowpMcDlWQpVWw4+3iJLywJlrySKlY
x+Ij7gGWTB9v74i5ZTq3R8WRUTFIfNjAXsZVepwbsY/607CU47x2lZejos5TJA0VuPBhJRjNwLQA
dOLM8qj9WuRrnX7o0icDZI+3Jjwy6E3QpXq5SIziCYorSwEaUp4VIblnvczOFP+klpGVj5oepJVe
ii+aB850tS4P48B8TwwHzKKG3nT701+CzQ9iQ7Ap4I6ihlwgls6VJAl3yoE7yE/ql2x8Zga7ghAI
/m4v4tzWPLc1LfLZ1hz7IdcmzNWuArsBj64m5aMsGtL1i4p4M4PCeUaEgFcHXryT3zwzFAeFD4KL
LtzJDHRBQY3fSD3xwoWY56oGPR0C9Esg6w91l+n5cWlmwgR4aTWGO1Sdj+G9vAEwNDklp9bhdtD9
MbIIfHOrZsFjzc3ixG6KngLk/pH3vLTqixnjj6IY7jy2IWAtJuh5JkjUtOJCqDXrtSbQ38R+iCZ3
OkhV8JjnsE2D3YtkyQMZtx1EwGKzWgtQ2by9NWYubpRPzmxRt2Y+hj0XM7DV6dA6J28VeUaUQPAA
0ZfkuucO37mp6Uic7Y6qZPkaKeJgV5mS+U8/DvTUD6kLKmvUOFiu5X3PRaNDFdb3GZd0ZArMjNuz
NbcFAMz9zwg1ArwOOXnsS4STUNSS8/qQCxmJtKNXqgt7YHaukMoH6wUYOK+Ev3mx6DUtasJdqCRg
dmXCA8t0S6We2eseCCwEFSDfRi6f2tJ9keVlGeO8Dnzb26XP4ZrURskogRJGjUL9HBiBReFUis06
7TXT7aBdfHtKr6M29AIB5we+CBxlvGEuN4XIu72MIiL8YCD5BqOp2xK96KbPCt9DlUtGL+Jtcdvk
3J2mwXugTRjsP4DTXJoEtVnZu9F0kEPNRsZmXOHxG+lhGPwtNQ8cFaIbYB0A6kNDNl0Ll3O2KbrU
i3ac9J1h/hASCFGpT920fz2kC0PUQnp+0+RiyIQ7iY9NANU3biftwIph3jYzc09Pb030wIBVbeqD
vJw5D636bRJE0S7otMLM3dTryDBqH3IIcQpUJCGjpbpQoU/VzjP4vFvEQc0s3cUHUEs3MkGJx00W
7SqOfeEZ1m5Y6RAPkFNmoW/fq+JdKAvPhVeshon7HHVOgCjDItaTEJrJfZxAHgVIYeP2tMx9FRJt
IPZBrRsNvNRXpRkAeaB4iHZ+CZrFPjTj8aTk0kKacsb54JBAPBEt0sAd0TjVIhT8BkC2aezVvije
feHA8cFKQ6Lm74cDWnWkogDPhMOmjmSAPFTAajGGI5QmJ6JHWPmoir+u6+BsnFuhHXYjKJ1bJdGu
MWUAIfz0kat+ZWi0frw9mmlPUoHW1HMwYWvRwXGlbt4JrRZ25RjvGF5L9bLNMzxJO/O2kbkdcG6E
Gswg1bnoZWy882NdMPmU/MP5hm4mwh6giFCjouLWxCuFqpJyXAfVCx8/hfyqDL9vD2Fue008muig
BrwP5anLs80ViQtWiQImvLvEPfXRunENOVnftjK3GkDC4rIBsgAMPtREFY0rlb0EjyhkY/4LHWyV
Lklodl64VebeSUDH/rFD3dRlBYHfjvOjXf4SIxpkfOJCOMltXcKCA7IsWNtN4k2cQ6V+ANecf5dy
4sJ5nbtdL76BWrSsiptcYfENSIKlXyhdyb/U13xbQp87M/3j7YmduUfRwYwkPOAbACDQoTdehUEl
dWG0y5jdECSHHlLtcrXqIt/086X+rJntjgQqUgWoCeISpeH5TRmInhJyEaS3RlLL3x4InmNFWjhU
MzsSfTyA0KLwP1HbUTuyZQq/c8sBa6h+sFA5YTwLZDRYxCVQ6+xwkAxGixhga1fk16GnNkXV87im
mxLC5Z4+jpshXQI+zmz9qZI6tUBNzZQCNZyugARjqChwq6qM3Qidx6r8hxnD0qNwDQCPCIj95RmO
uyr06kqOdkX5GYzHFirWw1iQqHy4vdnmVgbdeeidxlZD4DbFCWeRvBy6II8HLehPHCx0PsiCPF2I
bfB1LRzkuaWBo5gAnHjwcbTjkzwBgiONF+8kCBs14rMGuh7lb4n5EKZNrmIC805sJzTQPWqL1k3a
CkbkgHiqqXkHzt8X8RLEZCZ8QilpgnNNxSTAbC+nTUJrSQ9h0nhXRS4Jgsgsy2AdyQVkXHZt5m38
Rt2gG8K+vVhzTzzYQ3sLtgVu9KsWsqQph7HjcDnt+CPaBhrC2ulBBcWK0Xy1EXB5C4t2nR6dQBR/
DFLbI2dDdFlFk0GHN2ODeYQspiks3CRzRiaIGiBxeCSht/ByMiNpZJOkHeLdyN1HPQTw+BygP+tL
zJ8X5m+Kd6gIQsKtiPwhwP7I91KnKgzVDPhFIUbHCklMNT1FFtR9lKfxF2juh6WaxdzZOrdG3Rop
mxcM8qbYjK0HaPmH6IEHla0gYrOQz5i7Iy/GNTmss1M8Zh4HiVYRM9hsRyVe9W+4GtPOrKHmF+lt
tA1Cq4JIZrFZIsmdXN2tGZ1O/ZnlXBaEpNd4tDbtc3/Xm9VX1RD14/a6LRmhTlvrjWPgKVi2vrLf
wvfodcx093Tbxpx7Qjc0ns4I/oFboW2wpd9oQ5zsqjr8ytCBU41oaZKX5N2WzExDPZsvpmJ7f2CS
ZJdX0ipN/fUYD2+KGC6FTXN2EAL+INbxyqAdIfBurpCOUbLr0ApNGvTYWFHnTYUGaSmbNncb4v4A
0mkiV0RofjkkQEeAguLSBPTFoaxzLrp1oZ1Nbi/PzFkC7h4vMoBJkRiiI4jeKzWtG+EjkFvWfQls
AhWvozQKYNyCpZmCOh5KYBkHbmzqoqXbWhW1UONG7eNd2GyayidgAOfj5yKzmxzwi0+23QzBR+K9
o/RccJI+1EvhxexYJyYfJHMmMh0qsg7dMhP6Dts9Y1cKHm15YHVuoHtLwdJMTRUjRU0F4R/Qa1eU
+34Fgkf8k+xAwAiF0dH4SDY9+UUE5K1TU9IjlFduL+P85J6ZpDbLGHlDJHZBgqpHa7GbzmRNyK7W
5J7bFOveTnVpweLMQcAY0UIOGT48HekCH8dlktaCMByM7omdgRQM1SnGv789rBkHBZIWCP78Xi+a
fqiRczR/1G68iwRoJIz2GHN6KRxr94mpFlLmM5clwlrQd0BpGNUPGhxcFwDpSBFOWwoGHNImHoTh
tTCxk0Hs13mD92SCRsx9gDbMf5jJScFpajyYEgrUNY1kDc8n+N9OEXdt+6vZhe3fA0jQcwbQOmr8
2JdgT7t0JULrZrnv+f6uqT9yYPFZCf2QzSZB/6q2yHE7szOQkQVwBCC4qceMup5BZFbJzDgEu9HP
9bTYVB54sIeFx9zMWUZ0+EO/D8QrEiWXIwLTZ8JHkoh6mHiE+KvBSt+yhprG36NHpmavP3amwZ7d
K4HiIzAUUQ5TpJPsKkbDvIfZCcjuBe84s9Ph41FnmFwj9iAVEIK9vi/BXRtAFiQ0VTwYjEDiUJrn
EHwm0dvY5px5+2xdqQLTMjHUzTy6ftqxSiU6EJEyG1MjB46AIod45DMmzyZabO5W30v1L+qYIX1y
qU1D3dPhqAhlktSTNs1W1pn3lXr6WhjXtL/OQqfJBJ5CAAJA6xgVTPqeATFKFfVSLzp7dp8+cHq2
aUlzH25SfdstBIjUql2ZonZhGAS9IqaD6KSv0VYxxYDw26U6x5INagdqEBvRfAE22EKvdOLfNUsT
RkXvv0cB14OuiKkoSR9YP1bYmom5SQMnA6QBIgl2Di1jsmRnul+vFubMDjVb8OG8yOAoO96dR8T3
tbcW7Oi+JO6dvLC3p1+6ZYmaMybK3TINMKI9WJL/7qRezRZ1bKDXKGVRiN9OKmKzRrdbDB+W5ok6
I2ImlXkVwYKT9MaJRLpoCSYor05Lh5F6bV8Nhbp55DTlytGHoa13sj7AeW52hn77NM6cd1Q1/uwt
yq9ByKYvQoYVHXmz97au0Zrdekksh7oL6GHQyKoQ0GTkW7CvglNjx0+awa9uD2LWACQ38IZBqRFF
uMtLQAk93p1uVUcgnOHZpf3/+3kqLh3rJM/EBD9ffYf3mT0OpF2wQIeHv6fobARUeIiSE1+7cACO
MemBYVedEI9uNPth9Zes81eWqNtfGTIQLOMV4IADFzGGnjm3J4su/f82gKK/CGYhMNXQ6mxxlPht
wynYtC/7jATkV2Xw5B+U7FD8/mOEWpIaLYRt3MGIb+SmttDWtzgEajVYRJrF0ODXM+AJeN2ykr20
0f2lQdBpraupotbCQ7k2qlIXa5GQp+NTupYsbsV1xhLNzqwfOZstyrF3o9DBaWE8k4haQg6yk9vG
wrLPXoNnNiiXjvUAKR2yqs7TEzTGCQssxsFKdLAK8Lvj8bjUjEC3LF/NHeXmNTmo3R63uxOs1nvl
pD8+dGS7fbkzdo/ft4c26yLPRka5e1R5yi6INGjcHWNLXO9GMyRLw1maPcrTi36UhWqN0YTrigS7
zffx9hgWtzTl54dybJgaogHOfuvdpWvHOdVIeZMFM/MbbQKWguJ7ehVeOuIxUtOyRjLDaV9Sl2S/
ULF+zB4WvP2cEaQIgHpABR8qq9SpabNGQT7Tl5xBV+3B5CDR6Ok88D63p2zuUjk3Qx+avAHXe8OI
jmoHK4iG2t7fvWh/dvC5AerEuJWnMPUIA91m+C4e+ZfPcLMIN5gcIR1pnRuhjombdfXQszDCxiS8
r4hwzNbygdt4RrXKFhZmacaogxKCT1CRe9jibW7nrrL1Ujg/bwCpZZCvIXVDl14Bjm8atw8kZ9TI
GBBxHY6IiW4v+9yzCyiIiSJ14lJH68blHq7lNoxKcDrjBfQiGOVzuoUsrJ7rEGeGF9tuG/L0LxY5
9IgiawmeJ1p8fGS9oc7Aou0EJNsTb5P1dr9p7/QVBCWOkvHFWI3eH5ZWi+58+tl/oFL+zyy1NYbM
DV0mVAXn6cVAV1r4kCLlJhHW+D4G1vf3NwB7+KtWqtkQyQBz38IB4+eW8/wDqJkGls5vlQwfgJke
LVyBT0+1Ee0Vk9zfn07c3cM3Kr/m9+rr9nz/1BDpMwHySNDFADyFZBJ1stPW7RI2D6frEJbBFJ08
yiFZ5fZANne6yWG5XSe8k1470pDFUc+95s6tU8deavkgrHlYf3qC9a2FhmB3La89+3Xz6JOHAoxb
RmovtXLOxhrnZqnVbhsIs8gVzLrHdqV+pZvV8RjrS2bmfPO5FWpJ+yCHwmcJK6xsHPBQJT3BM5Jb
Ii+iCz+/9+7ZElL3pVLVDRODGMWpNkanZ2TfnZq9FBsAPR+/FkIbWlzmyhh1q0Wg4gJhGYyJ+0mx
FwV8YeXea6cP6+3trTPDZ9dAuI6/FaDCpN0mMuCbZDWAZTnIjW+AHoFq/8UY357x8L15fH+E5vnC
xfvTbHC1p4G3hagdANnoFqC8ltvJUqR2v0O8l5d4rZDpT7UhkoIPm5bCWa/F+wHtO48sOKZN8vkZ
6bJBVFKucrMmMXR1kdrC9t+svr4nZV3PSvXv3P7+/lr0efPOBxQqaIwH2gw3+eX3CrwXZ0OCJFBl
8sd8178olpPZvuU/l2ursivird3P1Bb0TXBwiWhkwNNL69uOgEZh/17Ys4+gdlHYJ1k0xvgI4RDv
hM/sLn5I9tGjti9gzbP8bXHPLNicfMvVOk1d6GiAgL+ngXZFp5RCXozQls5b6F8AbaEjkMoXXOts
uIfmFBSnoBoLADblZPJOzVS2LURHe6n0dD2uoXU49WHmnbmw82YD8XNTlGPhO0aQExDJOi+DOa6l
53Tt61xha2/fSkhUBGYupJpVyzPkBYDxtDr0VJ4bprZQCyaRShhz0Sl3gYnTp8sk3Cw5NBoCNe0R
gO6AWAT1FqpjP57oLMFcVmHAjaoyOnlVEGl4DuuHIbQLUA4993Ggs1xJxDT6+6wMOhAEcKWBoA7o
dmpjpiDoCdu6ZZ0teqQq2/10ERoc/hLd9TO0cyuUX4vFOm95vNucUPr23plGb1VbGa24/xq+arfS
FX9R7n56OV+uGU476gHgmMGpR8f15bEHtX2sCHiOOvmIvGIsWNr4VIFYBow2opfqeVs+tL1Ribor
Pfq8tXDer6/eS+vUgPO6aMAlxnUO2xpjGhpFLVgu5M5ycZ3Xoi4rqzLit4AbLdidduLVqEHvNGVD
wJ0iUgFHFw+NCkLn3qkHK243jFKRMRvBdJubYnTnD9+lZoVeuGLBEStVBkpdp1RM7RrV/varXmLf
nAkFMA3AzE9clWAtohvXRM/jlUgre0f5rMTjWB6LcZUxb+233OrR+IA7tFn19wtzcH1aL41ScxCA
4w2gr6J3GLY2Va4yS4BC+l2haKQMV8PwwtRPjLBWs+4jM4bw0HEKqZmAjOn7IO7rpa6wGQ95+T2U
h2SLtguw+3tnLIwh3SoRLsbMlFOdkY4edz8QPswMtV/YCj+x5dVWAE8hXDNQA1c0mGPcZQXXdr3D
bnhPV8STAhoQj5fsKn8L1VdBsQo5uQPXW848ANJP+myfV+toXAvtXgAIvLjvuY7UvoOeAhnKH0Gx
4Hqmcd/6QGqdWh/twBXb9E7YCS+5xvh20PhbJuXHhdNIt2PD/Uwr8GcqqBVQosFnQKXQO175FEH4
DnrMyILq2meUW4zsKAmgf4YgEDCw5cmmhEK0u2eqU8gdy/iB4y3We13Yo3PeCZ3uE/6URXsAzdQk
BWOuCh7XO1ocqD3U5vJI98RIfNcGdbQgVf0LpGnCoZQK12S5fstAVBDSe+J7F6vJQhLyOlAA5gOw
HGSzgbVEnHTpKUON6dOwGnsH4F+stpSKa9WTl2rbc6fy3ArlEdPIjwMhxoill7CzQbnVcaDjPWHI
TPeyMLtzO+vMFl0GkMNSSJgKtiJmxySvagLyyjf5jU93AYAXdUv8aBXeZf0DP9yNDJ6cC/anvBC9
s6eEEcIicBNd4Vv8QC0EcIP2DnhEwEBqJK1JwEUqrcM9iCFU6+m2vZln5g9q5z971ElK5VQJcAR6
R7Tj+kEajRZuzkI8nQLukdrdavjAP6vAGvBvZh3bxlKZ7Ueu9taQqSPWTgSKlQT5N5V9jdVDzRYE
6X8zC1cVWA3CrYLevI4LDk1UG2X2KtfvA3DdY7pGfkRXs23k/8oKU4Yobb+t8xoQj9OY2lEl3akM
dHHVTs+Z+6ou1rXMbTqx04eFAu5MiD5NIl7pKLlP5R1qBG4ty03jK70DFSJWd+3pr1zj2sZ/fb0v
rZ63/c3CVpm7r0Go9NNxgXo43UOeDxra8Hmmd3ogoUUjzwo8jLwB5eMOjP+GqwwjuEERT//Ljjmz
O/mns1izL7xaFiO5dyo+A0jcCNLOknJwtrv3SqxHYmR1zDOX2167b7R154EoUiMBT+ROMnz5JYnQ
GCJ1egA/mW6zha+bvTEVBWAfsCdDD57mw4xVeLqxxVKUYkjk4CvO7/DijlXclGtw2SkdQ8qNGy9d
SDS79s89Aci5ioIPAEBomL2clZgRwVPgYTUkv7VCGSxhYKSSXTyv1dRwtYF4Xgx5VJNxt2VOWG6f
505YGRy4gsYmIMkobBU8ZeX7IcP75x+eWoCgArwDVDIShuhwufy8Vu5S2c3Vxin7uwQSd3lwwl7t
xUCP2hR6so6Xk27YLT1eZ/YoXs4Cgkp0PuKFQM+KUqRQ02RaZ2SfKg5VSdmussLq08QUuoWYYLoF
KDcCWwgVwWeFRm8aS6ZpCbrhRLV1xP6Qiz5pu6eIsWQeVA5btFOKp9vnYObNNdHQ49gD8Yj8Pk2D
3YpMKo2c0DpD1GQPPeTtzRx2wQIi6iw6SU0hhuBZgMV84L1O2cQpdI5vf8PMxQgyd2BE8ezDE5AO
2XMxjvky0FrnpPo8aRqRsOizZ77isdTjJeKFn1Z5eoIneuVJPIcF5TB1VcSj1jBpIndOJA/p3ShK
zClWagYqt5Eng2qrzjZ9gx0v5OVgeDVY+VNAw9JBa8xgGPkdM6oQ45WFQR9ckDFGeZZbU5VEb/Dk
2TaB+gh9YcFQ+EHWRwXKEK2bp3qhwZlBDL02BUhEl1yV2wzShBbTQR9aHGqRNFB5sER2kApSNQL8
jSQU44KLn9vI8HlgiwINI3o+qI3c+2zhBUnUOW2cPkOn4ygyH0p3bIu7Sni8vahzLx/IQ6DzUJIA
PbraWLFad+DwyjpHdE0N5YPMXWscdBn9nOTddwtyWgCGn4eq0xOFQeNJTBY+YEqGXC00msYQ+079
/z8feObh87bxRoUpOqcQLbdX7abwLR63cp4ZIMndluM6DTYJer1k8ZNtHrIGRPiFDFqxlzT0Fp5k
c1scBQ4RmsZQ/wHq9tJxSekotaKUdw7jvhXN56AdopyUMlGyu2yJZm3Og4BKEw9g0BwD5EilJ0FK
mXR+2nQOX4cfQOoTVIoQgwUH+bNlch1K8Q2/UF6bX+wzm5Rj9sqezzO+7RzBZT4F1Q5dO8txhaLA
Elc2EJDG0IBwjeuJm44GXy8CqqcJvFpstDpq2NcAp9DQ+jGvwXrM1Z2TiFsxXBfNTor3UXOAqntt
Br2eoZGzzLdcCBc6Gul+XKoqz67w2QdQR6tskkIcpt0m+IwpxQnppdRy70WITDSgoFRScSHGXxrx
9EFn2xtXuByGMpY5HLi7nqvWRaLtpGYp8zcXimAr/ZlZ6tnCdJDa1ELM7MBUKy4qDBYK9Lm8Dpie
QO5U54ZJF9S3QsAdJHvhDE/75say/rxrzwbp9rzSDSIGWcfWXpZ1AFB8XX0xx8eHarUQdM2vIGp/
uOonaR9qDzNuCTWQCraU5LVgV3X0kKIFYDgJLmBUC+OazuDVuCaCWmGydoWiCnyv5wO27Jwu/dUF
exmKBq6g56mBDue4IplrfWf194LR2clEsy50DSYRlavoKatTtm5xSBvcXSoY2SwJz6WctI3OaKSV
VmpTr5t65f+6bfiH0v56tH8MT6/Fs1WErqEaZ1KHwzmiPnUCpfHjyEakzuED4Qf9Sec+CwkbQPTU
g5zSuuv2ea2uNAR3XR3qkK9eoyTkF/cF+8C7DcFDBGDg3kX2jG9JJK7Uv2QvnQLhSbfkv7miooSq
6Oq+yTBXoJ+L1yq4W7xuVTNLbe1zU6NNjx9I3k1ZaBrV7/dd1owQNXJCbS9Zvpk2ulDlJHlyJVv2
SOwbMahjwFAff1SPWukwKXrjRuA9NPeeZ/Z4wcvZHoSXm/JObu770e6EVY/3/e0VnDkaaHdl0ScK
LQ68Rqar9mwBQVbhczkzzYadjJvePUrCugD4fxAPhbRUBpg3BgEb0NLjtqRb9dxg7CMmkXAOUxDl
rzyhIxxL5OiTBU1L2oYL0edMmICx/TFH+Td0FXGQ/BA7B8nRnWtbyvBPk/efgZ8I/Gzywl6S8rFg
kYePK71gZXNI372NZ0sj2qC7JQGTaWNSZ+18OD/u/MxaweSdWA0YzlYi7cJU/XRA3fpxykWKuVBH
aYsf58MHl0U5UamQbxHXqVcYpVgbVX1gaqLUaxUnxe1ZcPmJCVHKQ+mWGz6o99GwVOOfe8BgwGjF
RmMC2lVp/gnw9PMest3Ym2x2rylujiR/nIqkrXlFV7shem056ReCe2UjhVWZEqlJ/7I3Z/IWEykX
fAY6gNClQ52PVswb4NKxZfPi6PMnVocoAdRwPF3k17dP4lykdWGKijPCos+0UpBxOgrlUKSr+qVo
G2MIqh3LbILPUjLCvQuqLjdduLNmNxZeDj/ZgamycukDhMh1y5JjYLjJVMJoqHJqfVgvbbGZsGZ6
9v5nZvr/z/Zv1ad5OKgu6kbDSg0Gq622md7nJWlevcYum0OzVUcC9joUeowyfecWJvinv/lqj599
ALWWdc6FZSz5SAave6t1INMUkMhs7Eqv7w+SJVhvDBmNfcgiY37Xxqta7+1axysiWy2Ve6e1vPoU
UQQhCQrY6NObamxnc+G5Q9IMSoSEXHzX13pcATEE0unSiMuXMLQR/5FKPBUvNWQ9hFF3xzutOdV6
477e3nRzlRTgd/58CPWkKKIsG5MARTXp0GYAEJGYO1XJqlYgYmMngOPHWJGTEuot3q18txujE1da
9ahXUWPUhQWSqOjgg8QgXaotzW4XpC3xwJsSzXQZoUIIrKloPXGENnsJtOJrqLd+8n57/LPrgJbd
SXoEygL040IV6kHiQqxD2nMMsrog2XfZwJDL1MzcGqTI/cIpmD1rUEZDl/AkakmftbSP2i5pwt4B
H1S4Eaoxeh/8MF0oSs/O3ZkV6qj1muDGCoeynBA14s7tRG+bC75vZVKtPdyewR/JuautjNIKgh1N
QPKFsqU2bFoGNaYQ8VRr1daw4W3eBq/KI2P5dv6C3WL1n0a4ZjeVOQyHzPZ2z9F6sLS3xvLWudlY
nN1Z6bf/Lil61azx79Z8CKxYXwoI5l48Gh7q/30r5QFA4S2Icg4PEPI+yQbSc8gKuHtow0U8T9Ri
5Xqnev8vmbgLs5Rnd0HZFMg1tjKT7wP2LXMfWtRo04MUowXzPufgZW4vyuz6n42TekFmkcpFvhqj
Nt0GA5CQfWlmTVuuZTWQFmKgnyNyvf5IYU0qvjin1OBKqAEkXoA6eGZ2m9ri7fSeM5hP+WFaXcin
7GQrtavV7QHOnluQ3PyvUWqALdPLKEGm8J9M526hHBnoeZmJu7LyJeJngkcg6a4sDXUKgm4NlQoo
ExCuqqmPofJdZvYrqR4J0x/KFXQ3yxTAOZN3kdU1mWTJa8yv53/DpVtzuAaRpivAS7NSfeDxbkCB
SWW6BWf4fxyPP2boyyAGQK+pcxS6NKT57yNN1Vt2E7iEV7681zb1icI9MEux51xpAml/oCjwckV3
sEadysTlI64B06oTsCsv0XQFOdM6gLJ6YMAZr6V+1GvXalgECalnKLJiiNx9lb5q1XuhrJl3j/nm
+y1oOXVZXHqyzJXOLj6O2t5cybRpJOAoJa7phXbVHOvQUUVj6NaJqTS6GlmZIUXbsFFJDRY87e8T
uxf2qZ3OBFra1QyWPk89PYDiwS5SzDovdSVfSi9O83y1vRHxAlCHHBOyF5dBCSOkbSuWuDVc8YUf
VnLzKjMgZLNvH93/Y7n/mKHCTVf20pEVp4cxY4lg8kEpRFQf6uRQSaxZhIaEkIcnQa8aMfaahA2h
ih7JEH8kyorNDj2TkzjYclGr8wG3cMaX5oC6zQJGLFS+rXsHNKK6GPl66loSkx2bRY7cecd5Nt3U
tu/dTGm5CSPCRJkVBrtIuyuK8DXX7rVwlXr5dmRfhfGUsJuwXrlNY4AaecOou0Jj/mHQ4qQ0IUyS
xVeq74Hq172UDXAvStG/i0E72RF7o89lbtcmibQ0y9OmpXfauUFqp1W1JoZ+ARCBd1fJ9wJbE3Cl
N4EVZJuEXyoXzN0Vv+FywAJyqMRcbmt1qAW+z1yc4Hcv+6j8NQtFiaZQ7O7j9s6eM4Qa+wQG1MAa
QWt8uozUqRPZpdMXhQFIJZBXzSPanlZjFhxUcclbz+DwwHeEpCZkWicdQsozDBHe526L0uiYKXbU
PHZ9AjHPVlebjaBttZzbCMG3llbm7VHO3UXnZqnp9LhaiCRfGZwAJFLVJiheoiVaoLntcWaCrpGP
Uo/+SgbavW310rWHsuyhy2oFsUjUyCmjpdt1bt2QNeWAQpg6ViTqzDOBWwhMxgxO7SONE+HZpxz5
ZqV2zcpHpfD29F0bAzcL2EHh/1DshiLr5W701LIPfR9qySIAK6XV8u/CW8YTJVq4N64d2aUd+oip
URgHHuww2qZW3kblJQfh9+n2YK5fM5dGKFdetzGEekMgY4B0ALJMdNkNkw2sddvKzMMdZiCyOVV/
kE2l09sQxR3YNhTwSO3RVqJ+IPrpedCWmyNjeBUkqNp19sIHX8zwlEhbZfgakEHIfcaQgBooxHDl
159+8EsEtGHYpGq+4sU1nxkebpqu6aBItDAt1/v38nupuc+6IJCUDqizJLsfxmO9qoxWJhlvyN5f
o7cvLVELkACoUnUFLJXK2lfXkVSYkfeMpi+dDVmgNRbgdDNoLNjDBYF0GAh/QORxuXsxKMaPeg0j
i+K90PqrKjfL9qEXelJ0zUMKQjnV6iqWdNFIACoJRVb3PCRaXLtm102rc+l7mIKytkNJac0v8Zhc
+yYZqGjUP0ATqaI8TH1e14JJu6/4AXUQzjXVshhIlIOCvo3CXwt7cuZ8TQhsBUg4yAdcUR8KGadW
gPnwjljiiu51rre8zFSGB006QRItLw6t7JOIeSg9SU8D4C+POXOsATMKvkNpG/rhZ6J+KfxRTF/l
5gVixUzjWVm9sEEWPpOWkvK4HC7MFXmnFSPeAmu5WStFsEHCNbr3hzpY8G4/LBqXNzvuPwBcJrbr
qdhGPSHA0hknEdhfnG1GkE4r0Catf3x8iPrH/e75+fn19fXu7n3ziBQbQXdMrH/99bLAPvI44Ped
qNikaT7OEmu5L8sdmLwlx98BZ0Fku7ckC6R5e88O7Hor2K4lnBJ7XMlrzswOssna/0PalzW3jSTd
/iJEACisr4WFGyhSEqntBSFZNvZ9x6+/B5r5pskiLhGeCXe33eEIJbKWrKysk+egwSLehudmff9T
ZsrXk1rl1GSJkAWoMlPjC3RPU2JoY55kABOoXUOY0AP/IfderZcgirO2FJwnIKkSNSgvTKfOhduC
H6pB2agKANH+u26PazQhPqSWAhmJBa+m452d4ImRDQzE6L65KcsNPAnJ0OgKuvoPgwHxCOMNLWq/
JVqYR+d966Pj6eW+yZnOMbzZEgwgNjTyN5a3Um3ULodchXIyd/vyeDrYH/bejI3B0AP6ZW8OAeq4
J5sirDxVx/V6bay3lrWiIZw3H3cL5+rMhfD6a5j8xx/xbM5nuXJSaWBlrVmdAeQLTuHaMAqn38ao
Jm2XoE1LRlk6CKxoCJb3GAJcOF+Mj+GriC3ySpzxAcqX7UsNTptn73lh3Kdj6maq/xl3FsDJByGu
4H6BcTf35sf+YB8OqWkffIOjHwX9mgYd3AQaodmmfDAx7s8hNT5F9NisH+VjQ9cLC2EG6z4NPbjD
cEvRJ/rU61VeprHiDX2lnNx987S3SycObOdVtHVrNYLTRfiNXszoz7BVl+CJs4v+wjATVSAUh/Kw
CMOjYIpGttefy3ZVRLj/2zV5uz/sM+9A8BIcghDjEyAbwF4jer0psoCvscMSOjqtfu5G6irH3tu7
r2pghE8+BCoXhvY2KwU0GCqAU5M7/vl5zL6IH+Cq57qg97RTjhmVrXO+WmqUnlvCVyampOnCRBro
fdq5rnriV9IWgFsrtAOLM1r6+orXtLW0XoRi3GYD104xOxVAhIbEHqeeerNFf6u35h7KXXQWnkQz
s7FA1+neXQiPP68SzJ4B1zeAl2hzQwrCdiYqQjGgKbOCl6DuaHe+oVuF8eWbkLQw0I5CEzuzU/pU
rIptsar2QEPY0xgkK4/y9lNsBuvQ7OlRXpU0tMJHCCmgd3r6+gZ/yleBGVPOeAV80eh28ibec5va
8GzX8DcFpFSeOVtb8Gh2ZVw4xCx9JSmTgFNL9WTmtvd4zg5LVDo/DwTMkAGRroHvAhzSk3L59cJQ
8UxfJ62qnmpTMsjOPXJPuR3aGDFrXEcfvjmuvW21El4ru6TaLkNHqU/rVb2KMInuk4hxgP7D2n3o
ls/VmRA40e8Aro16GB5smHM11Nog1dDGAk6kAexxH+VGtUdHtKh3Qtui+3p/68+UxoCNuDDH7BGY
S2K01GmnxmqdCtB8W7VQB6K69ZmZgR2ufAs5NVUXsjZhuibcTMGFXWaneG7lSyWBm8pK29ab7CFA
I3ZLS+u12LSr9sG17js6E09/0NY62tUgxMWmRmMZaFUY99rJXYUmWdc7TKzNr4uFFGzJDJOMEuhK
omoKM0gD1/3Ge9RX4To31Pf73syAJ9AtDvD4/7nDXDtiDfeEouu001u6QQOOHT0CEfvk7RVnXDUQ
UVJxRKKo+S4sGZ5+MDtvICedGADBw4Ba4vXWUZDKZ7E8aKfaKbbKp7KNzdKSTHU1PEe/5L9Guk5Q
eegPEgmYX5UlluVDtxA6dLadSGEFEkWEwiOah/aAJQmnuWz2yhIznl5NfOilhvpJ963OkH3gWp2K
mFHzrFidYIgLKd0UwthRhDIrBJAIVAYkbVpGFydThdaVekxS/ZQ64bPyLJpLqpjTtr1jgH3th9as
MLiTAWXPrYEMf/Ic3pYWFvv8qOGigW5uGcS/bPkeoBRdbZVCB8EC/1lsxe/yT/iUWuKTuHCnnLWE
LGEC52i45LHqeU3iSo1ad/qpzGjxFP5SobBp4zETAgDjp7qw7GaD06W1KXhdTE8dKW0gu42O8twE
F0OTTPboPQr7cqc+8JFRfkCdWEzo0g1/5uCbUqH/OMkkm2HDaa4owKx+qA/hs/Qt/G6WCPLnAtSl
DeZw1bNcFYKo1ZHQ+i3tPtERdij/ZHa9X4hQc0tcnnp/cBtF4xELOxACF5yYSeqezKii8bE7b8Tj
YBqyUTmCBXKI+Hzf4EyhCIwQAE8JqMVA4YAlGo75NuW0Ggb5rUoLUFKMa3nX4Pz08SoMQhoq2gkw
AMSAprXR7LqvJba2GQai6y9gxhYa9R70DvEFpYmGrkeqWr5NvqqVsnl9EM3E1N/jMygI/jqWAAcx
PZ4BUwI5M4m59A9amQijKrsnlR9tV9wUpbAd/3B1Z98f4NsJBR4N1AYaZvRH3eZ6U5RKUVVNXnEn
Xs+3yEN/FaOnrpMU7Zi52PMLCcJNJg3KBvDBSyh2CQJWEZMGDSSCElQeiaeYQxCOujI1Mwj4WCJp
yEK+Kd3sCZThQeOM5ygILE4I2mvPRB/wmGEk8okbH4Riy+c7LdzkOlXRieZyr677HUDsKtzzgJl4
z2N/lDMqi2dkaYZKVv037302a9V9zmNjPAt4wcbvv8vPLFvr2nNXGjx6nrzd0EOU0rVdz2wqs0bz
AriLysoCur95jWJat5ZSIDFP8AZ27qMd8RYQOjdHArzEEYq8ctK+vTlzJCh4Jel0o0x9zbWKaoAW
tooyYpg3nBUHYbH2xdyzimZwF1bOnGVNmsRhQNCFTl5mX0hyT2SXK5UTSMaEldhDgsQjYr6pegxy
IOvJSq2i9FHWh6WH/rmpnTqUUJhFqnTLWdxxZeFBZEcB/AY4CYFyLmSYoq2cnolA833i2022hZaG
Eu5Hbxtqh1SPjELY8x0YQtY+Z4zg0//Sh9042lVJPeUoNEBj5h+it440i4DNv7K57CX+ExT7pHbR
w7lq4ncvMVqZNpGh7cS3dCtLjzwa0YOQup1dag7Bn+5vzts8/mcFQwFARukPzYXMlUaRQGtdjyjH
Qe38iPtTCexxTKCgkXvrvKoHs2xj0YxK0m4KuXqsY4U3o6F49pSkMUXB1QxZd80uSf8kk4eQFMuM
miQqmJdJQmihy0DBpmq/uf/dtwCQCWunA5mGfHZivGHySeKLnTJ6WnwmlRZvwOiSPIicsvFjSOAE
ALC3PURVidvbeo69hpQ4t+UkrBaG7za/QLOyDCV7XAanSjJL5dZmAMqH5eie8hBqP7WQPYbYslLZ
0QyNBQVmMlLqo6++BMJC9LktvsC0hps71Cigm8SzuaDkKqTgS947J9nK7Qyy7gS75VddbQbnrt4C
jim7v6XFLqube+ZkFj5DWQ33YEiiXQc9JcoIDxJT7xw2umbxHJ6LOpd3rSFr/VUVCNBtb6tqPfqu
tBV9rrXRV0KbcMxNjfjowuuKeimdnOLsVdIqgSkXzDmQ/4aEFLL+60+S2hrSHGHlnctIQqUtrAyF
j2QD7aayXZJssBtACs2oLrSV7vEjZDOr1K6DMNxog7iEULgtEuBroEeCZ3VomyF0MNmYF/JB3gD+
cxaeNd9Iov3wh69oNBpoKA1xz5LMrrPSwCLuQZCsyrMBzcmkgvLJIc5+iY6I/u98nUCSEQyOeB37
HtqVHG4z2VKFnUxMXX9Rz55kqNzSON7cracvh0QmxIlQ30Cd43ocExn6PVnSYUW9uAr1Pdx3iZM8
NupDIem0qt+y7vewC8dVoowLG+mnQsvOIa4C0wsV/gtdq2vbA+lEyN/k3lnUHhA8XNN7GjhA46if
bxuwSrXrSDrWss27pmiWn/Ej/9S9SNbQm3K4EwxwvYuUHOVTopkdWK05S4dEy1LQuT3wMUAXH8ke
SE0hq36ReececeXAVaueWETdensZ74b1QbCkXfI6vhFvrT5yiPqlKRi8vDBNPw9DzFCBGQG7cAKx
TviN66Ei6AztGlnzzlUXWdnjULykhdV7KzczFPd3zTltviqa93QEba3k+MOvkjcVYaUCF9TLVEhX
qDGA9jt0ClxH+NyKW1PiVuOA1oSHOLZC9wgtJam0uGjd6FSILfmRfOOF1H3Wn+pwU4JKokZxl/st
KY/gsaWNsG+2Y/0OZp8eSuDBJniOBih2pVtQwy6skx9ljHvOM3Ff4pJWSqDld1b2lWKj2ZFW/VPg
7XVQGW2D8LUoaLpOole0NOHQRnP+e3oMs3Ukm6PveLWtyK9ibw7firfxuCcJyPBsqw5mg4itVwfF
Bddf+YRoQ9P+jDZ00OcVkhF0R1WxIXmifrjSRm3PcbQp0gNQhj7C3eAoqi2N+zTfxcCVBrTlNp5m
5Hg4zl7S0sxVq+h35SpQH/M3NKncPwlnTnA8NCnAxSNFQ21FZjNetao9nlO8cx3ZSmEAG194G4il
tCbAWjEVg5VWG8M+q9GuZqH9Dfxw6OfaKpqhDHupWvicuWPp6nOY8yFOoXfXVa53HvaJhLZfu4rM
Do/oPk8z/6UeDEmyJD4yNXGJTmNmd15ZZsJXE4v9mEicd+ZSmiTguixBuFepVFZsiD2WaULRcb7k
7kzMnLJ/BHvwxgFpwGxGtHcTqSw9/1zzDxxOnnDs976n0SoHniKlPcmtqAK5lKxvBSTNrYbt6A8b
XVsSYbsF6SFLJz9NQFC3BIUBszOSMBcLqSH+OdPkjop4xXiQG7FfFa0qGN1QpU6lxtopE7qjV/P1
LtW93sySoaeKL4hvmdLoxsDHkSkWQvadc+4S1Hv2C8FVCQYocGEBvccsDfQjqUFS+cG5ccm6DEJT
V0sDUPZKXeWV7TetVXGbNGwhNvoUci9x6eilHamAK3/d3zO3Lzx47J7YRKduCsC3FCaQK7lEBgVk
kGdlFQHSJLyq9rBHsIokkE5tRHmNiuF7dABV0FK1YfKRiV8askVCcMICwigzuUoLLIZY6X58VoqH
VLdLD5w86yw6qu6ZKL9CdQ8VCxftFvxDrViVVpmpy7/l4qkHY4CfTmpLGYCmbx0PZHXsGloebGEK
crG1QeRvXwNXjL9wAbwpL02DdfHJ0xa4qGoJUixxyLuis6gk5NwjDNlhV1VA8cRQmSrD1JD6zF84
a6cZYMcJ0g46jjnA45HkXhvlUmB8A76MzyUgEU61RG4zNw2XP57ZLIHYlcCp48cLw4M6vHTfKtnm
D61mLBX2f96Erh1BFQL9OgAjofaNGtO1I2qZuBnxo/g8xOPWC/fSsBVKde82TnEGL6jVZe/5sG4N
5BYmJ7mnhZU+/XjGPO4G6NuCODZq+xqTVyUiJzWu7/rnUphosMKORgM6Pu023qdlSJNyxS/1rtyu
F1zXL0wymysewBUltLp/nvSmIrGhMRHQgPUOoZbfHIpM9z2cHGAdFFUVb14gC9JktsILStcer9Nq
cCZ+F5t+M1aUz3iD69Qlks7bR32UyhBbgewDSzhKhcxYZkXl9YIahucs3Q3Ko9eOoP1Br5n4GxUd
+bNtrTi1ClsIaeco2kGv7XEPfh7aVDQVd9HSC+5t3RDfQyAWOIV7YdK2ZZZWnYehyMXhueb23UQv
IRoJ9yQ/ujY30jzdJAcNT5IDrY7krCvHErTAOcp8UB5Nly6jc3MOuSCUZmXosdxcx3O+T8oMXFnn
UvrO81NbPlbckSRQDfQtL6CKi6b+8Cz3JsFbsbR1oeiK9FJsRIgXW/cXxOynIGAAf4m3Hxw216MS
ZUXfCXwHmBQhSIf0Jl2VJKyBywUFZ6gWsYkkYen+MmcU5Ezg9Jlg8kRnjMpR5QuJH0Tn2Ne0tdRW
/KZr3oW63QGFNOKKF+oLmfBMBeSHPwEzD3mtiSvi2s+hcIPKHTCqo/RLGjaDCrWwBPcNqaLJc49k
vAosobG0JVjw3IYDletECAbuetRar+2KXZOHuISHZ1Vpx70AhpMoQa9LXY4Lses2tULBGARUAgos
INVjm21I0/GDqvkRChxQyCMBgtfCITMXnK9MTNN6cbS5iM3o8g+js18JVIDoeTMib/8mgC688On7
QChkB6vICUE3vPA0NbdiLr1jkiHFIzrSoSI6a7msgpql54wwFgBJylVcd0GTD9qpJFn9/d5QccNH
75ICxCObgY2+L4y8XkXnegjRMHtySWH6xDPCPsd+XNIyvaWKRoBS0aKDh1/ghG5Iv92sjfwxg49o
VxXsrNNEWqd9sR2F8YkLSg48W2pkeshV10KTAxkWolVX8pvArLkSVAjamFoRMPZ2UynfajgQUFtx
wS4ZxcWW9unAZ48RlGuA2xYnklyWkasGMUaejAKmI9k1MsquaNWjGnmoIBk6btGayleraImvZ3b9
YYhADguRS1Q+mAjOZ/JApEGOznpSmd5QrfXimRuNJD2h1k1Ku8ENvdd2FW+i55f3lrKgaauyTqOH
bnob1UGqwbLN1Lwr5qOYx2c+a4M9l2loodbi+BhK/jlyA/6QgrZ4JWtuYgx59/7XaxH1C7y7AaEJ
YtifHP1i78nEi/I+r+MzqInQbbsjstkVlpSCkuXjvqXb1nEswUtTTKgEs6ruRqSKz+IePZebNzW2
a9d6bd4CAwQCVmyjCXML7lcVarDJIYTE49o7KIuv0bc5LRC/GoIZdD8mzllmy0OxnYxRECdnlKcr
MxMFMI5FNFb//gC8MsME6ELL4iTsouScjCG6lLfgmvLBcg3GmqVa58w96sojNrkVC8/nGw2myLO4
GjOqvmrvskc1k1ON2kIJLLB76Ao8j88LMyrerlxglQECRCYGYoKfosjF4vEJF7ZlkCdnwM0sFNw/
h3O1D+3f4aGidmhqAJd0ZnVUdtAHH3Y4P5aSr5nD6eoDpg+8+AB5UAJgCNPkXPKpTgdFjy0vGlL7
vp8z1RQM8IWfTF7hSRmQ+3mWnHNTcY9NZ4I6ToSgO7gwbU5cVyex3CrpesHqzNl0ZXVy/sI5RatK
WdLhnHr4Ln8lFG9TkSm99QYqwZvSIFvDGr4e7xu9vZFNnmrQrAcqn2g/2IoLm7wneuAwqJMzF+FG
CWrULxwa6cpt2sgI2oBbNZ3YG1KaLQFKZ0rP03UcmBoA2lBT1ZltiRccDw9FTXyOwc53COs+F3AU
e1JjeDknAIwlF6P2PNXeXjw+Gmrax1kpO3mWgbA9GKLkxffC9jvi9Kr9xn2vGlCKbhsOlBy6Vvpo
HynAJFsKUl6afKio496TR/CIBGWVK3iM6PRfHNTlZbuPMkh0+Qk0AIS4979IH3iB2fRhGe3bKu5T
I0sVnAiSXKedeX/4mdgEMkbo6uIEwnkN5YMbnJtUCSQnkh44OZhnJRASikDkgGRNgY7UfUtM/nhj
ibl6+3EepkLqBg6p3JR2HQ95XeWzb9QFfMOSHWaHApvcK3hCDJykQDsZQbduouDxfOH6ycSByRuA
QUGRIU3lJOmH6fNy2Qo4WWQtDZ2mlPuVLkTrlnTlQkSfN4KnUry/422JBSFGHfqNuzAPHdK/jor3
B1Tq3/cnhdl9/3bjHwvMpLTofAJ1ISxEYFSKpU+SlkbJq2tO2Ct4Di4WWX7nXII6AjpQ8ciOWxpj
sNFD3F4UGAQRzyEl3Zofypf7Pt0uADJpvQug/oQuCgbvOoqhHdXtBeBMHC7XjMzHq0X91Q8LGfXt
wE1GwPeILArL6afmeTH/baVGY9PHkJbPXTvW5YeQnANF2vl9f/CTegvZ+/V9t253KsETGRYcEglc
/VhwY+lykl4rcMvvFNpCBr0/Ag3fhgtrbskMs32kRo/RFJwljjIYoK9Um4cxB73bwi1oyQpzvgW5
W/tlmkPlXcF7p4z+mKrANbaIaan/vj9uzKGGJY5xQ+cAAVZuKlEwDok6F2sh3yUgMT64Qf5SZyXN
+wpuQbXKV8z71ubWhS6hwDw9CwjokLhefC7fcEDUDLHjhyGa6tIS/BsvhVQbRVn/8UcQkoV/G++m
3auiqIw3XDjL9pNxnlr3/Jg3jhSHpVnFWWyCWSRbk6ZfakO+2Vk4K9G7SKBVo81gzdVSbLLBF1on
ClxoZPXxWw9JXhtosmZhe92EicmSovEAqGnQz+CZXLZ0FZErirZ1PFCPc2pu+vHm/kRNP+HiDoSF
cGXhB+FxsYETN1aqMocv2K3ThZRvLFgs7TGN6rUoKKHB8SVIkeVKN/uoF873zbMZ3r/sT7xRaKGZ
luU01hf2fS0TUtzOWqf9JaHF0tgIKrSw0qespW1glEa14O/Nwpz8xYWPR0karYfaNOIX9rQkU6JC
g799ZWS/fZ/SzMwbEwIM9x272W6MHcavtnB9aYhF2EG7KfikVfHkmSV5EOsFQ+wl5N8j+I9HzFYj
jRSKrg6PsOKLl8SQNsFv3arRExAY5z+AK9kLc7bk2vT3F0PoeWg1a3kY3I+/jr4JcU3j/tjdRMVp
7DRBQ+MYCts4wq4NQNnaq7oCYzf+ygJjNNCPbf1vFphgmAG0JCXTKqiUXQxstAtat1A1hvHXfTss
JPpfk3PhChPg+axpxEIm2F7BE0j6g/IogW1i7bgtzcEp9eK99hCdl6F5+T8aZtZ5LhfeGHswLB9E
HTIBRmf7hfHa2YRfy9v38jOnC2M6reibSHLh6vT3F8tirItIwEtq69T8S0T2kvcSkwV09JIJZqln
qMkMQShhNMmx7b86bZ+RhWIJC2m7mTFmdWdCNSbJtPgiPzEBKwXZsfSWA8Fk1k86LmTiwv6dC/EE
vZsipAZQVGYzKD8MwJcA1mOHD3rKuziMyVJT5NywXZpgXKp8vKKEXtA5Yk+7jbJb6iVfcmGKuRcz
L0RqChtwoQ4/REDw26f/YjFfOsAcgz4RuKqQ/M5x+02eb7LeKvwH8gkO/b32wO/OwSE04sf7RhcG
ja3txDXqkYHqdU6cFmYmFAbIImi6RO09awUM1ATRDorkbAU0D1IxiVNMjdsbIlALdKkNfO68QxvQ
fwwwWyZI9C6u6qhz0m+ITxihfKqSFZ7qymAFrqb7QzYb7XBFA7GXhuc4NDpdLwQ/jV2x9dPOGYQP
njjAH+LFnvoU2rqaIX1gkhZOirns5T8GQYjKvC77bdTXpToZNKAbwwNY/lWrFC3G+QjxHvO+e/ND
+W/vYOzmWGqiTguzzsno8EentP/zuXAdmFkN4ILEHVdA85YCIcbr8dPQPy8QD2suLx/T8BT7+yE8
/bUTVyaYAykDLleNJLV1ROE9i7+xXYvsUDmjdhSyhW07c4xfmZrCxkVYEBsg5LVCb50EdOpd90m0
917jQVa/uu/SvB0NwAsdd1DCIsCm4Na1BHsIS0DvNCPVfKpDS1rSl1bAFCiZI27i6vyPJSbQQVNC
FEAG2zmgSjeiCiZSzopACAIWdGVh9GaCKiiO0LWFlgPcsFkqHY8fxEHL484JULpOpZF2oFv/LwZO
hPLbdI1GEWJajhcTJAtkrKGd0jkdv00Kz9aQDkvKWuqT9X1Dc+MGC9MzpsYDTsOsBK3o5U6Km97p
vQZ8cZs4f9XS96m+JjR/n98DoyqjNoBnaBX11Guf4iwEpw8IGB310J4qjqYCGF4MAOCiZMHS3ARd
WmKcgl6i103seI7SKKoRk9AH5C5dukjP5SMorU4aKhNfCBLja4c4P/BUOYB0ZA1xAoe33GzFc+te
oWO8KjaLyiUzQe7KHBOCOg3atlyPqfJJtFO+OdEzg+FV9CwBLShSsUBTNBfwLp1jZmtAXVIH0W7v
yG1oJhlPE8h1N+b91bc4hMxMlX3f6QOpe0csHwBoVQxVN9oHPtn7oKRqLW6hEsF2GU8p5NUYMvuq
cwWl62SMYWa1oLQJD9kZLwemS2sqoPffp9+J6e/1hU02cxbCKoofAmo803Pq9UIpBcDXq7rsnaHY
BW4Jmn68RBXvZUGJ+63FttT4C/FjZlurOKig9TL1X+Dx+NriWJRR3KQdlqZZ7HP6uV063me22JUB
Jt5WRGk5Luh7pyP7TPZp6f79mF0ZmMb0IgISPPnykDbBHo56q4tCo8kpuH8imdBYVCciBy9fWI0z
S/7SJFtw6UECFjUcTAoFjit576M+hsr8wpKfJps5qa6sMFFj8GJXzyVsLGDwbfJG7PrLkbfDW225
eAvMXu+b+2lPuDWH8jzyWDyns4lfDeGBROqw4jvDP0JYc4PMj0oUMq+2vJLMAG+U1QrUxs7D2COK
cWCCSEDt8X3/M+Y2Orz+v8/Q2XQwRMu1lqPe50Thph08OhIFBcfKahuFRqHJ4/RRRwOixS/3Dc8E
zSu77GjHfBl5LdyPN/mps9z3xsmf+IW1OpddX1lhQjPozcIx0XHgaBUEakyhoWIXTEVOyFm9kSCz
ePQ3ZPqXFMl0aDUKuEkX5dZ9V+eX7z9DzEQZFzz5kBuBq6ejsUThu7CMQMxyvR3dLC2hMYEf7okS
5XC9BxWaqfj7Gq6GnFFBNntUTTd5KnwLJINjaldQMitojD4hFL+aVVvYWetupCg3xnGF3sFaf6ig
eHV/DObjHoB+gG9M0pDMnQrdYe1Q69jCDb+qACIH6YkOZI/lCguDvWSICbClEmolaEqxi22oTW62
zXpJVvH/s6j+8YUJsVwvtl2E1xrEcNwOsWsFW6WC6X+2IBR+NFEWM+4P3vwmxSs3oC9QpgV683qS
NcFrJDfkeycQ0CAA7aOyLmnc/m4Al1RBZuI+hLXdBEuAwZlbggoRnv+YZUI93g0HOfExlj3/rHsZ
jV89yaWct7RLZzfIf+zgmnjtnq+jnF9KsEP0Ty1exUeuXQ1nNPNPK9h/b72PysxbQsdaxO+BscTJ
MZMGoIufRwIADgHArhn7Yi57IbpUESUCHh2znNXlf6CAZY+QgxGD1ub6M+duFuZ09ri5MMoEwLjp
asCPYRTljEeNA0bfR4d0tgWSUJZ3HqhuxRdJjTc89qufQnI3W8i5fty6OYEQ3gneSlARYAFsAhQh
O3EUEPrlJF2R+tSQyKrd6kMooOjYWo06bIquQAe16YM4NoUQXSQ8t2hVFv1sE3nQIvxQ9X0Tu9vE
WzgefgrW9z5uWjMXaUZXQs8VLLOIa4psy25i1vrRbVakN91y32FInoRhk6MmfH9app10Y3ZiYkVQ
lrEcmKWQJlnijt1k1vWM0VvhBhEn3r7k9M+xly1N4xbqF/OOXlhk1gEZfLEcG1iUn7n1yT0K234r
HgtT3wQLKcd84LowxZ6GSRD7RQ9TVWIJ9sk1FVNePVi4F63iB2eJB2k+al2YY869tAjSEC9KvcMJ
5jAa0NNWHO4Pl5j5Y2osMa//FH3vzRxzEPqaHgUgu+mdPJU349isvQL9LSKVHQXUUv6+kgT81Qvh
IeaJsoAHKeJo0444jkry3+SrQMRgFeFeA/2x67WrQL8zyz0Rn9KsxHYvi6ecLCyb23WqoI8dknga
WPTQRs6E5qzKe+JlwuC8AZhoISIuJRa3MREGgJNDkyD+ALTTtQ/jUJFgyGFA9dITh0dFvMklIw0k
qygyFFfexbxdyEVnfZqURhGD0ZrNdqm64EGuR48MDnnrgJ4ODYgGHZsJXHl/j/90d18vFbh0YYiZ
H5GvIVg7wBB2t2jUX15PyXp4IaZAg61q9VawqezfpQUB0gLlZVM/dl/PS2XseW/RFy+BVZ2AAPp6
gFHPVHq5xACLiuHh1VbaceYS5PD2AIejILaamDjw81jWJN0tqlSJlcFJNMNFkUArLCE0K7T13h/R
WV8u7DB7L4Iw7VhK8uCEJ16habniElq+lvxjI2YLuRCLvUOl4Non5mDghDjIa14dnN6OqGbVNpj1
VpCq32rG8EBHEDzq0y+jtMBNZkSrHPFtm9JtaUzccu5iBn6bvFx/D5PZFpGeRUKi4XtwVYpD21Uq
6OMueD1vBATPSBhAccR2bhR9GxOvgxFFsmuwRAwjZrFeCFszAXty5R8rTO6sA3ifKxysSOFrqj51
qzSxJeRAMfnoPEtXE4P08oJnt/k6evcVHANToQ6VaGYvSr42QAkPNtXIDvVfXbhS64dcN3RQgfz1
IgXfAzYb7kMiD4DN9YYbhEQieVX0jhvR8uSCGHnnHsqtfrxvZmaqQHCqTKIMuNejnHptpha0QY+q
aHTykMeYNYdcd8agsO5bmUkbULRCf8R0xsAIewA0eV333RiOjpodsqfSyeFVkgO6QwHC7yHXAnmR
GP+3YPZ2uiZeH9A/YRECZcOSJalIGNUohXfanqOHdFPbvJVZIy5BnPW7sYlvDCDdWipq3caXa6vT
318kg+i7HbtchtVKkg0x26VAtPaGTE4eoFJ1sF5wckpMrs+Ha3PMSgGdHl6da5gbI9v191IJ9rfy
1HZb9ymKV43KWRKxuEnjwIeYcPv1v5lnV5AXKVAvrpPRqX9p5w5432zNqTYU+8qVZ4POKUAC/pfd
aIiqVy6z1OZ1gc7LLE1HJw1yQ+LfCuV1eONRC+q6P/fdm19BgNaB7wQtmBoTL6WqiXFacFgmzXPI
nXn3wy//EPc3Ktn3DbGtMv/yCbwX0L2QsVhZoK2mt02QD/7ohI1qFmFgRUVAceByKCRWrQ2Mb+7G
IP7A0yv3mH+0dbVQqhduz1+MKr4Dy2XqEGIhfWOMVpmhjkfH32RW7ZuZvwZSvLTcZ/9J37rGM1QF
Hv3f0et9z29zt8ns1HEKVDbYjpghFhO+5nUP63dQqKLQBrLDI9SIgGaNjULdik/3zc2cG9f2pim/
2J5i0tRJqSEWDfyeG5+rz8xA/RQUIoFG83GDesnCoTE/sBhQaMMA+X/Dmg6CpiRT8wwM0jbogqx9
eQDkf/q1kahLv0ODp97C6Tgbgy5MMkFBa0hfeV0+OniO3YGGdCtvVLpUiWCpBf+1Zv+xwnKhl6oX
tf4IK42VHkTjNFLfGNeHp6+WvnvghsE93YhX4Ms1yZK8wOxivTDNnMQqmBzqiEcIqMfCCCTQpIwl
KLkO4J5YWC+3RyTWy4UlkVkvulILcgZLEuiy8VqmJKMpj3bEn7L4DaSGuS9DeGMl8p6R58IGNwVj
qDZ1sxBop6z0JsxffMZ0DFws27JKtarXsYh09z3Qv6J+YV/MRrqLn89kxdqIHmLfL6a5TPInzQW4
6yAWZiQt3X1nKjnoC0WDGP7FkzHundeepKXsVnGJVdPbgF69jOue5ut6HZuqfUgp2QoGAoENdji0
pr4uWp87Li+tM+PYeU3VciGsK1vZxuvB/6PsypbjxpXsFzGC+/IKkrWoqlTaJeuFYVs2CBILCZIA
ya+fUz0PY5cdVkzEjb7drbZAbInMk5nn5CKHoNFJ7xKUU845PiCvcl2EpwaM3uEBEDv5BMq67mv/
79qAIuTiRyJoRVHD7wsA8k9P0QFLPW6G0jnPm7Skm6gYym7vL8BmY5ujyAWQs883UONW+adgx9/M
A9hi0b4KibkID87vX4D01zKY2qxH9TJOefugn+Sd/zUxhby1r/4BXBsQ/oQy+MGeP2NJif+6Ab+M
fXXQkoinMnSn9diXPVkgUKr3+m7eVz9RrHkP2CUsOhJsaf71S5e/RIiCpvwDVNvl8/b2+TklLM/y
B06+0vzL9mkgexANEocMefn1SPO5PN7qW38T5eP28dke4ofPfMq/2Z1fV+5iLX65htPKE18JrBw0
TY7jQRwhhfWJwbmc/+ubjkp+dIuBTRoB5JX/2A2SL3xYYbspP0WqFiAcHNKd47ocjKKrcxIWjAuB
HEyuYtBbJarfCz01SA/RYPPvj/mb1UFnOiKQGBq5cOB/n+7oGm/pmb8eWf89qc/ys+r0P60OJpmh
CuZCLoQy+Kvfz1GLU4V1lB7HML9rj9NRQrbj31P4S7YebXco5EehDdSI4Ab+PgfmDyFPbFMd0+f+
xQX3rMoRJW7m3N34+6WICThweWlf/z3sX8wchgXzLtqt0SQBxZTfh41qEO8Ovq6Om64u11fRk735
Fj7BpYJE/bYjyz58RbMdCN9AZObczZ9Edn95nDE+ut7QvANqFPCM/j6+I2hgJ1BvHg8Zz+Mb/8W5
bd/lx0z8ffaenWyhnvq7ETTswy7Kgzv39jPSjD+NDEh1IIQTXkqCsOxXZi6tvarq/Lg6UgE6LCgQ
LXeRcweADICm9T8JMf+DKX+/Nb+PdnVrvLHzMhUlFTLUijhn9tUhFxI7f2vLaMMewLW8abdxMRPA
guTpIS4oubt9jcnrrZeLO7ufS7fwN2broihgLSEDV/z7PPx5k1BLBOgMDCsJKv+usfqsXttEtbQ6
1rInIehCPpM6+0ufwO8jXB040ALzapyd7BhunU30NmzVc1cOz+Y1e9a36lFuvTs0if17Vn/xpn8f
9OoxrwQoJiBXUh2Hh/GwQhVhLWXeEpl/VlbxF0sBOASEqCBxhFj39aOZ2q4Wc4r4Z/bBF9zfijJo
70OvhaX/95T+dnEzF+rZGAz7hBaY3y9OpUY7JrXnHAU4AU/1ndkHB/6oTp1Lwr27r3b17XKMnsMD
PVe3zvEz3urriSKjeKF1QeMligJxf6+20ROxmfsucI4OIDrKPmRnCIdCtg7Q0NJ/Mtm/DQYnACgd
5goo+2qwCkWIsVobehqHvbzD67ITdCUpKqLr9ZNO0mtzcJnXr0NdnZRx0RpUDC09BVW1h6YsGHJ6
Z9MPAOooFGUboAQu/SxEuQ4urwe9cnTmhXYgxsP89NM5bQp2ivctrC2O6Ld/n5o/nLr/HQkdcX6M
HKV3TbkGKDKQEDrEeUDbx9HPuw0vmkIfAOlyOC1QNy81URtxzu4+k+D+4xJej33Z5V+cknhAi9A0
YewM6n8TfYrXrbU7emL7uftJVzA6s49/T/ev6wr3PUPLLm5ldGVtF+VXyeBgXb1x60dFP7vEfUPB
JEmqh2WfsP+vy/zfDGE0kfGGDcWz8vsMVWt9vrY4PCvjj3xWRW8k8QYKWG0fPNfi0WfPtLpwiaDa
ueH3POnyAXopFwrLhZjuh7+yz0zfX+/O/33TNYUb92YNcSysQVYTAIzn6mY6tc+LhZVoj+oIstHb
aX+RmSefFiD+7S6B+Qnpuv+Kla8rouvRyqluOxCzEk+fmu/da/WlO0/bJKcQPluDzVAT5xg8Lxtn
/5kC2jUhJ14vjPzL4Fd779l+QuEyBu+hwyPK+TCexdc4V3l7YseohrjS1+VgSvfx1rkzDrGf0e5c
7O+vLz3GR5crCo1B8oMmhP+En3457SqEeZxsSE9UbsV0Hur7ubpD3fYn+/vZMFfPQCDt4vUThhl+
mps1/8QaXrsD/00CxPOXMmZQpfwXJf0yCXQvMgkHCYY3NV8qpvd0aj8B9P6DX64XCtXyIeBvYPtB
fGXca6iMIc429QlE0Ntuk96shbgZTtHu5JTxx3BSDHKLWbGeunswsJ8roDS7HdINSFLxU4ac/r9t
xh+O+GXOv37P1QvAZdpPMVjUT4N+Mek78oBEgaAWjKFf0v55GQocHm1Bq/IxHNuJGDCdi+cI2M6/
v+Mvl+e3z7h6E9KMJQ5DG8uJg/Q+q6DpFNyHDjRtboJ220SfjPZH/hazjpBggVYemPUihP2/my4t
6qSnamanWkGisc2911GSZSFg0Id2DzqlIRBZhue5BODwczm4Rd0TdaiGfPfvaf+RhPnfDwG8CwJs
wC//+T2/HDmb8CWoY8tO2fzoR0QGt5ZCvB5dafWuPQP8PEWfhQDXDFkXW4FSfQ86HMj8gzX8aq29
OQviOVsYaD+PyaafQaGz0clNE27Y/Sx3QbYJezC/QMLrg24EqdMj4iGVfrIHf4Dr159xuY2/TN2B
Eqql8cpOAf1qvSHvUC9aDWdxV4FqdD5M3ZPfFR1UOkGK4kSv/174v7yVMXB91FCjWx45tit7Oesa
TFA0aU5t/JqCLL4CdbtXkfZdQe+UQR1Xdp9y2P3xNqEuAaYFDdc+wEuwKfw+YfSx9F3L+/kkiAJA
Asb4fCBx7pfmLs7XN/zr9293X5YC/P35Sl41uh+h5Ab8pEMdwwpv5cd/eoArmnNRULybSFZYBEZ5
4cK5P9CiA1AGGkgo4v17ra7BVoTKKUJ15D0BTMWQqPj9u9cua6cJJbAn0z0xh5JOo9Lsk4vwh+m9
jAEP/8KHAw7Fa5oqXteGgrptPk1JR+ylc6T5DCWCOiQ+9Dfbi0GA7aHFC6wzmMfVpk+jY3lW18tp
yd9PB1Ps8jddrN9B5rQD6unn32byysi7wAq+hSU5b2QBPRzU9ebnpzNYyQnZvz/tv0PDrHi9yL89
3t8HpLg5mvzLT0Fu7CYkMbkDNIQAlue7S1HNrbfF3+rip8m//pzKFqK7PLf5z/gcQuMnwD9+mE2E
P5vrzWNK5jwl7Z6TW4Bs0RkQ/fYYbF9t8UWS5yMn5ZT/e2v/uAZXK3LlwqXaRSXqQrEi23V4ipzC
/T5LHE0XDGH7TH6CBwSXBf7HBlznJR2j7BQmGO5wej+5edGSF0X2p4/3/fbhVJzOe13if8fy5ubr
9vhDb992xb/nG372BVfPr2BzI6yHL4jfx0If43z/ft782GzuygLd+x15LA3ZxmRLyl15e8xfdseS
kDtyQ7ZfizT/7Ej+zSL8ciCv9cLjJQxpsuJrWtKXb0n+KTH6J/t7rbRi6pg1mcUAI6SlUK+AR+7n
9MP5Hk8l5FMlDv1+LYdDeObs3kHDeiHfPm9Q/WyWV4Z+SFModPT4CNXduSjORa2z35JmJPDR4+Wp
/nCqgwINy+AcKGp/kDpuJZm6z5y7zz7jCiWWpqqoDPEZmxeJS316Oyt06B9acgKXWv6E1tI8xxl4
22weRrz/x215d7M9Pr4GeX54vscN/Phs+/98iSFogs5TpBsALINAxf/dslbGZEvHQIssfNTH7Ifh
eVCy6N+ZfIWmiRrQnuUeQccll5OtcndAtf1ARsBmQ5E1n3FkXYuTJ7Dz4AO5qJmg8hDU8ld3I3GS
xkbOyk9vDjRVi3FPD7Jwbvl5LmRKIkivQm6o8LZ6l+6xQOMWfPIVjGUB1Ymi3/xsTuOz/Kzs/y9r
5COqgJ8GxnsUGf8Hqf7qJvSOHDxZDycmFYqYVU9PeIzaouoqd5v51Vj6Ee233jKPJfhgx++h9LM9
FAHEbZtwXvBF1huZ+qyU2SK2dlDOyU1iWq7M/axb5M+XEt8aQp/mAq8Crbo66bMfronym+HUqS9T
MIDJ4LEB5cm/bdifJuwyCHbqQiN/Id/5/dD0SQYmkAyDxBfU9ilbyQpKuJTEnzF1BuCr+sNgI7+A
MxEHKHy9nI/fx5qVr/pAO/MTvJo6JBwleiuEwRhIYybqfaWhab6v9cxdqN+E5lQ5zvhjWSDsvkVr
UgW180XIo7ZgKwcLh/Detey922Vx2E/F2/ii/G4zhMbBPG14B3fcZqo6r4D6XrS04EhqbdT6BJwu
3TO3VW9uKs7U1qJBct560yqfarCVRnkT1zN0nyqOOpsIusbbZcVRItWsHG/PI8Nfe2NTSFAEeoZm
sA3Hj35u0het+jrYd+B9n8A3ZaAO4Cd8fXH7YRjAzNkLtXTHqBvADEjAJus2P+sgqSha/NIKapKo
MB3sulFhJNWeTZlYNqxNrd+Qepqab8vkRPDlgkCPRROZFY4EW8CZH9NxXTRZ2oBpwCBtOBAvruO+
4ANrottQpUrsh0yiH87rGChqq2ACC2Mc8bUCW0qD4svWDIFbGnB2uXnQt6nY+ms8sR0+BdU3DlXj
x0hxeFCkHCqeI7kLvRTuoiIuTfCLiWni8VWl1Yw7HY0sPoTWgZiIGLx6X3tyfuh5q0EirqLuWPN4
NIXpvOF+Fi59XRsxfgOTi++CnUFHJ79psxFFTOAr7BM/67eN6yqH8CUcbeEtJioi1YJQkXZDA/Wa
Lm3B/TtZ/WMG06ZXRInSvIA4Y4/3KViaZrOwoK0Q+rnRvhuF/6OH2pezlWj7RvpZOm3JVDqvG5lc
tnsOpiQiKRdjDd5RZ6RbKDCJpypx0Y40jdHISdy68TaR2ssKdKMMKxmQgpnQppU0ctMH1Dvx4aKN
YXXbnaWs+SP+lOKEhixgG6HBF0bWhet7UKF4zWGFGDAm1tXjltmu8nLluP6yS/psPNjZXbx8RrvN
jzZWzNkHCnzPe6ZHf9godJ80ZFFu9NEonUC6yyqelb4T8IDo2Q3udWCrJq8NSOR2k56Sieh+cL0i
C9v6uxLp9D0LDJqSGmcYezJFM1pqlEzHF2fwDFh74xWbRuk4uTmNfQ2Z4nQ1ouQdKOqLODQZ0Oqw
1c9tC5Y36KRlUKFxxMCCQmcxNWQyDPSIs536ezsH/lsEApBtU7v1zwjtkjR39RJtu6b2vDxSg3yN
Fj3gMjBsy6YLR1UXQQLdBrAXe9NyY5menFOCHtn0NDjoXys9yRSQjGgN/RwZGfN1tjp7mis3vrdY
yvvJHbMtx04tOSQ55g8DOhColzJA5bnnrsjJMTUGL2vImmeBJu1nGsV1Rfw5A6Y1GYo1UBXOGknm
KX51hU2wq17S/0CPhESspEGrTBsGGzDiFWxJMKKnCFX84wAVxArcmgQwVsZJAiYz9A7Ntn3xpnZs
c2DW+tss53nvOWJhhIqoPsikzvqySw3N8kvP2s42kEkC6cIISd6MVQjLkgjdznRxKh8cVBbkQ0LK
FMLdlahLF+KXeORV5IBwwgP+AE7z/rnrIjGBLs7nWKiWORc5O1988NH2LJ+mCd/I1pin+RgJj+VO
x3zowysXWkkjJFmfUNzRIydSoX8AxGIRwrUkFNFHpCsLXQ9bZ5hvHAvUI1bae07QwbgUQCHibzoZ
4fqtg4JqWO2y9kkyMX/tbN/WecqWINqFS5P2J54xpCWTpgPlu9V1cDljMAqZP+obp0IjCmllDKM1
+jyS5ZqsbrBr0Kr5bYKCYoLer8qNysDrKTuiBna4AbtphfQNQkJLrBu0HsR6FuyBsZmN0QDfLBE0
/zKLUDlcxy53wWj8FnujCqFLMoGxLNOLm5Vypj6of9mQ3k+NhJvZtHTay7huXmrRJ842maR4zWTg
6H2aDWq7uvPUbcGTqjzSVKvTbrgSWXqq64w196Ayo37hDAJSEsjF2MM80eYCEaGbi2ge89Ow9ire
rrMzPmZd69wCFW75o/WdoTk67qQ8FAuGFxXAgKLTDpb/DTlpu5DAW8dvw5RkYwmUgH2dUZn6uKhm
CIhv0uge9ORjn6cy0U/ryJEYCbo5inI0FgdoYUqEa7Yp/Ma15NkEUJnReRL7MLyQac0p7eTWYTw2
pKG9etItcu87L56ceDtES3WePbw2eQyKPpTbhiL5Ng+yb89r1JsxFxxtBo9upJGwCIOq707z0KWn
DoyZKMbvk8v1Vtxvc5v2I4QYbUSXA7Rb67qowUwWk2EJpCwlHTPk0yt8fe7hfHZ5jCImLGPTcNAJ
z1XyBGcD+pYQjo/Wg6h7yAGFOkyhEeKPtMs9H0ByXgd6+IJa6ORBMVt/QdhmGzzSHjj5o4zN+jjA
IZh2rXDm+xZ1ms2mZy7cIB5lComddXFK152gT9VdBit0nfq43m0a7X06dtAu9Bs3e0G3CFjoUgoh
uCKSejIkdcb1nUYuFqHCQifEdSy4SU3nBCA5SQJIEXfC39QSUC6pPBfsSFGvIQWGDCFjcNKnhT4C
ic/aQkxDbXMDJiiUzMwq5jd0aWlyb1iGU9QJNxlz07kGJuJSoF3AnEeoc3KTWqJhD4c7r7Khe0lp
7ELUZJgdVElzOjbbcOxCWbpU059z1M5dKZooOaOm6AKeBIltC24dPpIhtj0uKEPBWFEBD9WFY5U/
cdIljjvmNMAo24n2KHnwHbg1s9b1eIO9cM9O3CzVYfAmUe+iCT/dzlVm4q3x1PiUMLDP5qbqBnfT
x6LtD5Qx5+BUtPuQTcQflshAJW+sOSoLYtpNrMzoaFMAiyoc9tkahiAvdZYLQQKVIIYAEwDQTxX4
xttA78Tc83A09FEFba/PaTfU9CkaR/9ZjCqFyATSZ8MhHv3FrEQvXhKg0a532YsEGyUA3bBCpgne
B8zNOPeLhdQcHNV8GdcRtR1jN70qqHX8XA3vZL6g+cXuUAjLKIHvnnmbauw5/D24oSjmEYGpESir
2Gym1mOQlwP3dqmSPu3QfTzaaEd9UJI/rDLz6yLteolwrZ08/ljNlUcLd6mgleImyhbUrXh4TEyy
NsUKeWK6XWutUAQa4lfuEdMgDvZAzCG/OjRL6GOFOySI46AyrLBTal14WS18KDgLaWKXR9Uq499K
fJUqTDIHryNOx7tfxV63qVb8xdYjFfeKIcoEN8/ovoHSa67zAD01D4ND1+/R6KZ1CUFVcS+QPLxR
JkW4YhhvH2kVNeDdnoT7AKY05IEv7y1cS+6nH8AU6nfkupblQVRtSjdS0B4C3aAjrjduLdcuryev
hj5Np2iTM2n6mihncE+Qwpy/h9ykKbFgXc0gkMkq1NvFGnuo8YgFBDK4IX7qU/FRQ9Kn3wg16Z+C
q+q5T4w3lD1MI88DFqUjCVK07CHhpCkrK5EENTGrQKZ3kUZsYMjcIWdNQm8bFBx54CDo/Tu8ITEn
bbrIL2pZFkOGzBi6W5jFPZrbFdo1gmKVSWpZnSEE4Wb54Y1Jc++11Yp+v1F8z2DVLrLEBoYRYsR4
4+FlZK++jGK8/04sJ3QXBMspY0MNLV83WEXpN3gNurHO7qc5ES/d7FXbVvpI6jhZtG1XN32lkMM4
Gkeae2isVlXOwwpqnYHR3ntWuwBv6qlvsB1jGoLUOwrbHeRNE2yomuJ6m1C3H8u6n2Z5409uZ0oW
QSWVgKAVJCRI9YdhMYSjtrdYIvjgLNVA1nmmHSSc+s65oRFi4zKa2/6l8ifg4HUKVx+UN6AdI049
o6VuGP10Lse5zZKy1QrURbYXBh1wURWyIpqUC2LPNlwl3PcVuSJg6mjk4knd1bnTJFn/Y7EJ1jwY
aD3lumGi2ZomG0aYLTw/J4RgSm91E4l9RDVrdyC4C/3Cd3U33CcozxS4mHizOHjUHLDXoOUbZC8J
D3gu3QmcLyYEmuLSi6fhBxzumTtDcjlPNGJporwUutZ4O+O3ScroNRgbBB1daP2eOGnTo0RmNPbW
mXQmiI3bNkIaANV2KPk3s84XBe1fomi3lhEstZf7Gjl3KNlFEq6ehVITif1gOtAITdcCkQYQrtCq
oz8xkcGz8tKbnk0ziiVj1NqSNXVAmNa62Yx8I0veqA8KJTLIZULt7bxAVicKZXaeAxV2hPc0Rm5q
itqYhINoodbMGZgFkRxZvlc04S4JTMaboh5jo9Dw0cl71bbOhwt+M8BsmRFLYUbNZT7FKdQDDM6T
gpfK6kc0EYb3A7djWoaDTgbSO3SmRAs/OTl1FrF8CZErIejbRoqkHxk8UYtK9p8a2RtQQYQmPPT4
GdRmTcTPaDND5C6CVvwwvm1vvbamskw7jSvZxDJlOYfXRHPO2iCBEEsSoY2ikfimKDTLnevWjd64
PgwNLEqfPOHk1Y/GgrSW4GfUKbyMQ1yBS1+f51lRXfIVTcnFrLAA+B3K3gkauk1J+5YhgjIppO1W
v+W5G3fS5rGd5O0UI79AvQaqhXDcVopQdjbQ6TDWhYg22hFex4A3D9C1iQE1MbjDrmohpgv+0tiH
PqzbQ18RtwGqsaGHxRJ+1/5ohPZcsPZSmMHapNlSZvFaf1+mYX0YmQ2XIqiAcuCPNM0BK6spvMFY
3YoIgStWPXEeFx9E6J4KlFu6uonRaum1QVz4KDugxINa7Qus9SyKljagCq6SeomLFIHdl5RXoQuB
1VicBVvnuAT1dP1lQbAKZGiKxoj0HdwhwmuentGbK0FKwBdYXV87LHuw0RSobcjamhfohgEhsZ0i
BoFbmOCdQDIVxfVacY/4YUq/eGFo5A2CCeXBJZwAXbLUQbSK2soVakIV71WZLB71ShrE7a6zzZKU
1vL6e8+NuFOApOud37dBv+vF0HePXUY5HuvJHVRujUQdCe+FoBCOlJqBIm0dwyJVrTD70RP6DaIF
KV7GIcpeqBDdml+e0ISEq9shCnY7hCxUhJ23W/nct1tVRWOw8Wr4uymbPZ4r8MaseDwCL8oHx/PO
MW1guWfpDmftewrOdev4uPeQawRPrXL8+qi0p6dDpCfEiugSRIoENbIZfH1g+LvYjtWS21bPF0vp
o1G2q0MJJ3YUQUdiHEGg7XNTYbn8sDPFUM9hmmuGOKAAPPyCXzdv0W8D1Kmm0fS6pkrN+dhrhWDM
QbbyLBx3AAozApIi2YwGj5sg8mYGj2rUaQElqwRtXTgJfu7pkHoQkEJrAkmSBmJCFJFzDws1+PIQ
g7fYLZRr+W2QCZDUIjiCtVtdGQa5DWjY5EFCUfLeDlQlID5bW9CsCNmjRBPKXx5MHwtK6zXt+iit
gi8pL30tZAkqB5RvPEYaASA7cvcpwpMf7qqcL2sfjd4mhnc94tFsw4BUOOvoAY+nMTt3Nc0q4P1t
cu40tRmQwtmT8C5bTAMyhiAlUZr66Y4HkXjPvH598R1/QdOHceafvlhnxDLB5EEtJJzTPK2W6iHr
HZx467d4/5KA4hmfUFTw6jSpQXwRtYDAMsBWPW6yXDZdChNNMnDgwOqtaLXcIJ7uUB/GwyE+TeD4
ghjJwhModPkMNnZqsaMlbxxIdNVLMg25bWY3zZsKFCB5Pcfjl2CQsyrrhuqQILwG2FPbaf2a2in4
kEsQA72Rkf9o+mUAN9kA3yhPZIjLrJJaBdB2US3e0CwQ300bZzKPLx4+AEItYMAHGlwqMtQk83H0
0BDAMw47ZhmCp0osjoO4yyRo8vFbda7skq5l6s4dLaDuFQRnb67mMW9hDn7wrs1cYkJXnZSWAeBB
poZX34t4sJXuOp7StFesWBQgGsLqwZWnrG3jehcnZvA2/mIDf9M4BinhuhUSl8yrArNBuseCjiS6
0L+1vnZp4RgvaHYGtv0uixruFD6LGfw3J0lY3q+RYudocRp2sEEjKRk8DyQq2kJeENqRKQvzpZ/G
70E9el0Rda5Iy8xHTWjeeYKlpelD/1uKXlfszdr2BgopOvTLNaCDzo327WtqEnMroBePVwDaNlPu
016/O5OTwXsdpmgqjORQ1JZ1A11F63Xxm40uMOSMYsi9yhxl951ywebcLV6gSkdO0S5LqmYpBDoD
PCKp8HbJhACkzDIu2FYuQqTkwjsKW0qd9LYfHSgQ9jW8KkXMDNNQQOA3QIvoggfbWYDPTFTzh160
HLCxVXGybcagzsAfO6H8wizprIH4q2DeLK7LQIi64krknqAuAGaB5Oomg9IicomIy2roLWdoausj
py1QzymWfNF1eBjCPtE7Si+hRd/OuGLgTE9R7w48EyVzidBj7vVz0heT9Of3BqdM5YbzFk5vlzLg
nlndFdb4zY0zxcJBvYwTAITBIrY3Q4sXEG5W2B0gwwYoZwZWehu6odVQRabrTseBP0AjenYt8G+h
jmM9ufiEaEJNAXgkwNCzKvY9rVPYQLq4LwB12qXw1BLAYZLo+4Qr0ysoTaPjcoRuLrw2IEVj+tNj
WQy9A2UGd+t3CZ7WZkG1fwEeD1fu4IgIlXs4o98NtgtewRLWyTYBFWL9NgW6+gqPbKnzupkZ5LW7
vvOHnZo9xoDrusK5aTzZ281q8H8EySSk4dJg6iE/gGcCvO/VkAIWWqYlKVDgn+pNJIf4se299sZS
HqPTuAv7CPLQaJN9oWZuu3uHG+q5xK4u80naZBBfm1vUUPfzvCzIWk0VVO+BquTAV4KIuFyZtdBt
NXdFAoT4bWEzPCQF6s0HGovqLarX6HtfNat8ayXczLsBT0j05OPRXvZrBZrwO3zlDHFOd4jwtIGq
zj+4UeVX71bpFRsm++7odVaYXGacqhz3y4DfLEh66OWBLOSLRu8UDkMo06fepugYqFwj4Jy4cyUf
l661MGtCDIBX/WGhqc35qAT4E9IhBgxfQRdAnW04D2pP/VF54LpScS8f+eJ42IvOxOzcNk3jFBHc
XOy0VuyBc8VQiIVoyXxw2Ywp8HEkDBDmo85DxEcdSGj1VfXqik1V1U6W492zIBiZTESnm7FxEh8G
W9ZO4cBbtTdgCPGeAY6Ppz5BALdt4UVAL1SbJjotq9XfKE/1gp5wGY63AXdBlBDUiwB4jWgRoXem
UiTq8ZvEXrTG9LsxnmdeTEMymxuDhBXM9IViAp6bN53EoJfuZVhizoA8qBgdvADg0fw5dOGOz5Mr
dqNRKFEmziRrH3K5Fji8CBwH/2U3pQgkwZpQQyhuxaZNxnG/wOONG9KkrQvKj1REyAyBU/byZSE2
jbY1giFkOOLkAMRuGMpqataloG160a0HqArBP2gcenk7mrh70AiSeMlSGNIC6nhVv4kaj1Zb9IgE
z2ECNwXrljKnYCNf3mtQpsKJnLqqMuWKOjIIvFvDm/2YDaE8zF46xUXdQK+2iNtRsFe7wibumwr+
TQWQbwFZPTDwYIx+BC6kSg7u6sX7kYZjTDJ14SoGAvQmnKFbPthIk+o7oLo5ucf7GiAKWeSlOlEL
eEm1B0nHUKkECSzG4cZKQDXw7WtnN4ShAtKla3X0mgrYFjICKFhcZqBjGvzEO5gq7eZrBl2vn9qo
VRycqBbg6u8SeR6Y17NTFS/WhQvTImMT0slDfqPWPs9Z38n1oYU78uI08PPyJY75E9LpSOjkraMW
5yZjmUlfO+6DE6lf4VKsoMji+2XF/uRd6oquoIOrkm0srIrOmfUYWEW6dvj2Pxydx5KkuhKGn4gI
vNlCufa+e6Y3xLiDlQABkuDp71d3ObarQCbzd+k1QYw2dzN9l48M1Iwv6dovT4mZ2zjf5sU7xm24
P5Q+AebHsaTyOwaD2O/s4Ko4r8qsjQhHVu1fv+7c5EEP08p3GMHDqFVjGxecO3N9GwRaqddo8C1M
xyBcrJZtR81bdSIEmbapAOhc0pqOxMdfoaXYb/wpbd/rhmV77J0YIeiq++V1YiTLq6bIbm4QN4Ay
SK7IOB/HgcaoLl3/k0eaPtNo2IduMfG3znhl+RDW+pw0e5nmSSzmn3uULUEuop7Kq57ioGItJBNy
/bFZwEmNil884EwBbBAn+D+mKbU5WMA25J6JnfcO5N3J0XMS5N/KkivBAP7bPBu3hNBXtwnJQy8H
fCkJVzXbaPK3Y8Kh/W62Uf5SoHjPrV4oxxi7MhQhQ6Nvmh4I6jhuNHyF1y18pibs1cQcX+3+J4UX
LHk4Tt6PvnaGX5XfOWs+aiteQ+qs8LDSe9vj7Cv1YsghYa4mc2u/1l5SsY2pjI57vU1MT77WmdAY
cfdZxzu9uYhrGJ/Yr8vPrp8jNA9XvH6h/z5a5A8NJe3UmkNtdWMOuuvjjF0RqrcMOhqoamk2NIXg
KbKY6zH7sdVoLG96eoDHHTvhW9VoWLzSm5iSWBq9PfWOAon2tlr/qsqEqr9ueiQcHgDa7SzbLj4Z
T7Y35Ww2SDWoIdIqQDR5j/TzrFHGQl1ggiLqmlbEzxtQwCd3RPAHxQ8EUQoxDstW7uG703LJ0zit
42fAg+xzV3C1544Szgby3vi/4nVOH+d+GiEyvGnqCiddNEdt4KvPJXPLFy8kiSFd9ux9S8vOheHR
m5N7jQLv79ce4M42nnrB4Ba1R45HihNRVdHX6pu6OU+Jrc91GLmMxYOOurdGMgjT6TaG2dtsgaQZ
wlarIqYQvLFZKIZ8h6T5WyVQITkYqPiIK0+Ch4EdvhIKIc2RYJU5K7phcwm48+o5KKKeWppWQpe8
6XoLbhPC39p8so3+U7sSRyV3M3itF5nJXCgldQhWD6td4JsXcGdjaNvTOJfu81RObpIbC9xVpIPl
/a6ha5azGgeQiqXBHWSNL2CUdW8/Ol22/5kxm2RRySWBTGqX+F06cggIawuGT4j/XeaZoRUu5Nyn
w5lv7T9WddjAiJsmO7cBhQNURIkFWjTNq5p2f76ZuoVFFTJzcKBXJP+NTb4Nl3FqexiOreze6mne
BaOuMyuP0UpcVOEGW/pnbwMsaKsozStage5Z8DGf1ioyrIj5Sm7QGy8/BmcZ7sEHqr+brmc6SIq3
X8sU7A+i80Fy0i2+Fd7VxaKXLHoL6jrCuyH7+D9pdz876naN5ZsNYNxYg9t4sy4sK4Vb4YsW44qc
6wS1ma7kcDetNaH4e+rPlEWuf1P3W5kc5yDa0KTFXf0r6+3ywoRYvupC07ydgCltWVgT2F9OKKU8
basafyCYoPhJq6iJD1SXToRIYJ1vjb8Rrmm4wCfQyGaabjqxmfHUUvm+JXWwTz8Rn64OtjHYc3EO
HNS0hUic6eTYSk1365zBNcfBdl1l7aR3cAW/Di/QFn4NYe4KcbOOmomfNrZBcK4XZ/cvbZ+Jr5at
FgLYqij4DSS7eB/YawP1kxKzQmhhyPMBYuZf7m3X2oKD2/sJDi/j82Lnxj32g1l4gMrGDt0UPxpM
P0Fmtq4eGQ6IoZfo2dVJQ1XYlON0G+0UtAefsdw/Ywk5fig5o9yj7LsQ4QQEP6JympDmQntWmiK1
psxO+76Q0RR2oFTnrPX6CafZNoFVJGb4l2bwUABw7fKZ0JulrPaYB6mRMHYFG2L506epEMjEd4xN
2Woc73aixFenQKxg4bloJ/khK7iaPyl/nNyNjeswzWpk2veRyanpCitRieCwM8TVafINBiQ5KKaX
4ereyjC7G8u5ZSAnMDrnSZk8M3A1/G+dNrc8Lqk3ejD5TfKdSo8YgMFdXUhhCPlTHLWOubQ1jhGE
0fSlyJpcwpC3OdTMt1bLAHLATHFnPkbGcshaB5TyhFE5no8sO8ABKOsQRd2+Saz12mGjys0Rz8HQ
Nc3THA1ApDEgClqIEKHNLeVrSFRYMzACQTchYqKSK1cUfRQ2sgiUv1HATmn05nrZruGONzpKxByd
89CLZDL0fFkNoha4XX8KOoNffgtRH0F+JhLGbk29j873rnRHT9rOjd1MmeRDqmOPczuLlqKvM3qg
lcI+zZ0EpNRkUL0FqHz6m31sl7wd1wVi0i5zdSDKI90+/E5x46fCLM4RFdXY3qrGbdO83mvYMY2Q
Ij7qmOa14EBNVvxS1RYcSFCn1V23VgyHTviBfarM7EH0Kmi6/ej4c7sf11Fs9bNVVUy+0QwR9RwF
SABrzlOdrM8GUM0cZDTs9e0watE9qdit3bMOe9/cZMqA2ou5dZ1n1FW2vjRxnyV0nVY+pPNQLcRq
O5luP8DxOk2/M6rhNVAbg5EgfsKxeffKqMtu0iGBe1l7J4p4wqDNX1U9etNZegKoPttd8x7QpcV5
7antGsNbz/3BbpnZzlk5JMB4rYMPfXBG+xfZGKiYG7SJPiH4YxYtoGUwnLpuT+dTucG5DuFmfuvA
WdeT55RyOMgh3Wzh7KqsCxMOSPU2Phc8C03es6j1WjEo1M24n6Qp7R0SvIUh2ykEbVEzCwB8HSQK
AFMYmRXrdQhyQf3BBJ5e+DjmxLIDzKaLGsfXStQA9ly0Zj96XYSDYmqyq7zINfF27qZ0+UmzU70k
toIW8ZNm9osZOcMEAEIQ13HppH5Q0P37SThTVRGnQGHxo9XJglevGdPyxEtGEyd7SOBcYNZYDqMZ
hwxxhb9nJ1Rq5XSftXXT5UziNu2xsQOLSSyBRV+mpsH+6BEtMgRO+bP+3PmWw8tcItI7rpEI6le9
QqL/qFKnC9GjlUR5R97QU3MzWVM/KQwED5MjmuXL83c9krwUT+w2zeVblFNDjGzlzYTajhUppVle
bmPbvAkBUVOUIUYDgrPheMG26r182OQQwholSYf3kcGP8gbVpA1v5Yzg9ghu3djTuGa4QvWYWe9E
hZrGR7AcidmAV17ebE2lnhy4rOGyYWxp39YMTOvTTcfav5VcPfXfVSbpcudtGJiZq+ZG9rKZLr73
hmSpz1VpxV7IevPIK43RozyUtsetjb6S1Kp13wHpaifdabvhFpoPx02CmdkNyZA9LpmTrj/DMeDm
cMLK+Lc7dQ7Rr2WoGNnKlxWHfTEtrCS6kZWEqN7j1urKJL0nZynJzquFZrz0/ZJ1QKYx1VyxzOyf
M4TwvOaB8EPvRKBlux0nRqhmrLIlQZcRzWF9K1PDqjTIrOx5GtxY/vMmd2dGXRkgd1vGLBNQY/Ng
nY807ER0bFenbM+INWx3cCLtjU+cyv3zKDyuwcFLRvPc8/Wyi1S2Lz8lY5P1q0vSOx+d66p86ExJ
eWuFrv54Dg7t++u0LZB6oGrnDhKRgQU9sC9xDWPttX+NjX3GP8xDoI6VHUJIVOD48qZtwAcQbuwW
YoqD2/bH3ZreO7mczcu7A7OzXNkbaD/qzRRlIlh1Wd+slV/9AZAw0snR3gTbQaqtZPAqVF5/s0II
QCpnggmRjswcc4rciDD2zW/T6jZ2hsU/R7u3vycMPCbIp+NjnyNb+zh3WDpfxNLN9rjiP+8hS7i2
hxxIBnwX5QvNBl3yiuEqcRjQCEGOLt/RS8z1kXFZo1FT/lVRMifLxRlWR92xzdEzpLsIu9+ypx/L
N3/yoqPJtB8fQr1GoEWeP8YEqFnZ3sVDou+yqaUF3BaHgKYl3EN7o23rgWGL0GlOztahGwmiIQwL
f45IUOWW5Fp1x422QJXU0lMHGXseUCHbXFD0qNzV6eIc0NcRf72WPhK8BuwHNgOdFl6bDAb02Mop
bn92w+J+y3DSE8iDKvcD8otM5cokyU+I4jA5RwzIfKM/Iu1om9qQo6+dp+YR7kSYs5UwPjetDK57
eXEte78VjIZZ1thyTaswnoqpUyq6c3bXXWjc8ILfOpXjswj2CIzbj7p2z8fw2l+p1Q825CvSS28k
VoDt4uxDCzMrKgoyJ4yCawUx04tixI6ygyxRT9AG9inBROtehXkzzvN/YvD3/6q4beOjgGJ52YcY
zCZbpYshuEz2T04OPEcTfehLkMGJnqdyth/GqbH6Z4OcX8H1x6csnZqSFmje3hqiPcy5maTaTz3N
/Y6ocAr+ydavoxywh8qm8YIthDndYzjG2HiIjLJ0+S9y5i28VPHKCF9L+kcHRsQEQdqpyPkFl7I0
iO/G+HXeINwKpjIrUZRyQVimKlc/kJahyWGhQvEu3pZlpBYu2zblTB2rv9wm83/SnY2PmimqKl9N
5naFRnjsXZS3MtPRD9sRCXksVOFuUVcdoF9n3IVJOz0Qd1zZImX8X8UqHZaPBD3gcEk2pEK/Faj3
ikIwYdkiJRfNLTBFOJGBKbSbr3ZIEZdVrPkj0jGzUAH6LLhOTS7owhzbf4nu9wl33Dw6p6XSiCts
PXv7GUGZe6/ZPd1BZpGhhL2O0s2zKKB4VXPjn4kCzVAIyFT4RxmAsB1WhLvcM2GwNZfSHdQA/NAt
8iyHhhRAtise6yReWiCdtHZv9iB1uDeToNcEN6TRnetmyBXVyEgS7gIuLYQGtq5O8doykE77FB1s
sFmOx8X1USXaGB6XFusqI4x9hksXZkC+BLlgvI0ZHiULvNQbDQ+1kWsvs2j1Y41oXALIUUEQi9WS
iaFAmM2R0ri9OIwoHh9g0rP3DBlAf0zC1UEyP4s4Klan34ObFlWqvYVAYDc4O+Lqo2gMtYAJJomc
tQUWKuKmmgRFfGI/0pj+qADm9KqziXuo/G7OVHNUsQi9wt21C9kn1ulVtS6FRpQw7srE0YiydtNl
fPHXlM+sGL8cLF36Lxpa5w1lTvKsS4XkYGTgeXDLhwH/sq3f98UYG43wfEpJdaIN2P4syRTJH1aN
7pgncvMZUBm3VfQMZxHUROoJR/iwLVXo+Tc9VB3LDo7ZQ5CP2vio3DnaP+oU/DYHgWoIp14C8k67
cFz70xzv0aPH28mKIVLNdH+V1PwCGRd9IfapmYtADtVr2SoqesHKuoUvYe0HET3lSTbz/FYzrof5
Lxuc4nlZKvDebXbLH3El9/RECbqXB1GOQHNqZocXCeOG3QeZBNsl2OcKye22SErtZgFf5pt3zo8k
2RWdZ9dgn9EmCMvvBULoch0nEaHXYAlv58gVjPzqVWffHCdctkKnQB7fcgkU/co4EcVHoq3jkcPP
SQyU0W0votwkUq9YMYkiGXGYnALPV/ZWcMS9Q8ekf1SEyPGmT+f1e0JKUR+mKGR3+ciMzaVRicAs
ncybfhkYWMSQqXqb668kNLU58WyZ7E0h6HzqeUriY1txDhdTv0T21gxVqRIkHmFwbzB2aDRZKsDs
2ERJloMi7PqUdGUWn3TTDVdYpsu+k9FLf8vVtyNiYBm8O0LNP8LJcTFrwU+1RxmX61aszZ6+zGPX
1sgkaYpPfdx6Dlb2irQpdBwMloM86oLyEV1mMx8WnRJaRtkRTW+QKjFpewOFaJGYmHB5dxzBtZdN
uN9rqOvndq4DBmkFG1Bj39OuPfrZPqrDWDUWUYxxJnLG5ZL6h6vpYwLBsOrTN9KfCmQi5bthRNaI
DrZpKq4EDrIjnbG4E8mScqmFFSg0dRVeDODk/ku64/KX+rmzD0OnwGwSo9f06Ch/qG8a3sK/JRq7
7jt0cYaASXHyHPRqQCsCpbhCs9HZ7WGOqno5xvVcdb94gTUKbTrU9WAxw5ODy20sDnEQdr9Grscn
17j2GyluFxXpHiFjmjwdzcU+u/Gv1QZTdFo4ORsaw3hyPrzu6peDgeaWlkOZbb8DnAxP3Yjk7LdS
rXVuZsTRzGIuofTvWhIG97e9gtEsmrgFVYDsBQ8+4qcR/Q1ocjn/pQwK3dOSxta/7ayV45PjKcW5
ZncT5DowsCSRUoGH4MEru+Bu2aK5PKATXGOSchYdvkajDQn4aDkELjv3AmM4KtMgyRt9XZ/VPpvu
VIfz1F+iuRLJreaKdm7AiOFBvWGCjo+9cPEO3I61e6r8CJq8ohkD80ir5bWZM7p1NwqnT1OP8ZaP
cQrx6yGdeouzpfEOXIY98ak+BncUFjWs6CLSicN9j8fHcXOQlMdQUPqEEtvjU5cb6njmcVh0dnvA
oQEnruV5Us4Q3rMck+poF/r4ovIAwnNmSzrhmXNwXwuBk9a5ZK6HmG9BHMbj7ca1qFzjfBPnML31
alHrSzb3QXgcjFv+jmeEJ00f9eXByLL+W9mwDPJqCZrmwSabAyCDO6u+9wlH/g2ykf3WQ0IL3Fk3
Sl97un0XxQnCtu7cwZqhNIYwXN9KrFAoMmoxU35GkWUv7knpnuZm2eobE6EC5pxya3NwVTBtp97M
aXnvuiVFsW9Sf3xmUErdHFY1X2V8bZzM6Xfo0CuwSPvtywxL5509T6F7T8sx8+51vMP+WLlvwUMZ
ooM5eYm/U2gQ2aeT8SjxWkwrQp8enRsomLTXKrzZohFdw+CN4AFhlJDzCDnHT3LQGkuRhc6D5wHL
VuxeL8KQDB89vguYR3kSAAJ7Mc2lz9mQie5vw3qrixTSefxUUdIQJYAfgrbDbU3wK+kCZmVWWWCw
sEWgKmRYzPUO8kwVZoxWv0d4sH/ZFkqMhD7hhq+O3WRV56OT9gAY46beu3ZxM8pvx3eGu8XtOg6n
vhq/FM43aCPtDj/30ep35W5r8JrZinFQ0Jbyh6/EGhZaLMbNIym9+AfTBUakow1y3tyvrWDp7WYC
RGwpo/zC2GhLT0FKGAY+nWQfTnab7Z0fKhofdGp7/WTAqDya5QZsZiWJePgTjjuQ8ZIOS888KghA
cZxNun9udZY+C4xKikrZb5MHF6BS3JZhuVT32q/b9IiMq+keQlfJ6sUGcg8UhVPWCKQMFFYbCsrB
pi8bGmf9ATPu/ZxduKEjOR5Of6wXxC4c0HXCFQuyYPJKrmSHSC+q30mc6/RFe8isIXisFU9Bybzh
3GC8M7R+zMs4lr3DfVH2dfsHZt0F2EM1sGbPsSIw7q1PCY0sWIPcLOir05/L3Ir3LoHdwUojBIAs
nat3mrssZh2V9eIXKGGX+8Ek9K3zEIpHBNBXe7WdfZP73hb9VIm7i2f4T+omS9hydUi8WXyDWAXc
X7CQiH/WaMA64QG567jN2jzamxjThLwqnN3GM+k9ggRItn5NZuRRtF89hHPTZdzII+R/GfGn/wH8
VtVNDH40nJoYrRL1Bkp7zq/Fmw6YPz3xUHp97R0bal1UMGmvUUX2biDMU0Wt2NyYpN3Xs+tK9d2O
dPCHeA82Tcfv6SZP2nr6ZyMbf9fuNHJASK8tWp12z0Np0h8eXpDvxGkVSsQKx/PBS9I5Osh1wCOq
vKH7VmZ1vLsm8jBKoGVv9NGvsvmmM0uU5iViueg+WEyz/mhVtJY5mzdhrgc0qjokcYPEeQ0d5L9j
FpDK38o+gAufbPpFQT2oPMaVQNJTWeFJQ/KPIDIrN8sbStbSXk0bW53z6Km0dLdEU4EFfHEpzyO1
HcZZeObnOgcAg70YbHVJwzHEOJpdXXfQSJTyhQN5VGOC3ISPNy5VL5HSwQM4xbKCrvbLH2nTBMNN
BAYK0ISPZv9HpWQ/LTTbeqrGkUL0VCUIaCWzP3tz8OO6J+mNzo62O+zsiuOrZATFPA3SP5S1wmch
w1q8DVlcj2hHRKyKRbcT0f2edgYEG6V8wbzJYst87d5SopfpwXWm+o0pB6Fzt/vCU4fWruX2OMe1
oOpVYxYy6J0Cn+Ir5qxiU6DuUMpbvhinNcfFmsD1lcTVaLi51H6VzVqbr93uwNDKj5sVbdd1mZqq
C/8B1PAeWvyX5cVd14mqm23NW7J74BfQhhFvMtRMFgmRZh2SKXTI2zBXaKPcr0XSVAXYdecMPhNF
fePebU2Gvd0XTfg+VdPEDMfUR4kTV9UMklY5zspQonV9h/KViHJ6TAgg/01ZHhJfmTtGxLQAojzJ
J/ry7ileSjxFYFCDKCJEs+sx3VsX0+V8dUpHjguZ22D3DHMITf8OVGT91p2nTW51uz0I2j1moXdl
ac9SXzWb8M/ui3V5KI96gau4gVDTI0GBs/yDen6kQY8i+cgDbC34HOJWCJAmUCcv6xhhK3Xo4TBC
14hJYtjV8+ysY3+o+oFe38n4EMcoVOmvIFjxGwCCIkMXob9ShFcE0DK9c8f3zXYQE7qEq7bTOILG
0U2li4cXlWABoJl9xUkW/5ZuO/Br8OyvpXfdexrYZi8G+KbPqqRYLkKzD3gH1rJ7mXGxeXmKbBF8
F1guR08OssKlhOh3BGD+w+nL5GSk9HgGeSU2ONmmtF4eBf3Gfq8y4sCpk9bkodnd5blqnO259j3p
HiCnxXSORWb/ExOWlLyNFphDhgCvHzAY4wceJK6pNOi76OLNyPDvFJzlH9GV2Bb2LtDRsY7r7pVo
VU2zPwXrYzRC0F+FACt0xzyJt9Cq3j+SlIZ0stpti2t9NVjypEu2SzxGCW2/F5RScgQ3Y/bAGeyg
/iojH70PpHozfocIkkjBweYzt78aJJEoFlkR4tYLnckcVBRlOEcqZi68uC4d+HM4yVTdcnbp/0ge
YGYwLdZanycRyS/LJLQIgVc7zO/tGA7OqZF9+tiATHK3Ni4vli+Cqk67gCLECQSIEMY2hMqjQV3C
Ow9T5ITfqbehOQoJhvm5i6h6NhZK7x6Q033t3LRXd20Wg2cvwRg0jyaZI3VXyuCqzF4zrz72lrod
J1K3/8FCDHNEh0NJQwMI5QxFXP1MZ6om/kYZ/RckILq54/a4DVL+TQ8MhurwonaTZoXs/fKJnKtm
PWqbzS/GsV5wE8ETez9KVQbv4dLOv/bQMxM6pXVkxnY/0qwiVciWBOmE6Jw6X7uMWYRJgtrnRrm9
u99hhxnSF/zV21sgO6QQtp3w3l9LsuV2HpPa8hp7fH7YPeDRbN+mzqEd1YSCsjFBefRdwWWBkKq8
QBLoj8WXwRegS8vsoHVhXDWS4jQtqrpS33uaBqi8tbu5Oa6P5pfas+VnJjuHDWhD/CgW9elfnwoJ
AnEGwSnQR1v9ZZxuhcRbORVPcD5BeD97lo4YU9Fy3+N+xSOXVRxHtO/dIdsGG+ZVKtBMayCIgTth
hxxcg9DFNkFCZnwKXSr8l8yYLHtOsA0h80tM9eqAF+onG5uMgIaApkaCtzsobnF0lkRTORI5jcCl
uhTuNKjgEgY1IrSObiI5bFB6WTGF1fwuu0hjoFvxCcH5JuVRh4Eb3kzzMELW1In6OSpnns9a9JhZ
63XtD55q4pjTu5QT8nxmClJuuT9Hvbsw0XIcgFrbQFw8kN6rj02JI5hENLN/7C4K3fp0cGvo1xfT
c1jc4ocvEbg3nWN+UO0IopeguZrHDunM8o8GThKk0ZcEBOWgo33CvV5vjyM2gk/jL6hn5UItkQe+
b6a3LcxCBH07olI+bhr1n9Ska3NDvpf+29U4lHKkShPnw5gEPyPpbI+du7EIh2YYu5Oe1vHDtla8
JU2/A0aYafteuaz/agQq8dUptT7LunHGAzndm4+830XWm6Q2eovKDRFhpNLgq6/H61GwJaUocN3J
nvdBqVeYEXFl3kwLaTpLiCDskPE5k3zjLPqMCJxAa6Wa6nMp6655C1BywfxzrvZvk2/rj06kdkOs
uKzP4MJqZCnuuGnWyk31BSoICD6qFhGdXA+/bj4CPf5LNurMwxzs7eOylVh0sZzNaF3wxr335NCV
iHR94lsYN7rhstma/nvZxxTHpXHQq3I1/nLZ3uqAilR+JyDvJFBhRtQH3BzkGEjjJgXktPkiJW4L
MSO27ROZ/RkD+FLXcc8LJeYDqoj6Cx0Skvpo3FsiVsnv+MLjpdWJmOJqOpfonSqU4nM3/dq5x6nB
3C54o8NM60IEEnG/28zqBdWJbW5RLFX8dmysvIkJmBnu916sl2lXilUCmdSwdsMYJTSUwBfp/byC
ZF70Y7cP4bfyUZ3mCfOPCdJVBpDbyXD0ICWK0UsBCs/vIe35H6weYjmLUnn/Ed4x+UfL/CcmA8HO
MzlTV9e3sfoNEnuCzfYVbs/dI9wi4wi1O43+EBRJN25EqPMFnMdE7cMn0Jh/5fyM/OLQlY+WmsAt
QGhTqqW5WVWehHXzhxNg9XJcYTa730itgCr22+wWpBi7P1pY0b2GxAJovuYADqjWJaVMzDrzkITo
sjjyRpJEm4mSKm+6ngNH99Ecf2iy2epf+Faq+ixj3d4jnAoykEXSjVi0qDJGoEp7AVaZpstcr0Qq
RC3yySL2W+ZqbaGb+MU+JgZzQCSzv1dt1YOGP3DP+5yaiIJ92tTdFUX+1fgMbkSckAQfXeRnoObW
1OnT4Jl5eoWnwmQm0mu2gdN0nnrsA7l0xzWR0Y+lrTaCh6nOnko4J2p5JE8/Rm/D1aJ9uUOXO80m
GXO80SJnutNg/0PVSzCjq2oD/J2FwFaY8Di6WlHvJ9PmPcp5r55I72nvVy/GiJ1zwKnuTeDbyx7j
xEiPKm1psX4Xbug6nvtIEgttxGlop6hMUfWu0fx7F8zkUwdwW+SyuUjDxNgTM1+1s76gx/cm7znd
VgxWZ6/2G4GpB0OgqF6zjYiF6S4NEAXTKdJvBdUxxlIfJThUsIc3N0z0Sx1mN0de71Cnqnr6FY/x
7tIBonc6dI0ecabLOClPTckIHXkYlO8TTdqmVN+kQGlX/jfO1YQmE77amAdnyMLsDZH6nh79wRgq
L7chRyEYlqTM18Db/gUEuAy3e0nBAbkQjvLdNKUYb2tOwuiwMoHiOyPAyX2eYfKvdm0O+fSvo4Wp
nv1ky+BsUr/LSKm0Tb/edI5I9rMMDDOgr1kiQC6mEtWvfYuVuNlGUweXBbSzesgMAaC3JP9xZvrz
XouDcdvEvi3saYYRyySOMWcQifA5rX67381pF5UPWIwwXPk0qNi4YEORQXjs/sXPkeLhy8oluyui
bsVDcgT5UM4r4AneHdtB3d46xGza3CUDht2zE1JAllGPLKdaso3/FhJd53Te5grxTczENEIihss8
75kg3w5p/Wq9HS9xBkGA4qL9iLSKf/m4aLgvRpO9euMuGWrsA3ZuUIu4hXrRUtlw70ga8ayM8i4p
t+ewjEL9BDXFHcaODD/mIGUMZ8Uef9SO1iQe8LqzWydS2R9bT9XvjgewH2uE4S5AA8jOcVXx/EfU
hvLRhA0QaCLgj8rA8H825W6wzoX+/nPcK6e8+N3oqAv0nf3UMjEnGcf+fF7m0upHaRWxKyl6gjed
AfEhm8AKfLHliO2UCCDDWkk6ElA1K/BxH7hh7+oE6Q+ySU4HUoPa8gjRrS672JfpOCzT8Lpt/7/v
As9+TAEkHCL6GhYTB42Mi5qfmxS1yTwLRh51mE2mNbSXcujqL1JHGrqGVWT3+FmJPDFhPxz70IuS
HKUFKtUmQoye/4+089ptHNvW9RMRYA63pLItWw5yhRui7KpiFnN8+v3RfbCXRemIp9dZDaxudAM1
NCdnGHOMP1C6rdMNx3vGmaU2qP8Mvv9EsUsqbJ7tFOpKkRfYWLiSlGUJFfOFFj6taSWPhcfe9ynZ
Fl4Cd91trPpv2+oVz1M2ULYMwVPwVKdSnFIehJj24MERdVF+SKV621FDuTOHCtB0h087Jqpo+Mh3
tZKZwKy9EuyESGs2Z0MlXbj0laxkaJ5bDfeyQRkUdnrhNk5bUpVGXkQaeJCUSBAf4kLpgrVZmv7I
08pz8V5uIBbQOhCo22VF13QLMeHF5fD+FcFO9CFYLCMtYZR4DUoLdORC2ytlJV3Ikdf+AUDP288F
cIpQpm/U6jotDQ8mCff1OkVedFiiEKY9+zmiCYtRy+tJbE1a3LXr8nACn8c6i8G7HSs3V2kWW2W5
MFRqzUDnxOIJBZiAehZiDcW9gdjYW5+2nfuQ4jz7zRT7YhHJct386BVa3tTReysk76Vfz/6mTwtf
FlFQ8I1FY9m0dcSTg1QoCi9SSClyCeYEjKuCxgCAC55mEpTNQvuWjc+ehauhFcwv1rNka6mDeyxE
A9ozjVvtxcjEfgG3vHnMmyJeDQBdPXD0evUbFj/YHQgi1N/R6uOxMVD2FZe84sVH9GaskbBMn9Sm
AhlBWYfDLS0FaE5od4BDBkMIZgJ2aTbQaJeTIv4WJW3s3plxLHRgvGNxkYQ6egGWZPLPVqYhddZq
7bDPebR/pNAM4KoLbfjsD4Umw6WDHWODQK4V+pRgi1ehRIefdWaVd6kouTLuJ1Zxes5UjzrKSTyV
f09Sk72nlIb5BcXJ5JFOxaB/b7SkMJamlXePCaWt1g5OrmL90UWBFpJCb37tSZGFhVMvVS+oSOgZ
1HEz4VVUZacEpECu7Dq1oIdSnjTf26Z6aQ4LixZUtjRrGW8dE9T9nTQqDS371G8eOVibaEmjCRSa
xHEgrEf3NuUhS+q+vYMJAGGiRYJE2uYBFDGLRzU4QLEs32vO/vq+pjPqHtJSCDTeKYO8EGkGxDbI
TuTjIBv6QrjRkxouWKAa/i8YAyGI4NJqq0ff6/SSz9MB9QrLWl9VGazcR8Te5XYvNm5HwwRCSxCt
wDGYLNw2ghkoQQL+CKgB/7LgXBzADYH2JqFoDHSCLCiP/LOc7g2oDcKWV0sjQw+u0niZ04VKkYSA
SENRIgCjZrvkUoJj4TMWrYqYhxM7K6Ar6ASFIsgLPXZNd8cph5qnpggjiAiBPeRomqGtDwDyETNn
4WcmmibeAOKvcrRArZVHrxROQFggFActl5oPN6NwJA7r5Jka0ABFE/sxbdVWlpduLC2Cn0izrVZW
A/qc6l3f0nQbK8Eys8P1u+BpOvhOEEvV77bOlUOiom0dO1ZNlWffYzaIFtVJF12OTK+v8jtANon6
XUJRgiawJgjtEyUqv3gDLel7UNtBEaiLELgLaBiZ9iC1QYRVTm+B0egfMQcN6A+FHoUxNCr9nlZH
ABJImxEv2gIYOmhwGq+rJIsqdxu3emOsEespyrXVkrBwIYLhsBwxLKIMrLNuoarZFWG9S08JpGS/
KZR913miZ1Gl9iXlfTipxb18orr/3QDQJR0qoIewiMYr/hmodGzeW3AlqV5kgoBW+kCYdQ7vVvgu
qWWT4unLn/YSG9T7N1Ze0MyH/SIDv4MlHqnJQna9/KkSqpO8raktmGgwyfJLKAcecvCiTHKdRy3I
HmFkROaSV4k7AYxNtO0gbXsrDmSAAVUh8cy0igqxgcQw/Z+8MLtyjXZmfWhkIy+XQavXDTjlSvC2
cIs90cmatIfUBQtBEu5MqvfIdrmW7z65USZ/hJng5dvMzDMTaLrFMwSKr/6TM6VCYaiiW4eek2c2
EdUGQzHpnpVgYvLv6cANmMGjS/xo5/uhWP00RRJuigMw4Zdp0OfKg4Y8nb9JQ6AIuFSgH2VrVPJw
CY5DL/qGVEvrjSBdTXxO8zJLHzECxmeiUNSyPJRWDt5t4JuJW4hCHkm7LGhK/qrWmU6Pui6pejRt
GHSLpPTV5EDdvOt2ig7uR2gUHSqAoaYubLa6UUkVO63dozw9/FbNRgvA5Vbh+23lTumanCawbkwS
RJn7V54orEZNIplAn6o9wOE6eJHjZJkAwiMg6CbRHgTv1RviVZ1KW3NTOQ5fakaCWbomUWrK4ItE
HEKwCpn8hFw/GVln8ROwtuvRvPaWSIksAIbsky2uFY63mrUYGFVsz1WfZQpZsjbqeivQFSeqqALD
amLDq/dtnPfLpsAGpQCDRUO4xWMQIgGoCotjLeryeiXoxo8TnLWt2PjyowdHwZ2RM7/wkJBkCzgp
pveGiI7qVM5cq9HT8dO03tP/WDb9Jkz+WN53hLpmPval3vAYB8V3Jhv1H3My00Mr1TLkpHpvPnXV
a+r03dbYa8KycgzpNTjti4XirRMEGZwUS8fHZM6e5cqXPos/ERemAuLLqCzAQf3FkzqrsDXVlvD5
+t/avl2BLd/QOvGllW/NTLB0deRUMS0ssmXGPh25EeDHJ1Y1JiyZM9QPA7oZvHY8cY0GgcVNqWVQ
Cv7y7qTuvMxGzHG17ZW/ciussjSaWfKX80AFThTHzz3aTX/awX8REC4qeJ4N2mV72juPXr6ih7YP
8+fbX/tqEAkHB9a3oUvTRUWTVuliGAx7SU2eAPPdKfVzqL78F0F4q9IHIDWTp/7j0clTKl11mz2S
tm+WLv2Bvf5k+sqMUvZ0LGwLchD4gIZFYVEzJ/tVF6xSNLUMNaXgWyE9y8bRzGdCTFcIISQRdIku
SRpJozSxOJeyxsJeXA4fAaJm1bKAT6pvingDvOL2lE03+zTQZCmSQ2uVSVr2GGZPVfQcuX9l672o
H29HuTJjZ8OZbLUA44IhLqTwsSze5eC3aT0Oc05dczM2UX3W/CimWcmMxapT1o8Kl1e/BAGuFzPn
xtxYJl8/EzrX7wIlfDSCo6s9uOpvNd3cnq65jzL+hC87EjG2TrUapqt1D5r3wEcRw+e+/Je7Zfrp
Jx4vfqPAshKJgpagE0spej/fVf3p9lDmZmv8bF+GEkAUIPnSwkcF7kkk/EFGEOblzPIap/zrBfrP
SMgsFUmU2TmTkQAQyIRM1MPHUY3MpnO2EyuYuLdHcvWjmHTjNS5FHZjb+Uh4yQFoxhXl0c8eTTRl
Q0RHpeB30WYzgS6uh3E4ssYBoxhUUhRlsluM5iSJfh/Fj0F1T3kjKO/h2S8DAIRD9qPXKNvR6EIn
czXIj67xPULmW0lMp6M14wO+tJADuz30qaL69AdN9lZXDSoSvfwgf5CXMTJogSbT6/UWhZDBqcNR
5dvtgNfm+usMTPYYPhiuXlIVemystfzrhMJkYtLYnJ3p8ZtNF87XOJONNhg5VdPcix8jdEwTQMtQ
7YAHIftmrZHVs+BeRt3KgPxwe3yfK3Ia2FQMbj1FAuc9XbG1GUkixJD40ToJjzAngdQdENmDCoCA
n/ASPRvvPBWb+2Sn3yfINlEHnzMbuTbHpmqOlgYke6o+meNQ8bW6B7z3mC38eukLGKpA7ddOc0Md
b5CLoWqSLkMx0LD3mcxxL5kuqMMqfsyrZ2q+NqppMa806YdrG0/qCmEtsHyxMzPBU2MPQ8a+iXRG
F0mwdFmfHAkRGK+CClN/kHFsEnnIlshC4NIcNs96+yqld1QGQyo2tbE25fcujw/jtwAB0yMTlm2o
NK60Jpn5VRd31ORHTQ7DKgj6Dum3/lDDvOy71wAlBAuJsZryhZSubk/BxaE4BiO3VhDYsWQMNM7P
qwwVUC1xmQHDe6b0YxfFn38fQOfPH/2hEGKavpSoWYIx0rL+0NLGUxSkuoUftyN8pjlna4cxfA0x
GYPQdJrJ07w/kA/Zunnvq78Z84MaLVvku+mLb9EAaXJr5jv9X+LyEjMMjQTMmuwNir5oIJ6a/hCd
HprsB7KIC2Hk7VmPgokc0ntXIzs5Z/F2sSEZLNNoYBOI2wkp7PkHK+Gy5DT1h4OAqHSVwI1gTwJd
2av+zJ68Fgl/bInXJj4ZuIecRzJz1y1aLxcPqifzui8cN9yiHw5SasbGei7QdB6tUxepXiweauQF
HtD7FahXoqDLxo23VW+Zi9sL5mo8Q6ZA//mYMSd3dI9LAi/iTjzIZWTH1YtF/oRAfp5sb8e5uBBl
fawRqLKss/RlefKpNA9wEsAXEQa88Vhp0brKX728QFpJpT8jH5pUfLkdUb48OwhpkNtQleDRMT3Q
Esjtpdr24sFI0VeNVeG9dHXzmAz0ehJ0v+40VUl3JX27nVoO0m/KfTmK9LQ90YwtH5KQntYgQRC2
XS9M7roKmDsqbtoOKRG7rrKfFZQXuNlatWlQprAreh+O0AoPiamFW7Q9/R9wzP2ZnXZtIhVoMAhj
seJlbbISQdOkMFBk8SC1L6cfYcQ56AzNoioespmleGVP87ZFK5I6C8ehNHVjpfwnpGVmsb1QD48y
aZXp+jIYdorZORnyOh0knXZA3mnol7e/3eWnG48RjM1NDkmDxO58u6VlJGPe0Q0HQxdWyB8g/yGs
mmTnA2ArlZ+3g306Ip6fmefRJlMKz1/i5muGQ/EBMr36MfyWXsSdtQpX7kLdytvGQwnRtn4l995r
/ZrtitXtH/DpeXPxA2Se37xbNU3/dJn7kvKrAto9oFGHQ7vznlUHILFqCw/as74Y1tnbQ3BIMHi1
tuUm3APJmgl+kW3IjF5VTM2yNP5PHk+IL8EjdJGACBvDwStRb4JcdefrODOEyXcpofmL3jMacdV7
ClUa0tiiUobv/80vsCi0sq5lhSLB+S/oZA04PMIjh7IU2FzFG3Xbrdst2lDbwlT/CU8aML5uRnZN
Xns7+LWVRsaD/7Ymjeqsk3OpDrwhLGn7H5RT+WruSsOxTqeXZPhrZuv/r0ifq/DLPPu03WGu6J9r
OrVVSPM05HfJEG+FFoqTeXq7He/yZB/LRuTqFDo1rsfJdz0p4J6syBMPjHBX6+4KMWhEIbJns5mJ
dPWgoPwL4ZfLmMt/Eoqisz+oYsKZ9JjrKcyPj7B8xRwuhO0muJmdx+IyT4258+nqCL+EnawbNAaV
JCoIKxjlqmjWQVU4gp7t49B9dV0ZUPnS98q9lxVoRS+Q+aqFdhdY0TKjOl/MeZCPWfl0E3PbUKE0
NNTZ9MlK6uS0SdFpFQ+nNg7WVtP9xXSohSyPQsDtL3ttzfIC0kRLws5Im66kRD5pwFkZt0oDLhoQ
at6AnMzaowZ9+Xaoz1LmdFRfY02qXUPRZbkaR+Kh1WoIX3jLOPSfN6pwOoKqeGhlRXBCtbsf8uKJ
rtZdMqgvSTzch8hZOShNh8syAQ2tIbNvGxZyXSdJgc0lPnrIRftD9eQFEjqGQjEsUiqIiFvQmHGl
376prWXwjU4uu0u9aUFly+XMwX/RPMGW2eAS1QH7ylQ/rcngjDwMwJ8WJCWyhrKxUj3UUf1N1IbQ
SeITZk/K6R1J5G2aqz9pDu4D09/FRSpDIVY2ALOHmbv98gHC71G4ASiW4iRsTZIxUk8q4G4tHipy
CbvV5NABXKvORLmyXU0SBM0EyMBzj1rl+Xmb1RauW5EgHVIbZdddu07bZfgIIDjMV6je3V5Bl5v0
PNjkMVtA4hcUxZMPZgGBIpPvE+NhwGgN6La4uR3q+sCwDtDpCymibE0OBAUtSCWD0XOAGNLqq3Bh
/PQfUOKCK3/s/quBaYolyyLJsyVOBgYieghqKtLsDN6jyCn6KKiCNICLc3tYlwcLM0gKy0lu0fGa
ZnyoCsWD3hNoqEsEW+R8WFdYW629VPFmsvSroXSRRWihmKLLY/L55Y4SpD7Jah5Ah4IG+F84Y4Hj
Be3pQw/0j9uDujzDGNT4HADrJ1uiOf1UCFNrlkekE4gMMBtO3Oz0A/qeuJnFM60BaUzgzg8xglmo
NVs6po9s9/NhRbEalRiXyKAmMkSBgd0ZR+ylNqrxWhk/E1AEQfAGARLJ1U0ExVPxZzzaLzc2WFGd
VwjHtUmLcLJWTj4UwrzFKsTswbKT4iSLk5jo/8VC4RVnqKQyEuDNSRTUzSRa0618IKkXgcaoAArl
kyM/3/5013b01zCT214t4OLj3ywf0phDcCcET8i6Aga7HUW6zEuZszGFYUSs+2mPNyuHTHBRozuE
yp8ecKQQvVYoqp6STRT/AbFkqwkW64C8n24HvrYHvsadzGKfUX9XjF4+eDRw1US9M9qNlFWr21Ek
+cqa/BpmMouKnintkEjy4ZQiamC6yiLFjWxZFlT/R1gonh5Vs+UVVDwg5x3s0J5M9pERBfc96gQz
v2YMNtkg+NZbqsrdw7Uw9RFXqxOM/9YzDj3QHWoNvHwR2LG9wlCWiBDXy9uDH/fbJJxl8Da3uH74
stNwLm0UPVLR/2vCnwq64tTKHK97kjNWbAW1x6vv/Lyc2YOXQS0Rrr2mmjrlPZ4Z54cAXJoGHltk
HIJc2ggne3iJlUPbS/dR+GzqO0ufiXflCyNWoVqkggoPWe7184CKG3aAKlvrIEv1Mkf8owye8miL
lDtqdIWdN8BO6qOqSI4B6ZfDY2aWr7xrQSmbcDLHk4+8dFyCX05zCw6NGaq9/5TUvzTrEc6qrYZr
CUxc1Dl1s/E7BBiZcnwOhOQJAOPQ7w1oU2hB5eiG1XqCM+VvS8tnak7XZsYweZVYCnaivHknaz+F
Og2UR3IPEZwbsFRiSf64A5negIz38VelMATb+Lu+CuY8my/QKuNFgCy4NL60yaemju3NoFRAbz3v
qa3lt6zYZpFT1SsKjOjg7426W1posxYC+lPWsE6TvRYcJGHjBeXMlrtyKQHgIInncUbKQiZ6/nWg
38CSkiLvCdLkQtHexIGqSvGSfshgN/YgeMXUc5DZWbTZD8ObuX4vq0jnwScXfXbSqgbZDO8pOpmr
vEfoHL0FS/2J7LuTAfuT3Dnr33G1n+95Jhu5fYX7SbRUfbIbgl4EFqsp3hPqTTAPA2BtKElaG/RS
5vo0V3b6mFyw7YAWqsa0T4OD19AbveE96Xt0JdVge+oejNayYz1apvkPwZzZaHPxJkNTQ9xUMGvz
nrJ6bEYhLHO6r7Hqg86/QEX09tl5WdZUAJ6ANaJYw3ubLPd83QDmk3UkUMKnoX/wNrG67b29Gv5t
+IBR+FqrdNlRxs9Wve49xC0lZEfqPsIFskyCIwtrS7gr0UN2kVDNM8HJ2zVUQR9J8zgM5h4aF9/8
/Kcqk/cMpooo9Ed1+JS++T/44OYh/5MfUYrbxjvQaEcXrPrM9FxkWpOQk1O+xTkW/8I2fCrbHwq+
3vWf29N/cVNO/vzJmYqunFHqLn++2qA3YuYOTOE8+NXUP/59HFPWqfLq3I/KNGU1m6I69UMfPlXt
N7UoH8yMIynR+6fAa4WZ73SRizMmU2W/kDhyL4uTz3TKtbYSIpcxGclpLXZpjPpozht4yNJN2dfN
FuLnTJZ1+VZTgAORbXAccBpToj9fxmLPwxTtuGFfO7iZLNs1q3ML+SGYha1dbE8iUVxVxgc1BZpp
WpxoMBWDxhP3VKwX3VZ4gP27EjfBzK12uTLOw0wutd4y/CQU8Lyud90i2gBelefet5eLewxh0dQA
VTHmT+dzZgVGIgpqIO6rLdXpBewlu1x8eAdnh9rU/e9/uwLPgk07Q9Qrcc4bmLZo4y8sR76XtrcD
XC678wCTrRqP+VEvfn6XdonqzD3wgZlvIl+eQOcxJts1Fy3UkVpf3BsvEEMSWC0QcJ67e6bvm/sY
OC4jaxfBgaL3Q/thPbl2u4WEsjLu65lNdnHjfq7C//12pnL+7SrMf/OkDcV9ubToK1iOtQsWxsx4
Lx9NkyjjCvqS8rXQa0o0Rlkhi3aJYN3KXKgftmxTy5oZz/Vd9Z/xTC49NM+SugkZDwS0u3AhOMaT
vBEWc2GunhNf1rw52VaoF0M3PvEFyyVongUFQc6J069mPbccpbkvNDmREMZARrghkvtkberluIkh
mDxFx+zOepC3ipOv5G+4f1kLZebSmtsJk2wMG3sk1GQiy47vZHfK0pufx7nRTc6OIW+iHEKXuB9W
1irpNso76bdzulNtyUGp1NEfrANarVa98GbHd31ZUtEkIQPMStZyvizzU6gGmh+Py7Jeurt4IW/z
BTiSFe5PM6fKNMHnFQtECE9yoAFkQur0NqMMP2pT5fERNycQoQtePag7ymv3CVfg9l5T1p3pcDrH
PO/x08Nc7vax9pmAfcl0L37A5FxTMQ4M47CIj324qWGdZ+s60NGb3kFkUBQHHUnjw5RX3QrmNIyq
cOWXtnYn1KtsXf0thO/+m8qvq54rPCDB/lnJS67vB3XmqLj6MxHK4alNuQgY4GTRtfnobRAO8XEQ
/wS/xA3MMB/pV7lYBViXtcBAbWRh+ZzI2MDi1r4L7kOC/hTi75jldni1R1vXXdKZi2SngDXfbYvA
QcQqN2wxfJ2Z1MkW+ZxUVUKqEvoyKdH0Eq97IUf9T4qPab/J9bsaJYvIXwGkU8B6UCGq22AJD9Zu
4Og30Xe00CN3ByqUH2fDFsM5wVTerB47HwdZpR5wqGXj5FKgHtI2M0fjZKv981upYRgirzowa5Ot
JvhF0PahFR+NEm13r9azRY4WoG0x5cs0y/AWQYlpUxT4Ntyepsl1938ik+fQs5d0sPrn+4zehJtH
usos6aK3KTsFH3ClHx60JM+Wt0NN0p3PUFSkDd6wBtjx6fM1g8GoFUOQHDMeK05X1P0ytNI3+pA7
pFJnu9TjRT3dVBSmx+KtPv412VSC1itB3bTJUUzu8Ojh/q7tqnTc6lXvVxJYz2/RsECx4PYgp7fP
5yi/hh1/1pf71DWh/SLXkhxz3dbzg6Hta/EO03EkrKO7rFv3xfp2RPnqQBWJe9wAyHUBle+0HPKg
PyRHVOIKdYlboVu+y8nawxtB/mZxnh182kIhzE6Y2Y6xQtIhWwKHC7foNUs9knQzP2ly0/8zBwrl
ZF4i9Hinz2kxRz6oFoTkiHFgs2v7+KhIlfYiY5a6p+Lt36Ex6TkiwvZObZrGw+0Jmd4d/4TnYaLw
mKe1Mz3PYZz7iDBEp6NQAgIIvxt9+BCrG8HYKThKdtU69p4KExZaNbOZPnfLxZqjlzSWRTkfPxOG
Lx9flRIFHhWRW/yD8idYbAsUXVo3XEK7cgoRNTP9W1Pdmz56mpiD61yfKDbU2VLrXgepgZe2iq3H
HLGM4M3EBdfFkXPmR17ZhuoIKIQZQ4UQuf/zBSrgohJKiXSC4xwjT7b1ygYG3R4ezsxnGI+OyWSA
eIV+Y4zVG4Bw54HyvNZNdF5Ox/i+eEFd1C4dOPr287P0/FHYcjlzhk4xMeNnP4s3Ocra4YS3tE+8
1N77K/VvthKc5z/DwyG61+1vma04xzL8f7i9x1Tk1jgneS3CklCHQ/l0bD4G+qPq3cn/dUK/HfSk
agZrmNBIIexPuE11L6Vw5/JzskUcLbs0seu7NFum8QzO4cr+O5uJaQY8qLrLy/10pHr1ENi4NTZi
wqrHVMv/U2JBdftLX0sMxpxgZBVKCD5Pq/N9HwdGmRGv75YuSgobz96ma/+l45svTrYj2k6259K1
l1gROJvWXvxO7tzSfpv5HVcus7PfMUlQkga4P6/Q0/EusRPbsvE0wG7QxpDQ/lP/WJeL+5MtrzJ7
d3xp35+e0pkLbkoq+GcFfpmHyTWOn7WSI4nCvNsLMICI1dwvcjsN190OmjJENzsgf33y3m+P+9qd
83XcxiRZDtCKqdSAcWMFqNnf5cDhnI/BsgzrhbK9HWw8Hi5W+3/GOOXVCVixxCbGJ0fTuGtwoAqr
g9u/dd4fzDJvR5rWu6fTOcX0JWak4rnKsJRH2kuQ+Xtl7TZ3ZXvnVXahPoQ/4Yw3e3c28NWT68sY
JyeX5nkkFT47upc2FCGxCRP3IuX2XfSnFyBlLIRROGGZv8j6DMDk6uH8JfLkDGP54FA+MLui8qTj
RZGGq65z5Nnk+OqZpWkyhXUaPZo2ObMKHAtV3dNOR024i5VFjXuYtFI38krdCsiHGipqCzD9f8lg
W2rUFBEWeKgXauLkGwx9Z77zmIldLqn//JjJcXWq0WFFOe90DLN94y873jUCPpYrRPxiu9PukoWQ
zczz9VX8n5CTS1BxO9Q5DeZZ0fDnXFU4C6KemNgS+qe3R3cltWdv/ifS5EySZcjh1om1tEId5yiJ
jvuIhOzmdpBp4+6frTKizSEh0ABXJ1PYinEmYdt3Or6tUjt8xJ1hD1MJZSRnNx47KHlt2s2L09qY
ms+Evvr1voSeTKUlGJ4XG+Ohu1jVf7D2tYMlFm+22WxPyE04zt94n7632dJbRaUzM7vXL/0v0SfT
q9dtG+FoeDoWH+Uyw/BT41J9dZQ3cbGz6mWxemrtJ6yDF5u5yONWvFi1Bj0VfQSCKbrMf/+S6wWK
4OMUwXMmVj6QrewQodFzLrkhoF5omm+lv86qGJGDLadUMdqEzFHyPsE1059giAoMA11WdFWfnPuG
Gre40RbJsUPY01xjjVMBXlzKy57t6/R/kmjVIyYXrQd1a62jffFY4Aq4Vlc6Pi/30p8hWcqbsroL
g81JO9xeF9dOMgMkhmlynAHZmSyLNvQaVJTF5GhJmIUIKfWLvD8ROswcNIfnijjXrv4RokbqDT5P
nEL3+0JSc93SkmPS9egyxSdbLZDQM6X17WF9kqincw5Shi1NLGAmk52m9FGqNnp1OuqZY7wjdZsK
B1p4YOrFN/hWuS3+KTPEcVp0F3fRtvBXQrHCKKr66Lo17T3s4bmZhwSFnZ0XIB25i77J9+ozUB88
aVwO+79esuSO8dun2z/96n369adPPgmya1FV+zVXt75oO87yFvlsO0ZCpnDqOyHc4iuebtrHdIbN
+wkIv5izcTEYCo2bC7R6ECEP6Rmcga7uGIgF2a+Y2gfN4gAZzoF/068r3Gvs/HewLo+j9B5i2JWt
OR/IY5T3gbqttZnPeO3RrNJd/t+fNLkAyWF9v+n4SdVq0S/VZf9ntdUP65Pd2B/ZX3WzyZxkRZtz
Tef5+fZ3UK6dHF9jT5aQL1VYwkkD991Wf4p+fVf/PgbPxp2+Te6xirzzwnW1/OuUC2eXvAQrbfsA
1uXRURz+/UpeBP/N9cv5ZYGp4916QbQRMYyu+jxJjyqE2HyL7ifKPehEJ9+bRhLfqgDd7oWCVAoc
JlyfX+ohEd/6yky+pwoe7TP3ybVzg7IvvkP8FtH8/HBfjtXe57/xnkqPdeUPK7FMT3jTJB9lJWov
TSHOgcbGNT9ZmugygOZXqVeg9zpJ2a3OwPmkNNIjyDJ1awYS7wPqFwtDQMRRyRF7xid4rj4ybRyM
1zXqK9AGeS2pCJNMalNyL0VSVlfpUY4XumYXWAXriyLdKM8FEhlrqX9WF/m+0O8UaWNkdlSQm5kz
E33ttQLNWgdNKbIx4TOcX2BK7+PEltXpUdjo0l7GpkC18/scUmZvM+v1QtyW6vKElmK9ghacfRgz
T4lrhRoOUbqS1B4hk0wTfNX3ZMPX8vT4/h4tcyf5mb5ikbMK5t5HV9YUcUZCOZUPFDgmGy47ycog
+ozURU2PgZbDa47EMxRv5IwQxUc9C5VaSYPwTTGm8JwBn8S3CPB5rv1biMPntweSKwHqHOkPF4NG
szv21BPfvlhV6e64exEWO/Xet0lSfr/NHL3XznyQQoDVRbzsYe2NZ9GX7VQ0ftB5Wp/yJCUxIQW4
w65QPznaA1ryNQZS5Nr2XGp05XUBAQwEG5moBU9mcrhSAROkGknwYytm7ULIe8OWa9wYM4SDbSHF
V8to0AONffO1tTx3jWtWOLO6p6CXcZrZXHxsUg9TvFDYaaQcs+/P3+C64rcu8ITfp06xlMUJDWbw
kkWK5gwJVPuK4DRSelZqlsaDG2kWguVuE0WLCIgOGrld7OF40td1eE+Du4wWYh/J306Zon5DMx1c
HIalEDtVI5C4M4wUj6k2Fi3bwvH7Dacr7a04YXW1wmNZPSrNKZsDE127y8B7IJQNJxO4lDrJgWMU
0QvXGnXjfQfvPYRdjQZyRGQjdecI+bv8g58j7GTFTg9tjtqh5Ojv7fd8pbsOzvKQpmxdnKuFTqkS
4wcANMnvoaVBGjgVisHpC0NqX/KOoxifsYTlL68klGfXHWKiO2+LACOqrHG3HJSZAvBnven8UAe3
oaFRA+AJeYcpPSyvPdWMMJo4Lr7/7Jen7X5YVFvB/pnaP5kI+7GkJZw7qeMvzC33vW07L4u/T0/O
jmb+4v6eY3DROLH9g1rVE//b9PbLy8l5waHWPjmZs9vtnJe598TlGcWGUSymzITKwY10vlFhhyY5
5jruq5T/QETWLqtt5B/8bibxubzvzsMo52F8N9Uw6xHc11rUll78UAIlhkgAcudOwdPldqYzBVOw
Bs6jTU4fL825eCKiee2id7KtYTeL8m92v9/vV6hRbf980FTrdp1j3w9/o4M2A+O/sjPO408OIomC
cAtvxX1d4DEe2PvV+1iDpjqpHg7fRCqBOgkVsocO2j8zB9Dlg+Q89OTOQSXYNLCIcl/RL1azv1L0
GKGqfnt+LxPJ8xjjx/5yuCNt5yUcK+6rHx/zOreDamYnfeJqpzuJXGyE1Y/tAm3yAQXkTdtBSYXX
ZOMe/lDHbHYPEFt/g4y60xZzzcjxoLqMRlY+duMRM5rMmZjrXqMUtYBZI2KQ1XbUYO1RE8/fK/1b
q80kvle/EGfTeE0ZyGFNdpwrF+og9A3RUOyPy3VivCl9OrMFruQ4lgjVh0OQzS2S1p5/o35oZTwg
BeE1XUbLZG3em/bur7cAUDAT6doBwryocJ9pevLQOg+ko9ZolJ0rvHZ0lrpsF5aKXZb7vPr3KTMj
+hJoMm9KqaZoxBMIFyfebljSqSKC8oYdiB8xFj631/iVNPU83OTEKstaLd3CEl7vEJN+bpfyExLn
Nu/rD8lZnpbOTr+beShf21akpADwyZcgGk1mslByJR5UBhhbzVJHNVfj3X57VFfWHgkg9saAKI2x
HXf+sbK4rJDTT7xjrBffiqC4R76+tv0gWd6Oc2VHSSIX4DgcnhyfuPovJ4RphG3Y4Kt5PJXpDgD9
I17s361T8K7kPZINzUqSxZltdaUqhUn2l5iTD9apne8rZuod96tHNHcAHfK3zv7zZ2uvtzaXrbPb
uA+Ydj2+zGS7n/pQkwPkLPTkuJIKOqoV7prH799F501fvrUOws8bzV6sVltryU94fx3Pf+oNBUKw
d+pCt+uFU62pEpabu2yx+Lu5/QGu3Ldnv2hcCF8+gCEoFu4+uXcMAmujD5iOaOJ93kmLpKicspRn
Jv9qOA6Z8VWFuOQU9BBKmNbLiecdI4r48jKoNbg5m6i6y2g23h7ZtcsVToQEKwP4FE3vydCwyCyr
TjW9Y73LTaf0mFDFPuFntYUaejjhzO6ULn49XLAejTgX7+ZXaOy/2ryw0x+0/27/nilHZEw2zn7P
5PZAth+ZDUH2jiDGpO/7UHXCFfq5f0MgLY47czOOdYHpSvs6+MnVi9S+FjX42xzLYZ0/N/eidPdL
o5Ck7ft/S0D5Z2CQjgE/062h6ni+hoSuEpM8iv2xrbkfbEla9r9/373hXer8/h/SvmvHdWRZ9osI
0JvXopNXS2q2eyG6V6+m955ff4M995yRSrwi7t6YGQwwC6NkuayszMiIbiUstanORW0oJPxrj3pP
hK4vtWwAe124bustWh+jrQ9FWkgvsCRwV8gPBCOZ9HFiXzAEcdsGR459S7Q1X2+hvAwAG7NRUhNS
GVD22UWushD3/D4g72b/6guprM0ApTiXbUPfMUQdZMcWih7oGCcIL7+9jX7gPvjQAC+w+ff5eLTO
O8aOD/rlZLztt6uL+BUcAyPVV675rRgd6ciqeH28FeePxr/fJ1GXfioo+Sj6ke/w0jbkSf1agQm+
IlDHDJUNOCqyzQCyA75c80Z8GuR98VxxpP+sz0yqD8op9xeS8TMJJ5yNqw+i7hvkRoKgq7CkEmiP
3Hfo1JmSthLc3OhqzZEyK0P3uIDcE1uCu2NT5QaI9rW/pbqHZA0kibylwzpzxwIRgoQ93ui8CNqd
2z0NMH9foKHVd1hd3YhmZY+v/FOgs2+dkRiuq0PCbeHEzl2F1xapa2lIeS2p/cx3lHIlF/pQWbGR
Dh9IzftLOcz56UYhQgCx1dS0SJ2gBhneVhow3YVoCYnOJ4Z4KQ8+wI6a2R0gHmso/rFiUQywR+hH
kHjUtefHe3DeHUryxAc7QX1olpZmkiABGTiWvLZHuTQZCIuH3mfn6QWP/G4arlFgt3lXgWxMpUtL
Jcm5wBfNamhoBPhHwFVEeS2plaFVkcI+VG9J8QOlmpBAQoLT9chauPdnELxg2BOAX8QVMDUJUtsb
WpcettPgO2h5tbzqBdIhiesD9XLig20oT8IXegBeb/69yInHGBBykpSXhQmfi+muP4La0mOuTQ1r
o+80yqVRdU1dceFO7YmaGcMp8k+QRDc4qPGJqMqteTzxZaiDPv6GX/Ju2jHy6N6UQcLEAcxMfUOU
j1w81vgGlEKtBAJmNXkX9PSQHhzHSazIyCyf/MDlnR4bnl+BKZMMHgXQev9GZldxTl9Jau2xMjye
npgKWk0Y3V3ZrWl+Svp39iUtpI5n7ygEOf9rj1rxoFLEopdgr9kY/a58Tp8is94pq2wvG/5nuRIO
44axD2B/AnvmBip7X54R60tLPk0nPd3oSwVKHe9VCU3yt16s9MoGqrpVAC73CwQwgpNSmiB55b2N
oh2SaOd9MxthCS4+G+VeW6Vuv8CX0D/Ywqov6Nbbx97/09iVXhFrugff8DJP14MOqTUImphPQKFC
XhHFtINzAL8nKYlzGV63zcLOm/OuwFqjQxZBJzpoqG/SoHCgJQBeOkFu+/Vz2WxT/l0Rtn6fLcG8
ZnLaoH6aMvngDuRAQEUFnqCgzsdYYJHe68yAeJthH0DKStcPPFHAF/uf3J1wLBNvPGCd6Ai/XWSt
TIpSiJjAyRoPaqR/PIUIvJkDz65pViM/AdUZVCaT/dToVdwloQElD10W9aS0Y8gvPT5okzFqx2F2
wZCL6iXAzTRSHGWwogg8PnS02pbjFceeOtcOpYUAa/LNd1ZAH8LBwNRwTK1mL4QCVEyF0GnrDSPo
tWBE5uA/qeP349FMv0PZAVxFEbFpEAkgvr2dWl4E/LeWmNiJmtzoob+MhI/YrIM9VBwDHs0PYmg8
tjgzfwKKiiJYlwCWxtPs1mIA7Wg/6oG05/VjvRms4fz49+c2542ByWVcOcKyCgc3bWAgO4zb1OD/
5ltgPxDvoQtIe+6+GOuxwfkBIdONSApQEPrgFSlCgFqEPQhZtdWrpBzScROmn4+tzJRTkJiWBRm+
HdQyd2ydHAS/+aoIE+elMgEQqw2FhM+QXd2hKXuHN/VIzi1Q5U8pydZpatYvHNLkl9Xjr5gJGm8+
gjr4PgBOXtvgIyAdAw32HtraX48tzMwmaoRgdmMRm05NQber1/GNMkn2AajV4+Ie1wE6o7vi5C3s
wpmB4NIQEaugHRvEbdNnXG+S1I3zIcNAyjZ5UdhatbiyXOq3mIvAbqxQg2lB8OCL0D5xAClv242w
c4NYB0tfzO2H7E0YbUCBSbUUi01vG+pM31il7sSmhKTCmPvou9Aj5SKNP9V4CotD6j1zFd5D67Bb
P16zGSeCCFeEE0GrK8Al1GOrzAKtTaMomUD3TQ1EanQe+veytnoeSsb+aek9frdH4BBhCB0sSBrj
5UItXqvw4BeWs9QJhhCd8nGOsrENusRAjyN+YaPcOWLKFrWEolomPReioYCrFCMEQa/PWkkF4jqQ
HTbsn8cTebcrYQxB9JSWBA0IBne7K7MUCqpKAHwQOBM1r/1qy+r7sYX7ouBkYgI+QIYFtQu6VJlz
cdhyXAucIoAVPmpC7dsb54Ln3YK+4nbLLG3Gu5gcCAccL0AsQEsLeDq1VkIOwjaQOeUof8NhrVuD
AR4caHCZKPaIPl4Ew49HeP/0pyxSK4Y6vNxHjJA7aPbZfoEnym71QP8bWlDuHkz91JDvlR79MRbB
5zOrNyX9cKmhbRK4DurigeZ7EIVeUDh43Rgf2hYycq5FIC/3WdsQovteqjfcHTsMFGAKMMVMXUd4
bNzuFi/IZCiGdoUDlT0Uu0301vn6GJH8b7+Q1LyLLSlL1Ms9hFA6oiFYaoLvWDYuDUsuwxJOd2k4
0/ReuWQpZHgo2sMINO0htCyuZI04qmssPJSWzNBXmMxEfOlyhVOYXkK8EIlozYQCGvcuPQeB9Xgz
3gcj08yh3w5FBhUO6/dWvxoU4kSITbJyge0vf6gfVvKhVYdmjV7oSwdtY/M/MAdBMIAu8OgHkxE1
OLn2qzoH7tIB7lUh2+CzyKxKNF7llFw8Q4YE8UKcep9owQBhCf6ERyAJx3K7aqwr5hX4LUoH1bWB
QMArB3cfiPWOCrJWaJQVnyU9zQzF1dv4UjPn+O+4FFHeJ1qob6B2ThuAkbUCk6izx/0zEYgYeUJq
X9dzAAWgKvt4kuc82vWIqTnOFaV1C60vndICl8s2XlrDOTdy/fuUx2QrXxUghlg6RbDGuSbG3lIL
wlbvfWSshCfleZHLeAq5bwIGav4ojwkd7IjPvKZ0Um0vyXb7xvDYPWFyKtyNVgE2S5ZSgYvbhopR
QiWXolrAthGyPccYYwL46StaJxMr/JPzBFq1Gch4Eh5oaQADCcdEuvAOqIy0eGTuoiUMHmDiXyZl
ZEIl6s6tuwgIRCapHM47J70BAWKicBAo1utuFXan0Vyqsd8j5nELQrXhl0cRZ/83k3PlExDDD00Q
uZXTl28R4HBO/CohJZlMMPXwoBJln25BnjpuVEtAoujx7p2JZ9AcC38EGloR3aHUWWHZVghjqH06
efMWNnpryO0lgRC1uGBn5soAJSoesJPWFsr71AID7Af1TkiaO2F4HoWV4ngllBSR6/f7BYyJMB0I
avuCHo5DXUZDdQbc57cuCDmRAizBQu2wZoMczBdwRorlbQLneR+W4Fv53PDIvugQWSWp7R1TXTfP
l/Lv9q0gBhRDFwY+F3/gc5CLmuSz4PGp8zsWgya50PZ14kb3wQJuJYWZ7oKt0v9gZVcxaexR20b1
WhpXvE865NsZQzyoP/FbuaR6dp+OxF67/hjqaHtjELZdqda4VNvvaPvVgZGjzAgIJRCGoeJBIFe0
4X1TIejpMrZLqZsZXwa2QOwBBJrodWWppeGqXG6ZfGgcKJz2xNWEUU9yCFs83tP8dMnQOwBIR7yK
J6QhArzbHVB2ieA2zGRmLAmYAvmXuFxPhM6kSswQZH0rvyWKAuVTU4QcJ8DUoG9Ay0j7qXaQf96G
4rZp9Mx/f/xdv1nv2++CdBpufcAYuOnf1FWBx3zYKJBud0poCZ9d6ELYbWkKfyJDWYG1d/Rs0DcM
ud4VO8jRdpnJCUcoQSbsSkmNLtoCDN7YA2fk1bdrQFZC1MDPbbrjd8Qv8RjPzOHtt1JzCPHcLOI8
tncqNO/inNbGB6oGE3JgRP9mYD6n2/wg6ZdYRyTx/Xii7vtXwWdxPVHUNkWWMVCzYuzxZP2I9f1g
ImcZgfrpa0qePu818vEakPdPyeZ0Rz+8fi7Yv4e4TPSrE0MTHkfT84tKSjGa2KdqIfUI08A2FJnj
KgH8MCrRO+tZniGRTocYt75g9t5x3VqlTkciaLUqSlrv1P1hkBCfxRUYtVcJmjofz69wfw5vLVFR
Gg9GajGoMD4rIdbR+Bj03mrMEa1iED41TH2HLPUXjwx2Ymt6SXijRM/wVoe3Jkt56vteFGqup2+9
uv60NOnlgnN7J3lJd8KrSFxjXJ1jmPLhjwq9xobzvtENb5xQNjDMYsFB3zfrUh9AncoRvAWg98QH
eMU3V6NZnNTiLmpEwqfvUZhPwM/YW7r1Z88Xev7hCIE915DGux02E3gZ2NUYDJtwfyz/8vSxZv7U
69CChPvnp6AADese3YNAYpuFOhbwaY/3wD0qaBo2CNORjsS1D490+wGSF2j8qHqDA/NDTPbHAF1A
G4+c/4rf9nkdX2z0Cko6/yUevlc/eqkvFeXvO7emLwA0CYwUE4kNTWLOMHEoukkyOC/bt+M+2H6B
h+9wRKkqIOd8a9v2wbwMZLP5rNYHZxObPgHo97R6eTwR0/LSTvn6K6jl5+Kaz1w+xjzwelu+gvCF
ZE2wcOLmDhyWEywPeBNxwIXfTjagB7lSVvngBKPpVooZc5r5eBj3AdZUS//XAnWky8qFtFpZDE6V
gB9HisFThIMbQXVdMaQIz01Isj+2KN3HjrcmqZPLDWEPcrFscHLjZb9HsSAj2+H09rb/8PXjc7F/
xhVvpJx+7sl6JGt37ZFnYbtOdJsQ03Qyjjj+Brcd0Z5Wl5BszPSA5ljnJ9W/jcefOudZhYmlFS2Z
aA+lM4QiMxVoExy2LplI+U/h+JGLZpCoC1MyawcQa2T/AZcFT+rtMofuOIbJdKZy5MKn1KeK4IqV
AaCofx6PaG7XToV1tNAA6AXi51tLuSvk7aBFA/qltY5IEhoGZb4jLTKg/5UhWtCg6jB38XRIteTd
5bc1C+qYt8cmZmft37HcaTh0RQXK+nCAHEVLfG+X4GHARa9evlSrW5g0GmDcNpKn4TYdnEaETk6S
4hymoCUvIn/9eERzx/1qdTTqMEp1NjCDAkNuhzeVhjp/Vv8H64KOGoS4cJ1TR9HtBmhUHjqmcTk4
bdQYXAzwqHeQwoV07S8YmnaO11aoS6JTwEVfpLCCVNEumR4nb/sjax6tp3zVknO/PZ9b/b013z9F
nnyyxEB/xuOpnI0Frz+Bcp3ATrQuCOsnL/MG3ihFg5vZW9bxjKvKBpmMcErJ7tPMjMsKOIpYX3Ad
c0v52zgjoC8Q+AbqSA8Q8/5n/zc9QOJZStRogfpgbldeW5g8+1UAVOWh7IU9BlhFwCz4huy95NwS
Qu//sZLoZvm/46AdhpTwShXDShCuEvKyzyZ0wnF9lpARd87d0x+RgDCOtGZnHBDtTXOJHowF/7gw
1N9Q7GqoSheC4F3FR0xKtY32V3Jiz3q8X+ZMoIiHtx8aKAVEF7ezybXQi1e8AecC3dtVKlluoa4L
bQkvPvOSRrEQmB4RDW0SKOKo+YyjUBQavh2Bd6nBLZMBZYvmc2Md7YkJGlRPLzfKZ66vlprLZrKb
N4bp6tpEpyOD+nt0BFL6tvwZRNvqg30qWvDb2IW40p6yr8dTOhdaIEgE8z6uT9T0qA3KcmVYC1k1
OglATENqigAFhM0Z7+SPKFzI3kzTRjsc2EEvP1pQoThO2UqHIi2qjh8dFfx/TXxpuNzIBcK+MeFJ
E/JNUiz17Mw+9q5NUisZ1mmWJZUw4rG3hTYq3pq87q0+BOPZ8hySNKCYJMISZmj21YGsGwf6ZA09
DXQuoOPTKFRbdXTGyNJiq+hZ0keZkQivAfgM2V3TmOhWXT9eyZn6A4eQ4V+r01V8dQA96AalWuGO
TgtmIpmkrQkQsSLqbfPD6VryBKZ8UAAkb+4S8fHsul4ZptxoGbcFy+cwzGtPwYbjSRy9s9m7L9jl
BoSTj4c5F5hej5LaRJnigvYwnYx5pw7SMNLfPLPj/rSELRGme/xutwLZx8ILKIghqXs+QmOtlwjS
6Oz3lb61kEVatc+Fw5g2uhj1wGINh9P/DJb5eYJSLGlWuf0Tms32tHBJzQ4YbBugShVxUH9fWlfL
yhWuEEBWcnSQqRdUq14Jvg4tiKXKyuwiXpmh57XKGlEbYCYFL9BxKEgHR5ASTVe1l5pfOiKzT2Tw
REJxBzVNcHFOV/PVqKqGg7xB7rMOR9Zrxjx75vPx60NC0+jxa70+r0GuYnnMIi75/saH3h4y8sgA
aSij0jTPRdOkTQPaWYcdeYeRIDckLHm5X+GQ240z2UBbKVgVECjSYrRZ6flF2YSdg4gGN7Gsa1/c
FjcxSY/rv+nqzyvETYCf21Q1uawcl/irzw1o2k6K4b0+Pisz+ZfbT6FmGQiDXIm9qHNeBCIcQf5B
OAsPOECIEhtI6TW7tl/f0SN3qI6XU7GEU73HMeEoXs/EdJ9fLbLKgLB+iGBedd6GH/T+60eOWJNx
xHfy7s+reJTJ++FQ6wPxP35QrX88/vnV/nclKI84RmIlRzVWIh9ek/pYKAu18pldfDtAyvPV4A9T
PBEDzA2oo1hvlqiPU/dV7ZEnM0WZZ7fRV6tv1dRWj0c24+xvLVPHVW3YTimzuENgWYF6isWL1NA8
I9EiPQaRi1KttNj2uWMpPcXpNskXu43v3ePtB1A361ir7NhFmFuBvEWHDxRjfONZWK3XRDRsk7U2
+eYCj7gUZc7EZjd26RhQ8cc+gm4hTleL0Aw8X7H1/Pccvpou2ei+uWKeVmiWfTzbM8n9W6PUUylh
lDDhMxjtdKkhRm987L/ay3N0es4267Utma8xktcpYa13BIek4aYSPJgXlyLTmUvp9kOoB9MgdWkW
/PqWwpyOc2d+fNTPGmmnBM1e1p9D42ynW5Lsdu+ZZB7gwwnQB3g72d8LW3DpdP9u0avTzWtNkWUp
Nj+zenkD30WB2ErWrbVr1FvfOP9VzJ2poMsfSp/O5qQZp4XTvfgB0/G/+oCmb4ck8bEqPIjLwUSG
6A73ByYhIOue2PkKyqP6q2luMAPx/uTbCy/o+5v5djEo9zYMqpS0DOz7aC90u62aOxyoTdxUD4uF
d+Q959ytK/3tHb8aa6hqTa9NrrQwE5T09qJ5XJv8+snkNgedx0ViLG36xemlnJtQ5XnT5DAJVIJk
ccbav3ikneICvCvPgDvtdokBx71BR//r90n4ls9Lff0zaeTbKabcnBK5DKj3p9MOUoPtBFQAWoHd
lDssdLSFr91GuqI/vb42hgoKCVMYiBmj5Ye4x5wAoo6lX60Wlv2eeJhaC8r1RWlSeGU7fdS+M4/I
NeJuR/rzbP8hcHzBE3y+h92+RAb6+2x4EFj87pGrPTBqPpNEk13wJ+4TYtS7vaWg19Y1zuf+vCPM
CVsBKDu8SxeO2sJO/3XKV5ZdMOu4EQvLApjaka+yhjzbBrWnh9FoZS1vPva3M7CJm2Wn4W5lWWV+
ksNeabwVn3thh3iQ2FAXJFBT4Y2LZxkLizrzZrs1SYX7GShImSiGydxw964tWcHGXYlHdzss+c37
LMatJcptxcn/3GBTr9Z+3+5AZHw8pkaie8Td2U9IuaUyOQjmBdto+/8pZqEioXEdk9Fv01rrq0yb
TpSc2HVlu+i4T0o9HtdMtHRbzZShbm1R8VekunlearA12EYYkDdcUQWxUH7CQNfnJ0X/o17eM/gx
w/k5gd5gu7Bthck93J0YMGJD/3XSMBKpRVWHuArDFFGSuN++NUhtFrp1jvZn9TnodNtHRue09q16
K5xRtchwdAJLT0/TZbVSxwmztwjknIGMYE6uPola/cIL1LIO8UnDSYRiur6HKydrZQR+1LX+kANS
dBcdb4GFqZg9wVdmqbsKrYFJkQhYCtBTGbKeq+9JkOtuYSec/vjw/qKoHk06teoZtJPjVsO9IZHh
1P6ZHscsgn9e/0rRBYqlxz/c9rnELljjVB8OvIHib4YKILp0rfJl9yoAxsuCLKglf8uanPn1a2O9
hwdpY4IkyDihTYDfMzt5WJqkae4ffTl14/Gxz/eimHRO4/LQmmYdhhOW6vPzbzJsxQnQDqU4uiJS
uGkRaOoUNiEjpUwRC7JRLk6/Yo4HINLQ1WGih2WVoni29b5WxWL72P1eUFme1aBbhhzq1LB6GzeN
BV+1So2CZcPGRljX68ZlSp11kwOvKiRlldh4vCW4KT6+ndgbi3ShqUhbrgv9dHAMhifR3zDUQ1Pc
nhgDm3HB1L13vTVFherQLYa+oI/BdTprS8ftVtW3e3BhIWaB8t/CqZq28t24UJeFh5nyXzTCjmuz
umx7jAv040FB0O9qLJymGfQkxgPnNcFEoYNO084GFbr9hhGFWNBrTE33Hx/eCrQEI3kdjmpDDvpp
TK3Hczjjo4CcB4kYC25XCDLT9ScNNbs+rL0RcziJvynk63geV7JRWcD5ZmuiO6HZkZ9wUbVq5hYG
ml5EYwRogtC2QPcxu1AcTZlGGpyw2QydmSsyqIkOVQ1IF3hflfoPCBtImi8lFe/viVuzVJjZ8rzP
BwXMInNq4tcZBJm7EOpD68cze8+lAH3p6/FRRy8sSqX10a3uvCDJlhpH5EOi7TN48tDzp20r/auy
j4FZ6RyyjTF4pY/rnclvIUXmgG7YdjJLXrX2ZtPah8K61Dr+3mTWhSUsGdB7uwRkmdveoDhCumzq
Mgb5yK2jkGvoD+WSPzrccEm3ReFogRV1/sIWn3loYFKuzExu+Sq65MSq0MoO243fNKcCIkf2n5jY
pnmYClU/l9jUV7W1uqw+IyO2Hy/InCtEPhCuWFRR7qFV9PgiT/JESEfHcz291o6uADxauGWEBO2Q
6oKxmYcDVBt4jQdHM0riikS93jU3RBUyQ10g3THbHCR52AIMHg9nRf9Cje5VxSq6hNkje1LaS1io
aWvRvuraOLWYvFuVZRMjwevFK/kllxHsKMjy8j8V3FZZIACpF4kn5vz+tU1qZVsNkjReggFzux4t
vPlKUfSAAf9xKZAB1dDXQjk9XtA5D4IGJGjRTKRmeIpQgQ7XpXErxFzrKK9w+aA0zqxCNERt3zpu
ssad/tjezKzemKOCnaZMmMLr2dYRN6GBnjhwbnKJzlSQJ7fdeoFVY2a33hib/vzqoIjxKNVxhbGJ
usJYQ2oU5VtxrL2FOt3sHCIymJC8KNmiMfnWjtbWcqhmdef0bBw/yVK0VztIM/juIJlNUTLrLkw4
IoLBOml8zZbEgVm6xqedQe1WHBQoJoBfbULUUtc4EKoyhOS01gl6gw1tKZ+YLJlN8sqfs6/iS+hI
8vV4JeWZyOHGJDXqJJC5vHVhUmTtvHxvvhjuSwz0PNiyKeEKI4hIwK39/p3FMveGlO+L9JSDxza1
e20fuy/JcKwBp5TAefs30mrwvW7UXu+HfeaeRfzfWmxC34zF4kmn4QPUBRCK90cjgVBRoQeqHad2
k5PuMm4EVCXr7xCsuZuU1Yv61Y//yNKftDvLjS50a6mq9MSFtI3ZK+tgU4QtOE5qHcSu8rCkkz5z
CWBa4KzQ1ITePonyG23foEZSomQi5tvxUnE6Y0HFOBqmlqrM3zQ9iJxNQQU3+1OKFuzXfgmLNnM5
33wA5USQeBhiIQ2Q9ugMcSDJz+D/oESdtHYjL+z8mf4C8CqI6MRHcwiCrt89cnXCBDav+RqXkcMX
lkTyXWvkO8GwwmNrlVZqx+ut6uu+NW4Tx7XGGGlFQXetBE/Yi/LR62VMwIPBLNwbczHgzVdRTibO
e6blBnwV6C3fJJfsAZud4LOM+caAqK8Kto1v67mz4Etn3A04daDnB7pyCbIPVLCSyLkMOuG4d9JR
xhZl9bRBcISUcoG2vfDt8fGbOfACp6AbFkW5iSyACsFQgFXjrCt6R6mZ4KXF65SIcu8u7OaZ8oEq
cCo4+kB4CRYRuldF0jKfd1XA9JU4I9AxsGKIvfa+AaqmvCWl4owor6JKDxWxLjECAaCITo87RReH
i1xuqgrcdSWzyn2TE6zHM3DP/wluN0XWAOLBWUOHC+WAQtXjhmhUeidEF1RvlclOlHJyKvy/PLgw
UKwEozDe0pXhQhi8sD2WPP6Amafp7QfQRz0JAzhkQMeTFzB8WR+d+WZ4XxE5/axQWVmB1xVKcvx7
y5Jk2OK/LOXgZk46WAAmwDSwWGByou43vmh5TijxnCqBXUe2yO0MyBtbx5GwR/nY7YKnah1uVguj
nrnCb6xSO6/uRvA58QAubWsrBmKCRIeCCNbRej4n9t+a7Dpr90fRAWvt1pt+7+gLHzD3Or75AOqc
YS4QnorT6xj3AGeB0qc1+k/eA0TrsnCvzs0wCt8iSAPQTg9SzNubfchYRvYGFhEo+s8kFCr6l3R8
HpPVoK0VdemwzdyogoZNDWkBEf1R9PNYRqiQVj03On6iC2/NZwQYBZJvT0Q2/ry+HloT7bGgTvx7
KSOMdGlal6xPf37lyxWfKdROgfW62IODE35TQOMP0SBhNUAtGKEMiF2ileLr/LNfHHzz8b6aKdGC
mQmwbUjWKKCIpSEOcRTJUV4PgFYpVrH3OaJ6PwACbH28ZGN350nHsV15NRnYBcszi3xjmB542Sng
a+rxngpXPLfxZMKrO0VsSQYB42zh9TYTHqCTBlojAKWiM12j7iatyBtGLfGsqIVd+yVqP2X/rCkL
I5qBo+NlNKUFVAWKuBC/u13LAi9ErtZwOwjkZdA7U3oLv+WffsdZYLvXJasgH6PVGqw+7lS7++Ss
/bMNaMOo55+4pYtda+7e0eawMe3dzvwc1pwpQrZp/Trqu/fN5ue04MnmVkBUQMbPg9wBroxypEra
sl2Y8YMT5yfQVWqFoUXotKkhOIOg+fE+mykLQUrkyhgVH5VoamWVAMa2+6P8GRugW3eIcq5Xf2zb
RFc0CCQZcK7zr92iw55xnTemqZ3WakIDCCY3OLxdICwKyJe1/X7ZTyqA8Ytmbz6ZtbTgwea85Y1N
asN1VZ66tQSbCSleFPIWrvfcIX8JF9zH3GNdBAJbkUE9ghQBvbFjsa6YscW0ZkiApUamy3hzgFKa
XeMBWyH+cq3aVN8Sozgya+XpW3oG7cXzkpzPTCkMq3v1GdSd2LqhO/gdPgOE8Rx4fA81JpffjG+m
eGSc9gu9lj2a98D5ur5w6CeUFrbXTFwGCDr+ktFiAboBaolFt8owCzh5Q/a3Cg+Ven68fX/BtNRL
DwbwuODRnX2PQB3DEcXUvuodwDk+2rVgjDvxRd0Auy8DThAbKBfYpRmtixKS5M4FpRHN+JlEAkCu
xjy1aGCsoR40IHWydIrnh/7vl1H3Mp7ABZv0de8EClttI09SD5IaXx6Pf85/Xg3/F9t9dUvVnVYL
XF7CiMu/M0yrPNVZ9lN5fGehcyldECudHRJa3gB3n2Sh6fyqN6B5oSkw2X7oXwoV/fbC0qW/ZGLy
jVcDEqRKakO36Z2XZtATiEBgWY+59YsL2iVrtCDKgv6+uaBO/XgmZ0+sdDU4er34nhm5X8tv/GZv
Ceg1y+xzYCN4NwrDfOexR1Y/2jpGZWUpuzYdg7td/K9tOmUup4LaFk3bO60srTroV2pfrDwuXIOz
e+XKCBW9sTXTg6MIG9LL/tauofSvXGCFfmI8nshZM2g7QaIaO+VOTa6vQOLTCn3v5Lmnq/WXJ1ht
fqnw/H5sZ+7Bg5jhX0PUVknGCFwq/NA7KleZSYqObcktCXZQRlI0b/sAD0cBEmoh/yOEip6Dfa9t
UaJyJdEqlH7t8eKL1icLO5hG4eO6nlj/QCSLhy+k7H9voKsdzPPuUKVqxO61VWMOJkLEFXrdVv5K
QI14iQOE2jh3xvjb45IifB6rMGb36/MS/nJxIFQYUopRVQgefrs1olVgTojPzuhN4IU8I3hdWMwp
BLs6Af8MBOuFxgksKiRybgeiCW3CMGnB7ksYQ53XzLfRU74H35T+X1qaPNDV+ohMy4y+AEs9LFWo
Jwe6skk3rr6ElaAToXdjoi4/LkwEFk0LLHA+7RqU0iYYZwxxV9pL1zwVSN0ZooKa3GV59CHn7L4y
e9Bs+4aGIdX//dTR0UTaDJkqYUCt0a7BHW/UhPtBMdZduNUXZ4462loPQrxQwIBK0KROutDaIdI5
XVzFC7thaeYop9/Ecpy6EUbUmBrgBa7Brzm9PrELA5q+98HupivYbs40YKnDeHpDsyYj+abUl3Q1
p9mnjOBpDq5MkCvjyfj7Crra2Lna4umu/W5siEvByLBL/oNjemODWpgxFCWvUX+3dAW9COCqUNFl
1kvIvZn5ujFDLUuuRVLABeW0LNCaBJpD0MGxs7D2HBVrTMfm2gpdHPfYeAjGoGIBK2L1Tq93vM4Z
IXx1oA88YbHZllrr6Vf9nUnqDm6iUhT5BgMTjvJp8quMDqIXML0YEMH9WfIL9GvnH3NTSgwKE2Ca
o1vROBTlwqxVWCBc+3X+nm97nCLlMwC/8tKS0RhT2hbdfdZpYaTk9a+t5NC2ugcBmN6ogJtQ9GjH
X9wjp2ffaO/ZsFv3vOhsZxfz36HSpAVJUpWa4P2an9z6VP7+5zQXVrsvdX+/NOD5yUWyGYrCEziM
TgYDdjFRJKqYXJDh6vk2N0XSQ/sTeDg9WUgJzO5VJLEhfaSApghPnttbq65Al15XEbdPEuiZ+6s+
kk8SBFvexu4keZsqOfGM1QrPVaSSDnyCCrPYDUcFdr8LfP0J1BXN+UUQBXLI4Trj8bLSDukXOnu6
d3fFQWlNPTA7V8++WHbhmNJJ9zu71IU99hKTCh3sgrn5qGmkNAJwXoy77oB7dce/gKrfs9FNPRju
sf6ERppRLRR26Gf0P58A8SkQv6C2A9m329lvOR5zPxTcvtlIx9w3/OfgHJwnL6uYkAvcQYsqQIP6
OUWDbGQsOarZowWNo/8xT18fTBV7fh1h8f2ddKyNfbkTN/UuWFlAJtm97n9yOvczYuul9kKwNHeq
JA3FUiAPwJZEk4ByUgcukqHCmp8aU1pVex93vrua3AhPeBBBLZ0quhv5n6m+skhNNSu3gycENbeH
QqIM/9/pygXBPEKadFUBX1MbE6yII8K2X3c2yi8gr4ckg0zcP+4fiNAXlmYsORca0kR/FE3JEjKB
XzMjpkFbSUf1VBqYjs1ogQcHwVYMtrCv6s9gtHauo09a7wwIoxoLKzET6YMt9H9XQqJujs4NwiYT
8QlgnjN8RCrZ3n3i16MertL9RALDPC8FFHMvgBublNNJ+rCSQZaFbW/mkLZdCdtJLKAyBkMCQdtl
sS1p5hFwY4/yMEopSJ2gltz+A2z0iMuR8AQuCWTcq4XJnD6cDpWuJ5NyKfU4VEnMYmACjlN2qHQG
ZEL/h7Q3240cV6JFv0iARkp6pYacnHJ6dtWLYLtcmudZX3+WfO/pzmQKybP37kJXo2HAIZLBiGAM
a/0UYAe75AZm68b77OyYh0DdZSgbLOsanA4+0UeQke17LC87+bAXgf0/nxzzIsA7S6+zeDk5XJbl
GTreNZb+mG8nWw0BhfA/7ifzMDD10VcFH8oZouadeSamuZbTG2z0IwHH5bY0NlNzdRuZIHRsFaSh
dJiIDo6o38UGaIVAG4pmqABDLf7WhxEQHjSE2OB9h/KATgI9cNw9XizRLSViLJURyFFQE5zqMucf
gqXUtxOrv1+MlWoLR8lqTosdMG3hjmsll5twQzYbuhJQPpnZcjONB39feTCFjkKJF7y1tuSW2PX7
xjHvMcm3Na0wpP0+fSW1PVutAzQAfd/ZqZd6AWBPI1vnWarFEt36NsZSZWA3NLUeylA4QKBvsC2n
jfYg8hFl1wWZaLUAyD0ieUbJS7VM4i4ZpCM5zl/6j8Xo9z1G+eKtyVnUehACytf/K4vR8FroBtJE
/RKE9Lb0NLrDpgdG9WL/821wQrsOiKsWtxjjQutcD7T2IALy6D/iGZXXZwBPRQHEd3vgMQKlenF6
MSe9uxrRnkthNDomih/lOTYUOFFYWn4fPSxmcfwd3P9XL6EzWaxLha2XxnyGLIy+2rPdP/sg8l1Q
RpaRP/W/e+yhAxo4m2iaJ5jogNaevY5TJUWCaZL+v9sKsh8QDUuwFzi8XY/7YLi8Cu5q1IaYDS0Z
gPqGTObMskEPsnwQpGO8m/6OtvyqtLvnypY21Z0wOehQ2ZZHcPwcCzw0hY3Gi1nXbgd8DlKwmMtH
IpIpenaTb5pZGcpHEzfDgIYqFpiV4GwQpfNeJ2uO+1wWs7lVZ4hpSwL5OG3wYj+a1vjY0nz///AO
Wu4Za1zOJTEhCYg4x0aNsSr9XnKbj/5Z38ZwqMZd+7f+yNHXrG4FrJCH58CSJv34nHO5TGgCOxMj
QY8V1rb/UHg9YlLt4Nv1X30fWMq3SNsjL+xfvY4mSi1IiAKlG2j/lyrr+76U1Fonw88JFDjH+8DB
KW4AkCNyB7vWDMy5LOYEJVK0UTW30Jbt4Ayb6LvZgbqAY0XXPOa5EObweoCRSUmFBS13fjGdCOs3
GgK82wECTwxzVlrdDH5Q/Oxbgtx7vx9smfoOcW6L4Z6Penk+9VTKgCjoZTAs9/fNg3IInAKZqn6j
vkUcrADekpgIspVBTTynwyIK8X+OGLzZjdB23glx18T41Ag+ztAG6AFB79SyosUsj5ZPpWP1xtm/
Vatxpt+MT03Q/FxIARZVYyZ+8CInRHkh3CJ4+x8VgrHERT43ZbEod23Hd0tOarH7WBTPDK690c71
m/GfRSE1RF0W1O0Xn5Zs1Y/JWx6pLW3sDs+mudiYf/63XWRrh0rvS22DGj9yfCD0RGIms+b9ZNdA
ob0taS3ulgFIDuBbVLdAXcecl57NXZiqk3yUrcFLtiPY3BT7qwVw9mD/8unHCy6aUz0BvOCBV0xn
m1gX+3shmznCRlCnTNRmGZOY5Ul2luntwkK4bUEweAOc2MlcoBTcXvFauvZCKnOgrV4ppTxixfNd
ZcnowUbyvrObu+w0egRBpvLMEbiSYzsXyGZ6mtboZS3FMnV6lOzgUAKI7eSUXnN62f7hqOuKTbmQ
xZj8eAYQN7AVF/cC/l082JK7GEBEvJabtTjoQg5j9U2QhbVqjTUBRr38JVoCmkPn3e47Qrj365fs
Frac00VdecOS6nWsIKP3HzlL8JbJyMde2ucmSlrZHCtsptp5YIZ7SdJkwzmwlSgLMtBkA+YaDJ2p
yzechZUR6IckZWqWKz/iERjbybE8tJ4ICjHuw2p9Pf/KYpwA2BeUXCoXWehhQwo2pEZMl8huST2h
JmubAveRtaaQIE82FuIDDUEks74umuquk2r5GJOGEgPUpL/07C/ReTN0bDX/54Kj01Nc+rcVUA4x
TrvLuiSTYlU+qpuF+gdVTCTXdo8Jnqyyi1yjLcKFcw5vJeiBVflXJrM4LVFzFRZNPoJs/SF77F7z
nehgnrYHcFXt5K+plz23GKXnIf+vHeS5XOYg8RQpBFJAbpT7tEvcRvvmrGz5DUyYfLEyRvXFSQp0
NYEEQW6tvqeGbvvlQfR72hVO3nvgparLzy4XdqX2ZlRA8U51XiPEmn05XyXjLnzSS3mbSfJRtPw9
GAUSJ3DE4+KfelrBjILSaTt64eAENu/mr7qLc9mMu+jlDjiQvSIfK2S/Eg+NYXcSFbxlKDylI9q9
bOIqDqBxt9ozZ+t5SsX4DFUq5bzVF0/1efxcuogA7bE5oTAwbp6AnMlzymsG6GylP9b3zABloDdT
yxy7PFlkM9ufAOL/ndpAsIngHAk8c728pw8D5YIR8Db5J2dyJjpsFR2DJdhkjOqjTguagt398+a0
ZEE+ChsA4fSBlzbg6BQL7aHWsj6ifLqY2wEiY1dGS9iS8ucc4qKbV/cHLJdoGQYEOXiZLs26XgtR
VeTaoj+Y9IjvejT0Awb9+7t2aodI9COw/nJEruSk4aP+Fcm4SaWVlDgKsJuo1aK9othjqstq9/Uj
2ZYWt6K1aoLOpDHmdpSmtgsrLDAMkZFGw/MCzgNkhHfxS9sLXOgpnrjl52eqIquCHmURxGkJOEVE
Ty14CITrDuRsRYxRNXt0XBb+/6+NqgVgHaewcF7LDUi3tQUwMR5EyepVlzBICNYaME+w/ZACUixV
KxD5mL8vDGEY93pLgGSlOIQ3C7uq92eSGHuWdMVgKhUkKRLNZotoyHlE8Ilf3Z+I54rXXD6GjP9Z
FWPARFLXtZwb8E4TNP9xKAGHdFvXOfvGPlmaJphVEmE1ZWeN6KsEItEfwwTFGi15noCzcTpzkbUo
SDU91Jf3bJTR5jiLtJyoEljTFiMyt5e11rYEdjO0/KJtH2MGLG2BkqaAx9Fi5ZjFvtuHd0ptg+/S
9efCNsM/ZuQZYmsroK7iyF0u65W1OpPLqD5phtzMDMjFBNB8RzBYC+b4CHhyBv4gZX0/vPFUf602
CCI3gDKDyw1d7uxgpyYOaSkloXIcJifbDvA0KqKm5qvKLBWYbUfzF0/k6lGqYIzXAOEMqiJGLxvA
H6hdnChHDEQYKRVVO9do9Gd6jl/GmHeUq24VzaWgaEQEL18RbEaNkXZ5qRy7v2D72vZbwVO88TV5
TlxgSNw+v9WF/SML5EeXxnHou1kbzBxbqVHM9UrPRKHBc/CnsI3P25JW3dqZJOY2CIGKeYUBkgzD
0noXjG1/y4qmMk8hV8PPMzny5YoStSZyssgRqHiMfuOZQnC3wSxlJadpW780n/pu0Cl5ub083kYy
Tq2pRd+YlUw59pkVR7lTKd8ZCoNA+Q7vhPhQFW//mzzGq4WYQC/9FMsEzTJaj8XS1dH/cYof671w
+t9EMVdcjMy0GmPoo/CUPIKMxfFB3/w8iZRHTsrbw8U7nHlqX+hFKWiLnzUZr9IbeomiCOBwUmBJ
vL6Kaz+Ahzl6FX+o2vFQZxQ/HOYkRSe1eRxbA2BwIk3T0pHL+xRoOEL1JwoqnmJeW0rkrsA/DAhx
YO7oP+nPs9UlVVwawN3xj1rYUaFGOdQ3drkEUrOps3PcO0zdJ3VPhTihUn3qAoAMCSqP8+X6elx+
BXM9SiHugmLO/KMuf0/JpsgBLru5rS88EcxVEGQwZghT6h87VXbjdGcO+0HlPT5WhaDdFGy9oqYD
PvxSVyTTnIA+1PvHJmhoX57a6q4z/+MsFRAk8A/o6VRgLrPGUdUmQUrnOfSMZK+9S/el4ojxn8a8
TwFz19ScR+t1nHopjTGQU1HP6FCRQi9QAtPqshyvxkatrduHs/JyQtJBRXEOuVQsiU3zhUOYxaUe
xV4757useIpUzHRaRUqnarLj8jWrA0pCgPrMtJ53gwL0DL2koEe+j/vSiQmqpBPvabUc1mUQcflN
zNIruRTaZAhiL1bNfZU/KYO5C9KHPudp/0pWFcj2SE+AThO5HsxJXKpN2i2MT0D/9YyotSv9rcwL
K0SQGaAchD6B0JMjOn6bGseErrSWYXQfUykYz1AAh8W2UCno9W3Foks9NMRsMF3kYM4xt2M32ASO
ZAtOYxs2moBovcmQbwLCzYa4id26L9Ifg4PFwkJFIN11+S2MCZjNuAXIf482DJn24QkgjhGa14jS
07w79NKnlORW/kfRNrGhWwbSNVNLhXQL5A5ZeEfDafI7ymyjOwiCM1RUi9/S/CkLbSmOaXBfV3Zc
3U8aTX8r9S5JLEN8M9OZ3tbi67sCYnBEgBqQyjHpQxjrHc/JJFc1Sb0qLf6AwhOB0fh0W8S1gbkU
wehkWIIhoU11tKoARKXAzAGxp5pXKL/2CZdCmKNQ9T4Anx6EAPHtC5SbLRVjZ8y3ynF2TM3qWiqX
zsQL+nhLYwy00kfaJE+Qqgl2Ih6ayJFlzjNrpZgHI6Ms5KKY8MU4OXNC4hAEmt80hSfUldvoJ6l+
UhMkj4Emk092qu1M0J4OTbIJO47o60DzUjJzcP4wdspctIWXGU+/laJ2DPQ4QH0HmaOEK2+uS0nM
6TWmTPIy6AqvTFwdJRPDqWKMLNPB2LTHiQ4hJ4RYXRna6VEBA2MbTMml8SqVLItNDFl6mfpLaGva
6wL041eVmzSSeQHSik0GAv6/whhLKY5qFklZicV1vRXH90r3oRebGmRLt+/ZymsOu4gmEYAl4Ukn
syZZj6u5TjqcVzhUViPtSLhH0K4D00uIj5L/NJITUBbC5RJyLOH6ARrgyUHyaxl5Z1Ib5px3UoFK
sOfPuzoU7OwFDbV1AXjZF1081f7dGHMcgbRyhhhHJiBURnkGr3VmW0HkVw5GSEov+pjd/PQpWMNJ
VajmGLD78gFZ4fRFt3mR9ZrXvxC7fNZZ8Ck2kdFNILT2pu5D/c564Cn4gPxBj5wAFN8tGRz/S443
qnEc7qfEfOkNaxx/6b1DSODcPvCVWi6e7GdbwOx6OwatWhKl9IStaClu7CYvMohwxwMo7lOrjZF7
nFH1D50aGPADnQKKxn7DKd7UhneDr18cl5+y/PxsW+apBKZIidOIdzNoHjG6jRwXur2B4vpuHqu7
ePsXcKbCyXB4LZzX7w9IljE7DtpdgFCLzCbEcmWIep6XXlEW1qThdToFVjK6sYzkUEkD4IHf3vZV
gQSpwgVIGRB+jMBhaoNQESXUc7V3sGFb4nCM/cCOidcUwAfgQfKsmA8Q1eKto2IWVYPButzZSp8F
f+rk0sum0Ev8fCP4FS3wNu5MXkS7uBImetRUGETQsaAb82pCYlbEDANbUbVwOaAPdoPkDH0J7mVO
i+JaDHcuh42cA6KE0hxDTu+mz+3zjJqyRON7wans/oC2WwfB3DF0Ddt3R+tjosFT6BjbDOhb3Wfw
ZO5q9/aJrgRB+B6TmEBYRZGUTQGLJI9hvLLKq8vYKorYGhrO1q5JwMNHBfQsrBU6XS8PUS67eNSU
vPKaKJMOo26ETqx3PLf2UzlhDxDlDgVYQoDtw4TRpRizKHuprtrKK3eytSAYJVvRUR3tMNK7wCLb
2UkfS+tlWGAUUouX21tf5L/SGYtcmEJR5nIH6UZTY5i7lE5yGE0cq7fSxWcsKDP/LJKxwKo2ZHVX
Y5HyPn8W3qMtnndoTLbBFq3eGW4U0+IX5/26ujJZRsCvL4NDP4TLZ9atzvssXWaHvGQGzUt2MBMe
d+XKeAFWdSaCOTot0CqjTcbKM7fyPv4C+5L/i9i109xJjn8gnyB2+byt9ase9Fwkc14YhVGjosGq
wp32pbxjQ19ju/7MD9Fuiqi5jx+XhlpMbjxzBK/ZGQ0QvwsGKrp4ReYEoyCOmtDE/dfygiqNhWSR
b4vtxtzkwVHCK8GIK84FXItQkHIGOawGmFlDYkM+LW9CI0H62WsxXC077ilFNXfP46ZZ31OCKB3r
w5yfyPjBdASQtjINFZidyQZD8K7gIBIKfau5U9BW3h2UPwvN9t9Y4HiltQc5Wkz/kfyzAec6Cp6l
TJohWbsf7Rq1Y+0xPaj3s/Vh2t1B55zhoo4XlkYFFZmhgLZricCQ/7u0NFpZdGUDFgwPgH6FVeth
tyXalDo1XmL2bXVhKZZ0xM4XshiHG/qSGedBUnnZ+JzFf76n32FvYVKkPUxmQA31vkGppHzwwZ/Q
Uq29j3/jv9NnPe77l2DXTG4ayDx14q2fOeeh7gKpMvBNRHkfMfuj70LpSQh/VXNoiSFNdn2yiUHn
BSDYaTNj/k3i+Kzrd+HFriB5d3kCiqmMuqzgC9rhL8Zl/L/ZZOXV/awMdjO7mv5azK9SxeOhXs71
4tyXrIuGm4Q80wJizJw7xvnbqCdd5xlD5pQYf5b2sp5b6VjQNvhz++Cv9lgDZBrcsgwjARJ1Fk4i
0pWuqgipvSpL38skcPMSw3pd93pbzGLmmCUB/BmUDJgAxmPwx9+cXZx81AZ060FMM6H3V3mKgDQ7
FCiJ8XDS1tZzLoixt0mDrc06CBo0+TkuMG6bmcdZLTjbtrIe+MclObYA0ptXbQ9qU2pZHWE9pVeO
6C8LX/TSLUxeiXlFFaAIiDMQ5CJ9zFpxKVJBkjpMtTe9qil6vepTpTqd6d4+nZVNu5DCXP6SDL1R
qHPt6SI6puNT5MzIGd+WcX2XNOg0OAiRTsR0CRHly7sEMo5S0aS48SSMSh6LvlJA0CfV6P+dSruI
NWIljZ9YZZ9UlikHFR0bIXH6NuFVgdf2lOCCAeRu+YswZkXM+nooNaXyRB2dHJq6EaMvNLhZvh7Z
qslL4l5bVqwbLgNkJEAoxBA887aI83iQUyOovbn8NQdfRSWjxm0rMgptqEErQ7EVylNahC9j6Zq/
hzbYtOB7krxQ3Gpyb6EWQfSOFiV4Uu7NUefi2l0FCj/fh/Qk6D5RZGJVOamTPhcHo/K62ty2eW6R
r1BJqaL8lvZxYyXPpU5DZSuI+zSJXEPZleOxCfWN4TuTeqxNGqavt1VFvTYWgEFDqhRo9Zg/MhhN
6bo5aUdDR4w7VW+VieaeROUEmysary+006iVKCZwAhgdAARiOOZD1XqlNNtytB+B3pgQjpFYUTQM
wRtAvFcwkX51eaOu0as5aVqvSPbS/LcyTTuOTUsOZ6orKSc7u2KRLoQxdzgtAonkpG49rTYsubsP
y6++/I7I79tns/waxpDjTOCWFBX1HXioy1uMCsvY12HReaT9FMDaYpjAywtkio4lWXzRUIq5Le/6
uYXHAIgDkEZUUJGAQlwKVIagVFQydF5obJQ2Rv0hyGyteW9bmSqm1+zyFAj7zvRVPIuHZFc8A1nc
TPbQVI8cGnV7+3Ou9UZF8g2BpwROGQO08Zdfk2bpJKRqhC7p/NSSbyO7i/WCYynXZCC9iGZpAH6i
lseof6gWqQCyhM6rYxQ7gvu8QJ6p/0/zzljCku/AIS4Q3CxqapmLpIm7svNmt8X7AIxf6APDRCHv
uXytL5dylsWeOX5gRGuN2kKOMSF7JjpGvImzTT9To+Zc6WursUjCncazFW0oP4p0JilUBrVEsajz
gCAUWq003ssgceSczcpykMqWxAUmBo8qllWoqYJgliWt93LbXYYqYqpy0ryLPl9eMPVCAnP6HanM
ONQgAS0u4NEqrGhnuA+8fDmLQY0MtiojlQzeZRn0SOhZvzyXSDeLulPi3kvV7Dg8kwERfLsza+CL
Ri9Z+DB35bs4Zrup8ffp7EwgaxtVF1M7Vqc4wXNYOgNAu9NjkVtK9VRExR2ZUxcghAIP42rlXPGl
AHPB3AB8AmtxDAxv43FS9Z5vNMKuTfvI6Zvp+/a9vm6K/NmPf6UwXrqs67Eup6b3svnYBVauYmoA
/ln9CE9qNlrafTAAUtYsTqOYv5Z/SejGsxPIKce+rCxWA6GGoi8FbyIpzGf0BfFLI28mL5YJNfsO
vNu3F/oTbjD6BQmwqYgowZHD9mv1QIgRy6yfkJAAOLXynjzGz93reNeewHWwIXYK7r/oZGDkcHaa
nUz/8KYBV8ybJiJoBm8zwkDkYy41TwiTIREaefIakMKTLLSk4pA2rX17ndfuUIVzx+MGA8VwvT9R
2Zk1IGmRFfPoT56Uj1sCpHcN4PJ5/ibzEnLXxYoFZAhrWdo60OjHDrYMbU7Etqlnb7JmgEcph/Jp
QVdYQB1yZzoAFviEHuh4Mz/dXuHaPp7LXX5+tkJ0CXe5KFSz926feC/vRc1YJTn/3cvunv1uVY5b
OQZZjWdSdfPZH1p0PGvWQ+Lyuk5XouPL3WPeulOtC8BQh6TJ+sw2McBajJ26y7fzpnlv7I9mO20E
l3jIStPBwkixU3Bu3MqFQFgOVFxUG0DGAgNzudbZmPW8AnqPN05DYuV6RH3hLRYBVfWtiU7WWShe
WroPbtvHQn6tG7eoQzfJh/vIB2wEkpQlmbd9cTdPjmz8x+5mGWKCOUB1As/MnzfV2TnUIdhS5EBS
vVlIZ6uYJdWeZRJu07EEi4KaEVcgYocyvEI2t7Xr2tEtkhEjY7QNc/lsDkI3CmRokbz0avSYDOi9
yI2MiuMm2BXNe2Tw2Ayv7R4aXBQDFh4BD7wR444MXYyFOY5VL6rJURNKF+wUnIhnJZIEZKaIdBoC
cuSBf0hwzzZTmvQMNUVT9drQKU+xj6rtbjaoscm+Mb90V3qyQBOZDnd1ZiuqCxwpKp0kTA5LVs/N
JF7bp8uPYbQu9s08S3xD9aYHEUji5CCBrwZRWGRF467ptoabVc/z64hOp3Yru2a3u32+10nUBUAU
fkAjog72ITbdXhjVMAEIXvUqVUDDp6VID9HB1/OXMpYp6fZpeJS7fWLsNYnqs2EZqRtrnyCEGT5v
f8l1pernS+B6ZQBTG7iJlxdQ0Cq9InOsefqXkaLrm6rtYxLcC1Z00qL7DAQCwiarjtVB3od71Ysf
yH29Tx/nb8l3ZCq/SfoWrVfmVjEAY1PMHEdyHY8BuU4zUAE24ZQx4XL5dUndyEUZ4+um9qsDZ11r
PmTK379qb9eVgGf52+3duK5RYDfO5TE3QQDd00AyyBv7jb4f7jwT3N4vH97TH87ClMXRXhp5SAIJ
CPYcLfhXXV5BhjH5PEk0T7kfUmqA3/40zm7wGDmJ5hLMgmwGDCyPj+jvqwsaHKpXU3LlY/9r/q33
R8GdVUdu3Vl/0Mg2F0arDGYHI+mbSK05ZvDa1V1+6bKSs5vbJnXb6yTT0CTTU1INdJ73mnri7Py1
04MU1J5QwICZMFgaPjmUxkBvBs3zJyupZ2qqeEU8RrJGx7CmQINS1ZaCHNzlRUTXTSXLmSPGBSmP
pKLCrlyuzwQS85QJveZF1Zd2EICCLNl5Y/dgx5u2bXQ/oSm8Ex/niLPk1X09k7tY5bN91SZf6rSm
1WD5XuvoOceJl//V2RkY2MLylqCTSRjU7SBMSTFrXhe13qwn295oN4o2cl5/17kWbOGZGCZwRrEw
JBig1jwt1TbakBJLn8qvGknZ1OwzJ0o7HrrWiodcHBVy5jg7GYnty82TsspP0SOkeWn5K6lB0+02
ifZYw68MQrQNR8G5rZ9rKwRIDrj2FiJFDGtfyitIoitzQDRvGHOqBm+aPGxi/ykvEjrWGScCXPPH
S8MtUnAInjW2zSmL6jEC0qHmYfqJUGEG1UiR57xB7ZXoD02tPwy9KBfidbes+UwBw07QuhwcTR4B
I1BugHo1eczSV1XDTI7qECjK6JgiHZ0BZN06CGU+k9ytzF3bWUbkmsqvGM1WLYjiuszhJhRWAwZi
ACcYD/JlmobZca2L5k5OiOrlcbpvK4P6wBQVcL4Y0AiJTPUQD0OQRAF/prDmDzCO065ZmJ4V5Tkw
txgYNlXqP5kx7bu7NOKlxq6L9DAbxEAWG52L8OFsJ0I9za0CCDHVA2kZ1RRLbuhQNwByAb3dByB3
wGykPUanQTDsSXxpeFNcqwp5Jp7ZnlFFwg7qjuB0zEChF4JINoqrym4CDJBhN9EbYU4K5xasKSY6
z3Xgi6J5Bn3RlxoD4jh90Cc4LV9umg0SXDHI6szU5dy15dtZ34ghfvh9vCLRVs+YE71UiJ4MCmLF
Z0T4DgBrH03r7jGg7m+Tul+biGJYe4f/1T3Bthznbv/mfNOPu4+Xp+4Agtg/Iailn0CD82u7fdhu
35//PjyB7Ms+2IH3fgCG+uGB1zK1dhznn8w4ydIY+raZoK3t3Fpj/KJPh0EHpq90L6Fd4/b+rEYp
58IYj+VnwdwYk6p6Clrsy3qPhkdZf1FzV/oUAC2lOtmLsjfu4vLggz35tvA1r3Uum/FaqOwoTZzj
bJT0l4rk5VDbHS/qk9es+7kQxroHvliW7air3gEEaaO7UGyA9QjcKTLYCXVArQNaxRmpAczmU0Dl
dt/c4Xms2xp3RH8tADV0EA8teLqiwt7yRO0UJU3gZ4LpdzFu+8VPB7Sd76PmIGpunWec/V27YqiJ
gIwG1h8BEaP7VWtUQh2h1a7yRaphhCrk1BB+3hbs7UKSFrZLwgsDb5DLS4yOghxtXCnx3B1YfnbP
M/0mtkq/dEe3vn37+xRZlU2oE6OL42mr79L314xidv7xD28Qbu2en38JY8OMaVTluV/Wqh0mz1cG
vMB+oxHCvq2yP4d0a8WMo2tIEE65jhVndNqDdO/dBNn3J+D6aX33/uk+7wz7O7MCdASa1ulreM9B
UFxSJJiB7Op+LNw7iftwKJzu8NpZPOCZtQsF/D1JRyVAxAgnswlzFRp5VHbE632FdtO+V7ZF1nO0
anWnz4QwOyBobW2GckO8EbbCQIelZNAONIDFB2erVyz3+WIYB9HoyBa3LRbTBWNudXqDQZEqmTjx
0fqW6ctgjrZMDDA2SKyN3Jz7kXiKJuOhcNdPW0nhJQnWbBCQLFFpQIxEMIt3eU2GrOiDMM+JNxlo
mXzFTEL5oo+YFEVyovi8vW2rx3MmizHosgiylzrOgIxqHuYvMbbLCsQLDS9oXjNmYFn8KTnDe/8Q
t58FfFLfDTUJK+KVAESPlV3TiNYUVvY4PiCYGlFMNM3H2ytb8Ys4Jzxv4cZN9B8w2m2ASjUoU4V4
pjZNBwPo7E4bSZu5JMcGWSKrmiOOxBUDCiRJ4FkigYb2ArZ52ZxUPQsEGBWllt6kGBmevnm+vaiV
47oQwWQJ9KiQcxGkHJ6UqFRBW6+KtMnsZlnBsVwriq5j3gCPAHH5l22qTecoaBMJgqrqDzpDAG1P
p5EzS8iTsfz8TCnmVtQDvYaMNvmNtXT6Vho57dCr+4Vkpgp0eBwq231skqlP2wnqPaYkp/08PROC
J74KxHiaYIzj9umsqRyGvdC4pxFdxNPhckFykGdFMw/EE+QidPqwANHsbCTUb0KMTmVRuOmKkHOB
1eUhzbgYpIl1HTxPmJXEcV0K7Uo/7KRMxBLdjAIWTaev8eYVCOzOwgwDtA3rPqDfurN5PJ1+nQz7
kU5uTu+AT29bA5VB2TVQXnp/dSPOvonZiExAUyGwHqA9ZvvcRqNhJUYHPnUUYlRzor1WqvT21q/p
0vkuyJe7ENdgfcE0HPEMDGbWj7G8SyNOhXZVBMwJyEZxL3DGlyKGfMyIgJq6p873Q/A0Y4xqMDj3
e82EoMHsHxmM0TKDBsA6rQo7OQ9fo9R+CUXj3N4psmzFlcKcyWA8cquIdYdMPkYq9tMeANR4U1st
dAevafxJaP1+MKxu/67Q2kUQ/PxdAJEOigX+RYrhhcJ6/N494vrsCAaCIksFkJJu+SFwkFW6MAnG
rwQxzFtvNS4VKeDyHv4b9SKAHUJSREMzCnur+0adxqnQcdhaoLpykJJNkBXv5UR2cidn9wQzUxx7
uGZIkDM1lm4plGdVZtMQpyfSoKe6p+kvU7rDC6iIY0sukv88wMC4v04QX2CuH8zEl0oGyPJpqKVI
RxiDEQYxV0CJ1qP6PjTGwLkya5f0X1Eoll6KSnOtrjRNgD439VOs9q/qKL/pkdRScBhrVtiNvXtb
9X7yOqzqobwtLR1ePznPS5FBakBmlOne+4LhVONB9Yp0Dsh2YryzMO1lpYBkB5Sv29oGiC3eZUei
SElvUQy4/SVrdxnBlaFhqg9zxuxgU65p1Ziqte6Zwl4gD6L4bSL2uS1jdX/RlkIwwo1IjuV3F/RE
m/qg0L0qnGMLNbBTU+CGaRpyysppjje3xa0uCaR6qHmD2woZ18u9RXPBLEd+q3tqFlMN82iF8dHO
L7eFyKv3ABUbENCBlVgjjGXXp1AVoqnTvdqfaDgchhYDnlsJ+N3tSUxpb7imgeFI8VQRZOjUTdVZ
qX8AviwFa5TwOPYJRZ2DjkJAJ384BiHAk0BF1J1EXuvx9VSChnkjXCK0naLhD1NjlxsyjG3d1O2k
e36YoVVcccP2MOChF+zk1tYki2A8w2pk8784Bx2HoC6zXqg3Mia8BkEHUDsU3ZOGHu8cvX0Ab1+2
8ZFs5FQ2fyoT7HU6F7Vo4FkAVQ+YExBiiOqs3h3xR0OxfAIJN9IVGFFCF9ljvhvtDM9NoN4hDBhp
YgVga54xu5jSU7D5Dhx6F2EXaAgehP3DQ2eZ/0WUB+gvYDhglgFA64venn0kEui5lgJBxItm8owg
6JnUOqggRlnk3Lef8OpqOxDskwXUFEUHJgYI57RMp8yEjYanSncJBRGBuwDv3aOMtZXsBZ+up18p
vSt2JUB5Fyj9ASNAsHUUC799U37eF7e+hr2PVV6GZYCvSclE1c4236fijwBU9Hbj5weSeXHYWApB
zs7EfM6nADqMrqB1s5sKRx3A2zGPLkCWqFShLVs4mMoOfct2SQ5Ts1XigxHjOQ3wzzYBo+e7FO6z
MQJU5n3TuY0ALk+8fi1iUNGLCCpYWWMPBAztwU4rgYPY8xaLM7y11iWsOTtjIQaN7zzqsAo9hg0j
4ArxGgXW7A5KxahXL2865GcvJTRJUuKOB4anj6d2Bkla9GwouVV0HBe1lrHBKBqYmJfmITRgMHcK
RYsgCnMcW417U9B3YDLZOmIj1OQovBJgMUzM/hELyvQIlnnn+8ugX18qJT806K1jiV9L+DNRw3lI
bGQiKOiueAWUlQyBjq4VuC6UD4nCMif0ldzqShgbnhJ8iNNHPjZANPuo8g9TqxzVyJzbunwNxgFT
ei6PiUriaqyUtoQ83fgUg6OvuFW6Baqap/8f0r5rR3IkWfaLCDCo+UqRqiqZpdUL0dXVzaBWQfn1
x6LuPbuZUUQSMwe7M4PdAdqTITxcmJtRvNpV7ci1mw+OBtGzmzgZXHvchMWeIig0pnumpOChGd2M
+Oqk4gDeIDd3Q1RN88e29jLyPhF3DiM3l5yqfsj6F6t/TMFaPae7VFqbrFh8Fvi68SEOYEJEKOfY
DWVU67kVZHtrfA/BqUfRbNprux6c2Vow3l1fu6WSuXluT/RKZmrYtIa9njF3LvNX3X6VO2h3nfTS
jez7yoKnBjnCHPtGeg/6wlBfIyL5Kc+G/Tv/DaIvoiAq4NMIwRieZOqGxSN0gZ24cUAIYdtbTH8o
2j0iGFc1N3Pu0mH0TfmXHDcPDd1VFOT2q1O7/MiILgN9W1AjoV0EILLwTDKZyk2c4kgN2P9ArVEB
Kn9X0AczDlm0q/+5VgRfApgD9gXxHqqdlw6khq69VEaVFUDCXW19/U4H9iyIxvfaZXnrzOD/KPfX
t36pkXhuU+yBo8pehUZUYtmBgAaFz4a6407yQd7j3FnOawE/weXwJicMMIjtrWoi8m39ucb/+Wax
HjEZdUtbbl8fN6w1bvpqBPKydzHGZrRbOrUua08qmOGLG03x2nJtMJT7ymv2haPfjVHCIJBnoQxQ
HVTpzVJdU97LKuYnobl0fbEXzxMiXw1kBRaGwIUjnmhUn6ywwbWeiAP2KNduITyXOYl5Ixl3ilq7
6VqzaNmVnNkUnr1MrdRGBXA3UFVf2w5m7ppYXDSCgXxwDPZaPZPw7/XPXIry0XtHeghGIcxFCJ9p
6UmtStZgBbEue6x4k4HGKdOn60YW9w21WgWxM1JRRfguMJoTrWwsM0iS3I2VXThknhn6TIMOXLQy
v/KdOf84JDijgD+jQoes9/JiGlIPvHoLR4Dpby/ZJ3vZxSSiMzuRo6FLFDlPNt5hChYodOFmT3I+
0QXbGbd35e23qsLzr9DJ97fPIHDO3AKhHMhR0EVRNs9f11dl8YQhl0PhAQvzI1+m4LFtiwGOXKdF
YIU4wVN6k0IZyQQL1jR+pE3tRMXbdaNLLz3Y+YEyBhwUiAwhHJFJ2aEfDqNWqzpFimjkNt92NqjX
SsQkZCW9WzxdZ9aEvahZAxUfHQfagEuslE9N+ZqQrV3/pMUcEvEExhttgJ4wUnS545Odp4UiUbh+
6SXvIEVrfPbtvhueougtY7uMOR2AfXKM1+iYFEFOdqNugvwDxOzmZ2IfJ04U0IGGaqr8Rq1eWcS2
TbytrG21RkS/cBMQIYD1R0c0CPECoUaSaupMhwnLH7WTY4zvWviAyUEnHe6aZI3wamEWAXA8wMkB
zkNryRYzpdQ2p9LOuAtDoI+4pN5Rup3N3dRoTjJSYJSdmaVeiiJd74wz/k8ozSdP+rBy/Rf9GscG
grOMoMgm82NyFs5HZGZ1JfVWQCKf6n5ZbsH937g6CgsU0Gjy0K49z0vH/NyiEA2YuRYlCeVuLUau
Hs3Se1SkfhkyzHj9btLhbUBIcv0YrpkUblYXll2STTA5pak/a4jr2dOYnUpMKUfZ4GvSmuDYmkHh
cuX4vLntR27wEB7yNr5Nw686ejBjwyvifnf985a8FTpuSJeAHeCUnpd7qHeK2jao4AS5geJHc0Os
3SA5BlCMINC13jrJvW5vsbaHCWzOosaH9r7j4LNDMzRDAfQEcGpcz8CC2IeJpLu6UzdgDnQ+NL92
DFDSw7jzlII8qXeeWnc2kfr6Rbaytfy0CE+KhRKVjc/GfCsIWy6/nUT9ZCsE9WEcZN+MPpWq3THT
csphjZtpyT+cWxL2NJOqDFwbsJSFH0xuHJ4LEQvqkSmqY9LKli5+lkYwTQ8SfJAuC1sa9TSqk56a
AZpPiKCSjaZETmuULpHXasPfQKcfS/g9ogH8CVqaggtIq36O6jo2OfokTvYYBJjNvVH+hhCh9J6O
fkorL33uJId9TuQ2bicXPBCAw3R7dXyajK2SrnUkl7yShdldw0AtCU5ZxGbVqd0UUo7icT7kaHo+
N+RBs3xqfFRSvjfLOzUqX1T19fqxXtzgM6NCCJuit2CMBYz28LnS+AfIRY+VfzrMiaB/ufIy8g38
seh4ENFwxYuPyvHluZUl1SjiDsbkOId8TQYEoZTVa5wfi8fozIpwO7o5zuR+rlCQI4cpRycO3aAe
U/BD6sTTGmBiYfwfRIDovmJyEjh/xDGX3zSoIAPE040y2BuTvc85ctQQpDsQmHyIXrIVhNHip2Hp
cEeQ4UMS69LYTOokK5IWZf3k3WJw4tpn274q0hqoZWmjDERkAM7wWegfAbIZZ2qfT2YwWk/xHFjs
65+fOo6w/Y6HLU2chG/MPmSYjjADcDE7ev0+ggTCLl5qLXIG/dd1W9xFiYcOczZ8uTCK82MkvoZy
fJJgzA0Tof6sNE6pPGYzejD3LcrXa555qbwG6Oh/rImcqOiHZArw02ZQtNZeLY9yCWap5L2R9qT4
RUGqFbqNDs9Gs5sko17VEHD8zIcxa3xbQfyTvo7t4Mrt3qIv5pg7oX0Kh3ta+n3oSmC7H1Hkjm/S
+kDkPR8DntsDeCf24Dq3elzcB4wIgx3EKSRMjhS3ILHuJkfKH8wodpTJu76yC0/wxbcKNUtQP4cx
yC/MoFXow8C2liG5gMRjkuoGIz/DnpG1ltPSubRw0zhDCeAbYktvQPSopuiaBrmZuEkhHy2p2l//
qKUrBuEGDMzhVqOQwj/67Jm3w66DSKxuBmmpaU6fKbZrqiACkHNUlKooMlcePZU7iB/n00bjFUoD
IPoU0VCmTNO8Y6EZHN90xwPWBVDMF17hf/s4fibeZ4ni7Bv+HjloSbu8rq/hP1sjc/vn65++MPKJ
AB0zU0jG0HgGr/flt1PQUquDgp+ijb7aObnp5cZNSndGt5fnfT+m7hCwFkzfBxlgtxnqTcBpAqcz
OWyNvmMJBH6RLAi/xbZiNSJWbQVSvTNYvJNq30ByMj2UYHe1t6h3FMnfUHUb5Fd/QCYyrXWqf5Ji
ob11nq4I70hNxjFTJ6QrNPsozU3bdvs+Bl+cvjF1px/u+ezH/KfKUicv9+MaGmMpi8QkvoX5SJQP
cSCFCMXqsl4qe2aBDBvzzI2y6fL5UQPuhmWPiXpSwqMS+VHym+V/dfUpGfbT7xks7Dq6jcm7HE/u
WDlEbZ1G0dGSbB2ifLH3/HE0V4LRpbQOvS+0vNGakiEsL9yYTpOiPqpbKwjtN+SxUQ7FUIwaWkVz
1KfctTTIJiY3OXPpnWoXbhXuptnD/IxH1tZswT1A4RmBL/6GwRxDeIv7iORxNRAk3jOoSCA/vKb3
sPTawwL+ZJAhcA1M4VTSSC0ro9WtgFnbjkvLS+ye6EfOJ1PfV4bm1O1NvMYAwXda8BAXRoWDOHRx
W4eFZgV28aTbn7zRxdTNyt1fcEM2L4aByMrmxD58bc/8Hk5JX1mlhEqAnACknIN5Xsu1GuiE8rmA
e3J7OiabEaBj9HzHZAeaxuYoJ511b5iS4ZDK/hfVVTgjwHexoSY4MITco1XqIicMu8mkI6m34Z2k
32Qo4ecP1z99IUBAHRCQRhPVANAZCcvbsjrR6hTLm6IoJCPuV9Kbrt2hZREhmqNr1Yel3Tw3J3zW
RMopbBsVFa/4yJRfVXzUQcf9f/sk4UraUlp184RPSjpU/0vHqjakUR2l9s3b5F/E2xgwxzYR6Jzj
IRNOjqWwLO200g5yjBOn5Ent0CCU3jpl7UAszRNeWBJcogZ6qzItCrDjKNVrhhmgKXOKRtu24cYc
2pvSdsz6V9shlfPYGmh50c1BeciEO0YlBxi5ywtCSrW1u7i2A2Wrzds0vcsgHhB2rqqcUmKjs7fX
uwdmHyr1SQKjb/KsYtC6W4kWuH8RXQF3cKhbQ/MPQ3qXP0KbNDVu9dYOesz0MxB6zDra5E3kttZK
3ZqfetGSAa4ELj2ugtFXsFSUSsySWbIxkFR4enQ75Z3Dkj2J763h5fppXboR/zX1g42wgBLCaPdR
GOTyoQ1BUICRcQADrhtZCG7g1xRUHTGvidlwEVRXhnEySQkOT5w91rpXZK7evZEWCUF8jIZ9BiRC
vB/yD1MCZKf2bfAidlvg35i0W1PG/LmLKHEQRFn4Bx4SsdCRAWjHegM3Jqvk95LUbwC5QI3GHDaZ
2q4l3Qt1BUx4Y/6Xy9OCa+G7sHXm2eWaAHE5EOwk0V2wS1UNL7rqCNGtuHKnbCM7WuVfX+2fWwqb
GLVBBmlzs0KiOqSo9Y8sCQOGyDBim06h7rACD1r+sDMjwnPfMmWSY4uGQZv9TZIHe1MUDggzjX0z
/5ZU2Svmtbz451MBLQWo2oA5Ak0LS1xKDNJPcogWSkBVQHDD9zI2giaCYC39yopb4FL++SryXQP9
E+CEPyhYeq2iIH1I7EDGnOY0H+q9XCcrA8aLq3huRHCqrQoWhEaldqDpnU/U2xIqDaaN0S9lWyT3
o/1qhF+TVK3c+YVICkuJ98KwAe8Ac6aweQXe4zadcQeGIiiV5AAlRQ+aGE6z7zhMyNwMFBK1Ueyt
YpAXUotL08KDZeclsy2psYMGbcwxfb4foVcHNXMoQoXJtvCsL5uBOKDfmKUvrcrD8nfi0rFy6ygj
AxiA7xb9kKlBBCCjfL1J0TnF8CcBoumoKrtixms2o9jpqlH03M7aymlaIEZAlYoAEqqBGRAvtXAp
Db1iTVzg8YB8zMMTCIqAdf5tugZUbyR3REcSInd+5HzMDv4nStjb5sGbbmwPWCuoJQLivrl+vJdu
0/nvEY5AUudqH/HfYzzrA+g/I1cx/B7FT6K8a6t8OPzrxHWHCDigehhqh/MVznkUA35mWAyXyYLO
QoyEKNa3tfw2hPamaahrNZtQg7MiltuE6EdNzqgezXFGeqe37hR7cvclNxszQ+0IdJft1lyjLfiZ
vmB/cBWRSIEUB7nU5eNuETWNDDrbQWEYd1SikdM00cP1Nf/5rMOGCu8Lrn5Ag0WFypJkrB0mPAY2
qKVbMH0k40NbQo8Zue0q0fHiBqOzyHs0mIY0hZAJA/+lBQUaXLRWdVOyR0YYAVBrWaXTQvI9wTy3
Kp3kdBtLoyMpo2sZ27KaMTKV+q1lOpr1FE1r88QLjy+mzlQbtEgYBgWM9XKVtayhmhmHeA4Bc9Nv
QhTWCJQvWrZy3dbsCGlFpzTtXMsIoKROO7ZxscOY4EFD6paszG2sGeK7cPa+xw0F/WwDQ9Po67bD
8i2l7hrWZvFsnq2aEA7GpMwru8Vba/TpL4tC5XaEPsv1s7n4FJ1tjS50ozWkLCDJx5fMoRsCZadt
I5yb599m4kXd3WRurttboGnAZbAwhIB/ICQU8UO6mcgZmfIwSB3pUQbwkT6NHgdnPIECnaHKZm4N
MITdmoegB1HNdetLNxGMdXyqSQM7yje46mzbMm3UOE4vDEydOgViP0yNqsWr3AKr3K+MiS2FY+e2
BE+L+Xki9XmBcGzYmtpHnd/X+oqJpbvO+e9MxHvAE4jA+bgNsxCdkDCgI8B3np0QpxtvQnVP1IOx
tnP8tIm+HMMqsITOi4wxkssjb9QFhqHmFrCyXL5FcOJicsWTqPTHQCG8sZRbZfjdDCsZ0YpRkbCR
xSyujKkKg24qgFpGWdS+aWRkfmDHZnOGCWgTGHOFrgWdi3YhfIj6MOjMMQ90+bEhrkSZNk0IAJF2
YBUuuDNPbki89qCv5ZeLB+XMlvBIdlpR5YmMhY2Kv1X6ZGlftfRvAk70d//zPYIDzsM2krQE36Mb
gPUelH3jQ3tpnD6S9AjyyTLSnes3baFugLTvzKLgilWVgRZUgUUjHE89O2rAtshWhG7KMSofKtSU
QbFrkNtxyDeNQncr5vnt+nFawXevgAecw02E01rmRjVPOcxb6EQ5xPCn/LMiv9To3q4eSb6zmerI
qpOlh3RSveJfvPj6f61/O90zPzPPHAVSsRBoJOLUABnpo7kzBy+HBrCx8uYtvRJg28d/QVaBOEs4
qkmjFSmJkPahtQUFA7q9vpKLNwGz9lzCxQChnvA+THAEeqfDjcWI5lyTtd4Y66Zb9uG27/3xjZUu
ZJ5WjC4UfnB6+B+NEQ8siRgwtENtW1VOcHpi5pbgEgU+StqNs5dBNEqr35i1qagbRx8xJss2SenW
9WtHViVDF9f27GcIh1hGjzk1BvyMtFOh4eR0xuNc+ZE/bfTt6IHpLgT2BFR/NVZFWjlDS87dhFoH
ihWaxSO5SxfUWnE0ljGc+5TsWPoObStgjJ0qa5yWuKW+xtSx0HoB8w8QiGDpQCyMmt+lvYSaYJeX
sdGAbrijkT/32r62XS003LK4ZSx2ZbD0NnLqV+jFyCDW7P7Fc8aH3BWMX4J0WYQ2F9WUyNIMZ4+h
SZckG7vaYjQlrD1FubWqlZdlyeueGxPiZEvpu0En3Nj8zCe4miNkwv6NEzw3olyuqZXNU5RLcO0I
N8Km8VLlI1NBxk1e4zB3yRDtcgwYO90wb6rCK8Zs7R4tuUEcHqynDFkWcG9e/oCwU9uM5mYYJKhd
ZpoLAI6HGQigllBwy29Yv+myT6s6FjFkjOKNKb38c+9xZl98v8EliknJzAghhulnLZLNMXuo3Une
VHr/KCP5j1dnMZbuLOANuDrAagGzLWzsJCeJ1Cs27s1gbPM00JXfc/PahDdymW1DbYDrMj3I7RH2
WUeJD2rOo2GvVq6XKg6IcRE6gJoCFQDhwVWYzCpwXktwm5gEmR5pt7dqkI6BdDBioJYce8cEX0Ct
JkFZksfrq74wm8F7AiDEgdgiiH4M4U1QrKFu4dOlILnlaovjBlzaKLdgA6CHEaRbax/7Uu4rw6Zw
691a3rKUU1gINVDAxjgC8l5hC2g3tE2qaBI/9kaWejTe5NpD76cnGwN0fqiszcPwR0h47WEQ5LKY
BrQhvCf4yjE08yzNFCloTdllteQD4tJNUKRvHSvcmtVf2R5cdfV2LWzyhVkhCyQ50SrsnhSU2eNI
7pQOpMamBWSkA5aLDWgsEbe2XkPXmOOXFxjANeCHCXhIxGI2oTFV56rDmw9GXRI7mJPKZ59ZQI87
7KbTwLq6xuLHD+yPJcZsM4cncekRwZXFuGqj1cDkJIG7HNpYFLoekX4D9on99dO78PBZiNlAhgAy
eQNs7Zc+i5XdYCQSHt2+tPYWqhRWfJPn1s4yYpeoryaYRK8bXLwunBoH3CQYGFDFrmeVjG09aQrc
tIQ2CBpLoJ/DgNJo7GMrxxjZPfTWXYg1+KQED54JCmfg2jRUcBBVe4nyVkSPSvSsrkUASzE0SDw5
oS6Q7ZxA7nIlaKTHilokUtBnUKqSfL3AX7eJCseFnI8UTjt126jdKvng1+UaHIRfGnHHz60L+6CT
KOrajkqBGc6507aAF+mBUTl1r4MobQ2KubjrYJBAMQ4YNfDzX35rnDUKhGMqWIMUKE1wrPNuN6kx
wgxMKGQVdJHIah1+4a3ACBuIA9BZ4AUzIfUqWCd12E8JeA8o6ClK5xUnm23K8FSElYMxCVDZom5G
waBa3ij1qchvynHliVz8cIOTYxoYAIGi1eWHq+mQdVJcSMFobK2abcw69ky0jHGbG/ULYl0rp30h
8AERB2QtQcUJkR5NCAlaA/zfIyo+0G42ZM+u0MCJJVJ4vVmuEags+imCxYVYOe4xykyX38ZGOYzS
qIUt1CpcnOWdROVx3wN+5VlZeYxszOynWakfhpJOLiXG2kO8uLrodSB1QQMXDbLLXyBNNJs6KktB
iJNrZ6gaULSsbjowxiTsnWavK65k6SWCNQKlIUy3ou15aW+2h2kMc+xmm9+ESeq1fzXD1Zl+guKD
qacO0m95rdu4dFHPbQo7moI+qlMJbOaNY8yVU/kdZjmyz9C9/nFLawmpaE5gjYaxJn7b0PQ9k3Rb
ChojfC/qclNloMwE9VH2geENjUUrU/5L9tAMR+cduSceOyH1LFOidHmKvetMN2HxVjq1W9Iprlw/
jfnu+rcteYJzW8I5SeNYDkt+ToZxduIOiPs1d7r0gJ5bEO55XTCzYNUkBS+UKb7htrHkSwCLXv8O
vtei0wZYAq8FCpyo1Ak3zmgMRnIboZdRG8fR2kXjkxXuqxr886TGA+LT++sGFz8LKDTO/44G2zfU
8qzUoWtl0nLQQlDMkKSSbJeFEIJR5a28Jv+z5LjQUMfoBcocKhTQLq9W3ZFKKXIEeZX+Mhi3hflG
1yYhF1/ccxvCVaoznMYGhdsgBH916Lcvs7UzUxdLWDimF6t/7D/WWktu5btM4ZiPFsvCuYdNW/mb
dX8t+1T179c3adERn32X6AYNVUIhxcDxVuGD5OyGgABZDeRwh3px8yd6nZs1ZtWlC4WRWQCHgSfD
TKkQktv1wOLOkqOTmQ2yN6v65MxFscaIsdRXRvwLTLuOggG0YoUXPI9DJWqqCuAcr3aoiw4j6MlM
v/LfnyvwXMq7NYtL5/3cIP/3Z+e9bsMqJCogLXVhg5/Z7+3PviFgd7dXLtbip4HvBbhgVN2BCRJW
0Koos6zYQKvW7rwUU1bx/Ks+YOqhGACirw5pc6T2ZsYjMxFU4MNbI3nP54eVk7P0uJz/CuHW6SW1
Z4magGDlfzrQNBzYW2M/I/0A5n10QIcuQzfEG8tgjN1QucUvkbrbOV1DvC4tOydBhMqPoQCgKFzM
TAav+KCMYQAWIadKAQNNjvVsO33KVjzoUiEMRaj/mBKfHSOarTyzZkBcoC9qgYoMuIRDYSQ7jLGe
BrtHOeohLcAkbpGjrj003QrGZunmQCCCc/1w3SYxmW2TqtWLAvlPKx8niYJKYsUbLGwpLiZHmXGM
GR7YyyPcG2ZpWnMRnVobdGNxBIeANy/9oDVSunY1CFzYOhtpHIZdwQGPwF4wl1WkjTo1o6f8r3bA
sPUJJBmH3E+P4wOGKcLHCIS1CSaDN9dPLj8RFy8hJE65zgaAQzKossQOQDRliVr3Jj2BDn5UPY46
0FrogTh6fFuZm3pYiVZW7H274HPHMM3FwErYI3EBKcsPqmSONJ3s9gUKiF5THJrk7voX/thHLuKK
4h6+z9YBVxeuZkdYVA6hFp36NvPrQts1wzZL72tbew4l77qtH5vIbQE3BFQUZwMTp5Pyuvr/toDC
AlRmW4N2jJnSdhUzsmZIcOjWmHdRklrRqQvv6kEFzyWUinPFqdcICRYNId3CgeQ4ZJE42kKFqkHG
EJ3GXvUSzAhZ2l0y2/tS+by+dD8dCl87XAEN7xNk/nR+4c9ORpbIoN4dKD2BoKkZIDuZTB6KHJ6W
l4dRjW+yDNg2cBFglAdnRC4/Vr916Wye/wJhUTkLQNmNKT0BfzGG6V7qD60BMUAt99IW2oNZ7pHo
z/XPXlpfrjpJkGKieyE2jky1ajPVzulJRnIJVgltAHlUuF/tbS7bMUGuD8Ae7gL/92er27cYutbH
ip60bCdHfzjxCsgr6D+m/sUmIj3/jxnBiyU1RmUNBjN9NPlVDDW9FMxoaeu2NXhY1g7nz4CNm+Nw
Y0AVUMoW71tVQxMaWRjMsckl8GHvSTw4IQ0iq/f150l6SxOycsd/4gO5UajoIXdACvsDQVpMU82y
CZ4abGFbaTfcJ7d0T9tA3RprrTXum0TvbBkWSvRcGAQV8stdqyvWj5QMFGzDGFK5jXARjmH8LClb
unYQbZ7z/LDFzwY4TjgkV9i6SNKtfmI9Pd28fZhO659OxDnZztdmc9pvMPt12pycB/8BEgzOw0Pi
bf48gejQRTjpPf3x754+7oLXP6AkdG7BqHMI3PfAv5vdgPpff+9f7P39zeTuTKdzDuC/fd893n+B
Zf7efbx3/cPKBi05fF5H+d8PERx+VmLwz+QfEgXaHXOanebMawUTvvDXFou7krPrlKpzrPblCBtR
gtjH6AwEetFaUPAdRP00g6cZcTsA4uIILygSjSYFHemJ6IljlL96LXZoCvTd9Bvq0LMWu0o+bvvK
R12uHnZsblwwiLpy+tQYDwUEeAapxECY6gHztb3uuLgzvPbThKOJERjgraQGjusA6aRfK1CMxfUF
dyfSZQ2eUSz3GdKYxQmZ6SkFYV+aYbp/JWJfMoCxVYjK8gAPL/blBnZDqvVDaeNmZTpcew1XRaem
9q4v0oLX5ZKfiAQguoMYVUhajTIFvD20ENQ9OHe6q6wE4Uvn4+LPF+sxYYx6HuN/PqZOZ5qD5p/4
JjuhYeCYuz+V+WQRz4hfpDwD1bczal41OWm1l8lfmmWIGv4FVBQds/NPVi4XtmedXlsTFrbvc+1k
VTrZq+GwMm2+5PjRg0AnAt8HjgBbsEL7oo/R5MJTnVIMD4EicAfx2ES9h0B26iDrWpum/wlR5t91
ZlEoGQ2mamYkhMX5N+DIzpPlPX2e7lI3dVv3TcIMLNI8hx1eb9/90fW/LPfg/Nqp48qt+zl7KfwM
4dqByISlVA3pSU1vZQtaFRjBnFHI5P2mOjOADT9qU+JlZueYnXVDVLodIWVBbiTri5HS1afPSnmn
0dMwYlBz2ydep4Oqi8YuvAQ80ErwvfCAXayacM2SfBj6yJBwQGtwD8peAihhB7YOO3stsxoz5KV/
/cYtOP8Lg0Kck+ZRK+ca1gctvjtqh14r39gh9aRy5QguBIswBD1ydJzAjCGy2qlDq8S0SyEVJ7/X
PSCZhacS8Mm1Xq5CCk1/1+e365/23a8UXC6PODCZg5QXo0+CN9GMpkiaMotPavNGLHh2wqCHTZWt
IoEoPLT3oCfzbWncG/GzJklux+5mBcCgYY2bacF5YsyLYNCLN4UAPLq8423cyG0Z4dtHk1DQSE6g
jMyrf8zwwo/6mRXh7LBCngoGaatTn3xo20TfdvSFFT4os6+v69JOgkoC1jDHAtoaIV6IO+QkrJuS
E5sx5RWU0SHsCxBn9p9FTh0b86Yu8p7rNpfuxblNIX4IjTCWcgk2bcSPGHr1NT/qjiXVXYgy/HNT
QNhiNg+CgBiF5jfmLFQx6ilGhlgmJ8LcnmuO+0Bq1tpdyI7Sallo0U3qCuoYYNFCV9YQPqzvewKi
AgZruexLkHDsE94bHJ6kahtG5Bj30F6Fkq5xL9FNDYxFg8koO34aEyz5MAR1/2eQ1N/5p3bbtm4z
/oLCbx2/dmg0jgh+knZPjZ0J3hu2T5SPRFuj31nyHwAJYr0QdSN1EPxHbMzdLCV1copntkUjDEA2
I7/NCbgq1zr4S7cIlDoERw5z9EAeXW5MyOI0k+wsOSnxFwrMyVqZfulcG2jZAiH4XSYT/vy2jifd
TrEVNgJTqZ/3yXyss1toDznAJA4MEhTsH2tP4hahnIRhe/SnEfAI73JitmD3grzTqTAwMqT2TpIc
UBhduT2LK3dmRXiLNWRE6AkNWDkjsZ2cWV+o1K+J/S0u35kRwclh0QqD2F1yksu/Y37UbY8UL7K1
o0bqWOV7sjZ9vRQrgvr4G84B2P93fnZ2T8mgTgjnsHQk8mh6m8mJY2pgPirWOGmXjvi5IeHD2Ki3
EJqEIcV8lPXWJybe/1NstptC8677nkVTaEMhbuIlVBGriCnhMZbmFreJNZ7SP9gdGr2SazcvifTn
uqmltBx8YADvqVxTHOXvy+skg8QPip3IlZRIv8unYmc1ssO1gMJ08tNw9lQdxMauJT3H8RqOe2Hv
YNtEjoaYgFOEXtrWMm3IJAW2e/WhqnYFhAbg0tcUwhdW88KK4JuMaJRsVPLpqbNI6VRAnhrJrQrB
6nE2HlJtv7Kg/EcL4QaIbIDqRy8bw2miSNmkxFqGynp86hJFvgnTrPbkzATJfVV0fiRnma8Pw7wd
SQ0y3coMb8w2To7UMMMNRqsKtDnL8mUakHkys4tXTtbC7YRIEor/8NE8vxIcDeTdSIhQGOGXHW1b
EF2grP7FtNwZc4yCq6FHWvYBOfVf1xdlaU2+qZrweHMYubgFEvTMtRGP6TBWT2maPxYghFPVtSh2
Kb8BETpnnOPQLlUsk+tKG7HETLMTyHmmLaj1a6ebE2iORoEEEIHCIgR8pQPVow6RZ7WmfLvwmZA9
xB36f1Rb4ivYq4qa13mfnRpw3aeja7zPEKy+vpQ/u8gG11b8rxHhfUpn05SY3WWnYXLqCTTvmuSA
c7R2kl+lB+6wDfWvW1y4PzCIGVfMWoKeUaymJHIRhyHmYU5NY6U+Dot8bC1iAzJX0DeTtPVdpOVr
3KKiUZQngT7kVNsAn+BxFNwSNeQwj0F7cRqUHjjerRkFOkBotWFuE3WlavKjhs6NYXwFhE0YpufQ
0ks/pErUmJkKY5H8XnXgviaSo1RQtAe7jXWyTa8n7x0EqnLZCU3ipsZKU048N9y+DuUPA6RAmoLi
zaX90QjtsWjC7KSGmYNq9giYSKr/GyOcfQXbCDJ5EbyRo/lhp0CMnxq9dQz9dWyYI60Kri5+ypkV
4ZWMZshZyGmcnyb0bwasX8m5O0Dcff1M/kjq+JLhL0DPefKB7ROWTBvaZGAkO6Up2bQWxAZp8YwB
Jy3ckYNJtrJe7ElubTSJQSmkBeMdpKjXrqKYjnz/CLAeAlfIGURFNDghjdR3FpYUCEbLY6EHli2X
uUC/O9Lh8evrb34agOy4/ulLN4MrKSA85ZQTYgcZbdUotzIclpLRBzDNodCJ8xluSOaX8hriZ/Fq
cPUc5M0o3uM5u1xnM1WorDb8E2codVRej/AKRT/eJM9QlGjTcR/bo1MjJ5khsVDRvzl4jv/FFytI
mzlzCaBawm+AGEtYN9DEOcl4Q1xrwLMaITzyJxOzx2HVhk5WjvHuutEfU0LYXKhpIPFDVR+TxWKT
BEwQczhYsKqDjUUKP8p5p4zle6a49gBuD7D+Dx4YPVX7U9Zzz5kYVDPQ4lb1lYrJj/3mbXSAn7gk
pIUci//7swBX7sowo8Cq3luqJPtyKLsGFEPdeZojFKh0EGGWebu9/vH8lp7HMCBzRkgG9Cpea5Rq
vudsz2xKOpXGVLXj+5JN1GupQoCrV+aVh+Xn4eJmwL2H91IF7YcI49EaTsilwQyIW9jwh1W1q05k
U7B4Y1SgKRhea3ZD4x7smEFcByxjKz7xRyX4+0PPfoHoeYFo0wdmxfdGBqaazJOmmz691bXqHd2w
ricO2ovZmENv6PeIoQbM9R66CmRnhsOUoxTuMF6jrv0mnoZdLP532QEvLeIzE+hs4bhXMwjm8w4b
PuSk3MdlMmzTjJCDGmJAu44a1ZmTlgDUShh4vXXjmFYl81gbKxsZyqh3GrX4rC5jw2FmZHbsNMxc
qYIopozH26ty9kJ17VPqoA5f23HiU4pi2PUDJEb2nKAGvx/9RTgNXRF3FmKwdTYZGTt2JOz8QpMN
r8cLtE3GBLIR0JDdX7f347Z+GwQg7H9IO68dubEkDT8RAXpzSzJNGWYZlewNIY3U9N7z6fdjDXan
kplIQrPjWugBOpLHxon4DccwVCTWzfku0eYwFIS2ar2Q9lWevZrtq0x21NevfT3aRv+jHqQ7IR8O
/tfmbggfOu0Xx9ccGhsX03td6OPsLT8EHRDEOCR6aZwd5z8ksPrcHIqm9bD2uAuk+3b4iu0Pzt9V
6ARBtFMrJP38B6vHm1vAX6V/DsKd/5x2vwKt35eBl6v6sai/wz0M+RsBPJ6+eZq+6IJ0GLYEP1fT
hJ49P5ZuDsTOhYcsrioCWWu1Ovnx6AGL+F75vmPN/5Ta9DnQqw363fuF/GFcllDkN9BWAXKyNt6t
tj8cKXGnBLFoRZ036fL0Fgv1526RNaz60hXjeX4I5NRyw1ox3nS/KJwUls8Tp3yCr0sUUU+MtBhC
dpn/oWmIDdo4QrVt+LC9D0vKDmNftuMiGQ9hqsj7gatzY0WvjdYX7X9SDlrYpgKWnsLT+cQ2hWCY
dZMMXqwacWdbQpfekeuYn4IAFdi+j49B1tYvaWQGx9AQop0kxxomVjldDhwEoZRiIzJRoXZbOj2H
uoqtfWdp7bHoc4RIE6klWUEJUEzNV+xABDe0OmtHtio6GbpMblKm91HfKyyZNt1atcuqPJ+dRdPD
gNNGVY1n6yptG4umtOqsHbwq4ZKnmhd9ivsmeIvkMd7RjKgzO2yUz9SoJqedFahdBuIU8lTHbg/B
cNdNfmePTd/e10Po35u1rjm1OA4HSwv0Qz5pvp2LERmKAqAh7ootKZzVhfU+OSqIMxEFriUlXNLS
D6urFuWk8zVt8HwonnY8oCBQt7wxb58yl9uFUSK5VVXaq8oFi9UMx0xM8mbw1FZoXZjR82MgF4h8
GSKeWyPo8dvxVvnl+1fRI5GZZNSO2TznXyXpjdLMczh6eODIyPUYwyMEF3QcQ6XfGUkRum1rFqch
1fINAuu1yEBf31F1yChaq55J0kO+98tk9Jqx9A8RBKR4hpM19PhQk41PUHaVQ9mMW5Z4y922Woca
DDDVwO/IAI65mkc963S6MfXs9e0BRXA3AmP+gqzAvSQcptJp/jK1XEaYeCRYiwY3ichqUxt9XE15
HM3eUA4HOUKwQ1qYZy+VBJ013zISufp1yOe8Uw6W1+b5fE7dMuBaN3vh1HdubVV4/FiCwk5H5kVC
nVsgDXenCjPTWtfnjdV0ZfWCruMuhv5G5XyNVBmVboyMmbEd5P003sWh19c/zP8qCE4pVOiBvq2v
v7ZU0iKf+tmrpfZHI2VulP4Y9D8h193tvbHMzGql8DULc0Nb0uN1x8SPW0MaxGb2/PIU1k9ifNK6
z2IyOdBCb0daV1yWRULJmo9h9HlyrVEV4egLuphakxfUSBUrJ0BSEXIItLA7J1Cd9muLulgtH3pd
23jrrQta76GpAy9eQxQVLynWPoLBcjDPnh40vYMSWDs43EHmntWiPVhjWCFfHLVeoYWZOxlh6oRV
H22AT9c14n//CtR0QLryACNZP1+3qdrVY2PwK3LZVb76b6qbubotu6btxMHGAro2r6S9/xdrdRMF
kALNSiVWF82umtooB7XSvZaGDnfMxsxeOeUAlwBGW4BwfNtqP87SKI9joYoelfjHpLLNwTjIGn9V
Qntov8llvZHbr6ojDOTixgT47d8IuHWxXfXLsUiqiX6elt4J9Wy8UYmMbJzemg0EweUwEokHHK92
lE0ZzvMp07HybJrBl7xmtjP5xax+9/q9SPMqwmj39v649lEc1gCCyOqQQ1ndUnKt1IaVRrJH4ts+
5LUZ2pqJe21XtsL326Eur/nlnfh+FVLDvijUtZVUG4E2KV7c5+UOQF7njDO6L7ejXB6UiBkA9Sfh
Wza9tloWo5HnmTiIstf16ic5LA5ibdkRTZA6VQ+3Q13eCITiSMFGDPaBuX5oB3Gm61NkyJ7kT88o
XEriYzWL+2ASD4HVHWqjOBidulHvvJwwgoK05rmENjTP/PO1QZ1hSKy2V9ApRpbLh6MpDNG+t4Jy
YyDXD3zWO5FQkGZD408Knf08Ul7PQRpnfF4Jc8zT+vZH35ZAWXK93GdF8AzF3XIrQRKc3qB/l0io
GHD8hPY8V09V1G69dy7XD29DaObUNmhsUFY+/z0QU0H1+aLilUlu19kfxf9yez7XvJr3LzaxwVgY
mviir6tz+LvXmCZJiteoaEXYEhoZEG/9+FioE+eX2Mj1l6iKBiR4TYV3jaLVqex2TRq0C2mvG3dD
144CslOQY5wUWX6MAbs229hIVy4WCgxLCZUH4HvV+3wkrGoMYabrCCKWkDLQNzAOXVL3D0WAbOdk
KYqjzax6RUEQWarMX3CZp41leGWbqbLJEiTvWooEqyNq0BKjG2q09GLzp9LdB5WFRHe2z3x549S9
ssl4iS8ucZSz4HGtrpTJV4Ip7hrV68op36kQGux0kTivy7Q4aGIZ70rM1fdC2oaHflS2QCvrWvWy
JpYDBVbMglhAL+p8rAOhjGupH1WviLQHFVpKLMbPU9scRzF6CGAr98qdGv2M0FqoACwHmkSR5rmf
O/f24ryy79VFppiTRjIYjeXO+PBIMnxt7Oj0qB7H9R7GY2YbVvSAzsfb7TjXJpZX2OIAiKg+m+A8
jiUmbR3LpeZZuDFazXyYxHQHoA2HvI1IV7/oQ6RVYiJHtVkEZqF5yKm5afs1yqL7Rvx5+3Mur1Le
k2ihqyxTyhfrrh4EQF8LaP/Dx2oiVxvGwRmpkSRGb9ppp+vOJNEcuh3z2oct0gHwqHCsABR0PoRq
7jdkw6bmjUOlHofJQMbQTNV92Vbp/naoK7Ol/bvrRJLJDb66DdJQ0ZHxUVQvKMtn3UKSIhQftfp3
ZWzdq5fpFn1LEaQYui1cO8bySz6sv6mMQquoECpMNf1eMBBWj9xQzO1K+qXUf/ItjtaVkhPxKDot
nsk87tbAP8Rr+rJrJ83LtFmkSULmgNeBJU0QveexdsYqtB6Cwkq+mVmOMEdLM/JgCHmMiLZaFc1x
kCbtVElWJMKf6RMs6DWlRivCn4McEdk2/K3KWZi4yH8PiOAEM9qFhlHqthIb0a/b03TlFcLXkIHz
SQvNYI0rUHwJIn4ka544OXIFD9Wf7FRIDmXwfTRFJ5ZqtxSfukRCYARQbbnFub3yCljOauqFROcP
62KhqpB9LYUdzwjopRf+65DCrGu+4ut9ar8a4n3WDXbb7tNw2yhgOSLPX3vEpueFdDZff9EpGKvE
UI3Z0Dx5/BnNQMJr/0fSPKP15ZQR9V0ldnQZfxRjqxNy5e7gVQV+FBYB+fS6C5QlDd4YGnR3vwcJ
7o9BvwszFOTz3pqPFEmKnVmbEnKj5RjYqTUqu9vTfuUgoDEMmUWGhofSxfL/f9gzlTLP5Fc9uWhX
Ky6ibamrxVbpVJGy1VN9/5bVIHM30JJBR1haLszzWH44a8oUkq3Fc7xTBNWNre9V5D8lJR1NxZnC
ZpcAnBiCHhORtwC2o9AfQQyV2qkM/qTTwUKMSPJHNOS4YcHLKdLeaB0rVu5uD8q17GWpYix4BGlx
9Fn/UoPqkaKniqdK330kTarG+l3niYtQ6FJz6Mp+X4/KsUmajcNy3WfgLufsogpM+1XjVfV+13+Y
D3/GUSUmcSKjDY6yEhx8mkCq9s0sEWRKbd18FGmDqol2MJTW9btjGLVHPx/3tRYe01B/vT0Sl3fT
8nPINLnV+VHv6eiHnxOBJswQIdG9ONoNqH6fTvL0tdgS/78ahb1E/YMW5GV11UhmLaxF3RO1oHBo
UEX3CdKQOx6vvFVUWaUSYv711U7VY+lxL2gazvDVtTQpsVn6fmR4RTPTtYEZjxiSnNlZj2Th7UG8
3ONw0mRydVBBKk/YVRZRi6Wu161KI622nDJVXmrEKIesOM2jsjeDjnefTnbRbjzRLy9ewqItQEsB
a2Ee6ufbrQy1cNHt0T0hf5vq53D8VxpQb926da9+3Ycwq1tXFvJ0EgNT95S42FPn/yPNErrE3VM8
qCefTDQMdHcQNgrIWx+32qFs3DzrSAE87tXkOBqecW+GG3WpK8tyEQYhu0adDasG9XwA+7CrK0NP
Da+ql8JNqAcP4YhtS5rmKAAJZbszy2YLRHt5IC+z9p+gq1lrw1k34JIZXo8CtUubiHJ8X3wLKr/d
3V6WV045QoHS491MDfCiXIxJ06RBuNK93PoJBOvVAHMlmo6cisdcfkjq+z48huXWern6gR+irrL3
quy1bFx2A4c5AqrkuqgKzhtvv2Vqzq+a5dMWsR9mjjN8NYolWkxhkNG71iEHz0eYSLfH7vpH/Oef
v1r0eqnqzdTzz+eJZ6ftWyB90f34/xlktcbltG5yoVt21ggH39Axm9Aeyy0w8NVPwbuPHi0O1wDr
zld5YMW6gLUMh68VBDu05CSny/LfVP/6/e1BuzopCwzNxKqX5vXqe4K+HCtszvEw19LkqEtx5ZSJ
IP0XUdCAXbqNFB8uhAXMSqwTqJuGN+TAG8xBogFskr/d/pbLt8aClkHKg4fbYqm8WmCJPmt66Lem
l4tZs6uzSnRSC0sgsMDNPQLyMyJz1a80NLaUmK4Ffsehwz0mS1hXNTJDnyZBHE3PH+YJPHOm7yUQ
Oi6GnfNujI30KLVyc9CSfAv9urZAXnITpLMw7SIlIDVawwgVZcjFUBhMTyvfZhElqHCfRcNxzuAU
RD9GK94l0lHVhF2v3fdLXYcGqanXdqxOttUUx9Bs7vEHPURidG80aEurm33m5dZe7Xvwcu8pG7VV
eW13FWRpXBqRwL5v0/jPEBTlWyeIPombXz2pggq8q1ISKGG6eij1mWKoThpqgp3ofUlwzVDp9pU0
aFAYOJrqWDU/x9agO4GuV24nCb/GbE5eI1EYNlbtlVsUKXxsRnj88BRZMzTKrlTNdOJUNGYJmqTm
irlb9F9D8W4u/tVWz5L2/fYCvrIZyUhIgWjWoYi/5gBM0WSVk58b3qQJ2Pikxg+/zbb6S1dADbzF
F5wKQDf2ibk6J42qLwq8CHUvnSqvsHaZ8UAhv83gxCazHVjhfp5+6f6fPA5t1BaC/jT57UOgnxTa
blI+7CNzeGh4DtVAkRDqf+vMYyU/Fo2bW1hu01Dt9XojbzKubDEGBRSJxhKCCrTa24JKa8PnVPTE
WSpY22ntf5L02npDharNHJBr4kHujD5z40xlg6tyaAUot+bTP50a9Z1d0eeb95I4RsAawqr47tcW
SjWG7IuYvhtpfqeri7h6CPyxdeVMqE6hlrX/GmcNSnw+JJHiSsms/isGwBG6shLlotOQhzduH/k9
UsxF26VYDSXZ4JZh3GWOUseJ6Ib5ZP3QqgZrd03IKs83rTKx68CXK1tOtbSDZCbPKQ3hCS8AE39U
s0ylb2qY+JQgGpn6RaElUsdZ5gvIAqRSEjt5klmH1BzUr8Gs1INtjVr9uQ0zmDB13+RfU6PlqRZA
PeTRolmdnUpBmbjlUAPo8GUBdKMVcTk22dR07jQMaXCv9wbvy7qmSLvTsNmJDllQ6+Vd0zbdD7EX
JHkntFGhHsDZV5ipGsZ3PcCQYs8Q+YFjdPk8HIPCNFDBn2Wt3KVKmX8SO1pFG5ewtM4C4VpQlaMN
LAIQ5eReZe900RRB4GA51WMM9FRPgnqhaJta6chyLI120lFJVVoBRSlBoEWrhlb6bAiymdh480wP
BV6cjjib8l7phxiP1V4aflt1GnzJsqL5y5wVEViU7hEg4EanZLHuQESNYbVzI1DYi8TyAITPupPK
MXYtNO8fokFud34o/m2i/O+gFq3HBeMO+Ps8hRBrKRKLPtK9KTl2X8xCdediJzX7NvrbcsUSyYIP
KoKcZTbW50ktAhWVlZI3jYW6Tqh/sarujrrQX74uFsN5pGsXPDJdDJjE5x+EKaxaiplIOQj+NlMq
oyNvDgdFadzbp/BF0WuJxBHDdcJbFIfzVTac5iXyeX2reVP8e2yaJyWuDkP/GOWZ3fba02gqBzF/
aRPrZ4Jw2u3g6zuH2EDOcPhb1gpfuoqtVYijzT6Znz+1h1CO93Ra7TzX7g0oLVLEf5Hk/EsJOsSR
z4Ou1ooCXitJkZjwlPBnmH6GhKhFf/uGWmKw+hlWdckB1VWM1NKbBDCg7nVVbIctMp9CA5Ji3Bi/
i4SIONjsIT9AGYQawhq40XWhL6HDZHpSkZuHtDHF0wCM3xECWdrLXSu7QaovuvFVAxzGnL81elPu
zd76lhhy9zBlg+RNPplSWmvlftJaxRN0PbaFNonv1D6rH3wt1/e+FIYb624NTF6mATtCMnFUzhUS
plUuHs1doahN7HtRGthKMud2KOCaEIh70X/0zUOlPli14YhGYwe+8DhM9Q6LA0B2nVNmriZ8MoZg
VweSXYMJic2t33dRjab8S5kQ6xN+GpilNT26RV9FpJ7ue5L0J2QS42ovNS8J8NbAzcV5V0N80lGV
qKXmsQCBe3tnrJOjJTpgP4OmGoUbeHbn+19u4ZhiPuB7WQ9yqogE0Q59fSMDu/qNaAjRO1j2IECK
8yiCFBplHWjkGUP1j2IAOIjlo/9H8B1F8CK/edOCYa8F0j7uMwd069vtj1w//PhIKFAKKi5UpvAJ
WqU5YSHT/CGV9Uw1twMx24th7KJ97/z/wqxSQEX3Q2SfJsFDptputYNQ/paiLVj0RS1j+RgZZB/a
DzgEknSej2WT6mqQ+JbgwSE7yEOPuKOtD8APtO91X+Z2ioSzWbYOClEbN+77A/njm2MJrdB24iG4
aEW/p5MfaqRZ3GLZkMcBdqkHCJeuoBpHomv6sw+3f/JrGwHRX6nSfxKQfugy9V9DQB9DJUUb7+Vc
p4D9HKWOOb3eHviL5Pv9hwHrooDP4NAjPh+TkBJ5oldZcOqbnTKcDMTSFD06oX2caneGgThJ7wb5
ayaXmMDvWyu25eJVxZq8700XmyEJVG4Xf46LnWW9dvVejvNdOR7juKcOXTtReW826oYswuWdxHOB
Rya34qK7/Z6NfRhM4Gix4sslv1nYT+C5iUTrq4uKXREbjikydKVpC35tbmz5ZRmuZxF0EdYtpBW0
r9eDFcaqhixHcLIi+TQYA+Zc1Qmm6S7JthQGLkO993nRYYBCyvm2nD4fvjGVjEBKwz45Vb4JrcuI
940qzbsg/zHV8/72IrgSiy9a5NIX3WsqFqtYVC6kTJ3TU4WinU1/7xjk/j29PkfVtnzRL+cOPawP
sVYldUNOywqN/PQ0T6nPxPmDW0yTa6mNuc9D81ssqPM+hL13h2V8c/wvPtQiWUNOg/bMOvGtfJYT
lYsUIu6jGOz14jGtI9fqtrpYVzI2EL1LsQxeHhpV6y4z1ew6s7I4O/E2czo0HIr6c6n+Q+FhN9Pp
TXt7CA9VLrhaYWykpZfXkmbxaEfb7p37Ia6uJcUcF8u8IDvxy9pPaaVKD5mWKC+3R3L9/F3I5aS8
XEwQY1GXXO2EavZ90xiT7KT1fnQ/0qFzgNeWAIpGDDsG+HqfM+qISCvhMbexXK/FXlRW2X+Swp20
ip36hZiPQpOdfLhQqE2KapU4qEo4PS6viay8lEr57e8/FzAxZS3WDn9Y7cYKUXbB6pTsFOAGFs2s
WeVgxN8Y532Cx2fSf7kd78p7Eva4SW7Ko1LBHet8R5ryVOTKqGWnvI8VkbLHEGLEURbjkD/XcNjl
g5WYc30EbZSYv2/HvraAUOWC8czkYtiwOg3aCXWnppmz05xNgOCmlu6pgkTS30dZQKj4f3EgQJk4
/0JZSAowSWJ2Sto842wTpSerlKbd7ShX0iewKwBrUfMHdM5dcR4myAYxS1o/O9FZxJ4gdPCqnNL+
iOCFE4bjXtCCXavbYWZ+EvzOS82tzOZKEg33B3AvSeri+7FeraJBi8HSpgyfJLmwRT1u95WRnUQj
+ylrnb/vxjm0k8LgOBpb38nV+adRtce4Fqe93zQQV9r0bWSrOQmPMXvBKDpBK3c7Q8nUfUTr9e72
mF27DcyFCc5DHbS3uBqyaq7zKEn4wa0l7PVFKYobvqmfYb9ubORrdwFyQ2xjhPyBZq7WQCVaiVWp
y9DUe126bw7BLhru4/yQ74ot2sy1QwO8D48EpG3QB1olsjHEStNKhuykFl281+RKuDc7NMaKVBuf
g36QnkpjbN0gSTe207WtzLOZzYz3soxjxvkKNDrFyvWM7SSmfyzcoQAB4dlVDfd5IDm3Z065NnUW
OF7ebTxq4SCdx9JxuAO2LjCgkVC+JH04PMiBJB61wMoeQ2Sa3L6F1yZmmJVZmcBxnXa5C/AsPsR6
XewVJbMeSfljB+SxgglQ1LtpUAsvGU45diI15nGyWsNtmlB7CDT41vRxnwJMbXZqnJeHIVaCe1EZ
wOW3qEGpZjjxTi1SpxDryi6pDN5NcsOLF3nuPeU9/xhESXu8PQpXZxq4jIST05LTrma6TwG2UlvM
T50w/+EV8BaKPt4QyZ7N5Kg4hE0i4N7bMa8OPD1g2EL0ZdECOB/4TDB9uR7r/BRZ0kONltwsPKph
7hnt99uBLlcTRxkHM4/OhTe53jIJLoUQSLkYCrInsd1nUuq2nCIocjxl/fx2O9rlBuV2l0AcUa+j
fmGu1pM/87i09DI/Kfq/euO4UIVwYKmHf9QgfQC0/qqqn29HvMDLgXKiewS3UcPkjBRtdSYEYxsN
olSXOKv1BfPWTW2BM2Zk/W7DgnZAIbFsHF+x6gItIgMywdCkwpMSjsVXMSm0z7IBsxGybTkjo1jo
CjoBYqLczW0ufy/QIvtkhVr1MwBO0rtxqkBxzXI9/EeOZ/8vVfAWjy94emxDPOoArazvOGzoK8Bx
Q35aOLZ5iaC+VgNWm94Sc3C0Lt6Kd226eMrR8GP4+NfqqBnDoEl4fxUgKvS7yat1L8hRjcNJOPTF
o6UkcD23zJYudxsMKMChKngteFBrrtXU67haTUF+0rvULq19rv+ozOIebEIThjuLF/XtBXIltSYg
WngaBJYFwblsxQ8PIzOTIwOYdnbCy6alIYFfxbcMlP59MJT+Z0gvZu9kSmJ+CoGc6yRqKTXRsS/C
yg01/EY3dv7V79cX6AwjgCrtKlOb59Si2F/lJ7zxEkeNaRWGOXrrY5+g21JZxQvCNBmINMHaiLyc
Y+ePUQYC+VuYpjJVqHXkjlaJKCZsThNt2EVaPUkOSij+9VubYSbbpxvF0HGnnA+3L43d2PhTfhqk
4yCCY4hfe/o9QzE7hjhADkl21Db+EpmxbBxyewg98DWWpXweVLaSPhWxGzgpg0ap5Iknsnt7GV0b
PLRSFhIk4u0UOM8jVHlg+YFV5Kc62Q8FCWDipZv9/2uHtbJAtkEZgA9cv6tDAx8VErf8FFToUEK0
qITX0f/kA0cKtmxMLm8guDRceowby5rE/fyD2mCslGlUGDIl3c29SpbbOUo+7+S++XF77K7U0Sih
UXtBO5UyGvvwPBbihHUbVlVxSoTiwQ8+ieVnUUXaJrJJ3/Kfk/mjserd7aDLhKxXOxC1ZWUsOijv
v+nDtod73ACJLIiZDf6+MbTZjQex2t+Ocv3TEIFjS+lEWhd1px6OoSI3xQkreCcB4dw/h3nl+NNb
fjTE0i1NzUa2+HbUa4sRcidbGAYKV+3qSOuVNjFmGRK1ajyU2Vuq3SPSunFuXjunPsZY3Q0Uc/I+
7K3i1MSTLYZ3cwkj3g56GzgDrMbX2190beV/jLb8mg+z1cx6baDYU54sLd11iezkRmkr5RectI6a
Uvx1yYOpIk9RJORLuRtWm1kcusURl0eepoEYiRGedczA3GrDXdlhkOQQrUJhlAfluoSbjlLVznlS
ngI9R8p2NhQM7/xOPkxjFh3zVFU2BvHKkuebeCLDMoTAsublzVaclnnalSehKMN9QPPbjrDL3Fh8
V6JwcQGF4s2AXt16M484MMWY9tYndZT9p77TF8SisCUYdaVD/k6oF5esnG7b2idZANmeFNVYn/KE
0uzwVo7hYyK+qfXAK7d8Tmk/t8p0t/w1jOedoi/dxvYQqDW25P2eer7rh+rGwnlHk52dKpQaKelQ
9ONHYcG3Wqc8Pnut4ZtPvdGN39MpiWKnjKE7u8OE8UtbKZHodPQGYleJEgHlKU0/qAo8Olfqskqz
R983fiYAJH62ky/f90HVyjarsG6cKZ7Ul3iOaogKtYW+ijgUxk5tw2F0qhoqsz1pVQtLQpPV30In
q8FegFGOmWKgD3/izhzHPcbSQ/da5Ho7HOuyThQbkaumsY3BkqNdYPRL+TL3E/4YTDqgilLepFzI
65N3GSPqbNS8FxuZNbZBTqxysMpQJ4utlDs9K+98ETveqRnEuxxoo2PMrTHZURg2st3UCJH0ljg7
GEVGj2ZRpRsiLpcJILf2QkkCdwO6jtrJ+dkSVyHvUKA3J6aptYtUuSuy1lWsg5QqriEH9+ks7WcY
X0ESv8yDv5EQXRzW7+GpePG0BBarrZZMlKeS2eH4fRqaYJ9XOvJMXeSEfhH97Ym9BKJiwNJc2m9r
cYGqiru4n0v9VJg5iBiEZ9KaF0Rm1y3M+/Zx8N3bh/bFFXEecO14YFWWAtar0E/QPexOoqNTekZT
uvj92EbyR7C+3I53dSYpHi9PB0pN0HTPZzIyjbAdRHYf6PB+x3OqeFAi9Z+5g9wBowCtvKiY1bem
grbQ5wp2nMOgHwRNrP6LOQW6zaTSoCfOakllWaj2STGBKKslt7MOqrSjYrcxn9cWDsUBKmq0rHkx
LPvsw51Igpbp7cjwtqAbG9qcNMY59zeO860oqzHNLMo1gZ8TpblvqWwa+UHdUoO7XCgsfarhdAup
dfDH8y9RjRSBh0JVTj68UQiBsnTEcqmsUxzIv0iRubEu39sy56c0Ow2OCa2UZTesix6h2EZ5rcXq
iRQqcwADzyXsOE3cZdGLnDxP6ndR/iJSpxbV3GmpWdWIpeuz6AUqHKJ068a89vkffs76SdQi5qsE
DT9HUR5Vv3IL/bG1vrTyfowfhnyj0XKZkYJVIukAS8AKpd+xWjas/SQ2NME4Za2oP45JbthBCSbS
J5vbAzmt8S1E0ivgSnnptXJyKsOP97d36kWOwG9AzgyhE1qBCvCq8wmXlTABHmoYJ5xdHNpdbpJ9
+/sItAG4gwGkoQO2jPmHzWEuelbW3JinUsShPGGzI1hcihtb8MrMUaIAY0o9ZvFLXn1HUzRdMTPW
J8zJ9oLyBxTwoxB56p0cpS7P9L8+VqiI0EYBvQHeTVkL+/SRkMi9kDBspnivydTRc22EtahvmQ1d
bnrgs7zJ+F/gswBpz0cvl5NSksPGOIlT/5A3LU7fRfSC5cnGTrxIgZeW4oc4640vN3QrROIkw2yb
yKEk0RcQybty+PtLfokE7oQOBH967+t8WA8RS9zsFzWinENhb3aNYotBkNodgGTXT33hrm9nZFal
CHkzfxT2XZdrHD+5ubu9MC/EFHhOq+Q/vC/wYOUcWj12xbgF5Rr4OmaZAnZorZNlX0J5l2fqmw/n
tDoYs1uV41Os5Z/KcXyjSbigXtOk2vglF9W9hR7GZbmkHhyCa2aEHlTAYrGVOvFGoaks5c1dlRoD
FvJ5spNFqYeB6kv7qg2MO3+SpbvbA3EtPGxw7JaYEYUyw/kaC/WqjK2c8MJgaS6lRrc0SAPz2HjE
vvFuFgVbz21Z0DY+++Ip+Q6u4giksLnA0FbnX1MXohYjXXLqfuLxDAzFfxhVO9uoOF39Osb0f6Os
rs2IzR8FSxTxRXT65+5zHzv0SP5UWz2aZSuu7rLFtPr/Ai1H7YeFjdpPq2YzgZTCplT4Jf1ze5ou
h4vGAM9gChjgbC8c7mIuZjgfWndSpyc/+qZRlIzmP2Z+52sbj6fLIcOOkFMfEXdQTcirnH+JPwkJ
MmL1eJqtwpGEzu5QGxf8r5RYq0Gl9ik4urhV4r48gQi6wLdwKkR2eM1smQYlHLRAHk+S9gpojOzD
M9LnXN/yjLoyjLyFl1gWTrLoVZx/XNOJzSSGxniqoGAi+WN3Zg5XH3y+9EmKqo2K2vshcr4qVGpb
FDopeNKkXvfc0dDyE9oUEybPnKbfzcoeTc5wp1LtTrUT3UGcxj58//yp+1ofhPv0B1D89hDtw9Eu
/4x/ypfyPne2Xn6XS5UfxUJCG4U630VZpQzErvGHeDrBUnocgHWUwnQI8nzjUr421NQuIfWodEou
3nOjGaNg3RbTqWmgsA/PYQiAP7fb2in/Xj9gect+DLa6wToTFoY+5tPJmEOWpyMWtWuJgaek2T+5
+rNuHnuhfCzKYyRsfOa10STpWIQ0FgzgmkssCqLa+0k7nUL9LjKEOzxzdGBIf737AVT8J8jqsJzz
AiKxWE0nqrcHA9OddJgeukfUXWdha96ubEUg2PyHethC/l6lbCPkRstI6vmkxCBfo+9KIzui+MtQ
NpKOKxkw4hlkAfgSAdkCK3K+F2uDfZfr3XwSajgSxsH8JiKkTmuHHN9t012ebuRtl6gRjOk+Rlzd
dckgJwiFENHo5r2pFq/d84wim0M9qpDcsXgcTZxCRlvuNyK/PwJXBwHgBNQroRuql49ECDldJMrD
fPr2zYvsvffyUNg/nqLFzROhZJzfvdElxccIvnKC3V2yS5Y/2OH+16/KXrzhIUztnl+/Pr4V3xzM
gnbffftzaE+2bNcHHtCHcEdd245c2X45st1cw/20s18Pj4/3/7w8hPY/v/+5vSLfSY63vmh1s9aW
ORoNZiMnzS4wIn146PfybtqBInasfePND2Bdnqwd5u6u9aN5RHJTc6Kn9sU5DvY9+Hf7qNgbl/31
+f0wyqtLOE7qUdeD5Tc9+Xm2q8tDRilrT21fT37WL2Dzmvl1K8VY/qGrgcBHB8dDtHsRsl/nb0ks
DFMlpeIpjqmJR8IuKZONK/l9z61jIEkBmXkRh4DYer5V4JqKia8V4knC3/VXZlv8O3YjJ7W/fv4Z
2qJ9Ul835vfKMQA98D8hl3PvQ0KT4Xs0DxYhVeW77iRH9MsdeurO27dlwf5AjMNu9tk3hSE+Of+Y
J+UO0J6t7zq0G0UMA/BGtblb5P33/yHtvHYcV5Ju/UQE6M0tKVMqI6q7qu0N0Zbeez79+dg/cP4S
RYjY5+y52INpTIcyMzIYGbFirX6LWHUlQ7n6aYtgL41RHBoSP01MlL0mFDz70GINq6YmTwn39Rie
lRryFFXcCMOrewI2WeHZx+zHEkIl0fWXRqUSz0bXXrr8IUtPtfkzVttv9zf/doHM2jJgDo8W4RFR
neu9B3tZjVXkS2eof+vm2So6Oy3OirAb5c7JJGVv1L/vW1wJxgw0I9UEjfZMQLzkqUgnNWmkWJfO
ULSpU4qqm+TI0d8+gcgLvdf2Me76E1zTlw2781KuPXsepGZQhyr0zJO58GxFa03ezZp0zp4F82FS
JQry434Yf3W2xRhsk72WeoYe1v6+3dvkZDZL/gNqjObcsjUXJS2xujWlc1Tz8oifYuF7g2Jk6IbC
RgXktjZxbWmRcXaF3EgRooxnsYns9ofov8ni56yMd8GjBz3n/WWtHyOUw2RDIJYYY7v2HLEzGsjM
WVc97ifXIlOAOMbTeruKJKhAPfiwfvt8Zu+bXVsj+0WDmtYxmimLNYYWBGyamsln02Cw0zoEzQUp
G8ju2vCHIG5s6NoacVF67wjbQNe05KWpxDCeIjOXzyljmH2/C2tbZbKyNPcIFYXli9DFdjJu8U3e
3v156H+mLqIwivTAYmeLJtDHKUrkcym+ADZt43qfjW9+22/kkyt7iZ15eWREdI0Xwa30wC6VeiWf
h6J2zPxHIKEFFxYg7wj4lvaYaBsGl/q1cxXryuLi9JJs6CbNqDm9HKVehJ1zVKy6rwBrBMUph/LY
CTu1thw5MGwqfbYQWAyM7HL+azP8qrXyybOOTWr3Ze2g7W7XoXHMfP2YyIajKUy6bOFLVz0AqCfh
YtZUwuuuvTyPUrnV21I+F8Ih8qgeRNUuO4BKl0roTdGwNZj13yL0XWlrQAVDqkqNhFAJNOraajBK
BaiWDr8LtN+enziDFe5FZVfwRhZ/83hFSKCyWwOe+tR6uH/D5r97ESb5JODttMeYclgOpUpa1U9t
1cok5aYGj1CdHyYviQ/3rax8d1BlIUGFCA3SG2vx3emrcjLTwMMTouzVG6ZzOSlOHrY7Qc/gRxA5
ToVqeL0RjNd2dqahpiQH/JHjXJynHlR9JVApP+fdL/hJeyyMwi7RbIWs2ESiy1b+1IK8u7/aVbMz
6dS/awZiaPGqCrpSLupKoP/AoPZYHWph3A06it3I9Upfi7j4pAsHOXyGc3IjU107zveWF8lzzhxF
bMS+ds6HEhXGtCdzacQtVcm14+QzAC+0RM4CVvnaYZUkVLLIC7Rz5NGBj5neb/6O5UlAIcGf5UY/
lJFx3NjT+dG2cFTgLjOFIFqtzFQtHnXipNEl5sqe/doW9834KkM+W0bHPv+EUuGhn2Jb2sghbjeT
xyPJ3BzIZtLZxWaOUCEIkxlP50SOlH3bhvqpFozqdH9la1bAopAazYyPNzdwDNRJyYNiOssT+f0Y
SjIvSF3fuIGrVtDqpWxCaONKXB9Z5aEBEZfldNaFKT2YIYxd5qBs6U/dfsvmKaL/tbJw/Dy1dMAu
vJO6LhmejdCP9mPokd3LpnCyPLXf2LsVe3w3KTmBEmFgcgmYHaxJTjzE1M5epOjfc80aD1Jnkh5o
XlDZoIqi3f3Dui3KkMf+ozf9n4x2sY3Q81gVzzKSLoBnTFp4TcDUJWSOQl423X/OfqDtR+wJJCWy
XoBtrs8syAaQougqnSs0/IyRV/vAuzz6qPl/JvNJiTau2O1mXptb3OqhFHrE9ibMgdfUktHhwjm1
9qn6772aa0NzeHn3ApTpPKmNLxrA1/JfSZE8B2E02a1sy0ZgC8aTIGgzf3Trqt63Xtmi85l37TqQ
YH3uh8BnwVNryeZjmIVuxeS555Qh+t+jf9K/FcmfGObI+65ye+OorM0TYMxgM5C19M2kDoNS8GLz
PFX+z5QhGT50Xrrxhbv1R4ww7zlTloO1WXbWpdwYBjNPzbOVpKEDsJc10WtmPqjp/1/W887Uwhv1
NDP1AjYq2sdmZhtqke3DAULq/4dde2dl4YS9P0VdPrIg00sPTTPZU77FFbfmAO/3bOF+cP3XWedz
MKmxy4Qic1KQAK3xZuoJ5EzRp/sLWrtV76wt24EzJ1CuM0tEAyKpD1brtTt/al6Rsn2Oq3FLnW6l
MYBD0LOGrIKy4A3nrDrVVdgppXkex2wnQ5KI/tpLbUl7MTJ3U/doNe0x7qqTKreO+BiPiR220lHK
2+9W5H0tPsad8QftNVuZjorE44dWYRBLbqro9ujtDHjP8ILjyCBOrtpd3JGSfry/YbfHM/sxkuwG
iQVfxMU3ZKpCSOdB00FkOSuKBnzb5V0z7FTvlKnmVoxdKe2ZBt9EepTkpTzYF26tDklhaQx8kHx/
iawHxtDTHI0upDkrGHLDdnS8ofmrCJcgle02Ff4zKwSjxTNDMEkNqQYNnetgWAsz5FwolHMH5eyO
Hrliq5G4hQ1bedkwcWFii9xhptBf5DJ+KQgM6oX6uVQKO6t3qrDnzWd8lg919da7WVBtvP5u/Z4+
GNLmJlQmcKr/Gz17F+StnGkv36uASHXoQwhm+aVIKTqJ8TehtLqNtPcWLQosn6cF1BN03tnFRdhQ
2xhWrVAHcxjL+zKb6OzL2RHgF+9bS/4JeHKWAEVPVe+SU+pxL5omPmr0wrzwpMiFAltKUj2qUjc+
jpX2875LrwCSmBqYZXIhvOWcl9mX2UoM1HmBcfZN6akX9Oeq8V6hUbBz67PMM0g3p51etw9enRwg
K07VZ015rCVzL3WuvIUe/5e3Xn8B518zTwuDgJ9RQtcu1wtDb3keMBP580BiYcKH8M2CQd1h3lRr
f4a/pN6xLkb7cH8Xbi42/InAsthvvq7wxCzibqvHcg2hmHWeumw/Bl/zFFKb/GJMb3Bg3zd16+7X
tpZRtwTGSTsGWwoMe5+9v5U7oDO9QzKyNO2tEaPZua72czbG2BbtfpAnoD6u95MhCjXNogZjir6v
81ekMGwhg1mb3kr+dauAfnOxFtbmP393sRSp8wuit3XO9L9oFNtMd0KL8G2iFnd/E29yCwwpM6kE
tOmgZ/WFm0iVPgqJFXjnREe0m8+wHHy32i0qtLXlzFUvLLBzmLlejt77EQIUoXc25F1s7YDip8GT
WWwkL6sOAToWVNU/Iuwl5L9ieX1iYGYCbfBhemgq20+diJZWlzj+63/fOSp6AJ9AiIOqWHi6GLVq
VAiRx7OkgmNnJ2U/lXQjpsy7v3A6JtVZDxjreaRr8R6Wmf/QxcIXzpqe1rteywVb6eX0dH8lNzIg
8yjnTFQH2h9LTCVdH08TJWrcBolw9j5VF+lNlWh6Oe2fybfH8fCof9S6PcPAkNtv2L157ssQRVCT
kv6hmWEZubbLcFQlZIoonMXqOaLDP2oaus3f9dTpmsxWvZ1cAMCTNlz+NkTxhjQJ1DywGaRYUrQj
bieEWqH4LqPudjf9tpra7tqfhvQVvbINW7dRg/4LNV8CBpuLr1yvsIy6KBayKXD77M8QSm9m+yLG
7Q40HpyO6q5XN8Lv7aTsbItqGP9vgPBMAF4bbKugriaUu1yV+JTWP1onFl2E1xjCgl1lem60Xz3M
lG37kWkpO7WYHhGaJwjHjuHcJvqK9pKB+m5qcWEquihbLD0rmw/skQLPnI3x3l24GtrQSMqHfeia
3nNc+BTItINQ/ym8r6iWbsSDW5Y1EMkzsSAeNnMCLcffOo0Ws4eWh5t1r1H2zes/TePzCGu0p9f7
XsKjf5eCHfL+YBg9+5VVrgwnp/qlKxT4pibRVlCiaeb5Cn8LkX17s8kG8XuSp1m8b6meIDZMXI2p
ErlSCFy6zqicJ4NnbdywG+EEck5cnNtNpwOI+bLWPY0ehV6YUFxN5jI3zS4R49P8iixg6POFS5OX
p7YQd8YXb8htKilyAAIFnG3q07pLvogp0GreF2OxH6ND8w/MPUCqpO3ScOtezgHzOtiBJ56FPBjf
nYmnFmUXUJueEYxi7LaBU2eval4dylnUQf/Zyv2Dl6L5tBH4VpwR/C0PURpP9GOXsw1BJkvJZJix
W1mPQfUmtZfQf2zqZ0D5G3Hg9gVC32f+B7AiSrYkEtf3EkrxEqZnL3ODvDsAm7bDeLQrVtrLml34
lUsRATf0dvH4WfKyl3Lo/vNi2VuID2hBgdpmiuT6F7RhbBS9V2pnQbCccARsUcNpRtdDTo7mBmLl
dmPh7p37XcxRze+CxVH6+hhXshny3cq05hCmAmCTQZOfvVxikkutVVdtN1VC1o1CvUkGMNMTzrH4
Xc40JcGUhmYsnMNCQhNEDXrTySxf2k8JyH9xrGunYZzp8/2P2G2EBwRHrRVoBdf55oZJud5JhTwI
VIDManKyItR0h+e7WRHh89qz69Gz6J6GYi3uwXulW1K8K64FoykzTxQRQQGjKnS9bupTqSr1E7/A
84PcHhJoYAD+Bs8ZrQGny7ioXZJmOwFOXztLY8hj9eqBVFY+ag2UaPf34zahNAFgop8AXpE25PKR
1gdhlhmmmLiBOEj7TJAHB5tAAop2K39YMUXRlPFYQAfUvJczX1lPhbsKrNitB0XZxTO2dKgYdSuH
cYsl8JawhzVBbQXQGlEAgursfO+cKxcAmYZtlLoFIpINM2VmWUMjWzndk06uQtyQh0/c42eCSDfu
ssp4aJL0WNQHQ8vtqhoOY1r+rJkaljfu2u1LbxbGIbeA+o7U92bHJaVLgqBJU1f0LBSx+dRLx25M
d17BHMx3qWodQzsoyBc2x8Z4SlLhP5841HfmPI6KDBTxZXHZia5qI+dG6nrio5qp3Llkl261hm4u
NwMmMKbCX2POUuf/Uv93+++rLXcABSzyGvUxUGWnrT9YUNK0mksH+nDfh28fEgtriyVpqtC2/ujn
7mR2J7PsbdE7FcPuUwTpKeQ12llWtjLF2yR8tkkaPj+QOERjYZN0rO6socrdGqYaO5C6fB/J2Qfm
TH9U6lgf+FiFT1EXQjPfpuNOGevoEQIIaJlFK98VXiT8CDJhq2+9tu9U0aHiggQP2pLFd8vvlLEZ
uzF36ZzhRaHBkHjTGcw8RN+DPin3k7rNiylzma4yAbaC5whMqhTMSNIXRisz0uu+1nM361Fp0mpV
Pvkqs+Jln/qUsmr/wfR9vl6CIOz0OPWekLL/lktGeerLxvy74QxzSnrzayijzKAteF2Xj1fR7HsG
HuXc1V6NB+UpKigr2Z09/FUgdLfDU97YzF5uAWlv+8vzJrB4nXIercl/1bB3Hl+IsMUbpZq7w5Q/
lJJu+x+qsdjVXW1b6DHG+mNroWi2Q7Xu/oJXj3x+H8EXIyK7tfieWOEIscnkF67YNp/qdoz2XgkL
hqxN6jHKRAN21Cn7ed/mTShnsVAwcsMphJo387OaAGZOmKbcDakMM4QVoTNatIJTMQG2v2/qJvOe
TdFgBoZH7scj5DqS69NYk2tJhWt43xX5k259uv/33yQEi79/cY8lIdD0LFILVzZ23ueoQczCrkon
S444yn1T8z1YeCbTcfMAEK9MGl6Lk0qQTI+8xCjc+G9xKi5xbJu7snXat0D9/7Q0n987Z+wlRMIS
SylczXIN85R3uyZ2hvrj+CpoO6nZiL8rHni1rvlGvrMWypPeJ/O61ORVC/eS9iH44advmwWIlaOa
B//IkPiiz/++tlOiJhdr5shRoW0P8W7/tyRjEv1X+EideCh3949rxfOuzM3Lfrcs0xJGkkDMTcjK
Rm/tFpRhzR1A7QGjgbaAJEy5/vstwTSzkNK/m8iVLdRv+vgYe3+98iSVjo5IdAcXy/0V3eYelDV4
zvPCpLwHb/rCJHSNXePHODujy1PxEqLLA6/SM8Xm394bVCK5eYpgINga+FnbSRCu0G5S6kPIdWFW
pmjJwCEOYmZPgeDvVRTt7q9sy8L85+/Oqg5EyOJMLDBRKOzT2IdvbKSIf9/KmgP+DxEQeAqyt0Ws
IFsC1gJ/twvhpPSWqCelZkbwIRqPbbtxp2ZfXsYKWuE6rO3kT5SkrhekR8loxWFeur5+COCdTz7I
aWYPxgbIeW3f3ptZnEwH411e17MZHKHJHgP54f6WrRlg9IrJEjiUELOet/TdwQyNPhY8eErXNGtH
Sl+y7Vx/3orFVnGDQGOYvCJBGy3CQoLiqkadqnKN9hE9FGat9FO/i0nxFeMghhdJfuhGZ9gPD1b9
KQzUvWxHsd07VbvTpANtlXRr6Grl8K5+0TJyZFGZ1oNBg0NoHsRYnH3RzoK/nfif+wHUyaBdYPlw
SzDXufB7X8hJ9CSjdodDZH5K+udiq2e4EtyvLCw+JVHaNmiZYEHpR0fs/urmU0g+K0U++jUf7jvL
/HctTpLhVJ7ltCjhRVzqTg2inpRFWjRui8qKQ60x4N0QJQ9JBIbiv5vCKZnihGyIdugirej1jswx
qBt36iVHlV+kiMLDeLxvZMUPoKKYM3G6/lzihfNjdzQno2ncFIbsOIUNJ45/GPn4WPbFRhZ4W1aY
K6bWrGVEtYo66iI2RX1NiEWKwkWt60mqj6OB86uvivFqMHqYqtEhhgvcE9SHWtCPQbJF6Hy7VvgF
qM4zBAioE37L64uuwk+NokhZu/wQ8Lh/EvnNE3YDqvX39/TWR3g3g8z9R8eKyy/8ESmOMEL2uXYl
AT2KLIeVWz4K+VYF8DbUg5ljQVT/Zrn1JeNvg1yDnHVT42ZqZPfSWx6d9MkZFUQixoyRztP9Va2Y
owLG2Ch4ev5Z9mGHRlGaPlYaEmr9s9AeAOl1tSO2b5UzleJWK/b2TsPL97/WbjqxA3DfIJIat/zr
f4DZ3wgOn7ok2co25iO/vs7XZhYuKcFCjXDI2Lh69muMmIo1nqrym4TipbcLQ1INT7Wb6Pf9nVzx
QwWtDWpZ/Is7Ma/93Qenz+vBElK1cdUjTEIf2+ct8NBt2saq3hlYXGoYO602jjAAaZijO5Kt75Rj
vgsP99ex4udXZuaf8W4dXpxUaYU0shuilKt2T3Mtyis2LtOKI8wYbF7KELIwBb5Yi5SkRTHmXuMm
BfQZkM30FEC9DHT/B88oNqL7ysnMSisIT4JBofyzMNZ01HnNsG/dMcp+T/AtRYDiqknaaf3Wm3gl
0YUM7R+sFgTRXJ243r1mFPVe9eXWDU7+uTh1v8RHhKaPzWP83Pz1vnYb+7hSgbq2t4hKYuoJQyRK
rdscmhOZx5t6KvbMq53gtv3PfnG1snmX3/mF1ItR0SgiltRPll/+nKz4++D/dzwK1SNwXtTIKXBR
q12YaTU9yUljWrePXrzI1RT/tdL2gvCoV3/1Huoen5ajJT1EUwqzfP4x8x/ur/PfZM8ielC6nemf
+X4iyrb4BZPowX/d5q1rmQkkwHYvKnbgP8n5wdMu07SbksypDHsMIMC+NNTgCut5C5c6u+S937AI
JrKce+M0dC1fAUq1zXOrJM9mUz/UVcl0zPRtErdEZlauPUwMOsU0UDl8CBYxM2/luget3bry+BCM
f7IisIv8sLG1K4H5ysjicdFlkOib8dC6Sf/UGSAsJWfQIIMRPyrDMfFPlf4lfL1vcz6tm50EdItP
AQi7SdJzOUr1FB5a3DZ0FCQ6UfjLvnjaVntl1Q6cuvBIUo0E6nt9PSbdCtJEV1o3jKwfPTqKZiD8
TKMvo7rFILUaYwBE/F9TixjTTkbSg5pu3eJAWtDsGtMuqkOeH9reDpId40FVsxu+bemfrGR6XE1d
mUd2AKoi67JYYhdJk1iwRCvKn8P4pWmzfQlhB62cHXiafT/RDuc3SJ0H2drwScxq9/5hziu7Ocx3
v2DhP0I9VHqIgqqbdNUlkptPWrB1jqv34J2JxTm2kWn1GZAqF8GFfS0FttU9q/rGOv4l4PcWsjjC
tC1HGCGxojyE32vY7X//DCQ73MuQzJd2ChDpqXtIKB9TRf1KS75+KP7kP7PB0ZmfQOiSHvDgRH82
cShbG7z4nCheEOZ+i2uNcrbrpL3Rb+3vuvdCm8mIG4BexBuuvUiCH9BAGQ71dtlWY0bMh2BXnX7J
w6Ht7OhHfJI/3nea1Zv5zuD85+8+XKEC21Goz2t6TE7DQXR6ZeNNd9v1mz9a70wswnXbhyLCyNb8
yVDfkvIl9KF8cVAdLJpHSvcnLdEfs9BRmYtiVuocm9qzr/u2NtQnsaCvr3a2Koy2hvqj2W9UWlbS
xqvftsh+kpJ8rjdZfrkvmpLyxAf9gxR/Yn7SHvTLWMkbL4rVMAHal5KLAWBFWupIBHXc1orgd27b
fBRHgDFW+OKFM0JLfpmGjxmF+4kaYCrWx0oTH4ag2CL9WDtx8gdgrcx1kLQsnoQ63G+jLk+9K/SV
rfjHWu5tpfqlbsmzrMWKWa8VjRgGjrQljjCroQCKLaknS6HMQmn951SOG2nXWiaAoiPMLzAlzTx+
196rIKZSyUY0uOVU7iPx2ZD3Q3MZBm9XDPstNeU1X2EsmLFTHmm01BbxNbVawZP1dHCFuHP6IDpq
zOcS0csme+oiwy5hiRfH3f37ufYWeG90EXErgTZ8ksYDr7U/QXwwDDBVX/X8xMPtvqF/fY5F1CWp
RKlsRhMC/VxE3b6DUT/XsWTkvlOFtZOZ1UMrNm+Mz++8+KeafcsauwxrN2T0FWnuoy59K8IfudB9
10PzOEHiplfZfpASp1C8Q4nKbvvalKjriOlWZr/ixGDEKQaAxDGMm5eEpAUBwj6cRSo+tPlO/4pO
pD/srTFx0uRns09/hczA/4GzbvB+BaXdbRR2Vj4FV/YXcRoO7KEGdIYvRPKpNIRXc8i3Uu3ZeZcH
Ah0XDyXiBIXtRWg2qlBKtLIc3ImPADKl303lrGvNS5q7wWTaNfNeefsXuPzemLStDZ6deWkcUvi5
YQ1cm2rc9c1KWq1VFa8f3aS1ekc2xwcRGVUmyRXvTQi7n6ICeZXfCMewlMt9ICKK3RrRbpikfmMf
Vu64BqkTcHGq7tT5F9vQCbx6mjTil6jitzL/I1rtBXlipxeYfPsuWlsDEitxC7QjXXp6I5R9lq9v
CJA1tW+6kdZj4Uj+8KAW+87onSFI7CmAGNV/BNo3Fj9S9UtVWm71o/W9xyTaYi67HYVgycC9kTeY
u5I3miNmVpuJX0+j22RuBBdcG9iy8mR0R9PYj82hM6xjAQcVDOSneaZXDA8i3LTSn0zzN7x97avF
8Ci4EXroyFeJi9DXmbLht+I4unX+1BbkVsXO6uwJ4OVZ7vbGy2R+Nfwtxp01F6RvQ/eAfB7IwOKO
ecI0QgqZTshHFfsB+eCgRScHlaeJVgHgSpMCo2zH/mQXKMJ7hrVVkFs5AQYwZp42lFo5gWUdXw/z
oTI0ZXLL6Au8ps/1D7boqYys0il7mKK8whFEpxhtxmUq4cFvoYnyf3dZ9juIf94Pz7cBB9ZB6sew
nnIOjMxe30dTGZE5l8XJbQfgtHo5nWAW2eoI3kbVayOLTE2KMy1A/mFyk+Yxh7mpoMO13yTDXrMC
Vh3iCLhm+GgvPmlB12tK1VSiq0W+kxuyDcHN36R7++8bxqgz5wZGmO/1HFbeJbZmhIioJpSiq4/j
Uy8boa2k5of7NlYKTIy989XkvcnclrW8F0IFhJKZSNEN2kdveEBpLRRemuicIHg0kbkplu8E6tZY
8JovIKpHhxog3VwPv16aXEQI9XhYRQtztOGkjPcGQPGNvH3tmCCJheyCabGZr/HaShAbWkJkEt2c
v7+KvSPwvVdUvX8UQbi/v4+rC3pnarGgycoSsUk00ZXUad+NL8gZbCxmy8L85++9ARFkpSxVLIgj
0MIyty0l2cjtbz8c1FD+AeXpXOFzi8Q6iELZqLRUnDExMYp+YvmSS9PGQlYQTbOV/xljZhpymRWE
eZe2hcHtyTqo6izeRK2tPMq77LF5yb4XG+Zu942SlEpJA04qED9LnI8R1J3EomTXR5ehqY4J0sT3
z/521/iryTOoaIK2AIZ6fTJWLQh1VCeKK05g9ZJq3zPhl4LPum/m1pvJpHhwzQ1vvmDLBsRQUaLN
m0l1xwKGHfHUMN00aY9hvIWnXTFELGDeaOaP4FmyiKGGkMpdH0uqmzXlIdLDS+GZf5WaWZIm/XJ/
TSuHwyMOMTgoYhlUWXZLeb9lKbIphsuX0g7E7wWB9L6FFW8DwAYmmvYhvV/EBK5PpxlVLZua3HQN
cHrpc1OOH2pPImr3ll1HbcYQiPBDC3sQF8OLhX7Qxg+43U3QKUQgxl3mWLTswIWMQQ6TGlpuUL+0
rYi6x4teUcILN/C/G3aWvbdh7Pw66ALLFYLI8cLI7sD6ytapS37e39HbbHZeEAKg7Cbt9GV2OYyi
XI1dbLmF9TLKjxQKbA/C3Tb7IfnSiYH0j/ft3c77zu4xP8AZ0mBGzFicYK5rWQzBjuBqQQPfrfxQ
S49i3l8qU2RIu3MgwoEvjJnxF2v6APzfroXfRa+QyMAeA4Q2/O9p3fUPmo/iXSi2zEY2EtEUXPlD
mdjCV62xT17j+G/ZY/dSvQiH+xuwsuGguWDgoQuPxtVywxX4xefmeHAxcmE3CT/iVnmohHIfegir
9EDwNqHcN76EISYaSQlIHRFhnesI7xZoar3vyX45i328WiMCKoJPybkzhL898un3V7dua45pPI1w
KPnaVlO1VRqYvX5uTW18DOv6k1mjFliVlXGINCXZ2Mw5eF29CmdKF4YEwMqTF/MauDZXFQjjNpUG
G363K1okBfRjV3Wvqu591rt4y9pNwWWeFZ5nQmhNAmcVF6HULwq1qWGpObfGV9340pX+k1bZjVFC
jU7pSjUdtd3a0NsVYpPcihtKf41zvF5hUnk55RgoL6pugge3bC7klseq8yg8J6PmaBZDZvfP8PaK
zuvkUswDZvSWlnG8jzOpaOPGPJcVFNDYfMgNvT7mvig9gO14Uloveg5ioTnGefYtp+TgQENX2Fow
6a+5VSILWV9AI3mup0/Jruw26cFuPtIqrT6+ZfO5w2u4hMwYvWCFsO+Y50homAaGksxvU2gK0teN
rVBuHAxDsJCT2RKuoJO43v5UkDoEUH2Y+F9Y7+epOcJX3aGm23xiJMYOX5W/44maotpsVTxuPqYs
ceZd44HLpDCMDNeW68pSg64tIOGPkv4gVQwuMvVnbuSItwMKmOEpTXrIu4HtXKQ7muUXXpWo1tkQ
K/376Ld8a6RAtb4a8lT/LJuUID32vvV1gqGitFsvjH1bINYUh2HsYSZpw8BIHoIp745pZfZbOh5r
24CADpreaIVQDpz//H3w8msxbWdpp2ryp2e0r3I7kMf+uHHOK2Z0voDMJQAaptGx2AY9h4eilj2G
zI2meJpI/i1bqmJwNejI2vqk58fYGM29GvfaWVKASmd64TtNn7Z7wYyMfdHKCULL8Rb3403MAdg5
E2HP1b2Zr20R4epyKGIxilM3leXkgxoG0tH3kuaD50u1E4TMOjIZBIenWY7MZcGMcX9jbi7aP/Oo
nc46k8CPl9sfwFHdFgFjSEZq7bJODPfx5IUUNcv/DIfUiTYmmaNG81dGGub6pMcyTKACM4ML4jD9
7yQlwe9CqXoY60RkfCZof9xf2u1jGYPz5s5jA/OzdfEij/VMa5PQDy96/Usd3nr0lSHYPISfChnB
tqA8eIIjqFs8ZDdfSOSOCVk4GdMYRNiFp/kBQm5lbIaXTFGrB7mU/UM1Neo+1uvCDsdsS4XiJt9Y
2Ft8kXsU5Qqe7azSeCr7j+iSxgyBaNRonRRRtft7+u+pf/VBxtqs3ImQAEpG8A5cH2LdNEFSU4m+
9A7icA/WPtl1Owh8d+Yu2cETCom54Bx6mqLf5F/ppZUcLXP6LVj0bGXxK2ZqTJF0lqlclOCvf4Ug
IT7ZMiB9STWKchnyvFEHTYqq/YRL9Wcc+OZGHrJyqKR0xjzZMw8SLq+J3KqqULZJclHCZ2lCrnu6
fBrrLcKhNY+9MrMIBlJZqygNpQnCCf6RqTAj858kPzzm8T73PSeh+90q5kMhmRvP7psoRDr3fn2L
LARlsGQwYiG+iAjLa8NTlLjlAJPehR6UDSm/HhX7+560doTvLS4cqRfiRuVyJpdqPAtWtUNM1H8R
ikOFzvx9SytnR0UbFXlK+gaP18WmGgIqkHIopxe1oqDehcc0/Kyk/XmS6919Syvnx0cGatGZSIgc
a0lSYVaR1UxynF/G3IC7THPYx3BwkPiK0uhBkpyMaSItYihuw/Ds8NcXAhQzOC16Fgy7EX6uL0Rf
5aHcGxOUPXXzvRyccbJryvbWQQ72TXqSktKuxKMUJg/6Jpve7f5e216cpJU0sIGJEraH1wCawCR7
SFvfGb9srPEGrsTEDw/Y2VE1OoZLnussyhszisv8IkiXWoOktvaPg/ccWU9UjKmJwpRw0YRf963+
e4jf7uz/Wp1vzrv8ZBzDwcjyPL90BLj4U/Wq/Yw/RG73pO5gqXXyI6jq5/wgPjG6647PxTnaJ8fp
In6UP47H5qCdtq7qbby/2oZ/PvjuB6Vz6aBp6/wiNcJOgJdHG1QnrU6SiNDKVDmojH67vwe3weHa
4uKLVgVD5IsTG9/VH3yRMD+9ZPWhDHdhf0afkFGL432DN0kJWRpYFC7RXLCHBuR6z5u0yDoylvwC
N5DTScLON+WHNNtQ6lmzwseD//BNoxI4Pw3ebaRVl6ZV5lNxUTybLEv4vonfua1mzekm/opIJOUs
IIzXJjx/yHiuB+VF8GBPognR7XoEVW1FqZV9U/K/1UMs7vIB6dVEGdIvzPukTu0bxen+jq7cUTqa
kFgw6/3vUXX9Q7LRC8latOISqj3vtVnt9JFZEijitwgrVnaV6gD9Y4iz6ZObi7PLCxq1lOWKS96O
diYOlwocWsTgyP0FzTu3uJa8nWYNTkqs0FUscjtLTWNt6tLyYmZJdygDEaLqdtrSEF/xfAZOacrC
W0dNcGmlDqYyrsKxvNC2Pmhe/whVxYfoSQjHb5Jg/hiT6Vj6G7fttvdJkvHe6Pyj3vll0Ptjm5t1
eRmF/BRHn8uKqlj1mAqdnVWDbWgtQPDTUDiZIHzyq/Byf2fXDpAhW1yWngIY98W16GRjCNJOKi9e
ox3aoXG6rt03Qr7xrVw1M9dYKI3TtFp+sbyJmpZVqOUlEGjoluDshMY8jIX++/5yVsIlyOX/tbP4
OplBqPXgHcqLZpzksmIY/k3KoGx/zhOXufwNeNf8ty3d0pyp5ubhVObdFmfnt20aB1pVXYY6az6o
eaR/bvPYcugaIkeVy8U+kqItkru1MANoggfHPCl4Sx9lJJRaSzWtLloUPIgNl7u0NekXtdVY+Qg7
F++rdsqOQrLFXbmyufB901YFoETnU1tsrgREwSxgRbpMWo6OovnWlWa+G7L4g8ZAa9iYhmMJdELv
H+nt3Z+bAzJGeYdQQ5ld690FiQEhpIlQ15fRqEBMSEnwudb16MN9KyvJ3CyTSkKnUZ2glLuIZFmZ
ikKYqiwuHeOHOhj1R620wp3yfzj70l5JdWTbX2SJefgK5LiHSvZQ0xdUp+oUkwHbgBl+/V2U3ru9
08lNVK1uqaUuaUfahMPhiBVrETsFFY/WvjR8GD8XpMf8ttOTfYn373HjRyx367VD4UegPgThOmgA
oDN2vVan9LqS6n57MQU3Amifo+Ym/B866IRP8wRkoysX/pDErsKG9s2OpsJHNbb46wHOpYSE6iRe
0+jNALJ1/TuaFlT1KJq0lx6ViB3AI91xLiq+cfGvfdmPVpRMQ3oCTascxUVQ0A47vFlAuja13e7+
pt4e0mUtuHgXzTMQNShWEkxzt3mFPdV7/mB2SQEqJ+dnYWSHNE3tMHP6DYjPbayDQRBiwCQQ2zgv
15tn8LwyiQ+DtjZB2zzTfxp60mBkXbgbUfX2nseD2MEbwABwaUEjXFtChdPFCKPoLq34JcfPJoQ2
q3eRbMTUlQ28srK8Rj4cwBqV39HkTXdB6Q4KJWAoDDJIFYPlEES8tVViLKR2twhrVN9AOoKmMFpL
uI/BKK9W8CaBiT+/t8UFuJkhZIwLFMgza+MhfBNLVTPK2oyO1fPIPQDavRZcUCBDgi728G8CEVGj
jd3s32lqT5h0af7SR1S7yrU7D2ykKBWLi+98HopDN72Pxef7fr/Eio+x5I+JZQ+RiaLVoAa01EJn
mLZpe3HL70YL8XnASaHFvsM4C7i8MV1j2QF0mzei9R9FadUsIgfAKgvHAUre197C50owlkwI19a+
+JS/G9+ct/xJnpPH+rcbpucGFSOo0oftiabnYtwIKaqvGhjMQNhChxzFoqWtc219gtpgkiRoq+Q0
sH/WQ3YqPCfiuh05lr+ROt0gz1VjSrRmNDOyKtW7i09RRNprYAqAlF89YexMQmwrmEk5nccR0elo
1aPr7IhRt1nY9QIcobZrJ/kh0X25TK8zgx4T3rpeSMsc03FODsHuiMlWm4+GQ4HzMZnT0pDPcv59
30/UIIJVAACKLwVUI7oiKmsW3pWp09FZXsxJFgeC9s+hnLIHDCEVx2QS9dYdt/KJloONqxbFPCAY
lCOXs2YwK0qHCyYDjae86sh7O1XuycmHbJcQ2SK8sBmFRa2VoVkyEjFmgsfXKWSI550RNrNxLBhD
rZEQ41TAGFKvanPiRi1AYF8WQkYHU/bIshDKr10pJZM1grp4uBR94geO0TzYvmi/0VkXj9QszGBE
mXDHnSY/YWhHPwsIlGwAI2+P8IL+WtrrgH/hllXiez3UJmsaY7jkgzWcUfZ5JqBS+GoJ1u1yMjaf
+jx5d1PzWWdyi4/9Tyvy+iAvLSREflTT8apVwe/UmCj66OZ4KVKDfxI0Gfe2YU5oH2VziBxF25cm
RgJ7nchHf4bYrlPJ7AiYN9tVKRt+FLSon8vONMJiIKDnpPaAAgYU38yxdYNygHwjzTjiLBPuGSJ5
HKxNsnwG/eEQdr6VBHgQgWS2SezQ0aYXJ5/9vdRkeiTSeRUNlyEGPncE+WEwVB1UqOq62Xh2rlwP
6MaCvhfUzUuOrwLw6rQUNNPy8ZL5//SNEaUTxFizz5DROnqlcRkToLGMPRLBV/zC+8dy5ZhcmVZu
CDSJoUczQVW3Nuxnu0xehaN/Hf3yuZXnkqDkft/cTf67uDta78vcOzri4Ka/dveWgftu1Oh40YsC
qmRWVIDUFwjZkBpm0JAuNLvmRBhgK6m137B9e9lf21b83Kpl7wq3Hi/SnaAuxjGYMxuRpIee/KgS
NzT8JJpq8HdYbXkY8r2reSEg0ybdgj6ubfqf1w3YaDFZoqZufqHNko8C37voA0yhasgDJGb6pvY3
EBcbycfaqnFF4ceiAoCmtLLj7uS3ZitnHLCCoPeY2PrRFr74ez8CzeNSozHxfsKszPV39cys8r3C
Gy9OZccyg/KuhQHBX5YP6pf3je+4sn1owlkAdSJeIXYu//4hU2zctEMTyZkuecePeWYHwvvMp5OF
wZxpIIHuz2e79T/V0BDM0HfGWic/Cxr32Lo/awC/a0EP93+SmosjduOhiqIDmlgozKl7PI0isRnP
50uaWHid9mML1lzAj/MJF/F9U7efc8FLYp4Ci8flrb6Ofch5mvVczRfouA5BjuR/lzRmHd23spJ0
4CpCOAL3DYDyKAIoeyztmqS50C9lKrsdpXl3YprVBMyzhsMwESOe0LgHKXSa7lNuuhFm4t0I7Lpe
ZMtZHnSauI9F5Q97LxH6YwVd0IOrDW6YiR7qkZnem7EPIt+NhHclL0ShBKHFRqkXUxYqt4ZkdPKk
V5iXKa0iVCysXRb1/m+rDxy2t0G/NoVFAI1B0GDkEQgW66/zcu5EwLaKiSuh7vqnLF/yg5uiL+4S
u8JPcc5OWO+z6CJ+QF12z7dSnSWVub5CofWBPBqgjEXzXqVHMf2hHHSzNi+4/oJqx896VOx/mufk
oQ7L1/uOseLpsIUXH0IpqG7VcYa5b7TU0WGrQ35fs88QVBX+FnzpNlf8I16yQGrhfgAHXe8cKFJl
1haVeRHlO/j79sXU7ugAQclsa+uWsHSzdUjnbGiHL00BxVJumtzrnMa80G8OObo7fpiKQy32qKmR
89yEw9HWg2qLbHrlDKMOCoprNAiAnlFJLYshh5Pms30RtnOe+GSFtl36u7/+UojDi/rngtLxVMZz
0xhyayyFd+l0KSK37GgwCfE4d/mWqPyKT8Dv/ijagPIImez157IMSY0xNbxLYZM8st28i6zeqiK/
Aa3N/UWt7BwmTjUA9kH1hnEy5TLTzLarssL1LoRbDqRMDA9qneOWMtrqgpZYDgpKIOhUKy5pzY6N
xLtUrSlOEllojlukL750kDSJ76/oxhby3kWbBXgDlFHQ3rjePJekjLKc+pfW0Jq4TNLG3BMDmuiB
wHDeJpXorTmAZdDTNUFfvDiFkgPlGH/zmOsS5Po08CGX4yffXXOAtO9h6KvALOfLxPcW5rQdwYNU
JAf8XztJ0JZMN9DKN98S/o9zh/sSE0FAESvfUh98O28lTeOpAe0FhKx+l3O6JTKwYgSs4yAlxgsQ
8wZqWc7jUFUnvpfFn3YbsWPrLyterxFfx7WPv4yMI9y6xm4i4AKD+fCzl7j14e5wu76pMNeYxVP+
BZHkZFufyNcS/NktOOXovDetk12+sey5TqfQEE+poT2MTig8fyNpXvshGDWAu+BlAvSx4p6aXrVt
gWAcd1ZxzHKKIRrRMYzGunVQ5ltT9ivWUIfDf/EQRDteHaoiiU4omBmKmMs5wMEEqFBGWgba9t39
U7dqCFItyMJxgQCjdr2/iLms7EVSxJ5HHuZ5OPrV/E/hlaGbbrIhLFt0dceYf8Ru0FcwgaLAS/fa
ll1Ry8OQbRHnRXYZ2bdqPmjytacHOf5jI1HUnKDQIfuEUY4ZNTOgRdEiCARU4Yt/HUIv91d+Q86A
aIMCDL4lbnE0w31l6XXV61OryTKekPwd8raozcD3BxawITv7hV+/jCNUxg0fVetCbzB7bJfZaZD2
8ICtzMLUbjcHoW+uYVwbOvDKy3jiwv27RK2P7u4ziCKPVhknA32DrOen0ut3kyYD460RZmg2hxpt
ZWSP0tMycK3PAd16Jt2mawuLHgpUGnpOaP3qSsYLUQKadVAFixvnAU/Y56KMeXnIrFPjnloDbkiA
c9HK4P7nWInHeAOiQoX5ZNQy//RtP6wcTFyph6pKGSN/DvJFKYD97rMtXNRKrMINjXQDfRAkA+ra
ZJZqwgZUMs51bwx5reHZKT0S3V/LDQQcruUulOWgtoX6M6DP15+RFa6V2N5A48SooPK9FzbK91l3
qu2DSWqQDU0hlWDMaMZA7/JIeA+S/gLaMhIAhFnkqUrKjXN+0/f+85PAeYfcbqk6WspXdTKb2UkH
ECzN6KufeCfZiJ/2sLdr/ydnMpySJCDTcTL/hWBnV077+1uytvFIYxci66UlrU6eETLUjmyyKq5H
4ID1ESJKdgoO3vtWVqIZ+CkWeBhUDVFEVI50UVj1oFddFVcQtzJ5fprmt7kqXkn1X60H2BMMsQMA
i8rd9ReW6F3KzHKwnXUDmetTl44bTrR2IFCDBN0GmmlYi3Kt5vo8mEaeV7HA5EDYDs7PZOzBO07q
rZm9tRMP8CVm3LB5uAnUvLWkgB/1nNXxdNBA5DI4+3I6jk6c5C+9cSHTG9f+/rSDDg8gFiwPaCSV
rBjg17mqAI+PS2nYEJuUJPCJedKM9/sOcVPRxSmHZDaubMiQ6IbqEMxv0qmxijq2zLcOTMKhhoKi
/96BsVC8CINvLGvlhrsypySViSjcmU51HWt2A3aPyZRRz7p/8wmk+FT64mx6Kfl7n4dNFEHQg4EW
rqXYdGSrJ/oMm4X+79zTvW2x0J7j/K+h0Et2DmU8nCskC5CQUoNaklTEom0dp3nYFf5en3bjO8bN
alQRNDyC73+5P9xISrYAc/gvlGvwnveUbk9SewXkaqomLuicPpq5le+SrpQXo63HSJu99jCk2hh1
KbqIghnWngvDCF3iQGkkLce9heJ12NiQSxPEbPeQrjIxaG/54Vgw58THUVtUIrLIGBw7KLKiedCq
Vj/6yQDKuxR6X7XT9XuBeLXP/XHaMTaVJ1Gw4rHluR1ITA+8U312wwSbAvzngCCeZvVLyXV6EBV0
xmWPZiPhXZQSIzujtM3OBsrbn9pZQJDF7fvD/S1bQri6Yyaa7hB+0VAu8JcY/OEKFQZuG/xjE09W
VR3MRK/3yPnH0HZRYh4rqu+lcMW7T/stv78t3MM3LA0tLSTIyKfU7DibfbOtLLzbetA2WHoodePg
zachj0f7UIoi4tpy3bE9xp1P91e9EvNxo2C4BbSXeMrd3LXEmz3eFU08eB7Gpz7LnMXuEpM3ztla
KPloR7lADbs3GqirN3HC92b5Xn/SLBK4yVdvoQyX/3RbrOFrseSjPcX/O8y3pwDfNLHIv3vyZQBR
vX8uKSqP8J77W7hy1aD0AzDlIpqwQDavHadxyxRoIr+OuZFbJ+nl6Lx4UFIeaPfvfUurmwjGWNSY
QKV9oz6XyKqhdYVFWfKxGe3QQ6PcKTLQ6/1EmfsLUGPtViXUWFsdyvGYgELOB5p05cMRXyLxlAQB
Mot0dkrzLPDEj9x6G4w+sGmxS6ujZ5d7rwmbJIsGJNxFYB/xKg1Kck77EFm2kUed/zhp9OxIaL3Z
gJd4b/e35oaLc4mvKLMg/ce3QCdQCeRd5vlZ4SPgsWgZ1g0BIG1EiEQ73Wmn9ivmW6D8lokAg76v
902vfZWPlo3r7+/2s5cndtnEdeeFbHb2LSujGb0f4g17lvCdxrPPGIPbOFFrHo6RtIU5Fk0MzLte
m/V4pWdmwZrYw1hEK6swq3/n/k+HvhX+y/0VroXGD6bU9LNnTS2Egb21hSlwNYCfTqfDk+cA6GnO
htiBHQMa4bTaYpLdWKNadhnRc6pJ2yAmj/Xr7PTBpD8yzqIx/0rLX/cXufoZTQT+5dW2iH9d72dp
1v3sSNHEWZIHjH9qMAFeftK8Ymf4+fNAnzSxVZ5ZM+ng2wHBB4AztCuvTeKlZTCnL1k8gx8f1Gn8
WNtVFegmt0KajdODL+00QKeeHLJxHo9dljV77kMFYzBnsJM6+a958Puo5VZ39HRJj3XC5NHAFZ/o
WRXd36C1qwIUTGjjAKSAe9K8/rXS1xIUFHFLJaMvMYRXVSePYi44bUgKakaxBXBeizzLcwscPxjA
xBisYs+bGZ1JxeJxfxrDv528X+LFx7+unNqZ0tHME/x102v3+vBaVt+ofUoSEPGAb/LQNz+kl0bM
w6RKfH8f/wxkqZkGBE4gZwfkPaS0lXdWz2p/wiFicTezXVI+gKzptTP90Mq9HTf61778BbocZzyP
4oXTPvAvM32YbBriqYxsf3jItAMpoQY3nEGJDsrtc1oEFdnivLk59egoA461FP2BCLmZQdDmwmmy
grDYcSfQ9fNwTJ48+dhq2pE3xRuK6/XGTbr2zMYaUG5HHwXNFJWfILPG1ve1ETsjU3nIxIhHP8Vo
EmTL5rAQBj1nuPeC0Rj5sbPt6dkopuqQm70foR1obPnI4mE3HwrBADNTS3VdBdVYPdf7kjAWWyzd
cf3Y8iBJT7V7rkk4v5juBAXE5/Lnhnssn//GKsYyDHQgQWhiKp6JCtnUzV7NYi3X9wDWNyCpSH/R
jAVeav8r2FiFfPS+l/W+rMeAeOnTMAzhwGbc/uRrClo2i6dHRn63JuSbNslj1oIWhtGBucBrF6Rs
ys9jUNZytLFn8cCG78hU/ZC0oI+wvKo7GQxUKGbpAR4mibUjfdNuVEL+5Bvq7uBLoHcD4q+F+/s6
KnReXxOv5gzMpDMoQ/lYoeZYeGn/zcd753HgTrJMs8xQp8R5OkrJQZbmS7M9dUVhsGByU/agWW36
hdU92vxwKPk4GhYblu4Z+MMrs/x2/4uu5vd/QOgInhjXUHkUnEJLObM0+JExnRt7PDk8CYoaae+Q
7qpX03nIknAWVgj6qo0sYa06gccFWLmQAYJuXqX+0sGa15Sjgf36Wj7QwMN/TPSut0oS/8ca/2NH
uT67cizdwocdp/rtJk+Ztyh5vFD2bRZeCPzCzncC3Wuf/a1M//aawClZaNgXahxsrxJNOW157VY4
LjngiODccbNf1eYUw5YR5S7yRuqjfo3bwojTuQnkW5s8pYMXSMGiojhW9N385tqPJfJNAMmiBkko
2cgWlmTg2vHxOgTMB/gYzL/cfEhu88TqpgHXoUX3ZiXfpLZF2rXiLHgJQvcANUBgAHC4rw8XiMQ1
OYqKx/qUhSXmXmhjBRglOeXVY5aC4M+dQq59bpKNtd3medd2l3//8PbWsnIAvhJ2HedhFudRP1j+
oXBDcws4tvYdURVcQKQmBlJViFzVmB6p05rHre3j7ZT1SUhsk2MeNt1Ea9/GcSwK1zzCIUo+kNO7
XpQYSQ+KXMHjGiKueWc9McjCu8s0X4rrirMjK8iDkYC+1q8vGxFnycVUZwFlJ0iOwI+4oJiubfNk
nviI4bDYB1wWzAJINFwtc4A9LAIfM5kjn5qodUDUW7Qt3dVjLkJvGtpT0wqwE0PEe+Nqv0kmcJdB
7dax0B4BqkYtcSSIdvY0aDw2a+MV6NgXR9bYf/dnY0+n2qqP7rgV+ZaLSN2DpaIHo+DxxeG53gPb
kOCqGBoey7bYuRlEIBx2moYYZXSDT9GA1BqNmLAEo289QQo0mTfWvOZsGCFbyrTLzJql/ACzx7wI
uk9wNqdHZkkdcO47yBwgDLi11tvcHDQSH0wtP+XDASq6qplLHZoospm/j2OBVOF3OtDfKdPPsytC
YQ6PueOHmjUFY1k9tNIK08xF/qIdJvs4si3k19ra0SjS0QtD5+WGlrEvuc9Ll/IY1CmBRrUAnVjJ
thLGtWWDE3ap3kKlG2+S62WXFoVEBGo9sZPIQ8uMoNX8f5nFjmAr2G0cqZXjjBodIGzLB7UwlHtt
y+KamY+9L2IvITuusVCTXkw7EYwVqnOzJG9NQ0AUzcsnJ9vfN74S+4E99zUcH8zoADF1bRtdh8YF
MaQA1u2tcX5O7kaGsrKPqPFgkMsAGBBX6PLvH9yHGVo9anMvYkxQEwOIjvnJoE/pFmBpxSmuzCgR
MbP6ntk6zIivZmRd+rf7u7T654GBB5IBpTj0p69XIdrJ7Od+FjHFEI5GdxOoySHw9V8YQeqJaj46
zOA1vDbSam5OGVC38WyJkGeQCEILfvjbkbZlCAbwmv+1ojgb71NPn3pYEZEVbISl1Y/9n7+tdnW0
XHbQOMBXKCq5dykJNfM3N3542X/jVB/sqDlTquWcDrAzdycvAXFTKgK/OLByK86uYBGW3QLKD/IF
iPVq6Z7UfTEUjYGjSYF+AHmOKdE/qIKcAIIU+GBqBq9ufUD2mb1L6R3ue8T6fv7HuuJ2NK/LgUMg
NYYOT2iaKDE6IEGWYAYAEfV9U8tnV640jFjgXsfIEEpG6uOnHq08aVrawvkcbW9yQg/EkGDlBtyE
DjoDF6ShLbr11ZMDQNvuvvW182WCiwkIFFynEOW6dn3gvRq9wVBQPIkXzNrsqSyCeWo2rKwUAZYx
S0C6/sgqARF4bYboddsbDmtjnusYf+Ry35jGHrpdD7bR7/2UPLLqCIqkk+/0UTGbe9smx/sr/fOy
v9locH1C4RGD0uifXf8GwwWdle6JNgZ/+DfmPdnA9WtE200+DSAv2aPgwmoS2YMRGG5bB1znj2Q2
j5lI99J+07OtYszq3uOBg5QVRGEA3lz/oCxxvGYEp3aMUbHZzgOJAeps3ih4LKu6WfUHI8rOp82E
WVBdtjEh82FyeOBNz6b44aUvugaelo0PvbWkJYf9cOl4WWEQCsxeTDqG8cy+DCYnroxm69Csnc/l
bfj/t05Nw6hGCuTibdwlgVW/+d4cdMbXejMMLbfX7e5htBXSWGCJVfN9qTEr6zF6HeOVBHUjY5dm
J1A+Ba1u7SZ7Y/PWF/UfY4qD5lVjV3YKY7Xz2/e/pd47utYmisf3D8JawFma1eDnAFbWUd1u5A2S
hnHqYo73kVb/lPZXCajgMB608s1IH8rm632Dt6d/AVjinQmsDQrNnvqcz005GzZEY5G18zAf6qi1
ecAxeAGAva8dy8ei5we7zAMbSJu/HYYGc/ACSFmm/YAeM9QRZW9K07xsUNui/jsSukJ0QSuNv91T
1FVBXI8xO6STILpUPl3aTbY2Ow4KFv3LeEpPvbN3k4NOHkwqo2wLuXpzyhRrSiZBS9KXk2Yz4PRi
PenDwcoDbmwBqm/bb4sZvECWmQl8PV+JT27tJ0XieyzmBHUYd3B4SF1+HlONBHiDWZfBLDBEgYfm
sfLq5mAQg+w82pt7MXUPuC15gBLPEGVLt/2+S63uANBky6sfeDw1Y/NBCFpmMmFxFlrlLzG/OVvM
czcnf1n8BwvKHk+0gMpbAQttjvckq/cm4iW1A+jMPpnpxnJuK23X1tT8red2KvoW1ijDCCrou62i
CyFGFpaN96Q1MhCoLnZFFiA6cFc/3t/Nm6eIYl350KQbZtrNLottkoAO05mTMHfZFlxgOQNXsRRW
AN1C8wehxwaxlnI3IMnxZII1etVhZsfCPkqCyclThdafu3EeVzcU1zwEoBykHTdD4Cabit4fSx7b
oNHA4PkvV7zyQd+xEvqfkXD1XTsN3dJz24G8Ir6/n7c1t2WpkBnCrQHmW8AwrpdaTyAWqwQ2NLOg
adL8xsxD1FjdW2Y38ViQJ+laZ/DuvDjzFr3nzR3yx/Iy54SZYRQWlXxubppKt8uUxx3XDh1os8gP
0foHENKd7q9x7QQCVKNDYQtSbqB8vV5ikQmwEQkUQjQKRfOUe2aYeQIwCXQTN07HrXvibGEYBkx3
i1iJ2p2Q/SQtr9F5TGc6h6PLHWQV3ZYW8pYVJXVpamLLLnd4PBpRQgLOo/sbtuKSKE/+oSDEExB9
SsX/CaUO7jeXx9lb2xdBM3rBQA+gfp8yM3SS/cj3XvVMyef7dm/UBtFzgvwlcu6FFQxcHUokGzvL
LfQ2x1tGGMDKZEh77REJU64xcgDZi4FutFNg7L8cogH0JZi1hRoSBiOQHUj6DuAuKBlTwV5MKxt3
otbeZtBTHyeopIaDNlT7ivA9TzRkRZb20lhp9lROrgmSJTqAKcaS+1x4oOp0idhwjOWXX0eUZWU4
4Gi4glNNnWOaZy49k2YooZhiV4hsh+GWfQMq8gvqfz2UrQOjl7v723kbxT7adNQhS0hGQYNrTkVM
vlTv5Xf/cx9UeDNsxK81Z0RD3ndA6IrGqfpWsTHkUHoVQ9kDeomh1MBG0M0a33gb3LCrLq4BFndM
GAFvgnfR8jM+pOukFg2IjRoRG/ZDmtEv49SGQGMv1PgoHh06VkQO8UGnNkQa9KDTdH7OZgxJQprK
y3+aTgVfwRBcEzJUe0v6iQ1gIkAjm/Gv93f9NqwtPxTjrVCcQC6u3o+lWTG09isRV+XrPD6k7wnm
8vSNYfvbKx9GkJEsTLMg01QH0AFXGGffQ0XOSC68mx+LXIZ9Zp1RcY78bINZ4TZ+wtjCAgjqHN2B
cMf11teJD96XUqA85wLYVPKjViRIrbb0JVbNoE2I8eul+aM2R7IOB9RoNRF3oDmK5sbL0fAxtSO4
FbaonVe3D+9Y9NaBtUTB7npFwgRR1GjpIm6Nc+5roOU6Zpgko+mXtNvYvLWDj44PWEMwvI5GjBJK
85zztAAbV9zn5Fe16Djg5TwEmgC0Q0elXGNfNL4FJl01iuYPhpCAnMbE2PX6mrlJMeKAmpDbH5IE
nLUyD0Du1oQmcpjKPZT9r/tOfzuxjOOJm/X/WXTUd5M2a41BagcOedBPlERfzNDaT/sykkESNeEY
QixgJw7mqxcmG2Fu7WN+NK24ZzI4Hatmgo9JEvJq+/xHpncRE7wK3GqoQbBhehsNrlWTkLFAlQih
CKni9f4Kl6d1sdRneHmydhQhvNMxk3FIq81Rx5u6PzYWHKOgdAb1zeKs16agt6KjbYiiyDR+z5Fs
h4W1N0on0u1T5tl7rr34Yks354YZfwm20F1YuE0RX5DSXBtlaYuKZ561sa1HzXf+3rxP78Wn5ERC
dwcG3a8Gidwtdsy1ewTgSbx+kXhDk0Wx6WVGZ+oNb2OgLgC26SL9b8la/6wKIRMMNSidY0DqelWV
SJva0scWqe5LUX8f2yPFbISf7TAJvsvSOrSyrSLT2hUMCkegmGAVmc3iSB9uLY+UhTUJE3Wz1D67
X4umP+gvFJzOIKL5jCfjRpaxZW759w/m2pT2bpJYbay1U5BAOUZyUC2V9Q9hPunGA0Md4/65XzWI
1irafxjSuEFM0bRxSc/0Fl0pe96nXgmFbwinH8q6ro7+MHa7pkNfLIEy4EZcXbstkCEuhRr0VvG4
vl6qJ8wCzIYOdrbtl4Q0a/epW1RRk3Y0ur/INc9chq4W2hG0clU2XJnxcRJJ3sV0aviuG4w6cFPc
GvetrOUNH60sv+LDtzP1WS81v+hihyZBXtg7K3tJ03eLi41vtmoIl+yC7QINrdptczpp+13Sd7HQ
eGiQLDLle65/6fwtQyv7BglbfxkYAxYeDGPXK8qZL8rOzWRsVMW808q+fnaTtNwAb6w4ApIsvNYh
FLqgkZUAKWkyZKmELATi/DswQPGcQX3Tzg73P8+KGRTlliE4kP9gnl55c1W09oXJ3C6WeR2grR5g
10x9i0hq5WIBBhijrRBhgzOoI6RSs5LJz6s+zhwIxpO+LkI2tL8l4JX7CkOIj2xw2o2gsboyFM6Q
vS3lKXV2vywqQ+ckg838ny77ZFbPJN942K24HC4R9HZBKwk2E08Jg6CubUcPgLe41dAIo4NtRIQB
P9pD2DBqAUnbcPEVzzMB8sBzH91YUNwqPgH4kD8Zmd3Hdevz/dQ5M1iSQMN63yXWPhbOEOiP0S9F
31pxCTuZ3cQphx5VIpB8JeKxme3QfNE523u0frlvbO1NjiExhDQcJJSG1aukZVLL0tweYr/Sx+es
q+zIJ8KIMY1pHwnes2HGfTCDcmLsqZYbZ2k4ci9KMHHd/yVry0ZPChPOSH4W7qfrY82tAn1utxhi
vXPqg0WAixf6GDld/WY45acJ7r3hoStVeUDsUIvDqDdmykCqe23Sb1nb+haRsTPnuDuBUI2Enud7
n5Udep2see67WouQW5Bn3DfsoUp9lCw0DI1oLtlSU1/Jrq9+jXL1EBSTRjk4Mh47jUVmk3Q76fgk
BHlUHY2lmZ97ZmKOr2/7sy7TLWTRyp0LVBGSCWCVF8JPxbzPu7ypqmqIa1y0rvC+u+1TVznh3P2e
+XzMEm1Lpn51wR8sKoEcg5g+RLZhkWaQwpLf+HuZiOMySQViP/dxyr7c97CVcIGyK6avURVEp1e9
cBtMHNSJ04zxDDrfOh78MUgm1H62BN1XIp+FGh3GmjG0fztzZ7rStqFLMcYF6NF7KOChK3eu9a/3
V7NiBa1cC7NLNsaOwPV57bwecHeCGsMUC9t9NAlmjVOL7kjXbnHlrEQ93LaQ1wWGEgPBakFVG7p0
BjvcHBfSIWfobLQRZwbfSLxurSxABx/eh1sX/6ucRe4MEwfZrIxJ3gCgKQJrC052u2GwADwtHq8Y
TUEt43rDeJaSNE3gbu3Edz7HZITrFiH0g7fCyvIyvC7KLYaQAwFWgNxOUwyVSEulPnZDrE1PxMwe
eQNixrl4WRp9RsDmb3X2bzL87Ictmu5bB0eXanmHeNAdw4WovHWsnBpWQtsxHn/m/k4C9dRHurlx
Ca5t4zJN5KD0jQ9mK6fWTGWmY6x2jMXEodDdYYi5CTvv933vXnEHAPHRJIGkE/ibVemqVhLokUMa
PdbST4wVQT//c9/AbbiDK2BSBX8dEjV4Zlx7gy5lIZw61WLhNsOOFZqFGoozXoDui+pqET+EENhu
HOxq48ZdM+yhqonXG1B3uHiuDbutrdNyzjVA/b1ATHtnhBgaCUctzCWwCXSLe3vle6H/iy+FeVhU
OtUJsNxLysGS2RzzsQ+04eiUMhinw/3dXE6n4vKYZkLNEIFimTVTTm+JEhViQjXHzXSs2n8y0wpL
6HLjBWU3G6ZWnHzRn0LaB+51EJIrdZmJ1eNg+mLGpIa3H6l8mQcnGiAW6JL5dH9VK05oQQgT5Wds
ILiwlZQE9WDh5ZrUYllRP3R7LYuE4FsCzCsfCP05jEnjzOJRr9bwE5dCmMUftTithrCm8Zzy0N1i
7VrcWflAQMCD8Rc+DxIyVbm6zAXpEmJqMa920/yJlF4IKSgolx9MEyyuVbIztB/3d2/lQ4FoEPz1
ICUDX5H6oYAFT8rSJlrcjzbkmNoKfMLFMAelw09d6WsbH2vFBdFSBZ8buMmgh6ISViQ6tyzucD2u
ngUU0Ljr7hP9wQOeaay3mD7WbIGMx7ARAlErUEExTW/4rE0cPUYlPs/HqB3zMC+zT8x4GF7v7+It
bwwIP0B2ADECy0czV+XDMye9LwRtjZgR65CMTxlJwfcnAgdEnUz7Z2oDcOiDIEbfW3XzRGWy07J6
Nw/s1Gf6M0vlXkv8L/d/1EoM+/ibVErP3sbwbDMyIy5ZvpvzaEz2xDl31v+Qdl27jWNb9osIMIfX
w6RsyzJt2S+E7bKZcz5fP4u+mNsSxRHRNV1Ao9ANaPPkHdZey05UpxHrpQf1Nlk5pteQXUPSEKs7
7dHsfZWirBuxR0ZexV5CXOE5KGMDXGxKcogYB0VedGpa98c4c/jxPEBUbFRuvdXFDrJS7Gol5Y51
MvikU9oeLbOusHCbzeykKyvjIbpIzyiJ2Cq0CrnjOK5MQucWV0N0huoePxAhXGCVm7OGhDrmkUfk
g17Ra2sJUl5+VLTcseJARp/rvLtHW3BfG0m1sENmDv8YVwljWDWSuoyX3sW4eCnKWdcTuWNQKqYU
thH0CsIWLOuAsKbxUjp7Zj8idcLjttFGsPe0lFRIXdpJg8sdta4yXNk7gK8jlJ659p1joHHXHe9v
jZnAEf4jeopAS4iaKzyu69F1pRLFaQzUBI+EWtE+0+xHSGs95Ya1JJl9xoDYFWTV0U6LtF3rLjHs
z5RFRv8ViVw8tvCYp09GqNSxrHoFzl/yZwi91wFUjxBPWTO1vMkVgQyAIUWlYMNzskKO/aj6Qffk
dl1kR9AbOoHl7/IndJzfn5ZbXlxcu5iTkU0LWkJY/+tpaWLIQxUKkgdZXRpCDJviY6keuc6K1bcw
9E2k/lUUqqLvRiMeWidKwLRjpwWjdcV+g2B9F6LHzNWWPmwGjTJ+GEC+gBZqIGiarFcMZIMHyBjm
C8HLAHWn0BuMMMiJojSm16hkEEHwEg92taisNnONKHBVkOdFkR6glIm7whVdLNZqxx+bBgK4LdMW
QKYzS1WOueOGhiyQQoHsZWwivZ75rpO4FPAl/igWL30XGlJFkcoQLDddYkubuULG3wcwHNiw27u4
CgPBV4WEP6ZUMKLEM4B2AdWPRwKQ7+SqeX9LzVuDl6zycJkR7F6PK/F6AXwnWLgkVBWrkBDWeGiF
tXoQkJIeKYsfpvPTf+9JQE0WRF4oVP0i76+NBrIc+Yoy8ABVvEipYgAebTbMvqsbW06Xsj4zGEO8
LghJ4T6P8c6UikQs/aaGgj1/5BhqZpCRbMAhI3uCSdnBAJGC7sr5Sg4OXvCh5eGm6f7k3KoTQEEy
dAsHeG4XITECagLE32g+ncx2L3dcQXnKH9VhrVWvXfscKqdhSX1i1oqIlIWCJny8OJNbgmsHTelr
kGSzYfzItf1eKJPMltT609XkfwtWAXgE/hPix9+nSJsaE6RayDS0fzpU0uJnvlIjC149v2ZrD7BM
v4iOgFZ9lowq/EsoxX8MYwuNiCPUsMd74eIBTKoydCWG9k6V18eOD0z0cw0U+4nfgmFqyUOanpPR
Gqi+4I9Cx27sGbm21qcMQCOFSh23QropMOSSpBpJW1KBn4r+EdEMyG3i19rVW5qQ/kdOdCrYobTg
X9xkk3+/A6AE0JMC0I/U//V3SFILGYrSZ53iJ/HOLicasWBm7T4UPhRo0fSQMchTnWrn+9fEzQX/
H7toYIPgDfrCp1Ve3+db1m091skNVs88Uu2ZQ06SR/fVP/57U0i4IXGAY4LAZiqjlw5966UIdR2D
ewWJg/RpN+DPT0n12qzumxoPwmXMhkEBCTDWGsYSKADr15MpRDIt3TSlTriuGx1Rhp2v+oHET/7C
LYvgecYUUr+/arZjT/9k3aDULtZRrlEHVGd0r/XUlU2wSTc+cv4Vp5K4qHkfyjeu2FsxqNs/i150
zwNYBhibVdNeJl5a9RyBFJ8m65ngS/5HiXRh9t2jvBQ9NyniRHNs9kTfpKdpVM9EPkqfFNmDJGdY
As2iB3GWxzu1VgLZHAW2MzNLXK39E8WRO7YFqbjy5V7NAh1HHndjCTa39KH30TGgUwoGKxPFGzm1
0kaF4Ccv1Bxjaj6EwIgXQVTW6DsvlNcd7TS0FLSx8JApkAHdikPGe3toXZWMIfuMK5CE43PWpllV
5GgFiPjwIUlrqTwrmdJCkjUMSm3d1xoQ+2UVCyA74WXoUzQUL72l9bHAbbN8GMoNn8huiI5c3pX3
eEqLRk87V+CsFJJQz0Ko+P0pGYK42vuShNaaEnwlkGuQiiEAyVMQygTeZyCjwVcM6se+Hnke6p7J
hMMQu3WrizRH9hrypVBXClwmYgzKx2xjSi4v+CuuVHsoyw8FGzmZGLfplyQBquAj9yMGwSegu4MM
lmI3Y/yD1tZiDoqDThPRsdxW2lEpGqCJGmAMGMLXfAGZu0qJB0x92QdUV8HBl7yntV/JZoBtXH3V
Ku+VX2LVQNpBR0TDpKsmE7Vu4zGMFL7gcfdD08fVDwrbKATai5SV7IUZ0ryhfGhbRQocLgfhBWlG
NgQIU0R9jl7mstUKsAt6jRLobSWn3JOXdQ01Yvy9qEkhNfh3rqWpE2lclJsdAl5vW5VDxv7EHuSX
uw1otCX/wDSNLL3hZ/J63SRK177XQl3Xulik2jNgtQNaiMNG4s2iSeLMgH6Vx5pgh9LwRVqo9Ie6
ZHzfbIaQl20vgzTUDlkAH309yLlG0g4+DBNs3dJl0z0TA4Zm4wJR8aNgPtgKVASJa9K2WW8OQZaC
vStzqwLCs2UmRbpaNMgAkAa6VeWzx0WA3ZtAHXbpKc9zhe4AmYV8B3jk0daIwpgoroQ04gVTVjBJ
HMkhoT7i87LaW9eZ2KZ6IKQpB5+lFJItml1STJ6PFBm/iZq25z7bvI7UniDNpjGkrbqkAHwLb/8j
Wp9jBcTSoIAeVm7AVOxJUnsQrlBNRkXI65Ax/6RZmUu2NzAoGePSCloTLekamLb5ANomnOxFApZK
6MUDlfvyjLPRQHUBYo6NSXO+Ye0YhYtUz/yC076YNJEGXAmNJxnUzflvTe0U31KlyvMf/DL3mQNX
plxkxolX1CajBn1mcegHzEvSgnWYGh7QaupPl6aMqSQ8fe1RAvcOCoQiv+9fxzfC1ON9PCb0UZUd
I69pOjCGqGDW1y51pAfaENc1VaggkPgU79oVPTOFXb2oa0Cotomqy/tqH4p23xuKBHoddGluavDW
5OaLbyXgljwuPRZjCDN9LFDL/MWNKQi/JiGOl/WsEgct67iFXOpdizRlxkUyyTGFhO/dnES0YUnQ
M8XC63FDXjPOC0BQSGECXo2gdOJ8aJDsBcVuxzp+SPgjVZ96dKZ+DJ/KpoxsjbMCMDP89IgOdAHK
a4fg2Q8W/I6554tH2RJRFtq8AYW+filFyMxGUaCwTizFnQGV4oHwBafoudv6C8HBDYhtHC3AFIjm
AA3hoRN6bYuVcDX2VcY6RkbeC/J+bsz36pyTTW7f3283sPWppXHUFy5k1aDbSmAT1klIa0gkIhkZ
/9aYKPWtZFsjgKfrBREMK2jJJiWPkt0EpHkejJ/7XzK7wpdjnsxvECsgPpXwJefs9yP2HFnbj4Tq
lbHbhHq6SPE/5/pcGhz93Yuh5zUOeyr8x2BtKMRoW2IU+ji+1vR0XQdQnywMcm4TXdqcnKCw8njB
g4SLs91bn5/awd54hs6S02oBWXTT2D1d10kAFHRK04w9iM62tQy6zS1xrSdGuzeWXNVp7mE0hDwt
cB0jYFyaMipLYZKrLRLYTkbAz/vul2b5Sp+ijMgu0QfiN8af8Pv+LM5dQ2CHQZ/K2DmHGO964eLQ
Rcd61bOOJTE698RQfXPkl1rjl4xMVkqGsy8VMYzEa430O3DetGjjJNpCOHyTeh/n73Iwk4WKoXXS
8xzu1EK0stf4TVyrL0CC+Q/o3VTMeJtlBC8r2EJr1fQVIv7NRpEhJwSmlREUPAXpdhmwYcnQcY6R
ELT5RiIpRDLElno+OHq0xGMxt1tAwKQgN4wAANmW66WTi0JV0awyOEzGgTFnyyWsdX9z3NCujhN6
aWJyoxUKBNAoIwwOPbkReYk+3i2OWOty2xL6hEoy0fagNkjJwVytUPklfxbsjy/R9JG8tD+5x7KI
QVsSoLMOGotLMyHG+3NgZrZqBHbUbWRYxuWyYnC3uKb0Z4lSd2mCJ2eD5fouiVVpcPK4P6hytmoY
ROv3hziO4N4IJ0cDbDEyj/T04PCe5UPHmWXXal5YlVs8/4Wh3yYRVJZRcJucDan0JZEKIXU434EQ
p1b/ZNQSl1rSfmkBp+MBMQ1aiscuEcjKXm9KSLD2Saa6g/MiELwD3HnQz+XZOD9w5Lknic555Kl7
C3TTzInuk2F7cqpHfenKnnsaLr9isnLg/EnCMmQGZ2xolPaMvO2W+nnnFu7SxGTh4oBLiiTFwoEx
m0RgJBO6gZTNjvJLOjJzSRo0VQGhBAZIeSSRup7TOhD4rE+DMa8gnZMVt0VDePiZrJOcxNDZ+Ly/
UWbd5gtzNzmholP9KMLktQil9O2+943esFJjnem2ou/MzjCdN/fh9QsOm2l+nI4gN1nYrHP5ocsh
Tyl3uyTwEpH61OGHfaG0ULc9sio4XinpGo5I1UfQQMY0+Iu03G/7GrJEYIxCHex6pkXaRsjbZdQJ
atwzobZtQwcnUgmcLsVlJ+379L1Vn4vok69aAt6dn77PDc39DhJ0jms/91difhZ+vQ/gS4FsmBym
MqEpitlIKEGXkKlBXmVwdpeBOxHazOqSsvzMhpah6KMBqo3cDhKC12NPNQ6yFG7MOqmsJpbAqC+S
GlhQVwmNkB0S6/7YZu5WJMlQAIFnDq94CjYQSkFti7aizhBKAPDUgWcGlfZ238ic7z/S3qGLBdhz
QHgmh1SoGzVkfZ46MROTJEHSJz9wDaavNlEsfJZoReqaoP8bqpAeiJTQkZGpqiEvV7RmZ3d07PBQ
awCgThJ2YOT0oohDwjc5yC8AjHBWs1HKbWaFdA0FyUNIGIhh7SLoN3oLT8wN0y92EASJIKABLhuk
eacwMyVGH29YNKzTeh89f8riV/AA4gUgIv1IgtqGXrNfRRs/Ek910K5DxrULFc0N50YiVVKjcXJV
uEZSfxR+Zkjej0QpYd/vL9Vv0Dl5OOCAgq5XQBEHEP7JJUepHPMR2hkdcb8/cwjVtvA4+q/eQiQc
wwvOSiM9eDpP9JNnHF/uW587aZfWp/nUwQN1ArI51OmrTfPUKSRRXlnG6gX0lRi415mFNbmpSI9r
ggsGeCh2zE/cZKUztW1bTkYBoCcDYI29p5lu4IIt7ACuilb0wWsub9jnhDd5YYlP5aaG9WudQ8EM
sQYEXKYcSqHMBo1fM9RpNpV57i0jG+yYMcHIqp+MtiNLbEqzq4ts9X8NTh5kOqB1VAVTjNMXEslR
faw7PWtxlUVG/9mABEeN9TIFnVH75Xkogx8Y7oEZ2acNT7Y70S4DE4k9sdfAF7hw6Y+mpxsPzH1I
QYNhGS2nkztfRht9zSQ1Po0j7yqIlT6qaHd/e82aANRuXHMFRE4TE2XthlrZ4gAmBL3JdKU5/Uvs
3Lcxl31A3vAfI+MNdBGCRyi71jLSdQ5y0gYU3/Vgk9h4smXdsKiV79K1tLM6GUAVAxuqtnEFFCd/
w27TfWAtZbfm9ze6V4AtBAYIDUbXXyNwect7Ss46niJ+hU1g8tW67CKTiX9E91nurJD5bqBKzXUk
lYz7UzEXsINoGKTP8HdR9562zyhZ2ocCLVin6xlIzp8DwjasDmm6KN40PcT44o74KWdlPiVM/hKH
jwsfMLfgKH6Dowx4OsAJJtu9iSnoZXyshRueGvmcI1lvNy+qp/u+JT6LJwFlIbFiwUhsV+AUglhX
8wBI+MIlM16Z052NgtQoKIRr9aaTGpdALgexzDpQoRDYx+Kl1IxgXfmGWBrlsNCZP+7hW2PIZApo
zIdmwOSpVdSKih0y+A6nRtB+i4kgIkG+EGHPvaI4p/81MnkkhqLg+7CFEa2ye/klLAmIbJP2vLB8
42N8ZyzTBzNqi4oXGQb7Z1B0RXur25ck3Pr+UZX2cW+28MG49X2bs9M3+ngC+h1Q+56MLOsVqEVS
n3ME3tQOrbfw8zdKTOONj6Tv//7+dEg1UGR9g+ZsR/A8EANWrBgcAeDLectj5TiFICqFoEMapvSD
68oE5LjIrBPUZtLCCJGEQPVBQ/6eiF4QaFY35LEZSm4fk05DZsdMGwCneiGr8IKBugPd3nWDWBmK
EqiTsGoBWcbcrUEKn3RM9Ac6Rs27j1p8R/qS4kVAshIErRDbawU9pbXG65ACjaAvXXVcanNS29V6
jvg1I5RBjkVP80SC0DycEzMRYvEl41JVNAYATSuSSEGd2SI7tHu1k0WgD6WCOZdd2ffW/TWb9Rou
J3VyyVVtlmiouSLfU1fIbCmrxE6Q8KQ6AIipfd/YXC7magX56xuV7YShYNqQc8odZ1iV3hrxmlrB
Sv22eL1+oE88qQ/DTrVYw982zyGJFzo+buBi0z00iRAa0PbKUjHuUfZRZUwGdLrVgyTsitjMoRbP
mn2+UqFsF5cWW5zR02O0cmqI7nHwrahuzVR91OIlXr3xXrk5qxcbeww0Lp49H+pgRSbjSogrEzcP
S/XYfeVJsbo//XM3+uVST57woYJKxpDDjDeQUNgpvtlqtoAkZlItHNVZdx19IeD2hT98G4hp0H+B
3AQWWiJSqwcoGGyDl3bd2Alu1JAUO3YnrkDStIo34bH7zPW4GIsZi/n1cffezuw/3zGZ2Sj304x1
E85JWqN+rKF3s1V3KSUmisqv92d31iGV4Pljh8P3BxD1ehVZP+6bIUs5hx1MlGvjFQfdN87Qjt55
435VDznVk9PCks76KJdGJ2vq0iIZBjnjHH8NtwwEMvI4xUAbVob60DplbkEh+P5AZx8wIEDHBhYA
36cRPe/50BStcw4JVX6TgTqwMvl/24z/e0wvbEycD8/LqyTnYIMRdPYopyabOhniWjIMC37t7KMF
pmM8VwjYAOa/XjWsWSpVaL911Nh2409J3rLZglsxvns3mxA0PyyK22hhmk5YnUFBs0e86GSZic48
VCxDb5fLhH2EgEUgLZy9JWuTqRt8r4mFDNYgFQ7Rcv7BHTNsUa2flppIZu+Ti3GN19rFtcXSOvL4
FpbU2KjhA/uPRWi27Wf4bynvx92ABpKR6AJoHTQEXhviy8HzwU3OO8FP5BFLrgPChW8ZC9Va+W/e
w0tbk0FlSLp2aVPyDn1g4U1oAWG4LwFKxxpk2R7KTb6UsJvbgJcGx/W8mEW5CSRl0GAwEltImawE
6Rx/3z+xc1viwsQ0G6pSrs3AE8Q7jS4mJt29t9v0ReUMfyEBMnsbXRqaOBN517cDOBV5RyromvFU
SNa9uHxHyg+KNSu8Qy+emlPhN6QP5IV9P+vJXBqfOBdqn4E7IUt5x9c21IUSAQGdMIcCyxHglHzh
TC8OdeJIuFpfgdAUQ61A31zrWbz28kem2uS7IHuibK/HtRU0q2oJCz37zKBABxXZsc0BXWLX+0Ws
xCLh0ZvjJODKH9M7hqqgDXdV5g/9M2RXU+DEPFPNDcCQZIsu4XVn85Gg6mJ5AcyrUFCcHBC+yhgX
ZxSZuFov61Oa64MBbU9TyDZcaLPyrhLXvWhoj1qwEDnNFWbQOPmP6clRYfihrGtErI70ZUUryaJr
HM9yxxBgsyyL0V20YIE1VHfXylFcZT6JN/yWZwmPP4zN2OKOgloMeYP7x2vuQfznswBEvV6REPrr
HeoerIOSFEFm/6gsJAPmzi+6gTToIqPbAYiTawMeU+S925Wcgxaswc6hDZlDJk73npF1XXCQZ/MO
kDmBFD3SMGj4mCzvkEl17Ik9fFGD+3SNQ61vUJw8uvqSEtDcoPB4oPALKgToX00OEHho4sjrOM4B
qKmL2pWrZUbPV2bXRmPHIwH+MM4X6RfGqZq+xehgB3EHOMyg6juu5cVtm7sK2w65iuh7lYDg/qAN
ZvUovbjA7ZrRaZttl3z7ucoXNIZAzwaPCeDdaTWxFcDDPAAo6ERkW+72nR0rpLB0zxCf7m/D2ZsB
lWYJ6hYYHJL/12ODlEIEdLnLOcHw3jHfjLLuvD9ytU7N3C5D6L8bLGuWpR68hd224P4iU3NpfTKz
jFgNmpuN1uVtg+D1o/BeI3Vdeg8S0sJLKllzEYYyNvzAdUMUDz7U68H2QYX/NQS8M9gR1fkh1zVS
0LOQmuBmBgQdiSKz3KfRKvmqCvMEmoIMGbMsX0lrDu2Z3k/qAUNE3+6vwcz2AhoMLQa4pBRAfycP
YEUhlpSp3OBAh5jQArQeUB28b2LuhF7ZmLxzzZC0Mo+2LwdMKVbHJJbIiDu5crpm1Zf70Nv3jOFD
KizPOisrHrjy//0Fk6OblgPf0AiQimxAxau1S7BTxpVo9vDOwL5du962LQC7d0H63UEBW0vWRbUA
v5udaY5HKhpYFcQik+2GJsqqb3p2cAahfe/BrsqE4cJi3hB1wu+EOvw/NiZ+JySsc6WgmOnBHuxw
56/9dWW+P3gEf+ya9E/ILq3FB5m8bU6Q8DXuL/RcwQHmUccELub3ZF1vcSCDuT7ugd04798/PZLp
jJ7Y9SrSbWBGHLy7pCPVyrePqn7f8syDdml4WugbakCAoA0yOA21K/mgNB9deo7lhchrycrkrKig
duzaErsI4k6QlCqaxypRVzREzo1tGOv+kP6PyQRufWS9wkU8OTW5/7+T2ei1sd8/pFZlo4+YPBHM
5ptKmnVhnY5/ltoA57YpAj8A3jQ83zfawmHPSgP0ugBZkTeR98QD/35/YL8X3eRFQ0z0XwtT554T
+rBEVgtVWdINurqX7RYo0YdnbM6YhC/aXtv3ek2+Er3Hvg1IavBmv/b1Z9RVvl8Js6ltSed0pNd1
RiDdUgL/N+t77/smy8zEteSlAb4POE7kF5H1i63Qyuxs7z6660S3zYMTmpFV2okFpSGS6h1hrFSH
03F/puZe4quZmmyBRO00IGooumi8lagLAXmHvuCeHobwbzbb5ZpMLkhZKbmqQEcL1mRMymDSMWR1
7YNCFHivN3SfkBO8xG4LBrGFs/vrDN6b73FHXng4EW6TRJN/bb8/g2+aFEDw+mswiOJvWPSePH41
Vm62pF59716hdENOSPXqUKkyqu0iAG32uUIFh0NXO2j6tCl2WRQrQXB9OmAuSvRhrCCzbXTlQRRO
CccZQGegFTYadGW9sNozBZCxlem/difeUCpLjVrHsMvbEII+V9+uRvTEWi3c0nNh55Wd8Zq7mO82
6ITOg4Iq/LvaYjeGRInudOTPwnDmbks0XYO6CoVIxF2T4bSuEPAgLGJhRvp6eHgu7DXamkKDvqAP
rCMr97AQbc0el0uLk4FRtEwJXAeLRf6YSuh7gapqjHTiWjLanb/XpIO7BEibncxRdgwMleAfQdLn
ejIZVpShMguU7b41kPp7DyLbgzoRadCwYi7M6NwGubQ1iXQC5IVVPhoQtjVkf+5UcPsqdG+Y0lI/
qDBecdMjORLVoEUdLiG8letRqf7gakXHAb7PqnpjF8oONGCP3CZZ2+TJI5RYlaX/pHvVI7F93ArP
L+LhRTOyClfh0qrOPUhjEyyKyyNt0/RtDytKU07EqPfh2TsqOrfRaxtcE+QHh39h0wrjct0O/B9j
k7u/U8Bo6ZXjcm6p9fluvTd2Z6sbC1v36UnTWxJvH5+/zVfzo9BfS7t3Yn0Vm5rhnZbjzRsCg9Gb
w8BZ8EdB0U6agiS6Xo1ijUEtoG7FdDtEiVFqMRRWANsxKzRtbCCK5Rsa7bMHlvHwWLmDso1SOXsJ
5JRdSyjN2SFLlUObBWO/Wd7Z6LFSHir8AzFxT1u4wWZdllEcD7Exennx2dfbhqGBn1PoSiKvYLi2
whKx013WCFcG3kZtfcw+fxhjtZXWDVH1JbjL3NKBwRh8R6P/e4PjL9Jc9bsMGfiKmpT7FLjngbF8
kktLuspLhsYNe3F/qiHIQKEezzmt4ryLTQ5KqmOOCc25hZdx1p2/HNJkPkNZyDAkpFGUlBjnLfyR
BrVfs3zzVSKhi49IaHh5VLdQ52XIn9XLwn0zd/JAmYfYHHWT2+VM0FboxQnM56UHSZ+9JHyLYUSa
IECD3Y8LnQYWrXZtgYojqfIN55mRSJ/vf8TsnkJ+YOy7BegefeLXs12nuRurUc05qWdHW0q0j9fK
smuPPNqm6b0dNpuj8oZbBwp49y1zMw+YNp49FLBBC4s9dW1ZTRhBgYL1iNeKyB5pl86kA+a7RILp
KDw2ZMHdm1tuDUkXpF3GSb9h0+0jNRYhXsA5WwHN0j15LX9StA/l5EBQCkl1zSi2qS6sX1ar+0Md
RzK59UbGWwQaKFuA6Xxy3Rc97h+h5IFC7SwtfS+8r7rbQbi1QeuGEBotv1QfGTfuPYOTIyTxKTom
kWhzwi8u2ytcacjqEtpv5pgi0AYLLZSfRBkX0vXyJTzLyFkBG0m7H1qT6gEF5HWBwGCu++XKymR7
inJW5X4AK7TSvc1DcIxWrCkQ7ovXwDdlyCu8iauke2Fzc2G7zOW1x0wCUnQAToOsbPJWBbIPgvoW
t62aBsRTTxq3yxIzQRcoRAn7xighrNV/K1DBYfS4crLP+5tmZui4HLhfipPRa52SNwS5yCUtrXmA
R/mj8jVCMSLT5pQDewZf0goohMp0Tfp43+wMIOLa7GRdqegzqZrBLBQ45MEz+BSour1mqd2qbIkK
kcRcsTQDn5D4H9ITizyHZIi79kWLjKJc8E5u7wh8DI++dIwfhfQp6VbrdVWEWJaH+7cOiL9dKtqM
J+/6oFz//uSgIIUudHFDMVhA0WVlLQa+jtSiLtFtWp5ESEqz1V4LjWJYZ3Rft0t77PagXtufTDaS
EH2bjOMD0Vb22j9W0rMbGW7yFLkf9COSH5ROV/5kZCAAsN5f6BnX+tr25GjlytAKhYSxxzFawK22
ygmTPfavRbUqAZQ2xWqplDA60DezDSIzEHGP/CDTvryGr4dIKpBrF6I6BlyTbROFKE2M3lwFqKZT
5PLsqamC1oDwDvimu9SXBBKXkSwTiEQDW9gmkjCAEV8NtjSJ8pwMftd/RrQbPjI2oX8yxQO34P2J
ur3oME8XXz0JCyjYEUDUD4RQCRUxtpJXAoDbkb+V+gracEuqCjM7Av0wI3B3BHvekIhwXJ2rGfrw
nEB6FYu1Gj4njXV/QLfPEQjDRq0hgDnRFDLFpTSx2gnp0I4YmARwxlgfimrN+JGh5C9CbHRxomfZ
Ugrk1tlBugvoVQ4qhr8yq9fPhaI1WtOASdihURnafhJ/9K2/pG0341PACqSoRk5V0P//xh8XvmPa
iYnnBj7vyBXw/fGmKkkg7hufB0rWtdq2CElVUkNtrCA5g7uwSY5JWhAp/FrCVs0UX/ApAohj8YRA
J2DK7epVUQOW04R33H3+XOiFIZnrYJNvK8NUCTVTkQgLvtxMCRomR8g3VJPQljFNCTC+OjSshFLd
cMxIhdxwoosGd+j1Q2RIf+G/IQuNXn9UIFnQQk45oxA0KUrQxQARxHiJAGPM/7AfvJ7oIOjgiOuT
5izjPz51r0s8ojORG6qRmFkgjni0pE7nNhhkyOHA+XD8jKCONZBg5a7rrXKokbzd1ubmu1gDd+8g
dFyIwWausEvLv6/nxQZDx28Se3wuOFwLJtHcZjsyEqbmJo0Nd4kSZ2mc/MQFYXjaZQyDcbI/uVEc
BGPtbRIdjcbuQ2mK6Dx0kUCs7cgnxVI9bfYoXczxb+BwMdJapWLiRrCdg/aFNHZqeFsB7Zw665s6
FCObLeZXT17/IuVztbhTb7mGBw/tBBhWciP6EPX4Qep3ks4+w8GIwwUHY+4VRF4JTGNIDaIPcSrk
kdZIrqlaD4RKv+1bvdXIH0+ycs0AOLrzP2i1BImZu+AvDE5JcHnKadRvWzy7QPCDmoUHd4sh78Ce
IG263Yf7uokRgyxF70tWJzsJie6+LnpY7ZMdm+pVYzfyX40MjCQywrlRRGHyUDId39RRKABvw7/U
jLiG7ItRQ2dc4p1CICqzTlj1nUt/Khf0TRYfrhh31S0pfsw8bhJ6HAE1xSvKgRbz+p2J/SjL2SAV
nE7v1/Fns/YszOeS78TfejKXVqaLmIOzCa2tsCLuEyK+9wa0j96Lc7ZGGX8pgT9DfIH3HoHryKAA
VrxpiO76jJ/4MoxJpLfOdWDJ3aYf0HyiH5kVhyq3GZHcyNDz9ywv+D4z192V6dE3urgE+opKUSbB
dIS2G00PgkdhA23a7tNfUhede7yuTE12T1hybMwIMLUF5ON4VE6QtYRs1ReqmosQjJnTgM4RBFdQ
FwSC8BdLcDGshpe9TBMywSktCHvoVrJ6CuzKYC0ze8P6Gff9rblI7src+DkX5gZhcJXBxdAMozT2
ytkzq1R3d+xDc1pJhvS8oqcFi7P7E2yOCrLmEgss67VFSeWKPEobwXGTkHSbVjB5dR9+BkcIvhHx
sS2fWLqr0mxppLP7RUMiGXcAUA/iZL80IfJcXdTxjnHmNxRRRKgfwPbldCfkdI5L6ziD/xrTR7ig
IXDAwgkZnc6Lia3VqBn8OgfmIzFz1og03W0CI2Zj9BdGpherBpp/MQe7PA9Il0NUWThyCnwjvzPb
weHirU83ccbrVbaqgc/IdxFvKP6p43Sx1OV3wUfkZ7DtnxgljtheWKS5yYIULVynUXcJ7NLXX+/n
ADR3UsM7LyBNI+1qHentisW9heCrQGfoE781KgWpXNAo3Tc901eHibswPT1sXSGBNhXPwXAErSl6
62rDPbaGRqSACK9saZpvSIvpEDR/e7MP7X6VLtIZzB54+OggTB5lkuG1Xw+/99BwpfF4eQUSIsGS
6S5Hah29msdFquS5835pajLTsgu1+4bC1IthnMVN4ZGIIdyehe+0WokLQJTfBuxJmAveVoC7RjUf
dIRMrCExpnhl9D+cfdlu5EiW5a8k8t1qSBrXRlcBw9VXuWtxLfFCSAqJNCONq3H9tnmbH+vD6KxO
yUOQDwYFJEqpFI1GW++9Z8GpZzy2z8q9tR39/o5eZcGd5UU7FcJBsMm8bk63t/R0alw3eChWOxep
1tvrJLywIr9IoHx6l7OBtsYJWyqxgZQGCRRCXKEB8hBExS8ciF9NZUiMQs8BsDblN9PI3qitbLJn
epLGDXdcUURJMOLWVgQsO30/d7+6FEOM8u+2zq4yExm1GMp62Lx98FacW92bX9iJBFO4K55td7NZ
Vd67d6HVr9Jin1o921F7FCJaPmj0tGTnJ1fdxRtz09+5pn8MdrvG1cLnefbSleG1P7/v8FeTFypG
CNhNCBkA7fp5nbBYFnOXmQgCbK/vE3e45cPT9018NUsgxoBcowZUivErlv2wjzYzg5pdi87lE/Cy
MMuj3Y6LTXrhsv0F3WuJKCChskjaIwF0Nhs1mdiWIOjKAKbXdJ88gNZ7bCHD0a9cV+xeMUERrb72
7hsJXmjrplOkXvia5lef8+M7nF0QW0NPIclo01NpQHbS1bI2N6KCzs6DU6f1SWblBPlDw3ozoQTc
+WUXg8mtk9Taj8kMmp5T91LAKXGCuGGd1xN1jQyXDNesMuVFEzowM2WPeo9b16SFZ1oCxUZQPOIC
nFiV50ghJUbxmoPEl4dmLKygId3LDDbI1ZR2Ve8Ozdw9ASrfrWd17OBu4xDjZGmteQfV2vyolQ3U
u6GEWtUeZGBr+N4WJsWNAmCjBP8/nZ54aTVIY6pVtSK6aMFLtxxgwVNu7zOD5qsqt2ClVZnJT81A
OdbrdKP08kIWqjuLXm7sQiPrvIJgo5urldV7lZZ3kCYvcmUIigYUSRc0f6Cai7R5VmADobjmMHSx
BxJt9iLwqVp38a+7ZCD45Ynx99D9ZsQ7sB6kS6hmn/hdDa9dz7h1oJgJN3WyTrdx4CRhkl7IlX1R
Bfg4ZXFd/Lz6JttspwLV0FO6M7309sD95FqNVGg25EEeGRcW4hflODSH4i7IzVjtv4H5wRYtHF7E
mJ1BuvP7cL/PVjUwQ6X7aByge/dcVlAL9c3c80gZ+RdOi697ayLtiHLHIq1xtjgMncWTOQr9pPd+
T67n8jq718HhaVxljTllUchUtftuvJouwdaWJ58fmvBY+nfL51zepNRENRtMPzmPWuVlLm0irdyV
fdT2x+vvd7svdwDcLaDSjD0VuvifhxR0TWjQjoWOWPjRmfZdj3r+hcLC1zvdhzb0z22IatKYoaCN
JtxvIfwBpajUv3mLw2TXe26wWd2+r6z1vX0xNP2yc0Az6irgzogYl99/2MoJncmkJrN+2jI08/2H
Wy4uv43Rh2ef3dg6E/Q/ujx7OgWbUwps3vfP/3qBf2jg7OZkGSOHTA0asPkqjlJg/h7LHtU2HZU2
q3Jnel12puuUu0FeuLT9um1+17ezo6mGbKuoajRdBvv9j0MIIJU71IDiQGNyt6vXV1cbzfVvLe4m
/qVj8avb04JA/feYna26MeEVT1JFXxgB++n9B+IRVw/A3Vnf5Nuoen94EndXmxPAHdcrWrn/X4v+
7+bPAaNErRQ6cHS9f1R3hyUAiP0by5sOtxLAxIhfmEVfbjII2HDvR3gK/PvZpx4haq2qDFtqBiDi
fvLg9imD6W4DDZyf8SUVz6++7cfGzr6tAyOKZJ4MetrrQbaxvPxmpT5dmLbLGXA+dzB22FEgx4S0
+9m6KPosgelwrp/2yBxuldBbXf9cdZditmVb+q0VYG+Q3VqcL5TzGyjWBay4sUOyxovfw5faLWKc
Cy/O9rB+6oP0xm78Kw86yaf+lPm33/fxqxvi4hINcSu47eENPm8rudUJWveafuLmSz09T+WdIM/T
JdfZL7CquNd/aOasj4TSIjdbit3rcdk1U68/coCZavflLnFTrAfddXfkGv6nO096ZgbJUhZOLvEd
H4ptHYoB33f7y9kD2AYAnepiRnE2e6pUqxVtsvST8oMc8iEyuzU8Z0FuMC+U3b9uaLHqdBA2Yng/
f19Lq1WntFPjJH3bDOmLEq+KIuizVXVJgI1+OY9Qklo00WBVdg74g/8kqYRAU2XQBpZLbudwpl6+
/rEPmVvdgk/7lixllNyFIdR7AH32OwioiiMIw8yHoOPp+0/8VaEBpWBoFC2WPQDJLO/74cSKBXHU
JMXU8veDt4fTsIuKu9c85FuxMzap6XXepRWrfXWSfWzz7Hi2DSRVJYwqsQVRZD8gjbXIKI+3IaaZ
G726u0DWXrBahHev/fsLHf5qAMAHArIEQCQgW8+2i1bqiwgB9ltyW+VOSPNHO72hkPAZiwCaZHys
IMYe4fpFMLsv5ce/PGM/tn52xuqsn0vdnpau7/3m6DxYcFeGVhX33qF5uLrQ198xtdgukA5cILxI
XZ9n6GY7HlXCTP0kwFSR6zqCIl2RWn4GHy6V2/7IfZm+ft/ol2f5x0bP7kAdm4q2wvUWd/b7x3gP
lJW7P7Tu+m04Ho8P5W5HvStvtfLuL20XX0wr0PlRusf9HRpo5tkqzmoec7MVxkl7h37IMESdDx2Z
kUTfd/CLO96nZs5WTKkneSbhTIBsy1xFM7fxTQnj3hTDY+X7pr7KtgB1jZssJP4gqXwesidmVhlz
Xxsn5CLdRSf3JjpGXuOm7i2gpheWxrLsPh1xONzQGtYFzE1wyJydMtmswKnKSIZTYeeJn3boWDek
XXChT79ttkszlgKsNwrz2NjPFuBg2IXRJHZ/Gg/ZlerTldgjLf4GKa2Iecb+QQa63/pOf32he85v
q+Gs4bO1ZzCDFxCbGU6JeRU3W3Ir11SsWRoCcNrLZ0v7KSYv9cwd+DBlmKXhi/Oc64FAeO48aS2E
HX1xU/tsX5+mbp2xB0hH5JqX79Koid22B3Gi9VFbIEFyVx7K3Ot3zknlD7bwUl/AyCI/jFVk1F7L
INW1qm7N+tio0oUL30Rcviqea8iTtE6YaIhz9VUFBu6GAZ/Jd0L1B80XXobyIWx9Etewg4ECKaJJ
N7saF2L9vjaEC84O6uCSPEBoBHkBPUj3+gtvL7LOl6X021T5MIbLGH84NZyYoU5sW/3JANf+vq09
KiGCvVMhtIeXsa4NErRpYN98P3W+njk6POpRo4b05vm5kaVTby0DqIbpwUKuKk7cSzJzl9o42736
EnV3eE4Mp60egZhWbbVLa/rrafh3L87mP+RdJ7tOsMxgUeAXBwkUwX2GKeLW2/j5+w/2Owzm15T/
u62zKQ9D7cLo1aUtFzw+o1zRPDCur2K3clWvDoet6t064gKT8MtPCHQKYmBc3uCU8HlyiMmsW6lk
aFS2XdjFee5OajYG5bBuBMBAoxzvi1S5JCb1e6Fv6SyKGaAhYxsDzOms3ZILq+gxdJz/UGZQyTQQ
Va4Kpi5Q31ZxKdQgx8j8ybRd9aYcGtuHmYSrd8fvP/pyK/1tbXx4jbNvDkjjVCgFH5ZCfBESVKgb
dDkOGOo59UFYNPy+vV/10u8aPFuM3ChnfZT43nodytQ1HJRsGV83ui9fS8O1ZthGlJBj88yjzQKx
zqxV+aq+9XA/Q4gdKD9VAPzKh+/f6uJonF3e25R1pQXzHUy9Ml9l3Y2heulLUt05noDnz7p7HNgu
wyeBb5bpZ2TLpgvbxe91tuV4gXACrnqwa0Fx9fOEgEUXzIgqYzi15paZyBEfi6NDPVliy30y4sId
V0bh5uvagKMG2BzcdW5U9jDScILfFXiZ4KUYyOUOsGGN6LA39bVxEQLz1Va6nIOLuCQu4efZ/wnV
MV0rTLwkDH03fMQAmteFvjZllIxRzjaZ8aN1jga9vTBAXx33UCdYRCyoBbu2swGiiCpbYsoRni07
ld208+jNMAmlNTty+mM0FajtbBotVGMeELhbmc6PprsASj0PBcA/hCuFDRqdiuAL4e3Z3M1IbLVG
B/7Tox49YobY3LWfEFhGZSQi1nkAkU2rLARDYx/fAPTkm/sCKA/U7fG/7z/Isj18WEa/vcrZ9yBA
ewFoPysnBYhzmg1uplwBZx2LC30+jwHOG1LP9kcKdYQ+I2iogfggU3+O8RHW6bD+1QKjMUIpPLGl
nYSOzY+pKy7sFme702+Nn13yEjb3etkqykmWd+VzLG5nZcP6FVN9VYYmuZBcOzsKfmttmfwf7gmq
QmxJJgxvhmKOeceGAWZJnS+ag4D/1/fjd/G7ni13OFApY2mAIVmslSBpw1pZFTDNgxYO9yR2/xV8
eS8qX/warfNpA7wFNA9UEzImvwL+j11kzWTBMROytICJ2xFMeUIOqWt4hAAYqb5cEp/5speL2hC2
CtgtAYH5+ZN2XIFgKVDyJ64HRu4ZcsXXDl3V0xGXyDR/b52owYmrxq8XPu9XY4njVUHaEEIxgNZ+
bnjOaovHE5hhtEvje7ObhmjUUFGDl5nmUpFOPybWi3v4aPK1qljTSpAJDLm8fBJz856pYohaSy+v
c8DUDnOplQG2hudq4uXq+zf9aiGjEA6SEdVMHT6mn190FEpa5jFelLXh4ribqlHpU/uS4/R5uuzX
5F5uGkCQmIoGzv/ndvo+bgeUM6DV2fioE3n8CAHNo7g2A/5ziCTMDUhgBDsrZGsjGnyxVsIapTLo
jl5nvrOGVQXu6ywkF/axX3Ha+Yz8+F7nM6RUtZhSvJelvZkiX/WhbFkwIq2TJD+sAWEMLby/ds//
9Tr+R/JWHv/7+e2//hM/v8K7sGHQeDv78V//u2tl85yz5+IPt2venrs/yvc/buWzZK1kr+1/Lg/7
nz/+1+cf8ay/2vKf5fOnHwJo9cvpuntrppu3tsvlr7fAWy3/5f/rL/94+/WUu6l6++efr2VXyOVp
CZz2/vzrV+uf//wTzuEf5try/L9+efUs8Hd3//f/NBmb3n77k7fnVv7zT13/By69qGlBXwKGKL/W
5vC2/EYz/oHAGtlbSE4gbsHo/PlHUTYyxR9p/4A8JX4Ffz9kaH6J1LRlt/yKGngeVJ8srHMdTC/M
sH93/dOA/D1AfxSdOJaskO0///y8LLBqF7WjxRvVUmBHC1fRz9MVHIDWrFAkhiQXf4K3467Pna3A
wSPG4ULcASAfHvb3HPzvxgBGXfqDjQqy2Z8by7pWk0UNsVFZEjHfCg601aYtVAZguixx59Mq+CrB
9tLh783cFHYkUjr0gQrLs5XSClybUwGMqWurXVxdE7vujHWWJLw9ajUyCKuClTINjTkrCNRshDlu
tTqW9cq0BmtPWV6XhyyV2s5omUyuipSzyR+cZqy3qTEldTjr2Lv8XtiwAdfkbLShShTYOai8mYOs
1qCgPTb58keGNiJejw2aRbKT8sgkYDhhT7OCbrpK1Bmq97UQK33Q4xzV+v4wJR2eJMei555ZierJ
yWyzdstspsSrW6uGJGif4lPwrqVHXiZI/1XZYKSu2cxO5dZ4gDdoeZ+EcA5RVL9XOOr50lZSeFCD
j78G7qkEB04OA7RaZkXP6gjMaFXs+ooZBSx3O0heu3w2Y7nWnILHnpiWrXCo2MLdb1WnidK5ZNJV
BwJ1vDbBILq2wh3LNdouuR+mbi7Wc9nrD5xw3dX7hLwkXASqSq6r3jB9Q8ObQi558rK2IsHAACDT
2rmGvCVpXTosT8riwq8IWuxtK2IDLtmkUL1cbaUPB73ENaVx5VTWTWKmla/G8t4hqKDI0UwDkmqP
aWfdmRO/qTS2h1AwGMFa9tMgzuxOXdavZ6RJWDbzEDN+XU+2sXYE0BHweYHJxOwkHvzeM6Db6g0z
u40zKfAPHbUQGJ/MVamMStjteMRgHrfIoR+HVd9Dnw/X8VXeFtjSs+F6rPl2VgTzU07CVpS1246Q
WGVj7IOobfs1xnlYQB5K+6YOGg8G6Jm5Y9yuxCy0vTYaN3qhZe6kJc9pq20mK9lXdg5ofWuCZzXH
IlKLNtRr42j3OZLPXeVzlVz1ahfOdnODYvJVNjdklatAdE6JG9sdGrPazs14g4CEr6iScn8spsga
phVcEQ7qjNar0tyVZn80tPQNAEh4HDTNXdP1t7RTAqOYriaKo1t08YnKfqvoMcAqfA46B8qh7Ryv
4evE13auAKJjMQAkJ+ggmyhV2A3zSjkwD2wy6NpCUsXRD3mmOG5ijbZbyLnxVJsgoMwEQCtYHn5e
pA96kxAYFXSH3p6g6yBJ4zqKAsNSSJ0Q56dKHPjTOeOVxWrQk4z2Da5r0B2KewsqOukt1TS/yecw
BijHrbJ2X6nizswgKWjUznbQ4I86syNMfCcXRGsYXCtXY1wkrpiMAQ1leiigQ+7FQI6HMS2Fa2vq
vVY5uc9sObrO3EY2lMEMUz7iRXeaja44Unl1SBbUuE0cwf1/n5PuthsI0GcONLZqc1vk4NjQcSUp
FJX1AnAmZrQvaeP0MGaPu5B2he5NZUz8qaF74mhba0Kn5wqRlqAUybmM871E3dufTH6kValHTlUd
Z9JqoHfWP7sBQMmG99zt6xlWYRDcpan1Bo+sEI5YJUQTkptKlaOXwrc90Axoneh1CUuaBnpjZTHv
9IQ2ntDK2cN94L0HGhFPcl5mCLz0EgrmSbzPxslYw2M5DuLC8Jq8eiuZo7qJRiwX2CcgFmEnPHIY
iAg2uo3t+DlLmdta2qGfKf6NZNs2VaqIEVTOBBick2VDwEL04cxhE5wCyDbRdRJnW4ULlLMcOJL1
8TUIWjok2bBUNUtcI3PfuA0zgEwzIN+ZUeM+sVUY61o9/EIH3fZQsZl8MZq3cWkdNSOzjzEkagNZ
FVoAyNWdrjbOKrVpaJERCckBIktJveIwPLSHej3NaI02JixqM515JFVhgohj2p0TAGrs2YlYVkFG
DDLy0SCL9ykv7kvT+lkMU1SoSurPSko9K+2oB/Uc4mPXeJ1z1a8KW3N1BzWjIutkkNQaDNCccae0
teHpes/XRU82oz3hTXGfAou6zpT7VMTpqrO6ME6qQKctMI08vs7hWWuK5hWs0DAu+9wtWWoEjl0H
ogUw2LJjGE5M7E4ojq+1MJQxB5l6jdG02HeTq7a2A1hOW4EpUlQ9RqW4wqQvA1UBz3Y/5rPjqUNL
DgoVyK53aeLSHNLAtKoxtn0WovK7sRwyBk0cw53W6bclKHx1RVuvcax3OmTYGtQsw7mYaHnAbFXa
+CwgSRZkU/NC2Ro2MisMVsjwfR7TlVaw6yRvnpCZ2ZdCvZNUYFqXVtRQxRy8ebYeCqemby0X5KrQ
QKWAffbeyss9fC4QDlNwUHNjCu22fnGq9E4bSv1tErniG2Z9sBCAXGf1lEcjhWqRWQLFVz7JClu0
I0AY5kRZxVo++kZcrdKu0CDmW9lBM5TrwoTOfGzFL9OYrIbaeO9LDK7WV/aK62l17AUEGVWzogHs
lSiOyELcJTFOzA65FK/Lc4oPhUEqlPFUWBzpxT4NHEjroTBd3WjGRH2dqfu5zN9FMbeh04EqCyjw
FcuwqITedp7Bitojs5AuKwwcs0136By4j7rJ1IDqJYqHAnc1r6pa+6rhcH1snO4+dqCoamZWDm1n
g7iFiCcYPlVbaJ00awUXV88RbMsxN9wiURQ3tfgTcIXdulKMR3uqHFhOzz+SSlwT7FMxwCGAOzrN
XhMGDFxYpu8Uuog3jovFql4TX+B4mdNsA8P1a6Ns9rZVwAya0UCdEnM5AIfAQOn4ZnamGBGgknvJ
rOS3tjk/GWOnuVOvR3EJrnFJFbYiEE711V5013Vb8a2ukX3VguoFUZynBCsC0bLS7UyHT0sKzAqc
QZCfA81fu3Esr9SR3cCGIcPALfJ0NlFhJmaFxWCwSK9K4pWz+TQXogph22UhDwpgoiow7DWZ6IE2
MkKCS7rFnIF8oMTrTNLAFula17qD6jjPgz7uMcMh3dhDnN6M87DLE5jrGM5VJyask8kuPRCnO1dk
Kq7MluVCbxtlmnmrZk6BKLj/WYL6AJGmbc4MgHid7NnM6GFunAOX7K7qwQZF0rtJFaCYqvw1c2qX
xEkO8L2p+GxWVjMzjgDpXctZRJOmP45zju7iioGLHLZBu7bdMVeepc2AReyMe/QWfkf1+NKD86FY
EnRba9hCY+POwUSERkSz0Tuz9+x8IH7XJOwgBBz+RjgHeWVbP1WcjDCtj7WrEi8zrjmAedB1qKa8
i+DyXqXXDHowOF5sYo1ebw7FGxs0K1tD17TXvGzKxU2iaNm4x8YM1gbLDJH6zWwY24oJxYyIGhfE
LTl0Q1cAryvFc9bM2cPAu7Kv3QkYTHjYJw7dt52u4EoIeyuPNy0eoltF0R6UhkIm7EPE9ldY9DEM
WqL/z5EJkiOA5iFEc1CmPmcfJYWGz5enilcK8Ftd3mtQssek26F0ECfexKax8YCybS+IaZyBEpeQ
yIJ70WJPDYAJtJrP8idVI/vOombn6WpJGAIggoLAwCX4JbltZ9QltQPGDp+Q/fG4uXjLFbg8KvjO
TutDIzi7Bby7j0id00eQ9dNw0NVCcS0hE3/OJGTf7YmUCm6Gs7FNFRzXgmaAzJGpoJqrNIZy1zVl
UnkJ6ccLRY/fvyoiW3PBjxoQlYMZ+Od4D8Dg1Mp7C2qOosnvW8PJ73slXxGh4RQmE7EezTqzleD7
sTxLdSzf1KHA0SyyLqAh2eeu38iiSpoog+KZvM+ZrxfgBtMaYqQhvFlE7DZaP3FkVhlWkhAjooxx
sglcMEwrB9S+di7psnxOkv16IcCGEbAvUH4YBy9B+IdsYJ84Rk+0RvE6zOYt6lH2dsxasucIQI+k
qsi+Lq24B4WX8AsT+7f4/lfSAdl86FMtLvVnaS81JXbn0AqFWGtIXvrErrBdFDPUjajGMeqNNZv2
hVzTkkr6uJgMtATsIlzfHbAkgen53N1BGxvLivXEhz/VRlirIu6Crnz8fpR/vfmnVsAQ1lBQhnaB
rQE2fLZyjIHOrbBK4au3Tpj78/ogTD9q3Zcf/aYIy0cdWCkcGmrtK5rn2Sts+uH3r4DWlhn8+SUA
Cge11gZqAWmi85fIuGCxlZSxJ9N662TlXRrj+lVlXe9Tq4xvx3Ro/JwYmzHNDjATWlcSW6+wWbua
8mp2cc1bzuUUgFqJba60nHYzWum7Sbp1DJMIFD0kxwWqpNm11sypr7Y5x501fZCVlWGb16tIN3Pf
ciA035phi6SBMZXwXjQ2FjOPFR98c9EaIuWVbLSVzKvWNUmzBlMfQgBcQo8dFWfZ2zivKeQ2IYZa
7Gwz04KZoOo0iOHY0fixUYDlN8Rt2ZavMxVbu7dTH1HMVW4OD40xbowcXxkyqg9xNwAWMT4pffUQ
U23DabEl2F19LnmgS+Q3TN6ue7Eo9RDnLlkQDAnGKFbCjJlRqY9rRa0PTq9b29a2X7lGwlk2uTck
yErNyCm6fc5v1VRcVboZTmxJINsbQWGnOQ4+jOJ+DDEM56T5zOp4N2TJahroDQNVtutRsDLM9kmo
uBzS5gFf5a7su87VFDsExDLiE8zsCMxvi3nfkuQqFZMP1HhYkGRBZHQPPWTJMq4WLgK0MNFJZKTk
NcP5qqkMNd2qfyv18g77NMqtco4GNmxiJLQ9rE6flDFANAlo15UMZrD2M2bdpFR7NLLUGzpxPzvl
phM6WGFKprjV2IaWXXtghbg8ztZlo/l95TwVo7FOZmwjvL7SJv4wJGy5G6+yfghZ3D+LwendjpY3
lA238F13a0EDpVV/ENNa2a2D+ysGts9niOLldyDebIRewxykb71Z7wccDzaALrDpQizDiyeTkdFL
OFIQJq5pnqWkwAbAp1a2tY+MXO3lCmYRoFfqdUeQXhjkQdLiLkElIKzrESJxcZO/FiW1wkYBRYuX
0awVW1N0QakM8DWiivBjwnb6bG1GZ4all8AY24ozBzWSFnNqR6SZSrfIZFTl824yGPU62l6Tjsqr
YoTjaiH5FbVbCFrPB1ID2GJOwg5Jqm+4WW0Rnm6cGeusgwEmZARK7qr9bEVdk9OAJBpbpSKbDiCp
73qeRXHczchU8F66ysBXeZ+GqIni0kfnaa035AQ6LVnrdUeukaV55zl8uBA3P0hU5kpdWjB8mGZP
EUKuO6y2gJXsSTryzhQx5H1B5fBbfAvFmiPsB9KboObvptg0ClHuSGF6Ms4O+K5+UZZgW0HExDPn
sXe1qYQTcDmaHmtw7wMEVkFKEJITOdtbbbzKy1m7n8YZkLOpu3NQQcGv4aZq9OWDXeEwrJFm2zWD
E0NJpsNhV8ncz+VgQ7lLdtt2rN9jzdh05vyijyRzMxWXsVoFTMBqoDWVOjdD2z2QdrgZ0sZL2nT2
rBg1NIsiX1ZhxUNKXH/UG6XekDpdzXaBAnlqeJpw9hWfAhDQ7hSFBjmKWL5VznCCQA/MHv5qZn9l
jMlTmwGaodZRo40rVRgRfABc2UIkJUa+cS6nK9aph9gxQg2zpSkZeDdykzck0Ejn98hTkHoMYRsA
DlZ26Cb2IkAHS0tlxXL9iMq1B2G7bTslBsz88lBxSrjPqk8djOhS9aGbK75xuNSbCCwwkj60jdJH
clh4UxQhwtCUQHF1BHiVpqrQ4QQvx+qgs5xIFeabSVD1QdBfKWGuThagFgyGu6Dpt4HZVeTZKjTu
xk0yeGbDi9vcYsZNN/AGaWF8eAf7IyRMtirpi+tasgrmrGyMJmfOkBoG3wfxIRbAlN07Vjq4VTuO
XsdBku7TzLrDIYCUQGb/lERdzz2JkU9RfWMg76QzDWQH+9HwTcrksJ6zxcmhkccUSQGPMErfxxnZ
kk0qO6Q84xwZudFW9mWGkMHOQHJiBnBlCWBsRjrP+4opJ0Pr1RtF4S0MGZh16hjpAt7q0IzOB+1Y
cDV3PA093dpNiXstteRLkun1hvNq2kMqc+GwJVnswdRc8xNbHgYkVqI6b9cm7EiKXtE9IiFLX9pg
b84xwqxpMPcMSkHBkJOdPdhHOWi6FyNO8kE9a700xkGfdHxTJCokWKxSRRoEd9w0a+5lSx/rEQaC
sskgy2u1mteYNdlQu75qx+F66uVOnwrSuZYly1dtkj+pkEOkxqbq9TVBWljUMVJdKlifT47SQ53Z
KnLykqe6LdxJIhsKSThkn8v6SRmqatMzfVbd1EacfiPUmSHnIXJ2QNJKf1NRfghbCE+nAa91tQfK
pTCQY8zSet5OuuTUb+epK32UMfN7jUFUBtEDWWOPTXukZRxV+G1uG7nbF/HIvCTWxx8s1V+7RDHE
yrEG9UrCKzAc7bTwLSLAbiLIXPi8b9M2ZAoccdwMlmt7JFJMN8c/gTag11M1NGEZx1jzDUj5cAtr
RziTA5cMgxZbKw/T3HaPCciVV6JTk9ivbdL6HBJ9yJ6X9gsgNVaQ9Xl1M1YiXieM74DnLlyqjFd2
2jOy7g0KkiQu4M5Nj4vGnSRJAyBJPneeI5m4hmzAnepw1R+RwPLtKs52mIzSrRqYE7TpcepHK7JJ
ed8jxT3alLj2rMW+BlxGwJGu9GAZEtkpybySkeEhNZob1elKLx2wE7J+MK9Bp6lCygfzhsiUItPF
Yv29QMr1bhaNPgUTnT195AehxZ7DIbZW1bDi4GA0lLV9X0Nn1SWYjp7VwE+nbka+crTCQi5Wlvkt
7iS5CyMCCIgPRn7jiCKFx1w3TXcOsMEQ6YPVJkSbxv3Aav2h6NJ6EbWLQ7BTk8BByisqOMR0DNoM
nq3F45GrgwHXDGdY6U6XyZWhT/S/SDqvJTeVLQw/EVXkcAtCaZImeuwbypHUpG4aGp7+fLPPzS5v
13gkoQ5r/Wmd6COmBlxw4WR3/PpLkVIU5yUZp7yYAUtNudz3sVk/IcjCg9n1K6TifidnCyzCLph0
XbRJ/MYF8CSjdbrisRjh6qn0MtlOq3+k1m5O8QDw59l3bTD+5NF8N1Xy2Gj3CAl2kaibm92cnFJF
hylam+Ok2xIZnSOjcw3N+XcJqv6+KPdjE/UjOHtgm4vUDDorWZdf1+iy+0fPXcSdcTlJe4uBFDvU
2B1k0ZRWquDrapbh4K/LfsEF8ly0oeLJizCbomC8DdF2iotaPSMYzte9c87RkuTE/Y4XSBI7XX0x
3Ol1f2CHbFhutcytaWXKhWx/UgZ0Z41ldqum+FgP7c+55MuZE8IkJne9MdDuUMXOF0cQpeWq/5Zh
8BK6lqKHkVe3b+5Xd10z4O9bGye/pybZDxZumA2Q5rAEMyEGu0ThUTrnZmoO0gMDtloWoFWuD3Yv
Cftfk2tjgSpb1fwwxfGtbC1iOlV79pdkysxiTgY/QG5KuD3YDa7EWp4J5ycJUO/7e+wU75Nol6zR
gh/o1zdR9FPuBQOXby/wCzsJxQRa2ThVSrs/VqqxNv0qLb8MZWdGWMIUNrWz5uPkMxOkToL6ptcv
wd3uoQYdV5G2QXyTovAeIm35J2sJ7E9wy/laEEzn9wQEjm4isGNQyKYQlfTSk+hxKlhmInNZBtGF
p4DaxZ+2TPXRmVhnxmXq3f4tZVXhl4dR+lMzROJkgVs8zb33LIRvHts+9l5tJrcS5hnfRiW6Y9D5
/Y9wVQ+L6ZZ0S6rT6ln789RTspZB+z4lzccc1FsaFI0GPPWfosJGe+9MSLW87VpKgOBylT/icFZ5
Z89MozJxpJ4GvS3/+nYaD5ws35tmia4odDiQ7eWzbwu6hr2t77uSfVTY03YOAAaOk2SGTaGoXdcS
Bky5dcPc0SE+dp7eGRBc3kgRh9+wosfBHsQfNXbm2XXb6OBEY+79BzsUw2UPplPLmUe5DR/dzce+
sT72PnoeFsnjHo9lorOw3ByAYBVnzeqML7Xas34WubLNzKzZoppPxtLxrxkxA3BmkVDWfVUm5RZe
KrE09SHg1qszXO3lK/ONxOvmB+tHuBAvfCoB5PVtCYeBmKK5Z9bOLMgt7anr9QZoGBLxBaTOQQ9z
ymXprsWjsza5/hpGGqvxvHv1M4RmWg3qKdynJyMZD2GNL9qHtAbfOdmDp4+S6T+ZVMk/2cajTud+
/uav1pKtJsrA8+w7aQrruDn1mDXDaGV6K8VR4bXOXIz1abW7+Viu3amcrfocQhxxtPxcHNWgwnMf
Bte/c/RwBWL6Dafh5xyIec0c8DwOua9XUMo0jMYltdZpTysjb4wQv9OKFTAszavoh3sP/pOAeSKW
h7VNZdBn7gixRlbII3Z+eTN+cpdEsn3xBUppt6d2KCJxWab1JsKSGcD0YBOcxISm2OisG+1v9TZz
SpbexSw2IzeL3jlI1/05EcoXWAXhrGQCpIE/r98jZ3PTqJaGB9Pi6ly7b0XnBnCb83diEOIUpsK/
1PX+Zm3J8JxgR8V266HxD+Ihnbe+OLJ9LoFi6mHtll93G9hAWKDftUNjHwAcnceIwz1rqurTHqgZ
kwUVYxQ098QfdbkOKLRX/cDF56asSVrzvgjv3HDxji7sOFJP97lUyUth8din6J90HZVFTfIcmbDM
64mMAjPokmhsevWgf0z6zT2JeCaPl8ycrafM3JO7IBwwVFDbpFVCZ9RgV76Ksd5yJmw3V/Zuj8Jh
Tv56tXXrKMf1HsgscPqfHgrdiVmPtxaDX7dEHzNXMH2Fd2GYSnERyrs6PTyT45Uxm1d+TJs7pjMk
zosfN7cWwulhKbsYNHklk2HV94ulg1PZSvh58FQ308ke3U2rBPiuxusWckH627hzK2+KANZenEvt
budiKV+hOZhKPQPIU4QcizGcy6PdWM+1JNvdWrCtB1TKSzMs+DY8Pm9fHGQFpTmu9Ves6us8SUQW
pXoUQsVvS9BAl7d7eUCgUeejsB3uBhIbJ199GKXNWcc6vCZtRWNF3MFZBkuQVX1xdof6l7/35s+w
+sR+9UFyNe3+y5ZufE2GLRNV832afPCgaPzeefK222Ofz2VoXaJuFXm7VupAUOsb8pu/RU1Q4c4Z
m/ed9zOo2z4b49nJDGQ5iUxRHjdIGwxejn2sr5Wa3NQ15U3UfZPFLV/TbFlHRPeP0UZS3xcE4frL
a2z0E0+oJiW9O5uFCYsa4qdibqvnVlsWFFN7mjiOQaCfmoXwMgRHyROI7Q9722WKqRYvjfMP4lGT
fztcyIK9Vc7in922/hQAgicaYSuvtZygxcIeOacbntZV3LaygX4Re3xOuop7qoYR9ezp16iAz+cZ
5pxS/1H5/g3ImrSOsX1S09ilDcmvaWAFv4Ko4SUiv7rs4V4S8zS+tIsXZ2iHGLan7bu+W06tYDpm
RQV4rZgb/keI3j3hILwsYfOpXTZnuUb3A1v1QYzmta0A3aeY9l2r8dE1Pu9kr82hcsf3abLftyS6
lZ1h3OZA7JLvmkMREDTPWL43J6if9MiGtmzxDP/9I5iphRL05qOHKnv1JvQWur5zzGy8NGyFZMO4
VUbg6FMwtn9Kn51TB8waa72R1UOJ2E02KqTaA21emHCxya82Jw6sbFsXn/qcweo7N8omk/ng83ep
KLZ7tY3v1SRe9wjBxNRYb2oR3wa/OvMUmbse8IdN3MzYf1L8XpKJNpfeA1xRmvawIexgjSTmMHm6
y8DTIDtmVJDT+LqskoAb8B5LTc9NTYz3MMq7ZiofPHs962aR50I0hITZ+lYUzh3Wkoc4US99IxiK
o4IPH7FRJknjyxq7+9bbAZCreGr26j3y4bHGejn6w3YxhfjpxwYTiH0KE9RZtdd9hlI0HzbBrem6
2MeKB3MPbYCja8SLEHJrp+Xc3DN8GHUHeCPfuN9c7MD/PZmxyaq5OXpzf6t1xOsunwEFqmpagpu7
xk7LdsjcKUTt6fqAaUBLJjjBnz+FJWIIrRDVlEwS8c3PRQ7nzVqoPJpxOK4iWfhfUFoyE1+XsfqY
qv0vm9u/8wdBMH1ViLwsyBdUQwFUFj+3YnmNWLkJo7zTNXKWY7zMZ0c3T6GhorQCbGiBsegDIReo
vyD2aeyPlaxvNIZ1plBsULHEt83vJrAmMRyhTvNuDtvPpHHXdPLEcCBb5+xvcI1ibsLcC7sp36yY
5dQ3P0WpCK5zlhNt7nF0EUZ0/VoderPcpnDqGDsXPAIhvKxx8DkliPqE36bsrsPcJ4c9xJ5mAPqG
mn/YJGB1buxROofJeRC4UlZfyh+Bkb9FlQQnOqydU9EwhWEvwWWE5xbuoWL2zXXlKD64nmkp9e1b
TOudekVA01YUT1sg7jd7uYf7eignMCpPasx3tolfomB7X80qc0/o711rtxBmHjNSiyvivoZB71yE
g0NBX+gotbu4eqx2IkkbHf6MtbNxdfCyXTEWeazXZycIXMJ90GMFYpozhAvXNiELf8D9p2hak6m7
D22vPtR2++ZvfsGC6M+iC+VBN0WQQcOCj64PpT09jmv8OBYew64t71CJWqDOW37PiiOg0uK16u2T
8CEE9yWmYJqWy+rv14nwpCM+myFFicx4sUH1h32wP2afW72KsQY2bj1nmMDAzF1xWNYaw3ncWody
pJNBb+jRBZepAaGxE3U2FqIT5CDP7j6YXEAlPdhe/7pNa8BlWcbn0qEh8GoGttu7G+RFbD4sq8+a
1vxM6h2pmCrMkz0BoflDx6nm3cqk8tNN9fYLc3IBtlq3tq6bKf4sEimEO+3dL9M51kM0jyLTdpI7
a3GHQM8DDu23F6fYAbUTfTdIpg4tNOaZUXZyh77bO/WjNWarrJ9UYwOUFQEIZM1hs0X6TRXgCUJo
C1Xh6Bwtyay+yBmfiDivUr8Ow8OmIrJNqhihn6qs8QPdrHoLi0HdNmEXt9VyhnyUvTb3RYigwnFa
7VFs6RUvV0T+eGlzY3J8nmagUZrz5VgnNQcQtdww/QpCzUgz2L97r0qSoxw8P4WA3btDtEh5v8nq
pTb2nk2d/1M08XZe8Gqfqfvo9e3P3jCg3hpCjEnB+z4hP0WfNaVOLP6QG1hnlQR1asP1+96iA9mr
8NYaezs4rv5A5PCtTkJGV1NFoG762jfEL+YQaH+6cnRyR09PY0hFYvuNe4aeL0+OZaLDrAx44Ob+
EKVjsWX5+OE8n9fKvEjAw4sN5ZmHnvs3aZ0mW1yHNrsSd9ayc4iTWZVjSwBYc6ZvU9VSWys7tR3x
xvjp+81z9+tole8+zfwRRWI+tXufwx3Oqe9QumscDafpP9ELAJkqkCQXkZctfsFF4dfHPVzoRhfU
MiJxLl3Ft9VGnJJeU+caaAcBH4WdxKVx0DYx8X0U/MKj8Oj75GsBz0YHVFTB40y6+4MdYOdq5CZT
FVQ8N+c6xlP1aIGHHbyScaylty0INtu+dbMokFwSnhVlfV8q9Bvj9DSt/XuIzYQTWAirOfDeBOPy
9kkBvJYkgoVhDePjzI7bnYKl7vpcKpTLqSO/qKWQ/pxRt34QXlUQOVnpTOjAvvDsylG0ru14ntzx
sd+JDg2KcMj3SSLrEzAhc+jdphEOi5PnsvTRkQEG/aO3FDtzTeIpSZc66I7eSDGEZytdHHrciM7w
oC3yarv1CiH5bbHCX92oWbLRMDGUNHl3J6zlcfJqgaWL8h0g4inRnXjckN4e9JZMZw77FvWmfzZo
4VBpWdSzlU/kbbi3lUzdnXqwcQpQKItgrn26zMkIrNHhsUtOAOPgToF46AM/SkUd4Ui05gueEMqb
wiABX09ySN6kR8PS7u53a10+krV/WEK6i5B+CeRiI99s43nNCKTKb0W1fC7rTj8HEG+62D46e/Ie
eYroUCuNRr0dAOKBcRMsfOzQirqyVD+6arEhvno/L9aoP8yoChs/3rKpGD6Qr+Tz0l+2piCSyv5t
PPdFGud+9AoXrEGh993I4xHe8tijOEqi/bD6Xq5HPFzB0L6ITsm8ndFd8o7/oaV9tJtKnUSxPLfr
6mZ92KL87IzgJUU+Ydgp9/iukMjVgoYyrW2Xn15HZmu1YIk3/aWYsHdHBgRqXG5e9YMAGBLAtHW1
+iSPLXHgnX2DgX4r1N91o/OleaosIufl77KZub4SdwP1r85D5H+uQ/UyRBM0XOkduKfvSlBU5aor
neVZG/nD2fd8YLTUuDOsV83QsPGLnpoqjeb5ocUKqKLqyQARsGou9C6nYKx/RLsaUxd1yUWY6Dzj
3ms9c6kc/9JFVXVKquh1NyihlDswhHbrjxOCLNrIHaFG3fwVRflvDLp/1rTfisB/ojD/1taCWUfl
F57tfZS2QG0ake2TlT7l+24hY4laZ70n8gJdb0DV57vYfbvtmUJsTt3KOdJ13CWdOPgTcKcdDUN4
BAfGgu8D/2atvT+5fq0fnHkDZ+uW5fvkhnQGWk8vQTkWr5xR8NXtWrfZ5jvXdpRw9V852rU3dge/
scD7DVk/vcXojFxYc/hPCbd8T0pZHtt90mhO5jnrtd2tl4Kw7z0YyP/d+ne33ndUtA7COQhgqVFK
rDYp617XLIeemP2D21b9aQnJ0v1q4+u4YuxaEf0uynV6HXqQ0lRXYZF5IlhBnpxI58se5DgJ+LjN
6GVhtV9muawsSaKK+gy9jMmiEmRGrONy8nz7B4ipZDdW55j79WmPPI6I0XZOFHe/lYiSp9gbP3cf
Wscu6se5Un3KVaoQq8XN0Z51Xla+/VKXbnDwtvB+R3iALiLfoH9mP0J+PcrxtZ5CvEYVmSMVWad2
izLaG60/7lgTCRwWUPcK4ZoJxuGxGjEfWzGeNUTVttmXPHL3CpFt8FvSNT0upf8WFdVzEVHNyf03
aGaQO8Nk5YzKifjEX4kmX32QF5V/NCr3g6Wi8rJV7lPYlB/R5l9EMr6qkXj3UWdtMHwdk3b3s+8q
hs9DhNeuB6MKzSJL3V47OX7SjjPlxCjQALDZk9do61ezc44nvTsdx8mLQS0nq0ZYF3YqRVUN4Ber
Z19svHw593drW52FbTFLZqvusUJMaYlC2hrQ2zZF2J6rGb/JQEcItRd/Wpb1vofjk70xb8a4hg+k
DTRkGGTBYBweVJRHO1Ss3yQqHddWHgKXNmMnLMIaDtArOq0r77UTCfppsxxKq/9W9ur31HbUbAP8
YHTf7X5alEGTOS371Z9vetBuHokIX4PQuSAdMwN912nZhDKNA0hPitG7ZsTz4ZVblLlxN+S2L6+7
tebV3h+duTD57EL+jnuyH9WkL1vsdTnf+bXZpukiB1DyprAe5dJcLd/71vXIRpWV2Mdalbfd08uD
tTXfZT2/D2u0XWYVF4ASTZlVOtjSMZhforZnaDd550JVEKF9yy6x/aMc2ygPgEwg/ojU3QvUB3qZ
7mxHfyI7Z5nxa4a04OMdYkfIbPW7ncSuJrprZus46j5MEbEWrwS/6y/XzSfSGp1ReN8a4RzXNizQ
+PjmD6OPv21K8451gKAUriXdCi+iQayrE09D4leOm0/j238r6c2v/tLjb+gVB3Lr7hD0aEXICX0c
e56vPXZ3QYPQ2SN1Kdva/VZXpffiYg0gxkMF3DQQ2ZlEyZ9V1ZZ8HXHvq6zug/2rAlEU30P8oTpG
iI+SnrVNWvj0iVtxAsaAeNr0AczzIoaKlIV+uobWHl62mirF2N0bre9z24XEGiXCPakN0i7qA8vJ
UBppMp90L+jwVVVI0N/RRlRnESR7QpvpLmnFZyrv+O735FiPEfrmAi1n/90RsIBk9Tnbdrf4UQm4
ikc2uBPVF9hl61YfPJTvuITIfXSfXGEH7cMWDrxIvxssNFbpk3E6abt+My74JGPLsaRcYfyTKHeC
fmYCoZ14bBcPnpx0c2xbFEEbeS3RNuTz4Ixh7oQ0TXmwLg3rYAt1vsfl0D5hs+7+LpqKxppGDu1p
5pfe10G0qTwKKOlw3rRsRZVQXNBFNc3fsDZN/9Eb9jceDDRGDFGotf7bCcVVz8yg4Lw5/i6/SdBW
AR/4ATbKcy/1/PXfckaA2XtbuwE/k56e9pNjeWdDjuyQAf398bXnQuI01OSDgv0tlqHr7k0VL/IK
L4TcyCm35Hspe96XCZedX4rm/dfkzM32e3WXJf5tEKF8VGth17nPHuBt+XZ43ktK05dldQb/4DKf
6cFzlmjLSL0dTgbLxfZg60T4h5hCvT+Fa+lNOcpgPCGospBtxHRKbeZI3DyvgbPMJ7eINJOpdEUe
JHem4bnv9locWxlu0Y2Q3SS5IzQo1t+p9eohU+g8yREXDJpI1yRerc9G1aOdmhBqkY06hzZYQwUG
Z6l98KiZoYQPNUr73Ec/1qLaGAtqMuntp3ITSPsx2DpvflQkdY7Rw9lPi2BU2JQuStcPYxhZ1SXR
K3E6MXbA7g+QTGVOFdAMaqMm1BS21apHDzC27ZfiCrPeNpkR6ySfAoxU3SsBCCEl1dQJ8zx0ENNX
5aO+P4iJBOVr6Re1+7BG+OWARuA7irEBF2mlZ9mZtdlYy42zLr8BsfqVQise7YeKhBpztO22Aba2
W9d+ccIt+JxLuW65N2kEC56C/312pSV6RHXNeozLUMKHVopgWzk57kF/aUivtlaVRBMjtoLmTo8D
WXz+4kb4Pegw3CcHZfvyEoo99M+qrPlmYIvZjJoZVtF9RCN32VHlyoxH6dL5EzzDGF+UcDEUl2is
p7qnYid0Pwr5XTLa7ga7391LwGjB6HEPSWo9c6Ajkk6cYVnP7a6QkdqLAlu1KsQAaT0UHBzICatX
v91BYew2HBldV1YBjJkgg2Wyx/iuQePzx9pGzY0ZlMMZXmG9R7n/0Ljwjyn3H6KTxVrm527sVJUN
ph+hE4Ntft+twX80MW1t3tjxWDMbU+1YMoCur8vYLTjlirI5dqoXsKBfrGVsaq5DAfCcmmqGmkUe
0VMGBWXDlBcTOt0vBCPOr7rhSkm95T9ZJhWVdfC9OfA/xmCx5ZH+LBkf3LapDaabRUgk+zydG5E2
2xcKOf7zerX3p75G752ttkGy1iDs9S6xCt1vVoCjIa33CK9HtRp0OqWKNUb9OKF1b9xOoPBr5iU4
j8z0+611aJmXIKze2tog0jUuPrM1dYvVHa992K3/Sl6XLBsAE9C2StCtSH9YGNhewVbh0vTfFEjH
hFqrDebcHTdrxyRRSzCLwK9+RwxtC9O+qZNU9078s2vFeDNLom6BbwHqVG4DKQeEBcRkyu09agxb
OVHt7D6ZhreTwXMJ0k/WODw0jU+wjOuiPZdGC/dhQfJ39kWHYWfHL48jLujmKwVDCyGjbA5P25Tt
VVeyXSnUPERclMyWytDLQ7/6tcvzRT/C0emgrcLv8J/6PawR5W+dg0xB9QXUh/wSt28F0x/BpKZH
PM4ckTAr7/OscL94xHTnapja6VxvDl9LMpoazW08W28B5qHy0Hiedy7IKrifwXxvg40VimFtHXOX
0SCQnhN1zpu7JXrhzdo1dhVLXFSxbq+6GpwbQAZ4+TgBVmbS7rtDLOqxvAyOx9ZcAAF9MCpQtlOo
CY3HHFouT+iyhk9EtxwhYEqqBavwqSw9e6/mw76WnI90T8WYdd3m/cWFwtQLTzKTb67R5R1IXLAS
gAlk3Zr8snsQn14eRzsc7mW9x0ydSbbh0jnh8hkuMXJ2ct24h6QBWx6GgQt3iPmezBCuP2RIQlIW
+l080IMEwUoKmaMeqi20fyFzouYfLQZ6OkS0PyGv4Z/5nBK4XoxNflCfiISMqmKx/3Xoj7OkxmKe
FauDYzduaiLXyx1IM+d4MfJY99jI0g2fJRlpOlnCfOypQ6523FkoSNgNaVsp66fYm+W7agyS3ng1
NyzPcXygvhcfMIZiy1dHofq0GTiGVyIu/cevuW4Usbbxi8Oohvifrcb5cUmwjlH6jkiiFBen52wz
c9ibLv6+DGZ8QwGlH+oID7OcWAgZTgXWUucKXKx1qcJX1YcIPxEBYufzt/hnsdf+JwI7frZ3qSBu
MV1WdbA52CFeCqt6SeQ4oEVQkXgrKnXvz0LNOR04dbqazVs/b9VnoiYwLjvqfIQmbSX6n8p2+2dj
2favQCA6EIvuftWhMwHYBdi3rdahiZr3EcxH6O4F8gSxnW2N3gFhkz2k7egvF6Vl+K8eRwqpzaYq
mbvVPYK/iQ8kqhV+pKAq+WZ2lDmdvdjeYXVM8KrFpKyzD9PyCPay5O46Tnwir1pf6HLfZhG4HFb+
iqB5DrbmbZNF/1cv4qeOAHtD8DdGTy8vFPzlzeU2eo6hDdu7JpKIxE1NKF1YJThzZSizCWIUgQnJ
QR6BbbepGvS9NwzJoRVRE6GjsubHvRYa2XnlVL/rMimQjfhqeK9FTVu5I+3JYPpaHMFLzL3i7PIZ
lUT8h49dPvtegb5oLgfrPgBpfJc6qn8PCE4s7HU6iY8LrDAsXxTM/gHDr77UMag51YBVH6sSVBc1
oc3SboTPleZ6XyZdIbewQ8Syy8eGhkLmO3poEpgANdhQ/5kn9lgv+uR5lOaMh3VubrizLqn2WPeO
2foQkWjXZF4sYBw2lZTu1Zr74B/8vPXklKIB07fxNP//3y11AneLMWQ6IKbY7xB3JT90PTu/7R1r
2gFQbnypKp2QvTR7EugEydGltWzOjNp0nDCi91jGBUrRk1d4qG1UhLBfNROXz8ANjeQo4Mfsr/0k
yn5Ajuli93VtyP1VYQVOkTsiu5poY8rCUHBXqtT8dhAC1O+DE6BEaZr2l0RTcwicJrizp5BTd/FF
spE242HAmKyYqhXB1m/DTFN1nHUg+qzDO/CXxoIAUJzIh6g229Euo/bQEOXAoKAGJjDaARpTYzMa
Ou0sw6McqZnJJPP75tQl7qJSBiuEfY4/U/xae3r2A4wC/qKtUNHRGTZrzhPg7n+Ild0w9Uon/FjZ
yBxljphWrLuRP2Y0CpV5VQzBgcHzevKbrQmvSLLai/tn/u9hzfNe7R9gKOKDDRygRaQVKdNIzAbI
tcCc1e8OEcc99XMoY6ZJ1IInMjtAWvwxLh6+ot8P9hrXWZ8k5ibtemuaFG00bgTeG7kDbTfgL+ua
sk/ew7gsT9jO/Vd3gDc12gQfVehRXHZUXXba0Mt9+o7pMTj6McKlcK6eK2X2RwRW7vO6h6U82HP/
pVzHRVo/h8hki5RpVJOfJ1ZJiSS3qnqOdOJ4V2/u9qOegDYElNFHlUTYC2pJ/hRKZRlP7R9nn0pu
Y5TU4LrhA+g/FXvNuNUe95h0+dchlt0Jg7049oQsgJDZC8ul3wT7Zy/o7ciYgxBMh33QL063yeso
/foRkvO3QwKIzuySOex5uZC+8TG47RbmmDf4QkXXco+0cnb9s51Ulsz/f/uvtUZvjTWTrVUjdD+M
/mZuu64qAnoLyQpfQFiWO59xIah6TEBHGf3nf0u+rpqHXlnKO3asFJkSQQC4/N8vAP9mRwy4dFEc
NIMyt3AqKbm85KtzC3XAJbW6A3/jG8PGb9uEdYmR3rEzEw6VNWfIsuxf7ddaQW2P1TGw7e04h3vj
PoRR4rcP8xab4riTI34X6DkJscwsPKC2mPgl2D+5oNZ5M+3Zk2JKcpJEGNVDxUBn7M7rV+x0Zfj5
/58C0DFFeI2JFihpkNqJ7ADpt/g+/zvAsBtEWwAGtdTM5JhXBHO68gvAEVG7vBgKWfQww8BLhlHQ
7iubDvJGZ3GvB98+I+FEU49cwZrRoK3gae2VqXP0EgvqOhtnYthtzPihe0t47v8VhIrDx37v5r1l
nqr2ve6GPI10oVkjSMzwyboEthGSk5yTKpzlyQm/5JArG/W0Fz2H17azLxA6i/bD6upJZSC+IVwu
4h5WNTLNv4nkPk0NUg6SQpY5jDI9U0il21TsNhHG9FVZHdZ8k5s9iv5+3IzTnJmtO7iptNq+OljW
IL+xhkLgzMEEZW4E81wuspCIUDxmN/iZ6yfl66xkQTEzz+V1rPsai0SobPzWdYurY3LdTUAUIYtO
9x2s5FQ5NZ70FF2gO78HdCBxTlmEmVBPIUIpwgdYOU20iI//f4cS+F0dhSpbfV761g7SiZ8eMvrV
5Df85OKdwICghG1PqRtTK4TmVIlnAg8q20bDog0GIVEVQXxsGFB0WG187M/0C0V0Ck1tY1BYu+63
FwJtcuZvW5e5DE2OAf1m+63spT+9GsQ5xZXOnuXnSwP7giaq/VBewpKvQV76Qxe1xYW7a3WfkFkU
gj6xIqkDWFEouMEWP3+iTZ+c/0fdmS3Hbaxb+ongTiAx3pyLKtTAYnEmRUo3CIoSMc9TAk/fH2Tv
OGJRTbbPTUdH7HDEtmVnYcrh/9f6Vqt0+Y1dvvuU1sEmcTUkVDE2m0XMS9DeJQLwXTB64ZcwNhRL
SHY5jCZmD8mxh1LEypvy8DZMaGLjOOsQK3WvRuN9xUbIjGhZLNbbTqjHX/a9f4BR13/b9E5oVCf/
97/uy5z/vYVOvcVZ/ddF/NJga3vtPvxTu5/lQoP6/wFnpS8M7P/1H2bUO5zVxXNPbfW5iME7/Y3H
WhhYv/6lv4FWGkArjkQEbONopaHgOuAC/yZaabrzF35INIwYXYk9/uX9/AdpZTh/SR3wGpRe1xPg
SLCFoj5fkFa6+RdJmvxtg+WWf04Ez39+3pvH+Gek1UJY+29PpuXIJb3ORBmO9XhR8Z24bQ278zD1
xd9iGB+rzFHUPgBfrH+7J/8M+rth/K3H9Z9BHM9x6Y+Q6GKeoKzMPHdCzq/fRpeqfjF13qqNNe0g
qtH+xMH7x8vxFh+1AWiPmK63btrQmjljUfzTpywF0Iu77xbtZ5l+Ytp9P4yhm3iEkTsZuPW8k2H6
ka50W1pPo2A92hQi7+8Vpk7zk/v2ljS53DeGwSzrmfSjaWWfPpzYjV23lk9zRCsbQ718DF08ikFv
0AJjHd0i76/JlM+yM4lD9pOLXJzHb18NEOYwRS3pLi+iWJ7qb0bslLewb9BS0F0LfKoxFfMP24ON
neaGX8HbuZy0uP7E4/+nS0YGZ+IS5ovhc3k7aBmX1O30+YmNUpcQcGSOwZr96GxtabYAJEGgbxqY
V1EWb8F9ds6mZAvxWTb4+xfWIFre4P7z0hpSnvwKm85mNlfGU59E5obdzX2N+GKpv+ufvK/vB8J7
b7HzsdF92vIUuDxqWjQ5kXzSurTeBr1VE5kxsY9UYXj28TconbfGet4mm+mHvw3UA3qeexqTA7NF
432NLmf25Rmt2ZjySRAovhO3rPK7uBnBcjRR6rGuT9R6HS+c2BzbGLBX7WTP6C3tAZV22yFpwXEZ
JN9RDxNMylla4qTtkmIV6h2nrLmoEfTas0rLzUDsCk3baTbcldHELs5DEWaIW+tCkA0acGRbNdTk
kDwFrf7iErFBoXKYIw6IAWHMlDpIp1lRRhhyWgHS0XaaLWV7HhDPfOFyODvSFZ7UNodoFG/Huq+e
3RyuHp5kaC83VHSiR9Z2+j+ZpAyzx8lPN9HExIDtWJfDVVVT596azeiq1Wx7AJU1Vzfv7KHI1Zr8
i67aVFMQdOt8nEloFVle/oAdkFgIt6kWnAWm0dxP1BY8+MiUpFecPzRnX1EVOauCCk7GTDlY4YKy
cCdbMOP2YRii5CByblKbweLQd+8I0Hbnc4FiBDxKPHyjehT9oERGdTdoYoMtjKU7dvCsN64Iv3OY
CG7nwaIIMPR2AKNVccDEymIrjRu7E1oS1Qdk+TISNOQTuCA+BGWp3RBA1drsNgJVtGDgAqep5xT1
QJw2Y7LOtSzzMrpkQdfpCMGqqhmqlVmNnAUutRmpbfO1qso4kUjczMrNyXu18vYWAYbetyt8XWy1
78bSKzu185q6mdadxJEVn+c6pilkJvixjJlSjhVVlotLTwtLc1gsRAgm7smmr6FmIhcRgS622EZ4
+GtNtzAk+JrOXkhyesROWj8GwyB7E1iS02MQAlZIq+FsqGyXEltPaa67zxSuFEVVNG9e50b2dI4N
YdceDd6uqYLjICljTNcWmy/8rmh+ZZPs7GSyxnxl5UIrige6B0lZA0DiDGitSlBOFTVuhqKzFYdV
jXq3VSk761rklxGYNHEO09QWu1bGzes4leO8wqXmYgm2w4oyZ+4+ymbgwNfRLf1JX8lAwaGa3rxs
pwz9X1MHlXNlhIN2BY0kDnaKWS/6MrkE+ax16pDGzmkoXFwHpTXcsCxYIYkIoTav9LpIvqqyS5zd
0IAXAVKKs5KbYYyqfIwMvepRRNquPHa4Hux9DMqRsEZLmTNcp1BPzvUiqp+AGYh6RXkSp6A+27q2
7nSa9jsNG0r1PYxSBeM4JOzFV66t80dNJRT8tyHsw6cxQIO87bwi0B6msRvkvT4PCEpjzjXZFqWo
sJ6SiQzHe+pEIvrh5V1tv7RxLeleZPmk6+3K6qGtPdal7qHAVXzu3kUiaju1V5j2vO5i8Lo8Q9km
ujFwV3VLZ/whneOG3nPcRM54P8myQG1ZliFHZk2AGD1qLZi9NopCE69TYl9PLicejC9YglbFOGQ3
rWWnKBQR1aJtsAyE4ro2mGKD7Qpm4tRXxnGEQAGsgiPADa1Sdd03SdKtVNOGng8oAom6aQXwJxMr
1l/7mhu6beMkctd0fanEoSmzJ1/onI1W+ThEFzkzS7ue9D6Nd9VCf13FucrTnaHs4IZOgfqCy3zi
xFxYfC6cQQMOMbnNMkSjynUA2wzDfRA6xCBpc134NN0ozwO7bMbtkNixjfM7sGx8OD06lsBqoosQ
mvzXdhpR1jZRoq4pU1vkgZYalf8Uvee4jotwELQCrfxqlCZTuz7FQJJGI/zmdj2dNAvc+FdhJOVL
n4mBTc8IIMCh9/EzMmf4RVEbt9+Ag4mLqqY86+vU4HGw9Rh/N6Nwp68lj48uspU4SOxlC0jG0Uvv
m+UVceoXZlOcw2js7DXtwPaxHdvoK1TK/HtEqZVuTlPU37t8cenYMRiySlGQ20W2MYI20Ge4/Jop
+q2LoI26v5xjHAq5dTPAOHvQISA8w0mDCQBBsQCo2dXxnZ5m7bdI6eZDL7TxhRkqSTZlH3vERHaj
voAtG9qq1UCo1TgJtF0aDcFXFWLSW80M069UPUoK6aIZeQMzD+PL1PXidjZMemZD1zSUTeza4rRt
zRmF/jHQtS0XDa4rnz2aXhkfR76qnI5+VVLk+KM4Gk+mXyRweKjIpeOlmNvxfGYvCqLaMo3XPk67
Y6sNMCt4AiAcWFhJNUl7I4OOoweXZTIbpGwixaL86M0KsaJGRKDvug1ujJlVErd64qoXlDdOijJU
4Y9Vcxq+TDhREWV7kaTQMWnMhYaNHWndTFZ5mbWBM1BVGavvzWi10LL1gecCKDh/tl0ar35JN1jb
SiJHoTDUyDg2swjTykfVPwY7/jRwkshth3RDMa8/Rqk12Os8bgu8sVqQPvHJFPpuDAoESQbmQQJ2
4S6kVCAr6xYAjJr/5tL8q4Pt/92p9ar6Wdx1zc+f3cVzdXq+XcZ7+Y3q/M/4y4Hx/xWJeTkz/p9P
rptwqrrfD63LH//7zCrtvzhdurqgt2RxdhXQgv4+shrmX0twteOaUKPYtVrsZ/85sUr9L6C90IzQ
luscvha6zz8nVkP/ixMuzAqHHYr16zD7L06sb7exjkG52vpFcgZQLg1AUW9PCK42lXpj2uF6pGHm
KrnPy+xAH2aVgLzBerit4/vfbswfjq9vT3v/jAh1TocfDTLePjntVXnkohd3OAA47rkU5CoE8Scn
vZOYqv+MwVlAuCSwcLB/e1W2MXcDZItwDb32jIWL7rb9Ghzifby6UqufXOmqt1+a1aFae5+cDE74
+7/Gdh1uK6Y7l2OezpP7/aA3EZKcNQWV9aB5idorvMx4B6rziqWPrD3fFJcsyeCPXz++re/HdaXH
Wwb6isEdjnxvx0UTNEWpYNyik34alKBr9EtQzue23FhEQqukujEIt3btbx+PvLwi/32y5YKXgzvs
f85by6no9GZ3mBLDaWJehz8UrNTQwF7AcpyxopZSjr6jYy75eMh3by1Dei7JOlQ6ddcwT96heLBc
7NEM2VbTd4gkw8FJ6D1HvXY9COehodBzixcq/eR8+Ydhlz40mD4ymXXKCW9vsVA4UdmtIwiZw8Xx
pBvf0wBDFce+szEdqdkfzNHRXj6+2HcfDMIlw/I4ZFkG5frTB1uDL645xibrTDNb+EN6lz1OmZur
v+duptI/F6+W+sfJc+QFMlj3CH1Z6PBvr87mHNm07HtxmWfgfvRFyrBCY3I+wnn++JLeHtSXV8bi
eGTZVOssjpenr4wdDtKxaiMBxAJxdL5UBpPN/Mkg7+/bMognTOnCaWQaeHs91ZxlpY7zjJ1svI07
J1iDRB02/4MrsWzDwBTmkUFxMgibzKTpB2BETVRiih4UOMu5epYJjrJ/P5JpcmKHYE9FRz8ZKUxw
xPGN8xpwBmbehmSfrfn4PrmgP90107JYqkwqNu+wcg77GNOoSvTSRnSP3+SuzqpPhjiJ/P378SPG
49sVPJp3BSFtRDwmFE9maPVmnaK1u0YfVe7xIxL/kvtsVwGSsJsHZad56b7xpmbN1lvcGs2Am1Z1
aIpUgNryX99itl+8MAalHckJ/u0bk2vYuVuKgmjk4WGGFGeoP6Cp/eTFfL88gQxkAWfdpfBMefVk
nE5UOgkYXbqWavwOzFhtKc/diwUFInBQbQxR/vSc0v5qoYQEdGADjzPqvj0QIp4e67CO92airDPo
S2uwzfK16yW+8gypzix68ePju7K8WG/nBeqW0jWojUtSIU45obYT0lw3IYHO012mfjiQ99bGzSQf
Ph7m18L4bhxokbZJZY36+ckCpgNgw12JOJJNLEEGGLrHOofhQ2lMWxcoRGD4tGS8Aa9XlLqlavZ9
avQbbEzhbtLS0t6I7DPQ4vspnz0biSrLbsylRXDyqPKqNWDptCxunBXdZgqvUTI9A8Uh/gGZi7Zf
9LSfrG7WH264JJKXb4PNn/dudkR0zXSP9rU2KciOiBGiuDgEZfdJ9PYfPnXWFGYTipiG/W5GUXHV
zkLgSMb95oSodoJx4bgHtx8/2NNhbDZB/PeNZeXUqe6fbIgg49DfzXl/qinUrjgKBX4/4vX5eJTT
1et0lOVX/FZfn9MSHR2N2HVa1rhyZUiFEgTzuUHJdJMhUf9ktTx9SKfjLf/8t/Ei4cXhMHBVVnNh
6udz/UX/7Mb9cQjSTwlnZrePTf3tEHZJxwB9eLL2sqONyXUpHRMH+dlstLzCv393XImJHpvPzjON
hQT8dhgjTfsUXDrfHVmrR5zCNjaxSn0dnGi4FKJpn9u2xXDAUVrl6rqFDLBCVDG3n/yQ03nm1+9A
Buksn5t8d7kqm4AaulOKZjTaAdXD9RFQZoyEhatDDJsEkNDH78yvNfPdpbMRYTL2BCqjkzWVup60
BIHta+qeamfiHLjB6oLFyIZHNMegWoKWHveUBiYEATDcUjO2KsWnqVN1FMkltfm9dG4oRNX3XR1c
fvz7/vACmMg9WSZMph94VW+fjDWbnI1MzutmMLYvBFml29JrWQppNHzW6/tsrOX7+u19rl1JAyhh
9p3qeD0J+cOevC1ciE8uaXln393x3y7p5I7T/xijcWbnPoaeewyL6pDGS0/KvJq8+HYyMIp0Zf/s
NGXmf3wz/zANmWw6ODmzV2PvfjLyTJHH0mTDa06lklKjnZ7DLflsTtXffU2sXgZNZg5Dy2U6J/eR
NVh0SA3Y1hB7QBUy308c+/BkCpyT9rZJQrxF4Z5mygEnww6xxicT07uDIFt3AzSwoNtGE9w9TaUF
uteo2TWbNW2vH05nXmYyuxOloLWUR1d6092L3vBbpCVGE5x9fJPfvUUnY5+8sV05ULZvB8zP8oVS
MG7MhXnlfjJTnGTOOcbpJZ7cZL0ay3qkjLCuMTE4Tr93tPi5o8SyshGo23kIEHA6q7P+jJI3IugC
AY7eDruPL3Z5Y968y8vFOq7ukpPlSpIr334yqVO3Im551ATIISkdDrThN5qe3EmIVkGJFe/fj7fM
Ay67MEHV5uTmuk4wof2EUBQhTmLK2CkAOTbvlG1tFWbMj0f74012DIOr86hdcZB6e3mRNgxtG/Is
65Ekk4XBQ5MEO9ehMOsbPUFaa1PD1mfnWMWBsSJFmISF5rM5+nQDtjxqB6EDf3Uc0zjdgAEqHvsR
XSOSr8Ls77vWYI4ikca50tLabL4Ush+ru4w+Ur1V2UBd8+PbcPpGO+hNEAvwdBGIsVs6WR1hX9IC
GbkLRX6lYeVtTUye1if3enlff3+TlkF4pB4iNLDilDTe3urBhPoMjYqZPT6jX+lbYuMNErP8Z5H0
fxoINj02MZeUVXQIbweqMsPMjWUJMVW9CbVglxRpg4a9qG/jIPlkMvjDYNbSJgdgBAyfKubbwbBs
mIabdQy2MG5shK9y25YEAEn5yf17N+tyAy2+CJPMOmpvbJ3fDiWcZAopjjXr4cm7gk5mNw9Qxiqq
80Vznql461pntl5+slF/t6RQJHGpw1LYpUZDsNzbUQsQFXPXcS5Bx3jkCwTCZUf/srq2FGLYnCBY
odhFqfjk/SuTOC8NxZVVKvtqWf06rKJrt/NubYGPI5j+J5f023DG20vCKCznKExInNCwLZGxeVBD
f/fxJ3X6Xpxe0sltU64ZUYgimItdlwUut/HHwtkMATM168UnF3Q6GG+GC7GWAiVFIFblk5cwboAd
0f7GdNaCpQUjJh5VgH+oSEELBWWiffLSn74Ty3hopQwLZRaFSXnyJtLoMZqM3KO1t4Ai3FlgADX1
zcd38M+D2DZ1QdRxSKbePiVL5E4L4L1Z0/kC8YZnFFOrOX3yVf3h1nkC38FSDbGXffnbUXqeUTtK
bl3hXuXDbTH+MKPbJvvy8bX8mtxOJj+GIZ2CXgcmzdNlDdwRSLgEfqeRyW2foAONx+fMARRkZwdi
367ZMm6lyEocKAFIcHefJvbRcKD3ju6DUXCbtdaEt1p6187YfvL+LApurvP3H0jIA8s7EQy8uFT0
T38gSDQ3ynK8HI2NQx4fPoIxq8eh+AquHT2unmmu5re2lpJU0AVEIFDWslad3VsSL3pQTZhn2sSy
11izqys3DProMQpBKV/GAP2dAz7IBHd4N1nznTE76hI/nfZEartzLmcxp9/atg4i3+7M8mokaA0n
XxWAR0bRj4JVx8m3T1GHXLvOlNN2c2PjKhBDkz54+hzqbEn6+ThCP3aSxN20juY8OK7Ib0YjGt1j
bLSjS1CBp33VPXR4O/rE5U0jSrlGQWAHQFUG9UXg9OW4M7vTlQlg/kwRTb0RtRG8xmzan0Jk9xdG
qTuXiQM2XUu7am+m6atltbN5hlzXw5U/6DCrwghfsI//iwAh9HDpBsV+aBMvRJULPYFm1LugwNAO
BS59zlIX65ZH1mBBJ4ugJEssTqI2Gp5E5WFSb4PiWHse+CBdGD2SFfBy1yl4tMzoovPRCoJDrcNC
ylJgT0bd2I9o9Odmb+HHOwq9MG88lUt/SuY74vu6yzouECOTkGD4aeNu2z7aBmSJBWd66znrwChp
vI9F1O1REJTj99bK0Dd3fYlKoDc7P5exc9UMnXENSr/qN7mV80rzRH0dA2R/F9KJfbA6BcDJnOPK
QvZhefnZ4BZLalOFm7A2CO5Mc2zkWo90qqmR3LQiuh7z6TCaxB3M0G5rV9S7HOTAk11m7WsjyI6a
huZCJ7Fr7VSzH4mpvs7V4mwGzUJIk3pFN0/1IEpzghOjAgNone8qazoYYgTZlJn2jyqfIvJBiSkk
sAfBdTzaYB6cqkWYHsrLOjfSa93RxA3Pq7uixS30C6+ev1sCjojgoSGsCPFMET2IMj5dsL9e8SoH
aIEica/LpWZdYlcIE4B2Y2kCoamF+Zi283dcQvbXJJPFUW/HiuS/5QeSgHc2lHZ1FpfOrAOl1c6M
ynitpNlYa1CSdPZT8JUhkVGOt9Ky9CFRpFfZVXnmDhpuoN68DaKfWOnp5otw0p6UBU285BmzsOGg
nuT9LJtyPc5TdXAw70Kw1bR97kzjoVkOEzC33fOKP0pmW29cxV47UfkopzWuj3JTKKFvEx2uHrvo
dWtP+n7MKU9mIzuOejNn4j5Drteu+OrCNXZfSuoDQQpSxd8QgCEDtHKkZkH9IgUM2xqM9IWn6/OB
YxnkI76wH6PqgXJJmziJoPlGKMY5RX99xB5QhN6ToyZkfvlV1hF7aT2BgRt7fXwAGS6KG8ONVEnW
IIHtRRb3+6gFGc6HWaR3o0YzeEXUiXHXi1dzBsWGad7HLYeBNPo6w4yF2MEZmQ0VbKRW+Dz67h5r
tHXegk5+aAMz9vUaGh/9N/LYOqa2eoiRimn1ligOAxUS6Ys4KbyzPGRW2BBkiBdbv2gqcxNm3WqK
YD2TTfTTGYhrJDGmiEIkIdVm7lo+oJQsStdW+WbIFrK1MCA6STxAaxL9voSw3pGt6QZ6miUvNmk2
cd6SwZa5/PvjvDOjaG+6MD5n7yzKyYoVSGKAiE8JWSNsMLI5xjBWrIekf1Q4wATYLpgCfqZn3Q/Y
fG1JAWTf6vamM6uNrfp91e8TqVY6loZREEg6BD4LwWooyRzZI5OTjzWWRh8kxhPzmO/ZyHkOYgoP
FNIgDYj51Xa7tRmTu1dlC0xWDZcJxmQ/tC3CMhDWVVtCvfXvhCOObCKNK4334mA25nwhUmnXWzSC
I4G4M0UZxGHtC566Fze0bsi3y/ZuYhMN1wU5KDWzCzaDlugNqCr3DgcaNnQc11dJj3UdvcyMd6oJ
6lsM4jPPW1bYtSdDXGNQg2k2mel3ghCZSKfgBx5hMENlAi0wC2wiWKML0LLHLtK+wM56WnizfO8b
0YZfccle27JQG6eFJDXN9bWVDvVtrTkSR7Bihi00gI9hrWpeqRAX2JlV601+aCZl3uQebQ5dBQ34
FK8G0OewRMxZ8NgVBE0QMZtkm7yoR0WiTVDskMftAsUXHsxa/2pCDxMb4nOmCJNrMV1LkSro3rl2
DG1+9w7UnHMO55iYzMmd4am2uXmRmcaBry48um6p+Q2hVDC/iVJKAN10LgQXXX9pe/UoBmVXB/qV
JgySMXjxoM3WqwBW3m62rOtMEvCnmFT90S4vBJpfQntbH5+mTznCd9PpwEFslTXVpitAPMe5uR4m
SD9Vq/YxmnAM001g0cToifND0iweE+jQ5kFkOGVuiUGWPxu9ZpdckVbMEXkjGhtAaUSaY7+DL7CZ
YfQgaQvqy3i4RPm27yvPxkcKYwyweYOvkrIusXJ2fQtkrj9kEVqjFRjInE8HUowbRlN2AGaD3cq0
6nAV5eibmskDDYZ3HCx7UBvNGajhJJTNF0+l1oE0AbnqBfQhbFsFqd0Kq8C6pgC64n0WOK9asisK
4nJWdHtsSBLzPhrD+d6LuCFkN0XJE1ZNqMII8pGt4l+Mt17ozHuCpxyf3c9LCOnxpS1nooEAqjwx
WT3TSgOxnHcmcaHKm26IhB33MzjQy0wbEsdvA0EsRRsQbKlJZMUrPVRg9UIvHTO/mVIQNAna7NWk
B6iS4QlcKPJv/dKSyYOGl5/8oSFR+8zrnXVJnRJeg7AaMjRqpydzNPRCfLi1+w3f4rhTBG56rCqW
Cn2jdaHygePVCYOJPZJWM6t89BCsJYn91DqV7ctMI+jeGBRGf+3Mquo75erlN+BzKNbMGYoTbBsS
VK1x3HTxOF6CxZmuo8LBzSm8R5l09UXlaADvSvCmKrLynVMBBORPhVe6Kst47TBZaxKZpz4EsIUI
2SV6ssgfWgu6h1+PULwmkPUXHWiUVYJm+ikEdd5vgthlGs3rPTT2KFkZ1vzVnCYkgAR67RGn7okT
WWsyjDP0QUN5TW5PdwxSlbwACCh8UbALpyKtbgIz2DlDea5bXX1bRmGMFy7FrBWZ6T7HJkk8xHjW
RQLnFSnnm3nOvzZJfzYWWbMQGG/ywL0vKlIWvcB5zLWY+NtCbmcM1TQelIWeht6HZqZD/hTO3JXz
DOHbrmKJWDOtBZdtakJ9mIcrL4/uXOxnPhnjbBGHFBVmBbXiVurDANOPb2lVsgsGiZqZt0lNsjMU
EnEwp7I5d42ofcomdRtm+o0M1CNQk92I8TbcZxlTTtZtLLk4lyvgUc/pOMthEzRS5jhQ9eRaxqw3
XUBYhTmQzF6SVJMAX0ccD9nz+xgV9WMXuM1txd73qm6hCY3tXN2TAXQOiRcxZzlWt3HsDYTAdzuZ
do6PjzV9nSOx64NGPVWVkxP3gZllVWfml8hKiJQVxrPTxz/zfFbHCEp2hQvZCg6NA2QAju4OL7jc
lWQ3bqM0/iLxX/pN2uc+JBByOYYMUemYnYdWaV1hCkefLGl+Z6Gdr9qer7RrjA2cEBY2jp139RzV
PhwSaLda5fgJcUh2E63toQLT7tgUIrsqvMp792DH6aZC60lxY22jkzH7Utt1CfuBjAy4I6iGYj+U
3rC13ajd2yiyWYexXHqak4SrkTnA16p5+RjXZYTQWKEnTo2aTF47oxud1iApVd7tvJT6yFhlLNwG
spLhXBI9Fa0VyR+2sg0C3rtXlZQ0k8TUAOEpoU/tUtnhDXE4lJBg44CMssAimnU0fmsCdkJWHH63
DQU5O4CVWUbtreeV34p6ijaDCOf8WDfNoukU4FeMIErPml7vL+qKTVbUderKa4rQd61KldvEsxVO
XjGkxMOLkB4/vQhYk9GwqXR7W5t0smGOEGChmoYgDkypr1gNtDMiT73NQJyHyZrpRN0mkUypuddQ
9K7jcmMs1mw1k26nx+33YuKo3gXxY+oF4BtGdlRTXDODpxG5DlnTAzF3QnTBvAPDqkzVlwJa08os
tctQpa+l0Tc3id0V2RZCXHYVx6yR+445NFrHkAFnEKKUeH17xB3g89UUz/PoeUC9HBmE58NsVMVR
FQYMbzb2ssj3qRV7t16wyL84YobK73VC5deEGeXp3hv7RgFfIU5jCfZWCq5j3jl02vH9d75XARNj
qvZS+xYvJpVDurmgKONJeGdWmudrRMwL3VCKpK/9EWWOt6OO6iJxhajmR46tb/psktNj3FCoWYfW
yA9INIh19IZDsieQfadgoPNVCBU5eDTKfIh3ktOd2uWuVK+yd6rn2iY5a5UQM83uyBLZw9QOTrYZ
1TQ90DpM5a6uJu9naKRD58MbW4LcZHTttFl359lh/xX3RFBsAnoS03GWxdB/HUM3zHckgbsEb8/D
RCR7puT3OK68aw4cYEzzCjDMFfsQZ/wS9Qb/ehh7xiqItcn9MmhhEVxF1QCyJKyUEx+TvrXDy1JO
wiIAPKyYifIKqqDXHasy0veqITmtKOczrUBGjuP2Z9OlpOjCMgPfl3PEWqGoaeQhT4vaeyQ5uO/P
aXJBTQD04e3S1CKPnG1Yt1dz3PmUBgviYq0w3bBmBzbvoXdJgtR4gbLnecT8UGg6bqiiNiC5asWS
A+wN6cvYhM0DwMToWDUTDE36vcx+PaQ4q+xM9RAPEmIa4Wv3mncXx80htkuO4AnzybyuAE2ygGxZ
76ohuiwjJKrmzzis7xpg6MGBIo5x5FAeHlhEQQ6anF/FThc3VsqBGG5ipjZ5I518H80+PDv4VBzV
tFb3g8gAaGH1AkRU7B6DaXbrbdHpm8GVc+Fzoy/xjpzL2NpUYjonvNF0vk2zt54bwhwDOZWXIWCj
7KZpDDvYg7RBu05+WAjhN7LKm6qwfGe+ZsDyacQ5soUK9y1N2OiHMzBF/WIOHhu4cxTITXU+tX3g
RwmELiLo622UmN8pdWjrccBjRjUbb3kbHyHGdxcQZTTbXQHJ2bb22MHhxdu01hS56GksdgNJCj+x
Nxjgp6w5cNZULpv7jFOAlfLJkX0RDM05lTl5Kw29/jIa9UN1TimwOUKjyVgk8f/wNa2hROZaZx4N
CRWbnOKiBQEnNqmhX9o1+AgmctsDYhjATtnCGMOiYtsTULCe3OSGA05PHyPSvhv2EvOhwPR2pBQy
vYIYWFLQ18CNV52ub8aBEMIZ7yWIPYDQI4RL7pAjM31VIXw4s7y5Jum9sXONZj3UwFUaxjX1STu6
mUQuNXxnJeFGuaUdIsP45uFke3FCnBOloVUp2QjSjda8kLjCnMJ+LlKNcktRUo5p6PKRPprGXbPV
VBZtDL45f/Aw2pOiPbWXIfZySjkyQEYYCX4w+7Vs09eOeQ864TyF9emCL6y+4o8/c5oAqX9s9mrc
lCFv/KU26dOq7qP7GulqtRkd82dryh113MeO7BCxzyHRORSrItt3EEFcEi8C5IMleZPyndyzFQ1v
QR5sYf0T2xVgwD8zdIpP8yjklTu1bbPNtLB2V7LOB3Vv2qW5ouhVr2PdhXDaOu1GhN29sovK/t7r
IjgmqetQ+4ittWRNxqWPhZMIu5aprthGDrajM+gTF2na6tsyag5jCd2MiClqbt6hJzv4shfmpiiF
7k89JAbf6uahInpXs/QQ5egoab8QaZoeqZnPwElCbUFzFhZulgayDxuGZz0YE7WGkN4eHLCpVBJS
dLyUEaDsR0OmrmAUMCu68czxyylfsyzKkpuCsvqdF9BtXuvtDG5PZNpjmSbRUWmEel+lhZjY3HUq
OOvdujGW3OW+hsQcNP18GKxWHCXCTXcTwFcv2CdEvGVZOPvpwL52m1K3KOFipcU9/s0RaJ0dPYJ8
SYpjGxlEu7tpVhubkJyG8WoioSWBmz850wFS8L052Lh6PbiUwMSVMl9FOuXjpk05FkLRg2BNqfQM
E1j3Epj2eA9DJfiRiSbVdllJCIzl1dT9zEn3mfW6qyxJirNCgJRKtE7fpvzKYwDhhgahnoT7YB4o
lAdpV0oi9RDwEVvm6pvJ1WlZbZMWzlqxpV5N3udt1TkRGCEeuReNNYHt4FG6r2MsTY5amqkWBq7e
OszuK9GHiBf1bRTM/CfQgaSa1u9mrJHgDAEeZXuriKNr9k0mVqDmWoKe26f09c4n0VpXIPR7AIFS
81k4x+QQdll2nwy8U9QidJBeUKBckwMZjrsN/jAq73uC5PG0EP4J3aXWnscR0Z9G1g5mnkER7UGQ
WJ1N+497D3/ocPwSYuI6N5F7npp4dcOco6ikj9J2jR9T8poWIJl3H6jbjwdauj6/txB4wyUiAZtu
jXCXXsfbVoqh6s4zB1pedBKIZkgM+Gp68phG9iOn1NGnud2hezT/bYfy17gW/hM6UeJ/U3cmy3Uj
aZZ+lbReF8LggAMOLKoXF3fgTIoSRUkbmAYK8+CYgbJ69/6gyM4UL5m8HdW96NqkhaUUgQvA4cP/
n/MdDIHH3SgMJpEBBhhbe5EfzCbKboq5qk/oqI6FEOtViOcT9HqVw/8cKQXIyOpiGIAIE6Qb2BBj
owIw8aK8fVm4w3k3mOV/pTXloUWlLaqQFx51ReOuaHXPN82hUBRndUkpbZjr8rxBmUPcUuSfGCjH
LaC18YOJXSlaiOiWnaM7FKOyK6vmlOG16QEnNxwa7yZtIOf28xmpWfs5br51Wf7p7WHzcnxKFNIe
excJ2ZZewPNhk/CF6kwRAgCH8sDb3U4E7Dmtex923omW4quXkoARJL1SH7vB80tB582sYT1BFNRq
Mqq1aExEw/73xFh5+SUgpUANymD0HcHbe34dbNLoD2oUCDYoTNon264niVEsO7jC5PVg0dMnFY5r
Q/nZ18fHbctfOh2oIbRnn1/TG12beA++vl5IG/yxOHSxyNYNCi0s86EV2ee2as8iio1YFvd2xlHa
7u5TXN8nxu2Lu5cuAoXVBLZCTF7oLwZDgM1cu/lOwt3a7yrSkSnhb+yGTVR+RpLw2wPoxbhdrwfv
SWEdAYBhH41bh/ozQD6LUt4uv+sul43eovB77A5vX+bFBMBl1p73qmmHbrFSWX4XD5Yu23uXVT2g
RgXEGQQ0Cc3zfe0AuiyTJPCsYft/d0Xr+RX90vYIS62bwM1/kKUUDLlBUZPKIByPtDipL1mf028j
CMkgYcHICHB2eWvX/WgEIU/SXeShXQF6eyHc8MZui23NDpLDSxWdWUCoo9rYx7X8c8D8JUPl/wEp
6L8RAwg4o4n2CAkmovC137/qmv+1s/I/7nfvd/cfd9v//NvjU9s9NeXf3s/Nc0LQq//Jv7svnT/w
Gpqc/k2a+Hx3DM0/3Ze28wdfBSRqfo1wWf2ZEf+3+9L+Q/6CAqGT+vXmEYX93X1pW38oKW1EAkAp
1Oph/Cu8IGu9/O8D67Vn8fuX06zODdTp65IZUrpwHAD5bkxye72cJR3FxAR7+wE8wbWTG+9SOXwM
iQXtQSnT1QFfaseER4LPzhvnpicnRtnZtvfbG/aw+RcP7FsAM5TjDgGDG8uKLE6F7qPdQBpOCDe7
IACTXMNmlrdmBtSa5PCfuRN9lkbMtnHxxisjDyHWri3cvLgfa0VGRUa0IHBxXMRDJc9rgOv0I5lO
57HcUhCK2W37HP3ojjX0HKyY+v9E3HTSr7HiYzECRhJTIPAoV5PaEWl03Rae3BMQ+cgWvr6TiU1Q
n4eHHxDBB7LsvgK3v2EncW/G+KUdZk/AhDERL5QBbMDQVfKRbNV3RGFc4ai4jhPr0Djzsiuytr9y
Bo/dj4MPEe0FMZ5WusIz/QPWdmtXtuY1MRo/zTANqfBzCpKTdUUS5NW8mNPWXlNki8Ejm8rkKB3n
X9vQvYli4P6RZxj8OZnP0GWRX3YIT9LWO89rmjkwU6OrsnamnaC8E7fZpV1HFLZK/30W5ueV7932
VrQciq6anvDc/cTrSJS4E9EpyogdEPmWhJ5gLL2vdTidh5w2SRpjdaIUyFohfVCF6rZM8p/9DJg1
rfuOvj0dD0s1NaGo1T4CKCBpPOcKYZA5ghEF2HxuUa2kF2XIm7LJCqgPKZHzPEJwe7LZ0T45Q7mi
CK35pkqMZsRRJBdzEr+PIxK46NJQVXLI86D/ANiqWtJHEkIfCDs8tAmkvAB0yk6XU3U3A2286ppx
vAPdR06WMRoXS9l+btvYR7fAiFP596G0ARyDTexiK9xJhxRc+DMkF+upvGzFfIXUoCSSdnpoO+jb
Ius8UDo19VEKGhU5d7WVkzpe3GZp+yFkA9GtpSmTikLzE0oDjj/eiN0dyLZRlLExTpaUbqEwxJy/
KlKrmvmLpumVUT6sDAL05vJdh1u+AaEzFPWlRktRmuB6iQVKp53TFDtS34MJPj2Vra1OIWHk/t3k
5QfV3JlUDcfuIiVzy0dPCYCDqpprf5SJc12SZx7CmQEsLm5ZYJC4j9HOVBQuhuHQPPyaHv/SivEv
Lfjrf+X/N2M9a+m/nv7Pm6f8a/njmbWef+HvODgmd2SXpu+7+EiB0azSrD9nd0OYf9AwQMckWGrY
RK+bvr9P747zB3Y2KsKoKRX/qvrn9O6IdeZntUCMhuVr/aO/YK5/vqd2VgsAgkPWGMhbcMaP950i
Ujhn5obIdsv67IIF3ft1Ze3IbjGIoQIg8duTuftzO/I7GO7IzvLn9fjlnPdQ0qFWO9oUZZa3TGXM
9VpSqhhu4VIENZP+njpWue9cMhQox1csEg5NFvg/nxqPQkmKruy8bsv5ohun+4n0zgtQyGJr4LDe
QaUv0xO7YJ7vb4ver9+JNZdX5tgIWhDuHm3e4Kosa4xmkKjmi6ajeRHbkIQSQlpOnDZevgGFXZvj
PS/aX+X6z68k+lZA+2CbOPixPozT5B6s1ENsSif4C5WNU0Lu5xvh9c7gKbAv8PDDe8I5ZvMBjk9I
FWGfSGnICpCVySDOSlDwNL6v+7GkEm4b3on3/spNYsDnagKfEUW6o1MimKiizWXCdILbITBypum6
zbJt08+4kyrj59vDDCTi8etblZBcaNV2++yfnj/Url3Z+0mmycGkcQ99MBseOE8xMeIWbz+lHKTp
HiKQfG+rmhipcGlcbMSe80OZVe5vRrtOB4LTGlHuXDLjoDwbPbGm3MMybVORGA+tL6AnjKX5RSfO
muhjLd77tKiEPnv7Zl57dgwQWzEeXesFlq9JtMiBZ7GqDKZ3VTZNdigoyZG+Dm2t7C139/b1Xg59
OLic/dYBotiNHn2iDmHjCi5SGTjg/C9REapzK0/NHW1JfeLst76Gf55Z1rHoKXCDHM1wA2GzP3pN
vsjJqSiIqBzn1N5gOE3PPC8qT1zlSHrPZZhiBXMmTTRfrtvm56MB1bpBXAKXMV0f1lzto0BIQ+/b
NNhil1VJQ7shRBsVOwsQ4Ko7gGpfNp3FTurtR/vi2/NM7CHYGHHIo9e1jx5tpNyGjO0CscIAc8Mb
GKB1WZL8MzU1didESHaE7ujti7KKPH/IXNS2LJ8KmE1L7LgwpMZm0EkD07jMgQCgqmmQ4hg0kjtK
4K3lRgfYWt6WXIZTwvbXHrzlrDpzhxaNh0Xn+YOn+G87RsL9xpxdkfOFPnqTmDahUVhXmKJFMGLp
RmfWWJf9UE1sgOl7eiEpz28/g9cePGPMZCanUSSOLQqiJ5Etq9Iay1vSkvFXXRUpYsCY7V4QRT57
P9NrTny3L587B3HXXPE1HL4R3D+/ebRtCIQ0CGrl5PVhHuieL52JjhAeYRAqasxeZS/0EKLyxBt/
5bmj7F9Xc4d3L8xf7v7fnJJdaCg9xuQrV+7qzSWh7RIiG8T7Mko+AsODXJCRJt0ZGec4t2l2US+L
bd9Y0eHt5/5iLvH4If66XWGnw+bn6MtDzQTmnPAM3jM96qYcJ0rI0KvTEQHb25d6MZdwKVu4JldZ
S67m+jp+u2cSigarcxTZG6WXnekcg5tjm/OJyfHlVRhFfE44kSEAsGI/v8os4nhtmZHzbZrNAbFc
cg+A0T0xXF8+Ng77eJ2hqki2hse7sk6ArI9A8gVIabxgiMHEIVGaN+ZAauzbj+3ll8Ga4vi2xLmG
PO24Lhameoh7m0sZTWz2u7GWxr5LPHdXAP8M/KUPh4AI6+z67cu+/DhY0NYaLjg+5kLvaNdDS9Ro
SQkhAUsZ2X7G9no55SjlBzESqN5BxYcWtrZhT82GVEF4Rc8XHZY1zOTsfoC78DKfv0JyTTobYghk
HkO1F0QhEVDjaau/Qy5ex9tMtMmh6s2eTlA/Ref4rO1Pg1v5l5WOet6BLOz0Rs7e4GzSJQWSL72y
HgLLcJMLI43ceZcol02H9sv5yS40sd49iUHnkYzi67hFvEt8NCzAQ024z0XWRqm9a2igfuT7oy8e
O8iiD4iMvDXD0+FshvCP7LWysy4gVkbv0tAnD6NVLpg/6cWwFyqLRKeNN1fp/YRM67ZuB/Or9mbJ
roQkPwB1fpPg9CVe475bHMYQ0exUH6xqBbQM5gSqdZKd/ujjLWh2iLki4IgV6fCa9YSOeFP73WZJ
Q+0QhlIb38OE8AV27LTj2ErpT6AS27usb50q0CpRZwrV/LslNcd0N6CROmvZZzhXMPDzz1XV1aiE
E1N/C/PGe5DARZZtEUNVHG17Io1EhSSQTL1DksBIYNv30dbWZwnIIr/TVmyrbTy3aLXHKpvRHCAC
pEkXonnfkKi2zuluYzog/yQ7vIZoH9rbOhV6J+pYE8lTj/G1KpX10BQ1uTFEUo7zpvJz0H/E7mbz
bp5HlNpz7njX9ELRry9DFqtNlUdectYPtaG2iZMlzU6mYTpv/Fb1DyOHfj+IJ1KxNz0lsc8t7EOs
dogxQD629eDsEOU0XwpTkJ+ZRBWclHzy011Mx5jYA/yJVLsswWqEcq0m+tCDtVdYZSoDZvLRRGe4
SLlv7a4b92lHltvG95AN7KzadiD3Czcp4M0yiPBcDai6sN0UW7f2sSMVY2Xzz9IsH/26XsZt4zfG
57z0KYAxwEf68WW/oNhXGazQou/JTDPT6RENKaGmleevEqbZHD+Pw8Ioaig1fFW1Q51tLDt9Fzuw
gmta2TWExN5bongvpV5u5hiP8M5Eig3dv5+IZ+9dMt/jvhiWQMbJVG/7LorPzWru3LuagvwqP2/F
nZX7UYI7GvrnJgzjOdr1cTJeJ2Oe/RyWmtQNRJL5Y46I5s4FJlOwMV5sQvDmLLqx8rKnfcCIHvcR
BmfIrp3Ob+vCsh/MkU08jWerRnNv4zKJWmoxxQA0fI/+bUy3Y6dcQlOG8sZrCBnb9CToOZuY45m1
iZq+JbmUZsEPNfQEt/lu3LjbhTfzXmB5Iq3cy8kzwJ8wa8RdBrL11tPTeR8tpMZ480RiRQL9fyIv
NDZ/8uDZcHVd7SzbZR7FzzmLExNX+kBCS4cuzN8uNISqnYO6HiOZI4zLuPMEFUwZRsV2KjG1BEWc
OD6q3ZJvPXYSeeWiaqew2Zc9Gm/pIpEGnyp10Eemgftn7kzwa45Bdac0YEkCd4ZPhmhvtEmB0Mld
Z3jdtOn6dgR71RZYCVyvcj9ZxpARMpbBjYMEbY3EoGotEcFo/weqQn5sGCcG6vaMYGGKsGh7ajeK
kTzS+zTN8H79quXBnUvtomMfhs+GrP1HON8InUWUkPHXwzodghL6Xr6Z68J/8r0OIVTTm+OlnoSD
7tubLYlUWyeMvdGidNBGUfUe2iymlaSvKnKyZqu9ynLSmKgNmDnRo27jvmvLkTnBncoMlXQbVw8W
SRzFJjVN5weSkO4L8tGqOoxD63TgncGfi8iMUZXaA2eFDkG9HaQZKS1umSAGIq926leNFODM3FMD
ddBxModzrJvhbSYTDEZDnfoicFQMMdd11klaxGN6iFVod9spj+xHa2y8D3Cmze7gzFaPEkhpsO7d
qLOdGA35aY4rAnpodDrNrrAEQddR3GuSUhqFympps6dYkR7F91h/wQJefXdTqx23TotMknlfISnP
rWK4nAaS8S45i8W3pqfzbGcSLmJtmJidHyvgGfqYUVtf+qzBuIYHp75Fym2TzlZGcxkIyljXovdy
oqA4xGf7wXVAvKlZTt5PXif5mWOXOWjUpIu9LCtQZjOoIutHGkb5ssEp02wnp1APrWHkX4Cpmpi/
DAFFmVTJ3rwgA1J2xILGiCk70jQ+cQLMQtaRxbldyiZGYoSeuDoLiWshemNNFoRkhuOMBbaZrurM
o3YsatKPCXPDhRHOfAy41Fzq0XSnBy+A8835vBiKSJ17RYXvcUkNKLUTEpxzPVQzhgo9Le5Gi8qu
grg2gJ6H6VJepe7YmjuKZAntSRVLpnRShZcNDDrDOFiSvFSdQfna6iahu+dDDX+Yqb60UHw1oFwg
W/kjS1fH/Ds6YMUphMRBWofLNzcr2xgalDu/L/qVcDQVDYv4DDE12i9uhZdHVyaE377LfUAZhYvq
cigybQdZV7gau4rCiR+27rJRRaa+wV7IECOLERVZKEcmdwHEckEAvaoO3RgIRJuvt0BlpPmopa7i
bZKrLCMIOZxILjRmPspo6LxNh6vhk+0uBMLbMjeLjZyV/bNAtI/RLq7JsqyIUCoQQeXlZ9O1wKRh
Vfa+Cz9CQ7+Mqv4yiF4XTI6zvJcLt7DB9ZhescNCUWuFg/iutDKfXKO0t8pkG7UxcSz9jAZiOEkS
p76HP36pyISyeBfStjEijkUWXiVeb/+wl7Hb5eVSfSn62bkN4wnA+5LZzV2OXO7aqKa0YcHLPysy
Iu+8hFYR3eyQFNRkMom/QrG1B4rHIkNzap+pqMLAl5LZCVqOyCYksN2GoLT+qaqTBUd7LD+QqTle
WkiaIyqlLW6AEkHY57GdCyfQcdFvixD9yTU6JdmepYszPo7EQ6MbVLZ5TROJZHmRev0jxrDl60T7
S5zHmKo+hEjemVctlptgRMW3C2Xe6SsNbv4TfGlqFr4u272lM1AlOITyZBMN7HY3fQTAHZ123l80
9LyiYBVLLVtv/TsBS+/8k7y3gq2RsGsRpIPGcNGlg3i/VKQxE7Q4L0C3STbdtpMz30A9991Nk02c
V3uGkE/JlWjC+0kiyyXmt1If8GcMiGqn1kXhrZCNxkFLKqG/x3zaQcNOlvBrb9nND9y52QcX0Fa9
yUUPN9EkNIomzFreCdvG+cSgVR/ieqwvWOcihJ6FmoytmDxiZNkUan8rzcRVuAcqgt4Ubg6xMS3d
4XRNazyEqcjpQ5FqlsS4kLzqHMrJlByM1CDKzUJj9smYFQsiIkwi3rWxICadayu+srB2YO5yMusb
ZYIaOarZJP4u8Yv0m/am1tnSaLTZSbmOoPRb6ORSklmb7xoo+fcmgUX+mWwtKAqW6bTvu5B/MaCf
OD6IxSFMyRyg+bcyLT7PoIruOff4eFbN+YMA9rwQX5qY06Y0E0CcvLSFwFbDDD+HcEhJGje7XG9w
4VjRWeKP5bs2AYizzVXhJ6xUsX2r41YKvGYhnSVzjJjfvSEaH5LS7YmGj2d2ax1Kc34cGwEdVI5v
3OEfY6PmIoXHqBoxJdmGkf2QGbFrm6Wb63dYjSxUxsIaLsihn82N6gcv26wyfv8wqdVBNxTEju0y
GwjUtvTr5S41QtKpklbVP0xXsFxXwoKQGybtMm/qaBDnxPO6Z6vz9zBlnrWTrCQAuMXsnlUUIngz
fT/cIdtnjx4ObU1ZdmolNkernW8NdxyGYLYoy7yjL26TWbDEaFWbYRFPZDHSXSHyTG1qmvcIGCNN
7XwqwqJEzTri5gGQHRMtnI3TrpVdMu3cHHNboHrdf24aNduBSTp2ssHTr5+0F5HsJnsi9OoUyNzW
U0Vi7KpCAFR3wR8pUI+rvcLJSjRqZKCWq/E7rL4ObIboI4cZB2TfZmYGACgQmGEVUtepbjN7r4Zp
Yh5wE9rmyqRDbYiG6LpwWQtxhCGb72QSEkWmEo2VffF62hj53IECH7XurpU9AwaO/IZlFGLRJrNZ
79mb87eJiHBGgmEMe3hyI2mTRVg4aNVtYuTwWzT4xydEg/mWhPUw2dC5xCs8uKhuU68Yr7ymIp+P
8MLsPBP1nG3QkatzXQ4MuDCv5X2PoPGCo7V4HGD+c07g08Qm2enpS2hZIMIpbiGf0+wHaSHU1r51
NPrEImap3tUoNd+FuJdonLqZgv3vGsQIV9jJKHn1S7gTNFTawCmYcwKDfUGF/XqY7uVcMrMRIyru
ompxnjrRscWHK4Dbzy6Kn77dtd8zsATTTYol6bNTpj37QZw4a5gjuuig0iSbvOvbwv7UN3OiAkAe
0th4vuhKIKu+YENltnw5EeS6bBez5hIODApVb8O2Xh4RWSJwt5qJjhQRq/aNyEv8CKZNUTzIlaHP
lmbmTDcx7N1NmysZ7lr2vIL1rSj2o7fC4/1pwaNp4Oz7aMwWPilevrjNG4EgwRloTud9my7bGh3q
BZoOl54xylNuvPTjK7/FjbwFqDmuwGsm5A3p5CXO5piUtKKbsu86F/41ievdVVeD/dlo3bg4kNI6
/zySFfFujELjicjINNnMhhNmF/aQjcioi2FVirNzvV6idU4hvIFMZPZJ+DbazJMwHEl8P1hatZ99
VebtmTmXyXlnt9MPInPt+eDhznS3rYfxbbvUgsICvNnom+xtkxdW4R512R3ZwaRh6qB3EmO2U+HC
A4VAqTgwI10LJI4WHfCbInvPikhaPOVDI913vuOdxVKTNQe3JPu68BXDtTP64grV+CrRiIfkxpKD
/JmiBnlqIZhdeolSwxmbN05zE3F5H2FTOCtwg/kCaAdK+Dou09uZzYIf8OLyFuNPGZ83XVK5Gzd1
5U9pT9WytduaL2KhpWJvQg6+xgGivaQgbaHA3Q5tY15QrSCbpSFmotn0omAbOWXpfF7pKSPItwWe
RA6DrqegSto0P7DK5pi5xwy3WYw83NshkzQuJ4nlbsPRKGUeSgZOzobH0sl2rv7eWXFK+EgVjTeZ
nS1fpq6D+p/Mxhc9FcYX9BJUA+W0iuXiGX3ZRaS1vUpbeh63MdaNvsjSfo72nB7rr03ZhWqdC2Yr
qLuKCKC+LiLvRorSfF8mqZqxj4w1hYeiMX90MG8waPvr8bmy4/A+b9sqCjCcqx7Fs0iBQozyU8sH
PZ0T4yGf5mRc7jVaAeKLcgmXgWgMDCJVirtyUznYhDaR5jSyCkaMy4wJmf87q7wHdJcFbh0pRbW1
sbxRs+GLyDY0EHPGqZwHWNX24F35ZZbwxIc4PrcxriB9kTH2ga7s7W/KTWlkWJVsy/NVgDtsVd2k
F1gDVrFmU4XtpqxyQic0Tmi1LTtf+Hs1UoQj7DWlxZP7ePb61MVj2BSmvqEdFhs0+IrZOehuaT+G
qm1udWJTrjazOg6pCbml3Beamg2oLav5kZA3w6Bh44d8aTL7d8USGUBQoiwjidTjlJqMnW+fN3zY
rDcVaTQ7s68hFsVpy7ZyIxvOmhsHXqVmp1gk45Y/9brbMa2cb4mgcYMJDG4sFtY+fbRivGC05mWj
tqQT5rhzItI7GZJGlWGg7Jef9NG8q4VtPqEjflJ8Y7mbrlpRuPF2LVLGbD5GJ+YbSENnSw/M2UVg
3AgT6SoyjJmi8OAkrgzvdJOzyyF00NMX1FXSSw4Xc7sxeg6XgW6lu1wZyTLawTxQX9hkQ912hIf7
yZpBOfgiez9xb+V+7A0ZiEG1m6azCUTRttfjdLOHeNy5szV8Yy3uuz163Ph6ysLIOS+qVJXnaZU7
7IaUWzm7NX04C1I3j27zKp0+/ZtTlMIsO4OXS13xrh70cj96UXfzb2WYzfitRxq/eblCI1jAz5qc
esn+7fr1i7I52EJ4TTTTHZTClrtW8H/rNri6acMFxB+9c0NSOOjLK8Ow+22bqgwOiRG+D1OSX96+
6BE38VfvHoEnJj762q4N+Oj5VaUuiJAqUh34ZH1ObAVIEBnTvDk0Uqc7EyXcubB0ss8pDmMWIEG3
af35RHPitVunf0luty1pHLhH9XPD8drKjhwybMkqukh0L6hW285Nwrl3b7SNt3Gicjhx0Rd9lxUT
6dEwQL9Pc/q4kYTx0zUayWQnKfVdyiyuSAXt6xONs1ev4qOIsdWqxjhGpbdO3Aqt2PoDpVh2OYSb
92QJNicUHy+vsspKOWBIj1fI3HT0Fh1QSsXakO01OrjSDrFarL0I68Qze9FFAl3PGxLg2aDOAUl8
fp0yJthhjLsqmPhLZ3q9EZKsqBl2c3LiUq+MCfYwAO6omNGGs47U1dBnKYPotZ1tutHFApQrMLBp
XwpVUGxdOn/Xq0ad6Ou/6CGtplrq1oLeMq04eXR/NtCtmkgjTeGbU10/sGMfU+2irCy/6VDM25bO
K84jTHAnvsP1v3zcQkIcoVwbhTDEtqM3aBpYKi34JmxjrFFsonzMCfdp6u7cquZHUZv2lTFZ1M3c
lLC7uukvK/o1ZqAXgqkXAzDviR/02qMgtBEGJL1PbKRHzU+HANqKg4cOTJXV91k75VtroNA2TssT
UJDhqjDsNmgX8iYWoxvOB9mgTJTtFGTxeqobknpfR7W1VZXSd6Zewns3zCkq2KV7YuZ8MfrxxPz6
tpSFwM1yj36qyEczJFuqCpQ1TR9yf1pdBmZ29vYTee0qHj1NRAcO+QovRCwhXjEX43AATNK7Liv1
aUqN+t1/4SKAN7kLNFzWMVxx6PmuzJ5oYrDH8mwUOr8bluqU7UW8ei/ImNzVuoC0+2ic92Dkh6IM
S3ql5MbZpF3vByaYK+wM9a6wI3vrJ3l8cFsZv+vJ6gqWts/ICmaN/FiQdnfpQYF8QKDtfX37/l/9
ZT6wztW5gfvomGkJLCSxQs5GAea9nyZO5899re/dcakubZ/dWN4SiLw4REJs1Kj6a0jAJdLjfrxx
oxlbgpyooop0fHz7d734GhhiZDeQr6lMpD/mkaWk8ftZUnonwqYWxT4iY3TbDoKwtMIlqlsPT1Fe
Fnsx+z/evu6LCZcXtI6GVblJ2dM7mhY4kKzZGIyHzGX7OQDRuCV8e0GaXZxSCLzcCvy61ioAxasA
HupoK0CxdyAGLqHhmhV0WXE9bwtYArsip52M9N0MBhz5N5hH1Q2m5GKT+4tx4lO2XhmZK48dtwmC
wnVH9HyFIXmX3XZHl2CQVhigxbR2OaKfjTLbhlPunJ4LiBgXlHimrws8ji+ED36k7h3dNAYVJE3U
4W3mtSUhqCq8K0j+mjZWod338UxJK7Y5Zm9FLWjxdVI9Tqb094I4cjBEmgyOt1/eK4PGWX0zCNlN
JCTHL69AEzXCUCt5edH02SFz7z5kC71zOqe8hzdlPMKazK4Nn2bu21deX9Wz1cRjEwDze11IGDnH
ap1Yml1tUmAJCiH7b6MXEueJJPYeGY95r2f/1OfxyluDyOkiK8GWyBJ2NJ+UtGEtM7aKIEdaeI/K
rb+dS2mfWJNe+RhImLJW6u3qDTyeG1B4QI70eXWkTOr3JlL6K0nR+tbLanEiQ/hXPsPRE1QKVc6q
YyE82Tkah6AhJLNMUwRNJ8hEtYucs8jcXwpIFEHcgd/sRlNQ5Df5XhKrPjRj8VEk4RUblZD8BX1i
Anr5hHFhmujdMNOu6O2jLXKda8Lr8bMG0hDpQbbIvGqEHyc+v5fjBs0OIl5GD9MOcqHnX59vRXNu
8x2BOJuSxxJI13Zo/PGsRMB7U5UUUt4epy/fKNfDiMRkYyNJt46mVZwkJmovrietMtm3kr4Elflw
H1ftXwwQR7HJpTBEsdxZ+HWP9bsJJdJcT3UeqL5vzp1Vn7Rk3nTuJN4p3vQr72qVqCG0X0WSiOWO
nmJGh0vljJghT6q9U7jyEA8nA1NefVe+y0K5JsPTCn1+FU8AZJjg/wQhDUdek9NcAkH1gm6StOvc
bDix/3n1Xf12vfXPfzufYqo3E/IZuSt4Au+1C8IMnXm6j6filIj3tUvZrHcstrZD4N/RdNL4bTga
JMqBfebsJ8mJwKueN5dGH8kT57PXLsVi5wAIIDkAS9zzu4qsscanRYNrBeZcZCNMsWxsQpgvlFbf
Huzi5bVQx3Oo8By8wBx31yPPb0+wcEo6yR0agxK49jftVuhkJZDQGuMwvrCqcYO+kP1DZgGOoOfU
f3RjHQYp5LQ1tzr0tkSh0rRLulpvsVicShJ/OW7X38d4EqjZSF88mmPMjh1j3TO/uiR6bycRhvuI
avOJOeaVpwAOgPQw9lMoWY/1jtTvUW2DEyIhHH93HBb5udbuspWZcyrH6MUZEvMq6wWGFqRLHFiP
xlGV9G6OJyGnVbuU2Zbuivo4eXQiZ9EReGLiyYsColz/+iYW8jtVLiyzErGsf3Td0J+XWbYO/al5
xIJYRlFLqV9AzRThJaozum2M8OXGGuRwOWeqOgD6CbcUsAmkQTxY/TDpr3wQmuznt8fgy4eP+tl1
+XVUJCg0H/2yCDxIbXZoD0gB6d8To15dk1qLQgH26Ynh/nJ+8jmKMZYQ/vPw1ZGuVRfkMmZTkgW5
4ftfLCvzNgO962nbdHN1B1LsVBXp5fDFhY3HwBHMiSbVpOefV1rTqNE16uRKy/bBG+353msWtzlx
X+vvfr4zYC9nCyYNxeAia+/5ZWoimisPYkpgU2W9MDw1IfsAb7WRCenviNZoJA4j1D+D4iywPbrk
b7/DV+6TGgwbZKkckyPv0cQPOlj4FiCNgN2zv/OrPt1l8RS9f/sqr4wUNo/Ue9ajB7z/9c9/m6yY
FhtkCaT26tAe7rt5eIcZovjk5Kwub1/ptfuBUEEKo03EByPl+ZVmHUGtAmYZZKYf7kOQxN+U6dcf
3r7KKydLxOJ4FpDsU9uxjnkdfe6JpFdrDDEK3hzJizdt1Rym4On8aOe2UBlAfhBzaYfudnLH753T
eocafdOeBjnCwRTonUi7dPv2D3ttPDGi1iMXeQocFZ7fPlKWkC1WS/s2ITm1RTOF+lDRdC4UPCE+
ZL2BsFXuazdHc4cx4sR4fvH4eSQMGCZi/E28hKMpgfmwCXvHBtmYDtlDTPTgtWrD4sRVXj5+NtLs
hig5rL4NtpfPbzMzxrxl+Y0DEx3DjAw7jg/pGKLSK3Nq+W6WeWf+mmcaCQRquyJevkoRDwfgVP2O
WIZu1xi5eojpuvz5Av7feEd/t47+z/9u8c3Mvb+NxTVI+m9PJY7g+eZr8fTv/+MmiZ6a302mv/7+
ny5TsbpMXcIW1hOXRy+fYfunydT8Q/AOGS5Uz1cPEFXaf5hMLfsP9msUuhFuULtlq/0PhoAg3JnS
PoshLRaKKDgQ/oLJlBwQxss/p2HFmRZPGQcVk1qcYzvHMWFJo2eqQxWUwBz2ZZEu6B0aYgPyYNSN
84NdQZoGYOVMdWYQNYB4pdWdeWEXVWgcgIYIfDLZMGd3Iefv/ILwM0f+QA6a6LvR47RjpvGSHVAH
lWxNRh0+5rXnjZsJyed3ByLNtxYryjVMcljTPXYcWKCtti96yCPRtxEpUHRFBOBy4VlddWAlCPd5
GQ4KVlRpMqOIwoSAhI8GUeKO+KjUP58bWTfXM17z9swBavzQlI070EILG+QRaamX3dLybUBVL+Pl
57zUs7pywddsSLNL6xWIrdJd7fmK3GM3Bca1RRsozcPMga/ZaMcZzKdS58i/9r2fD9LblH3lqYow
99KXZ8WsQOp3aTiFX7zOmmmzOrNt37hVbyMSGuhswuF0Y8ztywD8FUq6E/7o+6p/JKoXzbue8Yhv
Zq809/0AEZosC2+4h2tNmJupZ5SHZj8SI4eqv9zawNSuqgoH53ayEBxs6j5hD9SZtDMDCGVi26AC
uQeaWOy7KJKXoWv+L/bOnMlVJdyy/+X5vGAejHYEQmOpVPPgEKcmIJkhgYRf30v9Ijr6GW20386N
a9x74kiCzG/Ye20UQXIp3xdDw/vVaIG4sMr09dBa3Oq7mexipvupsydYOxbr0yLQN3MPhaWyHfHJ
WLMV5IUGIxj3JseDr7d9f2BI01VhEZgZcMgFISs2hcS+FGU2tFGOBc6IbDF+GPOMtX7y1/uBAAnw
dFLt8sa04j4z3ce8tdtvekJWzn035/jrjfp9YXKwX3m/6qhS3vq6lpXzUzsFKt46g5y9RX2qwR21
U2PkYkmKLT2d+VRZ46TPG61p1mQ/mynflTsnsoiYi6TNczlJq43oMLzxM+0Q/+DaJC7zXNtcaHgF
HHexkt2auoP1bxZ1FRi45IJhvbQrdty4Rx6ehn0OZeqimatR3t6Loon1wW6e18URJ7vrAcEW7hn3
3N0ayL+xQU1FY9BslqRD0lHmB2j0S0hcQb7pc2eM9C4gmtYfz+WAsaDPyvpLOP3z0uMD80miYQet
B6hjPR8cJr2Lpcx0E3SkfxjT5OzhCftx76hdat7A8Vk57UWqGHDAXJel/lrYCSBfWw7xOiMuRYkA
1asbz4BiI2POC0zei7WHoLgzB+810a1tU+f7wYd1zMIACvEC0l1DJ7otVv1nUPX7urj0X+UJycZ2
VW4a27Pt/xII8aOhjBJ+ctWW1Xyqe90L7ZnQxxytwUaRrpS0phlZSyAQKWXIoWfvJyUPbeMuibGB
zppGrtKjgpZt54/G/dpRKGaJBtAbHST6uDn/mvi9TyoJduBREeeg6wLDa77VTfqGpgKNVPppdwAp
hI3YPS8/A0cmUQflFZTeeKHATT/arHpgZXNYxWTthUFyUTn2x9XDXS5b7T7NIHImJXErkLGrFA2a
EehzOJh68lKwun8c2vbFaecPrUIZsBIfOsiTLm6Eu2a8U5gcXlARwTkfZfPnCkOLmxnlhsk+Flmg
p0jlaN1HMUOyRGjYsE5XKD3TDspJOU5hD0N3i5YepHpeO4yt9RVytItJI1GTGfZtSTQVQZ+b2hzb
vSjlp5X3U0xWzI8v+uKug+9/qYP+ytJ3jozJ0oB8sp0Y0G2Eswe5eqE0u+g1tX07Oo/9YLyxA4pF
Y+loOO3iQQZyLwRRKeQ7HgYdiYNKPjLX/qoDBhgI6fWotNUbrES4sxCT43QlcNO1huyupmPpCvIE
mCGJfTpNyGkcCydj1x+hcqOsyq07Kw/6U0qW93HEbIZ01SQyoZhOfjE8oeK9tprgCGnBXY3e+k19
/VghyDi6E4v12ZvfyzKtnnoU2WE5K0C+etlFuTTNvZHIvWlMBAD3pRWhEk83eB0iJCNn5jpbaVYN
VEVNfOSzxYo+/WJ9bz9Ps32Pkj5CCYlpyeQxFZ0R7HFy+FEmp3bvzP3LoMYfJN+gLfNT3bI/6Zbx
tWqsD9RXPuHuiXZRcvE2PHI4PNhslbmDw8tUL1JXKmYjdtTn9a65HfQz+I8xMUNjIBakQFeb8UaB
uEluGpxdMRrN3s2GGFblFBJSB8oniMoFdYXsCKsfp59Gr45L2l0sozuQx6sdUNg/cL5VF2/lM8sb
CEfkmBUcp/1ZanXDDv8h5Ty6drZdOoCb4N/PU74EO0RwZbzW2kOpT+nGY0mEUE47VJ19hGIrv7Jp
3rZJpcKKCMoQ8yCCsRJVULZ238SaXCvkvgya5Hem5wsnflCe7D5H4TcjipSDGUOvflzHAFn54EbV
FPxoar2XsrQfGuEc3dm7Ww1fIOHyE0bue672IictwSw57mods9CfLvXiWeIEcDZdWqLB34hJ5xcI
ZsuOLZgy6F092vBvZShpc6V4rFaDTK7Gq51VS5ykHsLFTWaYPFOkySGa/Pas/gYBLaVp9PV2Nap2
vTGerbGNArRht3uMEGXfe/ZHcJS4sDpxYFgJmjSs5ejkLmEpVRN0sa5x4zR/pjF6TXWgGRMm3FEi
OtkuJwP67jDPUpxMgr/sQOWEI8Q85QbJBp+23kloRklfA/bfKWhKpYkjWJsdsUtgB6p6N4AF13ZZ
OtT7oLcn84Ufz4SpuqSaTlhIFqDZ7dTDMOT6V8cKoY1a7gozpH5wMvXUo6xunL2nZS7C82qy4q7v
1tR5KyDog11MC2UgQbJ5hh5Kk/cQoa1mzbo82KJJYehz85It7q6iEm0EWrNNq/dkMS098pvmRTeq
udTu8RBgEwObWugfqi5nqNaZkH64cvE5Zr3KBtgrFjR1FjebcYgytMvsR2b1SZTnTqU2RQGGVuza
snCAyFvpPOzMQKxFFgIDKccI3US/3FUmgu8bHrpEqBqBrPB8vl54yw4SQYSuxhb/do3BDKoo+HC/
xBIVFSsXzSVL+n64kvbQc8j2VNcPS7Us4I0HIo0U+wiGpYE/5B+10X9KLoL8BSV94z0pWtb0wD6l
bb6QwfpiSwl1BRoguE9WM/H6OOllio1UswgPCPrppuxEiIVFeAOZKqun3TDJbuUoKFPpQmN2kvF3
mvUlv85M0OU7Si9VHRJcn0CcO8qykOQCbWvbeV5EGpzv9ZnUFtuNp0Gbxf3qW+XiQzTufS+WWOU2
dT4l2a6YK1FvhEcexRtiuOExqRyk/Oggb7kuHTGOm3wKOvuSTQqxTl4iF9zVN4QqIkMhhyNKd3ef
BGXnMVbUhc7rbSN8pWSGYlQFXKBMThB1T0lAFG9GRQOpGZFt1FoQ9AD7M7PESos7QnYVlP3GyJZ7
0s9rL070qigPRksi12s2SzyQ9YziOWqrdQi2is0whvT8JnNPLSKjGSOzi1xWKcNec/t3w7/ZCBSq
4wGM7rGS5hCPziJ3wO7XNxbe7cdYipFazUJ0AZMM44C5mwuRwF3S0iFqFYYQK1PyEKDzI81FamfE
1s3BdQv7XEwjoSC2YuY0eN1jU3LaOehcnc2AfUvydR9dAm7Oq/LNvQf646j7HFt8SqC92eBHXu/i
c0XhWOwRR3OPIVs9+SWjYC8ph5igquZ5KImxGnAkorhu7TuNBfE/KbzxKDJNvArl6Wfm82Colo4q
0aPG/y0T3f3r21URv+WZ2pfPcJl4XN7yi3JLAP6ViePZL8aoSf3OiI2GoeTMuQ+JuRJxh37328+L
Nti4CieTSPoH16LOKo3qi2vlqwUiiqW6TEKN/KdrZ7jFFy1rtm17TWJ2KsReqSazw4Gr8tBjlYid
bPnSGmc+wAJb9g5Wtxyz2pqGGrzubZ5yLmpp4R5S39bjpcPrBYr+nVvnlhOk2nekpOk2YJqBEiDJ
Xlu9QtFbylMwDpLAE529YNHSnXija8TByHGzqSdremOl0Uc3/XiEQwF+2uLae/i4v/g5U6TuWfMw
z6SX1VN1TnOeeoSQXlj4XOUFCVihwTCIfqwKzMicO/tF5eNLMtvZQei2tvUrN7ZTr+ZrnNxt2urG
0UiDZSO6PP+u+lsfi9/tDo0jeNPREBH0sPKpS9kgmLONHtye2jc+CRXqEozTjlCAhUZSuAcPxthl
rob2QA6Hxwef1M4yFxXxSWTxX5uB/z+I+Y//tav+v/O+Lr/tv/K/D2LQEvzXIMb3/9OEKIAcBlEa
ecu3bM3/GsT4+n+yIrNuGw7+4SMw+N9zGEv/T7ZirFlshiM2G0iG81TsMvsf/2G6/4mtxrptYAB8
mszk/l/mMPxV/vuShRkGmijk8zcK2f85IBYaKTySHLLbgdI/DFU33mdsc6ARI3SEj6M96GaDuSyQ
U2Vscg1k1c7sB22Hf2h8bAotQGvbdFQPVbLPsyXfInAc/6oqd+mfluJrphHe+4VnEJrGbPK3xJi8
1dEGh81MljceuzmuvMDc6byeT10ihkvWQIO0yZshPd7AeGmOs7rzqyR9WtHrb9PV0H/Z8QWRsGlO
N71eeLCi8uIh0Kv82HCpPa+tYCYpSH54LCrfOLiB9N8n3TEPoirLr9VR4mMocJ9HDA66GFuli8m7
8k+aYbDXYYPj35ldAtgaHhnmL60+zsrzDraX54cObiDXWrpcrGzu3jqzSfDQzaSmIkQnFDMypG3F
quua31zU6gE6AXTsccy0D28eAlzYfdKS17h0d66OaoScXOdKYgZHsp6eYFIZF1k5at8l8/I44d94
54RNX8BWuQ4jJDb5XUDhiVneWj+nRspTVWkUUGVZ5e+JV3Rqy4De3xWlLc8jsoZP5RDZ4Czu8GcB
k78Iuxp/ilXqZzEE6gYewMCgqUzH2V7g0urE6r8pt2B6M6zWkRMz5eIbMyIKFwDgdkTd1L8ldurj
+wRb/N12C6Mbs6oPqxzaHxpnejihTYjgp1lsaqD2EXNjMpQtaI2Mxp6M2q92lnxu08DaNMhPN8wv
3lRp7N0lg61lpwEpiglonHYUjympgK0dHAznuW6FGwln9m5ABqKkisrdaEAiGD3HXZrZ+8yQNCQk
N6yrRu9lBo9NTr4hphZcsM1fyixol1ssz0aL6Da02dtaYLtdhj1lxU4zcE96Du3HVDSc0iWWeftx
qAmw6KqSlK9C22ZsGuY8YDAj9JDNr4m1908QHBJ6hsKfizNE/5nJ9Ixq3/hr22l+1V1C/To2B2FX
phPmNJLDlPHPUnO+D8rsbQ6q+X6w+uLU+6CyB/J7enLS+4keLtihkdPCFnSnbn46mCOYFK7kKGiH
vBA7TwvqTw5zJ/arR4M7IK614qWYkO3rz6MloqbK7trRdw9lkZCu4YVD7XfkPUwPwAfxGlTzdbbA
1wN03aVDuTez+rurMVgYPhN8I3kj+OJgOSILs3x1w3qxJ1o7/dDr3b3daYSrezm+KefDz9MfzxD3
Y3+beJrOL7yTa5FDYa3mto3wOorIvjEhbHULnCAwJqJuP2kyPVfA7DEbGXzo+YqbbZuRDYey0NkY
PQZqG5wODnFytrz+pQs0UJgs0Xf9KHaDYSUXh8wNBQGhclsRSRzxygtmhGblZsZUspEeeWCtwZNI
DnfN/r1603UgAUBY4mackg3oU/tQ2eWT2dV/Y/kyk9IQJg6Ai54p0cbi/TRLIqVyaRAaaMjmqAo8
tORrHXCQMSzjrXv2JtO/zrTB20z9uuuSH7Fev2iyrK+j0vjoLBbbHLJ8oFURiYeHwptiLMILiALr
qe60sIHi4nuyjXNN6Q9Ln3p/tVyTTbYkW2RDpGX1hXXx7PWfBxxbhGzZ/H/20spqkzWgXEKROW6U
KLt6cPt+/KdsfjRD1f39bDvpTpOtuOgmZgzSd1Z5QiStR1NrJMei0UGWaOtqvDST3kYZR+wJ7OC9
7czt90JS2D+tmfPvFfwb6Brduqb9YB/yrpvjJGicqPTtlvyv+dWR2rBr3MTZO5rxWjYUkYHR8rgJ
zdn4zojFM5gZciH2ArurMEpQ+rp/vrJOfdrYIV4hG8ejzoBklJ8liVrICNvI1nCLod9Kj3Wrk8Gl
QAMYcriQEcA4oprs55bZ5oOJSa+uvfaaq+nfKIziCmwbRfGkQw2GqHKfeMyYE9B13yXO0AUGfm1f
AsGrWiTkrAB07X3YBvmitr4mmge1AHvk4lrGTTI8ayTZhCo1HqrU+F7tVcagNQyqUdd8nrSWEXVj
wErVyxWTflGoc0mU6SnJVu9dqu6pg5phMCOQyT+o5y0TLK0jyZNEvlScBba2ZMP1wZGKZzMeVp87
h7ZzXxXAZlQ179hfWgAoBnuOcloLsksyNFJhkrn9V+vW3h5G3XySk70e6tKfL16jYRzlcrd5+NbZ
aLccYyWG7LFmnDqPdIoA3cn+uTNyKfmDpoNtlrexf4AmVnTOBhlnONGaWJV0L6OE59NXX02PeVoU
JIPrnUq2Sq+drcQrhKaf6YYsC1ChY8VlXM9EsXtlbAttz4/ITw9Gp6G7v+8VH3SjW+O6MTxmWL5V
fybGzWaLIoBJJpa9N5EVlk9sqMfVEOSQnBlw9SGqIlKw8HGBqZsgobQwypzsmjqpFfpBelfbSSiR
8e7ohIk0lMS3YYnEuM3Y2e/f+0Kifbf/fF3BnYMess3cIeHbmV5mpqPhuHbeXY57toOa4vpx6Wr4
gXsASwwIc4qxE83KtFmqggBDXM1h73BxrLc/Vas+ioagncb80Tw5bas0+KdwhNlu7Rwam1QhNc5f
eIvPsAy8kMifEuDH/IujtsUFxbiF42XemjOn34TPnWTjydxbmkMgMeGQLiEtPqsREkTD0TO0yAaY
MpDjEqNODULLSslQdPTjWgZRlpcHXF2vcCw+ldvVl5U0gzCnZjgt06yY81l/yCbvV1jLuFzno6XZ
+6AQd+KWZqSGiqwb1W1qV//2ioT5Lz0wMzmwLg7/YgBe2jLb+mPPclHq3nX6j6myrgo3966xtO44
6cYm8QMcuF31K2XGvMxn/5LlYZN2nxQ58jTKgM/RFvku8FsjWq35bpyc4iEdT/qSwDjqFMmfWXvy
lmcg0qRzGsOIvPducK3pPZ/GvaUeEQDr4Zh8o68yz+kt9FahrirZsmQIYexBXmotiyfG/2k5xYOs
37Ia3nReI/J0yB/y9MNiXjGe3ZVyOehYNY+3kSuh0+BSsuxfrlfYIm03bGSVRoW1Pjhuel7y5oLD
9zpJsAeE9O5RgyV7xyzfVq0IYmYppLwNd0zvjGmfy9Q72hNuXHvMDhNB1ooK4OjV2SutuP1Ur/4f
3hCmQU+Zj08DUM57S1QZTJdbYuu6bvXqjGWdaUw5fblr/mDNNNEYvppQY5sx2tWnP+fi3JHdWehM
UVZjfSBi6eKVpD9PuRXVunpfKj+/b0e7j25fEyTxMnYrp7uzbYjaxQ1xKl6hoRwAAG074pwfrVH9
KZcu3W4Y8TPyWQ+zb/c/Wk6QMmQysgXrlynXn4mDgjpQDWee2YKiq3r3g1xwBBCtuZSgn2CYxHbR
MMG4MX1dZ736bk0udQO4R5bMigKt8MMeBJiHc3GY+jB17SE2HEKDjYU3bVOxo9o5FROABR/ttqjF
BfjEuWopakdVP5L4QwIoggvNf7bGmUoDiuvTaBR7kgQVNUYNQ7PhjSb+esx/hO9ccSbv5tSNMqfl
ecYULNBTn42WBGa7i1xjvLppeSoC5y5b4TURlGRsgKBN+xbFSROlPG8LEz2MlgwXU7Pjx3C1cGkd
EUHVsbeOKjyw8N/kl4oYJBahpqw0d447HnqfLbNtLL8c/FqVnhZq0cO4EGcOGZ/d976iNs25VgYz
YAAELePJYc4aeoXuvmiFddRxjp31tjkFHvO8Ujyisl4iwy7Jf8UzO/snoenPPSWP2Vlf3QTIx5bO
/TRwiLaTRVqWcZ84BRWuaM7cSWc9aV6ZhmMSMv1jyiFOsPCObKx9RmZV6At5j009983D4C4PtdDw
kNY3I8No8rKaMFo8IkDx9T8hWA+2oDM/taG6A3aCguo2y5cbR4OLlvbtszvMVbfR+6C+EEnsfiQs
O4ndpQ2b5i8eWO7hpc92OZlJWjYOMRfon+PMEj1ddiYoGWGJmV40ZXuYHN8pppKMv61DpicG9IT1
2Nbr6ydQc+icTYNjtSleARPxYEIg5kwSPA4sCDduYx7qaYmbWusOQf/TuwSNLYhVgd6sTx53S5gk
r5oxHT23ZKlePluqpXAlgi40dG4Wl2z5pAB+lBRmFoFMWon4M1kVFLgZRje45Nox18CfWKC/1so6
mzp/HSlZRC2mr9H3dhRA0obEIECSebInCrR50ZS7n13zpxjB89dyWg84iEKts3d1m77Uw60MYdof
MJA/+A1LEGklPN29fKrILOMVwwbtCALDhes+1AX8BzOX982Qf3tSe/CMdT95BPAiVc0YEh2NG9mz
GwlycX2KZTIQszjLIXtYfBHVdDGF8d53FGmW2ZwbIX/ZgOeXNhjEBq3318J/IlmRRNOU9DGInZ0W
GO+TqdcRD/PwCL9LHZTOFNYe6BHyEj80R+RnjkB526h0ulZ+tT74GY+UAePM7R3iQm9LGK+tr00n
H3MUfHBKRxHCmDlbrdsfpnbsI63Wvgjm/Vm77J9nQ+/SGORudAJZNxaTWq9p+/d69u4rX+URfUQb
pTLgY7TFzjXKs+7NgqNIsDesbP8RIMpzR9YU69aW5Y7jn+ag/e0zOUPl79UJfm4VJhZAwSQx0l0K
j4V01CMbikd++WqLnCvfkroaloMEGjhCzdUHwGI8ntWdJBNhU0BGY56REtPNfMDNzUNJtGQ9dWbE
YONpsFXMTt0g+1uiHZXTqUuqvSvSZ4LG253qcrkbzIp1R+A9rFQCYrIJqh9JiL4XqR+mo/8Nr7Jj
TCN+a+H7G7O3t+iTM3Ke6z0w3WsVzOG4UFJ7VF6L3fBHYQBNm5epIdUAEeIuzfJTJwjU7bMbFksY
PhI2SLzznFGS4iefF1vCCtJ5UU1v24olFD1KkSxYI9Kgx2jVe2O/aj2f1KPt7MoocdGf5BPsyEUj
vogIY+Pcau7f6OmnylmnrTal97bexPgtSOGe8+3Cr4r64q3nlD7MBvb9zHVFlLbJB0ftxQ6Sp9Ik
5qATzI4KLgyzBx9g9tl9k5jvtamuYwddwp3n4Zwl/pE91Fc++78jWpHNioQgRClbxRTnD4Rem6EH
eG9ToYHacK/G2iTHBxwpb8ZkvfgZt66riGFIxm02OjvdoLaSAEJlWcWBsp8rRG1ma4b5jMld67KD
ludX2xy+SIl9EbheWV9dmZYBa8HNBMcjfy4XwjbN7i9J0tuTkpBOAqKSQ5b0y1TTYo0oxy4r/goc
7tjhtUcQGFe9XXnSKyPsgCvByOHiWbn7Cp4eO0t4b1ftawbdxwcUUL/W0mGQMw/fgzEnUeXYcWpm
1KNOEOurfdeQA8zUOE7s7A9ieTxLQtUNNb2kPUI9jWK0ZbxCSgbdSbt0r1ZufpXQC8OpHfgvB0b+
QjfvK8f1dm2n64dSJZDlGGFnD265jtESUD/QOEXptL7fcFDWVD1WVbeVhb1Fp9ND5mrroyXz7m2y
nGljDD5DIJl/gIm8LgtU095yn5qUL3EF+bzkFAFm5ry2ilzyYrnFrDP0wcv4xFJtmyX5e+0Kom97
97k3vLt6ne9EPtEcVHel84IA14c/V5Omax4KbfkdHFQIWn+fyWI7conGlq+t9BeoEzXN/qhqO9I8
kz0C34crhrDloN+WN5IE8ZfN1BxMR0PlaOk86BjrHOSmKcmIGwArR7ftWJO4fhFJ+GVv/e1wcYE4
Oc5bXt6UMkUWg4A8DPV6BtEWw/d6nPy2Dhf2EMWYxdXNjTHaxanrpgtj/ng2uocxHe9oYZsLANb7
xl/pOGYQJnZanJkL8L3Wp95mxRMUXtStc6yT7gFmpWTxPuOn1fqNakHPOHpzGTX/PkDzQP1c3Cds
93ZiIYyxruPSZljL/VTo2WO51m9EQOqxOxk3nRLMGAijm6Uw2HrU+kNKj2CJnjzAOZl3LYsbXu5U
f1LD2+jW+9yKTcKowtFJbwFwLY+EQsVVfTMQ2w4C1tqYGd51dmAXr42zM9JkJ8zEj/2eQoVH/TBZ
98EqTprtn72guafxZN/m/CSwubLCeFZTSShoqb1mDSMsNqQU9csbNrI9tkRqgPbJBcqDa/ktKKi0
9ZydHQSv/aye9IDKp6f3H5N8t+bGEgt9HD5Lw/jU9OGkZdnWgmN1ZHqK3gfxt+pHC6HJcIVEk8Jh
XZ7LebmfpDzySp2ttXiZJhhpKEJe6xxxGhFQiJWak1P7l2b1dy7B1KCqWuNhaUYCVOA9OZM88VJE
+QSi0LBeUWSlG1vT9pZor2Lu3wXMktDw+nGH5DdLN1bSnsy+OxUZYz7Hvs8d6wn988Ef/fsOcih4
oUiJ8tcbGXIxjiwgHyIr6GjtzFuv3H+2LdKO0WUsa867KsVJuFycpeYUGOqjKao16kxa6N6ktE8h
SwKd7CKdQt92KT7XOb94Fr1ftfTkrJL403XAuoujX9vLBqLNYRLGt47UC4Iwfna4MpFuBb95huCM
WJoathZnHRad5XGEUrvVGtm+MVvEJMy6eaaTSanOMyuNusX58Cb5UdIsRaU+F+dECckx2acXP+j3
TjEf3W4VcW5W0dI3lFk3cGw1WPumf7IdeTRIF5qbMXtxdbePbcfr9+vKjzIVwfRQr4ADlxy2VT90
bKSlP+9YKsPPErfkaE9utLI4s5/c1947+acFhF5YNWv5nYtxu9oMz6oMapWadppLpdS3L76TfLDU
M8gE5LbT/wVl+qxP6uxPSVytjyWkO7tzIn3y/1IqdZvNhO9Zn2bZoyxp42xlU+wM28LR3pzeO7gk
N6xzuffV9Ir24EDeyM/Cb7uAz6lk9qSZD9ptW257J90tH0zioTfStc6jn55Rum5bD9KgDkFNGprY
ohlvINswTs1RmZ4wY9t3uZvPsDL5FQIGU8urMDszZGBNlnAXXFGyPK99eWU/QnnrsxRIGB31tHdw
jIi0VnP67PaMocFqKurAkvPOKdC2mTtyiv6hkqGMTWIvKK0Yk9ALMeQzexTjWihtJB+2tUDSDnMM
uHfdNMPYxAsjzW233Jm5/63ax55cbY+h6Lzxlvqb25uWEG0EefY8uiYmYSm1TeF4/+RsyFDOTuzp
xXY2bqjigbqEVHutynbwUqwwa/TLwJM1uOqJBu7e4Zy4IbndswMfMDC7bZBTu+JfTM/OROZUr7TP
Efka1Ai0kfkPJeWrz0JqW9x4aAX124FAZG/TK6KfClM/ZtVtBtq7xKNgOUhrpojwLrd58Gv6nE1e
xvo6yx9cNY6hORkOiU06afbQzjLV/+Hl5SsBDjTZeX2qWbkohCZ51ZgPzZrnezr+9hTklGgMoqlw
uS8RlQbtdjIDPBBBDmtRd3fs7BpIFy56ySxudO3ajjrTliFhvqr0fZaYbiygLPe5+WmNvDgrCbdZ
K04OguJQ6TnqF0Py9pVmQ92yuJp+NznOsK+Acx0nsbrP5KuDDMkhVVzVTZC3MOH59ExjueuTuvnn
DAzRONxSUukHwxjj0YUGtQmGzCYRTAGTbgSQq/RhXmaEe6PjufhsZuU+l62OVEdLqvZuHgWytUZP
JhnXht0dOHcYHphjbOb5Fwg7CDfOcA1GGKUwNL71pTw3hhcrAXVUFeudod0YuwkhZL7bXlbGBV9d
m9RXVYqU11P4DynyJWqHhVFa6aPH3EzwSHatLPmtUrP/J2Dp84pTA5uh3lcDIu+cADOjXo+V5gmP
BkZRgLRut5tSO7uvl1F/yjILhnG36DHwUaNiYGwBeDSExuqGwXUvhX+CjZNvSxqvbQJyMFamyG9l
hrFd5Zif0RP7l0xn+dPOeEk2tkN+W1K3PTgtVqCL08utN/J3hGOlI99cZ7l36COOc0kwrufl+qMn
Jg9FDElkh2SFXUeKXYvWGqE2CrwU78VhWt3xK3XBCbteQdMcdLcw82GbIHQNdY2Ssu1WHptqmc98
ozL2uY/NWAN5q0LFb7uX1DlmmJj9BFmQXHMVI41OIUeXvdrpTl7dL5YiiF7zfIkcz+j/VAoGlX6O
VyaYPfGyTkOVhzbqaOok6G9vo+huGdNts+9NqFUoESFjQQCcTkNPbRWLROMmcjIIy5t1sI1zl87U
TVMlqZnSMjZHP/8syKX60YyFQUsGiy62eiM9JMjpYhAo/I/NCAnW4on9lyqkmkw/1ovTZmvMppZo
Z6Zu5gfRz+rBXoGdJFPQx5JXBO1Ukgy7xZXtKWUQtC9U9eFj6Hs2DK3ZWTh+ztxX+MWRv1186pkr
M4wFSpWqYsvo061R2kwZnNY+uNaYPc5Mse6zUQFbLhhBTagWnU2dAZG9p9dhLQenFQDCOOT9ejDg
oDNR5+3/6jPhXYZlVFcHxfyjb9Gwh0hntTuL2c62VfkybTQi3D5kkPV3NmDpe/iA9skgYOMjCJJ+
IVHAQQvbUBWfmbH/T+rOZDluJFvT79J7XMPggANm3ZsIRpDBQSJFicrMDUzKysI8Aw4Hnr4/j0Dd
SpLdYteyzdJMKYpkYHA/foZ/GEDOy8wafpcFAuur0mSVjY2hYII26nWbWLE+JmjiZTdgvzE9jNsc
GChVC+PH+g41dWZOpbKyq6qADEs9guDD3ne1/0gACejRFF34yQ26LL0pK9DqyLAxzZ5VE7hHIPbj
9Sqs+IvdWl9i5vd40oeExdipq1tUgfTLaqnhe0gv94Cs4QTvUiWnri30Qw+47toN/6jCzkfaxEH5
Uo1O9JytiNlr12sPq2vL9uCPWfqEdXlHDGpG0e6aHreMiRD/JZ5T73EZgUNds9vj5F6omVJwzjS9
9nCeg3anaxWdSi9e7zovDWgzghx29kFIR+YYDuOjGwBXQmUyfUB4namlbVmo5lWYx3pxHpX/4Gut
92du08oTKm0Q4qpqZNI4GFCyyOcSgIM9j18TD/EYZrKz/zJRXH3vAjnT3JDLfDthJ3JPl208jY1v
3yNGHf8xWYNPS4T++b6p1+UqTJ34ocdi54Bs53xLp5osAgT4D/jHxZcoWLCfIPsO7xKE+H7rdIJO
tahwm63r6amTnbjxwtU/FrXWL0OXPoe2nT7liUqOTtbT8SR+yt8BDCTzcYa6zkQQEJ1QQW0/Wv06
Wc9LP8tPcpa/i7Kz/5roFaP+OjPp8wUTFKAA1Gu9iHzw3lV0KnTQxo8oZwZfVy/FfpFDKUCSiJ7b
8o15ZfSsMmHTbbboCkOLYcyHaKmVaaKCrgGqI0kMGALOs/iyoMH1PROLOMwlNod4bpouVR4huIyc
3Hced3U/Q4SmOLbi4s6m8N2XSOntUbnAUm0s0vtlWOOUUkt4v9uIHX1fGTNc+6I6pjntqUTJBP0j
6X+fkCF+AqJhyxNw2gXZYjASh0yP81dkyf1bBeLlUATYTsDbAObF3D7/in4hne2OmW3mOVSOuPkc
85zxEIpMObADiYuFRKLlCsQLZzguQZ9hQA3wiMv4aXDn4euSJnRDy7F6wOsARNrsFtS0IA0bekdA
YwIjMrSbC0YEuaPCT23hIjal68YrdtCdbLVfyynCVID18tCLfuxvFmaMyCnalXoE6U3rNJZgAJfV
A0Bv1ct8VdlydQ5121JtoPUwUCxocU+dNx6Srn6itR2VCMbQfY0QddlBsqQTOKBoSexjgiL7bv4Z
W6SGMtXqc4Pazi6Ig/az3yiMZGrfL6+IzEt4lTmt/IpeNVN6uGuZDXYlaX8gECSbgyfIjRrQamD2
kxII+eB0tdHKGY+eyrLs6JZN8X0Je8goKXiVh6VX6odfOO5TXjrMrQoHT9aABfMbVnmM2nAdTA4J
DMnPZElx9dkVUzDcuFFvg/XTy/XaghFwrSj9JIHP4pGh69tlnPt/BgyoQIHK9dH17eFeaC852WSn
Byy8QNWfWXv/EW7ua1Px3/80P/PfVpdnft2///b/kV2yIVX/3+Fy+x/1j3/Ayb9wGU//+F//w3z/
v9wx3f8CFIdIF/xDKIJIJ/0LL2edTbrqpjcwuND7LzAKqENBGRf8n9GY2BByAqYiOmzAOyDK8w//
kRumMPTdf/MURYjzeoBmmI02Du5E/lu2dtgC62hQCX2WXrSuy88hTWsSWzXQwh2/VQAbAiYdnZ7R
wC+bCYjxI+LDUYcCRJ60FDtgz6i2d6OLxt+AUX01zOIkEiuR9vUYrF7+g7ElfXo6EjPyvZ8jlNgS
xr92C+3rNEPQyqsHL4kL4AnMxK3SfQowFsye7YU8eSSjsUh+nuN6YnYW95PbO5/ymbCS7nJEhvhb
olJdABG5XNawMEfIGc07vQcByrKivn/GUROGPzK9U9eUV0ARckx3ESkl66KD4TA+kciMhqsjiMq1
3ccfmD8Fhj78t8csQ/B8KOQEVGZRAI+V1/l3NCLNhaytRZh8d4KkniPG0IMK7INRGJMIMNVdkpAp
TMiO/7S0v2om0inOLvpYtBAPX6jZ5saFh5WFPJIR7FKNe9noUp8QvzByWU6YqCCcDaxn9StBtjXR
UjAIXY+HHeC6zBtAgqKT5a4tGang6ZHIBnH2Mpm6Ljnk6VxyXYijulxXYs1uGl2beShFNtE+dtVt
peMWA0ajkyMZ1qKsCwQY+wb5D4ZRTvNN8By5utqyzS8MesbhLhViogBVk2hC9tj7fpWM7o01FLF8
trxCDgOHRTzazt0Kz2CS10WM8QCtICfyaXImgOLaf/S250zzEXYavgJgI6eY2IfeiOL3M9O1lLoP
dVnzEIpxjPkb3WkMRWkqo9iTXXetY3MJfddpVI5RDnLo/waTba4/m6aM205z1+9+/m3TP15e7t+d
X18T5xEmFhIxJCjzQCNRiJRvXjmADB8Q+dy/rB7q2hKgmUBA9dbOZ+Z2AA0bOOYHHKfhpp4anJtZ
5MxI5jG/cbAdDz7SBySuvF6BDE+RTnM5E/wAN9o3l5P56cjYVcff4JsFxl8jtxOUCJ1gXiwUzOEN
86gUtIo2fcI8sg3UPShu7PM+Ytq/BuTyXHyiX4D0FxIfPJ23yo2rGeqTE8pvEm1kv/qkemJNfo3L
ZxaIp4gXElPVTaxHuihusXYN+I9OOSytbAnFDN9oncwfakYpLL2qptYf8XDO1eJZnyvQBOHPxhun
pHjQTewVAGwLJ3j69ct9rR7CTcAUd1Dx8D0ETT1M1V7vZ6NN1Y1+u3yDHAw2bQd70OMxign07nKd
Qnvx1G1k1UOjPxKlcmxY8q9fpYRd7sH2IKogFf42ZuNMD+Ri9ZJvQRVMS/yVTnlBs38cgo53SM/S
fLjM8NOFHkp1kFPwWwPcFAYIwH69T/hm4Ey2S2Gos1OVctKVSmBoHLMuEHTux6ueNnYefW6mynUp
R6bahBNs7yFkM83sFunuoI9LonCjVhX9jrdAToerrcGcyWuR9ggO7iIfMeTo6HECsMmGNo+D7ri4
ACTYuMNQcpmLXuDE4SfQ0sI9LIg3cUXVEJpdydDJxKSY2TEv30bBge/slS6gOjMhT9FXbZnxcidU
Gwv/Fl5+i4I7y6+2xxye0E7TB+aSNKRUvhjWdWJuD9AC/5ZnEftewzHmw2lfIq76Z4zP8rzcDZ6O
Z4oraoLuJ0G05gnXw0qkPqxMLBi8xiUySqj1ZXbKAdjjjEGCOjqhbLPTksxOIJ/yNit4Jfj5JCp+
aouJwvYHbTLz2Esm5bw8WBalbn9XzoiG2oHpEs/7OyjtMXfuy5ymFWCP2EUFukfIlN1AgF3VyLei
rWWuOhRxy31FVDfgFNRoolp1uU4grDN6vrBC+anGl0iw793F7SvnuEBIHYC9o0AEA7m242mwDxzn
XvczyEeL17T9qsToNQSf8cg1qwkmV6OZeNkDaJqkGFRy7ePrNrpfJxBi/BRIMicvv49qDiEbFXKG
OH5bgHg3FzxOUTDduTb+cOlTHbsJj/TX29J/F3QlgpSk6a7NUcvmMGoif5OFSYPYHtY1HF+aCY35
Yo8YJXoC8ILOMc+CkM4jCxRdFRC0de7wR1N3M1e3fYuXZUMHBTyvgBVEbmgOa6iCPW9xxGxgfgbi
Dijoair7glUVpa55Lm0fOMG1X+WG06cLr/fFc+5oJufZzobu3/jPFLt4cH2xdT4kX4A9+Tq4x/Jp
sZ0VEl/byenOuxygroc200Njy4QPuPzF8WyzvpvLancQVTBZUJibmE1FaqGKTYtKsQ76xe8GuqRO
U9oMRuoBGH36fTvtHO0u3DFyvJC59lDhbHTDkZ+oeR8cj6RVO6y2EtgBicgTm6Zfnk6uvGcK3w9/
2sZEDQ7w6LucsShUTK11ZVGyDcGtX4gkjg5VhWsX80qcObzgSMfIbGq/tVb3I7vyN3KgpKzIHiLu
QfzzvIBI/OZNtxXOQ8hnF88yWEVjH6sYtYxs79YsThdRsnNqyBgQ21tUF2DdYU7l5Knj33mLNxOV
1wbFOPEfnm4oaSLjwwQwspHYe5/o0dR2/WzJ+m/+6M7c/Koa80c5dOBbHsZW+e0Xgm/YEK9He9Dz
n1EZyXa51hj4pdafC2RcEuIIcXsPX/S5UV24rzHM4XSpdD0ymOj6OBfywYIAJU496Ighu/v1Nnpz
RKOygzCoLVEnA3YRvDMTh1RhTS2jk2dn6WHcYnqn14RJY0FuS25dx7nfeSfXmscZZcnFhsbz9ddX
8CZb4QrYx06A2Y0N9Y6x8ut9vPYYWc5rNz8nTV3QqpjhePvLERROxZIvpIc2ijG+hAC9pyg2b1fK
ygPd/J9eB0pWPuM0ZiqCFs2bVQYQQWA91rXPl9jo4u5AQGbnc+wfx9jWvJYZ3IbZEOx60pExrUze
++vLeJNuUCwiPQ8J1silMrF5u9jzYhr7FP4/L2SwGmwgOKoheGAxM9UAyYIxx6juLhcweZIPSpd3
b4IPJtMB7MhS4Cm8yRvXpelxsljb59TKAqo/goXkOIGkavHHFnzw0+yX5uSlSi0vQImYF37wBEid
X2c9RvvP8dlVTA7Q5CSrfr0kZjrKQ1FF7XNDm5nw5102WJrXvL2bchwJ59dhgUyhfdiSmKrCrk/d
pw0cGZsBg085enQKgGlULpZNbphNaBf8TEffHAii9c/3dPnFHolkSoVaLjEWYeAtfcQeMYwB+/Y1
w8Fnyj/DdaBbd0CCHJWik3HeKYI7F5IkgXiORdD99K3QJA69XBoLgWBXJFn/BSa0WcUtHZd8uaVC
KhUCFFZM0nnEKNPlUrJLOTZGfWUSIVA/5qS6hH+mIW73c+gxVVK3QzR3ORhVX3tZfF3QEuPQcNws
8RB3I4gCjaH7tjbfar32nDGMewRn/OUEbOx+GXHL8lGU4N+Kuqy4WNH4lFp362rKxCMe5lbsfLdo
cRWfkFgdHf0Ql0gk4w2VJ9zj0fdGapr7HrIxs+gRS0A7M5pkDBugbhat6mCI1JoxJ5TdAJWyNQ+s
9hvPpeGkXTPzso/UkwWXsGISwiU0l5xl7uGHWbtsHWW67An4Gf+2oljE05sbYc6rVq02l5JNq+DC
SmZElIFBiEbBdOfjt8W3uJdSFW9Qn+/cfgCZEZM91Zy5FJPkbOYBI3Kf8KvJ/jNyxCpFTfdZjcI0
EmyAaRpnzz4wGWA9ky6Qi7Y64g/3sqKGOjCJ1gh3mPMU5o3JNRw/JoQeSAjMWe1oy+LjoAm5fX9c
M55VevTooCcgOetKgLv8TUu3WJI7hIuQFtu7ZS7xIsPrk3wEFKq/FsdB1eP8zy6W5+zdGReeEZyO
Jp+Z9RcIzOxRJhkppqwEg9+HwMOEdQBme94aK00Z4hN2oF472vD6KxVa0JQSRHeMQezS2eoqs/Iw
/WdFPeDCd4oQHx+esOlbtbztEYDhLeS1WGVyU4U1XepxF+FVKfwXC5KD6jCF5liCB11jdMjoXQ+e
PR3jAamXO1RFi6z9VMXIZC/P7Ji1WTu8BEUcpdeYQ2YmfXWx02WGGFPKVifnsp9sOY48zypBeV1d
5cpruE/SNKTqwVFhHsRQPelNobBVN9v7BjFt0qP6kk6BmTC/ZTuVrQlxLXUfycXikVxS6F8H7nfR
M3RJUVBhtElVUEV8E7SAmjizqJv0y+X8oGNAaofdYqWf/FkrTi8RzCnXjtZwSh3ZwLX6qBHx7vAI
sWzx4a8a2bMAscTXgbPLMHlUvaUgvE6lfkrtJigeFrh06wtulNQ6R9x6So61X9/6+d7+1vOiRRMg
tyGRlEVEAuDrmxo5x5XGz6Kx/5JmcRQm1w4GPThAu4nbauswoweQDg8OHn+RDVYo7eiQsxeLxb+L
inhc128RrndTcjO3K2/7UHUolrRHJ5lJXG8GZCF51+kKFyrbE9VipBMtp+zUl4SZMk3LDgtBkOhu
K/rCOSaphG+5dyn1nPI6I3S1YJ+82EvtD2qQM7P47/ft0kwN6A+glUhrQLw9qJygm0Hgl9OXqF7R
hviRa9GT52XAJXnfXuPwoVAQZ2ah13W2MP0ABC5Wp0fdBd3Tr4yjBV+ji2MqVcceeFEtNRff0LSa
UfMVRJIOOG0mJ9N0yC+/GKxFnve34+RoMR8iq6fBCjHJZn/dGWnhKjsgDE7+cgpQgCV9qdTAiPdu
rC1zGjkMhTPxVyetQPt3zppxJUnb6rSHY0CLZb7VzDnBC9pW0aPN5sycQsZtzHV0W+262Ea57Emj
VeG3N1T4kbKOktPXcXfdEE1OiKMg580EEUcvi3nLLbyJ872PTP6O7N0KVZhfr8G3iazRkSVtIoNB
mtx/13bNB51F8TJFT57IlGp/o6IHH7uCxmKvmZyF6J3myudpaCh2XM2vP//t1qMTarMEqEVNGv0u
fWwQDk4WeNpPNJjL9cW/7PXFKyVLwGXMzCeSwBMT/uPP9XzXiVBLjgQahG+SNrSzAEKJVTyBXeVz
RTuYPu7sNiY+DtqjlQ4t3uFrv/7cN7r0pKimzR2ZOzYymlDGXscaOPC17ud1fVIOS597RMTDA3hx
SVcJUKnb3DYVTjMWOknIi/iPXUnNhlJbni647SKOm8v+1KS6c5adO5AH/UaLgeH19EFq75jY+2qf
on1MM9um1rC52LfxCeBmNWXCS590HE5UiSEYRBaC6IMh/IMcIId8DX4w7r/l0IRA6GAPrfM/qf8m
ct2tFME6L1pbCMSG8YMGXmt1Z6tT86B//WzftDYQs6QO8sEWShEGRmT/9aMdOjuHyARh118WTSBB
EsWsIi2wKcPv7nxwZHMX5Ve+O7nVco1qUMLJUrgeuIAPLubdwnbdIMRvJDKr2pZvm9smTRgbeu1P
WLFm7CV7Eia58vxB8llDiLqa8SDP1pdfP4SzNcTrl4aeA9UQNmRsrXdlf5Ro3Ah7QaSRnTWeavA6
ZivXuouLvTv6pn0I7nxSock906Z42nKuZPDMgTGidEI6MIeLSax9J1u57K0jV7VdAB82dLRphLpq
Sabsk5Pg5rReSV01JA6imQs/++evb8p/txK9kA6lebeOyRfebtdILOmKR5Z62jqyUdtEwefJ6ZYw
PWRyDdr2BivdFRppXQSwLW6yGvHjdh+Ah+amkmHuuJuxdx1SQUXdUjasY9pVX9ZW4OSxpysbeNbe
HgdK150ndAS/sgNBBwddVqlfTCc5iqDwrsUIpWn8pjzHNoTvc7Lgzr5p0mYiNZMDYEjn5HeiGB5+
x+kRnuRulQOiiAe52G3pXQdWJnzgsxAtVX0oi9QNo9upU6OFGzPSZOPP7XWsizIdqXVazIsbBob8
lC/4JMJ+hqjmlP1RXfrSdNgqVvPWSy51yhEI2A7Ho5DaqeVMuS+9xlxfFwX+Ml9T58HBGXf4C4ra
OiWV3TYIGUA5zUOI006W9h9Ev3enDeNYj2lPQL6FRNfbgz/w02QVshifVO2ZHbo2dF5/linsZoaV
MOS5OORC4vGEFIb/YfB9//FmUziR7ZtSmVr9dYAg18qgsKn2aWtlQmSyOV8KFBL4/Ow84hJ+gU/R
vkxyXvoHt/9GaoXg7xP1gwBVbkFC8e7+01HkuYPb0GMSJKaqykvyN3qkXjLl0x773lVHV1zOSm3W
0XLgBbqrYI0A1+2w4TputZnlzqZviN6ZqQXj1vgu0sk8zwS2dH5pItZSPPi9LbHHTFB/hSR8/tRt
ZSF6YGYcfTIhOXKzSFVXahfZIzKxV6OzQFUAAhwTNUCTZ3VaWR9EyHfhOqAX6Hk0TMyYHquN129D
l0HhgvSYHrcQRTkieOXbsNqjXO1+FktKDAuCGgYW0NQUSZW56j8sAF5rEYsQzfKQ9cDISOL6gfDm
60uJHV36OKfor1U9WviIE8v4jLmYSkJ1FLIefx3PXoczn767ACci+ThHOrTv3izEDryog6pGdoN9
G90VUm5zUI1NxC3/+pPedYGFNLmG9IWZx0U0C1/fGoisIGniKfmaijjzvD2XQ2m4g147WCSnTRqp
H7OQqOmOAxxCxt1E1RITOFD3EjHXltHQR2HgHaaC8SAP22SeTCHeH44Av7AQQJzkaxIlJmYtXuGR
WCDoYlL+SyqIDS1HZGtNPH2cVE0qtp5PNA5QUTygAzabM55uCC8sWH3q+AH6Pl+7hOQq8ar1ReaD
m7fXSAm47pdujhl074eyMoPdS6rbkaWz34dgIe/dJmiZN5gNFaCtM56wVibHAbauILRhF8ZIcNdK
O5b3XVSP9rJPLNn6V4PvmSDSyWyiUq4niEvFjZq7c0elj0zm7IjK4fLCCYCjC6zt3Cb89et+m3UQ
XhhfM/p3yD0i336zkKcRLmXEROJ5q2GRpx7VscnAOh4pgpccVbyWQPJR6vVmQZuBkmBwZbOPCOvv
sh23XbIwlo1+XCw70u1f+KMPXfnCGKYqAAL9N1To/4AaoLPLkv13huOzZnCXQ+ueHYtC47vWt9Cr
GzYc3o+I9gHYgA8gFKJDELrbvgYuLJRubip3NJ2xwrdZP3C1ndxH1gXtNH/flnHDN8ZMUHljHjRP
6/nS2lCOt5jvO48K/RjYiG9o2CBkeMsiCP4IXGR1/H1OPKOupPFpKtVphJuY3gnS3ty7HWdP2+4V
ShrmV3EIr1xGSCPeenYGRkA9UtHTpF5mJ8tXfQBgb2gLlUUTLd5llwuFAG1uTGrX/HCc4Eb0Cdlm
bLlP1dzTA75q15Vp066gMwK9SmtvQFluGzHWjFCQxPX7BC3Ub/XlQczUX3r5XmlgTmjgOuNke5+Z
ESPBelvlQxBMR8C3vujuAlQghvUpobHKDdSi6wYBWKVIeWbZUBkwRIradolAaafWTN8AUTRHpqJS
CKobXw8tGq9+C38OVSySpDIDNacVV526cTcV9wgNd7yw1bQR7VNKwrHGj6UIMgcXHSXKeN2PJMg0
b9Nypv34FDN3Df6IQe1zKZmHJnH0UNCQ4fDb3kEBrNn8ylZ0NdjiyyQcWfaA9mtdzEPaHjrPWxHN
nuwxBJwaVW4CvMornBU8gtUn5vrw4UQyAaxuOVcxqfNoXjmu7aaHEA44ie4Gm3aqd5Wi4cub51Ax
KUvjN4yRL0sI3KJJMd0aozPrEI+LWKqrhjFcj6phIzoeonDagRWK7qFXWTdFvCR8cRuV6N527Pg2
s0nw9Q2QAWZHV8lkySF5sJXLbB7FoYTu8nWxIIUhP7VImej0KzSPauhf3KDw+fSWhjBPo5WTPy8n
5pWszFPWdma9o9dj/k1BKhH7MWtH535Lh8AWkJw9aFCq/g2Icg100hVDkH3O4aVyjVN2Vvf6YD+f
j6BX+xkWJpNoMkOHs4pBwOsjik8HEKPL5lGRc6BTsYLRsbwdFACQp6h5Npok1RsD+vj7Cx5hAy6E
F4jSkk5oetAVbVwDrXCDNunkiwVAI0x+g6RoKnvHCywQp1tvFnwE0+gODkkVoysD3M1w1myrljts
y4E3nHQ72DxdiDDwnT6BVjEHwgYBi+yU/qD2Y44hIzBPvF8voDWfX8H3pQoOikDzOtNOd0hFb1kV
6CqE5g2fwMC8mGVEFFlUKB7d+DBeSn6sghJtVvQ4mA76NsPu8rpk3gyGnQ4iXeWsbmN5YE47t+Md
zEUPk+7tBxe37FCCjkdWbLXvOiWX7iocV8EfPmSBEKy+I+f6+5YwJl6roEloz6+U3kEuOGNJLslk
6hamNL4MQzbsiRvGBl/irxgafF7bArwWksmQo+KvNYSSlKv0Lo3+ZkizprpDLxj1TvI21Iq645at
DmsSWxmk6Woy3TtiZ9Ukn4NgrHpWZxupkTHFlqluuIjcMIy6xxxHP6e7KZbBzGncbjGzKMopr4+v
fEXvDEIrbXN+fIN3xJc0uas10ONP2wxrA9m4LekS577NlABz5zQGn7Yb7S5AHdCh91kf3AFId3Oq
CxIYud9a5xFLbvFAJ1qM7j8wgX5dntCNYlLvhnwOg3uJmY453P8GzehNDlok0foJiWkzRL10LOxy
IjMJuXmW8daRk6n9cSvudT7Ox0M4wA6E9hQdSByY3mxDpSzdIImgP7m1MDXz1AmTlW5pOeE8009J
VtlcRlQDEedqKhQbWMX/D22Ms2vN34MCG5IBN+Nt4VHwI3f5+mHQ9JUFPcic1yamBTY3Ul96RmWd
aGBb+wnSZz4fVNs07JVoHsnX06w1K5iSykBgt9XKsCmW+SOdIAZagMarge0axYgyw9U5TzgTeZ4d
ThbL8gd+GkmlvhRFbY60bciYcQAH1SEhcC8flgLC3Mnf75TDiO4r8ZzBLY3xtxm6SEdoWeCGPtdJ
w/T0QDoS1s2RVIRlfxhodvEWGKaak2YtmZ192kJ41KSowO0gM0RLdXLDrvDzXWtP03Q/xr4FwRed
C36W7aIB73oqrXde2qfrywAKhXybfj+N1anMDN5yXqCTsCGYmuoniVIYBWYA/4GvRQIhM4JBnJvX
3ULXr5DktSgdYL5MNLQBlk29+SXA5umB7Iohdbqfwh3JwCtRFfyqjsODxlcdSlP4o/tiMSoHTGlQ
iyDCPPLjbs5Nb8yabfqMNGnOoDvqeK4RnrYDPTyR4AtQC0dN7N6VEUDgu9Cyeg7wUpVnaJ9OvGXa
D4mOkcgotKKCO05ua9rItj8AZbPnlF7Sk8cQunhuZ0DBRtuGHaYR9uKZZAaYY5Y2GKX1OPVJ1VSH
DZJdjEDrsv0CGYdpuTbKd3eXYqUVtrl9X1sG/hEiR5A1t2rmvGuu4KtRtjZIHaUIcNkr7bIJSlll
Kpohx9++Rwgv4CwRdrvwtQAdfO5oa7ZurfC+UwUhYXDKJJCnPOhMBTNqF0WLg9RdnV4xISmjmzqK
nQiREAhovKrtgmXnhFzW2IcGfjyAEeUzbbsYzINzhxgJjKouy566BaGkWOz9FBUad9fkXpJMn327
BqN8Hc52XsLgQgGU2cRcCDNayaROuC7I0ubhoS6nSNeKrNDJtJdgLzML/ma5mEFOI9F3OI1EM3Zg
nkxzlDxlam6T/uTmTZCeUhDZJHbtOk18AItS80htS+T8NCe+wWwukQVmQLXsZXxbMzux+v6lD1rT
4N2ymNBTyK3cLTKuuTCn4VB1UaE9d64B5IgVSxNQ+ij4EdJDAny/WiYF3H7ctacBPRmPfxTZvmLQ
3CAd2ANpQBvfTNI8GbRclw4rMycdtRlhAPsLZPsFtQodoCZ7rlxlHRvsC4ckS2z7S1OuAz9LN8W8
9VFoQuoGXdrmdIVjhYl947jhCl1sQpeoRcYspDv/3NKrLcihfbc3cP/ANciNBv2F2rvzE6dOxz0R
00TubTPaWS2V3LVd4lhINC622S/J5YXpQJhFdml0RC1jx+Kmn0rTFt8Nl7U2qVWc5iUf0MZ1OX1U
slw1BXIXnPNbBlEqzEcobEdQs0dV2gSkI3OEzO/2Q5p78TPzMWe2bzsGGEtwsFpgGs3Vdsd4WrT1
iDSeBvX5qYHWxgqiA1CM7r4Jpqn+WZ7DyMzKIh5w9iMC8kgiJiWCRZzRqIjelS1Zi76WaQKDAQZ+
lRa3rWuJrr3CpyFR0aeRIpQ1OSrfvK88DDqwB/Ol/2ghEM47inzWIl2fEKIAEKqZ1/Rij6tT4Ha2
jQKVss1MY0PNuRjtEFg5uMwUwyGgMMXEmsRE6oWxJe94w14X/WRij1VAIQFLzj1yEdvTWxHM5JYT
lFSm09oO4SMIFHQmFG5OXI6TCzM4mM95ZhXTeqcNKOfJIcGUdefahwaKaYxl0BArLyEL7LO62A34
l+bts0x4ZfahIM9Y6kMxTYg23/5rMELzmeuOQ8vsyCLuW7OhL7OvLk5NYPJqXLuPWRXo6Ico0Jh4
EG4RiWA3Bvj9qV0+DJKn6uhUBTj/bdsMJZrYgqaezf1KN3On8z5zyseWb6MPsYOibfayQh8PBB+W
PGYFwzULfXnKdGhuENiwDdi3dynd7H9BTiVyfbBTdn6Z9ny1VYhCsvRzm5PoKDN6HEm0I/1Lp1Pn
T6CRQ8Qt2WDF0lWEgoS75WMv7ZweC4K2uAtmWKr1YxytJmB1ThtzRTDYzb9t6fg2E7QCSH/VvlEo
54Uvi4TefErJ33lD2/VUlzPNPc+hdWxkDr5s72syzD4AeFMuqItpA1gmYKcMvA1dJAemPx4hBtN2
fNhAcmXidSZMXpBzqk3NAp3rnjT3SxN1neUfM+Mg/1cy2+Q8cWZmo6nyzieY6YymfWJwEvOl9TRQ
CbOmCc/nh0zo529hniCVfV9V09qjjqupc+2DkgEdQNQaoGTM10FamU3XKjxc6MkaptHPkn5A93OJ
1iY0ykPnbbLd4IgPhlk1dnWGmKLVzaJHbIfr2UIM8xE2gBflpr+6HZdxOZtPBiolePpbxK6mOeCW
L1AM7FJMAtK1odlFbmbZXL4KANbWj0rUOYegaiqz7ZzLLK8sYWanV62uTdE+XQ7Ivm7MWwDkdU5X
L8CIrI/NuCtZUwOH3ToGHeK0/JxfI1mCLgm0Cf7WBCQObPMcR7JsP4WDOQa2SXVxiYDruTXdnxOJ
5TI8X8V0XnVSLiDTuwnaa3h0rXAkOCCGa3CZWzafu0nK+iwQ79VP7gX0UmltPiXvRrNFEeNrOfYR
pFPsVNzQzE8HgEfWl0zHQ+yfBqKmrVFzKWLwOtt9b4toexjbzvZFYwAVQytN7Aq1rFlZ2+1vQTjC
h6X1jEF6YQS4ZsZEpDEOYG1cd1wAdCcXZ2xaTPMl+ashv3JwL4hLVs2dxsFKlvc+pOt5guGAlvlf
NPsJlrioxCM5rUu/O/hD8EVy2UsPrVOx50FhhhQUS0j5vuluJWT+/JTP4UEnyjhAm6CLESg/Fk/m
1bgJPf0/BjM97HZrhWQBakQhUuviwKru6XOIJq7H6GHOutz0r2rP4zf2fmn+iEQGeI/Gt4j1Dw+N
mOAPA6nlxrxQm43a+yGXyCCUyx29iQL7CphQ2bm7IMfK51s5ZaZP5/Vwqa3dgBMZP3RpG5FADPxl
axQllzZg27fm4J+yzPQmRxGblvGv2ylvqwkm9gyZGGdQNFHNnauNvxWRadn3dY1V0ac545jBcqKU
aOhceQWP5ifsG7NyIBmv+GRjPpZ7+d1l3f36Kt7VkgBKIubxAf0v3spbb3OJHFAgrMF9CBFunk7b
1ilSVgNlx3kSn2u0k5br+rJhq8sMPr1kRr++mNdNcQpb4ADMGuzAxsaBg+JNKZkDyewGP1YPqa8N
1FwrsiwizLkeQGbkvBXr2fBQfv3B796FbweB45Hl0xZ36HG9rmHdMYSlFYnpARFMc+DKnnZacbcN
iyfRgZzYcgGVTRif/ZVc8vZfXwaw8NclJgvBCQDa4CPB2rD9t6/DJlTzWJR7HP10tRBgz5NawP2I
GDhBxxhBQHUgphFnpMScI7xaDnBz0+aze+FDBB6QK/cmk71j/USZrFYArJMQ8OdG79iaKjgOUlLt
KkkzJ0UIMWV6t0/TtekfUDSfF3tfyTQVOWN2lB/ozM4l/mu7EtQmW3rG/wKqDdipxbTLzmwLjkNT
0wvVorKNNxypSL2bDN/p54ZvbcrWCKiTM62Oum6Bhg4ZkKXBbx8aBwYlwv6RO7g/IMrRVjksfuXJ
l2JFlg2tSWFNQ3GI1UqFd9e5MYfB9ToBifrE6bqg/LsSeVESwPUxa/Lrconq+MExg2LqKLQjkWwg
4LbR8mnpUbJrQU9kKzsMVDMOPDeLgrhn5IUZYKEHOseZhZpQM5pjyB+GUFvfF5RjdYMgfQ/DcNeA
S7C+itm20fGDKddjjYZCO9iI6yz0SxbvvNDRA5ex4gKF1JAaBusZBj6bu8onU4nHjCvkn8BG0xy5
ynjuJLJpNRO2q74bZ9R41guhLAtAFPMh1Kw5wBBroTNxpfQgO6QqPSQI6j3IHrL4UwX8duq/cg6s
zDfsDn+Q7ImzNM+MTFgj7QHaKnz5H1OqZ/tn9L85O68du40tTD8RAaZiuN2xs9QKLVk3hFqSmXPm
089XrNLguA1Yg7kybEvde5MV1lp/ag07uB2bziKcPV+iYkyODdMYhmhahTbsCF4a4BBWn7s8wpLn
ASc8SQNWA0ctzaPBl3eUwStlbw4EWdP7bbXkQxDSIwmtE9P8EddCLLRxJYFf2k0/lSAoziqWZ+J7
M7NCD5spszvNTj0hx8D3MXv5wxaDNfbPPQagj97RRW0DnZN9//aUAXerOAwacTvVSeoQ+9qEcZ19
siiT0XeVFZGOZMSEAneuoq6KsMNqZCW+62YukPSdFmtJ8/t6AKI8NdB8H8grbaB0j1b8iVBGlOOh
W8bzo+3vHmyL692ZPIORzcyFEGPH1i417gjHIhx6TJY6/l9yLe3cqN9lOcrzO6OBvX0dmW2mp6RO
p++kRa3ZxRHpDJRlW90HWFNpfcbBzSRffgvgpzQAbPOtR01eXLB8CBtMK2JMY9JhocE4WQPxbfdh
WDVPOJf408FkZI9/ZJnMp5nIMKwVk4BMgUTU4V0sGIsjO6/8BzhGVXie6Q4xPeIk+IipjPU4Mi/G
Lmxz7G+WF6Z3BdZoeGuNfvbUldh7dNAgX5ZyiZlrdN+9JGlfDBL1ngrXWHAsGVxO8oMdm1E5QVtP
ENg9tIxnbFI1hLul4TFzurI3HxikGz8xU3eu6HQwkmO4daZPjY++6IMbviv29kbCGVRTMX7y4GAe
ek5xCOfh9oDht0v2aeGvn83CxUWodUl4mayifzelbfM+cpruMWZ4fiFiVnwYAsO54k5cn+uskYoc
ISocXvPqaroJ1s04C0kmqv+IOD++aRDmfTIbIf5aiQ/4jAVM97waXfQQQ6O/LfqOkDOqSvdUpzjJ
cUBuZ2/JXAayW7bcms4w3teMad/Vdo+51NwRLJ+5NvT7qcFk0LfWn00w5x9b1MHvSyyb7yDbJ0+z
TzgaY9OsPReETeHCXoQfYY8XhFBF4n1At0vgIarEA91/cG/SzHwuxNh9DmUKB9emcZxEhw96NxL3
sFQezoYGgOYBib17I01jPjYDtt1HOVO5OOtkfI/ttH4I6wZze8sePtJp24xNOuc6+7X9aDuxgVnz
tP0i2rzGtopIT5QAxgkzto4yK7JeLZQAN3695jdOKtZ3m20Mj17cN1cix6fbZMbfFwuflflAGmTH
tKvd9yhug+WMXrfit1jR2aAbvm8aTAxxze38S0BIyt90ji8hgcmvFtfblbqTuAR4YSA1gvMwzc1P
Lgfw2Vjy4B3hdqQPbSnB1U7PF4hLT3wKoJ/BtJkBy091UFffxzIT6QF6Q/3A0kyPtJ8z+8QmmQCa
NlsmyK2HGD7q9yV1DUYlHRAONLJbwXHyXNdEUXJnVi9QUvHM26bse4LTNCnZdsU0RMwV/kyYtYcl
kga6vskBTMb3/JUDtXQONv/AQCbiCSJkxeFxtY3262r440UAPN/mYzNyZhCV/YzUZnieuWwOG4Lg
64gTxIFwjuqjR/GM/zEJF3lOyP2UjITsLc0yXUhB7f8i3KV6SpAJnY25nHwstHwiDOJ8js+AuC9E
5eCZONZfEnQptzgz/Jh658Uj4g4Ne75cjBHrso1O8UIOaWPcWjjchA+MnMsbvljhHFFtNE9UFEl4
KRgqTKe2tbmSEyMjXiCIGo7Xip4GtXVmfgdqW44zA51fvdsYfxnxgOdj06VudeBTFT89shpvCLxz
72uMu76BPRl3eTZMbC53eYxdvJTGtM8aEhAEJp1Z0P4lbe7vrVV4n5FbtM9l1JruqUry4eKts/eC
13jZnaLI6O78Qfi4TsDQ+GUkZbIC1zQDdEAbr41zIvr0sV0cYgDxziEmExtDfIJ8qAPBV5J4gqON
TykiF57wHYJ1+2TWM6OGzes/1IgRzqMNY+gyidD8EFPNk7qIfzRfqOYsoTn7AKfGeLbQMvyqnZXj
J0ydB2SR+Lfy4M07MprTc+CM5ScwVgFlYAu+k/EZf85js+0PNd4XWMrz1D5aYSYu2WLhLoBBYnGN
a2zWXKg5xHiuyavbO/2tGw34QXX4Q4/ehg/kElURWxPc/IJQpb1L7bQ6wclHZeDmESbtTfoT9/v2
WCxB8IyFZIiDihvfEBNAhu7UDwxK7fi+3Kbmvk3XJz74D1gJ5Y92syqIjqhdMLri7G6d4Uy7lfK3
RBPe5e6A4bpPtO6aiu7itHNM/OacNgRFGeLBbRYPBzrzG1Rc937JF4C8whmuc2jt5slpfUo7jKU2
107QsAv8pDA1C28ad+o+eVCWEV6Qt/uEQbN95BKuP1TdMt14IaEIJqfZdV7X6Mbld2cnf3KND0kw
TYhUqpBg8CXL0+qax0GS/VLTkraPZIe4pXgqkwtqSYphurVy1qAggGajUCPQEKU8VSRplinzd8B3
lK+aiNa0k4RWFEtRE5X6uQJI/qAnEzkHCuMUNYUOsLtiDA7OgtDvPKBiKULyJPDRS1980G/Kqwwv
E/6IUBR4iivZlGJ3yBCUePEOMyuTUBcsrhjz1tvLQq5F+yUSYblMByXaCbeKETVlPyjDbViJyv3B
3pTzo8UYkLQdcb6iH1jHadoekYvG3U0XGQY++rBYcdVi13nVU1aOwyR9zcWQnUf8bpKz0XcOpmhG
JZU4UbUGv0ykg9Ed1gtWyVA6p8Qz8OmYL63vNtWzO+Op9XUgZn2Qqc99jcOyu0SWdWyavLDNe1DP
RXhXOExxmx5GpJGIdmeMINbzMEVG8DDLZ4eZdoSvxyWaMy6uAww6Od7uFyZthWKiYfQG5DKSQpKc
EK3zv8NdONFuW0NqFC1IOfxCOJuP2KYzYBI/f2tW7CbIH2chmviOEBW2WIBj/TXKI4dcvMHNN+/7
DNMnOhnuZua4t1h59V67S5QbqClOoE1cbS+KvhY2W4vFNT5hDdfEZPV/o/mT8zBznWW7sIhSDk2Y
o0EgeFKlcWoaEvpOlDiYKQ3w3gHUoe2fteJET+jDyC087xw5XH7dE7UUS2LWw+kCUAetzmhvZUZq
k9GvMY7ZccPvTPdpJJFSMK+YkFC05zFc02dF3NMNP6NZLsoL61wyKxCaSKiwHSUPIlH/DeGV7Mz1
IL2ebamtT8xZUq4UKK76CD3eUsClJha3BHYwN6MLknMzU7GzfTXTxLxoN8bdm5DcCXh5lZo+9LR0
/HDFnRsmS44QAQCjqpCHD6ltt4k/icm4LSCcpZBlfR5NfaX7Xjv7XTTVXf33EHp+l+GXZwMtkILh
CbO522KsZKajDbDXMJXET4FNrrxXKiwHehSmiZp/41rWSNjKJDNHYNJmyvEn0fQGsvbOnmrbQrmf
A/Fd9RSQ3FSJrrXJzJwlTpGYvoy9K8csHlGvy7OGhAgeTxiWxjbdwXAOUhRfvzAiiGvY7VFQCZ/V
42XbyzCSpHvbYlaYBLc060jmDjXON3CLtplosPJq1d24YhihnhXWv3iFnzvfmGxUNJDuZfTzjtxO
tr0x0jDqPAESrhxqIvAXNdAM53hfPlUnx8ZV3Xj8Q0PdQr0mPWCN3TmQA+yo3iSqkoTyhUYULIV4
IImqKXBGThGw1Ad/HzVpaJTOQk6MvSWxluxazuDn1D5R3hGemKIi46O4NvN7YJaKLFekP73BcBus
UC7HdmU68boqwdO4+QNhTiZz5biUrFHiW1EOSZnZgKbDTI5pRucAeiCWYETntQMoBC7Ir61BHK+d
JnqUxQ0T/JsLZBjLy4KMoH/VsFwdpiDAhVdKGLmHnZHyKea+XckaEZscGiaY9GTX1uk843PGsWB+
MlGikkED4TMrL0CF0/SNri39Xkm1LAFcEJvyD2ZSjEhnF6djH/Zdm5F/vJE2/ZB6mBRcOvox71md
JYNH0ixSpP2GGeISOoQhAAFJrRxMIGwDilz7qjZdq4ABzRGZFMxRTql8onYxcFBo4FpD0NPevGPo
xpKsmlEiFHCxwCigDJUyKiJIBSBTx64V32YffcmPOqGUfs3FIBv9zsachThktWl33oaaApGoLbjt
oFDIGfrQQDr4UK54/X1vCFMzx0OBdSpekquLMDg9qvNI84mz/XBCiis/DoSEabuSlhTivutXBI0f
FXTRhDPgh3pEXZ43pNiIKFgj1gLt4/LVZ6jcvlo9SZZEKiqPAxxOeQQKcVI3dh76EjKsFlfe9rZi
PDgMVPiPc2RKtH6uSEN/Vme0vubJ3IQDHearQ3QBVrElsD0OF88ai2bSK+GUyY15rPZK7ABEGYSc
JCfEXV2IT+ooQ2ArkRJNUS4CE9wA2135XE3UVMbwblbkj3Lo5R8c2xk2dYT5VPuqyRPMvXY+2LLK
ndpMiFHGd5pB2+G7yX+MFooA2LANVSyOIvubYmwmT9S6beSXV5JanDvk9aMHr4T1LDXA6mSXC849
6iD2TGNlHwD5ShjPwgdPTh8n+HTJKQxX+brUehlcHKSgfaXzzJHoYCLHU59WPBluye/DMIv4jRDe
NfU8YdIevqICh+P10i6ZxMMmr5AnAaNBWfPEhcnZtzahpDhV3D5EG1hFnXLSl563I0g0NLwPLctc
IymNmkBFOW3nIJXXhXpvmp+lX7YCampMG/i5bRfvJI85ktdzWvaSWePXvqzwpDEC4SSBP/IRKzRB
BrYKAJQhxe9O1el2co675dPY3URp1RNhCvOzLoo7xp9B212tHte26n0Vegv2lqZXsvivUPBzExTS
Z5oz3eWY2IMiTSgRQcJH6Alwgg+5U4DK3oCAS1be5jFRBs9zO3my4r0nq1IoF07SHIuqaIYffWER
afDR6dzSTU/CnFZ/vljWKnn8JkoynoxTemycegolwIZTk0TAEXU4/MMrKB+fvf3KMYpePjnFwolp
QCXE5VOOvGqMSqsDEC/JBwjZRVYAjQd9+iXKJ8GzMpW4Tl1e/HcPONyR+Ohw0hqfqd4qHzIbRKy6
uYGBj/bkrkYIzEfbiohl4w7mJrHrsiyIZpoMWsoTICpeYk94u9CanmLy2/38pP09NM0sDOAh2Z8z
CMtFeJnUTtbLWG3oKpmIanqMSfbckmOLSqhuv/UWZLZzjanRtJ7g5UpYVlc6jnr/KZ7jzvCKc8++
vHZOSRzXNUubMAPBE/P8PuVZmW4nT12NSWtih6LrpaoKh+MouVf6AeZdJj0ZBGUmf60eO7lDsyiR
pKt08eU123S7aLAPAkkn6YwMvivCtT4jjA8iM8sl2TW5oxvOwOddXMnDQYM3HVcpP7EsaFURCSoy
oWbzaNWG0SNThAympJGaXtaYuCMyj3RNWpfnPId37jzVFH2YPBI9Jn+mxRXM34vrcoMzn2cE3MeE
X8zy0pzMKIYhNJT0ULA2PVjVGPEMVEdILhagY6IsckIdmTjD0S2xS9vLaK3VA7TDFet2MpzU70+/
ZSmYuvFeLGWT1lK08MHqvQxWN+IUQpoU94Zg/iNOGgQXfSlFdiueVpAJstXN8ZbPc7HzR1RpyxCm
4wUiPIGyUHdrzyLTa6ZrbKn3IqpMclaHqMMF4hqEERjDNUV5sYP9FeUYVZncNmQRsA+CwpSbTD9X
nALkTgmdVW7DJRrk7jVnjhOBKz+0LPO0dM1clkd1t3ETSD39yjCSFDXH3Kr6lHlOhoxSrxndeWBa
sTcgPaKxW33sp0o9J5Q9A/4oEjjVbdKK6re3ThVgMfiH6kjjGpU/N3WWSCRcXfJ6T+NrqL47PXF2
aZVqZrV8bJS44yJYfAQcSJaHPrANxR/gy0s+iHbBK5ssYR0QASuNBn1F/ApWR566Wo9DErHcAb3i
BSqlGZipvHL0kZ2ps300EWLglq9A/iKDpiZOSoaWJpHbXMd5c2brttmrb83RNRoHB7D7JLU4+c4j
sgO+jHrQasmFVIY8I/WfbHh98gbYOXy24k/8fpujLS+3uOvlyzfdhXnTAUcZ7vqthwkEnWKUHFl8
WrmqV6Z4o+Ed1i0kLJSLPfGq5hCDbDHGZ+REOq1e6+o9OEMgX7pCQbsglvRif1c86ZJbX+ShYm6E
ilKj/43xgXxFGryErSQvaKsXSYB1SODGAqqS2hRt38jv/9tRIMGwHWIOahCWK+bjkuSQKNCT0DVZ
QVnMWvhq2kFKf+ShIeLhRfM4FIc1gejIj3IEIB8l1F4C4dYhl7q6Bzw10GBGuXvTbRv6gUvvtPLZ
m+si6T/yYbJWNNpvqpZUGnXwvGO7lp2YNmOcLF/OUSDtS64UGSnZjBqT8QaK42lc5MtYOaL5YTUT
bH6R9i7Q3CDd9G6ikJ2ZtuYYFXuC1KSWnynbNflZ9hpGV4tTOGOIcJIaYMIChmhGx3zQe4v+i2oc
YyR5+A97xaaGNrETMME8CqaDfgypza55NzSj8lFrukppsGxhyeziupk8in0FSs2jvrrxmKXKdDuU
OfQhCT5olGHKkEMZJrRMNVgw3j4aUcwnTYpTVVTvzhxLpar0Y7eRAvtMnRR5Nk4Ns1HKm8i4w/Zf
LgXUK/Q/Y4zqQR7eSjLviH1apta6fnZG4izybNvHLXrHqVpzSXePG02/0f6VzrDuFJ69fIqgfbev
Vd7S8vscZPL1qnGXmTb7mEzxurRtiNnkU0WBlxOB2qMaxHH8Ceqhuc3H1lxk6M/eztRZJyWIqtQG
U5CsWqGenENkyipp1iaUUlSY8jaFbS7LWMuGC8rNpOZzwsn2fSGTkF8ULZuLfJUy8BhvsRfNm9I0
HQY38nxXrUCgTnn9qGHS7yOMNpdv3fd6Kan1lyixl0dCkjGQPXrKidWyqeXFSZMeXdWJE6BQsxb1
AYQziqxL1PxLNUDGAnHgEa8mSzAjHp25DvQlUvZ2CtnuN8vof71ZbPjictOZYENQ/OAA8Yh64i19
RGTpWIQwFHEdkNMePdHULT29mKz19b+ZWD7wR/SbzZX1J9uULlEtBz3CxJZ0hRaMqwguHmWH7eqz
Hrk0cTb4Nk4mxJslniHvQ1C4XUe6L2SlPceQcODhQaiV74R5JVUsdaJAD+AYfa9Js90SzP1jyfFd
P9O2l+s7ghCwDDzgFc8q27pOylO0tFffjsrXSPupaBJ+2tKmWGcv6bduurOaklrlglMLtPFbzsKe
RarPPX+u5X2gmcetopxr8nOz12gx+5VdrucpNU2dLCu7SW5V3So53izLhloZGunDStOTu6iQzWml
KrdaBJLhnZTMewi+MwfJZ8JfziHPkATX0GiuUBbkJ4L7LR39LBEkA7m1XpQzY9KftsfSiAbTU8x4
kGX5hWJvXczuihVIQCoWMzopwy8s32FfIpDnXzzZ/PP4FGEa+zhWHbMxXrWD9IZvxSZeOUrnfXCo
xgKO8tbI903kZ4z+aUpbV5YZnelJwiakKflT/bIC3jkNM4RkjKZbjjIu6n6WRTLmW1Kky7x04+uK
rZNLQRcmk6L+baqS0v4wku4lf6YZjPyFXpU1Whlj4IDrg4gNGcLjo+JgRRtMavtmFoNP6ah7SQdY
mI+i6gNrb/HH0UKieE5ayx3yjxx3sjBHOC0feGBitICobQUYYRiKGW4QwfLA7gw6wK5dTwqI8vzB
Ybc2cBX/SPXMtevKIprQCHk2pDBsWOVaBq03hR+jy3gNmemy+1w8HnkwWFXI2q93W8mC7Kpk9dmZ
udPn1FVqAKFY0dqvK1z6eDyXwdClPbjTXorqkbOphseo40NeYaKqPs1EnNXwsNpS2YeiSJIzBQLr
Y9c81nPVr9OLkcDepqMMKsta7jYLFyi8abyyGLfHJp7bRTwRMY6UQM5Kt6gpkl/IKqmhLn5e2dmH
IYddQ3CW7U3EQ5bkuo448fvooiHlEG4yHjNvWNtf2HDV03Iy8D7Mn2i1reLkNUzhxi89Sio3OOGb
l6AJFdvmEIoaMRy6bpPfeCc5jbIe+wya9v3UQopKrmFBJ/5+TabRua3Wqi5eKpbR38IA1n0pvDGc
LghmN3DNDKo843ioU3f13I5fzabt6idUW1F5jSY+Hywqp1+zmn0Hg1uc+80mJJh3Nb5fOtbWpbSj
1bw2tTlv94Q0T6e8zmyYQbXtUxfEHL/QTdyQ7PFBhKS3mvMC/8vpk/muE5NH0OhKf2c9VFtVzacG
cpdHWhIi0kNob3N9H6TFZhKv14fDQPZYgI8fWV3FbGAGmdbG+GhgIlKsx6CwV8LJUiDAxTiIKppz
MqgLs3J80FoDzcdx3Lp5hYUUZD3BOEDYnbsc6xRjMLLniV7waDU5H7yTyTZwTm3gmoKou4RUYmKi
88mXScZpOngHZ7LMZTtNYFbzu6L2yu57LQjj+RBOiZjvLcuXcXPualc4KhbmTZplJfJsr5veNVhC
N7ctE0/3MSz62rgntWRsfgQcys2PxiSGlhmo4Q7rt3KD75STCbtM7nToRzwCmQybgf/qFZhhGyiJ
viS8iTg66Dl248SARCwRCW0ILu5kYNZIuBur2nfqb2KjvCL4dlyYtmmPLTU49K04Nh5gxtjee0gy
PJlD54Zr7WBnk4NF4QwCCJWupXBvYilZXA/laDJFrdWxbEBiYatqsrUulFWJb+900LQmIuBLwKSd
5kBNmOo4kpM0pYyzlRObMlcI7ZAZ8OLgi/OoBB/qh2QKv+T0kxMy9VMsazc+x4INOEJjGVnpzAE7
jH0Qradld9fTF44aeSqINILJu5/N8KVZrH4gN/6IMwbfxC8zA18pe9vE52hqOzN4t7hbZQTnfLAo
N9PUly3SZsH0+9VjKldXQGqyEP2/PZssjhar5XTrg7quPw1NEFWv6ZB70c+ZpAOUv+Zkls/ET7n1
3wreVN921XMnpOhwD42QDjhd55QJsyjMwQYM6osXn5tsJd86I50T2Y4RL84JbamcT+SK6JruVUnM
l7ThcOCxnlYPYsya4LouA9TMyLRxjnzXWmNcrFd86wfMs0ZBO9Fjs23NPSXFWOXvPKeKtq8jhQex
HR5EyumIQIx5wdkZiAOqvtsFEd7Gte6LFLb/B7/nx/vtDVQfi4A1otI4/owjF35Shyja0zTGfBWm
/YTEfClN0ZzHru3aA6Qp2zi2dJz1U7OELeSndY6JmJtFkF8gMhOhOMxJcQ2HFXoSqk4/vOD4bn/M
TaMlghGg8DSJdgEyKoq/8iEVLyjw85vaDsYfXD5Dc/I3cz1HoYggKq8Jv7Twk+GeISK2Fd3UzL+m
lBncDX1d/SFhivlU4mFyFxBLdkZGxkYcmC+7PxtcuIlEx2C1uyZTsfwg+4j/GWz2nB7nfiQRMG7s
7mGFA3SCtOt/7ETQ3aNrcx/wrXJImZuzZL3YomyfPLFkr2vdtu843QrecuYmCGJK53PSdMaNH3HO
w6Vfpxu7sOYO+yKo5d+wfuNUK9BIfqEMie96Xn7RHaJ6dPxTDNfz1mb6/ZMZNCHicZzA+uhCszoA
QfDw8qa3X4EgcvFo0+YRhUVauXVMALTbQ9cRPHWyvMm7xj6V3iEF1vJuhdhS8pjYKBlkMBKot6qE
gRTbnmS/g9/BoyiS+bjaqXuwM7N9xP8EtLjyC5JjMxokcLu2vvXL1DlllkP+XxRbXwOz9r+NmFT8
SJN8vIP56LybF4tVFnrRJWxsol7bwr2z5z4PjgNz++Vgm4TnWpZd/8Xdxs0wbX3+l2G51SWJ2Xe0
ep/H0ku+RvRDuKrP2fvKDMvLYA/hVQhzuThYZ3yzSzt5iVLhHUWYk1FtbNGHJIO74892ARI72guB
Ul77VLkOR2pqJNMJhl3ZXp3ST38utWF97IM+Wc75ZHY/4L6SiQKzkQGgmxhTc2jymJMlQpV0bDtU
Sli1IestjLx5CoalI114tMvyNIWVA9HUTKer7/nz9yykFztVcW8ebTeaIIYs7n2G0PZRcMffb/EI
bzBZxUeraovLSKD8KcJu4xb5Qgwncpjn6Bbu5hifOZfqj8G4xg+I9/rg3FDBPc9xOv+0myEGgJ4C
EHkna/ruxBdxPjrSvfe9ueBiBhKdBeaxQeH6yK8tDniKbBeMw8ofhYFk+FMWTDjX8zcugcQH/k65
M78TOVNFN6YxeePncIXMJB6DefH95Ez7vYXeJ3KymG7nR/lH0viKCwKEXgyfAVCJYDPGxB6Z19SR
5Zy3lVEwxrJDubzb8jgfHu0ZMcAt9JzGumWOlluv64qZSHYMwjkQLzHSu2w8+Ba7jbPFZmRMZYcN
fPnONO0y5+JnQ5pLecpXwws358AvLfvsXYqrB0yigY6GevAOujL3e9HJtLIqGv3HxcxMkOjaNM2H
eY2Bdklts82rvabb+3roiDI3c9G/T7PQrYnjs4jsIQ+7gpJ2yEwAdmLRpI60KcCKThgWDeuVc7c1
b1kGhfM+Gwux/cn99A0X30bmL7VWvoUkAVn7W5dCttTUxzD0HonDkJOrwErkgB9DGdk+M0+WSJDu
H/5AUv5nxhKWa1QKPFEXCzYON/+t0hzMNsZkOjIeEgU7FX6ECvkckJXawVPZIVrd/ywKEByDVk5n
dBnuMlCKPlkNldOfLKHeCkZsiwYJMw0HYMlxxFvzAY8aFuu2yHz4TQJQ42Q1yWt2wYhCU34PCBQg
J/5fjBB2Xcb/KvJtLOJCl3QCC5O2kM/0T91G58HgEy4XBUvT3TCLVj0hLfNkflhjKL8j3J/BN78X
uSe7acvpKut7O2LFHx/DlmQGTGFiPwRQI1mYYvVPzpxvrSK8kDrLJlzHY8gJxPTmE5qRSd5Bu7kP
cxkEW/LFEd3Q5LcQi13kAKirkBf5JIyVX22eELz6ZcpCsL8hXihdnhYfwuF8rmL4muNvqQVpilLW
gIdwEHyDngPLT8OA+JlFxnD579X4VhwDsdcVge3ZELCF+y9zUTRMJCKT7PCo5zmZmgI30J3ZFQpl
0Q0rrj79xdpKwaP+7w8h/pkUhPWc7fCyA58OHzfXf9mxDgCXM23t+piBlyP8mtq+DrrHcAqL6IXA
WEOGaRsrHdzzBkrHe81VYpiWT+R4irlPgy/WJr/CxTIpGqMhzr8nhkVEiHPwemvCJjIY0X+mV3fl
5kK4u2tnZsuO0bbUfYI3FLOwneWhpKGkR868NbKVpJO79l+p4RDRpqKOY6T+GnoiRFKhB+Ta+4Il
UfMjx5n4o5lgVdDRHOEcsoKa3qm1qQNyUzI9WdNBQK2sJ/geLAnjYxyEIkWs4Ux+N52h0jp9UNHj
Zwmt+JSvzOSv5tQaTcw3SMaxvOYKk42DXhb/hZ0kiXn2BULJ5mQCAAzDHb43OO2ekdgn5st/vz3r
X2uI/A3ODVPQpgLjv9Vc+AGaKQby6aP2nWnU10dXyED+DtMOIEXCleYixBdMjWSF8jfXBh+tynli
JC2HIGTjSjv8jXuAf1Ndif7aJYzT+rO5IC+YmRgFXvQnW7O3rmYeRQTGbR4uSBYGp2/Ndh1y3LCU
MbsHlMaNqH4AuidOdVHjx00FG2lRFC0PLD+KZAmSq2M7mSiLzT/tjn9KWmwfh0qPnBEvJJGPwv2N
TeHEfLjzMb568DeD2xRaY1QSFG4oosf/l1bPNxltCgdvN1/mh+1Ktv+RL+JgROeTifJB23tpaWXb
7cJJgu1SKnz8E9F0/cGT8e2RyhEAuy8McFy0fedfwsl8aqWN4tw8pEnmc9CUzPW8b79/f+FjEP3e
D3vpgxVZCN3+lN/xr9/vWJj/iN3yxsUe8s2RXhVrMqwUA/faq3/mQJDT23/EiJSWkABJq9hQ/72b
/vUBeM1MAz08dkG4OJ7/eet5+Hp4ZOz1dzjo7qeHu6uf9eUXMwaT57JAUp+Cb6S9/+W/f7/8gv97
6waMYKhLpB8ogu9/XQj5MrtkI8Xrfcbhsn0KghG5UNJ7Eep7PnRn9BfPJr3qD4vcflsVocvkHA1x
IKXlY829+d65cCZnK+vunqiLpB2ffLep15ew7LLtVlvbVaQ3Ol8Gq+vpqfBO2jlNfevzQNLIzoDt
mEUzejn1Pga925HsBrwYLp1dSv6S9s5jpiJPeJzCStYQ0KNEGSeHq4XmkSlg/dkZyAYTf3BYf1tZ
YYvNwna5DAREVO66f77WiEZngTaa3Q/hBMf4wDQ3zdEEcs3lLVzUfBIAuSqMRKz417yOpLpMcDrp
jUfvDy9ZvH3JPGtecyA/FSPLt0rUGalnTMuZ3as5VLqj2aqyU0Ov/15T//51nFyU/HTdvsn1/Obd
ZilE63DaxF0s3TZff5OQiokCdlCT7D/8QuvtNuLSDUyPQ4wsSZPw2De/su+jRdJn2zuNYiqS4RLD
S4GZu2MMMthtKu4TgsiFxSjdQ3XxZI9MeooLqV2R2d1Dpc3hNGgbCZ3wIWLA19+0kWVnLSnUEb4j
UzuiDIkaeS+2cSgg6vBTmdcLSWUlqiVaJQGiUdwcbnm5djXdNInACkgF2SdbCkPWGLMYJwkV+Gkp
be2GJO4YZP2e9FWz5CZnOAVDc6kjBD3PqarhQFgRCvRTKXNFygmk88W3UlnW/a5WuindTIZPLayv
I7keMMVT5Yg0VYaE9Te/ks0RiRYSpOsIa+GXaBStjitJ+ZyaUX4l9g+/WT2HPvOkcwpjGWlxoImz
DDkl0qpnjaqjKCQg8rqi2OovQWe48XCYO6NbvWtfksQR3mbtRgKaQmxMk2B4WCDeDNvjImIy396r
h6WbFX0cZziH08lpRwPt4lKjoNpetKMbhhM7z2+fviY7Td5xZJadilc1K2Gu2TUirma1jsrAVneC
gR3Kh+m3k0TatEkVhFAZOqn49uoJqL+kS2q3clP3uYAOMkFwxnrCpaqZl6n5m+oyyA7QfbPlu5qQ
4rhXpMMh5nETKFIi/80wrUglJBZVlsRdDUVHwa2vqy4N2yr07kq7mcN7JJr9+CkjtBBrQ4xfxBae
VFkSSuvm6oIksy8xqiKvLnZkLryL3BvhZPl9GM3UPw444XjteTIbCfdqFrsiUMOmNmJM9CEnTAfP
QmdM5H2RE8Vx4D9hLTHkmSmumoJWIfAnpxx3x0V83ZTdDJyvwXkX595crCftjqKJA3CnJPVB46vR
iEnwK/Q/2HUHkjly96kzoepD2tvGfPussEanBX/8VYLmk9+YZFsiXhQHK+8piX9gLWC5LyP39PiO
vNaysS8oXYz1xXc36CLvUDVIXpKAcQUQmot56zEXzjarL069MujS1i3E3UmiFHL43QZI8Uv9Fihs
ONArexadW5PVDLB8DKG2i6bRcRrKCf5WIuafnv0gHwz0q8r6RLMhNENPF3Dh6rnpF8bSVvaslvXo
LWzZfN+4EHVEiw5+Cuy+PkN7k8tQMXAiAyOam8awYVMeJ+WzqVr1nJQiFqaiDGS2nQkTZ2SCFrdT
AxcR8xYtwtCqGC9DLdidIeCIEW+NAgSFAVMXTU9+7oDoHXrtrlwtktulv6laYrD3IUhoSFFh71o5
orZ6HoSB8QWB6uScw3EHKbQpkwZd1cZRHBITd5HlWT+m3xSkDBU9hCTFFVLwKpJrKZNQVH9FqNYI
qotrOGcP+aqx+bIMVBcwHpTSBjinHT42pc3YrXbEVOKtotxnFIHGCxa5GuGUwYi4aob9tpCvgG0c
TyaMT+1ub6RZGhpo1aqZMKBerQ/StLd91cmzGuHu4nm3ytypgoqubiaWdL9prUQkjyKtvQ2wXR2U
aRUFHKLlUgs2Y14nZs5gLTTIgjyEhptsL63ie87q5+02NJ2zrsFnQqt5u4cI+hx8JTK8LAa9usVU
r+b32t5PvZ6nwCGvIX91UhLQINn0QSfhX41ZaTGZ4q39JjzsjB5NW4mRvm8v0+jJO0PfEtoETZGQ
9fGgyG6aGqhxbc1M6PCXZF1WSPSKIkYvlsIJxsoAqwwsaGmAx2NldJLwbSnGnkK/UMS5VOlE78n2
K1F98O/MpV0Y9n8XGySF5DSvzMQxBoexx593VNMPXLPTNlRFqQhU+gVpzoyND8WWfsiAfTFx1Nec
iy4FKCrYJGlDz020uUSvvDtXhToCz9tcmA5lBuIZTZwZ1LnSAJdyaY0Ql8icgokszPrGsgdpQkWd
jtPS10YRl6AyrLJMUP9mKV7von67qt0wepSNgzYJzUkqZB3lHKjyMh4rcDiyqCRBz1epHHScpfWY
GcFqPrRgrTBJGgC5bx2pKsmXGNcvvD4YMRi/igwgWEV/FYqdot2iGnxRuRC1wYxiASoafZUhU8Zs
zJ5YsZoaEiKaMoh/IYCHQV0Uh1XuXAwvj5lxayJQrxQFbjNLSjMOLm4RHIngiOLq5DEAHPvzaJqk
w54HZSOvli1cW/nbdCWgr3sSfDkBbtPWHvHlJbh8q8Jj3DL9T/CyKh1juxRgASwERaDQB7IuHPVC
V1Cjla+yttBYLsoGSE26Q9SSBm1xGBqk7CFuUlIsXeOOqqjS5pu27UgfSOjMkhtN1pA8dZQwRlS2
JC0TKi/PWWb8Iwtm671k+ThgDDYgl1VhHZ3KC45surn6kFk4UpHXuEPd2hRQm3e4+idSH/ITkUTJ
2WipqFX/h7sza44bS7L0XynLd2RjX9q62mywIzYGSVHbC4yiJAT2ff3184FUd6VUXVlT8zZjyjQj
gxFxgYt73f26+znnB2nnG2aCZoG9xiviCriq/g1e9uaP3krPwiv86PZmnd6Cp+4tPPwBWqCO/br8
3vA8b7DM7pWS68fyfOspeeuV1N8C0rckT/8W2cICriPnPt3ovIHuFKpIZhIjT84oyuhnZ6OngrnL
1L6t5h/titkboUu2043v2KBJgWm560H0GpE5VG2dUg+NdfVL+faw61fowpAh04e03g3y13tFF3cm
NGVKkn56FydTpdUoBOwKdNBF7+1yHAEmYv+3WrSQvTYpacRyzBUZmrKA4ZV2NRmIl0o07fwgR1t7
DQS4n8bovtBs8QYMhG1uD6pBve+dPBLhBc+/7WlNra/inCoSdKBvkDr9Db7zNkk/9hgk9ls3uqaZ
boUe/UhWCMk85JKTUPK+6XabTa/JZrxkTgV+whhRfxRh2II+7Y1tVik0OrP3cejatI01KQDy/bjo
/2rwW4R9LUq4ZFbOj0n+IT2Eh65b1dl5QG/LpX/jdoSuhn5/j0PIUjeuSmdTn3368+PdrzkKy5QN
dBIgS9JMBFZ/TdJtmr7UaVIVh7JoaMX/gcz+0Y6+vvFK/Wgy/5cGViAGVjXSM6TMNQW5z19ScUWu
DK1Zb7dDVtxa88vKScGgNbVBEhRpxFZYysqraK/EzP/5wL8WQ0iPc6A1VVisqHrAHvWLgIggmErH
t9/Cal4bU41ISg56crAQPYVQHe650TADOpA6aentbbz1ReWo6aogr6rjUzv5lL/C7AaxNOlbgKp1
nJvrn1/kr2zRiiwCRZE4PtD0LP69Bu867n12zaQE/ZtdeuOJXX7ol3fZni4VzaUpBJ9KanMzMuBq
pmE+LsPUNE1QFwvMlLZMr6Pw2NWpUCcObKYwf9sly0ApPfVNOL69lUVBXTQthKqwR62Dz8C+Eakq
N6+EqYKk/dtu0V4z6q+3+W8vy78n3+of2hf9f/4Hv7/UDY3eyW345df/DL7Vl+fyW/8f+6f++10/
f+Y/39Ul//3pW87pS1f34JF/fddP38voP67OfR6ef/rFq3Zh+/vxW7c+fEOrYHi9Bu5jf+f/6R//
8u31W96tzbe//vaCFvOwf1uS1tVvP/4Uff3rb7vS8X9LhOxf/+Nv+0T89TfII77U45D++olvz/3w
199U5XeVPDJNRixhCYYTdg7kH/tfpN+pwlKC5QAAFB/KvN/+UtXdcPvrb5L8O7o89JcgmwOjExxu
v/2lZ4z9T+LvqCyTqbdMjbQ4i+63/7rxnx7g3x7oX6qxvNZpNfSM+VM6jDSzRL3ToLTJN6nW39kT
qxZQfqIl2W6lOQnZ/9AxGKUV/GE+foz6T0eh2AyhuqQjDL+nrP6QVG8RRrPmlVHMXF1PuJjb+0Lq
ZPvPR6F+98vdqNyPTO6W+aHWTLHo53EKIIWKPOvwBCGJApv+rVshs2pi82qOkFMEpKJUt81JPIKE
lg0naQaaE+nfGa6NRaHMhv+helfRVaV7dCBJ9XmKE1k5tNSsJltJusUAFmkos5dWEFi5wwB/K6f3
cemheJLHCJ6VOA23bRkDyQC4XLgJSlYjJ5KlNriUqW8qVxxj7SG9FWJ7TKxGiR1FyOjGa2iLvY9r
2CtCcZzoUOCgpNOXHS/Ki2ptMEOpyyAFQP47QMVm1a22MObZXVyrnWLX+rwcZ0zog2akZnon1ov4
fpXlOIf0NcufpqkEDJQsVX1R5XkofEg0xsoXABD3QYtMNiSvo7hNdI/PdQ42WjOh7473BtVsoxXH
4QWx8TpELdQWmB5FvJCu/pgu0mEyHU2GmyZAyK1uvLSw4iyg0aaDWgqQ6AQ+Lc1Le5ANq6KTYk2i
DgLI4TRr2LZnxKyt0tX7oa7ew73XHMl7q23YQdd9jVORRKnUzTufmUW60jborSAfl1Ttc9bE1jPQ
pOWpMrvmO8QcOmFPMhSfEzIHn+mM014mclPfVdXSqk+CEW8trRbLJMHyRo9EuKvXkqzLhDENpU2i
IE12rIGQFnRc9mDpgH64MeIXO2nNvj2K2YLAeImaag6OVB/lzwOpu8qt5QWSH7qI1MRTpWKRA9Fq
m9lbLUvMbPpyLAj5xAWGrI5iAp2qwIrhogMLINJylUjzR7r1Bglurrxqwhbo5J22JdPpXzfe/9Do
/mTL75pv1ePQffs2nJ+b/wfMM5UFTBgm8h/b6MdvVf6cj3+J+uK5+tr/m5s+1+s4PKd/AXrx9bn+
o+3+7697M+CYmd81nUwBZTmYPFWFAsabAadu87tKuZAqwqv5lrE3Pwy4rP3OoWCv6hCbm9jvvxlw
/vRqveFHtUzdxCD+SwZc/bm+IsAuuisw0G//s7HTtlndaQqVM8o6x/bQX4Q7IUQZxIVvyzzLh/1X
9WJedI+S/eQjLx6uB+kRWyHdxffpZfJjrzqvH9Yw9hYfgaG7OUgP5Knd/pCd8uciqkhAI84OfC9S
g/GYeWBdfd2R/NjJXdnVPf0wRbk3haoz8vPiykHj5g/xQfbaYDkivOK0YXvsPdURvOmIalEkhKuz
uVKYhl20eoMvBuqhDfIgc1dP8OtQPzSPyUFxJZeO9yCFgf6M2Ywav/E1v7wkFxLJkq+4Q6i6wnkG
Gp7a5glwcNhe5INxh6jOZT2D745UdzsUlzSawsYvwz4ofNUTwvFgHur7+Cpcisf8YF3qcxm2hyHs
PA4i3OfNSTz66QLDiSMM4B5+nW93BW2xMCRldv4UX+Gus5cv5WGIVC/3UKP1FL+3v0Ve78b+u9S2
HCnQ3dSTvfi77jCvfhPqr5ehelLIN7g0CrpbCK9J1PueeI1PyyEN6Kb3BKfnzsagcm8+lELR5ilB
dxxdKehC/VN37N3SVxzdVQ75yfBm3wjySArmaxVOfGp+KO9v/hZY92Nq9xG1y/vZNZw8KA+jaufB
5KCmFazu5JANsbMDsfyB7oTv0iG/5l/lF+vzENZcR+929vjOAfrvkuh1Jk879KfZ1+/qSPVje/Jo
NAlFv3Rv4XhCG+tuPQEhd0VfdBUHvSRXv8sexFP5lUQdGg4TioqOTIQxOd1FdDtPuygX69xH+WPz
VHlttHwXfXi/I8Mt+ZL0ejtOAQINgRZl3uBJXu5nZ/WsuUUQK9FtdBvVTh+NqxF1jGY5aaA4ub/l
1+oAD4CbBakrflDD5iAf5w9CBL+iCyLBNb3hJeXn1RVD9aE8KtGInrxNncO8qA/SlZUYxF7qF17L
PhF57et4LJ6ka/qF/cM7s3sjAgLd2/pBDQQ/vcsfs3N2kg/FST+DSXjIzgY7oDtl0e1QHdRjf/yD
xfofoijF+Lm097et/ktcA3mMXOt1K51XB8mZG7uQNJgbO31IV6PdcA2d+/37EEBGz64soibaXNUT
vdWBvPSdEil275XPt+vsFI5oC+7gzx6U405uv0/d1B/t2QEB6QGrxxG6XcQO8+EACo3Bzl5Sz/BY
Rc7NbR3JVXzDzz2T542GrDsc1eRAF46z8G+wQcG4ZbCE9T365KHg6W4SJEEapN/gLCmMgwaK8dv2
pXyawuGYB/kTNaAlTIP1rgktVn8OkeXxQXAMR3ivuh2vDWH86ebrUXFUI/iC3frJ/JSc5Ui6JOnJ
ZC2d9TsWZJRE8rvtQXswPIiyDsa5NMIkmg7JqThul9jvffVOC5T6avLu2E6czJbOS6A5Est72feD
PzmmDV7H/k5w5Tx/KuyXCquAYpe92jDieOKBdLD99XvG52eXPcl7Y8d0MgfUg8s3eX2kHWheDqcg
w7CalzYc/MXVfLj9GltyZw9cj5P6lWqvocV6FI7JB1ac2zjPui1G8GE7ur1f3Fds+AlqN0c+C8fq
tPmTO3qzU3vj0boWjsZv+QXmT9/0zAcVybDAYjnIgRwAp3RTN3cLr/AqB9XlSLhbD/u4xXn9gspV
AsTFThgy82r/5rEFojasPTVIQri63NxuHNjJLxCsuoWje1DWOqojHXOPhls79XMflhi786FxxdX0
nmCX9mh/T/AIk4vVtxe3ijTXcmkipobJu2j4f2jDzDHeGZ8SlxYnO/1IxZCNqkQCHkhgGWfcGoK/
bvxgRKMNZ2QghA1fcjs0T4k7/pN+BEkVfz4n/G0f7a//4RwyGylS20iZnFtPP2+4MniPA3jQ3TYs
K/aFyQ1vPp24DnfAVCIhc7rxJCp8FfQBvCq4jzkOaPQ0fqQ33H5Pws1fvdL+SmjrjHZt35w4APFk
G24TFIc1hLeVbTj4k79v2ZHRFvezGegBgCvPsAUbBQ6vxyv2XucXJMJYNruT5A8ufW5Oj3Od+LQe
SH4XmYcYQ9X5JqY89gq2sPh5PBTR/oV9qLPGQGddFp/OCofCitt6Pf9Gr1uOZjB6im06+0usoOd9
PfchFAj8LjpdlD+ofBGkIKHFkpAZJotmZ+Fm9y9vPSnKWCw04r3eSEagMLG6wSK5plu4G6syi/jU
mUyzY9jt+5G7k1k+OjfD0rowaThxxcd6cefsDb9+zt7x/cyrbFOn8XQPHJy/MZ+Si7QP/3SHqOLA
9zHdrCnhWjzFnum1XNL6ncfiwLPorF9E0U4e48S+PfXHlrWjBpurM3OFKzh6hHiGk9oqthMiDx6n
xTK1/Bt71kWJ0jGDgWdL9wK/kwl3VzbO6gg8mf1v+5yBO+NhJn6C7yi83TFqLGTORxhOxBRcI6pw
QftSrj30v9jsNYNU3EMJGeRJsgs3duNov509VBr88biGWAKe3spqYYJ4h2DvS68O98mrou2jeZ4P
K9PRc9Umz554IoiD5nSL+kO7L1RXD4S7/Ukb7hpW2ACDBZz4XVB4nfMIGzX3sLLgKuc77Lo2RLI2
7faMWb7OBQlYLhoM0Osko8ZCUBezemQch+I3MpeDaE84h/JxCPRQDwe8curGnhWCT3PHo3Cdwz6k
hcjfx1KJ8vY9kriZd3tdmBKuYuZCMwfOa92BtQ5ziePxDHbeviSqE7YpLPaVjHURWWI3jEfsdcHA
FBN3OJD9OL23fdw+3qLa0ymfB5irsIdKAleXBQbrWw04FhasPBGvTFtqpEWdL7Nn5eAWzKHALt5X
anoxA/kw+ULY+WHszEcr6sNbsG8HpObYuwAesMCTtxKG3Ah1MdGOEN6i4UXFDFun3VYVwciUIn3x
equjnbpkPbn2mSEMVpXMXK4eMxqwpe7Np/levWDTeNalK53BFzDfDRejOiD/93FxLrlLjwpWL3aI
kXx41uwqKPb5cFLes3L/NRbBDGaey3yR+PRu+GG7JFwd2QkxtghqOWfCUbAvCKPFwDxrLzrbV7xf
AxLS2N3VbZ4BY2HWINhm+9fvZ7YjvTzcSY9zASvBkkZ3nJEt2/BlnlQREb86hG1h7EKm6lvcZ8LY
UmR6lotiJd9bMMmDz8S64gHFDp4qaLnXzS1hsXbPs+/W1ZF2MyTyqNmpjkL82XDrHNdPvcYiEbCa
utM6kx27ki17kj/cmEbCnd3rcSnT6UZsAY+vLdn5w+1rfdmnuj1oXGjBNGA9+XvjWYTkZpC9iwmx
m7syaAlUoCnBPrXBdtz0c3VX3q/flnAPFMCIe8DZwy7EcrDV40DibdbFKu3pyKnEA+wT5OfkAEtA
5kshvx4qvzzkh+RQB8V6Evjc3XIE0XTuvyGHZq++Feh27hAEiXb5VPgcqUKuxRdsCny26LPAbIqw
QessdnrmVGSTxCVKqoPGJ3FEBEVwS5wDR4dNg4nTERXtYZfA+aR1bvs/f7DFr4KTcGawnMbb45bG
4wH563m8LCfdQf/NHbzNswKIFt0lbEy75+tlD5CdF0cknKxLEyrB5rWE7EBuouaoXeJ3WmIP/CA+
Gk+t/rR2nn4iEPNuPkzJZWBylNACHTrkiEtkWkzX8vR3E8YkGo5xVD8xvywU1ZXvRk4h1VG+zggP
N3b6pEYyEZzyWf1qvlOvacD08N7sMeFy9E/pN+vSHfVrGSQe/We5DZwM5dfESe4FT/C6sAxwkYSZ
exwqbbbmJQGVYu6zJFJMeDnmvFQ6hT05oxvbL0MIItHWAl6wEQKzr8Smz9VzDwfB6uWn9JRASeGM
PmzffuMR5oVkDUg5VZ2dRtZnDS4NPvZRfoxFF3Szzw/1O95MzLc/XmE/9BGGkZhiJZvMIYxYnMOs
1+dm8YW9nz2ry1H4THjKAhT6Uxz2rmkn7+AFk6O0i7bg5tcOXZifSPu4LwsPMX6Bs95fvGfQzxiF
zjZtk53INRqO4ak25QxWV+82rN2B31Z3D0Mnwm71NWpM2OM7WNkBvmdz5uJ4KbpWIEOKFvDqKoCw
+Q4S0htaB77DGYrsd/JLGaVR590um+Yv31e/82KG26PbOLUXjl8tIxR8v8y2hVpivwrbChIzFO5l
X/dbf7+MgTg56+3ka/GAWk0SqH6Nc9vDOoIgzBq60k4TchA9Gx6rHbOe+JlH0o/9APrbl3hPg23A
5/DgWLvO8+AoOFou3tk3DTxC/L8/AFDZ/h5s74t7O2zO03dUJhhkn679CDLYHKEZZMVFg4z+IGCj
dHs6FFx3h8veLwqDYiNUyT1BvY5BIjrnICDzmoTf4Zvxiwb2f7VrIuk9qhOOmYNT4zBaYezcDJ9K
XnW/DyadY2hQeQMXO7obF9I46Nq7ezhoEUSn+EPTb9/VGH8o9IMloIOD3SkE+ztxv85yB+GZo4bW
gXX0ro2YL5zS7PXvIdEm9ugcE9+beSgghg2nDRxpsOdfhuC2m2Fvn2WOABhlwoLTlNr1956IUfAb
Bso8uqWI+EWbD3DBBFL+LRIP6SWL9hjbNJhQ2eYEoroLNyMTIzTfOGrjYfbjokBU8efHWKpTP6Xp
/xZ+76//Ifw2hSWFGbNBaMERiTTLzalILOHXva/EKTCQOCs+pAKijyc3GBhRUM4VHDrZ3yaWqiV8
gtyY+GwPczcXerDrHm8tkbT7hQAwOl5BIpdEZGpvd/FTfI7P3cm6Q+LRm6I5kMhwWESsvUOOiaB6
PmjkjPr3xbvVA98bxcR7s6NjsUWsP4masDz058Kfjl1Y8b/uYoS89Dwc9Wi3iIAcH6f92MYVTh+W
D4t9NXBCZdA/oT1x15+zx/7b7gakd7t/o5HczT0tlOwaF9DfG8fFfpnY3CX+YDdVCKvwT9ztPN5O
ZTnfXC2EY2PjzxPbaLdqpZO5N2fYD5W7XzHd7ihgDSXXPOjfJQJf8kduAy8tdrNi8kgskaTbXQrt
b6eZEJXxHTInDo1DDJG5/R60+rtTWthvVFUZHEULvHl8v/h7dIM64R412/L7zd1jgz19J3uN32PI
9onAlwZCoPu1u73ezo3gU3ZazBRPpMeNqHjnOtoOlXKPVgF7riaVNWHR6XwlksaSL04G6z8JIvrs
H7l1zEBsbx58G/fAhbAHi6ccUo76Gl57CnHMwYq9VDw2B+es1M+IlcxgIf4BEr4Hqm5FhLjH2JwW
uAeFk7023FnX5ix+yO7LJkxFQr3sPLO9dyMi2xBeOiVBWOOkMAOxBDt3X5OgfF2KRuJxPSb+U0ak
CP2cDa01NqK4X3TndqCz1c7C/WjL4Zo9C9cCR0AMjDff7SHiSPyzh3iK14o+NGPNofBELmgPDBcm
boxwrdiSBquxh3QNYRmZHIK6RjnthxKD/Zi9Wi7s2Cl+KS7JdXYXbNKecigxMxXRmPnPTsvaP9qt
v/SRl3mj5cXNNM7xN+lOPVjAqYmTifeexIftUc9t+Tz5m7sHsiamcQ8tJb+6CnczWebhkxalj9q1
PpJVu99eihOvf4e+yldCfLxnHqgW+be7mPzxHj3E1+RQPU7H5igFymH7XpPfRF3I2TyZLCdtL5FO
YDicOEATxnA0jiZCYg5xfhdCfESsoV+7o/G0HcjvudCA+IaXH2qWSHoqTz1HzPMnnCOm3xUvOQZv
8zyYiyP5Kn8aDuUJL0RAC+EmOdyRJGdLakIP+8i6NxN3foHCro1aH4mmo3VXRNh3rDjpczJvyp18
6Y9GxNHb2w/4WWCFrwbzX6q6/39WUCeB+Y9rNf9r+9Z9eU6z559q8HzkrR6jib+bpkh9kSYUuEpp
if6veoyq/m4AjdVo44bImbr53wrq1NpNeHApuNHxDe7VpIjzo6CumL8rqI7rBhANhZK7+a/VY37y
bdRXZVHaJddkk9I8koK/dKvQTnvL1nEHIaJwF9KgjAbIqJaXP0zI/5AKln7OBL8OoyLWRD+OYu6S
7b+4UmSOd4oTjeR4XJGWBjLk6dWQ2Lq8zh9WqChgq29Cml+geeyr9boz44dLLuXPtFajVLNNCezh
VaqHk5Yb9lYMHL26uP0nivI7tudvkKrXy9xrmZpE644iUyT72eOnkOX0MpxHnoZ6TLDUtwp9i81K
juOwfEtuRXxO0atwB5qO/lkzwM9m68fQMo9cUTVV05RfhqbzZk5XM5e97ZYXD3PRDx+GcobxWBk7
fxuN1tnQ5HimrzKzi5s4fKizW/9BRWPjTOXak4ppjf78of2cdXy7IjDTLDUuasda/jwZ2Q2FPnGs
JA+y/nGXphBJBwBDevnXhwHGSYMI629f8z8P0/bSUKr9gNIQzGlRNswt6mhz5/9fjMJ+AeIKck1W
filJ1DqidyqSX1T7Nwvmz0bwTTH+8ueD/A+rXKc/XQTOBDha1Xfk3B8CxrjNwZfk6eohSKGcVV2k
fDNV9YPc64mrIO+A2JhaeH8+6M/1VB4TFsSEpBCqAl1jG/+SJKZ7CsHOKZa9uZg/N3mdXjeT8n5m
Vclnua5AO6x56felgqeeau39n4/+d4tkHx0LYpnMqgX89edb3jbhtvStRXZjKq6aVRtXWgbGhz8f
hJw2X/PTxqRpDAk5FXZ1kLXw6/w8TNJIM7uxz7y2FjjBabf5nOlJdsj3hm17TZLsU2ytORoFFdKJ
s5LQYVeq2JitcIuxR1pkGT434oogE9R71WIjSDF/ToCdhAVcz8dbPheH0UwzHy32iRMNd0T/xdLa
ublm95W0weMTb6P+KW4njqJCLvaBWfYaRaRsSr1J0yvCKxnxLntKxPFp7NbU6wZFPvaIp0ID1RIN
ocb8CfrDLcgyi4qtWmTfDehV32VaDXB1nAmbeMwAvDDKKD/o00EtjOpcdJnugBcAS9V0BHNt8Y3m
6ebbqGVnpVhiuHvhi/NmMSYNrknxBShCn9vKkhlHESz3QWn1Ym8WUravm1qMh5JPH26otTz17P8W
EFOKbkKDbhhqMvJSkgVppE+jnkF5MFQfaO6BniFtC96zqMYpK9PauenDaI9GwsEtXlHaahI59pMe
oSZz49BpFev0QVeMFU2okjrEVqgXmNb7zi36aXtO0Aqx1a7vOTCB4CPLqKab181j/bCW8vSxVwqC
tDbl0JsZGgrw+hKa+pjYJVgmJAoajp19plDxq7IIVco86GpNaGGmTTNHT5ePtxpEvq6gOKQ1yy4U
ZyU2XlqKOmjUoizTJXebzSka1bGBrkYxHppV/Hzj4VyRGvChH+OoChDqmtG6btOtSwVArKewVnMR
HjuIAKb4EQ6Ah2Qc1ggiSz/vDKIuONO2tK9OoyY9q5CCO7FYirYeN2qIEq5MD30+noZFhcVXa6kE
Flo4wIF2yDKBhG1b95+NcQgVPUaCZ2QFNbFdVuPpBgDbGef0A31obp+LxzGVv4ylBABN1a5p3j9k
qJF4G1CwyKoT66p3ZhnVgirTFQFyss4vUpVpnmEotD+I8mczC+usfhmU4tQL4/sqGTpUq4dDLFYf
NQgNIkB9CYBHTfAk+q5dObEopd1iDrO6LKd2Lk2FnXTa6KXdyqFn6YnskfZFJM2uhyVDH0t+rFFX
DelNEkNrBIwDN8jo6zfBjhFOM1cttgHc9W5+U+5EM7tAnUstT1RpQTAA00EmLJLH6bL+osaSDEaN
DLgJ59JYydtDLyxydEMF+QqN4JfF1Om+QC/pDKMCYoZ5As+hOgoon3Zw01ccgctyBQEJdV6WTKID
8+kUAqc5ru0cturyqYfnPjTT6mM17dxui3YH+OAefmTzyarr6QoLn/UJFYctysTirkUi+VqV2uqk
c1u5EkAXT0ZKU2spYSgGl601Vz1ZApTnvsbjBmeS0HXuLW44qQoQow5b8lTL6qnWluIIyy4Ve+nz
lDbT3jAGS0q1ukJlfoEOF5ZohEpsohXK3TLkPo8DoqHING+dN5kzWwtQyEuirUGhGMekbSiTW/VH
qd6aD0K6fBVMk6ocjf5uUdBgMxvbpV+EF2iBY5QJoGiBN0lZ71aCPtCuKyfFUqLNQGRp0S4o+Ive
f4lXiZ2nU56wbp+BDN3VdfeBNvj2rBvF4MM9xAbdjeAKXZeW5A7k11lA41sBis0KcinW7UbnTL2s
93DNRVJL+q4WIHSb1tftVFwXEWJckOEa9qBxzJuFAe+NoO+GA3CbL1lG6cUYlYOW0I9sl+vz1ArQ
j6kaC4VHXDfjhw5Qgp3366fRMi4jDEleO6MEIXZa7KlKpX7RYU7mOiwpgm7tqeqzj+ssFP8kkMPR
/52votdVJtxViADgw/nFVxV9IeZtapDcF4SNjAXt2xUUaem+KbTYAkejLPCjCTetay9I+sV6CFJS
HyNLn7rUa/KyhbYJUuzYX4bh9mBWKTV4tdM3KMvLuv4y96P1HBfE0z7yFZU3T8P8Dphk/z1R25qy
oCAIIjnidoXYqh/Xz2tq3b4IIIgTBwlT8qlalcSln4xo/lrwUj3DsSGMHu3w2gtcm+s1bcDq2HMp
SIu7GWb53YDt63kEDpXYW20ODJxtDT00yNn2uF+jF3wo58ovLD/5bhDE7oqyaYP1nm4J9eabkF7r
egTpXyZwraH6MJK8LOW+PKQ9xHhQ6d+a3jbNpS9dSLbzS6Iu5oPYDFsWmL08NRE6GwskMTM6lQYS
es8zwMMEB4SmO2BmJR5BQ3bNriHJWYse2bk17NWYuwEAEQgZuy8rg/qeGdcvcWm0VIcmgJju3FUY
NtT5yjtTzaDgKupSe0KSABI6QR7yq6nGCt5Fm3omUzDpXof3zzpBt9QbHF8WtOrphJVKp49FDaqT
YTZ1m1a76QGaHANJxKKjAXWWAX1DXWWVHCjEG1o4ed6V51TOaBAT9A4YHpRwy3CAeWG2vE6Z9cUp
xTSjG6sBEYzWTZZ/WAxBJmc4TlYOy2ptrq4BFfnNjpNSpooyovt+tIwFirhOG5DPhaOZPDFUmKJt
jCppnzxrrTUsxrHg6NXq2VcxWWXLLrMEm6UbcfIVjUUadoo4aTVnhjrDcpEFTL+pPdgjoOlF5crN
Qn+IWRQV0cKtVI1Abktx8TpkKBBIUCcVmtQMpHjI/9NntIpl/ZiWMKZ6o4zvuOgQBdMPpnUmFHil
WvXSoTCnqoK1TFy6OGJt1Dlqh8s6uQL6UrvWzQS2EPlsst0cUT8ICNVRk7uJFqk1I1UPmd6qHWS/
krKgOghfhwMdlEqmrVzGp64SsdG1ES+P89TmuXvDPTR2q80y/WIshnt4fkRan/MEAdAlvw0knrUc
6tVt7SWv6TaZzL6YiAsUN3qHhW+TVbKhHUwoChp596jX6fDxJknCvS5ty0e+MhlB6Wf5y8jp7bld
i+VZXlvtyrrvyIsKqTZClG8s1CSTbLpDBKaS7XEr0SuS0BdpsVIq/SetrJk2RFSk8qbZmNDxpV1b
dDKkNzIehj6AJJ/hGyjyfn7pUw1rJ8TjgK9UbjP4Ck3qJBbtRPt2YnQ6NKo1EVU6iablY9MN3UVW
L/sAZKWIHS3tRhJYKKaezGTOngUoimJ30WV8miot6cpG6oX3UmwyEStkgJNXSO0EzHBHp5GJrOUD
ne5DfmdII2VaFCBje4+1T7SgN1RppTmu4U0ebpuNaFQ/2IKSkO220K/xm3lQaWRKevMztJIt6102
+tYejHy6q5FGRXo8tXIt6IfSyh01HtPC7nLF+riJRlYcJTQ1x0N2Q5yHaUTp2LZMKHzpqxfJtU+F
+ayp3UKNsJZ16kuF2OO4K2XwsRXae1RrRTpW6hJKqpXedqzYONAjMOibbsOgbHwtwEx7C3wH7XHZ
auEyr2L8YUNUSj9YrI7Uk3hgqFRpqIcdFjWjy35bkpHTA53npruyDucQbl2L7gsIfAevqdT1bpnl
vnfgnI3vW2OIkTMUJzUjXGHP2DDzbaWzdkUn+kKOOKBNC3/zFSOrko1uOEe6g9SK1EpRQnsEHZ3c
vBVC8KtW0BV8mZRKHIMcbvHLpC2q6ShFnop2D6GlaIsVASlkDWmVew2pjnfQWKnvilkRAPMhkIfe
tQkjla0Z7Xynt2sHX3xCc+uaQNSMUuKw3XPsyD7GyQ1h2XrSlDtVjeUOeWYp+aKzRCiWZJwmIE1o
aU5CA7GHWrPvKDJlCsGAMg0KGXy5694j5YTqQqupS+UAr8u7YytCMIpi4W3+cqsbAbQ/Xes0rTRy
71p6RUOYLizWA7wxiuI0eivjk9CgOM1F096blnB7aVSheZxWTjIOWn39c6wKYlTm6HdgUyGQBCmo
TYPTcWefhAWdXccYkIhz4RRonuD9pJiPQHWR2tXMZaBw9b+5O5PltpUoTT8RKjAPWwCcRVIzJW0Q
smVhHhKJIYGn749dtaioRXf0tlc3wtcOWySQec4/ktzBmDQ6zs6QQ/LXFMr+RzR6C1dladPj4GO5
DRxtJC3GJDSJip103vltyvXZdJbzpdc0bG6ENaa3muMfYYsuJop1evKow8ZP1vahNnr3ax3T7pki
rbwPK6dNWRwWX0Bi2sSxhKkX4Dv0FoP7yWtwFayzwShJfAbn2GzJddrZKi3fKraIOc5y1aUHD7Ts
ii2peOr1THAZOK0L/9fosowoPDeIaTZGpouUeWY9lPZUfVupVNt01nPegNTndiIrBsWHl2dvgzOk
zFpuWQ0bzhDCNM3BMupDJknBpIGk87uopJK7itYOPCkEaoG0X7L51cwJ1yO5bW2fZ84xHqz7chOY
/quZzPPz4I6Wigu/rh/nIZgZOrhdvdCmak2Gs8seRd5uVf3JpiCncK/GTxz3spfvpXT9q1UUthX1
XmuwudIeRdJrQPFRtE5Z9WT2pSfDUqkBN77Ttiw1adJzlKps+dNNhDTws63lbZgGlhvlDVzrmoa/
ONSmqRK7JpAieyUs3Wb8L7JPjQRIFaaFNlG6Rd4labi+uJSgF8/4MM1ig4eFVsOW84xc29Guki2h
gU4XDapqRZQGif/CdWHfg/FSaUXaPY1nm7vzoPh7RxlSYZkkvBtd8a3ULCua1Srp39iUchTbvlrX
N0noM7rFXKZHbzaSz8lsi5L6MD9VUcYFuWyAL0lOKBzVRyOGKfdGOpTtE2a3EkxDgCUEgVz1GUxC
eT3KEgILP5zB5qauiX97ulcg+huPKWKkx5rQ8phqsIlHmkluZ03Y/Dd5u4hPy5vyYLsUyxKcicpZ
0U/QGIZNFVL1vvV65lmO1DHecxsI4K19qVdbi18gbgOwZ0uXnXjpi5RuYZHP2T8vN7kI55pcprDN
stVhSum7MaIsmhjYQNrVv6wUxRqapUgh9s0KWXhaD92VzH85hmWT98n/hf/9H6F5AGyE/lre3dhG
kCORUP8DmTXdQHlmmg4b3MDNq2mn6G1yHEILNXQEEOGrNV47pzYeCnuBwu6GfjPW3Sio8pp4XapA
+gcRTLhpOoJNiMMiqYg/Ws/Wpsw166fIffWf/+b/Jwrm/0/vzB3e/D9QMaOkHuH7v7tj7n/gv4wx
3n8Yru7hszM833ZdMMb/9MUE/wGGemdaSCLTg8DVgVj/yxdjB/8BPwIngJ/Yc4E2wI3/i4ex3f8A
TdZtaBuLd5S4rP8XXwxpXv+DAcBfQ4KfSySPw9/Hf/iH/3f0uEi5d2j3LsjHn5KjHOsIEG2jZu9+
z0JEeuIY9HKnWzurI45f2QML9ZeXF2OEf8ylD6TJuMmXcQltov7f5qIFUUI8kyqQm9fFvN87mYMr
ATKdXMLIyB2XVb1DjmiqbZ6/SpiY2LCHw2QQZ2kTxtlmKTXWeFZSoLI7AFF+DBRrPljBn74fj4vp
00uEZ89WPR4zmccMa5zjYEmqOyow4dA0zXPTYCiT/pMIUNTZN82Q4UD8VqV5B8GgEFERdM3mmeNt
tXZmYopoVlW0eMip+jN5DgQvaTGxmke9Wj6VwQ5Y9OVOGN1WaOh6GzRdMvmYFm1vlgN59QWolJPE
ffpFAUxIS4PRfQ1DEHa5/8EgZ7OKjdYnRitgThpGbxNRTTF7Cngi1j4iAggAcuWxH/U3UdW7Rs5v
Y2n/XWlWCMugfGvXo7n4MRNpsCUv6KGSOuNBQ+6zpU5BSdj5hKfbCLajTaT5bPZrFBQZ4MuzBVo7
Z41694QVSf/VC66e6Pk5Hf8OvBAcrK49WRJRY9SMb2DKa+FlT4JCiT7T95rlEZlRP+jqK2MveKrI
r3tvO1+8koY8ngGA3wfGf60fvuqg3eizfzPQXWDd/DTt7jhQPdL2LxBHUS1zxqZ0ZqnLhjR2ie2A
UGv3VQvwHQA8aedSrqcB+2HcqY7ODKQn9w4PqlUPE2nbky/y936UTPR1vRIP3XOtZM/NurzMdkGf
jxjnf353S0YkxWr5JoEjTnG2jkX1iJ0yqsSTYTqhlrBnV0kcWCqN67pro7qjD5pmtfWBEJeQeIZX
j9HxXY3N28KiE+Ktr/fcPhTeFUlD3riOJLE1dspC7mZZMQss+AYjkr+ZjTOhC0+m253cRJsiyigi
WtyirAguFMxwtaWxxExZF85TFyTvbctHujC1lwDvbFFlpYeBu5vb+pDUReim5849JG7BVcsQndl7
pSEj0JA8mfWbT8y64/2w+UZteyq9+irrDEcagLhzwmy7XabpdA//CAL5SrD2S179XdMTKdxvZnfi
t55dqxw35mTHrM1rTZ3Mk2sXRwsLkWp3Y9DFdDOHaXkiiDlUY8u/31hOszb8MRKCu5VQZLI8JSa/
btVhIfokYkbiS27CRZNRI/I3seiP/VrcltS/6Ku9Xc0qvC/LS4CsT4nI91jFm+ohyNHvBN2rcNOn
zjuAVx28ZDJjNsp9LVs3SmnfBpoXd4QnHenLU3tNar+Kbfzk+MWjUfZnS4y/c55/kRGQbdal+GhJ
qNndA2/FhKPKLAbg2VzE4NLL3zvB8rF2nf9ErDKCYjitWOfc2BAy+ZrZ03RclS+vkLHjluJhjY9f
mw9zr7KIPJwpbIL+0ZQOdsH2ufTncxn0u6Iqmt+Skp134m1nIxxTOxQmwlGL9SpA76OoLZLPJc31
jsyOqS73U6adRyDJ3scn7ckvYrxQLtUuu5D5x6h62KLh1C/aSzL4mESKT3KhoyJtho3yp3TbVEg3
iOcxNunoz7FN+lNEwkEqvhM1hmnbeBFptdfG+p1FHc+Fqz5G+9Sua1R143TzrSHdTG6a/czJrMJ7
mhPKj34Bs1HUZBDOiw7M69kF6lX/msfSezD6LImyxm83uRwQNZU6msuGx1T4HvOQdLRYimtZyOV/
J2hCYg1pDoX0UTN7Z0av7woScLgnVv3vJHwrYqq3I7kKdFCOtxHiZnrioyB3KUySj74+an3gP4v8
pyN/jbkNpxWA3sJLhqqHl6NTYePGGkuHfrQh+EfkidbfFsQ75dXoOCHFaanaQ51OX25B0QtJmnsq
lY6lhELhMexaHlnrO884uNNmY4E7EGARws/FlPRErbLPFQScStaUhPxspy8fkvPM9LRPfS1iTwBc
ytouSYxrqS9mvQwXf35mJ90Uc/9g+utDVxfPmeO+WIZOeo1eQZB0tX/xuvxLMnKHlNU8+Px4U48i
t3/JTUTf8egC4mdHU1/j1X+isvGzzvM4nRuUp348ygfbfqFEjgcMNZyeftmFjM1yCrWh3KWtiuYg
uJJvHvq4KFGRpx/JIL406LJMHCfr3vMiSPXv2ce8TVBXceb1camlF5oKdl6Lx1NVn7mnDq54A5v8
oCdvCTkFT2CK1AGl8H8NCSch+CaIuFtts2DwLm5HMJzdN2E2URKyDsYcSlIytbl8Mvm7D/baDUCy
Kal0CmzWuzTsrZTYRyRtXCobbGfiW16CH3vpt8BRpNj0fliwBkZZhblgyk+qEIcRvjntGDMIqo+o
ApoOQYPnIa8KZPx2+dlq7WsyN3/sqjup3sOGUidxXZhRzROsrajwhnZ6GRtjm5X+j6lKF77J/hnc
gAzZACFtOhxt3vwwlSbISt2724U+pFOi2UnYODwqQYMdwFu5Sj6VCzGwqNXaUIkQ2nP1YaSLOigh
eRdNX7Gi3NEzfhh9eqXX+tAGwRANWr41vADqqf9wrPpVM5InaApEhgO6L5EE4ZQL7Dtrle9sjqps
WAGSgm3ZBpA51olmt22idqOFYHdEUeeO74M7URJi8+F3YgwpACWVzmQyWdtN6Runtm2uY3GgZAGw
Y6aFQXh8OmIJ3aY8Nt60rxC6JPZ8ypsd0wGFKPmBS8yMSplsi8q7JxbGrsqvLckUo679myyg6AAh
8JI/GbV46SysA9p4NV31rGXtRlGI9WnZ0Kej+1KK4VPXf6ln2Y3tLzXUx1mejPQ7dfBhWc1h1sdI
afPeE4h3oX8lr43OWNecs+48+V+JedSnd4M3OmnsKCeNoTs6y60JYF30ZV8W+2DllDWaiAqvWAve
rYVg9flb1v6GZPGtWV5gNaJJpRFfJ98dcl6dMo4Kz2+r9rORcV3UX8V9wBv0xrz1lRMT2hC1Fjrz
2Q8dXy17c6Ygg1H7BKsUsYuGuja+FCDwsJIZBZLFL42TMT2Up9SeH/IWOIOk9kuRHXCpn6jcolK5
1i9KCVB1+2/P0hYQFcEkQ6bbgDPFSjl1u31HIHpkdjl5go3BK/zklkRu+epP04n9vI5N2NMNZPjm
0cwxf6aAYvqqtpROvlHUtRl88WzIs9nzGGQmdudfTy/j1YAoa3Uqb1Dlrc0j+pg8Xmuf1NeBbd4b
yQ00mD+GTZInRmj1CPgcHAB58G5P/SFndLpoVQ7oLmGLqZXryZkEmLbsrNykNKOjfV9EpJPLqvgu
Cr/1t4M+hrU8Ws55rBXRzJX16ybrWzvzIxhQzKTUe88BGN2eYihWisJ8bAWcx1Q/oT344/o6OWiK
74Rcp1NeaM9QiF9qQftqaFezN66Q2Ye5/XFaEScOi0Od2e2x0sFGuW2lU7yM61sDuBKABZqtPFgl
vsnVtFiI/TNlh7ST9e+Dve7zYLkh83gvwRCq3DhxT0SzyVzT6idh6XFuZmezbfemZmKyWceTkoIa
QnuaObOBUlyvBl6wtxlRsRzEZrcho+0kXH3T2fjNVxeyHnS8bu9BrOs+0MqYRed14SPX5jqWEDUB
FPDD1Jg+FUlkGLnT8ObXill31HH7FMg47G4B4kb8WgzfwDN47Eb9L6Nr/+k2nP+lMvQLLIjN4TE1
u7U0h4gCtQUfRaCh+KW4il4fGF+QH3GiISnfpyZJlp1h7X3dcg5Vkcb5kLxU7po+Vkprokn23Vu/
9py4GRCCd6VrobyqtVCEvXYodaemjgOnC9dVt5mld2Sv839cP3abYAtgxegv+DCyRrspvyVZwGTV
mywTsG5Q2wXL+tpbeDZG51Vp2sX3RcAD7/NEdq3yt702G4SDuFNoNuv+nokdU/228b1Mu2UkkKOJ
9pIvWmkeC13rQcSZ2A2zvC6Ft27NuZSHqhxwAJUtx4FNC2DbHssAJ21v6WHbdpcsb7FWNM1jPyWk
pDY/ObKFqh/Ib7CJshV5iXa8br4Ntygoqknlj+Gscu9XfgVJgyEiZ3SjQ3qNZq/QAGFxswye3USu
hPSSwIciH4MHd+Ai61MAK6VrR2eyX02twnnl+i3qMH3vNDReKfMbgNDats0o9rl9pwuhlEPy/erQ
m3rrwPyz6wxs112HrVPviJoMVuIP5bZreiN01+sgyDP0+idytq4wkFGWg+2V04+3QgqihwjdPo0T
Yfy6fkV/oHv1YA3IU4NrGj1afpkeB0Nj+2tzTIj0n11Vs8pda7PjDsiLECU1LnRVLbdLb5mR4Swk
1+jyq+vNj7k3nq3O3C/SozkJ46DVXGFY5anMf4Xtf/b6uJ8D77fJi7hsyn/9RKO9TL59L9ib9V8/
eE9n490y5Etf2a+OqrMj9Wd/Nc/9dnr51dby09PG55wuhgipybXOiNDpV/e7A7oGQSZRJmNkVsNB
ml1s0cmV5z81S/wpgzKLfZokw2my8D5JB+X9SC1XSQCNZJAoxvXWwyEjEyBGFQYNVKG7QGyvAJdP
cJDZ3qq+OtqHwlSHQ80RyreecDcOcWOxO8rzWsns4hWNFTqLH9U+whxMRquuv0uuEDq9XkGtozof
/2Q0HJFfvHYcNK6K/aHYIRc7tml6q5rspW2qS+LIS2eWsVMxTHXrz5Rj/ObijbLeQH1dEjYwcF0r
l6FtwQjo67FeFTu28ueqm7ZDCfWweMu35blHj/SzB+rHfnPGHCMtTpWYKPaafoLBpa7KpjtxhRKp
1ubDX72t7mYo9zyLoR3zZu9/9GQghcR0DWHTkfNAtUHkmXFaGF95MTySN7l34K1AgzOuRrGp/KIi
Sfq+rKZxZZIyYge7Xjo8+caxMSwkYiNsy/jmmDW+xtrbJcRGTT6RJsYM7I4zHLLVYZQEb8Xp5S77
HqzaS8GHRsu8rXAdYW4DbxiSNbsL4beIvXAZpbxvO2/3oL7HMecmHDCAWkAaKkF1EYylCJegIl4L
H82UGI9WZ10Gv46ght4JPJuiVkNiIBzqu8KMsXWPao0Aj3bJGEXVYaInj621GIYbE9H4EAjzr81d
N2gEtsyMfqTyg6VNqXOZlhmtgNUpgzS+Jb9A53AhImSB2Fg7Xz15c1qhmycQ86mQE+JJvX+xBME0
hW4tH0OHpbsrAaUCg+rwKcNiVcg/wnU2gfqhgCYu6+EVwuUy5da/trEHTswZbYcF4BvBPC5vaeLO
eOTSGqCJrhpGjHHRF0ryqj6lwle0+0KTJA8kzYl/9hAVunxpFr7BlZdkQywxThdLXSdYpKmRkTPx
CVpud6345rWgjuZWnDOdwIPabXf64DexDz8V28P9M0cD6aOqTemVzarsPXGIL7CBZcbZcR4cwJzL
tLZ6ZLAiW8Xy0VU+UPVik/wgBQzxbB9d2T73Y5k/jItaNgR9IaQwzF09ILOyuJRL5Sn6SgvsYH3X
x/Uy6aExZ6gUiNhSMVAQ5Xvqb93KjQNATlHYsiUYrKZUz2YT2c8DaQrTtDVqPSX8PKVoIVc89sOU
uhcO+fLmmwB7BbsA5/XnCKGKJo/5ZXBrtBl5FpK3t1xGR0Ly1vnyrVV6+ls2gJ3jRdTaPhfpX4ti
tF1KgFk4lqSF+tRITIAix6pDNqSRDVS9E6EGsZEQtEbHGhVEL6OXRfqg9iV1L7vJOkhl/1o52AfN
a/Dr+ZNqm61VEHmRpCxkgVjPFMHdNAu+UeuRca9NOInsWeoTSRmJ80vG2+4+o1juvKG9KytOECZQ
anZkO3Jn9NWrb/21BtryKgRE9vgcNBMOb2GdCa78MWfBLUr54NSXp9yrq71J2V9hi7MwjZ2ugKaW
iV+dBh796v65ZFX+3Nc6ASMBRqN0skONrrtblXzKQj2Yw3NQPwu32SMnOySJm14BpqgiB+esdl2h
8AR5wvhaJfpQWTgNkfMFkeTVxZbqnCd/OgsRpG1Ek3PJe+tjIXHN+TCB5YD0FPy1P6HrUxpKippN
ONNQtSHGEnJiFFk/wDyOnqfv8QaskWcZR6/l9oO/pm5XvFC8xv6WO5+aXpMKUGLhcRnQQenJ5fOf
8+4eyep+LcohGcINNm5vEoo01B7AijgVzqtMseRxlg1csSNYQpPmp6o1jtTUHlNatkOpF/tUJzuB
Yc+sZ1AE0z6kbD0LCWgm8hcMuP4NprsnpdYPZw2NXMZl02mTCJvhU2pXCSi9IC3tUEBz8SyOopcU
LY0sYhhVjqMVxRcqDzV/NLbxq3np7/2tcifMno3Yab3+MVQcwFOzPneoHtHCHucm7psDOOhRes7B
zYjAcfKomHZTcCt5dlSiP411+1ViV4imKdmYXXUIBo7jeXhp70eF9kp+bdyuaHj44As1nKfJ3gn9
fjgHu0b9VUb1JQNqdpMPynrDEWfh4v8r2HA0wM9yrON6xeJOK7LrjcdSDdus3jSkcJgvmfpn1t+V
/7FUeDCyH47sU4DY9i76cMtPmb+BaOg16cZA7bq90gA5U2rqbKVkZTCMix1o23JCQ+Q08lSnv7TH
IGypzz1yIDjvnY/glvYN/GrCjhvHYmDDQYvSIekKf6tlN8/FmrqA3LBIHM3sKzOpiK7qA0x8ZYAg
l+6472t7nxPkLxz30WlefOu7GklqWWD2W/O5rljoe1vbjeaEH7kvrzIvTwk7W8jAsDHcKlZWHzcr
CLXQxid3nf/UdvrTGtyCSnaPlY+rVqRPzuQfV0480eSHyl8hJuqsOfa6eevg1l1xE9OlgQVJ5nfD
yrddSpPE2yjKqDdvzXydBycM6vd2UXy4MqJPqH5ctVE/zjZROOoZKTrRj9LduWrYVKV/tPPpQe9b
AOE0nqyPfKUHpJtfK/OrmvHuTd7zJMlBWdBIoAsyklPqfNq5v286UgGHwHsbHUQLzM8PZIzvkHSf
2uFKUXX7auQZeJO2F4UXGi3CLElAR/KSF8kJ1VPUKIhfc9kWTrpZS4hk0+TS96OheRQZJRZawiX4
PNuvzbiGlNnUZwSh6fA1mscFsHc4UInJ7o1VeS6iST/C8Rj9A3uUbZzq7rzqfHSAk9mx9A8yXw8a
/jqmY3TwJYNivmma92q9UsCydfQvjSu8eOjao0q9fcH8kKlXxNbnOd9U+sIFQrk7ZBmio7xMYx9l
R8Ujc18Lba3d5+sPCsw4IBEcsV8o1M23ETeZMpwqeQZfbuc77LxeDIcVcsZa26SPJoYA5GU7NOeZ
nV96cXZKGKy2xAVqMyaBrGENiilrOnjCud5bf5Mbx3+YeA3KxJPTnJzq7DJ8avt2ACraWrkRtt0/
1bxb8mYSrGRy/3Xes6j5rUR50uj6WpjVvprcrUbRGqT6e28QMUbgNCJZxDW2ufHX3dJZ+3ZGM4um
tO0vPTKcJt2JYP60iqdVxksDWO4hIC26h6bZ+fmIaOYwWBwsOWeUuSWsM7aV8cdY/ZfMo824rx+x
e9DQHEB/4HQi8fiEVlLEaV1DAdpUyVQFeTF+95t088g5M+5L1i/Gpw0C+oNpuCFMQSwREmd8iQhS
Rp453dv4VkKqH4RG0aGJnjLf5MAb4WsyLh8sCuiZ6oO9SNaz6qEzgGyr8UGuQ7tvtO46ZMn37LZf
lsZ6O4w3B0PPrUCTeCTbkKHQKLszRXSfpUIWtspQl/JvW+UPPc5tayzBesYoH7uNT/SF7m9r7Vom
+O+ByINl2fWexnGMUHm5ouQMjeVLr55zSc6ORrUzoeRvtq1fF89+WATiWYU/jGzPcIG1vYO+rwhK
6D2RzqYu8k2NFKju+J3L99xs6uB9Md5FcbGQxDGkh6tGbBFP6WJV28R8IOn90ZB/0V8d8hbrt/8d
DJQXgMOaOZrBAV6mx6C37FJn2DAqzGV7yKrDMm6y5MOcT43zAs596amgPLnDisoHTZSjA0NJMbys
FTYEKl0+A/SpVfDpT91D51pxcDeTCHITPEHsBhxXUa1nfbF+mvSPDXwcjyCV2EFEmCVevhVecwEx
sECjOhUhFXqY9HvDgo5uc3b2tSPLa4MY/9NdE3dL/P4jb9iwKWBK8LTtfDCJQPtk0+al8uCB5PiJ
GiXKypXGQeuJ0vcu1N38X4LuT1YmlZLpeswVSQVluhfS6oHmmn3qa0QoFTzPwgCfBhCNtcXbT54W
QC2XcLy99qelsrNZYXI13b5UZeCf/HyYXqfV/nZ13vMmUM8G+JAK+t9xEIelSFB1lukA8QXmHwBQ
Rv0AK6LUUxAU+vfgaLhr1xHDes9SuQ6RcL4XqPaQcF8CaWpAlnRy64MXLCheLMKnvNSNmwRBjuFn
4klzkud1ZP8YnewtMFO800TPRhgCdN4qme6L2rCeaqIqqUpjwL7OGUmRi4bRhJrp74AyC4DUdGHp
VDb2g5lgrGGZ6QS3IdJTPU9urIYBj1CwngojHXZYA7QjVSeGs3GXlIAIwPfYrvt956lbqvg2xGyr
jd3f5tnfI0b/pspiW7o2VLZtvqc69fCtuZUkfJXmenUncYAj3qY+mT8yO3Sm/jAE+sXLiIQpNDck
VBYXy0o6xRhkD6rs9bhaNX0X8CQ9eu5yMtoUsWjVpOmhKZ1qq3feQtBnUVU3c+xshFPgJDspbSTO
dLp7I4uSRZO646avOdoyM/RkBnyJPjfQ44Lep9mtNrKzhqNmOURxVdg5RpufieIFYFAgqyRB/5c7
2yTpiInUm2cH3dRziw+RTvbEu+JZIjKhKYYNBTzmmye7cznX1oZls6VRC9Wp0bHdTJ2u4roFrMAu
O7wIcJcNmL7xOFc6MjO1uDh21gq2elT1imrCzJcnMVGEENqGbpBNxXas44wNa8t4KZPu7+iPRnmh
7sLCi5i21udce+J3usO8qWnMUTeDNVWl6H/XnMzdIF3Hf7yDE9eJNV7Xtvc2VolXYKkL6OBOE+ea
P4eWYZlYrFYKl1hhUptQBCNAme0DWJAjj2+0Mh9713ufAkAyu0v2BeKNbTY21iekO9Q0PorraK5Y
NXSD06OZiRjr0GzRmR58pGXGqFsN8xc6qX8Zhsph37iz8yDkbH33KbR3iuLhH3PsXKOSZrjXDTQn
s7YPENgTfrkKsDY3G5k+1mY/63bz4GrATm2y57u4e+mUc2xE/2+YjO7qBBm7I4Qkt67yoo4LCrQH
bR7T3awfMo3pTJfzeDGqxfmYmkC05DbJ4FfPldWGtq4RzFn1W4CPGaF40ZLHxU6z6zIN5DfJBFK/
FEaLTbhaqn+97ZUv45B0z1OjJBTKSnvHvH4NSVNv9Xqt/gVFm2O/AiqCjJ06RPt13hRPVJSjGVwZ
4GhsRE1v4SiwJr+8ewlM6o1n89NoRvMq9AT3PqvNoSudmhbwVezM3jEvNSsEc07HXNVywZixVRhG
NJRIP4HAkSXqNL+5vNdG+4B1EIBwzsgjECrf2H7T8731UCpJ2bm7Rj/jWNTgEhH9/nSUJhHAiR8j
ptfDJGW7Cf5UvWbsilXzNlPXO+fEc4hCZUo4glEzSnGfXuWkqZs3KbLDetN9lMZCxkWFMDl0O8c9
9b0VXPzS8uIJh8YRYRNqYtwuVagEjeuc/9Ofak6dfkeJPJtLUpHXZ6HDP/bS5/40U+PZGNI6ZETz
2g29CDgqayjqe5EA2FyJ7DC1BnlGFGL3wMJL+jgCAW9YNafHkgYipOG+Bi9tePM2GAeSAw344BRJ
MwAVmacA/sOOKiwnjbROv9HWuPZbUedqb9eV/zWVQzpFelmv5AXpufZslgh/PE/7oXlNATQsyU/d
I7SuG2gnCiaMTY6ciiZT6kUvVOY5D30VjPFQeD5fS+4cDOk8qkTU3JqNQWxVV6aAG67BskiS+g0Z
qPUIxEOdunS7yri4ZYk9rUiSmi2hMyIqdcYNQvyCZBjDbB9AN0DAC5x3Htpn32y12FoK/8nr0mWn
sG6e9L6YMHYhGkpJCtj7JPU/J5XKnzq2DGF69aVgnET2MSe/eUcJfJiI1D93GIRV0C27jKoRo0Fd
PnoWVG6yghN3pkk7Xpd+zCTPH4vZuc1tIxBXNurRpCCG49q0NvxYxCtZSbIHRhpOokyMj/tRuKWu
s7yaXbO8zfrEl8Az8ZyiiN4tFK6Fk8p5iuxeP9h2u7y6owvuomqDqRAZTQ5C8aTjNH8Cq+o0yPcl
n7Fs0poXZ3PRe2GBCryLq6F+y+ASEn/GB1bVM/Y5fIv+LAVvRKrFyjf8f3aOSLRw/GHbdvC+vEPQ
KoKdJzQY9n+KOVvOQHL0JMCZS7/bBesElzxg2jhVam0uHqVzpKhhl+I9rGnx6Et97yqTR3i2dkuA
dkYG/sHzWjB/3xNRq4ujYNt+Qto/nqEt7a0h1HK2FrlstKHiHSuoMaVawX1WSeOe73V11wVx/r5u
RfmOXwHMqcO2Qi7lrMaLBU8iQvwepKvxvx7VoPJtdsdjBzPDJdtb14XvloBOR7M2GGW8fZWp97zw
qyfHDcaHyfaSG3ZpHcyt/MCjSNKmJvG9KtUSV1/jgLLnrTH1xIAwNb4FzvhxbwvZdPMdHm2Xanz3
ZytDt43YlrwfdwBQWr2h2/dCOZGjSvOM9BruP231LeMPTFK1wLnYUJUrFOkVmzzCrBogCC75pMrZ
ukiBAL0v1y+wHiCadlZ/kv9F3JksyW6k2flV2rQu0DADbtbSIuY5IudhA8s7YR4dDjjw9PqCVeou
srtLKtOiF1yQvDcjIwKAu5//nO9Ejrl0C437YvQVIrptrTWxm2HRM0snsYnDfd3oEpOwYUbMiwkB
I5gEkH5HAklsGHoWDTYiVS6bDSlQvP6GDynI4hAzR592nFsuD2wfo7todLSKa5F/WRVfHc2iZK5K
4ZlENe4ODKqRGoxeuE76tox+VrEVniaEvxZ3zWp2DLw8WbEyCbovTXIKBy7QfCfsMfhW5gJzJmPJ
KzYO4i5NF2yLOfGZ81i2cTHthPdd57uoVx06TKz9vTkOjIG0E3OAnvroytXG6TyVbYHbKUofe6yN
bDFDogJZY6e7nv3HgpcN34qik7sWb920CNOBryUOrWBYSWkn/gJhUF/tXPUIR/jYLrSHWbdurPQ+
o4EOy6dS89INZPbWcEbA9dWm9qqxYv1rpKv46hYzpFl/QJ3OCfejXQhNNzgBqEXCz4MY7s2DdQrD
pr3RjxF9kzrgo6t9xfGoMNofU1/Pv/KiqAnHELlfB7HBrMChpptvEShBSLrW4Em+sZGhDvYwECcf
hZc8GFNVkWG2+uOoEMpHckW7mcqmjz6e41UsPHbTTtE8CtWmpPxxOJajzS460R8F5wfuxNpAM+yx
eTyrSM+/ipx+HxFFw4a+O2zbtm2AGvcCmI9EMlZzrbv1BB7hUdge7tgimeZVN7f4WMsx7K46Fjud
5aTaWJL2flhZBztghc9HXZ3bezdGivX9qmsMPV0aPEZMKDc6cLKPJMxbH8/r3B+VoWoqwH364ZP5
s4108yx7gUErqxm6Brp/NeU9FKlTs0Om64OjHzJXykZKrmJEQ4kdwZw6+j8zZ9tXtrpqM2JCTSmx
eOl81exqvxi3Q2m1a6NW8oF6DhYGPRSsQkHJk5S4GG62EBSEnKfwMlfYrrhnDFLllvuti/kwEweH
O/dxy6C9QswjiWkRK5zHhzmDlOcMvjlj8fEzQjoBj4jcyyxieNY3xVxxz2BYLFwEhvU4GtOmIup6
jqaMewRaCfcCBafjly+mO53oXEQMP5KjIA1XJuUh7oT8QZ6G1Sk6tfm8RdFeBH7PFqCL5g09uCwk
s3FsY9RKV1WMXI7egO+wgytpuZhqy6NbpRCLSVdxnIxmzU0fUn7CJAi1gQ2K952phPvByhFtcSsW
KeOSwPtOiiF6JSac7ArkDObnDOn1grwVoFj68wgcWa5LappaAdNt4WWFyZaUzo6C71cTEVAtQ+JO
t9A5hIFxVFGFvteNjI/rbt4XQYFSE6PFpIw97an5UPAq6Sc7kQ55pS4JvBc1lYWNlu9NP383vf9T
9v//HwLTH9o1tv9FgdL9t/n+d61Lf/vt/jt7j2iQ/kfpgNtX9xWrr+kP8YD7X/lrPsDw3N9A/ghx
7xXCiM8//ychYPj2b5x8fUg4eCXAMt0hTn+LCBiW+I1UCCc5l7z37//z3zIChh38BpbFATpDhoSl
3Q3/mZAAv9rfUVDoMnNc18bD7JGj9EMW8T8mBKa8Du3Rj/O1ExdPlAyzHXdKMnARg46/+2D+E2DT
f/5KkKdMyzF94f4p8+IOuW/RBpyv82CaLo0yvRsVkC6PFfJS//xLOaZp2z6fILW0fyJQ2S57SLvn
TdHgeUsKmS4Ny3vEvXz9x6/zx1j+Xz+8OyzdBltE+OLP8QohvFbWuUBQ1rYE06wzePN2Yh0b8uwL
7z5k/Mcv+Eca0N9e0At9Zvr3Mvk7wuvv8xwDjfWpm6XwE6uuuIo6/MzYx57ph3M3ecL4CeOiXP7j
17TC4D+8z99L53wRcrgmrvTni4Tm6NYQBIBR1t3gZgycbKtmQl8mTbBzkgQApG7Gy5RPiAi9BCpo
hYRWmyG4RLh+KPt0Cqa+efkmePZusrgbD0Ng+rc5icMlCpJ3SibV7YVpAKeI/eApG1hfaiLCCykl
SWKMiWjbZd30x4bs7QGvWP5R2B6F1vjeYcC3VS3ZAzZYvIeOExD5aOs9mu+RTCcPPgYOYdvEMUjs
yZEZWzi44ffIjNxPl68OvXJmA1V2OTP9HvrKiQx3/xXUxY8kH5j4O8FlkEF2TG0xLNsGUzEbtz7j
8yBSqO8N8ghL4OW7rtiFVgH/uE+NN8tNwgu5xHFtlQPAd0aN6VLLQL9WAZPZlPa5K3gnluzGT/du
J/qdZ5ZfZt3au6gdkc3bQcavpl9bX4zKraemjz1WDn0/zJbT9N0MLbatbN6KzeyNaot3FTmjKOGJ
GT6y4EKkDR9wYWfq6mVmCzO31cU3TLDmMsIZckqIhIKMVFgHc4bL70wr8kfLLcbnIGlgXE8ZDknc
tJKGL/ubz2Z1maU0wkrmnhS4RKlx0iQ6V0aKvN2Nofoe+1B4KMWyng2n4TiKH4xBI8P17OTXXb5j
lBztuzQ01zb2/FXEUk3czsmvGbaFW1+00d4KevbpFv9xp0rTAHhL39+qq8l052nmQhoNdbRMC3s4
NAOZxKn0gGyWJcoSduoyOPSZl3zEFp1yd68DsttAlAkGGgOS2XQOGF+qLzuWJDZpDbW/YxRRaICl
xLkUhRgMk/4ebLe7cGel4BIWreymtaJpFLGzHrZmnV5TGczkVGb1o+cRcCg1+0ek5lGiWjhYpHqz
735SUiuPWRT7ex/j2vvsEU9M8cEz/8/H+9miZT7c2Gz+s6Jv34EzxXuCqYyYYFysFbHjYMUoA8wK
KAP8kunMgX0Yd0Jb3muPoHizySqv8bTTC1I30VsI22KJ+dd/Z6zMQaJM8lfPHOZw0bbF52SEuO/r
oEGpCX/2VlVtwN8FcF0gF3l+Pz2noowfq8HzT/7gipeozO1xEfvhVsZmfBB9Up1N7j6y+kRdXhyO
DlflNNHFslJqTPq50k9J5AHUphH9R4rh+6pxcHAQCZAUU52jWUv5HjpN0D+4PTN/TrFWJSHHuE2y
tidRZru+msx6M1ZDb64Cwr5Q+SbKHTGL5NJpt/Fgt+0u1L4uHyijJcXbKqM1f1SiGMmBDoOKttXc
hgD1vZA8EtzDusbHIqNd7kiRvQBhcJBEp8L8IQehgs1kUsK7jlPLbJb0e+bxmSWFz3uOdR4u4Qq5
n2iMtAJqewb3UeWlolImyt3x4KcNQWA/Dm9mX+6CzLRg05Lm7BedaBjhzYLs/67y+GW/wmBSz+kA
7GnlcRYO1p5rUxQRzrJcFBOZj0PiQTM4VALKVVWa7rC1fEd/lYONO6F1qYDHay71d2VmxrxVlXRe
RxWJ4JAHSf+rbOT0ZE1l4jxnjKCwPJe+QXlHac8JgCojd1dlUDZUUmWOheHWcYrHLo7DhZFGL2mU
d1sTWz2xcNdYRrI/eWYH/Rn9ddHJIFqpvqMfBkfKshNBs2rr8RCHyYbjIhdcNUWvzgDrYVlm2S9K
nEG8N1CAJvI+8Hh4+/zBBswyo9KegZNz6AioL3MlzKOhfJ4XfB6M2o2fmRcMp5bp2K1vUrjXhIYx
v3v2rjaYRXPxP+VcXnVvLkdGczuT19tamibRPhHPUslr5/s7tFWQ664RUtDUgn2P/UMah7QaKBzJ
VeRaV9udXtX9M2KIxAq0DlvAqf14BCR190gg1xSv49i+YzkGjh9N373W+nIwaGS9i6FmOFl+8xKa
yfDCOrRtJ39n+jFVAV3nMZnEx4drokQIGO/nH7WnbBr0kGcsBn9+zeHSEKeKge0G81eRdqc6p7xL
edue0ZEkdVY7LuyDZkW/7VPdFg+VI9C5TdpwfGebBon6VDwbsEFHkmGrvw8GqhPzSrqXoYp+Je74
nHY9xAwuElE9NLa6NIHdwUIUb53B2VZEsM/RBqD1SPkQNlxHw7wLmCgnhNMjRPblnCXftQlbn+Bn
LH6qhrFU691t1QXZQLjKhcdZPqeN+q5xEONxllZbnTxPf6QIh/AoMazqpUOsa86tdZERp+z7r27g
N56tU5JP19LtDl3CYM6YLPabiHlu325kN66DLLj2ciTjZ/oXECCs+446e4BQn1yGlp4It+2gn8t4
hHHvdfW5Je+DgsN1ZJc7T1mbqRG4vwl2Rh5uuczH/wIgA9MC2VGLazgCFLUcB1GvRnhmW6VbMnea
idNU4VC3RnJeNUJZEHgT3B1AdWFBtCuwt3Wb3JXc7mYkWftmhdQ+No7bXVUa3JwB7hstl059Kujg
Xdgts61BpXeDhcDZkUCGyYtnXKWMGPLq7HdGvM2LijbcdG/O4ZHA2BfT/x+VY7aPCUWKU5CQu7Vt
WDQxdxQMc5BYT6IMQYzFzjUzODqHZFl3vABvPqvgC5KOwfa8CXqj2xg6fJui6afb1GxQPEbVqqZB
hmE5NAU5YuLureDBDrLmkppZybkUk4ZpdpemKfuFFrhUzL4R0N+8d2mQrRnlHQaURQj35r6dSxPv
W98/Dp2KNnXdjsy/I0Ia9vhlw8A4t8EcHNQ00mFZ7cCbKHJD9nzODY8o2d01Mc77DjTECgjRp8Na
v7OUHoj0W+dh9h8qPea7ziYDJNws+8jNEBJBcykSId8TTkjLsSNMqaS9naLxsSplvupV+o4QIjeE
+N4nn1cceYGlxo8ph/S1tiiIC92jGIkSCbtG4xL0yYwQhKyALr1AUDDh9yP7guRJT+bFglrnlM0D
1fL4TeVpsDp9T6N1eD2Saty2JAzIiczIKeVn0cZHtOhdrcdrTaoD2dA+uZ5+bibrV54SfHHax5a+
0KLwH2FwXuK8OwVFcssFZqlhVmtrYthZmMpZppP+7pvpasIT6OJfEX23k2O2nVuXqBVDOzecNhAZ
z6SpL0WWg2oK00s9WN8cXa5mBR28z+gym3gEWUb4abntI4ShEutocM1y3LuhQ2DGunayoP4iAMGd
zMbJN6vnfja/VaTeF1UxrBKA9au6qPF7sGU5SAfvV8cbj4GSkojSRIsKOiMSgoPLic+FdWk+tdo6
zRn3uuw6noU1+lmaes5j0PYXBGzmqK6ydn1u9EvNhBn0jIMu26gAhdN+QQICMBg2a7ObA8hWw7QX
o0uTT2f/MEO+xHu6XBguwl1ufG8K19xAcPMPmTNSOJLIl6J2n6pE0aFGN+TCHslySxAqZGCcLn3w
unZektqHwGjbM31rWbpQ4fB9iDFpVkNzVv7I3Go01jO3NpeKeKdO+1MjtCNvzk+zpgqxcTrU3YDF
SfZzC2pIUNcyFG9eP4DarMePqaTrpmC9YbDBZ9uU3tKwpbVzZ1mvei2zH/YQfLP7YjtJ4whE6Cuq
QpL5dnTlMbV2fT5eMj/9BsebWLQwoDZZ4tNsFDbYx+KBgmz83Khne94/b8WvLllKaYGWRxi0RKl9
Bm0mtswl5nuQ9cxZj1q47N/AhC6w9lP5ZRfyGOHtIiqnjf0M05Q6N6uudpTlVtt69jNzVZkN1fWI
iSsL1AxWgelnOSsqLikapqaA1MtUNdXaLtp220fKg+WlMqj80tSvczHpg4wN7zvcx/w5F91FygwV
fOrKp1kBxpobo0KSvdtV8p6DiNmTcTOrgNlVyf7YLOX4rersEFZWmVjr0qlDopMmO4CYM9/9XuSq
i6lJQWOpf1pgd05Gk3qvGLTFryBOhm2PAQYZrsya1ZTmdwpg3ot1SKRiGQ9F8ohdyP/KzULvOtc5
z06UbEYzzC8FyJ6fBAboIHaE9O/pE2MJCgq6gcW2muhplOPzacW+ChPUwUSa0z5VVltjjbQpY68q
Dk0xPLpTEuns0JsWvTYjtjF0xfkWhT5tZqOnL11e9089AISrE+QYFnPxUc9OtUx70/2Jf4koQJT2
HG/8mIh0zjVai75mVAjO0O3r/NR0uf9E/idbm47yLn2FQ7G2C2a3bdeumONTr2V6w7VKXf91GuQc
EelWHKKmRp79cQiOMrUkZqpQRiTWYzByVm0snSjldhpa9ZZOiX2sDMt6QBzAvy4SJz/bc5k+G3HO
9jdietAuc4+pP1ds8B3uX00wqsblylX4KwgUVMlstL9pARnUBEy5VP7UHJOyY/DUebDCiUUlEstT
DKZl4XHvH/JxjLd2PAS7FpDe2Yt6+vxS86eSbbCJTZxEbpSEz5nWzrUVOHvHGXvDJGmZ6Eos+R6K
bz6EPwayFOuYB8lBzoIvWmNlS0zsoUcPA8Rj55V3VSPIdLuVmQ3TTd+/qUPqYtm9q9cJuyb7BtwL
Uf5klrbjhr/AdzmEo0OPy+EWJPY0qTNqLn69VevPMAmC8k4QoArJZ9YFrCjPQCqNkV+uNRoubSXa
sM4ShqR784ltvvVuOTGW15lDqsut48fSnU7APHi44iDeYwi5i9NpnW97uwXbM3nUTM1pDLRspF0t
8OkP4bdnI5rAv4k6KmOsoj01MJvXfhpSu6MHcw1ch/q5EP6HxRjqXk4NclH4425QeF/amUmbQ7aP
n7HC+1fh+68Y01mZuwwJka/QCcMT4j4NOCq6tSO7JUsLhPRJ6G3Nwj8vs8ymlyHg68qbYctb1Yfc
ZRDKkf9pGkhB8wWH+2hKARr37Trrx/icSf3hhvNPALtkvg3wnoPT09UBTPSQNBT9dfNjmHPIwRFw
iBui8bBoh5MGLIsZyKKyR3cYcBulQFGk3bnpw3GrMM4ck8ktDmnWEr6bHOc9Ev53zf28jU3PXrkm
gYO68MnORmpaE7B4jmw2wZMnNyrNyMD0jPGWjRbJEo6af+xt4sCeZwznrgyaTUQYa9/XGE8W5R2P
UM3auKhy7RNi2Oie0XrQTPnC8+Zvoku48lzNqDR0SBlbLTfWZMNiKRP/wXPdY+dNPhPr+cTvwwwU
pzgTI7iKixpO7KoJzf2c1qSa24mO0S4A8JSDO7HzxL12TXPRaS32iW/2m9jV4oBN05oWiFjZm6zL
gYLDJh73qiu+NbX0V37R52s/hMYiw7ze6ql1166MPRxfDhOgUX6l01xtkhD2SJ2GVOVEcbpP5rC9
4rl8zGJMaEEXvw4mUNtgGvM1zLNP3WMsaUgkrEu7Fjvud9pHtT+t7VawWg/mpi6RIQbCQe9TWdEt
MTC71OgEizF0Lkid06VFqV1xqixXHDHU0cvJjzsyN9gSed60wUi/qNlxLEuLCzM282jR/W41jI3o
yEHty7TzX51fHRmUAS+by+KS6Sk8pyK6hl7BcaKzhw/8A9leTIm+Q+acX5ZrRy2+P1W9gOPEV1pC
p+hNilWNiocayOYN8YQEV4Jnflg8mPHZ4HzpqzYAQUM2wqMWfccxhpKkMIHAGgbFUmepDeEeo70p
oRkXtnV3jxIngCw2ndDBy2umR0IvWVZ9M6JofKDpAepsJrzsw+vvBL3QohCEN48ZTcM7s3tQgEj4
0V7dB1y2ORHi6nrzUTReBtamM8jilIb5EraKxdJwSCvDeH6qKsM5chand6YL2rcY1xIo17Y9Z2Ml
9kYksNO6jOPI3TbYS23SMNSylGF0MXxNALhtX4nQzfspAl0JUoCr02G2b2PGJixTfNmpxTqMIQDO
QPs6u86F+LZ5jWtp8lwS7MqCtiJHGjtjQSnrJIJXOzOKVTrb8RarpHFwBFP12ShKRIj6Rfi5ZbJv
1NWE1zzKapfNomFgtsDBNGnsbiQz37kcsp3sZnfdjxm21KwWNOYNbEETbo+FN3CluGyUpfVZuuR5
nd5CdHZw+HA/3Xymv4skLMONytHrMyshMx02/m0AzHNxO+fSNUA3cCVMlIelpr8HcfnSF9aLFTI4
lBW0aaD37P/Aby4YbfKU4JIIoU4y1CRl3fuvreFgCXVxn5bzBuAH9tpqL5g0urr5CLJwl+Hdcabw
s9TYmobEY4tLGKMdw/6auPqH20BSyVxZriM34Ngh5bckpmQsbwCDp+Dqm9bs91Y3ejfuue481yCD
OpZ4uDMW/WhpMe2SNtZrv3HyTZwGhnnL7To/TGN69tLpzcFFbGSt4sQ2Tk/VbMpHd0TgaPs4xoPe
lf7a7u1ro+COQmIiHF+O+NHddDwqW42byqvEWyQn/eY5DecoB7gPxoozk1B3ETQaiHjop8vC1U/+
EL5SR3KsrbzYFCXNvLnHCtcBW+t0+1ERKCeFP26bQZPcSUB+6BWC7gnXWvhJShOJITHvKXkcuepp
xKLYazqW8/kR1xNwNDQ5L0MKSc36HM6A9jFlrBwv65dVl6YPYyeJKGarjr9Ue1yLmWr3I9mKQHsX
CKDvojOP2JKWjWtvZ/j/cevuwrl81i6G7iItl2aqdqrmeSnSB2mo5yEhLl1RqVmHOzTVTaLLtUIO
ESVty8z5i8TfjJH1s2dAIC0KkHx5q4zZ+7RtZ9VhfywsFtsZbrcN9I6x7VrW0/yWBeVuHipGON6S
5o013IUFfO1j13L3VuLoBNamjIaRAFSI/xAyTyBvoXA2witfm3IGz9h9TAQnQfkRa+doM8eHGPtd
6TUbbquNa0z9x1AS/CVy47dwqzv8kY5pi8Mk/JeI6bN3jyS4iqtoXomcZru8YUObMD1H+fdpUvGD
YDkivy/i8kfpNO1Fl0LuRhuz1TSDpRqb99FxDiU+vWQY927Cqp5Geh/HFJjVLk7/nC1CNZx6iDwc
TLlWI+dU9SPRlGSpoa4M/KZ5XH80WUcANVuyfqzKqrkxDX0PDB6DYcyibfqn0qseK4mAJMweaQUj
ISCdTUAYqxlgHJQUbwb+SQfUc/nDEs3j5hAHXcY41wuSR0FP8Efk1YmP8iy86LnvO3YZ350RNkua
bnSa39yRuqMMm78s5LMfFTfik6jLmh+C+sxhRxCwUHF8ikXNoCktnyKzPeMcBULuMwmzV3NbDgBv
MTPir34AhUDnivicSgNYlSJzCn1n8IydBvJIvpy0k69PeUeXZgh0X4VnQzXHgnBX4XEvG/W+ijj2
K+4xoRn8LYhK4DWrcYgV8ckZss9RqtsUg1GG6n4A5LxMLC98RFgHztjA2QTlC4THPyvl3tmQdwET
iktVD/rBycl9Rh7gtbnPbiz4D4Xfnzu2lLOZIyDYSGu8+3zAqe+J/oizE2hPg6cioLSqIAiqEGKL
0dymidg0hHB0qaqlHOFcIDvdKq88uU5Jp3Y8PmJQeKL7ZhVkNsBhc1hWjhzXysEqjxW7W0UGwfek
dtSmTwHTJXjSKC7CGkUnVeZ+OiHZOTNXH7WrXjuXR6eBxW6Vy+Do2lOwiovuBxlkVhf1Syd6341Q
UQBP6yr9GJLggYnRi+1VeMcn9Vk4w3HOQ7FnFvHs8tRqmA0y4zz3IM5xPx9AhG4wOd0mQbYvjHhc
MuyxAKCvuggAgkUo00NUsEHDA8DTx9a19l5ebiPhvYSzcQ1s9sm1gZtUxu6TSknbRsSW3Lg4j0P5
M6tBRLf2ttEGOJ/kS2CVXaK77COXg9/9KFfz1kejvnI2WTlmTuwnOUYEDnK/fVQmw7zEk4eqkRfW
v886FRROW+FLESd6W9pYtoqAVmSmgtDKqmvQ5Sc8kfk2MuY3JtiQc/SxFOpaJNXMuYIIaTib6ZMV
cw43VKYv88xUbgzrmJ3GYKunOS2fcwyFOGOQSXLTIEQwcdLaJ7QqkFdIaNcz8+k0WiZOfjFfmi7t
d6HkvuD+KPZyaoNtjJn4UvAM2fVtYBGxZS5oxhiuKosYwiKwe6oitQvyUlUIPmFX0RXAdvbdwKd/
J2mRSkgBKZ5tzyMC1suihZtpJGur6+5boNDfMEhmiNwW+S7vi+SpnKPsW+7Y2Q0gG6pPLuCyOSMN
pypN7cdhSr2bEyQmbyYV8a6McvPnMAiUGMzvigdRRBFIHM0gAs3kG8bIqNtFKczRRZ3F6sMYWwyx
7liPN6tVDaWWIoRI2+Mb3vGzv6kioqujrLqHlunhrobv+uSkYn7zIfVdm3IIL4ZoLWh1BSdmkcYU
+g6uuQaAoG9Ih85HZCQgulCSdzUVLKSji6jZ+FjAlxljuGKdxqJlytOXG4z942PLN7Oe2N5g2pIE
2G3WMBhK6Zdoif4nZE9g/fQaXgkWswi28dLPepxQSjsbxgmAH+pIPHoR9AM88ZwbCzYXKRYo29lY
qCQ82Ifx7A52eqZ5AzRzWNnja1FFGo/WEBwGbwy/klKwPtuooLSUuOD41bAaMWa+mKrPFrTq/Ixz
VoF6mlIM2CMLAPzBZiftSh1CxZloTOWPLEk+gx4cQ4p6sLbGvH1WpUtww63lcBKa7NI0q/yp8xBW
mzFFlEFXXc0dlvegxsKVM0oxS5SfiAclQ0kEVC+Yv1XMBmFzCTHutSFJJwNlWfQmhIQgbJtjW3cV
NxCPtjY2V25tXWo0941GdnsU5kxcuve2GBMeGA05j0k5sw9uO/64iasH0zDOw4Hd9htFJri3nByd
TPaVXLGHHdYezH/IIhNltEioK9tBahpAzN/aNArPUR0Yl6lOan8RDLom2JpqlAvYWVfqzRiZkVM9
up0mB6HH6L6a4LhYjE2sLqmEYa08KztGiZs9mHXw2XZ2u0H/kZs494steycBI8Yj8GfWLOwq7vuL
OQR1yhUgGTblwssP8HrFk+hzMSykquWP2YrMbhmrriS3hc84bMyS4xolRaS6bLUdsPjeGSa+5ogf
UD/vyq5nW5AxTKdHgweNg3xyjjrtHmR4x2/lDc7Pup3h5gCkyAdalnW2UwxAu5WIM5Irod25zwRk
7YbUNfwVJoYoAFg3xbUsFRzvZjImdowE9XWumGoRU3qn3aTc5ThYgdaMCYpO751TBnX8TMO/NJEk
wm1kqJTeBGUSLpO9+Mtc4dhpgFevSUQABOmlxqsBs8Fi0YlNMnYyjjhV1AXGdJhrfvLu4O0nuZsw
5FoFvjad/V/6xGqtlqkkrCS8Vkw6wthiTNa35sVvA9lv/5LDHJW+g2ZBp0CNQcFmOVxOXO6kPpsp
eY0jYPWb3y08/5R57/+R3Tv87DAL//yX81cj/2UDr/SrB4zxr39w5v2vP/6r/Ou/xz/r/06jnn2H
KP/XGN+n5iv9Q5ni73/+ry499zeHJFMo6FRkE027yr9hfA0r/M0KTKKpzPxdaFnW3/UpOr9RbYRH
L6BAjKZDl/8la4Ih//N//G7Rw9sXBpTQmTAV/X/Govd7K96/N5V5fuAHruOZIVV2YQC84E/tL9hq
ujhpU44GxQDOr0KbRKoyKkZgqil9Ti2QDpdinCw6DYjZAPf0GSet4nyKunWvIopHMizzinMWeYq1
i8oh16pMww6obRK4y3rqomZVMweiELkkCfR/aVsDNvzHujXehOM6FkyYwLJtGMf2n95EM5nk4Yvh
F0+mcHjgRcEVSDHi8tC9kMByyvkeb59ofrIMnvtklWcShzYqOEzu+COqIuVs/Y5ZMPPYecrf4gCY
3oqVAu8xU/V8aQ2Oo76UcAWb0tbyicQ7EyNoD/yrXg6Fp2hqQHronhqkj0XmFk59A59ABluXqT+s
CTjhy5qHqIjgm7XsXmyW1wKfQOnf0ck8M9cZmQSSJehhy9TCrk59imAwaTPGXplt1lFubxJSBbIb
KXeF78F4STjiVugzadRt+9CrfjmVTBzMWNBOL6mVth+hjTny2OtJbKOk03Lpo8/wMO0BSS6HKEOV
USplQsjOwS5WTW2Y5MllcgI7T2S7qMbpcTSbMlo4upk+DLs245WWgzKecFnVORl7Qi+HSY/ITjjY
0+cUC8M69ot03CZVPLGHIbTGhtbA0reSPeTXT/421nbV6GF8TgTNZQ+i1Y3adFh8ICUktfmYla3l
nYc0LqeNUXQBnRBmRGixlVH7wW7VBl06SFziCc/0Hy2WheApqSooLabnNfMuZOvPc2/U44dXQeNH
duQRjqASJ/NNOVabb8LWgG3utRZy/JxabLHd3koO3jhgglPEfi8Ilyy/0K+GFMko5V3g6mo+4H4k
Yp+Pkf0w4vJFzYwJdeDdnuO1OwwJZDIxdS4w1UG3lz5xGqb3o3SnFT1lbbl2vMFs94Xv44Fx0HEO
gd2mDgNJOBWKSKlYAcCICqQGlbwlIMo4roOBdtceXEoJbYDoCeGmqmw/xrTMftVYYnCcsXBbP2qv
Y09HbUm2VAN4jRT0mftltdh9D6GND2iDB6cEhRBOVD9KqbJ2BQGCWYVZe3Hy0nj5+A1Cv7KZ9TCj
X8qCeDr+/Qj4phdFJAPZ/PDDYtDW0QZkkiS+ypSI+x79qCMC0vLG+HQZtKOe6pYHSOvexetKCH0j
98hRg2V+MJ4KF77xHgg/N1tvobAs6rLkh6rJYo91H8LdyDDlE4jX329FztH39AgBI35EA5BDf2pM
gO4uMSakxv/N3Jn01q1kW/qvFGqcfGCQEQxyUJPT6OjoqJesbkJItsy+Z7D79fXR+Qrvypl1jYea
FDKBxL1IWxSbiB17r/UtIPwuqAmQTIRz/pAZYYsjZz4zgXazsqRaWaOKkuxpoviBg8TOzQ9eAhpn
PpYJ5ybPigG5wa/XdSHRSr0YQVd0V1gZS8M/X7p6VEl0MK3GYeN0DOOQnIxQelwPVNw27fx3LaNB
7WRiNbz0zAtfkPtV3rGUdBRRh9Fkp7Pa3XFPXA7TzBJerT7MLlWu+xtPjPQSscDLDzxIoJnKsPrB
UN0+dzhdnGLCIPYQv9XRdIhSvbLuIZ76DrSpovwZGQq5pWTbP/MILbrWOQKMLRGASXyWVi2CmyHs
6R4utiIqMQ1txmhipTqR45ouKbBylFTXlbbLbwGG0HU7iKo3vHLBKZ8TsFqzVcbj1mSwU0xJKlRb
VfkTxMngSDxRdaXMzDGliOr01h0Zum+xALrnETAUlKwoTr7lk3pgpglrrsIaxpDJHvr+DpW4MWtB
RUXaRhzbuT+dJrO+NAi1PAYjO6fK4dJ0oZPQewqixNnMioFnLfR8D0nSwiGCN+2WgXh1ySSRZ+DS
TTMToosu7NTFrAHVA4Oljqv7kYAH1Sb3c41uk3vozzcLyDxMjFXG6E3MLMf9t4yQlevZmX/a6Uh8
nKgqtV8UkJ8tDfXSOg5FFT5P2YqIbKNj35j2kt8eDK9vzOsUgCrH6UQAd4CUqM5NdagzXt2hr91u
BwW/vFgkH3QyxGhCUNOIbVXjL+WI4vPlpmJA2gtGg+MRJ/KfppqLB1ZsaME10yasfjUGQpvZN/9C
F/HNGDRBtmcITDZ71DHqzKGzoDhhT3C2aYNEdgkk6BEfkMF3H8wS4DqdYFwMCCV8r5bAPRdF6bxh
BqPlKi3dfCSJBX4yDO35AZush1ksaizmJQ5xXnrue5JyZOrQZPS86yXPMyYShX9gJTGXBYbMLaox
eDdAL87zUi9vw1wSbkaHlxo/rj0UR6SxfbA10msC75qcp1XaYy6s6c0tMXZusGDSYVwKpfec46FF
QrrhiW2mHiChBVjg04uHn1Bw2qsoBzDTU019m2UQvvpkiL0RfjZCDOnqj74cYVCncwJhHCg14wU9
iF3Ce8GPyqCFULCnwcnOh+Ze4hDb+cJHmtIGY/052333Eyhqc8sK3zQbn2/vGltA/12IXj+YeCDa
ZRR4iatw0ZeE0yz1rs3JCnRDx0chN+v3giCmO6ADyT0LZrEHZb88Z2JUp96PBatNHV75ebZ87+xF
PBsqrjOn6/o7BUh+W88EAZT2XO0KkHbDa4/eifVDB213XTjx8rgUNRBfuGVrOQZtc0CLqhSTfopK
YLO5lXIcyESZ0VVqSTqw02G+iqtwjXZd+NidZQAR6apy3GNyc8BWYDn66fejlJt0rLsnv/XY+1kO
QKYkyYIe0CEAaBMnvXNWxsVgtkyQ2IzTkZcI/VLpkluHMx5hJkSj58zrIcL02TKcyCMZ9K62g/zQ
9R2k8kbT6NxWTdXbd3PFsKvvC/VJvFt1sZBlTRfCdYmBywEcLYdYaBFvFyAmxR6JqZFYL3kG/rch
wO9NgwCRFz1CfJroCvHSvnhmUoxfcqdUu0JNnjwP0c/mO5LC4m5PEQQLVPJx7YSATEj/srQ+HW1i
+wxMb4LtMp9R5CvLwXQdgJQaJxxm27gmQ4btrmbtFpbmBGsbB75+0+FhrRUN1F0Wtp3ZwXf1rPtR
o4CAORroCPpNy2y18EQu6KRJ8WZcPU+3HEqZ385S1geVUAqxB9gA6UpmJjF4SubPtx6VUnIpwgk+
QR3O9F8BH9OlcVjOs8sgRbWWzLK+Y0f2B0SBY7WyruBcQphO2LkwNNc/wNCpHIW5DpxDNkmiX/Xk
sn3kAfxWFwZCdEhRRm9kjAx3i7Ibq+w4KhoCnYujn9TB1BN3eSMh3yTBMNyqUReg5WJRA5LOAsBI
ZG4w22HH3xmyqNDlce5gMUm80xzWyt4mBG2eu7js7h3YE/FO1lL9pDi6RkUjmBB1TqMvhNsxBNDe
Ug6ItgK0niz4VkFw75SeYMm4p4IWtjzYJmQsRwhbBpO+oGO2t2wfU3JgMcjZxNQZr9jPaebKBbph
xh5K73yq7lB3FOnOprnJbKm2KTqmgSxD+sKUYpvSkqSK+gzg2IY5uu05z1CsL5QB7y25sw95urAt
L12bXbXCeJ+R0MBMrRgtjKLa2k+pZ11neVG/BSLCQJ/GOX8+bAyWgUDWaE+Bu6QZIz4YWjTY63ml
oiY0KuJO8ZKWZWWGzQibEWp0MZbZWWEvSKAcHcEdNouyLu0y9eEWGGWJCw4+PURV5FJPwZB2zNqD
0n8ZCyByCTIPJiJx4j81rh0XXDRrz7b3gpqQQkQQTo0rlnAVzefLdJvLpOPgPKHEKS+DcuL+z27P
N6RNqpHtr+e7yDbym0syxyuAlgHWdpC+yYQkto1A4fnD6UVz5zcVaUMhckR5NJYH7cyhA3+0cxsz
gTLGfgu7iCno+OsQEOdici6Jun5KI3rv+xbsBoDCZWQEhuACaaokl8DiqBKOCnNy+NNVY3KyE7Ly
2P/9o3B9SDhdicirsXIEZAjVF3J3Aws3CdUfmXWL4y7PxAcsT0YAAISYZpYHPbSayQLZMqdcEXzr
uGHVb5pp8m9HnzcMkSKoQHtdLJRYYbWVHLpVNNo+UH6Dyufz3/hMPc/rcD0QxhVZ99z47CpwVmx+
bLX7mqnjMa7jH8rrmdguycRs0B3FNvejYQN1BkKV6qH1ANrNziy/ju9ACKbAPQr50zC+uacH2L4F
E5zDaA6jvWZ/3TnaYsqjygVnhN2W+tbj8/0kg8Fiws6R5aWHH1hvq3hBcFMmI9Lrpp31q2grd9h5
6MmYz/DI/FF4/DN65PlmgEm1dWJgX0hiVuc5vtANcSoWU+eSFGYG3+XF3CfTgc1yRH8kTn6uNYRo
NwJw5dnTLfzbjnyG9jkhI+8bYRDeiR4bi4XtOudLMZ1Tvc030mqcF1WPqLKLZowB7XTA7ylO2oNH
r+oWhUELiVlT2hwmOZnjNOfdGaTw4duUC33QEQV8Y4M5Juj5pusd9NBh5waXS65/VNPaYcvI2uQT
pWd4Io0W38ew8I2EEUP5bZA4/kVSEcfM7vMZo8T64VnNAOZLuHtYfhOTt8ryLm3Q+kCntIfbu1c0
1LZ9Trotq2R+VfjIcUbI5iwRNW8nez3x9UyRggAwIRYZ5iTR1nRRunNrQWlru/624OC3bdKhvSWJ
odzH7jhcjVBaVM+fGubeOraem59katHTD71twoYm942wik8/BSWd6K65CfLOW6jwqladpW0xqJWL
0V/Tq+7uyjDMDriArQvU3xGsoSCksgQJqsG9o0yC097AA2Ro4p7lVkF9HXY5eSSgHC7sPhzunK58
X6J6uqC86M+z2Wsvc6Ptje/68sYpuvxpQDrZkB3Skq6o2OifR2Qwh1iF5LcLhyBSJLfJCCAr4V3i
/SRgo03c86kcgw+JtZihqt3z8N1wYEIc5/1JjDkwqzFp7IBxRjr8zNuGg4ugqmGdDODItXWSHZCE
zR+a5v5NVyPggcqjhtuOJilLlrOw3BOSwFhuYqDB7K5fKGZ797ntORPK1ojykGkNuSErfbFJqTr4
ejGgYHTA3njOawx4TrcyAgM9JeZB+oV1pBiHShrbKty6dVSR/M6xaV9DBJb7zsgB34nzKhss6CWc
nW1Riv5MNSPRR4DI3+zJJml20EBL0hRnTGhFRwTJGBt6+GzUKOytbYoBySck9Yi6jrOBwJ90jgZL
fJt6nZCvaXkKPVXPNU+eEM81nniiH6YAefIQZLfRVDVvKirBPxKpXj1C8nxsu6i/ySdPt6TNWHw4
OpMmfWzLoQCOGhjobMZLx9tEDlZ4Myv0I0M7BE+lnZOI5NkjouEIxtkUjbjhKAfmHaET+T31IAkS
o0tmuhaq/chwib6bLGrpmDXD92nss3bHTGU/J1Z+wIknD1SeFuEHCKwvpgGhQVcM1jUbYPNhhJXd
xipqtrClCRuBV+lAxy+K6mDRLTyOeT4eKw5JdwwWz7QGVbnT2Ko+lqSv5y1bb3AUcXHKXH/eiDaM
z4UsWCjMEp9jrGT7o1g3WwB6/mc72sBglebQtuvxSVEDeAROHSbbW+70MpiXRs3zeWWYn9zObcYM
PO7f2I6Lh9Qvp72fFfltMcdHw297gI7Ah+57mfmUIyLbi4V0W8SD2mfEDCnZelta1bz4RX9dp2ga
Kvq328nVyUsSlfZ926bI5AHr00Czk9cgw89qRYZ+obYeqpC5eUrvYT6nZoaT1rsW1TbnZFItR6+4
HMySIeZBQE24ArrhIgF6HbnxVcpTIpLES3e9FwIFIImwPNLr6Xdj58xHE0vrviOY60jNo/gU3Huh
ETXS9CMYhW3qDBMX0xOJObVCz4NdbkGFtgk6dMPYHAVZGFqZ5BrflngNDZXd2FVAU0xmVaeAAT/5
x3X5pmOXGi6ffwryY88aJ0+enNw1FFZhsusRoF0geWyvsmjxrh2df1ssqv8SZr6ufPsR+x5fELj3
8iYP1mHn1JGsUMbJpeWX/VMnlXXRMEp59UsbCqBys8q5TakjprdS+ZDrkPAQi4xSPDU7zkMe7a4x
icSC6EyujpVsLJvbZClopgIAYXoT2033qAuPCtBtOb5skJvWr6FM7AY/70DjsnHhdOwQRdsW8TBo
4FA0AnpDpZOj3x3kySpt/g8c7Jngg3Z4ZMdtUV+XCbVUNVaR2lR5RHsAZ+GwavUR3JzIpwzjXRVT
VKEVy6CAqklM9SWVSZACZm9ZZiapOXTxTIE/osojmOcvA4p/Y5j/dx1zJZWioMRhzhDgq9m7qZD3
wjv69D094+U0tjqfF4I4tnOFNFVWJiRDM2zna51Z9cvf/+zV9v9l5EAqQQCEVREfaGvc7V9/NvL0
jlH08u5XXYmC0jUH3CPpbqHpuksYb59Xbm7uVxdkwfDZsv85sALvwJTo3/zq/zry8DGgcAUQ7Ni4
vN9hAbFWMXwT5muLLWJipzEF0EAkqXUmal2q4bH2pVhTkQIewWTZ9kcKNgjfj6a7uR9bsxph2YxT
8MkYT4+hseb8hP0pdA4qdkCYyKxrpttqET5C5hl14OXf38E1FPLrLaTukBo3mh8o/kf+NvCwYjQY
syADD8tZ5h3iNqYPbpE/Zm+Hge4cEEpk2pRKGTMd4rYYxkQ5eWBAqabxSXZZURyW1iIsT/ya2liY
UPPb//5F+gzUFVUP7xjX+fU5uy6LrQ5JYPYgdw7kOFpedSrIGD2s0827Ph6TzyDrmdWkGb6gf06R
girgIOc0kePtYzImaffoFqvaNKsl+MNHsE7xvtxGX8BVoBhX0N8lCILfIixpbCMDb6Bs9SYPhvt/
fnSdA2r8IBC2etesG4i2vYR+/U5X7ewdo6lb8uugjCdUvs3cC07HU0b5kDclr0s3ubwpIUak+VQk
jTvi+R97z7/6+3vrfgVeKDTUDk9d8RU5yob/8RuFgqjcJQ/iJkP0lvP2utkMJi6PmnrYWzMf9nvR
8Lx3I+7n7Aoz0joqrpw4vY5mQjJPSsOagyNTk1lCNksC1rXkTEakQCeRL7Qxi2a6ToPoBCAZHPvZ
eVKKLJhN0OYeVPsuzeRZQ908kYLIUYNauvEPll8VFX9hYf3kxJTeu7ZLrzVpmJlsp8W33ut49Me7
sYu9x2ByEeS7fV9Xf/g6nK9IifXmYE0FjGYHGhQIuW9fXzzM1QI+5RrWwWOKr63E52hj+gR7SkLN
VJFLVOHIQULAgQodpzOfSOSOsgtFctN8khzabuj+d8khKBnRbkuhJBEzns7A2BFxLc8Kz8Zyy2SX
jO8mM4xufIiW88mBOIvWRJd2MKLaNan/XntIIo50XdIXGvz2/Pj3b8LXxZQgV8+hG4l1mpfBZln6
7RWO0ePPMgtJCPMh91JBR1tC3PNjYRc1HvJ21d5XHrWEhEc4k73Q/eEjcr6uRVwBN5koWmUjp1aY
odat5vv7fcK853/9T/EPkpIVDiH8XUucdNWZFwlJEbn49BT+OdLhNmt5DEIZv8BLJIsjj9t1ZRWR
8x1Bal2SJkig+86hORtuHXJhaXm4o3krka1SfHOuwcA9hs1ewcI5KIPiZtdw2E0IU1usAlenE1p4
3mlUHv7+7jq/314m7K7wfSGU52rYKM7XX07hi7Ohzf3gZNJc0WkpSe0xOVdPhyC44hRpICQL7V6E
Oovfa7uknahRwYV72/dDd49AsRebCoH+zUxndDfMafrgkO5NSALcmIfAzOnJw9iYX9vhL55B6ZTt
zrbXLNDJh9q2CNrm/uym2a4uS7LaZpakfQGv7V6GHIb+RGRBWfCXNVE7/MZIFTxHw9JGv+n/trLk
VkV4InCS3l3naoiYWAA1mnvqZlQJmIJpPQ1nS67SO/D0IwbJir4rNTnHmr4BErX/+0fw23B/vSCw
MEq4RLoLD6nSb+UCwdsJRQQkV/x2DAtRglsPUEVXn4YRYQP53pu/Dc2AhFz1eZjsRzX74WUQlElC
t6nHeTEyqE6hfuDcK2Mffi50b+9au5krzgzomJ8t0cLhSdVNcWUI2cgfbITInK/WAScLTf3q1J16
VIZ+/Wa2bbp3v/6tNQCeOXPswdJ4BYdk2EWWjxK9Cy1ekaoHq24PHcc3BcqHYJ+6oFjEvtnV25Ex
NmbxxU2SQwGmiDd6KOnW5RTlMX/lCOO9YBXpX4Ky4i/Lf00gnUK60XlJ6NK560lx5jP25yCpQhPu
K58TLWPOsJr2bgrEfFfqIpDHck7XUbvlZJdzXotvXTDTEVYVZ58N7jGNK6oIrnK79sS2dEQeIC7G
GctUMCf9tebuApsWhnHTrwf73xIO/b9Qv77Ihv7/0AkJn0Ls/64Tuv4c/8fb53v+Xv74yvTiT/0n
04tS/D8Eqzh6FsHuTon6f5hewlP/4TMto5spofaB1vovpJcT/AcSI9LAbREoVzhUC/+pFrIUJDCl
KLN9UrDcAKnRf0su9FvdQeHLHqMkRd0vKpW9rh5/WexhTla9Vw+EMaoRC1VM91OSMumJBzRtYHHJ
IAWcjN4JNwDzbSJ9wtpttggYFPoh3Xg/OBsxliBEt35K8Xj8YL7NIOYvt/XflfjrsvyXIwaX6XnO
WiHJVXvF0v31Mi2vlks+GfkqXYcqRjIseXasQJ3CPq2evMDtNeGDJX572ajqVTBpv+5IKXoFV0OM
ysT38/PvL+nXieqvl0SDxke0xXaJnJ0Igt92kiFGaOT6g/MxV1YE/T+r9E9E37LamDb2u7OMc4VG
VDQFt35ZkPZMx9N+HgByvcd6Dt+iru+xIqQusWLw3og9MMQIbkrfA8laZsxyN2Ze9FU45VlGVkGk
H71FFcQ/aH1aCE0FcuOa+7401jtyFjrmKIpelzYrUP/bmhAXlPzVix/AzZf+4F7PQSDopafYtJk6
2A1ppZnnQx9UYrgpRqCYU1in32Yxx9dibP2jpa212otVRao1CRa36HL097hV7TEyg/zozciAzfOb
q6FLambTZdl2dDY4hUGKIextzzk7LLZQBrJll1oWPAxArv0zXBvR7oRdLw6RCw2ORBnI4RXXQ3Zy
GNPfV0NXkUnccYwhudkABsDQHjt/ODiun9GXt8oTjufaHgJbPkI+gN9e/phho9+6lv1hg9G48zNa
gdtmnsWto9Eh0IjijM/MdJgvF0IvbheVEQDqtr4kTKgtfDzbNCnJeIv8O9gLLsOCOLEgvbZteBtn
qvmMHZcJBFQ4nLdxBFllWw9Oe+GOhXOv8W9ezyCajo2Izeffv51iPTD+19vJ2uFpR7tA3TUzXqng
/n35rvtpGhzHLMWrhXVareEbsU87xCK1J2s0eXVlOz2M/px9h8ESe3jOBp5aYcqJBqQM77wqQvct
LUj+f7iyr58yV+bD86MIYOd32P7d3yCCuQ0kdFrq7G1qivobsiRshYGX2C/oFfHfMkvUFQHnUXW3
BL57bzcEbG45AmjAVJB9G/o0qKo2f7iqr3XhelUahJJHEyngv9L9rSjRHj/Vcv0ScYyHdNsGpktD
vAqenJlsoE0vjUfKLZgo4OeelbwNHCquY3+o3nvRdyCSpeU88c9cH+N/+ZS3C4a/fOmG73iP8hv8
6OSU2zLHwfiHS/9a4P26dNxtaABY+wTL0fqW/2UJLxz2DIUw5s2vLeu9VIm6J126eu+GiLrGJ8KR
VXNRH0Z5HecaEqqIe8piPF2B8DP5p8v5enz4dTloXx0KPFZtsGm/1ZtJABagBkH11ixB/VAHleHF
K8Froxpslm/CzWpQbgO0ps0ivMLaT/36CmCQm35UiUJAl+lRXZrMAdtQYzW3/3CFvzaLL98GRTBt
IvpFbCQIdn/77GeYlXEMBuZNBmV9h4Y7ey5ai/S6hHyzGB15UQdnNlGPO9Qga6JfWyOHNK33JJQb
Xozeor8vYFPWQ4NAAR8xdsSdEekb4wTj6+DOuJ3nIQhP2gxTvm2HtvqJq3KYzmJ4gt8m0wyvaaf1
uLN7UtDIah/OkkxlN5H0WCPJurCeQ3Qq7mbu/BaD+1THP4OSwBgZDt1T5hbzfTgsUfmnb/Nfn52/
TvBpnoOj5Bn+9m3iwSnIe7CXtxBRJY70QI9PQaqqm4pew4c/tuFjRCfqzZkMNDDf7dZzaU7Xol80
Sgj0e+FDIx2XIfX08YfX/F+uDdQeqxmSYE4xLBzO19c874yDfigK36T0GApR2I6IRCQfGtJXmy2y
8tOCJCozwbjpraegJBZmOxqJkLLs8IMETr181HHnfRqZYgD7w/V93Ux47wO9du44BtrYIP/l4N4Q
PRmnQ1S+h15Hi77oEOLphUAtslmje4SF5oOVVyFyHYFc96NI3kI7Cp4r0Y3XTF/mK5ZyTRZE2tpm
6z7+/eXRQPhtR3Bdh0Vi3Q+oW2ye79f7p6FoW53O5fsiS4txGcrrkFHM5GD6hFb8EsxdSBGxgHZE
6YWE5KxEUYhBHRmvOvprx3Rv1am9HOqwHoBPQFdMzj2qhRpv1eh2ZFTYdI6SBjIdKDzT4Yxou/7B
cYT8rDnZMCOnOLlA91y/FEWdPuZxnYQXCiD39yFTa+Xkd3ZxBIW/JGduEPnBWQ/+763OTMNxVdn1
tKOBl/8gBiC9R9iX9TtReeOJI1WWXyYOEX4122K3aQK7M/tFtNKm+Mvc5C6daptPuQ6WD2d2q+Pi
rTHR2CT9F9uawWFRmNBhwhttvnuAdMjvjZLIPofFUJL2XPrFyVDpsoaPRUIPFib0kVVVURwnmUNS
PQdORsRMy7PdBOXtKQ/LHMVtbLn9VtvKfPO8uYNkaac+TC4KoGSDbiNtrnwNFOEkNR18oqLYrg9O
h5j1xqPyKg7SQseKWtaYH1GYE1FAijjCD3KAz6OoyOGYJHqOtmM58p43njvfpUEvHvsJmf6mQXFE
HJ/0vZAMpwJyuY7b+5kPqL+M0fTeM1ptnxrchi+UV0sBNkqJa4HWRFLtRCyGCyFa6syoEMM6aanN
MV0qcmijyXHf0wBLFsjtOP80hcMwnPo7j/eYvMsL6KLERjcZYsV6UfplDlyv2NnAZPqz3vGTYxTD
t+NNINYLB4AvDoNd+rewJYoX8FriVbYFR3xV6PKjjEJIhrDmoXOuEzmI4dmDHQJ8h1wRwBYaiXfM
6UIBjdlqApxJQ4nobZw3hOb4mIEifOkNuKBz1096edX3kbwp6R7E+yymfb2Zkqa8G2kD/XCmnpjH
lm7k/JqWa8sRXcPIEm7HimxcuKpvVL3lc8uSnWwXFEs/JEX6pYw7eUmIehWRIeONwcbXqB6Q4QVk
XNE3Nz81YUzxjoYBWWSDTiR1DODJjxEPByAfDQBoNQ0NJE6H0YPV+uJmyIP6CjyEQpTSxzGdtLSP
L7reBOEOo1wWvxozd8GFoZsTnTmS7IMNI2//uW9XHOxSBvo5MZ11FweKwGgMCOWtVTrdtYLyKR4K
EUd8yx5fOSF0qGJeRjhQ97Eblbet0wavIa2jyzaGvrbpxmkeCKPlHAnlJQaG6vImwemLlftGZyP7
LCsrm9C/hMx4htEuGXuDB7iomDiSqKOT+M1ZGuMfCR5PlhuFSjk5s+mH0edkhXYfOiT7L3U5DXKr
iYIkmkUtYg1W17BjmDM3pxxaAGsrUMGxlO79EDCX7Eswo9sg4/1IWPiuRaaGdE9c0fxgEWXAk6yS
5AMpBnLRvvD0Yz2l7QX+AIrhOvYMgx0FUtOZ7e6VJrR9h+LFejcSQ4KYR6RnSHS6G5bBvuTWajSo
TVXf51hFE+hX+JTThFYuoUhOS2g4fi7urc9jZgzfvrsijT5alvQTlCGypWGowq4qEhJlyk7zl2sn
9E+aIPcnWvmIs9t+QgVUTk5z3smk/DG3sfbOQcPIcWsHNRcaBkgUmt63G+x9lPG73CT1DdG0kqxu
qcFgNW7vBFteA9ChWTn4D5GU+W1Dd5Vg6VLCYPStzkaOA3/lNOUQ/luzhjzaOOi6M7eyxHRJMU7y
WliZip2gbvxrLT2sAsCqm/dCD8lHEc4FybxhCDQ0auaOWPGF+cC2kyJF9SGW/jlssH8yW8PNwENE
i9ICWn0u3dC6jsIUK1/U0eRYjx0dBkya2/AODQ5mRXv8mfDz6sn2GszFXayvVTWQkzjCTXkHKEx0
3eI2sdzQyY/YYrJZXaXuIoZtq0MuIkKIehVFY3Tf81jjbZAuLtGUjIKhPE3Y8bDlejHyHdl7t4i1
ydADQmWj1hjn+oFtkuDRAPk4xYXqi9fY6pf3gfHNtAmNLh7ZQ4PXqE/MkzPG3n2dzvlbG1P17oHd
hNAOE0SSdwbkj82jHIeXoktAKNL379TOK4hw4XVLyOol2IFdtG1rfR+JdHpd7Di4adi9CMSoAvd1
gHaFJRJf/SVOQZzmXtzN7TYxrqT16XX9EyKlbj4kCMa+Rcg7xt2UkufNFKOMftqVlI9V24FkYPRm
Hhkk4Kaf0JGCZ57tAvIP3Np9KyXWX9lv4yJKzhDeFBeitiWwHptmPtFzoEnXauLGCy3iObr6RU3d
hUtcAREWaTbuma/GV0DP+DmJzstLZvLLR9qFxTO7bDudc+Kxy73r9Na7HKLogVwIn/SzUumjwDLQ
bZCJeUimPdpO80IOL50DBwF9Vi6oOfsxsD+lXBgsmbZtb8jk4/ACKyox+wgN+LAPOsEZjSHtA1iM
DqhpMUAjyUIiJO1O3yfo1m9S1op0JTNpINz4jB5at6A0RFrt3JPd7j3ya+cAAfDaU8lWS/lUpmK5
UkGD3HFuRvsazpCKzzhUW4/ekJRgO1hcEJSTGYHshdVtNTWwxsAW4d4NnBnPbRMndxjXDFK40Ake
FrGaPxI37S7QaU/Ftl1CsE58FepyLkawh5FmQWusSF/ShidABGIQWYBLNj+FQS5LTGat/egBCH5Z
nGL5sDA3EKKX1Ehmkhi5KDSM0o+etcEecrcec+UtKp4ECYcV11a2YwnwCVKt2553ZPAUZGkn9B4L
kAJyA0h5XcjskcBoaWEgvCMDND/Hbh8Ul4Usq4t8htNG5sXE7GeIXAP0cyxqVEBQNFDI215YPMpk
odmzRd06DB4j3tYLn8E0VAOygFXL6I/8hZvao8MObGLpkAwMgeQPo39BPAjH94i2A9RSb5pZPWVp
1sltr+v+OYhplp5aEwM2IUgcJJ8LtIimtiTn/mZuywIzXRrVau+3oXPtjtjhQXj5VOLKHa5UPrbO
hUH+OxN02i0tfULTyr1HTtZNx9rqHGXSMVCDWfA0TEt1FiGanmDaCiK8kjRGIK8yoV9Z7jI4C7zx
qBCdCRk/1BR3Oh+LOLrv8AffmDhgtCOzVDcbItLiar231fDgwyIIL6pl1j3vOGjtY83LgQNMKeSR
IPrUZQqbkgU6qrvyxCC9zo/9sJI26DVYb7wT9ZUsc2+C6lfN4zaFEYTpsE3L6TCgyK0Pbl3jJUAw
1toHA+P6mFouui3i6dVtNkJB2GFWMsOThTqNzluuPeusS/y5uGbbVuzWJHo7O9Nj5DK2oxa4UN2c
n8MOK6BJ2roCrJViFt+7FuJHGNYUHke8YbPch2wx6pDSaOi2pZ/m6CSA/r/40Ti/576fYlBEK2VH
+5KeqnsNEZf83z6bhvJCoaFJ7jLyDUGlCU7gJxrPzQ249ZmOJERMZ44YvKAmCV/LvmACX0XCOZFm
lb04LtA8Fqg52DfcwlehhvzKtVOWwU6Q7bhB5djdMlRMnivHnYDKqsx/1p3wHuiLWDcpRstk10jb
/Smxr7+isQep7gkJIS516XgmpNVsTNBgU+p95I0MlyAqYO+JN5xmMn0oMJQ8BV00vnSdJ30oNi1+
BW/FrnNUMERr5xXuo21t1dNhpM/IxjoC3aQZ6z0TaV7D7mS6xKAn98pXlZhJ3Kdex69BIhEpz7w8
zfclRqHH6bKpzypbLPehO0/p/h8M7cPUisNhjaAGbwnbsKTdWjnk3f8jayo3JQ5geLP6Irqw6uJn
6Trc4s5qb/9R13g3mYHRD/RifZdPoRuSO1lNwW5BnvWHduRvE/yAIyftFqzRnmcLhYDkt8Nn4A61
bto+eLOX2Tp3TYD5IZgQR/ZCIidxiGUUZKrWBpQVLDRCgzpdf5P4Ls4FTTSUDWCdRgSaZ62qp3VM
Fu0bF0Rpt9rtE6/rTo5VayLWxbzv27bZ2WTLnXWQJvdWDgdxzrX1hz6Ss3ay/quPtP5Siv84zKjp
ybuon76eqJdgoEvI9vu+pC5HByi2bMyAup/xaiLTIc3IvFUwsp4i+uNPgDqaF+WivaRNPHfvvJ5k
uga1+fDqYLxtq8UiXWBthdVOnrLlEJDQCoBoZz5H6W//m70z240dSbfzqxz4ngWSweAA2Oci55Ry
0DzsG0La0uZMBscg+fT+WN1oVNWBu93wjQ34ptFdaJVSmUwy/n+t9a1/vg4I/rwf/v21B3wcEjk2
MD0cnn9+7eRCEjnhC/+oPX7Jpu5zcj8qFlhX06F4RveAMVeaJpirMQDSMU+N1UIXDoqHbCjUh28W
3r2JVIFXu5bDQ1V485k6wjAHkrAo+dkge1xyenhVThcxEDWKNE8UlvSJzqMNCgYqKO5Cm567NTth
+4alIrBDttYEH4QFXiYRKsC/71XDMyZkpoHOd+cfxsSzeMWD0r2N6ax8aZjC6xXEC4qlA/qPCFkr
ZjoHB+cLBaJtuYY8IsHZ4JvnXBMHcXrvak9DMGkN0M5ycKuLn0whWEU95G+c9WeY/GlZ4XFBK7nr
IN99QE7DTFe2BfRhK3Ptk8fp4Ymv8tLOlNv1T534/VlCZ7vifSViEc7zeE59UJ+c86cO0FPcfIVe
3r01TRKex37CEJxmi1G58+Ti7Zr94duA+gede+rdZqeVD4ec+w9ib1rKkydbqifCweie415KzW1Q
tgdzToOfSdQGOwEV49WvyuTi2iSKSLXbyUczi6XwPOOL5PVWcc17PcO4hSrS/Qs15S8eNi6pxYHn
eGiBlkl063dJ4g97aKCXquz6gfYCPtivYuzi96qMykfR9/ZPRvAYjycBuWub+0yfwOLMHfuU4ZoQ
P3vImc/vi9CzYLhAMPoXyzn3r5e7jdSAfohpDa4AZ+i/LDY5OBuhm4XOh9+VEVBV/vzn0K7GCHu/
a11bry1diHrx9K5qyqBZVhBwoFoPnrUlqfrAhHqrpqhlwp4dm6euDVjecAL/WveIBavKUS3F4bP7
PgLpBWQUi45dZD08GRCO9iDqEN1SnMwkdnG5VzC7g9TiRlBX9Bvk092yiNqzV2/oNAX546+YkcZ3
+iU5P2R17F4mUzUEX6IBOl1LRIrikXFOicNkIRxWYncAUGYxXAIe7S+2M3RcXQRi6GYx+3wzC/oa
8C+1F+HX9RXESk7Y1+c4Te80hwzC7El2mTjz4CzijznOpjPigXO7TqwdXMKK/YHsKJdk08YYyq3j
oFG8Xyqd9P/iQhJ/3lTyR2JSRTtAmfQ90xLiLwqCkLWpuiC0vkyzMj8zrDN7ZVcU43i9OhIPo9Ij
jPML9VB071WO8VJnQbef3KK5AWBkE3rzShgI+Pq4bTnGhoSs3s3dNG4B14+n2Wxc+gwLSFopKeCd
HkrOa9zLmImsasOXr1+O7PnWdVV67toYS0qfcKJS6DyyrSl7NDn3og04G63om/jnt+b/8qzkMuVJ
KWi2x/JBbddfpKiZem84ACL8zNIooO4cZtxd26IUEPlW47fiJPdm4LB5E5BzNGNrXeabkgziA+MH
2ZUscIZzWDBTb0J/TE2KeU2zhqRNksusPdyRldGqa+j48X3K5XsyyiL7ZeSG9UlNaHdXJq15szwb
WhL/if0vNAb8mH95bCJHLr4HE8mNlTTPnj8/elo7wHBLDujDgWP5gwU9gAZfNvMGyAOFrzUVgYOF
iWCdAh6Tm4CMG76rasxP1tCRlI6s0X0SfAuHA+WMuoYMmY135A39d8lPP1mdJCNYYj93d+XUO899
EmTPrgPRsmeDxqHecfrnSrAkWRF7nh5I3/QHuSSuIDZOu8SHW6H6yF7jRYyjQxfkgPBMagx+Ah+J
AE5G8M2f2G0UNftppe84x/rpNm364AkzxWidfWMeCUE7EIh+9vyZ385YiF+GHuByD5ho9ZriRX2w
2WMv/TgTTUAZeEC95mAN/HKwkjvZJjLfzvYY36nYE+e6ja23Pii627hrywdVB9NFsiVi2QRu5rtK
2U9SLJJxAxt5EpmcG89QLo07kq3ObebZMLNxD5Hw0Rnl1CWLhxPJY1IBkxep72QMhy9WR+V7PwnL
XRkt2tZqUi0n+YGx+1bnVfotZrq8d70glbWdYw+zWhS4JnEDbJbevpwK0m9irP3piQFh8d+PCr4a
OwAZnmQm++uQhRoXPnwmcs6hZCPiETu+hvgRhvtO4rSgBAHAjb+LmAFavI9t55V7kBYFSaegEowj
YS6Db7todHSTWhXf5cRpzTcN1DoG1OXmkJEDY8+u3tUI9GPpbie3Lq7WPKVPrVf003pss+bes4bs
OYE5eae80bToD+XtoJzW6uiGbwPZUgkbNtWa1LlNfr/qrOw2J1V1mQX1CcwMA1Mi9xdo4KVF6cee
O5Hl73ucBoTthsh/p1MUBHuIlSHdjFhpTTpt8aJt0KmGK7c49xYuT0WkPilL5yauSjt/LZwAg7XV
x3mxU6llnEl0WYNcJXVdT6tyTNsrORvSClmV9KyWgyr5bG1/iZVoYA1bVLH4wm4n+Gm7Oj6NLQ0r
s2gjQdpZ0r4cRF29zyjNzfZOPqQzGPbAO/Qg6u9cf2A1OThdSBjcwc52lEoFJiUvsUF9lR+m1OLA
H6N5AEAwFF+wEBqsuLcUjmDiTVYQ2etPtlLZkzlTX7NLGjZkWTexm7CB31WUSCQlnQ0cQQ5pBrIB
N1qU33bDtPABl1ZdxyCbvtOtVs2K6x9JA7j13K46ntWnRko/u1WaKdLtPPsRjYOooDBIpsdtHTxm
paou82B17sYVkf/k1yP+DR9b6oObYZMB1JUMrAay7j4a6+bRt2LCye0yqfWVqoGPkqSdVy38l3gd
jQ1OPFbUMUbOGEmJJtviHGax4HAM6Ms0tdftBm4RG15nfxN1sy5Xwhnte+5gQ7keEmd4g7tdSdb3
vJqRilhqjqDrnWJFKI+tDKFi1KmquMxoSNE+dAdy532j80s+zMBv4s4+E7zPxKMHRuGWNdgM4m9i
f8emfUz0ZiCV/BqMs54B9YT1bT1L8G8BpUZfidkPepu7Aw1cnV1Due6Ap1xpyUM7wbl0k+NTSCDe
5WZyCGn0/ohK7V1Su3O3mUIa3hDEBD4wO1Wit5AMs2KVRYECU8M4+43xpDs2aYD/S9TVRzyq4iUk
7wYQI25bn9VS3jQbe5yDYIVSkz5F8AolBRN+ec67Mf7Zj25BKC3T6Yq5Wp97SpHydY7Jcydi/Pqt
XxjfLseqBG9skxC6svz0h1kMxYtHyl/BVqZzesM6KyvvEyXrECEuhLRq5f1b11TdNs5F9DAlS+9p
43bRyzSP1bmsWcZsxobs8coHUiG2Zkbt79Hqvfrb46rqN7GD5rUuZWwFr9zTE3HRNf7SfRGiNqxy
dP3ijhzByGaqQzSlCVz2ETbT2AWtB6Gbm2dm29U6M4Kp2MWl1jbLXkPlBzqpcDbA4rLHxdZUPQ6Z
Gu13bcVjhyAGjJ2ejGTy0p1oW7DaGYFlWmdk/1B3E3Xpqdfp+xYqZAwnrhWPQNiF3kH6AeOBuykf
bkTPvb+OQu8DGSE5VZSYmaAXwStskT7FvHJlB52KEmOzPpk8SfeQI/guww6K5zV2yM49it5Sxb3t
1WH4je2OBQKlik2/m+bEK488PubkE7VfkFXIo/RZisKBdYPYoA91RLnlJsu086PvvTG5RkuLkbLN
HNwFtMN4Y8xt+gtwoBNcGm043qq3EK52THK4GTT0zoscMtt5Uyn58RrbYrpzqehLYPKCfF93BTSr
dasMF/9YOEeHvDNxY3Ee0+4zq4c6PZgjf9BZZ9qyL4XXGNkx4kQ9bSy+OARDKpKMlAK2od4kIpZ7
XQv/2TTbkZMHyC/Bt4KdJggsrL5GEvW70ScPhFrQSOQop6JSJUv68omcaf1oATJ+IH0NDj2ISChs
WYKF2Y0BuTTDwD9Cp8kpJlr2iAnVIkWn859ErNHSWigBd0GWyHdRBoJvjW+Z6lZPNtJOxUYHqOkQ
Fgo+mAweqH1EF/PbWT3CcK4eBDdp5oTSm15cKt8fE6qcmnVdCoGn3M9cb7vw0yjgycxTRUpf3haT
RqOO7KEUu345M699WCPu6+CFEesKSse4v835AXYN2Ktkhkk/SCKsryoENLcfYAGDUY1dpV4Vo/Nz
urj21l7N13kbprPONg0+gDv2x81Xhu2aHUcmUe4QVeO3fvATALMF1E/bilPrbCk7vqGY3roHrxGF
3B8d5xe1xqRnm8zIb1KSkD9NM85IXuDK4iPgpLsyS/RwfDW4PVa9huaOsU7N7KUTnqyZApyxNpUV
7AiE13qlaHqbECuj+ofbjSnL+4RgQWoMFWshSBSgv8tgITPlffTs9WP6rqgpf67zwX2h5brubjPs
kWdhGGG+l9RKt6BIqN7cSjQaEnUQr83FzdddcsoJxSbq1EyMSOcvuawRedrUoF6Uy0FtRWzFcpfg
ajF2nDSGG0KFsFGlnYF+K8uZ2Jel0/Q5KKS/T9BpjG0ANnvbBvECau6SF64NRG0+yuqsjImuiMAt
JH+ByOMnv9L9Y2TG01mOXkLg2TPScTu1jXM/g3p7GafyNY1QhwISZjwDS187K2H2yttoHegHAmTy
oSnVqNHvGMhWaTNU567oUurpHWDIK5QA/jFic/Jk4gvaJ627oFbglny3soARXujc8R/Tktz2No+y
YdOkVXYp817cDmYWz1u7Fx2fNSut3Uz2mtayicPZ73PTv2U//9/kVqrv8pFKze8OcOWf8ZT/V9Iq
F1jk/9qEvo4/vv7oPl/+338zn9viN0DnZAqREAJCFwsLkhmmI8UjfuNgYttM12awxIz+YT3nZxyE
V37s7yXU2Kz+bj33fnPY7CAcAXl38c36/xaokh/90xzokdLDskjWyIGHidPwr0ZBOqN6B/DiTW9k
NcAJWiwKfWyMGJgJ870FsoXcGTxqvyuyJw668X0CVoX4coBHrifmR4MDcNonqCwEW1y3Ve4uKcSU
3c7YWM3bqkzrBxsLloYinsJkSPGGE7yYZwNmtJkVidq1TC7Nc2z1ASgrI1lUXjYs1NVGKlpa3rvc
nbJp7fZJdSvTRrftUerMJMfKKGQssPbh4CQYN2youhliqXIwzcds4e7iRDV7ujl5BoyOuWeIFUCp
Dbtc2ZFwV71TThs3q5HHCwCMl7Ehenxh+LE4mfCqzFPpGtnbPFQBgNq8s9w3nzDSx3Kf2RgjBIyV
WZf2nWvjy4JNGFRU8XlyhlUVPvdlPCmfthmvaSUoBWkZr4J/xSbz6Ld50H0xN5c642HKNtINYYPS
uvWQFiV2wzUvVCEmsMur8xM5N9atoDYKceXc4ccPuKV6Ji38AqX6os44/a5rw0wlVQMU12yw8TjR
I+pZJx+k0Tjlu4qo4+X0EIO5EqP+Ih9kCeTWpvqM60XzpNEUMzp3C4iZjcrdq0Ph6qHFjI4XUoRF
smtb2Z/9opzTKwHoEZN5a9tXAn2hcZgp4ow3aVRa0zMzlv5GBM/UfY7I32Dg6DQ8czuK1FNNuctN
Y0B8NyffRZkekvuSR9cBFipCYjdNI3ftdqTlx47F46SLlqWd5znFuEsSbwHl5yrAPLzGIEXCJgAZ
SU6vZOppcZnhrKEdJs7HAi50hFwJxEgEuh/WbkPin1pju4ariA8d4RldVwVYs0zcYXO3wRykeH+j
YhG6JQlQ8uKV7d92kY6huDtinI6RJaDbqEq7xm2fuEVO2ajr30GMcvubeUzT+AYLIsfgOmQLu2nj
vms4m3p9fvAaKq+PbaUl54UaPZP1xKYipLQfAOjjr6mVN2wJDCmk6IKAZVG0u046xIX6oCkuvYgm
9OdwNs5hbHjNbsjF9MgcktIUKqfmMFrVQGGBmq6p69ECnU00HPlt3d/rqrQ8Bm6bHRuklejFMozy
AJaGnX3MgSXethQc7NHJFcTksMkf7SqgKS7u4vqoatu5H21PMZtE7nvIpdXgYwMNAsNSYzmYzHmm
AAPI7bSa80qoI228tIb4SRYbHA8WiEvSZplxopihe3VDGT8tJUYXP+Odbgjxh213nOy4LepnjF1p
Mn7F9pgy7azCzok9ekJr3EPEYtZ8L+tu+MldwRH9NpxqpHHO9YLZkHrWYuy5Plca43hu74OmBAC4
F2bdjd42tnQ0/8C73Wr7FqOY2T0GbTosAJogdjlFRPRlzttwbOaqgC/Yln31SzWajga15L+8ON20
RZ/okzmWqQrlSlU4zcttGXSaPvIxJ8pZ3IZ+X1vIx249QvHS1tihpWFDQTuFUOTsUJkoPl6P3jKS
zlhmn8KI+dY6I5ZLrV8KStIgZTl+41n2SkIgpZ2hbI2lvkc5sD3cwQ5piPLKIX6G798xaoKm1DGL
vKgtX4IOy8L7nLNoe/LtXI+73sJCdA7oN2/ObtjOyRb+SwMJkCNL2d818YhQmXJYaLDx6GJTNpb2
VmEj3Y++lqARTRyzB4BJzr4TEWbKiubMmA8XZ/IIZIZ3fxPLXN2IITce/akc1yWLE4yVRZrtXBwH
mwlqDYMK/6LzLOvmhtOx/xCXtIlP0EwJCy8tEqPv98Yelkp5YC3Xvgt6PdZFQ5vrCrpwvxk025ik
HwJ6JNrS2o9FkL/Ek/SuUUcL7Io1dbC1yVRuRBdRQxljkSi73Lj2Lmh/nAfZIXQRGCYK1o8mzHns
iNMoISj23rrDOrApkGU2ZtAWhyYeqlPA7dyg52GenrJGsrIMctlti1QKnPNFrtEfRntvYyPDyDDZ
wc6Bd7FP7Nh6pkviYTY7ugywytyo3vzlspd68pQgz4EexYTZNOIYxKp8yUEbFbcT7zVhfu+TDVfd
/EAa6AWb0mGov8JctBw5oStZWwwNfOCu57UvI5XjKdWVPGzfk8IlIr1BFyipi5WFg7bV5E70lSVt
+iGJdRlv7ghqhcohaD10Y6RGuOELYm+E5pLB9mh7w0KE0/4aD0Z5P3qT2ieNiZ2x6umqxIs7QtQv
HYBy7JNLNrROmCDDmZF/Jl7Zlhsr415aF1O3T+12WqM0Q9iJgtSgiKGY7jo5O/NWlNBS4LRkaXB0
a8KQGUM4zaaI7+R5OKKvUXTrfS6U/0OykNzU2rHhcfHtvC/a2juFaeY+dM3syXULs7Rh21OOn7kh
9Ckh1fBBgnnGFpV02S40MJNBF52yx5F4rguaKe4+BnA8CXHPmMfMKp0pKPjZxjKOL2EWacrFi47M
fQi34lbkSIyFkng/YSZQwwvE5RdAj2jaM7w0fOnh4fTF3f8/QnfT8QvI+j89Qq++8yjpiz+eopcf
+Nsp2v0N9weZJYyHPAuXDNnfztD2b5KjK0EJhAw2Czx9/3GIltZvcqltCAB6sAwmivWPQ7QT/OYE
Agq8MG3yRgzP/058k1/xBwcCjiewIQEKCxb5Jc/+e5T/D5KrSY4hr+lmXGVywlhC5g978WufO3S1
Nh1+vvZfqDfL2/BffyMshkXAcbBLLdrdH35jUgHO4i7CxrS2nx0r+wB3zFTNZj3sH1F27hFPFjS2
eA16+RNf1wNVs5/YRbEdMsk3vfyOpTxlXbmmVeptWehv28GFst36lz+MQXd/M2L8B8y0uyopO9AE
fDx/ebELU8P2id6SmOVD/Cs3op9weoIgsIEQawxjRc4Bz4VGhl0zblZ8puXOdWKMXH5nPzVONt9n
oMmauNH7dJ6fp6p0Kdalsnig4XTtDKQbBU3XKyar9pKLGLvOwqEVIQgrUYsf0ObuG0dshItdTPSx
fTP71yhBxq8zscNEjd+z88R26KPhmXiK2EivmACVJgfbDFivh9H0ObJSwAaNh72gBAgrfLPBDWGs
MXphmjXGB7tRzrpvRL2fOUasGnuMThq6BwRMt8EEW/0AOM9Da8451qIaIQ66rc+DMrXuOcEY91EY
ubvAZtNK/kkc+tnneTRD9s97cxsYHbQ2lxt1UcfDpkwn8R2yCvluKyelv8oYWQxjIZC9ARKBKkHf
Sx4ZG9jhFeVr3DnBEVn3bXbUo2ybxarVrVsirLR7Juk+7U2QdvU8n0w/CI6pDl+sEeabCQNtBamR
LQ831g317ca+bxjQzKpuKcgwbrg1P0dTYT7Mg8J2SvnZ1jIG45zp3P4MQKKhU4g9n19wqKuqv0Zm
TXfXUFLnUTjHIk6/NMzRu5xinpMszd7aLHu3fZKkCOwFckiqkj1CBCu0jr3jUQYhioYB5eLWxzwE
LWqOH2u7hI8ctizb4nTbpYazwr1Aw+/gUxBiOs8JTU7pBM0smO2PkrMz+RRrpu0axNtslwX6jMCO
ljTbvpvLTdkSbU3iprpIA31ryKp6S5/lzH+D9RXDvsQ3AvS+9MNf1IhEX9EoP9oJbX9g9Z+uEzfu
DgBJyEqGIFALFrprA/Xrd2EbJHvDYGc5OAaID++k7/2E25x82L7xQmhDXAVbwhO7qHZvK7ofYyv6
8OYqf6shSj5mEz0IMelnhih4gBukGufc9MLY2tQpcQRLIYeXHlkP6iAuAdDwHzWr10NqeZwxfLqB
28LLjkaiyg19B9nWaRKN6da9sgIUT13ipbw5sjgWAC8J+lXpJQw72ufyQH56yZxv6TCVaxME+s5B
Ba1k3m09clKrtAgCxrc0eq7N8aHCAcMXNMp3TTcd8iqkAYwAhnIbvWnIZm5CZkrM2fGhaYhG+8ST
HnLHzi6yV5IzlFNdDDOY3yfb0+/9HDr3Od0YWNdjDpLTEId7O1FLQeV9W7b9beOSqynkRJlRMDn4
cWJ/A5U93HdYJgVqVP8JFB3kb1NCCW+2JtvVVWhP50R7z5BovxxBVIRFobdvK5+SXeJ29LOmXXc/
FJTxCUPtBBHjvelqH1yvB7YWQkALZdqBRNyP9dcwGsE6ahwmorB94dSTALvElBwlKli1UiGWRGSw
Xpyy/8AqrIhF+A5DoPuagpx/riO3vW9FH14qUhdnbkHJGls4J7yIbW5rSftadgHYn4oVtT+P/g8o
8ZwuuVbvVa3USSVlfmdjX0c9iut16GKqtZMsQ/IqLZQ+9ZEyO+8rNNNfYUymF0kjukpHgSJOvH6t
7a56q1VMtR0qedF3Dzj1rT20XOcWBCiagGFeGX2fDNt5HaX5IrO+IKIcqghkC41WmdPYLnGYwXqA
ZDzeSFpTjxKo94bI+PhtjaV3a/EFPigLuN0KhCZNn6UqyGoOaWQdC6/mShz65JZahXDaeFaDOOMp
vtcwDZ1k1dbiYIpy2tepwSxUhyzqEW9rdVW1JCqAxk0DSq36d69rrGSXU98xr+o4hl8M0tF8qqZq
5J1tyl+O6qlq7GyEJgsD+okGkX3ngSQPk/zLhsMETsmvYBTp6kDpOipbAFzhU1pRtYPCG26GIIgR
kHLiFCAwG0DRDVwPnDmbEAPY2Repumduzq5OTpEnTWnGkVogExw7tqs5SepxK/0+RPruLdIDMaT0
alL6AtMqvuk4Pd9HZLC3XNZHLDlphuSuxMqUDS0dZrVkYEebdjQxVNsCJhjRo9nYdrEM7iAG1ss7
ljMtaJS4QDL6SHcRpf3dENvpOVNB+As23XAH31AHO6u0V0jm/c7sDWgldqoZZYgPLbm7Pqa3GgjW
iaPyL220wQvxhWCL08X56OiburV7R2N4N+b+1o7jTF0U49Ve52kByssqMDkhDl4VFvxPtvUmqRya
b0ZneKSqO7yJcT7fRpjXtipJ560K+m8yD/mlHQsasT1t7Vgp3JDkzbYYf7u71naCHevt16bB8TS6
lYKxyxLyMCWluUarVBtm/BTOCu0pUzm43CYmFGCZB+Z9ZdjdNhuNMVplvk8tvKqXz9AY3yUJsVya
tFPlKBVFfY0Ziy+Z1t0Rb8TJ5wlEVzBLdzVK9gmojce0TzGU502uHxUZvp3RkWrYUMbRXpDaH7rC
od6zscOT0QXiFZB6TOSuLK9k1Z3D1MtDgf0PLGynp3jbGebSCOf5J3xu1jGjJvgXSh1iKFaoW6ON
m4PlqOZQ2ekvxFpxBKRT3dZQZF6SlouUWzaCAa0vBCOaGzNVw/iABTZn/ReZ3Q3eB/8wdcSDwQij
1+V0BuzmmQXG3Lrj2YEwtrLdX3a+YIRjWgooeR3vJtniQ8ktyrY6M6JGEruZn1Oa0rrgQo0CIcfJ
0O9TJR0eSa686Aa7S96DMoTAHB7qmebe1tHh7VK0d4qGMaW/OJl3raJ6J+Pxd9sM1AysarpDdn7d
pDflaKhPJ09CCORu+22MYUjGCOzA1i4qfdZw1fZCkpZ0XH3f6T5mxI0edWuVuFp9vZ4dkz2PKId1
FbKpkFoy/Wc21YXcfra0pJFrpACBJltDXH1N8sLvhHNyXJ/2xYBJlVTkXRJawTofq3Xq+Nm3dOpw
J43MPHhxech8kez6HittxJ6IftqJL6BF4KAXelrDkqfjNk3IvI35K2bb5ESh4gOzofekC8wr3F7K
G2ewv0qwlTct2ROX/voXNQy4H4b5QFqSlhuz+Woi+toB2eMsJTCXmYRKQiyynjFQZkFE4R5JmSS6
mH2fsuM8fRl6Hp6tiCrujnV923mUUZs6OpVB6n7TQ63O7djYL2BOg1e/C9HlCV9BcIDAtAFE7t7F
dqnvNIt68DIR1c2zSw3kshMaUL9TdSsDxuMqSd+8Bjxua9PBgWsR8VDkzQVwFAdCI0+5d1d3xAOe
HGy8a9sq2cHWqdyLXt7YxpQ8Zso913mbr6VNk4Jn5CcIhm8prLoVPo/8mFr9sMM/VK0Dc9hJheEC
zXxd0PO7lR5PMpYcrOF62m198ZX17kcRdk9Tpe5nZrFznvk/lSs+Ju3GT1VA7y1Gk3PmF0+KQ/ZN
kcRvNBqDqeaVbZLAylAD/WQdGDmnyYKLDzEh2mU1AJA0wcMpLexUOb1ThyTs5K6YJrrNUxtSaz2q
61zMj03F/gQQLqUI7eiuke95v5w7PsmcfBt19jCfHpRNoJuVqnl1ekqKnCr8oqgiWSl6BdcDx83J
b/i10wJBNyMI6zzAVmk30TpDOI+dbKueXCeLTxmRr710aYTGDkYWeDiabVucc5kXx0hVlM70NYaX
tnA4jPr2nZkgrGMscna6Gwi8zR1FMZ7epUpTjcxq+0GP6ku4AXT8qWP/Idh9UV6xGiXii3bFzYCY
f7ECPI1lAUHci7wfnjLaA9bu8eoUyU2qc3rrU3++LZXTL2j/JoaBJTelJjwuWuB4GYloQi7WfV5x
j6xcZ+PB8z4pIl8oMvhtrG4pAU/z7qYdvd6HIptXr12Lq6BM5lNGRuoLPOzrnJefIHL0RtQMOCvh
FeNK2+bwCUuZs68nWFR30aLv+zYX6iibA1YUvz9i66AircRHMuUYmyCHCKA+BHsOfR0cgt44TNiU
xMozWYGuilQrLj1GzDnskMAhxWKz5nZMbwT54g6fiz1Q4d205nvd/tLROB6Hwqe+UWEP1noIrmNs
Bz+NbJ43uF70miD8AvrNzZVlReOOustin0jnoS1cVGsl7mEtf7IVfgR+Ht04Fd8GVmgYiSfvMYnT
7mADpHrDNZfsUfepbHafu8CvVlomP4q8ni5o2ubGC+j5jNNw3AeB12+LAsI2mjjTLGixjAVmYR39
SeFBtr2l+bj6aoHRPGYRUdO2lObeibIrQHp3w5OFXWUjs6MuYO81Ca+s7oMbXtO7O7GijKYd/ror
w7r90HhkaGjAhDRPVBnkWbHzU699X+Kz3CMid9/j0NqbeF1B3iyj5kiMoUMhxEfGvMTrG3Ymrau0
wvGFVXBMN3bSFXzx+AO2DY3eqsiKHRfQ1o3TbB+MHIHN8aSJZOxa5nDIVw+4n7OzLlF76DAi62O7
zzD2Dk4E75YYwXzCP6EoQia84HNfnAfDeaTAynjhzN2fBuFOxwK26E9vZF53fcxjwpQbkDjta5P1
Nx7eLjb89E94GB4Jnc/+xpBa3aRuqjClCmU+Y2RT+xCWznlmv0FMjPCu17DXp/Aq/p7FpH7OrIR3
TYpr8N9fEv6fYN7g+v7ksITmFXf/uf+uLh/Fd/v/gAqPPvOH/dPSXvkf32WX0BbKH/A//tsjKcbv
Mvn48xKRH/nbFtFyf5O+47CwY1HoSGtB1/5Di0fYdACICNC1y7LqH3tEx/3N99zFDM9/AOJc0D5/
F+Md+RsQJYAgEGNxUS+IuP/8739CJkPQ+9P//uOqDIP5Xxd7NgtJPNnkIwLgn1hs/7zYm3kFA0Sq
ZD0psyBa3PufKJWAQmowoSX2JurUFybi5G8TnvSKYnoBG5bNusBmm5T6ZzvU5LrpFKkOMRKxxcLd
sy+mMxVEXKQT/WyJSsZ0yc7GRVnxMB0oocHCh6++tve+IKrHzSPBMOx0OLWAksQ3bRq2q94We4fe
GHtf4hN7jvzOqrbKqbp4hwUbSap2VPhhU/mEj6oROZDD2fHUapih91CfNo6CZjgQT+uQWaRbtfkS
N83GQrebTITZtWevljM5i9Y6xG6IokNDBi+9TG1uULKu10Hrz/mNoIrvFkD7Iq/VOvjRACWfV6FM
E+yeFJrNR5zoEQVIvjl9kZcaqZYMW+sjrarkDERAc+geh5Nn0WC86oaeBUs7lZweO5YwbPIsCki2
amLJdisMNoJ7jzgNDU9KEk0dm7J7S6MID4+03SE61AGq7aae0/HNnp36QZRjC8K4N81xhUdoeKMD
06Gdyg+atwKLxLuHUeLFi0b9I6uD+hq6yfA/2TuP5ciRbcv+S8/9GYRDTQMIHdQiSU5gJJOE1oBD
fH0v1LW2V5nVr9J63qNrdi2LEQHhfvycvdeGnzLZIwj71ozFrq4qcArEA1zjvPIThQeeHGjsHsuh
RqSEgtAlO6Nyn5n3nasYAZYw2YU5ABPNsmlq0svDF+r5VubnkKUqnKMg9uSBb1E2tt/I5NilaISw
/M6JsUvy6d2NyztNv1SqQQK3/FjizD4Y1dJfL2lCBi+nBUugXy2QtJnFxyKMJw7Ohm8VuNX05oZU
XohtwxXelL1dLDfTMDxqoXeKhf6cd1/UHrdN9JzbyZdsyPKLtBe0e5dCQZqlNTv0PYrNKUMhedQV
JcAoTTI1u5eG8FGQhtfNOO9b2dzx+m1ox9D+9co9cyaffOzt6JyqCYlaNExUIslejihNUa5ga60v
i7tyXGgmgry99BoIrMR50HoAGKEHEiGi4QyVw3wgCKv6TLXuaE48gu6KaYgdMr42lak/hsqheSv1
rRo15yGzKMf9uo8hHgnXklulz8zWJOUJZuZvtsAr201vLSKAzrgfcH2ho37sZpeecLZj6znhHmqv
HaUw3QNbVc2x90h3TwJXkkjVYcdClrFI78fqd5uvZ+niJQk4Dvqj9gPQ11YP5x85GXdFyz11LNKq
bmcjZ/KubUzXwy5s9A920fmC2sxbDU8rcWd5s6W6C5f+waQaFCnZRozOmtoMRDEFY3qd29bOJdcP
nANWbOGzWAbSm3ZZTw61a59dArwwskcbkZ4Z4wA2ETsKfdgQKeYQmryMbQkPGLaS7/LX2bWvHgaS
VPNPaL5nk8TEaH4xbILgvebTSfG9J+ckzHe8sr43HRI9+oxtWpBRvMUPIkokA+o1RlZqRyE8mYfR
0x+bqaz2sfQ+hPDeeerOilLHqCBuoAcsApHdjZ4c/KRtHh00hL42rhrAAh6NW98Vk7NjABzD58H9
YJUv2KouanVkzbbnE6G1K/qaXdyuEXUueyn6iTkvKWX8MltbhRI6tAUMi+H4ZZE0glhzMIy7pLXG
wDDnhrTSjAAQlwlQfmH4f1ifaTcfw31oZXnAU1rs9MTKAH4M0/3Ex4yNesWGhhwlVVdMga/NJfth
2Na+UrBkHbrvXTYcrcV9KJbZVx0qY+r2ZbnRkuTk5cuuygXxSTzJqoN0nCcfHkiVbgVYkopoUTA3
eVluWOS9XePYp0xBeVjCVZj6Yir9rSE8yCmL9KEcm72cvUAW5l3tJDdacbES7ULO+75W+eNUOddO
2TJvymYHsHyNbN9J1b0hxqNkrqJ3t/R6Fj+J7kdbXYiaOZXMWVXZUwMP7UOOK1WJb9xWT7PZ3hvj
yRuRr7TOU1+jlaWoB0hdGqSH4IrZJPU4naPl4pAr2grWZT1Nbpa0uSypdsmt+SBBb1Qj6WDNXYyC
v7LFxSqWrYdg3zgUZnshDdlZB+OJ3+Ebh3jh0AUwoKv0zhYRJUeHefRAC3qqNXZpU7u0hlADl3nR
+7iId4MRfneTdUzd7EDDODyXDBHeC45hgabcg1M3N2zTOGgFEcaZUk8S9dEGRo+JpMOKsm2VIe/u
xj2cm/3S15ce/79FNiT77NLfJL116cLPNtcuED59t6x2vSq2WcYOgGi0BUiRxFh+s+GjSayLNtu3
OGw4eC874js4qGCotz4Wg/FGeeNMN66AM9TdaoURjNoZyih6LSLr6/jgwTjONjZBX+/mgjR3Q4Zb
RdBodwOsZzPkre/M2vie1N2lncUHfMpv0k/Ow0pXMOUSzNAoaGzvmr5ntWUE4BTHBiD6ENmPI1aM
H+5I9q/hoKYnxTCrb4oB7j2rZvE0tNaru7S0be3PxhEBEJOPBf362Inqg5Tr5MRgF8qfvulC10V/
JMk38iJ0J9UL2SljgKf7dl4iO5iXW49u8UBXXUt5uapA4Ayp2cFmkA9msbAKJu+J3b4bKAA3Wnez
uOTe9NOB3LKNTiYG+S0SWm50iTwRDNEK7XK0rVCeTyzySyscblJGTmmj3wk08mJ+1uD+CUQ6nnW9
tCmbf2OlW0ESUev57KWgYV2Lt9MCCYteezZfwE6753aZjvZoXU1O+22xw2X6smLIDI6fMLPn8VCt
22rGVNW90dsfEh4pC9MTRuxzhPoBToZ314e3buT8gEtzbFBLFli5p+nD1VdISzWdMWVu0xVfhwK4
MTmMe9FjOoD+NSbM1QuzQdkn/hDHOMrIngT28ANz4yfxo6xjOP3b7npAlpEIXp+qP2azy2NsWnDe
IJvZtutbVnLVucMJy/wtnT7wGcRuBIjzHu2IURzZoOYRU9joFw128s660LA4ms4Zo9ye5cPXl1bg
uL7RbS3oM28/6Eq7jVq2fU7gCYa19GcV5vRjKOoiuj4yLVh3p/fCZsoLFkfORAFGO5hlfpO9mcRo
QUxCvYjO2pvvkVX55vxm9jitVgf1ou4QuGzh/fplRiA1fYzF2KRTcg3Wi9bRJSewKIGvrrkH29J/
4m85GCzymdIveUVlW5Dnl3IktWidGq7vdOaOcfLOKvStXttrsMctI/RtLyDmk5qF9529GdZxRVZs
8rrUP+K0mzE/JsVNInT2KWMz2nIXzbOfZfQlchTri6iuOVYTtY1jwOC2EaETI9ORRRcdkMkfU0ND
CMUPnc8JU9u2sR7ocoQ/rJo9mck4lcmhtegNGiTc2WIbLzNeIDyNHbz7Uu3QcitDBphZUNOhd887
f91gJ3PGWI3RDo5UGTLetW0eUY7DCPaeOBttF4aJO7e9GynF75J0tgNg6wyhcVdgqaUgbsyrOgPF
0nwJGe3n6kZpxFH2W7xNgbdGDaZyl9cf7gTsOL446n2qtrPnBiF6Vy7HvrA5fnyFljpmBRFjWEz7
6txhfIIup0d3zHmXr6EH0s5QsbJgfkwQ8DdRFW3NiGNEhpRtU6rE4bDwYjLCMkV5mxCTVzZG/5yM
TXOE9OV7BrNV/jJsZ03iwaUf5PTmQ1nYFEVBmTWHEa8AzDo/bsqYiZj17nR7S3hQ4qBDkUs8Oj87
vCyz0B5B26+yUDrhTdyzKec16xtx3UPJwWhxug8CzX24ez+Rd453yBzZZNlPQrlD53CSzpd05zea
8uZM5Z1pUNPOKSisWbcOCWOAuxL8ibacE2F8ERBJUCX65TUYJKTKIUB+22l0PwdejDBcDoZcoBY2
W1rl27WUMewY7QTeTyjM2KEek4nrz/A2nj7GfDrkqXmVxu3eqb19l1t71X5FcJ8slNR2+BnG402P
UykyodbkkhCg3I+q8hw5+c5uCcuKy52u7ju0fsU935WwY1KZmSU922wiQ+7cGR4YGOZXlVFepQUk
Xteh35LtFvVtQpFQxvzYdvYVqXgXl3XwmvSwvWVythzbWz2lv16kDdLbdIsx3ww6XdzNdvyuM1No
tFWG0eqZsTFVQuCdie3VE2tDTjyAliCN2brQRnqDgFccgBMfmP2RAm3TNjcXcUP7i0pG2zh6+pI7
97mrAlglPiS6wBGiYZCWg4JDJtI47m0Z0V/OTnra3hLD7Gxx+Zko3IuoPJV5S5Z8eWXWiCZi5ie6
Pe/4h98LbV6YF2zCAWPndBNn2nWIm61kbUy2CVYuxpXpVbQI35yKbQN6d69iWBuJ4dDZHUYUkyzV
RtkilYb/zQE40t6zLOXtNnNtyyh1IFWQcsYsHw1e4IKjxdzqXgAO1iUWWJ1ygmYQfHsXo+XV6pPk
kFhDd8Aji2HHyh+KOSXMwyadjm11kb6cCGEvkITo65agefNPJ4NYgGMEh/649GfDGUyCXivxJTyi
jBJdXMBSf+I53ZvgjLn9NBZHxMG2G89B00RnRDbog6VwZ6KRWT/wdhIj1mydNi/3atjp9qg2w2Se
rUU7ysELss69GmT7oyQLrshK2t4V3oEmjtjAENN43XsRKaQohgjqeTK2Y6pIN/fRJOIALZYj2aXq
vjFTYE+EuyVMkQmtrleNKjpO99LDatyA8PYNSk9ZavYxqe/qbs8U094qHLRedbTn4XuBdMn9w/fi
1vyRVCYUJkh55gX/rD09E14fdgiB3e4Vi6+i8TvQCA4NGRqHecQVtMFE3oY70BZAEclVGlxyvGpE
22Ia4EgMaBYJ7xyrmRJZn+XNUBUclXKjL7gGJfQkDyhXeF1KTUOw2OjTVT/bvMzC1LoTelRs7gUl
6UsYIsQ5RNYUansban7i9w3zblVMZIpXaIkuYbkOMXteXpy+ul5DbtZn5xYDClW/RNkTb4yhN94Q
gET2sethX3I6MGW8D6uKc49pIkCiHuKIO4N4rTlcLvFLWiT8PTeqlm1m1177n+yg/+8K+l8WHbx/
cQVVZMd//NqOXP+L/3QjhU1nkbg4HasPzmwTbvH/aUcKV/8vx7QABBMbvYr8bPgNZdX2MbYhEitc
OEee5WAbQnP437pGIf8L5gnJYIQ10Vz8f3UHrfih/0YrYQyyVviHibqIxiciyd8QIEBBQJ7FFarr
3NvP6AbNNQ5++E8r+39se64kjd8+xYWra9qOruGjXP1Rv4gZsfbnDDeLneZpu9LNLuPk7DHjYr/W
7/929f8vYsTfo8kI5qOu5HtjrKIXwu/69bPcIWXO0LbZTlZp3PyYET0au34dzv5wM1E01x4DeIvx
7xI230XtTvYDxEi8UFnHtO+5zsfGdgBKV3N3rgvRq0M1DY7jy7mX6hlpCxZfFIrh8B9N8P94jf5x
J2yikkAp25rGSkMv+tfvvTiO24ipSHe195TnNzgVNln2+IeL86tQk7ttoyiEqaPryDWl/Cu16W+q
0rEsG3hJYULsdvLTsOdDuSyrERiAxLRrV6EcRWQ76oG2/Om+/OMZ+OujPdpkBlgSdDG//j6r60h7
NTxc55s3gH0XpC8+0bABU+Htso8evT0QVP8Pv5f35NcHb/1QR8PMhQoYmPB60f/2e7VWtys8BOmu
2i47ujHbMMhObsDo+4Sl/enfP834tbX/n6tLjIyGTwhUmSQx5pdPg2KDZsJBTUDg1ucUJPfRYQnu
segGydHeUEYE0zbefENj2Dzc/ftnm+vf/uUV45cig+bJgchi8fj/+tmSIbtG6yrZMXLb6IF+oFoj
yXkTBmBPt8lTE9Dj9TgibgDsXQFrCzxsCj6ih1134FR0W16N5/SuO0Q7d/vv3+2vq/wv3+33RQbA
OOmjHdfFIZDA2nTPziHZqlP93ByLo3XX7aZTvP3T3fiLXvSPTyXVG5aJjSh5nSr9/d47ZYVtBdzS
ji7wwdx5gdi5J8MfD+42uxYv4iU59zchIgyG97fhjdwZZ3EEfnepHqvb9oSkZ/OndfCf77iDfpwX
HB25Z9EM+/Ur6Z5Hhy8npspdlFZdNMtt7/so6frzYJt68O+XfVWI//r7WWj1v0ZgvOuG9tuzX4k8
jA07S3cJOSA5U3IoP9hKzORPQWP//FUev8hCu49fCenab79q7ECSj5xVdkkkP+1i4BDMO0LFRCzP
v/+kf6whDg4B12QYJ23L+4fOHBeAKN16FtuowUbE0dPwTmWy5qz/aRv5PbIGwwcf5aGi4n/AmP31
vv1t5Vh6RLpEIfBR76QwH/NAbNMAHyuX0I/OydbxCb7eMzK/Rvb5vjzF2/mc7puz2P37T16X/V/u
oqNJwwRQpeNlYAa5OhP+9j2EWY9LMeFUn3aYDvb2BtxRkP/huv7+qNgGy6NmwIvS/jJa/F4F2Mmy
kNOR7EoE0y16CMCQ//4zfr9zfIJpWmu5Y1iGibT1158Rc5wth3hm4/Eh/dzmh+oPNK9//ATJH2Xr
Rrai6ZJH8dcPwNtk4nEV2TaakP3Ea+ap7Mf6T0sZ4sPfbohN5inLLG4QnfRQbA+/fpCTqaTLvSQL
whBVIxB3x4hv7K7s5xVWVNRtgYgFrS/wDMk3sQht7oLJEjgcRZ+Oj/mCsiXIi1bTdhkCRQfnQ9wB
1fYwf/pAH+zvfsakSsGG1rZEqrOPEA1/mHHlxFttjrTb1DbrivFVVLjB7Mb1ztUcmj6pXGEasjHa
GRaqrCK/Hwz4qQnQ4p7OibIebSR/ZDy1rn6IimXMAdkIryenebDo7xCpCHumH7pwYwMAX85OwTA7
KImTXQIj15rpOYWXZnO0Nr3pwbSjRacpTqrS2vuLyWWCMBM7DA0LJrKyydRdx4CQjnjapLd5Zg/E
wzL3uiHTZXx0Eb7Pmxq3CZlNk+QrTqrN35sharVN5+bt6Gforu/tAfVtE9Ku3eZOAYAdxKmuAnvI
O33PxQSPn9h5eINNK8k33L2SmTmzjzroBca/jaXV6qcZ4ctjVgZ5x65JKmTSJznzOWVi36k65Sy9
pItW7IDRKAQ3uMGviUDl7LRW70DWTSzOSRyZPZAdDYlc0vb1uAOGScsIvgdTLWhoxCYuToI5SKVj
dqmwzN66NemipL31S7NZWGVga0qDnrUsmrI+ESvIp41LFPXIs7Xa9G1yAvSN7Y2I/M25SIwDRz8O
lJGWO9+GFROA6DAkwS/sDD2ZxWkHKhoDHt77QpeClmTaioj3WIS32dKH0HkQ9yXJMXeUF6X7dqyb
99TAfcw4uehZx4DnwDWEauzBj58nGOOVS6nSeEjHCF9Io2AgmMbZdpJIAfyEanqNM0aDtGA1Wimp
ZxYPDjxm3AvmQIJiTIL4hBFUyDyoy5GpAlP7OdwYRdE+RbUibs2Q5N1f1CyRH45DWCdExE6hu7VG
Uny2MYZ4gkWaDMGWXhn7uSgR6LudzqQCPDdBnmSDUszAizd/OMD+n8mwR+LtFjT9Ks1BMN4PtKl7
q2LW7zB9O4xmoj/wTi/WobU5HW9T/jX96CJtkUk47ifkOrK6ItICvnm2lgYxQ4hwdqk8qPVF1tPz
6IxOY540WbFz7Evp5nTZTGEFOMM8yMU8TnMwOwj96YVpzStIsonH26s9UfjE1LlPjWHxejU9flu/
qTNGjgY8ZhR5A1FBG20OK7xDhvLOdc48f6NsRTwNGrZ2uTJVWd+kFt90o419Pu1xB7XxcYo4UaB5
M7XPjuN9tNUa7Lma2cNt7WII/oFROdbaQydfhpZn7Jp+gyNT+b2X5vkeSDpkx7Ca6cmJGRjeNk1d
7TUzKsPgukzOkzEm6rW2UpKk0KUwUBEkqvtFZOb7UuTDtctwiYKOS898zkoHv7L6/mkwDXUPABQF
/FLa3oBjVMMD35CKcO7gMxEkJB3ti3Ajhgyj00HDqjkTBaZglggeAn8SEtFBMBnSQ9JDjvRDUHSm
c5J+E8/NYMcgqiEMeN7aMGgMT82BroAFbK3BQugPbrTQadiH4P7mFjtV4GkDRgJYjacJmPgDEE9x
Z3QKKzStSAGDpxLWVyRKTFV1JtFmu15vo+yPuqRnqqLLcpv3Rj4FhDB2YI3awtA2dbPo1waJfOQY
lN46mCg7wFKZSQsa2+hUd1hnndIKmMLxpIvQDdtdVLXNsnWruqDbHqFkDfq0Je2uEyom+yKGgbSV
cZ0ORycOw30X1ZmOESzJZ98kav2tXYAsIuwQS3EN9Kl4yHmjgJQCZFx8gqMGOr+KYd5mYjjK5FHV
dJiWpZsiVBlV9x4Ng7S2U0EWCEPAuDIOsEGm2I/JrftiJCF51VIcKEGaNgh53JnYCt8yG7SsKrGX
H15Xe7ovZqAMvpNhUsnb2mBqXjAG91M3Jypd6CpE2K3CJNs2E0PKa0KsiI2gV6wYzrlmHQJD9RLU
SqkhX6JyMEj7G4fkGxdIbOOMseFKMsOKsqMkWiMKUrdlaR+XQeRIo1xU0rPSuq96bibcIGLBw23N
k4lCF/zXZgwlb6TuagnTHeqanwOgXGS8bI+tH6MecQMsXq7BQM1laS2TATprJolE5mUGfboxZg2G
ftXl+P9owjSV3xVe9Wo7aW9uYlOfFNOAKMW1NlgG8idsSWcWFMWDURcMAlGNZHqD2SJpPfUaDSYz
k7TANu/jDUS7SHS6nfld1SYvVZ+x8IRjVP2E/BSVbGtFrZ/iyXYX32hSzTnoAGZSH3G2vKsGNTzS
iCQKeqHw/5l65XD23J5QLpHyRDE9QM/ETlCMN8qtC2aoxmj+RPG4YODgZNL4aTh7KkD9BRp9gnXw
2CjiLIlZNE0ZuGaHNJ3sdckovHS+ZmdFUpO/gX2+q6PJXOfpFBBOPM37qln/73Gwqg8PprK9qbW1
LOl0PEYbExMEq5ddzzxaRHTpW3TCun6YQIuI2DdtJV57h8AS9NI6nk1gNOUbCcoDQqSkMGqfJy59
6cEirUOthppDTm36hs6M9adpFiorfkn9pSBlcTFGjPgHRvDV5DeqWYD9axaGfGV0zcYZZUuwE70i
BG/a0r+2hVkMgRCoRuh0G8NzbmBu8AvXXGSAebN9SNloEaYimn4Ip8HD8Sslqm57YZ1zKN/fZRKu
L4eDV4yXIU/mn6k2EUaHvLm24We6OYC1NlGTu2f3rbrdkKyM6KnAo2jySh2HNh0stAC1tQp9IGrn
fR9fNX2Bgt9pveUeJxcDd+wy9k9oeONnYo1G61vESJU+nLbwvgIlz/Mdjs5jgjEs0CJCl3YJ85B+
J7ukhKsctorglhh+ZXJpvHh4Uw0X5A57vvONF2Blgpg2koJ8JKpw3yml65sKS3G3X1grzC3NZBx0
DdMCOumaVcAtt5Jlq3GcfPJ6t172poisF/JkJggrVRfHq8yfE/4AvBJtX8S4eyM7Z7rNlWRYmxWy
+YyQkfRBLaY6D8CTGt9NPDMpndrKIxtsDC1G8WmqLgRCpLgL58I6WWPOGD5GINmfcz74zMOukkC3
04bON4AXoJtR1uMmyM30O3RrNDDxUJLsnPT1vMslxRBccYoYMleLZ9t0B/02Id05iw7hPLbNd98k
Yn6i2WcymqAw0kAPp+JzKfQere9i9mrEWJN7474uZolzLk0SZV9X+FnHK1Vqbn1tFlGY3RGeYPeH
Lu6NcZ8xKgHj0YTjC0ZoT6IQFNBS+qpdDW8tDMAgzXjtGNU1kI7iEQIlGfQk0t65oqVgnHPA8Bsv
12dGd8g8GM2h1fx0IuV+TcxRJ+LBqljfi6bI5DP81rDGVSG1V8k3jY4lbHftymy6RT/R2oTe6s9e
hJ4oMzqD255F2L3PRHzUIOYKdurLQheBahynl/K2BBAJaQepTh4HJm43dD0mB8n8oQzyv7ZLPyxv
PQFmz6aFVHqfcbqBFZHAmLpKUxbZA9CUsPVZtfHYAYhji58CBwf4CvYTQ7LX0lzvf/SWQoFtgJoA
tkBqmv6SuYObbhDs5RF+WRJ4b5RS5ngQcmGhprx3UJAPFkNSa0rUeLI97DUbHdbQeJJd05ZMR8kA
Y6knz4UFNYQW7A5L8gIkfX4RJufIPRZ+ZzlNpdA+vTmlV1ZgrRkPdqhkBPPGatEpAIxYozaWSEsI
3yBsdwfOCUVs10+zfkeLQznX4HYab6sMwQKi9a0UyD1IOgM0lOsS0JMGPEeR0uMg1Ctk92VEGSki
5CZM06kMjRAGn77oK9aDfflGopVFPZBahvXg2DPKDrW0nUR9J6wM1F6WZSQEUhfar4nGbQmW0URU
QXKx11912sDC2w9m1757zdgbWxOZNE4jG03oLseAG90SXQbAg318AFmKbt/deEM+ZVttVdkH6WII
isgiQ/FTCrvjrQFLkjMh1duOCzllIATzugx95mqzws3HkkM4WpiTr9NX83BPcM9YXE1s/cMN1gTB
UaYQlQxsJMoPpdYu98ob3Ntp6MwK6YDWfhI8twwni/iV/K5KzfGHNsNkBfrt9d5h7opevxpIddG2
jTOh6hIWftVXY5xldMiUAay8LAbAO0Tp6vp9D/b2raiMRN8bbuh968lS5ye5cCi6ZuouksDhRmoo
/w1oemPbRqS/OW22HJH/VpTSmttlWNDxDuHmnzS3oTQUHm6WgjujAhSS7Iepk8mfICBFc2JCHUO3
HpaxHs/VIhIR9ImsKf80XK+P0Ty1/bVttpCqTNGtLdkqjqKtPrrkF1Q5ishzR+bNRHo9nTVfDkmi
u5uQ1iV1jYbpSiGCwa5xMo3clc+V1NgP8zpUHzK0qTwS030O8WChu25s9WQS8TI8WGSOFFjyzfir
Djkm7xav6T4N4QoO2uUMydFNRLY3o2F5qGpVNyh04uir1+QIEUAUufmz6CoVPsMkLF5m3LZJsOC0
uPKSxYh8q8pwomXtyPFE0jP46eJDTMknLZNvEn8aktXi2qpejEozh8BC6lSeK3JfXwUFlHecmooh
vbXUheIAkgz2uRymiHeZ6LYniSEaMexoICeATRA/4YKKqpOeOXl2LAtAAJsCfd6PZg05U3XYqx3n
UlhcvaU1eH1dCbNIWcIQnJgl9h5bjVSbtl030WFdm4qbXtlsrLAdRh30kOLowFR6uuQFCwdOm9xi
YM6Wwm/rMuVQ2Vf6UwyaDUE9f/wh0yI2+Jg4u/5KoukuH6auL5NbbSXtnKBZ9N1FCU4gDIHtxosu
tZDVh6WZDi2UviY0qyg5JwRRUcOu6MHmlbsK0cddwSEBSqVTMYVjkrxy3tj8EBdbrRCoDUa3oc+j
ZnaUqpEY4IBl6We8f3PySVEGjmFuXDfCbl2r/oIYpbyFCeoiZI7QUATRSgFE40GC02fXRvatbRtF
uE/7CeOm0xr6N82WGUmM2/XtXrop7L/UlqYWLANYlK3J3tqzBphlvhb4HKrZhI3ZF6pUKiDPpBEH
pJ4L4F6bIoVAv5EEBdcJNRRlHDcRMFftcqH5rbXWRoFfj18dorof59gU6UFF6PA3M6+qhabeYmTu
RD2Avhlcw8iUfcZURYmOpNoldGRCngOCDclnNFabdXz31vVg8RCTUkxspmwwAS+ky6udG8YLYSNN
dCQCkQgcS5t5wUSUivGQRjEykbrPlvx2nkrJG2B28DywWiDrkuRmIowjGsDnomPbC4VtQM+jSaEd
I45OSJnACH0SIcf7GzVFdGWQGYftKoSQtx0ao08PM3yJ2xD54Vu4xOG9nYZheJYxEY4BlLN0v8QC
q7UciBrAIYGFGTla3ZX7lgP7CebKhHsu6+PbhHxR3HCIltGWewgFYlTOwBnNiTNyzbWWmyLv6OFN
w9I+JvAtKLyaEqWARmTPW0Qu7wNly/IQkhDPF9cnFyun15H14qajeq9lPX2YWWG1QUxjUm1UkXRH
vckl0Q46LxGS9Kp5YlasvQIKtKkcDYteOK7khn8MPIVdZSY1gAEyF+gCpqQbNxOs73ZjgEO9NZ2y
wV2FErfaoKarH8amcu/aKC5uppKW7aaFk0Y0LpQBnu+pbIK2g2+90eLQua3NtCRd1XSi+7ZxwFng
8Zp/Ys3HhlGOkX2VDRolPlBG+nhOadvXSY61c6/sArNFlw6C0E9IjJbv2W17S0gNu/jUIN3plkl8
J1HBAcolkFNsK3dGhmI7MienMNNcuqoujetj2GqutbXivuRQH9MVoFSJaMd0tV5PaJkAEJ54fZaZ
m6SzsnQlilWfDpO8oOBh7pVpiFo2GiEBLeS4BF1YW3rAN0WDz3KPeS+n5LG9mCF1PL7phanHgIar
6AAY2o79rjXkQxXaztugbPIop1Ryc6l4mm8HA3a2AQpb9kFhhHQaDIJXv1Ilu0+vbdp6WxCR922b
FeImUx8LJNne9NrEWnEDA3/C6D6S2jwZ4ObW/an7KltTvKphbIi2rMhdpENtW3cVzvUnq+5LTot6
4SBENIYFcqcnBpYHxGBQJ4Diz2c7nKsXNPYDdlw9104JxHRC8/KQKs0IQ/cT3hfGkCRJlrPdNMhT
PYAaJxBoFjIxCgJi4EvoBVs2bOqOxRy8F9pztGtd/JZvNpmd64G1hMGi263r+XjWM2ST4C8/O/Dd
M3jiCiQPaF9MeYlFf2vj2DbiwtSdYY06hKF95GMFPEZKleIMZLkG1T3lIaCysrybEw030ATC2gha
jtdJoKKR6lkbVs//qLOunrxKFQ/Iq5LvIbXZ8Bstdh7TSI6PpPBgWcDiaG0Hqko9mBaTo6GJUIjE
oSpXP+PYDQPREEsOzS16J0hmjWrsRPqgF6Gxzc1Gnuw2QiJrljGSWgX5DMmkhwML2ub4w6GYCznX
pukNFlXvtaft8F2HY3cwDAEzkXYyhhtDc3D0cKDcGjFcCXuwfROs/E3FMexxiVV+Q3MtvPTWXFoo
IXP1hhZx6XYOu+RpiSbnJ9JpCJlaIk24GVh8JA3RdHls3V47M9LVr8SokVcqRL78FDEpbRv6st0L
WRDDazWMqNQnsvjevWyakSy1K+QxkVZ64QyfMwymrYyf38zh0aUeGYVkm0leWsecvrHsEPZTpsP0
NKmMnAeSVfBLaHg9P2SvePF474iCnVgisdLUXfUmBeQgXx9DU21oTcQYU5vReTAHTq7savVwVYh4
DV3MKSY2miLAglLaJYlh6KvmmE8kE2HNb4ufpL46zxqDTgbAai4eE60rn4yeJgYenQmTnTNPDvlC
SWoofwo7sIKl7DVmIFkSXvdzizRW1gnhH3Feem9QdEsgUy7Aet9cdPxjTlx/RNRPaBVRntObEGmJ
l7SdnpwZD5k1TiVvpoy/aE6yxIVM1Rjce7K9kApefsL35ndYCP+njSx1E4O9Sput15TJUxp3g+Zr
leHc/2/qzmO7bmXLsr+SP4AcEQETQPd4Q+9EqoMhkhK89/j6mlCWEaksaahRjercxnuXFwdAIMze
a81lBTGHXzRpyGbN1uRrDISbyp0NcaBY1URzwWpxB7PclhWiN+pg7BHWXWlZ71OgWmSppZe9o4fF
1I5FYlbrhIB1VnOsZPG6rkOTT8lPmjdSa4HRE15SXOrUlmJFCgJLFHkSASYiJaNiV0FJiLGA83BQ
cns5OxxMFSvDiRXfnKP6G5T57IqSVkq+fqivtxoe7+MsygqzO0SX17GrCQfGvZh29LI03g5bWeJ6
MnP7xVLLpozlrENmEcsBcTPaqUZhJQ/R9BSEgrRgIWrCoGmMhVC4IJpAl7Eo4G2l7Px5O6gCvgmc
TMjeyEJh0EZ+ZGeblIdInGjexYiIk2YhD2V+70Akngip8vsyRBuaCb87tLOvmrVrcRy5ZPZ31OrP
LdTPHU5N81fT4UTO4i1guE8dzk6XiE09EEvGTDSIpnBzGJ3o6R8vYkt0Wq6iuYid2nI/SVggsddp
N2WSrdWgDoNdp9cJWd7/2KzV6OCkRnaGGIkzqFyENL80tUnLHOi9J+lWAaS+jEEx35HZUez/8V6w
yjEtwAfB8Gua5qeeM7mcTd9OBZ7IuCECDNAr4So0DP79Kgq1HqsfdwUq8OO90AToOeRBHIPJZRRs
W5AvrFUrCF3+84U+yyyQL9EIEjiYlY2CSy/j45eH1iIeDXxVczs9jHoJbAc2SjasGX3WXy7121Dj
Uh4jwZSSgo8HgPzDpfoU5mxt8ORCZVePBp3JK9i/8z9fxRS8IUuaytPopT7pRioXN73XtYQvFZX/
jLhDX1lIuf8ioPisPNBUIRweGmXyxW79WQYTN9pScsbbY5PL8iCGur+kgKSPcG/UFjzxcP7za/r9
2XG9RXYGv11Ypv1ZH4CHVrFDjrelWVPXmWIOHQjT/nUyWO4KuSB/iUQFNejHN4Q9nIKAoWLasn1w
dOyk2LYoPP/y7JYp5VfxCcNNSm4FrSnDwXI+DbmpxKuhE9PdZMs6NFoWUApY1Q4HPVoNxjUQ4OAv
N/Z5lHNJFLHck8uygY//043FkUrDji4r2OzIJwA2o9vQkuhtijzf/PlN/X4pRh9iUcG2wnVghH58
hkYzI9AeO3sD+ipfWxWm3zpYGFQ9DpU/X+rzoMDw76llRlXKRFLy+VIsNg6JTpa1MUD+9KuwxmRU
w+Rv//GTWq5jERjAoGeAaPVpyksnswgAL1qbZDDNg63ZBhajVn+Zvn8fFiZZAhaBByayIVN/+nBL
YtScHL3PhjaQeccyrNlsg6/eJeDCvnZpTu/K7Ebxzw/RdC0mJoVlENXyz1zMXybAmDhLf5ioJuZA
woAQpvJYQc/+y5j//VUhZPNYABHNoON0Pj3CKGZroOfE2oRu3Z/siEBwJo1/nSV+ysqWic/0mMmZ
aD+OPXtMQpV6sbXpWVqov4h+ncb1+JcVcPlYPn6/JhpAR2kk6MjFlfnxKlHLURfzFd4gfIu0r3y5
i4iBxeISwJcTUXXzr8Oc6zHHauYK0j8/y23tobIH6tImsBnZ7WrD6+90MY7f/3yV34cfHopFk+eh
Z2ZL9GlWmosm42DAVTjqq+sIRtC+s6vmwc+1cTOT9LQKXZfN/J+v+vtssYhImSo0Amam9U/PkixF
L+hxNTEXSgzuAXV0H9cN5jWAdT8v9f/CS9F/r9uu/v4fBKw0/7Hr8vdvbVTk/x9QXpa39n93Vey/
19m3fPqV8bL8wf9EvNj/yaTDMgHzma2QazLs/wvxgm3CYW/kMfct+wrY0P/bUmHzR9gCHGSdlodM
VTBp/S/Ei/5PvpDFBsF7RYT/b4iXj6OTHFWhWC4tLuJo24Vz+PGbmzVpUmRNREA5fMJ4MfNRokL1
5Yt4E1nwqy7RcY9vwOua4y+P6Oa/vutf4TLLzuL/fO0/r7zYRVyxKNEXGfjHK+sB4jqmYSzxTZZR
HwiFeK2cFhhAgPm923iD47XHDrnAd1IOSEL/8+U/58xw5yZHhkV7rqBli5+C7F/m59ZqShYGTICe
Roe1mnEgmmvXaYp90YzeI6yo9LulJoD0ULRAZLalLPZtI6y/zHofv9TlObDySRfJKT+G4fFpB4ay
Oq2qCWNjHM/2WWDqfbbMbjgB2ATy9+eb/jjD/rwW4nKMFAiS8bd8XnBL+j5gp2CAJBlGtQfXn9yN
vYTFX7am4pn3hT3+ZZL9fYAtC7u9MIyERAP9aYA14zCCwIUf2s4pGTglGIPkCAINzUtL+NmewEL2
63puxOuf7/W/e64Akni+NjR25Lwfxxf1ET2pUiZrI/dr58ohviM+LTgVJD8BxeA/X+330cwsj3WU
XQaDiTPpx6v1U5QxydcppLnUPjdZ8x6jEcXfNwLD62WyM6a5Jr0ZT8tfvqP/5gEzg/DlsjJzo593
8GXXmu6UmBnAEMc+93TlAWNLsSGE7z3Dr3lMlnH157tdXtrHb9f0UJKiYXR5oxwjP97tOAs0E2aF
xIIDGVDagpEaM1P95TK/v0IWZ+ZOm3onU6f+tO3IzYbNVTmm68FmeiDzJGzoNnbz+5yHlDz/fE8/
HRYfb4rHx2Vsm308mYafboquQIKNm4TGPrbiJ91nBJhmUnR7KaOu2Y4l/MNNm7JpxD5rEi0zULd0
15MeaXgV0OvA3MIt+cvP+v0ZYApZEFwcbllAPm8jE1cERUuJGoQCEtuz8MEM0XZEyBFFRIj/+Rn8
dxczJTMihwyONZ8vNmNXD8cgZU4sB/vcViLa24FJ66aBsfvy52v9PoaWxU2y/2dm4OTJCvdrgcBh
Bor5Roo1UeHenphlxlBWEoH6l0PG718mOzssCdRteKsUJD5ep8XASlIASUv1kPeX8WSk+3kY7E06
E3K9wrgRvAmcbA+Zb1Bd//M9/j7f6qUABsWNpZXF5tMcRPslQFjJPYZasbp1ER0XNTtRsEYkp5LL
jgDzfzt3LHM8Wz6EYJDhFvvO54+mkm7g5D64lxAe/w3Vt/SJmdfd/PnOfpt1OIe6TAGc3wRHJnf5
/39ZPTsdo0DnjleE8xg3rhX7l37lWidCMH3q3G55T0HTvf7zReWya/3wiTK3Iht2sEuq5arL8/7l
qlR5aC70AAtcIpK8s0+c7wFSMDHZTTi7Byr7U7DvE8Sd27xYGLlT6gTvUZ7lh0b0M9BkQYHgkHTI
WP7yqn9+Gx9+Gy/aIXiDIGf8Pr/tZ8yCtPmpR9M+22WxJ3Yv7vexYyMWk4ocAJ3r+NyOeXgDF9jD
Uz4TvRX3AZ/xnHyPtFchXB3tqti6JmqjPz+4n4vApx/nUqvgALzMcVQPPj64foxmNzYzzHQydr/U
0H2+zhRvna0zpdHtHKMsuoxSgk3pUWm2gXKuMb9Ps6Lozgbxi60HBOCd7jX0tV6dtPaHYWvVHb3C
Jq3HaVMikcDsA4MOYFDcAW7rPFTmK16jg7O7zJP3omYwrXuV9PNuGt122A35Ip5Ec8AG0OKgTgc1
GMXl4Izu9z6T+XhoUC7Gu7Go0mFXolpF20ewkd4S3ZSegolMsF2wfFu1iAPo2OHIj6BKdzfCX0cP
5Oc7lZH6xaF4JGNVoktGOJWlxHdneP4tnokPGKQfb4pkNijVj6Z7VgHN6BXCBHZE7Zy5yQuIzfEq
EubYbv/8Yj5PTszq7OMpD2Bl8iT//PheCMAYw6wv8rWBuXiX5fT1ttamAL3w5+twYvg031ogJF3K
8Gz3PRxNNKc+XipeOhJeHbr4GciH+GYoAyO+HKeC1rqI6LGg3QKUCLZvOwPwRu3Xmjc+3MWVL3z0
ZQgtzAsHEf+VkweENwS0f2/mhqhwqMDmiIYFZyMMKugEtLWFgjqdZHgTTD68cBtmMyirnHg6NQDq
0MBEaojA0dcZkC0ymRkxYDNEDjkXQ7qNxlJ8G5oJM3MVP4s6QZ/i+slwH1k92W1seNB98zQbhOAK
s8MkyVKnOXu7TIkYWgvfOvi+Lm+qWbn9RRQl8bp0C6dGQYImatW6IXN/0Pkm4ipTb0IS5Dgga53P
6zRKhiU0x9W3FOFtogXCtUoM4QA5MUS98YmHLfcGGOl9GE7jztJ2jYe1k/MXM4iOaBPM+RsvXSLJ
oca7qeAwN3sD5aRFA3+AM2akWf8gcNCt/LlrkCoj4uraKb6VfUnmL8pIcDqycgzn4M2ucRLZXGxi
O21ufTGVd5Wlk3twztl3q8GlvvLCqqHCntqNXJO9Pu79LrjuvLIy93VKquBKNI33oy4lpK3SMOxn
v18YMwSQEPASmSO8ZbOBhVTrsQPX7Fe30u7To8M4ucCAbZ+M1lx4LC5qCUgaPHxxlU9E7pWWQf4D
TnlzbUi7rbdBXlntQUjCfPzpqxEv6pa2G7znmhF1Fxpgi4uug05DdjialUGaL62o5GGAFQHszH+y
80Hd1EI26GTVuyS9cRtHrguGfjYkVuGpn3ZeDUofBZ1WlxOF63OW2fYdKv8BNgvsjJYsB2QtXKz+
MU66cNcFcEG171HRJlepX77p0LmP4gbNfo0yb9+PUKVX1oyAk36dfCqHJCd0PVBqV8aluFUxkrlY
2OPGwJUF03R+Q+bNfsyO0V720YzQ0ezudAqGKE28au97GZQtjm/FHlO/C55P8zUxazVwqBcWSWwY
2AYMoz1J2vV0SHzETOsoqvWDDOKHkOzGALllnR6TWpikwOHi2CsPYwsy1in90oztzJMkq5AZIwhY
RnAvrce06G6y2RB7sqXFhgDt+TLonPHEMRvuUB29ILHLV0Vc3/tmuuS+DzQW0bKL+amO7SfkU0gi
qCYhS8qP0+iP24F1fDUwca1UOJQbBzvNDgqztLdz79nvij54tc6KFvVhA2b0Gvx376/mMJgQNZnR
OrBJoAfniZksGestYlXrth+lca1qglsISF77hJ6iGQsfc9uWR+0F92XVVrekCETvIYKYY16kF3Hb
PHiRHWxoIjJM7W/lOH9LQLygiMmT/iu7nXfPYnEbjf61HivrGY6KZjxb1hH6FgEkfXY3esG1QXTT
WVSW8YUox2t71Hj2guhFzu81zWg38N7DAZkGOvDTROAAkxRJS12/paS/xz1TbTynyrdjY70EgUcJ
lEgUiU4S71a5Q9HyaOoWYb4AFkioQR74ixa1eAwMae6JfPvRTfamdBVmq/JVhNGjRzoAKpoCh2JX
uesmGL8BCu5QK5bTG/u7u9GcH1yRiB3i/2KlpIGoqiwByeagZuMGtR5jLIVYjaLurgL4Rhx6X10Q
wLeqZdmuVA8Pvi4wxYWOvE6tiTdE/2+NQ/KC7Se9+rSgzFM6cPqKybjCDTKsOmKbV3hW8ds3wj6N
Tig2JBuYqywrLBSZhOcFJn5D6WFXQy2+as1ScxYyD0aeGKvcjB+Cwdmz1ZnZINjVduQ76SJgoGkZ
3CuTbwjA4HUyiTWS64ydcPTdDUPryO4Nr0tNuCcUeGm/J2w8gIVmxvjeknP4bLcyP/l8ZxdWMZdr
K092soz46eTeHIyyv04AOK17A8eUZcB3k1n+KKb+POsam7C3HDLghK7pESL1mo/sJi7nBhUe6uPv
iM6xYcLq3KYKiKdsnvPEPzWE5u6jEWKlYXXb1qJYtPQXQNKBDg7qKNyWvUvkl04fdRAVoM6l4MVk
+oEoK2NDLtBj3MqdYQe3Kfuv1U9HJZK82yR23wJn6tfMscGFUZHiWBrhW6MCxDuKGTEnxH2l6wCl
skE7yVNJcBmX5ZsK6xPaOvfktQg2xjT/4RodnlncUz84HoZrC93S1p2K8L315/xMAgcsdMtL7y0a
io9ARHgpKvTY3RhYI0q0rW0nQ8T1QLMSsWfXvC8HhdHVUd8VmS6MOooaXTNFBGbl7rEup7tQWgc5
9PdZDkiyK+/yZoyfx7G6jYLIXhuhRiBfum9ySoNtEabmcQZrST1rirdOBLlLVvXWT8n4CdvoamZ2
vqur/k4QBL7yhnFvckgiifbarCqSI0vrsUg4XLgeFN0KBGASnirDvpjH/laFFRNd118pK7lKdPng
zz07TqoWh2Tof8ALLqBLTRdhgAuozvOLXnWILYKFlGpguGk8iuGeqcxzZBJ1b6vhnBSNs0JJpdYq
HWDJBnB9Qeuxy9BHvxlvTTJCzR1OoEWbwQvP2hcMDohsRmtvMOFg9IRGfSWCAfUaOCZ6dTnuk+yN
kw2AvboZjBWOxY7sLVEwFmeyogI9XVXNdGpx0myRj70wgdvrMpq/+n0EZlEGLOKmQ5RbaAQXMlLi
0hrheyniVQooS7dDxqCkdJFhVCMeM4wATeX9wkaZW8SXxQTJzY93vRdtK+j3xDWvTWvi32mju4Q4
U4gEwQ8PzdB6MDxApXP+LiKjXVEN8HYuVmfXwiOY4TRcNT2BxOyj18PgPyDVv3BSJHy+os+aeQTy
DvLcB94IzjPpDnZgyU1sNhUES+NLXzrRZZpNGtUOIVMIgraSAkOaJUeRPvgad8uAvLkvt3j8zpEI
L0m43QpyKfY+hgOCnhaadFIVm9YnLC+t3qM+fHM0KK3l2SKAfbAFqmjyMPVxsGs8a9jWcXNShqtV
KjdJWLrABJ09Kpi9QUIQ9Ex140pGmbivbMvfjVWzx5P2hB8DlGAHE9K6YacBCGiGjpyUGyoa7yrt
Tw3B37Mw9rWALmp0yRKwZeyCZNqh9rqhqvwoMv89zq2d3dpbKkdbxPLbotD3g51dzw0xw3OWvOh6
3lTm8FjgFw07VtimkOB6LGvXKphAppveUD9Nd2NHzJLK4ORVRIBSA4uIFel4HfTBNwSaN1d4WNiw
O80KH/gaffNw8EZGQZSb+9AmbyIY6nusUVvU2RjwqafxifEjsiL4IlrccHoEZWuIOxUga8goNxGT
e5ZFCxpPJO3JmUzEqz0xsUUanJGW5/vCnnlAcJFJSXW8rxHVnq2PSX5ZCuzN6E030xSfZxfqqDP2
V31evOkJavciBLwoXHbk7Ka/uFl1ozGdX3cEdh9sBSJYuCzd2Yxg04gO5uQbjxGnkofA9V6dxU4d
6SMmQMibxoPtoxkkRnA9OtaPSAPZK2eTo5vWXwlOrLGOoGIlK02iPZ4vI1fla5qJEVtsSM6j8a1r
3SVYWJdbJ3cfnIFQr1CqXZGn834kPPvkZuYD+Wf3IfnWlDVwoxX1Laz04koou17PxfzVGoxTDad5
HTqkAaWmvhtTwAa68f1tFpQ3RhKl6wbTCxVSfWSTtp9iu9l5I8JyTUzxhqL5dQTTG4ulU+1ot9wW
Vfya1KjDJiO8LsqU/VY7klJJdPYPS6bEzkomf+pI6KXLJ6wiC+28fC/M4VaWnnUs3cl8NCS582po
CcImP3LdyWY89cN83WoyBA0VkG0TxNAiqynTyInx2WfdhUrLy4gF7ARpAccyp54N6xUiM2qBySXj
bj5jYnppUTOv84zUD06C5OOa6kJ7UeFvMunkBz8s3ow2GU9tS4SLDqPrqvWv8yY6DX0HCTqLvX0J
pn8DvNnYGtaQrGVdDivphoqgEmzwQs0o70zH38R1IldenD1Vc3PQ7sh0xsyyQvO4nTIjB78Mv5u6
B7r//LHIjO+zXbk3ImjCS/ww06kA5bfLgJjiMJbGNnWG4NLsq51I/GM4ENUkFvFwzoWddIG0aL4g
F0J2nho3aKl3bjM9BX37VGAAXg9TcNS63jObbUTrEQg3mhdF2+B0hTGuyurCnP2tZ0+o/xeZql2y
ySF5467z9EMRjxa5CPVNJeznKfeuvY6QzUzII6JgZKmuOxJdNWzjoHm0ZuNRRpU4kwF3O7jBXSWL
u6zD3Z/M0YsgjtjM+e5m27roU1ykRaNOtU06yrwkGZaXI94l1iy1Y6ne4e1mjir0zurq/QAZlTrG
MZ2B7sqgya9cu1ASVXE+wXG0+21FtliU+be4yIN1rzH5icE/emW2M7PhKUuheASpBPLHoXZMFri4
/NGW4/LtloR3Ce1sdYoYk+AuGmskHSjihyoA4i5nVJUUmyoeBgcVd113awRN3iMHRqLPhU8wWCUM
fIO4LcFkGHHsQ5Y2pQD6BWY7uXOimmV6aiG9Huykx4HaQFgfg6L6gQOIyc9Az4ZM1YzMK7LEQIrI
qLWMkz9S8wEtaqt3Kjn2kwG+8EDi2XDVQgVp93LUoNT8uLwuI1f4ayEjI90Bs1Q3fmn4LNZ4xJ1j
YabptrVVQrQjm+1qI5qh25adfCj6sJMXnd3qBwcS/42iqgzXebqelf/gudMtgDPxOo6jtancb8x3
JXiAV7OerwddAxivVHxygglQpgwJIdohFGxfRh4QIwz7uOcXDifesL+1VdYheeZ9NhwW4vDSN4KH
cWE/5PzucUzvfA7P6dzdqMC7pRCcr6d66NaZZ5MIlFL6mIr4Uo3Ex68Dv/FfbeJsrsO43Bb4xNZx
Idb+HMNpqazXqnb1FnXYcExpEjO3F4PFH82EbxqM3bVds8rUQ3CazTjY5s5YXBd5fe67/gsh3xgn
KtE91Fq9AEF60jqiEIo7C59atg/9hsJIXiSHGNYMhw9fotqPodB6LVt+HX7BsoRPTqI0Af4qITE3
NqE/bnqflcGzyvhyGSSYXRNuzjLIw9Fpa67Y/lVAxIq8dakggBIIggoNRNiD74ametBNfzTM6g7n
y3U7k08e4sw502d/LZK42AfRBMqhNDL8vGOXf+OAFrxWeQ0BqEyq3Ri56V2w2IgWA3Y0tYZNU2G4
o1K5wed/Cgdnvhn7plgbdYDjvMM2L9H3rro4jC9EHtj3fOnfmnq8idjWX8NwJ2XW9QqyBcmde+RE
TOmVwLnpfiJP/Mj6WOM0MfKHEjDzRTrP8Y3W3XTSs/dlFrlxQkZ4E5jxF4sXci6svICf4s1PhgNQ
Ymb3Rjxo44pHVMRi1YVJuB3CNnsELLLsxDP7XgYBt+BIcL+0NI84hEhCt53hppy98M11tfNm93b/
1OEzW6Wt9VQh+jyHUZZexwGQd9ce48vURVfMRAlAIorFKsYsSlglreyBNI6xtG3yK5qtCCXd/GZ8
I5jpktdCK22ov9HiTje1Xd5isBm+laB/SIoJdtlI8APUjPBMnyTf1lWZHYH3d0e3SLND1PvloSht
HITj5CPu9pxnJXGQYqUnpaCe5Q7nBPtERYSCKArvlkKSix+icyVudD+5LzlJ7NMpeYNsgfTBQPIQ
G8j7HZ08lqGxITZLb8lXA32SsXeLFjpwCmIx3vPfdYr7oBaZgX3FqS/bcqY+ZZq9eLRsuCVKlTBj
YNy8UBKZKJ84ghxGx5ZnFY1i7wEbxIIAbSBsu5vJZN+c2k66pDzmG2yBHlEt9djvelE2h6m09YY8
GgzNpUqNYzE58VWdOeUJdpkxoPyeil3hmMF6coPgXovEvsSFcGFkKsPEaqcvaRuFL3kTg1WRzTDR
YNPimwqTeudRJv4OzYgnIk0QEV0Q1d/cpOLgRcMcP1FcN/KtXErKHIwqXEx+x46EbyOw8LOFMQNu
QgULWyKZ2BeOE6l3u3LusDBipGsLknMIHdW3hYhIK1h1pELYh6muKUkYlKf5fgew8UEbe99mjIJk
XpVz6LG1doPSP8kwqotj77dhTjmaIu5JtjLC9Abchq8TlRE+SVzg9Vci7urhGaosk75MWjN4XTKs
xwvYCU60pIc1mITpHzzhzv3ZfgDBuO0aPp8VXJ1S4Alkm7ae2N63bKpJnK0ID7KPLApOwVnHCaJ7
kVnOa5DhQwTmMAcH/bNvQKxEEx/Zh04WO4e8OXQiKt1bECd+f7K8Xps7v20SKPtt1n4pnBSTVJ44
/A9jP5rYJ6eRdj4VD23Ep1CNE7yPqTNN/FNqtMbTUE9pdoW9BiLB1MX1DleEeQj7nnSQ2sZqtu4o
MFK4rrNJvGZVJtZZJtzie6uMxrqeeoeEndjOFpsK7K5gUwWDAThzLLrqQP09ww8SOsLY0qUkLoIl
ioAZ3ZdecjIJG3S3MeXTTW2oDedqUFjQsS1kkqx8r5nWIJkHaMzl3Tgkw3MRU2f25JsxQOgumusa
HlIPe5sCcMl04snq0FNLvp2pq25c4sfPvO2XkO1r2HffsejA+dXD/NKkETHflB2nhnS5ZKZIx9GK
wsJ2GjjitONA/kJMZWU5rYdQU0siF7OvdTgQECUcg/5Q0Mgdx3WfEBLiS0hEfo8899Ab+NSCFgqC
04tVQpBM0AfVNX9i3VMbTx4IHLCfhCzjA3SxV7eFpoXXWRMbbg4QudH5rtJKEe7Db4W4rF1eMfXI
bVObOYW5pPe8dG+JtnDA16euhjWFeysYa2faI3t2Q6KGob7sSqfKzItOi/wV/1VADmkc9dapaobM
pKiw9FV3ciAD9xA3ESd3y05qF6oZIKVVoU3OIRwQu5+xNt6+wAFoXURVTApoVbo2YRA1Ocxbc6gc
fYarhRCa1ME82zFg3GZn9v0oAKXh0L/2O1xFxD9EpEtZBloCP5/t5FJCS3fOQynM4sjrjeaD7JWa
N/7Y8ru1rpgsEYfQbkW2EQy7ompVcsvWeAwe2nRKTdISBVMBzBT+SVgHLSchCrhtZtngLINVdVFb
nt/uxpycnl1oW6VgdnEDd1XUSWFegB2ZzPvEHGp59lq7SQ84u2ZImJmdlMBYf04TvRt32dceo1x0
YzVmnF0mFf2bjRi6hvQJswwadI9ORhae55QqOvBfJjTMr8P0LFvXpmxZV9eBVXOUUjqZTjiUWPLI
lrhmDM/tru7N1tiaKBKGpw5i0tasxzJaeUbYHDKD815KDjvYMkEsLoKxYWnuPFX4rnDEl423qQfa
lAEbzCtAOdGRptsPwDNfWDI5TbHTPle1OV0zb7fnyMJW3rvpIQs9Z48uYZF4DBRtTPKrMnKvCFgI
wfoYNYSfymPvk1vDMWzA/tRLl30aaWCtbezOwINiY0dz3H/2c4WPhPpZ+Jw1ZJ/vYHmSlJKyqYgP
1JrZRPZ1O13kdQnOFI+nc7Abszqn2qTiE6aOd0Wa4nhQEYC1ufPiJUoGSolfJFNMrPPEFj0j+/xh
6Z/sOkT/zyMhkgxz083fKiPBVVyTxuEnyesYyOnWIMLytm+iIdoPbkLSizEHx1mI+04ByjdsEe3Q
YThUbFKyq1Ta+Oup8pqdEXTqFDFFVKeRk9deden3NDDiTeL51b2qFccXKm8WdzLN2HiL+qvHS7vH
S9V+BbEwkD/hQW/KrXydajuVK1EYPNMpKtm2TtSx5lpYhxnk6ymX/nijOZLeaMYdQQ7mFyufCUCg
JateU8oFdMh0qza0MqbHhI7qU5iYxW0i9TNMKJi9MnO3GUiJW98Hnr9N3OnGkCTKE7tIZqvKy0u3
rjVV+da9TrxuWOBSvCc4EgltSEz8x9pr073rkMc5dGlL3tFQEMuTN1emL7AXUIrkmG0rkk+W2a4K
n6TwzbMuu9c6UekWTd9RR/54MY2Vs2HFaK+8VpsndERg/nnb33SE828jKzVtkzpfiqGx2Rc72obm
NrUxv20QKVuvnREG5Lp4eSW3TZIxwpLBmb5VOokHSD6G4nwfRzceHbrnEN70M9RslglT3Br8ly5N
OTvXHf7qBWmPE1zQIvY2E72xq4FdyK4x8v7dQgl9m88heU11B1xEUyCC2a8PVA7ox5E/R0WIo8wQ
0jzu3Jewmt0V7Mpqiz84v2qsQBxqTcMf0gdL81p2pHNiY023DoqcgIlnDr+GvkOga1gIwAs0sOm1
liXzqtuh2CJPG9edahGXqfMMG3FPEKKiHpIpYG+lDZUO2puFDiD07ru6M0FY+tOepiPRGHnoq32I
3R8UjJES/z3k8262RHUZGH39qqfYvIqT/nsncq/iPDQfOa4Ea134mHRNwniBRBQjtBaqZnbi2WcZ
Ua/yZ2HvcYNGwHdm37odlR5eyqYk+Jr0r+lSecK+y4OBTQfBy9t5zt0rijTuKin8AziAA2e0aNcI
+LmlGO/QfRgPk5O3tzWdLzatGBwZ+kggPBHvyGY0vzTS5nQmfNs8wq/DMz4SsHXnR3T53SJOj2AU
vQOQN//QxZoqXOTBOBPFia/1CNhhfkExR+U6oL4oYqe+NaDjbEJ29Jxamzi578xBPg+2Cq7shDyX
3gSVUWSo4UHzPCXOUkOVWRaji4ctIwr0A0juwNQlxHtkQaMOSTQvCXxJdzOXXcoOIyU/mjbGd3Pw
m3dyHL6ncT6s66rrvvWx0lcEOlbNquxQmeqm4zr07WhoQ72h7Q14ToXsaeL0BAJxh8sUb6e0d8SQ
H0Y/7482qFAqovZJqYF4Hx0B1iyml0bF8RaxyGOWJW82qEjmEQg/U4lnKhcXhY0Llp0CmkBfAXYT
YNNixD9ZuzOyZWuD8xiHVY4PmFrcBV51ik3zGN5R7s7P4CnvSJ5b9Qv9bVPA6aOuTMsRXJFHoKBg
nNoTp+EgM6bw3NRVtPP6HravE7a8CKZDb/BYeyEhAFOZ72fybDfQfpptPwTYzYcGuZTwtkFnPWgR
v2ZownbYMADoW8OWbZd8bGVyoJwenzJv+lo2stmSKCy/GwVLUWQOkbV2zOmRxIpBrkitQBaYYUqC
Zzq64QnCn/fFz/yMoqSeIv5CxkyTfUYcn+tzJugGFjEM87lxTg1OzEU/GA9jU7Yn1Q3TOWBlXtVh
lxw8KmYU2sfmuqlcikaaVLCFjXB2Ew2TDjHmFVgf6uSUliesWXvqhpw/OGytcxfU4+z1Yh3DtsUK
bSBJYj7dkqRm7woWwJ01Y0ObjExvSuorlwE2qF0h4KLmkWzWstHeuc1rFkA7sO+Er6cLUoyqR9vn
fAqAM3k2HOM4TcYJgBC02Z4QT8ISjTU4pa/R/yDvTJYjx84s/SplvS7IcDHDrFoLB+Czc3COwQ2M
wSAxDxcz8PT1ITLVnRnqVrbWvZCZJAYHh8Mv/uGc7/Rmcdf3pnuyAFweNWGKvWyU9il0DHFqpOqc
q0jKHwyIVQJ3yC8RAhBjCFdmhXyot7bqKGHAUcZmgVUYix1iQ80uLfb1jFDQddZysVoSPqB6FgDc
crcawSgduwmzu+utUrlxElYTET39Y63UDknojOVzwbxLw+hO1PecV1dVq9+B55XnNudJuG2JeiJD
rrKCxAAoBi+q++52bPJzhNMb+jpO5kI7WRNd12VmlH2NxpjtL6wrSRw649yjMjBOXKtFtjzVEISS
XHOSbKYd4xBxtMecCPGQV1A2iKzSkenlNsvb9mhNk1tvmnl2jlWGPYVFdvU2c9JMazqLS7Z5loOC
JJEPgHCLhbkj3WQ/T4IzICGjaUaSti+IZyTWaeLTlphN8xI2VJeMNUg4hYY5ZDBve6GepkYxjhHj
Es3Te2k/GZGmfsVEnO27hnJsmGNDfapNq70fDUN5ArSoXZrSbo5Lt7yk0oEURXd1r6dmcyxCq7oq
xVzEmzoq9INly75hVK4thTeyAPP1cqCfV6eZ+HUzD0x6QnUzMKqvDrlVcsoT1SqYUUfNgM2ui0h8
tjoQRRWp3x+4xOM+cLUlfIpll33pWQhnb1R4FjgO24SuU7ltWndIueWTSgU8VyXpo1bPpgGajmGj
n1TSpPwV7alr22zHgUa5lpuQglcFyIis1xbbtltspggLYk2LKXJGSPmdEtMoPBYjpx8mQF5OqOjO
raxjKErGIhrxbKCboG5KrejolNC1aMYtfa+VjBfUuoA1MsUVaw1jGkyYAkMtSOoz+uhTXYlrmUbu
Zl3H2VEDg/5db0d57FyAVL6pT2wqIO3CoKXJzIfyUo1K+KIty/d4Yn5jmuy3IRmdQH8nBAPZ040+
qdnWrhWoNLG1NshG9cNwxkOnglGSbnoB0fgt4SZnUDglmpesyZxVYjoMdwy41mFdF2Qc5m15a6KK
igKEZpx6FNp7EZLSBAYR8Uuvp9KLtLDaiaiApmzNRcVrshTI3YpjwL61P5jQJdtGlrvWNMcAR357
yVMAnk2eqayosCEgu7Y2GDxXoLXpbuO5KQ4a/YKnT84HtEeEDAgmd4WEMpcqIjq4VRi1ft7JZt9r
GnGfJNz69LnKBpBodMf1RiuE5u5EUuiEvnSshu2C2QZfIwALZeFNUmKyzBY2FcrJVZfiESu2CrSz
GB3BF8vLYojlznFrncn7HCmwtmpSevY2G2KKJ0Zd7EANFj6bgpvPCaakSw/ENVOe8zU1aDmkWRIX
UvUgJYUbepFoP1i63vimOg7AzS2ymGWl9F45GteRVeIWmwQ7INtAaEV61qCbUFQEVRCYP9Pe01x1
r0uZjHuh1zmFg0PqcgmF91XvTfaVdWUQR2cq6AHtZi4uHSnLp1Gd+Duo98CUcOuXUa8OvjKod1xt
Due2SnkPy2o5JMxW/1JYiWzyD8paZJUocSwVA7AOkxOdN1//oyS56jvyVarfJfOL08yTNxaWBR+H
Q445DCUCZ9bacHZ2eJhHp3tnIW+z7O1a6OudSwO8H8Mw544FLkTE6DyT8cfWkWosnUriEMFhaH4N
rFz5LLqZBUzWV8X4m0b437Lx/f8Y4L4aD/7v1j5yzZu+/aOzb/33vzn7dIPwdm4rDHq/e/H+4ezT
tb8htNaE6mB41wg/Qvf7e1iSbv7NwoxsotMHrI9eHCn2786+9edRhHIvCex9eP6Mfye8XVvdMX+4
MzVT5fcamEZA/2v4D39xz1SuMYg2TBavGBYWCUA22YPjxKp6j1lD/8Cyb7hXskac3doIv49Yaljv
G6L5PqVWCBqS2cIehH39lIqJOrgDS/JemVZNtqiN0R0hoN0FMu1qevkhIayv1LLF2P7hciPym0n0
+xc2QV4FWmFXRx9NvghOvdUS8IfPV1PbI7xMkixNYKhek1CRYGAzPSD40q/sKMBe60Vp/xfulF+E
2T9/La7Mn9ZMLJi/uihc9hYl8a8CgDNGHyP0eWkbDQYVRdSxHobL2LBv/Ncv9Rf3zT/9Tu3PL3Wa
RvIzuvV3qtNBhLUJaTlMN1Jqb//6F2nrT/rzrYFZAd8NxiJKfOhEf/5NapPYiVJTCCVY9iCkVxq4
SDhshLSm5aA8drNrnAq4NTOCXZlSnao81hdwfDwDIuukKJW5d9YzfjNwbmPri3W32uDkyQ6CdfK7
ahY8cy27lezqx0TcJkxNik0tBoKn//WL4c/951cjeKjg2CKQyjS1X8wNoi8NrQT15CltC8x0Shl/
gGIb8SqADJkCg56WrNKyt6fAJo458QnWWl4hydqMokYzPy3jIC4h889x24h+4lSO5PDJUINPTMbS
ZQwUWwlRCDJw71G4R7xwmF3sJYHPi3cj07JDl9UIbhZWZeTW1RUrlXC9SuN6vdxoRNBAKAQEpLXY
z39e2na9ysl6vWU2ExGQ/3wbRmWUAa6pUPgI2SIy1Hk8x/4QF8bnTHAB+lSOjupIwk01wEvoJ+k7
Pamdgu3/l8HSakQAlPQiiEeD4QuPf/0rY46rbEYAwYxPNIXV3UA2sfRqfQgnVn44Nc5t3Ez88GIq
ySZtG0J4dJlaIOIMvWWMHy2aCLDSxya7Hr0jmkpDrfyABeMIFG4KUlFqw3Es05DSaJnMoMTXVm9Y
S0wvpWlXCU/4tRd2o/6aN/1yZa5iPsYpS6xLLGzZotpwyfLq4LNeC5AuhIgOMyqVpR2XH+ZSkKg9
TgybNrXtTtMN6eVsiE1sYzJwhna+Vk61RKhwZpf7uu3CaGflmU5qpEHb5s2dsepcOhPMWN+z0Ped
qM0PdGwlNMIooUvIkJ1s22SatS0BKRr8PIuaNmkHqj1id8wMeZw5Pmrh3ByxTBTFju/iDqFN0hYP
GjbTx3kx2wfLUqIJzU+kfcXhOhrmKNY/qTtRa8lUY8zfZUP/DgVhfMZVzFq9T3ijc7CMMPpYwtPg
gQRHIUXR6E/DIJtTwbs2eXpRQFMK4xqJSoY9zzOdhgTiqq/ka7uez0MiJ+kB8qufrPX8Hn8e5eV6
qiMS4YB31rM+XE/9dj3/MSp0D/9ZzKbMKDQ1tDyKG2DCs4IJkPCa7REzZTZUmFSo01TGuzqTyUc0
QovxF8ffT97Cn04l7O6AMmwILobBJ/oXTxlqc1Y6FMLeotm3pQ7aLJ2ZdTqdyymUnDGw8FDStK+6
D3FhdEylG+tsmCRgh9FwnZd5T7r8Xxh0Vhfir38T5kseorjNeJ7+clL+7wuTtDavmIQqXryTgaM3
f14T8+f1yTsFgptcLxshse5vf8O/VZldko+maquv7ldYAol9H2hYmySKu7/f1p/lQ9d8fnYQFn79
l+vv+1//tP37zy9Hn5X/3r3/6X8EyD67+b7/bObrZ8uI+e//9Vss4Pov/1+/+B+fP3/KI1D7//k/
Pqq+7Nafhgi6/GMtxTD4D4f9+vN//76b94LvO83oJJa2e//nb/qtAnPUNV6SPZOg1NLdn6am39gK
lksFZrgGG2gdS7YteGN/r8AMnS/R/Lt8zz++9I8KzP0baV1YjkEu8HxUAZ3848X/Xqpw3X67GP+H
0uXPzyULAhSnAmCZ9b5ZBT6/PM+jFSeZM7Jh8ykaL2tiKCZFTX6gMYU4QtP+L+5VlE9/rvnWX2nx
TPuJ/VgZYj8NlH+olmYk+DVq03jfNg0QUpukrCAJUbaFtJB7FnBmCarcUG6wkPT7TG9GBG2JGaQV
s8+R2eRpbIb8R15rym1OnMidQC1hxdgBV7ePDLpUikOXE9NA19t3oNOz5otYC5EzZxOhTwKU8TkM
ObYkcyiUbd8XxiOMS5uhZxsPGKon2eyKSX+WzlzDrqvD5M5GYY9awExYiRPkTcYG68EPFl3KMR0c
tM+EmGSSH6igIiyE2OCrYpQ4AOhEv4rfqHW2fZ7f2DxKGGeg0Hqpk9T4FEkS7cg4KbcoJKsDw2Zm
7RO+EQ9PA16a1rbui9hGX5VoS9Cg/XuJk6E9mInqvAIr/RpcmgOAlnm9X02wHdBb4qtRnKvxowkD
9ahWOuFG3Sg/YFjASLJp4vQpvp1ZHHuuMWsJJONyb3Td96TRUqYaNfzHFuljo6cwJSuMR62VbrHT
nlV9ntliDAHymmGTRtZLp3y0IKARBq6g0bx/U3KXdQQmJ07xovP6MXpDAGfeJMsFST5Dv08s6aon
U3Gdw/qtttPXGqCGB+woRi3RsjKCCRz1nOsadlRvcqxgQdBOKA+ancVuvo9u7cXIPKRrs2hNq/wb
AnQb95Cj7Jw4uZi1TmzNUnlZWZwaq+oe4G/OzwbSHPYXQYlzIIyWvcVIzEwwiKrzHsCy8FQnOcZW
ZBzLMvoxjqTUpC4FQU+UTCHfBHP1eM6ICHeUMw0FYczzOtKpFjZ2zudKgk305r7X2mrP6va9r11P
SLJfUPCbG7UoDE/XQzQmxYzwPwa/qj7HpkUIi1S4DTdx4exD5qBWHAowG8V4MKw2SzaCacxeZY8a
sNhCIdrYC5FUS6p91I7Kwl4JgWquG8mERqmziCIY9V2qtf3BdVlUGFoLDJlVTkU94xezQLNK7hj7
tGIm3dgsnEei5bFTDmhogAdcF0x7W9EOXDA5ph8EglsUMDBJyTRhQtNoPV4RhPBsqRP9hDzmmiDu
YTeoOwHTh2GbKl1N0GoRDwG7YXoQ48HCrfHKFIVR6zgdEhfUJpbObWhaZNGHSXfjaHzElrYIn9nK
FS+deTXjOdzZTZfuIra8DwNywQ3rMnvmWZs0dzVfCepslAfdWGGmCg5Y3pGheVqsaZMOfeEb4M3w
14h82wHOPTapEF92CNotRYXYq2Sfk8oV3aqxOhFvFdfoxBPMvV2W3teqrI8aDh62MK7+rthp6Sv1
dJo0cdZ6s9xnbXFlY8FEynZnPBfSuqANjbYmoq+85Aixp+ZiVjl+kLRTn8qmR8hTyPYdOTOADeTO
VDIbkFzET/Qei+ubRp27vTkwXQrJX3Kjm2xWUHalyOWcDKHqlN/mZfHFOh30aISAUHJXmQM05Ugd
n9J5Uj3o3Rw584G/dLqMbvWSdDQaiZPe5qn8hh+KLhv+VjsmD6LnQkaDxt4Qi1hJWCgL2bJn856f
we3cT2N6k8/Tse1tVmbxMwN5iK/FGN7MeM+SNH5LJgziY4z+pcjr5yQdfN3Kj51VfiqxNIl6T6zs
4k7Lss9nuUMa0XguPibpqt+QQxCK3ifpFfudMYywnyK7Y6fapEyjlUtYpOI8uCXhoZQbrH4cPIvV
Dh8qpCh1YXWEgxcONFS5iOnagi6UGIKZdZZnW3GxUzB0sLy3fRWmAIqhcl/kJhEvwGFVVll7VX1U
ujbZo6NaOA2SIxrX11pVpF92WY+XBn9GO5uvatK/WGW2m7FzrW0OazSUb06uxr5iZMlJKcGZI936
lsn226x0EkS1NjNgj25SqsSNPmNj08kI2dOMXfWCNPfeQM+x2NGpyrIgjgmeiYC1PNZJ+1IQHHa2
zeZ+Ul+Vaj0QQwJkwNtvVKx+k2oTRT4E2KcvSlp4egMqsHCt23SocWxmGhRezIczvwTxTp/eGFDK
joXkI+Rmb9iEEj5zMmhq4PxZWHdvs1YQmeeILx3C3duk0CaqlXmwJB2E2g6vrghL6Lvmm1PEAQsf
9CB9qb7W1qkxWuV2sgrI9iKur6bYER53tLqv1p3aZz4dHISJNd8AyYPdmY7lLkvbg92a0c5sx12k
uiHPNnlj6Mbdsqo0ijp8Avn+ZLsZk9saE6tmZq2fDrr9EqrjaWmzmRSU6CUeFRY8JdFB+rgZZjn4
oeyHY9aTG9jWEuov7ctT0UzGnU4ndbc0Ygf1gRGFEraB0c3bccZp2WTdK0kQJLTxzDPQ+eLVsKwg
NvJuffMuUYjKuHLHNUJlWeXE+FJxsrbk/9pij1G/2+UtkQpJ6frYmPA7qqsNB+Q5nHV759T1S+5q
47lM8ysbyXVYqqMRbbtdO1ffs1q+QR3w5YDxeCDaj1VEtmzjqLkpoShj9LqdFT31I1xS2y6Md2xg
DVYuCNgz54CiABcRupbAtgaD3+X4qdXnmy5kWxlm4l5KHF+lUIaNTOVTLdI9grKe8bS0L+jQtAcL
LcoWOjdmHri0foXH6yw4bT0rBZ0+ldo1UmV5DseJIGPEEz50g3K/TGr9LHW54CfvAwtLGqEhJDfG
9l6DZlAt6DTqoXe9uk23+mgEEXahwOrhJtbW4t6ueQmMg7dljXpylfy5KuprF2rVvhLFjr7RCvLR
3C4xo7MG3zvYc8oBiTA5GwzEaVG4mxoWclGFeiYj/9Po1Jfa7FNfaHKnkTSSzbrYThZPJhSTN4aR
PBL/ZWwo4S5Q87iEUc+enH7WUwclYoXf1cGqUpSc1V4L05nkbpw6kDs9S+3ukxgRTleXFU9xFkXo
27CE5lsScPKgErdIwbKAFKgxINDrkCNW8fSW0ziXLmpTJH1Gqz40ynQGJIqPSRBrFyHeFaV0z3XE
xCzK1JdK4LgpEfZjhVXz/ajPZRBRj1wii6qpt2/A52ycxN074YSrY6RYGHuwArU9gObjkVWMyMvo
Lg6tMpibYoiveawFxL8Ypwi5BEa/daKlxZF6qGOSgxjZuH5JyucL6ubGQ4b0zGdmL4TuD0Wu+aIZ
089UJe8qiRN7b4JM8a0Z82acaN97u6quSyzvWxJvIcSPdtBSYeEPhx1fcPhCv3aUBwpSVA5hj25A
T1j6Wrsyir/Yr4h7NL88yViadbk8LFhWGVomqxLtZ9mTs59W5q1KbMdWTM4AeWM6KCAErKXv1via
vbb0b0WnOafQDJny0S9sSU2N30fbMrb9YIltmZNfuNFqa9hbYGsi1CXLW0sU0saMJ3yykY6SrVPn
s7KKArqR2wr3l3hypfWhhxoWarODsyYSmwqyJCCxUSduESXqHtQmBHygu+V8K4fmm8nMaPTrLBdv
BmGeGzPBiI00r75LhDPtU2vZUYAdOiEfbBb0SULGsoH0/6GAD8GMyjF/ILmH+FOZ5VnJXNbekUAv
hlMkIBiO2JC8XfYm1IgSY5P2yYKdWG1g5u3RtKoj2ZJfraN/iAWfpqwJvUGbFYbyzcTidIcfqw7M
qrV3hatX+9z80gmeIb5Jv3Oc+aUDW+4tsjD2ZlU9F2tvYpUWOYuMlJgOEgGTG9r3uC32bjQtF4rE
nU1NbacZYuiZ2WCYIQZUVDRXq8RI5sTdaTbAzSG5scaS46bQP+MGYS1xWPvJSJoDogHjDjY4or27
wdXji1Lj1+jsPL1Ps87wtJj735yvTqI/ElPZXUxX5T/1m6O+u+xrDbv/wbhZ3OWk4+GwnJ+XtP3e
OOm1jdBUywj/sy2mu9AGi4I6iodXzRDVstlNSYPAWAJAoXKMmTadSHIZUQ+noEEIsbqNStKRRBfF
JzNy9X1qU9vXdkVehlOoN/0otpJMiNCNvFyUl4LYHqRXdRBla1Lmqs/sl9E3kIWsv0MPojyuLmSw
jq966CheHivDI32jwfM1YUOOY+crsfvwMawicTWHcvyhr0on2IzjjVar7F4bYeXQ7EPtHId6XyN8
7MMA2kBP5TXUr+iv5S4NNZ0Eu6E5tZamUYxrk49f+p4NnHZYkmxbgaDYRhj1e73+smpl0xp41hmW
YpJ3nOdYVZIdemB4VkP9jRWr1yvh4puh4FnXAIQr0jr0iZZi9Yne92Aapg9a3s/Xq4r3N/WkBXFw
xNwMFs/dOb02nLO0PvRDmnp88vqbAePd1hit2o8k4SwpJ2gZ9mJvJ+1HZyzpphS9z1oF7R0sGUWm
T0sCQKPTdQS0fTuql2UQN3mVHOZsbHfxnJMJ2X/Xy28WbIBYL+kd0LXqPGAQ4cXthYihi5YvWEc1
z9XHOZDR8q1c2ha/tWLJWzfM3KNhjUFNCt+LM6YP6JaKA1kxOs3fKBDiz9/JN8Epi+nsRxY2D6ac
trbUeWKn9ibiW90IsZ+iZMZNkt7THRzSfq/gtqmyg6Xkl6SsDzMLtPcROBTDWfESN85ej4cb+tTF
W/LmsyncLZIiD4Um3SWyThIc8j4QhYrASFO6M/4AvHlW6y0IQ6AM6ONuUSxzoyR2czYKvLMYA1gm
ayriqJ5Yqrm+rbpym3MZH2qL6Qmmj32PH9qrFugUVnFSTUqYEaH6MQQ64jWKGr5MSxt704Le2bNl
IYJKJxFw6Dr9bppJtUVi7Rz1jrUyVbN7SXvaTOTJcgfo7Z7pYv09i/RpK3Gye6izske3ZA5PRiUN
ghVhA9zC/we3UpNjI8YifHDJo8S5BYggYFQ2nCep1Y/4nruzOjcx/u6ItPSssOOrFkorIPdo3NJK
VrvRzUrY4gZ2YQuKtelkiBoKTRDq5PDsj0L3It25xxoszdBvASPhhbPZfoTd8FA3i3NCQNUcTBWA
waDnWy2OKyRmrFTmOXvRzeGuq+WMOmAWl0IMzYO06zMcEkpePsEblySoTYGIw2HBMronc5DHoWeB
ISo8im24YBOZ1y1H3+HkIfsJH7NInhnAc3dXlbLrLRURKVhFUAw5kK1Jf4t0nqlyjWCkBKBvFbH2
YuU5xSZ6vJo1OvSYieC1iQWBGxrYPUHwVll/tAkxoR1PBA17r3pWizSqJ23BQzYZHQuUSn5k5Iiv
QUI9z3J+iSfKtDy3SGymDlsFLByPvfLGCqYKilp7rObuhDi+3IFeUjHiGUhHwuoCAY6tmLCOqs08
p5yIigkbrBe0qMoWuVXy1HKkOZAweKiW+aWPfiCq4FEUkQRe9U55UFMZ+WxGa1J/tCe1r2FGRVhQ
I9TlGwam80EV7mVseQzEoJk85OrwAhi5Gxv8NjsRwr/EOFCeK1G9tjFe4DnGukU0urqxBeCgZa7P
Gg8bEC/DpjQgNvXowSuL4Mc2Kb5POeHjJaPjQI0oo7AOHpXWxcjY9yUq8eRSj8pHFJb3odJ+9nmG
3TZ6tOs0fm5cM0N6vO5zkaGgdU20exU1S66a7rODkoZ3AHobMzBgBooGWH2KlR9Yd9Mdq/gn254E
eAabtE/V3pJFdNKJxltm4bI3iqEHGNmpIOHacxPkQNjbHjAv3CIvgW4Wx0HfiitVKqItYaqn2nKe
ZcuUckpoivXoHKYJelMjAYni4LSzXmU7XdNpPvDcv+lJdJ9aawuiza81Y9/CcvU0KAq2o3kkge1t
a3wMiUWLN7Y1ya3Q1KstzfWWYv5lYdLfDDwm+IzHdLO41EccE+SVRvF7aBDmQ0GMXS3Jk+hbFPez
P7bxzAklom2rt1RkXUFdYbFczJeraCPlPczxf5IA5Mf8l6McVfgQofIsmI5+kigE660vjuAHkg0K
/xJygB5vw+wH+70DTaDwo3am/xq2rDfNoOnz5z4dcDaV5adBcBS5xIgNKyWPtjkYg3K1IQIDwzKU
OvZaehIkAn3tMGsIzCdsOp5MdLEr7OmxxihFV9QML7zECtus8cqEd6VsRUwZUOB7yliVuxBdzVZr
nPgTEf61ZAQBwpRHlz0o2/WK+JJxAZoixgndMjyONWMqNtchY0N78Kt+GpnLrQI8cgmRU5W3Ou83
86n5qhGxwAK4HXa6cHdZ2fxgDhMH0N9s9LTdEKDokB6x2gyBRwBCkvMQgVj1aDbGwWrLa2rX2Ljm
er/MtrzXMt5ldzZeCoQ5Cjv5myHpMaKPegi+Vh2RthrFtS8S7ZqMDqGTZbIzxvBbVUeXnvt3k+vK
tQ9j7WS3S3xvL90RE76LwXk+jEs5rGQLz52rhsxrDLptgmVFLcogFsOxGbrA5GP9BCrZ/g6Vs2VE
lTPl0xm1Gr17ttSxuSUPs2GS2+zRfH7vF5wjYAZE1dvbJeTBqbnHEfcozvvkjenxU0lmUTqiD6e/
kjdVyS7UBtxWG82ZXYvtm6Ke7kuI75skCqXHJh1mFxWQ9BKmKOD93An/dd/tybL2ErcBfDXO4x2k
lNPQpp0/RWNBHzF2B7eoq8M4HossOZqxCUSjApxKRjGIIXuhJuKw30Qho6YsPBP4nvk2a0+TsAN/
EPJNkaUMCnM6UNAqnsFu4MgrHG5CemcTeovXaIhnNwbid15gRJ9SXfNuQaswlgr1uRyfWNsTOl0t
x2gIs1PlFNENZSKS0Cp7ikeGiLGJocJ1J/uxbdZKIFPQFnbNtsXhlAzu2zLm0R0CoF0ozRvJJpcQ
tOU0Z9p7bHd32jx/udS4RIg6ZAipRyuHCEaSpulZDJ+/ylDct/iYYGR5rkr2utmFW9L3COZpv4ze
RtOvcF3p1ltfb9VrZ2i3FQHR29ntki2c2jxIM8m8HIuC2jbE8akyv8UmAXKLvK0fhWPdO2b3aFK0
WKyrfa4IbSmyj2Fj20rmV0p3IadY3XVaSclg0TgYWekElWzOjV0bOzPrOOBGhROirUxPhto+iqhb
wmq5zUouOw/VBO00MkabEOyqBgqHIDytRi+cpm1uMzm3qEAfLEep76JY0QMZ0r4URdzf5k1yUkkY
ZcxFH5OW68xLCzdR0T8QQ34TukMwESxKGV70bGDyfZ9V1a4O22NpI8OwJ+Z2GSeT2t/b1m0sLNJI
MZFtS1vKjQtSYWNE+p0im+IE4GnZWgnzD1naQUJFrGGSD7RRW46GgHLITgPsAD/f75p2a+j9pXWV
Ax0qMxZz/gRc9akjGia+MbvneZkfsJrDqWh8YsXk3hk6b9SfQVSoX0zVUF8TBRfQ+iWfTq98CymD
No0UxqHBUsnuX/TA4agYMiQmuXIPA6oGciuRiQjoSsuQ74baPkzpbWrbe72vzo7VWr7JhL3rVIEc
HJFlIeCs1NC6fLyvl2bJy1tO8YhdmxrvNXMIzyajv70oowRnMUlejJxey1SLjj0jHHWlWT7V9O+k
wKcnOGPADeWyTR3JFqLr5JnG4gOO8wNMOxC/avQwWI5PkSbKlQiFo5Odc3fFuD1Ap8OC2cy1H2Jf
8uI4bv2RwiauUO7WfRq+I0xk+V0PU4BBTQaa0Lq9cBNOuXFqnsngzpmKjYZ8UOe+f2Rhe8ZQcqt1
if1Jc3mVZBVf+m5MihsTUSylHGSC90QzD/gtvWndZc5VdC4jK7zOq1SdSrNlGmQuHFJTifU/mZsd
pEpi6IpcueLtvLNb9cPAkQiBrCgY9Q979gQEHEvjoQ6bE8PJheOz35lux4Fa2ea7Yqg3dqgBgDg7
peobhaOQAJvTljQl658hQ2qthdP3Op75yE/Lq7YQjk0A2JXRLGdBzwQ3GZiExfKKaLDd1kVx5+bV
Xs9WMZduE+vlqEFW67gcnpK09pmLXTkTFa+V4MDaKHoskdkUKHpBiYthCDSn+5E4YUeXp2fPdAS0
qwMspz4DQaIB7NeKexo+L2zERL8WsUtQ0rssNXu/VoaHIQNJpfdRUIfFdkLnr9TC9VR3uJ07CeYB
UXSVZ6O3pCE7j2j5cCjbjlH+IQjL3nIOmrVHS8rqBEr73GbKTlEK5WbuzO2wJBdZTu7eGFklAGGI
qg2jMvTN/eCALlQI8ggXsKlDs6smg/8/7oCthi5oEIooNMXqtjDlTei0L6rK2E7MJviw1nnsK7aP
s2HlGztN6IhaK9uBJMFi6TbmkQBirxGG+6zqMkJqHVlepg/byr6r++Y4VNp9x76XDORECzArMBhc
BjDdvS3o/rGJhu4NFL7brGeqHZP6utAR1UPkQ9MM/VEngxokIoAzAmSdWkATakL6RY0BFf4w5giK
jjHLcPSHkGwFf+pcQk5nPuw2iBFDTfzMEBd6e8gnlbWHilFz3iB5dqJZnPVS/ypajYHFRIWSl2xE
LBfnHcBSHwhmfNA1E6yh3ct2O4x9vKsoEo1NYo/atnEyY+82kziUIYUOy6dw3swU9ZEvijy761Ji
7Bz0RU+sX09Rpm2tiWhPO73jkblvHRtfUlNM5wowCVbExMZtlLgtH/8ZaCS9CC/XKAn8Vetvmtlr
D2ZUvA71Mt4hdUlqn8xI2CzOYmfBghOHKXvtpLDmRLhJXcO5V9LkNtaICkWOBz2WsMM7fD/zW2PR
s7d1qJ6IdH5mVFv7VKeKB1IpOekJUcVQeRC4LfE1M6bUn6zwXVOMG6wx/li+8qZ6bkp5YpZxkI5D
4TFOomGHrcdTDaN0gN+IUQx0AYrM8yLXXUB/pKtnAQQ2MWyhD7Abva3D/Dq3U32VGHc8t6BT6qZd
lTF4yE2UBri61fSbxSNJzYe7HBCCOxNhjr8BRdU8Rh+9/t5bkn0yaYBAaN2UteaHadxMVFKDaW/l
vNw7K54xTfVjAcxt7wpS4mM5XMhQpU4lW9Texnp7MdP6NPVFAAyt8xNGW9ek0n44Qo4XZUoz/+ef
nM0/3CX3BwMTANnfpFk2HEb9eIdWPOYUJyt5IVQbbmA9Vi+RtS9n7JdQXfC9hZDrtW+hC2+ldsfD
MlckRdlidLfEcVM6hCUtnmD05w5sJlRljStWDm5WyR0CxcH7b/bOZMlxJUuy/1LrRAoGMwC2qA1J
cKbT52kD8SECMMzz9PV9+KoW1ZsW6X3lLp+8jPSggwa7V1WPRk6KLJupj9wYH8FvBEYt7rJp+syF
YIGNZaep0qPuimBcysdkDEnDh70iIeIcZcXnMc5kUknG72lLu1YLGuM/O9a88llTKnkvaonO1CeE
KE0IMB69VxtlQicMlWaLBlX2dS5GtXFhMvLfw+J1NHW3DqUBjdfyTlp2FxAte9/NfkbpPBgz5rCO
l9PFcSg8pjPy1odA7i2rti6GO1LUHOJeDpvC0K+dR+rbs4cUgpBz9Grs0a1rVH9l4SFbDgr2nfJw
dDml8d7ZVbHyUpID9cwcAAQo2niFZnd3KxIt0rjZtE1E9gTPwvOCixqHTUNbaws4AOTjNPoH3dTO
m7AnjBUzuZ9dZNnGBQgv4gThIBeCiTfzqyS7nX9AvrTf6EWOePmW7l0j8HzstFXzeOXGq8i090B6
oLgkRIXVNgGpV02Ow7Nc2t1dIbv4HPWuca8Gu/3IEk9em3JSvyFRIZ+w4Zie2T6Y23CB+EWOpE9h
G6bQhSDz5Ae0yDCgasE5tToEAFpMoXhuifHsrGHykIL56nszVJRcZguayezuZgqUfoW7jGsnvHU0
1DZ90GXi+MypKh53vR7Gu5622p3Jw7i1HO1es6pw3uFAIOOaI90fUnDV8Rr5M024/Bxr+GGHi2Mz
jLcZalFuVvt6su4kWLQznxbQyaJ0Pk1rNu+XAbhfZzllUAJRYAFOWCwyCC0NVL/rNF1289x1K1nP
8tHxe+s3d6UZWLiFV9Ucztz+WqLWOct/pt1zmLlvSnavGAhsVNWQ3s+x3tZiEN+VKA+eeTHVdJkF
zwJPUPKZyJlrhXcvp/ypMKa3IWddPMnY200knHF9Vje91X0MMyq2E/6TrrohM/8S3o2uBUXwoGmn
8Ey8Nr2bTR9uFkUma1QRr96G0AXOhfnSVn40blpAOXpV62SNh+uGaRxaEPI1FchOjAhRw0wTucto
kuXTKbHoiSCKs0YoUvclISJZ8i5zjDjQRKr4srVIwFi5foVdUy4vU+wyNr4D3gybBOnyU9vMt8NE
kTa50S6w08R58AmerHVDIowU0B7D6sC6zgC9Pwj3wPbeD3A+WMwCRBueY4qDV3NT8UNzSiMO2LpN
EOd8/QdadXedW8vq9iM4WmS7JmGT81/3bLlps1h8DHIaMIlUSAlS/Ay5t/ZymeM4Z/cSL0N0dD2j
2KC1MSCbfnYcO3Qxr/Gic97F4xGnmgFRZ/bf6mbog0LWqNYemU1CY/kDiQlY5IIc7V0zkQ1FHIBh
lzXzamm5QkeLOwN3YuhZ9V1TzCuS/8VPlFZ50Bv1cKK4aNkClMh2WeGIk1UNmsTYbL4ti/zlZfXp
OepQ61GeWUfw3q8dw/2adeQDY6UUcGBjc2Hb5yJ3ZvpsAFS/9EM9PZWpB8vIUQarB2G9GKNdkzoI
6+E89FX5m8xzuyc3Atu369yO13Rzipae06YwkvJSOR68E5gDv0kXp0/S7fv3ya5lvBFVP4NGDiM2
9/a4hMMGvo73PNnuuNd9o/fsr5IN/fWPRTY2D3S+WKeaL/5hsuby0HFYnwpvbM5KC7xHUoZwKdt8
uqQQdH7jFutWk/bRtwk5ba/takTiMyeHl3JHzzd0hekRul69gamRD0HWTuE1FgVMPoO4ZkFVw8rs
sJfjXWdPYtPyrPnNd9XF5jYdMG17r4MFpMpo4XyOsAGD3A2rh4au9k3nYn8RXm09zVYeHySUHRQr
Bp7V5C7VtWCTsu+zecEmNozOCvLjF/k2lhgWDndK7KuDTAQ47Y6FnAC+ys8sf1tavNeyAqJnWlZz
sgwnfkFDIEzg01zOzSy+4tOCN4odCB6yhP56KKJu/Pb6onq2cF1eynIeoc1d8LDx+7ZMA6aak90v
CnIixI3sT1cqL1w1voP45uDjYetgxsO7bn34866hCAtaMfvlov8by7m/C7PFDNjoYrJv8M5JsOeP
tnCGlZPl+EWmIXmgBJK5skvzZJ/0FiiuaEzDB3vkGIIEgCSfFDi+M8a2xTc9wDoswGblioNDf1C1
1hHYe4BNPj+9ij6MzpsvhfJwiLEwoX250QczbpathpqyptOo31L51J980ojcDuMYxFrI3zkj7F0b
3vRQgUB6NWqdP/AnpSfGPPcbrhiCjDQ0rRBZk1svGAaoKY7gE11j372PvfZNJF22jjH6bjI31lx5
fLUnvOs/mqzOmp1h2tDqCHhfchDfnx1IxLNOl/xD+uHfacncB2pYCElCqb7KCGckKc7k4KRNfleV
cLZxCMM0NF12gRCqzjkzBi/0PAp0UoZ45tL4HuaqxIxUxXsKkj0WCn0OyoOiqjHKk+0t5PDmLqV3
Z2WtPoGlVsFYh12QAMGfeDOQLZjjc2v5PFIEYNcu6hnnVqrXRSvsd5WK6FrravyM5MSWcK5rKL1t
p77JYYRPeWQ3LyPFfZuyrtUPOGX5l0Kp4WGCg3pt5VSPARJYtkdhIDfNw672aAG3GxJR/YeGH1tv
/KLKfvNl0K8GSl0QGzdvoWrSO8KVr4ky1dpIM+8r6adyfRtwgrCp/WgTWuV0dqz6hlxY2JjKrKKu
uvyHoss/Myt3SwjUPSjLsJ8XAs2g3hp9KyTnnmVzf8J3xYxb+Re9lGJf2s64iZyh+0v4QGxnOGyH
rmRnxwnIj+DFUbUHbK+v/TC5m0JTVB7aGQtTQiXcirR5ZZiN9d5gK0VPhd17j5HF4dXmdrdNOqKY
ZJBBqOqSDeMQl0V1HNyO41q02KJ5crrfzh9qZ0XiDtiUQP0kmm4dkPvolosw6y0KCI0aahI2fe8d
K09W225qosOslv4shjDBB9tDxCxxPAVkjM33sFJzgIyGFtc+OA1cBZOR1uAJ2kR6eqj9J2t2oquk
cgvkhmzJ1IzUR3RS3Fx5Rf4wZwIXJzjbU4LyEHQV3jxhsKvHK25sywhKgzWM8X2hIc6pkHvdYPqg
XsKi3qdZU0Eom2R0yiWresRlg+g4SlDRl+Obtid3VY3KvKl9+J+0Wfw6ies/zLOX/0wVvvC1RwHu
sggWK21u/iZytJFgxUIcHB/xFrmOW1uGAMTlyCf123DT4StkhbsuFqRPPEO6B1l0v7PpPQyhUO8s
A1CdmuLNd7j2OVijZmL4f5Paznc9sGu2ZC4gjtJV9QNbj3TXcOJui1pWr1Y2gEaqHIPNrFM90RaN
9RCB2HwBpQ+7yS6SGT7gxJqyZd/ouqGE2+WF+k/u2C15RksuTxrTJrn1fPqtHHwJlpeYUHqYJNF/
2A4voLujrjTedM8hm4VzjL8kGzCbttwvfdhMaR55m14Z/Z9ZhnB0if/YYl3Vmbk32xblrGzw75iI
OTztsYcrAa8uPirPXI7uAijBMvzlMTJ86kFIo998XXyIqmHQsA1qS0nx9kE2k8Oy8lujAvY0F52t
47kcJsFLw2iYe5IHgA4bwzHrx1lzxcUTlPCXw0e3WXRNQ8LkuPNpBLqH42JconITlTO7T37v8JYS
u3+yNZvPVTm28sE3kMfaZu5fDLtzX4Tu0t2wVKiwMu7YGExVtqxmunVwq7dHUTXFTy+4TxL3zxkP
235X2AtM7rhWL03eu79GyNU2rOedUcZWkPEHbqJ+ak9c2rDwG60FONFg+cPVP36EQWgEUc7aJfa0
zZQ883zmvnzHnxSdmTDKRytboLtGye0WCTxqZfgTrFKk54ey0ToYPSx4lJBlj2ZXf/otdlqyPXfc
7oyMpFet1mVIXlyBFjsni+U9leImYDbmTa9vK0CCAp87A1Iit042Ju9R6x6tsWQ01G5ylpXhfgxV
lWwGiBN/MHFNAtdX1B3myZufksYycAt3ls22nD3nfVLga8IPYJyzLMxYhzttste6K8Eq6eWrzmP9
IrvKunIOFguPumt9Q7pSPzLz228sHTP8e8/d9ehFP3zPmve0Y0ZK+yJ8crtliU+QTz7aMpNbBAL7
4g3ujSfUgYekONZ6y0F7PE6QoXB9GhxYaSGvOHqWG0XBOlDBYnLQWd+T0+fPrT3248brCs7BiU9u
XVGKDH8zi+VVqX44jZ7AF635Z4pS5+dFNO5jHlLOsXK8opwCq2KnZGiLL53kEVktQO2uSZi16OSw
OF58ttTPYG3qdtOzsGQksW9mrwm2Rncp0qY1t2nYwTXxsEpiHjHCiw2bZj0yA8TQH6fWuCtijqxh
Fua2TErvwlap77eiiUCriDA9h7iFH/K69+4nnWF9gwYBPMkoc+vZVUs7rmgmw21chXCfmZgDp/ei
JzPs/aCzG3GEjghvBfPNiexLvxJ11r2zOU4xcvWYWRzsmJuinti1Ek15cjR4ad/Hj0u6jAOuJhFa
j/mTb3dXWxrhqR+1E0x+uJw8z8zfqkUS3enKW36HrWCb2N5mjBgpGURTHGtF9dUn9Mqtu9m/CfZ2
sm9M2QbWpBOw4hixUjY9z5kU8RqgAQQKN642kxHKq9UZ+lDgDz5Bz2G6i4kh9gvG67j1wvXixcx9
C35VUrT0Zj5HXJJPlWXQndQ69otQlSArYeT34BnDc1+p8mmuZf5bDgSdVrk56IuQFrpui1Hoxs5x
b3qTAGGxROangxvpmjchNhnLn3euKeVDArWD/Yk2P5N2HM5C5LzhgN7ArJM03zRGfnVUV9zXzZS8
OUnUbduyj8+qyPV15OJwRKtnxWw3wF8cprE179E2iHxTBwz/flCkgM/V6E2bZLajZ9hN81tVsa6G
ihqeh6iat0nt+r+ZlsmHwF78ZyxQtSL8NpRDOwXDkci3KiNeRHQyd++cufU+3YYGBOAeYDfqWUOp
8UmY7n2Ywi86ygnBNiFLYGPEjDvLtlgjMTgH1r/hB8T47CFy/GlXNYl+X1y2nUXpLd9R7ZQ4GERH
cw9osra4earEEs3skQfAugarQ1Pfqh+kkfzkOFOfJQH781BZzXEuHXCtxcIr3knCe2PCYLMQo90Q
2ZhwxYODYrTr/ozxBMlC9MnPONCbMaUNlh8hITpyG9Ec7a2KWbw6CcN0z6nynTeO5N+wLSIAih0h
HJrxy8qU/m10+sjtbtq3I2igHP3hB/95e6L2Lj2E2nNbXHx8/3ib+vSVdGqIv3wI3btYgRZSgDe3
LOW6o8+qaM2pihzNl/LSknCBS4iDEaC/cxgJpHxyVY//KAyMLzZG13hnAJo+mn5EcFzVyAq3+BHx
zDmPnqNkRKzvLMpaHNoyNnQzoc97wkcFHKcdA3h5mWxyNVOzjAykvUuGxvVKxh15MOa0sXlpLV3A
oOE9WXWCYEeqLAIt9tVSU0iQ1u32U28568jV8bOlS0b7qZUsJlMWL3UZ4yurooEPtIeo6pWe+wvR
f242BY8sYPR5ZCoIjxzyNkq5HV415sa/hk81j+6sGLSvMRIkqmuK8riGLQDAcn+If7UsxN4pB39r
Y3VGcVHFnuqqai353nB9xllFQtpHQo97ui6a2+DEpmQ+yqYefkJlhy9RLMHFC4UmN3l+/duIxdvK
GBOaPTV8AuZsPS7ZxPIDEu66aqbm+i8nj605ErbaiShCJZbufC4FxkZEKvvbdGvzY8jlvB/Kabwu
vZ28kQyf3kuix+mqMfFonCe7rw4jNQ3B2OkpcFXukBYQagPk0yMYwm0BrZdyM+5QgeQ9qddNUTnf
Dpeoc0HU4ZCwUIpW/0KiVk1pxtG+D1Wzzyun+5ssmG0wMXNUUhyEca4ycJZYENNt08KX1YdL0EM8
WbMzMXZFHLWHFk/2pmqpYMVe/qdBzb9zFRwmgCoj6k1fuNz7fMtBRRV59gyyGNAfhMVbJLBAEKa/
qELnReXBtcm16GzKPtvPqSHOzXiblNN0PGbRXOyTztEM0xFai+9N+m3xKqRKnkMEKu5HD1wpLn6n
+2+t0mmbZ7qBGWbEz7rDgRxUXpxuIPh6q8Sp+3Ne46z38YxthoKvSNtF+imfjHc34wLZNZl99Cgo
OZa6aV+mJZ6IZ+TiISIXdCwaUW48s5u2STLHD/9yuoGpW3h6TyNRunZqQ20r6flbx2UfpSsMvYn1
whsK8b27ZRo6jAfmqiEeH3RG3f1EEfjGzEqJRjhVTpNOVPC4eZ7dfHI+FAGTybIlT+xs+pnuxdW/
NO6ZqTRHd0dRS7JL4hg3R8s0+6+ujV04QFm8n/DU3Sch9mHDndPAEsm400weu/7Gufsn4fu/Yef/
8OB9/D9AM8ufn1h//c909O1/8N8d8v6/fUmDtrLQNRVxdMob/yvnbNn/NpVJ0plbj8dB68JH+e+c
s7T+zWta+hjVfCnFPxAa3sBd/J//Ifx/wxpg0QMeBslYSOf/J+dMQJqf7H/G5PmJyB4LyR/E/4/k
j/2/gSJzlPqGy3eVBXHpP9FIc22nRe0JKzPNGe2hnrnDzehrKwxcGPN776uGm7pCtnlrCpOdXO1Q
C26oBGf4tynSB11zTZigqTWeXpsCow7a6q2Vk8ys0YnLgrf/Do/xycuTAq1nvAGXvDv2c+yY2vKw
tGDXGSyxG0+nrGn33JYh2CoOyiTDOnJp2NAZBaYULOVK5p+ggn8gHRLWbf62hrp4KENm5T3G9rDt
RRBnr/Amy+k0qNduMfcyPEbjsUj02fJf0tq5axNzxg5P0oL7CIhQLLnsfuWPws07sXyILqaL2hJa
S5Dr/L5T04ZtVuAnfK/rV3BnWLGnwO+3TkjiQLZrT8xQbp6W7GLrhtUe+rc0fhIG5MVdDqNa7iB3
raY63xvq+fZudW15TZqPpaA8irq1aqZ3jyhxFB/5hiNbgMTTO8/9FvFm7l+jvGJiJ/RC65a+TM6d
3R1rE9cg7WyEsf8YERyY2mw3M00w1Nw9N9GXD1/OojkiewpLZFtutxYm7tmyN4Ub3gN4DGQM3rsx
L7HAPGciXedk9C8lJwsVgD/Aynf5APVqwGw8T+PZM8crJDSIIvGerqtvwPRT+lXSqIjHJV/PGRke
Aoj2zQlbPcyFtVeDsXaMq0DtXmMz6w4AlRIOU7Z+VAmmztEZ7hubPRfrezmvq/E+645JUtFexJAI
iRX4iooP9H+eh9Sy1ylRUBIvjyxA1551HxaSDgXnprjeR+7whOjOCl+SknJ4Q1ekNHhm84/pZnbw
3PmBLNbJGbCzeYBJCn/Zmt2i1pMptmzCH1vJp7uk6bsDUxGhpcQoav21TN6DHXNYOVzm5NVs8x0r
P5R6+EbDW+W41qGrKOPAKQuuiZbG2X7ByMAs7a4oT12jGsMZOYBoXMmugB5dJ+uhLa/ufHHc/m8C
GK9VoEYbufE7wp29Xsn0I6+gITIdtn5+os8cEs1pjp+amrgccn0vv+Y+e2kitY8SyI+EfKU53LdJ
RdOkf247OpcdK3BpOyziX4AAW4qI3jo2D6HGT4raMyw+G4zmjjBNILR8aLmdWVV2gDawH53xMpfm
D0L7RzxbPAfQd/Zg3TZhB6U7bw6ifO3K5gQ0sSzxn6DPub59GuwJs7YCNGqKe6TTPeSNh3DI/8YR
PpO6mwm5jpbF891vFlve9YxhX7zrfriNHON/fhvdtogBBdwKbid6honA10d/Tj5i0ILK5+thSId4
pfmHFc+AqWJQ4DI5IEINdDs52ewc+gZZLMLIQ48tJvSHCR0I58pSrTH8FVtrnJ68JKLWEaIgxRYe
PZOODYDPP8SlWG4EKTYYvhFtaWC5Tp4qNzjhX/BNrJuJU4F0GqzWVVF8ELdl4/uepvfpqPd1iJRf
O0+6+7FCVAz4MpvbhoFynG/2y3cxl2x7HGiS6Lm2s9LFiwlidm2GYrkS5ZkeOU7HjUVCyir4TtP9
yzWFqATK98nG0/ZUxsZZCxMRAGTZrp5f+iJdL8Ie7uvIe2dOqldDKZ5SPB3ewmZGdO3AMqGpV2bY
Ps1ciXN3th+ggF+TyY0IEoz91o2qZU+nVk6Uz8CbHfOd9PqRO2aqP1O7xYOpAgwvV38o0dDTs1+K
+Vnm5huTG8al5IRqjfmjXYfiRFxp2aCw/YF997iM2PW1cv8Q3wFeQInipp2TeK9mWwTAp5Njw4y6
wS96P5Ct+SBhMWT8wn12fZLsD7YQ2mGbhJItyNgee9GVMELimEtzp+t6Iq4TYZ4QGVnhkIaEDlgf
p2jR3XW1uPUfhmTvVR+QoyLRy7LzYPtlySrCefGYvg4one4BWo37ZDTYr7wGSUtSrB3OYfhOxLfd
uu6kXxvEyi0sy+qBByMJbtfFs5drWkPBxuHKFuWem2MJzLaqA0Dn3Gs5WTf17Ia8EaGI19ZyIXu8
rVFE6hkwDxWQu8gBT2DZP0C5+pWVoGbmUmQnKJcpsYCQfHLf+Gy02JZbC7VKdvlbddjjDWPPLRMk
tP1IqZ1zDkUXbeymwo7JeXXP2/fGKlVucdc4WD+cuBu+Y0ORZcvEbB1mD0ABNxPJaWsXd97oL5tx
Gepr6yx9MLvPhpwqbI4ep+OMk2eK/jq3t15kf4rCNDexbwMudvJjWmHGyfwNnzTQKFHDRee6fui8
QgRuv+SbeE4/uik2t3Hi0/Sk4rcMJ+RsOudoqvqDmL0nTevWRRCl+wGQaqwqQP7HMIUYXuZEU+tk
qjYohQzNNb0lVJISr65Ld8uHz23Atb/zJKkxlFo8tW6dbY2yvZfCGAKoJvDCKwMrNtyNbV7f/jSH
e3fIu+xaFPaXY+FwkNXNjxfH+7z2n0fHvkqST2unlPW5N7kfeK+2p9SOxYGzbhJgvEY5f9tJ1XNE
TPrkS9bcZuvDsHAXsSd6UmM1vsxYJyjD08vfiOFjo4wG2qbbvJHxJBYSPVCUZAaxT9dObGcXa05e
HM0oFUHVyq2HxfC2DjacTvbPdpNvLBpe63D5mbz0s6y5rxnVruFj1+jZ0vF3rg/wZMJ/f56QZSws
YqqUR93K3U0tiREJE2skbhyuySccScLcIm39LiPMU8/1pZTpUU35NVKsjsZr3d5MWcZdWVW70HED
Y4C6EXJfa4UVGHSfr4RV3fHZc394MgQg4SorvI8yZAu2DEsUrVXMlyA2B+uaGWBE2xwdGbMIzd8p
DitzvZgixJhh+bs0QsxoimHadHFpoJKPotBBVy9mvllGRa/60hJ+c/Cz7COaItaGBppLi5WljjXy
+Ynrsvud4hlex2aIk72hvimOOnNX0jjx4KIthKvYLrNtC9lmYyy4z1ys+Fs7F8g0Az2PTksVAUhs
3pEKj/iAaPJoQUre9eMi9xQwETOhjvdz1kv9WIJ7QpxbuCO1mr2BAOBKBx5t0SvfTByxvm0pr5Ju
ikNdSXOf0KP81oiJqqYRBteKjd6wBvhT7Cuzmp8T/FwX0jX9sRWd/Jtb5F/LbuwelGl8yfHmeCFK
Cg6kw1tJEJbbDNxW4y7J43RLpkg/m/1oHhz+6kTn0XeYJOgwGSKJucOr9jQy1TiAQNqii+JFx3eC
OQub+2iN+bHRNq8OjwraLeeH4+BEdfZTBiKYTey73VIFhOXYlG8WZlrCd1TOtjQd37MbSakTYYUJ
giRGWMOmFL64Q6/YbBcLv9RbTztFYxx/AN6tvDVORTpi1UiUw9IxD99zp82OjjNi4gARx0Wxmr2v
5RYMMepbIER4KBojwMrLhFPivVEZRVeWRKCwR3Zj9I5Xw++SVWI/DYZYg8z9lKCYORAdrDJGLy52
6T9qJXdyKkGCUNHb0CcALI1yBYPNzgCiGx0Dg1vMojMCslGUd34zvYp02pCLuLOnUvAoDdN04tbe
YpxE5k9mg3BmGn46YtxmlosKmRZnjfNYxbwGqTo7mH357I/5i0PuEsomb6aJ46l85uV6JBAfAIEm
awGoj4RI8kEIHFybQU5f02dZmzRcjEl7T1sGrJO+WHuSJJDivFzRq3fJbDwjVnxQ7RfPYAk0ZawC
5UavAAbZfiE214bN9c9sD2UZx8fEJ7mZ2pgfO4M+Z1JSb6QU7KAfbD58D7yV7X+ryaVICtriCglD
H5NZVM+QiwmWTYt4XjI2OdKl9p48Ajfh5Na0mVjNpkpAy2SLesRt2a2KaPHXXeYeKbXd9NqLtvgd
y2vd9PjmaU/CSJuCd/TCKpgqxENPbO1KPc7WJ4QK7FHdWmI4xnTE8nEKvLzlDBHrURhg7bqzzR7J
TbhVKpYfPbL+hBfWtwhqzJTjgtiBckpjOgD6JrnU1ht+kfpXWcNv30JeIWlxi1uZzTbTPPqEyAxa
6TtqCVcuHwATwZiezKUfgPaVmC68tIcWtfAGoVTuVFDrDijsLjLa/liY/X1F3TjeXunvMuV0K93G
uwo9ULbwRtvEpZUtpFs5yIYcm0/WeMWWt4V3SQeZ7ha6ovcSmfjNbDgi2NVgl7ZSAmoiN+Vd1hVu
kLdZfYUFCdvEolcpp7Tw1PY2XwoLrXNrs/7almYmMCg4EPx1VrxMBvg62CXxPWYcWPAxoBCH+CaS
QNOQXUN7AAQ6qTcsA8u9O7jDS+LO2ZOHYRhI1tBtaebq9NrPlHyz6Zy+xENNR1xhqCc6NeN1XZJ/
X7W+5TLcwBiiAjh/wybcPEdAeL4mevy+B+4bRwBlxhGrhtVu+9rqXujT6q/4FZOjEfvZpxulWOSH
dBh2omgGMJUqV3eoq907ALDwKW2S6NHq8TGCXcdAg29f58+9A5FlAZCWbm7QuGKFR4qeU0V/Jcvx
cG3DxSIFRmeoX6TTXSor8wSxgIHM40F1vdx6Cu3a2LDLMy6FiOZD3nhY2FMtCQG6FUd/kjmdSV9I
7RLuW5bTIsA58OQgkmPPAY4p5xkPCugmpWT8jtmvaTZOPLdvPd5Dm4KCyX5ljzAdmigRgZ+nZWDI
5LDc9CHYInQTqK6xHyfL4GpXcNPd2MWc8tEMvKj9Vq1tX8evWSJEULtFdK/sIf6LwqvYkkYII/Qj
Lj2PlhcDaJA1JeShbW2X3mNO9IxqPqUq4h2hUv/YTrQATGURFPhkMV8X55inVsNRsya8aqj0DvQ1
wArsJkTnPudGc897t12NA7cFSBJkAQTtaTHDTBrSmslYY034M7lyYl0sFutX5YO7cm5x/xRk0UBU
48/cg60asgReN5axgnE9oBmEmJjhB6lK30uMIjvbAy1OX3vicIZ7qX5IZKtWsY+XoUo/0DIxVc32
e5Nj/ZFwC3rDjJ590eA3k9AbB7hR3CMoeamKZTgRIF7l8d+FlYnwJMZk8w2g+UH1WTAKixxsO2CH
IElEPWi46TLnOBUs9PVIcIYmjXNpZ9sh9ShkZhRj8bphNL0Nkw8E61z+4QgzA3/0Zh4e3OUlkQjw
GbsH1kpgLcgyxs+m7lgVOKSTuLEeTK/cy6Zh5z1aEaOfhSGu+tPZ1wXpcZREH7MkZ9SuvLWV4nSP
J9rEjZG9hldXK1I8Sp10vXXwd/IdwmZGuucP5qVtknt/KoTVlwJZp51GyBN1yzUrD8Xesltu3ahq
K2ADV8arAx/lL/h/ZPw+RNVvOyAx05dru/cccpz59APwt/2dySWb1XtogE9zWZ4k4TDitWIywEjL
pJaQv/CzVO7cBT7YaBESdg3jtYvop8xrplNVnfpm6U9mCmekjuMdYBwVNH40kakDTZwS5Vvd2hVN
QinCP5M0xz7wUbvWFWPmjxED/dFkwVcRtVPrzAh9mo5KseMt5K+wXaZBU1KcGsesVOq5coK8zOub
qdhYYwxvH6IFA23d+hwtN0hx+5zihUJS5paZlq9NVG9U5X8J3PJrtHW9syhDHmgq6b2nvjMwX6cQ
+DC3xbQJxIkCc2Q66z7v0j2kIIgXYSuB5VcsX9T8HWbmuVehe8eZPQZR0Z7IDOEPwTQeFApKIDvg
m1fjbLIVCoDmJV/RkvAQunX5tpTTX2skfbPcplGzyRIUVfsOzMdRRSQ45uQr09o8C+Sdnool1mgW
1oTCVZdpdOhlbxtvNxLBsOP5BH0x6Km54K0k/xJR5iXjqQturpbs4BPtQuWrM9KEiQe9WI9GN/Ix
gP3Cb9gQr8VQTiedPBvsn54ch88mqulp6trursF47eroISd2i/Zrv84M4NRzqjvHjvi8inwx2c9g
wmlFsc2HlKclegGBkO0U6ipEp5ALfBEf2qXc0h5D5jSe7i1KXJ7JNWw0XuYtYu6yFlnsUYKHO94u
Z9SLmyTCvZ4wSpz+0FR3by/iyE/yyjvxYuAzzT3/S9Gbso/AVTHM8G4MIw2sEEyKhb41AVIIpFHe
16Fi2SjZO/tE+Oww69d0KNXBLPyT4gZE8mn+5GWFJKp0MLAXOvcpVfLKNv8PdWfSHLdybeu/4rhz
vEhkokkM7uBV35AsUmxEcYKgGqLve/z69+H4Do7I86SQZ9fhcMhxbKFQlUjs3Hutb8WbQUz1bR+Z
5YXS4Npsm7OzPBf9YKkNbIy7xDPcE3zgH2bPULd35m8Yu5F5mUSNj+nMY58UdzTT2CTrsdsFzEbv
nITM1DAtIFKBnta7Bg3nqbRL+2qChXcpDDLuGhx3u2joaNBM0JUQBmLahOuCZHYdlc6T6pL9MOl2
I92yvOXFs88r4R3MWdsXjOJoidiDceBeTAcNhM30vlffsQD99VbiF/EnQG4enK+U0maDgv3Rdsfk
EFjsqFO7ExaHCkAmbVc9KeclsmhIB6NQl7A7Bj6DLnnXh+k2Fa8GTbl7XeABMR1dncx6JgELU9f9
JOFA6sXvnftQrGY9dhcUOMbWhAJSE411bWOOR6+pv3TLZJba6wnfzYpuOxtvlxMXoTDsYj4oUXFN
IXeKhzQWY4Kcjn/YEX56DsGv5OLSS6Ad5L5WqxqOlHYx2/XwGOpqK5zC2iYhDwRMF4+Sd0opVGjR
dhWcSx+6gnE9kCPfM8Io9QjM7JEiWK77Wh4I/Im3to0kdOaATBP2s0A0cx02IRNe3O84/Tqo4pjT
a/ZcxnnlyreQi0pO/yo71C1NknIJznrG97uQ5QoE2EXTbZj0WYfc8kI6CJRdBcEu17wukfcgpsFe
UL6FcPbGIqm2aLGRxZVzvHNkB6IFUA5j+YQBhW8v0Wtt9k0G7jkBRkbfTh2TLnmup0AQ3uzUqOSH
Y0Ym6iEWmbtiTsvAOCtTFKJ4yIlXNH9oQTDdIOGCLF87Q3/sUA3ojiWSx5ymbS8V32X9FdIdCcfo
x3Ck28PVoFnkke+emNbUu0xb/UbVuFWhJH3rUrd5iH3nR5jbGzJmTx39ZNitxq7vQt5IsMHXXcx0
C+6RMDfQv5uvFSxQmG/eOvF69VDq4YFlcNtlTrQpVfCD6kdelV57UoNjnwmaPgc9pCYR0A/2pgHX
MRLTxYGB4SsRGzPGQNIZwzEoVb6WMwfKIlPXSTzecmq4OEHw2SCZscmsbG/PQbzHaneCHJ7j+6UW
SLPwSsaYDzJnWBsSRylKF9ijCUfbMVZsVfaWkLNT0gzeSsXXIcSR7OAmD3ly3Zb1hWPrRqM49qcl
ibF2UuA4LfsiyDnXcFdVXchNxmmYRuJOl/W1JcJLb5l3yE/SVVgnWyKjDYob76LgT6xmkt4Rx/ww
9MrOWPiFKAxo8Rn4vag5KNHeji2QnjYLjnY3XMy6OtUDoHNLTjddwvSoEt99B4oGxEF7X0WAm2L+
Bxd3cewnTputZ1StoA2gMrovohZvlNoH19A5AyM4ppO+9/DrcKy6tLgScitSV7qxcOsWUElkYA+w
+IJzPXGiK90ZbhbyTrj5vLhvMiO98wJsOyPb1ky6lJoOeWth1fSavTNCM/AI2OTrj9YEI66wzt71
WlxK3nmDeETDRXkXruG87rOk0RsbPU1WN/f8rFiiGSsRo4d42vdup2UGWXrszDAag6xOLoBJz90k
Ny6/Jhy3fI0WNVi5fvgd0tu1mXMKlgJ9CNROsvK8zy6vzVXLKNKtBQ6BW2fp1JvG586OnK2Y4ktP
MAHeGx7+LsZRH5k8UqijwOd3rn2kx/LsVcVd0XMv4+gBCmU0FewrhF98VhgGtvdF8Vd2rOlBJYw+
u+89zmcXOFRt71LnxvOyXUDOjufK6wpag4PNCpvFFlc2GtkvqQQalDlfwzlDdbLXnBzbgOrT2LYF
38JUX5Madm2NHTQaa62Fceh6l7gG/0wka8XrOI4pA6N1JvD01/Tf7h1yyvdWQdJOWFW05By8aqmY
7z3Gvg8QU+z7EkPm2lCB+aCKAR4KJnW/X9HEKs4cmE9WrgE7en621k73MizUgS5lMDdZ9rBRLOmY
wwg9bERNsmrR2szGMSiMAJuT/uHl7JMmA90VKtWUVO6Qt3gP9zkGuodky1xLa2JMHGuyljkRlV2e
HquMeLy+uyRRTXklJo+iMCUMtjDuEjzDQE7u4LbQcbcuoZEmp3pBnSZLXIOH9lPq8ORZxrAbdfA5
KcE718RcBHUKTAhbHL09+FV0mdZxkxKmIcYzomL3MS6qNyHot04uh1ByfUMqdO+eIImReC4Y0A2w
7L2hrPKMUPeAMHpT9POnxUOmObYQlWrFd2EbMlvzDO4Jkml7Iz3jqgybXZa0l7mSqxDrqxHN+3b6
1vrVRZAMSQpkR7SznaUc6mqmxGmBMkliNsg/LTRt2aJ0Sb5je9lR4wNUTthm2MeOURwD9elx6uld
RC+uCiom387OixUlR73KyenF1hSbPRGWpOSVm9BCDNpcFHt7AHY0kgZ+aI5jaoA2NBvWF0/lDdSd
BI5Vl8gnIMrBWjkBB5uByCN3TVwGEFZP7iLnIcRFndRYHKfFiXETWsEuqI/Qb9MRLEmIzOkbYpyb
bgJSQWlgTAB1EIXZ6ZskjbcnB9tLvC1Wi2cHPY1qv4XWTqjyOY3rV38ybsWwSBAUbN5wPQPEKZNs
W7dXaYLfP3pFm7kuOXuStce+i7Gy2bbIxghfX6XOF2IX2Dv6aEN1v6YgPEGxAcAkgNQAJ3woK2JB
fJO2HuZvdw01VBxnzbkbAKMjPsUpEtU6aKrbPKNbWM5Vf2xqw9uj+MCURSLJV8it1j7vWNEGyDQU
Es0Ahyrrse1W9BmYTAIlPyfatxZ9AbeKPvS6LLvm5Kt82Le9DaqXKIunPIJNZKKzZclJmo1ebSXb
MSwvFg6gLzY6J9xN2PePaRq8NZYbHEXCfh1bovjcQXoAPCTCEcaLLj9BJXJwxgE5RhW6QlMEhjW2
FmSuG2f89c1tQm3wMFLhrwFVbZTZMOqznyvPJziouI9r49EliGPRIH7xp3JbFoK5WMqOWsjuDvmp
5s31xCy92BeThVcbkM0q48xAcvWamAiggiznk/R0BVo3/SZjbEI6eZK9dQQA8TZA1G2bElkhUPeW
0Hrql0+t1ifPp+lbjqieXRq95ONeRMTT0ngeJARmY6X/zJaPVx9OTlRCJeIwg1CWFrY/jKtK8LQM
4aFkxGHJYsDh0d5NA/4KXWS3WLAOs6dugtS6VLb7AqXqkxpg1av2ChXjHltFTcNgSPgpZ+MQJPFt
WjguRWJwPwrSNVX7DDIBJT7+BEgCoX0oMX/QPF2CQsL7alS3GSBkbdCyLpRaDyMTSbzO5HMSUlMA
tXO7r3byVpsduZNU+muOrKhL6P+qZETc2blvbUhzyx/Y4QPC3VwT37PHH6aRSjXt8WAbITK07k63
pC76s79XY/LSQQkmz7D8AazoK2R7am0nOtWjzPdknB/8ADkpOtVDbph7ZVU7dw5OnsNMyLdJaynw
uPjeE1XijTLRfOMOuh0BZhB2cwMcdYF1jCu4Xlex4t1awDSn1g1oGCx7spkBiyCUFTUi6CjaJUXF
jSZ+8lzOvLXC/mRa4zJt9FclbGABhXNf2pxffHjLZYZGvaEQ0OG9CAF1VBVs+N7/1Kl5LVL5klvT
0Wq7S5tjNaVxQYDKm7QMsQskcR7Yn4emovPrbmshwX7AgNREiR7cKYcTTFrBFiY80eoWcukhxfBP
2UgY+i3hpkcnzmrcicGrCWV+JRzjxewmMgEb8w0frrfOY31iLh6sKt3dhiN0W2+8kSIgZRz+a9M+
Q6m55H29M9zpk+t99ToYYOKGWeKCMUy29iL8wxe8AeG7bjkIJaI/pFBnbGaluNhJ2oRbABZd9tQd
5jWpDVig6Ldk8hjTaRtNqAfdvXaPUyQPGg8SZmWZGJu2dRaFAFLuGYThmhMrZzg/OQbeeK4mnN7h
IIn6IQ4Sbk90ducm3Vamf0HyybEI8w1OImLvCo65tJepdPFxjruycqEqe/W6AmPqeJifRJyi1Mmw
kczZFcKQe7uLtsZsImnuerUStO7aBrgGNKxdONJE73mnrZGcPqfldEpd63tQtyfHMz8xd9u4sb6m
4XHi7Dqt1MTQk8Mmpou6WAf4hPeqmnDnF/uptPcdUmYGRbW5idtO7nNT0m03+pIlx3iSmox8gKK/
6rQAIQigw1KPVZl9JdzsPHk93Lrqu2H4e9H5wcZBaLCWXf2t1TEwH4vGVFd/0kQShr1zxNCH+gqa
W0yEbJZiJsDbEr7BVei3lvujSfRjPSY3jTkt7a9M3tRpddW27SUcZrGQ49E4LNC6gn20m4tzEdKP
LMaUZlScPlPxHkVVv5Kx+Dw0vtpzjDyPg/k09dVbzpQXr1S20GmMB8GjbdKN4nF+6xf/Q1KwSwZS
rzvtvNJLrhAqWd0WfvEt7+KT1BPUWqKWDWu/6Dbc1Nwx8Ye5SvoXt0jomeYXtSd5FefZhf6duw4T
OPneUF6Rf9ry34xijRL5DYsVjzxlaztgfUgFY1vcOJvACDBwle4mp322aiSa4giE4BqLP42MCQBT
1YuVg3aGpTye0OgX654Mzz2SFRPeuncxwdVe+QmcEL6j7LFx0nUhja9z26KVCh86w91jGuZv7ONw
qxIdnqNw4usrGZkFUkGecM1zzhRiXVcBzoy6pPnNs8rrwdiXqH72NbxvMpujNzv27icLDEwaS5p4
2d4L+pcWw6AmXb5kHkNoJ+ASMIFuX7/k9QgztE7CXWlN/grtcYHf8wlbEGldwqbl0fTAenANT3n4
atTxoz1a4RlkjtyQ1G5/VYZ4c/KaPdV8HQYOXVkJeiWKr7Cfp4wmgmVE9bVt5JcCiaTNWDVusULz
LKAzqtjhnmcPDcWAQ3SlZHblAyqp4ugIuxPbUnY2PFRqzJdu49TalILVRFT5OkUQkS684/DSNdde
SG7KukUjv20d5xjL8oT9E5V7/0kDzziKkkfLNv0Hu3VQTqDYhjmD0NEbTo4an+24cm6Idnc3jHfv
cZmtgK6czbG/gez0sNgAPSV3bljvLNpjqyFzjH0LvMwI1Be/uKsNZHAl4C6DcHvGlAy3svATedg7
+nMrK/Two8/HNhjhm6QLp0/tW9iyuBW/9WgRffcHka+rhgkwEBCGIUR2t3tj2JcJqNgSKQMj2SS9
Xh6LuNil4UxU4GNHzoZHtgbNgWGb4EQA/xEJJh4lmca0R9SECnGigdSC9DvldidOGnBG6CIWg970
GJI+csErSa2f03++Q/6NMrwK/U81JmkWQyNOclq8ZUk+H7JOGT8SN022adjn9zPKyDcVat4wGFnN
hDdRNkThTZTZ0NukbVrMYaf2c4J26waxbbbPtZiQG3TxmSAEfZzmSu00Ke1XEyXQVYZp+SvA8ppX
OodYtUQ2mww4d5kv6oPhavLtGZg+D07wClvlurbjV7disCRx4zJ4aZn6GK7cohSEzBrONbm1YXLj
qkwciSp5anK+RqLhjWKrjPzJLROQllJ26mSSbcR0M/kO/WTNnrsNA2M342yBcwLr0bwUTfh50j3y
NucJomm4AWdWLYeoWzeXcmMQyr1STN4fcFQad+DbvjnqFVoksXQRFvVOXMdlcluBzgqInjfoRhxo
KhmYRmogb6Bm4PO1t1XkfkLaFn0aoCEjWkZRJUndqNFTb8a0gcaZdpBLzWc8e+dCfothu0Y9JxDG
NC2jaIx8Ok72JPCB7vBXvoietbgeiJPphyuAczuXAUzg3BZuf2Bijv8SSCGp6AODxtA4xJAyJlW9
qPgrZjkayk88t2uawx5KovnFiPpp15GFaAUNGdiyQV+jp/lVuf4ZRBv9Pbhsa5/pO9Wie0oItKRt
cgN87UjQIfqmACmhjD4vkdbL6aViVwk28Lm3oJL4oXFBYcEn+m4NSPNM3pAljwXQscrFaKyjbqtS
4T/jgMh2akFRGsggsSRvxrmALwCDLjoXILbipbM0xrm/HQzdHKfG44Q7Qjmo+/sUyqTfa8DNYNLA
B0TjUc5xsE3d+kudua/sHUiB6+QrJiH9RKMw3Cli5NDEhcnaA/IFh5uxANq2pEzQiVqKYEYXXAgU
pbWsI2ddaV6u6Qj8FU7vurbD64DYhn40P88tEG4cR1Nu7yPcLuimvO+eZJOk22J8cU0IVxNR7dcx
wScQ8uczafX7Pp32iYHbz4gSvYrisafSAjeTz/g7YF5+D8n0ILZ6kZH11xWmNbf9ETXE6dGmkgfL
BpgBse6Vly4Pz4A4rhif8xnITI7+VfNSZ3IO48gr4C9VlGaZ+c2Nv9XA9ld0/q4HeBmrjv8ChdFb
2ZTZoL3bdSkIMPfTNGYrGfQ2UmV4g9CO0BrejJlLlAEgsG3gBQ9TC0EY66b7I6thSAjab5vALE+o
Aa7rSDwx8MY/aAE1Xpl2Nm3JUs/4FExt/9yM8b8tU06KX/os7l+779G//m/9+vVns8Vf/7d/uy1s
Inr5l+sx2VTSkkt23L/dFiT0osE0XbqoSqL4Wv7J/7gtiPw1balwzGkpXZtQ4P/61/+4LUzn/ygU
kJJ5vhIC6vqfmC0csSTe/j2S0CSyVVoOajxlwmax3uX6BpMLZ8O0YMdT/5PsFgTZj8jyBpKva9c+
jbaJYL6eKSylIQUTFtVC9Memax772KBbLpwsfQPAMd0HvKzVjmQzylUoMHsZzpChgZFgg3IBAKO2
DapDaQUxVtcJZp/EM/XdzoPqqBvjMWduxL4j8jOqSjCNhHDVn6O44p3OAf67ry0QyGVu7phYx3SW
zS+KQFsiRlvAWLob0kNY5ao5lnUSvI6SPgtGEl5kkZt+0uaEOcNv0YAmAU4IfpIrPrfH8dZkjL+u
S2mjiMyZ/qd1jz6sy61b23fQFhiEupS+GoCB2Gws0GmwkCgifvYN0T0k1yEI2k9Ny3QlHNsEiTRz
7PhYwqC0zn4zuooRSIqXX4d1fE/wouz3Cn9guYEJlbTXIVnyWCcaPOZGSd0a5S6JRq0bjY/S7ur8
OPtxegbF3/zwQyfdWyiGkA3pEJt1ykT+cQzpwSNF9UJ1n8VBFQyoJFFIfEsqKECkrfdJl2ZPBMtw
DuFM7GcOJ1I9W/4DKvsJrIBdlpUZbq2+76r+jTO5kEywcamXsMho/XW+afwwPZJBboEAAYzx+ME4
7G7ziD2mNjZZXetSXI8IYxO4hXMcwcU1OtqpaGBcNlH6ZNLpEjp3kvm8eR1rneMn6SEGbURn+Wzd
SJjIcjMmPjAriLrBburjUHWes+7tGNeAnhsJds7pe39rmKPz2beB6IAKoebfVPPIUXXARvradTYz
T7SjuHnq3m6vSFqwqFJJpam7nR+2GS+REbsfS142IFYUStfWgqXxibybnqWVKcf6YuPt3tqzj8K3
6Ore++yhYXnAeImNEPZ4txNhm8CRJf/kkxkbuX0c/LJunnjlOU/+7MXfQwHS6cKhsHxBF8agf3aX
aTV6CQa+o8cIakRKfKtLBxl2h6aLFIwqS8LHZnCTad93mrnI4ObDN6e2CU1LSIKYiIdz9bemor+5
ckvZYviXI8A0s8S2BxsEcvopHZL5uVW2fV0heArOsxzQaEMCQoDrjpGMtnVOCUjNFAwXHYJjO4Aw
QAapLdvbwbaq78qsk482JzWDSWE1faGTy7X7XCMEbRjw7XrkjrRHdWueTEaGy9tQk6thMzqrognL
ea9N7zEOZ5CKFPv0g02bocZgkKmztoOhGrczE/75FVVzPWxrxQwMyMMUlKcQA2hzaLKIAAXEMdi8
QCKVF236gonkTBTRA5E6oeTAx1pcDWZlWlDZI/T4YlLud0IxUgd4GblNGznU5UOX4ic/ljqCWVt3
y1k0ZKwDMDFx+l1kSs5Ufsbkg6EXZ2UkG074Sj8X7Iw5hBfXNXtrl+VG8sXvVEyjOKd/DzaNozFU
NBPKSlBaPP4kRVs/ZqdUt6Uc5cmzBzQrRVDFb64eRbcboFCgvvFgUa3dOQTuyXggIiFmpKHGvLSG
/4lt55AJEF0bMAP5k15UR/PsBCglZ118lq60v4xmR/SNh/8q2JjQzgGs2HQoWSouFRGUtIbirggC
zq+joxhERFaymyqrC86JYliNEppsMxD8nw021pLKg2doF7ZWdizckpm/RiEH8xFKB56MwcP2jvBk
TqnprD7PdlUGgIkyMk9zsHqcvXat1Rcb9KNzEJ1VUwTuUVYeBTslE1ld68Yg2w2zRO6zfPaqo1nv
bCIjs/1d29ccowwfpICBAGoyKaVt7cw1U08heucKOm9cEHwpkRFmqyRohpesCrxtJCvlROtOCprT
5PpCD4npMFXgR33ECINUiUW0lp1V6BtXpJ90mHnNcpgt58a3gKWa40rkgtWB9rah9DIsYzne8eUu
xVQXu9lmdK0mpYoLyLPEfFcxqIlt0NNryWvRhKeXj1Jso87k7+W80mO82U0WrUO2nQ6xgJ0tLNE0
AWBCvBmcEpSmdefDmw8CTEbdtsMcNsDfCX1qw0jhhE9uDWv2OWaVBJ5UgKBM45sdqoysGfD31ZVF
u3ONTNt8sWn6JveTa+QQ+XQ3QYfWdX4fAaamcRB2zJsGHNt47v2sre9iTazWla8sdzjEtjdPByDf
zRt5e82DAbhu3LZMeulu18wtwgz24Q4KddOuzTklc6Mg+OGFYjycH4xhyIjDc1yEiL0hEWJlSEzd
i0RyV2I7oXhfc2T0NY8FDICVRnjHWG1IXcdZa4Omzb5q+PCAaaMMSnWD791+xl1eIlCZamduL6g1
cU11WSBSelbZ0Oxc5DoRzesqn9UqiNmOlQxb56jmycmuQqBkdCTZSK6GrBP21sTZbs97kUc0WKnm
R3k7C7KO1mNao1DHKO44d/EYEKclo16+BA32fwacM1mgqtZxczM4XnLQyFsuQNRr7ykgFV2zqVg9
ctjU761TKnreUEmdGAs40TJFfgHHjZpcD8K+iJwsUyZSYOSQoVORfWtMn4YR1orhS1oZnHKzbgxu
7N6Y7u3S92lrWGyb9RSFFk4GGWetSfetky9mVIc4Dj3LKl4KdJXPKQGY6MDg3dFDwvrhHDMjqKI7
gF35PSBLaT8Z8ehOYo1FAsM4OwfaxrTieJquA9Or36yCm3qCX5972yImjgwjX0soy4rV3/iwBTHl
7uMSDP4OXRXKqtanjQ6skSciGgF/W5U6BZaIv5WAl0pAOgFqjpC1ONHHHsPgpWvn9CV2RltBg3b4
oHFWLL9pmi+zJUpewh5U39gPQW7gg8FfhHpgR23oo6Qkhn5XMnQAPYK0bf5k6pnxbzT9FbRbwbtD
e+5VdOJl2DW3xGrnt205ui+cfegUjk0i1Z4oVZYKbdqSjNnBIp4RY1CbLArNYSSa08yi/qUjQg3X
atXAy5k0TJtDWBspiKTExSk1iGCiuxWr9JlgAAqcLMxqe688H7Zyq8sJtYxT8ipwZkZYnDd7wPwr
1KigWdGP1j2RnDaH/MiYrB11V3htjoP8nKeA2qVpZA+60Mh3iXJSNt6SQaEHcfCx7VuTV7AoqIeJ
7cCd4ugeZG+VWgoRVeLVn4XXluXaCruu20yD7RrbdEbNfkFi3CYX04Q+heoLYRogc6M5TR7q60xC
RN2NqehOfiP0K2lupEUYdqVfqsDHywlaZ3TugYFmWEV91wK4mEwAUWcKfKctg4O/5H0tItzmrRD2
+Fh2vbnvfeGGh1Rm5aeZR3Wi4dWwRCOXrdPhFo6BRHjY+5G481FlXiLdWm9zHQ9MITMbKb5Thmim
KCDXxmwIehsY1tt1kVssGkSoLH0dOIJ9glQuer70AOTWwc4RuLhE/cDZaeFZZzphiDFWTa/C71mC
qWpnpwmWR8lEjNdtljVwNHvlPBegIs9F2yuohr4YYBXDBSQ1IxHjK1ptpi3KraAFthSN4cpsUiej
uMYlAVO/CK8NCGbMKZraRgCNz5D3A8kYt5Tq3muGunoXjy3rgkCiCKK87HhoVGwRQEep2z+A/Ha7
w9xiynB66CK89q34IFl5PAHhIlN123r8mojYK45Zb7P/NYahqp1XAEFaCXvoilMLlyTbDnAjGNiM
7O7/Pqf/f5PG3XdHQnf5hk3J8dPUNnOKJYn8b7HfDJ1HOoegWRMECwnxmU37NtoDn4WTAZ+5FcxB
N02Nrm7/N0jB7b+Pnf/Ku+y2iMiT++//4sD702HUVRSljoU/1BSC0++7w2hBKAE2MqDX44iFBK6k
HdzTRgLOmjJeCTMHM3pPoXyrIGYdZuqK4Tf3Dvrg/SdwXQ93Lq1Rx5HW8s//du+8q6s5idiny0z4
N42RWTu/mZq3X9+nudzI30/dy40qh9hgAKiWEI7++TJzupyFBgZq9kiuF4QUwpXWqHK8KzkOGFk9
g3EWk9SRb4FSjl3FrBzGjyH5Cw+WBvO0/vUn+njflruc/7VNvrzryHfIhRbhog+LrVjPk8Jc5XCG
zyGJ3/35VZQtxLKohMP08+fbRtFa9C6hXmtbi/nI6QhWGjks519f5R0+QgKUsEzgFvROHM9xxbsv
1x41Z8dY57QmOLyzi6O54eiCIzmegqD4zZr9+M25rsUVXZNGjcNf9fM9KU2boEVqQFW2BNFMTPO2
wi/75jcrc3nqfl4yWljSWvAbpnKUfnedvhQd7zyeDd/PiWwoDJuidckuWyFLAcWi2sg//vqLXP7K
d5dEcaaE43mOozj0/nxrnul6vF9RoWsnb97orapbOwz7swg750HMQ/aNd864Fgbr9Dfr8cNvyK16
nmSggO2JE9a7PYhssHKhStFMSIBGrwKmawsSMGO+gJFFvvz6Rs1l4f10pxbkbGHxrVoe0tr3C1OW
UZnB4qHA6eE5c0YjjA3vzTQ92n1GrcX13TufzKEnZMLg7u3a9eE/oQ769Qf58CPzOdj8oFvB9HOl
fveNT42IMQra2TpucVGhV5k5R5hYv4O1YAZODzh1fruy/mG/py/oKmkuG5L9fmVFvsrmRA9sRq1t
P2WFa4IijWIwJps0RwzA3FKjN1sltRdkN7++4Q+/sy2UACjjLauax+fdjoC1fDkIh7AWe2YYglj0
gpOhbt6C0OIc8+uLvft2lbRtU7CiTek4XM57t6imxunEaJlMBziknjukieihtPMlbZKFFEN78DcX
fLc3LBfkFcKGR9eXO3x/wdKL21B2RYSrz6UpGtvIz36/q364LUeCXFLu0hMWim3v58fU1qTRlR5u
uDZBDFt7sbmZrSZ018UAU8UR4+9eX+8WDM1qLrhcjsXqauf9ludkQV/0mPfWNfOkl5RT62ecDlva
JvamC2gGhT2uq9/sf+9WChdVlubYYVq2RYXwfkdobJfI4yUuQBnDd58+DAKH7nsqnfE3P9o/XAgf
NCAZ/s3O/p4+FE44LSR+v/XEY8EMCSFhmrboYiRuoF8vyH+4FABP+Idq8eojz/v5lxvEMImIk8Bq
9CGI/nVTKeXpxltu79eXMpe/629b3PL9aU/zcrdpuS713c/XQnwHQU454Rox+0QnJM41Xc+h7a/j
yp5BG5B2f6eKxr+ZM85bjIKQ9q41SFV/31upk+LwHQlT/PXH+vgNWJZ0LJtlawnGJO+e/7ztdRk3
EX3iWcRbhsyIJHUXb73lT39+KYBSfM/cvPvhy47mNBwBw4Vrs+ofYYg89ln3KPjzn1+GEpJ3l2k6
pn5/R3EUWyUDdDRdZmxz/kxhBcTaWmyW6X/w5WlmQa5QrFQW0c8/Kaw2V/cJ0Qxkc07gFGb/BqbS
SLwWf/r1XX185C2ATwqLkvakybvi50vRZUlhJkLao9aJD7Sceb7HvpuPWcIew5AjuLaNvP/266u+
Ow+wZinCeTlAG2OBuO/fTH2eGD4gOcI3wCwVa8GB82awu+7iNS3rNAyHz3NUd8dUM9NpdZX9pl79
h9Xpsj41BbryeHG8W52cmAddIT3n/d+X8haFrnwpCLBq0cBnfKBf3+3Hq3GrwnZMoTyP6757+aMK
LjvCOgzcGdMjuVh0vx2cyr/fCz5eiHmfS2UFz5G3oP3uxzTjQSNbnuh2zuNfTwLTs//oSXAcHu6/
imJNetW7b49E4DFyyGRcE0DdY7OzpqdqxM2OS3V6+tOvzqE6tvj2uJ2PJczQtjpQJtnZVRMvfKDH
TESn/+TZZiFYLo82Z0MAee++uNS2OQtXDEu1FRZnmq7fMwX5iiiy77++nw+Fg4NPnzqQ2pvTEqeh
nx83OyQ3Aiw9ChDLjJEQDD1j+9/tVP9wEdeDsWxSa+uPF2ndbIqKmIjRVOX5vWWHzRtPlLX741vR
y1na8TDscfh7V51kQ1ExDkIqkRCKe8f7JT9Xbfe7k+XHJe0u35dUVEBsFNbyz/92bqe+BVm+JMLJ
wpFqY3Fv/b5DiBluvKShgv/1Tf3j5aylbHUpRWz57nL+BPfYhfHO5YbpMR3G+VhNNAxSxx23f34p
R3tUkhxp7Q8Pq6pAsTAfADWcJXg9QPLie0k4PhdVRHbury/2YUnQBDBN1+KADoXxw4mPwA+sbI5n
LDk71s6gE7QVIYvvD69C1WihiOC0zHqwrXdLAtJA3RM3j3trWW4NbdcNEQF//MVxFb40un/L65h3
1s9Loivj3nBq6B4BR+fh0Alt4g5RmQtIz7Wq3zQdPhThXA0lB5sQBT+l47snduxUg8MA0JQbJdGT
UgUCBqEqSCI9Q/fYCa7//Dv0pEZUwpuCuu7d9URM8CZzdY9kZfrKhkPs7Ojp+PDHV+G+FLcj+bQf
aiZCEkQRVwWoImzw5EBlI8dBjTIUfdufXkmz00lNfUb3xhZLKfC3B3hq57okIIsnClp7woQNReEq
1plX/+ZC9odShiWxVGbwTZHY8J8/X6kJgPsYIc9uuuzdPS6g68j34XUhSbhCdIX7eCBL6lKCumYq
aKl0YwZTjMijFjES8DAhsoEpCb7PXAnjLKasu0Lk0ECmQeMJ9pmQna7t7Re7cBaOGsrlG9fMZpCf
E70D2o/To2OhkDxXPhgnnJkxJ8/BtaI75tr0/XAvcvgPE1Rox6Rh3HBgiPm58geF38O3gy+NDbts
J5dT1uM41P4NjXUEYkxwiLe3Rd48DjNJXzdYc+EvMAtUMPgkMLUGVcOVN5oD4Bsr8OOtVSiHvrKW
3o+Z6BSyfmF6yU1QO+MBtFihUd425kvsGpQ72u1o//7x707bgSM5HTRerO+fm4ZYgzEmuXjVBdSw
RILmTJ9+u44/Pp2AnHmXMmKk3Wq/PzwC5SuFI3k9WJpUC5KORv8m9zpqyMHwb8ypnH/TOnu/kUIq
4aCFskpQoHsAbX9eZEU9QNhB54p2JGneRi+z/h91Z7LcOJKl61dp6z3SADhGs9u9IEGKkqgITTEo
NrAYFJjnwQE8/f2gyK4SIV6ylbtbVZuszEgnHA734+f85/sx+MJq7H2TxyhspGQ5yZCRs16mkWPc
BycTzceqHgSheESYNZlK9nB6lOVhxyhQgl0ygGwEpOQW27WfRrR9QzGjgN8V13FDT8+qSWcQaGad
vWgcmThuaHyghP4EwstwAVZIFxVFp8AqUQxQexwLAdXLP5vAu7jQj0XG//7P/Gd+wqiukV61//1/
Dv7qJvpZA0773Z78py6eiw/fs+dm+Q8d/Jub/37528Fz4X1vvx/8xSZvo3a8657r8f656dI/v+Lv
f/J/+zf/4/nl3/I4ls//9Z8/iy5v539bQPvMawg0ZZVX737+JX//ufkB/us/L7oof/7+5g/8ETIq
9l+kEAyVj9UgpidyZOf8o2RUNPMvvi3uLYJg0ibf9S8lo6b/RSxLYg/LV674ZFb+pWS0/yIrxv/L
f4ih+DvvkjIuEhwc2fO/yVK5KfLbqC8sYrK4HYIOjP2NUsv6+wACmWuj4/TPcTuV4KGiDEWfBg7e
S2oMPjZNZvfFdURH8g/kE9l4mbSNzM/sbvOn8e+ky5/fRLbeIOXC/wiCD7cBSFt0/w3pzTSO5QNO
0uZTKQFseBgvJ99oH5SfXJm6X00TDcn61Zu7/TPI61ra4Zb399AuWU5HqByoM/779YGaSl3xezu+
ycsYvImbm0gjfNT5iJ1vW0LKH+8fDtQ+l2SCOvAjc8Xr1fkt6Gtz7DS+QecCyT4M6+xnXEX5N98p
Kq+3M/vX6fEON6U/j/d6PFbcwXgxsR26rhtNh6PrJGp5iTWUeuHAydicHulwR/p7JJ0JnOsvc6Lq
cKQwglwzTsmNkuYtGs0ENGs49h9PD3JsoZCVJrtC1t+0l4MoTex24JBvCmQmF1hya7/rKqr3I03g
l7rfVj861BtenVr6mac7TLH8/XTcYlSTUcn9L+YR7oua46ZzE+gohBFHGGIrEhncO5Pp3Odc16+H
FBgPUjnlHvxG9b4bx9/ju2T/yEaQj9AXXwi8sjEx1VmjX6g000byAm1g/f5vQZvDcp3sp4F8bHGC
JabTxi3F+8iJzJ+dOiowl6b4DiRsCAmrbm9Pv8xFeffloTTD5ty0GE53tMV4+uAk3BnpI8Bv47oG
LPi1QHV5W6jCv3N0ZXhyx6y5GC0sfVXwGMib+GzstSrpED39U458JnyO83/5LClvLV5vj/0wbujB
Tdul2rot6dzyOwRqnUug+O6RBJQ7Z76Az9L0+TN6tQFgu5Fgz2Hve70NIJRH8SUus+EWJ8F6d3qk
RbXuZXrJkJlUVchjcylZTG9WsZPZsYBvGWmPLVP5jUYi50fpJlN3Je3A+gxiA6J7F2bJd1/p3AF7
W1wST/+MI18OKWueltuywcm3mNrBxKqltLS9XnZjit7Hhg8fAvjEn7rcZOo03YxakH2exjS7zFKj
edeF82USjD/FLNsibbjMeGRTGNu9EHvcqJydPrrQ1NIQxmpCvxnwgOBMQHts0qENwO7WXIcwYj78
D94vzeQcvPre0Cz6oWlUpEpJ3F5A06ns7qvsxbCnc6r7QvlOo78qF19IYXWr90/661+xWGVs9L7d
lfq+HlAE6+MYfHBjX6yVWLfuVLNR7/D56y9G/CwvWuGGZ1bekaPA0BxStJRn2UWW1UoLf24gfdq+
pSpylbS6udP6QH9fpevPm+Voo7pOWG+zMx7OdMuFTi1Lba/4artBUa1ftGGmrhuMZs/cH7Qj2wPa
Ba4nlPS4FrnzGn/10dKM1itmDyU2R6S3JicMdFAUjrzDhg/0BudNcIMATV5GOhib3GiSvUnXhwpz
zawebVkUuGZgV0FhiAKxbtbOeOaFH9tLqffp2GySiKDjZbHu8NQOFcMc9gjcx72sGwPDbTe91SNM
ZsYgHO7DOHO3M/T4kvR5ty3qobr0ETKf+wDm7/kwltNUC+EK+UXCKXKzh3Plhq3SV4p1rYxR8pFL
UewFEc3PFhZxF6pJqxnqdYjyAG1gWw3pnZMa4Y5KHEhljs3RO/0hHPkeqfRydXaFMdPAlpugGDpZ
kNW9hgGdgnlKupsgi9yHKCt10KJhcF/bSM3INXAn1KS2jTAf/XzmN8wrcTElmkNTE6YwlqACvZiS
OATCV+T2tQIk/KbQJnuvB77/gc4NBZ6QnWOcOUS7PLHdKxHlKF5zkd9ahazWZ37I23X8MhMUipgM
FGSLGA1/MtFrHf02WRMDmjLpFDeHSwffTIFDCO0htttcBm1dgadXo9+uVvdfAeLnnhZycQ6pTNLu
a9QfEPwa576xeRIWkwTE6eXORPuXufzGtEinG88S1ybIDgW7sLlIPo4gR7qhu6my77464UQ5mbln
AEjd0G2D6YlQu2sfrE+Fo3A/cmX7lxfQkavBkasS2QL6vXDfpsaNROpwKQdGO4C2VK8FvEYfvWNW
3k5RAzu5JQoJyhLIg9vUtMbAc4Y3jadh4V76fTHeUdgMxZkY5e1BOv8akyvinAlSXxJ2rzYhWhhV
NTbFNWALLF1t39LIZ2jGqhvqdoP1bvk4+rP3HnXVD9NgT2cWz9HhcTai83/eBpfZ6K4lM9VIHZxb
gLNwSMLR0To18SR+bx6c8O6u7gL1QmrNU0Iu9syR8rJtvFkeDEyeSCPLsjxXIxy1VFxyr2MatHaG
0kYXfVDYW5BA6l1au9o3bXDqZzcL2ZoTFY3X4KaXgCuMlc78eFnmtu++i5DGZjKoOQgC2OXOAl15
QKkbX5OHoT0HjiIduiO9/xatc81a0LlPGzTBHhDaujuzrb09YZHoaPNmwlSgg5qTt6/WgkJBIBFu
fO0gULhvZThe5Kme/Diz/t9uF4yC2mvWCDLvy9jJjNpSp/3/Guym8jxV40NSjr+AMSSAn3q6+1ow
4LhqAh9JMUDD0RTnIbMU69EOBSUYQDBPRWvgPJ47VbA5/ePm4PVwPfDbLBUpD4V90iOLPRWWAn4M
/DYmSN8NhZZ9yAx6cvy5EdzJbYAJBQajfLdnNvPDtPgcdVjkKbniMjhJeLGY+aQVYAAy5cqxEicF
/OjMPcayz/MN7kYlNnB0cLLm6EI5dwV8WVCHj8zFdw53COg5XZeP7NQafeU9pA0jyfbI50FXyAjy
eqx9booESq6lVZtsGu6CvrKupQRVZwLs2tKKA2FIqZPbuspAUZh++0Bl56MLO+sOCHr9UfaoI6o+
+Fmr3SO2MeJqjMl65yWNq3XdKJtBAIUo1L3qx8qZpWy9eZG2yuHMyUjIQBQ3L/VXS9muo5Tt1b7S
q/lTwQLK8aYQ3kpt0hu1Efp0rgb69tuZB6TexSbKVcxavEGWTQag1oKnBZcqAGi6TWByntktjzwV
H6iKsk1Fh0X55PCpVJywJyU2rzKE8Le9bdDTVOV09I5A4ccVBGvl4fT38PZbRdumuailIZuyP89/
/9U04s9QE3/UV+1YRZ4LQxzyBZ4qipnrZx6Ne9PilZG4Ig4mh8h74wHF4tur8rQb4tTa4FiNO00V
mJhHNoGaf1FzCzAWLuYmPGw/m77oJZvYamLx6RtbCvzWLCjTN7rUiINpwhQ7lSZMfdfgWAsgbqhC
ur3A/nykXTDKPMRX1gV45MG/zJqx+NUVU/asDGpTQYyBuLM2uhLKblOl4rOs02Tfi9al67OBQWtr
YfldGwy7XbW61UoA+6EpN9J30p912dmAWfywA6FuafGHktfVcRFuG6xFOh1gZ02X7sY1JpzKiiZN
f7aBPu0zrZKNB6WqpgGZSpbP4YsOaEXfaILsZQKxSF9j95NNoP5dpdNwnUCwoIOjkLRYd2mX/m7K
fGi9UIzWc2HH8T3pUPV3Q4fcnYhmhm5Y1rZcB4hQf+S0yQQefZxTubK5Y3yPKdrDclBU/5tBJ/mw
KvI0FfQqqzEGHUZy1wFYxBDBNpRHMgM6Xq7QZEr4GDAMrqfYKAA90BEegQQaMkljhwsmFe0Qk1ek
9HKUXXEZd3Cn9bhSnmtuRJ/awqAxPRwslxVcUqbd2DkAZvxZxtgC7lJ/0bsu7z1Xa2W1jUMYOWBC
/BD2v4hdrOlb+j3XulUDOiZmM8GwqPWV2qfW1zpPoFsLzkyg1lnOHymayYW1F0GupkgYlDXsFzr/
Cpr9Io/WdbdZt2raT8hg/QqfEAuQg27mNKOG+ejCvMw5Fb1GOHLXNJmgGxSuOcYBIgJwZNK4hd0y
nS+w2q0IuJ0S6beGnynhRR338qqN6xkJPo7Qwy09sqDvlTW/Bz8+YKa+FWAl57qR5s/V0LQAsQjM
I1QS56cJFRXvmBytyKoR0QA8kjLWZz6DGf2hmjTxuWbdtBtRA0UTjcieCLAww2Dn8X90Zji/kjxQ
6OmKxuSy0+36M5viMKyDcRCPWa6FX8OmGupN0gzil4U1EvZyYWXc1ymaSQzdaOv1smkc6MJu1GlO
X+X0c3bDaD5I1VCe8BRl+C4JacssrVRep06Vmhd9xCV6Vbd9BVC6r93oKkJBFlFUjW0Yl01Hu5rf
zihc2NPjz9KKmmpVwWXUV1pQaBeRTPDlBSWbgSOtg4juyoIa4lpTIAqvGhZPd20AL4suAsygof3o
NK6AQh9AwI61KdO1X2fETLTPAgkuUdGm6zTLaNeqxtYHpF4Ws1tMkPQ/rLi31ZVq2OE3ezJx7tBG
jsMt7WPB3pDqdNFjVUn7thHHn1nI9JYFeZB+RI0Jaisqshk264QGGHtXVp7MTXgKWmGK3QAOFwqi
qUbOZhqVDKjakNdw2pOpWhe85H5GO/s/DAtADKwr1Uko/DaF6ckqU9qdDvTqyXecuP1ot4G8Nwdd
T9eVDydnJZjIAM6S43/OkcFLCG1FZUDrUkvHo5GEjcaXHYzxuqITyoMSNcBOKR0VM4Oo76BvZyp+
kX1jYe3GUen+LEekv7Sx+Y69cUs7c/bJWOK8BCiCnso41fIPyhSz5xh+6eCibYSEQmTKf052AjlZ
xSWLRiuIuhorUl0VSaJkF5o/6eDeK0TzwPcDHYMD+oAfLCuya1wZyRKsWs2JBbmznB06hftAbFvO
sXZE1fNT1CVAITUJjJYUeExk0tFxjUJWmT4Jp2HbCXo9w+SwmByudlL5TQ84RpHSsCKsYcxBuYv9
gTuWNRJtr+ORjRfjm6a/6UYFbExVFrDYRVNjljG48ouq9fLJ1Gv9hpkyYbiHTvyJF9DfB76tPuiY
RQtaSPMet+ggV2HI4IYcbxwrxtLAFwOmFYOrhVi7BJH94HKxxR+8oLSwbgQOxpYwpycX2SgUcpcK
LjR9d+6qptsLXHJdqgFeJLKyMKByMEkbDc6UNWxV8ct0ZHSDXXhsrkeesNyZyhQ+6IYov5B60X/0
ajFgA5Z11sYKlQxVoc8WFNM4q1iG/BAI36FvlyZ6a5M3Ko7nMTyjCNu3IYIAofl+sm0jqd6poVni
Q5y6vBm6zExrjSyEK1kUNBr+IHyx4In0lqOvTeUuQhz5RTd67Zn8rH+bUlsbVwjerfsCu5B4jWMK
tj9Eu+o+jXlznlFPkX1BeD8TOuXEKUm7zYxAUtXqt1SJEnfsurg7Sl1DhVw6Kbi2qG0STEZZlIVX
dnVSXCGjkF9d2VjmBnCXjbkS6aCvVewmvcd31bXwwjSrvh6dUHkcFdvcKFWHoXkqMxooMSeKAT/n
efop0Xq3WIWVb31UlSpN112G99+K9mmsACzsBbp15mQxi74btT1BC1n8WBnKei1HGoDWyDlqmg0V
H7U0TYbF80AdBwepghN3PU5GTetjbbr9ZTkk+dUUE0igs00+0iodyWeTHsSdxlnTrXDPy7urocVO
DyGxKKq1oRXORwylI3wyRMCWLpJSfDMUqH8ewRAuT9BWxsRDDdM/4S8fXUqdhlIa5VETrodeU+5B
csFRGnU9+eVQPBvXQziQoSMxhoFfbWg1IHeRdffcvqcY1q9IlXXZmdlPumAHuTXAdzQ3cjRHcRmk
rrXLK1A1K8qtBgzNMTV/hvR/fmhBLvyUUQ2NEIFCcgfPUPlRCGB7ZFVyI/NwBoXJ1nYu6EgNzkcL
5Kmq2HBcnCag+37I2OUpcRGvcyh0LejK2p8BW1OVqldqbZvTFXhhqXzJCnNILlQ/dLtLX5YgTPK8
pslUmr5i3GjsP8SEAOCaWzToPQowJS1wJAPHG0oPskDcQ77JU7HBnxDuN1pFJJ5DGhcaIh2S6Rv6
5bvPVuETU/RVVJJOo0a1SS2z/tpUWux7oKCDeFvbVvglAhjxy8IEB6x4T9izor1X/2V0NqgaaofA
cPVUw7EM+vtd79vabHKHv8mqHjP4qdjljBxSDnH0ykQFQ5JnGkt11duBRkDkCPMrItRwPwaW8zAh
BXoYScM+Ci00zEslp7UFR7TYtVf0SZYRwLehN9dB2JeAyGC1eragAGDQQPxsgrgtPRpuzcehCYdH
F6luBPTNYf+bdGgIK1st/Y+0AWly62Zd699XZj1z4U0T7ycExnDIpZiaCBsDp+wh2Meutp0D6xuF
WKHEEiafz56i7u9sOYbfMqVqvdadjBtHN5tNqaVteEEsz54iZeOQSUL9+EFxZT9t/cpNVDpdhfpN
L8gde/S4ojnBrMC8Mbu+f5xMNasuY9Voyl0lx+wuNQv7gk0myi/oRzGmTeBbpAJ8PcSXnsZ6H06P
mt2XqR1uSiOvOvRcDlwgVU6ck4LtU64b6BcWpmVjRWO8AnQDB5ZWCbdAuDRto6sJ0E1MQtzfWlOV
znrw557srOh5faMLGODGTQw92JYuziyAxlsDgUM35XRsT76JNVaffipD/tSWrubcWPdK0z71YazU
0FztKrt2/AAqWd1GOMx3/Wj+isci/t5iPAeDxuadeAjomh8Eurgiuo0M8m07tmR/+pI+w3U6OkXn
ua1h004dkRYAj5Y9qhW8iVXRE6tvzJ6UNM4XfvCljKR2QzV5+jY4Q/IZUoqAYduF9brU5XiPXy/t
10UPYplGIhvCVDlVhD9jj00YuVN/BybgEfC9eyEUOFPrKCHYusDqQdnkhF7iZmBy7jqbzotdGZnO
nvPWCLmbqDbBddi0HbFQPFMJcOfti/tyqvEDMQIVKyVLBWoNjrH9kRlF/zSm+XifsajwO3bbOF8p
Q1fknlvlrbVje/UJ/UbsekAapNU1VRmfVl1Szrz9sYRcEg/G8KsGNwTKxoCuBrWgnDZl0/RPgvQi
slot0H8NcKlY0YMotyXaaCZYtP6DMpoFdIZmTD5QoE5/21OsYpFjT8bXQjf7cKNEWgzRVcNs8QoK
HS3l2GsNcodhm6NxsargrRRVDS2XzDYgGAWLRzKK7tBaniiHGjfCzkThF4bquDdUCJoeiBcz2fq5
D3R/Sn1cmqs4eCapZfdrzl6r9dJWGb5aNT3/F7ZU/d+p1uuXphh9cl/sR09zYeJD2I5jdMlbkBv2
9zzYhLo+fHZrPu0GltxHJ0jpAqgnI5R74Sj4fQfcfXd25Qyhh9WPdYP1sevgBek0eJvTgw8Itgt+
hDVGU2ujLHTLc0P0HavGCPAydzX8cxyZg9m19Ey57XRjamfAPP7iXG/kbwTGUMjrUcPAGH3IDOHO
Xfsp5/+5GaE93Dd9ipGNz9QA/of0s6os3/3adGwS27JpbQ1P8SIDPmKFIFqnoFO+Il/CzyusqH9v
pVCz34mdK8AmnZi56+woJVxC2QZyJo3mIFSD/w0POR4AmaUT1OyYWG2TSdn1W9A3+ZVZU7Dd1mZH
xAy9CK5QRlQ6x3wGYXaTh2Z/U5dmLDdWMWAD3nah+83Qaxj4ZF1KPDvpEv8YYLINrrFyIkwLgLd8
mNjjaSjrcIFaF4MyPrW1qMQ6bQen2Er0/o91G9b1Vgv14NNLquZdqrr/nWTu/zsMoE6y7V8llje6
uU951D7/euEA/scmi+rv7XPzWkWnz3/8bxwg+D5nZhvMWS00KbNQ6o+IztT+oj+CYhq9MpQFadD5
l4hOt/4iJ4uSZM4IUySZc4l/4wB19HViljOzuGyqGKb7Hh7gYQrRZsyXNmCKMNYsZrcXygoLJHKV
6pgu8Vv6LfyHHNu83DpT0z2suPwZhcZK15jV13OW/zClR+YjEmXd6R41aXDnhRTflK4rdmGrRnvN
tmnj6a3aA5MhPlNYLs7Icw6zfC/DG4JRNXsut9DMczh8OpE08WkuxwJFVTcKF9E1KFbhiZpbwatl
cKzSNlfS/p3a/p+xSCYyDtl1fTGWAFyhI/gxvLRy8dKcHl1QcbC7Btr4+wuoVVDwbCKbXsmJE/To
6fT4R94nEz1Lq8nWzoXiw0etAdyaaabwqCF+w5nvKltQQ+ewHYc54T8PaTq8zlmDbKIQORwF2o41
Ob5peqoSRnto0/k3hXFXcNyNPbFM9/P0Uy00AS8DzkI8Wqop+NKtslimLg4ZWifxQHPbfsADs80u
yUnTnYibcFF7Lc0KGKwlmb3tUJz9llP2LVKLfAs9svyz5/0/YSmL+t3//Ba6BBF70Xe0XE1NNKLi
CAODw7THDsWyPWwRPgJZ9LCpwYQLVuYaC+obrLe0S8SrWIUX1rcglmRAVUy5T0/NkbXNzPz718wi
hlfZcieDOwudTnimouNUbTbfUX9xiSF5Fp5Z20fWlon+ijoVDSioAxdvvTVIcgaEFXxGsHWGKnlI
y0Y/o3I6+jzMytwLB6L4TU3DHvF3zOnocvlkr+hRAeFlx+Eumfzy4h9M3auhFovK8FtnsLjBYbQL
HT6wQ3eF1OgGX8lkc3qkozNHiWHuV4RQYsz746uXJNSA/ny2Jq8cmnpT2Gp1LUXnvHspIPfj62CD
o+EFCeDhKEnctwaJx8IzfaFeYpI4XkIDyy59yvr/YChUcHTtCOqIqPIOhwpTm8YWwy69TGbtZyCk
ym7CMuJz0Pj1O/uekOFyxqEIomkeNedyr2k7+pGwageYKO3yIuTOt6K2dq53bK5iHW7bvBpEXrQ6
c0ZwSBw+0Gi5GA0Ws88JNctni+TZvpmsGXaLxlgC8/0R672/O70s3q71w0HF4aDdwM0Mx5gS7xLN
Af2Ima4Vq5R5NJIfZxb72yU4vyo0t3OlS3+JT14vwaKqhjkx0PDGfMxuBre6qozW359+orcHA/3F
6KZZfVSXqbYfPpHQnDTze5PKEmYiO9GU9o7aG4Qtmc2CCsV8Z5c668FEhIgy7wVPsVwcJgZaocDI
xpuaSi9gkpKg9bFsvB7cfLwCDN9tXCB8ZzbCI++NlNM8iRCrxBslll2EgUCf0XmJK0x8PevsKi2Q
ZjjYkZ95wCMTikicCheiYnpyln3BYVj1A73oPKDa9R8Ls+4e1ClyvKIcqi0GB85w5tmOHLWcsigD
QSaAxUEhfvgKm4DCjE46yYNJJlZ60+ZweKzKrFapFPYKOKwer6yiNr+XEOMycgpde+dqsrqL3IqL
/ekFNY+2+C4JgOeYzUGKatiLnTNq0ZJlaYureUpGeYU9mAZ3pG0TmCNwpO+beITDNw6Whn1IPHsw
nh7/yL7AvsxittD7wlpd7At93uggYRm/c1t/i41RiS6i4ZrcaN+72A0vqw44wOkx3ywvQFmEEPq8
79FFT4B/cFpIR2q4k2DZCToZO4Iei8ikcJT1WOTPp0d6+7IZCgQSDTs8Gxv5YqiyFYFjAVmiiqRh
SIejtX9Bhci9rK1WAO+tJF2QBQKKacTsC6vv0L50pIH3ZCqpzp/+NUeem/YvmwYWDUQ5fYeL587T
qe3wM/JaoIsrSnXVPenv8JEmx/jMofLms0IwgaoY5BJdSHzIi513yh04tmbWYmtShJs6iu11qQTD
Jz/0B7xDOufr6Ud7s/syHr27lELpirfgdxw+mqX0sV1TpPfq0HV/JsOkbcGDKJenR3mZoYOvhWEE
5yXtdOj89OXrjHvfpz9Q8lhl4l9r2DBE1MXQp2L+rmtXo1FTdx0wLogHEUIIDuKNDY38SpZOe4sa
KqjIIwTGfnLaaHP6tx2bAZNeMtbaDFJYqt4sPaU5Oxd8yAjsr9CxD9upSMMz0eO8XhcTwMY8h0AM
gYBkXmKvAi1EUkqQmqT4xiQqw3XYT8k+mpLA98oKDyccc+Kbhi3V0wtf2ZnwJc+JgN5eD8CKcZen
19iZt+0l4ifAUUsr/L7xgjDR6Q228Kb3cVOWJPWuMYVqMTAqSSCqmR9+ZY26t43sMjqamsTTp1rb
laoZnzmWj04LgENmZY7dlztKoBc6+r2OL8svonJjlCp3hVGqrY0VY5js1Gg2Vu/V9GrM1WknB7Mw
zmxqbzZSpoWmX6AqqHUdABSHb4YWX1MZ7Hlpxlr1sWQ2kBfOCgHkTb8nxRlYo5N25jN/UQ8ergcx
65ZIOQihzVfyw1GtTh2UoEil59sUJ+oPedHeOD4uzbSazq3acCwuMZSkTjVex3iG5MklPPEee9gG
Cy0zgPsSTGfUlm9nQoB3INnikBOySQgd/qbQ1QaEI9bombXo9ols9A9NqVW3FO9aT4mn+qM92uWP
05/f2w2PJQlojliCvmhazg4HHStkreBMVS9vbJyAfiezA0yZbTjasvcemTRLUC3SaB+be3qX6t5M
GnnnTMnkmXFU34ksxkUmhzeSpLW5Q0bv7Cdh6GdE129X+Dwo6TJSHpwfy/ZrDWlPDtlthDrDLGLQ
EuND1TS7FCe3fJXlTrQDcKEKvPC68UOrn+3/fnt4MS5aSlqYZ67dMkMRlNC22iSaPBXgN7ZyMrj2
7aJ5Qsyln9nm326lSJ6ISOCDzDO8zKah8JrjsWnEn8j0f2W5H33OO/F0esG8fR765ucO87m3C5DY
4sspZQeynAqhJ9Wufqg0IM5KEYqfSU219PRQb9cmQ3ELQDM5t3ssqZMU8FB/h/HoaV2dIqszSm2l
aBF7dgOZOYxG13n3YTSfkMjPgfogd7YXm5HkuYpObUfPp/NpJ+pKQchHOfP0c719T/MoL9ctAyip
uTiMgEnXnShTPnQlGfAHN8GD44G6/QejEB/PXdrwB5athxM+DXKImtFLNWIXalPWdRcHw5k1d+Qd
zXpdhCIAnizaFw73j6RTe7JrOPNJQB2XRVHNCHK/ujeMEF4lkOAzc3dk+WkO0kAyjHO/0rK/Y0i6
OKO0hxTMiZQrESsKpstGmlN+HoZzx+OxhwMmZM9viXDbWaz1Jm1JPzcK/hg+vspxCAldDX7To3DL
6snPrPYjq4J7FTeJeaeaz6bDmdSA9lvV6LReVVcud6YWc+Ow6nanV8WR+Zu/JYTl8CjJ0ywCTmDC
pCgVs/OQ3TzTBm4Q7Iinli3p4p8MRCmC+ykJ2uUiV7q6FlopOq/vqvy+kjThs/CnvT9179+RWA0w
iuZzHCzXIv2oOFkfOT4OwMAFyluB4G2j2Er5MJSDOPOOXrL0h3HDnNv+91j64UuicKkHjs21uyrt
YN/XZVqvBdVlUHu55t+JtumtLYpoNBa9W085YVQ5YHOQ2wR+8NALFytgkTWrFkDLtB4lCqa1StHw
uh3a6R5V3pA/SlQVSFN7XYe7no02skf8e7zT72fRNka62jJmrB6f0CzhttXltNVhHPZK0XsmjiOb
MBTNTTe07dcRoMTGdDF1sX1fiTHhmZS93kT+bkQt9Q+W4zyhtGDQf0G163A+u5FLLfqN3isMrboI
dGJd+CzdxUzAOjPUkY95jvWIdlCPE14tVv4IhY7eaBBWVVolN7kQhr8eA6Xc1zpC4TIUlXVmrzo6
ImUFk2vrDNFaLBYz5xX0Sdt7BqmTy0hY3Q5wrpHOvoPaDSqq8Pb0Oz2yhVCuh5IMoYk9ctndrk2Q
pwx9lB4K18Jz3LHAqdSKz6ycI48FzIYqkvMSCCxZtm1q+GMvDbyxYpzbY5l2V1US17tJjeqPSoOd
0OmnOrZSabaFC0yKFan+Mq7JYvy59aIdvGCU/SoYq247BXq+7eO4eByrVPmeCUnXBulbeRfVrvvD
6QiEznz7L2igxbdPHEcCk9OA1JM5z/6rO6QKJLip62GgvI/KeyUwXdgPRhp+FLnTX+Oaqa8LXBdX
LaK9tVQmY6Uqen3TKkGHy56Nt5kRZDdBPpjkddtwy329O3OFOLK7z+UnwEYETtDolmuc64qaFIr0
SmeM6M21lGHn4jV/m+dS/jz9Wo4tNhY3X68L3wAw1OF0uDLAlyfLBg9zUn8TFiWy6cEMtv9gFL5b
h9oeTbfLU1EqrjPpNBSQOC79XdrExVXp4lJyepT5bH3zaiHCEvJROodEc/gs0aSlshSu9JpxzG8x
GRb2enZ5i7FyksOFVffZfTUMvlxTTHHP5Cbe3vtITRCuE2Pgt0Cn3eHgQ2QaQ1owkSQppsuxjLJ9
GtQx7mm+fyFTvUFqXBo/Tj/x0ZVClxA97CSeQFQdDlpBdO4Ltxg8nFC+1Lj0rRG+0i/hTtnm9EhH
18mrkRaP15ChjNWCkfI+r718jNObcErlmUzG8edBTEnZmZan5WmW6UZOrhfVXmZGKBuDDguQCF8K
WkVS9es/eCLH4TtjPVLxXKyWOPG7Cp/WwUtkgvywUBmwUcszT3Rs3ua0Jx3Bc7Z9GXxW9sBebzaD
Z6AU2mhjiOt2OZyjQR/bzF+PMn8Zrza1RFObSkMU5mVcwx66AjD54AtrhSbWviwDDb+p05N3JLVM
GmxOs7LwaLhcVi6kZowqLmySpYDVTGA4PQLSvJFXfZA5XySNrlcQhOqvQ6mmn/TEVPY+ZsLXRjY6
1pnP/vhvATVHbE9y7g2VqbcIxRWjkd6oa+jblSGC1xF+GTS7vgit/HcvIi/vouAK5fe0soYowBwo
OhMmHH3RJHzo8iRYhqd++AriDpXoMKHiq3F12AFhaFHvNdmZi9qi1fsl3ptrU3SjcXKT2V6sWruE
eGcXTDlWjvY1QufkLiH+/MBZ2TiejnfFVdQE9ibGofCH4uA46OMT8lUnLfd97EnrnFkIx77Y179n
EX8aJRJPlOrSc3wg413NBFCTwBJKt84Bv4/NsAFDA8Ao1x68DQ5nOEkIKyhn4Mg50lUjfWP0sjJ5
X7/unwnmUJjzitwYsXI9HKXuJFZjEn13TMyNR/iUJXiOzPWjO0NNstzr0Z3vVawdBH7acfFejwGi
SQQ+2EUY3Fe54S0+ZequgT0FpvSK0M2uqj5GV5tk9f3p7/fYa2OLpa+UCxdqM3fxlIlT5jRKDB76
Tu2S9A1q10Akzu04DVl/5uw4OhgqOK78AIPfFFT7Pg4aSeHCm0jcbXEvU9dFaOuXoaPLM1/hkRoJ
OwBaMGI8/vOmS1evUJq2DgmZWozh9xRqE9r1qaNto3fNa61AXIy+vG8+QNoLf2Iqiow46BHuXE6t
pnyh58GgSuIrFJ0j7MHSM7/vWJTAWpnVDjYJe7F4u1VSqUPSIwSWuip2GOKNKzyr7NvJcWgqLsxi
ZRiZ+Xj6ZR87HeZ415izVXhA6YcvOwi6CFEse/VI8+QmCpvbTinidWeZT1qrfD492LGvFGIgEjXC
PUpVi0BBLzprUNExk//u9CtRObh4xmZ35lg99khMIBshJA7CrsVXOtJKqZJb4vgpwvZLppvJI3gN
2iGDsLoaNPUcGuXoU2FYIShwzOYc8xJ/dcD2WmLaWcR7w4Jzg7Fwdju1ff1weuqOHmR0LM+FRLQH
7hJdERljyq2DYgkNBsEDnarWOivxLou1TNnoOLtipjA1V7lSt9/oUHE3sJKwPFal9k+mF4UHdkto
5pnfw8eleNnHBfopTwT0FYPMC6+qUsFTOLMwfaJHJEs+nX72oxNMCzHcDISNmrk4R6oCazUbmY73
f9k7kyW5kaw7v8u/lrdhHhbaYIyInJNJMskNjCMAx+iYgafXF9Um+6uyqKKptdWie9FVnREBOOB+
7z3nO+vq+5FN2mckllIm//wpv3oT8YtQGUKNg8vwZvcsi8HA+KZvUZY1+r05bv6FMdV01qbqd7Ej
1yf5bTECXN7ivUf7jDCev17CerAcYevVHmGPWe/xOFjvM3dqcXHmIm5YBedclOtra2Tmf3ApaUf/
AfbkOGK9eQJ7zR2ZHgsOg2DbPpQdoAvAldZvitRf3TB6PfTqKBuByL55Ao9aOuVSg88YRjJ+Gn9t
yDcyOv8/2Q+vLBWmm1c9pv9mKfYcbloHY0R0wDmO/dXHRrL3KvrnhfHrX/Pfn/Lm+SZGzKnJUaEM
diY9xqxZx/rhD/9BjcjYmFoADRW35s2dUTnrfrDoPdhWtt7NZVYX8Trr9L414n8jnFzEM2v1+huV
0S9bL/gYrnhW9Ha8Mv+6Fvt2yidNpzxYZ4vMd7tV7mM27eN7tgDnlC3bch4R4aZHJ5eH1S8ong/1
G7zeL19uyLk4c1AkG7S3/volrEMfO33j2QM6YCS17i/p4mj9FzlmZbrj7PuuGYf5qTUwz2/1OGEP
k5P9mNfy+M2Z9Vc3+8/f5M0mLAmL7avioCbDK3mjt4WRSH/4HUH+F5+CfJ8dkDYOw5W3BzmSO628
xLkZAWWr8P/l5lFjDuz139zdX3wOFQe1D8crzj5vR+99oxt9M056ROBDc7tJkuwH5mu/uWbXA+Gb
1xljdvjqV4HhNUnxr3dPGgVYkKLWo1UVxtNcuUUCUGILKwNux0xuHW7UTRFOXOwhwESch//8gP7i
4PSXz3/zgJLNrAbbLPTI8sTA1uDs34jnbNMBhRZj4NwGV4fiJf3nT/3FfoFQiZ4v/oKraOvNpw4F
6cJFnutQI2btsaGMhSox7O8wj/78Dz6JliQHfmZwLJi/Xl/P14+89g5EWaO33yhrVvFRKfFOM6ff
7Uy/WDBolQgKuY7TQaO8+ahyhZ2ZlZ5OBxQf9OY6a2h0RRb98w/61Q2j7r7CHemG/Q3q6Q12NgxE
A0S5cq+kF2cssHZX2XJqh2kiSniXXpq3bfU7os2vSgDIgv/9yW9qG6caC2fySyPCfL38rJQ1PCyW
AXqs9DOciY3VpmSWN7ElXCARkAz0lFRi64NRCoyUU9yVngpzKx+//fMV+eV196ENoim9vgTffK+1
XQ7Z0RyPNpPPrStYHcTm/g5Rbfh/X7TUFaiAqB+RK1DC/nUpae68+mKkXd2Kg3Rwdz/U62EagaUf
n0ywN1XtDVVqL9hMwxaSzQtG2q6KRr3wUWDPWXufi1YH09RlpjgNhz7ZL3M5iPyB91B7t80HZt55
WCy4Air3tItqgCkGJH54zjk3Ddkn5TC4eeTkedknXaX8z9nWlwOU0ay72tt3+6bKim0/Hce804yZ
RiO/bYpiR/bps9cTlLgLcPSD2Ku0yVCzRS6P+BCWA0iESJO0QSLdyEf0RSO8jG3wRj/W17oEi9Ja
tReTzJDf7nZ/vF+7Q9IRbQmWCjZP4XP2FmvNYw8s53Sp1r2fwhJ7S8vwiHgq/koHKdNYXXqdwHxX
DO9z1hgRvuLu00Awg3FqSbtuk1GnJRoWvbTdeBzazA8sQexFsuX2IkOiNnN+TbFnbrKs0k3rAjH9
xeiVt0ZWbpoyHgozn29mUy0+GBcXgolEHMEc0Sm7oJ5FRSAfjQcyBzwfp/Hh4KcNDSEs9eHqA9JT
KRWXSq8cI6q88Xgy7HUfUJdvBGVTaAqVFHMJbIN/F84YAIzyo0HXCIuWuai7TokeUvlo5gEYl0u/
48Hgr5V9F9ZrYb5r6UFVmA12JS5i4egU+GBWTgS82jhj893fCViH7hHauSmXm9qYSXAulxE3pl1a
U4RhkmFCPjHdT+vZqSBu4Lq/lY47cKkAeWwp2ePaRyNv5M4ktTLvy3wvINAUbDZnOnjSDN3JGI3Q
2Ypa3SqMXkbS4LFoyNab1Q2MCMSO5HEcpALNLm0FHUS6Oi2e1s8PBn7ODwS3Lq8gqYkgcVdspoQ8
tc7XnSX8xfHa9WHQ2/7GAxiAFkBbjYDSSnOSapHri2YRCQbXYlgvbudht0HwpE8hOJlp8tEkN1vJ
ms+9ew0YkzitpZ9vn2bPm+xA7oZ5BKRYLYL/rhsZ1Ytm/sS6LTAta6ZMFzGIn11J7yzA5yTXZFUt
S1hr6/2Z92btx0d7NB/tpgVb0+Z0vULau8VnKXvvTDZS84PI6vJx1bdFPmS5a32sSmJH0D8RlheQ
sl1oEWzNbGDxNMimoQqaeJRz/Lvnxt3HIajtvfzYLuTyIVtZs+5xMw5RRYRgqTo8/HL4bhNI3QWQ
VFqCad1++TyR74NpfvKaKnZlbn8sRL0uKfGcmREyzzMfKoAQNhNn0kwKxE0ihvxxjJind57SpQWY
E4N06TUQMS5EC0Mc/kOV18ILrsiLsITaDp+HmwYfx9/17wO1FcEe5vI1HzQhQmO1S4BCXmV9LLFW
5IHn9gdkgUKWVbQhCBpihGu6d/ZFNWlR6Xuc7VpfOGY4jkf5aPBwA5AjCGUOlwzfR0j4TSsCXdbt
2bdKAozLvjX1eBjmPg8Gx5iKAN81fCgjl/X4NAuDSf5WlLMVKa1q+2j1eNzvHEOsdlgeg0+WjChI
8RX+Hxnvo1lAppFO+2qsGjiXeWk6me7+wNNpaIXXoMFfsurEkz4PgTLKuSbbeMDSU7bZhMrON9un
bfPsd7AUlZEA6xoaFAfOql+ja0pi3udRtcBidHcHl0VLJsAyIZ50u6vWdHMGon1agCTHpVlGPN4R
uG0fAfZsj25T4YgXmT5+RbMIO/FJE+vhkJdL/Jao33dbBX+K358ZYxH+D3AdBRhlx4qWsWwBBfv+
O7ub5AuAG0FfVPlj7JROfZGqlkGur1AhXKHCQbnG+73QJf8YDOl7N2thfWV1J9rfHNf+ps6F/2Aw
+MO6QW/z7+TBHKXp0m6+FRHQ9I7L1aA0y3aSbrU6IuKUM2I7qMjMqu9sU1U4w2oIO9TRgW/xsunn
8f0fW/7/d1D/l27QRfw/O6gvX/ov7Z8t03/8+/+2TKPU/Rdiyj8M0f+2SvMP/0VdYdChvHqLrkzA
FkdN8T//y7L/BbyN4zANhusdvboS/7dTWvsX/T8U1MwTmF2z7v4fnNK0wXV6ltevZTDPco03pbmR
qQFxnRKPQsdnRIH+m/rlzeHv+vc5kuETpxT0bNzffz2USYjLB1m68gk3wtNm7h9bd3z+0xV+/Hcx
9ueEkDfnvrcf8daFYMMIEJMzyydd6h9xr5z9cv90zP+XCjc6k8zTrsks/ArumXX9Gn9qhRbtCnwI
Qsqjou77QfTWb67UHybmP5Wa1w8gAY2nFzwkssc/zrd/+oDSk/sODV8+bjRkgmlZurvBrK4QYbcP
jWvWS7O3VjAuJEysvT+FtBHMz8Zs4bgW3auhrSbUEmhKhpL2U9M2y3nXHFBKdvlYdn7D2WxyU7K+
3Fhf7D7kGLdHY3FwqqnUdU8BthMdRM0FpBCYcZENzu0wTFq4WOOROCR2nRD7/65J8/bu/ftXE+rA
ywvK6B9VzZ9+9U6W2qYrlz29Otf2ye/uze43C+TtGvz3R0ACRnrp0ocx/nrn6s4fzBU43GN+nzmh
8zsz19//PHh7+h3XLoSDdOXNwhgbuRUg6+ZHjtyB9+J24jcr43cf8OYZBUQoapxo8+MGCnAP+in6
5weIpfX3u8Cjr10dlLBrrz34v14iSYSHlgvlPgChm0OOPnqIt6I8TYbcTt3Wj8Dw9opxKhvixIsk
XUepa4FR+BnLanWhqOTVnW9GoG2XmEFTFhwLuN++ZNg0ms4jCZb2GcOrmyXOanxChVqG8waVPVIk
Xp4HdinC54bhXK5MdcGzbuFImlE4eMAA89H2bnIl8ZBi+u0gt9AsjFsuyv2M/ORxVrN+3teNoxW1
xc9NbU16EBjECdbsMULZi3Xypbclwzpr4bZyvs/F8P7YhgUmZTPmbbCAk3SI4j7WS3VYdWKOZJAb
SzFFjtd/6jnepUtvgEDUIAltxubfl1rRRFU+kIq+OQXzLHCpQbVO2UeT+VlAAqVK8a4Wd2OtrraM
pXvwNqGe3QreXduO3menmsc9dMGc3jreod5balN3hdU4F9fJh5iAEz+q2rVOSphMX0veGxfPbufI
WRfq2Npzv4/ZtIbb6GpR3q9avOXXM5Kn5zFeDe1MZol5FrThE/IMvjVlJYFYLp+KZdsS57j+XGLH
gSAVKh3K2eOoVzxrRv+aFxCYGBI4iewBBq6e3G7yMRcRguLKjgxzW5JO1VypzOrvtFG08eQsKtw8
8IQTLWVooYV/19XWca/KBeYSPJ5gbga+5rCrU1HXNtYVWaUbnpBgRVB+gglVxHpvEj9A13YOFDgN
sqY1905ZVX2G5gG/yKu9p011nK22K8TpaKcP+qQNoRKySuB6qsAQGrUXw7ezTgboDZWPdasPq3Y7
OKvNmR4EWml5fmpnRZk4CyS1g8FTBFZHyESMvWf9kLN95w/tHhyNJoMaRdozoH6LJTNbP8hENKy4
8Ib5x9gcr61XAzL3KJV2GAO3RzYClVr84xlum7qZm3b9CcD469LoQ6gBl0tGn/ewWfRbwoUWD9O0
H0/VCpvRy53ipLd+FXvANx88Z6OD1LvmA2WJc5buaCZF52Bxc0HREdBpRq3N/81v8g/+li/JDmsu
RGVYJByIm5+4Soygt1eKT0BqvMs352bjcTsfGCIvlVZYITmF/ZkxIjdYHtiWJstORmkt55bl+7zN
MLRC6E/m07AsDtW5d0ANJSzFueIgVJP3QC7tKUFCLWjqjC5IKXumTDS+DBZu1vYK2MK5P54IKhr4
34URcZGbtEFM/cNd6mtCB6hX22uurzRq6MGHzt/a2lPnHG1kd/l0LvK5uxfbos4VKKzYy3f7VBE+
dVarud/SonES1evmWXcIiilyR4v0juLhAOMX1O1BpdrU+pBy/FlvfAUNEwyDTHSKqqAb6mDtelhl
fdeE0oHI5U57eVEjEDIau5ern0p+aZz3FIn38OxzUCdld+tQ+95WZg9u0mq7JOfGBZ4cQ9m+eKsd
+Q1z0k2CdlVrGS9m9X3Is3cTfD7Bi7KzPoPCGyJ3XN6vDgLXts30MyHMdVIAdHs4yiI7lQ1llD7u
48WuXBHXYDPTst7kGdxLn9a7mqBu9jB2V7OL1hrlIWlo+RiIqV6ehn7+tjd6Ga1wIOCJLxb1MHAL
eGduVI6OebcL/pQ5dVpgmbM8zbXwYzCLpGdmbgGaHTkzoD5gvVu59bHd7Pbz1lUiaPb5Dq21c+ZI
0GFWFtoX4djjDY1E2HS8XdOhmGggmpkbkiwmT2wAxblzVBPXddMnBhzZhGybNvD6qnvUV9+AQWTW
p9ZpnbtlsY+kUOr7IXv/FroM9ghYJ7CG/SrYOts+LXVnhOsV2OgAYKXdU5YJciOqvK39ZiBlCA/4
WeGKCiK1q7r6uu3NeNrapnuCCr38ODR62qE5W4gFnXl5WXolb6wKBYSZWfYNSw2LCfKWMO84Ba+V
LNNJ15/RHA1xD+AzzHbxzl51Grl57tIraYfTutKmGK/NxbkA7FYc8xaLtiuT2dzl/TGU9EEEVxXF
nf+p3FsoGTJvzvSQ+pPlbPknfZtcuFjVCndvlo+rI7y47AEFmvtGoWvn8z2qYaQbhMrulMmFINdC
wmsUvfuy9nj8aqAsp9G47n0c2NYQwmkW1qKZXnUSyYyg9MR6Bd1xofZp+6apzIg9oXVnbTardz4g
LUKf6r1M4CZrl0Nt2v1UP3Z+UMm7ZnXXbwQMai/V4ePylcpKHaWeldYdiWnsC/QtQLB6sf5oO3Ol
fdn6l0HCckbNqN1ZM1aDvIdRT+AWfVVZ/IC3yAJn8wnsrNVOUIiNqBHNErJ7lo+ba37tkHF9N5ZV
ROaYjQ8evLGvcjxsUHSOKCNhbP09oVk0Jlu7Thugeue9MPRQ6Ku82TyNSzdzeICv8W3erMaMhxE1
dNQ4Y/VUYKXj2q0yT6tlL42A7VtFGgK9tDFk/rj7i7UEgF2PpFu66R4qR8HgwwRjNnkIhEHBpfXY
yURrim95fuzASpVxkcJC+dfpd12Xf9X4EdfeBApOxKJdSwT1gAzRb0e2xczs3lnAt0NVErSztX2n
Qhvt2lPrztA6J1u718upvvG0vIhRse9eMB6ND1V5xj3mNpN1EQUd5nG7AmQzKHgs/PFpq+mh5Jnq
78GtqdTDdRsVlpYn46yRdGFmsIm7pXxdOfKfG1+4pAsV/Gnb+KztU36jOZ0HBlWIuMw6PdEpREDn
ogVTyzzEyyh/SisbvhS2/mO9/me1h4iFM12gEvpzOAjPv7Pz9QtgCriHhTsHtWfUjPxV/YMyFtbp
6PHEmto3SxZf4GSJLwsW9mS2vDkWlWa87E7mhbONqDLotWV/V1vdELbZskbkH+SnxWpk4E7eGpbA
gMO17OkTebsIr3yMeIRWHnlDyxljXPbHuda+5F1H97vIh6+6efyw7FaQqqQPE71qRKhajmUFvFMZ
O8TqhKuzfDVhvwQIlHiDTIB/Q4OkuUsllvXeqXPk8js77m4sWwutsPNSYH8Pa77fm411mjQrHqwP
Q/7q5X5c6h7MQtLbgnWxtgdrLxxg3/1P0Rw/BiGmSz6PoFTxQIY8zusNx40uaahdAhrgWGa6dY7G
SluggLtj4CHeDi1/UrHtSnEnKUwhb6v2xGG4uut489xrPEnBtk9duBx2XQedlnWh2B31yYSGy3mK
2Xs6AyJNFx+ENVVAHjUy25PZN/Izxns9tCvtc6tX9WmXNIzn0lEXszLnVPSNf1GTo7Fv5lw2WKeB
We5eUm/2kVpHxqu5LpakrJ1vppzm0NTakt2QN2mXrXaq26p4L3xour3Jqb2aqvlcDeUYakQuBc7h
+7eFcO8Hv4bx1x7iQ17vVjxDUfpQ6nXNo4pCQrHRrrCEW1lcMPuaAeISh6+2bZcc3n+olOU97541
ArQX211dbyQCWNO3dhmz23WGnlrW1hcHGUBSNvoW0PXmdFAOeXcq4XcGnI+66Ogt2K6zW8VbO9un
vHGmr/vWZveb4anbYu+ZFTa9/jxYnGT1brbZcouz3LonVpwV0eH0HqS3VI81Ayiktt377Uo0NseB
rjS80nM7mB9puFnxZCDn0Or2p7bbU5R11SsU3jL1sMUOCLGBKTCp2x9q5TBMsUaoxX25xMWa7dDQ
t2IM60IZH0bLPBJ63tQvfskSHkWX3RQGfWgesxleqrkM0boM2aNTL+vdkpPiyHtuPy0YTk6ZLYfE
UnSbOQ12id6XM8u3LtFoy2y6K9WQ00ztnXO1KwMIJNGabmBNPmCS0bS/NW0l46a3CqqTfn5pds16
yDsFB87tvZeOpRJ7+sKGZNk9SGaal2e4XXA7KZMuEx7ydBx5CpVuTRfmwt9bI3di0kXssMvJRBjJ
BIjkYuYJRwQ7xnEiggyJWmhZ8Ot30iiyY6jDsuys2CZ+/A6BQBURoVATIaDKZFP714pOSsDQYD/l
Xf7DRj525zNsO5Oe6Z+L0i7u9w3+PsVJE7gD50bTWkRSNO0RbBUJNQYIsCg7vCIPMmkc78B7qweI
czqD0x2nxYKg5DQrP/9mHtuUmObUpyTxgKzuM8lcXl++lq153Dlal8dGBY9bwWR99Mxi/yDb0rio
Y9kjCxJ84GMJuhNwO87DbqmbHsHma+0o+V4IfYGnPqEpLISo0tLB6VZdz6jwwp/tYu/yaHM22N9G
Nbwzt+0Fic3LUr1b6HaknNKKi+2ZzQepqT+iF7JXck7yhJdlm9omeuJ2JHLQbEu6S6vYA5jNKpiY
3CW9dryj4AIqOhD0wDXbyzDjNHfaMyhLR6mvX9qxdeLZzMeHA/pAYOq7PJc6FbGm599y5b+rJEej
DZBbkK2Vc6pNad8xpJLPDivn7GRoFqyRzYozqby3qOLv1WFbiW5unxrDLYLeJ3WzmI099Z2hjw9M
FzHuzyJsVo8jYDUTHmHXzmUtAUCUDmdQbXfNu2HSfzqyb84MONfUEYcXIXxrkoEXZEQ5/lTq+YoC
F3VhXa/DDQDkKllGvYt4kRm3riQuiFq3uO9aZ3hqjdq86G1rx7szk7rROTqMnLo9DT13TknK0KCA
UIpXCeb2QRurunLqPyFe/CE6bQy6npNrI7wsqIT/eWpgYdW69dGBjHtSe6sHWuWPN4ZZFpSX/gcK
qg5oJMemZSr8mBEJ08dD6VG2wNo4MtMi04UDOs48+ywN0YeWwcik9kye+5Lr0lqlHnX4ewnwm+yo
NsrP9DRe4KRwCLPZmPPhWO/I/aD9N9r+ZWls571VMs1immmnpX8YoUVSwSmbnT6U1einBKjABT5E
H3uzsN9vE0PhtjwwxK7690yYVdjDi71tZP11z+wBONu+gAvMtodJ5VuqVeuP2Z39e1IQVCRt//pC
7LYzEH0zKAbe7IWQ7U1nQtJtjGGN853z0QgrIvUySelUWN5lmV3rdd1NRlClYX8y/Nk771XWPHPh
ci75Vn1Tm7gui+aztZgbbyfznifEue2I3Uo0QQKlMdl2UJtmH8ydY0YEqgyEuUAEmVuwIXM3TsmM
SDJWfZ1RfZZTvExVRjDCzFBuLhYeEsrkbWIcZ7kHWq1shtm2TD+yjsFs1c9ONGqsB4vZaDwS4XhD
ckROcmE7RXPuyEuXr1XikbdoMbcSnT6eNdUaJx6MsFytMyBj+8GsquZFeIcT9lP/ofLxplktE7k+
O8A8FwhDlcFYctbrhYZTt8auGK0z8JFXC3pXRKDsGit31Ij0qZakbgon3CptvevpXbItGa/VMIhY
k82YQHdd06v3nnncSjfb7ZhM0/BiSI1EnItKYXxetQrMfMbEytRhMQM1N+LF4D2n19djaWFVRFqs
TeRmBytw1ez7cpx4XXcGX2FpOeYbuThj3PhpjvZIpAi05qF2x5gYBC2oPPCS1WJVz53kwOSqkbyW
dVdnse5jSixFe2rmLj85avGShfyEuPGX6Y6f0MaA3+o7SMz67Qb/+AuUrE9Lz5za2yYZ21a7Rzl0
tkSiKApV4Vop0zmqdIDhJ/pUFOolI3eWcXPrj0X/0uWye4B78LPTqZR0VQHeXAoiHNZBPjAla098
T5/wDINTCU3SeFm74d7oGTMwmBsfy2GsbkBIfcUh4/J6o0fCw1c9ULTscO29/L4kfJvTjyAyUVVV
l7Ri9U9VP3Y3+UTPnak5sS4Zl7selby4pC2++rlmfJkOc48xbs7BMe7E0ODuO/WSB1MWvcsL21V4
jPIsD/vNpm/Gizmw+uW9d6Vst0ouOGYm45SPe0PcntQfGBPwHHhySDWp9Kd+8orEOEaN0ySCxNWR
XSww4Cd5NvvJMnljgJ6fX6Os6xO5iaRFCZeo0vukUBelLZ2vR7WXW+yXykyYprPkYDw/SLtc0i5D
ZZTrbFIHhVziloMed5QLlLaOFXDIeV2GoTsZC8T1hkKFaM29eMoJbTibwnPuWos8p8xcsSls0LNJ
rqoTGP15il+1CCD2V+esrmg4SEJfRrm1wcTQfCsguCHCcU65dU1hauYefQvdhHZq9KTfaTW0Xj98
XzNVvBPu0GJphdyjt3Sts/LaL6ZIXEMxmMlB9lCxkiJEFKfyS8bp7CPzVfM7ztapM2vjtlpqBcxf
p/Tvc5QHA+qumwZDSJLP+iuJPrQUJJQ3Gjf4atajA14liGwqgIkXht8Gjja0t8AVtgvYvybFR0nH
Aev9reFNyNxrhFvdqKoAyXN3d9So8SfXqUKFJv2xyL3utOZs8IdofwDNbs68cYmPbenNHc28XwiT
oX07EUjkkoWbckez0wIOLypsNEX9YYtXs148KGmCisl0tgvhAh1uKmG8qIKXNBFbVUI4l5aszfiV
PrlG8+UQQQ5JPdib/gpdN6SdePTDQuQ7ejpbqF6m1S2Dwah7esDDB068MiK5yYz3DYSvYCiJZsrX
n6/SnVG31mAXPYoGDlGBbvXkwmAADykeEdR0FO3INryPDeKZ294ULwTDLvHowpzv81VjWQJhzjUX
VZ830ow61DerpmNAXoAbr5rSgxYA0eO1nU8KgMd+bbj7DwB4DS0njVgSs9slWYRVfqoahAjKUuIj
8WjOrQEFISoJk4o4VWuBuWlWMtCfe5bVo9beVNISX71mQ08ACRXiWsW11Xvnnr4lFHudm2uZYr8r
9KpKxOLJdESwcx6nhQGd3VuhX2rzzVZqVooeaSIdsV3CaiA43tfq65xh2gPTK/sIG5YKF5QLaeZg
J1w7V0RLg4RJWs7wWla7dTPQ6XwHrQJpxTx6W0jk2XzXIYiPjKoiWlp0xgcmLgQKuJwIg7ZTKNXW
1o7ILinjrOkuENiDaqrrx02MH4ltouG/ErFUFd3CHV6HWxe1MOlq6/C9wsb8kOlSPSChXG/cxlhT
7yg/yCObbhAcoL+pka/zQttAQ+eldCOXnm3cGpx5rDnv3ltWa/y0Ms2bWCl+fvUezYwa3D4GLqHd
o2b4suuHkyqJAZyQKc6H2jBG9rZ7N/p6HJHBmy/FXL8kK+V8SKtVC0aEc4nptRV6YONbgba9psth
7pxBrU7FuLHAy+M06x8G+P6fZtzmTJA4bk1oxxDxEhvHg5M9mhSKSZ03xjs702d06i5dMloHOfiz
pQs9a7NvJgj993jMxmQgFu3jyNJ9mLS+QemEGuXWXPuPamnzyNOH/sVibmfp87es1x1GE+w6pl3W
XzypGWedVJUHh5MXvrpqORHNJiJ7LPXPnt9oP6kOP9lVtt4zatM++9shP0inmwV714KLI/euGSRu
8azowKVi1V4svcwDZZYu7xAv0f3RvGfhfTCxMmMhXGcCLmZ0KFbR1+k1P6zhkHo0aa2AF0TdXvek
bPU96rmZtQLZm1Y20TEPFJffeSHOD5lZ6ugnp2dP5PJUSW2nocv5YTEYTi8dTTHHnMi7siVpB9AA
g0GSI8E8TY/U4VS39Wh819ayvqGqdAKpsuVh0Ejn0VVPj2+keZgVVhb0av0KENyJC7sp0tnUoVL3
tS5ud+YMkTeh6h9ZKY8QHA6eDHuhhKby1y24kkIO5m2j7csX/aoDqEhb+Aqxjm/qNsv2UA4otHqz
MC6EddPWqIUekrXSxCPtUNKdC977+u5rPw/gA2HhG/WzUdXyXakK9R6X/wT9ojlSjhdLpI/+9Gli
XG64ZVx/Fvp28Ha1xY3vNWi61m0bg1JmBdtUOX8lMNA601lecel7LEtvNf0Lb6Q6rNyh+OiXVX8x
j3m6WdkoQyWPDm6PJ+66neHvqJNl5pAFgrLNj6nKBlpSApe/3bWwuXvDvOmXfkx7grbC3kT6s5FE
cRJt7eJ3JFTq/UxGmMF47Joa6hb9GTcmoifvmhZYclbrZnOKjm7wfoh9mRLye677NHWXcf2vtuxE
6pcdP9VkOtZX/efMnPSTbsjvm1kdF+aAr5t/fPBk990VGr3pufBMmkKUxAtWj8N48Wb/HWZ6bUpZ
pXUqhKaH6zaNW6jRIPighG59l8rYy4g4R+82qwqTIwQNq650Gjb+Kr8d68582uujYYql3IvnsKUG
aabcm9Iz+lQj1vOO73UEapNmnRqNqkLhekVqVp1+Go8MtSOlz4LqQeb4aY9q29OJO5QS8sJwVMJI
3lWv7quRqUyrE45UNk5NALcm7+ltHH1cOUvexh7zxqjQVthepSVfR3QdMXiG9TQNrUpK5sTJgigX
No12RIg/c4qSUVwmb0cOS4rKSdvpyc3km1LUuFXYkjlKQeTqIHm09hlJ4Hwaq0yP67z3n6jJuAo6
t2VWCIj/F2ln2hO5kmbhX2TJe9hfbWcmkGwJVFFVXywKCu92eF9+/TyuWS4kiNTtmZZG3eq+RNqx
OOKNc56DwwquoisiNrim2BZdGG2rYli4f2f29/kiAygoXMDN1XJWDEZIOgxBMyr8Fn/AZeeLzDC8
PgvtYCCTaMuNyK8kHawdWY/5pjdj6mxGnXLadpvXRHEXQiqjlRqV6iqX8ut2zSC9z6Mjnsy6UV8o
aKsdf2tu7oemdDZ9H2GSqPJuG8NX5+BQqAQtxgBFEMB5Ku6mQCH6ZCtaYe3FJCbftDud7R8V8alN
Xjhq68FI0tcmW7dmLfE6QRJRuTB61DAq4ZZnkM6eHC3mlE2mLnsN1vWESEijKckYmX+PGuyJBlkr
VZ7onq+d+T2c54InsrNH3rj27NZFh9i6RpKQGQnHNaRx3IKyYlXtc26L7NbgWmlTTLntZ4S13M29
a/3IumL6rrRWVwfDRL3VjXI9aIdWesjuW6/uKBeLzP5htQQDipLDs4s7M6j1Qd8vpZJ5eYJ+2nIE
146ch2A8dOQUtalMVF/l8uZJmas63qaVIvSgQ2sZTNn0awyZ1h5C+u7cbe2hYIOaGR5i3Ox6jjTN
kyAAqCrbzRanX3emhEtH4/2A13aMLmDkmhCdhf5jzjVL9dLYZHviivGmr6UVGERh7+2I7CglN9kj
WW1Yba1y0n3XHg10+3p/Lji6PAhOTn4M6WA/9xZyAkerHt2GEZxa8xzMNplk5FWGAecHuB/xmBJo
KHWuF+3pbAGY4HeKIbadidJUQZK649dMu1npna2thuojE4cyuBqaF+lsyvscj8pDhD6eGlzfcesd
RZyUu9/h1PZea5eFn0kI6oXbD/tYtuU21boi3fRJfAG/hr5I0WGioLf6ykv6hnKrkHP+oOA2feEa
0Pkdh2bKV38aXqVMqi1n+HFXTFp2n86he6apdfKb3DKq9Q1HGRKpRs6PBYYKUmseBPehd6tLpmKb
WZuV51aannmYnG96PSy8UR0QghpLMh+oe3Mhq7a97vUhOl5JYYBB2dBrvSjYF87OzrJkvXV7Q904
lD0gZijGvKceuARDLLic6815axn5NdmFw82kSMvvGuOlEKXK3pA69WiU3d5YivR8oYTLdVO1KmsU
61ntC2qaUqhUBK3fc6YgQo7HpfFkof6J2el7RPBFvkGs2FYUlbeopRcPxBclFtLlQo85qIIjR2JG
3aeKwvQ+ZuDcZQSavFCU6/stboPklstDgFRMlR3myYVYWDcKcoZ37IPkJk3LaOLrnMs7yu2Lep7n
lMO1KnfPeNvtoawHJKtOr98mpBIlbKBvBjY6h9Jp+84HH15Rj2KaLjoqELa9KtFiRn1ewd7caM2Z
rlj7KBn50I8zkyQu5BzYhtpulrwr1vRTrUbm42jLIQ+5ApLN0u0zgul/k1U6cXWiGHsbbsMqjCEA
OspbNhrrfo1tyZaCPxdzgsqr1gv3otM6M+hn5wm838QmCtW4LxuWEulK6oFR7JeIA5OIaZ7yPzhT
S6fKvYKTlhU0C/v1dqJ4woUGCoEcu0Dj2844f5eya89wfFNwsNUk3BWxQXEeOfN1lvTIrETcbJSu
tbiqauuHqrJ4GaExdzur6fLXQTPDH2GrL4c0TezvbhZSsSK8gJqj7DZ2Lu5GIv1an91me0Kadmyx
RLRIzjlEYqasyRXFMQKtVgkg64hqvU2EfiW4/u2hkFh9sbfq+cY0ym9dFP5SERtU8hRe4aMsDqM2
Xns8ajgNMRa916zFicatujWENzizEUfO9gn46id/HzWcCtrN1ZFkqkeaOJOLazJ69fDGCs2rzKXq
Wp/yZR+ZxRDEQiG1dZVa2yrePsYiWJiwqSNFyvWoeM7LnO+0fDdxwXSKVrIqBN9IS9nHiTVcyeJf
6HxBa71/VcjEQmKd8/CeChF7Gb7rM/Gh6eZrHeHRC1tBWga2T+TM5D4JpuD7VpSKQr2SC/0+b3/k
4eMpDviHPw/XFMCCwaMgxQUV8P7PW9ZkKgmXQXfD6HrJAenMicF8JIJkHEMQRodtIvUDaH6M+K3J
9x7MULPutnP2XY0Nqp/lCff4hyZgjjkQi1wN0oquH6O6Yvaxhpi65iCIvrWHzYCakMjur/vhuLex
bTJweVsk+RhrttD7FzXVkDFVfZQHlTx1kOf1oCKU+F4gF/i6oQ89oq9QGt0yodrR6ceTX1NqiMBU
y+50dXmyJFGbp3KAjlsAtrQSC8DnUf9fYYTvHwXrtNWXaVYdJPciYuOE/r97guO/fyyt1WXVcuqq
Dnl+IH8OfdXXf/99fyN6597WBsYPuwjjO7Dq979fVcLMWSbUoqRqJyP3vtvuVArP+95em2A86QiQ
UfASr3CcjVX2RajN3eBeL2SwvjRLELYbsvm+fo5TjRzNvaXICQQ1aMScqQQHXDIZiW/9Ozbjx0c5
6m2OOHmaFaN7TcD1Ml7jrgIimvUnaATvxxStkISj87rwPPC6WA7f9wkaimU2hzi5r5Kk30bTWF+n
83DKQn38xvCl48ZhIbQh47H+HvV8m2mtVNV6ueUqJAr6BUdnljTlVuUS70LR81OUqPfcDTC1DnRH
ZCJgKYD+IkR//1TEXWtkZXfabeEmRUHuaBZd4wcsr6TuRN96YZe/h2x80EZx0hnx1w7+z+flv9sm
vmwFXRM+wT3i+7bDCt0cziRAjeIsw9RmqTV0uacwh6dwW8Qt55ZvI5qvLGL3lRX7ll1lYz6k2ak4
hvWT/P6H/E0kBDSE+Zq3cfTJ1sbIcihIFocqfkQWupBu3VIiuNXbH2FSIss6Zdo42v+sj/6uxWPz
Cff7aQypozi4OjHQrZlerla4eo5fsrHlulByxOSS6UKp2n0h+8PX0/IILvG/zeMagbgAP/jYezAb
ScelZVQc0rq5CKf6R79QcKEkPiQEkg9DaOO8Q2c6S/sCi8yDwonwxE/47J2j22ed48vsYmF53/lJ
1hhax+nzoCvG9aR0V0NOlCj3QK9OtfyANOHbbvw0Tc1VBTvUwgfk2YqgcJ0+pYp91qTrxbLmT4Xj
azpZ48LYfP0LP/2BsFr4LDLp8VS9/4H9EKHmRupzyAvjYC8T1VHiqjuTy48SlaFdzUFjd88Iqk4s
NJ8ODk7WoGzh4AA/OZqTrWy1zEzzAlRdsm1ndvQla/SK6bO+8bU0hl9Oe6lMJ/at2rqbO54Fb5td
l6a3lhoOZXFD/vohNCe/VM5qbsTGX3N0sGI3SKYfIam3eXtDUR11eHzii+p+XIj4VL956KPXrVZJ
hQa1KA5KRgEE0fo+F+Bs4wKpo138Hmyk9F1UkjYeo26ilvhMReZPPtj3Vi58PnbbehGXEpUlO4pz
eMGJN2kSRVP9PMaNQlFRvbWUGRl3X25I3DC8BhuzUxsFB2uOn27ss/NytvPQv1YFSkYLePeq/mDl
C7QS7Z5ib9ISXwj3bNfxZG7MZfmBKm0PfAp52Cg3NpeORRVj0C8Dw2DAEHrij/p01oeSS1Uj/5aH
0YNdqrdhJn38IxM5uyU3DcD+ZXnh1NqmtOtHjZAUIKWtN5UwAkcYUhs5xNLHzrE1Eff7oVVoSOvS
AAzUDtPtn6E2nxBjokwfu01TGH4zV/uEu2Rq1AglouihTtreT1v9UWujvXD+ZFTmctP9bpvt4Gn9
sJOEAFB2xtgRjRpXI8PlXJkPkzJelmm9qWadGG3RbWQb3X09zdZ+fTPq2O6TA+gASgGcpaOkORrs
WcQBpK+G+TBoTukrZSF3S6/qm4ywio2rRv3WrVrjBLDrQ6NUMdn7uBZgD331z70f6mGuEz3T9+Lg
hG2/DTUwTGM8Z3tQhmKLe9iAdKBkp5a8j992hjg4Lc5U7Okwlb1vlRWPkJ/Jzg9gvW6pciVe506S
yxXlYor0XTwj11wTyO1lZ6TLXpvCbzEkA42qaRvqT2WvHFDbnfoWfJz2nLuADf49v1BtPnoXRkXN
LDErecjqF4tvHiPSpLKuaN84t0L6CJT5qRsejJ549Wb3def/zWN40/t8B7mL4fgP+Mew13/3/pWo
XPEN9pxx5iACdr9wQ7U1FL3ZJJ25cHs+qa8N9zO/F7erdo1o5E2XL7+p/cYXi7am1+aGfQG/o7tp
6hn9bBJ1F2bsmFt1zPqXr3/rX1boh99qcoC0uRmD6nO0AXRQi3FtbFWHxj1PhpekeiTY5coFkVG5
tyZF9LS/itRfXKiDMr2mGv+7SS3PWsrLZrpZ3fcIAQPDeSohVQzl60QhKFegbGj4OQANwkvABXE5
qYk/qdmtm54AH60T6fjnUzSDZ0hfs+k/mmhJGknsXbM8LGa3J57+FgRCgotKOYUg++T7xemOfGH2
GZR4OBu/79QxqbRG5yLzUOZISLKijl+4VMjPOkW8TOVU3CSuOV1hHoTcgyAvyJLJ3H7dWR+/JvwE
jM6MKII6PiC8bJGQ7Ni38pDU3+fRuiP/k0uC2kME4+bPppqfmNsfNwu0x05hJYYBST82QipqVKlW
xsuNStd+NkcSzxnB+SYSXXxmVZP+rciaEiEAYAe3o/r6HzwutaAVW6lhxjzqW0XtucqsS3ng5gFT
ycB3I6rKu6QrCm+Y1XMzKsns+3cpmusukof+S/BdZwRb+Pf9TKYuWQnL+pLj3A/bPFDE9O/3Qu/a
OAb4gq2QyjJ08mDqO5dqbzebvrS+o61A3DsFg7spteR87ssTA+iT2cKXgSLbGtMNtPnojUpDwwAS
OrxRzX0YoD854/Bt4Wbw64775AxkrQh0mE+MUv7f0QJYJ0g+9FI0h1azbtqw/EY4BQKO/CyK23tU
iAHG7wf8fued2WyrceGs0GwmA7OAW8g7UNwnRtLa3vtV4v3vWSfWm00gRPhiXhynYe95Y8E9mRg5
aEA8pW22Y/bw9dN//CCujYFBWg+gH7/9E67oJWktBLNJcq5WiG767pzo3DNEQCdqTp80pa3kbXvt
TQzuR0XGZGb9m7loO/RJem9blXvINOluo1R/jUIYJV8/2MfRAy2TeDn+j0gN87hWMAswhQQQr62x
rZTtVhXlptBPLDofFzkKaNRmqUwAHYXx/L6vcI8nfRdP7UFazaYt+ieBl4ncYFaBbJN27SUCuhPT
wvw4PGiSMEFLsG36UNxWZkA0k0aT2TLqWPo0Za+ChX/8+vV92srKdaMaDAz+ePIZ7qQU2BfagyHL
QzmY94YRn3h3nxyByco1dS4hwI5CHjyeeEYCn7pb2oNTvDZ6BQvp2dVfJ4ezrsTXAe2wPECMwZAd
nxgcnz3d25aPppiBfDBynLXbWvBAWrcitpA2fv0KPxmBlO/X5EccxNwUHI0NkDGiRnZj3YphqPF/
G/YVvplivyT5cmJj8XFqsXH7S21kKNofektJB7ed7TQ59JZYGHdITWID0/Y8QjqVdbbsvn60v+S3
N2sUFwUkbdtryR3Prmp8GB41lZN8UpWDjizjXG20bNt1WLX6SsPx20bajSKS8ZHzJGZm9o8XTtSu
2bxDlv1YRIaSWo+X1Hf7MT8keIj3BeKi2wX62iGaqviicrQTP/noFa2kFvoARrlDsZWZc9QbQP3B
fXWVwoh6gnHb4xdqbrP5xMfyVCvrTv/N2m0Sgwegu1QOo+vcq1JW93a8Zm1GsXKpqpXx79YC6oY8
Dp4APlwQZSiJv28uUxVj1YvVhx5k0OTNp+5VjubJh7+//vdvHqduc3xaqlsf6l8djoX4//nzj7/w
01KJgljdgzlvRI5e6MQ0P6IrrXXV9+9n7a43v1+3FKHiSqgP7nLrfHe1A4dq7vYLigUGcJQdwmYI
V+bjotx9PUFOvbijpa3DFVPJ3qwPmIMAyMpT2USn/v7RAiZlMcb4AekYpjsCx1PV0VN//2hfOS/z
oqgLPVMu16Z5p0Yn1sYTf/84FEu4fScqZKAH9l6ohq+lcmK6Hy2+/9PzJFJxzALrfnwF3EbdhK9D
qQ+Oc19Xu8ncaafomGsfvlsD/w6u/2vi7xnszeBSs2HIRRU1B9yim3SViPSObzqPii7R6J66sTvx
QH8/pm9ac7BcgZxgKlImdhGOt+ewAb4etKeaOFq8kMS7xrzOdjgApenr2mW/nGji837/550dLVha
2kSgMmgCjSHaZFCRXz/Cqb+//vdv3lKoRVaZYXc8jADqik1///WfP/WG1v/+zZ/XFExa2UKXc7hM
yIIcMH/8P5/gaMkasyK3k9ypD82DPrE6neiA9R//MGihknMny7brI2qdEywEkLY5TEW7w4wDtcof
qh9tOB++flWf9sSbho5WQKcFZKDbTXNwxQ1B21ylnNg+ftoXIDLYfVMPInr2fV8goJpTrU2bA2j/
QBDmY9c3hTgR2HyqkaPxhKBrsiGUNAebCB4cF/fZILBxlycK/58uJaQnrPluugHn//2zIPQaSCcy
WK12ToxUyL815vPFuv26Sz7t+5Ufw44bQcZxpc8aWsUpbYaWqV2k4d54XWAk/fi6jc+6HQ0DJ0kX
Cp51HHlT6HWHYmVoDoq4wvqFleE/mB9vGzj68qFQ75rFpgGg6339C8fziQY+e0scF6GCUZLlEY4G
bmE1EIGNRR6Kp3bcVNMO57msTlS/PxtXJsEmFOlclVrVUSNh3oXLEFFTsftLJf8xNdeddmIrur6I
45lurgoPQlQc7rCO1irHzZ1oKKjrYsN+0N36UlGda8tayVfRRZ7Ei2euheZ/3/1vGz1avWLZA1hW
qGRb4tnT3d9f//VPu+bNIx29tTkib7EA/XSYHVDN5zAREOd1p8IMP22FiJZVEbXKoY4WljJyUjkt
UX2YN3Fy48TPJmcW/cSX5LN5wsU6tTukZOtJ6v2M506m66XUGADZhdwa9onO/3R8vfnz+vs/vzjA
DfDO0vlRj5j2wMeqV7df98anA4zssnUUc749vsFZCm76dELbD5FjedPS7Bwt9KAJeVa207Mzy/iP
Xtn/tXe8Z2xlY+dzRns525JiuZ9rzf/6iY7L5n93jdyFiTWkdl0jj+aM6PCpdX3I/YI4gwsAccBy
ti3MCQy0WFh/a6cAfp/205sGj+ZLEldou2CMHzrdg4sMIaWozr5+qE+HMwkeZCHzfYHq+X4oWFbD
xXxJEwruv0nHuvlSW8IT51838+loeNPM0Yhj2luLKGgmLGPMQLuo2dX6bjZS2LuwdWn46/Y++2Qi
HlVNa8WvImJ4/1h1QfZUmcfy0Ja3Ganz4SYTl6Be8lMyic9m6puGjsvfwh7GLHJoyHkFImaYJ0o3
n40AS6UsAWQWGt3fS/k3W0rVKgp8y6yYjrF1bFzTpJqdGAGfP8E/TRy9qilN3CayCiYq7DM73g2n
FrPPhtg/z8Ct3/u+MEElOIPN3UeEcVCH0WwmKPLMBnLgKSrtp68LLAhfAUSflJ/eN0XpPR64pa8O
1YLL6pmz70o1/3poffo4/7QhjmbM0GaQozBIHHAWmuYjlJja3IS4bk40g6CTX3v8jWb7+r9Pc3xn
JdTJnsPCqA6qVlTYQ1znOk+LPphqhLLtEAPDoNJ2nYHx2Lem/pTj7d2AxudOs27SQMIARI7DPwDO
0zlv4LKADWxXE0Ou5MmZaXQRlnITiTK8CzBiUckg1kr7rBrFT8g06AHl8idTFHFIrcgO0rmuraCP
BYDKxLDILBx096wschCpTZRtYgyS22aEmkZNcfUQEfClTZrwIouDUIOHFV/0t7zp4X23zHwzkzu8
Fc9O18S43LXKj+rkV4XvbNSowJG/0kGSa2HzteC7kmW0/7ii4PJWzyCkYCLcFRmgTcTYOlCxND4s
03wBZp7jL3RbB5CKglsK0gmEBuELozH9BEo+XI20iu0z6CkJdL3GRIgP/t4Tidl5iQ6pSM9s13O1
ugyEBT6GCq4LqgqCVqZP4ZltpfJWr/Jno4jMDZYl8VMsfb8zwN/tMNH3N2QQ417QRe0jO8bQq5JV
1zqFvmkTlAtqlkFvSux0o8DyuGuNod2rEpt52XMlAMVLnmclrkg9qc0zTQurn6KL2p01kqEidM58
boXVx4kNcVFiYg2WPFcIX9AJlTAgaYTN8Ks1I9svrV57tXICbOKeGu+sjibUSVtHxzdPPXy/SPVn
s6GYvqxmmEaGmP4cI9skQ58EC+lO3mTOY+31yoSBrIa85rpl963qQKaTHBlK9CjJdEm6gn5J6sFr
rVEJQkLhnA/9QOTDDBizWaD49yX8DXx2Ophb1oAxcaZfCUn0JCLV+UZ1Qnszl4lBFgO2ZRwzzVWS
Oc5FMTbdmeXOGFcQudOhtgbOr/7N6BDbXJ+Nn9FiY9vTWxwtpDWc14j+SWiY803azC/6uB/DCEz/
/FCLEMzdmsch43i4DkMZ7qw0TH3HXayzqZ9f8L4omP0dOsUp68CGLZMHcQ4EUup9uROalm6ctuzO
W7uTYJpxJySXQ3YBm1QZEDFjxxEexn19h/0jOiM51jxDPwlwEBAP1qDcwCo6mplvZP1rMyq/6tni
IrgR4S4UjX7dmgWqp1bGrI6z+AHsarY9CqwgDJISB8zULLs2b4SnGq2GxZ84lCGJldtyrJw9audu
21np5JVkGOE9TKb9CIFra0vQnV1cR1etMP8oropPh0AHXyNbwSftzPLMTPyatBSNHjdgPue/cZsr
oeqFnTada0kxobsxkqsmi8nUCrXwLoyW5LyVlfQqkK037ozr311g9uKwBhNbFsmTooMEMU0YURnW
6k2RJxooAMO5TrpYeglWQM6x1rMNzxc7MabFrHZ+Q3QF+onr0XcyHeNdEXLrWMlmDyKDqr8aXY1g
ec7LkDAbC9M6woj41lGHKYgrp/wO2Ut4Bv9xa5i9FUwwNUliXwRG12pBnkV8XJuGeD6VUd/KFQtg
SdIO6l7NvcSFHkGaCM7qCU8jaFEwmwVylUybo0ub/+gnLdC2uK8SWJCNfI4UoAGQCYG+mkJBstDX
s99Z4k9MPcCL2q7d4RWPNyBvc9/oHPAVaTbhW7KB3zpOxJiJqiDuVBvDYNfu7TAx2UNChxujur+P
kM1suxUS0Muluogdts9DCarGrpbaa+sFZWNWhx7/i/BWW73vaix/pn1i+BnHoKBvE5a6tuFW2ID2
B1+ng3KJnYYcDdACbhhumqp2SQaajWABgbgtlAzkSKNGz32TG36N6dNPavGrwa/um0n2MpbtH4kr
EW1l+jJYyqMhe6iwk/FchkW4bQUvwCRT0aN/ni0S2Tyhh9LX+h6QtJGmwdIjXC06Gd9z15wRwAED
q+yUhyab+Jm1nfupRhxWXaiLlyWwBaOuYN4UDZZzpzR2NuQbb6zZPsRRHMKhi6ercpihiIJeab/x
P2Qm5gl0TTNpKtAw5DQnosX0aNX5d1EU3+xaWI99rxT7MVPri3mpon3EpVCNgx/2XZ8w48XKhsFH
qzybkeMGRYnbGmv0CKsvMi7IIcKHiQggIFvIvigj8cd0UOYvAAcuW+GCRhxbxeNCU0UD2E7gMLj4
jZrB4MMj050+muZmSCkMqsyTLXQX+y7ttXHHQbO9gs7YXUtpphdNwdq7KuMukdxlQTbFIw5865VF
SAaDDVN34DH4d13tYURIt3IgRhAc1bSNKYkxtMceSQn2VtyuOM9NY/b54i4X+kDS8tK2+r1MY3vg
UNH3PYFAY7pLFPyto+qm382w5duus4F+ViQgJg8S4cBOoeFlqmN0SKcVFq4PWIxdRL5u5Ty5adl5
EHvhFrmLeY0VOAPClgvb0/F+Ayw2s0vuqX6I1vpp9f332YJk1Rh5cgd6N8PixU7QGtg42PbsetiN
mj2BQdGtlYBHcUnM8zuCR3xrIniuGcMpJ0OmKfBQJpppnIV5SiesgUoXpTTRnjqWhXM1im50eg2t
pRtvRVZO3OlF1rbL8UyWK3GszJn8XL+GXo6q1heCLCQjLnMv78rlYhLmtNUbIyVLsC6uh8xEah2Z
cLJD809Ro/ZtcVJfqF3XbYjicX6EsPH8Wc7xmWQD4osCbI4DHCYgK0H/0UJ7xK2IswCv4GI9LLMD
oqE3U3x/kTbcFTDVGPNqeaWZmeaNSv4qobZ6ccqVVKvaDRRoJblZKlhBhTVkZyhDlxtZ9cyS1mij
S9MeIXtVtrKfVzEVtLwo4IsX3rddbu4iqzV3nVpMmxyWBjbKXn4va2QsfVE7Pj9V2yrYHnZzqDkA
M9uCf6Q2BTA1yEVTwQ2uyAb3BooGw3qu3WenEZXnNIoWwJV0b4F9OxtTHbFNTh2TN2dDBVk+xqMv
v+ul0j3ZOKjxmGZzASN2KSgKqAtrv571sFfMUT1odR0+hH0ELgkv/C4rtTCI3HLe2BEaY7dcWKRD
xwUnqhT9bunm6EEFxXRnxnwR505CWHGmIZDREG5QqMoHc3WYE3ngbDqFtQisHProyUi3djo4u8RR
0yCtB0gFLvq3tHfu7bKFmReyp4xHZ6w8sdR/DHyQ5NvkIz4iYCG5Zv9RTcTAdckWl5yslrWXoebl
Q1b9BidtbdH0qh4OIXObpEsRyHlpbtRuUIBiuDyrF+dVsV+zlx5qd36yW7VlM9S/AC6MrubJaK6G
RleDTNVeJmvtwwn9jS11HMCj4/gdXB4oRIyyaaJAh2BVw5XLKi/rWLuOEWySW8/a6nTJspWNhYIQ
m/+WxKLpPpxm6SsxcxNU+7ex1rIA1duro6dc6aBfv4CnfdMD9NBxNRXbZ6nGD9i2oQNMSH9JZpt3
Y93a/ghIx1Onsd/lkZucTYSzI/e0tS2AyWkDwjLfz4SBboTJsLXbCLaWw754P1saZ4o0J9M9yes7
qy5SMBayCBSjXC7h7HdPvPh5pw8Z7tyR2IxNKv6KB+qWVzDl+xpoHZyGLHyAjQGqA8f1rqSGBvrV
ic8bdiQal7dxs0+7iTMDnpkscGXpXCmNE22thV2UIe3uFs4fhwOVeIxfbcpBZJs183iQkHdIkpqH
+qfIm8tpsn5huJNY7p24xIdq1V1iBKFECbpu6YC/AwpYxyKXfV7RGsauKK1hU9vdsJ6mLNfP+wm2
ssm4nL63gN2u7JGP9GAzs8hNas6tDu87QVUrdQ/VfLLY0BVK0964jqzOsiWxPUtTfhIfmnlFnbjb
pS6Mp6zWONU4RZzg7wYL4EdJuRqeU5XdlasSsNxhTwlzkj/8vDOyc0QU82Yo0vhWk6SXQ35rxH2c
uPDIG/N+GEkMimJ0snwDnFs7ESvGn1pD3dRF65NzILqfmE+REaCMdC4kO8JzY1CSLfnfy3maY0dQ
2GoHFnS8ALUVp4BJtfw5bhdC1jKKFibYZAQY0LsKNkOqnbl49qVxnkrxSGgzk8ZpIhCQDcQAljmv
jMOfediVvpmZOphrPcV4tC6QOOQ9aacx5ynqihz44quiE1TGdBEW1wXAvTRwQytju+8o/FQtZ3MD
dIl11ErnKzBWFkia1FquHE3eZnX+s4dsfjbauMu93sA3ruRuAwMGgpiY1CaIAaps8McWWwC8fDNg
hOPwZoACBoi/sz9Amg5S+cWOo+lZqOFwO2NiOOMPTBC/uvgaqiye0GixtMJ3xRBux0a0lwUJha4N
XQCcdgUXCo01uXWlY5yLdBJn+hIbZIiBMmRvMpwToyVusrBhDShXduxAmgvcwroImnYGKuaE7g1K
eXVlf/2MhPij5AiWdI4qF9NYKo/EWSq7ZlaqJ4IEAdcggqWfDOnHHUgfpYg7PN6hgmrawBrPeuFb
Sk1W4mChtkcr7KlkaQR1GDWX9gh4RTUcw3OoHLLGK+wjQM9x5pKzsjPHUSHIAF7lrdpOjsetmL7R
QlhpVpQuXpEBcnVagSDIEAv34Wz5yOf94xJ1RcGC5AOtjEyvNM0oSExrgmiRzEFcdG5QW4oZVG6/
3OrWrJ8vCexaWKTzVWRkNocRVyIyapodcNrosmktkCKF5UA1TfqbrLD6Hayt/teszwswf1XnYpBD
D7v1bK7Y4T6W2h65CZhLuJ/bgtySHzFr0T7U3SxIpwwANgNOv2U/DGOoisF8ulV/rzfjn2Ek3iTu
BtdDYrtc6vF9n29Dp0l9Tk10jp5pP/k85tuK0Ui5va6vI8Por5tOik1Me4Ee6ZandZLTImwAmLdx
nAXq7Lg/zIqgQU7NS/nbWqJn2ObjtxyV83mlznx/1GKuknM0ktDYrFqTkPzizn6NM2sCSTixVk1p
vslVJOtShlhNNEz9m2Juq+u2019sw1AuoIpOXr4MOgw8nQNcDCmPWFOWhoVEGjA69q/SFt2ZkVdU
WISpsWtsgGpUBpLlMkXtC43hu6vOjyJZ1lPpvCYrSjaGSq7sRG+GflZQ4B1LNrpY2AC/ZVXlN0Sv
bG2uUOH0di1ImOVA6WPYqxEum9CJphsQxu1OGzJmHimEu8QMozOnLpu7WHfEPc9jeLZgjCYOXqt2
/AV8UQkmEyqFyrbLw0ICDqkb+g235uZjn8hkM3e58SvV+u7SWOFYXt1GDveceRt0rLX7wcSplHct
bDQ1fNQBwqKdUUqIjyC2OhO6ZJk3+lnrDlEAu+D30mTDBrYX8ArHYFVd3JHkZRFuxkb+noam+UZZ
ClZXRCgoaj+4lCa9O8+zeVeK+Bs5hVNArQgIneFUQDjmIqBeyaSy+z+jLnJfapk8i/vGZFWi41S4
uefVbLV31lAq+8aqxD6CdXgtzHzZFpmTbRag7tR6JY+hrXUC5adbGdVNJib2tl3ZUBA0KXZEIXPU
eubr88e14Ir36Mh8Lpk5qCqQHafRcgN7NVhFSSL4uBKVUdtjdSMSpT4XJV/E0oVzIzU7JgtIrzeR
6j4hQq+3Sl9OHCet9kmO9QNa+JhtWTtudbMqrtk4Do9TCRrQaEiv45gJNJEhta2HrO/4sHOMWKSd
/VxgbmzLcmArMlvFhgMQASzqDMFDdnl61lWVexEJ/bWWM55EuSy+rC2QnabzKqVag5PPswsWYusK
x1UZmN2IjSyKjOauLnqyQ928AxLbmKC8MSdvnSHqfYVcgi3R06Fn/BdH57UcKRJE0S8iAlMU8NpA
+5a380JoRhLeFZ6v38O+bsxoNd1QlXnz5j1Z+RfvEBROwiSTmUwtEl0M6ywrHvxhNf5tKSa7RG+Q
9cjHpwCHZfOTRzC66s427kuG9SFkADQ8MVrB0G+xyZl7dVayzi14FWdAjiMBxu7w4BS5SxwPOT44
6Uks1BLtrQBX8ThaRvKoOqu6ebnrfABqQM+ij93x4Tb3Mea4PaFY9lE43RIQ4WGFfQcQQEgybHUz
6wMtHkyC/+qu/Ox7GV3IXVXHJDHaI4TE5IFY2i6ooMIfZr4W2IGTebFGvppYxuaOKEE7rCeSA8so
Ww915pkXk7QXEkuNZmdZkC08z6gP/3ORVNzt4Xt+acngINY2szz1E35ANnZxn1HR7Y2OQJqu0UjR
WoEFU6zxdRQTDoNUyNM0i6PbpC8t+HY2C7shLAQpxxnI1BMW+/YO2nJ+NumqLisRz9wvyhC/+Kua
T+n2H1FTJGDPidjMOyLf5jT7jruZ6fyEWCzW1gIn2Q/2fk67iKgsOcNypc6aWloGomuKh7Elwri3
CXdZYk8Py9rqj7yc1h5wkwi1ymzOmpqrZzPKnI95df861czzonPeEFXa72uHnLtZq9yTsNuas6St
XnBTdAG0OQ7pCqabkWvp52g6/TXNtkDzVCP8neLQ11bA7VkDIVWWWvO6pj0cGXQMmBiyj6JnvgyD
PrFoPB+iarNzjGYOlWRh0uik/bms9njGyDOQzjqbm21Vn16598QmBpsnlkP0+6RByqA+Go/L6GyB
tdyXROZjnRaEXZUNPYKNTv+dsSUDMnYkqB2RhbSpaijKX4RalstcJYDEDrO8uRDjnhI4BdyggmBY
QU5ERmpToI8RxCUvd/akIxBzI3iy79WsFUHszDVqR6/Aky4z+KF+tG+DRLtbTTJb6874yNS2YTC3
P2abT0eYZYRKzVPPqoXORvieoQYpZ1NT7S3DSm6mqidyiR3S3z0IEqo1xbtcxAeeY50qrvlj50l3
z49DKSCuqz+Jdv7IR8tEhxFpubNKz4CbSoC5JADUiK+uR/RetWXX9nqvPkycKsGoyi4Y7cI3q48t
tHTqns1acDf0lf3rcupfnXL6ZNG1OQMm21VdvkMy1D7TEhPeHMMqQ2mgeVa4jwq4VyHB7xzAVMWf
mUMWoFkSoYnTMXsejVoxVmhRI1Tl7KOsSo5TY5h+javvBG2qPHcSuzbvnJ2wMzpQOJrm4F0az2g+
7bVREUSJztwvIn0dvIQexpo+k2ajGwg+QJ8rQDy7iAu7UorZ9tsWtuKhLEtBxn1pRTs9i56aZJpu
YJsRZLyCKP7Xapj7HhLSvLxiVRh8vUs90uM6qC5tYuln4prd00zq9Xuk9C7gvcW5LbvoFC9ozKaX
vEU4A/zKjaE7GbZ7iExNO9IBRSdS143AzuLp1a1Bna2Yr30t7opDNkwIft5YbwnfdtC6zd9Sr/7m
dWn4pC3PRGg6CHIXYLSzCotoeChc8nYHl3B/oFQZbVVihi0Rd6jB+d/B4Fwcm7JAjRAMYPTBid7j
ubLQEkUyrBu3J/SyP+htdXStqoGoeZL6J3Zuxz5ND4od1LtVkwvrUyI9sKCX+i45Y7sqVwhjpQES
RWrye80JPK8mqz9rov4XFfGmYr6p9zK7yHZvPG//AjbFg7reS3kRJEQCNamBNczliZjqu1jp6HBJ
NzwYVmscpEEEeM/wiag9qASxNJA0msULl2bozw7b/2sMi3nJ8lfDYHQnlDL2WeHaT/D3/i6mcVny
/GXlbT/obEXCbUK+L0BmgIu8iWkxjis0HL/T0x/y6Cu/dC7O+FBix7KJ70UXNUtJ8V4W0QfeM+9m
loyEfGfRkt9GTMNLJt3uj0HcZuAtvbXF8Borl7ubiTAr+/HR0a317BJS71rdW9zowC8Koox7Y0Qw
czSQFnOt+HKr1PdEw/FSe+yLCdI474dGny6iJpgSFXna1alGaruGdl2l6BZDVccIxb3aZ1u/Suwc
ExWLpGJrhPERJ+YEHwwwWmEwBEBLKhiGcAQvfFq+mIjeHRtzBPUypHuCCFnr7kpAUwumhNJCyoGm
xJUmnOGlmxm9tGniXIps+eQwNw8O0xHfgqlyD3ciCyK2bPyKtW3JS0+M2U5nkWNrfAX5YRbvskZI
MgoRN8+ugFX8UxK0s7Nytw7rjkotMiRUvSn+mZ05CWELrlXISOQDyi8kK4dJmBXNX1BnCFlFQ2Jw
o1OQEIC/NzVBd5g2s/5taF13aXqd1EugYrsYlWenRg8RvKngske1Y+64a3hoU+tbiNVlKkLa0xMx
5BXV8dq0/lJNfywOKqjOTemTBvflapAflCnbBXF3EFAGMvFlxq5xa0rXuI4Tedd5U/zUtMqXLJYL
adq2YNLiscveGUkA/IyBbhnldO7Fpx7HMMzbzDujVf/tk2Hix2aIhxkcZ75M3KVB0Y/9c+vp6LsR
0As64hX9uIx924kTkF7xcF+V6gvehxmK1mOTMeO2ppQrdjnJ3SMh5Y5amNoM76IEA0PgcHnTBlU2
l9LMy5vO6MlhJb+fyTQfMyhffEtatrrc7kl1HaM5emwQ/0ktrSgX9aF/nQgpCoC9z2HqNRsfx3yr
BQrgYk5jONh2dl4dLz9Lfau4FV8IY1h6aTNu922cJ4HyODzV6KgjEx7ggG2VYOGYi5NWeyZnX6Xv
PPT4IMrsD6Mq3tgWc3m1uyRc08g8Ai2EmjqblHBRP7t7ZpvL02ixMNY7k3WSWzL71HXltZ4VEced
S1vLHyGJmezK3Io92I+S51HI+QaW3L04MX/Dtb0/dUe27JwbDBB0Mw6x+wK+0hy8AYpwawsh6jEx
FJhvPZKKjGQ9j28KngTDHJ4mpvAACLrogSNFAP2LjLM0ivw49iI9bjnn9DegZ43Mo0eAsRTmM3H9
rNY3/rQgdonaYivUxp9AxIFiYOmUR2JHNW5mAg5mtN59HyOkjxlQDCJvaDfzhmRV6iJGInHuQ5Xt
LjMurYtup+ZXDuGPP8Lm+6TIcCR4uj66YiweDcqzQ5wNjzmY4kMmW5g+ojBufbbtfwtrDMiRXi9s
YouzlHZzEhrxELUbwWZUqfqTpGkTIuIVvqAQBSFfmlwuXALLdnv0kT4+WyNTHGeC9AHIBYdb1Heh
Xa2bxclgQxxkOePjtVc7b4GH5+XrevS8WIbjKJLDVEzMpdf3tR3VEfpSHTqjGJ44rhdmTISHZe1Q
HC0jSq+NqZrLYjSE5lpj+4j+6DIKWwZqvJURbhtn952angV151GbqXKKXhOQUreRttC/bE91t0WQ
R1E5vTx1aCDPzThEe53ywncoaSoyIK0kK+9VInklvOk7zeX0EU+VTHaLXDiZcs6EZoq/y3GR+9xN
I5rnKWcSrvMXxi32tZrEI/1E/NXbVnWA1QlLrs+ZBMdt5ueZM96xhgzFRG91BmtRS4JE7J2h9Xln
fQEjVRvp6Edu+bYMTQ71hTt57fLlgAKrAkr89kHlzXSrjDI/Oq47bFWixp4Ac0U5aMvR0JoKM4Sk
PF5q0AHTkuxkZr8WzeAdmAupcyO7DZLZ6jS/I3kOsiccOfJOnVNHvpZO810zxzWEgw2xYHk1ADbv
VyuMf4qWhKH2Pxuvxkm6WvE+WSJ/HJdl8nUVDyFZhuK+QkkO85F5sGnH1TnzcvtMvGZ6yMr8NRNO
QR9q6JfONmc+gB76XJWLncOYhxkViRpyYj2PkddyMu0ofs/j5bvq209ySBLfKCsSSeou3TN31feO
TiUlNGWz1QW0bbYd/T6O2H72nLzb1/Zq7oB8mUHKKXSrii5B5lqYqsv5dawLvP1eAlGMgevdJKMS
2oChvUHoO7HUebfwRewZGtwBCnb362j/Gc0+CeyFu9Y1eMQJ+EyuHt/qgTbNuPPIbX1kDTb3xbxa
Ads73j4aCvebcs046BAPGDLlHjYSV52WTlsDa7H/KEq7I6uqeFC8iBD9YbZ2Fa3xPvFsg1fB+uNm
TAUbW7VEdW+tWat/rGJKr14VDWd6GsIRmKCn3LvahHkNcSBlfd83RMXj0mTWIwjM/GY0xCWvCakq
a5K0oZE24G9rZdyzNpfvvYrmkG2sZGdLoLHkBJYsn0iXOK/pvaVgD/JCVzgJNsSc0dnHNfKY2UtN
/Ea68/+LwN+n4/AjLwOp4GjfttQdEoSbT28eiMiYhuGWc2wfM41/TmwhADWdeMN9kGxJLis4TZLn
5Vo+utPav0t+tcDLGJwZuhldNIC2Qd4nn5h/lt0i8GqPqRMYcTK9cLk7923CG2rnaEsZ27KnpnfW
fSdXPFXjWx0xgcwmqHeGGtLdSMZLgPgV+a4ay9BLjP5kDkX/MOhRf+jytHrxxsQKoIaZPqsyEGRJ
Sa38qJ3kH9vUu+PoLtZHTCrdq9a4ManGNXhYJisuIToFah7eIr+jswrdBJlwaSmKMjm6GxEuf1LM
eJ7GcSSrBC0KxMywS9gMvVmy7b6APlZXZCmBMcCJXhbksZ1sJ1KC44rRSBoxEWViRvOp9H9559Lw
kMLyd+2j9qMw3PU4J5mztxILYZEBZa0Jv/bwdRHPR7X+09fTe6LFL5AVoRFtrp65QA5ULjnqVSmn
Nzfm/zAXYx22HXPGZOViFrZp3dvZpP7qfTu+GTqNT0a3C/xgGUL6lBzNliu2A7t5R68YA0QZHH/I
p/gIqGQKPGcwwtjDslC67rc31d2LMVg/7EVkJAXAbJ9NK/MNo43YQOS67OzaeMwozHa9ZLgBMAdW
mUnFQ/IN8fWMMo6G1eAA0DADW9E0+kBVydAuVTbsRogWH3inzH06Oq9uJ80nSzTmkb4LS4/MWw74
hpvFtaNrlLXrfpnKDDhW9JyS0Xxhqli+9jZejGpxi6shz1ipwMXlWvYOCMnxm9qB1FzT+ggXG1rC
OOfJyv+Q04Oa8xj195QCvuJl1ZGd09y85TgFpres3Bt4kBg13trq32hkd9G6kPj+kBZX4jJ184JK
s6uRC/L4G9gGVyUhoAXYgc0I4ELEfcUDubelOgr5AsoLBiMvpf3cGBfbvjrVfZyc3fRISH7KeEkn
Ttxzj3ZLhXeFFQTuipq5ogESuzL9EPDtLI2P97gWR1l+e85jK6g0dXqH7mqrg7HSDOmXHuWzGsJU
cancNIQswGjOY62/WnRV1X2SHjoHcc8+LTUctOKnnI4FGlSn+SZ+8Kq+Lvp9nrLb+bCNpQeGkMXY
+xk+sZyrTfW/A7SYxPjptAAcghquc/k9EBxlRneo/EapiIqFHOblD1Wi9nH9EosPrb0aTXaymWlL
8ei03p5b71pHmyWnDhs+eSLwAxjLF33Yz933gnph5zgg6az06W1BmOricBrxJNAaWZReCNvFdDSy
s1gubpIdW1EEtjjqxWPVvFS8OYo2++b2SPzEIY99ETTWlQGg7/ZuUI/f27cmk1/aTIjKxMGtoIZC
272v1bvOeRk3+Tk3D5NxAX92KguCoemgORgG/V9GJv6Ef9Xo6Co9f5yeo5gUlIEo9PmbA2hXGmdn
QIoTzVlN3DvgRXIS8PXqrZYE8wMwMMUujaZda50T7Ek8MdwjAb91nuxb40EDDS4+4/qhME598r2x
M8gp8SebD/CmmRD0bl65TcI+UVgm59GD/9jZ59L5J4yXZX4jTWXHgKMTt8g9NIy0WJXXcPD0hwzT
TWmHvfENwRl6shkAckhXDWDjrY7uUgEmEINXfnO5xyWwPtHp7b6m4YUvgmGsrDXFeHcUr8loVyfE
3S8zN/M78opDZ8UGlt+m8iVxQY5ytPdqxj8lHlxb80sLEH0BjZwzB1qEvEZme0mg3hjFsXCq3QRv
MmlSSDUAzMijxNfLWGnbf5tv1oACwonnvY4tB6/HjK1AR412YnwFxxAQaum3VIPA21OGzhMBNfhf
j0uckoj0PIM4LG8ShthMi293H5n2zh6+YvjrWreckE0vX/yuv7fnV917aqNDhmtzbX6RJw+aetPX
J9N7xfS/Fr8ThJ14S2Aytqy+oz5mWNgOG7vJtKFyLJ9p+5rCrh31YxTPJznpfk5uaAvnBQMCzz6M
TiR8i1oCq47AM+fBZlHVc2e8dVZgCe0Ov0hYmxswCDhS+iMgvRTMVmp+J5SGXTNuOtjfWfL1ZdeV
b2tIT02MnrNEPmsDqEnaA06kwJzeZlaiPO/b5NRYxIMjv3EM+jGe2i2/zkBvX83DQHhqxnG7MLA/
bdZJ5pRlcvMWg4qEA5FngIYp0IoqTDvtbcSzBlB150aPuf0A0+qYW39M/PBLReg62mvc/Jli2rn+
ZVL32004bxqAYHtBwzDQ7DwW07OCirQ0cLG8wNvW6RKh9FTLjW5330wwMpPoHJEh70S7PgXbASnK
CrXs0gJIdG1iesYHA6r0qBiPMyiiVuXAb4OpXi8KVuAC6TWxg9h6q+pPXeejmOl0sAnUknzpPXNO
vqkXGXcIHndksQviv2L3T29uptX5Ll/6oNSiv93YBHnCcKG6yeWkle/D9M/Wj0t5MKiWcu9ceV+1
/UCYmJ+SnJ5bNWfzWdEcVvahgoU3wSPMDRLEHrlP0/yArlhMmj87/1YO26n9p/IXx77SV+zs5jMe
PjGehezoUfEwMzPu1gzf+3HSbu58JIevd3kRHgbog+WHVn8iWAWNoLF1vrTuOeYV6dN9WR7M7K0b
/zlVc1gw5OJAwA33LMilbnEjVtoAwD3jrK52qvwS8YPTNX5Vn5jLkH343DXvi3spYdb8n3gGv4y+
jx+M53H829gPGxXW0462fCrmX4YedfeNG/cImoGmudzp5ne5QMD1Dkt7zVpuTY7vnuR/B1OjlR3W
8mVwcdGu99J+4FrbU0j7JEFGvy06yS+x7XDUf3rtUMVv2fioLx8l3hGjv2gUV7Hj9cfNhoxpI+Uo
kuTNZ5ibQph+/bmATXfg2+99OG11WFkyubRW8TARscIXn+wpXHw5PY4TPsMBebC8MzzEx4w8m7d0
gm9s/3Pmnw5bSgY+wZ4JvF/jjYoX8jD4S/ajMW9wQdf1OLGnRASV+LvY2gFdEQDTOwa0UEbrHVC1
Q6nTT4HXZJQdGjk5dzihCjl8Loa17+JT6X4wJ6CHLval/Z5EP/KuJ+dZL4/dl3tq+3vZ8B8uNMm7
sTz0TOJYqDxNyUkCiGmIrU/W6+b1GZG2OU7zksNiOxnEd8kFFc2wnZMHpyQOBKBm/eTCI2pAudSf
nF4eTFWCkqu8CCRIeg4VmHy+t37G9nM3XDPvB4BMMZ7j+drxzMj+tr1pTKJ5iU4elbZ5lzZPkckM
3nZCIJP8tJ+6CBfKOwSSqfvrIYMxPOHOUb6KyftPv7L81mA3ICRyleFAjIB9Z5r3i3FSHT2sfhSz
sx+5Lyz3bGiMIbq9yO4ks5FpfcTKiov9blFPy/TlGDwxn0X6R0tszHHY7yGhNdptaAMG/qHCHaSP
n5NzWesHqX3XDASbhFgMQMJfCD5aNR/r4lS2L7qFR/NLdy5SPEXTK2y2Oj6t9l4ll7J8gqNEOpkv
yjsPTbae7ovsQeDLTfs/RdrzEFxs9xUuzcz1lcYst7za5kucPQzjVY/Py+ai6j8yeSZAc1hdCpUw
JeSKJ3SXyyfPhN9MdPhejjbv48dq3HtDSAcX2P0/LiJm3ORYA8aMfmYJOKy6ugDf7QKWjF6Eqjx4
NPiif0xyI0xNi35L7Ax9L1vWanBLRdzKyPFtdSuhDMb1aXCeMn26juafeIgOhemhUsNlVHd0Mr50
FP1OtRsZXMz6gWQiWLRNSH1OpYxsXVEMSB20PO1IclfRqTncvG71RGoaVtVXa9lOu+w8wwQpun8p
HuuygldRnUrjJxmdXWu+ZxwApp6RIZX5yNEllfvMFDGefoYlCbR0IQZsuc+6ksxUpFuD+41/PrJZ
Xp+L+IM56GHwHtjAoByI9yuWzoVqY3ZCp8HIJp9NWezTqXsaYvAoq+CgiQMVfc42Lv/pNWpuRWT7
WsuwHplqtX/xhwZr8jw1X1FCpCumz4wjoUa6VFqQ6vedZz/Q8137Btiz4LaKy12k4azmc59Aq3sm
9kXJoTeYr23BA10XZ2uI/wmLWVX2044Vkwg8/phouA1V4AznkRggptocu0BNEJorfmSFoyWCbO5k
OF/V8zh+iOYg+/uo/sZ3waEd7VX1bTFbVx6mOPFbu6EcCPuIolecMTTh7Qmq/X40vls2xSMPBKsk
2HjAB9Qgfeps8+zMzQCsfWjZfKqr4YTLZFP5418VHVz3aGB702C1LTN3WfKymCtcQxUi+l1Na6kP
zJ8Ip/1tXHjF6q2X1puZt1+rLneF3vnC+m7L38R2LjY8oJgEz7L4mFRKc44PjvkfY+Z1hJP60Gjc
vclb6r0mphEOChPw+nfGEhK9VMuv14JYZD3H+BwgXQ/8xslRrKeKxZiFDrGQf2KY1SrIVv04OuN1
kC9Tu5cpdQp5vZm2M5gG0+3o6htm79B+2RZkKoo0i0nNpa33hXE/OIdRnmyHdACQQLYbYpzwe+pD
WaWHAfDwhNvP1B97dRnERTERl8l3adn+jHTcayeTGWmDiJsZrw7b/5pxwBO60+mjCKr0M2yRtJmb
KcBPt24M0WZ4my3wQAMY6uJxdr/BKf5dIQmJUviluKutF/ysu7Se0Xx+OOZFdKe0i+Gcyuww5ICR
+d2YmNvrk2f/DmDsUf8LtS+T98mJCKLnQGJv6azxFDEpAO50ZfRs2T9V3GAifWFMkuJ3Y9OFvNes
+NXnm96+2NhYqytRJcwveKD1O9lg9jqqDRHlXpqOvse+juWvxWg5BuWk0KrSFzkwa4Kk07QPkXzN
J9sfl7u+jZj0U5m9G/i9FuJFHQR2Gj4egC66OSlvX/Vcjm9a++yqp2k5jMTJVK6P8ot2frYL/kDz
oLpPk+5FeJcu1U81Qka+UASxnlgWb/DH7+eUBJ0Li4S7bn0qnEspPzKIOOuCSV3CuAZTmExnHVbo
ShrRytaehbBa0k4nlHZ69jviT22GY9zcMujAaU2LywVeVd8eQKGC0VhqHIpxb+H1abM77E5Bm7FO
EjfHIX0ba5iDumJs/S+dvjxWmRMMB5r1UZl/WzUeEmsJLP0EGgc7F8/x6g6PgwZYnRB/WePVKJIQ
9BrbheN+BZYmWxY2BDDAfPorMPgtek4k9XBlDeyM1BDt2AB8A67krxzWWK7zc+Sh62vuHXuG/ppX
16JemJSzHInUA/YqXUJz7M4dWed8Ho6i4ck3uKB6sMiMHQztNxJtWEYEBLbCz2P911W4kcw51IT+
6cVsG6HDVt7gj5yzeCrOTr8ce1KX9I0pBzyxV/dsm+CzEfin139GZN4rwp8rnLFi9A5W14epsTGT
xqCtxLFdeNmdZTq5dfwxzPWHENrRW8cQSMC1roFNN6uPEraTS/GAlhla43xG3/+0qRGlN57BAj1C
hw2madmnTdLuTKcmCVvC2dBPvatdyzy+JBbIX+b+OyYZP0qT+6Gcn+JFZ4TPoGoy/dXuIJoOeKkI
LiqtT0wvlBMwvbiQ1S7NNZ/Q32fhYP5K5Kmy2j9z7srQrAke9ArvbHDnYgX39cHatZoVrp7m+faU
sw/4u5SPffcsxUiVvFY709s6ueKDsdDDlOZ7Y2aZwFnOK7kwGOEeCo/5kOUdKmUwoQQSZnS3qmSs
VzGdH9RxjqIHMx2JbiWifli7u2EtL5U2BjnTvEiHOIewDBv+4nJA7+I1esBMeJvJA65i+91s+t3I
vdnnJquBWHLM+GLFBTyo7NUgR3w219du7UKPP6PjiRyW2PfmLBQcHC2s2nVZ8eZAJIu9ICcWWbON
a1eXR6vjPcVISRiXr1wnZGT52WruMa+nmzJmv7an1w72J9NMOPWLN71h+j9KNT+hRL5P43AWeRRY
K3QDAxo6Mat0PltPi5K4J/EJvzVT1KXGyivu9eF7iOyDZ2rHlPsk0e3QZt4M6BOdSN9jeCdtjCtY
8vYSFXVJCgr4nKW5XhoPlj6G8n9aHYwD0QUYy/wkUce266Hz9YdBnyG0AepksgfI++SYNejDimXG
7f3hd+dixuf84wH4nAzn3BlrQODznawp2kZzeh4RkHqn2ccaepyO6jPbc1AgwCNL/eiL95QSfOzb
Y8I/ShY/qub7dssQaxJCk0cJhN/MoooEV28jG0RLCDUIWw2uj6nPTvlUBJ4qTrpesQ6aHdq5+mSa
XATRmsT8a7S9UoxhNruhWS1X5hKIItMMOiHaMy4W4UBOYZLFOtodSMiI20DSmpoyveTuBHotPkTj
vASCSKoOIaKYm0sdc5a766vA78pChLNnVWGfIdu4uFDGmFbJ5Thoxw3w7qEK6rq64DI65YtGivxE
tZHQn6it5T7hHxro8gCPS+sZYmgApO8eQB52YTYWShW/tzzIy0L+vDE8VpYD40CUzV4zsmerf8tH
mr6OrXpDslbIR8vx0TbPdp9/ZovEErj4uCOPcxlDcqTKGiAUk97HS+xVeM/KYGa4FBnFVTEVa3qO
ZyohHpWMu6QdmvsF82SX8IIYle/ih8DHyt43tvCVE7+n9Ivc34VWx1bJuYr6XRY1QVUz2mYPAvom
psjGVzX3EUHpuLCR55swUe7RRGMFcxFm4xzmvbMzc+vguGVg2tUd1eaZ7WB6LsrjXvNjUrhdk8V3
JVkqYkPTYXkyrZDEBBxlRgR4DbLatwsWufr27IEmrbfuLQH7XhrdUVD8qqH8tTs29Epr/TAmJm7j
chvpEVeU2cbB8uxCb9ITJvagXSoOTsmSUTXkiHsm24FmgvXMc3HatuEc1ZeO1hCaqG9o054D4rQZ
0ZdOBSbuPG8q3pohOw9zpvs4Zu/XJAJgKcqn2saoaFs1PSIbb5moPjq22OjcGLVYuGIzQ7/hh721
Lr9ogYGKK4UJLZWZzUuYHFjnCqeM4e/KF4g2yiJTEEWzT5D53oqc3SBdzASgZwvJ6hl88wlfuIMq
nzcW6gl7rHyVCxandMqmXYcN0lcafvY1ChvCvot1Kn2p2SgcWRlINpobpXP7smKUuAGWLT+et869
9a2quuou28kGB0zdVTiWzJ2XyG+L1RN/yYWfCOb/uot3mhtVzw32EVn177qfmnq84ffV1okvtLnM
UoXRqocWCl9jWDcD9b9d+DDisYNsq8xLJdYXK7OO+LsPjdk9w0F5ZDB8a/hwxlkeBi2cvRpZNJuO
ySJOcS8PrFUFLJyFzOYe9Z6KlVGky0Yh6aWPREt+NhMuUZfhn6Gv9B1saciE4bEXQBv3BaVcMmhP
nkUjN1WnnsId5O8yB/Y8nAsF21OxIm06B2/+K7jExoZ/GssQHS7dXVSPZdBLdh/4rwYMw7SnIhbx
ivFd/FuI/MZt/8WzxznLzrHAf9w7/UeB19EqsvsJqa6fE+bCFZtg8SVV7YEQAKY8vS/n/F6I+mQM
7M3V48GU2RM740iiDGiZ3Z90aZ4M4f22MgVtnrOck1TPNUyWbcpu6R7qDC/F7PWngYl5GYmHmuga
1u75LbsSJjN2Q4uzyHY+Fg0tvu8cYh61zwkvoR+RmshW08xkiB9YmcyWvPe8ia7rwB7b1Mfs6ccv
XjXf+mJg4xDnv9301W5ghwGXVn1AZWaykd47OYzuNGPKwB0hWGjEer3NVDTyB7DmzxNwSNRgM8uh
h4x4emyHMH42vjFxFgOVdK+fq6RjGhA1xDjYOLoVM9Yw6TmPLNxrEb2q6a3Hzbu5ON0tMb0DUcgX
Z1iGI1O2b3e29naaXWf0xlKYYRPLdz0e90OkxN001QiJLhEYtUdr4wYOY+VIgvEdIYk4rRvEWwdZ
LnT17LLqdBVSdXdtEdGLG1erSX9ry/3x3PWmIKM0YECF6CgPq/OkyMogYnQ2k7MdF8fNDEPpGywu
rrRNDkJdkkgyhqlQT+Z1Z9kxcGY0+Frj4kYV65Eq4+1O1ABppXStQi14j3p6kDyhopuIdZLkbJRt
HOJr2M+mxwYIlF0m9/uxYPTasYRezao+iYQsR1IY2tmm9hYILcQsrBayeD8enKLCZDlgOs8qQWAi
ETVP2sJOf8a+3V3dSCgsUNzolvRHjxe0KUoF5tvdJkWj+Wi4dePuYTr3hzJN2PscC/df1rl/9f9I
OpMlOZEsin4RZjiDA9sgghhzHqUNlkqlGJ3Jmb++D9Wbtl6UlVSZ4Dy/795zOzO4B1DKGkIANH9f
bTZZlnvTOve6txrrxwdIqfI4LXwNJmJlBykxC9m0wZxir1Ltrq2Lr5wi6Ida4gLDRkRLzzFOk+rm
DBQLkGUwuPS4n8PotNe5S7/XQg9HQogZQfNKkpbrCspc0/jBF4IgaLKmPNN2amHKQ9KzIFyY/nvT
dNanWBL/0XIWVYTD3FlHB3U7NHyapUWF8FCMcX4ZLffSBES4nI4Q9mpN4r864BMhF3XXAhE56tUh
AkdI88Qytj+0hYdtSWPcmyVR5J7QJP4hIk1k1zQq/o8nAmy2OQ3gtu9ZX3QsY9oaccUnTc+6L0/i
i86426timAmtBhbbJ8LXzxjT0nPekTJAKqFcgQKx/FWhdkCxpgMYMmWAiiwCG/iLRU7nKQfd4cM9
SabHqcm8b6lc8CbLoJ662Y/f+Ds0N+E6sbPNuDixp+WFxX+UJBQMe4sHFkIHHXlwm112Pk7qm0LW
NRpyfnNmCfKDWNLXMBtTgjVKo++MAAoIWu7z0sX+zlSlOTqX9Mlb+/pfsfZcc7O64iLqWDLAhe0B
JyFUbC2vBVaJwzSYL2qe/jZml18qV9wpt4xJWI5syKGVfIzT9q3tfZLILlSWxyBrvKMreqKT3SQ+
2T4Hr0MVswZx6wI3JGnPa6e7MUqsxrmagRzeem2xBQ7UShjMI9Ej5+UpL4z1X6XL8tPEInls13k8
VSxM6VWQGMrzPGapAxuQ4Xyyjb9SY9oPjOHVTqwMjYpIMVyy7T7M/YJkwX/PfQXIgnOtyFviza3J
H9xM3xwQVVjjjDrZi/3SGpmLh6SpBoaXpjAuGFZMdGqNdu0milNKoA8jDZbvxGw3B+hauRG2ueyG
NcbaWxbbiobsKgNZ1c9n+nhxfshheBvnkXBG4KMFmkH9RpUro+locEgXpFvMXZk7ZOly0vI4GbWD
K8Ttj/W28WmmwPsTZB194sS/gAiMLQnFgioV/quzfdm4M4JGwmSdpX4oqJpGu+X8qeB9v/BHcD5Z
bMFrUw331gCBeQdVh320TMjYITAc9Zj90NqVYXKekIeqIiCv0LIDS+F6sfloaM8ta/42wtY+dTJ0
RZdq4ZurQUQsKdZbH2U0z4flweju2dORBRqy6SET3Qafoqgs9xgtvKA5NXXxbcfrqypmoix3YyYf
/RSoPJFNOB7BvOD2w11zSrqas9xqXnIGqWnXp5ylaktLu7FbPRWz7fNFqhq6oujsPVMUvcEohPtm
zAPqJvXNkRvzky7igHiIlstj76nmrOvRx7mL1LCfLePXGHCVHRiAP4tF1AQvrfE8vYEdSMeIv3p3
zvTa8v6jwzISDvVe5V5DKXeZ/LWD5DcDynon5qr+LBGInOUtKWEHMpan0DhiQAgE0ZOQSConnIrj
f53Zls/m4Mc//SJFwmI8zs5e7D/EfARfpsnpro6BtVAZNFoDjA84ULZDo1zFYXazUMcA3JhpHZ9E
atnp8Qxsku1+4iCJMPbkbmimUyAoqhrkcNBdCQCBMGxzsskUhVTrILUuycKyJG/NjoQukms+W/gd
EbDCak3SiF9rcjaylv2QORI3rwqSfash3OsEBwLnE1eFW9l9qu4zIkKyn+DL3bUOXmKLAQ27M0va
kR4nQ87mrugNpmbZrp/GysrbmQybZ8L9vcw8Lb2VHUYATDhjubXQ/RSj6htY2zukrsbWv6eNZwJX
TocjvdOnPjDYRVp5G1GSCHWk9WNmjkkoZm+sV30mCLCoktmOGj+mdCJ+1LKZIK/SWJLNxfXDm28W
ER5Z3qFBEShi373rrIyvEX3iOKOltR/4797VijE5MbyvlezDvjSHhLHWLXaMcQFqVUwoZOjLKmyy
BbjRZg2MA+gs+O3aUKddgoFBPiVkR5IwbfBNDF0f7xC58prm0jju9uPa3DVT/2PS9DM+S8YyrAhx
/thNdnnWHQG9jsCSg6Ke3ts93mlii9b0T/EtBxZmW38q3/uLnBUcmklxv2LcL8IgZgkYJONl9P5Q
BovHQLXAr03DMnDY0mrEJ119VK1rPZF0GD4JHpn8nW12iDEiV1ZOgkO6B1eWQEI7szfYBlYcwOwx
uvt28z3mFjqVx73m4PXkRMuELzDRLPLKjg4e29LCw6jFtSxm/UBUoMFdmbXoNtIgZNOUn/5awvLx
my9urQO2pKRoeOuZSsaO3u2Q/QBBfz9PiztIBswfZonLwXWWh2aV/+Ih2+Zad/7G3vu3WfA/za33
EEhjvovTmDSvCLgleWY79gcoeE4CvEFqHoutJTTI0fbnWW5788AwT3adiy9s6M0FwAs1VEugHklR
ujc1QHfYTcGUsgm1ZvddYYM9uGLTwWh9N+6sFOujP2XmRiDizjIjYayiDIJrLWUePGVJwNbaMWZe
NonOb7AqkXBckjn41fY4NiFZyMh1s4cEcbsdRJhYn3HPNQKtJa6p+ZzmwPopSve5c6fn1hnQCJvx
0Z6MW9UV7XscuzmuhzYN42G0+eTlA4sQPf5VljbZHjtvU5+yCfPUO62M6Z2TJsOby/2DO/yMXmuT
VV/i4Glp6meyVa+lT4DKITXJJ5xDdLe27Qcqg7xXOZOfIw3wRxkknsKpp1+tjTH1mzjO60pIUD2Y
TfneJltQbPHYalWTITxs71Rjg1ZSYTus7Ad8PhQ+ysROjf2/slI/ppNXaFI4hKTLMroFXMVrkifD
iChVTHyTqKTxdyKjkFz6noOf32bQnnqy0yPzKIkqozrKbPjtgjU5QtsIrkufbBWUATYGJ4f21qXo
hwu3oxC6F6g1bVunwa5x72djUIv9nCtbsG11BFWDuf5n2J46lAWDTbniuS5X7ztDkIuqOvvVNBWp
koWLT1Ma6y6H6RIOi4ffkkAn2wuYGIdqSdV3o0z1BVdt83EXiJMHp2Nx1habdarpxHAvnYYz21pY
RtqD1zwLKxdc7c2U7gDTz1/RNLh28gXDnaBlgvqfju3JmAJ3iYaucNp97s/iXOfVxJQeW24RDb3L
f0eCUfydC4g8d00DfaIXeAdXkcvIa5oBww/FYLt4ddZHkUzDd8n7XRwM3/gYS+P3Ws3eEeJcFVHQ
BWfKG92f0S6HOqys6WEa9fjuigD3s9T4pDZcsSpobeGOqF/Z5r6aRCX3ZWx4RJOsPmpLtvrM3SlB
B/MdqFYwn60lXvH0+D+jzweC2453GBXX56iF5HS23ZUgcOkv6kEvaG+tF2j+IZfrE/RntitxfpcW
+mntCPkxx1kMZUXrPKm0YjehFpOdKXPTrqhAwzaEMlhF8YtJR3xIme49RJT2bZGT/2TQ3RqN6aiu
sRysA0NNi+ZJG53v0ru385w0iNo46H6KjeiGC4VhcfSMxwEY1d8u5x80Vp5kgqzuHqOqf9A+gkHC
7L5HBUK4DHrvJJ3V2RvK7LmWmMONN64OS4dHD7TWdJLYlO7GQLbnzM/8c9l1qOVOTpx16msUNOGw
+pirh27ipFEjWhuCpb3JyMSQOjgmKHsGds/tHAEVNX5CwJFh4Q3ufV1Z7a/C1PrSdkHxpOc8vrPs
Mf8wPTcg0msM4VRkSzQuBZsosFgXjw0HI+LgpARSuuXiuOb3imfNgCC3M2uq2VQeGOeRAPrJSazh
4CKUhblnNyfUElwMlsnp7vNXi1PbukxVJr8GExrw4mbT3oJ7sDeN/K34v9ELwyBZBrJ8FIcOhzkz
kNsCEUdiFD/r0H/KhRi+mZvLbx8V52rP5LlZz9cX6vOKl9XEYWeW83zD1y37kIAKm2itXlc3Axoj
kSsdA1OZIfM/jdMxKzF+7XTQO/+83uUVZaAOU3tcngl2WeHM6mpH+kzs2PCjtKpLFiwbc8howrnI
ZOQI0x92q2n1B00MADYQQ1ofEyXSSSMi2v6qP6lXzCdS1Rge8Lkotz9wDoAAiRvv2nnC+jdZFrn1
eeCG1GfGGmUM4X8L2E2PCzTyfZ223AHA/NyGWTyWpvMD60zvurRnXcWgGzA5FBJS21jF0ewlDjuJ
1nhpvMLdF3ImLxPbFZX0kyX9Lzk06TvTRvA5WXzNczNzuxM5yemjU05+rMnUEP0jWIwe1NYfadtr
9nZFEWqoptEwCvkvk89OXZxi6U5PbQlwMlIJu8ImSPhqWEt3aW0jBxNgGgQwGbkhspWfztSaB66R
eDUpTs0+aDleuIWQjgyxqjY7lk7dfmOvXqVRoamk+J0Yurlyo5tcKqP6BaCv2E+Wfi218SECOmnx
VY83wFbdGzZofc9e2iaPmKBgiSK+BsT7SBG2yTcSjhtO9A6QaY+773YBKGINPNMDQsOvul5NBKwJ
nWXt3BuPVhPlrf1Ttp1LiGBQp1Q5q3V1raTu/0624AfawLXeZUNsn+rc17fBS0TI85JdO0xdl8zD
CaVGOeFzyqtX1RMv9cplDrt8QXkyF2tk+CXTFIcBF2/7VMHjJfytCuwd6C1jGXVqYk9ALY1/n+h8
QqIW9rV1SEQuKl5OK+74F4cVKiZ8XUY0RlN7SwThRt0FW85c1nsrMAQ9igHwVOjxh3JtjP3qeZOH
0mQWqC1LY+88X0J0KkwX7+3if/QZmnxh2Umxr+z13V5tNkrwpmyE0zjBBLpgUWripjj1QnwpMn2A
Wshc73S7rGxC86b7XItsSCDC1ngJ1JzSLN8MkHVoUnj0RTciv1vOfZqjT8Um7KZ5xDYzDyznAIGt
BzrMuyNH6PYnBG9eX/Z/LIHypjURAQsf2p7VgQr7wQkOai3Kv2sQd7eiyWMIdHE5yVDbLAY7T4qH
1Wl8ct6dGzV97h9K7nEX1aQ9q0A2VFpWzAypcO/pHA6eWtMd4P/0tOkZKHcTBr4lA6M6r+X6Br23
Pq31JB6Fbcgw8PP+kSh+FTXWqsJFi/nELqAIG+nEf8qROQTFkilitc0j0VjcHJqDPsszSF1VnyHI
meWx9GtB4h2NnTg5Hi7fF9Qeu4xyevqact085JVyv4EKQJpzEfUVmMiVvzKrv3VujWOqvTSUDBJ7
Mv3jXs5C3ZFJxslgFzxOEBEbpANIMwV1eFG1iIxcexLve08mb3bOeo5Ph2G/m52hzm7Q6Gvvbk8U
H4gj4h3rcW2qKJsr8cj7sK2g0DdVijYKMI2ew1EFIIWG317Cr1qv1bQJu+VBmFn6MXuLeVHm0L2q
oVnwDLkKy6UsuAMZLE1LxzRwdKYNCFWoyT7IEzi1bMWKqvst0qz9Oy1qfkGVH06kTIprm6jmvhrn
b1PK5J7RQvFcYW8OOuA9k1yrUyCb6XFtKnklKAxyj53kXvYu2Bk7qYgSkpYbfQ73pmPzUY+tzU2I
BV2QoYBlfSL2wG1I6rRwhLH5rRPmZJjL8Ix3/VotuwXMQ5RoXjaBeL8XncmwWSTbA8yRtiyIGj2B
m/WzSAbnTadMb5RoQ3Ebewkv0g+i0nXUyUTK2hF/+5RlurW5dBmcDmkiYCBJ7VXnIs8tNZ8ZF/3C
YIBhNwQahoD9fHRgL/5L8ZftynqKT6YiV+oqzHkj4A92Alx3RDYtzOMFCfU5yCIWZfZxmFLmT36f
D9sxtvNIYe4qvrwHin1Y3o01IKuh+72YWHYzN76PJVH3eKnyfQeGCj9L+i9jkt1JMX8uI67jruPc
S6fyjfmpD33TeJl9PR8gyo9PhbLqt0Sa833QJuZtrbK/DlWe/EX9JLmv/cKM5nniQQ/S6ZH7pBPR
7as/26ZEuHZsHHSNYPuVZj9q9VkdZ/3w3vBR2Vv0bJ7NxTHOSexosswpiyHTgbzneeoC8A97Sbom
1vat4xvmzr75h4st+pJt4GGZe9s6GDwoYSoZ51pHyKNfcz3mPB/fk7yK7309dLc6q8YDdyYsf5PK
Xth1kDDvsA5n8I/T3UpUard22Z9AZfV1rLvyimGDvzpoJQSBBA91PfTiVhYNwgtgXyaQBP4hpk+n
fIFZZp+GtRJPLIcwf+sKn9pIfAEvz/a7SETOMLL2LorG3Nq/3cms7nn4wDGk6Q+ADSxtmQ3zJ7Yx
TWS1tf7Lst7eaxtFtXNQX6aeuI3bGBbScvXBcBjsyW/ah5mI9nFsKalO2o7Vq1ejt1tVG/Ibpnl9
0DZMR8u6ribeGzvFmIy5E5NYXxPEwLi0m4FrHa21fy4RV9BK1Ms8OI/lkDQHE5j3EV6o+eVtbnOA
YMH2GjFGOm6He9c17+Ro/BHl1EWZduZ2h1zRHfJcjBfYJBOtgvkXEew4VMrE5mtRqUOdhxnRO7Vc
09Wx+dADNIJON0btYJlcyKDsekP6BfpGRQnGC3BoxXyrq5prRx9gdTK4GOxTp2HKN/FYBNJSx2zV
3iFZyq6PMKyxr+bSEdrS4F5p4ezyu5nt5txfA3Kzy81fKkBfsROk2zegeExZA/yhNOENCUs85Zpp
6trUtaWeirKHi85GFcs/izh9ssCe/Qjdp0+Z9P3HOMVm3NHY/EDB/MatiruYD1ORI57nS13jacfQ
SyaJ21i6uc6HvGXI5L7TXOJqTh+ET06wQmKGdAKjyyLpb6ZsXVG3Cfqx62ZtnpC9VKvz3sYboAqs
yZG8LMF/mZjXJgjMcGrAqspkdQ4Lk/rRsAgJaYGai7NW7h07+SqxXJ5XKbpbCkRpn3fEJYyhzUK3
Xf17u+22mzW9095cfSSltqMkIP2rLBRoA6R0ZPl1/NrVK9mOufL2LvTcyFqmzaXJ71U59a888bEM
+wYP9Mg7ZQv9l8sui9bV8g/CaDHpKq1/W2Mf8HJDQFAGLn1eEGhGkx6JdjAAuQ56chkDTlW9Dfig
dDW9H8jsmOACswmbJKbPxsglJgoFkS51ilebEP140Gu2fBL+0GGgyUJDZhx3sdx46GJhGux8DBc2
etZ+Kgumy37KL4E9g1GuhpfJq4qTDXI+9CaDXTFsqZPljf5tcsgP7EAGsq1ra80zlCfWzAq8M+Vy
VRk3g2mc89e4UX85k+GkV3JbHNX587DE84urhppDikK60Pdwk8vU+lzgs92ceSmY/TEFBQz08CvT
7K1qc3j/K0aP2JvTKDVR+x0ZmxhAVrs+4lZg+PeDn8RTXz2AZ35EIjuuFDBcm7kt9rQEM/813cLT
AiSPT2KGfQBB0nxLwFfsvAUvsAmSmzjOmuztWQp/l7OE2CftmiE6G3YfbhBKEZo2P7J+9awXwp/i
2VY51hCbf0+e/UZYCLhyq3FfTjGTAkgibK91fFqJH2AOxmo3N2h8RsxCJB9Z+pp02K1lZlCo0aW/
S0OyVkBPO1nG3F0Cevv2ODLwXFdQIS+0XPZ8bo1+5lfDqEvrQXGbDTDw6ajdiB9SGi1u8GPIFNN4
mwTX0u7Gq80bBJu8WW+QEQwU3qDsGAdiqONJTJgVqXtcruXYQurP6uQouJtFyzKSKJyTjRwyUy4d
y7yF+p3og2Pr+pj7ufsy2bJ8WbIE+oLX5BvUwt65mjRmMrEKGphcPMvTUdpZv0btuQ8LeNposAWp
5NjhM2Y70eScY+sH4ui4R1aXwPlkIl6SOdXvwi+wbhL+QVzXPSKT5r9KG5gkzH7oLp1j5K+Oz+xs
9bZEThmGQ1fhQ6uzsv81w6B8rvsEV9jsG29asbRkM4lQOXKFBEYO3XTCRFA42oLRC4px9TEFVqO0
j2wMmJo72JPAgGbWhPn8BJlaXAzp9l9x67obi4xa1lFAEDH8QoeibP6iPtg/4yA44lnWHaSVc632
QTysRoHLg7AB0RlH7uKW+7MYUvUly8Imvjv3n9XAjQNsCQP45H8L+JDhkMZ2pCYHI4zvdgj5eh6e
0tbLrvWAuCowts32uGVgbFJWgymKXz57f+70WBr6pTUe29RXD6Uv2ycLyQvhdROOhUMkSK54NudF
uqFRZBQ8AOYnN8KrHvk2d0QWdAPtGJO3T01rvQ9cxgtyhShCCVCU2gk5CYoD69hsP1iIgvn8gxe9
OvlG70WkjpcjxMLuNLZUFZj4t75Ka5pWbNqOPtUcG3tn1RyxzlzcFsLLGGdFHOoc7H3cUu1dlkie
NiaQOy7VoGgnIjuQrDgQa/HDOMTw5pbbp7nrLggzJJh8AXBA+9b8HPuYdMGxpY+CKDq0f9Bu58HO
fTaGbnoyam84xu3aw+jwlq+OvomIID3nBexAPgbkXVkl9O90VUDbcpRkVbDlUJgWToI91Ovc4zE3
J3O9M/meho0rnSPUWLDCJl/jSVjGveU7Y8SVzDpNXZ/+aeJVn1wxqHCt5z+jKyQPtcr+VbD5MEbO
OhL51ESTKJzIRf86uJjRUKFs8JgOM6+iYiByqPrAvuoujOhCO8dyQYvMM+s4w/reLTYR7jFx2Qrl
cX9Ybe1hRKWLo+5H+dk1EzredtguBP/Oo23EF39GJd9lc/e7MBz/t7N0rBpr2dRnOMLdXlouvwrw
AknySw1YFJtWVgcWFfHJy8nnxNSvHCqzzq8Eh4xTkSb5IUsGg8M1qQ72gn+5tfx/vWPAjdpoYQhA
8H3SAtSJALjTry2CIkgO/i/iA6tQbTwnZu1cqyXzn2cIV8AYwJUQUsHJMLjiHBcs+CZp+U+sfWjs
8eUvBg3rRsOAcZXgB5lZQFGFNnDmPWniH9Z3m8GKkuUwMz0QTbqmD6QoBjiRRZCfSxebdwlmTQbX
jfdDejovP73KANdY8yWtRlI6abCKq1E0zYc7wKWRhNMOA4/Tg81EdMnhBISdxLNS5nly57Guuk08
9Xyk+glnBLGBqqADbKzBC6buHzZI9iPJ9G/sgKh165wcx0n2+zax5THgWnih10JcfWvREd/f5liu
HH55VwWEQtWEu9nJoqzQwS9WdbT9bZhlWjJxnEqqMOiZ1GHWIaXwAIYAztBRFEbLBqjIjiVN/se2
dH3nkha4Y2IsQm7pJNQM9ohzXWPINEakf79ytsHOewUeQIQCsFDoB1ASSb+kW3J9SY+pnBTjO33R
uTS++chnDgAyzqQpX50oj73khh0Wp+CKcmrYOQ5cUTuRZaoPJLHk0CIzhstoGcyfRnZF3EsPi4EG
36vG/LemwVtHNuZNlgavVAy8+skbZvOOAHIXBWVGaQixONL2thfGUI9hXeD4o93c33crtptUze4p
sTCfJMAWOvAfHgvae7aT/odIIE9zSRmvlsnTsdZrs0/zFfhXSrKwMpNnYCWndfFIsciWjV41Kyay
pUQe8/GEGVV5LBTxa0YDwgTaMA+6BB+ceuYU1mZlnpF/AVeUWXM1Pc6hMNhqfOxp8R4ME89Qj1IE
L4wXvKi9oxm3/TUm5PMpSm3eQHivYSaQDQKZ1aeANccJDy7wA8E4EykLmsCcVe+6Yo/OWZuebVCL
HkmAhRm6AX65m/3e20+U3hzsqs0+nGqhWgQ5EUcnOv/FN1z7AwOUG+ltqhjHsTn2FpI0CplzXcma
n3KoXZGaMdhm2QiSY8JhPDuqfi8yr3o2XLK53KIXHF1I4kXZvAbLbEWcEuVesJ059YXpPZWpUUfY
PLx3LJ+wPko/PgqcC+xEa0HElSXOXA7A6ethiGgoRkalZBtMJVdOPI4MkvBeCzzOlWhXNOUAJdoH
pA4IH9um25jGm1MoeBZl2r0ZagahxTLxHrA0P+K+UU+Q4OF2OJAm9drofexODSRxE1G+6MpbXDbr
a80AdnPT7HEBaLHPq+GHQ4Ubc5AMzIMQ5mOqUmCOMOW6eIF2kkGRCg4EaEhtcxFPBPfK8dzElnGL
FWpO16JV8sPkFh63y/1YNxuQbkihIGMMi8uxMfeeW/wDCVrzlIIuIEfa4lrC1QuwQzzNyfRF6OS3
hnxxntZ0ee9Rz/fsa8doSfiXZVUfMAOk8o6NW33U8eiGAOqxpkt6dxLalP5zahGgBtoWoF6E4GaC
XVGwdFSNrENbyxYKMV+eblb+dwEb8tb60I6akTHWNNf0jptdyxUFM9xz4xfq6I+Bs48X1KJJgAFp
Rjt/wf43hROnGTMyJqCx9mfAnaiauspwh9exd5utBqtEcVvbJ20CQoH/b/5ym8H9k1kbXssjMiQh
sYQ5MNQ7EdOLJYdiiao1lpFvBt1HPmkEBY/7MUhyePJuOt8wn4tv3nniqHnp0WNTUOXBbeAOsiOf
T65kJHhYT5dVoG74SRVjVM2oQR/Md7c5iesWpE6F6e+Ywk+/wtQpDtZs6+84HdK/Rg2iMi/iLBJt
Nu6SdiNhQuuseYCK+tzbCFtjM7xnWL4+TCY0fLnEUL1xntmjx5Qa5c2QvrErjhnEy+J5op3kKYix
4RJd78FYTXFUu638Jx1MOPxP/j4BVTi5eCXO7YByGRaoNZjiyxJ7bFZ27a0tqhbNpFVnzqf1zbIb
42Kx1j+W7cChwngiqMphcHS4HeYecbzY/AJe86HN5GmA/H5UFQJTGbw101vtofAJVJyHdvb8K02l
TLn9yvWUigyelLr+zsVcHoqkqO9y6W3R8r7Ce7zW5tlSA+ULqLZH2yqyV2sLipmeSG+IZsWPstlR
E+EfIXpvApsY5kPQz+WV20X9uM7KiQyq0yKQLZQayOI9M+y2DvUpr+mHgSIXINj66OyUq+zdBLTy
SfkHG/+jc07VHcFWUCVDzKYkc/L4FDcCsQIE0AZN6d+zcQNv+KBPu0nhM8H6yT4Ad99sZytM/q4+
cH5kh556Cf4I2jEmbqr7xRgange7w3pfx+t3XJcOT8Dm96iy9pLoJMf5asBxN7etUe47T+662ocF
VNM+cPrg6Nv8umQHqsCEg8QOrX5HaDa/KEdyTzKvn81WtxHCL2UEwRZv8FegqWIO6Eoq5l/+5Dd3
pJ/Sb75n8x1OESw8wELJlLoErQZ6BfaU46hH1OHlY6w5CtjLUqxeem9tO3e7zuNfMor4216F1VKc
w4UOIDXeAmf5WLh472y1ZkdIfv4GciNaB0KVJ6vnkeFlu+YDPwt48bS3kFEZuIE4cA63uha0qOaa
4LHfZZLJitaYwwC3uCJWO1mA8doeFHCAoBn23uNYpO1b7UDp2WqRkmswF84Ff1+zl8vCGtS0l7s2
h3Qf43+/FxViGY2A5TEZAiiuoxdguGEtz4KQto4l6G4tGvQj640srO3qT2sEyQGidPIo01ac5hGs
XM5KEaeRpS5orERzkWCPow10Lh665GFu5TfI+uoi6pHcrz35sPi3RTv3tHuqqvi24DHnzOCOLuY6
fpYSD2XiNSgrFbzHgrXmS9V27JG45DzOHpmDTKA42BNsoj5v/Ptu1Hw5A2ebzMiC5LNZIB3yq1tM
sk1FQfsCT7xxoHMyO2U+ZivuatYGgq5OA+/kTlccWFMfZPs0I53i9o1+dhfQmJwqwGESepywNxok
c6BpckvN+Ij6zZ9km5mrth1/fLiN30oOSVQGtKWsJZCW1IjHIwpm9WKOS0KfjNOz6iIKlOfYdzzb
XF5KGyJhjAHl2nvEsWNB6k1YoAccGoszq+uv2iM/4AbO8k6hloXCGDsXrDokx6X45UObyHOPa7Bt
9S5Utz6F5J0GR9c063vAXhl5LXwe9ORNewrBBkwZTRaCxmEeJGgtYrJnftnQvVDFMzgo4D59UJoU
LQrn0uDSj6Q9BudWrc3REBhshtXoTrx9zNFawjzMvWyfWMq/lphl9wx0HEn98NlgNDxpTDXPrb/S
7TrQvghjIY8QpKczGFDeWU8zqS+m/xYL89kr3Wmf14tzWz330xpdOPMlX9a+Yl2BB9N/Hsja3Ype
4e/ueT5aF8d2aQzY7hwaA0bcCMclcEjKtli02LrykiCbMm4ZNmxbNlB3NGel+6mwSeRA4uY2Q1hb
L3rh0Nf1VQSkB+yBKClvKBv1sapOoLZM3OBDzoLUbb8YVRlw8KeCiSnKgXPQMfsz6C0eXLBBBnYm
bq3qj+N0bFdHNUZN0DX3PFf2mbK3Fb7U6pExTDU9f3X1l+mH8KzXN79oUiJUPBqDtxPcSTExWsRP
OpwhKHlcyT1bcGBiQ5qLjoxSQZjGwJP+bPNycQ4KZy9Xkiyj0/XYcmP90XWdfjI1JZFJ6xfHZJnF
HgSbu8ez+6WXhgUhKM5bzcfnIPsEHHujYTMQ3g6x+3inMgczYA8BJ/5i/R5mr71p9vkEj9gDaYG1
ucTpvRupO9pPYvqax8I8EsT3I185ww9VR/IighyfQ2B+g+5TUQeN9TmYgq/U8zG8dewkWKX9xfIr
DqxwuJpmpUY9gvzmNxPeEGegjmuUqH1mfXQdpjRBRBw51Y0jbyEs6NACtndoDz96Ac1e9WzVvPGN
rU6DYSePlturZ4ebImbyfka5R6L+H2nntdu4koXrVzk49wTIYijyVtGSbTmo7Q43RCcz58ynPx97
DmZkWpDQe28MZgbwDJcqV631hz2T6mdRU6jIk4wng+1zGrmtuu6ECsi00tSFlEq66uH3YmSSIlvI
FW7Zj/A1QQtm68bj+Ktdyk44/fmw5YJ+2yu+AGRH9oXUzVBju4U2omPKeh/ig7FiKHh8++qwtuP0
TWDFuEL6Kf5RD3n3ZMpG+V50ZIUSodeQE43ngsvlgSob0lSq23/jxvcVBJpFmhWaDN6p/apsyBJ1
LfiFMMx+0TiWdNZD/ZhMSLKQcpSd+9W+jw0DteGifPLZdm78HO1MLGooUVBhFSnsdiA5GK9QyRBQ
5CIzPJhjwOshgVtLWT1fyh5zlYVwB3cncDzhkiUHgMYcbOqIME2DFQgYKoBOlSzHveO0CCH7dvS5
doFT2oKqQxVxNJhqRx+S9lrWmaKQaCtLRHbLCpxO9xXfSpLJUSyRHlER+IdZ0vfZDXUaZRlFsCFb
TcdYPU45NVXIFWqHR9GYQqR0egtcQFvrWxFVENfLAdsECo638FEewihiZ7HSYVOZEVlUn5UWo/kB
qavxMZQcpioOtbQga7gJAMKHTqMCRpZKdWfWVkH5AegNBQODR0Yz5N7abuWb5zStR9W076envoLO
FVwq+DXmKusGSomFC4wZzVxE6UJraPYWIHaP+2DoRcD6i6jEptayuV5SLdU+A0T6XNxhRklOStey
LxXi4QNvLBMTgtxEo1GZEn2BU0VfuwbIlrAU5NAROATU5pn7KodSugDE8csfFPMtrDVKxQZKwEqc
/7bJym7B5uRbbOWG6eclbzAQjFWrU+H3BQsdKQm0BidlU5W9GNIgQt+JjziQ+qlAWnORlVQr7djo
VoWlIgIGOfeW/BGp+45b3KLi5IUSJ6ObEqcoRE+RQAtsKC2NI5APjqzyjoLW+GphnnDkf4u7Qe0r
66QJlLXR+AMsPweXtrxSfykNQE2yccWvyNIDHg2R4IFa0Df6pJBgtFSqLd3myE9181ZagPsqksg7
nqQt5IOw2gHsQBArSYq9oHyHqogukRAJzb3QogCX0X6jF5CVcyqlSNonthncU3aJ9p0h7G1jSWtv
uFwuOSygPGm6t86TobxHZNxcl2NSICGBhYAsAxhv7HhJryMfZCri1S25U+bZpBBCYhpEWhAsjbJB
38YyQXp6SBnZWhtsgdRQQYAMDxez7D7lYTh+MdweIT5uQelToYM3y3AnWo65iyazzvwrAwRfcK58
tSmMb6T74MBy4IY32ZaoIyBYmCAguniF3pEZRJgY4hi40KlqmjbGN4+bwpcizWhPG6t3nZ+aj35C
JlYBjP+s5jn8td5x4OADFQQpWZKHN6nvUgOHlQUaXJqadmt1kCnRMv86NhOWUiBWqwbwzXlKNuu6
Dr4aHIqLuCVLQTqdFCyMFzRCOwO1GuBr6IyHW9TuQE2oCLZNoq2Kwg0kVB3KrhqMJG5yzr2JTQkY
mb585R2sbVvI41CkbdfdF5rGWglb7sRa2N8Iji+wskp/kGS01Zu+AKWMSVkk86esh+DrgrJiNyI5
JkRpL+w4ZsHlNsOWwLoJHBOdfDNNPgM2f5W1xYbTJrgkB5gTW05U/kbJFwQU798KiVkrWo3JgOwY
1sYLp4AzO/js5UqPllnND12GhWI+jwClgOgF5WfsY8TWzuPuGPmmxZnCtKsE9VQqZyMlZbRm7EAY
t0IAdefk1kCv6A2FVVJYhoFqQlCl2XasdftnxmpeAsoCfO6CoLpsJH7W3123bQMqqiH55//+n/zE
Qh40HEbMAWLGKKghYmh9/tvPm7rQHWHqVH1Moc7s0BvDM3hzD9kTBOlP3pgvM234djnERx90QpgO
N3VdWKahzlzdSbBJatRt9qSNd4P9CnvOimAvQ4q8HGfqifd+6zRCk46gq3QVr+z3PRX45WgOiZM+
5eEDmQsj91YmG3MTfC0gH16ONf3mS7Hs97FKGE/BZK34NPRfU+/NQUzWofatkW6PE/BntyDFLkc8
14u2LjVNODr/pk/z5GQeGA3HVwG86gk0b82LPDtwNwZrcTnK9Ltn7TJUKS2dlewAadbfR2k0qr1m
oKRPhr43OdxRsvkyODexuCm6X5dDadO3LsWatcjD0JMJT6ysQ5IBakAzPsGxBdP4G8DwslHIMlPb
6H45zrGPyK5WVxr7cWkxG23p6I4qNHbDqctPuhRXrMQBS8jS2ktulenN5QaeGbF3n5/NR4cKcqkP
Ufak5ndBQV5lq3homD9ejmKe68WTRsxmou3Ymm13RCmSveevRmPXGN8vhzjTEA4LJp9haDqlttkC
jntybAAW0qcfcfathbqYOtyUVpeDaOJjQ6B7CRJ3GshdtFTfj0ZIItaoIKQ9Rd/l4jcvmkA+2vGe
J3ij7I3mALTCd14vBz2zZZzGNNX3MYFz6AmKTOmTRAQeSGuUO2uPRE+cHV3n9nKsMwP1LtZspw1d
R4w6bi1PNunRDq6ngaiKNny5HOVsi6iWGEDADEc1Z9MhxeEvApiZPgnndVJ561ZKO3nughcZf1wO
Jc62iNVjmcwNh739fe+BVpadWtMirrsYrTwh1bex3kysSJafCuOTqbvrtnnxzR2WcZRNyf8b6yB+
cLJ7DvrAJQ3xECN71+8wlbz80z6sbClUqU4AcF0zp3+9/2V9XNSK4jvi2WyrL6V4AdH+9u8izDav
+r8R9OwpdR7/5ddnPUuO1YEwzu8vNQBB0Urh7nf591v0wLvNd9ZD099P9r7Stcg0q0SQlAuyBYCw
2LyNrq3ps1EAnAlr2l659b+P0mrwh/BL059JjABNQsRGuEgVtYDYm+6nIsD+edWT6ONvGtW93iyO
E9LTC+OtZfMubxNeebzStpfb/nF2WHAvYajYHHSOcGYbc5S5vaaqWNk3zmfLegn3/+7zs0Yb6DNG
HYWcY4kearJp/vbUknTmdFzpquBaJWb7CNyvHCCOSep1vGn6bdhfmRlneofv26BqHKmyqGe9E6Rk
e1xFc59JgqcLy/4HP19YluRAQYHfsKdj4GTiASPVcqlW8rms7ktUiq/ssud+vaEZBiw+oXINnK2c
yNBRRxl6Fy3M/bAp+78fW2FONwbTsAx2vtkhpeWZmYdK7B0t5PgEC+evFz4oEVvYIIp0Ni999n3d
N8CNKVJ5DtDsQzi+UO7/enKeBjBmJx58dm1I8VZGKo5ExzbNrlxTp/59v69YJLNRt9A0aVmqNps9
QN/gbtSZd3TgCGIFR5LP/AcTFHSQpXJXYIe3pylwMoNyNQ8xTgD7Unm/nHsBp/1yF33ctNBB0S3m
Jtdtoc6fRKZS18pAsevIDoTzK3g6HeMf8fcT9V2U2TrQlKGsS10PjgHCSwh8pVdacWYhvPv+7AhE
xB6KAn7Qx7rc1cGOnO3lXrr2/dko8Mu52gZGcBxeJYKDxZU9+swgcFw4NpQ1w+EaPdtEYTS49djr
8TFLV+DE41teWPigXW7DNBlnk5UDgOKWZQjqd/MrZ1WUMSV6gqgNfuukINM7cFGltwGXeTnSmWXB
ijBYGVLVAFDPtqUkwB4CEFh1TOwD70SwC4bzcDnEtDXMGvMuxNSjJ8uiyPyQXb2ojuZg6Ru1TAsI
8UOBd9qoPjpRc6wqEyVTpJpIEidkm/8+PO8DlSSCZhn2/DJI9daHKyNKymSwK8oRsWgLP/pDLmT9
EOYYeKtjEALPUc1dxa377nL4j/NFsuGowGBN02JAZ62v4FrAkPQEwhcr7xBu+jcvuTJbPo7hFEKX
pm7qqmbpsxXVDWlCEdrQjmqyQoAWhHfo3VxuxcdFJdnRHFXHYVFH52s2TaTr4sFk+uMxA+eVQD2C
afwPIjDnmeymYUoxO2Dw3cv9McnGYw2bxK/Dxa/L3z/XSQ6WrhS9BHvnvJMAMeo1hbYB9cJwDcXM
DZW10v6DbjoNMtt7sBNSDa3Oh+MI01hfCLG+3IiPw2A5p3N5NplSXx1VQ9HK46bAd1b5cvnr09Y1
X6gG/5DLYaQ55N8vVBOprgH0dXnstddyPBaoeeNDiv6KYzdrxdtdjvZxQGgLfmroCglScH+yMCfb
gg0QDjiNXeJqj/gL5fjC/K3nyZXVf2YndQzb5MI43amt+U4a1ymMxMwsj/Ar3TZY9cnvrisWyLpT
crjcoHODY5pgWmyWuaPPE6IATIrC7vryCFPtubS8fWfqVy5J5/oMDDJVfXKuljbvszIN+tEOS4ws
0T95RulTPEZajXZoiFXU5dacmwxSCJoD5meatu8ng0eVTA31rD6CMM7AGXyB5XDTWYhq1aBQY6k9
9CgXX46pnetCyZuMR8Sf03W2CUBxbEAZEzQBUkJNxtr4VIDjN/RANx7x26b93IXNYwftpXXQQAxu
EsfYFLV8vvxLznX0yQ/RZrfRuuhKnypIfawhGVjt05ChllN8vhzk3MF4GmTWxUWTV1B+y/rY1KtR
eYiGvSkBSCAwoB4xdK+ure+zvcv2zcuSh69mTI0+WXH43JpRPtAoFXBVWT+FrvvXm7jlkOP5b4TZ
/iRTt9UMLAiPgCc9aiRoCfXulWX2p+/n2xSzHySWTXqRm8v7ZjjSUTvDHKpjpTyCeMrAagXao1N8
1fT0xnBvkK9b4LF6ZSM5O1gnUaf1ctJ5rqySNB3G6ggrjLL5LjVeXcTNRzSCqbs28aIA/HN5fmjT
BPjQUpMzl12Sy8M8W+SCYUfh16+POC2uVG2XdF999zF3t8gvJv6uDUAoKr9Bwl9p69mJchJ3+vtJ
W70AReDcC4jrGw+UxT+7+ItfbtvZBWaRBlSlzYSxZyvdz+qqU3K3Ouo8hq37BPlZsbkc4mMeXzIb
p86zpWrYSA++b4Zrg/4P2FFw5WmpU6NP6jxZ1aNo7jRHLrXqLZM/NO9BaV9wyk78K+HPdaKtarYm
DE4Dc36z9tB8GQudtYCyqwo5sLjSg9e+P1trdjh0cLX4PlheEEpGcyWjcO4AOP39s2UGliiKI6i8
x2agDOIix7kqDA+FTKnVy2SCyPrx4B+VkdLt5YG71rLZUjN8pCVjm5ZlGByNGCMm2e5yhKlv5guL
geERTYkFdfvZ7NMGOIpJkjMzLBj3r3bFFQd3lV+Xo3xsh1TVyZbTMHnKyXmSkfKzgwmLUR21jYIt
MLSp1eUAHxfRFMAxNfU/h/RsQx8RSYEG0BKgBy2zFYjd8Yj6BzGmDCnISa5rxtTIk70Ac/M+Er5X
HTtEx6N1PBnvXTk1Po4GzSApMz0vwPnMzyXH690WRcDqmNkr+DOqx2m4jqIrd6ezo3ESZbZeEnDh
ZYO17TExvoT6g5OsL3fUxwOCVjiIpqr/6anZYDS9zvU5Nzkgii+UfLm9bMGSQYy4S6qboTjY2rXr
0rnhn25m0tboPHu+h1JbS0aAKtVxgA6h6EioglporwzOlSDO7CaktXpfDbGsjn7+gOmegzy19ny5
5z7uNOQemAAa+VHVJo35foq5YVjgRMd6R0dJqVFHXrZgIULMFVBJvrKrnW/O/2LN9ha1t31kqBJu
KPVWCqqSSOtfWZXTz32/ubxvzmxzCUO1H2GRcXqi5xviq9dIqpJIYgh8DsvyWn7jzC3hXTxrNkI9
sgIelPL66HvPLrtloOzV3FtU2qq2cU4vUQy9Lfp9r11ZUOeW7cmwWbPra+gWPf9wndS1uzZ6EN7K
cLZ1c6U3r0UR7ydHazYlYF6icNvrw69eeOeXz5xFl6fglWlhza4KOSqdjYMw0tFHCnfSvsSL9MpG
em7/Oe2u6e8nG2lvFZCtBqaFDXkOrSFxpQnXvj818eT7ZdPXo1sVNKH/3Luwfx4vd9HZ708oFkH+
R9fnw51lRqYiplcfsZpZ+tlhrH79gwDCkGRVqXKp8+qXEvq62hU6qcjws78J89d/8HmdnZIDU/J6
mA1x2ath03ZadURaEfdMcWUTO9s9J5+f/n7S/QY1dHvs+bwqUJrfKU2yufz7zy4EslfAJjgtPzzI
wZPrA8SQ8ihRiUvH15JEJtmGdQMP/HKksxvYVO5xSACID+/ExlYLBe4l14oOfJzlbTQLNaFSYLRV
N/AQ4vHmcsAzT7op+0yzgAOSZZyfZFGNWlloGVitxXgfG90yHFrE/Le63EcS29pJu19ZwE2+HPds
l1IrI5E/PUU+ZDUB7KKIS2q4i5C9RiPCaA9p8tU2r1w3z+0uU52ZjL5JYXQ+sz1Ufwd0uqpjFPHS
N9w1Pta7qDeuhDk3BYUUE3YIlMqHAqximw3sAb0+WmjCoFLebeNgdP7B5DgNIt7P8xwSeK3EkxIy
ScEGTDQEjqr4mkFTKK9cPc484LhMnTRovmRlAfcnlMRKH333E7oS4Ps3Ax63inpU5R3pH4xVh1hF
SNRdBcmVA+58fzqg9qaM3oeCM9IyYCcBOhxNIKZj1dxDQP16eQaeC0FpQKi2aRhcHWebNtobWqRX
SXMkrbd4RHD5ymidm+Gn35/+frIr+TjcG5XB96XuY5Iywp08yAYL1u3ldpyb4QAbeSRwAbY/JHPj
QtrA/7PmaAg80CExJtjExU23uRzmbHNMHiFTBd3hAfe+OepQobiroGPDO2LhWbi3LgVG9eToLsc5
cyNlH6LIh9mPQO91NvEwotU9D4W6Y2bkSwv2/6jtumIng4MoV8W1O+mZSYAGCO9DEtWCa/zswogD
ZBfmCaUJy/tVL8v0++XGnOk0DdyVMC0ODtJIs8aUcAha05c9Gzc2TZsx2dUjjPcrXfYn7Ta79hKG
lIuAXA7/cbYxoJInY6Ud6TPsVHTvJYRfnZrPSvRkyIPwNmbmT1KpizyUS+w+V9B2lwa4ahQvcVUF
Zv0PWm0YU7acG4uc4wkyQ82sog6GY5NsIUdEGGO5+/Db5SBnR+4kyHw+RkardWo4sEEli5ds/AeP
b42K2H8bMetThLbCyPTS4Qg5oUP0L8Gx8srKPTs7TkLMZgeclNqEWUUT8PlEHPYO+fmgvQZduNZR
099P9qGwV4YR26Dh6Fc3eNsG1dPlgbjWitk+atS95tVWTEdhiwm/u70fnTtHrv9dlOlXnLQC4rou
wyAajoF5a/nK0myh6jl741rt5XxvsVq5MpgQGGatyUTrDqqfDWhSrTS5FH+PQgTrYvzv+7N2UEzW
ArtjWmnjptdvwvjKU+HMafDu+9MF86SfcOlKQLCUw9Eb164GZw7OzObyUJwNYQJGskh9wD+YdZFu
e0nsNwiPYRWk5+sOC2ZtfTnE2VE4CTHrJdg0fVIl3nBMygNG22Px/O++P+slv8Tl0O9oAg6feCSy
7i5//1wXAYrWLYDLOkfy7PtqT62wrcV4NC1spn8OeQtn+ApYaPrGfNM3mUwgYjglQeW9H+kBBmXa
B7l6BCGNVPjRS1G4CW+k3Adtf2XIz42HOVFNDK7stGi2U2lV7idZV6s8S24rVVlW7XDlzDj3DuGB
KMHQUYSU+hyEUCLik3m8UY6egZ4hqzyNNHVh1shISJSkQzw4RfUDiv1+DK+hM8/dOWgXfBT0i8wP
SBxku2sUaEPt6FQT5N8O93gIx8bGgVToXmnoua48BaXMVk+CvupIxlUcG0NdNQBfUcO9PPlmEXSe
H7zmHKFPSeOPPZnHdmTU7MiP2vAZCqb7cvnzs86af16f5bxiDRYydNr4cQj25LZc/KPMTYvwYvAz
Df4uZfgnlk1awgSZwsyYP06Rd1GbGFOjx9hyHz3p3VsD0gmxeWVMpqVyspT+Ewb9a2eqnoIPnS3X
JsxQjXHq+FE3PVxCf6S1Aa/K3CjNlVfv/Kb2IdLUuSfbs4WQBgo6DZEs7yFsOhUig9i5Xbk0B4iH
IlxFvLScCtNqic6bA5FY6J8tRPb0Ib+p42SldFjfdtc2k9mG9f9/F8jbqRKgcWF9/7t8oVZu53bx
Yyl/GsY3p/lt5r8vz5vZfvUhxGy/SnVtKPIQe+Nk+F5XR895ENhsR88ewlP/LtJsOD3cn7KuJJKP
Y0P80DYIjuJGsqyuAWev9dpsNGPPQOC7oNfwj1k4XO77FwSWrpwl5ycnIzPBaKiwz/ZeJEczZBCq
+BHzlr3bt0tJhjmQu0xee/RPj52Py+B/kaaN5WRyKpYKFzkjUsfehMLpiDYQqqBo5IQB/otlskQx
eNIvi7OlOqBRc3nYzvWmM50BhqHzbpjjhSzd653BKcLHHsFIfH1XqM1tvejlcpRzjfyzN1rwU3gw
T7/ipJFx6ubYoNnBI34KMZLoeffJKdUWTWZ0bkpkoh68pGm32O4Gd5aFP+vl8GdWgaZx0lD41AAT
zUcTk65J6RBBlsrUkEFrrTtsR3Zos90UofUZS5/15Xjax/aS1COly7lKnYqq8vv2urpDIqr1+kPg
wcmOem7Pn5XJ1rg6YBiiuMm68r8UkLdk8daR/gvUfV7+tPUjcG7ceS08UAL0g/sra/TjKcI9wgKD
pkFGc8CHvv9ZUpcKulHucEi1zy3kZ6v4MgTAb+D5VSiXOM+Xu+Fjt9PdvIzhq8E7FfO5BVc3UrB2
Hw558NwlP4rka+ww+Agyqtr3y6HOdPhpqDl/jAxhmVnDOByixF0goe6Ea1RVFrZ8abzHAgWI4u8u
Z2ysrBrdnBA55MvAjb3vSi1WBMZs/nhI9E2ILuSVM/jjdYLPSxA/ugWXlqvZ+8+jq65z14zHQ4k+
Yqa96e7xcofNq2j/aYCtAhCFHED9YerR0yWJjhdulMpwaPoHo44WUuyU4XNpH6J6UxmPiYFW6dNg
/mVVaB72z430JGw+GhA3onA8ZP3Scp6xQ74yxz/u3A5QcjjauLJDkpy/AtrAjP08TMKHqC6XeJYG
2HUY+lYpX6904J970Pud+32k2UFkIVXho/4dPoAW4lGmRdDqO/WH7pX2SwL0fBEhK/CltGW4S+Lc
2EUG7pGNrvjfUncsf0iJag66cpSuemSGaysMH2uGfZOo1avXmeYBkjgE+CCy1hHqsi+e6/2KGmk2
qNma7s/RUSFimiiw2kipfdED+SlsMrHMscjYoifXfkq0HlKSF6KoW2ZCvAWd11Y3liiT23RUihel
xdcubyxnY3eufRckef9cJIjIKrlSP/m28ooHjvPUC9yAnThT0W3twa56aeQfOs8qt2ofgngrK7Te
ZYI2wrIN7HbXVjgNg0JXsLPFtmYyl/cWLSyerd5G1i5qFGOHQoi+ySu3uU38Pt+FmknJGI/3vYFM
087IOOzCsfa3ChMGQpxhrSsqRLiMouEHjNZ91HLk6lCTSXbCGDg+apymhY5FG0Zyqv0lrWP3AXsV
oK9mZ7Y/OruLAa9t7LJ5wwPqu4FvaYdu9Rjq6BhkybMfWiWvrPbJV2pji4xGs8OOpV/7WYLIqh+o
K3TQBuTzUHaQpWs+uG1eHhrQXl9NESi/Mtn1mG6E7RFve+V2dCgaDnotvxVWiCVEUCcPZjmU28ga
wk1YT0amWWzG38pGs58yLgGHyAx+gSB0cUCP1aVtIZaa5EWF9bIvN2NgYnohQeC5bd2tTJwfbzr0
9m66DN1hgUAxGjXITmpaFO5EjDlYNXbtsuzFjyaz8VtyJ41o00Zip+rQpkhXjVy+ILYGA6KPntVa
Ji9jVtrPkcgw5BpSvGAAZt+mWOQ8tCQ4UGArk8cWrb51rnn55yJp4BXZsZyy7GgJxa55jwJIgCkH
Otf4J3H5E9jVN+oYAdeSSD6bsdzHZqp/VwddedNq7opOmIwriyz7rsR/d92iQboNGpXOpga2CG3q
cVTnlLUNinMjFa1dCbNqcKrOkLPWm3IrIdcgPZWS6B+wWyvQlMRuPRRby8CkLkCy5Mq+//G+5JBh
hfKnkzC3PmR9o8Yca621/AeyAMssqZCaz59Hvb+SZzi3i/Hyh0TBq5Ltf368NGYoW9IlD2CVlxZL
srJeigFVku7KGX3moKE9/ws028SKqFCGRDP8ByiY4YgoSe+uLm+U5yKYqmFxlbaAr9qzS8dQOEh3
ohX0oKECp5jqAiHeyxHOXGssZFUm5QyNe9wHgOzoZBWOWMHDqDDNbMwksI4rFWWho42ELt5S9FdI
LucikrYAZG9anJ9zjk0ycNkNyM88yNiWKJNIeTea6rjW0sI5+LllI92M4PtxrIV5pTvPzYzT8212
biO4k0t85cIHcJgb4Xwpgi2AspXr/LzcqfLMlYq+hKmkkYTiCje7syPb4/URya6HXvet74Up0a4K
erPau7rVsAkjL9QYrr2Waj3ecJNBBKMTziq3inIvtchZ9EmkrKr2m1AxaMbm9R5/ePx/mq+5oaL/
J9GiDgJktcZ6RGNH7X7YFVsWTs6bqsaOtDKEWBZAnx9SEh9bux76ddiRmEROslrBGMvua7fWn20r
KEhTjXhQoz+GAfDYPQaNoqAcHaMgWZU3gYlis2KECPeDiFhZTmOhvpg3Pyaz101iOT+R3ak4f3Js
AsfAWeJqot8PhYtYLhZMwmyqZ3UYuzU0uQJPx8hqj4UexRhLWNa6jOq3pNKdW6M0dTIGarNtWbFc
QxXEfpOYHak3sZFscpXEgqu3C1kF9RvGtuhOh223Resf748oDtdFXAUPyFnlWIT7xRMZa/XKS+jc
YrSnTBUgXZUM5nxfCbJYMVsNc5IRGVsVbzglHa4VP87c+y1qlmzbTHz7A2sDQbs8yobRfwAAqreP
kbkew5UJzfUaVupsa04CTX8/uUy6QYhl459A7YNrYCSSXHlWnLslWxBcKCWiVaXxX95HSH1twLhV
8R8KfTz4g/9Cjbe98cPubQy6J9fHtcsX95NnUuV3v/Oif7m8Cv+U7WaXTLKJ9CQ0Z8jm851GAhQ0
GkyUD3LMJvsPa/L1Jqf6Ygr0i42Q50EV2M7WAQ+F3bFZ3ZVJTEI176pH3IjCr67va/dSN12grEO4
HK3ce8k0mawcdG2RufX6jeuqzg3mNuOGs/tN06zivnDiaufVXl6uvFSLN5FZtM9pPFpPfo60olbF
A+JYIEnAEbDHBujrKcYkwjo6qMIOjMqTO7TyKbcT780t7eyTh1zalbP43DwDaowGj7C4/c0RWihl
VihYsu/HurzPXDQG4ey84t6KuzvSrL77dHkwzs6G08N/dpRFfQEnQpWsnlxmdxYCaXcFyc11Z2I4
imF8uPfICrQLruHOgw4c+rYZJ4AdBhHXeKznfssfXRFElnQwS/MXYjygHWm7o34QWjHgvaeLlwRU
/rPE227nFK69RWXfx4jJwgAtZI37ReBsxKh5b5d75cwidLCdnl5b1EQ+6GJp9qB3XjPohzyO90GS
7a/lb88FgF4GiREeGJpLs1UuijRCIt6Th/ROMx/S+Arx69rnZ0s86RQkvPEHPNTtPo5v0v7Kljv9
/2crGPmm//386UA/2aSy1og1OfLzybym7S/FeauK9eUhEFP6/0MMyeWHexYTzpm1YYC8rQ1JYB1y
GePvYwWKrBZF0GAVFlgdGmnSQx5lylUN2yKoM5xbcalCabdA6tJ7tiEvaYzvJmpl9hQqmrpu1b77
HhXp8BWBOlssBPabSwSD/pL7MOUDHFwk//vLZ73jWii3R2NkHaR8jnZl+XeDS/IJCMgEH4RfB1V4
vn1iBwHY3mi0QxP1qyys7niJfb7c+bPxnUKYCIAYaPYxOz9gZwYdoTZnSOTB9lHAdWrFf1V95PWF
1TZXQs2m6hQKCilyGnA5SN3M6ZCQO5SOTbjlreg5Ce4BRvMD59lr9+kzLWJrgWZBLR4P7nllphW5
k3DHag8NJhNJFixhIfratavINLInc/ZPY7iAoKFmsaw/8IWCgtejiUvewcVUL9ZfULdcW+pdjQfS
5QE6Gwi4GRdZNCS4k71fgBq2uTje1N1B05p0h5qlsvZLK7pBx/arxrpYXQ53rveom/033HRqnax3
LIDqUYChOhRFuOBmvepHtL/NX5ejzG7n/+k9XsZkuCjUcTt5H0U0qcRTz+4OLSkOI8AWcTgYRkcx
+jvwugWazveYpGwuBz3XNNQ+JgYOFXDDmT0Wpa0OfVr2BEW5vRePVonus34FTHFukiNbYsC/pyah
/pEnO+k/llmNz0PeHRDTXYyvLlLWf9+K0wD6+66zhqIxmOPdQX31+3BhbAyEhC+HmHp/PrdPQ0xt
PGmDi21wjHVvd/BusOZNlF/LyVo8+3E5yrmJPfFpuT84MPjM2VMwRYreRYi3O4ztQnG2PWZAG3CC
l4OcG3M5vQF1cMNUtmdj7knZVB3WRwe/cjYkpZHlTBeG9ftylDkS4c98nhhqeMYCq2SXe99jVm2X
RaQl4JErFuYmQFG2JcPl48B8G5nb3nkdvO3lmOcm2mnIWcsCvHJy3cvaw3CvZ9dVB699fjY6WJ+F
hbDpuMp7qseH6Fqim2E+M8tAPk8SEvwHN7D3faYqnmcir1YfPAvBauzZkmoT8WDBZNQeux/MGpKv
BojONIw90mL+qK+ciEI+Rl8Cf6MxWxlOUn11GxFvAiBSq14X3asLlmnZ5KJaYnCEpnWchEcfY9IN
JpXpDcBatHRxBCTRi4/mRgsEaqLB2PLGhwmQ2rJB/1X7gU1jtYu10VqlAmu61uhfW3atlWppOS7X
mrKsw1LeZMqQ3kQJrlNolDj7tExf3F6aADdVbZF5PhqAhlY2C3y/8T4Nq2pLsi/YWHnKg6bx61vJ
dWaDm3V0qDlqjkPTlAfZQduSxfApi9LugFhudZvqJf4aOy13Y1LtCKNY2E1s87xXVn2X/wThTeZY
FNWr7BTIzhiKrkp4AUhrR/ZO2OXe98lzLPwg6/a8dH6z9dlPfgtrxrDa8R6TauCymtN9CVAN5wXQ
WhITQi3ftx640MGoYBS0YRltmPxvA5nfJQ8nrBGEHm+qVOCiZVYQAgO13/R1Gx6wam6fclwtzQ15
lHE3lKjaplmsr3F3TODsDF6+0Est+DQYo4k0tNIv+9j6KazCwg20SPD4EGKfuBqy+/h6FuxAvb6I
+N/cw2NVuR6KIVpEZHTo2zjeKcoQPldoMq86qbVrPcs7c5FU7m8bz+N1Vz5ohYEQL4hMXhVDIHLK
1Em86tUuexxSqf0WVopPdK+SHcZ9ireqOxYoqVeW3I1OM9x5QmAkklL+zRWnXDqKYyxTpc8wn9NT
HDes5leAq/qTE8p8V0kUVXVNCfG6yOIdph9yldROssVWrdRwewF+VeE6s+zw6ntysMQCZtnnKLO3
pmtsMKHIAzLOSXNbu9hgarVLzqmweivGe23oydCMPzHhIA/F1IPZ20U17kwiN/BqyARGHjmkelP4
1FU6iyKJHKNtHQ3ZrZnW36rGCV7YOIptGJGP4sbmHYpa7VdhWAb3hTTTdaG06kokafKkme74ywx1
FVllNXvKla9D9bleBngVbIsBx1RJHemLreePSpndBXa0bBM3uQ/GBjsEP151qKS/pn6lf8NMLsLV
pCq2o+P5u1xLun2DE+PB6XL7jpQ13pIkSBkYvIbURZlJ6zYYsNc0PKQcsqweX1J9OSQY+g0W+kS4
UNcaxnfYLvX4kj6psjUo7rhfy6H/6VZ6/kMpbXcZavkYLtIQM1nF9pAsj0xMuEest4uCVY95aLyj
foE2gPQHfVU26bCs0mbccm+2t2XRuNpCVKtQYEq5ssJWfLZbfBU4vJIY2yyNPHrpBGTwHcWE/kzq
bdOpkbj3sf/Ye5byK0doeBtW6W9P0KlV7DlrfoL7ZqZKvumVyaZZKZulGDBb4fH/hjebs7bwNFt6
ngURPlZxZsjx8WpN0aF0jiuAFIGFmL4mPtmiiJad1X//f6R92ZKkONPsE2EGiPWWXGvtqiKztxts
erqbfRUg4Ol/V835pjIFB1n22NyMWVkTqS0UivBwt4Ku/qk1oX4fppDncLXCeAJzZfOgWGMBUUKj
fgxKqNFWlLmPwGtAD4PPITMZlAlBTb11YkBXc6OqoAqOjgBJxnnpNgE5NDq5ANUwAZm69vWVU+pa
1OXdcwWXE/E6ooyEd+miBzE00mmcj2TWHNRYDgALZtw9R8lZD61t1n/Ps6+3X7ngBsBtxcEYM4YC
CIqMBkgyumcKWQF7Y1TKbY/t9zDCtQD8R+EctW0RSdyygOa6rfbPuY5K2V3qQqPlD8KGSxPCc6Jr
LBscmdCJaul9Px7bm0fAi/HAqOA/ncfZwkL3uHCSxuqe3ba8r1r6ZNG3Yrp5DJwfDFQ3nLYHDehC
tDUUSqxB3254riC3Ee+R+VtfZ/7vr+NffB90Jej0AfstejCuB6GxEfpDRjE8G32w7a3fHUqb0XQf
GP0uMzIJVmLRGGgIwW4KKqdZtxkEWpRYDfPhGWf2Lh+fXDXbjGrsqVDdVekfzBwybgZeP9CzBcfa
9ciqbqhcBPbjc/hXRY6OI5m4hTgY8He0sgGXwYO6GSvnRIosbUDVjzL2C9FBh0cdSIo4+lsP8gOo
abqQDkx9pQ/vW8LO68s2dwFI1oMzErUBMB9gKq8HN/RNaHSk6547Tf+cVeqpspNfhAaSQc592ZUZ
EcxqQG4MEkSse2a5/Vsdmy9ckGJ9JPwQChsQaVHe46iihRQEqtcjSbW6bxOz7p7D6XtLnD2qkNt+
hFqVYmz/wBIo2pGZQZUT9DzXlkLqUEVzqu45JeODDbmcTW/W0ObGwz8bqOQWeH/Wi+PCDWABmoOG
4Vk+K3CDqiZQ3X2uSlbuYYltVEhZvjINcoAu04ddZ6HNKP2U15D2aJwivE8sswJIokn9MW8AaNBj
F+0J1rQrO8vwgr5v79ZnZOE8ckDhv7+Rr83F49eYSi0r+p4+N9DESiMyeRkr7ieIGhta8WXMq926
vaW1hg4uSq4EtQDANa/toSDv9MBW0OewBv+EHipHve53A7Oe2sySrLbYookLBnyqqolaDB6rSFwK
nq3pzEKty4o+a/qvif2Kla82Offji9Y8dAXCyns1Ve5MCL009c+BSLKZSzN7aZwfrIuZbfAcc6Ou
ps+0oCg16uyv2mbnIYXW4lRYR9IHv9an9j3ZIu43ziiEqgeS/KpYvB/SyckaQulzphaUF221Y01i
E9wuI7SmIYXzUGXQE8ZDEfDYBvpjLiIoz4R64gZ3j4xwdsk/IVeMd5SKV+8s6dXWWZ710dQ+Nwz6
qLQCh1if/RoiGSZ3aUdd2hEyA0PM4doqyrVF/QQds62SKRDsjCARU0j2E1+x2fwie4NQhRcYxfqi
A2UtCLY07XMXKeEPiPvRd7nTn+vLuDhvqJEBaA5GwFmjtNXTabCgb//cujUea+PRrgbIpkQS4lNh
MLysjJDug3KS/4yL7dlm45TULvo6SXiAdN1wI/Rh9n3BsWSjHpgJsHa+i65erYJoq/7amvmuIhL0
zfJAUM3nKFkHhYPrgRA9CGqW9qMPoOIu0YHBkoFihB32XoFH86gJTkPcHDMCALQGDjYjjIE9Id1r
pfpEWgbsjbkDo6Kkq1t0Wf/YAs0lvCParmeBfZ5HBGrhNfOHgCL/4kKhsyyZ4RmFo+4KPY83pEey
x1aadl8blfva0aE+4TmvHAfQuEDrWh1uvJ9nv0lYytFUQeHY4jfVRbxp85+98lbrz4761/rGF8Op
mR0hDogHJa9VrWE+gRjRkL6qyTmMY2+oXpC+6ZUda8+GJePgFL3mP1bRBgSiT9TjZq8QUwNlCETL
ej8lyCq48JaNN7XISO2qgUPWvCnBO7o4GdNLQypJ6CNcEv8Yh0wcOqvx/8jYXm9exc2YqyALByz5
XwlyG2AehgpcUT4EpiTwXtzEiO/BKIZ2uNldSKEiDVBW0fuT/juDNqSiEai621ARloQ9C+cR71KV
s4Gji2sWlyYZnTpT63qfNXsl96Jpt75NBP/4PmXoRQctH38Vzbr5bVIrTjkMzO+QR0Dwf5i0ZtMQ
GQvbkhn+JoW7B2vArONNJWNe1kY9+HG+zWOI9b1pxL99JJcmhHPVNHEKBRWYGFwIC28U7d6WNb7L
RiEcKZLoIx0mmCDKfowfIAaEnor1USytNyrC2FR4iRA8h6+3cJQD6+LCio+8j7p1ZEkCyeffncbF
PRXpdlGpBJ9nnx3juU0lBazFCfr49e/IjYvPG1abDwF8qG9CuVYBhHZTsOP6BC2dvIsJendAFyZU
6ChD9AprEH5u2ndh6Q5tJtt1I7JpEhzJNLVI4UfN4Hf2liUJnNav/2aA/4CLUcRaRHubnwdj+K78
gMznH3weCQHARsAhNIOhRW1lOBQKn75SeFkHOSuU4P6bBWEAugHgFy1gATlM/Y6kuz/5PG+PRWcu
58q4np981I1iiijzq6neqHG+kVEsLV0VIHD+n4F3COjFAtRO1jtGgNvRsZ+hDjyAtDGc0O04eKUj
iQ0XoxC80kBOAXJqe9Z7BJ3BCVrEY+dnja+Zu7C/I8nZrQ69/gh1xl2rH8K4hk7cjkGALLE/r08l
j9gv4mzu4XkABOeLpglwywoepQpJUTZ6XPt6hqZBwF5Y1m24m0SFsQrR7C5bu4WpRd4fHgwFTQ7Q
ErwkUP4t/uBWvpZD9DM4GtGT0gx4FUYojsjE4vivF0d3aUx4r9QOCcIcqqW+gXb0srhH86VCX8Ps
Zxqd7ZR41kA2t8/npUVhPjOEOGh+CSo/KLKvtIWyfaTvWzreA34Bic3RAwpXcrUtuCPQHnBFAxsY
gBnaL6Zu7aK6VPmF7o0/S8nXFzzq1deFs0Z6RS86G1/vP2UDMIR3Wnpwi/P6rImgvfdteDkGwaWi
dAA9XwIr43hkKbAH8RcaxtvO/d2A+tt1PWUAHPieGjJAgmzyBE9lNoOTWwMMc81VMFT8wZV6NX38
TrzwJAqlUDuHoJCPtpcWUqsygiL+78Ud7kAbBNy1iJzQFHf9/SDK+xZkcKVvOt/i+lF37pv0x/ri
LE0R6hKInFGCtgE1vDaRtb0dkyir/OwRFUNTBgOUfV54U6p2AqEWJL98dfT6/mvfybhzFg2YeOIj
MwHRBFF4A23tmqEopPRH49mlL0FjSW67JZfmvFcl8KYx8Da+nqBipKQ38ZTx47J8GGLI0vNshQmx
VersgKeRPMKXTiSnyEOa0wDPoOhBQalStG0EeYHeeVPKYJOX2bZTfVvytljYWYDvAUKBshBQdeLO
ygADCSta1H78G4KK9G/I26zvq4WrBxhlXASWAbI/XAbX0wY9FLSlTFntZ1DXRluKcV+ydJd03Z5B
ybmBKHqqyGp5C3vhyib/+8VxTB3TdQNAEvw6/xWgFSIK/4BR48qCcCBzzQ4KnWFU1Rh4Tr5PHZlu
0sJ2u7LA98fFGHLmlEDQYAxpQ4G72He9pzYH8Nzb1pf1FVraAoCQIzdCcF3P+pSpo9gDC8LaNwff
aZ/qAD2Eh3UTS4kIiO/+a0NsUB6UvmaJgQuzoXctjTamcs4gye5aL0bwKe9fkvrF1GW39OI2wMMZ
ZNZoYJhlmdSyt9IJqAbfcLYAhJN2uz4qyfdFruS41eHQGnw/c55Q76DDr/XvL7gANHX9+/tdweNE
fdyAEsCo/KjlvEq6s03TR0zWf7MiXP1h1JcsjAms5Bsa3Rn6Nmg3gSVJlsjmSnADqa7UWedgLCi4
fK1J+QhKBMmrUGaC//3ixIB0rP5nuqpoR8FqJitNy5ZDOPOxYlGjJJioiYLuaKfU96HiTbLTKBuF
cO6DIGjVWoUVOzzk6N2rtuvLLfs+9zsXs9SVwM0WIQ+F8PSEME7YPQ64yT6vW1n0XhdbVwjJG1pN
Vp9jFGm96dVHHUKC6h4d3omMiVJb9F4XloRQvERhnJAch9AFqVEcJgc2ZRmAQO0WPYrGLgUUajel
+iFQ0ztH6TzdpV+yWD3WSvnI+lBHB5P9bX3w6xsFeIbrKU5KDVqhBaa4zHdRsWnpY/oNqj3rRpay
rBfeQROz9FOdx2qW4kQFnaZtEfxkXlCFHch8YgaITDZ5CPfeUiz2Lo6mxnNiEGp0LloYQuixSRz8
8q4CWxc6tQBeFhEVWgREFUOrK3SX9mkJEiPJrl16P2O0HwaEDeVWlTYhhq/8hDRvNrTbY0M5OIBI
11TbgcPoqBjuvh/Me4ZR6pG7Rw4T6Cv1dX3Wl5f242cIu21S0wnEFLjHyu7R7iNQuRAPRNx4QNuS
9V0+Qf9aEmneiwjIO7OBpcn4PEUPpfpSRMcyfJAKiywfoA9Dwi2DrvqmA14TnlnfQmOSxh4Oxfqs
LV//H6tnCXdMGqSsCAq80OtyBHPf2Sqf6/w5Vp+M6rFRDwy1v2jcrRtdDDwvbAo3jtZauUJCbEkI
V51Ml6HdM90oXXhH03KnOdaJ6ZHkFMimkp+SC98a6k5bIaeEgMN9JPQ5d5AP+KPb+mO1+E+4MGG3
NQgsuAmFaDsgg19NK7wbS7pvmL1fn8D/j4f5sMUPw4WtKRxBKlibiAyi51b/mRtn2/7MggbQotRz
q797/eyO3zPzAACKZPdLzpnFT8eFaZuGfdYTbEqqHWi7V90zAM9pJxnh4noBBaapQBwBRCQMUMlI
NRXthPWy6SZ+xaNkI/Fb3B8ID3fINH5YEMbhBKae5CFuJ7O5c7ujUW7M6pQq+zrahdrDSCXFzkU3
fGFO8JKkb9DcbTNcu8BnVh4SfetbQvZ9wf1VWRpWsYUJq9PDl1Z2iUgmS0xBgKYwVUcNkxVpW+TR
mpc4/BXEHnpNAd//oxfcx1QRwe1ldtyDLApDAcwZqi1oEJVcFZLNRQSfV2eaQa1uxEnN9l3om+qn
ob/7T8shgiXTrB+ipMOElWDgeesTGWHW8hCANbHQmGLN8KqVnifD6CLEIM0RSClgxw/hJGPhXN5T
H0b43y+OujmULslaHlY3xzF5YebxTybp4/uCx+y1nHZFie+P5t6M7/I/kDPCEf/4vuBEKHR5EBZg
kjT6mir3dvRNDw92PkmOnmwtBE9iuyhPOCmfpnCXmIfCQhgnMcE/MXdW4CyAci4BbFXYsQFKdxDL
RJXAGXYK+50WBzOBcob9vcRLYX1RFv07uqX/Z0q4nHsUg2NmIucQJsfR+NL2XzvI2lFb8upcnrQP
M8LeQl9GxOwcQRQNv1pgnrMeUllToGzShO2Fnp4kLSyEGax9rB005TDPiO4D6oDf6488ysdohJ02
1gWaZt4TNa6X1agUbaRq2ovrYhnWO8JvDibOWaUMeFHBwdfpNiSPTvFU1k+AY68v/9KZhzQAUF8A
NWgzRNZg5+i0SQY4X1CrDgdVtu6LAeelAWEr2+7kZkmAi7BrHtMcJFCHzO68uH9r7VeT/m33oJXr
JYNamrtLm8KersECOIAArPItc18UXpDudXuXN1/Wp25pv11aEbY0CktRqnUYma584cwHOdjP0b22
nWR6irLhCBs7ByNbQzOKRIEb+HnL7uu62XMmXi8tRklUuxSrXw5K2NlosjTzssWgzNJDlB6k99Ow
04ctU18c/bw+gbJx8Qm+uG+0IQR+o8e4NH07xqD6Pk7DUyqjSFryPJcjEiKxolMpGTPscFDr2tWW
jMjbSl5VywPh5AqQUkNTvBCMabU6uCk6p/zOsh7NqnrTHHaIEVmCAfMPAGumgWaG/2dLTHWWXRAO
Go+Wmjv09IL7O/FGScFj2Sd8mBACMhDxTHreIWvi5AdgNR3jD+KAyyEILqEL42wa0c3ll5DDVeu/
wPwgWRDZCAQHMA0tEMERLNg+UN/at/V9K/u6cPA7ALMAtkA8mZcHi+7AMLf+fcl2Ekk0ujxMQyvk
20k9Kt1nK31pqh+xDCS7fC4+Vlk46WZkdQmgupUfli95+lmN35R+tz4Q2UQJBzwebRsoWRy9YdyH
ZCMrxC9mHC83knC0TTVIezfAMndpuq2TeBumnyOgKovqQclfjCHfAyQM7tUfxnDfo5HP/UXIPjdl
T2TZMIXjX1IIRdohjmQHEEcb7tXGX5/H9Q0BHNq1owyrqiNgtsFNo70OxjHO9wOof5LP61bWhwHC
g2srAcKzqcxhheClR45klISAsu8Lx16zYpY1Fd5Ier2Btn0mA2cubmgCMDOgk7ZjiQ0w0PSwnKxq
8MzLe+BriecMzY+gkvEQLA7jwowwjDLW9NEiuLVo89LEXwJThtqVGRCcVzzqSQ2tTMSxFe6q9pdV
fv2Dhb4YAf8BF/fu5LSs7QeMIB+22gQOeon3Xdyu6LpDpwaq5aDpuP5+ryXAX0EaFZCjTdJ4mXXQ
lB1IfNdHIbPC/34xCl1xkF6n/CJ0gKPWwH31rUTIn9my4qXMkODF3L6I+yjAdIXh4NHwZBSn3jC8
kX1eH9DiuiN8QOMp3BIIia4HNLI2tUEDi3elAuiygf0LxNa6icUj8q8J4DOuTZSpmsXBBJ+vukjt
eFPwpZHVB9ZHMWtZyG2QtAILiQDy7wmyhb/WByD7unD4AltxhmHEE78N34DOSyWOVvZ54eg1SmPU
eoElUOxDQY7SVNfiVrqYf27/Ys+CJVJvYht7tgBPzr789kpkxSjZCgtnL6xARGfxSjiIHcbkGQXk
UnYbLU8S+F5tA/J8mpgcVMcWqCUTg0AxPGWbVFqjWBwDDgDYV4CEhy+/nqUaAWiepTXyRHkC8rDB
s9gDKMVYpIHkw/VI3G+18s1uf0zmfRo8VpR4ifsIuOWfnJaL3yEcSMLQ50X7Cr8jeBnbvUW/AmJy
+352QAmGGwvN7rPTUiRBW5g9y4Et0o5uVmwNKjkxS5N5aUE4MWUw5YPb9bk/kd9h+WzUdwQyjuuj
mNlwkHSDXCS4zsHvNhOpMLNAZ2hqLc9ppcTHqAytB2R77LsK9A6Su0Xji3+VGnu3ha59WHTm6Msh
tVU1K6fynFN9kyToIxo2UPjcdvmxo49dRrxSSTd0BClym75l46c4q45aXDwaaQWBAdC5xikA8apk
CmbJAPwsCBoAV+MSLsUoeo6sm0al6utzSG2PWO1OSU4lsMRa8qt1JEixmRcRbAleJOsbp7bzoT47
zpfITb2MlJso0b14iiWjWlrYy1Hxv1/4q1G10rpGOflshcFujBIPW3XHpH1Ki5PnoF8P72GAHsU2
C7j03OzKuj4nxk+lqje59ikGVfs4KduiDLfrm3XmvjB7EC7DNgU3LPrmhTC3tqFnAkXf6pxa5Wez
jR/6NJJsUpkJ4cyBhtkyFBR/zkFb/kgV59gFgSRPs2ACffEmgVowIeiUF1bGGPvaVPKiOrepuqm+
OAWVjGFhk10Z4H+/WHoUHHSw3pTVWU8CL2X38Br7gbk7U3bnzouboOi9HIoQX4UoOqBZKMWCTJ9M
LXrU3NaDMqeXNXQ7lWDoh1xJ225JFh06N/HS5tZSHdgNOIkh2EDQaAnWyuuR1mZp92XEyjOZirsI
g+1UyctnYX9zjD2YDJDLB6WY4BwgSaCZYxNV52EIDn2iD17AJq9XoDmRUzPwSppKLC5sDy4LpxnI
EwFcYgtz6oAgJ0oCWCwUHTf0j0EWfS8ZQB8vUcEM4aI1Sth/do9CTGKa5blrv49RvetdmXbzwgYE
mQEov9EMxxnbhUlr074tg8Aozyaeu+qrt9Xiz+uegC+scJVwugTNxnPEmgt7Q82hT6ExVp5jM4dC
BwNd6d+FSR/aDPoFzNpozm4YJW+v5VF92BRcQzq0JEOvGa7KAf2mxlurnsCAsjGHw/rYFu1wjUbs
OAgNOfzvF8c376sOGoQdNjXQVmyYGshvAI3HKrvf5Im0irRwUbho6OUAabSaorXm2lxEuyyrxyw9
Q+gC5ZZsxwCCqtUbRVvAIwmGOUj4gEAT/ZczjgulSwvFDdzkHEGtfFvK+iKXNvXl54XF0cNo6nTI
pJyrrCk+NaZR3duWNL03n6t3nLdDUMaFXIB4ATVjritoMIjOLYv2SlTsLN3YNZpMUGseKKFDFUIH
UIbm7fDiCW3IUFq2PrRgCgfpFTmO6Xc7ujfNB9XdF9mP9e02nzk4AxP4Xi4SOZeJoFbeTVaICHAc
w00HmHcsuY7mLtQC9B5kPuD7BIBdRMeDDrjr2KRUwLkYe5N9LrPHxAAH3PTdZt9uHsuVKeHoDCyu
2qayq3NuQdbNq2UtJAtzpQEKqUGPC8xKs1p+SDIojwOAe4YaIPMcBVRwtCkk8zU//9g1kGeAa3YQ
IIhC2thWydiqbXduo61a7a0GLfQbR8ZPsTAUdEbwqJdzBc0YTyjQjFrMpugcBEx/boYi35lOXEla
9uZWOOkH8NcIdsBRIALwTDzCpiaog1PYtObWBdiKyshzZCaEoNBRI4WB1iw4mdFbPvj0eOuWuh6B
4FgCJR3rNsTnq/ddm6U3t1Xh/YgOFbCvAj8FThjB/xqFmfdDWzsnMGnvwAlFjd3NI7gyIBwKiyQd
SJka5wQeFjBBhd5wa81WGIEQsTQEgsB4bTinoaRboHW8v90ccRKoQdcHMve+PJzAW0MD24mFFvXr
mypOmQqRDSc/F+PDWESpR0bku/Xb9+y1GWFDjQMrR41AzEg/1NGwNVQZB8l8xwIlh04hJFjx4ESm
5HocZNTVqWFueka/secce5V5N08UDPBMJE44Aj1xxc0gSEmnpGcTIpr910T7Hnf+uom5k8J9oSH4
hyYP+kLEjH1BtTJPnT7FWrTouN2UxqaNdpWbSpzhwlxd2RGOX6IF2eiGsBOYoJz6K05kmqMyA8Ji
OKlNKwohhHM14J08GBstvrUmCyU5AzkPAMAgw4HqxvVyp2FNRsg9sRM0t/FU3jqTTHV7djBgAYpk
2C78wgA9z7WF3HHLwcnYcDK6bRtuQxtcq5KgdDZN1ybEs4eXVlJYCUxoKMx9cmV8B7PtJHxeOHNJ
G9ihw/D5QLuHulqC5oPqvry5bYNbgYdFJMrp/MV2wMxMcysZYSW+V9TMY2jov/FUwAB/hqKyCU81
awQc1InSmEz9aXztrbs+OAfjly6S7Kd5BzBuCrgotLLyLtNZS1YB84HlMB2cB7gxmPmQ9zX42tqX
qWt3FqRAFSXYG6Pxu0R3mCplq5vXbt/tg/oRr0ew1It9CkU9hYlT5zoIQjKvMrUtIcdsHDco4W0Y
NECjp358jNtwo42HwESFJz5a7Vsn89PzPcOnAbMNSn4X7WnCxZnVER6A4IL17TLctGO/paC6tdHi
Vwy3xgB8wBoenFxkGu2rgo+o0QahRvWo++YXtT+q5q1ZDOHz/OxdPPgmphksq/B5woYdkPxRW0tO
7/KWwX6B5ryKdK/IZWjWCnWc2sQIGB54rPRKdI4H8c5w0Q6xA1S4svYFs6EZK6uwz30T5u7CMn/r
XAwumFhKssnQfareN9MTCx+c+HX91M19E0zgnYzhgfQbGcJrE+jvrLsy0nU/pl5vb9Jpu/79hY0G
VWOcag3jwBtZcK/gSYEaFUJ2FDV2bX3MHmh9tGWJx4V54m9kznYK4Ciu7+tBQJONRDEpDF9p2F2s
9I8xGZ7AjrxfH8ssceKiNx2t3Zzd1gbBrTCWtAEFuaY2BkBi3zrjziS/W3TgBO4nqu8ziE2Mqqx3
eWF1gHkCqSJXHkFjkzCwup2Kwi2ICWLyaNPor0MtyacuLA9yWRAzQVIBj2ZRXWBq7Gaog8jyafTK
+skrvzeAdFbmaX3mFsYBfwshXXg8SB+L6gImmWybK5/5PSSQlA2RjEL2eeGcpLpbI2mLz1P11UT2
JZ0kpYclA1DORoEaBCaQkBKu2KZ240YNAtO3wCz5005l2IeFDcwzfuAvBWMY1zq73sCpG/RN0WWW
nw5nyJGDIkLburbk7lsYhAm9BRxHUwe1sSH4fDefUKcqB8tXgaSHDHYW/rx5laEujqc3Sr0qimL8
B1y4q1EvYm1gte1DKbaLtkZ2uPn7yIFg9lXwvYJmQTh/ha4yEiGV5+foxUFZcZfsbjUAVRX0CsGJ
wMhcjL1z62wA77BPgi0tNnV282V19f1ZIBjgosqQTvBV7aH9lZUS/zQ/zMTl4BN+jqHJRoT5L1xG
7dbSAp9BCK52p2cXRLV2/92+UaAITvDakLCTjMaJekuHoSTclfcKdCFvjgWRw8Fx06GuQhAqCQYG
3Y76sM4AOnGLjZZ8s4wzaOY1KtNAmh8JpKJgA08M8GnMWIJa9GtriVGFpwlaCMFDZEheesvfR8VN
J+hemckXZtWg17RrwxMSg2l/TGQ8ZEvfR1SFLAvyIDjYwolwGCaphOryCbpUb2Y73KfgspSshcSG
uGkL0PKElMEGGGcdpu5dW7Zv5xaATMd73oGEDsgGTGG13TxxlQJSWH67BfYaQhDrp5p7/6t6B7IE
l5/nx+bCLRE9howk//yY7hg0mkmubkgHuRJ7ExBtE97+3IM9RCPgqEW8O4ut2zCu6h4sz35YOHur
dfcSP86nYzaei+8L47HcKaNFFWA8k0fqbdA9qbffd9dDEO4jc8xy6KnDhG7toelb6XfrS8L/vTgE
CJwhigI5nDW7T4NpoOFkp4qvT8OmHBF3lkcnPLLg2Q3CmyNc5IkubOnXyz/EadYMI2w59A1ZYbeQ
oQUWti8QLFwbAo9Hztt+bSCwe9utFDPwnc9JH6LL92Y6RsSc7681QDkXGEXV0Oht024Dn96Xhgst
DLZbX46FE3JlgI/w4oQ0AFXQJqCBryXpIezs+7Lfm/m20beW3h4D8Lev21vYwVf2hANvKUOWWSkG
lJnqzyjtjnGUH6HY9WvdzNLCGMAcaJg+TnknHJRuqIsmhoSOn2SvIPywJKnbxc+78FsoAaHWJBbQ
k9yIgRWoAj+i3wr0+xc3l/2w7gAXgexJ1RxEVcLGYrFGa8spAr/pAZTa1/rNUa2B9ywXikC2c576
io1u7Czqmj5ptr22ybLt+vwvLTNeSjzhbOH+E/OcfQncQVhZhp+FxXNqZI866Q5h7d5a9OdPsgsz
4gGPmpJ1eB6C2mer/q3KmhL5LhF81dXnhQSGaUag8MED1y/AAlnH6Wayk01o4qKScRYuzhcIA+Ct
HBRIxWJfC4KqpEwSEz2J0w81dZ9AG/7UJsnNYTTXmEFeFRTuSGiIGtR91XY26LUtX+vbDS33LLP/
ZOFdZLh4YYYDqa79Cagy4gqMTthY07Stqxr0pbtR5kSWjh/4Hf81ItxRhppnButhBBTQKM285vGt
9Te+ry4MCK/KKimcNAxhoBtzdFNAzuFPFuLCgBC9qbRE8wafJpCXbd0n2739PcMpz3Q4J1SnkbUV
/KxaZokRBTbxSTndsVjZTZXk5b2wZa8sCCutG30XIPgifqB8GemuyY63byU4V0iJoLsBNT4x54KT
WulqG1t+GAx3ih1syqH29H6/7qkW9hJEcgw0UQDHaMPg9YbVacxpxAPLr6JH45Mha8xc+jwyoDaq
b6gpIeV6/fncosHQ64Xls+Sz80khX27/9XClSGojk8djhevPR6VWFqzDPkK6mHyPxx/rn19wgDZ0
aJEbBFzInWE8Q+Lm0NJUFN/6bpn9RsusTWWOmxIicuuG5k2zXF1Xw3XNWf+B3xLmCbLo2TSZneKr
8bRT2a4oHtT6OR4OsZZubLJVkRB3Ssn1sbCF34nakaSGhidqAtezN+mNqtTp5Pos/FJbkPKrqmMW
3vwQBGAMsdv/jAhLFBIVkmTcSGF+KvfZzdBY0BNj4oCI5DTws/07ElWJJhD8+nbaPRld85RG6g7i
7E/gkJUsEj8KwnUI7AOgPIDY2GjTFo5Kypp0irvA9Sf0y9vuD8t6C7I78jnRZID4hYXh2xlkTpqJ
6pxYKlGh797gckHg3o+HBu8orUEbG9UP67tufjhBiGxx3lGQaqJjTXCS4CGHWFAwtqfIot4bUxvJ
83Pp+4YGlVggX4BMFLNWg2KaU9nn7akgP/ODWf19+8+HxBIvylkQsngHjl/E7l0Z2sNQOPTkDi9O
tNHK//h94ZIKqqkkDUSWTqGzsc/V51t/PYSKEIfwhyCOh6gNzdxpmIbADc+jeteYe3rzFQ6af0w9
nv8ciCrOvZsHQDTZcXPqj7aV79xGxvE0X9z38BxROrTX9TkyTx8DpLvz+gSEvRvt1ODmjOH194XY
tlVDKzDMrAZlT/qUezEEcdYXYH7IMPMgVEC6DtltXSzPOakWTk7RVqfSrf5qu3Hj9rxXwPi+bmZ+
h8ChcweFGi/XUCfXTjZCF4Fa9Bk9UfYtNaCCCQxwAMBAXssKTvMVeb86IAIIXgcgwPjfL86D2zQR
M6sWx7k/1K5Xy0gYZd8X3EVMeyUmLb5Pwu1ge/HP9YmSfZ5P5MXPH0ynszNG25OCGrD5fTRlXdYL
BgBYNAB0gJ4UgcrhtQGL0aoOHLU95eAqb+40JqtlLBnA5Y3GnvcTIdZKyqI34mmk2SnJv7a7ov92
8wTZOG0oxaKHgSsAXv/+yXJGK6+q5NQ5WwqBB8ltsHAerj4vzH8cKoiASnx+m5nf67ui+48/X7g+
s5ySQGH4vg4imL8qJ9qvT8/S7zddBBoW/B7AiYLDgOSxPk1KmpwgGmyMBy3YDbok/zjPFgGzBqks
nC8Vna5i3qNzcyec1CQBZO3kxOWmbaDMlYBa2bEBAiqgBrtZH9PCjgJuFDBreCmI0IjvYqMvs2Zy
ouSkMggGR3dNf7rVgAs9OVSO8VRBcVJEjTIaoDtVMdHgmr4GntHe/Ei6/jwf38WZHuM0QaIHn5+S
YW8Oo1dqLdRhLMnSz6fp2oxwMnDiaYnEQnGqvTLZQu9ofZL4zr8O/K4/L5yMCRSKeMjg85kxeqbx
Wdlx3WRH1n24MApej0ZKSkM0jlro9WQB+wcKizgbTk1ZQXw+9hrJVbRkADU+tHAiIzjHGZWZZZud
PnQna2N0r5nur0/T0ueR0UaZEiEBHvfCKlBlIk6fq+ykxY9l7m6isLh9nfljAogNFT91BiFCNaMZ
R+qOpzi+Dw+Re3NWkD8mPj4vpD2iZAijsMfndetLl5+s3fr8zB0U4jAQbKBHw8TrQ7wemmqsFdMq
1RP48pX7UtVyD6kuByiktpFSi4qLgSKuDggkILQmnOFMyMjI8O7KazKdau3uJdOO60MRT8T71xHe
mQbyqEAfi1epNrIpqerp5OSj8wlc+dWbpmT0YNVqr3hZGtQ3OkKENKgpgWeF19cB2xHORufYE/o0
YvYWfS2dXVhLXsLz8Vx/Xrg7IiDnuYI6eyMj1Kvar7qBhuN9JCv+zBfl2owwbakaNVpowkxvbCoH
iuOSHSb7Pv/7hbvFgyN0aYzvFy7K4OMDzSSvCnELYxkA3cXZAwqZa2kLTyItwOu6H1j/ptUnzd06
Kg756/rWWhjDpQkxExKSSEkbpDffNN1rIGcriXIWP49qFSBt/BiKQWDikq5OSd6/derBKR5dWcl1
6fvAMaBowYECQHVeL0GnNFrZxlH/hgwnmOIS7/bpAULjvceP4DRowgrooFJySNrQN95UGKMXOP97
ff55GHZ52WGJUdbBYx0XvwEAlrBH27insQn4xBu0e5UAXaBe4NzhrkuV07qhhZlCFyHnoUM0yyWS
rmcKwGAIscdB+xZbXhBuNUnoIfs8//vFWUhtB0JuFT7Psi8K+27cSorwPk8XP58flcvvj3FfMIbv
q+o3rXlL3tZnZ8EjAd6AnCwy4Lx7WYiWFcukzpgW3RuIW77XFd3bTPGUzt5D9sBbN7VwqK9MCdde
TnLI95p59xbXe63/mWXQZw4lNmTDEbZtafalZQ0YjhZtAy5ru3NrT4klh1uMz9/X5GPSRN8BYZC4
QaN89zY0zItLxQNrjzeZdJPEv7X6ro1lw1o6LAj0+EKhq2HW2TdaFfQhwyZ5q0I7+K45AzQooyo1
7qIsGB+GpB7vM41lMvoFbWE6OU0FQHn/sMIJ06lUCfAXkEh/a5rU+KQ1oxXgNilsEGcwSMnY7m/W
Rt3/cfalPXLi3tefCInNBt4CtfVGN9m688ZKJglgs5kdPv1z6Pk/v6miUKGORopmFA0ub9d3Oefc
PVDl7IH3kxm5QDWMP1oWy4MN1LyvVC3a9zE+5eifUmf7iljRxlvxDt1bWBL4rOiEDg7DjGtfvNlO
KrOUx5kIZVPKgwW+aOLSRqN3Zd4bu1GHTmtjmxA2lEN7lDYouammRXv0d3kDnlL93aUTOmEppfKY
I2x3eeoIIDUz+fvDx//iZy4stgZqEJOgpYT1GD+1Zv5bQR8OvbNOt4dZsUdo7QTLDZ0qtGWzF8Nw
3gzOqMNS6C+WtvtwGywcfQttZGaaLAAsztK5nJKG0KHSq7DZK+yzU4Yf//WonAJPBO7AdYE21rVM
mrWswrTzSOqT3vv491HQhFeBhxOxz8LcZX1nqbITdWgm9/zYZn+x+OefX5g4xmtSGDU+P5LPJPsm
N/ICK3s7K67MtQGAFa5YkWOWKE2iqHVYGb7Nd5G1karc+P6yUCNrJU9ihu/3wjeZ22/4FCsPwPnP
txYXNW+Ssugh5xKadX1KW7RIdBpvnKwPBw0aPEbVQuyJvDR9r4GdvZhcVmNTqKQKc3KcEuJOVZiQ
ynP4z9tn6T3TszA8ICxQE4IfFCzCZU0zNxiVkdbkIX6N4dmNbXhaToXnFKm+j5XE8UpIMu1SWK77
2Mkrn6ZDB9sE3dpfQLpXn6x4eDPYmP2ZxoQHaHHRfy5knBy0LrIDya1hX3O8Kmo0ZLo7VIa1ZeCv
N1y3URtAXvpdp+CKpAL4S9TpdhsKazi+KfSj1BSo7qO5+LsyBdo1ww++dF60fqjMqRi6UPxR4r26
JSVyfaAQjMGJnMFHKMKri8/rajRCkXPqwoEZrtW+osmRF42ae3ufVxYJx2jWRUV5eYYiXU6iGhrW
GSVMXvJV+zn9uP3x6ykgxwcsCl5Y/IM6/uXHeyUz1cjO07Br+5OJBvBHmSaTXzHj9eMDgZmK+jhg
TgbQepcDmVmRWU5Sp2Fd5t0zWA/qvQUt/pdJK7dYHCteAxYMaFMTuNxr+QvDHtIkK5U8FMOxFaeo
fOiSl7HciKWvt+Ud+oKk5UxJQd/VywmhpoK2ppmVh2XyoNl7sUWtXtsZQGv+9/2FLZfol0ntAt/n
8kV3HiV/ssWGQdyawsK9MmQ7gCOMIVTtMAa08m9v+bwCl/YJnB0EbxC0gONIliAhJ2v1uKHGECam
q5tvqO+q+i6Kf06/bo9zPY2ZGwTIOghoxpzjvdyJZkoyi0BYJyz4MdmJasOer3weyLa5qTigrCil
LTai1mVi12Y9hUP7Jz5WH+VUwEbNTiNcGSDVcZYW52joSCfUyOnCGh0ijG/5h9Gr/w4ANSUAcZEl
u/LIOog6UpL2YV//0q1f6YddGvAQkAtFmA5vFYnFy9WvxgnVUWVEyipinjhA9X9jgOuLgAHmwAOw
OVRujMUp7S0RAYArh5AI4kZVaKufWPZRojMWyYS4H7BUANrDs1lgRFKw2LglExI2aHwK+9ds5KSv
bRK6HkKSB0lKiMmgLHe5SlObxmBHZTQkD7X61S7TnXCKHdG+3b4KVwCbeR4Io3EbsGSzj7kYh5ms
iWVihVUcav9A51ox99WfbvwFraRjVGzEPitXA6PNQkzIa1wjH/o8Rip5xGhtDEXXsMj/YlswGaAH
UM6Em7NMA02RYxfqkDdhqlH30ZFb/MuVCeD7qD2hlgZozdIf79CZpYrjpgmB/Pb0HTpVbRze2Tgs
bOAMzUO9TocOADDEl/sBFSYrAXm7CWncA1saNElQF/f2F+VrKabd7c1fnczZWIszlmdK7LQMYykF
UoqJp8iPImVxulCPAMQNiF8E5kuFH3NQTDrWUxMS9amtjaMtOnewNLeutvomrc0FJQToCAFHPpM+
F+tWpRmCyAr5xR8NPUTW4eNLhQAVhssB0wzlisvPR0gbKBEXc57Gba0drT8cKQE6dfb9xVYUWgyU
G+NtmE/3CvdSawOZvnasEGCA14RY7Dq9W5aGYmid6EJu/i7Gtzr+VVY/U/V7Nvwh2lZLpitpynnb
wT8AegoOCbSKZgt9FtGQTuknqEO2oTM4bm7uVH6sX0aobTbqN5p6TnrK07vyp5ReOXo983n2CWRm
RNDgtN7etyuq9vKnLM5FUThOqytGG45WiTboT53yfUy+c+VJpHNHDNKEUxzoyefbw648QbjA0PIA
zhZu5VK4FZL1RpWJGGbotf4OTAiQG7cHWNtPiDaiyoRDM5f9Lld4KFVDMSEGGFpWs5PJsXKqUzdV
nm4eMyfZF/bb7fFWJ0Rm4D55pzovnjvVlklaa04dMkKCSmH+UI5fug/rk8y7hfAC+SDoSsyW6XJa
/cBzqZcIgCG1oJQHZQv+PP//S+sKois8M3iYSDctXANzgn6DErEqVKuHOqZ+Pz639gMtg0Y2+4+v
GKCKDp0rmjMG83IqeWmyNtJ1pFZiaewms9DdeOwlGn9aW1Kw82YvZgXZxpm1jWQXHM7FUISRgiZD
34Y9FLVeczHUOy3+VrDe8HUZbYmmr6zhDM3TUW4E+gJOw+XEKKAqVgaZs1CRAJUmUE2/s/VjPEFS
78MRE9YOx+GdSoPncOFIx9yKzW6a09bRLm0ar7PJx0Nl+73oj2IwIo9lqFxrLMni0WpCVjA8TH5c
bVHB5hO13BugAHEOcKCvW7Q7POVDoeR92ETZHrqArsWHJ7Xjx250AmEVj9SQ0lUjdeP4Xb+HAP2C
KQsbBBraFQJ8JlbaJcqdYdeJe3gU98jDbbwp1zbhcojFm9gWtc1qWBtIN/beVNhHdO1+RJejDfSB
PtuWyyWc8ctIBCAjg5BtSRpq5WCORlonYcrqAq25hg567cz0rKl9spziZGqvkaz9Wo92dkWjB8nE
+CNKeP7TRhOEvSNo7w5QBTlUFAl/KKx0blHkpt/mdrR3UnMLcHVtmyH5iVd2BkWjTLV8/SI97c1x
ipIw4dkhMivP1g75NJ46ezhR+IwAOt42NVcSMhC3A+waDwHSJHMecfHetp1MHehp8lCkquaZmnAL
/cH1m9LxuVr2OyuNeldXHMPnNgXYKDL+qaQ54AEU3a5vknbjdVp5dfGDZh0rC5g8MJ0XdnaqJcqb
YEWFnH8ZU9R+1J0U9wW7s/vHuDHcVFN3TfXToVs1u2vjBLIwbtq70CO9oj/Hk95P0hIiJFCTncrh
G3QyGzfu7coVjfGSG7W/sfYru428ETJHaB224uvoellm6KzMQ3TCc8f6fiqFFzvHLia+OXxr7b2p
PKK9k2/odyn0onPt1XGgDEp8VMOS0dOz19s/aOXiAxiPpscITkC2WiZ5RQZViYl1Ah2J93V0jLYi
rJVbf/H9hVGWkFN0VNGKsJEvos7dupWu2JRR3ZrF4gCVgjgCHHMRRgnZlfKHtqlTvjEPc+HRDNlI
IzLWIhxtrypOg36wtvBxq5OAsNtMasaLuWThRAZCnawaRdj94vbe0TZihtUZnH1+YX9reGpOCkGg
EAFVB5AlFN221GauJKlhWeYaLqTWcKRg1Rb70BOaRlQxRZiMd71Tug3ZZ90D/rTMY54JX+Se1b6Y
0+vAtrTqVq4ytD1m4iOMPoKjhVHLiT6Qyi5FqDsPROyTKfMs+BlqAHLAxmO5OtScKp99aSSCF0OZ
eodahimxUaUfMb8VLmNHwdyy+3DByoCM2X8DzZ7cWWDU6kTmZomBTO3FLh/r08fvPsXDjswmMlPW
sh429FUn9SZ9v/ut2PcbB251maiB7QAzBt7z/Pdnv77qG9A7SSVCxfDQYll5Mn6g6Vq+1URu7Vwj
cEKGUEN+EMngy2FoYsoyNfF4jINvOSg5uyCf316o1Zn8N8RVya3QMr2jlIdRvsNuF/qLnXgd26Wb
/t+8owvnBZLd/5vM+0t5tmacjaxHJ3oeOprb8H3a7Uf0l/xo88r5mp6PsjAFVVlLO+9sHjaJ2/du
sVV3W50FYgx448CIOdZiS4Rq94pKYxGyyTOQvhncPDuRIry9K6sbD1QPchRA+YKRcLnxkAkuUB4l
2BW0DabRV2s4Qb3r9hhrNhnSY7M+NxAYGOpyDPhGrTGSMg/RHUlL9t0W1HBtpc6/v5hDXoFTNml1
Hk7OFwIxzwQZrwgAb+FsNbh5jyAXRwu6iMiyIKkDQb3lcpVZxhLLjoqQp3HtWr35lsY2WmHonloC
8t0WRwqojzDiQ142biNNtzb4rra2GEmLbYOrCwiqTpFDRveW69YtShlVRiLoFED4XEf1uvHSwc5d
WfUbtcfF2s4D4Qwi5kRpCDnY62yi1KaRjUpg6A9T+U1UT0bzo+axf/uILB+9f8fBg4MqHWTw0DLz
8owYshGy7RslUAsd52RwJ6Renek+RytQM6s83mm5X1UDeYgVVh/hfbc7u1O2fNmFZ/nvz7DAQSb4
47rBizKMhZlmmRJMrYYIcRcVuy5hrsI+wW13S7m/Pe2VbURcjwLonEOwQV27nLUgVFE1HbNO0jtu
3+nsS7slX7ExxLJhkiMThSAtogSl+qSIV50eavNj9/v/Fu1/s1jWM9I2a4lZ9UqQpvseIK4tr2Rr
CgtLC3ZLX5IKq9SJAs2WWtdpUlff6oC2tvXoxgClZ0QWeAUXVRlTLTIlU2wWNMY/sZ16mvPcNydN
uXeg8GNHH0yDvC8a9ETwhgD9C+zv4mHPeawbkaOzoJ/eEjxUstrS4F8i866GWIQNo4I+DDrHEIi/
kXHLjK+iz+96TuJAScvsWI9IFYumqCoX2oDPuhMJd2jHH8ZAfKWELhMzwiIBH3ey2y0h27U91TB3
1FVBmb1KplYGL82IMRak031hPUxDBhrzVpC+ZrxQx5sFbRERQ0Zicb0qkGTqUbWDMQqm02d2b1Qb
+RgUOPGNsxfhfZHPxlgWJbu4SMwaqMxAH2wtGNNReHmnjl7ZO5Fb23rqZkP5D/J3zr6zjf61oLLY
1YNhneAMlT64MW9xwnUPpZoYaEli+VqtqcDzFNQj0uF+l5EOikO1cafzrDxKVW9PUd4pHkoLFVp+
6lZ3AN6rOGgZrjiEptXWtdWWumYaxSeSAOIqDfhYY9YhIAcg8NikJfq5mwng1CT5bnVU2w1tl/vg
cVIfaQQ0TTR6v25txTdnWEDkSc0tmBr2lLr22BVQ6xpit5wcL1PT6knwSHHHqEDOvcpxQzvI8RuJ
SV2ha7VbakbpZu1QPfRcyx703uqP6pCoB+7QAiK7TuYVraM8Alf2KnMLHawKe8hea0jKqxDeTQs/
jbSxceuxUg5yKptdZ3Cya0RcPqM9D3qFJsT6lkWxcXBArfXHNmnu+oold3lB00etVZo7xYbTrGYJ
aAiWWgdxbGme1pWRN7aEHxLFQufW1LhjvQUFbd3K78yp5kfhkOrQZmq5c2JZPwGNpfm1kdB9kYHN
MCYO8xKGVndS5ljPjDZ+ruAlRl9YY1dRI9/3JFf3jaUM/mRnkz8MUf9QNLF5lxi09KJWE8dBZ+Vu
EK1+mmKqumia4pyydEBPaseMvbEcBn+oWuLGgzU+lCM6JtZ4Jx+YDfXLwezpQZ3U9rOtKKVLucWC
yuJs3wMvFtSgXLsgeCRuWpbSxU5qUIJXkBwh7MlgTbqrmajcCvoqnhar6pfbT9vq3cOzhpozrOpV
BhEpvqRrIPIcAGLpWbGIvF7LfK0bvvJW/3Z7rDXTPQO8kBQCCuFKeCGxSQkh6YgFDjj4LizBvZmK
R0VH14ncLg5iFL6WbuVIVy8+0jIzpwmUgaVnVKZJK7q0YYH+3S7dfHd7SltfX7x5leFMhVLg67RI
PZ1zn7QbcfEiHvvXcEEPBW2O5jT5Mg8PsFzqTGRggZald6C6HMAQ8XOHPLMYPpeS0OPHZwQqIYAb
EJFBB71FDcO2ej51eYtNmrLfLdoBVTz5iykRvNxgisDoXwnajQrV287oWZBDvTVS2Z0uR8/SfknS
7GLF2bD9a08YSGeIa+AyALe4eMEHljOeFZoTgOzrK1PzJAiCzWlL3GBrmMUrznnfpWM3OcFkBYkO
pkIPCswW33PtMJzPZfFSNpnR2+2IQbQsKPpTVrrG8FD2vr5VdF+7qmcD2YsUYNnyaehsDAQRst56
6YuQZpFbxAYyx39qsoF92Vi7Jex/oo1SJTWqPkbnfDEUfmjoeM9gim8f7dVhUCxBHguUVgDrL/2M
OkrxCkOzNhgnr+DPmeEryoaPvWZOoVQ/K8Uh431FyI37tjTtScdMgOACEMotizu74J6ubSQE5p1e
+jNAP1no5wKoG4KSy7kwIru8tCInUPSHpv+TwEswkruK7ZwEroy6ExBXvL16WyPOUz9L1+hMcpBB
MKJTy31ZlJ5Vvgzke4tOfH1xjPXS77Ut/YXVY3g2y8XdpT1csWrEmNLMPJGD/Zp9pWCwtWW2r1Pp
9VDFuD3L1Q2cuy7NGpJonbg4IyPlAPHGMQvgP0ya8CMSuz1748k/fzGOAzEdlO9wWJyFuRi7JhKZ
4jiBXlN/mIgry+9gYu5Zs5GZXHuh5tcDpxF6PaDCXm6bpnRCMVTorpeV6ur2Lmm3iLbLktb7E+Xg
aQLaDw781VlEGiY1qm6gQWUaQS7NQ2bTz7IfsE0krPm4Q1o2dfM6lujUGx8cbvy6vZgrFxsVxZko
S1FOvmrXqYg+IlqS0UAbrdrNuqgAF4H3vi2VLWDYigXGUEA5zR0xkG9ZnEgharUtkNIJqPJtGo4R
WhkUgh4T/WerTxtncXUszIogcY0c1vLpT6kj6wR122BIiBcz2xdsPEDW7aFjECJJhbaVVlldR6wi
cCBAtzpL/IKmNREw+A0NeGK7qTJ9NhX1ERrff/5iu0B4hXk0KSKnRQivliMHHoDRQDclGIqa/trq
RnModFIe/2IkmHoUmHSI0ZPF4e9VKepi1GlQ88a1mLF3Rmvfy79ZNwMdB+bqBc7F8mFBg8q6LOyY
Bk5bB7WKtLxhROa+M+PocHtC/+JwFoYfVw01J7jQEJpbGn7DaYWakB5QI5sVL6NitZ4+MM1Nosqr
7CfSdV45hEqXerGsdpImO4WCxeIqVfk7U7viWyLErArYVNoxd2rDlSSruFdp5osUUX8Pt3zYK7JI
fMqz3ovSvpxceNeNR8yC+PhVv0eh9Y+sSNqvaaqVOzHG+amXbXlK4pS6tVPRA+AEzkMsGbKCpAPt
hTgsdhMll0/QjDGedRa3Xh5lo0cTSyBvN5ED05s4YGjIjE4zTbTTy7iCN110uyibOriJhIRZxegJ
OrXUrVSz88sijlxKitybzHZ6jHj/M8/wC2yAOu561LO8Gk5F2OoqO/bmIO4MZPk86G1Obh9VzqGU
qvHYdLX9YGXO62Sw/jAU8Aoiwu17O6/iA3DYxSy7NNxHqWgQPkS9/o1Hx8nc895VC03eE6Rn0BvM
bvNdYigdglPbuiuFxpFiRsjPVfQQAy9DDUbLHF8ytOP6rEWFfl9HRN0pCpB/XBeqG7eDcSrLiKNq
xDAjURnTXZxL4adlnd7JHmtlCcf5LKoG6Z8Ryglpzso92uOgztiV2gn/Nrkyo5Fn5FPtp0aTu6I2
IhcWA2h4u5auFRnU5Q287c5sdD+1EHFZbGo93B5Ixxe88bVJdn/awVIOOUuopxqJfZfFJXlEL2Hz
TlZp/0QHNEOOpGE9yKpKPWZy5Si6XvsKpj9EKXRjAM28s7UveVqxjddsxSFwgLAHfAQ1Nsh0Ltye
ntilmdWUBAyoqjz9orS/u6H0mRBu2f8sUXTfuG8LhM38tl0MuPB6jJiYigL9laCrgip7G4yfOXtK
4iMxUBcr3FqdvG7cAHetmeHzSS7eGDi+kd1CCS/IpmPU+RVxyQflb96nhZo1WqSjaDAXkS+9goS3
IIUSZsF9bPwOVpiVG5ZqbRKAV0EGE/Wka0adiHRjGuhgBZ3xS2PGzpoyd6RbfTK1FfcGLADQqFFd
ee84cjmRQW/hlwABFIicKHvWlcURqikxeO/Fz6FtzXuHGcY3tNPlHhrN6x7p1cpPK57vgTYs0VDO
ql941tgfj2hmcsJciwHU5EoGlPRCTweG9SW2W6idJ2GmN5Guq0uMtt7QnwF/6aoaDCRImg9inru0
/gASG0EzmvKdIYqtzqrm2r2Desfcywy5CNBHLpc5Ql5UxNNkB5HNpR/3U78HtOqb2qYoqSXWr3os
Mp/pmbWzZQ8CpYQ2epPz1u0SvQDP3IyeaEsyFxl77k1JkewrbVIeEniNqN/ow64bhbPPMqGeFJuD
ASgrJJw5LZCNc6B6n2TaqShN7iLxRu8jWtODkwD7OMC+fk2muNxRRWn3ZnRUs4ZMboSEJVBsBf4b
4RcyfGJ4afiQnZAXnDstDuYO9lHdd6o1+WZsKzBoHZ6VekDfhsrYMiNrO4V7hvuGzBd8kcXyNWpu
dGWaYvmkp6iembhmeNtQrY8wg0KACp15K5cbpFfFlEGV0A5o/qT2Gfo3h3m9QbxZu2u4zeBO4lrP
+r+XY6isUTs8F1ZQMTfu9k10+vgcANwGJQL8qrmB2OX3lTZVeFR3BKv0p0N3wcZ3tpj7a1M4H2Lh
epZl2hiDgyHAHUKT0mTYggXNa3DlnqFzENILqEDDil/OoeesTROakkBNizfaAxTACtS4WaJ+JVWN
IJ1H/u1V27iaSwULOujGmDLNDqye+Lxn3/pO+gnVIxe4iEM1QoQ4T8qN0GTtuAGFrs1K9VBTXjLt
CqOgTR+ZGBQd+May+Eol/Rxxx9oYZ22/zseZJ3+WdHAiVQ75ROygR/ppTHBvpi3U3krEj0vz31QW
d1N3UjtBp0M7qMuvOlquEVhQ81MMr/X2Pm0s2TuW92wqVjNGuVlhKpH82lINPtyXonu+PcZ7pLE8
fmeTWWa7pamNKVx0OyihakcS6M9RBYTRGhSj5JeAqDZmK10uzaMwkkfOVZcUjQ/Ux4aftj5ZvJ4A
QKDbwDJKUep8RGKjtoNOST2l1GCPah/spN3GfNfcMxhVROQoX6Bhr3F5PsgQ5yJVejtQBfNZLu/S
gridZh6Bi36riPmr4eOxmPqTNSUb1moJLX73oc7N4eJsEsUpK7sZke6VT1x5y+wW6J8jsR5U8WSz
XYtkae8ce/SJbMljWz4OonHb/tdfrMD5r1gcX5kpSjJMMMpq9qQO3OWx7SnmThQ/aGt7efxbY4cu
3ojg167l2aBLhKgY9Eqr8HYGVlYEfUq/1umWdPaSfvnv8gK5BfcNAS/aLV5urczAcNBBdAj4IAIJ
aTIAHoVnFmVAKvZKkvQH4u5PTcX+4bq9sarvD/LyHs3pCShczkWQ5fmNLZXVRCvgH7eGVL3GSqGp
PrH6ZLdme6SyTDxqR/mXNBlZUMcIWtupyXdUbZDrZVEOio7yTw3tBw+AlM5PIhYftU639vY09H46
WhlaGOs/xrGiKCQ7zq51KHdjqapfO0oAaOFKuhejje7WOfhSbq9nW3fnHbp5PcdZXmNuGnzFjYEM
NlBLsWUFuoAJaP9QaIY8dD3Vj5ZeavuCZ8JrCxp7cirguzeVvS8zvUCwPTo4z0r2YiG3eMjitnvp
JaOoYE6W8qYK4JJ53Sq1N87kYtR62DGCUwm3h6p3w8Cqg4Z0gwelZcUDokHeIUo3H5wMql4ckNtn
xtpiVyrSeJAEldSUjvKrs6Vs+W4Kl9MHFRUKOCCCIDW0uDhR0xDRpjXy2TkSEtL5WY3a6wStzqwp
QqsRSIKxF9VuAuQ+XjSlCqDa8eRoU+Tq6YQ8iPGaqeIEakHnSlM+xPafuEsGVzG2bsLaZQOfFl1T
IJUJ4PLC7aK0aTkhKFso4141n0f7ZcOErA0A9BiKfgiUUPdb3DS11MpGj7ESeYY8kNenrmmekCQQ
5ifT8OWbWuxLw20SD5oDU7MRKW0NPv/92bMIAzpWpdE4AS8m+dORTbqX3N6SUVxzks6nOL9XZ6Nk
pl0AjYApkth028lytfbZmY55+qRx6jrxp9tLujYpJDZxCPD6Aau7WNGBN/VUwRsKkqnYGaTdUeN4
e4S1B/Z8hMWyJY2Zj0RDgKm2iZ+J2ley1LXyDYLR6jygo4B7AtrhFTKHxLECqptuBXYpP+tZcYfu
PhtDrNv5/8ZYev1lr+lo50msoABdLm0pKgV0+m2XTe0OogtMje+GQbnLu3w3xcnb7WVcc/5moYj/
m+BSJNRsTDTUg10OBvCfIuPVoi8FsqF5tJHS2RpnkYieJMCZWopJSttDG1yreUJ/dn2ry89a8DHn
1ZFuQbAOJPrlKbfqWEkVmdtB+7WYAFoCokO6Bsn9LanB9XPx30DzdM+uEy8JhchNZgdoBWlgn+wN
v27r+wuTF1e07pIG339tx2LGLG2k9da+D57mTKdF6uSKqMnsCW1NRWFDB4+1buY0T40i/sIFRieF
uU0AhKWukDWaOcRGJHBDc3TaysLotck3Yv7VWWhgZ0JqAzCKZayplHEU086wUN3QXYq2Ga6CVop/
s1So6r0rrYHev4iYAWOq4Z9pGKTLj5PR7B3q376Dq9OANCFEEedeW0sukA6mrJ5B1Tgoo2Jv1D9Y
tKW1sHYv5oTFrAwz57AWT70qVfSCKGIniNSjo/9EombHxZ1ZTUcRbZizNbt8NtSSPhGPhiJQ2wXG
IHrUIPJVt25j/MXrAncNbgs6gM6dbC5vn3TUws4L4QSWOj4DaPA8NtaGT7C6J2DKIXkKNPkVasqp
6RhppLODWEUutXKnTR3MrREWFlHwyUqrCJFbmaGFhvsXkG0wHVGRBp0XyNUlpjSe2l5kDAlLZBSH
7neVHPWtXverpwp6LSA3QsHvCpnFSq3XaMYwhFS5J1IH70afqr6WFapXVS1oc7rYktFePV+gL6LS
jdrflRhxR5ooNyBDF4ixcztyX3T3g70R3a0+yTO3zMJ1QQy0jH56BFYSHAUkE5ku4e8D8TtbBj9G
Y02/EpXm2mld3+fOVB80XdoneMLV59tWYW11z3/D4olBEq22k661A9J0QNZNMbxsB2+n7kqhv6RE
+rfHW1tYG+2gUb9FGgGSLJeXqoO6DIRDkaI1Zb3LuXQTxvwqGjfM6fraonqLuhLUWJE/uxynUZHP
7xjGGdDnMSIjc9WquG8cI3U7I35uC+tHUQzfG0Y8s842FnXt0s20yP8/+OLSqQ3UKAsnAdpzsh95
xU8OzzY8nTWKCDAYUOkBwBN19yWIQEhTyUVl0YCoz05e+BO764cXfQpEgbprttPbfsd0x9NodGi0
LfWPNUcLATskGGYNLVSGLpfXsZsaKUOMDhj13piyP5ZT7SfC/CyVW8m2teTT+ViL1RQUdN+ic4B7
AavbhVquh47Jv/R8+tw0PAa3qUBFt91bg3qYGrhJtw/s2l6iOwDoL+9zXT7MwCixRucKDeLhvv5i
NBsP2dbnF5NTGdqI8BifB/nT3RP8cfvnX983HcUkqB+h6oZK2bKihPoOctVDD7e//JU3vTdkR6L8
vj3G9RwwBuIvKP/BRl8VLKqRID0H4HwgXE5OEIC5/fnrs3b5+UUCkI56EQkHn4cA/VuuN0+RLB4U
YDElLU+3h1qdyazvCSUTewZmXh5rbkw69EpGGkyA24HU5opftwe4NreYC7RN4a4C1oSA6HIABYRy
kpstcE0QZohhbKfvA4L+rrw37C1TuzqZs7EW6yaLKUHvZ8CM9DyaQfo+2aIazl+4zO1czmbh8MV1
1QwxxWx4/RJbfg6FlBo5K9SFaft7Mwu9Nh+kn6GbiBQKOEmLzZlSq4mtgdOg4xokNpzD1H++vTtQ
9lyZEfL2uDKzvutVojtSkAtszDF6poUqLShwG/kx08vWb/Ba195AWnKKDHvaZXpffe6tLvY5sPan
sgZJr3Oi6XlQJDmpMs2e87yM95EtzG884cOnIm/GAyxYD0kGhYRwL8Sx01h6LA0KPZEJ/Amp1tyv
EnA5XIZc2k6omtwJlDQ+1XmNPWSxeWBDzB5kI7tDYaXdMc311LcpRNqMOrZ3eW3xvdGJ3p1UEd+J
VKARkjW04o5b3VtV0T8WRr+vtVR9bmgl9pkunB3oAG+TVJtDlfIOEjSifFBac9qDUm/et4Uknctk
h9xUV4xBOtAoIFmNpsMAwXoSytR7EvOfA6QMXKuI0b2+NFrflEx5csa8fxBOInZI4XcA6AioofSq
6U9JX/gUSrefDG6mrkzVAl1UW+bqSRzvHMaN/Yj0aMjaOPPiTlhfmUKLPeNNdozQJ2IvZd3fl5JT
DxBq/SQt87VEmQLoKdt0x2KKXpBb7jwlAqJKqwHWtSstu1ek+jPqoXSf1wpqT+30G4oCt8/Q4pQC
mQYKOhpfAiwB0Rv4OZc3PElNYYN7koc621VIRHPv9vcXBv39+ygMQ1wDETWC68X3gSprJbBkWain
5VPJ2D/CaU7ZkGzA+demgXsA+Js+S98u3Qs9q9EShdcYJv7nB9kSgt76+vz3Z4mNZKoqtFissjDW
n4UVbvXz2fr8vIZnnzcGqH5XyOeHzvTN2dH0y8e3AMU2SFLA7ZrxsJef7xNrisam5iEB8CL/rJDP
H21BOR+i8xEWE5jQg02v5TyCucvMXf/t9gQWL+r7GTr//PIMdUaSNBLNEZz/R9p19srJc9tfhEQv
X4Epp6QwJ8lJ8gWlAqaZbvj1dzm3hPFwsSavouR5pJG8sb3d9l57rebcsUM/vrEtbDy1LVkLwvnw
33ZAnQS+CRx2cKPrgWr7xbXyjpCL3T8Tlj5UCtDrxrOb6SjPu6Dy+V/sAccLjA4AQXg+XdsDpsGk
zMjIBVkt35zNRyd/1dl7xT7E9EGfZAWVW26GlY6kBgdT3LxlyJyXFltScmnJEe8LWeZoa6WDPhbV
17i5AdAizFKiqWPJxgIsFCUNK/epq6JFf7nfE0CmYICziRNdiBjhrqNmm0KS+0KdPqBtEsTjByic
BHmuhPuWbnsDyl1IyiEPBoI4lHlfz81oth4odUCtoOftSa8+DjoeusnvfSO3M3JtRHCA2W77iqG4
4AJJk6AwPpi1jNpc1g3hUhWzWOlMBgvFOPnz9M7zAhtFGvvdkBkR7lV211V2lYB/xGjPKX1Y6if1
zopjLE2MFNDn+GsBsi1OvDYnC6TeMR2OclwWzZ8gY+3pn/f7sTkdKyP69ZyzxKOoiYSRibxm6c82
ljyeNscJkDy8QLFMEP29bn8hptWoDOOk6HnQlg2EuMEjC0DufjfEyov/Gaz/syNif8CZA3DzAgqV
/jOwdmYeVs2J9Uf3ODlB9wq4DFBAEpPCRfTGpHDZRfBiAbgIJrOq8wlu1EXzMJbPCvECUMvW2rGY
alSr370dcK/421Fhwgw2Lf3EYBXYpngI6Xx2kKW8nykXDOuIGSCsaiH3LT6C5rZ3kr5WMJxT4rP4
rZb+2B+9Lb9zOKLAQnSCY5iv/UIx23pIM6UATVDqazFqOCWb2aYBkIAYuIfxZ68wO0s8ea5JmvKi
0MfYU0K3Gk77XeA71epp9Wf+USgMiBsPpQPfc90F1Dfri5XaxWXow8IsApc80/5xIVngZfd3hvMz
gnYDhRVAgXBXXN2WyhIySDadkkuiIYuaPjmLLenMxnBdWRA6g2fRXPQKLNRvW+NAneP+WG00j9eQ
jQQNCGB4OOq6AwppyExHNQUU86EOaH5fUIBPBSKWnEMQKs68pPq6+cpcMk1NC3pppm/FUem/73/9
xiZ21bxwMMa9QdOOovk8C2Isb2JPoS1DxfFGrt0JklSo//JAbIRcgyhaBpLIMXa7sX7B26uuaDhX
aWiRc6/f/Wy4tiMcj6j+oKUywI7TvkwUB+TP/cG6nWoe7+TvESRmQAYnHPCeXRbQaMizl/6HbT8t
/WW/+Y1hgqOiEhKLARQ0YvxnIM6kjhDZgy6D+8VW5yN5r6TtyTaaL/uGbiedZxUQaUCdD4Jy4vMq
aXJ3zsohvnTK+2o4JssRyPl9ExtDhQw1ah+hn4D9VuyLXhseo+AMf0nYgX6vZcKcsuaFo8KszKbW
PTSvNK/udyrDq9zuf8goIZUIkmTAuW/4Z6q2q/RW74oXj3w0jJe0/OwVL3YWxvdvHq6L0wgs1jiM
wE4u9MOCABUQvX35AqSVD6iU7ziHuyfCBbkvB04ipoi1fr1/jCbA8IPpVi/v6kIBHlUWi9+Yiav2
hTVBvdEEgU1cvZjLwZzO1XQfdAj7H0AOq+8X1jQEuiaQBOH7dXbO2VEGQthYCqDCxrFjIIuBShnh
EtdoSOs1ZV28EPdbgxyoRaAHlZnh3ZOwtiISE3YVq9pSo8WL4vn1D/v1P2tdOOBys3Pr0q6KFwjA
L+xwL6cUnwKQqfLlzCndb8LGYzNhfhFte1mQwiXhfGfJ/k37whQbWtznhZUWL455aEc8CAKAEveH
aHOaV10QppktCmh+QUb9optHLw0z96TJymc2du/1KIlsCmQsGGKi6EXuOuPPmZjGxWzmObA6Gh9w
xVrO+13ioyIcqhxOgXgfBvAWOsugz64s0D58sVCKh7BDmLBTbf3qrNyvjM/tcn9oEQhs1UBdHkCK
t0npXI9LEuOq8NIq37JukovC3+4k1wb476ub4DCkhaHTBm7WRnbz0EzH/QGTtc99ZNU+0JVJPTMs
9Xg5L9WDVCPj1seuv1/YaeuENMvgYYCSMqRGOHpvi+HufcTDHs7vCJaBu7kubLZVbE0GOLSsC0go
od5Ql5JlsjFEEPdFigjPFjyQRECFkyZ1mZSJfdHbt/Rsy2Sib49VfP7f5sW7/kJpa1Y50g91S9+6
pvLLc8gjoFUhQhondySS0bpdkZwKhiNbAHKALoqw6AvwEjJtiOdLEabfkQ0Zq2D2JDY2RgxiglwQ
jhdrA6lz7VRlBkhIZ43qJafvGTsYMm0DWfvCY7JpM0cvFLSfGhfav9cNyYzzMbjeRUDqgHcLlIRR
/4sU7fX3W4Q/yQp7vFR1ZKhJ+8Cy9m3nWb8AavjdsPZxMPv0UYqdvZkaJL/AtIcMPlwNoGRhalJt
VOYl1YcLsPR+bfoW2NNU51My/txf85t2IKSB6AxQ1Tfda42BKa4KfeEMusLdGJZNSE3qR/tWblY+
eoHUs84vu0itim+0mA1OU5IasozVCRTKSEYa9Lhv4sYPYILLPQOpA+qZWy0IXRtSjTXdJVfcJciG
cE69WeILmzaQPgIGHUVtiGNf+wIZ3cJ2JxOqLfGp7M+f7u4BBGINoGFQMcRTSNetux2lRJnL+QLt
4/GYNIf/qHmRW1MZx7ErFjQ/uc/aaSD3XkM1QDD+fr3Iq0mq2LDbEc33yjE5WOb904vmeSEMYEl4
DAhDXxQUQlS2Pl/GZ60+j3cWXQI+yL/+b/PCDbHQ7XiMHTQ/5wfXfWOSN5lyv/PgaY8qZZCzgFFH
hJPZSgZN1LpRL1kX++Xj7MmkjDYWGQygeAGrGQtBTOf0NdPpNKcqZGJjP1EMn5VNME6yWMXGIuDg
C9x1eTDnBndpeQggYD2rl9IOKQtdmYLaVjfW7XP7q1sIG1WPgkBQvXTquzJ7X9XHJZPcDD1+6Fxt
6rgQou6TzwPSpzdCkjUhLnSBjeWSJ8PyoKiUHvUOmfoYxUop9lrgJTr3ZLrDZ5wt089GXwguExOI
VPwcPJGXTMmqwDRzzTzUiZNCqNvNfa/ryANJkyKAtmr1Nu3S7CderR7zc1OdlKM+eUs4OJP9COD1
eASIrzohtscCY66Lr9CgLt5l1UQZZIDAz+Ywr/NnEGL4pCzaKDf0rn8sLRp6ThP2xtxYga1Obhk6
1QzCpE6dD2ROlAhvZeM4FFp6sqy6CKk6AcdigIr/mCZZ8l1n6RTFYKxSupH5FoQ/fKIi036gnQOF
HtBnqhorzosHZJJv6IByQJRU8ft26WnQKqbzmrttdepT0p7bnPRBmxZdROt5+ZmYxvhUp5Bazkuw
abiZlgau0qnHNm5p0KtT81K6JAnaou58t9TGIynNzu+hy/ZDnRznWNa2eWEGXSZfS6w4mOcaSBxv
0X7krstIQIu5ibD3qwlo363RAmNKDN5bwsixcZLvvRm7Mtz3rTPi0MfmgKgcHB6PiWtnbJfC7OmY
mRfDTEFJcjSzQ2z/uHdjvrYhOvw0gEEEpPYXLQu9t6kMA3y7XtE8DzIhSOCatijI6xrUAJTSMS42
6ke6oIbOyj98P7iZuGY06JLEjU0x67bqE0xdgouDq18GItn77ZvVih6sDPDfVzvCCJXARGOWeVms
X4Vr+C1JAH+FWJwsFLRpCLFLaP2i0vJGUWI0IR9dxI15yd2XiZ2M+OM8f3Z14u8P2JZTaciwQFkK
2+gNeMMeC32a8P6FvGXnp+0jgeANaT/uG7l5SuD1AwFKzDqKr7DZ8Y9YDVqTp/nQtsy4LMwIF6f0
a/a2MR+04SPJf+2b2vIwMKGD6g96Msi4C2dzV6tTrw6TdjGaD0x5P572mxdrFHHGoHYM7SLuix37
JiFV6CzTtHjULkPBfG/+nTfTCTmkIM0fPfen3j2S5nlSk0DpnAOlT6z/CJ0zv7Hbw1JdtOrt1L+t
mh/GcmpSyaVnayb/fpkt6nUv3eCCFxs9z8j7ZgFrMUiIJFfnrcHlaqgAbuK4BXnG9TwWNiMlmVr9
ompndX5a3u8P7p833vVRiIsPcPvgzbc5XFl4MavqoOo40uDzhho4tesDsRaw5gOom4qiC/S5CBvl
jeMeUz0Jx+lYUPeoZb9iiMEn9de6OuvtWZFdx247DfFcyKyDzoUzvonxd8deXLvDYyxSSRv4OHEk
d7HbhX7dPre/WhxUGzPSEbQ/N78nwzmYen+YiweA4CSGZB0RZ6+JDZNOMGTgaBr1IAfr1v4EbnYF
48SR3tDFEOcv5fn9BGKbkWnW70kzv/SUgoes/9oyGe5hyxTXqsTu6EA4TgQlDHh8xRlqoaNpBP9V
n5y6ltOAe+D81ZOP+926XVk4syAQ5gKLj6ep2C1dp0kDNoMFgiWHbAKoE6ReEgLeTROIEGLsgLa4
qShOrSo1tWZZkMM/4d4z5udMRsx0O2KIBUKWDmxBKK4EIvDazxLI0VIjtxYAxexAa4+58tbSo4rJ
dBNu3ezaDv+OlT+DEK5ecihsXLQ2tH8ud4Ls+evIRI0gykI0sGShCPa6+awmQKQpLfSYUQdThFAp
25/sjc+/ap9f11ef3zC3x52/cy55eUApoc8KGaGpKC/Au4ANDokSC/Bkjqm5NsH6VE9zm8QXhtr1
b10ex1HpOt8KXTFeyzHNg9yodUhOA/4E/ndlOXJhSd8j+lMMXr9RVwPwg/1qLeVFn90P+92/dUQd
sNe/60rofh3nlkMKrKu0/2zg5JqSJ3pnLTb6Dzok8GMhIM6hhWIEJvemyYxBAB81zghJit5XJXO4
1QkPr05A81Eijfzv9QBXKZ4p0PS1otRkvoobDY2nAw6K/aG69RR0AypDAJlj4ULJ8NqKAs2TJUcx
WuQBOK36IHX8l27wKxMofVAvIUZgQXzbxVa/oBsDOOdHNcxJ92FQmORcuMUs8flY2RGWlKOPoFbE
oRxlbhyUXLqs1A5G8zJAqrc4jOMQzCqI9crPhvvp7iHEuKFuDssAzwFxojyNpJY22mrUoNZb8T3t
uN/+hiNctc+ncLWY06RndsPQvjIEhheaeZC97lvgk3x9ZUEgcdUD/gUrC04GyDoKJ9Roao+a+yWD
gNIPIhPP2/C0P/RbuBkBgIeA4rWREVuq6g6TGoEapEjfyeRXt0YJBxucAKvSwcvsunklsZt0MEY1
8owmaMYDiV3Qfhz2B+omA4YEyNqIEFGMJ6r0aow+ZAu4WOLvxVwHjv1ea44kO3eNZFokXRKXTts6
o6bWDNOSNe+cyv7mTs2j26aSTvELqTj7q06JZAXgioHY2IxOLeOTEZ+y7qJmb3QUZ7q1LNS1aQpI
OMhKAYF1U/+76IqWGH2uRnb+ey5fF70MJzaesuRS0UISk9pyajw5/4incaof/vvKqSEHCprWtFIj
sGmElfot5ldw3K60b/s+sW2H0yMAv4ZLieB4TulWVLV7NSqSk+ZkoIA/pCbKPH7um9l0hj8sDP9t
RnC92Zz1QUcVYjQkaVAqWeeDmdKftETSnS07JuDKNg4dPD5v0jO6SeykybTIcc+JHtLF9z7c35O1
Bf4Fq4mxoCSsIZanRT0kSrzq3MUAXkp6sbXZrG0Ik1+hhrgqF9jITd+Zw1ImZLA5SrgCIUGCaOfN
Cz2ZEVFFLZMWLeY3s3jGjd0bJf672QUUGfIbIuJMohZ3mUy1N6aVFtECJdlnF5G9/XmQGRA8Sq/U
3Cr7Tosm63U49jJax1sVaV4R9LcDIjOdWdhtow8N5rmrnhrkj/sBrwLDmT47zXi2XWjyLhXqu/rX
cnBCoqQhrkMHNUsDaueH3ISyYl55QUpYmBoI0XZZWKBS6x8GAeEAC+FIjLGYf56nJWst6mnRmB7c
JEQdxX/UvriHJxXnaIHuUpRpJ5I9NLIddXMSgZFB+QdC7zc5LmQlimSMdXy//dHtP3zc//qtvY2z
3+OWy9+N4iXfXrxibqtE54fqw8I8kN2ehik9TNMY7lvaOlnBZgLVdlT8O1Dzud4UdNCBGEmnYree
yYPjlQetsh5m04VukDL4M4MgMQrd9m1u9m5lU7iRWKXbZXMOm0iQ+Yr3sFSgKQeddftr387mZrGy
o1/3jcR2ORfNokZz9Qma8Jb1NUn+IWrhrMdPeC2MWgf+7Rg2EH16M0zzm0FDUowi5xLL8NN/4OTi
hWFti/vkagMv88GJ53FWIwh5hZX1rs6fneaQ2V7ozvSw1NRP7Das2s81+0RV3Ite9sdza97A1Y37
A8IwiF4KJy5obxcjbQyMp4Wn5TsId6iuP5LTvpUtj7QgxoBoHsAKtrj/mnVnISuFXk7pm5y8a/s3
yvihSz8QVh/UTnLV+8NsKo7p2pqwGZPGiBmbYA0qqo/W4h0y6NYwswlwhzloKn1AUeq5zmjotm2g
uiijZkXYNyAiNrRwKJcvSesGfdNItkeRV4I/c53Vd4mb+EyTPjX4XDtQX/S8X0b8kDuI8g2+WpzT
3PNVEGnFMt3jzRn+O/ZiNUDq6lkWN1iZujmHNDU/2ZMS0qwDgaGMBk9mSlicPQCxdpFj4fTzsZre
Q/Wobs6GTDp28zBcj6OwPqdqXhrDxfMkVvI3RGPHGIxktKyfQRUFJioo/CaoQsvmi1UVx76o3nfM
fpxR+NuR8kgS5AZRCkHSPDSSwieEtUFTJpIbx9YbGpILHP8Pdwd8no/VamFPGfU64nGXLx7r+uzY
ylEzH4b2eW6hH1DGkF7A3bNqfIYU6P5q2zrH1qb5y2Fl2s2HzIb7q1HbHVC8rRz2m99czPofan8b
qUfRoSDHVyp4DmDLKn57uKSX5eBnIARn/VeDfUtTGTZkwx4wvjiScJPmRJ/CSOb56HWKR/BQjMGZ
elR/U3aaUTeufUhkIEO+Mwg7Bx5TKGX0OCOYrfNPWY1cWuSqZ6clRs6ef7fu4hO79Ss3u7ixikqt
sQwB1TwysDzuD+nGqQa76B52iA3GGVTQpG1cpmo0JicbrMBpYOSSWdtwiisTwtpEMGm0BhNdUybo
SDSvQNbd73ZXFoRlmalj6+Ql5smxZ99TIUxej/+hCeG0LCplmvQZJuL8peses7tRshpEVAGehFdj
AaFG+3r+9SRJipIUeFMTPRyXAzAx4f0z/Ue2CpdAB4xq3BNWHtaPVjrknrFEEGH6mk9FCHTgr0qK
0NtyKBck9nAq/Ocm4EnaFGwHubNEivfo2adGyfwFRX/7fdnY7pEF+WtEmA1IxRh4BKAvrkN9SCyC
Qt1n2nOeSVxX1hlhzIpqqoiXm+iMeUi7wCtRwygxsRFM4eR2yHkDIc3z3tfTwhCUrkE0uUSJ9jCz
R1y5xk+TdXdOB1kjwDURu+WADbEAKW17O3VGdYlm7dS2JyBVAO3Zn5Kt+yQY9FDz7XCWGBSnXHeE
qEaH42ieI6Lr51hN/Cwf3g1A64zEOYw18Oaafiq74TfYjp4cYgZjWwa9IZuyjd0GnwGcAuJSUPoV
oSmqNyqu2RhzBI4N8DKDrCPY7+iG710ZEHwv1cwRkGNnjkxgkIsDNb93heqXrYQqa6sfQN9xERak
DW5yZHGX0BHZiTla+gCpiTzc78XWLeGPbhhCa1zzQKwORiK5B4WgMuMqMwaFQ86NARFf5yk3lCNK
Xf1Ze2vHhd9a71Xnh8Q292nhsPNQ34pJwgRxLMa1q1S00rt8yY3ILjojyHTtsQV5nG+BdNmf2/yj
armHRLMfCgs3qg4CIgt7u3jTp9xMJaO8NZkotwVAB1gQHPHC6htiyCvllmpEnX3s3R8OBblReTQk
aIKNNY6kBpd7AasoUnrCtWgEiHJpcs2ISPFc9m3Yzpnfsd9V7QVIau0P7maPICuDl6ppI+AkPEH0
ooTkw2CYkTu9W2LwvL8rNADVIB11vx0ATgFBAsBlI2TR6mZaFAx2SHcwrceu9o3BR12JZLltrYOV
HRGf28164Yyo5Yom962TNf6QR/sdkRkQTl7kAgDVMmBAzR9R7FvIqglEzjv++IJn4czlmSXAmoTZ
zyYo4jS1aka1Xqinzhpan2pD5iMhWT4bCUJW8dI1p8auv+ndpPl4xdKgA6wB1NOjLPXOl5a49P5Q
AIMgBwGaP1o+q1tAacVGnSqTFdX9c6Ofm+pZk5HDbZvA8c9zqqgy5wO+MjH0fQIABLUiu6PfCjN5
dj3oLnnW4R/mDbDe/zUjbCJTnqRLr8JMZnYHzZ1C9g+hVey+fy3wpbbqSJm5fWbbtRUV5AM7MBmL
ycbrwkNQDlSayNrdvtMyDYzVFYW0HkTHrfjJzHBfOpL8yVUDKbJnc05WtgQfnDuGUwvnZVQNug9Z
JpcCciuLXm2upJUR4Q0zDO1Muj9G+uCXej9QHMsIRSeWjWAIv/tdz4ZNkHscsxQbDubaqJVn3Zkf
9l1qa+9cmxA64ExQulOaDCs1rd0nlPl2ga14UO4ABZBPzYod77fnIPtgA22N+JQqnD6AjnX2oFaw
15uh25W+YQ5QsoU+/P1lCBgwDcxPPK8KHn9hk3MgQg9FEmpGSnOm5Hze78fWxONow0mAZ5h2gyLJ
DbsoSy3BFgopyW+ljMlky3nXzQvrsKoHe874tIzmwcqDvn12TQliceP5jXvr3x4IzuUmZTyNJXqQ
VCdA9+sKyYpzpRxQI177TMYwJeuQ4GcKiNAS0BYB/kZdBOPfTpoGjOFpf1J4I+JO7wAf6YAp6Q+5
1PV6AQub2VfgqYuy/GVUcr9ElXJigd/6E3Xf59gG9s1trR2ODOAUhB4kxoQRBPVA66kUvoxaFVQD
fLJHJcwmIqd/5w3d9uuvIWHwYjCGFo0OQzPKAh87wt4Nqaf4eVp8KhFYga6vIbvrbPo32AjAjqvx
P8I6rb1uojnE9CLG3rspVJIld7bt9iH9hiIY1PCIoIoakjng01rMyEpPtPC96bA/N1v+BoEL7AA6
93ExAYQ8fuMWlOqRAWW+6ojsSF5IXphb0782IazRIp2mAtVIepSOgbWETH+s0yCXcbVvDRTIJyAZ
CWAiINy8o6sTeYD2ZWvruh7lIILzM81YAq9vZJitLQ/jPIWgsMG9Da+UaytqRg2DdZkeuZpxyBb7
wSu80JgVPFdT8AY7Mo3szV4Bx4yKSfB33BBCTXEClkgN+TkLrJGvo+yptzk1BljOTQABgOoUVqbe
tt4ya+DFduYk/uSUzDi0dVtmvjWbSuBBLvgfjgNEGxDIBBOQeVPSNS1KDeGvTkda/dmhby3Zctx0
Z45FA78cSnQtPp4rL2hRCVX1pQqib60MmxRESb+4UMv+mtkcNUB68YhSgQsU4zKtM+hKBb2jyKGW
ry52aMTq0cxBWCpJzmwZQvSVixsgFHrDy9iNtje7GWZ/GLUiyK38oz7pna9rgD4ZudZL3lNbzr02
Jyyh3rIg3Txwc9aX1P1YlMe4OFbjR8P7vD+AW7OEZyjERgCKxq1QuHJoeATkhqcgpz18dqav8XJs
ZXSf20P314R+7QiNDkTsMsKE0z5k3oEuD2b3oGWn/Y5s3Q3WHRG2A63qXFLWGDFg+xd2TJ5AdDs5
pyz2jd+ggf8HY3Bq8M8iUY9I8HWXKIXmLlQi9Khs+vlBhVjkC1E7Bw8EiJxC5wlpm6aZbKj6ONDn
i2PmSD5gc0zB14GbA3Kz4H65/oDGdfM4dUs90pLhTdPm31kXI1WEAKI/xjJn3PSRlTH+MauVnDRA
zs5KgZ2vPbQ/K3KuZXfHrb2V13HzfBGSK5bQndIqltrje+toXbLsrV1LngzbPfjbvtCDIofwUakS
PUKEze/0n211nv8BaoVr+18bgk+UM1k6b4SNLl4Y2JyXV3i+7mf1+LrvfLLOCFercUgGotlYT8AD
nRAx9k0F8nQyTk3ZlPD1tpr0JmWEURNWsL9nUNV1znHl/sumCn4wPEfwz02dRDnOBh1RmgXHCpM3
UNVt3zAZqcbmaK1sCKPloHxTURDnBGjna8qOvXYext//MCEgTgE2jf8RBQsKr0pyrcZQ6cVjFX+p
oQ2sTrHkpNvsx8qIsIvSXi+03ojRDwjTtp5P2AFifJJjZ3PSV0aETZQMTVYaFozoyntO3nF/dMDg
WBLIfPOgFph0r50Khb4jYROE17saQetvkyq7dNx2ADyD4H0EvT7OMkStrw0sqg6EgYIYLntaqO1X
0HLcn+stA0gxIwsE9CkoVIRlEWsza5XcwiOAqAeX5UG6SB65t1s7UssoSATRC6hgNJFpqGFsAfU9
ApEGnZPnZNI+oi4fMLCivnjQwNnvDt+Urp9pCHmCAg1UbojWgEzlerySeMrtfCjNqOnDJf/SLthI
AjX5CtaWfUNb44aVDBsAciJYx917tZ10LRgtsrY3o/gNwBZxJdngt5sHPhTS2cat9AvrdRA0E7zN
1PwJIlpZ9/IPn88zgAjQYPbFXEhbjbGlZCiF6+agGE+9Lglv365ujAuyi8jx8HptkVAvdQrmEi+1
osZBQuwMGU2UCN/dBVB/oyYRSWXwG4qEthAJ9miDAqlIK5n2gWbe9FVhqUxQ48+zS/Ao3I5BmcmL
aXAxERaIV2mu2/ezFinMAwq19cE69Y0xB/eST41l+i4rT2322LF3MwjHFvqzGCQLaMMXNGA0eb4I
FT2u2FGQz9DEMhU1OsameqpBCL4/kBsLdN2+mJNbIAAwqDrwzrM2H5OuO7Aq9fVWOcTx3REHRC8B
3ge2F2h0RBeuF41Fl1apK5xdZjcf3g4NO+z3ZGOkdGgV4fg1wE+Ii+x1+5pZkTqbkOFT3C9jNMiw
g5vNY9HDpZHnv8HLgmaj1EwgaSIXMOPpk3n/jQvZ47/t3ySdkqJy7NY1gBr8PddggQdqjkkme6sP
OFAgzsf5csE3dT1ErVVlqDiajCjHmsy+dqbsBXu78pFqRCYcwHPsK1j+1wbUnhl9T8kYQS24BCYm
8zOZvPxtH2AC8XguiwWZQfG1kqRxMVIT1BkF+RinJOh6yQXodkXAAEYIJFkg4lfF3dEZIMnKHGWM
jKI+4pAKmjrslGPhStaDzA7/fXWIUEDotZzBToJrfKuEBoiYYutcSivcNicF9RjAJyDWd0Ny0Gt6
Cb4/fUQ9SxW2vfpjHBzfsGVc0jIzfOJW/dERrZwtoo1R1ZtHo80fClp/d43i2/4y3xo2lCEjeY76
CRWBkmszWoW3/0KHISIkcowMuKsSYkpz2LX3I8vxFMTliAujIVYiZn9Qe9jbvWP0kWWfKuv96J3t
pPfd/MOUfJvJ5/1ubY0egCx4LSJyzjVAr7vVWX2O4KDSR81yTp0IkjdGJzlKNk0gXs4DCyi9FYEH
KOPTCyjCDFFKTJ+qF56kd+nhH/rhoLzX8Thxvkgy1w1ZnYPDrY8QWDJZaGq+5Yb3mwCHNaSM4QWo
PxUOZTVVxlQx4c8F/dAjVVap70xZ8mrLy1ygivAAAofyTXyUtINWGI4zYTfOHx1qvvVq60jHNqSW
K7nt3d5acYOEKCSSGIgX3MRKs9yhCM0ULHKXwXfKhyk7gOc3NKYPpJUFs7dcYG1LfLK0Xj8B8ski
c/roup/aGvQt2Yf96dkeOu5kCPzesmu1aa6zuMHQJeyrlh0ZeaRL4MoC5jIr/PfVbmNpSaWRHlZM
hZ20BGJMqPRx9LdqJwHSbJ03CPwDQ8ErF25YOaZk8NLW6FiEqL+/IC5VzJJTeXNSVhaESbEY9XLi
tSxqjR+sfowJIPsyXMEG9soEQseAUBdu5SA0FMarivvWLeaKRTF5rZVPpf645PbB9HiNO/GTugoU
/bHVn9tBJku6bZpjGvAWx41dTDW5iZuS0dEnAJ7o59ExHkmlveS0ebe4xsFY7GBujCfU3au+DXj7
Yrdf9h3y//kA8B2qyEW7N2FhiuLycdLhK257qfTf2jiGbXlslAd1eHXJYaDnXns2jbvjQRhxlPj9
r1XhPlrN/dyVNqzOFvUbXImacM6+J5Zk+9haCGszwp2uIcVgkdmeosb9bFdfaH2kABXdTf4Nyp+1
FfFwn2srVbkV0KD6Kc389Ov+JG3tgtCkBhcTGE0As+e/r9ZzWy4gpZ0nOElLaKCyLkyW4qR47iFT
ky+Kk7zu2+OL6vplhw7hWcdPkD9849f2DOxQcxovYGADk5zePEAk1x/YgzbpIYTe/KKWnItb2whq
1LAjcvJSMJFc2/NKg4CgKGER/Uzij6aMuYyfeTfdWTUveEGRxbo71mhepaDJT0MnAbWn7iOZBMI4
CIqPoarcnX7lJVR4anE2qNv3ltGmGQK3SR2Z9Udv0n2THLLECGj2aX+mbkeOB0KgK4EIFVhrDcH1
wHFYDeADq6Lahwh04Elp4W9dD40jC4YkLu4UN2Q64HatGFnmKkqPnnawf3szMmGH4rTfjdtdnlv5
U/SrIsYlPuRRbpku2QgrEBr0faOBUI1kQjYGam1BfMrX+QgdZm5Bc4+cTNAK9nuw2T6IEhAIQYIS
4p/XLpx2RjdQlEfj/ngpAyORRI02pwEnLLTbQTMGXPp180tpLVNqTGjemf0y0/x8/KIooeaFNV5H
+13ZmgwDQuIcog6AhRjAY1MBWqU0r1Af8uLgHVEdgMDZN3G7wUBFFgkUwKmRkEYp9nV32tFy8nSc
6kjN8lAbHrvls4XKAdQrHbLqqKj1cd/e1vCt7InxA2IPjLKiq6NGH33oVPq1lb2Ypaf5KoUUZFXK
rhRbYwg6DoTh+C4AeovrDvY28aDQqlYRUTOIxxFckEgwF56kX1tex2NfHDsKohlRdsIklVsOmYPl
D+aMB/AySOZpsxt4SeD+jRwomIuvu6GMc+mWk1JFru4CBuP80iowjLJ4klUMbQQTEUcE/FwDhzT+
R4QrGUzHFpCSGkdc4ff0QWkeqmX2VRtc3MrZth8gr70MGj6i9nX2rqgO93vI2r54zzSzYagW2Ldz
+q01tecSKqE+QA/HpK3em5UnAbpvjSxyysC5Ix+vaWIpm05i4nZzAgbXIqicFpes+dzIGCm33GNt
hC+L1b1hGfKhyxiMVGqoNH582R+zjebhE9BeQ/QEO56453WzMSAFXbaR5WfIUcn2oc3m0bjOw1nQ
0eFDuPr61IOodVzNFCjGxO/G1/rLP3w+r72C5iLARX/Yd1ftt0oMStYW7cf0U3lSycf95jdmGAFR
HP8Giq5MVBNdf34ca04ylIRG3pAebbU95NAclm1sW2OEAwFIdkQtcHcS9pliol2DMBmNSPKtHzO/
Z/efm/zE+T8D/ANWg6SOnTXi9kQj3X5tzN+e9rI/Src3dJ6P+tu+MEqkG1Po5kw0msvYH60Ti0PP
glDh530zGwcAgILAJ6HYDpFXET1UT+VYgy6rjkq1RWlaaza+XqUREouv8eh+VhKZBtTm7LtARUKm
EluaeMKhEqQuelerIwtqxwhWI8nTJM6T4rUybfYtF0CuFSErEIujwkrYueYa+sUV05uIk8l/qCbJ
EbDVPPhGgFPkTNQ3tUFenBela2OVJFSjj2wu2QWyePfXpCIFurLC3WTlZlU6Q1ksg5vVqvKYT+Yb
OsiQIRsdAaIeSRDcYoHwFklQTTvW0jHR+0j9yrpHVt0dCkHWYNW8MA1Lgw0mzdD8YIfp+0U97Tvw
5tcjBwLSDI6AFNPdtmkgoNOg+eSrOXwxFFml+Ia/4gzHVQzFgsDYiZshoa7SpHMxRCpgySqy9UUd
OjLk1lYnOKE5h6DxsmqBjsTJVGVspnKIQBAe5Ic4k/G2bOwmyNwiio/IAo9KC5NQ11mZDlbcR7P9
xOhjxp5m4NNlKlBbYwXEDeK4GoTkkTe4dlav7/6LtC9bblxHtv0iRnAeXklq8ChLsl21/cKowcUR
JMAJJL/+LHif2y1BvOJV3Yfq6AjHZgpAIpHDypUszhTs1Qjuxbj8bPRPHYDu2w/8RIgrWfYeUJbK
7rFXjfWdBV258PjNrAGdB4JTFAMuceLiqE4u3ICuo7pTtWavRJtMD+ppIWBZ+r74+8n3Naq6pLLw
fcybVLxXbgQTXXA/Zmw6gnrMsQI2DqTe8jHoCfz3wc3bfYMTrrUxNPXvTXkYykPcfbv5MDwM1HCB
O0XH7kWeU21qrRtKWu+/a96+GBf26vJaAGZgI6zzMEMOpRspuOsaz2r1VDX3ADM326hdcDVnPg/3
DE8QWgMNgTSRjmLSLZqUgwELHvs1OCduHpQuMtmCCw6DuRBlybWTTlWcAVUmQEviz/s++X3r3v/b
jgPwCurLKC+f//yiZ62mZb21H5+K5jmiCw7IzO4IhBI6ThHqIoaSFNU0CoczgIv3XqGvjXJ6B4/S
Qm3p0iphbiKiXcxMEZztcvouK60mNUsNeMHaT6yg9sKo3lrdgqd2eeNE6zBqvkAmAmAitzWOadKq
pOPa3m3jVWGvMkddl/btxC6QggdUUFfBPMmIf2aywY0UpgO+wv3KuVPGFR33qrmQ8ZzbMlAvwIhj
xAw8W8n6VbHtjBj4qu8rrdyqFiLBKS6ekWNFZ7d7e4s6MqsYlAMQPAw6gBjnGua6cVIoUaPsHb+s
vyXR+3UFnjkYtHp4GE0oquZYzPnn0W/qMo1Rd5/27VuXRxBigM9UebsuZkaRz8TokpjCMkfiMHdP
9MrXJr8fFs5kRoCN+ghygChVXLZFdHaL2YEaLqJZ/9Jf9Xzh94tdPs/SiskMgMCILBpiGbGNJy9G
ZGS6XVa6tSfFr7hd0+9q9Tjoa3Vap8Ofm7cK5y34MNC5Do5WSRT6CJs0ZyABZis1vs/49vbPgz4C
NhfNkcjYS27OZBnJ1KuKvS91P0P9ZClbOncQp9+XFMpN1WxUtdTZa8c6yn03XmpKnrl9cGuQvAJ6
DHgYQ9ofsOx4pVPF2r4EPRUHnUeeZD6jJFCW6ERnlgLYFnxasOQjTy4TYWW5QpqRMnWP6Qj9SzQu
lJmWPi/tVK+zLFVy0HvmvhNheEVw80Gf/XrpylEjrVUy4POpFWZJkN7Oh4kuIfiyaNETsBtLeEAn
V4JlnTVlcTbtSXfo7Bcz/xiy240Tnm7RQ4dLB3srHfWoUBCGVzXAxpnrN2ilcsZ7c1g4BslTwzQ9
kdP3MAEQvQWoLElPuNNibIwJUtWXqLfWXpE/AOXh57r55o7NptT6BXHiN59Yki9xuN/wpkCEAO5Y
6fFonUazuGbFL06SrIlSYuxQ/FA4w4KHPitGcMTAdcM/GQwet6qdoBEpfjEHrUOLavI4eemOd/b6
Ji37Wo4LUI8h7iLYYmQlzhJiOFUU7Sq3+mVicJLfatFtPuKXDFgrSAFJGaBD0gnVrU5UcMMoO31U
fB0Nm3WxgOiSOe9kETIXpQbscT1anbLrbeC1YwwcxtzLfBu33pvOur1dO2HXjHf2oAWxYi1Ilyza
v8JRY8LQWwSICKDPb1KeTa6VOjTaDU6xzooftM1Xxfgjmxb2cVaOgBHBFRatcJKcFBi/TiVTtGPl
6OfNG2Yy+p1zMMvvt+sESrOCIl/0wskqjuxx3IzWCBX3kyECRcUSwfzcQuAVI4bGPAVAiCXTg+Hr
kZrUTfySRa1fqZPvuHFAncrPrc31pcgIhK+zAck8+qJRcRK+6/nZeFU0jIBGxi8Y47X1smEzJNED
BSMC8hS+kqlhQzho2MwfeUueokJd8M7nrvGpeMmIo8emSwdkyV/s0f1nsvR3K2k3vF/qx5aeon81
EDkDvKk6DIYuiaFjQRsbAx12UbEy8qechte3ceb7aFUW7N8wSGIW+fku4gxTFIK9aNeRA6bjkMP1
z8+dEr6PapbwYZFukjVbmTy3jFJlB2Ou4w73RlAqRnw/gcn2qTNyFNEb4vpJ0jZbkGhpYckHdwvY
5RJR6uxCkapy0MMgmMgldeETxhmVeg470oTOk7U08uCL2U96PZC2F6kdIHVnQg+z5sZgGNFubBO6
0lN7CirLQxc1ykN+VmjF95GXZaiXzN0ANohxc32UbWiqWv5YRcnvVs2T9ZDHNHAahmlwWldsMCzu
H7eO3TDXIvAV5jmKuJWCMI12f1Lku9Pe+kSxxnyaGr0L+yzFoAVrXErlzmg6VmahViDmCpqupIIm
08o0U91opzgFGNqMVVw4e7WsbnN/haZDDJJvniA8v0DlAwCtT04LTTHcyK+KLGALAmTaT1mCXMzn
MS14oSTKLop4WOZohzT1KqgM54VMVuC25UPXKH6tl2E+aRvT6V56y30YubeN7fLOtrpASeqNO/An
hAKrnKRbjSyNEZ/dbMSUos9bYAKkF1WzGMtizYWa0ifbDdFP7rMl93bGrxJk6cDpiErTBZ60qC0+
UlVTdmN3iNS3sihCXQUQz7PWmHB63QC4l04VMlQC7olaGRJJ0oNg5yYHQr6IX1KKU2W/FBd57nzT
pZtR0QO7vbsubu6WQx7CEKBnwF0omZusK1kD6IuyG8bnDGRov69/flaFkCoRjFwGkibyo9O4adX0
Old2fLC0ByWy1SCxjCbIKArc2YTELmk9dMxXdfYYOW67MSenCOM2+o4EehxOnRGtCKbgHEHKFv0a
CkcLKDF7NCIr7dpgvfNg1iw+Xv/VczqFUvFXTPZF7Xdu4xl8S50X2JTWfYttsL7r6K2LllhdZ55+
UZD+P1IcKXxFA3Ce09RSdqoGxQqyj44/ZNlCuWRWCDLPBiDdGMkon2/rWsweyhJGorG8UBkxIbRN
eYTMGAbMuKxeomGbuyqoYcGoI4MrnPbzrZuKmANBVSk7xc58OiU+9/4U+XMLqFGnLlyVeVmoXBsu
skmIQM5lGQYy002FtSkJCCS62NdIF1bAclKAykH76F/XirmbidTuf8SJv59EiYVZ6dQqsLQps/xY
23hj6zveOzrX0lr36zL4C3FIk4F3WZAxyIhVg2te1lARKpSYVAgL6gMSuDEtDP5eokid2Ui8JUgD
Iu+rCQa985VZXZ/UTIM33SUc0/vSjz4yNrVb35vtOy2mhbBxxuScSpP1vuYpqRJ3wMM/+Zhs25Hv
1zdu6fuSChZOQ5zRxvenCm6ST5Y6YuUZieJZFBlTPAcgr0VbqewCtoLys+ywgMb8rTthXPnTxurh
m6xgpZPcTzlePm6vVOId9Yx9qKT3LfQiwOl7Hzh/ZJSCKTRduOoz+omfBQpskTh0VEfsy4l+2uOg
q2kFh2qK1r3S+gW7V8CjlyfJdogJuNWWGq1m1eZEoLQP2pj1OZqYop2r9E9W7t2XJdbtwbEax3BS
tIULIWOX/t13QDwAHQc15UXwDJKyqMwnjn3vLcxmK7snYyrXavNhF8fKZ4Excgxp7bd0MjfgJwCi
nC6VYGb3GMNN0Vagw3eVTc6otIlrKiLuBA2GqTx3AwbYr+1253nfinLhGRLXTvKQoWaYfImQDVPm
5WC6pmARRWMGrqVahmZhrVztMR5+i274CGaAuEFkL8TV5uyZwnAjOYFEyEUNRetddeyqOtol9qEa
cp/aWphifNuEJhqn3TvDd3fcKJh+jP921Xee3zelT8c0aLQqUMomyEnsVwmC8ukpd9TQi7lfa+Zz
5tqbati24P8nkxE0Fsb6RVuF60FmPjjsIVVHPBWJr7S7qiC+Gm1c6zlDkiTmz2n6w4q2Vn5n6z8U
79to3U3sLhl4eN1ufNUf5P2GesHi6hrASjIQqkk4Yo0+jXZoGmn6FRl3GDLjO8mENP8veyz9Ttvq
dv+iWM8lGL6qPEHIPK50jPSmKJjYqOa3mDt0/VfpcycifhL6vDHKCnHn+bWOzGK0NaJ5Ozt+GvQ2
HLpvHhz+XAOJPjNW46T4o7am00NFPwwdT9LY+Sb7R1GnwLKmlZn9jBsWmCkNpmHft25olnbQjOux
/RNlj15lhhFbCsK/IGkXW4ncOcY0G6j4yF55C2R7l2WWt8vxa8qMYqgUGGbjPyWfQtDeKvy9NFvE
e99a+lQRZ5Ubqx4JNz3ZGOqamNm6VtVAs0owvTxoSrEp6ufJeaX9pjd3gJc23js3t9Pw0bfFnV3+
JmwIp9Td0mTBPZZJTIXNEYlHD5RXSJvocvO1605lmzSRubNaze+TZ6W5J/nDCCwe9D2j7y37NNO7
Ml7nbCnvOfOOmbDn4C0U3VIo15wfPBr8ed3HoPyzo5eOPtH9dcWacXIB+YNbDnwFEmmytptN3icd
ZdYOg2+fvAED4m3kY6YbZ5F+bSBcdSxAJJ4ueNGdBhlrymprh8HZYRs9thpb8Mtm9+lEgvTuDXE3
9U3TgcQDNIZoWsqMb9d3ak6Aq+HwxTpQepfeOXQol8PQWtYO4wh832mKv1gAIGwIXgE8AmrHOD9o
owRHQoMs5A7w6HZLfv3Frz/5urQ9dd14Rtfi65S9lvqz28QL7/LMmyjq+mIuniaOW9oerxuNPi6Z
vaO9+WQO3S4b3DdQ3bxmehSOTrwdrIYsyJxTXqQ9UFW0wTB9Ubd2uM61PoPy9lmDF7Fx6mPVD/Gq
7E1j4XQuRIlOIHR44rnHs4/KwPnpZDYSICnrir1q3Nflu92vpxshBegnORehn4vQ7Urpe8qKfVKO
/V2nYxRF3SXFrtLdJcD8xWsCUUhditwCissXSPMJTXZZnECUyuOQ8RZ43MzxPbtKwJVt/O7AA3pd
/S4CUCEQrUYm0jOo38jOssaZZUQezdHu/y2x77XkR40LlC7lqubWJRBpID8wbcxDE38/cX5jEuuk
67x8b49evW4TsqZu8+BS/gsh29ZqnT/XlzWnFYYOWkHAldC8JVtPNhk8jjw7B32Jjem5Sf7axOaO
6kuYllk5BoAzgmwcoEpJ+wqdINKepnwPhnFwRsHb/MXab9fXcnGBcUSgePmPDEn9shjswlmk5ujZ
0X6bZvxtMuz73OvRBNP+0uPqGXgCa+FWzctESRqoZBTDZAdhQpVqrAYzxzsKTvjkaHMatsYHylZm
/+A2S2NG5rfxP+LkQXZKMfZg5jZyzCrHmDwEhmrPgvhvlAKoCnjrsE3YTkkJwTYb511RF/tCz4Ny
cPbW6O0nvpTynLtSoJsBuQ2eI0CSJceAu2OkGRml+7xxkoMZT9a3jCWbvntFB94SMd+sMEdDmgru
HKgBpMdptMq4QGqg2o91HVYmColVeudx4o/KUhfMnCjB4C86thFZy6WPwkShvyMN3XcNrBF/HyuM
PJ5+IU64Xd/FwCGBpdNAsSEdE7GqLjcMBV1KRaytlVyNA2Wy1m6m/bb17AiX9VFtzTa8LvXCi8At
A7sq3klAKEHoIFT0xEIlStaoTgaprf6oKY/eQvS/9HmxuSefp3nalSmL6Z75PAudpV8/d4FOf720
Z3ZWNYpe4de7HxVD0NYPgb1QIFxagTAZJyvIrLrobLGCKV0pzeIwiqXPy7cmM2tSg38aMwa3yjNm
slw/XvGfn0U8OF50hwG+j5AdEERpg1QO1DvAXHTfKtOmIvcDX1PyPasO5bC19A0blwTO3BY8eIhO
BOYNrFBivSfb1dWDUXZZXaLpiDUPZRsrj05eowei0pUwHjFO6foCZ+WJYQ4CxeldWJ2hnqqIAZ27
L711dkTp87NcHFA9JwOksyirohyOYoS0idaopTaINco9sTEUCsxWmRJw3KnAiwKMPHqpE2WVVRz4
KO+tJcqqttJdAcaXJBibnLMX3ULFkKZa5sNMd6/VNA0PnZvkMSaJxfSIIwRgb3QL4w5yBt+mYO6g
PVEfqWGlIWW2uqJlWvs2/pO7qDS5b4NM5CFOsigYap6/NMzGt6iSlQFVarDjqzHLMMy4TnDaVWDH
Zlg06caeplWJ9EnvY1RIgRg89raJqk6PCOiUu4Ea6L6p9GyH2Veltja4gdw1oAY+YG5Rhk5w8sHd
TtupTPtwq+gfmipjs85I2z7Haa6uuOLoMZACTY+2ascsffR1/9EM8IEZiqqjCya2tRWi/lebNvmh
oGa2VzX0eYWZnSJ3NCX1HSr1LlrJanUFfFr0w8t1dGx2ceYFSp7qQWGW1j0BZDe0G632NaqQZzKM
RsirnD/XhDjYHl4vqNjMFQW7MQoiIo+JgptsAZx+AOFJU+Dd7B4/SaMtZJ5n1AuDSNBwj9o9sOzy
rHCrdUsCpkGyj83KT6cPLX9K+X2PDbx+VWaMpWgSR+kceULnopcn41NXR21aAsI+YITRI61dYG4W
oDYzmwUfABEJnkoEXYbktSWagVHutCZ7ktxFR8DJrq9h7vNoeQUMVQwWvigcVaM1NRpTir0Tv3GA
aQ1qrP5CAmICHbN5Z/IbGMugpkpSlvuUBVb3bi9VUmdX8N/vy9VrSlL0uvX4vumtvBXyj/9fP1/u
Joi9PLLUEZ93HgzE7Uvjc4Spk94TIDXRJAQ8IhJAsilsxiIGiw0t9pPdBQ3t7gxjBxcdFu9OXWTn
mtuqU2HSxXN5YZHcqwoQ8D24MCf68fpezV08gZ5CmgDtBch1nL9VZk4G2wWaYA/IfJU3fpdVPtHC
pS7NmXtnofgIsixEnADOS8FSn7QGSj8EV2KKQ0Mrd2ZtbaNB/7i+mnkxwOeAexMEYPLRwE9kimWm
ZJ8Y3R6FBp9zfUutpRGVMx4FsioiUIcSXMIrY29qiKHG9X5UuK973crm2crUnsCPaqNnOuq5H91I
3yAyEeKI4OojZ4vZwZKTlJkldE6r6n3yopASfPk3UpB8CUCOHeBAHBJ47SRNIA74pJyqYnuDIl/n
W0s1k5lrYwn2bjFTFJdGnieZVp6R561O95YeksNheK+HcImxdkab0cmMYinQ1LBecvcbM8HLlRUR
Oo6L8djT1ZhmgKMqrj/d2K75726J+eXQavyvHBE5pWaybMBqBkKDDv8WcsAz9x6898BfIasJbim5
Wj82OKJSzaBiaI8fw2Fc2qpZAegzQMc0HGPk684vvqrAwltDUu9RDGJhgX/Xr+Lc9/GeI16E+cK7
Lt34Qqs8h5MaG+To265N1oZ2d13C3GGfSpCeWTSDarUb94hKMLo4dvQw0eKV0v+slmjR5paCcUig
7RY9ahdQ0ySdxnocTLaPf7Bk6y3NqZz9PNx31GMElFpuywWXZAzuJJuBKPp9ZIHu3NhI+aWraML4
jwDpqDOe0y4xIMAkG03dRM/Xz2Hm96PminSRAxuFgoiUhzA7RkybKXTfpPUfo4Fzr5e3uzwIAMDy
I6ohsB+SMmFUzASkEqd7owMEF2C3BbdwRpXOvi+pUqOpXdKCSgB8fs1drvA35HDWdpRukeVb37xb
Z6Kk3cIYF+SIEoga0WXMfe3t+udnXsCzz4vDOok9q27SwYeDSwFGDdi9CNWppdk9M+eNxDHoFdEC
h0S/fN5KWpOkjT0wO9kVSu1A9SjeSIPr65g9EdGMBnJNF3GH9NwRp1MqO6pwIiZbTU0DNlpz3bVk
FVGy0DY4ux4B+odmoZooJ520wUkA6HXBIJE/TtsuXwhtZk/k5PPS7bNVluidbePzTX7nqKtGW3HQ
n17frqU1SNul2aQfkAun+5Ks3WJ9Yz+XsCBIkf1ni2SedkQDnBWZQ/d2GaAhSlkCb8ydNlImojsU
xKAX2AY9ammeVFApVvbp84B2ciWN0pc2j9U70+BLrdliyyUPHv4Heq2gx0DeyRpcNWM/GIg0MY++
1J6m1kkCPe89n4ydE2h4rMIoT92Pwkj1JajanDYYiA0BUxfusFw1qFH897wopXul+a4MbehUhzaK
F8zZnDacCpHM2VAnLpC3gnilXTGwBd042uBLHU6/L9mwRJlqjm4SqIOBAe39IV8EMM1uE3oTMVcL
2fqLvq+UkB4T6VywlSAr9A9t/Pzn9QszI8BAfg4lKTRcwtuVLkxD8jIjAyv3o0mCot3WxTYGVvF2
IXgYPcyuARgNUMFzY1wQEPiA8VaQun0S+hFxNG9/uy5iRpUBPPmvCGkdbq4V+CNE0PSHbaR3hbdx
Iy8YvBXR43WX3FxSFl0HaLIG2ZFhYj6hpFoJmdxSV5BA6RWwVE1mYGJIpEJAmdnvaPJLyW43bDAL
cI3ggAkktLS+0RwVw0aFCDSZPvpHQmf8i7gHIAvRm466K0Z5Sr6FErncNhIGnppoHSuf3Lnddzn7
vrRjGTXzthwqPJe5AeKuz3wKr6vAzG2HGoNWHQ1XooNNqPrJk9+1mV6BgUDwXQc1dmnJfZy7KiKx
jM4dpM/h5Z1/H2lNDfCxKdvnXhD1d4qyYsb2+hKWREhnUMdRqXoxSOI4Zyu343utY7uUOQuJoTkx
CEkwAg6lYSQBRYh6slMptVPVQYlJJDs8vJLthph/ceVPRUhXPuk8ffASjqpwP9GNWzUNAI9ZtMob
Q10496XVSFeDRUVmDWzM9zi3F4cnz/ZwN/WH6ycz8zID4obGiq/S3wV1Butdb6p7pLeacpUZ28n2
1TqIFozxnAafCpHOhQ5IS8SenoO0xvs9Kc3oRxpfOPs5GQ5geiaYRtCEK0M29WHSMF0iK/a6hX7x
gPQL35dOAwgb5GXAGoTcA4DaILw6163EVPPJLjINRcTYz4f90BhAur9eP41ZIVgFClq456A9PRdC
DbdTsjpS95TsJusTOVTkZxeKffMyPEwTEYgNDMw4l9FluOqg88UwLP0+zlvfmnYc4MXrC5HUSuwW
co5IN8K9F3zT0kIGwqIsyjMVzVd/Kv0xQqJcwTSFt+tSpDO/kCJ+xcl9V0fHrCuWqHvD+qzUlzxa
X/++9Pj++33ATMCIg9VcdAQmRYbBT0WpYkDSwczelebOI3cGwPOtxfxyabbg3GpMJIQwxgTEUXCL
zlfD49xzAGJQ9+ghXzkccNtuqU1d7nH8WhHW8dVwBOyHjGyMehA4M1Kre10df9ZcX3UEeOYpotvC
oqBuYVt3MFd2Za90TJ6swVexoBgz2od2GMzuwEgo9DvIi2R8zFTF9KZ9rbxZ45OR3BX9bS7F1xrB
F4rCBlKp4uzO97FNI6qUsT7t7cx5NPr2OfL6b9cVY069kbcTjHHgirkYoaRFmh3XhRDBfurE8KlX
+hwezF8MIgDKDq4lmtJE9CRbnRanYFHGQe+gVpNPS8f01XEI7dRIA0qH9+vLmjscZBfAloXCFui/
JA10U2Q9XZRikalKA6sHRVp6jNIkvC5F7P9JdPZ1PqdS9PPzcatUsWrdUvdEsZ5I1fktmhes/oeS
thtbXTARl0v6ItdBzwLyeyBilKwdUO9xnQ7JtM86Ci5sLdBMstKV79eXNCtFJNXhOgMvfHGtEhs0
tYUz7rVIiX0vmV4mXqK1u4oXkg0yxwA2D+v5ryS5tFap6UgxiROSNN0n5Bg53zzyx0pfG/jpaodZ
ncn/AxHZpb5jhBtwajAZ+N8Lfe9yRTULro8IqP0uX7EOtVUfjai37yIEoMEEtWJUisWvODHnkW4P
mGs54FYBCFCMI6i8Xrzs13Uhl1YWSzkRIlkHq2MNSrfjtFc6Fa3d/BE9kQsKPqcNX48rKNswiErW
Bswg7ya7sca9423ItFPGXbfkjcysQuRjRQsUhiGh+/Z8q6YcExSbrKkOO7c2fQ0+z827hOAPIRmu
jeAPknYJPBmo4XtJdbCi0ne13L+xPCH0GOQOSAahlieSypI7pddWRsBzVR66IhzLdbJw7ef25+Tz
Mg9jHjFYUwefT/S3eFrbyevt+4M2c8DyBAzwot6ZDjWgLq5GDlOLCiFYm6vbMAZf+4PhQ6h/CGMM
/+P8gPWYFPUYE3LI/Sb6XlULhdTL/QGFO8oRIDrAVMaLsHtSS+q4g8oOGGsfYPazWi7NKr30nSDB
QXL3fwNvSYNKUMa0WqWxA3rRE9WvvIdM81XyWGYYcbPg0s6uBpM9BHkr9Ep+t4w+5bRS2xozjR7p
+MCm+ubrgJ43gCXAdmuCNEGuBuoJhnkkk8UOyZiHQEj5ydJ0pstHUUgAetoUdc2LLEXXKuUEWhV2
CBvv2fPCrgtsX7uxsQVaBSm40ciHoZRzkQonqpM2MffowSRqGE1egEfj1otxLkGKjwe3AI/rAAlF
VwY8VUO+NFDm8i2CBHB0fLUFIcMqlOHklfCIY+WVp9IDy+9JhaET26a7b28sgoidQm/+VwUEqTDM
sTyXEo+NTSdc80PT0jU6gEtkj27eKQhB0R9UOmKUhnRBnCRLBi922cFI38rqpbnZC0ZzEZrAPJTV
QI0pW3AlqiatSFNyGKOXIQvK2w0Uvg+WYcHNgDrOZajato5XRMWhTVgYWYbfKtvrGzRz0GhkR8EU
k97ESRjnR6BZ6WSPrV0cOnNNlSe7vvfysGALTseMFMFOj1YWUEzAhIjH/ESdIlsrCpf35UHxkcX9
zL1fS8ZjVgIw3CAgwzhwBF/nEuyOVkylA07CuKfujyR9xfxuv+0WtmvG4AqGMzEDxAXMWeaqz8Ez
OViAvh0UK3/MuBUq3AxZ660HFQOWfdZ8v348M0b3TJ60cUXCor7OIK9PxpVttiv1xlqKuIMGBktA
AzBmF0GjdNN7NZuGfHDKQ8TWboTGV9dn5ub2VRjo20ZsBScErUbnh2Ogvch0QcV90D84D25PUAA5
goZWgeIHRPmrx/FEueJKA8ou0qpDN37o+ifoda7/+ktPE99HqyeMIWgKkNE5//WoDThd4erlwTka
re/VD2mx/wsJqA1+Fe/wnAvlPllBAUTl0JgMjhSmBrppGngWeu6zpRz03B0RKP3/FSNDKlkO8HNt
QUxFVmb5omRHdD0vtbHPaSxgfThoAOFAXCmdNXAH1CVtXh6Y90mO3dIMx9nPg14XESAsCl7Z862q
i96ZmKtCXT34O7xYAaq0cN4z4R8OHJO6cTFEUkDOq6k6U9wm08qDqyq+1m0tNwpj+pll2Yooo5+g
GZpT1afDUr1+TtNQvEVbLNqzQfsh3Xa3SMq6mSxyoNOn4b1p7F0f/1xXtRkXCK+JqNEAyK+B3/d8
/8wk7WLC4VPbxAu0yvhw4nwzWeVvlwFZHbcLhn9uReJegvILTYZw4yVxLcKnponIoQcJm0FR9Wba
yvD+RgoGSYpkFCgoZde0ypK+GBmksP7RdTb9EOpLk5Xn7g5AdxgRDWwc9ELK2gxxoWQOwwvWkQcw
w69SRvyGPzd8idx+5oCQhUIGAE3ZcClMace4bpboaxyTQ0uG732phXA0AcNXfLvtVwN3vt2sDxjS
BngZHBjkBGQ6RY+1BnoLyuLgkb0KfcveqG74I/6p0et1UTNXFzOMQL4A2yD6n8TfT6xcPoBDc+ot
uBrON9vv9dufSoyaA1XYF88LQGbnn4/GKapbHMuheE27AHQ513/9jCZ/kY7CgAr6H/nilGaiRCqr
gDTQwyIKLScctdV1EXI3vniLQUQHXIMgqgHeT7r/cTXh8Gv49Zn9M3YCMmQbtyVB3q9bdVOMW9t5
95qfVfkc6UtBy4x+n4kWfz85nNp2mskxInoYFP7U2jx0BuOxItGdES29EP+XZYL3Q2Bh4J1LNkit
koKBFoQeDK0N4uzZ1Z/M/imj/5DOW9nuD9t7NVIaRnYbdEv3eMaBQzb5CzTy1bYraQn6L2Kttl16
oObvtn7wjEfMils54yZi25hPC4bpK/N5nobFiYoJCWAIQK1JTi3XzBtoPHBEatML6igBdQfklmkQ
5wBMWJ92vAUyq8EwNj2hPmUvnrGqvH8W1GrGpCAVjFdF1APQUiU5MCllTm7qvD70k7LTIlwNFNnC
KEnXemy8GkRfd43xHfy9GI8LwjJDXfVoUIsR05BR0MSi6UhLSerXRvXj+k+7+GWI8kXXJSA8+H8X
nLQxcftkwrU68mEH2KJg+qjrlZls1PjmZBsE4OHzUEwSRA2qZH2MgfKurjt6NAgJNjTOF456bikI
00QlDqlp2LnzC2SPyqgnbovva36lA2xc1mHzq2E/kurn9U27sKNiq9CYjYIffAUs6lxSkWetMZRm
fbRBebIiyfrmz6NFzRKt5kCpXEwyGFKDFbROmmNqFaEysAAA4YW828UlRFALImecPAyeSOKer8Aq
9VGbars/WsafvDymw0atN1w5RJbtl+bCCzezXR6ALxhLC1LiS8ZBvVN4bdhVfSwB5lTvtZebt0ug
atDDgpwYiFklgwIMVNSbRVIfa+NPvDLKP7d/HgU2zJZANQ+URZJdFhUON7f1+ohx1b/aJcdpbm9O
vy6U+sTq047YnZMa9ZGRH4FtLOQ/L55MZF1Ovy756mbWxj3oQ+vjRzYelA/evd++N8iywaaZAPdf
1L+Vhhc9Qk52LMp/WnAzdZq5cBcuFVWwcSGaQfoZqXTZfFcWBc9XisNNvKdhgPtvg1FoBA1SME5b
pbk5QIO7h6cfdJIIxpFNku6FYuLxdausPvIEeUnSBqRcW85btDRW9vLYIQfNN2CEN5Fdkn0ZkP57
VR939VFLV1W64gvXe+nz4u8nWjWoatGUBT7fNY8pfSvS7fVzvzS1+Pk2xoVbNgokYMM4/z41vSyJ
I3xfBd3TUMU7xkigaSRQXSBrDff1urhLNQZ0Gl4KsvgQekERUHhN68TTwI+cOb7GP2Pn3ea3wf/x
/KHQjcImJjkiUsIwovMl8SnO4R9nw5GjJ9Wq6lD/dn0RM2diiOoitgzfR3r6XEAcNQUA2h2HJoOP
4ilRbv8+quf2v/EXIODSArB1bHTV3Dq268ajYBS7eZgE2EjgJ4jrDgDSxei9ieTFqDuJdfTyDys7
pmQNKq2l4W4zR427h5uO5AKQ+XLDEGZ+jfChUvPYHAxjCNuGrBJ7wVGYOYkzGVKCpG+dFtoGGWmq
hyl/Z8ZSeWDGaonZdCiiiKLfRaxqVl2H2b6QQJOQGM94WdZF+amOd4q5ytUlJMjMniFsxGRHQSEk
cojnmqWC4x3oHUM/upO6zVUQlYHlLt5cV1/xzJ350Qi7HYB2UOcSM3ZkyxgnlICs21WPmvY5gH2E
D+hY71PkY7qF45mRhDcFsZAjIrALFD1Pgc1BUmg8tqPuKT7jdf+gR47+kfPUC+HiRTc7EOAiBIQG
8QFCV8DCz/fPnaIRL1xrHpNmBVq+dokS6SutJ+0d/FEd/jOqqOLunAuoDScCcrY0jprXWisMRSgC
khYuIo+6eZrQSzoA40A1EroJjeHxafzO5KYDYLLGHibNze9oSdKDVrMWdIV1ukGg7TxHYzs+GmRU
lQ36rrqdprb5szF8jNUjBhTZ21yz2nWhxnxV1shopip1QHdnZc1OnZx4NViq8rMpcu2QZfawoC2C
mutCYcDDC3Y+kMuiVxYW9XzRrO6miEe2cUx7511PuvIJk6/L7ZCCrABDXPQD5vJWuyjjZYDTBR2s
PtrVHUfTj+9NZCCBN6ijHgyl466zvjYfWdv+bFznp5pjBMz4P6R923KcsLbtF1EFEhfxCvTFdvva
bTvOCxUnNgiBECAk4Ov36OxzasUdV7q8dl5TRo2QpqbmHBcjUQPypyn8sXglfyzr3GlgbTNCNKZm
cGFLfEt/hj7sIYHSoxedkBFP4niqsgqyCis7SmcT9+H0UE7j9ODMcfhDNIt4X5qiSHJHhmvtKS9x
3eJddeV6jCqecA6wUNc5IkUvrU9NARuFJZ68C55Xr5UDuXilwz4RUqOu69/JBUc79cruTcBYZDf1
c3klmUZ5vyf8eylh3JeU80wQ4jSO0rrw10sPg/C0K4PvfaMDNGAj/g1fPRQJPOj3HrNPtR3abIkW
8dzEUZuN3DProI4p5CHklBovX7a8Fm4CeQexUrmDLEmLR1HFxW6YHXdFR+d1mX3WJ0YvpEyigjXv
zjxBPjnEdvaFCm/U7D2C+y8ee6Wcrad6krJgjOq0qBfIdZYQDKerMam87nkUOv5m0SseVqyp3I2n
xh+iM89eLKfEa2dyxWJ8gETGEMHptZpeKtVGfRK1wQIj46Z5nFWLKzlx4vxiphDubkgFHDC3UFBg
vWzqTErK7v2RWPTewG3Iuwb4H+H18Myg7fyTu+ZN9cWw7tTwXS6oCSdNRYIp6QvVRElt2JNV9dM0
sGeyLHOZwPrUvdeRUAlwrnUqnLnI3EUy/J0ppjgJ46nt09Fx5K+QHfH6RV6kZsjlA0d9cuvH/QEe
bd8Db7ovZFWSzA7Tig/um/Zsn+RtON3Gw2J1NrAxaK8Hpx03tpfvNbZ0vu6015dwQQ4OITfdmOYK
DuqZp6nNk8KwgaVsmvkeKKRvMtQSqYgTTigHWtBT+Hevi+7nSoNJAoWQb9ZTP6eyQ4wUpZ9KiH0n
Nihsmvs8Srgq2XpQYX8RO2NIV5wrCZ8CmNBkLjxar/RS8i5RtHv0w4JCaITnZhWGFd+01VIkJtAq
82Ci/a7EpC6EaB4hNlEkbit8SI8Uz1Dmp0+hJO3FPA+/ulAPBnonhbxU9eykow6+jwVdosyJ6MC2
DV+8XyaAqC1cnCZQjblekbCM+ntELQ6hUQilNHa0yaJEi5SY86wuUCNBZ/QJyDZXb5wOwqOXUD8e
/dvcBVZnGfol6QLdZlNOBQ6jOMyimr+HVSezaKhGvWpZUCeBHtt6zSazYClBFpZYd1fN1JWJP/td
dzHMjZ9EY+ClYWW7VBbdnA116+8irxZbF2aLKcqpOnOBUSdlJxLtT6+8od0mrJsitbkfpGVLA7se
hj7wIX3KflHAv5udFf21aPvmWlpZESyN/pE0zW6unPs6apWzWQwCezr4rklMzg/5VL94rAoBbyPu
FGRNPLbDZc94tQtMDz/XUQrjJY7XysQI3FkT1AshCkdd2HKKWNhH6TaFvdCBU2xtoIr9XEazk/Xe
qJCmQ+1UOAXd4MArLjrdSL6qnGjMN1imt6J3NzqHestIxLfIhTE80rQ+g3e7WLEqnwCI832d8N5z
b7sGUnT9lIvMGmO61RzYq7mAPqnh7rbovG3vj2+1CT2zhbAl+0mQb61hBuP+zPv1WK8N3M5Wbm6x
D+DXcjtVPsmBgoPyjdQuu+k5aXgm2qB/Zj2dD2i9v46V51412tzBG0FspWzmb13QlogxfChTgH29
YbXYekpr4Ot2RQD2YB24049R9/mGGtY8QtTicZHVCywo1QUjXbAjdUh3rMPiwF52UhOYPAHqUSeV
4/IMPYI84ZOc1wuAiDtH4FC4oqExU1I3y2sdxq2z8ZpY6oPtdVj+8LVPMmEhGzwi1Cd16YcZmvF+
NoZdB5ifDhY3rcM2Tqz144Sy+qeAfiDIKFWdVlVr8gtoB8uiTJSoWJfobkIw952GepnurBXrSS55
oiHCnXASWiR50323cAUN22FLx/mlnWuWgUPJE0WW5qpY+t1gS51oUwPk6tWvMRKMpFTlrY4WkkHd
h66CoGSPrkVIDazxk8FXzgtOjPfZ59xNdduOGSNzL5PF4HaQyNFVakOLnHubCAegyBYoEInNPMsG
i7SEVLm/aFqmeuR1UsoYZIigfSTDvKhkEk2eUZ1PGTBZ2ypy0qWGS7QnZcIL/ESXNlhStaWb1qFk
xUvCUj6y6priL5Ma/isqgFAMEsRsWIheo9Ex7gH0d+9IX8gU9tbYnb7pIpVUUNlPulrLJ9Al6rWa
XbIKuMixYvNhH06TzPpcdfcW0JItLadqBwxysaknOAowbd9nTGWKo1alDG3gu3Cm4+ZY1saepHZF
fQvhc05y+9LVHl+7XnUHEFi+kk6lXxAA7QtUo+YMsbm9bFk5PDCoNyEqRH6X5pEVN6Sel2+8rFt6
7Yye/Q65QpIsfU9ToJPbtIQz2EvfNz+9IQzWIQ8AiD7KJpmJ5BCGGiFVPWA64mj85VP94FrviSi/
A6rKYXumKrpmYxn2KZ+AJKFozKGqF+Zbj/ZDlquyTYvA5amfx2Q3lzBSgJ3KcGHcfky7mmD9xCOs
mnzo50AVe0HYINgVI2mjKm1wTd9Y4Y+bnAh7BRZokbByYgQXG70kksnuGg7d/gs11bMmrHyyGmIs
wcS6q7pAXkaqCn6mA7ImFXXYMRPyuTu2dLGC6sFEk6Ki8teg3SjD7/QSfxgg1z3n7q+iRlM7M8o9
+Hoapq0TGqFvRbGMr/0AB2ocE889rD603/Bdt8x1c+GPlRCJ5y+mT+EAsnN59CBCK7CMvToJg/6l
YPpOVV27dWI4xxBRQl//igVT1utpXZX5ph9GcyFCx888Zwov6lnqFNj+LuldQ8yat4yuem85wv1w
TtO5GVIiYbA+Bs1NsdBilftlv5ocz+AvBsiV/+iHqEnHzulXWB7jioc040pVyRSzBT2m6Z3O3qtV
du1FhQQVA20oEW/8imVdHvwqoOYLHRCYeQVwvE2inkNBvGpQyOVlElfQgiSh0ilqAcu1MnyvbPkG
r+B6PSno4hgyPFPR8bQm4csyB/xS6ODWUlJmoF2/N61kN1Xhjr9g5ujuOMvHw8LyfOPVEsxCx1aP
stDtqsndeVuo0Mar2a/d6roYqw78ybi4crt4WdcMvt0ssi3ua/0Y6IS2DvItASbNKrYzINwM51gg
xxYZm6MCNHJl9U3NOOQSt6Pl3nf1NKeQxaU/Rhv1L0QM36Ew8cMWYQ5993JArla9lMwecqh8PnS9
BjSrRGjZuYM2KqtFWLsIqnbqU4bj59fEFraZWGV+IE/oM5T5gqTxObp4le67VVk43SrI63kFobLq
Cg7w/S1prHs3wCVr3YUqwEcIhUhh19bEieJz/ii0AiI2J0Md7fQYtSQpfLMsWRE5ZO0Q9z0vtbmt
iXzsw7BZIeTituBCmNaT8JoBVA14O+M0xQ8+QAI8mfqwx+wMcbmBCibyCsBevkNArb3CTSFCcHCg
SL+TftORQ61CKbcRqTn0HZDOpjWsq9ai7kQmeHlAS/lXK5DYtUGV0mCcEetGXCHi5T2OjUb4DhBn
Ivx6SNkEq0Yw8QxAI9stilSrqQKPYMZu3utwQdLedvo7J4E+OL5z2/UGKME40rj9wFNGDlDNWEFQ
v10rWXoHoDJgsQPjBl7BXEhCjO6KzI0sYW9jYNyAfBStLD12HbJEWCsU1gW9bHTCF4MP9JLXcVBc
BxpNiAgAzq3Lp9a/UMa7Qa/ekMve0DZtfOgrgjNIx1XJehQEixndOxAg/Jsu5Az+nfVPUgXIYOWs
b7yY26SDde8l9PnaLoHnSfnkjG1xwWle2EwRVJNx24vxawvSXsZdg3CjalE+T2HBEjhsYR4AbFvX
+HuweDzarmLi/giDRbjgcyDr9Sd2pzQkZYe+hPDJsPBUFNXB9eBaAP3EfePqxxYtpUsIlS9ZUCw6
mWM2pHnZNLet28h0woX+WYbyblElMjAX/P1wdLGfy7a88HBWbLin2KYgmmAzU5YB3C8v3RgR+wHc
MJIwP+/kdWHLrrlpR0AXQvc7LC2HcZcX2mf3uev2NVbfCL+wrv7ZBOPBpTX8GvsA69U3z6UbqEdW
D55KHDIvz8ofpxvT9TvWFGGGQxLeMCpm3w1fnn32KkuJ8085SPfCwPleycpNUGQBXYJHHSnXHKI5
D3kE//awwK/32zZ6NcvIktGn93lZBat5Vk9tNfJUVtgXDRveBnMkNIr22beTTL0FF8ByAu8/ghjW
pgtrmQ4UlLFxit0DEt5HGGXwZ5eU0Q8alOXlEngdDs8hqpN6ytubvCXTmLY1rq01iEyrGgiV3Ujq
0l17S5E/tEzGMlt6LdV28ceHQYbC7riopLevQ9zkyhgUyNHmb56Z34Qer0xXtdkQNj/maNm3IWkE
bklQd7weS/aTQs0xaTrAkVddOeI6bV1vbJOQAUTGIgl7IkYn7K5Wt/jgS7uQi1i3EchnfncRtO4r
Ev5XPx6rtJUIkEHjvpIBIhUEoShZOCYDrc8GMISpxJx1uX5aAMJKZ+bBNXKszXvnw6ihDqIinfto
qVFkKIudlma8VNQZYdNq1S5fCiflloLf3ucdWC6iCJ8nBRqKx+e7qQ6jDPd53O8srxBY4kPv5s8O
1CGTKKj9zcJrhb4LrbeLZeW6rfIRP41396GVBhd3dSTr5FX/HTxsnfEFmTUupagT6iXeNbwoUtfC
nVYstTk4dql/iFjJb3DHlWaLalB/WwGtnxAcPSa1kb9f8oo9duCKbyNUvaqUlK7YzQgSj0oUHDs8
7DUQn24Ive+S0BcFuOjFQiY7ZnnrRN1atk0I2eJuHSjpPuMWbLMGKL8bZNzjamjaAcwV6v2oWz3O
W1NAhRCXJiBkC0QKnIJxEmu3SweQhzdqYt8w9XmCfAT3M4YkdV7cQ1v7dis4rvyR2Zaet465ji/d
PrIpFLz4eKO1QO0qhqLNagw4ueQD61PgHPrMt/oJ5XS6DR3yEpe4Pk1t/FgavBgVASRCg11euXub
ayTfovgZDerFwq9ltZQ0vrA9Ln4xYCJTJOxeFaXWq75367R3bV+njgtLl47mPOsZ7jF6zl+j0eRp
4NRNSv1629RkS7pw2zpz06dIjzuYjy6rDolVHNZb2n9jdKvDIfHm4I1MRb8eOuVd0bIEqhdl+rcA
5Y4fZaRx6ZZuMWZhHdfJXMtb3DGfyFCIlTCmQbY5VGsbR9C+GId6h7rmns+d+zI7XF1B5jNqMpur
H56z2A3iKt/25RLe5LAZvhe5irNq9IMMusaHRi8/q6INNtA0kSAJElLv6k7XKWQVUCaORcAOJp6e
VKfdAqE4R52t5iYT2Bep0F580dVOk1WBgeoz6rH+T25l8IID2bbbpap+onkTXdWAhV3zIuyyyU4G
uuvMv1qYIrfaa3xUaBrHTYyfw4yFOd9iYu/8Bc6EPZRcV22l+c6Sokpy0BgTyCW/s9J564PWT2JW
7SNRF4lCqpzB+Ps1z2Wc1DmQcvnCo4siaMLwcgLp/8lfUOWqqGVeaiICeaUJt1dT9IylQeFpaA5W
8LUqAoVkIHag+ZKjzDV6Rm3pUKlHLguMV0bPJiYmMzXzHqyl6o2PHdwlcoRPWMovyzeFM2GjKe6z
6wl3wPs+PCb+YajUz4EKktihe+g9TdZLiJ+R6qq0OvWIPEgRTpc4atHvneN62pmaR+vJqNepEIhI
obHj/TiQ7lsHx+uEib5ZFb0T30AMqVhXi3wTPe6HFRi6EUzvmgkVwvg77v1VWuhmeF4AYrwNJ4Jo
wVi+4NWQs1yGpOMuKqt5tLb5bFN3rPw1wBNP89DztxjFzrvZ5M8A2YXbhcw0LZt6QRQpZ3+15OGz
h2pdvSC6hjrUHuZH/Bx7ovEGFdwClA+rzswqZ34QdBBv0RH9wnOLSBgX9LvWpr1yFtb9ysfjp3f9
O/zuIZt61ODTDrWxDPKJZgUEXHfIY9xkPRM/EFPmqfHbKCG0xY6UjU1qn/vphMiz1n5b/IAofvfQ
RJ1+8IZhWZNFX5vQ0juANqsxsYQfbxiO8LGk6DQh1uIaTJWttnxwAH8E/B1YF4Va1CUU9aeN7zbz
HXin7Nq33MnmJpCbY8R40L2Nl6xyJUvgOmiS0i1yiHbpxcElQ/hh2nlUnOncf9aVgpKHd+x/gV93
imtUyveQYM10H5nnJVoZum3t11ueUI4FegX2nMDJ+CeNPBExpBiNoOjZZl4FB+oziMNPGoWQcIcp
B+CA+HeKBgxQpqLlgL4NlKCHIPXOqdB88vwjyABQIhBjYnSeP7ZIGuHmsRhittfBK2LpWd+XTz7B
n88/xf6GQ2RRW8Pza2VQJNr68gJuk1+fpA+DnPR5UIefGeo8DFCGHc4T50wn6bM5AugGct1AloJJ
efz/P6AMBOUdeHGHEToql28Fu/h3V/PvpwfekbgALBQkNSDM8/HpbI6pA08AugcS0blgzRmcxCet
zA+PP5kb3ON8MpR4vKt2cXRhlgs7byKUJP5vb3GyD1CORIfD0XQvl5/LdOCv/7fHn/RHiRpUATgB
3SuYB11LeuYLfzpJaGBDpgPN8jA4+QahaWTI4Z2xl+6aiWRWif/Wxl+TLwK8AxJcgF4Ae4m7YnTa
I8+VB93ZCuiIZsLpOLeJ/KJL1P+OEIGBD4E6wPpPucq8GtCjreJg76MIyf1V036V/nl8hT8GiD6u
VTgkLJUaMMBIYU/Lstw9xxX4bDeANBKBnwLyO8b6OILTGYpyE/H3TypGKgCl+K8vJCjwQa4MUIW/
2Z82ZoJTNYZ7i/MQqXtknTMjHOfgpNN+RPDg5wPxCzObkzlCjwIdU19He2NvINEMHRO76R9i+fUd
8WGYI/7jj6DkNJUoYoZhFPoEWVF/HQFBgJINjoZGgNadqoV1LeoeZdlGyJSDazFlQbPx0RzuUY35
9wf5+4AAqANgClABQH8H5+bje+gQmv6NinHJ8Be+gxXLvqMWRl6jOSco9ckmBxf3qFKHFAxqmCcY
lTiaSzdcerpn2B1xfZgJ/BmXDSo0/36jv6HtR9IvhkKjBlEdQJKPrzQJEMlG7tM9mo0JtXcjlCpQ
sJgH1B7Qviym3ThuSHOBDB8lxDPL72/iEnBqQK3AIOq3pZ9/sv7osaYg4Vi6926HKEiIBJYg+Kn8
x5jDvVKlHuwg4jNiGX/vWmBXgLEA+wYD/6Uxmo9hy6JJ5fuyKDa546zv/z2lnzwfjHOwIqAUDvHM
09AZza6tw1zxQ9faG+k1l9T7mnQpQufRKec/IxwXzx/bqYVD90ACjDCiS6ZXTvhlOCSeDzzZEVcW
4gudfBURhGUzUsEPVYW4n57lJ346QyFoSVhxwMidMu7iUY1uPQp8dVzXomZD9H/zCf4Y4GSfDvnk
q7nDAMpdDweXnAkDf/9+pKAQMwfIFux8aEN/nH/X6Jy2KHzsQUsU6vt0jvX/6fPxBSDPfbwMnKqF
Cq9wdGtzZ99EV9Lb2HPK1n+HMYBQf287ZHCAIp18X+JoBiheIA5suZDxoQrX8otuFViiH4c4ifhy
6gIXmAZxCJwM1KzmnOLNJ1P0mz8Ljh6ylL82WcGcTgSSiYPvXjSX7TnX9M8eHwIeCmwrGGB/IdCM
LWvbLE51kD9LgJrN1xcQGPgAOyJAHM3xTmZHdA1pujkWB4q6J0na569GoCPB/z+PP7knEdOHOjJ4
fCOv2HjdR2d+/nF9fMwaPjz/VBfYR4NIGB/P94663Og0kwSVV8HRP2X1mSvBJ2sVd2FgvoGMOyqE
ney1qQrDso4beYjCx3Y0yTRtvHOkp78PWxB5/hjjuBr+iKddM0ByBniwg7NSlidm5R2LUqsvf5QP
g5wctCyUkEXIMUhLO1Clrxb55XPtt//5UWoKZDxgT0/eogvyaaikPCCgrxZ/vszrcfNfvANEwP7/
ECcfww55KPO8loenYb6eqi8fazBuhDgStH+OspCnYUnUpp8K9O72jXjVbUrJmVznk00NZhsg2TEm
Cvz7k89ct4B1TG0e7ic3g2kL+foH/vD4kw8sHDBxgfIP94ZPa0iktWI+s+8+fQF6dIY4aqMD8Pvx
C9eEh4tZLCaoB14tStrAnhnh+BtPdjZAIDjXgEVFgeiUNFzlg4cSG4v2tl8DqBSKdW7W/15Dn2w2
qBfh1oRCzu9d/fElWmAzSIve1T6Io9SvblrnShV9WtszueUnk4XrAKi70IyDqOBpEgO3oZpDOJPt
i0pd5ZfN2Szpkyj4YYCTIF6SsuyhKM724h3IMM3XAU+jGjTUM5vuNEkGzQJ9fqh64cZ/REOfsvuN
5+eDmiLnoCPkYwTtY3LpjE8RGAvjeLHEcwbIDkrN5ZnQ+5s88MdqOPJHACrH5QDVAMDYT+t5UnPq
FflED/ME1AAYn8JPCrS2H+NlphsugVPp8/aJ68C+5Q0Z32wbxldS2fy9icPmUubuk2J+u25IHicO
XWDNExiAiqiDq4XuBqh3zHXJHkrdFWk8kvKWDQOsLHmsAWy9NDQFucR2BTrM06MDIyRHqmEV8z7e
oL+tNt5IAfIDjuxiAAyhS4iYADtuYlHvABcsH2wcHMAYPSfBe7KE/3deYG2Lj4IlDNj9xyVckNg0
ZWTogQdX3zat3Ilv/94jJ2v3fwfwIcMKt4VP0o96GDT08kd6cOGOCtB0b86ZB54b4eSwGBrtEb/E
K/jji7PJ/4sXgPj5sQCD/BVJ7EkGUkoURtrBw+N9Z8OrcnvmhkI/+QTg6oGQ6YMgCZ+CkyIYtRyV
EdbRQyEbyKLmQtwUkacePd0Wd24AESgnWPz3uM2rLIeoUhoIFVyXTdc6SVG0JIvoGFwqIsKHZmj1
BhwC8h5ae50DB7V1iWUAyDpV1lWOuoDxk7epAsfZLrqB6Yxxy9UCT9y10cDLGEDHN55fTukMwwQg
8JZ2ACRxdH91HVbjmEfOepknegXQyTnl1mOM+XOHwiwVxSHc20GsxXTHJyuxLscWhtxVeR+Hr3Gw
rfih4Zd+HyddPCQ2Omd/dHI8QJIKw4Gpc2xTQMTwNBINLaDJhe1KGKZceP2h6p/wWl9b+r+HOGYY
2AQM1LWTM07AnxqXB1bcA/rKvL2svkZeOb5ChAMU0xWDyo/z4ePelV65zDHwDHcdaBWefyDj17KM
3wPgZkjQ1UKbAlX4jwPUUo4OGfz4rrErdx2Zr2UZvx+PqxVD/8NDFnBq4OQxFc1eEcR3tbnZmeC/
+PGgOKPET2AS9Zei5+RS6bltFN85JbKLZ9ucuZifblvMPoP1OIQ2IWSM0HCyXqvQqehc2uJ+CJK8
+knDlMQgHnyteH2cow+jHIPfH/l8EU9c2sIU93UtN4DS/Yh68bVc9f8NAeIrrm8ozp4aIhg3xxGA
xvl9OM8bIAaueqDg/70TPp+r/wxxMldNAY25ZcIQBbmkTsaAmpcbfa4a9smWRnaEGjMSMqzaUwvO
mBrVGXDR72qYCMwUoloX3f7fL3J61uBzoFoCqWycBtgR4cmW81iulx589zutU7/foiX97+d/MlEx
2gj4FNDE/Lsp1biciVm72HHtmwtrPje+VIak9ovCY/jmWFUQWIJAImi1MOH8uKymmgUFgNPx3fJT
i9v6aTRf3n0YIIDGMujh+Cb0+K3+XLcBk31QMHYnix2/6MIvr9ljCnnsuAAhgITuZEF5zoCaYU3Y
HQ6k+Tr4omfHMWlBqooD2UPkQ9py8utFBS2DMpz8AyXv8Y+CPv37K58uVDweyQT0f0HahWHQ6dVE
6ZzFDcvpAR2LxAe6aZouwTD59yDe6YH6exS8AJjNLEAf/uQlmiXSk4gL/xDNUdbWm3z4Fm8MqIX+
d2B+QSmhbSbejsyZMGvmX6F3H0bfDdpwjjlznT8lBB7n8yhcCv8N+NfjxuR9XA0kHnKoHbfHI6q9
7rt6Zf3yzlMLkKTBlVsuNzQHoBLKQbT1VqRtvxh+Toc/yRABYBzHimN4MwCrLRIwAx11VfjLmXva
X++JxtaR0Q9vS7Bkj4p4H99zGcY4yJFJ3oCncOtAdStUuFhYJda07qqVrcRtx/i3yVl5g7hzfX7m
RckxV/yQRIU4kI7CVeCzgkZ7mqwKS1EvBvHzlowAlLRj7KUEhk1Z0apD07n1NWVgWpaV8I9cU3KB
taMBCAfTT6BfFrjbkdVFWpj4fdFVkFXwNAcuGV48YW/sFqyZc3WA3xeM01/sA8pxXByfOBC4vRET
xN7L20E7wYpPXvfA+2nOTBXj3g5y682sPJkNvYySqgzR+6RwPweu3lXmF5ejODOFn0RgbJXj3KFM
5/1lUEErt+7rpub3tiDyQlmhryOPB2k9gu2w8PBcd/rT8Y4hH1XsY63iZGvE7jA2fdFW92WZgXTa
h/cURBj6NbDD8YyHAsF/RjnZARVR89KOGMXzfsULhBTPEetPQ9rpACcBuTf1NEiOAfoc1Kno0TMP
/bl88e/thbdAseuoHYWgidvCx+2FW1jZg1xa3HM7Xwne3vgO3UTwSk/UON5OlKy9IM9ynt9FHvhM
kj3+O6R+9pKAKkDpDpUERLKTl9SaccAZkcbgspIVnG6G6FbNZy7Mny2IPwc5piB/nJwRyMTUa7zi
nswSJLkKPGGACpx754tWLL/XBCjax2wmwM47ze7HwMYA4sflPZD0ryVvf4UhqJSxOXMOnR5Dx5WB
qALVQ4iIQ9vhZNI8OdmWS1reV9DqTcbSQM0YUF3u7VVt0eKm7513Lg5CXug0ECJPi5ANQlrVQyQ8
JfYbBSAg+EvLnbOgnDXkYgatrYkKgOC8HoBUAQ8g1mQNWFI3i5Bd5gIPmdRdw1IBxBlEukaTTmqY
Eh3my0qZGKzIAnDORY7yCLlsyqObV7c16MsmNZXjvhgpgIZj3W95Q9iqsIN/48/Wu6fTSDMNNvJ1
OzGzrb3iiarBPjc+nX4NTYWCESpJ5aprKL0PS9Gshqnzs8gMwMIHtgBEXr6q0QOIkLqLarKxHSWH
RU+Tb5dYNWsHxJyLjk/htvB7k+gxXDId2uYq5vO86lyw8KIBVFsY/vqrseyd23IeeAoctZeh+wck
cKnU9bi08WbB2bYe6jG6zA3wwKCbKjDLQG2F7osLWRzXrqLu2Mg3GlQXkjteWoqQPbC+Ge+t2/Pb
2AeG3feL95a5ABYHfX1bQ7Y3hVBkmOZw7U0K0aLyB/LCdUPBKIbbQ5xNINFmHWDDq7HXPyoK9oof
wMa7Z7OXAe3RJm3Z5LuoCN2bBr7CD0Pj7wrESQVw9SwnECzyZsVjEYJ52BcXYaFnIJnFNY5rb12E
EWJExX4FQbNkvOp5AvWOIqsr7q4qN8CU2spZxeMgvqFq3+6mQILvJxw0tXjU0uJac/5wFHEEi3PK
76sqfqWtsNu89p36xmXWg4ecP5ZgepYv8dzDt1u5+tmQwM5gUvrFmPb98jL3VTCk0mPNrcMcm0EI
lbzCD2LwM8tI/J2zwn0hWg8r6GY5VerMUfRIZiJf86jxDmCOtDu3wQLsSPzWu1I/LxSsRczKHmti
XuWNfmucydkvYEDcTQsI8K2BB+SFBon+SD/pw8wPOEuw/Ei7Rbx+N7IKH5sZM1LGPqTf2VyAYxua
FBz1cINwVz7AxZlBmQFg/afYGYZXrrhJXadEfOqJ/ZEPkK80NnKyHPWUAvDeEozaqY6uaWf3kTOV
Vz03i7wFsaTYgDkCQ8T/Ie28ehtnkjX8iwgwh1uSkmw5iePxpBtiInPO/PXn4Zxk0YQEz2IXCyy+
XZU7sLu66g1jA189sAa70IPZ5a+djlHZqjupjSfE9Nkkk4bEwThMp1It+pspiX4myhR/ywOzewoV
GKU5M/ISk4fptz4spD1AZ/158lkAW5fDwDOgQT4KUh58TKvym2yU2eemlL8mvs7jcEAGsMf4FTYD
anvwI77MwqjtWanxiQm2PitTKzs0ZSUX/kXrorVR7Ol1mm6RiF+1WdA0+OkN/c6oKx0eI/xHTbUX
oqL1SYV5hHRtlrtioDQ7YxSbbwFfZulYRhY8qFXbMVAT90ETDP/0w4h/9HLoYCFn98rvINVmuAhJ
4kpD1rHSJf9DDfaO3hgxrOO4cczB6t0Zc1lXa61430LEc3Ig3w7vR2mv9HV1qxSW6iZBaLw0aiwe
+wghgzSYAmhbiupMbDx7mH3gz8EoOnPVVHYWGfWx7gYB9oIOcwUKEUitCI1VbP+qz02vCj9AUPf2
rAKYzoyyd+QoFe70MBoOc2pmTgYWHj2CXnQivC8cuelAXFSR2jwbKeoOsh+ZB0wfCqfujPFPr9Ti
Xc3r8UdXROktPEQNzkWRBJS+Ud+aAJfecPCIjh7GAl9Kqn+GHtoUzlS0zT3KBMkPTQBiCy89sBwl
rudF1KM/KnGlHcpBMHZxbjQ/hXYC+j2apeQKPQS4YBrMm1ILUQ4vYkTwIBnbcVInH+WsjQ51xLuo
x67xrqd54Y1+V3J8CxAjAAs7sdSJj10Sa/tUEJoPwPYnL06bzu1as1025LQP4Tje9UKrHwUc/G7a
Tph3sCWTL5Daspt4miQw4LDx21Q07qaoKI56A67cT9pF3Fgy07s2U1X46VPNqzD4Dj09d2Lf8gJB
8l0gsb9ovEICH/LGVtP0MwlRZheBgIwMkp1uD7FxLwqQdQUrnx+ToUUQyIRLm1QVFwP8tIemgn8G
2La35XSk8daiGFKrfr5D+ACN4LDR4mNdYRvr80fd93Hb7aM26R5mGcqMWJj1TqFRvoNgPTl4WxZu
qE3qTRCI0t7PA2s3Ui93qkDqvnHrprspjKPdPFJrNoQSAHwkxLsyYU/3harf1qghOqOu0hoRsH0M
R8l6qPoudfQ6x7vBUv+klj4/45JefyjjMjs0CmGNrtbQS0fGwQqS8VPepoZbDVCQTcSfHuFeQrHv
YvE2sfz2UApNuQuNbjxabTTs0qzX9zVsiX3DwX9bJ0hSCHWi36o0XJ67rBscoZFgIYpB5Rpl1zpN
Ysg7I+x1d84ojwsTnRQHwkDMpdUEbtAiHAIpV71PJ1O4kRP+Q/MN+FkhTCqrwIAiGzg0JiGpjwiM
SDtEKpIPDbIsBwVizYe6SMvbrJ67l6oeFVeaTNUT5ai9MaPUhybat9+TbhEvMafKtiSQa7HWDoe8
k4PajZksW7aCfKeh+2Yn+HTdprKv0BQoqrtyIZ8pkwW1hk3MJx21z+qoRj9jvYvdvoa4JEecwr6M
gk48d78KvIJQ2AMsJUtsszEppDs+Wd+hUivvF72SgwFLx55ac76hCWDsBt8M3DhvFWfMqtlW5lS9
bXOhf6RkratHHkzTYIcxHFWl0Z+TOCiPI7QsyHAie1afQxfhI2jFtX6yAq35XmWaYZu9nD3Aawgc
vSnRESm0jF4cSVVoUChATrRw/CD/muTibPvqrEKUXPRVgOfuB1PtkO5JTXvK9Qad164EV6xZu3KE
6ZlX+k9z7n/Wxmh87XvkdX0t4sTrZPFQ90XM+4t+9BSV/k1bl+pdPIUBMi5hdFCSrviUzILvyFrX
HpI0V5ysgU9cBVHsijTR9ppY1Iecrst9T77IvPeFPXaQDuuit3YUQbwuCC3NlgwZFjb8y0PkF7QQ
Cx36/rTcNXHbs6SLIg+lG/VDGWkc0xG0LkeyoDKpfZQ6ldwPyPMm485vmugmB2R+miGc3RRN1zxm
M1UdoW71Rz6jaRe0UcMRlYUPdV6ELp1GYR9LwnAoBt7YEy0hw85gcbuoopf7OGn91u06o3ue5OB3
qhVOqmhP1cL7lrpw+KybUT85xSzU3xRjak5S1SW/1LJNvlizHuy0GKrJIIY/EymBHi0MSOz4swJn
0VKcpieTlZERvym03tojziHuaK2HdtU3hqvN5rhDOGJ0/AwV2r5UIQwJemvP1aDeWBKKLqkgsedA
E0CxKb5OhSVxXljZk6nOsavkIZ1VdZ7QMyhNexRlZReohbAbkROKHdJwUTuq+TT3+3pAgTjvR5zf
w+BzMKuhHbRtDcGuDLWdymv8FKpxf6/R80qPsRWXJWkszT9qAZ0bq7Vy1GqrebQC4xc+6INdFmx3
FW2FPXpSpKNDYN741sCFk3EBRileg1Pct1inyx34ZyncG0GRf1Vk2ON0j9qPRiukx6Yp5pMuBJGO
Ts7cFHd1MGsir1i/cmIoQiTa1JCempGjIJRnhHTAC3CZUFdKpwTBm1RLTg1dcCx8cujmfpnuQ2rY
9/nYmy+IHvilEw9ld+RaSWK79cUBbSbJj5BrybuTKhjZc4qqx11b9aj7x31AimYmo9OGeulUJHgH
v2gXj8uJg0GLYA7N0JFnWRpuUjwqbwpraFw1Mb4JTd8eE13lyTf42aex0uP7PoR6hwaI5sxTH72E
cTft4XagYjWbiq1UlfjRlMvoJAcCFGotCj/oYdUdsn4SdnClq499Wk2ONkOgtcpkSXcgSgdU+49h
O+e7Iig/C03d7MhmFwemrrwDYdI+hEofcNsr1ZOW1uOzoVfBrVjH7BKIbreVFv/h/xW74aB0wBH4
LLVw6g8WUN5bHlrVqSor60aoJZMqnjr4uzAJ+lM60XkVBiPeKXKboiXA4yILg+FF8VH702tNfLL4
pj+2ol7swtDP3DweQjcSs94uxqq/w2g13096P32I1Kz9oCbI9imzisTK0DX7OvEdMzZvEcr4lPiq
4HYxZbxAHpAgyPL+UR55JTWchI6o5s0eMqS6X9TlHKURh0Oo9ZILb/S3n9RwYfW+OhZYeT0WMiy7
FBmKURfhzM9DT8HVbO8RKWu/pzkEJOiQygNkdYhiBtL3yVAhFF+MyTFE+AmCXli6ySweQkmwTSuH
LD7L83Ggx7pr/bg6wvEP9orm13YwB+0HujGyAyYclY+2zu4UPL33SFDB7INAfC9ByHDL2LIo8UVc
6HXRfFSl/FccteaTqHDC6RbEpXZA4SoSlPR2CiLzu1xLGXUfv3Pltm6f9CxX76Tcao9GJ/7WjYKz
uaulYzwqo91Af7KpRaf7WQP4E9LcchDsUW2tLnBz6aCf+6Gp74RxlA5IosBpT834jyp3tFuUALkD
PYmPUdFl+wStAocWbLhrBmiNnN5wwmruhEhrYNmJKAMrFkAWlAZrtGA0dNdQWbNhnZiuGCVQUK0w
vQWUrt2NiwqPP5ShrUVB+bWt4mknDr4PdbnPnFlM56MlT8l3auL63qyl8R4Dvz9TnKQvqiIwl1ry
abAaYV90/s8OR0SUj+Py1KaoNMmjLJ8K2ejtfDmMe6xND6TgMK8lSXapiAwIJBSKLbE+t12Ejoms
V8KxCyJ096iViI9oIPvId6Fflkr5YygN0q2P6OQusCbhSW0pR+ixWtzlflk89Go8eFmEshJs4GfA
BAB6SjGznn1LfVJ6UXgRrAiGYpIWkV3FVnhS5YrUPxDTu0KxCidW/T9WnnR3hqaNR7mv8lt1ZH9E
aF3wLKxBzMzmkHp+kH4ow8k4JnGMzF8el04eiSYk1Tpw/Egr75RKEg99LppOVZr9Pgv9xKkU7ROF
cvOmp5q7vDXHhpMHOnWvhOku0YKel1ddPcEIRdVLtmbNLkpp/qBTv7/VOylGDQfdfzjKf+o0sW56
GYGNMdBJw6JGuavk2dhngnQflkPmmEEpniqlX+bNmG5bS7DcSEm+Z1kSHVLeWvu4Trt7MEiJgxbT
omuHSAiVhVo7Uu8bX4pRH/f+LPKAHOPsSyII9Wd/jPQjmmztIVKsgBdhKuAaE5Q2UkaBa1YVVaw+
k6BW+vNjLxijHRZa8aGKqO3zUPXvUAmTd1k5kpPWYrKPUAH6OcBJszmjw70Y1GgvpCm6XmVm7fKG
vDLoqt8mZGE75dtGFqdEugT6rm2MtbCby7L0yJFnW6Bib1ciWymwNMwB61F6MLsxvQ+zOrrSKluq
nWftgaWOh0InbdvFlGPNS6rHAbUN1HFOnXSry/dzsb9c0t36fdSlwZFCEqA4uerY5E3Q6JSU51Pb
PY7xbSg//0e//8ZRBMSMKUX8vvWUoobwTpAjNVz+hTAvjg2AHN/gTEeUezQFrbATtCqKg0dkeae4
vNLW2pqj10FWzeJGy7RB7wmShEgm2teYM9d+frUEFk2VZmz5eYMqY+FVwdf3L4G1iOlDNUFEet3M
nYxqQstQmE9Z8+3UKN/f/euYGuAIgPz8Qv5bRveqXO/XQyvUvS6ehFr+JlMRovL1Pvbfssh/Ox7Q
2ujbE+U8BAjTISmbUjv5YvakaWZso0n25/Iw3rY2lhjgP4A18P5Ydy5B6VoK3TTtJFlPUnOqc4oT
Hy+HeNvYIIQiwzrDF1vBD+B8GJ1aqPTVC+3UcTk2svGspVTcrfSbkcvXbKTeNh2IBfCHgPA+CXce
a6LAWM1lrnEzjjdJ1h9nv/Pgh35EneKnOHWUIa/h1za2MSF1Fa3fhUKpr0KKpYDGlFpppwLEfXoM
g1+Xp2+jo4Gk7uJ/AyQLaMhqF6RyQiKDCMJJzn/N7SGLJpuaLcIhZG4ShZ/wylf/Bqu7bDsZjAK7
Gn4Zk3M+h1ppWWkOde+U9wbKNrKv0Qupj5pPWbgId0mEZsSUfxwVYTfkSL1cHu7WdC7nmsmkgh1Y
k78p5LaLQ69+Ag7D8+0Y6+8Euf/9rF5HWHUTSQyScIhl/RSAEMvYksY/bPiFeMP1oi8mFauDrSBL
xnivZUeA66StMqg0bVB7CzrhvZOFZwGflqzSGsXjz1h9WpNEwj8YnXJqqJqFqFpRur28HG/79EsI
4JIg9RbQ5Hr7xTNJRIt68WmmOxbwMstPeT3YRnmcS0R2UO8Q2uyL6KuHxsoPISU8dfx9+W94c0Yt
f4IFVBMm6bInV/M5aoLpp1Eln7riTv0tD3eSubsc4c2mIwIC/RiJkHAs8tXnW74WRr8WpkY94cHi
qg2aOfN7z3IiUEvh34C8FlfD8wgIF5phHaMQTUG0z24zc395BFvrBF4TwBW0EMD2a9Cp1ge0Df1y
PoVp52YU8uLwQDHJFqJjXk3o8D1G0/Mgfg20Xe3f+NUVYNbbHj24LyBloFAkWr74Tp4PsEfbuUaF
cT5J2ge1lt1wefKPdzOFSJDuT3Xtgi0Jbi+PemPdgJcjQqpBkQAgsAo6SAK1EHy5TnqODudd0j5f
/v2NncevQssGakYisVYb6dJYULOunE4i1k3dg9ochfC9YF4AbbTHeZFKtOLfEBn9fODxpYrjKZV/
SUrkSsKVr2dNj+bGXSJocG4WPB58zPOVkQPEe4JqGNnctR21A0L0DlCQoX0iN0Iw/asW6zttRHGz
CW7+Yf4WxzFzcXQEc3AeGuJsIRZcuSelsz71U/4lmfRn+j/u5TBb24AcBl8jdFvAkK/wytmE0gP2
2dOpk+V+xyVV3KRJek3dZvmVsycJ88jWhu/LVuCuX81jZGUUuGJhOpkKymwtZ5H4W6RtqYn0PaYP
/zCkV8FWJ7seoDKWlwGfc4PIE4CFRLx2YrzBjC3jgZ+7gGrI89bjkWpuL0vQ2NzWs5miMKenh676
WkoD7d3QySYACM1ebK6g4zenEUiwoS6b8g0IskfmNAEkOZ3CriGj7fWPIyTzRKe0r3WHJhWvnEyb
mwOcmQRNGPea9UsyESuN6qc1nQw6akmY3c9K8y8h/rqPQzcHcblarJISHtVnZToNTflHrP2jkZmH
y/th+Yk3m+9ViNUWBxMcB2ktT6ek/S7lkp3lT2OO2rJ2ZVdsztarOKs3H2Ur0yx84uTonFslapbq
lfxyKwIVGFJl0P8ySdL5mRByGMao6hFh6R0FamaP9PWuBHmbxAJ6U8DZwjEyMEhZ37fiVKHznsnD
qW6Q1AUVDvi0GlFbzWOraew8DCsURYv0bhrl6KVARXSvDNc0Qza2Okhf7H/oEot8aqvjLxMwC0Co
keOP0rmhx7aJo4GMtJciNUB/rsFQN8MRRcLJdLE1WR1QcUM3bBE8POH1tlOKL2PXYIzROE33WS2u
8BPevEqW+QXmbcL8JiNbp4UG7m6GVIzDaRzFT7IW7GsdGwwNZAOP1ClGWTx3Iz39Kc2mc/lL2IwM
1JU8jdrHGwLPoCpl7UvScOpA9A6dgY8EMv75ra/cS72HqrDjI+x7OeabZyWjRfx9STIwNnkD1gx7
7JF6yRyoZRZYCkzZo56VOABUbmG2uo3QebXLZPmaLc5WWISq4LLyqSzb6PxTUZumE6zaGk8aLwhk
LUPUSWNBdjoefvzXoryyqBufJhk22SPnL4/n9Us9xQWDNqjCfoWumNFMupZnLztwdYoR4K92GEQE
IFjnA1JSDAmwLuLbx2TDtELE/2k1tu9+Qy6IV4AZC5JfVhG7OQ/DJwAuT27G06wa7jhrT1JS317e
EauRACwE3viXcgLkenk0nIcwFBTfs34uvK7X77WpPJptcV/5+fPlMKsd8CbMsmKvqkxgahQZk7LC
49ax+/4w67T+xs6egkdV+hqFXy+HW22A/w4HYFjmDoOYuObf56juFaLEqIaodXje2nLzLwN6FWE1
b36hiVXTiIUn5eaNNWOHrT81QemMxkmlwBVlXy6PaHOdYKHyOlbZb2s9vCbQ0DbXy8Kb5fjGkOc/
01AhB+MLV/bD6uz9n5n7/zirl0iEanGpVV3hGYu6NIL6+m6oOBpo1YM4o9H7AcW27EoqtT04CHoa
1aFFLe98d8BDrvpAZ3cMQNCqQ+cfg+7KkXAtxLJBX23AqCqkEtOJwrNQBNaPwce41K/c1ZshljOB
EgZqcOv3iTbqvUK7ofBijfb8b6t6jMrd5V2wuTqvQqwTtGzGs6wMS68oZrrMXtQi6an/CpNfUuy+
PxTVq793Pp5p69HkPpQYgDO514WWIxfpg58ViGlLXMWz+lnKsHW4HHBr+jjqVBVcGe+79RtYyQUx
VScj92Q4NFGIwUuByUpy7dq9FkY+3wgj/UiJ3nPuCfKvuACRXP3U5G+Xh7K1TK+HsjocsrmYKCKY
xJBo5Mqlq6Uejkk2JMWdPn+4HGyVUf/9Yl8HWx2tQjBnRZAyIIu1UetP2oR0rlzs/Hfeqv8TiE4T
5UAdyt3qNhLlTEMKMSg8OdfuBCW4R1D5H75SYFW8SfmX+UbUDRzwFAcReyCxCvBHT7PwqbPe9zL4
O4zXMVbzVUuD4CPGnnvZ6JY0+6V/2Mevf3/ZgK9OGm3SVewE+H0hgv8w45vR93jTXDmnt1adbsff
TE6TKZadR+mpkVS6PmaeNMoHAUsjLK+U7CfA9Mu7a+smpeSCBx7nskgf8zxOg60S2XiSeb7wIdJu
/Wu5/uY4dAqivNX+npvnv69kQ2NFCNN74nxo0xJ+BRIL6eHX5VFspR8UAdDzpXZDeWp1wSAIEIxG
WRSeMOdOWN508zelOvZhD8wwoFB6TVj2r/zLqwTx7yZjG9O7oTywuEGeD6tQjLSu9bTwxlib7wwE
EJxYqBVXHCXhgEOSeqP3/Qv6LsWulDVwbooe71CfBsqKbZEtVRDVsJSrbbAahRPJVnH0oYq7l6dl
6yyknAXdTkPChmbJ+V9pINg8TK3FkZt/SuQSfOUXufuHu/11jNV5q3elKEiikAMJ9YTqCUlxWyiv
fNKby/tqHKvZRnYlDzBwKTzcY4+GPHwwlHmxrThWcelCLq1sNU6ucEKvzd3qGMkkuU8HOiRe/SUz
HuvM7at/iUC3lBbM0rJYE49g+M2GVFmkfAWFuf427H/kU/8Pp9XS+P3fIKthjJk5G9PkF16fl44K
b6HSaruJP/7DRiO7o7GISgsZ+WqjYSGEt5fOAmEJM8ywdAxHyq6dJVvXLskX5RLKz4tc3HmUuKyU
bpgMcrwen0k86YpDZtX2VH0M01+XB7RMy/r7fh1qOdZeHfIxPVtJ78j1xvHT0D8qV35+a3NxtEPH
RWUIlM/qozFyLTUShA29NkjvAxNe4BDcCqH5vpr931MKnhBueIvBCefv+SgMv4pKHWaLJ6q09QoR
gI5p/rg8U1uLshDnYA1D0+O1eR6jBNGAQUJSeJxeWbu3QO6EB6XEI2h3OdDGnNH4Yt1Bg0nLqXse
qC6C3BcUI/GS9mca7yppnxhXlmXZpqtVR5aVBGgRFFmY9echrCIWNEMTEk8v/wwgrHXLsQTsjvJb
HCtdkAfVdOUM2LgezyKuni1JwmMwYROwz0Y7UR4qLPayWXd0MJDvn76l3KbSNafZtD5twqiHfIMR
o9cCpR/jfY3DZmZeye82h0PFC8UGDDH4gM4nUMmycAZ/n3py8EXLykOi38RN60rF8A+bgbcLWIaF
sk/p5DxQV1d5X3RsBlX4jDeILZlf2upKlr+14ZCdWqRZEeR6U5oNMCsL5pC1yReHKxcKuDj8vrwo
W/O1PPhpMiziQuvqjF5UkWnWakrZRHPMpAUpMbpiQpo0XflM9Y0TzVp0bGhlQOWmPng+Y5j/9XPd
1alnqVFzqvTuW5X5eeFoSpyhwJgJJ8AbTwi57QUvRtFZSLV9QQIEChWjXeyesy8UsJOd1c6NXZWx
zvt0zr/A48oPkJ6RMk6VsNpbs2w9JDoY9B4XLvw88ZLTSq1xcR5rb2hgjh4KaxDzhmE8JIIau+yk
3qvTeHjoBwFPGHGQfxVpC3GrlARw4o1i/RTLTh0xrzM7V+lgCs6g7v+0alw7SjkNv2u8y16CTIt/
BkVh3RR+JB21IkPIBfehA3XSl7jPwTYDLL2JBH2GJhSq+1ZHpbwXwpnnL0wIyVcT2nFR/rtTEJkT
8GoFq48sH97z15wD3h6aVP44SjTe+hKIhdVZVqSSmmDCkngpFXAx+6RVP8x5L9U6Ea85RWzGQvcd
mRMRVQ9tFatpa73V2jChbJH1H3Wero5GQoV9k4J7njhZBnYgauxd3tlvoy7njAw2UqQLCTrrfLul
cpY3+NUl3jR9jHunxT8VUP/lGJtfD2E03qq8WddfTxOrSRqFLUdadRAF+3FcOLSHyzE2PxsGQCkQ
9SFVXsb5KhEo5tSgJUOMDDW8RzGvrxxkb8ewAC5UTjINow1OgfPf10E452rDQYZZ4G98wgC0pp+H
ULrPZOPKdL0dytJgVxZJqKVSv9bU0Yqxj3p4m55/8Ltb4Vplcd2/J9vg9xcq/SJEx1tvNZSikGYc
RzumqosKuwmh0FZQMHDp6/d4Th+DYrwba/Hb5Jv3aTIfsJ75IsbJ7eUF25pQ0hC0KhbE45uGj5jk
tYhRADeDaHljFN/QEGlsrWhu8Al3Lsd6+y5ZRvz/seTzxdNQOFU0QNNeN9f7Ah9mfb5N5nZf1vDN
zYf42q23uYIU0IBfyGgxr/OToasNlfcWM9z7e4wv7ntZf/d+X/odgOrorCCAuZb+oQFhtSYFW2/h
HcKxaugfXZ60zUEg18azGbltgEbnk9aHQg64Q4m9eW/px/qaGvbW+iPmKHEsoCskrdECATBX+Ftj
7GVh95Sm1k6K8U6LjPhjbRpX8uvNWMCYxCUDWTAX50MZ0PhKrMqPPV+bh7u5541fG83o9rTw3dCq
yiuH6tuMZOlm0jFSKKJSRlt9YUk/+ZaFSI+nyofExJOWauP+/auDPcFSceIdh/D6+ZD0DjJUYRSE
GANjHxhyuevwEn530YCBvLqTVh+OReYh+ThVeG043mQ+ZpS60kkONmfFlUNvc8qQlwKADu7mTZkb
h8ckaeIg8bTiaz42+FJ9kK+JfW3EYDGQ+QJbyx27XpZhNJWpDq3Ii3jIzb1r5bKrXmsNbHw2Z0GW
f/7qIgrMQVeQdYi87LtqVm5M5ePyym+OAm0olgVw8JvHojgVYlp2VeyVQ+W2rfi5nNIHOeiuvHi2
xoHgPTK3Os0AINDn40ARpWtQRmMcOPG9CNHz5VFs/rzM14+6NTVSffWgMuW+Javm530hcXTYztaV
DbV1zfH8ZKUR2qFHsr6xR2yUZ1kcI0/RzekebapnNLazfU3+6VQV+bsxFj9qBBge9H7od3nR5kez
SPX7so/h8vzDcEHdYzSm8vpe1yFzYcLuEcK0N8qC24/9Qzj4L5dDbFxyQLrpSS51xLeNommopWqC
K+WlyicE4t1UVA9hcw9lypVC2S2VKyu4tQ95gSNjCAYVxOTqkAtLHb6nkcVe7NcfMq1+tKroph2C
L5eHtXF2L6r9ZAG0OjbaUf44dW2pRAhC1TfIzH4LCx/12dGLOvXr5VCbI7KWRxcHGBib1YjMJsq1
IjIjz4CxLyIy/Dg0zuUQm9v+VYjln786HaolSxVxRkLnRCrcSUDtU4/Ta3v/WpRloK+i1CPsuKAy
OOiSG1l51Iab/2wUy5q9+v2s7eFZmvz+jPWmAtZUQ2H4/SFYddAdIvwL8a8u06sQjab0Pg9fjp8c
Tr/7/mePKcG0pNrK4cbLZ3W6IafC+aqaFNraG1m/k81nCyPg8c5Q3n9Pc8gtqHrekG8rrlRJ43Zs
k9DrMUrsLWunKO+k9Sz5PCEoufHuoQiyLuYg7Nyi7h2FXvixsOx3Ore9+fXVWqfWFOlBxK9bSC/l
9821cuEa6P0mwCqTqctmSrVm+fMl4E+Z5SSN5AjwWYt0fNJD5Eyybvw99e1DoI4vZXmtMLp1UYBP
MpD4/QtWWltlceYjQdJViMom8pPWn8r2Ry50n+R0gNGJUEKsaIe8lXaKhKFxID0n0j98r6//gr/g
w1ebfdREv1Jz/oJGV09i4b/0kXXlubVxtgGNpcHEHsHwQV0tY4A0xDDUcuCJ1v0oPGS1N1nvz3oJ
sRB8KPZxXK/ONkjQFfo8Oqp62r7JsBM9CtcMQ7bXSl7kToHeANRfMMivZkqPtKTD7SzwzLYZbvtw
bm7HSepvBLMV7tHRDA4q5rx2YfiCM1iUpcJKhXc6BcJtoqAHcfmQ2pxUvj7av0t9aP1EGsoCMgvO
t14rndLsi1b9Dq7hItfA0+XzQF+XGveiL05evPo8ikzsyYzzyOO8/UXX8mcYqHgR/26rbi/p2V2X
1y947XZ22GIdcHl8G/cI1WFyFgiPMtfiKnZrIvCpJGbomX3kjJ/nKLxyHW5O4KsAqyxQqCdMWdCi
98r5Xkruo5K+5PsEhP97/kwKXIiDQv5dn44drHhJbEoSzbnaDS1I5+rjP8wS2HYJTw2aBOtE00y6
vG2EPvICZCqcRBlRvUiza7CczbV4FWX1dbWxquAiQZS4l20VEEtXyVeWeyODxNfJ0pFagI5A9fn8
47JKs7CMOouoclcIFkb4az/Hc1/fzXOY3EylND1ZYiC7CqI3V0Ivx895R4ddbkG84enHi3bdncJ4
PrYGlWRdqLqjPrbH1Jw/ykP/EkzqlQ2xuedehVrtOX+cLQtJDFIwo0UWqQvLR0C4g2OK8bXtvblm
NPTwwaTvBvD2fEJnrVCEOCfrN7pD/py0V9KwrUlDrX/hPpDCvEER+1ESlFY3Rx7OI2kxPpogltPO
qRp9f3mHXwskn48DsUhEFk0C1emL36l3aJa1+XibIidwOdDWhEGsAMyvI4pOOeA8kD/GbZwXQuj5
6aGWb6Yr5YzNn6e0To5kLfnfKsGfgjTJZkxQwCc8Di9+9Q8XIN3Vv9400Kut1c6ib1RK8VSGXqdJ
eJTMQfkyBtpwr9fzNS/MzYsQkriFVOSC0lrXMsqpRHpslENvaoTW8XPAgSNipI+G346lrcRoGkXh
AUVklwZG72pxGThlIuq/laGzrpQKtr4o2hYkFbT7FwTL+aoledxrEvJdnj6ad1Ia2Qh6uWF6uLw3
NjchNF5IAksFZ52mhVmZh3Ofh55YtD/NuDhMs/U7qeh5IeN3OdTmgEyQoyokH4RJln/+KssouBO1
wcRCREos+F/VVD51WpUfh2roruz4rTN3qYEuJGngV2v/qkno+mqKWMdQ78anJgUno1UnrdEnN0BY
+6EOUHBVcFK4wh/d3EAQtRDWpzO79DXOx2gJkV6JEGdARuWnMrTcxeygTSdEzkq3pRGYGn3qGI1l
Ob7cugOVc39S3o/VNWWwWQZsWQVwwhqQgo6MWc5lmvHkLumro6D1tbr25t7aOK9irH1xSr82fNkk
xtghV9bbml7CKblVhvhKNrN1vIARQSWekpL2RvtANrtBStAg8MTkBg0KdLAub8vNgcClXzTFmTJr
dTrGsTjVkx5nyEb3h6b6QkvNltpP8jUD3K3tr3AI47O8CFGs/VQCORGm3p8yT0Ghb7GIBj8Nb+TK
zt8aDc8EzjCJp/EbaQVNCVB5RHnGq6f9LGOTeNuCm83+wyjLmr36lDG3q3NFwbRlqFGr0mo3Hb/H
IUQR4df7FwduFtBMbi4D8u15oB4NLShuYurFaCbWDtKRfvF9ascr49lcG/SoF6ggKK514cIHhFDr
VZN6ndR1tlVnj4XSfuu05ApCZCsOMf7aAZMKrltYcTQqFjw6QBVIyNkoF1c2YkuHOWteLs/b5kH0
OtLq1gSx0NeWNKaepFT7HIZ5LJr3A2pBSardRpHu6oG4n2fzeUZwt0yjF7WQrnxYWx/uUmDk06Kd
Zq77Q0ED1U1I5xSt3/Yb2hynIryGdv5b4V1nuLQcoA+BigIat7okpVIb8ynKM8+qtI9qNaOBFrlD
xfCSwuGyAZuuNtiZj/cKSJxktI5ZEd+OzTWXs82FJbunZQhLAMmZ831qIsCQ4RaXeYVctW4jVO7c
maHbgPe9vLCbgRCE/4udI0dZnVYJmlURdhl8eWOCaSw6ZXtREiCC+Z3pX4m1uYAATwHqLanB+hZN
5jpo9ZbJlZqD9dim/5A3AgP5v59fbdHMN6ASj9wgPYKuqDLa3efLc7U8pN9sDrxgFqIcfd01uruO
O73P5SDzgnL+hRQGwrBoPh6VWdsNTbu7HGxzYXAzxkERjMGbzrtkBe2IDGjObn+CW2KLzdN/kfZl
TW7jSLe/iBHcl1dSa22ibJft6heG2wsIbuBOgr/+HnhmPksQQ4jynY7ofqgJpgAkgETmyXMKCI3f
N2KsW0GwhsgGpFhy/agPmIfTsKvOnQ2Jw4AtJyfx9z6obG0y7myab8GnGg71Bsx+5qI9s9Q4JSw9
QLlNJS0sXFqeXQhe/kbVIU61pOWbwTs5DX2JFpoCvTMAkPSRYP7eGX7lbzwPhHkVaYpwqIJXcBqp
Tuy1tUUZzfSA3QeQSE5AlEkykcpoqrNf9IeAG28NQ+cux2NhOzferyEttL9YYEFh8RtOCiiM9MzJ
9AkyAChmnLn2JOAwAf1qm9/ur+/a7Q36JQO4RxcVdfk4q11wM44z5tTy92a+BRepGeyt8S+yliAU
AGcbkpYwI37Fxe3tkUADWaldnlFA3Dd9CZJE42UpVDIPa0G4gxQX0kMiHPbMazMU7b85nvHluTTe
AjcFJ/BPvRvD1Ps6uJCaMLhic6wdV5f2pAWyrTFLoTGP46oAsfAv01T53JoBURDQESGguCp7ABux
+xsnF1HCkZJHJ76/+KufF2LsCN599MRKd0hZ+iMeM36OqB3t2WA6rxuV/rTChJwSR659yaFonp+r
tC+PfG6KF5Dxq2jvVrOrgigFg4CqK96v1ys/TD1v9RYoJIeW3hsHV+JBo1oJwlHIFM15ku9BiGUc
GxBjAqBC7V018EKFtFk7KpE2R+kWqWSclNKPIGMzFL07ItbSlgiQlK/5Mh+qYo7ev2qI59DHL0g6
kDe4Hqu3pNRYStEClyQRRz5gUmUl1hbt0oL4+8V25aSr0iKDBUS/QpbgnWQSv3O5HtD4WCcgZG1d
+r6TdD5ENbTivPjPxWaYFZnBtXsCBW3RqIwa/Y22b2GxMetqxNaj/eRnfeh6TjQC6YKbKdWeggw8
tMbu/pqsHaOXJqUDjiDQpywA2rdHYOSzGdoHRxNVPGs83De0Gn9eWpKcbLF7ANHKHo9T6h2qNj9U
trsdymw3UOdhclkFtl7y4Hc8DLT+C5Q7NpWvfRqSTJF4WPURBMAIo3El3hBxesQbCZvwsLDn7jUo
pgdA0RVjXTOBXgqUhxB24n+SozuN5rK6BMARvV/pJz8pk0ffG+fP92d07dIAv5cI2oA+R2vVtbOP
DJgZ7i/5eXbnTUpe7QzZ12fmPPXOCI2CD/etia/JMQzCNeSiwAAnlCOvrRF9Id1cAu9luRUIysfg
UBbBMc2LZ5JbjwF04hV31FpdFsmMPxalzQaFFtTPM2CfedY9j3WZRpXePvBxQVtCOTzODdlpI7gq
2pGEvmdDoqefNvcHvbqQFz9BHJwX54lZ8mWhS5mfuzaEokFaKh65699HHGyg7gEKc+lN5oyCTdpo
cI+RD2bxfdFUjKdrJzsaVf7PgBRYOD3kOLIWq0ZLngDcWh0Hvfhu2Spah7VjBG2HAI+DAkcIwF1P
VAGOaivVgNMjaPILnWX4YJQ8svLim00dxaKsjglAHPDCYAvfZAZ86BoN6CPMz0gdPXvc/gTu8Y1n
VT/ur/2qw1+YEdvvYu1zqFSUboepc9wkTIkZEUGLRbRtnleQM9/dt6YalBTRGHoF2R4bg6pdY5P2
aVinTUjdd3eqCGf439Q5urRMA07YsmDwZ2189PEcbk/MU1BH3R8IeByupw29OP814bUHc9p3P/D4
uj9Vq+fexSAkn67bsu09cRIV1vA0p8ZbCZhjWzpoLEtOHpk+dqaqj3/dvYHuB7QAD2Q5P+OmRe1n
wZyf2wALs88ZaNjD7i8g1aiiAeqMBgwQSsnxEeosk+Y3QG0H2tc89tmX+/O2Ogj0JiBHCL1tcCxf
r0zSOUMAfbT8PEJiHV0s45HozmEe0HzTVop3k8qWtEZz1fulyzscbFZkzgd7Cidn2yyKMsnqFr0Y
kXQnNakP6GmJEXlJkIVNOm/61n4aF/8IgYbHkUNE4y+mEIl1YD8AYUGZ+HoKS7+vud6i0ysdHwrR
6sGjFnJhxfw39wKYDeFwSLffIKqIxXrXbMri7M9Hgx5UHKirexR9F6JzEWzhnriWLo42L3fRgJHi
+dQG33Ttg1V/H7PPfzFTHt5g+MeEMLO0NEldd0NBMYIeagDOMRMkoQf03N+3snp/BgIqgC4BUeO+
HggjVjESsR59SX6WTN8yzfl+38SqJwuxX9S5ceOYkidrCQ1o7mXFOYdejBORJXSFXIvCsVbONGR+
wX0AwlOUaeX8G7q7ICiIWPdsDM0RozUhTNS3YTM5H7rZf/Yq7TPPFlW1e+W9cWVVjP3CDxiAZ65H
gHkHZukFzXAPODwi2xk+dtXyy5y1b1o97Fj6F6B+IUgtKN2Q6wKD57XZqnamsfDRX+T7j22dhx15
dAF1u79uKz4OFLKAOv8u2crMTwRYZ6f08bBurP2yvGjBC6X7+yZWvA+vdoGBh/fhvSb5eN0PRVW3
Li6iIgL9nUpRWPV5aZf6VVXnJvSRzhBV4eSh8d5/yNhCuRuJIB+vCF06zPox5UVlAz8N2sKWR5Ui
EFj7+Zefl+Knoe60bnbxeVJui+wVtBuKFV7ZmTaw7HiOAy2EVLLkRuiGT8wgA7gF73Q8XQkIdtID
p3gdQL7r/kqvmgKWX6SyhAartNK0nOvG9IA/8aCx1FRk05m/9JmEs9koLK0dBADSYF8gtAXAUIoD
kzyDGmY6UEA40ClfuAe9B8ETD1CZrLWtmdF9NnWf749ubatgZ2NoqD3dVp+WwhqRQwdCzcyKeA7M
RyiSvE5cdXmuOQQI7HBUwxAYz6VJNExW+9CIB2i7ORMopUf3R7HyeXRHo18ZGVRzha95oWYNkrz5
bLY7/42qihZrz9Gr75vXp1bpT43XaMD9a84xd5xdbb/MZtS1UPEqH8bgE2m/LiAituzN/XGtBDlo
g0EWHRBPpKHlVGpZBTU6uSxo1IwFWCi/F9ZjqR2n6lCryKdXfA8lJmR8RCZSMP1cj9ArR6vSCZnA
M3LWhkeI9YT18o/Zxg3/orNGsV4rXgdrALnghEY0JddnLEiT81GzxnMZpM9a5oLy3XmlvUpre8Ut
4NOAHeNtKhghpGWbG2dxoDw44pAeQ55+Dv6iT+nKgOTWQdCbvBkHtKazcGA7e1Gs/8o8XX1fDPDi
ku7QVIxkML7vl/8SbTPrW0+lyLCy8FcmpJM0g4A08ZZJDOGTPtFNXfQ4al5cvdj6FbQXVfTWKy59
ZU+KO6DNl06OO4946ECj0ETmT8jdecsu7+PWV8zfmgPgGQr0I2oruKalNy8NhqkA5994ztqPzt5Q
iY+vzd3l56VNMwy6nQgN2TOHgFq+z/pNMLx0TtSl++b93I+AEKM+iwhRtNzKz1CIFJWd37DxbE0v
Rl9umuUzMVWFj5W7DuTSQIN5gl39BkxnluDNsltzOCfuZmTgArKdUBTMuT+9P37y8QgBeBRX622F
VvPzzNRrMpzTtAqp/X1R3GtrK3/xfXnla4h3ojm1GM593EEGjikca21jXn5eWvnJgt436fHzLcBE
ssdlfugaRYi2shZo3QE2zjTAPoxJkvZ+N+u9BynmM3gqcLcU1oEtL6UKn7ZCUgZxEqCfgUlFLQ1w
+GszPC9KwyjN/uzbIxpf5zBpvlbJv4n5eSpe8zb8nEIdPvTi9KfmR6m7Q3+Mo2LWvx0q3nEBqP2h
/YGivSH+fnHM1V2QAhOQ9mcbvwHSq1m6XfpvjL07KhU0y4h1UDwEHYQMCsFvYIVGgg7b1Qsbhhyb
ikbj1uuuLUhuMZs1CxphAQJ5qOHUucLtVr8P8UKEBDbqqzIAS6u8humZ2Z3pZ6b9nNm3++HGrVfj
52NufvvCbRBgNkU71nrWIxg82DRiRVSO7933eHQC+QOYjKiN3HR1QImZA87SaLG7DyC9U46pIoi+
mSJhAIpJQCAAaH3Tbl8nBLq5dp7ExRMjYINRfP5miqTPS67aNFXJRwefJ8UGTcpgsP5BHEUCTTUE
eeejKAYN2yyJk8EKnRbE4KYi/lqzgL4AbHokHQFFlywEkHwGd+cQxIx/S/xtmaqkq9am6dKAuDkv
drSLXo7SDPogTloG6eCOsBB6IfZTjbrc+2ZLKIKAOBLk+xiGQBxIY0m5BkXndpzjvGbDmfsQzoUU
G/l4f2tIV/1vKyIUB3ukDay5XHArg6R1HI3NIHY2Hlv74LRCPfyhHoZoQCJ1fLtvTjoRb8xJ89cP
fOQ0aebYSPXQmH/65iceuLsl+37fjnhSXlT2/mPHFFU9YGCNm8regHbglDjVHEPO84OT1FAQ4G9Z
bX/2OgO0kzQKRu+lJCNROKCMffiPYRvpE3H5iKr3tYOwYiyQhcx4TEHwayQalDCbreN0UCf90QSv
DGcDsf61LYWzSH75H7OC7Fz0ZN0+FDUtcPqOGtDYWV4NCLY57a9aBcaVq93CiCBlFbwiQFyC0/R6
bK5Ota6eljkm+smBfIDZ0UgrTkPiRtTrQmM5u9XB0p9T85c2HSfVGKXNLcwjmSjUBJB9xRjF3y/2
nj2xtrCobsZNhfZVCN0Smh7uu43KhJjmCxN+3wit3sWM/bJDQXavmef7BsSmlfzyagzSMdvaVjE4
KcZgZHhjW7t0OE4AjWTZ22D+e9/U6lgsxFjAXum4l6TVQnuRaWUQQo8997ubfFMJ7Sg+b0pPkDkP
Fp9XBT4f1mYWLoWK4GrFpRHUoJFBnH/o9ZZiDjrakO4GuCYOWmhhNXwwXptuMh/yyXAUIamcBxGu
5YFQH28EQCvRviHZ4gzJYYPpS9wDZGPQN9t6WjS6S9lnO/3hL0InvDn47NjYCuDGyvF7ZVh6yWdO
bpHZGZa4zchH6GRtU+tLMsW92YHj8zAUikhx7XiCPVRI4BiQOJObcGoNuP2m6Ja4Nsm/bq7/W4Pj
BurdILpLSUizag8ky/claZ6s0dYVh+OKywjiIzTIgAEJFFySRw5B7fjlAFEh0wkTdKa8vdvhLz8v
d3KMVU55auLzoHkJWbPt/V9/YQAoc1RLEX8h0XN9OpCOdpk/DTwuCai7Zx1yMcRXYXzFR6QTAozK
/2dEfuD1o57pwdRAeSmBAShzfahy5xWixT/mFBLPuv6mBUsWVv68vz+6tf2G/Bh67PBSvoU3ti20
k40kgzZc99UFArHfQ0D+vomV218Adv/PhHCQi+PV7lwkSLpyiam3sb+1BkgoDp2j8PFVL0ORBAcH
sPiQSLk20uHRZ3ULjFjLxkEJQDVP64P4831pyyZc02sHkPJ4qsE9sSfGbgLdhUqwdH01/lixpFH0
Ph+qEVasZqtbIf1qqcaxauG3+opg1ALm5NoCczmANOlvsSp93BR++k9hdi9G62zvL7rCjvw69dO0
s5eG89iZ9c8z+qpIXTahk3bx39jBQw/FDO8WdZpUXUPtAfpyDnuuxmjuYtBM3Dex6lpI7/zPhBS9
BqT1gGmHCTIUUG9goaNiXFx1LoSNKCGaAUqikvNqYzWwLnOhIIbwsZrMcB7cDcQOJrP9i7HgIEYp
3gS/Kw606+XPe59yrtnQjUaHYsh6xefXVv3y89LrpYDiUlCO+Hw6eBvz5whuHlURYW2uRAeAIARE
q6OcOUSPrkV5xvQ4bTbQbyHHZY5clajU2pILVWRBCYhYSo7nvVFbMtZBItxf+IbrPfIfvvN6361W
B4LIFvUqoekjv8H8IkkoMYge+960DbL2kCUspIGx9bPdfUtro8HNLzj78ELB8+h60e1cqGdpHGre
rT/uDRCVbgiaIhUQljUropUOuT1RyJQjNx2KAK5GEU1N3U7bzoviQFmbLpHEEYkiyM7LvR9uSUDt
sjhLzK0xNEkTFZ63HdjB7RVh4ZoPo5YMmmU8I/0bGlcTxRsblGJzXFHoOuXfqsGLqlLx5FAYkY/H
dvA6a6iFEaR16ubLaEPRS6W1tWoEzyYhLwpyb9nDEKtXI0KVGSvSRqX2C7bCpv/4fufCRKGejH9u
dURNED1nkJ6dYz9Lgoduqc19QoZf942sPKBAFPvHiOTBSeMlQ+vioZtRH9HRqSJ1WFtvWJmA/Y0p
EMSgRA5c9c0DZLLHMli8icfZzEEYrLePgWacR7Y8gwD6tTWSzf2hrW4blCoFZT36QOSjpi5au80b
G1KfTh36Bh6GqnLy6s75Y0Fu2s7Rv9Ch+4jHgbfPtM0CnLN/SFQB2O+uXDmEtSFMJ/ppEWvLrWEJ
1Bbq3sbEVSlHy7v/PLlQ2yq6L6Qt+kewTLPtOLjtmzZACKQEeigs59nfD8EQMqiWZF45KGLbtWcW
Wg+AA8BDEveqdX3ujeCczrUBcpZ12f5bGvTZqYc00ryeRj1EwMMAhEB7pEDf/wRHu9Afs5KzclJP
YAFKedw6U8SadKtUoF2dazTCIS0MKT1Bl3M9Mi+gQ5CWGnSDy2SCUl89hhX3yx3ibPdR50b3CBKd
4GUGsD2cKLPCudLKbVbmzbEBR+uemCiCa4OdKR5jayeOaJcDHb54wsvcM86CtkOQtGDzTI/p16HZ
6On2/nZZtQD8gOugU0BUQa9HTtNi9CmFlxk8hXJ2GybaK+tUzUxrWwZ1SUg2oVwFFlXJSuMvhT0G
OJ6L2dhUS/8AkcKuP2eotNwfjsqQ5CsE0Kh+zGAo4Xqs6WzjFc1pLmfILAX2l/u21raDaD9HehKZ
IdT7rqduomTBUQ0p3ErTns0JrHCBtkfPzLkxoHdaTNkXXaf/3Le5Nj6xTqJpWZBySM8N0oxp4rfL
EhfJidno29RDcEVAYOK+Gbnz/Xcq58KOfJ/qAc/MliNgy0FDzKix65ouDMCOruefveLRYkiuYMNn
D2OhH+te1Qm+NrWX5qUAvuRNkmgmYp/K2HRA0i5fWPdgOJvSDHVPETqsXRi4CjGZuNZRd5J8k+Zz
Q93BxBuxNYHhtvsQj0aqmNDVAUE5AVwino8UmbRufkY9FhCsG55d497StOXJakgSJVaPzFFeeNvM
nvKPXZnyzf2lXLWMmAVRXoB/yfG9VVQEtPSYyrY7tGYftSgZLOYnatjgzo4NTxG1rkQWCPKRe0H/
EeILOWptfToFQ5IssaOd8a4v+a5uHzGvrq7Y6SsHF2JiBGEgRUWRSr6F7d6duxK8I3GmedHS/tCm
fZ9+vj93K64hqs7oXkHKHphosRsvMi2dbvCco6UkZsunZNk50/Evvg9iMRHl4xEpY3trRkpjnBsj
7kCRxMPGV8zR6u+/+L70+/V2IdVgFUYMNGSUQ2gQTDZ/MQJ0sgm4uAt8snCHixnSkfooC27psZ7m
IUQ13ku7JQ4isK6B9NYycQfeHHi1301laXlG7D/zzAo1TYWvFjtPCrPgquLTuPsFxff1CHp9LLrE
Hs3YLnJvMwTlMcmcrTYNj9bsHFr0SUXtFCxhk+df78/dylkOMkroz4jiGmCd0pkA7Q609vTYKgsL
pylyP2vBdqw+/I0RoCqhooFik1z/tPLEyLw51eNiyQieX8HDkOhJlAbLq2uVigBxdURohgdrErbl
zQPJngJTA0ZVj4fO/QCCjY+E6EaoldmJ+1wxsJVzDeLNf2yJv194ntZlhWvOOZ774z9F8Y/RnkEo
Bn3zIfhcAhN7fxbXDhtUQdGFD5YEyJNJd4TlVb6Hdo4lHhtIxZtm2Nt4y6bvJOX77eyoyqGXCAAI
YC2kiMLME9tLFtQVKquPgqB7L/L6vwZAbC401nCeSc7eEtupdBAkxFRD8vAxg7zy/YlaO3FstIn/
z4B04lju4gVeby2x3ezc6aH/ef/za+uANx1OGoF3hUbI9aLP7eQBIYJqVvbG9QffihMV4ml1AKLb
HT6M6rOc9w68KQXfI0pJfvkDGkNOoeqsuL0g0dYApn/RyI3/yme+YSZFlraZd3JosanIAwm+Uk4i
Cy1Kc6ZI5t4OBrbQ6ACYOyhpb05nVvHaMSh3T8x4oI80eXeN4Prz0hakU+4aS4XPV08+iwJVzLRS
KRcMHoKbGk1peKFIl0tQc7cwxt45Mb5NW2PTLqeBELCLHg3nWJv6xu1/GBXw79qjUXsbY/70Xm+7
ti+NL+CcFcSbnJMWvDaOH7X0YSjfqQULD4AR0BOKkh76xmSE3RhMVbPkGKRBPzTDqUGzfe6d7w/k
Nz77+pLD01Zosnjg68UBJsXTbAHOIkMIfEJavtm1Y+lO0Uws5yP6CbIvmGUrKln5oULb8SsLCuME
zRaahlphJNFS1OOD1Qfd42x67cuUIRUeLklGvwza4O97ex4ebZqSuK+G8ohbptw7pM33tSWEqTjA
BtFMIdyFUKTjG6fi88OM2PFA8OIPO0AhjiDQLr5lBYeq/OKSXZb5xhfwTGhfCHf0ncfTOh7TYnoe
2qUIE7dIo5wseVhBCwFMdtzbTPlgVHtcPGOIxFL9krFs3E/Mtl7nLPjYs/4XnTQz1FK9yKJiof2y
QwosPbackzeGTvnHlvvDESzRlEXF2Li/Zn00fhYm1zb3V2KlRo6IVbwDQE+DsppuXp9g4+L2SdM7
1imtHTwSdXv+zsrK2U9ZNUTC2R+dfKKHNG3Mt9zO042TTMkGWcd3guzFyQOVZuTJER+ihU2OPpKO
d1abWNbJdnZL/cCXHae7+4O9PX6ECfiboOoDXFjavws1ArvoXOuE1WDpBgmG+99feaUia4H8OAjx
ccyhIn89mU0x8bY2vPGUJkm3a62kebWKHnC1gNX5BytPzU9L7X4X4qW7sZyNfVqP/UvmlqUWsgBt
rorfI7bR9TZDeICkOlhMwImNAOj69wCRqwGopE2nzM6HTY2G+m3lj0iqtGz24W063xh9Y0WZUZWx
bnrANfWdE5LE69+JRPx9rIiQD6kd5Ktvgkuvymymlw6OleZUpDuPHtp39k/IJuQcgdUlbQUvdk7B
bsh3ZarwnrWLEokvwXUKvYubyJUxbNl5IO5J16cd1Q5L87Mu+9BOHoj+zgak/w7ljy3ppJ+b3i7Q
Leqe+Ojvif4TiBpFAuB2L4ASEY3b8FPEdzeSVQakR60GIebJGHf19r0YaTEAV4QTwgTiVPlY8QhQ
0gYxwJo2fxzw1m4cgSQ72Kp04dowIP2GpxKg2LispInqMkoaKPX6J6r/Mz5W/tf7O+j2ASGCOwfi
oniS3XJto4Sk1SkJ3JNhdf559hfjcwbOlE9oRJtenFFXsef97vG53rGgOxSzh60CpLt8giTDQMal
aCsg8ZrmPNX8aPipuWxbmi8RsvM6KLaqN1+v8+205N0LNioNs6pKw6Rv9Y1OkZfq/C74yHAX+lvf
LZodb+0Kk+97UJY08284LMwz7/0lYhobPt2fsNuAWIQOEOQEnGYF8k0Kox+1cilPUBbQBblLZ4Xt
uwt46DhE9IDEleDBlY/xFI86OzWm7OTpTbQAjNm5c5ipuDtuPUtYQdIPgfdKXFy1KTOzwctOIKAw
gjSaoJf6/rkSTxMUh4VephxppYTw2dar/GSVeuh4oKrRh3Caf923sjYOUFDgxQ3uZCQv5CcK4w4K
xKw4QZGMnbmKD+42XQFY7MXnhfmLZ29m9BM6pPD5xHlbIDHaP22n5Nz0aC/aG6qW07WxeEh8oX0e
qdGblUfFzuP6DO8yq+LZ88OCTQpeq1sLQldNyFaCWxJVbikwtfBazPyedafaBOHnnrHD/dUQ59H1
/sb3hZ444K6Agcv7m9p6SgMr606G2WXPo+6nn3RtTB9yx22f7GScjpame+GcTiqM++rI4AEoraCX
HZXc64VK7drsir7pTv0PdGdmr/fHpfq6dA7rPO9yPWu7U5NB+K4/jn+ReEPNDZRvCB/AwY1/X/9+
yPY0DYjuutMcahMPM0v18FkbAo4srArS0qC5kzaKRQy7MmwsPW9ftORJt5QrsBKOgXwRlCmiZUXo
iV4PwRjMFER9xDz1sLUl1eRESWsMegSciBcaE6s3NaS6iwdkFVjkBpUd1RretFHQjw1yPBAVNHFA
ONo3lgTgTdaTNkLm+/NMHTQmjlD8Citwo+80FOzP+Wj6m5Sl/q4JCi2sTF5sUN/KotkyP5Kpd178
xNEOWVoBIjpPbHmdA5e7ocFMcuhIBTG+YfK6nc6y5XEym+m1hLpwOLl0Aoap0zwt6loEkFVbq4h5
bm9dPA5B/ovigI6sk1ydqzLekLEP7BOUrfimR5zyYqLouMduqZ7SeWgsReC+svRIFxtwKyBlwLEt
Lf0SUG1p8E46mcXG1aF0mKt4RtcsiJtRvHUhdCl7b443DyELgMZ1ap0N3n9YNBXDyO3Vex3si1m9
OImdnJQmKHnm09IetWBHrCfL3757lwMmB44uQUCPA1h632S8S6GdBxO8erE4DbXx3/sGVlb+0oBc
RMnxWge/FAw4H4MESc2Dt0TBOyXZEF2BUObPKDzpjDedQQPPMoyAODtrQ/SO3x/E2kJcft+8XgiX
4xFl5tV88vV/Shq76b5iH+6buL11oYKAdTA9cO6I4VybSJN+CYxJ709twSc7zOuynKD9pVc/Gjcg
392OkrCtgyWaPWYuITaP6rS8HSRomUT5Dp2QgiNTcgVrmdKU9tZwmidziAJCTkbrvSQACLx7Nq8M
yVAI0NotaGAzh5NmbIx6w4vd7Eb3Z/P2ZYdN7QGigyhfIAKkq9Gxy9meIFV/wr0y5gCDRQAB9/YZ
EJL7hlayLdeWpGsSbTY9WyzanwLzs7FsnfSxm1/Nauekez/vNo27p9DzKVU8ZLenz7VZabE07g5l
58As9NmWY5m6zgMvh+F4f3QrVlA2QqCJKivIueVkvm6k1B4N5AwTgN2W7EtJNvcN3K6TA2Ao7n9I
OojspDSMNLe9oiaOceIMt18atsGwYWTbBRtbf/9JB1MINCDqDLCLnBXv0NLTLQBYnyz3WLhnY1J5
wkogiJYh8DThgQnokmwgK3sQnFWtcWr1vHzQM9QnnGEc0coO+bzRLSwQfnclbUMocuuHbpzch4z7
wD0wAk0rjTtPzhL0uzYzLMCAeLtlTko+Edeju7rp+TtpZTADQq/hz9pKl0tJ2nlpi2448VxrorzW
xoiOVfmqlfm0yxNr3N1farGU13GyyECj9xZnHFoX5LKH72tGnuc9fOk1eTXKyOf7PLKryKr27fTu
sgEeeiCyRZkLrFY3jPJ0bnH9exA0ZP1T1uyh73J/LLeXmnhIgpALWVbkB+Xoop7yknl2bZ6m7inL
doEXGd2O/3vfyMrmgxEcx5gywYcgX2p4RIDtNDVP0K9FfDSocpuq75vXNw5t66nrXBG78o+l/cV2
vt3//bd7W0zSn98v3Wj9aGRVaWvGaSqoHk9t3z0bgDNX4aCPVhNOqUlfKkNvFO+9lWsMz0lToPlA
738DBNeYQZYKudMT1w9N9liaG09V9FKYkGOajuisAzGnccqhH0AihPCGSvBOZUJafN6VfQUBcpxW
82P+z5gdW1Ur/4oFQCqgXixYHwUFxvXy+0WlMaupllOud/amKvJjZbZF6Drt630/WDUEYlYU2lC3
vVG3y81CC7KcLye/rY+LaT6OpESGi7uqhPSKwyFfhkQuerGRG5EfGYODN07SdhgRnbf+8toBhWDS
6tkGGcIcbO+P6va0xzUCOVGkQpG2uilupEnaTQyiMLGbZegU/uUk57n/6g5HypLIU+Jsbifxypyc
CR8HurCygblh+cctjoyN6MpW3GAqG5LPLbyaC8fUGNCGz0UF3syPaHK8P2u3Z871MKQzZ4ZcaJWm
CYvBYzX5POzmdx+a1wYkr85co+lNA+U8Pmb7rt8l+jvZRXFv4uDHSxb5aaCmb9x5MUc3s0tGY2+e
dChZpAdCrCkktbdL7OL9cd61NSm8tPtk7sa2oTF1p63nZy+po8zDrLiyYDNG+8Rvokk5CAO9E6WE
emnMyw3z47E7O1k0IMPfnTl5ve8AKz6GQgsSfRAJg7qqTPwwVF03NKlHY/T5hp770NYk9FRH24qX
oSsL+TgEOMgvyQhBe0yHzm5HGvfW8aOTHP5iCBdfl3xYN7q8ywx8HbnsM1BHLwbTXoB4UqVG15YF
vWXgy8VdJgRNrg/oivKOzZNBQcGwn7NHUhyzKgtzDZXkTasCVaqMSXs/bUZr8Dodb1v7DXAEfdFC
s6CoguuR7fxMOhUOadUPLgYnTSJoaiamuRhcPqJvLiEhmgmQNFNARdcdAe9AgOCAtZG9rey8jCBI
oXHhtvlrnTXtg6ehP/2+Q6xZATNzgIYdHTrachKQ1sgC2k5C0Tj5cZijwPv6//d9KVJfrATyPZRm
cWnqZ7N86wvz830La6txOQJxs14kmnRmzQBAYgSkPOrZodb3VMV9dHs5o5cdICHkYcFaeiPK4o20
mcsRC972n/rqMcnzsLTN0KV1aHcqMN36ivwxJv5+MR7f0ZBzovBm3Z02nPkR/35/wta2y+VoxIRe
GAC6y5sINWmcaB9nZ0OyOYSubljW2QZv5pBq79Pg+n3poO0QZUsEUrcsmWbCjQoZkzROHvhboTpp
1qbr8uuSg5l6z2hejGlsaXb4UjeqYHZt7S+/L7lXv5R8MgL8ejogVhq2Jvsn17+N5PT+PB2yzBfT
JJbtYlkWuyp9iAKn8WnSvvs7rVA8aVQTJaUrMvBf0czG9ysrbMbI3d73qrVtCFgHCiIA8N8GsB6r
HG75RRovnbexgNOvOi9cLFXv8tpy4O2PzJigrgZw/3qWJk5QsgC0NM78fRA8GPoHy5hAoWJFc/bj
/ohW9gkyIT5iZOx4oL+kCWPZPKWJxUkM3uUwTaYd780Hfe5ejbo6AJ16LPP2/XwkQk4I0sDI9AgE
lDQ8I6n0pgkCEmtko/3rd8CKHe6PasUNABnBgICHEEGGdFnmoGLXKJInseGQ19I6Guh9eLcF0ZGF
iwsFS5SXpB1pWdqkUZuRGLzY5CGYFfmRW0dDXISOAKA50ANqyE1f5kx9zbW1Ia4NN9TI3ES+P34i
Zqk4tsTPvM75wA5QqGjTgK71DeuuXQIFCETfGLPct17QIzVugG1qwmRmHiSuRxW59+/U8a1BILbQ
BwyuBF8KK5xFH/V2JiOIK/ww+a1etPX779R76utTS2ZUs5eoV+kY3foDHoA6XA35P+QwZexjMeAC
tcErHlfecmhZdUrTcnvfIVbyzMKGC+I9ZDXQqiDtJN/kHuV0HuOiGkOihbRjkVEfGGNhUfXRUKET
HdqMM/UgI6tFCuu3RwY6SNAlCjnc363ikscHUA1sbFQHYtAFPM803eSgSjXcakfH7MFNB7CrgYG2
sawtr/Q5JC0S7W6pbe0c3Ct1/bOmNv7v+qZpRsUJs+bKQLeieCKSrzdFcK3jJVucpgfXlaVFpZM5
j2nqA/aZtIFiFta8GcljVPnRQnVbTs58q+iAI+5iiNwyNKMMy64wNiP/en+y17wJJxe6vwWCE0XM
6+M59aFdoIFjMS7d+YiG2A9QZ1XExWuTBvy8L9rywY8jZxNSb2x1Ny17PMO3hpeFY5cDeaFw2bVx
XBqRxgGxshY5rKKPg+JpNJ8HxWrc5pMFtBTrAPgINryMftD03kC63RzixIEkafpzLtJwod+Y7e0b
HdqCIPNVAetXR3RhUgovSnQe8Fr/f6Rd2Y6kuLb9IiTm4RWIKaeIzKqs6QVldVWBGY3BYPz1d1H3
ntsRDhQo86gHtVQtdtje3t7jWgY/WdTA5KXxubL49v2Hf74q5Zr34A5pSIlV6fIR8Fn1+9FELnbN
VYJKmnA7cXN8P61/V9Y/1PzI70fWFbcRLXxXbH4AEzE7Wy+G0+CPUV4Wcf3+nlCsAOeN9C784Ss4
/LLUndbFyNwpZ89gZ2/eDfSFqX742xj8wRsPbPDL22d0DDD7rcWR1yP7CjM4PeOIwIeHqkxeMyt/
Kwwrvn3mi68WXBV0kswzaFcN+iS13ayrAsgsdoH4VmZPwG4Ii9TGJHi6If33omV7m+1ui13S5pmL
x8SC57+sy5WOrpcZwLDiJ6c8Zm9iev7vPj+LP/PFs8kxch5I3E90qfRv6Gy8/f0lGwbfCOB4iIlA
X6qYlx6slr4lcRlN9oVwVBUcEdJppTFx8WjOpSgOBWh1uTEZ2KTEn8q3UrPtQ5Wkzue2ZdpTIw0g
fbkiCYnMvpOgy46mNb2Tpw26OA8oQtvnwBldbIpJsGuXyl66/FTYACfeOtpa5XJ5J/9fgIrH5g8e
2IpLm58aN87BR+zvPqRrZ2sIlMPSvJToQuBW2T3ZmJ0W09+3tWFJmc8FKOeEZB/JgMnBT7330/mZ
WB/5vAkuIXj9GKVVqXhZTnpNOgJmc2+Av4r7a3neJd9i9l5mPgL0Salg255TEEMLJlzG7Hs6pZvK
L3auebDYynT/4j6hvRqdkHPVXXUj3RFwPS2H9dSTJ3Kn0w9YT/SJ/+fz6nihZcr/s566X90B+37X
mcHRLTClQ6en1EEtk695ZcsrQsHdQRM/cqXKixaUNWruNYxnsCcd+Irl2qu/4PuitQ/d4gBFQGes
Gk/qsklY6Qb0VHh6BJ6CnB142x50noSyXqvKL9xFzOzMpTLES1jO/GPOrGZH5agNSdeegsbejHTY
6UCsq+laRmZh0xAYo+0S/h8qgGpTrN5mJp/6qUU56eDln/017Pi17yvXsfUZTyjH94fq6BhoThUr
IfiSYUa8NVMwIrtwPdjeZakYxUBbALS+gENmbqoAPcWTXqZRqT22WRmP7fepruLbdsacX0UlwkT5
YkZKAWrOHIxdHlBS+JNVBgygdQMmfADv7QL5o03yTSa+suRepjsj+Ta4PxKaoza8H/08MvJP/vAq
0d5iIMlddh64h/+IUhyqcSaPfrSHlezBkhKd/UbVoHd+M/Qu77sT6M+pFjfevi82t/dhTYRi0LPS
quiMEXni5VfUwqw2Dzv99b+ToSiRhymHjFlYhlM/I2VYWX041Cv+6uyyXx+ng6oxONwAFqq49No0
5QNv8+6kV9n4NFW6dsw5scLGwcj8gKpYLAbtdapK9hEFnrtH/iNZUSSTBkBf60l38qo8au29TZ+C
ut9kpRnm9snrtwU9yezb7S1dupdzRxzGUBD34T8utRd08qw2HAi1MV/CMNP66/b3F54x4y+SFFBj
EZM7s/wz8zUOcPpMbtJTXnYRaX90lhsKbTuQ/1KOsg50W/tjalj0ZNtb3Q0r94EEO4OspK+WlByJ
RMCaYEQM/rmi5NRykqptR3piPOrpoZSbZA22cEn/kCED5clfBD51qkrDwC7rEjwuJaC3HOPFb47F
EAv2JWsOZE3Zl07/XJji8Se5XurShzB7CqkRFWsTaEsv5fn3ldO3J1KkgLmiJ4M+B9X3qd2n3S8Q
o6GEuJLAWNIztF0BUAepmDlQu9SzgKH5Kgn07mRlbx4BigEq1pgXstg/t/V5acfgdcMDn5u8r/TZ
pMA7G0XXnZJeC0NerKEgLXwfpUkoGMCdUH7/ixp2dl+KSrdlEwCFfvhmGvekObz75yMPjqdgjsbB
h6lY0AKKN9ZuM4GLInN/ePbXD3z+b1EKrZuY5VCcFdIjsqSgpj2l5GtL8nCSHxEARxVDHOhUQkb8
8pgFnl/fkKY4DXYZaYCo7NYcob/o6soDYOko3KIwiUgYkf+lCN8oXVF1LlLUPDC2xGaf2qT7amXt
kxi8yCND2HH2ADDhECX/e732f01ILfsCsXkj93kRRGbp3pGK/aK2e8JU+PMH9vjf32cr7m0GeBM0
AlrDyUY2W6c0XOtlXFJB9H3Mri1sHLLmlxtg954rBJ2Gkwc+rBmerS9WTnFWA3WLUcSYA0z0Y14l
NPO2qUbOtAGcB9KIJqf95PNq37Z96GUF+r87Ed/eswXrgIYWjMGCSg6DX2oUAgrmugS5ywjyD6Dy
dlz+HP3WiwgrDqIb/9wWtrR/f6sbHsg50NiiKFBq0qzgLmopXsimh6BZsXQLbxDWgQ+jvQAJDfVF
tRKH5nbn85Okmzrfjlpsr+Ucl7bLNHUX6X20/+OiXWqAZVEQJhvlcJom4+hl1TPPgd0gyxfRrJUx
FkW5wAEEuApohNScU95pfufKajjldv6tlSTu8/KzL/x9z60VB2vxXPBuowsUvCnw1i9XlaIwAIQ+
OZw6WoYbin/dPvelCATUnwAHQCkQ+ScVsScAz4VM+DgCAto2Qp2Pj0JvHw0r3SO6kgcEJNvBKJ6c
3NqBKPoDZgFj2JhxApE66kGzX3H+cDTliH4LDjoY89l1XvLo9uKWtA6VONTSEYMC4VSx7Bgq01k1
TuOp0xiwPt90+5jkK0XIpQOCy41pWVjxefD3cgkD6+oJWbThlPZu/FNb5d5b0rXz7yuPH5XIHgcY
xUSCMD/IvjrVffE2FsPnAN0at7drcSmYoEIcCqQIDDJcLqWhvATyXj4Cku5tKPZmtrv9/cXjQClo
rtkCTkN9pEhiCB0j4Lih/MFk9xY58u4DCjVXm/5PhPrOaBljwVRARA02czurQn9FpZaOA+3yAKGb
Z3KgU8oeTZqhiR6I6U6y9aunyXwa+V5fufRLGwXs5BlpdPaori594XIhQF504uaz2T53ZAdKkttn
sXTWsPJA/5052FH9v1yHwaa2IU43nTTyqkVcfLr9+aVCL6bxYI/n6hwAHeYlnt1sYXU68AJa/SQ9
cDiOaAKPS9tLdylprRCEvPUGlafprpeFG49A8I2rmrXPTARGfPuXLCwULG9ooZy5+dBEqdiAmloT
8KWAWmlMyHIHfVixzW0J85ErjsGFBMWICd6NvisgoWVb4F2n2qfEeCjg4nCwWT6Ma8yfxvy9W/IU
FcyA9+kBeg/QplMfWdYXvbK2HqZmiwQ0B1swq0TN9JL205bXadRaG5J1UeomgD3YpYPY1eWp0dd6
fhauBaIY+M8+2hVmAsTL4/b8urGJTvEims1D5TX73v3WJgCTFeWX27u9dJ7w0jEJjbfXtF1FEvRK
dyo7QYqcDZFTbWyyBs22cPuwFAPpOBDWXDOTZIGFYS4PvkoKqsbWfCy1J52tMV8uLAN4xfPNQERz
TR03Wh2cpQ4VRpG/lWEzfHv3Ll18XtHJXNRe7pVkQGdfGnW7BnBO7xcAZwsD47PLfdV9xcQgHNIE
oAWdonxrTP/l52d9OzMfXj5ZpKX4fJpNoX4cnDXem6X9P//9ihqV1CUeLZP+RKQfTt9lvlaiXtAi
tJqgNoHmbTymatOubiNFNQIuAWO2kfABhXLfi5Wy3qIIAwOi7jyghMj1cpMmYTXjVCDoY5TsathV
OW6aD9SM0C8D/3CmJsDki/JQTIR4xCGpOLVOhPn6teHwpXM4/7ziPqXAE5pkoI0nI42bOvrINUP3
BtB+5jaqK6bPcvC4PpoFHMyeAlKKxiv+xtIRoNQFFERAy6CtVTkCL2skWjXBdAAKmD4NuyqS78cA
mCNORBvA8JwzOIqIIRNJ4f2lwXOMcINayPu9PheBs4d63ZxcUaEiBz+1+eD24mSKiGthnq1o6cJz
hUFpVHzBKQmAAW/WgLOrjJDQzUWJE07SR4nkN7VYZJFHv7nPMYhbiJWC+sJLdCFO2S7ki6XoEpCa
ERn91N+6IaTuR3YMQOZwK1DjupoBLQc26ECcH099uZXVLnu9bVoX/AlMReO2Yco0QFykvO/9UAMs
oQZpZSoM7R6JQ29fZH7325TUjoDhoAFvcKrS+1Q27kYWbfbuiAZpNsQzkD7j/KuxehFoViLmXM1I
fgOVVjjvb9S+FKAcUcX73gFqOZJBz5N5n4nD7f27Nin4vI9SJ7L3eJzUKn1tGPA+C4Qx3ojapv3V
XOPvm3/fpQN2KUCJk/hQOWMC/O6TzUB8sGH5UZi7j6zBhYc+d+he5SRHkrV+D9KcU9E+pdpxDUNq
aQVAH0ecBEwtdLYqRl2znX6shmY4VTZ5EAMAB+GuE+TN3s8rhpzCrMrgip5pFRXzzhhaxB3W8VOl
NxuvIjsd/4hpLSGzcOQA73Nw4sAyQdus4i4EU0dqQG/1p/7oYkbS1NeSS2sCFHehB8t6bZcWBIxA
0QSVe2atmMm/QZ2iVfATkOB2MJGHJmNFxJD2GeMBRORNtpmcZ+p8Lrs/zvitmva6zcO0b0NwqEW0
K0M+sXhK2KZ8f+MbPBb0ixnIJs/9SNalsUYCqtZm7t+j1o6h77eR66z0ViyoHiJa4KC7f+2b6rSY
Hu8E5713NKkVWpxt6sZ8cco6fvcFQloL0wfwWzAZrC5EH3lg07L1joB2jIwKrE2if/czMCPvATEL
nVV4BNQOVzvxuywJcv9YuTRsKisq9ZXK3YLWwbVGVgliMJ3rKLfHIsGoawYJZvyPeTBreL+lv/i+
Ysg8rUmcYMiDoz1FfRl3X99/Buc/X1EmonvDOPX4/EgjUdUR8df6TBY3CIh7mDBA5zSs/aW6tmk/
0hJ4E0dWVVFVoYN2bRp7TYLyVjE2NWNrQkJWP8svCLNvb9G1c4Q3FuiQ6JZB+QxhgrIAk3a1n2T4
PMsfJ1srwpYEQ+hq7j/E53sWaAegf31Acc+FKruGLn9M/rMiOIoWKL+aHtVrszlLl/xcgrJrfWGy
KXAgQZbbNI9IdyDvd1tRg0HSGJNkwGi31bshsrzoOpBBHUGqEDo6WvffnWjAucAYAzLSAIOdr74p
VgPviCfeEVxK4nO/xoR+7adefl4x99QZpWMO+HwNvCo0FmXOlraHwn//WWP2FlglMyJTAL/yUsFI
alnlaFfJUW+AIvDk1G+3FXjhflx8X1HgRtboJEd27yitKGi31vvjQ0Q06PFHqgeJnav+WLuWeIkk
S46eeMnDKn93/Hb5eWV78hRZjHrA54HqxXnoy/j9NOKXEpQNKgentCWHBEwn8U35/qEdfB5uA3IN
UFZMbF6e74BMWV57fYJ3Tg8PdrHGHrOgpiinwkuch14BIK08QT7R9KQWTIP9q1lYp6AWaupT11sh
qkMrRcJFWeghmF9T1CLVpjTDJSXQjUa4u8HPjn93rE+D+V1ba4dZ0lg82v+RoiY0TNDgjF0FKdKv
YncIUI5+fwCCmbT50sG2IxJR7KvA5BKx+JgcY7fikd+vkZ0ur+Df7yvWdaKZo2f+kAA1KwvTe0t+
4IEADToCKPBnzeqlRKBottSKAXNKx1p787M3Et+2GQuvw/nnfSX6sDu7S8YCptsQ96XzM3V+mtqK
N720RahqIC+JiQS0RChbBEBR2lkDTQDp3WwNqT+mjfH59ipmA6346zMCL3I+eLrRLTz/hLO8hll6
rVlnQXBsC8zlSS+NKtfYOE2w88x0i97KKrotcOl64BlCThExP/5RTgW87U46GFiTodlRNxahbxXA
nTq12YrbubiyfwWptSFZiZIPAoI08mKOz1nTxVZPgW4aHLVkzcAvrypw/mLqYIZTWZXpas1kG1Bm
q9+4m2FfyvvJ+3V755a0AT40CswgwkKroqJwLXhBAeMPJ06WOTI2IUV/620JC1sGaAu4I3Oa9Hpg
iCdWrmtl4x4t/zVv9y1w87PsW66R0GlWRC0sBqJA7IIKCGJqtYm/4YWfsnpwj/zRNz85/PvtlSyc
xwwsjuAJXWkAUFRvTutraf6XdsUyYlL9U9XNnT+egmGNEeuvGikXCHjD8+tuoH8UEpULBPqb0qej
exRDM4W1zO+LrL7jrhtnhfgpxlE/YF9fTWeMR7fevH+ZGKtGDs+fOe3U1vG0LieT9Jl3HER9l9n7
7ClotmkVvN8OgS8P6efZ/brOD2NKwWa8gRhu7NINXyMaXSizzuSG/35/Ps0zI1SBqzpxE5DkAKUs
1FkKHp7Y6Q4jeMamu6bFpcUwgW0eAm1/e/8WbPiF4PlCnAmWndvkCcPCtKMbfEEr2fjltoCFG3Uh
QHFskBMT2mBBgOBTpBdoXUWCKqMkRIsj/vvzbWkLlwq412ids2FfMQ6vuDm5y5LMcHGpNHJ0tR8t
Wct5Li0HCC4zrwywuq9YpOta+A2mmjUAbLohTV6ddAwdR2yNst4WRbu9vZyl0zmXpqhFkSd+j8BS
O6amwcMyBchDWtwDlnJl25bkwCucceJh+a7Se1WdJXoJtOYjZfLAafdAAPdQlGsV9qXNAyINhmTx
zmJSTrXfgTXKlGE5JgGvDaa3j0iFjKC46Mn7wyV0fCPNBacBMblqkzR3LMrO1gAiZbfIuEVFsGJe
F3YMcI4AjgIsAvql7fnPz+4ND0qPNHYVHFNc1ADkuRtj2t0+/AVdvhChHL5Xt6ZDaI2sznPmgi9n
RbcWPg/YqBkHA7WiazQiXbaazRvfPwIx9sAauqmqbCVHOL/5ysuAkh2KXXCv0LCunoKE+ymGDEFN
YGtRYL9S97lxt1aAIcwfSffUrQ5HLa3pXOD852enQhopQJENgf23Li0jvAMrerVw7AEG7uYhJaCt
XZVqUwT7VO9rgJUAKEjbB0WoWZ/efezovgdyIEpsPnrdFEdqGPOxHi0LYBt30kPvx4rBX7iDwKGE
rwuvAxgRas8jIr9Kpr2RngSrrYj3fthmYk+HX5oF+jfuyM/vX86cyZ9H/AAfolYOWkN0Am1D2Wn0
70WUm4cPfB6QJPO8HSylirWNwjARNmfZyfN+iz4Pg5Wfv3Tg+O7/f19JLHRkov6U0OwEDqUpcica
k2TYTMawxsO3JkjxopoaKC5thYWgONiXUVVG3bASeCzQR2GID5k20JcC8+qqImlK1ydeB6idRqTb
zqMP4PPec2HFlW8+lLVXhiiJxRgIbEMQMp4yI0A2dgKUxu0z+5sNVe3C2e9QA5M8TbklhyQ92Z7W
HTurcJoNtcznIEjAIlU6xQaFB3pvCzjifu98K1O3v5dAPQ8pm8xferuGO79kqM5/kOI2tDO9mtdg
Y/B4bTGOGPblZ7BapenJnCHn0O4/ypXgbKHVf56oRNncAEMdyC/ni3pmqxp4lLXn4mIEOHlg0PxA
i1HoGe0nAciN0KZDt/PA2BAZfpuCbyqgodkQMP9yPoQtq0Ssd7SNScpJjKDWjvOclPcoLrFtYK8N
as1PzdWBIUKeW3v96ypMn+eAmgAg+6nxx2enHF/AKXdMnSIOArqSPFq8B2eiFBNuDKlbaH2enVrP
grfzlqEpLilWbsL8EXU9c54eZXl0xKBv8HLvvUnq6djJ5NjVZuSU+6ZeeyjWJCiPt5YIJwHhXXIc
+GmYNrn/5fYdWvu+oj09K/KsdPF9/XeVx86w8kqsfV7x2ifdBeIvw+frBCnzyKYr8dSSQp0fgPLI
uV2u65VvJMfRve/KCaSKSVTkz6W9hi2z9NwBxwIJVfSNos4wL/TsltVJTivTT5KjkzxqwWE08tjn
BsiNASK/hgGzKAsahdkSpFoBZHwpi1hCRw7a1rCo7DHIMKtDn2k/gZzP2Jjv5zCZx4xR0phbNYGI
r+wgbUs9gKnUjkA129C82lA7+Zo12q8xbXe3dW3xsBBNASYdMO1XSTgytLwGsRBy0x2JrPTB7KaN
mT6UGEz97wQpl2Z0gPxqSQgyyzuCYeayPzROD46JFdu7ZGMCdJ2ifx1Nj1dRIrX70Q4GJHallh1o
lT+Cd3PfTelKWXYpqkeI+K8cRSFGjhAlATs8ih7B56wgbyPBRBM3g41VyUeNmFEDApyms7a9ru96
q/p2ez+XFBLn5oGWC6d3NVefOlpZo9oA/7sYwpqOoUaLcNReS6Tn6hW39W+2V7Wp58KUxTau6Btz
cpNjWoMiqLTtFE+594vmPr+zkoHsWtq7kdUSPdIsA6NjNRDQ9gGbzRc0KjSHHrTgaHPZeJPZ/CKZ
91Uzqns/cfEiy+4hcc0qDKbSfHAMFLlB5Zlv+1JzwkHHHHuDIZ9Ig58QOrIP4gr+A1hL6vTFLYrk
QDsW3FdT7UZBBcAyDEEHUV10yZ7pCYfTYydPWZ0Dv2cygvsgrd5oIdi9RINTDLCTfDcK248KUYyH
trabp8kduk1S92bkV27yyIryj+BkywnnVeiMFYv03B2etL6jESsmLwTuRBJOddcfTI5CBdq77UmE
VXmfy2AAN/lkRU2CymHq5ummsdNqXwzk26T1WQwCOfxgV/6Eq8TCMWH293aC5y6lHYRDN2Y7W1YY
n7XE+Mch/hjfVqGrq4JhP3SRAcIQLRiAnFBC9hxZbIe7CBec7CGov2huVJJ/bou40lJFhOJ8kaRl
+djoKUCagMLa/eIZjz0gy5FvxPZWLMzicmCbkT/Go3AVkXoAIkj0vktPjQEkhPrOnP70yZ8PrOdM
hvLkUPTLO1bD01MvtLiaAI0+/mwYDbvhXlhr/c+LC5rnveDOYzRKDa9MNIf7HnCFT2DsiFPzx1iZ
21ZPPrBtoJfAUPgMbXYFZAgqJh8QMHjZfEPbpeLgAA7G8laemaWlnAuxLp9PmZLM7nMIYVUaAX7w
Z0fEmy6ylYhxTYxyPBoZJNXbOdflv07FqZFP1VrhcFlEALDvGf79Cmd0gA+LWW0kCQc65NGk8b0h
hjwEdezKucy/9cLm4uqATUxHrmtu6lbLY7aFurdno6rr7oTzpTZ+3Nbkq4d//ryLgBHDRQYw1Oab
e+Y80VEDJATXsI4peLICUFgT645MWayP9opHvrhl6I6aO5gD1F6Uw0d1AfgdiasddeO7m/1KvH32
bpjReTUYagFFJUJfPIuXq8lQoOozkyHqLHYJiW1zk9LN7Q1bXAUyTPM8CGZa1OnltjVsAZAQ7djR
PDtMILXZuYNIdnXXroUwsweuHD36vOc6IubpERoqG1b64MXqG4zIGnz6VASVE/Im/SZr8gkW+zeT
cD+Fb6wBQy1KRToHzYVzx5zqddYYFANbVm8cKc82qb7LaxE67Zc82bTyXgKF8vZ+LjwNIG3xkaLE
NDO0Qzkyx09SbWgC/Zg0f9IaI80kCUfMY1nefQucs9vCrpIAcNUwOjs3utrzlVI86kSfQGOV1+BR
qcfk3rPg7E5kKLfMAJyMreUAE/WcjV25JLRzb417akF1IH0OG7Cv1/U64EWysUhz4zgYfaSb3xh7
STJtZYnXtTqsEc4gaHAQyV9jiKQ5zQLSGcbRN58zaYZ8vDMbPUyHbe7FabKhBXKaP2/v65UV8TGB
hUgb8IvIM1+BMLZgjctzzUcoPIS2fN5Gg7lipxb2bm6CBnYwgvnr7jsrgWfH+wnPk3Yahx9AeK34
p9uLWLK05yLUV8NHK1xnSO1YllEjQ+zTf/f9eYlnptae0GJCHHwfCO73zekDH4dVmgfE51yQotnz
ozpZQQLjSjIeytJ71Hy2skHG1THDHOiYB3bR14DMtTqgKZPORLcGPBFbgCuw9bJ6C+OV3PncRrE+
HdF/4oN0Fm00NGqqfNrWusl2IHXNI8eg5B+d9kZskSrYOLIoplBrg7WRywVzcvETZ+t2tsnWUJs1
60p4mkH7D2CW+k3Lp2dPMx5lyyJS85Vc1qLSnG2Jsu+uLhJpFCQ9eSTb2H4WkfGf2ye7uKIZeQbV
dwwKqtRfJs01l2Z4oV336xToUV/dO5jAkvQFyJ23RS0u5t9IQMXqS0ebVBI4R6ckn17Lyv7UauN2
RcTs6iuPGtqVMGU0lz5cTE5fHlCfIEgty9Y52k3RbsAtCTxwS8s2pO31faV3Vswr47WQFQPzN5Pd
buj7GqFQ3/32mS9ilzTGU0AzFgbU42Ghu/3OZBn7Plhd/6lmTIZWOxWPY4shL/iz5ovZynprpLgW
+lThSWsFeWaT+11MbbUXnjAjXefDFuFlFXnAJSnjpiTNxmV6ttVkITZdixHHEAAfaSTgdBwTqbmf
OAMPbmvQtV6lhTt2sT/zn58pcNpbetbZvXMEK1/cGdsMLL7A60I0e/sgFgwq+hAx+I0bCn9fvcsl
t4NGMMM/Ov6+Me4bXOVs5awXlnIhQrmLFPpclQ1EaEZooa4t7rLpoP26vY5FIXhOZ3TBuVJrXe5X
LmlRjGTwj37xyTb2eRs1BVRjjbtuwXNAG9e/YpTHoW8zyfUSYkqnipF9MKzf2RiL9kjpFFbtd8Bo
3V7XdSUnAPz6mUTlopSmpjVd0/vHpAwi2fuRl6NnLSGbPmjCpLo3p62FnI9p/BTVhruH2+KX1AM8
A7M3/RcZXHHLROul1NRK/9gS51607n1Cus+jv9ZfuOSt2GBpBBQxqofXkxkZm+zC0zDFUrRNFAjg
nXWhlsHj1JrQzd7M4q62nXCVBnRxeWdizUutqcASzIqR+Uev+TywXZ5Fwdps3poIRTGJJBrhssXM
Sdr8Y03Fz0GQjajW0h1L+n++gYpigpS18YwUG2iJr025b+fkk74brc379QH99XN+CImIK95Uj2D8
gU6mdwSQREjNl4F8Lv01bKyltVgoW+sYozWunzodZtzLBBqJ7MHa1FMQWdKMaPXWkZXV2IuSANoB
PESEncBsujx/p7F4nespJgbAe7gVue9FVMrh1aoCTHS5hH3zbKJtE0Ofwl6QcasXdXbHCqc9gCkx
Q/NWYADAQdOsu5HU7aFOKY245eUb6mTFXc7K+s4lqDKOmm1GEiDN3x23EZHbUj1EM9sYc9G527z1
HYDh62OdAgAyZy/9IN3fedm098Ip/S2SScW2ozbcCw9ocx1P/IeMaFPs+IRt88YTT4bMyWEKcrxN
HSdP/YSOVjT6NyHtXO0xZ9yPb2vCbLWVB/wv3sl/tk6x6rZkmtQ0HFI7vgK22e4emAuy0O6Oyuex
2t4WtnhOgGGD0gH2DYnsy3NqCjG6eNfd45CDbqLaV80bFhiOxsttOfMtuVoUGqPQR4Ss4VWODX0H
LM872z1Kp4ky40fwfv5kmPO5GXhuysAApFo5qhye5xNP/WMWMTCrBquB9JK9sUHfAv5Z0JxhxPJy
q6qEo8LWZLDYKC0XcV7sdf8Dp3EuYj6tM9/ECkDaa88iOuO5AI2eHiX5Q/p+JxRzgPMIHUBprhNe
TplPtsx178icFy055WtXf+GkMYM21wvx95XfM5oEJm7ooL6At3MLjOxOKxH4gsMOTBKgp6GNGVAD
akptYL2Xo06ZHEFxE9Fh+IUWw0PT+aGVwY1ktF85lTV5yoXsh0oH+yBKXVrJnyxm7+qU71MTJY0k
uGv6fqWydt3aAU0+X58S8rAkSC2NTckx6SkDiIJhPCeZ99tutHrXTSzYElayMDHSJtY99mfQ6u/A
l0730pucY2Nl4vX23V1SfA/+A6w4HidcsUutzPW8c4DBhPovxhe13wPHmPRKmW9NhPLIZlo3eJU+
N50Fj5bxUvYvjb9SLl+yQHMNb67CoF1E1Ro7J+gUa0lyJKL9kWvgePU9sr+9U0sBvA2OCd1FvQd7
pbZSA56kk7UbIE/jSwO0PWFm7CMQImYAPcn3GmvuuhK6SvJdYmB8eQoOrtZvuJd8LUt7d/vHLC4Y
ce3fgsM1U9dYW/pgNaV2RDsv0Ery8mvXrU0sLJ3bDDAIHiOYRMNU3DytZ21q1yauhjPDytF223Jb
hFIzPhBNgRMGBTTg/6HDVqmhZb2gPgH8x7H3qkduWFujKJ9cuRZRmebSg3guSKmkebZu/G9bSzBY
5L6lubs1fVLuyjH5ioKE3OooFOYasx6FpbVbOVnJoecD3cjEcbd11rGN77RdLI2hDTktEJnZzj8W
aqG7cmrTu1p6PO4T1GE1M6k2mD8AKnwlmp2X+v4YAlUTsqgbfHfGxgM1VFDFWdegkAq/bld6OtnQ
ibOQ9SWLWxNAuWVrgKawRHG2DobhviSCHII+EE3IfDTuegk4INCsw6KBTM62pk1916dWsLWJnLai
FSUmz5061ATm8TpMqu+KBhY7zbtxr2e5FyIrKV/9yYMDNYzFDkTszj43jCRydVRlx67XX2wPJRqJ
dBRQnEKP6tOTnqSgOnDka4X/66kbgnojPSl3XWV/99zypyxsb2sKzQUJav5g69WuRKy10VqrOpLa
b3fjKMrIasc6FNQCZYtMhwcy5RqQPsopKgHUEvo8nV5ADJeFtExZxGiexK4n8Qeow2xASsxj0Hg2
r06dsZgbjR5ztyl3mEGwIxBliwj96f0TxtPcHYjT3A33ge4OjEcRE4Z2ZHegn4PCH41QQvE3iOUr
Mxp77kaotqIw3lGUpFKSPnoFJXFLhAwFet7D0pK/28mT8EIMfTM2Zos+d9aHdQE3Fi02/GmoG31j
i6mMJysrN2ZlD/fdSAwMTfEBPzL5wZlrvib5YNwFzBsDDOwb8kuLhtpiU2sWuqXBXBP0RR0acPS3
4Jn5Uw2DCJGZr/6kXHszR1Y/yhJudB/U5IVPGsDc+ThG6OLxosbu9Qids8U3P9hmxt2YfBK1H5wy
rXJ30ukT/NbJu6e1w+M0bdEDDNKXPm64dB6KmlSPVabLaOA0CKeO9rFZV/Q1M732JP0SyghVqg9A
+iWhPgodoTSBs2yg29fTmIk6/OAZW53o6JJkxXe77P94jFVPPudWhCqa+cduU39rV2m6wzzy+FBh
SC7WLLPYCruhcdnXUwj8vO5YtmhW1cyUbuu2G+4IGM/BWCa7euN2XIs9uAb3nTO6d6jwYqGiInGp
l79HlvDdMGbkWcsJicBfnL6a7mj0YZAPyP+l6aAfvKaYdhVlbWilRnZn5FqwN/XeiTyZZSCMMfxd
0xkiboxx2LSU2Wi96pJI1mN2IFZHd4P88z+kXddy5DgS/CJG0JtXkm3UkkaUGaN9YYzR0BM0oP36
S8zDTDcaQYR0G3Hah9tgNYACUKjKyhwHPUjhtz1qwqEBCgZJHCQ44MGBBPw84NqslsSdic7qxJ2+
9nnUmbvVn8zd9v0hONsvPs+dhOoAlmI17vJo0mPgIfNPuave6IYquZcFB+6FGe4KidOxp1NC86hf
fTf+r8n2abOPY0nQK7PCxTDZgtXy4jaPVuVkNTeK+UL6na2+/5a6GAsXxmhm6jTUw4pkICBsWiSr
zbvek4SjosQVrKAojlVHSofXRyE9YEKqqeXR0mgldgAYrPUMiRywPyz3A0Em0HDDAn2XlVkF+VCp
oTl7eVglBZGMV+yB/34J5yJQCFQSkuKXOHFoLDtFlQxV9n3ON2iaoujlqHmkLzs7BNHLtocLAnv0
VaCYo+Jdilwtt1zTVCh6PmG55v6xKu714SkuIiO7gRiBZKIElsBsiAAaW1295l5Tp9GZbELiB2IT
Jio8tH5fp3v8x79JTO/sTiaiKPB3BH4o1oO4Ci7C51/mZDC6BDoED+3sHY0WsHQy90fSxbjAdRkY
XbBMjMOGQTZxt16RupPFcAkIF+KHNAlxgDYyPLPw+yhdWxZ4eMBDyT2Ihi7X6zwD0rUyITXcaY89
ZGAkh6ngtGPUKXjeIFd/Lfnt1CBK9/rMfijKgwoKwXynTO9P+V6YYGt29roHBLRQrAUmBrJ3a93X
IfpZvxt1jIy2gxcIIlsogiCSvTRSIt7TjBTS4h7I3k5dLnmcCpYCC8zgsqwXCa58+flRx5tlKSwo
l7uBHdrvhnzj1wOWBFguOunQZ8FteEXV1qZyVxygVe9PDmpQy8v2nhcNAA8IQNaBysEYuPmpNCW1
0wWq5X0SdCl4KN5/ZAFs8e/7zM/OFnnWGto7Nr7vfM3N/axIfEhwkKDxz0JLGEQygJPm7rEm6dDE
m0Gfp7G8U+Z9QXdwvs4BdVDMoz8/MFVntripQlxq1d7aZ9G8X8xnVX3a/rxwKMhF4xJDTu0KeDW7
iuvaC8mjsXQegVDFXzMje6SNwrqRrIrMFue2WW3YzYSnRmSgQy+Yk/zbOqpASlK7DPSitnxQ8n/d
Hp7gQHGQyMEFzd7FV2gsRV0Sgy55HqU1qN7iuyUjpyx+3TYi8maWCAP7Po4tOMWlt8WOsagjLvfI
9D5ZlV/KUN5sXri0LShbAf7H1QXoBp/P0L3MyJFPyaG74Pgz3kJU/anF0y72JPATmSFu47tj5rpl
g41vaL9c91sN2fq4e7Fk2gsCP7gYD7d9QKyt1VmNgCJb/yPAGDe941eg/LOSx17/vr02Age4sMVt
H8WFjESh6Xk0NJERH8YmyqbDB0wAgvunWYJh5C+X30xTauoNlr/IvlFzlyNKUiVuLFwYwIJASqBC
3YHvBreWyq4R1WKXFuUCppsqT18gmpo+tX0G9WejUSWpQIFLXwRl3AEKliOtX9sRLq28Afi7vpul
CSR150EfdxR0lWKjgRrvDa8Di09smkVQmLLzhkUkV/uGQdGYFDsKBlxgvIwKWDZG7JuqxEt/DlLl
xzrEO9Y20yejP1S/+nf3IrNxYaeCLgg9nNiul77Q6KmVoKpSROXoG9ZjbUbbviZaFyAZLAYtQSzL
kxVCkzut18IrIvPQDg9rIWF/E/kZAHXopobCyzW+qunT1psTHSLP1neTBNPe0/d2/LI9hutuEkwS
MDEIJV3UJgFouJyksphivV1ghfW0d89zHtr5bZmgDzBUAKKY6OovSkANmSCrcPLA/g+baBO/Kn+B
0VizimmFXTRhvEydJCoQfR6UomBIZc2pV7zIcVlDs7CbygjQsTnfZ9mP7XkTfJ+BHvFKYm89SHJe
TtuSWHR1jSyL4uEJvROtBIoh+zy3W4BUq6fcw+fTBkp5WZjOQ7g9AMFZfD4A/h4jVU21qQSXgR2b
p75Tn+cJBQCrkz2IhXYMFzc+UKhoYOMOFx10+X1tVlmk9l3Yu28UWcsPIOMBi/9ng91xZxFmlY9O
vZYIAenc+eYIvcqsQY3h/YE+ymYA8oJsG7qYvNBY09nZhIs/i9oWuSXlRSWSWolgwyPYZ7eKxQzx
bGqJk5pJGRug8rRWwGZ/F7Tdm8pth36f7bUXGcLOAyscwN44Yrj5yi3akgESiVGVPKTGb2X4TWcn
MBdZWVJmh7uM9c4B5mHFgAztR12eSPazG0OHyprcRZuFwasR7SGqvHoBqEOXVOaKB8akL2HspaBb
lb3nhSPRAaNGeyno3PlS+qqVnWoXSxqBOiPxbbU5unn92XCUo9LIaEtFOwa8/X9tcSeyvrRZ0SEE
w7Wle77XJjHKYkoc6la87rYdQZQ4A40vo6hFWsS+quArZZ5QKx3BaIIEmYf8C8gu3txeOek1Ca00
/a336m7G8e3HjrcbY/WtMGNJeCMc79lvYHN/tntrqE6DVRjjHbXRDrra3YGv+dHLjQ9khy8Gy7n9
2q+5GxM1jepMaXb9+t3oXUUyo0JfxAOHQSJQaOQpW+u+rOhKzTSCnGYfAEK3vWCyz7P//2yuHHuZ
kyS24YduqOGt/oFbDXRbqNSCVwN8HpzroRkri/sEdBGj4k3oKMzutBnA3+0xCPfSmRFuDAOkfLRp
GtJIbSPD+J7axkHXq0DTn7ftCP0K6UWG6mBVH84OSZfK6pkdz7lZ6AG1B5QzZFg49hEurMVLHeGf
hg4LFGM5I07mQtC2LXD1GL8BsUpUSRAoGgQqCIy2Bam4K3XLCUqjfZm7WPB6R8rQIzsotG7Pk3AI
Zya4RU/rai1pCRNeu0uS0Am3Py8eAWJ+FuXhUuN2XQ7i0CZZkH5rbFC0QqViobuKSIoZgteFB5Dg
XyPcTUPUEnp+NlILyFtbfaRmJ0W5U5pjUX4f2h90lIRnsjGxn3O2DWnR9kmewBxRX+I0A8HGwZJR
vouX5e+Q+ERGTeaqUAERg2ruTeEcFMmySGaMDzYqZa0hoY1lmS0tXJT5uGTzsVWHnVsO971ZPXWT
uUc9WXKAsYW42i//FoqHRzQtutf6uYBZ5b/EGPw8jjw9yuvpMPetj56s/8v5/iidny2UNy2DrVaY
xGRRDkRZU1Cg6DFC6kESHEo8QmereWZoGuIZ1ycM2eRXnD7aEAGoZXrwooPzzMn5vkwn0bWu01JU
N5Ndlh3b5t5r/VaGuBP6HWIphlYzr1vG8iTLbGdGElKBGENc5CH9QOMQU0f5a4G78DXFQHkcYNjI
IY0/vaIx199eddkQuCPHXrrCdRU4GS0e6uMoI+cWrjXjv0TjOu4VXgKlc2oUZ20F8aZp+tn82C5f
61jS5MN+4tU+ObPBfsOZPyVlVdHZBa2/5pGgHt9W66Uf9uqKp/nv7cmSWeJWw3D6ZLJIggTgtKNr
5zcgP9C1MciBY+jTdb9tTbw0/+aOWxovp7aR9Jg7xTnakI/JJOcL+7Vb88ZdBOjCsEpNcZGh1+7y
+IebfyFgTR+Ln9vDEJqBTAUyWYw11ubuzHYYILa7zijDVl40peSWZLrfKmuQF6YkaSo0BaZ5lhAB
NSBfAErapLWc0cuitbIB7lx0epfZ63Awh3qKXFBVS2ZQuEJ/BKWALLsuLRaEmrkKaFnkpiv0EBdl
8s1alkUXGsEzGg9dNG9CvfbSvecSyRkUzbLIbH/kUAKsR0kkK9yjZwY4P0BbJ7HzTs+iLHGOjI+w
8OxnK012234gHgeSD6CDZAlhzg+ysuzA8IKTJgdeH+Cf+v1pLIR+/77P7J8dA122mmSJca0UX6Cw
5siocYQ/HxoJoG1jSnR8UrZPHZqBihq4ieKrSQ+IzD4wPWff1y9//gxATkEVpMqLNUjGR4zj//s+
N/363De2m7Z55E6hV+1kry3h1gMjNKN5QlMSnydZrdEhIClCYnz9pVtLMNcAU9tf61WVzJPQW7HQ
eEeYEKNT2Q85W2avN5IGsTNuRM32AX1EJ7AWWNMUbk+XaDxAT6KxH2hqVPW5sLUZ5ikuqgmVXsi7
o25VgRZntcKh1yUXsCYakAHKKhXlZGTIeSFcI28aPZlxaHXpeEjj+kXp0fg+KnkFlDZwgQTaIkU6
hnV6mMo1HLzFbyvnvojnAyjsDo6Mak7k6Caki5FWQ50b58LlBCcJap21ixLKMh1f6XTcnlfZ1zk3
N+q2G8cYtwH9ZiyhIeuvF03m+Y/nvNxclKZLiiWPjHRf9+FSgw39dXsEIs8A6McC0ANlU7TTX87P
6i7VNLUIN7zC9JsX53aogrmT5QNFwT9jQIdePZqtrtoUCqLOlDrYT3FS+IP1iYKPozhO5KnxPDSQ
ywAswmU5M8fdAZ3dzQsI7fJIyz7j7anRp+1JY5PCxxqoZgNnCI1TqMCwdTvftaltF1nsJtGqGg/G
MC1hGiOH2hvTqaFm6KHKmcTD6zDK/E0UsoE0DQcTNjHSG5zhSVGV3NPAZojbdV9Nc2gQfT/rzlHX
6XM3ebvtccrMcafTqlez29Qwl6IPqpnmfWErIZAkENhdHoBB/8ApBV4HtBWBZhmQDrasZ9NajA3I
UNcM3K56/toaBXorCmAgFN8aZDpgop0FaIrpYC5hjSceyZRusujYpxF0psf2AE4uoGS3J09igmcl
VRvPtKnDGFjrV4186ZOfs/dr2wSbEN4PWfGOcf6jzYI/bGlhVZaXoPyxtLdF/y2VaR2JhgCQGbI3
jAUDNYPLBZmztEpcKyuiusXTwJxvTe2pcWWNE6JRALgBHljYQn2FO0ThZUgQuUUB7fQfdfJtfjfx
NQs1z77PnaJ1o+TwV1SDocsIYG3RSdLYoiP0/PtsfGduW4IPOzYsfL/3noG7V9PfqvrTLiTvQtks
sbU6s4IGehdSgHURTf3DcmdRySBEJ/T5ILitngxFXgEQhEHQuwn6FG3+VkJ+IRluUe5oFNlDXTZn
nGcpSzM6OoW5eQggWULiJ2s5SDMaMivcPQBxtUWLKfMss/fz/jU1XX9Fe0nx5f378HzyuEvUdoa0
y3qMxm1+d5DdmWT08NcqkJc+zB8mtcpw9aQsosLxjnS8LbxbJb5R4s8k+5WrczDWT7T7aXg3g7Y3
NOU0yjaRZCr/oAnO3E9zspWWOX5A3ATLHCbpMVlBdHHzgYl0mYg7QFZoBuKK62np6MqkEyCPrYMJ
iKvk86L7DJSjfz/PBYNV73WtjnaGCK29ubUv3rpiF2uHLH197zCARAcVMDDOjEiIJ8hJF6+sxhWQ
F7ypfRPJzVESZl+vBtgSADaDDB1IR/FKvDwMcN7MTurSMkKrvD9l30A906mnuZRpWV5fABp4lhgV
DOrF5lV0SJYcFToHWI2meR2Xp8446Zbk4BGZME30VDKsDtKO3OlpoktgUrsxi2qFomsOkpmSTPD1
wYkn+pkB7uCcTNBbkhoGSEV9YByptG4rsICECQhmgKO1gDnhViPX3JGuaVVFt0vzuZtetp1JMEGA
haJYApgrXok8CRzSspPXKgrWuux9qtRg6Sx9r5bVSK8vADgUKAZtpGXAx8ZXa+yktdfCSkuA2x6r
eIdGpccye5wRqFf9yaTvfr9fWuNOZqW2O6tzYa04Wp8yGYGKYEEMSFEwvCmapAAMuNwes+5Vc5tk
TaTkrj8/uXSS7D+ZAe7no/sPPQwUBtw8BLplHnbbay7Y3xcD4C6UWpkddW3w/br5NlunqQrofMqt
5/dbgcoRlGfQkQCeBW5nZPlMW4/kbYS4pTmOxk2XHIvmuG1ENFV4duMwxB8EeNxaNJ0Wa17mNJH1
s/W+mPrn7c8Ldgd+/r/PcysxTJlKZs1uoqYcA9IH1RC68Rp8wIiNKBsyHYDK87ev4yhr1ph5EznD
qUs9fwCpQrZIAjzhSEDBqKusmIkX0KXTEifLlJToJHK6ZT4WWTm+mlk+fDan1gu3xyNaE7Bw6tDf
hlLqFdNF1bSWlWdFE5HiNtKVd1fEACw5+zo3kMpeS9sq8HVqnbqs8Q218bvp3a1yMALkF9R9gckG
GfvlbBUaFPyqBktCkhndHTfLEhF0d8q0JwUzhdo+5ginL3DlvCahpSyx44D2JjLVx6aOivcvxMXn
uYBEwcWr9CU+H2N/NJHsmBK4FMADyC2i2V9nmvGXkwRWMcdpZ4MA1YFO1RatXBYKiaG3alQSWQkt
WUB1ImPKTHFXoKXmlWXkK4ngc34BJndtzIIJvErbjstW9fLBq7Ez/a8ZtlxnUWiMKHSMDZgpmi9t
N6N7wfN16yFWbxUlMhQaTMvPbYvCgUFAR0UHGRKIPP6r7euaJquJpZ8rH9ImC3lQKsk5LHSyMxvc
5EHBTCUVs5F1v0BYH1L3bXsQguuEZcOA7YHMITqhOD9wFbsuSmhlRXpzt65PSj0csoEc1amXrI9o
JOeGuK3vVLmrAKkH0sYgK9DnPcsCX8FyQD2H8ZraoG1BDHHpAKNTNmBgYNSc+qvq7KlxY8qgUILJ
srDlEbqjwntNAwQy9hlP0xGqYt6zmYNI3v5BndZfp932ogjm6sION1fgKvCqoYcd0558Ur62Mvbg
69cOImomjwaGD8ZPzl2NdZItQEFBdMbTW+wUN2gS3e97LQDEzze692NLL81xJzKqh3FRN2AFLYqv
nXXvxbs+PdRmuD1rAhI39k5AzYoBCcBtxHkAJb2ptnoKOnQN4gNdAJTHXoP2Bm0+z843BwD2on6J
m/n9ng2zCCYZiSEwi9weLQD6QXq3SSKQHlSvc/5/fp45y9nBtupD5bVeASrRog8ynfE4SE5ottrc
0XkxAO4M6C218LwOdNXo9S5DmxyU7KuagpZjFwfbSyTcoxY6PtCLj5oCDzBHFFPkZQbi9bJSnzTF
S29ALt3faPUHiqTwhTNL+uWsGQ4BvwJTSHE78BMGZSOJZIRbFAeNBWoo8FzxbyIDjNeDNaGRoPup
zoeskfiyaKLwZEQCGvqF1wziy9SR1CyAK5+T8ZVSsisM7xaeLwksRaM4N8OdA7SaTLqODL6u6K9j
Zj4vw0d2BwBKKm5JBK9gW71ciNix+m6oaRYl5HbpjvNh26NEJxnE3l1wh4KlEnN1+fl+MHJCDAv4
XYdRZ+thl3thTk4kzW40Q3IbC1flnzG+wcNUSePVxAFKdS12aWJ9hfaIP07m2/aYRKuClDr0jTUE
yw5/OoNYRyOlAzMjPb3lqmS3i7+O+YKILuBKfIXKTRoDlBxAIy922I/3yvubSJhOwL/vc5eXPtMa
7y4gqk365DndAYRSAdh2JKeiaCnOrXBvR4gLuq2pYhQWedkr6VfbkRgQORaEBiDwiroT+i84x8rU
bBx7gq3h6KAp6cB2HFdPVJ1vck/ZpUouS7KIlgVEcBYyOUirIVK6dOSp9hrDibFPEK75nwY8Jbed
SjQeyI/hy6D/gwo0Nx61UkszQzdiNNOTPd67YMBG86gXZr+27YgWBociC8TZpcKjeKxhLc1Bb2HH
rXLfHtKjrjT3riVTJRDOFyTnIcjMchS83JYCFrtubjFfzV0xun422JIJExsAdR7oc3B08YoAxBsr
MIfM6Lzp0p0LofFcpkQhCieRoGD9I+wRwQOF1szNncWdcXZ1SphPsT+Yj8OUhuDOkYxFbAmxHtoG
ERzzmJ6k19zepQviPcj3OJU/+gWIhmZbcr3LzOiXPryaZZG4DswkE+oOwD61gHaTvj+485dtL2Pe
yocsEBVFjZaJKFyhcBrwHurzSlkA61PjaE17U7tD47o94MUfxJ3kthd0RCKYOLPH3WIkhqIHiJSS
aEGgXAOoYnR7kGDUfrYvQToaZoD5kQ9kGC6M8lvWbtM8BRQzMsqgKUNFpqcu2qoOtIkYWZyNDC93
5Ghg0TQ0Ap51z7vPxiWs29vUlclYy4wwnzkLX0d1sfMS1EXR2r6MTgf1qRtnkT3+RXsVaUSgk9G0
jAZMbqYMT5+nwsHjktivdHxazOO2uwkH4TloI0OOAcoGnGMPnqETDxpZ0WBkD8O83DCc5Qj1h20z
gtYrpDCgkcxEdvA8s7nJUha9dcFmCTuN0kNNOj4lbbw3lCJarTlYFlbNMwMyDj6EDIIhnkK7fD8z
6eVv4G5WW8+snFhtGine3lVvl1FW4BXdROeD5PZSalqZ1xmsoWi6zcmrYtZ7Z7VD6DP4pio5+ESO
4WoqHhvwb4SI3JNwmBunmWIHYTo9rsWNc7O9YCK/QOsfdD1BuXYNaWO3rYvcVhLVWvU4zfa9ok+P
PZolts0IR4GXALgjVWS5eE7ddkVYrgF0iF7Wpd8XueL81jsrk700RYcq2D2ZrLXNABfcykPOYQZX
EmLpzkTIRrRD3dx4ZeonIOZMrSm0yPNgyeIs0Z1xbpTzBoXqFdWplkYuY3ysU8D/Xts0DlJV5gui
xUKmiw0QxwQAxpcnUV/FNWi4AOyZXHKfKiiZeSQLMm/4+f7VOrPjcZVqtPOugzGixwxCFmEya2Eq
Y3oSXkdMDR6pdA00n9crpcyx3q9pNKv2bbM2z3HlPtSD4qtjEoEQ6AVMt8CK2lFRDKGSt7vtEQpn
EplvBC/YVADtXc6k6o5LrBYxW7P0E2qPERSWD7FrfOSCAue1w1CIKLDwxyHITmZgYCeIJTcLyly/
Z/rmNLLEpGAw8GpwHAHzxXgbuMGQPBlNvSvRVaFDT9VSbtZ+OkBO/mZ7zgR+DjM21LAR7oF8m9tc
CYgbK0PHnGWzg2L2DNI7O0iUx2T4tW1IOB5wEDAaBaih8wiDsUmnjFA01+tdfpOMxoFqVqD3tqTK
IjiTEHQDAwC+MQhnWdy0VZoJCidQaEWKe0zSg6w0LxzFv8/zTLZ6OudUX/D8ahSQpS7Ud52fo65J
rgeZFe56qIFvTbIClAq91SMy8XwFCbCllsVAoswkSEFA9w1xMUAleHoYpQMN6Iysa5QPXz2l3Ldj
HJRmE+bW6o+gBNaKZ01vfTN73PYFwVV7YZeLWxLiTZZFsUgWGulSkoI29XNMbuoVLKyp7PoQeYSB
wYFoCZ5+9cJcxnlV2nFSHlDu+a+s6qDPps/vHw8Aruiwwl80UnObaKD2pNsmtKs0+q0bup0KwJv3
A7jyUCklTbaC/eqgHY29mJGHc/j92jodATa8TUAWgijfhdhRvFsHdNitHyghs0PUBugTxEHor7s8
Tc3ERC6eIJVRLf2uWLXjADCN11q77bn7k4fm3kwXdribtrbp0JDEAOp0Ue5jxQqg7b6f1f6QtU/g
kzsYWhmY8RCMaPBC2enYu00wE1kbADsXtn4Fd27QHKKl4LDF7UgN36QkqApUzOfbYv3qxZNfqOD+
WZ+2h85GtmGTx47lvVYBcoXAxrF7ZAo+JW4ezAO9Hzr9YJEpsqkkUSjYCg6iDPAL4nC8pumZ6ryl
dYP2aXhYWDR92MsewBIL/JCGNjdGg3oIZrJ7gJh9m759YM4AawBMDdTlePlceuVSGM2ELE8SaTUo
hMMFilVa6BUv7XSYPgD0QjHgny022LM3YjN50GYzoMsbL7vEuHXKZ3OWZLoFJyFMIJ0K3h8EE3xt
aNZRekg9C8/Q6VbL92VxD74O88H5SBHqwhB35I5ml8SAi+BJkI++Ogz+oka595iVd7U6nipnCKC1
EuTxl+3lEvrD2fi45VIGLTFjVl41vMe1gVrNj+3vy+aPWyIosBOwHuH7XbZz9GNnB2DJH9+89zM3
sl4T/I9B2lBM427kVukUqItWmD7bSY7uEn9pZvNzNprUnxZq3uSg0vXfPzQ8raCeh6sZa8eZnNTa
bZwZgbNn1cknd/GSMMVZyTji2yAfV2/vTQX5vW1UEHk4uMc8sFGBovIqSut6U+8h5gWjUCFuuh8o
af6IE8kdJjSCxBVKCHgr4M/lvuo1CHeBQT0Bz9IP6il+Pn8GqaNk+kSeB+ZD1g+HpBuuy0sjVj1T
u1/wrIrz3p+txpe920Suh9ue0TjbCM/54Kl2nV4BsDGNiO/Mt5l3a7ao8Hx9fzyL7A5AjtCAAEiF
f9M4BO0gJK/xplFf8+6Utu9vdEIS4p8Bnocch5w5rWqFtIf9K3N2SRUYBeh1fL0MZivc9i7hmuDQ
RoEfIwJPyOWaDEXZewNN8JJXTsrOdSVvGZFfoQ8d9wrqbtdFNwoupaFuXeWhtUHIszTowwH54d0w
xbJ2LVEUdmaJr7iBTc+gCQFygLUKrv3jWNEAEqN+ab0fdQqZHAiKofMYMBH+1UQXNbbHBVeQm0C4
D2o87m26arUkHhcFImdW+Fu7skpvqFi+yHHLV90YP5HBOuqm9ZwU7hExb+AVv7Y9QbRUNopYLPnl
4qnG7c5Wp2232LiOHHqoUuonemCYkrkTLRK695CxNFCNueLVs1dSAGAG3IU+rL6mfqo0xHFO77va
bnswIkOoXqAeg7rctRL1qJRTPhMYiq3mFJMk9lNTOYDmPUzI+oGCHMIFlmKBU0AqnDs8E88ewbiA
dlWi6QE0PB0Z27lgk14YYKM9i3o8tE1Yo4qm+smCnAJEEsYPHAOwACYvKFk5EPXhMlFrk8QKSUx0
3ObQm1BrX+JcgvUAPAEoQiZhhxZibgSJtVLqjgw/ny6lT7FFie4ETjK+df337aUXPaEB5mQvMrgz
Ktfcu6Fa82KIbdQv4zG+czvyZrVDkEIWBk2WxyRZo7HLT15j7igZZWkCwZvl3DZ/CtnlnJkJge0V
ZR5jvquAL5zUW6pMu9p6bbssMCbJSSFyDtx5KMqgxY5lfi+do0TuxUtKpHzbDJIyy2FW82B7RgUn
A2il4RtI92NO+QC/rydv9uIOHYKOFSDo8c3JCktPVqcVmkGTCNNVR7TD565Ri5wztViRXjPskzZo
gevGx9T0JPG9aL5QNUGmn8mqa/xuBTDEJgojFDecY59AhUUS5QhObtx1wF7/SXhdPYeqdmx6eCUK
MUUVWO0hHo/gJxtt1ycgrKksR7I6gqDHRTISeQG8I9GAzW1do2p7ta+NAs9kEix5gUo6OF/0o5Mm
x87ZbbuCcHOhR4V1wqMceMXCTWjctbnXFpFKEl+BhmRaen46ajiWJl+HMI03QHPsrbJkz7I/Tfbc
05zhNVmSBdLt+HPp50iGOmmvo3cRGDfnFmCr0k+7zryl5TyDU1GtQttoXJTBCAli5DWh+jQU/mhN
y8m1KxDe2fVdnHV559PUyZ9AhdKjydr2di1x31JnaU7DZM67BvGrJGAUOTaDmDOWN5yyfMRQ6+5g
uX1T4NYrXoi5AENl4pogMgCVKG+DxrS/hvigwS5Is4BdrIha25t9omY3fZvdOXjBkoe+GY/IxN51
Ux3OkLCC2t1escqbHvKb2z4i2mBAbyEZzyjt0Cd3uVB23SYjaIAqsCXQw5Qqx/QDhUcIAvyzoF9a
cOZmWAcHFkri9+rtIFN6Ey0YIiCEky7+wavo8vtG1xoltlsVDdV66soXFzQUif7zA9OE54MJNDs4
O3g+rkbTi8pw4yqyRkb+E5YyfI3oIIJ2yF8D3J2btaaRNgUMAP2yH8phNy1QrMJu+Y160Wnq1Mpf
KiUNt4clqkwju4DmSyZwiOIgdx7NwD63bu6VoLgngZF7QWKD56p4s7Lap84pj3feCGn4cu+0vzJA
jLbNi5bu3DrnfEM51pYVO2h0a+7izttVRrJ3exnIg8XC/FkERQ1Iz+C5CdJY9ivOAjLgLV0oBSUV
cii9DyqlI8Snb+K0BT9Jqd9MyAsUrOJuuqdVH7/Wi37rzvk9GZK37dGKwirXZdhs1pCKo/Hyd1Do
0A9VUVfY8EqKu0WNd0pCmx042AY/TQwi2dqC2QXhN6OtB2QL9xubl7NxK3Vl0N4jNcrLdQDMYJA5
T9r48u5B4XhHxgMEMPg338rvqXU1LzMu0D4H0An4QJ/aEBIfEJlCIHjbluCsurDFDWgtZquKY7eI
tGpven6hB9vfF+xBDAPsHiy3C7Ve7tIyBjT4WTNaFHPjKdOsXdzc0fJ3W94P1X9QSJZY0wTh57k5
PhaIhw7g7BjmXP1RA/dze6OBRDYt7y118Iv5PlsgPPa9cZFrXJ5p8rTMc1hDj336Psa/a3uveL+3
xy+c33/j55N0xmCsI1qMy2ge9+ujNt5sf14yvX/OojN/NA0I5HVKUYLKRAm89ZG6EDB8HMlTEn8p
1f+2jQloiRAxng2Gcxan1vrR9jJYA0H4sn7rkttm+U9V3hr3to+pr8S3Jen9mOoByR9KeoOykF+b
knhftAfPfwWb8rMxtxrCF1ztZaT0z0Pjl4m/yig7BMcKBspSQjYrdTts2s9MLI4NbfEeq1ZYw85a
lb2llsfC0x+AGjxuT6p4NP9McRtkgCKkpVYwpZa3Vd4HC9TCZPREgggZyQbAM1E3Q6GbT24CutZk
tYXTunEh/mn/501uuNyVQZ+8bg9G5O2Iw/FBE41+aGG7nLdidnChubj6ynzfQEtyt/150bKcf54L
e1KT0k43MI42P2ZlqLpgWgXY4bBtRbQigCnh+lZZtxdfOYVTeNSgehE1aaiWN1N3bN9Pd4rsz5kJ
zr9Kr18bQmCCZGZYJveExfIfEDCHFTRGALmOTiyV77pTW3sxJ83Bg8HPnLuk/MDVwbBcuHnxGELq
53KxFTcf0P66INhuBn/+BBodyUNSuBB4MwBziVfkVeOlOfS51aoTng1JBflBNSjHO9OWnCaicA0x
Itoh8exGBZIXrFc1fVzqBLPUNO7doGU3RAXm21qDBgpFyKMFeqsczD7R/Lytnzu7DnTIMW+7nMix
QUsA5UEwK9rYP5dT2ZoTaaapKiHtNKh76IlaOwglVceigmgotcf6+QP2EHUDAIrnCShCLu2Npleb
XVNWUYYZXZCZOYzpNxSqtq1ootsJAIe/Ztiwz45R1h5ieDMoHfLJuZsq23eT6lNZpLvadG5T0Mio
aRHWSA+lznoyGv1mrMGSb47fLZq/Ur38NGTNrjHse7t1XyS/jR1FXASLjiF0iaMBDtSgfLaXpch0
dYnLCFnfn3ZLKSJXdNwOkEI7JQW4RsbCLPxWXSDdp+V3dt8ewMM9SrxPuPBnv4K7yzQ1XnXIDOPA
XBLf+bKqBFLXvd+bnz80XLg3a8DFqnObNcX13BitVUbGkt8r0H1XS+1gpLi087qBFnX6yZ7Np85Z
Hoqq/mwvskBFPNC/9nmkX5ku4IxJYN+bn435KTF8tYNQmsTjRCcGCmu45Ry2l/ijOyNV21KzqDHK
NjDopxp91Gq2355LmRHu8O5NKBirZVZHo/Wjpkdl/LnqkqNVdGEz7ljUiQGnuaqztv3iOUliV5GO
Mr/a3i2KF6j2fFTKU9vZkvGIIJKAsP6zxl2rYHCbzbZ2qshJ/0NpB21aaYAkuT8a6HLP0yDpQGtc
nUzzHk29khUTHRHnto3LI6JpzUatdNjOB8uvzOfRSwMQ2/o2Nl+ff0ZtTnKpiBJ4F6PltpyDHICa
dm4VxRoEoHuQharP2lzvhuHRZa3p7U4zIVAzyJTgRW5j2brHKI1UtEVzOZWxI4lTrhQ5GzSTuMZp
Kb9rgwwiLHIcJPzhM8jcMKaQy+mcGqdvlgQnbrt2z6vl3Va1dqKqjWrW7NxksRTDITpGzw2yUZ8d
8T3YoskEQvJo6PZZ64OodjXC3j1kBUhY/VF/LO0j/QAOFRsD0qrAuQKoznM6L6B70BYXGEGnrAK9
/K5kz4WM5YrNFH8/sHCAlVTR688XuQ17HSZwJABIrgTFgei77UNE+HngGdgVqOlXbUZeaSa9bqNl
ioDprGru2/64bUDkbgx1+if9hYIC5wmlTT26ZsBrjtbTSG6U/inOJVGLaAx/TlqQVWpIwrAz/2zt
KaH/I+26miTnjeQvYgQdaF5p2sxM99gd98KYdSToDQgS+PWXXN1J3WxeM/ZTSBF62NBUAywUClVZ
mWPqGBDv0Mvbgr/ZdKXKtBQbkAxN99UfcerJ907+fjRSvUo4llCCKK1ySFD3yiOKQJjkkA9Gy8NC
Fk/Xd+3PeMr8s5/anMXCNAejXkMBCQZJ/SYvMx8MQ9u4UsHym4UZ6IVjVNL7Ig8wvbWpmmQTWTRA
2RnFZrynnPKhyaVP8W8Oq+4KltyBXmVfkjrAavyEJT9TMwup3t8yUMApRRM4PdtXnXtrRPa+Ma1Q
LWRwfU2LnmAg4lh4vWPmZ/aZgECX4BKexiX5vq9Cu9oWf8+zDVYMVHDxNELUASrp/EshS06JQ2tM
LvcBqkiKtXJaFq+oEwPz9qyOqbKYA378YBHHI8ZegFyXsHxjKY+5HXbdI1N+tCBuU5213Vt0wv8s
bV5hNKAnhQEJoKt7Bfz+0PizX+Lxoe4eoor5+Rqj6uKROrE2c78iGiwdmoWQFmP8mSUi4Fm29qxa
LOOcbubszrVGgC7dAg3TyMp2ZWd5vCVeZrUepebeAl9gU8p3QCy+mXqzSQvnMSeYoiKGn4zgRRys
1+v+ubbm6d9PjjnP0JNypv6tTcHIydC7kit3/uIJONnV6d9PLFRjxDFpgkOtdYMnop1kT8YacH3N
T2anzGIK1e0eXy6tuB+ZLwIkfHG+FxnfZNUPzV3Jm9Y2bZZNdBkjtR3hQCj9rQEFkLRZKfYttRtx
pvGyB9fNn876+abFKSiLpYvPEuuYgm3fo/QFBQs1Oo7aY8mPDnlSZOc12TdevxV54+VVaHaRbxrM
y/m2yt+16jsbN2Wz0r7Wpp28CNEnP2wWbKiwi7gR+GGZdeRVGjgYB4jbB1Xs9U4EtQHAfvXQ699l
/VMtv3izSaLfabcv+cd1v/1/ztH/7RDIKs93CKwGpUZzRL1can6jWMcREEKPauWGIPeRTPU68BDF
ZhsoI9tKCPeZ+Lng1N5pkXqDJObn9R+0uDEQ6yIAAAJBMH/9cAGFtlpgSLoTvWewPcYodgOU7zqy
cvEvnqcTQ9NZODlPcuihFzhi2MjUxU2J3ndXtrf9qvzB0pECHhPT8SBYA7/D7NiOqRIlSY77XxDi
Y2qwswa/JtAPhNLmQONtHq0Nfy/61qnJ2SmWIolb2SLa5x33ab9xnc8RtW7mPmZU9UcVMyhZEozd
+0g3mITydWUMreHYVUjp3TV5icWnCoTLCGijgeW6QGporgL5z2neqpRvot5Cltsrhl1f3xNOPV5/
mex9zB6uO9FSYDm1OdsBS09yjU+Bhbh0V3uJTHbXDSx+1ZNFzSJXWXWRJjMsigx1iFE2v6w/XEvx
ZMcCzXzu4+11e0tPIqSQIM430LC8YF9lXZ+OtoAXtTXd8mYMhoigCTQcrGkkJtNXlre8f/82N89U
DJ2nvanDg8CjVgM3z1eWs3T2bJDW43wDkQTuk/OzV2ZQM7BVBB0dGGLCtwQTzrTcXN+z5XNwYmWW
IsCXzb4HduKh5uiwiCfTui2LbAt2nbF9LvmTmd5H+h2U3D27fqnBzxt1TyPbFMX++g9ZdJaT3zHt
9kmkAc+HrkQMv4PLu+LVTX3eeaoRts6dZa+teW1nZ+Gm61UdGr6wlSRfSv7IyU/ET0rfM1FD+fC1
IQ9MbK3002m23K69aagY8rLX17uY6EI1DF8YBXUA+2cbL1kplQrETw9G+aiyb6ro/JTt0pR4oEn2
3QhiebbpWdZjunYul8AzKBxMQ1wArUBqeGbakbWkIOnDcFU+NCEzNeeJcfGZkrrwQBvwy7KaPFQT
LdoQi6UAY6e/qdDb556W34e0WyvULH56eDk6FxhDBp7i/NPbw2gX3TSQ15pt2MTqQwLRTgWvMNpm
m7zNgp6vvf4WCMI1bMF/bM4OF6Jw69b2VFhQyRFgqpBnepiXbeioYqMwHphFet8V3deYRju1ogFC
ZVAzescNPbjuCWvLn30Ny+F6OUwvAVPYHojDfTrpGLbQZs7Dwdmp9dt1e4vef7L02UnTFF4qXEeY
VDvEfczOQxnot7Dzr+tm1pY1O2QOTwY17ae8td2Vhhvk/WvNEMGixo9VNPPga9cNTtngPFs8/aSz
+4yUDYNqAeIxjcvnqCl/FuO4T6LKKwUIjc3a9PuSh2jO7P6BXRTaVSjQY5Bq3vh3FGPIIdaC+lHS
H7S8w0xT/QHxhrDIs1tVKfc0k4HN/8Esposnvm6gtgSJkzlyq7KB7dRKzE7rbrajsto3wAUy4HFq
QlZ2dtFjTkxNn/okNleJVkVmgsNi5CLkmvKkyT7gabECaJo+0MUHxMSMTVRMsV70qoqRUbNRYSYr
mdfRWx1wjSJs15BEi/f2iZmZn5Si12vFhRk9Yl+ZYv5OK3tlJYuueGJiylRON8yIo2KQiGigkTwk
RnKn133uKYJwgPgw/Ji3bzITYSUgiXrdGZcWB8MYoNLB0AVk37nlGMylfOgggUTazIcgiRc1K2nJ
kgXXnEo/AOBezhsMdZ9q3ASo2C737Fin/+Wfn0Unt1VSFCfw55XiU9CvaA04tPjzJyJRYD3w2Jg3
YNmg4OdLwNYx5H6kcfuII7SSXywdF+AJ/m1itgTMzuVGrwFEbjoBJX7B/WRtl5Yc7NTExWeuGO1J
j6yNRbcuGMvsmkN5XNwXovc1M/uFa/ReiVv/unctnVDIeE6NXtBIgr7w3LuqWMZtmUjUkyiqcpKF
htG/ugMkUNJ6xQ8uTaFWDtwdJjQAW8N/zk2V0CEBKTYU9+CCwFbSzwaZSBfZj1XlWMH1ZS3kYlNh
Hmm2YYAjV58jAxRaSDeddKLAJe5L+RMQC0+K1FOqbTe8qVqNY4Raj0XDFODD68YXFwouSAuJoDsp
E50v1O6Z1M2ohmiUNWBGFVhpXx1qY4sMrdU8C1w9axYv/ROrBSAAWn0AHerz/tQ4AJNd63jUN4Py
DYTXUPnNUOhZKR0srmvif3dswGMxLXS+rmiQUQM5DBC5CSiz9qQNc828yXv3ThdrpHGXxwErOrE1
O3GWpUiXtLgLMzsF779ymxV6wIW7qdsooEURqqx5bAu+Mkq6uETcvZPHQI9p7jYys2oLLBYYwuzN
oC1HzMTGg+dSdpM10Ca87idLXw1acBYB1BjV93nNR0ZjTaoSnEB6/dMVQIripNvKSi5zGR3RZUP5
4Q/Bo3ox/6K3kdYkHQpLRMgRRa0Gzb1mjetqyYg+QfcnmQ744Ox2tPVeDCZDwlQ5z5jm8Eixxqew
tFenFmYJyzCQLLInHhYJyp+yAkIA2R+NjPDvPwnk1wAQtsCtfCEvF+sRRi56dA5ldNMo+9LyxmEl
4i6GplMbkw+epBIgHovVliGrFVXqjS7kM16LVgRWuo36wRv0x4gdxdh5mvlyfXHTHp1nY8ggThY3
+0qgrNRyaeBZkhptWBeml6gfCYZaa5mhjclBrrDmF8tf7T/bOftqCtPilhNYrCl56Yt22/A8SEH/
tnKSFmoe50ubXWOJ3QFLLmCoKLZN/KKmpe9WO03/nSTf2zwLmvx2MF8xBemZxk0BunGz577R7+3k
+foeLwWQkz2eY2UqyN1B4g3tClttE08dyJNe9jdZm2/6Rt9ft7XyPd3ZPUOb2HHRv0eV3z1q4g7l
fVfNvAg1T0t+2Gsjtmt+6+rnfks7HpsVwfNPuvcZ/aXqLYaW4LD1jx7qaFEJfpNymh/4oQ2P1xe6
anp281BIt+j6MO1qE6jVG/DYtP41uA/cwY0efRjyAFURzxry/y4czCEZGsaRskTBkl0WFvyx1vZj
v7K26dBdOZTzib6G/t+hRFb0mpn6Pm6TXZpAH7zPg95WVk7KcqT+94l0Z8FHuqMRmQ52kmu/wUnu
Cf5+/VstXdynB2AWZJxEIanbIoIqhuUlClifGEh4OWWgukhuO8U59iZ7GPp/gAWdQgAe0CjBYX1z
UODYVqlS5MhODCfZZlriSa3Ydpz7Q1n5st5k+k0e04AVm9S4dYaVztbiZwQLgQ6WC1T75+hpqWkd
GQsEIFc9jlFgRZlfiWdLeREAn17f4WVTU3uPTHOaczhgGac15zVeCgNI8XSfVUEVbxMrIGs9jMX4
AnbO/zU0j2WmTdUxnZABEchqtNe64t4EciziO938bVdP15e10DHBBzwxNwtnDSnSjJSTlqf7nJfA
zhUV5Ne/WfWNavzs7EOR7oZm5Vm/GK5PbM5iWlyBU6BC1QwEu/a2ce70hngdOxB3Ja9cPHYndmYB
TBiJmkArGV1sggrgazP+vL55a59qsn+SU5gp3saNjnW0Yxv2te4ZjR3a3A0EqGtavQqSFj3t6zYX
L/eTNU3/fmIzFq5TllBRfyDWLoEGfO4XRnDdxKpPzMJV2Zi9SgvsG5HyvnRoEJfksTPoDQgSgwJv
yVpVt2iB77RRrNheDGSghUIHfQLezN9UJUZxVfBKIpCVnW+XdzFwQRDBSZ6jlG+c6Hv19/JX8H+0
78DzjBYwhvPO9xMYaz0BeomCm0PbVIX7NRRpgDrdr+t7OrnCxYWDXsE0agv1qHkTCoSDJndKRKo8
rf3B/artlT7ImoHZOmqt4tKKcWkypXgbB6i6W/H362tYdPeTNUw/4cT1HCUduqKECUKEZ9AnRzrb
mDdexR619NUc1/LLxTBxYm/m6mlmy7irsGeNjurSSzIo3uBu+lXx+MWtQykONNUWekHzykEScUbr
EUwTae9DOipyttf3bfHInvz9WbhTVJYKaHECEOX48fAExa21jH9pBai6TAnGxLkwZ5nqErB/usLG
CqgVVmiwqF3w92s4tTBbQy+UPsmEg1sJzBguFmIa9RZtzetWli5ZjMaqmL9xMO4zx0fKvrZTViq4
ZMEnord9KIYPJe48aRp+1q0k8sub9h9j0485cecKr/ZU72AMo/6blt4rzpqc4qIFlAEw7ovKzQUo
nTW12+aOhbQvdb2iB8qv9a5v2JqF2Wepac6KZiT04cWV31L79fpfXzqAwACAuBbNcxdECuc7FNng
e42BiX3ovErZicFHQ3Vcm3NYiiqgwNRRkUH/5WJAWJrcakcBbixa/KoLBEdKfVBJehlOfBl7RroC
11j0MQctJlQaMLI2P+1uEw/UHmBPwLGi5rPWTD913ivN3Arr4/oGLn4elMcnCcepGzNLrioAoslY
ogzUaO8MeJ+f1//84vfBKDfK79CngSjG+fdpIkPJ8wx/3hpIqLAxkKYN4nbqN8OKpaWPBGYG5Pj6
RDE8T/MbdK31XkVGoHPidwM4BpVDWd3W7TA1IY9Jkv0Dx4bsFUbGVRMaHHPqjl44vAGZJ2pbZcC9
XPWv75y+uCCU5/6IVkwSQudb51Z5FBVVmj2kolcxwpCjax1L1IkNgt7mOMigpmCzQ+v1TQOo/ZOX
4D5ISNSEuYRweBFz6Q+EaduhS4dQAcGbh1nfGvwmYrinVj14MsacbeRqP81KVBjGq+sAxM+YVFLc
Ea1iQw1ypXc+eB3JFQ9f8jr0Ra1Jv2ICMM/uzTplPbFAPfygJBBIUaG6Bv9Ya5AtXWqnRibfPI2e
Y640MscGIjI0Weo5KKUOxj8I0adGZiFa2C0FGwWMKF7pbMa1udXFjcJLC1A5vLYuWgZG6YLDP2kz
kHZY3Y3aEMiWSCVdycyWTqnpgMhqEiWzUac93ylTtGYMYCGmPtX0Rs0Vr+BliDElT9bmyqlZ/Cig
y8IIFLqWYHE6N2U7XTyQhKQPqlmL3WjlFfh3I9tT7Zrurp+gP1WYeUYL4B/YzcE6bYEv+dyWkdtW
lismJjAZhoCIxAkoRtu4J2YJJYnEGRzPMcoR+LuoDzsZobQ6ds47tvpDFaz0VW5WQQfuo72tcBO+
w6WnktpAfdRtj7iN2sBQFRDusHZ4zykkY2nbihtMUrceWsLZxizx+HGdKtlGQuURKKZa877J2YfK
RXLrjrwIUPwwQyenmJs0e+fgoFnjy8SxHwrc/L4lqnfwVoxPrVrKLTH6dxRpvoQqsictxsxlCsDR
rXCsLGQYAwINEx5AIvuuiibeMplO5DjAepVCogimj888aVOoGff63WiTyGMqJR70io6gAbd2Q2UT
jw1V7mECh3qM5x+qKz4TEK74wFnITZK9FuOLIx8r4AjBerIF9ZnYZG0P6ZdSekmUDsEAHBNkTjsO
+iThVzHxowoaYbbmbGu3KIKmw8ylURmYkDZRGKyMvPI7nTk3DgBhfoNe1Satq+afhAL0yQGvw4D2
JfdNX+WyzziehRJ8G3pb+NJ8q/hKUFu6tk+NTAH9NN70ud7lcZICXK360Ep+1XM3lAWEZYZ4gy++
cpIWoMqT5hsUbHUgITFxNLOXM6yV5Sx9SHXGvZJGw4ObKNW+stzotoJ7+1oixtBWdPdW69XkuWvQ
b/JrdRwOmIu1NkaT5jcjntFbFufGSgVldtBNdFnR6MT/oMtqI8TPom8zGCxSin449viwpXpszU9T
NiuX5BQtTk74HyNox6HBOUloQ17vfMsd4Nj6PK3EMW2VGo8XFSoxrdrChW19uElYpbxlphk/GVbR
3Jpg9vrLWsf0A6CwjRwNoCAQu8yHZHD8OicaYnbsrXLX2+K5dW1/AAHSyseeReh/2YF+GYoAqFqg
6nC+UKWHrrorenZs3KT2+qq6VaJiU+qgaVVbe2VSdWFXJ2Q2QHpgs7yktHXTzC0k6gFHuyDBSJQD
6LUeoORR+JHjZACu6RuQBv/UK2Xlc87LOn+WifoDBNQAg71koc20iDChu93RdJ9VZQeRF4+2ZRAp
GWQJgkR5a4d4y62VgzvLtP5lFVJtIF0G2dwFCVufNbkdO2oH5s46qE0cphgIbb9UgEvPibut7CLZ
jtFaS2h2t//LLHq8UMkBV607T4IyN5WD0sAsF62XZNYzfPz79StwHiP+ZWOiG8LjCFQ98wPStcxI
ct3AhkouQ3coZRhpBNBephgeKPGdIHbtyI+NOn/hZV6EwrRloPBWwy1UE6/RoSVblzW7KXq1X/nc
C06NtjD47yDpDmKRuVaelpgjEzTrjiWaNBWA/0Z8o+g3nLxd34WFjQZjBuS3J2F0FaSP54enI6KJ
KORjj1x9G4tfWluunM4lvz2zoJ9bECg7pUNedEckzjUyaxsEjJwWnts9txpyjeEVAuq4gte0E2ZX
zvR5z+zOMpyi4FZRWLDb1a+NGftOhw7DrsueVgnWlyyhqTBBiBF/LtQtSFSWbtc33ZFkX5icTMYj
L391w1FdEytY+lgnhubPnl4HjXsu+u7Y6mA2vFsb9F/78zNfcNUuSc0I6xjTwjNdHjruGnxj0RtO
lzDzBtrVRWEosNHVR0FdeEOEl1i2Kdir1EtIHeZ+BhJ+YT9d9/OFKxcXEY4TCOQXUJU6iRRwMiYd
UM6FCKGpwcKp9n8XG5hL/XtTaKWB/hocRCAXnW0jipG5W2mIXa6b3dmJuUuiu5asNEeW1nNqZLaP
ZTHooF0cumPEJGZ03zr7iyK1vr6SJcc+NTI7QpbdofDp8O6YOPtYVJ5q7Uz9GzFeTDf47yxNrnmS
HzbAhLI6x3JkElDbrxW/I37cHVK2gsda8vHTJc2SBW5IRU9UifssErdqTJ7szPh+fS1LofvUxCy7
G3MwzBmgpT9aUEmJy+/UgHh6u83Weh+LS4Fc63Q1o8o3h0KBvttOmhxHKUsFuYktogajIqvw+mqW
fABDEnj8oniCfHLmzUWGhM2CJvwxBuP1E28F9dtMhRA44mHgMDncmdTIV07r0haeGp15dzKkyRiV
OEJafpcOvxPjJVbvlPLbXy8N+amNbAot1Eua1jbJnBgMPf2Riko+6rIZd2peOXuocLgBdwR7TN2e
rESHOf/SdC+BGxBaSGBZADH6vBjHVZwkocE9pPJodV+tbd22dAgxY+/jrbJtLB6Q5BAl6SGKxqCV
K0WZhcCBYRcQFAKrj8tq7jVV75aRTFl77IzSG2ITRBmv+lrlZ8FpYAT/xa1ogoxhFjgw8aY2RVO0
x0Rzb2ic+EXd3oHZ0eP5Tc1XU4zJB2dPHZRpkfzjXYXgPi9mmHRgRRan7bEt0keSR6qnpy0onrIv
0sV5UGUZ9SDl9q3grddaiT8WTbq57ksLhxEVKDBZIeaDDG5eu+F5ErWicJtjnaefbvNBh37tob6Q
ip+aIPOip0HQeu/s5phpu9phh1RYGIN+1mUKYVv2ZK4xgujTV7rYVrBmk4mje2K4Ow/KWS8Eia22
OeparN1gMs2KvTpiw23esn6fILfyM2nKMO7AftJjnOYQqWoW1CVqQUra5b967oAdxeWJesPjHhxf
40h3o8kKr+Gu9gSNIuolNKe/8Ubu9iOv20e7KrM18MeSy2OwcvJFtHAveMaNHEWV2DSbIy3rL6sf
v/G+e1bGVSLwhagFDkX8/YmfFUDmmdf3I9FbyazmqKUmqmmHon/p2aNFP/7e1QDdQr4OgWg8Rmf3
C3dbCtlSfJbokZGDs0Zzt7QKFNanPBbtlYuzK8p+gEs12C0lHJpbzr862yPDyrWy8E0weIeukT0x
aVyAhlG8rVVR5LiHc3LTKZ0ve4yMZ+OKmYUzM7W+YGlS0gHh3bkL56WdlU0eq0c+jr/qxPyImPuT
9c5dUSiRJ9wIrI34p5UYf2kVQGyUVQG+BaUOAv65VWozV4y1UI8E8PlA9tIJGl3xrNjEGGEW+wJc
wYMm+Eq6dhmDJrPQsHLxVDcvuiL5KIdGKXP1WGuB+Y1r2xW/u/xm539/tiy8kJGI1Pj7QI3moOaF
mJQAo1rQj/kRlDFhVpjbfmA/wAr/jqfZV9vKTa2IB02TpQ9R1SiQGtmMwjlK6JG6iQ5UivmQRsYu
dcbHmrs4K3p3yGXDA9Xov2EA4GWMY1+P6y0U90LoID5nZa2ifqr6bjyGUTP4TB8BSrVeW4wvCY1R
r6jYa9lau2wgUIrtAiMrbjLOt0gBVsp4+hRxzwMkcOLTCIiFrzxJgZx/Z7e0nNTKBmx4nWT3MnP6
m6Hq9EM5ahzKl7r2BAYqyr121Kt7EGf/UBTWPos4cy2Q9m8j6yA/h6SfBLypkx3cyCoDq3Z+tHXb
BQPrxcppuHSQPz9zGoiyIeww72UoZl/ZZl5YB+G8t857HFx3EIz2XGwIaJwBVkCuifsYfeHzDbGb
TCSi6sihBAO/31AnJKl473pIY2hDiElf6mlNHDSRtbFKY2OZxQ1pDQAMm3IPuOOXALK6G1kaYIzh
UbGd/Wimu7Js9/hzQYWZVDWrfHQEkIMKkO4ytM1LBzq2YkQloXXie5Wx7AbyKRgfzs1fOqR6YuiO
eFJvoZsd3xW5+9hUoPEdq/bQJ1Xsc9qEVtWFmGDfpobof8dGU/slBKuCFtyIXm0Dz15Gw3asnbcy
ZSnmUsdjMpbQsdG6UNHyW33KoqjRGN6QgMWtd2W3bygoKYrB1D3u5EM4gt0yoFkW6Lby26khMWhq
G4eWfiorsCQpjWdzdCjR8KZeJijbRIkOdjEQO3+MjnXHS/ZGiRsMpbM36+aeaN2BpGlgGMkTY8l+
jNS9ydzbCHNWNO1ugGd/g2rNPjGtXa+YQHL3gexkkA35Buxih2LsdmnVvNhRu5ckvpNJvoHubCjZ
R1VpwdCRkNvKAQPIiMuDG4K5APxQYlcJ+0Wzoqc84Xw3uK0aZNK6i1s19mgzfKGl81YZQ6ArytEq
9LAZXJ+y/FhmQ7IvFB4Y3BlDPYEnOHqYUPIdzAg3asx6v3TT2C+lG3ujyJNNpcXUcxV6lEaaeOhY
P9ERJ5mZ35WS2BsTI+oBirDoWQ7lpxHb7U1D063Vg/sDhTmrrnzXEEHW5+YWNMB70y6UoAMO008c
BSVTJ/pKadLe5K2rBXajerZpD4FjWqaXmcgP+7j+HBlwJVZE/q6diOwfMoOgMcCYFXp8oEA9PyE0
SlS777TxYFm1343HDlP1bf3sxMnKWb88iueGZslbpYNRjhkSWYjcVcovEHwmf1+DODUB2N/5Wnoy
cAWP24ll3JfpS91sGvbXZY5zE7Mrpy5zXKTTdmVFKMGyo3yqa/nOtBHnQXyCRUzgK5BL4H07i1lZ
ag7I5hx+MDoox+pJ2BDuO40BtXHDL0izkUP0RFdhmpc5Ah7Uk2K7DeUbvD+n73dS8XA6W3GoTodD
xbpDT39X9FvC9nmS+MxRg4p8XY/Nl1kdaskmkl9IqeBlNl+lVY0N1IUNfhjkI56baFHeluabpvy8
bmZpVQQWJtF7TC3OnwwiVXJntCN+sCrbj2Kz8ApRvNtj9kPNTOg0usWr7M1oJfFxLi9iC5zPIA5H
NQTtq/nri1Z5HYF1lhys1oZEcy7bLTRYnssO5Jb4ii51fcPts0Cqcti4GtU3ei1Z0KrKD3AogXK3
D6IsKUI8UjzJOXpkrjVd2HuuZE+KVb73YxvQqBz2csxzRP04uUsZyB/FyJqw7sBjl8nm2whqyL2l
pH4bKR9qUz8OinqvOcNTIY1HRZQALZl3dBiyw6jzAlQi4slyy5BDz0THpdTX5nuU5Z9ukbzlcUG8
tKg1X2tb4kPe5QuqoZ9EY3e6Wh+EqQWU1wc7r/fxIH0ImBqeg5azYPQT7TikV4Tc0bq2NiKGLGau
63cMAxJZZ76oguB+bXyTG77athsz4agiAuAGVZ/byNR3NJXPWm4Qb0jdO1S9n6/7yGVxAB8LQ28g
+zCgqTdvbSS5g54Z5daBMI4Hpd3UXt2Lp16nT5WqeJFlrbjHQtoDRCJaWAAmotMzd8qirLShyzg5
mIr7qVXVW8JXgu2fXuZ5EMGa/mPiT9n75DRTPDJYN/bkoLqdesQmxkAjD/qbUKpS+HbmIh8kRqCp
m8j1pQjueavvVZqqYVv8hnTVtsTgCuTMo/FX0wQMFznEQ7rqpjYa61io7RhEVlAagoeg/JUBhjjl
a5Zq3V0GsoeVPH/hDGMmcRLKAjkIhiBnxTcwnFcFh9j0wZVlXnpJ4kQ3AlKez0PmgnmM0gh3SSLY
oezEmt7I5aeahnHRxMXoJVLUed9PbZs6I26lHzK82x7QXM42GJ4cVl7QfwhTzz8XLnNIA2AGCiTk
oEGfBV+g4Xq7j4ZDAujXXWO0zTe7YMW+Z43hc9RTt7znyTdAZ5RpPNj6ntt2f6MlPaDMsWrcYIiy
nQjNnNe8UsldS1kGAsw6Nz1iJ+62Gxtae5bb02dR5mOYxeR71erxcy+qOvP1uosfxlTlT6hpkZDk
sY5BVsVQX/XaUH90EXCUJmfI1xCcMP0gjTAHivAjUgnbuJXtfnMiHRe7UMDN3jbDnS276M7san7b
OAkF3TVtAjRV2E5oGGngfcRCq9Hobd+NwEjpmf3Q8Ui8RJE1fONlDTfDg+mXpnfdhiFc+BSKOpHX
JJZSYCTQiqFJzFsgk0dji2mTtS7D0tXkoHDmWMDWAwY5+xhJPhiuAjHdA0vQC4rvJfmMtcyXxRoq
8cIQhAjhzjbeLZOs7hyQ4LLKtZqhSe8hMYchmYi9l2g82WvONc8nYAUEsZDNQ2ljmtw/9y0tEoWd
WYTecw62sgEYBA2gdBvtYrpSZlhaD5paEGYDghRN0lmKl2a1iZJGRO9TYtxoebI1eeX1eXWTW87u
esy+OJdYFEiB0dNCBAX+YfaNek7kYDVWei+KW3tTyxVUxcVKVAeFJhxGNBhQFpoLduDV73AH5UYk
q2Hf3/Nij3kzcy2ZvFjEZAU5gj0pDRGM/J9/mcbmTR07pTikzaMo7/WVa2b6v8+DCqIWeMXBOjvR
r53/+QF8rayBpuGhcAdUODNT8bQ+flMtcAtc/xpL24W8GCrREDUEumaWFQP4XthjbIwHbXx29A1O
5GjfDmuIkzUrs3sAOatWD1OgsQ3qgYhqmxsfbOoCkm/Xl7O4cSfLmW2c0mA2oVJhSK1+4xkOZLKq
vv13JibXOLmfR90ZSabDRAZ5snGSUVGGFR+ejsDF558KQWjHAU8xD2MsMyONFdN2dYj9oOtKvhrm
d61X0O31xSx8GEwxkgmRA6YwAIXPF1NrYy9ZpfFDRmz+kxaq3GZg5binqaGHGsAef4+wcmAQ75VJ
DRS52+z051XVmn1t8QNA0UHHs52JZZVJ60fjGs/rwi5CtgfAKh0dKpAJTGs/+VAqkaYokGwceGfp
e9lTuS3ruvlZJJOQAoPUqT0OYq21shAZADaaat7ArOEJOFugEY1Z3yg5PxCzbcJWqOqG20JZ+W4L
fj7plINsboJvXQyUEKPtAfqu+UEbWmhCjiJDVTTWQtEba7zKfxD2M29EsJ64WlH2Bin6zEcyVYsd
B2S8h0Ty9MgLs/I0K1Pue6vpHpJaGj8yweQB81vxsZVS+UqTjIK90Ro2oinKDyYdegMNjTyso0T6
JWvcQMn79MnlLopalRahHIvJeaOU0rMKovd+zIo8zDFs7I15Uuz1kWHcq6mazchzJxhaGd8hG+r9
2mWqh6xi2CVj94PVJvdUpuDM9FUTirGCoO2Img2H1igm9YEjRhLjCWsMW0iPYhI0o0jRxthrYwA2
UxJvzJGglZnb7p4aU29JJnoAERuy70vwCVipmb/phfFLGxn55Y7S8ruasRCEf/3/kHZmvW1jS9f+
RQQ4D7eUZFmOB8pO0olviMRJOM8zf/330B9Ot0QRIpy3cfrcGK3inmrXrlq11p0sde4u8OtiH6ZF
9CSmDfDEhtLp79H1hIfYRJXFVqQwNzd6WXXHOnS7dOUaX9oWbAm6ZyYi9ousbJ548iimQ/eg1qL7
0GVZ9Rq5aXkv1dmwkrGeVn2+KxDZ4H0+tXxfxL1j6eaK30bdQyU06c0IufhThGjyUyHAw6UYgrJz
6yy+N+TY/c3Dwv+LkU5dDWBfgUpRfD4/3FEVCbRald2DKQ1vZZMoLA5EHl68xu2z4EXOsmyz89wQ
DClawVXsu7ZLd4O3NdvjED61a8ShF2tHXIQUI+IMII0vn5aDnMtuIlj+UymkN4URfR7Ie+rVuIJa
eS8dni3cZAcSUgqLhnwpYNRbIkmGnjY3S0m2Sg56nkT1SxA9uM1zoO/D+iUHrE/xxw7750xeCzgu
5vPdPBIbIlIi6GvNFg5u/yipxTp4KjpjypC/5L3w2lBcCd38bgzDlWTV4qySc/ufudltDb42j32t
Cp4iWYNzPtpI2jd/XPHGFz5/NqbpI05vGrXvEm1og6e0q2xDubOq79ev6YVREC4ryCZDH0vybeaC
PR+Yh9oxiiJQN1YibRL1a5IdrhtZGAVG6BEAKwrr7zyvJ0SG3yhkEp+k+Lurf12DViwsPDA2ZAE5
rGgpzW9+9p1Y4NbDp1zkJSlQ8fyUeghWWbmub8MYWWXL7Nzt9TEtThydaqJKwuYyTu8S0xs7iXcN
fbcb2SyQID9AjL3ijC6iqCn1CroWzRNAAcYcpqdrhZD33sj6K77dqMe0/xpWdEZLKyt0kU4h54qV
CcfLvxcpDTXxYTXVjOipfgc2mr14U+dw1Ymd+gUOw8LuaEHdqGGurWzwOQMMYF4sA582ZXJT0yec
73ChKIDAtmH8pBT+ThLUPZXyG5rdXnu5OrRZ/rvUtIdIH7eoId3LzZ+PriJPLbpOwVxCkwcQ8ty6
OCixCRFB9iQeq36DVoX3YczNJLP6n4U5HDaVxUTNdSxQOtae66JIf/SR3K5tlMvtOOWVp2wRLp6k
72wgZei5io969lMPu/+vvvmtm8frU3V5iDUcK89qQl76NebutW2sGP2iNH9SQwv+4w4GfTGHLfy6
lYX9gJmJim6SDOfdOH829nIYlVKZP4lx/OiK8ran2pFZX5XwSxqq9+YobX1Jp5uASmOdrBzqizEC
VgGzwj8Evwuwkk43xyKUxqeqaq1DFQrVDfXz6qMBzszK9BUnTl0IM09KzIn3wt0HAyiLMdwmg7kr
kkMW79Wxtrk8r0/rhR/BJK9w0DIkTel7n22PApYDqNtS8cloe/c+JSB+Sno33MrAWbeWUoYrm2XR
nszTn0QMzcPzNINlpcgelO741JdJsOlybWekyb2Vh28NLSnXx3ax9aexndiaTSfCz4riWj4kmvn4
ZCrVvi37Z32UVnbmhRnKouhAGvTVsDMv8DKpIvRhIWeWo0oPElXaQoo33bBSeb3YgBjBEfHwIrAg
2p7m9WRrDESZKNnlghMYjb9rpDb7FKcIA35wxiYr8C9zkhkJaqrnVtoE+pOuL7yj2fRH1fI+GZ2y
l6r4owvzXkgGX0kcD4n13Exg5WXSBbLrkGp0rLZ7DEUoF9M1sOrFXpvM8AbUeBJPCdpp4U7mLJdz
QwCu7zoKFDlm2m20OngkMUS5N13JMF5EGpgCDstjla5nequma/TEVFzGqttGlndM01R8ia34T9ZS
dC16dbBNfwLFupa5EgIsbYlTm7Ojq4zSkHSt7x+3avWmVG/Xt8LirwOwnVDTRGjzC1DtioGse+kd
w6E3d1Zr6NvRS92Vs7O0RBAUiDoOSCa5PdtwFDOHqOYVf7TkP9XwY8hfc/G1T39eH8uCFXr5wbdy
QEmQzG+oeECNvTZj/2gaJBLcTV3Ltqpl2zpc0y66CJcIW04tTbN6sg9I+ES9KIb+saJtwiiTYytD
QUt7wM9UC25C2XhJcvnXX4yO7m7iM5lYaR7ldkGoy4PL3htkih9hbEfaXhweAljorxu6BH9Pozux
NNvlOXdsJZeGd6yJVLaKpcebUNHzXaUK2ksgyJ1dDcCD0NQZNyH91J+yfPTtOC6UHVpLNG9e/57F
ZdUItQnSiNQu7pIwShMwct4xs7RNkaJwlNqK+l1ZU4VfcPB0uaIvzUuCqH6eG5VoXJR6rfaOoIe8
jRIk0l62GhA/OVin60OazuzZS3ma4RNTsxmuYWyxWjQhj+PQOsIwpHRgx8Aua9eOS9QaE8sex24b
t+UKVGVx49K9T5yPs7wAoSdhPsidKghoqKNPNQb5H8DqR6DiT66vfRWH5tV0yw9SBvBfM1piUkiD
iB4vYOd9EdIJpObeEfzZPiFkFJHYc43k404GMxRKiX5NQOiT8z45lHmmJGqh+94x7gcaxIdKeoyo
Le6aYhg2URKscS4tLSJFFNAcZNPhqZw5tUxSWlcHmYa7saq7BMmBG522ice2eUCAKCx2qZSHdlH0
7e313bO0UbmApsI3ZRzihPOBglxPJ0Eg76gQQPo0YNqFPu5ok16Z0GU78Ni8m6GR+NyOa0bd4Gp4
HFm70drHsvlZrw1l6WwjbPKvienvJ2s2YZ4QlfX8Y1GSE/XeYAO0tPvI+nx9xhZuOebrPzOzrVGT
5xP6XGCpfISc+zj6QX5xxW0uzhaonvcVoXN/9nCJTRF+CdPEa5r1bjQeylHbJc1adnJxJCdWZvWu
ApRkM0isiZKRno/GMj6kprrmctfGMtvakxhU3g4uY/GsyB4UcddmZMBrdGP/YmFkmEvw7uR75+8S
tW29Qhun9e+tYydqe4nux+smlsYi8wQXNXnipp9HoQU84yPNva5jEinaUpUmO78bnowekofrlpbW
hscVL9dpLBelW93IATYYqetAIvGSqDpIKvnjkTscBQpN0JQi6QmbLYzf4G+EOnMdiKUhmFaHX50y
eJ+s2vygwse70+ZxAHpkosxiPOcnM3ILNZVz33WqKoaUWy61PYDXDbEoLMSxaa7ciEurRCRB8c6k
WnhRly77GFqTEudd9jfwjSGmdNuGa9iKNSPTAp54m1EVajTIpxvCQlrzMSofEIK8vgeWTEDvN/VX
kSqh4f/chNJnkT5IAT7T3ek/3OhG+/1/MzALHQZeWhRoPO/YRKm8SVzQg2qv97bWpObu/2Zqds9Q
W4w0N2MsIs7SIDOh/RbXUsOL88W5JPFHeyhsXOfzlXSpJmcFAYnPbQ1MvTpW2uH6MJaOJfHOvyZm
d0zeKloy5rrguGRqwyaA1WaFI3j6hXk4d2phtui6V0qy1zOIEfHyTtoEY75L3XSj9CvucinkODU0
W/yRpJEsFyx+Ym2yiC7FRyu+qxRbNe0g5n9/4dBAIxECQj8BB9Ns5lLF7ClRMq7Ezgr63vu1DMHS
0kyFX+5/fBplm/PVl12hHIuhwkD2S8rf1hh2ljYXXt967yPlVM7WpWu0VuUaJjOQC1t3lB/j+ksG
ZdL1/TVN+nz1ActP+gi0FhlzXFDDiqOQkBJTp3mCtEss6nvPUKrNMJA/RJFz2MdB25V23pnJSs1t
cQKVyWcSh9IEObsPtEiMa0mPBUedRN6lzNbClS23OIe83EnSw2F3EWxGITddV0aCkxt6cuwz0b2D
sEe5TSo3XvGdS8dIY5mIlC2iam3mb3QoUtM2HwVH67VtJ35TSagE0XfO78qKLc4aHINcNDwVLqod
VZ2NZhGy7RR/Z7Rbfy0jufb7s3NTtaNfJl4tOJZ3b1C3K75c33Frvz/b10quEQMY07HpaFxFf9T8
ft3AO/XUxZ4+maGZoyndyqqryUJgIvJqS4EdfhXewIe/Se//tsJWUO3yj5Lb4FxojnNfrn/B4rYD
OKQQClCSei8TnFzVtJoNChhenHazo6oGhAcF3w+bIPlJKQP3MIGuZwG7jFouPUi+6aAythXGYeOO
ylO2Rms5rcVsJs+szAL2Lq16cVAFw8l85WtiJTdZ7zkB5JAbL+l+0xW+srcX7RF3KCQYpkf37BAV
ouHWpZ6Zjqu5N1aT3WptZKfkqjZ9qRzkWv2Lw8QDmIrNVKgkqzzbjBqAjNT3S9Mxwu7HYCVbyOv+
+fhKUWYFf0tgTQFj5uUK/HhtjpnhGO6D7L8ow1Nb/LhuYmnapuYagmp6fS8KFhUaSAPi2pajo/Rp
p7H0KCCuQ8k1+UejVYSEU3i4bnEubTJF2BM/7L8mp1N+ssUrWSncIggsp2u6PZ2ne0/Ldn5iPnaj
Z0u+dyOE5t4P669NWz2JY7/r8vhZH2jqkOOD5peHIV97XV4y30zfpBgwvkFcewkVQU5oVCyP94XS
eS+5EBy7JNqFbXJXu9CVdu4vitGeXaTdVvGVX9cnZOEeBbNL3Ewdn+B5ntYA6RC5cLVZjtLENZ2w
bk3fbJzv/dLLYZ4osvvcD3+GsbXWknxZc5xGzS/LNASZVNpnZyaMI4ALrmA5Utqo9yNJzNu+SsSH
AHzWfVto4T7rI/++Kfv8OelLcVcDoTtISf37+gwsuV0Zxg2KWbBrUu6fOYteN4IaJVXX0QNFg8Kk
gvlizLt7wP7SbWBE7WtSxBC4SZ187zXQNZpK4u6YuXibFqX62a1QBPAyRHLcvC/2EmvZ261s9fea
lKUrl8Tiep187OxUNlKuKF3gWg5t7f7Gz/PBzoizv9RD527yWvf3XSVqW8tHXuL6PC1cDmfTNDs5
UtGRNmgC16kHZWv6QMkHiG+3140sRCNnRqaPODmevd+5etxjJKHTik5Q8yZrN6Ox8nSYPnV+PcB9
DWwFNDa1i9nWiwytETrfs5xSUW+stryBznF3fSDLs/Wvibn4dZd7TUoAbDrdGH1NUuErGMtj163G
wUt2dKQHKPRQ+L2gMUg7U9D12rec1nv2KjKfvXrjNb+vD2ZpvrgEFFBmRNwXKIRQbtR4lHCaKUSg
CkDp3nq+bmFp3U8tzDaXPlaijNS65WQjDCa3hf4zeVM+qMDy7vuR2uOUk/qCtmgWexhWmmplbJmO
SAtimeV2SNNX82uUkx3nZWMEK3tgcdr+P8yGbjaeKueb2ZVgXMgCyXIK5a5Lbyx5pW69uPbkowBC
gQGU5io5oaW6sMeKlhPDdLrT4xYm6rEEEWWEa4/S9zLe/MhMRO7/szVzkgkpsLyUEInqVfO35tMa
VekPqjU8ZEl+CH3tCJzth+7KdpeJtxUd6UMrOz2cl3+xT+hsAZel00d6wXDiV8JQDQM7EWR0aav0
Ir5FJa0Hfh4lbyNw3JWAYXFjnhicBVphWKpIJ45szC+IvdmZ+iMQ7WLluScv7hRgbdQ0dPbmvF86
9WgTC4PIcqrG6A5SU3wdc1mCDaSPH9ooznZiFQ3bstC1L7obK4c4GZOtMcb5pu1VBJ39Nt2Ogdne
+mPS7CECKG8qBU02LbW6jVVr6k0X+chHJKm6bUf4z2EmRj/dsvyVkSxFdAQyJOJ5ltOwNZ+uWhjq
cjRcJ1LCvaLfatqtJoKbh1o9brcf3wuntqar8uSukLqgaPLKch0vM/JnU4rd22bw/F+mn9WbvC3W
eomXFgnGetKMvJRB2MxuDSFrpTCQE9fpuxvpNY9WTvPiz5PzIacA1EGbR2KakMdpVoWkzKNPuiNF
zvXZWioww2QKVoMWN/6Z69uZFdQjyBS6jhB4aGlldXQ/GCi+dQRpG6X0f7QjtCNoMBuOaaTmz0EQ
YW9IRKk9GklorEQTi6MFeQhlLUUCXk3ni1d7bgroiwKB4m9FbRMJK5tjKU7iWQFNLPxOsBzP4qTR
zMJaK3xSnEL2Wrjd1zRPd3WGZqchR3aZ5H8gYPkbm1SxAbFT24Ka9XxMBjr1dV6zITvh3i+3jfpP
XiQboeUF+qMQ/RVA25L3R7Nh6vMiQwQL/bm1nHqKZ7gcNWV0RvktJCVhymvx2OIynRiZuX0x04Wg
0kzXEevIzvzEXqsOLBmg65wjRf5pAnmdjyINu1ppaBx2hp2kHMxsZZLWfn76+4mPaKQmJ/DiUPm9
8scMjCdqd9vrB2tpHU5HMP39xETRdaGbeJgYpCcLtsVurzYrZ3dtFLNAwrAif8wlJql6FNuX0l/5
+bURzJy21yhBaBgejk0U77zKfR1hHjdEcyVtumZm5q99N600eohdJ0j3rrJ1m00frniVRRN4FGpB
8Glf5J6tCpCl1xqWM8BAKdy2JtW6lYBgcS1OTMxGkdZ1WVcVJnyeWgp4nJUhLAUcUxst6GUIFChm
nW+nJNLDvm9bnIi4dz3qDDfl+FqsUZssWqEVWRZ5Bk3h1LkVJUys1BALLoNm4z8hXlu9JPXm+sFY
fOGD2vzXyMwfNvjCFjyi65Rp+uirOZ2vygOcai8E6LVdmDwkmjH53Yz91muqTZxLz9e/YCkaOfmA
+SXTTynbuuQDkpT0kld86lPtvkuVl9jrt3Q1/0UFn7I6/UUUo+HwmdfVwqjqo6ndw4FsrBn2AuRW
H1QcfX/D0BJG2sRErhKMyPnCwTFfmZnH+7/0jZtYa2l/q1Z24NLVSVMAqSiuFwBLsx04ygGwDZ6B
Tkzv/6vnV/HniXHwRjRq6c5rIA8gLxluW9Rcj9fXa9oQ80cGM8edNrXIk8E9HxzSI2Him/i5tA2/
Ud87qqGyzfvSKaJsZ9FAtRGM0U6rcMUzLZ4GeH7o05pw8PN2gQo2JMVoRjAE0dDexoJCmEBwve91
QYSxpSpvro9z0R7MlSgTqrS8SbNFlCAEIZQk4RdAXxv88a3H2Ptc5l+uW1na/SDqqbcQIegX8HOD
cDWOO9l0wNftJEKfLnvqsi9hQWlBWgleV2zN0x0tif5QCBUS4M3P2PvSydCBbnIfGq7i+/VRLfnf
k1HNd6fsiZ3edlhq5a1kbsoVp7X28/L5Foy6UhdqcgdOaP7oim/KX/38RJbADUWEOPO7QhSTD3V1
0kKR7UV2u0aeufz5//3+zOW2cIWMsLGaJFW/uWliB+FamW3pirUmCvP3EZBzOp8gTzK9rstN09Gz
R0Xfa+5OdA/Xl3jx4ji1MfMDZW8ovCOnRI3oHbJI2spBfcez6UuVCc+odH+S1ORZilp9m9XyN5H+
xusfsOSHTu3PNkFZKRR4uTmdts7t2PySjHurNOy2fcwL3/a7Y7em+PZ+rc9dH81ggOrp3adIMYuD
XbxBUKex6QiosbX7vITVx8vG4LkpXfWXxbPzSQpb0tA5RHEPtTGM+6p0QyozUYPwhv+tHbroltaD
4kknY75r85BuEx+eaD/2/8ngjNoLmV6Srun6FXqD93fN7NvBESBZQ48LQLw5SNorZChzjMR0VGv0
P2ua7z3FciM9G4ki/QlGq6ZnSR4e+9jNt9ZgjjdjJsulLTLkB3LysLm0lVQeEGFGyimAJjAMDO9Q
+Ehn5ELV2TkcAxuvEHu7LiNj41dld+9ro3Ts1dKz26RGUdZyrW9Fyn3IgzW2KzFY60RZuBV5O4Oi
pxEB2P5FwwPLJptji4cz3B7Mfj1sLdcMdoofJhuxrsWd1xf5dkAmYXd9Ny6e6ZOtMf395IFRVllV
9WNoOhokosjYuCu30aLvphV1kgKiG2EOOmsLqyw8pFz4/eKGwum+cxV7zPZqkm0DeNr+YjQn1mYe
kFc3+JM2Mh3IV8PoEK31pS7OFhxi0sS1jNjw5L9OZsvPlEJq49R0Cks5uGX1pVXMt+tDWLq+eav+
a2L6+4mJSh7KsjAC9jskwWL8Ri5so7qf6v7zdTuLrpZUzZQ6hvpqXlWm1pT5WsFQqGSHm1jXhH0Z
pv0uh69vxeUu7gG6HFDLYwOwxc+HFCrcHGWIx5Xz6iFvkhvyJ3dQlz+PQ3xoe31/fWSLi2TS0T8B
aFSIYc/NeYKgxD6EGGSID4irrb48pv9+5pEAT0G+SyRO1+QcHaQJpagFdUmU3AzR74Fa8iYzEiu2
e7ET9lJtyXcj5ZkR9DMbsKgN7zaNAMHY9CEOtl/lgu0psbgSJC2uJ1DlieZgYtqdHeRYyCq91Sl3
j7J649aoRebbUnj+i6mF+Am+CDA2KHydT61geGEFw7rlGGZjP9Z58/Hzy6U/IXjIdCHgNYswErVu
C7Ek/hJfQwBJ4/b65y/d/TAmQMdEnVQjkzzbGnmWypU0WiQhpf5JC/1fipps9TjcmoHw2Y9BXRsJ
pLxG+1ykyn02Niu1waVqPLgyWG3w9GiwGbMJlGEQKXJEhJ1MN+n+f1DicFPVLxHX1KC0N4VWb/zU
2IjG8frIF7zKmd1Z0DHKvZfDkYldY/hpZcO3XDKhxPdGu56obv/CGHQ62nQ4eOXNvHBiNqo+uCqz
3FEJSx53Gf9nrKHzF445sLKpf5OWDa7H2VSKQ6hIrS8ZTrcRvW9m/Hp9EAvniZo9SCVUwGhxmSMN
x1If6nwAS5R7+YsWBD8GTUSHVUxur9tZXBmKMxLtZ4xlnkagi6WH3xg0Ua3W+sEPER4b/dHdQg38
1epD/eO+GBwRyAhuZEWh1nB+gjtedEIdqKbTdAQ77Sd17OxePYrqn9xfucmWZpBRkSQ3SMWjPHhu
ylJGL9FrLuOg3TZVQUi2i4zP12dv2cZEOk+OWrwAmWdEvW5hcouZjbHxkPpKoKmuzJUNvXCBIUJH
CY29Nik6zLZaKbpNVxQEScpYTmzbt1DMPtIki/5mANuaIazsiUU/NXU90kNBoueC1AsSJLWSvWYq
JguvbaC86EH+qY+SI7KhlR0nPteoC8WfsAtC9Tm20pWoe+lsndqfneAodSOESDuu0Lq5ayPvU60Z
K8nzpX1PSycOAnwWkrCz3YFA41hKxO+OW6XynWDJ5QvSGCZCNJF5UPxeXZnTxZ0CexmQZA40PWXn
uxGRlEwu5IIqqPIQVo+hegyTH9c34+KsnZiYhW6U5N2sMDDRipPIw5vor6SSFg3wQFBovEXoYe6T
ArltVST6QDWh8QA8OPTWUAxrFmYLH+etiv6hDGKrv5H13VqQsvjzoLHITqmTevL095Pg1u/73kr9
jBkCVi3AVf/n+gosIQnYTXAiQJpBInOeJB0Eocw6sweBl+517675Y6S853do+ZbDrvvpQrqcbWJj
K3y/bngKTGYxIfk2up7oeMJLzHczjze5zgoe9ZNMhftV1j5PpJhFltnIBXfjz2bt+EwLcWEQojqa
19nRFzBxX7Ay6MoI99IwuaFAdC8LyV2WmL2tlCh81JGLuDt4u+vDXFo/EI7/Wp2tn1WmflIJYJv6
RPqcDM23Ji/XtPoWp1LTZHUiraMJc+ZsU1cNoT3ntaCOzSZyOztIQlsYvyf1sVGfmypEduEvbioZ
jR4kLyci2HlttTOC1ih8jVsk/aRGe708wLZ9feaW3M+JiXkOs6irjgZy0XS8MPxpNdJLKVqTQLOx
Um5buqoILKn0c8AQI57d71oSqHkE6t/pgvxN0fJD2sKnBsvSbykEZunmqri/PrIli1Skp+1P1QBZ
9PMz7caFO8i96h/d8VDKm97f1tq+jA5GvPLCWdp83BMT6QmX/cXjOxgpyQfgWY9l+NpIf4a/SB7Q
iU8WZqqyX/bHjS08eGhB+UfZhAHwk6qtBP9L3w8RLCQ0tN5YxJbnE5WaWlXGQ+AfVaSC4y1iLNcX
YuFGRcR90uQDvESab7YQUHEoXkuyxWnbfu+1ot1L2i7t6fn/+NUNdBvWXAt3R4VhdpVOr3mpaDvd
cXPPzqTwIPbjAZhtvFb9XpgxWlQI7GhWBL08n7FAK1QxE2vNaULdzmvbGtZoHxaOJaVcgxfhxJyM
GO35mpQAtOHqkTVH1TqQdNHnTig/13H28XgKlhm4jzgl03NiNmO9GjX1COGJE3afJsx+8nG/PIVQ
UKWgygh76ex5FxRSQldCoDmtso2GfVa/XN9aC7fN2e/Ptm7oRbmsjfy+2O2y16SKdlUZ7kwTllmr
sc3q4yfdgGMWnBI9CGy0mbla1qPRBIHoqFSpSZ6seKxLCWaIUahv0mUFWPPy1YBaZZLnXqc60piI
j707Wt/NNK7sWi3aOy/DhRmdXt6bKY8XJUlFCvESmtNkzPcxjfmIImvCrrD0/n4Sp9pen+ulLUmq
jNYsmsAmmpjzLQnashBHo1YdrzNfCMZu0d/LtobgrrHsLDhuIABTBzUuiS732aZMYjHMkX5SHSVq
bYygXVRsSh5rUrA35HBlWEveSaMlcOoKnMjAZt5pjK0BCdxEdeC2lxEQVzLPNtUvo/wXW5X4HuY5
QKtTE8Bs+sy0Uj2/0BzZevGNxJbFh1H8Eqn3mfCpWQv7ltaKbBt71aSN5YIhAPmtTC+sWHM0r2s3
wsSCoQWNvtUL4y9a0Uk4/mdqdsRNFyqrLIlwIf2Lmj9b+lrctbgdjEmsmMr8ZeRANrU1u5JD18Um
HcjmEGxjxPIOoSGFu7bVjPupJ2jlKC4ahYOOp7U8XVqzPagncWP25Ooc+jm2buztIoJ11byv02c/
fLt+sJacmM7IuN7JSUCYcr4zNLLPaVSZmpPK6R/VR27LQP6rlL6qJhJgXfrZLeDhuW5zaYPwgodT
Eg460tGz3SjItE5YCbsx87tNkTiSfKsYa6zLS9ckrT0q253HD/ie84GlbpJ6XaGpTpU+5m2AENXK
hb84ClJGNGoBP7kgXGhoElN6z1CdXN6K2U0h24F1c32iFqL+SZ72XxMzrxdKQWmMYCicBkrmIRFs
ITC2bfWnNVA1Bz3q7a3+23WTlzp6XAPTiZrKohMF8vRNJ6/RPGiqBtJ81QEtVT+NfevfBX6k71Wp
ULdaDqhB1+m2GcNR3IytXn0qzUkEPRvkjR+Fv3Mj750IZnId5TAQ/zzHXWOfo/liF4lsxmiwmfWa
asXSgeEokkC2uBsu6mmq1iql0U3f3O8E3nnKrUUej/LxGt50cVORw3ov3F1G22obpsC68ddeEaII
RKkO/Yk1gObiaIhWp3oaT7p5gCeLmSwYRaM6o/jPION1DMtui59ySfuE1O6vr/fyiKaAFTF2k2Ly
+XLLMXVksRtVR4RU0Dj0a4X9pd8HvMEriG7DiZz5/Pcr2Mc9QSZIEvLgSxl1j7G41ia1dImempiF
q77fQ1leuaoTlfJoW61w4+s4S0LYndeuUWcuFStoZVGg4ZNpHABNdD4gRRFi16Mi73iVp2+yId4q
Qv3JD9Nd1yivyHo9BEmxk9PgazOmK6muxZHiNil8v1Pjz0aaj4kAXb2I7awut2XZI3oI35yTqVJ3
o8VDsXI5LLk4ErvilO5HRMOcLV6uqXUd56MBREKyG0/Zd4NMC0//F3uQQwUZOdl+iRTr+ZQGMFtK
lV4Zjl44LkTvx49vcYj+5QksofAWmF1xfaEYfgwbpaMO+2KbeofrP38pzYzHPP392SxJY2VEasjv
x4kWa7ZaholTjIP+ZIYSIrPAR5R9IYhNtkGp81vliiHP3MS1O8MXNoWYxPtYTvwbI6IaFNGsvVXF
rv2ml7CVUpSiFFam/SEbMuvWK8gQKlZufs/QuF4Zx/SZs+QZqHYYKqY86oSmP1+FrvPGps1c3RmF
xrNDv27vvSxIHBEm5ufKt9S9J+dr7mEp/KAHloibEP5SGkH2KtkK/MJ0qm6XpFvxkHxDgLOrNq67
EnQsnZ0TS/NcE1g505fiynSsQjj6rv7iavmtRyt8KK9Bi9ZMzVyEobiCHyU5reIJam+xth3N3A6o
KQXDz+t7b8m7ng5qFv9KqdzTx01TOjJyqFwJa5nvxZEQw0+FMbRt5tWqIW0LurepJDWhdldANyka
uwah694TVqKpxY1wYml+SOkEFnsZS1X9I00lu7XeTLXfwpplK9WvcC3zuDhxJ+ZmZ9Z0/SxIVcBf
sS7bsTGFKbfXl2bRd55YmPlqTXSTwRp4K2fR7aDfyB0ygisndm0Qs1DNC4ewJLAy4cd4Nuqfqrri
l1eGMAfpgkRoDbjeqfZaX3rtVQxU24jXEoxLXVKoy/27x+bV/6QozRLxOpIKVU/ImH9R1fFbaJb3
CJu8iGb9oprF79wV9ooW7FSY8zJ5TTJweaBTphYevktWrrjz0tqUe4OytvUYFsbes7zveSfaf7Ml
/jMzu+e8yFdUuimpalsN5H/ymypZFJTWpLAXR4OeyHthVrngupWsPpdNoTGcwPsnC15z708crOSi
Fv3CJEFGKVYC9jM7PqGPErPfAmDzhQctg8ZMoxUq/CzHn6/P2FLNl1zXf4ZmpyjKm7pTc4AA7lBu
C7jrTdPdVC0iKYEtD/94ybFuDLvK0gPSptdtL06jBjYeYD5M8PMwXPelqMkDMGep+zAmB3QjwjXG
0MUDfGJitiHkSIIxv8ZEVdpau/eLFU7A5d+firtA2djYs4tIiaGG9jyDneAa3/Ow/UdW1iiPl1cI
SMh7CRnAhnIeNmiVn0tKLOuOJ373PB/hk3yS2koh6tKDaheJChFLfUwy4dCO9U1Pc/71dVrci2BF
GN8URmgzeHQsB9Aka6HhNIVdaFv9W0wxM1uJHiZXehkc/WdkNpNuLqaGoGKkQ/GV/sk2/1kLavpP
Vhvds2CJzQ+x7rxdRZUB0mII4a+PcTE5i+OYesFldBPnKZMYFK6MAq3hSL1+52fRnl4DpEmbjSSX
n2lw3aP1/pZ74S+lrw7QaxzDuL0zkxbG5vYuacw/179nMVak5E53K1Wni5K1ABmr2ItoV5rxXaB8
Most9TRVvR3jlVt0ad5xLxNlHjiWi6ZSOJHTmI/QHfTiBDvQczpw1MYO0/Z5bEdxN8jZjSc1qFf9
RScTLxL6fXiS0DM7r+B5lhmIyGThrNPXWn0DpKkD1tWt20FbCX2WTumppVkQF45uoReDoIPP3Ssu
3Bvb64u1xMDDUIAO4qvppZ5XckU3Hse4kXQHheIktxNYp7bSMImrBVX+Y/SLr1y/kS0XYrXrfDG+
yxM/vu+0Kj82Xdse6tAfbotAyTeDMOi7ItZXXmhLrvbkA+exue6HqNk0rPKghHd1xkMprexc/wtv
eGpldob9SIoESCqo0CUUg7bKWt5mcRTctzhbetGAkZ17wrhSRddXuHdD13ytVPfO1bNviDmvLOfS
2cPZghxGNpqq5mwYCLkYuqATrFhwvidVDiXN8Fjq7puUdt+UMl9rTlvcnif2ZtvTqC2tFnoghd4o
bt0ke3SLtWr5dIvPvSuDITuEwMElPyL521omIakDNUDedlsVNx0i3pktl5+UtSfN4iqd2Jquk5P8
Zgvf2qClPHPzyLT17IcuFRt5LXJeupOQAOCokVK7lJFTI5MG5YCMhpAfMte3+7S8LULBVto1GPni
cAAPMXcw8l6Qjidj3Q2J1oFhVfq3fKCENBovFHX/4imAjf+ZmV+yKDeHfVFiRlJRS1SDW5J9O0Vf
i/cW9xp8UO+IIXgep7+fLE6QRuiqQS/tSIhve3F2L8fqStV58ficmJgm9MREUaf07hWTidZG0cyM
doJwX/abfK3mtmhoUmgAsgPv8xy27fH490ji8Ha2kk00KnYZH3MfQLzp3aEttOIVFncc+VWKwzQ4
XrYXy6FYVt7AWy27Va2vw6cgPsrKym28sNkItIA3AAmiPjDH0SB0Ikn59EhP4pc47f4faVfWGzfO
bH+RAIkStbxK6s1L0u3YTpwXIclktFIitVO//h4F95vpZgst2APkIYABVZMsVhWrTp3ySY9011pr
6JqQ2VicHZAe511fZHjVkoRhStBO9gCweisrWVA0MAggGYgqG96xqktkdumShgPz7un9i/SakBZJ
vPLcW5GherUoBvNiPbnOcSyjL3ErH9x8ernt2hdOHctAaD/zOQCipeyVndK4s2rsVZG8kPK1db60
5Wv65baQxXV4qFADeYZKl5oE0uy6y0Cbi3XgxpgBeb9bBvG2gyQqXhHoQVb8WYw2s8ntazj/0S9l
WNkr4dVCCHnxfcV/CaMaOJAg9rHn1bZ02H3fDE9jycLeBPmKO/0Ah8cbuN1WxC4dDXAtIAnD6Fdq
ecqzpE/kOKA0Zh/tLPUlTH+zRclYWCsasGBl4GIsoNtsRMdXnYCpAQbzhmc2ckD6AXk8ywfD36Mh
u62ZtHtz4itQuqVgcvZpjgF3jVZnta6K+dB6p7nVHEWRJ4t8BUI+frCLKRSOnTxFepzctZj46U9e
BxpqZhwZy7eRnYHz0Sr0H12uY56sRdcu25LVAJgIhgneA104sxKfWQ1Sd4ITIEeOxL7XordRw2gT
VABv34TFzUb71AzSnQlUlAgvyTDtGyAUcAWh92HuV9pNevEylc4rTuGOou54W96i6v4jDw3Al4vi
wq2mjCMuinM85kK3a32eB5kTSLAIpX1QT4fbApeu+jyBBihh8BBQFfnFYPTT1hnxFHFCs/HLp//2
eWX/xjZ3Sl3H52n3bbzTnY98Ho52Hl8/kx7PV/JMB9yy6mtdw+eZc+9Vnz7SSAln8e/3Z/U4+/6A
15JsIny/OBBjK9Lt7d1ZOm0wIgDwMRd/wc13+XkpqJbhTUuPTcFav7HdMJ2aN3SRbsqh35SV9ttw
cwp2o7WH0ZKpOhes3B1v8JB6JRIYEIw7GvIu6CkPLPJrcNemiS7pF4ArQJIClkeuotW8HCwb4BaK
QP8100/e7vYOrnxejVIHDMseiMDnMz0HaMv29fejVVEhQ50cTOR4eqlHZDek7WU3mEfLqd2gAbJ0
RzHya0XK0nnAvs6d6TP7n5p5bJMYiQeumUfCdsW0HcSeNHsUAm9v1qIUgPMBwAZC9krdDLcbjKKv
yJHTyB9N5+AyEvujhkHCubtmnudARHnhoYSEJnt4QnMO7y91O0PL9giCAXJspBkD/j9gkJDzVXTV
Ww1ktl/YHmaII4V1e4lLNwqVWfBeo73LuB4DlVsxUKajCXw5vxeAabocfQFm9kP22hB0afXN9FAz
6wpvjRZpSRMBtpsb2BxAQFQviWa1HDQxsXnUu+45Yd59PrEVT7zk8ZAat0B3OVPjqXjQMh1FkbiJ
eSybPWZr+ZEWdsnb7Q1cOrYZaorSuQeclhomg0sIsACvAsYpRi3YNwb2i3mg+SOlXf5NMDdtX4DV
NYwqjM65LXlxdXDl0Bf4vaunBnj5qMl13AGjGfvv3K3HV5fbRcjJMK1chEVRf3BWeD+Bd1vxSsVk
S+JowjpGefWYumyfG8ldVGUrNZNFlfhXjFpNQwF/rHlSQwzbiTLI+UpwsryMeTA52IoAR1OumJE5
TTXa+P5UPwp510U/XOPlA4eC+dlI06CpAWDhy1vsamXaVHgLHPuqfqXWsPfS6C/Ruf9NzB8Izpmf
nVBxjobaNuHHTRFWJPG2Eh4fOcvEXskGLG7avyv6U904E5XYejclpWseOXqMaYIMM0g67RUFm3de
NX7z2PH/37Y/FdAzIQ0KSakuYyCrU1sQHwkobc+cytrIpssDnQHGM5iryKulpSFFj6wQet8xqMe8
PKwJgytmeLp11NlGs/ZJ/JjlK0+3RRFA7EACHDowUZcieCdTa2Q64MtT8W2IxCezYBuKkXDvVzsA
3/8RM3uys/2zjZgltDKto9SYeM5TKw0pY9rbMBndmiiycFbgVEECFyZVR+L/UtZo6Mw0k5geMVbW
8vvU6rdNljaBcGjR+WmcVQ9sknJblaIK3SayA861MWgwLxUXWwLvnLf5vsWo1s0YG7TzB10vdk03
VgGp9ObOxag+P7PbwZ+cLr2zK3HK0Pv+Wc/qHBOhaLSP0SW/1cHmGsqq81mOdhJpGzDvtf0rasyq
9OnURsEwVLaPgKTwvWHogiEh8W+NEaBQK/071XTtG16MZKMlsnlo5IhgGOV8kCBY4GlBKcvAXE3d
/EKj2PCzNElDq+zbQ02rdKv30VrOesH2IYGA5hg0wAPGr9o+jVey75vMPEpyR+rfcclXrtiaAOXY
ioGZbc4hQB/C6M6W29sauPh5hOSIX5Bfu+q56W2Ls5hUJtAp4u/O7D931Vpbz4KRmIcDYSIn6Cpc
vDEvFW8SzBg9bhAoXrQHmSLXnX1Vvsj6pOlrQIQlEOOfRne4CRwI6FovhVW9BIt1wWD2SLvxpuwZ
vcVb8GTsUD/ZG13/OcOURctmcYB64/PtvVyKO+GkUIkCNhuFdWWhlUjHxmoBqfd0LzRNUKNpNdpe
wf+Rex9wieeiFMORxIklvCGhx9gDmctjjRzEGj32wrHhQYiKLMAj6A9QI6Qiw+4VDrxu1bcPc3GJ
V1GMMYL0c9m71raka5yeC6o4z95DTV8HvcMVb0xntXHTaZZ5RJr2h+PILRKXp9snNJ+A6q/ORSjb
5qVx1PeFicjSMEJp0CdvNPYzCPG2mKXgcqbRd8HBhSGfVw6qyket7BwT7M7stTX43VRPO5tZwOon
PGzBe+gX+Rpqf3H7YPlQLrG8mRnyUvMnLSZ5n+JJYLMnjPSh3creLXzfQ4r8z4AAvDpUFCWGM9O8
szksnY2GSTf16yhd0eqFC4SHBSicMSkGTkp1UdUYdVo1ImaxXe9XTFr9S2cyvmFcszbWYNgrr9HF
FQF2AEQR3m9XsxiHtunHrkfrlWNmm4jQUPQrL5nFBZ1JmH/BmX8ftGLyhgISuiR6Kqm377Tkvu6m
wOnKtSh5cTUYuwK+Hjx70Sd+KcvTqm6ao+ej0/vC0TYRNba31Xrh9iA0+EeC6uswFxFpFIKXi8yi
H7ENRPA48K/uCCv3AUHozwY2G5HlVessxrQNdRFF5nFo+W8tMhLfnczEZ6RekzRvimIQgAD/V5Jy
QBztqBOR0DjtW5ttrNd56oUTdFkIhu9JriTOF/cPqgvbNsPBVUJ7DDVHa82EaNlq2lcryzcuKwE8
d1dyq3+yKOqi5rFEgEaRGdyq+ECLTHWb2gM5tqNe+FJnqJlZjKKBs+mOaUtpWFad7nvNZD6hxbp7
pvoofRMxe+vbdTb6ke0I5LlbzX3QsjzdZynIAm1M89oS2o7fCne0wbfcuA8mr5uD7WrVM/hJ88CI
I/4Fh5ffswkG1gLddyBNkezbPgKTXiQZ25LIKu+jHGV+3+HgPnISy96zuq0/g2mruPfiKAllvp/a
7lCjR9ONQ7cIwQuwizG8cMRoRi0Y4ygsbfc+i4X1iJgOiWrG61AHpc5TghmlQaXp9b3h9vREGzf+
G7Gsu6Fe1mzrbJi2mRhkyGlCn5omLsPOFmmAbiHnb1k5qe9VGfEJ77TQsppxY0ZusUWhLn0aU9O8
8yJSh22vTytn9sclqGcGEJRtY4omnrnqHMCxbXIg5uCZTJHXAMZb923i7ghUP8O87anJqW/kHL1S
rvZGRmr7iRfvELSPPovR+337/i1HUYD+oxgK3juYlEtbQpKuSybowNHO72pA4yMqfB7/9Mw2jDBH
ihh5mPDHVP95W+7SBUGrP1h84MXmh/ilWK1i1BCGJEfm3pPpELd3Tb9yB5es5LkIJQLgvcEnOowE
VDsv7WORrhj8tc8rGzfBrAvTw9VLum+m8+39iRaUL/7dnznuOHMnVHCjR2seOZJXOrahHZvh7QNY
+/mKDzGtrpCyhQA27m1d+IgpVp4zSx7RQrUKhHoYuemqcD+jyj1LAzQdxcPO9oeUWbtWGpguomtg
zHPbD9Boz/hNUIchKDLQIHy5ZYI5U11OhCCXSMNkkrguetDnm/fvG0XJHTA05ESR2ruUouUkzmMH
vWDc2MgQ085uf35p03ALMTQJETmyYMqx1JgbhzaskR5F86Anp6q6b+p9ytZ4r5ZOH5VP2DpMcEOA
pyhvzgVIs2OTHgszwEBirq8YuXmvVRtHEUDC4eJFcdWu1Ismy8XQ0CPjn5z2ZQIbXbq7vVOLS5iJ
GtFyjp4jUz3uFlhgzLuGCOsLeeizleu9uAJgjKDA0N8roi4Zc0bGiNFjm/wUAw0wLis0ppU1LJ62
MwNQUUqC3iq33BJTJtCIiuY3QGqeRByW2Sa8vU2LItCVhtf4TLjxpxR+ZkiaqE4sTOekRzvaOBjW
neLBwLJfPf9xW85SeAX6p3/kKBrl8DpO0GVHj0n2kvBN0mwwWDnPhiAdMcmdtyj8rtVjFo/oTKSy
e0DTmlUFyt2jN2zR1mFP23htRPjy7rk6+A0coIXUl5agqFCMXg8t0JHCSgXKmIm5n4bsTbPWhiss
KrT3jyy18AdkbiaR6aLHXDcwkSndDOXz7TNa2jCgbMBmgGAR9X/ljIiRCqQgJ2wYBkNa1dMM18W4
2BUhc05WvftztwEqR2BFwdv40kI2oyMK5qIb1xhK+3NbOuAhRHsr9Yk2ddynQ/cr7nm5nyJ98pm0
4yAdsrucPg6mBQrhobCiwBaMfoo9DZx4pI+sAK+rWviVNLIj7Zn5uUFlZQNWOWQuUwmAPnqnWz8y
EHCz1LB/Sd1JDlPSwwlImadbOdr2N66DkjNmngyoJatNbwryxPus92PC68F3quiTh9iLdzyI453W
7gpH734nkmcnMqV/EVrHr0lplBvaj2VQcbPy3UIW90iq5P4wVcOWjFPve6kT7fUoK1YipiVVBJhw
ntsD5wOip8ttZTGuMUdV95gapV8bT677yMrveb6iI2tiFAcUSTGNpoSY3kA/B3kynU8jkhhGnKzo
yaxsqprMphtgLFA2XF0tULCXTpJycsww8FsKwJk7A0P8QNldTQhBI7pia5euF6BZyDUA+YfeY2Vh
eVwxw+MIeEYSDGnmWzjr25q/IuEPK8GZqWW15nRS6gQq+mVsX9BO9JHvA1wBqiwPFDqKx3Ophftb
mgjZyjYcafqpybKVUtJSjwYyBwRWwgLz1xXNHuiFm7YTjXGUqU2fo9GLN05V6S/FWA9hxe381aCO
Herc4s+9JuNDyYkMMOoxChmu3qZO0vqlFLr3GAuSvtzegCWVQSwBDB+SHrDHygbUU2/GQzYZx8TM
d6nH3FAn3SOJ6tHPOLtv69WS/9KR4pWGlxG6RzFFRVEa1CJyicYGKA1aR7dtt7+9oMXPz/OrZraK
eYzI5Z12GXg5tDrB46tEA5jzM8nXgvClLQMxMn6/PXelqwkC5nitBYNEjtp4zKrvRuwGvGn9ybrr
hg/w9qJA8q8scrkayZyG23qM1SQBpjbtC5av7Nfya/VMhFIPrIdylGhiIsfanRgS7lX1qAkSYe8o
Abu+1Le0Lct9lUkO8BE4DIy51vT+QwPqdiaSA3wQabbLZZpF57QVz+1j1t653h0yKbe/Px+6ahjR
JkXmAriHllLl+1lvDGNpISiMUEGpGw0QdfuQmU1wW8yS7p2Lmf9+Zq0KozLblCIY0EXQYb4j397+
/toyFN2eSJ3HJcH3KaLz/hMlp+4DzK8eku94hIGDx7rKfkkNs1lrjuR7nWfftTT7JvCs9cfWXHEd
s2u9PBED8A2wCsAeorlW7VYxtLEdigKMKYUZOwevA9wmAThVTiBAKFp3vE/HoQtrPtDNe/cQgsFn
AjrdmVxAJbwv6Oga4JGmYFFBYibZOHa2we29LeRaES6FKIowFQx9EAWEZPWOsSB2VxRh7fuKIrgp
Z2Y0f1//u6+/5M2X2z9/oXlz/v1IhaOeoGOXFBtN7UJgAzMKZEK/q3QrGITmR7WDJEPTPrDB3JHR
0n3w9nuB0Zc/tWmtfnYdM0EysOWuDaDUdWMjuEc0DPi2raNe84OJpIcvU7atS/YlEu2KSiztJj4I
jQBcAW1Gs8E/u7ZDmoNZfmrNY9scUnefhrd3cz4MVdWRUEbpB/2m1w0f4CBOLJYALDWaQwD67TCL
ja03faTUjRo0RKBY7KJ0drkKogNGN3HHOtrWlosv0Rpe/vpEgPQ/+77iipxqGHPLiaxjIh/wTwPX
INl6a5t1fRaXUhRLnViTZbbzKpgdlE/dGlL7+izmz4NsH1lZwJkdZREjUMZA0mIRU+ujgt2WL4lY
ufuLIih2CpPhQDqlRlQs67xB4Hoc5RRTvyBjgdlPMtTNZMWELh4IyGiB9AN0Fnm6ywPXOKJ6CiDj
0QNR7ZNZ0HTbD1H2Y4rj+FnU0weY0xAmAqZLgAvFhHP9Uh5GZowtkzW8T/RMH83h7fY1WTz5s88r
+mvSVu/dEZ83DN+4J2s1/8XP4/mMNOOM1HCVt541Sa+iVkWP6Iew6n221uW5/H300mJutAuaV0Vx
iV1y1OIQYsi7SgNoNf79ge0BSff/vj/LPzNSGHVT6lqL71OQbTx61Uo1d1Frzz6vKFOrt2So5wip
/+pKn+q7Yo3NaUkCmCZhnJD5QbCnWFnkFJpomnD1uHvgxs7k+a7jfOVOLJ3CuRDllLNI0piaEGKX
9yLIx5USwuIaZk5vCyVvEB8rn0fFLUpcm9Oj6X4m1UNDAmlt3n/Ocw4ZfNTwGJB1ec56w0FOO7gU
4fgBqZjqIyuYR0xYM1QAkd7l5yOwUgGBzO2jXoYyfUmrT9P4gSh4Zm6BlZ35MVQcAsaIUWlYCOYx
Jq3fWq1bb4ahrva392nJ+iF8m9Hj4GS9QongScsQPnggkIsxZ0KzkkdQEu70uHsA+Dn8gCwAGZEr
QpURdZfLTTNHifGXiB2OWu/WAYie2V1qRPVuKnoA9oiZmKfbAudTuBEyqE1iKdPBvTlx+FqtaJ2d
oBE7moNRvo5JSY5xSnKA/4o2PUwVl6DtH5OX2z/g+h4BGA/4gI6pNEBaq7MdG6YloCsDWCFCQqAc
g7KRK3u6JkHxxL3WJ0g94KGRPMt0X5DDf1uAYo6j9n8LyKbMH3lQlGts2LO9ujqjsy2aF3hmkCsO
ZLU+2YApkSQoxNZokD3dWz8wfPzdFwqHgXDCnen25vjuUhKXVZ6UPd5K1PvpHhLj++2tWkhQ4ft4
zaOuCNbcaxQjQ8XkDzFvRJ679hUErCB1A4uob8csYFKirWzyU0AOMtQdemPb2Yn/KXt/qg+/4g9M
HZxiM7XP5SqZpFLUCeoC06/SQlj2dHuVS/qGuhaKQqAmApmAsomxJ1IWdSU9jvpRy74a7wcQoT46
910AfAf3oNrtfGicrIHZPQ5I4IF5aEWfZ8+iaBtYqADbpu4cXaiUi5WgmMnrYDBuilR+Yf6c9tp3
NAn5hYXRaf1aIvnaz2ERGLAwU8ogH6OacK0uaUFyDGeJRRTyaFe6fDtE2vv1GluFRPXsiRAUKGZV
l9xCny0mSZjgMUV+enh/WgkkTSiWwpGieoKH5KVKicQweVdp7MTE6y8pnm9r1MImzWhVvI8xKRbc
n0ow0AIOaealLE8mGl/6sDS/e/2KiAWlvRCheOuKsSymA0TQrQYPUK/QBy2YMPQAzHBHaC7ieuUA
3LYEtbvbsZOb9geM1wgs4wh+AOSJA33a3t6tNVmKvS/GFJNV9Z6dtGSTEiwn0H44mJ9qfrktZyl3
cbEoxfIb4PvVjLZlp676hSvlN2jJNcVjKuM7G008cQEsXC/5DMHym95bYwZfODJwbuDSzMlMNHip
ZmyU6EaIG3Zy6GfuO93KkS0v7+z7itaNVsYq3tbspIstjV6I+0AFuNb280zFNjlwa0PTRyteeR4s
rgqtKn9QIIgKFEVEWA/UGporTslwxzeOWPn8onLMUF8C3B2eZ/NVO/OlnpGaHclKdsq0x96ekOp+
zjqQiWAs4xi/G8OEhhE8X4GDBMYBVPSXsurKEDwuwBDHxkAHkI8m3YpdWzAM8KLIxCCVBLiJiv2u
a8Bz09HFRQLtmdE+1kg2aNbbbT1fEoIH5VwPnmc3WcoyCr3uBww7K05JH2RGkKfhtObS1kTMSnF2
KjyltczAXXsC8UaYDS8YXVGj5nx7HddxPMZWnK1DOfpc6CUTDOuIipC6PsCjtNkiUXZbypKCnUuZ
f8XZUoTLxjySVnEaZBdU+V/N6KFG/SvNdra7cjCLN/RclmIBdOkJrqWQ5U4CXTv6RgOaE6NmfNnz
30knt63b/SCxCGNPHrUCjTb/ba2KhXDA0uVZmV2cZJMGORIddfvA610s9la2YtQXD8+yXMedx1QA
mHC5rUWKVlMy4PBGC2BT81PtBIOxpfaKmCXrA0rt/4lRYzeGwoqBCgEUMSG+lwm/JStF2kVVpwiC
wZryp+B2uZCUaAlLBMGejd9bMIBJ9ydZaxJf3KwzGfPfz3TQZF6bt0DynsokTJ0gA4YCPH1rDmJh
JY6O4Tl4tgFdc9X+azaiArt5UZx6NFM5mFZcTs9e8u4sAkLoMyGKZQAhlK6jy7cAmO5Tnv41krtq
Dfy/UJe8lKEYhhK5QFTEEY7wdmc7D7rnI85qjG0CvLF37zpvzRrD0NLNxbIAIsZEeZBFqNx+dWGW
dS449AzQF3BRVNFdG9+XQKV09k/beWv1vaaHerK5fWHnW6LE9hdildAoK7TMiWKIbQDgnKDhwL6M
AZH+0G1agta8tfB+QRPxlEDkOj9f4UEU35FTLzeQoc5PpAhhIwAPz6bAfv+cdhzgmRRFSVqXp00k
7fyEzDeRB8c6NMOP2uNhCsazZvp5exMX9R7lYx2skGD5UMsfvWPXosq0/FSSvw39xag+DdVK5LAm
QjmncqiMglYQUdXbLv2VsY2+NlxvURXOVqGcDEAfDSscXCw8OfZG+d3KXj3M+OD9X7T8WmR3ZbQS
ea2tSTmkUbo9+kyz4qRXzobzH01zKPVhxSMtCsHUMMAx5qKISlyhGX0vI3eEdaX3ZbTrUTosnY8s
5EyGshBWNE3edhOsaxGgO6itQoyier+K4amK1wUoSrAQxduVRp66QN3lpzF5KkpQ7nwZ3g+ORCoT
yQl0byGFetU6ANI+gvFkXX7yNPBQHIjYV/3naFyDec6boVocQFeQDEHJc+6fvnRFWh73gCv1+Yn2
gej3TH/6wE6dfV9xdbnH53a3+fvj1z5506rfbvtuMDF26kyEEmWlhA10yGSO12qYdZ9YGn6A1u5S
hBJI2Q2mXFRsyE9Ts4k9wzfzQ5uu2eKFuzGTSCORjXT1dVXNtKXBgFoRp9IFE5jUQ+7eC7IGSFiS
goKFO/OOoD1G9WzM7uw4oo04Ge2dMPaWOMhk5QIuOBUEaH+QFaaNHJViunot4mABbGqobh+a1j5v
CxDJ/pXI3W3dWpTjoQaJHuUZd6scfKINYqxK9D9bXu230vPdtMP0Duk32rfbkpY2DUPvAIQAjZqL
YZGXtwQVSZZFnV6fRJmHPPuRonGoLcmKcVwKdDDS618xysaJsSRu0g5YkMHDJMuAi6/At9MHsbnJ
ZbdniesPwvSl+Prf1qeYTFlrwyS1qT4VUx4M9idmEb9cS8QvbiL47kCyBq98NTfKETS2qwnHVffj
XZ8Ou2l8ier3x6N4Z6OqNU8iBSWNYpmttuWuZbf1qXrVdWRdThFg+bc3a8FkglARed05bYDwQlE7
IC5Mb3Sg3kMuDx4tQrTmrcQXayIUe4NoyexSDyIMhhkA8fgXAdj69ioWTgP1Mg9FZLgwoBcVXZtS
0jGXJ+Iks2JfN+wTkWJruWvpoj/paMXBXMhRVKsoCODleFGdiiKXd0As/1X3DrjjKmY+5E5qHADz
IAHQcs5G0iHy88hxH1vL+W32Oj2JWKd7ngz9yxSD7jfTSow/FFa2GWznt8azDtTxmGxS67y/tyZW
HGor/p11SOpNlvZsC2EFjZmVQTO6r2nfw6Y61pdJz8ydJhxvzz0tep4qnTy6cVK8WkaZBnbjEX+g
Ei16kqSB2YGKxxFR5Bu1niLB0nlB6U3VPrHLeiuScgDLl2vtJRPTtuzpGCAwiPfE5maIIkOFOSVp
8lxleXOYGNGDZDCsV88q2g2oSpxn4B0bPGr07msvyi6IbLvbxEnt4a+e/jkBVf69a3BMNHCN+Kun
xzbaKeWQ+xY4JoDSnf8bZ1axqdJNUt1hclp+h45ACqosr/tcV1Z5lxcCJCGY0uSPToYk10i0XZrb
euDIOg1lScBTWAhw53SWu7mtYwsGGjfQc1GyQukAjJCXZtMQ7VhxkVQnp3rr88/NNPoCr6a1UHlN
jGKdRw7W95zF1eydGfOT/DEBarra3l7Mnzyaqsl4xiBWAlJxHnh9uRqZxLEGLalOzJqcfWTlGE2I
gm9QijLzqTlqu4mmWkhEiW6MXqS+S0bmj6lt3LV23Z6ylqV7s+3SBwZC06BL9Ol+tNt8M2GGzlPL
zCwYuWkFqdSBdzS7OiRxWwSV24wvY0u9XZkOk0+EwEkK/oO36e++K7PdMHrdRtNB/xgLNw5qj4pQ
pxi+xyWqwagSuX7BSBkYeDL5BhlOVtRKvyxr129Yn6ykpa9NF2pe8yQwEJTM6WHFrphFK2NZd/qx
HF8j9saAfLp9DvM2q8dwbrhmw3aWPLHjMpu8EgZFZL/LeJOB30YHQzcfDom3FpLNdvZKFhi5/rTw
zomUS1mx0xi6yCJ+IgB42PIktK8mqshgvjhk3oPxfgIwTEoA+hANceYCBx73rCnF7lanrEYoa6Sf
snaNKen6eGYRQEuANA1R8xUmbSownNHJ+WkQU4/GrkzbtmXmhrfPaFHKTDWNsgouv+oiszqtUrQW
Vaf6kMUP2Kr/9nnFPcomifmYavg8/fHglT9vf33JnKBug1on4OHzq+jy0JPU0Dq9w2iDuGkxNMup
mA9O8NqvIu0BSc6VrVpSZww+BMcACGIQmijqbMGHpdqQQFqVIeWzz+vYb3WELVmgtWslqWVhoANE
4dgBgk+5nFZamk1RF/xUikNRvFC8LmIPUH9R+427OrdpLqSrtweg3X+kzVpydlM1d4xdzYa0AcwA
STT5sRa27psrTrH9RbC3WG/8nv24fXpLVxYNyvMDZz48NftjJAPoFwavOlklZpL1h7pjfmRpQTvu
03HH7Dq4LW8pjjrzcWrAKSPiTIaMylMzxRtNPowRYCBr1E8rQlTcRxvXbaeNEJI0+r0VZ4dBMx5F
NK21Fy7MdgXPDtgT0LsAkMnVxHWexyw2Cqc8gSwEjBEsTXZcgke4Sm3wL42RHD4ZeeVuRKe/ZX3O
AiuyT3qSFeEAUn7fKEvtgAanJGSl+wWpkzw0uzgLNUwhuO/j7sUpqrUix8J4sMvfPN/nMzUzCGuo
wWh5QpJ4V3baV69N7iNhfPW0dFubfVDW0vescY+OoIcsqoJuWnvaLNm7821TQwMvyps0w7bp05um
3ZnR2kDkNQGKxaM9gspkXmP3Sh1f5B9QYjxtkRfAq/2aaAkgRNZyRL+nSpQhnR45e+og5/ZNWVzD
mRDFHNSZC5yaDiEZC6QdJGs4sqVLcr4IxZKmFa+aYl6E5QbZFEoWkDVG3CX7eS5CUbWqk66bDXp5
YsP3rDtg4vGmEw9WUm3RabZyJgtUJjiKs/1SlMr1mE682sR65PdGu49AuZxrr+U4R/MvlfdZp9W2
sf7udWcLntosXol3l9zguXhF5UZSgY09gvgBOGNzj5RzkYfTsPLSXZQCjh0MKgeW6QpQORRVJIrB
LU9TgUbHwOC7vPOps7mteouqAboz+HQbwY8aj4DwPiZjh+vTsA2IuT2xrZqVxMOidp+JULZrmirX
6lwbJtp5yfs3z1n5/tJGIagGlsCwTDANKKFokvMGKKamOtH0szXuzGAad3W2Qte5pN9AlQGxi64k
pOiV0MdLihgzA7EI7n7up/sIg92z6rWIn8eeraj3kp9GdttCaRIEEFfzyqyOmKWVw087cwG+isNR
f46Hu0b+qto9o99vK8CfX67GIkh2wKWBWhwZVuUyiSnNwRgFbS6itvftgROAJUpa7/HbuF+M6JZP
KLhWp7JMtqPpNqHhusOODaMNYk2t2Huaa/gYQ5Vu3YEld7bZFducukWA/psi0BKO2tzg2PxJiFa+
GDaigSzznE8NFeWT3ohnsJ7mmE7Z/qSy6J5ZkTrPpW1nIXJ+42E0UAdOaVNiQl3lVmEXe8OvOs3a
oNRFtJN21KD1rq/8mk/lMyNDs1YIuL4il+82xTpXqeHyKcW7zZW7we5D8EPpbR7ePoZlIfAzYOVA
1tZWXurEzdhkt55+lFYZiqkNJu3JalaEXN/EeSX/CjEv44HcNGuaVYlx9JpDO33m2rv92MX31axG
VtpaN0WRfmzs3i9Dh6+l5hYXgGEdGOLtLHChUrunBh5QxjG3vqTprwL+7APHgAw97MjcyKVW4ahD
hNmA9+WYpKDAx6hbewcyexApY+DJu70IQnAw+qDHEk9asANeHgag9HZLtE6coMEBxqnI8qXxXiJr
bfzi9Z7huYZG7HnemT4PxLiUo5M26TVcmFPlBmgYA83ue7fs8vuzeT4LMtFO1yZjie8T6k/u1hs3
XvnuVy1EAM8HI49qBnjwL0WMNCtzzYvSU9I6YdN6fvL+lg/4PwD3wNMOOwhqsEsJzOZ6YokyPQn3
HoCnsgxz9m74zKUIxQ32sZYDHc3SU9+BzjjI6SZ+P5b3UoTiCSUmhLRmglXYDfiQwWoZ3j7qJVU6
2yVXwYdXKZJ6lV2kJ6v4O0Y+0VubynxtBS8WoDaRjI60ay/GAmT61ebo260Dfa1TYE2GYmldwdG8
V0BGJwJd7grzzlqLtxcG/czrwJXDlB9wkal3TmYy4ZrQEqR3e+TgAKTN98J+zMpDF70wZPVb80C8
713yu7P/0rzfZbpPum1eNys2Znmt//4O5W56Zt9EpRElp4mEHdmi6cdeq8YviXAQboMaBOnsqzkR
WtQPkrdZenKH0LR3ffSlzna31W5NhHL9nbrvnTxPUrzBAj0+dO0ecI/bIuaNuAyCEGedrWL+CWdG
LEqs5v9I+7bmSHGl219EhBAg4BXqZrtsY3f32O4Xom/DRdwvAvTrz6LPF7urVEQR1bN37HkYxyZL
UkpKZa5cqwEjRvKS2O86ON+Lg1377HYumHMrynLgNtAjAJ8xV+G2HQ41+YvlRgCHOB4RxKWsBWgV
pjTiBvjbyF2dbqti364BlpaOgFMTyloYqdOJNqPw7M5D+ccpDtcXYvH7NiJ5xNgOEmTKrdhqOq9B
LRojEeZpxG/X3vOLC33yfeX3uwaaHUSM7/fuU5RDDPcJPMPTmhzRoseeWFHcqUB5K2nAnPBiZTua
PkAWiDov1ydqbSCKLw0TKidNbmMh3h1IMTq+C+TTsGJkvjAutsXJOJRrcXDQEtZBrvxliItd3RGP
I2Z0rG+9ue3tF0aCrHy9Pqy19VduSWuMdRCsYubGaRfaWzSF/7fvK1ekMMAQw8b5+4bvGGAfXbnl
V36/2gCuJQXEj218vym99le21lC39nnlGWp0qd00KRYEEMj6nX3/T5NjKVcj5Z3h4KyNX7ru3qp3
Yi1Xt+iz6JlCvxSajdAOdH7KdkPr2JMxxS9c+la9z5OnpPcK4+0vRnFiRXGhcYjtgTY4BbnjW/kh
dFdcaHFzn3xfcaGWmUYZ2WDJbOWdCNL8bhy210ewMk9qnNWXoDBuB4xgIPeOBBbfE8OvKny/bmVh
HHPlGcEungVzfuZ8NeqOQ6trjKIXFFNqiLhW+7G7ueRJKWopyJ0ibzKz5ZybmESXmFXca0EMlIBr
/6zJuLs+iIWpQl8WKLLwedD5qkVVYoaE4/GA0sJggNX5wU0/2cMh79egLfMvVU7CMzvzxjwJEHRD
c0SRm2GQaV+Bc/E194W65Ya5CUrOX2m5MnHzTrhmTrlAqBON1I1gjhjveRqE8X7KP7h5TI3p5ucb
qFKBC5qlBBaovMO6hiYLx5vdYgdwItrFU9evbJjLQ2s2gRTjzO12maBjEV4Ng1HoQUF9OzK3XbwW
Ia5YUKtA0snSNv9tIfkAO/ewlsK83CoO3AvoEPBvLVDg6V2TaEUxgp4uYrueW69VPh20UuyvO/Pl
qsOMaWLP4PkAaKuyI6vUIlLyTg9KVhzCvNtrTfVTD+vtMLHnuu1X9s7iqBwUvNEqu8BrJ6txyqcW
o8o1cW8loecUxCPkx/VBXe4cJIUIqp3QQACBoPoWsowaitIxYoUmHh/AjP7a2k2GbKL8MYSAOkv5
yYlvTwnDJmW/12rmLFSiyDgWLojYMwL9pir2JM+/TTh9jHo4NAZfKw0uOR9gA0DUI33gXtxq9TCA
NFuL9cBk7aYLwfO5pru+ZkE5RgEopZGsHUwhqT7FafnJ0rO1LKe+aAQkOYA+AL19gU01yDBwrbOR
+mIpaFpTnGoxOdZ1+0WDJK2tS9OPmvYXWDIrL46Tg2DlAXBWr0WnAqtvJ6QGE+TMdY0unZlwStkK
NOkF6UdBA8vw6380PWj1ADCy6665NGS09OMCdHCBXFDqkWmyRQ8ViyA14vzgjFa+qSu7XXlbLloB
WR6EhtEAhs6p86uDuwP481uCtmH0mUWfcY38RwPKXDkVJGewBfXATo/J+PA3SVfAof/3+5WosIHg
MG8m0F/K0BviTXlzuIaVPvm8slcBtrFESfB5zT6I6q4kK9+/jBDwfchhQOcDHJGGCnvoq7HgeY+u
7cr0u3rfus+ufqS3P+3PrSiTFNYAJdLCQGq9TgEYTDb/XnfVhVo+2q0oLiDkWADsvqhyaVaKezQh
QZK/WfqngvF9DNZr+kST8jh3z1pduBHZ6JfyWQw3v2rmXi/IuhngVjJAsXHuwmUnqyauHRk4TrFJ
IGlxuD66pYsPtBoWePRttMCoeT8AWMsq06UM+FhC8wcdiI1vabz/Z8SluxOUFHeWMYmVIGvJM3Bc
63PgQxABKYF8AcRq2+so7AwFJFQhSyYfrRbVr7Kz+nsU+/qVGuKSPRRyCeqHM22k6onJxGOjiVqU
R3S2zzvn0BZ3Gdul4cpsLh04p3YUXwQXcG6VUz2PK3yXvDk05fTP7QsG+iLUQ8xZZlS91GseMkgB
TRJkoeXeitNHi4S5Z4rxEcKJD5Dtuz1vM/NQ/jE4z+1J/J3Feho7BAaL9t0S9yWrN9X0WZjDX5yl
QOZaGJWFO5CopxHVwnoAs1tAASoAoJnIcnN96pZWxwVyEn3vIEMhxvz3k5EYcqpQUZyQO0nASl7t
Y2hTXLewENcBn4SSEq5OUEupPVhJlSSRJWe/HiofGkcVJBBT/v0/GVFvNTArNXYaw0g56CP0Ec1t
ldsAKNA1lsvl0SCKw9GAMEuFAaZsDHk+w2bd7tBqP8PuoRk+Xx/LwpLgZkb+eqZ1hXSlEl9xcJ0m
tsYhmmq+R+6v7Pa8x0zc6/x+QIDVWd34pd7JRtOoBBXyY9O+Q/maxxZYg16vD2NhphAuoWMBTO3z
daf4rqhrvZw0TQZJ6/HuGdTz1s0NZRgIJD4p5O3RrKImcNomsibkP2RgjNU2yYfHbgy3dcPfbx8I
yEBxySFBAYS8EjFVemM6k4O7TmqPRLa+LVO/qVZgIwuLDupJALuQdge0WKU1L8dCGp3EnRaWT2R6
yn79xRgg8Pybk2rmBzvf5kxzeRQ7KbZ5Fe+0RkCSxP0C7YGVs35pzedWXoaFwfNUxWFPgw0waT/A
tQTdT5rY8ap7T2K+UoFdCj+YCVkVdBNC0BpoofPh2I3DG1ZEOH9dN/RCqk2+kSV3QG3seGt0XpfG
hyLS71glj0VT/mio24KoIvp0fVYXAgX8DHggZhQQAPXKHlk8AaKTyiAT427I4ifNyv/pU/ZmhDFS
0tOKIy50u0Mu8jcJMigxQX2vrKIAg28IAjsZoI+S7iT4zH72jSsgjeOSTVyPYju5wGeNTMvemx4M
9WVoDgBE25D/vD7yheABEfjcIIZjHQStygJEjdMQbf4lEQhTGmiWT6ELWQnu22sSNAvNdhg0pIB+
kwujDWr2uZMbarLQlASFGxlQVvaPccTfuDZGJd7RfbzPGPgMMs1g96QxW78LmbPpNfsvnrzY+HhS
A9YFznP1LGNhVtl5r8tgbOOt4VQvnWHfDLCbpUD/mFAu4mJIi6I1DBkA2+Gx8dF0tU0TcT+N1gCL
S0fN/PxAXzQIAwEjPp/QWLrQndQzGbiGH41ettZ0vfT9WdHt98a4pCLjAwRwbCgrB4MvoiebrMTJ
8/V3noyEWhNkVeYGDPC2qjlWN8UbWdBkCvSsAirsa5KRba1/yqMIQnmvuni53dNxms3z9PtkU/Yc
lXbsFmEzBQ/Uftv5WvR2+/fnLmIcIKgz6r+p/k7cu69N1LR4NwXdIYLEWfwk6VMS764bWVgSeNdM
bmyCTA+JqPMlxyNutGsxWYELTZHPafPlbz6PvTlf9Qj21Dkyo55BLdsKivxrYd0lSENfN7Cw5vj9
fwzMfz+ZJHRDQCuxgAEcBfuGNhiF2LjOZ2oJiHPXvqDR5rrFxRmzUBaaYwuUiOi5xZg7w0QSCGs1
ID+L9vnKdb9wUSJHB+pGfd71eGeef74bRFO0TWcHJQSVsE9eivQvBnBqQZkyLirBWqu1g0L+5ChA
JIa9sihrY1AerH0S0RaDsIM+3Or6ljSbdmVvLFsA+hTMCvivygZohIZVgnzBDuL2Hhi7kh9pePtF
hoX4Y2L+CSeepUGlZWqReUMbnOvl2nwamvxr8eV2bzq1orwXrcyBRqnEQBJysLM9Xavwz+6inImg
I6CgZkRDGhAXyvddVhZAnWZ2YMXfGNpLx32VfDM/Gnk75goZemTIkaiYU+hqN7Je9BCcKUo7kNlH
q/1yq9uTEmffn7flyXJUda8znLc2WGyFP5BtC4BgaP6s1qRplyfszziUZe/akaLNGOMYdJCbHKDB
avJd+B0NmtcXfiFOwnjmTg3I9aCnXjl4qWtpExI+LNCs75mG7uBnbvrp33jXiRHlrKrDnhamE4Ih
unPe4pwe7LD/dn0c83xcOtifcSiPuXSiJDEGSKXhGfZRC76LCjGhz2g8XLezdOziNgSPCrp3UaZT
7IxllDlYcyfQSrAnbCB8e/37C+OA8D1yXqA1QESpPlBq6Sb6OAkwXbt7K7/rf9rR7SNAiQe1X7RJ
IApSnybUbMEwbTAr6LP79keSrDjU0gAo0sYO/gflyosOCYhKFa2wcBNWAMantR83R0N8vj5Ll6sA
WXKUkOYcgYuoR/FaNuCJZ44pDdrRnwzPFXfXv385CKSfIWDE0E6JV4z6epDMikqWID0NBl60O4fb
kvJ9FK/pX1xucpiBcAB6W6F9gpv8/DBxgNMvGx06SdMITIG2Y/ZLrh87vqfky/UBXW7zc0vzhJ4c
W3HHCC8bWNLGT259nwN8rAMgmN1e9z+3M0/siZ2KpVpeZi4NdDb4pvHc15lXdZApKTZNc+xuR36g
vwQ1YITZYG65aKt2XLA0ZNymgW1H8ILYs6JHYesela/X52/J4U4MqSmWcqoyh8yGQodux/5rA3DX
dQtLvoB291mBd0aZqC49gAUC6kYgyq7yeiNNnno0Hb5XHd8lgn+ncni/bm9hRHPr7u82cZxmqotr
dRSKXh/HwB7snxnDUWOvydQtmsCtjy5aoBMvHsYQ9TLbNDMhaWa9xjszXlmThU0KPlQIPuHhgyBV
lZbtqraicYTP22+8PzbxIzTR/2KOTiwoUYtl9/mYh8YYhJx7ffdpWgvulmaIzYJI0EImqLsrMTCJ
HTsxaDEFaTL5Vcc8ERm3H2Wo2PwxoQTBeeSwEc2YU2AgcuzkZkB+MBtWgtSFxA9SD+D0Z8gPEqy4
su+jcjKo6OFNor0zQr8wvKLes2gfaT62ozVte7Zha0WOhdlDfY0gc4uAkiFWOj9sItHkvOk6pLop
VJDaHq3Dt08eLCCRjrI3UjzqJgnNqdV7owQHRfTdiQtglzaC76872UL+CLxvSN46iCaQ/3To+TCy
DLpbvUCtpqoewVi/42jRIgXzSHYX9Y9ReZ+J/K4qbw5kYRX1DqTv0cdxIVOJRC+I5yiS7C13/ViK
H0NtbklhfoU2xs1pcJiaO6lAFIbjWpX8pomV66QvkXR1D4X4NehPWvzP9UlccoVTE8pOTXmFfpG+
Rr610zZ8mB5B3bfiC4smUONClgIUl0i0nS9TreV6zbUEuc1URJ4ouydKhhUb834/j2IxU5YJ4ncg
SsD8r2xWcAAZcmwxDG1wd6Dffs5rx2e5+JqBNB88r8JL2ttVDGATxQOkRdCCcbF1uZbimV9gdYwu
8ixkKH9eX5qFYxrOhMSRgegcTwnljCuZI0CrE05BmTySmnsj6ClEcnPFHdEycC94w0IXFU/x88UZ
wtHhbYSUXia1TdpIP197KC0s/5kFZWmmVmqp0GEBK+J89GtdrPP/XVn5We0WvQizhBhyYOcDqNBs
QRtL64LYqu/LHELZqV56RTc91Sl9cqKaeVw3PcipriR6lsaFjjrkQtF9w/A4Pzdcj3FTxn3RI4QC
AVUc+sPt2CTgIPCgACB0podVU0lGyCazn+I+0KBsY7XHSduPA+i2ttf9bOkOgh1QtYHWGdx3ag68
JBpAERrsGKDw6csdadkj0Q5NB5J+edC7eMOLYh85Ek13K13B8+pcrB7iNly0s76SGryhXiW1yOB9
UCRfNDDfZf391APZlt0OjsJcnhhS7orJAKGZa2d9AJWY1J+JzLJ6rXSy5BFgPMF/AEK+hM6gPJTY
aZUNQZ69aRxQtpW9ujRZoGIDqx5CHgA3lYM0o/0YVRwlvjp3dh3OUr1nd0bkbGS2EiEuxNQAOaMI
ZEKLGW3Wyp6NwPk25HkhgqF9ldGw5dW3SEPxIox2SfVx3f2Wjjk8QoDZxOv3UqLKNHNmFh28j8b2
AbJ2pZ+n5U+NkJVwYeGKQOnijx3FA2Qr9KE30z5I/mVR+9j8ML52Q/lY/1gJ6Za8AIk6cKTbYOVG
wfT8XOjKNM+MauwCLjadZ67RRy1NF1pUQRCD2w7ibUqNZ+BJLoq27YN+yoIRPV5h3bzazhpce2kU
QHXAzWZqauRtzkfBAFSgA6hKA8njza9IX+tDXzq2kdSkuDrB33iBxDLLJNOHJOyhfRaU6b+meEMA
r/fHCj1G6Ve72F13sqWtA1dGnRzpTXBKKcNxNKMpQH/YB2GbekX80VQ/conC8Vq6YIEyxMWb+o+h
eV5P3vHugNo2bWdD+ZPRphuzGI9Q2jsYrPpSG71Hou7Z5OUuB1eNb2Y/U/AJYpFXfHChjI6fAd3t
ORs2t34rl1NLKkd2BJdTQaFI0nWPQ1Kgikv8xmJgFeg2XZ6/EcKPrShcD7DRQ+IYn/9iznFWoRiC
EObiYV4NutuUPTYc7U0vzw6OeLFt8LivUZ39viTUSwR8oMAlALqFfKxyLgoGIWEtxAliDTY0SoqH
cho/V4NAV18zeGRimzw1N0nx5nTR9xGC1qWV20h1FH5DnB8gSt3QcnzqHZQ0db6vjOzZzvVtS9Y6
5Je2LnA/gMCbUPrBC+LcN/oiQsk9wYRk7FDWR47OZoffDiyDAglUnObiEwIHFTqDLK5rAbQ5BSZ5
LPS9/u36oi6cC0gboWwDUBlEBdV4sYxp1JsVHYOkbL3qzZpuBxnjwYjjDZcoIJrMnifxZAPJIaah
VeD3lzzxa+TDAJm8PoSFo8c05prvzCN8SVQAPb+oIvUwQu/D8G2Qrk31Szf9MKzPMfkeTg9O/em6
wcU5OzE4H04nQ4qq0uVOiDd+rR21lnpO/v43BpDUxcGDdVdPN9Q4oX0UkTGwzG3jbsa/cFy8QoFq
RqQLBJOtDKA2G2saXSaCyHa9J4d+ifWVYHoh4IAFeC74jvCuJsrWiGjnlHZNRGA06bsm3V0nu8Rz
AYzkZQuNKCs+XJ+yhQvh1ODv3MLJmphmwruk0UVgZxBuG3dgC/Wr5BPpbn/Cn9lRzqax5OApzmCH
O+4jmZz7Ju4/x26z+2/DUYKbRh9oUQwSKwQ62p4+seZzIT7GNRanJU8G8SoQUWB2BkJI2ZyUgQCp
bxGBisST1jFsV66MhRMSZCgMZfkZvgiGzPOdUsohBVttPwbmJLyWAsIC6Ef7cX2ulgYBGNusLo44
Ctrq50aYOf3fdizA3tfy13JNm2LJAFJ6yEcjvgFzqTIKN64akg3NEPQxwst2TWt67fNKgNk4Rp+W
sh2CetxI2+drEebSXjz9+cpeJAlwdnLA9x1zN3ReWOx1/b6qtsNayXnFkColBB1apqdoQA2MdtNk
Xua8uJOfWciArrwylw2h98bF4/ayRFA4naU5cTkEzBKeayZ+xCaP269EZt7Yr7jXkg/bs5LiTHTl
XrydhlLDv09GrL78gCyFQ47Qjr3uwfMKKAEP3hf/M6FOHLoWoJnliCGQbbIH1dnYodnNb8qHrDoy
loChfnvd4NJpeWpQOcWawtRbLmGQiW959jAkx7L+yNYugeWZA+AS/DQgqVfBRtpkm8DKkiHQwIg6
oX3JjGdxmjX9hcX9M2uG/J8ZZf+gxh1mwALD7cqNbM29q61lIxfXB30eyEeh3/mC5DUH8H5sIhwA
dUOGBy5E/eh2Q+aHtCke7BGSjnlPxMFuJ/cQ88lauduW5hHBP1KTQGdfUohaE0d+f0SrbRl+0sm9
MW7EGgPXmgklImjLWTDFhQm9/Jh4tNHdTy5aJa573dJC/UYzAtBIL3HmbKwLlrcURQQITG16shLK
LtUPZklA6APOrakXEA4nHKawkj36hYHQs2qv7f4p+uOU/Zis1CvZN9MpPDtZA1fN7qVuXtR6Ie+L
iuUlHrw2zbF3DHTD9voHJKy3lT7sKvrgFpuw0f2ZYe76LC4tFRThCMS58c+LPGVpxBPLqCRBB0Y7
H7df9jQyUzzLStNWFuy3CsfF2JBiwfUN6LSt9m+BVQVVoRFlH0dMu7Z9TsgLygs7pLJ9q9l0uvTB
fewZQ+s1SGZrZGeTe6Yd5LAt8tAz9e/VcOyKH6RHtxK/q2uxvT4X+tLORNMN5gPsunNZ5fzudyp3
KhoDrVHS3Ied7Zeh/mz0zMczHSS1RzPZo7cWkTAYB79Z5h2vX3BY+OaIMMR4EeIOAdCmytZS5HQ2
ezFvDEcekpSg4VQfba1dhNzJ0A2ErIGZH93E8aBvRrThJS+/a0X6Ak2CGkoGuX0cIZ9afpdxDiix
8CrZ7EPDve/7ytOaaOukz0Ofvjit7kftsBKkLy8vpm+GXaBVVs3WtrwIRaFjeev0H9eJvUk+ke5V
1hDcxmO6cpC6C7eNeRe2P8zimBv3VRHEY4zHf7GherNtMuZb9ghGy9BDVeCFpS/X13fB1+cWi7kO
MPNr/+49Ponqw8YZxjBHr4Vo2+l1Kml0jAqj3rJiWkNQLGxj5FfQZjSHwsDuK0FeGgnNalosWaW1
1ZG3+bQbUzHdW5NofejFt58d3levjeZqd9cHuWj5N2Unmq4Qzcw+fjJIi3JLT1HTCQYHbFuMbPTp
qZ2eiibaDSCMkM3Krr44hpGXR7YR4Cr0BeDUmif9xB6ktlJwpOddkDgPdHr49/poLkILfB2Ke7Pf
owKFrXX+9Ulq5kC4jvpNaUHXo+exBzxw71syTA7gJ12TQ7lwEcWeenMNtdYO7tAFA/g1R7DJewUB
AgLZwJVpuwg6Z0NzZQrZL6AUVN7FGRjKu2HsA70WzG9Z5Dygmmh4jpZ8oQJSTJjvNVzU4mTOXHBo
oUHFSK1JlW7W5wYzu0Afj62pe1r6IMsv7c0PnHloJ2ZmDz3xCEQwnaAjzBiFtSEm9+Lx47pXLKwS
iobYXXMaCM6h+HjLjAwKVrIJbBn/08s6ey0qqfuGG+rv1y0tTBlawCiQyHhyIl2v7GMnZ8BWJgUs
hewbOJueIftyFw7ZVmT9Gm/iwqhMtFAB3YfwCKB3ZVRFInU7qq0a/X8vZQ89njtif74+nBUTal4D
/as2RKlhQtfu2yjyav1pWOsvXrRBUSBi2Lhzvul8+XPUU+OkDqugTewBuZlcIIjJsqc8lPbKJlpY
HRwJEP9AbRKNzKofQJl3cruyalA83krnzpKHVhzG7Pv1SVvYqgAnoFt6hqIjcFZ8IA8rJARZ2gSu
yK3cKzt9PPRaTSE4hEdO2cXZgfUyWQGSXCbpf99RMy0rKtfIyyrBSDjlfWJEGFwm7tEmUoUPlf1s
69ivzybqO907T57D+i5fU0VeONDRUI0YDfMJn1ezLLLPhkmjZRNA+obfpZotfajJrT0RLsNr8Gpg
C6N+PXc+Iqo5d5PazsdxYLIMor77nOn0TVDdF0a0CUFjDngN38R9tdFra/LdmKw8kS99lAIcBpJj
JKksPCeVraaHoHIcyZAHUSo2nETgFCHe7YxD6H4+saLuNtPIS+hjyTxwC/JlQN4tlGsKTvMPPQsN
FRPKZostBj68Qc8Dlv87la89KuMgCt6b/WMffa3iwL4ZEaQYVNJjcWVQSIbQPICwkqvbnqavYV0v
/Q+zhu0Gt0CLL1HPD+lWdet0sFD+2zxkK7tq7ePKz087p3D4hI9z+jDpGxG+Xj8rLk+k8x+vbFoQ
8o9QmsB6aM59/Xlihzw9mNXhupFF72VIWDloFgcyULlgI+ZqkdUaeZDa91FznOIHZq2ACRbmac7j
oteDzAhqZx7nyR3eFm7BWRrnAQH7oSfS7fURLH8e9WNAi4AtUhHaTVqazNB4Hoz6pqG2J+O1NM7l
oY1zxf5jYf4FJwPIqRBAGOZ5kFG2GzMcLXl8qFJ7r7PwOE35yrovDQggYxS/ADdHQKycZnHSs7JF
uSvoSkhAGtznun99yi5rxzgkkTae36Wg/7qIGElYOkM6jhgRDx9GN3mPZH4MrR4c0eRB66Cgw7K9
qff3sa5tdTn6Y10+JqxbeUTNzqWcOGc/Q5lYwy5at+QkD6QluJ8k4zNQqtu27PY22OgA8f+VNPJj
ZewL2wpG0VqKmALUJRfUBSDGdbRW5IEl7GB0s0PcJkcIE+wa8JpOMt9CgOVxjCdPh2i10Uqfjylq
1ikE+ohPGr6t0R/tXf9RC7tQh/4z5J0tAOUv7pC+d1smKckCfWoA5AhA/L/JqrWC58IBDyuzgCr0
6ME9rjhWZ5faMNl2BgjUcXKg+PAcp69xwfyq4V43vDb8n+vDWjSIFwmYluamZBVGhHYfTeYizYOm
eLZF68XTrkZdL4kfG9P22oogk8BvP9BADm8g42qCCuGiO0fTSinSDseBUR/6bDvpEfrKV9ITi8v1
x4baahCVePx0DOOKkb5zYlhIviZyTZBuwcpMYwikKXoO5oTN+bHjSGR9WW4XQVS8jfUbz79w+uX6
Ai0cNWcmlA2YSNPm+mBBPYscflF3f/3rawOY/35ybnbYTCFpMICYHhmAxab1TUv7lbNsYTufDUG5
XUpBU92oYaTT3zqS742cg9Nr8qM1Htw1Q8ruqZumGXHHFYHVe7GxiQBb5He5sea+86oqZ+LZeJQL
2UyYIXkBM0z2Puc/7Sz3Kiv2wniHdPvWzr7bNXKHhek7Q70vWOaxfF8MoS/LZ7fX/AzRLzmSXHpM
O9Yy26TlBx43/iBsz3X5YeLD1qG1N4LLt7ij+Y4m3Weomu2ku4V8iefSXyAq8Qr+lrUTBEsKpLQ2
ta1vIqhUp9AIc6yfRPzDIc7K09eJfB+R2OhKCgTFFzd+JPra7bvgo9hqyGzMJXsgKRQvSsRIwywv
qhnTwGi5ba10Zc6XLcwMlRRvZrxXzv20tKaiYhavAqqP/uCgJ3EN+LqwEzCGPxaUUDFCf/lU2kkV
lPpnEe6T8c3Sttc329oglNOi7wTUrJusCnTnO6XHpthc//6C+58NYbZ/splF15CKcHx/II/ZAIzu
3SR3Ubeym2fvVrz/zIqy2IRZ/WhSLIVtsAcktrwo3CMW8li107Rh6/bfr49q0R7YGB28+x3kGZRN
rXOSaYTSEh0DuV9FmWeXAWG7agg3VHuIbmYEsADhxu2EViIHnqzixyxkTMxuCMtglMaD2X5k+c0l
+9kCsAZQezGgfaQSc0zUwDM0qio86o+p7XVrELhFNzv5vrJXuol06LotsRutdzP7XvKV4HfRzWaK
zJkTBu9p5Tg3sl6OdUPhAFAMKvvXhP6T1Sg2rIH51+woC+8KM014qFdBCHGExO73df8QOlBwWnn8
LDoYA2kGlhuhnVoG0tKWg3CHVQFnHqo/rTwUulelb1rpy7W24cVT5sSWskX1PDHcqMTchZOzq3K5
6QW/E61ze7A6s1v+b0jKHi1klTsJxZC0cO9UljcWmy5do4VfGgvma34C/f/Ou/PjZqZWJK3pVoFT
NBvhQhur66CBdjPpAbYLQKvguZ3LvqDJOzcj0ip0TJ7UAZbI4/2zE7+Y7n0z2b65li9d8ri5uAzA
JCo5F3SXNgsNHlpZHUyOEXnU4HcFQAepcO+gxHb7wwoIOtBTg5Z+rt8o3o1/H1dJXWBYaCKuNkO+
hTKEAf57+ewkK1w6SycC2iLxmrTAbXvBazSxtBZmxOvA6b4QBBCWsbt+Rs8/Vr0TTg0obi3jlGoy
TGsQJ2kbRzzo6YdJdlb9qzL2/82S4tkQfi9JSDBt1ic+bNAcH5W7sL+T4+e/sAOK6rkremb+Ug7R
OhRTHk1xHUQGitTdQA5JFm6gdo1iMerzMl6xt+h6NvqukOHGY0INcDQWZ6QUGFds/CjID52USFB+
16Mf14d1cdaBQQ98hgigUKQEuYA6fR0aPay6ygKpO0cb5xxBEj3MPg1hv48z7SE11sTNUINUnQM2
8UBCjhnNrai2K2FP5vSTrDC+gKbgVdUbpvtla5iHktn5vhYR22pZEflxHxZ34WRDYn1qyjcnD8XD
kA5Qq+2lew99jmRn5pHcCMTffsFBA2a4WbqjcuoA3Rb4qyt8Nhb2xmyzNx4N3daNmQZmLUd4aaIZ
G2Kk9JOo7GjbyraD0FozbIU51PcZS6U/drrw+nHSIe8nmCe7uDiiIKltaZL0T12a2x8ZQpFtWlrP
U9dRP4ajV3zXQm8QGUyvyT6V41Ef+GtT2ndv8VbG7M6Bok/2qt1p2fDCNHqXCJptjdiW20oKIL51
Unk2umv8nlq5n5Aq8yR23obH+L1uSiAETW1wgjbtK6nGX6loei/M29pPq4l4lCLTFecAX4OQz9g3
eZVvgHF8nzQAWAid0RWa1m202gDq3W2rXStkjzFG1E+6xvJLYrV3JnQ4eSHZLtGkAxra1tlUfTj4
RI9+2V02buqpyLZa2RVelRsa0Epx6HVJ2Ow0kSQeHfEHq9fSTRtPYPMwGsOrKihYjwww/5K4vyBW
XHh1Ppk7EDiGXuuY8d2QIlxsotDcGNyAqkjY9x6aQKZ9NWTNjphT7MU0oT5EUxKfCBHvtTqxwBUv
s0MFuT/PsPLJTxkeNZxl2abAT34Hv2p83+eAoza92+8Sw9Ce0W+Cx3/oSDQ4JGnsaQkb963bNVsy
MvHgtnGFzcYML02leUinpt2izAWYeZmlSdDWxo9ptMgHQIMd1I3SwY+HovJGJHEO13emeXGGzgKA
M1f03Nw7NzJjG51E7xLkc6HQBZ7ibXO0xtqjsftSiY/WYkeAsb201F4qZjzY6VNl7zOZ77uwe53q
PSFyQ1GjRGzh5SyFL4SPOZDfaTv4NZ6lRTzAqYDRnfhmAMs6Z8RzRjRf/hx04g3m6EscOMV9JaJt
72TI8T9G/CkaLBx5mWeGnyNAb8L6mcaWZ7b7hIKMwrRe9bFdmQLjd6/52T3yew5w6iJ0mXuNlOOp
mFrRT4IXAfqE6IOjARqS8tD0WAINj3IEZMie3Q2K4l8cd3hKEy+c9s2HmZSbzGJ3yVAegQxjIOQg
dv+rAkelBxFVr2X3YFvd7WQmn0Ci8bUFnBzCfi4ND8i2DRuKVxMEXLV8U7X5uEHDW+hDEBQv+nwA
6stKv5kp0zxbasl2iBpgEUG3it2QW4gWs8R3XJRHgOiLkuxdTrHcFCn9iT7a3A+dBoqO0XMbdZD4
K3+Ak5Xs8knDNjdwDkXVJ0rq1u9jU/hd42LPD/TNKacfJs3Ng8ttkE1mcYaEq8je2rTIHw300h/S
ptvzIA0AOzx0bnREajgym43DyZ0rHwSPXrVMOnt7AG1+0ej/j7Qra45bt9J/JXXfmSG4Y2qSB5Ld
rV3yIm8vKFm2wR0gQIDLr5+PvkksUV3q8Z2XpG7ZJhr7wTnf0uRuPTm7hfNPvUuWdJBTkraPVBQ4
fC785hB753NAM+rvq6LPFpomc/Bo6k7u2yIMUleP027y5y4Luy5lbMf5+dgBMebEVZiOpUhR28tF
72SR91jRrMJBDPRZly6TX6XlBIZlrwVBXN2A9RQP/g/pKHXLF5PkzPGDT45yHlo/YFkb1wFcWV2A
IvlSHajffqu0xqHBmbcblI8DJlg4lF0mAq9zq7LOSmfPFvEI3QRwH7mgu76sNIxr+yafor5PISWP
QCGJCsgBuOV1CzDzbhQwPKVEeRmz8IIdGlXdmkTHh2UKprx2bHFVWpXkZKg/8X7Ueew0X23jtkio
NAJ0S1Zknq3MfmG2+QSBVLLrBtLeCI1la2T/pbEzS7sZcm8E/rNX/gj0fcvE11UaMDNz/LlruMYw
AiUV9tTbVT4wZ/Fgir3XhO8weWXWoWJ/MSLNlPVxEp6BsPpmhiNt1sgG8reBcDMbzuIdq2N+mGp6
j5Olxg0JyiSrPJJy0wV5Mo76YgG17s4dWLLHCR1cdsHIP/sjTJ2HbsHp3hGCCzSkS+6iBP1gIh7v
ZrsuclMHlzFgl9BQaJLU79xqZ/gsLirdxee6BRbOszrKnD7xU91DfNSMc3DFqjZJ2aQmnOC43Uqc
zKkea5kKx/DU4bHdlVXfhalSvf3BZdRmmldkRxfaPgxL7O1qPL93RLtjmsBLm+z3dhxtSuoFL35v
Km4dTOaurFWRJ46D86xMiqxeRIU6shPvtRNjz5JApw2skzPNWqimwEr1rEE9NhuCuUYlv+4/AR3R
p5QsNDPuoA+wZ1SXRE9qF1VJ2KTlbLxcDcWYCaFq+K8EbtpFC6AgxTRkVdig9bIx54Xn6cx1ygng
ccZ3Axf++URVlzlWEsgqtSybuR+kta14HnN7301SZqX1P8RN+B1Xq39oXR/wUhxmaoo+1oNHDpMg
8B+Oyx9xwGHvYUeTjSF65Jj5tlPSyQKHlzuq2uCmgElGGnR8zDkHqhjSVxVk+ihJ4SWbHGbhJLlV
or9uROOfKwpvM+RvsCnJBO9ty8gO4S+ypawpLzoBv2OFcCRVnC+7uV3pIz22cVf3Np35zJHILB9G
J6RpXcfigqPHae2oeZ+4qjtDEtCet0C6JwDLZlVAee7apcidCSWZelQ8B2lJ7JTUMF3wIEIPUv6p
jPyLesZ6g9AI3CTonAMRt7lFOzLTBpYoHWjR8T1Xd3487qbgM2I5Wwawqysyfzwh6bp+8sWl9aTJ
zQPV6WTdj6CU3gHUcdlSk4fYg65Mcuq09yxCAk4Qdv56tPCyPIigGg+61T4S74UXsA3b9yiaT1F9
F8/9eTJcesD78SvYFGew9XRFt9fqU6jux+qqNZfRdAr18+JFiWF2fZAaQGqJkZnbvF5Rm+wmq1FY
Z/Gd8cvUwq3l9R6eamEzkaaeCrZYoCkaP4cSxfDbuINNDzazhiibBR3KH3cuMCHL4qREnHiqvnjS
PW/B25Czp0QMzeCjdMq9i4IiyC2KtHT9XPhD/vpYvcjEbFraPFb17NvJLzEbhbNAZC3aBaFAleEU
m/R4h1aqOfZYjNL08wi1cpM+tBGACEbve/uGh2cVS4Hifb0zR1uBRDIuTWyYF6p0Lup2NW6J5g4K
CqknHtT0VrjfzCnd+qPrKwIUCfIMqzjd+mp9Em7DtnhECZLiJfzJqTI7/ZXlSwEiA1gqWjV1nn8+
YFzrJZYYK/5u9fv0Tu2PY3P+9LmwmQw3GImibMBzgR7GZDfj3aJOLOD1Ey8OtpUVl0DSBACUzRB1
c4PafjV1d1p+84chg9bAji1fOWJS8dtoSIwA1HP+09ZmvOKBIzKNR1RSzZVn3HTGE3Wu/sKkPG1k
87wonIAhfEMjOvwYN+90/Pn1pXtsTT39/rq0n6wpdyAlEhH4PrTMU8RS9FRW6lQDm0mPilYzb8SM
FEgbLKk8ZZp3bO897cDm0A2DOkB8hg5MeEzYtyLMI/Ve/zYlaTPXm6O36aZI4ZmHknbMoNeGJ4rr
5tr5+vpkHN0gv1bUFo4nu2WMWgd9qfsMck+2/8CCE3nVE8P1U0vnyXz7QzhG8YIm+h8kSWtx5Zjc
S/av9+NUI5tdmMS1CJsZc94wqDvvSXnbqCxy/5+jtUnSLW2nCzqa7s4B2r7KApE6J+XtTs3IZt57
2hq49kDjo1JusKsDZ43OG5lWMvF3SaRtivLyBF6L2wLR4wBNPuABIaDVsYPIyUNft4+kSD7RKT51
MBz/ZbgJAgjqIE25+WXQU/dYV5DubiwyPMmcKRVu/vo0Hm1itZkCpWdFv2y2bhvIRMYUi56zm6V9
I/3PyjuBeTl6OjxpYrN7p8GdHfALcTqUOQwHOTlxfB7vAsBJSOWCtLYtlLViKQyC+u5ORgBwMJkG
dEDYdEqS4Wg3IDeDsBL1UbBpnp+iQ4+HZ+xUHSgmxU5O5z5eca/PhXd0Tz1pYrOntOF4OZiyu0ON
J8q1iubzRAdBqjyggosR6UYkO+6R4qgg9ijH6zqa2rNwRiLAq1SB7EiVpAspvsQ1BFOWEGWIwJVV
3i2Q3llKIrO5n8od8t7RLh6hWzAlbM7jMTApTZCBYyT+bZHN9Ux90qPN/p2CIigb3kA/B0CxUd8a
faJKenTy4ZAAzBYAGO4WQx3buplqCGRAhvRhwBs6Eueu15yYmONT/59Gtme27d1F45UOtCGpCdAx
JHM5MmOvz/7xRgB5W7GF2Iibndgpg5eTKDpU3mx660JO7fXvHw2bIEHz7+9vtmHF2FBJ0OPukHPl
3WFK9iwfzQX5K8HGk2Y2Z5brs1EYjm6Y9iurrkL64/VuvGQk/FxS/+nHVlyqq8XYz9oBeJqJy7Jl
eR0su8Wv3rY9ycOp2cXMu4CJb5x5y7QrItRbArF7/UccX3W/fsPmLIh9MxgmGV6B/W1UVMAJ3o8g
ZbzeyNEFAeVDQD4AAIBM6fMDh3HQ5OaoA2yMoYqE9LYfqhNNHO3HkybWA+lJpBA0tYejGTkCFyWT
aUIRJ77AGff/bGWzsmGNZgdp0RE69pnq2syW9MBPuV+fGq7N+vb4HDKvAJszXPJVX6A6sT+PHs5P
xmqzsOmiBs1gdQCvho81RcItuKDifV2c2D8nmtkiRLukxckeoxuwzLqZhJcuvEoD7+vk/y4JYd1H
v/qzZTigbu70Y4D+KJ9hNkpA/pzH11fwieX1swT7ZHmVDMQsLdEXReTO1niYqxI6V8kJQ67jzfxK
rvnPV3GLZlpvRHKNiOtl4WnjvYf++etdOT4tv9pYV9+TrkT1OPhs6bs760VpNVw7TpzxZt4F46lU
4fF1/KulzbYvh4jLuUBv2PK5cp2Pw4JK4eudOdXEZttDIUnNjkETYl5GIKnl20HEZ6+3cXxSQDsG
UB56/VukwmwW6WmO6yZiO+NB5/zw265yPxfwrxa851MCTlOpZ4JjRbe76Vuh9sP0F7Y8rCMD6HCB
ffJCgZ51cPqqPWyRmhyYaFKvvKHdjkP+5fWxOra4gB9NIPcF2bIXLDQJV2QadQl6gvq/gfzsENlU
zFeyPME4OzbxTxvanJF94AwmlBHOSPdKxTrr5t/WF8WkPG1hc0pOM5K6Iyzb72h4Mc1Iw/2Fvf7k
+9vsJVMuVKQ8fH+IH13vo99fKnti5a6DsM0vPW1ic7l7IE6BSh5jA4q9bfH66+mVxo1inM/I2GW9
+fb67B+dFLAOALNZiYBbltOCmruNgTK5s/ZjaCJUTX5XWmidEw+1XwqdVGgdbu5fagcHHn2tuOsI
7PjCgy0eClvnhn7txKmg5ejgAZ0E1hO44STanMXjSJK6CvFk9eLLSudhmToP/OA/eN5fWcpPGlpH
9cmB7JeVhA0hGkpUighsWnavz8rRjsAga01mwsBjC0kCqgA1KxG1d3A6yJnPUeC867qvqMtnznj2
+xrn6xyBhgq6LVCLAC8+7w7QVzURHV0Zjank93FzYpEdi/6ffn9z5Ndt5JesWyNWIC6cDEEYeEt1
fyvrE+N27Nx/2tBmsQVmhBdmiI6Ick4Ff+s6XSqKExmuU42sk/dk8r0yoQ4kiEEPmtW9tfqmmcOM
nDQPXg+rFycBhHeg2o5L7IWzM/OES3q/RY5rrvY14EHiG4i0YCKJtKCoD4fdbq5P2UYcvQyeNLqZ
qQIcb+WtYJOI3hVzm888l3BYCSFA9voKPzqIiRdAjhS6WS/0ZhWlltl1hQ/kJtRInh9Kc2KTHu0L
jAhQL6EQe9jW4yC/IAbpgojaIYHG6JXqh7Rsb5Pk/etdWTf7i4l60s5mPdCoQiwmQHxEDfpjfUoD
7vjX4XYEoji25pZH4vKZQXjV4Os9uZqC+b2TzCeC8aNzAWmNfzexmfSxjBfSFwMyDJ+84l0IBH50
YipOtbDZl66d+3CRaKHmb9rwzpqr5LfJbesZhngMkGj4aYAo+XxXwmOmDIQDfqSlX93qw2gP5fDx
r0z0rybWqXqy8ZuxFcwhoMyPBNipB2lPpJOO7XgoHQQwngF4DcX65993CreJEo7IeB7c80iPkA+i
QOR8mMMfYrwv+pvQ/JV35dMmN6OGcpwzVBBduyt5f0V6lbcAN04JuVDTKau2Y2sA0SxAr9iP4Hps
gjMO820bxwuCM2Cj5v7B1z6wG/nvTxGIouC+gDaEg3PTSOLrOdICQ5gw8caV0TlPIJP3F9oAwgDI
cYiGBduIJuLG1A3rm7saEsmHk7jxYxse6npQI4NzAvhj6zg+WWVDC4fXAVWtu5C+D82td2KzH/v8
mtOBtMVqgbsNLWybgBbeYZ/oJm2ntD5Vgz31/c1h4kyyqRqO0zBs9pCHA8z190YfkvGQPgaMhcbw
s4BCwvPhQRRJdBGNw3UBwGCcfBW22L3ewvbe2Law2RN+NY0JgT79dT2eufImovfqqg4PrzfyU2nr
6a2BVvDYQmiHSYC+0zajPzl0pv5YDtf9SG49yfcz4++J3x2a+qHl75KiumvomhsnF47zIfQ/A6Zc
pAY+0yd+yDpg2x8CjiIKGAQleVC5nw9oUwKFOMWJuWY9fdO69GHomAGADBBTU1cH2MydT0EAFQd+
iHv3q19AgCpcInMix7E9/NbxgNYK1MmhOwe7ss2oJ5r2KHXjZxBu99CCOVgdFPkwj/eTBFw1qFEe
S2CInfpLcorf9jPd9HwMIHUbUKh1k4BCkXLz6uLwSQqhGquuF7BuDrAvay9i3V2rtXYRl+zgRM4H
yUVyLWd9warwi/Lt94Crb2Qy95aj8l9S9s5NyhaO7K17w8ig9gpYlx2bx7dQavJyqPl3QJgvuSqd
8yJcIAkF+G68XPh0ucF1lsWa5Q2cZYET7A4mgmUOm2CPMNPLfhECmMH4e+ID9mxJlZuSVlnCy/0i
w0MJyoCtUdzSPd+7FeCuHq4K17xrvbjIHFBvOTGn7Am223xVxlkjq9Vxlb7Un6KGLX6yNOpaf2j5
hc//xI/91+P03/y7uPtz7PU//wf//SjkrEpeDJv//OeX750qu/9Z/81//s7zf/HP6/JRCS1+DNu/
9ewf4cP/ajh/GB6e/QcgqOUwvzHf1fz2uzbN8LMB/MT1b/5f//Bv339+5f0sv//jj0dhumH9Gi9F
98e//uj82z/+WBfVfz39/L/+7OahxT/Lv3ftg6q3/+D7gx7+8QcJ/46XIGheEU49yDKv5Znx+/on
yd+hYAprGoCrV2gQsDV//K0TgGD+448w/js2Nf4MdyEmC//3x9+0MD//KPg7PodoCYpO+B8AbP/4
9w97NjW/pupvHSJMUXaDxoefHSARuM147aA+BcWuGJpqW3ih6GBKX5XLmI0CPAfa0zJng+x3c9mL
sydj8q+mnzb1/JD42RTexNiq0NUCnWBraFaXMVsCA2tOz3eKFM0htzfr+mqKbXdVuFweRtU295VU
CWyAbXH+evM/5bt/nRN/th+jUI03JoiwGPXnZ6UBQ58BhD1kJXT3ijviFcnOm5Iy2Vc+iEqpA0x8
lfp8NNdzRRRsQaI+zoqCk3exb+NHXsXszguoiqHnPAM6XdWAOqNsquJ+z2oYgYG7U7XdISbV+KMf
+xgF1Kjoi6xPMKzKAfMWSHIBGFuh+u7HxAREPVqvghVeHA/kHR8oMMcq6NlXHs/2o7Whd+9qp7um
dnaG3dg1xf3rgwKA5csFgCMblqZQOsOsbBkKs3QZqsXVkI0ldXFHQSbxobNhXKazDOHh4FRR8NFt
PPLQaJhU5CAblmMqhXQBnl38/tvSjp6XVgUL9w5Yhag+l1w+ajJJkP+tBFw47Kokhtg5D6tD0xr/
kUzIZhx4WA/v2eCNRV5UTfM1NEXfgIOTqOksGaT4tCrJiqyM2Pw27FuUgRW86Qx4OE7VwEVdDY+V
gReGhgh9u3PQi/GGzKa4sfBK8y50IIvwtmCmqvduG7f63O3DzqJDE4QKWiojAzy9B+JMPVIoZisV
FCov2nKKM1p3w4MLeHwNiPRMxLk2kL27XiDj7+Ra+8kXRvqkPhNxAV+swiqy7Es1xXFOGC1j1M1h
CxmFAecQEawmoPL7pHiIFcQ1zjzhhdNhjKcWpAKkUr1U627pd/XAfJlKHeohR4I6WC1yS8iIVWGZ
BOkSLGGU9osNQCzyO2qCbLaT2+cQM6/9K+swGl9qxsCkYkHUvC0jWrq7eHI6knsGazoPkkbFZ4BJ
U+8RHY7Cy5mhgJhBDxU+OzVL4vEalUPK9kuZyHJfwtes2TdYFQCvuJ3XnDPfBzOJ2VqDuiA92t1W
pFrqVLSVN+RhMQLZ2mDn3CLLuojcb+KRAuatAbgPQUtgX80Cab19MIApAoCinpe0cnoIKy8jRbgQ
19SfwWlokzGndaXkLoCW296p2VTu3Tlxbf764j92IKHevAoVr1aY2zqWriBuYV0zgHKJkCUqSJDr
SPe3NfHskppxmHaLdZDKdSuZJo1hP15v/3ms+vNAwj2MFyMKtTAG2NbtBwLMe5M0NpMV70AGEcGl
p0154QUtOQhCqxMZcHLksIc28E8BWdBxYY77/ARc/Q2EJAGw990IOmYQgScxdeqyVCJ5MP2kzpi3
BPkQTlU+99Y9b3rpfxVjLSD/OpMobSvW7JfQ8S99p+LxidfBpkC/Dgh8V1AsWR9QLjIB7ub3RVSS
oW8AzHRmlJjoHB6MXwU7SKjaJkWlkYD8OBVwi2wh6SMmD5qZQ7DsResMh0Bx98SN9TxOWn8P7mso
Aqyu2BQmlZvkUOfoDtquxs10G/ReZitUW9J4PikMcOQQRvY2RPYWRRyAd8NNGE9kHY5uMrsZZPzt
XdFUutrhOAPXqA10/N2ZxIwqewW0aeqqQhFQ30pc16Bco7ZEzAgSRK3m8RMSNT7Zm0j1Lhg+QXNo
HdBFciPaUJ94erxcvICVQdkJ0GmMDAKR53OFekYYW7b+ZLvIr0h16wODOvG+jLviXQnd21NvrnXy
f13fAOisHmqQMgXCGTAXbNjnDTqADRrueGAJOU3woWfQgEpLFYFJkvDFz6N+7IpDSxp+27l6vteN
gfzB2Gtn//qufb4oELsgenFXITMEM0j2bHdtAXQUkQQO5kECBesmgWCIa+v5/eutbJ6YfzZDkD+G
TgiUmLEUn3cXuru4GWuQ1xwxUbAiWzBj276N3pammR9NINl+0Gq5b2VjrxjvPHBL3a5yU0QxdY0z
vK3bAwyIkl0/TN5vJbvWHwezCYSOeHFC/y7ZykTJpPJ0wPDj1Niy8z5MnB006opDV9t7jofnLgks
yVlfF5cuFKPfvT42z8/tP1snULSHCnAE6FawySKUCuXhwEQyi5eBgKEEBHQKPyVnSecC7KJlEs51
bWHwlhPpmp0CovW36mJ//gLIO7pY+ji4X6TDoHEHltLqYm+7qgOXQzIypkPVT3dCQh0JoOzyzAP3
c/d6xzcH5NruT9uNnxQZXB3b7JXfi8hTcpRZUPmi3DGIOd43vEdoBOXR+hqxWrxzkBK4DcGbDbNu
KsZpX4Zl3eTA3C5yj+RSMeWv/6rnJ8HPHxXj9sJFCsssJAg3p7YcGs/6FDBbJrsu64gp98adzIeg
CZbL1q2KE4O/rvynBwEGAVrykJH/GcdDo2mzM6bFW5watxjpfApuoxPualKD5quS4V0r42RHBFTf
mKDRifF/ufWftgyh/ectL6TpmqT2TdZXCBV5yOodi6dTmMHNNf1zQFenKxxycFNbJSCfNzOiINKE
vbIoHBbtGW9Kdg0Seo36MenemyZWB22cr0aTGPRI7aRFGfN7OnD3OpgJvdCtgO6tCrqH0IbJib2H
6OTl8EOXHQkXFxYcsIleHxRPUpxGGA/OHhEw6HK8472fvCmdSa+Y98akCL9VHjdyQHZ1sAjgkPZu
d7Ru87ByDklRT3UWVVV9KVQMTBrHM9FNfV/hevMXFvUpaYbosfXEUMJ1NnBELnnlx3lRk+JTVITg
AjYa4bNksjlg4S93AacfK+7yq9WFle1qWOH4eMWUMa7RsEEOBoHbj7CgxacAtD3YIw5FuezcUGqe
tRosvz34i/OjU7C+2A0QnT8fTQjO9NIOdspZ7bFcdVGIIy2Z5eegH91bR5KkTdsisn06dGgcJijJ
0mYgANkYGG9W3nrOCG6+Ru7o3BWS6nPEzFKkqwobSKC1DN+NgkJAzYx9RVIVMI8DUjFbBzzvCKwU
vA58dehKMuiLeZ6GfVsKsJ4RPic/kt5xZhDeo/5DRAwd0x4PN5C8dT1BPXfo1XePFXGbQVEAgDbZ
OCBCVhrRNHe6JW8s9Iqn0BefGlbq7wn3e0hFhC20zkOtqu9Q36TsHGszAENWzzZMZzWNXxG2lQr1
X929dwPeTvtooY068xt/TNLKZTXfV4nHVtYZAaXTNOS7Sabpa0KK4gaPY+u/h3hF+bGM4xlPgFIH
18YhHZ7FwitKcDuFGBGMen6L4M9Q0NmHtq4zb3KHehfFYlUw4jjD0lEu+GW4GfrkppF++altIjrn
HpkxoYNbgJc7MKP6fILcwGGJ4q7MhJTwjSNgx2UM2brzTjUgm6jZQA5gxDvu22zq5UPAcJ6mdgzZ
+dRrAgePcR5IVkuQh6E74FDMX6OrD2Czm4fKDjTI/Mp1P3uIS7/hGTH3uSHt8iMCgfkTEq1DB2nm
iUznM2rMflo4nf9eOXX/WZjRfSOQJH8DFQ0XXPbZry5aUXHIAXUY88yjI52QO1imm8EuQmeO9Of4
HP2KH1HYaGhKwSvHHhOBfxHWScQOeLPg9a4E8qA7T4bcXgJnjOehE+nEO+jJ4XxfQHwE8lz9KGRe
tbK4tVDIBg82LAVen/U0nVdJAXGlZnZ89MUkbnnhR7Wq89LWBguU9cGQLazA25REon+I2nrQ8Lxg
csyQFvCWdJIofGdWTv2PoJmKh0T4UmXhBGJ8Npd1YnctLN9lyi1yURhOsxJpNTfJxayiAGzfunbO
7ewVTlYXqJ2nAy77r8wJlgn8oD6SF+i+hJ3lHHJyqIsZ0ZeBKgxSMnKq3HxghJHULj4e8CBYI5A+
BJBA0CnCb+lm9RAF8Nph7twdSo3FArKv5v6+8QTF6oak4Ce82gEATUrm39TYflOq3CFqz7zIugPo
05D5AGXMZR68TxOsaZD7eBrzmt4ITFSS4zENiofFDpeYxnK46h1R65xHnfXTvgoSfLDl3ideJkj6
9iHUovGgqqIPo8Y1mkeDQb6o6Vj1KfAbMa86KMY5r+Ej8EWKwWF5RQV5nKJBvnEsNAgyA2Op6OCU
DsXEz6y7VAsvIC/GZfxWRKpsMifpsJ/A3KSfPcdPfgywNvrUht3yXrSNWcd1WveeT/X7eV48/O5F
Jt2OoMoRpmHJcc1oCKh/JiFHzDX4gLBCGTL07zgpV0xDVYTDGRCj3vXAQQrZRQuGZhfKJs5GCedB
mCrb4C0NmynMY5XoJRdT3xepV5vxnZxxx6TCEg1E5FyBKIcih8ICgZrMVVmSUO5tMoAdhn67l77b
L3d2Kpt3rjt2cyobJP/TGtIvyOU0BRdntELOODOu50+oOEjnzB86W2R6isiNFJU/7ZEK4mdkWVd+
pyv+LSQBb7IJeuoXJVYERRVVkeCazAHeVnQA/zmLmXWcfTJEiLZ0E+ApWuvljQM82XcX+PGP+ELw
QzvMjHkFW6fPSatGmjZLXZZ5yUq3w0VXyiKfk0DkbgHRpdQvXLCMoQ1TviUljZZLlJXhdwLB9+42
8eTAMgH8SJG5ikZvJ9bPHyoQlOMM5jDTR9uISV7MGovlLNAGEp2hVaHNIOpCklzLuWnOoC0SISkT
BMKkZByXHzg+yQ2tGJ7xvU5Gnhpb8DJfKn9QqZFudG4g6oCoSvUM4C5XNIvZj1rUkqchnLm9WzMG
ZrwqikjfNQXTUb4QEcGHtmp0m0GptK9S2cn2S7cs8YgT3EUmCr5tNcWJQFQwH8qet/416Tuw+Ukl
qjDnZRA7O99b7JTNRZhMWWIlY3vhGjtkgQQ9KptJoS+wcyIfmj+RfQP6mNmTuow+9N7svF0EWYbz
pWnra2/SuA4Lr3CRaPWNMQe4ru8amNZdjUDdl2cBq/sq0+otAMaQAYBWU5stvb5uaae/t00jP5J+
vFN21ffxkwvJW/DPX4+WNyZNa3QHqRAoVRGKVyRIwWt89SR+agS2Z6maMYPVDWkQjwjJs3FWEsoZ
oaofy7CCaJ8H+Z7byptIm06gJfAMkbsZkPkbeuiqoowNep4JEvz8uDBflGykxsnuQAUETCe4IWt3
hv4C0jXNqSr9kUcIXuHrT1915YCj2zzE+4lIAA2iKaO9q1P4tlYHObeU5gbZm29u3L8LytAA6ERq
dY7Mkvsow2B6X/oTUsbW7fxTYFu0+iImRSoCqEFAz1ENxRA/H9OhwHuhq2uTUYpT+cK6at0Bo/Af
4IeB9CuVJYS1G88pP8CglcMMFYIZSQaP7uoDxCpMmaFqbN/QTrhLOnIXSVNs5ChJkZgpk1vtk+I7
ID5Fm9NmsAoaPIma8czzLNwdaDcj5nWc4tsIgWYoCxVj0GWe8bAfuC+brz14zeRi6Wg/ZmUYO2cG
sli4JAi0rFILYZV3piVWoAQz8/cMy/1BQ4ffzwdu/B9I1bqfm4UHZVrT3kCwpWMd5BgAwJ/yYgmG
AroxCa1TNmLFwWwsJuVlxNvoviknU2QF89XnAmWkdz6poe8D33sgRWAOimJ1wj0EecMQ9yDY961z
6YsqWPKQG5Q4o6gGIH6a6x+lrvoolSVigXREUBHm0JFvoULE3OgKxKr4S2LV8mCruWp2SqhWpLGm
rpN7wcCR+0WA1+6kH1czzhmFGA4BkNiHXdvCOdsVbNdw0380VBGemzCWfgbGvHUhGEObLxwiKzhL
QgHJLg/100MS6/pHhGAtOGuMDfYDIkccRYsvUV5G29AiqWoJvaNoHm7pAgXcFLmh5gpXWKKz3pVS
51Nd/ORGUHmNIDUkGRNO7aQjLQQ9kdR8+VyK4O4C5XMoPrqwCti8GRUHL8/VzGaTSsSezK3MWeXj
Luig4y07qCm9fr48z/H+PF7g9bMakgOa4AEX9nwrtAhzwlElOJa9LrykAPB+FOPQ7kkgcOa/3tbL
REyIahraQMrSgxvJZtsZ4VCICIoBbgG62aGnE5IgC8JwGTuXSGx3O29o3LyuKvcm6gZv/3rzL4cW
mqAoqSLrgELpC9QBmT34VSDDmamCzjdLweTBmVWQR8a4eziFntJsfl4qW4cW5DrYKfpuDJCau9W5
ldOSjHDHgC7o1PNPiZyDNdsx7RMELPdUVSMiQ9a8eb2TPznXm3QHzlDAZkCGAJyUbO4LFIeUrWyk
M01LedXQyflYaddezBQQ6UnhhTIyDVFByA2idtqhdgI5oaygUp0AHx3p/urY4UFRdkUzupu8i9OV
CVIRBX6IqBykxIdoR6FjdGYDeNzEBUii7gy9rte77x9ZY1jOsGjD1oH2xLZIUwc2buIOrnN+o+23
DqshyIgFBDUfS9kN+8EZ6ipzUMJgUCafBpgb0mJ+KAaP+cjTDGWXg0+iut00LHzfk7AMM9YYc009
CJlnXqzwQAnGZBz2tSTOZ9fXCJE92bxfZlnnvKiCzCz1vKsF9a9paAXJuyGGaFsbw+I3C7UVFvdy
Msl0boP/pe67diM31m6fiBuMRfKWsQM7qFtqhRtCkkcs5lhMT38WZcMjcbpF+L872ICBPYanmmSF
r9a3QmKP8C+HMRDa2D1k+oNPYL+W8DWCWPMabTkeWuyOD3vfzhvV/28Ers8piugyuL0i6Am6AHmG
GicNp6Ywg+rMNE3FD16ggWRKdSQvrfwrGJwK8BVkYzRIYPA322U4jAxNqM9AihEk4K6ajCuFQASb
5fmdL+OGaaKir+B3UnVLz/jnsidYEMixQktAI0Sd1R9joIsK6Sm6pyIVXF3pOzuQI80sdG3YcJHe
/Wd8E2IzqCAAdcvQI827QDzcpka5ShvY4YHtgxO9hGle1vuHBos/NFP0ZriFjfVPoBENQXDkCByJ
8M95MJjKcvx5AYeSjkiVSZH6A/dEX1KXPIP+XFyAcUDFk3D+q1AsTP/+Sy0qsLyuKxkbuDrU4RFr
PnIYSJfYyivuiaVAPBTU5GvglK0tpVx0/HlxXzmrwKCDVQ0QTSix55Ukz/t0hKFWg2ZwozmMSfpR
YEVvpjyfP/081JVJg/ARxLqjTINJjjTbRXmtDuCJ1+FJ1XE4UxaIPjQGag63MFx/FBrXl/8+ICjy
08dD1wqMne+vFiuR5yrQZk0tViJHQ6Nk5QNIuC9VMngl6aKF8cTpsP1+TsB4mYhoT6FdhPU3W5J5
BvIs0v7Q0k1xv0JweiY1BrYBJCmAvecKtaCPbtyx4b4gCgczuVKXL1wcQfqugBsYmSSOaOHoCWF7
CoCXs9QokCtTU3p2ihpOiSy+GICzD7le8FYX1MJSf+PKdFT0qReOnQIU4Pm0hxFrLQwSMCZ4FA+b
ivXxIU1DQAKlAuNYVYF/YN9xkl1nkbROxH5cktP9ecRhU5PBhpnkNCrO++8fLQC0BpdBH7OkhiFi
paWS2/ND8dH4MQGSEPQG4UHP+HmmXFns2EmRFAbXcTQ353t2oasDqyvYjfciJuWITtZGotG40LK7
NgrYV2jaYq1PvYXZo+VgGIkJRiHgLd5VKJZMUEaKBceOmY3b3+UnSJjwiELNAo7XbHPGulKBr6Sd
CSTjBdBytS3qEqA4rh3rsGhKUxI49Qg8GAB6Uw420j3EfZshXzbmCcz3gjap+IXd9PP6N1sayFrA
6sflDjynuZq4HSu9DOOemU3A+QdNzooVHC/ySyMUA8PNuiO2Bk0+D5P8MHrGJIABsMiWUmOuXZzR
1yFTMcODX6PODuesCSQatiluqayUVaNAe/WhjlPxXA5BrRq5Cv4f8H95conI+/6XVrX6ANkVFd5R
R8NZMI81LVjoaV2Z8mA5oJcN3gWCf3Tx+7yo21pLVakGJ4TzXzM5GNYS8kk3fAtdnB7ilgh5NL+A
gfxZPUzkE/SOgOWhiydP1/kvx46WcFrSB5QhmHqM1oEfJJYgx7oBnLg0VRwG9hghUIZCn/X+81q7
8rRIdsa5KqGMxy+Y7cpBj005gnwJd+2YP1K0Ww+cOKRGAEhlNShV85ZkUf7686AzF+BpUcABGPb7
CrgdOOjmay8P02DCy7D2SF5pJqcwsdmjsAkLq8YBCzvRuGGjSUsdHRwfxSGzI74eBa8Us+ZR7UX4
z+aFTDNz4KlYOYAbNRmELpb0BpDuDgbK4PXswUMDWzbW5F+0UbB/SYIPgCZQesUZSznl4EGWEeLS
LoSmKg/qYZeOfr1w0P55poPxgFMdIWeTlHMOxXBwVi1yDTgix1rFreQ4sVFZ1Ybuh/n65/f6x1Cf
V0+QFxEvChrsRJ/9Oo1iGLNGNNdGMxURJ1RyvQsDdMUsKFX+64TFMY7PCLoDbJoRozJbJKGWDqnQ
AfICuh9anVD66wy4D2xSkXTQ14JvlVJRnyQxq52fn/FPHggmqyZM9DBkrECJO+3rX9YKsAJJ8f1g
NHWS8OdMAJ1eGoCNVxrJVyMMeY5JBkogN6K3h6aKtK+jOr8TaAkFQBOo6zgq632dT9vHz7/sjwMF
EWvICIM++JONTGYHCq+nUo5HH82oJ/6OaoxslSCW/uaSf6OSfyUNwygcD/ht80aJD470RFJW0Qv4
tBn/8gKUmIlpmYvIA8xBAoR9rs5Rs1GLRLRV9GufGjXJn/hemWhaSl+BoJhFHXqnUh5AhAX4bzA6
9C0TxLACpjFAv65e9D6G+CSCAbdNMwgXdiJu7pndxTx/5riyPaRa3ZSOEvKTvXg0lKPli8h1B4TI
y7kplIg3WMNoX2QG8NymAlEfTSFwMUeJ2n2dlpUjtEzb6VHpZ4BogXgbfEwBLg5yyDPYB1e4ncZj
DeAwjNlzLQjggYppBXqTrKasMggDIGl1tFDvc5pQflvBqgoGtWUMbL6rWN3insvz9bqLJ3N/guSA
YV3oHMI3Euz1nFV0EqtXDH1S9ZRqQ+XDSxoT4kMqO+VBL/v2L0XLx2xF0zSCPbYqFSAeVhV86rH/
FJKDmyuaZxVIypmVtm3z5ie++IKuUq0bLRekqC1ZD4xeadPy2KSNjyaCmPpgP6tc8EtRA5hr13wJ
SYRCSvk9LGURyrGmZM8xjEo/0IEWt2OPFHHwNuJCt0mugz2SDkm2QzNIiDZjFEP9BckgD0qPFDRn
NAEVihpUB7whDglsq1oQXpjBkyGRwButcT1SQ4LCte8Q82jWclGdMyWoeLfIwUS2lLYBr7VrsvGS
FYi01WpaPqO7m8BOHnNBM9DgGTIDrNPSt1jdFYdA7rt3Tcx63s7gfPHSILYdvqdlkT5wrCSKTeNG
40xKYqk0YlzpUgOLhfdBiusyIMlg/NIVBJpx7DIxyFY8CEnVCuCBlkBCXQi8JUc8lK0q1+sgOZQU
BIUyHvoctWcjfsgINahNv4KmB1ck7HBGD35DhVNAqIwsUyDmgb16vgNJL9UNguJGQMUfd8ieSLOp
c5DmXLEum6IIYKGsdQN4Q4zJlk8zXjYEP1AlhGR0/VuBxq/kUdHXHZ6RWobTV1VGXs4RJLhBm1k9
VdjkjjmhMJNLaMl2ICBlj/BWF+8ZuvVISEt6n1mMm0DjTqz0k56K9D7Se52Y8Mr233h0Ft/qse2Q
MwHe8RNM8TQCKaEwgkgPsin4O2E36EYJT1bF0tB9pEZf+5xVCZPNdhpx4gOEiYVdVWP5jgsAW6ex
JKVGncJg36KU6e8AVzkoadqycTJ5RKxBo8h4MW3dgDZedapWOhSNYXzigcsTMwOyCI66Bno0HKGx
Ig2alvpfSk5gpj0C+TYaKslgtohCsRWGRv81dC0CO3xCW6znmtDYyplWMqMNM4pOs0wKzpLAkEI6
kaa0vAMfcCXcJig+9yj/fWRqcDmIeoCJkVjxX7fjqc5ArBiMmyGx0GeFdwjv1yTsgPvKSDew4kaG
iIIrxqXj6I/SDbALZCk6kBeQPsFB+34cNYirAY8jQL+YdeigVpguL4kwCjDcRmQw5lJ9FJMpR0Qu
BjehefkM7gHmTJ5oZsKDJDaOYrnqBxBoRNBxXDSVn4uc4x5yfIYlk6prhye8faFSn3KGQaudlXs1
cDeIq9BKaKisZk4gZupDRjT0LiJ03LboASJESiV9f8K+459gQU3XWRmHd10WxGw78aAIuhVC9YiO
SMQWTtAr9QsuuTzcOzR0A3HMf3+XKEGTDCKRzhTTSHpr0KU3YeNfP+c5XahA/7wB4bOh3gWPGbrX
qf/4fSgQKvKE85GfQdH5tUQfJH4UnVr0C6gIObBeL92cDZqJxlGwo2Gfb1s0excuh3+e5JBKArP7
rGQQlDqbokqRSzgz0fkENsm53eCLhlb2z5LSyPuWFcLCzebqcOiEoC8hYMbOn7lvgULCbLQzW9pK
+4BP07deHuM1xAmQO+mhv7Q2/kBg8JLRd4EGEuUahECzdkjYJmBK98CvCESoKzB0i/tcQAZEAs90
eMbrzcrXfXXVwRDwVKMzZReg3C9BGNeeGjdcVEsiRMKAFL5/6VwLhm7sJ5WVX7XPUjWqr0oU/QIN
XHkSR194/Hnb+XMO45lRlQGvgdUo7kvfh9OEJFZjFIImuk31OslUDny6lKzUgZ4XRrryZAKUi1AQ
4+qminOjE18fOCqj/WqivRWGZggaS2+wSibPXaerbKvStn4G7JAErhwpAGkJvOm80fdxsmNhy6eC
Buwx5JCZ1HAB+EEQoIzMbZVCeIAzo4980lDZQw3l3/HouadGyfdwai3jDhJRbiz4tzGT5NAkoBy6
CZC2h6zQ6avPiwHIWrglb7s203dj2GpIvZBbmDEOSFmCmj0aWoP0CJmwxDoa3Y4oaWhFiRSAnF1F
2eugCjS0U04q3pQa5S3arp2M65oMrkzDRVCfhFzKi2bHc1RxVSloPwA9d4Mh1mOFdlunV8GuBZen
vENMOEgBwxiFuaNJoN+YJfSFS6DBtU+B+fWp4cbHmF9K0HloYENW4j7UJ89pSkSvT/F0XNuBlAWu
x5Ju/Mp4uPwA18Q1b5IZz/Zx2F+FI1hKqF90AVE3g+xzoGjBjdzksLFZPZX5pR3zysSWEJoHCAt/
O2Trs80KMi4FdhGIIU+KESE7OM+MoJDyPTgz9Wve0NihCEexIEceHNi+VyAdg3uuxuSp0PlhBQab
ZrcR3PEjLo2qha3t6o/DOS9M6WaIP5u9D9jvaXom405UCn34KFG0/yMYNADAImRcuGX/AZng+qXx
WNogfKDLOhciNCztkN2lYiw9ao2wLEsPgVX8FqTTEv83pzA4o8PCA84MbVHKTKNOvcZJ+6Crc69O
lkc05BQ8YUt1KKTKgRB/m8WEyk4hiy1BfY50IkftkD1MSw5qSt1HtrfQgBdp0TBsBw8rEqfcEAHO
Qv5HGr8Xmi8l6ANG5SPIWs1ZAQI3mlUtl70zpqUGj1lfVm3AcsxulSgu3aKI8g8whdEiZFzbLEbJ
TbjB97styhNRQAIBakMJn/L77tli4fY+8D1TI6y6hMCjHOC3cA4rhEy3A79KIc9DRFmAwDCTJhIo
AzHXyFDakBqWOHq1+nmP/fNOP/0eTYW7I5o9/FzbArNFXweXGnwtZICEKGLRnjHQOfpHIX7zVv9p
kPD9wSeBF0ofNH0gf5738CrIUfWi7hDKFgzhiiEdsIEhkhrcTTEGMMpFJgxikUlEX0fgP40l4Egt
wS5Pg9eoB5XBSHyJrsPKV2DaDCeiE4/SQt2UsBcD8Q4LszSZOvR3wI36xxB5uxVsjLs+MOSaciGo
V9QPkGVF1G0cxKNschnJ/8K9V/gVi72KqzivZCcoeiNPHXR6jBMwi2HfCx9PR+N5ULajzi8fhbEA
gytWwWgzQSgiH5OzyOggZTHA0hAjZakv+Amff3tv4PehE4nTHY0sGeLx7xMmaFQt8sNCMUFuFnKL
cJDJIqhS6kCOGVtwEFXhEdCceNKQadNYoMr26QbZqfIlVHzpLm4RrHPnj3EtOz6abMzj/D59zQaI
o60iVgFT6Pj1zFbrUs/PqhqVqo0TNaz+liL+J4uAm/r/b54Bh+JXdm6qX7+a3Wvx/4FTAORwX9bc
5ETwzSrg/jXsXr9ZC3z+B/9YBYji/7DqQFeG297f0v5/rAJw0/gf4Hn8IQoYVJHTvesfqwCR/A/t
cNixTm1/UCRE1Pb/WAWI/P8UDU1BHtuogCgiiPT+g1XAjInCiegRA0Ak6nQ6f0HgWhB7OL7nBa/w
hEPvaUfQoY+xaJBt87Ckrvt+2vweYzrxvowBOw6+p3EgeOQO7ceLAd3v85f3fPx7kXxFEmd3oN9/
9WyTVXVIw7gRf7XkqSffax9zL3f4t+BDXiDIzHmIv4eYLcsO4WPNKNawxoQ94rFRB99WA5z6Easq
u1GRnwTqatXjfsytBrGu12wIEdVXIwQwERmFfL6UXeBpKjQHEXq3SVGCG16rVuljGxYhOLd0hPOt
hrIC44TCrho02cRpIk2zO1kEQCZGhc06oTIDhGy6OJs7lCY4zAjChlEk1+DzU0pdoSLaI4p2xREb
LUBQZJN/dHpMTBUczVUGfqGF5C+os3FbsvQBhL8hysDV1pKigpow3WWAjkwhODV1hqC+trDR5yFm
lDCocrUYpNSWK9fgquL06tPkCObLO6CQHHGUlEVnMSwVR2O6dg4qSXZbBgN56BHAGs1ZbfuRnLpp
FAUmzJXypzLSpG1dVYULOVBmQ+cQ7/064axcTXO3jsXXGN1gt2m00GqbWti1lGT3QzXINoTV3TbR
q8KL2xxGkj5oMMFQ6xgCjP4mTbV3NWa5pcgJjxQY8DJR4wTrmFehC5CUcovzAddyHyW2LuGkgH+O
YOQSJOmJL0jrSCqfUyFsd0gJ1mwgbaW7MFe/Fwa/J9LsOhWhaeKDSC14quBx8i5UQedfUYT+9dAW
cOqWkLsuXGv6OmDhAhoxQQC/j5Z/h5xbe+l+ptCcSyQvlXAeB7QVTdjhRwB4QPwmYim6PoBem6NC
vVDk3RhRnR7+y1oHjq0yNmBB4gFXxEIsnuSK0MosPNCMEfHvE82LC3VQg3KYFnzFTPT2yC5idn9M
8Tgc2+itFZ1otpUNsEonCrgRWEBTKURSnDG2p58/5OeBfO2tTs/+5RkhloS2g9NHT8NFVA/q+05N
7bHWAfJGO1kO7SzV91kuQdAdxVasqs+g/kU2rcZ8U6EgQRoqqMJGJzxSwTdK3PISDllvo5o/d1yx
xY6y8LamK8O1HzptyF9+qNo0JAHoNHpJWQPov+vAKpQtFV5NYb1V/mLiauGNTBenawPNThGY40mE
isHoRa1bVfdtZ0C6ISK+90ntEGjqoBY3Ys3O6VbdIPcv5Ew0DMoHlTs2bFWl5yI+/vxLbky/ueNJ
3dQ5Nw7c4MlurlnQbGSSR4o31FPgMy5cnmaF7r9zkMwOHQEokQBsBEmZRmPF20PrcB7yfS1lH+/a
teLUBphja2aB9W3zNupSg3d6c19auqvflc45NbL1YJ9Bv9lvEhsip+3SSTuTmf7+abPDSuNZxqIa
P03QXJ63dd0QyC5lmYk0kPwDiaQj4qi7TWQgM1Iwyref3/qtKmKeT9YPedZC6TR6oN+Dxl7WRt3r
dp5KBixE84cMholbokULfq8z0sXvp5zd32vGpU3NCixAN1hRUzBgl2fq2GekTeAsvctbWw2Z7dct
GENU0zEKcX2XXbJ15dVmbhYr/6w/ZKt2ozng2dh059vcesn/cdYa/ffZ5rA2EskFZA03oweNPNJa
XsPoEEl2pTkdagK67yBgU5V7qpsSNJsMHjIMSdO4yIkLs1v/jkP8/gGz3Y2osM+CA+zoZTApa1hy
AeFlD5YhqNCRoYFLFqnrVt9W+Usd6FZeQuYSy06iqG5JCbHguWqH+C5Kt+aj5jWpJPTekN+axts4
ewaYYmn64PD96BXDy6iFJkpfCyQAh1atI7WNXdZrja25yKvzk5bdi2prlAms1iST5RuuuNT8iUVY
QtJdqDxGA4Oc7NKBQsZrdyJ+YS50dgx7HOhqTlCrSh20niS2hvBdHZB97q/98YlpMPMTt0KSH6M8
2ADJ21LOdzq1saXSbUYN2Z8QHNBjIDfrvu6sMFORZbUO6l2TkVUP9K/vTih3un7XEWYWPr9W8hAf
Sh5MhZxJLzw2OnvpW5zkdTfaCN/aSx19pwLblcVo/bzsZjfH359K/L6/68h0BbcE267mhlsFXhW7
ZCus4i00L4g9WIFq86q9817/QB6bXXcWvaUQ7Fv7zJy5HSIRjaUUIwfcUYRJAppsELFUaz+xySWH
pKkO7DHdTG9qKHe89NKLdz8/tHJji5+j0oLa6FqTVqPXJ2w3SjoCwWVbh/+WwWjnQh1xHCNlrcME
R27RC5448yMagejMaa7M7oO6fKr109hvs6p+ofGAHuho9+q9ouQGi3yHF0onQqdz5AejZm7J20ka
GEWFCdn6Vi+3blHGCLnnjaZrbS2gTt5FO+y5m6iEjRUHdnQS2mq8HwNP8DdBVRl+/Fz1Hk8OPoNW
5gwzJSPNV4Nc2oQyj4koWEXIkZZilj6tGa8cx3PuLWnFvqVQonpKaRWF0T0N3LpKncFlH5CASoKN
+Wv3ilGe0VPUn1/xE7VD9SAaSQS+jdFeImPcF4kBZAWxQL0nq2atmUF8//MnnG6v18qFubYkhWEm
xAAcbJOZS50BPL3UbmsnUi0F/vAAAU20w8l51B5il8igjj1iiy/M7lfATHHVrXPJK+u7nBzQcyT7
bGnruzmrZ/USr3G91jbYexnEt6XQur1gQelmdRmPVvROSJ+beIUZZuhko0HIqiowJwFKxKULbk63
9t5ZHeV3UA+i2z4iWQBqLnQeOg+cyoVqcIa//t4uZvfwGHVLATdP0Qurkn/pIzquqjyEyUqbIbq+
0lsHrj+Kkwt8aFZRL25UKgmbRIh1PC2o/qEcTgdNmpoa5K+O4BN1VfsMiCaM88wi6JhRFhwc0Nsc
JjU6YXbXCPUJQHCPpdcmzXvcdrRbeJzv/YPfTzOrwsaUIxpYu6OHQm9oV+DzGnRUjbh//3mW3jyJ
Z7VUD3OJTAYjwRs23V53IOG0OZMzK+yrgv3B/RU6dLMU9jbrav/7NPJUwn8p1YcQ3l2QiQ8eDVwm
+C9oQ9p8eoc7q19hez1l0Gu3jQVuglxt8+hQ/Tflxe+BZ8d9SDuhSAZUjGXmglWRcMzIuUPVL91B
pOkwurIZzVkFetfmSZBpg5fa5Qtva8/vIDZZawDBFwdurljviVFgP9JWmXHkjcoUrXfBbFzVYm/x
G6qdv37+np9M82s/ZLa4SFs0Ou+rgxcLO7l7H6DYy1cTreglvdR3begQV93KomBoRuVym7R1wvto
x/EgOropb3GFIXykz22wAp2LbpYa6OI0X6/9rNmqbIMq4Fo5GrxICAw9eom1SxM56di640ccV2YX
TGrcd2lfdq5SbEZmhdQVB0hUdYAf67qHt8dmpPag7sBfSpWlInsqc6/9rtn6KgNeiliE7zY62A+4
V+bA4MESHwmq3YUvcuvRZytMhDZ+TFtoJqhX243Xnepd6aJgy7Zw11zpO/JUHqNVZhcmM0Q3vSiW
ZASOsHBXnFF4f0/9WfkE4JXPEFaKBZ486tRF0B5Y2BCMyGYIMYDojhmHs9ySKIGftUWL9wQZ0pcR
PuywPV5P1N7yTg6f4QxrQepZv2mliWdhq5/fjnTr7cxuOQoZadpryuD5Pm8r3K45NEqzH4cteGNt
+5BoQK1sqYKNaes07SZwSWUrg0ELlw/3UmX01NFip88uWb5SpA00/XApMZIM1n/trlY2HSyrw+ZY
Z3tayei0LBlY31zxs4tThlYDvCjwwyuntzQ7MrF1WYqhWqqBnrfVWrVBTM7wLfAMzWCdGGRNLDde
h+ZoFhvcqYzGTBZQt1sfed5eBt9QGRIhQ7kY0m1FelfVntNxzal3Ib8aOt5k0r6CMhhMa7tIJ0cc
1BZQ1zeohihiw+DPE0QvI8PpMmQrJUvAhioMheAmhih26a5D5Bffcov0pqnWuLLs5sShmFNzFSQI
LDvUHiauSgLghcAa38o97KVzA11nQLHZnlcfIHMudUvoF2i5n0NcG3pW/sBtruTZiLIsh63gSgRR
1Rw3YmqBIqFTS1vnAFAN3fQv9WO8l1eRi9OIGRm0FfwhsKVhlY5O9CRsg8buz4NNzuld+uHvCXcs
okepFuzFHuuNOmmu+EqlVtB8Db9UcyVrtIKV6kBCb0ob/OZDbGUbaivWz8vwFtr3aT385WSWgWhH
GfyMvHDfrOWNYiX3hadtQE/A/9J7OIy7sqFugmO8Du4Lk9vqlrow9nT4X/sg087wZeiWK5IxazE0
2SgeEBSrt6PVuFMXqs1bsM3c2j0sfcgwSvz9umDAOOqsrtpH7hcBaLSLQcJYaqHc+lqzfTZEH0sN
JQwDdIhAG6RaXXWpDW7Xr9hoi2tY6zZb1KIo9Zdc3W7VU3O5mdCBvx6KGJO2Lq9bcn8nYvWeFSkx
mAI88hB6fblVeRuOxmb89vNc+XTWvvLBPi88Xz5YCvchTpJ9wes2AxwictGpR2iEg6eO2ZKAP5De
WXsMlWydk20Cn49SOrJ1AdZ36uQLjLxPne61HzFbxhSqEQ4+yljG/YqUblZuct8UwP514ZNRNEaO
2649cB/ikXeU2ORaK4Q3g6EprizY1S6Cy3/7wYvHLraIbIf6HaT/JTrNhQNGbi7AQwPc2VXQGOB5
js8Lb+5GtfF5Z/ny5uB+lHTitMqkg/9QWOxVWA3PyLnM9pH98xA3FpM4q7PEjmfosWIE7U6w7ntD
PvhGsrgl3UILP8u7Lw+gVlwfVNNajdYwEeq9fJu4vdOuJavehbIB8M4AaId9Yj0cBTuBEHZh0s08
0P8tYz43ri8j+5XaiXqMkQeYF+3DC/j9J4iPNpk7rAqrWo9O+pochS0xmgu3I0ckOj2Ae3PRN75B
95j9VucEO8B36/y8uEPfKF4mj/uvWxcIr4M+JvhR+pmDZQiglT0xAdJig37irXyN7fKwVCnd6gLP
hYlwysz5fNrHEJ3CVRYx9VNxkWARake7cGEvvgVafH74L68ZOh6OpD0GAQPbTje6I9q5mziFk1ma
i3BZixj0NKybrWyVXmPSXePyW+U4uC+JXTz8PIdvPelc1C0GFWmrDj9CcuIVb/9S3dbWXW69dNrN
XIv/nUzzzIBO5FlST9BM45TG9Fy1SyztHq46Bm8JJkUVxzl/LSW73Now544mQdLzcL7BcNR/KzRn
rHeAImAPaYlQn0jQylrJpuHO1E2whEKD7rjR1Re+6K0L/ueff/milIO8rpjqneCSv3ancd199J66
Imf+Pb/n3NoZL+y8lE96C335BJ2+jBb49aBV0H96oqm5ZHN/Gs0MjYuTjH+MluAc4J55CEzNEK3U
qu1LYPmmtrD33Sgq55zOCCTIUa8wdmzIdmpiJ7CXTvfPmuvKcfOpGv7yXM1QRxqZpmSDYBVDdkdH
wxWeN0q7Wqd2ekqs2gyc2ga5YSU5MMS0IyyZIzGqV9HKHR/Fo7Lrt2iR4fpl8Qsfd+Yx8nsizzYg
WQrHJvp7uULg4/Qeu7RGu4G9tleswxWEKbbsMjC87PoCV0Gj/8g9/8Cc1Ovtxl3hJr0WLdUVHcSV
2t2KrgNHXbr3Tr/h2iub3ezGBL6L8rTIKidYtR6zmTuuCjt2efQLfUvfVfvwKD9VZrKjLnE1M3R+
3j+UG6DZ577y5WMVEBxrUQVkmNf3LAbeDaKcBds0kCF6zshCXIF28DJtmCPi9D/o1Y7Ljx1c5QA3
XMTuHOg2GupqYGQXVjjiXS+YQCKQKYKYjI5DfkLshKkjR89lboAyyyNzQzlCyq/pq76Ga5dREiOY
+uK/mC+aagxeCyKUrJQdgwakkENwyktbk8xqNH5+4pk127/zYK4KliBbU1rQfT1mKk5yKF3BQYPI
Zg+B/Qi0ye1d2eEdYVNvl1b6rfvvXJwwsSnUGPJRT0GjF15p7kXAdwbv1II+CocgdUAXMH7B3+Su
tgobTmRuaTfWQ28XrmDWa2qcFx7+BtDOz0pBuJlE+TBV3sJh9DqbuLJZHGDwafWGuIZzpdmt1bvy
WOyiBUeCW3vqXA6NxBku9acRi2CE3v0QcZvROCJLnMInl4eR7auAmYewdzOGkThYOgvr/VbBP7d3
4KXCb/vpO+dGZ6f7eJOba+XORr6TfV5auLcgmbkAg7JwJEKBQUSXQwNpN8KU9z1h24baI76wgIV0
5Pbtuo8MHYFSijGu2hNkW6k5OV1chHWcPCM4Fv1I/uijp+BkGcrpvdYd4f+XN0tz/tZnn+Fqagtf
aQFhgd74zj2N92hsAc2o/kJn5bUFHeFQpHCXM+AGcO7W8lv5+H+cbbMtFx5pRVNN3x5phafhA/7E
2NTotNULJjhqONYiAHmBVS1Ntql0v7KP8rN9NEqh94UHDZ4Tp/YvXzqz8g66SezqdzANxdoCbA6X
WVgrW/r9wkPeGnMGboktbIITqLq94U4/oL+W1g79C1pZyFVEgEWG9FJhR4zV00B2YbgAxl4fFD4q
36tp+KJUfl8rYFX1L4Jy0cMSrbphabpMr+vP1wjF2ve/HSqUWK1avEYFElNiiLvgVDjxTj7zTxU2
i8vPb+76pIT68vsofd/BUishWKBDouJCzsVGSfmnouFrU9cCNy98nCT9onfO9aMOTNnv4/kqTAj5
COOVF5UZ4Z7t/Uu5iw4x6lqL3Ver2hs34boywo96Ja6Kjeig9WI1DxR1+8+PfGM3hPTz+29AHPU4
clB7e92HYvk7XAylp+gYZcbo9pVRfEib4lTt6R05/R8HlL8PqPdKQkJEE3rBXn/X/XvWwUbOgEgC
nrXKL/FRPIcMiUwm+SvwC0tYuL3fwMgUfbbh0ExNECyEGXRoz/mpmd5x/ZAcOitdjx/6JjhnLoTs
4hZe1DCfxM20PBQPSxlktxbHbNuBLbTM/EQGrxLWsF17ouWF1UvSuxv3eogsv7/RstORsZFjGhFX
3DTr0M5NsJsmaBTgNX19fYUvpz3aU424mDB8HQyBBO/7mElGAgRA4YnwLj0aeTJ4or6R4m4fbMVj
+gL/B4CNZnfgH/1HdQPtSlZcwrVy6rpVC/9hDWRHeHriR4a7/kO6JLUBc+23QrG6RwJr8S29Sxem
+I2XP1cr5bCE7Af4Y3ogoNjxfbhwllwHa5S5/QcH4bnOavy1RHnyCydRX/rmFDzzvqXFpjC4Py+X
Gy1BZe6rFahZyv0/zr5rOVIl2vKLiMCbVzwUZVWyL4Sk7gYS70m+fhaKmZhujhAz97VPnEIkmTu3
WWb8inyfyY0/cZ5g85JOPMjrhlZxF3hdvktH9Szq0aNsQhV16Z/Fp3rBT3TH0mYwJyQ77feN0ltS
VwFrBjlQrFvsNGoBOov9BYVoI7MlJ9Rl87dgtOfYSuza3Xn3jaivrmITQ5MWuoZ4nKInVoLCY7Zj
G646tmxeKl0wBgtJjCn7g4mlOO45e26kUFAmWu1t2oqMQvFle38pNHjQcVwwPlMo3OjJQbsNh97h
Dvwrf2eOyYUxxWvz2R7it+qKggwdANmWJJt96fz82JwnKzzs6h8uF9E316C6CmJiO8hdAc3DQOpe
MhU1MmA/POB2hGUx4dmTWJG3HrMKV5DClSICH6IgkwGRi9PBmFXm2DKJlSqfoQzOOlGP7ORJQK53
TG0RIJlVSOjN5WszPHQ8Y/GAWKpLFtm7bILNutBE0w8lr/QYUgsqPLa47pR0ZkceoY6pJ2p7ZQBm
ElLVmOMPkbVzCYL/KP9gaNqbNQUxTRpdotqa+Dqk0D9UPRBf3zMME7MBJACXRE8QU5AB4gX0cKJv
Dbk3nB/K7BMIXU6cyvrcD5Wu8X7KhQ7JnlMYrcWRIbCo7+XGZMQBbWZpV257+SLffalVTK7kmIUx
Vouy5lMU9aoymY8o15uHzud7J/+ERsc8WuVOKNo8l6tonMPvghUZKDY1zMfUmBkzwUETgqCY+WWt
NRUXeXLbYybrDHrWtdfD/rjBfwJegPz/qeL+nyL2P+Y0bNcoUhniT+gbWEGluBNskKjdri7sn6PB
Rpn8H/0y6GnnWUuxpI09mBBEdQkywM4dPhhL9D7JbalKM4c/MHdg/XaeuXF3rBmJIsinTRH1yGod
arWn6cAdyEPkxybny3bngCtCD8VeqN8Id2uiUwYtlLlSwL4YeXqXaOgJ0XSnMzRjqGRqZGlAkFMd
iw6nVsZMBQvkTZ0TflF1hoy24FYwI0tQuHXNmwhwaCKjXQ76ys9L8TWE+GZHK6tgnBdiLfZUQIMO
ycVReFVc4WE4E+DgTCF/k8tAAUDOCOMAdlihZPUPgORyds4Y82MIuDkQaaOe72z4JRJ/97esInRd
dCTtQ3wWlb436h0SMMbPb7lxqSurAJuoZUmmsEJGTuHV4jdA73HF0yB5rfa4+JTke1TqjVJjTULJ
CRpskIXBPAAY6Thm9VFgLKIcOppBt+TYTn9+fqGVMuL/PZerQDR3jEzCEpsKU45z+V7742N0Vazs
XX2Zn4a3dOeLfE1NvvskqxAEBHZbQ/17OSntqQkyDz4ipmpCOAzXtAw8BUoKyBDo7KF6zFx0F573
7usNTKS0phANGCXmXIxHNxdBNAaAjNFNjd6UW+FOPv8pvKudHor7+PeNbycv//5Xh5JrEnghLq86
GswZJaI1m5Mb2xAC0KldOYn5qhiRMVl7c52t5yn/Pk/rEzqGFM8T0KzT9Hun18EeW2ljXANBmX9/
HC6CvZSx+PEOKAV6gua+TtzJ4pFY/bwDl7/ym42x5rvEMFcBlQsbMMvehPGXdK29kTXjYafvsIEw
h/jQvy+QQD94jJYQPdilP7nNOfdrn5jERpfrMBw6qzTHs+qC3OSLmGIfyJ6K8RcW+Ls3WwULaWjH
Dvp4XICv8pLZAwvZTn2GGZIEvx93rlwoaS5zVZdhdAmNnsxqoeLwCrmnqLfoAUKytVl3GIFSmDDB
W8VMzsLl50XfKuvXdBdlJHUVjlj1GmBvWzaQL/1KIHZ2A+3roF15czgOTg5HoZ2vvJWCrAUrauiY
qzXUgYPyaQ7SN9hHJJgoK8fZCR+A09Y8zMbkU+ckr/leQrCElu/WfxVy4GvVptBnwzta4TV1l6+d
AGADwsP/MKitmS412PgpXLmwdz107MZr5+W+8AxMiJkGYNa6lUtN+Ev52TvU+1zWUe57fdytc/nF
LfgryCiJMo71kk9JgqWV99KBDUUh6dVhIn58iHcquuWQfLOEa0dHNqUho9XoiqSwKaGwvshG9+cd
KG58na/5zl8vQGaG76Ddhg2RmeQVCpLpTeCM5hwKrzl1ml4npdnDrmQ2pA4d0IcIJk3cFSm+8jiM
d96F3kZ26s+gJ/aCQa5c58yiFf1pf8cJkiEYG9nA2/sEvQ5XmsADePj5795c+FWeI0IPltIl2tYW
WkR65BCb9wD4dNS9DtjWyqwiFtS2qqrWiqUb9Al7XFGo9Hys9aI0B6qDNQYUxtM+p3cj/q5dlzOY
j6RqOeI7gABqDS/KGTXQrfMKO/Xma/wUPnQnoAmr93LnXG5cV9KqeqQS7GhliFSgSVD7HLSMLXiu
TL93G4gbabK0ymhEZpg5ilsFXH1sqecY89nqyJoIavqvnT2wtWaryAKNC7EQGUR22MhWOOrEaqEY
nclOgYKzQotNC/gHFaL4o4/b2RYvDUywlNptdo7lxvPXUHsIx4hszUUY4kj6+Cd7GPwwM4a9mcRy
tX9z6NeK31zE0riqGTaYz9M5fB+8EQp5F/lxvEX+OOqcM6Xw9tPJbMgfPy/oRlotLu/5VyyAANnE
qimeOEB9Gi0VpIJ+6cFks7zsgdQ3KjVxlccQqArETIUlQ737kR1icacE3FqsVThQocqch7DRCcJx
1ruhhernKa51Ld27OLcesIoGFatVWjWpEG9I0D8t7uo1Qtsj0K6DEQaczziFlZ+Ze7gHdVx+97uv
v8paWmikJzTV2CCTSrOdrrVQm1Ag7+RTEkNzwJwxB+dAljyV91i6F/315y2wtaVXUYGDPkwiLesI
WNAjDsyx3i2cN0CiYKr/u70YVeLzKcQSRicY1V3KJwFzPYEa83t63qt/txKcr3vurz2cNRpHgK0G
DsgTLRDDD8rL5KU+v/g7oe8qEj0+1Gfcnypsxqqd3bcRS9fQcKh4zD0LRaSg8zCwKB85J3P7D2Xv
5zc+yhrJTcOBTOyI/EbR0JtiYU0D8s5Hr+z89VvF59qnpWUGOB+mdJlE0gZO8cYwQghJBwBZn+db
aNeZ3XNm3+10+jcm7P+x2SiluYZeHq4ehTlyH9JxBHMdLmhefIWeXmujfRgA07fztI2I8wV2/GtD
0K5QBgh8YrSL8g9YrJ3EaeubrOKByk4tNGdDRGcZnnr0iamILj1JEpzedkDVXyTLb0LAGlRd5jAw
GqEbFfB+BaCHBJJT4nf34qIcAD7xpWthVmeYKsqlDlcl0B1kOzFjILMA7X5SD63V64q3B/ziNwLg
F0blr3XEeEYdNbK02wHAKmzW550UHb3wXh36ALMMg1qx3fnxSXZHt3cZE/mfKQJyJO3MBrf+gFX4
SEJJ7bgRFWRDLzLYFrDjG6jF4Ez8HPq2DvEqm6hG0ibwYUULRhcC5gQBFZ25hLeff3xDaQBi9P8G
v76ErLRW4dfn7C0J4u4whY7yNtRPMImN0R4HxqWP9b151FazZY0fp4zMNBozoSQC0WO21OuiD9lw
3hwbGN4lSC9T1WRBojGyp3hvxLkVSPhVAsFAGjttl3FjPX68C4098vYg27VHKpMH4dPtm+fwDeX9
z2u6gU+HnOm/ayrzHWx+CzyOqN6seRL/hy+MpLDE1ColuGPM4CghMyuhzl5DxEX0+dllUw8WgGh+
NpnPADqYm2kTJEATS6mAvrtfjrBEmOHaqBgpb9YgMfYwIImZAPws0r2KwnuOFjMg+XX18vNrbPD2
oNX472t0kIUXSgXfigQzsI+Tppc3xYYMkdkcRnvSqzuGomjQyZfpT/Q6vSfnFsI7T+3l5+dvdezX
gPMpmuDhA1moYLLZp/6pP0W+cMKo0pSsMiA+GsefMgBlxY01s/9hcruGmsstHH6UpR20ANqkQ+kr
dnqtDglGlJ0Bf7VDd+2c0Pr5DbdQBWsMOa/UmloNuAM4+2mwUZIcu3vtkFtylD6mIPTKIHZLD3BD
zH6cyCCn/weG0UYZuYaUa+0ozGKChARMIxd6/3rvzYWnZPDwMaCImUNYqKb/s4JkjSznwgJqvxmS
xlgwpsQaHsLsddKe+Oef13HjzvvaQH9dAVXdh0rbYqOEo4kxGdWg6nEDd4xGOyd665JZg8ahvgSF
tEbChzLFx9njH9lUz53wIjwvSTYaYUCoU6DHwRnDufDJ8rGctwIV0J7s9kbe/ZVX/vWODHwIBtKV
YsCLZNBh0ncs22HnRt9qtny1Af/68TyUyCJAjoFIGeuk8oo7y9so7URP0MxOg4n1Y1hf5PpphB8h
WGGVVd9UahT1c1k/qdDAL/IXlXiT4vdhjdGkZGBgU8z+gLYNikIpGCRw673JGTU9YlweM0QlP1SN
HYN4Vw87u2zjolzjz0sZHo9chnRxPnfRo9DdKLRJEluAPgrZ2QhbtcIaZw6J/FHg4OwdsE/xXXA7
9PImVPd6dkR6Y/y8nbdqha9r7K/PUbZyr7R9h1qhV669IH5y8SOPcb3k5pox0T+ilhrpGFuYy7y2
SX5bDG9T5tLyoOdK5bnS9rKDr0beN6neV9bw11/SF6oUd0sHk00PEgWVirWH8l73t5qeZSigMzFU
lJ/FMw+GV0IgQuY0dLbLk1w5AgAMMWSw5tYsskWopsPJBISUdck5F39XJLMh1UfgfskCMD3Zmmrl
JavHAK0xz72mE9FJOEAdO1PDa2VGJFoy/5sFF5NLiC5mR6Kg/TcmuiD6RXJs6snsIxNsB4sHWVPt
AlZ8+/l7bLQfvvbCX4uQtbMmwXcXi2A0D7L/e/ALf3CI8/Ovbx3sVXpHRQqxrbBBHJY+2e41jHYO
9UZauoaFQ0kwqvMIn27Oz5gnlLGrlVSPdiWqNu6PNQZ8lgkvFbBqC0biSaGZPw6+4HMWCo8J+enP
a7OVuK3h3f2UEUYZ0OscbGh36KleeZybe8QObTQdtUu2c+Q2irE1qFsuRdgkiCkWSwBJJXtVFn+W
3vv5LbaGm2vktgZtbRa7CBsIVeyZg2okVOqQRuVu4wGVdMAUwMKOb9ziCbhlv3tqnPS+i7raCItr
SDevwjRILGN0cPUsN5DFiU/FQQ0S8NGX+YpmJM5sxdZix/Kq7NREWwMkdtUmKuHGiNiBXZ15gx06
rTME5J4ccks1JUe1ISmjftJA+Z/uE/7fVJVSFs2hAkd09Kez6qdHQIrEC3PLAMxmn7ULvf38KTcO
6xqPHTflQHIVm17MIl0AZIpI959/eSvos6s4MHVtJ6gRgj4He99UaNEQjoF/Cc+KADUxabKEVjHK
8HFiZaueMQkPBVNiwCzJW1TaXVCJgiUOf3b+muU7/Tfwi2s8dgjNVXiGoCzszNFqb/0xP/7usJi8
qbrDMd5Jt7/fmv9RZ0/juipbHp+t4dKA5WH7PZXWUM+HfErNRsy9op12DuFGoSuu0dmjyPILymBh
1Is+SCo+cD96wDglKFrSzkM2UC6w/fp3H/Ilz2nKgrArPN5qneUhkZUe+VfRBOLQAVuoOYAO7kQP
mUMelQvjxZpOUVJoO3/BxvwJBiL//gVAAAGvsbwmoCfgpdVGAtwE2KjGXkzWNnbGcjT+ug2pSga2
4dAkSxu7hvcg67ap2docaD6d38c7t+JGL05cA66bGYq5yoSVZFy4Cn59MnBqfNDZoKFBzfS8h5va
ep9V6JiZOdMEHsG5ay3ATyoIgyVecmmue2ij76sTeDz8u2Dwv8ujFDZa0DhodWTH1+m4Bwzf+ulV
zOiGtJdIiZ8WlEdBfBpCW0jBKD9X8U7bfeOArsHPtaD0cPfCAyjn9LcQ2iAauhQ1GGyGHO7cvRt1
Pgwh/l2gaS4Ig/oKi59bENbry/c4M1S0en2h0FN6Wky2WsjmwF+1gH5C/YfXTKghJxrkjeyf491G
r+M//sPwXBbmEU5QQYqBsmh0+VnJAsAeFejdpbA8f1LNknkqk9Ek4NO1Lzl1Yd6m5kfVHoAaQO1T
HZkAIkq/fv6DtsLVGitNwyTKqxF/0PwwmMyhPPFWcnU4R4IJ4GmXnbyx+dcQ6SaWmYQdUTJ19Fkq
vYYe4N2qd9ATnOW3WqWwk3OTuER9ZxKMYWPeL1WXMgdlurPvxagn6R5WcoOGAAvQf3cBUyhKxMMI
KZBG/gI3LTt5TQpqwGfcHSQ7EcYjEY6JcKVEl5FUkCeo1OWcx3YoJY45CwbmISzinT25cbDWSOm+
KmMtrPHHMDAC7DvQnXjInCvgdUKKM97BHn2focMP4d83RrWaD0qMEFcp7gwrwVC61TF6PTtXwfc5
LYxn/v35fk4h9w07l6DowUbiap2BOm4s7Q0CNzKEtcdJUQ9Mpy0XDYjPThXM+nAQToMBlrMFtA7a
Hz8fhI0dqiz//td1w8BZs4Of5VIB9O9QltYXegIb7M3lNnJzcW1rjH7qIHJLccdDWOoSPVAjO6e+
bCov+fvwzL8oUI6ETFF05IxMM0ANTs0ICit7M66NPbBGCCdcBQPUYXk9oFvSyYMsuxbnZkV2pkwb
Afw/oGAiMGOcLK8HRn59QjpgqJig7xyTjaRVXKN62zli5I5Bmq+mCA76+FTY6gNE0S111Htz9uFF
fqdoYUrXzP15P2wIKsDU4d8N0c/xXJZLvcyPporA4HJuyegZ2KdEh3mZzbsNMeUIDdP0wizBku48
eQMqCDOJf58MN2M2KXk8efoE3y5rTA6YNAy9LVh2nTObMcgTVDHwptoxvaeQa0LqZe2lKRtMHnEN
+dWSSIN//fIl/eitxNecbdEIESAfIjc06Wvq0GN/BEbWBHkH9i/XudGhgn0kB9ku3d4AcDH+vfMN
lhDyTXWw1qiPYk2MeQGRazQKs7CHw3xtbcGonNbfE33Z/M6r3KaBp7YaS4Ag5iftpRiwmsYQ4Cg+
wa7YgFxyENqStRjB6BJAXDvHZSNmrrHAfDG3LJlmIVAT/g/TAXuoUkgNV8Xnzyu3cdzX2F+Kjn9c
ylg47RyDjNkGe4jNrQTmi4zzV5xMR+iZEhEFWxHw72iC42Q8d5+CjX5ZFQyX+pg8YotaiVNeyoBv
3CwxMl965QO6s3RbGcsaCqzUUAn+wjU30Dh4h1owbCvAPmgZHa4yBgzh9Tjaa8hv9BdgffzvWaTt
DLtZCZOTAVhgHQ7jFcgDv9iL0uqzP6PP9Qml7PZ59Edf3u3LLiHmm22/xgpPCsOGdNmS3Uv+VIPG
gXT0UzYFM/Q6iz2k9i6tdtnk3z1pFWqGSuDmegJwo78xEEnRFWfCzVoca4S5ndp762VW2Uev0oGb
kw4jZTXvXZUfZ6NN62bn2t6qQ9eAXrWG0SThsB+jd2hEMdZgQI45Mh65PfDJVjheq9fD7YXGfV+z
gfIQ3TBFJvfxj/gERBJsCpIE1GtwCbkL9YvjaGaZTs3iuOuZsyzSN99njexNRfK/YV0zigC/sWfl
nDuaVUCIILUVYjVmvXOsNiLGGsjbchPJZrEH3grN8JltdSqf1J7TGVhA/hyTNjKsNYhXIUoTUX5B
AIQ2RLsbxqQxdFpzIJIYOINB3pDsVJNbm2IN6qUwE5o7BeFPGR+mxAyb914RDQUC+H30yrww00uy
p9G5kfhIqwAhhpqUiRFwuEViCmCaVl6X/+o1e1Lsqc3Mn5du6+OschExh2EtG9ZCEHIx9y4TWDpm
E4EWUDPGvV7l2rDzjbbi3RqGO8DdOuLgXBjEBhkBK04JHE5eMjh9AxKZm5CwNgUIUpa1XhaeOJvD
8Fo0sSnsnbat63gNy1VUtc0UMszBEPpjeegpqxfQdSksFkRBiNfCQR12pLWfTF4eevQTYb+PfudZ
UOXszvb5AuR9d+pWFU3YKbkGXX7IrjZ38AR1riLmOL+yigX/bzJZcwgFNnU+9dUp7d5oHSJpEA2u
fMkTO6xLY8jqx3EqDJEFcxOudxVVbiRzBSgMa1NkNX1t5UJt5KGLTgdESDOUZI4M0VwuP/BVZeXk
fcQkCo7a6AhYfHJvlV+0t3/eS5ufeJXwJKyQ1FOKFWYOoc//Ke5AV/iKQe3s1LjctbwXqf5AHnee
tnHq1xjhRBsLrhjg/dEbkctC1HO0MPe1o0U8C+p18Tt6vZCqhjqzvnNYNlSDxDVwuORClYMBFeR+
wf7m722LTlJRnPkIMoXZYyuDahJdRAnCWvO9IJITy2CnF6mVJUUgK/O5ru+QJYFRAY4AhHVl2YoE
oBVi2KtPBrTye2pWMFccuAKOCJOuxJbYn2gn75zBr+D+zfZbw5DhxtzNijDCAwhe6COAyAjM9iy5
KVHQibirYPC0Lc4lWjQ9Tx0+/pUyp6psfkHkWo+yzzl970vOodFvNXsuODS0vMUotxHdjjwzBAae
yFwOjfYQpk6Krn4CJQuJjIccp1yGRnULAFiYmTX3LGOQA4/Hs1jC5JPRGfYqxL+hcmJUMYTlYkbP
i5epyY4D42Sa1cIog+LnoIijCcURduOG0lgyKLxjuTMi3RjUwQ/033yMSZQ67SSI+rLoBXAmc+Pc
wkTD9qn2YuDumJ2h5kZUF1dRnchU7mtJpIEKQL0IQWU9gg1GVIKaTe/a8Prz4dgAcIniKq4n2FDZ
KEHfeTDHI3xTNDv90zjAoEou7+DubXXMB2dONXoHHpsvA2fB0UpSdN4ox0rnA9h2z/aNWayPWhfm
p32LZiZ0NIZTB8UQdWdDbkUMcZUl9hz8QUmMA4WAnBYfkBQ/iOfZYhcpovRFMboORHhwZQyOmHuF
xgZtTRT5f7+0FModG02ERUu4At6/vYozhgugLMrn5LlSzag6z9x9rD771mavdWhQVZ/UF5Gb9LYr
n3lQLMFg++zD2RQwtWITexiPlMIg1szR9JOOJJZ3KvatkmSN7CY8+NCMgBSRa/06mm2NYE2gTgiZ
Bc5qo1cNrH0AvptXtt5riWzt0FUUn6uumlIWj4Qe3y2zI09228teebpV5a0B3YQWbVosNIUBBAsH
1Td/kiqssDd8iHe0ySHmDgXJAz1Id+1a/BluTWbMFw4S2k552JtybTXs/4P7lgWtzNrlsF9ln7zC
a8ghR87jzNQfDtk5P6LzwUD7Lf8l4k/5+UzCKHYj2/oPHFwVAevoeIjp5+QustqVpS8Vk34UQ38t
BblTgAqJOZ1LgSqaoVHA9S8Cd0ukyG+S1mza4ljWkckjChZXGl7UxC6b61A+EAlWgUVq1Bg7wDpR
F+D6FE3TJaygk5/TX3HY+11ET42Uu2qJ6Typ4P5DILwMu14ubZEANSg2tdDIa9hQJs1hDjt0YUYr
yiIL3rRZFltCCKov290YTqN6o8mQHyltjefMehJN6ODrKu8VeZD19XHUHmqQPQXWA6bN6go1BnXv
zIVWN6kGw7/jyjO7cLR7tXzvE4+VBoPD60rqKyEiIDnwTmD1sP/Iyzk1suyVapVRKH+iVnPVqTXS
ma9NXDdpZ1fTM5vbTIeeeqk2xMgiyCKkQ6Lz9AK3+lwXuOoU5THENOkInFMyVvbcpVbXTz6SJbXx
YJfli5L8FkbZ4qn9PJDM1NLiUYonpxLFV/hfG1Obf8TTeO6m2OM0p6+ge9oVrNt1mg7CA1zlgypp
IKQk4hRSnhRQUBKTotfbUkLgEmSrmOFLAIkr/jVNnZz3SfSrbHtThAIQq4p6TFRE30JXBlB1xQGM
lL5iu2s9ym+tKpy0RiNOo/Rybim5TD6HnK8/+rLOIctSw+mg0CasINS0YOrETIUZwUDSYyI4U+R1
q+hYRaoPDczi9YGXLSoOuiQgeIHobxUaJK6Z5iWWm+hFKotnkr91WTcEUio53CSZ5ZCqbibSN66l
mVsKUvsSx9Ck1sTiz1zWzjy20Je0SPcQxuexf2zkcxy3cHS2oEZNO8hJDi408ZHRK0V8iRsjDTVL
iJyUM0jo0yKH1UEOi0VV6zGh8ZoYhq3XtKagmv0KRZ1PLgLoxPGBRF5O3K7yp+bcIhWO09AQ+soM
Ifc06dDMi0ed7Uxo02LrxojDspkzzgSd6i4JxD5gqdGLVwiLZ6KLQhQCcCpzG6YgbgFpkR2pMdDA
Viw4+QpGmD6x8xFeEfkIlGTDmg2nhww9ZGx9DCEakmOOAim0izrHNw2GjRSElLI6jelDhX2rvFAW
FmM1/C0fJLUPyuZ3Xv+ecObEBuYY/Du8tSkvDLe2ix01FZ8xrgNDTEFJwkxmIhLA/dgYMp+9gSrd
iHHGuepeiJc5vJcjX3pKwZ4hNnLOGu7Y8I1Vw+XLo1303HOqHcnoJ863lDvlILZN49uclge8Bh0x
m2Qg3NM+hfVsDFp3oGwE/LXmj0KoeV3BPwhUvMHTVrir4di6OaxwmdhkhCk7SARNCRzeKi9gPFRA
yApbQ8QAq4HWE9GrkjXE7FmoY3Oi5A6R0pHim8ewpq0Vu6xPwzzXhqqwniJY+ZBbUwrDkMbOp/l5
qEFQh9XboDHIRfUpOvWvGZWxqPl5GOGhy0BPKh7QKk8AL4fFCRNhkNVZDLaKlCU2yjOQRmEIM94n
jtiNMpulJBil0uIjsbXH1WbBW+zC9YLqSxkUTBFBv/TIKOaArgoLyWgL7kfm8jsiXCGnoJCgds9r
Dkkkza7ZtnSFGIh2Ta5e60q8VDwNgzx6GMdzX//uSKPDebijTlrfVXx1OUG3CN7fs47TkculofSs
0QoHmXETtQjNoj/NkHBVkzpg4szL0eyP2DQ3mkS7hzAXNgfchgIjP/BdC+svJvWxwKNTZ0d0nrTI
6ju9CRREtjOL1rVyGTpomIK5FGdXdtCZ7A3IfFV7gHMIO3zIWijpDOAab5nmsNSFgwbYxkQ2uszg
PvB/1rNHOqOCsYaqc6PBAcqIgYCgD1Dkl5PTCB+eMmBnPcpvJXdJoHlVWB0KmKi2Ve7QhVdm/hPn
oOgVn1wO+Q54XygQq0376HFoYpchmSfH2WNHagjSpiXvtLkfY9BRt7mjDrFiC2DhSRocgCfZaXFf
9QIPsfvUaPtmMlIo8EKiVMKVJiEKLlKOh0i4I5InFLZAFJJFbxJGCZF00FBficUICQqlMiTJjdm5
M4qywhOirjvWhZJ8cA9NYk+SFWbg+skGv4xngbfMHUFRHJDBIKA9KQYnJzo2jxW1MKYvgUBJwEOK
LqPEm7PS6YwKK0Xl2MJoR40QRGcv/5PN0HYB7eNWwZMhhRGa18mp0ZXwqCPF+Cq2/Xnq4PIGZwW0
PqhVZAGs5FIecmVwshusnvMrwWJiqxYwM4aqTYfnqpoRj0kHigVW7T1JTy3kaFOURSM4mMdi9oQU
taT4W2ChNCCatDwR9jGfGb1EJ6DzFdniWoxYmkdIRzlSG0SiGcXgBdb9VSpP1WC1kOwS0QiAMWoO
e6fuYb4OAPiQ7gYqZhE2cM4rLJiLqIrVJ3AXEB8pRTwqJlsG9bzle6OjEwyrzZ59U8kvBQ4VHcoY
O/ndqwgSYNKWiFMAvAA0C2M7zis1weB5m+Msrbk30aNU+sISKnR5OJbFAdOoKD/J1Gogto0OtaiX
ilFViHOvzPSQz/cSRYvYm0Po8eC09U7RuRqcP9Hje5mjA+aPIg7HHL/DRcpWeS3Q5PqILA++vSM6
+QrXWX2dIw4Requo5EX4olXEnkVUoVmVdAGBbU/RNBhHYTxniPVsafPkE4iPWBHb4oqh6VlW0Tfi
YovI8rv6FjdWUszYtMQQZN6N2uwAKSp/WBYfHV11TO0eDqH1DFe80h4Q6Ct8C3RuumnyodthcHVv
FvSUYUo/1Mql6Qyt87O4M/mpdmg/FEbd1IGEPoAMJ21RqM91F/DMQyhkh5Z/h7VyQUOw87vhIiTM
BZQTo4ZAKFQm772CnhLjywzsT2tITE4jp4uTQVRyHKdaQHgqZHh0ls2h55XS0GaKzIpz+eilV9Ay
6kUFSRXbItlDUhbzik3zKf+YB1z4RBFMktsAL0MMWSsdMZJtKvZQYWrNfhb0Ht1/NC3Zo1Lh/KYe
LgFFBIm8nH2RqjZfoKzkZSeux/M0vmBerNdia7DQDmzy0eThwUhL0YilQMsk4LILetDmGvbEkBTB
xZbID9XY2iBWwj8SbrLoBWhMDvtkNn4pQsVhwncWLQN02/RZ8zXlCpdTR4t4GJ8umxlEoLAQdfXa
NI6Uh36lqX+oEAnmQJhLXnhhxb5zBD5MCT61NNQOX41YMXTmHzuMnWZHfQCQXJJUXVMOAHzXyELm
5o3SydEayDwNT7n2xrNP3fwkUqR1VpVdZ1gncp1NYdwBfffQi6FZiVTA4GVyG3nh9wB+l8HCCAW6
bz1Qafm5TqpjOWi8LhSMJ1fYsUzjKoPNlw6bk09Rqa1Y6yChu4wVyxnm8TBnbQrZGjOZ6GDPT/BL
ig51kY/BKLcwxSu62Ivp5A8Q3NZB5r0NJXeUOxq7Aju8lrjDXXAvNads3rmZWAXRfk8TPFZLYgzy
E5H/F0nnsdw4tgTRL0IEvNkSlp4iJVHUBiG1JHjv8fXvcN5qJmbaiCBu3arMrEzadyT74OzJhWh3
Qjml4jtLGUzGgvC7CceXsXG6HPnWMuzoZrdNKOxLKQ3iOvSJGX3Hvm+vqoK/TLQ4Y5n8KRaWyhFZ
cxqh9ob5KS4GTRqvnU4+OdUSlURVnric9wrq4q49rOlnYj1EjVJxMjIr3mQc+HIk1JOIgsytAZk6
rXOFhlIyztjsQHfvu3Um3plVrE1iDfFh7s2gDZVzbbQHDdItqov9OlussDEMtKGXR6lTSSWPrxYD
ta8gytflMEeFl6yJrS13UdU/65kxTSr3hcSBAnFNtd+0e8R0SH1RkxjPJoDbaJq7Dt1ZTnpbVLxY
/u7gek2lvAnStcY8pZ3eyEQ9FGp+mfuITQOTP4nAn9PA3yB3C27v+ULTpty7tnosihVUXfZextO7
DD4zy5dmOMxl/EvuBdmXJJ+RkTUuIfci/E0hsEy3CevXiGRMiTfw1pMlwlnI3Kw+UWGrypW7fQYJ
LXmL5Rf5zWIcoNd4nl213vWWHEgl2WXc/s3EW0KC+KsxNNsmoew2mrMIKEOlr0l81RdnSNkcUqVf
OR8+tOmHl9BhHqN+2GFRuG2cOmE2O2HzTzeIG1d+q9Fdjeaw0Mh1U3KQFHEj9L+6KWwkUqnLN8V8
KRKnMHAkB+qusKGYwVKV8qFo6cUKJbKJhGy7sE7S6As1Dgp1qhxZ/1jjfLeY1VuToB7oikAW7ULE
0JolmlxzDGtn0Ccq/9LIobb22adq8JDshDWMlCc3BHXiqslryHZt+RErjomBhygcTDEoviEYW82O
sAwvH5PyoZlbuoR19rMOJEPaJRM5qF28MyxPa7ipGVP22jxc1sk8RhhmsG8kdqUjQPf2PS0thqmj
bo+4WfUZnqn0RP3PvJLtREqX8hEufkpYQ8u6eFJErpye1OZLZ33JHFOCERntRk/UjxnILSaY5I31
mdcYO706UT1bbpgxPSjsaoovMsaSM+en7h1TJLSVrELVdCzzM8JSpyUZW95qcJDh1/IWI0xonv7D
hewZ6/vMSl+X2z2gEykj0rbmQDWnUPG08GhaBBTZTDo1HV8vOINx6pWCWrTPe9xuV+tk0gWrWeNK
+EEBCA9t5kjZQHIRJZsuuyuibcTEpViZGzEtyBnHWoRTuy4loG/v1Et0xOjO73omirnfCX3sWRKe
mckTSEgIiWrcqP8NSRVN8sVrxooaV22S1h8jv9VynCDfWhWPHb+QXCMP+RDtPs0jp0oVeuPE0cX5
PFXGVovg21XlR4wwoyragKv9IkyqJ+ReiMPi/BGyv9GW+XYRXUXfVcWfQemZS8YOVwIuDdOtjLJy
Y7K2DZOzHZpPQ92OiOur5aurLypbH+UGfqkn6YcKkG/ovrPRzZdN+UvSw6ap9Pei28rxqRc+SPf2
hYncMhOTAMzkePpm75DjalpHKaczCvcWV+1YsaSW1hU4WaUlP09rSKZlwxhe4mqaHlojzg81bDqg
SnNQd4JQeco0+2nZu+ATjR3HmaeTDh32TL4yK99p9Wdy1qKyxZB9Und5O++mKPFli+gIfb2skszG
VOb1y7gtpfZn1fXkSAv8aolRGSA1sXFseu2V+toU018UMbjBYW7CMDb8Pi6vtcn+VGhaV3Gx9M2s
x0wvS0iKrfBSyYvdEUfN53LEZfg28zH2o1D6E0zJrYbwZ5muWXNaO7v+VJp/cIQDqx/MPIOj5Hb+
T8dgLB1bdxmeDZzR76u7IJODgxsdFnWm/yRbTCYy9VgnLPi5hkBaliNNm6V0pdnrq68q4affqNKr
2m3y2o7V53rClhOrVm6S70zJ07rIDluPcDQghqX4wJ+SRrBE8uv04l4CsasbwuC35A1Y1qWoWJf+
07+ls/quPITFI9xb8qXBkXSn7rw8uQ3pcdA6G+ZYu/Rc1lrkAFawyYovdhz7WXVq+a85H28Gbdt0
+XFItyXWm6Ndpn6D46V1VlJfJzwbUXFpuA2RzEzB0U6g0anedEylwuvYyO5QbMbsX6J7Iapzaase
FZSI1Yrb4reRZps8hPJ8b9ha64JU2RdFvU11nxB4Vl2n/jseHDnZhumvEH+F62vU/xuzdVtLXosb
Ve0w+pXAhFGLSfCGRNquca36XBkr5RQ5WwQGlu1o5Na68lLzyxrTU67hKazzyzgeGkEHNXm5amnP
Ka9Gts1uSh0xgV6b1OUuWVJHLrHASuMjamK/6eKDah70s1Yf2CI3MdJBNlM71j9hbJiy3ch4L0Am
ynM3bqWVRPgMqh7bsEZnDt+36Y42QWBtXyTngKVK662wtrX2EUssIObTVVf/GRj0pgBMhNRPFLPy
Q23JdhR0V20ORenE4k8nY/dbflvo54q/erxosP8Ku+WVi9GnpAFwHOXiAc7Ux+ew3jbarcyOrXao
2J5HAl6wPY+4SRRcLr2l3UryloZgrX7K0M3JLc8LxwC0613sUDcyWFU69881RBzh41F34j+upJCo
wVl9KzuVMusNAkALGcTDkXakZsvsHz2e09SBhCXbvag25jeXSvde/WqNFzWvub5V2ckn555YnZ7N
DiyNe8Uaz2FRvZBgulFqHiZB9eLVCn0CLGPzjc9iVC/lTY3fo/mM17CwvrUKnU2c2GlSnuqeOZ6h
Wo8LpEyDr4t8uPUY3kthZWWaxCRtq+IVl9UgN/vcyn2jTDnxWARajhRfhJ2Kh3SJc/ihaKp3nVsy
pwmTY4bZ/F2rLtGyqYqXsOeVP+qMM6XKN4AkUFSxfyZ3c7Ej87JkN2tdafuOMOtje0autjGMw1Jd
SuWtCU8aDW0FC5Z7SuiMclDk+4Q960EBPMw8cKu03HbXijqIOXMn88oy19zq0jP0z2HdFQIYr998
dlkwsfhrfClE5IhcmqwNzp98LiP2J5F4dulfqQaAm5u82mmJhwkLESSW4Q2/nDLBcns1gAGd6EDW
S2K81eXvkH/pTfcC3o4KQekOdW+rGd/dBz9rmT5mpd00LZShcUUsavH1dZYYxGARdfUyF48lOa04
hEQfXRltCuUlDf2SeTzaGNabOjvAbtYpbcHBFF8pt6izbINKNTKIAQLl5J8Yd6nZ68iOsng/0spS
R3S77XjfDyn3/qAzzkvUlFVwgIZoKdpySwfEsJxwHgkf4l0IZzaqNzizg3pZLLJZXshdF32p1b8p
/+haW2WnCBMa61xWpY1Frw5WIu27ChxFPyNiGEtCjXwjvTA7lTLXpp5vDOXdpK0I7Wq1RRSx3UuD
l2TB5fGXaReluhS5rUd+pPxoVu5o+msW2Xm6jVt/UANIDq7h0bAn4hzqN3yD0xzbMuG4lLeOLO36
NKSXuLtrJQDuvhMmd2RnIM0/Z2uriH90dI0Q2TpdikwfE++zlRW2zBFmNDh205CKsSl55+leRPqR
Tdya2ylUb30VwZ/w+TBqIZZV23Q/UxVwUurYSVvfTIO2pXl57Rph00W/ob7Xw92KCDZ2jNwff5qU
Vg0HJ9b0NTd+n8nhnR25O7M3TC/YMeDJrxaI+0EhBtlkRAFcEjnLCVegr4OSCOm2iXInb98znTT0
AsJjnw40jcZW6L5W07D1ZFfgd9hVtmgEJRJnkjZkrlPfOGWzq8rv66+S3GUi1QWG33vImjx1WS9t
seDbJz/KiUrHoGIVR6QkgvbTAbe+LqoJtr0pMI1vqaM5wbi9J7AwSYoTjMD8M6tuv8eNfJGQAAEv
vnIDGSEOdnIg6/+y+aO9VFwscZDg20KbFv7q+X1CCQyUlVNqVVvpQweNzqjTngM7gn9spm67oJbU
jEekHDsVx5zMm2Ie0vwmT3vehLwBI7QV1vEax+pOYo+0E7DXkdV7AvhgXMbZwf1JYY6U3gX4bhUk
WWh0Z5yBxBBjGBuj+a3C04SttLVVHzp4TkzbHCzmuSJXa9joJr4D75NQOegeN+vy88QDH8h+DfEg
zi8zkiJG/7ryl86tU0+c7Epwws7t+i221WLyaY7bLC2deYIJE4cXZQw3q2H6UYTPfPdSzpwwxk+N
ZANUeue0vkaj29ZBM+3at4YQUBzm/5g9Q6SQ6j1CrWi64W1AUP4w/obMiSW7EnGoD2Rrw5aPOQXj
roc/GFyZO/pXSXfSb6Hi3I+ZYBSq7hB9mv3HLL2orwo2BPL40n0oi1/xEynuuqxAldcykgJ6EBLL
bKb4MPlcFdFWkGxhnqCVxpYrGVyGaYHn4GdPyI7Se460LymhUrp9sQest+TfOHLy7jvJfZBWErLN
+U0S9l3rZHMQij4Dn/6nZobdPlL1px6+AHmJjN6knzIt9S0rTV6y+qlpUCq/AHnPT+HcbFv9CI+9
yZeDyq0rDKCwXq2AD85EzH4NOACYL+JfVV0ZJXI9UKNq08x7reKanplbt0b2r5F+FO36xP8xgqKy
ycXlP2Dp+cqpm/SQxAHWMZatVQH8ACouEWAoXr/1dCuSxCy+5XzlE795ZUE6u4E3b+BajfAm3uBN
OrKZ9dlv5jctv6W8U3GNmThWtdNV3fb1qVZ8Y3HC2QMtQRBGGAAm3AXqRmYZThf+Rn4rbhvJ430z
5s+BayE69JprhPYQ+WFdOkTCVtNtjbE82FvNDah4+jdEjV19qOqNr13snBynct0fWw+oemLl4XvV
92lIrAERw5gVNjQ1QsO3trxr0DPJeyf8rq0t8+IYC7zH/hlEoD51bLYVFbZSu5ZUOUPxg9uDEbnp
ZW3vigq+InETYr3/gVeckAV00fXijuilBK5/v1WRAJDd3H4TX2tp+1zz0yzIJduidyUix8RdrPdN
kxrt5Yy+VCFi04UiyAafo6kXHgi3QD4fcFLuidZ7/LX0TOoF3JRsj3GgGScJmZ987JvAkv9N/Md1
OxrbOtuUwj2s3+qvUg53YfoGc/IceqwBkX6LzVf30R1VIP12Vmwlf2n1vTRymUusLb9Z4X2OEYVU
Nl8CvZpEo71qTgolRiXu6Jx1GPJxI45PA6TEySq03fzTWumo6ld1LvazztCmehPvVsYa6kZ41Vl2
KH5VRXpUEru3OVjeDJHBdlUrK9wc+6V0er0+Gv+/3klsqEiAWqbJjklpqqovlfwDNlf0F6ORPwQA
iI2gDU8OuyrsroW15xoyQZ61IgMlIq0m6l5bpdl1S7yVy8rWhzpo6/BPTOtPazS/BTnxG6jlTaYn
ttoFepZ5xaS6hunK+sjFsikjT2WavSBkQkC6MSWnin/k+FtGjSDvQ9NnBCdssFW2Ur1/wnCxI+p/
UPbFDyn0QaJgus3OXnVubkMTucPyN4yKgwKl4+ICcw5U/mRRcaVVGfy5b2Ib+zZv1NxW8lbTK6Fa
tCH5m/WdDHUym8OjVF2G8aazVXM6Zg0ezP24X3oOcQEmJrNeA0gtJ6fqanWPSBO9dMLWrcm8yMhe
gAC8bHjGd8nXcXwO9gC1MxG5dfvsk0Xs/bmC5nZ2o4byWq9HMLVwHR+SeUuU9KUKtym/WtOEqyrc
8BZtM64JjO4vcXzk3pwWb7XosQ7aXzT9TiitIxCADQ0+FhSGI6n7CemigltWhKOWTal9Nr0ww/0T
fVgAvvvLFAXluFtAYiGroBKU6MUq4S/gebaatF91IHfZrTOq4LqrFmCi7brCxh25hZPBNnVPnW8l
ftvtJtTdigXNkBQTfxS7bbWcqh8DzVVmjBfAZVCKcbwIw064rv2BOAt2KEfjoZkRT9fJZb8wAquO
0Db86lilVGf5NivbIsO7b0vI3SYjtpGqNw4eA7favqrWFbULdtLICQT5JvPq0yfzHU2qM0f7lC5D
pEHAr8XESg3CKMJIigy+kV8IeN1958ZjmAJD3i44FRHXNf+MaAILCLzzSC1XB7q1ws2gicMZv3El
DrrxXKTvln5cplMGywrQq+3UHr0d4G7zDAGcGy8fEtD+D6xxYE9uNHm0KBL+jG/jcm6kW/9n/eSJ
vhkSVw//1TMAVpLcZn14SNwMC795iO9V/ZWjBLOm/UiSn2pPiQcpqvSOwHpXP9rmoRklWolHRvdI
G5l74HfKvLECi6Sq8Jxnfl7erPHQjq6Qn0W45SHbk8BuKuZ9+WhAPX9FZm1wT7/+qcJfzbQzi6Ef
rXIm2jx3UTuts6PxvGcb51zdXlQaV7t8TybSkqTCjZNH3RzFb5NfM2TuXPyE1fuAo6uaXRgBISFh
j1T1uFap06vcn2wMdtIuqrq92sIB4kgExViI23VkkgA5BurzOMs9vdNRz9+zFTodOcuAOCDvPJXH
m9+xvpnVZd/Qx8m6Y/WHVTrnjT1PmD77GG146j40nhGnqrs0j1mE57dV5Xd5yilQ1Fgu04eCbKWh
2XjON5lMY4GKJLcrED9aBpQ+Fou+6aN7lRhNartXgnl1lat1Gdv35p5aNu8DIChghRRBbgl/efmJ
K1ldeNajpNGUPlpgligNxNJylnIToZAtHMXY1LHoyJekhA53nr3bY1m8MAzYBBLN74a81TPoOSvW
MEVni+ugknjok6/2u3pgorHI/pD3zfDNSu7BwPNbXT0BGnP9DkfUEuXr9BCeTjD9QUCl0dak2PZe
QtEQtzOjUrVi9HeMFFSxz3sGVkGu3XA4rtEpWx5N8hHFriV+ilB0iXrXM8vXDrPozjrc4z4Hgbeg
fwjuEBP9zZLE76EQ9lHDTRNi9Phugu0L9YeeUmadmER3TNDHLyzz48xh1ihRGZqHRcPiSufLQaiv
/s7hrkgFX4S/jsOtOPGA0tswNp5VZH5jwOFA3K3nGi1dBAGKEHs81CF1InJ0jnZd/UvjUwIyHUV2
i4gkagOzLeyFdDYGhrj91oRXpZgQB01o8ln35IREBs070scy9tK1pIcA19a5pRrdNbLJXTT0OHkE
8KBk5z6fNrVkHAcYffydBVuRX4boRsQkXHdkIZDa0G+PRst4n13jGkeAMddaNFAgJnIdZDrhNiZT
eJF7MbMizDOISX836y9T8nkvGcaBFIXp2FZfucU7kQC40J2acXWSTNkuzRehc56PenxR+3PBXxjl
X/xpRoqM0XzJ1Z+wxi37norI8yUGcPlVIGY31rx57bE5YtilTw5RhVMqikD6kwHtrdgDGWmWFTlk
KKtOqd+FmoeyrymF61dlfXdR9Pwte97/FFWMHjEmHFWDvjuxZfU6zTHKr+LBlW1KwImGvhmRaBdG
9tnpQKj5jKfNHRyENR0EZBADH2J3KOO/Dh5+Ydod/1a1c/4TqpxX7TRArUfMaA01UTTNj4qWKGk/
xjzbKSaarDjdyfzgkWnsicXcF7N0G/AkmHal+hpmFxUtYxS+i93UOaslnYd+DN1Wfnab1SPOU7/Y
C/PDksCvEbrZAx9leE+sqyyP3pzvuhWeKnwpIxAl5aWPdpUMc3iVhEAz3dUKHX38bSs3hl3RjS3h
rnS7WrlNhLdEHum0/+nVtwrElPRbTYVu2aQtiZMlyHuGI2xx7af+lBbyNcchZUN8WVzsNGwUi39q
i1yiX0RY5wKmc/2aOi7S2LphY82Zm9tvfU7eBAuuvV41r5RG+CeUj0pbbZuBE94PGnXN+Df0ICXc
wNIkmMGQmV9hvOzI6XuNht0svxnIiitWCJLmrgnRSweo3TJgJIYwHhPYfeA0U7TLBGI3o2nxNEWM
vVrWroYeJTdFRSDURPT05VptVSu6VQbhPSrC0eqfHGWurClboUHNWKz3VXxCQJScSLTQ/Z/yGCYX
IZQaPpWBzI2q1d4Liyg9wRx36jSyC4Cv2kYt5WCw4tBuUiOzB7EZ/bhXv6PWiDyYUFQLS3w0QwQk
qjKSHSrR3ZfnUPD6PFAli/02h72DSZneBe73ULss4yvjZ5vuLZPdiSZxShRJ5TeRJ45BEMK60VrG
qQwzfZNNGLuN/hLhqhBSxBDKqoylTC9ENEHCSQgbMokds7lXiAlsqmtuCvtGEibbFBRXw5dD5qBa
jtnfBi1xpDJYlC/NhP+S/bznbZC/2pkRv0BNUZdwJXCW5pOgw4W4UmwDI6O1bk5tXN91XSJye4SJ
kl3E7OoulbTziPEmMMFCF2sCYRF6TBscJDpcgfJQYzwq43jctl1xGKdBhdUKYbswGI5Nv2lEvkwW
5mzDLEI7FDp10zaq5MYRz9uwoEkGOV0cCJ5jV7aXQrZskyoizPVJ6T6t1NwVGI0041CR4KQ5s4UO
VVPqH004GFWxTaKB3bghAd8vfDE8a6OXkoJisZalkAO/CGfFxNAWp4DylCo0zjZdpCEFhFAo3BZz
dGRPKaHrXIq3Rd8JrSdbu0rzo/k2mnuVNFPWAzhtfd2/8FpHXk9gB3SWuoLVpwJ4pIIGTEKaJbnp
rID7S8YbCcFc8yUmTcn62c3tDnyFabTq7aJ9rUnNiJhuztDbgrFX46uuuR1WE51jJeBMEL0JN8vA
ZJGvAROAxYIUK62m6Q5sNCgu8gevwsB2WAxHifi49TZqzO2wxN6AAmGQGSyb93hym2EImlzZNmqv
wr3RMqVoDhE9U3/fm2sFnDqY/wzqNs1vP37lvYVhjfKo2x+As7AtT32UnKQqyOXpsFq/qgnYXTCh
tPJu0Tpv0XkOtbA1429FJbRFcFg/wy1ql0tdbVul+CVaPpGPTlsjf7Ha8KstGwJ00hARCWq8WVId
odK/EkNa6XwIBuyGey+JgZzGtyXM7LAxSbtTbS1MUEJUAjrcsVv8rjWw+5yrwfoZ21p0B3ExHUGK
ElfSwl+pQo/KoVaGjkDJukc2nIrkLRSaUvE/oA/impt8LUQknR2JYEZk7ZFgKw4MIKejGwovS9Ng
aKx9PM8weYTfoGKaIOSrOQIbq7XZjrvKA2qrKhXJ2Qh8Y45luk/nBlwqvjQstTXAI0NWHgXIOGWU
ghUl4jxUj0myvMTMzshzT1mSvoTPBUUF3GmgvV/ZWylQ3ei6LrriUA6eXj8VYqdZ24tqal5XpJ3V
pFte+RTtonO3pxib/DDe6uNmNYvAQuqv0VCpTCcpu0kVKgXl1nPkG+ilsGhp2XrR1cevcf1Um0Bm
7lSQk7UobWLaE3b0BCfSr518mg2LXqd2SLYOZW0j9/yIf12N9V+oHzIUCC2NcmnQpetfmdAwwQi6
Mxf3ss7eJHPRzws0N1hCzmj+VG9LmeLk49moL3r8LrSg1DuxrJ4HrkzwnSz071rnRVM+0LR4Q8Y6
moiCOFaavxopf2aP5kcSRb6SQFY0oHCZqFr20ptbYoNIXvrr8ITpZnoc64aEox3PY/mThd/xCNzJ
ETaXX0QGEx12kbKP34NSLKLktrq3Dl7HdoR4GVXfCF9C6aSEfXzJ2NxUUCHetHn9Sepx2qXdu5n7
fa7/akVCzMroa8jFyPLzUMpXylmfyA0Yc4gVp6/trH9NdNnW8Yc1JjtHjZspfdA/lXf4XaMNmS00
v6ab9DkQw6VqjkuM4An1qikXsPyFo8dtoMcosV3s7YyFJAfers2EudSzqS3hJ0SYPSGwcoHlyQ8u
X2QnSLhaVCAiU3f9meDsV0iUV9Vty+m0Ttsk3MvmudNSO6LEZOP72F4hnaCWpwIi1bNKkDdEpxZr
ubYgad4ocq3B0MRj9jkK8TmjG1fb/Sx8DpPlUbRfErXxhOlNVVSsVyd2ExSnzATtRaPXK3LkDGNH
pc1fIt3Ugr5d8QCh/XercIA3lV7480c5thEx0SBzaKusPyRMYkWxHiMJp25wCgUQqB9TaNXlbOb6
U8Uk+YUY5NXXuuD4Mat2u8q2JD36sNpZc87nYAs2+zIMtFP8xu4JB8JDSn/FgABW7jYGmHzPrkal
5IkDGL4uOiunIB35urPIr5ZXp6hjCBKMvAszmtAVMPamwm9h6ihIUTcitE9SP468Gn+YCgA7S4Kx
Xkzmu21jjpdZXNhuGbukxlQVQrvMIa7VnvGzwRBF7xYwB8Ubx7+4McwryoBmM8blcBliEH3K/gyv
FcXS4ogiex4WQFV6EIe0scdafTeQobDgUenapS4VP2HPZdeylcziilAGZkGco0DjPSwmB3ZFRDnL
Yew8HZ0+6hrf32W9Z+soIN4IpF4suQBBR9qk9+XoOJPkVBuquWnk9FwKbo5AZKgwmFMUxkVDgFkQ
TbYe8zaQRwFJ6wwGSCP2MgjRLRpzZ5kV89DPy9csgBsqmtg6pox6uDKsayMRnWbNVxDXrL23z0m5
k6O/ysJlPpEuCo2oWk+ZXVnGRe5glfOzHL6iUs/dLP1sCByZ70PLpVk3t9B8UTCwRk84iCQJmO9z
9i9k+Gqbezw9JIpbbL72+n3WQHWlNxHQMH0qgu6pClms8Pc4vDYna2J3IIyb5mAskEyhlkuBkcTy
V8i2agFxGq1wclUYOhbNlTh6ynO4GyDOw7WxQFKN7dRm6le/Nu4kNyw0h69zMgZKaDhFNkuvovkT
DoLNtaA1SfKORIpcBh1BRqvUBorgSfhuxYgNlPSr64rfaI1Bye712m2bNHwXgBfE4TWZgWRjHcFN
p+VZEBuzzPFB1VuJTsHrt6EOmZohsQgQHVQ9yMV/S0zIoKmgK1b+FYl5BLwYVlOETqY3YS0H6Rt1
XKsomIZfln9KqUMw9lgSzdKwF+dYwiz4XzXd9YE9ITB5VbW47zK/W4pAB8WLhq8Kl/QhfmUTC7k7
KsSRx015mN6GCWmoKpZMK6mjgajIK+yQoSZBTxsNgg42NT0/Tdp6ZfMCLZszyVvmozPEa1Ran0Vd
0ECDX+pLIaAteJo7IHr0i6J973XaOwC3VB+PGBKngoduPOpn32AhCgWzCiFiOm3LtNOmT5k6ERmb
WIDegNAuFFQvmo78u0618APglwLW/Opy/T3yzaLjkGKko5jtZReMjIFJhKswnExiaeyO+cJZmju+
jqhZlMguJlBO3JIH1rqkgTrJMFdU2kvBP6Vsdfux3w4iIpDV3JNyumGteJYQtbSmnfeJn4QLOcbA
M8J9ifjGGulYGwcgyGM7Anyb+kWKqgD5dBFN7cdMjmw5VOwPoVbD4dno+fcS9oNheVl9/LS2XcvB
0rA2rP+mECCvmq2PIWuhnmOmboEN50JXwWXU2mM5Ycbj9ISsvdl2uWUGq9UAv8bqoUxB++iFRCeq
rOaoDCjNTKlFbCzuQplmOO2cNNWY6iLewk4c6UvZROk0tOmxBVuohi/6pAMgGdpJMMybkTW2FJ6q
pT3odPSKGXudCVhs2pSxfWbRr0CARd29yRCnTHNQqcqZUECouzd4yIUdC3+afuXG2Bep5WJYd23g
v/j7XkF322IKorHZJvxYUoeGf3yrpMnT0k8Kf7BUxT6xjCDsfIbjeDhqbyGanbom2xvVSldJdgi2
uxqjjQx7F4ePsKU68qIgromT9VBHmtfDbqvzDBRrvtVYxFUTqTT6RUfqzbo11LNoN+uvilKrD4dt
U35aZDFh//DsnCa0ceWPNdwF9TYYP+jA4uQrEiFS0LENTiJ8Tfh0q7rFRwXRaImOyBZnqkeWyFLU
43BuQPyZelHSRzhdaE+rHgyr5hQjuhAMT+yFm1y1gRUrXot9vL08uRhljrZM6b5iooBfqmAU7lOT
+TpOtv/j7LyWI1eSNP0qY32PHmgE1qb7IrVgJpmUxbqBkSwSWms8/X6o6ZnlQTOZa2V2buqQhAiE
R3i4/8L292r3mEFGUht83XR5LvxybHOYSlTMo0aiGDkGfcvCHiDYUr/ZRuttdNXZhob108Pftsmj
dWfp2IpDeEsg3sQA8tTQBGUGMMFU9j55kA550yndQ9ncta2/znqof2a206AQQApcIqg48uBrnZGS
GpqdwK4sfcYZuYE+n1It45jkGt0uBO1hUKWLvbvCfJX8O9lcwC8Cvvbcq69q9mbRl1dyVF3r5zQZ
4IAG7VvfpXDrs+RZSYObzEfEttSqG6WzHrxBRr8gHuaZ3e+laJ/ZSMyVuNuJrUJVLOBUOY6D6/GY
FhTEgu8EoUV2vV+AktiP99SOiS1Wz9QK124K/DyklXmosxvPueMw46U0hfexO9ImV3kdLCsjeDMo
nLZ3vfRAvu/nzk1j0LrqEACQ3RawtVNx3qAkz/l/V4XgwI22PclAUgeQtnbfbCoOJ0L40UwVyVHN
+8VgxLveM9Rb/LLAxGoVnEm/6paiBoGrKC5rd6SsM6N/U4X1mqgvVnQziHoeFRIAF7UEkhXb7lEY
3QsI9jS0l40DiNzpZKrK6ZgdpU78oBRU8zkCL9ygqpkXydgJH9UdyGy6rOesi+yGltDK6jkTZ661
kcVKKTBZ9EGXJkf8claVWswtohltfF1o+zCmuVwJZ9eF2p0eeKvQ0Bau3UHEWGfBWpFAlgJtr/WF
WqyT4CgJ5xYyROW/ta11cvsfhvsLqi+tfE6hpiEtVO9WMU6BpN2U1NkLKztKnTw3dbFKTdm8tboQ
JJRnaSsOcQg4xe0KKuJPv4V11aLQFotAf7GcELXZJscMNGr/O12XIkClSshctMoIOIBr02Ku+U5G
txo8MEcQJrvkSYgXkH+D9pbRLNCAPDSLTiKHYUHJHoU53HNm2prsOolCb8R25WMDCUqqXrshPFrR
vs/pdLjpwk8iqBUWoKF+E3b92hPuUQJrkHfBwQiyneoacGQ6Y1VnqrqA/7OMjJyqk7zLHaoGfuY9
FqG8RG6ZIYB34oMYTstVFbdHt3TmLu2VdOjB5Q/BQhPWIkpbMHRlrrxkg216lFaQeJWeSquY1zYr
6gYHBwrXWxVwW4sbgAlbbRG5FGmvtfaZhbdWnkS/1R0+2hyaJcn+7eAh3wJq/ZYEO3PvmB+6fQLP
LcqtzZHZEfdZYtKNuRvMVZdeVWQSSk7RQK/WrXDuiK9ERk5Pek8ByWtdOC/0miiJMoCJdgZUKsik
haKJau67JQOsJPEuKlu06CjyBsGi4OTu+oucfk3etjsrM28x38oWpZGeyvKu99aattB9bZ9RIVa0
hypPSaFdDgLLNHK0WZ5DSUtXMl1XTXTzaFRf4rSiJddBV0Mcf4LStrXlZO0qoboelOGtM29bcrNs
uLGlX3H3RDucI/rICMUUB2FeQwxzJw1WtGuj3gC3KXY5yAdRbmRPeW3KDJBxvOsoxKjJTjS/XG0A
fu6/WWpELVxi77PRBXusUv/QIQKOIZ149QYOa4427HU6+AO5RN1dw3ehitIvezby/loisBvZgIqg
zPy6+wFlqLJ/+dqHYm6GsryJjWs6mbSJe/jGUn70imShwcgPjOIQDTeFHq3xfF0W9I60+FQkz1bw
2Bfsg3DNxT5qwbIXwMW1Y4E2VVgIipRjv2KVWlCn/EU0ohDpzxokraDQysE6FNKHhmRuBG/YLKDB
jCCl2s/g5oslDCIPXbqy2uAzNI99b0mLt8cxUYVxuwL8rJpi7jbNIh2Oupnwy3TkHBoiPnurlFNa
BIgKJTGJNn12FatXKvmNvK6GHZqxFPZnAzpIVgehdXgcG1/uMs22MHR9qpLGloKRrq+r5jqv5zFl
LvdOd5d5QpINOlt/z0dvLAojInyQQHeAkwCp5F0BJp+F2qvg/Ew3AXyV1NB4LWDoSsfaA4qC/W0I
GM/mUK5qfCO6A/41HU3JYHsFWZE78dwvk1Xbt1dZSXPj4Nf7sn/u9UVgGnM13FfBqewOJoBR1b/O
ZImp6YXPWaxvLSEYvTc7uymkZGdadHkLG1Qm1EjplbRjy7Gcch9EbepIyzLyFkMldqltYwsIcYsj
blrR1+6MR1n/MOIEXJe5893hIchfbKWO4a1AdchbZQE7ddGrFfCHcC0FAGTF3h3fqH7lmM6XBy9F
dRrqX607y6TKHuSmvvJpx9QWwtHFXmpcaGLS0ivcezcYZ4V/Mmx/lzPSqqOs6LrMtaLeVtpByL2B
IiopbOCWuP2FG7kqj5CNSe7uhZv+gKgBAICGwAobtmWgbp0QoeTGAFTSD8mib14NQ6NcVFMecLM1
uljUUwtO/m2NUrk1V+1+q8h9v8hbHUnO5CoNIpRZPLKwpKmorpiN260cUeG1lnPszbt6PeAQpoUF
7E4qT3VXPvhFSrSXrozDnYHGil6p6o0rKebDqNsnL0zO9wu3MeqtrVA4cG1qCboNblN0wEShQEFJ
kfqnfLgG2hkqP8IinQ8lSgXg4XN6z88WW3vn3uU0gQyIE3axcoLiRa9uChOyRA8frO3i96SE7NyX
DjlqDbJfyR8tLIeLuCb9aqs3T1OvilzZiVELIotvMrSLzFT4m7Q5FRSO6akNSjhzKYIJGseWwrYI
ZaYzjFVu/sLcCJ2joNs67bsLRdn2OMB5zsluSJMS0WfXSQFIDX59w8kT/1kDbl+rXDvj6TGjFaLJ
z5Fi/ED6SErrbRwFz5oLHzeJ+1sLL4E7qqYbUs9Kp+bV3LQRwCcFVsOyJNaK+lYg1wNs3/fe+mqr
+tJSVpfCqrd0V9YZQk9ZFN956GWRNw1A1dAWJEXHmQF0X6//dMPrOF64wLNBhfo96Ib+xkfVfEae
jX4A0F9Psm7iYZhrrTMPyqVXlm9qla2JpUVTevuak5MWSnOD7qMV0brOnbVKZcjr7vSexMy8E1Rd
F6XTD3MrjkixUceS4uYjHiecv8K2bK2ZVwB2cueu1TFlFPk6G9MLqm559hPKb92uhA+bDX8qkxo5
7wr1IFdXgIhESpcaPaPUupbB8AWcL5QQMWcT/rFTdB2pBJQ3+IueHy2GJGEfH8qj1UojJ/JEdScN
7vN8BfEWLv6NTzO05/T2AF4U/QCZt+5cFd4YRYaVG9+Leun0twqaLNKWsITSmtmrQvrZVgBrglVt
zLviJ7hvF39f+bZ0dl573yvbxtmErrTo/BsnuIrAntqLTr2L8lXf/kripZ28+HTlzZ++QXPqsaKL
6j97rBXtoxwtLUyo2oNKgVNKkKdJOM8OJef7+KaLqZgLZQR5+leuRWJzHbJo2M3JNBZJd1Sbx0S/
E415LbnGz4y9MxJHcuCF3BxpTZZy/ZB7u9p+0kiWM+rgUeOky9I2nWtRt3O15KP5cDxqFRIYhxUs
//S2tq7tHLHDEpR9Gln6XhtJtXkukPykLT4v0DiPlZJMtDzaBtCeIWCJGmJqjLF2XRWgsbS039SS
oBOVljvHSlkW6l5dNwCw5jm0KyV+yuW3KOjXOVySPsOltxgGBHAan18y9r3mbJWg2BZZvokk2FKR
tFYgAQgUYeIrb/SD6Zbe8MsTc+EE13Ja2ZSYzV2myJw8FNDTVDW3Nk3/krJe1j57IUb2iUoCY9Lb
UNaabd01KVk8cOB9YZAQ9dDx8vgnunNXnswhOoUTHHinxkpYfvu1QCOni9eVea2p16q2FZSE6EDK
1lXEUb3sD8JQZkaeFzvd8pxF4Bk/6E0gOEKbu/CQkKKx6PHFG0V/c1WxCeB4hQMd7RAEPl0Or9EI
cW1mqnCyEMiSg9dYgHr1aM30qr6mfJvpJLVi2BVaeIi18s7XgfxK0YPk+nsHbIYhuUej9LWZyCCh
VcHGFt5GHSBEoLDWpf0CqY2GBmByQvtnphWPWQCfoV2m0pVTIxndx8Y8G+lHIV3iU81UbVhctZGp
bIYsdHlugu42NY33rG6pbtOaT2cOp0VP7SAL+GU8q3P5h5Q7z1JAW5jOlGmiduAZv0w26yJaKgDz
7XLb+SvTJ13x+g83CPaJDYIdogIZlJFSpOtHZGeyru16aQFj85Rk6Zgnz/UPFdgcQ6ZKMebnEQzc
xLR3SoGo071qISNngQUKKezSWavyRQAnHg9zA3ZhKT26arGw6QxUkQdg4+TyRMC6AyNfDAO93aT/
ldvAQCRaMoi+ND2EKBFfWVQNCwCmtQ+kCFTgTKMfGEfJstTzWydNrs3Iu8H+edvF4iarD0GLqFJd
vwOkCaSNkK7d0FggufFDcby9E5vyPPQgJ5Dl04a0Z9SwDqEDxinoABR/L0eljBprX4gBahPBu9BN
htiyW+g2M3n+OjxBeJ6NkomndgZn8IJk4ihr99VNJnJ3WRg0hqwaIPj0lSfdZ9Vt5TxeeIEzGt7a
ROMu1z25jzRV2ctym40AUbU49KoXAEU06A4pfZY/12ELNdYoDDJ6j57re+0K2kr64IE+uPAc51S9
JiJ2YaUmRWODzhm64yifG8FnpwW4Ghbgu+Apqcs8muOXTs/TkQ4B9Qb5wq2tc0MwkbIrKs0cTIud
odMR1kW7y3QdGUJet6SWB1r6LsSek94N9Nq4jvaNtm2VrVm/dBVCByUTTMrXlQ1XETaIX/3II3UZ
SPYvdrHS2xC/FOYSRtOc5dQe9PKkGv1c7cnUbF4qv/X6p4RluHzRcmXjg/+QbUjmgWu+eO0Deyjk
JyiZcwHDzMk6rCfqTWBIu0gvgdej/D7UZLQQ55nYGlz8eGa69ziSWAUKZzmR/SI30CqTTV4XGyWs
dokngUXSMWklK/wVcT5Q853K/+simHcaXdzvP6l2xj1Dm+i0NlkYpXEiDxgxelfXi3jn3KRrf/a6
eCw3YTWT10BL5NmTNIdaB1Z2tmtnd/VCzChOz931hzt/g4N0kMFCL79/ItU8N8smsnyekNRSslzt
ylWbDRpVMhgPKf+BxPyPwlJnma1RnnSXlO7GJhioVlCjftDCUNLIy5FvpHsRVWRnu5p2VUPquckR
vH8Nyief3DxG0dS4yb0bW4k2Fkjv2kV1vafL1CJgKhvqEZjrTfsmZw+Rse8+jH68gYVg17CJk9tA
e5RQScyWoFnca9lDtWqEBxzVVkBwemrA5yXmDr6rXi+BO55wnF5ad1SlB++hN1Yy8hghcqEHiYSm
XlikgHSgmVI797lSQIQDB4KcuBx0ONerpKXkvUag8HakU1Kn/WgtsC5QD+c4u8gH7Q0JuuymrV80
1mX2LiZHHO4jGj5Ddk3Ptcvg+Us7AJmF6GYtImbNzEELKqH+QVWpfbSeaN8a2pXGNka+WDcbWhcQ
3sp2a6IbVIfHUaUr1u47xHSBkam/yowg4AzsACfAd2wAL9G+Gjp4ZK9e+fFwhKLIDuN56kyWTSa6
exMVLpwg/TFS9Rs/OLgpmBj7OgZ+iCBBQImoXFb9tlR1cJx3Qj3WzjtmNlV3rXX50shfh2QPpYhO
9WMBB8vE2CMjQBFSghWjUMlS70JCSsnvCt2vUd4Wd2rW3BR18qqG1sLmzKOw5ccJZzx06tCG6Peh
Yc85SfjFskMpgMMmGdxMBK+qgyN6l608eqx4XWfuJnZeSvmYkEhzbM90gXYt0lcqaibAmjZhxKqj
HdnDBqrzGtDbhKcK2zXoUmB5Q4COSUaSqGGSpj31kAFgbAXlQ9Hv6mSvgjAowDqDocsDaN9+wPpp
1B8C0TZHhu6ot3Msqc2BagBGeXAYrO6m1g9xfEIFRnG3tolEjr8kVWxxdC/hoYUw49znUvV/CM97
DJNNIs/t7CGsTlmiLpTGvZXI++KmgfKMFVgi5l4Ns6TUvHWXhjPAzxkQyDpO776P59/+Il9sjFND
b6ZII+w+A9KJGgs0FZQbpebFL8lzQSs2AFlNOn4eCdsQKSdJv44VWN8oR9IHb71iBsil02AehtQ8
IufQ5taHpINvjquRjPGSUeKSOVaSxzfIrXsngMcIJOw9DeiAtghrAIxmMQfHmVtkM4RHuFXKknbN
oZV2VXSQxK6Jd7apAK+4j+i4RYBjovKU9Zs+KG8aCkKRTak+q6t1ROF2ZnjeyfDtt9Qx5qn4VTp7
B7iPDLw/ru6oCS+zqjuFXfuqOc1G7/q5Bn++i5ALVt2jPvzskq1WHaxhuJTffL03alNfnMRsHaPW
lfjQnwL6UkgyvsfZSiWfGwEWc4rg1BC+/5pfZzmIhZH9fLKusBwvqxOJW6WBp2xFUkCOR0+oG5uK
f3aHSbLWJ5nIvBb+hjGakw5vJR396sJu97WQtja1wEmkog3Ih8JDoC5AKMpgBiH7jIXkRQ4D6pIA
+5iW/fuM16a2N3qU9YmwhvCQwqiR1Gst2n4/Nl/vjJo1yb9I/PXC9OuQLnBMlbPUZpZurwaO90ai
Pn5/j6+/sK6OY/fpC9eopUY4LalXTkhk+RI7Los8iJsUEb7vbyG+HiBdHQV5P90jkW1Q2ZHUXdF+
gQWEwF6B8BqQU2RgDTeYCZCgsRutQJEcErARWXgl+W8OquOSMwDT6hZxcxxAAEvvYU592Q+3bklT
p5BWItl5IUuyQtU3A1teUs2Lm4UR2wsNUKw/ovjzZO3Q2uN8hX5eWIpbL3pTlDsvaBbUw+ZswIVy
KJEB00qKoKH/XCfHFGg2Ohl2xP6i/Czwv6y7lS09Zt6bEsqnYqClF8SLxgN7p6CybAeU4qUaj7rH
XD81OGlX8REgRZdhcND9zHwkyfE6qGmL9PZO4itSvMSkJ3nrhge1oB3jxceig5zCCY8OaEAzyo8y
60IcK1+vGfpv9/RPn0CuOGgbZknroFp7EsJ1cG1/SLr7oLsQVHZOjI4sJPfmjyJP/23C+el27J5t
D2RC3lduZt5ZRVhe03+CJhCnqY26epIgDRJZC0BVIbJowjJuvp9r54S31XEOfrqzLA2yliW9tpfK
gt7d4CSrsDfvpJocJwELllisAdTPDbmi8vUe5/KykUpQnC2H5ZraZkrJzJZ9cWHyn/Gn19VJELde
XDaul2t7ry0luJdR5WhoyCfSs5/KaDj59Pp+tSr4bL2xaOyYqgy6wUD4Uq8iJD0svXsrwmiEy0TZ
1kRnHVXMpEz2VQsRLg/V4tRZZDlq6pT3rW0GYF5bha75GHSQ/30geNGAokstSufCoq2Nufm/L3m6
Ojme1YoaBDJ6owezNtHgs6izpKsUKUXIUfPasWi60ZqRs58SiFZDpIfeR7mnv3Y1f+zBgNUo/fek
ju+yqF/rwJBjAG8eDpMCn0AXLGlR1Ju2oEUD+7QtMgryCDZa/jJ2zUuW9OfeYXIU6nTbkdXQThF8
amlNgaOZyy/OCyrTAaV/pE+EBuNPbAyNYtECKGQGPvvduMtOfvPSPkicN+jhvbZHwgqRnvWwl4Ao
8frgyXkhrEYQx3k1C6Q2NlbwQo0SUVl1Zj9VH2F0BaicefgeYchOMYV946nAukNfSm/kpxIoC7Qj
34ERSeUy3JUIB8BoxoNuDXK8ShBGm+U/ITIX8iy+QZtS6MuwPCFOMnguuMA9JfTkgn/Ab4Otr771
5Hym9kqeDog5XSHSvtI24Y62xBVIypmHe7Q0uxdYf+lzc4eH6txb2YAgZxLeY9nKxIbJ5OwYLpwZ
2euGutr4V4t4DulxgTzKXKcy86ItIbWtoznswmtoDMdoTUJ9hdox4Ng1zcBttK439d5bihVUqj+c
wb8F1D+tE6ZwncJMeStclOdQ7tfqWj5BRUXvGbfvdoFs0tLcMsyzbqYv0Cqdvz8/uItwRbVzD8s7
vySEf+ZE/tvV5dOD+EMddqz6KoZtdB0XsEfm4xCZM5K5OcT+mb/yHi4sjmN4fvEplUk6V7A8hOF4
L+cg3SVbbAlu+jcEtufJ8g/rYr/X5U+vY1cAQQq1t64cG5B4Hh6FChov6Ui7vn+Jr5MiXRkTmU83
qOQmF13YWleKNFIfa5xu8iBFH11a2VF+0fLlzOqgTPaRRLML5NYHCiV0O7O2Xuj9A2cJYAfWqjVx
LSj3YniN7EtJ0te5qv67mPnpteq0bXInAvTe1EjIo0wp5buYwiuicointItMxXEkuTARziR9ymT5
1uis6lFEx4yNYz3ILxo8b/PS0J3J9n6nIJ/exNXNrA91DbMc1zo1OZQ8xBG///bnyle/3as+Xduy
YpGaXk1FskhRLAoLOuqhZ5vVHP4EMtedORhL2YIum4GuuVY6Or2+gcgU4v3eMjY8ck78XBG51tAM
qPOK6khqu7NukGvwwSqiID1gSLxqkEaXJX9vlqq8jYQn72sUIxZdBX2lgcmN2FQinnUVjUacdh1A
Zv5gW1ciVtD3dBwksCLZ/lUjMjuPsg7ofqSn6BYgRff9SJwpcmvW9BMqhJkI/PDQugH6bGbS9NeK
lNQ0VNn1FY8tZMCWcoOIbbCkvdEu7SHRNpLSvYaVkDaK27QX/B/ORKQ8OULQiS0GsI54TpTI8aDz
zXo2R9FgphoX9qAzb6vLkxOEXxgmJB9u4Wmhvy5A680SPuaysQC/GYolL9vOKg9qkznXvlfUuyiG
5YbIawC9KhsWAYvshbzhTOzIkzXU62Na35bZMYdyKgb+TgCq6v38QqZ+bjDH//9phkumZgZy5/ZX
Un7AUUHtVsJGPebCpzr38OP//3T1snH0tNMwB/Cjgqo1erDloVHl5feT8tyzT9ZMufLjKAcXe2UK
VGR02f5ZIpGqlu1r1AQf39/jnFGdPMmnoZt6gzrI3KSnBFMHoMbjtNkFsU526e2FPVwPWm/NUD1f
qDqAlO/ve2ZVkyfxlqMuk+eO2sF+e6jj5zS44DR9xpRGnmShwqL7WuRc11V2YTLK6IHKVmBZektz
WPzZs08yONOv6jxJx2eX6E2LlR8mFzbjr0dFsyehX6BFYRUxVx510qrwrpUvuEl9PZU0exLwNf6h
scNidQW2H4nhXlmALEY17/sB+ToMaHb/NQyKsnVdSeXqhuXNsLtwVITh199f++sPqtmTAAaU07nB
+OQ2HE8ZptDISk9uBZoZ8oXHPzc4kyj2Yscdmggoi65C9NZoG5tILbxR8/z+Fb7ORTR7Esd+0g4u
krfpwQQa7sqDM1MsS93qDXJ6eOEJJiprrx3RTU9VdD+/v+s4+P+enGr2JLC9CKDVoCfpofbr1zTU
DCr5WrwOI+QU0rCG44CG7ve3OrOIaPYkms26TtkSh+AA7yY8yg9DDBV5Lp26B23WX5gI577SJLIz
3xcZrqPBodJSDgxJ7qMZm4vXwAL7mcGWv+S4e27GTcI76nxb0ZwS2VVA7PBqIv/R6vZSDwmt/NF4
2YWazplYF5NYz2Mp0nXwnYdGFv5DzoffO3bqbL7/JGdCUkwC3nMD13azIjjo7qrx74PmWr5kJH/u
0pNop3NcSY4eBQcJTc7Y6tDHXebFhR31TKyISbi3Ftml0jAq8SOq6AkMKpTNFCQE5wPCrJfW2XN3
mUS8oQUNcMxx7GnLNeviFz2bAHcGZ9YhqvH+/Sc4FxW/67efsoNeKFXTR9wlQNOqWAQNFgioJcxg
vtXSzoEqkF9Ywc69zyTWQ78KsSHmTgB5QcJTPIUtK8olGu8FlgwXXujch59EuY3LrBOm6Dj29lMT
PUdRidzF2/eDde7ak+iuYsN2Oj+OkSq4aWC3ooPtVf6F4TkT0WIS0RCuSk0FRn7QD4iy1xDKqHrf
yPlSTy+sgGeC2ZoEs17VTdMk3KGuHtEdg4934dHPXXgyLrbheHViZtGh7K4l/QoXmQsXPlPC1qzJ
oJReH4k8iqNDBlHfpm0H9hp68qx+c36UsBSxfroESjjzElOv+WxQak/EeXQIgPXm1mNVXpg1Z/aE
qcl8rSTD4Jl2eBCDtNYR4SgoO/vIqFuX1tEzu6g5WezqSC+kLOEOtYQme4W6xY0jfVQFepZacGHy
nHuLyZrXuz4VZsNneCC41vpd6NDWpiOfDpeMr899gDHqPq1EoZn2ptJ5dGvV+DEqKzCa0vP3gXtu
gMZbfrq0F2iSXQxhdBjemnvlNftwfkA4/P7a5x57sqxVWtVEsGijQ9WbBipb6lOhSxfOneeeW/3r
c1eIcLiWz6DXH/oS071Hc+Wdvn/sc5eexGwnA/TKA5fIwjSA/hSQMlVHC2QITEy10Jd1IvsPR2gS
xFYWm7VbMULwG7BEqqHkf/8OZ5ZMY7KgJTluV+iMMWMqQB/7ZCXf2Mk+e7nUSz53/Ul+YtelkQiX
4cc1UbnH52u0MS7gdM5AG3z/Cr9ri19kwMYkdpss9T359yc2ZvGxfMlupFt6C9pPbe4+i83cWQLC
/P5eZzZgYxLClfQ/s0lmNklHE8nG7IA83Pr7y58JBGMSvzo6OK4CgY2+j4o+w2tUPn5/4TOVIM2Y
hK9jl6kZlWl0MNRZegSCDBIcT4IaYO9Hf68DPTYWzpN74XR+bpgmAS2l+Az6Pe8RUvZ/LO6lW7ii
NGvW6R/eYBLVnShamvzcAC2SAeWeo/ms3qOQN7wYF9a7syM2ie4wlxShBdzCfenekrfwQ/8oT9It
+OZKWYu36qBcutP40F/N30lwA+SxVJqv0aH9CIc5UD6IxaiZ3ao6RuHzYue915vvp8GZ+TW1SA8k
2ZSFI4cHKQF5Zy1tTboQGOeCcGqF7rWO2kcjmsOTUMBJXZzaSoODKMpy9GRLGe62jzdFElNpbuHO
LaTKypbCLOtjVab6Oo2qdMc+7yy/f9UzC48+WRR0s0wrLVPCQ46PLKC7H+6DMSLiZvAMvr/Dubxf
nywGpdzCXMfM8JC8wfUGQhmJWfSkvlkn5wenmO/vcu6TTZYEO08tGUuF6GB5VIYpm6dFceEFzl16
siZ4mdyCeef5Zar6sYWlaeBceOrx6b6Y0vpkAZBjrS/g/7DsD0yzRILZrzVZh1Jkmy++H5hztxij
6VNCksoW8hBDEx4a1LzgySPpYdJCuHR0PHf5SfjHddLjp0vaHMf04/a9v269C3WiM3mDPo13Wauw
lOTS7QnJbgx1ikX3Et99Pyzn8v2poXaX+4YkWiBBeDZ2980N2JzRDfq6+lleNz/L1wu3GR/2iy88
dcyOch/5i5CXwN8N75h+9I6YIWOmrH26b5g2axdm6ZlA/t3T+vSdO9+xHR8w7gEUChpcRoXY4Lp1
Zv5bdin/PBfJU+rDaF6to3ZHcuthb4vhCowfMpWlVawAf6DxLy71K8/EnDYJ57yOS2yXGbYcM0JH
2tS1cWGczkzYKfshkJVucHJ6FI2ElBu2ytJzilDW95/73GNP4llrpXqwYUBfVRnGEiRwjnL7+8r/
+db9H/c9vfnvKVP+87/491uKrJrvetXkn/+8T2P++6/xb/73d/76F/88+G9FWqYf1fS3/vJHXPhf
N168VC9/+QfsWb/qT/V70d++l3VU/b4Bjzj+5v/vD//j/fdV7vvs/R9/e0vrBHra7bvrp8nf/vWj
7a9//E0ZT5H/+fn6//rh8SXm7w4v0Utf+i//9ifvL2XFXyv231VLQZlT1mGoCp1v0b6PP7Htv5u6
bFqyZdHWglRKqCRpUXn/+Jv1d81SDEWWVVijtqKM2UyZ1uOP5L8Lw1AV2zZlVVH5Y0P92/88218+
z//7XP8BlOgm9ZOq/MfffiPC/j3wxW8+wqd4TBrLi4bQQS4UMj2WNj38bkeSYtSo6nZf2T27baKr
0pPZNdhBFSMsycjycDu4Qjl1g4THq1UVV1KgiW3U5iitxBqyQNSBKvXgZIp4yWpw9Z7M+r50RJzM
e6XQ0bzA+9YHzuV1F3aQ30DKr15lEox2XEJERCB0C5wKMk4fiOy9hAcI+N+Q9G5pqCoWG6ZvSvUi
1Erjyi2yXJ07QkEOufPq7D2lWv2INBi42BqBCSw/ggoATmKrETh0Q31uJSGOdteLn3zraO356EPh
itDFL2IYsMrsmjh/7ttRrs+Spae6EfrV4IXWhdPv14m4MMd4/vSxWsDr8mBgo063P7KQDRmqN1VP
aLAEgSq9BloaPRnDYFG4dG0kBmInsy6tql8vSMKcrBmdkVR5K1JsibVBurF1WXnO7dL50XQ5OkCf
Iudfs/PzbBxTra++oPrX93OkrAOe2Q5MLq17s7Q+efULSb6zesPb26kPHeP7G6njvv/VnSb5QILD
rR80urb1Gb0PS/PEbeEUMg6wqsDwvkFbMAvIdzERbKVT1NnWdWh3DmJ4hSvjIpHLD0pTi9e28ZAE
ycOMTaXS0bAugKjEMwnIA2VKofxSJL+9crooTC+M0ddrtzAn6UYqe57u+k21Hnxjndg47iryhSr+
mUtPqwd10aKX1w+4JAIYdr0EUlZ2Yeaeu/SYDnyauWFVJHrbQiZw1Pxakb1bGUGh77/luUtPjgY2
qNIATUyeugwXMcoMWsoi/b8L+RfT8dyVJycCS+/d0jO5cogPvQd1oU+K5Z9derpWgYTR9ThFXFCS
lypMD/TsFn926fFtPg+12qkYC7XV2ghlUL+IZwb9hbA5NyCTNSBOYj+2NaNco+R1wub9vcBJ6M+e
ehL6ZSaqIUm9Cgci+zWNsJ8y8wstuzMrlzGN9a4VpIPjtJZQ50AowAJor0blfZcn7sefPf4kKrta
lRUn5h6V1wyoBum5/aLZOAz80eWnJ/0oaBQTS+lqHfcIlhdd0UBrUy7xW8581ulhP7FFpCthWCFZ
5M4H0S6rIl//2YNPgrOMdIDfWVatyw7hPBfZk0HP7/7s2pPwLM22UKIuqNaWWt7FGc48CFH+2aUn
4Snwr2txsK7WWmctRrvAUrpU3xzf/IudZ8wDP4fnIPmNhvENi0rY9k9OHOJkXoT2Y9Q0w85yjf/L
2Zk1uclzW/gXqYpJAt3a2Ng9ptND8uaGytABJDFIYhD8+rOcq3ycuF3l21SKNoO2tIe1HvG54O14
YYDk3JtdLVgj5laWC1bVBM+FxS/gXBNdFwui1YKNBn8qggJI3RBS1WaKMr+8NJhw7levFuyIBQr5
oLFZiRGdhEGJ2aXXvdfVMq27PAoqY23mhehneeNXxoILNczTV/eP97pO1OcyyuOkh2dRXMIFMowo
WABtDiYBx1RcHEtyuOoW1pm6gDvGmEDlkPF5hswth5vUEBN33Vtdp+dlM7EaPAHsS7p8Yfn71JBP
1/3u1WrNeZHAmJjbTAcwM8pz96Ue5+G6M8A6D++aStW6x0NRAYOFaZepKL4uFKwT8ZJXTel38No0
9GRk00U8rUZona57KqsFig5rOPOY2YzBDFV2LjsZnVx36dUCdW2IjxDC+YxTuO8z1t6Ytr+UDZxZ
omsFfTkNCiacPRYSB/aIDelcDNedQv+obf46v9iiLKZxHGxG/fqN6+hHB+f7qx7JWuanLQ2axTmb
BScjB9iFmWC6LrKs1X16gPN93uBFSkJ2XfAf7N6v+wDXUuJW0aaEGZPNkiY8ouC/s/PnC4/j38W4
ZK2HA7sgdE2Lb3uE7DJtE6D+apxzt7AvUU/eHPI7FMTh5wwHyBia0VJEj77V4hD3BYby7TxK0OH8
gn4dEpf8V8LYZKNqBv0x9+NPbVznJSbSuxhqohmtFsnZgTgmXj0U87ccMEhFJeakfT4elxCM+YKG
FMpwCanLCEfWDvZ33qby/PqXCaJ6DwfY+TAFgCY6stRbgrYYrCWnFgIVK4b3SlEY+k+JxZiI6IL4
xbEGyGauvM9kZi1sHUCs/xz0A7QtaJ9N151w1iI/b5Sz4SM2q74AsVw1qTXXNQuStYoP7cPahDlW
QscT2Mx4n708uHIlrOJOuEyETafPFc6NMlAgGaorF8Iq7DCFQbPOw5WXDnoAiilGqEOvfNarg4Hf
tTWTsbLARzZ841sJGHs+PF9YDf/ewIPV2SDuG7dYD8lN2Oa3bVTB2OjSOMqZaLmWWS3dkNsacsWs
HzDpYqNEgNQui+tSp7V2qlyapAHhDSePBf4ubL5dYGx61TNZS6UsdiWOuh9eJvR8jMA/CF6A1116
dR6AhMFhKi2wGSx7ds6xdALZ6+NLn2kAJGt1FBn5qEMPClLH5xPWHvplDklLWi45Bx0dxuwAXSdw
R1PCoomFbCr0gFr4+K+fe9mnf/9r/3LWiGUYBeJ16U/wB4O/F5lDdd3u+Ke//dfVhe2aKEZ9E8du
nsJ4aequXLhrORT23HJuex8vxCrgohuY8oZXvuvVuq1guU2bGp+RH1UvXgMH3aq6pLs597hXyzav
PTkoiT3dj8hjVXlZba8bD4Rf9P++SSimjRN5C5O7wHxSLeCJBnvLVV/JWstTg4Lk09PPdjC41MWN
r9+vu/Aq407ADlp6OuF5wDu6h8nIcrEEfOZRe6sl241Nk1uI9zNMWWug2UJtL4Sw0xX+kTx5q3zb
9wmZ8GH3RwAiwJxlCUnpbOs97KndYxcC33Ddw1mtTeb5Cy013mhy8pGQ+fiUCFAJPr74n5Xyr7tY
baoBabpB6QJrc1nYTsYgVKK2kqO+V8EqpeuBqetm78Y0Jr5xozMwkoxOcAWG8SMgGK9LENcanc6F
UT2H9Z8FcV96ACCCFnXpHs99AuuVHAKVAk8MbAgKaOy6/9T55YUE+o9s/l+Pb7WSCzkYHvnYx/pJ
1iVQz0I9tK4EC5TJfF+he+ZtFtZpsLJOnSNQN3banXBbleXPmo3mv7lizY3uuE25x/inmMzwS5rw
KHTh4GQRKngTRRD+toROt3VsLjkB/PupxH/82/4KyktDJtEMo8n8rvZu6ALeG+U2Tj/+rs5dffVc
zMyslGYA457ghDmChjx5FwLzaX39/0cer0d8/WmA/W8HI1aPtMlz5Gx/UzYs/K4LtJ2v+vVrcdSc
YDwWWo9T3q+ABYFl+ZUfY7yWRyk4FQ9ohGG99clu5t/QBriwlM888rU0aq5KGIlSbFh1D3zvOMML
IegvDVGeu/gqjPrwRYb1sUSqaNm9tzTPUQJnp+ue9iqQRhhYhfEu1qeZgRZP+iZjlv267tqn+/nr
K1cF4EfRjNWELeBmzCcou0oMn1938VXsjKBj1dR1oCZCYfzSuzGAa6E3XYiJf87C//jQ11InPfNa
oB8HDAmHvUSiJKjXA/lvxqa/t8FQ3fgONbRcSEic68A+gmDbbr2Ww683aGb4amm4cYsqOfjO82G0
OAVpkzMB6Svc+K57AuvQilZtouk8HOfOhJmHT3A7Y8O68Hz/XXaO+SqI5GbKGVjmAai5MTDbhtag
mPfdY0+TKiVFAEdv7oNx+fG9nPlra5VUHXTSzsILMsMxETjxgN1xV0X3s5/Y+5KFpxbpFLsLE1hn
FtRaNTWXVUfgU9CD9tMmN8Ew8nTI8YY+vpczMTJZHagA4ynZSP3wqLjqMtAivWMxgt81j+X04+M/
ce4GVhGh9GAc3ozgD5uFwleklr8qMM+vu/YqItCJDYqUSGvpyWi36r7mrbyqqRuvlVKkG3lXNUjh
ADpPvPdgvvJxrGIB5XOL3miCb7Wpv+EECPuMqkuufB7B/0axfuldM9shzBqs3L5vJni8z5cyz3Mv
cr2G64miQYfsrG476AILoLyS7Lr3uFrAAGObbqQlBnWaHkglD0X/57Gi1zXq4rUUigcuZ1Ce4jMp
gocJSVWqu/mSqPXMOHG8NuszsHvqiCfCLFRcHGOGZDtJBqBuoZy9kQpWXzV0Yz8FTsXPcJiussaA
6MubjuzdNJGdneL8BlslfMKvepprS78QE8zFxFUIfg5GhdgIY0ZMuB0/vviZiBGvlnNRB9g5AmGP
pWlNuSmLcXiKh8V7gzexev34b5yJsGtXv7CA3N9Bw3NsAk9lmmr1+XS+/RyF87SLRqAMojYwzx//
sTOf9drbj/oznGD6IsxmU7yKZQI2WF649OmZ/GNjjldrHeQejUYuw+BsB4uHjgF0H3jiwV8qAM4T
RPLr7mC16sNgoUbZCPjnMPrt0fqA1uJ1UXCtZgP7DfygvjQZT8b26Dm97CY/vuTjHZ4exD8e0FrK
JqNJLYFcdAbLCkbvxMjIa90qcERKgnmkUgTmDSO14SekfNUdGZcEWElIoTdLEYWfzBIrQLzUMt+P
bra//Xxo9nNeGOBYau8Re3CzR+2whpU9+U+UwNDXCeCyaE3rrRI9UJ5D1JT7hc3h3SDi+R5e6+0e
mr32iwX/ewsAUPDFk763j7lkl4SxZ7639VBiR2uiZ1GYTDcWA9VcwmwU8omrPgW22hAbQ6ulLMEP
xLiJwDQwAPdBDrzTx1f/Uxr91/s63dNfp2Tw4QD3MWV7RC+Y3UhMhO5EpOXtbFSZqVkhIHB4WoJ2
Xiz5yUc4D54IzNp3ttH2Nm8LsqQBjpbNHcZBcxBGQt9u4VrTgE/SeNdN8sTrYrcAq82BQtpnxIvH
O16eZhdBP7iwV50JgOt6dwRFyEQ8+AFrn/gZyAbNTjUBvPFGc2lU8Nwnsooby6SCWcD0OtP4Uzt7
YitRC+/Lj9/iuauvwkVfiW4q+zLIQi2qzyXhw60P6tiFKtSZ2M1Wp4Qy8W1P6iLI4ooDmma78BPo
mubIdM6fME8JnLGzzZePb+XMu1jPC0aog/Nx4stR4aP6MvJwulWzdp88zFheeN3/biPG67lBD4K9
rlL+chSSRCdHxugNbijixXqROnaTQ3I+AnZX+oW4sMrOPEF6+iV/LTKYjgYj2Lge2J4LuH5aTpiN
r10X7k4zqTdz3S4vcIuCpPvjh/hHzPGPVb0WJYrBenwY2XKkdGwxvtBAoJ9MXnXU08hhIAQ34p2v
guKmCtECHICI3nbDmG87QKmyOlqi21j27a7iOdDWk2rwMMT7pLsSBItqrHeg0tT/FVPjg/q49A9j
3OkJwDVr71xVurcon9hjMFpgs22tzCew44vHvsU8rMnB4sHhSt7PfQHP/8XksFGd2bRlPYEJ9lyA
kVJV3/qBtGk4DfQeTrd8//FjOZdWrwWULSlzL8LgEszBsPq2QDIXvw1ZgFiL6pJ8wyoqjo3xvXSq
huA9gm3VPbwse3CKuHwjEwMbEvWmDcujHsbm07yrooKTbS7L8jfQjpecbs4s57UQU3Qt0iuG1Jqd
kl80P+8bSDMvnPbOnGDWWszSQ2cgwTDwcdDFfB+6JLwvwqj/1kUNSr8ByB8fP+xzN7GKeGYePSJy
NxzhAK/SWOcunVHvufAqz119FfFoL1o7ODUcCz+aIQgJF0A1KYD2V8aIVcybAhnwdrDDsfVJMG+c
jbyHvjPyqZwXIAXbsN2BmT2jpBTAaf7jJ/bvcfmYrlKmburh2d8Mw7EhsYSWqQR4JmhBeHUtIKxQ
g/Gf0k6ehMtgnd/ChLu4zgwbftT/G59yjJcCC+PNxw72X04zgA9gDfXxXZ2RhIE6/r8X53WtnQOI
9VjaGnYk3BPjbZ9r9TPqAHgqQFh16eDxPPUSdN5lzej90nfT9x441Surums9JsexNAKrq8mwUr+O
CFEp2noXpZinj+4f0XYtxeR5MoaFjuH2q0MUdkN5K+LCBGmX+OikGBupAzOVuc1HYVL0upqUhi2G
vpoGZv6j7qcL28y5w1y0OivixFuWg/KbrK57soP+wD8kRgO3Al5Hn4JAIw9NK7qdhx75naNwzR3D
uQVdpQXnakhUWk8FiEEEPxNN/z6tLTRvKp6LC93gM5v7epgUXOq86QDhy4rEgJUR9hIWvRDvTYGK
LoSdM8rpeC3+7G3fBXNTjUfAs4MvSW6DPoUIGA+BNpqioTImN+GMOQ8xJ7MDuk4gxSjHctm1tsRL
Gcbw2ThMCF1SQJxdAKtYpWQ3UVuiWzjqank3jJdv0FH5YjMYNwGw3IJc09SpVFgdTQCfSkwJ1ZAL
k7zyLilIzpx5olU8a6xENcaU89H0X/3J7iV4N1EHqFz8I+jjbOqb6w6La3kpzAqtm8MIxsEwSwFi
Z9irTnpHH6SIbbuU1S5uq+JCkD7zOa1nWIslLlmXWP8QyLnfazBObtRCsHsP/XjhczqzW67HV5el
Rv0tMt7BBfChKnJ/Ab8oeaspJjHQIb2kFz+zna3nWJcYlZd+aetMzOE2hgtmV1yKv+cufbqzv8+e
yjhGRlx6rEjK/aODe9rHkf3clVfRJhmG2SwTKLMRgJ9HbYHnHvkSXrj6mTPzepAVk8JgAlSzyhI/
gNZWspOErDImekBBfj4Uint8V8fdr49v5lzc+FPQ+Os5lSANhLXQKkP3mWVWjvGv3E3mjTGcXJyQ
ecY9qwAnqDAPgv9pjsqBAs5aakEUqKt8IyGXv7BpnvuyVyFjiUxSUGamjETVJu5BHy1U6vJL/Y4z
E0fxeh52snO9lLlVmeeFBMLm07E7TMANAy+wMNW2c1WXeUOTfyLI4uW+6834u9R0utQ9OiPkjNdj
s2rGEAUKplOmpha8XeVvhnnc2NjD6XrecfaoCrUzugGmej5iSHKH1tWeywWDFnkaxMVvlEO3RpDb
3tvFukDCDvlnbu/jiAF4D7gTCCIffxlnPsT1FG5IWaGY36ps9KmXSuoDbigq2qCvDbH54i3zQ8KK
i835c9vFejQXXo2j7BajMh6pxKYDHbyfwRS2PwkMHpFBQmywzXtOf1IeL7/8yfdzuNwLZ2/80ZoL
YfzPuO4/zjTrMV6VRGUtPDpmMwvg2kKTQtwo1Yg0H6n4gbSnyJgU/hHzdukCanUTL9nE0X0uGw28
uBy6Ju2VBR4mAnscHG+zYUMFn+WoEHrfhF34isz8pIBDKirdkAPVyzv91hOXP4vZQy3Qc/47bXt3
ybPhzB64Hjw0+J4Tl5co8xS2fhR1B3jIoDHXaxdYho8Qw994EYDOMPSeLrT6zqzj9UAiITbsegZ8
x7SAfKcL5p+cCnp9WzSV/vzx93nmb6ynoju4nRBo3odMR0hNYhz4dqIVUQqcVn/4+E+c2QXXQ8Oa
BBEzvTdkTI9VWtJgAHlbybvYld4DSbrqQhA+s6OsJ4jVSL1GwosOIG36vZ+j4r/K6eT1uptYJaRy
6UUXmhhYwBpAi6JvFr2hcTtkEE6pT5Gd+wsv/dxdrIK3q3OAutB9zcDy3rOEplaK3cf3cO7Sq2Mc
b2qz5KKos8pjqRyxC9IL2+2ZV7xGACAKw+6f5GA6LLC1W5Si9+BWFt7Gc5QcZB2zS639c5vPetzV
+kVe2AGSYDPaNtiGcHfY9U3lbiPkJXCTNHE6NO0BPYqbpPtSLvrKksSfdt9fW3xOuZ9zWB9jWsF5
R1hE2UND7XLdu1mPuubRZDXqNQ1eOyhxWn0X3vz9qte+nnVtCK0YzOIbQHhsiB3TeTeDMJdeyJmP
6s9G9NdjKXTXspYTJMfU77ZGVRGGm8svH//0M9Hpz0fw18Vb4eVTVSLlq4oxvl8iIKULG9FnLUP/
28d/gp2hUcbrydeYTDiKM+S9wq/RH1lCMZTbtvLnfSeYPJaguL/lSoIcOUXNQ+d34lYWAMEMAYQa
cJbtpy9wjhg21Wt4A/L5YkLyCPfiatPmZfvNS2S/jyWvg00je7kJKwKqyeT177ykA3BucJ5MNfNC
ubE+X96hsUCnqxL4DnYhsm/wqaGq9zahGkiqKRl/iVm4fRTS8YssQ/cUFISgehqI1JbCHnqTz2Jb
tBp0HVKGWTEE8nmwMXYQq5aDRcHO6i/5fCLWjVP5mDgzoMTbgEcoe1oddKRHf4Nq5fLQLJGP7/Bl
XGZYA/p1gI60l3AD1jcMmzd+PsvbwRBAjCcqwCju8VMOJaq+D8gYmm0+MPmq2jZ/IItyzw3oQZtq
jKJmM3hztCsxr1tsvGn0ngPr6jTBKOMrOtVlBn4Bwb3W0vvEgoCB11xGAjDJAsg4+F4ccmvzcEMs
AI6nTDhBCxIuFzDzsMHtYqixgCoDo86nJT8iFwcfEpDxQyFKkPqaws7vSpbBDVyMonbLSwIbG09U
IMkD1s3ZE9W83kyur9FpWcAJVfMc/cwHULNr73SErKFwuHdT1BZbqcfylYag2+8R4xxMhIqAYScF
JThlihBYBpY1iD6JD48QYTX/SmLFbgcRldvGAXsWUDp1GxkkQbCxddzvOJVhOkxle0CFSaaJDqcX
4WvZ7B3tUHWvIYuiFVocGuq8RoNwpsIu45NyI1qHHSxpqyZfQnjc9AI4TfhY1XtRtu30MvQ+aOgk
ibDyre8wKp1EXgsitZ1fTn3BzwHKg/HtZAd/fopxI+95Nybf66LHObWJCeiojo0PKvZK/FVYimSk
HJUPt8geFshjjAR3cKTQwJpR48NCVfp+mqCG9U3JAjzSGCyrV6IJvU/8JTo0M+teFmdPdukAdfpu
bLddMnrlBvVrtscEPaZiGRv6KJuQJ373g9zqzSjmHk4fZmIpnEfBblcmZmobL41Ht7RKoo01tgOp
CGuiRqegpofEARiLxN6/7ZfQjOEm6AoKB9be1HcT5FHbtnNIDkyHgldaOZ7Ev7ugbkqUH7phw5x0
5aFcZhCNLIilXR/m01YUwCLCM7OAbxQdnQBHfajG/ay8ZmvFBJoIS9yDGBRAtBxw5k4OfF8zN930
QzgnsFVfkiRVsOljm2QUpNv4KqkeK+rF9zzS4abjDAxgTmyxndvqJC3iozo4ytXtULql2+fSt/DX
M7L6WXkwCn1oOgipH50g44+qcEuTxcI2/W5K5E8Fje6N0iyo7tt5bMxtABa392Z7/turRVmnDTYH
2OGMuStT61XsEeh0cbCtkf/1mF55MRETjzQIxHairIYD5gxj6s0YkNnfiKHS6EZCQP4memkeUQXT
T/j55tdYJP2YEXTqnyfC1QudFTw8wIlot30Np4Yen0GNObzZP7aCqVNzSd/QwRm9QcKiAT6McOWl
gtkQPi9X3hUEpj2Bnv0XdO2Tx7Yb7a6oZ/d5jJDloBgp4ydMVpptURUBSRWXZdq2jD/SoURj1mow
77UzN8qvzDauBo1jW6zvoZBWaePc+FwZv9xO0eI9oX4ZAxCG9nXUgbCyISNhKezVUYrFHO4BkgP9
yIkr3z2tQCRMDHtXEY1/YlQEpyuA/X74bYwY4IGAt4FMtwHePUSa6dfjI7gM0T5nRVunlSr4HisF
cFMJf3+YzXXmxvgtoBDV4m751MknL5qaHUtMtzdezIFUpZHvNrI2DyGqPDEFqQuWyLK7mzBNwoBp
N1IcE4GMC0L1JtzBftgLNoMc8zsTJeMvPpYmhRc+gramgMoCsp1qEcU1ILeimHYuaeEfBkO6beG5
8dF6wLIFbdc8tyIMcOZF5O/BN4zCfSta2Bl3UNJkHutViFCwyC8JLJ1eNHysNH7WyTuvTUq6KZay
eS27vkGnEBFxUxV5+alXUEVtMIItdlhQcwofGbNb7FI9OOd0AZBdEb/SKTa/xxFVDDR3MSFKljw6
9qwD/o5W2OQwR0+eI62QWuRUxd+DwYbNZrZEHlvZwB2fEX6vQY6+a/uuegPh3mHTGglsjNnUvnom
726SOaFd6gUL6N3LUEdu27YBzBeHAQNHiJaqgiV3UZafaACf4nSoBECTtCTuU1RO6Ewt1KkNFJv1
Pi5ktG2mwD6YpYjvPYNfXDpsndtCRc39Ijts6IJaeFctIWQTuc8/OZ+MxxLeULAno4nACaAKd4R3
5t6ifACb9GVwoMx1TbNttCczwkTyDUMrGBSJqfk5J9EJCRS4r1UhhhsyyOI7z/Mw4yBUvugFUICJ
FmBX81xAwhDrvoDN7xS8eyYubgCZD97LyLWHCOeKz/3EqjQC0iXlKgDAMh7DzLG46/cqaZtXdM5M
xvI+POSS6H3U+knWNCK5NRwl+SS22LZdFW57nNlQVlAgZQaqnR5a3ejkifOFjmnURie8cim5OiSM
SrhUyWQivxjm5lLHC9dn4jTutYmoSdIKR7AnV3D5GiZ5991hxPO2KMf+WaN08oqQGgDo5PsAhnac
g7KAuIjwqyr5qWzfJQ31oR6x+4ye7Te8D8SdgGUzQKGFaNKYF+xOOjeFEKzk7pnJ0oRAwyO4KxPp
m0qr6WkOYN4XiLLId03hkvfBl+Fu8Fie3Exiqm+bFmeyDYKUBrSiArEIe1IUdlsOo46nvpp9iY49
8x6l8NofpLPka291/Lm3cbv3XcCAmCbQBTckuB1yyOM3cJ9Flw4Tj+Ytgq1XgtIaxxEr9N38DQZM
aEUs3MVya2gzfhMBL3YuLiXof1JotpnjsNNb2EdRnAQi/alQc5/v2nGgmen4DPGz0bfelM+Hykj5
6FAobfZFFJFsCYiZNhO62B2I57nLhpjJG2bGt6FNwvTUJB1R2ovbu4bGAizxvqE/PB8jeBAUttGv
vtBFuBW5pf6G0nbYez4SwMqfknuCQ/xrDdb9/eAFzauOSD2csMKk20sNH6kihyl0NcywA9AllMwb
l3dVubEdxjY2oAVDZW0trMW2LqraIC2HXCQ3joGR8GvAIXuP8xVqS61qye3ESA0mI/UE7Eah51Yb
ES1ZEBJASC1WV7sNQiHqrCch37IITOXdwH2AFZSoyvuYG5cJdFvwgYqyGTc8HOkN5vZgk0oNKmes
Iz+q0JEyLVSJkywh+XgPtyf4FoJrOm5x8KyqTUgAp63hdJLWNFGgS2NSzW7gBIn8BTo4PWF3o5ah
pV2OO0h8MZDZl8p/LZaI/io6eLHxPulPU5p6+sR8xl+FnoM67R1wwxhtmzdLe0JoWhRVb6IZsXzp
I0xCOsz6xSpG7bMfWQNuuB9+8eYeEHrEOgyh9969xptNNl5fchi+yVB1W3Q3oQltMLK0HUYp430R
zBirC5O6OPB68h8bVcpsWJJ9kVj5DoiKzqbZ5Q84f2IlGTHsqJzfYfbn+GfMXbPoEHbWhIeusOz7
nA8w75875wdZLyKvhmkY0cl2WYSPx+dV8kFUXQdRKnrTE5Ykjb192UBMD/g2P3AH5VhJmgKDJVVn
xw3SvyXAaa30yYMb+rp4KBRghhTmVbsZ5ydAz7imGOKDqLnf26G/DepYmwxSu+UnpWzR+4/zRj+k
p9rPP6qca1lj4vpAY5GUh1kT3Ni8tOq2QdP2oTLVsK/8eAbyOBhuaFAm34ZJ2HCr22E8ogPR78Oy
Qs5jsezjeHHeVmvbZcSeBP0+HdAaUGXdghnv45wwx25EtjEXAl+rnGHt6S9E3eOBTN4hIDmrQSAv
0PqTvT/eQZfXk02sYNW5CUN4KAQ53Cv2mIsXnyrZdj8kCfN73k3ATpG2xUGhtBGo520eYLwo7Jfh
JWgb+VbmrpCpIolJW+wA3zrr+IDBs2U6NlLXGIxMoq95HXlPWHjDXQP4LNZ7gsmf3nfTCYwaJHeD
YzCGRhQk+ZYiisI6bmazuCmnhSC4+xIbI0MFWMLD9AlzA/xVGTa9EESYl4nl5SEm8QJ4SwJ6IcqT
yyxSP6f4uGKmj3Vgynv0+U8n0K7WbDstJZ6xPP3fFjX8r5p1YbNtXe1+G0X5bxg8wn4Vcj52F1RR
HN/nkFLctpNvv0EXEwDAzNvoONNg/jyUAYJPoXGg3XBOXb4Ll3b8HoolOKi28v4zaOV85RSD1AZY
3nLfgbH16oz1vwVjgJy1iqt9SHP9GCHQVekooXw6RYZJYiYSjuKYZboxOoHBrbaLgL8z66e3Jmn5
U0/D+Q0p8ls+QZ6cFrGUP7ke6VEnffhaJ0P0IOys0qUKZ7xC1YJy0s4RQ6fedPnLBBIBsLqIx/Cd
FaAczjT3MfnfegaH3Sk66oKHahtgZEPB/7ZDEbb2+tuk9d2zxwC+dZCw3SvkKICnUF/ANVwjzU/b
KDwVNUbPVZtaFszbT3xsbjEZhr4KDgX/0b4UX+akBtvFy1n8LVdhH25nFEB+oSjQIhuuUKM7ooaP
AZiaK/IWk54COlCGMQZ1O++U8kVJJG6DaJRZiHrrnA6Dl7+SPsAZCX59w8OIntm0mTWPcNCCVQjS
5dbzZ8RCUQ+YAwvd19yj6klX0r8FCcbcOIn/tnGc6kcCcc7tkPjI3YPKxvUurofom459JjEsE3fB
Ji5I8VD2ROLdC5ff0kU3x5zQ6FMYOUm3Ro4TZvBg5/mI2R3z3CviH4wPHlrhh/EjbLqqVwwHJyDn
iBYLrCP+fJwEifc2iqsnU+FsmI7Ibv+DH5t6iBksPCXOfihc2ORHPIn22RNTvg2A5fkWN+FgNnD6
al6gtOh2MFU1ac8qgBYNBt7gFYWWQAXxghX5pp7aqEh9UnRPCYYPf0LFk9+i/1yJ1OSNveM4Pd+M
swZ0fOnUwdh43qL1nfzkcCl+obrrUQ3oACkHdDE8yirx/a3sav/FDdHw2PvV8oaQajYxvD+/wmsg
/ord2b4FYbTo9NRGAH2B5BYtmil4IFw0SOVBYrQbnKv7dIx5dCDI5oLdgG2XQ/HalD9qb9AgvVG9
RyT3QQiuo4Bs6qIJfoeFHd8wWkjDVGs/eXMR5pa2toPOOIqj8QcVipKNQY99V1sxA0US6/mLiwkp
MFeFEg0pI/6FL9q9J9pHgj/i0LZd5sJ/6IM++OW8EWD2voRgXLFkbPY9moohNmyk+rHL+WsVVfQn
H3p1C6cWVsHDRTcvbSCj1zYcFM5MzjzE3cCfo26c8Eumiv+glrapMUl1Y5Y+3kPThyOwSCIUuuD4
n79TT+oFvmRTv28xSK6Oo8CeuutoE7kNmpDsM+SXOCrAAc/9diVhh863A3IFGe00Kt/3RBr1KlwV
mzSY++otQoFd7BAGQY+ER1aOs2aI4kguFJT2fVhp5BRksGSjAQPELuh1rkfiV3sQhEu01fYYc0/u
xYlBkXVIvexuRKXg1XAXHER5OoNIE4bbBLQQ5H75DPoCDnPiLij85b3XEX2TVlMUehpebbgU9hkg
CES4cvFn/Fc/d69lTYr/o+69luTWsXXdJ2IHDehuM5PJzPJGpVLphqEpQwsa0PPp95ezV5zQ5FLN
isPYN/uy1d0oJoABDIzxm9u26ZbbSURwS9GQns+DJVERpW0ywzUl9zgwRfU9BZv0xhwdO8PWNXPr
gzM4hRMgfWJ9ksXEBTfKdOKmsjtpHLKxitG6oLnKSCC/bk1nWI5plURXsJLKv9w+d/aGXurqmsNw
TshYHcs4RJQvwjkvq2qft7F18kqtey6bvKp2ADO80+j4GAv5S2U95EIsR4A04r4sXXku6pb6VFUl
urPTZ2V8qUygLzvETqhn5f68m2Gf7S/ObCcXbvzZSizzaajz/KZMqxZZPV2eczmXtHWS9GaZR+c0
JxGu2WVeABfX8/M8CP1a9Xp9rwbdOCVIViOBXgn3W9HQ7SYGijmgCjCDM+jAz3Zew+N+WoqF/KGq
OG48kOdpT84Qp757hUmrtx81oQ6YTlANacrl2XBk/TIZC5dmbnvRbnbS5Gvm9GbK456N3PdmXN2j
F015IemlDpfcMdJjazVeekYfBffVCC1wnjzuTAGOhmwW2MnkY6uoCvOb43fyqtE9cYWMUn/l9tCf
JrHExZ7KufWlxCHvroq0hWcMmezBblxb7Fm0SR4RRiCPltZ4iIdF3pWSzME1XPMlRbGEAmltGvWB
reifG/bmF/y4yDIq2tx3GpYXYjdUTX7MQdb+LCLlPKUdbyN9MZbHNjHdM4+ylO1szBNrZC/zGRDo
dIFTD0Ay8lG44Nxg9fFsa+5UbZRBjyfisdFa48fQjOlDhjT91ewUlKrrLh7uc2L0TVEy3i8xeB4X
1NVxsfryLGTRz5xUUBwnfUHfSXm83yEUn3VZWDtU0PRTh64yj129C7qms8lwB/h5lj0e+7lJQ5QS
/Neeb3pWldc++yaGadAazC8l7ZYTWi9N4EycG16uvnlZ7r0UjV6hQl3UzQEQhIj2mZ7oT61q9LvK
X4x9UnvqihubW631TZKPphB9dRC1OX5bbEN7UGk9p0EBqSfAHDk60BBJ032Cz+Db4AJi2S96LDxS
XBEFDkVAeXCHsTGfUifr+k/zoHqeH5G+uME8u+45srN5Pmi1nZi7RO9igduVN5AyVqLJQs+eDHfn
lv107lVpIm4kK8O6EmOnvlWu0Opnd3LTMOmV/C7/Xno5lrFzmIqm4J4rE/wqEmHwSBnmQXvuY71r
93QbK/Hia5bVB1NPpzmwCsFzC4vaU2t3PZ6ckXiuEqpfxpI0y04XfnqTe355HDz6GTtnzA2P/MOm
lrCABttRi6/erMoYjpE5aLdkAsbzVHr2fqbEFrReMwWkZ/3BoxZwK91Ev5nrFIsyLfG/9G7s7gw+
75RK6tauyqaToBhJiSCV3+FWu/ukLOUTJtXePTaYTWgsMn+deSe25Guqfpn7vH3IETh/dU3qPRoy
EKE0HfXq+fazRh5/NNvEPtdGCqTE4C65ElMzfGsa8mhcp++SxDe/mh1HDtUqbZ8ZQ/K1nyq6Os04
H7VlmL8oh362qKky7mJOzXs39RZz17UeLZZ+wP1TmfELvRn/xejq8tjCiwrhlcH5cutZ3NI1AL3k
IPya7sQg58fcVuJH3Inmi+05qtppXbJwe6OHHEgzS1+WEeJeNsXVTwrv3FXT3NtVYPU0ClLV2/dO
edkXiiKItnPwV64OHYoi9yWdj9vWUKkdVJ1fP86q8zyqf9ilu4mpU8EBa8IhGBvT1aKZ5hXP6v4O
QmBy47fgYUAlTSUlHl9TSKGM+YOR6t4TbYLoWsJg4tUUG95TNY3+WdjovhdGnryWkzm9LUvUBq21
KMpzRn8cMhO3EaTiphdom+2OqkPyudJUc9VjCBlwBQHsr1txJSnx/ODf2gN1EPlQONK/dZqkPWBO
3BzQoM9+xLGND4ThZAc39uDX93F8Tti3YWflsEfoqeY7J63tKwt3+OtGlz5pXuQWu2JKl9tacoDs
k9mv71wK0suOay6ntsqSBFijwLGYkEKA3b9Yy14bKEy0ei2/pVGiX9Wqm04lvhE35VwbN5lKYWko
bzh7qGE/pzYeTrCEaSJwX9IBqOsYT0uRR/W5bx2ofrQbRpoTJBSP9NoQ5CzdFM1YNYpdLbOWhwyN
hCOlBPebrbQ+WHAYe5hA+/kgtfIMNFDdqBENxaz8kbaaSz+IYz1JovJtpDd60sDbHhIqZ8tuMRrU
RWa3SNG6ywZMypbY9L9Sf3FuY3epD90w0YWPJjo1uLNUwL9afQ4pjeSvle8nfLfXqMPoOhmisNIN
tTy3viCgx6ZYigyoC1vYOLIXU0BqkjKIAK+J2xep/+cmvvQQk3jRrvxEJ3kS49w+eszefV1radBo
8xyOok++8ejOXnoryb94U59+N+yIo4lCOZZBCS1GitxTeSsys2HzFMtw8OfIvnXMMguWMjXRxu2i
53mYYAPXpN27mApk2M21CMQ8E2BAHA5cSOnJzzXnF1uwPMulBDDV+/AF2Q/XMWXRYLS8RtuPeWnu
RTTPnxrf7G7axMAoMVL0DPbY1auQNPQrr87hotGzJGSOrn61mKnLi41yVuxVM8melu1bipG3MusI
zc6IqlNiyDznjWp4d6objWZXyd645clVhEsn/SOYRuMKcZr569wK/6trTh2R5EgccNn5tYEJwTy9
Wf7iO4HGj7tPXWSDeDiVgZVa450aTfiXVmsW55z7wgtkLLtHLyYJ0Y2+D5LY9p8ymJHnUVjcFdgf
3AoUUa4RzFS349ROV3Tq5EtjT7wtcsiE9Hido2lcbgzEiXYqSYy9frGHp2lWcYY39PfNZQ7NeYxD
0yv0zzHXLm1824BdgBaPv+sMyvk7WgvjV5/qy48cjQzkFuuMFqBbxidvNqazpKrd7EqNpKz3MuNI
Kd54GJIy3ZE8lQeD6+kKRnFymvgxD35R1iSKA572cx9Z1xnvR8BrBU8kORX+la04y2jGx+eZAtiD
BurN3GnNUn8t81x/jLvIuELm2DgXutHdRpZt3tt2pn4UZTVmN209D4ARnE6cOks5n/Nedm/CMMy/
RpW1x86Ooc5iuvxaZrRwr3vDT42jnFs93oFvGm453KmcCMHFnAFImFiPt8lEUiFsI9tgPfhadbTB
yP8c5hZNuT4tAfE1RE7h2xe17sIfP0npy0NbTn550lDYpMwjh6clcXHFpjSnDokYEGJ0bO+6y3vj
rESlBRFi31d0ocY3y42KY63BvO30bKJOILRj1AFQjJB/+447As1zZfgqoB1WHZzajH5NduQHqEqk
P6vFo4gsMq2iyjZ4x6HKDXM/tUN/nK1BfBfWUJ6sruhvRTnE5NZ1ZX2tMtsMStqsD8bolPCylDLv
Sgo1J901tZukH6Y7XgU1Wl2Canei/O4exCRmGd6sNZ97xHPY5bOnnVSqOWFvxOONHg9ZsRuN0tov
aZXfw3SL+yDFaoJthWdKTSmdBvFOyqqqd5PeDf2uSxWtMVlb1SvHH4RlrrCzdIpF7aOaEgYSgtUz
qAvjYC9mjX1DqvFkbjxrzz3vvACbEM4uRjWSitZMO2Lm658jX8gnm3rsXSNrPciXxX60/Cyj71DE
VySA6RUtuSRg9fIXB+XA7mjY5lPJBQDmMO2ohuhTeyYP9SlPGvmPpe/qnQBnse/pPcJuWgrjSYNg
9JTbVfojLqW4buAqfM/7S9Xbnhb7uSuRta0oUR49MXs7SnrRD7Qp/opd1QWNPpD3yp4GHmlE0CVt
RHVdWpfg7UMdKjEtOPr7Kh3yI7uaCmAm20Nq1OaRNzLvtiwrZ1K5Mv4M+9b39pPX0cuPsvETUsnT
A3q1MI4LG8iL6gv9hPCWeTA9hDw0ggjUBt37MHfH7uDjCnWnNCe+yVwvf5oQJaUK74iMvuE0XA9J
Zzyn6IBH+0QKe98Y1O/TzEs/pVKOd4XuXBC3NfX4iePjyTEnajZlvATJlEvvpHQKuDjG1BycSGj/
NBzPPQ9GqalAW5Bhup79v/3nRLvANa/bQ5lT9jqMOfUXw5jRrkFyqztx2CU6zzZdotwZacOtLB10
a9vRiXXYXab74tAtfAFaEt3xLjCHfZNor5HWjUcrKrUTxb7xZEWJZe2GpcmuMsqRXByVP32e/DF/
TQAmnKvaULcFihU3hnLtO6+ET7YvzK4IYty1tR09doCEZd6m+a520vwrh6rTPpl9JNPD6GR+qJtc
xgcUckvrr1LF6lDoFQ3SEjncbjFbCmID4k17WdSjflBd9ZeXNYPY5bQbQttaok/OWM/+fafByTCG
MW0/WcgB+MeE9C3bw/nKynCoZ5v/j2GZTvzM35h+udT9D/gflAOwBn7dofP8mBt3SV9NTuH4SKrc
fTcA5NwbmkPVpSI80XlwxzLlXccf/9whlXeLbmaGMbU27Evojjs4qu6u4nLdg51uzhMgzWuHLhkr
bdgWLX4x3mrKTvad2zp20JiOL09LlEf5NcnqlI97RDLcKD5fFqzQdhEBe6BLxguaNw0aBHnjUXsX
Rnzb2G5UPhlWWr1ETV0kB1clfnmA2wHrJqkyVex8VAx+kGv1OhmGmtXZ7CkU0K/MKTEPbsTj1ZKu
xf9cjSRBc+LM2n4hp+8xAIK8ZWYyehnLOR3B6Tj2GDr6VI5XcZPH1S5GRE77WlGfOSmTljb38PAD
HI9w38qM7sAu8WuNtE+mdsaNF/fdnnkSIqQF4X5vZt3TA2Rxc8oLZlUsoWGCbl9U0otDuijzfqEt
RBUlT/R559SxCDo85q8nO3e+mXZLU6jUvNLcWQv+FRGIosd8jpxPraxAmCSAmizbmA7u2M9X0oNX
LPwL9qOierj3OMLI9kVrJywdIHseloiCFbFuhLrnFDSZkqyUFLWj4ahnMcwEmHfgbMrxjQXzjqpX
1pW8UIwa0NZ/jXMHjc2iZHYXuaOITqS7kx5IMTRvVE+7n9R5y7c0duxnW7eUian5JK9p6QCLy1tO
7Vqzl4PqYxJ0YOF2cVek0/SrEZN/qijKUBtH5uKvVF9I9lszTkLVmvotlKf20FKk41L2Yj/M2Nhf
fYQum/3ga+KQRXX/FaZafp8A6XpmKyd3bZHrb+ZQebvKmqZbM7Lne8OaHFwFxlkdsKLiLdLMzrOn
tdqem8P5VXTxchRZ1XD3VvqnpVr6I/E/7S0nM28E6e1P0V0qS66ny9fam3s2FV1rppbqqhuX3hVe
XsN3LU9pRrdJR5eZEoHb5XSUo6quToBmmm8DMJxrrc26a+Elv+hBRTczgg/GjjZn/AVajkhAs2Re
se/SHAsEPXPtb7X9IPKTViIYYNoYjNA8VbtkdCQ/wqivqRH4V8r0YIDKYSR5SbwqAyVkx/E1jI/l
x+glM11IA3YKJfXnFq+uGwny/Ifda/JN0GpEjzut1bAfQL/vDDo014otciSJToNB0/xHAtB/quoi
um960e57ErzjNBvloVAz5WvkuHFIbnk6VhSmlPvJz+rsodaq8tuoFVRAl6ii/xN11WPB+0TsR2hl
1n8R9f+3jefCn9XFtq39f8F37gJ8/v/sii6+dv/wnTvzJAT1/F8Lu7996i7/+/+azvnufwSZia97
lmkbvn2hJf3XdM7x/sN/NnxPt/lvTf3y3/yP6Zzl/udiRUdyg0amZdk+sOb/MZ1z/uM6urAA/JmA
Fx0fGb3/H55zf4RH23Q2/kmg880Uj89icoPOTkhklmWeX3mYbFKDY/hLa/o3gHTmavk8TqUbJKpR
6ml0qNN9Av9X/fptmh/+28z+0KSM8VdsBF8uXCmYvQc+Z/PyWBuSF1BiZWA8dJr55k5gRhV90FJ/
b65Ypt9/TMsaZWNcOsHUWp6183QrvoANHe8DqPcfuVj8mBVF3sXIrM54HQW9UYtbwxiFfB71THdu
ZsQjp5C01FE7XLXqD8g17/ygNcW09vSavhd/EI94tBgqgCs9+KKeKs2/L88fSf+2syaYeukCkLy3
sCXOkcug7WEhms/1YSY3Ng4G5q3R532+b9oGr8OdjvNRc9TLZFAfUHve+YHGakYLZTnU0zM3VBrt
iRiIcQEx24t//PvP+3uc/4Ww4PddVvK37V27ss3tdrYDymMDMmqmF0JH/FXnVsMR2+CdQSIyu9pN
NcZGHvRmVWGLoFFRkx9Q2d75hWt71SKewY/ZIzPsmfbeUtUvF+betulbO7lUHASjN3c2RfPW/aJX
YLuioc8+0Bh+79Mv//7b5BVeljqtpewgt9L0p4416U1J4bjf//vivDf86uiptJFCXmLbQdG5w2dj
bASwrcXdQoNi5VcHjypG6iwmlPuOl/MS6JM2KB77Fd7c2z5/ddiYE0VfZGM5bCrRZ6iPOpPYNQ2R
evj3P/BHTpRNYeyf0y8RIrKzPnZDWbRN9OSiZNF/tprF1686WgTu4xxXlvOBLst7i7EKRDObtbJq
aw2dr9l1HtqUfOyz7Drtg3vgnfHXNNbW03t9nGwvXCoQc3MsNLWb0rz9SEnsj0Qf21nTVv0KzE5v
zlFYad4ij5id1UNQjLMBuiGlkf/Bor/3Z1bniSWqyBtrzQ27rje7U+mgW0IRFme1oE67cdoW12tS
ZVMNTWRN0gtrxOw+5WpO7kv0qD/9+8Z670dc/v23uB7zyTNGUp3Q1CZ6dq1yrZtYYPn9Sj8332SO
xYpcdsJvfyXx4jr33NoLVSHmsyYX/d6PDR6f//4j3ttQ69MjosDF5FAtcxtzIuufxJuzVHWwbfjV
8dEPbsWzxXHCoWAFuiKWgeg1d5PkDZOzOjx6rHDnAnBuKFoquUExe+CVaT2ky8bpWcVz7mvQkCZm
3zckAKTasMsxUBlQuIdNE7RWrXPN2WoNDIpCv03Sz67Xtg9TGn+o2/PO8q6py+6sLPBGthvWqEOl
J6g3lOWTXIJX3Pb9l1P3t+05pXPjdHQv0BWPa3Fu0UgD0NoL9dHdfDmm/5B6GKsooz0V63JkiZsI
jepDFluu+yDpmzqwf3EyDCZwsuWXAluprz36quUHJ/l7Oc+aZ1pMoKGrZeQoLLyivkq0NnJ5OOTo
FgZeB8uj25Vdtgz7FP0SCd4BosHBEXD8nwe9c/qNE7wKUGouGiVQLQqlS//JSkc39FzgC/++fH/W
KeB2XAWoPXRT2piNH1r6onAqwLm6C+xoWYpT7VvufB9T8flVa2KUJ7F4pX03WZZZ3ppozGVfvBzm
3Aef8t5WXcWyV2Y0AcZUhLVLVW/vLP7PGk7AJocc3C1W6li9oRwvy2IRxvXkvdlcP3etrslt59wa
gtxYcUl33/VDG0opVVHDk8uuT9XcfrAN3gkDfXVjtmkDGnZSHg3JMTLP0AeV/tcElIc2jpno0HfS
vpY7E6+K+Hstl3aTaRfztgpwaywLVlk5oeNFst/VjQk5Z+6FtvGI1VcBvoglb3pHuUHf2EbgzEN8
WJxqk2YYn7+6Pp3I18usmZaw7TGYXEo32zmqzj44JN7Zs/oqOB1MpbWJXDLMzBSjlc5AWWOuPhJ4
eW/0VWzyLMHMO62gTfBu3OmJ8VrG4qNM773BV+FmOFjfTEW8hDEV1Nt+LnXuzyYxPlLLfG/81c2Z
ZLSnLIW6qxZJ/2wO6ApFlifCfz+3/jy6vTb4sNDBqruc0bvIpKZnueh/SCP9ID19b/RLEP52qVH2
xqjLZVnBO+MmaPXDDgs4semgQ9/ln6NnuqYg/rRL2BhpcYQ9He8HG4Djv8/MJWz+931JQe2fo5eR
TavX0MZw1OyfvAvz4Si6vAbJAPxi4y9Yhaw1uEOJltIYWgTuk99VWWAImqv//gvem/3Lv/82+11J
rjIueCVWwnbOwKx6mi5oF28bfRWyRieLyFuyPozxib6mL+ne1lOx8dNXEctNGuWoL3dhU2WRATXM
bPeAyiHAbvv4VdDaSG7ktCjtAPNZgBZd3N30UVRsDKpVyFIfBf4IFZv+Szy2zzCBvOIe8h9tok2f
v3boyI10wOTHnMjZ+gVQu/02+8Bwtw2+Clo703LhedEQNEVi7Ky2N9EiAkeybfRV0Fp1JpBd8AZm
XntTJglY6U/RtmX1VjF7EYpCZMj5n08XZgM4a3C2fvo6WgEX99gCDoE/UjQ2L6O32ydmFa05TJKo
aBl9on+97z3cWfG33mSZYNveKloTYXuVbuqMLsyfTSrA+0NG3nbMe6toBa8I2z9mcB+ycVhAOuRp
5EybcgPbW8Xq1F0ANHM+BDZAPdrTg7kz6qjb+O2rWIVZYZaVBamoHBZAeUn6s8+WTVoytr325aBl
2tUVdsuBzBPI7MJ+04bW3BZJa1sOPbKVNSdah+AbsKx2Sr+1PfiUTWHqrsK0af0pIxPusSQFCO9k
6An3ynQ3jr6KU9fKtDjVfD7dB3TX0h55iGB5bvF0YNZXcQq9x8Rm0+/DxVAVotolrOyD1mleu23P
rB01zGbyZV/HQzgLWaJMatV2WEPc/r5t7q1/3ttGGpkKih83K5qEV37WGhfNrDnYNvoqWHv0ARBa
sPuw862vRmY+tsJ63Db0OlJxjZLzjL5bmmh3HI9vswnAd9vYqzj101S6RunCpR8T79An9qcKXaFt
C7p20gP1oykfBc9QgwcH0c29QX5e3/bla4sR2rdgqCdPC8pi+gF//tW05QcKwpe74Q856tpexEvH
WOO+hj0z40qwA4WUwJhvrY/U0d8bfxWnQ4zSSC5Uh/SCr38RHefArk0XY1umsTbz6JsC+5sIzTlZ
qeVQTe5fSVpvsnWECL26TyMvbdwBGH5ozwplcomKTpt/1Hl9b2JWIeqXjsC2THYhQrX+rdfGxm2h
RfXrpr3urEIUNl+ngLSwHROEIC05fnGhKm0bexWji6h8UMd5Hyob7SDDm96KxnvYNvYqRlEVn8bU
Ymwtaz+Jfr61RfuB7Og7E752qajGKIo7K+4CPYL8gZT+TYoMzLYjcW1IAVy/diFaaAHVrns5u28e
Bozbjpa194SGfxSnOXNSJOUjrNJjBDZ103Sv/RsgusDcoOgdVMtwAm9+LextN+jacgEQYudUNW87
R8Y3XjWFpYo29UHtteFCWnRT0vd8dC1fFvB7mft522ysQhJrMlUv4EsDkeR/qcl/9BZn2zllr+IR
8lU+QW7swrlFgWaZOzPMeqs9bPvwVURa0D3KLPW7sAUnuDPL/ASB+cu2sVcRmRcYpLmGrgXYJl3U
KZxvwseId9Pga58ENnbTFDpXMmpr085Gc+Hg++6wLXDWRgleO7gd9CUtaBxYgwf0EjZ+9iq1RbIB
ScBk7sB6grYYrRa8XON82jYnqxtzpEE+zxhtB0ZSn8aC5ntjgbncNvgqsVVIB+RaweBeYT9Yff09
vbh9bBv7cvD+VizyhT3rjee3gZLWg83YE5bIG8dehaYxpq5lTQZlY9PSb4DYZldgRj/yJ7x84R+S
oDWkC62PoSCfZaPYC2qXevZSOMm2BGttFIA+iBhzn8ifkDjJ9jBRkcsyyYDSbUfLGsJVj1JE4I26
MBb1N20cXmk+vGxa0TVYa0AqRTkW89L3sX1o+hwdHw/e8LbRV1UilQDLlj7aVvE0PaBYgSc62kTb
xl5FaCah/LoJioxebt3isOQEnuua22Z8DYDqYwU2sh+6UK+LR6EV+wzNlW3fvY5PWyvnGExxaCIS
vh+lofaGyH5tG3wVoDMdhdaDiAkCwHmLoYelrv28behVfE6qi3JIciqcjQL1CIQnjqXEGGXb6OY/
TxbUTUp/AF8T0kJaDuVS3blWu8nPwf4bI/v7sdXXZgt5bFQhMHHkgdpeadfaoM9P2759dX+OmsWp
KHpWdJh/tGRwE6Imm4ZeI5A6Lp6kdiqMxJ34aapryPRy2z5cg4+GyMudrBAqXIYmCQYIfAdIqN+3
ffcqOFMY862aMED3k4vW1nwnvY/Szkuc/OEkX8OMRo168FC7KkzkgP4wUqjZLYpHE1xZEwWCbd+/
ClI7L6cyr2wVFqn1Fc2zV63OP20behWiE5DEwnEjRfwP7WloUaY10AcOt42+itLYTOxUWSYfLoxX
OWgXIeX687axVzGKoWadKz3BQBgZqTFA9mEWu9JDKO2w7Q+sklyRxLGHpRJbctIeU2l+SpuNb/G1
GyZalg0PZoZGbfCx09P7yHK2taHWoKLCmyPZDLOCCiTNUPPM7hEuZLoJimuvAZWmO+g2JtAXFRto
hxB4Q0tsRHTZa8CSnODHwatTYTnUyNYP7rFBLn23aTXX8vidEn0vfKac4/F6mM3rwp62xdAapuSP
cdFnDe6xkMtKtJnma1+lG/tmayiSzy7RJzNXoVEND5bR3Ci92/jdq+hEzKGLnFFrwtbxXlNDPRZ5
s+0Rt4YWRZNAnay+CJUyMzt0OcddM0tv23n4N6Dpt8QfkdxGyyq/oW+TNHtl5o+95r9s2yer61PX
eWeVtt6EcQqffjdSqEBqVHO2TcwaipRlPrCxbCZu/Fnuvd5xnlCkXLat6BqKNGRowAGGa0JkBsy9
0Yo7btKN3fM1DKnXEMazp4rtUvlCzzlr57xFS9Af8m01nDXeCPysjvZsydzHyejuS4pnYRSJZmMf
YQ03mvO+95SM6hAGXg6Tb6zlr953cbbZtHfWgCMkhnUx+lodogXWHmTsoHWEQMy2V8AacOS60+Tp
g16HfeGYCEIB/LZ4/W789tV12uGQRBW+rEM08uJuZ+AB/i2fpzLeOP7qNp1ShRvWxNxggo23Qidf
MDfcdufpq5hFJRm6rNsz70hbnZBSaI9jUSWnLasq1nijwRqsuS7GOswie3lF5Ck+CawcPjJcF3/M
IIW/epVanJNoXbKsfhk17dHtPUsg81ZtMze3xRpzRDMur8p6YOatdjyjjPeCJO+22rxYQ47cXJqA
gFUdugLhmrh9HPPuedu8r7LeOJpHqyjiJnRL/yvSGqh4C/ER+PW9Wb/8+29XSEPJ3NN6WYeI53pf
XZoKpz6Xw8Yts7pZO12b5sWyq5BIRZYC6MtOmzU32DYxq1BVs0aPvmB0e5gRgzXqKwj7H4SSe4mZ
//2gEf4qTpt0Al6Hgl04OHkc7egWZxw2LpJ/+1j6cX6S9Tw+97ItzlZrIbXRJSggf4Li5jYPwkfl
4tl3pXPK6UtWpywv0cNAPIhifDw1no6bgMga9YJwmdaj49SU+TcEwZCCd0gszYNhU2tH26qfekSg
qJLtHbrUaKE0mpeFJh4E4hxV2TijKkg14YsGsnc+GlbWugfLnRhzLNJuOcaNnyB7WZgwqqVpTsuh
HaRVfp1cIaKHTjha9leL6GUTorflD6Ga+L2IDyx2gNan7e1L10QY15kR0DtBMI79G4jmELf0ZjGf
Tc8fdwNKYOc6xRE81Cvfm4+jLAZxGBDVtoMBsjol7CIZBOq6NTLC+uBjN+yp1HJ38NuVcT2WUeaf
C8voRLgw2+jZW/lwXhYNfdBy0MUBP6Vh2WWRipbnwsgqd1MWItbolwbDLPDtfhX6FNt2NpLsyRJv
Y62INfhF56fBzK6rcK7qSB4qfczCqdHTbdmf8FenvZwEpja9VYWOnVSUrLQdKsH+pmtKrGFqFrJN
ZMFFHSaO/BmJ/BlZ9I2TvjroB9pIU2Hy3XYfha1fXCHns6myKbxVgcMegNUgk1KHpu9Pu0jz0Tcu
YMVvOm/WEDUkUywHJ5k6jM0MVdC8+eVkalPGKrzVIZ/BzR1KV6/Cfu7rO+hf6amyOrntHPZWp3zi
pFgGooESxioXN4LkG15B371tm5fVKa9kPAxDPVRhjgLHZ+Uhyqdk6X3kSv3OFeWt9rlRpiiMWyyq
E0t7Csy27Jedq9l5c9j0/WuoVyebMdKSrgppVP0aa3Fla+02ygX50D/v17pH0L6Z3SpMdB8cGVYL
U7FH88jcVFpGJvyf4w92s6DKZ2L33PiLh7B2Y9Fjx8NpGxZDuM4//8BYl4WhTzEJgm6IXY+ERZCm
6cYEYY33qt0xypaYK5wejdqDKHMQKhn1TWU3pJhX367DZUZDsIKJWhRXiHDZHQpwqDZten8Ld7Xx
26yMATJVnGRl714lpaV/5U07byoFC3eV3riTbBbZkq9SyprOkYj60NU7d+OmX+U3Jh5uqEhzwGep
RDJxxOOm76TcdlT+nVX9llYayph69EmrUJtL62cC2vznIhGA2zbxa9CXbVrlRX+nDm1kQ7Vz7pfo
6UXjaH/QO3yH+CbWwC/4oFHkFF4ZIihmqU9oIeIJFrmlWR/GttI+wQi7Q5mlyA5kcbm/j30eo0jn
IqO0bfXX+DCItI7eZ+SfyKcl3l6TGQIUEuWrYtMzWvxtQfjbEuHyt/BmuZxMEaqK1zKN0U6Ym7nT
Ny7S6kpb9F5BSTVLxPMNlLkmLGoEPh8Cb+ZN5/YaJua0i0Sylz8w9yaw5aV/Bb3/fdvYq9AusAXr
/B7vslqV7X76P5yd3ZKcuNK1r4gIkEDAKVBVXdX/3e5u2yfEuG1LgAQChIS4+m/V/k721DuzHVGn
EzFlGqRUZmrlejj9vZnk2ge/2Nl83KJ57lKQzMN4L0l3ImT+Q93yL4clu9jWCg5l4CvBacrEdi67
AEaaGCR5ue6lXJzE4MJM8LYCvbNepgze/ITDpry58qi81Im5FD7fwMICsDmtwQ/VOvo5BThurnr2
S6HY3MZgnfWROiBdeQCA5VaO/A9eLv/yzi91YnzFPSM8hvvDvBJxiuQE39RmcNcdYpdSMdexJrMd
VQcKNhuHg382nkS69OK6bXopGIvzdaBAo6tDmvRtCTrZTRdH/roteikZm3TPeZ03QMmCTnY3TyqG
KVdrn//3Nz1Hkn+o0f8Dw/mvEAaDQG9ha4n2whaPyJrDmec7mJEOw46hMOqvy7Hii0AGe466Bjce
7rJT+gOF+tlg++N//wX/snQuLZliG+JqEONYmBAcQDQN4HL+JYGw5Lpve2nJ1CBX7mFmDICzzmp0
d+YMHp7Jct2WulTvDKRd1m3Cw9dcoMaPiC7g+XBlOLjU7+Rsg7/qjGYHqLaRr/oGl79lC8Kbva5Y
vNTvZNbVGmmEPETwJKwyHoZPA4anrouVlxIekAxQkbsxqHjE1+HUhlH4QIhOluue/lLYCHJRDQNX
PhzChcIEFauoPcf7ED60Vy3N5P+cJM082rxBwEzI62LCFx7V1y2c5OIcgSWJycIJz46WbwK/ddwv
bQvcFq968EttIxCAWdBBqrqL0ql+sR4e/r1Irhuxiy+1jbD/jpaQzPKcGGTPWtHkYJoku+6lxxfl
nEbLK6zVecOeiVsDQIVBzJsrX8xFKbd40/vFNxKyFfiKlZiIHb9tEqzWP/z+f7yi/iEeX1qAwRKO
rIzBhjtgS6Iexyjql5ums+O0RyG2kD0872BLOyZyHe4Cj6rgTqftqL6RiMb7hZHtmMaBT4ocBqGw
P/DwSH9UfbKSUo2jb0C3EPX2Y6g9mGa9xplbLkm7flIVx7dWt+YE51oLp8MFxIQNJhWiCFUTb1/g
PO7b/5h3Bl/6BrajMLlPY3AXgO8tRQjl50OrRQCgchPPzT0Fpcxel0he2oZB1zgCmZEI+JBG7QMc
KHPgvgisxK9a7JeSuCGA0TG6o92BrOEvRsZnEMKfrvvpi2MPtaZXAUgUB7pBZwtb2SMZ5j85XZzX
3D8tlfOB+F9H9wLvS77Na3cYNcw0YAC9SQdrXKgeKocKgR9ZDurcdQ0qepHMR2OOGRObAFeqA7aL
Oyf3wE7xt+veE/n7nyKAFUSNSLuDHWJRBfX2YVo4hf7vHz+/7H96TxdROAp5s3TT0oHBtzSvUFXH
j5ng619rGwV/aA7+2z9xEY3DOk850WO3m1faMeAOxglUFjuh2X5sHCba/lBU/8snv1TNQZ7AFzCU
+I43puv2C8grUIcFcteoLSMlFN1XdpUuRXRcoHcCABBeWk8CCN3YBwLRdX5LMbkI0QEMR9AI6LtD
hOs4Q93e0Ojlqo99KaJLKbScG2Zwq46PqTnmck72Q5bj3p9xK8Or1AUxudjXCX4bQJ00gE0HnP4w
6w7r2zG9brQ1vvTqmn0+No2f2kOaJgZsadgA1wIs6//9hv4lXyYXO9k2aEXSJRKHJs7ivbYe3Mq8
ua6OIxcbOWQ6kjKVNSy+m1NY0yIe2JXv/GIbexrKeTD46W2Ld3U+7hVgG9e9kovt6+FU1swwa6+6
BvzOJLgd2ZVdvEsNHWSFZ8Papq5AmRhP7TybQ5DQ16ue+1JCVycpAMI0wGKP+LzTeooLn8t4f92v
X+zSMO+mOgmD5pA2s76F6vVj5P46c1gY8v494nMGMqMFpPMgPZH7JTf9DeDr10lR4SP8918PPGzc
YzU1h6Ztx0qL7C5Ip3l33Xu5OHfXNhyXmQ55ZVTcrHtC3JsGfPnKpuLZEfm/j3Ux5AY4rx54HTs+
dHKAYfhw3SF+KaXzYl254kikpAEhq1/6sNxk8ofI+y9x5VJJZ6HO3zDhh0002zPUGn7pDI7C173z
ix26waRntgC+Y2pJ+bLnehiBwenz6wRp8aWWLlceMxddkmPQagA0KwNx7nZYu+a6Ocj4Uk23sL7u
05HmlXIbrj2foQL4w5v5j3rzH9KbSy1dzLYI5lRwm498QO1t2AB7eIJK0kdf4JQ0HJok32iRjlYl
wMwRAUiA6RILC0vN/H5c8nDcbTri5C+VJsQe6ow26VUdeJpf7EOZG7rRLJl3TQrwc1LD8x6F5XX3
avRs9v3fO4U6QjfZmXlHnRJQWZgvGKlc//Be/3k50/xiGy5uhE1O6oFvS6Ot6EJgvADu/XLNcqbw
Iv/bkyfdwgI62nm3KVg0OON/h5O4bn6IXspugg3sZLB6lx2HYr7KnRBlSDC+dd2jX+5ESJ/rxiKY
ppr8mBV9VYJcN1IJxeHfX4tQqNgHHQOsE05AwIEFtKtrSGeuefL4UhK6BmMEExhzbidNhh8bsLQB
ogKNtK+u+wcuVnvfgEiaRSKt1kkwnJa+XfpSwC2Rfl73D1ws+Al8pc0CF7FbBqF34HW7Sufxddce
l5pQ1A8J1VQtu+hsQueAlyhVnF4l9o/DiwWvUxvPtcGP2wVO32fqIEif5DrBaRxepIbgA8KaYemX
HWkjXdIuagt0bH9c99IvFvzQZVkYgvyws0SoIgsCTBOucXhVkkUvFaEcwucwDuiZtpE6YFQm/iBT
at6veXbAD/6+oWKnNY3YaHZBjiu4uNv4rvHJVS+GXopBm8lFA1QBZgdHU/LUq7X7wYAMvSonp5dq
0C0RbjQLQmTfM1nC5xz2RHH9Jwue85b8v4cmzS5eDJiQI+kGmu1ZLRP7BDBuo/aeETnt40njFLzq
/V+KqWpL6zhqEdAS8KkqSwBy79flOjEVvRRTaVGnBgwzBHoO2lEGJVWZD/7ndY9+Ecy6Fl8AesZp
p1fty0aBvTSr+qpYA7/Gv6/LXIPpqJJk2llQxfYKpN4CDsPbVcEGbIm//7pXlLFtchPYY5vcR3P3
tgF7f+UnvYhkG0hh24Bez05nIgXuam1LSFKvk/3TS8Fjn/rUpFmtd4EKprLddF9Q7a9zbqKXMrA6
juUUtSDPN2YU5ZYoWYLxeJ2rIL3UgC2RR8t54tke/LbtywY2+Xsb9n/yej8vjX/YsZcqsJo6Fy0Q
K+8SUCZLYL/aQpPoTz3Cf/v1i1oXTEW0q32e7+MArXMbfIJn/+WqjXSp/gKwMKoBuEj38PmqJRht
EPgZsc5fr/v5i30ayYEOWzjl+0SrHhrWdmXijkWyz67bq5cKMD1nCxInne/zOSranJxkeOXhdyn+
ghHXaDzBT6sYqfBZD9FfJ0ikl8ovABRAx03HfL+drY86F8VlLDJXXPfSLxKONpTCbH6IK7hwAb6r
n0J2nZsgvZR9hQlERVSpuGKQP7R9cBf3zfNVT/1/JF+wERIT7eOKsEVFhxhkQ30UTi1v1/3+xaHa
62hs5TKk4IJHKzzOY7CTz6N6f/ITPG/GfwgBl3quJuh0nLma7ZUO5htTW6sewEfnHMizMa2PXG1O
3Buguv5YXP9/g+p/+kcvGlWpJ3Vv21GiUlhdv5aRbCTRu67DrpN7Ua+dLMZBgSdT9BRoymJt/dSn
x0FqJtQehXXbqUJunfVHUfug/otSB9ldH0LS2hW09ZtzBQoePd6debz63s61i9hxDeJ07Ippkzxo
ipDmDeXFZFKNomhg+HRFko8D/0tPQi0RkM5po450Ayd3qDwK+pRXfrRuKjtP2/UVFnLONkXSgcED
m2/frDOAevkCamKRe3i3dzeR7hi86RV6lkYVmCuQCx4QjLj+TROF3LFN2+y30gr/eVrG2FYMcl9a
LHhDXWmtI81h88sK6lIX0rn/a0DTNl2KdYrCyBWgiHPxrW/iLv9UfAGJB4Oc2wDmNNy+Wv/1LNK7
0Zvya9HDNGouHSiRUQc44LDVuw1XNmQXkHqdQT3ESstLy5xPVEXsloS3UWZZvm+SZVOYCxsHfwMb
/75Mmbbsvg2XJqtCkIlpKVI2IgvLVFZlCga4xQo44NhDv9kOgoNRjhIrLdEhAdkcTzb2U1pkhKWY
G7HNoY5TpI2IJUwtJ3ytQTQFaNu4rMqjQKpqUT35PhrFKoDr1vRzaTZP93oaku4BuMSMvQsgPdMH
ampK77ZaZAuv5IYZlXifuyWCI8LG0kXeY0Ijw/fSTaPxcDzccr7sQ7gaIxtT4bB1N57R1f0YMwXi
ZTlYNIOPANNn+ZdoTdfZl7KPQRLjWXC2gZSL7F2AKZYNoi046KSgR+48vuUwHEmCRho5sq7PAO9j
Xb5nnejLga1OAV6e+GC258zSzrfhMnc7NyFGPbCBL+2XdSVABxYt7wdytMlG43LgIiZwiRVeVuhx
iOxbZmg/3ObrhiaQSMJlnQqnDZr5RZ4lKUEGZQyltAQFjrbPUZdNbA+DlW697YmL0NUODbzVNlwz
G8sxuxX6mRkoORlM1kK5/ADSGDMzk01j/ZomKsoqUc9J+wN9kExi06h4sNXcJsP80C0hZ18gzxoV
QOEpxoTyIRyS05aA83gXgSe//QQyfQDeMp6CIX4YsWnFrtfCk6NWUTt+iEBlIUF464CKLFIVA9se
GtNFP+K2rjNf1DxX/OCctckpnJp4+No65sGXJcC2hyBy0iiHtXPC5GdtHO+ArAfq80dC2ag/MF2+
iRK3Szi7MCox+Huo+uYM/zMYk5/ghdrtqIgGEbzbwigqtcBO+mxjLPMb3pHtweQh34cEANLHbFpS
tguzRouXsRPr9uQwI0EC3ETDNyCrzk7E7Dg70/e/O9zciNuWjdQfBkDo68NI8mi6XcY8JWUb05h8
yxiJ858gKdcPGCEPTrhG2j4xHaKAa094xWEQFFQA2mfuBMiD3W5gHkS/yryJ80pLKPufUy9k/xDx
uomObmgWvwtG0a43uZ9CdkjZ2oUfIQNo9UWMOQdV2ZsAnohtmM+YQ1FstidQiJPpfg43Ex6pZlq+
gaxRD48LLNLFPhTdkFZmbS1ip0uySeyhnwb8dswt+5TwBOjLGl0a9yjWcEIoEcPqdiwZzMSrELdV
9rZrYXC8r/miMaESpJZ/EaAlx0eltWaFqYOJ/RACgMiS93MHrmzWR3UIOFBM1+Ms1Wwq40gYVGbu
SVT0cnP6GzU5nqBKQh7BznDFUzQBn6eiXQG63vVnS54ChnZb9zA6DKbtEj257yT0joF/xnv4cgIF
we6RLvFfNbZwWrZSEFUy5ZLhw480SWBwBGxzMxcUVOjm6AymZL948OkAbBWjSVfE+027M2AZxOzB
Feh42/kTAF3DX6zY8luAMiacCh0sa/IXiZ86f01tlumMk8Z15653RCUFBkD75CDzKO921nIqfcEj
k223QBlztDFX8J/ym7D2SBQxzibEcQYLLQA1tmmCV5Z0EwE0nC1BNYc2yqvUb1v7PoUbbW+s2Vx+
WNQQ1NXoSO3vKBBbT2E0t80rWsnEd0Ujpcn3sI7n5pR3KGMePFoR2T7uGhx6pq6TEWLvWKx3ioct
SNXbFJkyBtYzwPDCNNeNwwjdNkcvJuwUJjL62JinZgUe/GbAvXH7MMDurhkL64EGFTAXL0Y35dEx
ovlsHpN5DPq/SLNm8o5JOmOh9UJJ8ZPKbMNyAEoabYuBZ43d4y9b212iunh+A81W1KeZNy09YpKW
yftlIiBj7RCTJKsANKL1rw1+yTA2n0Wb3MxA13IInDHJhIWSwUzpJFrj9Y1uFYVwmEBIHO5mDfRh
YY3vyWsf5NnJKpm/Z6RDjw026Un9JY6EDH5Dav96Fr3ewEqF+L3xU/oK+ef6e5jHEODxAAdgadu+
+60xXPOuMIaR3DCE56iw+dj5m8j1H90UtxXskJsXVDXwSNrCAEBCOW0qLfOVYOkDR63pg9WrLfWM
ZO2pI7g23HMTkMq1TUXg6vnM0t66e7kRD4pw087Jq8rHDHjXIdClWAdSgCYRYhkoJ8twSbb5+9QS
lGVZCyOV0qAWvG8N5j6fRAw3xQoyp/rW4T/cb1zyqkHuhN4C6ehatfHkv3bTxE2pMB3m72AJSP8S
07SCK8/uherCo53ngB4wZ6vpcYQC6yZPs/h1ixTMYIBH1uxLGGEvFjn43VgPMikJwbkPZnXTV4g6
8/iwBUu2s1neA2Vd3+k2UG/w7LWP6YIQXyXgn1fNOHxuoRgLr+rmO9gq7V3sPNzO3Ywu9E3HQKJF
xmHWwVfhlFDzMUYc46NItDbAjwMDx0F49XVYB2BXB/EXAlYMqRqno/4zsxTxPsD4261uZ0jWW4iG
+W1OzWp/Q19jGmCmc7NVYUBscpulZlt/pr1ye24NpMuFgEH/YzYaJspxDYR+FhLB8DsdVF1Mc6Cp
KFXnFziq1DyWQ9FNqeanjURmqqA5MsvBzUzdO4Vk8Hdv0iewpVVU9W3EFV6VwEi9zIOxfiJa1yuI
wnV/xmLHpn2FeQK7E2FT24MavfcPKdwbdDWtuJg/xrDKsYVaiANEeh1H8XUBfjz83ghqH1tKxic9
TZsoHCzYZ4u+77ayzyFqxujVgJgYfKW4Cgs+YoZICtsmYxJM0caSJb5Mm8mSkmsQaE8CMOtyHJcU
LUa2LHWZbondZ2Zp2wOKk03fO2hinnIctulUWKcgteLJA8lVX/oUSMOphiwP8XspgnapofQUS0mm
Ld2tLG+OXjVl7fpvCsivIl0bd3Qs+NIO/QfUeL70dIhLIuKOwdzEAZcwDbnE8YWBrqytQ5i0Lb7i
MtbI7IEnLlabR3dNbwJfiUmEN9A7D4WvcSka98zsIsz9llJOY9HQBMYRE+vfkPV+Z13yuEQAM0QG
WzT2Z9GrIivyT/aVN/m9pXk5jBF2RhSFYE1L25db26JhH4Txa6TceAQErJuKqJX00MU6LxdMiT7N
ocxOQZv2Uxny4QF1hrEHItOEgdG9hmp80GIUGF+PYAW713krh3uqNMjKxQqHhduccVoBXW3WfQIy
uX2M+nCCoTMu7vMvcdY7sbcS6KWnkQj6NZuBDarmuEZvKWsCwx58r+t0H06tI4+40KT9y2zY9pjE
UkYHLYchWIv53L7oY0RcTFxAA5kdbKRRm2w9z29rhEy9llkc8ycPZVVQrgy792Xe3IiBe8xVE1fC
JrPuyjSPGv3Yzehh4uVxOe6ox9y23GMEMtplNe37agprosuoETK6jxd9JgWz+ZxcZ1CTC17mmU1I
pZYxjBb8CGbGe2XSHajZsOYqNoXp0i8aE5T0nc9suJv6BWl9KXgblFEL60Es3Wy1ReoYggRZ4K1x
w5nTSCrTNUQtyA1ucuETMDkwlmgcmGODhwmflwEbsyQJG6vOi6U/dCvOk29JODm7J2knIzBwJpjr
RXFDs8qnUnzmwHAXM422/ZIt69e+rwVByZPU7fywQK2HiDchpW9OtNEOd/+1f8z8Gby7TRu9nbOs
C3cZyEkr0jekutW0xTR5d9IG/NixPjFfFllH9qWflqjEdchIvntZO1smaxNUuhNv+boshdXBL99h
imvArW8xra24EUbD2CXGXD+SPVqCqJ7rIkVBPkKJ3r2aKSQ3pCPusA5LvnMqpbcdLmA+JBKqcvXt
Dw4j68cILa0nERHGgSkwr4mzp2HAyXDKHPc/I91G72OfZOKGNAJK7q2dt/x+DMj0FDr4D8P+PrmH
c+hSZMzDRWUJtwPSlvGdo+U0PdlAY+bBrGm5BJBc1EHynmX9XPghu8fNDzwGAMWlUzGH/BYhzh79
lJE3RHe+60jLukKp1UB7A9gJSVxQcgcCRNVh6+D9LA4xo25umiXlOywMAMMY96eNZT+zjJtnKMvi
Ews7LDgqp7IJ2bME8/4t2uT6mDHdPvNQzxBSLbLrxmINm9zNBUf95vcewEJ/wyzh7yxa9cm0Psur
th9ZqbZlW/f91CYnD0Fu/OaCLH3l0lGABojp0+CmVql1sqixVzIYP3gR/mxM7c0bnMqZL2yj1gzi
5Mg6XzVnh4uj9OsGI6BsirwGK3ocZ6yytaFDW3Fmo+Bkoxgj+jAEcOFpElGdP8zBOpu9hXNF+L4x
SViZ+9ia2yXWCf+OWkyNgGaQgNzoRjfxXbtaCb4w7y1Ca6Sn7J0uUoePI12o3sF4xPcw2ZiZOA6B
zeW3ADsTELbEN0lThXMrTLEkDYqr3CxpU04SWbcrahpQKguf+KX5XLOEjnd2Hez2A5g1hwRfmCzB
6S2xkRNdtBiBa3fwharJYcpk0z6vEbpZu6GPqdqbFIGvQo3O0+N4FpTuxlQR+ogxsTa5hSKcRlWU
r0l+jDAIuP5ucIqqx2U2mQ5Ln3MrTvM405AVsMjJkP9tLZH+Gc2elKCvAxHydjvPckYkEn2KHEor
bP3XDu0X961LuvwYD7hno7Ny6bdopl3wXeGWFo2fdUjA3cS1iiixOpD5F/ViOxBgpmWtrOJT9sHg
UmHeMyfC7Os8jzlpqyQdAyQrdZ8E9pW5rV15ERCSUmQ59aTKvKaSPMxbtvrfMQws5M+pwXzmLmsB
r3zxUqw5LDSSYXoCtTzp1l1v4Vd8yJuADE8M+xMxOKTTOUEAHilF+1v0MKS4aWko3A3tRBeqKt6m
dRoKyRjjABsMqKhRvrRj6ZGkIrFG3mPcc2uQIrpD3vFuepdzMNj90AYmP85zviT4YlvupmokcrXf
uzzBdB0TXT5/N64b7V7zUAVl3i3RbTPympUjbtPNnW/bmOOTpA3GW2fcG5WTtiMqrJHBIOl92WDh
A2uLsb4bOBkPrl6zl5ESb+bCJNumH72UsphAiC0w5sgXCmJe1g577zKkLxxQ3eW40RktB5EvaTEb
h/y5MItx83MauVT8toD1ZLutC0NRMQc7r6HgM6gpNzUKx7sGZnNYdTRS9FS3oPTeau6Hjxzhc6qo
MXEki7CBbuJ9llsboOTyYXBYN6zrQ0qSKD0ZnDftX87R5oCiNsq/DUjvU1EmOQ+bF+DVBNKgNlKs
WQossoSWGeK0R38iwCjoloqoechaF27lhA3/1kWJ2sm6YT22Wr2chhA9uXt04GjylPUr607OTvkP
9Ba/gvpiCAMkiGGoYQD1iLz0hNff4dCCKoMrhMmmnbp7Y8IcUw+wzHFHmWai1JsHQgczIeFNk05U
3o+GzvJ+qpf5dtF6aP8Ck9z8CsZunqt1CfAZ4zV975ZzSdF1Wf8i19i9M2Q0puLbiMITSj2zFtKl
ao/x+5wVrXYcyQmEOBb4xmzFDQQi4YyOpWkfHEZUAP3Mzr1LWBlM753b0oIkmKk44nIon+/omI3B
E00hS4XMLe25PVrGuZH4KIsPZ3gU1G2zW0Oatee0gTXPfGxytosw+jL+XlH52DIQ6MV+h4EHmMhT
ks3xrkfdR7A0G/I6NSiuD75v54K0CKC6sMsELiMni/jMEjWTd+oWYUuv5gilexpLuxatzWTwrWmi
+kd2ToZushW+CW+e6V+mkyY+huhyRLwcVdwtNzkoN1mZs0n9GhJs2SIDhKYE6CaMdzKPs/+0szu6
4SX4bAfH1jpGXZ6FdL+S1KVfNQ9yTNQ3eY1ed5AreH3NGuYyFTIg5U4JG4ZPKVcYGaIXJ9r+Hd6D
eYukWzh605rY/0QziG+3kyT1LyXklidAzntL7pRw8fgW1CFLfkWAwCQ/0SwR6PW1PLnLh6lD7AiF
LwmPRvc05XWqMTyH29KYMx4+NQFjuJ9BUhPeJg4WufvcToxUq9lCurPMog6Rallf4fIdxR96yu1z
EMTzR1an0RsEJGY7DDUmiG6CAa2eVarV7licwaJ6a63+wDvvbvuog1CTtWC+w7UnHo6DyPOxTDRq
tkIHdfcVs+drMSaY/NI6dux2WnXwlDK33rN8E9l+qGGas5OJXw8jQCmHSMvwGIPMjZjX0/ldoIDx
j5oPmIe3Fg5WRTKiWn11C0yLv8NVBp2G2btYfMVlB5yGmPV4D8S1LcJCTiM6IAdBMYRuqHkTK0NG
StEcQ3LVhG0SwPAYWIlqwmBHsksyjk6gW8gA8k46bc2B6FC/AyjQdi8kG2BrsIIp8tLgQQranFPz
EmHbG1dM6PbSRySCaVxSjcd5G4baDft2rFtRkjjV7sdZvX0ceqnU7Zqmm8S/0QXzC0plJx8pT90t
MsuG7rNMB8MNRMGpe8blSr9DmOj7/ZQk7VwRYWUEAShYxLvBhQgicDY64VugwVbrZNDoHTnI8K33
5mUORGvLPlkieQoCq7YDDPW2n0ECEFghATu95duwYvvUGV5H58Jdl8cLKkzjTnSIkMKKpr/1WiQv
0OOPmHmBYyk6d7AeoXFafw02DEjsM8x8+Td0TleLg2gOo58mmzhJQXXqNvS6Zrno/tjjzq35LrZx
ViW+FCwcsk6gDEDElFaVYqw1HPlhx5Xfw/QvQ6fGMb0c1yEes0MKEjxovLVlWVMECYw89y6n500Y
tJZzVO4j6jYEn65qtzl3R4Mxo7wgw2oktjFucH8tODvro55MyCsLj/gQ2mJF4uh9iJGhVdblkyjT
2DJMrxnmu/eGwbuoCtHPaL5KdOfiQvWLEG/huiF68CBg0YmlkUpKlRNJqgH9XVsOvUWzthDMr7xq
MZkYPsZ6nLJnIG4aW3j4muvd4usEpTDZYmQwuY7MZzCBE1IkGF7Kn0FnsulBeO3ST4Y/yn3MSFDZ
XTJHMi1jmXbkSXIXwgZco8wQzazUi4clRbcn7RwqXySwj7BoyYt+40UsDQxjsKhXJIWDT+sRePV8
ru/FEDbbMYrDtb/PNW4eCqapAwFAi+lXmNBGPJCt7iFuqsOuvwGKISBPGLpMGfbURDeHG83e6z2I
pG7aQy6nVYl7wmT50Ts1B0B+biY7BhK9wa+hVOcvxFBSVdGU6xZFPQo99bCgI96VmBgy81LARSsi
tyEjCcrZxAT9TQPlkP3hiM/nqmasNgeHeO2qKdG620lKs7EiYCyZrhgn5cUeFYZEqRzDUBByYnkG
3oH/N1StaPL1VJswzUpMPvE8qeAtEmJDNbWCQgOX+wM/MbvSDTmL0fGN7+MB+pMRuV2Bm4WoKzBt
urXViGUg9/G6ROOvtEk6GaB2iGJDC05hy/Nbd0piQrHDna/BYaqQJ8ZlIKf8wIgmfj12UUaz92UC
m+jOocGwavzhTdzGyEFWOjwmaSPXjwB/TR4UAl2QYdmf/dlR+Npss/HDcq7Zb+tg6FYkX1CAwzLN
15w/ehXNKFamhTJs8LhDAzYtcXuYOFOEs8r7z8ajnodA0Kcq/DUZG4xIBtIEBdNgMEBuwV8aptOc
D0v2mCB4cKSKWbv97ATu1763/4+6M1uu3Dqz9KtU6LqgArCxMVSUfQHgjDycx8wbBJlkYp6BjeHp
+ztpty3RltSt6Ju2HaGQmWQengH491rfWn821fnWiq1KQyBqG1Gx/tvu0luLcZ/Psuk5ltw2jEbt
R9JYcnL9wfDoH58ca3QfDMTmlIVGOFrDm0dBcf7UaGOt3dQxFuat8rK2p4NjcQszcFRLUzdB0KYr
DkmJk8ubxGrEtnM4+NgbNoOO7QUx61hOwYorWpf0DnZO6oS6tAf3YmrwRk9M1659Yiyy+vuqyPLu
6MRiqg/aWMTlV6Hr6Fb2eWbbjnWpjX7hmJN2qnUqy261sR9TrnFs2gw8JuNqs4yl212l/UB0q5S6
ox7WAi4ycPUe2zIVRUVpUhdrwzfX7pvoQSCaBmbFxo5MrUdtZWM8IytNncVhamKxME+xVT0wnHkY
90tdeWLf4RtNuyK3V/3JSAYpj2mOtx00egnSsiGMrHeIHhXWFYZWP0tt23amOQbCLjPN5zN3aTf9
WaOtJIUvW90gLNBuU83AwbQrTMvFL1ga6PpLOzcy7BJHWvthHr1131izpleUFJrT6Pm5iNn+hyph
ZCdpdH3/JHv2BHw4sTWWJwbb1NkWMhm9+2nCbAyLGN2bvC249U1aVYV9EcVFld9PLk/MxWK6eX/U
R5ZEoeCRudjl/bLKm2x0yvg4Z52XP3LQQ15FSmdabpHa3BIPxqJ1MNWDkQ9zowW02dhLE+JsO663
zYHdz6Xczhc6OfXeCDyPStdyU2Ju9uOBAazjiR2crOluuE9XuCjgZZjDzG7eci942okLejLJ10f8
QBRfxSd5662rc+IQbWsXphYhrfu2Th+jeTamXXOnZ7bd7PLMaeVpLWpi24a51MOXKR09NO18pAxn
O8TNvCS+MWFO4NqbYIR627uK2seu7L+WipLCm5oikd7cnsuLDTSNWSoXcWH1VBZ45TTl4VJ25x2J
Q29fyS6yqgOFpOu0b6tmFGGslqY6mT3NS/4c5bpxsNZGipPWG4a2xW8f0rBwY48DZ9P2DbORKFPx
OjvZaF1Ea5zNdzgt1oCFlETd+i4qKeK3Jq/14qALYrsHPZ2W9pKygW54KKhXZ6qppDWfDEvrl+9L
K7PmlKqxdDbrKF1EQY9BxMe8HvEJ074HXG0H63LUy34KhoUluIeOh5CF42qaeUDOw4b/sKwznavc
rQcYfVUotlw/6lMe95fdsBrV0WGF43p+nZ2I3I43LCpIe8fK3lATNSRZ6WpNj2zOSSboK97n5YaZ
OufWyCX0fMCfuma69rROiWDRNKPjY+K2HdGfRp6fO69Bv2KG6KR33Tuq0GgpSJ30fTzfGd+dEQF6
Eq2MD23tLQaGCuPUveg6cxiZtbG0On8sLMpJJsHOMwePQA+FKTVIMRG30ZWZOMO05fpJracqqlR9
DNnczKd6dUr53M2jbXFqabPxuCDSz8+uUzbq+lxHKvZ9OUZ+SW9T6zOGxnNYCUwrbrZ48TfusnjO
sU8IzVxh95Vt4zMUr2habY5cJdnBasnhdRy11vXJyJkTOn+To+R1bXIH8WMwCin2i99lQLrcEFkX
Qw2pp9zIe3Ia3YNTr3SsWaTfqGvrwU+Jrlp+7YLEiACMoxs/UJBidGKUGn14RaZYU823B+bWzJdc
XofVj4ua4JLPvgUOnNuZpDN7rqrZspMvlAXg1vjjxD6mdleqQaZZMLVU4TOA6vYsjbATCVRS+J99
N9A0rUl3h98qhkAHbkPYdIc2Cuj8Fo+C79Yu1JTEzcFLfijMnLtn3IiKCtTr2uy7DTLBOoJoa5F2
+M9onPV56a1iT+f8PIe6ndWjvy6JvMZ2rcbQjugx+HMw3uc9ivZiVWVd9cVG914y68FWfw7N/9yN
JQuhZobuYiPSOxe1IpV/Lg0m7E+Ack13pxeljrPl/qijHnlKv+y5TPf73wfxfqN7TdifIGU0MHMA
rsQT0fj4tUmdDhflpNU0YvaAZijUKmPDheO15s3co9lysso0PcAo4XX6/QdxBuT+HTj3iZGMZ2Tv
VOucbc1i3iJMicRcwsG2AYMaJjoGuPsHPS6/xQV+Smh0bc9bTQh7S7dF69wPSx2NYRMz4FKE0J+L
dinXKRhH56X6g2f4N3jhz0VbGagjtxFTbm2X9TIDDUqbFpH5D36h3/rpn0DKhuWUvZN4EgiqfMs7
42lym+hPpaDE56Yt5vO2bOJIbnGeOSl0yyEdC/Enf/gnWHIwjKGqR1tuEZ83MMg4HgaS4++/oX7r
WflEOkcztqL0Unsb61rPzVxFvpFw2/9zP/38t/6iTcPMGwHoxvNiriU104PHwtS1vv/9H/4b79DP
LVt2h3fazBlvl8TxzPceMWkKdHsxWZHlmmXjNyPBgj0RKdn8qU2TQn66BCRuPDk0Ysktm33ls9V2
/VVmoKv+/i/0I0n9bz7dn6uNnGwR6EGxtS1dL0F69qplwlXhvx+LMdhPFiM3/09lGZW9S5vsIVvT
B4N3mtxHfTomHFLiZMOi0fdZiaQx/cFhFvvbo/uvb/N/xx/1zd8eR//X/+Hfv9UNp/w4GT79618f
6pL//c/5e/7xZ379HX/dfdRXr+VH//kP/ep7+Ll//3vD1+H1V/+yYSAfltvxo1vuPvqxGH78fB7h
+U/+n37xPz5+/JSHpfn4y0/fsFmG80+j5K766e9fOrz/5SfjnFr8r1/+/L9/8fwL/OWnfV29j91r
/y/f8vHaD3/5SXPFzyAVnqFLmv89Wz9HZqePv33J+1kwNei2oQtpSISAn/6jYn9vwl/q/GwZlJnr
lmFZpusYXMr7evzxJfNnzxWezs+yPSG4af/0vx/cr16ef75c/1GN5U0Nm9Dzg399r5BSmgZtCLaH
2C0sm4fz6w8hmvDI0iXb3rJwdMFY5/guK3kx6Nmt0HoLE2cORwQmXyJWVe1zNLX2cY1L0NNZ6zZG
FIdrVYptaaR3v3ge//5Qf/nQfhSe/PONzkMTEuHNkTAAtu38a9rN4aQxWCrerZMRfSkilBsgsxzE
uBEU1zRTH88bR/blgTp0vTg1s1flvi3T5MDS3uV+TZdmg9XYP2iJogOor3sQU82o940xrTfmMBgn
Tq5JepPVK3Nxz6FEBWtdmm+pnelDONZR9GEantdtsoTVIz6UpHHSLKv7g7vOj+VIn35V+0xy4tfq
hvkvRdoUCIkS2jraJiyreZgr/KRtFM1JELWGs8fKSe9TQ1sPRLm1XYev/aWUDWRUv0AzI+U56aU2
mNl1Siv5joEXO5oXPhjjP9qp9+nq8+NFcaRh8O788Q/xacZI3NZU2DsJa9HX+YbNieUjk9qmS3hb
SFtM16pb3Mc5gTteO2Vdr5T4HbLVqcO8HuIxiEZzPgxRnV7Y6zJtf/8t82n64tEhXRH193RHl56p
f94RY9cz/bfnq37T9MN9PbQzwLzuBpNRlPuSUq8nfcmvraKFCjRcAxVyMv4gAgeI/qvx68eDIF9u
6ZANNI38S+arOm/YsbtYbJ3e1orLao5jcYxLt9lkVv4SZ2emCIIz6IusCxPZW0gu5BKc+HEduzTM
u8q4yFlUsOk5hpw0Oe70dpoCoVbsmFjVd1NfNdKvNWiBusgZaaV5I9DFdrNlpEGTfQWPMYIOK++p
lgtLCpsqf+q5mAdAApzsTCugo/QhsZPmsp3KHMnPXJVvG2P6kIgp4cwTmxSmqtp5zWRsJGGRUxkS
aaasA1upisPEmDyW1IfsiI2fUjNHlJ2UtW698+3HFwv+Wc14rfnxuZoX3NB9HiMOU0sWDYKHIa3U
Z/UeESd4SkSZB8fJ5xAmEPaR/tdvk10WX10yo/u0jZgLuMGFAieoJZ0xO3yW22LaTIXsa79JpvJD
0xAUWwycID0zW9MAgeswYFMJRbXPkw50AyRuT/uVguqvOGTWlVYWywUo2rIbzDHaNFGXHhJWJO01
q+1fI7zDrEyrkwthum0XVR7H3ATkFT0soCy6Q9nXV2z2K8N+RjupBpXtCInYd4bMyrABQ9kstkqQ
vo3q5Fhm8sE2sHxjuq06GLT7CYm5WHbqpTJFt3WdaNrp47K+OEVN0Ly2vWvK0TtYQ0UhHDYAtU1T
9MV1p5t10RX7j0YpHmqUhcB11UOK8FqEibt4DxlwyHe2VmTJxax59pUQ5RyAYhm+Y1bxRmlrWfnI
Fx71dul8FZsJ0iSbEMt7xCjFAdOwd7Kr0908D/fkFWqUqZbBr49bX9oI8D690Q9JknnwccYyBouL
UVnAD2+8lBdxNutkC9JmHKKpTz+MHg6fuowCh8f9QvokY+Hn9KVAD/7QEqSUEvT2Ror6K252Fdg1
TzLuOYR4Zkc7y/K+acuwaaPZO8zF1F3DtLwZrWkGs9fgLjrYNzVMYZ3FaiO1RG4Ke6BeI6v6MOWN
VKJKXahVu03a7LaIZH+DtkLQwB4PRc65n09jtLUw4d5zdhxLIwImapMrBvZpmxSp+4Et9E1T0OAs
4wLnjly5pXw8B8NLecXMtAvMGtQzSiIj8RHALmYVJd9Ft/RXXGt0z9dgSb5M6xD7tZHb23PscZ+u
7Dn5QUmDZcfLgeis3GiN98Gtuvd7CTrLe3K6bpZ83eZZOjwsaO6AQq11A3i+qZbV2AD1qZCTCyBi
aiziJNuO3JOsUn3DXWP+WlYzxn3ZWodMJTbLVoT1tanYT7R4VnqKyl4XARwS5mYae8le9utdbXrr
1Wy45a6QLDV02+rb0izPcd8vYB+ePIE+x3vTkdFWa2rrCeOkv09grNeoWI91WUa3+eysp6Ek9lN7
9t5YVRpk0WIDVSBmEU/ItNyXmZt6Pkme8XvOZxTq3tZo3CrM8rqI53jPhjLkWIIagViyw1JPRWjE
a7YbiCxHaEdz8zxWMN1ZOfFxK6zjWCzjd12u01VtdbDza1etmzoqlsyP7Ty78cCNCSaZL1mznLpo
cg5Jz2XMFUhR8JV0E9ulgkYT+cXSa/mVu8b2M3kNpwoIB1QXdURxFz7llx67O++05E5r3PbKiuNi
vwJKgvpM1dFwWit03Ml7mKpV5lx3jTuO+vhu5lk+tBNGKH2OPLyjOWlCGafXcTKKLV7ic23ZRgoS
jq4UlmpcbzOrJ6YVY1NBmBrdLltbe1c7Q3ck6AUdlboVFLhXBhxvSN9pcQEEMRS3LQ5aCMSUHEoi
Wy9TZqSPOF769yZep0vP5Hi7eimdW15zIDwiH+asKEKQTPNgTNl3z27vx4IFOQTVXtYfExUaVLVN
yrK9jJesOuSV7fi1aJzL1gGmrDgVXmd2eVuuw1Nm0ZxG/8E9t6nkeN7BTXRpnA8FOV/drJsjfu4J
g/2allyxIX1x1aSe4Wt9LYOcTPfBacoxnK3W2Ofp6lxY8XqMlH6LSQXN4k5ogvYE+NF1g3ZLN6JL
eGqJAjGnKF6sbdxGWfRWLZETJmQOgrK1i3284I+PmPxdG9evRts2j6mZUeBnER30hOpCHBW5A9hS
Pg5IdlEhYWIJJ2JPMAv2gQl9M3sqOVhoHbfW4CYhzi/4aVFherAgwC/czroeSzKLoOO8v7nzqb1G
RO+Clmr5uHjVfZaUzvtsasjA6eOINxYYS3TTsoJk0+VF9h1ZeLxk3VJ5iXyZgnlIknRDNMW+mlP5
UfVp8Z1tRtMVdCxIZ0PqoTrn9hT82s2cYXluck0rWRbe6iwNdLQmcw69gs2ESx+4fBns4gaZjGfl
nlRcj91WG6vevcDIrYiZQAsAScGlWJs8UpqxG2DqMNfGfi7EPThbl8R+GhVVtFtBwsNJSyvTlxjR
Me6m4RW7kSqTbxU3J/gelU3OhV2Klty4W639eynwLcJUtroe6LyB6n3lUZ62a+ZyyO+byilPRlSM
XJ+8CjLGlsNwNTiiJmHV9tril6QB4oOuz629NSFmp9uxog7W19KZ361xenGxeoZxCX4Qfx+7BQCJ
FMx0b9bMV1e8zVm15XbsxyMHdJJeP1855czzYS4Lz9AyRnCFTpypk0PiqgyJSfTPsFjG49g1+c5S
qrhqKpeL7iK1kNin96rnAwYX0cQN3b1O7ydq7R0+sE2Sb4AURl44PFPfoQkdRhXoZFyXwvRVD0MX
dMKZd5FRzk2g6di0YWfWa71Jlj4G462dqQyGYcgeHdgR7aa0RouuYTu+GZM0x9aZyg1XGf1iHXVx
idhpnIqpjr5A13NUGcCKm1A5ql42ScLB3/e6rL+M58aCDx2a6Hiu6z3mptPqoW311aGp7OleKKs9
muPYSd9EssaJN8w9tubyxjPAnDZWEUUvKrPv6raOoPcVs9laTkxPs7GN1kq9NQBlx3HFlAi6KE1v
2OcinutGF1+ZtcWGP7K+aTBWm8iJK48BtnY+RDVQ6kDezrrH4brvIrxxvPSnsu3qkBL255Tnjfjp
7NtmdpVr8rmHtAlWSzCwKkXRkjyTunl/p1olTnW1DKd1ctZghLfyyVkg3ZuETe8irrLZPjNXt+EQ
S4/KvolUBGIeFyF9nqoDLYlSGQw1ZV5lMkTZxnJGVZ6aYh1Y6Rclw94AN9QucSJ78zalqvfsrXT5
+wRn4uuMl+/Ype2F7qoxxLopD/SaFC9nXru2ew3wHYY1lXbzoNU2Divb8Y6N8ri+O7p3ransnCDr
iJktDZVlGZ7w7BusNtvZGDY6hJsFD7uuZ+eP/RGv0zT1b6yQXF4SwhUHosv9qc+75b3Isi8zObNj
zR7I1k/qBoq375Kvdkp+HjgTJpwsn/maRUV5WAgLXQ42LzZ25WPcdvJRQNdvpzG+7Ku5eTEUw0E1
My2EMCz1qzYkdsQ5utAfK5fLWgC/Ow1wwna2+pWdzJkvzCJ7J+l6o+M/QQ0v5WUzs34qGHn4sd+g
a4QaCCTPXyyZbWwyzgQXqWobjqohk5Ln+lGf9STbeN0sLrG/uk0i2+G6NcpywzMhi9BCrIjPrUNE
UWb8svfU9hy/Icdf0xUIe1tr+L5EGb56RQnj6w63Ior5lip3VahnVfScW1adBaxGHXbS4kPjzGN5
zeKzfWWujCMOt1QaDTr/HM70XUCpgMxGecJvY/qkXqYVsRFAgABNAMsXapyJKWQH7rtc5aJq+J7O
xjz4jUNMaT/aFntwOtITZTBXrNcbrD7ONgVsjxE4S87iVAMX6NBYTX/Jc/690tOlgrCWe1H3OgtV
tU2n4YW7YHFTL5IDQOdw6+nl7TSkRQgo+Ry37RpYfcswKbrXuI8nsjF8vqTCwI/m4jbPcuNyLp3q
0TXXtkTsyReCKHwqfQDByB8R2bc2jN8bV5R1p/o8HJdJ9zkv8vcVeGiAliSvbc6o/egmh5gLcBgl
zF+hiF2EIyvPePMLyeClcX89748qmHaClCj7UzGBzMuWkZPhW53gHJI9I11+YREw8kE6pwdbWodi
Hk6d0Rb3CzSfbxblsokam8McxYwk48G8QuBjpfws6aXtn7GF+4HuwGeaFcwSCZSKbH8meHKRWAsX
+ZarOW4n0FVmET+CYNz0poi/cMdJQi9TkOHNPGzrVOkhgVTnlS0wTw2r1a/sPCLUnJc9Zo43bSSZ
XkbW/hAX2b2lufmXKFGt3OlFFh+8TmTfBmbl52R2p20KLv3EYKtd1Jisp6ZU0+u49t31urR9qIsz
cssjy5NDM6TC2vSVYHyg6eabPsGVQ5Y07rbs2BUUkHUeDrBSxskWuhkSiKkv0szMPn7IJ/+vxdvL
9FtX9/X34bN6+yvB9/8nidfBNfhtifeq7qbX5VcC7/kb/ibwCuNnBEDPhb50XRaNnTed/E3ftX4m
/mw6OpFwDzAFXegf8q5j/GyawnQNF8Tjh/T7D3lXOj97Jicpx4WjRMZCYPu/kXfPnsM/hUUueDYL
vpjlPROx2DV+yHm/8FgUZROzIcx0W2lnoNHt7fMxdJ06n/WI7fdYZsVXFbuon3yGIlaxlcuifJdQ
8rsFmfTdjjPOGb949v6NsPuj9PSXDwqZUzdR6ShWoULL+Ny3SjKXVQS9FgVsIVuf29aMJp/qh+gb
e4wF01jZM0mtZnI20xHYJ3iCioLTfErm+1zpegZ7J7r3P3hUZzPr86PyeAV5Fbk8mT/2A/ziqfIW
LbYUczBQsVatzNGrVfIsrdQfxGMtHk3Ozm+WQzAw7KjQ+IYynfA0LrHQfYJI9RgkBcJcACNcL4Fa
h1Eid5ETCf/ggZ4l1l89UDB/XlZqjKVh2byL+PovHqhr1J3RuSSuk3Vd1ZZVMuppRH6a/Zh1A29E
eFUZloIDfgC9041kvFLr1U69PCGqbf7RE2c6P9zzXz0ix9FtyxYCjEG67ufKZXgf9sIKbyAkBya/
KStssJDG+uzJhcFwgo7TXreLpA6XkYNiubvMm4HqwRXNNEDUXe2tK9bqu+yQuknZkfUPabYyqDXh
Cq+OcaOt0h+zhjiDtFaGSdcy222/ivaONG57gfRRXMWDnBwOk3pWBKOpkmLvRhmLWa2x7+1w7Sv5
onpPNZfpABEdtA0jLX9bZANca1pa3HPw4zWnDNzQtyqfl/yqWxIqBqSx2hzTMdBe56ji7ObNkZ3s
ATJ1+N+lWNv9HEuqd4t+IatpyWaI7uUA17n3ZKx9ECAC5cNPWfpjo1vlI4xiR/Nt4823joPsQflJ
KvIjpRRjHViWo95d8Lpv5TiSwVVIo/BOmh09Rmlj7MfOqTSSXpIg/UA36BJC1DiVT3t0NWy8vqq1
o52P015fSxGHhk47GF11gjiu3nFYQJxMObRaWdOyP+n8vgiE3i+CjB2RTe6pw/jgFPyiW7Jvy9Gk
0WHeME17H7owNYpEwL3i3Zx6erdvz4SS72W8KEHDEY38HHuZ8i2b5lt4G47cJzb0jreamtQNOWYa
HHIN56zckK2196bm3cw4yuFa1wjMQt83rbhoq/UdTY9ECiTB+VoUJiipgSPnfLss3Y6FQ/lGm8Z2
b3ZiEb5W1Vud9aCnturVwZm9o2N/80Zx7VoV99Eo4jGN+r7ipnacXY/qFm/udx3BfSm9oK2Mrx3n
i4nL/NZsvtXmQj+AEyTjvGyyivLMNLPSo65N6mLJx2w7yMJtCfVwLgcHihPgPjXf5fxnZ+pDsSMf
o94WK09ep7YK58n76rRm+bV0I1n41lzxapggaf5M0eUbjs20VVnZfZF9f50yR54oXSqeyCjp14U7
0gqhiblm54CQb2ZMvOLgDmZ06dS9eh9KzRhCs2oomLFUp91wKo9vBKmBg5DkIlFLIjS+iJEcDi7f
xoiBvqEaMiHjfMK6MB9kFackGcsvbCZ5FZM4wlNCZI/9c1UZp2hV3W6si3RbY+ZwBps9cdGpjFzn
PAbzFBVvrL0or206jTeUyExPA4fmDfjXq8YN6aYzKo1sodZsvdhGwk+iJnbDkjT71zRN6mNXJVm7
VXo9ZlfklrJp1/GLfhTkl77SzkAhqt1T2oTwkM3RhQUaTR6/lIxpqW7GHLqJuxH0InGP3+Bqhbfr
B+plA3j1xdtTSt6cQ5ZNjEkCDiX3zK6xt8UlGiV7O1zr3SA9B3IPJF5ftqQmkVa6Iatuh1Z3vsdz
19UsiYaQN9D3V4Jrc/viigXhAudlRrNozwd5YvexezHCMZt7e2kNtEavBZu+XtxZpNCJmoo2retk
9bvuNVr5YqZTDOVHpSzHPW3SRBmyKrHlaG+7uTPswCo9581mI7v7FhvLQDCT7i2MtU1EFMF5jofJ
7Pam6hp5muQ6avewTa7ck7gw9f1ikJcOHayfc9FT75GWBjCLZoNl0bD6bFs2k1oYN8pIPPUczWWf
vSBn5s3i1xRU249Cc63xqdYpJtqtjtMnr2TU9MKnWtolcGEoRl4f0q9p9/WSx4a9lStrMzcYx7I/
RC7LeTKaFLlw71qcqzmEyDXmJ4ObA4lRozamK4afrttH4JbdPh+px3gmttgXF5q3OoJHy7kkqJ1W
TXedqKeECDuX8qzadVa3ZLeU1pjTJS+RMfBpKWfxJim+dilbmrn53Q214TpXLN0SFSUBdAp9pLQt
VSwV5NA37weY5z7AuUnrCxBLqUt2JoxetcsGaqQOvWckLy05reLEqi3XOPadfl61M7Vw9KIYgWAc
+EH90c20syZP8UV1paY1NR80on9FuMSTJlGUlbSePTSO5Gi7asE6ogter0DNK636WlOVkQm/bRbh
vpF2ztZrAlUlQQOsIl7PGWggBOlmx6K7lkOsAaxwuNvZhF69TZvEVYvoAr2OOFIqkmGhrk8te7TQ
9uR6DtBbhUmUk9BbE8w9xkzqLzFY8H6w8yG5GsjANx+WqOzlEmJRFceJzc3aldXS8LU1uPDgtfU2
hyhzw+dXZN8ZD1GnQiWWdDgknmvGoUmm8UqZ8zDsO9RCQgq5pZoLt9ZQ8X0vmnGHNdV05gs9S3V0
vSAB1w6I+LpYrl81E+JHnVEoQuuWRa/tpZcB5V3m3M5ixsCxjzw4X+7HFAt1pWc/RHQEFFzMGta5
b+NCm0Cmh5kUym7GWZj3eTlaNMq4iH6HvJ7lcrKpw8m2DfWMCeERl49CrYG2B5WKcsT9NpfaAzkE
EV1rpLOSd9dZVXzV6KaNLkPZ270z2saT4+qXOhKjM9MER+IAo8kvwRHUHH3p6um9LEXqW4Liikpt
VodscIGLqirMuUZt2J/kW2l+oDrpTN0QY7DjN8NyN6gtG7hMwjjtleKpTK2rQQlj1475FW0Y5p2s
BrJ9Cp4uyuivIG4wreOORhaaepIdMs2Gyp8br7S+mwkxTityrz0Mh2CdE3yJDMV2mJEOE3VNQdvD
HDl7oOaXJm9eBrrBbqPBvEMs0w58kEqf0JI4LmWx7nQufEfR5Uc90w/TGr1AwJ5E1j8vcPfuUASz
RLC3OVf4RRIF87oeEBKPUTK9KA79CfVGN/Ls+52hEdPL60OeG7fOQOHRhH+3paawuTBpHTrDs517
l03l06JkuVecBb7nRpf6U5tTAhenEerluos5M5zLe8bWr2LU7u2S0yqO7BZSZkkcMx/ZypbPDByx
9iQty6bDtSleLbPUt1RFfRmSmi4ZDbyjGSlKmNb8Zs5zb8fARYNdE5kiLM9mhqG0DQ3OPMB3B3Ez
ICB3oxneNtPlF6cZDa5kpfdkw3ff5BPRECoIbIPMwpieCqe6EOmgh0mhDzsWJ3wlYHFS5SPpMaTe
cdmS75jvzOJituC0XRuSg+AcMXjRlmG9kOUjA/1YwE+S2B1uADDig6j4aOiQ9OeWvmo7WXWH2SCP
Q50uh9I1t80yHVMlaDsmSrxQfHHuC+UqOgXcpYHC3aXYDIYyNnOp26GRLNletKO1H3OL1y21v8wN
SlOyEnDjUqP2pa0hVGsDHoxVHCoasA76TKouL+urQtDIb1Xj84Krcc/FgEBPFl0sbqko0ssnZmCr
uC9X4zrViFON3yQAnk+nT3vuzXjxujI0RB7IqS58FPEtCvIQJm35TW8rfc8WNr/MGRp5a9XbNhPa
paeJZSszffo2qby7TIELfFHl2dfRkz6E9MtkId0Y9WD5aW6La9W0Azcp5pZ50kL6DTYTHMFlNHkn
WDe+Rbf1y0Y4OQZzC5NNzomOGX3xJw1oI6A6hsboVKtZbGDJO9QoPjrRcKloAOJiBUxHOeiLmcRG
SBPXW2Y7zbVlRsaWho5xm3fTkfMYbERhzLfLYlOT49DjZg9R9a1OXG9DKMrYDHP3zthEzGI1dzJT
d+uasEYqJ7SULoPfivy56mlTyTiEIm7mi0/MVwvJJ1cXMPGvaL3vYCTkk7w+id+XllqOFfAGUsij
yG0VBwyIl6UmBdaygnVfi1ncsE+u2nr29MBBOmEHnXaNo/hukgo96BNve4dzG5h5VbqbhTH4AtkC
kHD9X4Sdx3LkSBZlfyhh5oBDbgFEUGsyKTYwMsmEcgiHhn/9nKjVVM9Y96bMuqotk4wA3J+491w5
YKcsptvcBenVl8UPjGdOsw2A2NpMX6yeLCwgOwPSLJIY6DEPpD2w0Axu+2vF7Pzcj9bpj796G8af
auPlFaiQE+6/HeDkfjuHg/Wee1Jd6AwfL77glvFEFHX31HXhPesvLE6MO1OvX8uk8K35UNOB4sqY
R/vdnfYIzpMe7mq7UW/uSajS+OF0Z/Iuepin8gY7lncAAtAdZa2cl0DZ4XWjpL7QyIlxWDvExBVj
ZaUI2ljw54Pwkn5iNGsqmqXcO90BdQkICkvkRa+qBwqb6oIRcwBMZ7owPYyazF6Gj7we/UPY1Ywu
uUbSeQTvlaG6fhmjHTcacISFRShWSlNOxZ2tLYgVsJSUzYHojeXTumEEiUPROAfswjh7RuuxQwAY
s67A1W6G4A73hweRxDaJs9RtjHSTCTvxve6KudzRq3tHwn1/7DvTXhs2d0mxd80rKNTfA7Zunizb
sPzMrIdOEU+xTKPtxz0j7iHW+1opcJWczI97S+BwLHmRq5+CHOMeLyE13Fk2Wky3b/O1kDWib7Ma
i4apXSmHW4UP8ciTz6a6QWExHPSINZJqkIS048k501zwGYn3YPM0YBA9AxnUrBW/tYcUwoWNNWz1
eJRtUKVDrUfWzqenL2BFuwY4H8eFh9lewJZn2/x6iklIy03XiUvUNekG0RHhLYDFf3bQWWeYja/q
ods66pMouKp2O7sIcgRZsVugDxx1t922jWfKA6EJ48GqPOQ2KoyHE1cVLlnsBJN7xFGOCT+MQvs4
CIZmxZSfwCSMyOa+fJNWw7MmMN/kvuPTnAXusWO4m0x6Hb4i9rDXG1bghFDfkEUv8xxEM+18s4/q
liXZNS4XvkPtDugNQ6jDfcAqNypw7lku3YYUdE3k04Iq8hHrTGOAB1+4qkyZpnmHTMGVLKf8Gn4a
IzLp7jcFE3OnLahJ+7OK7ULaFbhIZw7JBByBG5CMhxuWFWeocMaynT1jGek/QSfErBD1EsgugrXd
aYebGpYmzpG2ci+5Eaq4qkT1XnnOJ0YT6Jp+oL+2FmVoPY7ftsu4YthftjrPMJbZy6rjxgvNBVbz
6JlFGUV3hM3KPkjq7PkZ3Zw3p2EAYOSKQxOSgqKojS274FGhXpnFYfXp5qFTMbhAg3J0aSbO2qrP
D6v3z5xke+fTsBM/wgYURZ8dZ5ZV79apCuZ7qXN4dB58Lfia6LAWVvH5zPM1sCNaYPa1wN/6uvwN
GfcLysJ+FhqsXopK5tBSePMnzszOkD/GpTWmQxBdNvXyV87zDVrV8npzo/so2N9kx09NMf/Us95A
1nhfaOgnETogYXOycHcPPDtZ0mTe9eLiO+2j98Gtn8p2/JNb+bO3nazJZtjjYczPGzp1N2RRpEOf
orvraMar+YjdiQq1lUmrwHZFm5V2Tf1urTKNGp2IVYC64/KqswnWipOfo8ukZDImXsL5HjxPXOfN
31VV1/teH8mOYedhHcC5xGL3n227+cnz6GxigZ9wfKyAGoqCNx8HIOs7hDfrRZE75wAVLm1pi5gK
8bzLti/pRJdZ3dx7TEKKrYiDOf+rRMQXkj9MvnXrjNtxK/fz3LOS0l4e5nW+m1X3p8wDO1GdCzSg
Qk/4o6z5mVX4pzc/zUv0OOjwxjtJqMapCGO60cttxr0y6KcBzTucsN5NAcxOiV3wzCRViKciIRUd
ygmEDuvvksMhPhTTotuHojKDPgPFlPEf/T7YElzVy3iWae33NzSBLWSfSPwUcIlylo6FfMWmG+5J
Fw4K1qGnMeY4tsdOeMRy+BOZMStiDE99Fy+uyu5QqlDDZE1mGSRxVq8ug9GprsjiGIdXsYT6d6hL
TT2zjsODMHqHshZ5nf82Uq5ChDadtFCdTCVfD6UIjyZToTMpNDhn6Tb+s2gExrYlGBhBdd1i4yPr
UUCknsZhkPSZJaDNmRNVU4UUWR9WL1YwmG3ov0/RVEM+zIBTorAs6i8aJoAWup+3gGXj5r74qHOf
uQo470ChOhQ5fZ17cdbV3luIpzo/LvqfbaikjbjzcbxfMnPmGszKZugvmU6KJ0VHDzAsWMYbwOzN
w2gyOR9pE7YG9ecarOkKrfN2kzxzMOg8oa+R5alHon96uDhL6zi34Yjr9DLshsG7YK+rPqJurxh0
GqQh9JBL0dzX+bK257jkgy4JsJqeF4jNnqKt55At83o5642YzFGWyl9w8UbTLWOwFo4JSu7Dxh72
nfz5or8dyTSqb6ocQOQLRLrqdUHH0d9kk+v9zekc8WxOORN1xKNBm5aRLDKEkHyFSUeZC45xqcsH
5JvGXBmPnBTaHs7347o15iHcXKZJ44gg5tKvJvuduWDW/A3LIrr2GvzZR2AULncJI4aaZ7Md92OL
5jI/1yHlaey06BQpI/Arpp0lzKfki0WK1LkAILB9s952Vup43qi1/lncSAAimulo45aC9kV0AVbv
znKAVdvZkN/R0effttybF9fvLH3uwfrpTkycvqeNtPV0FYGlgeBS14t7sSLSLVnGIyyJjdehJMtG
4kFz+JktmqHNHWNvI9MzUVYQvETuYJVHeCZSQptDaIogeetu29qdPqN5EuJMUeRS3EGF6qlidMm5
GaIycFCudWkQzgWY82b2ZtCWRdgkVlnoz0lDtqSikdkfBuMWuFuRbzwvdfDmtIv7yFglQ19Qznu8
87HTW06WW2N/zRzkleOw/BRO3z2EhGC85AwIlthqVnAHEo5EFZfj1nzpyZQwyFebLmpaV8SYHmPc
lzJADpws2Az8RIyMy6EWYnk5Ldn32WRpztL6ajMzOBIX6OhZOFTqS4stDFiBI9NIqrzwPpCqmCoB
L+7RnXVRB0JgRvt3dMA+DJd4gP3+aDM/7uH06uV9bfkdDzIo1o/Nc4M/7rTuqJOJVJspQFwOaLpS
k26mMs8ts5AIfoDImWplYZ/WUBzH2F177xsha65RDsj1eTVyt68sgdcWcwTKIS4n+Pw/c47Inikp
hGuQ8xI7Jaus4XJCcwOel80FFFLlFCJuqs3jzuNfo6mac0nCWx5UTlKW4/zKOZfvCVb/8J5x+9DG
Xd54cdkys0znEpZgYloXPHAbkLbT+830OHe2/aBhE92ZMOiDv6ZTg08kMy6kqczQOBWNFG8QEnmO
hrEO0HTYZaVSQE3AwLccLQYdhlee0Vzq5dqrfE7aIMKSjEq2K7tDY0nMBHK0TcOwqqAMYjLSTBRx
PPwt9ujPRri4Y4sKsSiDH1Aih3p1mvt8Wymhl2rkiRPhat/kNLIPaEt0G4ejTS9QOau6kUXXvTYl
W3pOg2k3SbObfL2xOlG8qLBuH6GQ0nq2o3dPv1m9523dfQVbV94jiQbtiJIayUi5SRqahZyAmVHR
Cixx7/Lt1V9OdpRygZma4BM4xURp/lmRn1HFOIoHNPCgQG/R63BD4F19COUEmSEXklBymN+QPqq2
WF4VaIXs3K9y+6M2q37uM8nmtPS8YEIt7zCwd9xWkSHCY/sbmaozXI/TjiFd+fsbxJ/TT4F69Kcx
i/juseFRHhunfxmtNnrv+B5uahi5IrasMYPsABwKMUtYgCqby46vbqzL8s0mtpSoAR3mT0tv9T+m
1exFgyY0qMJrGdyP4Oceim1xXWIkIVhTf1amOPRrSOnV54565XhGcOPZvS9iokWdL7vVzJs9JDdN
XDszGwC7LRh/zbXlPEFe7V4cW/jf0RTsP2wPIGuXNMx5Muow25JJ2EF7Vvq0NGnThON2FrqFGFjc
ZCZgz5BLc1yko/srC7rR3QItbD7rQFu0lNYVfxlJ780Zfy1QC8TcktwHCLoP/bqNKcKbDvWdDKYf
rza+obkr9Bjb9R6CaXY1nF4xOxFZeuT8oKwpQ++M3qO+U9lU/zU2SRVJ2W8zJc1WoCOyJMgWCoBW
MYSDexdbrhTz2Z5X/i2nE3zZvekAThmQRrSEBYqg3Vu8Bwzw/ElD1qm3rJ68F0S86JTLE50VTWrB
AH5B0PoJKoPvqYr88MHCCv+zVAW0VBAScInZ6DTWQdnEFUIqDpZH37MgJxeb6z1v4yo+ZNShsmtg
37FxX7bQRyEDpBtJJ5DktFrW7MVUKn/eq5rBXD3PLli8aR7bozMKf04LBsv8brbBWJaHfXtYXAc+
KtehLo4BJDrWYe0UzQdEPN57H/aIybJqgRDoS79+AvhiNadU6ZJlXohWcV/NW1MwUEe2G+F09Wpf
3a9Zh9ayUxA74hXohH9j7WhtuS/oWJOMjR1ir43lwmMY+IV9DdlzHQ8gTcTEWb92t3CuKj8JZVX5
RONu3d2g6xq4QFHqPxlI4jU1cjT+BVxLRs9mrdEdbbr0y/O+pVk5Nm2j7q09H961cDteFimzxxJl
5m3jrBn/34AxPVDeNdOpzqJiOAMdQ2WKw1jbxF30HUTxDm251c9lix60bp+VbCrn9+oH41+IM8XT
ZLv5U6stEO39mod/o6qp70QAOh/bclgSNrcClBt11d3JYQmwWSzVI3g6xNQsWrJ7ZE/I9sdqJtsD
78BD0LMhA/hXtV+M14NHFt5BnbrKjVh/q9D5A7BrHB53M4d9suDKERBWKEevXQiV3r0eUSEea6Fk
dFHtapoO+y7LHxSLzjeQDVyl0EMYuNcgez94biiVqr6mCwRY1CMUIy/1y10aIiK2zGHyDHHzFMmw
BeUzCJUQ1bGfUXjs68DVZGGXu61gT/dxtlb77TjUFN9wm8SLbE7rWXsvmOmGrhDIHqPASy1KGxBt
3o5voFdrfyGzyryHvVdyQYicWxqjrOY7EdPYJ+uEbf7QFMDckk1tAZehBNqSIERsPtcxaEuGDHMr
U9Ag5CdWCszDWQPxoU5KH4ZjYuxMPk77Jrhdq1m+1Q36fXYu3UKAQh/B4i5c2OC0VQTA3LPwXE9N
x9j8zSdJLsfc5f4lpbD3wJppN+ebzggM2PaB2nB2MgAehdfvA/ufSF/s3mrbBwdQeH8A6NHcoAxr
n5qJNBBovz2/fMSYmmn2uiw/PscAi0AdmicLmn+BUA4gRNy59fhOYDtUJclt8znwqH9AywvzK7Fg
rYxXz2uvJzPPwdUYCXQaIzM/Baea1zpegMc8oUxEnDbT0zsHJkkYzjsny78jA1jtYPCR/bGtQj4O
nns3saQZQPdloj/Y7gZqlo0xJC2Bc/Gcbc2wHi21K84P5VKWBSGo1kMhKqjtINDQwbFoXQwzsG19
sdXpcJBeFpJ2koEPSoBUhU+TYKt7AvziXuX8t88purspmYqq/+37YnsGLtvzv9cSHWhkO+rJC9mL
Ie5ZvBDk7VowAnb2lncSJ7V7AmRZr62wwelkIK2OQ5idbjig5QUQyTIDzw81dTtak2e/DBF22a7f
uCalzryPGXyUe1b5o76bg7V+LgfExDH0lQhWVzGzB/RLsbxUwlrQj1Zrn1qdcypTTSQBFE8OQocV
O1u6thWbooJT4jLsmUElLoYs8DvGaIwE23Zd5MQCHXK5zb/dDblUum3Z+L2eahKQKKY8IoAv7zhD
ottmzTsqh6hRn2NoMnJEtCRAyKXyeljyZvwCookjZwyd7N2CxwLVufYYR/tuu99mCwyAuBGV9egw
vu6ueyatXCpCWpd62xgRLVL3b7Up3Bu/Ddp7px0zN9HzcHoX/PW+Z1J7x506oi8zZfPknfZ7aaRY
ddNt6P5PU4+lfZytsr7zyzYS6UxghWKYVg7tcZO+yyuodGnf1FsUlHFejZN3LlSWVwAC9f4B2L57
dhFuZxdMnyRxoQDG3pg+KYFBZCpOARaVexbtLT1f587b1Vz/c54UPh6QsXK6zx1G15hEra4yKKbB
Aso+xFuXwQscgJz1Qh22PYOlbuCSwWZynW9aKfDgw+L59y6Nb5lM0ufrRTBkPDYdnrFTFOVqJb2h
aG3Gpf327U4F/iSBfaM6NpYyb/6wg/D3fVmSbVIHAW/ZuG4JZPcgv8sbaT0pVdivIUk6Mg3rqrrf
rBOYP1ydhQcIht+744ADjSNVigdIeH1/CaGSK13ZCzD7MlfmtWxIcTorswBJmDPj0Uj5WwBe59FC
UPVI3/wyC851wVhSnwZ+KjznORuslPt5/C5qZHixCUMi722X6qCtp/6Z5Sw4C9IHnDVlbd8C7zRT
q0ES2KtLt4v84GzggHyyZJS/lYXDojXccxVbC2cnymyedUxllvrNgcnuzkGx9XdiQ3u9UwQsMR0j
zscsP1WlpkE3cfrBNmJwcoYxzmZgd9IXC+qYPpusm9KOJAPOFajPkVO4cVIUXThtxV6/ep3ECcxZ
0V/u9TbUUBwjb0zKMAzlUYsBp4AoRr9N8YAW9c1M6sRf6jnOKmfVCIgHizVSmVsbCSl2U3m3pNNu
4hx4GQunuZDWCxkP3A3aQUFzXtRRc8WdP3z2ew6hfSRtmsNGVL1/GESIKMGfXWoWmFwjZPwRls55
gLhuv0cnZlXYAjtycAKPVpvmtQi+WxIeNP6HIv9jEdVzhp0Ph2fvrb9X9KNDTBwUJqpm5Ko/mAyt
2cUACKaIS3/Ln4ty3z8QJ8i30uvz1xxgMU9PA+2Q88oe73yWja+V9urpNNvyFgZawLGY4haolQg4
YC9JQzF9tsOJ7acnOFUMo1rmxgoXLIv5rsc921YG3463B1NwbgrvdJs3zvTUuEywzqDq5g04R3eC
OodajsFU5FZv4e5MS7zSp1UpkYo7LgV7OqGvCVO4w60SDpdFs1mf2yC3GzC0W302Zcb+Mwxh9G0F
e3stOebpOJeKkEo3rFA/cHmWz8TowK8mUxINwro0R5OZ7McOyvp1bOslRIK21OLGd1fYecwCyKty
mB05SV2b8hw926xRXmTtW0aZ+7dWCJxI2zElvqSsn96tusDTmAeQw7mVqJnPvLkePTZl5FlyjyCx
j9F4uXfoBWmNMxLemdQ7ENiRR5bV9zBb8mZATPJNbJP71ipe7RPcEwk+h1D4vszFykquyui+MlG+
WOO6WKw1SRBKKum6710ViYfem9ziWKuW1IqdNvMps8mhB3rM1DjG5ISNB62T/t0WWXHP/K19R4hs
NXgSWSsdHRGtf7G0DOrQVBEvmLXqMkfnyjFJwbpYPyP749toUMS89w3TXSyyK2cfY4V0UDY19S5t
+8+aW6eQkqbEwwHdBvkDKO40W6biiwKTxb4Vnjy9feR/luxs3qGXMmDwhmJ4m0fFz0iikLoO2wip
gvAmfIbddjJF1WwS6lh0IwkfI4/37RywnozVPhFSsVmb/7YVxRQdGqJg2CrKamkva5KQCyxsg7gs
d787WoHKuzSMfJZbxqlA3RsH+ny8QgaTnC7BqbCZveJ1kVxU+QbV4NirFnmHFTY8rnVUf7e5hvRJ
JlT24BUdH1/UNfaXyQL/tZgk/bzZQwbt477MD1Mj9w8fa5lOBtfzvwZWF81FuXI9NASR+ARAjPue
yqrJvyvhmC8lJ58KeAyjPyg4uuEckn0/3QJxVr/7da7vWGpbFN6Lw9hDT/aYYeZQTEL3kpAudmBb
+bDNSG15ndlcr5Qx5kyzSv4QCkUhpCE3mA5bHxIS0FYZJcVemW1J5y3bXvJIYEyLqn+6dFpQmVAd
sSXR7eqWx8pX3W8icAqJcECq935rlxmyUNQGcdV4sOJmWeZ/MKfad4Xx/ZzMOtsAmqp38xuPGFWa
8o20aB49pkhWNmBkxBdezYywq+quDj0wVSBzaWe7LbLC1FB6P1j2fGqVrJ6T13aZmCfORDV7cFrj
D3wjzXo/sVgqcagw3zvfjK1uRhRqXaLxD41X5T6wQ9y2XVyv9SbJvJqL4DEKwK0lLZV0fT4Tz/Sn
wvzxKkMiy1KKy+qbZqd9IWWM1nlzdzLDfNE3jNlbB8HBis8LAWI5qidFGMrCtbLl3K5eX9+xTEF1
PVtAQBPhrxGeTFZNSzIMRKLwuJXVjJwWAl7sSW692OtYwKMe0mjwhDe7BaCzqX/jCdXs2aJh80k2
Xrdn+ljG/zBeC9xnzcZJgr4vBa1QEvooSsozi7OX6VxBuRwXVhB+LCT9rSghc3al8AvFuw3KgJ1y
truBudE4GDgQahRoyTIDw4trFvXXw3r6CRGfRXe6Ny4bbJh4jMHqtk65N6qfajbTV4vcAIWuoHo9
SHcuxqPDRXHb2mr/bnywBwXem89cDflvfy4w9jXIADl6Z6PbY88YJjrLutX+g+KFn3+yCG5KdFmr
r8nbe3zhyAseLIx6zWESJWuqLiwDxh5Ofpqch2a9AJepxbkPwvWNIE82rywVkJz1gaODw9g76Oh6
Ay469ct9pFAHnBBjMHeSnS6kj3PDoZdmY5P3twIl3k1uVwBujXG95YBYsy4O1HdSp0iwXStheLK9
8dtM5QXkBKe7NEpaVVqgIS7o6jxoohkt3J5gkOKzmKGhMruy1kAljbWoj91YHmusCqVTUkVTwW61
r907YSkVAULg0TifA8+8oe0XAnCwuz3mfVX/VMbVb4NZUKJgojL9SSyBOmnoKo4115/bJxksLo+o
2SZ2uOti3zIKqUl8RHr3u/KwIyQEBwev9sA6TmU13VvAyDWm3RI8sLurWrgIblMexqYqTaIrRq5X
gm+bMku6lk/aVrC/V2j3vhvGpJ/+UNkykXD87YuQ5J3vYKcRRMEGxjltnXmSV0DX4bmKgVeRdr2x
1zhkFYr6kwjUb2II7eIMuQ9v+VBZ/BoeYZhgxl3olIyA7RO3XzrO3VD4ZoHyvTXv1M79B08hrhP8
mvb6MPFhh7ETmtZL8AWULIKKlgS0euzdn35D3nfd2Fb+J7T26C/qQ3Hv9H2AxS6Y9GvF/Gv6bbkn
3H4dbdWLcfv5AdYou2B6wHpi65kHf5EdObg8vFZ+ur0ksUBhSD+pYVs/wm9gLYh7Lf1a60l9VRlD
/XQmgNZNyqVe6Ywy5mGx7Hqb9yx0zXlbz2jqKyD2qDYX0PWQeL0Ok5/onC9n7k6yEp9jPl5J4Jih
gLrrNiPlbxkWA4JkFErTHfwepln89L67kGzKYOGOoJz12eKWWa4LpgOYLYcGNyWo3Lnh5oXCcbZN
NJ9o57ZQoudCKYMyF2xIukmiDM97f2Q+tQ54QenOmggvhdgZqwg1Eq1ojzOXxshA1iEAhgX5cY4s
RPijvXXWdVmZmeRPQW4YEm/wM9LFh3IOArvqDttpxYl0aGcqNNsOi94iQ9ka94SBMqezwq3WBzYo
QALnYfErlGdE+R2CgujZOCcG5rFec/kyDR16fNK+qMdRh6v8iAhEHLiHCC7aenoaQVbVP0dI+cfB
fkfJil+OD011lUArM3CBEaLQFIdyYSN40KdukKU/IRwJjzn9fCeAkwNirhHq1ejFzOUyi/B151N3
L1r0t8SQyUA+ag6rLrE91wTpLBafM73VujsHaorEQZTD+sJaTf/xyKchKbAnwSqeNHCLeJsG+/dp
oPHJCrOcj6SOwnpAyqqwRjgGcMnA3emdmaxy80ShyAhSswyEmZSD2gAKFIv12Ts+7wy7a476KveD
y0p2tXOrhRW05yM80I923ZlaDJgK1pjtU8291IjwHnyKJT4ZbnqvLQcyywdnAdGyYL/nXWOWsKab
7cri2kN6mANIcJDoERzT4r7E8wFpRrZ4ISTCoOLezWRIEtXkhCMLwSH4YugjiGEw/kJFWM4wVEMv
x3AJxH1rzktpA1PHuCG/mHDQ+HT2AJukoO7504kZDQwvbktJRtOaI4sg7CINO7GUl9oIJLnLaSuT
cnkQrjuCu+MxyReXQCaNV5QayzBerita7LQcQQMlYGk1uleWhzdDPcCz4ZzZR4aJE9wChn2lPgQc
6U0qpty9lFBVehQUXu6CVOCfD41sx8/dhRbADx3wKeVub6KYEdXyWq4+Xtd1kpZO96jBf0PsKOkQ
rd6IXNskMY/nrj04xZWzrFgQ2CBsROyNXnZbDfZwD7sMgU9Viqg4KlZm9HmdQcza+7rBRmGCnAOi
qiV/1m7LIiVSKf+7o/HsWSV4oHGFxumGyB5CIh21mv27NlR2fkX3QH+BlyHHuu3u1h/QnqB9LBtV
GMMUbrzUDzxcdLLJAu7SiBTjpGMXTVlLv0VjsfkZmi8O8fpJKz0+TagpywM3nf0O5d3+2zde9mk7
fuictxYilhjMvnPHXKH5zePDVDfY2Rcd0NgFz1hNZg/pYRcih3H6CMlDxPg8sTZEOslMKOSPTZe8
H6lieDcA3OG21xlFapLx75sDA8CSl2gtGUmxLa6Q6Gfsj6s2cOxHgNFQQgaEfRWZgSLAPJRHMHUR
S+EDCcsckBU79Z3AVsTj/ulGX38zq2GmcyK7OF81GyTvKisjt4n5LiP7tTJr1pzndsb6b3TEKVxp
Y6r8OGmdNT8NKqYVWvXco3fkRVgfbIRVAsI2KV5s8Go6oVUp99keQ87ZkY03ym7UZzk1uSfyw9wt
YJ1Dl3IPQQxmnOTXUm5uWAwVykJPMLMYSSSJkhY9b3H4hRGB/e1mpsT0JVsWB1G+ZMbYBzr5VdAT
+2oil4MK13qFdh7qhAnxftPpRj+FwB348ydjEFiSgJisYbt95dS1X6McvFeLd/PqF7N75dj96XpV
A0wklTmsZ3JGaNgC9/r+V1CFCKNVKRO11swmIktxMFhBhQS/7Of6rYBm4hzdvPSq5JdaCZBF4M61
qBWkE1dogpk5ZeVHzqdP5+FNOl31YhvOhsVuEkAITnVoB7+/nZS22YGrwqzJXAwMtH6NM+Y5iwOI
kd3EOlnUaiCXUYesun2TRw8EB7oqzWp3MKkF/8ROM49lS0q0V8OutnHtL8r0aDzuPibHzM268Epl
I4SCX7sKlsFWE/WiapwSIAuNdAJGHVUjGS1E7VZj4139Irl6qpE37anT8CrE3cTVQzWjmI31TRi+
/OoZjK6Rwr6f6X24jmzI6LZibptIxvvi+GtZOcxP+VzESxT+hKmBTScl517xx3WMINZ1UCb51YmR
nfPIM4LjIPoYCRPibBfgv+doGj6L1kUFpTmzk1/MbkraJrc+ELHLK+9tLan1naWY0Flq3hK6WUNf
XEcHSDLbtYh0/hkuevZTZ5jHD+LPgjefvY4d+6ADbJTTkqTidt14WottU0d72uhVRxI+uiTs+nE5
jDxRlytbnS8rYuDZ211zh6m9QzHfOs2ncBTty6QKeglZ7e0VoWobmWJ1X4znoO4YgsCEy87bcCz+
QmRQ7w3Zs+4RxvV0sUQbWZe/VG/bPdSKFq2WtVN0aUu/48iILkXt0Zrp0JuP5VyyL7EQgDSJWrR8
/oW4dLQ8FkwH2RF/HENAU/cGrOlbq7PiiW1chMJPcHJPhXHflDuoe1bN9UtIluvfXzZzAkqtcT+0
ZVejVyCviYkmoP4l/ZWjqKj1LqPD4uzbzZ6V+BpEltk8pUJOFzA9ppMywWVDFtoCMkU9jVeexSAy
qcMgeAbBBaY89zseC0FnUsW/NNKGOZR9cRxb6AwnHs86JLWcu59fUnbC2OiXGMhrwxYSvTQJ2XhG
OaIJazqZvEqm+TycTzOzQ6wmlts/o2VndfvfvcTOCe/5L+cuUm4sCmzFfNeRfij/7SUG04xjyQVJ
LkhR+fbHSv00nq0Jbg2RSzBaozJNSjJWATvrXl0tKDsecwejaDytBAEeNssjSqxG8PIiBiWvMT/x
mPqVo5+NVGOGcg89e0JH633bQTVu/8tM/v/+Btjk8ZJTzWJkR5L979+g76bJaVZm0FMUmX9EeQ7w
DXcMf8qAPHOMIGO9YzmSxCIymxnuizL0I0Z5bnT33z/ME5T1Pz7MwGZST8J6SGKD+E8bNK3p3HN0
bSlAkzxKB21YLJ86YotNswvuAXxWFh0gBaHvqrZqi46WP6I0R38scgItqHT+18fznwCAKAzswPY8
IV2ufU9G//54FqeLwnWlX2Pc4/isQxvu3r4hjYlz2PmZA7d5WghGYzQ9rH1xvswnvyVFmXvDLJ3Z
lqI3Cg///ZNyTn/rvx+7wIk8D1CnkMKV4Yna/H9Z2MlHYji0WGua53hnv6todZ5IMZHfPF7zz0px
gtubRnJOp3HCb5Sjf1HJsA4YP/ZgH77afofDVITrLQkebKeVIfEmHjpBCmzpRTZxCa7HcD4q1lNL
AR/lfmfuGsSc6v6J7Ghl5YNmYf64k0TLIHkj64HnfLjOiNlmfx3aw+///kv/gzX4j186FDylobQd
L/DFf/j2nXWiQqIUTbnuOn0dLTXxhDtJZF3SDE1zci/Wmnx5OgZWc3TuHyjzmzJ1RZs9QdFabgUP
FHKuZZge/sfP9v95TEJfntilgCfAAf8f6s5kSW5ku7b/8sYCDXAA7sDgTaKPyL5PcgJjskHfO9qv
10KVdB8ZpJgqjZ4mZdcui4WIAOB+/Jy91z77bMzOXBWHjr1pK8A8+7FCMgLuxyzvSHRUDFenNAlW
psqSAWm4M4gd5xxz2rhWmXw3KkM9JmRz5Kt3PtavbxTQLkknmQfXks75G0WUssg9Ug422Thi0xSM
wqAcRLAs1pFlkQcFxoEBQWBTsDFCb3LKADRmyOdayqgkwD7z1yf6R4iUm+pb8aCbb9/01efqnIHy
/yHBWrFk/td0E5StZRF//hFvsvyFv+kmwvuAkMqEpCtdGz3JAi7+m24irA9KAbSGbG2y+OJW/Bfd
xPU/SI/9ZFl6eJgsxcP2H/Bq6Cau6dv8kRC0HE1H/SO6CezsH5aRhYAhwOtyfVZ/1jd/2Rt+WEaQ
qgnd0CUiqMcUF2rG2hjKdm9Ys4t+YfJPMXpPEtl9f+8RN7a3GbYC2lWsaatoJvfIJbfgRNslefrh
J7z9+6X+kV39MwL4rw8GtXpZ4nhsfeGdfTAVJEYyZI5Jbw44RaG7nEcV1vCmSJtg7Rpe9s6b8usv
gReY3ceECcKr6ixwkx9+CcccGnSuBLepKsAt2jA7a2zCYf/8tZYUhP+3ggGjMd0FaON6kC+FYsb9
81VmXDtj7BHZRH6svR9ZxDX7Q0z6HMeMJ1p58MEzp6CtVHUPf770GTRmubaEPOK4ri2c5ZuefcPA
s2t4xGO4BRaSfgrZMk+wPOg2U3UU+5y5JA43GlhG6xVg0qJO7HPHlNeZauUNpkDv4zsfaLngzz+G
5AazpVps9Uv19POPoSon9AGKBZtgtI0dS6uChlG25Iwu9raKQMj7ZBxu8Du1F9WE6TCarOgg0dO/
0F/n2bP8O6PLg4hUGAWv6p2Pt9yLXz4elQjcdMGG89fv+cMT4c0KiGlT0PsLfW+nU9+GeeY0n4kb
GQ/gxqwX1H9ljBqlNPdEcuq137jRPhhleVG1ob748+dZdvSzj8POx3LBa+p64pz5Q8+IBCkaj1vY
r7yDcOM68r8ib9uGZXap3Ax/rj+Kd8JC/uIbnV9W0azA8O8LiTbh55skCNpCfVHHcJeFuwaYC3hu
TttvZE75N4UzYftqpoEQ45hOAAes7zU3BNVwq6+nyk23JWfnkxFETPiHcX7nHp2vEjzSPNNLJ8Vl
iaB4/fnDzZ1tADaV8ZYGsjo0OhjRB4h+w1FyPORjUZ3+fA/OFwkbZgAvLv5nwTvEovnz9URX2R2T
pGRbqiDce3bb72c3K98pg39zFWdZ+yxIQDiOFiDWj0sR4vYGDnRALhnR9BHxSRTBGYKM+z9/mV8e
qKWIIhqBdixgFumelZBFzFKBHIaxqpyyq1JE9G8lQDd0qBpGaRfLfWLk8vbPV5U/V64sQ1yWPY+v
5qCctZ2zb6edwgdiGgMZzGcjOACcNr474HyZXE+oWnNO9zSD7Mw1NwOt5mYbMFFu8RZzRIHUbUC1
NNgf+5XlN/ohNeoo2pf2oNbeVNIjal0xRKvGmap7KD+MwZQzj/cJFPZLniL7JoHne1e7NDO3lVam
h3kzaC9JjAJKlNAszOhYmKRhEt857ju+zB4akiiv+RlddwUvc9xqUrd2tSGAdjeMt7AKEC9H3iDh
jM9RNcprE/dEsesjRl88J0zmR0VKPWe8yCa3ME5RW6ONzh5aL0Zf5UHQJDFr6Kr+mIleFneImUNm
DXgq97Y1ufGa9m32SbvuHGyBkWTPow/4Cc8zKa4bIi7hHgemtnMmTYN6M0TSNEszG21XVx/byg8e
hjion0HzourNlybWn+/p754k1iW607wdFqvUzw8sw48ZkIVwN0rQUioxNOxd05NbyYxkY89Zfx1l
XrH980V/2T2W50iA70LO7XHuPts9SA4MOxsND6CuRm5nOk9bgvAI+zUK+c4y85vvR13AxWyMegD0
zx7Ztg1TyicyQnPeigsU6OYuiKKlw1k5J57zaSdp3rxz8PzdRSG7AXpj0V8yFs5+1DCEPTynMAdK
X1+l03gTRApoJxaljckgCF98Y/7z3xQepEMxSDWI3OtsPS2Za2BUcfiicUzwITcc1zqgELr16p2N
5ZelmymWsP867nNFiqGfvx4VXIeDuwRnhoRw7US03adpIuarCaJTNjbv5or95vf0rAU+DJWA2to9
e14YINZlRyLzJpdkgxi0Fr92jPPfYoSejx1iq1fHKzqI9MDhZnIF6vneDNRY7Wmr2Yr2slfuJdp1
ANFJY97WoYUPj9bMdGzp8ut3XqnfPN1LnAyiAk6V7L/LHvFD8RG0fjUYukSzUBf+ZdehfaqrJZ20
asf/waWoSVG4WZJV2T57unu8NH5dhAq4BZK2wTPiY2KQep6xKr9z0393D5S7vLFE5rD2n1X1OPBp
2PaJ2rSzG1ziD2tXM3UrouM2xgSus+TChkv8zlV/81tCSsTW55sE9PCPn39LcAjxGJFCsKHXW2zT
yME0JODxd+Eo9n9elH59qjlF2MrxHJ8WieedNYsiCMXZ1DJvLmzPwc0SELwwd83eSTJzY6U6u/rz
9ZaP/lN1ZtkmBaFjSyap/O+zhxprDRMVmctNKWt3BydYX/rssO88Ib/7VmTROVyJ1R1g4s8/YB1r
o/Kd1t3EaNTWhoXZh7Sd7tqWpInKtPbeuR7/yV+/F41AyfLH/RKUvT9fMUspZTNRmBsEXkuoZ4wj
n0GI0/tL090nMBLXULAhvac60ZOkj0Gfl4F+0FpIdph9JPcKjFazbWnfZptRShK34h5w3ASlM2UG
hVe1bIHSr2Co2Ad/1vMj5TvdeQTL2Zc4KKd9FNvD9xbI1U3Y6UzsatWxc2c26sJdObC3Ivd2w3Cr
0jq+Hue8+TSCuTE3Bi3B27LCOE/qbpt9rOFWSQY9IZLVBPnKN6xxzLz7KoRiMthieMOvgGrdh7Ct
OVYn9QUHNfOL01QjHH1p5U9t19VPKXf7OzjH4DoQI4Lyvp+DdOU1GtBUXBsFEMQltmBx4TlL3OZY
vrmlo4OTrwAB8CMG061rxEQyOACKgx3ms2mBhUbNtWM0Y7ZKjI5hh05nXI0Ggb4XdpeSq+OP4fhN
6JqJXxTK/DON9jrfjrRqHzkwYKJLpylcp9lghZe0IBdwFVD4N3hri7Kv8jCD1nJOmRoPhX6JelVU
Oz0vFJmxFHm2S2PsMNjSpzndx6NyKZ1GG30RH4oFaURC+WVm2HQPRT1BcFYvo8fBJe1gxeRZOrsg
C/l/KAndLzm7x3fJRJnvlcYYehtAcfeICUCv49GvbhrM5s+UblqvaGC6MyZCyGurljn+vKpzA9nV
kGKNXMWlSEYG2lbP7zK3GhiVRiW6knZhqstsHoPu2MFKecrKXEawDiVx2XY9FSctkFOuUrgj975d
1P6+HuVwYRItWEDhd6JpXRFMzM8K2AN9Mh3tC+7gSNgUfhty4JFr0+gOEQ0t95Z/UVUWYqMEfzi8
lxLpIO5M2oVmYRAIAALRuxq8nBBr1IZfRQktap+UdnBEtyIBMSKYO8Z2UeDSxaxy18tZPHIhvDZj
25TPhHPMuE2HuCSBpeq/1aQOdXvQX3xakbPJMZsM6hvZxOBE/rx4LcvG2eJFb8e0wP6a0nPOF8sY
w2xmWZZgN2BtKYM82bMFi6tOQj+i7MAIbw7DJk5b9U5tddZJXg4hNiMbQKt05nyOtmfd2kKQYiHy
UmyqwkAWa+XzosoV88abUC1gnK12nVOFm1YaxaYCqXbjO6W6wTaUb5ivDZeVRabCn3+O36zl0pKc
ZqlQqMLc5c9/2PI1qdkkZ1sS0mgw31Y9Xfs68rO7P1/F+s1lqLaW7+1D0VDnlQUsMbtD1ooXQsjh
OCK5RtVaLglL0rmY5Nh+jlws/H2C3BKOmLHl3EGXnXwl3uIAb003sT4xlNr9+YP9ei50QDj8depl
1CLFsiX88PUBEAy4hwtFDEmpL4kG94eFPWHsSq9iVUwLTl84h9ZxTVCVofvhnafx1/4YekEeCwou
Dt8ePcefP8CcVGYMmQCIfrAA7GJWfHqB1bEAM7GSgcS5gnIMjGyqblWs1TGbOxJmUJi34CPm/PXP
vwfq8fP3g64xUzDF6IkJlHd+QLeacTTs3g4pIfru5ETZ7O5SybkQyBXc3bU5QqvcN6rrrpEjcB4R
Fc/QKqCkOiFNsL72E43TNc4SdRxTy+TBJqmQt2p2HRKOoA9oxPUIf46cmVnsCniDgII9FHUN7Hgg
Q6HtPqedaR6EXIaZhVX3iFNbC3RmQqgNVNESuy5hLOyjgWCVXA8Mwl4iNyzAAUyT1W5cogfAuOgu
vs4ESVnoqTCgrBiimdi2c0N+KSdgdqvIagnEzqOsIsnURR1WOrUtVi2jEeJJCCU5WtyHV7uyM722
cWMBl6lzb+Jfjtv8C8k0DlL8CS3aCQ9qxsYWI51nWqpw3pUOhAs0OC6zzCci0wkksyAf3yA/qQF/
aWmFOyeZsMLEo2wecYRO5bZDkmUdBk8Y80a75lVeNrK47VlYkJCOyrbWZWRmzzVmf+QAjif3eixo
dkVV2xYb8FsOIvmY8FoUSlPuru2u1rdjqd2vZNkXxp6NMUMxQ2KMfiSqx7SfEEq74lBPJYyHcGoS
c2sXlepO7NztEd1NfT0ixO0va5X4DrPwYCYTHlsY+VRwXZs9qLE03imwK9Yd4/luh3YAVW7XeGaA
S88jv87tKghxZdZGN9DjkI9ipBoeoUXg45OMsgV3M5RItjpyFvj4lVVvhBmYYteAOP4SBcEi6ZnC
L+DgnBgERuy+UfXiLPeJUwVG6RjVK/htdsoiMtuPHCg7uldJEyRrIp3r4OhNAy5Spra4r5w8pVUA
9Qf3XtoazhZfs35sMRLxlI5TticX2Wu3Q5Grx7IeVLVpkfghiY5JnSgVVKGV2QZputXG2Jm7ueAx
xfFDLi6O0V7dJFPs4UqBY4TSL9BgRwqh22fKhhZbbIKud1ViRJxox7sKTlUG3UQTe5Fvg2Fwqe8M
EJ/D5COVJ1SiI2oNMQ7jfJlmC++ryZp9nUXuJbgcXCRmHHri0iePhSicyWgPpJpDoOptBzMWJqJg
j88KV5GeB/JNeAjH6nJsA/MpsgoeQHrlxpuEhKVWBZBJki7YFtMDZtPoFSLTcDBy3wu3cQD5e6Os
zH7FMiY/drpD4aaJGEX2kzJR2BBeSF2IgSk2l2OrUa8nTFy4Qadi/DQYdBI3NmaB19kg3WQd+jxp
K4nzel8341LahN6rQap2vOra1C82JLLWfIuqNZ86IC+4vnioTiPA8m+uao27EEET7fos7t8sGTXm
GiG3+TGtfeOR5CXchpSVxl2ucXYxIBb5g87rAD2I7LOPaeLJ114Qh+daSfp96GV/1SDmFkwhcFgz
g27nJ+FX4RvaIcTAndl1OdpoTcAUJhiUq7xnXb6dCkTSW9RRKFppwYE95mSt8TTLEW1OEEwK8b4a
M4LDmDZthROmKfDVDH6E3WXWTUZVzXYbI0reF9T9n/o8StUaqdB08voB6ih6wUQcDaPui22nC/xZ
IJG8Ly1CSHIUU52OFypTTr+bOVreBmM9vI45QVgrIQvvKe1C99TWNcZikfUoRrGXhldWH6C8t1Jl
TWviGCHfVkOLJM9Kc7g+bTGRPMzGgth4KAdRkJkxmvGxQs1vbNM+j69z+OCAKjVHwDWUGM/aNhK7
H/EhEtpCVZbPVhQBwUO/F89b/IHtV9swWM+8MDFuelbJcMvZv+vXmh8WU0GToLcyxtR8HrThk0TG
W9nsfXRk3HbhRM9mIAjZ8ImH8/GdVNO+jM0SvZqZMsMKAfilNwqXGkWMrzGuzb4ffrenOpWHoeyM
F+50UzMTgMHCTzBQZ7vErjGL7nFmrHrA+K8dh4QVPO4kBUua0BvI8kRGWz/t5FMfFOxZITztr7E1
mwh8DZW+aDOs71D2MgiykIBfwvAnl7AC7kvMJe6AADuAE8Xw3zSBu4NdLFQzr0TqJ0XZrwSF8ytY
n/mtiYygP0QlGMeV7u202HAzO5hldcm0iRGLudIgz9Q2YMYwqAZkrac9vBJd2VmveaOr5hAVtgQ1
J/I+2CTwpZy1kRkBLeCc6cHfZew/mqX/97JE/rdN3An3+KFaWjKpf8qMpl+t529N9rn4+uPY/a+/
9ffc3TI/kBlNA435HWkgFK//OXd3P5ANQqnJNEsyjaWD/K+5u6M+eCZjep+llpQc4Ib/mrs77gfG
A/TjPJcpAdYu8U/m7oSbnNV2tMoxp/AplGMh4pFnnTCEhGFtxULAl5mj19TB7mAKdl5cWwluKUSh
eKnTGc2swNPfR6reWIOhbvM6C46E55nbKoKRAuuwvfZbXT1gmv5UtV1JNHBn3eRj6V+kRhZeYtnu
QfSgyNyAryivYGVRt83SISGp2TJzhcsZ+osXAmDjacRRecS23W45JzNAEL01XKDF7fbsL+kpaTSV
U1vOH0eFaGDE/d8e4TVNF2FvuxdWMj4U0JuuRv723uYF8fnPsuyHcK9fdeCSgoAdeoe/5C4DkUBn
AeCpynospfAgw70CpLnNWtveoIeLcTZN2HKbCLF/LWxAvnmMx4063YFegbEEwQw4aKd2YL4l1Ulp
PeyzsCBLW6j+ywBijarF+da0sdiaLFRrcoVtNkk/OUkikaDWZnpr2E1/xcypP1lZnWIasix1HHoB
UmkgWAE5uR1quBZt9GoWk/FGOag3VuWzXOVYcVwrnk4oDfEVKWs0Ps6NJd7yLlEHre1FvCpr/2No
6fTUgHx4aJlZbCanzw4kQ2XfxxCsSFr0OxQ4GiVpNx36siiOEcHZ9H4Le0+Tvzh4eVU9YTtBEd64
4RX4HaxJkVvDXU9hDpdR285kgWRwFBQ2ma6CS0sPzbi2kRZAAM/LvU+Y8YYJGaizGOpHuJoNWq7Q
duBDTBWRca77vQxredE3HQolMKB3c++4d6JAyylR8R7LzkYFUi/7AWmgRMKS3tDZqSQqo8927GrF
gdg9bxVyU58EaHHku1a6Wybre3IlYIOEEH7oJkAXQE77aDkmcguAP/QZYlw4TLdW1QhXs4msdUuY
yfWQV3uUxeptQHGC+5FpAR4sip9RvZDDWe/o+ZXrVNFGNpNanRCSO1egE9w1mUIYtlScb1QAzSzN
XQXtec6PUV7je/PBRUjo2Xnfm8/0CrxHRwZ6R46YRfKAGURk4GbeVndYYKIycV5Lcq6YLxshCb6h
KC4CCHCQplo8DznSfRiebWK9Rgiz9xPW+y9hv2DlQ/QcC2eADkdFmq/XIu1emUzK97jjAv7hampb
xWx9tiGyxKTCklaGo88WqY0UvuN/TtzLfjVJsZCPaTriABs/iWY213AeR6TbkfvYz8On1CA0MKMq
vLaa/iILe3RwxJDvbcO1aF40wbbNJmMPL6/fllUE1TvnJ9K9xHNVj+4a6051kCOZj4u/yQXj5kYR
aXBT1j2TXDLjjRAm8QluRw6upijrmwqfsjPs2jLfmZRZmB1ai/EbFaC00lcKd1ikWJZeeFW7yyTx
srs8Gp9V4KtD5xr2VorlaaS+sW/AC91nMQafibJ1h8sxvQ064FNOyv66StHQXtfM57qtXybYNIqy
Tp8lCI+D7UHH1HavvtWkH19MHlwoeigtucSCXEuAIkO0tkZTX6JlGWGTh4a4wnhHCZCHQ1vTGvaL
6yitk4sowrcBW6nZlw4Gj6Aja3FoIMNCBP5aKzI8Vk4up31VtdgYHTnuWs8g5nXO/G9Eb0JT57+3
B6WqT0WWDxeCKhWGxIQnOn0iktulWzckjcLq2OUQIbu492/icrLntQGv/qXmVceQSDrTOiE/6a40
iisvbJwNHiJxZCuLgpXAnr9k15U8ocopHsdSOtXRNMNiHwUY+mCvjVv2G9AFuXESCtkqTQKY3i7L
XVb3FSfcXmRbLzaes07LiznNk0fRyV3uD95lOADkVQ19MS14dFP8xnvcLpugDMJ204MvOxLr2l2G
PUVlWDnOXlQaOWbaf7FrIiF8DHBHu5vo0nNOAsHDExSNiDHREGF4yLIEj1YyX8UyAYMd53sm+/HO
dwqsrc3HDM6x8vtXlWXXjhk9SCOmyx3h3COhXUpoFZaFEyscq4NOq899YE+gqsrwkok0H9a2m4MZ
Z+22o3mM02UMLapnVkrat9eT39mvRmCB7Mic/BTRZ+SEGVSPaaymTzGdhG1C82tNfhDngK5HhQT2
+qPI6le/n67Twb/xNAtU0zdfdQNETosOl8wCEQLav0tSNV7PBoC2kNt6JFb9gpiCaD053p2N62gn
jOGtGIzgRbeMDSkt401YzDPbtl+sW1zEm5i+C4tZ1DnHIGFvNGwayGEgQkJsbGeDNcK7y8jTpqRN
Lztc//XaZQPGqWMM+cEhTOihIujoc05AOAnhCGLwVMXBkaZ7vW9jd2S167IXECzjqfGsee8BHl+b
LUKCwFPlawcLm5GV1YlVpUp5tERlvwUWLH9LFqAbZm2rC0wf7tcyysSNTyTkXVNFKgFuZ3s3nKim
bC3bk/CS6TSoMHhGmOwmF3GJ0WAMgi/WMGSnJmATk+V4FyrLBmwi1B5ZULkLWw1vHdLh0U/jYeNp
N/pIHY/Lta5s42NqhDTi3GAstmbhHjkAYY5LHI9/uO6eB9MkQ8gdL1wxypuU0y5ObrIW70IGcp8L
kd32KP/6HWUVNtsIYsgVt5joag0E43bAFfFsp+ZLW/JGjeAM8aXCalwBY1olXZiR3QM+2co7+wmc
VHkI696N1oz4kEOnDkCHuqGIQLEGIcClgfXK0Jx9sLKbiwA7x5UUWXWNg6m/b8J2PFqYJTbYYWe0
y0u4SGkn7N7gib/wGTO6ruAx2Vd6IljCOrAuwsgziP+ZMDo4xJq7jdjaYR5czgD99hHpRqBxRJaO
K7Ap0bpDGk7YbLTnBF0csM4wHUisVarAcJx6B6u/0UcmSMNpxqTQYY9RC9+n7Js02A5B53zSDKVT
jrfGiAIYm6BH1/prIZrx4BX+dF0GVbSnSTCfRox6jwmwZLYQi+ZPb3njerDM+ravjUofMgU4gYyE
xD1AiEP7sqAuP3kCcA1nRdwh4Ok8TpBhuGNaZzykCw45JuOGfsYgq+e5SeqPDaYL8zIjeOUb4PnO
eoiCYnQ55at5h82I5uIcq0+EMONdsMbYETsCmQz8j3Wxd2XiPTll+x0p5/dSS/sBEKq38XJJ8hHb
PmHvuso/+3aFm5UIynqfutq/bhzVUYHk3jN8Qpzr/Klxwk8Hdy7KqEii8sFx2maPEtzd1ajQ792E
R6X24nkxdaAj0s3OpK3iUWuFtNFyEpEdl4BMzQ2/cQ35giR92o2uGezyUEXbeRyTb2RFqI3nCfvY
TeykSqbpweyiasudIB8Nl/xTgdNt2+efyLhxyV0rUizR3BvILJeFTyWWg1EdM3dv5R9VgVdOxfGl
484PYYOnqtJG/znRsOBS3dy2GUlY1Cl3jVPvMsxleH+/YXbYelNxX5v+N3Jh77HefbFTsQfbqTjB
z+ISGu3j4A3HLFO3AV6kLfbLI8PPdsVYb4HD0zZ0InlsQsnew+Rwy0KYrvEhbtLB3GROtBcQbN7G
JIhYNuEbbpS/wJywfbX301hb/iGIS5hzSVfmwPaVdtWdkcZfFBXsnTBs/ajQIkEm1RJchJjCOyNs
wbia2UBPUGSQMOz8ASAHrEF/nHGaa++UggveDnR+b3yXbthK+g0Odgyl8sKbJc59hdeXQHljuBsW
itzOz0yD1LQmuQd/DvFrIEbFmq7MoTIOZNjHB6+aOS1EGbsrpFSyXUnTuQXUI7112en52gG19s0k
lpUjVwmZx23K6ygIe4hrsXsLtq3ZqgrgTAHe0WQxtuWeRn6NsXufZa3i98yMdht1NRPdvkP3SR4R
q3COxSQdgmKbwXiKVwU32I1Zf9h77foi0YjkLC8cr3LtrOm0vuKp4ocgh9g4FoxBqbXlvglwv9ld
zgSWMCjrtsL6t0qEd09Qc4EU/LXIFyiQ6h7yeDa3qpsJorCDZud5JUw5V52KXA+nyLY1ep2sv4tq
cZk59S2Cr3nbyrB+wSWOBzyl69iJpN3QGo6uZA201BlqwARJlu8bDJJMHoxgX5r+vJ0owW8U/dor
LAoM23Pp7N2MITtI6/ouQeZwmsUwHJm5EHaJzax34zt63dalowfjiL0suwomEnlNUETJFtBnnu50
3Of3NFq/dklJL78jVQKDr2DKaocRFXdnEGbOazegHMB8F0dj/KTwmQDoDf17QLTpSzdmKYw+ZkK0
pwezfQSeRL9a5j5p4MQAqsswdvgH4+Y70hiLcT3KotpODQRilHmw+WdkVGGUN+vIKV5DtIvXluHw
tPWhAZm3iL12E1bGa1N6JD8u6Uz0Is2FGD6fZvBia5HZhxT65y1oHsUxMglvGQb4W1a4/B5RoN7R
dYVGIStFg1qObw3m0Q04Vx47uA31V5zH5YsLrpk875F1CANISWJXDOF5cAP7eaw9a18mEEP7ekJ2
qVyXAX2THSFvpleE9z3yMFD8dHoyT7PRMv1vKienAWjURzrP8VaZU8n+nHB/gbl2K84fzvJdIqbs
43iTT9p7oK9LTSiwnr/mPBgX7eBhOabAuOpsZa6xFkwESbkVE8bReAvmaVq3RRt/t7T0XqUxJUdG
RuPjv5VujulvGVXErhUtb1e7jgD3Hlx/YDyozM+WlwwX/9apBAA0SrCVafv9wayRjUyhP15XkGGT
uANUAHKfaiG+49iZXFujNf0tdv1HDbrHEmlJfu5y+Snp97/Xw/tflAe8pPv+14aZXVycd+6Wv/Cv
OGAmsIrpNGYZH60Rc+L/MMyYH1ymaCRc0DTz8A0wIS7KRkf/9/8o8wNNOwYRDrp4/vZic/pPw4z/
AdHSInBGH87G4Dn/pHF35lDk8CXwpaMcEEihfCnPNQuUS8B+tY/zGVb3cwzeigCf1uG4kAwWmJV5
bOanaYrpDJlzxwm7JMIBNNdslpDj+N7viAZ+94EkCcWIs/ipaHWejc2HEF2+ltCrmM2iQaUmNO7D
0NYjgWk1qcyiw+qVaM/x1kHlFRxZXBsYuxlwUjC16P8Hn4eZtURSbi268nPlVtWO0I5hLmzAIeo3
y9CgGOJ+oOFCeWwmuy6r50+qEpzYTNuQJmaP0bojVlNWmxDNjfOO1ONcVkBr1aEMo8mKbtel2UQj
9gdZgdkYhKba6EsiGh7Tpi7hBDCTGewZdbTsrVVW0LvYSWQ0ILfSkhGKH4T6HV3gudSFfrHrcXGL
di8qy3PvTYve0PYqz95o3dcvDvKtJT+xocyf1ASDf9BDyHnXjeJdVgwqPfzwft3+ran50U316+Ud
ZARobWg6E5Xjnf0IgHGSyXcYDRYtFdl6ql3mEuABY7ExO8mO28/wIw04ej0VDTDJzZ+v/8tTin/E
WXKN7UUT6fm41n66C/SP7HI01bx12zq8wmcG8aP2IOnjzAbFxh5J23uVjXAHtzEcYHDl8Uxe6QBg
duPX2hX/9DnlE2G6406gRWXBOTfQumOoiDUbaVFFqXhNUf0KqIwcETaK6JBiE9ZT/QYyhxlPDWcd
rZnIYKVZtD6R89OGfecDoe04nwlg5EUszsKHtZe7de7VnBspFe0Bb9MUhqJNazaWuUbZOpiXFC5e
f8caABRh8OzwbjSn/CGfxkX6Ry6CWGeyi99IQEAKmfFKwH6veuBrYN1caz3OaFQgn0N5zsvasB6C
tvQ4SHQinE/hlAA0kJ22nr12wo6VJB0xKkPrRcNGZsroVx0Bo0zr6WRqzqVoudYcjGJm/pWuO1hH
vpUc2bm9EkWm42g6RbD/0LbJykkgYQzZi8yJb9okfg3wdVCl7q8m2k/hFiKHa7FqOhlZeMNMZ78I
kqo6kIZH31aHcV1vyEAzyYmq7UEgTO/UA2YrlrOombJprZdSAIAhNMWVCOaMFDKtAwDzboArOvDv
ZuaRBEJlUTGuTFqqxgsF4F+JNkPy3YRwLzdOuyTUlqHHR9eO1OEu7cPpNquC8qEbbeabRIl1y8cX
rd5A3QaRT9kBdCBGGzAxTulbHHQ0v6JdpwUYgjZjPrnWMcjN1bBQPtctvTW9QQus4gN6ZPPzaJDa
w8idNJ/1Is0G6JL2XXoBb64lrTiSKFx6ojSmlW233u1Yi9TdR4Y9iZ3oGpD3bdcLEPF4Mtp1IJw+
XFMUpg6xNpbzGPeEmYGYhCy3GXODut3lT60NfNqu3oaNiG/J4UYyWsvR+eaaAO0WWcy64bi9MuSI
5HIUMH/A3CRfKeZPBcmhxu0MwHOLQgjsoqNqTffTYdq+RqxbxMcwXxigjFDH5naOIsLkErihoLoq
JJGU8Us8EmKVce2I1iV02mEIuyl7TU3fVdZEHT1/Qa/gf0Qfx5QYUWlLSrcVoy0qO5oH9nSP8JWE
EXCJyBBGMQr9gEc02zFwRhrZbktO6x+Z2eLMUSkhGb3v8vA2nTTvI8pWMNKl6tzPcEF45Wlz8JaY
4Tf8T8WGGInY3Ez1eDN6mkOpNaTU5eTdmVA9bRrMmyQUJC+UTOrgmR563oAVQIzHyh8koZGZCrax
UwQkxFSPIgVeTh4onfUdel6ohF5mM60YbfsYTWXP5Isd9FCCN2X/SWwArxV7jgNW4MZRaXUKdWZc
wTbxVmC+873h9k9ZlC986aw6Lhh2br9PuwWEUxFeDxYg4HBI7xFpWy8Yf2b35BoOuNfRKophXWXi
wGuwNwcEEwQlgP93iJLqzGc41FeTyufPrHD53VAb7WeThih44CLP71vi6+YNuB7jvh8de9q7IVAz
UxuvVWZOBzDi5Czkw3wymNGt+DeuSmbmGvVSrpZaCAddDkYtzVgXCgQIgQwJNx2thP9ShnOyHmAo
47ci8WA1xCFtvek18Dm37FIxm8GhHaIrLDAfSc0qtrVg1JCMDpzm/FCLaQ+pUB8QiBzQrV70MUzx
gBTEjuTYIhoOjNjq5hgAOmRxH9tbEUTeRUxmKVEQQNtA7vVqpU2wF2A7c+MqxVTZsqwl8RP8d4Of
WjXjdjbq/KFMxwW5xC6FWpRo5by/RltuWluZtncQwNtDGIvgsnRU/wkWrP1ZhQKtQpePx6yWtz4d
XT9TRyKUb1kdLs2cIOjQeSTuHJpvm08vdYb6KlzWChKwP7Mr7aPk35k7k+24jW3b/sr5AXggUKOb
yJLJWqJYdDAoUkJdBhAB4OvfhO1xj0T7yde9O07zUEaiCuzYe625WPFMF02fNrM9vOZ8m6Te0a0m
1MOEuy6Vfy2N6g2+3MFUaUuoZr5chy5goJ3ZOw6n60Canx7UylhtpzgA1GfK8dYPx4BHlPh5I2Qe
MTPFctzsQrdxfJxjEVw0MZptnUEpFfMJEUeUasRj8NbsfDeTxmddyiZ040e4le5tWCaM77zRmq3z
ElRzeWeq5rGBEP7Ja8t++czuzr+edF2/2dp4JTs6uUF4W2/AEljZ1QAiZXxHHiHqM7VDmF775lRa
T6Vta3+bWA3fPyawhdjmhoX+u03bMiJcx/H2WSrRodjeZNmRA1ohw6bnFd+4zuOl4CFoEcgU03Un
lKX28Plnn2gooR5DH/TTAT08BnJTSzpvSvj7eioWPn4qfeBblqK+b8l9aAmwQ53j6YGMSxBXe7do
M3JjHL0c7SE1j+zuTfuKiVr1vYpHr9rmpg3Ju/WGjnkgyWxmzTibc9bBPskSd5dXAfmSxoQk3wPH
FW5bLwvuu0DV98zDJtLE5jQLoHJU66BzbL57o4+ZzVjS+cEYRlXy8CkdHDwev9t0QKu4t8s2hVzd
q5a5HwrRyG7AbemuXPa9ki2yeATN9H1zk0jBYBmfxgW6+AYBwUCGpa/pz49xKJnQU2NFY5B47CES
xruE9bnJ6zQnA1NCZLH3fe0uy7bDIAveu0hPTZAGcMAR75EfORjWcNRYbzuQhQznIkOyiae4rwA6
0h8b2ua6sUX8tMQBaa1Tp5A6KIBiCEQHl8llCmr+Wuak8WyZ4ZGG0Dn9e947+OOLfnxsMvhAPrls
dCtnkjkX+ipOLrr+PAjLMDteilIc+AgyVkHZRXZbA4LPW3DqDplBmiGBe7AEVKqNW1kg/9s7kqnZ
oSVbASWsB6g1txYG8JQzpr0w3DfGpd7Pg8snUB8X7QFjIkIeDtq+Kj0CDyeampbBMM92TizeM08+
XSFTiuaEYeE28dePMirnA4R4n3lYWxfHVqTDZYlUUTDhy+ip7JtYtdOdC9xoj8SD75OByWFrsXZB
UaTtHaOt2+Y9tvdcpmgT68o6w4HfkXEKizEz4l3jqXPuyHUWSRZO6X+uVUKSGBaCCa8OQNG95XlH
WzQ3pajaXanV5Ti5Ow32bU/s9L23pMk2S5V5asvJBiczWvfFktjbPigO1pK/erChsZOuDsczr5d1
bdm5+UiPD+i4RwFanUqM/OJkysLcKVea6QVYf59eEyBvlh3mHP6yemtDSW2qCT/Kkiug/k1zn7qO
q2/N2qzC99DF0p/sCDCcwu+Ccs28KUthqkdBdlZKzOUSd/sp1Vh3mQauwai99AhJHRfD63f2HBiI
hYcERfWek567JzOhoFmLyjVw1UDJOZJa6nSdPtBtpnNL8jsRrcvvca3V79Gt+NghXXe/R7rqQQpv
0/CTItpCxp2XTa92PsQD5Vz6RdR++WiuGbGh09aXGcSffTyWzg2VuPhUr6myJth/EiJgxK+Js0QU
uztUc1gIHCBegvS6XSOpdsM1sbZJPSDxDoS4T4bbh2e27DfmGnGrsvSm8ZnsOMGcqF0BxZAkxnJ6
sNhS40sIAtinvo0Ep/R2FUS4F7OlAQwe9iTS0b9yBj+jU5/exTDsTvbvSbxI76nFtMdbXZLTW+vF
jchowhNXyoz4ZkcVhxlN5CY2cA/bQx9cOmv2b1NknGTqujtFMLC5JgTXa1awu6YG82yVT+FodDfa
kyHCj9h8LkGiIEN1S7Xz1vThYM0hnlrS0xCRBLfan5tbF8vhCvYQHXM9+0iMYnZQa6ZxQ7gx7/uM
EmUl7XkMD9npuHq6ANWdvIWUDEeiRdLH0JzPwAy9KAxtAm/aGpioHGPFJJcKow8rzZrFTyCu8T0x
CQfgLw6ZGiBbxqQT0jbS3HIzZHSYI/nAI9OcZE5kgVjDndHBvPe4P1DwpfuW/FVGfhXmr8q+nTtT
HadGuFQR6ZMsLAQmyny0c75Is+cnR0ToxpvK9ECcaZq/V0716qwh1OUaR21ZCSzOmhEO9p7yPpPZ
I58brFulR7pzICKHaWHbiUOSIiJyveY9SWaxa3Dt7jypCMRmFxlNa0i2+3tc9hqcjTPlolqjtBNm
gvvMI17b7ooMk4cbP1Xkb+eC/N66kmQ9oE3oQ+nesxFtuP/Yb3WoeoQsowahKpzhal4jvpvVpoUs
y7xKAbGTBhBeNqaurvAj7wRcXGkTFu6H1UB6jELHoVsHtmaDLSFD8QVsih5D9pKuweN68jqyQwkj
T7sJVUROQDnYpGaPypamb8b2TBvLsRT5m0ck8tbvElRFCK1bUJ+Up1tPe0/2kHdsKFDQJiQDxmK5
wQ9dfkrhVB69JlH7cgzO/pqs7hmd9ykJ+scJ8Rm8quZ6WXPY/TmeT3rNZreYiW1L4toLo1DHZLF8
VvUh/U7M3/OwprsvY+UczTXxfRBAAaUgBX7Ih3JHhFMXLYWOQGSfOwx0G8Y54txJawfT4F2u2fIA
2pm20uBo1tz5xSWB3lqz6BlbwuIV/e2QC7VPAINvpE1+fU0i5Y6Rn3EQaUHZUZ4bl7T7UJB7Dx/g
4LufM7e4lG32Igw5HKyMkWXaVOe2H7NL5HBiX9C5ZNON8v/Wbd3gi0chu1WF/cyIdk9lfsuktop0
+OYUzd5Sxi4eeM49+gHM5kYYJ7QYgwOtoFs+tCQMTibCXM072JfBc5Ik5t5p2/K1jBF/NH1iADug
awTnbjww3AVPPG6XgmcbAyM1wdAzu0m6pKdrYleHCvLuhvwTe+9DCPk+B/Bu4boicCIepkGZcnZ6
OWDT6MIzc9Q7+mn1iRVpM4jBjbCPJLcWkr9xmIlSK+aTCwvcJXV4M2SFG9EyumIEcbOM042fDHcE
g+bYQLP+YqrK5ZBhnbxAhsy0LV2Mk9WZ95LR4J3XLC9M7L7o2D8mfv15TtWNZ/JqxDU5NL0YjnaP
vNf1luAGdzTdK/HdWubbop130hhOUMgiSy8jIhlu2SRPFP2XhPVRCJhZehdYCNlUd1F4CKwc17or
+y99Ul4P07Hsyoe5ma6A7+70kO9BcY/YtiLIgFcdGwRyH+5K7Rz6iRgC/Ai+NjZuRyEO6C5qajRc
OjvENaJrNQ3vSxo8VwXUviBgb8fOU7l6t9hnA62NamnssPAYDHUpSDahv2BvSrIwSYmbgqK5xrW5
xme6GkUdtZAkwQ+R5SsjkVc82tlYBPm+bCZ3vmwDVzonCcfCOtI3zaYjV2RoDyS8rvxmTfOx3sdx
njPEmnpGdp+BWHvdGj8Dv5k9lc3WnfTeuQ2vOgfk7FWbpyg9AYXrEC2svyCY2QDcN7ond3a79tHv
2ia+SXTbW09xPPnVg5kUMVkIhluMbPu0tUazWhM0exF71TWoHith6SjS4TRUdGL5S9+qW6r7xMi+
ZTF7scEfX5ykI9+mk18cd3zn9kdrcTst+kGt+X+xHVfbuE7sV6IVuAZupasT3RJBUUdYJKKxfCKb
xr8wmQcztm1JKYjVuKvcIf5OC1RuiTauN4gCUWKh6syjqurvBm/29jNpP1SyCMyYHENDLcMrqAv6
ZlKLdSwmr7xpaUZuFOuSmZr1K+Kh+nM4ZQlJ1jk5YHSqSH5KjAfo3c6L5T8B7v66MLhEmzM92jR1
trGRejsWVR9ueDa8eEl+n7ejU6LCGl9EKy96Gdp7VB13Tu25D4HOwsjy85Oi97fisYfMqRCM5K8t
4W3bClPLfkb3vwkLcYu/pCuZLbbfw7a40lRt97ZrQlcdHGl97r3wNNbhsq+bjDwX0pbQQyzdEavO
QBsq22X4nzc52T0XSVnoLV714pgFI3tI9AkdTBVsukHlmpscoX00Df5FOYzGhUCmQ7L2m8FDZtmI
YILcu83wr5AvhUsG9wp71M4Yw3POrNAcC2Lexn4bO/qYC8FqvhThhlhQuNyQvs+Zx9cEePWtJJby
xH+QsUw+Ez80yPE8GER0INq+dS07++TVJIdPRvWYjKqjzAQAm62mmLE09qoeblujjIlMHrvLoq1I
Ra2PC1SrW/w6zq4caIthnOnNyzCnYYUsT9ElZGaaeMiFtCrifYrbJOpiK3vqlh6fXTB8dnoU3306
jafFGOYroe0je9DpQAhCRlVi9luaL1gQCXXGxzDYY1SGYX89G6nxmpJBvkPswixlbkFk8k3eMZgn
d6HIXXEoEBBt4xDjRFiA50dg9ZirSm1V7frE8PkjSSGD9dL4hIg4iFWjbsZ45rv3pZ1jOwQVSHK6
BbU6lWPNBWdvDW2APNcwPfJqsRgv6t7AzBHBc8hIawv4gA4BotCGr3s5zufWRw0bZoYR4YcmUiBt
9FUD9Rv814IZK31G2RRcQpRujnQicQiyIcDRqOQN4q/iAt1gc5A45jZgacHvuEt3HdMsPKCHMy55
Dqm1wMa5UWcl00M/+5+GUEBgDz2nR9BXvmbSuhvCfk/WE8E4OfOFiHImOI5+Oh6tyXlBMvRNmzaF
EGaAcxmW+SMATTaJKruO61ZfGMAxNrHvHMuiLS5JDDaeiS8EBmyK59JPb+zE3ql6vEnpk6HEdjUq
JOcMppk8kgSTVYsDytWWfQ1+uY5Gn6sGDXneDMCVdzhxU6yDYsUQEFWJBe4ZTTWVxDhTSoVNiWGT
3gqACYpp64htMIlyjzc9V3HCAFxe44r51lnDtPf5xNKBB9Rn83RkRfU1yJGpwObVG/bIlwzGURpm
PKH4hsiUJr38vHbOo7n1Xt3ZoVfr+mf0Jdeoxo9dqNqdJZMQZ3toF3QuQvMS2ud+YTpB35AIgaC+
QmLd79EEK9TFLERlw25zXsJHmM83oEe/2K1GYwnBLzujXSKJQi3JoUvHfjNZvn+oc+eVT073EIfq
cZ6YmwamUZO+rG9DaeNQ53okR8cg6pfoOkWGsW8DTPbe1IqtN8e4/GoSeBmNGC62nhWoHQYCD5Fm
Y0dBG4vdaHZkWRX4zAGpHT06nVfVuIQ76fE1nkvvbLeVcyhrdUJbRJB6Vi5AC2agrpqspLjVD47V
PaeB/9lCVsNkg3AUch3uZtXvlINanxeWdrEUYGQ83V1Unn90YJI8tYWR3w6EbeHwKg+oZF6aBmBR
1RbvHsZmp5nnw+SIak9uMB8EbJ70rpt45yK1o8llXnewG8EzIwvrvcZ/Er0w9sypfXZGvti1AGpm
2foH5GrhF6RL8dZC9YJ91DFvCwADbPdvJoQokYXimxEOWb54Cbl4YKNB7zwTgFzudDWuVIT4y1hJ
TBt9bCYPjXJvJD2fXTdm+iCAwj8EfZ9fdOlEbQv9ot8XvHH7DnHJgTj0ISIMJ9jVxsxtiHubva09
3A2VBXQiVN965YuozrMsGu2QFb+lMMrrsvuc47KmmLBIEvHyrTUMGHudfIuFRFEf1ea56rOHJugu
lKFuxzi+bBuN09EOjGum9N+6xOnPreM/WOlyMqv+gntAdmA7nCpd+J9kOXy3RXYEbmns+x4Ws2xd
Bl2YBCkWMtLCiml5QYyI/WNJ0NgziN7ELkqZZpjTKytRcj8FcXWhPbc+BWr0r3WsI7gfKNZSiVEg
nEh8VNkx9jqqSkY62Jm3CU0thkMT2SIyREDIXBcZJzT6gaugbaR9xAjIees3isXMzgEOAAd4MJLB
vqX+db4AheY11EV+QXGskQ2nw7nPjb5DTWiEO1dZ0x2zl+5sTT0LAX9NCZJeApxNIsEm/gGZC2PV
hMo1YKVsA32Ptkps6Db2m4V0o+00CCApTWYNuzGpwyNdnAsLUPeenCu6i9zQnWebcDks6M8jIZkM
EALvGm1whpMOU8FkmpiK53SLty7fW8SdIZQzizPqcv/ksge4NHvuFI6LiylvyqNwaJPlifkJin/y
TfUKB6qhKI9x2ETMN+t3MgX9sz/Lh6BhICUoeDeqbBGNreoFU9KHE0ZzXdDk3VKR0dsqzfKG1ya5
t3N7rwyUijOHvNBGAbtJJree0yhmuzBBHJ6VyFd2itrTmK5EY2JkpcdJLebejctYbkvDuatbk1KG
whOjL1HvFQlbQ/46iPlG+BMjBWJlJ7endFd6P6nsncEk0rEyPTvmTONM17be9AwODq4dvvkDLPpx
LPdmwrcXbKQfWXm4HNGXDSe/R/KVg7vgEcAsvCnk0r+WiRsflO1dAT64gonuHdnZNA9V504RC9Vb
aRlqtwTYNXWmi6s5rO+DmE96rcu7OqnSc5Zmyz4l5fLU9wnUIZFsabo/qbpf0+aT+dTURYcsve2v
m3CWdHsKErsNNBsO474rFjLeHQOA+pg7TPvYh6+x4UAXwK2hmcKLEbA9uvbz5Ojzq0+4WL1Ti5Fn
69jB99hChqaAypM7HqZU25if8VnpQ4pOkYaKi/ydBsdbjtAh3Sb5DPNviREqm8VN41Q5TlhbYkmg
YiN994HKhGQ1FbQ3Is9x1w4MEeHplzAByE0yYNNE8cjqNrqakJiQOAmCzNpLg9CuU88qtBHrmzgu
5JnXbmofM2UQtltLmyDrvBK7IGnGS7XQv9n7XiUZF+NS3/bEpjDFisGibEMiJNBHS1d/IyddsDpY
2XRZyA6xRFPa4yd0LCMFZCz6cGOhtRAXlTk7xk7OQ3gLcDoh4jofGDdJs1GfBr/KPgHBajE5qLoh
06z3YFS7Rul9RhPL7iu3R4mAuWTHHRFbXdfX5EkmGVtJhlrr17x5Wro+e1uqIH1RLOPYUEnEacij
qBlpMocOYgJZwNqsom7CtmrT/kLZPj0hbU07kkoaaqPMl4TMp1Wmrwa1mrx8d/QDlIhQ6N/ZsTf6
pqCN+94tC+vUgGwz3esAa/dZ9kXN+Da3Kb+zWTXiNmRttDdr5OOdD5WRCMzKco8u4Q3mvqvdkFaX
zDJG9siOnuFeK1qQhksTZ54Nfa6IsE2RpmiIPoRr91/gCfCuEPuTJueSnhWheow5mp2VanGjbH96
CSsCs9hx1y0AxE6RdJNZtDH2hqb9fYaUWjzblJXNseq64GtdeoCEzCVpHkegSSPj+TR9byFbvEFP
F4TSDMCYeUm8nICx2gf9O/fs8Ge5vOMaQo1SF1X3rRaZfcdEq3wpjZSnElNaQ9dFqio/2f0yYuIu
8Cluqffat2QYWbiqpCdcnIQjMn56HRR40UlOop9rNvjrTVb272oNPrvwukGZ+2QZgqPJBsGR4rp1
q09BMzsHoHXVaUrkurS2xXAb5hSu2yW1S1JmUDwwIx9JdOC2uMT2JGUa75Yamsa5pHWMTNybF9Jj
ya3fjK00glMhV2W61br2g051OB+ZI8QUjCkdnI0Y4kBH+EJBbRE1nnCjMZB8cjsHQXHt1MxZ5Rx0
4ymsS/phS2k6ry050WvWj6GDiF3xzEafjgTKb/p4LsMpRA84uSbrwbTxo3PdVPINozv1Wd3XomDj
tyqRLHYE0z6rpiKOEEBHvR+KF6QDmAbjNFRo6cMKrUGSa/k1KQnW22QExyNBkM58OWlI25uSWyaj
2RLufTOmut3PBHKGm5wxIZ1kwjry+8GxsxZZrNdfq3BxyNG2uuLdtvJuIiyonRLImaRObOwqncsd
lEfvHuNZS74tyS3XcP57cqa0yJ8L3avH1GdYbSoXI3uaZDBUZOpOFGo90RlkPzcJBtExlhfSoHm3
M+2U0T+DAlbkxU9TnFy9G35pcU881xlbGJhQDV3Phd7197bNbAhZnl6eXRvRIa9/Zd9VK3QW1Tef
Eb00/ec1wGyIusQvA/YAoiRefYjXB5ahExm0cBwfp6UWw544vq5AcD+5nwUJi2c/NXpi3DUk1FWz
25Aw7qMgjkhz88NLZtFYfkYGoPNVblUDOiSRIXhwZc98gw3TNZlrVrxBlh0Q9G42obHL6yZ4F4ON
r8UmZyZd0SI9q6Uef58pGplEoJJKtEMYdE6qBTSybWmDM/XOQtnw8XDF137Mtd5Bd4N71SFtVIep
yMF82IlOc3aDA2UwPkPFg0q4aRUFMY/7BhiXfssCRQMW7FrvYgGohL8iaRjzGkBByKMVaN+2oRQo
Hygo447JugjUpizpleEwzMOQhbe2PtMzMXyKUs++aVYYFu2oAiKB9gV+GDkpi8ElMQO0hzvpvNds
Ii5yBNtbIusxxPIDbS8a2lJcFGyusL+5ms42/zWZ8z0Bu8YSVwL7GsinesFaJqxN6g2kP02dPzOB
BAb/nCHQz7aTNOvl4PjteO84ef5Vdv702NGxkBs3wyuyS7wB8xiWg2Fm8leO424Rjf3aIJMmpC4e
EMGbDYOcZWgNl0UIqgTXsaQzWjiuB/lW5N5zmlCR7WWSm7wE/SqcD0YmiWldiCd8MCYiFzbj3g7K
LCYBNufOasHDmrepIUHxyR1ZyJH1dCAoSCnNX4iXXGjo5Rb3HtUHz6LNWn2TSoIFNrYI+s+zxOmJ
3abiCJ4giTCQoJdQyiqBlcPwq4u4JvcOes3Q5PApGkdtIFl54rR0NOU2Pv6ecEf/yxx5lkIsixWC
tTRyQRjTw8dgvDDaLggz9quxehFdmKzZ750BFSZM2GzaQnA8F8JWH+FcIaGLqSTdiJK7LrdtMLAO
xmVYfA3GIH4pCaicN0h35nkTM4dwL4CLul0En5CJ/NKh9Dv29QSOEAE+VqfC8JK7HALHspUI/Ute
rMUM9gGddHK5eoxMWwxZ9AQhs5U2STeJhQF7DuedmIv4iwO0KdkPvjPhj6FHsjBRN9Xz5MzcJ7VK
4bh0wn7TwcTZ4qIzuPuWw07DUxIw8T8oN1cQwc+QNkSrfuBzFhaU7RWJ8KN+VpMTEjfMpnczVhuU
BkZYN6jpHI+C1A4ZoNGtkLShiobb7ffrdsP0wRhyLdKHX/+Wj1Jebgu/giHGmguAaHPlfP4g5XUL
qg+GvRChES+EkWkPxRpX0zEIM+tuVf71iwhhLvZ4CY2lKfyNshL7T4nzvxL1/5Kn8b/T9v8fzLlY
Zcn/f9k+QO6szt5e6//cf2vHr2X29iN7Y/23fyj4DS/4DRQ7CyltFlQK1io3/kPCT6v9N0izBCwQ
X+Gz/TH/C98Q4W8hClhBM8EFwxasHNo/NfzC/82hL4g0NnAQUCOj/jcafuYtPz3TLtJaBlnMg5GE
B1CIvQ9yaHq2Vg5hXO/QnrDXzMfenPfYA6dlXxRljnzPz/UucKROSJmUbDukj+kXHlJXniUfHost
TJE0FxLqPn8Ymuowimlgwzim2euCrNbeLmVjv7dV3FYrzGKhMmud8aHOPc+KfHJLkasOiZGjdMn6
+uRMc+NtSzaED1nNnhd6Wk2sohpsOiFZHZDiSKIj4Tb1SpbaFJ4Miits5vAqMbKFZNSOZGZEeHXm
5CBJvCWnbS7s68Ia3C/Co2EfiTGo6DUSCJ9CU5d+u4M3qr6Fo4vN3zXq6XOP9q/CahTY07Z1PEdd
d2k1Jtj8Zdux10rNr2kYoqutUzDxTjpYzlbhlvokk7L0rmohibVjejEyGFDheJETCjozk5dQmSjY
yQQfa8ase6k1au8qkUh5RDJYuKlFkDG8yZqBXNxK4e6bzZHRGBtuiHN2Pfa3yl1ws+sBSQp1P8IK
3+NfonWoJ2gljgv3wvZiAxW3mdW4g6dhTF+QFZkM7z0wQpBNMApVToB8T8+jozFF6/5RVq6S0wZq
l1A7Iwu68Ni1bfEZPy5aWkXNeWkjj5k2cTZVV7GvzFftB/mNX7j+16JOHEmjaGb2RiyEnjYiyR2C
fMc5vymdcKC2CwtUmsR+8sGcbAKk0tiwvy7kcMxUE/lCjrirNeVFTN2I7nXM9l2XNvhziXnOormR
9A/61mqXfWJ3WCFzP2yIw1KLIgLVaDr7ArhRam1RTKN6aDx2sRs01fJ+jTrv9qHlxlct3zpQG23v
f0NAurDzdH3rHsSRGVzmDiXNsR1hTmwXZwlWNS9qKRrME/mxZez71bn5nRVZUzFCEUXsh8qN92LY
sskg6rAckhn/oOgALgjVhQ4+6zk1tmPl8p1vCxsevNEFzpVD0i74poEuR9STrkgCCoDOCgDs3Czg
4eR4L0WK9J2IR/0mKo0qxmO5cTYJ2dnqsh7C7hmuw4x9es1gjwiHRuLmW33gRgzxl9PoSImMzdMm
+DTPVmI7iDqm2zgBYt0GfdF8ivVCqEJXGwmxVkkD4HRG1RQ8g6SIg53wiBgjKrAwHgd6xOyq3Mn4
grt4BZFWWH4CPICPodIVsZ6FxahIJJWLZ7uKeVoz2G12MHVvYQNRG4WaaY54qDNskEj0vmLJVbfG
RAQMmfRos9m6oB3sEZSH0VxYCD1WKf0nPVTf5rjv17HyMpNTSBgE6tYwyA8iEysPwu2J9StXsEKR
JvKNrSNCK4K5gktYPmy/SEnntfHTbPqcjoV77djxrDdzHXYC3bZb7f0KeyxCv5kPu2za5FSVnO1W
EAVH2T9McPsbetbdtsqNFuI5qiQ211BsYEiySDNUdfoQ9ZJDRC5Lz0IuYDOV/lVvKviphu9KBDkT
MvGoVtk0bRav0vbZSqAjd5VpvlVWPL7WvePhCCGTutzAQnQcMCd4pg5A4/IHKt5aRlbtik8uD2F7
7ek0w/2fuOOj6S1ofZIBpxgkbzRogE/sFa9BRGK80U4KPy4AGcnEhVtAMwvxwldEtM6VORRU++Zo
2QbrJn55MBEeHoqgIYxw76jQavb0UpgQ/PCl/BsDzs/Q1fWLA0XGYaOI6SSwbf9D6eLhAl8Wd9C7
eMEyHVvMwon2Xf7JZvNzsfbHYRz25i4WOL5r1vozfqiQrN5MRzn1ejeFPBEbniEDDufAyzCOS36F
qriPoK7EL7pIwTVBPh63zrD8U9G4ns1/a8b1Z8DVAt1NXgzf+eAj3Appbqe7VRLiNZW4CKifn902
lw9dVjsUFf9TgvzNhf25JlwPhdkswONAq36NsfrA0aqJAxSYLRA2NiOMfPrortwxkeAuh0MbiMue
CXu4TSurS1d6IFsGKFjZn8EJ/6om/N+5OG8Ycgxj/+0/RJ/J//DBe38dsqb+6A/9P1gdijWE8H/u
zV+YbOdv9fz6Y0X4+9//URI64re1FmQgZaGHFf66i/ijIrRt/p+QjCWmCAIBj0ut9qep0/3NtMjL
Yjnh35nwTynT/iwIDec33zHpyWHIFNgfQyf8NxXhRxy0zTsTmmwobPDDjBc+bnJIJ8pmBpZfiYiN
hfWEQ2Fis4t5ZtBPzFda9z6MV5M5ItL8G3BzuB91iKX+Mm6MWG9HJ2DudsBoNq4g9FgM8/MPl/Jv
HvOf3yj/9x+IVw07pe+vjsYPFStNmaaNi/F9Sj3R7Gwjxn3tVgwqYRuNzP1+fbSfV6uADR9FqIdX
z4aGSc9+tRP+sIwoTKy9MyLeyBI6VSA4yy/tVLR3//4oFBgQ8QMrtIX7YWeZptSnqVWj5Jth5OLL
kKey9tX1r4/ys/Xxj3OxBUsvA2Qm9v4Hf2xAayrxrQ77qajyvWq1eR1OzPpRviTnIqWRYKbtN0ei
4P71gX++ZX8emEwg/MjsWk18xz9dxI6JudQO6UCzTsrDDEvg1EsDHtpMEfXrQ7Ez+mG9/fNQ+CuZ
JK8fGPPDlVzqqXWRj2BsAaCNRG5ZUwS6V9SU300bKc+vj/aXEwvY2hE+aDvYn9eUi59PjLxmJJor
X62Yk8fBAUXITunb7CFz/vWB1p/9388IpxXgz1zNoqDacY5+TKPJzaLonQ5nUQyWbbtUFtiOLBSn
zsPThC2SYMI+nv9V+NbvByVTlQ2qoE3PesB69OOzH2MhyKcyy2gJ9iAAF92O32nWQMj59cn95R2D
ZcqbzMcaZ6xPBuTPx6HSwF/OIHyzOGnzBIUBskbW5l9/fRTxl0eDw6ysyfV/bLzFh8O4ObomWugo
VHOi69PWQloYKueQJcXntneuyqTZlrlzABkc0YY/8rgcC0+d8KszWRwrypSGnI/l9te/6+/OXgQO
DSWL/b7jf3iGVObWTRoajPIWBurCzZkQqfifHqC/eVJDy3aZE3Dm5J9+uJeEvSLJdrjGRJbjRzNF
w4zVlZLJbmnPxfgPt/TvrrXlYKegvuNzYn84nBPGhREwwmM0lhh77QQvQgVniRA4cZvkH9bovz+Y
t3ISbJz/HzO33IYK0CG5m3K3qo/VYg53ImsckE5Atagwu+6fHqW/vo7AFWxBzhkNmoCD/vzEQu/M
ey14HWlCdtd5GjxJ/GJhoxFCYBo1F9QvTxmzvkla2yXGOViZxZH2qrdB8S4xXPBr5zr/khpIR/7t
8wT5ACIEdm6XDlH4YbGlQvQh6LOjGvGvbPhJZmTZ1Xz69VH++jxxFIer4FOXkCb04QaLOEsDjsTu
EbMZtoM2BW6g8jLWh4RUwPAfToq21scFkOOh3Ob2shpw4X++4raGHla7CaJxs5fVhVIek5RmSYvv
Tt84Gu9RkjyRbJdjsu5lgkgHPcyjmeKO3vZ07f9V2NC6NFo26WdrwWXaECfWR/KHsoDJdhJUPafP
hB37xVx2iEV7iWTqH078r6vDzwf68D1r8pGpScqB6i4vjw1lwk6I/p9Wh79UBuvpBIQ9BBZ4Btv5
8MxYg7YcT3F161ql6Kpq25yweNnIwad8zI6Dlen55DDEovnTNZDc//3TZIdcUVPQCWWD+vPlbMjT
Bc3IGlj4ELmB/ocrC2zYhq0yjr8+lG1aHx+l9SvAPROrv4ijfbh3piQpM7dxe9Yr9RKThYrp4OEA
QeWg68REGBKEny1nqjzc1tJXkQXYC0qs44rwXeAMfciQNBvBxmbEjqVlpWICaG8MFTRfqe+7+q1P
E4RRYd9CBNowvMepTb2FZqTIGdw8D+08igu/gim3mWrm9ZHU1lTcGVqUVQRMf8alPYETv6p1J3si
EAAuYqTqW1DN8OLI5dmShgh9N27M5RrMe+JEY85vioxF9QOtrrEDajB5A3TunnzdKggRmjJozN4T
2j0DGgMjQeTX/D/qzmxHbiTbsl/EAiejka8+0aeYQxGSXgiFQuI8GUfj1/ei8t5bKWV2CoVGA91A
QUBBynAPd6PZsXP2Xhug+Q7RIxZIPMR5HpK2htEQpU/tbWxQAohCwdCpXW/OPaCqwFcIz7JCfF67
yuU1B/xPOK4nUyZabSmk3rjOOBXehh5IMkAzJwN1lUTiC56iGx4RGRcPiTEChbqYNVq17FPWwPxf
09STnFbNiKk4cI/gjtfubKKUr8HUGbEaTrKOeoxDDlrjskgfpN9ISMEdTSOMgfj2oda7jd7lhbU8
QV1o49CEkCy3A47Dz2NflhiYDLTATp5b5CdomXFNhgVwny8y+pSWmcXpPwD43Aw8benZThrPP1mF
8vO9P6vUIxPDgZ7u0tNNzl7kpJ9GuC3qslQUUSAue+2AqaYOVB/NyW2ZQKPF/YQ9119xdnxsNCQx
4iOr7xO3PSPerwwAzpHh3sdBWslzW6qYGOSKMmvHBJ5EUgQsRbjoom42WdVrJKyWE39p87JjBOeS
N0/vzUC3EZCg1VySsdEvrigJvIhaFzkzvUEXSCNjVKz7dYk2wqonWl8qLy1z0zgNGeiD79U1Kbp4
bBJV0TowLO3fZfR/H8pAzuKw5CZuFo7XeCZqZLIbJplyatL5JpO1IYLNshCaVVFO4WrhhQuGeSG+
d4VU3KKxVPV982DUxWhsteOpa9fhzsH3hUfiuXKW2Xycykx1mxIdYBA27sqRpWcRj9XLPHfYj+mM
m0+5P2Nv9O3KsEJuovjKaPdChvUv1eihKjhlHFXpiRtN5R1LJHhoCpIButqc+ea9hLjzhlihT27Q
mwRqx8QSrDZgcP82oW+CE4FLAorVupLZlq2/LQBVLIxCSYiKjE2qu+QbmahRiVK7m4N9UXHHIv0E
myeo2cwCoCDchYZjgJEEoZGBfzcfm0psA7s3h0Oymj83XoVXZOPF/vojLRcBclZnfHRDi9qEB252
mTdMCD+OGAqZKdidv1wzA4bCpg0wtWNKDITaNUvQ3XGXg1GIKA3xETowBN+txHyItioursh8wJT1
dOVhEzdFgz8ZMR6K4zIlYiFKwNBtvTn1mRgDmP9iBYt4LbTl0jBLxuKUxg7q9LFqsnxnmUbzKZmm
KfiUL+3SvbpRVqBytKP8a4timqcAYIsdejGBtpda1cI5+wqAKTMLwqgPyuu4QGMFJksi6gvr0DYL
Zw0j09bYMZDIviZ+UOAH0DjJbW4d1b7JVEwyhMzxF/MpzchoAGC2B6oA6W0TGitgCnmgNWJGFJcb
P+tKcg68tL3Fdux+LMDvrpTLyN9OHWrGbdy2kpl3aZUf88BkBDWVdpNscT6wSziJg1x0IIYFPQD6
HzzbfV32YZ3kAuYhmqlt4Tl4q7ylyZCnThkq6lGDzbvgzmv1Uw/l2ba2ftkDYCfah/BVfkSirAMO
a1Pt8atngEymOb0zFsSeW8K00yV/maCu+fmRop8idt+mg8Lhv1GkufT9N5lFQn0qkwb3wcYacT5r
1iLY1MNALT/cIwonhaNb6s9TnGHHmSNRIRMWbZ6fk1oQfeiPxaz34FlMdD4YUqQxb5VTotzdcRGZ
YjcMbG3m7R+14f+NDmDzrXrq1bdvPS3A/w/6fqil/lRt/KXv9wTk7Auu3W9/7v39+G/+O4nBXeFs
hK0RY8tNZR35/tH7Y9T7L6KghUnbzzdNuc6J/6v3ZzHwZXAMtY2rm7tmRf9P78/6F8mQjsVf8adH
n/k/GgajIfipMuJtScbQvDi9IW/tn6yV05+q2pIEI04Kowr98h517gsm2E3QJXC+cUhivoYygeXj
OqRZsXcR25J/FX+wsX5HS5u8A1bFd1p8h2KG7KuFPJ8QlOVCZshk1mxHr7jipjkuyOubdDLXnXZb
+arbcYFcEZzbToitH5vVrpakLk6LJGMGKT4+O8i5AR4aA3huWd1LVNcabdIWGvglzrFmovbbOlW8
bKWS/AzHfWDgd7DlsFtf1cvK+yIy9kwdVkXvlmvothXlPlDBzrC8e+V0zcEragIbAOeSpYxCz0Gb
1twnszwYg9jKrvjM7O2IbOhEOnK1iaPxxtNva/ijk9X3+M/C2HnsjX6XZs09Do6TiQioTsRxdh/r
GJ0ayPJnM3eqsFUcFcaI61bN3ok5f7VpjOq+SgdUUVMchMIko4vki4Ba5K0233J+FcMqrmY+7hLn
0eRAJeZ0y+uZeXljSQMbiHsUvI24wB2xqBDR5Wb9131fhEW9XXCWmNI6W5Z+YhS/8WVAbk3UfZxq
QWWWUiwZ9FDb/iZBVm5kWJBLPlCwM3uf8VFv+NxYuUzxZfCOxGS9CDCeqflYDI9V/WjyhSb+9NJa
D9gkzusLB8RUeEpcbNE8Fj3iI6jxyfgZbg/SWOxzjkIb5POapnfog+6jgr40afVk4I0gZXI/E7C4
rore4pvuTfQ8vbEH33Usk8RjijjetEP1Oc9gexGbec5q+0QqEDA3rgyINYX2MCTEqzl9W8v5paV+
G7rsDTnmc9KbLz/WTeHy0/g3suYqXhvnFt17JbzDYDUm660YIKuLcB0vrr9tVpkvvQqeMX+GeVSD
4HHCglj4tjP22h5vKjld/PrVTpswiNR5nPcjTwDc6lNJxoHRRpeuXcyNAkCeaUGoZIGPe4E9Qdak
Xz2NGV7QEiyvam4SDyj9kL67VUw1gXiaquW9sb1DPjw6GmNxnVyqjNkupfEpg1gc6dTFyCchSGlv
AnULbnUA478pM/m5TFz96DJ9PnnM78uhlU9L1cprxd8FkIlpXdbyQm4nCT+E/mFUGpIDrvrkoBLU
RIGuCUDkJrXroGkfWi/51MT8s8aixP/xl8rNScOt8vuEdK7QDFRyaGXT9TCPkG0JDV+obIaP8Rx8
Y8rebkbp3lc8OJsOl/AeWLR+5F7Z7dc3pE0vOtXeugpKr0LrXn0HcME+A83vYgDH55Evq520JqTh
pKaAkfWKi9/3VeiWQYrNtaqPHiKtQ+LYRphWxjHHfEGE64zSrBrrIzkk4j5mLvNEqiYuRoF9bA4O
Tevucn8JTQ7uQqUHM68/e0F3KZ18u1QRkCeybWtJGjes2bLg/B4vBjGpfzot/ma08fcbsE1PyaWb
JdjRf96AUcYGsDimOowMnnn/kdYoksg3WaPuDIgAM/PHAvunaSwvBnEwv3v1n5sNf+z/DqIyOhu2
yxBoPR/+tP87gIxkgQMipKsUlkFzbqIJx0bjHxIouSQfFJskTDsHBIk8zJ0E6IWTSC3EHTAadzYg
q8+OiQELwYm9jU0ienMuMvi1nnEEC6N9xtVP2sQib9PBDdefQuW8NctnIyrOpIc9UJF+xHICtw+z
2xgVe24++/UYMiHXb8ymepJmDdVcn9dtuS/8E1hjXD34LVzvJDiXjNH7wgT/KhHWuzy864Oz4L/h
inlpEMRHo96bQbJLU+/YQSz1h+TrJD/44zbmOuAX9SmPMWLNj6wxrMcI7tXwFjtuyIgYnEN572Vr
NchjSDCBLCHvWhZmGhEybX5ppvop8PPvInNhw4hbJuq3TiyvQTSeA4UWFJc5Y//U2xqA6DCJ75fA
OfaEahJW8YFt6zS2PnJprB3R9/XuuQrujbTc44PZ+wmR5MWbLpun9RcSHKzSPasZbyPaiWvfVZ+w
zuB8hP0mbu1OnRvn4Z+XyM+d1j8WiGd5Jo04ngxWys8LpCtKgUZK12E20Aka2bWDxFcobYKDWVtv
//xiv6aQ/ihHpEnvH9YtM7FfB9rkMYxDjFQpxOZ3O6Qdu15ugWFIHtYbzjZuhhCfwsEgwbPC+9K6
a3TQb37jH7/Svycvf/zKElgASeY2ooVfIa5Bx6XGT706nJgAtFV6dLTakGRAVRHyF2xD9Y8vdD3O
2vkFSAdIb5zGXHc3vTe9YfM8YC8IC8PeIeXhIGWWKBV+XSd0Ii+cmlWyFW0g64SpZ5wSwwSpttwn
3XRcC4S2hxcrp/qL7XwcyW9bY5s8Ax/xWJHv6DxHNsg5sbVmCDf1MUveXfctSM17E7etJFQIoOVv
ep/OOij59SMJhM0sgWnNuhR+XgXkPoLANOs6HAxrA5js5ODOmb2Bkw21caHALcSHGHlg8tpZ6kAj
bWsv99LRu4nYGZ1eZg9bBo/PnLlHEBhXlE6otIsqrGM2uukd98Sjc79Y2MjwezYYqTV9rH9eXfbf
reVArKUzbTvHcX/p4U8B+5M7sNciiNpkbX2d8ZfYbvlpRQZ0xXisnPENjvGlEM+T0LemZxzxA13r
3v6CR5ldgOEYV0T72HTyyVb97QzFyrZGmBryZq09q2nYdfh2/vmN/xhn/OXjRyMQMOpnBmH90hJ2
GgNRn5jrkBSqN20kF7GK9JHN2xYwiJrm20azc/baPSaEgVhTD2iu2Vdkum6myiINZPmxuTXdgDQI
bdY/v78fQ8+/vr91/OACcTZ/1SY7RUuPJ+5qxEs1xSMJYS6beZA1n5MZqobMrxgQ2IMlDCriWunm
IIPb0vPZ0Hg99YtzG0zOB68zD81wn7lEUnePQ17uXeJGs6p9QG+HnAfyFP7k3Cz2HGYnL16DoVSY
yHFXOcOurp0HFzG2lUW7qcu/4nM8iuT9n3/Tv92gmEW4JnMWJsC/ApWBqkW5UxZ1KDJobFRjtjke
wR+OhXkozYIwae8I9ehmPVG0BjwZq6ffvIW/XcWSu4eDNoFZ1C+rWDRNrzSpvmEDWbMx/RO76VbN
b2uVbaXJhc7WnqvIe2eInTPAl5qZsGbiMLjl97XK9uLfRZn/TRHjMuRHYgBsfB0O/VJFkExQMb9k
fQps8bJ9jDL3Xirv4Db1PY7Cdyzf9N36WzJC97n7m5n133wnvDrfBo193gQjqp83p6kllkYrweqj
8JTQs7oPYk2bl0BEMveBe6pvq+PCe/Ha+GJM3m9EFj8o4z8v/5/fwC+740pbKFuLAyNH2omlYuv6
Imy4u/CtuPDq1mqm8lDl1VT0CD3ysdsr+1Ppcf1a9HEQ867y7haeZx6ZUKmv664fO/B6WNc+Yt+2
6cKWfr3u5G2kyn1NveRnXHUngSIRgMmPJfYfdXP+T8D9/w/Kt1YByv9evXVQX6qvP7Vw1n//Rwcn
gLu/7ruIqOm6mERq/ncHxxD/YhiKfAfku6ADwXz4f1o4wvoX4h70W6awEPR7q/Lmv+RbyMEYIq8P
MC0c6Cqe95+ot37eDQSOANdnIIliifKdttEvu0HeikhFTYU4BK5YfkS8tbxwPQvOlSq7K8U4DvU/
fTR/c2X5yysKlCEUg2iK0GIxgf/5cQP50fRdTX+jwL+4dRIha+jJBB+RiKFUc8AgvPymJLP49P9U
f/B7wUKkFUY7PVj/98PT8KdrSt0KJlImmgU0wSUMnVGjQO7mNUB4sRduHzGtZ8TfEQGaaRF/HJgS
IKiN3e8zlK03wIQjBmHHmV+D3gFI+s+fyM/agPXdgaimjWYL12U6/pdLVD2Qnxg7isg4DY9nrDpP
76Kl8+6EVeMVW0g33lWi5ib/zy/8o+76987DK6NyZQ3RD2elkRmxfm5/+lzSwZNZosAK61EY9bY2
fYdgRWdR2ATbwTx2dkXbPPVsdTfEjYLSlg4B5i23w9Gu4tYjcxC2RfEoLNhlvykL1k7pz98a3P9g
PScZMjPi/TWdwZ3dms4zgyaoqDOh1nQ075WL34DJBXJv1ZapPBpo4Stcw0p7oS2T+nvtY5NhaGF0
nwfRpw/lUOXGTdKlsbHTHuDe377NYH1I/v0xSibgzKFRjnF+IYNEmPTzx1hS7Qez4MPIRCQYhKBm
57fJLvhhzKM01XtdZMsenZ16SeLJfWurDHm1W8j+TvlVcdVZLD55DPhwmJAk+2DMGKQzTXQOkzbV
UtKPsfjopAZO7yZNSGLoRmF9GVSg+202YaQLck0rpY0Dpiyzb/TL/aQD4l6ZmllvcBg999igGuc6
3gyKzsuSgb7eGEHtOA9QlxdC0YAhpZx65OjY5MzQTCTgLVYzUEDLWrL7xMOKGcJ5Q3OIDRsAUM/m
FgtAtJ7sn6QSjcUXNftvEkN/sVMpPOwTpKf+MGpRVmE/MhnaRj369k1gyQYVWsaaIxC2VieFudq+
02MV6dOCHIUoyXqVvRQK4czWkyPZ01U/zV9imTARXYhSG3ZegvvySs7dMoGmIsieDYefuDQaxNFo
jvQ0MRDZDwow/w4MAR3KTHbpjQvOWxF909XmxjZn/jQAJ8eYILyY6DtiuPONqdx1YFUDTg3bYAYq
RX4XyptyVbiF2jDNt9gTjOoDTOSQGEQJSQooxGrZjVvaIDhDiQHC6/M8dn138bsJ1TzK8UzfDabD
Dc0i2u8FGVLnQyQL/PdCL1z2hHKYMVnDPHMyL/LN1KoD3tsQALqBuTrD4+jZp5fIFBdj7AHcYae3
SenxO7a0pvbNr75KcszKeI1ufKj8B083QDrKeHTcPWnd/g4G9YKbWFvW3u1ymECLEbMGbejfoLKq
ZROhIXlYfMd/J0sMdp4m7BbTEzTlrrSsB8F4Enwk+WM95bII5ufBHWu8VM4PGUYCgDMOKtiaa5gt
RuS+ejXYWcZj5CTeUyOaej4JpA8lDmg6OH7uphpbcMwgCwpEKjC2j/WppVIlELS3zgzDIRsZJex6
o86/LL1r2F8bj0itzsyzd01fr12NyoDQlaNnay8GGnVpWQ0XYvouBFMs7xbA9k079F3opPb4dWXU
3JgqM59lb5Z4rgObGxra3f7YT8q5JW65BDQ2dK9QWJyd0zPhJ5UAY8fsIjHo+vog+pHfX2OO54v3
icaEf8yk16jHA4RnQOmVcFm7LgTBw1z2yLc64D5c8TrrKwGAcMh7SPqvABoiJpZ5NTlgJzJ1VEJg
2Y44Jw6WKb8RqJA9G5kbfG+NVhDZwH8fIGEoCE5qkH1jmZHp2VIzk3I8njtASs1eLF3zlLmGhsjb
V9lrXpv5LlX+SL+4tSXbDF83UZVE2Ju4QgI4A13H/rVMejlLPYgnd8nEW0pFfKeICth6LUgS5pry
1KZ9fa1riMYIq0R9aYTNroKDGd1H3edZf/AyTKSgRF0IAq1lfKv9QN1gv172NMobwh/qKDlPrk4c
Ktoh/153S7pdInwjW4xP6Dly4DP3MHn8IJwlscVdqhYmFw0Gqcx3LwRsk9OXdQb0/X7F1hWtka9D
AIu4gp5LTWczQAWaS2pqZXJymeZyR54zLZRm1aTDe2KxgtN3buwuwVA3tPG9D58izPIcBAo4xm4/
it5+yEFK7PhknKPsiO0AKi5e2qCpU8gdP9JVa4O0SGUThEMaeX1AA+LTUIllvh0mNz3rodWhCaC+
v9Ykp56cytQhcxpsQpUxErxVVMMTJ3/x5nupc5NZajyUJXGfD721wHdx0M6Mm3ax20f62YE6Gssw
PCCIANNlrul7Al9Tfhn7KtmPel7u8SGugP4JwLe/JvrFCdl+rOLlsxN3+LIhptDbDOR6+sS16z/k
P2ICS1Z6c0qZAgRHDmSD3FMehZJ7MP34lhXLs527t92aRUhgw7QfbbLgMi8xyAPnHmF0ojuTnAgj
dTohiX+uI9++5qPWh8mAtkoGYiutr8BEHwG3f+us5tFCh+Dl9puO4zu1TAd3Se+BR7pQj7r2znWY
XQOk8JEIIUpED2U9EQ1602M9P9Dk2/j2LC5ZkNT8YHAqbjRZe4sH+cMaS3NobaYyVRNkx3HNgoRq
6Zw45OTOADPxLYIkjgE+bkOWHxdKb+rfUODMl5GfLjl4MOwDHoGR7jvtS52B8kLLZBwTvczdwVS+
h3DD6av0rAReRdDPQXMZANISCGgWjM1rGyajmw9fsnY5YLc00xuP5JBpZxlER0PMUpAm+Cyj+Av2
/2GAw0B+Z7MmebI1J/Ep/ZH3WdAoEMcoik3/BvqJ8PeoObrn2mQ/tbOGbOSJHse0tEP0WLXOsnNj
h6RF1l+zNQMrisEZd3C9515cxzXXVAK970KqjGkbqJkQViedZtJ5s2Da+MEwqaujG1LmR3NptrST
MsZy7dh2e27P4xH4gLhtvZbKXTsumCIgbB53ylnCCTJxaD1mIP54eg3hQGBOSvGpBQwY7G1GcDj9
zQVbZhFDPUQg6n3gcW2vmV7DZhGhSXCEY4V2iV71/cLec8iw5lf7EXPsuw/Sa/2M5F4rzMk7p9GC
cJ46zZ7Rd5nBpp8gEiIUKpGU+BMQKmkQzFtkQf4dIZDxoR2adAAAnlYnumtxvIfRpba5BDMfxLn9
YfYc/2NCJ284o4+BlpVB8awZFDgRh8aowS+ZdXt0q7HaoaEIdhWhkXd1WVbJkYOkuPNBKX0a7LJ5
dDOhzro0/YeRv76hk/g6IjU5y9y1b2qniF9sPZWbIbF767PgBnih3xgc46iwvmedIz+AWOB2X0fD
Vz5Z8am3IvPCF8eK4ddDVVcq2+gBZgn16rU1/BeM185eG+C3MD2/zXZN8AbXOGTFQ0MBnyvU4U05
73jsKQAKAIDTkVhe6DA5UwRcncHZamvZbFCbded8cqrqkLtjzyPPuJ3R4cz3Pc9n+E4Ytdsp301N
Pe4j1FyvmaToWxg7nM0ybq2tJAsQdVjg6INriIG6ysqn6+g5lzTOxjM2TwSSi8cf5iTfcClnoAV5
3IZoOEVOFod4gbTYs21Nt7XlXCZUbI9DISbSfmERnCYyUfek4wJAF731jA+vupS91d5q2eh7jZiW
IWJRBYd8qitw+GA3mSmeDD3mn7mVolgMJqBvHBihb/oEAMjSha7hgCgxmwyWuXC4DHFdbN8r242u
JdTqCwrA7gMWHOuYaSR4Jb7ZG3uq4/sWUht89TvSHasr+kzT3lH7n2NJWmim8o+MFacvxLzUHwbq
HIJJvQczT0PqN70xMeyGLuELzNbH4qoG0dGMK9dkXc8+WK013CxGKXdisTPOsmIirrcUgGiCfp+Z
BnfFtmyenYnree07WGQqvdJf4XulaW6Fk26ucg2YDUAp3Qa5ZDTqQTezJdSOviVg2XLm7g5ZY3Sa
PLgTDuTyCxTE/tyMk/FMtYXiT1QGkOBkAZ3E18333gJBa0m232nl2i+a/JLQd5rlQkYJ1vNBvCVN
QlhvRUrSFJQwJvN0ZPjtfGvRXAeHIV/KPajT6NIaS7ZJkg7gRKLtO6PU9TNc/+qmrEwPwlOcSlRl
DoW0BhyzDPl08CX8Pt0g5poNrY/ofpkpG4O+lG7VPSdL/p0Q9u69nIJ8F48zY/LEjv2NREUKhnmK
wibOEDcAFqXST6pg51X1tUzKdxAd0YGyu7rgqEWmaAMsA8TjfM4x/jIzIr2aIry7RddowCyrO9bU
ymd1MoU4j6IjwmvO4C/jK06Rw7r58jAgxXuWeGmPcztWh2JqE6oPbNQ3Q9YtGyz50GqylnXgAP4z
2Xe/Iqv1v0kFNHMYLc6ZKAKK30Vg3n2PUIHO9T8ELhTNLRqN6WIUzbBHdvfiL8z8cwG8KiJGasv8
V71aoDKNPsrOfR1A6Zkcj1uVNXLqF60JxiCY4quhRjLDB/JO0nZerlEDA33q4ye+k3lDcJsDNypC
OBZMLzBhKrrRM5Gm2rzvEFtiouN8tmpimItSholGgOekfdls24YlMnq13pm2xfZSanCmJLRv85wb
DHFU5jPZWs6R6W968iktuMtVzldS18gGGRji9A1sXTUGyatJZFZBrNXBsP1vmIEYWw1Q/H2OllOQ
pmGAjm+v2v5WF/OEG428BHMyyidKteWYu32xTWybs3ROrzYjSA27H37BNgrkABen0OG4TtzMgOM9
5vE+0vWKDtTFn9ChJiFELOcVOURw02pEfoKYiY2oluEgJ4DAXR68dYH/ZI+NtW2iTG2bxhq2Fn31
g2frI8Na2q+T61xnAODvVVFMr4Cf+AjmeJ5P/gRHRy/VfUGWL0IWCWYz0qTFj0gPoMqX5DlQ9ERH
wNofU4KJDp27Yh1SPJJkCIOkhPkOPgeF/nBC5IozpxyGvqZJPvIVEhVMRK3kwuS23A4gx1N8mEX1
FvX1a0FI+3ur++zCf1jeyW5IvFPUDuLGjRvs++in3Y/xULtnb6zHW6MQ+gt6YXU/Wc0Mr2HS7dEU
4ovbmF6/9Xz0J1gr3C9kiTWMuk3wpqiLbpRdOfduV7pbs+ZmMRH388BdUpwjOtIwPYfmjPOwQahu
JNapUsVwRpgLTi9V80OdFOoWDj7/t5xAlA+G89TD3qCr4U6flTtab+XUl3AocQuHopqg1eRdro9B
XiHE6mh2nbB5d/zBJWB1VO9byroP5AeY72inl30w+PqdZKIunIQ/H5QETghs3CoA6mGdF8bQhDNa
yGqPMQnmIX1Uq99h0w1wKMEgaDeYSpwP0namARSIoOgkS++1Xgor3RKCKL6NpPj0YFzb9gHsZvbi
LLzSLmvG4SGShj7PStIDxaX3lSiN4JhjwvoIIrE+x5V4N0ALnxHMIZPAMPVMxf4Eaiu9thmX2Y3n
LA+T75ivGFqTPVr+4ch8JXnLXT//1qxK0gQNg6SlEwIA7c5juQTXXlXUSEAInn0kAw+mVNUeOFh/
DAAt7KYsjzdzk8EcGHo7rHVsPDKWeZh1k8BLHR6IpbC+FiRgble64U0+Tp8sMwDBlFh45DekGTdv
gemOpHEztNrWeR33RCwYItmY6RwdQXc3H2cl2t2E/PwSe+Sorx84xAQzvgEOL4lLNCpySrLMOzvV
DER3Lkt6OFSx7gGkFesdtkK8xVvpH3sYg9FjU2hi3kdouMZhUTOsWFt73+QEGaG1puymieun0onm
+itRfi78x9EWlfUQlxIoVU1H427MC4QSk2gngh6VieRtUKjwSe22/b1iY3H3sZXPyUtL4wlcnteY
b1bQePoQFdPwOaDwyg+jaoMwgrXOKpSLfSFD1H0Yc0VnydclbTNyHQ2EOXGDaSbeSJ3lqAKUJBaF
5h3VMeFfnn8R7QgX11a59o8B3vz+VC30Wq5w3uiiYZZGoGK1RK3s1OrpzHqfCxb84Djk5AMiUoOy
uWc7rfIvpAumdLhzD17sumjFxynhKnSLX6LwvtN8yxtwkXrsoVKlWc/mCWbUHaKDU1JyQ8hRjXWH
Uipy2FjGLjtkVC3vo+WUzzYXAqbkKPkCjuroIt2peOlLVbxweyLQLDJL9/Oicqb7oHfEckuqmZ2G
KTTmvRCTezvwlHEzz2y06e2coFUhan25iWtNBkRJGxG2eh9198qOogrw74CYuYaxuTPcqrxWRWPo
TeAna7lZFzNkUj/BSmKM8UMiIomGYqA9zNJK52ZbVU3xHWV3rHYWnlXxAacYEsc6VezpiUUq6T62
G5qGcJh6aB5I1pHAG65T31rmDBYsZw5JB56eZH50wLQhw7ABsm+rZeF77cqA0cnStfP9ipTxd17s
ueNjkmIbvZvxmfAhU3ZWULu74jlqWJ4HazQ1WLKpm9Q+X3qrhySSQFKXTOYiqK2KYoKsLILnJgwZ
hzpeGyOZDXHXyzq5bGNLDq/MOqbjmCeFePRq8vaKCK3UlkxBQkq5JHJdFhVZY1TlyQ2wXKpEZ5jL
ZFenTJ22HQvC3KZUn8gA4nzKt3JwM5Cgfo6sAsYdDfQxIAxns1j5MuxIdkEO3lOB7QLCxOTD4qSu
rDZ+lHonZ0wd+hmNMwHujw0+mYq0v9JbCMQAnWSS+ErRRrMpA5JEYIWkSl48KCjeqDlAsJiiWVkq
kHu7CFjiDjZ28564ysLWxIX706Si5L5znOq9R2r24tlTQPu76e7czmRebyP9xTC1wC7JqnKewsGB
8n4UXmR1p6TwZv9UK0WLNlFuPQEkF90VEhUeLMqqexTSWmwHYh1fHOr3V23PJAHWZPJsm7YJHA7U
WnwQpjaLrQqIrt1QLMsvSzsFByC/KNigHvjeBl/RWL6mKxqRmqeT6fcxGOnWr0Ce/NhNLiU/reeK
+COXI+kac96G2DKAw6Z+pOdDlLb+Z8IlMZYBKPBZ8Vqk+2GWK0oht6czGMD0I3kd6hlmbU9eXR6H
9BlYMiauSn/XUz/GCMPEkl8WkErTFjINeXg1mQDFjlAKHuVsKR2sV7NJYWUYln0vWlk6F437RiE9
EnYB0DOthq0xtpKDO4oRQUoa8XqbWGVwmSsAQXe+NtjY+rwjE0OT8TakvVOe0WGKas9djcU9ZdT7
O08M5udUrGVnapbTk9snlQOoaOCpMLm488wNpXHS3chWPxWSkkJHfJR1mgSslj5FVJN4hNgEEXEo
x0WV+S0wrMC+W8EINg0JourfiUhBXWlIYDpoZZeFRPHG4Bpo/1jvph8n34Bg2h6cTqe6xQMLY7YZ
GXD62D7IJxtU/Rk6MUicdgIPsYm6vniilet/Sds+/6xBn8xh1jjFi03R2fCw5s4LUbsVzcYK2Tqu
wzKnsTiPd6TmehlXAkiTwAhBjncBzZWTmU4VF+vO4B0i/8u9fUJ4i8DpFWUlBp7YvHVVJd6ikZ4z
fhAe0CHu+eoSazaTUE4Canc6UnbzikFp7ByXoJK90PAKc7+mes1ao7wyvoQoGbiue+uCfYy3IHTN
cOqVwWgzMry9KR3IamnbYJLjihH1J9O2uymEmObMoSkW8JpwjBisjBVic0JyCnJsSlyINYEobI0b
Ni4UGAM4mDuQ4ex5HMLDjj7HjM43UWV1XQGk1w4QFvdE2cvlo+eW9VctpejwD7q2vgjuR/NDlwDb
Rp462S2qhEVPO+XX7Yepl9jL27JmxKGNzB8ffwywNCac8mQuqetAb02st7qbgtsx85U+dLONHp7k
tpiBbdDET3k22vZxRKb/v7g7k93IkaxLv0rhXzcLnGlc/Bt3p8+aXLM2hGLiPJpxfPr+GJnVnaGM
iujaNNC9SKBQCaVLdKOZ3XvP+Q4EHfRGKy3u/KfMnryEelSoi5/QNzmIdiirgCCfr9I3MQZUEXe6
KrH9Q9zTLkJQKdST4yBL2YDgJfC8yoCdrauGow5rrT2cw8b0SaSUJQJ8TdDfVzT4y30vIVzvkGRH
QAnK8gwThQyBTPiF+6Xz8Ebcpr5qouvWVby8TjHO6qyPfcMbSKPEPEn4eTNEb1JulvrZyg+Or8Bh
NhgRJV9Q0X5rKyj3TM607Km2GjLchjEzw1dzdmcCl8wxzA8WOjr1rid6Nj+Z4XI7EAbotcDBMOnB
7fa05h5TFkao2MiC2lB+t3ZJpUTUPFgJehJJ36cPG84M5idJjO3AJHigxzyVEWPtcVJ8smecALBX
h7bAWwRXWd4VTWI+zt2MN0k2vjUi8pRImUTjdM5NhzmD21yUYDPSTxmqwAvY/Gzb0hp89vJs/hwl
enjlzIChdQIETm0Szc/A6RJu2FJevGiu9vUkHKITXAY5yhX7jOvSTWMm7casDb3elOHsnbnM8Ulm
rXfEGDjevW256jNOjIjl4yfeDh5ac8sIO/9q1G3/Tc7RmPBWTSHcwb65YMhI/RPqTXFy68YlvzEb
iODTwHqshyicnj19TPYyrQNlkuC5yeLZexshGLxKrB6PGlffjadYCl4WN4uc0vlaJLBfV77lmVfw
tmHX96D1YqC93j5GtmAel3FcvsKzSUhRlao9m4Gzp6xqa2CcafWJ9FZSstJu0EbyhKySc6iJ3y2S
3/caEvNVJgb/5Fr2eMR/sET+af5xirH2RWPmXcd+bQbupJRYj/Disw2kJ5sgFg7JXZHH832c4Epl
hFWSqhi1NLjEbJOzRYfw3VQyXkMlym54g2qNgNWcS6UXy+7zYPk5fUOmUMy7+/Ss4DuY64w2Chw8
8hKJDaLShbsKxw83UBHfzPRbo1VSS6aqToQw3TaQWK/MJizuZyePvzHGZrMzeiq2uND1dE1LubbW
bUHwadzHChAb8Z0B99ryOKjakhsy+hbEeVfxtRrZOu2T8DD5SBpTIbpXF/PQpmu69mxiajkAh2Qu
ZoTPYBpKzh4nJNTQI5nXCeZ0aJ+nwfgm4J5d113/6Dn4HrW+ysC3EsXA6HS6AVtAbBsAt+QCbtEh
Y0MQuErXM123oXSOakQf4cK0f4hJ43qfiOo8G6grbmmmsvBnSPBb3WnxiziEs6c+JmeyQpC8LFkN
PuFUlRkeck9Hsxv22gBWv3ah6Bd6E38qLKkdmbkR69vW5JWmCfLFecA4ofGBG1sMqbsaqI7XgKrv
9VEUZ0QkyMGRXHow49HOwpusGVRT6N/a3QTWrnYgHcCb8A8UyPkTE4diozK0+KNGEPTaCUVCRvDg
Ew5VdtXbmKDWXRHqUj0OtUCUP6fTq183ZgCJihwvGvTPpaENdHQVR2pStTQsrIw8t20H04MxcpGj
PuUkh4jrovnVzXYzaPU34Kf93ilrlW8WddD6f0Crn/iqw3QFHYq+aGcrM+Cxe9MaIjx3tiisjmlC
U0qaKRhFMZTBr9UxP8pyUHWA6XCpBxAjmM6CgPlR1dGyX+plHbPnpg07NWQ65zSHXf95cBAnk13k
3aSDyc3y1x/7oz7q+8c6SElQfekQfKDR/fixxByOzjwpZtml5olVkU92SLIGTzuQhaA48Mpe/OYz
MQ9+lLD4CwrORINpIYKE+PTjpxIH66sCCjaHkL10M9NKZw6ls3mtEA+plkiMoXsYQ8X81uBOjQ5C
pHvm/VR8febOKognV/805dLvKaASneLVk2P97MBQ1Q6uRsc8X81iIC59dKoq/lw7dvqtyHLiB6oe
0sTewbFBDzo11GconYvi1AHoyMnsl8WeuNXyLqWtoa2JZ7aue6PuHgVV7rAuFNfau6rFhrAz9a5W
+7grcI+odJimALCn12wM5TCeSymMmk/+ZC/iEcKC2UV56WiV+brx4Ccdw9MmVdpBD6dMY6o0LNGa
LmRMxyrdy2ilOa8WtcKnYRw46+JR0IPlarW1NC6XgORtyybpXsO2Rf8vxAOHIsUF94nG4HmS5XRw
c51qbXQc+h4oe+qjkbmw87mOWc+lSppyUzuV9rXAJ8AtYxzJdWJWlby6eWk6uyTthQpI9Zo+5wLY
A+CSsWuA/0A7D9J+RA3QxLO7UTU9aOrHauTlpy9G7npqdc0hL1SdUcdktIx9r21PPiFU/CIz0b3I
hpboNFhpE9jRmiCKDWC3chcVEpVcBR+jIGxFkbhZDXFOQ8DIfDZutDIODNCuPdpGrvtbwknJyvYn
fdx9fy3+r4lKf+BK775W1+/FV/n/goHY4VX899LTx/t/PCVtlJT/OMj8vfwifzASLz/7L660/U+Y
XI7F0cFOtXAB/5cO1QUWKBADMgDkgikMEyHev6zE4p8IBH3cWzZicbZB/Dt/6lDhSruebeI686nZ
Xbxn/4kOdVEa/m8JHcQwB9Klb6HQdGlcCueDKlQDhQnawgw3ftZvzWTaTSL8zX7+QU74t4/4IHVF
bIirY+AjRlimZj3uuM0Ebu/f/+X53/7xO/+jxLZVJaWS//1fP+7f//pLXJ/uF/uT+VHir7Q+gz1B
iBgNQqr9ArEMgBHHf9Kq7jdIpQ+Asj8+C8ogEkmkQKDdP7irfKdqmatzbxV9f4oNBWu4XGUGhrFw
2jVltk6s/kQvd2fH2TEppuvF4sEkdb88XX9AnKK5v/nzf9RC/vkrsa2BFmUXY0jy40FicLvKK7ox
myrWLpTN+3iIYIp22K75YlvxGOXjbwT0v/vIZW39RcVqE4NBhiXJAIUePZcTHwtLeaSNUTJfBidG
j8Y///pL/tlyNf7yVy5r7S8fqUTmOm3DX0lnf01O6REr6/7XH/HBFfHHkwQIYvJieADdPy6klPZs
hfSBLzesbkkmfANkvtf4LFoYCEpsxi7dSaoUkHN1q9v27z5/OfI/vpLeoj+nmeIiSfzwSrZ0/dne
W5IZ+rfabm9mBi6TzPdZ6Z/p/B2nKDmmjn8Z/HzfFOIRVdxvrBnmslj+9iugcwcqSnqBt6jg//qY
/XCi2QUPaDMV0dad01ezLc7wgMgvEY+kO9DPjAASDwGdDQ4gQkiFmRxFzJXfCIOygeLh8P3w4rEU
ziA+TsSPIg1lZkAojdNVvyHzLe/b339fvjPHFYi6P5JGm7YuXYiEfGUTYiVkarkWfXchWYN/r0l5
8m3nqtTlp18vlZ/tbELHJkDEBGDJv+mPQ48XbihZjeXwyW+L20Wg0brx5dcfY/1s1aOLMClTbcZR
H6X7ViTIC1cYpDL9ocrq29IWIHiQn9ToIfXUOaa9fWyQMemZdl62mLQCMzRpZ3Pyz0OZ39VksoBy
xqBKXrAX3REuExS0wpDxIUEgxlGfxp1Ioy2T2T1lxU0dzRsw3pvvw77ROupw5vnwyYn/uF5w6kdf
q5/s2n/PNVhOIKwQsEY9DzH3x9eNzCWRacpD3GPg+feKW3PsT5HjX7mS+3fobmDLLgG6xKgl6jC6
dUQP9L2TUeAX6TG17JVWJa/jOKxyOwxqB6b4eNOw/EbNXteMwe0Qe79GxyUkH8GjowmvFUGHxQ7p
7tE8XaaWdYnXZ860wMtgLRsTkvZ8P5p9MKLvimS0Kwu6H2Q/LU9SZ6wemuysTGwMOXzyJCieBtsQ
TzTi/4/94Zoq8yYs3pBfXoOsOaRjcZ5MbduN8WUabMJwcP6HFTPnrGdGHxVn30PbI0EQNenriKx1
+UB6eLe85ecF0OtJG5MyVZqbvzJFPtEK+oK0eSvluFtsylOcHueRWT0RziGx0Dpp1+XUbR29fTfR
RFK43/YJrk0tbvE3mGiUmcS78c4ZQOXLfOdF4f3sN+9abcHnacdrc+C1tcVTYSQXL1M3CYJKcEbZ
Qz/V5IyXOQ01G91iFGgRTJ5I3QihHbos+YK2npbKjEk0CfK6DxLPfIY0eOW64ildzgVkZBDfA0US
aJcGsBusq6wVK5qjUKOSY+V+i3m2y767POt6qrdWGdjNm3AJe0oIqqwt5wsktT2JfaTAzuOeev1C
9Pe5JdQIxeG9NgynPCE3s9TOy3+r6uddNMsbJMJHMsMCus1nJGVHxtkMmZ0Jh6z9kPB39FF8lA3h
SgD4Cw1ho+VcuQ4LT5sPVtJfKdKxyMc51/64K03/TPrOvtH8u2XXofzaRYZ1JfJ4R5UdNKmzX/ou
dhdfsNoRKlSTfdQOI9ZwbUubdflnYYpwbMrukOb+PfDwR4LeAvLm6APqLJDBKM5po+/qDrWwx3vL
fEU2ENJDG6ldfNTUsC0J2wQNHAxeDygOvjL5nDWNZmbXq3Yg0kfxYD0Xi0R3CW3EX8joAOIHlT1t
rCnfRE2BQJqfIZ8W67NaU5x/liUN9kpHxWO2h07ax+WrjsFvJdhkMqE9oYM/DGCojCbb61G/zgE0
yYqI12jc9jE1tPRZx313UEN04XJ8zKZ548/h9zWgXE4yO6LxNO9wAgZ0wzaeGd27MSLRnNOFg9U1
HwTqjspIj44xBITE7drlq4mQHbfJq2QUZhfDihbfHtXf3jHCx8L8swD6tzvUzzb5hQHkUDJaDOg+
HMczPpAcVZG/sUR74xFZEJXjrnPM3xz75o9e7T+uHTDFF3AwHQFjiab565mbhnZegxTwNwipvsW8
xS0j6yivbhntbEgAO0L73gNMI4ah6hDjlWTkRi/Lmao74XPcs5LkWFyAkT17Y37GqIDtedr8+ij6
6Fz6fpkH6O1zNaJx4SzWub/+lsoika8IxYLjmZwVrV8szP5Ma8bep6Z1pL25h3dxNNzu02yZV7Yz
7ry0zEAIpevf/Co/uydhYzO/X5Tge364pJiE9+ZW7vqbaYgviRIPdjl/6rJpB21sgzcmMC11gsr4
nsAeZK62LyG0/Pp3+Ona+Muv8OFpjD3tBunxKzjWeE3kKLPtqn5nXPzw68/52eLwUPtaPuqZxXz4
YRH2eZNoprJ8Gpn5a63bVy4uWcq6vZr97+8IRt7A86YN8Jx1Y8UvU3tj+9rWYheCcnPQ9H7b+v65
apMjgckHcHu/M7svZuEPdzDOb3D4Hs07/seHZ+FGU0sSkOFvOlT+KD+DuGXj0YjYy4aVm/dbow2D
TqNPH4G8LTjefv2MflL/Yahc6BMOlkrs9j+uTC31LKyUur8pjLcRSJwIzc8J9yC0/r8p/35S98CZ
AMoF/YVrmfXxk4hsrrKcaBYzPRSkz7sp8IZQbFAZ7KzaZkd++/WfZi7l/t8fLi8/F6UlReyjkTJ3
CSKiTeWTcMRFjIOjWwhcLVE3XHQRZ8crr9GC5V8uVWcyR9vOEtiwhmy/rAj66Gu7cY6TNQSTjdlh
Ngk6zRl05OfZd45k2xykil7QVmzrSt/Rxwsakt1Tt9iM/Ewx9oHHLaiNoivhAidKtCeS4O/HLA7S
Rt5ga4Gg5J+TjMMvphvf9uskchi+JkdZaPSP07sCna/XO3vySqEHlW/IrJ/0vDnTNw+Wn2eSiwow
Dhgu7BWnjagcPDZdQDLKURvjl+U21vF5pexQ7MRBnatDX0ZXIyBho1M3jJHAqDKnmO2jAddZUGYv
b0nnL7nW7Y3OjumDklouS8PQrbsseolsbaORWF6q9BhBKO4FahNqZRvAZuPPt98nzQw2t27NFTGR
B4N78HLT8jhsyQjmdMv3UFODWNcuAmWAY0Q7TjskZONn21QnJlzXy/6NbvcYmm9JE17mGmgUSiyG
1JzRNUgYriJhL87osA85apO4fDO6CLBQsm6q8EmX6O1ccaYNsWagsV5uoyEZ07JmFfjJXcTts+HW
i7mGW41/njwb+x5OH0utl2fYq+YGPcrFJ5THMEGV8XMJesrlRNVHZ0/78krz+WfQ7ocm+Tby/IAZ
nwrx0PYTlZ6ztv1uq3TcNxz4ZjbByc7u4GIRMuxfiOwMWsX9Kc83Azab5SJjp/6TsCHuAF69khoJ
lpH3GFKPoK26ISz3uk/6E63SjZfynbLWIprXINLOjjteO8XN7KUXsJK7Ur6R2rJuhuJ26Rkx692Z
wFKMmpzsoj/UU3xERrJS9ryJk+xunhJchMOppDitnOyupGBN/VZsFuwKHO8d0cxckuv4fumFLGvE
HaddxDbVD2xPrMHliC18eZhAXzAe39l6wXodAt9WB5fdFTdZoBgomu28a2O4eXw3rdYFC+WNbNJ7
NBsHU+sweOR7h1m60XKTGx54pR9/vSN8gCdwW0B4S++XyaUgMAh6x4+7HUiFtONv93m02v1SD5h2
d5q5VS7LoGTiRDLrvefNu8SedjLkGmj5vylL/7bh8ivQtITQTwQJG+FStf6lF0MMud7q1ogqCORW
XyqyJW1ixfL9VKjfnPVUuh83wKUZ4yLaAvDjwhv68Pcapa+VpF8JNJHpUZsBtseTQuAi4wtxnxsL
N+sKhcMdukeIb7i9GuMJBckbsWSXGq802k3zGNbauY+HLYUMYtLhk2snazEuOZsVJSd7gwFtGk82
N3XN1c6oBY/9TGicwtS1Wq7sHkUauvRdlzh7Y6IogJsizGGHlH+9NLtml1vYOI87t552wwAsqCoy
rETdCa7NsfKsK7jgR8eif+QlF+qPi+TVKdrh2ndZUeBrV8uodRbMJvrJvqryqNwkKKBlgQKti6Nn
6DHxynXn69KYrge1VKA5ahjLJJ95LNkF5+Jst+7VoOKX0kruGIrfKhQiKzGGQetQVNTsl13hscey
VksKRzO8tEZ4r2fw+gYtYB/+/tcrppR5qd1rHLZrvESXzoxIwNbzvW2rT1obf53w7zAAt/ZuWd8u
iuie1xde4lEiYs3SjAlMH95XYE4Mi28garRzkUXPyqIipHLE1UOaX9MH7ATHKCl2yNVRKZe3yqGo
cziuYoo1s6QGxtsZNf0I5je6NErfsiNbGWedEmfUAfcZn0nL7A5tzVaf83OjW0fT168E9XROWMry
XsASD6zShrQwbVhmRyZNgeXyilJndE6/VXV8xIqyzdrosmyzQHEfF7CYp4iObVuMe8zgv//Hsbcx
/sxWeYfimNGN0+R7ZXIozu3elfyLTmbrRqh7E8stR3C6pr3/heC/aNMJ54DdghlX3Fh7BnwCa2BG
BPq3LscJJGu+XBuXZq5l+0yO15aYNo5y1lIv3xHy3ydtd23l+Z3L3uLhB10K75RNeaaQqnX1KW5J
VEYDj01FmydMHPmdUt4TGbMXaYpLw+aMArtgw4IbGsnwcSmx4zTP1qOH0KLttgY7monYGFtvgJk6
cHNOyoqxLwHHoqa2rrSgrIFmUiev/O6NbJNguW/nhg8smT2TSIXwhIfoSMv/mHvuA9I1dAIzhjeP
XO/KwxKTNtCtLZG++kDst1ZabDpGJKflpG/L6Dd355/sHAKJFWMW7oT633r1ivZWMSEQ2Qh/4HbE
w+TgdZdX0C7PGd2JX+/Mf/84tMS0qBdQFaY498NoQE/ceMSkSIGUd6flfhJTNYuyfF9Wej0Ov/m4
nxwENt1HQWIKs1r++cDwmUDEIlcZvE3Fpo+XHQAA+vZs1nf0bNaJkb3pU3w/iOycxMU+kd169NM/
OB//0Yzw/yxI7P8zPI3hcOj9+yHhFdqSKk/e/zob/P4jf0KGv6fHmiYWGl03SBHjuxu+SvXf/yU8
osJYrt/5joJ+ALXtn5NBx/wnwAqHxjzycRqnlKR/DgYB1CxEYjoVy72AKsj7TwaDcNJ/XMoenw7k
mL42+mxWMnOAHw/4UGl4D3SvYAmjAoo8m3MQsb6J7hMLnhyuJPlXGJYQaxVD9zRC5cPumGRxxaVW
mFr9mFZEP3+FFyHEDYKafiLlcho+mY1ReO+ZTyTCPksL233PaokPhFzQft6mkZznI1N7oGJ56mTY
In1krdJcki01RS6n3qT6wEEdqyJa1fBRDCDIVq3wXs4ueO1eSx5yybGV4i8o2IFUPdy6ykTGDpo0
v/Qo/vSDF895EiCEk3dIMOynrMxT7Tj58HmfseFbBXELI5EhmoawOQ0g7+Ka6uDsM+7HQFUkV0YE
Hdd18TxtwxEyBnIoPEGwY0eU7/eztHEarAZsf1/Qxooz6HnOMJoWHczivutPeRgPRRD2QBLop5aq
vAIv0FWnsXcqsDSK+zTIicHy3FOB3WMO2hTY+UsxZKZ3HcU+8kATgJbcR0Ztyi+ZbxGKGWspx73W
DflbNNeKvSDRhhu0pugWRBV7ySOor4qZneMszsV6+sz2Ielo0UgmXQJeK5AS+2HQFUGsooDeott5
fmjiyBFrwCP4pVfxmJXmOg0HLWbEGkbaVyS6WDvykmDbTZkpR5G6LuFwJvNg1ug9EsYALAoMG9tZ
pvN1pLpwJkaA2fTZ7QfUY+sxxqsU1NKZ4O5nBK+HIRdyNw1R4rV9u63KmQkPR5iDBsRy6/Boqz7v
N1ljanuEYCKwhsq7sJKhA2R51KgH0yMPt0FGZmjdfVEImkOd8BK4ne4wVe2tI3CqXCunYICP+biv
nQhwc9GRhutHxYySVAIQUde5KIzsubFsMgJEQxWzgRJlir2IXcB9+9DuhPjSR2FmHwafrpuzFX1W
A7YYSGzeGqkRdltXKxxv04OOGS4FItczzsDBfjVYCdbzUOuUtj3wp87c9iSZNi7xEQROUWFmpvVo
D52eHSupCnfjh5BVVw7MFlAZozbEt55RcAHG6teiAKv6wmkwBkTGiPc2JkVr5tiBd9AVerWfSgHF
zHejcElIRnK0HvR59PZ+mGDeKEcbiusICkqulF4myT7sJNbHfkz7KAP20mrGC8q7Ej9aR0ZdQ+Ut
uKOMOSHKfOVmboP38FogBoE2RphwNki9uFkRHTBo7krzLBn2myLGgtBuIjILZlKtMprL1sZ2R7YC
GmjS8cmq1XEMI3ElZferhzXB+aQwvLTsEVR2Oo52vCYR+JUGYESQpFXtPNViRn+x1ibYDEAEMjf0
rmCieESt5H4IJgKbcq7UMWG8WlVHXEMunswuHwvn3p0TMQKig0HyVsMyafeWL1Fterq03IewMBp9
3RjKndeq8Pv8sa+9EpxOacllwhHGlNqzCi80XbG+2iZJh3scH/CcQoshzsk3swWBjLUgOzaW5vm3
uG4kzz4V9ReiOkSgoxAAgSxj+N5dnTK6kuWcNZsqtG1cwSXOYVkyw9kmie7gDMfUYL24oprYGNHl
Nbtu4hb0MviuVhFmodvNagjr6cVNtC7ZNYiWmoemmiZvk2VWjOO6q+wX4lhyrEDGeLCz2G9PJCh3
ZznK9GqyZDafBxTQqzZtEHUioowghVe9gUsX0JPWABNK+suc9NULo8f52kK3sTKQnJ6c3O5vpE+8
BK9/pt/YBQ0p4C0jUeMlrpN1Z5BFSQhytZ2rRHuNZk29ZrKxDknC9BOvL7kK+2FwxRe9yIC4Vvws
InjE7bYvy6M7gO4UNU4AYdThTTP7SJNl0UdPYvKiDQYJw92Hk4RFM87Z3WAMxddMhPNLaCS4OUk+
ZqDUadXoHDrca1EQsoitG9mYWPjsmLnSCommLtZF1+LOBBzyKdMy/SUbw4KbsGyiK6Tm2XRPqV9c
uUYk4TA0U30gJ2zRgePInK5C2WVhvsaILRS+U4T3x6xGs3YVanpX3bgq6e4rw8f6UQ1S5z/lWJfJ
auJtaA5T0MVZO3JtrAE4TVWBF13XcveW+uMBNhyPZNK8Bz1ShmBQVegsv5ixBBws+iMk8WjyMTK1
lgZMg8vseYIe8BQ5fQuMYQx1rLh54q2jyK6vGmxfr0U5NQfMsM0NzAv2hWhg1BQZ8WVUuXbMky46
N5XJ/gNu6NTYZRve23avnaZo5o10NR5I5LRIApuizw8Dynu5k1qaIZErnfmkT5b2qmdle+46278N
jc49ylxB18Acd2yzHPOrzNObwmBNCuVR/RVT08JugoMK+EI+9lMHhKidNPTRuChMlKAn11b30m5N
FpkJyL6YhLFBBimIX+EQC0jo0FnLmGAGs0i+IDvcJ8RCr2YZZXetJ9N7PCL6vsLwAjpFo3rp2lQy
7woFLtwxfzWnBu8GbayvmaySIzbh6FWfpTWtunm4Nsd8OsHcBsCvDfnBzjlABg9lhvBwICdYbOfV
ZMLj0jFPVZspaWF9JL13cee5s9fwPIh78mYq+7bTt6HXsW9kcIvebVA79cqugMLrRYtoMak7Viga
v3u9mtMbHbPoqhktcRrSuWEgNKU7lJjZY4Jieh0WIaxKL/VJngZdQWa08R6mOCwG32zuQ0CJjM+I
kH4xo9RDtBgZ156ZZocm4/ZEqLKFENryr8MmFu+RO33NcmaRTBK9OxXZ9q4zku4E2svYx5Rad63u
Z5cwgWhC4hYtkt7UrJveqorrPFmQaYyIyXmaVtxkrc1EEt0m5DLF1KgvjzCN/MVJV57YjPHWRFO8
6ytb305TRCUcxtMphVoK8LdoxMmv4mQ/er33IIkuX2e6dM+jXXh3WhoWzyBdyqPPsmS7bPE9z9mt
XRp1UBfOvMWMYj8DFIKfRhs0WsuuadbMLx6qar6eRthe+LOsfFOVorxyfa6kqpt3qUGxazX2K7ip
z3E4Mdh1rXDr5Wm6l0YDBqXtjFWmR59Vr9IH0Rp0VTlW92kB7QA1phlIgEeQgJpjrhL9DP2Vdq1V
3E7zkBwkhpRVnaTXnlUo5seWt5lFWO8k/Oiz3cEC4wGiBzaaJkpuWRMW4KsE2f/Og65h3VZp1l7j
G42+Uvemb1bVVRev+J6LDluasf50TsOx1oASOePIZieISioqqAvlbLRPjZ03OI9sn4ev35boC/iL
R3nP8B0jITvNRpUAzOg17fUwqVcZqb2M1QdvXeCEerNma3A3GGO7YZ0oO70lJCk2V6Oy1V3NnfAM
Lts5VXM3bTmso23azm1Am4Q2rBYzqVzXMZliFiPfQ+njMx9K95F7b3qrZKJzenV5vLfGkGugbGxA
E3VnBqbqqyt7wv65gkSfkW8CppOIux5omMKE2I8Yb6OK7kI0xN80zVW72TI4d6Jhcu4VEuR67fSa
9t7ZunEKc9ldw03zcD3NdbflfCWSxM0wLE9dtqbbSVZ90zZYEHMBpRcFfUbu3aqcGHARwQbn1aPX
MYyeeS3xhwbzmGJEGqPqqnK4uzlch3ZU5NFXM6YGSDIf2UNruuHaomrZxTXXMuohboUYkVbEE/Fv
Y+IciIsnfLPOkuce4xc3bNAIaIDLq5F3DiKYvfFKWx60WAu3fjTJlSZpn9BzgUUrFe3DJqewWGno
Rt8i4EPbwcygsdnsMWPfm68iN/uDLkvODrcsNpHpld/I2bgmoGPauhwsgEByFMheOy0d5WIrGjmS
ud7cKJRJl9rp0r2dZ2Rl+LN4cWP5WGLZ24qw8+dVnONdmgUSTKbT54qr1yGyynyr6z7AcB/qqEsG
9H08iwXzIPt7w25e4EU7wEC52XcER221omPDGYlHqsCUAuUe8Sji571EUET2zH3adSkzioU8ldcN
8jceEh6eTYsmE+GPXx7QiOmByUThSMgjnbawGF+6Qb01PiFQTpa4xzgqXF7y8lWN+CNqYkh3fl5B
lxLWMA8ba/QAT1kEzKcuYxk1FsYpTpKL6g2DBJgqdA9GxiI2U/M+80X9UCagryO03y9sv28luU47
2pnj2na522iG2DRNO6xdJaxt58p3Fti0x0k54wyyq8tU1TRvcp51a4XlFuJ6dksU2+IVLIsrpCP2
hssAtpOxvgdpKoBm2NPRUQV5f+1S/xa2/S3HzYhpGGwYNEO51qcSMkUvjRXgdzrko/aCWSBcmHU5
0dWoo4jDyrW9Sq15D15rCuRUO5QcZkEual2E1wN6lZxsjzTcitnpjkbeQ45pZzL5yB7D3deBTFk7
KnrXvbG+EjjbD/BTUQTmfnNPlQ+LkGvGsqyHgtKIpOAxnu6stI7uogrslqpIasBi4p+wKhMREFrl
YiZHVpmH7aPUYv/d74b6DoAslwC87h2RDAUenMnRXhVOlm2aM9+Ruorvay+kg4mN4t6W02dp+9GA
Cw3daxo1VYe7kDEmmRWQN+tWz27ytsogdEbjJZ9rb8/mmh5m4ooeKXb710kAWwnDxkH8VFsBQ4fi
Bj9sekR2MdL0tWgL6EWxk+XYXXuYGU9WOj7b1AXPmLTjN2HSAjZGA9uIlXpr+HCgDOgLH2dcY3dV
1T1UhrrDR2yvhj4dT74+Nu8Zbocjx0y3x0xnvyZdWULE9eubqK8Iq+Blea7BLVBytNzq4rhjPtdq
TxgqjSBxZH5VpGy7LXX0uxtzIRBTuolyrbnqPbvfETYTnVxA3/tSp9DGuJ8dLdQCwVQ4dwVs/+3o
qwxaIjZ5iFgOzfLKfaFCGa/GfoE5WdJqkVXU3bHWxXRFXtrDTOrfenZM9s5IYmof0wpBbHwaXc0+
46GMDl0GdHCoOoEiOyQaEEraxi8NLCQyDGJvfqyJdAvIvTPZpWgnJK26YcMevs5YNCklorok8dkS
BwuK2Lq2feBuBHsevFHd2nln7FBL9k/JAjLAzMahAgyWOTwQwUR0zS4kYeah8t271FJkUZRmdDAn
7shxKwXhNFaxTWrTD2qS7698o20WjAP4Hl3vblvPa3CtpA7OS3iuxTo2WnfBsjbtQTDo3E2+dQ0h
cXlla15jQ39vMG3vIwFQM+SbWJlp7+7TNoFf7mXWJm9AZ3RA9Q+c592pGuV0BxcsuQPK0i5QJmpP
w2q5aDA8548vj4X8n8yd2Y6tSJp0X6VegBY44MDtnmMeT8SJuEExgjMPjuPw9L121/9L1S11S33X
eZFKqTIr4uwNPnxmtqyLN6HfUT25iOewo8olcadL5rnRBn7q9JzohmKiWTnPK7yDR9e1Z+Z4TrI1
64P3GasVEb6qp+8nda6cQIwRgUGpTn0M+W+sUnOk9+97OFc3pE6z7L2wizaC6+5PGflAiLy2TDdY
opLLCn1Kn7OB57qvHD8JBeQHy7t4Fawjgkk0BX9FvHYf1dpHyQH4vrdjbjMel0L298PQFbcsu8Zs
mqikUoPVMjtFWQkBgsHnpxutiDTWgT4aNpLjDf0RkuQ2FR7LYC5dDtFbnbfFzl1kArZ6bi5Bq0wg
goZu63MOuSc07h0rrxmObhSmL2zJ6d5B2vko/HTcpyvYN1QHeJtxW1y5sfVOxiXX66hYb/rYp0jL
neB3cQLmwhiCBc6Vizw9S/fINMvbEqt1Lml2uumwTmAVkOkdDTHzBjQGnZP0m6w/MIjP8njK5zuu
Ntj1U/bGLAWu4IrCXXlM7IiqJ8jYVnkFFLop3BfjsKBDhB/ACLzreE4UIZ6OO3S7+vGeZIghd9Q3
fwlmLTcu8d+TGFxna4pe3wM/UDf0NfGmWmrl12ZpDkGXB5ybQ/O+BPmSQImK4o2AVXJnYaOguil8
giJvnwPFNXEDMnG4qSLix2mlwrt+8ZcjGwikk8nU37LyBUCOuvZ3/biWb03s2MexiL/TSKzXZKfn
C5Ezltl0sZiOUZ3FB1Ut3V7EKtycr/c3cujj3ZIk5uA09Ux7gRMPzHPIYaJwNfG+8B3ngZkpczAh
5wfK1NVTbpj5MHUOjy6a/i3cAnhfRY2+SwiXwPOYwTIaVn3lIBM/5tNqr5MSR2gV0do7Q6TcdIkJ
OP5kZXTQDbthUswgFbm3H2xnkm0t2xRYfyHfB231biyi4SDKFWxo2vvsfMIf4GM0Xsn91KQ7eOrT
kej6/MdTmO02kMgdQQvYlO6GKU8fpMNVnfbIFZ9kch5zEjehfnj0nfi7BVCDvGkgV28Y6EjCbVNA
qDtl6rpM7TRs6V9yd4YcwF5ati7G8LY/jeTL7I7XF5NI4VZHUGreboXPcZEBmORylA97UU/QuZbI
jJ8YD87nZzt5H86o82e5lAHJTZhHxAK4zgaijY8ShNhV77mc/GAAF5vgzLTY9JLhT2pDksd13RX0
bi4fc1aJ2wkU4Y1YqDcdndg+xVCl9+D6qp/W0ebbVQCWmSN575kCPc5bYx4C2SVUaVhKZmqSqMdY
5uFL1nJThzvi34E7Mdh0bHYh5blxcAoYGHvu6GzLdPVpKMqHQzZCUGna8YFep+gQ8HRyTw3txpeU
vkmsM0AY1bZTHDpM5javo7EW9X9qt3VvY9B663VJ+8e2xnqxwUL0XRbFfOJo+xOr6dopxm7L1Ogr
RkBVfOFEIvGq3a/YteiH8XoCdfN6yIvS3eTM3XZMncUl8crhQJ8dPAHHnEO2k9ymfBhqil8Cy4Ju
2Vw5s3QPgWovO3XeKCrnQXTAcDi8PtNJtWsW+5llNAu3PicnPPhvddF/4zUqGVbEHieQojuIQNR3
i0c0gqyufeIY0W8ChplYPX1NfiEBcpC0MS25aSluZqI1B6fVXHllyb1K1t0vXa3V61qokwhZNKXP
WDyfGOqYOkfXbZXi2t9APtos8MuXnuWCi3l4ZNl+sgHzCHpgih3DtJtV95wD3dF1LuxYPiiD975c
dMyT7P5FnLW4Kny9G1xJq442+VYOTDoGB4zsMOfddQa64YaomQQEFTwyQ//TZ5536BznT7iEIYVJ
/U04kyDhfVK0D9r4Ht7EVStde8vYJuZJ4y5qJ3NTUuX4pQMWxAm85T4qmCiEWcM1KJ3URZdxIxWL
424Ci1FN26p+jIsyfvc8oGwzeY1907bjhS3t+O4bQV4+FYKrdphFQBqaJ78c5BnYMl64eIoPAZe9
U7q2DiOURRyQTJJ7mYElkxEZZC8vo7smTGZ4XWZ8dMOJED9ugcc24KWc1xisTZDpF9jcyP90U77O
5XmRDc6Mn9qbma6FtUe0XGWl2igs+JhUxHhyF3jVlu42SCcjAJcpI5Sv8uA99hiwIlbzA3XFsMFr
nM+RkcADjjaC28R3+TGM0Vq3GynJq9fjmC3FDcTA+TnzEucI61zejvReM0VbpH9wKDM/r+c5FdNJ
cT/H+bQnlTqcCOuGzwhR9NIwsLsELk+JfAJyCwEtvMBsXtykbXk9S2xnNmYiHbRrvYX5m14P1bxe
TobDZMMf62eNo1/EmxzabBoB1IzgA8Reluyt4xSPFqApn95EC5ia8WkvDZNavIN8B3mlKRUa5udI
LFG/hWCaXI2Vr7lLGN4Es3g4PzqP9TglxmPw07lsdDMJ3JoY/K60YJM4IWNGCYpOcrbD/yAQa24Q
wRi6EOq9rcpQZPtOjbRxtuNbpP32gY0k87c2ph4xZlfZB5YpkmssY+5xiu5dDJTBhjoQ8hRZUuxA
Wt00A7GT1J1uA1E+pWGb3odj6l0xkEgjJme6PpVlq0CoJvk2oqDhWXeLPuCLPZt2HFXu/RgXQDQx
Xd/4jXrGUPdEOUB916pE3/IH4Xw0kvU56soSec5Cppswylp2farcDFV8lG1X7Y3pOriJAt9Fhk51
E5sabyPGtA+RU7++YeRhH4tArRujQRpFzWxOzpRG13aIMLTFk89kNsk/nWX6aMoeIJzw8+GFwRSJ
/gTM9R3ufLMLxWguu46tcJN0IZpcuzQnUKLgLNcOK7IL0mcQIW0BDH83FeC3hyEF27DJOAmd4l48
tJ03f/V1M98uBjcyENS/CaQ43P3kYxi7j59rHs0XXO9gj+UckqKkeuglui9x7BtB0PFiLSNzz6OO
D4XL6mL3YqXg+sHwgxjeDGBZ1BkhsZ65orVwYKn78L4eEJXrx4JiBvmQlIH/zMVeBtdN3crXpQD5
hbeS0vJ2O7JterTR21BthVi1/qr1xESF3DwaTBwWZIXWKNHhX1JtUPXh3wX9qVBVxwULWNa4Dycl
vry6TBBpKdo291ASORfmqXgcghjMAmarOTvY1pu7gw0NHWuw9kH3IWXMxUFUE8OkWfhYwXooliOF
1n/AN0CmYHfrdxYWIpWzqjm0VmZ4i6MAQAD1dnqb25EkxpLn8fsUOHWC/4YMB17fmQdGcpg+f9Gv
k87Cm2F14kumY9MDSybzBS8WqHG16O0WTvqTs4z5VxQmD6Zb4QMjDu1FDplvaOL7gQeJegwVV7sR
reNR1RJHcEpW/9prVzjEjTf6z44QzXhYU8SOrhqC6Tqs0vanbYL5wTUhb73hxjZfOGkUPoDQCv6q
fPbdiwnky0PBBRa3kT2TCsha5DFdixAwg9nk66XLgCl5Joc0MNXJWRs+/IB2gu08peO4DxLQoODO
kBVYf7m+VtbnQ5yYoOVs3UHZ3Y65dphIFfX0RP96eO44DlzzJ0/GwbmodJDlX4DnKBsAzVXCG60B
llJR8StMBuRFBnyuJBnMnSF3CVOXo9nJM2PztrB5HWRZFtyidVgdw7ahHIUmOTyBpVKGyaljnpV0
wgMfmLjSjjvsynxm5leJ72BmQT8vieGQzAfuff0ppmcA9yuDFKvn6ZMjL42muJFRmUdaM+dS7+gH
Cbh0lzQwoO4d23V2iUAF6w1M7mA7iKDeusZffhM2gqdagMiHxKflH3LfwUPJofrLlWvwvM5z/Eoz
YrtPHBXBLilRctMmyK8nIWtscF761Yadxo+NQQvkjT8flx6pFukd4C0CW39NqpzMc9Yz+YVHxwgo
Aif2bca+Ppkecaqcx9fAQFuT0ITDtq9zJLqxf9a26za26uwvU093N47n49UsxFvb0jLSjS39uJ73
6xRkrnKc7vdLmjPnURmnXVZoGmZyDpuigEoihlleuliniVzzys6GUy8kOmZE9Fg8AM4Vp9yR7U2f
WR5hxy7ersZksQPSk2NyK+2N4q28qCPvtbK5eO/JAn8W1EsfaJPIny0i9W0yBMmpS9BS+oYsosFl
forWonyOSvgUaDNPHLtFBoohmnF9Agov1RrfgJ1ExZrMEl/5yo9PPP3R09Ro94/MkCQB4MtXKL5s
s6rx2x2MzirfZAYPA5CseMsS5d7imvHhtrTmNe7G8jkbcnvjEo7cYXtob0AKwFdvxLPum/wS0LXK
oIxyZxVlH6EZ+oRukgL4pRE4SvPzeHqVYfunTKZLd45IyFX0si5mfUx799su2UyuUjF0wAE4XDbu
OnFFCwEcpQrmWXtmNDGi2PLuNrhCGMT1qG4b13OvRsai5MGi+DS6Mr8A7Oly4wbaeFhZvAiE1+0L
NJD1oKOWBg54UefFMYN7LgW5Ha/dyoBRzRL50SGzZp3OR5vzS1dWt32LGUDKvLtwMwqBuYFx2M9m
X6K/5PnN4EHAYbD0OfiZ5BhatB5EmsFuM20Qd5cAWacOxxOvF51+CltnfT7EVzyId5NY48clThNA
ruNDRhr6AXT79JJXlfrVrfVigjRm+E6MFTe669tP26/+08wSAPcn8Z6xPJtffAr2t4dceKodCnyQ
+B4hBvdXnZtavKm8ZkkmHjPh3RfRFP5RCS5c1AWOfwDGyjT5zNo828ai70C1B1IdG2fo7pCi+p0T
4j/xHb/EQ7qKxwLIzz1o3C9QTR8GI4WL4TppTmtVPstAtgfjj/09c0szH7qBw0U6etdZvCL6BpS2
XCXWTt2mD1ofxyUhWidCYlXsnyeQwTGQp2hEDabFsyRLi/EhoFikpFmG3o/iL4Dz3NtiEdEvGP+Z
PAdl+MyjAd25D8pkE0t5KjNWDHoL+JUMMDBIRA5Dv1Ac4malAYdC2j2NIHT5mNoHINmDQ9kLbuU3
eDb9+74ujrEeh93iu/MHT72zWzmhPRWtKfc6wXGSz/y3cZ7Op7Dl+EHmI/iwaAYn6Y+cr4z1xCZC
Mn/KnDJ/Qiqan2G2QqIe0+Vx0IYTQl8WOGeCliiKUY14bZESTsQu/7pjKi+jNAmuhtaQKC7BF3Ja
Zh6b1w5VtmxCUDn7dqaaErYEXb+pqtfmOjZBetTlcNESH4iuVz6MO+sQNL3GhSMPmYLqci7OKDdN
qQiIorPueMqQq8a1f+JpSd+0bh3+cDr374ZJasZ5gUC4d3xs3xPi8SlZRXTh9dmKqTeQJ4c8PvnX
Ql9LqSb1UmtiEO5KsXJEU8Sx7LJxD1ovvPG1pm3JM2F6HJBbFhCEbuNdltDR8L1j68n6TUHjACb1
Ff1nR7mIYy/XHufGAYWkOUkZrdeVKFxM5o6lI0Wv0ldvhcs0O2fNsmo+6kZ5+reOJ0m5gIe7aUN3
QF88SJMJTYS7D5+jFlfeLsjXCXa54VLjvgQztRIPXgQS4xqncc5NHXHXKCLdLuUvjK1Iq1y2mQ2d
Z7B4YXwzlbiOrgKgwmbnO9UZEkzZj/7UiwicO7xkVfaAlItLWff407+WIDElNjDlOPXflVZ3oPFe
nDQYnphxFi40ggFzd/6RdK5H3pL0C7F5DymG92k9hZxgL6ewX+vN0jHWCAwJWemM+O6FXbduXNit
Yrj8xDwG9CWowfqqGki2uLzzpzyG53ixpHXS7zSg4I1NgNl7fR0d0iksd0YRU5vcIH3SIBMbilAk
JxRLmdt1gVT+yyxpeI/k4n+ETgj5UWZClrumWOwPE4rle+1m71K7ifwwnq8jwjBtV923C5etAwU3
RXBp255nbhlD8U1xmbPt2sTdRzijkGxSjZkzLR33WIfz8kubDIO5IEhZrpd6gOJNUUm8x0RTcUgW
PWbFyWdmsnEghP60K/LTRakb7Ckl+9uv74r1wuE0QhJc8++S2EwB/Ub9eWNPLMavnYgEYek44s53
ID2YLtCZRUZKkLtsStsrhYTmLqicsdlVo1GeOFhmvQIaFnXh4asaxjVIcSeEXfmNEzRnxIYKKhfz
6jhzEwyMafFyDnecFwtOiWElaBMCCCdgNvWLU35qXY8T+a1ehcUhjvX0GAAp9Cl4GN2wokdqjDME
gJw6jJqPKVftcSFr/xoNgpYwyG123NGNNt8y4J5x70dN3S2PuT/AYU+zd2QF89a0pJZ2YArxGfgJ
M6Vl50UpsjOe86DOXlkqq/J1HLmKuW4AziOxywDzjUtke5oNvTEcsp1IY9qo2owd1PH9TO9N3PLh
FHM1lM84inxdbIoOQt0/ARr/Kwf3XffTPOnh50fffHT/ldD0nzBO/63X+/9gg2jwPzq0dz9gUIcP
rb7+8fjTTZ8V/9D+/kPnP//Yns3b/+rcPv8//dO47VMF6pLE/Vd79j+N2x7ubJ7wBDM3KDnc/1i6
/79x+9/OWS1qrMOQhCyNhcRK/59z2/H8fwtogvQxdMeeB/Plf8V0IrX3n/Oi51QWSXJ++vkvEbr/
Ucz5L9ksEzdYHWyC82CxAHqwCpT1ZpwU5IbfFvmEw/jS4btq6TrqSXDPTFdcCNtvHYsc8qWcM6rr
qqTQOEj8EqgSWJML8x/7cJ3U1bBLa6wYyPhuxM1L9R9ymmhAKB3H3fusutF+Tu204tOsciojUygq
G+N37kUYlqiiKsbXtSm8vJVU3ZCx3WX0HF4HWaEZ+CQTY7CJ8/sr6HFWpKGtqj9jxJKxb3300fNb
FzBAN3Z1Dgvu4Pximo3WCCu1gNQtV/mV56l940PXDBdLCVbONm31nQ6kIg4GDt7N5BY4mXUpOXnT
+Ddctn6xdhv6LFeY0/HcLhRxjy41HkOf/lGUNH7RdrqyjoQxIM6F5d9jUKqr57GdU2fjBMyFtywP
DbfxdZE4lT2BkCEoDoDm3xwGq6Nhk4R6fnJKiztY6yTqUcXm/rWnZYzib130LgdwN+Tv2m/ImKbe
vMAEoUbj2GJUqLYEvTqM5nMy/50bEWHGLAsSW/Gqqvc4aKmPMWLg50SVCX4XMLR3tVgg7nVlkD3a
ylmDk0ZY/sUWy/D0XBRjL/pudZqTk7rICsnSZ1jAXZpUkFsDrPyFHjjEKTjKfCKimJ4AtLsIX9Jx
n5kZhu8EThiv0isQv4Qmp61ItIX/0nI//yphT9LxE1n3ah2q4gd9xbwY3y4xTwZVqwwIpXjIsWh9
R5PpgeKrzKUuNsF1uRlC3Ka7CT9usV9NOxQbMU04cTyMGPIh12k/Essi1Z9e1HPM7rAt1az0DfdT
ly0bQjRenbZ3471JY/dAu0fnHzmXOe+9tmzVBeeb9Oh1Tc5ZZ+gy/OspQWDuEgnlqwb4uIaS4nCf
H6c1Q7diVBPhPsoMZ9hoRovYpI0d44d0jADq8000eA772moIYLavw/R20CBW92c7LgCOpF/USzMk
g38AzFEy9xIK0YL2zmQJIV4H/DnZ3zy1p8XBL65WuiTNtZurdL1IB5xph070zsRv3E/lPqmaNtr2
fSnQHmKHWruCEShSSOlE406mVeneIOyG4i+xt4A4AgPHcJvKKSACNcQYXaaUGziFYLSjbw3SYPrO
hULVLxMX4fnWzRdJvxqSLbMv5pMVLAVbrgDlJwjtn2vG6OaxAoqZ4x5gBXp0YW/023zuqO50uUPM
t103ASSB9yiYY5UTw71NmjgOK8EUz/5+HnHZPgXcsnisiwIQflOkw13Bl8iPAbfPhQ+cafhWOfOa
ERTuvTPNWsnPOqipx3D9tZFvWaXwnqH2VC8zvqd56yQDzrHMCSn1HrCFXqNFU88Wadj79Vx5+sJr
Rv0TmLLGghqVC2OM2g8CygJa69wljss4P2WZYXKb5v70seTB+oSLEowE626hsLsnHemPvgY4JDkZ
ogg0IJW2VRsHDzj44vKQJ6l5kFYIdLwkZ1EKhT/T4KrD+Zqz5Tz/ZkwbD8wLeZtVVTRMArD3Ncx3
sUwQo3XEE/tTUT+FBd4jVQ60QZbNmp3mxY2bYTuYzHCehjufHnAzhg/luIxf2Ninv5i5uy8VFe50
mEM7f5YZsaGCOMlQdxtdqNy+cf0EX4vzvC5OfinFuEsSH4vqJBW/SaYrgvPDrKrxIWkUqEqC8Ehj
FROMdKsXxYdF2ezc4xbxdM072C93PANjcGREjd+t7ANSQyJZKI+Q+RptMXlEzS6ZqvZOQ/DCg77p
+mT5FfRWlSiAccx5Oku53Ju4qiv6+FTcHY1xK1zTqOAbPs8gvS0bXf6RggPj3krq40HUu/K+KmVE
UzujPw6sieO7uC6V+qvxBr5V0cIMvSGE8BbIQob7eWm4/OL2GvvH3kWxCldJZZHn1dLyBQrKWtZl
zZNdxev84vUJZUeewVK9mYSa3xp8s0+OlsNIUOSszHtdVt4qLFP0aaowAlqUrc90sAB47z0ePG6n
hol5ikHb3YTeVD+nlPlOO2UnCzmfPSfBze/ZaBt4Zzha45v2SFwW5z3gFH7Vsho5iOeFVpS7oV7x
cGCapBkpZOS6zdOuggiRkgrdG2w/D7Cnl7d+ZKHe52hQhPR16/NwBY6bXcZ+yq0SUHXXU6tt6T7D
ShT9sX4+kQVCUab0wPFprOfJ9U/cSxO2Z8t6Ro5hIqqUF4vm7/QQXNfkTSMEl6ShU4S8iNxqgXHn
VM62w3XSudhFcIzSVx2YUXY7iwpyRG2mKlUXXfws8JfwmWKvecQvr9NNVajis2JnpjIN1wQEfOS4
+1F4xIDwQPhkLjBGbEp8zXc8E+570YfjuIs7hXCGVkWnZVeFzmGOtH2rmrn+9OIoytmRxcxH7PdU
e0yN7zznY5D/JVuRfFeovs35CFBKhGOQf2R5l/ZMP6pdts08vijkcG4RqYI+vHaHnq9w8ibmXjDJ
GGgm8bzy3FssnCPht2ZfK88Jn7hmKnqfGi/n0pR1Q74bbT/WFMMB3wepTTcrXapMbDo9473KtNNd
UEI2i00beKTR49lL/pqkaO8mey5PjsFosLoTqLgTWVXG24LtWu2FLab7NEp7fbQd6YsthZN0cRVp
1lD+qKqaWSkhLEYfbdrvfQogSGs7Xt3vcBa6iqmQz7+eMq6kfKidihLPccc5hflPnh4ygODXM8HT
7jSWEwe0WfJBH9eM0r3bVTnLmxn82hxDY9ZflGUSHcFIiAaf75zWOO9jCfeBIudriUnqO7TKeS0Z
+z1n+LtR3PScfHaEn4EpiGr5qd0Ij9jKg/mWWsDTiKqOD81rGsEaL8HATCapFbCKcf3whwlThaio
mwD+jRF4i+mUBq1xcbuXyWMyi/V+jG6xwgLdVpbFhNTdTC8iHVvFlW97hsc9LA6g3qb39/1g9MO5
WOZ7zmqmk6saaTMbqv49Ifj0nXGVLHeuiWqy/cZX7/2ccaev1dD8mfJm+WkBlN0XFP+cU0Bu8jwA
bb/sYYx8cHxN+f68efhiVx7Qw6Qdtqb1iOjiXypeVKi8XzEsK6J/v56oUWv5jXtHvBvXqR9xb6I5
QSjHRI9Mqr4CGpA5l41Z8onTN3tdoir8IDyQ8O1PY/PZrXSugDaB+6d9yfmKMrkcszQUjLeaJ+WG
KhUv2LZkvrlI+uD9to2uVgYALkIU5+Auvp6jpSa8kBW2R9N0ZjSFOuo+Zd/Pw3Ypu8jf6GHqnjMQ
CidgzJbhVoaOPwSBAFcmBoTZYF2Tp6WpUNXwSS8XHks+MI64nF9Z01yHraeiILNh4SZrvvo091p/
NO2+IEkxoAXxtDBfxiXdS4U4FNUD4Cvyg+F8GJZO/5B3HN4DfB2Yiuc2LfZz3p+tLUI7r6mt5y+J
peAZY3/cbXOtsdIrDvl/aIAaqL9ai6k9JMS54P+hkZ8xWwkFW9nopDSlW7nsw1CbCHdLjvs9Td2B
AoRwDQj3zDTnEqseSqJ56FAJHtoBBvXan9ERmP2U2Q6gD1jr2wBXTQqNvmaQ0TnMY1M9bz0n6C75
T9IXojnntgTOWc6OgPjS0kYNdnOf6R70g61S8NtDwtB+0zsVcddAGvkqvQBXrx8aqjJiw4l9a/Bl
CjAMzCSYrBbtj7VGJvSEct7diXgIOLJS0MHQWvrFh+YpqTcdxaLnVmbjvhMg5AZomIFjcYdmFaLm
RCTfOgJH817N1v/L99zde6UK34bY8Sk4mQBWOE5S/WWUNDF0xQsa73UQ5y85daTxISKks15xt2zx
3SZYubYNU/Of1QVyxq8Eu2RLE4HOsBa70yltE+xwqagQgdcGh9JGZC5I0YGrXksEN+AC2aXh0mzr
ykNzqvpK5gdsH/WyoymDi+Uo6pHHSFeiO+HNHfJtG2q66GXZRM4mmFhrDmNYFdh8VIYBKcwpv9tV
oVeTuCDsR/+5p+NDgQnebkJ5toZN2UJKNA6cXmwqsU7DrRNq2hOqZKxvCJsagbk4RrvorZMi0ocs
ZTs9LREWYSbR6jA1RGK2Ednekarj9Ow9rqSSTxU0c7HzsagxR5pXlZ1aYgj51qZSd5u5lQb77spo
fWPb1ut2hvrZ5kLHVUyyoSm5IhQGjNPZ8l9xFl/ThLINdhYakXzbNEcOM+MzM9W2vExBt8BZqCic
5W7idXJXdR2rrMGkc4uZ2qcVPZudR1tztD0SRGI4Tuy2TG6mhVKwrUesAy2TEoLvYnA6s+2j833Y
c0WXHqiskzQ9hgyWL7HQ9upUoUv96UlzOsdOYsTDEzcKcSlyJJA/btJTedmpcu6RqSvaUOHnMJNd
6O0bd7wvdA+t4xL3u8gOAXXXGdsQ8Q+VUDVd8WgdBmmUw4cbFxw7/Yrnl3Rr7kGf8Spnx5WwT3HT
pUwHhskYb2vyaoqPGFiq9DL3R2g9Y12V3anqo4LcNE7W6JSxMbe3KdO14rTGWVffiDol9cr+r8Do
cM6Do4pjAVGbqVyzRUlALqUqiP9VW9vkh5iQrrsVITYCUjDu3G2ETHrxnfoRtZKddJv6lqDd2mxd
J6v6W8pV2Sm9CufKsQhn/DidIR+/5xcs0R2HbPD3a1hz0dcT+P99OY5ph8tjCX8Ld14xPZ+39x2a
QeJf5vxq60avbRjfTdzVq1snUhrE69pT8KiXZVAXSUj6A8Ajoeo9TBChDujqTbM1gqf/YWToT5FK
VabhoYuLyNs5iZu2x4Aa1GjaJQ2HQfJ1/RAjL03jfDHbNprvlm5xzW2l26m+8lgjqoeEBhUkJ4ro
KCxTqZnfTJjxPOIbXtfoEVUvza8TvwrJVs6gTQ5mYYlfOjMUl0jqBd42cCnhAdNbmj5PHWNg2Cjx
VLAdTz19pz1XXPgqA5OTPQ8UOUskzUQg6CEsXJe6p9Ctpo2bziQbZIiEicSi0ddS5ydRBFTyikoT
nUuqlXIYWuqwbkjZJMVn2bXOX6bTNa237bjGO0/Erd0tfMTkX4CR6+vBHxfNjqoW56gRLZY97d9z
h7Zdc8uk95QiUr8zjbcVQB0y2gxmmqKCwiMbLWgSziFzjZ3a0jkgKXwnZjtesMFPPGnhMMjH3qey
9nGKGpyIfrh29RHXeO8dwplyhK3x0Kp23oohYYuNcJ2OfmIRTqATgKRSWrZ43zNF3Bz/6iMCdvFB
1oHS3I4CzAm36cDRlyE6wUR0Zwr9ZFeNtzGFWfeuzWokDuTp91h7w3G1I3K64I2Se0tqq901/Mbt
vm1CjoR5y7POxH15Uh45STizBWbnRZCUOsmVJIx028QyAvCwtzB+xFZeMBBUaDUREqNqvbjdY0uq
7hkPnMk54BIuGL2183ZpC4mAPRb1W2wtLl0MeJqaE+wYB4eL7l81xMlLYqBCoGPz1G4JoEfvngrK
z8VbVofPnFH5JnWWkC3CKHPpBR5lDiWq1sRqyQyR7bzmLmvziVxKMOBX3ok6Sd4rR9PnvYLkVNwD
YS5tnQLlakM56fjNy4/jjtaGfrk0JGqW10FxP6DqBi/kBLwMV6ocBm6NWWw5ipZmnlqmYVk5FXDV
XIygfL44Om5pDlZTdVTtQAXhtnW5OfvbqckzibJUK3KITie5tx3TyTsH0IUk2/mIn3noqQwLOEcs
A+QmPC0AMWq0VldOIQNadOKxA9+E7XATMkWS+xAf4vw1xavw9KaKpsH/cRwUnl3U91RL5/jIObhT
fcc1spms2zx7yOT9PvatnHY9QAu1y3DGq+5AwBynD5rQ1C8V5Y6iCwC8ShLT51ogow5mIGHODpBU
8oQPG/yu6VvZXXIXNHjqSi5w55ZrpuLINKA8h2NBP5n3YaolMY8VSkd8CnIIG3zZMoseGwQu+zOi
q3JCHaqJW+XVrKKwPTIYcLnC1H0WsvNwQc5ZLspujqevPME6jkl+4GY3UMVgvE3Uem6A3og3XRAh
w2EC32DqCRZ/ogUu6btGU5vQsGvN8FK5KbeEzdSSeeQODmihoDiwScLg77nEcHwOM7rVtqug6vtb
4A7Nww2Lt5VPLfOfiYRWElgeKp3QK6RUYIq7jEejfWRDSkOMikPRdYQqeiSpterBVmf/ztyZLdWt
pGn7Vjr6XBVKKTWdrpEZzDKUzYkCDFuzlKlZuvp+0rj+stnddtTZX1GxCdvA0pDDl+/3DssDnaw5
P45oO+nqhENwY0N7BgkLHNBLwnLPOPprf4e9BUyNJmmr87hZfX0xWEOf7voUrgTU77R8s5dYvxHs
LB57kYP0ZBOd3r2rpRElaNgTLK5zro5JX+TpLhL1aqH4z+oa87o+uArQpoqLEkdjqOQqjDuo0hIe
/+zWmCKELoxvwo8VdTJOFmAsaKmXE9zwDM4NVsn9hbsOpBPhEJdSw2qy8YAla1HhuBQVDscy0Tlb
FYEmAQ/Z+kuEI8SrlZdeBJZUWCeVNlFDMwBhMVYdZK4RYsXEPq/hjN6NDr9pi9NIfw1MhLBr0pPF
f5s+2wNozt5d7TSwSYD/Q9RmiIzmDQ3l8pVIhvmxW6PJ2mVlCLFltNIZidmEyxZTO87+EqCg3ALG
fQUvyMOYAASzIybTChL8L5pw/KZdCGIb0DJFMRj3qK3yZWq/NLWruOFyhJYx9VByRL+IbxzTkkNG
oNp9gfZg2kKytTZr7+sHlCe5idX0gnHX907H2cExvRUcQPJwZ6sQEjEezWhCp5DTOIEyEPNWuHhP
zTx5ahMkTvs2BtADdtoei09LYPe4StFxRCBmr+qsYPzfx3UQdmSmJ3BQOKA0Ow550BgoEe+BQ3g6
Y99OJ1rrA2AgrdeCR9J5d1aG0oqLm2NW3ZyZTJg4vj6QSEJCpHyC//A6s5rpn5Vn+5wxFHwztEu6
wudmpcC0VEwluo45p8YpBfrbVZL8u32GBwtS7bwNny0ipWeWPFX91SRl/za6kL8RFts7aGWtf4XD
Dts3ZJSYMzpANFtZttQWwoSw+CqphpcdyYqg/ZO1TJ9jWi8E42F9OtGGgkK+cwQ7LsThYLqeIyhf
oJwyf+MclXk83SbEdw7/kX2NP8eOLB/C0tpaWfO5k8lQ4w4C48erUUdBaa9p13jKA1+Rbk6dnE8Y
7+xyZQesKSXqCjI9fQ2fBZRE7FtWv/SiHZKGErkHQGqKqOSAaRfG9Iy1EVWmtsTnJClHwprzzO4P
URV2qFBYluRGWQmVPr2wGm5wStccwnHLkVNh4TAyKH3/FMOTfAxJpl2xbXXTT25r4x3Q52ueb0qQ
pteCdR44ZAp7cnebkeM4MIa0L1ql9Ldo1vODYCZJUgVFR74apM9tQHjtp3JNMsTUQYNxUdL1dL2G
0ok/t8S0EeGRuISwua3FYV7jMZndUBKGn9TcDHI3Y3ploPku0htEXCI4WxGi2Luh1OmXSM+k0Vaj
i7l+LOG8YiQtkKQ6WgPl+EtVbPsxH6pzzn7OiZNbcBETrS73ncxRMduxqgJGFn25jTPmYt3mfr3C
6tZum3/t1qb/K9cjzuR2VY6vAX6Hxb3fdz1uvLYBgIFhaASFMOzue7VGFgT+Gol45M34Hcg+/0Js
KSoizl/9USrZZlcd13elwzwKNpBK10dJ20lt2epcG7ynVn9JhZR9a08OVUYHixNVSoCqdqy65hkB
l0bKYevuERZYgk2JKptv/21Mw/6j5vz/2XL/pTH/2xb+/4fNeef33fkHWMxvr/916p/7t+7nVvz3
n/tXwJL/Dyy3XN8LUJVEQtr4lP5oxgfOP3Aui+zwR8ARHfcfzfiADj4GaZAkgRucf3uoifAfNPU9
evjCCcigc/4jD7Xvbuj/9sSWpptPUJMvXMcYAhIp86uDWinythZT4b0R4NEPoLIKF8lya3O8WR89
D5rys7RarzvQQOkWueud2UuJOWxi+yWpW1lb2waianARpR7ZaQUmqPpsov/eXZdepQjkbogcVC9e
0edzQ6+F2t/FmiCQ4i2Ymdj3SPKD8pmMKRV/cytX+zeJD8xLGcW5m0uRymur25Qs+alGMey1hUII
61XVFewsuhB7zgcCL4DKrfO/WJMafub76P4//fV/dZmDpGBHDoZ2mBf6vD7HhmXxs40s3lXZkPpp
+BZPMKj1WY9LE06GdA1a1pWORF4EjpliiS7xonDiw+8//oOBIp8fgE1jYIvklzfFxfz6+Ri9hZ3P
2v9KshrMhS3tEg8oj2O/pXOa9lNCJFub4n+S0uO3VlXfTdJdKGnwePEn9wKQAEsCjKlYocRN5GGZ
4PzhGTEgf7b/tmGNSNSAnuv5EDrCwFjx/kTnKPwUyHq2xpuUUDmDM1ZT4D+pzqsHCP3hIP8Qs/S/
fR7CP1JZ+J/v+x/cdoN5VhyC0bkg9vAcvZmxMcE+pQEDJPmjyxIsD/+fLeL/kgLz8fNgw8CH4f7I
ILOl8D+MARfLIFGP2KHEeTJaJ+IsFtvZBQUHCvy+Nc7u/5FZPDfmui7UA7QsQkZmnv/6QGdyV520
da1X32pHPipZgwS7uzKUPat+3fa+/1R4NhEav7/RD4PdfC4+3YEDJwfTTvJ8fv1cBbAWNJYbviYL
k9jfjGwX3ZdUxg4A4ZTD57ytcRODypKmjYNG4/cf/ystyNx2IEOB6iSSHsluH8cRFlCZZQNBvVpB
GWh3601kPIAJR1Z/3qyUrjeZJRpx7RZ6GU5FB18XplCalTyU31/Jr2+cK/EcX4bGx9rzeRruhweB
vsjOoaXE36hraq89NtScMWLauOoiE0LX0pDY/f4j/37zcNBhQnuhbahW8sOgTol9KRlX7aukY1DM
B2wsVlEcvHYaOolnQCyRBQ88db3p/ID51djL2EZ7jnG2mv4wED4EaZgHEEGh/r7yEbPlhh+uJolW
MrxUb72kGaIs62zuU7PCVJx5OoQWNAZXuc2qbnFALCLH5aq8zE6HU6X8fMGkR7T1CZuQCpcU7TWt
c895s/5TwtWvUQdkkZCGKqWNrQKhu8yWDxNzmGJ0N5j3vsxtDx6/sQeslyS+8ZMLvjS3LrNVoTgw
kwbigvmSqWT4Tx+WwFFE+q5NLBtRnuwVv06bUDv4ZNMxfaGjZLEp5mwHnNPHxe4X79JFU108d8nQ
Fs9V7uFftG1BeoSHpCYnFhBpGduX2UrBCjndA0Ch75/B/ao/rNPi4xgT5iEFjh8Q6QpD0P+w4c/u
VBPxs7ovXewA6uxzYL9yuNMr0gr62nqhlbO16CTyb82iKyIKMStccN4HmT/vIjhSyRZmHdniFZRz
DhQ1Jgk0FgePfsy9X0UJ6kvyIzinbh0rXwSSxZWjkHGaiyet/zBNBXzFn3YeViofVrQPjU+w93hs
078+eUZmrYmlV08gMF7u0RYirlLTEhuiqEW1GZjtCFT8++pZDpJ/G74vJ+g1Q/4JnM/19QFN+Z8n
tDQf/lN5xcVhNcFEEsJxzULyYVgUc9FVKFfVEz12PBAB0YtQXgM4ucul26F/xqQwHsv1EaQGyTr0
wHbS6ZYFf/LvE73G1llbyXx95JjT+TdhhhDF2s5yhPl4LAbPvJ6mc2GSA+EF3nivaO2tj2sJ2YcD
SFmaKgBmlMULaurICBhdMPf1MawgTWC3g6sBX7oVpz7iQbzO7SBAwyYmrHtOEB+BT5uPj2CZ4bYO
6pzzKxqqMa48s2pTbPXKqwp0Dn6t1SEaWzGepNusYNJtEaPExJ3DIdQrweboLKEpluDVUMfycQQE
Y5AFYULhhiijoeb7/Xr6cQnn6QdkA6JCknBd3e8hmT8VJW684DEaqfJpFVWHb8Ls2IHqQGbypjxH
AzOxUPz+Ez+uRk7AWuSQzkyZz9798RO71u5wE3KnrwBOZjBOgzTLH73+gs3bH5GuP8WoRBmEkzNg
jn8dsLAwTn9/GeZ88Mu4g9vrOwEbF8bNJB98TKhe3XEg8suvHitZVz3t8GbwrLdGp5rVKC06sP82
DprsboRYzoqjUg/qakKKFMkCkFImFLW9k2gMgEP/NLu4tgOxTsIf73tYmbCYPMx6LhlENmpqdAIg
AjKmNGSyp3AW7psxpbo4B+btzcwfsa+9ddjvIZWia3fn8fj7O/64roUuGxTlBnfN3bocsn5dBmhg
piQpdcHDONQ2pwK6Fg6ngnE14xY/dEz0UzHNDNsZF2K+JGjUzFJHE8bMiiEnAPYUz+AOIJw6o648
w37HNUukXjtbkMkwqi47rt6CzHgXT5U5pIglrJidAbhp/IfR63xY2UIqoJBtk1WNNwjp+sNSrd26
Wpu8dkizTl3mVq9QH2bH3nIHM3W/z2PHhgQqDnFKk9eQ/4RZUlql2WisVHAuErNn/qrRpD0/Q5cm
ZSqbSvMc9EIvFyNF8gYuM/qP/JoFVU2HtjCAAKrQKLrddmG/4HZ//7Y4pP4yPrm1SLjSEUwVTPyo
9359W/1cCOM6uTy4yWhWqp4Ms/F+Ldes+dbbYeHQkujhmzwGDnIRwE+rEbyQGWgkobVV+YLefES2
PXrKsmt5HFOQu4w+mk+sJnVmRQwxPLmUWd0Gls2zzFEQrbZ43JhVMOtjmz9xaMXAECtRyaMgiCC1
+q1XDjlTgtZdzp/en49ZCov/6EghQ8oFqqvA8ULO8fbfSl0xrdJffG19HqsAXO3wXt7C6ZpH+DAh
tnz1n5aFD9uR+UjpUtjbbEs2B7YP25GdY9brqzlAqAH8+twvPX6GR/Z+ng/OBLKB5TBhO9uhcnaR
2pzhMVNTsrDo8ZSmdi77u8Dvwjg/xLApWAyYkON9S+eZHaCymPj9jMkalp3fX1uip5pHOUMNYK4w
i8zroG9uXoSV0+B0ttGS02Wxmwpy4tEr0KY+Fn5vDv6/H3Io8j6OOZQ7HmIf3J0kVdDHkw3lYGcl
9rx8TuENl3hNIFZR4PZ2nN/4zirbZY95nw8OT3ZzZNjdLRSsCxtDtZkgOaod67JNKktex1UauIT+
NHPyzc5K+2zCOcff0UKEwC9z2Er3yPir9pl2eDndIre353UX5nRr1FZTP3bwXifCOm9ajQig2UCE
qcSVa7d4N9bwrwXBeP3QAtbOocbVLq3HVqIZnYuRyTDiREGrC0cqMORD5IhBnvwSDlqytWcxTMNR
RVNKUiWa2KQ/79OAymwbrJhhEL6QMhQVriMLSLbu8P05jFGQuDuvsub18+Q3TvY4kG+ImYXsHbFd
OJ82oOwQRsnyyRz8QhKvxCCL8Dowb1r+l3FU2/ZRTCJ1DonVhSk8iqKp5MPiYcptPUAMn+fPcz+7
/TU0hNq6Z8cIhlcP9LjF7H1MsLhSkElS2Lwz8rZjnAEX4b1MSxGNFlxzB7uKdu10+CKqPKxfafMB
JEPL6Bf9FsGfmeASllMn8rM+rjUmhJwDvNLHZM0qEEljsl0Ux9FXDsrAtzSENsBTRi8M/eh6JZGS
Ib2KtlPA177dY9BY11Kp4HzAdxyeYU1Ykk5gtiT9NGI7HYNMHzDRngaProbj6nMk/ikmU4wVZPEb
NcKza41uK4PbmSCL1JhWxu2aL+cTLK40I0ymYrfZFtEkWWChSw3eFzyZfK87Z3Cg9ttOLmWLuBkU
VVcEW8INZ/+2dIKAL/37X1pZVvJvmNRLPm5tOqlfoCNEzngBM1QlzpnA3CQIIKh68NuP+FaKii6s
JG8Wio6H1cl4lbgem8rzHC9o5okkSCMvuV0mNangLo8tiOsHuv2Wo86LAYXeeOsjvM4iYHdis/Qh
aHsvLR6JZ42t9VJKeoIkri5Y/1XXrNo69S4tF11LeSUQuAlSWXOaSvF+ylkIEMxkWGq3W5Ysc0nL
aJW2s7eTdMk0rRHTndkhS7e8Gktgp+bz8K+Nogf8iLHJbTkH82SdcKCNiMwRrSC/hOunZNloHZma
XqYdd4+lq6hdzBVovfHE3LKHN7RpjPnCqa4Cs+TLsU/CYBuRuMoAWGvqjWMftRXfp95vNYXNzuPT
ecD/2Eug2+BDkwoDCQm4pf6tUDJ1vH+SeWSecy0jui47a7BaXoVVF2Eq37TmQKMPbZZRadGDE8ZT
JiOVbrB4g/Sxh8c+r4es5nlBU2uO+IhJMV/DfjGXnPGm1XryGVl8gss/0TC2ZjPA/NYyb95bLP6u
jCrzaGAa8a1ssSGsUOdsRJ7APf64n7Z1Xf0Cgpnyd96sGv9UeDKO3K2cIgCgjQpSwbP4MXrQw8CS
IhQNki5KiX75/jAGRk27/VHjRt7qmT+5nVdcu3bWWqcfj9p6//Z/PeT37wMpcIrrwFEVFyBqKx1f
MEDFReuY1e7CTWsHq/4S434acvaJA3jSRBvv/UU169gz1Dh5D7g51iJaiBETdBoX/zbCrpenNDrI
x4yKG4wNHkyEOhfHABs7YUQElYcBBd5sia1fovcn2ChmEOva+z2lTsYZDW0qClhxtgyhOZ3b76/2
fXjghVryfMjp4if20NzMzUPPTBmniWjNx5BN4vOXCzqfIH1YrQy63wV36prH+z6Q1mEZuEpu0vwW
SCEdP0fuusvo6vrUXPr7A7VWfGSgZpRuI4O9ZXsAkec013A4PSYG0bL3EHIa5jR2vgb56CbebzYG
jn4RflIzfDqPipWbb0eK3duO5oD5hQ6MzBYifBLypaxtMx2qFU4BaMTgJ+n0ACWlTDK8NEN+b6pd
kbhnRYcwoL9038dKlndRHxx/PPIoH1suZ87cgl/CDoB7JcrQDKr4cRR69e0HKrc8HHdKW4i0UT3j
x9puPdzsOTLBeTDxwAAGQDa8pnQ4h4lrpvPA/srfFfgk5OGhoFiclwvCEErcQ3vZ4HxKv1SWcKFj
Yr7Q0kRi4PvTXnd8oWj0yptKD/x3+Q5Se/YkgIo0zZHyZiz6GFBgarHpJAgracZHv4bvTQjKQvZ0
v5silvL8MLvaYYUJSXwZwn1ZscVW2EjVMdl8ROOQL/HVJi6C9QbmblMUZz/w+bwvU0yEhxRtlEID
3knXPVN5yuM4ut/nDO4aJQ8M+yi85x6Jx2im/kG7k8kCN0Ro7mGO6DTXO1cRHsAdFcnUYdG32oJV
rm+leXwCfJyHCV5lhvg7fhp2BZ3ajcBynfvtswxS4KZlgPP9mvgT/pSVK7hyhHlUHWGMmy1+de0q
0fId/oKzpz5gldMxrt5BllV4ZRvDJNVt7JwnMe418AneobeYYzmoofZwX1iOsSg4+uJXUEBS7EuA
Ce+yomvAnfZyyuhqJNgYslS6qK/Z85AKkTN+4KxnHt6QuQYqcIawoLmRo1Lgx1uYmbP6OlGexdhf
xh2t7puIjEpASsQCLD8BqhO//ySBsYjenPE9XfDcmZRXotJqLFD+TQAI5D9JeskcydkMI17+CrOF
u8KtyWwbiOTMM2+dFlopBFqDROd9AxJNXk3mjhcTbMg4+FSsw2SdWoppUIUV7ZD/xHoLSGthJscT
yKVt7iFWtcXi/6NtUWbUq8b7vmom9eRHC06hL3Iu/fLG97Va4gP+iF1v/TXhykk+HjsaDMUN3mOF
trZhKYIWbMY47+CXrXOI39CQ3XS+nwJqG/0aQTPTztcuRu9vH1v08FW0tZy1Kx5XOTiyQS3ic+DY
QBxpqCmDwIvQjzDKK5xZ4PU1xDggJplo9c27H3fy/i410Sg8Hs9zF3Nb35ebEtUgwy1aErOaUP2b
yYtWwXxH/R29j3N8z4zMyEYEt12SxXwj0h2P7+DkbnobWRnTxD9LqBbjmxXaitrnTFQzKyGV8S8/
hiw1JSsRyZXmn97xcLOcWglu6Ascq41wWju8GzDnMQ6UNoL8Jzw34sg5x+PTzPIErSlPv6PpwxdJ
Wdaf69VmfEub/sMNuKW5cnpK/OiPD8INiS1NM1Ss0/uJjdATWPUbpFADFkbvC1bxDjRqmOSMBqvU
BoTsWr+VcE+SitTUTYqLmHUaMk9xz/1EW3S8yJzElHGpnPkMNKvmsobvE85q8MQAx/QGM8mVY/q2
BKLPZkwG8epg2uelEOeNAgqyY3x4fyDgwGbRK0LflFgQ8638MsXYJQj/AHx9ONCD5bA+MIIdFjdf
/A1WTnuEneDVziltGp+rDhKCf07t1LDMakuaGVSS6sBTwOTAXPsfTne/nu3Mx/umcUL2sCf4/A8H
23aYkYF0AVDV+9KYgwFzFZwDmEm//6gPADqzyabryGcBWfFf30BvP4GK5NQZRylR/2uM2AU0+K1W
sZS3AXJp7jSC0MaXIct5ww3SIF7Zj8Xx99fyK8zn2eg8+T9NSR9+AeP8Q48qHl3In0y9U0RXzX/K
CPdlie66kK7k2lA6/+k5//0DUfIDHPhh5AAuRh/A9gJiJsxwO77Xc81GkRTs+OfBUrDM/ZjZv79B
YWC7fwPo5g7Bbm0voJnrQIf8CGRioi8T9D/+/Y8VY0pXA9pjGIlX52GWHUnT2E2s7adhQoW9q4ba
rOduy9KAGYpkP/rDFf060rkijlJhxOYVwK0EovsANC6RbaE/cvV9+T6pJuo65vhMmA7rehaOGa8g
lYPpD0fY9XMF2krNheTK1QNCZs3J/uBVLlzlzczSssC6VppvZ37E4iZbXM6T2+m9n6Xel9nf34SZ
Dj89Va6fbolkwMBHkQBwH+C3CUP9rMWl7SzAzKkgSrSqAvcJ6nr6xxHz94+CFxDSCAklB9Pg48ys
YgePooTYkfedE1W56cHNjq748vu7+tAK4rfD0IjoHdOip2xlIfh1atY47cf5rKJvdg6q+mMUQKI1
lQ1SQHP6mcKxNnIx2TrBhoAAgHm8Im3oX7gZzMFDPtnM2T9c1ztF5KcHDuTGI0Cg7Hzvb5MP/OuV
2TbtDdxGu2O7Iqfq9o43m6b+YCNIa/4iho6+8LbpEiDKaIOslEPXpvdIT6ou2fQw6Ui2TaEAUK4c
yRHevqtiL0kIS2OL9dCHzFkhcDKLDTv0a6c1FGSi+Bxkz3tCB1anJ3MGUyQIr60HYnXlzqJx/bvo
vS1W+NT07i1yLlid1zhL4W+xo1bwMwG0kEMhOaNeDzJCVK0c567dj30+sPgxtNTvuzOFLi5haGfM
avBesRffn+aE5wUrICcss5tOZPBQFzZOSLld45dgnahUfMjFbleazh0uZWYRVfQYeW9QTwVe0EXX
VwL5fddCKNz5GBjnJjbhHTnQ7D7p5kc98L0QoUE18XxXHZq9MNAjAA0lOjryvYJ4Z52qguIc83ZA
f2zpSFjrOJYAi5d5+eBSPWKf7y99JBUCWxyTOFN3YwtcubwfZ6Jp6VwNqXogbO0eICMArN/kaR82
McLzJpnwx9EurCbnjsAxFUz7RPvS0589SOVr8xnY3jSGKKVsx79pEGM3/mfopr5MdoxzuvKHtNVC
kIkjqN3+WjjBdeGF58+T8yS8eenDG9CnWH2qoygvnH1eQ/zjQAlbZkZ02qe0pDEYXni3u2lG+Lxs
MM8CNCNOxoblvl0wCpyuCkLkiImhqztlHEqjsKW9mKV2h8Cm7AmgNvlm6Q5pu0IqU+Er1H6pATBQ
LGCMYTpXPypZTVs58a9ClFrU7XVa+g7G7e/lCvixKbdgTpu1+31oYOlOUVVDWOXk00YQSyDutrZf
Ceg7+IByGQQmOzg/WiOC1b5twpMiY7s8VJmXeJs0SaaTB302J7pqio8w2t2zzHbX86qdxzMAAfKG
Wni0c+SlN4iOSvLx5NjCzRXRmUwIpdww+9KXvFXll8TOmt2MxRFHOnx9j5wZQWac2rsMlf3UFEzH
elL+FRYwahfINOXt2laLUyfZGXmTDbdrXiIfY+T2e+I5SA8uOr/6lqrh5AipLltpJZfknfR7rwPJ
hc+RnI3NEO3SaAo/BSrVtMdV9pp1iMTKFFX9ImG/e3GkL2DPVoclrmmm1sqT/OoQqaHM6+Aw8SvP
Q441Ly281yP0gfgV27ryiFNviUQ2yj08w+3mpEiDXDeIGTC1sdwmeZhgRj+XlskIdJH8TwQr7W2n
ty+kHSFnbDDBuJKgXYe27+o3fOjjT2BwBAylPVnRgo4JxwKhxP2IeAgqNmToveiq/r4biaI3S8EO
4eJw4Xbtgmkp9ifbOMAmPPySjdguoPryh2+dgwJp3wzQ+7dJVqWwql0vfAt7L6h2Vmy1FxWpOd5O
ij7/hLK54LhBqoOHIy52oGHaPNt5p65wOcfk0RdmhMaeaUUm43QxUxUS9ViM54DI1kVGqqBDMEpW
voppIrZrxRQbewr4jl8npac3jR/R1kEN9tx1eePQmFfQGte1MzmupYJGLnC93al1KuYLf0g0JsFC
ZTeLCFiIOZls8Rct3QvME0t10c4a5341OIQNor4HMH30puWbTWbojRRMn7Eb+h0InY24d67GYOdh
ibmXQV/fkJPQfl3UTGlj0yWG6j8UUAmKbUDEodpYgyufafDivYjRxBECvotIt+o/zaIuPnXp0uMz
0/fJg04X/aWdUS1sNGYO21ig6EbjbJc0LkOgKybenK5bOYfTXeR0abmtYck/5xUCBHol1SO2Knqj
1CiQz8nwXDltuCW2jmDTrJbPHQr6qxzYfAS9lwMfGvfEblqagx2JfH6Irzuuy0X03FrU1LuQMgdb
iLzTd/7kk4/jaEzao2wNzjDZTO+gu0CRmNL2wWlqzDWGWRxzNfrPiJEfCJPLH1ZdrZipKtTmua6S
t8VkPqZ9MAx7qqnl1JOyFG9aqWl8Fgm+Puk4nvtRoY6ack5syMSKHqK6j15cHAk+4/DTvIyYQb4N
DPDdGDTOtaQ/fyRq3tlpZPgnyjQyysgaurLarnha7aY+uqWIITiByt6kiy3Zy2ZWJNyaQmAVr/DP
8KaMt6qr82PhDe0DFCmX6x+dC2HXLqFNbvcVeEvfRXXanomljE5V1a6XSZfr/Ryw5HKarLKbWtr9
RTvI6a7u4vZzG4bym1uMLA6OXsYbuVRMHqChW+H2w+XcYlSN1JEgIyJt6mPsVwQzaR/mJ+hBdL4i
qLiK47T9tKIRegghTn7Va9h/ZsNPzphswfUqrB4qkJ8dyCP1rmgUY6hKblC5C9cFAa8NpeuwJlZz
R9Z7epfMjdJbCBb2oZ1y/VX1eKtwRl3XqzaSwyV8H6y2cQz4nLhrVLFmV/MeJX14JmidbbHLkLch
yUsA3K31asVowe2rxZNrFm2XauZMsAsGkOHwqvDcMej3dkMWI4KxSMVXk6USbLcFklK51I9l3z7z
M2Rb9KiMuooKJh+C/IYscViMnhLZBQpQ52n4nglXppN9DWNmeMiccdTH1ClduY1SEVzKuEFLGtnk
yF1Uaah2tEMJECCnYEIutEL9z9ce7TBGj/UNBiRktS2WDnjWRBf27ZWORvol6OMwk66lrm7dWVqf
UGplJuejTZt9GilEkEk2Vns6p0t6WWV4su+stvYgFsaxsI7B2HUr3q91O6RHU3rYO1QLTdkUPLVm
SoqLgqMtRgoioHLZetUQk0dA47rbuoNIPk/B2izIWUr/CtZbLHaToES87DnP9o9exiEKmSE+rr3n
UzglREjFZ2PvBxeeg9gu/7y6S+xgUjFrGzdeh8XOPg8lwDpS56Vud+nYecMpQqOQQ2RJygijGCvG
+mNryWg+ZcRV+hsnleUnPB+t9ThxXsu3dqAdG8uOfK63Tgscfh2ULKc7eGYraWprdpE7PeotDDIu
emsh5vW2XCw/WvFjqmpcTHbAHRXpkFheOl5125PsF/Y7EpgxrAan7hrmQ0iXcDuIxan2UpDTd4XX
UO5vqhq0dLv2M1Y9brXQP8G9qTgj68dr9snkTddFBtq4y0k3OXMTSSiaH9ppALKUt+K8SFoEVmrw
ggUhC01kv3d6FPfRTKIHpgHdJpCFC6IF9PUolNW+jsR079xWLc6xaWKBa8KYOoOzpYTDnmZLixtG
14TBp3+/WLIJKMyGcMnKLSspiR68PCubs28sQjr0cQBGA0hwkpijfYEfdEAGnUPosHctrNEfHuiJ
VvFZrnHYT8bxaV3T5CFJ1VOCLz5WcHqqThMUiX0cxu3RZvNA6zP4LV2kYL0sEciSNZgNB2yEoq3C
bQ1FF2xHhb7Jq05tTd4iKmCCRcNMsr7i6PCtTzBMDvC92+BeHV/TqCN7XczdpHcrm428i7rUPQXw
cNpdNhoTbidlwMDUzqZX0ajik9I1ucJdECRXXVM3p0F3aMaGORnjc8DXJMD/fY7OqybXO6fW5aHQ
mIYjvxR7pJXNJZJw69opZnnpKHp/yK/oAUcci3YOrlXP9RAMyIUxb9nYAZvwzo5G3e2V8JsbaHgT
kvmWPMKom+x5q/EQ3koyGhSpwVUMFRNe4XDe+dzcHqG1OK1Y8r/GtI/1kfyscdcyKacN+RwtkiWs
r8bML8pdhvH+K5cQ37Pr4LEQ4E801Cp9xMpPPAFgzQe4L9GxsZFuByrICRexMVyp/PQLSvyHModQ
lXBwOwROnH9tJqfHD9htmq+uHbcXg2PUg3E754iVwRgvYoXQuEhsgOKMQAYO4e5tzrHkYpxE9q1I
3eCpiBPxpRDudIXtP31+jKLPXZDXRzBspzBr2qw2GM7qaz+OMeChQT6ZQSi/ycIc0pe6Mrv27HQv
zRhaxEn7Gf1EMNnGPycSKyOjoM1wpKA70YC5BVMuttgf4GBLokTuXZeqc16wZyaX2Sm5BuI3gjTE
K6zSW1AkxkRKtt955Q8O1kspfMiWWqtILirV9P9UnNpSIv9c135i450wKLRCExeBKxLOp7l1lmnP
eTDt94NYxwKzssVSt5435y/DGCq2B06eh2aIIRU1sede0QFrL9UCNwM1JiXN1dwN6qXAtxDTYdC6
EWs9XKz7fmGuMCk5pw0KMPB1pPlD0kQ+ErKVj+4FWG8C84gMZ4p52JdvEiZmfKiCtL+U+O5ylqUc
6XdlrEkPs3QFddZeR++x78rya6BGDNM6t9uVhFXbpBoF4kSTKowg11DDbfx+SsvjRFF1wepXT/tZ
p6mJ1o0oPSFDWM2Ni5LdIhvKENqWivCkfYvIHz1oR+tfEhVdpbkkZjCB+aAjhG3EvxB9tzfH2BHr
F00y8ZYMW6Kn626oi1uHEIhux6kiLljSIp/8hG0rhqRcjpbt5LW8xWsfYX2Bn4b7XMK+tHBqQOhP
DCN9p2K2rwssM5sINwlmJoZW5BZ2wzZgw/WWXUobCEHmAClaLrt6xIG4uMTiHEiHMAkOYOquHEGt
3A1RWpisH7Dx0dmXJClkkxDOYrd0I1AJuTUGhzhj+P0hoVarzwkss6q/OrJARw9bsSKranyeaFmd
YtuhhXFU8I1w1m8XbMbyu3wgfNF7lBasI7SmwwCUjncSWc3irbIistha1eX1sotUOntfvNZz0tM7
5mkpg9v3ZWQQRry/ZnUZRUiI6FyyjoNfMA/X4DWRsT2TFleRa9Oc4wsYZV8HNaVE79UhAJzFyTbO
Cal1W5bj/nFIARTCq56Ccsb4MbIXuR2SbtDFcaVJxNtiy8ub/MXFZnrEtabsh6W+dAdujyzeBrJC
t4U74lbxye09lfl7H75n5l7YA8p40kvdrKfG4eyQ6IP6H+bOazdyLGuzr9LoexboDTA9wATJsPI+
dUMopUx67/n0s5jVUyWxMxRozc2PMkCpUicYh8fu/e31gdJgPcbJw4kR85xjlTZydC8sVkxsIzhE
mZDyGiMdMSIPVLANJa6MnEaSHq9IjOPCxC16hCsWsYOM8tWJox8WTBjzeiSTOs8CGiippaXCdJ4U
dUP6LH0osCa8FxCpYOcC7hkf+pa54yLaSN/ELOaUhYg8qGI312srcDqw79BqJrkkhzfpYO4ixOp7
C6eFKw2R6ZZwaniGH7aCL5rengO7G1O3UFI0T51FPrUQktvIGnpjV3KEMzC0wSAPzGofZ5uqERED
DmYBXw0lcvxWTCL1xl6l4qaks4+2TqNM401NKf3AAUGAXmc03BC9qIAUUOlqk1Lbaw7fhcmDnoob
ZF9KN2YcxprTU7n+WonkgVd11HE1oJ694zZSwZN1OU5UNV6LWty9QaiaIy6cqCHlTTFWTdSPdZ6w
TlvJROMil1aGo5eaQ6UYxXor1bnxLekSlYClAasMf5lJxt4aQN9YX6SmLraOLGpt84SCAPUBUlDE
ajbSCEpbs1aSkecQ3LrwuXlDRSw5h58P5K0wp1NiwzWoad0Lfg1PFP0yNQpI1AqABJD3WkB2mUY5
rYGd3Ab5Py/GoI52pSBR25YFSHW7JWD2HTIeeKzes65bQcz5ntjU6lIxXI28bEe1PNNygVv1PwQ0
QAQPIf2fwaCT62cul31wbURpNZ+6FDnccoLR9/ChtPA7SyT+f0qnRjd5r3jnqA39N7+S6HkYdwOq
L68lMgIjbcC2WuzvzUFrr3rQCHwFyutIshppzmpqgMUDWmfdSIQP8USK8n4nEbQInR6JyWMP6GSw
tbhWt5kaRaj8Ku229Px83ciZ+KRXtbSyDOR8QZVMCN3raVxRRjReSNRUhY7c1jPmN8nQmVthZ3U7
X68QedUZ4JKV72EfaPYWQN++4jZsFxn0xzWJFtKVojKDhvxO6Vh6BcoGwlWDb2y7gvpVciiA9Xuu
tEV75stSR02+5hfGGj1BcdcPRoN4t8n4liTVjWcQ5BTTwwdUL0thPvHWpgqXijP1SC03BfSoOuIy
DBw29AgBE+GSqyklArCa9KLQXZxDsK1SxBTnIpzCiVBoqNJQX6Qz7qn42ddB5spejXtqo43fDFaL
7gCEsSowEu3Mm1qrmpaP07SSC0FIFCiVMQRJPPlgBpgzo7bxRqrzJc86CEIAGDEJ4/0gYBWG5C2y
kVLJLxSXtGAIasMabRxkAdgYvRqOTtuPEY5OFRXnbosbdcL6WykJZuzyqK0bvdceBC8oBtC2NRRP
9BAY5iRFKn0LLYQDKwB61UWOUAOQeq/hQjpZMsUBJaX3qZtKUXAXawN2yOybnOo4n8PRxCpy7jf9
sld6wtAKbtAX0D6UpxKxAtiCNvmm1Gn+VDV5vgrCjNgjwkT0Rj5mKFZS4bLci5Ay60GwBU4e51VL
lQwIwv4581thV0VMaqcKMXFr2ibfN1pJyQQo6DPiAsYMPjYfiBiHBsPA178X8qS4gyrWN101yru4
ziHmR53Zz6c1MUWBkhHiMeoaxxMlyHSHMnMOTmkI5T7T5C65oYo3dCqCW07FUFftUtFw4cA05ADm
LUBi10tPUA6GJwumxKqoW5EKRC12UzPxfqLOFR1VU5t7k+P+RlI96XuOkPtJ5Fc0uDp0HMr5J0pX
zPOBXPmm6Bpmndm+oPNtrooWHgiARQgzzIPpiup92HuVpKYb9gNwNK1ZK45poPHgt8/6Uq4eI4Id
oNa4qJR5iPs8bIP8QTAT9TYKFFyFVKL6u6IA4AKoo09iRXkdW6L/AKqArpTVdzaoOO0cUskUAz1x
o83T4qZS61zVLpsoKFnlaxMCMqW0JXXZ5NqHMQJFSX0A7MpLdUSRMm7AlMwaJCUXhybYYcuaRtMO
PfTY3HshJIxXLVPzeBvlZtqotqdWIh4jZqepfcXiFSMKIdc2K0gsKYRHgH5Nmjg2muIY4lyjV+Kw
AytOFHOly4O2VtWsN591LJJYVMoiToaEdUwLoERwziPd7wiYlfnoQlSkSqh6OcYjThqp0WbSoAZX
NRSVQZH/EEthnKnLhPUNJHNFj0kLUhfs/hDdFFBySW4wBkvSIH7kT2J53SlmwxUmVAboQQ+52Xsd
9gGTZnLvo/IGP+WLKMqxAHPqXjd1yQVe3dbl9zaeOmlc0QrgU+yVVY5kq6kIWBm2HnXWkWUTsZ6/
iar7opVsAjx1DGzAcCUBExHiOMz/Q1Ju6MNBaGouzIdorL1EtwcsnYxu/Xl67mNOm6yhQVqZUk+I
+CTpyMl8zM2FEIkMzQ+Ntzgv5oRG+qdOAb+0hBcu5KSlTiQqP6aQ50/UJZFk5VzqSj3xjBh4LyEg
OGc2IvL+H7hizJ/Y/SkCUTTc+6BMGIGK+Srow0GgQiGMSAr++ZX/K17D5kd+8ZL+qD/1UbjLU/7+
9I8c5T78D6Q5SDpFAX+VfTsvzcs/fmTwx8a5J/71z/OXpKGI488f7d7+9c9ff/5PioOk/oErgklV
LnoEUjYmL+3fEAf1D94iFS2AGhDbM4j+gjgo+h/inI6m2IAyQEp6KfEhWdsE//qnov2BmzU7uwT4
16Asw/zn//5fH5AE9eK//5G16RVrW1P/6598FGPm7wwz7TP0uRiphslxiIrDecy9k6WIEFVmYiNu
CFCQUPi6cq86reZxw26vM9CI4fjSKMqVlLxMwZXZ3rf5ppEj0rXBtdhGGxyX7CE6S5vYretbbFyR
Rm8r8YEqHvjbqLKINbNm2uxUjjdtTYkoMuYi2tNUnOsYB80f3Rd38rABVWZ3B6F4zSE5kRQat/69
PlxjFWxUDDYulwbGgBAjfVBysBxAsnpcT/J8O5XJRodZ55GRDbA74EcGO40eksFJMXIk4UIkIqx+
JGnkVKCBxfoKuDU5nB9qfjXzjsOyuu2yyImLn1OvwXJ/GuEMQhT+TsT+shHHnUBqjkgdBJptpSnn
sYjL+mwvkz6Z8XdDo1oS3qsR4j0INxQcpiN5NspVtxoVW4xf5aI4y7Vb0ZM3QfdCrP1BM32khf2a
k0S9Uvp8m3ozBW4NdnudYk7ll4FrKD4RYWkn5B2d2Kx7qVvngFShvlI1UmyxckCx+XPo0w1udoVx
PYbPKt64wbBS82+tfwhK9F2QQsWYEGN1kYalrVgYfVLz1Xuv5HfSmQsqbxPxhzS9mtOdYL1Ieosa
VHGltLWD8bs2yfjDh1fk4O4QMruxsdUqVAKURYg1JmjGE+YKO0LZNtdUF44El7Hm3ANznUgbLw8Q
lnFgkSAuJjYOcZvOby/hSyJH53oALjFWJLsNlM3YIZjW2zkQ4SJLvlCIA4GskuTcFeG1BgEFmKxr
klm6QfmS/WLZMXRC1RYP+OPsZ5VENNWEAyIHBOOh4J425bccbSEdZyqeZ0RRsKRwSDMOprqqqmdx
4OCdk7zSOOhxThQyHANJKxBAXula4maGb88KgYymOEzvcH4HEE6+N6NEzDjT0+5ABcyKolQO5FT4
mZdFo9mK4RKqxEQ92RPT7bpvc1Q0Tc6T2uOL8gzMhPkTfe1ZalvKa8nVZ9/iUaKbGKnKLgpfjaF3
C1zUMZSAkgZDrQB+QrC7E6vVBLWKKLutwaurS4UA3rTNgmaVcjrH3MSepMEJm8HJlFdMMLZ4lBM8
JSSB+tUmTLCmcG+l91ypDHZu44pN2hZEYny3RTxcpp7zbiW8+nMleb/C/CqP+o8FRkOOKlNUiwZu
oXvDOka2giZsieH9BB5u1Ol93PMucS7XewzAr3wFbyUBL/DKPFPLaDca6cyld4tpWAsYCOeJtwbV
uO4Uad35+spXUbGgx8WkxBKoSJC+ZwMlgCv4ls2PQI5szLty8ryShbHFmDhivu4jQnaYucndIQ9u
Jmrm0AlwzbFHDBFQwa5QMXFbkTFbN8UHS8AklNmsYwLdmczxcmUC+1bfAmwbIjCDen2gwN1J6l0U
vChI47EG7uKN0N8lPERm1tir6isdlXxwg4kZBRKbzztV+liT9u9V+12nLhRLLSDrOOeCtJqSe7GJ
rzB+cwISDROMrDR7HguM3bh0GnTKRhqJ22Hy9fkjKL/bOMA86LPDJrIScaFnm214zB6AOiE9w1V0
kgVEWwfHr6+wUIv07yRf0tqeAoOSWlfEnku+UYn7Ck+lsUORHHM0Zl2SH8TwjFkvjLtBO/gmGGKK
s8KVqG8LEaZde/n5Y88dsxiNliiLjMX5yf+DW4SBtEFOEyB4ZX1vmwQlFYx142yMpxP9M5/+/vOD
FASWMt0jWcs35LdJK/Zpu2KWyeRBwarjhjhsQhOf6lOf9Qtv8uHTsFayRJ1zBEofTZLVj7t4b85n
Pi+gMk84MzP9xvAk3AH7rZ/m207vnEydHMr4V1KkPPVFwv6rbCRtF+cuRF5AyOeJYayabMooj4i4
naH2j5O1D3p+TNJH0RccTFHsAPoydLItNQi3kZ8S+HgImLx92LyRhHRZ/20rKXdhJ9rivJojzSn8
i75+Bbq44cJ/NQE1NiHZ6dV+uFTFawybXUXG1nm8BhmJLkRzLP3nqOHGqVi4YcYrwQBPCE25I16D
rNpGXPGMy+KOe9QZVaUrAlogMDFRr5Kt7D8kOjqDoCRD4ztCIGz9xI2mn6lwheJ0XwUbs6ZcycRU
xRucpruQOgKKhFdS0IgSFj1siFz97Ma7E5MdPh0rrUHqeJ0rAOOMYt2H9Uoy4HfTDca3zq/WffEo
aA/zNmxU8UYbHwNVXyklirp02loBR3T1tjC4UhFdGsXzHkzjML5J4lkMD1qniCEQ7saIsvjkjYLw
vZi6eqTtx7bDxfqnKb0ZdIEikgIA/5a9tJQ7BMalId1E6WXXbFsRv7qbjp0DIimv/tGPO0csf+0A
af6IctIpTc0WpXD2YbVr+ayXHCUi2TrWK7Qtq8QEax+MG9K2zgzT1JmtKoe2xtzH/uDUwIJFajgF
vGfU+qzE0afSKSichlU5KbtmSu/MpOEeRpE/uixH7XonoVCcMK8DZ9SO0Lfw5UGZriy2tqltGVKv
csm8T6TDRNIVmYAVboNq4ycEIjwg0OMrd2on4sCjME9yQEHwOdGO2Jp/lviWgy+9q3I24+OyQHdx
sd1FGD1a1UNsTPte38v1JlM2ULGBnRKXJavq+ZQIlFtDv+Iuz1JubOctVQERmw6RU3CQEbJqK5KQ
wDDItvQLjYRd610PsetRNCFFzYahtxbjdSo/oSpcEVB3itbfkqHf+EjiOu1APMxB8LbnlrrTyPX3
uDnFZFADNIiVlyFAvOGSCiP9vtO6c0VtV6An9lKx8fx7M8ioIgL2jmk7rnoRftQxHoGpB21T2ZjC
VeBJttRel+0rKg1OX73dwUIFhNiNHAnALPYousx6X1uICDnFyunPttc5j+iumcs3GAm6CZwf8pO2
XOCSttWbmwLxTYT3BXPLUwinqNIKbQbwRnRWVFNibphYAugveRdYVxz/evMHKETbDDjXWRQFs0VK
DyV0bk1ytGmrcOJKFTbx1GKjFu608LEd7kRF3Akmb6cPbuNfKE2fYj1khvKlJwquUVTbtn7lqryp
1SeYFza4W2fs+33g+bfzkbKPare1sB+BGYmMYI39T1Y/FsDOZc6aY3yp6uK6ab+JYXAP98ahVBxR
NABRdaXUhL/Oazhv5gOCjdUEPD/08eXhqKmNthgaNhYu4BRXHLpHDqQjaOdc426R6jaRUYYq/jvM
l4GxMt5MHEfN9tGQz32W2bp79ND2qSHjEtcJjABchHI2VFmg0U+5uK8Ft9CY8x0E3XyXZRSVCc1a
ka8kiKato6pYfj+g7977NWtsHj9YfYexXGKboebOVwkEKpdkuF29HNdKNm1KaNZa1rgKpk4dpMo0
SBwhgaWfIND06ssSV19fH7YReplE3ykV5xY95RDCNK6e/WqEzlnueFuAax7aCHLmT4jMVNMDq9bx
0hHVnYfUIowearJYUy450W0yvGlce8q83Q5pwUffCAKVreO0D1K0MV5hk3W5FuqbMsbHS+bMa+Cp
DTFaD7dQjBxJl1d+S9Imw/9AGVwzu2VrqFHPJZjLiT28ZkZpsuvMQym8SGRU5kfBB8SRhCvscBxY
rLYPuEGveNKcOkytXqnaa99rtikxbfEdVxitjWiPwNOpPKByA5+cVkUEizJQAv7KPhRzszWrxCUY
vZKNR228hW7imHVC5iTfR+abBBmVJa/1pANHr40fBqsAN3Boot/Nad9Z2x5nsVg7V2X54DX3sbht
sUnpqk3cbTuRSjK2zeashMldGNlOUy8FbTNAwumvKxC93dYXNwXStwb59C2ixtKDJy3zDc4MAt8y
TiWkAbd1iWe48KMenjzuXpx9LCyO6hh1v4zRmLaK9E1fPk/ZA0WuqyKlFrGKngUPhwutfKbuAmx4
ZkcPZU7CBU9TTvfrerirEElg0Ol0DFr8fBCbIXjxRbsdLmPyqli52EYBnrwwLkid201PiRnmPtiM
P5vhNu5khzzAATcfN5nWKnfY2PXF4U7Kd4AvuvhbZzxLcnIvVbqtSj9ThWPgtC6i3BkDZQWvHqek
NYaFK0BBnAVRVj8PXWXjX+uRn+JCFIQAdRANYiJnIlfEfVFNnVEk+miwgMesRAXOYdcTLyyafkl8
HChGK5mhOrSkHbi64rkTdc4gscmQqTcrrJq93AYOQNZ4X7GYasUmbZRtJ91PlnotA6sYzIDJEm9i
rH8Hc67SFh5Llvo+79Yj16uguB3qM/KfpLI7vPOKMym5rdmVGwDNJJtcy3jicn+hmMRJyntv+CEI
4wU51J2g9rYsYwVQxz/FEIOTBqp7sMO3iKgEL+YbEJZVY1kQnn9R4u1GzM4tUofewEIc43jhcZ2/
6xWY/ymg6rR1ye+uc4Y1WpVVNWj2/P3NkftRgHuxilhChNFU+psW/VWIkGKEiGtOMZzy2SKLctwO
/99BcHXI9dD2qdDBuZxope+IE57dDPYoZR2hdxW+oUYetpyyc1kuXD0I3IQthuq8Fea7M5xslVup
k4mYR0f7RlQBz49OHITumHCSyw9dxuab29CEOZzAvseXLyUvjROLExBXabyfJWqsWk62QeY5mnE1
WPtCBzgN+iDEy1FX7FSdNr4qOAYhn1jWNuDO4EcRCU6nM7yhGSrRj07U7K5DTYDNSaUUW7VG3i2a
F8F8SlFqjPaGewUGc6iikkQDXVMsjNWYLhbnxLsdaCZc2klhtw8DLkZtHbnYFGNcATZacfRouEhi
jp1xel40l2nM8SPFlm2+tQ7ZixyVFy1l4zKUqlUaNE7ccZBo3xCRORiH7NtOIneHA4zac12lqLu8
msbQxY8OAee0sziIBtiKY5ts6OmbYgTrjmUfqjhBl+d6GNYyCb+Y95gnmuMZ7A6pRJ6a0yd9ZGKa
1ZHlLdxGPCjgmwdhQCmJ9YX+LTVvW3IHHWF9M3tiNKMllUZxo6b4kYJVjwVQIz7uMN4zuAtOnulW
Hbkq55PT5w+VPK0zhfed30/ZPZcCuajX4kQqIZlYw9ZV8eLjc5Z15+kkPPlVvG9V6VBGT775lCIx
Fvpu04/nyoB0l5rqS/JGF71S76am3AD/2BCEQ4K+7zg6pVl48+tW91/Fpf9/Qs4fUMPHAtz/E+PS
M4nneFx6i9HvPw7zv27/Dz36Lj49/96/49MEqFWVGkiVNMZ8lZf/ik9Lyh8ULRKyxlPdMCnR/Cs+
LYMfnimP0PPIp8833L/i0/wviQoqjIKp9DPm3/tv4tMfcyzIYFSDv0h1fLzPQvFIkXN34sHHyS+e
9nPwUBacd53xm9DUscbn4Mq7kHc31mlWyj1hQ3jqeluzo/q7zpLdz5ufn/HvO/nfz07ffGieDK4R
Qxg9WJyGuOtgZbX6vOWPsYW/W55DMu8e3BSLSEawJB5Kf3ITeUDKxNQG9DEO59Tk22H34/MPOvYV
lrEdKP2yN/FBlXkuVWeGeoq++Puu/9Pd+d03yFsZ2YlM1UUrA9lEaSYLlo30dv+V54ZD+7GDQoV6
tL6cO2gg/3pvFC+ftztPht+8U3mZJUED5mHBV0gHyMhrVfH3ls+9IZ09GfMtgpzLNiaOPgy2Mvhb
QS6vjIosfmNxiKPMxNIufbBKQmIezBK3B+57srjXQRRwGC+2nz/jxyTh/xsc8jLglBdwoYxcFA+D
Fj2NHoVwOGJM8U9LTfeSdoqb9/uRIVvzi333AiV0mI2X08NS9qzgWzxEJ2bNsZExf+C7hpGSV3VS
M+MN8WFk99WHdWqef941v5838i/C1/u2h3yAzMRDp62Czsvl9mpH0qsRXIqVjEvbia+wCHn//QoW
M99vchlh8yQeNOWHPhAk5swh1PPhCL2w5qWbRDD3eKI5WPHsc1GD9NLep/jtjTHRLhwucMB1UHw4
ledxnCvWgjFdlnowCzycQCMv5AtuqGbnkUdNgYn2weuB28Fe6nDj7QphDYpkNanCpvItG/NhxEYP
w/hYtM0aOeLBK86z0V8Js3azCy5GMbtsBbiN5bTOZWiL7XCBETJPogGRIY0mr5MydiW/QeBVUWzB
gUrWd7WIcDfGJ699RqcEO+gtl0XK80dXrfSVZ7wNUwRbAE8ZI8Vn7garwlWjVNefv8tj42SxBmY9
mClzisTDmN2WGCVGZxKBrM/blj+G1/9+gYt1L0KClrYJc0gviaNjoaI2XLEpU7WnOtoO425sapf8
Q6gGdisH6yLTuBVTKBkGh4LQO0wL6gCFO8zAt2aDeZCV7Uf2MkdAJU5U78RA+4gU+Osxzfnn78Zz
VvtlW1SM564r3F5+ihGHViOWUZRuVE/Up61i1TjRJ9rcsf+5nVFd+/HDmJbDJAnzcdP0HrGrXdfm
lV4D3xAh81nCbkx+SJHB1EIOo2OZ3IgSlvfGAdmog/3FCuSSTSj80U/wpgpyBGkM+ErSDoVOXkXB
xyoptgbHcNDeKBommEL4wEZ7YJvURnwDVLpCo3s260y04qdEI1WH2aSOz3pcErPC0QN9nkyRRkPw
1xdve+khz8/nwlHduzPjHzkh4hR/ys/HyJEFcE7av+97DyZ936b0vdxS0UMFQOidaPlXsP53Pb1I
GeRUXqJOlHitvoZ9Ma4lmUx1sjsLwmMJSpBgS0TyUHyK0rM5bo0pnil7aAdHPAetlT49DkbIjwhz
YPwRhdcZzmOtpOPJg4zqa99/npfvxp6eR0qJJQToz4YEvcpuJrx+3vKRDWwWSrxv2YJ6QbGwzNYS
nCFsJJVsh8pbWm6lVDpxPjiyeJjzvH/38EXvR/j1sMk0Ajv2Q9e/KMKPz5/+2LhYrP0YsCG/HBkX
Fny7bjtqJ1J+x3plsd5RvpNFhUS7iJ0dr0UdXRN9r3Ym7n9qdfv5wx/rl8W6pydZ3Ulo9Q69d0Vc
Jypf9ehE4u1IvxiLtSqnYHPK/VEk1kdGettozuePrB5Zl4zFulRapWmI3SAeCimglKraZF7jYsBJ
dALQW2TujPAbXMaVXN2H0a5GjhHl6l3fgKEj4BUKtSOpYHxDCjGqeNth+GbV2j4k/KTJFfbvyrqb
yo2Q9tT4SPgr67uwvarD4bozLmSU03X6UqvZnLgk5180mB/6riWuC/9R9aMTZ7pjnbdYbITOGCBQ
GRyKKmFNGKiyhC+2vFhr9GKk9iZM50vKTTSeKXgIfv5ejoxXY7E+FFgRpPhgTIcUtX7fx2uRVH6g
Xw8Uf8yinM8/5VjHzD9/N5HLZprId8YslcFGkHeVemIiHHv6xQLRpqjmElgIhxi3u8k/m6LHafxJ
VTKhJulEDx179sVKgZtpo4WRR/mc/9pKB688hes91vByqYBI0MspO3UVuB3C5OLEAx9ZHYzF6oAR
n2RQNDChe5gl+b1DtuRS8E+syUeeWl8sEIqmVbUS0h1pE5KTXSvUAH0+SI489xKe4sf4vc7mkYfc
u61r7JKxgdNAen3e+pGhoi/mJqgnH/RvxWHfgn8W3w3iVaDis8aeLfdvn3/GsW+wmKUQfdLWGObP
qEAU3hsI/DFFPfEFjnX8YqaGeVKBj2Sm5mD8mKOn7vjH2p1//m5uBlOXNmZKu+1LQm3kqePRsWYX
U7OAHx+WUEIPPdHn0fVOCTaOtbuYjoNV+UOV8LgNnLReuq31EzvfsZe3mI5gbwutnRv2/ctOvJa4
gyknmGLHnnkxI5MWdEnX0xdZsRM6Mow3n4+3I+1qi7koW3UkRPOrs7jXTFtNOzETj7W72Kv9dLJ8
7B543mBj3OSt+7XHXUxBYiB1VeIowGp9Hip2N22+1u5i2lHhYvVVTbupfz0ozzA+vtbuYsY1cRF6
usWClBgvQ3weIDn8WsNzv7+bcuLQl2qSs4aSfwYEFMRf7IjFnEv8YPKSTgXOrN/K021z6gI7v6Df
3HS0xZwLwn7MjIaOiIprPW6u2zolEkZCqjJ3Q2Z8sVcWE9CnJDiMqDQ8BNRGj8IedsTXlk5tMf+K
ri67qS7EwxS4Dcq14Wt7obqYf2kQkkuLFQZ0ss01O7K+NlGW3DbEP1ELP346jFwaUPf6XztFqosJ
qEwSgMqY9aJP95m69r54afhlj/NuPPcwu9oJCPch7R0t247CiREx9+Nvxp26mIAIbXKzzOmHyXrp
q58qptUUKNqKVztWdTcXuIbN1Zem5LJWI5YoUusqIAkhFdlpeydl3z9veH7W332HxZxMy74wGpxq
D2KBYhV+PnYl4J3Wn7d+ZKWeEzvvV5I4xe5a9DnrDbJuSwmKnOevNbyYjJEiKhQt0vVUeerG1mu/
+MCLqdhkOkzWweRwapjIAS7DLz6wspiLwBR1iYMMa19xRWK/bQ9f6gjqNz70cAU1K6JSZ94LD0mL
0gQpw+ctHxkZymI2VqqPo9O8elhqtTK42LbyVeafWk2l+QF/M/CWSE3RkHso3+yKUvSM4vkqsBI7
aNdjl60kJMCWdo/qeoVfDGXJZK0Nqj+lG2oARnWtoD4kFb0NYeZ9/l0XoM+/YqDKYirjJ4jbYMXT
1JSFQANYqVSOD9KeFPjKYmY0qCpb42ZAJfD5Jx6ZGcpij+3ykE9Ik/HgJcFVWeSX1YlF/9hrW0xo
9DAalBa+CdiRSKJ+xrsM0Dl8/tTHGl/M56YmddXOo62hzKJM4rUp3uIQeeItLCyH/n4Li1mdAHup
6koeDkDNbaEb8KH311QO2UH+7NWwidDg+7Kwpw78oEuUm8zKSYWSaXhPFClTeiKvcym8yDPBSaDt
xIa4b8buxOMde2WLtWHSJVh6PVM4EPEYjHbDeOryd6RlebE4DJNRJhxWWHVGGy0URL0vva6lra46
5V7dxrQbSvsBDQiQV1hk44n+WNgo/fW6fv383b4KQHnM9HlN66lNDCPIOAghkRTF4N0MedrAtvxp
RY9iR6l99z0z7lR5o/W8JkqBs/INiMOhU9dj8ahOKeVesaOn8aaQoR9NcDoTZVfUD5pw83lfzKft
36w38vzzdw9bgeiDsZOOVPJQAR1e1z1lNJipq9Ipv7djb3GxhpDuaWe2/3jIAZpHyc+x+doav5Tj
J5pWBKGYjQeR3B4Xky9erX/lrd51ySTlsU9hGnFa8iRCithOr7521P+V+X7XdJgUgzRE9PYIJzG2
s+7EWzzWx4sVQpG0qapaiQXI0Mks9jN8/sTadqzpxfQukxRH2DIfDxiqT9Wqffx83B1p9pdj3Lue
sDpVqPVEGw8UuVOdVLlfa3ax7wOBTEbJVMcDdtTaxZebXWz6MFybDr7VcOjuprD7XiT16+fPe2Tn
WEKRC63w8VUg0dpV20j4Npih6ynJ1y4O0mLmtfh5aAE4tAMGU+QMq68dMqX5lb57dRSJGE2e0exA
LSti4C8+rfKx2cFrfF4fzSpn2k00fG34SvLHVns4bRAGGBBZcIUZwTNQ1VNJul8X0d+snb+I1+86
otKVf886D8tdqftmsTVrjY1/wBoNogB7xK/9axHxPybtKw3FKNBiF6vyGl1ukxdu7N0KQrHO84Nl
XjNwUQjvQvkurh51mCJj0wGoGZGaZqtwKndDNEC2eu0rYadRt2t6W629afq9bm4LCzNHs1kRaXST
WaOLPHwsQULqbtog4J3EVUpRIwhFWwjuK/Hp89F7bBIv1oYZBFuZXT8eVMOuddurnM/bXVTg/bWF
ioud37DCsByRQB98dDW6cQsD044lcZ32T55wLYZvSfJDSG/L/lHroOhlXxssS0/HYBBnezJu2qaA
wxjCzRO+6Ef6SVwsH3E4+1tY2G/FLx3VOl/cTcTF3m1YQ+xD2aPZn1qOJPbE8ejIkUBcLBvseEBP
57fqRY86h7lkutH1V6//YnJ/KTtU0smnlJ/Hzr0HRadE+UQoeO7N30xHcbGA6GqR6TLePqS2Z2qU
xz/KCiKRln3r0lOH8WOvcrGeWEmjcAInCCh1G596k+LEkD+yEYiLHbw0RDii6vwu040uilTAWrbq
n0ouHXvqxUSNR7NNIeTQ5Qg48l1f7D6fqMrct//Z55K1mKheUqApg3XGuzzDc+paHvc+aANvvBOD
+wAx1qT2jthp6ySPrubqP0G6oDx0HYI3gTS81UDsauq4z0hcKn7slkVLMZxxLQmaIwjcUkAQZD/a
YluFd6IUOBloLThD9uRXThIP9udfQ/o1tn/3PRbnBkwgO1AR3OrTGh6P31NmqTqQru2+fKNizs6J
L/m+Qno4tQPRdFNKmKYBufew6xJzpbWU23Lar6uLruiRpFH5orZrQU+2MRt7pbuyOCHm8VGpqY6C
dKuQszM9O8Nhws5zFuw4cS3pflDfFKrmovjJKPC5AUSgyellHn8Xmwejld0aO8rABz8j6NQrVW7W
haDIX4vwLAgEFC36usmvguAxwZxJLc+lDu36gD5M24EoxJryuoMIWgOtzK1oVVGmZJpI+KE3DC9J
0lLw9i3JZLsWAYlXIndKitZnJptBrTX0ZD+9n7QrMMy2FxvYgUbA8jynT9xJvPdG0wY77saidqGb
D6ZyFmMFN464Uo4WKKeN4Jk2sPMrM4IUowtuJUurPP0p6hABo2eF8upaaW2lrL+05koopD+cUiYV
KhiGzsRpFJsMWZefGitzA78ZKuZiLpFUNhMDztShKO5g65lv+RmAKjO0Q2pypK0f77z8xPT6/aIg
LWUdoPQDFIXcJD00/S1eucFGL09mJn+/XkpLbQf+3m1uUWl5EAVYBdULVRDh+DNRzorkLsl3Vrvz
lOsGBIRlvNb+bV70+6S+FSjQ1PpVGRh2p1OYB9vSwqRTyrdmUt6CM8TJmdCDEdhmUaw88wbW/0NQ
rXEVs/Vap7pTsufiC8Fy0yLeoEHrkde1LgxZxGmAI+R9ED2ExnXmb/CrE4pTusPfr4Ek0z8OiEY1
sNAURAaESMWqQBb8+vPV41jDi23YS6qw6gX6EfeucLyqurvP2z3y9pdy6CnQ/y9n57UcN9J02ydC
BLy5bQDtHb25QVCUCO9NAXj6s3q+G/19RDKCNzNDhQZEV1dlVWXu3Asi5yWxYrf7hF7uZC2N32h1
L+H5H3P4WsaMPLw2ppytckh1pIK/67Bzi05ZFFGyHIjYk1lvhR17X3+Qfx8olGs5c6CB5BbYleEJ
fDba+yY94OWLD+U3H+azx1++l7+O4bYSVzO0Bs4r9H83WOBW0yuGnq5J7/HXH+CTlXItbW77QU77
y4lFLnYg2xeOvQnaLVPXTL/5DJ/MIefqWKEWndRnHRs0VzWtX2LF8vWbf/bcqyioZDEwOghMuxQe
E85x3TdR8LPnXgVBoam9gd8Rqbl0M8owh7+5BH7yXf5/otuqapSiCacdCVW6/Qvk0zjx6eeePNo3
X+Ync/9aattI/QAcm1cX9WNWv+rSsaEDUpNb6jw4wwAhrIrvDhafDNO1jrU0055WcVJU2C+6am+v
EJr9LOrYV1EHMGRZXNi5O3uCzrFLvqs2fjLX7Us0+ms14UihwTmkKhh37UER06YscU7oFUYn28qS
7n09MbXLzP5HCLoWoppl3A2ZSnSztH0h0aei7R1Iu7N8nsvOnbJyVTm/uuksoaWnSVbDBVVuTwaN
yKKewWRgmDktg0bBsKL2BC6GDVyCsZrvq/qh0Dt8eTH0Kf7QXijZOFzEzRLPCdu0l1+//ydZXjzG
/u84jeZYgKdmZRXdc4bTQ43Bd9Jzx87xnwZcg53zSKt0SZGhrm6q4JSZN5b9q6ka2hBrN8EFQ55T
T03r3UxeTXIcb0iWXZiyy98o6WM+wR/5LgJ/spXYV+FlHCW7cToKjnrqCajDGIr9KAmrXCsR7UhJ
pP6ySYXNr34E69D036zTT9aOdfnzvyZi0NEXF9WXCWK/F+VZEi9ff3P/82v5x9Szrr66GXu/fgYS
tWsolqhNCW73NhWvuXJqCvJkU/gaUhHIqtcbAwKr4Vn6NqselfD14jnS089fk+ywZpo+Vcio04fA
3ktOnsHhunQNIFN7UQTGRZnf4kYf4o8kwWEAIaB2hj9YOrR2/AFCGkvG6U8g7bNmFyV7Ob9VqoOR
76riIM+HzNh105+uWVf6UpFezPQuns8SHKxl1t2DtcC2WJoOthLeWg1u0XajPKV6yv1u25gvkzjB
fvAM+xXkRWNiW/tUZLibBJED/LT18/nD6m71rll00WE2LxRkLih4fCkGXqOWB658EWntIcKsIe7u
rQn41VkV97W4xV7E68OzXNzNxb4ONrJ0TAsccPZVfZrqu0Tfmdp2jm0vmmFlRbsETzhHnFI6U+fm
IdV3lfa7hZJkKtt4AgxFU7nd/gZm5cu6dbLr9mmi6SkynyIxuK10w6vr/e+vv/nPZtTVKoBlImpc
TVkFkZt0x1j64Rq42mT13IQQO/JcodKMcsBv/uv3/a8g9a+JerXL1jSDRGE08mAQApRFcWqCSRXc
4CaId8JDhm9G+pw8vQAsnPeS9SIZ7wGuBLO9cewnM/5jjDkWJNmNIa2NIV1H1p2SNEuD22kZ0mD3
M2GUci0uDeROVLg1c03BMsawdnL4zVK93L7/8fmvtaX1HGtJQmfMbqbRmmAY1auBnvNxO+APR3z/
epg/mRbXGtO41tK+aTvO79iZTR73k58992qHtjGG1a3qohRI94lFf7/39XM/yTsr5tUWDdO8+J/A
ZqA7tUkKjBLesG1R2VIKKfV65XYM3zXrvZ62VUzVpgUZXEIpmJZNs7ZG+mUvnv94jsR4+ijzr2Y6
ktLI7HHR1fhU6Z5eHKX2qJl0EPmdGmF9kvmx+qE6CUZ3fyS72vQFIKwmgB+1TXFNDux5CTIHI9mH
tjllgd/1Bys8GdoRDihU2B9+U5dv8K8twTGlCXsd7vR1fZti7EEC4+sh/WwKXO0IyTAqqR4ygxXV
N9/7+JtDwmePvQo4mmFqUn7JQUCjW0Tmc0Dm6mcvfBVyJjurJGBJFEvepVA5jlbzjej1k5OCeRVy
CgAvsmgnFB949hTclCPzfoC+8PVrK5+cLq+1r1ERaXJk6FwFpRqEOUAnQTNVJqtkpaBFaH9sCphB
MUJNarC2g9kiOhkfqjo5dpXK1iy9WkX8x5Hkn8Vu4yrxNyNdz2lymHa52f3WnnCr/v31R/3kuzeu
0g0hJq14yIkZ5foCehnu8z977lVUCUEBVlrDc3HrsiMv+vOzx17FlFiiXJWk6GNU86mRtz8UJSvG
ZXj+WrIlPk+1VPK6eBmN9rL/tvZxmZD/2BuMqyWLN1dfRT0vDGIZMvoM1xlqmraoin0KhiQcPoqJ
i0XnJbDY9eiGRKabQKazx9vCfo8S/GcFyBNDPZW49czZczUNd4I2yi6DNTc+BDkdfcpqxLtS7sp1
i+hteJ7V41yew3qVZeteWc0Dt/XuJNpnLZQ3P/sirmJGomayVlcMmP6qVdta/CwU/dd4+tf30E4j
zj4zwyWlp3DAVPab9fPZgr6KF9GgJUqnaNTx9RN+/SmmKuRHIoyAdRt+Y/Sz1XSt2Q3BR/c04xGW
1AISYLdsrfsfjfe1ardsZ0OurMt6GrFJ86yfVbmw2Pi/E18qg3DGlp0tRd73z+K7fodPxvtatDtq
Wh/O1oC6vbk36e0tSmqkD33ol+3dzwbkKhJoJbwuOezJDXb5oW9JwfbfHOc+2Vuu1boX4o8D34Ck
kfZSQwlQtX1jO99sLZeA8o94oF/FA+zZdbu9PHw2/H5att/xqz976av1qFZ62NWAD3ZG8mI6H8CI
Fw18t5+N9dU2HgelATKYSVLTjR24WD/+7LlXq9KSOTdbJaqHbqmPa2idP3rstVp3dKZMNnte1wre
QmWvhz+r1VyrdWFfNk6t9sS8jESc39c/fN+rNWjPI5kgOSXoKR74FCP7Rkz6yVy7FulOFo2dmpWQ
cV4F5+HhZ4N7mYB/Rei4Nxp5NnnosG/87ww/PnvTy5//9VCQaM6c6f97U9I+X7/pfzm6f6y1/6rB
fz01aAvuAMo47oRRAS2zUZjk5i+h4LOtt9sMR+IiAGepLJPsQn+S8Hyl+okztm2fK8yQAAiVq5Ib
RnKDvTHoqkNdPObVcwZ3WRShFxu4YYXiHbEc8AxsYEHyNEHvGtCw3UxTty2WB0b8YMfnhI6TZmMM
R00lhXIq1WEFDs61mqdsqDe5Rno6eUEhglMzZqpphGU0GCXFlWmNgVgBxTCsNkGab4YSyzBc6Qxw
UYe2O8KX3trdqgtux5GEyg4Ka5upK7XFEE8ZIYkZRuiRuPSqID7PotzFkj+ZYo3V7YxXtVjoOT5k
4Iuci5F5qKxs+pYL4dw7sWkssJUz16WW/ew68J+O5q8vpAzn2ApESako9YJyUenfxJFPgt+1eqqW
meUjjLBd3O1bFatr7Pzln4kSlGv5lBP2cVVorM7K+N2rd1N+//X0/Oylr4JfW6Uy4KWZ7oppOdiK
r/fPDZPq64d/sqCulUlt3ojJUEO2GfoYk4v33dfP/eSlr6VHTT5hya8w0tEA5A2vu3x5OUV9/fD/
5IT/WLDXAqQmzhrQx2yO9ShhEqp4XeEQaR8B3i7mYnCBcS9aJfRyPJp7+0Mynyt0r2kbrPRhuAG6
8c2LfDZ6V5eXxA5hhZsEetl+lsrH/IdnlmvJUixjNx6idoA1+tjaJ63/2bf9X/Hir3Wl9O0IbInw
qS3Dh+nX19/GJ4Pwn+f7Xw8FLiprkRNTFFqGh+mb+XMZwX98w9rVpNfbyqn7IZp21ux4OjntuUMh
I5lo/76J+pdN8x+/4VqNb3RwLAWA4Z0WmMsCGyTZGL2M037c3mfT84/G5lqaHyMr1ceEAc829eGH
NYprQX6qBKaeXjSgGD08YI35EP7sqHwtngcvbYBskqhW6p2fa7cXlPHX4/BJOLi4Av69b9e9aEaZ
DuRd12zA9VJCQpaffNei8MkMvFbOo+9TR6XnvUH8utGdTBfaz1776hCuWvMEL4romFivtTTf2DAA
ML3KvxmVz95b/b+jkgd1K4qY2VHPp3Y6Vt9pepxPpvbVMVyayjGVAmqpAJhBXVDrvFABLyaaAZ6b
sgzdJvab7/q/P1G3KurVWg37cjaHlqqwBquxcvBifh3JtIEfXomsxUp0cLGS9KumJilLVaY/p98B
Qz4ZwWvZvWaWQrQxsSe9pWTzTWT479z7j9DwXzPbXxGtSRCZwWJlPtnQcHq/S0soccbpwhAOstiD
wwev0fArzk5TDmpGlshUbyod1UlRrCbbpufkhSfgv79K7cdcPs0l5vj0Kw+Pid1vQrpSAhSEgTL8
EsNb2t6l7VqeN32NtbBlu43zW7K+s5b8T8j+r49ziYB/fZwkx/5bM5p5pynkerY6ivGyyn2BBZrc
FztUOHq6wRad7oW8BSij3MTq7dcL6JMge90PkEQGLc8Jt808OvRhvAjmTas+Zc5OABH4+ld8NgWu
QssEmr5jHiAJeZxv05+ll657ApomAZqs2eMuw94+t/wBgOTXr3tB2fx7eV4LhnWB5gbiHKdbA3Po
3lXLX6bYh/Kz3b4L1IW5tg6HU1o5kIfehiik6L5FQ4InaOP2qbUYhnUU7u1qxKvsSVhPtrkFoMiM
BbMhrWwFRp5ELyN2a458Vtq9pW00/pf+XAQo6g2ovM1qLvuVhMCvNNf4u65bzNC6aAvpfJuZt6Me
bCun2inN+8XKOq5SiEYKbtN4reh/SuicqnUvNfax7FBR6kdS7D7clNUoVysAsXg6x95QYn8/YkRe
bbvgLJSC1KPpBRg4y1LgNtI6sLhaQehB6L/oteJQOrUXihYGZ+jSKu81yS1sa2q7oMJwLxtCcRtV
8tKQHovqT2UpFLT5yVkJx3IzO4MQeleE2yDDbV3Ey1E7z/MeYTNW2x52rZBkD2W5HXTFjYQG7+5j
kvZqFLulstaTcAmJl9EUsAtKvw7+yOJNjCCDLTSfSvJRMUTm0LthD0BAPjr5WsbcvKnLdaqENFQ1
YGBlvD0neTPO7WqSsTSU/ogcDi1Rty4+anmbdu1as1/FRXkLxRyAuEEtLVGf8mrniD+xvGnjR7VM
XLinJBpBGkjH0R5WbWI8tlAd0PA3TX6LxXwEOQii8YIr5RI/BE/AJjf6D1FWXoFzuJGoK9k4Owlw
cu1YZxilE5YWYloqobPMQhkL7QY0VY4rNtgSp+O939PkoFfKSrU1t6L7QRkrz45ncE93ZM3IGC3A
h66CqXP7OHMd6nS42jdNCsHoj1XHR33GPotuTqEdZxwQ7dZw0WIuNOctG1fojz1xMe2/0Fr63Gcj
RQ3Syl7t+Lqf6HeGem6d+3C8H5L9kJ2HaTnyY3f5byzMI6Tvcbac+mNZPlTp5Z8F/xzunVXvg2Wi
eNo4vpsCECJ1nouO9PmqVZuFylV7GI4DUpSIEp6J+f2uVp8vrNSRyu5YfNjqS5u+a+2rba+G4GUK
XpT+A3orUJlVivtdbOXgPaRDlvhJdgjm10BdJwZS4dwFCz1mpyo7qtmGE7UrMaaKE9C+jCDTC8Qh
zw9N7Av51onlhUkzSy0dA+QUSVT58gTNTF+GEjBjO/Ta/HmAmtPDtNY4YDSvebIp+uYQgGlI03Ep
q8WyA8M+0vcSSc7aLsZ1rp/QBLuddAQNIszO7Tpf5HRV52+2cQ9XFWhW5k1Nfz/iXqaSlsAo70Kt
9jvllIe8MGybGaBV+jSXG6Mb8R3f9aXqmSFUcWPbQJ/QmacSBKyRwCMpEDkutdl6qRKLLNr9EsjJ
eooqmyEXSbroW4fsCBqTeXRttQUjs9JA+8UsqyjrD058hnJgyefcRprtoUmnLKb0EfYJb1Zzo6jj
PtTV2zFDiKLpCyl9TEitzoidCsq7F6RPcZd28dqBj4CDhI9HaiFRIkaIm/W3efW7GdMz/KZtkpXg
SaAMareBDdgibRalhE8INZKx1RCbi4WKTX6e954j7h1nAjkLOrx+MZuU5lYk6FXodeH4AHF+0ZeN
lyh3WPNiRS4gQD30LTIolp8d6p4Dvtmyjykj4ORvMTjYsLawvM/XlPldCbOPnn5mzdibiP3L5kFX
kOa18XrMNkYF5mnwaDlAa5V6jfbomHeB+tjHzVHFfTKk5dFB2aFq1RJ1vV+1ryFO+XrRPjfy+EtB
1Gc50mFs2QeKObvYZ7ol8I6g6deJDDZP6zYNl6YhpQ1Brl5KVPAZVDIZnUSPS3wFli+q06Xe3k9A
m50eYNrUg+mNPaswlsm0abNuV2VLOOGdRJbYXBXj3TzQmZr4Rb/L2mehn/r60VTp4b+RiieyqFK1
NTjz8DdGkCKa9FpEN4IZVAcON7iLa2y+SFDVp9pJYcao/V1YUpZXw6U5rKIG8swpEeSqHpP4Tmex
RAUg82AbqM6O+phbOIlnpq9jWW2J1w5tZ5IWkaSTkWArfiXfDoq6Stj8Bu1Bs27nFr1l5mWC5rP6
qQxo93RSftNGhIeygHJe62TWIt9Sx/tYey2arSKRsY0qD7wl59eGcsQZE1pJvLbVb0PdgIcp9GpT
GjdV+K6AYHQQOo1indTrLvuldNuEVyrDLXqpjQmDHezbYKiLILkXwF3BukzBIyIiBdd/R1cXVbWU
LeRX8ftIn50jbgyQ3O2dUz839jIfT9Kw7dV403W35HvYRbNJvM+6AkQk8VVJWmUzs+jFLN5arlOR
Av99srYDUTap8FRINmpCY/WhKBSMFUrOX806BMyUl8tsOpZ9sqgLolfktcpZSctVgSFs3QLZsBL4
8qEfG2f6ATdZeJxJYmftWkh/TGwM0e3IJatfIffZgNy9XI4MTPpgTy6KYnKrHGYe8WYuW2gd3X3P
Pt/e5OlyCk+65o3pPqLT0opXsrZiP0Y+5qZxRYj3ZOVNltejujP0h7k/Kfqjkp21rKdCdlNLaLjo
Ye71RaCeBtteKpShsMJI2BFF9NSFXlOsqSbh63AbDw8S219jY6beXdCYc0P+lt9B9wdY7lMYIqdO
pF3TvYWDxMLUF2JoNmofeAnaslL2B4cz2bC2yv5gZ8C74K3oNkeDuT6pTQDeJjhmOaUIDi6ADDwc
ht2w2xCej1a164lOZVVBDgqBE8F/BD2jWoLTFs6qxQAtlbhS3TlSuEyHQyLalVNImORBW4mXtJKd
I/JXUUuGlspvHH3I0wGeS17+wS1SUkDlbbv+LgATZ9QvHTgO8HlxTQweD1X8OMe44s6NZ0P8JHOt
xy9t/pSoS9A47L7LnhYbOyWChezwfbK0sGspQXmL5KNJ1vQquXERM4ksoGt4oxABxifHuc+s9dwd
a6P06thYZf0OpMdRqcQxDZFq4Q00SvG+xlasQ3Ivxewv5mhxOfpD8/JqLNvbqobtFgRePMNgHqr3
bqzXY+9bfOgAKnEZ1PtcCMxxbzgfEgrsJYIbM3tT83IRx7E3gbZuy3apqPcIgMDRpO5s7wfjl6ps
8uAyrtq5DVTANi0YsXTXMQQml4xYWpkJ7BN9VcjVskjfZ/a3nAPMzLFeg9aWM4k1Dtm1Fi1Fanjq
9EtigzMxBO6b4xS+gWBpgeD0VgQzljVdt25kzDCsZL/Q9csCcKJ+HbbOobsQwozfVtMuU8v2Q4nG
sKDYdJO80BrHrZk3SVWuM+V1LCrPzDoOAq5yUDptERiq33TxUolNf4CF29TemNFPCLNVcrZpf0jN
/i4xP0z9HJi3aX7mDNq17aophT+nOydEYQK+skzW+MS4Zg/5YO6J7zSk5IcMRJ6eRIvcBEdUpl5b
czws1XVeTYt2zoFlsrGBw72AQTUDMFxSuirhudMZtV6ls0pfDcZv4WD3N1F7GKzqSbOO2vhQTc+c
GeAZiVd4EPx6bRdCBKI1heAmkHC9T9VKDg0/IRs7m8dxsBaKyom+ZzJyMq/q4RznGZS5m0LAIDIq
FkYHYAphqjmi0xbcCcaVYj1Fubac+2I/FGB+ohGHp/qmwbAyapSzbrDlCABbdbpTNYhsEInDZBfX
XkA6ArK22w6gXHN8wkzgQswoZ+Z009huC9DLkjd1w2kx5QE5g9K0npEuZ2vEWLo6T/2propllbaH
2IKAY0drlOSuhAGGzUMtJBpJhVe0OVPns9dale4HPL81hnmW5r1TICHTjZeMgNrgsKNwKJrVj45e
PzOwFk6Zb1qxMUZgLjQRjSCMG7xoVDiyWj7eprNYFSxOuxzwYekXA4f5MYWorIyHucN/QzNktyt+
m1Z5UuNdU761WuCbtsrmJTxzatdWi1A/OrYlbU42SChAu9CBMNPjekurW7nC3XgRfMCD84LusTed
tVwXSxzMd5qz5XNkylNkRCsIsM7oa+C4LryvQVtNuf0nGXDLgbOWWqMXhV51aZre96JbltOygzio
8eI09hUCrXrfH+vK8k1xq6rTqiMNVMr2AjO+5RirN02V7+sOTWSDitXm7gjhyoyojz103BIB4oZR
6cI0Czg5JiHYp7D049miY1XAAas/LOzBF6IjtFl9e6iqOwxcYNrf9GX8K9ej80SkoRGygCoDsQgF
Q55jjTzuC2XgcIcjuELUjls40TneMp1WHh17Z9AqhsfOQpgFbVslAmV7HVS3bXMQoUl0fI6dX3jz
gavEyzOFiGTFXILiDhU/URxbYK1XjsIm1TM3EOzqcanI4IMa7SCwGbAUzWNtrar5oaBhMmTjNcQd
Top+ZeNWHpT3woCFh4V3n4G4RrbDHaVVVpnOL5ylRTpOe0cS/gDGD1wEWgG3F4FfR/3CTO6VEA6a
6rjTxH2Cu6RIZlewBMcA4ub8aLUcCXLdzU1z7SQKG7ojrQp0kDmhMu2w32/Gs6OxuypK59VG8Dg3
qZsb0XHWHU+VN3Kanp36w671hU4PZwtxeOaaNiM3H0fQdlwWJrs96tP9rJ0KEezmTvXVivVo7Jzg
ZuZeHkXdKnC4CENsVEEQgZpZFZEFgWLYV6X+oWNMj1F/XZ47bWkVx1DZYgu9cJQXNX4copvBiRZO
tyduIWhv4kOdkNmoe8TQSxN3fVOe7iUo0gHQ47TMzlS6OD9UCyq9K3NybrQkWgeTs+nS8KDnELVD
9XfKCRV+715Yj9NQU7DixODkZGFmOOAaLLzYLeiOLVKChymtNCfayqix2mHiTk6OAes2/KHVhaZh
wpOHi4q7BHXepRlIu8A8atw0Wot6srjvLaDTgKgob2irUDsMJj24Fzv7cgTE1/iqUy4Mu3JToh2g
2FMsRQdB1VjInk43mMRJBzJsaEBau0AfJ/N1tD+cLNrVbbpQ4l9dET9QmDmRGMG/QdkWETtc1ltH
W2/u2y5YobjjtnC2y/JURTfJeHu5mLo5h+G409wEtmtBjRlwoSkm19Y7jmcz96JdaDbHKmAbmN9w
RnStQgPUJ/mz/ZqQVhSsIlJHSHKziCr5MC8yisTFa5nRuX5J5kS3XfOWkLExdZ2TWebV4QcADFJb
oduy1lq86iftbUQbqVL4NZ33wIru7IEZPK2M3l6bYPOcWttHqeZVJkybSzdN40c5zC+46byZJT5K
C6J6C3K8OpJ0dBW+etzEV6ENQMxamNngOtCvTLJv+qBzwWdNQAbobNq0x0vg2cDtXmNYZHRPAZwx
zfiYCZwdXZ9JEB5zCTgfh9ZM4z6hpIiQE1eNs4+xal3U6fAHbi6ZEYV9TOjdXaKu7fpI3Y1GGNzN
ij9x/ea0wS6Wu5VSs+8o07mOct/KPqR5ZeTGUg02mQ1QPHLcaG5WMrM20Th/jsba4PTA3VjRZj+a
AO8KyN+1ZXOvLb0kD9d5NpwL57VQSJaQkDIMbdEPnNVD+QjZbdHR4dpCY4it53zeytbTgEonlP6U
05m0xmTfGV7qi/h3o9p7h8RQah2n1lmmnKkKkdLo/aoab3mwFSTbm7XoChCcy5Z2ZCk9pJzkhvY5
KTYlSQy99w35EMQd9Lua8/mvAi/lJDKBHQIKjPXlPH+MHFhmbpcjftxau08V4dfkiBN8lQw6nkix
odwWp1xITw3eln1aHBPidJ3BT8izTVTT1OLMoFZRpFU3xTB6aawtSu6l8+jl3LSRf+/Dwd5bkbaG
KMcmHcKUfc27ficHpyqOacY/laHtSXXvdc6b3uoYZ8WHhOqFzPuGssnoD5tOT6Ez1pyMP3J7gPQ7
+EPN6Q9qYjoM3hDGoH0CMpYPwRysHXtlU+YyAfvEVrbLm8eqCFxn5mxVGrvepqtGJpnbXe6RxqGO
pq0D8hor2sZCng4uVcpQl7S5OyFVd1J9X40EcadZmFELEHAk1aTQ/yDcnFPBWOsk7dCiwlypByZg
rdD6QrMyJ6em/NP2xaMFdNlQk1M4Wb5sEDVMxzNq0HWV4K+CGk1qN1LFXthMlDzdh9NxVLPbpB7P
zQgb0SCIJdJSV+LVUAbkAWjvL8Q6JVQ11qsF1rhGAqMzXVSZY4gEblglbphPHa1ZiqTc1LrzaGDs
QnbigUZdF7v3Qz07D2khNnqrHDp9OEzBuGpR08okt1Vpk2c475ODvPz1BOS3qRS+BVM1G6QN26E6
NRF3TI5j4XDopl/jrd1pu67rXlSBGgV0KNkusQzVgKwuGMAwle6inhRbgyRNITliROpZbmxOv83M
Bo8tgzXEazE177ID+FGdvVqmay/Xt7ki+R0kxZXIX+dA3xkoDiYDeknqq3Ea0gRF/78celP5Mrbo
ouvpqAaKVwz7Ep+O8UWzxkUa3Bsh+Dtn21fpDnu7l2gmcjti1cyA3hMWiPlkDxBvlI96eKpBdOhA
lWcJjk4X+FFa+bkqTm2TjQvLjG65lCAQ8IaCi7rzHEEhFVHxNgrUu2Z5mGpjo6QNphKylC4Sq6Mq
RSmKi5AgEKUJUnjB/Jp8oUuuVe8lRey1hjGe7sJpb0unMeErW7dRHrly+JBYfmlyzHc6SAVQ6oVa
mp5uNPBcZtmtmxsDG7f+goSlm86dg+NtHc8flb6qmgqaikT2reWe4YDYFNz7I+dBbm6tpLyR6tp3
UnVbtCBF03rZ4uwTagiixjuH42pbO9umUrmbMcPswcEzqFqY8ato73ISF4GjbuXOIrNZl4uuMTgz
zaUn6cck3YS2jj8RKMWwKdeqeqPPxwg5vi2EV8Jp8LWszlBU3xohnSxD8WZfmhvTfhk5KnWwfnn5
GV7MUqNcVfPvjjrB5edLu2hQzoBuF7JQ7EVFp1oXF5d7D4ZJPDjvFY6IGbaS+kWSvZFxbNHqfceB
oZ2jG0sFTm9E5FKNjxHcaICuIWtz2zU72logTTPvUio76U7kJGEajtKj1ty1pbUaRbMQFJ6DUV6G
Pfkn5xTGmieje+nl2u2m/g6ay1vl0ILQQLDNXwOqruOH0dxbwfvcs01K1rKDalrrpIOx+xiq31Z1
X1vb3BnYc1u/gbEeFcu2j32tP5m2tLT469X8h9uxPxjVtm/7VevoHn6vtFE4Cw4Auw7Kr3yom2QV
Tq/FtImMXa7mi7zYO+ZjLbd+JZRFOMueRNYgkX1bpl1TUd3YtOjOf2uZ+xUpXoUym+pwDi9JGE+0
UygIv5RoFUsNaGn1sRJGxnIUK1Jft7m9lap1CudYdJvJmN9kjp3N2OE1RQ9kuAnEOqjrdS/h7VnI
ywjesoAiHijGUmYhTAx2H/0e0+ItbnNWGExkU7DV/ran0S1H+zHWcJp0rPTOTmBop+jpJSRoc6Ie
8IRZhvCdLXU7iB3bxoYJvuoaedMoxIF0+DCJUmVbrWflPoReYvL+NaM/xT0pxsDyJlt/67oBsVx8
44Rw3wf2aKPAUKskgTTPxboY7NyzZN0b5xtYQYrrkO4bx8kvtHiPccsN2Ji9aNO9bc7rKFY3gSSv
5cLmVqfvo7i4UdBydV27CrgTDLm+rCEO6wPwEcoWSnYItYd0eiqTdyd5T8RbyBagYG+S7jvtrbyg
fbtTaByFeTNwZyuwCw7JRJIwkaTMT+f3pH1ypqe0/xjpuCqmoz6syeGjFJTtJRlULTJ8M6VT4XCp
YDdKSBfmmZqi0hQ84RyqNzZZGQfEd7cdxU3aHMLqqGcHJTrEykGe3kf1YukNOJcaYpUue0m6wRe0
IDTNcuJmAb3JqZieI3o7W+s4GKfssgPe11F6O5lcSOvcz+rBZTB+l+V7YywrDYVjy447+mPg+GPs
EolsTFyiO5PzrkESvoiw+Qy9WqvcGXUKHoFbS+cCRrusttWy4+V6OTnnVDo1Pdmj4iAF2u2sNXuD
LS3UqQaucSan+rZqDTqHOf3PZ0NsgvwDn1IUF/teflck2O8aC0ocksRvpccxfmhGV1W2pAoKjKNS
cbGqaXfgayvN8fJy2nL9z+zL973rLe0oxce2Oxk67iUUfKmnhWQv/x9n57Udt7Kk6Vfpta8H3QmP
nNXnXJQvVtEbibzBoigK3ns8/Xzg2TMtQSJrDtfeNxJFuMyMjIz4zaGLztLG0R/DUdtCMDrE2ZPW
y6Pe3BhVjxxzKhCkkc9N1lyamA2uZPtsiofaV3FcbjeeDDA9xPGqXqf1N2L+9ejJnaHo55NCTtxc
O/6XBK9lrblXgoeEflF96+SrMHfODP/MITXfGfZ3pbs1H9Nwr5TVuhqMbSUu1OQSNj9tjWW1dVoQ
p97aw9K+rfS7yZs2Jh53bsG8vdDj9jqILmxc7NFI38aa+2j51z4RAUdn7HSWIw0DDn5OgFX4ttxz
nEksY9k4t40S7xV8uhPBjXLMme4AS65FQ1VSuc2974mXvMgiW4+tPArdO1jaeNRyus9VpS8LG3gv
GqwxebgMnLVJ+A6KjUX/ETOUgCrAbcSR1EjDTVfjolM7zbr0gS75+kpr77EGRCq4ou18EPWLVnYb
oFMLjdJHTCHDTMSqVpXbPv8OA6uoqGXk/CQN75suu3WaWxUn+48BBe/gH+YyYYbvVWXTgRWMq5WS
0sI/IT/23nVn4KSwTzL2P67rVJtCnuf258DxYgZOEkEgMnPguiGNzGYnPouZnKGQUlzMtNwBBDaU
6EkzRCcwYO9w/MRcE8xLCr2vE4VNSbf2YfDUKu1atVT2WDqymrHtI/zmY22TyFfH7W9jv1rk1F89
Wa48WO/pNwun48+MtZhblUL0N+NwescCn3NqSZ8aajFX5mmjznKijCERycVAK4sG+Oeed4aPdUZL
tkGSQBpSV024Dk5hfv6MDhVzBZ5AL53I1aA4s9mkZrLVnQuO7QsXu/mPH/wdjWohp1Xx8nwTpF71
j7/U/xUIr1baQOkQMqVcVyybsd56OTk2zXG8uu1QLHoFG0Jd33NiPASmuTa0L+4Qk4ZeppLeSksc
pjKiutmFKNvLOjlB1nj30WagxLiNRuF7gI4Tqt44xkJX3yE/4OX5MWq+04PeF80ure8B/BjWeY6K
uoWQhVLYKDlEi5gzBCchjAGPbnKnmZ9j8Iq54g/DkVFMkCjVYtWe0vz75JSfhYvCSZqqEoBda1qz
g/bafE6aHZDyryPcZWVmlyMXNrZKvcDG5+OZ8+ewKeaKP3YXqYYiLVQbtaXABP5zSEcxl/mxSyMq
uqDkcQdt5QFANCmDfO6RZ/hATPG0dGwgI6b1QcSboP9UpBdzSR8fR4HUa4fhoL6MX7LvHz+s/mdI
oXBmeD810BTbHGzCsQFAC5hHa06CtJRP+jGgcR1fBolOCuheS2XqWaMNUtJf7OJjbjzSglCUoxGe
BWQTeYgzlmbgTevAr8PPavyetijLdv3F1J0PhNy26lfhPrfFjdTE1lLufK8FE3WmjhYKxCymRL35
+LUmfvbvGE0xlw+ytdBXNSr+h7i7HZAr6coWO4aqe9Tz4jnIeUXf7T85RWcBZIjMxIoLppIdXo7l
xnYePn6H96a+9uuK0lOjSVUjINp7xyyczgofX/edaD+XPrSMJkduk2/TKhmBGCNGxaWw5GACfkoj
9k0170/ffxYN2lDoojBZA6HmL8f0Os2OwrjL2qc6llQZXRrI+1Y/VtnRjp/S6pJtPUu/FIoC1i1a
UMWkdB0vs+IlaZ+kcuvaXwLtEYd1a6Bgi6kGZujV1LVUUNrxKO1k8SYrXnX6pJhhW1rOdn4fRA9m
sALOvHBo2YRyq6K/ZBf+srbPtWZrd1eCOqL4FoTXpvoix0eqz8vWv1T7q9Ga7NiuklJeKOWhDy+C
DNhBVtBkfMqp71hFeeWlOtBIEDzeDYqGTjlis5vd9oZY5clD654VQLTlmdecIH6/AwsXc7VHC15Y
HTbIEk3yHBwGAT7RqkFec+gp9FvgH+XS9FRMN7JVzknYoPguPf9TCnRirgZZ9TJTOrheh74499xd
dwpN/c4kn8suapln+Ar4gUPzw7nLT+zp7wU1e5r6P6UbQ6BkTluA2E/bLyYOo6BBKY8tEd4yPMi/
FeW4ptz0nrpSB2shxIjJNB0Jz17l1d6P9pz2u3prxgNFQz42XQ3b1M69bPwqgupSGiloA+vaSf0V
4oJbleJyH1h7b9wlnr70k+A4UE+O9GOCPUugnyJ3v/etZqG6NuIuHSOVnOAMEYLuc0I0Yq6k1VZ0
s0ufywYXdOOCU6Ip01P9IQTMZbQmv4EoSZgxrklb7jvciZ1VfnIvtGexMai6piyQnzsEIzIM6yQ8
kai+99Cz9EhVEkjXOdf1vWQpWyodgEm6z9knCnsWFQWOHYlo0C1XX+iOfu60MZdXqhQtreIeuoj9
1b2zvn28R7wz1ebSSpHlVUoLTGeSJ6nCVfXJE9dcTMnqqsztpi8wfh0vTol9vLOhWbPVnjSOlIab
kMvJYltKIOlgkGwBTMKpV5/7HrOlZ4QElC7W+0P21KzS189ddPr4P0WpEEFmEThMtvJrYa+p4nzu
srN8JCkDW4qMPBEUI20ueUKe4b2vPFtymumVSqdpHOH0ZmcDAE68fGlX+laPT2nwvneL2eqLNOQ1
HZC4SMvTlHhtresQr3oZnRAveifVnYsXNSL0dUWtiZ9Dd+y9diHj7uBQzhy0K/g8n0vT5xpGYWx0
Vh8hnqslwMx3svY2nxrXuRaRVhhtM1QqtPoH70753MQ2Z4cVy8ho2ApaBKbq7inqQ2v/+GnfiaTm
bFFarof65nRaCaJdBMiJ/Crz0/XHF38nPJmz5ahJXIUTCI9TtbZr94P+ya8xW5H5EJpUxvnEVbUZ
Jrz44uPnfWfmzdWIUDEoNCTEBlzhAAXXaNdHYOauiyFcu8Z44ibvrB5zvkCtyPHqkJtQFp1wHfQX
DFBfevW5jWauEaSbWIZ4FbIOVlEFC8tQVxlww48/0HsDOtsZPdNRo8ZhQE0XQTjEH05kze9cdy4M
5CApngwDz6yZq+5FCbcfP+5bIvmH5GYuC2TUnSkj2fUHAS1sQBYwBJPWe8cQgVal/z56LYhHqEUV
XI2hWCm9gMW1t8BcCm1h0c6KM9Bcl5bmAACG5lH42zDXaXom2268N9Jh6vQffEdbApacBEL13L+X
ibF2BmubjVRl9a1qtSsKZksDFQ03/TaxI5RIAFV4GjlkYehwtNDs68f4YIgaqOZtBbQ7sOifIyib
2M+06NcqpyyPUp9Fy8WP0+0Y93utLtc1En9OulJG6xh7w16G/Lh5NWmm1vej6m18yEltclUh6e8a
N44GMiHRoKTeo2EHuuDbx5/ZtKfI/6fvPAtPsIVVldy0Q7y7hm774Pb3JngjBQBl5txmA9/HfepC
ZatJfT/IelNH5dlQWfQwzux6oC/f7RL7PHURLwefaiBe3kta5fmidb5PVYkoOyttyERatp1USHp9
HQED8MQZUMGtZ0DY4afDeFlE30PtGeoDDIe7lMZhauxGes99s+kNcCyjh8LhqiuSVQDOO+heMqhf
qBgtjapaxICF7b6HB7Qz1HAT0d0YASXFNOrN7xhHW91Bbx7bWG4Tp9uaPkUSENrDt0z7FmJW0nf7
EFyGelnHG0WCu6FnW6jLMt/32g/K9MvOau6jKr3MlfowRDSVWjqV8JQrPVuWQMpcMCaRjgxs9zBU
IKXbqwHIvJfwJcILm54cHDUwUgihBSjvK81N5RdgwIxd7BvLflBushrM57OqDouGw2buZ5tojB56
LMDj4CEb+3VWHnRrkwl69Ug6Nmq5svlhlzyMuCF3ZnetQCIvDH5ZC1oQsopY6QDGm0FbsAxy6wIp
rEWf76y8XpTVNR4ayzRo1rrxEhdHczBXoZUu9U79klYFTEUw6TxVG+jfLJTccZvaBRLh9a5tNmLE
3BpOSuJXN32RT+gv3axuhrZeOTApGk1ZgdvY9sEVuGk7SdcxGuW2oi67oN23oPA9O17iLDnmOE/4
416BYGVc4LG3ioGjSzPCK8NZqjyCya0LkCytBxRrajCuNcNdGW65V91q03YWYqfyTIXtKd0eTlWy
9u1619BrqwN/HQNWiMp+W1g/6tbdBIHcpchrar7+knpApyFoeTRonUSsrUBbpfHtUOqTSszSUlD3
LeOLWPse2FcDVAaKpEvKIUBTJRZ6ydKxm33tm8thoh6OLmCir7HMr50RWSY6KOZCgY+gKOcyrM9z
Gr9Fv06Mr/qQrHx9EshImx0HoSvqZZfO2B1VeaP6r70HYVMFkpCDbDezZW/cia47k9GWihJ9UXdr
grfg1ove29Cls6W1lGDQgQXJCheH804VwMVSQJjFuovHu8aBEFQAGxXGImXEjPRL2X8RzESgUT1N
Ard1l4mbAZVKFpWnLMsBGRKcX0ZpL/TuC9LHVeAvox6KSQIydUw2nX4mgDlYtQ+cja5lDto3hgTw
nEU6tMJ9EeoL39axSkTpL4HZWB6Dod8gBIX64DqMbqPEATjw2urOApMatTpTUvjp1In6lgFvraWO
ZJAubkyI1xB3UBDXUNCqzKcqSzY+3QwnvEuGm0oAMPfkksEAY3XQIA3LFLy9ZB5TjKyjL0pSIk6k
w8XQdnHnXHumvG3tA/CtBNhzHpx1iJrn/cYqrfOGAG1XX5UYTmAEXTSoViJHrzkktUJ0i7YJ6NnY
j9Zx/bU3WZ8NMB1MR1r9FdHGpSYgYA3GKjefC9Ctdf9Q9+lWBDa91+vIQTnT2QEOUuto2fjYR07k
xzY6y8ZLlS1MDb5UDaj48Flaxi7PLeCG5U7agupcu8igcsYAPxXBooPwc2kl11nENO7NhQOuX8jd
IM9dG8e2ykY0Olu29b2jgt4EY7/KIv9VhPGZ598m9NdZS9OG2JkAoOwvRpcSItP1WHtfXLpdNbDg
RCbnlvfkeEDhmXA1+LkOi5jFAGgoZ4kK5yEE6ZHiopNF45VViPsETPyQwDDuU+JyKJ8ShYjo91G5
jXtrZdX9sjSpPZtl9li21r4VR0CpPoIxyDzAHkaE1Eo3enCo229qeR7E55p4dLp+E2bsyj1NyWpS
ze0OmsG2/32oi32V69sovAFruB7c9JwTwNJg3DCEKaNbM0eWGRpgLcHX1jSP3GSHtct5qZ235beC
jrzXLWv0660aKUMvXw/O3iz7RWHf184TtaVVGLSrwnowkx+6dduGj1iHrQyoJB5JR5N+s+ExjJjv
aJV9XYZXeYVjincblg9JsGFFbTuXq5lxcO5Fw1WHLVignEWdDZaOCAwGF3nVJR0XiHhmsYjCCk6w
c1alYtklgAeSKlw34Y2b1Yc2hacBFscC5l2A3bTITDhMWVI+usONiFJwuABYPP/OG295jJUAdCSc
9pveusdSXCvGfRdsa2rCUKn6oNvHypntUhOW5xEtpBwQ+6SYkgz2S5Ox47SvGdy8YIg3SdMfaxuq
m2T9Fl9dqe57ny5rBbJTYbLGQsCXcRcmTbrJ1VYJelLhjkTtxmxOiei9I2sh3v7+p+O7j3+iCyGm
O8jhoq7UVUBsrkrI4cUPowu3KalVDdAlKFN8oGC0wx/AAHjtWcqy8+G+BT9GLbmJXDY397ZMklVi
euR52ipjeYYZdUdnXzctoCs470G9LH1lVzYZqHAJV/NWxiBD02xj1YCqAAZ/nHIZb9Krf0q5Zge3
rPabKPdbKr0teMUY4jv6NcW1rzW7SilWAcEYpvGu07dFPh4d9bF0voOBXWixtbKzduGPcC8hYuWg
PPrQhJF9icnIYoQW0Y0QSJV1YTQHYIVBfx3m8TpHdd6KrpoU0mqoHaoJS5iToNLqqw2I8Xa+jNO7
SL2u0T4Y627lZPpauMOKs+r3BBKqjMZN4CFMRdNguMYzfZNB5Az2HTyxoL7yQQcrIfRWcd+izmhD
Jgnd89h/AUpr5u1ZZ92E7FNhl649zpJOY5+HEYg0qvkumRUENvoMWYRTYgd1ujpDLEhdJEUApXxT
wrrv6E6XgIIIB2P5NBYHZH/IhKAr29kXoaB+TSlxUqJtlKNZeDc1gWuACdBXG1mcS/OiLFd1cK1l
406E+4Fxr2BzuR6oYiXb6Zq3BJxGXnDm5ls33mtdtbQsfzUSzkwbPCdkC8cAnK3ma4Otm6Asimah
1RlRHMgnRCL92WhuuuTGh39GFTabStXBdQ5QDtEMWcpNEJGAOlvFgqemi2MQX4zKE1sGiMxupZM5
5e3NENIn9TbCPR/ZPMvi1hmdladtlX7R3djVedGPC3fqtYiDN15r6Z2tXplRucbveGHQJA+a88b+
WsHLjPc9Yc0iXTZVZvKEi0dPIGLcx+DJQW8igvZf3brdgxDXvvetLQ9B+MWFWx0wFxLmn25e5N43
WcKl4sLhXVYGk+k1uQYB14G6T0sLiwXXc658WDi9DW4ZL7R1AxGxTMRdH19n9NVtzAcA2q6dRNtL
Td04lnuDL/c6kge8MJyo3OQ58HtNO9aZv085/bhAxLPYAjnF8MiBdkHxkFVPiXtbBfdqIs8gCaEJ
qN+5ffNVEfkhZkln9sto9dct9p+YL+D0tkrxPquoPzXZnVETIQREBj87c0F/6gEfALZ0oHi3ALyW
FTTRVrAJDNdZ4uJW1i9a92LAwDMH6VY8u+pNq2WLEiKGtNEvMO5NNGqTALasiI5Gft/G26b/GkbD
KmvOUCybvEJJW0FhGQRGVT9PWYp6fo3x8IJFBgceHjPuDSz2ZzW8aUgvBKMv7+F3YT1Sd8+le9Dp
CmtXlEtI99caQOJ6PDeNY9D2W8eRK0RAanEY2D8S4ymE6dDLB8N5VXH1s4Js7bXZjW149ylk7QCl
EWRQapTgV40LNN5nB4o4f3rIe2/5SzVG1GHwt4n64tbD2ulJA0CFL0tjZ/jboStgsh9Umpixxdm3
+hKFGYToCNxcA6kdGYa2uneU6iAyfGMKv+bMbLm7kfQ6a6qvPhrZlmzgYPlbQyJkQJfIgoPY1uA8
k3rtwTqojOLOauQeWf2LDla/PYBqjVeJhYKaCvFOlcsOl51wOop3pEKw/xvryoT877sXE4sG/RTX
2dS9pDdHGPdgKyMskIz+BkJTwRmgm5I5nPWk0m984L6p168cSBN2dRaIo5Y99BTQ9HiAKDIuI5eM
HC6Hajk3+YhVyDSectim7a5q99MmpMXFj8CId6GrL6GcL50SQoRxO1BCSKg2KVCyxthbQfhAsmIf
NMCgrV3fn1Whc2kbCcTa4FzX0cmNARUW9dr3tiG6K06V3Liqsa1hwnhlc+Ea+hnSadvBBzrV4fdW
9rvRcPZ2Iw5VzHwkIjloMXfmowLtx00JUNWNB8C/LJ/a0t3YCfjmO2x78sE9Dql9G0fdTnVAHqKF
c2I7e6d+MCsUwlziY8CZPgwQC+FF++Xrxxd+k8T60zY5KxV2amt1hlb0B6ep7wlmFy5KPb1FHqoj
DIFN1ED+7ySAPp1X5BrIQawl5LLDqKiXUe/sRTU++M6PUHoX0v3x8UNNb/WnZ5pV/stRFuDnLZTD
YmMRkQRNEOUuz1YfX/7NGfpP159VGI3IadsipqWXC31Vj+K+885SDbei7keg3HqNSmN+r3Ygjeuz
jj2xGcKL2L4oTjrwvkmG/ekJZh0CNMoziznIG1JHGWHYa0MCH6RYgyQ7czsJ6wKjyeyyx0ohgOlc
sVclGrtMeqzzA1DXHlUFRxOfq/Ubs7KlDxEsiGiMH3xlq3b3Y3Civsju+uehnGsp21YKf4P96gD5
flFgs0s1Dl7iDmjELYdnyCHpgQQIN494mXpUt4KXIkarXl2JsbrN2FFG31gVkNTYC9YGVOke3kKc
cvy9bvNH3TM2ptVsjNE48/N27SuPBgjxTHcuZfa1y9vl4AXrJHkoRnvZRbDh8n1VHd3hIa2LFQJH
EkasWl+WYbhMEBUpKTQX7pXunDlEU2LaMreOMP+K4kskGspraNvgJ9RDKCO6h2mFBBjQjfwRqZDY
hc12VreAhsQKFEiT2CSP0OSV+otPoOxhHPVZMlUSlq5SLSaVgaLJySqeI59kMQKoi4BGXMMM9Z3z
2ur3igGif1LqWDvxUYo1JFZjhK5YXPjZvhrcpUmJUKMO0evJLkSLK+JYkNWQ6dW9kUcLNN3gqGbD
fVhnq7Lx97Z0ENt6tHXS9mAfFWc5JTbclgLveex/pJl3yCH6FD74aViMKLREcNZBD6NYnWFtQIvs
OI7BRRkE7Mbk7eyqnRqyVpKV18MA76Azelt345kqglM2Qw31tX8MDe08zX7oWbGLnWEVNxO7/yz3
74JyfIw6kh8L3qClrjlyLvOAHQeaXpXetdG5Fp0DFEXcyQ03cvimJ+p6EOGNXb9K/8XQ/FXeoR+X
2BQ+Qs5a0aLUxLJPd0p+U9v5atTzH12V7mpl5Mz2aBsHgOTQXetjoutr9Ew4yBtLVJUWrZVcjZDJ
O/hGZdtvusy9SZv4COHtzWTc8+NHB2CBH2fY5n6NKBA3E70SLUV7DCkj2YdEvfDH85rssRy8e1P5
MoTlQaavtg+r1kxWvV6sB3gFTScvDF8/qz39W6BTgQC4IcWr0upwj3HWqkyUa3O81r+E8LYQGGvy
jURfI02Mq9AWJ/og7zRz9NmeUkRhy5RxO7KOlqrhbe/5K8UBQuLDjhtPIRzeieX6bH9BsDXVEBHq
DnV0n+A0bFZHCa3140j+TltkrtAtx5RDCpnUIRO70MMzrx9OnR/fiVuzLcL21MCgstsd+uq8aW/Z
AU5c+J3u1lwW15J61qU2lfIGeYjWHVEGQ0cOv+NUnNre3mk2zEVyTTuNq2g0GViYHHlUYyNoUS47
C5EsCcJ7X2yH1CHOBEtpOCea9e8M81w2Nx1VYQ/Ta5X+s25PmSGcPiQAPh7ndz7aXC/XiXw/GRvG
2TMFZuSHXqshoKJD133/+Abae3eYNWhCtwZJa+rsgNYwRep9UAYXUW58Uz2K9LjzBkTWWn2x257j
bXyRuF+dkiPJZIYH4Q6VpVWTIxzmDbso50Qrsm/SSvY1fEuad5uyVddhGB9SsukTT/zeKE+Q0Z/K
NsIaPOHmPa1GGIaWT1vByo5dfBv5j13+1etrVNa8xxFJLgPRDxmh6WMrSJrVC6UD1ZVD7awgIzmZ
oKX0nCovITrwHz/be8ty9jErN1RRl3OoJYI7ZBMZqA9+fGVzSgH/kDi9jd9Pb11wDlYbg5lQp+FV
Yg7bIvHWsu72mjVsM2hpipovqixeoV2Pyg9qHGn2ICEIqRS1vXTnhN0ytJ7UECRlpp/RbVq4PpjU
cJnZ37yQyB3dFpNQCWVNVSXNwBZUwBDu0ILyKuS0kEuTbrSrnHqt+4+R+xyZ+Rp+3C4foods6HcR
cOM4uNJp5qc4rTbyyXWNZSW3aYD0w9h/M3rjBuNoqgT6ia/y3uSdRfIhkr5XoMp/UOOMIki87NEM
xu+NTu7f+PX/eun/t/eaXf3rE1f//G/+/JLlQxl4fj374z/Pg5cyq7If9X9Pv/b//tmvv/TPi+cW
4ns2/ze//ApX/vvOq+f6+Zc/wCsL6uG6eS2HG/jocf12eZ5x+pf/vz/8j9e3q9wN+es//nrJmrSe
roaOZvrX3z/af//HX9okQ/9fP1//7x9ePCf83u3r8OK/xvFr9dsvvT5X9T/+Mq3/pC3rOMKwNBSL
jQml3b1OPzH4idA1ulm6Kh3N0LS//iPNytr/x1+K/p+2KiwphKaaquHIaSpXWfP2M1Xwe4aNTwyS
hiY+Jupf//fxfhmi/xmy/0ib5CoL0hoeyq8x2dFUxxQq1vCWbWuGsNVp2vy0Zog5pQYvGrhxbCib
IaNf5bkdJ5+hlyfC/68r/u9b2RYNQY3/rblAbmp0SWJoDrhod/BXtoL4bG5zhv7p+//9gj+/0O93
QSTI1uGVcxvbUWfHlSIrhjYogGuFjp7ApUWmMVU859+KXtO72KbDxaU0TY1RmGS0f/psjeAdcD3H
KmvoQcS6Os3Jmlz543eZHQHfbmNblu0IUxpY+c13a0NoZseBBm0Ge/heNMci5XyRGrBxEDXSiDqj
fZbDKcuG+GhSTG7gEJoeTSd0CAVVUpy6tFyc26N/+/GTTVH6f0Ls9GDSUKVqCENFKoIKw6/vX/vg
LBxB3TZMVHdZ1Mlt5plEP8fvVswkCtcTJv3je75NkPlNNWlLVeoqt5wbqbV+2uF0hnCbTEN0uTIl
29dCq5ZDb1db00nyVWcVyApHIRJPshVLCNYXqW/1W0uHrutbMMc903NOJJhvSvSz5zJt3Talppsm
63U25cpOA5VRpZj4pcpADVIOG6NUacLbYZNZCL60HENkpCo3aeJeNT4lWdyJrC9OqAxLYejdkWo9
+so2lADXsb1XxPCAace6h+hTgwLgUzOaysExtJFCaNuDWXFbBF6UAGQK2NhkWVJS/fcIeG9DbLKA
iEzC0HRVzN6qs+y6q3p0QQYbcVZdD+Jt4YEt+XhQf92W/r6Lo2mWEKqFUNxsIY2RPlhmgCKnYopx
HWcWqlBeYq3yTC+WWhTaJ4LQ7/FOmkzMafnyn5yC7s8L1zACNMV6QC2OH3PqL1oEzak5gETp/j1T
l3+9mqPTM8MF3iFY6L/eqoyHiBa2CprGQnbHECrF8BBV1o8/4Fv2PJt9FqLSLAgI/sKYw79UxO98
qChQUAyZXgSd6C9txGTWUYCAYZ3bYiPUQN80jU39AJm7SzIwbYPlMdpL5y1SIa3d7fPoFq0iUpih
Tq78RKJDAwphV2jhk6PD9848hUKK6o5rDZneg5kC9opDvV20XpFTjHWsvSPd+ET8+5XZ9PYFLWva
lnRLMEHmbmmiRTCm8XvYLHTXUMZBSkQbMcS0ZYx0mY44uGI051FU/XuMxL9vLKVlmULXNWPe9tRK
3apQ5fUpYuj+ThYAd5QGzsnHQ/eHIMq2a2qmZZiWqr8xO37aRKCaxGWquT5SbRqSgEhJbMdedxGC
AVYCZtrfuAS0Ezf90ze1STrQETFVVbxRln+6aW7WgvqmgnCXTxl87MPoqEgnuo1brdiVAVCIRqf9
7OAx+m/hE98+KvsyKYZtqyyHObY3Yo2M3RAEy6EZaPymdNUqu2hOrIc/LHDJtui8bRIkUbMF7sAg
kbotCMamsNGW1vqdXUD2z0OkUz8evxm9m6hF8sUUkbZuMEecOQVHG3wSkBqdj6hUn/AZXiHCurIU
IJhdqYFuwJDQs+tqY3cCRQNEgtEqBeydhUmLKI+jkfY78TYv9AaUG5KTmYMgwsfPOE+H/vWINuo1
ulR1YsSvQUi6RuHo6iRF0pjoKqO0fo6OjzgRVd/sUn4OQvPbzA6cmWWhLFJPICdfDmt1aCAotJiQ
Yak6fouE6+8r062OImuHuyLm5JE11LyCxm+ugx7oW126L72UE1bI0PfwG5qNMiSPDIGztp3OQ7ov
pHNlh8la76Jgk4QJMiyNfP34a81sxqcRNciGtSliW5a05rR2wvMQl8WI0JzjrB0ZFN97K0aKylID
sQrs5lvtclQj94poEGU2+oFdpdKDbwayrbyiDJjXuBEvDZYwIjYqgjNRBEEIXYq6uzfM5Fy3E0TI
EJrxUAVM+gQ14rJtz6Og60CYGS0HQa8NAPdoRgW6o/Fab4m606kS09vu8+uIGRoMVDklb4Rwe1pH
P8WBYnSTzq4Gc1E0KtK+QdY98n4xWie+PCMJyVYca1C9kwJpQeF0NwGiXiAQrbU7SXpUpnEiMM0z
gelQo5lCkwYxn2Rqtl1WGmAy4OM2KVDWP8Sm/kMBeYgK9+itLQMc6cdDrf5aG3kbatvgzQ2I0brF
Jv3rB0jqyADxA8yu63qgb+oxsiyqqdjgLJsmKbf0PLCQqlxaeQ5KaVmUGAtd9ifW55vTza/jwNpg
DyCdJRiL+QIdaMFPBwyMD7QkR/s/8u7qBnga2XdzbPx0XPXqaJ5rcZUdlLHGL0EWWDAkmbPO+yoB
RxKqzzkK29scdNhZUBa05hRDUh9vi1VtGq+6Jk+0guYxllOpkLqBiqRqsfLnmhKqmen56MImtMrB
2iBE/RJ7FOWjFFmaj0fpj3cyDYdzrjA5Bc3Sw7oo8rItOgXELgDkJCm2uZl2S+mLU+SQ+WbMO1nT
yRFehWbYxtxuasiNQTVL6S2DQjV3T/teWkBc0Jde9QG1no9f67e5rtpAQx2m35RY/yZGgdpSU8gu
I7GpkOAx/NZfSjSJMprJlF5P3Oz3N3M4ouE7zTEfkRFttrBkXvRO1BG1sI13dXTRsnKNaFaxELFZ
Ao6MYV/7UXhiS3g7aP8ysVnQLGmOx7bOyXXuaNobo6hrJaXQlIKQFc1dm/TnWWsQ71DmD7qzyDa2
od8dSfNOLKrfZg3LSdPZ7Xhjps6cBBUPZjPIboQX4rf6WnfR7wkrpAqpQZ8ayd8+LreyyBNNg1tS
SZk1a0MXCJitkdTEXqqt2lJiF98jGZDmlbKKYKADZSvqU4nHlMT8+m1tgyXIB9bIdQw5i12tViam
2wBmDTijbYsmDlehipVN0XXeNos06OhyaYd6fpl7tXEsSre+VD3wHaUX3X88lX+PoxrPolm8PeUj
W58vHCdoi7FnDJd93Ssrza4QpZYFFXFscoG1uTb6VW4rAMBvEvwCsB3tF7VoTnC2f9/PHN2UhCND
1W2muTXNiZ/2M9EZhqjiJF8qJNtXhJL8HI58tik5fa106X2PzHISiadzr4W9emm5ebWtO2gtFBLM
/8Peee1IbqRp+1YWc06BjCCD5GkaZtnu6mqvE6Itvfe8+n1Y0moqmfVnoubsB2YxOxCmJUVGMMxn
XvNjzOThaWH+rkkeldr+KXP+Z9XQt+Wv/H1b//rV3n8r/z+oiVKRfLZHlprrUU30Lvo+fXteDn36
+/8qhwrrD8Mk16F0RFnT5i//rxzq/sH/COOf65fgC+V3xvi7HCrlH3xQh/0OakEayw77uxhquH+Y
rus6DnWXv/70NbXQ41vZFhRjCZFNKdHSWAKCJZZ+toWaSWZNWCMtOPZZhVA0UNu9k2uQBIygxs5F
jQ/P1uWFWuXxPWVT9DAEO9EBLszuNdddVqvJrQTxaOp4Iye4RgVm1wjte58DHDo/ErfS0ZXBFcxl
7FJCtCWTI+hZ/vzZ5HTTQQaq5XGZy0kExj4tlR/q70tXapAitrLq83wb2kIYwHfdUY/nEDKJntSp
4WW1mvuU8C9sk8jY+kYcXHVRNLsHHI0FCPlKhf67VMnyja0hnu1rA8jHprCS913r4MeUOqOEEdip
VN65Y5RW12Hqoj0aGmXn7gstMwqcjut89KxisIODsufFxUfoI6iAPGqswMtjAy0IjDP8dpeaDhkk
KpiwVnzsoZoHEpBI7FuNRst9XAbjj66MGiTZ5tL+lsVjYd47c2A/BFbk35eTHf1IxxQp+twysmFj
CdRGx51vu7OptkkcNMixzW6SFm/Rn/TvIf8kEjFRO2lo8bctK7hTfm1J2DgGJfM7K7MRk9EamQ47
I9RUOGzmUVXB1bKpf4BZN9KvXH2oZNeDlsUVtrxdiluDrqQoYM6gbnfrhNWI5qk1Fk6jb8Dfzgrc
h1CNNWFDBINS7mfDyc3xgOFoEgNHjJwkAjVNgXD4UoXxUN1bgZbnH5yhmCDm5EgFI4EaV3qvf7KH
MWnAKws5NunWjnxJD8uBtDS3nqtbBbpUatTyGh6Yjz+O9JqiGlyIYnD/gM/EmRaW9tu2rVTWvIu0
rLJTuBaWjneKPviUgkFBmhPy1UVo2fOD3VZGnuyiNibdeTt3wOUescyuss9B7MZzswenh2YjovRD
842qaVEBX2qdacITCEiAQbbedBY0msxskKuyYGOl3XZukfFxr7JIM9/6raU1XmNEPdAJc64/V2gV
Bwf0jKfMK2tRaDu+HRInMupcaxNHddjvVEQdaTe3Ks6u+qQGRjUath94g53VP2Y8GeZ9W3Yx9sN6
KYNPXZ0VNUbVtUBieAO7qgvewnIkkupRCYZ8yvoWO5EvMuYoanfJritcu9oo6tQF2iSBwwFxLUgu
A5YZO70ilyPnc+RbO+npF7YyZpFyFXXy52BYQ3kzNJlVvDEUWt53aT9W6W009SFltlKfNJta8RyO
72PZNs0iV7r8rekI501wEsQbZEV1JHXHED1jYNKWj5MeOnKgH6ayxxElsFX5Sy9SM0ETvJuC20bZ
8DAaYdTfm66DVJNY0XgdUdDQb0ot6oETppbQg/mmJsRo8UOok6bGVcB3abh7/thqKvMKa7SQNkr6
rD9YkswR26EQXzgkuKYcr8KS916GUwmMrVHmZlJlku0AEgJmCUVodVS4tRx1XAsdei/roTYMNRTl
K0I7hXBtmwNoL6MBhJPU2gRFTbd0m6uyQxI/MQIR3PscXudgVaIz3gejyZbdaymO75+Kwh/VlWxH
1OW30sytKv464leeatvSNfr2XkGwoRY/zlp0NWGap+06UxT8FhXp0KDiUCvv8jjWgTwJJ0V3YfDD
n7k0FVYEs5XBck0TYK2CFiuuLzX2GCNwnfeRkfZI1agS17DKyatbmPKwVId5sFABzzqr3wmu/myX
GFE3vmdXDoi84pkBWQTVVCBPCMwGERCt0eVa/ipsh9TuUJeuGc9fJ5cY6NEPDbDpueaMU/FnmPeT
EF8NDcg2+3KIOcEN4gVllNeQDw0d/eV90c4ofP8Mqhx+obPtTd8vmu89Tg2RDLZy6jUQE6MIm6z6
K0T8byT0L4umyP+7ObwtuB+K5nkotPwDf0VCpvmHxWOs29REBfm9wYP8d2NY/iGES/eS4iWhDUHJ
P5GQZhh/UKswCBiEa9EaWmQM/2kMiz9MCjoIgRBDSZOG1GuCoSd697Mcg0hIUtu0DHJhfh/N6OOA
oa4aAfBTyU0ZdDUCQpo1XbWGMz92c6Q/yjawKE93FubyRtX/0HOw3D6ys++RarHafVzjTVvk+Vfo
bRxgM6gp+rlmF+56PceZJZxVGENmzYoHv6mRDXetEA6zwabEpAnG2sZqgu4DPDn/UwrcNoTp16Z/
lnWewUuuCxRKTKoCFGrmXWCbIyQTE1/LuMSxME30+Qu1WfM9PigYtwdA8aIs/FgFevFZG2RRb/W0
5ObRKyRxdT/GlaIYnH3iDP5nxBBzSpE1DKZn3/6FYG9d6WFBLSnkUmtaGsdyXekJ3cyY0oyKW2Sl
xgfb6p3rudAMJGVdv7ovkL342eK4tVezidPH0A4jWul+Uz3OKYd1Y8uO2nFqgj1tjRnQJeYfir7S
HL2vRTaiU56b/U0cUjm7SoY5uPDzj4PjJTAmxQXBYAnSK1jjSyz7LH5MtTlIKziIG5mP1Klcyz/k
0Ib2SkMIt4opj55frnVx/WTAVY4rfT0Mkf7CdFE5UFj0txka4kZTbGRnvptMTDTQGueKdG70Tnpa
mN+lM4ThVNzU/vRZYLjQODX62sPV+R+2ZAHH58IylU73n9MHJHaNKxR1Mw5seWKK0ce+xs+KGy0Z
/Qv57IujGNRBFSAPMBNL3eHZcpdaUzW2XbJZNAvHmhqTE9oElwRqV+JhT18VfMFSSVC2qVtrgAFM
3zkyY1dtbDRiUU4oTI1gw/CDW5EO/qewQ2IQwcNq+qyrWv9UW0pbmB96/I23dygwLoEK0ZvpTgaF
ix9MS9bgZlnyy6BgiYHL7Bv7uRtVuOcFhK2EAGN5ZUMVB5B9BVsQxz6JzwlWqUH5vk+b/EtVhupm
srDU2lp+uqcFXiDOm3dDs5l5NZstnMNr6g0ixcVjnEEgS6jDT5/4vw/Wv+g1PtvtJ6n7529pGjX/
8y3/+T9e13b5URr/9M/+9Xhp4C/IyWnbGy7tA/epzfbX68UfOX9Qd0O6GojGs5eLV422H2gjSQNe
Pllb//NymbxqAgYw251/EAzFa16uFXWDt1RySYGaoWnMbWuuX65gsElODb39GKNaiyeCzNI3Yx5B
50bMvDu4A+gY7vwg2c+T6L8ncWb/ckT4Kw9U863JgvYNUXX2SF9nPjS2rPfPlvSFh+D4Jn36eRQ+
qP0q13Do3K9u0gFTa3xEVPuxituH0hDdDQR2BxuHrDIvFEKPb5G/h7JBOugcdYevdXyLtLT2/cCa
24+TNqGDOdQoquthfEH+6Onu//eVuAyzRBygKugJ8B3XRI5hrpSG3WX4qQfsiGZLZW6ycHgYqwKe
ctNUnj50JfTN1k8+GOnkvJkr7Z7KAoBg39ooI8ivjS7BJGMOrffkRzWWlW6yi6cp8Wx8rO2qvE36
uATHvXAAmpBCXldZ6NK7+l9VuyMI43P42OrZ+WsubBpQTdyHDrXE4yWbYHzVE3WgTyBiw5/24hE5
hNg0gWjLPRXBS446KDZmZpMsTOUBf71tANJjB4AdsCxSidhz1LAGPlgmnrZ9EvzdR//v7fQvqnvP
jtLJ7fSIbHN0fCUt/8D/XUnK+cN1wVOoBeGDeidf7q8riSqhAoIJZo9en0mXkcf079KiY/zB6UDJ
gS8OYpA//SeeNg2uMYv2DLVFsG4LVOg1OMvlVP/7jJg841xEFj0zIUzXANZ5vK98WUDSjt0ZIopu
BogY6JDlgi6uuy+jia0ZtgUxeHwkXtO5ftD1dlZYUTtxjNte7U4PtTGWUMxDSVs22w0yyfqrOKsp
NKRT6yCH6iM3kBRu8SkMQP7AAU7jaYMFF5S9IlS+emeGlu97WrHUcjZGnjsQbHP415C0m2TCTwww
sxqIM8ikEf/oUXFyBdIwTl43P1y91aaHUnPjG1HSkdyinMjpniBamwc3qAZ965ud9cXoqE5sBJQ/
Ch6DaYGNGMv03hp8MHBJFPFW43BWQ8vucgTRVWSHjRdHVvKoBSZYPj3uEY7QRW+oa92I59T0VDOx
VKnmVrgSt24dYFD4bBu9cCO/9G0469yQgg8NUuX421Ra3gvWDP8crQjgck9DXUPAmEv3NkuMOtqd
H27VMln2gsVbaJoUwfkP6Lrj8fwooH1utGYMhi8GbCD6AO/zWAGv+66LTNS4IkZVeIvh9JT+mN3G
+NCXQ/NlGhq2wITr5HBhBZY+6tHuBHlHIgocQOcv1DqoRXlmjoMgNyKUMAEm70wNW/eumDWB15Qc
5oMdD2FDd9LFE1NU+Vjs84zq0YWfscqRTFqi6OabYEuJEkh+1xghpfJu1jBsCdGubhFbKJAqFW+T
PEEwJgnbQfdMX6N1SdKsJ7djoOQvHfY0PDLElzC+L8X8TQZ9435iyztmgP5JH0JWThykP34idIpM
i9nKIXw/+PPk/7B6zNCtrS7agXLj+c98/Pguc+GgUx9bEN42ZfNVAq3HTjhF2CeFgFqc4s8ZCGkG
GUNS6j8/0HFAsQxkMQhIXHsBcZOeHW8nK6fDOTQ+UJLQHqEeV+jn2m/iInPsLRATTDEHK6N+en7U
9aFhVI6MXHqeVGS5VY9HRcULk1vq/thECSwVcRybPGgmi6edW1/IuU5maMH0diyOC/BCWhXLnz/L
hgKpg/hLUsxFfZXi8WbIRPhX7YTv0c1UtZa4bbthhHx+fopLkvX8VBCIcSRI2hkerb+1viOmfWDI
G4wbqV8g3z4aTfKQ+THkkdz1m0/GhGtzm6ny2/lhT1aWYZf+E+ErXWyiquPZopgyTAWgEIbVZ5jv
lIbH+85xSkgrRmH+OD8afbXVJGnSYzEK7gYgAoi549HsNhH9PNtUjmct6a7qurQPfiflQfNT96Gx
hb7PlJxvQhb4whYCY3EyuMXquiBfIDQAJFkN7vsJck1ILiJr4o9ljq27CyrnsakRgf6WWo7ZQHcO
+N0HKF2o1IVJQNy4MXothZGblLphIf3VtAqYLQrPanrA8q/PIUbKRtFq7lLxthrx6uKZTEQbjxu3
m4v53VA0Y3Hw+cBoOc30PXCjMia0G2AjVtNj2eoKAyNfaQrj2R5zOglu2MKwqlEJopk46OrzxyrC
1+VXoINQ+jiYQ+/QbZmcOLk3BzwC3kS5blTvcjfDlZo6daHiLfK6gX2b6PaEqt9gDPBDJxyVpzdN
UJjZkiOjse8Fc4QT97Yz8kh8RpW3RTjMNYMMG98uBvv6MZxTLIzCMZiNEQ9lpIBx+5zH+Uvn4Cq6
C3qLOg33Wmw6dwGucUm3KdN0iG/bAKDwm7oHZ3hQU4H6Hf+OwJ29UBsL3N+oBoj4O4SD1r8TgVmn
dBAMl6uj0ZXmFG9CygRxds3ORQ1qV47W6MKR73H5xa8Twc8Cy3PhW/u0oiIlHzJjrCbzNxk6hs5X
VZmleJMXMncnASnDrEIbFK8/IVEYTP2Uo9iSac4vV8vc7qOoh2T6nSirtOlpFKFdftesEnO/KMwR
sIhoZIXYCxqD1vwisrHbnT3NYfzLdak43mjw26qBZktciTsN63SFCUswo+IA8WYc9onZxjibmEPT
Lb7lTp5+Bl0PhqlWRjHcCMQr3KshGDJyxqBs+2tK7Jr2BofggNdHy92weR/m0ZQ/ELuUvzPMrdzH
RTw4VBByLSP50pg2nNlYpXqfblQyTvo9UWEkHqccnONtP05N4clO0IQqEhVZN05rER7tIjRYxo9T
idBEgNpJ4mFsPPG7jAS8elRm8WDdhHZef4j0zKB32g45ooapFnRq/k632h+JMPlkBSp5TmEmh8Fo
ZN7eNZUIqXaWOd2JcucOSTijDwcXe58i4rOYoNmJdQOiLEmvh5InBTk/u41QHLpxAs2yq70d03/4
QD076z7NANNowWLiR3NklI0WsmvRPBu9RMgUuCk8d9y2N601yOqzaDtaSkUfwKPe9C44JJB1Y0qv
FzGFXNg4zg6tUrvA1DI8SOVkxtdy7Ett25alwjd3pLUlHhyF2B9klxKA5nfE34wIIbcqhPrvGy0J
WFBjDSkSi1gU1b4x/nMUMT4dFpyg7k0pijK/myfHmO5V1g14/EZS6ysgwkNlXw2+3o93U2EjrecM
NPzvATAH0Sc7jYKku+/jrHSa/YCoFYqb7AtzvC4jvfWd77CA/OYj2p0JbA3kGlJ4xhQu27zfOJjH
hR+b3oyiK2U25dDdZJQGEGBL7EQGnjNCShNv6ynV0HjSs9Yu3hWOMwIdonrGJUF50TBTnNAG0X7u
tAwHkghxDf1TRke1u7X1rEAIoJatj71c2D6alCbNH1Nr2aijnn8mjp9g5ToUbrhnSV0WahXo5ONn
ws+tMNEc3/aqSauQo0wa1AELmtigqzflaF8qTZ6OB+nE1knaYMeZUKCOx4PRYBqwenES9ofwipZB
c1XYgG4dyf08z9K68BYdP4PL/MQSjQPGIz8EFboquGq+6vt2cFxI0QXySkqN3hj2aJu24JadDjN1
tImw/VXyEg1glQ48DQ30EBim4N4EzrV6BLuCkCIVM7lZFzbhDV1YgazAmGITp4cVldd+uk7p/KC7
UtfWNoizIfPiKm6SnSpy40I15yRsJZ6ErkhtSikcTMzlyX4Wa2FXSUV/iP3f4RTImxh08LVlv5KO
SswKcZF6M00qW7cB76xGsbq5Acya1b9DICYIRZQaEPkiJaQ8VDLt8BQtXGRMzu/hdZbjALkheASm
9oRZe6r9PJua8ifIr3br/644Zf02NfOctqrQ4xGf5RBhtCRKWgSmanRfNvzd7bXjx/r05fyvON7Z
y9RpodC5I/JZOBhr2gfd8sqHDLDEPKFPLnYox6DOusUnXtb3FalhgPxXhSP8K7c4PTyT1qHNzQVU
EcDR8ZcVMqBLXJnmlewjhUBtOE7twaFt/phzO4YoUlvcy2JGArQF7S2vzs/7ONZbtvnSZeD/oPLQ
1lTyeHhNBKozrcj2JoBgWNyI6iYQQ/jGz4mRLnzpF8Za2qfcEZRwLHPdPklFOwOuyGxvIeBiT72o
L1pW8lCqeNy/dlqCWZHRs5dp6umrVU07vR+QAdO8IQxsMFMjVP6g0Kpoo8u2vIC8Ps5Inq4KHlhl
oUNKb4g763gNJxEJC/n24NDEtXMd1wl+7yakUFF2/lY6ua5gl2jywpXwwqiOSyeKk0MGRmpyPGoA
IqmhqAGOy0rbd4jFDddKoVYgRl28TzWQtYa2WGqdX9gVgpjJ0loAEU9HQEIYNpda3/ObyMltwhDh
RofCnhP9kMXoDZOqTwUKy0YG8FwPNNigxlx0UAfTMiu2UFvsAb2UOg4uqUWebCmqIpS3+U0g6XiV
Vg9E0PV+UCKMeOhiQ0MjoUvr9FPfwftAND5qX7vkTxcVua4p/+IaH889RhC8FV1ToTVX9zXE/aza
UuIctuYEfMaxs+YnMhpOeuGKOL6bWHKbxx3wrCF5i0jLVq+82VfFGNJ0PgzJqIM0EsOjnjcDvYOu
00CSAE26MOLxnfw0IrqDlJ54AMGJr8sISJBrsiP8OwQDNvR1FrzNtdimt9yWn9nUX4QZ549ZG4xk
MiJ+d36LnTz6RPt0sIhqlo8K4ed4lUeQTmml/PYwFeSbSQrQP8EG60Nqgmoc8sbwBq20d5Dkxgvf
d0VmXuYNrIIXllCKShd99eOh/QBWetiP/aHvgvkQOS0yP2Pm/qjnfryeooWbh4byFoG5aJ/2HX6N
8FMOCXDSnR3hsyu6HrEgX9CaOL8mJ/ucbQRMi08pqcLRej7+YUWpeBzaejpoFeqortWVB62ZvwHv
unRznqw+I9FokfTAgALTEDseyYqqrCtQLzukUS2gCQj9Zg6b9hrYvPa11cLmbpyYXuwL7RJr9qVJ
wjJaqvIMLtdFj8IM8tqcURSkoEaMZ/WIQ8k0+Oaytj/Pr+eKxM+Xdmg8EDsDmqBN5qy/tKk1YxQb
g3FgBRoEB41xo7d1gWKTk1xXqWq2hfDTLa70wRukro1D28TwP/UadO4Mv2ZOq89mhpJ7oOOSCY88
uwcGS7tSU5duneMvQrQNq4cQFKAwha+FMXL8RVoINgzkxDsrsqRxk2pAK/9cAHNcAIGfvLVLu3mc
oPum1hZQ7bw/v1Tr4blaXRNSNruBuukJhj8ZUL5MbWtGX8vur3OtzN9ZVQ/UIOwPFA9SBOAH9wZE
9iVCxfEDxxuzDAwYC/IA3B99LU1hZc2YqDHUPds08p+plqBZFtq1Pm4zaZf6pjJV/ymiU/Tx/ISP
r9tl3CWholUFZMtmayyX47OA1BBJEdj1pHtdBBuUejsi+MUoEDov+NLNkF7/B+PxjTnYJFcU/I7H
Kyc5Uuehim75doNjmTPcazENnHqOv4fGqF+4Xl+anlgK4K5B14sw6Xg4TZZ12jmVjs914b7NrZqs
DellC4eCoqTipvxL5jMvjkil1oATw/Zdk46KFrK6QfTuDaaOJzw2pYeJiiEcIBwZstEsbs8v6PE9
8tcH5LtBGQXsACRv9YCgmdI3YylYUHMhboZT/zjwv+x6NBr/g6HkIgWzvFUSxsPxYjqWJHwW/oyt
Rh7um2nCIqEokPRP/NG/BFZ7aV7cjrazIBAVHKPjwVpjCCbTiQwvHkbrrrFCZ/GDxHKSQt3ja5eQ
B3A5esS1PIRrw7hsUGoeYkv3RO/aezeEQaVbfoXZR3XJP/z0mAPBcy0ufZgmp7FG61oZbElQxYlq
yr1lduauDmJnC2J69HQLwXLul8R7/fzIqJcvxyeCOXm8lBgbDHrvtLrnFJGNPK5vFh9Gc5DpNXFR
1uzPj3Z6hYIuNFAUWvpBXEirIweiKunDPhLoSGtd9dYobNjGSAM5cbsZ60ZWuzQU2MJSAHWmD+Ap
RnlJteaFVeY6pZjJfNFuWFdurERo09x3hidmraEzl43bvExLr6IQgNq9rfbmHKevSoyWgwiL9qnb
Jnm7QNYcr7I9pxlaOQxaKTvaLyWA64DX7naKbAPkHBTzDJnnVx/JhfQvYPAsr+aJOj6L25mOMUov
itWXXk8Hz5hyc4s0ziU/qpfWdAmU2L60SqAqHU9Pa6Kxk1ohPV0SjIs87a7Jm4gR02Q+9JqLYqhW
Wrvze+n0EqDpJsFNgCnmVKwz2wjoQGzNDdohEYJNrSrQeIeKftWklXVh257e23wynV4Coiy8F+s9
E0kKuZqaDC/KMrENI02+GexouPNHLXxMRZZcGO+FqbFDifvg4ToWy3q8npkqem2IGQ9zVrkz5nZ8
QNryZ1KN7dWrF5HtsaB+OZOAo1blAQQo2lhHd4Fa/zjf612OJUuqxh+K83lhOy7/qn+3K5cz8KQA
QzyLuABoutVQ7txkY41QLiKzobkoFVJm2opCyM/np3R6x1BbQV2FQIlCEu/D8eI5SHhrTWwanp4i
Ld5yGXkzpeCfegj9svf7ek+Nq/dit7pUpD3dJgtSB3ygoOdMIWlV/pgdrU3hMRhebw6al1fyt0N/
4E7rxdfZr9SF/f/SaFQn6U8q4L6wKo7nmZM7QPxThjfKvCLrsrtg386Au2Sa2jdVNNnNK0dcKuxw
IgWFHap0BIXHI/pahedfMLd0x1xkYVzjVyfsm1Hh80EXenhVprcUYIF7ABggAwIgCDbpeLTcyOAv
6W6777Rev66ICw9aVvggy1MHWcPzm2a9mE+DEe0uCjAoeK2hiBbpahG2DFZ2IjyI0tUBPHbVDd7S
41YvC3Xh3B3XFf6eHHfzggej0rxG2zuRTne3N9v9aLTWdR6U6Am6KUYkU5fFt4zX3Ptz7V+LRllf
+KvqlTfMMl+DOI39gxXpyVZtQDpHmLa1+zZIxy011dibaO9ukhbGwvmlXV9m5OlE1/w/MQ1Z2zqP
Ht0eV4VBgspv1PS1j9MyfCirrolvwCsmD68fzMV0g6Y9HDKAEcebRgJYk+jfEiqVeXzrO0m+dwsa
pK2L69qrh6LkuJQjLDans/6ESCF1ZqXMEuJjWNWb1A16faPBWqIHOFT5n68ejceaw8f7w2jO6jQk
nfLBgXH2AjrqHpmS8ymp3HjXhrn5/vxQ69ecD8aLAHaGfUHCvcYCxjaalpVvt/vMb9sb1ahr0gtz
vwiFoCQj421ZzsWF/fj0YZ6/DgxK8ZLYlyob22V9t0SOpD+dFs3eRnb5QbPYJptQ1e3VPNDj9RPD
uLVFhzx3XOMFRrlu2neWq3mNhZ8ZnTD9vR5iKN5jrPU+zU3af2mBgvirV0aBtKQM6Fg8licFOTdp
c8OmsS9M4Lb5OGMuXpnFhKOQo64Uvr9eXZpB+tph+dfBSidglksitxZexlE0kMBGBmw7rAngHwhD
s7awOZ+i+Vpva8oQRnshFz85tcuYC+aQ70JusNbX84NRG8OkGPbmlCa/I9m5XkMEcV2UevParb0M
BR4f3cSlpbqOQSQyhKE1RcMeQCZV3BGBCGyk7at8si85dL80K7J9jix6LVxJy58/q2hE81yBBlfD
vjE1yNk9JOawwEnPJXK8EO68OBQtRAgsZI4A/o6HCuXUCtHZw96WVX8ziqTy+rDRUvzz8NE5vy9P
Xi9W0F0aIJxWoEprw2NptZ2s4JXvZd/m19L23fcgCtuNkQzKS7suf+3Vt1zmC7RumRmJ4xKCPV9G
PxkNI+5GfMjCYGe2RXrDZYSylsiqC1M7uYyWocCgohBGu+Gk5ifKqc07h+IuMpbyJ4KGY4bPS44d
YBm1HwpTHw8+ier38wv6wsd7wkQiXbgU3E56kaEe1rI2hn1k9b9hthl3HUAWym3mdKEI9fJIQCR1
mweLOR4vpZnlFLotyTmL9OBqVho3itvgZUlH/cI1sg6MuVeZ1L+HWgWMth9qPr62SJA6SXkX20mO
B2vpY2aVSJTWJz980Pog3mp1cYmVdnq9L2ODUwcmSfWebXM8zTp2cI7q5mHftnj86ATI124QhA+p
PY4gjLMECviipICHoXLnjXIm90Hv/fEtDP/mlmcDXy7XL3dJgf0dOur0xElu9Uu25yY/4+gVWn7m
8urxnCsa/8ufP9vYPumki03FsDfa9reRp9OHHnrzhff1hdNKMVcHzAF6kxR9ld2hnJBQyOGTN72d
3JTcvp5T+/LOgUu/N8bJuFB8OIk1mRSdEthGS6og7dWkwFeVaZb2jFeZwmtaetyQFDFh4+nfOU7X
eFwdwbYZQP+nJc5358/SSyd4IRORPRP3Eikcr2lnzgm2UqDaKjWm90Zl9PqhUc54bxf17GwctBPe
tlZrmRc4ii8uM2kmYIqlgbbGcOB2N4y9zpZLQWzsuml2cHKxxU5lab3rE0ffn5/nC3scoSXBruMY
I1Chr85X3wBvnJXR78uqSn2cp1X8i9qn9QFqxNhu+rQ2PQRM1c8+HvpdiYA5ttS6Wf0qJiNpNnpY
tvAs/LTd9/oYFRvA0sUucEbn2/kfenrlsBlIGfUn+VeANMcfpCn6jOp03+9FT4pazklp7K3aKDAx
pODiX4jITz/DEkfQTaQ0BEN3reTHYZOqBPC2l4nebwCyzF8ha3DL+C2saR8LwFfPjlF4B5fwld7F
6nQZJTzbfnZ6HHccUW8joqrya9PFLuAsvlDx+uEQZSPZpxiNO8SaXNaatNc7PUZ9oowSRJJN+VkP
wFz7IsCY5/zUTm8nB3kh/gMsia0mV5coaDpM6PR0whW5a36J3pTAhu3h8/lRVsAGzijRyvNhVivY
mEM9qGie9j3AqF1jt+EXo9ZRp06JjX9XsrG1e0MWhr9Bqkf/FeBY/o7lpS1+/oec7FOCGsSOlsWl
IE5R9HifpmR3siAu8DBzDiGwkQwUoa9vJvLMC2f3ZJNS2HfA1xHT80gRRx0PBSpXokfTWl48xf31
6OTdY2TW9pU0arTLZj26sGteGM/QYfORxy1yr+tuSTgkqOnbCB07jZXf4Z9rfcJTyb113NC6Dzsb
8dnza3nyBhBF0VLjv0ASoHG1/Pmzh420LW1zDCS90deLtyIK1KMuE/k7MGGgYIRXw8YadfonN+iw
6dlVE2mXkqeT8GMZHV46dyS69Dx9xz+B2M6VadILL8jDCsGhZHijUxn4ojdtMeEhHQc7bI4VBA1R
XdjSpzuJtRRIGtLuhi+35pHb4dCZvpqER09l4TNZbrO3pNVdB1hsuhf20sl7xzzRB32yR1goyKtt
W0o7tcy5FF6PZNEuAn38yIr+zrDzQv2+izGbNi5Zqbw0QZoGnEcgXuh2rNa2c3uN7IC1tawhuU8m
rRl2VdrYMN5mgQXcqzcTOFAhAKeRTJ1U3kfpapY5tNIjWY12JjoLt3PllJhOyvK9LIfa04Mkve8h
rW1S1F1+nR/+dLKsLnWQBScIqu3k8NAKD2ID4a8hq4arSa9GLFD70qO+1Fw4NqfndIHfcGTgcvBg
rh+v3OwkBAkhPVeE+iaMyvibqm3tLhkr/z7MGnVhvBemxkOCjgWlOUK29d7BD7IjIB5gFaJAjDGl
yjFOazT4ytElRdGXhuJ1xCeJe4GwbHUjZEXZunnVYLIJCfMmodB5TTLSXPVTOHnnP9jJKpJrQ1Rl
RsD/CI2WE/Ps8mnzmiQH+p4XDeCYccm2FSpUTv6AXsY7P0763fnxTqbGeAp6G0hpblgaKKvxULxs
7bk1PEoY/kcdzNgOSDw6n2ZdS//CJzu51hjMRgMWHjsPEtDk48E0OzOLJo4Nb0Kd+X1a9aivZTQy
czGWyGMk7UeSFTrVxTxfCAdOLhqL8viS0HGvUylf80KzTsOoPGOaoB/LuxK2+a0qbOvA9aP2ym0m
9HWhi55f29PoANF5pH2WxAX4KvI7x/NFxM61Z+TuPCOpgwd8JOqtGckaM1QUmNGk0vdFNmORa5iF
1+mFdVPnOLOd/xEvfODldCwNa+rYYC+Pf4OeD4GmqZIPnIXWHgm5HhDAnG7SEGvD80OdxFxMl4Ym
+Yu1kE/XuMqy04RfQ+bw8KFJ7nFpC27nGHrT+VFe+JQEj5wNqm02bbLV/a2Nbo7XFldaVYSmF0Z+
jNBfHXqaHpm3gcrMWxgOlzrhL63iUysH9CygjXVipjp7xrSALznypbddmqc3ADgiAKPQXM7P74Ub
AEwIMk2L0LvD43H8wRw/092GyjyhXKzvKk1qW8OOm11UVtGdFohLveGX1hPcC4EgWFFqVKsbQPpQ
MBYMmVcjN/sWJ27q86g37cGNulvpFyMqMdiKnZ/ki+tJ/49iJueCe/x4kpmYsHABPe4Njh5vqjap
kZDT3D0SdeGFoV5YT8oHPL2QTnUQaatDCKJ3FH0d8t6nSGdAn+PJ3wBfcb9CQzR3gWXXr7JaJKhA
z+tpODDWJE7rAk6m4nmofKKaIcAaOaj/l7PzWJIbV9bwEzGC3mzJcl3Vvlt2w5AbWtCTIPj096PO
RlWt6Ards5gzMTMhFGESiczf5AvYX9PbQ67rbrEa+KqQET/884SyLRmLliMX1eUxT712cUdWmThe
JpE72Vhmez4O1rno9+8P9ZcovqbFGCaAomZGLw5go8+2WQSxvrPgOO4KC8feakZl3mpK3pCNWHa9
vzTbOJbX2kh/CTBrHOUGoUO+FsDPd43d+arCAFrfGY3qEQtb2tsk8Jf/x4bhCc46QlYCN3Fx2wej
P7hWAYwJ+VGwPljFR/k4iQcE9aCra8O1gt9fzgKweKBTFBpW+vXFWcDge0hwnjR2ybpnXAWsILZj
caDz//P9lfvrSLSryOy5k8gIz+dPzLXpSsQedo1hT903qcToPs29ShecAy3tX4tKKxeZm4e7Z0Ux
XN65y9KZFp519q7hRblDyL7YZrym9ohAlEe9pD/3r1+3qjBQLUR5iJRmtXs7S51orqNyUNm7MdWd
g13S7k/Npf3q+nH6/P5QF0Sv9YivYwH9ZhsCz7o0H+JZDZMyG7Eljm2vum/sOO1+uNIryz5MMq9r
98gR5MnOGWB13rudiXdENI+mmF4bHxrxwZSe88/VQ6aaByO8oN/tqEuJ/YaWZ1trBSXSJI6xs+dC
LJLvs2sjWeqoKRFbKsuAG70pK4yb92fkbZQloeP24InBMwcd9fPJR3ywMeZ4cnZJAcSfG8Q3j1Vq
+jvIsS1y7eh2vj/g2yhEPCcM0Z8CYww47XzAMlskGUgV7LDnLXYjVnGfY3+qbiiV6du81fo7YaHq
JuOpvhLeLwTK18UnC0BPCEAVEdC5LAqm3mCJapzBOaaNjrNH4gzR1AKOy8XYfFsmaz6JCtpm5lTu
rT4Dxm2npt4jPixfba+dtyJYzCs78u38U/yhkLe+vwLy64uX9AQh2srcmqzIrlPMQvtxW6iuOqV1
vdw3jv+vRRmmADgZePgVFM/D73z2AbhxywFi3WkUxV9aE0p+lPtTgRyNNy3bFnHD8sq18zZ4USZY
H5iuwYr/z3v8j5cRi4kpKETGnVWkVR+KvoZ73KduvZuMILmGxFhFO8/bG8AiSJxNdhZvd95k51+I
0y2pWcKFipJRt0Hsbg7dfjSf52GpNm4/DRtnKeBxi1J811L9MzISXiRmGotO7dZXvv3txYcwG8A9
QjcYPmCD5z9GFGATR6Mz6T6IYV8OgSoieFGob75/qN7uIsZhV69SoWv96eKC0HtzmsqU4k9WqfRV
6F52cktDnAQgu9Ap/e/vD/eXz6JLD1x4rQZbwBzPP6sv3CpJbVCXxcwcp5rv3PtprV+pqv9l4/A1
XAvrixqu3cVebfwhaZZKN3d1mduvw5yWAg8/iTdz1Y5m+P4nrStx1hVjhwKUp1BJI8lnMs8/SbWF
4hEcUz7r0/RbqgXONxg6yXKTTaPWbzHtmrV9hgtxc2Xp/vKVFOsIh9zrKzhx3c9/HI/B8IY1WVtf
RMt4QoG4wyW3H1uIdJr+4f2P/Ms2YSx6VGRja6J7sR19gzLBbE/cfioVx5RgucGhwg5hR6Tb1CvS
K/iAv463NkRZRg7/5c3e++7sj55LqadY4gPq9+XRo55+g5sP7kpK2tv/x/fxbCcLXAHIl9w5MtrO
7QZl7yyRu9vABF1aFzEeZOs7TMXucO1GeRNs6OxwuEleVjMeGnDni2cVKrX81qfA1C1et2uqwXvR
srltwzbu+q3u954R5l5nJ6HW9EjveiVWw4uiMapXBjDG5mrIebOf+Ekgv9nO7Cpk9C7jH5DMzgGJ
vKt4/dFVNtUW+d92V3rqmjXQm+VlqBUV5sINRWn+8u5K827J6BHaO/qQzX3SjPM+XeZ0O+Rg+yd4
wVe205uws/bR4OtQrkSWH7z3+WzjHBCjnWbZu8Hs4N/1gq5vuChjuFaifDMQ4CeiAdNHR88hoJ4P
NPta72KBWe8tWBgvLKVzBFOfXiEgvh2FP5q+7XrsUYe8TPsQ5zCBIvfO3qg1S2yzIjdN7Efncsbk
4P2D8WZTeAQrnsYQShGu9i77EotV2sNcD/4+hovzg6aIe4grhYpToV/143mzKxiLhiPgAirnkLou
zkTpGZ2Ddai/z/ASiwq9Gzao+Fi3sTWcSl2LrxTq384iD0vQTnTyVxWuS9rBVIxF4XaNv7ddtJAt
a1lOcWtrh/cn8Dfs7c/7gZfeisJfOWKUsGCvnG+JyfVArdZDvZGaNNyQpllZdTfwckd3E+SNmWDE
OTqevGPfMqUmNIR4T28vtY5A6cFgDUFhBkT23iuxK6/KISoLy7EwHulVt8M6yPja4sj3K22S7kU2
i/8AZdV6dBDsLclSS/UBtOd4igvXfJHzOOhhMla+EUFTNzME5xPnRz4PzRhBUtXvZl+fv6XSRKiw
pWZ7GnIKbBvPVAWdsM4MliOFJaJSYTeDGVaewpbKhW73lEgTkkFgQji8xytwmG7jxrPmbV0W7s/A
6mHFmqmdvsZdKb8Jc0lp53tULG6T3kaXh5DQDofYGZL7up/ksBuFp00712mzZQPYStQQ/BK8XRKc
ErytKzFCefS7pv8px1pU+5HCzDZGcwWFJ2de5E8rgf+3SWZOI9g5K8OiT3UOrhRRV6YYkeIyMIvm
OFYSDnzuzk5fHAwnRz0rHPyki6uNGRSjeKh6PA+3aKA78S/Lnsd8SyKA/GKmZ5a4GZp58TGkFa3R
R5mtdS2TZ4+86EkPs3YnTa1MYuhrrnCTfdCn+Yy0+jDPv0TTOvx7ajvT1uhGpT5NsYemc+j5QRfs
e22C4nRlL7LVzrYiNQfOGBgMPDYBVF3c4rQaFqNJp2SbJXm9zxt72ODeYgDzS+xlN9IvCJN6yWBv
VvW2G/z4yviXB5wEm4SMA0EwoepxyUyblr5WkGTzbezO9XHw+m/xhFyI62vtzjPr4fXK516OR6ua
mMUls1K26YpdfK+DP2u5oHt1TCzRxDsZmKLbLXNnIqtZQYDaLKnI5I1tNqZz4/WtP2zRlDJP86KP
wR6rYdPZe3aeLbspbvUYdc1O90OkflH3SXo8XL72RospmrKT5qke9SJ+QaAFko+FQmZ7r+ZEP9IJ
tNoQuSf+qnEIngRZ8fRpSDyj3pqtNIeN6xUUERyrmL2w690B3SohjfhBTHXdb9CXrIoQZx0SE5oK
VfelByzjISugpXQQoYy9NiZ084cCyPWtoTUtMuvEku/6lE32tmvzvLoP0CSw9nLQU+Ng4oD5n2Hn
hVOFesuLJyRc5MGj9Mzmuc+n5AsLJdzIQFruDueebLrzHG3ZStkO2Qs2J4V+4rfO2ffCoZvyMcGd
dbkdFtVb+9hqvRo5AOEBCKwKSLJw38FIz0bfy8dsRrl0r7SgLuFCz9ZdUBsq+2ktQbXneRmPG6w5
yU+2Dj0qXOBHmqdp5GK01IeukXed2hRZJ8zP7ZDguHPAWiBtDj6qqxkil3liACZCeGsIM+kuztHk
qahtpi5ok0dL5Tp2HdaCUD9ZlnGijmUkyLc0SJ/jXVWKbRwgZhfZnetPn9/fiLykLk7eqjLCm4dX
Okqy1N3Xa/aPXL1PM0n9x6+PCAAZbR+1lFa8HZRXznuq1XUyhA6nvtuhDuG+lnM8/xckRIXHpoq5
04saDGvYdybAp4Fqy3hY8Pj9rvtVep/U3OBbgc3AFGHA1djbjPOQWCHiOHBL0c1TZiiy1Kwe2OIy
R1ZSR6W0UYsxsF56XT9OWiKbJ9C/mtjhxR7XW12XDhZLbWV1OpJZCILdTp1nFOGAsHY9RnpaATKs
4UIWd7giZdkWgyB/QoIUuTf/k616e/niaovvfDa7sv7u96mFYByyUP2NnyVlghqebqGfRjgwy/tA
oeb3K1Nx0BCH3D5X94Nb1sZRjcW4FdVi5rsA2ynUhgAXWFnkAVvrv9Jp8yJVNjHKZGkTDEeMr5xG
EM4cBf4Gm51sky1TvYRGmifxLqcqd49LTNAj8FdV8RfXFRNuS7au2pts9Gq1yxMO912MpD2YLDbj
EGGxkh/xudCwxUuE06sndLqCMTTxnvF2TgavoXAojDx1UlYHFaRzEQH1GvUbhcVLfNLIuJ80R6R+
EfrdLFc5arNTWpR23pB/KEzP/Lx0Ih6R+uw4fQihaG3abUQ5CH2jW5mmNnHZFM7Gq/HjwlYCRyU3
6k0uubACA+SvwlpKLEAMpmaSoZvWmf6AU0fs/fAWS1swEbJqscUkfJR6CBQxL5/IWJyPc1v1xWuq
G8tGq4zcPzq5n/zoytJ4bjCvNW6YfuyXW3QZP8OEm5MDwkQscg4wuNU2sYMBpqXnOT6sbg0/HDEk
63PcW5mDBOyIi1iZWO0+69Gb+1ZlUKIeevRB1DdMgCyWyTBnxN2LFHcyKBXzazL6Xh6Z+iA3oF1p
kw5TWR2SGn2jDRbvKCCFcZY6cIyRdjLDEtnX8kOlqfirrTWD9ZDhrcGC51JPd5CExcGRmjJfvSVX
2W2PPhhlHNyUstfY6kVu7mUJL+wm6Nj9Y9hlg9W1G8oxhdgutqzU62LMzi+bfwku3V4AZIYWGp6l
CoO8GPp9lXDLHRJc4mN3q+yut6M8b5b8m7dQxvwk4xgbKURPESg4pb6W28d0SX1vVxmFddtpXg88
o4GdepeC57dOS6wJY1MOeTPRJEYsM0wXfw62Zj2a5U/aWVNw4s9yyFJja2y2utd6+9FVCZKASZbO
1nZKtGyJapD9QWgVfd98nQwEubZ975o/9Jji/I+pwVttk4plSJ600eo+rm4YSE27s6X2Spo2aP8m
zU4jXrrqroPfM1MP4nbZloOh3VBi0Mj6ponkORzbIBjzUKHUudNXgP0cuVKkn6EWlPVdLsX4oa1Q
of6P5MuqUMWK6+aIQJk0wjnXjZ+rmv017vuFmTUMQ8rzaysVNC9PPggT54HW5hFRzDRqj77RJ7Dj
rHosb5DJCroNUtgFmV6NTnlZ1f6H1VRKbFvhNd6jb2MgGAUzZfRbnJgyfc3GDbsNazqZ8TPvghy+
TJKYFlJylbC2CGvUxqe+GPKjXTeG81LZhf3JdwYDYkGGhuONi82Vf6XB8ruh/mcGRw9nJfOSSIGI
f8stCAbQgHFiTUcZoIe2KytdvxtdHn/N0FUPudKLYDvYY56FAeKhKQja/kunqtraKIRBj5qvvtg0
CX6BOyrbUAk1fbDH6acfS/Maie/NlcdPBeplQjLlvqFCdrESdO46TKrlUbpK4SAwN31eh0ne0NQM
Z+zv+sjPcv3e0+Vc7zCwcf5VMYPJQhh77ZACx+ARu6aHf1y6GBbRVItd/ThQPPtAN2TYtsB7UazM
CZZzIsi63r/o3yScgIa55wFDWGSeINjPR8zt0Zy0ttdXV5my3BtLrJaw8GjUzmHu9IYRDWOnaS/v
j/q7r3a+K0CCknSY9N3gpF32phIF4gTnWudY8FipnvxuQXU+okzW/bDMNHXvnW5aYuSRQKBsNazx
5n2TCi5Te9ac5TGYkYwLfYyH/nOUWpyor6tpGMPYQSp1v2hx/13KfipwgZBS95AkMPxbG7c8c4Pn
2zgVV1oNF0ri0HZB2bLeq/4A9TiqcufTaOYFArBWM5wqsk3rDo3OGDnNKaf5TNqexY9NgTJPSHdE
iCguF/dHI+Uob6mPp/cBvvXZz0qWRrobYcrpR30OSm3vOC4GRHUqlDw1Vjl9zU0EP7eZ0rRdrAqr
ulJeMNbFPl8VHXg92hEe6AAo3Reldbb90Pha5R4Bj+Q6kI6mrjf+xAvp5DVW7t8Dgkajdkoy/6hh
emipsFOmt0TG6BWxiVdSF3hPuA0uIiz6spxe89z1cxCiDqpxsxwzMyIPL+9d/q6570oaX1f282Vt
G96Us5Yt/ldHf0PtH8sEYVkLm6ak9+VNQ1r3QHE/uO3a2fs1YogZ8R9U1+jGb0elskuhGT9iKr+I
l54vf2CNbWyO1JSb0sudfZd3gTzgLTr5j0mpyvS1CKzBv/UNpJavZeprVDpbNFppiKQCjyFZh5Z/
ETMqmuKUthpx6gs9uPWlj9LvAAMoecrotT5qbSubMG8tu8fPqnHMh7RA9XFnJypGf6xDifbA4mX3
Ks+nrgpV2znlfhZm+XlOTJgWVt4A7+eVVv3X840WkqVxE1zhDL7Zeb8hxDRD4fH9hjafT2DS9+lo
6pV29NwRxcYs+SadQf0iJDmP3OjJVhnp+IBkpPNLOUt8pTr5W6jnfA5RMAHpw5uHsIT24Pnw5pQ1
FYrWxWlarNbYpEEib8uhdSk2kUDh+ZkVqE3PVmq3Lx412Jb8xekfkTJ35ijGYtL7YiVOnWxNjzQ9
jqYFu7TvvhizO+XFfr0rFh7OUT3XGFaHKYA3bVtyX3cqtFHRHh4lQPFb9BbtOZxtTAegjDRwEMMq
beyftqPZvKdnhW5MMhjusEXEPE1OtMEC8zQqU/qh6otG+9IMvPfzG9uSrh9RcQv0NHSwd2xgo8T9
Vfeat1uPZQMCRjcHPg7/dz5tlcS2FqBRfpJuMi+hFajhaPSLvKcsX+8pZuSngIZ7qBvJz2b2jSPM
neHb+1fJ5c4hYULyAUQFlViQU5c9gKBusiR2x+lUdbSXbsqYKy3kjBtYh0wTpVnLyl19YxudxLfN
qfXsZGe1Xu7++WfQZrchxREIfLAN51MxL4s0/DIdToWnOmsrXW+ORgTj58gxU2GEqZ8NWycptLtp
FiX2rmV9ZRP/rg39uYmZCZCjmFqTxKxAyovV6IKUimKWtifMJhJ/v8ofLGE/+Uh3LsOI2UYWz1N7
y0Ox+263g2+itG/X98Uwj90SIk6NykSZoPvQTANut2OXTd2mM1q3GMJBN9Vw8Cd9zHc5zmm39YKz
+reYNQ6Ok6z9U4XD5xxqXtkc+yDpkMD3uxYXdrR3tX2M1v+/ieqtVy7NipVKAghxRY5eFCikYVpL
gpj4SfPdH7Pua9MmT4tPaYujbPT+4r5ptK9jUQUBtcD60ky8GCvPB7/ETKY+TVLDOrro7TAuBV43
U6uyfTNS2g2zzvIwgK8G8QHj1nSzZGL8QllxugFod/XsXeZtBHoduwa2PlAW0tWLG0dRlZWdyruT
Bpw2i4ZhNfutinaIdIc6bGT2GGZfuVt/E9PPdxjNDiYBEvQaPC6zNsKJq8/tMJ7Qj/N52zllYx2m
2uyngywGRCztuhVTdup1LdFeFMy85qHFVWJTqHIoPy8pZbbPAeWahywNtGRbBWV34n1qetR3O2P8
iTy7nHeeu5TxPqf5MISLm3jZpiqK3P0y4SvCnWVVmXTuoZUU8glqFZcur/Phs2bXmZbvWiR96mjC
57yl/IRh4z3EnTbZXtkRl28F5h8EF7LKq0AaL6qLHdHIWLOrZKpPlmsN99jp6glglr4pDwZtTx/h
LSwLN53TtwvmQ0PzA0bF7O+MPJcq8ns26RH1aH2TgSLJ0Kly049lk9TqMC+Glm8aZVo3kxOPV/He
68a4WEOIHjw5V24JNIGLTHWoQBWksu5OnscOfuhrbva7LKXEbeAuXp6wc3Hu9aXDcVMzSyd90Ca7
6KPRcgs0yrHG8T5dmcp1xItfRPt2VeXkGK9q6Oeh0+x05RdALAidVnOa3Qlc5oifg2HUD2Prp49S
BvEj7z3zpnNwVQ51ZMSaFR47f0o6gJhXtvlfjhbSBbgGglFdYYEXSzunIiY3L61TTzmcqtXiytAz
qmVvt4AIFp3e9pUR34DweT6s0F8XUNyKcL5UhKjHqTRiTR9OlpySLpKNV82RNQh8TllM0VRhZ0uz
fzZy/qOtX1Ms3mhUvgDyFKXlXFmRtxPA5/MjkDqAmfPm10jPjhO9cbuT03tudlMu9PA2emJP7ncv
kVmz6fHy0G7e3wbrrP6xC0gT6AuT+gH75MgAaTrfBbADcZun/Qn831iq7VIu+hIpFOaOGCrm/70/
2EUjlcEMeADgyGkScwx+x/s/3tmFcienKRZ7uwxLR02Slgt9Ts26kpu//SYWE6wLTwM4228kZZrA
mb0YEP02E/Ui7yajd9NPcqRLfkDvMI5f3v+qy1rL2jriLQAvfC20wERcg9Yfn6X0KR1jJ3exgbEd
I49qzLwKHm1j7PP8IhbJvdSwhb8RBqkRtoGmGqdNMMbld21FtmxpIKUYK0vWetoKG9X8doPG10JX
1m4Sd+PmedvkoT9h2GXsr/z6i8jErwchgDAK/TZoxfTTL379RG3csxf3qQ9c8cizOcgpUtqotVPK
ultqV3zVxgXjoDhHnaWp6vJZNI383Nhm3l9Jptbd9sduXH8LP4EMGyLF2my/SOdGpTsVDsfpc5V4
vREmduJGaTkbX2WXei/pPHtbErHyCujj4uAx6src4H/cKqt/30XkqfKBq1tO05Mvq/hnPKbiNdb8
ZfmuweyqNxgzS3VFTOASJfy/MbGiA5XMQQABcj7rlQBEQ+lff1KsTXCDeb2qTo1dV74Iq7g0EU+w
ROHu4z4RyPkEs1s2XzTu3mWjApl0W6r+KDtciYgXWf36q4CJrdpywHqAO1zkss1ix3ip9fOTjlHn
4JXKjdgcN9LMbbSAG7s6xrONBSbV9co6pOCdums537rEf2wB4hGqndyUq3Pq79fN+cQU2NEMhYqN
p6o1kgzNe2wM9l2jLdpnC/+Wx2WoZLXNuqmbUApWffohBmEijhXEA704WqjtGCE4ckdA+iccXWuN
/+59n/9AAgV1OxrToE/4oec/sKu72Cv0wQXH0BoL8lsjJLGEZm/aKAySdKHd2p1C35safpBWoTEu
nhHlHSWUJ92XwbTrQBfQ0AIzZXPpVFZZ4aduJf0plnOFXTj34H8dMBM7C1uNtgI4PSn6ncgTGYfd
iDQ9FdkqRuEzMuxueBGzSAcQAqrJ/E3ZNJo/bMxEMw4GRuRyNxsqEA9xUDXFTguSvAjHxp/Uk992
LjUKbUCJqZvITlaDZkc71nHmdNE4LvIVyezMQpl8iEcEG4XKh3ua/6b91BRmQm+71HLpPlb9jPRm
pVpKUnjFNePBnDNk5tDz1575VeVnSkFABiQLWkZOKTMSV71Q4ji28z3AfFs8xnW1Vt3+LbaxmVam
Nq9T3K+ptV4+IBqtBgNnD8aTbOV0i5+boAygVBVVeWOIqLLz0twUZZHJXUIMx+tAoqSapGu7Tg/U
FZjBRfLKr4EBR0eHXGsVALykbw21tJOxttvnYYkfZD+nh4DmAH5hPfWHKi7+8+0qPhhTXF+JNn8d
mHIhpSqOOPHkfMtq0m5MZGq65zmw0wN9OBF6FQA6/rF4zH2lfYaozj/s3EIcrizBRbFi/WiCK28X
YG4eVrsXxyVtSvbCrNLnRnppsOnbKQ8o8YOGjSDTFJE7xKX1mk2GFy16kz1LeNmfyiAXVwLL2zkA
SMiPMQEuguG6ROZrdGG7vNbG59Fjp2MmZYZGKdStmFS31+02+4YnZhqVg6t9fH8KLi41ZoDixG9U
HO0NsMzm+eyX2FV2QtTak2/g24W9xpSq2yzvcnuDbaiC8jlMBoZXdXA1mP7+qvNgxbfiPwDn0gLn
vNrl/pma6BlIvy7oy2e5luGpIVttub4nFIaaVEtWdGPtl9z1SzDrSMUFdrW8zLPDA2hQgZWnm0yb
c3krUd90DzxPZPxkEu7m/2bAUSr/paAkSpz4YkS4JZ5F6X5IzKCO5kDG5e3cjGkb+mlhqtBt5hnz
yqUz6IAXVXeqZVILPLA4hdthopMm/NxUkdD1GV4j6AEwbpmRNBvTQ24UIcfULnYUUetpR6VDyxEw
aouxfyUxqx9dSy1fYyJg/OTUbevuZ5Ak1RZk9RJAfNDzft97md1Gy+BiA5C6o+79WAbIChEGe018
ROulJDgMiHbsqTjm7mPsJ+K2yunq7pUInFXBXzNHpooJG47d0PbepqGGOW68CbWmSPSmC+yAzmL7
AmA97x+r2B/ECXHtHIlWsMS0amtnig2k9iqR0WpGNhnz6272n+GCeHXopXH3qQAxwbOwz5f5i+MK
5+v6wvYBso39I3ieyt2P2SRyeqgddr44GqEUAMBbHnxRafKjtFV3KLI5B6PlWp12KyUpXug3UqVb
N6enzDVVTWBE8J3o7fxnJ2nZIuVTm6BrEtXa7VdfQi5/XKlJyyPAZs24AWbo9GmkAi/Z9mREVkQW
Zy3toZWVfpcTgfN2t8ilQ21bjFxvi6c40nPdWMOXzjVkfQvZs6TsALzwF/Qy/7GSQn40azX7IQII
U7VJqroJNqYAUYGfnlluljIJDoCdqMhEuqDHFAVpCiAChph/TNssVntH4rqKITLNZukv+SceemWw
UdqKEXJLJF0jc0lAUezBAer559rq82DfLE2jIhpw4PW62u8DCCpOGkedkhINGsfugvJGWXOp3/hG
NX1vS5EUG3QN6kYRNCf/Q89T0LodEzF6MMlSraVfNEyeOLRlbuYRAWE6GR4+cC8DhDCACIpSGiIP
InDVAxuhFN96kzTnPp7NWt5oTrA4oaNpebP3Rm0QABllIU68+wfnFbJJMt0ure7gVzyn5o9lUQWH
SzZw1aUpfKegE4eXMG5Pkyi3mDY0e+FJ23jVgOosCZbmaX8DmqoazN2a1JBRCU//MGsN2r6agfQs
fJnYqXe5D1xE3ItaYNa1dVKKqtGSF/3TZNd5+Wguo0K9shBafAXn/jZIQmKhI0oSTlmNItt5oAI5
DMTEzYZnEDXmBnCdv82bVL9Vep1+qMdxVfiy7X+9kDl060sboupa1LQv7iZqxkBD4Gk9FyX9DyHK
7NXP/fpH4PXUjmvOs3GiwBw/VDhSX8M4vrmQ4OPS9uNbUetczVnPvxj8d02XbspfhJeXsCx7pz1o
wJL2RjPpBy/Aoib0eGkB7am8f3MJo8/IKwe6LM8d/p7iz0WiL3y9t5bUcp44SYthhKOP9LgIXaID
DNPV7juNlZjugUNCGtv0yISnh/evxcvqy/obViE9lNRgN4Aiuph9txcLaNose65mnbysK5PioadX
hYBGG79Yk24fHEthqjgs3tMcQJHRhky78vy9qBXwI4gISBWvOHwSg0t5sznv5jIwavFcOsIokqhC
TDc5Ll2n4g+O0bnelTTk4q35e7xVPQ6ZJGra/8P//VErKAWVXLtcmmcP27+nGhnUX0NcLQeIAiUq
fXRd/j0Hdtf++MoyWPXKrIt9NjWw0lqrqp97L6mqg1bNBYqTXo17fFvX3sYYU9+/V638WCVavqfL
3IPzJYm866AKPb6/6G82PdNNm4aSE9tu1YQ43/RNCoSzMYzmWXZ1+bUfmvZWqNiJJECLU0E7BzOW
hGAkZ228ctj/EmFIhRAWoJoBqexNGuaRHJRzWz9biCbfT6Olb2bpjN9mqsyhKh2e1PmQP7//vW+X
2yHvYuoprhkYJVzkX6XRIgOpmvx5GsGWNlnO5avJWhThnDU7GkegJt8f8fd3XKR8FspUBoxbotqb
oy3djiSlr+2nIluA7FYYClBEcf10OiRc6AYka6fcLQgMWbuhtSuNayNOg+ETcUBDAMVv1zRgSOr2
ONqlld9TGiEXiGNzeeGXwwQgrIglDbVaWcFP5YkR2HGh0NqLjFgoqw/HrCOF3Lz/YRe1CfbLWs0j
ZJBL0HCz1qn+4+QU+SAtMTfli+2kctdrOqtGjgSLtmyjqpuKA2JY1oMF0PGo4cX08v7wl82odfy1
SMZf6VXD3bkYHwV5AxB0pz+zYaUVaXmJFl4NTOMX2tzZExUrO2wX3ev3eetWr2OTlmWI7Yr3gY6/
oJUnnI/v/6Q3O5rwgTLjWodYaVL25eai/91qJXzhvMjKZwsaxAGxwiUGLW47BwSB4ttp6a4pLbzZ
0qi7cXqMYNWtMql8nq/DAj49piptP7exFvsnTLjFbdwKMOp1GxQHCf71x/vf+SZGU2yn87X2Vmm8
YfxzPmKqkQ2Mc6Kex1kTr32r1c9eZuT7tCSvfn+ot1NK3R1AP+xxbkV6GedDoaUKNlkGyUuTNt2n
WppfZOa7p4qHvQjHeCy2rtbk//o8J39dFYjo8hEbKVmcD9rRcAOC2MbPWW8lJ15rfoSpeE2CFzv3
but5p7Yi4Qs5XNOV0ufbqWVkKPl0WimFsbvPh17MuZ6LckxfaqoyB6hbQGyNqUse4g5O8ZWriOYK
f9xZbEK2iu0K3Il+7rp3z4er2cy8njLvmbu/7Z5AMsiWPGsphIRLKez+l+5By39d4M+mEBoMQcGR
5DsPUfJChjRc77k07IfBgA1iNtpPv22LbNdnmXiUfiDinQUwo8PlPs/ADVNfSo+tX/QWdvK6N/hh
j2JgT+s8jdvN4DlThu4SZI8bKY16RDA9MMYfRuYH5X3hYGrF+6qwjflhWFvR4YDZlX0YZV9loC68
9mMjMvGhzcu0BKKYuWuRfEqWbTLq7Q+DgFBsMITvkkjlvTWFLoHyvu9G6DKk1DronrTqfvm9rUSo
xr4Z7pyh177kQKfHe9Cp/ce0q7XPyCj2P8rFsPItTK7l0XVEbEfJlDrDrW6NzrM9i+UHOGSenaKr
jLCYKCpHUIfw0MxMMx7DUiXpnbTMDNUDlC/z4yDy+nmMjfH/KDuz5TiRLYp+ERHMwyvUKJUkl2TZ
sl8I220zJ5DMfP1d6L5YlEIV7uj2Q3dEU0CSeYa912mPQjSztSnpSQSVlyAxi6ayF37XFrMKQdwd
iq1qj3N0YFS1Gigu3tMv9agp3r6LmurPkLoZX0WOGXWfu+oQPwlyduW3BItafkIXnm6I6cpxZ3lp
qd7CZbVPUWrkik9Jt/3DPyjiifCGX57dD8bWbLtE+JRr+mdlmGr9aykrcSMbzoUbTF+GuwV/1qWb
Kda6bwbHarnFEYbrn9Jd06OiRjLuVwi5iVr59/ZG76SF+pgpbKV9P+UReF5VpcP1ySVPGneuWk7y
ZFK1SJ6tJi3qTUieNwYNM5LzwzgSLvkxg+GdwDJL6yBLUWjI9nFD+F3ZpebeYppNd1dPVE0CG1xa
/8Wx6iy8AQnV6/121sNkzgIyLa/6XuiIY3yrjsSXDkNctpmivtv3kxsbT2O56BsMPZdoPYgGY58Q
cTL8WPdITeFnzeMmKUv3hbK9Z/+qJfLlDQiR9rmOTC8NWj110lvgaqLcTK02mafCxU94RN6f/OgY
+GzvyihRSOJ7o+vLTV8N6a+IY+prhI7ue5GLQvqKWokdqijPuk+TyL1jjoUjtkwNCZ0XCt9ltaFo
NzkMEK7wvTms/9hPsGoleNI66z82/7Y5d9Yw3ncKKtIN6lHaBR2bW+cXdks/LCkN7SVPMS99ytqZ
+cu+k9j2oxtS7kf8VVBrkjDYDqSB7CJUA7Kh7vy0Beq3bbKkTh5MyYC7ndcyife57EfTa33gxfHg
81MnNYUbR/MosGJFGLuxH/LSDxuUSoeKqeot301WjFvHafhFiDUM6y6NZfsixdD9WlRo/zG6UVOC
gVc7nprea74LQFfJSTBcrjyOk6igO0y27ZtJOjrHrCms4qgCKO4JiETyYnWiKf4LpduaFAM63Q70
LtV/1bhjw0NWdZ7wmYhd5puhmpBYMPWwlkfUtQxbZLZUYZ4R+Vd2kBlyaH+FzdRnN31bR/NT2lm5
dhD1BJmKTpaS7etsLCxfbysMGqxHbBUup8UBiNVIY7GU0JCLuM+AFSVJFagI7/vNQjEc2RucKN6o
vRuaRyXu0ujGcUJh8gR1CKZuWughtbs80TZtKM17Zx6dCYJraSXJjojRpkRo5tULzuNk8DsrxKPq
YzMwZsBZJjMllFSPd4IAwnpuGfDR3fUhhbSg0FwhETnaXembkW5/GcIab1loSnnX8VQ7awO6ccxu
jSrWZmbFUZ7wTUVLi91oWdU2bXQaCJmJpzlAu5zaj56NVCHHZxGbdjDWGVwprcyQ/AoMhFv+B3q9
t/HU/s6YjPB7TivxbGha0x16jxd0H7aTM+LMUGfA0UkJL1Y4VvOj6lGc3uOocXpiKZnrwWRURnwz
taoCJCdu89HZ4Csr9b2CL809x9Uo/5SDlyq+k5fKbwU7fo83wrNq5pKFzjXCzWWYguWWFIp0cFFw
roULpjGYSR5NxiOd3ejUxFZabVQTFORoTc0jOOgM+2vZDVcO8MvQj8siTrApm2APXQ9UnWVT6E00
GI9D7HEYz3G8Y5Nw77N8Lu5tu7wScr93l0S3lPdgB11mMigIJ2HojfGI1Kz5Pk6p5atp1AUj0owp
6Cwwm3Wt5v+aotKPhewNUJjqO3CiVWmkrBCFpH2cP1kdAaYfeTWwh7LoH/Bxttirp0rxWzolGMwa
9xpl5TLJQSO0DEpcNDnuhZQgKVRBIaJ3H7uhwm6DUBAVLNOxA2lYcbPpMjM5NDO1mqDCM/B1GEL9
WsHgnZ+A0AxmAGH+QkFYRdu0f+XYd5l4asdM8achg4w3aMJw/Kj2Ktqds/AjdXBehKd4PRZzq78i
iL9cZi70xlcnvAoJdB0PU5VT+6x2micCV2NPg2hoAexo5o0ZMSa60aV4/jjqX7suye24Ii4Q8qkF
+7CeFOdUVYsWrK+f3CiOx2PDlIpjXMPk2FhWpMgfUeYlD9SLFQWHMMeaJlTpBgNStGQDE0eKIE/Y
krdWbRa/NUcyRDMewqoNLK9Fg5gmcjg5U1J4/5yuYKxa8jCyBoYarbWnke0gfdNi+VRA5KsI/Dpv
O+aa6yu22itb0477DRuFvDZK53KNkPnhmaGvRZ+e1fo2jvekqvDIWjDFuH6JkT1ZFvu2c7EKzSPe
Ct9p20EPkn4aXoB014M/zFl0jcZ9uU7IQfVFHcp3SpPNePsranoZ+VBq5dOMYeZnzXWR9MUD9tG4
VAJsj+rx43VycUFGO1MtZXMwObp4/asLqk2qoKzWnzQGP9zVA5bHITGtG7o59Q1GjWsE3ssSKVU7
FN4WFZWlcrjWGjgl1FYMneGTVQpZ0zWyW44oD7GI3ylKVDJDObGfh9l1Ppt2h+pcN4byQUHWdw2M
cln+WH4K981hw/6PW+DtvTsWxsk67cMnU3QD9BtT3LtuXUE3ELijtFwkO10TymaI1PBbvsy6TjRp
fI+nTnus3Bkwxcfv4p0fZFE/XcRkvAs6zKtccjJo/bicg581iAsnlfbHty6HKRgkFhY2GFhNsqlR
L1Gb0meA7JFGKpJ57JqWXqk/2766hiG7+CrAHlkLevb1XdF1ffuIstDzaqnFOV0XVY4+gH/3R9vk
w3cznq0Th8rLZDXGAf+/emQCvVVdeSTr5QlsENkq7fZlqWBrXL0ib9JDK+9yeVbqpIpvcJfI/JNT
Cbc5YL8DSetUFh6vj9/D+pDmonwVOCkxs9FLWeNvRSSSIs1d91MGquO/tiVf3jf8W32vq8QKW3ss
ZLczgIzLK+HBupbMOQm2Cp0YjEXK4+uDSu0kMjWFKjrSFe9nyEiQu6qcNXOb6t7gba05Vb7lICPM
AKL5FF/ZC9YKLliGOJ6AeeGiQ/SHoOPt20alJyWW7ehcinr8MeoK3l4xMxzTaPLsG4aodu+ZkXJm
+mKKuyTrnquun32X0Pta1epin+C3LFxLQJqol5c689vfwkRJs0HfkJ+1IpluFhjelvwpPYRAo26N
Zb6l33leFAI2aYp96M7Zl17OoXH4eC288zsWjDQTApbwBUvb6lxIE83oBjpb56lXxVFOU3FvytEh
A0SW9EvCqvvhmGPzZAhX+U1pMsLAbF05zC+XhU1FCz0veyZlubWGzcvABqR5b507pjKVgS26tMSi
YKrPUm3NaRObnegCE8eQ7TPFqNO3Hz+Eyw+CoAnPLVwGlPlAft++iw56aTrW6niG51GcM0Yj72an
8wI9FOU+NwblyCO6FggsD/bvwhpnPwB6TiTmYeBGWzcTGY9j9FURdeemnTvPt0PhVf6QW8qRmk66
//gOL/YZLsOzJUhW4aUAaXl7hwlKAVkXmnZ21byLfAgVVCmKJvyTjCqjBRkLdSXMWW+sy32ZyDhQ
iRn0btaQfSbeNgwPR8ZlzrN3GPtZ3NnxmEz3SC36I+s4+0L32tpSvXX4wuY8dq+81PdumV2dgHhh
fEK4e3vLDCfUSqnW6nkGoBXuqHb1033UATQPRaJpx5z+WX6lJX6xkLlrZPQ8PYAgOtHp22smaEqK
JpvUM+MuElAv7dwcKKp0ZqC6vWOcqB8VL9QCwyIwyzD+7+OX/M4zX84StnTKLCRgqzsuSdULJ6yM
cz+Tgvo43+TXaqH1Zi3QogOnV7oXMfUphPtOAOpLufLIL5a0scjlaGF5BBwLU/Tt7dNmqNRJ0fXz
TOen3ZhJpZjHTIPKJr0wSq4ssbXJZonmCCLZuHRue3G2vb1cEwsgVqrnnUUK1W9T172F2r8tzeGE
/KAt912TgQ8pwrg1MCbaSDFLKxuVnwhIDINadd8bh06gLYsSLwE76/V5bvi9GSNYCmqzaorbtpnU
yoECasU7GvupFZSpRTZdOZ3rV3oTbzHag8fxZxsVax4QW6PA7ZuYYnhSVT0wj9FNrM1oLclh65nt
Q9KPaXulKaAtgfOb3YRn4egUF9hLECasgZFNn7QlfST7nE8jxaa+PKcArUzcNRC+yi4k7YuT3Lnt
kqrcNmM77M3KFj86N55eoNH0e/Si6rUftbyA1Y9atMlEGAz1WPhob19QbOq9FYPBOWuCMvc+USLp
nZgrUHRakLtC2fPAK+qLoCy8bdXqhbKP2MWSx1SrxDV8xMUmj3UGnh4aYBICRsuttkD0brGcx3I+
67qIc4ArcbhJpnHqA0errC2O48FPs9DYfPxRvndZTMcL+5+Yx13HHFiVHAAypXZ2ILdYR8WWzDZj
Qiv16rqueuXUIIXaNXXbXmlRvfMxcp6xCywnGpWJ5b//1XwdJXZKtHzqGQFa9seW7ryJpaIz/xsD
X33lLteWyuVbRLHIBcksiezXpxmHnfDmuVfPIT6RbxG6oC7oyMsEJb483tCmn9NbJPvDJu4qR9/W
0UCrQhOpPGroik+udKb+E8Ad+6XXM0P3a2W2HX+MpLqRdptO26GiD/HUIcqOA3A3ibMBjlQfEozF
vV9mlfA25pDkGEZkv+jdtalNfEicXnHNhPTOLk/6srTEcAHQ1lrt8lpqYN/vR+NcpV60zTN4WrZR
Qw9DAV4dKC7nwp/p7f5RRGwePl5O6xgWWTTVDmz7DKTDCEXi8va1ZmlezjpycQyWedZ8br1ae0hz
u6abQico9bMwnZMbir39gxRNJ84GaX3na5SJ4y8Yr8UV/8fq0OF8JZ7GJvQqWaUjuqz/v5YZ4bIX
13QkTxlUB5lhnZ2zOVAzrTE2tkO/TvX5BMovemKLYTNMuOj8VJkL48rRewmWIOVeMijMGWQYfOlv
f0hjSW9mvn16SkNzrLtAlEMzvDDjVvcCekEZuMLJkZT4k4ZOsi+a3nY2s9DaE4i3rr0dXNlaMQpE
mD8au39JqOQrnadJLSiNQnV/m0k0AudC7HJyKjnlYD+iUgR2iB75ylG+DsuZ+sawedCVy0wktChr
k1dmDbVqlLlxUkqH5nnWdMODaoRefOsVFRPTgip0tHuPDTaHRJ+4CgCuuSiOTW6NxrXgcbXgX3/M
MnUG5RclbH7R20er9h5Uya4xb+HSmUydFghAGUXNVKiFP+8WQ/E5ZTh3rG1SeGGWbzRZ3idBHg6y
afw601tGyWtpCJe1taMXnNJ4QJs+cq1dgm6Xo9hqs9uiU1HV6jD8UI6i6VapYeaFcovYqv6mu135
iMoS5kBWeK08KWGiLn0ifSpC35QZ3bikLRo/7saxDjRPGA/t6IJnzrt0ik4AieSNG8OB2wKHjNrA
6BF50lRiXb4UTTeJXZEzmhPQJTF/m/V1tIs0rRqfsWUkX9oeDeymheX3S3FQjJzKxoyxiDSl+8tN
GGV7UxSy/68I6Tr4RCzMx2L+vFHsS4/saW87SnWblxb8zrbQybYzDMgHAGt4GZwwRVnsA+dL3FNF
eRA/cEMHYWfn1uTdUjJS6v1QO9oxq7wy4QbNftp+vKvo77xh1ObLEOWFaHIBnC/UyYJtq8QnXVZt
ehzaVFQaNALYyb7XVOkx1ocwuengZCwNE9WN9co3rXR0jyKMGW/Jbtnq29Jty5RODqaI3/2cNf1d
MtI1fVaV3JU/0Wh37W5GkF4d4ZFmT9mcaGLPO1axL1u2nLPN2GQjA/mUFOZgoCWhjv68MfPX/dxx
WwpDXgor9ePbv7x7NP5UCAldKcny9b9d3x2jZ+uo9bxbB33z78p1rL09J6DbNDP8pCpkcH5P/4aa
QCy8K/vn64S6v4IkPi6Gjb8aLegNYUVcXdxzpmgGK+zeDuQF+GnadEC4zghV8dOJyzR6JoLPHYha
nvaDCoWVPDcYyO2fljskTCUwXSIYW9G1H4A/2lb6zGmfHgzU4L12o6XZlD5TeUIX4edu3ndjEFuV
8oVVNUNsssIiug/rWE02gBRdZufN2Ip2iO4z70ukxd6DG85GE7Q1X6UkR4VsQwjhlfcwU8vs0Iyy
/jlqI336K8H96zNfPRZ6Vjj8sJTRYFk/ltlKSWcr1bodu6ooMbZD9vPuNavutmgn6mZnkEjurSIV
2T62lOLFVPi4aVK6Vj1XQKhQjf+uZWwnNypV5sQXzF5VvnmyRneeUnMROwevvL7RKjL/NChkqnaP
o3TrVtmWADQ5RAU2J9xgRc55YbmpWe+RmUfFBtOXZ3+3CvLIJ60e3fLOzZKo2ThN2vAGLXcCNjmm
iXmUBobEJ5oBwviUQSzuTy2+TvQE8ThXwaAlk7U1afkTexaVrqF8cGexl0INhyegjzxW0+mdsyyg
Btx7TpY+CpTF9MFHe5IV9viqDr+WKT02dlgSWiakupmZvtihAeag4ctRnlEMUlFqxZhCI66R54cm
MhCgYd4EdU8olfyTJJkLmK8iQv/y8ad1eSwj36TCRVOQCPjyIEOh4BAZp/GpLhOz+8/rB/07ExDc
fs9Q1ahi2tesEdDVodAdn9aoEwCuguCKdz21EAjYAhxgDOV7RgejqdFNliXatJ+j0ho3ZsoMHGh8
XvJlUqohubcit3QOHaI/49p3ukpmlu+UaAvHMOEOc+/cJQP7K9BJctWC/9Fpt3m1NFDsTLo/QFVF
+a+50UX+S3NTEfutFs5b6MxTsp3ixRLaO3zJm87R4kj6Mpwa/Y4ANdMe5KucOJWt8RzBqF+YXAX8
sO9lYvXOUxRnHHKWOtQG5+kc9y9Vkzvxrzru5Vbg6gm9rVc3phd4bcq560bz+ORR4knwFdB8r2LC
wCtB/jvbJL+JkYk2InAXE/7bJ4Dnxs3dwptubVSEDfYbr/tkKKbR3bF56OqtKXuE917fJc1d2qpz
cm2Y2iqXWl4Bsz6XzhmFFOvCcUDTZKS31Wu3nU2h+i5r1ehOml3bB1oeqqTiaQHdCbbxLHcfL+PL
KxP64DcgKqPNjCj77a0bw0DK0cj01BYFuplcykBm0/SMvKHRg9xzxo0Cku3Tx1dd29S5YSrEOP0X
wz8Lb11Pai1VGi2e9FstKnoJD82NjOgQMvuYCdLGIMqXrmZaQDAYQ5UFQJEUi61dUbRdoba622zy
bmqG23pKx73LKCzTV+co7c+iErl+ZN0ORQ52V7TRvz8vEzAfRgnggNg1lqX018eiapmbxkmv3GIl
dLU9pEYVA+PMtKTHEo0+x5vVf9E6ToArF17W4Ntjg7Yb2T06lldG5PLf/7pwMdCm17s5PsFFrIYN
XeTuYKpITfbMLJkPbTZqXz9+ScurX10RGwovBxAif67F+jR2ylFp0+Tkxmk3ooMk3X9WuwhMN0Kf
0eqvdfsvP0MEFuB82FIxR3I0vr1FJEFdHacJa5HZ0+aOuxvMTU/cHH4ihHaTB1cNtQrFZRP/7Bjs
05w/vuF3HvHCAIM9sCB1qLy9vT6JlpOCSPBu606kN2O45OkcTeq5o+dxp+fh3F+Jz16rB2+fMYMk
FuABQCG2lTVuj9ZuXhVq5JD0ag54ppFuwRlHnWxuFbWU9UsetUkTZKNEQhoDdqONL6zY/TRUlRPt
CNknmZEFQtd+wj0K5lVXp8K+1uB857CjHoC/fGEOQbNYV2BVZXAqz5bRqfZCgm1/Uvps/tUPbXev
TDBEfFkkGEeyRZqR5XH14ALYXFjMbag9xKJqRbTDdqO0J7vFh+TbehEr957IbeQkE7a3gzIa1k8l
1BSZbDpegthFTtFH/9YhZN+xTOQHGJ3olYE8WG13oquruaEnfSpHTbtJoxQ5Qq8msXJI4lxrG18x
CC22uCpFdc0B/kqMWL1sizOW5JeHCC9ttb7jMpaupiTO7ZCm44vlIs4TPvp8NMJONURsWHOruozk
acNwGZpNPT4wVODMPhiesAl6NEjT0wTdWhICdaL4MZvo955TOqLzF6YpdMgSlcQrv9X1ZBwsO+uh
+LdDvKT0bQSdauu5QCODcS4EcmDHqZttM3jKeKo1nBO/ZK1UiXyIh7hp5DZW+lRE/lRlJT2iobeF
cxoN+rafe6YeHIGtVeauKQDQ+XpuLEJnRnk1PpBX8YPvtCOuwUpoBxGV6e+DoUZjvqvcxmDD/Pi7
vTzDFknW0nOiK0J7YLUnZ+Cel/Q7OrnsU8VG8RryGjeeVeTHjTns58Z2NxngoOzfL4xVi4WELgL5
x1qDBuGRRCpi3gTN+C4jAWF2guzjkp+gSLLJokhP+EeuZXXvZFYLmIQWFJ+jyZi31VngxAUxeB/O
t4sA2nECmfa23E2wOnO/zN3+tzpWaej3YNu9m9B05zvZCtFuw2YwFaTfJkjjIUnd2zSd3G1PaOcs
NTUt3M0eWHTM714BdFuFKfk1zDL4VU1TTM0dYbfmHkIy/+k29qbUvu0nq29/5BPQ/3vFAdn0ONdm
9qMfawoUSj3ATLFCeNbDloI8gPtNY2ah6DcAla6he1+Ph7ef10IXJorl9MDw+1oK+OuEXKrsjiFU
D91xmeISpu0tN0abiemxhuTyhU+FcAByhfeZrKb8Bmq8d0eGqqdzg4qYir7YC5Eq/6E2hbr78Rp9
59fx3RtUFW06BjgO1lW8ngZ9HLpYZfNuxlUG9WGIj6aWkCF5c+Y6+0grm7sh7uzwWa/GgqiaaR1J
DbYHW9xnD5OssYHLlJg/+qmSifnPi5niK2ENjiZcoHxHb0+/1qG0OuKxPPXWkN6oboorQUrSnOho
tiyUPUOLGdJqokYW8koOcnnyLsmwjcZRX7gQa/nEMLVz1kORZxJE4/5hBAwiLUcmB7r0HYIeu0rM
3ZX3sRzmb1cLpCQq+/Rxl7EFa7eJ7qSVnoZ6cbJGjOi3XR4m9sELB3cvE3HGgDH/yUB++UBvp8+2
HFD/1oNXnlWAd9Xx4x9zUWrm5F8ajIt/Ci/K+tE7qVOhJq4p2NqzOgSZqzNFSOpK8TWKgPEGyMlA
wjFOFp3tTVI64kdaaqbSXfkZF/Df5c1TvSMux5x4WWlGFedWet60p3TulSkJ0Cyr/Yaw1B2hvFij
Zn6yoII9dKBllQBYvZWfu7numaxDdxAPhT8Yoxszv0FFoPpUl0Nv2jAKwlZ5bnLFDM9shkp8bEB7
VYcFpx1/mhGT2deidPtiQXEWoO4Gw7v4mQhh3y7mnEOTie1Jc4qEm6XfaWzE4hEFogtwnp7qjYkC
sgQczbYNkRTIHxaEPBm+MH492yW2wuwOji4NMIhCWVzAQaaCFrC1O99CvPTiCX28eFRps0GNyOfw
e5j1TuTXuN3zTVkV7nPidCUjo7WJU4eOZejsNZHjNQCuUSdmvgGtbw43Vpkl+PficFywAinhQbtp
Gf9UHMIuLFwoBroVfbeZqdRvTCVTrS3N2BJkTRiTVs96w8weyxJdcR9ZueHRI/bM7+GQaspNO+p2
86jko73EZTbGBBw8LoJlTU8OrSUT+pYZsopjx+dR+9pgtq1fqXSMt9pMa+VowwMND/Gowduzcp2w
Diyow6D0lobYDzujUf46AriKKp+B6rgLcjtz0bg1g5srX20I3Rj6Y0OCGv74e7k48KEyLVkjYTNC
CGvdmrGAuFsMlYlOii207mds9bjUQjyZNwxMUqCZxUQdi3Ti2iZ+kaFwYU4YWgUOaRh71dtl1cYV
PREXmfs0L9rO0lLiQ2MPev2HgQxJc5PUWuUcJGjrMpjY0X5ag7C/zXmdydZXx8ybvkUWKRQdvZRu
ILtcUoqOmjFjDW4iU2NcrN9Ci/4Zc5JdG0+4VimysSMmp732qpeFUr6SFehjRvNOF+nJUyi87LV0
cjbGZOGpMGR4ommj6z5Tf0PqgPmQ7wuKN3FgpprhU1B0GIwBlv5K5eWy68dvYvPDjcyGA3xsdeoA
rVBbmRfFiTXfTgx+Mc0UPXkpnVMTYREKGNBCuMAQEWPXRLX8KZzQ+4aVi+mYilEO3ZePl9bFVoyJ
FADhMjVySUHXzWXKyTaOvlA/qYCC+arjfDt3oHpwiDnNS29hz5MN4E6cuYc0acPHjy//6h99cyxx
fRIhMNQImsj3l9/3VxAzAoslMFC8k95D/f89Ld2wM4tyqHd0x7BTmY6sFthzFtuD4+uiiHIjmASs
PGB+FhLkevGdlUZKTc5I9Oci7RXvGDN5N2uDSrcTLbtW0V6fpDwxCG3oMzCpXmIESsOJjTblhTHZ
R3kGI2HdcF4MxMP0t/doqdorAyUuvkIX9S89UQyWWDg5Nd8+I1ChuC27wTo5IxS4LiudJzdvJ+nr
ODOf8JtjkyvQJD+IPnaudGPN5X/+5gWBoltkX4iBMAFzUq4uziAjJrZ4xolF64rsqDRa9aU11ZKp
PoMbMSqldYwYeYCoENnrWytpUiv0x0kyVsfBh4fvkwWAD5I+n+rHzCP5GbfuVN5V+ZDJ84IHmvZY
IHNIGEzk0gMJ2Pg81P1IrwDqtxEHruJ1cwaWJ0umJ1VVTPdXpsnst5mJhGlTetJngVYYUxzozBL4
nODuGv0JDp2zZQ44hkXGHbXerVDHUmfCWN94eI4wNCSIgEy9ttINu5yibSZVFdE3vSvlaUhjlA1+
jp7R6IKIwR3n0dBwB19Z/+utnd2JnUmDfwEtAEnf6uCm40gxulbFzSj70kKI1M5M/5kddY+SunvE
2cp4L2uZ70TMdDtZXbHDD1ge1IqpWRwX7X4ypXZjarH7mIoBZrrNQDPfK7xrWdjFLzVV/loyMAJW
IvrVWWBbY+YKp5A4QTProOAF/q+kT3FIdORnla6WjEKLv378eN655oJCpAboLpW5dfOcwkU5hI0y
3OQ1XJZkrPogVHURAAQYDhohkZ8YTn9lya/rgOxGiO8QchIZUh93VmWxKq2wa7t1dxA04j9bDshB
mBzCaP1GpRlzZQUsL/jv7+v1aux+y1YCIc1dPVan9RQml6vdoWIyJOU3kah+B96q2kzaGLNAPQBX
/5j6LNdc6jKoK1h1TH95+01Hej/UNeNDDoj2ra8AnOS8qdwoE/cmijbGbiky/1y0xHlXLvzeo+U0
JlddOjAkhm8vDKzBC0NL6w5l28iNM1jlvMMhnjQ+eg7n2oiKi0dL1ZkOOFAllHSM9lx9W9JGvCRI
/I+FOcabMbPTrVdAYWIk+E9Zket8vFhf6y5vXiXXw6XBBRFQLdNY395dV3gDFtPZPkiY1zlzn+op
6pA7Lyr9TzhmzCFwutmeH+xkqm5kplT2KWfsSPWpLiRFh3rWou+cgnoCx0tRQLC1BtKV1GNv3+h2
an1ztVz9UbOjjVt9ggq1sYcy/SxS3DhbjljPOySu0M/QxqBiZgLCwElIzx4OXpIX8bM3zbC2dqIN
MXdvWXBm+CthXJr2I5YeIgYqrmU7D0Gtdm3+S1L8wh1fRxaO5SK16hjAZUkBUYgkbIO6K7pfOuy5
5FYF9JbvGOTjRF8zcv7u2KDj2tTMbIuOjMLr68AwJ4v9nF1WPw1E4VvhovcKZG2grNQHpy9rhBaG
RvolYuzmYooE+man7+VnJ/Wy8vfHL+udtUFR0qN+5hHdqusxtopmkogBDzhOZaTNn/U41dCeFerv
YZRzd59PmX7lQ79Y+ygSFsoERSzMM9YaX+8lPbGmlSfHTGr5PapTTe7QN6rflaRNyu3Ht7cOGdzX
i9GvMcBsEzasvvCiLFuKKFNy1JkSalBYoWgJ3H7cuCFTVZFvVlvRAKLyPaW4ZoV550ZROi3oT0gl
FBpW4YqVDG5Y4JjmIx9DOsG6ehNplXFnznr/6+PbXAcn3OZiQHORahOfgJd8+8XlDLcjU5T2gRxm
8Gu9TBkmwmS19Mq7e+c6LkpompVLsOqs6aGa10CBLhP3EIFXML/2aj9YN4U01e7aDnlx4sE+gc2B
BZRxA2wlqx0ySXRGUyDLOSA7Dx/oPg+PauTC3ShENTM1N6dJ6A19/o+toEVXuuj8iazxGF9o7sjE
Y8uqEPg7BXSjnTOhE915et1/yhvIA5BCW1kePn5569j/VWpKOXiRmeJiYg7s27dnQgvMmibUz5oH
+ArHuJeFddC4cy+PE3hY46np02E/OpXBADXFEncepsOcqcaWehvFszttI6sdLCr3jG68S5t+eMgy
4eqbj3/oaq94/Z0eXStSYISJFOze/k4tYvwOs9+1s5wc9YsuwjQNsmbsAjbpXGykK5Onj6+4+ny5
IqV9Gk/L4bwApVZXpAapIlaR+plBc3P00ImpeY4ZUjxtRqfXWuxlqvYNwnAcHQ2nMb98fPVVTvh6
dY12JDbkpbuwLhVObW9U1O/0c7cA0ptRs345odUHigALpzBCdIML2ts1OfKERrHnK+vi8nFTzKaw
Tvq+0Pm8VUTEXZrIy2fjHFUMkOnLipGcVqE/e7CCtaByzXa+sluudqzXG+YPAEfUDGDkrBYi2MjO
Y/a8eQ4ZrDMGmWMCQClTKh5mUutXtACrL/z/F6Ppi0eLh0w+93Y1MbtN1ZtKWOd2oj5+Pzqt8geO
BABk21DHO6YDxsRebX/8+KW+d4+UOPnbwTDnru+RR5oqBWvtTK8m+6ko6D8CKkjOjQnF8h9zhdd7
XHBhZMiat6Cq3t6jDqZiaFEpnqnzEtWmo6Kc7T5UH+BuIhWKMYNtyqYbr3Q7teVY+ysCe73u4kpe
XAE2IfXq2NPjxJZ6GZrnKpo9ZimYoP1l1zlVYCXGuBGiaP5rANDAMlCYhjtb0RZ7mP7t40f9/s9g
rtaCBmMf11avWCkpqYyKY557Q9GApBnZzgYEDYgsEsqt1sb2jZ1O1a8pTtx7hGYhvtTkml9hXWpa
HgZiE05Fjc/UppH99iUwlL0ta05QXkLT1UdtggS0B68RITiKEiCbPaK6T3M22gJbTAbExRuGedlQ
4vyAjbme/u2QWX4QFDnOaVrSsEbXdAdTmiLPZGae6yJDzCeTeAeXW9+mjped2rCSV/btyyUPK47o
B745V6UP9fYBxCmGH6b+hp/mGmuC38ii+qrmSOsFtQl5ZQ+53DSJQJbCkGqg6jfXXgKP0plS6VV2
/h9lZ7IcqbJl0S/CjL6ZQjQK9QopG+UES2Xj9ODgtF//FlmDuopIU1iOavBuJYIAdz/n7L22MTVV
/6DabLH2UzcOG8vVEiJM/XTwNlUi5atL2M/XQB8gYF0oQc7XFoZiVCEs3rQXzzzriu6mVjtzTc55
V77x9/RRNo50yvK69Jd9HAvzJo+J4/n4hT9bsVmnedtxqVMzw3M9edAGm9IgRmAh6Damasc8OsR6
fSCGrel2DZP2C7d5fj0G4OibVw07FrnTxm4N539G1hs/1fmUxAciG5OvYAimBHyS6NQ2t6fl3yZ2
KOa5JA907X2wgp4eqCuSAWA2+cFT56imP9SBk+5l4ZFW3DjVNO71xbUvNRpPG9h/LrqarKlhebPO
vDiJy6SmqEtxLAxTEMlDAFn7FXKTv7xM3WRnm7bjaHptyqC4o3GA83gOyBldMd7ldJBKtnI7jG6i
Xfiwzt51GEfERFA8rd5XjsTvP6wgmZ0G+1nwVHqq/5S3RFwBgfLhEFHK2w+DzKlSmewWT9VQVhTd
XnrBkfaXNwDHO8pFHb8xM5GTv2AwSllb8yyOA5lZ16ZIzde4BoLpq1bkUW4U4tK4eP0X320t3DNQ
lpWWi5QZwuf7e55i8gLAxwRP4NYX7aa2ivJQNL7P1zwRNJ77S2NvkpRM6Ij2ANOtjz+xs7XMxhID
AIIaZ02OOl07C2NA8QaB65ggMcp2Y+4V+w5cbrJ3mFpd+L7O75X84vU+V9WQg8rg/b0OlkqreJT5
MdM0dWhQ674sjrS+4en7GsCS24HfxE8AUwXoyMf3eb53rr8phFHOYQiW7NNrWzWoXA+a6DEDrfQZ
PK+9J6RLP6hRa1/dxKlh3CHZULGGKGis0t8TNKsLH/tfPryV20uXDAv5Cto8ORBWLmk/cNq9J6sj
EbRlKK7UczoJzXnwEX8QVT/CRLxPcdyvIa+TFl/ZWpVPoSHHrCLDKTFv29Fclguv/Z/a+f1bCP8D
YQVa7D9d+ZM9XYPE3iRTFjyR9D6Lx0x4I4OPUSw7kufqagesfo7JDRZ6f+O7XSoj8nW6bYKUTVz5
JLmAAMvGOIvwxWVA6eqp/KIaWTc3wnGx3xGRCrw2YxKw671g+k3/eXhUMOeXI5F+zRgxEpPNtqAt
f7zww58IFFjsKObXTYTl1WQXO3nmWZYvhqcGPjDX11rS8SwvcsHo0kDyFIb6VBAOYNgwHsAW3RSz
iXbca/NbTx8u5VWcbaP8Kfwh6BRdG7bDaau7Z9fx3HiKnxCPOYymC0t8Fq7RettOH8UQlr6PUEy4
bfb88UP4y4XZ02hM4b+jFDntM7iQ8+uYFegpcFqDFBezEF+ZAOTDHo438Wj5MrwkItGWC1/d+erC
gUxnxMSc2eLGT1rerANE3haTOCrlGCXEfENGSMOlQZTqlF3or58fTNdMDviudDeo8fTTAs9vUGcN
AL+PfVGIX8iSunyvhsxSD6M2Bs52Bji1xsS4yCdLxK/1M4QordlYRi6tTadL7cJn9bdFh2pl3c3+
yCdO6wZNCGXLwU2O6Vh5nxo28/u+1rF+GRYo1FylMiyLfDqUpR3jcNKGCa1fovYf//p/oEknX/cf
fsbqwaUvdqpARg0MAUyJ4GnU+qo52Km2+CGhDSaxQZgll22Z1gPEvTRvgSwOnvNVOB1QxMYusv5q
qrUq/hRbs4pDzS6IEkZNniAXl96DSbDWI/6MpAwLulcyiuepep5JXHAin9asuofzNqdhb5fibhFJ
8cvrOXfQ466s2zaA/7oTuZWlz76e9kmEXsQH5+gAZGNwkEPLB5Ecu9eG0RZbp0d6uUsaLZ2jWKLx
2Du10vZ94QM3d2Kw+Dh79TjYgMip0x+koks65j05PHk2W1nUDbz3xI90HeGRjtEl4ariRLIUjJke
crytHtHBD/Otwpg3bphWJ/JaNxbd+m45hT1fd8o25+1EbhfRGolfI45M5fJAUqf1rQkqA7NVnqWf
Pv7x/hR1pz8ejGw2DqCAOCtODsFDXxeOKd34SdnV/HOuRrnsE19z3Q3K/9SOanIdsPvMWBLDsiMo
+c1kJxPk3Adlscs71Q5hO0h1bwNxFeHg1/0PWJUyjfK47poL54k/o5aTP3eVHxiU/JQL/Mnv9/i0
mvCuiEB7SpaqHDb4QrGH1SKeda7tJMnNYA6FfBCq0/29hqqsJbhnpJDpyniwwwZ6KjVVO1qDDLWp
1+0tr3bPRKnLRLiMlvG2xDrvgVXozXdjzPJnr9QzewsJVJ82hoJlt8UAXT44DSHsWw15DRfuSlyH
gEVNyVs+5Db/B4jLoZA8r7BJhlluFcKJS9//eqA5fRi4jikRUZmuW//7h6HTjyH/KIifmGBb+nc2
OsJIQowHiWAyNTf214qZGPm+41zp95iPg+sg1bX6GgebPjpRPBBuWtP0uVTCnp9zUYuQoWVTN+O6
ck4WZld5du3OVnXMGZy3D1abLK8Z9pz0Ho2zc4V/qXv7+D0+vyLNWLpunOuZu2KFeP8okslSTZ0H
5REfnKkT88O4dS69oQ1FNzNZqi+Jiv92QZhBLHcMJZnIrP/7fxQgqLTo8cddcyzd0b9iBySyZe6L
9GeDyMrY613cdFcf3+P5NksHHR0x+/jfGs+F0MpgMfrmCG+8c0KbLPOusBYj6ssqi6y+BOHZMtO6
cNnzsonzzTptoukH5/z0WFFiL/Gd1KuOYyBj7z4F01xHWTDJnwQXYXtm8r4EIJbXge9CpLGLDg2C
cn9hs//LA+eLp3hj8gJJLzh5pwZvSM2WE8wRaBjhNR0iO9bD5NW18XXXnAUvnKb/cj0cyUxowBYy
cjstXdQkRg3uU3usiRHal3X8LaiQlAGi7fZkGSbHj3/cv2zm3BoTWF4b+JVnoZoViKJxni15jMkt
MHbZnGDg8aGWx2HRWvOu5byRbDnjGObNQDuZTWmoi/RoTKPKL1TKf7t33EQsj39kVn9oG/95uXWg
KYQ6DO1RxPG4F+bS3Fq5YS04cNFLoHe+hIn9M9R+v5StlkbOkHzFcLhO+R0MqmzwCT3qz9QmQBNP
t/NGf2wKrpbGo5WetX2LnKoTXFonawh5Iw7gBx2oYIXKyhpVZGbSh6etV5oF+93w8L7DQSWs0M6p
sKVlE4crKr2K9H5BFdGzjCQ42nrr1RrqfNglrY6BcvRhUyP7rDvnMZi8SwHlf/mGV8EEc3bk03xO
65H2P082sDPNmlxVHGXbFy96Urg7/Oe4ITJrvG6aJT+w7x0uvFrr4vf+4TINWf0sHBVdzHwnm2Zp
Fm7Vxot3tIHFHvk5ETGYk/VNjq25d7Uu+8IgWe2SoOdJC+E219IwNDOKETCVZBsa8z9/WwyJTDJ0
2LNWIuv6lP7zFOZApV6HyPko0LkRmTy7zrYknGtC0+qbt00O9u7CyeH8lV67yfh6mF8gKT9z9aTN
mGdD7h0L7DIaIHaowDyE+VOaAQvBxdpOF45W59UJV7RIT1z7fSt1+f1NjqSboHfjinm8LK9Jquyo
WJbUDVtZDduPf2L8JKe/MURaGI7r/seyxX2+vxrqJskhLwlYpb2l/57YCsAIXG7EzG90Ybqp2wls
vAOAS5Wa5PmNOexqkfTC/sSXXQRfgc9pnR7yRcn5BkipRtpC3GXFlVO7hf6L761zIeRkg7+pczR0
35UZkwzqxAuCtIzU3/YKPoG4nnSCClEZKs5bYNengz5hi3wRyhL2/UqZzcPGwTDHgzCy3vpOfwor
yPVkNjPn/IHuXbFBV6XN16R4mHemKDunj+A76VD6bac3qSjnwPykUaOxEdBYeKHGHRZiEm0SOp3S
incE2JAWjX21z0Mti70v3mAN9+uBPr9qkaTsnHFK1EZmNH43I98jFBOs6eTfaTqo1Ggk1VD/hLlV
6WHOkTOOmrFdnnxNBt62cILhLbGJv9z4Tq0/lGrUn43JMWY3dCp7iA9ZVjfxrZsIH6luajhPpR93
FezAwvjiVHk3I0E34sesnrBOlhAO2k1tKfMX51HH+lzxGdY3tXBIc8W/J98WkkW+tz3ds32vG90N
37MGxQb7+hLmeT2nL23NvNUiC/0ruZHyKbWFnCPGSPGxzOlHgWLN86gc6NJtall0NwBY6yxK5eQd
XUD/n2MxDi+5l8c/hjwwipDme1UeBlOIrw2ivF90Jo14C6JXimdICIsVlTl1QFiA27AiwshUcV9Z
QzzeZ/pYv8HdoYqajYzur7SChJSAgowS2CHmLPYz7cJmkwadrgDSV93bglHGv0mMJJMk2vnkBRHy
FSQ7ikRh3/lLrIIn5AcEB9BJcm98cx4/0e2ssx0G9OqGY5ofRK1LsAe7QgL5ZU5n+eQulVJb7FlC
hVnmNgTRczb3jh65YF6og9b55nhe/b1vzDG/56aSzTIPfr9dkO1fo60uzdAe9X58nn08eptlIWZ+
28a5/NXE0DM57unjEtWx1xefeoaHJrEKNah8e+gM74Uk7/httClvnzEfT8ONr+eajLymj5N9UpJr
S0NmHtpNLOt5iRoMprbCzuAoXnOGbd9bxTQk6ph3l9uMGMn18xIEBqepMqZNz7Sd8L0pMajFgmbQ
UcswVooyXQJTds3B+DpUZCO8Go20zQcBC71/tnj8X+ng1MObnXjkbYakFZj1IRHFeKsPRlt/EyPq
3CcmsQt9tRER85Yc8s770XciG393SWq79x3EzGVXAqeYw8b11XWtp8EUrnYRi58ItqmTd8FDY8et
c5OLVp8w7gw4ZOaWaO5onEeqpk1Mtsg9cESnvOY/LLaKOI7JjWAx0p0sOCutKHHOCld+TMX5uXTy
hGBBvVHk3Eu01YtS8xIWiB710BHl4m3mxZbeEeqeqPl9887faKXeDZFq5fjQLstiHCh/tD3ibSfY
43dFiqaES9JL2s/psKsCRYKiKYsZXDE4EnFwF8RnL4PdBO099xvXnzJMoVSTRQtJz5Cm+4gfQxhb
u1TlL7XKSy9slWcHBnZtVByrpoGpOzPw9+u6RbukIa16Rk9jOk8xqNIcb0oMO27ASnFtL3jT9nER
55f0DGfbF3MqZL5E3XHcRue7/u//2aPRngl/oMA7ukWl/cxr8aJoWaQbk8Su7l/P9g44bspEhn9r
/XaaqqjbZDVhjPGhiwz1rm6W8i2htEEjPzvO0VTtfOGAe37aZh7hMHHnzqADoKF4f3cLnSWgZSbR
MzCht0iM9Pt0qqufeFKMe6PtpmscBtbeWJxhjjq/j2U4DfbXj3ft08qKGTfRTfQuWdXpjJ+pqBly
lniVymdztmoztBqGYEZfp29aXWS7Vs8opRZi5iZCVUZ4j23Z//NECg8FuUP0rjHXBWd2wrJG80ni
WPGME1jGOz0zp19a0TOkyFs23muSSs0L9eR5I9WBRMiBlDumoKXeef/siYyD5cUqceystA4Lh1iY
zJPiTnaSswFhf839SPK4v5m7ontr6rgKaXfPiMlsmr3/ei7k+1rh7NQ6HEZxGb7/Y4C10TE0q+no
j8A158xQETgFBanCUd5ToLRL3va/fFeMAKnvkAohKjiV9yKU9pait+aj0xR4r2XiXJVWPn6eVR1f
AgKcLh7rC8Z8n3bIyp2ECPD+5tzM12Lhi/q5d1pTbAJLBdAmJamZgZep26Rv20fmj+Wvj99rn3/2
v/UGl7WhCjPNx33FVOTkeJ+MDUS61myefQxq8UNcVbxPfIjdl8VKxL4RQy02ZUW9dWcROPTl46uf
PuD16mvECR826jdGvqc37cRDA6zxmSYQTPmyqr0nQGfDwe0G4mw+vthpWYGDiBYXilFO5ADlrZND
vrfkmeViu3o2R6VPBD6BAcC9O/lbxmjmmy2aJLlwSfP0qM8kn7KcYEF8oGD1T3ugiCtHGAWBfCk1
C0R0uNLTLLKSKg+MVC5LcQUecjQ+1/rEWZ3z/BJs0MtYb7UwmXy2vjDmCNCZByko0YGniSnzsx0S
W/PWsWKXDdYSWhclJUA6Kuwh2BXa0GYNm6qYvszoMV8LMHfu88fP8vxt5b4g+1AzrUrjUwdD4PBP
mn6lXnoybH+vKsXbltLgJVfTHGlT596ky5h9/viiZ3JOLsjwaPXp0+hBRrq+zP/Z58pe+M2CZeuF
WHKQVmULkyzqvVQwW+w955AQ8r0hdLfElD63jnftGw3JUJ3WWnuLkPMmNNx+bvZUstNVMHPAucJa
oqbjx3/nus+//6ZWsStrFAdbkIynffrUQQqTy858ntuqAalMm0TtrUL9o94bZzfXCXislN90GU+Z
uYaqBa1my3weZJfNu2rxfjpozdLIGHTmG/9+U6yD3A/VK9/t6ada5o3dwcN71iqNYKtcVMnBI1Jr
vrDlnC8J6zX+/zonxTGi9awYdVI4KAOkjzkFBUIIjmWONwx8kJB9fFt/uxwQbJ2M5tWLczqXI9nJ
ayZ/sZ7T2qw4rTXpjeOkxQ89yatLbdHz94KeN1rydcnlkqfCgzSrlJekJkVGnI+vo9bEbjjQ0Pz0
r7dEQ3+13azfJ+6Dk51ESt1sM8bHL2KSBqmtvVrYMRmzRWnWmm8fX+xs/1i5LytdiJmuzunkZFF1
4aEaPiGNL1ad9+0mKavgjZoPdLnf2/Mt+rD0xUmz5veC/Wq8cCA4W4XWiyM9xLjMwJet+v16gE7A
WnJaES8UTMQKBpi3LRx9fhBmsSjivWry6mDE7nL495sGqsDhFxnc6rF9f10cMHgQvTZ7SVQbM8Uh
RGpbeb14WQg6fqnztaIfe91NQ9uR7j/vY2gX6KCgFcMiitr25OoeQXia1Uj8Uxl9UmvMcatNlfbd
7mRz6JPuUjvu7BNZr8epmpcWWS9cpfd3i6ozTkoEhS8wmH3tOhmNstlNfVygmwEFEmw+frhnXwn0
tFV0tZKyiOA4BZmZLhRATl3EhLZClTRNSvtnsDSX4oXOMNTM4Ved3XqmxBVpnZ4mbTsp2GLL+cVP
6Yx8I7rbAvIrfUEUXjv0d25BE+3K7N0g3lrMrGivjq6Ucl85wXxdeKlThIU7dstVnDoK4qvTgH4h
lrcbEwreuV2upSuL9sX3k+aq1vXWIDhJ68soHxaCWKFRUNCHqqKYV3tgAGALSLBzP9V9m31P0g4g
xMdP9uyHBHPGjuFxmF/1EadjkpZDnKfAHLwsruYhxJi8rwbhlHvp9pfwI+eXgiFAJ5V8I2gC8L7f
vzPjYgqsd0n7AoJbvSRJHpjRmHZH4v+cfvfxbZ1JlhhDUPNiQyIihbLoD7riP8cClLYpVaPZvvSr
+WwfT11x5Y12YEWwXVT7O9BV1q3SlsXZJ1bfPKP1X2iZLxN9DiPuSrAS1bIk1UbvPO1p1ktpRp7s
JvQCg7BJJrTF8iMTPkMIsibN3w4HtSvGBnOz09Sa65lpSScfJI6a8oKU5Wx9XXMxwP+sVglOyKcg
Ez7xNk/dsn8xvG4AXkiqCuD7pn+czLb+Mptes7UJzt5nNJwvvC5n5+X118M3zJdIc/zscG4EpRQx
iY0vTUIbD25iw8ycNFq7j9pUl92+TMRyKanhbElfv0bmhrjY+EDRSL1/cXrJodLDo/xiSKOf9rC9
KuQoTUYsA8e18b4ihWZXdPk/byVcl8khJAdOA9hwTl7YtnVEmlrt8GJaxI6H/Kr6NXH2Bx9nzutA
aUxysmteaqacfSbr6RC/F5Na3eMEd3LYGZKpzRQ4p5eqp51J9hcKjjAYtKLcxaNXNNuPv5Szcp5x
pYduBCAfmwfL+sldIjNC0FbNyacZlfpNKplCG8mY3dLku0vbeu/aqfGwkmnv6dE5Vz23fC/bsbvw
Zp21dEiy4ob5M9bMb7awk7+jmsqS1z3PPnWiW7Z2kZplSJSGTVpo3CLTaZaku50b2cRh1mAfCKF3
sXwObhdceCQnvwC76Jr2Tl24AsdoKpz8JXARyzrIYo0MLT9TeGOQuqLUapP7uey/ffz4z6+FIIC0
Exdl+Z9a9P277UlHFjXvPMxsvfsxTmW87Zd2IV7Hm/XHf70WwX2MEFdvAlc8LXZhWGg+0s3k2o8d
6M3D5MAxB5XdblTjo/D6+GonSwVPETcoJyIs13w+SBff39nKcXShsyOULwL7qgjm7lHPZrkhrcjf
mGbZXQis+Mv12MtQKdOJ+FMSvr9epbFGZ3biHgDhDaGPLv9q0GuoOUq2wT4jMPzSceHvV2TaT7mF
eMU5uUPDxOG99ItzqKTzOfWl8ch+3l1jQB2j1hmH/ccPdF3m/lNCrg+UXicCZTgDq9Xj5HK5Ej2Q
N0JAclQiG8BJdqg5er21+twIY10DilCqBU1VUOzjwCp3H1/+dKH4c33WfB4vNho6bidnzNIFYKep
wj+Q4Zu8Jr4sbkQ16a+0GMpXf9AUk8bAzCPLqfzb0tbnfYzg9LpcbP3Cn3KyAf7fX8JUlv6Uu+I8
T+pOx2LYPNHbPlQAtzdOv8w/gGt4uxY44wMtwBzVFmjlqxys7a+Pn8L594ofF849+1GANOoUMLcw
rug45bkHDX/4NVpA0smTMn32annJZrz+nqe/N5stv7q+/uz+yTJUYu6hauJSTWU3u7FP6w07IUmf
Yz/u3Rn5/8e3drLN/nmq2OZ4rhycWIDXW//PkQkWXevks8HrbMy2RWsz6258wnEjo9PbTTszLY54
qu2Fy57fJtNgcv1oS6x6s1MbDxId+CfxZB+8NEm+MsQqQ3fpp91kdXoEvdO4UEuc3yZ0Bg68+Co4
8tJ5fn+bwcIITBOjdRgKm1zsMTU3gZ2oYxxXMalXFImPWm8ydvr46Z6/OFyWSp9ZAXeKlP79ZUUV
6+uqa7McDuneENI5+B3HRHIT3aePL/W3O0T949NvYvdyTz8P6t64G1RpH2bZ6r87Jplf4ox+UUji
7TKFdO6WO/JL6+nCk/3LLwnr708fjnINvu/7WwQrO+mMx93DlHI0IjrbvwGzMUdNWzJPjS/FNtPX
4h98/4UAU/zPjZ4clZh+mKS0AIpC5DceSwcHxaFpXWgpOHXGIJzaIA9CxNOtc48QttHfvDLpsChZ
njro1TDFgO1TB/f+YI6QMNAluG1kLjQbyQeg4gy7Kivnbemo9uhVZv3dbxz7VWSrAtjSZ/2FrW3q
ItMQs4ZdWIxMKIVT94+6VcbldhniUn4xYZfNt2Optf7jUEOg3XpJ0DhX9iyrdjPbcWx+RQafDpHt
86tdL2btFTtr6PV6M7TNMnxGLGdazyz9BnEoJaEXoY7mpgyrvIg/1UioiN6sSOjZ1oYhPle1oYmN
Wab9fWNVFeUMN3w/pK7RPCKX9g5aNk3MTFO38LbpYMvngqPJd88svWdlxwvBc1agXY2tsH6bRJS8
6c7QaRHWt6pG4q2lWdgUoCpDZTV8RYge0B41fS638BLT/lr0XfI4LqXp3vtuCb6gxTP+4KW6OOpQ
pV4rjlIwRXh8oWe3wXUWOyqJLGIU6giQoF9+MowKufKYj/ZX+KItvT7DWORWzLGy9n5fMY8uJ+1H
K+3C3I6adIzNYuHJD/n/62+ghPsQPss2CFGGFc1N6s1BXIRJbg133hAgM8gg+rl3fswEOaK7qMWP
jZuY7l2SjTzWhVCD5162It6XQ57ctSRit6HuN+OPXDjkuiIS6UGJCO1H5hlkqqCWKl5FkfkF0ou2
lfqTVjTgj52iLIpHailbe8stuVx3pfCDtzHIy2w3JaYsN8OgIcccZTMF11rT6be01Jjrd/MskW6p
aYIe42CMeKg8Ql/C0mwKe2e4NXtPqxv13kmQaT3gWUc7N8gB3TYqIZHvR+jCU5T6ItV/NAa0szvd
A/i/lcxB3N9dkIokcpYh6x/qUlnLVlil8xtWKkQ6r4RE5XWga5lKqM5wHmJnQlnmu0ud7zz4WRsw
JnH/WS/aaTYiW1n2rSLmqetDGtJyJFhhnrRfpQyWJ5tYpOU7jfh6rrZl3JdvYBUy9WrOsfa9GRVf
j8R1gtC3iee6IBJHLcBeiLOl9Srqtq8V8UmJLp5lYnnVJtfmobjx5qomXDp39TlnPUtzPVLoO7qQ
Fm2uPfM1In4szHq4HrGCQFVPutb7kStT82iJD167I89JzUHI1pZ8yTONfnKOrG0d/ijnh07Kurwq
1AiRq6Z9Gba4vZ6VOyzW1QQr9RE5o+Fdu53WyKhO5+JXK1NpM2ZopLYl6lQO/G1dob4AIxzVNcHE
5ZWXqwSM1uzU/o2o61FeVYuBXZytYmzCBir1fFMQPdH9pI2Udj8HzW6axyRvmGBEJCMMzZWvnNqJ
7LJvDxWJD7Sd5mGcQyil0J61YNRBiinNaW4pp+3iIR+nAgOyZc0/wd0G04aaynIBR86phugdHuqW
J2t2jwxRbX9jpI7xpW3H6jF1NNffidaf6nA2aycliy3P+DC6pX+uXJJOgVbWQRsmTdeLu24NSoKa
o4AeGojFTUbQ9AeQjujeHeNLBL7uUKfBIcOX/6mCsuqGoyf4DwJr7MLecwXKrZpXZQdpu7hubZLt
sAO45k2pFRZ0wkoVSGmY2eTbIu6nbDMrqX8OykVrNyPRRwC6SAqi9+al5cG3WuIZFUlntCaWBXIz
SYymvZfkB9i3Ugr3W1VO/gMcFeaJnd33KFUKe8i23sBzeGvHbBK0/XsxRNNQTxBagUqCWXen2Apb
mkBi1zhtL8hybNMxEsiACJyjZv6lMTT+PRYieJsQ8724rSWdaK3+ajRBwfRz6DNWHwtC5U2mRHJc
3BrM+xCMLBxFkgSfNW2wioOZ6JncAz9aDhmvKSOquI6/TKKQqIb9Pv025Z5+50ksGxttafq7xMx9
ESXL3A9bv9emQxB09ddCQ64bjrPZeCiRNYWbLLB+t5rZAdV0Oym3cdnQueknL/1JFklFA7L26mDN
sCxYhADHawnefXvZLUiagj15w8BAVDtoBqlhOj/S0qn8IUnIqIw4h8xPJiEyCcoqpy8egiSfPqMa
LJ6yNE6XnRa4sn6wM6nZT5atMWsLOU7G3WECgP5bzWsuVWvlMn8qpsW5mdVItKumzdW3JlbTq55I
J9/hRQ7MHRjZ9jZZZ2BE3ir7vptz1wjH3sU7Nqx9m700FvfWq5DBhh7CkJeC1ukvEHaGPEyLN0Kb
kh2/ig2mnrLU8IuoB5BQRhbJMMVO1oIaMlZNhdwpBvl9ZQ083DCHI30Hfcq22XDs8m5wRvcTeVQ6
fkzpBNeMkoWzcTs7Kw9tLMfuYFEXqS35hb2+betAI4kq6xHzFVknb610KHDJu2nSbdKafMLI6Rju
hW6qnPHOIYjlYaQmlJtMrzqdTmS5SswsN70tAhFMO7+uXOvWxr33M2tjdH8J+G+w/2OpshC2Q3f0
S9tDM+qnRbalLO5/9X7ZvCoLSNaWhqe6ot7TmZKU9PrCOHHypzKNmx5Jtl4MoaHlPW6AgB9rj0Gg
P6IbI0sL9pPxMNdEIxCxRQEY5Ka3PFSF7aPZzMjKCw1O9FU4dRxh2HGqGk4rKUVaaOeG8liGAuOH
Z6fVCCN/VHdK89vvmtDH/NbSx+6XUdJtCZcacv+zXhY4e4a28r9YTie7yBjL4VemGVN+6AkvrK5M
o4nFDf+FFUSN1iVe2JlJ/+BP2Atu/KQbf3qDwFmYuNJRn41a5c1WdK1Ox7IoLeMKt+caTrXMwCFT
21DmPl18dXSSPku5QSqmTWfFvk80YdzGdBfM5n7uG1TWSZsbWajQR1u/wC+odE/qfZxvZOMO26Du
EMbUKA9/Dewnalf7E0DyUUxoIp18dKFSCk98DewOvRxTATPb8D4PQeQIOKChiWEuOUx1OWd7Tfdn
L2x7XaY3vTFXNn1HK66uinxMtoi8nXhfeJ31OU3kUm8V2UJEIvUz57IgWOZnCM2T3KcTx8gt6aUu
LRnOaXDXtMnxrsogyI9aqo3WTqAd9KNm8Xw8vgYqgwoh+V0TWLW47gyJ4NiaDTu/6nPh/0qCCmcZ
CP7B3ZVTldVRmSSxZH8FrL3Jm55fPaiTSl3jNMLr5eCFSL5IRDUt7sIej02FHHDjzhzw0LOjhLgq
4Ctwam9co7yLQTfHe7p9BPmldZxmhxyOBB/iiGMipCcHZbmaUyRWEOmT+ujajjFeJ7z0SH4rGb94
S6K1oakJo4cVHdQ/SUbKsVs4HAUdj93mejShNvdjwQeQ5zFAuQJ/BAmYzKEwo+p9se0CgRuhQ2e7
IA1eONIVEi57aJPELNud1/PSb9x0GvT1pc5KGuJCbCvbT3SM27VnPOL4yTscXCVmTj1QcKRmJ8lv
8mmZ/M20dPmDW5t1e1OWptp08KdKgm5qxffbNcukXhzVB92GaRF/gbc45aeqJCnzRW+MeIywaCk+
ABMz325stZq0YqtLjAN1b2/k4VQ3anow8cHkB9OZyyDsalABLOBJsxNqwMEdokpHNbHSETlleybY
eXgscfel9tuppQfgD2JjDEVW7wpCi4NtJ3vtKacnbX3zE/7lsMHWE0dYHV1t08CY0x5VYxscDVi5
mo3fNlxW9mZZ30GM7TimlIV2lPUyvvhtUDBZl73KYa1CLtRaxfrtcziFhqSpqr5lJGPmB9se0I4b
Qc0vVxvj3N8DQvSCiNl5M97ZXclxhhZcpj1ysubo5QhZec/EwWivmI+t+NsyyvZewZlXe60jafWC
ke9v9TYjGTo0tFfBBZ6U9g6E0q5Xwj6gtL1eBqRLJtLSKO41e6eX8+/VWrr/uMT/0y44LX0h+Qeg
pmGG4lR4X2tLPOs4Z23rEPyPsvPajRvZougXEWAOr2TnlmzZsiTbL4TtsZlDMVWRX38XjftgdRtq
eAIwmBmgmqnCOXuvXSBXOlq4F61NxQbew3wzo1A3U58cWSPthHmKU6ahsJWTeSgcrTN3ZF4Br3XZ
kzwhpUjSbcIU7oVUOrP/aIvyFFwjSe/0DonZBs6F+8kORru+g1xv/KD0VO/MOZ3Te88peHgDDUNt
M04jRKde47D5sfXyzDybSlYKIgEQ8+1slxM3oy/yqNSb+r0vJybFUCMQT30tWowBYbP49i96FLF9
NKrUf9Jh0c13jVDOizvAtghrlpBfeLc4BAZurGW7wV60ktOXj0KDb1QMnBs6H8huIYdyZzclnqMB
0JC/FyPfwinzCPc7wj/Shx2Fk+U8u9KsdwbRh8Y2nd3iaQ78MX1qtXiuNhwJV5Kg11Ur8mG4Gajy
l4IqskWKUEDwEHAi9Xv9DGnHtpR0Y+fotkF2MLMlf9AWSdBy2bnzs9kR7eNxVWczG4mvm2KPDcs4
tfZJx6J9o655XVJFnISWczVhIkVxLmo37GHMYKjRS5HVOB26djQRpxP4hUAQzVnFFPW1H83veRrH
3o2y0d+GBnegQ/kFW4WU+PVtMNqkQdelu0crWTch7LV3rGvdLqDczb4qrsfPHrfp7BXatHv7M/rb
I6CaC/+WcBl0gL8zYP6oeVo2vf3Km90jlW1YaLWwvJD3OF4N5toYcYjPR2QbgkaTMYBNDiHwATkd
mOLfQbEt1Y2p5C8lNFB//LmS+OgMrVPNn7/H8topgQxynJep37eyDsRGU5p+GlXZZpR9cnXLe/SX
27/SBUEbIaOlPnnRXe0DMPBFI50jlGdzg88+2UsH9CtWgfRkGrPa9x3JRNZiVx/fvvt/mTfRPiHZ
Q7JDuvvvh/PHxfaGgnivKDgHw+DvyjjJv5UtesY5DbTjSGbomr2wVP/+utFdpb26fnp8dOv9+GNU
y6ziZC32kI+BUf5bWQZWuptMvEjS9GSz4eyfRDZuHdiy8xLcUkH87XavDQT+MMCxXg4/a2oZPLCS
TNx4umrIWmdfzfJByMGroz7t4h9J1vSHmi1ndWPVuK6XAgGieY/wAV0Weo/Xl17j5io5jdMiGzkW
h7lgUoo4VZJ7GvSyzsMcOW+kTLb3bja591CCy38ug/Mlox2n+4gXmFbv65/QjJMV9KnvHAHQmSgy
RXJEEnJXePVyQyVx/W2vKB8I9nA5fR154sUS2XsSDuDCvDJSgJx2Vg2VNrRHnypPldqluJuqEjdG
R86XtwtEkYsP5IMP6Q5RsH8nJ2O61WG5CqIj0jAgjhHj5KqdYNJ/ffXQcmqDBEX/mLbC2ZsdO87Q
Zou6d8tgOZOK3eWnlKbig1eKoTyPOuz5s12jnj9XUAs20Ik5XhdG1m21qkcd/Y8fJD+Pb5GILUQW
AJ8uPg2So0RMBnNwdDFI3wuTam1Ua4FDbOVs3GmwLaLOd7PD26NezXnrqBSwV486ELvLdgXlxqqv
xskHb2Z7D4k3KDs0wZ59s20SKcKqsP0bI171YtiksVdj+0S9i+PZxYqjEt+PfWU6x9ybTQLY6yo9
ZLMehynzzy3g7NUHDzEOtyxfOnMdY118dHSVeum1VnrSgtr+KHtruSuqVdwgl1LRqE28H3gHun2q
xk9v39jry8RLuuqBWVrRRl8GuCRU8Mk5bfJTMLgn36vin2TqBDvLkNktsMfVVE6Xn+mMjQMrKUL6
i15l4Pf8An/MT2U7UXZ2c/zYHHk2RuKZPxe72U7gy7obr+tf7uzaN8QEhEwDZevFY1x6u6fNUhQn
pzK0NOzcxHzXeYU4p0lSLmTZZ8ZIqWjO00OiYyH814WEa+b1gUNmkOlKUMbrj9nRhcluzSbFS2KG
HWqE5WFP540qWmmIQ47ZEt0IbgYseO70+Pazvb52DOG/zxzgQ1D2XkxuzBnSXGhFH+OkIxHHbAEo
mfDRoqRP5Al3ZHMkF0SKSOij/uvtsa9yZdkuwaSDuYatDVnU5Tpicfqb22rOjjpRiU9lUnT1XjcG
xQEzp1+N2DFo71QtEJn0aTXEz9J0kCy041RZ1EtI5N7YQzPVSbSQFVl+M3zVmmfCrBJ9X1SddXDH
Qn1++0dfzzLsM1ZNFd/96hW6mHrbWmqUOO2WzTbWXmoxn+c2HXam0/03qcC+FUN5/e0xnMP94ZDG
35eqKmNS9GeF2x7LBOi9Tf341wD4YjfURp/f6KBff3yMRcNsxU+sLNCLS9MbkvhUg9A3sZFTFiOK
LqwelkscpaGybDt1ffKujit5o898vcJyR5ETMXEjImWvcDG1rQgG1tTJOHZBNakTxWNzO1j1dJ+x
af8iUk7nHQB+nNNBWSHbarT+Z9dM1NURNyQ39D9XdxwbICRxICc0N+C6XdyFdtaoJw3COhqwa16w
xcr3tpVYwbEK7Kn+N1unTr4TsmdeJpRqKFkvr5ygDunUDVocanjoIIlX74xDxovnHzUTzQLRHR2u
8xkvankDN3z1IvvMsmCc8XViWuIXvJ52VrxuVnOWPy6uKs3Q5Nu5t2pacI05vXdb70YM0PVtZTg0
CwaBzKxglyekhGxiRelwOna4wTftMOcPOBvzvZLlrZ351XvMlbEcI2lFKoGS6+Ik4tiY37Olno5m
puf7yjbjbQ6FLKpgAqXE9JjvKiMZ/vlJrvpH9gPr/cS9uv6oP44DaEG8AbnydAzGWvqbtHbLKZpK
rFIh/Vm7PCSLED9zUany+PaMdDWFIzJk9oR5uOpL2RW/HrmlKOX5RbAc0ZDFL/aSmB+oSpvO1oon
vT/NmUdgHDlhkDyARAF9eHv467v9W8jF7gB8LtzBi+VrrKpO41xrH0mEDHDe614alnbZnAZZmNui
r34KA+zc24Nev02IHVdUDOcuhwPAxYyRqULLZ9bSY5O1xak0nMmKSN/zukijjBYf3h7t6lMh6x37
Dkzu1Y525dWUQUrfw/C6cytaWYFyaGnUJUlKm9St5U8K2Nzhfx4SR/Aq0UNXi5j14nXKajKf/FIO
ZzR6Bg1dWdJiLHM2CKjeVXJqEzHcuMr1nr0qBQYUxUDv4FxYveaXhwpiSuqYF2k86+S7G/t0AI97
bAf6oj/fvrardFVqYiimmPDwmjDg5S6vQ+Hg5jk4AFA9TXvMtN6to4wKdfZf0iv30Xd6NQfRomQG
2QPTzRed97e6p22UP9CMltmPpvakGxJ67t1Sa18/bG+d+znXU83wkD29/pyAQgBwS0b93FbUYEMT
Z3RoIpf44I+zPFT9fENNe/X5osDnlLSy9A00SJdAK4IaAeeqgB51qZR36r3FfjcI55cyjHSfxK4x
fsiFRX7dJPP92w/i6isKvLVgtspAf5sA1v/+x5yFPNsZKgLQzoRsTu4YVpaFTtlRsVvdkW+W3thn
X79g66WiqvVW+A6o1NfDLYNV+G1cN2fLbzr7WfMavdxVJeaWG2/y9S2lJmORm0RLEUf7JUcACxXt
Z1drzyU7mmzewoSbVv70WLxUzuyro8bBrYP/rFXTDze2my9v39fL8YmXWEkGWOQ4kCJfXl+xP+7r
lCV6x1KYnmHuVl+swrTJl3RAxZsryiPumvwbhuhlb2tTmWzeHvtyOv499lqXYv1brYcXJ6hCCY1Q
EsZuWF3DrIMuSaeHxqnXLp8HWdXPKu3Uy9uDXn4z66C8wZQj0BNzjLhYcfnYc38uu+ycxXz2YYZ0
66MtBalQgyJiNEdGkNyYIC91/qyzKz2AyFgsDiy8lxxWNI8myStLfibMNd3C/4mPQJ+HB8vLho2r
3PIAJ7+NRhKsjagb0OV5+K1u3O2/POm1CoUanoBO3uyLySJHviN6mnJnDO3WS0A78r0GlfjsTzY6
PCfO1SnwNLlxQLPc+Jp+L6x/ztfrDeAgghqUzQ6Wlot1v0eoZEAwy88pTVMyD2h04zxP6NmFNUk/
T12JbI0WY0cc8NIuyxE3oxZHRaKhDxjkRHhWZ867cUZEhmzf2sBncg8tiu0zHZP829SnN9Hcv4vw
Fz8aHAAfBa8mu5XLs/ZYc+B0u3o5dTLI37kKZu5Gk2hXQ/B6YJKyobZODuGHeYR6p1QPeZ4kv/rR
WoMP8gK+bceC8qk2Rf8T9Zp8slSWlActN10tNF0Wi7sAcWb2BbdLqXZx0GTxXWUl87af6KnfISuq
kudU2OlPlelFsPVqVz4DyJ6mXTyb3WGma43su020X2kbKwMchUUnjIZU3or31GfGO5yK3VKH1H3r
fNP349h/mpEiFDslRAsHFKCDbu5xGNgGT0J3qm9VI4wts6qWfhWLmPt3jRmMgrcSxU9EPK71MCqQ
J0/N4CR9qM3GmAzbyuod/WBbdfMzhX783kiX8WutDLcm1cycnhK6bKCQlkz9GqTRaghXu0IcC9fi
pBgw5QHEtofsrInYsbdj6cldEzvUKBcSmXamlfrxKQg6okBVaRAAgX5oKj81aHvy950x6PJgwYt4
h39nVV94I4QK6SwDTN6GhlYEM8vTtlkniuq+K4v4aAMiVGGQu2L8MLtCGZHR0LhnN4jqD+pY3ycb
4ZF1Dx2besAm0yv5JIe4qt9jDUqaqKkXwh91f3LPM+bWOHLGkXZCkC3DsWj7ZgjnBoDSQNLsFAJL
8r9ijCXq1jSFKjY5jd1xkxCZ+wUqp62HuRzoXzpeqr6PANHHMEMh99OXICveTYXVaYT3mubHYJw7
jrVEeM73LfMETu1JVF5ULAo5TjUP1tnNAaWGEPW6fpvRXfqKb7P/INOlWCOVvbnfL0nmpRFShRTy
0WgFO0/iDdobsc0rgvZ+htrk98UOlQM4NDi1phmRD+3rO2EtXXWQldCTLTsbUuOMWgz/TXMifuh6
6+TbCelB+WB7cVvcLX5sG3ttcoRxH8TCoi4zuv7zMjpLewwmFD24GeX4IVtKy7ij/lz+8FQ66iEU
Cnpu+3xqe941DoSPfkIg5c9RqKQ9t0MwIH0creorKhY/+YW4Iy0+OLLy1C+HhmaxrXESxkDKyFQ+
WIloSbIeixodBtWpveTkwSlVWfPDaOVVtrUtkQzHOVAJ0KpkQQxb8Q20G5i4fb+JY0WsW98wSx6V
PdGgQVyhGx/5cDXrMVYlKhVvSgHll5a0f9B1luUmmVZhV5HVthkuYzkMT+i9zBc/Zdp76GU+bPum
1I1PWToiqYsN4MWbGbG1+zmfY8lRmmAmNyBtYbH/M1xuEunJtt5FXrFUH1Yg31NVJmmxGVPdeaIU
p4onGMJ6+VTbnurDkpp5f2ySDAbnlGhlp4GebqSBZQbJ37Qp5BLU35iu+2+USZevtZHr/+mEDGQE
kaMw+jr0BQxevev9PXDgwNgUViymfWzIeESBQUTsRjkIzXEtTPyPdjAk3cnoqcWEkJb0jxC81/Kg
Gpw7qVcEnJHh5YgNuTBxfRadspbInpJu4y+9ZUS5p+P5xfs5vle9oCki9G6pvmj04NC7kmzI9+FM
Yoj4Hrr2jhJyPG51QVJWpCuX2ps5pOmJfD1WE4uF4Rvu3zYJqeK7QwhyLDgbo6267dJIz9nFdes0
qKtlobZNvsSf+2yWXURhs29oeAbN5wlDq4gg1naf56Dlo405z75YWRJ8yUf4UveeSc62ngL2O2ld
HO+Dxtb0aEr6sTpQMYKEFJYUcU/tYmbFHiEtu5uqJSRGRTmJAyhbwax/NNJ6tk8NKajp0YTGexTO
MjYfWjr1rRkCs0uNDYrR7D6wi3E+jSzsJ40+jbGBjFm721X6/xyUyE43bNWgi8W9ITVm5Mb6klYg
c/ZtgOh7z4kt9zY+Ghw9StUaG+IaPZCdcEa6Alk6mOrmMahY3l7srDTrh3bsvf5E2BpqqLw12wpH
79xphyZtk59x7xiYhpm3J3s7VIatNpBMUVnPKD4Jz0Ru4H8OEjN4EZqWLZE+V5VHijsojQ1qY5dU
+wSfwBHVvi8PWWqTFoUafUAmlo/Uft7PhGQ37/rcneSZ0teCVLyit4HqrMnqfvgi9bTNjjIw+7vS
D4rirpo6dargkuofp0DZJ85LYP6IE9PGzewOrcFuehJHy4D6vuF8b1bHdpqGPJJElgYbh3PLoyIH
7cmG+Wgfumb20peYLal8WDVzX5hAmu+DlWr3C9bY8pTOeKw/O1Q55DYFI6gD8NcqY+NDrSs+IVIz
xGn0IeYJEuWyrZ47ifGNo4MGKdQUzd1qiznifyeBsyrdBpye27emg9QJV2qPCTJb2r0a26XlS1Z2
MdwtMPC8d8tQy+7n6Kbez7RsmmZHFcweDvoyDP9BmUX2DLbDpckS2zkiAgPpQLNZ5SJotzhZ7Ben
6rrvVEplu3H90v4ZNPyUKJgB8u2Qwhv2RrmJY/xoU9eo74IFdjL2ArTn5QvAvzY/kitppL/iMTZt
EJNx/aJKfG+HJANREPllNR2gY9r+0dIy57k0qE2O22rWqQlQAU7PnjMrZ9vVnWYdZs0TNlZ42yzP
TpfIb5mXTcMmdzRdO6cC6MDZHr0yiQjQsr27ePL1PUALDmFNDc33SVd6sJ9pCELj0okp2sEBaerv
CfNEEtWNIALM8yA2RArpjLsvWU+N3fo4XTBCcZCF/QApv7FRA2Ipoer1jhkqyTZ6kjTbdCI24bhG
HxVwmtMeqkFraHqL49yvnjUrR3zaaqMd76raYsEXAvYZ4iFTbsysNtO9t8Au3LFHnNBdwj7Mw8mA
g3hfz0jCI00m3bg1kjIZN+4wOC8qkHMStfzIBsCo8PKtbILyu5jFavIOJvSZQ1Z6O99OJ7YxfhOz
QwsE4mRLC57MZPb6717eZFrBnloff3mNhyKuGXL8iZOeUT+cUtPP7zt7McwhdKslvy/qtnSOs+dn
mzKuMmerLcoCemnV7hwa0uudqG5bK96yBZ4R+XmFayOw1bzsK0ndJXvdVKr3BSVUAhJE646brPYn
/x31mD59X3k17MYZgOK+coKFLR0drWCvDb1XoxBtkhmFoCCAEiNSGxTAh0IEq94DtqWive8yKiYf
qSDlzzDVlvqggg6qKTsMU2wkzLnPWjMh5YfkWFZmNCG2aA+AYIn96rLS0bYY0jApCAc13lQ7aook
QASFQRb1XB2WItXkDzNrEhl6bWPZW15utHi+Wc0UJqllR0w4lfu1KOyi25KsIAtmKkp7G2V6wDBE
5tbnZND6JBLS6u8zy+3dd16LCS0IdVTR7bkhQhtQv4b8OUrZl5FsruUGovLShkmtSz+o7xHUtx2F
11gTedSwOa7uJBT6nHe21JDnoChfd9wU+T+QVzE6bB5toXmrtBmwSu5W1YxWvOs/qa52io3RALvZ
Zp5LsIelSEZzl1ybf8gFNN8G9408Cr3oEBWC+Ajuk7hcMLRbrATmQxvI/sOiJ2Nxh4sk6HBQ9EGX
1BimAHbcLZWRfnU1J+2O8RjMzFtURsyPmj8U0Fytde+JFbVPtj2wmBQ4l19qXhg0sCbpBS2ptWNF
HUHP5vRENkNf1smmTmQJgx7E1X1KQNt3/AYtwowh8NK9VpTTIbMC1QLRLooiHBBw6XdykZoVYWnI
uo1BcaraVRn7tYhksvgTQ1duNIh5aU6Z6Fy55yUSDi6tXOlR3AdW8X4u+0XbO71RUTFsUxGZ0NWC
d9OYsV2y07Q2nqtllcaWc50WpzTuQASoYuz7LTri9uAmZaZvgWZxwDMQPxM1UaAx3ThNo6NRoBWk
xVnoiEA0zGQiqKNJyz2kdPVQyO++xoYkLAffUdskCEp9g4fOaUMHf958ZD9iDodldVQvInA7+IGa
FyP0pZeIFG/F4K1HRlJCM/wVTmEU/n0dJPay5S5jUE5J+ZvCoV3cT5Vrsvtc7TbJuZ+rXmCqcrFw
jYPC3VRWKmOyapKtLP0l/WRPfbwL2OUn9WaUQffsxeaUn4TdZJ+MbPbmbTljjh3CIcf3jkphzJut
ymqoqFM3duWhnwT/fq0L+2cKTVrFZqfDvYCGeHTAlasCkX+Vuc6XeJmRs8bmovlbJLDsnIkYaRUE
5WEZwGmzbhhRWjBHNGFGwkhxpzLX6+8112zufVNV5iHpCY7jS8bUSZQ5nFwZylTpPLdqLqJp6uLP
ro9wLHSx2W3g5zjcSXRJImqlqr1TAj3O28JHnr7Ooz1wDZap+i07kJi7j67cfSbRu0UG7MqpOLGk
+1vw50u9ATMW/OyYQYoY/Yw7dD+Gosm/CBi46plIKJyHeoyVspaZ9QO7i5jvvR7R7l4adfIVhsY0
n3TyjGZSbZpi+NDH3XCq7M5oNqmsLHkoBtPcGS10DkTRqchOVeMlRKrMxVLn+2kJUmeTEDnIQmZl
IyoaqoGa/4mIlKk7Sc5f38SSGL/aDNpOWPqEQO6tkWerWMiqbaAcfdnUo0XaQdhamRApeIketxP7
c4uycY+dMUxQtX8wTFXoO3Sv5XKqqTAPO29pWrXhUOPICBVR8zRXAm0sqhw3wCoqCmZS3VnsF484
drWdp9hotwb6emMjrMyMRhry1QvE+iXYVcTruo8mEu3+SWiDcDfZQtrPJlmc1N7NXuZ7oZ05ix+B
OjeWr3HvKvWORVgOG2buyjlOFKc5+To62kQBElwxYeaeiZJrKYuTPfDzscQwiyVRklMr3hNV7PYA
lZGwhwsKpdQOCcasapidiSHZJLrLsOWgozchG0Fb3o9F13/ADtPne9etTWe/2ilO0kUqExplhTvJ
yRdD7BcDNiaqDzJN7gs+nm9dxkSxsYI493e5mPIZr4TIimwbW2ml3gWuGLxnFlrDe4Ijz3Y/RIrW
fTNip88fBGIj487vqblGJFOL5R5/l4HMfZ4rfWt5IvjOzMo6VjcqbQnhZjcZ6mJGkd71mH+25aiJ
bKfyRH/pMSvrUTem6MRjcuFjimsy+ekm+aBzjnO1IQltI4u1+kaV8bqmazk2+E76BD7/4K9VyD/q
yZ2xFLxjenc2wEpN73PXSJgs/RLrArbRdt951CM+Vry5/5g1QpEVlQOMXweOCcq3S1O9a+W9nxdN
ebYavd5BrGci0jSsrqGX5cO+hyI+neAIudat8u7aDHhdKKSDC/YASQBNvsC4qG4OwJvLxGRkVCFs
4Thplxp1r9akJ54kOsYzr/qeqAKfignGIXQ7041Giiz/GVNS3WheXykUaP5ZNAERXKKppY170Snp
PeVI29GKc+Ujv2C5X5YTJcOyoQrStk8C+dVwnouOphUGl6+5l1ISQL6CW9DAbPJ2tf2q6MzkwV/s
zNlzOcZlLIem5jINzCG5yyanfDbLJT/2BqQFZrESj1PRgp4cPPwjwOS3bw99Vei30Eih76UzCZXP
v0S6Cj7Q0UaFcvLIZP1sjl2802wLg4ttTWc8prei668ulRcfAB96FMIycKRddDMI10qW2pqLk0xF
E6VSOu8dmPn3C7+RV2CtRcnhhY8xvfXEr745Rl6BLGugH1bmSyiLcjkYd3ZQnnpFdNi2mP0u/2A5
46wwmiJjWIxG9yJ6psEU+amqSVqb2eHsvBpsyqx32KDceZyDbVdMdfCSa0pf9gWzk72zrK7kABnj
obrVFbn41TSL+U5RxGJHQVkCAOn1TLGeQwknUPmTBSKw2KSQ9PYyW9K90S7d52CarS3E0Fta5N8f
4x8fK8MifABKRnoY76V3KUHoh26ZMuWVT0Wdte8hQhR4+/XKOnayWfIwXt3+YZpOog1tVqd956Mv
8Qlpo2ba4h8FG0WUy9uv6lWkGT+K0jRwb2YuKCuXnbA8DgypJ3ydbVWnQ4gNedx4vTVi7Ouhr4Sp
GD12YDiGkk1bz52gRJubOIPLRvvkK5H/J5hRf1Q4iOrQSlErRmaZjvtelvKGFueyI84N9FbyNzeQ
WpXp/lbK/THDs9g7/SLS+ZHXUdRsv8BDkiGGrzMkr6uXIT1FSHJIdQ1yzjh5aRFZg+Uve9Kqzzyb
fj7PBAk/j7lh/mtKy/rbyO1Ejskk6Bv22tZ99dsQwVljoB7ZXPZnpPTBR7N3Mj0UdVsdHe7oLSHa
xSzz+24gvmK147t3+eP1iLUd9FOtjeqxzGJsX8WYxncBJwm4BdSrsrBVVvmPEKb/j+nbqx4L2ddl
Ju9YTJU5eUo9ZlQbP3quP38usIW9GHORb1Bv2b/efj0vZrbf4yHd43nTpnZZYV9f4xo2NfAc1aO9
OBj7675B7lrOT2braQJEt8bmKg76B45d7Q1F+9+GRlOw9uEAeEGPfj20q4BpsBmbH6Gr94fR15yV
AuX8aFq93xWjYx/1KfGfqtoent6+6PWiXs8TK3nTJgyY7seqpLkYuTJwI/SMzAJafIBXIDpSf6hi
aolp3RBk/WUsmuDkXsNztxEzrlPlH69t0opgrux5eSxGo/9sKH84r9ypcWMv4HNvNGP/8sYyGDpW
CvxgiIyLBjg9s6lA3js/EpgFoX9gw2mQtzmOSHn1EfRHIYCXvX0z/zom1o8AXZLH3xdfiRwmLVCc
8h6ZPH4AsJJt5Pd2oO2aorOBEQ19O9zYiP7tnjrAtrAeWLCH3It7alCjsQD9cpmwLx9bs3lf94X1
XM7z97ev7Xod46v4Y6D1Ff7j4WHpXNW3y/zI9LwiAXIyfzs09t1YeU8xqUMHfJrOj7cHvbqhaDLY
Y6NPxFOzatleD+qIcvHLzFOfnC7jiBukkrJFXASO2GUNehgU/rhAbzxF+2Kjy35+lbCtU7+xCo8u
JQS9aBej9Lz2Ce2tBWVuATq+VUHJcSxr8+qhEQDZj4mZmweR0mTY+Ysw9GNtmmOwT1KrF6fFePHc
tntJ0sV7sEXd7zCzL3dCmpEYnKj0JvzCEHvSMaqUO+v7WViFxpnZAbdNhTaAXkNeUfqY2LE6DHEi
ushN+9oNkzYH8ILOxXqwkpTmAhmb3fOUgdcgLn2Wn/MgteL/KBcky7c6V+1/zTT7d8qccNGTQpn2
WK9Nv7hx0y734+tNozr123zEDIpM6/WjstvJi2dk0U8dm3IMVkmO4c4cZhXvjQ7jHQ18h1ZFToXg
O20zCsylIz3QPQ4FoW6uSWn8t3eHaY0ih7vCy22U2lcZnG2b9p4fD09GLQMbGUND/Gtca2SXcFYo
NlXfyRsf49Wuax0T0c16NkF1gwjk9U1IKHEL2TTTk6yNUYYZR9oxymFu1BRmFmlvPaOY/gvIRvYj
4ff6fRJIqWBwTDZ5u8bSdKiCiCytbtyLy1li/V0OCnI+IqZ6JH6vf5dq8TFYsWyfvGGq7pNljA9I
eJJlXdA4vP/zjccME7CKkueGAfNiMeM07pKxSd3DdlLrexyP/g87sWSyoRkhYRN4vqxuvH2XkxPX
h2BuFd1w+oKQYL6+vt4akAJ4YnzSKpquXVCLZ4Rv+q7vS/mjY0ZsziWgGnnD07nOeX8unquUbT16
Mrr7O5Pn9bAVvEA6W7b2yQIs2u/NwfXeW6PffzG8HKtTxaTPdFV7zTlf8ubWQ/19xH09PC82+kRq
ZQicvUv1XhdDT6BO7X0C10SjwVF+qb4seTI7G6dzveGptwjh8ivp8Mo18ZNvWJpzmOcUqJJpD8W3
KrGyYC9tZtk9jdP+0Z9zMDCF2Rv9drEnolqHWdr1hraGmZNG0dUux+nR7w52LJQmOTtgL1R7cqAz
5M0kq0LcMQpDjhvVUkmAo6AHT/68qr6XuO4w0CRGvtXsKS32RcObgJx+FONWJrFJznyZacO9Umkg
31O/D35CjvXbnzKfZ/txJhej/eBAUmDcqZsH3Q916OvdvRvrgf/fP77EvL8oolzUpsjo2EC8frSZ
PnrCX5LgE2gLQBcePJtPRNJV59bMWndLIEVzC6t69RKTjovIl9fJhElMlMjrIWnNN9AwKDuqOhPo
CvLUfj/MdUl3MXGTFRVED+KjkRhNvHv7Yv86Mt8qlQQKSualTxvKyEJleKqfWPUkXwr1P30wx/de
begwmGdiBcr4tl5wnQj+fH8d3BUowmGfIKyGbH8xUXjkgFk+q9/afDDcXdcbzgtUDS84CRIgvB0H
a8lRXiykIuaafiYORGuiEa5KeiKzyc1Ogd9QpdSnbPhW0Qe+tbm6vC+Uln5b5plcLItfe7GmxWmu
NxY5cU9j4XZ2iHSl/QaDsWu28Wyrb8qZ40cBWEDbvP08Lqfr3+Pi7ls9BJzeL40gaTchE1F18qw5
cYvypQEA0U3+h2xKm+3bQ12KNsn24hpX+TeLFpCAy7jkWRp09A1Ne+pU25+Hfmi/TTHBdlpmGlFr
iMzaVn4VOFFP0Ht+5GzgHgfH64Mb+/XLuXT9HatH3TIx37BmX7z9hU2vnOzi+GmelG8dFqILP5d9
VdO1lGB07FV2E9XJuJh3VcZSeWPR+st9YDJfE34Rv+Mu/k2k/GN/q5ZGiMlQ+TPdnD5S1XoscdJl
N+aAXGZ72prVqHAiDs4vDsM11WWy6N5+Fte3YP0JTOUs0NRuLkt5oyXA+AdV8WwXTruRlZTvqhJY
QdhZLNXFpCFUMN2i34DsmA5vj321dWGx5ujLjcdyiJH8srqboV8BrTEUzyIp9b3eS/2uKcd4l6qy
eyDLHMYb7Z+dYt6MJmfItiMt/K1eFmA1EUDeeBuuv4Dflh2bPTinRfTwr+fCIp1jHylm8ZxMszxr
RuPtETEYuzSuuqe3r/xvd513fz08sUuE2PF6qN6jcREbWfmslrbeTalTfek9W4YaPq89FrjlC0VQ
AuWHsrh1Rr2eX1YAvYtpcbUQ45p5PfQopEZDOCie/cVFd98F+aOejmIr0Kmclj74H2lnsts20q7h
KyLA4swtNdiS7DiJHbmTDZGk05znmVd/nsoqogQR+Q/Qm04aXapiDd/wDtW7r9AZuT9feWld3LqS
0yppdDYmOJLAeDnoOGY0UBrK1DYcQrKbgm4OhghTu4kEohmbXpMJRt+mEVbObpO+AX4Sa8SDG99X
FgJoX6PRQVS6qIoqApGrOiqycxsicpnSW3uxpyDZtrMSrGylG4uMhI/L6lLSwaN2cYmjqxmMEXJi
Z8q+5UOnq4hAJAiQAIBMMAu3wpnIzRnTtRbRrXXmNaWcAwEeNYrlFp4tGuGOmZ0L3++/Zf7o7oSB
mg5ux+UBjW3tVFLI+orJlXiGW732mW9Nm6olnRpJpKbwfPmZWf0AwR4rPWPhmI2nsasd0lf+6DCP
+F9vQ9LabYVXhrVyk96aN6pFBKUWbul84suBk76y6L+G+VmEJhJ2onatnV0P5UNRWc2zRqj2VYDs
wncu9MEXivzt/v5e1gy4yBDVhrpMZAGAZbm1yDLjhAOUn+0JNNNmAIwKDqMZf/noT6W7Ykacd2WL
3djNFH2kfw38RkmDu5zyEMvqeT4XZ1cLfgQ5GMgNuo/zx4qy1LS7P73bY1EOkVAi9OcW26pxB+DD
g12clbEuvswEH/Qt3LbYmEZQHO6PdZXUUxOl22NzTVAQkTySy4mFPcByO9Lj91LRpo4ydw0/NBra
cNeaCECDVUyBDwZC+TD2RC0PBPPm0UZJIgZbpMbpSr51/UjL34OsDCksIjpwkC9/j2aG+PK2YfQ+
+YEOwLEYev8B+WOqNK5RgsMMycnGnZuUEW/T2MbltsZgt9tEVOaclS9xtdG5sZFTl0GTJns7i8WZ
1Mh3ek0PiFnj9ucEjuEpHDCAfejiEW2dtlFxTckBP5mbztLi+JDbIELuf6Gbv4HKtEoChtXH8gPp
E6bptOqj97ox5+3AmXhUyij9niT990Gd7S+RniHvmvvhvAmqJFx5S64uGZYAPXniBc47fc/F21kM
5VCYyDi+52pg77gLqpiOsF9v+7Z1vwoa9U/ow0Ur4fF1rCLfStkMpB6JqMnyCStwI52buFbOCAwm
2wKTenUTlaSUqeZGXzJjtNFwriYJg2mfDIAGj+2UYCQaqMPLwMZcqWvf+gg0xWXbgF/Ea3a5K0eS
I/gzdvCuj0jLeGEOlWKcillFmSZWPT2b7KfAT+rHYnKKLffRvLILrkIY1kP2SWTLilx1WQgQpiTf
WjN6x1YUvIHdcc9SkuQptY30i6UYFupPUZX+HOdkON/fgFe3LUPjU2txLEnH7CU3H8wurtAmO0CM
TfGIelbDl6gobFXRdDT70nm4P96NHUdqTP+M+qxDu1v+nj/CdH2ORA+uI3onmhteOzVtSQs1dWNF
prqdTd/4GAbshvuD3pgke9sAeEimSp1Frv8fgyZOglz3oMXvLorGL/C9uVYqYaHb3uBeraxxsm7N
EVMkhABYW55Q+fd/DDeRpVhwyRJa1IGDcKoybzQqILBBQ0RErQAcsK6l7srlKh+Oi7gQfiRhguyv
Y5N2FTAo5QAXfXSS91zH8U3NQ/RkulmFMZNQ+7m/oLdm6Noy6AW3IIhGL2dodA1XKlyBc2/jtj5S
OH8txYTO+RzbIO3MhARbDT/dH/TGKdE01DToU6BBQEP+ctA5tBRd7TPlrHSKW3qBGyfv+pDb2yA1
+y2Zgd5vchCfJzu27JUTeuMlJc6lImwBEaFQvmwuIuugarFp+eegwMLP0yDa1LCdai1Ew1r44E4t
/BRTdOWRAfbzdlNiK0pJGNa1l7Tp8HB/La4+NuV68AHk2nwEmQ1crkVITDqVoP3PKJ2rB2sywXpG
Ta8627TtQZHdH+3q/MjR2FckO3JfL9Wnak0LkqZTw7OjRO7O7zP1ofKTY5ejEYPS+OS+/v/GW7zM
vlaN7QhZ8twFSfRrtv0m9OyqHzLEiq0fURq02v8wQzT2SFopHhCZLPYW/kQlaj1GeI6q8nugdDCS
Wjt5awCpMcE8+ufvJyj7jCYoMFoNy4CTBnUcU/qMz2rbRJ/BgGbHzA7qveLTwd8Q6Drx4f6I1xuG
VFVQpJM2o7jQLiKvyAoGSoJlfLbUDj8NtxcgEVXKMH2ZqWureXU9UFgnSZWSZSZWeMt6pIOWlaD+
G5+dmLtOAeDvH/PebsvtWGfTvHVsHzGYEIj1/v4srzcqA0sgAMUQroqlJIqYtMRsLDM6hyNYss1U
uqmyVYwoETuQ+M0XyGWw+u6PeXUtycnS2sRznQMCSPfyKEJcQB7V75Jz27bFFz+CEgNg2HU/2Mro
vPlzOv3r63WGG0MaJmvOU9cRNRU3uscUfWEdETssvmvRRpGhJHpyJrjxv2W1g054FurBg5L55g/0
IyMkNapRg8Qd4t/TTM24gzpQ/fV9xM+wUCSXgT3YjUUg6eNTmcHHis80yeZ+V8dmEuzUZJhoGCr2
SoZ4Fa/JOROvyggSdbHl9oJiPTVuqSRwXFSEld18bH7orAREv0mrNgZYXsMDqVd+y/MAqDtkjeR8
/6Pf2Gjk5b8jdqnitqx2ZlE4O8lMfQsBgk77VM5l+JAE9Kk2+D4Ee3VOU/G3UaqsrfIG0aXnYF31
AAUdllHRzeQ8V13dbKvApZhuOWXxqsBLe4RJ6/6EY9N2D3GnBy3PgR+ugKpuzZoHXyK/QGXQmb3c
6imeGYqJ8cMZdKajeKWw0+ciV4u3FnVnYw+ptNjfX2eD/+NFUMOkHa5jnl2QgzRzLkeE30nsVvvp
OTPiuNnFea9Nj1VnZP/D93S4iSnbAgIFIHs5DuASs2icMTvXRtO9tdksvCYTzpOqJMnjrOnTyntz
44ak00wShNQA9erlFkZPsTdrDZpWji/76JmtA9cQFvwmrXX7w2B0sBx1IvD7q3l7VLCfNlbT2PYu
3tVO1XtnFH52biwBIRYzhOYD+urxwLDIAxCbxy90etfaU9f5HkBGjioZLnZIFPEW41ZixIDJj7Mz
vsRj8D3xjTJ9QE230zdwZYJXouXa2KpELt0PtTMQlhAI19VQjvvugEJ+O++UaojX8r4bbyJKQNBB
aD+T/i0DSuTdRYDcWXYWehWGuxLalEcXyulPyLfX40oScmM0hB7RIuezw/5Y9rgLA2RJV7Jzoep1
1ScQ9Qi9UkK2k39NqIrRyrN0azjqGwRrwNyheS6eJVqQdaHWABjh7vXQ5HXSyI2vms1/Cg5sX+9v
rBvHlPXjjAKbQs1iKds5NIk5ml1fUCu1MhdohkiQCo9G3Vw5NzdnpUuPOPQuiEQXOwlRiiLm9ivO
U5mUX4ULgQtfAVAJhehXXpkb7zoyEdSoOChIui13B6q7qBMhrHG2nLnDAUxU/Qnym3hMZ9y5co7Q
GxLl8T6d9W5FMO/GPctbqtPNMCn/olV4eRvlwO/1UJ/ys1plluoZVs0BSHz7oYGq+9q18Zpp+I2L
gQtdbhMifMAQiwHHCTCunlKUtNVA++wGVrptyDRRWEuT59Avq2BH/w/o7P1tc2ueqBNyF1HC4CqU
X/uPRFm0VRtNelVyC07VBouLaFfqSbHVpwb6AYrrD385Ht8TlL1GuwYEOv9yOV46wcuqplScDVrx
J9wdGsBEBkgHGMxQbhs4sGv92asNyyjysFNmozBFn/ZySMVw0M7EQuQcoC68D9OpeUnCFiuJbGzw
y70/v+tokAYsTTBQqLgGI364eMZSvS1sMmftHIupebXzavjoDDD09lkG5AsxxNKsHnsh4AGnSoqj
WWUfQGesCX5dbSfZB+YuoMpHiER4ejlpnTYvQhBCP+NOpz5CrB3f8a2CTuH0Od6K5gNuc/GaW+UV
4pt4kEoWhBLaz1IGbTH5PB0KWlCGdsYILH2Pwx4pRNRvP3ZTo8EZG8fqhzrqWAqq7fyel3W8HQMb
rzncH3EXr1BhmOpw/HX/k1xtcX4UhSda4sg2Uw1a/KgiSRpV7Uz9rORp9KNvotTHlmRwNZjVfpA9
1lEN2Ob+mNd7jjFpY6CUhQSatuyYtRQk4mK09HOZO/b3GH/FDxU6EjDjQm13f6iri19Oj6ohhWnM
M9G4u/zSUDBn+YIa534cjHaDkEyebutBWdNVu7WjZH2aK5EIzVhWjAOnU41qCkyc7dLyCRiF8S3o
sXtpAtH8a+Lbknqdrq89Abc+HiKqYM8AkGCUvLgvLGUai4RfdG47NbG8zuxhVUYNijPgGex/xs5F
tOj+gt76dlIjj7CQu5/S/OWC1m1Fqyao9TO0D+NJCWyjekiHEeWPonfWFDavvx5dISZGmMDlxGiX
gxVYBitZEuvnOtI15YONBoi+a+tGtX7en9XVW0pmCBiGL0g7CrnSxSmAcwtAaTbxYtZVpJeNVtYc
3MRXP4fcZfvcQfV/O+iwakYUBNOVTXq9eRidexEjCxkKLe2RqYyWedhZ5rmMBJ4JSomQ2VBVj6gj
1dsAcqniudZU7e/P+XrzXI6qXS5umlRRmmoKo6pT/xqiZXMoYHrBg9HM/2IY4CuP2601JozluiUx
c1EfvByvRr9hwH7SorE4p7vU0cId5dLIq6ygeUZypdrEPlLUePh0/8NMmSsFELRoeezkNvvjGY/7
AEOkbrbOKHNhoZoaarQJ87mpd4WLbF04BdgZ/f3iyu4d9Uji26s2Qj/a+GTWqXWu0sR4hF/n74wO
L9ItEE4LPHJiVT/uj3hrE9FIBSBNFE9hf1HhUCYgoQkea+e2tJz3vh61bA8uAe2DONCghYuswG+0
bdBQXuNd3R6aYUGpCva//Ps/1ndkRpWJftcZ9kOI25VfYz5Z0yGta9EcsNhi5eFErGnxy6vmIveG
UEJJSRbUUG/GXfxy2GSanDzGGfMdsRL10UTEaARWWPxyaBu2XprCcQaabW+RYQnQmrP+dj8D2qTW
LomKZOZXdbWub1Uo1Ur53kWBhtRU076LSHQ7/szflOiVfxH1pJ/srA5XRr5ab8k3scFA075hwZct
er0YzQaJweo9DuIc7Qlh7KqhLx70IYpQlymDY5Sl9cqjfWO1wY0BtbL40FySi9WuytLBeqCp38Ma
jlRdBNUTYof1A8JWzg47LrGz9LDc4etafTaGVlk5w9ehIwgB2QGVJhOG/OyXX7vMA9PN0XB7t9AW
6dCyUNxfFijo+UXVp9l4sAmW8L21TKUhdIny/FHBzt06JNjFrtzXcqqXG4+uNNAI2XXQuVYWN1k5
JgYfIGneYajhXBvMOm6hU/Q9FoO5UhH5XWi5GosGCqA9apfARC+nHdQxImyNUb+ncVi6m4Cw9nUa
7E7scC1Eu8mojNkrNakiNqMDaAK5aWRxLYzQdzBGJW5wiUzpTHDtweLB9SrAdThW7I96aCr+Pmn6
4Zi3Ta0CWupM4ZVF6Ccb1YjRlUB/tkMvDPSUvQmLZH5NGyixf3lv8V2pvPDmgtSSHiKXE5xTBDZa
zA/eNWRht3MhffQst95GePAd2q78QHRXrlB9r54+xnTgyyKrw1HiBrkcEyAq8Fc7aN8xjYXR20nP
+JGu2Twj96c65d9XweWAkh8hmSIg+ReHB4CWW/tm376jRWO8lw1tVp4AZR/YqnKkMtoilNZV8U7E
c55tQkfvUE/B9fqvl5oZ0/CVbQ+XnvrltHskSopRLbt3wGHhC7/0a5dGwUNvjNlO7Wrt0W+1NXTc
1auPIDsOLfKWRrrbXKK1xiCGsTca3XtaoUS+KTjZoGVMBHS6STWOg505D7qGQaNH6emf+/P9TS5c
HB6KPmRc/IMLnbn8zlrZUE3t03fq8OGXIVGzR2esO3tT5QFVzbJqpj1u0Gh+tVk4PI3Crb+FLeJc
So222aFrRAdbsVeKfweU7F9inOj3HTI1j0g0B55efgyLvapo7mMMm/Ih6gDYr8QR17euhJuxdmQw
Mj9fnI5kUvsar6H03Uym+GsLI+6pRapO8wxkQHZKKtKt6GihwMQOvWrWtcP9JbxxUuAb0T2iMAF8
f8m1cVu/KQK1yN5LRw8/VqjGfQgVnHDxnESjKSjtlcqSdmO/ANEjL6cyCEh4+cm6NEkx9BH5O3CB
+qnR7OQRu48eJc957jH9M4oX1w3Ct0qzs87z+0lVNjmyVJ8SyMIfUoSlXqe5Hjt08AxI3rNdnelJ
zFsYD+42Na12CwJU+US3Num8okm7ZDOas/9Y4+71qsPL29jTjN5qpvPKRVllPCVJSD51f1kXn1Uq
GRtgj/FNg9IGymQRkaoINbduZfhHcArVnl652JK8FkiN6jC0msre9khbASYllIh7wND3h1981d/D
k3rDQhbAGNVlXhX7aQPm30UaU0/yhyLHcyYRGQm444SEjqG7Mt4iYKFoRx+ZDYROD3UmQpbLi6ec
fbvOlTk9Tuj5WMCmBs36jJmzo0qFYrv5mSFJDOkwjVeZz7eGltQt7ntaf8T/y6GnxC/aIEU+P1M/
oB+RRRsd1MMXBYWveJMb/X+BGq6BKJdwjN8zJgon1wAcKAB+Xw6b+Y5Fr3Oiba6qk+7pQ1I8OFMe
fw6LIUdsCSLjg1XbEWTMVnM+JFkPTa6kBP7TqpG1vv+5b/4a9FRAY4AVxh5jEbCYGt5fEgJ+bBsl
xHNkzPxd36X6m6GguO1hD6lJMSt3PtMSjblchrKJN7hVz/ELldd25ZAvzvjvxaEnTcGCOiBv4uLn
WOXQ9WqmZsc2G35FVtPv5rxG7qrwdYoYtDw8W0MEUw01dKnuL4V84v54EeTQ8NEldZKCkAyqLr9L
igWjWqMOd1RCKo1WKIrJo8Xxw+Ca+3J/qGu1bsaiZo1ABqVOgNqLaaL/lHd9lxQI/IfZQddTWPd5
2kSfIMgVxVsDvvbrNJiK80rK1pDpF6Ir9i46SLADylYE/ygttcmTQa6sbUHgFaYXuXX1a7B6+wsQ
6ETsVQQvptf7P/zWGhGRURPm0ebil5fXH+lcWs1tHyVNeRwmMb01VXCOp7p71n3L3/wPIxGH8a45
pBXLOAyZ4cpR8qA8Boqq7WcrsFGhJb/YZWUwJCsZxI1dx/XDrLgE4AItQUIuXM3R10V5xOAePC+K
csN4wF4j+DAotRCwTAp3T3lm+mrMmTOs7Pkbi4oJAiVnSq2OdV1yVuOZEk9SHtsqi1+6MLM+NnMz
fBXqoD/eX9XriTKQIOZCCAUYwhLepxR1bzRT3h+JLtEcbvGBVXLFPPDEpc+KYoXPFJi/dFqwVgSV
d+nF4aJXyR0Ds4iHhedtsXGqvFdtH6FO5Hyd6CnrbKzVZDK5spRXVzqVRzh9VHS4WaWuxOX+bJ3I
ijS17o6znYrd2Coamuv1/KAqk7Jp67p5HIPq/f6aXj3Ykv9Lbwa2McwGjvTlmBbpnl1aZnmsNWDZ
G6dNq12BGuqbOuLLiZRYYX8sytpEudkPkOpK6rT99/5PuDFtwF8wuMhcpA3Z4ic0SFuGGmyeA00B
G1nqoUw8oc3zKXYGTFMKiiRe2uVrxK3rj2pR4qAbT9eGkZdlOzVPYnNAf+tYiBHFeNErySe9Rdj9
/uyu3yj2Di0ZKqCUQiWF6HKFlagEmIRn+DF0MYr5MkAMQFoL5EhxrmdXjN4UxRHK2G4klEPiaHm7
H1AMCzwHt+qifSy7MRKf7/+o668ubZ0kFhwwsGsto98a5GCPwl5/TDtqS1TRKlzLjWQ8cMnkOrSI
Mfnlx/6wwz2mPOgthh/3f8D14vMDJLpEkihde5k3Kh06uJ2ZDkehBvq/+qTonaekxvzXJ4oiJTA4
WdSQUGsZL/5541tDPTWl3R97BCe/pnp6pszg7IA5lk/Q5IZHKah6uD81el78Xy+vC0nI5IsDkuKN
XFaUorJFgtXSxuPErv2IpV5ZbvgYaueJSupAgnIc3iK7paiht6NFrCj8ap9jADZtkeWg6DayXaMP
ZqSEwPcMf/JG/CPMjW4OMVFe0jT2NhOjr27QIUUPEU63jycAZuEGEViDm6tt11DikhikEoxMcWqF
mvsYpo5On3nh7Kcv8GLD8jVxAMxRqZ6AStt9270FLiQkL0L5q3xFyLdGw5Tim/FmoN7dvXCgnMc8
mhLxTeC24P6ae9GQaCg6Eg1d1A/Wk2STCa8erdryekGVmAwnhBaLAmbLJlOK9h1VjvLsl51bHiuz
0L/DE2kmhCbzatI87geRb1ENsMxNWWEPSMexSx/KsWzzd8JP5VeOcrT7KP0tkahkWQoPyiOShn02
/hcWo/tk5NiWeey91kHX3J7dhx5wi7MJTNE/uWOk1R6uIPUXSkHJW9JTX8YeHSqQZ/YNgGYfacjx
ocCI+U1REf310N/kfMyI1GPOgr9T+D5ro68B9zLi8VcSR2FFcZR0HD1JhPgPBt5O39PGHNDVr21d
eUZOu3+NUWmtvtKB7D/6OLb729owS83r7TmYX0qw+JWna7U9fNQgZCgeVYfo1UcOLtkElp8mO6Mq
K+cgqhZPySrOcJ5roiHEIMWMsvo/Fgm534p+S77pYodiE4YHzjc/TbtiJbj5ndUs9jfdBrDghBtQ
A81F7j4ji2sRZtZHRx/Uc+iEQehFPsqkXpw1+j8asvHTRokzo30G2zBq/gatHbnByk59SU03wC7E
byUpOKU+uM9aZn+Iwxk9Hs8im0HE2dXLee0iliHw8mfzayEK06wBxbh4XhMnCsiqo+ZoIy22tTAL
7r1MiwuE67sO/Kg9fkYar8Cdqs4+NFhVwgjSxLFNaucb4Lt5DYp2FTnRwXUdnnoeIOgn7uLd65HF
yVrNqlGDx3w29g2kHydlQMEqENNK6LSsMkP6IOSlXiTnLzvii/wAqjCK+XbeHDnefCjen3FAZRHo
Ir3f/mMmkHqvHfJlOy2yz+FYhXs/BaazsnduzBlxCK5MLn7SlWXW6pIzdr3fYOXXTBbM5Lp/zuom
2qV6IVaGuqoFUFZnJDTBKFGqEBcu734NHDIhx2Acs1qrPqVJnlH3DSZuhrQIK7Hpy7D85/7VfxXJ
QAQhrZBURuro189NmdvtUGnV0YDC+amIs+IAGFt51ops/qUoAXL1IGLX9rVMty72tWVIXz0JUZUI
8yVeKu5zLXfbyTjhgkO5EeF16xuEnh79WQt+nZZXTbA3I7OpNwS30w9Yl124neZWiaSfiLry5l6t
u4VEmQ3iHUQaScGSDz+nbUNUZZunhv7BYSZf2bepoWyF1ikbbezXMO/y2C6mTwGaYizlJoD9SyTE
3Fu0z+vQONW9ae54D4afcarVYj/jpFhQ9W7iT0GI/tRzniVIOf3lJwd2x6pzSGQ0CfvncpcZUxOO
Aiebk29yiDsk1bA9rodTbZoIniNrm3003EJRV3K+G4vsSDVIFHTI9yHsXg5rVqPu9J2jnXCjcDcA
ZqP6nBIo/kzDIFfPsYWy4f2JXoWMUugCyBisAtksWyINpxATW8X1xcmOJu3slGa+F7PQHtAb0X9i
HelimoPVDmLKhvZgUOUrVzDQN74zzCfaofAmub+XzJsArCNFRV2caoD//2Rjp78qiI9uccRTHpNs
VA+pFVTPuJXTdLg/96tbC2gT3xcVUkgqlNvk1/gjjNS6NuMPXXFKpnZqPGxJ5zetdhHfDlBRXemM
XV/VjAbQBm0DxgMCKX/NH6PRKhsKSOfixGGVcrhKsUvgm2teSIy7zbnXHqFh5b8qtOhfsbTUhsOo
jfFfL/flr1jM2eiBsc+DKk5V7QfvZmFxZZb2rOML44/zV6SAjU2ZBUENHywP1hzib604wg4AzxGx
A9i6WIMpQ+4+H1nxsfPpaiCpj82LBqaN0rodrXze652FSCYgNrD1MgleAoSDzMpUq7K0U6gOiX7q
VAfXkCILDlgMWhGmDkb701eSOXpO/aJb802+PsqU60wN8AgfmzahPHh/fG49DqcC70/rpMw+TkwB
8uTTduqi6cUu7Wgblpq5Ipp5c0SJqADcL5kNi8vDMYfOLSibnvQ8K3cppuONp6q5+FS6tYVHl6Y9
/vX5Ib9Hp4gXWUp/y3fzjykanfBVlGbtUyVgX+rzoGe7DFytiklRW60MduNrQucG3k+IR9FmqTBu
KaqJw7ytnRI4hS+jnlivKL/PR62fKy9R8wHpDjOJtkXp2yup39WuleICIE6Ja/AFvCrgDD3i8nU2
o1pWBEazV5NRpVBEF6z1bH3O1d39Zb36jhS92bFcCMjsgiFY1GFVfJ8IbdSKmSaltC6KDkgEJacI
EPMhRQfpb1cWxB3XII1H+No0mBfjWXWM8h3WXyfTjJV9WXEySzdqNyH9tZ0oEvGeKGH0RaS9/un+
TK8X9jeDWAfEL32SjcUGcnvF7E1tqk9t3GqfVGvWXxIAdJsYa4nSuz/WVRDHLMG9mNy8YGBAD19u
1jDjZncjoz51Bl5FZtAmx5rXHBebnka6IBf0tLhaK+Le+JYgwNk/1ItBwOiLUYMIu5Y8GLVTk7Vm
sGmGSHmrK9N97bE02CHx1K1cetfPDDgPRF1om3AVwEBfXLFzGDmWApTkpPhG+hkfBr/+aamxLUjm
rJwyn2dFRnz2Tanrk4GIOSAF5IcudamoWNU+vP7COikQwidkKbSDl78GnyeOVuhMp1or7L2aSffR
YPpJ2LZ2314X5KAT05uhlsy9K2HSlx+4aLMurG0xnwJqCNlBmy2S8171qwdtyKns5iNV8u2oI8xQ
oUVTv6kz4QzGLYUxTYBi4jL+cn/LXV1Z/CLoT3BEpQomjMLLX1QaKQhhbLJO5dgGDuLJokk3fkSK
dMKVCzFBFLudaBOEedQ+5GTeztv9H3C957koubXoYILkuEITT5kzBfTNxpOBKwYwbmAaG5oYqfU4
V3D69hHOzsM3yFL6ajFhkZXz6KHbh9A7mdrvRp5+OXcurNYkXwheOsRp51Nq8wnsU9I1QMg9BYdE
RGeyoQiS72OXJ90uCOYiRswvTdxXgX5M525L02wxkWBqtli50ZebhU8i1SGkUCVYARQyF6/zKIdA
T3Z4CdrJNZqnMVdIHIEhtY396BQKeouqnoUGpfkxsMRu9inwpt5c2VVxUNqwBdHFnTGvHd/FlmG1
2DIESNwYBA1XGEF/zl3EvVyMMSnkTd5ACbt5DIEY1NvaQouwn8zp2RT4qO7LftKyv0w65fgUN39n
8YTjV5JrDY1VwbpoT5Wjlw8Zn8HiMQAB+7PP7eBBK/sx3btTmiSZl4ohLw+IdKkTUs7+uEF2xk9X
7jN5Rv5IA3//ILITyPk8hxrH+nIf5Wmi+KES608pBnCPLRSMyQvx9lp7HuQHvxwH0gydEqwBuEWu
Ht20dSerScGH2KmCmyAudGPiIbxg25s0xzd612d5YW1ynF4zD8QF2KBqbEDw3T+xi/uS6fIzZO+C
isMNA/KOnnalF4rzlJhYTHmZwo/26gopAmi5kP5WhrvebgxH7wJgIB1GmJOXq+umJmTQ0XKeOkMb
904yieJgKD5GrUWYbKo0Gre2Iqyt2iB9tPJlb40N55X2JsUcdNfk0/lH9Bh1VVaOfeo8KWT6iAFR
uqIP5Q/aATBuoDzG5H2uF0ZT/grhEAWl+yu9uBvlSgMxQHudNgJB3bJrDEsp7icS0ielQVzOgP2w
5cYy97OCf0E9TcpjE0Zr4cCNOUPvQAxdKkwSEyzCAcGFbyZq6z6RjsfVNtVjHDBpJE1by4jiU9AM
GBCBTP6k14PQVg73rRmT7eIOA7qPyuRi8ACnI1DBzJhjWu7s3k0fp9jXny1VvDd52O+ooDv7+6v8
m19xca4g/Gl0PgkipHDnkjaJE08wzvM0PatJoMfbKTYa5wfwNvFWmAYS3YHZu5mHiE1vveVqMgX/
jHVJh5I+TPQxc1LzFY/UNP0MmsoYN6kZTKbtTaOdB++t1fl16c3qLLqNq5bTA34l8xqnbnkiZWea
G0FKz/wmnskL6o9tWveOUjitQLkN+4rd5MYi3uhu7T53ajQpK+dx+YkoxNBqIb2BmsNiLZuKqpbN
Wk5J7BTguLgTTYwluiiGoxX3MxbGsfjc9eZaGeTq6mNiREygPlBso169CJzGcE5LQwmt586OReBp
pWjsN3q3olM3dowsDfxtXW1pSvkjza50CFu89RrJD1rBuS6PB5OWDFvZV2XHcEAv17pwR9wIqfM/
T1j/4ZTtKvO8LQsx9NZeUabhoazsoXmccnzFvqE77GIid3+//jbN+XO/SkoUUthEbWQKkppw+ROQ
F8mxYq7UJxfzsGDLRy4DxFcB4HpxV9nK1g/m5BRPqhocqNuKL8IsI2djjFY/bxpDa2asTgc33E16
A71qKLBo0zco9A/xh9rnTqhoiBU2/60KwNRHwj8au8fcr7T8BXc1a9zwC6zmrQzC0NqlQscIl4JS
qH/K/GE2H8axH/8xS9GNB9vvVHUTN3XXPwRmVvS7wAj1cNNqavDSEPOHe+C9LX+QukhVOPoMHBrp
s15TKzp2mbPFyS+XOayhYPmDnCvaD2EzvpWkoG3p0WFMkq0CdBz3zB5UbLMzhiEVn0D6joc6cIPx
ReiNVu802LXGdsBQ0f4aD/P8poag2DwRZpBJ7n+gqxMCfYyL+3dORXnWXrwaWHbaIZKt4RO62arY
m1pfvQSVrnxo8DLcmllWFY9El2tl0kUex3Hk8pJ70oDxBOtc7tw/bgF9DoasMUv3ydGreVMoSXNo
con9zqfR+pTgWviXLRVGJAKklCFvZKlGsjgLuYvQB0JT7lOXm87WR3r6U9eaw5YQFIfg+4t6FQ4z
GPLeOOgwObQql/dOMtIva+oyfAYDN4vHxIxAtoEsVnVvptc5UaRTC2dbxVMrLSptrK7tdlKTbWSG
4Uke63TlKrhecH4RyCf6ynINlhydxnfoh8Nzes6d2vwx4S//hZyd3nsjbbZEa6/1G67uebkE3IPQ
iukiwlK8/MKEf2ME5y14Lky9PWkMu6fHGR2tYTRXHuKroVBMg/cENkvq7JK+XA7Vhb1P4mVpTzX4
xg+dFo0flKqOsDGFnXH/yy7vdsTEqM3RSCAvpju3DJ/7qQ46EE7WKXWjStm1TeXu+tY3LW+yON6e
UrbuAdVdNJWNcPzq5pP98f4vkOt2caESY0kxYUqwHB1rCeIfh7orqzrtntXQtoptigZ/+hRUUzZ9
vz/Qb3HF5UgIqLnI4Mkiobn4glUASS3BK578CAj2ppl1+2kcMP/Ylpmvf5wKpGS8ahJlSFaHVMUm
GLRM2fMQUxT3YBJbypvocCl5xmdJkGyk3YCZolHg0u3EJk17L28t99ySwGO3BcLl7Aeu3tsrkenV
1mfFEItFYI0qIKjnxTxEXXfUaiEZUi5pj11jixdkh8TRR4/0v65W1kA7N8bjtZMMC24auqqL7Sj6
RtQCM5Xnrp+LTWr42XdeKm3yEj37mJWFtXKFX21/StNg8yVGCYozkfDl9m+U2OyJT9tnZ0aTsoks
n7fGSubv5Kbd2/1NcfVcyLF4LoD4cbZppV6OBTDGjVH/ap/VqtaeRTwqe9eJ/ZMIKm3fdOb4nxaO
08oHvBqU/jTSt2B/uLYZc5FVDTYe99ggI/pozzN0HeT7LG1IHkRXArgD84NieFIk3+5P9eqgyVEJ
4xDyoNZEt/pyqv5UaJhut+pzKWYghooZTV+BHYaH+8NcfT2gVARJ7Bbpb8QFfTlMSdPMwDZDPNu1
g42slhvZiYDW+qQNttjdH+tqZzKW3JCcZmZFUe9yLEMl4IxwB34eIyM/cga0PVYx89GM0E3CLigv
z/cHvDU5WUTERQRYGZna5YClGlEYi3vMqVHEUqnxI+imziCvDiiFDGv75Dde+OLGIsfnJeCJZ4GA
SC5OOnxQmGqTmXyY/cBwtnH9f5ydV4+c2LqGfxESOdxSqYO726Ftyr5B9h4PsMiZxa8/D31uXFSp
kUczsra2R1rFil94A/Xi/eSJnv6vBjV1rmvD8z1hNd/Kyk7PIIIQGY7QVrD80sNDBBFfD++SaOo+
G0CXql1uw/tRYUqPPoU3R/mBR4HT+maIO9T/2ilnK8rGyYYfBG5hXhyzvsIkecj6/NuYju7nZjKI
EdVcwgXADzupAlCyCoYT78/zmiZITqVbC75/4ZQw2+tIP0QYAoBDpD3Zqa22HklF487YV5G/yUNk
xG7yaOFS9ELxLcKgMorMj8Ko8IEXJskALdM27x/gDFf6fZpMLrUnYTmTn+dpC2MapS4PnwxdT7+V
I/JtxaGhrT5+yDNkFdqdRPm3gfib6GX/uWyZvu9EwlqyD9tuUjZuO31Jn/5YZFTdqXJwHcAXXCTt
1kCGSfGMhm5fHnhOW9oshXTGfWU3ZUHDqh1/8BB4916fmp2PmJ8RHZpuTqv7xd7TOEoRu90uH6rk
VztXytmbY7M58kZRFpoqcrlFTVcmfgZD7QFNXyzlHZ1UrtKzQtm41tYAsbcvgeHEepEJo823ShRr
r+ubMhtTeMNJ0xxMXRiAv8D/7/R6dO6ALJRyTzvAegZEKWK/R9DsPjei8DWySvmpHc3xJ4kkJBI7
9LJ0L/LZPuqqku0weP73/R22uoPffitRI4EcdxUPjX55kgdMQtBpbarAzjTlLMt8eEY8Fud7AGGH
OGzTu8oK841tvW6+/P+oXL1UlmGE0Xi+HHXSU/QQY6sMaJ1l9xN5yd2Aa/fjoiTwQTWK+VtKQRpn
ONV6mKIs3yUSM/G//vLlLYdBBPqLDHb15HVTrpYq9MigAdnoI86JSuToZt+NvpqeDUN2e6KAcKP3
vOQ/q01O0YJ/KZ/SZ1gDVzQzo7hQG20wlHZzGMESsMalvI9j/Wss+/newrLUL3I5bGzK5Ua+HJgB
oUpCT4O/xHdfzriHH3ivteUYMLnjfdca0T2PhnKYKvVnXrntxut3/Z1LlXTpZuk0tLx1PwsOAo9B
MQ2BNwIzdmzIR7V0p33pxMY+MjLxqcXs+dPo9Vvl0nWOxt7iJmBwbk0qNZSHL78UQoaWTUkngyr0
hoce93Rqs6ZHszTTvqqhmh6rLM0hQ9VE90Jx5b6Ft3Y3KfpWurh6Jf//lxCbIhZBVYzuy+Uviae5
zsuxm4JwkvrvjjjvzjIaEbR1bW0s7zqofxtr0S0g10dslQjucqx0SBQ7s1oZeMPkUQpJ5hke5IA0
5C6dHTf2swq0Kc3LIvH8xKrmX/2gaWABBhpN93HpxV8Jbr1814eifjEqxCf3STUZykOaj/kPy0JY
0he6Vpg+S9pFu7EPra/vn8hb84WuD0iJpcEAOeHyG1xX1tRhrClgTumwygrsD0a5sjqhm9VshIHL
hr88EGR63NFEaW/IjNWBsKIhAyfba0GO1+JON5RhT7YcSV+VqvsYN7F2KmpEPLtUnyNKQ+m0kfBd
n8iFN0RVf/lapOVWQU2GyJyN3q4ejORXB6Hb5Yc8l6o/Vqr9b5KUw+f3Z/f6pmc8UiU0WpjcK1KW
Hjb1HKP0ESidGx5sJ813LYMebJw2jkpURXs3RoD+/UFvfuQbYgIwpE0T5XJJyZaQbgYWElS8hKew
0LL7vM+7Z2vuqkPB0m6cg+stBChkaeOyi7A3uLrUO0/JZqKDIKL3doaJ1bW+EfXaJzkNiCC8/3G3
thA9Y7Cn9HAXzOfq4+bZaIq0NQKnaLQYpopHNXBEEqDxuYPpHZQdmXRkjqI+YLbgfMwTxdlyxLla
Vo+CDAEiCohgJ+hJXv4I+rcVGj+GHYCF0RLfRFf+JIGo7qyoVKXftzlSC9am1MLVBc+wLjwzWhaL
fMc6i8oVyx0teDNBMcO9sCkN0BXGQnIvhGIFDlJVj06ry5OLK+Xd+9N+tae8ZVRCY5CfZATrtJET
rSixMVsB+tjiB9Z/4sGTofPJrPTiMCaYMf2H8UA0oaZH14GSyeUMu3JyJQ+qFZjCLLhCHVpiYGBE
8uwOZXxqMJvd+MLrNaUBZDMSdDgHtOcqNEH8BkoMZzWYFGX8WlQldF3cC46K1tAMi4vhawM0bytu
vTEqagQLNRSfFApQy7z/UbtN83nMgEYrgUycr14chbtS0/p9vtQ4cJ81fudq127Bt68OLFcwqSud
fHwwuI+Xv/9jUFoXGaaOuhLAEcl/Vp3Nm2TU1ddhcJyv76/j9ZZdhqJMvFQtuQhXd5GbqiaJ46gE
oZ2oj9UYVydjis1zY+CfNZom+V03kMcizLfFdbixZUFwIXDJ3YvGzjojKIeq16Ykjs4GSoHyM7QL
5WfvKXn9Wx/nQt9jFxg2p/c/98aYoAGom4LKBza8LunIWiz84iY+m6Iq/3UL2T9Mk1N/gvyrWkQ/
7pa9ys0BAe7CplxK/2sRSHPylNGr9Pg8xVEe+4OONAe0pe/oTRa+ombWxim5sXUWtUlGonAOrWXZ
z39snaxrjHyODC+QVRK1BC5klTulxwPPz03unY3b/tZwuKQg8fiGrlwXaAcbJ0tpOCE9YCM9WDWN
XF/VQ/VOb8as3ng3bwwGspE0gZx4Qeeu0rIqtSvCuSQ6V1YPqd+IB+VLk5XTBC6q/uevNwrFUyog
1FJxd1trUKPD1zeayOJzppdpt2uiPBkeWlE4+r6ZC5Fij5JiR/MfBrUIjUE0cI+vo3ThFRmOco4S
NIxefOriFp+SBGvjZpdlMs6OVY4zz0Z0cOOG4wy+AYbQKbiCFYDWbOPcy+MzDrj0++hkKMWx8Xrl
NIuprp4Q8HlKsfLYoIRcL6YORYLXg9365nB2uVG1vElIuPLk7DY6Iv3AU61d2Uw8KJr8+43DWFwx
QHAp0F0VqfVSSzHrqZNzVMT6Pfhi4wiSvH9CgqLc2KPX530ZCiqCymCLvPblZzWda0qjamDRNGP+
ke0qvyNDUT9oets+6ZJB398yN6fxj/GW+/2P866OlavUqhufKzGOtV86g+z8SLeFcueKYqv6fr1X
+DpafYuvAM/wmo3eKBoXtMHXVd5gyl0fuUjI5DhyYz3uls8zKiCPhWWYr3/9kQsIEkrTAre5YsVp
dRQv/dXkTHk1udOy3juDR4THEyvlltP5jQklTSYngPdOTWB9o1U29Lsx1pNzz2d99SoD4EjoLBoK
ZWZuHL2bY/Hmgthb1P3eJJ3+WLya/ZA34xyfZW6YHzBhUp6yDlf7UbZbOcetocDuOATEi0XNWm0Z
KZqMgpoSn+d4yjlubWtict2PbbTjAnXiv77JFg0n2BMImSJ2tt4ogn3Z464qzg3qCR/tsfw6xrYC
U6PXXpOx7z+/v0Guo5jL4VbRqLTL2EKJID4X4wz+Bzxgfsz1cfR+uK1dv3gRDKDXdqxgYqX8oMP7
o984839+7Dr2VhIc6bw2Emd7SAYyV33wQ578j8rYzMjmm/nGtrk1HjcnLyE3DSW/5e//2DZFGEJh
7Gdx9hp3fEw9oXyJXGfAqU9aPxvq9Fs1m5sDQrqBTrd0N9b0vbLTy4IXJDkP0gu/qJNePJV2VO06
d87ugUr3f8czotQNlRtWGU0i9EMo+l5+oGf2Rj0AqDublCENv4VFrj71Mq7HQ9HrxXzn9bXqPI7J
NIsd1fMtKd5b34toziL8CxQcWOfl+IPidFFIU/3sVuZIp7EizpBOHeTYa/zDbGyV+W8dTqSiFkSx
xrDrKn+WKYkRt2Fyzqpm+JyNizShAabv3o7mYkvA9OZgeCsxx9Q+IWxffhxNzQHqlBqfSyVs+5em
G+p7vaxk9TwBKdwo7V4XHgEkw1+CJMejQfFmtVfRztdGgKninNNECmkQo/C2m6bEAjnkzZ2Pekn2
wwV5s9PjseX/zcfE73Ut/TCRMty/f1BvPF8LqQryGCjpa2mooiiyYcgqDo5W2taLEXkTHTGcU49j
yM5G76OPkzuKQGCW3h/52nWDeVg4zgDT9EVJc1mVP85s2OWJkfVdehaFHop9HXbyq2mHzc5uU8/0
Te59/tQkRck2KaugGOui3E+d5T3LuR+eOr3agtkvC31R7OMngX3l4C7BEWXpy59kVLkD3ykU5yK3
crkbBAUb3+Rgn97/9hunCUNNXE5MskSS2tU4GAaP0Djm7Kyb1UQqqSJIPs9thpqJhAPd163z6f0R
bzwH3Ip0/OklYLCyLnjpKc87OuT5OYvy8FFK+pqYmc7INoT6/E9Se8rnNtRaP0EoY8P478bHLhDA
t8T2raN+OampHRfpNKPuaAzFuW7VTu40O6mxxVMKtLDszbv5xirSUVt8BpdyCwD8ywEHdaCbCRz3
rIu8Hw9lDQ3UR0LD7ra28FKZX+0XyMyUJoBfAKNbk+h6YVgNeln5uUlC/dg4tFJlO+u/qUpFD51Z
JHcUbbodTVjT2i29FZCLszgKTZFf31/fq1YZKE+0piln8kOAu65FrkcNLKkqpIa9IrEx5zbUTnC+
E0rEruVbWYx84jCiiHtEtiO6S7PZfJXDZnK/3mfLz0AVHprMoqt61Z1FpCIC8F1oASTN9GSA9/xe
qXl8KNGk8qcQ2hQeeaX7P7XwaMj//Rws7FQquh4sFJjGlwtf2VA4JiR7glx1x9zX+8rVdsx1ePTK
oRl2RjZ3dyr+k+F9nYnyS9cjAOknuSHc/fs/5arPspAb6eVwlYC2gCe3flJMqfapSNWgTECvPJo5
1OsdtdCx+wznocCGMVR6G1yyreevjQHt86FHDqC5Y3aM/nML6rMEk6D0zb6LmiZEKCTpfynmYFNU
zGxjGnfgT8Nxp02zkftjbsf1nq5sQfrx/qesj+/yJaRtSzaMXh4k+stJHUqpj7UUWlAKS56aBnG0
U6clbvYwmgL4bTF3ibv1Iq+fpbdBORvQCRYnnbUqcBIOfRSLXAs4dV782ZLNNB0GnuccYVyvRFZc
JHS5/HoqCN3f/+B1NMDYQH6Aii165ksH5PKDy8xJKG3oeoDlrRbduaMy/VuDoM0x3c23pDhvnVuy
R40uzhu7el1VMWZElo1+NALRzuXHWDXzvYroT0EPvx75nzEgYRMm1yDN+NBMI9wvvbE3YpIbpxa8
OhwOgBWQC9e0SgxQpho3TyNIQzl7D6qm1PsKliW+aQ0Sa5bXCr81nPJD7TlbnJkb+4uFJttjvqFy
qMtv+yMMQPp3dLJ5MoM+F9qT1U6i2WEOoLxKL7GNHeKU1cbhvDkifSaICEhOAxS6HLHI9JqA1TBB
FViNh1i6iE9YeIbmeZSz+E7xvvbu3t9TNycYRDBlXWp19Jwvh2xShUZdEprBMI6RPLVRBUqugwdh
+qFhKB+62cu0/TCZ4Tkb561e963RzaXhS52HuvaanWfHTV2a9JYDLx+H+OhmYPbvtckZUMgth/C3
XZdOvo+bzil3Dfj5euNELeHMn8/kcqKIrIG4cSOSTK7uZSNE4wVhRy3ooZ5Mr05jZB9NvTR3ZtVl
0TGc+uSH0g15/9w58filhbS1RZy5caEwsrUoCiOjRkP1cgHAB5dV3Hg8DU3TnRKtNl+ctnae1SnU
IBc0Cp0wxJSyrcvk5rhkpWgowz4H43A5bp+PI6yozAhKOYefXcA7foQAy7OjD2GyB4Fd/4zGBs2Z
9/fbrS0OtoGncEGEUVK8HLbKxoEShmkEUlZCKXyz79M7TVNAsCg07vWPqa6E3eG/DEqTDwYcZY51
9KzmSdI14POCuTa9T7rIigNuE+1JS/jgUW+3HExubWvgIwj10qFfyFCXHykQ0HEbZGyDJlSdr31X
ePFzoTd656dm3g30NK1xvO8n6lVjPZQbd+atKQZ3xdu0gGGv3kXWXFGroTMDYaTItXuZHIY9Ci/T
cHB0RU92Mky0/3JZglpBtxlODfoCq8TBadp+0EVhBAo9uAblODmpvtUmvdh1Wmu+uKXY9IK89R6y
VRZC44KzX29h1WsXdg97SUezptk1IxryRw352mynRbJrj3+/ixa1Q/Jjun1Xrof1CBdhshozqK1o
/qJnSs+ZVcSPdoza/pA5VrxVa7h1PYGIpeROukDJcbWPohBTXM1u7QCqWPioV32Z78upfKqb5qxU
Ijtp2pC61Ktn3c/DsNr44BtXhEPx+O1uXEpX67MKW91RnNIOWjlN9kkZQjtCecwcg6aY5uYObj3M
EDNP5N/aEXMv036jTkiQs8D6VkEq8gUIgmWOHYxKaRwQOzP2eV7a3p2n5/a//A5b+ctc8P9HpKnC
PiLzXb8EFpIBk1prdoCoAmKesRY3BzwL5rsJYYHz3P2tVcrbeFTLFrEROKDrRFugY12aueoEJfyt
05BrGGIpE+XO2LNm9B8n9EdorvyHmJniNWUVQPlLm3x1TDWX2j9yfU5Qj4aaHGrLSAdULb1/FRH1
ul/Zo7GxiW7sYfCCQGeILtAcX2PIpDGr7KLECXpljPp+l00i/lX1Io/36tCHytEoZKucPHMucfVs
HJ2ko5BbrO8bVwX3HgQ3aklUKtcldYDD8BMS0w46qRvDndp2ONbmBLbPXQ5iYiOsuHEDLyIkhOhU
kKiirAL1eJSpVWapE8yZ+Dh3o+0r9RQ3viXCz30P4ntjvFtfB8x6kZAGyINK6OV70+jtNGVF7QQu
Ny6MLa3pHvN6GJOdGXVbXaxbtwIXPboP6EdSl1wevz/CYuqDso8odQdtqsxf43xIOh/YWwI3UczT
HfjQ9lBFcCs3PnL5iFWstqDMFsTbQvVYRw6GPiF2a4ZWEKWNGfoKlSLTL9xh2hjn1uJx5QD1Iu2g
jr46ItiaeaOZm1aQZnlk3ofdmEokPSIv/KQkmbiXouo2zshV5XW5DdCDQAvAhdjB4JdzaldmOaaK
awVDVIfj3pJR3pG/IkpwsGPFrXaynGEMGHWWPXi5kN9TL9fQHm3irv5QpYonN2KIGxEM8ThJJscW
qaD1dRilk4YnZmQFED61L7nWDMjMFGp/V1Xe7Bx6dRZIQEUZ5h4orIotNOitDU06QHiIRB4be7Wh
20TR0rYpzUAz+gVhLPvM8a2wqCxs0dHh3whKbw1nLuUhoAosxToJohnVcix7I0Dvz+zuDKOe6lMF
Rc57MnPYBXfvBxK3JhdwBIg3uFGgwFYnSJS15WRGbwWjU0Ywbsvpbmhm9VeR585Xy0NktQ4V8cmp
vfnf90e+tbeBtrjoRKKfigbB5T7r3LLIQ6VxAqUX1N7mllqU44kfQKoTwEN5u6GFd31XUKNZgLCU
8QFkrcuQUVkXsAZiJtYI09ciEkP6qMl5SHdzH7W/wtBpe+LxmVLz334oqFg2ENcF1WOghZcfWpeG
ZLUzK8g9s9qL1BbzfoyA233WR5LKO4A3pb0RQlzvIhJ3XhnO8iL8sD7EqONKuypARbRzMp7KpE5s
P01d6+TootsSELi+DQFtomaIlInOW7O+peo8sto2Lewg06sGdjR9N/7Uhi0tiVsfRX2Fl5ty9bJh
LyfSmPLFjSuzAzRybGuvFzwwXxsPY/Gqz/Rs42Rc709yUVDgqAa9OWKs7t5abxHVjaLkXFhq+hK1
XSIOaYVB4N7t0UE25dyFG1v0Rp2LMYGYLYAaaFrrreKObofWAtA2FLK7AkIWL9wuLEvL26EJjfJq
qWj6g1dnVnnvOpQ/fSHz7lsouj54f9Ne3wtLJr4sJ3RwakCrVyCRIMXKfIzOemhprzK2unBHgGG/
Nh1ealQUxUci8BJd79zYvz/0jWXm4uPlWaKVhci7Wua6tbPMtJVgAgH4aCrwNfPUUb50QBRO7w91
a40pu4Bu4E6AiK5fDpVB3JqLKY3OyD00ProJ0UdPhHLfz9kXiuTW6/vD3biC7KWLuND6ycXXpXeS
DBUPm1QJsiLGlBAJkUkecjjMycHE7neK/EYCj4mcaes+uHFEaYwTJKHzurzuq/Sp7SNk3+wwPvdh
Je1jOoyRc+qcxPoPEwpQEpgtCix0WFZrNxgVL0psJWcNc8eTmWBJMGtwDjJ3psaRWAr12ffn9NYS
EqTQr6HFRGtn9WUNMZ8nJiM5d7BvxmNCz7I4ebKx4jsguE5zT65Wb/QJb60jIB/YP7zP3EarRzNP
QySuTRmf9Q669zir0y5XUNC3ys77ZPdWc2jNfMtK89axWDBvmEMtJKB1/12ZwWbrtRudY+hcky+4
Fu71xMg/tWBlNp6sm2PxJtO3A/ND+/3yXAjVMhUKHaBPs7H+qKZqtQvRovD2ZT+qxcaeubU3ORO8
kWxPZHtWhc/CQYDNQZLknOpd/lPV0jI6dVlSF//hXkFHG0wNjVbSzmVV/0gW2nhuWiPNvSBLnOGI
u5AT7oyui4x7S86oz7y/L29N4dKUIcskqSZ+vxzNTbteRp3mBp49WV/GOan/LSppzTutIPLY+LRb
UwhSGP0OvowK+mq9Kn3GV3pMvMAVan6UKZZ4xyxE7mnjsN16FZaGzwIBYXusD9tCfXDTPgsDivJW
fudFTvJEKdl9mjWAdUgqucUANgPpsp/R5KnNxvDX+TurBuYAiDLFiitwrarylSivKkE6e27uKwau
WJVel49lO0CwnLz6aHZqcsI+IW0PedEWX99f1FsHn4oM1wz4NILlZR3+2EJaFKdVKLjA474Kn0I4
IU+pGYkPhTVneyuyaVo0ubFxGG9GBRwP+hKIkxP6rDauWWi4C4asLpXEJn0qyyb0Wxi3xgljCBNr
siLMI9dHrknXH2nn5M+hFbbmuYBF/vv9CVj7kSxrj0IfcGxCPRCdV1E0Bcmh8sowyDPsGPyG6b6D
/FmF8Lm17kEdvOgUaWmHjaC0TgooxXw3GVI7hDR15C5z6nRfW8UWfP0KJ7M8Nygf6ItkH+KM6xoW
XaJMT+bRDkonKdQvCrZi6IlHTT8crCxyvtt9L7Kd2iPnS0G4jSd8IcGQ+SI15KuhJwWGGy1eSRtr
d+PAcEqIi+gyMHdX9i1O6YWGFYVBqVai9j2Z995OmikFcYDE0DNqZxLf1RZJlAe9btLs/v31uvE6
omWD2gukXBwK1hHHNMvUbbGzPcuptZ6SBIEru3GLnSkIKTXbkluApRtHlKI7dRH8WxeVgdXT6LRa
p+rUKYMeZE/+yyyq4ayXY3hXy1r1ntDyEVhCRLllf9RQG/d29RxtXfQ3TincXNS+6dMuobt1eUoL
ultDOM9KkIg5jPd14amErDX4yn/GFFTejlylDn0qG7iovT/fN4d+U1LkhgDFvYpGhhYxvaGF1yCN
sh3vMoMGMW5Mxtx8spNk+j3O2LzsctGYW+3DW7cEVzOvzVKmZuj13aSrQh86YlkxDcPB7SOxq9TQ
OmJVrHh3SAA6/9bwFp5bs2hOatHF4jDbzd/aPi/nkM8GzbHULxADvpz7LMzBP6eGEuhy4QVX0jQ+
tZUmIp/KfHp6f7ZvnS7GIcl1jYVvsVpofCjUuonG+DxAiFQ/q3qhKz4GtTLcD2YaPZpt56a/oceO
p6IqWv3vhn/Tk6CQTDC00CPp6F1+K3or7ZhWqPLJNK6/mMKuVT9VVO2u9sBfHrNajZq70FlEdyEt
2PPx/a9fvu6PIuQyPPU55FoRRkCnZB2kqa10I8L58AkNoRJbM70H6TIsLhGoH2Le8f5oq7lewFJL
dL1geRHupmJ/+bG15iy+LqX+VJVJATwpiw+OGedHD8zNneWm5b3Hi7BvsrT5y6x4GRrcB8hejyif
DbZqPdm9bKM+nvUnu4vEYzPVyb2exfauE57h+CBA8n1VdfpTV6vGnS3dzsfJoN26yldXKb8CrMzy
D9U5aDa2fjkBRawKsxeD+SHErOGl7aHdhwmhfpiWcqdjQLXFiF3dJdSzKdkvyEcwL7y6awrY4EHK
KGVHhJWn8++6Ed/HxQw2nUjF86wzd2IW7t37q3y1pxA+g0JNw4D0G8LE6v5KOleJQBSLp7FUkseo
n+xfXm//SDwv3yCgXE0nIyHESpmKZuKChrucTmmEptqMavo0pyVgFqmFVb03CoAAaKRE/Q94dd3W
43Tr67DSgUgCRosAZnVf9NXQNjQy06dMdMX9HPUKdjJjOWP6pUSvfz+TC1EJRi8NiCtwwRC7bRsL
O32aQhSL3EjTfhrKWPwyimRID38/FlExwrFQMlm71VyWjE57QEs5mxXCNY1l7ENX7e+BUIqNwuKt
ZSO6Qu6M22ch8V4umxkPxDthnnHpVMu279WnZBTiZAmMOw4i0rotm+DrY8Btw43DmPSftbUbrWEI
soyWRSNGE9+sRLjf3NBtQ3zXRMfpL2do4bJytoSS1g8q54+BqSyoYHFI9Nf3q1SzLIOgyQp6Q/yz
sFLzMGQtIFmc2bpjJaXzw1Y8LeE5N+cftLymbzx64cbaLmt3ccsvv4LQn1cdljjQr8sJ7zPLGuSc
MOG9On1UmXkrrv9Jo2lQ7xu3bHyy5tnYY6YS7dDY3BIPvlpvFHQBRC+uYrhw05K+HH52IKK62Shf
zC4rh0fEOc3uUGNWV1u+NNQs4sYfrHALGrqW/VnqKnTdKUAyKnjsdfrcdUltNugcvDhpUhOnF7WS
fqEZgsjLrm6qoRwwp4rx/ugcqX2mQVRqj2VoQRKwldzWwJW44h9MC8vOH4YSILlPpu6MD05uZfKD
E6JE71Mq63+9fxLX+RG/+40fQSAFtoegZJX2j06F5PBQ988JbpT7Usqefl08AFONC8PdlS0efE6r
hI+xpylfkrT0TsLTq243Yr6h7lSzjF+7sIs2dtGbGdrFNloQi0sTkUY7hcd1UXW2Oi8slWF4HhLZ
4wFZ0C7bZZ1iv0RV0nWHweyar2hgxa303QkLSeyWzXY/tY0rdlpSVdOn1IIxuFMT3RMv2iQUbePG
vNrpFJwXhgVMQVIIKl2XWy0pe7NUO5E+q3Kq3F1s6Ogk9pZ4zls8ifelGFvz6IW9iyu4GzbtyUb0
aKt9fXXb2MQ4wKKRDACzjizD5Y9wrXKE6910z3aO6HsPoe+XJWq1PWA1Tx28TId9YTpz8P62uf50
Wv5AoCkTga65cgborL5pBsXunkuwS8epDod7W4rJ9jsE4Z1E35VWLvaKrNxPle0MG3f6jdEJoSFy
wI0muFnTCcsQudFe9frnyFNRPO1GtT8iUzHqJ6qpavQTYYbuI9jnCqGaIZsW9R8kWTdqqlcXDbEs
+LCF6k44fWUCUEZLM0bzumddscOjC/fVZxvLf9xWC3e1rjTf35/yG+MtTkmA01BSwfpm+fs/SjmN
Q40fRLp4aSnjRP4kGzPZeUVafdTyrPxtI6eyla5cXw6L1xhdfGpHi8/eOv6QrihRJu+Ll2ihPvqy
DGWk+ASVioFOVR9izWwbccOxq3JTPeSTYvdHQt+mKv0eg6Jvlk4S+wEonZFg0GnWsTptXBQWn315
TwB0IpRY5MABm1yFZeUYe3o9Ji96K/P8eWolYMyi6cNvKcJLW+DE652H5AuzzMPC/qPSfLkIDC+s
aayrF88pJHmyMsb8CawCTtGXunO/o41r+BD27QdZJ+omb/76tBMwLZnbgj3VoQxejt+IvBFwIeOX
Er/Ql3SYDGMHBbpMPk52WIdP8WTK/hvdRmxkHagK1XM8pGbm11zu39smlSFyXJb7jQutiXb9HHoR
dlukY8dMzclAWiktEMtuJWy/mgQWrZZT6tPJTfWSTpNVEIXOFFP8FtEK87lgnz8hzig+5R6cab9P
Etj87qx7p9oaYTk4UzJP+7aGV38ISwNQiF8ZLQ6MkHStwG5D5YsoE118iiOn+xXipTC/2oYAQB1F
Hjtn1qyZe6RO9ddMccJvGDN5xkMHwbc0fBBRbfXYZXNWR36O8PsTopsGbN/YjMI9jJ2hfsg7MxuP
abrkPKBe6uoIFdmaHsToNOZjDSToO2KOVbKzJmdu7xUMZY37QQjZvLB7Su04DW9MjNIDreEoUetA
W1SrWDm+f7pvbCwyVXqI1GhB2l5FxCrGiXEhkher68YH2ZTTq44R3IeQ8jUHz2zr30paWxL5Sy3J
2WHZVv3/+hegEYeiLNkbvwBewOXWomdCxZG6xAvqlv3nRsni1zjOu33jqPAZ26xod4mims9mUoVH
AFXq/m9ngAOMGKG6NKkWl9bL8bPGmZHM1kNqwXHSHEXpAcz00BnKdrqbzs3ke81sm2fh9vVTDy47
24NhndONR/2tBnN5oZBrcb3yOxbaxJpnllm2nEtPT16SYp4dH3vLRP3iNkb7YRyHFg6WnucfeJKd
MxwZ5QHBiOwMzzRyP8+8+2AKRFWJVy2kjffdyoC9PoqsVawtDMP1c4BvO/94JgEnbefVTdTW9Uxq
ga47nDA2jC6gWMY5r5KvxAOXNC9W+b/3V+gthl1NzRvCZyEVAj9fj5lARIIOMBQvQztr40FRx+IV
1Y6igQi2UEmz2MKf2k+1Becwx56R7/RCGZ9GTdR4JypGlFobr+LbW3/xm5YIkTkAv0d9CWjO5bax
5gI1gTHXPjZlk3nPVRj33UdJ/q5/iFTRjvuhjT3bzwrTiz9Ja7KUJyetJM5EajnEvt6IOHtFo6wc
d2o3YFuh10qXHoZGFuk3vBPG6tTlcvReJyAq0aFEkvu5QURn+oxgYz4dq9CI1I34Zq2GumiHYjKK
uBZPGn+s33qj7lO3L0zjIy7b870qo/l/bl8WxhdHD6OT0dWeCJK65lx6MV00YG1Wm92bXd8FBgid
bB/jh/fBNjPTDJosrj84I5WKE75mvfJBK9Ih/+pZSYIWkTPoyq4pnDzIQmCIG9WZdZcDP3mSFLBw
6GhYPI7qKruI7bEQTp71L2qLIBg8SaMEkaaWZfR5GFsn8fNZ8eK7PLFGnL4zOCpdJsMvc2RGxiGl
c8V/PdndFlfo6q7jtyCWvIDzqNHx2F1umiQWQ1/kw/RS5KWj3SEoFj3T8CwfQgxpqLZn+fc6NBJc
KJxhep1Hd4sgdnV6+QGMjXAjEL3rS2YIRYkStDe9mD3Ofn5HE/Gf3G4SazdqgFTULh43rtfr6oC7
cP0WlUgse68VAI0YjIGJr84LjA7jlzoOD3KOxHFxsfAFGbnnT24a1jvNCcuPLTnuE1WTLWz6dZq8
/Ao6O0uVcCn7r2Z+mvTa6MhHXhBWRBa0r2uz2yvFpD8okKWi3aAU2nSvDogYl5YcikdjckUy+0Od
G9OiaQEXdlJmQzxZdjeYe2VsIR1rXib+j7Tz2I1ba7bwExFgDlN2UrJbcqQ9IRyZc+bT32/rABdq
imhC/gf2RINq7lC7wqq1BncwGubYjEnZ0gx97fj41ZRQ0bUmWSZlXoRdSuMj2Y5++rlpStQmU7X/
yfuRzYeiU+f3fjv/sviRCaDs2jpIjQRTE4r3T1JhQtt73Qm/Pjlg3uHbIeDWqDIsRcT1SA+6MhEL
WOrWMYzt3zpEDZ9kdGjfJ2lTOm8to9PIfeagZvqHMfplOWeOLHlUW3s6485reOCb+bFsbP1kR2rw
Mexmw51Hh/thdbXhXf/UV8EuaA6coENIQOWOecrLW0q1vqaC3ZvnuenbL72fNIzfBIFiHZjBkR61
Jv0bFU735brVlQVmahFiHAA6hELL5BINyNEpG8M627A19K4Uhcmxt8z5W9Y28buuiv5et/cqgaFy
QDAv4AnPU8ULF9lYfd0MUmic5xkIEIjZ8VPX1t1OSJtv+IDXbu/S1CLEm82klpglMs4mSNZoZ4sJ
wp0MCGgfVuFwhEItOgGOTg8MV8VnxuCbjcP7OrhCwZQ6JSV70XKjVHe5pQHA/iz2Hfk86pWd3OpZ
WTY3tV/Pids5VX0DQS2AKzO2s18O3eZvrV2H8SltK/19T8/opzb38VOFolG3Q74zOuZJOG31TV4f
O000YQFSkvoyrCwOyItEW+qVciQGVc+lNEADLY/dXjbr4RPUGbBaqdKcnvygUYu39hcAUEJWQv0Q
Dj14LReFaiBwYx0ToJ/RzZV3vm2VuybUraeCGusNJYbg9vq5e27lX0RO0HPA4Qkwy8AR45Mvv9Np
olEvy946M3BhKqeEqEJz/SQ1FbeUQTjdha3cdiyAOd4q3WBOxzZoHIkHmdGmXa9VcKfHkeH3J8SG
lTNJ1Dg8aHMnoYA06fKfUo3s6WS1eXvTKfLkAxMsqsSt7NEqsp1P+3dfqFrqHACKDcapaxVEm9Qo
6RUqSLqduGqWT2I2y5qDfaNKRvJkdIZ+8tG9hABJloaPlALr/PukNOoXXZslHAMdHNvto3K4Ddt+
8u9qUIZeBsfIU9Q1nf8wkCAXbo3cNGS/+dAaf66v6uvbjOiDGHsGIEbjcZlFgSsuuqJWrHNLpyzc
+5nhS4ccWDn9zq7z1a0LJS7MchMJZSiAUH9mdnBxoQCDSVLfyMZZ6dAG3WmFTvCX0JRwa9mQT1Zl
NfNJmaIuc0n8++Kg9XjrW1CP0k0YWWr7fSgyIpC4mBnCF13ffYfKluJGDpJnkF8kCgW9JiNsu75Q
z/y4i19ObCsiXfS8eFcWzigrmYMLhqQ9+zAk8EMzNdyrM9OOFrVS41Ogd9JOTSHm/pslXXJIaFzZ
j0rV5pVrgopXDhHYolNdUibYSXJX9Ikrp6rV/ZCcooDc2M7Tj6x4MG81ll97UTFhDopSx21Dorlw
2EESdWaFGMSZKwHtVVSErpxb2l1TFKVbO5Kzz8fqu9PDNc4T8uYmK0kph8sCE8Js/SvvhF6PnSdD
154nHs4nxfHD7wXYZ6hvI/00T139pW76fmtCdeWYQVoMywxoR2Kg5VMstak0w8lanJsRyYA9tGP+
3ipt7aYcG38/2nXT3uIes5ssKBDFun5UXr/IZBA0A4iYKTXbS+OFXhiwnaT1OWPI/0auxiLaybZP
2EoB0ssDOflx3eDKC8D0L28U1AVonCyPJnRChZlNcX8uKhB7+9EvRkUwVweQoofDLuzLgEwhSz5f
N7uyyJQ9hAwy2gjM1Iuf9eLhaZNqnu2wG842eVLq8QOQfrQsBOMYv2jK5ndN2cV4l89GXny0/Knd
8F2r9hlvYT4Mh892X9pHNCknCiu6sw0bfgIEBOHeTpvAXE9O7aecOBOGcmlq7OhUSIa81fNZW3YB
TmGHaWLy+l7a1wZUFFMl6c8xChGVq7ewgRx1u/eftByqOWDxEnXvUYp+XV/3lfMlYkyKCDgjm37Y
pV1aXE5fTg7fPVfDrTowr+aGyEP8VP0Ibzogw7Fxolecn85VYnSVni3P8BJml5uJVnF6h/NoW9F4
l49a/hcfn2r7xDKT5h6W9OR3IpqHJyV1/F9DbfXSvq7G3t+pUm/q99qgJtJJymsJvc3ATErKY5aZ
uTB9dsCRdTuGJrqPzMP1tXqOCi7dNr8cRLcYoCF/XZbpBjVWi2LK53OsRMOTypStti/huKKLr/nl
wxgk8WMYUJjezdDwhgfJJL7dz33f1vdNGEYFbVBIydwC/QmQlYhkVu7k0A3eRXZVOszIZUXjUp0t
tftcKdTEKzszGXZFOlp/5blVvs7GyP2LqEA7J60YIMYc5gDV4esf+vpQQLQAJ54QFxRopWWimlpK
qVlSe+aoxjc1j9LngOTzXRar0Z5b0W+EY68bnlSxuHyCWB2kAk/65SlsFUScHbnuz4pdwePkdvnI
mJlsVk3vanaXdbe4QT1BFMue9e9hFw333KXQORiQvcYMFxnIYhpRxUR/oXTRk2LO5s+3romQI8If
UvsDnLmMGCWYq+Ox0eez6oSK5nYoaaLU40R3PenxEZpglOCuW3ztErBIXZpOMPcTn3i5KDXqPfMg
DfO51evYHfRUvQtG6ZNvlzioAm6sXzme6HTd6Outp07C1BaFRcqdROSXRgu7z+y6beVzoSLVk+eJ
7iYjVNp2Kt8Mo1V/um5OuNXLG3VpbuF+0NNASM4f5HM/QZwNz0v7HY5gj0lV9fN1S68jFwGCpuxC
XktSvwxOE1tnMrUu5XOZTc3R6gffOlJ6MtKfTSPELxK1GelnaTr8hMWc2MkuGpPR2RoSXvlg0mqO
OgUFdCSXGXYXZY41hb5xtpSpnl269CoIwEA+NEh0bVyrlb0UkTiuHVAeLlf8lhdvqh7aVZEPBelJ
n84nwBQT7INGiqBr3Zi35DyZcry+yGsWeUDBdIs+DknApcXQr3WUd0flrFRS/iG2kvDkjPoIXDvr
gv08NFvRyspyisqUoGgTY0VLxEsdNEoDUEs95z2zoAc9M3r7UU51BzUTVfX1jTxVOL7FcUXPRmBm
0X0QHOWX34cmmOr0taOciwgHk0nw55+Q26vVjSL462hE4AhpbhCIiAxncQulsJyBCyXqeWiLbqc0
On2g1BiOGWLDO7Iq+RaanHiPQCdl5DdvITeEhEqIxDBWvtjCPtC0saIye07SKrkLoXi61XwwJ4ix
d/s8UzcBo+JblmsKLBgedoIYDuvC90cVtUVk7lREenN9N4bxeCqcpnvI0yB8UPzY2TnI3MKTXqrv
JL9ydlHdTQcowzZ57lccLiPjkHoLWAvTTcKFvLgvJNlVriHEdeZJTj/OtZL8RnM+vdFxu4ObK5k+
7xVJtaWNe7p2iClOAwgXZbdXZcZuKKdIrirlTL9XOzmD3UeuJDyQqfnWxjO2astgIEeordLxXGwv
9Sc9YUJVPhtF1X+vYqn+iDAeUOheMYKNB2zVlkBQkOuK+eZFGFFADRKqI99Vatn4u/cDNFfJaXv9
R9HZSJhfP7hru8dsPGwzFHYACCzOkRLrzlxTSD3HLXwvELTDMxfnzdFp5PkbbX6mCuo5+nzd6Non
gg0BCfR8hJeFq6KEhqqrZ+UcwVz+pASJfJepFbJt9F1ooP6DMdHEgIaSeunyfLaNXU4+fY5zkcxx
eS8zfnTQbAl220hKjY3lXHHlYuCfCgVZJx5osZzFYHfDkMS4ctOInX2CuK1Mou2o36tqkPYdLNhv
FCmgAohYBxkgMTa6hNQXLu/fHDIqXkipdrYku9pHVqHlbmHZ8Z6JBMlVas06cqSVDcT6yhYCIKNy
xQNJZ2HZD5usuhu6Wcf/RKX6jWc7VX5QS2lueOR0/en6Fq6sqmBipAMERBakg/gxL1yMTXbgzJNJ
fTWq09sh7/+UzWDs25QCOeeT+aaNM7NyKzAo6Oe5EgSwi2207LwcI2paZ1Mr5e5X3/QOqnRFZnQn
zrRP9VtF33Lfwqw+bxB8r5km9rCEwIbGHLP4+4tvjVIjhncl1s6SJZWP4Lay5GRpE2SbwNWS72RI
A2PV2fAvcY8pBLSZFeFWMo5wadgMkjYP8eHnWTKTfd1YWXdQotl/Nwd2dZa7tKj317d17QwR1JG6
yGQGADkuLQaI38hao6lnysbSY4RWirWvij5Ojok5Z8nGwq605ExLXEkB1gCoseyDjUrJsCDj6Y9z
TTZoh05m7q2spWyQS/MdAVp07JUkd4c2a+8kzQqi92EpBXfUU5QP17/8NUzOhkkN4BH/+I8xhMtP
t7U0SBiHTx+jwGSvi77VdDfKx+hDUc/jPa9Ke9vEUwm1uzlAS2CMcMqVY/0bxCQ16ziVih3aU1uc
5K8jKGrMFDZImwjVcGGXP0upgcFZRls/+kyBJG7kl4QVwLQeAABRD1YH6WMCqopBJ4TGN969Z994
GdJw+MhmxbAPt24p8QJ+LQmjRm859OUf2HrB3oeG8QCniXUKlST7kNd5f2hVeIjMLqjvBiPuNxzN
68tnqzAX0HKiyM98iHBELy4fpXG0b3N7fCSgibvdGIF+GymPPLWKGTsu3DtQ7lcMHW/4m9cOjvNI
cVbw/xA8auql3Rz6yz52yuFx8rX+z2w77S3TQI30GeA+T7ChB1bw5pcKbKkAjRC6PTOdX5rUpwzh
nja0z1mgnMI6UVW3aePiYGiZ/SGbK//H9SP/+rKLNBKpJ5NZEQp2i6MVQtLS+p1swarfFn/6vjeo
j5r+1wEx6o/XTb2+XVCuge8hfmJgnJd28STqWcBjmyf1e8SQ5ttOH/PbDmrT5OAMmX+nQ5d87sNO
PoRtotW7ClmKz4bWhoWbGUrkhdpU/IoSpWg3TvirPIhZC1CnTAyyz/igxaui1n7Vgnip32edWv1h
eHxkyoleRnFz/ftfnSYhVUQeqaucZovBisutbZ0o1xW/m94zz8FcoJ6H3Bi9JUU3miD/E8ymefzf
LC4W3I/NVp+gsn3fMaPR7CRbT2/8oG0eIuAwpyjaGktcHibup+gAgS8ATs4pXrxVldlIjDNF2bsy
15NbnmXtHYpoZyWERXjjai5d4rMpm6xVFiyqlDEvFzOtsikPyix7F1k+PS4dhVYQfmnhAZ9F69pu
zR9KUeTTLlECbePOLN2RsE3rBHJiCtxAPRd3pmuMUR06O303jvSkorQyGQDMbDcw6XQf0OfW/uQQ
6n1702aCtYHAiZYN45ZikGwZMFuzUfLWV4Hn1218dMosPs95XkGCBmKZlyc3N+KA5cv8n0XyOIIO
3mbqTJdrLM8jLXQQal4wt4nl9tac3gDFTYfPcZFVlQuEpAOR18f2BL9pwQDKjhqbVL3X/LmpdkZX
+elWn3RxxJ5/E6xSDPkKjAUP0uVvmisk+Iq5DDwLWdebQXP8vTY1xr4ygbVeX/B1U4A66OIzMr6k
tpCMlEhwNgJPGYfkS60KBhnVYTRCaXtrK7RdM0ZkQIKJA6IhuLg6ILhgmIhL4XjVQT/QVgin4yA1
wXywjHjeku5e+KLnZWTSgUFEQSLDfb1cRkotppRPLWQKnRn4gCR7ddwV0jzGbu9I/XeY0Lqn68u5
alKwutAXAr2yfGlUxOaDQlAQGVUG45GlJvukLO3HKRwCN/Cn4nTdnojVXsQt4hMhOsKxk9I+T11e
fqJeq5MsoTX2laZ3uMP0fKcAk7nt5vKmmXrnU65F1lFLpCFx7QJd2Y3rs7KjuAcQQSJ0Eynupf2S
4j3YjybwWmWKb5puau+7kC4ywxN4qOvfunZVxZMK4ARTK2gF0knC406C/KCo8/dWIFm/wW60JEOl
r97rdiWdlUgbzINPLSECuyHQQTmogn5fNeWbBZ/E4jM2CO2TKPhDQHf58X4wZiNS02x2qQwnIOFk
v1kIt2k5tt2dwhJsNbbXllvwpYm0m2ziOfh4GSOqma6kkY+qiBFr31N7mB/ncNZ/5PjH39dXe9UU
kG28sCxi4oX/N62gazSnjr0uCiV/J0P6krtQjA6lO8pptRERLl6653NsUTklC6SWybtzuZS6OsZj
C7jZS+dOqz8UpZHJj2ZslsNnSkCWs5udvs9++YrSnGqD7O3t9xbmQlBFwl9wnBeeqQQy6QepHXtl
oE/0UyHm/UuYqn+ytMboj5k5hlvQyNUFZgaIGRCqNeg/Lz5ZeH8lkWJPz81p3EFjZKW7kmWez348
Kt/fvp1iwB6qcuaywGReWvPbsdbGqEoQvxkRsNiNVTBb5yyzM/VnNAz620o0z/uJSwCBAfQDaetl
5NJlQA9kK/YKHcUdd8BL5fu2KeabyirCrQb12lK+tLbwQr7K8KUSRLGntczyP03VXPv3gC2N33Yb
bg1MrxmDOho+KFrcIKEWn2YAndV7CYXMvEz89sMYp7ENxyX6ik8qU6DGhtdbuxlAtCh1EQiIIe3L
jaNGUEhTPUWeKml95holnDJqDvDBzTTy91Mw2A7TRWrWN7/ltBnaf7gZTG0AuhPwHRLUS/slDb8i
KC0Eypva+tFYk3VS4iE5FFKjPcEFJG25+dX1JRwDEERZn8jz0mCrm12kArf0BqWW572TMHDsqmHY
D7tMrja7J6vmbEF3KdShXkl/9GXYtyWcyp4ZaozHNbUyJ7tGtrJdaw/1BteuuNOL55qiJWxBz+Qt
1GEuv23y2yZv0zj1nG6wq3t5imbtfgAUvhHVrYQhHFEZ6DyDDFQSF2eUpyro60rLPD8bzfSoRLoR
j2401NPRqKR5viusVN+iSVg1SrFb0AQy3ruM3QcttKpeaKl1o5/DlzXS7nelbhyafVskmnlU5jrf
Uktb2T5cNkEyrltweC3y2gDec0Ot5MSTjDqEakKhdqLX0BH5ZbQ3mFFT334f4aUWIG9NkGcuYUcK
qNJ4gmPCm7Mi/6DPoDGo1cxmtzMqfN47Wl/AU0OfUvxhbOfJ/hf7AGuB8gHok5fPxjyarQ3/f+pR
qcqqo1HCCGElTaa9S+c5qXbhqGpR5walL9u7Wsp6+8ubXxLBu0FMzUuN1104JAftjjbya2TUgsp4
iJQ8/0wg7/tuLLc/rptauy5iXpxqOGnDK5I/SW/hq+vm3Mv9QBn32dRawYGpibdTxgMio3MKVJHO
FxOzl9eyqE3SkdbKvSC0jZ+0h2zXbLqcmfgc2cPr37R2YEm02D0idgwuXADMMiYarE7m9dRhsWCN
HiKelsU4trY1v7Jqi74cMEhqmrS/L78r6BgzZTAr9arESJTbJBmaU5tzlU4K45ufrn/YomAgnnzk
K0HJCzI00I8Ln8OgbegURpl5SR+bCEYg3G4DzD4nAxP9bjeOf2pdG2+vG139Qjq/wJq4C5DOXH4h
gN+56FIT8buk0R/SNu1+T0bdT3ujBfK3v25szcFRDoEFBh8O8n25dQIXocicfFRlUutUI+I2uZFS
0ySVZzVA6RXa9O543ejaFwKzFGkeHUvijcsvdOCylSIdeT9brovIHR0QZILy+r4MrK0O4qotHl24
Epjm48Jd2oJBzFT92c88xxjo9JhMXxwKY8iOkqKFWzX3tdV8ptji0wCTLVPlSLci20zN3NOoNWVH
WD0QpIvDGjGOrA7tO5K3N5a6n4/oS5OL02KDYSzLYMi9rGH0/yFKtf67GqZ1tbMrufswVNRlr+/e
6kcKkhXeCwqiy55sXLV9M6Rt4ZlyGDAh4YzvfSlSKEAg3Xs7KXH+8R8MklDgxAQjib54D425mUvF
yQovtMLshAAIsstFKUGNqGcPPBlb7OurR+aFvcWRGYwgS/UgL7zOCnJ/N8x1zShEbuY/UqW0N9po
4oItwye496hU0XimpLPw01PDUQkQC/AsOauzfW2OKmMnhV39Q/jEuw29IYN0TNWIXX2RZpdj53QB
RQavpl31tRrCx1qL/LsC5tKHdnLeBlF6PpUC4AYmCgUj3rtLa3MrgOR5X3gajRj1kNIK/VGl4Wao
tHYWBTmX4LESEkqL058HeRxH+A8vturgKSsq/2M8N90Ngywf8qrWNlL6LXOLzRoAyoHKillE20iy
Y5/ljlvkilRAIagG5d60mn9IzRg2+C+6hmxlKf1CfOnMnarnyJtDNLe3Yks7mn5WVx+NWk22SJTW
TiO5O5REDIcCv1p8YCjlVRKEA0ffN6zHWOoi2KKq0th44lYSQEJY6JupweNJlpRgaHklfjMZuddB
Le7fI0sod6e0NJGtIMJ/aI2+8Xe1HxYyWPtyix13bRdfWl+8ebLViHDFJjSaNfkpKJKgOWaZUjhu
wkCwvHdQtNuIkNbWVSyowHMx2rZ0YXltwu4RK7k3osY4nFRJGapj3stb4Jx1O2RIjMdABbiM5Ks2
o/xMEO/BvCiVv5xIGcpHhzLJG8kPni+44D6A7l+wDi5ZYgnxhKZLx02ookw6hVl9p49wmKS59T4s
Cj//h0eHwy9CWSDBTOBcOpS6nH2JbKnw9NHvKzcd/GI/Bel8U1dtZ+5Cw9lCU6yeUfqLQHWB5YDi
uLSYV1pSVo1UeJI01Hd2MTe7HCjE3xksxIlcuHkq4Qe+HVVevuvv3VrUCRnt/1teZCN1mw8I1yal
NzexfZDGYbpJJbROkiYPT7NVF1+d0pf2/2AUlJVAlgK4X/oZaCvKIEybwoNgCKYPqfZttxyYAYwJ
ZfYybrzb2YO+9SytHlgLJRB0WmkuG4syV5kMJWS7AQ7HpsZ/krrEsg8CVrLx/K2u6Qs7i910ZpnM
PTYJWobqwPBY9AvVOUXwusDre4iatHqXBG37cH1R1yIJwGBoTQkiZdrUl2coggoIkIzIH+ZMGk8x
RE7ysdLGUnuAitCYNtzqqjlGQsjkSVmgbrs0R9bQdGPtJB4sA6r0s28Y23snd0Zp9q5oPsbfrn/e
2ubBmUxIJkDPr3KxVh95e8M2B5dfU9BCsYaAsKodcz5dN7TmsemwkY5RpUAUUnz4i+DFVFAZH2OS
Pispop9toQbzTcGUTn4smUNg8sXQupt/MImfAQpITesV9f+sTpo8OW3mFU2ZhWfHAD76ty+UtrkL
2t4edik8RfVGfLFEWjy7VXaPKWTm0Gi5La4+DdnKkiNL+hrXc2D8aGaAcUeiqUz5o+h9Me8zPU3V
U9fDJXhOh1SxoNqrW82AYEofws61CsYjTnXVhNEDQmfd5+ursnbCYL0SfGsg3YnGLzeiac2gq2DW
9PQymD/mjA317hSn0y2qVs7H67bWriwvGD1HDjP1ksVakP22eaRJqdcx7lTv5TAsh49qq8e+K1Ox
3jlJ/N2258zcsLt2qpk5BDlEjkqnaPHUMLXcEoVwaXtEUJ0vzAm2UrRT5LHeAtasHWsBnBMNN6a5
lkD+fKxbKS6nzGvglvH3auRPf5UoleHM9PPvRqNMG/do7dPIS9lBQFGUGBb3yErRI26niEMtZe34
FLZznZ7qws6HDXe7dk7oyTyrUVKEXmY1vGDGnORkpW2SaiH0+XXU3djy1DXHJpyGrQLi6kLCycZV
NTSQSosMMSt7ZKBNQCR5O46nCDKce3s2ETiI2siydnE4jv6/LKVJWCCKNKgBLU5JncBNL6tS7imx
jQeaC5+ugQ6q88/1W7D6aagBiICOKs2ytpZkJcSbLcmvKbURbZIuRFUzgnlw2KntGJr7GMjKllih
uFrLpJQSNDMIoj/CnNLlNc8SrUgmCIu80UKXwZDjvHN9c2721mxPDMAhV/QAY79/k8VJ+Uhdtfx5
/avX7j7ckjpMOUg1UlS8/AGo1eDdqax7cpTkkeu3slIy3tYGDAuUMLbLjVnBShdZ5pfrhteWW+B0
4JjmWupLPet4inkmSf49u5DkA8E6pK9m3zqoFzZG87nR43HeCBJWvxWAJpJ2gnxieSnlstR6q5Uy
r82tIT4mDgNhd5JUdvUPKZ5DSMXqFuUeFxKnZCvIXbctZl4gtMQjLC5OlZbGIOBW3qx11bfAiDPr
3qHHD7DDTvNvox02mttrQN83ukZrDgIsFmgSZi3FeOflBsvm1JiT1FBxjyF1OxRh0oz3tonj+wA0
PQbpcH1f14AW9MAhjgSmA4JxOTlZNnCZ2klM3b0elC/GGN7qg0rVXe7G4CG06uR7HffhXSxb9Rc1
yYMHlGuyj0o3GU/Xf8nrJYeKi+qZ6JCTDi7Lu0o0FtaM7oAn+Sh3p5pk3dttFocA72GQc0tmYwDF
OmPzeN3u65ON3ecaGs+NeLwvV7wHpRD1lh16mtWXJzXV/fjAxTXaXRp1s9jqMrm9bvK1GxEmSSkE
SyscamIpXoRtlsUIp9FZkZeWebIb41j5XQ7RHN1lFRIjB380x/YkDWbo1VY8z7sgkRL/eP03rGw8
P0KAr3nNGWNdDnpHpOO5kdFstmKiRlhhi/ZXrnWGWyaNebAieLKnOkzRnbXkyYtMoDZWGsCdS2bQ
bFJXvH6BBZscqGyGnpj0WLZlkF1qockbQ28ebZO5a71UsiP1M8izrn/3qiEQ50IDgSd/ycpXTDKY
GtSHvCpkegyhuiQajqmVoi7+PxlaznbUam0aVVxhSHOqm4jCQHywGJQuT9ftrJ1f7gtdGIHghPv1
8jDZtSwjRzlGXpPAXORSXZLlkw7lzHCsTOZJ4d6SK3vj9LwuAnBqiAK5OKQCwFcujVbQuEh5oEZe
wJh7eM9k3PjTUdLg/VjkY3pibjqkGD3M/SmfKjPZ2MPVs8sXg5IVszrmcgRejYxO0aoKpbq+K75Y
Wjg89CG6tscxoCbjpk0IBWxQxOZ8iKmQ6q4y9oOZA6i1lT95KbfV/vomvHbbrAewMFR6BFBsmYi1
uhz7vlPGXjwY+ZdUnmv6GwhsHcyMe3Td1toJhqaOvJnCDt0p8fcX3iNsSqVR5jjxWpDu4ztIB1S4
b+t6dLYKLuuWmEVkShZswXKX8Yt+0oYNXxXo5rQvATq2f2E6L7c6GWvLx3QKrBM02nnyFw4xTtWm
sqQE4ImavpfHsPgm9e2vaZ6sLZj12icx1w2jkLgIr0CMqQ+/UtYZicfPGNID3IMd7LnU4t+ukctY
ANoudBXADXE0LndJ1npYvrMq9tq2kW96O4VxKiNM3LdDrd8ZqaHe09vv+g2vs/a0vDS7qOdkJgjq
HG5jLwpDa/rgFEMa/YCdBf3w0grL6H1ih73PhI1cdadeaoNzO5j+FkWF+LjLOJksHWyIUNDgmVsO
XsY0To2uDGPPCoc82QcBituwQMifkCmtG3fumJJ+YCZr3iIrXjtI1HjE6D40EMBHL1c96oawMCo1
9iIwzfcA/YgZVGuYTMGibFobXnDV2jOej1tIP2dxE51wYvpyGGMPOpz0UE2j89GJyomy2RhtJN9r
+yrGsEEuMrP3Ch5R9HmlG2USMw4QwldWqGPZusw2xTFia4Gh7hpLAyBaJkkauWi1WTtZCXX7w3XX
s/bBjIJTcGZ0iwd74fZrpevmnjkPz/bh9tjJY6SUT0UWDZar9QUCnv9gDrz+fxQbTIFe7mZQ6ZMy
ZxnamaaW1AfUiiznqZxnMAZkeNHWs7L2khJ6/L+5xXaqDFq0Q8qLXVLL+dMb8pehg0U8hnrsM/ji
eOPr1i6J4Cqg/05HnOLk5ddlTWurtVKgUIxaQ/qQqbLfwGiGcEN0qmNH+m751WAcQqk2y384uAZs
LoAoCPp5Qi9N8wxOI6JqQLkNc/iAqoeQCJDKdG/nUJld38TVVRVJI6EJJZZXJY9pABdaYyuslGGH
eo9xz8yD7GZDHO5Da7Te3DgWcAaSFoHzY1XFGX7xPEp6NEFiJAXerOv5uA8zM3D2EsLkb4a9gkMh
ZAVJTAgBRfqlHWtoqQAjuO41bRWd47rORKFDSrJq16pqp2581toy4k65/KBDmeBbmHOyPvO7inB9
pOeD6sisGz+kqdAOtj3EX+ZR23Tia5cdbB9yaDbNLBQILz9QS8jMTYAZXp4F/THtQ6fcSUnRwnoH
58T++ilZNUYDUHSyxIO5eLcgxw4K+MRCL1S1OjtA51VMrsrkfAsfE5wo162tLSYfBH5R1FF5qy4/
rTZNqSvg8/QKREr2uZgSsRhMPpimFf2dSXD//G/2FmdSYW5jijuyG3gmc4gk2r9G7SdPedUNB2Xo
w43FXP88oZbJWJUI0S8/rxsZ5kQHg8WEs+s3ULB3xmSirpR35uT6pdFveLK1zbOpwglYJriXJRq0
Mv2oUiite72ZK9OuRGf8U5O0vnMi7tZur6/lWurBgQTYjrwJQ7yLi6BCPzIM5OxeqlTyQaXqdVMC
yL43Q9mRXFtrCshbZcedUYD4cd302rpCzkEVj7lKyjMLj432USojLpN4U6t9S6VRjl0zaJJ7XRmR
zAvk9Ot1e2svBLUnUIp0FRQczeU+JknWGLk0AuS3zOoPP6vN91mR5IfeLLQbojznxvFrdT5cN7u2
nWQXyOgIPsdXiGIm8hHstjqghN2o3o4DpZhdbUrROY9LKds4q6vGKPJTzmTQkgz28htbq4iaQA5T
cFp94wXoswx7w+q7Q23p3Xj8hy+jrEbKCGiKaOrSWCpHeRsbKbIIAaB62PWyJ1tKaZk0RrgVTaxu
HkkNGQ04cKLgS1vZGGRzD0uNN0pdNd9YKEX8MMswf4TIwnDbCaZsV+0DdUu9dNWuGHyGopp5viWG
ZLYjwx5sk1wKTWWG0XJB0VMFTzSu9Z0m5LldKCTD0/WVXb0aL6wuPOo4WlZM2kVSGlf1N72w7fcc
sPk0R9AB3mSgi62NU7pqERE7MejN7ViSS6Ho09vdNLGX/YAMYJFquf1k26X/QJkpU5mBmy1mXjZe
jtXVhf2bF5HBRlTJLncVQaM6NFs59fKclM6dFaf+nYdt9K2fE8edQmU45gO66xtmV5wefpVCHeIY
DgwlC4/e5zkVySpKPLMaP2S+VO57O6lGd+57JTugUht+ZZDc6NypSVNnd31vxd4tsjmMW9CrQqvF
a7KIFid1GiK4ehIvVavwtiL3aO8KyUq3WssraytaG4JcRnzosrFp1hA7YoaPlMzsIEmhfxjABVXu
MPTtl8EBKZAnxvDt+tetOCDwY4IjCC9L/Vf8/UW8aHdjzgwD40ukBshLhmnrT++kSGhMw19fhm+v
3ghtMJMSBE0cphguzY1FYqADWHJRatSaHeidvoZgk7bGpFZuBwwk6KCJSR5SxsWe9crcjH1WpR4M
sdRwFYRBYdQbJ9eK9Sl0gypUtyrKq9snehdiihA0kvj7i4WUAkkz6ojxjGjQ1egDGJmhdiUsTYdg
KPXiu10FMrT1FZIgG7H42gkFxcydFCPAxOOXpsGJgg3vmZX0y8kW4yghCqhJFGyphqx94ks7i1W1
+2S2lchI6RUE1W5sq+AjOPvq0JVzcpOFkbJPiiD6ef2Arn4cnSCmXkijaA1dfhzQ2nmYNGh3Lado
+3OSVGr/ZIZxs79uZ3FkBAocdAXYQ/yaqFgtXuKECoNTSiFl/3aW79XC/qroTYjuxfwwZGXy8bq1
xVL+Z40ynIBuiumSxWlJYomNNNrsnSkPqNMGsDer7oRYj38olaDeNUxn3s2VqXX/R9p5LcmpNO36
iojAm1No2gzj5M0JoSWthYfCU1z9/6B9omE6pkPf1qkUqqZMVlbma2585uuB6d/S7qDLRMak7jV1
2zQus8Jcqoc8TuVdkjefRu7nHlZdrJ2zYuEtJ8rl/PbXvp5bMFZwM8C/cS8Ta16uYTWpIrZA5T4k
risrn8vK649lZi68PqzYwCNw7m/dGdc+FKQxMlZIc8Bh2K3n1CaxnpPxPGxJ+9Eoe++sGjh0JRi0
PffSLgOE6m8NuoumLCtkye3RgSIIifJeYiFJJwlPUNQPrTT6cMpWzQyTZFwfcvKPW4IGu5NBzYQI
R+cSTWpahlRSXs5q32YxqDzLCxMNaOAmsh7nflmpy6165n75GMijisnrmwI/4XQ3la2hxeVU9V6Y
xqi7xNI03+NYPuHnhivZ4A7NjQfVful+j7elGDQJLW773XhzrmvKLBwvNLOy92slLw99zfYs1HIJ
9WHWQFQPt0rj+6X7PegmBsb3bWZvuz2qkQ67qaJ7YemK9numDG0oBjs70QNsbxQzrizclsfgiQcE
8DUuRestWNidicFC1ViHJtGHoNaH6gZqbJc0sT3oKCBzQYeIVPgVRMRq5zw26sWDm5fkfmI2dmim
mDDoWl0dbQX9r8ab1xOyPXr49nF//X2MDI4IsNT2dNvLdOJsWOmxPXmhmmvWcbX1JqRleoueeGuU
3fbXEw/Q2TiwS5ZKiwAs2MfUxpvg7W95vfe3b9l2IeU7jEB2+VExa4aojc4L0Y7djBlnk/IzWh6u
NYxhNvSe//Z4175q45VRYgZG9Eqei9yi7Uw89pgxJz9mK6VJOjX68e1Rrn3VRpAANMl9x7X3MnSo
sSq6oUrcsFtd+1ygkZn6nV47AJYMSR0IMN/ffhevBm5vUiNts8fbk7tUZ43HZdCK4zq5zcNgy/YB
sYX88PZ3vTrE2HZhnwHrkIDFlt+tVlJo9mAUuGe1q94Gqs1NunR1HgKgrG8M9cpCjdLZBnXnTkO/
B92I3f5TbKEovY4JUZ+0+acSmMnJ8kZlDSpItd/NahyeuQWy0OjdNPWHxoqfBru3/02qfiQPRKzV
vLFXX8VNfhHle0TRmWNeC7uvF2uJQUE8F0cv7atLZfT13cKT+8DTChV6e9XuJKrgN4LZtSn/c9Bt
q/2R95JmNp3ArvyI/m13HLQuPvBAG4Ipx9/771eXdiyNS+jAVGZ3jwerY3aVlKHMtMlQasIkFQ/v
QdY0GPNa/A+jbc27zTWGl8r+qTLGxagYY4lZSJ+h40ChybVpK7m9fYR11N4STnx1JFm8raq3idtj
PLfHtk2YlMihqosjKgjZo4q2GFRLRJBydFaOVe78JRZT27YvqEi+jEIpF+0WiP5YN0Bd8WTq3ALS
bHUETeclRECnPrQJudnb6/bqJgJXRbWZP5vw3isSgZ6aelJ7UxyatZO4nyZI+tXZKtKmu5glT7ig
xKxEHzFWt7AKmtoZ87K3f8GVTUp9bcPbs3+oXG4n54+PVbXBSJx8VEI9nq1fcWfn2mGpDPEcW1nT
3IgMV1aSYiWfCUlOA8Fr7AZLVuiVg0omUTQLCME6w6RncDb6UI5urYe8WbeKv73tgb8DiaDgxuEg
ud99YV0WKHa5fXmUc+UEerUOBzHr43GFX/jMnh0PQ9KlwVqI5Mbn7leXBsn/OyVAQNC12YvXD7Ft
rCNAwajCDmI9bT4U3zPP6B8hvUJPxiiz9wJbr7ooL1JkFv9uZTeFOkppNE4Q1KGXsYvCXe4kToy3
aKRWrtsFuFa2P/FBMcIJjMyN+Lr9X39UgnBTZyxw+LSFkMPDqfTlwmaZ11OTTqco6Sc9DbsJjSLE
h2V7KY1MHw5eW+T5e9dO5suQ14lzT8rgJae3P3gf5PkRwEEpTG+tKdL/3dVtpEpZFF4+R9DEmnPs
6ck7L5fu+1z03jsk3oajVene+7cH3W9pRoJgsQFG2Fwb7fDllw/8mtURYDHTFsD7v31T0As4eqVm
DKGSa+vwoyaMpM//f6Nuv+qPU+sWqaGj7TxHc5evxWdtdUrrMIMWt76YNuIIAY/r+ePbY+4jxfal
EEYpcXKn46qzW2NVaaxJ70sZ1Uq/uiGiYtN0wE2t0Hw36+flxva9MrHgEMn2fluT8eZ/+YmToANX
z56McG2zT5M1JJ8Kk3t7knoqglHm2a0U6fX+gUOydYgBvJKN7cuZChpnrZtma6StRArf0gbgrm0/
aBc1URX7PHEdPA5UY24UqfaoNU4PEhDgC5C3gIQIdP3lp+Ky0FlxJudoSDTlk9vF4+hnVeZoh26t
n3W3deDngqx+jvvYzo+dmWqfYgWpqAvI6+GWh+XrqEXmRuSA9QAAgMb8y1/jTebQ1FO6RG0+Jt9Q
V0juikb9d5wb5QOHynlCJzl/z3V1q0HxOohsKSMy6RwmWHV7jM6aj1XfKu0cxVRej3pmJIcEIshn
ILfafZ2m+bsZuNSDiebik6LZaOu9vcGvfjj8BMCmhDLT210UMSXzznJYBqpbE0YCttchtjshmoOQ
jr0GaZKVn1ujLf8FjN18fnvwK5sPzAVIYzJ0hCz21eYUgc0xXvj4Ml2VEMua4qHzFh3RDDkNh9ka
eqwD1e4v6wnsPPBuAOkho12hDC3o86Jk48xR2qRZKE1HRg4WBgddLURHz3SoT8TMW65hr5SWfw8L
vBmq33ZF7fWsCk1NrQHvRZBu6vpNbhxiILFZE2h26j1X8ZKFU7MkR6uwnpQt89Mwrzv9DxMOYZsr
i3csD6OX2xw1ZKImavkR7YTph4eUXpqqKY1b8Brv4zRr3w9K6h3fHnRLHV/ek8w3rJTtHbJ59ewG
RetpWLXBXbjwO/ukoK0v/HpI419vD3NtM5FWoqIKEY/p3V39AIs2qeoSHe9+6YhejqTrpSqqCBY9
c5LA6AvtSWJKLG7kAVfuiK2oiBQTDz9EznffZ8pyiYusYhc7Qhzjaoif57b7WPdVfWPnXjusjINm
K5k6ymjbTP9xA/JEVEe9n5ZI4LnysW+l/KQ3hXtWklKfj44jx6dE7zzeXmgu3AjYV76Sux7OLwKU
hMr9KsYrrphUbmWkI+Luc4DmSJ/yprszVk271Vq4EhWp0RIQDMqmtKJ2V72Rlu6aZL2MNKRLeYMI
45Cag37hiQ1QM6t+IWdm/Gcv+UfTyMXPv95Iv0vhG4GRqtW+PG3ziF8nzVkjc4plfCSnhJDrZ6KN
k2CRo5fe11M2qgcHlsItQaYrHw4UhxaVtvU3aea+XOHRyGFzF8sa6ZXIvxQQ4rKAx0oxAWKXGRwQ
lwJDl2NXrQ6K2vp5NtW3WPu/QfK7A0tshM7O0xpz1P3sj2YRz2WnsNSeOzFS7VnKITHQW3io9Wyt
g1mRZZMGLT3uOkBOMVEv9arl4kAVwtaDKs/TNjQ30frval1mbVRkZXMY9dmh5fX2Yl0JLnA/AZ6h
YwUTa59GrEAR8UnXl0jtZvnVNWMzcNQ2r28McyUxA7QAMMPg8JEM7tLsySoHS0srGVFfyJ1QW9Uq
NA3UUmC8VXl9WqxRvfGEu7YVQO2SmIEC53W+S0mGIhF5rss18qgN4efYTdPjmjvqY40c9hOkNLv0
43KcxAWVCutZTIN9S+T2SrwB9YL8EjA7yhD7loKJcokyWLkaNbOjDb7E/ct68IZioJiWW+I5TwYz
DdzGLQ/ZxMG4EViv5YhbQN1UGAk5PLJengb8FrIyRmoxco1kPqV5NX6tTepYvgdBKsxs+Cu+lcs+
PrvzNGYoKq8TTd0Yg5LRK+SN98e1BUFDlCQZ/wjw+bugxJ23NFqVqhGCzSgldp551wvax5rQQR3Y
Kdqi8EDeKW4mnmKjTW5co1fuNwi5FBcpom/l593w6eyk8Co0LaKM6PysxtW5p8OT3pVC05qAHDlt
Drbc/DXePmHXtj7JAjufcsLrUq2r6GlSdJMW2cKY4wwpm7UcHzvuWgRRYlcZzEAXThb/9/aw1/Ye
cujEf041d93uxC2GWme6wqlKlcI4IMNlfHCl2gWaAp0V7E0edgtdQqNcyhusw2uZGi00ThyNQkru
+26sBWAmzud+jSYKUFkwqsWY9bzs8Yv+WHrFmPv5hDrGtwGZufQe8BT48gKJD4RJY+2vTce2A0hD
j6YNuB5E2IyXh8CszQSDe7FGaY3C1FzgPAb3MvWlKuaDnLvBn9WpOyFl613GHHWouDFVvzfSW0DK
a8cRcU36mTyEoRXsdWPQ209y1+KX1MrU/pCjLX4sxaIEfZ9k50wuxsFR7AbY4dhRB18z2dx5A4UQ
bU6WW3H/ymnYuMfMDdDDrR/zclZSrq/cnXXWCHHEs0VtLYQSts4HxGLFo16oyITUddreOIRXdiXC
RwQk4CREWHeLEX9kYGVqNzVdchlJT+lVVBUaOQUFtZkkbGzCMBr5PSaGbryIQ25q1P1uXERX0jCq
iJuPBVWnTXPm5Q8wFCrUI+qpUSpV8yjitfU7Fwq9Wzna32ebm1vJxuzeyrWvpKmbpZto3nEBYegb
yT6He8uJFP5MwHvQe+xL/V7mRfVOjIbRnt4+/1dPIdgAjiFpGI2p3f2n1I3ZK6rGCmtTFkymtB41
rQBM5mInf7coTXtA1lo8WZXJI3mhOu5bbQM59u3fcW3CNzdVXmyoHwKxfTnhpdq0mtVvm97UcNar
ZXZIhNQxpc+UG598JZehGEM5ZBPRJ6XRXw5l4D4zIl6gRjyX9HetXfahnmnau7c/6NoW/nOU3cnB
bkYB4aGpEYbFyt0qurbzB7vUvgxLGX+tkYU4lmipXrzSHs5vD70/tIggsD35H3h/c5O9gu3rZmYt
7iqjoou9B9cp26/g9vIvqqyynFtE92p/7GErvj3s/uLG0AqDH/oaPApMMAS7RlFFx6bTEemN0HJc
oQiBtvF8I2vlqagGMR6knQnKpKL90A7u1B3KgtrVDaTbfhttv2HLG/HI4S38Kl552tx7stCcSLr5
BO+Njqd50LocpEZZ9M5f4m1JGulFumim0fOnDr9/KZYeuvItBgVRQqr+qaryNqj6uIrs1ZvfSZxc
4TS72o18bZ8p/B6UyjBzzTLb+5icuGMuTKCgUQGGKPCEK4H2DoPzoTGL7hHBYKcP317Z1xsK5QfE
wQEqsrzUFF+emFb0LF0q3EjGKE6o4zC+Sxe1i6xR6bNDp/TNB82b6/XGLXB1WEISBG0cVskGXw5b
jFZjmWXqRkmuWxfNGLHRzibTezemo36oaukEMnaWW6FoHx+Y3w0wtTV1ae9w8b0ctjFKW50yjz0k
7BHNLSf1vENlm5jjvD2tVzYrA1Hch6WEZdr+FWp2YzwkuAJElUP5BI+F8djGln6pUF348j8MBbSB
oID1zSvNu75pzcybczey1jF96DtLhyrcimDWk+bGZrn2VdxlvGjp/bkw3l9OXw/f1oGC7kVitNoH
TS3nI1Am68s8Obcs3a6cBL5l695u6AbaMy+H4jXnrQr+ydGoJNNTtzocP7T6ozlO0udeLN7l7Vm8
tjMwLEJ7mNrwhuF4Od6iNUhcOp0W5VkxwMFai5+xnk43JvDatgcKScuW8hFkiN3NAYUSkAgZXeQ6
DRbisup7cCLOYF0EugrxybDi+jQZmXsLXLGtzJ8FiW3jb2qkG1rkd5Ht5ec5cQ81YCyMSOiDtvoY
Jso7E2+zc28pWhwAItRPla3K+xFrbiWIreomgWF/a/7+CfhgQuFFyOwVYKWp2TteYuvRPLYmpF3T
aQ5d2ZTHrlomRO/sUpAh5Fnpr3pJd+jt9b0285D3dHiDNiz3PadoJhy0ppkYkZP2+AIuojtPNQck
U9Lug8wU1+9x/r3x8Lu2qbbIun00YiT78wJyRqEYlWqRgbvEIaPp9k82NO23tz/tVZ7HzOLxRWEY
vgsKFK9abHXjpnCm9KiuvfyupsUS2kOPg5oy6CEdcgdgmiIe2wTX9XKQa3PoM++WtvuVCYZpv+GK
2WPwRLbY8Uder1uoNq6Vp0WLZU5mEuKX3ZsB+k2VFlSLsRRDONF9SvQA8jFn5MbNeWV3YQlOVZfW
tYW0/m74zJjGye5VMxrnJHnIKlf7mDSDc0xR6xsCuS7Vv4ZTKwfXHW/VlK+EKuoJW2meqLgtxMsv
5z5pelm0ZpRlsMXOqHWOVtBDd/xq9Isl0rAdZlVPboSS7YN2Jxo1LNYcZAvDuruULE5aT531wYwW
VArD2Fr795DcXDQpDPtG0nklePCG4R0D6xZxjD3+AluzRMxC6JFi5HVzHDp9tg9TlwjTAiSLOm+Q
8piwnmZTqbMPLc7Pl3oWnvj70wTdl8Vlqlno/TzjN9ORHXk6Xshe6flDZpah6whzvbGVrqwnekGs
JCo2+FHsj5MrZ93tzcyIhsxL/msoRnX+arV9mPTu7I/pdItucOXokIr81hfYYIr72LS6yMM1em1E
06yuP8q5oInXr++ySbi4QTjz/Zp71Y1S3LWP5LxgBkGB6DVaydSnERfg1IjKHgNtin8maCEQrZo1
miGP4ltA7qvj0Z5lB/H4pvbx8pAgKkn2OqEUneVmdnBicwkyZB0CdIjLEwnMeHk7KF6JBxQ2kERi
OErA3vZ7/ghHBTdBjpOZHZXxpKPqNWiJt3xLU+mOIS7T2pKc496jVYsfRqosxxnh4FsQzdfnhmo9
4Cj8aDYm0B4khSdgI9KhtCO3NV0hgqouTfcZI4BezQMrz6dJDwcvr/OPAD6QMA16vZGjX8ZLcSvx
fT0dPJhMoHfcgRa57246Fg8bHtm0dlRTFC/DpOnHuyK3piAxzOJdgfzcO7cvvM+uUf8PFz9jA8um
EUQdBLj7y6VYxhVmKNsqmst1WgJuEeRuk7EpnEBRGzHdz+6QTQFFNy3xe5Dq/769FV5HSrY5KmDc
SfSrkS98Of6qD42WKbEZ4WLemP5aV/NpqlY791vVKG8EqWtrDiEDkV0ArOAgth/zx74bcp070Kyt
yKkzGbp5Wh+LNnXOxtx/IPWIP3vYrz3VRlqf1nHK6xux6+rwzDFFTiiQFNheDk+zS1i4r5kR48l7
kGSKDz8qfj+nGoI7MhaP6Uj5/zA7JfL+Zs/b90aidXW20aFgytltYK5f/gIPyUTHWR0uYquqPkq1
fN/rc3PJluXWEb82ksUgwPRoVkL4fTlStzZ5a6euGSltei4TO/6ZZKZ6NKcl/cs6HriODekANZSK
JSu7C15ctG2tGJ0FxMTrxTPyWUgIHun2V8tzlY7JnB5wIva+gsNUk2iFZPj5r7YwcYzuOL49GwKA
W3wfPSfdWdassi1KpLKZAk2O68e5UGeCNroXf1sh/f25nsm7VTM3mth+ExlFXlqIfUXFOhtRV/bL
ezVtRz9tsZl7+8NeZ8hbRxDcN32ZzYVy+/s/jkshC2NsJs+KlASpyQBpDwDeiW3UX94eZ9sLL7Ml
9IWpHFF7J3t4lTus+AEJU7ROxLs8PWru8g7p+yn1i1g1/CZebxXMru1NanSbsg4Pt1eF/kRw57Yj
48XmJBe/7w1eXcNc12d7qsWN7bmtx6uPQ3liKzZw2e1bq0ornJbnlBPRRrQ/o08yd5GHrVT1S7qL
2f3QZ+wh/C4eGvPy99NKOEPndmu30054uXzuMM6WWsR21Kn01H3XUtxANJYVKFWZF9BEi3/+hwEp
23PaNyfYfUu3M1rdbRLXjtCmE8PZLY2y882hTJ6mrvLmEGrVrZrctdkFfsP2Ib0H9LQLaFM7ucYk
FZuXhWif26mezqnT2k+WGMvzmiVqH5RuVt+qP167sYme5N0QmEH47YYlShcozrKDnM4UwQB2kodx
V5T3OVzig2YNUoYz8mMfllH9S38dkgQqLyAoYU6TInJ1v1xWvcEwMEszN6pjZQzStVTCDDrqcW5V
7DzxKr2xja6cFkgWLkI00ME5NLv4OupqQzmd8SgeWxdgfO49QnzV99lwtRtV5CuBgN2zCbFuM/uq
iuwsPJbNVlIBtIURYpmJ+mwMcWQttQkOknOLfnR1PCqc5IHIS9L2ejmV+VTGthNT6KyHqUX8QvEe
V7sS/6yq7B+rYroFHr82ldSs4dYb8HYgxL0cL3Mm/L4VaQPDrOtDvwzc/Tnw0MWQyi0SwKt2Jskk
NyKZBo3tje6726N5XYm+9BIvwivCOg5Vpnys3HwN+7qVx9zqusBUjIIo68jpoCGvnAAtsLQvFH+N
G+Cq18dls/xm27J9uKL38FM7I5c3WuqFXYmKOBSl9EstLW0K12woL7Ymjc+m2SbNEaGc+sfbQWkv
J78l1VC/wOrjwwMSdS/cpnduouNF7UXlqqvQceu692fH63/0ajaV/mJW08X0qjFU4kYZfatxMDa1
vMEsD9Kc3C81lmpPjuLeOseEqd1+QFuZ1Jsn0Ha26IvtM4ekFaJoOgXpX00HQdRYRWEElOGGIUiL
pDIQ74jV8jBJ6bzrLAoK/tDJhQ7liEsnin5zVx8sxRs/oVhnGeGYgjUIPGPk/WaUjdUdbA39wRgJ
JytckQU0gmUx4y+IoVJNg50i189bP+msiVJRgtmKc0MGiD8j+hDkuYdWWVCZeqmNwYJ6YTL681pp
+RpM/ZTFj2NVgS1NJwNDXd+ul1p7qBVv9lS/SxxPOZu5aSgyiCvDWRADKxWZ4HPmdt3879Rs83u2
5TQrNsrW1Tx/NM0uyR6WbHbHY7pyn32jetHIJ5E1dXYxhKl4X605ddxzrEp6lH5P9Ncm32unuD81
kAex99PXxKvuRFdO2ADkiZ1cbFWYOHRNbqw9W24LJLYQoIqCNEsWewVfQ/KBPqzK5KxFsf47Zqos
R18z11xcZKdD7vKk22WnPpnb6l66YjKf0gRZ0EgC6c1OutmXLkL8OoqPPozo6twKTy0vNZTU5RPI
j6UKaq3s4lD3pG0i3drJ4py5VJNDA4sh6aMmZFlHpetjN8S8RqsCOkxJiw9Wovfv5lHT11/IxenG
gzJb2vIAW7jEv9CzZNU9KgvcOx//dbt8Hm07XX9ZSldkRxdTqPRhGHGmOS6Fog7vMPIq11Nho4B/
gPG/0a20CpZBBPJtSpYL+NjVC7qyXNyveMM2y790zRcNTwubJ+gd/dKq/4kFTd2IwzzMMrNC9BAy
M2habKp7XzPWtix9N62TtPIdozVGPVho420a9A2krk/6iIgp9umxMjQPXilFfMCZccgGvzSaRMnR
pUPH8H61azp4SrMM81mHVcQ/W8usEVlA08lOs4d4HZzuIVPgqGGtbEuj1A5ZW2vreaFlVmp8BEf+
MTG2fn7gDZDg04A8IWu/QDVrqzsNSTXlSEV+bMvQK5XJPDky17FFEQZC+TgdmJ47zL4mMQmbIRGv
oO4OVcf5rPy6j4V9V3sObOOVPkxzwWKk9541kRm5HWgjVt6PU5wk/a8kXossQDsq77Uwtaux77FS
68EUmV6LbI+txAoxyZtnpjig9ZEiaa81KS3Bw2itWh1a+bqsYa0AWfWXUfGcHwracxt2UWseuknm
jR9rxeD5Gx+p+lz0yjKGgxC9ePB4UFNDrzpRfKbs4yoYVMSDOK4t/UM9MPTU1h8duqjrIZ56U78f
Lbu1LtJ1eLMdygZ8ykmXcdV+jyv6EHd1Zbvrh7mc2iUNFNmPmp/Pa5H8Elk3ghpStTjzSGXzVl3V
QFdUuz/B0q8BVSlOgz/Yuq5qTJhyx0Scczx/xwvcsbx8WNRel8+9Jft+Bg6bxF60dIm1+hU+muav
otH7ZPXVfJ5yPzM8ZcOrTo4a/4rNSpE/DNGI7jM6z4u46xCxLd4nWYJeGFydBGVFClsmpX20Jf3W
W03vOe7UUb1LoVyuUa7Yva5f0kY6sfD7hv7EQU8GFJyOlWUDx0AevrK/p0arJD+zceosAEh0R8NU
H/PxVAihtkd9nPTkjsXtxE+BIkX3gOu3AnrPNguVs4DiXTr/MyZ1sR7hjrl56WujNU3nZEa3ghvG
HbSftBDUJPGR9lXleyXu+EeGm8XFudMlaqYFBcHkSfTtOD1qaatMF1X01fKZDeLYgTEv7RjYndmL
02RrS3tO9UlNz3IQWnmX190y/SMbdJvWqBsSulv2VGr5ZRiaGUdtmYmJICUUek560mXajwkRsv6S
u209HpdBjZcfteAuCVywTihp2427CR4bSbdZAczC7fvPq9eYCKnHrQm1Q01SU/0Ob1RYd3UqpRyO
5YK04FcU/1CJmF0uBe3IjVONJ0/Ynuh9ittQslMYGYMTiDXPmyDHbVecuf7a9iP6GU3/FSCeKpvQ
HtGN/75Itg+XxdIj6eO7wKPEk45ki7wULgi3R8dOKZ/Cz8ekgdbygjoWwtF2c6nUMVMujO3YH9Bb
mbNPacKpviAd5CxnoegZGHTLamTml6aX3YM9jQcepb1b/rAQLJqjkVbLJo8+FNL6TJOhKL/KUsy2
jq81Z+ZcWaAhGu7LotdORWvJcfYlZXP7NIIoGt5TxjabA8l6Q/mzE5awhQ8KjoeK14JDfJaUzuuw
zl2wDX5lVY3ra3OTYUcnSKAf2rxaq7CYXMUYfNDMSXao4GQrQa24dj/6w0IG6o/ojzTnVI4dl0UL
tDdgbXWUOqrMtM8JXqirv3lNeZFXq00aFmhMpt8su/HknWEvnTmHi1E58x3IeNf7NvaTkr1PJk8f
kbrux844d50Te/7SD1CO/LK1hd4eVM5p/ejgxPNpVEET34+rGSunaa2zLA1BE2eOQBXYztYfRT+L
8r++a1V+YUMx3XvGeKtdPzd5ahZ5IHgsrwEOl3hrBos5sKY4RXrL0zp4hjzi9EQD6x8DWGxrBtyT
S/whNjXjiNFUO4Be65f0VENc1B+TTKZNRHsOBuwBUkiMDpy2zUgJQPMXUalewqGpygPCB7A2pb52
nV+va9k+563CUskZb9gABI9q+YrwrP/KtMg+OF2XTtzciDrdjePUk5olyxgVi4x/tllPo1/Bl7QN
ZeooItgk8b5Zuetmj0LUbnEqe7erT2NdkHuriGRAhEYj7gjzE+PUUcQ6hVfMpxF141KpH+cuthxG
61T3JJs+1nxQ0dOvzB1R8nfdJPveGXHyuTOkCmoycSbtmFVj+cEwkth6Wsp1zkNwJiPiO8WgNt4J
NoxZHEfptOP9UlRdctaUEWBom3GN3lVlPX9YDCNentvWVbxvcV1omQ+p2H5vUqlW3isoB88/2wr7
Ia3RJiOwrTh+livSUP5iTJYWqWo1/ipgyBVBaQrzQz80xjNW7Kvpe7XutRGKscVBbkyhi9qoSHcI
ZxnyQ6UNNkkwOsikdljwLoFMpNaciLaJdRZ6v5hYYRv9B0GjIeNSYJr+7Rqz7QJHQ0v84NrxiA2z
KdIP8cSGDDRHqT5kTSt+Fa47xCfdGxv5fa0co/wlVzSdA+kUNrs5FZq6HBB7xhMtnWmOfifBHL13
StE28+dB760BYHCyVOcVdR2EkSslr+7JkwQl874gmem4zFtS9bh13nG9ZerdTP/TPHiuNEcf8XZX
PWZs17XyjSR3/ouBh/Eu83gZnhLgMeLU5mTLwSybuAB2MJnjs97RpbwfNTHPX02FzpgvmnGuQwx+
Eu9cNHQnSKLWJDnlo50Y1qGtdJvtYxmLEwJjd7AmlFigeRph8H6aRjU7aWai2BnpnWc3/ogG8vuy
KJd/c7WupoPFL/lYGIo3hFxhpu7b7jTJpzWWmscDyiRNqIlv0ssOK+oHIrDKti0OhUSf7o4OdpUe
8lbrs0BxE0ecGwjo3jeuz8oKc24p5US/blljf1XVTjnMDYwx2uFuVZ8Kw+3jx7QrjORL4XROHc5C
7Y1TPptqE8jUsrojsjbZ/NDLbqRpJeq++UHBZCxDxSm44hKDcPatzddGv2wQwwwCw7x458SYjeaL
YU72CR/5DnRRZcix8qtiKdLQm+1sfuZl4cwHYyjcHCRoq60XXcAs5aGIQH4RR2rj5gnH2sidOyII
SFrf6tzODvKiHY9JLr3pYM9eJZhRfaC9ri9VfMCxbHYCuHhpe1phcg2+6SZF9aXpEI8/Vqoh1oMz
LqM8FG4T4yeGsZd6WfDmtEO97FBrzkUBX9EorER+XOfOUfENLRsZ1A2+DypHiBQrOfOuksvwcaWA
ClYDALg3gxzutaEafSW3kzKLrHhxtPbZjcHZk23aZpqbF71e1MfGzNiri1o23sGwea3xxoohngWm
uXjW/QLO0Pazol3TYIy7KSH8FPWEHdOkzw8ZBIn4sQOEkPzstLapD8ARgdCOY+oMTzwMkzVYjMGD
teYlycfCscEJ8kmOciiAlf1wAeFz+DrF+CpNI1suWhuXtIX0dDYuWjIO3Z3QjQSbS1cWtZ+pvfcB
BV/rU8FP/W6RzKr+0k5oCNejFC7EFU2WIcfY6IKCj3F/YMtJa08Z6e7AWS1XrCNEYVyMtTTfVTy4
KJL0mtdeZK3gwthqtWH7SItI9yC65v84Oq/luHEsDD8Rq5jDLUN3KydLln3Dsj0SmMAIMODp9+u9
mdqq2bGlbhI454+LSuvdIl26jJNd5tZ+7HE2jMP6pFsHKZJT7agnuqZ01V07+AcHAiaytAGbbPLD
8eYqHa7d6Ze9boWXVcPof4J2JPVpqGPlZUKO/ZRNhO+MRWNGdGJeXEV+uidt1ad9LMODxlTJPWck
Ttpl6e0w9V0VfyfrIn71lWvbaeRX4bc9J+Ivn6uR2dYQWeUl8+jwr0g6DKyr+sHugjVi6EgaqxgT
X3SpO4rgE4tJ8F0RJLhmFUVIRxYmq/zdRh0emLHmHMgRpQ+sP2PTlzemsTX12gMKZdfr6gBVKWhK
rvyacT9KhO+kHmkMf4Pd2qa0hcje04kMjB/hzHaS1u4eNsXedpGFCi/q2mzD1oord9PtmFuWWiwO
00i/9Juck6wEwbi3VtJV01VqZykm/xAUYTBlWqm3HNdeB/8odTa4s6xTaXTvZDXbSZVtw5xEKQG+
1RPP+DGnIUm35kyeqHgK2+oqaS+DfT1hv9eEx5S1uqdQEH/u7mvziVWYxW8rJwM8MO30GQiCRH5o
txmGbIv89h/72YCP2JqP+bJfX777lRIjJ3OmuqZxck3wGifH4jzHnmkJULCT9dny/Vbn9XGEOuuR
ZN1v5NU8YMvo2FY5IUnFFcv47S5NaBclDXwj4UvWcFaSQzpHkdUsWUTVC7flTph22gn24tTaEzha
k/REaC/h7H5bNU32mbMQtJLxlHVzthLp/erzkzkFejJRFco+dpNX9UH0XgtqEaVtreWPsXf3LY33
keuhWpjocxHWzj/p2fua68FxmrwBdORnEU3I3YxY61l7O4WEfWhVfwZX0XXkhK1tpWy0qOkD3W05
I6USJ8N28oCcCwSUNPOAjW7HUVEQbxWunBktlpQ4UuHPbWDLVjGmLBbfUH3AyPdB6gXGczmejbeT
qWej4dwa5IflvhBmliyKL7hZYiac2FQsBY7X6JLP+DrCuRTGVPmgwv8i62pile5RZ24bTV8jpRHf
aMQ+2mqJr6tt8HesG+f33sZbnswYwzK77JtHvYK2cJqU8Y9JHHN9mr2QG7dCVTSlE9oeQJDBeJ+k
YTsdVo1gZC8HPLjwmvUe3uvJkemyLbuXNt7kR3nvmkPwZ2+yIL5pJAfAI9EuRRxVbbljxNDx6XBP
pMvuOCUmOelzfvZHyBAaUTB0FeyHW1pO7YpTVTjrlEZj4wqCBgcpc6eP7cewXpTN7WyTPowsO3Ez
ETbJf7431FNacfB91m4V1GlYRmQzRvM6vDAAKdoJPAqU0yMcsIG6jAPbCwLJEinCwY818eZOmae8
jphqdVhMPeM4bVlUd7v/FJaohvlEHPeE/x+Iy5F2UOZB3dd/GRlcnD2Ttv7bhqUNir2bw7eeW1lm
g65GFmw7rr7tRg2qAH86fkt30EMuNWtbqiqcb5khCXV5Qxwt5BPXy748DrY33UZrWL/VzRzrdKic
5kFzS/cnEyMlvu3UxA/Z68gZYBZ0ORailyVNxptqsmYfu4Dp3oN19BnkLy1oYpTRr2HaFMt4WKY8
W2bIJIhEdUIy1w0nH+DpOAEgsrUMdFunVCUbLnbCSSuuTKtVmQhw+RZMF3ODH0HqurBhU5If9mpK
gM1w69gUSd0/NquOi4lcTJb+Ucm2cLXdvIS15ds3Lm/MlmGd7fW/zrJRXw/d7Ot7ZwLevyk1xoZL
WRt6mBOGgTGnVXx+Gz3TgLuQ44Sco3cnEGHWZJVNxxKxpI+u/3DA2zvp3pMCgZ6bEp2z2Beqf45V
V/xfVOSLG4aR3c5iaZk9tT0yNDLIUngmp6ef7jLuZMhlhFArmy/G5992eltHCt22Qz5YlulVvjI8
CGYE2dgXu0FoWM9j2J5pvmgaKBB0TdnV6JhkrORrTf6hVy1nOeme/SuZt+AzCppoPUULgFDWKd3I
FDxUqX9jvQeQCRbLZ9aIOJJ5HwdkbaYm7uuYB8AenCse/P+pCUresNS0L7Fxtw+XSW/MxjHkr+oV
rUcPVQOyfu6Ftt4UEK+bTrOca9indYiGbDWWg9lrKMNv3x254HryYWQ61Qk7cK/dgffekY5VbKxF
e2bcxb0ZEzVN5x6Bx4dA1ymzVWD4ntxgMKcy0PPH3CYtplOetCbvWPgk6SSQOQU3PZihNyxVVPiR
jJ4k9V68wNWm7FMbdpx2HPdjESW11WbQCserO1nxpy2suLmNhdHOsztNkvnGHSpRYF1e5pRbZfIe
rrDtRMfqYcxNhOjrtcYXsuTbUiFLbSUv5ckxK+0SvNJ6y5KK5fcGo0v5PNlKXLNvA+eVOzcReSnt
/nPZdDCl5hrsclfbOvAL4FV2n2TzvNcOuLROR0rY/7YRTUXUlXEI4K7WI3hELfiXYqxcL9OhP91Q
aWt0Jnypv/nurS+tk35MW+aB72GM2G76oTFdas/+Dg8xifqaLAWJcEqaTjSFatdEFE2/DXHWRUv3
b/DMuBQjmSjcv+ZYHwcVeH/96+aTLob94cw2IAUkcTfc9kSJu/kRE5Scb+Oqf9VyCP+EcIHfpVMP
f0RikRlYltbspLbx3b3gcmGqahYJGrZIIlvuWwr2ClpYlyFvAQT4nVnr0jFoj6duXWaZqeYIXvhu
o4OX2e8//CkaWjJRqmsCbrUGH5Jtx8ni0Wif8TWMdMbPJoeTYMoGOFxirq+SGI8+HXxT7YXmhH64
vpXvRGSVcxbjZpNFCZdhTiFIz9u0R9cchWB7n+O93vO6lWa6HO6u31DM9FXuz8o8Tws3XBH3gzZ3
NajwUbBn8XXVRDwkmVwtaCCXClLBx776TRaSlTBnqpy8LRvBSPpiprpNpYlGs5YGe1exq5GAz+dc
9WGdGeWbR6mvwjLJ7LvzpTbJBFaw1FEezVOcN91KLE9IROMJMMEVJ99e9n8Od3pYiEOKm5UgsTbv
d9gRSLmF1JytrIA/Gn+oTtrv+QR78m2HdJjq6k0PIaA6z27/OTj7zqy0hVubSWIgx1TpoX82Uz1N
OaURzTs0u11nMNzmq1zZjHLRdXOQjW0dv+3DNEXnyUzl72SwutvNmpW+F6xMN3VQLSHjvbO9N8Gm
3KxBVbHDLan+yPEuNdtZ1VVz05opSk5xSQNAFkAdWax2qroFbNlUSuVecjv56NBTdzbzlq32Ut2h
d2rnrAvdcsxbLppb1uGJOIJo9lQuF4rGsvlAbELL+FhdYbdkgHKLADbBUNcBGrcV106oyYj3hSin
qQggnpjHmMSavBWWemOeHlY6TakMTreqdddUe9p8e2WMBbl1B/PAL26qhyCwqu22PlZ2fVcG4k9M
UpOVzisodHZtPn+IB/SvmU7c4Rdx3EDocb2XpHJPnf4082GV6SHjqcw04MRxEnO0fdg7HlIbWu5X
WYXWuy/s8g81MUvM3NMCVh+GJXEDf21THMiDfTt7YqDp16mCO4+ZdM1gHPt3M4vye+cEPlK26PbJ
x6fqpQD/g073BrVlJmzH+tXsFiUabcIKmCHVNk1hUYYJwecNu5vKkmj/TGrrKgVsXfCndkxIQVpD
HsR8W3EpFr4yNaPeMQZhGuqR/J4hEVGdY1HXSx57MWziZDAs8NfOG9SIFfQyxVY1rfk2B+wC9lwd
3m2gJ8vJVr0AEY3+2j9HlCbi6CVaPE4JGpP/NXvSo0cq5f4ZreMmTkeQWGsOYLSWN5aYe/fR2kD0
TiIE7eW6rqN7ArQ3FwxH1p+OJuWQwdcdJHABeyJ1OtOxnhy/c7CPhTY35bg6vBvRdEzMncde//RG
Hr9TVFVqSgfTV1/xFBvaKhxV88eKqPJzC76U/166W3yp2Wjikw4qILTdqb1z4ldddbY62IXzPPbj
+qhwq0ap22+ggBAfK3vyzCRb4E6aYvpNZVOzv3FGn9B8lduldJSemENc50ezR5U5A14zyC6y2to8
It1mf6oxHPPmdBLc9vqgv+KmmqlG6bbZ4ZIQVdfxwtPyCRSYmG1LRRhu47lWi1vIyp/UaRi1P2WH
jsc2BUFI7Evod8FPzlQezhgggKev28SReqEOLC54hhJs7/NxN7azAqLcLHWkFpBVnSpoPoB60ewN
OYMqTrLNDuspc5uK+TFhWSa6ok+I5RuApn+6vK1lvs8upZTDrmlu5NHjn5Nw2lvZLMmbGSxeZ+Ru
wI9rb64mMX9v/hxwOEw1PZKFohKH61waZz4MU11Q/vFkQmytt3fa5HZkVbcR+Tw/VVWhlHbimT0B
ZUnSFU24qZGxHrkFGjeboO52XWsrg1oIPjD/NmtGPEJrcq1d/7OfxE78zeTFD0Q4MrjbzjbfQ2AM
4gxr6MjbOArK9sGSxyJ+4GSbrAtCE658x/jrko6jc/xKaj1BikkiHe4osmjUT56IxU3nQHXdY8Pk
ADhfuluT9XG4wvh50muKuhojjvuoXuOT2EpYLivwXpO5rNxi38nFxqkX1jbh0WJgQLdxvD5cxXXH
4wYAIz94DSvZpmWyucdD1zuNfNu48z9K4crjjYBBPnJCs2JZQPEOf/3ZW+SJH4sWZDpwSu9pUeg7
f7W7o6aHEu24Pm9utRTxynR/GXrJlTgaajNSf/bD3/vgKYKmgbiay0Ayu3ext7G333z0CyY/Dukv
xRKHM4cyoTIHx6AyL3Yt5UE/7ApxRJ/IXAXnHuDKSaceRuf+GEEeUp+RVdG0t/PPFujbsJQTDBXc
uFDq0WcXIUbBFZWs+/O4K77QfYpdBWDaBMNbs1SWzMzqTc0dTZeJdxqp9EmezRqu1kmFwzoW5CzK
4a6KaS5NPRcO9RKY3l7hmr1aZUPvb8N9VXc4a68f0nbXJyYIf2xE2u+PDk+YYJaBzQveTLDQzlQg
e5ynhvxyFmOGSSPlQ7uPx7/+kNxbK9fOZY7d8mMDd8LetO6QYV6n4yid9DyvedmK+a9e4f0KyLH2
t0EcVBX0WHZJvoZHj6dZVd3jGoSHvBGW1hlw0JpNdvXCQj1zprVP3DcfZRiXWRLO899u0/MNJ1rw
STu6z0ZJ5fJvg6/PenQ2n2V3wWXAGxP/oQ17/Ii24GdLCgjhZN34Lta4TnlEptSTmoMr99uhP9ez
6D4ctfvhyR47BVRQ7b8jgNGEu6or9X+d57SPoT0D5rVMIDr1p8lYtzqp4yFDk1OtaTPTA5KqNUi+
jFZwFWKa64uYgoQC2x3gqixF9G/yfOGfuP0T/3WIjtE9VUxrey4b0RLOaLdhGqx16F6ogjRnWHPv
DrwLXM8f5CvVLsEJfCPuU6uu1n++S/75gjaC88ZvVDHHY7Oetn5Q+8mrE9c8NZJQoSoggqSA8u8L
O6gIbcOiFuQxWwlMTtQEf5q+AgaI9fV4EeIo/8Jjj3/i5nhC0p70eRtRKJHqOem5PF0sfOli9ajL
8GJHxSwU4OhSl4fOzabWMxXy/pyFypaKFm7uqLSiItvOeXSSIeV0nTsGSVYLtZuVEJzYZ1mgmEK/
rOW23Cw1LmKWpqT9zYAgH1G52qxg4RxcZp5Jj21Me+gyR9Hi9u/q6ps8r3DLKra5Xx5hSw7rWXz8
GwS+iGwrx/orqvhSgsBU6gVPa5QinWsr2DfdPzbBHnUnihNn73M64v5rG/cWsNlWINORqo6fZOsK
1gNzBYACx7buW5nMyeeBBMh7bLx+/azMrHuQRpqMLqQadQ3KnDnZOFaQr6QmsLYol5PF2x8rF8Jw
Rkl89koTlafJjur5YbK6LQRwr4KvKh7s/5DDiiUFYrft14OpCIuQV2/N29HZ2DNlvMZftN/y5pR7
0xZ9vy/VOdgiqNeZIeweTVV7i8jKIU9FIOfw+a4siIx9KVTQDuMrjyAL4Cj31jnZyl62rA5peyo2
ht8px/g0qC8Kc/SKGMflsrE4/52Lg1cKSHMCZMs96JL1/pj3yeGvmxKk41zQ4lw3sVcBDm+qYkbv
g+VUOYHYMhRCfdJnHRqQNi8jh+6FLtkZ4WcT8lOFJdtfF9kkB+rk8Nm12TnGq3F7WXJTtaOVOY0z
/gw7VDTpVvua/JLJNHG6alGibkg80FGPII2E4cbnMoitKlrSGVcBarAtbOtbMTvJnu7jGHxZau2X
x8NaGe58Q44kWhSK5lqCS/95llZDtvjzriibFOhn6OAiw+3oVWel5dGM+rYz5nBP180A8MvmKQo3
EPeUW9cvC3Vwe6XJHtWAM6OZCmgHpB+JahI0R76uGRwtgJRriR+SlwZ5EYv0MUFljPRdz7fhUJnw
EuErVLkKZnHcdKL1q6LmlwlO6+7HK6xP0Ffo8prgodqb7mWs9vknC03Jwm3Z/asoneCGu0bZeWL0
xCZq+itUrzvrZpZGyBQ399AUZT33rwc87t9mP5JHf/TGjTlmrr8VIyWAMxTskAkNow/QbVb3Eh0e
sxf6tqfGPtYv26rbNd1Rz3mpnBJ51wyNupkAGkl4gey6TqbOjFmic79Y2iWiQ8+VP4ZItk0+Tw7c
W7uIzknbUNhR5sRq/9VVcr/hvjd39DnbkJt+Jbqc0+lFGJv/BXWyYdu2nDjv4u4gqHmr+OCj0kbP
FjrDFqTQH0dSqNifb92m2z58cuSDbCgpUSrq7eggwui5vSWTtPPJ7LZ0gHFyap5dsbXr3Uo77nfd
I6FMcf6TXuuG0vPSw3fmj8MdwtOCnwg5ATVp8alnor4GadUNq4k10cpm1rbsUmUShnF3r8f3IG7k
F+chCpBWdNWzHdtVcb3qTR5rLy6/YjSBpzguYVrpmeiQi0zl/FGStAEby2Acn4OkDLq8lT1nATc5
MYZuhYKIl6bzudD2gzti9+dNU+yAAxc1hthOK3r9+8Ts3C+g1d2SkYds6gKNB7yxNayqe20bp//l
SxCKbPMd6d3QTKK6+2gQElbL1eN45HXlVpBoCCwLuB/VnRd+T+SmKghkCtrU9xD4PMZFMFf1mHfh
5MMveA1Lw27IyT5PrBH9o0q0vd0QLK3OoavmczUf3suyx3ZbqEo03VtXtjinGn5cZgfJr0iJEQQI
ndO2f1F1qVq+CPIwb+msGVQWmNYHX7SQKdwvglUp5/4TztmQSce2HWwWmgXZu+B9odXZlxbBPbv/
QSJOplzieFLVdL3Ou0ip//a2FSU/dEz/MzA/Ul3N8vM3jIbKzeGIgypDSujZWWeX0Z8g2Al82GGu
811MGPqHNqlOkQyj+87f5n98qtaXPR7jWEwsofbF66MI6gwNJexUKRhCadmbNRLDZlj+Iq9mY0c8
7j4MkTE/Fl6nIatLa707mMX3wukb+y/J59v9QZ5Xdd4sO37dMJr4qdt1er6E2jDNBlK1bsaL0nQY
g4kyzDy5ErylkJGCZE3lwKAwEAPFglBGHyY4gG2Uu3rJxR/LsXxeOl/UNweKjjCL/HWTpGJFnqYt
tg7cU22NNheApjw6nwzJu9DmXWKfjzCE45udbnk0xBFNWeuUy8ATijI/SEs72qAL5iQhCLLc9/Ky
uTOSJ8J82CDGmIGkbeLGu2EJwjSneduDjLNyszDLA/+dTNd4jySLohBx3JFqLnsxgKuAsTpKRbDb
I7N4v1c/q7qOrd+GBUqcB0CxLuMJHVaHbs+x3264IIM1R6QKnrejPYpyOsZRY/tkX0UnHYF5ZtsW
hNtlc2YU4WHrGq5sZHKCZ3rkOhlCaf9JULV+NYFyO36EcgnODktIdP0vuZubg9fxDS610dlslTH/
5SQ4qVHa2K+1CDcUytifmtS34Fb2aJGfTYm47IFgXVGdvK3ff7atmuuMpr7QO/nsZtA0dMHrs9bz
zhGQRK1zs1jc1+e2JpP3npLU0Tqxf0UUiUNnRWdmLFDMBhDPvuBfsax82tb5zlOa2oe+5ByI45aP
17Km/9YuDPU5rlXpM4HUreHAsfz5Ptz58jI51euLksg5wYWC2UuT+Sqxt6B1+1NQmkY8mQ7iPw+1
5+tTyB0RfbvRGH3guy330w6HGd02Sbz89XivwT+kCyI3hpRopTaALTl8UiBXMXMvM4an+cEZ7eau
cRb/1Frr9pCMlUOAAVfC40DXwTsaySUsTIedAVVgvHgPGu3Dxt7seS9j5BuRzRPpprd0bvs/gnlK
nqQ/HW0O1y8p6V2D/g27oSfvBPqPFWy5suHH4tK66GQCVqE70LWLCMqRncZvPg4tlHmXzRC2F8Nv
/Ij5tCUoLkQRc7Zad7zHC4TWZVpxR1yFIs3EtY0nmEs9FGGOzHMTqb8pn1nXBCzGkbdgabd84j+Q
JvoSJikpFSiab45sakrxremgPM4RfqMjbxIz/0MWixi4AttWUBu+OW34vQunrspbAnPVWKzeXr8f
S8izdmUzX49DsLdDql7146JSdqbWuv61W8C+acg9jNK1/N3JJbqHqN5f0KIc/10LHfEYAHOD0KBy
JSGlauVwv9Y+wpd+W/1C10HzoUcHGGbjJsxtVLdHOsLsvCKU0f/2Fekki0ETPXthtZZpXxGBdsX0
xzst9vh2qYbkBwWX3SPdMd3Xkmi2qYV4lttmaoPn2l3Xp2F29Kc9eglDR7JuTxM/HED/GHQ/m4mh
3qhA76kaZ/9LGt5UdFtkybUikHdyMjZzFxa83E/s/WGSNlQid4kMIkrEZyND88/RAO/jelXnq0B+
qpjt52g65poOyssVoZ1Nsb8XV+C4qHU4ndq9H8/Gifqvce+8G1UG4c2i7f59cRbnTviLBY3qsxIF
/VjlyQDVFyzuAwpKXbBHby9oT/+remQ15KInad+QfmR1DpMF6U8oWWRpLl2V/MF7R4xIc+Wfxuls
R6N6QggXvl9f6HPrQulZOz/2Zvz60ntCneM+vhcjALjrH35K2C8EczB1v1DyJo9wv6ck6V76Lnah
N7lrsyHxT816LHeCPIne1r9RKHxJvSFF6I+7AY1iyr+lRtsL9/tlXIYf5UwwZ1aPKHG293q0WK9I
E9WZisd1yJHKhe/xtSWrCKLFy3p2zYegCiNE4qOa/wtD44an1umiB7N00822hIsA+p0npPDxgHik
Xh9xyPN0gxkg9457vZzogBx0UTXtQWDO6ERZGLfBp3KN9WIwf37MMa6QahDz02D14r8NwTijFUkR
f0Lp2z81C8Vva7b8H70lnSfY7OHZXjp5OwlrW3K7ar2T4K64d4ZVFglA9B2sPlOyPlz5PaCzRGgz
7FUa+2NYaJRD8O9u8nio4Ko0WlUBztr9dlr3ONIucZrbDr74HCOShjAjj/0j7I/4j+LWv3WhS78T
ieIoenTgSSbE/BrMmjlnOqGU2B9IxezfhaOY4uNpugMqwyAvhRnf3FLZfwKsJwVjAOTtOoHXJcb9
Zc0+WlHTuoVeZv895l25tNtaQ2cQIstI/ia4t5+dyOOPsubI/VsnV9fFHggEf8Fxy5nbwR7S0orW
PamdE+Ra9IGMS94zItPYztkVPTut3/3kco6g7kr31rYIFUUEcZRDhk3RPu9b3N3ZPdJshENWD73i
yP2v51vVyx5izOnqxnqM+nZ/Nc3s7qm3TO5pHd36t7WW3q96m2m+7WGobhjWrBXviF++kVIgf+1E
BqEadvz6a65Kjz9flDXQyLS6vwEE1GuI+hO1yhHyzO1Dx5/TQJA/IwGnZoAZWyQ3jvQtsMjEna7H
CME4RyzwDawb75sYMMiMvayLbZi8B9SU451CH3nnIuBIVdSbp51ssipDn+dYebD1KCHjiqOuY48s
gAqH52RsaXv1QBDfS7HULy2kN9pS29qBm8Ugfuuj7DVeKyREyljDf5VeRL6E5JGkoQoSloagprfC
aaqDilqiyx8SxshHg+VCAfOu5mtywE0gV9Ahen5s3mlLGXTuTO681nnYEXJwizh0Wf/YZocNT7Vx
q+nCOOL4L56ya/eWPQyMyCSWpb8GOW12Crpmf3jVtIQoxhH0/SpXdPCXdhKb/DdXY988RSDu851s
HNdl1YvLuWBjMUEWa6v9gQgy6JCltD2FxShMtiaflm40rFF96JBzZMZZVNluqPgd+LW21r3F6dEe
N2wZCgnftbcTu88+xBt3gj+gpmfPtGT8Ok9Hp94tKlFLN4O7r82pjqYyelZxGbsPQqKLLoJAxDfY
Ycx/pGbXMqsOqatLxRYwPPeSceGEImjf7VM1OzI2j4MVTtF4WtgwGnFeIlC6Oo2ndVyx4CXjQW7O
hCR35cZTJv7VQzqELEcQ8NgavPE4sCoEiJWXszej5KhxzRlaRocDvqFAHRsjXVCmnHAJW8gn7Ptu
QLlIHx00DBvtYDfuMiLshlCiaRZ53S5ybwsr57GHXYovrlxUyScJgTP942BzAVA3MzmrunFLijx+
ysWs1hn5Wa10Gq8IeD2G9lJTpmXHS3wsFJSxJ9unKK438UNbEZdxrImzfEQKM2twjMWzW4pD8Q28
h06n+5sVe10EEcKsfesjE0hYY/dty3zhlgSid4gxixqlX3tf+ZEqc37verFhztx4/+S7qNDeh9v+
R2OwtX8cM6fj7yWyJb3E+9EA96ViEdL+RT62S6KNYVptX0KtnPlxhMV1b7BOD+6ZfI4Zebw/Q8jw
DLQjbqi9k/VjOMLjIYRcbK/woWuiczeUvfoOw75dYGeQHb9hZSj7n4OnHbjnzXVBRbx9YkZd69Gp
H3eJ6xWwnOYZN6txH5Vns4c7zBqLGdeFZ1uKYVeiOM1FTIzSnY1aozSYPGKvPlmuV3uflaoj6wGW
8+DrnRdrOR5LaK34B3YWXAV2XxEKQWVx0jx36IUjtI+9V14aY0dlStz8YW7kgSvvaUnqpYThjzx2
CmPxl1Ypn1YsLhbl5zuqJ3tRys1Xb0SKDNw4BM0TJR+cwia20VFce8MBfig2m+cnqyKhyEqFNbUi
IWRfNUFw5jdMootjRy36ZKzIurvBu66hjKMZ/jwNt0EIEqNYm4NPu4u188dvwhJryKZwqhRYiccS
nhML1DWTqJwTfR4Ek08x8iO6Tt6pxVdn76B607vhQI8ZrXU9AxD17uh5v0fb4hmJltZyreyqk2fi
tXBsTSuhXCVDK+6aYL8vV+DaFGurNeQl32ekkfxdEZDMs/oREQY4fOl8NPbgTc8BMqHmqXRiyPAJ
ZGL+1lEQ9LcMm9GMR6lCsI0oyG/EraMSZz3DUCjrD0qTcv6epyFYbnoXlLZA2luVPLTimM460pu8
J1rBSoDYm2S8qGnv1zurL8sydyJUoFmy+Z7/G6+p3xQE62/bc4OIyTotwIA4WXt81+kRxeBi2I+h
raueTRwIUEymsIQ7hjylLqE+ud1Wm5s7TcfDf4qBucVPBkU19ZDe1u7Zt0Ey1Xo7cae4sAZzHdXW
HS24a8wxQEMEbHZLdDt3RtijamfS2beOha7/H0fn1RynsoXRX0QVObxOnlHOkl8oS7bJ0EAHml9/
1py3W3XLPtaIoXt/YW013YShzgRO6yzrcDcmoWMlEom03ouz4DlgLTGJv8Qr7RASt16g73hgZXni
PIjNm1k6FrlRZ+D/v3rChAmWibbXjSEbpK9ZZFtv+bL3/T9KgLI+FIMXRLzm6LIOIO+iOj7aEa78
rsiFSKJTHgHIfRnG4X9Pgd3dFwzXMFg3QeEi++9TpODxQSZ1Xf8SXl3wXfXy3qUFnbj+tIQgIJfV
cY9AX7TFHKVc1E3Hlo/EivdYItJ/uTRWfIsyy/f+cUijuY3f/Dyg0LwpWdcQ77xKpRVjVDG26aUX
Rf9P8yrJtk6r6+wQFVJL4tdidddjvgSNuYV7TgF2ZYzSj4kdOLwrsDdPidEeU1DQdMvWtFCD+GbM
gT9/D+DcPTqKEc5CfKgGVos8qGyYmm6LDOrUt0nUOOFXsg6sCGX3keoPvYhY8bARfIilSz+d4t15
jMMsv+2S2EOIaN1iDS9OOul2H/DC5E1LmDG7saj+w5m8gsK1Hv1+uBt90TSXhCMWB8fgcAxsZp9M
xsO0Gu8Q98ixpzZYWMBIKyaYio/AaYrhhDCZOf5Je1YE3tukeeH+lEkwlB99AyIsIIRaL7HcYDau
MxEmVlr1Gz03MZGgWhIMWjx0jH2kERV8Zkczy8scZKhTe8OSJ3HbS4+aDQimJpm3M/DV6qlPcaf7
TZsuA0ljfMB2Y52pyn5P0AjnAkXeKasSKiEg7kM41aHx92wBiAP9kEaqX8/0qkX/TSsCl4OfInCe
hEDqvPVSEtTlTjgFQ1pnFpU/U9eWbDEwSBX5hoYwqebBZ3H2TUubu8EnWouooCKaO8tx4tr6J1rj
UV5CmUOfcHSssEmSMRMvq1tm02fpkCUIea81mbjgAkkHHRJXbJjofIQ5w03D51TuytTgcXLXGePt
UqRNc2RCFzGhp6hrf1oQZeVjDOWi+0dUciz/Bea66nMzS5jnxNpJsFmuaJU7UtcaI5qbNAeDneMX
XYQGW+ninWJDW58V2dThISaEUD61Hm2rw1qHSX82tpbcgVYAU+05qLhLLZuELiHFznSNXHxj8nW/
dS85lGD4Se482syi04dWSKemMS4zq49l5HrFsKs1BsGJ8iZOfH5d5nbjqibu92M3eX9t37bNE9n8
aNYEU/nuXTpCXJfaRx3lfk4J+HNQWZr/EE1Xxtm0ihj1biQKlqS7OBeJ+HaXJl/tyRZFot6jHoBF
vyl9uFGbAkwJUBeMHNT7VBdNBCM4ShmyFn+Jk93YFVofBH7r+NVNKOx0Il1v+SBnoXsaFpw/3mtA
roaTyQmrYdr1IZmze+HbFKvLem5xdGGPEYEJhXEQkLwmP3D682LVKOZYVOno4CtqieV5aP36mhbD
Fw1w0V2Q4p6/TPUx58KkTkPCHb/mClg3zteKvkGclXZN9hGqAWLDFk0yl8tGJWHd/uFeX5DWhWvL
qBJhwua3NpDJCJYDhfUZ30cF25rANjcujNP+sSB1Zd8Lgl9AKhyO692QOnH4w/ky8m6kWQbDNa9Q
sXUJBqDaBGOUj4cqq/zxnrKlU+1TaUX4J0/cRM/b0O1Cc6iBg9XcSQgtL/wDi3j6jWLFLuEQsFa9
9ZwQGWhD344Gro1an3B3UTlQBFSKjeG4WsKtm3st2E2d93N0vS4X4s1J9ELSPlJV3R3kJJPyn8x5
nRETLZbWvFK6Tu2x8EERkFCXSwHJnAuid22OUWckIchI4nsi6L/t2ufG3YlWc5dQk+YLEnMOJK/A
9E19S8KGLnetr6GAKVFVd6oG5RI8YYEHjAY5N4F9DSXr8K7+RCxuKBPDd3CS2tYLl0jaW7+AiUzT
cYxon51ktrSD5EkWzvICWALb7iDsjBpjI0216Nhz6yl3LFv1PXtwDLHiY5MWTLn8qk107CIVE6Ek
veQHtMnmJScVP9iCep3J/Ta65XNf7b1aykAcQql19k0TlTfWzk2lZOFKUfn2VbAU94sIWPglQm/h
FBMkiqrbWkUogHuypfAYIl955Y3n9w61L57zeiI0IhGedqwyatdbWU7+/MH1cx4/fEMJm1XCHFXm
tnUdap9cxJJpZxWV8fbM897P6c5yq6JLqxMOUIcRSsv01W0oWKTH0WlUQWQ0r1f2VbU9MPJUZMt8
GJvZyhc/6KQxJEpN2Yc4DoLI5pmSl/Ln00zbr5ZwilY1PHgJ3+webX9eeYTFBHrhheC9Uz6uzMz2
V0MsxfkdAbJbvpuCPY7ngRdrtRIvdb3sNx/rYI92iglBUZlc6mLndkIuZOzGlDnaZavC+gOwjH4T
lzUd+nxTk4xgOA5YWTnBJpKSqZ/ncNTOuIF8EToZliPRbE5vDtx4vF1hI8/THo0xGXpCDbOOg10Y
LdjVp5CreP3GwoaBODkRh2j5k63FZH/QAVz5g1sX+8+K3mryr1SN8f+6yzjrZoMTGrb+XUt82sz7
3O11fxzdaub7PZtMJymHVGFktPOWAY7ENiHpSaWldWXVHltEfmAMPk320+Bo9lglorX+x1BoT9/A
Th3lc9OLNLqfRifvnyd81fpzHMhzHUqzZuLexYKLN4ET1iz2YbSvfkco/vk5IjPNOcIp6u00u7Wr
rVuGbGz08H3CtxXRP352LXdWmCdBf/0bMLZvF23TYLrmJi0rvCaOEFzOIdBhd5MX7tp+RFEbZc8U
2WjtMyc3fr/zBG/kU5bXsXcakbXCfTLwBrqRPBfjEdpTQLxHuNCJ05KlFzu70DS/wO9wzRUtsDKD
RJXSCy8lO4bBI2GcNTzFHoyn6gTvRil5nNKMsAxet1mp70Q2qS6aByyOdzQHku6MFzX6K4DrEDlH
FWvl7Dscm0hy5hIhG3esBCnJfA1R6kzfUGK6Vm1NgTXMrX50uIoK4/WLs1sxr/4f1RZKyIR8a9qX
G5ZLsrppQ0QzcP6agOuIYOVknC9HspOmuo9G+jZsv16D8lC0cxGdZHhtKwOfYLa4zMtKs4t2+qCu
mdSY+vUdvzXXMhV7nSAHYIrRP9O/7sNDvzqd5PLRrVT/B2pr6R13sN571FTl7LSnhO9SEuDNqu5k
Pcb9oRwXFQniI5kb/+aqXgISo/vLSDZ3cb/F12afJjOoUs4XA0S08ESTWFq2YUiefd6RtyzAgle0
N3R9my1l1TOc940MvhwEqvBpbHhhncsFX+OmJwBMM5AzS8MnaTxvN/dxWiIg1kVfXxT2aA2kaOVl
xm62EWEbSMxYHlb+YPaky9hOxxnG1fw6kRq5vt+GIInfO8v4/hdcQireVNy3NLhyf0no3PX4pu+0
aFz4JTEB2nc9ZMF0GKs+G77ICVimZy73bvVjhKvFE2lHh4scvUS+xkQufP3kWBDJmGdeue7IWLbd
U9qpa27FGz2u/1OqqEnquDVOssmGMR/j23JoSdRPBVmOwyprrY4WuEu1D0FdRJAZJkIXt02RINxl
4bJ0L0MYiuxBNCuWo5GKn9Wk3N68HWvelPk0JR+v4O4T8e49djU606VFEG/2EZ99lm2bpcjCY5Gk
09d8RQBQ7Mws+REdeOZ3qiT4xgsyHy5ThN7kHrlPs1vwNhHU/37laVghyBP2E9z5fcyG+n2FSWC4
sZGYbbjYx8Q4CavltAcJSAjnqwWdKl/xo2T/hlGMKboZ1FyaO+IHZr3+h9FNB5NRN/F7iYxdeVlv
pwevnIom2dts8FCecxmwg4QMK0UW3bsBTfbRl/aec3PAiXIkpQ4ylkMza3rGWRkyE9RNNHeEhgOy
AzXCVnWfZ+HobGmByun3YudVnAhrD9W2qGKwBynXHeJFVWHgjbLQRkVRulkQ5HFXxixdpruwDNrs
bRFDRpQ3FKkbbnh9lSPzhw+hZ4M2tkQUYNKRf3JKtXRXUXxL39aefj39yirntbavvJr1TFM0SErk
w5g4tMqiwuvX3eDmbRreF57PzePchCMrneNx8K14JHijyuiZwSpgpTXLWpPwtc7cwJyXqYVsbfh8
ZwrBNksQmuoqOEDFc/2ntusr+RRZZO83CTHB+3RTnM9DDp6kvaFADC5Wu3pI801cRnkMUCER6b1R
sukuTTUP9EKLKkzn6lja0LBecQpA+tfkcm1JvHa4LjLFEPfrjtE+6tta/hoyJfgwSs+7mDRzqgdq
cIJRcBq4yux6miD90dECV3hDIpFm3y4uStx/7LoSOkFH9KKk2dFMCWMrXYJ8WvfYvsinKcF95jCn
isNpD8lJZw+Iul114m2DDYXg5/jp1yC49X7aafSRDfn0CPvTPkQSo/rrhW/KsVyXN0uMm76Bv4iu
jA+UuPyTGb3qs6ZxGu5qzqmx3lZFj6CZsNnJf25z4klym/R1sX5JABiQ4Fg8NRBSIOmd82gFYa/0
PhsJlpIGLBG69yCCiMp1rk7nxxUrCtGfWlNG7sxRgC4TW5Awh0fRVie/krIr766wm2nfTqslvjQz
hvUPDaKAW53V9V5WcZGgCdjvlJYDwSQCm7FKi0tsNLPfvTAZHQVi9pFU/5iEqUhusXqucas+rtvl
ZTIeILADi9q9/oap37p/13nMxoD9gFPpOwc/XBrFJiI18ImuK8bDjpJubp9aUbrdM1iXNDbnZA1C
0V6omsj6nlZOfRgYvpu/COgoTHhVJO8k3VMQIr6nXj0TK8ZXIc3PQiuM87JYzTO6RJoc3WGo/pQF
IdTNukQqSJBd3dnpNiuvr+DgqGz9CPlS/Mk1oCZWEwEV2zBSBjdNuEzmH9d777EI+woXU5WZt4sU
HSVaT6P/sMxoVIfWycvm7CA5HbrWlgH1zGV+0t41y0FaWSe/PDTVAb6IASRDXIg0paGlXL9MIAb7
+5JTuPnWlDldj6k8KzWikz8H5o33bJIGGzeG4/s+acsNY8Oo5LWHAWnumkX11Xo/C0qJ1BTXCdTv
5M0MPqG+TgS4FCx1pgREhLYcSSz5C8VywtZk5Q8zRzxAjKSYkycOHve7bUti3zR9gouJknI4EnFm
MNcAwXye0YGJdqsan9p7SfErR+yp8NODzq7+DqOu/6v9Hrh+QjbqlbROQLoB7qn/OXcp+zvagbDZ
KVJibC512gceWPWs8/f9PNfqtiK+OD5F7FkLPkjdyvCj6ELlP+QpYsaNw9bT6aYiaQAbpo07f/pA
wgyjM1Ss9iLmcUFvj/ssI3AD1/WY5SXkXH5YpznXbZ5LkqjFEAffxPP6yd1ONTi4M0GcpD6UwUph
K/bczLmfq1ajdneWiWeDz5uu72UTdeaO9BAkCPM/hh6Md/kYkg8dN2krs/WSdU4svxxOy1RyXUTU
RFXpS/4bLNbxFDk3KFua3An+HJ6CHgueQL4rT42L1orMOMiq6hFhsy5Z9vzilqyjF0FUAk9vaLus
2Ubh2pD5AsKGQko2N+/1R4BgGhI5S9HvvWZ2whuuUbF7UxDAUzcOHaiQcGgzNOojjKLRubgZ0Xzk
92jxib5ls55OPiJ+9NvJRiBwbGaIzFk2DVVTkQ3NA0nTpefGFSTN3osmLgzcawxvlZQMF2QX0DEN
Qfc44z1VefzNTDWkkutuCcU+bfslPrSo1OGLD/qQ5mBNq1XsCIfI3wzNi9mlTOG0SGtjXxanruVB
+SYAsVSQj7z3R7MO12ZG/MiGcq33bVcUZj/jO9aPJjdZsHM50ct729prA8HUvypKOvcFeURqeB6Z
533cRvZ5rAlW3wYOGK6bhVckplYz+ZeWAhNXZC4dSOVrQk/qCZGOCiecJjc4jj51adLmKOaPU9Dk
55ZXHn0kRTT+gbOnmjcpL7L0dM28hBsYE8LjSUhpi4Uqjmk1QTKRDyRmm+DHAJUoqIuG7BFyiLPa
iSaXHmeSxgDSyhEycdiSKJkAA8o+QhMT3HrZfDLXkzV79vmy+aBwGfd5M5oQCu22nlypwVc4Tsb9
evD+8T5tSSSNNOe6/lJUJFjDI+2xEucVNWzdz4stQmRNv/tOF+uLebuk4/AFxJP2cJWoLr0uUJRO
xkOKgkFFjHarIM0oSn1hs2PLLz335wwQfdQnMaD4oXSG0wqcxT5B7qBCxWw92zdbkiuGR9PXoX0Y
hib4NwbB8JciqBsdsygt7oOcK+a+rhS3KrdnRmFUZiQkEz6zc5kqWCU/I7Kr+lBw2TonRQUyWuZO
C3VirQL+baAUrpp1F8vmkBNceSYLX9PYojp8CzhwoDJOUNs78HMEz/S7+t+e5zfVqeaX0x3aaYrQ
FOAysruWS4pz4S9fDrWTrNWLiJb/e1xcxy65y5bZHZwDLF+GVr646EoxZoUpf4I21q8Jb7gfxw9T
e1uNMpnu5eCOb/xEc/hVdM2svqMSCQhRWzb9yav0NJzLdsIZHQdR5Hv8Y6AoRTZTRvAsDXhckaHZ
CxAT5M7LqlNPPjl2e3KQpuGXeG1T3PJo9d8sSG7jwzpV+bNCCgx2IuR2vYfVSWJxJBeqkAuiMt3B
SCdPXbC6hAjLNLtu/9s2Miq2PNzciipGw3Hvs+2h+W76FpQUwlY+t7Si+8iv/Z2Lq0wyPSNMSc1s
bHV8gkVcQN1Ia66FVAgEXyS7Z4XZILY4MWO3WzQa+S+nCsVy9kc4IY+uW+T2yoZiayv5bdEmkBpG
jwvmOpJi3dTujAO3ySjb1XvVVA6xM2Bw0X2Bw/gXvc6J/ih4pp/T7FX1Cz4w8Y8Eu/kefxBSbLoa
FiiWOad8MbrWOaFypn+QntpL5sDpoooRloL2epI8Fczi9SGeDUQWSp8esGV4wB3UANZLb9sJeB10
FhrUhGcpaTwEVFuRAfOxgjjQrDjsnKvC32pc/vGNwuh0zBG9LVesBqYGaELh3ufAcurzkEWkivOg
WKPLmPH1x4f30ofC1f2wlQv+ygXFULfcqARwPj14ZBsFB82ObqcUEAisufeJZOrtAPjLIyuVJi+G
cUwcJh6Yfw4I1St+YAB4mxNIdQ9Zk3f5sZxT99yJdgxvkSwpVc7NlfXCaFW+Nkg+kP6YFvwt6NX0
aDEYkfej1qP27bAb8W7sk/HBZetyu2XPWP/H8ODgyWrWiseoeOylwGB32IbSYdxuvKr3YhQRKeSu
6ZOG5cg6m5MTNwGMUc3mAXJm2EcszTLr9MzbgATvWpXzsgNgtBKwxHkOsqOV43rfJ+y5lrkJ22N8
dcRjTJvkGC9ihtOaUQiobgZ2gYXBoecX1ZywQQqGZGYtbz86c5RMl1Qgu3jvnnAiOe5pFJZkAaiX
dL+Mir36tpnp7B65tXWSra5x/sfisN3kykvFUZoaxl1A2+CzJAyOUcrM/B4D82D04/rECo6Yc8I5
Lf4k5W/d0p85ctNc+11RR7wKkeXpgRdN7PMV4+4c3hTQC939itBlf8M/wdT/xoDs6U+7eVe2YAZF
7rJrlS5uWhCSGNMblz+ZdK84b4KTJhl5ZRAN4Q1ePXnKdtiZXll5BQGiocwXawkvF0X33s7Zehpm
TxWfrbvmwBR9qEj6UE22n6hXEM/dKRNDoZh9zws2fqCze7i6CjdpJCZyIHuLZ+Q4Diyh1OP7RvR6
Yk0TNdOGhjTH10qmfpHqs1q8dgENNCzNLgATlu3x/WH1TsaHmcMTcnHpYE4nzVLM+9RWybJLOqvZ
V1NqVXnPbDrRzZ9lHEcchDwVkHsgzHjBB8kpdh7sfUaj4exPCXwp2Q/Z14jzku2R5FDBq1b46iQ6
STc8zQt1oX0WpT+phfXwyTvelreQJqYdjDCb4qao5VzxUSKMdGnffJDPqP74Tcw2a07RyOI/jOaB
GX7pX1tIc/9mRemPMrJoYQ74LErcVHM/N91urAxBYmpBtrgNyX8i59QGzoffkc85+1DkgZ1UnW2P
psmW6GCHqbUvlc8mUozULBWXEZppSUDIz8djOnUR9VqBrLupV3K0aMFQXxskSRyNkzDlQggrhShR
kJ+vDwR2mDYTs7RPsdNYsauk34jDUvoKCkrbcHYWaWbU3SJqcRE86xTMktU5duK6pU/1o/uUj7WT
7usgUrfruHqEv1e+2TctcVJq0sOoznVA/35X+Koh9W8rsqB57mGBblgqJkgXymS+XWieM0GtznTb
FyPFuV5zYXudMOjLo68ZZDaJjeroVyepWW0aBP8/HLHFYzpTuz/SF6ufHOOEwA+uZhG687RMhJnw
4J0N8A68KeMt0a8kvtZUeFaY3KkWglgZqZfurDeWjxNUAv681sXHzJY6s6NM4bW/0NlVsCENuN6D
MpLFFvUoIWSKcgeMq43IjWeJH5LklfSKDh4tbLFNrXZ+xbMjF6IVHiOcquG40bWX34vVtLSujAYS
STHL4VhNR6O8q5iVPdYPvi1DIiF/eAFZK9jF5leMslo9tLVbKHrKDkhDXpndJB+HafJpulM2qo+l
G3OPVY6mg8DGsB4fYWW3yLTMdAeWDHw0HbuuOk5DINTdyE1XncbGFN+65iWMsuour4XVJtgru8Jw
qnDvxh2CEHcaGNruuG1ZOHMCF65R68tavWZFFcWHLjBGHUxtxp8y46J9HYrlc187kaAS6tCwY34I
wOmQnTUUiNfwoyXZ3+6bxgbNZilrHuKw5eDfMMmbz6wQSb9r+z6od5AeNF6X8NNjvw4VLUBR3XaF
bd8knAmSkX3f/CJdWLQ3AgLuu+cDz7mBWRQ84fO373B1Vtw8v5gvaaoVtXKCOOTeVmtoUObLGrT3
5NPSvziqRXIOYb2ZC/m6YbzP4qg/q1kQJIUSkb3Rtgalrlu61CSvamHvw66gV181WHCl1nWwx1RQ
eyKFllLYqFokHXZMiSurKyfRC70o+xtr3VlzCJnn9aEWEc5D7kPhPgg2FORbyBPZpckJsuwoJzbm
1OggPoNFlMe+1ZLGgSkz4tqGy8k9hcrO3VeDdahyC5ZX0IAjie6TsT1WNMeRucjaMfmttuHd0yRu
fIBGtr55ee07d+WAWXUFn08UEcED8AXOgWQbWX3hv7o8slboLLlv4zp3nrGmcI/SJZrkxY3HYD4v
Y9FOh4r0t7OpnSz7tYw5/ImWGx/I3cWngxXPS+GeqEQy/WY9hsjr2KQRpruzJNEnDfM65fSYCUy4
Dazm3awSLx/IjVtyTHFgE3zDNen7bidyeNqgxgupvjw/Y9zY5HMp3zQrx9B+PTntlHSS6rm9JoQ3
ss+c8aGZWFF1lC1bEM8r47g9ytpNYIPpkeDOOjbMs/OMdrFdCdoxOLJOa7pVOu37nxnMwYORTN23
+QQodugZHFBuyxA4+EbOddzfovBDEwNup0dSEy4vf2OpPe6Gda2fmjBpf3J+xpe5Ztih2M8HiWip
9StQUDkhOLYr/m9iQe1DOsceEBEh8ED0CVJ4IZp+VyVrKk6xJbPFa63JvMuUZMllmW3wHqVVd89e
ZGg6HpG299L1wXCFiQ+fFBFzebFcn4C+0Cqf70hN4pkXCwlOmujKG3Ze6fTJ79WwHuPCWsO0PFYz
MzlTJtrwTgCtoznsgEKEhcLrppb0MbZ+CNF1k8DAecO75Rdc2z7nvVDqRR7S3iXNTxAwdslYdtWH
BrFb7nkDRneGon2zHU2LgW0qPIgjWVQunlAMQ261mzJCxj4uPcrzPuPeb+/gxNJ/C/lA1UUmjlc8
xzhR/nlJsFhONAjqr/a6jeLdQ147K7T4nK0fqenveLSC9cYRSn9XI47jpiu5423XoKvKC/TpqSPv
YJpvETnNYze7DSG82AcZx++OeadJ7BLc+pFLSYipBXWEXpixX4CT5b/at7wZk7FQ8W9VI5ZtyTPq
cV/XwA63Ttf0zY4Fn9LsoLl30V4hxbx2dJeiU2VEM2MbV0X7hFxtko8xQXV8b93ST5+M5Guza5gU
5UXUk/M1O34bHxNuF8HFW9GRt9hGabll5UFOZ6IK12dtmCW3QBOpzPaGyNlmTMdFo9vZmbi0gN2e
bAg/t/aD5JHn35K99ZczABP379BUWXjxo9R3P+mvqudBtrm5zFWnEyoQnjcDeCWX+8hY0uavgj5C
vtXk1Jf9BA/2eSEJOOA2qPmc1cjtLwNEXvZqBCo6Nv0MAJyrPYQl6gg1oYgvEmpxdJeC2q02OiXr
yb4ytiycmozQJU27OmsOs5uSB8twZrYhYOg9lHHWfKoqdILHyXReeZtbn2woJEC1bDHAUBQ7ky1P
pS1Y4MWtXeqtDaroq1kmbyi2Q+F1ZtOJvCOVHcG5I54yljR7uA+AQJzy4G84oBbcuYSuPiDs1e4x
x5NI+JX78jkynE+7uBz8lUUiopZ/ImBouHwZogwwWj7sfQflmVzNXHmoKus8RLuqxmG+LUc0PT/q
VPiZyFEF3ykXz/PMRgQUQDbSND/wfYJ5yx1noFaQhECWl1xmF1QGj4l+7cRtJVljuaMGl8NVHRio
tiWbHXA063n66kOvxKofpiiiOZyM31nTA4WY1nCqMKMkYX/4vesfJw8YHuBAh3/WjnbGXWGUxd9K
mxz5f2CaGWflM6UxBQ8bVnhwUwO9S2BAT63DwNpraHRgNxOG9TZs5wf2qqDV4NkWyTZqjIVcOrNB
ciJyPkFGalgswoQ1XCGD5KBOJCFy9DBFWMKr4O3hOol43rIPtx8Rbzz/jct6DHo/6CGJNQ0klqCM
1MbnRPrnWQLl0HCn4YcNAQVbKpgmeAvnSHQbV+fykZan4uDmbCwBRabm1ZAw+YHxDp0hq7SxTA0u
PDA30KScIxstJ4978ULiEtjwdoTT9DSTXCUm2MJM2YyEhYIdDEj1VTYrDNEG0YrdKmEX13fVmoDK
SIQDC9CJ9PC5znjt12RRAkzKdM/tatWRJwYAD4wD52kkLpNzV6vHS5BlLjXKyPF71FUV/gsyF0XD
CYL2UNnG+SZaT8ArmrL6QS0CUz4H3SUQftvpnZAFQNikZu8YMqg/bxtxlYs9Kg7Xegi80F0WLP67
8Ev3Ze700O/xosleN6rz+U1ovfxBI+neIop/EQguXJqN3wWKbTuIJkCoIO11YN/iiFpqt34Nzdh+
r7FfQg/Fn2ExXhfSYsulzBHtmjhGPEdW3XhB2j2XhtzqpjVkbfnRdPxjYaie+KXFdltC7RjpvVWV
c3DLWLBz3F5ztl1TisexE35BobNCayDlJllgYjPAu2yhXdutx2T2qvp4fOTUbAESRgWAtM72g4FR
VU3vnQtSmwvksH6oLib/xzezK7eJjtOHytPcERiyFUVI37HtRnk++VDImgN8nZxS3SGn6ZJu2RPd
eQwHNeI3uX/xrmd//Q0zoE4oaBKcLvAKoclHuvx3HY1h1K/u8pIkTQS+jZwVNzg+b65rBbKn7dnr
EQ7Koddm6SW7rNB4GFmfCFsXPm+6uSYtj+yZ6TM6tRNl9hohpNrWfJ/P8OzS8cJRGc2bEo4F/dgy
JdpqqLh8Gb8x5N9Bvj7pxsdSavs8/Wkpz8IsiSn6HhIRp++e7dDMW66vz8ib/E9CrNeNNdXMF9OR
SiT7dUhge8xQ9ta9n+btU1V45W+hrqTBuMFS68cAIPIkZp4u6Df5fex19Ie5OHCi8EFwSts84x6d
FNkybJfqOoV0fc8FqfXjodgPOpjR++pqJEfBnrA3gqUY7dRfrtVrm01n7ZEK2UkyBn+d1Sn+svpn
8jHxU/+cx936oXkPqm02t8nnsjhTid9UVW+Ugc1n20V+Su0rVA8pcCR3OwQG1p52ObU2FVPsSzZ7
OdptrGAF4V4z7wc1aXU0CBKI9Kia6FIn8/CRWQStS86H90OCEG4I8Dim+7Upk0tCgrU6tAM0BPx/
qfa9ypOHOLKO2s9RV9763cIrOVjyuoTNEYkHzf3jx1Z8XQ6UMTJnw9Ikv9sDi8Rb1DgUSNAYv+wf
iBlBV7HgN6loMcEuiiagqvhQ3h+vTDzCfOESzadKzflT0wVgMHRA5HK3wCoetsMgDRSqqXLDdmMC
3+dhcU14oWHm/M5QnjKu30tzz2eJZT2z/vGM68VPQPenUIee9U2MV/MibgbuEsMuzQJS5tc12i9B
jo82bnB3PK6LkPkpt1OcppuC9tN5t0Hp5IATBIytj5pgVHJIZ+j81ICQS6bHdiIVu2GFEt/efh2B
TGAwF+lNEVXpN9F28t7BMI3/jCZ0wE6QwUiWfEpAnj+rBwkl3HSemNL7Kw2AIBqP1UDeDXU6IMRP
mKP3jwaWt/psif9PlI9ZqbBAIiK0xEKZvDoRqxbICOQXtGTHrMst9zOJLPL8wTJARifwqLiZmGnw
hjGxOXLGMl1OWM1UrQY92VPNJoQavGZTsq0r+4+j82pyVFej6C+iiijg1bltd87zQvWEQwYhEEL8
+rt8X0/NnOm2QfrC3mvjwY6KYPgplVDJPim8BqjyIIrfkoPph1qUjK5+6tOC5poyc7d0Ew5VxWjy
b5pKsWbbthjiqT9TwgXJHTNgib82RVHLx68ipcPrzEXU/iOPx9LQTqPf3TKg1K2LAdvW0k3IVKe/
Yg+t2I55bB5hLWMbc/RlV1yDFsXx9lbMgehvFkxoFv0/Ds5GjdV2LRk36Kbw8PgHmflhHR1SVHuy
W64WoHkKKt4nr54Pt28NiiEYrfPwEmGwGASunphwjxKtBcblnPHMnV6Veq/dir9H/oSVj+XCLGQT
N07yk2ZQrKjKsBdsOuTW9ZPJ65EIljqrf8dMW9OTjqfk3VGJsUgNBU6aoO31f4MN8Ye10CL5YhxQ
vORP09Dv4fIl6piOQ/+GYlFFG61NCqaii1vCcXK1xO8TaYZvBlY3OoIgHe3JWwI41jkpOvaYYqSW
+6jv3HY3xVPwwLpHTxwFjFyTDV6tergYT5XT75wNq/vPQaruc0uMDXwdjN5HEyziKTcMWz9ladg4
V4ErzV1fJy0GcFBpfbNljlU2P5pV5zTuugJ/MTWFzbHfbjy8fs6VOBleLgTS8d9ZTyD/+FWc5lp2
a5ACYhkjNslZNUSXMUF9SYpSmVWbKYwkWVJQnEb/McluZaAE+L8C4CwEIrigrivUH8bYLRu3AhgX
qpB22Uu3yRSUbr8OzCNHS9H+i9hxq1PIzJakD81AfwM1KO9e8bP39sWrhH2xqFeZUi1zwgveC2iF
PKulgQK/Vv7ryuC94BpP5+IdlnO6fBZjNfdX15t8/74gX5zjjv4HeAJWgeyikfGRZ9RihdvHAmcS
buP6/7unSj0yRKggHMmqVjtJSDilasRyZcOYPRsfE62sPQ1Nry5c71w1eO3M/JdpGHlGEdIj9AY2
Q1umO1+957bq4ntTR2m0czU/8Wejqz78wkXqxc8xLFc+bdTITFwhY6EbIgpLP3KI95TW2DvRhZJ1
4R6M1vmRaryMt43x2bHz+Ol+0yLiHX+QgzMDhWuE3DGzhrkdkB6gkXmzzMM7RinAF3miMv3ANqAn
HlkzXv/WK+9Iw3cGt/eAnKEpn+GLsRwJhW4+0EsOYjMN1jwWo4Fo1K3zijoUfmt8CppILhf2uYP/
0Y9ynXdOpATRJKy88XCbzPWq/9gTLMGdwm4xPY0k3smPPhA8JoxRmHhEiLF56P8aVrpIieIWJcbq
jTH0UI3MnkhMg1KHpgTL0Qb4fIhrhs2RvIwqoO1qEfmEz6RRqOQ9AM6F3xUVRvad+KJwX2AZzuC+
gsw9A6FR8YNGfDJeGza1R8YeXYcAH93CHa4SoD2rx0DyN/DNiEUOmmffuStnR1RvFIxo5AHxN8qd
t22Fh+UtiVUXvuH/CsAHMoLDvYcG0tmOACswC2JBdmGbwwx4K5FBiCPlvntCFdEkb+z9COHykFSW
Oyms/2Ro9u0pAnZwNSb33rK0jh9HB6PAvtZdeY46l7Eb64ocnMot2PolnXj0Se+Ym+sy3MwkQrM2
e24d1ujnCesNXl6cItgMZguNB0Xh5NytyCELHIwuLMLHYMzV/BOso7EPbJBQaZIdXga/ao+F7Tfv
VBXt0Xii9qBTibjCdYN88xeZ9GguYyYNhLc1sZrbZ65dDKEUuTGGiE0ccjeffeZbw33Xs7jvpcym
+yF1UsSALtC9GDNaijVVsbnHfABGukhZBU/opO6DIB3e0Dd1P/SwcfaT8mv+6HhkmFn7fs0SpVy7
/7C4oXkHXemzPlqWpSjulj4vnhFgr/luAncwbjVYV2glbA7uGfQqdnJ8S2WzHfzqdhxFGLm2g9P6
u6gKh/Yls3L0DuHa0qdOC7JVcClmtQR+ufFjlLRRcqjTjkFBlBQsIbp5Ad+RtUO6C9kn8dSVpel3
M/ex8xExzRVf0+S855ht8FH0zjGMuSrCjk94QxCEn9w3NHYzE52g51pXeIt8StZUOhWhL8uKwXiq
SzaTamCZlth4uU4+kdSUaaDLCd1IWy1XnAtJf983rnq3g5I3fNvquU8Vg2LnXoFED58g5dfhUfO2
q2NieeM+ep/yajN58OWAzKVzfaymKP0uiiT+l6AepiBY0/lv3YqWcIdRS/8mBuxe1SRa0jYJ2+lQ
4nTLB30tcg5bzt417FBJEellCoqRAZfWKWN4ieuaeJLizpMRMCHEEThI15K0hWOJ++InRrNgX29M
A/uYojcFbTqwz923tszLrUBUWB0bdyjJ9myHP03auD19tiPRTBJqGpxyirV+H6Hvvw4pG/0dQ3XX
ME+UvgGpitMbiXPdPM52iFgeQUZxPyDgQKGDTk0LOMetv16XtQLO6wWp1KdWjHI4WJd5O7qcwW+2
JLx6zqnGt02DHlQwuaAOTGJLFqOrDm6MwWmXsQF7jqgjIYjCOh5HdKu65Dm0Tmc/w/+ny1TDUuKy
9cl5u0ddv9xRCYXFve/38ovOtB2PviciIAijBsie+8W4w6ElMeRATDsEojMHJyYUZENurl0O7Ziq
8q4tGTJCPvFShp28NP1mEiZejhmrpfbBo0JYL1Ek5mg/ZbF/y/Uo56o/+VERPmV6DuV3VBIZTViI
HfWRRW78kZEaBn2tYdWJIzsBwgZInniC0ncmQ7vk++99F1NRhWIQlNtpkQv5HFqvuQtFUzpgbYNx
PXgMx+STmNfxX4rkle2FtYnXXsY+tzvt39jXTJfW3ewwp78wqGWz4fR4G55mcPwE3eC1eGr8RJYH
j4LjllzSV+HXgF4e4/lSOj9e4GJtY8kTtnuEeDootzOwiebE5mF9Wf18SJejjxMppMDGnu/zdZiA
pXywOs4FNRPSkLbNKDVz4bCChaGH41PV1YHjxHlCvCi9bT/hsk6J86tFu09EGM/brmCbgLBaBXSm
utO/7JjUl2hBo7VNGbunR6EDMUBLguUjKCVjKtytbYXiBscJEN/RTHsLsn7BRWA68MRsQ1aQAyur
TFGkyF47sdTOZ4H88KJ0Ey9bAR/HHhLmRIbiA8kAFSWVMCCjdfpc8QO1B1R4IJEnDZII6XD/zAHn
vhIJkq3Paogp8Fhr9h210oLdrJE35nIUtQ4QhGb6IqkOPYeHhAgxbJe9Z4jgfrFH9Cu+w4UBBroo
Pzj1bdI+ekPY//TdjRayDjCShzS1wbVyRi7/afUXOEpV715a6Vn9u3XLVD67eBcPFMySnt5Gonvz
ZBvl55gdd3N2GZQdwzJQqCmWznefJZtD5B6e8H9C7/aklIlvCPrrox7uSZDg8LTADs1eEEWSUZlo
j5m45+Vyt8ocqjfJkIQFsT4Iile7zFm4a1FCxLuFb6He39ipIUc82Z0HOijbcdNPqnpR1p3dY6hJ
3NxAv2DIwkoNfMbsu3h0COLWTnZkjyzYGY55FkfHbGZozR5kDNaXsFDLX5ItxL+BkugKBbJAm+CT
VH0cVTyv7+jIqTYib8n+Ki3z6V55TvbEgQMRC83yBEYsANW6CSaq/Lv/Z4J8ucZyQSJ/V5n/Z4pz
cp7dAS/JHjI5J2cri875cUZMvb6v6uSxLsroA59H736zV+2SF9NxTqKi5Cp0SU5eZbT1InedvoNl
dh0WRjfVw64ohiRDCIJreWPoABDHt4VUdyUg3vgNeU4ICot9KGP+NcTuDTtKAQysPJxSaa2hjuso
gJfu8h/Ap0b4dKBWdWfjxbnZYfJvrqj8xvyer6j5xs1ZE7Ixyngm3qEf7/UIwhOmrZzny+QVpMht
iqDNeaH5yrufnLmQ+ArlOPo0Dl1NJBcjV2Tq9ER8LZrvlwoPhFbI2dOSuZ2AErji+wMTM+Fh+QXm
IE04A9xsvlMqWbpTEyPVPYSAOdW5oMKLTm4QZfcNneT6FMoVvccYr0tOQEjh53d0wQixNy47yuw8
3HK3n5ATrOvRLSPpPuoA6HgLHI29BqE6NUbmQVOldvy2WB/r1I+eu6BW55s/dt33twUBoIzgSQCu
+udbZmm7GYEUQmEyxHeY/7wzjmDB/q1P8nx8q2czzn8mpx27Cc2Xiu1LnxSNs1dmuT3ovi9oHaik
3nK/Jgp6Y3iQfljGOf73TdwQ7KEfZsGTZ0qd3qWSZu2eoHBxXomyiK4IK5kKJrzi0ydDTN0c0yZw
lm0xphMMGKvGHdiUZtqPDC24TZObA3bbiFAsPzbLRnjEPL7LtG7TeDXvDuDu4DEC48XmmUBpxv07
aR3877ee7R5BuxoemCWK8dDTVCDAKBoad7SM9fIz2U4zWFTS/KmMzOxTNC8Dvu1pTgnK4bzF1RaZ
aH5mkuJ5SO9u0iqunOIB5mXcMoFjoMYenxCtrR9Z0z2T0Dk2x2Jml7g1ZIac3XYS5FuYiVO0LivZ
o/jv48ebG5d2iUDGcCMWr3WeOjLI7CYKRqJVpsGfg4NrcIJD/CL8fWciJ38l88P3zoh7Y34Nnc/t
QUEQeFsGgPpbiOkxeSnLXLCVW+Y4jw9t6TlnkpOQq/gVLJ49W1CqKTkl3rCtyPLEgFOhaiKQo6q8
1kINzl21W4HniEPA1O23m1Y2Yx2Rjg+Mg266TOizuxwj9sqnscDnw/NBBWIKDQ6MgUXbHRjAsF2H
Kn4jnfkER27jCbZ4MMhFkTwTSLNjqNs/5RVW7O2QjXQKiNsVOQi3SGDrAZjbJpMzu2cPfPufWLa6
f58wffuPbHtdfzuI3EP1CaDwHslhfVHQFdftWuEpIxWtrcyZYL3qnwcQKD/koM4uQazKHORBMCzv
XTU4KJun1LlUpCiJa+kGa3ouy6hvAGSFy7/Ul7r85Cibn9u0jPszATzYZDcxC7LnKvWWG5nYNUwS
kxn5aECKJcnli6S5MGjPGER5lDmenjDPsuqc9llf9F/4D9fmkW+z687Y5whmsyX4szt2iPgJeMwD
+7ei5OHO0GJsWZjic9omPiPsHRcNq3lHZoZc7o4IIgrqrIlIG6mRtEus98nG09iqEkC5Lvrasj83
wKPB9zANO8UDkROwAxlm7TQyqHq/eqDCV0SB8YktoVjemynGfzICbTipUNX5FhX7LXSS4Jv+ZcqR
7ojUtM5rsuCq5Hhj2ffE+CB8dnrmAk85nxD56EXGiCfEu3qMnQp9qmTj9dO3ZAxvpFEaWUEcLkfH
tuU9+2Q/PFacIGfjLqZAFQJ88yENI01SCgdwFWB7jZLuEc+sexSk2ICo7Ds1HmyBlv+VdWX+RnJq
J09dnThH006kj7hDos51wrzxeWHdWf3gkNdw7RKxln9V5ZCACgeUB58FaTB8zqg1zrEzuIRkLhjW
58HJ26tZMeRuFlUHcI1jPPXbBMOzPFsNDZstWBo1h1g7C5AdS1wD/8UA1fH4PXcOmQ5MJWa2aeSo
RPnjDPJuOUPxAcBeQPf8D9ihRsbEXu+F77/g90viMt7XARQCpARToz+bJuuxUsfsDH1CiZlAsm/p
9lyHKjxO3DqYciaDzFbZBvAoLgt9bTt2VU+uwgDF7ALrMBGoZb83QwVnkAXISvkLtpcUSzNm6z4z
BlRuxEgmvobQS5+Kmcy6rSyK+nNqkyo4JOTMl8Spr9Gj7TwUBFiUhgij4g26vbLKeUY/w4KDmW6A
EqLy0l/4j2DdwBCZhoeeoXi8QVIjf8GgK5g8ZTeyYUUpx2JsxjzjiKYioK+ixdtEFkLCc2pcZIS+
W8nnnqrMPdEo+J/RqD3Ww1ViTiW67vVpcRFmIT9Dho2RenUvCI4IGluUTNKXAlmA2q9+pRgLT/5/
TEQN7R1P3l9KanNGI4r42OUshooyK/e/m+6ZxEliFIPzIKR+TkAZRVvHMSh/EKal/bcl6OtGwx7I
JNJ189cbS8TrWyq75ACtJczedDIWZw+kZfMP61IAbw7nq4+IjwxoAISGyTwJ3cHizkcNemL5CGlm
3b+ZFwzlKUHqxFAQ7zKIfK97m7MI6cwaljnW33wg+3PHumyeLrAwEkjyOIn2K/R9XApdaF9HGCBU
Wmlh02+y/2LgOj4gQKAmXfFAqILllbYBuqPCif0STOVSkrxYIiO9ZElZ/TfGAnmZAHoGUY7gIg9/
wi1bE986RVE8q/x1Uet8NZZl8bYnsjXbulNriUjEY/boc9eMb1GXZP1mHKauPHazE0KDSJf8gZUa
v7ivNGF6ndf7l3SCAbhR2YpdwCBe5ZyaC/WbClvn/MMhc/eN0mQenuIG0MdJj85w7EMM+kdiCW6V
ocOi/W5oh/q0KMT9W9vEK36+3FMXQLLLb4Q9bUNgBJXWgy11mO2KsU9gFWuk7zvghxFOVAHnAH09
kQ0nVyU2J34gzMji89o6+49xEUcGmBCd7uiYnR8k0XSPRe+CbszCULcftc1W1kwRrvVX+npQqU5M
y7hFIYFsDDCIfyIyT9uDWHshz6Ypov5KqbfwB30n+g+y3gSsavTjY5YmCWgv0SK9zXHSD3fkB2KY
s3DGMkbpfGAfyVQGb2DWEzbEAksVSJrcB7VRoRFcMWCoE9MNOX3liYxjcQkok+13ty7KuVuI3rwf
RYsLiUlj+CEQsYhtOYZEa4EvWIEHGqcfUf+JQqIHJPsSBoCbKgQ2ZH2ER5PWEPsqePZvoyKO7ATy
vIBFpyrt36IMQgiw7shAj0UdTbs/17SGXqprB5/Dom+OITfZh2qwj1CE/BBhbDre+i6c1Hu/CrL5
AN6AXBjE93C4+9lN1IYwWRikXLj6SnzljWWFMJfexC4OfKagWnesEbTapcaqz9mQ4UQNgxZtzwQL
40ES+/oddi5aI0sb8K1VzzJZoiPmWEeV5KLhJ6Zqk9HOpGQqj9MLNCuyKOhJHRxrri/PajRCXV2a
4RtYcYrN0XO74YHXtFgvtp7DX5VT07WTyjGu17qy7s9IEJHcZquM30dTd3Tl2PhJIuUkLbZYp1vL
gp92YA+uUbzTHOfkJlSBM5Ao4qYPS+1Oyf3YGC5oiBnee2GG9IFJdV1y5xUNc/LOmGvn94RBgUyZ
D2qFinZfm7J8XDyT5NuhV2TrOZXuijMXT/3Y0rYS/ejFaXK/MGbFpR1MwX8V4I2jF9saqX460iki
lBRnCJgLh4WfFU9cZq7ZsMgW3t6sJfLLoocz56OE4XEaBucLJ7//J2kG4jQxKQ9H4n+af9J3+t/d
RFgaIiT4NgGdbFV1UGZz7ykirxK4UOg7qDBh69EM+5YpxXb0JiTomTey1s2CiaTWnuntdSa8zd/y
UgOAmuSKkm8T8/DaXb7aSG9lCLBn5xmnPvQM8oJtK8sgfGaLXuv94takT8X5rLL9uoL2RqjqtPKe
ooGUP2yWaf7KA9ORdMj0ki4qyKYPUfeUYm5FjBRu7xTBqDfzUuy7BD36DvABJvERg++/0J+T95qy
ljRmEGa/YUqiFvEXY/W9NL0/fAZs/PaxanTEyNBhcQKzffokwgM2k0DG+OjKAsE62cwodqBqfbZk
P6VbXBdAI0pO+4hN1TydozZZ3F1NxPKtH43mJxsy7D6N6OumOzOWyQs0A+YGIVOLlB9dkzBc8pmT
rwRJZ0MgBV1+l2ZkJmIGLZJTMkQxUh4fw+Ud2eDokOGP+UT7ERn5EdBDOL+RF2cguYxS90tk8vw5
mGPk1MztvhD6IPiJIhyVeyZPBUv2vAm78TPqs3S9o1vTM1TRPgWlnmSre8J8Rb2oSf9zb8CkqHkh
ecM+Wh3TphR4ze6wt+XtQZKQ2T+w6koukHcjHjqBXwfaQg9neiWnprm0UNm8Y6b+z2NfkgQoaT9f
7EQm1j5ds1AdyxCixy8E+v6jWSgKdx4RGHrrK6BdVF8WzsYWAUhBOMliZNyojZymsD5iEZzxQEaO
53N5hV5zHIZgfZ79IGb6W5vxuQXdxsR4irBvfUQuOQA/LXQKcUnhysIRS+Nce/IpKULk1Dv+tc46
XNe1x+iCmWfAMpQL0YA/ShqijlcQAzzY5cxs30Nc8wpNwfQHAyz3mcIy7PfTunQXOTbuvIu8ENt6
v1KQfNEWFfmRrcHMKLz2x3MaAMzbUWwE6b6ZxPjeWU17IAvXAByyZXTqY2bOe1/54i/+YM3hqLk+
NrLr/M9q9pPLmJbVV9ITarEhkkWTj6fE8NMrl4566IlXIPoWxcwmYkFGh+NN0dOMh5x0vLgfk/2k
xq7H79jXdwEiG32yfb+ER8YzJAVRQrK4XWpE1kcSGvrvlcxO58t1LdnqDkC8hn4mm0+klS5PKf5e
BBbOUPc/joNCd5tCPKCGFT1SQkL3HEYfhWqDXxBs1/puIkDgfoStsmz8zE7/AbSoxG4NA5yyq8DM
fSJ3wog907O+Pc9mvbkWYC+hZiX1LWW9h4cdrVs0/om9PPpdyAGXd+JMzYqzjrjnYu6wSWBQbYq7
ovOcZ4ztCj9aguTiSh5D5l6ozzNU0NYfTHTsCc3K7wjlbXawJZFrbIEeZe0pTWGRXExgIdCAIkDI
FjLQ3tLRtMWFza19zkoe0hNOTsvdLAoSPlXEFYqkD4TOgcoeedwamyF6xRFHTGeb6yLY4zzCQYBQ
1ZgdAD6Sl4Cq0bmUI/NzCOiBLsp9PDU3tTCIIrvcWgisJRBK1PqVztpEd47bjOWfuq5xJzqt8glb
Ab+Plm9D/YgueMPfA7F3YMNaK29X4eUI9sRCkbcn+pCGtqWdW2FA4AwkKYr/8Q5PFWp92BDTnmo/
/aeRkU6nmyhgYgdHu7CJaPuZ46gm/8yDjpHmo2ANk72SD4fFEj5jimeTlwQhzMU2owz+UYWs1WHm
gvrXk33zLSdCs+/SZABkZVjQrAgbfLYmPIFdesZZoc6kEOTZWQ6j9zqlouW1ZFvhHRqsVOZMVsTy
HynM7p+OKVBze2GaZI/vRrAEnRK57pQLkRstoTM+QGozzrs/44LKbMmUgXljHdAo5yWSLaZjtX5r
Ycu491nOLPuvrIkHOFokiXymEKzCLx5AfBfbEcl1dir48v3fSkyud2dL1HzMt+TiNKc4Dtwa36of
/kcTPaDdX/iKztkiSI7dOV44oY8MmcL9daKKAjzh3SMcIRuVewf8Ci+xg5Q3O3mWh/KcYXTFzeEj
HuVE8qHPZ5EbypjkVqI+tiJjlKt3/gIoFmoKiBM2cYETcY3pgEvIzQpH3EtwzM6FO69Y93kKbH0P
cUOIF88b2DvjdJnLgzvzEz+gjkacZcZI3QnHEcHdGkcNM7lQ4NKagXQF9DJONBzyIW4eeE4zEs1m
pvQAj2vYM/HUin0JGCvkI2WZvJzdAhEeM+Ioid9b7A0w4hoVByyIe/3lltL/GdDOpG8jxkRA+CwI
z6kZNem6oopfOOcdEs2sYdQKlqC7zjIkeHNYW2T6wGvS08iSihx7bwouGmTwcqTEpNmWTpIwXcTS
0u6iZAmjAxKDuPkMKlYfd4WhJH9LC1TnGz3lhbgnWgIRNDRpUaIuqFpRvDKSjWjeawYF4jgNULsZ
7bY3JkUagWYFlR6zu9mtuUPPimSeFNNXBFZh+7CCqCoPTNKy310PnxS7InK0QzuRibltPcNCihaJ
3L4llsuXs87LVxEb4ZxkJOPwnpkaNj6klPVOwSf522kZImcUVRC+m9HznE2LrdugLRQMmla0CvXG
zi52+Urrxexbgm5ScqxC2Z3Cfk2TPXhOAlrAcklM4TNZSOdc18kbcbXygYEaC5P0JtLfQVAfG8KA
UFpz78jgO66Ibd9QRFsgoVmEgJHEL3o/4PuE7iRuFv2ipOCcGTvqs6NvGWNsMmQOCG4bQo2ObRoS
No/jE/apP0XmCUV20rzHDPNuQcLav/Br2YDzEhHJrs5SkJtBALQ3baRtvlOc6xbkgCxn50WMHeKX
UkNdwfaLiuMDgq+ALYiVBx2+QTQg9kpXY3nJSHZGmuuERX2x0oTd9ypI7/vhh1LZj4z8IfZ+upGN
6gl7ep4e+mAMHqaErgYPeJE727mGcnHmFlrBUVIY8m96onNeKuBVDG1WOazTq+ndvkYTrkEQnDXA
MnHQEYOxM/sKbX8Kv56/bmhT2DNmnZlGZpm7g9tQhAxyvDYv7rBVxw5IYBmjDZ3y2b04yhXJdiGD
UF5FM2MhSRnMMVYuw7wzRKBxosK1AEVXbL1aJQ+3XQxapqpsQU1qCF8b5L7xpfKznCRxEDeI4ckQ
p1NGIgXx9dbT9PMaV8claatwTwYOr5QYob6AUuzF/Mr0OQE2ZFNOfHgmjtkuOUo2FLBpyN3WT3n2
J/ebOX2Wivv4Wi+r4PMR/N30sRLajm8k4qnqWaDauWl2tJdRS5CWg52ZFeddBwgLNh+oPsz2lS0F
iCtcyod4SX2aCKjFErFfmWXHXhQg+zfewud0Ew+uk452nIMrj0w8T+E37e/y7Iqg8yDTlrgTGJuJ
s8t6yaG1d0Lk8nHtv5LBvZLYZRpIHnu8jC0PO4fthmgt2R+1GIb4PUxLek1WlOsBXzbehwEI0IQY
nP0NOynDbr+M/fidQxeNOFZiwVumYk0oIuitX+Mc+38L+HKojThAAZOmDJEQX7juZ8E4lmBKdIQE
lLsy+rWUNdnVFCjkw9N7EjeZSeJ4gJ1wiT6hDSLPK/C64HGwIiJXDZwzVWQ/xpxumyFb5wQfugIA
4ddp6e4tYqdb9ImI3OMKsfWN9TPblQ6ldX0UDDoQh+X/D0aG4odXRCvfPYeLn1bw6AUZzaqlvmFt
OJFTOqkl/IU2BXwJezRMhzZhWg96dYiaS9qq6BAwuiDcZWjEsqOg9DlvSaRDby6qhVWc1si/OJUk
pHY8E4ykubSzLZiN/F85uQOxi/08fBPyG/zVJVl8eZOVv+mM4FygTPybW0XCg4dp/A5PEz57Ysgr
5zenMwL/bOQh3FM6EgDaOF6M0KwBR3jt+xBAXRjooTuVC1pZpHGQyx8KmvBfLROsaheruHpzZfi4
6CVtHlW1+Nc41vWytSoKSIqxMVzH1DpucBrEEsL+YEnIpBwORMkRgYLzle59Egc2rmsJYV1T/DSN
rahP25GqC+zfajr8mC1dJdgiZIEw7bv6OZb+XN5rf63/eGsfevu2xfCg+c0cmqEtXf36u7YoC4/t
Gshli2aVAO5c0ymePQaC47aLvUpunFr0CCG61v1Uc20+B2+Ih0ObGC/dq8pzgkufp9kXz8Q8HAGb
Rvnn3AS057EzMjaPYyvuW0unsUtQARIWvcicsKch8y33bua/pYkhok6m0zp/KPxs5OemkXvtyTlp
d5BLyAdlHBYsu94Li4/OuvixghpuBgYkto7pbklvTjF3Gcf2HsdJT53bdWh5rGfdi2sjIqslVlRo
GUmuXTRwVUtF+OZiBXRfZoxZ5YWYNNn9Ypg+AYpWBQYqy5O4ZM0L/XD+BY+PkRsGLSZdOs7ycBvl
roM5MW/RALe7keABpHe9ACy3VUXvTNe1i7XcWrqh8nWOBsUhtsRRuksRnuEsnBn+wTnDqbIgPlZD
1oQc6trFSDc6mp/xpjzBqsLYFTYUD/jsjfmx60fssLIhVQGIOrAmyXJjyCsmapXE1TNIw8iyK4VG
/mucxEM0LlnxVddmDLzePRbEmpj1HhtywZp2cPDfqydfloN3oB+T/Yft3JX8riCQU3qoy2zEWC4K
TMujwPT80spQ88GCmoNCgfRYY79kxZ3as1oRNx4WQnPa+yHphLhW5cT5ePHysCdfBf02sSO7nnMu
BIQgI31kWa/1b7ZTS/SVsTetPlTRonAmCAV4wtYbibbdVUqu3dVlhI/GrGWuCzcsySb4UUOMXX5m
sN4cvY6//lo0uKBgrrHAQL4rdeScK830+ri6bVE+DQ0Kzg1jgIE/1BpTQLXLCRBACT+r6+QtzfJd
5b1PDJtjQ4Ib3KbbpjIcLyTShOurC3guOMu5gRbleHaOsUgqJHglhSkhoiRUMHnohKUIDge4TEfD
UuEPXZHBMVDHHtIzSkv0VVzSHVigHI4Q/RU40bNi0aq3mQ78la4ZxvbOA/kJGkG4pttNPcriXeoT
u/DiVlZKtRkEEbr3ynJxIQKbIDjds5QQ+qXyg7G7R3Bgx4/I0BMz8azzfBc5C17CAHkuMBPRT38y
qMX5w1hk07XztHpD/O22p2DwDU4gLCIuY4SeUBsbUB82nc+EqPc6l/1QOUzXatGAkRuTLShQhvmG
COshR313FZpZzEF18rvm/TJ7SKOiIZ6FQnQzFZDFEKi6KUh0vpgwPgZDita7hM0rTjZdR5Zw1IrN
Fh0Xkaiwm/EopWVK6CL3IEUbWxkj75fep3nvBujSBO4uKAprAljSu3oKdfLlMcz97NEDo4RBmnNf
NFW5Pjjz7La/YI6o8okIBE4C9v5mRSSumjR+1XRvww74gvnpR4dCvo+oTE6o5LMvFMPyDnwZWnzU
ci4vPU3WdW4HtI3TrVAj3JE51BtriCG+QNjFbeAiyfS2Zli85aRRG/j7ofUm8VTw8GITa0B+PDia
kIfdwrX3O1GI7KGORrrAF8nIcaO8RFQ7r5NNeuaJHp4ikH+3wAYjv9mXNGoXCToE0CKjPS983+7W
RIybrwNqA7QcwGini5IyX/Up0qvX/l2jxDpn/oW4fS29YXki/3Vxr47vRp9UhmHbkOG8VPA3wTWg
ONnKaky8z6UNF1sf+S7qnPU0psKIeSNBp79kEeiMIJu4+ihZsBK2VvPyYea7EdVfWWOmxf84Oq/l
WJEsin4REZgEkteirErmykv3hZDUuomHxCXw9bOYt47p6AlVFWQes/faLMWjenhNcqU6PPduh7US
Nl7pHH0qtPKOpXSS/OXlXT3ouKz5UTToVNl7+s7NyD9UhtBkXE9dWMEFcPP8ayggeG5nJX1R7rvu
Bj8p/NDdu7Jk3DeWSY+ycswyoZ8N/1heCp9TmDOUebR4adZhvkmjHCaD5m4h7yZvOnhmpDBCmEj9
7VEr8uCL5kz07xV20xueMIO2fpL4tUjfoD0kV12A/VVQib9xZ/niHMqcpPoU1H37XrJPacmd4lfH
3b84yM80zMGji3b83Sc0/h6BA4GBwK96cyRvzB2QXiTtzIAkrAYGV1K8wYwMCG4rJ8t7RbkvmpNB
juRcig0JRDlFntFT4OPyGc0wlecSGnp6yH2nxQ2KZO5q0lZFxCrhvTh4Dn5AShcrudjtjPOoX/Pi
m5e8+2vwvYOXDWzvg60S6XQLmMTolAYu0c3s1tqPOkwcgmynXr2tuhr/wJ1int3ggUD0Rrw0vo9G
TPU3VVlkfgvL435pfcIx92rssvkGy0n1VEej/JfCIzEks7tGIpGVoLLydKiLGMH4vL6Fs3AvPSlp
Xmx5dH7xwJy2ZbHDVXRizZogEK5HsClZ7YvnRnZLgQcLRFXnlFvF1DqVxzpjC1ZHiZ7PDBEJG73I
YUJsU7VTVR2zYQ66vaEyIxASRDu5wsiPSf2dW5bJaaQahDNdxkQTXiUSR2ozpyOyZHSPI2Hl1qHw
ff/OLawRJcjq5Q9cL+znp8h1gct3oc86v5kDHcaZxel0JFZllqdkDjdY+Iy/fnhPig0/VHZSdah5
bOyZvTL9V+FkcNgkRCFswMQjTLgSeqaprle91Mh1eM8p5MTOYF8BI4tp2u2fzBghEtihwF/duwmD
8b81gx0ed0ZYRVwtTHhAJBCOU4F5U88O+HZUeXa0vLHvo4IGCmhBiATUDrA0cxqEvaGxfvtcZ1dR
NVFx06yqTc9WoOq7uiA+GyugniZ3N2erR4K3YNazn7CZfc745tRNFoDoe6NyyK+j3dX5ZqyNmjtD
lIT9s/guWVS4dxMYPJbbffDYAOpWWBd0zFTZh3cU5OrNc7DcnHQFub+6QPqu5s8JxwCi1tmPytPI
PO0JZKAkXjSnTWmmyhGfJhnG+Y7cHwI9Uc1CcAbO3xAINmDN38nUbdk/OvUP3gt5R2AusgYP78dz
aFxSiFFSCPtBWozC9MVZ7ZWtJ0SW8b52/MEDe9ZVzh9/nTPv5HMbRQjELVF07XGcitJopOnEKIzQ
xJAVUsHXvrSXK7HQLMR3pROKaQeeobBoVljss0TUtvwPr5QU/BGkQJ9R6UwhoccIdndV1jN+wOVo
4OPY/YKJOnN6yPb1EoCVEnRL+PAqPDBUnvNt1JLPfRTGljegJpLvKYSxuR9Lx2s/qCOnnGR7zoov
F2rGG1yTkZwQVf+G3WROtZi9N4wa4W/KjUz2hUNHgHOcrC7izu8jFAdAFzRwPOwqc/OP/npazrOd
w+9rSQR5Q6nNoY/NjttYJzb7kVC7TGlSE/jJFW7w+hetyvqFWdP7C+eYD+NKlj3M9TDaHUOERVu2
Dla8jHSX9byOlAwxLhMMTRGl4AdB0c7KNx9F85lojnHzD9KcPzBNzoM/aKpqG/ELFZe+8zM3WG/B
F1rLHg9hiMucTBVggM4G4upquiTe7RBSYIfaqvrWbWD6SwuxCeJB6OXlNQFwZUFoJiflybf5r/Jd
glaTETEKfI7PFrntHUTXArPh1IVPazsQu4F4PyPHesTtxttALnLGFfrqtbb1H/Z4xzuHAMvsxzkd
Em5vNAakqOBWa/adV1X5/aZ5f+UtIWCmz8slhouTuyxol+LsOrqAYV0k5HX94HBBEjokrjiP5KSw
Ns3FfBtEeS8uOdGcQNqo+cHbY0QibiWLWOY3b1aZVzRiGV0zibbY5A/eVJG+I8bJHQCxpab9O3du
F+497QzriXVusdxI5lps5EEw1/+hLo74InLe7+azCiALnnAbeOa4pQUtb35hTUOcFxsMFOQF8SIs
u3QSPXk57zmVqwhwkmH6h7pEsFrcFS2ZtbscBcvObiwdPShFOXUTRFWvIfOiRE+O23UOHaYkWssV
w6Z59Rz3pWaJlrIbXfo69ohbd+OVmM7puaSST4+AteynRsHi3Nnbr8y4sxqyE6afImLE0XCilmow
6ItMZd/atqzOhE8SXkGLtOozJB/kAzml/We+hFgcIk7a84T2lc+LKO0PhJog+QZGluGoUYGm5Ek6
sgFZOi13bDWIskhS3wKGOfmguyRH7qtxF6R4o3DYos6B14FuHKzlYLue9v6ky7Ry2+DvRyKEqvpl
SN0Ff+Ka6bvJ5nqO3NZEx1Q4TKZY09Yr+t9SkHqLEqR7op/osPbiLvqVlfb0ldABQ3jBnI23vPdV
iFrXbl+QaxD/jcqD/qWzCpNAKFzG9DA2vv+Qsz1cAWpiI806vX43vO+K7moEdMyw3nfwcrL+cyKY
5rsElgJ+WLILwjNOHDbjtTcB4dO0fwixvMjNTx6nTn3p6cKmQwd6uR6PrFQy98Dv6mCBT41k41SO
3nrQzHeift817F+CE1qPgfPRzmBUOk9ukdPl6c63rNPQeEt38t2eb8HN2DDwKCpUI7m12K+j8E1J
s2WhT2htZk57O8uS8HdeyzYhFooYD+RnGpJeDRgb5ZWZe14xJqvlE3LGZbnPW0xXPMtwbZtxarlM
iU64Y0U6MhAdOd1OYBP8L1YfDKVn+urhpGsY9BeElOiusgLOQuzj33jZ7GEp97OlMU/UU3+XWxS4
LyOj5nNnze7AbFgNVI1D6SIBJPVA4R9C5TDcGIsLY481hqOTALZa3QSk4EKv76V6YNYOFMjg3jGH
UIp1fp3ygRAVyoYUXp0iofJDFnZ5FynoBuQy46fBxo1AfPBEzLCU4zyxtPwWyExA5GmUvfueeTkj
hjodH1fVE3nC5EHeEMVBHmNbJOrqFJaM3rQ9jueSUJBiF8gJwQTRYAsas4jcKPpB063Crk9APF1z
y042DZ+gIYH0ZUov7yvHJrmqwbH2u2Z03XtklUbE9mZeOAdVOgM58iO6cAtBq0Ft5Ylzmy5gXUef
+AEKoFrKI/XLaB5aYpIOJQ16eFDgObzbXkadPnQkm4jdNAIpOBa5S8U1ZU6YX2Y4ab9azejuMClC
3iQo8F+3Kky0aRDC+YbjQsTKmZVUtl70ZCAUZjkFO2+yIF4dblanTgP7HBa9oeaKvm9RmYQev0bf
Tuei6Pu/fT4PPjonUp+3rG8gD9zb3dhn7S2OWi2nc0A8X39T2G7poO7hOv1wdIsnoTIAihBq6Yqf
xrgz+06NkzFG/g7RsaON+QLlVEzoEBa9TMg1gb58JnbZnOCLVfabQCJePEH1SLr7GTIW8axw+0EO
AmEMttDULMF857KQZra4wl9AxYaTeKcZtOXPQRWiSQhJ15as81Mq4pzaHfdSofrgHicFwUBsADZy
y0ra0BI3bs+WoSimfnOzVAUhd1nBQFGvLmSNPqmti854WZkFlczOibYbyL5Bu8vxz768XFjYJgdR
ypo2iqdSJPnRTYm9hNoywh9+KirbiTYsi9XPTxHCfcQX2m+rYVcQarmoIw1GKfR+XZror2+VRbrX
jrX2ry1RbsW+RKd8jxFtfs6sJDc7XLAMema6eBn3oIzvagaST1VHoczGsjc3nvTQbvrY+Z+UpTK6
GUNU+5EYzfwSIqVeTi3oWvFp0a3nhLagCcrjycoVvL81KwFV9lO/fq7CIM+NeblLyLq2axBtCC+I
/q5ZNY4/azF782VxSO55lhJUNSgIA6cIYE1RJmxSUZsuw65KWqQudphBaRMpc+L7MUR5cpWw5VgW
VgnSyT0Xni+OxHVbkowLksqbe07BRKD3VD6rSTz2NsJOsKOjOAkmbdI/w6yCEbqniWtGd+eyi4Tn
jsQtK3+kh0CNI5PDGYk+CVxg1QoCHVErUgyk1q2lZ3e5G2vlt/8xEZwZ4SSOHeBrb9zMOdWQkRDw
lXjd8c7Dg17lcECZX6ivxpGRexBzOqurC4VlJO/SmdNk/Zi5s/5LEcrN1FK9XT4S+YJVYd8iHpmp
ePvSuc+zaLNV0QG/dRUWvidWkp74aL3Bgu/hisnJbht77fzDPEN6OaAkLsZfQSMhEvatKdiMbuIG
9u9Z6foVMscmgW5LueOlD5KkdAexU5Z3+PDKZeruMXpOxYHDsKwfYEcJZIaA79Rt5qPq+NM5dNnf
ydyDhDo4vZgT9sooPlNs9Gxqgh+fmsLdVMFJ+eFxvWH/GBll3UQ2JOaPBdce6viqb+2M5VvDwsgY
9nvt3sXPHR2o9MHi8P8Iru0rmsc1UC8C5wObRfYsWXhq2DpP372QTodpN22to2m6wDlJPVA4r8AC
UyBFIckb+x6xWEQklkwMeDavos6KXYtkFVbgadjcIhCPFJFr2SrYuiB4mdSldzrfBumlA7N8N6QJ
h6dJBOxJ4fRiWv4scopnNJluqvaTaNqFFLl+KT57wRZ4bwDAmtgrePqR13ZA8k6GgdSAKIKrIHno
gmTqbhA8e5JcXE3arrNaWXTEkwBclcNhmrxTmweZfExB79OLYxoNjgGyT+9xsf1WnZN1oDZJfFe5
+8L2K6xlk5061otTm0IeXYIpF45cBOZ3AzsV8CZhaLf9aWlTQaXQ56DwTk6V+VQuHQhKKyRGfKZF
w2mxuhmAQZRCCPYjyhwoucAajsDxdF2cKwgQosGdwZlIqtoUOry3RArl9m5hcd5+FsMwBC+BRkVL
DlMXEFdkQtIw4yY3qdfjM6exZY3MQCxq92GO74T/kaXFdz0uRR1jxevNblaJLT4LmXZ5euXNCT08
0wWifQwENQfrD09bRaO9kkBzp+wugWgWsFnfyVwHcPU6QYwDS7EZ+BMsI3wH9M0tn6Xj+v6YmYB4
t2wtCvs3qFHdI9OdLajGCKmFJGOiYCYKzJhk88BGUg/NMRRnr1Wjh/xwYbFwUwXMW89GyGxzQtoe
ZzsJIkRhYaxBnzcw+Y99ZB5/S6q56T+0Dwz/SDZy5UhIioagIqC39Fx8xlhPA9kY9FbC8NQLRwcB
mGoP2TLz6sEO/kgPus4IahfYEy7RJh2fYBZPOrphpg37b4lxhGageWqswGV2H0ITMvk9DO/GyGMD
gE3rA55gt4K8WNuhLWNo+nioFyIRDMp2ma/TsajzsPxk/B1NV7nm63AydUdkRaWizBxpWkPyksBh
psfWdgjms3oByojhBSZY4ywLoUsbfPTC0H+YkAinaDy7vnJBhxkpB1zBkMAO1RjMl5IOC6UoX1K1
r9CywelDs8DYLC+zJ1S0mmm/PxUEHmmaB2CJA+VBXVP57y0TDRRITDHo2dKa0DpU1e6u9xYydhnb
+Ms5ZP9n71ls2cgq8jQ622Qtf3PMM2qs8kDcNt5Ati2Si3dd2u54sGEpGizjPc4ugZGEyZKfoCXA
icB0tJ3T6UJyVPLbNx4py62fyP4X6Yjvf9HgOC0/Ceq4OEDiQh6vWLV5RFlHGs44e5AXmryvwiPT
PdDIhe6tuCFxjaWfN1kTKz2OpH7f4vczmFBIVf4upGmu6EZyYHvFSi/lULtTFpX+jAFEuRjdJKRS
zOS6yK593zXRFSDD1OB0LtG4KQLt3QMLKgq2UCmSTMI848EKrSZH2dnM/sqpaCJiWCyZflhDk63n
Cpxjz7Pt1MmVQwAJ1TDJ4Sdl9/hil/bM4hc3Gip6p6EqrgUiECZUVAuMxmnbdrKQjb+bsdIBnFgC
3gELEiqpSxHXvgNAwP+zeJQjB2qcABkKbUp6Q+hMOD0gI8+zSx/5g30N53LxDwRGpK/9JKREGUwn
eAfWXL/lEuHlV1ArZnO1D2prjwrGU8e2cKy/Svrl74DbvObXcPrX0VoX7FZEAVaxQQX2DUgG+z/x
vCwS2mSL5ZwCWz9hV67cy0qg20+pgrYB8wR4HK1fu2YECSrjsuzLzZXj3f4dJvRhQEqjaH0kTit9
aKBBLaekqnwds+fdMm0aO2wOISHPZM90YX1GgZyKvdM2kWYSigDycXDZOB2HjrSqh3Vgvv/Mzopw
Dr6ftOG0JTVpx9rAP9EoQdJL++INvIL3z2+y/IzcGvo9pq7sRehR6Zs88MBiEL8DLj2Qln2/qAlX
MImj1dNki6k5VsHiSIKXIkHC3mjQ/4og6591PReMqDmMjjnC5/oks0Y9SMGC+zx5zLxI4ykjLKsT
CZIHq9cBYCmRJvbOCxlDP6R1ZQII5KPA+NAPkrGMyq04cDLsCTaj1vDCpGW+hJaDqGk0oaBZqBXG
H6Kh9T24XlJ4rCDEjeogISK7FtsM6RRRYJ3qLiEso0AvUDCDFmidMByyjSZv1PrTyBlgIcyb3Nsh
WFMoNnFBbac1hrejDniNvxKFyW0fJpb/hPoIlv1YG/WoKzv/T1i5fVszLGcc93+AlxX5SPqLdd0O
RHz5CBarZQDNPuQM1KD01rc+CAu0Y0Nvs8nEBB4RjQTqrNiAhsMVDkGIFK1fuW2CojI/jkMlHBJw
AIEjbLLLRELBNm3CGYhMcBJEdllrNeztoNXLFd27am8RrmGXmPP0k7JvCcj2atXLiA/EvzF+ShAW
rofivbaG9jsnU/6/HAKnc7MFPL9YHXLMmF1jfaP5SNk+xWbO0MYhhuOlcfroTXGOPvlz0ZaowDh8
bfT5nf1SQdptL4T0TEe2f3zLMgnJJ/Ra38QhwvSe6mYJjzNM6OSb4ZWHqAOCWXmy/dxzz7aW2c9q
2+t/khUTQYzjmp8ioLc49qzSlmdqvYVlZcSnJ7jaVthYeXUiWl3bhPsKCQiJX8rvbwcgg4IdOU8K
05PGh+opCiZnBDOtN2acQthciPDvEFwN6sIv6MFydtBF72vbL1h3tBF93WwVCexu6LbOdcDfmO1G
b8Zzxc1b3y9dZiasC8aBWOQ69d5bIe/crmun30ZZjB94IEHtRJYsikOoKCTjcXC2PjFT7V/NSAge
Ssao7bO2pv6/brUx5UeDISMJyUgeyGvp1sH0jSuPIe3SWMG3Mgsv5egKzc4FleaJ4QAg2wBQ35EF
YwJZjHgaHuI1Qba5C+pE/TiIegp4dmvvnWVGGPiuAczDyYpq3j26Yyvru1FLvz72NHpe7IXa755F
lbAaD3rS1r0uHYkBIe11e4G74cUoaC0HFqsbchBZBRlKFPGErMGJof+tybQ4rR1CmNgMAmOFSlP3
M2BB7N/2BIbNLzUua+A3XlqR7IuMCVO0NYH/8RLLucgxKkl8KTpq5GBI/PqK0IwYUcAUzU9urcyn
M6r8Z9mI4gPHmfpO4OWZQ71wj6PviOhVhynEAZ+J7iFpKRhjlU6A1ZuhU5+UG9iUwDsFLOuaRDMe
Uqz1diGTtgTtzTru/dAjLossq7KKCwENoBHo0+hnhSWekAOxggwysppnErzln8oJvP8AC0yw0EXn
fZUpCpPz7Bt6ZK9B/oNopA8PWQrw6sHDXlJwl2d2ce/YGPruTdb5Gy0VTgJmK4kLfV/6cr0AZp9B
GVYzaEW7ilpvn80OvpjWFL3Yu70eQWiiOBzOempmAGhQN5yTE6EZ5K+qyDcaQJbsU+zH9g4XiBwf
TUf/s5Mdltabpvfzcz02znBddKphiHfMBHYr3ZB/SK0xD4+c48uF9kIgGp68KbDujcCuEZ7thA7o
gBHVm94ZlKb2Q9WyWfiH/QY/92EMW6CkxwnRdabuSoVuwj9l01r2wyEP8Z5SefjDsjES3PU94a9C
hzJHyUh2wuh7r1YzoWrNxryLqNYy3A0TwcE94PDAG5wYkDbHpOcKr/rSaRlcxwGHAQ4UdAUVEVHI
kPfFIkZ9hypv6Y+jWRrUhehjLCb3jkUMlw0bPO1wtjPHe2Lhi2nCB6erd8VCOQrGIXS796BAvHHC
qNs29wvmUQtnZQISOobSVad/yAXLXMbgKxMcJDgL+mK2qHyojD+KfASpgjIuLLGaq+F8zM4r5zSi
L0IFFTZlFEcXxCQDTaUIpy2GIIg4O3DFlfHq2/NrukadwBDcV90RjZFTHRzkiU++woe2Dyso4zee
tMrXnPwA9y5pA2pYBhNoTxnzd+KVEd34G/HuUjJLfyIwcA64nbEHBTarQWJtYx6Y7RYIG12dgtaf
wnPrMGdmxQXl5symx1X/Ef6FMhKioQiOTZuiBQ/xAKdn8nUWjy266Oz66qfjMP7HPe9md3Aj+L5y
PH0bZ6cRz+5Wtj8hi1DJMyCqbb24gE0nDG3hiT7mmMrTo1mhgXHVKemeha9QYFLMju/hki7ZSSlk
zDvdz/jO6MxRtdPT2wxYUoceJqByBF4TlLKKc0npG9fIlZwnn+aeRUNF0Hr+kEo8rFwEUKaKFfgz
tRFgSPgOUvoyFkG7/KH4cTk6JeCoO/iP/m8Pw2O5ZZwh+5fJsYmEY0CuUROFVnipCjhKjyajAv5o
MVUEZ08xJEJPVRvc6ek67RblW+N7mvqyuWkM6tqYMWtrMzrSXfTgNXNvH5ha2lwRhFc2/1yH/eAR
LZsPBjWtU+ahHqjPZyTwU3mZUsP8jLlMhA5KofMUjx5q1M8Ry5h315FpPBydhDoDzILLO7MU/FzH
iVz3DSjRzUbH+P9S8rW7DgXKD9t43cTbjX7HnpzabAhYGqJRtZI2fWkruXxRXizTo46IdybAyDj+
CTmci6vIaoWsdsjR6/ZO0T3nV7Icwvy+bdgE7SMYh+yvsYPUDHlQm3t4OnEKgud3PQCsTMMlqCbE
Wa2OCBLA0NbfNshghu4RRsNK+YEWAD2jb2wYKgs6q4obJkqsP1nghF33QsNhCCZVjqpYR1nrQEyF
FskQvLd4WGY4FyO2dv6N9KL3QUZL/18e0U2f8UqN/pmJnZO9c9s51h/G5yZ5EirX/ZlqhtxBM4ce
tnLP4Tap/F7Uf2aE2ulhWwA5Z9vHFncgd7d7obVmt83iySahJBE40pPKp0al2ukJoQWGYXUokMSR
QbWh0HaJOpI3rcKTcwj8rK9+YBaAvpjTMPvQMHUundVajEoCx3WJ+kim13LT2fE5+2G+wMOGni6U
CX4S0tj7uGNKTTZRYXF/htHk3geYEBOi2nlW99vlFWwj2OA9cqEPMf0GJcU2sIFcg2YIPmfdO915
nexxA1ppPFd2hPaT/c1StHAHJLTSrpbrTRLidmL2NYOV1JO0NQxBQ1pPj/JDxcWAWqUr5fzXqrPy
cUmjNMVblfrIN9FlA3cGm/c+t1yNuCY79WqnYGEY1RvrzsIHgZmp54WKUedR1KNgE9MW0Ju9Ib4e
/hE7gDTJQo/PernNfP4TIBpM160Mqjl14H94s3Ep+0iLExbK2AH3fjLilkQLjk6ZWkS+F0GRN3uN
9v4DkT+bviyYDSm0WBE/Edi4xAmRtHIJfAIJDhNT8rdh3RY+vVst9x0P6R3YQwacZdHI8R3yaPm1
rm6/UddMYsVpOHqP0ITMk3GT4ZNEy/qf24viO1nC5MZ1zQjnsUWlv5u5x3HCoTP6YkiKDKtbdNce
CKOKrENUlflHNNZQ8hzE0J8ZVrZnC6F8itYZLcre4Gq8r1LitHZR1yDGgvPW/fQFhQpLd7d4xG3r
vUW25/4rsuz/WU7jGMarrDqk2mOgbeCYTkFwIFJkVnmqdvY8apyLMzrUYs9KubpKZJrAkQhB1jvk
jGCXDUTTmkNPY3FchCbbCAclW4084VwjM4UtUiUDfESuyDlv13zBU6FTlGw72ds0BjR9VonpTzT/
OtH2QUzWZvdLidVkB9fUYUbtUgP2zGs3vA4oEG3MVoK1uGxaPqsm+iajuwij8ibwygHvETTGkSgp
VKzSRrCCeDFPphOHQfVrJi2+LcN5uzHDK+tmbAP9E7LvixD0VTW5sBGD+YOygGMdxlXo+8Fz5DN3
jgrO5PSR8LAgooWXUfM97UbOVZo4Kwu7SzdsriwzqfK50z2RlS73NXm/DRvcg8P+5Z/oR+vFIA8+
r7p1H8AubwAeyE09C7QiRX3C1R6bKHerU5YofGpLWsprV67Raw0oY4xHUA9IHZsGD0nmQnNAEoID
OGI9+MdCQaMvppLu0zQN6aNOHO5C1IQLNIVFzffsP2rYHejKvV0Kv+yK72/9ticK8zj1SMLeBTPN
OOtWB9OtmOb5zdgLKE16UpagLLA7pNpeLWJWrNXFR/k0xWPnD4/s2PRLrpbmLq8Jz9ohoGF+5vdh
/1gChmRao8L5n1PkCElYiwUnrxjK5jjYpJcfLYt8+hgROvGWUs/rXxxW+ll2k0JRYm/24WFy6upI
3UTeOe99M8W2RTl1qP1sNbHJJAQslHX2jlFf8Scv7PQbZ1TIqMg0frbH5pg/RfS3YcwrV32NnhX+
RPkw5XueBBK0WjqzpwggEH+Gg6nnwDJBX6PNsxCvqrIYuK1t8dpFC6KVyjL+rWqd2j1GVE56F/Y5
B6jqmCcRKsS5uovgl3108xziTw74/akaEh4NLjTUQpwN4NvHNnP+kJTIOQWzy/lS7LJ5qBqWRv0y
lB/+6JYfsF3qz2HwUFk69iJuWTzkL0kdgIse6tavLlOVV6dyBgi4n1lyf6LJoTlKiHDxdmZFEUXt
kFP2hm4DnNNFep6eAUGwKe9xwE4XUdNFywT1NwSohX1Xx8sIwaltKQeIvUFx5TDHP0/TRPXPlR3+
kPTemXhSfvdR0XQ+e4FFJDNuEIk3SLMvwDo0HyxsWX/LNJ0ejMTHR3nt+hRtUyXWTZXFMAzqXPlq
2ci+drhLbQSSSkVmz9Cnzw82iiBUnT3j4F0/Rhuhna0LQ50mdN4k7y/b9aAuoJMbet6d6tQ4xMyI
ppYlObKAAyoKkNCkHhfvPrFg9m4tDKHnRddLyHNTSniE7hO6LwVZTBwrjsp7Ga7qikqmnfcg8nP1
mfep9y9D9xTsEHT1TNnLAUdGlTZftB3l1c7Mlg9gHADGdB1Kkr2y1O+ggZ3lgZltByAE+dZdOs9u
dXHyGdgJXI8KmpGrgX/m69I257rLNxUmmArQULqz1cGCzjxdoVmyVBQdck9mFo5/P+nK+h1RZp/8
7U8H6aoMPjryTn+CpXKQwuPdw5Ax+Zv+tejAFkZ5q5+LuQq/o6433KKcgVhZwYUcFtsVgJeYiN6K
UUDipDeD5iPhqpUs3Flz7B2yXgnQdt1qJh0BxtwOVIKxIUu7IXHEKGTpq1Y02/HImg0Ak6F8pzNL
q2YHaWHo2Y/SCh8cmiFy4NzeJa6otNVNzUHE8JhAmX/WxKUXWyBgWHsEcIJwxdSLQPOUkz/nFuBE
dzYdohVD121fB9CDUMlYpN+yInbofe2J7s52TP1eEp6bg+Bvkjd0+3g/E2XYaw2sMPl5MJ075BZu
mZqz3EzYNd2b21afXVnV6ZUSQjzwBGhE4m2efuNTbl7hVzKHbhOhqhsFhoMJvWUzHshYKfXHbpLN
c0KMDgV0ofw7gekJRs8cmE+lBu5plh2i26eOq8LDFJBzv7PdqkXmw+h6b9h4SVpXDJPo9vvuwQvc
CQO/b+lv3nVCM4Igaf7NmIDIm0VxgW5VjPmXjLBZeyO95LG2U2BRGPWGx4hMImaOeVNf0LO3E4Oo
kFiyrexk0hHO7nsJiZ7FCFtjUGcqCtEv9wWawRH7MEkGrF+5hHSK4tbzZh5OfsX6fgbF/aMgGBGD
s+pMx+lQqLceSenM+1oP97KpZosVBu/ozi1GHCyl1w1kH0TJL881AxwYxDWj9dx+5kCsntVad/Xe
H/rlr4P94pF1w+DHDNc1EHBIWfdsGjf5AkF272G4mAvxtcKO1z6yN1JVAlbDUVOhQJbM64eD3Pmu
mnGA7u0RxAbfmc3QLfSnFq0+CdQm1hScyY5vgCZ/mR2oXjZ7VWqVwvKbfRlZ3p3DI0iKS1bJK5Hg
2JX4Dd1m73Uee0PysqjBBlIn7dgyncsKm6IEO5CzRubQFVbQHRBq85Vz+oRvpciY2KYIfJh06NY7
99b20drK0e+BK+naqnnKe8Jsy+aRhgq7FDWt3NeA9/NttIM1VlPJ4h0qBd3YiHHg3OG8Icolm6ZX
kg7rZ/rt6XtO8wJrUU+AjsWEoY1rJpbVLiVn3I7VWjknKF7Ef/Wu8loKpLp4Q7bevfUw+XLuxM3N
kFnMWSiv0hRSQ04v4U1Z+I+zRIZ7/Cc57uFyMF8pvKz3tWX5ugs8ZrgHMuSy4Kwl5rKTolR96OVI
x4VCPEf/ZcrszRM4GIB0klZ/k/ZW/YS2MEWvg3Uer1ZSz59pS4kVp3WLYhuKo3PhwKKP7xGilHsL
tYA5YydQ94x42Gl5DDzgNWbcNvFSVH4e4zcMItz5meLoZ9ENPl015rsq2fcccUf1B4dQAXaEGsEN
A86us/Ys8af0iemyospqG2s/44a074eZRncf1SVas0WypL0MxI6+4Ontz6AEbZaDK5JHlrUsWNlf
u/l4yMc1AcrAI+HtYfR4n6M1QJTsiKUcLqnE5n7cHhefr5e36MAqGxoHfSccS7SDHWldVhjoo4X1
mb6JjPAFyiBR5HOjqapKKaBGSEHsAUIlwmDZq/Y2cMSoMSfpGE0eG6a5dI9VWT+FpJipo3aC+W+f
zRsLpnMxDbNwFQgYUHsQ6DWMzRfTVQHQwMWKsrOQHL/moG7gxzgE6+10jQBzL4oCSo9tZ2hDOljb
AOyyxvkaWvDTMT5992GFRIRKxjekSk3otkhnHQQntow24GyfFma9OHOe9ce6Csp3uSypv2vhb6G/
oEwoz0PfRkRL4+ZLTqR40X0wLwRi2tHR/MvHHB+kO6DoulRW2MMxpIJh2iiMSM6KCQmm95lQbEhE
5d26TMLC96am+iUICUbZY51IovucQ/nvmJqUTVGjpbPXdWL+R9p57cjNpGn6Vhp9PMRGkAyawc4e
pCkvqapkktIJIfOL3nte/T7UAjtVFJEJafqgG+gSEBnBMJ95DVkrJr/fqAegQtKNTUktiU6e8YRq
TFkf4FzGj1FSG8OevL7EyRvnKc4FdBKMuB1im4OhtNCbzQzkdxAZwWPa50Z7xPfJvO5tgdvSqJLu
DWHeGF3rZJLRzuT1EZz+Dp2dhrrFd6Sf4q8SH9PFgUjL6w8ouDtPmejoKw4zvJRr1YEOBbtck9PR
QYhQ9kabitKOXsVfoZ7m/0Awl8U+FT68DYz15HzUTCvUYHXB8ID5E2mUUkhP0OAjpguxwuwPvJI1
AQyaX16fOEj4AdawvprW7NTwYwwJGDMIF8tqq+tv/E6ZgCExt8uvHALdfwzqjsEhBktOXBkr+Qhl
iFdWFUthaNLaf5wxA6pL791GZglmnH/dC5j3CFao7BOAIRp3ZdOaR+ooKRDGJCB/S9Fg+ECZrXyo
qMXBs0rrfMBPEN2DHXgcei1Ac7BaBsqsU42M7XgR8sePNMhUdNOAQrHZxdmEHD5V1u7HDLAqPjY1
AIuDTO3JS7jdf+RcR+8nxGmjfa6s+eiQaaKcXwTqk9HF+b1o8Dg5mIVBD91QxZfMNspvEnWp8hHJ
s/DdbDgmZIMunX5SnB3/EVBaPhNFlncOZdb4UCL+h56V2WbHFB3STyEf+JkWFUAh0qsc5+FcBrf5
rGNcP1gWZwGhl54qX9aH6dUIyPGtHpdYMRPi9kOJGDx+z90PYi5KpxzKMk6fQMyEFjhVp+h1KhBc
zwcZTh2XiNBV77534aPlV23YW/ZOl9OQ0P6phe1TI/NF03eQXxGpeTIBHdSHojR64zMOASyTndBh
pq7dRMK4DVDw72jWFFMF8IhqMl12fjeFrr3UMvq/EftzMdhojei6xUhwZEaT4KRUMnATk1cPPOzt
IuBhYAVfISzSJq4xPuq4qMKnUNxg1aOv2zrtGvQFLJzZYivtgk+6BWfT2Xd8c1igVaywBEA9C4HL
9zFO0cjnD6Xd3WNq55pX2FXH6trC6jD/Dq9Vt9GM0MtmQJ2xLKwj4g7IJ94ZLpqthP2B7JCjD1Np
weSl1jm2b0Kns5v8xnFxY7Lu4ezTcqD/4kQsyGiUaPEcm2Qpdh4RKRwRWAlxtNsJyvpiSRpI7OH1
jcRnrjY/pij4Z9fAvmncIe7JJZmZLQ8+LxQtiRhnQW0/yrzAjwKkEy6skK0WlbABCfcYS/IZKR3s
gvdhCG0d2QWd6wcGUHiKMWPsdnENNpXIIsolPFpLGaTlBHgHEx/Ttwp4PQaeNUARmicV6Q2N+C81
dbaflmnWn8Dq1s0+Rm6AgCrDwmXfRr460dLG26crdAkET+GEfogKSDQHETipse97q/65wIZxBxjM
eBFEqRVcfODsGKADEsLhJspNsrBx+ulYkK1xx85GekBA+4l8oDUkR7hY4gZEoa6oPJT1m7LT1LRD
B9z9ZqfDdIUGPEV5zDZai3ZjS/HMNg1AcUPXRp9HYPpfAiz0ouOYGznlJnI0vMjohKkbfgedd0cz
xXwDaYrQHulggrJyrBB3D2bVmfy35rwxM4gxFAyVDQRobmEdjhbR6p6Uxq+PaCHhGl8o/EaiPnc9
CuqAV6DDZtadRQMfRGWTgH9020x7FpZJWUYZcfUz1HPMSrNZqe7eiWv9PTEfuK3AJTDezQJP0eNg
gnjZKYXkkimEEd/iigKnpMzpo+whQII9inQHY3fD1Ozqrl22yCGGOqNdi2GcI1SOKkA1aLKgYuEo
rMIQ3pydjxaJLO1TUBQ6rnq9DhkM6CcuI1WCxfowgQ4bu4zWiKFT6ylLSOBcDzijkfsC8kaRIMdS
pAtrx7pp6ry9i/0msA5Rrw/93lE+NQgkWPjXKO5wSeWF/w0cUXNyAYUSpEK0+EfJyviBdFjPNrEm
dnapt8jIjyja7qIWWdMD9Dbz5AqKvle5ldZPwMUoKzG35KYDZ/+E+NL4TeVG+Ua3JmgmEa0b/4iJ
jekeQdkZvJjGInpk1LCED6YO+XivQDdLnBusOt3jt0ExDZVXV+yUaaJb4PT+RHs0jn/kaU6zO29y
7S1yTymqcLao7/IkR3nZtpzqOouwdrx1od3fi7ZOPDtsMKXhian9A5oHABBBOINekq1l2jsf7PAJ
hIeE64dM17cwSiZQgPZMWg3WpNmpKYiiHfVgcp/Ap0WzYzl4+RtKoR+tUB8+63NbPPqKD0VZMaf+
kGso2mMuZiCkOw3ia5yp/B/Suug5kUthNcqMqUd+3WG/mbjRQcEbKdaQ4kEkIHiFFGAHQ/xVFMi5
yiTq4S1oiDnAfZqjkztJ2zqEIAndq5KWdLkjIECBA7llBVFP8lgjfT6EiEVgvQX7Fwodnm728J3k
b8I7uRrbe74jqXgs/WjJuijC7TquImQuURFyFl0F+7NyzYWaPGco0pB75YDhCrN7R4o1Fgc4Baq7
oSBZV/vOkuoRKZ/xKxzG+mtMxvLdzVDaI+GbRy+FX/xM27P1EPSu34+ol5c76i1I7EjDYsbIQ7IQ
/wH7DZw8kf6xQrm0vKmEHSKuUbvoCV51Jf2fuwhsP8ZVFlwC/fjvf/2v//O/v4//GfxTPBbpFBT5
v/IueyyivG3+69/mv/9FM2H5f29//Ne/bUMJYSrTBVNpU+cEgMrfv399jvKAfyz/IxRR2NRNah5L
I2vf9Ijkl37YP/7RIIoEQUq2tgXayGEg5/UgcCjsbIS65Y08ngi6NmIOnosa7MrVXwxkMZbuGEjd
uPL1QDRU6AR3eeYBHlvMjNUYHBGqw1br/Dj261X7fxNydUH1Wkjb0d3X46Sp8kmWwtyzUjv4yOcP
5dEQhouSEg8j77MyGnnkquWuOT+ydX5kQ7weuYEd0aPNmXuIwop30k7RzDJtIcELI/j4rWnJUs6P
uDVXXejIL4A81F2x/P3FDkGSJMYbrMm9uAOQ5bNh3rT1mD0JBCsR5CqoQBPwJxdGVRvz1HXwS8Kw
LPhcq1GjypzLoclzD6l8F7SkmMtvqEiVno0e9/fzM9xa05djrbYn9fhihKHA14yM9pOrtYssSoXj
5AgF7KmHMfj8PxtwtX1cYJDC6OPcy5y0ZnKaFeVHYOHle9no5ucqh5P0F/tGNyzbgIknLSTpXn/F
EG8wvcTCyCuG1Lym3qnaN06MYdF+Th2F/o0dW9X9+Wmu7pZfp0R3pAmpRpfKXJ8SYH0QmOou9ajg
N9Uez27KpSMdhwvLublD/3uc9ZlQeVzJ2ElT9ObCr5TPJyCqofEUOYlyPmDtN0S3WDPa8YUl3dyi
L4ZdXTYtbO2wt5vU61EbkcS+mU8zuaJOe43XsBlduNu2hjMErhFUL3VwF6tNE7aQoucoykBcCP8q
AeN+289JgHBoFn04/+G2FhSqq0HXwrEEwu6vN4shqKFAVMo85DTH7wtu9C436BftUie4Jta4IUrq
LnzErUPI9aKE4j86Da3XY1oZ5RcVqtQbqOXhTk7V8haEun2PB0tA+pdX9cP5Wcrlrnzx9v3an0gA
GjaNR93VHf31kBOCU62lmTxL2Fd/tWkWwem51Xpc3SHMZEtwD+uIaH6k5qs5ZXulhsUw7fzP2Pyu
Fp12VM9c21HL31/cr7Pb1ioznNjTAojNOwjQ3T36CJDpSMPJmM+PtvlpHcmjLynI8m1fj6ZiDaOp
KYw9HzzZLYyuEjAkDLFnjJvFvkwr5zS6wrxww27dBAaacIoNbBpQ5F6PaiJ6s+TSsafQTAAIOvXN
oSEPHA/nZ7e1liZXOQEvaHYlVxs3hadHc7BPPBOTh/tu9MvuakzmStJOqvwL19v2YIrT6Oi6BWfm
9aT6YkDG3J1iDz068yvyntod2DoLsT3RHc/Pa+twwOgTRGnUb1xzNVRrTDTGNYOvJoWDNzBlu/0Y
VtMjOu7AHyF3VBe+2NY+IWIzFTxVRxhidRyrrBCZjdWy17U1IpxhMQ7fpoaHhd4LTDCMmeqxviaa
lv3N+bluLSvHAW4k9C5diFWE4zR+xYMoEw+nUIrfU1TK45wrg54cfN0Lg8nN0ZSOtSrmnezQ1Tx5
Ef18ol3vgUmq0Ww3ww+6tGFp25VxrQGEP3AJdND1rGl4byKDiY5XaDmPDQSPe6q+Cs0KrHMoTJKp
f0q0yro9vxxy+QXrW4o4UzeES3hOCP16m+GoV6QY2aUe5EfQdfBvbzKtnv9JYBcCOpAJSCtlPPUu
PmTot8kW6fnQCPWrEJXz879l6xhbtuvaHC6L7Gb1adphEBJl2thLC+y5kIQSUMuLQTThX7x1Lwda
f5VYH5ukLBKvzUTzZQYWB5exl1LedgVwwQuna7l91iuMvZlj03LSFZzI1yssGgWwxqkSUrYej3bQ
TRoN49qyKdqh2ENqhV0byLroLVISzf78mm4cbaJrW4iFmcvDvvq8+agB40hT54TRqUbtZJqGKxpN
ckG618Nnm+5LeH1+yI356nACbKVLTrjlroY087Fz67Z0ToivlsEhGDDpQ3XZDCe6W4FBLSmlDPtp
aCRMdYiJfvrx/A9YBlgtOG8AZi0Q7ZT67dDRmwpBB2XuCdjC8BkkDhUZK3fi26mpx1NRDSa9dVq8
O5GHc3XVxiMgzQsP4dZvwBZT8NWB8ujWcgG+eHZr2wF6iZD4KQAMFqLMqgcPue20P1UcFe0718KH
5ju4cJnsLeIk+c6CkBL9+S3LpyeWU1QtgF6tDpQ+QkVJKtM9SYCaziHy8X0pKANF1RfQnm55Vbrw
OY6oHVAUP/8Ntm4+fUlddS4/hzr3KvoxKOfCAtL9k4syBkbKMX6+e4HGxCOUawENfaJwKXu+INSd
ce5uNZBTCMJowD9ptdiGdh1UPEpYkLqJfY3zmXMtUxFfiNI2LmhyCGoGPOuc0d++U9JB0cJG4EQB
P71LVEBR2Jx782cXW+W782uy8ejpQJ7Zkb9uWmd1ESQolwUCH9ST0fMJDsqcqeuW1SDvtT4PKhTg
miE092Un3ejC0Fvb0bGWD8G7J3l2X29HpLZHnTVwT0AN4b12LWrhQyrJ682cPuW7plbFT/iY6Zem
lOnziD5sfHN+9lvXAi+g6biIJQKUXAUZGAorKHy+ewKBQB0dWv8CYQs1DFD1FDZ8mF77dDqwOcS4
/fb82Fu3oMvEhTIMW5j2sgtenEa8TzvIF9I/AV0e6AnyuuaL3A86pcGM9TPCjlH+N/M1uXS59Am7
14dvNhNI+aXvnxIkMKO7sqcWGiON7+LZBGkJvgkbvQXLHKCWE/afz894a18T7sMSduFsWut0Dh2b
XALh105xpunTAQJECt5JdyojvunNtp6O58fbynYYSifuRxhBt4zVEvsmFOTJGNwTjrnuo9GmMQL+
TV69CWoIvZBqUiQBXdyLusWrYKZlrGmdOPQdr8iFB0guW2n1AKD8QIZpGfwaVOVff+6hZzdj3euf
oLDLhu6TY9+GJSpzXoWW+l1fFdP7uJ0WmeeoAokx6vGNo+XIZmVYU/KZ8kIcNccXby4s0kawRZyl
S8p6xpKtrF4FdO+xMCkN7aRgaX8K6rl/k/CdKMcj+xUf+qbPkHZqLYSs8hQqEq0S9zEN0f24jtLl
053/PRvHYgn7OIw8l7zZqyPp2xTHUKvXTqk/9C2pKPbs/8xpBL6CWlh9IF0Y9QtHcSPIW4bjcYZF
5PJKv/42EQyxpJt8+9RnABD2luYjrxog4DJfeIG3JrccPeRFaGYY69BbAreogLG6pzTCgJWWgRQP
Tif8BEuCYv6YhWg5vD+/nhuHjnapqy+BHmRosV5Pv0V2xQ8JPDQsNLRZK6ernEa9fhsmKYoTfzGa
8ascbdM1WCeIGAhGeF86jAb56GeAZenwGLg6XbkKO52/qCMYhkMcazg8Ie56NDSbfKq4s3sKIS19
AZETXamyrNA9DqK78xPb/HLkhnw8Cvv2usze08+YoDj7JwQx3TsN96zP0KkW0I/Ag2XKx968Oj/i
1oczhenwOihy7XViP9b4rCsgzKfUToaTDtIbWGSU1Tcp4dul6v6yw9e3k0k8btEWIYEzVrtkDoLR
CDpuJ3hOjXtIZB7QbgMLb17XGKs9RqZZtQc8jrE1xN2bbl9ciksz3rqveRCpYUjLNhGzWZ1Da5Rd
BOQTDk9f2cFR4hiO5KZOs+441ojpg36IEIPIamp4N0kzpCeQnH14HPywdf5m+ZFK5Zm0XGXYq3zM
yXtgpWy6UzdNaKpg1N1/SKAb5UgX4N21/4uPbXH9LBewK9RqNG3xbR/U4JwoVmmwm6fJOaQDEuAC
K6i/GUxJoktKq4gEu6sQHLk5QckhcE8OfdF9biA5trNRunue7QnH0fMz2zo4Lwdbzaw3I4nhve+c
nJyWa2lPaudHU3Vt6pFLVadwqgsDbpwbuj8U4BWzk8pabWWkjSBqU+E5TWaJdKw/+Z9ATX0s+qC/
UA3b2q8A6ai80WWAGqAvc38RwmX5yFAov55cB8+yrK3FGwxFAnuntDq/tqx8uCk5sQOC5FH9vkQA
Yq83ZfrP+RXeCOFNjguON8pWVMpWD/hk+boV1KN7ogKKdGOa2nCzE+5N/+BACFs4WlFVfRwrsGIX
MqqNj8vQxOiuIlRn1V8vQEuHH+eSkQJqSyRlxJb8OOBYtleDyt5KPP6ezk9149tyQCRdToO4merx
6/GKEE2Nzne1E/rQpCmzEzwlfiiRZdABl58fayMoIDJfUiMuYepQq33kJpWf5brpn7Q5RxcYM5sJ
V8hoqR6fH2hjEZVpWVx4ArqgbSxJyotdhBoVVjqx1E6m0zTjHn1k0El1prTmBuuovPkoY4CEF5Kv
jcyHpoPLJUv2Q9i3mh1YdT+o2zmgOYbdyvswD5yj1EeU99WA/vIBEX49fFOGQYQH61hd2rNbJT4u
VjotkgY5xdblS7+YNK5yVl2NfuAB3Zb9lc5GckG59ouwNqiVJ6kC/ZYiUgRwJsfaIhnT/DMsPkRS
4TUiWP7n3wBMGjm3y6oIZ/VzrBzrzNzWAg8ANZQXiRoiDeacaz8BBRqrWX44P6C+tZUtHYYeZXRO
77oHApCjRBXF5gM4GrqWCLgpL+NfVzfTIEMKQaOVu8EjYCTDP3SwTltPIfSEMEncOcVDHRUKtCS8
N3kHY6Irrpyuz2D+98MUXmM4ovnHAv162NfDbHXtKesAlLRhK9M3Q9VrH7WmTN6iCUqZGEJEMQYP
KNq09bfz09zaZksvm8IKHG1DXx3YAP2WZkCW8oTnrm8ngIoqd3yXySn/MPa5/YS3UXY7ppb90OP3
cTw/+OYSG6YN/mK5pdUqnKgaAJORGwceasbNJz9CcQJnorzZJZR6L4y1EUCpJRDlANPQIgB+vZ+j
TsI/VZN/gv5M9gxHGCqzjz9diY7o8MZuAwialLRkg8btIIYdqsZmfGEXb02Y+hY9AVA7Nrzh1z8i
sDNw3nbrn3zUgo5WAwML60BYDSJU818ktAqfTLpqSw3XXr+zOQZ4Eq8VsnnLiR660TQf9dK1rp1J
4i3la/l7G4ltRNEt6Pg4pH+yUqzmmlqbAVehi7LDUrpwL9ylG2+hAknvUkugv2mvL+3OpYzQ9Y5/
KvUMiVMLuJq4KbDjFTuEsUu5E2hYIYRg2xeWfnNgrnHkHUkjSRBeL307Wib8N9s9Ick1X81VAbPC
9Y1DoGvpI4qc4RHgXPTj/AbfOl2OZfI4Ee6gkLO6xGnmovOODMEp7111gCcnaIfAsX8A+Iv0OkD0
4nH2CZTxfOji6ub86FvvlkM5hyCYmN1eT7nWG9qbceueZmxfEV9Cuh9QOOzIm9QawmEfIpxQ/sUx
I2blTNPQJeBaBRzN0DSJWXb+yUY3stzhbdHuyestcd8MSj65yNZ9gcGg4CogDIVtkN5N789Pe+uQ
EQ8AI7OVowu5CvoKoPWU7C33FCHgfdMTJLTHrLN/dHHYFxfiq62KNc+R+6sKDBHaXsV2BrpDPkZy
FOwQer810Gb5ODtN8GBYvbzPi6yK0CsEnqeHgBTBp8epzQ6w/a/CaDqaHaU8ZCPAkLkdkndIqyn3
wr7ffMhf/sJlj754yKMSk6dY54avRid8KCYVngboODeEwI59UljMu29q5CHhvps56siFfe2isGvo
o51dOPxbX8aFU0Slz6Czqa82xxS4KUTx0D+hr518aJoOUCOsFE3cofqIicD5fbBx+CwhKM8vdQ7Q
WqvL1gQu2aP4Gniu2SC/Y2KpZR6tZOBqaSffmwznKghBeF6hJNmIC2dv47qxBMARsBwCqNs6eoDk
LLMEROXJzhdI+BBI460YsCfAOBJ4fWUsBVaK2kAsz89649AzMLhG0ivhWOuUxwpsatNZGnr9Ah8v
kWS7Yj8WgAEq2NIzhAjb+5+NuDoCSPejOR5lgQfWtsyvZEA8fhDQzuRRYi817ErZuh/Pj7kR+/OE
gziS4FI5davbvJZ2AzWR5UUKrP2IgL+/OF0htvwXqwlK1BAAJASiEqs9FBkddpv+FHgstnsHFq/G
68W0oyO6Obl+cGbX//PeEpop1Bgo9dAFEMvMXxxXjQphmuA6ehLY4EK0mUZiT0chxo0XeHR7fhm3
EuRXoy0n9sVoPWYajpExmuvH/mEi5kdqX+QKMSlkYSPNrb/o0ATe5y66Y0RIQ763zTCzL0x6a9PS
S6MOSqebgs7qZ3S9GDEDiSKvr5z4aYF97iY/S9/0cIl4GotL2JWNYBAcBxeQqcNHoID3etowiGIY
bFXkdUZiQA2NoxF94bqt0wcrmH4pjk3WN4GE7h246TC8H0WHDej5xV8mtSrpLV1ai58BMJj67+sf
4ZACJDgXgNXRFjgLQXrxYWirwDMbYVxY4F/FyHODrSKRtodM0Y165KE85n6PnG4U11ksu+t6UtAK
UccD1E8XDKWF0i3kLUbfSPXuRugwYNNhMtAHMpT11dGKWd9DapwuNb83l4Oyu0WBn3x+fV0biWlg
fc0vhMg+okdTh455nRlthIpUpiE3c371N7ccybwgUoGVuQZY4CqmALe6DFcDZ7hKdUx7rkYkfFHW
A1wXPphW9+38kNsfAQ3OJaF0Fzz46y/uh2EQgPziptRd0Iw7+DXWM1YiE0xs5HyLm16gd3Lbosfy
kGeuhaGIaydESR1il7cCAuy8x9YOACBuP+UPpzMHeaGMvvUVwDg52FpT4gXx9Pon5swfw0o79kKo
6jHaRSYa+Mi032g1KiYXvsHmYAumigyU2te6u4tErp01lhZ5ElfD4F0za217NWMS2V7PVZj/PL/8
W2+Gom9P7EGX5bc+WtWryUaZPfZwVQ9TtFKI2Z+R1UIn+/xAvwgK68O2tCGAbxF368bqDk+GWqE/
kSWeqjR0ChPS7q/Q3GHc6NjFVntQhvDkdYDq120Uj7e+EZdHMOQFNnaqukF/u786/5O2druio0v+
S+3VWoepaVt2oTGI2HO+xFHd36lcq95KP4x8UC1mU134sJvvysvxVtuoMZvAgNkfeViTy/52iqcu
u+qMEZ6ssML7ioqT/4ghQADNqcVVhYQb7i7ttSL8i1vWAu9t0Mzjul1jmZa3hEwFJSc9z6pfFu3x
Yc5744cCznAh1t5aZZ5T4EtwEqjdr843Mbw7Q62LvRzBFbFriKBx1+uA0u4EDRNzDzJRXNhsy0qu
95pFhdClREdItQbRj1gX6bLIIi+jlJK/cf0xaa8BjvVvlUusfxVVAy7wXYk6ICYTY0575vzW2jpW
C1BNCNe2lmjs9Y1hzM2oKqsMPV1BN650R3Nu8Ytrm5vz42xdFrSNpEM/0XJ4bF6Po2lW5wtOsGcU
Wv9pKCfsa1OXtyjrM+/8UJvbl6eBOhHUBLTSV9tXtDbRVxoGnt50wWdnRK1zX9bplYEp+qEKqhFP
2FCad6gUJ5/Kbipv+Teu+xeflsIYwxPqsqtWK4uFpN8haR14gAwtfZ+MOXLpKBEb+qOfBtq1NmfT
HU5ffrhHvxvD4POrsARB6531cvhV7EvTm84p6HpvdpzOOI59GLPmcpTNXkfsZZFrw3DXMeHdH8+P
vHWOfgF82c4UBtehgAS2SuW1DYFmy/bKRejuzZx0yRNsPBy3UAGpLlHOtubq0NQEckN/9bcbG2FK
1Y0B5eUCte73PrYT7xu8se58PxrxtXIyIzoGXaolFw7P5k5bihTucm3w8K52tatRYS4JfE6ujbLp
O6xUQasFeSUeRrzGb3sdpZAD93oQIvuRq+9BjwTSVZhM2EP+xaKj621LULTs+2WJXqQCUzmElEhN
lmAyBwSTMssE9NSiVmH3sjvQZRIXPvPmotPKXOo0EBit1TNJyRHWmEgjbzGPeB5n7BudqBx/6hkd
7d1MHecgNBSj/mKepk1DcGka/0bqgJMcIfMahl48R7NHB6kTj4NbGfOzD9ysPpiNRCb7/JjLV1wf
JfpUkjoAQYG7Bgwi1oHmpuojD3p+87mOm0WgbXZYWiND8On8YJvLqkyGMgmkf0ORFnqWR7UjIw8f
kwZePMYDT8SPKKQXKOukV8AVoM7Tn0AG5vzIW7UmslYieNRegXys0+VSBQXGJyiw6nQ0xl1uYNmL
7tXcHfu0RmhNyRLF5GDQ2uCuANq3l+hqvAXUgyWR6Zva0/nfs3WPLMBwKpH8LGqgr7c0sVfR9rPL
PVL58VOfhM5DqeFBe9VCo/yWdHNx4eHY+s60Wnk0KLn/XnLytVSHGG1QfFGlo+8RmwvbG7rCWnad
JyTTF6BhyzO02lY8u6hfU6EwLDDDr+dXOVjOLdo/nhFWjXPXgcxCc9MOJqSLsrmZ3nZdgtQ/7u/o
lkTYG5ZX5xd46/oiKQQrCDiNktO63+sOeVzoeOcRU2v+ITFsPCPgnqOM4ifuT3eotaMxS+temThw
z04xo7yjaf2FHb+x7FRMTLAZfGpIGss+eHF12WaAQgZ1zJOeN5FztPXJDA54nunVlaOH9l8gJuwF
FQpHizxOOqt7ywx1XAamFHhGMBQPFgSNqz4uW2SlTf3QSm26ML2NaoWNNARldZo4hPCrz9zBncy7
sneQLnbF22ZYNNumvh2y60T2eDq54aPoJmmgj+Hj2iDnFs3o8x96+ycoEGo8ENZvhFujUxjlJAAp
wEZ2z0PlpOV1hV9ccKPb7dB9oJLla6hhuO5TqMH+u46rqKhvzv+IjeMMMtWkRABri/9drbvd9woF
JgC5RTrWNzVwjrvWCHF596FX6qh0XLjONi7SJQiU8H1gHjrmat0xvg0NfGb8U+O65remHhIsl8Ds
opOTaqVCVQfVvuF+RGkmunBzLVNZn2xjaROy2AR362DXRzCUKzYDZGmkMSoFhpMu2kQwLc8v6dbJ
IR1mTY0FRqFWGYuPd0WGKJx7argpjijJIQxNOUTtgLvS7//zwWiaknlT5bPxYXl9TAt0HWWhNNBj
DeqEyKNk9yByMS7siujj3wxFmcVA3IaXcJn3yxshFRjMVAw1qSS4RtYZ75+m0D52ltH/ecVkAfcQ
NIHXooS5emQgpVVu3Af0dH3oWZHZOYe67MXDFGP19+ezoqAA+XX5YGgjvJ6VTveU4LcDzlQbz46g
fnhAcwKFWeEH5ZfzY21tfl4ygLAkH8BAViuYN/h2O32snWSHYBQiNWZpIGSGOcxeI5u/nStHH+90
DtClQHTrrnGXmxWYB6o5a0YXCt2pKANQAYhlDN9c2ZfvUlt8y/Am/DjP7fu8RSANq4XmuQ1RSjo/
7Y07xhECsDXVL6a+bixoPgRb+nkkPbKpb+PZBdGcoyiVUBWM2/dZXMT6XwxJJXqB+gmK/us0T7T4
uvVhEnqtPpc/sg5HAzHRWNg5CFU/t1mjLoQNG592Ya5AtBXA7BBPf72NSjUOnYJM7ZWDWT/4TV+8
Q4g/OxTYadxgRmTQljXM2/ML+/uNBm2TEsyCYmfYNWy8WoQWC4RSTpOTx8++NBHLycfR+Hp+mN/m
huw0n04nBAXvB+Lj9dyMWGS5hoGh1yBe897NpdPu+tEuw509GS0CRIYToZqmLuFzL427/P3FhUOB
OR4lkuIejHEt2vm2ekLWCnttLR8w2YgEer+Tf2FNf9usy2QpDkgJcgec2GrQdJx6N0Td3usRID60
qaYOLXC7Q9600zu37Io/veoYj5SJbioM3OUOfz1JCauS6CsoPQtWfA8HojQE/khWqb2LQO+kF667
rTXlBRRL9cPh+V3C3xdrimZ6gextUqGf61QoBA/FAcOH/CapVX1dlKa1x8/RfvrTDcT5X3iIXLLs
ozXEeRqLMjPVWHiOinDT1d37xI9QorQGanlZFWu7OBzqC2C/355hg0HJDC1SB27bNdNq8Is6RMmv
8CReHvYhpOzxzH0jpkPVTsX78zPcHAyeJZ9ScCLXEBwEfif0Q9LSqwh6PnVFUT7ZJU1xZGCRoDw/
1m+nfpnYi7GWv7/4hH3k1IM+5aWXTqj5H9GyRZYRyB7adecH+v0oMNDS6SdaWwDy+uuBuDljiu4D
Wixl6TwNCep80Yx/gW8HOqJwTncBWvz73nT4YAQxIP/xQF7rNIy66muAf7lHqZCODZvjFnLoRLM7
jdW9XTTaUxW1x/OT/C3fYzVfDroKoKSKsFUz4sLL6mJ+YGdo2P9RoEqODqr/n7oqDb6Fi2V9nyn/
wsW6tWsQMRIImi8MKXu1wLgDOCMKEAUt07wBIZY6/WHsUVQ90LgbT+cnurVtQBDTFP2lvSFWt7jv
pLaBXHzhoc1cPSUYd6KOW+R5cDg/zuaCLv0n6H3wNdeHXdcMW5ubLvfmieaLm+EwErjzP7Xwv42F
LSY0+xQMZFHm6YWr+7cgZ/mU/39kugWv92s193qAwVLuoTbsfCodCkLWnIkruBQoqne9+2E2yhEn
I5xZ/AVyrH04P/WtA8PuhdVJ7RGc8fIDX5xMs0OOt8QPy6Ple6/rpflWr50G3WtsrPpRz/80nCQ1
h74JJoviCIy/1XCly6XN2Uc7qTDbXSnGDDK5Q6GNyyP5gGyc8zCgzH3hBdmYJO0+MgDGhl+4rrsl
6KPkbufkHqB3+z4ShX8NcS6/g1yJ6VWCyMglcsPGzuWzUkcGA8draS5/f7GsVTnUDQbFuZeXbXIc
oXFVNzVaiO0fP8ULtPO/x1mO64txClRfRoT+cg9RUh93BqOrr3usnlFzb6lCnN8rG5uVjJvCJR+D
Hs86Qu0yKCLU0jKvMcpK7vvO7W5lVzffF1iyVyWxlvXISJOM7epF8P851kZxqRuy+S2VDduaegei
PKuote4qGVHQ5FsitAtxIpmvg9Z3bghI5uu5BX1+ftIbFx7dLGje8OApFq+DnU5qMKt7I/fKBD14
reWWw6jb1W/m2c3zP80BluMBHQ50KhbPqD+//py6qjDW84OCiyhCPDYs5mc6huK2ps30FhO04MJx
3JwcCdaCtuGErJ8vaQe4Dc5Mrkj6+mHsTK3Zld0Q5gctGl3jwjHceCx5ORBQohwN19ddPu2LzWqV
ul2nTVSQcOCZGsfI8M++LZ6kg4kKj/p89I3G/vnn3w/J8wWUyUQpC74eNLBEnuDZywmB2PHGLSWu
pigpf8nt7JIGycYzArtnwYDSN6EGsDqMskCoFFR/5rVtnI8PmRFH2l2BNMH0hhh59L9EjV5X9zVg
ivLeMSv3Euhvc4FhOgFkWZAba3YEqtCDm0OH8eJSiA9AZhzjuhVj8k3Sj/1Q+ckbqPLw1s6v8Oa0
KREsOBHKLHK1ae3WnLPaaDJP+E300cWfbtd2eukcnCGSeNTldDB34eToxU2Is2l4IeTbnDSCJ6gT
LKpR1joiqdPClxqKYGmKRK7vY1PRu5Xv7LS2lscunNFBTXuET8/PeuvoKLksNHcC19DqhreFakOs
FrkXhjq77dowPU6dCD4GYAL+Yob0oLkRlq4c2ezrLeymdAYxqkIEUOrpZ8TMq0OtDcnjTM3gVlE3
wNNWD8o/xc1yF7GTF70JCvq2WK0rhhu+ARoPCTLdR+10Qm+IYCg4SYHDFqUD7dgZZvs9acPkQmay
9UV/BdNE1cTUa84RjgGYhjWIn1V9a78Bj4/JD9LU2a4sy+mgwzY9uKq8pLm28bpxxyyNZkalHbl+
WHqBZEgUMF9CvhtlWMPzgGXjIZ8MLFmipkSeP8k7HrfQ9dVzWPf2/+XsPHvbRto1/IsIsJevVLMs
x04cJ7H9hbCdhG3Yhp2//lzMOQdvRAkS8gK72AUW2dEMpzzlLu+Xt9SZoIHtOyP0+dTcI4tfMKWd
pgYVvyDXJze5jbsseoAj6A5X7uEzW5dxeMSJqkn+lgV0PYlMWTlIGFXI1uOMI8a23ctJpgX2PahV
31ye1pn7geHAXzOUioDHIl2Z4DWRxNrodbWKiSuDo2BBp3j1j1KSmcmuxooHk+b3tOqnz5eHPj/T
/wy9OKQUgfSBNDt5hj/IJi4KDOTv7MAMJihjhUCj8MpdOD9hRwV7Yz4yYDVoyEF+WOo9OrLQ09RB
r8kIMZHw7RbD4S1a7u33yuu9nym6w1c2zbltS2OAVBfJDptq3vHl0Ha4Lmmmkj57oXwrysI55GaT
0pQouuqtDOQB1MYDti/tLQ52RbW5vMBnjirz/c/oi6upd+2hMfHUe5aVjB5UI3LMTTxgxId3iPyN
f7KHuYyN58LlYc8vMxxA/iJ3WaYRdT7qgd6wpSZUop7BVx2qLBzfGgjZO7Nx+n+PskkagIXM9E/+
bTFLHWF/JelT8Uw7mwZQgWOIEWrPSqdZ4spdf3bH0rrkDgLXfiJu51VuGmPcLp41maDU7lSes/EU
0/rREJFdmdbZg/nXWIsbXmvbIPfQznn2hHobVGV2a0go836thO0ubuIGR8oomK0xr+JLz+0bOsag
nfl6xIPzMvwVCoK5RQgmNZPnIms7pPInvelu9Up0uDspDsIGio6tTVfhBHLlNjq3wJS7aEiA+QYr
t7iN8jb0qJCCbAXBNx4GC5qbC/j5w2zr9t9DhLkGTcz5v5CixVBBpAetFilIS+Ixt3erqd53iEV8
EfXQPV4+EGdnBXKWKWGxywt2vJ4KfJ50xKjtGYfEZOdiGYWPeGvexw4PyeWhzu0aNENQg4LlSmdt
cac2Yzog9IgIoo6REM46JTCiT1rQm6tYpJ5f4U4R+IgFO7sSDZ8rQcn5ef5n8MW+cSZODVEL981U
YdrVYSi9tSMTs5JIOMVw5Zo5xTVwndNno4PAVcOLOa/FX9uU7ouihh1zzVpiQZxxe/qvta732Kci
bODQcRv0O4px1tcMS1eE20Ey3wqsX6/h1M9NHAUuapsWzgkwCY9/iV7R2U+qJHvO+hoVvih1Drzv
EsNaLEL/izsI9oVJpqaanJTFrHEXLZ1KUwSXepggjd8m2qqMa4CjVVNdExk8s52AYUMFnVv5cxfj
eGI2IOi0ad342c1rd2Wn0vvkDrG4E1aySdvO/IkgoPm9QTv5n4GNSCtQ4SdnQbkS5sXiVrf0gjQN
n6znPrar+2yMZLoOcH22gg9E/QBDo9l8LVc6c+9RLIb5igrsDMpaLG3jxAglN2r0HNTt+CmxzGjY
4TVZ4GBkpFL5hJuyXq3yPsLn7/KxPfNk0uUDpQL0fY5RFrOd0N/JNKy9n4MydW9m71HFRwJiuEka
Wd7j6KddQwSfG3FORed8GGWv5U2LJXXZ4qKdPsO3dDZhYnoPNerN0OCRIxV5Puwvz/DMESH75GuS
gaNXvKzUoJmM0WOHWjHGzajqqkO5LkEdpZsRyr1xZTnPDobwKbhxAr0TIRgXaZTBmbctfN1e3act
mhCz5YVb/hjrxBjfL8/tZN9wQGhHAeWzKQ2BZDg+JXEMQkLXIC3kvUcG3VnA51dFaOD7Ltw0RMkD
F1e5srzc+fmvI7NheMRIyHSafsv0OkQcGcFir33G1XsEqaglqF7Yio3mVhzbg7HS8qnZjh1w4MsD
n6zwzIzhjIBGAdpGReV4yknuunExZD2y+o38VBTdbdiiZowLcNb/axmMs8hVxzuNIDwNxsVDjdMH
LqNe5DynZj2iwGAOjzHGIiuvG51/vVvnoWgDc+GAaeB4HM+qkr01dFriPLe0O/tNoQAE2BiRNRyy
HCugy0t4cgLnaVH5IkYGawNg6niwMjGInxJTvLhuFG3COpx+m709/ohqtfg277Nr0evpNmVyOoU0
ysSQt5bKgVNpiFo2af7SR1a2MWWNItOUedlBeOX02hv9sEfK0/svpknWDigNtCkkj8XnCzCYzwdP
Zi9Q6u11ns/m1qDjhY/MQXbDDd9o/9WIFpwevpIJKXSxsJzEhAa4eMnKqfcHWIufMqcNP0UYXW3L
wr12eZ88knxIyvyw+OHFoaaymOFo2GWvDG72MsB+oM4UK5tGtYZvdFjaLfZ9EYSAdEgI3b3gGnPc
ZC5/pbS8FN7cOpkL0zyYaKodzzXLkwj7zDH5Wmq4iOfTqmlvLm/TJV6YgEYnuAKHguLiHN/MV8Ff
YRZ6HEpr14b2pg3VuC1k2bxQ03vVx0mFcmlEL+VQK9vUTeH4Wlp9l7T1lymzm6fLv+MP0ezvqXLP
oK02N1RmeCP37fHvyIsGdIg6Va+WLmyl9A1FDN0Bn80WxfbWK0B0FJNtxhsUNVTMtNIkNGrfwaG4
f5iEOZk3IZov7UfTgOFZZ43nfndwT3p3UrBc6QxAGRDxjwvAC7NsUncve7v+1SmW9aNVGrX2NTPr
7g1Uva+p+f5pfB9PDRkm0DDQg+arbnnvNHbTl3Ggxa9D7w7JPeiG5hVzQ6xCCXLBiI8O/scpWtPW
TWxUprGp7EEVxiaPczEdRrXUtM9OrETCn4hNIpT0cB2HuxZP5U4ZizS41yZTK/ZJSIkD0zJEavZl
pmfalzTlPzp2Z1hX0BKL241XHrAEBx7SE88+FjbHX2uqazVwnGp8QzyreAQVF7e+p2HQ0OheuLXz
7gp5ljIO/8ejRXSJh8muqMNyCNUlqqiM+1wR8I5eLeQTrZ1Sj6RdPoDqyr7VcIE37xxAMNonSTSw
9tAFGjdWUGg5JqqOmW1lErqvahQp2jrw0IDwvXzs3FUVQ5vCnDiS+WOG+Vnq98UUPmCo5th3ltsY
DuAaINa7yK20/EdtBgF22WZoFNVDVdSj2nzCFDDbmQYdlccp8WCQpkWLNRi6Hwqm8NKUQ7ej9yJv
VWziawwfBy3+PGlh/wlPc931HWRH3u06wvKqMOX0ZOaOo65rpeM0CkdU22Qch+4GT7Y02BVJN3vV
i7C4Qx28SpJtW3pDezu4k6S01xtjYN8XXSY+Uspfne/A0K82iDLn8dtojgjS16lwkpVAwxBvZU0o
ZrK1RR/EX2EyiBdvZMkOOW1xZ1VZmUg+lVWJQAhFAZNGvN9YlaUcjCpwXh0Co2hjVJ54qOTUYgMf
YEK7s5AdCze1NwpzP+D7V64bvc7GzdTJvtzgNygavxGD94hQql76ao+W4g56Thr4owXtdjWEtSHX
aWmMzRZWShvvpUKNBJb2pDzWPGPBTQGLOvPhjgzRk1f1pbvJNTty13g029B2VbUUuHCiJN5tQi3F
lBr47eAcOrPQnFWoo8i2qqAjQHAZB/c7iiGBfXBG3aueSJPM9t4qrNyk4z+lt3oLJ/prGXFa72Qu
h3vVkm3rCyuKPVRnJxnuq04fPJ4+WVkb0yi0bKe0npN8UlM9te/LuLEF/pFymm5Axiee37gRItLY
ZEI2Rtz9ELe031admvT5a4iaWLsaeODfXbt2xhXW8OVnLs551RIzxLS6QCnnYMCTF/dO0U8/w6mJ
2n3QFE6JtSTSKxDZhSoDBwNmmEruitfKHnch5jPZ/dSriiZ8I+VaLddKBh36k0lIEjxhlaO1+6oK
Pe2TqUol3we4kmL1brRVnj3hZKyE26GrhuhN6+wqf6hVRyAQXDci0FGXJOEoUUiM1eR7oERtNLvD
o2SirzIg09ZXFaChfcgKAFV7pypC0KOd6nQrjl7bPKmuoufhVp8Mo8SlOEaB3u9hPwW3fW8PuJ3I
GOg7TNVOuAkyDJUbez9koKfRWrfHgAo6xkzP5RiF6rcI4eLHiVZg6MsOTOA+5lLWtlgG6L8CPMcO
pgbreQ3zFdc5vZOq8USuOfZvmlEagE86tU2+9WVn3ZsKpI47CytkNFI0FbUQ1w1x16uC3htWoaU3
ct15CMD7vV5k6iOulcmvFmSrda+qQfI8Ujy0/UFJsmmFVx8i6YhHa74qHfvdnnLjRwW1HwtoJcI3
1R4nfCeD0uiF7+EBXPuFcPFh0qsQa7rKqYva589Dk8fkcQBeNMXaqkYo4cPFFjVb1amSfa6BKbp+
ZBfucJPTVBn9rg5xbLZIc7PbCkureqtGTbSfDGFoa9ngY+t7YzM2qMcpSYvNPY9ohvZ/7z50COFW
fm3auQYzyCqinWEmmCtvsONR7K2c1Crdd3BdapAHQnjWCyIL2UfQmZxr0Yoa1hx2deYDjLKmvRVS
D8y7sraTLtsm6mTat7EMoh+WSMZ6LSYDpqwldRN5iyq0nqDUJj1avKODRSBaiV0R+pU7sSF11Lgf
QjMNmmfhgVNa0Q7C3z2s1Hl2Rdkpazr5ernl/denTdlyRX0pOr27UftcJ12TgYbd8RBlE4pIImgf
pjqC/C1gWz5LmIm/edhMuon5OG6hWubqR+PYoQ58fQLYhTa/qHdWOeWfVS/1rFVhy8TaGIPZltsR
WlK3Ku3KHLYKpdfYd9LcxoQ1Bed4I2i/AA0NTOcH3nzxeOgbtxNrV1hmSxvTGz8DOwBY3U9Nk9/h
Ay7cTWnHg73PtZ79rGWFbvv0Cwv5aMZ5XO5ALnX2JlBzEOh16SjaXddR4NbWSD2F2vuYtQJ7CqWa
EMuzhkTod+FcMKX3H7KeHm9GuwrIY8ofbdKXRbxDvw2HzrUoI6x7L4d4i24JDb7ZTwnwCrUtyk5L
MXf640Hrjen0loRW3d0UYSOeKlx024fACDjjLs8InqZMcdgWTWOUfpa37jXJD30ZU1NMhP5HaK2D
KIHwuSgD1TJ0LVoYyVsYNcpjAoOm+cS1UxRrzRCZu7ZCan273Oos7yHLYKBuKrWpuo0MJ97z1EjE
q211QbUPqq58MoGNdlQCG6/7HfSRW5hrGLtt/L1XIlXdQj7L1H3syfpnhV+94Mi5WXGYQMN1N4QJ
uXEFFHkamNEpoThMGxPOCrDk48CsSwa7RlnFeptQPJDzQ6CFn1M9kode6SSG2lVbyM3lD7uoFhAM
OjiC4ckDC21mai9Cd9nm7qjDcXybL7zWT2m3xbetQr7tF17YXhMdPRmOjj9CQGiUIEUJc3UxRaPp
gEdFtvYWGAIvUp7tZ9SNUErp7WsSnCeryVDUXehVsGWohsx76a/kCJxJEoVNqb/xruXP9diEBweP
ktemRAN9V2pOes3iZpFtckjo1SKqhHrUXINZlnxSBNJSkpLo3RMmttmok/X3Wpdpd40CuzwscZtw
MLMmdmu08soBPV3YP3rk2pwS8kmXgMjc6unhSSV5bxqchVfpaMcvmYoblz0IcSXfs+Ziy9/xPDuc
oggYdiJ6ts2yqhb2U55NUay+DQlOatuy1PL286DU+NRapDD9xpLapN6h4SGsda4L9xUURqevaMI4
YjUqIh6En2SJJb5GlUGWvstHwrF7vcxb7QarU9t7nPB2LXGrVYj4cr80jKj8FY8l/uyIQcBFGPBh
xrnyW8lLFm6CdKqze88VWbbSASqmG73VtRd0IXvNt82qAilZ0i0jvSmT+rbIoil6MmVpyc9hrhct
TrrG0BZrMN1quFJQHlPclTT6INlnJhBSv4gDvSXKDXRl4+iplXSrBo06Z4uCLv6zq8GsHUrfbDVR
J5uss7rZWrZoUGs+BEnZ1Y/mxBOGUFSY5e9OJK36H6tW7HQaLoDR+KeOQuRyw6Pcm8S97MeXUsHG
M55yHI+i2L13JuMdi0jlSj9r+SQgJwsmAS18aqagQ7XFXdzIaND6qFFflIJcYWuPabgdlVT/rApL
hDvVnbq1jkF34qeRUYV+bRepeeX2Wp5xfgPygRxwih+01ZZ+H32oKqHwcv0ltENj5bhp+oSlcuTr
hWoScsyCsZevy5OSy58RuZ1ViqvUXJYlz7TUWqtKav0F1qy+ihvo5yKS8bYvgsBXenvaoRanrfK4
+a7ESnLQWjNcuZXQtpd/yJmZs/Lc3AgfUGL6k3L/dbtlVpRxSwvjJWjieK/WGdlFJ8cvYKvUQ9u0
/bVa08mZx4aO6g7X2wxkpel0fJ3K0WkRcLfNlzHx6p9OI+x7j7zHPkCecVQ/bhPXWzcNMo477MMU
UlypYFuud7gyBD0QNBQrYddeXoVF3ZT+CD8KuxdYC1RqURk+/lHYmfBEQUV5Ae4TrXR0YzZuUbWq
P3V5/5oVw+RsJ2kE6o/L4y4bnH8GplMJuWZm8wBVPh64TkcgbNyML1HkBt9Bc8hsLc0aq+eoMbxN
VETjtE6DJHpJvUL+oEuabLwyULV/DBnmBYDlxy0M3h8sy2IBTC8uEqsfrJe27tzPidSdVeBFdkMQ
iMOAr7lF2u4uz/3Mms9eQiB7eUJh0S6e8LpUVGVC9faljOPfSW8WB9UspnSVQbJaU6hrvuNxpF8B
JJ3Z7khcQCI28YKcZSCO17vTKEmoWWvjLNarN6Ya6VR7pml4pLRt+i4s1WvUmzPX24y5YlGRBwC+
slhZjxhbdGVuveSynuQmH+V0wLnFmXykrIN7wFBNujISq+tXsH+KlSqN8UrTfhlP8HE5aZxyqBUY
NfzZhH+d8daoGlXUTFpFpnHXAPK4JUYvVgNJ1lpNU83PYiNfj4N1zUfpj2710QvP0EBDYQBjXIWh
3Pw9joamwIb9ofsSD0Haf0pydsRjJEwL1Edq6fhV5EMq72F3G6vRbl1j05HB96sEbe/7AvmuaJ8l
vXLT2UE7/Za8sW3sq/Qb4m1dO9rwMZh9g/1D3kTa4wSZAoEgqFt3EIHqa5q6p3uH2iNNKsSL6RsB
Rz+eSyWLVnEKwTKWPOGoyTaJH6FJBAbDS9N7DTTPlWDsdO8wokM1nKIx3YelMJsdmoHWUJ1+6Xoo
RpOpNM+D0uC9FWXZLSKu2k1tqOOu5GnbCR7SK5fCvDWPPx5fj4sRK3gIwARpxxPG0bAxyY3tF6+L
2p3uFs06jLwBudZh2l6+DM68h1y+HElUROFW0eo4HisqzWkMhtJ+sXspYr9FB2jfeFoLB7ayzWbd
ua2gitVqnxyvyL2bhuO20eloAXCLyyL858uJn8MzBWAd+Ska6Mc/J8XysBOjZr9Uo959ieyg2kTl
KLZOVGr+BI905wjzH6UXeQwYlAWHkoQ6OiJbx4MO8ONjyiT2CyGis7MLtX9PHAfwRw1b599arv83
FtIZlO6xWFpmwJSIjVomqf2iFXryvUcZzs/1MdnXRZFf+ban1888L4Qz5hcfiPjizq084FcKX/5F
2B1GVbzAfhfqcjWmxT62QmUVTqjS6VYYX9m/5wdGzQlsPCy25Rwjg5qQ2Vn2i9Lj1TPEXX6DnwN2
Urk3+NByN10v3wIUgq/ct0uBSRYXfwQGJX0jpjSNxYytro1BllTi1Rwsp3wCR+xpvuGGGk3fVhV+
YdHn2Y6Z0ZvbKjMrZ83eSrU1toV9djAjrWHD9yVV5Bq/z42hNJ1x5Wo5c+Bm+I2nQ3cB8HzS80OS
p0iLbDBeo7J5DQKRbq0uiVaGEPo6DTE3BHNprsx6KnFlGcSqHkJvl1C6W18++aeXDO5XoC1xMEbe
AADt8aZvYrVuo6hzX5Cbim61phsw0O2Ut7G3lGvVp9OQAy4x0hCUR0z6+kspfoDkZWaTgb2kdCAO
gWbIfRBZCeB6Vfk+aU2KVqC8dqrnU3t8i9InAtdO5YCuPEHA8QSTKXTEZHfxq9QNmhe0319aLB5q
kiqzXZeyHX5eXtFzA6JjNlsbzEWLpbsBtaU+Ck01ee1qa/wBULfeeFJXdxAXRjyb1ffLwy2119nt
sDaBqwFFnOtpyxgWpq1Tto4TvlaxW9pfiyxFrIxqTK0eRKTGvlJSGkWS6Wc9RMFBGhg2+qPTaLuS
mHfT2XUKYrKPW7G1epzsn0uIrVeW5MyHdy2AJdAZEBomHjr+BqM3jEYc1O5LIM1yXVgEXsnQCGop
af9hZq3ryyjhgbm8Mme2NuKTsMnILSB4LcnQSi2qCXtuRjWmeJ8VqX43eYP1rCpJnVxJKE/vOvbW
H4VCok2Ck0WYqQDXE5ExJa+qEyerqi66XSZr4eeE7wc7UtvHUWvLVZhCHvnXWTIahAloT7Mv4hKc
XTZRgBZSJF6nqXAMH3xSvurrPFL9NDOvyYie2WyMBoAOCKY1Y1wWX1LJE6cd+zp9xYxT1Vd5Uw3l
qjQRFf2sJFg0bsymsJB0F0GobUTau84bxOzhoaQHG/iWHqi/1Va6zmEsu2rcRAK/9Ke0qdmn/7gs
5FJgqB3cXChTnhRhYw/wbhM00Xs88uisCkxM10TJY7BBZPcacuLk68+RCjrzpLBksMA4jvf3lGYS
ayQvQp0lSO86OxU7N8vokLM8PqYTxjdpx3dG3ckrT+zJXTOXiSggEJ+i4YefwPHAUT5QKaOw95bw
PrxRopsOXVcOX0pRDW9wTq7Zh5wfD/gWcTjVqZNiUe4YmGGn+ltQZ/mNLrC46oZcbHIk1io/RGH2
SnXq3IBkMJ5t0JyZTTyOJ+gEoo/jYDDfgGC4b1M32J9zQXdMxeRwbXRYNVzeNkvRYsCTM1gT3XkK
3GxxZ/kpNTWSraUrH24mW3td9FVDxqNHtMADL84PhoxE9y600bGUfQS9uXgE+dygx2OMVbhFMKrg
as1TPQmu5M7E40z26CmbGb8oGfKIOhioLeMawKSJbIas+wAVECn2WvfqiEiqhlTqrPohd63gzqV2
swsVV0wPpqQbRFuwJrlTEivy7stQz9amdHNnPWhW1t83JRhOP3dMtb6RudPn+0EJI3oW0KrVWzJk
zbqZ6tiMbyQeoN22V7tMeW6CFuAjhUpDbFyofx8GsULkEzsTnfedFuePqUDSOlopppKPycYuDVlV
fk7n+Bv9W2V89qLGeTEsEuNPmhmbL8TmifiYzA4PxcRDdHYFYEG8Rw2QYb/E/fuHUnpRvfPCCsXw
vhvG6HOlS0oVTWnwR1eWSjKCkxxd0H5fhLYVPzpJ0j4GDZyOGyUPsq9ARlAxUGYE03pMHNqASjqU
Byyr9KfJqxvtdcwmT/pFmmbJQ0cf52CjIhj7Ex1FMXtm2Nm32hxUFZ3bGpSbP9WO0q9r20juPAiu
7i1iUUbrO6EiMVsRMhW+Hpdes6fdFVW/6ozK0aquNEk9f9KLxwT2sUmTPk7FHX5EBi6rjRd8s5y2
zre1VoxYSdqpiVhQHynruIBwsMOGQbkLsmzwVnGPvcyTXY2R2m9asyrTfIP1peNEeAmFkbsdgK4/
T0qimh9p1CX9Ns6o8m69SjF+m3EwFRk8KdejYG73gKH6Kw/wybU4l7NmpDfxLdTUZVlP80KMQEt1
/OCKaHYRRpHb2GzC7ZxV+5L24FqpMPNW4z69kgKcjOxABgM+Sx+VkgvPwPG1UdgIAWQj6Hm7VzOJ
nAScnjXYOe0LTcLimwSdg5Q+1c/C2zUYvdM4uHyPnJQOCDyQYEFcCsQgeKnFNTJmQ2xlWR7+bsbB
Dr8YbuM+K702EYhl8gGGeZIcpiqQmyRqs2+8TuOVi+wk5AJhS+2ARhaZF93mRUBCz1TLSVzSd8J7
bRdj+hKuy3zMDR+1knsln0qXZrpXXoNLLi9sqolUMgm4CbnnoHuRewm3aoZSois6IlW9raax2pe6
W+6EmQ+PnlWh5n95pc3FpUgbG40JSCr07UDeLo2DWxGimOsM3ntYIosIhqgTvjK/0Vfgb8tocga5
05PjFUK9AzOrxUukKvgS88p671SKYt8c8Fm1ijD7BejG+kdpTcSekCOY48nZi272jzrevgh3BmOs
98G7WhTTTVJPzW0dV7hyIv29qpCWvXJQT+rgfwYElgTJj8NCGHM8oHBjIWKv8Gh5WtEXp/O6h8CF
bNypfbMfMWsL/aCkZpDJ0twbVfmmN6Vyc/lDnqTEf34E3C3iKHYuneXjHyE7raQtKrz3rGp1uQ7s
CclHIrxvUdONt/3ompvITtKPfgiDX3o09Q/CytXMtzL1mqvu8v74359CqZr+EDXjJRla5K06TE3n
vZee29p7r+ty6XctRp6+16NZsza0aqL9WCRftHYMv1xeidMtzedHNeX/R18sBLJbptWi8Ple9Xm8
tmt3DFdGhHDclc9+elYZB48Rbsi5BrEkVY2GPvReU7PgQk+/mp7UtvbUWDuexv5gx950pc1zbjyw
K5CN/1hfLb3li861R88b3feht4wnPRvctTeO/Qq3D/O1qWR8ZX7njiy0DSJjDi1p8rzOf1W/uxnD
O2Sh9y5CaX3WBxm+5JE77CczEddIY+fmRiedUsPMLyJ6PB4rlUSEEq/gdyznnWFXtLY4FEbsTr4i
FC/f5cIyvv3zNgHwoZHdULZBumhxxZta3uOdVwTvSqC14aqmexVu1ZSn/MoVe+Y0MND80ehU0qhd
JH0l2oujWU7Be62WxarIAw9oS6lsbExub3Q5ClzTA/mUJLLeXZ7imS84ZxnQ9CEZnKHqN/0Um5X0
3jWjjzy8raYEBx7TnDbqAPzuStSwfDM59ShQksBDeETfayk/Y8d6owiMu94FEpD1XJAdhV/rdvQR
lIogimgyPzS84PnyJM9sHS55hB6ojLFLT+rOeIRRYbZY3kCGCEoU3Q2p4rBXBngOVtr+IzFtfl1o
9M+UGFI4xpxjl7+OBc1AKTR1VN5nfMStAh9n3RXwpzaKGyd3Jqtwrd1+7jPOqlezts+sU7I4iLSd
Ei9ApeQ9rKYoXENgDVaKbif5Ko+S4MpuPXN7MhaZEkd/br0tYj9h9VFdRl3wnptlq9NINgEnacOk
Xrldzu0W4g7yfbr3bJfFifc6WRnp5ATvThYiBKv34yYVaXxL3zq4cyp8EOU4BVceyXODzobhJH/Q
7sBsHH+7oQgKL8WN40MhU1iZQvYbvJftmyjSqpu2bM1PpR4nu8sb9HRQ1NEoZuo0UFFJWzIN+qBT
40C1w482jqDBZlbV0SGCjrZ1h7C6y3XpYegJtHR9edzTL8m4cwREXQsCkL3YqFSs5RBGDmcibQzp
V3wIQhJKRr8vj3O6PblAUWRiOcHb0Kc9XlQcnuysLtroY+gd784Ys9FPesd+NHXF2/z7UDN/ArwH
uQE/+HioLIzTBBO1mKH67G5U9OQJ80WwzYhG/PO1Ap5nln4yeHNnWM3xUGFVRzWEDmblGfmnTKmV
/TBqHIUuunOjuthentmZTYIGB48Dd+gsWrP4WGZQOlkbw9yp1dpax87QPHuKIfaZl8QAHw0dvdmi
u3IGl2kWi0gHBWlwWheU+ZZzBN8iczMv4g9V7fudQdFlbZj4DMVjatxTYW5gGA76d0Aew8ZLVfvK
VXNu4xBazKWwmbe1lMAP4mp08LCMP6jOdXueyWRlOrl4dKbumkfh6SPBvU0lGzV0zgK79fhrWoXb
WZNdZR/1IIxqo2ZxkX52m1zRv1Ghar6EJWzra9pS5walFsZBI5kktFl806xMUyDsRfGh9RIoGD7I
X6gLGXfjkEc32BMNV263M+NRJyBxng3K+Mfidss9e5LAn4oPQzqWD5Q5Rkm0r5t1P/bm74Qy8ZUX
//QDzq8gDSkKfRQ1l/VMgEFJHraD+FBHfdq6Reh862LDWtVaN/2j+wmfD3odAsV0I8B4Ui0+/oKE
EUXU4zn7oQR0Cp7GVJL+B16QKfsCusDT5eN4MrM5j4PwPgtY0f5dLiWakmHZG3HzMcs5vTZoHPka
ASqPr2J0/8VYZGYgJOZSB8Ww45mBHittdYrbD0MtLFACyFdteBMheNRKfK0FcXLPkIRTm51zI2ZG
nng8WGfCVq4Cffjwhrq+M4IYG9mytx6GLtl3XrKJ9TzdX17Lk3cItByIbvBpOsfAWyIyi3IWYw8T
/UNNVcKXxsGYaKNTK7yS951+s5nO52pc1ohnQPo+npqXdnVHnqZ/NPQo4NXqdngbDbPZk1C9a1Hg
vE5/F5Pn7zVj7WCeorZMD/h4MK224Ly0nvgpLBxyRZRb32CEJqtpEA4A0DhfQWTzNmGq5z8vL+dJ
tQFRUHuWnaD/PVfJlhGaMdhG1spO/qZkar/FCJodyKzGxyqBbSRk2P8sVZReE1MbbnHOc7/r2dhf
Wes/+s5/z5972zFQJqWQTlzD38fzj3NlCIrJan6hQoRQ3mQngcT5vg0r6mJji4xJrKJx5BmT+U0x
swhQ3GhoN1lvyZSacaa/NSkUhr1QtULdXlmh5Y6bKRo8Z8jS0mdDs2Lx44wYpZBGWPov9JCMx84M
jDcFpNUzFW+ZrYQGnW2gerSpyEQPVZJ3zsqzFG3mNBZzMGF23+WUDj/A8LfD5sqPm3fG8cqhDcSz
C3GDnQp8+HjlNOmKptMm/ZcqG+9TTOfpWbMUUfl67RoPPRzB3vcalJv8nnJ95tOdwL2rk2V/05gR
5NnIrCLryvdcPh3zipEIEwmQ1cw87eMf5XTEiV1qa7+mUQy/rEorfluCqqrJV3tElMy+tgrzJzhe
BQ4oNWpsehGnQDnheMABYlGGVZjzKymkOrs55Y21Cp2s8auoDh+KuszVOycaVd8UCW4YBU/1Y5Cb
Ha4CWvYzH4lntpHeZMn68vc5XQlKv3OyTgIEpnuZl7iiQFGi1YKfaWu9Kakd0O7Pu/4ucPLyJkvk
r8vDLe9jKr301mHls9VISJa1ysBra/gsevgr5BHwJzWlIaJUykGWdbPvjby7NXs3urL6y8vrz6C4
PVHhB7dL5fd48aHLRXDMGLSYgKxif2PuaHl5EAIL7XOLyulusGptX4cwei9P98zqckdT16bQPYOV
F5+9n6LKslol/IUeUf9SNm6xjpLYOJjtkK6xlr+5PNzJ6sI/QVaUW5rXDvWRxUSJlNQ4TpLkFwen
znwDAa2PwWjHGnGOrPepa6HHa5ndtTzTWu5uxp1FY2cmAiYky4KwhkdNi0dE+ksKjg68qWIdejKw
8C3l3fvXHctgtDbhlBOKzUrVx1+zlI7+P6Sd527cWrqmb6XR/9mHORycbmDICqpSlmxJ9h/CluXF
nPPVz0PtnhkXyxDHaGx02JCtRS6u8IU3dHbWxm9AK8LRLeG0SrjwUP0Afy9tkeyo1txVfvN+M7tm
hhUbc511cYZBkoxolHfpmyFEdlH5tn0JG9g/TCEQ1o8/4e+HAoA7ex3PB8bp202QuotYLtK3IFHD
beoo0m4IVDWDlkiBYCUjOVueAEEw82MYnA2Qj1msF6qQkSJJVfYGejHwwnjQLlqaUftx7KS7NJ/W
ii2/He/dcQxVfCCTi5eTG1BNkRLmb2FkCLQgirxsDrI6GJeiynIJyVJdW4FOnu39+RXZDfNxAz50
+enigJ68FFvpmxlFw70flcUWrz3TrdoYwI1cq81VqRsxlq9FvxY0/eZbcr0ge8TamRO/xeuO2F5F
AqrnW9AOOXQm2v0XddlHIZ3u1Lz7eOH8Zm4ZjLSEc5xYfknVyDItTBOtzt+mLNa2uW62WyCFw75D
fdHr4U+unDW/HY+bk9bpjCVbTmyqqm1QpEP+1laReUFBIt5MU5XecXFlFzXX/Eo74Hwy0VVSqOuC
j569hhaTWWIzLvpUid8mq5cfStFiJysX4x2F/DXs+HnISRAFt4nE+V3wTF7sC6UA30mwlLwJuyyw
3JnUBM0F23x2ajW6x/0azlgklyCnOu3WhDi6q7upXGkhnk8wD0GDgNsDBRIqW6cnAVXJUY7GnM1p
TdHeiPMIuYlM+2ENRXxRO/mfonUYCUMuAIIUDSg1LevZ6Bd3RSNN2Vs96t/qtmwuhMbFVUzWJiRV
2n28XM8/J9AwOrGUJWcb5qVgFRShNtZ8qX3Dw96/CeUJyZrICQ+61r39+UggCQk7aO7T3l7EeqEz
KmMjVd2b36vF1aQ6wbbvRLjDOLvafzzUvC5+ifKAdSF7CjoWCIOCANjSfGecaqQ6pFT9KbJch21a
q9tasXvsliUEXkRtHlJcaTdBH0afZRvU38fDL+FIf40/g8s48TRC7XlJ/VKr74FsolLXKD+hPuj6
trFL9anRm3afid7Y1GMhX8nC/yL7qn0BghsQjjlNO92qp1u5SdeOv8XROz8N1RJ6QGT7xAfLBJXW
LZBppVF/qlJnbZA1gIJhZr72EPuava99HeGDtPYVN4qrbiVImG/kxZdANYwtTGec42JZOTUHjGVU
kWk/g4GGk2jz6UmNLGmlILRMC/96xfkFiUfgcC+hfGlDETPLFO1nA+bngDiL5mICh2iMWlXBTh4N
1c0ivL0RhJmuo1q60RAaPYRWc0jyvngEP12t2bMsG+M803upn/uOfJXgfXFQ2kM7OFKqaz9NNf9W
56l/EYBw33FHfmmtyK5cBYn/aYPtZfhQjiE0kbAFiIVh9QrccLHF/3oQbgj4EVQiyZ9PV2NRZqgP
qon+E5hjuK2dyDyEAeKjUqdL25WVPwfSp9+bjI5mA704/qH3dzpW2zvhbPYVCFfSbFQ0kK277PpG
fEV5pz5M9RRu8DL0Nylq95tB8ilog/r5/vFTLMLv+YXRciMR13QgI/zn9CEUYee9AWJHuHpUO8fW
du6LqkfUp1Ta8jGqdFjGddquUYB/swqROmOGCTIIN2BQnI47+lEuxTrCIe6ghTeISvjJdQsVBikS
afxZJ4O9xV9NfBswJILPgAzRwRik3mvRXy29sJOLY1/TbFuJLn9zHPE8sxoiGTbE8SXM2YmNwHSS
CnlXMKnytRja4IB6me22sTV4QeYPxwGBE+RDEnOHJg8+LFatX45Tpm412tVPH3+e8/WIrCa8LG51
RDGYsNNpalSnMxs5j4QbGzpAGUf3b/ko0M31fI3Ncnb+zOKsQHLmsSjRLd0tiizvJam2OkFvCK0X
0OUoDnVFKoqVg+5szTEQhCDWHJQvtvv881+OfKsvh7Hq5EGgrptO8dbBC0DdJA1SY/cZp7Ppgv7D
ObpVUQtZOf7eAcMnu47BiTnnKic9FQ7a08H90gz6YtJYeD5Uq3E3UfFUL4OkEHdhqiGXlthWI4Nj
Bxi5GaVSdo4K7vAvMKam3CsjYWZumeVj46pxn5KxDgpxVeSixBHqd3mK+puHtkeju6B6zXw7K5KE
34yozaV7syqC7GhEUicjChCCjNRMeSSGVwaEnQrXh8caDp6uCfs7qkrZS5AGaEaak1Vp7dafKlvL
NxSsJrhNFboULx8vtt98l9nSmg4XfWUdF8fTqaH6XWrJoCnCNbkPDlntp9eaXqZeEBTZV5LW4aW2
7WqNxXB25xLpwCSZQRCUAkh5ToftDERx9DpVhRtAd6oPfZmPlQc0X3OujLKywwO8rv4S3bki3ZY0
bNYu/UXUStvCeFdBnruI8GiXKCETShpUpB47zAZ03OgC0m2oucM7kL3cydrvpi6MldP/7KUZEwFO
FD+I8uYS9elLg2pH9KdD+8nVjfxHjsncbYZmOk3m3jmqw4CHOkyEnTlM5soO+M3bkiHgZ83VP1NH
FicvqVxsODGKj+5YhRdWI8r4QqjqJB6aUKv1q5yIPV3JC85WFv18CmezTCmkMBDop2+rCL2NWoqa
EWhhXXcb9BIbT6kMJXXTXhSeVEjOdQXYxl85at5rgSfbnewLvObMQgT1Aj35dGSEnXIn1TToMI3c
NdlxIPWtK69oNSV5btAlAA2tt0pzYeNVGDaeZQM1uhrMMGuvrawnFNiR/aPHUaFOedu2kxS4SqUC
mU+ltC02ttPo+4DAGs5hUU8ztjtEnM6FdiysH0GcmO1GJ5SXD5ZGYo0wFP1F/9Jp2M2qK2WWEuLk
JdXTVk9TObwxYwpCm8Soq2KD+TQY3o/3+PJCAbpFa5VVx38BWF7ihmNifZkcTX3unXZjqJ+dJHDT
8fHjQZafeznIYtLjtm/QZQ7UZ+0RaQ/JHUY3vHVW1tRyHS8HWSS8TWCiBiYJ9Zk009UUT0jHKjzY
ayrFK++yNPwwLejjhfT+LuLCepAfx8PamyxTsMWbLOvZuTCMQk34JogiBFdK40rjxnwVn5rP6sPH
H2Z56ixHWpw6JXR3S64YSbmNjyiGGVvjOjhiEfPxMGtztrhIVHgJORxB9dm/zjbRRn7sD8rdfzbE
4hQLe73xJT9UnzmoPX3ju8FW2n08xLvw7a9nx3K2FsFXiC2SVpS8RvmtvCn3uxCGhNt+7uAU/Agl
N3xxDmIjHZC1M9aqt0tdA9LAk326TETTUCrjpuf9IrGv9Iva98b0Tq4bt5KMo6K6aNfcGPZWaAdF
k1zJKAEPHST5cqp3PPOmR1/E/ISQXA0Z+uNpWTlBltGbDNEgSgbWUGB9T/v7OvvSVivnx283xOyP
RPWaPs+SYKoGRH7ohbB+YvdTelS+Ol/FRuzyi4/f5LfL9JdhFrshH6PQCWKGyX/GF/nr+CIdxv1/
NsRiJ0hm0WgprdXndiu28zId3T+Npt9Xyi9vsdgJjQb1fUrmIY7FlTiqh/IQr+2Eud50thN+GWOx
E6pAL6xKZwzlNnPc7gr8GCZw1feiclvNi3/I3/+zaVvEC7VwZKlJWf35z+lSetKO2X7t4y859H/t
sF/eaV4dv2YhsRIUEtLXz/7X4krd51/Nu557+9hVu+Yp+KxPbvMSrBjGrK24xcXYxPlQBSFjjqMn
PZvlRio855P5+T+bvcXNmBUiQY2S2eu3w8Vfi047fDzEby9fCrzEywiNsU1PJw/XnwlAYaw+W9Ux
lx5t/dHoJ1frv/xnwyzWtpwLP4kmhimCrWPso/hYFF6or2zSs/ITCT/UKFIfEwcEcEuLcmtjwZGv
Enn64tR2kLlKOLT3PlDMDko7JPpdnuVo8KHaFV5IQ51kmxhdyZ9hXOmEHRg2fPuztwY8AkZsBtwC
y6HNvTiXxn6otKjxlS92nGBJJw/ZbUWETLhWai5p6LASSc2z+OvunsEqmAqBFQHfBLp/sbtRheNx
Yif4KozU0V0/ChP8pn1rLSxc3hxE/zM3gmkGy0+nd5HotYOPeLiu+l+6WrXLwLMLI5KPFkUAX/Fo
rNVr5mXLVcqADAVmiwI3Tab3S/aXLZ4ArQ1FlRRftTI1PPZdJnu2hOuVZUyYE0dNsaZSudzg5M1c
WXMlG4EODcub033RUNUCJ6aF32pVCi+nIA5vTXwWrxFftm+nfMqvEsgFK0XLs+83e5YpNpOKiA5t
oMVmTLVEHiREotGqVEHMUHXYY1+geh+vyrOvh3b/jAoAdE7FDmTa6atJhY0sfKpk3yqpdAoPufD8
0ZnNnvfAYdKVG+f8lWDtzJafYCVJU5fym3ZB9dBGXf5bYWbtVYUv+31WGmsTtwyHmSxKvXPbDNkO
0qHFxMn+BH6P7shn0ADI3Eqmcd1ZoXJhjbMgUGiOoF0FagMJpYdPH8/msl8HgIWGp01OOkvFooy3
WCmGnMSlFAj7cxlwJUDJHezqmzXIANyzPGhR4LWrMAQTPsE2/oT8aaY6rilELL3FCX9sZcLfgaAn
hwBNO0SnqH7SDwLrsngerkIfAXld4MSERjOSJXFtZXujbTpxnyIxYl1WTaYrG4DsVe0JBJsdV9ZZ
eY8VqhDFG87C7eh7NSp/ceOaEMfN0nWS2qyPqVobxYZUt+lSbxQUti5GvY70NTevs+1OzIw8xIzc
Yu0wp6crtEwcjBf6WP88dqZ0A5oZ8eOOLvJzZadKt0OsJwes9fF3PNvwNs1HylJsP1pYALROx6xY
vIFtpvbnQmHSKHj6LpId1hEtfO3gg2e+1nOrPHw86PwtTr8V+x34E29LFg9v4HRQdUDyLIYX9blQ
u8nc4jdcJzh71ppxkTlCs3daqivJPkw7OduZiOCJParn9ho4/Hz70DaEgwxohd0InvP0Mbo5BdOh
gn82J1FPNyi/iGqDL7qpHQLQceVmqqjlbXMZfe1tXhaGf//xPJwdSbP6ydyloZIGWWRZVpKjQjdC
Wc2fpngMe1oH0TDsjNIfAzdrTbF2KJ0Nx1yDC2RxgVQCmLvYIraoLPxArPgpmZKEek+dwdSXIujv
bjy1fyi5AWwb4g23JaBq7mVgrKez28f02YyglT5jhTXeJ63WekWiZfsiFr1rT9SVxiQaNhTr7JU1
fX42vRcHcfeZ/wFyuFjUVKgMdGyS6kkLKummSh3nSu8i5yYfW8PjpfVLLU7Ve8XXgxtdCX6qSpOu
xGRn+4rbbOY1zsRG/s+S2egYaaxLoiQS56Khul4k3dZvZ5HWvjeyo16KLyECa9uPF9RyRc/2tdyk
s00dmEfKhadznmdNqlZ2ayCsHcd3NT3Y+z7t9e4ejfPpZ69ajbkB8Vs3N7Ya9GtCTmejg38DJjaP
z7xTgD8dHREkC/76MDxxuGlbgV2F+RQhyi7DubDl4TYHdpTuuZv6PVI81tPH73721d9L31yFNAD4
7zM0jt8Jyp5mOD71JEaKF0SqjeGZ3cZHrcMmx83B2N9ktVo8RmVtHrNuDL9ruT8YK6fb8hifnwMK
ASSQGXFJmfp0GiRD6Z2xLeWnsm780SVAKKp9rzZJhWCfECCg2rRYQeqcjwlAGjkDhv2r2XY6Zjuk
uFFgKfDkYOGyafTOuZ1KB4mUWNqARlpTF1+ubvBreCJB3SPhkBHHW6yz2Ggmta6L6imaEDYJuqa/
RoRk2kmOI1S3LFTCfnAGPz7+wsugSoMtwQ2FDCyLi7t+sa1FbGhYEZbGk9Zicz3LcUbPhj5qa3fi
78Zh76BuyGD0khbrOG17O6zQJ+Kc7KTwOPlSYnlsrEpfOaiWBzIvBHKUs5gYjXNyia+qm9FBTq5V
nkQ81G6s+Pm2RyXeDWQ//tOTYR6KiB7iApBcYLGnC8RpoXhiA6U8oaafX2lTZV22ve7TlmWJwpqI
Nk2QT9+TDimmj7/a+dKEGTg75QHU4Zstq8NK7Vhoq6ryE/Zu1i5LKks+lkQctlvGpvlJazF6+uMR
kSigDcwSJSBcojH6OJPjupPFkxXE9c43rWbnKJmztZFhcS2In38mgQQzA7TL3CKZyQAYkS3mVmRo
7oxZOz1FuZrsnbquYQZ35YVIZXNb5O3Lx693tjyBNc9QB32+yWc50NNPKTvdBCQim56yOAhvhk7T
thS31nSWfjuKDWAMrjwcviXn2RfI9rf4GT45ytBsxjLRcUUK1iwxYYrytL/GgmhizbA/bcamEpYs
db6NLpta1DzCz75USWgOVqNUbEyso+Lvg1mGtewGMQQOwwUrVzqRq0VhkL1MVWeks2g9IO8fgDHq
8cLsExsnmCYJsPeNMgxxvARcmPOdDog1xq6DXoT/ojmR35WeFJh95bhgwlspctPBNCdPm3o/va21
vIXxnA11Y+7pd7fUtyJIMorXj1Vg4MCKx+w4oA1sFemlKHz8KVwa8hR893XN+gi8qJk0kyK7javR
AfMZ6AYu9PHEBh1SpR1teC3Ri864aLEExkdkzNVSMd0AEHdsUZAEOuR2PTySKyfCROcGmolW9Rs0
j4Yy3hplbceXSKcF+UsYqXn+iIRdEEYH3Od0CNu9KfsYP3ERjyJwC0XFacgNUNspJVdViwT/HEXL
O1IcqTFpA/ZGWR4oaCjR8xSpFaDZwEdUQ3WnvgjMliSJMsVFKhvjdNvUqDXtSejs+CdIMwd3BV0g
RnnrG2NLtRM/xWhX4d0VvkL7yrJtiKGNAuwDRCO/CVx8d+y5PPwdObcZ/cyHJpZ3JcJDvWeUU2c+
aeg7la5mxGq6G8J8ku9soQfNlSoSI8RoRyvaWLiJFsxKdlGjoPRi6XGb3DSKn4B6GVpspi9geVvS
hRBa0z3ogGFS5JU56rfOgHzKXVxhI/NFlqmvDJ4SpSiFeBCrdK1ikWS5OCiqlL8h7F3M4rrqEG79
ROuBcwlMaPaOk0nyZlTroX4seqnO9iNRbrAvKMePh8Ak0tsUg+ZHmy4LRL2xbEnoXu/3SX/ZCq3S
9zjJOL1XlRrOULrfFdURH0zTfoxtqbVfRn90qsmLOlAu20FKcuGFVRsYe/Rl0gAChWl3OyIxaBWG
XauDl0x21bkjvzvcdAqwlNhzQiw50MABiW2Nrmr2dlyx2HH52qK5UeIciA1jM95JgSRNRxpRornt
u1YNv3RqrRv73gdE8nnqEg3jepEMvZsiFTh9ExEGgFvMPto0c3O5nt3lqLnV8icYQyC8LVMLTHur
WwVSoQio6trONAcrvQYLqs/cW7NDW8YVtVHLGbSbEUa7a7coXbla4tfVJx7B7g8DCWtyEZWdI29b
XRvShxyUbPFWkuHHeAChvnI32kppyF6IcBdIOrVHhUxl+eELVE76mHtFbBlj5smJUtVI6Rd5lm74
dFqIWd2EO8hNoQdWMyKO7Hf+15JHwjtIwv3NNzZJraMT0pegpb7p3TD4sIc0ga50mnEQXEexn4oD
DNTQNr28aKJm8Loxc6Y3WbKUXHHDTEST4UKRbblOlUxIykXXgbf/kYGWCJsLxOeYiY1akgb9gMhh
h9sMepTz/eObYhlfgPVFHltRHXCpUL6XUAmw8EXBdkieC/zOnp1AC34Msl3fq3qJD94fj/UuiTML
HYKGXd4XWo0D4NhY0XOL3OlFXhiDuqFI2nQATku7/NOgAqWTvxxVSS4p/C5CND5QhLNeIn1Skjqz
XU0GfOklVTVcm0nIISpnRbhyy59NJiBt4nqQB6Dr2I6L6BPAEkinSkq/RI5Shl5OJTretVKoDa+o
2BjWz4/nc5lM6XOYC7qMHALICfDK01s+i/CjcKq4+hIFveN4rV9UwRtskcy+jKuOc1SNI6vLWMxT
U+8D1RiUL3/4BFiOkEDPeTzCXWhqnT6Bqo8StnJt/Kz0OVZuoNycB2xzm7s+TNM9bonqF2LbWN0U
VpI/fzz2WUuDpUv1gHAB3gFyBcskKtQNCU/ntHlG7N7/VJgRNYsdnMVAB+4roc69S0QSOx7Wnupr
Xo1igHsFOaK1PHXSB+W+s3xpWClUv3cSfg1WkHUkH2A6YO/wUZZTUqch9E1RyU8I4nVauA+Qt0LU
PrOJSe44rYYh2TUjdQWqONFkUUCMgsp+EZmVgr2ru6TO0SqXseXxnDKzxQVVwMwUG/zhOF20ol+V
5zxbtSTClPHRDZulZ0GnnX5ER8pHofmZ+jKgVmjuU6uM1Yu+cIiBiI2CtTTjLAmfZfCJGQmF4RnM
BJzT8cKS3R6OhvySRpOu3VBvV4eNb2t1sQuHMgUw1Qs20V5VpSZSXIuNKu5EYfTarjIsrDE/Xkdn
uwhcMGEyaElUredHOn2coZRV0ehW+FLXvrVVkngAIwcJwIiUeqNOQbfzJ6P0BinOVppSy7QHted3
p2CoQcTrTP7pyHx8KSzsNHghFyPSbCKkd/ZzPczHllDSvnQwzNM/rAIwJlH0zPAwZwbUMi1Pm76e
UiLfF2uy4gN0+fBg1o70EAZNdDBbNflDEAvjIU2moJ3x7o2y9DTLJKVq/GSoX5Qm9zFjMrv0qQlT
v9o0Za5Wbj0Z8AK11NdXMIDnq5oMaHYDmDchiPtF/aGneTufisOLAZI6OpaRI2XXQZhN0cbKEBRf
mdffrGreESoUWo3Q+0E9nn7MjLZY2nd99SJBzZI/hdAKYFeUdoYnyyj06EhtAOG/HIOQdAP2txk2
ATqWoWfnYbxWnjhfWRzGc+GA0gv14yXFLY1TO4i7PniZQamb0TD9Q63dVJbmCapZFx9voPOZJrmA
qEjNWEcHf0klH3wVDfJ6dF5sRB0+50Wv3EWFiRK4jD7nw8djnQGW+JLIJmF4Nitw0DqbH+aXfqdv
Zo1jtpX0kjaZIK1CwdeqQw+BXIf+Z14k6XifE9qnV4huyRL+tMgjPBUlTbyrQpOEaGj7zDYc9ICR
QVZ2BVmIfBWPRZAcU0BqyLtjXWZ8Dga7f/z44c8mCioA0RalTyrf9KPnr/bLszcCn1srk5Vn2jZW
cGQ9lF9s8sAA5YTYlDZ/OhoCG6ihIqD93rlYzJSWVjLqvan5rEux8YzNLgAyUzK2ZVHYK4t/Xtsn
d96s5YHaGoSeWcdz2fUeUZbDKNc0ZrSpMidgYhOWU32RIt6+oXGiuxGf8sB9G23FpOd/GnbNMs+z
PDwOFSB+lz3O1gAfFIel/eyTgoQXU+tkMXc/Di+XQsiO9IeBJcrZOBBQNyL4YdwliaBFkZUCj4y6
tNE2nt5Nmhe1QhyZghrwdhatIGqWm5lVA5SZrjTtdkq3S6hYHGK07fSy+r1TzTvb7sSxis32U5+n
zyRBaw7hZ6PRiJjL8zC4EfABVXy6SIu6b2IaCMMrFAG67FMl485r5U64V60iLLYjmslr9b9lIQlg
ijkHsTNRhlN0yTpMuqbq23iSXx3Hz+4gVGSXbWSVKxviN29GLXoWZZmvejKC0zfDBDbMdDuXX6XW
756Mzhi2GCwkm3xEStJVpfLtzzYgblEykGzK7VT4UWlZjNfiYj4UhR+/Yq0uu6UTJNuuG1O3i8rp
DyMJhsIaBjbffP0QxCz3OuR4h8S3ec0Gs9rLxdTvyfiuCyLHa3Seuj9M5N5x7iB3ZkbDzK9bDEf0
GpWjOY1ogPaz34fd7IQuEs/MzTX3q/lX/Xq0GET3VKPnPcDRicjp6UcboliPmdzhtbbaHPf4dDqE
aEZcBZg3P338vc7WBx8KUwQE17g4SagWcSnauOaoTUb7OjZO8mKjHmMLKyxwo2yCi0qYK1fZHFee
vtm8vShoUn3m8lwuekOeQCPAhXkVVmG9ABMyKJsNco/ddmsN2Rb1D8CtM8hI/OF5ScsRsQSaYGw5
rqNl71PvkfOe7Cx9dXJuOZfIzXcnkkRv6PCqXlkr57PKeULnmr4ypxeL8/QDti1SiklrjK/IE6sX
VjgGhZuho/LDybryIRmtdOXtznDFMF1oq86iFwBQgCkt8hnKWkECn0n6ju6OPXw3QbNNB8mKQiBY
dlL5GdS2aYwLdTvh7tEfiiHE/yIrwzw4jL6BUKLbhaxGt2jtJt00XRhlDV5lfRY1l8ToiuoqcihL
LSZImp8qbou+kQWCBvVlCUPUqqVfgjpOsSbRtZzKGfqB5BJXAB1r+qOLfEGulTQdTfTIR18ZH3Kq
lheJM5ZbNKbiL4Yy9iufbrn3IAtREHo3FOIgI2M7/XRyW0i+WlbaVzSWIg8YyOBKKBLtY5pda2nz
8gqYdaS4u2dIGUcKvLXTsfKQTaCTBH9HgbIz3wrZiVA7E6NopWTTYv+T78RUUjpWI4Pr0OtC8I6D
G5YzvdRzmtnBwoOZFmnRpga+pWMTo1ety/mLjcLKxJyVHkzUVEDCkOLPtF6QVadPy9UZdIlfJK+t
7jT9m1rif7vJxi7usQ+nfitttaCW47dOSFqDxTCC+fcC92uKjTFxq9hn3PfpWmCyOFEow8yiQdCP
2N0muMDFwjd8XfL9QmkeckkaNqrWObsxaZIDKhetF6PgRA0oWBPDXCY+76PCboXWTewPsW4xaiqq
yDcTo3lAqyzb2VEfXCSZUx5zlbJHZfTdJRFEt9M5tj0TRt4t7qxrGPTFzpifAWwSkScoQXbIUiiv
tacq93WnfCj6uIg8pNcU20vb0d5bVW3fNJDq1yh9v5lsaqazOAMoLFKtxYIFstsXQ66UD3E7andZ
PxR7CZOcl0A4zca2OXImX1f3H19Rvx0UACTdNvALZyKnUggeqEn76iHFIegQ0J/Yy1Qar1F68z14
i50r5VG//XjQxTHwPrkomRksKmpbIKFOF3tp2AV1l6Z+yOOs8gwa3h5+wtMG2uSafPyiFvPXUCZ1
RBpGyBsv45gkkioaG2r1EOSSmR0greUyjiO57l/SxZuMi8BXq8jVbUlt4Kgpoly5PJbvCspqRiTP
8EDOO+7m03edILANtD3yh76NNPhsdnLRODLdEn+IV9KIxYmHjMl8qHL18z+UwZZCIkj7NGovZ1jP
JKG4lhyl27Z5sBZaL1Kz91EgeXOycttz3S/ujEYJOWnKInsY8jG4bvP6dUql4REcW4AYlFFtNSRF
cBGLygvgkV//bOXMr0h5WJ+VJiCeLiGukSSsqBN6+CBNTnTPlSx5Tj51RxT68pWd8ZvZnJGC861P
ngTC5/TD0WEaEslI8wepQwlR1ENziwtB/O3jF/rNbM6ID6oPoFlxa1uEiEka+5gWScVDrMDCw5mt
8iLfNzeaE1jbDveWi27UDXqodZ14gdWtUWqX59ysyAKrnNsHRO+cxJy+JYCxNMHLtXlIlcm/k/2C
NrSshXKywQeg+OprhbySfC7VAlhAM/STDBspulndaz6SfilagNgo4qBU2wf8UxGEq3E82qjZhFUQ
mJ5MbAAOKzeZ37SvTtmkRxAqzWvrBOmrgqjg94T3+Lcr2H+9Dv+N1tvdXzFy/a//4d9f8wKGrgia
xb/+67Z4yx6b6u2tuf5W/M/8V//vHz39i/+6Dl+rvM5/Nss/dfKX+P3/Hn/zrfl28i/bDOnd8b59
q8aHt7pNmvcBeNL5T/7//vBvb++/5dNYvP3z76942DfzbxNhnv393z86/Pjn3/mc//Xrb//3j26+
pfyt//VTBN+ysG6+Lf/O27e6+effLf0faIpThqE+RiWSAP/vf+vf5p+Y8j9m/BA3NBuD8ojKss3y
qgkY0f7HjApHgm5G9M/aC2hkzz9QnX9Q0CNDmS+3v370f57s5Av9vy/2t6xN7/Iwa+p//p3ayOnW
Ae0H8HrWREWllPMO2tvpOmoLIaNWKvlbHA+iK+RA3sZAaBt56lGrD0wPyfdj2UTB0c+pcEgdbt16
JO9QTPZkdVS3SlXl17k5pKj5U2raSZnStm4rEK3wcl/WM7e1K+euNVpfbOsupNmL0Eif3MWRUXdb
ukIGgq9KVapItrnRENMUMupCr34YRjVcTgP2Qs+Fo+biGdZE+tI1VndNX+C71SrtfZKlsuwqlAsy
1w5SKiCmHG9FazqH0kRCApxwvJElYd8Hc09McfOBtsV1nwt6Ym6fU95PGrtvrhwbO4mLUE+9lmLl
RrMLOG220bk1ev7HLmhaUA794DVSeAcNRt4Yft25cljeQMbGFKfULgO//TpWiPm1KXA+VxnC6qh3
6VVtZGHiTkKxNsmQRxsk3c29mU2xqyjZFtH3SyVoo30Sy2W968omM1xH9tvcw9pCSbedb+RP9YRl
wqhualpBniIiIbmdPhauPGnplWLCHi8xPN2Cl6W2LRLzNm1Aacmp8rOVxusorftHUaY3FeKG4qZI
Edlwue2rpxkYZ+hNdF3zK1vXnMxYOfh2zLijHAS3aqyG6AQAzEHnChwAddu46HcV8ariDkGDcmtq
hl3rBbXxJFUVp28vxITXqtyTt0a+l6lqb+9yMs3+aRyV4LF1tOayCvqnMkSw2TVbPd0phRztWlkv
Lg2m7Y5o6tBSohRdcUeM3GxHpUSlgxRsIypzp3T1tzgHmmsotbw3psQlDAYuFiRtte8cjDbdRHHc
Wer4NrPa1tjGat6bbsGSAcTSGMGdsAWAMinWevLMIBk/WzUp8mYMi5vasC7QXjrmAj3KnSUQEPDy
KSn8bVBNCLHiZxW4LQmNG0V2f4297KFq4qZGQgKRovskDabgWARKmG5oAfTVzkh6q9oYIJEqT5dk
+LNVjeRNYrilOQWGp9ZWuIfaemiH3v/qqB2okaDuPBLWztxMlMPY1pE36PL0OCRGWrkSBu+bNmk/
Kf5k3UZtBxicQyP/MRQm5uEEHW6jZPqtRmaIc3fmKYV52U+ixdDNlneZPsCgDMevYZf+BFaxL5T8
KIrmCjrWJo2d72asDbu4sCjGV84VOgH+k94HMEjbqNjJheh718iauGYfhUWItW/uN/u8GyQcm9hM
O9b0OBzbOCoGDw3Ro2lk2S6Is+xRnyY836yhba+noXAmFxSLHx/zrhzuMKOKcFSNOnsEKpZ1kxeK
vHUHocubAXuoo6TK6UNWWdaj6OQrUy3QecQ8ZDyid3zpiz7CFCarS4A/TpKDmzJTElGzM7Rdn+uW
N9ZameymPK/3wLu6zAstOUj2QzRV3+QSP/C9pjt16k31oKlbPRwMZGDa+F5uEyRbamQRrkWeh2jt
yyPVUAoouVsMRfC/2TuP7ciRLE2/S+9RB1psAThc0J2aQQY3OGQwAgZpBi2efj7PrOmpjJ7uPLWb
xWxixaCDDhP3/vcX2n4gKuxzyoysTLxuZpwNOcxzIjdY4VjZfoLJWfZrK1aXc24dmDLhK7rNpfug
wfOywlarfgWzXbxVwTim+ykXRECI0Who68lKCP20XHZaI/LHdJk+gqUMTi2M7bivjDpqS1FGWmZZ
z2Ul5pOnTf1e701rX6M/iwv81LRItnlT7rR16I4bqWz6ARXVu71p/QmYwrzx1JqtOGZm+GLbS1Xs
B5XSw9vQnOakdbB+ddqhW0KzBiOCzKBFkL4+hkqZEdyRLOGLZZnl1U5iJhKu2yKnG011Y5dgYNk0
4exm3RY6lUGqEyZKt4Vnq7fC62cj6oJ+X44C7UaWdwfy8p6huI8iXpxnzU39iooxq69VfveS2eZd
hWwv1Cb/4BZM8Eiop5EMrDfO144QL286B+Ts2fpU9odsVRevpqdpw+pqARcKhVRtDbshS/24xiYH
tpuLlLh3yDl0nfEs8Lq50bT5zgnwugv9gpjFaLXNPL/O2233oPLcfSi1Wp0sEjK/T2UhXrYRdmTY
muZ3K2gfRq0jllYoSFedemGV++E0eZB2LFyUDBsXHgPPYmxuL2ng/CzW8sv0ZqeMPE334wLTl9uq
KDAhCrJm4aDAU1RFJlmZTjS3VnMofPuRK8o/5U3lxV1mL5dWV/VzU5tEaNl+vbM0vT0rVBss4wr3
qi3tPBFigLJ9SNXFE7iZ7A3sN8hbC4eu4crN6/404zWDPwqhsfh21GFXThDhus6CbQn4M4WKYMe4
Sjcbi9WiCwnFPUvTuuiLIgPS2IZk7u2GEzZ30/S1bQCN47yozTJs3CBJtWZfbU4QtaaWHSpEWirU
cmN834ypeR5yXzvmg9nAejelFhUaDryh20HjJgUzqLbI7ZrnlORfXqTYODWZIvXyQTO2JSx0q7Si
NGv74iS4xj7WQdV1VGNa3O3tHBmpWeQQF/JrCAnl//hj8ti4id0S3B75Lkz/DQbXyWrcZrfijvSq
JsNqT8OQ3wIPc7FsfTqHHl0DvaJ+XvKMyPJZnBff04LQEcQ9FwUZ8KHr9cN3eGvCiCjcDT/pCR+4
d9fRsqEgksQ5lLU73OhGvywg8+octOb03cvKzjwvvXlrdGVx31dyX4xNGRdV86MpdJwkJ6uKUlG2
ZWQ27fC85WhyQ+wUz26KV114TSgpd9aC161b49cAsag4mb0VPFvjsjiRn9Uut2PVJAVXZaOmJT+3
wnrM8TQcQ5aJaHdZXwf3QuflJHlKuRqSC1t9ZkSGjyEStMIMccfqBsTPfapQzsJejfOg5u8oTbvD
IwqQQu2HxR1HEB7dxl5HF032DC/G+1k1Ezay2CVGpjV469FWVFYxb3CApbquSn6zlaeyqCD0s0uC
mkxjgin0ixrhHobXGK70VoCsdVHuFjm4YTUQcO+PV/ui2QxS91B0OeC4PubanCyd27f7ydbmX5Cw
GiRSnfYtr6Ufryylg9brZuJSoACYDs1kJb0j3bvJZNP6VhmLpcjOq5T+qQfOSXI5vXZCdIkCWdZW
DlMxRkbQpjFZtXa4sNLicsGXoyrAtjTbLUZelVSvS6mnWbS6+mLE2N7d90Z6bgiBShRBVDdpbWLq
l/qaiBsULst+UyOs1EzU8CoXAsQjkeariqfFQXDSdtt2dOEinGYMA0B40vYwjOacODpb3sirn1Vu
u3hCWia2oJ13SddpbqNtzXqJx48yb0nhmD7BAIAUtqq/6FD6wPv6mGTz4kEstdOzEdbsBB3nxikN
E6tJRdGOju+yWo7YB6P21C16nsUIVPtTTsjpjjSyFzNzu4gqVvzYxHrQy7qJ9aXvvxF0uwiGab71
OZrpfBh9afzixapDVkESCmYNyLVfAqiWkJGpwdPXQXnLrtSs4L1tr0m4YunzUzbN/ozvp+OPJ/yw
zNPqEMgk65nMQu7pKpx01btxgSbtc9L0/MVKq/p93uaJeZc17NOpcrIwg1xwDKRVfQirxM1chwke
mr2hfmyyMYodI65fjkUVs2uK9lRqoy3DNetytd8WZ63Oo4WdbFi0mYsH5FxUbxvZaF+V5ZGaOG2F
Xe2bedyCo49KfmekmtHGahvzIdzkWD4b7jYFIbMUfs436xGK92xg3OZVBJdefHNzMMFx7DHbgeHl
1qErsmY3BdYyR2vT2s2t3WXtEhUrxxUsASnDdEYCFvNzk/XkFopDwzPq5mfDwQjNPQtmywzXCnZq
aAWDue4R4KsIs9IgajSu50hL5yI2/cX9LKZ6uq8EHJhEzBR88y5jizVrmJV5tz0FE8rZ967yKK/t
tjtyEMwwh4NWjR9bMxjGYcyztTzjFSnDsS60iFiJIfQ6p2wfKj1fvkpPmHmIHwRV6JrazvOAZJK6
cvQctVMt1Hh0QOulbm27f+YaqUdu6qxLd5qsnnitnjyRkGNuu6XeqgW7jzVfl13aDf1XK/RgTAh8
uQtmtfcsUb/o3dq/MYiVFfaBwn91sD3PT0VXtTPXRN/dKU+WN9jpOZ91Iy00lNhnfZ/sCja6wOHW
Scq6bYYEelJJFGd330mPTWyJ4COv6I4i6uGHZWvxX13dYdih0AuqeCKqKwit5ioCKpzUpOwMNOCl
uipKGPxS5VpyTa3HuUvn1e/1ucwipKvQ+/OhLLIDruGWC+9xcL0Er+tiRj4auDhKISZOBppG932Z
+tYm/qytVKyrwf6WatC1cHJf+3K3mg2OKIj7nIe6lFxtIlvy8ZyTuxu505ChTejy60at6/oXHvNu
lcigMF4oYLou6u3pWiVl5aEhhfMWbrT8XFbPxxYQTPvV1eaKNmsSTXDW7VLel4FyEPcWaUMRZ8mk
AZ6Ch1c4srg4NGrBsYAayL3fK1d/C3D4akNlKO0ClOoeJjmlt52Ot2aI6kG+NJlY82TNhumhIrb4
s4PXEaHHSH/1TTslpUFEsxcIvWG1LBSzVaesu0qfJ5XgfCgz/vXg+bsiK24RKLTzozPb2Ncazmah
63D0KU6lPvi7IU9hf4zBmreUpB41JLoOuYTp6NMcWZOxkn7qp362c9LBTpOxXcdXOALdY7Cl6OGn
bc4P1sQZ8CaDVE9PDY1dT1lPHkQsoN0DNzrmxdM2+9Eup1OV6eXeUBQ1oYvxFfRShbUl6oARuq9D
URASflgulyZIMftkjq3HRt/kr8VGAvkJ8plWwlHXdWpesW5xCV8rO5OxRA80d4uFemaGAbAics7F
k1+tco2XFn+IO4sAH4l/6uzOR5weveUAcKKGi9jo0RCVFkERawFSkdNIs/Uja7pZJiWatYQyl5us
n9XwHaPPUguHUXNvlsI3dwWrlUqdIcDDKuBsh4uvuVyE66NLQkIy+noep7ZVUgnl9i0OXO4RIKa/
h/Dfhr7WyLBiaPDmWWN2pgLxjwHtylNnWOK9yhabmqHyjdCiR+cqRXwBE0NMbRZCBrvS8MhRjZGU
mOdJGTpVTi13rtn0Jz1A1ZLbvAex5LeD0Oc4QKsQpxwH8dKgxL7F984eDqahGetTpbDWFdZSWDdl
O1X1ISg03AdzBDjgVNPEuJhl3sVwet2G8K98C8qokq4zZOHA3D/41Ky51kvO1bZ8n+ZanbuWfXfn
KfDtw5wjoEQn04wHO/V3KGzSGBDrCfXCk+7zagPnC36L/jpXHnvSaJ8XqcBvtO6+cfhVevUw69mh
9rHA9NNivRsp954UlXaITcQlVfUBPoDWUux+G0quvcY5tVP9Sc36oRXtQ9CrR/Q6P2ujOJuj7kVl
Ue9kv3yYQstjGwvlLN0eg6KCz9pXH23drDE81FfNYjfig3nf+fLBN+rvTmc/MUS/myvbOWOCI0DU
LIoZIe/qpb8DuLlBIyvDztg+HCm/S1Hpse9hmVwr1YfLgomcqJ0frVuaX5VR0RQMAfaWeIQsZrmT
TXnWAgVCEwCjVBjbOiNyFwg/LZiReV0wKDtKOurQ6Ks0qq3iUKv8maTxFhiGopPV/nO2WCXGZD6K
Qn5jknjKnX4LV1eNNOdpEZIE2HdHTdHmHPSC4Kyc1VTNzkvQqK3dNWodeQTP7ezspdyukW9bd+Z+
vk3XjjvOwmI12JY7pw0OYnMfwXQu0miOc+Pu/ALYA0FTshq0FM4q43QrD6rVcQ/VJitOzSLx9OUG
ddGtRQmPW4Ibbu6kIdR3I7cS59nV6kujCp3CQN7pU0VZ4g7fsT/dkhInyqRs8+BoFgtPsqg76q0e
0RtiDKeZd/Xouzt9GF6C1bvvjEDeKSs7SxopnfMpXLxgaV/awfllVq515mDzT/NElwtm095oZbvd
Gu5yS6llhtLzDn5nAKNhOlu46c8MiQvWsdsHXLfvhlvi/I5mR+Zafu5ldj8tcj8v5u00rPajVbkz
3cfahUofg1PDaj72UmsOdsPd5EKHj73Rt0LaHnVj9i1W9cX6FggtUYoH5PYPqVtPgmo1SlGURUbr
7Zequu0MZzm6oniUTu/F9JDYzyEmPEvN6a2ddX3nKS3qVk+fKQP8EDso1kTOtymrTcV1UaWhWS3D
0bObO0Mrnra6AkWa1HpHBtj62dv+0c3Sb6O1vedyPNVQsvdWud4BJqBek9ajQfGubyo/rFOR7+uG
jk8ZzgH9lHEWBtm1a+1YkY7jJuts2u6Qy6jD7Kl9Lusp5BpiOXF6R5VZ9098jNr5G9vj2k8fvM74
aDE3DpllIbRWykMSUesHtzfgXHfmpTHn8c4HUAtHVT53bv3oFOn30RcqDrjBqTbABfT0ZwUKUwb6
xa0pTNM8H/hec66hMXjo/a45SWE3VCOV6IKKPrrfzd6KWEFYzlu26ksCAHI3CP/dStsbaTjv0pvm
HQ5VWKwFYN1VcHV6aKzvvVZ3UZZvt76HnnM1+nPmlsN7IKZyZ9v5EXHpSR9avOnXcgju6sybaSML
10x3eWsL7dCPyP8OwPzgpI3jZs0PqzHb6qsLjHmPS1FwzpWxPWGECxdPCfOhE7717G7Fdp6azIw6
pb8GdFk74VQyGqFzx9mKeVo09+t8mKuqf0VMzjR6wunDyzsvGc1hfexTsZ0sJJ5sz0VL0DYjzJR6
+on8DVC/LygkIRyJQnHTTEv7VKRGnXT2kkUw/288CHTHrGmNBENJlDoK7K3IT7KUz1DdHuADPWeU
+WE7tt7N1NXrAVrMoaIgZYC+p5q7NNaCkzDbKhZ5PoWQY9zERRDEFec9G+VAElqA4VeTm8ZNS5Fy
8Gu1A5C8YeO6YQkwF1pb+9qRynyEI1IfsKXe6FyKDWNsr97hDHuw6uHiWYATNWZPY6G/wGg86L1S
sQ16dlMK1f7UNqoAYhjxlKN3iv3OPudN74QrguAmGI+zt5z6uk6fMjWu5wyZILTS0jpmeBOHqVX2
bwqlzKHdiluIh4dC1OXFquZh15lTec6xK/6et9UP20c1l5LlGXo+8kNjFs9MgvRYtKpMZr87LcXS
7TPRP3de3USiM08dAKfKpxaYvG5eTVJNkYDKz0zLPlXfxHNKQ187KJiDav5VsklkyYSNyG9ZJ7nN
SbvRNNJNWsAbdKT81tKc2Epjn8EytjvsOjyssPXuq5i1d28d7qvO2DucI8fcrr5ocLjgNX1vtvVh
8MXb4qcRbK0X6OA00Nn44trK/Z5tmZWw9nh4v88aoqHKC5Pgz82fna/Z2fZi8d7TvHkd+UJ9w+CZ
29bcL6s6wpA8LmV6mdLtp6lPIqrbufbjOSdtITaXESHilNdRPwZMksDMbWJ1SplgUY79PsZvWcxw
LT2NHFPfLH18KwZn2Pmt/w2+9ne6k1/WNt6VC+YNrTncUheu0WQ5ADoYI6IshPmEHDjidz757kDD
k/Lqum77sG0OoLFovfvWK5NW2pfJ8gfQBMM2P6oCBV2Y6taSJpk/TDZwekbRN015E6LR6mO7o73N
F3fgYCmxOAZu8+5gTfA2fboFsxfOGXo2CthB2wPAeLtMBPKt8qV7CXjLX46e9h+G5rzpWz/3AWLL
1WdXV0V/5zCG0pg3OmkeM9oLbqm4GuuwTWlqHlO7W+qdmvkKEAuk3belzYAwiiJBKTWfpqxRTrj5
3vbC9HzFrqWajYGmWCNLPVoqFdRcfNUk7yZAhYzv2Nnq1A9tKYficdraxYHc2Y1FQic1i8daM50q
cgamNasz+aeOo+NXCYJ/0ce5+Gm6QzaGw4xl34tTVpPOieA1B7+1+lPZbXMVjsa8OOWFv84Td6K1
c+dUAdAmNdAWjuPlYO0BzVZWYdnEKsuRd+f++1rXl9JeQFpdm4sUk+QA9UMkC70KO0cmRHD6yZzr
gO5T26tbzXcuddpoP3LW2r3RY1tiAe90eAgmwZyCNA9ca5t+YkKcJiSwf3Hc3Dabtau8gZgTyLRX
RHohp1xETZoWNgBCUO6KaTC/HJNIQbaOHS+ylW8tnQ1ToPmuTQshQ5lJP9wCf6+sWlF/s8IGleDh
ljlMTDpCMJf6lyC+VCvOA62z6dJsWnKmprAyAmzSyitDNZED44RNb5XQpCpTjxyv3JIRVDRLFOlr
b2ory89Cu8b7MXZejFA00t2N5DT69j9du/8tEsN/S034C53hf6Q6/D9IYjCvpKn/nsbwNH79lcDw
x8//SWGAjeCw6wnKupJBkVHxm/6kMJjGP/ArChxYKFfpGkyC/6QwmOY/iMjmxGcs68MsuJJy/kli
CP4BgRVSBM6IV0Y3PPH/+DdIDHDA4Cj8C2XbglQB5x2lq8EHXs3J/sphsH0Mi7lz3/puG91n0U6t
50dZWxR6d4ZPnXk/M33uChEPzYb1zbs9zJq57rIU7OSwWrg5Rd0m0wTENihV3Na0YSKq7EBswb63
tyqPUmVZg0kgTbs2ZsI+HRmrCAcAMKpxiOkPoEfjFsl8LppYSwe3B3CQdubGfco48bZY6K9VjOgY
mzh6GF1ej163NsQ+W3rf/aTTYh6U+PjI9cxTIH+U3gFKhDXFLTlJfkg9L9wdxlSBHTXLhqNCjhmB
Lvecq3Km1MDtIEuYs1dZx/W1zCXwN/OAExKmbKx2GBqZHUOjtu3zmCbUc04axmjOF62kr1+k0zlj
sq5rbjDko3rME8/sa9owPAoozcalUJFsOrBwWdDGE1Uwooz1ZGcMsWKFDFHmAzWAy2x0cc68ttwX
fVGqX5aUtYyh8NecGbqVee1nMXLk3OIpKOm3cIMBhtnWrmQkvlTT2IUNI+8yBKpWGyYRi+8fh77A
uWIlIQBUJTezYLzRr+kwO20WEnDFrDg+fMuQr0BJANB+p01HkTa4bS4Zg6qwI8jlfmwnvOiWwB6f
eF3O+MLsfbBuWs0uS4Lp8Sa6LLU/5nFbboQ9mO2S3iAi6rH6HhttSMpsm3k8E3shL5Q9beO+wh7x
yxk86mzld121K1nAOOiPAgRwmFac/2u9z+ROIKj9ylKr8aI2lZYfedhOyJD8uWw8Oe6sv/r6pHMf
FSb/M3cAkKwk32rvQYqUQVM3BzBNOPrKZYqoGPkyobeudInDxh9sYG2iQnTlW/BqVLXtxVo/eDQf
pTU5YbVxmy1xk8E1kVG6tMLHGILJWcj9X00t41Fz9O9cVeaYPZgEWS9xWcv8a04tMe89t7Es/TjR
nFkf2Vy21puuOP6pKrCkyIoo2OzJPDayh6q5h2+dzvEydNIMx2qbZbRkyjLhi+fWXUOHmu66jUBw
HDwyHgoEWVURzhD4Opp5WhExUgdq3WOqQSLUIgpxPxpO/2WP13CcrfBpz7PATyvgWbrPcF4hwIRG
NmX37NjlG6uWr3HWMckjrL5wnEiDlQB0UfKrTYFHQFhMMBt2clr7IAlGS30PrLntd5KJxZ42vrbj
rOiG96Z29SePuef7ps/eN9V2sC8mlPxnkpSlcfC9KpvPoxCjB+SJAUbYo5iZY7gHi80OQV4XXoEn
+BIdmc1hwGRyi1vdD/ITOi4cUPzZlUeb1gZ1s75Mj34ddG+Vo/CdUejnjUh5K0/dkAmFd6xwp++t
zRGD+nqt5oPS8cs4d5u2JcyRK/99EfogYWLZVrrcDXgfDZGpgFnn0JzrFsBl8fvmhHmMOyYcVasV
Y3zkDE/S8M3q0mSDBHyZN1kT96oaR5twICnsYgxLCb+xjxxcCrfXoQw08YjKf1gIZ2zndCnYgAz+
x7Bb7Na+ZEjFTBSHZpe2sYVYIY+mTTl4QQa98NCOT6UOOmvPutEd8bUI6niepJXvchxd3Bst0+zh
WEr8ci7rKHzthn0rvNNsy8bHYT5o6a0IbdPdCE5I529giFPDRJC0Fpn9gG4rpvclSLEUceZ0VBH5
f4b22lCemquIK9Xlkxua2rLOV9qOp4xPvEn9rTwSP5aZjEwxe9GLAwMfN3vZIMjd5VlNHThknv0y
65NXnSEm2NbedKeu26tqXMhufTPbiYMsmLTGYgAvjG0V+pObcU/49o05Aq1E5VgOr0Vfltp5Gk01
Pja5a6ijED3iFJcNI55qMVkdFxLctpiEKrg6lgzoNT0xjAGdjWWKnQn72XrM6h6kzw/SAeiud/II
icuIZK7WimUfrIpMk5apzW06taYfN+Qmfvg6kEBSpyPokqmLGrqT7YIT4EkDbAaZP4fU5kgzCrye
Nqif3aa6wHwrNHKfXJeAiBYDxqgUVXk7WcbGZdo7A4PZq5gek6EKDQF8lnre96tI71OZwxsqAjmv
R4QxuiTjdmh/9q6r3qDAbWsCqu1dpha2RsbddF0aun6qs5rhO0VuUBy2krySkITeTT/mbs/tKbl3
zTg1OFQST5NuloixciuGyGpaRbKtw/ShyVp9ZQF2pRjYmK2bMFdXLeLiwO0jhOk0kpM7Iwsh8Cy1
QtQt+mleZdHFoDg+zJ6SrL2raZHGFLltZeCDUUJ1A0jznRzAMzNucotAuBAnhfkdqplL+9ohJkzS
RkEr5PomnQE5SqZHwld5GWEHW54wLbXBq7athYHHcj2AmvRzkhXKeYdLlGFpVZWeancYEw8qWiTK
Hlr6atge3baHj3llH++nMXcljWG6jHELOrJFXTe7T77eMsgsFl18uWlFl6SNw3oyq7TxoXOYvkws
pabudmzS7oS3xCM6YMmvrOfqNgiuvCtfW5uPeuzVM/ZI2AEtk5u2kPTMvLEurZOxxvKsoUkGEGaA
rfo81Q5pb5p36DGYgfVtYRR3lSg3ySho5eSn+BAPnCTWd4uJaH5AwJP/dHjLfKF1YZkQOk17fGkY
b4x7zS0k4hQtEObJn+wJyoI3te2hGTzQtjKoORY9u3WM3eDWrdIeFkdZw1feGK45RzS5ZhHNerBd
0i43P2lqsqfWsuVGRJah/0gJfKwjHMbRwEv8eMcdUxjv0ZwseIjpjMUqF5/ont3Z0L86exynsBPZ
FZbQre3HNZ6KY9ap6yLy+wqhg/Aa7wNfF+h21HEGjRpmaahqHKwq1p5ccMIxrHLeIYwxj07NF0Gg
o43BF3OS6SIyoxe8N6W/dMxTYZnIgKIiKwbqRCyT4GfPLUKrXTP1OcfxUPHwhbG1n0TmXal5uhg+
AkMOJ7ezxKs2IVkwhAslF8s0u+CUk9MllzgJkRMH1Se0AyYbu3wY2gFNVB0c+0Kvf02OI849nmS/
+mXS30ZKP7VfwRH2bqWPZdTl2wylDgda8zgwU/o5w0qE+4nX7Tc9n/tfwgkY4SMBg0FxZSMtOyAS
YX5fwD+nZ+lijNZEmRgbb2/mHZCQVtErWH+j2viNgU8LAKJgIJ3EhBy2p/mbGAZTFCfX+KOwYjNl
zZtQFXw0Q+8fcq8cahbm1Bn/7mdiKk/XgSwVITheFr+x/k06psmHdhZ6Rlnf2Jby91upLbs1XTbm
tVP/N4Kfv1K1kRjyeR76Nqyc+UDMQv7a5jgaVMWKpR4Cdzy43LeAGua4Q4AT7DJtmONhMabYHPFL
tKgR/8ZM4Dclx/XToTihYWYVU0f/7mq0lS3B8IRhhot0sWNjBh4tZvP1Lz3nPwnq/0pI/03nw4eA
DMFDt0lDxV7Z/42NXgyqEQuHOSQ/240UyD/ehcyFdlk5yb8RjfzfP8tFwA8jCx32b9KU1Ch6iB7S
DUeKrnjItPq1nSF5kdA89n+nTPwv65M/DG0qNP8ARxkMfv/67uCFzJAYlEtPw+njrl5D3Vrr26Fr
2wEErZp3iqo7bhdoKIAk/qeGodVOWDARJwVEw71jv5L/OHyoqllPGwTL9W8e8r++YZ4R5xH0nrwC
dtRfn3HCdE+WM19+IX25G6e8OtiIj5I/XvH/R1j+44898d8jLMcfP6uP64b4U3NyFZb88T/+xFg0
w/oHd98fJiS4dl21Uv8bZNFM+4q/YMyM7oM2C739f6IsrvsPF9sVEqjpiK+mW+yY/k+piGv9A3YP
bQUbCRKq5/w7IMtvJv2oVwjoxFUDS9GrSRH+1n9dHKtr6CsZfWIHM7l7ss2M+Ay/qK9ZlGt346au
2Ddj283hxizwzmbSzpCumuobgTFFQrTBfLuaA/aFas7X+4Xp6dnoO6igmZ43N00uzPRvjuffBOfX
R74KssguJZyCKuwP6cu/SKQcd+kXr2m0ODfK9ja3tHSMqCirY7UW6cs8evNL6dvtcbDL7Hai6PvS
clv7zIZiJWYA212NesjM7upAn166sQoOBSUJ8idp3kAv1D5kP9XvWt85H0vZrH9z2v9mqXN9/KsC
CMwdGyysFozfrjRjk3NeF5wJ/Wr5N3JQsONNYj5u8Pt0nulat0eyX4vXtHHMfaq7+d0MZ41jhXSY
b27VlXsKVOeyGe54KBeMrPHM1O70rGa09z+f2n+elf8HgeNZr5cdUiUamSvc97vLkgu9xM/H2Y3J
q2yMaB2IBns3MiXqL6bsqbr3ukm2F3Pszeb2Sr8zExPSHq9CzZ0OQQdu5W7x8Ua4x5aqmiwYwgzQ
4m3sc/EOUIGYTXjYybw0Ghz9eKIUPZtQhX2wlM3Jj9biSXkoptmGWcGwQL8xjKlr4nrNXR9agtuT
YtNmYiIEtVQbGdNFpgAa1IRCXDV+4ZwttDXA8vnaOK9V6vVLaI3dsCu8Zdhe1tHvu9BahHwyhdQf
60ZXL2iq9XQntXk7zptm2E9X3aVxMGzhr7vFxknyoLJJEuhUBEgfVmj/S9Ft33O4eD+zXk1P2LZe
By/+sJ7LTYwJ8UmHejHTGMPndLzi8oEel7MpHoQ1zJ/omkf4fW0XvGIbrB8BZbOOHtey7+Hsjx91
3+vHKvX1n1KU0gprkdVz6Lpt19+MfdVd7Klp36DzzoducLZ0hxeV+1IOfnbO3dk2DwM28Ff2nv+4
DJ726DAzfNuasXtzW2e4wXDTPTSLJX5MGYqayLPK7W1TtX0LiHottwL7XQ+WpdlDm0Ustnj6eWYG
mlSiEk9CTOph21wHrjL5TQdQ/OEOC870BF96u8lxSbxz5p4R4pBhTehR7MiIWdF6W2lGlYwoja/T
zvqi55ZxW2820gJnqRB4ISr4X+yd2XLcSLqkX6hxDPtym/vCJJlcRd3ASJWEHYhABBAAnn6+7OqZ
qdKMddu5PzdVZSpJJDORsfzu/nn/6hsRnKPMne7JvfeYW4ihBWPYnoVtJXdlWvjBJrdcdVu2lo8O
a+wTAY1h2CTtEJwL2B4X0bBEre0ukfuYstJ5Jedm2Ccl0ZBwHENSPfnQrCdstW9pX3XlHo+3FGDi
pZi2kxdY/cWSXRdeC6qc36Ni9A7CtWDHws3CcWzHn6bvzMPItOUxmnnEduRa5vyM6cyen4gFFc+5
Y+Itbuv4UppkeDao7t90OS4Wjh+VH4Hyje2+Z0hxmKJeHCM1ENtKCTS+LSwGb12IAk4qJXZ/LtQm
JIjP3bC3+XSBnyWkdOswiKkMzhqscDaet090HffUlVZZ3ZIB9RlxOd132pE7MXsE43o/1U8AyJln
6R5tP1FzdbgBgu8qPDvpWpioMRz5VZwclAuK7NgKy2Fy0cb1nYyC/p2lbd5oYoJHOBrlk53azrkf
F3dLrmUh1MCITq+1FzfhJvVMGG/oTCG0EEArSJ6kSPJf4JAHbyvQr4g9AaYDWpzMo+LMZuSlm7zs
iXzZSBP25DqgAadsa3G6+xUMdkLXcpc1l7lxg41Wyr2OqI3f82IQXx3vw75URGKlpdxtG7XOe7tM
M+mjqiKGIyABrwZr6n/oJKq+pDdlV6dIJn838xKeGm6F97aIqGMECynQ54v0QZdxd1ESswln13gn
8fDeZXlffncYksjVnDB6wqSTcWmLw3E/MPv58uOEj0SQm7ncBWZavqWArg6+rOsXjz4MPIR17aH9
cWqbKemt6mssA+8liAKE9qIWO59ZEXTgNhvPvSnFwXPhbnbSqc06HlPr1OYhqetCqSusv/h+xuT4
qQo7vqtHpqpJ6ogDa16KGW6pvxdRaJ11PlqsdvSYfJejGCR5TneM9gwek/FQA5TxN76jc3nAQy62
Vozku1JDy4w7vKXGYm8pHkOVp8m6jgZzxHQb24fSC8xrAc7dXlfO2PACd7PZhEWXnkTtBJ+hI+1X
Y7QemLvbwZ0ci3SvdSBPfhUUZ5Nz5R5TLea1DFoJtMLpvWGnLM8ZVz58zqMd4uPgHcLEEoIGZhAG
X7XezajHT/WSqjOx/mYj69Z61EPevTjU09yNbmZd2zq2DKGzJj5DVCa42o3DV9G2idhMQZGfJqiM
K4J5yZYlH005Q/o90gdhPbAKKX1eMBmVmymfsg/uyf5OlVZk1lVX+CeLkuEdkU8cx7j/wyPTgnki
P4FgjXEqfh9MZt4SrZglIl+Rr0hNdrEZhYUbOt3Hh9Kv2pPVF2W/d+kux8Pjt9XzFDQ+A+ZQBPvB
y5jWdjp0jw1cbH526Yg3y++8CC46COYHh+3zueEnTtdL4KtXOHzNVXpCn6BoutFLP3cR22I35nvH
m+37zm3SlxlC344tkhjpbAf4vNEz7hdJvCFgckFrlGXa1yJj0IJpohsPEZradZwrdRx4j63HBTLF
e+jriWfCyY7xeJMdbkZP1+mzazFTI7AZKis+TEXTbiUzneOEtPOkcTTzFW9YcM+oZ1oNvJ+uGw3b
OKgr6ppta/6ZWPh5yQqPheKlD2J8OxZBg7TNH0kIOTvwrFSnR1M+n+3cs4KVZvHd1EuUXTJHWHeL
5amzJgH8VFuKUwY8iNxsVFgNd9oBQrZOlSSaq3JSqWmUMDvJp8kKt5UIivvS0zVhXTlceqv0t1bQ
F/cS9vq5c2PvDhurcwk8AmFrY036xcvJAJyrsE4vCxA+xLjZfhmyNvU3XdFnL5G3GEjWls6eVMTE
wHgjUbzYN39wIaWzDbxqiBqVtngopd3isqyX/lEYxzm2hFBzhKrU2yoAZM1RlJ7fb0MzDelJTQ2Z
y2k06mA1VlKtdCo6OsXTmGVoaRO8ZXYR7aKw8M9zPLlvfZeVZ692u0Pq6/7dipj1HAtKNDYLVSS0
U7O2Y/iQVfNi+8o6TiWGw93oLOUb/zlcBBviLtYZWioTsuHdg0VyLuKsOzqDneKa9wY25GnsUnYL
HP6XqYv8Z7cJilPqleJcgT8lPJjaVbDOKeA8h6OatxGnpCN+O4quw2o5NgnzM7wtZvlhOBS8VMKG
rmBnpOFjPvfQpBi34dHDRCBieIbsGNNB1Illtr3EEJa7LMDbxp68J3pl0rOFALo10gl2BerEY0dV
1YGXFdkj0ewGsg/9R8F3h3iKJkeIKAzp3aAMA+NTmTyqdsHhUjjWkeRosvfyINshSo73fOv1sxh8
OqGa2Fp+oS6VO5BY8jkOrG5noQzjHq6KSzUSGq8y5d3ppm4ffHbo+27kfEztkBr5Ak0b7F3jjn8w
OhPnLsmJDECzPtUBVIctLpj0UUJDPGPImHZJ4QQO7PqqcNZ+4bfbdBmWBwgI2ZfTYtcRTtvtfFFZ
F6dqOUzMsexZyONO7VSFhXeTTXHxDep99+gWlbVLAS2ZVZ8W9ueUOi5O0TTiDuWHLAWtgz4tKiXP
i6crHCjSP7Q+LtAi8frzPLvVD4sxxxZEe3eyQp/siEWa40WlSsdrhxZ6lDU2g3ubYcNF90v4PWjM
8tEaMYbn0ieBf3C7nHO0NWa/+nxQD27eLOQKh/qSa694C8spu/NwRr76k7ZPvrLnA51k/nG0WYP3
URb1Rzrm1dnX0OmCEW49l460uSKloSKp0BpRqyEf9FOXR+elrIueD/E07weiok+wgqKvUhGo25U2
gbggL8TDMFsOsqGYvivWlx9TP2EeDTpxrmlf7Aj9dOlWVyPleRpv/mdGt4S/jsto/Kissr8bEE53
I9CZGbF8kB8YoaqzbWMGWMsmqSBC+f7ZtmKLE7P2H+oeL9lmaevhvvaxCYdBlnbryvhNfr94dfKI
zlWNG1J8lFOFyLGHlJ6oy4AQ3+9mjOpUWMXVIUCqv4+RBeytau3SuxuCvjlKL5mIEMXluxssrC5I
jvYXEPzqGOTyZ4NM/UXbg/1UEHS5NxURmC0NZcWpUL4+ASZQ11TIYlO0cnnGeWt9Kdks4zZJBTVG
YGYn75Qmxv6QMeHSA/N2WTw7czmvEIaK76E9SIzqFbQG35qaa0SPgnmJxWA/YPlx6nXfNH1OlCcu
f1gzPqfLTZT80RnLcOCuvOjs1yRQ7js7lnclRzl703RBfLZNke8HP3fgJRin/wzqeUq3IJvG42BL
/SuFV/hZ1kadVTGNHy0fXmdrjcwID3iRp53WXKtuZOTnLuLRXVlh3HzlWE1PECj6R8b8zQt42vZX
WCT6DPKpeSKXQNC8tqRzRQTQ55ukywnUt7A/u1asj2aeG38vBsISDaWrz1M0E5lgkj19l3a37J1g
bsgAh2l2NFxNu/vS5YC6ydLI7gi9NHl7Djn2FisVu6O/JovAhV7JmSM9bHnCuxLv5di79d3c9810
KF1r/N6Gafuj4c7gEBdFGQa5J8ikJN3PSCztN4bl3f3geiPaExmRhyImU5jwp9/SkI1nZYtQecwl
oZprmolotTMtptMqlleXpGm0X1CfDuAkKCWZqWv8InHbPUJ249iYz82VrPT0h+dM4oVkp/uqK6JT
ZBeQTtd85+RgYlj8v4rMyx9puOVklzEs+mG1ka/39Wx5ny5CGU8Nk9RtFPc3s5pyn2qPBP6ekhRQ
Cq6i1yOjlOXMFce6X8KU6OIQCBoapO6wYC/x5yD9jq6NBRUUn5nColhiUbiAd/CfZC0LGgp98Wjl
Cis/Zzg34JbG4RlTuS8QLeYGTgYSyrLjWm89EIPrY4BtbfAct8nNmJOHQ7huMs09qJnrmDs2/vR5
IYazLduwFs/9WJcUaUhZsutGU0r6ikFStl74l9yG2rPqnZdPxAsqdtWVx0go37imR6VGChxObFrq
ja08ufhx7tcrBkXWTmaVPA+uxEpOG8Tn5HrzmzvM0UtYiOw+WYQ8jboUDybI5pOVzhMiZdtPd6Wq
m30jWiwPKsESUNzGNFhtjP+Umrw+d6QULiKqpkfM/1WxlWboyKMhaKl1B6waYPYYf8vrkuuda7nJ
ZVqC5U1yuT9Ususfh76Ifoz53L9KogDJNkmyxd10rgM704uz9DAm5XtMQPAdmWo5G2b6B6WVc1Je
EX7r4TmQffHT9NkjCvQt1lIchG4HtbH7prvCyrGOAqILUlodk0SXislRS1RIkmVV6f0gpHyrat+5
bRI+7h0ma9GuY+JXXCeYUcXGBAlTCi2bbyTbTLX2vWU6xKm/XMNo6C8cC8cvp0koQMEJFF4zdk+2
mqk9enPEZ5ULwDfKm5p32j7tHTRSCzxI0e9I/7XPg4FtsCGhznUlz3qCeAwCgs1sVdNZ+AqwtZgN
5zB7Cr2HKrz5H+NC3Bkd8bDMlrQ9dG0GOScakRj3p4IYHp6WRDe7LnPKflv50lgbzSL2FenBXAp3
LAg4KC5uSFwWNJlANt6msLS07vOB4MUGi0p1zsqRYJWM6urR7ePpOBic81tnrF3vwXJbntdYmeRM
pZCYn0RaWyUuNR6fnzjNluJJjyEeHTrhAixMdcig4kgT0uKegXIn1eNAdHR+mEvI8c3a0IyRHoBZ
Z92PusyQ3ShjSQM0zWACMbpYF/LxzjdKxbi5rP7RuaJj1OiLLd7QPt2TdhHvkqRou/lHHWaY4eFv
bOc+nLCN4lauLDo/16YIgqd/NLjV0mZhU1JOYG1HAguPvSrZM7mzPIf+oJ6V57gYZ6x/FS3/j4CB
HIGw8G8EDP1Zz3+XL/j9f8oXzg1YxXQH3c4DcYnl8X+rF38KFJD0MI/SpYLe9n/ECz/6L6oSXJuO
FEQxRAoUz3+JF16ARxQnJ2D2EEsDI/z/jnpxEyf+73g6sh1kS9pf0GhZJVAXf5MVuwDCO9sY9XyF
Nucysj/DBG9VrV285W5JDiRw8v9EaEMz++3Lci+lysHxAyRi13FvfK+/Mtpcv7n1tGuItalWyyvO
9bI9NhYV05sEJ8qwGUdVhnddOgtxD02oix4oMiOpUvmsX2cEiKA/YZ+q+5039rG35fTiUFhEz/dy
9HEsbAWv7R9O5jrpLQjf42vo8drvypojxgfpVJsJZNJLcQKPhwcTjpBot5EcMfcx4/LOApsLXWzC
Fe9ZNsx/WGMJ9GNRnE+yyk4wzERq/HYjnYw74xeLu6Z5xPSP5WwLDo/UKW1GzizhidZ1Pu4B/h/v
WIN4/RZYw5LtrTjMZ761CW4jorwfcVflHjStW7gc1E1W4Uh1ceDccA7JXBkwR/TpzhuHaGt0zhm6
9vVGR4gZKxdWleFo1tAppRIAFpsuG5N9A27sWrKsPLhZFuf4i3z7o2nsB0tOucJIkZmLKBT8oT7E
9BV6JvrWtA3s+6BTfveYmog8SY0Bz2LF8GZvq4031HdgoG0X/kU5lXtOfdWHcdrwfbK5L9wAXv46
EI34iLF8PthtbL4G5RfkAYMqZnhfLPygyDeUlTvR7DZfdqeYkt6cKy4BoDwvb8oSLFRNzZ0DPMHi
13FxJCy9DSEG+sJoQgLiYEiLu97zmJJa3nlt7Yk15zO9zYSvt8tgak9i8k3k8FjM8zg+qybma6aY
Yz7sAD9/KGeatDyyJdUqY4p1Kgvd3VdKWf4p7priJfI7p9iVmTIAUFRa/rCbW5prKvBTgGSo3XA/
eRqlRC6LbwuybzBjsEgOhDNWMnNFeu1LazR/xB7lcd4pSWTZLis/W2xxYozTdDvtK6bmg6R647Gx
O/FhjyX/WVkU+65H7IJqp2FQ33KoUdFxFJXBLOmiS9MbtCjCxvdYKVqwHqXHrrZP52bicOZObQ6p
CNILT0uAw/Y6UfGUCcwRIMPMxkDdNI82tt3ytRFuXt8FPPY8hWF1+923CrTBs1f/+sWYqvPxMCUu
Y3DYAvzNpIuiqNr0VXw7CNdcapZl5Zg0gLBaJC3zv6BKo/C7T15p3sxwVtRORLii3pk08KoxWuNp
9tBaPkbcht4WnyTm0Rn7TLluPcX/zGh8uLYC7XM1jErSdRZMlEGmjEQ3fFK6YGPiiAHaMGcJTUWj
z5+3kKTsfRdNTvU61j0fFVtMt7L4oavLt0jnffVo2FIbwDpdoyDCFawbWoEn3qIHFDdaV6leCg6O
hPfmspw3Enkx+uGGGPE24TTcODGRbH9qZRW/SEwlT5oMefCRt/GyKofO0TumTaeKJMzOypb4jZB1
lexMoPyXTBbRfTc49kXO9QHxiZkV826baViOQ2jjguFcIZ3uCxUd8a74qzZLS1h52FGXLHj1Zo6E
YE/uAvAsK3Bd2VqPQ/SYZF39KAN6Q4YmLkiBL8V09mBavlGoOXA2cq0iwhLTvrRe80syY9KrDoDX
3q61cxyWEWdxW3A3mQvvPmc1rtfY6M1z67AS1gXkNEaezqrCxXklXoZcyrEuyoJ3pjwFOPHcR3dw
3kTc/Wx4oy+R1HKT+84BEpvaz1KkRwwdX3Q4P3h2EGPPJDZjp9azReJ+ZVQ0b5LbO3NL9Wkrlqd+
TjYUub2aAsirtvOdyot8HRcGLyRFjTwPiAM910/s+NtEMW8Nh+4eMZuVNY4jAdctK+6TMn+LG29b
gFVb15mrt1EHM74qC/HNyRxvXVVvrT+fqQcJ17aTnYYl3od2DuAIhawPK/84J3IHe/1uwXqwAsRR
rLxhOWcdc/PMWZo9sU2eEIh9TD1ZwIbyid3LbPqOj2vmNyeOcI9pucQ7lqngfYnmF5LB8WqwM/kL
ceoQRNAOKIO8S9Pxu1isbt23YFkQRnAOhDhPncrE6yTp+xUazx5f4y1QtMEruMlc7w+k5iPi34GY
JEgH1cwfaQVAE84Ob0tuYD/eeuaFY925ZfZCQ+iOvX5Z9Qnxr2XqiZKnMYARwH4lWA+AfsPOHr34
KqkfoZdUywsRjVNWtcn9kAZXWxBHzhuenjQZ3m/oLqQza4UIfaeT4DDGrVolmAVwqbNUT2TfaBDa
Z/RH4rhy5yM3+W8snaQxgmrX61ZO10CxKdFRVRBHT4CuKBoZffTudg1P3eaizVq44nNkrnBSHE78
8bINTH11cHWXm4zzPsgypcf1FGPNNNQB4GYUQMo3YhrrbbEEaQ2fZpRbEdZmPzptcCCnXr7Odmoa
vsks5kXuTUGnZJh9A5pAWKJY1LCynKEQ4Cto2e5TLuqYLJ3PRDbZ98QSgqw6NQjV1pnFHavE/NAr
0W66OogZELbOyV+q9jOn+NHZNTdIBQiYClCj4NWiPX6TRQF0hZC6xRXOQFFuByzIL0rcOltzRBQy
Jgs4dm4eHeXqoLIBlhB1G4hbbvDBqw/gks6ht/PouwhdCVquLq4VJ0W2BOhku3Caw4fBST7tQNbb
GMM4HL2iq+Fu0PMWfgVVop07iNE1HntaYOxVw8Hglk4dxV6EIzYJzd09W6z8QTrZ9CuRhbtJuq4C
MzBbxTt0bdzabloS/ei7KtvcIghYKVPpFlsfaMvIBDHNgQnZ9XyL35Txu13W+h7unhnAXuZ2vKPN
2L5mjQZhYdlw4XDhpyQdS2WhX+chxyvRR/sB7/pKjcjfjeWofUoj5heWk+pA6MA+xRUk1STKvG2v
tN7QfFpiIJsIe7pkagUtmEAppR1i9+UZvUYiIK05D4u3CRWB/wtJ0AIk8hjJVVfR5Rb0lXyWcl4O
Lr86ITh1zhFeD2WAjsKPM2fZ+MOJg3nvUTr9TQrHg/S/1JDYAEcCdGEcmR+yrvS/qSEct1UzaHeX
jfgyMLcV9ltkkj18tRKynNSoCcwabUbu5aq3WF46lQbrIDP+xSGBesJt3z3HU/QOws/eKDU6lKyP
xKkG0d4XMJfXug33iiVwH2TQSDe9x9y/V6m7ZTttcX+0Yk100+wTDEzXovaxGLNWHrR0y2Phdfix
OaSz8tHMSxehOkfS6rEqeQkHm3o86n5oV14BjHHkXH0d+oGRB+rbWQfBr8me6qOob+utREoFUDT0
3bZssOquEq7l9IkO9ilUw3IP66hubnCVwiZY1iAqx0o121KN7TFOgOssU7IbOq65hLraap1jbeGj
zew8etKYvBnmhWW6R5MEU48e/zXXKv9m96rncpKI+hg5XpIeotFJNpOo41UCd3a9wJs9q6ix15Mw
+U+2T+WsYq1J7JipP805F4g4DJM1oFN/1cyBubL0ECZgvwn2uS1mzrh5Pxxg8dV7WkYw1GDqpgUO
qR6lo5hOaY0SUCKlvmrPs0bAIhZpd2WXZ41Xede4xvtIuNR0P/0uDe21q0OyWWO46IdKJeZNYHHy
d6IJw35V+xbJsTlK9XM8yvji9RFKxVCPTzdHaL5akE0Z741cyOIp61aqHlimZx9WF2woNb0QGBmJ
ecFD+BU2No90iWXjexY5wVr1Icwje068tfR7ILU0VDjkTvCD70XLuH0VkiPbjJJZq0Rl+xLGFagy
VU4yuw/d6SE0jGxPVRbfUJQabCtuHSJOZ7rwrhjw0bhBb3b9vsdDcModr3lB9vHXOZxIYKfedGpR
gVeqi0umleUPITU0sEU7413QJTfGOsDu6y10cgIZmK6S3qu3bsFQkik4QF+iRM5u8VVagSRiUe+Y
KHcEopiZ0yEKr307crLJAFUIYlBGhPF6LrmSrwI3B0vjy4YuqAFGLo4H5+BFwacau/mpIKhNBN+U
Kthw7KIZS4v6YkgMHzUrNeklvCGYPRn85sWZVd05gzgI7hExnFXPqrlPYunuxiFILz6rOB6dNtq6
MWSr1M2K18BQn0Eze77tZje/jFynNwol8kc8LIjFoa3upr4erxbS3r7t4tfSq+URM2F1FwRN+9pP
YI8Xyl62wO/V3vLbm4zh9tmONUhsKlyF9Yo6dpyDzKgvFQPadT4TfNx2RcGhnkH0Cisfi5OcnpZx
CvfwCjhiFJ3M+01ON/FwDrg8bvNZjpub0U6sCjb7/URc52i3o6fv7DyF08Vk40Qzk67WfGSsg2yA
I3l9C27Q48vzRQsOgyIRXbH2hi54C1Xsr9OWO3aZ8akdAu2yiS/qdoN0SBTU/MCVdrLHlJLyHVBo
91LLNnrL0nn5Re9hhEpk28tDY/cPXBYVhEy+221SM+QHC4OtoZJWtSZGPyTntORYaIUUL5xRpko2
HDJFSyUI/YBre9J9icGl5RS/r41VPYZRB3kO0FjFb9WCBSwLksxjgOzkp6E23bTuI2zqLiBUGq7r
4g/ZLTN4GV/s0Gf8fmcaK9e7VobeuO4C9/ZAcqU8m8hEFtwG3d3BUIyOswJDKcN6XIuOjzzSq/8F
4Sp4ns28nGqFqg6cUVGdWQz+vCWX77qrjMtEAZksHrNt2dnVhhl29u4x1/4IKIhbtb0Ph8VjRB7M
WXqkXKU4tQLz64pmoOZlMMpJ1mE7+fN6AUHwC0hT+YJv9meDgrlrx4zzLlyu0Vvzzid4UxgXvM9Z
jPnGLYX3o7d1tPE0GxzHgJq7JtYN7qIkL8754gLfIiC2s/qckE5FNT32BDtbU2JTGIC0Gu7ZRLkN
KitzcA3CC9nD21jBoN7Z3JqjMr13PyyTPvTYwWa0FBL868m09XNSZtUFN0/x0oRzde/PpLtGoRde
/fgc8bYw/u0JBsNPdrYphgTFXafnoNDbVflHTZ3ibqyHwvsxD171WcMe542doy9I+dMJ3JHYl22L
0YoCK3STpC8J4THKn9mLM3PVfQpUs86jhjHw6ATPS4S0jEdNt++wtsCYEdHx7kwFo43Eb1tw4eMw
da5maUNOBr2J/6oqqr0rcyJ9s66KK4k6KRCi3fB77WT1sGY+06BhLALc2AprV32I3GpxdrVW0ZcR
sZF3VWAWcmv4tbxjrvL2E0e7/LStZnmd7AEwOrGnpOdjxLmUVy/HV2f8ds7WY1U1/pmoLpSNMs7R
EQSHH/bQm5GeE+cvDmeQITvIg9AvARddXGWDvfYCPmIAMpwPJlE2QK/AZOeo8MitNMgmaqBKxDaq
+wNTsJ2vkUhkwJM1wxkn4X4yecvVO/3nLCvA09yzHon2B/vCmEN9sqIrgYlRbFgt+9eiGkqmVUiy
+VoyXjlg4lz6tS7EeLJi6FNEkcxLoeFiFE1Alhg2f/4+iLg+lQCdIa2lQfapRccQIcDHxh0pHS3m
CpMRXn0cvLh9H0OME7t8cZikWZryrk0Fz+Um0CoFukp7NQi0IuafkkWdkUROPAsMpFN8n3wckwQF
CebBKmyZO8G7oYre7Qkcs/xVmVxL8lpf/GkO/cHIUcOpavGhcys9t0qkhqsDse4KfQeNeyUCtqgN
uXTAnTVlUZzsUQW3vmr819hRy5qdid/GZ9Lj4U1g6ZGubOB3/fnr5T9nTMFtTuIWjXeM4+yUZS1A
6qQEXHuk1N0m9lwZ9CGGN2kz2GLdMGNYDrVyp4o67wwnGeShkhfDJQxj45JbwqU518loIvemuzBi
8iIgxjvKnGHbdVOTqcdwSRjFzKgOH4CveK2El/BXGEqKJpLJjducmU/b3avntsqNue569SsAZ97+
XotYH3Q+sAtZZT3zDU4QmquLIi5EQKuNGLc0KdPUf41tmFXxIuHeZuwzNH1R3+WlheGilVHabZMG
f8jBNpY9ofEP5XSdUik+SI/xF7hBycv35xyHBk++K8vKA7UzyuY9CEXGDxd6E7+HlKWs8AIBjdzP
iJ6MtwyYpeUwVD0/Eh4z/n7N+8SUVYi2e7Acm/efoZrTnGUvG/VRR/jQgaamS/dqu4j4V5bLrNwr
kM4kKf2ehzLnoo7hY578Eu03Lofq3mHpaQi0VsM7B3+l39pwSvtXh4C8AL4edbcNLQMSP1DaJdd9
LPjbGoU1fQ+BMCB9+M8fFWTEEGLiSeDctY2Gni4nMGplr1hR8G8k0znGgZ0ww/IY0VGpkfprY4l2
2JKH5EecUP/cFZxnM3FA6rN9MQSg6pTf3GFGIUJPPPmtwB3LLTUGLBc4u6qNlubFT0cTrv5hu3nL
aA0MWqfTADaXPacLm12pxINvWqc74pUJPv4iovx/Mk+/RYOIm9OuSQEIH3Q35HN4i+X8JaZQmsxN
sDTfvJ2efMBeXThEI0fypIkd9cXOc4ZG/6dsxP/zRfmzpORC0mQRCkz4mzTBYZoQCYcnwNWW+GBS
N9prjLnuz57rHRmyJTj5MwngVUyaOePe01rWbmbIstKk/6+1acBBJCPqfOkSZQJX3uA4kcF3aWKS
aPjpuBrLRbDZz9prWy4uOn718dw8R9LJd4kjnZPuqKHeJGHZ/6ei5du3/xfBh5fSJqZGBVgc28S9
f39NgR0Ih+2DSDVTTJ7trj9meYXpxwumx9745uLBKV6XXSZf/pvvZuJ41DlBNfFt2lqD2wv/l3dT
8lGDlASPeyxdDpZVHR6ZEOc/czL9sMtRm8r/8F46t9zf339YDq0xCZeb+OYQHvr7l+wppxnGhjFS
T1DiHhAD2ndgJSC3lkCsZJrEd00lowcrGMWppY1lxaxeAbkj02DtLN0ZkDq55w7/4Rv7LWDHmxDf
+jrR91AGQcD89lK0sncryYa+qlN3eoybZnos857jItl6zgb//nW/fUr+/iLEjk8yyvVihDY+T39/
EZI5BY+sHEh/ScPlKq+FN6wTyiOO//7r/P5DofKhqVEmeXuyEl72v3+dGehzyWeq48OpmKzbzIrq
bd/ldKAwymBv+Pdf7vcHmS/n8hy5HmooM//kt9hVOztFy3pE08Q/N54CjIyC0sIQaI99nkW/xk7F
EIqNgSEyfudo8++/AbK3v72yDs8UAQWXhm9KJ//8/395ogvjQpZCA1pxvpfDe65giQCF9XWI2mhl
D5w5/HFrqQxmepCr6iMluGEx45EwcoYIgt2GcTATE42AeK8yfMirtI1iXJXUa9+sIWVRrlNNUHvt
Tyk1nxUVLWYtM1Nwx1jc5TB5pcE/beUzJmKW6BqHcOfapGsEKfRg0Kz9f0owwajZaNEMbmdQH/LM
g6tvxtKW021JEeWkvsfZ7BfnloOse4/oEJK2rsN5PtDTa8OIo7+jXyVqcrpX7hZsqKg0KIGynNh0
9WjzF8etzSuvMBw3O8jot63XpPyzG62u2lZdGpxl5EXXDOIwqyBO/WDVGy8aYI1ZjrM3dnDbiaEB
sr2PDd88rVDFXnuat5J1LfvMxCRSOIpOfII7wSDY19Hwv6g7syVJkWzLfhEpKCigiPSTgc1mPs8v
iHt4OPM88/W9LKLkVmTcqkzJt+6XSqmMDMcNDNWj5+y99gkCjvulmxEbOPc4pgbAB1Ef+u4SuwBM
OKMyiaLoaWm65dYh74PN1CDFCS9FwATKoPOeneIGXss2c7B3njqlTcsusua5/25lBMzsUJjCe58S
M+j2czmw3aOpIj6V1ykRfrmoGD0KYp7sZMZ0ktbGUoMMly4llQdanSoqNRU3ij5NvMWwzL0MGNws
QAKwKO+7fGKDzmf07Nuf9YhVp8BQED5q0yY2QQZ4bTFN+g5HvJ4fJ2eExoF1gvY1/Ga4CMOPn9Dj
5mk3PbOYBNvKWDtAfuLY3THH+3ETHD40+fNcvdRKftmFGh80QD5E7U03udVruySAoY1qCug0j+4m
Jqbr2TAbvjWJzlxj1sb6KkANiMi2SgMm+Jp6D2A2t4TOsq0UyQxJVXKABA4+a4efVdo0IrbhwULN
06Dz+pLO5pdA33Y7h6mQq1Dh7/aDHFz7gWNT8Xfb3m+CA0x4LBWUUO4lKtG2f7cMusi2KhPM0Cpu
Y2p6PMPOLZ+RdQpdlaYDWY2uEtXzCP56kfh98YVWioVad7i+QTnxezVhjJwPAzUy285c1vdQo7Xs
l5xub/76OpfF9ddFHhUBDS1Bxh/4C8Biv62G9FUlyraSrBNTc57IoMq/EwHS1LsIvnK+MgqHg2u2
6Do+jkWULx0vxddf/wr/6xa7rrQvrlppumxqPzbjX1bDxZ0NDSwQg5tRTTflTBlPq8m5FYZAAGFa
82eObjD4mxv8e7nGJ0YJgxEIcYTtqN8/ODO3yDVom64KqZDpC843rFqX0XZWNK8DHFrxN+v+/9rn
+JxoJVxdotBBivCbZAbzQjLlKSPfJYrd62kOxgp5uPndRY9lrv/6nv7+9TF0uEFYIwlQFLbAzvzn
PbVAoOJ2GN8B0HAUIegAifothtel+PjrC/2nh2dxJ8GxoDURzqWS+uXhRRgvZCOdZTUtZfphQZlE
JRiRcbByhxJ4Fvq4z5/ijb++Lm/+b99cMHgS6RP+WJPaFFzdn6/MplfYbQDlg9ZTdq3rbXuYpQ6g
KJ2zolobsrQ/kfFNX1Zcik9L6wYiZxLVvoPsjTssVnP9aYCnIRw70K1jygRx9qvAzW6dfDAfq8LJ
T+5EdxOs8pA8ucyd3/PY0Dsfy4eCVUd3j612mGlkxnE1+kY4DO9ZrC7yHExtBxzpVon01J3fTbTy
JP8kWp2cWJ0ZMdV2+TF2gVZvF2FMe3QYhbqBvs92NeNiiV/g4+QdySWyJkh6ZWsQDLbOj/N1T2Gg
eRWDtJzBTu4E+46eWP/dNTqWoTZQy0XBvIAra+1i0HaIa1i1I5lgA2vA5ZVMpS/9A7ep+PfFj+aS
ZnKuOIM6X9SNHGZ+QphVMVYC/G13KWgeBrjL2On5obeDRK1b1VUohXrY8Uge25yfWUSlwcbpLjeY
LxYkJEoiTIH6TEXFfPEMLiRX0NckC5k79PMNR7fifvrRCELeuaD3DpfPpCsuHbbY1a9bK+/4IEhy
6DmjyPfdRE1bwKASsHmBhgfn5hdGPoI87HQI2fhxEbZeC21RJyIwoWNtpRKUXoNvZFdWBWHaKCmD
5zgqCmeDEdXdTbBoX9oqHp8sRWXhw+G3qoNWmtaxaEJJXEWUKJJMXNVum+SyMnUo73YMqpXt4bNj
C5wT2eFImMahObbpghCtGq3jzz0Bdwe3WGdEmZ5+NoUSCSv4tYJDxqOCuNbtwZRSj/3875kEqfAI
LspRp7hrlDw5tCxfJqs0fUACU7Xr5sW1yS9otVds8vYD9AlChTSpB8sbEpj0WAhATXRANeBrHWXu
1iLqZDPOLilymTtBvNEXMtHOSUEDetPkXQsZqW9ApIKemQePHBUpfAsxj4aa1+LL/FPqsjQzv3JR
dGG1tQkVooCZ2Tppf1fk/jW8I/C5fjzcpInNxavspnSP5TxN2x9v/j8Siz6UeALy//MnJugP3uW/
s1H/K3L0T3/p/400VMmu/N9Foh6hqE355/zUy9/4l0zU/kOgTxHKcS1II6bNOviTJKrQj14mkRe+
hKFsDtH/IxOFjKHDvYDqQwtfgrTgx/1LJir+ADuA/0CnJmBCyCL7T2Siv+15HNsNA4oG08JLY0+K
y5//sj0wHheBSfrnoPfFzg7a5Vib47BONDhlv9yTm58ly6+cm9/2839diQtxNzhFyt+2A4rbRAVF
5meFMiK0URaro9TjdJM7+oft6kSo/PUFfzvE/bggJQv0Vk6vlqNf/vyXj7b0KPwl6R9RlMbbBlBQ
5yXdNH/NaqRiYuJL1tlgSNrGjas9/fW1/9NttcFvOJjgoJMBIvnTtQMQyWWEi5FTE4nIl2zXeSsF
bgxfR1iR/c2t/U9XU3AzMCEjORK/x6LD+OoKWZWoGVRhPGtg3tGyjgg16Qj29fA3Fel/uq90Avho
qJUsWj5//myxmKOxJAUGeBhiKQOfPgP9F0m47T4onZy4tMS8SQ3+56/v6eUL8kslfHmelKGcFi5l
vu2YvyFvBxuKRapKHxYXbhJIfVbKeZy+6LegyYgtRPf6z79BCLuR6kHyo8S3jD9/UqMAgKGa3Bfm
RQgYC8fF9RFU59RZWj8jOewk9GWhrhj7v1FS0zn7/dNKU+qUa5wxhKNM47dvkIPFTk4pQ+iOWI3V
PDVkcvH4L4xtlpNPuvzBOcLK5+6cwLDqDd50G/hrrz9okx6OHhgFOEo10Tt3M2cT3S+EMr+Lbhke
yWUl/oLsBPJGuznlpJ8VfQkMpEVNkIq++AAMZ1/kHoa80Vy7mRgctyJ/xJBnlmQkjC2tgBa1wtrC
l18gzQkGB6toMdMyToa7qCu7yVdIv29JRLX0FRRTK1jjU2DrNsrY9FMyKwTYRcckHUAuFp7Hi8DF
X1KnNxg7llXrDWgBIL8QbLIkxNzN2EIMFCpR7DsYB2eBaClJhu1cSbvwIzPXEYxNyYCTpb8EcpDu
kH92WTO9JI0W29tYxOkdvsAW2QuZTmi7mxoGOSZb6UcjMm8G1W7tZ3k2RODbk6xbySpBnEEk4zB4
CcT+S1RLnSYbjfL5bSBiJfIgYGEoAkFgvpYo28sNY3XQ3gr91Fto26w0DYwsZFZ1IR7HSshi6zIg
VquUgKBsk6isRh9uDBZfaT3srqx5MqSXMWbf64vdfScVt5vXnXKTT7MUaClrMCnMsDlVHGwLpusu
KeUgn8woxB+O9C1Fbk8yzkVYQrnwmpSXeKRxHizx4ppRa9BoL1HPXFlYcIkGHQkKQt7DzCF6Qhhf
Milkw4CiOXV0mm6XnMHoEW1yZk0ehlRML6t0kGn9ohFC52y6iEDIq6E0tAD/LrqFdLwqpk7W1wQT
RAwNZSmTzcXcbCE6VQvn8XKyRxbDAlKFP+udSu90i34SxOBxlmeIKbALW1O5FEmxlWrkGdR6kocn
gUpce4ly7kex0ic8P3jU80tOoK9mVIivKDOy+aSciyuQyVQ7bulKDDVzZuSJsReRUUicRGN3g0ly
dsNzuRIyiMNveq+V4p7GRWBuFGGdcl5VNRFEPvTmaXxZdANiWuXqTe0bZAXRPiGzrSEVWTdCfwY0
CLa5K52vPpOk+QAzTF1vFsvI++gixEOM4KQDWqdxeMiR0XKODk2EUMQQddEqteX8Eg3u+EAlBoe4
rfIAzEy1QCsmw0u7D9U4vlRmXN/1aPBQ1y8Xg2PjDkQPqYyshcxp7FcTpuc2XwTJqnpfEpNNYIgM
V1PuSogdTHtXyP3R4MulIbIut0s7OoVqwuyWJbO4B1iwPOZmNn/TxIQkskmzV5Nl5FttuCBua36n
bn3h8d+ERaR/NKBPPtM5qN5HA3m4R75z321Ik4HmmPU42lf0C7Rbu44AjZILbH4LUaQZMEcLeV/0
hHSs9AiTBgZWp36IRcfQHzCnaZCzmqZf4F6tChi5st6djiQwL8RC3qIe1WfoHDEdB9NzIEvoxX6Q
RfIq+nHhJzqO/JxBozAAsBPEOXQlY0TIoK68tMit18Wt8QfUfRq5q5yMGc1bJr16qnRLzJA0+ceK
0XxADkdc5U9pWOJuGAUuVxRUdJth8NukN5L1Db9Ik8FCmjZxK7A/jJQH52JraAEhmuVhdAkeWCkh
4gcN95wiKwztG6qVwXqpVEqmlxs5cNIbyBt82WsXPVwcTmSEKLxgq1rK/K0dktZd6ymh2hvJ0AYt
l4NhbW0BGsmhjBd5iUBmrvOzIrEtX41a1DNmEOF8DlqUFit6SQAWgO8uMJHg6CChriJMr3ZMpBL0
iCDxHdaaYEXcsDHfVA1exj2Dt4rgkpz0XFjOtCIPsswZWbacku3NxNsW+HjBMfU1Gg18qCVZfEaM
EAQIFIty2dgFIjGW98Ic7nMyR9As1zYw9UabWVDzsTVDXyaMqYAo2xNiXrIgO0KXAKp0q1bHR/jd
raCOPIYVOeQnDdVMsCOh2Wg2EkGZeewSnNc0/6cs+hQSCSlUAYVn1YmVRI1c01cBITyP9U1adZU8
suY6MS9iWSk26t5F6Z5qbfWNziqxXKxr2po2XjzSANd0vTjOGAnkmc+1LIg91XRBMwXhzH4CxbW7
I8GhN64HxwrbdWaMdvLRTLkOD6eJUZMHXNk51ZpL/BCtSLMOP+zCGMSahUC2Ff1z5Ij7YRzM0sf/
kMc+J9v4vlSE2u8qlr50ZQ3GY9jHQEZBL92NiJiPHSPRcdWXmvbZ1n27EyqfkBSKkolIMkUYBIkN
vLx52HHICAWVilDW5lKb1LKAvLiQTI+lwgOyEiIvwUsuyFG8IWDUvO2CsgQHEkt8rKquarjlBFQL
xBoWKZRW99oSi/YE/YhYNG1s1DcoryXrT9zWH2DoY3N9gSKZ2F9EmO9CXXVyM5JFB45tRtVIYEag
yK1MgumF2eEEtNzW0qOZ9OryvCFE7is9qtrrecmWA9t/TBJrQA725DMj7U9uD1/9DIVHiHtQZOqp
DScX1H3lIBoHrK1aAlnHgfBy8v467K7xWN4PFlTK/SIN1/FDJjkkR6bCyQ+DwyH4TAgqYUB9bXX5
M52cxX5h8e5TduQSXZ2oApzW4+Q6nyGS4JeLi+7d6mztCq1iwZPsbHFlFjJ7gRJszztLj6sSUapJ
UFpk2aW56cKSZsxkT8CQlzRXBOwFGonaJRsT0hCti5BY6QLbtmSVJ++b1weGIJmG3FZNQbpvbZS8
XlgO4ZvETXCOOY7xYAeqH9qtkfZmIBA/k4WedFR4EXTljpgmNL2BvXzKJW9PZRrlxrlG9gqTR4KR
29gWQYseqeyqecbL1GmbNm5N+wONvVtsmZwE2S6oeTjbrl8WdHR2W3eHVqVTepiQuiLWJS42INN+
JmyI6HjsCAC8a+Y+TWuXD/C/VH9qgLBG9EcmlpmVtIMKTQgdSGqyiFIC60DIi8EMnLMRwvAk5ZtX
x/IFwl4YrPKpS5DtprLNqAycAjQM5rqISq0lq5eJq4ncO6o+HLHMjhc6xkxF6s7nBY92s24CtiIq
nRxnjoA/EPl5B/4LZk4ci4acJXPGQNARbvk52rGo6UOC5zY8dCth8JWYBLnDNp94J5l0xclz7sJI
pgnH7VPfXHJiszVhvt0TmSHlh4bmg49D4EyDmomYVY94Of29DHUUgOCRHExHUWR8DVNGUOMopte2
LvI7BLWuOd7FedzQeNRcKEaEYHKA6sbO2mDvmrcLbSRt5wDpuiriNHmzbbN4toTTOKRRm73t9/HA
ro2MMH6D3mDglqNhx5xFN6sr1L7qy17K7NbVBClUSHeb19qgA+aBOWWZgk6EMISJPOFvDciWFesv
Otx5TsPUT6uJ172VGeurGEhGj0nq6bYDpB/QEm4taSmVrfG+xMnyjOXFKDxtduJPVTP9WQsAVTxD
3RrPEYEbEKXSGhxB5Nb3LtYrLNH4rJhxlUm5Buy83ABB0oldwtKO6r+kG3AhRHUeLWPtIxqtej8g
SkPgMiIB8DQO+DT75jR779vevZGjYWnSIwCKNIYte3m0N9tUtb4hOKNQctWJSVZ0kz8uRUw8nUvF
6KzxvBv5qrNrpAAEteQ3AfEnEBKC1nwpu3x8rojweL7Ixa6oyESxoRANIWsnzevs9FhtEKqg4cUY
9GC79UIgoxyt2SPnCxW0UbkGEc+jFr7Zl8Ji7YpKf+snOeAwErE6Is4zODgZgf0skr69bcdleQD8
xybpOHoXe244DSNGhtk4IhO2ok3VEEmOeSQyH2h8I3mu8FMWxySaaB7bdZAqj05sjy0RfYDcBsUM
yrAKYqbKkp0xN6BYer0JOh+BP9Y5T1I6PXRjzzGASVJ1RaJoXmwEtn3cdmbWnRh0kV6KK3Kaf05X
/lFb8L/2/P6/jhn665QhdFPt+F5Aav4Fgvs/3UHD/eOC8QYfykGfBuGlm/KzOyjcP1wX+zjzP6QX
BBX8uzuoCecPB90H9nMGVjr2Oppt/2oPaob9B0InHQmlATz7Qij9J/1BYf4QDv2774IMwnJdsoxo
E9p0Canq6FT80kdD3BTqTZdXK6shCRw3StOmH1qUEmQlM0bWwJE4S/pOYJnqWkOlcGkdWK3qb0b4
rWSO1drMHF2ESeaHl1HROc419lve9jDYDABArDW7Vdafwj5M3YMOwU6t2Afb7tGZmBXszaUJn+Ne
TO3OJuogOLtjmL1TPNQ5YsNIUM5rg3o3TTBcKDx71OdKvsPX4QzAgeIldkprY482woQ0Sl9RC8Fb
sIL8w3U5GC7IRkk3yJIrLXTjlwDu04q+6xdFl9hJkk429lA4X9RWBXbmPrtpshj5vxDdWuoMDFdy
ppVoErZ0o+YhQCTMY42JZsX/wJPDX6Q7M+q7XpMPxlTV102uEdKYERt0e/GqHXOUy1vGmxNuR/LK
L3N6/G1966xFNJhXjHbawVP1ZH/qdftK1JjwHL3AsDc24qblGE5MyhiUm1IuOJqDhMx0XAvTdgGI
MaB+DMRBRzAyYAYq1XXrBDFsLF1gdM8eLOjjewDk4YNLdyZjhq/CnWlD5CQWST3Gg87fawg1otUT
fKFifM0bQuUxW400F8G1tAwGvXGmIMXLbe01yDvbPKzSR2znG20kLLoksJhgx1BsSi3T/MgG6cZg
pj52VZxveWiav9B7gslai+soEBD800cOeQDcZpRbvkHI0xNRScER7Iwkiykgjr4Z6ANpTbbsOG9A
e9HaLDrjZuGwajDY8JwExQwgOsk4RdjVNTYrQh8dntZEZU/CH5DNfR802op9QLt3bRwxOK6kL2SC
/qWwy60bRcQMRn3t9bNuYQoC2ZOoYd7ge1xnQ+xyvZZAJ3Ime5NqaErxRTqV2LccAnw1mOeioTlq
E2x5cmv7yqoLohKiYFghn9W8iOzTbZcZ7C/GiBUxoSkTEMv3uciF0JG57fN91sUDnq05XnOCrJ/o
GOl3hDRVXu2q6BtmK+R9l/QhBPAXK4SeXNU2BiAafseG23YTm6rdt7nheJEGpaWY05iJEgUAEbU7
gpEYBStCNCGt0zAigyn06tSoeAj0KTjW2peE97lf2w0tl8iN2gco3uKu1kZjmyRhvUUG/Wiwba8k
i8eKJAumUZkqDj0y0yM+w8onE+cNxEuCDAZmKQQI0H+hhKBUVnbqj1k1XatiitYm4nFfJ0eeHFZ9
uyx6fs0JpNgM7ONnhL0BVMhluKLT3p+XWF8QYdPa+CxRKHuz3o77tp5QPcaRs0ER/iI4CK9RMkFy
dObinIgQnJ9pP4XMYaZjGLrYrEcXPcxm4qkfQp1Q6JVLJMt+DuVDEdT0dLAvO5ugD6eXjqS01RLj
FZlrnnZEYNMbAMHMCxL+GkETlLEA2QhrDnmt8Kn7DKyvFVGAqzgFs1g0lzItLFq10pom2QfYG3zY
V9nzaPfmoR4FCv8J3wtuRPNQimCNCvaTsNEPksmcG+BR0SbXCCJpq5mhKQftCyEpWeZt47I2uuj2
8x1wSkTkpA9rY//RCjxel3cLnDHOZTzSKyu+eLrb0BI7RKwFMn/cBVknseAQc3MmD5wmcZKhteID
1uLOaV0HAxJ3rUHgNTjitFghS41htmCbwpyndoukcrogezBnmaMo/WKA7VT2Zw4BO3qJ4OwA9mZZ
eo3LLsNN0Cc7I5zFVkDtwaLxBCr6UIOswSiXnvT4glJzPgBRHRJJ8ePITdLpBt62eUeGz1WIY90b
yuy+Mzuw0kQLlVnt63il+NNtK4iZJIJcr8tdhpJYOfM3Gd/ruHjIi3ytF8HRVt+IZtgi8jorOgpF
sngqy9dmjkkzUccKQWkuAQLn5jEg+rlE5E4SD2CDej8n1TZCma0aRqro6qrBXeehuSmC5Xo253WB
A9Z1sZXNAw1suFWiI00WTVvlXZQPmmXVK2FWMcfM4M5MJlYCY5ey85BMcxoZp2hyvsEVuZo6XT6w
mrnkvgpwbGxbAARQJNJsBrtkeU5vz7dmPporcp6QuOXRbT0WxRqr9nVtmiSYJ/dpjhmbAFd4nY1f
57rBOTWTV1lmRZ/o45blEKejwHHN7hppaevTZrEfayMkIiyFs+A4TrTLGs6xCfapAuzq3HkDK+cG
W3W+ASqlrbEO4arA9by2OvfLKGr4tnDjvaUQp0KG3yqb9cMuR3TBEaJ1RAv93p1GMqyT7hxEKAGm
vjH3KU3Ca3sqCx8BIbFf9M8mBfwBN3S/Nizb2riJPLAGEiUz1ui8qnb09aby6X/swsq9Lh26ST14
Wx+2aolzP6zWZeDU61Fd3t1u+ETafyazdO+otP9YCpM3gtxmczF2weg2m1CW90C37y0tJ+4LvFiX
oNHMGyLiyCtKPfIXPRbMTZTVNDK0KzHpC11XuixQ9W4HNkHXKkwgdSwf2RQ+03UO/WlwDv3cHsKg
vaXfe6pHgxVxyHaqh7GsGj1/Hgmbo3c9jDh304LT+uy8j2iTDhnTgm3QcTRaue6EHL7Ofpi3xSsi
EXZxVmz4YWG/ZhBC7TNU6quFL3+y8zxfW3WcvmDT0F5HZzmzbXC86IG3QYV25feYX8kudIJtMDut
WfVwEVoiXCH+egsGQ61DvRdra9SxgvZOVmzHSL2KKSRQzgnux4wQddKhG99GgU6o44AFqGxIPh3p
E97YBilSOp1gyIakJlXLc0DQkuc22XWKh78aLO2tW1pWPbNhJmSehnFJMMw1tMS0VxHHG6XXvRep
dhNNdeYlrXlLYK1xRWrSKUcAuaLHCn40uUAXDe2rrfBUwxG4W/T0rscyTEki+P5Wxy6zL8hR+MRu
+oW6kQPkol1g2xynYD5vk8Etd4heHD+iLkUKNdtUcByT8IrMj2186Q5kVF0VosgVyLhXJUgiDxJj
U+PC2gEvOtpO5SKvrJ/thBhbmPfkLUK9XMHoajbIuczYH6QOcA+zcXWugik7EIcifGcZHwyDesnO
5XugxAT6pl326aBPPslPnjaIu6hV10lC5HpNS2Y+NZHT3rSO02xS8mjWlMAZfFzNJi4wLT9DY4GC
JPRofhR65xIK1QThO5Z4YlRUZjK4JDQN6J02n8pp6m5Jq6QnCA5F9xgVPhkB0ciWGsnFQ3e8n7WB
/9+P9aLtBPFTmMpCmaJltWhT9CXpijHPlHFCPcz6IYO24xEeGkFYiJBMXWCD5i3BttmbBBJzAi+r
rgP6POfOwiZVj1NwFdrTcoMhl5YnI7Vl9KrMLs7tbNRv+nTxUFDg7lNH79mNpmFfRzpftEtvh8aA
OmE9Q1lsLHy3HS01t7mq6g1VtgOxOnlJckx9dC8WsW0HKY6tCPHsz8QAJhkpLzH+jw305Xatovhm
iTAbW9P0AapJ7NIEiv9N2HV6hZcDn+aTmJSWbGkZOSzamj0elqZppy1movKq4ZR+7IXQLHslphmr
j9eWhdPSkC0X8TlZCxRiN46ms+iEbjPoUHcBQVjjzmVKhUwWZMRjpJjVrKyuEO+DW0dPmRksg6dl
k3VC/aih/0b7OW5zOuHNp6mltr0aU42Hj9InytbFLBPzAHAots8l+pTiyFrdaFuWcXpKxK6m2H/i
ksPErCT8l2VA7U3YHZiMbtvYMtE3BlNinD+xXbvPxYR//46sPB5JBOZVu5vapKFLiQ4lJU+iMCB0
lo1t1+spbDXngA25Ml7I2UBwhTU71rwGPZXl91HRvk1TRQiFk9Pq8tMhCaO9w7Zj3Axy6Vhcl7nF
QyNnDmR4ZuykXy+2ULDHozDClkPj+gPJVP5QG1oz7G2bleYeeXFgXHGyZJt2ajsdT8Xck2Xvkv5V
M4Rqm+GdQXahReyMMr6NcjevDmakWeWeBq1qdgjABYypIZ4O6ZBW/XEMqK1NRvxlYyJWRkOF/9WE
de43hcaphfHpd1LNwr3ZifQjiwriBRZjuA20ztpDJ7FvohxgQwlrYcPz0bzEaUnqHuxoWmklYQRq
0qKbyRiyhxhGbOZEHl/LPUjkxU+x7K0SrSXtwtEeC8jqZj5sjFTY+8BsnV2dYthN2vKabaMCZ8nx
NY+alyTDRmD3NYCQnG9P6vYbpxVMB2MMyp4s3at0HPKXskS83bYKNMTwhMOqxgngNH4P/OrGCOro
nviU+4wB56qpaJKBSse913nAPg5uHrpe0o83XSz9sarExsy0o0iB8ySa+cAM2UuYkqxEmz2NdoV7
mh77mumaIEhC3s6l+drk7oEjQeBhBGNMVpVbI+2+d2RYT+X8NI7gdWdiXPoZpHvdMxWgn/rEo37t
6ugmYrLua1r9npU3ZQect+i+JXq5Y6p1AlkKlCZpX23kJmpy4bUuPg1ub7Cx9IRVvU/qimUo0p6M
Qr+rW30TDeK6d3H244q48Hm/6y6hVFXolleG1t7LbLmQFvKbUI536QI9pEZH3g4akcLVcJ6A6AeO
gYReC7GDd1+uQSekTg9pMM0n04yoQgfK93JaxwgtV2E93NKAfZld9cZRfNyZabC3a3OGdstxiNfQ
1qvtZRMs4l1efyXM7kBs38D3JEMU6GvHtKRmGaDt+QaC4UjQ47Sq3cEPllZuGNshSE2Jjlcf3cz9
sOa9MszXmaFIMYzx6xy1kxeM8X5egtcMlDABosZR6MUbDY/93KA4ZpEkJCZERVDmT1No6Otewl7S
nXctiDL4cWApGsaEm0GHoDGbJaZuYLKoE5xKgk8ZjOW9g4i9iouE3xtd4Vj0ct9PdDdrAkp7GxJL
2fIrG/wkoy1ehY5uZOaUulIq+2zgKJQdokSTBd3Dv3qcMp3BPYEflUhW2lIpcpTFEK508250ksci
tW5bpB61ZTW38WBwvFfcZWXvHTfeo0PGBNF7C/8+raSzVV12X2ntrmN+WznFNkyMe5Jxr/QpvILL
9zQR3/qY9fmacBffMZYr000fTcJZq04dokHfl5W2jZdm5yz2rmnqzG9gB01Otg7HttjqxngcumDX
BPNB9SiA2/TxkuFuq2wtZLgv3OLeUEzngzE7iCb2xSDjk6tj/qvEVo8lnWrtMSj7wqv6+PskW7lO
68Xc6lCmg7lYY468M+egBc/MC84+XxOEKte1ICyaF9/L5uZGLZq6Huz6mqbJnv7MS9LGnwGF4cIW
7StGSqQ/yf6kjwOt3rx8baLZPGLKL3YMhv0mYsVIhkIwpiCRAoWMezOORYWFD+tjpbf2mnPU0zRB
1EK8KGlrTymxtl1+m0UhBmqjOsYN22/TZcTn6tn1BW7OyGitLrGpdntWcfBgpdZmGYk06S/mrQKK
0Wqu4LaImqYG6mRgBeSCyMNSSbILQs8aQGOnnbajm6OvysxA52LddwvfW1l57G2hX2vQ12slNzAT
8y09jtvA7A90sjh305LcLSiAp0BbxwlUNVDy21p3NsaIbKUrrY9FRi8tNkEnxYlFBoAXxBcaS1pc
mYnpNbq7r8EmcR4Czmw7Bydb1oqARcK/94kicVARDwcPkXzVq6asTznmYyZOnOm6lB6IUH7qulA5
gs8Clb2O/s7EiUI10flJMA9PTVghBAqf29LkG9tuW7Zs3EdoGeQN6zWj8oYJJnP5jjo+d0ztbFjp
XRAQgct0ce7uMJvvGXfjU178YcnvDG64dJt9b3BaK6jRYUSMRrphztGvdKYqJGyaLhEiluRsvowb
juCogdL6XUXLmqTNh2a8AHQZbG1ESKyOpRE40er1DknP9yLXgOQsXzAkvAzv2Cpp7Ix3OrhcoOxX
3TQ8xM5AwAS/eltTQWf2XVTNzUpdFOiFRQOQQcwqdurPoS4OYzq+gdU8Z2Owwb7m29ny3FTZq3AB
VgcVxUoFmEwvSq/XxhsF/qkggWku6vNIzeH0+aoq5dO0ILlAFvGc5On1IBpgOu2xqOUVU1LnbOWs
HRYB3qsmtcmMDsK1PVuvcyOvU6u5KmZjWgnmwqz4Wec1oPIoJJ6qUm103NQM2V9pnu0nO98GfYwH
PwjNfRCMJ91tda+26esaGkfCqWdKH5R+R2wvh7kO4jhGqWQhFFsVMam0+auCo+DHk75p0WExitKJ
EDatQ2cVYiOM0Nwmdf4O/QARPGPyfup7tRdRQh9VyFc5UVDWVThuMklPG7srIL8BaQbiBG5LVEQe
vbyPnkcAmnEkp8Zud9SDr2l78TxFZGJkdeBTklbe0Lq3eZI9FkHvji8uxyhKWURO7tIBuMjGrOan
IpW3/al1ah7mTuWhlun3OUFBGah4BW6x1zwnbkwTbE5UpBsCMgh8N6q0Wf4ve2eyG7kVZdtfeajx
Y4LdZTOoSQSjVzTqpZwQajLZ9z2//i2ms2wpnErBHjwUCgUYsNO2xAgG495zz9l77SUSMveq8q2B
6HbUWNlOD8fIX8VuqN+OMJA4XbgMTRd6Zyg3SR77CdI+v/A5wkHGLKnV42XACltx5OrcVyD0XbuM
MER+D+CzXWVj210VMkwwWpBSz/ec6onscStnjfBivaGdCeegWpALlj92mqdE87wcwO4xE0jZ6ZKO
FJewk66KTuQPYhSQc8oYOP9cHfzhgUwUhriEdA/BlHVPsDCzalgnkLiCW7VH3s84rNLyGeEsJvi0
Ph1dZKDo+ZZ2HyLwZSgnymKV+qNZbch9NjCk9LIGxDKqGrr3qSWt+iFLvqoYES47qxyPSh95/jzF
0/QzoPV/p2z/oUxm6o9F+Idvtf+tnNImq3eTtumn/hDim19UAls0BkaCgZpF0uB/jdq0LxghhEBL
L6uIbRH7/inEF9oXMf0XfhCphQw/+89Jm5C/oFxjpovjG+3sP+Q1q5OY+K8x2zSwQ+ePSYC2usyv
kxkRvh2zkQdX9UOEU71CfHgzVEJlha3lgR3GLRivRTXrGdqIelFhQlqFOqpIWLFlPxMdpEhV7psF
mEEV+JlrP45hn94XfU8glgC/Ccom9QmypV/m3iAjKDd2jl6WjtNnMv/pZZ69DcHNwDsKiwJzwZlK
W9ZJWOGoxQAvHLVlrrWYmmRvAv17NQtSnBRXGSihdUdCDxJXWZ6/+dR/YTP4IQP/2wuwZOTaE4Na
ls/GlYNeYEnvBotvbRxelKEc7esu4FtcF3U4cykXmMF7LQlckYXQookGx/eka+jrFTluw6IdkVpo
Ng5s3a+OYxsVRzSQ1aorC6hqKMJJvtEVfZFVCG59kt9uyaWXWC4M+5Gh3ajv9VIBoTiY0bgUWMi2
f9xqkkI+eavKmSJ+emQMW6W8p0BA+31OQUjhxbcmivRZE0T5FXkl9qHqZVzC45gj1/MzRood0mED
zKtltfMGgQe7EDLSeWzZ/j2wmPjJLMkORFCrETI5Q9QbA0MRDd2eLgx54n7/6WCj/9vzQcybraCo
tzBlKOfGR2ZBYL5q6I81kLODovTf6COPZIdoOhtC1O6SrHO3td1fq70+rs2p11R7tXgekjY5tsTD
xU6WZojyATOu3NKM80PAIXinR0p3i3PTevEYk6BWhac9YNBOCsIoyTWNmT1th4D8NI0GKKNamOHI
USnCwmIpJTXhYzmRZH0QFc9RX5d7xdbK+4ikie/UUOweShJvTdQWS9fN1QMHDPxXeLgXZtszuSmj
apezgR7pClgLTHHptSla+zVzx1uIyuNd1iAtyXC23UlmjIwHvPPM8OJiF3gIPZmHDie4UPGAV3HS
20RJvwX2bxzyIa/22ZimxxIGFaikVrvXStW9EMrYM3KIrsx2rDBuBx15hiZ96qiMu2vAhRPYWXI3
RY+YZDbyy9DED93eNKULtAX1xqvG4NCH1ZEoAQT2YkQTQzelkR/VHKAzw06LwrWXeo/mIaRdxFYy
cYBDl9IMaqFk98Jzkt4K955PZWu0AZ0bm648aTA5SZJo4Mmtye+tQbKXrdHWp8KsmCXJhHxEhbJE
OZktPnm+zpcfLNKaCbUOuYtFX8o4W35yA71fBkFtXlktmk4cefYc6nnLrDLPy++cUeU1GSC0x6AT
HTuZzuRgmPe1pEoJ5OsWfkpfMMRmoNeGdLm9NMYHEazb6duvmknlDIglLj551ZOz+O2axavGGEbO
uWHQaJfPrbIpw2ITep0/T3KJIVyuWeAVxp5FfbDXDLpuzSRovykQe1YxkOOF7A2VY3N8ffz9Czlf
UKbXwagWr7Bt47E5Xzt7TcqoYrBntX1b3CBL8MgZIfHIJ4l0qZYFdkYgM599Zn+/KpsF4mz8LuQX
47x+v/Mxn/dUqekkIAmq3y78tisedLP0XiCzaeieEy/tViIc09sI8h25vyJBVEHB7D6iUiOk07f1
R4Sx1YWE326Wa4q1M4reiQBXjJ8sYFiNzj8rhd2N7Q07kIyQY6ov3u7TZQcLOJBKmskgTueiMY+8
+Gd/yDVtFmFYRzdgOUoJYhyKEvbOmmyv1le9DFQTXOSqIqlMStWnXAfFL2DAHsAoI00rVegRIlac
TnfL51ST1oGUBVtUn+U8Fum9NtCw12EIzTGoutcY9hP6Som8MmP9FihJpxBb5w7I9SDz+XZtX5cu
dP2s87DrUoWiLgeocbBk/kCkAc5QBST+ygYV0ftIGyQ9ASkxWMNsLNrmvlK1dlId2CehYAopG1eG
cuCS8Dkyff8a0HTdZoZlrUIs2iQcIOVBQ1iOpHwhtgElYVxXQyavJcZ7K5wlHHMCo0SHh4S+Knz9
Ed6J8OdjzC8fQ8V4AICHyLXIQkwKw9TbJfqEQ4dRbctOLU9CFNVlTZ7aq+4FQEOTMcLYoHpED+jt
uE38hsl8mNPb8DKJSUpfaHtfqJdZFXarXNXyB8MtsjlabkELuQlOUqipTOdSdxFS/BHuF7s0J4nQ
7DOsiGqU+NvKKMdtGZNammg2odh5W7Fmyx69T7fL5JjuksjWWNX0Z46/yqL2jJERf8PJFY9Vmy0b
Br6rNMfkRJQFQgWdrlRfkZRsBRG9pzQt8yfYzbnDRHuOCDzcJF7QHIaAWGkaKOQX1dYGKS3MWVc8
cPLWdhpzAsOjyQLlEYdyG+ytgUqxSFDsy11akRwssgt9rOpVRMjZM13feJUaRJLN2phZgNN7OAU1
/N2zUWTWvrbK23Egq5G8HutotaMNcjCN9yaZenNyUsWqMuUTZuOvPmjcq6EcmQiFFYrlvG1Vh/Gi
sUAuiAICOUuojDkkVPfBQ4R52ZFse4QzU8w6aqFbtxiUO8podcOEGiWMF200DTo7fkKaaFY03CRF
LM3xtedX9dBHO/J0h3keGvep1NE2lfTuVBr5cGptKdhKqaWvx4RyNs6slRtDMc+b2jIdUs3pYLVN
gpuDAyBPmF3h9087x6v6+iufYXcdi/qrm8fBFgYDI4k2EBcC89OWbc58KCLBwF01sqVhJK7DWTh0
iMf4NkiDtALD18Om7jX09mEaq9uxsCtw4L07h2WM26vwv2V6TaAnyORg2UcECeWtcoM0k4moNxb7
RqY6XZZqJl2i/SwvO2WMntPM2+PH7xelXmYv1GIyGF8ADcvGMqytpifqle4LOtJW2dwhtL0OgeBt
E1CPBeEaEBRV8LqLMchCgQ6VflPSiGEd8wEcGIfoTwqL/j0o1WSdsfbcWngojnmlZg+Uqv4CCdFw
gTODWUyF4ypcEQESQz2LSchISSPvlqIwJw5aqKj4nmzffZBq+K5RGAbfSrPE8YGoPd0HFaOXAL3X
BjK/uuIZK56lvnghW8GaI5ywGCIPA2Ru21gpkTeQXe3VuyAOxmMFjHFnCuwWljneE471PeMbv6ST
uGJrtJeerCYQCsMTOsFknti97bgxxpQGieRTGxhQfGJ1Luc9Q57Yjsw704bXOWvt1KZAG4PuzlSb
QnN6W8SOQLdYLAMpqo8dKryXIcqaBWBjREU49Mk0pFe2aujkz0pRuQubEeDaDmHETqXAwfcx9HGj
OunQFW167RNaw7IAQ3oVUztQX8vemhhKBkkGquZWqQP8ZkP/PJBSuGM6ke7hINJns2jPL2ok4q8B
8+I5WbjJvZV6cPwYzj037tBcQyZi4R90YnCA8dgtFLfQKMo1X2jlAKfCXnQmgNVZK0zG2/REUmPb
9qlO8rUJ+sBLgRHPAr2fGNxdTJOS/Z8WF4oizRmMrtwqrGPgctHA8Q2Yvvt5TudajYN+TWp1cgxi
nLyLXCiuvWhdTUUUziCwvw1wPy9zwoVr4oKbCe2kycpr14yZcmQ8EyAhn64E/NGYxhqeDvedr8Ew
sS6TAj0dekjFZ6xlDp16WQbkIrw24Jzg7hoyhkJXS+YZ9MmWRqxMlAKZDhDZC3sB7dNy5FGwAeP+
DOBcN/2pSwfGbsyfA+avo3KAtGU5YylrG4boCBkSlBF4OpT+lJqZykLslr6AckXHaFkBSNSWXYtJ
0EEjQ1J3FjQxz2udcHdlvONdkAarPrGsC/Zx+46Lx8WVHPlhiJYl9bSTjl+DjFCKkYgqWMmnfpaL
voVeWt6QcZbUr20uk0qfVMoBTWy5/vFSIxtUG8HnwWpQO+Uml5OSnnVM0DvD4TXdbuUgy/yYrbAZ
c3grLWeo2apweVjYIdPKmJH70p+CvkOLpEfDFSEQqDIsNctus3FqhaO2ogTC29CfajHhqWrTaK96
KVEO/ogcEwK3oj+FBab0aYxt0sUGwKEsQw6UmN+iLlhV7vSL5DQu1xVOeQjWlYdgU4sfkaTzOtoI
Zq6JIOfRJqgF0mVm5Vdo4YFeKoCNSbpoQx7YzGdCFDS8ESJk+TQqvLU1HgjTAH+VY3rk4wShpiKI
OMUlJ6ImJkd6gde8XJeVKo4ZdWI6jxUb0AihINku7mV0xSbYvzvCUrh1CDARmZRq9apnpn03jEgS
gGlYikFF0YsnLMfyvWJPtgd6vX2+pJ3cnkJaIt9HJv17kF7WUqhE0aEO5QH18TCryTYvkQPOG6wb
p9SGA5cCN3M6U++yRQRonAhayV9U7TAsfTm9lMtRf4qFou7FUG46CctQNVbppU0205aYyY6gOiaS
TtUiSIt7073R4qjsF5BFXzIfqcms4zS11eJ4WCOciY4mAVaXTazq+9Ge2DZxOqV4aeW2g/W+YLoy
ndQqRs06lcTSMlHQKVURs/rkXbYuqjjfKSRMo88O4lfEvwBY1VXkkxF4oQ1gskTeJGtFMdPv6ZD1
pNrW8g3Ws2bi9RuoR4y6JC4J0WnzONbxVKrkij/rMoUdBBwfyU0JEr7ZqKXIEQttTVdF58EzczD+
OALjtVH77sAOqgU7tWCbNmvSF8JYx3hh5ErJ3VZcEghyQ3HXcp+aO3rY/TegT5WjxyrTLRiuWyVE
FhPi1zHmFSf/NVpnb69HfLPncTvcuap+T415bfreZUkuAe7CHNrLICuruKmvgBO1M6Eh3W388tnL
cIjUaMJnPk/8MScDaTaIRLqUOmB7PSz81TBKl2St2HPb5ywJc2ZYVBo5wHHLRl+roj96pPTsMsws
xyoZ+zVdBOur5qfqKalt/CdkBB5Dz0IxXibKQsHhjEi69DBtMZmbIocuU78Ib1tJu88zWV9rFSGo
Wto8SYQH35UiD4w5+ln8JJOEPh7qYE2j+s7LCuOx6SV8QzqakDLQCaseLZxSds1od0S4TWFo6StV
ymnSk8SLR6y+rP1UhpWZWbQIFc1cZY2q8+lrr0Eqbm0VC1XtZwzcysX/DcjUhdQBDxahxYHDCzra
To8XVKK3KWVnMMhHOWp7uESc2JjJPVdGfWU14gXlwj1qfFQ+cn5Vus01+b83vo/eNwqeyAa5/XFW
/Uedbhgz/PXvMDPvLCerb9kBikt1/qumV/Mnsua/B4sGGprCmfTjTvh1Xj4xdf0/m+pv3fCfP/sT
TKMYX+BrQpIxhK0AXaKX8tN6oihfbAXiBf1u4hw4lf/ZD+e/6PD2+KGpSU17j/5elTW1/5//YXyB
hAesju4LjUlVs7R/ZDx5D8AgCk43dVPVralP/sZuUvqdRmRWY25Y4iqRvrgq6inVvcUBupJQ9gM6
2drdsfHsPwxKfIJkof+iczwd3P9qwvx1wbP2Q5KhWlbham9GWXMK8vXUhqraGoO7YMif33wSv7iG
gmnnlxc560vJnkLcLG2bTdRcdaPu6EymOmE4nuct2v7ZhVfWBqj2WXDHAHQ6ERk6E7lPrj7du1+8
RXPqmr25p7GRKEOgR9JG5jCcJZETY37PQHopVeKY+UnW4zlvGPE4Jt8+uUiT9SdXft81+fPmmmcQ
HhqnJMcVUrWRWJQsuiGYzAWSBI/qv5HbExzLnRlhhYd/jTD4k26N8sFDdA4PjPTCK2CTZJuhX9hH
ssSP9b3PxO2OB8X/5CLveTh/vbWzRpCk0DWpcAZsyNNwcoa9it2thvLo2b3TQOz2AYt8chc/eHrO
cUK0XAmm7Pp+w4FuNQ7sChZzYledCS84xUKbWe64uiAXuklvhFYx8/yZAPvhl2NaYn756JyNU4xR
6v0RC9KGM9OqlU81w2ZReuuAZCgRgZqvuKP6rrAMnD3KJ7f2fTf3r1s73Yc3z6tl91Imm2O9iVCP
5Z3tUAKspJZuFV8ZgLlEFSIE7/TVJ/f3ozc5fW/eXA+/OFOr2rI2+UN+HXxD6dX1c/Si7n25R59F
5/xfXuhsrYmwklpapBUbolBmmXaToK3XCMabHp+RFc1D8is1SyXUbuVPFzhF+2CJM89WHwHfbujc
MtvUKDfmwZ3ykO4zf+9fB4W1JI58o26JgZhF47x12hfX2IIEPKTk8q37XeDOXtxwp/gLV922F9FB
NPPqLjwJ6am9kGbSjLXS0/bFU3bIrmLO0U60KFZC7KUFVcqy5F9fhvh/9lau3Meouvt7wotnLxam
VaYLjoVQS9tW+tymaRI81lftVWXtqZnm2YWFa2fFUH2Bz34j7dxh0y97B9uvu6TY3GIklpck3W3S
dZku3erF35eHah0kW3JIDvaVwW+M4Qn0N8mVtGyOBQMItBSXuvsc3msX3spCU7b2dtk6RDSxGBdh
8RpfYjSQS6fFh8KCcZC2XeD0K/KzVma4a9bVv1wZp9337TOndAmtV2lQNwBJZ2Zt0/cN1mbtFjMC
Yk84dhzIbE7SIrbinwN5+OwZZKf+1Tf6nFwraV1REPuobprp60srwyRfq4TO4qpffVpYWevSi/ga
KDgEWVbaOj+B1VwNKLBhH3zyKswPvnITFe/t24/AI1Qoad0NmT6TOlDGC98MloMra1uNYFEsyAhV
fB938s5NgCRlwtvin59LVUUDxyV1KldkVEbqrMc03WMMJPtWDWSZJnYn0b5pUXNBzQkDp/QAljSe
2m47i7NMQvx4gSyZPbFxCjU+ShISc6IowOmSoJd0SFFEN0X7tiS4Wbg8vHsTnTDD+NsQbTp+UX8p
NKRxdLgesVUdq96HLYcLKvZ0IKFiP6TCsUL8IhpNdasYHQx0oYnDz29TRk+JkwT+deZXa+8Hi0JJ
1jKD3CVGfablgTikmXq0025e58+e9VWpj5+sPx9sJMbZnhXqmg2dk+xON1iHxQNx9c8WE6c+aE5m
zh0cF7WRXw3W3hqBQ/GJsw5/sol9sKYb0+P4Zo1tfE9uRZS6G8Utnn1NwXKE8kyjBHBNJ/DMXcaj
WJfaZ2v6R2/1bOPSAdsGhpww/0zp/08apFnOQz7tmrMsu/LbAYrplV/QBw+9NYanT97nR7WHcbZ5
jVqvJr3H4JUG2CkF/pkiBASD6vg0peww3+njrhWXaXb1Lz9U9f2d1ZGNV5oow226yW178tPcAhlZ
Tx8q4CAijfdtGTPGYac2MCF5W3vz+yt/UAH9GJW9+UgHgF/EKxrhtrXsXaGrkDPaXWVPHt9hl/Pn
qQz6/aU+vKtnW1gmdzG63oDhwSCffJeQSHGjo2xovOrWMlIqI4RYsLUmY8Qnl5zu3y+qZoz0757Y
fqzKVCMgZ9O69U6iy+V2V5Y9OIkfLWpF2QWshu5gHl1KWzGJLFDTfLI8Iub44OJnhbNeDQaZWZR8
fbuLOnvtxvnSYnMIM5jbSm+7dPXkOz1miUIrd4G6Z5fEuNrKmVKgcxz73RjThy/cx1yD7afOKz9a
aaS5FVpIgNJaNZbYrLCbEkUHZo9sTE9ZReQb8+kp8F1ccG/IddX1wJGENKu5hQaccEhW2bXPJ+u6
86In9NPANw0IxAfA1V1pI7ylZz0+5RSJ/opE39LepBZYoHWPNhdFdb+U+wVSfnMmBaspaI+JweDu
huhBUw9dsnOJUdevGvXG7u9z/Xut3yXptdKukBq35ve2XqOxa6uNLJa0dpJoLScrpZ9edOWjJ1gp
7VpqSWHeeGIj/DVNkBDgB1343CVlU8Ij11oDB5E27HFTSutQ045R2dyEanmhZSFvazwoXoRQutg0
trZmeIUcuyfUGkliY28w9vltcUCotRlD7dooyfcZNiTaHXTrXjNu2yxdEUu+jj32UL7uE4EKxtTS
t4OVb/Wvk9nMtIZrO/YLPHzWd/qDV/Sub/X6oJDYgoL2xtbSPZnOL7BuCOzqr2CMzGQAXgOibD8u
HS/RyS5BcmJLC2WoXohwXNpUOUlVOnmYPo2yDZMs8C8Da6CRRQ4zQkxiGlfkFsyDkJshVagaQksm
BDC6IZIUcytOx2/Yfmc6ptWq+Fq53wNvXTYQiR36ayTaamBdGmsRinIlZ2JcxGk3yzpjXXgc6vBh
9CNIhcjadppK+ku+YB55mibWVtUCO+4aMttWwtgWQbyjOX+JRHWdEvRdMIiwi2CRMwr22G4wxbZV
dh336REbpRNiygGLv0FW0s3MldsX0605cqa8qaN7LQLwDfPOcMzGolQKr6KkeyHmicGHvLTHHM9R
s4nRzxixvIAWCZPI7BmvWt90tb9u8n2hd/OMvjs5sSWdycTYt8NalYNt5+lXUa/vm8G47jzz2UKN
MUY1mgJ17cfxchDiAhmyMZyKiGiQQlxilrhQrWiWjsamk5uVoF/BZG4tudlGgGFxTWtt+KdkkBfo
C3ZWXezIkVr46qOUu3x/+0sfPBLMv5kbMoXWaZrpjBY9+vdTdLEmP7CyziLTnKfBSTGCz/bJjxaa
s0JMGexSz9Sm2RTDBgniGoifE0slZDaU69Nx83sS0vN0KamMcet9dnqewMi/XF3PShHTjUfdrLR2
YzHqcT1379V8wXFAgRk8aI3geY7nyB1nTX6oBN3J5NrF3u1R8OFcYoQ0t0wL/0Dh4B9k8icD/Wkc
M60XbUKgMWBMLOcemm6MvkAJwvkPYEl6gx1Flql2XoNOxW8OCBQxX8QEz0Sn62aIkynRaNAuGnWY
dfal157y9IpxGhy1Ym7eJN04//0Go35wLJt6aW9LotFvxwivMHNwPyXJYefG21i9SeVHdpiZ4NRp
oelE7UySHBwk9GG2mIOWc2RDwsV32fRkecJHQh8+RYXWwA5V7YLK7ZAUxuLSJ8H59y/U/uiFntdS
CvxCXUTlJhm0jc8mbEq1Ax5ylZYPtX4l24dyjBCI58RHX5aqcmGlySZKwQm5SBc6E/Rhyud4CtQ9
eLCOh0zdxXKxLXJus4++JZo3jT4r4wet5nF7bibEReySweYRCGo6PXrKyi6YaqZwE9Klz1e8an1n
hC2bFd48JVZbEBhPAvO0YhTZTeLhUx3niVZhInqJk+/TEYDR4jyoGdYg2IsY8yiIa+FhTW7sOSpw
buGT1H1VJnquepELMVel4bLWSLGLZNrql1G9if2NGhL5CTua0EYFUwB5MnMlDS6y+540oEy1lpbt
OUFIpmBnA5+vlim/vlSJ0nVxEDGwsOvHtCad27xBYzbT+2eTRbchMPH3n5aYvrm/qlvOClDJZCYZ
VQrn5gsrVFZZOsqrWDVOQ52tPJycFZa6+roJ77wumxX9Y+FfCkAxBFQzE8aISSAyyZU3ekMebbwL
PacicrAMfxyytp05XAvEVT1aRK8s95obIXSXwMw3gG/cFV7fox2lF2EA0sDNQI2qm0S4M9VqHTwC
jjbQPqDb2ZE5S/LiomjHtV5E89AQMPCSbWSb60gtHFKO2eXTxViApw3IeUw9x9BN8BOfSbp+RGD8
6j5NK+Kb8hWZlYKe1y03In50K3UeFcaezXsntyM4w3odW/2hCOxLtdFfcym4aeSVb8p7lQ8OhveB
EJYNDiwgChudx5xInONoZDHGk9vK1+/VpNoYXr1oatWRyHkyJpdLOh2isZMW6aNRlRedR7yflK0n
h5UM2QzsAcoGdkLiYRGbWKG88Hkah1Q6SnFxzEHKegRZ+Mwji6ZZK8NXPaPbN+L07rOFUff73Gw2
Q5CvgxocbCItZP6OJ2/RlsZK9rFU3xVduDCmE3N27YYYvkox50+GGSxw0aMZsuChQ7J0P1s8lI8W
j7OeV+apDA2IBt0GBaomAjTpGV42NDAtt90N9bFHuYAUYpV7wikq+zaBGUvNNUMmDPrEXn3eVtQ+
aH2Is0MEzl9XpwUgbazQrli8UCENR2RqCu3MAbfP2DwzeL2ITWi8hgZ36hqVbGTtRAY8BIaTXdSX
JcNuFbOhLoOjux/i2xFZOTxD1rnkOWnGDW39LSC4uRtTg1r11ciUcKsVAOLsdSc2dXT4/ff8o5nC
j531zfOLGVOYiHSMDdBYemP+g0ZHKzecGkub7rShsSMM4k6VtV3W7wwNzBKa608OKB9e/Ox8glEW
pF3ZMqahIYwf3UHjs2Nu/pTozc4vSKIY2p02eIvpY7TDeFfysUqMFT958x90+M/jBJiCGxKJ2eYG
ndWxzF2EccRMNdEJ0y1mOrqVU++qE6cxC+9+f80PKhZ9esDf3O8ykjBx9oPYKBxrycB2LOs0neun
zgnOJafD0hqLf/vpnhUHBAfUMP+ReyD4uTVYmwVxILl4VX17J6ybJIC8IUy8z+VJEkip/HEnOAf9
/q1+cLLXzzZ83Hqo32NVbBgoO11irEZUiYZwQt5mFbkrtfi09z79yl+swvrZbqW2yDQgKtOsG47K
RKGwklvg0LvpzkqNtCq/V4WFZ3TShVaakwYG+wClKXzH37/Xj0Yc+tk+QGRKWU9KxE3Ebgkz0Qnh
SysRvXLuJ1F24DmVlYokiAT5ZcTL+pfXPVsY4xj3YodfZlNBLonMh+m7W7h3lWpS4Iw7hVtvpJLT
59GpyD693x99tGdroB0ouk6qg71BQE20YIB04Q4GLO5O+m9gNmeGsoZmCYPZCRuP8Ez9svceOrf+
2mjhyaMfrZW647mfDbc++FZpZ10W+PdBIxrO1nmsPrmko1e62AWyWEUuOp1E3oGO3imE139y1z9Y
OLSzhauAN1dOCOtNp4bPFqNHEqxBcP1YryyIgSqo+iy7DzgMf3LFD1rd5+p+0ok9IUGy2wi+OYEu
O6rIHa17cCFC+Gp16gaaxflDYa5kyft3a9WPSdCbtQo5tECfYUtU7O3OG8k7YlrW8A2elkULkY3M
sFJh1/3kPX50V89Wq0aocVxGurTxaP1NCwZMEafH1D61AlUA4K4OI7oiuEi4f1zz/5sQ5L+hxkOx
qeU/VnhcPtVP5TuX4/T//6HqEOoXsh8MeOKwP9FnTBvjH6qOH35FYKE4LAjMJUKIFTglZRPpBsxQ
4u5UIKQwSG1kF/zQT1WHqiMSkU0dvyTzRJPwnn+i6ni/yJsaoTHTlQmF0wyL65wttaaeSB2E7cqp
ylzfK2YSbgNZvXxzM05/7Blvk4b+dhGBLAWLmU6Gq0qU69lFiD8ABCY0vPRo4beiVMS6KAZ38/ur
vC9neStchXxCi5vJJUhnfF8NhAQJZ/hpSgfAprzrjeAGgba3DFopXmaypKx/f7n3y/XPy1kykceW
pctEC7+/XKUHLpyUoXTI5iwcdyBjopdJzCMYvZuHjLK2Imqo2xstXf3+ytNv/mtj/q8r42kEdy5M
LB3vr0wsuIy5hZEoIvv4wgOGusI7jgUiKQgv0/UBkW01fHZ4/cVFQajCxZ3ywVVxVhW0gxK5ScxF
7UIzZx1EGwcJbYVPoPa2v39/7w8D0/sjk4pr4MDCj/hD0fS2rAs8t4lbcLWOVyD/IwElX6LpL/HN
DsNnW/2P4er7m2miUcB+LPCmmvL58BWxEVCewEodyJf0HousSbYB9PPrQAGMupDctPxq0VmpoIJN
EDXCquhgiib5SiufHjiuGXoccSj2BYeZO3DNPoBHWADfOUJp+PJS86EvoszRc9ADLpL7ULVAjCGi
hByXuQl91ryqHsDte/d667Zf0bEENy4mFo1ApbFR5i4ZsOxRcaXTw3Z9FTqv3ndIS8kAnCckUl/4
lgjwOwBiYFjqYhLVm0Jn8ACm/m5K1nwBmtjoixbUVcW/VfseBKBqf++zwJbmRlENoQMi3KunSA13
Z4aKOfEUrb0dEgTsNqV9V4PJ/m5mHk94wwgfZXkO6KQLK6FQjsXJbeDHY+xYSsrcp2zG22CkKB7E
oN/6ZabFs9Q1eh2VpzrielZ06TG0lOEFYLsSOInoQmWdaUl4CGDGDrMkNBUgY7UP4tczJK9xhNWS
Xc5xHTYRqQU9KQMozx2CAFCS6sbUkZVbOXiqzLGRHdfwkYyJzpB2DbGQEP/zenjJjdT7JptSsW+j
sGhWMuaQB1mEwY3cBZVJHSWMmxGsQOM04GpfraCDW4HlVybwQCoOajgwj4V7nsCsozUwjr5/BFIn
b5NcZVCsSxIK7pJBJyISATxl3iHXMUglqWH3DA1qeo622DpxNTqNwFFWJDGhNxrZTbPEDu1XO4mr
S0bmQQ7Vxg/jSQJa7CUfGy1ohTGFxZeP4R2cSSNc8J4wARDFUGITCdPgKc8j3Zgl+Et3hGWX7lIB
h8+pOAXqqlatWS1aRU8WcgChbu0zDaVqpJknkYUZreuuH1+HJExb5vWEeM8bJR6YBXVG/x2cf3YX
d+HwVEFhvJfQVGckG46Mb1mQKzIqlNx4sARke/oXGTnkgPfUezMP4znq5DhZQj0z4MeX1srzg/aZ
sAntqpTzygnASXyvazKUMcxVulOgjKXBo1TpJ57OCc99tmwSlc5qrdDNVyyCbN8vmzlWCK3W8WkO
BUiJCkb7YK06+zYFn2M3PYJawBIcLqSGIWZ6nRcvnbbDHw/b9yDsiz45dmHhDNrecm+IgIpVadlX
8R9r+z+qnf5nQtl/2Eg/LqGuu2+v39K3NdSPH/ijhqLmUYhqNEFEUO+wA7Hl/VTGyl9sYkoIChaE
klvWJFv5WUMZ9hcZUjppg7oiM3OaEtt+1lBCfFGJgNRwvMskuumUPT/CMP/SpSIt/liK977GhhSB
tpbXR1SEDH4Cn+77J6sAURv3cTo6JEAX00RYQ6PWq7nAkEgMB5xUKepe1MwPcM2R1RPN9aCJ7mTD
p6X9+72TsMl3TzmvBcsyoyyh6AbdCOXsKS+Z5xWul/uLtvO7Y4xwx3M0KUFrqcihb0yDaKY02Zh1
6lytPR0/YtPHDp6L/NhTkxLPOlSQ5NU0sKAM+QS/OdnQ9dlcyRGPboC/TDB40t7HuRp1prdMCdct
/h9zZ9LkOJKt17/yTOv2NowOYCEtCE5BxpQxZ25gERmZmAEH4HAMv16H2U9SVb6nKnumjTZtbd3V
zSAJAtfv/e45mxIOMEioRLd3udM3aFELu3f/5t1d/vg/PKyplZ2AVTu+N3gcl3/z5w+a/XTTJC4P
qzyjhS6qIi92tLaiz6kvBGfgMuJdubJjWQ+OVC9iNOv6b+q+37oSfNuSFDRUfC45iBoy+v0TLut6
HhDqbe0qqqyrztESXIDyJez7rg/9W3dwHG8/MzX8ttpo+jbB2rlPE8oqOph9ywTtr7/zXx7sP30s
YEo8it7Qsh2HOv63vsXsowxK9EhyOCBC/khgsS3iuRj9eq+VNjrWPvvRe7k6JAYF1uZngKCBddK5
D/oRk1TS36h8TUESpmSgCD7yg7ppmlC+iHpZIhh4IbSpYEmtj6Zf/MeS3THKz6Tuuc67jGHQpCZN
sMZ4ocIr4uvLRDy0n5EpWebohWCvQcGpcnyaLASGG1vBXbge2Gfxtn1lzf5JDK5+Mumavlfj1Jrt
VHppuOtJdjHnrVvot2AB8mnLiNmXewucEHMbVw7p1eS2FSiwYE5H+vmtCe66LIBB6ptePM5I15jK
W7h2trkvp/EMkMqQIM2EjB5FkpbuvnKlpogJ56r6Pi1VWb86ao3yYwpKut660m+ZTM39xRO3DjXu
6kwwLUB0Br1bDbXZRlHFMAR2Y1ptfG9aXmvwSiGxwTwqNpYDHJUxN4qnWFl2PW2TpmWAD8oANn4w
Erw+Ghx5QJwXFv7OVZvWdLY6CqGNO+RYyf76arH96LcCm72s0PUdVp5cT7IF+HurVkRONYOrprJk
f1q/UoJn5jgM7FEyFJnn9GHyfUW0066Fc1cmo6OvVWSP8Obcbgr37rCK5kUZhqFH3EoRQFuuku44
IWhhRFeYoDjOqmDxTXZRM5z8fDQTLOj+UhfkY8Ny8cQW9AbszYQHyfDdvPVe6vgxXGxQ/vUYTCLm
Zw7f0ik7GNDOwKGR25XngVhOvbXb6TYldliPQpfAy/O6POR92H1FJlQtu1YuQ/eAmsaE25RJpxev
bHmmxwm1tt6VVLvs+CdTSiwLtj+QrCzwoAZWYHjHvqUidxvEnhuXpbmGCKLj9K9N4Pgo2z1/Dc9g
H8kmzLYk7GBYfhJI6b3a34lhGovTvEDbOmrc9XqXT2q9Vs3ACVRxCAfenCf4ORzhX34mYUVmoS4y
1t+QENofBZoCPj85NfqLrVZL77jbL1ylGhgbpSBXRHTZUcVHrpdIjGwION26V86amF2Tkn2I01SO
HyrMR/2eLNbFFAEzunjoMSdYwMYFgUt3GiYUYRgkthVbxRMBrXpWN/NS5e8Z1il/OySmLncC9fVy
VeWSl5jLiZrXc6w12ZglSNihtKoVtuYYUD/yJyUh8LmJb7xN2qF+mufIdna9pzzxKrEQlLg8UzSS
NmTaiSklKqTNpKJO7aNSmHFnirq9VjBu2V/nQcJoetSVOYi8n9SmFhF4kJkFjQ9hwbaNOSqN1QNA
qYLf7mSqN7u6jHwY99T+KevCyxC1g+m7AVg+tsepzD219TAk9tulthVnH2Oyhxk/UvdgN+gXNrmx
mVSvRZB/zzgAljGaBwg1xFHLbDsijofuFtoGgUEUjduqj1o/huCLz9VeA7s4sOGsUc572uUBv9qj
jMtxxSjZl+NYsE6XwnC0i4UMjMfqfLcr9WiRu2YCKS785PZnVEyKzdoAY8fOEmymHCsd5Ty5u3pZ
t1EbyXtJR4+EP6REi5lko6ydBb9YbqqkEh9pJJxkaxNZ/QaAabEBEAV5u2tYiBiIjPJyG4zEl9DG
RaNnYQFlqZmeJDe2VlXqMYSSm25m5dk/HLcR1Q5aCwNBbCjK2bnVoHiSzWDsRdQTXdxYs21dj6t7
YXq2fV5vwf6gzryskBZ7fPQCGHxIl3UrLTYmN/nAYLTO2XKNW9r2b4G88PI0S80fJXv9XyK63QGr
vZpZ+FrUU7q1Mzjh2yrK51fklSEgnKHDZFwvHK/joQySV08ZeT23RQZPlg4BtLlqUs2Ouzha6cqf
CP4kHn7IeB58HcQoopx7Rxp0Lqmbg/PUPboILjkHaBAXBccZmAveVqWDeyEBIpA9yWBdJEcC+lXE
Czvh3K/AmNNtMqeEkGvtXBDqcw8baC0s9nfbdUBvURaRhFw5VQVhh6xv4rGfg2Efun3g7otadYCS
zCXpu8xqa1rgLrx0Q8FkYKvUJ3/QnBiTxMbZSQeQw+JYz0LfpVVyKldn1GA7LGT3pd+l9yz5A3mY
66GL4lJH/kqymgfxsSrnvHmdHNPZZzof8gIDD0xGMHtZsxhGBylfqzVhdr1EBXsjTB6yi1FXBZpF
UXT0MXm29tAtEk656R1zhMwnpi2Q6QtFpSixh/VzqT8sNfXz1jD7UZsQIjm3RWGmmzzBobX3QLg2
3CFrHufKLjlgF77fIIrA9JhvNa5Gzu8XeMu+7bsa+ikLAzI18seIpTQ8iCjtrmUGGefs6KyXV820
6iYG3I1eRmV8lBhbXbrYLtC/9OCJiHFf6UqctnlTTUSOWDf4VoVLIDYpM19e2Djebg3YVYnregTh
T/B8/WmmRhBqq20e1gIZ+sNsmpyUBpBYDtNV1TwtVoYLlJIbTtdYjB6s0lTNnzMGSBDVORmNAz2K
Buw0EVWYBRKq1VZ0Iv9ZrwAh+Xh9GlkWXIxCb5TP5xcHBhLmZjW4B2IPsP1yEF3VfM2Niz2EEVRx
3eGhZWUaaTpRacvjreWFTVp0lpULNnj1Sg7uynrBX1OnDxGEhB7UQ3FJWmKMfKbaXHqg2ln7HZJG
OKKizv3qKgfhWN63Pt9ATG2Kc7QEdcuWeaKBWzhDIt4HeMgwCsKxu1trS33auqj7g6FTNVIZan6A
M6hu0hn+QvxpjapVXIkyJMu3ZK117ygKLO420fgVgaP7zYUA+DlbLTk5gn/Euvq+W61NN9KL2LTD
WM7EKxo3ONW9y5MthEw77RXL5tUGxx8kNKyKQbBbecdgGkZ5iszlVuykovcAqUoCYnOlQTV5NFgW
okMzd7Kuraxw4xmneXNzXUOIm/tpZwH9fzK24f/U03Z06+YC2mytB1nBUujddD8Xs3mokCw1/Mqd
7DntbPmZ9vRZ2O+Nho/QapCHugPWbnpRApOs1wOSyAZj6U3L8vD7nEcUxW6wAFtXIGOB64TW7B6X
OZDAf8rc6q6Zb/p6vxh3kbuwHaskttwxfysHf/L3Gn7Ed+ifbnnOgzV0dh5P1icLyXy7m+XYi412
auKic+fb+CPTqGdWuSztekhUgUslrQu4GTqbkd1APLG+CzIxGk9XB4S5tWsCkaOLPrXlUEgOoZdq
b2ZPfR90X5dXY+2yj0dCxPvAPshwWw3me79YUNjzHHwN8dERTG9rZ+hDXSPzWIcVmHWWw4uXuit6
UqGdKlmesqjWTprYJskWVj2eB+p6sQkxqiiUC3zxvI9SpUS1rPYdFwLRWBFNWIaFFeQ3fkFnMA4d
Z3hlhkHIkQ6bBK9opKRItdcIVQ7VKQhSbkz5pm4Mj1srWvvlmI4q+eL1wfwm+UeW/bL4xHYsupBX
oqDDTUTaoU9opqTeNoVU/oaqBOQ4W4+ztasl6+PXgi3cuyYfB7Wtu5Ktbyxe07SxwwqBuOYHCwjJ
6XBQAU0hrpYuITAUrGpcraOiFuk5Dj5dzA3cndKq/OnwDIBSbkXUNp3dpV7MCcF9I7yKfUrymPvG
84k0KVzmYI6V1GQHA0fDR0pKzFkH3zRUiaTfrOuWNjOEde3Zz55jE0rqWh2FO4OLF+11NRdZXArE
0Vs9a/boQWYrfVG6j4CCHfb+WTyffw4GI3vcBnTg4i5f64+FVLneAMPkcb2ybP9MqlfdchfNmRKy
APuuwgy1ydBKlz0UQFYnW5m6iCmclicMqMFzU2eCf4AuI/IXVPT8/CCe/JxSFBm7TNgVwNyh4TQc
ZZEiLM+nakHSNP2XaR1KZ1+u83gdAuTY0VV1rgsjcH60fuYeHTtvD5ZNt9esrB+mfrBeNbBWrk3E
mpDxJ0XPLmru1sROY02WOi5bBByWvqgrYJLsZxOqO7IZbpyb4tkdy4hkozs8TUF38QZZ5d0FIZsB
lCFN0EzZ1hOh/d1K/IwzY95dpbWe0L8Yw+Olgm8+DjfR0jwJRwXgLJqXmmJ8OyWFvAqb2bvCp320
ZvABvlsUxyZrUwxbqYr5dYuDg5TmwjlPWS+D9t3S6b7hKiULNAK6UdEyHLxK9beqKbsvJmdBeWr6
Ytt3zluWS6J/lwIE+DdYTL88c1bMANKPh6Hr5yPgxubQIokmNCEMCIyW1UGMnalddKfFdtNHFaqb
YApvMpOSZguz4d3M4extmrJi8a8Hf5OlkeZIrZa7UqoKZBACqZBrJdLpp+Nxa4bLEBI0nzMXGl9+
ttFpH+zEnkhg9zf0Ei4dgfWKiu8unCFPF3mIs4Bq+ts4Q8vwi+ALgi+6Di1x08Fbb0ix4kIYHSzO
bUeEs2s0yj3mDvdtUx98zDtXtsqDK9QaewQO6YMHKfpupcoiGW1ZrLZ0t7CKK0j24OzBbEFxD1uw
RfYF4bUMz5i5w/PYT80Dv0F5zC5OMyjarDf3VfYDZNSj4+XFZina6qi66kQPEiGRMe6VdqPxWg1R
eU6QP29G0Rf7oZC4EEbfjtfC4ykU5Ts6IEcUQORZGe0kBC+J7XkGi7Y1G7l3eVLv8YidTNpElMs5
4EY6mfUOIZG/RyfWb5zZsTecWx5kuHa3EKx3ZQ4U1VnG6rmy4LBzirguxwEr29wjLpuBVErjzF98
WCu7oRCI270y02e/H6btMpXFqcXHxwwi9F7STLv3geM+eyCqtiFlDYYJPSzbGfYGVZvmEejz8ccT
nDBoUewoZDzeyb3L6EAMZFabdc6Qa3f5Q0g98WXGTXqlTdOc3NQMe3DK2U3SRfOG1DrLFKIYN+so
KM7m/mtdspXg0oZIt1aUJJw48/Wm7DhC9Gl5pJTZ96LPrpKMtRiYPdusIqhXuuEXybH4zPDkx+qG
4lb7nbs1CV4uQfg77KDyl8+zbqwz5ZLZhR5AMK0XHDiy2PpdaMPhsdihKUp1XSZF3PMoww2XjRsU
r1GcBVSH1piFtGrp1PLs8tlJGUYOVsx7UQl6kMj9CrajPVV7iexl32dzi2Q+SzTroMTOkCcELMEM
c7jzZvduSKz0eQzd+Rbx5ZSBbbVRqdvia1NFp4R13LgxVk8klSMYfDFM3tyvylCcAxBe95yr510m
/WQrgyF5QUkeHPRClt4OUD9FVE5Ob4u9sYChTeACYRplNmy9kDP9nB+C2iQ7zzO0FPiB3FDC1vt0
9pdD0DAxU+WnaiEndcL+1k3VwRsq/IC+J/23RhLtNX53ykAQHnrFz5KbkovFCJilW31PQy4QF+pT
vOrlFttxuhmX5XmaNAyvVGbHzuZQP8oi2FiUGMGljdSFozxrCd18XPmn8mC5SaOF5bdERAdTUGQC
H+Dj0BnBJiefds4oAWUlFesCta4/+sXG+dZF3yvB/Rrcu9mlA1LxKtfpsfMmRHOlpE6UA90XEZnX
fPLHl3GSL4sTBAcseJfjfH8lmjKn5gaVc/aI6c5xXoUvlV0B3SWpy+rhtKxkd8vLJu9AtIrrSO06
FJ/5kjG2DM5+QKegjPjtAMDj626nl6TnN5eVaOpz2kNs8bAD5LYfuPh2wOWT2B2qD4FL+lp7421p
kvRYShaci/XyEyYdybpselxoCtKoxYXV5vN4U7sw9fKEc6KsimzrN53BdlkusNUvxwpI0redUz9K
2JMHpJbZ1iGjfNATwsq+nFA5cetyLPurk7j8mHwsY7A4+QsD75giSdqIRk2n3iC91rrc1VFVvPqE
Vc5pFNDSX+ofGBe+mSAjvDzV4VETSwJDjVGQHVQy1IOD8Kt618xkMIRFXCHDEjyiT5yfnanyfHA2
JThLf6SRIYGuDz53MMzUGNDpP226rG0PlVblSaxmuINkRZeAri3AL1hIHp1OyIguFRg6qz3DhunG
qZBeJDmqVrLgDj32i9bJYFwpx2Brl5B5iHLk2HDgbs6TfihogmzqMMqOo9eA3XTMHkz0iB6znobX
2i1wYFmB/9AvwxU/kS5WlJMbqq1vrtO6u9XHIxWXrLnAkS1f8RwtmxG6Z8y0neUinTqHGscsi+dA
YHcp/lb+ftobeehku0WtyTvGN3bcNWl7UejMbGprCe4d+FtbaPyc11Q9H5zJ5c/Wyw0a0/HK7+m6
107/1ENEw1ri5G/sLOeXYxU6d9mbjbM2/VViYYxMinSgud5b17VmxLTJ/NnbWV6KHaRojmEK8NSM
3XUnquS2r829qcS+KKNm6y3IVrxZdbvKKl9ZrQObi/vk0c4HdJtcabXkScmtOaA15Ct15djqnuMW
QwTKsXOWwzEfy5VSqbTtr6Aej6s/sqI9llelDN96Kq4zs5JkI3oagcUqVgzehbzn/1GDjGS3Y+6Z
4+tRnBYdnAQD9Jinnm9tejopCo6o5hED1TDR2MxIE9AhZsHhRMeBQrFmAS1wQdlVQXdcw5ImWovU
zcD7gnwlrkZvcJ4CvyjQx+L6eyCDc1Nq9VOsqPm2uN7uV4u94iYNnX03DcHWmt/xLICgRB1yRHO8
dYPiCtkwMOJGglyy5ZdhiNw9551THYzfcFGBYAnS4oEnvP5Ws/SyESKTOy+hapPL/IqUfkZQaX0k
+q21Rmx9qXjuvIDfJSsXW+V2tLuyXDdPNhiyd6IIu65EAFLx1LtbqGTplw/TXdRV0Y3P9o5ws4FT
MV3/jGHmPqkvlCiQgf5QIO0RdUKqg1n7FgUHeLSqRQBlTYoeTXBawEO+C8liiNPU9hBLWqFX0Wpq
/nesnrwL5pHbKRdIbM3yQ8/f5oSOmD9ysh1exnZ6zR0f7Hb0jEdxjNXSFDc54wpauFY4RgQpaPsv
/t64uha3SQaN79SK0VtuVMlv+4fK+j67RZw8JcdpyOk9cVEwplO8/Us/fyH/VWFHDttSrDdjzp75
EvdZ2nT7YBlzHk3Is9YDlbRKcdUkrjXcRXQYLxAXJ7u4gMMSpbxNDOIu9yMr/FBO6RI3DrtGNN9K
JhYWxyogJe2GTr7P2WQsXO9VEmbyT5B4w2q7TkPqPHleojCGJm2Pf52+t/XcS3fkGo6ixjsOFuOk
W8h/0j51dHera4A12ZtYwp4OQssR49A3NtOSTV3i5zgrrnyYgmUQzkdpG4jgiE3XsP0RUOQ1u5mv
MbgduEGaB60iFXK8a4XPARLxi2UfweM5EwuP/VJ8cbQyzU9XGLO2sXs5kV1CLY7Pl94EMNoe1ox1
L2DeKw/FxCuG6jzwO7Bfk6KAA1gPEwzK0G7t6dYKMYfEc8t56oW5jKE9Jwt0UrWRpSliMIDewJVf
B+2uFcq35J7cc9sdE9uYzufutobrp5gvNN0lCIbsvbFKWR6CYHHGl6mdJ0lXJCzVsgFMNBRvk53x
FHaz1rXvcQY56G3KIdG2QE8+Y5WLia0bWiKSnTW1LXvHsvh7xwBrmE+d+OjMVuNT2JV2fxwn5Qev
zB/6BfGltjonp93J8/8DYZcMPkauhEAfgiRpUZ4EOZzTNh076iOgsi2bZYTl6jcVBkX7CRmQsojT
DYeUOc8rfecvHYTlmFCRzc5owI/gPPejnA9AD0x9bZWKEH3DuetNJd7ItCKb04t4j8bB3JfBzwYn
SfOly1wa24CZ2hsrnLI0BSUaep8CLCM7tcILs7NftKN/nCyVlvuENm+34RIFHE7ZXQ60JdE4HrzL
VOzK1obWUmY5KX987RtriwCUEnMRo0nOXXfx+07QLZfYD+v6G81N54duqnw6QE8dEKR3YdbtJY++
U+NV7bdq7ESwTVIJPT9i2bqZFrY86GO797jB37NFQOjwEvPi87verXTj7+CqVx8lN+3OAAH258g9
N/3lkJAkPGpSOfMERCA7590rpxLnPsBeXiv5ntnFVz3LbCcZ1z/Jcb7OnDKM05Ft6MaqeOcRCbe2
xNXaG0mrvM9ZbE4zT9ylIHzvxxrc525eMptzfRSOn2U7JDd2ypbkFX+J/0EXgx90yR3oYW476y4p
VfWSeUpc05a4G2lKfs0SlEZTW4Yf9QwspBnAwW7R3m8dowlfmBLJS1ouihGMl3/1kRZ+MNKtDmUZ
FYccCOdDn3qXJe3Ccjd+uyLZzr2m2FuyMed1dHinfvpDD/2yK1cZN9BWHflhoijaD4T4iDt9I5dC
QIg1a68bDnbgp3FgFe2JlqZ1JN63CbyGvvts37n9dzlHJykKvvYC2GNfgMhpcxrqDIK7Y6DQOmNV
P4TcGPY5JT7QF/D2uuRo1tGf6qbpM4JyQArlKGTGynPGCp+LKCyrPHm0hmqXleK9Jf0RB31Fh9+J
xi8rovfrBbkO/yF0iH0vbRarVsvz5Ne5Ee4aL6yi13RZZ3AAUz0H6WEQHCk3jDejH7UdJFDe/ZVV
ZN/KODrpDNliS++VtTDSFpcbQn0selWfuY0zAMdERZcb3QQVh2uzhH1KpQraY+pSfG7DQKWQbofK
/oR5OK0nTscKWG0yz0ChE4kw2zDv/JJ2lTsdBMzUiQHIytGonIvoteKTYlWRzpa9pXBLvZPC6FXu
5qn2HxA5R99BdaNhyZg/aLRMup5hEzdoEf0S+rBLYeuf00RTmmSlA7OGHq6QENsHPJwLBeHHzGy3
P6TcidtdHlCSwsnNGAN1Se+9+YDSfzIaYdy8rgymYrRMMt07gfCfqHw5X46prdld5RpAp6UDYUF/
yDNFuy+nepOkBL9nS5HVWwZHdnGV1Sbwtjm/J1ajZUdqwQpqi9iGWS0HJ1StrCM9wYg1a+I7L065
NDS2QpcpSm2TSNhrFkWZWrP7+s1k1QIvmGl1jk8laLPt4jlDdTe4IXpNu2+5knvGh3HVViWzL9EU
1VYCO0fRXSe9ifNwaG7wiMGnL4eqX869oaKNmym3T3ASLj6oNQd8P89GpEcsuhSHPmXS7YgG9HLo
XylUutwhxaeokvQpLCMRvjS+wyCfQS3dSH+S9m1hyRwMM3R68gBzsOKJjmTRxN06ds85p+Z8h14B
ZVarPXX0aQ179F4S8V3UJHBpJyC6xbCmo/GFIxA9f5LtTM76rpQ//Y4pNHuunh52PKzzlyDwh2wL
4S8MX1Nd+ME1bjjnZQoQi1qbf4QYo9rWtw2mDnuyYzcVoJI1Oc6rPIGtsIk8Ob2FXW0//yNjRjpN
ML457WXtlVe78xqTmE7unWFaFix7c/v2jzQIEqeoQ71LsFPcTWsO2WIph2aDRHT8/EcDcRnVrtE7
uj2u3jeuY77r1nXuAvbv+QD5zaz7dcpydfUr+fFfyhbeqR/No+5//NA37+p3uCaJt//N1vwf/9cU
4v+H6xkk+P4QgtmyjfFvPxqd05SAIfrf/9tzk+sfn/92zpv0s63/lDG8/A//nb75TwYwIYFB27Js
G4kUqZl/ZQxF+E/pXTYxcEzYeBjCiIDV/woZWv8MSY8HxMcZZPm/tjv+PWToRfxXxKhCD8NVRKr9
v5Ix/C29SjsGAwzMI+sS8LJZY7jk/v6wP7TWSYv/rK7jffFY36jNbXw8fzlvf0bb4/Q3ebLfIoSI
Wvhz2T2RjkvWTfq/pexqNu0wX8LSgW3SUq1J6IJ/+Pj/fiHkX69AUA1HEvsIbvTbmxkGWoBjySuQ
oOjX4Gilxf/jK1wiUH/4uCI1TgwweAXQE+Sp4bj9HSfuP/2UPFpufCVsf/xa9v/DK9hrOshC+EQt
iAz73pHZ19+8h19qrv+T6wsdm7U/4q6klbmyHPQmf34TqbIy4EAMgCvdejO4F2U9kkALX/PUE/aZ
+LpqeGepJokZwqhhJWXHTKK6sf3U77ahS7N6381j/Tp3thfEQ2ot61vPDaY+dnPT24eEMMF8bQkL
AppdXaa6f/1F/3knh3fA1cPuVMD2T8jG0i/Y3B8+JDDmc0cLDOPpal9b+jOMypPXWheC8d+80p8z
bf96JSeyfNfyAn5xvzRXf3gl4dlDZlXCpmuunpKwL84mWGE61+v2r9/Sf/5CWOsQ8zgAdn+7slbM
nzXtGocdC1YVQcO6U/uC8vHtr1/mP35yJMouq1/UjL7zH36ENAnacLGXC1ulwg5itTF9XSo2eRRT
+Tev9eeFostnxxzaRqbHv0TcyH77weeo7DwrRwHGaPeK8rcrWrJA5HuHcxbs//p9/Raf/fVivCnS
uzaeCHKkv4WlkYAOXjhn3mausZ7JF475sOYiQWgrfA8MFfkprK9dnpd/88LRJSX+h/jwr5fG58fK
FLtFXCG/X42Tp4jHABmgcPfHp8BmI3+z9FEVxIC407tmimY3bpcq+HSIH5xS3awP7kQhqIe5AxHc
Z3l7rOis3RUtp/OYCRk5pqxNLhFvWqBvauJwYXyFWtRxRHMu7FE9L5HD1eKPhX5Cbm5/RRsdfUtC
SWBiCOsOMYPfJUiJJYc3+jxj2uxyV07LlpkhEeaCGPR1oWCvtiHQ900nJ/NRqamRe07b07NUIQKU
nqDCrvKH8IHVpGl4SDUHjzjtvHU+1Ygj3DPBIAuEZhDdpE5F9IKmUMfJQor1ZKlg8AjTRPmDO6aQ
3uEigxZrxoijCY0LUFFarduQ5b5HgnXLZbOGMuYwhgzlT9Gcdo/dOl2Oycrv94sSw2e+pPq+WR2X
V1/9c00TnSBDbXeby5i1JThrHEIlo3RvXG8aTNzVWPk4Xvwa3RmCNVs2ewJrH+iofvdZSCefN66q
2OoFE9udWlEwqsTp6pu6X8z7xaN7hjHsAulcxb1aUJXbOF0o6zwJgocEH9kB8OtpPRZMi3yrxSLY
mnpvjLbGx5ROIxvXXTc4mGMHuPuDGNLpnMqBYje2k2GWLI1wGDsMTnaBIQF+Ap5StNOjagLkoSyR
lV+jNTpd5A1Hv53p5Ya9+8V4Q/Q4AZd3DzZOJlLCDI1HEEIFxcMLZrPkWvRwLOI6GdNrlTMxO/GV
OnsSb1BdYHKcxvaSMrD6dCaoA1HsaeK3sxPUu/O+cbiJXI8RsUmSqlkABQtl4AEXt3ghGcpQKBph
J9EDGj2ubdln9+ViBXE3FKBmCdioYqPztr8ZOXPsBoGkboPMgCm3SrL2YaSNr8iyLwj9aj7KuygL
u6uJs319bJplWp5KriD3wPCwI2aWkS8holbBeo6etJdXQJvS9dzr5iKzZeZy9IeWK3qTO6gd0qVl
zT2gnbEftBVUbH0bvNQ+DS+khw6JBmdf8QxjSXmUXfHVWNRGu2ROMFIPiKo8yN0dOIJWYJ9w6edc
sYTRgGqJWghUSx35T7JseuYxHPzaTZQvtb81jp9+ul2q2drEVMzRirmac/A4EHAOBRrqgvPrA3EF
JUiObJ7bpH9LmFx7Tjbkz5NLze4Ry828uiSz7SELlpaj353Ky/Ye3rQjbN/+frYi+TXzPPXTsScP
oG3t7Jlzrldils4Ho+tpByyaVAdOUM7xtleRT2XJHfNCPibksZdQPCNycmhjT7XFGCkdMw7NUfiQ
JCYXsZgadM2uO1WbQFXre5QVCNfJijX7YDL+aSDFTqaTO/De0JB7k24WvvPjhXAczKN7EKRM7s1Y
8HcIH5iiQwjvhBLMFu+0/Vz7gGlI7MZUkMREoX1ZEnHAaO6kZ2VTzLhyZAC6VgMTnOUVr3H2zjpA
c203xfq9yGXCclVdR+2O4pn+lVdn1nSYhUM+BTpI/rzkfepu6kH0B79ORM+A2IMDa1VW/ZMWGOpu
5U7Rg6EQh5QTqco/W2MzO3dZQJ50Z2PyWrYls5T12vdyUAmdSGGQ1XSwuiPJYTJmkKlmmhXe1N1w
2K7GFyRMICO2HVoZJHo6V97WanLW50Zu13sGxBZzwtmZn/i7m21GqpWMnja++6aDCw6XvKBHfGjK
JCd0+EJntwhoHGeCymzT14U5NB2TVCeZMKoHly6kbD187EHh9Fh2+kszYxHrLiDZSngNiddDxoE/
3VtRkz+vSe0zNp19yHiNwlJqZ+mW4ziS9VAvL6Gi/XdtD7l1IxbCMk9db5UOdsqmudeiyA6j6wYf
02iHOZM6lTl7Wa4Mraw2C91nYJ153JDnPVd92gdHztYhrm2CG/2ubJc1wp+3Lmp6JG1SrKfKwnrJ
zReszn2gvaF+A4Q8dXsvd8b8i7TIYln1aJ1ow7U2bcfMbhCk+Z13D7aX8CKD1i9pwbH7aHeTkxyZ
WmZbWBXprU0q96FRCC9iokmLE4doFOnE5JoI5a5bZpm+y54v9hZWIJRea5pIVZMbSKq7yEhrVRsg
jM11L6f5HPQmPbaDitIbFkndNJ7pHf9P0s5rOW4kW9cvtBGBhMctgHJk0RS9dIOgDOFdwuPp94ee
ODFiUUFGn92hUXeP1MoqIM3K9bvDrCnVPeFwuHiUY5fkl5HZm0PgqJV7m0ej5m4mbS7qi3kq8sjn
SJxTT3R0Lv0+lG3TItpOO+i3octHVcA/YXbQy7ujgyFJYs8szdpzLqwJN21VXEMHb3eJGpnPRQSo
QB9gnkh2F5hjLqMoniNlXF6WVEp7GxlJuSU5CgkTO+1wIKxNsDYsehRkFcZiF6myv+2WZLCPBexk
jIOGORJbiAakiVSzq98Z3VLyOCdC9FrWXNQlq5nDHCb3eIypXApCfWOlGuFjvVPM3kxdAUMgnRMY
6BMFCRFaKHTNeA05txdR7eKFFoWXgywcpDoIcVTyrhR7Odc1neSp7m5FFZZ3RKva9SbrB/V+VrKq
gSk35xC+VOnaMJ3m6E7hwlJukTwQMx7Hd2zTIg1iFXxy34RTn75kWeSOMCSgRtvAF9dNTbv8SH8f
uiWMLdlfdsZEbFqtpMyLDgoaXsCqnDlSVXIkixoMcR4GdUdKAv/FQpkFCTkvvitId1h2gzMakMzG
LN+UeoJkQmS0sPUGyckPRWnEBqtAlYgHna6aYeZ9dizCMTX3iaMrWSBkSviW18Clr0GEmlnegsS1
I43wVzq/5LohXkifxk7gpOFCdpn2vUXe1h2MU8TADs4EhGCGZXRIQ5U/QsLQeiFZqXiamxKND5f6
jK1WZmIftWViHiIoX+VFm2Vp4DQjLDm9aLPojgKmH4K2rLIGhQfa5QIQb4uIfcGltZ4f6NK1wz2y
eV8kSXrhRA3yZtgQwRjp+wYtz3VsLNkuHN14G3U5PCfyPLcRa78AX1QNXvU07SeV3PrcMeUChGLB
Jxe52r41CjF6GlzKAOYfmGCuKOV+NjM6unbYFsNpKMYm24SDlrn73rS769hd7REbPHHYRvp6A84/
XxYtYnqoRS4Yqlj0iExGy2rTxxGBAB2uih4aVMJZHNEnQF/VEmMg7i6NuhfYHOa3lFOVugACODw/
awV/s9G6nIbRuk3p399Ku3G7176urPaJ/Epy79vFTTnLLPsbxpVyG+skGOfVOFJLKOo3ZaL759PX
aU+TrpXQJIvWutQK4dB5cNJqE5YdJEtcE5pH/NsgAzmhovtQS5fpUA+UjDjy1lN5YSxK+KPQMgrC
RnQY4k5qIgIjqWfyqmMdticCAejHPPr5tUvDbP6l2SX22nRf8TnvbcSWZJolsrivHBsrX1cUJFlJ
N6bemgobfrAjisBMyJHTdGTZ8ClxMp+0Vn/o0WbDdKjV+WKeMbOGBVHxQY1QcY4cFwguY3c1szWa
5q00MghwJY7tU5od5iy77Hvgkbkk07l0LSR+8yKVQzY32ZZGcbQHjwhvpkTNH+p221HOQ1om1IJo
LqxuJ3Dfm8XsMGQEuZpJoEr7ZQkAFoCRZbbYJ5x7GnKy0D9cO01abrhvmNe9imtTZRT9Ww7z/JEF
5+xsCDcYUtfaVnFa5U1ErCuffRmWI/yw8cKkQlIvl6nWqRznMvppGXW/a4jPVh57chomGFtOCOqQ
ilKsdaq6FRDwp2AWqTk81WTncB9zU8cjMTrfSFNp6fHjGx1IJG0PKtFd6cZGcyB8yLUacdWE+R4S
mvnRISeXcSXFk+AaIZ+LEI0VRgxTLW2i8gjLuQIjYrq+JNKmC9/nUz1uuqWvSrh5y3hZxURTH9gP
4bM1q9Y/b3U12Yh0nH9yINDgzpZCT7wJuO8iatbLV9JCG27hQm2tfLD3LIDV/ba22n2dRjHm1hOx
u560tPR2xrz+R2O3w5VOM3IX2nCswwrduqc1WVgdeyUZX9ShG7DD476f2NRscqoxcu0mtDVLnjbH
SnNj+6KDJ148dKWDn2nHq7Q3kZzmx64MQaipQQYEELl+Uqaw/e60AnvoeLKWyyhWu8vBzI3XqdAi
6UdGoZZXy0giHwu4k/GdbiaO7SVZrGN/0GMSpQzRPG4aQ52ugW3LfWsMclyvJtn6Hkfpa4Zu3lf2
3J16xDTdwex755sRGU0Hsz/ozNIlNGsWYXZlNvHyDdmztAOtk3rKbRXaN/By+px2Qht8nZM397M0
lN/zbGaidJw7kA5azQUpkjKwKqsJBiC7uzKN8+igpyPujalLEd9hZ3tfuH0eoP7kX1132CbZAEWf
ENq7GuXTJg2xx8nLsngdS9XZuUMcfU/psj2AH7JPa+SLHRLiOQMpRP0Dg8/sxqQdtYHtgb6GvkH4
TZO1TY9ONJeOlsg17o8Bpzpq6o0Rj8Oza9XJG9jMSCk+udPONeL52hpmruadhZW2ITgKA+w1upu5
MoiMw9akfawMc4a/FxM7Jhxt2bLWwCBz4D2/GK2fVqspV9nQIEMrYEmcKESrbz3SC/xM+NpesbSU
PYYeRqh35whUH+SUa2atYBOqm4a5s4apPWZJhgtjS0jAWBnplo/enOBPiQeSyO7DkuoAOgk+KHpC
RFtEMg30MbVZ3thhxAU5766xxZJjPEBCxhg7gyrx3Mq+jnf8acY1MyaDaC9tEKah0n86ZC9sRkla
0LiAyvjkwI8wdyRXkBBDo2/AMcq+QmJK8u3UQs7SW4UDI9dDeJQ2NIOacg4fzoaN4ElRMnerjVn0
Yo51nsOfsTo/oQsAN3JaknvoLPpDoq1RAHkIL2SIrOykJM70TZFRcWc1kMpNBV9QskHy4yjDiskH
MfO6cgA+h1nP7mTY2Ru1cUy/tPPqpmsTd29l7pDAULEnr5USbTaQ/Pi9R5Md4IHSWvt04s0FTAez
38axmtmbGmn0TqdJp4Bw8gH8pCnDx8aa8HwWmhJYMhRvnCnU342WQtFq8YiPp/QgJxcSS+VCmBqX
HpLxSod0TXglMXqHAgbBFFqbBJhReoWpLMFAU/6+J412BysPadNkDQX4WzJn+0oLaVxUBm65Yb8G
WvZQu8VIOjv674o0Ev7vIcNyPydgU8J180c0ZBpKHsI/PcIyp5OiOTH35EYejX7ocFIDbQ3jOdmZ
I/ubKTAvQlu7/ketS3WUz6mGzyn7yOwJM4+2ek0Az8iDgAFracMR60PZ+kMnzd9Rm1UbTvzye2+2
qDSd9C5shT5c1UtvBmsd/ejMmX1f9FXRo220++zn4rj18ywVY9gi2FHzWx4HC2mqUbKi665qv+sd
vAu6pVBuxGJZ6Uq4A0Rv0slRd4bGBrVPuBDMxzIS5muVGOg8JE3SQOpcLLYJ6eN4r8scvtScqW7g
CtJ5/ViG2baJB06krhl+IlXqN6CJt4ZIUdq3NTcpTyjjcOwHFhFQseYPrK7btjSd39ZMg2ouIA76
nRYvL26JEX/YziPxKQp3STc1y0uHdUYqzyrJ8Upsz2UQ9xo2WwvozWZMmNwQhtItuip744oyTLY1
UFbqTTmTYAMjsodDZccNGS6JsI/mYCvEjukyOllyzg2vBt+i/GXmwX9FPXePjZBXP5FMG9lpgSSj
Vg9tBXS2zTI0u+1Rzetk4xbKrw4tFowPLuS/kWQrAh8lMpFLMte2ZigJJZA2SpgOR4N4j76hfbWN
wtipdoUBTA8nYj8TvDl6Y6vPrHF1kCfyE8XNBCoduJnarwJm0mEL/AUAwrvw2sDJqEH2i0bZV8t2
MTE0aB+qun+1HTlcoaOa7wz8j47LbCzstwKNzoW5i08Z028/h10O5dugIt/Z0uxflqS07QsV+gD7
btVUVzTo543rVtyfJi2KD8LhHstVqrGe8CQbL0anhMqcjdOA/ijvftUUl0g18R4Khpqp4YlR7QOH
9lSATAW2TQwb66mjEv6RVxbvQVrcIhEG63GOLXNFYoBN4BYuDE6FbEBKhPOoihBiw8ps3GM8Qnrf
1pYa+oUWIylXO0Q16TKXj24hYhEkdMZvpnhwKzTgOlsIjDaEKKnbDPY1YbHYRw2dDRup5Z4BS9wc
f2j9mBCZ3Nr9gdCO1t2F1P2vWZ9au7geMmiEuDsE9ggtJlxS3Ky4SMzjLmncGxboKYOx7MWkNkPZ
wpLi4GI5ZW7ddiU+lBTN7tamQoIz2GkIYsIaO0vyfl/qZDB8CfkS7ZRbEPDF9cf1td4ZJ6/i5T1Z
dGVtAKS01e90ZIRBOKTGwUJl2G3VEWJkIPF+K3x90FA1JHE4tl6XG/QI9dEiLgxx1i86nL8rrTiF
8RqQCmtfu5nNpCK2Ph5XE3DM7+8xB+pxEdCSNwJg4QyFLZTqjaOsfCYblXThYYVRHBEVcHSEShwt
XtOaJfCFVc2vUe0UKsKjfnoyQrtsoDtmhHTpBHCiZs+FftCWWu13/QK1y3dGuD0bo7B6cpCMHmZ2
HhWoS1IlnrONFAWwZadCYHuYSI/pAjuJlmEbmwi4PHDC8MqBv41dUVJn7Y50eB1KeqfpnlusPLO4
oO1/ndOp5aztDShqrTMnPwXd8gFxGAT11ChXd14jmu09cdapsgMSt15HnD8IfqWW4oYb5f2ObOwl
O0WicR5qq1AhzzPHj729Ki1h8qgZTEJY5qglaLdAao7xpbrVXBsSmjNUPVgAj8zjwtqMr0Xcwhdq
9KZ5HejYLb86rl757UAlfCjZDac9JgtwVNta005E51pZEGaleMC6REv3kaGLdu9ireN3XUmMq6IU
NzK02vteZCaN9EYVv5dEj7dTiSWDBysYI4d20uvex2gnPeY89+2kS4uWtFC31CvJlTF0uG/mSiRP
0EP7/ViZUKFwBl1uMNlLbqnyxutSx9keLQZCmLlVbX6XNYW/yrlXJZRvM9N9INyINNcyNSeyOIrR
uNRNfGJjCzFHqTtqAHlXOkdn4ErHrZi2/F2vscQpQ5zhqSDdHEMxHEkoEkRUPMl+ziCcNX1OEvyA
GwCsIlqpcGCi9ImYLMJCfNr7RKnlYbBYRnuMOsKUZtT/yNhzB2Coml4ZLAsxE3CaezhO8jEvahPA
jbPrt1GQ254XqRNAF4673QBtcpNbFgZYhdPGxSXk0fq+mxfMGvIq07VjAl/wLe+4xnpq2IuF3mjb
jjtdXeZk69qRgeP2UqP7jTo3309l1mYww+z4UBZ4kPJohmoH36f5VpizeRUiDzoQijLeq7jgcc7i
Y+iFv926Vk6F0qKTcX8ltoe8WIoA/JMuwkRRircCqh4FfEaov1GskD8wTCnW9WUZQl3M4iJ+RsJU
E5XR51zWVMl8Bmp2H+kP3kCPegiFiROfbsXk9oxRW/MWKxzduqk/4AGQXhbx3O3RONpXBjLG/hK2
lcqpFhputDXcuZEXdTd29aFP8SgODF71NTzhEveNfiDq2g0z3Hixe1GiS9U2AA6LcumORhjS9eON
w8gHZM/yG7V0iFEsQYqCHi5+yIdciaTTDIzlxZWs9wjri7tmPX5RXDPzLLfOpI/Q1P0O/odLEzlr
8LyYqcYmkQLKNWeL9tDi33Yz2CU1YUYzkkfFfW470SXNdjjacS6UjcOFbUxgHV8IMdgvItOSS2Us
2vlGYhQhIO7rjeaXsbiI3JSsvWKsGg31edL8yESDWl9Kkoye6xr4wmtciEo7WescuzKBU4xBhM3d
HYeJ16bhKhy76ZSdSvA6vhlekfmt6EznlCCDKy/ydK6UoCht5XFpa3KMo4jYIrWghQRfr1A3pbqo
XPM0S6Pkca3pqqgX+1lX16Z4pHQW5hRlbh2ZS+GWioqMmbnry4upE8YPak+ekGmKWhI9YjwiOV6A
dnK9s722wCdwpxEh3wUpcgjtoaEow2JGFwLNLbJ7xusJkgBDwoGngVi80swUtuvcGpSniuCbfWpz
pHpFks8/eHHiKrHbNEM5MCLgIKBPuR8RloOzDFm80MSz9fuxc/DWj3T8VjOB5sk3UzmmKww1HEi3
RxK3RHUN/RAy4UNqJkMe5OM0PXazngT1HOnHmcb1CXA9/V5iP7JP0EjKg12gsNnjNaH/EJOpbbKc
uQo/c7blBq1yel+KuXFwXMmqJaBVAXaVThplrhWpApL9lAz3XRWiUiocrFS8EIX9vIXfUOfbNfqd
1mIZEdhjlQpHd02zlPjIscbypCjYJn0y7NpD3FNK/KiBdeZHxSpFfNeGBeWK5Ub07+Hw0eM3HTk+
Dri9wNLFoeKxHYn63qjtqjoGe0euVCa01LfLQAzVqQu7GjAsydpvUK6LQ60u8d6AaF55RpovT0mr
G28T2SH3Se302mEVn15Dn+rhTPcasoW0SSbp06ap1SNKdJFcZ6YSq3dxPDPPU2YYMi8O7kNRzCK5
SAGfYf7rHcQOpTaibyKDeMvl0rVOicZGDA+3K26dyG7vddoABkrAoU4uQiL6TlEk0C+PmlZu86yK
vllUQi0pECHtx1RFRd267fzaZA6a4T5qE3xIkECMvsbBPV2inkl6XxgRLNhq6pNbVOP6gs9o2FTP
zZKO1xjxqFzRoyx/xu2CNGJVtN1DZ1qSZAQbZZ5h1QoQQFJdICKVRLFgCYPYGrWz6RE6BYEEJbtG
f6nuiyPtvfzEZ1foXhqiM35mcy8vh9KUtwIN0EYzmuWpbub4qjI1J9ArgaPLkg8XFq0UaN0meIIF
wV+Zo91smdQZs547EpJyntrTXZp2oKBooLRTWvbaL0Ot3TiI4dkjsG4d7VtCEUgndIYv4QFD2vuW
BXOQZtofwd/s76LunUvdMcxrS0i1CYgsDrPdKNWk4E6YoNMxUvU0VNqw0xKryVmFs/EYtjlb7NCz
I9kdoq2VOjuBYCIq32u9wX1rtOaK0K5B0VBj18sbZxbOX0stHWjjaf7a9lJe5QUgeTVlWAKR04qo
2EKUVwWlktq4kptd3d81WqPdtkmfbJNimK5xi9Ne4OOKo4XqY9Pge/nagOeHREPRTt4kDXBiro31
dm6rmVli4Cs1jKo1bPRBSZ0LAKHpWYKDbCmd1cUr5rq7lHocXdlmbT+paCxJAdH663rkfp8Q4D4H
ZO+1XF1ERDcftwMasChUjBdWUbgZUC3fprKPwFNDPlBk6duoEOoN3u4pSxhDt6BgP3nuVap7lam5
IVwSSnuHv2zxFkYUf8dkRClzgYQKAi3ZGVmDR5hLMhCOt+qBfIXiPhXt+F0vE1jbsLFbynrsKPTb
OAnrFu2jKC/SDmr65FLoEmg2VcxoVSnuZhgPIJtpk/7Gk2D5prUYwHqqmyZyTwdzfsQhpFOvYsBA
ngUs6BBJem+Em9FN9N86y3CHJUooA71LZeeVSpbfRZFDA6Kra3E30taklKIVR7SONhBPpICAukWX
a36U6M5jsYSVubGG3m6QTyeQ3wYMYYIi1ZfyIJcOA1icFQWNGSpa0pCAC/dlHi35w5yQOzYoBdFi
FHb4QmTsb9uKM+0SPmAvdvlSlLemQ5UzhwL3D7sUbcT9Rg0pXNYXRywuVfVNUg9O9H1YGo2FIlEd
LqooNLLkhgiJVKuUQa9Ohv6kQbbeutGMQ2zYKOYE8XnB88Ykw/SNJd5wn1QWEdhskIrfthaZoaC7
C44oG2uuiRfKs1u7tPUQAGqw7+Me3z26LNOliY3CI8h71F4nKkYwNBX1aA8UGj2QrcO6wszsOhL/
ELNtEcExoVBPtygJuc1yv1/F9jwwZI+Uz8G0KA2zJ7eaX1VCBJFvVd3w3UxNNq2wiYvbFpeKCbOZ
DEtYeuEVou1MLe96Rr0z5pKgQbaxa+4w1k3fTfIkkvkfZWsJfjEU7dYNFS4sTpcN/tLX7lrU58Y2
rVrDJrLNLPa9wz5MBJmq3oGi0Qtu+LMq3CKMkNBxl6zZzrL6m7EZ4D3mjcTtRSKqQUBIkwHNcGhl
yE2NvrrVU0O7QhsR65dw7qrpoFsJ3S5HqtWt0pXZvV3ifecB+idcNhoCxqVhsjbGcpdS4JCNEC+v
IdT0e4xjSMHqF3M8ShdHsE1dROh9cKJotC3+F46DJVo+HGhma08WpfezoiUoe5GwqKvuVLz2Vbjk
nB15WN1Oq9IBGdjgUKPNxsWYJXKVRKjyWJrLhBcKr0XfSqNoCl92CrojHDgAwlDjEN7HA9pSJ2CA
guNRa+EBSkznCWAinu8hFeTyhbpHYhdW4Gdgyjh7a1WVCLbC1Yf4VtYlSXtO4UQ/1MFwbY+QOkwM
VjDX9BrLwZZ5wEoZuaTMYDGpFSfHXBc7VpP2aAv8dUO6WxuetfoNsl/N/mdy8mkBlxhqfY5rpM7e
YtKJADnN2ZCJDwzBiVqQXbdSnQ2uz4rlNx2HPrbY5jFNNOOYqWwifgFV7lGvI+PJ0FU7yGwt/uXg
zSD3EglsCxqB9dJ9pRl1ti3sBaMO7HmmZ3fJEmubuJZUN+y1+K9g0iyjZ9eRzq9oXrQMz6mKXhJ8
RVluqN3JKTMx0bmaXUk5I5xxfulKI/0BIUF/bZyhVSCGlc73GJZTh5CvBt7D/MD5FYNluGzugDH0
UTEe8RVY1mxaigQzwszqJu3mqNoIyBlIy22kxfssddwTfUy4IFrkJPdDIdUa40IYESzA1OQ+amAb
dwNKtVzEYph+qpyov/WqiWd/QN6i0BPW1hmeOtOLhsvN/YxmMAdrT5Jwv5ZkeDLF9JfQIUFa8Eat
FOkRXhqRfmHhCDVINLd7kVwkL9MpzuShagfCgXu2aOQOGFpMZNFo6x4dDTQOii5yVerJJsr+gXbQ
My0hDfAsUtonvZ+MH3FJbY8iMGaHiDlUu4sEx1jrAII+nboM49Ld/3QkV/ZI0Ni8k0wntGwwhjen
b3XcyWlD32V9ieOIhSXGPEXjq5Z2DY1YVf32OV/0I8/XxiIY8ofAUBdW8ZmpajWKoY171Flaezcn
2lXBknVxnvl8lL9Qb8EkVQdA1MGNwzijeKt1ShJ8lwLKa7GvKncJ3k1udQ2mWxu3nw/1nrD+D/vV
NTQsfHTAGFVzzr4QLK06bwvaugv9QpTbD1kVnj4f4i/PzLVViwaPzvdRnTNutKnXytRnDKHXp9p+
KJcNnfzPh/jIi3YwO4PoZ6gm0op/dBJ/8LwR3sCNiRsDcHoMGkUHb9ypEGeX+Kv4oY9sYUc1DUxS
4a07gkyC9+z7ssGKOEwqGCVrZ5WO3phg+0Fm6PSzcC7wf/+KoPzeRnp9QTwyTXNhisArt1aVyZ+a
hapeMgnz1vBwIiX0ktR7cVHKXeJepclVFG0GsF/rCzr2xze2EqENFAwYo1sYIbwfU4tAN10YcpiX
3WlVvx/Kbqv3m8/f2T8E8ndCBujWtMEtXhd2fUB070eZbKWCT0L1XAejj1XjbgimAG8KT3jJpvIp
LwPXp+Xog9D63WbyxwBzWo+S0Kt9JQCD2NiBGfRfaAY+rgg+FnbwAj64bRnn07V28j6RFh9LuDdT
/9Q5X1jO64iJzgjnDMCT1TRkYBjxnr1RJY9oUDvu6DWb9XsPwRDguu3TBvIW77/f2/YTH8DUn7dj
8J9vDePSx+fJp43q11+soH8swN+9jZV+jwbHtlTd+Y9k6c95JoBBQ6cQE8JlMGtPRJifYH/jW/ft
VlyHe6W4xAGfN/AYe/e/vnroZ+GqTPOz4dd198cKHlRMYMKU4UmaDqEvnBwSdA/fbyq/8yKaqaWX
HMJtvf8JpcUrPaROs/c2eqmffvH6z6Ly1k/iCDYqJCpQ2i12+vefhCwDLqvSsjyj7f1GqP5QPacm
7p1znHiaAWW8Vjx9eNXap5ZWCt3oQ4Jd1+eL48M2g1wFbQ9njIZzt6atJ8Qfj0PgzUOC3EK7Uzdv
KiTyvdrdzSkeKaOCNVCTBsBQX2XYfdhF10GxC7cIJHJY+GcL0spdiLuxAFZJiYptnuuR8rE1xhMZ
Ose51DYgyNeAuXS1TcLFkIPdTo7ut3p2LJtl30bRVR1Nd58/ib+9Dz6VjqORysNAiPL+Uch2BvFE
D4YnyI+KoG6Vot1MjcYbqivH6v1ocjC06B/xr75RzBVV0n9ohnj5/GP89YW4Koo7l2NZc85eCLZ7
6hxNEK6bArquqaz23t7YRAFdsX1G0w4G2c/Ph/xQBayv448hz5aEBtcyakqGJLOjNmmOIaQdAWp7
Oe6r+Ist/8OudzbY2bufzAh6/MhgA+Qq6jxAcJv75+ff6MO5wiCsLNvUDA4zXub7VwmZdk57XD09
dTY3wEy7OoOh/WVU38d5jLDSRlvJ/u06rnW2giNijzul00Ouec4t/spvlmPSTCvax2Wxq6d/+51c
Q6VWoyCwDJzpz75TXWDp0pk2diEJFFRq7EjHSEHXv6jTPs4/hnF1nVQJ3UL+tX7nPzaECs+hoVtc
rAPEU5duC3gWJewSqO39i11/FRjxcepRfwrUWKv2CxnY2ZfCUC3u3AbflZJRPXIpDmQQbbKpOGXu
shnKr7K1//LGqKlI3GDr4e/nqytJHLrCQgtxi/sxIAbPp+4O62XPKKPLz1/Xh5HY4JkTfCmXh4hJ
zPvnqKy4Jv6ethe39onfiQXBIMFsU52UPwKVPh9tXTXvDlUOeU2317oUJTBax/ejqRIrEYicLGHi
lI17Yb6NSIlKFbzY3hTDSzmMm89HXN/MhxENUlGEyyFuni+xvimKLMKvzqtSwzcTuenN3/ji/duF
jO6YUpv5zlJG9Hj2vehLzho0eAgK0/VUfzMlTgzZF0fgX94UYzi8K4PiVzXO9n2gz9oxIptaXjk6
dH0MeWHnz3P/9PkD+ydn7uyJ8UXAFKlANccyzy5bQ6fj4p5rXE9aRRx1Fb5UYzfTIZ/09HLuzTcc
LfAsi2hOYsezz2Z0exK8b6Ol4fTF7Pyw7sgwERbNdXL8WA7Wukv/scrHFt+nifgzPCMN3FzgkO+c
wtAfdOxYDkun0bky+i8zkD5KIBkWBbtmmzqHrHv+qBv4fgPRx5YXBMFlEFwFl1f803b9sd1628PB
8/jb1Xa75Z+8g7frvMNu593t+On//WUhq/jh3Xk7fvnA3+/4ffzezfrr/OSvP3z+CtaffN8L/NMp
2PPjcs9YwfoT//P5sf6W9beu/xL8unw6PV3+uqyDmn+7vOTHr8v1P+FzXn6xWj/OON0g7c0xbRf5
EeL990/f6OmDAhLCV+mwK5I/cWDchtkxtB4+n3If37Ju6BZrB8ottNxzVXI0m80iOw0aHbNuwOK/
SxBDQlqqE7923z4f7G9fikVqqJZhG4x79qUKfcCpAyd9L8vrW9TQB0TEkGjH46Ap+8+H+nBG0URg
S9VUvhiRTPr6vf+YvVmkpwMWNzaGw1lQEZHbNAE9L7hI7absfoKnfz7ex71ONzm6MSOwQGBZOO/H
i0Wm1ySW294yGPJSDYs8AHCvLialGL7YVj9u5AyFMRjBm5QtVGXvh0paKzJMIgbobznZgUiFBD/J
uQim2cIZGyjPuohsMlwhlTzZcEq+2G/Xdf9+j9LxvP9H+G9rxocZMw1zBr+nt7l3uOCLyD6bL+IV
xYc+AyX2n0OcPcxaOD3hSAMvLxHlHtfyOTBnfAklzEmfFMNqo4vyF8EcjT+W+Y3eq43/+ev8y0xd
Vx43ENI6ufOcfYIiD8PYGPgEAoDFLwZxrKyKMmd+we/v3y91xKambtE0MrlenZWIUO5nmuCUu3kX
B0K5UN2rgiyTsv0/jqO9nzcSW+FqEowDXhyM4iqEEJK0jt/kX5yWf5shxKeYhJ6pnB/qWV3ThHkW
9QISQ1OJU1NHP1P7q5Txvyw3JKuc94JrMYlr66//sbzHOIMsmnM9lDA6vVYffFObWswn/2UEMxUa
ubN/jnQ2EyazjAnM5Kn1Biq25HZh4sW/O3IVhIm7PTZTSf/aQuW2lC8WmvjLHsbQJgcAzV3+4exL
kqU9dzDSuHiLhyS6ATg31H3T3o7aTgWWNpJjNVyo065G7CnvYnmEJ9O7WxOD9Or18/XwTy/xbNW/
+yxnj8FIuyRM1snDZ5mrXdRdV+r3EOcP3Twi5bXMXTLd5+ElmWLQCzZWhqv9F82qv0wrSiOLTCj2
dVM/PxLFYOmVJXkcmI0KEJOaAwv60edf9C8LH58/Tgw8c2i7nDc7epjWOAyAgSAje9MqcwsJ/jfq
001jxf9+qNV5h0A+Wqo4QJ2txyYaG+AenfRNWz4PyXyqW2Ixy/wnPnL9F2N9XC+UyDj00MA3ad2e
YwXKqDUNTjnMYh0//sb5qWcaqn332799egzDjZCEY/YxGJnvl+U8wLGbTYaxu+EYk2iGymOTVPOG
a/gXHaJ/TvD3M3LdWvDoUSF42Eiv34/lGkrb1AMW2Uo62s6pVvLpgLmjMj5j+dmkWz0FfdyALjnP
ht5NKVD5wmmlJNk4+3SxkwNqZ+spx+TAvgplPf7OVdjoR3Q8yEtsi5iooCpMqv1uyad4Cw6dv+EK
jMODhcvYE/Zvzkk6enKx2mp3FOTj8IDTKHKwSbdKenZ1iZm1nuL3TGCufLStJXpoky5FQFR3h7Sc
+t+hnXYHFEBT+sVm/3GxULjr7urPYqMbVM/ehGbKoTVT/M/K6ptuXKbW/8efz8V19fZejX+ss1Ku
dtGaRhUytnmpfnTwGpbRfvrXkwlnnv8OcfaCsfgb0LcwhIrUCjza4z37dh90CCc+H+lvcwlXT6YT
91R9vZS/n0tkJJfqlBfA1l7lff9P71u/gdXszRuqq92wxTkiKPzf4xY1oL4J7xGg78ZLuO7eUx2o
3tsvjCW3djBffHXS/eVFgknQ5tPXY05fM0L/POkWxBSp3RJW0estPALcfPSvvv7HPW+FPf47xNne
TlTMOBb4pRATouRBkWEqmlYqfsqYSGzaSp0ePn/cfzlMQLk1QRXL5LRByd5/p4pgXpLHS9eDMelZ
en1RZwSz5SMOKHCZMI6CUfWA4cadkU7+mq/Y/i9n57UkN7Jk2y+CGbR4BVKWFmSxyBcYJbTW+Pq7
UH1nOhOJSRi7T5Ot7JTDIzw8PFzsnaUwSfgbg9EXSQ6fr3/P5RtIp+AImoDB3JYFN+n551jlGMaB
Ibi2lKovquoxrFwCSlAdwtF/N0dp5alwea1/1OzAL+PVRQA9W24tjwcAdGl3TIofQK07ofmrCCoH
WPIwPBrySjB2qdyUzTKpnMkG18xHrH0SKfG2VGgErHGT5nhQFPeZhhRbatp7lSBTGd2/DpxVcJrY
W6p15O3M2aEVdfAupMoyyWlJtt9sNaXbGYAQuumKoMtzgfUwL0VpkFQBl8D5pnlRDl59Iwq0dgTu
XVgZf7qxHlcumctrcyoF8Swm5TMVI2avSGqNLoTitF2o7fcgE5kgMXaCkq2ch8stQorOqA0ZOpNr
c+ZL4URRgj7wPSevpJ81DCkuQ/S9YDDqBykI87fm/rrBL6mlcE2Tz8LrEeqcr93YpEMrSAyJG9kn
OLof/MBwJJjorkv5ePOe39DkNdUpeUTKjMTjbItiuS+TTIh95/Y9sSPbmzIyP784W+d5JVUlXRoD
rMaGStaIQQAFWecK+URyLv0rMMftyw25of3+rtrENmmb6yp9rMxMpTNBM/PuFLlnvBGsJgYRPmrF
JfXi0NG3kM5tFJScfkFrZd++v2/ure39484+9pPi+6efqn2n2sVG2+ZbbfvTfmJs1qavwv6y3746
h+dfv27XcqOXnv18XWY7wJhj5JUe6yIYIGvDbBrsU6gEt7IXvRhaJ61E6Bd2Bd8fkIxsOW0J9CTM
tqHvGBSCziAAYF4uttDSRgfcaLD1OgKR6zshX+QIkIXzRJqp4wCUmWp+aGr0v0C0MHi7EdYHbvBt
Or65McBE0VsDW1Do3TEveOvHLQ38TkJrZL/XE2bSIvEoNA+l+9swjlq34t0/cC7PTGT6MFMFfU8X
wXqfn+axhN6mUOEdG1PmnckChfg+WGZpCqdZMbmPBnhSHdqUGZcIBL2pD1kma0AkywLE92XjHpIA
jrmbEkMcwJJ1lQ2drfIzrBp9uynbIQdSQOiFWxNEPNWRQK4XHJAkCFqLpFDeGyOg4ZOiZNhsrq/5
wvZqFgalk6SYdndKTJ1cJZCMWiSb6TDrqjttQsUYI+YyV47YxVGeOh5UYlaJJy/ImzPfVERFLipp
BwFh0wCtK8CaJB/+Wg9UgFh4cuw6I6LnejSj1ygx7JAOtLRvTDbvKso8YmyseKVpOc4MwZwOn4kg
VuwyBRm7glGbBb7Ch3NJcd8Z7oDal7Cq6Q8KB0LXYsnWfe3vd+kjn2taCggd+jyaKWAdglzAoH2t
tjZSczPC5WGYw4qUC8/CNk1Z4/+RMntfDMBljm2IlBYKrZJOhAZssoF+Gdg6/n636M6hFMEjmZr7
zOqAKpQGM4eY3tCjI5y/G5WJYbcOVu7Ei6hsUgg+bhEUL/JK4swolFIGkhnkfcgLSmYhmPAkV3cD
qhzToixkXtSbpvlzXbXLi//cQmZxMJ34IK/RjAtZTH/DcMJOLIwbEzCwvq93hOQrBnlxfskygpsr
YfhQqtI4cG73IFqlMAbC48I42U1VQEkRDd1tLgtP19VakEOcSV4DJEv6E5XZEVZdrSqkySZCOG41
xr0b8S6K368LudivqZh+ImRmgCAFDANsWmDPBDgLyWPmrYodtSOQJsURu3/gRXi9LlKaPnx2omm4
JN4k1FCliwxUG+QdYyh9gGkEz34n71Sm6PtS/ClJ3nMfTfeM+IX5LCp0xSZQoxXXeGEunAJZBPhZ
5Y1CG8rsJDSNBRHGBAHTiW1h153x00oN7XuhNBLcjhoDHMA4fb6u88UyfxwLKnF0+2Ey8+R07Zbu
AOtz7IBNuA3au6Q75tJzCW+AkjyB4XNd2oJXUTBPTrpIz8RFZ0vsym0viCWch2TF78hTjZu8c3M4
DFvxIEE1f/gP8ijsYkcUUy4um6gcW6kCuNGx/PhGrr96gQwO1U5UVx5hFycCf8KuEajgXEiNTzt7
cnMGMWOXQCmi11A8YCg/waoDwt/89PfqTEVbAnuZEMyYGQgRxegT1YVOHH6TtF9tu9OVX7m/cvKW
NkkmuiLKIXtpzrtMgkCU/CZgOs8Tj/X4awS4yeufgvbXdWWW1gwSU4NOE55f+JLzNQvjmgvUtQA8
ovljb+XZeEwKNQhAyQyzlXeefHGy2aApl4Vj5Ol6EU2GlEEzI4hCR/Y78Q2gKwv6XD+UnvtBZI5k
YIwFoGNBFn9UaWfsUuYYPseMvHMeQtF4AvglT5x25BG3p6NEZK5BrNxfFehNn6BUi38aRqUdCmb+
UmeyOagOM+n7368XyWQRDyFKFCJnZcGiIeLrRDdwGnXYuD7zdlZ2ACHw7y9+5VTMzLmnshtRvEMM
ffnADx082CS0KAI04u26PktmRj8ufSN0d9EBNDszlloAD6oSXzaJQbcZvKXqF8mMiheSFsrPUfcJ
sa9LvPTvtBpPJSWJIODjdjk3uRJoUvgrosgBKT0ESkjyQYA8smftuDNkYDkbwGrLrZ+urOmCqSNX
JRmO2wPheLamY+FD1ZwzuAZqiaNE2iarBDCnpe11/ZasnMZ6iUwiGRqJJM25fnrVW1pSpgRtMY+R
3CcZ/myZn1UANkFboW5UB9vChTVz32ZvIK305msJ5HH7Pc9v1Wkgats3j2T1r3+WitSzW5VVpxef
djUejTSUzSIvYEYKLWD0F2yKPYPsAJFUaxu78Fg8EzF9won/bfoCp1whIv9JKxK40/AztjfDe/ej
/7pW/Vy4pbUpiqSARK2K18m5LGss+iLOkGXiGAcmbqvHWp6IxDfVWlvSkt0QgIsS3mtyXDN/7xm6
7oEqw0PGyw8ARWy8SDuCT72yfMtiphzp9LzX5rfX6KmVYvaI8bLR0Wko0CLdNpXH62awsG6ccp5K
FKq4WeYBeGWFCm60Dx2Sw+AViK1wj+v80adVzSS0mG47CmYrCYsFH/NPfYRcNKnoD4dwYhcCgHIF
yVPmszogzIvOSUgoDmZycLtkJSheEzUzC5hUQpaQdG+UvUFVbTOMxwjiu6+unKaFzTpTaXaaoJKo
NSVFDtNtG6+qtkYdHJrxr9kMKO1DmEDKjYwAwejMO4uBWKolQ5msnLlppPLBBaYKpOLddaNY8A0q
ZFW6zugRDzNjJkZpyyyE1wesjvBLp5e8Jl6vC1hYrqmRxuSVQjGRppPz05rDy+hDeck4qN/9Cepk
lwHdx1jfSgC4YNxTYx8TJsQWFBlmHl4E994XdI+sRpzdUT2k8QJo4vQXfTzgBwwrB3ZBGtQl0+to
evFRLD9XinqRpmcKFEoQY9+KpLsgcdroDfrRqW60K3u0sIQTUQqPEpOUPPQ059IK12TETmOe1RvN
G1GjjGJqW7laCdEWzg81conkLnUaHpUzncDFjgRLmMilMn0/vZfDJLc7IHtAUF7ZrEWFTkRNn3Li
FQIVPARLR5RSWp/iEqhPO9fGYVPqQ/ntuvkt2DdaoZOCTbBjM62CNoN9XEIUMLBHczAewR9ceVOt
iZhpM8B57MF2FTuAc1kvo1eGPPs97+W6Isvb868is4MKAZkpjfCYARwFRieuW6Xs86IIa1f5omnj
dUgvk9qixe98b4Blg4WTOUGgB9XXqUGrtdzDCNVtMUT3imCuvbmX3r+Tl/v/8oxZVD2YwJ15bsb7
N2fAvSr9zMlaz7A9ufjqujAEBN7eh+vx+mouSp2onEgd8hqeh0Rd7GmVFxSxM2bxDcW0PP4tM4/E
xCUEY05jroi7bLjjlU8Z6H/lTTZ0YvFylxqVUCAPAHRnAA1RAHlTUqGPG1477TEhgamBLhdur6t5
2e88kzszf1UCoQsKITCYQbkCGUstngcFyM59jba0GWXV4IB0t2uqI7wK14UvWtKJzrNzobsTk0mC
bKpkWI6ugSMsPA2xBzlRx5x3shLfTLrMwtyzNZ6dELWH0tTPJl3lO08C6boCVBdQietaLZ7DE60m
yzrZSfhHvAYeS/BsLEDktfpbVzWMTnohDb1rREOXBb5p+8iGMZVJeE2/8rmwuI69toKu3ak14MT9
BuzFwviZTqWWwP0UHrLGVsGkBORIEY8iYIbhd1fXndZ7b7MV/7O4uqalThV1+m/n93gr02/Y5DVv
lqD6nZhg5TSgfcSmt3I3LK7viZyZ1SjgpZKHQ2VBBmp2lB2hBopq/AbY78olvui3GQ4hZUsan2aB
88X1CiLTvG+wT2GwILkHPRLShxUhS8s25aZoP6WWfpHRJBfXJ5BlABYNIp3p5Xda7N41tfn291ZJ
/tAiJ0xPgDmfiTbyVvDpOZjgj/X0ky4O8bEE0BdCVkt505Loy3VxSw953eLxRQsaERAsVedr57cT
kmwwgHANbH5bH0lWZe1XneT+cNNA+1kY93G3qdzddbnTj50fcZ5jU+zFnjFkfi42g/KobTyRy0kI
7oDRU/dRNYi2mGnVk1nf+PFb32TAX692Z04/+FwwjcoSSQuZxA9x30xwYY1DHSiQ/nhAl4NEWRt3
gt+/C5UC1haVRTtpzC/QOYxf6i4fNnU4qE4VBS+eonzrJO9NMcvoQdCHcR8x/QpIDnXT60tzac18
HytD4w/XqTh/Q8aCWAnTgKFdKJ/q/EuXriQlL2/M858/83tpUsF240u8s6V9JLwZMriUz3Gy18xN
7q1NCF+emnNhM/NSw1QFKhNl3Hgjej64zqDvgQB3fckWbkcMGG9GzQvaR3XefSJXdUs1gNwBIxW2
arxp0TdF+SxArVpod5H8uehuq3YH1qYcrfZuLOzXlImnVXQaCyf9em7KqdFmMUBjmi1LoIxtYpdD
0wJd/cfQHNp6ygqcZK3bWt1nN6pgUr5fzQd8zNzPjJpPoE9lGryijjozagE8dLNvMWqwRrbAe0Vg
IhbBTa3SBsdwivDY+BEkVRxj2MSBxkuzXS9vxwaGh02nPsm5U/mHgpB3cKEu6aBO2rdAPvSvHbBM
MAWLQuQUmr/rTNUZXOCpw1e1PAwpAPhmCVXzdyb+NpFwX+ffEvV3Vb5a5qNq7cMB+H1aZ0gDx8lr
Y9yk6dqjdCEem1zIv6rPrDkIDHdMY1QHqASUTlgSeDJCeearwABsaH3eDOGLBnrXdYtbOERnYmeb
HvY9tLIdYtth13RUtljHV2qyGJt3R8l1JVa5dJdnWiqz2Bpk/sisPMRlgDfXALaI8U3UT8D4jixB
WDf8EoHzva7iwtE9VXFemwzyugWYtNUAKNIdLwfJnp7gABqq62Jk+dIjI8fghcKTfxpAOj8/7jAA
19QgByIkB9hgBqdf0/i3pd1IzbNhCDbsCGMEZOKXroyAAtvJyi/SLHan6WAzdrZAIjRX7rt+X4GG
KQj5duUDpw+4PF3/fuDkAE4CRTdhiAiwaBYCbLTavAlBzk7VBHGcefC5mt/xINkTZLjhPY3Btyyn
Nz2xa5hw0t5yhgCAP+uZplTmfx7N1rNL40Gu9O/XP/OyVRQ0GB4aIFTwRCYDOXMCZCvEYahYR2+U
N4LhWNHnwD8WdHrR0BQC/KgaLyYpeeodVvGF/HzT/wL3aWW1Fq3m5Ctm51GGHciIXL5CZKpFdX8V
NDem0BKsKLtoNCdiZudPNEGci91Os7vSUl7SURKnCr1222tjyTQekNtNNhJEuTKJJNCDt03jNnY4
MaRVSmCuPFgWwnvWHi5fy6TJnom9+dqL1pgDVazZcfEMN5xfHhU1hioisQ1r01jvRvZVZP95GfPr
u9YDfG997Upq/Z+uL8yHq78w1pMvma0/s1eKolR8SdWOgGYeGnpY02jiqbixIFsBV14CwlOQH8Xq
RRR33vgAX4gqQEoeHhoS12E42HJzU1JeqcxtotXQdSl2r9aMB74D18hbM99f/+aFGHRavWkMX6ep
/GIWAsS/zrC6QaMT9t2VIVv7Kii+XVbqvqdty21Hp6adi4kMqV5xPovWypZNQEfgAs0vTmAG9awN
Rs2GQCGzm7rKAHdtfwE4Hq9Y7OVraNLxX0mzffFM11WVEkmUiXmnMA/l72ogAPVGX9FpTdLsaMgJ
m+ZGSPIUceNyc48pLQjxk9qsxPAfXTCXtva/Os1vJXDHTWPw8YJB4W5MwKhk/ja+yRsgcoPnRgi3
Mq7Sk5xReJDEPQSiXnCrWkRFb7H1ruRvhjnyD9+64Z6qBdP2j6mVOGGxzeQ3It/Bel4xtMXtnjKI
DGWSKf84xieeXFdil/IyH6wL7kPvM7VQGiCiGzzLe2UXyequF0cyOcYGhOJvkfuzLCEMheFwP1qw
yoPDuPJBU8L3YgVPPmjmN0ZfLXpagqEv0cddNuSOJIKMZt1VvuxAXUZG57YSn7pahyfv7693qlTT
jBPrAY7PzEwSORG6IMFRQFlEvkq4d9t4W8f5St1o6XAjx6AjbepTvGjZFqqIznSDC6HXhNARoEKy
YY2FImYAohz0ZGHH/9fdu8wBA6PLDZtEAx0FrRmvKHzZ+szbgKTHlH0h/27OZ6qhlBlCP8HNhJBU
9J6yySzpTan1jdxnjpVpr67XHUHUvrMAxweI71nvpMdAVXdaG62k6JdWBSOc8vM8GhQ6H89jionz
Kobok2+J5OpRDgcC7Kz+qVjMs/EfIhqjkuANNOv01h/GwBE68dH0m3jFV3y02M4M0JjQEz6CL4rL
MwM0mkxyYdDQ7LrPk61vWsUG1hHxTnIZkG6Bl7HjtOsc1Qpf/RjGer0b6egONJmto2grGe7L3x+J
s12aRVtNZIErq2GXzZQu0vZwQIr6fQaSEMDvSueUYnIDM26TrDiHBd9wJnf67ye+wS2Y9U3pboFL
KTzGRrcLxnSb1X9fwscI5ckMuQwo4s8WPKaGJgWTelF4A0OAY9UrdZIl0zqTMLtppBZSazFFkcR6
8IwvvXKskkPUfVH65yS7oa1ale+6bO1wXfYNnOs1cye0ung+XOAEycZnafziCu4+Fm+E9KmECKve
CwGtYmt5v8UtU6YuHh3kBypq51um1aQX9AFNVR2P4aqHBMqJLLVWsgvTgs3OCI1O/4qZLWgJC9xg
TGJgXXTybu9DmpgCYfqSMZEKs8DKAVh4bpyJm60kzyEZvFdcQwTtdbITwnvaXQPvN5yApISgISBm
cLL0l6RKjN7ur0u/vqQA7J4vaRwmsVTHXEhK5W9lE/btNDm2sflfDtv/LqkhTvfiyWGDhZVk5OT+
cu2lqh9D/X1ccySTn/i/d41Bq3MRWSD6YtOza9Eo2GIHv4Sw4qrW1mrayBMloqwWgdBBQuP7e6Un
C9B7NxPzz/Utmax4rgjdTjTJML47ddSei/EKgDFMkS2pSgX0cTgQzXupqOlIuhX0tQaWpffD2cU0
KX2ilActkFaF7Axkb+3wR/PlQ1ofiqx39BBiEOtRHMHX64nWjJhx7L1oVHuzf7UaKER/WeqDqPzK
jF+CslHlJ6tON1WWbdTuVjC+m3rpRLW8coMtrM7Z985Wh9Qb715wfW2/IDUi67XIq6dpjxGAgEA2
tTmkG+EaPsR0BGdbciZ05hG8RDahOEZoMm5TUmtdOthlkG7p7nMaAGBF5bNprGKKLgSLeLkJ548s
nwzE1/nWqFmvpHqPIWhdaVc3YQz6s0A/7sZ8iI3HdCj/qHryUurC8boBLmVXTwWbM6fgtUocs8rT
6/ZT032V5D8f2MDmp6w81iGTLSMIsbcF/JWNtuJ7F87YWXwyW2lfbioSm4jWgZBI2q8dgzRtunKQ
F7r9zDMp85XV9aJ1B6SEePQWGqZgeAPJAOe+UczvJcjefmqTOzUyAOpFZ4ygZEihsh1e87DegAOf
1e+yRQY1tsfxfWX1l7d9qqxPI/zWPA9XpWme5AMhWtZ87ofbWDkq8a5lVqCHMnCgc/Y2UR3gLK+L
XUrLsSb/ip35z2hkOMBKedF1FknGiRHY53EXbGsGjcpqY4I9nrnf2xD0vJKJZKpEhkPvrw2LRCy8
AH8vGw4AiyHpydq8rda+b9r4iyPIbAY3P3C09IufH4aMuZ3CF1gVXe02EyN2VLe21Ty5xrGKvg7j
iolcIoxYmMiJvJkhCpkXw/nDcoRBfyCZIgWd7Uu7PIdr9ibIP7fmq6bdQ5Xh9w0pyXsYnOzQ+x32
m0B61vNVsJVp+a/pPzNZfdQTqQ2n7dHe02Y8lvG4g/XaboLPsuBEzdugymQ1PhUDX7RyIy0l3U8X
Y97qASKg1ksM4JNtrbnC72I33+nuvUtBLOG5lP+yfJBsVtIN/4dUSyTJNvVOfQS+J1eTwCVUGrWi
2WP81YpFW0vfoUSwjeKzbh6LvnIM41VQhRVl54bGEBDQUTRX81KTuYJnt3wrdowZCSZ9LOIRqhSn
oydBu1Okt7J9ybIVd3fxRqV7BniFqY+P0VCezLPrd2rxbkch85333Y/d8ffTz+3Dq7cKlnxhzZMY
c7pLaJgBimY++eYJudL4YxI4b5rNELBt3zF2azvbw0owa82TUZMg2rV44jOgBXLj7DUnu3KcAUwd
OMDT3e/e7//5Ywcq3T3gdNOf/wDNTWBzE+LcfsKfO/Lvp18ff2y39ja17+4cYOeeD3+eD5vbZ8Dl
fr0drju8CyhlPpX+YJqqpz+ZPJidqKSooZfIGmaGnMoBNC/4QLxzDmtgNhfzuB+CAJakgxfXhV2d
uy6xy5IoGVj8CQ0PrD6U3tor6calHaa8Tj2AwVCdLMPMP5aKBe9gUASMX9/evt1u7r/t9l9+qvaX
7coWX7w3P9Q5kTTzjCJEqq7lI+n2/p5tY2j9P2wMBVYaquk9Bdl7pkqQWVlYwYCKgM3m/X73295j
Ds5h5Qn7MY1z6lInRU7lzBSR2iTzYdUKnPtv3358+vTJA9j7ExPpE7z3yN/zT4je3m2dw+uf3Hn9
8wqrKf/7M9jUG6e/rLySPkrHl1+k0JVh0seJVz23lJJmlBR0CCxlOi7HRyAdwVgEaPFwAGjx+jJ/
/LBrwmYpqc4A2EUrJmHARwIc+QJKJKoeJoDH66IusAE+VhqcCDrJP1AIZs8/sa/A64JNFFH3H2iV
x+nYT+d/gpD8gJNck7m8licyZ/GMZ0V9UxU1MgHzsPktAocgsd/QNgKz/ff+y/7p7unubruyiRd1
ubmyswukKVpIXSME4wEze7f7tP/qPKw5lcXzLp2oN3O0hifJ9PFM6m3uSZXhPZ/2WOrnNTO5eAzM
1ZnZJPQ5pSR+CHrf7I57+2FNwgXDwIcE4FQJd2lKYjjv3OqVMIMEii6daaduDfu93TXbzQ5UiHz7
88NVOofpDKxcvcvH/0Ts7PhHipsko4TYyT4i+71x3t8qsP47Z3DqzYT4D8jR7sXmppzgKGrgKOz9
FxoOPlgO4D4D4D7ldG5WLqYPlMqLg3nyYbP7wkx9uufUf7Z2ukY39x+/cXCmwzPdqFyV02GdfuN3
/rjjrx+H6QO8ldXiGK+c4XkAOtulOQCvULhFA1rOP2f4nw+aft9t/rm9p6+YvmUCkd1+3KRrX6BM
Jj1fF1kkf86UqEQcM1uXLCNTrJY0uExL8oFzO0HdTii2X9D+wbmZ3OTmebcW1FzENKQCJ6hBZiGI
1S4mIJWy8pXWRG7bMNHf6BRMrca2Im2rxGvN4h8DbWdKzoTNvHIdQlXnA53m3Gb2I6RsNs9gp7V/
83ej3fO7N0VuW/S1UXt/9+S8HF/2x+0W9f/8ef5FdHfcTQfp7fkW3N7nt7fb50Nj/4EH0v61BqIy
nczZx9Ldyp4otCEw9TI7uVrUJSmlJhiDUtEtnWyIsmI7QpxckTICCHU/GmNw9Mo0XnGyC1uiM2UO
aB9DtoDIz5yS6QrFxHAbOT04SzavxmZD/f8dgtrwJkpLyb5u/JMrmOlJ47DBE4dOC6bLZ5tiRYoS
QWoUOUpN/gW6eXXfQXBPigJqCcNaKRZNdnxN2mxVMyuNNK0UUW586jqGVR90/a5P9wGNXvUN5dXr
yn2Mi16TN3OEBQ3eYSMgD9ix8d39A+fWYfwR//CO2TF8ye1yH30aNt2Pv4Xj4HUF0sg0bwnI64Sb
zzqcvO90pYhLN7MYPcyfg+67F1KWXEsXToYw1+1Exscb80QGlNdS0rXIKCKXFpWIXodDR6Hn+hIu
meOplFl8I1PY7/QCKUmsfJI7ZdvUG7HtIltSVqLvC0nwjSj4QIyQqSKiqfM1y+ueG0thWko2+mMv
bTtJ3/bty1ivuPuLQiHQVGeCZptTBzLAZCOC8jvlV7kb35Mb9ajcl6EDJ8SOFqdm5dq7fCadS5wn
GcK6ghlWRKI4OOq37ABM0eNw7720ByhC73tHcjQnfRZ3wWcJAvOb1a6UC2c2kz/bxDSU4MOdBtH8
o/BovXpv8bF4CzfRnflp8LbjgQRP6hSf5AfqC9fN58JIZ5JnoaoU1x2A5j6dGyZhRfTFT/NdLeyv
C7nwKjMhs7C0dIMurDrUGyW4DZrKruT8pbJ6m7LGm0enTVJ2jF5aa95lxWKNWaDao1fkThYr7ts7
MTxQ1HKC3/TtN50tP3ab/ka+NXfWRvl0Xd/FRQVoj7MCRs5FY33eVZE4qiyqG3u2HO7L7M3VVtZ0
UTea2ZlFYFLbmo9cyYXXwnCHjMLS20OnWb+jUXqshQEScEPa/QeF/hU2Px+tpUTMByPMV35r4nak
G9dTVxS6yLl9HPsTIbNDYPgal6mCEFW4c9VNq9+FBiPHCdSU8k0lbcf8pyy8X1dsZRWNmfn74WgN
QP1EAKmAJFDG4b3WwqQWWZmwzRS5XXFti4ZxouLsICSim/ZGRhlDVJ5996lonWYtrbcmYmbz8Kb7
o+EFbJX5g/gEZlrb8Fb85Ufz0tnVNh3oidTGMAAsoLPn/CrQRlKYHUC2jmbdC/RcFffw3dWN3SsH
Nz5qwSeDXiZPtOnAL7RHNd7AHCHXK7HKZTZo9hXT5p5csFaq5IPR8RU9fRsQLgJJKhMTRd/9/jGh
h7ZzNzr9Ru3f4uF8GOqJ9pM3P5Hrl2Q7czjbnSF8lXUKFocxDzZ6sOJFFg8EYhiVYT5H0udI49XY
hFrqIkdQmwCwS9GGZPvgutlGdofe9ofEKSBiZ57kxi+frh+MSYf5DgPBQ38/k0Hc+LM7uAhcbQDT
FfiHwrxRDWETi7XT9co3PTOO3toFvLiV/4qDqPF8SXvDLLJBpqQZ++TWf+e9tPHg+qlecjO0y7Tc
AGuSpN2x81dO5JIDOBU8czp6IFYDuIsEoFRuC0U/ekzLG7L70jJBcn1JL9MZ2Cuwr0DPSToYdPM6
Ukx9EaxHZJlV4oGSPtpmM8IMHm8Gmkq0vN9O/76slIdIig9YxmY0Vwbllhf65BtmQVzRdHUad3yD
YITup9IQuttET4UNrBitk4o543OCN+6hTBtu8kAuH5O+3Nem2a316k2e9cLAJrDhj5Q9sO7nOy7R
4kW3Gh8igh7s1pu2OYTGT6HeRdrOY2BIhyOWRSqhoV1zX5MLvBCtMMMHxADjHPOOkEIJAx4HGS7S
Gx4UodhG8drMxqJZgWMISx6vNroqz7WTmfNMCMsnJMZvZrSPlF+WsI3XSLiWfD1lGp7AYNROINnn
UkKhV6BELqc4Q7tp9OzgN3DPDz9W7Hb6MfP10smJgyHMIxRs2nMxRpwHkhkSRsktLrZ3zbfUYD4D
RntgaOpGfxsoLzkADvzo8+y9gjarUKGrlhLls1urazxni26R6g6IOSIfdNHW1sYCl1KZ4JqqZOsq
7ktgjId6hBq5o0DuBs9qk2y1Ptl6a+h2l89VTvAEcAwSCkVBMg/nKyFHPOgUAUigKH8q9X4flOqP
GO6spH4hnbeRPP+3ST9laH1uuwbinq8Ar/rbrpSPlRYRpMm2vgbuPx3Y+eawJ+ZEWsCfc5yHwYBD
px4w5qAn/9A+w1uyjzXFdt3+IUtb6In+loVluv5OJc5ipry14gF8eZ5n4VjQm6luKjH+GtC+rwlr
vX5LFn4qa2bhklCPvdwhKyKStiBAMvK3vFsJZ5buulMhs5Cp1AQKHxZCBtxvGBY26AGCdeP6PG+3
18/S0kvoVNTMgLK4bnzIOiOnouO0Srd0cRjBNzfyaGGI6Gdo7LxZcfnLIgHQJ1WGJ5rjE4ZdHkSM
HuBo3QJJoVNG8nGwRLKJ1oOrVzYz9ZEwroypfDTkX9jl1O9NGxlx+xzVKnYbkMBjfJO6D74wykea
O73L7hU7dm6F7eC4R+sO1FDS3cl9vhlt99N74ajH/ib45L4Xv9SVPV7y+dOkEqQIQAfRin5+coWk
1AZfwiEram+LhvkQeKvx2qKxQkIKzB/ZOnDrzmVkaTJqWgwsjvusvki77AbuZQt+Xnmn7b0dY2Wd
7azNeizZ7rSpOhPcMIV85FJOYtEsJ2+QVTXxC7jE+VMytF2yifCa2iaIc1CwvZq2xyozypVoZklZ
OP7IvUI4SVZopmyZJ4QSYkveaXiMlF2dQj36X25RMGy4Q4Fhg+hmFoSKdd+lARAzTtN8F8YHz/8c
WDRg7K6fyUVNFOhGKZMzCT33oKPRDzFXKQfEDF6bpn0LS982u3F7Xcxi+AdsDNABExAkL6dz86gt
1/XEfiDGte41HzKe2y7dDeW+bJ5EbZtJWxrCZP1Oaj9dF7yo34ncmb/2e6nxO3+cfGi6s6LwqBQv
WSKsrOLSPXSq3eyAhR7jmgl0wI5vqLlTKsbvSejBCsB1k/PU2AV5I22KNP12XbtluRqvJBMvI83d
m9aldNPXaDcGiRMk5m1r6JthFB5dgRqZJOx0/c91iUuuBA/yPxLV2VvFrZOghb0BV5J5jhk+WM0a
ONBiiHMqYmYqvO7UQvcQYZqukzecrK3vPXndl1x3UvkgU+Rw1+bTlu6JiXiA4VPSuxf3hKvRjDuG
GmYCk5upfe3SzOmjbqO09UNQ9kx4J3diNxyvL+aK1PliqtzvUdsi1ewfx/wxbJ5k/60Unir1UBZO
oa5Yy9JZOFFyzrgEFEYTCQriuvA1i299RaWj+j+chFMZs/NG51imezIy1KiiPc/WVJ95ZpCehs1Q
U6JaEbem0uzgDYkZDYWIOMP/HtMpmvbbco1HcSklTxWKexyzh99jDs6uRF5dVAQSTjPEcbCT5Nb7
SjVR/xmMkbWzMil97TMzejD6uhzBKvKER1CXwYHuIq+7A0sovq01E4qn69azoDvX+URsxRMLzoyZ
7pDVMDrO850M1NH1bioDcvrWXbnplk4jaG2McoEUDObLvPhLu2OZKS1Jwq4D4kEwC/nJSyAFK6T+
EInNzdDK3YYY7r5vmWj1Q/AY/15N+HgU4jcauQBrP785SgYJcxgzCSzMV1N9ysyD1K2IuGzqUEGl
P5ExczlKm49QdSCjDkBDBHlUrTMYQQM7UoeD2/afZIas/Va3A6lwIsVyoqS1xVRiuKgHniHe9IrM
HPo3g3zgde11tJtFkmdfNjtPphEVbjUlTUtvCzBN13CGbrxqf13KglfHuE1Gg2GzJh0xmdpJIKW3
cUXxn1elXP6Jyk9++fn6z1/UYooxKDwClzcf/600oIeHing4sbYFOOFlbA/FxkyFldVaOhJAkxDm
MvIn4cfP9ejkkGMa8cJQ3BtZ+F20e3MNS3VNxLSUJ0slagOYxj0iGvPVgmSsKTfiGq3gmozpv5/I
yKh5U4Dn1WJmf4qpI/yxz1/+y478u1LTjp2IKOEzrfIJ4TZnArzQvpjZNzdxunItUl60rJMdmUXK
gST7nq4hJ21uNOVz2K7caUs/XwEOhnc5Q55kGM/10DMyQ7qB5Y6cwAEAU0LJ6yu16AFpepk4Nyfc
pnmw742FW2seKmT6rVUf+mprZk5sfFV90YFksu/IFa5Umy/bk3FIpzKnwO90e/ypP5l+BEd5tSR7
2AN9Z6tfs731MA52+FbdWRt1paKwZHS0PjIEDEwUqzkzOkgHk1rNpkSAcBfre4F0QLpW3V4IeEDs
/1fGhdWJrljXk1rFRhJJbm7G5N4NPovwL9NFv/a4WfTrChRjID3y5CBpdr6MoesbUjXBBDdOuxE/
94Hd2hTXHAj8dsBhPYobcAVv6x3EeSv35uJqKvR8q7ihifbkXHJVDZ7eKHi8QLpR/Zu8/2YGK1mG
xbgEkIn/lTEzkiyNYDv3eHKLe8MODt5W/gpS2s7aA1Tz4m2klarIskogR0zZUFg0ps09sckJ6d73
R1QyJeKNn11yP9QrIoD95ofM77spUwObD/cFZ/pcSB32MCoHDLDHQlB8hiZB+6GJUfummkl+aHJX
/hZXqXV0g1B4MNKwvkkKKdsmY5cf3Ez0j97/I+3LmiPVmSh/ERECxPbKWqvt8u5+Ibrt2+yL2OHX
z6En5jYlE0V8d567w1kSqVQq8+Q5cdV80MEnP1lc+DsiBpMbC0qAuhYYOzzQDvruEIB4g6iQxTYn
LZ8+gIGklhoMuO+7gZLSFJheYW4+bs9NlMJHarW0orqVzvWoCfcVqFcak+igJmMQAvgpxWJ6VrO2
vPgg5DzROGoeUqFqUe8MSwM5RGYMbgTuPzsg0i8dOoOxk9Pal0wJCdxz20YR8o0uulO0SqntCPqe
E8IyxvjA96/VOqRzx/q1URPqYeP6RyQrwV4EgtgxfLwyzbbV6S4sh6JEw5NVp0iW51/mx/sOw5+2
xNoc00I0jO3cKKAWCT08l+S9keE/ZYOrjz05qX4WBdC0COWXIAVnbg9i9grsk5CBc3yajqVJM0JP
Ukn8XdBDG9Qsa1LXZotNhCxMCkGoahI+BqhJCbuuTUGRrymd4cZqF3nZZKjvWRMCyUKI8Bwjefox
+bp/jxuIOoIYyq0VAV+fYiRcG6kNdB/tnJEk4ps8SSgiBYN6TLNW/NmmlfQPxcjpQ6+lsVNUYoRq
hS9B2lzIi/QtS1QMoAZGkX7lvgJCXlnIXmOx6/ZFLk5W1Y+Yyi6i9hzqem41qSaffWEU0daXw70+
SPFZihRmVwCnlyZDs/HNYJJ66fPAiDH0VMklCE/1tHfBVRSkXluG0r4AKdoliWXmgmrZAI2LLENy
s8/7H1oXEkcTKrQqdcw1eT2mCCpoJCvpg54G9V3qs7g0C2NOoI0heAqSLH8s8kkt7LgMoR5TMPYR
UDU0zKrxw4+4CNUBQok1Hm+RWBovcaIJbjyl5cFvifyct6Xs74HOA7t2Ik0XsZdzFywPiiVAt+Ki
aMzfQwlRASCEAhnisJb5kHvK0fWzaAw2CC+t6+GSlh2IIYbU8E+9ImQ70JK2Oz8qBdHUBlb8yuM2
fIb4KdSHWVgJT4Go1GBg0rr0uYjp8CQFjfjDKMH3HaQGaDbiMs6fc7ljP2uN5cxsS516mkDE32ES
sreiT42LbwQ1cL2lLHutQLOjDu0wZ2q7wU2Lun+W2CiB4ESoit9D1w+OCCzNs6RGWW2lOuAKZiYV
Q+lkkRE+yYkfn7JIAf9FgOrIszRKglv4LfIcUpA0N0N/6F/lChwUfppVkKPtVfXYl5J/F8gNDnEB
VgScpJHuw6zsjqAEIx9jIYumBBG1xkTq6Wc2FN+1u6xCWdWEzt+wZz4IFs0OEmoj8IJTdaCVkDyM
8dQWpkFDtmc6BKhzpUHXRpnCCjVwZTgJyOy/JJH2L6VmtPtMTw0QQqINdZ+jSJYHIwvtsiqqn6C1
Ce8QEVtbqLLxl5ZJzJ2oLKBAkQ9gbtfKuDCncQyOURehdmCMoPpgNM6eBoRsl8S11IE3jwJaaJTM
1WU9OdOyiB8Ffwx3aigrOBIJ5Bd0NWycQM6HYzpOnVtMavKRGTXkJkdw7GVQu9/1ROsGUw0UcAVV
o4bWkyjVzNXamXJw1PT7jrLeicBI6BRdovQQA1crw9IzqkwmJkNqw+yLCOJVUlinIapiFYBRSgky
fLOjcu5ALa6RLS3QoNkNKblnHcOitQnhPRAthTKoR62pplNpGaROfodqbgTmULDmlRWG74xyVX5o
1G92XZhC8Zum9YccCJisBpzVqoS2cSqtgjDivOlhLoBBIUuVT+jdQStXS4oLwHnaKcDQxBGTedNe
hCO+tJkQFv8hQVg+VbjLW4DWtuFTpFsscxjEjGrlVdziOF27sZc2uBsblCdyl5bIXBtMMbdvlfGU
+Jfb2fFa/r0w8Sd5XiQFhp9joL6CCYm+hykOd7UxLrC6BgrZLtQ48Ejn+wojaZORZEjhMvEQDY6Q
RSbxt9LtOQ/ksw7Mh/1rhPsYmLvuNdLAiHrJfrK74G7aCZZqt27fma1V/iS727u2mt8vDXJfJkkV
PZDmVfWWiAj0MO0euiOgVw+y92LY5LSVjs7p5rcFwnWJCsknavDNcqILEjMa5G5jBkhJ/6ALl1Y5
B/r9pG48wbcsce9jhtgR5uFsiXg03AUY6qbqZUq8Ykv2Z/VhhvYanRV5MB7A45jjNFPULoMp/xLf
Q5pGAWTi0FiR5MhfWywXq2741xbv55JY+iyPYasTbZ3egUu+6//LUcJIJBpoqDaKfH5dDaqUij76
6015VozCbLL/8ub/a4CfJEnzBvSl4Vzl6V7y3lXDY+F7qrzh26s7BdAUmFrprJc5//siImiQAGV1
O7/xNK8PXIFhPnurYCetFZSWzwTp2ghI/4YK6gsARZvASbvVe7O/751AtyDE8KDamhWmZv/eHFTT
8MrfuYXb4gU0LrseFTxn4yzPTxL+bC1/C/fIDCNhTGQduiOd/DiBfgewJlH7kIw3Amgqzhd4yJPR
pVsaF2uRF2B0eAoIjtC64MxWbR4W4gxLFWqPDZmZVtXGUV59rS8scEc5aEspMGZMqtGOP0rxKwWc
0iC+qYIdKo4+If33QJth415cPdUgnMTkD2A3yjeRrTqu5VqM/3xayUoBDUMdYqe3ZmMF99GvjW83
F4/5b7c0xgV+VmvQ7RBgLAEN2hDtFczA4YbRFTcKd0P05tOvmP3eMDo75y2jXPAvqhhdpgxGQ7DQ
76qv7ID+hUU/iR07g5e/bJib1/DdHN4eYB0DcJUvRVDCWOALM4LpUp1kO93/iqzg3JgaWGYt6cF3
6z26XfpdcL/VFl1zIOAL/7XM7S5U7MPAn120Sl3wN/wOTuSzeo09bQNP941XBNU/zPH/NcTtaG4k
kV+FMEQV03gqXt3Ji6B4DcE5U/3Kzspj+AuvvzuQ3ql31Yu+cU7WkFGQhYNijwLBNKDquKJFjTce
iPHxQc/FY3OvP9DS1D2GIrRlWIEV/ygexmO/Vw07e/sv33ZhmYuDihEWRji7UvOuK+a9gNDjqbas
mcUnBJ1GtzIjuz5Gv8AzDdX2/Yb1VUdeWOdCUCTIAi57WGevPZ5nu3tRM9PX3i4Pghe5WxTna5kF
kDyz0g4gBCiqwc8XF0tUgzVeneHqhX8HzcVedZvS6+uzv9XDXLvBloa4uAf54NHoZhS5UD231bsc
7Nst+qe14L00wV2SMYO7RnNonbT9kAEhI8r/IW+eKQlQuAZXO+Q3r3cLlIs4NDPe1uiP/ehphmMo
GxXjtUt40TXjpzDEOqsJuFGwT5N+6vX00ESJLUJrXY4l+7arrZmCFjKkvWZFp28IpqKc9DDoAR8J
QRCUAU+EYdC0cMT/Wf5ljiRLQ9y3J0Jc0ayZDdVNeULpLgGZujhBsqyuH8Bi6ltV10KySlV/DESs
bXVS3FSNZEhcRltX4ZrDoyGHVw/U+8A2z4WVtJGnYpLwSNASl0gYxAofA3JsoPQxiBu15DV/XJri
4kheSgzhFabmoZ1IvvThFpxp3YIKwPGs6yHytxCYrTINcnrzW9Qrizu528ieVz0ETer/9/f5uyY3
dLEa8PdZ/gX6aTvIUZMyNEfG9OZtX1wbmENHARkXkCLzGCwXiOCIgG1UMAVWYxuDO0gUBFcJMmgi
9W4zaYBzaybEdZ0gKU4YSrob9X4/1S3qjx2YrzD2PhEz6o1dK961voHy4sZerN27yx/IOXHTFe3U
znvRCm+6+hCqBxBzQyaKNQdW7uQtkOXq1i/2gwtmqOziHorQh0iA+aijxlTL0ZKK3UxBe3vr1yLz
cmHzL1lcAdAQVIR0xMJiDEXIL41wR4hz28Sqn+rQi0WmhEYY76e9kCvoJAFTGEunMBHRd98EOK3v
118TnKuOakFRasZ+tRgwscLMau9yN3A0h9nqfbsX7Px39Nw+6RvherXoADref5fGXQndpIVCOX8n
TLBFd82DJJgokZtf5AQee1vEI+l/nlOfo+lfi38YFxbfK8pTA0TpsJhGxErr5xo6xel7Wp+EbGu6
bLVztLTFRUu/95skNOAb6X46yUfZRhX0zrBKJ9rXn+RTMrXTuFOQmT1OG12rDZcxuODpG2rVMwku
E0blroijk0rT3W2vXHf8fz8dn/tANGccYh8baaitV8g96sO5mWrphvOv3jiL78UFDtYlFRV97OEI
7SUwhWt5Z7LEpt1TH6f27SV9OwU6KKvAATXTDUFFnocvkQgwEb2IGSR9szcdIhg7KYJsgtaryqUK
feLdNvdtB2dzkO6WIC2F1yV/rsOgi3RMijOLxBPav74v2KNegFWkoeHGe2BtZbjjABQD0THYK+Zd
Xno9JMiMkKAKL8qlF1a5k6MBNUTarmnrjZfPN9fDquR5KgNS7qiAqfOqF6bavte6uoYpPW52mTZ4
aBhufKe1jUOpEv1GDFqAtos/V6FAmCrnzIqbVDS7oP5CGGltadL+uf2Fvr/8sRhMhmHPyNxj5lNW
hmJAWeIoWRMeK5S0xy4lmGD09yUB/2lT3SUSO4hJ6Yq+/rVhe17F1SMZtjWC4Ra0lPHp+OEWEVdm
HGqYo8F0oQPdYjBSp3sxg1w9q869Gu7RoDIz0K2C9d/LRzRTb/+Abydvtg9eIVCsKBIwUlxsRjWn
kZlMmJUHE+hfS4YWVN/dBUMVOjTGwBHR2q3K1dqXXdjk64Gt0MEpOyDawtA2Wu0HUTGmkEpbwjNr
xwG3KYjwFIycKZS77jI0BgXNlzB9Hhke6YdPJio7yIfsgIBxb+/i9wk/bCMmAqDWTACM/IbViSoj
pZMiM6voQWoOXg3aUaSCqi1GGI+CZrveMjvrXpOAWF0XbMSYb3kXZ51bqT5kcoCeI7PqdtCcLCsw
xRn1bl9SdprLhBbp5PvRL6k1NSLZ8KDV46MDAw6M0gxW+rM3i1gAvqgJ6h4KXChEDVSJe7OR2z3T
imdxlA6xj9ZqkpzaEP0yhI0NHNbaRwZbLkik5lkM6L5dB6Jcr0a9MtAMxCzDua+HxzKYHoWAvLNp
a+hrzW0XpvhS/DiWepIjmFu0KVsbQk3ZfdwBbatW1N/YU7oSFTDtBsZ1PKIViXCRXBobXQ5qmCLz
S4KVHz1VPm+77B+hQT7yQLRBwagkJmORXF7vXNYo0TQmkAYzQK5JbcKO0/jVJrs0laH49R426lEN
XsZy7w9PTPyKjdJi6Vko3QzUGLlHR0uZnDLwlNLt5f3tH/f9q4JMEnUt4OJ1cHPyg9CQtwkodFsg
lwG5AhFQkyywRukzNh7/gx08c3XMw0Jyjy+gDUYHWW2AIawinWVdfXQMIM8gH2i+1Z5aXRGWhGCP
Yh2ojK53Gwlw5fcYDrJGFLOb6VGj76N/P2Q/by/ou+NI2DGID4BPEHPkvBljAEWA7idgLOpT1WJC
o1q+728pAa8tZqaoxuiJgVYL3xutW0GB/G9TWl05pEeD5MK5qCTobPThazCiNHZ7Ud8PHrjIFMzc
gl8UJTjeU0HT0gyTzzDgovnIm1pPaTUIxmsbUXRt7zCfjIxQkVHr4YGIYdlAJzyvS2vQdpn/JW0N
ss5R+PrAYRmgXJ6bbCir8NNwWhJ2o5p1pZUpNgA9YKMzaXgEKtqM6Z62/9zetPXV/LU2//siKoui
H8lpAmtRrzgTCU5qqtm3TXy/drCgWWkHQrOoR/CnlBnyGEzAv1ikle+EVHfE4sMYHjXpVZqgHaK0
vyI0Lzee4reNIje8Xpec6gCSQbrT6oVd3bqh4o3EEobMi1SAv0DZUG4JQK6434wgx90GHZ2ZvPfa
oj6EsdENcmmVNYOgqCtMxAYm7vZefmeRxGlF1RQcuhRKeThX11aADSowiYp0N1UyWwUdv6YLkJGP
LWmM38ZYfe6KVxQhMGt9AV74cyTlcUhMiKPZTNpUjZlfjpyrXv0Y7mVZowyn+3PubRgXYUKYBzYn
iOwEV6DZ6G95Wxy7hDnGhPn6/jwM40YYW9lyTH6AZgeXn0Jw6q83QxpiwAaLgVlZoD/jvRZYUtvV
mD1PtzK3+SblVgodVsBKoTqPKi+P+yxKMYoEGsxcdhSEfwKUHcuJPDAt+FTU9j5hibYB+vhGvC5h
ghMJv6JB7R4T9XycEY0q13utqaz8JP0AHYUdOZ8fsd2YkYOnvFs5oGty2t1LbyrmJdw4Pt/LFbCO
Grwxk5sgZ+JR5VQXQkXqWwDBRrNG8+QOIBCYtRUnOHeW/Ao0JF5zd9nzDlqL7oaTr/gV0DTQq6e4
NKAGyTl50KuDIBd1ZUlntM9N/aDvE+uteC/2ies7/8WYjBFsnAc87Xil5QECRjRqsM/CU21hKNLK
vMHK9lB0sIpdvHFHfR801eGpC2tcvA1TLZhUA0tjjnoIDoIZ3qc22kXq/Qc95lvPtpWk+9rcfIIW
4V0zUiaKHRY3Xiq7RLUEXJFaamse5EM2ygrf8d7c0uZ0YGFLFWMc1Ra2+kPr/BqOide+s3fVJHCQ
4X4r91uLhFc7ySW/Im0Bx5qX1ry3zvhTO3aA1xR4mZvQ+nhqvOrlkm2dyW/9eG6J3AsqB/FuLxaw
qV+yXWjXZmWPVngCzS7K5sxuQIE3eB+hQ9zce93w0zmYcSEI+lyYI8dtCmINHiMFGKpQjxVsi5/G
V/LThYixBXlLFxfrdCj2m59zJeRd2eM8VYlakpTz56RnvO/ve4zHz31c4Jc9iL/OFG2NlZ51K9+4
4lZu7iu7nMs2/WhkAoNdINtcMAz9elQ8QrbddX19MnokII0F2STnPymIkkPR6BDhDpLX/pOdZTu0
AdVFU7xyup/R/md4aI9jthVZ5337/h3/2uV8CMxYckzjvrKq9+QnShqB6Z+qX5UjWoOTp+bLZasx
vWpQweCcSkAOCR2D63OpQCohl2bH6YXphA7VscnZRhCVVyP2wgbnLN0Eabs8wnUBjkYLuoXOvbgf
rfvHd9/GQIMdmJC63Z+jl3+glPXR26EZuF54jDAlZDxvAh5mD/m2w6BKB8EFngOY6L9ecI8RBT2W
JJyU4rkcH9PcG7dOx8rTBuU+ZHuGgmsKB/LaxKToGHxMlMpK6WBDBQnTiRb1z8EWiuo7mxsiDiih
UJjC0xtvG+40AIEtFklOKysLrfEQ7SC//IGx5QvQ7QV4GW12IqZmTw+bEIDVqwMpJp7XQI8Bb8xZ
Dinw9/VIKmtwO31XPgRIOxz1HtAJsnHfr27mwtL874uLIyJZhEkPWGJORy1gfcx8i25y1YSKixd1
WxljutwZiNq0C/oU34t1LyFJTV/esWivb2Uuq2YgRIPnJ0EywecSVY5CdYdZACsQTmr+KLEdZATG
fHf7Kvje4Z2dQp9Pszg3sP7ADxcblgCrXvsadLSaTzBxWZhO8zQnMNW9fgKwcHKaQ2je9Wax88/a
XtpIYdZOF94dGDYkKAlB1uP6axkQ7RyYBo/U9PZhVPVd2xhu1NONdGJ9kX/t8Kqy4GDPICUFO+NB
yuxOtkrJFCzRQ4x87D3DgexWKDhYJcTtzRgjBY5kd/FGtP4O3Zq32qCYLCcA9YCb5Xq14IQLxaSA
46jn+qf+GODRdYoc3R4/NbfahT9BFCf/qJzgmexSq/yMXKgk3f7aqz6FFwem22d0Cd/OTwKaSeGI
X5BN+364aD6DCJajS1sX05YdLoSPGdPHIoQdH6yeYVub8LCXNs5y6FtttIXWrniUBP5dEhdaokSR
Y72FqVGozqrou6BItQtWQMS+e63Uz7Qq3VLcSN5W89Ol1XkDFqdGaHJ56ipYnbrCBnedIf0DvXaG
ifm6MDW6L6AOLjoNyJ90aS9tyfet3MIgZwDsGCh+3Bd8+btCzp/HOdjQVUhqZ2AIqbe4EFY+IBAf
8xwpSgNoVXGumqHthHeTgAcjtLZGFcODH3H6FE32bX9c20eUv6CANF8MROYvBqBuRVlsoxqs1iaU
r+7p3neVM/lqnM4prfCMkbgNiytp95VF7stp0tgadQ6LtZPa8JKH/sHAcB/2cFdtwR/WvtNydVxa
2ElJWxazLYwAmYlm9Sgm3l7OSgC9Wg2XAEpdPTVZAAulsVdqqCfW9uYk80qnCZ26xUfionRWDmpb
GSDsJJ56Ce3WiW0hdXr7CVi7r9vrWcsUgNwFoQFGYmeTnONNWZ2SCto8eJngqwjmlJm4iAYQxKvn
6WPD2EqmiawOfBswBfg+3wkdIpWVAZi8LMmDCKUzHX0XKIrKjH/GZuwhibhtb9UdFuY412NyKfdK
Bk6ftJPtOu4sUd/y7vl7c+nq1Yo4j0t8moMdALOCGrP7C/UwyxW7kLkXPd1uDbNx5Mv8JMEo5in6
rTzfXt931A1oZJf7yXnjEPRMnXJYh5jsXFq6+9W5xPIfdJs8FV+VFf5z2+DKs+vKHueYwtCSgZXY
0N54iFIHRFCSDPVr38zlDUDRmiUV1VLMeEh0niq6jvfyMCDak6LGUNGxatA1Rwn0q4jsxt/Ix/6Q
zPBfcGmJu88kTC9NggRL6jkWzP6geopz/3BPMI67gzaHl5oHySSt6TvtVvd69aAvbXMOOlWVJjVQ
m7WKSwcWBsPy7xOvc34D48c21rnmqEtTnKOyJJDSPixr0PDnp/C+2Qln4VJvGNn6avOPWNzSTZuF
UVVgPQZusR7Sxhk6m3bd2P20BWBdS+40CEeiG03n5yKPhGm0RorEhM0LmtzaagLUqjDl5gz7avcR
usW7cZaew8fxGKNIkPxKtiiS1mpYVz+AW2zI8royevwA3cc4cPXOijtVMMfiUxntPEN37pPSz6m+
Q+dYViD2Kr22+sZtJK1/1b+bwB3IKgMW0yDzJpzj/XhRPfGoe8NR3ZMvSD6blRO6GLd2fFc8AK7v
al5uhd5wb5iv2l51bgeHtWi7+CAq17VhWdWSccRvmYwGIOYLLTaAxN9nIRDuQCAMGhGUQoBd5nw4
qSI2RaSqrQ5lCaQwXma2dyFymCBEVZTuIrvdTQ/E2zo7a4XfK8Pcp86hUaqBtABLS61pT/DWhYAs
jiubYzzG+UPv9lauZYPLhXKfVSDg36gy2GtEyezRuah8TFiDs8HY+GbzH/oW/P7uKE+AhYHnuk10
fDMyWppoQYeWRoe5QY7muEJdOfy8vbDVG2uxMr7PC4hXHHcFVvYDrGLM/Ac3CE7tZCHptcGcaupb
cWJrhXNKsghJRSGIXaBihW28y0u7ouj7uJliiYJZZr/Ba3Z7gfNtcWtDuXRKB6GIojSzp2CqjNhD
9SvYIjJZTdmWe8jdjcrAQMIvwkZ8Ilb7j/+cHoUfMcaP5P/QFl36vcbdjXUj17QRsXlNaynDaybe
pVvEvWtFsisb3B2YqrQJ/u+OueE+tKRDbmcecEQNPCLZ1xgz6nfSG328/Z3+VHO+fyiKMALUEMSK
uA+lsDRpVA1LM57Ug3aU3wxUj2vzoUMtBuLfbmm9IXJaKUq7ZEds8eM/lJuw7r8/gPuKPYuTKI/w
FUWwP7BTGzih7A1bQyerQRktwFlCFFSsf3Z/4f51U2jChFqgNcTExNMFhBEbHr/6pERARilVngmJ
eMxDaAwpaXUsRPXQF7PirzA0xbvoAdIGDsiP9oF9+9OtZ00Lg9zOtbEO8iUDBqHdnoGYy3z7kMz6
adwVmMG9bWvdTRa2+BPAUMqrfNgqHOI7qtM6iUmswaT7Bh176AVmofngQ9bwMXAgo2wmJ9kiW3ni
ykfUIQslkplAD7PP3M2aJJWfMmlklormtYm2q90pkEq+vdSVVAJ8wCA9gs4sKhF8sYxqydTEBkWL
iFW2oHpV8g4o7tRh9KS9D/ONj7i2JCCy0JCHSu/cKb4Oyyyl6lSFQL+pKZme1Ia9jPik/3u1ExCm
v0a4a7tturwoUgAH+6gyRSodGpXiuaLu/uedAy0pirpAqszwYu62ZrEvxnkH3pUKxT6XdVoHZTKj
NPO8uGeVoT/6lLHnKGXKhuGVuw2ANuRBADbMgnmcczZd6Lc6GLjBcLQPdKc1wJ3vifGZJT/qBhMz
l9vrXMnur8xxkZoGWL5GYa4acRCIkwilE7MKJThbxJe8bWzFQWZx5VnNYwZu/Mm+F4EroEbZZnOH
DwykHXgF0nQLAbOSZF1Z4JajpalShs2A5ZQg2gGpQB0/0uxc1MOGr6/t23IpnK+HPcImyDxRPSSX
ui/MPCidiR3FIjOb9D9Ugq9Wxfl8qVbjUBB0KNtJYPdZmAxOC0KYSzkZF5I3W8OTK/kODtiMvNYA
VsAlc32Ox6yl5ajAXGdc8mxfRV+bNfS17UPxFVFipk8GGvbaRMeSIRulCb3e4iGC+BDE/hIwqD11
+UZOsJaKzN2Cfy1xezf4oZhOIFiyRs/3st+T2xx/TehbaI7ySJ+Ch9KjkJHxbjv6/Ee5ROTKKLeD
vuRjKjmBUT3eZQhP5EHrbNraY/gYdhsvqLVD9XeBqMFdb6XedjGYHWCrGZ6i/qBvtZLX3sTAiM9Z
AMCp4OvnwT+5NvliIuPU3he6RZzs3HsDcjkFDwrcjT1yfMNGjs82+gNrbri0K10vbAzCATVT2I0C
UMtpb7Gf2kTYMLKWeGB16EwDCwOuG34ouW9CNqE+hogR2P5gp3VmB6pZk1epeW9SRx9OeXmZjN+3
HWR9bf9a5d9o2ZR0Uj2vTS++ylR5kyrJ0ev8/f/PCvfl+iI1yqzH2vDc9JISSXhaHMCItREL17xd
UfUZkw5EOgZyrj+Ub+RdHVAsRiO/i3TXZ48QPDG7ypzQECe/bq9p9UAvrXEhXgqp2CQRrGGCRP0x
tgnIpbVUaADP9ScLw4yyM+DoPTRioFhKXhcn8GyPe8wI1Q4RwDQ4pF29D+NMtfuq0Z0mKb9u/8S1
TikQ+jp0GMC0Mut5XG9IVMj5mKkjTkwiOV3z1uLx3YaSHceG27NP8J2arGutocTIF+nOjQwVvZ6h
4tV+TPpDGlZ7QaQHdI3uFeLbpbFFsru6h8sfyB0tkK5raInhB6rnwY0fei/YpXih0cbyd/Qp2+eH
EFHLAxj49s6sxaqlXe6B1oeaxPwYPYEieWvoOdsq6qx54vLvz/YXCUZBY5pQilgoIWTIwAw2na2F
hzh+8DvTyDa6pmuHeGmN8/u87IRYwmCSxcYfYzXXzV8V4/X2js3ezN8kSxuct6utPvWsxI4JqRsn
zzLqN4ktjY+3rayVHzDhoILjAREQkyXchwnKPhsyULdbk/TaByC+Y/sKUqOQrwNjsVofKOAEbKvo
sba2pVHua9WGzHQo5yE8dS9p8qykeC2f1a1Xyer9hXsLnAgqlWfA+7VTUGBZonESEeFtHLzJvq+9
SHPwtZzy7Ds6an7Qbn7caluuOYeGNB4NMczoAeV1bTXS2i6TdOxoXyZOxNCBq7vXKVc3eiprHr80
w51kPdN9kjD4R9h4U2HjTJvdNFlMG01CEpPKG9nGuqcs1sV5ilCpdU/+OOTYQPICE3NKfMJL6ZTJ
sd0XRLNSObwvUtBYgk79tptu7SnnMFIIFlKZYE99conaj6T1qmGDBmUtMV3uJ+csgqQVE4hkkXQM
6SPE5M1Rz71aq56rsHOAJNr4fGu1U2NpjzvfAAg0up/Cnvxk00Pqau+yYftPtQthiD36i2492rc3
cd4kPqJosxochh4xuMrf1miMKVHtw6KaCv+Mcf8rT+mGibWiPviY/9rgVlVMIkkMAV5JvPpRt3qn
O4poYOQm3fkn6LjaxCZHIKE2wtiqf4DtFJpVKMKhMnZ95vrA77JeRr4TMf0t8rOdWKhnPdzSQ1+r
jmF5f+1wh05UCp1VKeyEWfRSs5eoNfbqmNq1NFry+DZMgid17VMdgWKur82yiSx9TF9uf8e1xWIW
YZ7dRPIKHNL1YuUopU0PKgGLZg99cpdqz4Rs7Ofqd1zamKPP4j6V8Uyruxw2NMkajhimfhSsyFH3
fWxOl3bfHTJQoQ8f4pe/cS5WF6cDnCNiOhWE7NziOvAd60mGJE+Zatfvksgs6tLMfH+jmvRHOfP6
NABvrAKegzeANI8cX69wVLRmVIe+sbQn1QNB0Ce0kBA2reAOZGtjb4s2pgE8sgehHJj06Tuw1gcd
9BDhq+5GG8dmZcJk/jE6yAZAvTlP5V7/mCbSAnUKiwbHRnELvFf3maWCRdkV7zAjHJuBA/nAk/yP
uA9SM/diT33Zuk++b/z1T5ijx+KLY15vrCIlb9BaORiSIwHCuPU4/n7twwRGRDHlSCgFo8O1iaym
IiPFvMryq61+G7QzI5QLu9+3z8f3SH5thvPdBKCGkDCYSQ2z7n4R0DcX50IazJFsqUGtnJPZFt7I
eEKin8mPbyZTMkyhD1vBEHtp+zVR9dhIP9EEsdS+hBJxb2GCoDDF5J9GjWxt7M4GqNunClD+WHeF
9GEIkufb61+5qa9/FBeEaY3j0hHWWHiGOm1SgwsXoMz9GNmy+j6xnU7u5HbD6Owe346TPnNmgN/u
+ywmqQwwX4Pg3Mp0ckky9SmNNfP2ur5nPFjWwgS3LJCgCcPIqsaSctmpYqsXPZLYQhnsR+EQ5u2G
udUDsTDHeWvdGg0UL2FOjojZYy4zTGtzomzDzKq3Lsxw3tqrpTi0PjZOTcRdULtFjP6UPE9IYkpo
f3sHV5cEmhFEGQkTZTw8LOi7MO5KOIaIbq3CVJM2DvgHbhtZdT/o90AlCRxpgCVyG6fmVdoMGVZU
gbgdUC3UevF6iXxLUDozA5klBPyk3W2ja+4HySkcQRFtlW/qLto0qExX8LHKDKPUlXyX9tXGzbQW
vZYmpOvoJTCw0LAIyxIg/SRgWAwiYigYyeXL7aWsOcTSDncXRCzBrpawk0PrVK/vUb2YMNcQFk4j
bPjDlql5Vxcxn0mFmNQUphIpt0PdLCsJeHmrak5p9Hl7VdLWF5p9c2GrysHEl0HTxRJ27Wg2kqmf
mz11DEu6x2CsldmpmViiM3kH/T58fImtl8Deyt/WIshya7kIAkxL35Jm9sw2d7Lc6afC7QH6UMSj
ENiC8HV7zVvbyx0EBtaUsdBhDpNkz4I0oSiMkVU9Ro4fJ46iRd5te6seOkNpgADFWeCZi0RUkmSh
bRuLgvNfPpX0rAc/py2nWd3EhRUuYBlGlGYY7gV9dub1ercTBMWM/OMAmelSfwha9/aiViB90MVZ
2ONK6jljpeZ3WFUxmvpvLTCzd9kmF/lNAW9rZ5b/h7Qr240cV5ZfJEAbJfJVS+3l8m63XwS3u1v7
vuvrb8jAOVPF0i2i5wwG82JgspJKJsnMyAjfll4BN9mod+WqwSye/3T7BywlTaTKmcxtptvhL4qd
RqQhGOGvFHVW7Id2CA2YWlCNXtwdZ0a4yPRHI5C+F9UDLFJW30JQR952Q5nzE39CA+mPwgT6cKrC
g9KnGLQvg4d1zKRTmd9n/o/KX5vDV6j/qrqTEe2M4uhL61h+vm14cf3O7M6un218D3QgcTBv/HqC
1FAdWMTExUhEWT5HwS3vuPQiVV3aTR6slNmdnv/Wx4OKIiY6xH6RWRhDd3Pjr4lsEJdnfnGfDCo6
JUMlEHFR71j0I+yOfv2DiI7shT09o6vBdQIMOS7O3GnQoeIyNSqsFJ5kR6a2StBzjCGdoYSCw2Ch
XAYTZ6a4D+XHidqbGV5EA8CrT0pnTZvwOK2lo34Ptbd0C0aXPfuh3N8Oj4V0Mqs1srn4iG7d95P7
LDyKWoIcSB81M5k99SAXUjlTG1i6kqN54ba5oMyzEI0X5jgnG61PzD6GuUI9pNKjEm0U6fG2RwsT
+6BaP3OJi8XBKHpayrBRkce+BjkwiKSObeJ0WWZ7oat0fxp9VdG9TB+qbk+y+zo8QfSpRWILBKu7
9LLEb6EzFy7mQ0weVaDUMpGmPoa/jn+nndqZ9fpTtx/DQ3doNsFju0oly9vEh+zOsHbBSx3Zt1dj
4RC8+AHcNsk8CW2uGD9g8FbesCoCJ2A/OnZXBKbAktBX7rytSjlMQgJTmu+U0UYmM6/3r2D1Oz58
RavoLVeccOvf95BYb63wuVh/ihBGIme5s5HSfDBLhi/fpk6vOzqo4KrUDf0PLXr935aVOxUTMx+b
zICvoHXqvH2Z7MbksR6fvFB0cMw7gsus5x+QRwJDLV7ToWeBaFYPlf7RxIJ79UIjFgOa4EPHiwF0
SyjGXB4QtQ5FJV1PGnBJnoh3wjzRkKxKbTVl+3Fw4JzmB/YEwvbbK/hNJ8c5hgF+bAoNbHoAnnNF
w8Cv6yIZ0PpijeZUyG/DAM7HddQwS+3dhIJcKoZEmLFJi73fHaVgD669kewN7a4n70b/AMSfpY4+
8tQ69pwo79yptnp5H0+rPndMEMkrGvTUthH19q03WiEd3K4mdgM503p47YICM26fartOUsM209Eq
4v1YncxGXg2BDdUEy1etUJQBF2JUVaGXADooXAUwz3y53KjLAEY7EdwDkAGBRs7ZcSb/lt2SVM7t
JV7I7RemuGSb9/rUJOpsKjyEhlMHtoYCYig51HeMQpDZF41hMhS9LPyDCc1Lv/ypb5NUg7GkY9aQ
TitZMqxGeZf6Q97eRUWzuu3cwsk8G/qvPS6xtfUIbjkF9mLpVcbAkKY+Q5psNbXubTsiv7ispoDX
p6iN2S/iWWmdrqj6lZO1NgXrwqRbOomgVAsGoStj0hkYgf3BFyMlNYBQnkFbW6lc2S+24fQxNkcp
K0+QRPn78X3UIlRML6IOi74Ef/ynmQneP5+1tko8eyxeRrTyA2PVZ4LoWDj3L+xwoVgoWqDXoMa0
M3Ya4mOiPIedICUvJMoLE1wAapPGQjQ2W7vxdFuF9ImhC65oi06AxRV1RqQrIC4uQ1ydNMPPAiyW
HrRvTTY5XRE8ZpHgzrDox5mVOT7ObmSdQiUjlGEF5ImWBpRxnm9uh7TIDy7jR1LAVEDYoLWqgjyh
dbQRNS+US/8nK/zYuk5yzccOAdyCxAAtbXuqI/UKoACCxeI7TzQFQlTP4YrcklPQqQ6GJZ3bfiwV
mTHP+d/P/k35cfZBQCBfNgSEPuAvmI6hcSBQHehzsBKOmlOE2SFt0BQIerzGZTAVgh1cyewhUJyg
yyzSy2uvf2piUb9g/kbc6Xnxo7hjJAP4rGESVjdtX2j+VI53vr9P6n3nH5XY7dqH24uwkG0vzM3f
4WwNIk/uskidgzLs113ILCl8S9S1Fwva3KLvyW3itmO0Lti8iePovq3KfZo93/ZEZIE7N/LSZ3SQ
YaHX371srTaKIO6XCrAXa8WlCSOE/lJcYa0SIkMUMYosYEmo1bLxfugkl8V0NYSQDasfmS8ichca
57JH4E+Yz+g9bAj5OfUqK2jtsj2l031t7IaIgfpmn0mqwOXFYETZC2c/eg9XTJB1RQ1fl4LOTpGy
vMwN9Qi4KtscQA76aTzKze/b33ApGjVoNRPUmwE207kVpoNeFwODvZZ1f9Iqfx5QDGuVzJE14YKq
Cxvt3Ba3oH0DgokyDjHvfABEsfKBvCw+zaP39KI+Vl+5oBC1gBDD2PiZa1xuphDxjZQM5rov+S58
NZ/iu/F3yaxib6LH7Tpk+0oehFMgM1aVzyZnVnmG6cJUoXObwCqep27/B3MK5AhZ1cQKrEJExSb4
eIS791OlyOVsgC00PJ0MvPJTZsfRI7RmbwfJ0il37tP8Yc9SVkAiTCVFsJNqQAkk+j7oQ7sfRRUi
kRkuEbdKUEGQfTZDZJv2uwjlNVH1fgH4cBEVhEu/Ix3NsZ2NSGAZpOvqPXrODoqT7fN3/SkyLKFk
+byDbgUEl4dBHSR38fyR6uzV/zQt46MByZvkhuvOBgBZ+l3s1WcgTdlD8vq/fTYuPyNvJlVYwbKm
ffX0VdVqq5RfbttYPNLPY4NLIN0YK5I8x4Zx1IC9/FCsZh/uSOa0PVzK36fdcB87EKFQ10J1D0FC
IVxCwaltBEMJ2+iPA56mnHQ05CHFYuW++0MGvECkuraAdYL2JkgdZ5Ljbyawy53gjdBbLiAobetF
iMf9KU12ceRCCxxcC04YPY3lMfM2bbsuR0cq76JYsBMXSgzzDwAyH9MAaFDzT5ppmHyWQEodGleV
FXeAvBbEHmUL3xaEZBGmrQPDnTw3LVzRh55X8zKQL01zOyenPg0BHAAXqrEHvrKpUtA1beJ+G8ZH
iZ3S/FCV7xCcr8xXRqxODS0pdzX5t6J8GnikEGirxw9QK7GYL7ta44b9kZbeZuqg9lQ8o0yiSu9p
XjmsiKwavJJN9TEEst00Jx/E1TpUfHDHzvxtp2P6EvWL+lBPMTo1HxRcsFKj28O4UtRNBM7YdEvK
XS5lbtlvM2kNXXgjm6Auup3o2hjXVfcUD0dPOxHI4/mR76TZLz/c+5BBNHCrSAFCnO6T6JSpjqGu
gO4swLmQnaJ0G40rucF9NXtNMUfgbSJzQ9lrXjxoDUoCGRSkH5LRMpXYodXGLJ9oAzVyzSq6AzF2
kf9g5AcJbGHmG0PjfzrE1T7XEoxlbc38MY3XWf3p9c9onGTsyew2uWGZ4zrWIH1SWHIHNq7wq9aB
kzz106ozVTcE2376Ltc/cjO00ROxcCmKDeha27rykkVPUv6pjbXDwASAC0tj+FgusOmV+q6WHBZ+
qTmxdf+HPN6l0QlCOXaLToraYeKDrhB+dpS/eCUYqVdT86eBHAY7yN4JdayufqHxz77qraA8dCBa
brI9KNkzNthxt/J1t5brrdSWh8Yf10Q9JVpvyTld0/gdqKFVGroQ2Bad99dXJxDLASKLUUEZfSGe
xSUlvleRoJ1BOdD9M7fVqgFHTWglhxozz5Z8rx3Nl8pFhD1hFHIUXNwWunuolIP/HDxMwMsD+HWZ
GsqE5G2lwnx0SBwVKscQHTpVIJm03p6Mg+9kuy90jt5qVzRksjAMemmZ25hGPhpmhUPtGybkuequ
tKY3v7RSXF3tR9M1j4VbQwko2JpO4URrabBkx3dEJ8FCfrhYAO6gC7o6b/weP0OdeV9g2nOMNZJx
D9KLl8zCCeeYh9h6Z79uZ6brW9Cl+9wx1xUxHWUTDbPBd4L0o1DduiisVhP5N/9+Lv9d+MeddHKc
9qVJ0MBKrfROt7V9sIIwI8gWunXjevt609qimtJCJ+vSN+6ESwNoBzQUa5q+llawzValDvYMFCCd
z+Z4l6yJ3Qu2kchL7tacaBWI6OcwNtlOI2tvuNOkze0PtnSKnq0khlQvt0oALm8jrmAjMvyfMtlM
crYtIgip9Z9oOTksGT6bHupVcRBbHsXcm9Jbfdg9xLHohflNa/j/f1R07S5/CmOJWrC5J4/L4AML
LG2VbSMnvvOcn/F6cKZHnGoW+ixWvaJWZ0Pszu6dHYmsp9trchXETIOoN6CT3zzOBo/w76VgTGTV
wzVqrFYqxlZLJNfaPArnJK6+Lwx9cxxjSgIpnC8us2RKCgMSLai8gfvQyKxCcjV1ddub6y/MWeH2
pNppUzIAPGxXUBbGFBXuZ1YerbON95RvNTsbrBzdKxGXssg3bodmGAEx/RLS21L+0ETPBVn1in3b
s6skxznGbUiULKVabuGYFMnyNonL9I2RiJ6UtIgNa8jH/Gi2UfJHaqNBUM1cChEw0oPcxzDAQMu/
9uIIYJluSno0Bdcy6AVlzLlUe1V7v+3h9bv528V/7HCvvUlXIX8CVL3NcLlzlGFlrP2d+kOCsO+B
PmWPxZ4c4y2xaxEs8vptNlsGuxaAl9rMm859P9+cWM/CGLTQW2y9rSlbb5gFcbV1vY1cXNVELMZC
g9zXbP2yDasWBo1jcwhRH14zmzyYHz0ot4MdvRPWJK6qA5yHXHaVyJj1ZgCDJQFXUG534M+xKlzX
Vpldi/gZrtv3l9a+K1xn7/Y2S/JulGFtcJQTXXdfEH+rwWlqz4+0aW2catyOArv5RDSNG9Hhtbgb
8SCA3og8ExHMfz+zPip5nqlT2gNeBXwrhOHnUhYxRPeuxW2hgXEbo4qQheFbCUZDzYJhWXHjav+0
a9k2XOlQ7oqf3r3pQiZuukvv/VXTCxLBcuxgRgMNjPm+x58cmGprfYPCLtpLX/oDUPYrz0l+qs+Y
4LTLU/tTsC3nbXdxUs0f88wety2JpCZNEOSg5lWBZ2kaC2BUO1zXGETpQVGEJ6BgZa9RCJxF7kZr
tl5ipBI8pB/+aJUoVq+ylQQ91xXExSDhcBpBbyVtIxBb/YFoyAc0sA8icYP57nrlNQZzwUDKsNI8
ErBKiprm2pyMkoOu/KEirZplJ88McCkA+LI+9Rsk9GYwAPnOrVKP7Eimj1kLrGpbMKBe0NCvEisa
ddShA8sb0Orug41fRJA7JBYUuqHNUp76ot/GVLOUvnqipEO9TwpFr4zru/78Tc5+LpdAuhgk4bI6
H3HG1vjoPycrN1bBU7F5LMBcSr/S1dQ70U7bQTvZcAZ7dJ7+Ggdz+RN4hVNN0ocqIVgxkAeX8ofU
PtAQSl5v0NETRODix5+ZHedSB1503HkQdaQMIRrb2xMaXtlU3A2DSCNz+bTDDJJCoUoyT9FfZqkh
M/FGnTMymLEIqAHv2rsV2Wsg8PnRWP4z2UH1AUjJVSW4Ii2mrTO73KMtguSoFjawy0J1qxfTAb1q
289HNxCRmy2v4j8ecnm4i0YyNT4sUfYWhq966N7OTPMO4bcosC4AvgBCgJsrd4U26wLy0H6JkPTJ
ukblw7uHFFOfrZUsuUtFoI8lb86tcWkwNYopqBNYG9lb66/yRoR8EhngAsIwQzIoswGDPunKL4i0
3l6uOWivlmvmi8cTCHAdk9vBijpqmtFVvd2ZP5FRtc6pwxVGW5gvOqEWPfnHEuWeWfkAtmUzhqVQ
kztIJAYoO8fRMfV/+V688lUNENOkcbKOvfVhBoKorHmVO4w2EJrfeUktiPhr3C4SBwiBoAE0q6oC
3H251UZfL7Uuw++J/4DZhjkNoEU1GGjvAFVCVaSRBU/ZpS0GDk4MF4JkHTgaLn3oIfSug7Lubd8D
b4l5KLQUozZuXju3v+iVnRk6Y4D9cdYiQ6biNkDV5mbVTUMMDacPvQwsibkq8yyFCjbada6aDWEo
FWxY6JIDknO5gH4fypo3G1Iqgoksu1UHO8wCa/IPHvjVpXffe6mz1ZC9qeYax1ke7qXBpcb6tr/X
rzvud8wLcnaza2KQe7YefocReRZVvVXCVmZ6r/eOXhxLir7lAfXIVHFLiCnT8MAkAdLuKuVwP4D7
svUEKOao4gfoSgDUGvUtIitWRtALzuTYTX3PrVQiWP6rjcsZ5W4KAC+1UBiF0WYI3KjYVUOK2zMu
RBtp+HF7hRdNzWOUCCkUBPirc+2xVi2ZAjCblCOtrlHTQivHUTvH8/4WTjR7xWR1bijM3Cdc8NI4
N6FBpsb2wE5Ts027t6n5uO3NHJYXGe/bBIQNDWgcyzJ/U45kvctKdZb6AlccgJCj8ifx32/buE4u
nBHuXAignz1VBvAkcm3KtaV7MqYFNb99TzuWuAYGVjZ+PMlP2ZBEq6Qo+oPCxjSH+Had7WKgbQXJ
Z3mTYLL5P15z2a4M1KkIdRleq44p2xXoSDzqEG9vdk9e8MDCbQmNi5Y5hnkMCRCWoh8wG7hedoyR
qVB2ohov6wd1dn0yU/wAEzTqjWKnKPToW0M+EtAGEowjowWAsWi8DssvnWwF3+Pqpfv9Pf6xzn0P
adRHMpYI4VxeB83dBMp7NfxJR6fv32S6SqpVXQk8Xo6zf0xyK876uMTxAoc17yOJH8fimOp/bru1
uDGhWv2fNZ2P3LPMl5fypBSziSn8kKsvGu5STDBM6w61ituWRM7Mfz+zpKe5TBNMtdlaNN7l7YfE
5JUq5DtcSqSQqcO0oY5KMoi4L630VayD0V/CVwIyuFqlyikc39sQXD9k33vrv3fp3Bi3eEpCjKFT
YKz3etfwHyJ9dKru520jS4fxuRFu3TzEHc5iGDGRbNTumBqrRAdzqicK8KUPBMEAvPBAMwfVHO4e
RxvIlo81EmeBmkb+NXQ9INWpQxQUHcCEFTwlGrCAuW8BlNFC0007BcNn1Qp+xqK7//wKlbvjlSTo
QqnAr8iiQ4ryOdlpyZMnosdasgI2b0JxTuBFzI/bMobMacR5YjfTnR47jN5hqJfK9u1Pt7SiuNQY
MjjMZpEtbkWNogvqHsIPqIQNVsd+1FJi9ZEAFndNl4DERFWQ9kHyVIMrXICMvRLJbLaiyFJktwk4
Py0tydHJVktMJGHXxWANmhII8MS0PVI6Fa4c9SjsDoZZg+WEQgf2dy/Jimp1Ue4z1Z6ioAUSPFF/
y3WC3kDl+YPq5iSTS5CfjHnh6jRtmkPXaXjAJikZcB5UeoG5Ci3zRSjLpY8FiV8dQ34mVpJvJSSZ
qkht2KCtrKhOBiiAYg06QHMixZ2r58W8kKhFgMF3ptb7RoacZagCSORSMrGQZYVZySIy/yQFEdH4
LhqhMl6vCiwRvqsKHc1Agvw6rpp5vW+G0DJJKDg2FteL0VnlZoZ08MBXowvacprCxA4bNXaG4aMC
pbkxgC5/AIrjdogvucMwT46HP8EgHD9R7sl9Xo4jslMMEUAKeYXk/l8YUFDMANpdpVf9LMo6KPUm
cIYAW6S226j5+jcGZm1cTMZD/5a7LzI/GnymByCc781fLAFQqwpEVa5rlAtCCxUZ1LmAp4dAHXcs
QdE7LasoSuyh9tZK6DIV74gU9L+QLHj1o94ppUMGjDCTBKfu4vc5Mzz//Symu8LvUOqLE+imZJ9d
ZwIdoQpw1kvhdu4bl3+UOqGpHMA3X/2BZoijDa5EyWokgtN2zpb89Q84IQwkGbOkG3/r9vTApNGU
JpAuVzw7KL+GCk+l/q3qItRnfMPWs+QAWnhBhC+6pyO3gqoMMcJXg1KM7zXgMErssTMCWyk1J47M
n0muvWaiqfTF80Iz1JmFBVBZPgGVga7mY41EJ5Xsrg/R1ug1IE5i93bEL3kElN5/zXDvvqTW27wx
kOdGT+ssrceIP3hQQuafojbZ/G+2uCNQjzWqSh1sddkPmuwzzHcUd62IVPMa2jynbshsz/wm0Ffi
a1AAOo21hrPKNkj0u8WkZAklGTMJrBZzxmlQ3ccZRLHKn2Elou5f3to42xUcHeDu4vVRZGjPZ0Ze
wsNCsw3vYOan0QBT0VbVfuflhpAHSX0G9un2ui7d26FehpsawEEoVM5/P9vXepiPuMghKo0quFdz
m2W/ymFd03it96vbphZTCAbT5znnmTWES5C53gVmqcJU2QAQWSvVxvMj0WSTyAj3uopkM0Psw0jY
x6+9Jz+bEE677cfikuGsghTAfL+knB/SaDKwgOEkGaX2d+mH26IfbUlnG9p/lJVIlHTpIcLOrHEO
aTKeVn2OrNgqoFwd5dZFocvy+08aSG8epmwV8nbbv8UHOoqCkEAF3wlY7LmYwDSllIYSTOZB8dBP
qa0U4YtJ89dMHq0eTL0kU5wmA5bI00BpNzpqqzstLVyzyv/VWv/zU7gU46FGnyQljh1G0BqWkFzu
mtJtSeMmIiWQhYU2ZQXSq8iXoAzjP2tdqVOZeogcf6BOUa8j0wnIxjDBGUw/JFGXVGSN+6xhS5tu
SjPsO6hxGdNL6b8PGAVlwErkbGeIVEwXUjVQAyCGADmEiYsDlz7roiKTiulJ2yTmGtWWVvpFmkc6
lYJDbuFsNXGLwwPCwENCk7n7CRpgUlilXWLH5D2rno1+Q6Rdpm8UECsBA4i2oaBKt7SOEMvANChO
c9CNc47RtJXZ5CFrJtP9UNpBNuxVd9tGbtfUAj65hX1vzvExSzFiIuS7732WKjFrWvlygVO1bul+
wL3CGtoYMZJCVDo274Ed+vtnHwxCKgB9Dw1EFJxvk58PXizhMIp6iGZL1GpQSO6xz27v96XYODPD
ty2rWi1IM5vx8CyK6iM0x7xCXQ1C7NOcGLmLF3QBZrVeSICBlo9LnCUjbVNMPW7IBViImC8lGNrL
1HI/JvqDBFQU+qWj9uWVRrMaszxeBZEx80QERiZSK1g66EFTh1F0vKDAlGJygSoFGLlpqILfEh0K
WmOIrrEnb767W5q2kmQkNFSxWfl5e60Xw/XM7Hx8ncVQgPnloQtU3N8H6aHMsRED4zUP6FoCsLo0
gQPJ8n+xJc895VZdllLFHHuYDIePUP7o1RVmx6yq3WGWxMckfvjXSDD0o88Ncqltqr0yzA0YzEfJ
apO3cnpJPYjY5+BzSz+UYHN7Sa/xJpw97t1AvMHT6kyDIrD6eyjcoVurUBhjB5NtTf3Empc2XZUk
sUi07T3BE3kxJ4BqFeySGqMaPyXW9s2U+znCqAFyWqo3DehbOgDgAUnva0FvZ9lR1BQwjIa5NLQK
L4Mn9gevk0IsrGYUgP/rYe32/Ri6TapDWE3xvnQ/Ktw46NWdKitPkqdoTm82hq2VCcMhHqTb20u/
5L0qQ0ViHlfG05pLUKwvyohkOlbeo65Jir2OhiXwoFK8LtNpfdvYNSAF3/nMGl/RyyPNb4qQoD6V
nTCIZ0llVVpt84DkZQe57vRp5GSVeiwD6BkDaA5+azCARAckaSl9lE0ruh8cyVEiwQ9buHLOEAx0
H1E+o+DKuPwsklZLswIe9jS6UXFZnHA0CBZ6KUWroI6f1TWhEc/z+rLYCyqpmbNVHJqxM3ZxUFmj
2W/VairDVTiw5un2ai9ZxBwzpgQpM1GS4WKtK9GnoJkHi2EVnVq/Rp1MnuJjCVYix/ObWnDRW7LH
GJrE2EvKjFe7XMQRzah2KHG4FlnGLMWXPqZk2oUKRiQCkSbwYvI/X875x5xlYb1tYhXXatypWWTn
5WfXvhiT2yvoFL8N6jENcJ//cXs9F4ME+QGBMKuv8OjiVJb8OKrwBZOeWV5aH3qPCK5CS0uoYjAW
9c2ZVd6Yd+uZV4qnxJNiwkRfH+Rkbw6PEmR7+4fbjizueXwjgo4olOlNLtsCc1aVRj7veT+7jzVp
Vwbl00hD12+h7eiL+EUW1w3qHYaOijRejZw5GYMTTcqw6TWIou1rI2cHY6Kvt32a/yf8xQS7679G
uHgoItQCgg5GCBkcFpeWFMVOqX7etrIcdoDooNGLTHY1UpzgTplBzQovfD19qIDAjhioNwCYy4jq
VJK8Aqhu35PfJvtX1x1UPcFVjyGgWVjuMjYMAk4JL2S4/7ea04Q/FBCnBJW6giKVPbQQ5iQffT6s
feVftLZM1FFAGAtyfgjOcYZRNiFSX0ootmGwymu3E04ikcrxUunkwsgcRGeRrw9TLfcBjHQSAzEM
4IeDL7kJgatRb+XdsJ5QIc0i9jCYLLSm8Jfgy87ZkA+gcy+5KAUtLtRHUvwAX0pXOsYrpx++d6eP
66YGwVn1oGJIX/uDRuVtu0ub49wsF7dgrtVoqiFJkyhfSdoajPPObQtL91XNnCt8qAXMxHGXK1v5
iq/V9Yjt12e2poDY7CWS1joIPuPITkIRsnb+wfw6ohBlMGqiEIY60aU5MnlIcBB1shUFKITejjC8
WEcfuSSC5i2t3Lkh7o5aFyTzAYdIMK6aPbVT9qxhDPL20i0lFXQ/cYACBI1Nz0V+qHuJRjvc1oLm
naLfUN4DMHzbxNLXOTcxe3kW90RukjL9vtr3Lzi9zDCz8H61W99uyvtSEeSvxY9z5hAX5Cxmchl6
+DhjvFMqzIljCr2nkQVa7NtuiQxxYT1AeaXtYqxc5O0U+tIlx6p+NAPBnWrp+6CNgB4ZNNmpzle5
hmiik+FR7NkE4OZO+lEU5ab3s4fbzixFmiEzbFMcmKbBP3q9QCaTbiI10DjS97KntJbfKNHLbStL
NTsTFUmUcvFfw+Cbt3ITmVnbo54UttJHW2prVdJAoCLbI5hx+iE49PVPradOiSkqBu1SH1uKglg1
EWpcL2Zjqhsam6kzCRgtL6NSK4we9fUUKX9qdAs8E4MVD+j96rmFKSCwgzDg70qLYVC8jiY7n4ST
D/Pu5dIIGvLgP50nH7DoXKRiNpAqEUWhIYWnVYZXNdQdjTKxWv0P5KS2uharVgZIgN92W7CX2gSj
WLc/yFUMkxkNAO0GPAxw8jFuazbZ2OZDkxS2NBnAj2I2wSkazdVz97adq+sYZ4dzdYwqvD9mRmx/
rO9MSHOV2VorIClEAekUkTrN2f5iXWEMAEt0SNDDAo8nZyxopkpNBjjV1jU0MzVMsmPieHjNM/RU
ZT37FSbxuM7RSHuRqzYVvH+XlpTMFKIzrTnYyzjrzQD93XYA7s9H/ciKpqq5J01dOpA0gHzzNLQC
e0tLCwTgt1yDhuIpd/ZN6Nb5egxvS/D2de0rq3ett1H8Y9gI8vj1zRALe2aKl4yb8lQnoR4Xtj6A
AU4hIC7Jg3cyP90z8l6UxRrVx6+xULejHAkiddE46hf4rCouhjh5L/drVTb5WHp5YaOc622TUcMV
pvXfzdTHoTUklqxFuj2R/jVnbCeXY7G6HcJXpxjnPHfoZzXxO9nHOkdpdN8pueUT5STl0CntEquY
TNNC616ABliKJcQR3EUvCi9qziaNSlr08hzJ+NcAFb/3ooR4WPs//4VvZ3bmTHV2QnukrLtIgx3q
9c4xc/LMt1l5L8UrqgoyweIyAhOLcQOQcKB5eWnKlNq41UhWALGGMw1kRb5plY3TVMqG6HuaCLr1
i+Z0dEywhshzfOHdI0VKFDAk263sh5tyMhR0m9HOA3R0vGMpw9hX6B2LpBcN783bnE9CBnpQgMnL
BIl83rZnS6qVqleFY1lAB+CERGEpyUYuBTeQRefObMx/P7MRxZkGRApsDGjRN12890JQQFDvSWHG
1kTtRZNM5+8j5bswDMVovJb46yLEjUoMzgUFgPjPkoTq+A9z2tb9M+53lqQJjC0l8nNj3OmUt6oX
mFFY2Cau8UH3SweBWKoE2OqfiYRBrn4fEgG8bOmzAbKC4xAK3DN//eWSFkHYydFsUlKm1aA0u6kJ
V21vCJLJNdwZ2YSqQF8Buo1znqd8hXb6WJdGVNhod1mG9gQ2946ugnGlE0f1v0DeVaS/JeCN00GQ
xZcWleLb4bY3S9LxEtmRHIGbucBel8EyK6EiAgEp2XxtjZ1vPmYacMXR8+2YWcpiM/aLATuC0pLO
ZW6j9f2olrCmSqA+tbmya1PVDchgV5kI/7N4SpzZ4um76BB0ehZjXfX4VzBmNgRoMtRLjJfKD90w
y7dqM5SWXLATlf3X234uncSor89IXECQADG+jJ2sBYVGK+N4ZEmHTPrIcPHI5AQoJ9/OCkFiExnj
9sY0Qas9UmCs074YSF+axEmit7J0B+2veZfnWD3zi7vRVFMNqXhzNqW8qsmnL5L3nX8qnypxFMxg
MZSOgby4XDcf1TNaMPz/a5Y+KUH3U01FANhlE5hxAx5CRk+PM1HIlcYAWkHaip0EpAlyEQi21Xdd
/9qL/5rg6/5ZIadyEuOKa57y0C4OwzZej/flu74yngzrs/gDylo3d2sXXbTe0ra3Y28xb806r8BC
mHjQcHkLggMdqOtxrJpyA8lZsCsxDIZtbhtZOm9m2M9/jHDXhKpDqaDqYURjL6W5TcGTM1EbG8FO
h1P6ddvY4ic7M8btJjSVx5JkMKYOkqUAu6wr7m0Li2uGETp0yQE1QCXnMu6kLAtNtSoKe/QVwyoj
L8Qj+0WJ6n9lB+UpJIVv1MGlnbSvsVlb3EEoBTeqjHeAG3cYBVCUWiQVtfiFwJgMEnM86K4AFGBy
i5OaIP0xuXIbUFaFDml+kyK2ZBSPvMfbC7j0iZDqQGYGwsu5FnbpGJuCQMtMhHwxvjV1YkmtAMuw
9IX+MQAl40sDYznRFHDLAhJmnyacKM1dIDoyRDa4KAgMPa+zCDZGY8WiB43c4aJ9e52WDsBzN7h9
U8itXLQ1TPTdIYhsvd4WraOLelMiR7gNQzI8SVsNViqtXoGoczWCPz5tKkE0Lx08DAQfYJhGVRxC
DpffxJTAaNTPSUCFyg21AvYS94UVG1/ZXyuU49w5tzQv6/n1lrUjrtawVHgN6iKenRrrpBZc+K5L
UpyV2d8zK6U6xiOIZ3C6hdMDoRLoWnFsg7TY0OOXTmmgEgHOoG60QxDHg0a+s7I8XCVJdFeVg+jH
iBaXu9EnclJnujY/V3bSiT2ND52jWLFuKabFIAHpbUYnc6MX+kYFIbp4cTpfbG4vjzqBdGiExR5A
iNdX6SmEJFVSoiSUB7sBEzhIXuupV0HRJSqkLiWtM9P8nHOAN24LKDCKQ+FxGH6Wcxnfhe7A2DmT
8nR7Ky7YAqgAjxcckTLehZybHfUCLa8a2MoDbI6vPoc2bGeTfq13u0iUW5ZWFeZmnSPUbpH8uc2C
MfSIGRFe74BB3ukKrqWkQWEmtBsJYkBd/2umexzl2vo/0q5ryW1d2X4Rq5jDK0iK0kiTk2deWJ6x
hxHMEV9/F+dWbUsQSyj77BMejk+51WB3o9FhLXkWjSKvhIMT0Zz3gBu2a8F/V2GP9xrzFnn9AmTL
y4e5Yq0QgdFLDcALwG/htCvMKkwmqUVJpL5Pe0/SfbDLh8O+0wQ941VdUNTTUOYCnxi/v7SAlBqg
s4aPmlt1vorLl3R8+gddjkQsd91RGMglM8rCBCKKxE/76xr0iti9ZtPWEcHkrtwGKsq+/ynDnRpr
RmfKKnyYLgOS4tVcvU/R/ZB+XNZnMWQuHUUTFen0shdoYFOK04diDF3NGO6cnChgnneLn5rfH1Qi
gglae8qCwxGPZh1tW+es+ZYlppmX8WLb1/NV9DDfJMH8Ke2iHYW0XjDJtBauj6XxWPpW6VRyLAEi
Mj/EAYbiDvEmubYP8ga0uIERNEH3dvkgV5Ic1Mixj4OVFt0622qzsqKJmQX1gBNGhiwi3ShwozXr
/iMBAJinnypTE2dSekiQpbthOtjtjobeZSXWP9J/Wpxtk9gSs8ZwgIz5nnnzTV4Q81fjz5vwNX6X
Nv/w3FoISexlbQWAInxNGo12dWBaXbmG1oQoTKeziyyYkstKrTnSkRS+HG1VvSZXI/L3Xv+BDixV
90X62okGutZujGMpnCPpIe2lOIEuqUOA3EvKaY8NdCkFBOxNwe4vq7RmCthtxIgFWBM1g29k273V
0KxuQPE6Y/Y0HkzQ+LAq9i1mC1mHVgIEKukA9oIk62yrH+iuwLCpEYamaPRa1u1n2Qkua7N2dGgt
4VkP0BDMS3GXrWHHA1VDvLrjWkMSN2HUsgxUVLTS0rnX4w9b++tRPwOvLDC4AGADiCFnSw8dEuAx
Wp5aNcCfuqEmqvRg5ICXwIxnYgheJ2vX37EwLq2vtbrvc2XJhAu/7EGKMV21LN3Mit9bm8snuRbN
j0VxuX0pVbadhRA1TDfyDKgotSRh6lPqtWHnYuFHQip+WeSaKR6L5C7EZswGcE0iLy6K8iornB+d
qV5rehwL5KwZCWwExfkF9xfDWqfRD+sFXRNJ8OIJ/BNq9lIDflono7VTkm0YCxLs9XP8TxhfpCk7
OpeWCmFVFG/HvDjEc791unCX6JjUtNhv1QRTgy3JIlSitVh1pCUP0xFjA9lMMXUJ5AaMKNbPyxYF
SwA2Luo7nIMGfrvAHxU5q+zDLs2HRcVRrX7Git4QGUxfZTYfrGryqax5qRzfTvabbIZeaT/jLsU0
rEo6c7xVq6do0tFqSojcD4I7aNWgltVWDOEuJGvLnx9lWIUm5VplwTcnM9q2wMGmSfdVMxG3+6pX
LiugGND5nv07FaO0ctxpEkKoKT+14WOn3TZFwH5F8+s/+AdIxYBthtq2wVfcRqcepJohfmJgwp3x
LHSs1G3nj8tSVrVZ1u2w5oSyHp/G1XlL41qHFOzv3+O3uFmePgC6x6N5edUpokvhfCpisZ4jeZz1
sJIxhDKkwXjcqqSRf7H4vZyoK/f6Bt2ga6bMT6H8vCzSm7lo/m/VSY6Ec1Eum6QhzyIQnKsYDLWN
RyqHj1nMNhZO9vKxrtrikSQuuFWawrAyh2Mts21uBnP63luCq3xVmWU9DWU/jLryOVA1jQC6L6BM
Ev9qNM8uNkkbSHEnCJ/rX+yPHD4LiuDu6pjjiyWzr2wivwWv3bN8Z4R+DiDNSrQAunpyR+K4dKjK
Emo0GdSS24ywqnQnAAk6/xIqjoRwVuh0DugHmuUxNj7W4zZvH9Jo9w8WcCSCszWpzEGHkEIPBSt7
tNzMauyaluDjrB2WA3xRbDcD9Av7WKexKKJZH2olhJT1gS5opof470nu4bHorCHgYRDewVLwqYyk
QtfBmmQkWfZnPz9FsUUmA+1S/aZHXMJEk5o+ghxMoNniIPzz8ljqEreOgjkeuLNjxZCKLn7ZAbRV
uMq/4j//P9kPJiWsGfNTPDWmBxALEMf1SX3ONDy+Ei366CcDMzXdXy9wYsQOS3PYB0JAR8LKWfU4
m8wEHfvS9v2FqWgPQFQ7qZg922iJln7+temdCOOs25oiRY1HCAP7SD8Bntwi4yhoD66e3pFCnHnn
FWOaMqA0wzCJxNRnNX/IWtA9iHb4VxKqE124QDq2ktxW+LebqNNzD1Rkq5u31Km9xnauZ4D4R2Ph
m6nI/FYc60Ts8udH5mcy1RlGunwv9FhNzHNQrKGLemorNn4ihPMs2+4jgEVBt0gqd9SuydiJhrdE
enBu1Cd6OeUR9EgnbT90E5laB4rkgutuJcc+0WT586PjigsHae8EMcwKzO4AVpOpAaGrhodRR93y
12X7Xj83DJFi2QrPMP7m66hCDadF9K7m0tPaPcZxBfp8t9K58AOF/hPBX3p5JbXFJEGEsdG2wBL1
wR5Dir30fCPfjm/RQXPVJ4y/XFdB6Gcg2vmgX5noR6zdvCc/ggsaBsjeinop7oJ3oAdbknKYDNcu
XQug/FOGVTcXnVFTJHYlIzyRykWP2BmwYlVCal4bpNXuKX2rpsMQY9t+EgQRwYfkt0+1Kcnaeim7
mgsNyBzYkih7WQ8ff77j8guODLOUhrJqnUUCHrT2SKbIH9OAZpiuA9OJEoyiDXPR6XGBI0EXcWIU
ArFTzkKPsTsgMLh94o3a36Imfl8pf1TjosdYOLShMiS1cjD3qOoB4FKIEbiUBi/5ARc/ar1ouz5Z
sjHsgjHPTF6b4r1TdDLI70XqzYC4moL/ybstLpZgvVAFRAf00pSXPnwXlirXQ+Kfc+NyJqUegC42
4e/vnPinNI9bmRavHbggLqux1po59iO+69SZVTywxbirSCeSvbHTbYtBcw28Y/G1WXiFChY0kVCB
R/F5RtKYE+1NBGIYur1LfLkiyrbYJzvED10F7Lz0hBhSdN5lZRdbOzMTddlUwWL7Wg0bmU+oQqw9
Rl5C5Z2GepglfQIyRhCZVxX8T9JZLbtREpn22J8H4npGTABtVO2/+NWRBC7qlpbV9/JylzV2Rqzh
04g2USvQYvW+PJLBx1i7btNGg20Y+ZvpPLLoBpMBE7CWLe01E7FYrIYkIMVivBcANyAGOY2BijRa
tVmP8GH1XlPQrbG9qT30yW0lCVx31bWOJHEhSXbSvs/0JVq0D7LhGbLvVP/Qn9GUIxlcRNIiNSnZ
CG1GCQnTAAzXzi9UX6k6UituCVYcapNIw7TjS0bfSlDy9AInWzfBP+fJBai5qpFbd9CyLX+Z2mfR
C5xp9c460pALUFgNZCGdFg1BCDk+OIrfSndhD8f1aJv6aO0JrFFgIDzyhcGKUC9iKBSlW7S0XRCT
j9FnpMfuIGpFiURxzmWOgJfpQYDtyqhPSsv3+gFA0SG7MkRtNZEkzsW0DMjvVrtIGiXMKe8TCWhj
LTGnz0k027Aa/QAViXFlG6Nr/MRKzeauDpcKiWy/Sp1KIvOjM+5a0TT2qncdieG9S03yNloKgsz6
aTr4NgczFJSvV037SATnXJ09KL21vBxH+zHuvmZ9d/meEKnAuY6R1qYGsPWlo5ESOYs8uQ+08Ot/
E8L5z6zX9jgs56QO2HYFpnuXBJoIT1qgCX+706ZJO9QJ8C7FPZSqPpMMYiUiSmSRFM5dmgE7J+1S
LVWs51h/T6IgnwSjD+d4Ekse+eeb25yjKJZd59miiaUQZzuCj/j2Xb1Lb+075ab20ld513p5R3Sv
PTxHHSlqUu8lQUhdddaj36CdXlG1jQFge8n5JmzFGcNLMtRuUx6yBOuvIoCrtVb1icKLExy9CQAd
EmdWDWFR9TNUZy/sRo9VX+H0BDiJjZxqXj/Kfuc4Xl3TjWHSt8v2KTzx5asf/YA4LAsFNyUy0A32
ezch6pwbFVzQFAhHnrljQXkI941fvMib++ijvXq5LH81+Tg6bC6OdJ1i5mx5Pkfju149SxrbDg1Q
kBWAiXSmTYosS8hlkctfeZYfHonk4koZD+FoL/lOV5EamxVO6A9wFmkQ3GQif+Hii2UWjTItqqnz
zp48Or5KuuB2FongokvXMF3G9Q9TBafB9FDkH8Ilg2+0wQvHxV/Is2ZVpcOgRnoAFHugPCQEA2t3
yEcb5kXXRlAobvWqbsKH9NV8lcm4VW961/GetYB6VFQQEGjMjzHXhS3NffT98Z7y/s5pH3QRCfa6
COxuLI11PCM4++jA/wqESYiYwbITp9ssfFZF0xzrMeaPDM42elMNJ8WGjCSfnxPakWTSNxk4cauq
fCt00YjKqpdhNgXUIgBZRqnq1MnrxmhUqiH/sLBQBKgQ4vSbARwNdXUVpztZ1NFYLxYtvNMYlMb6
Fb/wQ82ipROdUfR9aF8wKw0TSQ5YsTMIiDduhNxxqx59JI67NZqQZQ6Qd3Ca8ps+X9n1Li5BjyXI
F84ZTZbL6UgMdzEAxrqwxxJaSVv7fvbl6+RKK738tXpviAJmsfQquzPc0L8crlbN8Ugqd0MYWY6e
WwGpnXbAaKM8vcaSQLMlTJy5OPb3FPQClm315Scc3QFjAxgUGqG/kWOdVt4qmd/2lKiT10aBbk2E
Za//oNORQC7qN70qAaYGOuX2rB5MZMdu2BtoTcrzIIj2K1mkiWayjtcmwODhcae6KSGVGk1pqdsP
00Dk1GyDripbQeKy+pGOFOJiBrOrLJ0YBhB7J7tnRewmkbXPJ8H286qdH0nhooaKANFGPaSYeWBr
V6N+R+UbQ7T48s3Mc8kcuCPrzLAEac4yTcnABN26uQyI8fimBo5b+TKUrp3ssUaXLMzaD3PqasbG
+afH+4JQswBkojPGnSfYF2N9NJeOG1ph2nQw5ndTFINXrf5IBneaGkZwdANNj6VAEGsepR9W97Nj
vhL+qnW/Fi3qr368I3HcqbZS1MlNCJV0/Ycxfyrqk+nshZW+FXNfYC0W6gOAOWK/7NTc7RnM3sXy
7dp5cof6Iw4FNrhq6UcCuFMb9VhPKgsCmi7I6BXVfoPr9HJ0WPswqEdpNuCYgMnN4xNh/R9QkBHC
uTaXYHCNuyvHwJwZ61PjSq2yeafSwtpMpfOo6i3dXha+9pkwAruQLmDtA1wBpweoTsCgcIoJocl8
sKx7jD5O6j4TlW3WThEARECjMBecVH4ObFQ7qapjbXEx1QsTeRcZzJMKLbiszIo1YLgSC9kwCdTa
+J5Gi5AoJTZAtGRsvLtyHMokr2pRFnr2vYC0dwwuwt1QplPn1CoW3FxAdBX9JrP2xbABgQqJqOz3
ZQncRUFuffaVOJHcVzLCMY2qCHtyTjNtku6jTYJy1DzWfVw+wPP3GSdo+SFHV6OBZmJigRsQmC3g
cygwaFmN6JhbzVXURSnBKKhndR8aywKsCfkpGrS5JvKH83SK+xGcU+vZoNrjcsAtDUmuAgacEt3+
zYzP2vyY4+tu6t1MD9pecKstvnxyEXzLxQoCCNwWW+VO2dbANQnSD8AlKek2shzilOEBExad7aXm
RyqamVvUuCSOO+u6BAKaBKB/N4rZazHX/qCbV0kik9Cx3xXRwtWqCRnAZoBvoCPAQ0RiLyV17BYT
HVlve3PtldUNk4N0rrzLJrSqFZA8kDrKqgHIvFMLirFa1CNkAmKdPi4+MdTBpESeXV/bIjTSVVHO
wpiO/2Dpgkvzq4bGZpNipaiRFRQ1t5rkLcM+4c9EE2B1rFkGlvwMw8BFA/wAziKT2Z66HuQTrtL5
neGZyv2Q3com+H6VQysqCZ8FS5jhsTDuygEICAZYLQgrhrYIhlSR0cLSux3mn0W9I5Eo7pLOMlbr
VIEobbyx5s9cugPApsAg1gwPG2AAb1vyUeSmpwahtKDUKFMYRNXXJOtLtINVUqkScf5JmyNJ3Lso
BQYpc76hR7oOgBWUKOHNMLxdtu+16H+sDmffaT3ocllAHUNPSK09tNgoVIxAUZ7oXJN2usWa/mWJ
qwd4hEvKGR/umqgvZuCSTvGNXm4qeZfkT6poanLFxAGKAXCMhTIbwEqclKkC9021AFZZ+pdq+UPj
VcZuKDFhbH0OQtKqFdddUP2RcgBnVcaw2alRqO1UtmwBv6ML0FAibbAy8aSb2MiSyj2NTEWQY51l
BsvCCkD1bewqyDYI1U7lMaWZek3DGYIryx9N2xfOZq+40pJEARoZqwkAuOTOr2jbfG40wM7H0nsV
3dB5ImkuaMCJZHCRQc8T2aI1ZLCxIYX9nlnSQbGnzV/b24km3LcZk8zQogqW0KQl0fAeqneJ9qh0
ogHKFbs+kmPwq1EsGjDizaANOChJKd+CZ6RPURkVgYEbax8f2SdAq/FfWKDnPj5yb5DbNkCQZA32
FEjfzFg3jwEk4UkSbQFwVQL91Kd97fghoKZ38TiNuwnsIFdRohVbHUSQ4IQyLWR8thp7WSK1Adbj
0w2k9b9BaionpInr4s7unJBiJinFiHMyscgidM7Ap9fB66xtD4BwGTNEreYD0kslhsSm13Bk8lsa
tdHBSaoZ24K5Fd4XowN0YyDisIdRtqLAzhXzV5hk7M7KVap6kj0UQVVVxYieWjSmLpuaPgyasLOG
g9NkUr3R2kyJAyWK4tfGGFCLbWpNc4uyjN+q2VYSIkUhLVy7U4ctoPaLzZg2qagwthZTQBCFShHw
J7EixIV+VuFGoAqAekNMPXRY4EMiV+nbqT5Uuk/th8t2u+Ydx9K48B+lfTKnKqRZ9Uj6Cly/XUxs
QHheFrNmtsdiOGtqMwbLmSFG0X4p9D4LH4b+sxZB5q8lwTZqH0DMRbqGx8yi7VEm3oRG7GgxkHrb
+rPSPJUGmn6bAWFAq/ZSGoCaByBepnl/WTmh2EX7I7FjF0c5MmPg2Gq/hsEgJX3IMQxuDr5hoJ6k
37aSjxVnScSVeF6FwX4plglVRE6AuWPD41SwjXULydExsdhbyadevrNh2oBwKBqe+6y9MqPZt/uW
RJmxm8BYmhn3wFzcsbi8QsU+uHwIK5fTyU/hzqBr7BxjePgp+gjsEK00PMmoQAfYRW5fZju1pIIU
aSWngOK4nBYiPdnii3ahGRaJTkfq5qX5WOalb6PA5ho0vOml8guo1tt2bh8r3f51WdHzfSI8/fHQ
wVyXDLEyz/ptRYbVTk5PXXN+Nip5Eyv0xRkLcCfmj04bk8iW3RydIqVFyTee7hKQCnRG8tipj3qf
XofK02ShPqyJGGrPvwBSxWWqHrs3tmE73EVnGH1SjBYwKyWlCtrpp0RBTGqbmySmRMongUevSkNV
2cBzZYEO4MIUsPnSOGuUwu2m0psLixgmNgox36pGIEYTefYayeXx1+bb1wZVslFSBuoOJduFwJBS
IptaQA3Qu+tisgDt2HattEtZa2E5L5bCvWzlAH8bqjb+CmdNlrBdDqw7q6fDHWb1021KbWAW6hJq
52TGkthbnBnTyxCBc4OkelxfxeNgXM2ynN/JKRKgIioFD6S1uIGsGJtMmLszrLM6UhqxtosHLBMp
0jC4Icg5ZRuraVatv+mak/lNkz0B7PXOyANWZ4DMm/qvy8Z8FpfBogw2PXBYA4oBrPJcAAlZxKgV
WxKJgUEcRhsH4GtgQq1FcxRn2cS3HB1BCtc7KmeLNR1FSNBDtLGaQE5TPeWYcGiqvx2C4wRwxm9m
3cxouQiYHmEXinIfT/7lsxLpwKV4nTFradZBhB1HG6MPCRqrf5txn2rB91FLJUVAW46pjU2iRy+y
s7usw/I9T8on3wKAiIW6Ivp8Ohelw0k1B8DSQYe0Jda4aZoH1fz7lGIBkNKNhZYL9EfcXQ+aRiZp
mHpEUk9fNS0OnNZ6MTHHd1mVM9NdsBW+sYpRQAOgCBeA2JhOplEjIswjIyYg8cEC3scBBfPQZUEr
AX/BgQb9LUrlwAi0OEmtMoJQwZ6pW6tvE4om+o+h9BrFo+xqkJ/1fhOiBxxvtXoiOYh+Ze02T3Zx
tJUxdI//7fKvOfuC31OYqEih77wAWnGGLucpkxCTkFYbWFSItz0w/YTBfSXc4sshGUBn1gYso7n4
wpG/SrmDt1jMctfbXN8+Lf88BIS4V+7jTLYx2W4Fj7Tzj6kAFVRZKBawcQSylFN5AAq0tAlkP8AI
BhZ64k3Gu6q+TJ0gSpy5MK7uYzGc+eOlo9VtCTEUS82jfjM7ogGolWsREvBERwcd8DZ8oDPyOcGy
BySUWg8cm+eCeaCeDHLmh4XAl9eU0RCzFWyJy4s7n56ZabIQpoA8JHPS7q4rEpCTdFTUAVu5pDAo
CCIzC1mmrIJh71QMyGQ0vZFr6kaFE6F406luYrFboHiSsIz9iskknT+mgW7yFhxgxuNlez8fS8c3
O5bPfbM0kozB7BpMxdXOZqgHUs/STDQlvmHhV9Mmm1nSwUmOp/ckKv+ufUwsTSO9RI6D+5k74bIE
ExPDmIJrYvovGa5V6i2PiXDas0xEO7DmAUey+EX8ZNQsPU4gS2Od2yu2C1gNLdnboof9qk5geMec
AtDNAVt2+jmz2ERXxESeDv5uosglWFI3PfBPuvdC1KBdN50jWVwUmbDv22cWZKHOgzfsb1nBG3aL
1rGrWx8MrZFE35Qg3pqeLtvMio6oWoAkDm6oQkXOZIHrnLSWXhbgLfuKMO2kFkiqdDT2rywn9f9B
FipyMA8UoPHP6XlKQAYrsPJUuI7aEkUPVDWQK8ONgWTY/T3NBqg9QWMIKUBCAWXQqayqm2s1mgFB
5rSBqVxjogW1U4WwXnB+55hCCCrHgjifq7S5MfMJgnq6z+JrVgWT9ku1/Qn1dasnQ7FHt05WX8py
Z7d+n91fPtPFr06ylEW8DoYH3LqyiR9yqmdhOHmEx1vhhsYIDrAWA7GmOy4sGdZjgfVDVfuVidil
V/zvRCZ3r2qIpirFfrrL9BywhxuFhltLw5i3LbjARcpxQaWqO8BRTuAh1rSU2CZIs6yZ9NmnYoRe
pw+YT9ok9tvlA11+/IUD1TlAJeQSs22rUK6wUJ6+6lqP6e+s1VEUA1R2s/t7accPUe7zzZM8gEoA
T0O7THxtrt2sOQAXnmT1tKmx1zNVIpRPbFOfaYhWiW0A6QbEZ+D45E6VZV3MlF6JXakqlDEY8ir8
waK2nzZm2Vj2ZpzzFkCFlYQxlDnLnX0jRW3pZU2svCgUXGy2VOm7XA6t5IaNkf1VlIr60TdSeCUl
ZrSb8xnjBNRKnpapA39qy7x5ZGAvCKyiru5kyTb35qzqP4qxbgJgcukZVkmrMAS+ySy/J1OXvJtK
aiXuWEnmK6rqRejZeqHKpFOLrveHCmD6pE7sQQvMUdIfxyztndvMKcrU6xigbAmzpin0Ig3/150T
UVPZ0Cy1f6i9LQGhHkXJxu9zDCRuzJA6v6syBI1rFxlR6YehpGu+M8vKFDQZAK/duUWZ2W2UFh3p
YqirehPVdDJ2kqUP9oPqxG1CwkSZph3wnizLTYaWZlcyCFFwfH1Ug7VPmwJM4DjdbZhgY3cH9Ito
2znmDBHORN/ikuW3I8sq3U3K1jI2hZ2D70G159Cr7GVNmVbzcE0NOwTBJIvyzM1pPlkB1fTQD9Um
joF2EFmHtKyt0kUNArVkMCki1TdwsWQAldbnXx2TwbyQVybo5quhtJq7eAyVbjenMqak9cJyGpJI
c/5Yjo55q6rVlPgTOEqv1VkKJ2LE+aRs1NqRBmIC8uZt0IykumqcajQw28mUTdvO2gfqWqZ9nzsj
WFi6OMUPNtq283UG6qVNmsuo/nRZXN1aTC/6J1ZOZQ8MiKqofceiTrvD/K38ISv9HMhhXCRAX0qx
8VM0qTXum7Sx32I9sjLw5kSAw2XtjLYsSB2e0YFJatArlN39MFZa4/UlqBGdzmoUgqmN4nOsjPHX
EJv1j3Ie5WsdJY9tbWCsrJcyChLPaLAsb3QGm5JYNtnOwZ7wU+a09MGZhrr3wEJpeRoAVfZgjkgj
kuSW+ljltNmEtTozv5tLzFa1Y5S9lEpT3zWllptotY/t1k4HWyZtlI4pKdgQ/jRoMn2WtdTaLnrm
LMBMhxwSDfhdg5dOjgn659SqY7S4ldDFhG7xk7I025qppL3USu8YXm6H5W/UcIGEU6WWOZC4pEx2
m9H6GcWGyrBgGZb3SWNUQWMbau0rsWXd1k6hztjNkBnQ6BIHNR0wG1iRX1BwGLi9FqY/bUlR+6Dp
YZqwbkT0zOyLcTMa8cJvoyTFdU67cCR4gIwdYXKELp6JZ8K1NGWzvCngsh/mrADqLqMLZNxfhku8
yTUDCPTm8orFq+70tgtHdRz6XpHAsuNKLTDhCxKbqpvK13Z6jxLmZWlnr4ZFGvAPweu2TDDx+V+8
sK7kIaRJzs+WRu6oC95Y35nqyWXDSeCyvjDWu7pM0as2A/aZbPPdhm1/a4F0Vb0k7sdAMtcksofC
4SYW4I8tQZ6XfFzNWi6Jo1frgDCT1DnKJwVCKfqWQ3fTAhlzTkFkNBHabsEd8re3+XdB5U8Bjft4
OR1RJlRRUInm9xwDMHIBugBS5KAy/TnYhuuEgst1yfEu6cidrtoDcLdAD5NM042tbjSsiStJcNlG
zhlrF61sDB6AHBeUQXyiOZqxKZkDhJjPavBj8LKXfDeOgRJkuyJot/VWIO8s+eLkcflmXRi9rFaQ
N2yUR+XH8EN1HzI3bD317jAe1IPlyYGIuON8bIsTyqUpeseyGBxwqIVFmRfVhts0HnP2Q++mukVM
6zaWGlL3CclaT8hUsuaGgPfHm8Ex0MTgZzCVKDMzq4HGVnhd01u7/duCyrdyf/5+Lp2NhmFIe4q/
X5pNV9cGf7aJzK5zw7v86UR6cHnXsh5nzIs5lg0wR5RtCLT9yxLOR+pPVeGhLRq9l1LkARJB0cuK
vPfknh2G7SeIz+OvYp8Tc0M31XMtOEChWO5hl4ROwqYRYh3VnR/u6ZfsImVBer4f315nj+6eHY8K
4cZWQxicD2vpoKZGL/80hPVyL8nogUuEOaS+Mj7VACgT1/VX5z3dLSw9tzF8IfLAo/Us703BW/a8
1rIc9ZF0LoDWTovZphAuMRuExX750pGuIVPoS4H6GouizOJgZ6Fs2aBB3Q+TaPzoYEkTBTkidE0P
9Vf9orro5e3NnRJMD+WP6aohmIfbZzIR2eyqmsuUtQU2BVR3+PBmp2xi4wQ1J+BqmIZXoUcK9HIN
w8S7yvDS8KYWzW180xvxyoL8CEHVxLSyydck2iwc+kqCspT6vS/7RU/qoNgbDzkZD/PG3jj34xYZ
tS+aUVqLrceCudhqtnVXD0jcSebcdDKZlScd1IK1IYjha4HgWAwXTfEtkXyqECOrb9a4NL9/X44D
q3nFsQQupElWGKqhDgkoSwPH9Kra6HcdIdGhjTyT2OS53RbBvbYz7kR+sXKEGmYxZHBILOxLPEOQ
OlWxwRogRNTts4JGc+1h0XhyXi4ruHKzQwoug2XEC5AenOtr6cKX3DDEOd0v0ISMsajbN3+NR6E5
qCBh+B8QfIBH5IfI5LCxtB5QQSR1nh3rXo4Fs//fe1snho5ytIG+sInOJshlHC4jGpTaaJG4x+5+
8mw32jq3GrGD1As3Nek2yT7zuz29193In9zOZS93YwCGCWSFBRa/2lvEmn3o6zc3LChcsBORyHsW
oT+dnTT3ExdbPsoTYzvpJHBuxq4u3WTjPjN9TYQEf+YOEIFviDa8I+NfPNLvECmKA2aYGC8ZkHo/
6JrA3c5i5/L3oyRvYsDWxOA+d8oSigUJHcvY7bQvpXkcu6sxxkPFixOBoDPb5wRxZxU5IfwiAjuQ
WjIyhleJ9a7nvtwIbvlvonjebL5zIU1DX/LMx7Dg2+Za2UMhz3yZiOVXh8zXbt4rDwNhbhR0h+Rq
cOkuJumNcZ8/ODvqIQMIpKfSF01SrHw84D8vi3wYkkbjj4tlGi1k2hQj8BfUry7x+kE0WblyqCcC
uFBGu1QxZzCIu4Z1y8JNTHcVJstFQ1crNoIWLGwPhB4LBTuXm2UhXtpGt0ipr/OwJYW67ZbVrBzt
Ne8vYxd4eI9EmXyBcXJKTZkgamJ3ehn07dVgCxKyNW3wcgUNnaZ+c/mcOi0Q9fWx7zR8FP1Tr4hd
7MMWlASYs8kEJr/2+Y8lLV/vKDwUqomikglJpYGhngLTILrg1Xj+9sB5HYvgLMwpAENeVgAsmTYW
cOdaovqoivnYpZwBM4K4yX5d/kDnTzpOImdykYPZzHyCxEbaJC+SQ3S3dot9dKiRaumfhu2KlhrO
uwicSM7+OonhitAhsr8qpOsK/XP3t+NOrvwjoa4xE4V6kjcHlxVdie1oG8DeMY2NyTi+k9yN45Dp
rRG7FNWU7Fk3/bQRzO18d1a5WAUZIAcH5w84gp3lNxwZiCaZbCgmE3AzXn0TEYvYV9YtfZgIqrub
9Mv0IlK6HckOxc2X5o/kBuO6xL6h5OdIREyl303ISz+Gs1a7oa3RlRbYYVyUJYkTe/pMOo8ddDf+
6PxwU5CpdksvdFWCrW7Rrt9KKDs5C86SMdwb2l2Is8i137YOlDoDxGEPpXB/+3wkAVR1x4fOGXCa
lWrdMgiafY1Q0t40wKDIn7DE/dBtlS0LngdX3+QEZM1ed+MEzlW/RadMgAC4qi5wa5e5S2Ty/Lac
bY9OaVUO+gySh3W5FKmnfctEzFUrEQijAwC4Bj4Z2DC/0R6PDKxPQNFssj5xjQ6zYU8Jfb7sJOev
ERzmsYDlBxwJaCJMZCUAynO7zxZBDkQOu2S/ILDFHwyIkUYQuTT2fWen7ASS1/zzWPKZ7yS1Wg+Q
3PplToYf+lcfsNuWxGDzvpbe60Ob4F4XZfCiA+WcZFD7IqYKpFbZpqV3XfV1Wa1zs8AMH2YvcawY
+zhL95J4dLS2iTAtn6rd1gm7G1tnqPuXWACop1g0+3p+iKgYL4O/MEBn2eI9/XwDTRvHrrFPExZ3
DBMm9X0vKmyuxBXIAGE4Mnnte1PsVIbV1RJaUqiymO/TLZYa6mDYIIUftlFgOS46iL4/ejNJXeqJ
2nnrsvEWQiMPHDpngKn2/3F2ZTtu40r0iwRop/gqyfLW7j3dSV6E7iwSte/b19/DAHNj04KJmZfB
IAa6VGSxWKzlHLuZNOYgg5vukt6dXoqAerE3blov7jzFq336C/TsyykKpsVtjzIAuuu+auTG0Vr1
j3wx5aSC79YwQQPv9V74RPZ2g9vS8cF5vx03e4CNxb7mvdy2oJUjeSlT2FM2IWEXmzyrVbrJHlnH
A/mqlO5n6tU/wP2F0H4zbcL36iRLEKwEIygDwKFxSlMCmnjBhVc6wFOdOUq9kr2T0FPZvh52U7S1
HNxjYODpU78GjpKtIhMqua2vH/VYadzWlPMlca52wR0AywEFoCXOgBwDHoZ9vhk3dIMLDAl119gm
v6NXchocb3aJP/3ovV6Gt7pyl19+gOAZGLVzIyT4gNw1AmW3YDDtzvnd3X396QTzYfKj43TEcNcG
IzAlAHXTVxPtwZ56uO8Wrw5d9OpIYsNVV3K2IsJu4M03LTRhyHHMG7sFeG4TMETskSJ5cfG/cxk3
oI2dgFgH1yqqZWKnWpstfdj3Yeqx6UGLW4xMBGP12OttUI0ft237KqmJTYafsm20hWKyReyYT2sL
DdUmRDllT5/SQp2exqw9LnPa7MqhZUA/Gj8NoBEcU9QQb8u+9vzwIWCqIgDpAbm0SLIxRsakNA6W
01LgLkmxaTWJdjzwEBfSxCMYaQ9Oky1ysUXAiMsKQG7judBvCPBrKOmOacXeOzJ7wHUD/LEMnmpV
KZTv0L+FABSqXfrmxOhZXHXIh7P6MXEqt5NNc6yeS+za/yUIxyLLlirtB0iIDfhdjIVi9Tp//Fhc
x+/yTePOQeK+pa/ISUfeTxU9HZJjsGYzaOJCEMRvgCsqPdOZlBQjNSjiMUSzPJw2H6JHALZLPNDK
KwUGciZI0LQ2kywDUiEM5CW7Q4vB4tZoVgMCbe696z/0wKFyhri1+/tcpnDG07xYrNaGTIx2vaoH
1TO/9VjPX84D8wB/7+afMpaKteVEKkPFpBBFbCdazED0PPmDUWDVFobkNkXsT/QRA0JqgtaRETV9
/1+eO05zheIhWs1NNI6KPC2OwbKKzpiWQ0OKNyf9/RSZT/9FBMjZgY2hg7fduDwFeqk2sQlGZHjK
aF+1aEQA8LPEfVx5Y6jBUTIJBuYhSEz9RnHPHDNEe99ifTrTU0W+NTWQIEeJmCuD4GIw/G8CguMP
3MClKlGfpOhPQVPYbB7Lmp5yk/gg7pGcKZkU4QlFx2E0NAYpTQUGINbcJZb5My9yyft4dc1wofCh
YQfYItwWzx4XHbMSWg4QE9lfWfE5ZSES576UCei6vZQv2v/lwKov5aCLFd0pI+RkResr9XaZvhvl
YYmROrfRfUXv0XNW1F427G/b3ZXDF+QKkRq6hbJoCLlcs9sAAh6YAxRzy85mmEzXNJ7VQnZXr6zo
nxIZ+JvgDPEkvNS0mELWTV1aeGjp9aKpdBk/ssZbKAO4lwniF8/Z1tkAndWMGYJaI8tfCN6he1un
5XHGwE5KYlnWd2UlKZwSsuS4xJBJEfTqMaLWa0i3em2Vvqn17HeY23OBb+4manEycuKGAAG/vXtr
KqLh0UKBBXQMJhF2LyWaAp6bHv2XE5pKh8EdYp8WsxvWEmSUldPGXS3e7xxbRxejHjaMTe0QuA5L
oQcnL2LX1ia3NIhsQGVNIx0Zcx1zAKBKFBuI0NZXDWMKjeY0dpn+OtAnI9sw1DNvr9yqQmdyBOOI
VcW0BzbAF4Zky7TI0wka4tsluC3mOlUJcINzffh3nBnhFMaoeuTQJ1wKH3AbANoIWrKxZ6+yD1qK
WANdZIrfonjbL0dmSFI8q2riUQILIShiiYOlBS1rThWD3BFgcjUl3eizudH08vm2mlfxN9fyrxhx
ojE0ey1TMoiJ0Ohoht9Ho34BSobf6dqurGTGuCqNX8TgeNZAvyX4ZDbVkzI6C5SCWahVeVTNT8Z+
RUPrx1m7ua3aVXjKVTPBSmwjbkMft3CsNaVV63aAagYrHpXcuCO1JOZe3aMzCYIp1urcRDmFBJIM
XhEN7qJ1z2aaSUxxVRGMSuCJhAkwPMouLbFjxZwP6O70Wid6Usn0gomM20u1buwYYwNcGnr6kVG+
FFEy/HNeWjD2KXwOUWMryleSLz4vcbwUxUYfnoh5Ir/UGORfeSeJftdcB1pJ0YXEQxxM91xKL8y2
Dq0ZI2SJ85DYDRpuf7AegA6LxHWsOXr0OOKytjmmiNhx0Vj5qOkMLeGJQU5AQvSnEn2kc+pSmm0H
R3NZLrvKrhMqsEIU1EFFiIUlSHBc6pYtgMMaTbPwAOL2bkbT3mZ5/51kxrHqrFPRA8RiMeNXuyHP
DOAVKIhjlKlXbKS2MjLuw7zeW2ZjBFVX526kGV9u7zwXf/FsxOehdou4EigPmKIWNr6pLG1kc4hZ
2FFzgRgCZtuoDqr8V2gxd6avfSwx5rW9xtsbQARwayA1FB4dUdZbzG4iDAHokRv2n4QERbV4LJXs
9apiZ3KEKNOpSaw4pZJ74fClmx6HYq9agDa2dhU9aRWyC//hngVjLygh+RFCO9HlPjNYsBKOMZ4B
TgL0gRyp+dFtG9ng1JrLORfDl/fsVjK7Lmk1B8tn08eRlG4H4EuHvt42irVzwt8bSLnCaK8mXzC3
lOcUc/yeNt2H8SlvTNchO6oGXbGJ5/+ycGfChI2K1aZs8yyB68Egc10fdbZtwU18W6O1i+dcI+EU
pm3UtgocKfhPAoX0XgHQ7ri869gXffgvBv5XH3HKZcA89phFEBVp3ypnN6VPjf5aV/vbCq0eozMp
gsu06ZhOrQUp1NnT6n2uHgb0rY4Sx7x6iPDchB0gPgbgrmBtUTYkLEcgHhmRD8AcVWcepJEWBDIK
CzDm6jmzLEhYM3HASmG7AKmpEVUQypJSzxsCg0CEtaFZ7SYNakLk6fYCrjtmjOlwCDoMVYvQEWlW
OmNt4Mqr6xYTGIY72ib6xRpkPqYESCFhYI1m4yp171pJ6mnFj9wqToCbDQbAAQ8Aqqmt31Yto6tY
W3I8ZoiOjlzN0EXwGNz+QIyMkU4oOuID/xc+/3datdtSwxSvp5SoYPu3V2JtvdHrhbkzFJE5JN/l
JqPhuQOCS4bTDkb4Xa1mppca8XTiUxb/RRRuHLwdKSjoxUjGhGcJCwrlymY50TnEUquvNhlfbmt0
nU2DDMxBgh8e8RISooIzBqKUnav8Tb4U1pak8ZehY6d2+DWHP41x3Dsx4IXQ7A0guPFFY9PG0pvK
VzAFNVi9rMvmD1yCeMWe2zMP785cdqeBjE6hsGfF0gkgcayh2oUt68BJE7P+14SEWRQ4QK+0XNCk
9LlfaXT4gGWisEW1CFDozpApXhprWvns6Er3NvUaS1wlbCnxa6WBT5vjsTzSpiSf+bzQ58FusgpZ
B815wZgQfZpsUN4Nedh+q/FXEhfAhNrXrHambReXURpEijl0rl6BJMrVkAGPnwqadTh9c9iCFj6p
SwfjjmoamOCvrDY9JmuagLSYwhnxD37bkOqxCusld1mSoQW7rzrikcmqgprP+EYdyAtajMJm7hT3
FXXneqzvadNpi6t2xH4d00r5Nqtpx1xGamBygfwLT6vJXBBXt3XUe2ZS6fYhxYC+r5NIfRnrYUpO
vTnbj1qc02kDZqEx2pBJzx5SnfW+XhmRDagwAFCbwOByQKCghm9xRSdyinO8GcEaYZAHrckboCQ0
GKtLBkQHs1kl6tYsaGd7dE7IlzGpo87tkYXeak1XBrnpVEWQAOWr9HRmjschAspNqMZJ742TUm0w
I1RlknOz5u3PTUiw52YZF8wywg/nGLRogS0UPhMkmJz0VXJweLLqylZBLw/MPuQKHDGKaRPVjDWe
zJynh6LcgRY3UYO5/gKae7dKjiHZG8rutsw194P5jv+LFCKayRlaUijIvjRx7lV6HSMVUj1F1fLt
tpzVNaSqpdoEiIy4XC6PIW1rtMtkkNNNzW6MzW1ZJ18Sw36u+lGyXdet3fA/aLn8R9af38+O/DQX
I9N42nmxd5rzqc5Pncm82fkwq82ybNr0KWlkFbvrUQH0BiPzgmERYMWi51MICVK1jxrWYlw6o6eo
fizHUzP9iOKPufQSK5jbAGOjOOcuQPN10H6Vus/Sr132eXuZr++vy6/QL5d51Bon7ICo5w0pQMfC
l2YG0rI6eWHsj9V7zDwmGzK5NiBIRCMC4c98pPoFvQsLgPYs7govtSyvqpXAZM5+DGViVhK9kIN7
GS2GqCHify41C8fBrrIF8/x0tF9MOjyxIW52XUwPtsFKN9fTEXUqvPQ61uxZCTBRFJsdiWldB7KA
G+dd06qOsTnkpy4/YnFSWjGe9WVte0LkEm/D3On9bgYHKF1mZH6tWJd4hbUFRnVPc6gBiVdFsGqg
FWVqViKTPmVuk2OANqrHcNNX2q/bxrNycPga29hG4IkAt0eIRUJtyoCxBfXy+o3RX2kMjI0GNqN8
U/KPYb4HB8O8yKrva/qdCzUv11TNwyxqTJjsZC079MR+7eI+KBtTEkyvK8cLK8jcE2BZCsqpRq2H
JR/uTyimlPL7hr7mCKD53JVnNpu8PeWhDJH72uthQTHYxeFZNNzywuHI67SnfYPD0ea/GowrJ+V9
GM5uoUh2bnUNz+QIxz6ktJwzAt2a9lBmnyjOaqMkYufbcHk3XaoiLB8wLntLy6FK1zwtgAyZZlm1
V7ZYgiEAm4BYcQEl0grTk0q+T5nzRLKjo/cyhJ5VN3m2Xnw9z26IvHISFI6gTOE8KOSn0truMoH/
M3RD7W7UQrftdPf24VrTDicKp5gCEwjNCJciqVH30+ggoa13ph/nDzO7LwYWGDJqtDVTOJMjti2N
cWvMagw5sVYcba3YdHaGZFbk31ZHJka07CkbTAyqAR0E3dd0dDZxDuDjXMaXct2XhGsVnggwVKgj
YixGkDPWY8VUoLZ6FRsXlIbG0Ax0NC3OmNvqjPyUAtw7qJxauWcqGzZGMxffnTEfjkC6MMBA1QBO
+Lbma7ZDNLxhNKRqKTKmlxupFA6a8pS8RGnAGL6q8wJI4XDUSOuqrel8lPbcPlgsGtGkhsoCgjj4
283tT1hd/LNFEY47MRqTYxgCXCMcXgBQ9BNINz4pJe+4NUXPl1448VrRLtUcYovJ+E47cPKWmhfW
T4txH6toAUm/Tst/0Qst1Shf6Tx+EyRGFRDcYx2pdsacMEhq1TqUxgDIYTuTDVmuuTONp9iQFNbR
pCDc5F2bdVHJRfW9cdeE5SMrbO/2Lq3eOCj+cQPmOERidjcO0wTQFKi31EAaixpMFu50FeMXAdhf
Nfqo27Hb9RIyzDU3g+VzkElAvOCIZRdFoepcTUiyWxOa0rXOy5Z5n5vmxi46yW5d5ynBE8bBwAwg
rqDYIywhSWndLEwHwtKQu4viL8A41exvjX4qxkPRfLm9mquKnUkTEpUkH7slzyEtRubaKbaG2iGH
2LqljNZt1eXgqkYwTxFo2uLIjLI0WVtwvWZL9R2rCwya+wwYugAX9dBAA8SMdwqosbmeTmFGgjCZ
JZazpiuHPQI+F0dV/dMae3495WUVTSNuwthsgzD/0Tuxn6v1XqVMsodrZ9xBDdxEgMkbfIUTxxbb
KXKm8PaZh8EZA4Cq0u7Rcu6MZD+CyISQRuI+16wGNSBwvqFfjpdmLt2nY0eT1mas9CbnYwHdm/KY
t6bbgm+OoNGylY06ciMUwhYsJN4lfENRwxOuXb0uqxxMt8gW9E59rGfTOSRKEwOAyEwATIQsyLbr
nDaUaLniXtDuiCk2HeDpxhVyuj0NwH/hrxErsbbK4gQVk/VNrIqAXgZSPzpQPIWFHOw8nclMcPyW
aF/rSBGhjvuvzxwmaMB7gnlXXMBXIXM/12B0tHD55vlOryPAwt41TMd8iYy8bsXiNY7WDaxJ7NMV
XqhdJlmqRzY8fzIiNRT5JT1Y5VOkS+x99RkJjhWAJYIyDFDJQjxhsQEGmGLVygLANMaIHoaXmrpT
8d2aH1j6UJkPNjBL6i64vZR8NwQ7RBCDdDoHfEBHvbBbmkN6MxqhYKd8KKZ+LJC1KiJZIXnFJhBb
AquTD4QaV3O3dhPmOjB40DCsx24zb8vycUqe7HwzWNuxvW/tI7CKFmYCSC0wtG+5KjGYKy1NHbP0
/FI1AR11NRQ1V0BVBlBj+ifItcsvOXqwbEeSslrpzL+Uwo3pzD0m7Wi2qt2kXvpG78ynyadBuDdO
47fuGAbZYXie3UXSznblJwXFhLsuVDVGaIsXHNjGVcxkN+1pHk+1Degg0DVrW2pI7GVdIAZEURNA
pCnGJ1pvs8nK+tRbvo73QE+7Sx+Xg+Gx99tmeX3ZccUoptrBMwPQXzFXXyVzivo45BB2x/JDOD1k
TuLq2jtww3qg0CGloXkGUI9QwZb4yFVjAecHSt94F6H163Ibi2lJkyqB6Lg9FBj6VWkCGtWtRMGr
C+CPgn+lCMYyJCS1kB1OMWvUb5YXYFoE7FC9F9Umsr3mOO/rl+QLisXms2zMSaafYDODWcyKreIw
UIy+ky1m9Fy9k9jl1YEXtBOiorpgi7VYkDEBxqngaBa95EjLJAgXKIDuKqYokIBtdEOl9AZLEu38
6Vy88I1/lACkJfih8Br6c97PznMeUn0puin1VA/++DnzraD2lp39FuCR5Q0ndJAG8QFAiQHYvGe3
3Uk+4Dp3K3yAYCOTxZySXwve5J9Cn/5gx2b/K72z98m9gUlcu3AP5ea2Xa6eb3Sk/KOzYBylhcGj
Mh+BeOAkrwlNwHibj+0deBlsjwAvEdBV8zMQMD/UId3fFi1VVzAazBVOnV1Dtn2KBxdwOvQhCewt
eyrerROGSJWtCUTKDQv+PdwSFhrxBJ+ZxQMaBc/LI1+nY5s4fKeZFT3ljuHV9HVs6w1LqjsUIrxi
Up+a6XPp3pCh2ZjKv8YL5/KRugWUL3okr4rbo5KPeqNB8zzRUtDQkFndmYNi/QQoXnrnOCjz3l7r
tdMDVE00IIGNBPey4ONsuhR2TaFwDUZARE9D+fO2gDUn4zjckFBw5dCXlyua6mY9qejW9Ui4bC2Q
X1SKGkSRIzkia2IgwwbwOTps0BpwKWZio8ZZCuDLYlQwKtcuHpZollwIa676XIhwDCF7YpUJIbHx
g5EgK3eZVQH+5LXt326vGv9Losc5lyScvmnCtMDQY9WqCcNbQG6Mk8XTATJrdN9uS5ItnHDWSmO0
swZkRl5HP6JoR9IXQja3RVzHtNyqUYJBXAnGD+C1XW6OaUcWWGO5kRE+8r2x/fxO+WUdxtf+KBuV
4X/reuU4TxdITxDqCbJ0HVUPZOLgt8IPwkDhCTLtqnJr8LnTD0MJatls+/oC/l+g2NDjZH0FQg8I
1EtjY0+YMrK7IGey5PNqIET+EJD9UUzsgkwnpmtzzeUcmsF7bRNf/9k43rDFuD5AshO/CW5v27oN
/lVMv9y1qrS0Ri+4DaaBXWxM0y+yF0PGubrmgM7VEh74VgHSnb6GFKP5mifboZJB/dy2B5PLP7u7
CUbUJ7C3AqgPnQpd5I6JLExctTgenvJMCG+FupQwJG0GphsNARx5aToAHExvjWq6FDgDyp7N7yqG
w27vzKofMgEJxrlwMVYkvBEjICmEZgmJVLtjIXogkqCIRndEcwqg5m/LWt2fM1mCFehgTLKsBusX
N6Or2E+58XZbwHU3DvcOZxIECyicuTCbCRJq25+TQ9W8lNFzY3pFve2Tu1wDW91BiwIw6yB756H5
QCKfa3DlMaw/hFyYgrh6YYQjQIp7tPl6GCvBeFZOhvmLyZSGuk3ilBg8C1GtBvHDc0bs/MGO0rT0
kBqOT5q1oANMM6P/cvLO70x+Ms9sVjUyByDBWBGdoNkXpJp9HvTJixn7t1VfO+HncoRbBvlygLo6
cCkh7JVNOZBjP2qkZC1ZpnntiJwLEi4ZJMvtvsIkrVeiiSqh6HNwzeylMx964hcl27XOv+0a5TaF
GjzG+wAihtTh5QoSPRrrNjSwp8MLBiTa8dBRya226vfPRAibZOR0rllm4lGQkHsMtrhhkdwXjYza
Ym3pzjUR9gjX8+CwBWLaIeuOFhmBjqJoB/Q02H5rJQeHZjFmJaOjWZejxM+sBuLnwoV9G5tKm3WC
ZXzOqGs9AP/nG7LMxU49Gk+532z0Z1w/O1kuY9W9na2scIWPqJ6hCY6rbJRA6gua9KWMt4ARW2rJ
2V91bn8l/RkwPjtoSdIODmr7cG6d5TZoMO704PYRk1iJ6KqJUSJDXUJCZuJ1XQX6BJiGXAIpLFND
8NF00iobnIKpN2hvgJHXp5fbSqxuCDoTEF6DkAOzCpenqUgScMnXCV5FWeSqFohp/AS40+FjMu1u
S7qeNMHBxUMdGRfcCLwT9FJUmmlJZtglgg4H027GcRh+YzKzTO4VcBl35WY0diT/NoenynrUZOZw
3fTLpfN7nNO9IgsrWF5hpvGC1hxQ0j3RAC1gz8uuTF1z323uZp9YbuXeNV7feopkmmttgfHo40SB
oMxFi8ul1gAzLRIlrLCBSfvRxEpgT9/Ri/gwWa9GKht8WvMoyJejwGE4qPmJ9WEgnpuWsyA7ia5n
QKEd8+RzMhzXKr24OA6p33a/bm/qqkDABKH9DPDhllhRUSoEeVXYIR3qYEiz/dYCDMCZ7mNnxJBe
9Lrksx+lMsCQtYOHsAvJZhAOUoAqXC4pQeaOFNoAoSZAhcHtOBxnKUTeqhBgz6BTC3yGYCO5FEKd
qU8M3jfToA7Whsu+jtVtG8mAgVYfUCBvQdslcP5QzxQCvmbUORIzTwuw7DQ3Dwv4KuKmvQdC5ybv
zCCu40eM1D3PSQvGgY/b27eqJCbLbJgMJmbExpBq7Kna1DgUUXqYl68qehab7/9eBOoqwNHBoDya
yAT9FAPwFImCHChNEjQGAxYfHllGTLPmJc+FCK7FTpfEjAsIAU3Co2r3T7R4vq2GTIJgDoZR5CVm
8RDJWuijnB6sTBLWrD4CMfaAeU9UJ2FxglWn6ozGjQYv6dZ5V8t72h9n/UXpvyTxE0rq8Uk5IQu+
yN6ea3HimVTxhRMjwsosnvcYMecaOm9dQ9zK8aVcTDycECPxczmCGUSNOk5oBsU0RW0XW6bPT8P0
3iz00V5+5KjKuST9vL1ja7Z9LlG0iSI1yrREYJpaKobbQGzVP6f/muYdt8q5EMEscr3VoyaEWgPd
As7dXWy3Jq4hA7WV7RK3zrNgpiTtaEwEYiq81LJpdnP7sxt3lSor4l11gQv68EU9E2TOGhg4Rgiy
kNOP5o8lxIadwuoZVOzg8QX1kaXj/g6923u1crpQbsLEBqpBILESu1VoEiWtzp1gNqiHriD3g5RS
im+3YIC8osXhcIFYdtV0E1rlOGHABiJIfV/z53S1uCzu3Twx3HmskUY6EKPwR+vrFH3Vq0gS/qxs
IW8fdjDhg2AA3VeXK2sPvZYzHQ8yFWg8Y7lNzK+x+t2SUSesWP2FGP4ZZxuICkdkpgRiuq7fhd30
0JkAby9kxdaV43whRohqun6pBwYCAy9rkxNYhV0CwLCnidBTU4YuxbP6toGsxBkErz1U5wEThv8K
8hJNUeukxbM5ses3Uy83cf87DqOtMr7ApNyp/KRMNgK3quOZTP772VIqpjJadadzl+U3y0uTPrmu
UTE36SR9U6t7hugQ0QwA5zQqKFe1TR4xLmicAV3rxMGw5Id6iSSRqEyMoI8xNREZVYiZum1tPyZt
kMW729vEv/TqkIH2HAEvqANQGbhcsi6sqyJ1bLjDkboF29AG2R4XDMNuJyuurmqDKX8MLqOtAaWB
S1EY7sOR4qKmePR7e2dMvZfJXsnrQgAPgvgFCRkRfafNjYIMloNcA7r1Mv3LbOiuFUlu/jU709DS
iT49xJlAwbvUJIomXYlAmIRJJ20bxqgIJCYQ78zZpwP1OoDmupSVkp1a00zDzD0QyRD6oUh0KTQB
xcrCKgBGxh3owmmT1z6hwxgwY5Got+b4ziUJHmlZiL3YKdSLgR1T9eYd0Gr2EfCfcNPsb5vfmlIA
zEA7AK9HXD1/MCsXZjRF8rSa7M2oJtsmsTdzQyV55zUr14EjgCKeA3wpkcKoJj3NSoaHP00LUI5j
ysyLnaNN3DkJbiu0tnbnkoR7HwTGSzhPUKhQgmUCfi75HOhmMF5ui1m7fs/FCMagYf4xgroQYy0P
ZKTo3ZGNYa9rwhHw+NStKTpwMKsRlESRx8iL3/OElN076TejDDh91QCAi/uPFMHFsVQz6pjnBvvq
sez3MyArp+3ttdLXNAHFLt7zaHzD5guLVYFpFgx2FjRx4XF+VnfseT68KqAOmXZW0AC4jRxQz33Q
3eI+CpTjkwqU0vz99lesKXr+Efwjz+4mxqf0R/4R3Xw/WW8KkGXVVnLnymTwY3Amo5nGBjcuZDhm
YEZfR4AHxbJhiDXfh4I871U0MMUlJiymTE8n4uBOYsnyWeXx3WCA8dNIgowD4tWO6wAa0r29dmux
BNoj0QTK8Y2vELqtsklG0BJC5lD5mnqf4Nqoc0xXNpFnY8RVRyFJspRrHuNcpLBdQ6VnUaXCY9Q5
uTfBP6eP+Y+h0jY5dYKB5BLnLtNQ2DkTM/RGaGNV57ICcqGJfr9KaffZ0H4tB/WbSjklI6P3uaXK
2EXXN/Tv4gonEHzQ6ZRVWNyFgOtRrZA0sRx18EEF9TGV4Te11E4gM5G0Iq2eSRMlHp7foqjIXZpq
tOT6XCncI49HPF6MKXUXIBmGv29bzlqyBu2FaCNBY62Oh7pw9s2pLicQ8+Hs6/ZJTW1vxqA8WOK3
tZIc8/Rb5+R7NL9vrGjeRVb/47b4VSvifRbI3tlI1xiXWtrg1GqAcoonRPmjS3MYDgv0aMDF+pEr
ieSUrC7pmTDh6gEkMwvbliA1pIfPlf2WLumetlFgoWH7tlqr1nomSVhUq6w7QP9ArTk2PVy7R1IQ
RKdk10/lQ9KpfhN3rrPIiJPXKiDoXPi7nMKhLPAT4NQhN06qnZ41mJUF4EMNiGmanaZ59uJUe4ww
6aIn6i7su5e8sh8IA0Oj0mVbjNe52iBDSFzdYhswjBj1RHZTbIlM5yFrxp4fH2RNszigwHc3/RAl
jPnz9qqvHtQzSYL2I2loqQGn0DOn7yYA7bNdhgoAeg3CqAAYhsR0V++SM2mCRypnMJwbXC9mgAd7
/hqi8qlFMpuVSRGcTzymlmJl3JIsl40b02pcxISSg7Fqrmeq8N/PrkWjs/pYm/kW9d1Xg3Z3cW/7
Q/gWNvHGtNmGxR9FUfi3d2utks5Zk/4xDJHgJBnipK64VHTmBgZje4x8egCJ2wyk2yGGR2o/8Zc6
fB4GI4gBRuBEH6oSPWbx/vaXSNbYFlwtUNntcMrxIaGq+2ase07LthVAKG+LWQtJQbaC5wkmfDii
x+Uqk6ytLJri5RWBuXdM7F2yZNvbItY1+StCvxQBvBcGVGt4uHaIDgmJ72wzfguXRSJm1ZGeaSJ4
7dLoSqeboYkJlNimrU7a8KwVDppWbIllrlXY0MYKYF8TlA3okhIWDVzIrWLEFFFhBNT6yV3A7gaE
G+ONmBiYC/rwwRrdwhwAarFpZfBeUunCesaIl1uzgaI6Mlyl+WTHh9jxxuqoN5us/7TxJY0LzoBB
R8/buLm9mavu7Ex1YZVbMtZ9w1/qJWvw7AP8wjYCFkiUfylANSPDQ70er0M64HylhdsxiuIqzvHW
9OLl3ho2FZrxrYFD2iKuejaU50z3AVJyW8VVQ+JNyvxAXOMDKTQbVVpCZhXG+6IBYTTqh4WjbHuo
eFvU6jWEOT4QtAGqB5OmwtGYrXwOdbzZrRiE8IhTld7cZnhhLOZXXFsSl7KmGB/bwFQMRxAVS2Bz
GZmWYpYI+A1MsjZp9rOr6eBhJoe5oPD5clu3tUIL6m0AAwEiuwXgbcFUohL00KoFcejkM7dtWt11
bV36VgeIviGZ7W1vGz86BmyoyelL35hAQ1CFy0tuV5bEN6y5IDh11MQxDnSNwafnnTEhygL7QEYP
Zl97Zk1OmfSVtWKuqL/xRzGvfGNkS7izuiQawPY5IJXJnp3ioxqeygmjhOCuslEZ3rQKqAVljJPX
uwqZSNCh5xpzXFed9Yqjx6wMITPJPa19YU7jlva+HGXjbjI5/Pez+5jofQLWYyT2Z+J1/ctcBGR5
aMz321Yjk8JPzJmUKhktO3agjZWBF9wBV6AGtFRUZV9vy7m2CL5qME90HAPJSjTOmsVlp3Zcm+xl
HJ4K9aGWoVFcH+5LEYLviq1qoZSLmMhnRPZa40clSum/F1kt4voOxygW5gNRo+eEjGLrQ9d2ljLz
xu0JqD4NfVYd2cTxqgQH7yFk+zj1gWDXhpbEIQtRFugbr0veTeNfu1xogPwooMTxskQC+HLX+7ia
2+lPCYB8aY3ACEs3DR8KJsMhWbOuczlC4KpPBfrdRiTg7NyPMlAakC8R4O9qU6LP2nqhAIYSFLJX
gK0X/HrfIXCrbOTHGvqgl7+yUQZu/Sf7dVkBwJMKyRUgJFsGR5y4XDFbIZU6DQjBqzvMdey/Y2Aa
SGWb8Hu7nTe5q7pvJ/1gBNYGU3OL+56j03k4RD4eeC6esOjR/Ag3Eard81YW7q10AOHTOM43xzDH
fcOP3tkRbjDjVczADPJ6q3Lb6VXtQzcmuYsWdrcpT5T+Nu3kqTP6IE2e1KHdoQL02uuGr2qNZ0cl
3Beg928f95WzCKgosB4buI7gK4XlanrwIhIdMWhoZ8dw6Y8N07ZGDdAmHMt5kZV318SBkBGnEklS
WLSwBGWZpelIYGcN8BW+zSRMHTdfAAjmlVnWZm4yayZmYHuw8wIEBZN3pjkQwJOQ8RDV0bCh/ZI5
bmrPZQH4AAcNb2oytF9C5LcerXIwZbSOa9+LQpINYFUTvSNid1q4DCES7VieGU8dN0xVX1mmg8PK
u0npfhZMSrx0Xf8G0BE3XQzg48hdhSIkJlMEyDNPVxrmYtTTH43+DswIPllmv6kpMkx5oNTjFq2F
kt25cgJowwM8kA5VwVGD03Npn3nWORScmZ0Xpr/teUPZq90esii4bXFXLoBLQfQDjAu0wqF6cSnF
Iq1D4zkBOEMUg6qusiPw9TFZW9OqLmdS+O9nZ41NNB6qLO08Njt+3jtbQBrkoYK2glSiz1Xg/0cf
U0PtDC1MONeXksosZwBLhyQb4yAA61dAmZV/dJ0X0QclZv7t1ZNJExz1YvYxoGKyzpua7miEQ+vW
VQvQwkHrAsdQZ9ceEbTmwESSOIr1Bf2rpnDT9Sl8B42gZjO/VDnwqnsUWJdtBnTH2xryP3ThwLGe
QC0AILeJ+/SKcMQkQ98VrACphBO6dkc2ZQk4aF3ZpNrsqkvr5w71RiPb3Ra7trCc4NowQdrp4OV/
uY01M/9H2pUtN44r2S9iBElwfeWizbIs73a9MMpVZXDfSZD8+jn0nemSII4Q7RvR0S/d4RTARCKR
efIcmoCRsQVH38EGRKx+pMqWZh+4gYHVNwWLvEyIv1b519x8Sk78s8hbtZd7mDND2U/0g5nHToEq
Hznq7DmKVhmIgpNv+M7pErmT15cY00tT2MSQh2tqeMKBFBPS09SXzXurXl/f0Mta9dcSTQttNbAC
IaycL3EYNBQl9KJ17egZCCjSrhtpm+TUicleUTMXQyyD5ZmUCjz1UjyPM8yffVYB9FrCcB/ke7n+
EYOYqHyuJGBr08mzKpwPIm3HFuriRrmeYyuEq9Z9RtbQ7XZsu1sFZezJOVkZkib48POiL73776Zw
0aKtGpoTCd49AUiFwnZuvMWDwMbFpTWvf25AzyTaIKfhbNR1bQSgggIHU9hCp8rOJacJGXQ+jLTz
xy4/gFWDCbAdyuL5OTHKBaY+Myd5oGWLV1DxHA9sbYadV+bMiaJiBc5It9cCN67eSzm6ifVPkky3
mvKcypJDzN7L9dHTyAQyovxbbnjyw7jAJRu0G3oZuwH8idNIr2q36ft1Ov7SQDOfM5+Wt2a267vt
dfdf/NAA1AC4C5lcPK/PvT+PoXoZK/N+DPlGR41UteimyUvR8i4Shq+PPQMp8ASZE4dzO6AoySCj
ikPd1yMI5yHfhXJQa5qu3mKOWVOftLDwejO5HyfROOTSTa58ISv+Y5qLYRqb35FzDOuMfhdV1RZy
mgJXXt7Fv6vjYkgOcHJXJvh4djusBvAiNhLYYDXRmN1yyDhZChcywE0iq/GIpVQ1xNaSTbPuPqON
5Gb7epNvUCw9qo+WYwP76Hab8eE7rvJ3kZyrlDmY3dIAi4ySwWvs2E+NxmdjJkjvFi/WkzVyJ9QM
ms5s5ovVirb6tLKKBxtXT7KPO6+WN11y/9+tij93rU1qIJaR5ylew24NY28Mv6+bEDjgRU8iDphd
KkiGpOJpIHfCJHLx78+CCjL+BVQZ532k0ZCsTvMS8ru2BlXO5vrvX4yZoDjB8wJUICaP7jKyvpj7
DMg55GTPEsNBPeFRL58MrdzUeI/1Q/Nx3eLsShfXz4lFzgeqzJArW4VFY9wahTtKx0ra6MXvoBU4
2+LBPTHEfX1myxTYZxgKrbuu0V2twxCgCEixuBooXswEKgqmsrmDk7BJijVSzVPsuN6ydNjKY1o4
ofwmY4gB9HOC77WUAwMeB1VcvF/BNcT5g9YVQVBk9byoTaO9Wopn2Ku2F9wci14BXBdSX8jSgPr2
PKJLRZBRy8DWUZBX1tA5i1GJ6Y3GVegmDyELUKy+4RR/DX6xyJ/komFblFHGYLAq1pZ6qGu/Lf7I
1pNiCFa2+L1ODHHVHypZFR2qeWVShdTeG2snST5UxbUnAaL1663KOzqBU8xP97nWwm1iZo6UjmGL
lA+9HqjVGjvDHVbG6ESbyOmdZKvfstUh3r0fwXnidm+PEFH20ht9XUEuHlvulq4o/qrqwuE7+U3a
fJWf7HMJWYCaGA2aGHdvkk93ZNPeFPfpK7ktb6ZD/BptJ/8+kR39WN1Qb6RIzgXX6WUXF9kCwRgy
pJ1RhiF8eSGB7iGGSzFlNkJya0fWgzdzYzu92/qxkxyJo65DQcnvUkmVszlvy8myxzToa8OCzQ86
ucp+eJWP41F+q7x3sGt6o6s4tRfutBvs+kaEx7vEWHDGufSI2SS27bzHgnfFBlN3fjC6yVpy2Yod
9TWesfv0YK1EjCGL+cTpPnOpEcXzFiN3MAtBZVQfdafYJdB6cptf++pJu0Ot0TNuTU/21HUlCFLq
0q11apuLUi0UDuSRYL/JnbKanBfzblh9PBhOtzI8ZScf5TvbJWsNoMDk9bFbIUMXoc0WHwOnP4FL
p/q8rZkR4Ceot0SBi7X+w+QMK8n9Onr5Knsr1+aO+LZ3PZIt7/ssuAr0NfoXfDY89NrY0B77bjox
XKvxQ6dz+jeyaj1zFbnlTQwCaieu3GwVuI3o5bm48yfW+a/epHYFxYzGDVRQh/W+aotYYpYsgDoS
ZxiSZVD04ty5lNII7jw0bpqixYxediwaKl7cQmBh8GDH9ikX1IpKnrI4kmGiAf+AV20QpNsPeM7N
r/yldP7QLX0anXAL6OkL+pLXv9/SBXtqm/MbrVHIpASwbSe9S5lLcy9E6QAMZdft/D+LhIegPTQr
znL7OGvtJNUEQ6Rzpl+207j6XfaTOmiv3aeACbiR27vFOwokzBnXwqi0lB2hC/CPec5RWBVFmTHM
ezw6+q/hLbmNa4x2uBS6BY7lJj8JHhrZ3W/BqpfeihA/w4rnmQWwGJxH4rjt46BikFqzMcudgsX4
j2Hu++QpUV9i3QuTXa8JNnrxzjs1ySWcEFBlYR/DJKrZyX2/URzzLvfym3KbbJjuGMRRDnqCCwja
xY/DS+wD/BU+a6L+1nzdc+kAZoNBETTTHuOpzGUeQd1k4VBlpTsYzwWI1TJwXa5RU7QsBIgKLPiC
dS98YFS2DXRSMXQKIWDOnqqOVm4oVe3KVdavBzvNHC2IezyEUhFEfyEkQFSQzCoUs0Iz4T5qGpVR
r8lN7aKdsLJKjMxpsiCbWlzNiQnuI+ZRj1RbhwmlATdbASpydteP6+veuXD2oS4365Aju1YxZnXu
nEaFcecIo0juRFAKpYkPBkYrWWXB+3U7S6VXGEJhDNPOqGfzrzqqZKSRurZ2mbIbkB6C1avX1iQA
pY6TK1srvS3Dx+s2l76RhWakRiCjBEQZtzZKMDGe9OgRN1a2yoNym5oiXpelciuW9deGer5/kx4a
eZrARlLWbib7eH6D57V0WrKqW28aHTp5YbsKRdNDS85hocoFJ8cAOQQ8z+2Wdl5GtsVmhm/oO/yJ
hsei+7y+fYuuAWA1WJpxqC5q8/JQjPkI7LHblk+VrTiU/DLTGDfsy3U7y0v5a4cLy2Ee6VnWwg6m
TxJy0LoDCGuum7gE/+AbATCAsR3c4rjB599wkg1LZpQOgTx7X1bcT3EAQa6keKkn0rlQR6ebkQIA
WMtlvgc6dlvb5N1mY+rlE80erv+UL7A4FxRnnidMIKDNgpue+3KKlpNASYba7dOBpg4kvZoXVoT0
aKZD+WvU8kEFHXGJDjXwFYnXN7l1CJPQwKUpJYAKBXG+wR8v1nliQp2lQl6yH6yGmQ5Q4mhXR9N0
pDZtnEgqh3VUtNW+DGn7rBsgsHVSVjLZkakeHfNB039T6Mu8tqPabuVhNCHBwpTSC7Wou4+CRIED
186gDjHmxdT4rujmklVQjpajYhB0VSRj8clCCY8mMBLKPgU98FHJqxnDoHTqTu06S8SU9cUcwO0f
JOshzGDhQjVBc3j+KZnUTqMFCbSZe9S1imdssV8M2WqyJ7AOQdN0JDvkUh9U/5Sr9tEaocuuxq+4
MCAGmjphFjp5/QPUz+jzYpa6UNBN6wV1+QWXBocX2DFQHoa/8d3WVAElSKXjG6ttdMOY5hTFsBvM
1+uutHC9nlmZD/CJU0eTlXe6DCt2U7KDFmp1CIxSQiALYUTTVs6b5CGR7TU1IfdaDux43fxCfMBY
NUah8KwCYvArCTkxD8JLqKVLCHttLDsFUGUaeySWPzYCO/NVyn/wUzvcgZECi4xDhlvdgiykOa2A
hfQmvO/YY9+L5lgWPhwOJ6R7UQeCTi6foQJiW2AkDrEIkxj7VKnXspTvA0q/cbXDfaHcZQEqZ/PZ
A2ZFgCqMp9oNO/OuxJzMOHM+6VooqAcu3bqA+6ALiCF4y0Tp4dxFpgp8YGY2x3B7NIDjSNFxG43K
q8y+eqwpEuEJmhSumirMMawGus9dTp/+Oz/h4nsOREDfJjX2NIuczsY4WemmmV+J9LoW/RHoOZBL
A3UGdOX5Wjtqt0Rt4CekDb0i92r9tgRTjKkInvpL/ggMBRiyZ4YYvCfO7YTBUKbxfOzqAuVP8hiX
CRjQVj17Hui4+vd7d2qLSy+0IMTbeoQtyd7Z9VoP21uZ7lNT2n7DDvpleKCg/Knya4p73FgThZ9E
oWrdjyqeArrUKJ+20c3sFnr+fN3eQmqGufeZPRSiZsYFh2w+JNGUzZegDcIJRthDxkSFv4WjfGaC
i449GBDs0cY9wSDFEBNlZSuj1/bNN0L9jOPFPxBTBaTr3BtoZCnFOB9lrf6oIQA4BI+xSGvrEmNv
4Q+fGOHcIKOh3sSzG1TmVx9JTqBF9JbLW0V5JilG7QZgUVzWHjp7bYt8Y35n8PEXzUy8D4BLhewD
t8IplNI8SbHCCVh+U9swkKowekhQ3A29pg+d666xdKspeCdAGxWIJezq+YZmfSW1Yz27fAk19Fhb
K8PwAxiRm4L2+1lXXZ60rU7Yy3WzSx4JMRINs/igY0CoPDdbBlRKDKicguyzWbdqcQCq8N9HfdzX
f01wgRDSyhkxZlfBkN19L2cPccigHTh511ey5Pj4WgqiE/JLjLOdrwS1uGQyuxzvxtr2pmJaqeW0
tUHJdd2MueQXeNEhu5lVGAm/Y5WJCrOqFaBPC5WqcFIbH8ypA515cpbU+qoPdWNl9dXwaHVlfyjT
NPFStQrwP0n4kQ7Us9rRMeWwUZ14aIFEh1Bn4cl6LY3QBo2Toy6l5FZCQddPJ7Vclw2jpRPI8rAP
enPaaXGQvQ6TGlOnsoPqtQ3szLdCSMY5rdFGe9bU072tsRLUuva0w4hU6PVtOVkO6kBm6BQTEPIo
AJWgqMLzJ9MdimLNL6KnwDwWalFspFyxPTqEwdFiaoV7UjXZKtUGiKyUWg/E5gABAbWx0K4Ow2Pd
k2glK1WwlfJgmxSSujUl3VfKiUDy3hxXEyttwO7s8c5W5Wk9jz/sdUwU1k6YdkXmkzyR78lg5AUI
+TSyGcFC/DLWhpI5DPRnRzKh3w8ioLANQDqQp76FQY2nIR2UdVdhDlWikeKOXWQAQ4W0SQS5X8wm
rJmpB4EO1GX8g1q1pSZPTWR8s84JeGqr8tCxut1qqM6+AKoXQJsi7wavlAbroFhdnDtDPPaCY7R8
z6OchGoFYgRPLVb1Y1y15fyWQ02p7z7rmdBP9wfR2K/IDhd06yLPSmIib1HUdGUb1V7Wg5c4tXbM
nkL3+mES2eKiD82qsYGaIkKDHXwYeEeBARq4mRqwW1aYD9eNLYW608/ILSxFA69kOj4jFrKHMs1D
kneCstJSEJ/5RVC+IlBW43lGGN6MjYZyL+CEijt1IWpLJcXjpFxJafFRyIUbxNa2NES94qXc7Gvg
RcF7ZEZWn8c+22ZST+YcMFf2kK4vJOqoqG3GKUizROXspW92aourz2VdPIBZGNtYmpCM77oUCGFD
fmrTqn5obIn8l27P3R4jGISqBr1MpIKJl1EHo9N+qT6BOeYbFzBEBv85X/P9cvKuK9QxSTsNhhII
CJjdgFlTAL7tl4mgtRMlx6wunbGpBHwxl5U0xBSoxCPTQFUVryLu2oI0C+qDE4bPht72aiZvJNle
mfAUIERWUkeep4hhKA3tEfWpL6ngkXlxJmbrkImefwFo+nnYZI5qwwRVEHQi6AcLUd+APuf1U3fh
LrAAqjOAtkwLNH88WUHaowlP+gC8GoGvhdtKuRlyv8vfrlu5jNGcGe5wI2GXZKnGNsovperTZ/Ih
v48eeAs0ip7KdWMXmQZni4taQx4qrY68ye3NbT1QJ6rubMu/buMy9/0yMuOcMbuAcMK5I+7waKob
UBbl+rCCZ5YOpbbimq0yrlsb/d1cZ0gsioRi9hIwYuhiALihMH3XZN19j2qR4BddxJj5B834Fx33
GlAw3KpJFDCI08epW6ufoLdxMusQyNKxsxkIdAZBlrV4LHAeAI/GgC+qLLy1vgHX2jzhWioBgAJZ
s7cDYvphVVTvfWTEKwyO3bV0Mg8QbbuNLcn04ikRnI4l39UwnYahFQPoSh4cw9IwK6MBfL0p8Oe9
to1KwHvfDHN1/Vsv7Sw48mZF8/ms8EPmrKhJB+mA1NUs5qtDujUQ6kJo9aXknQ7/GhSM73hqjTsp
U6/2cVzDWjuh46qqfmoeq0HwPFycjJpF+QATxXQJENnn0TTQrXDogzDFNJwBgVYLgGcZGKNMe5Ls
WPVaZH/UgVxLHt7UVYXYEMUJWMeUXJm2phnXgNgl3eS0kqn9tHpKvEQiU4cZsSzZydWYh34y4S9B
Pthongo7UrwyKEP0PPJ29OlkZM+q0eq+1hbKk9xq0meVN9XajiX1RQ+CapO2Y+bFoTbtw0jLQCkU
BKFDMys9Ql1+EPGOLkUMzZhlQkEWB1Y/7jCrYTJQ046wGxn7xQZjOFpm/1zEbSEg61o8N5qFErum
geMKTZLzfY9BhFizebq4wIMjyT5Q6rKDmwmJ1QBmI181dz3UsUpF4MIXic/sVEAeg/p2nqXgqXUt
rTUDI4NTGe3z1D0O5Y7G+1ZyEulZrjeKaNbysrEBe7OWpopjg3SLJ9jqiq7MwEWKI9M+Z703EFdO
vCDyAbM34zeSuhRWjYMlQkAv3ZendrnkJ1bDXGIW1mk17Toyhw0bRfDgpWgwz3hiMw2QWvOVFWDw
WjXN8QUhgFc224ptxiqblQwKYxLczUtueWqKCwVJQcEdijE516ItahvGxkKnQM5SgXOIVsTFchpD
7aUOYSaAsFk5HFHDsaHqHIy/w040OXTxOp8dA/O3EP9e0uqc2UqanLU4aWRj2g92bDu2fl8Hj52M
sUYRUckl/Anm0ECaO+/EAFSTC3NKJfVVTeZbGvXCVnHs8lGd8OV8qbpvghfo0UnabUd/jnjaWhuS
fDblITSh8Byvrf5G1n7XACdm5WM6bXLDi3JR221p609/H+evRtWQRKcIwxGUFmSnH1e1eU+ajzYS
XJWXwLt5J4DkQXcKcD8M4ZwHHlJbUJbVsRM1BDHzCDMPYGNxKkBI2+S+MkYvVIhjZ9JOk25LclME
blr90skuGV5y1PGMAb2H+4G616/WxTTq9GdxLt6pJUHbARtQZTejnGHjfYy117FH7Kc4Wxmx1yeb
QvJSmnm5CN605IwIiajmzXPhwIKc70kygLhE7XOcLxUibKp5zPVfLWjYMPvldBZZDSKNsuXwj4nK
eeIVy+b9Me4NjXUmjlqHkUrrnlAv715z8ynsf3b2fQQOG2TEQijaUhzBxCoeTya+PKgdztfJUnXU
zRQAMRa2m0EJ0GJM7oxaEyQVS2bQ5Ph6WBvqBZVdVWH+HaQEmDoJZRc0Gk4AeVURJ9XSTXZqZM4J
T56BSQOMAZRxsBblvUU7oF2b2YqET0zfZMGdKkIvzn/urMo8H5uTNXEuUlWjTiO8PF1Dj13LcDRy
GCAWYoueYUuBAKPVMvD/QL1cVEe7UcLpLXBxEYDd5HhbTw9hlfia8jNNBbn7gtcj80C5DG0B3Mx8
sgNFpziLNJiK4keD1tAhqh1a3FHFSYgLQYzrJ3zhe51Z474Xi1WaSgOsJfF2Qj2WAWEThZpjqE6m
/SCQW4JW1nWTC354ZpL7ZjEUtHK9h0m1Jr7cdh4rbmWRYyx8sDMjXOSeWBwH9ZymU5Y5VboLAY9A
I9Gqvb4SnCt18YvhPIHLAKwP4Ns59/ksj7VUG+c9TB+jYcuiQ5sTiJR4OvW1/CmKNTfsfzf578jY
B9PGJLXHNAyQADPVuWDnaumqDlJP6XwIPLhD2jlhv0JylgABEN4x+9/nE8DZ//253NbgqulyNcLf
r0FXZ4PHEg1rs/pgkuWbv69/6ktwMXqDp7Zm9zsJB7UF0YhpTviC6qPQPYz0RWDGsFsnCTH/4dfR
qiR7W/HV4tgau2yEvrv6YOtvaRauS9FtvnSbnfwaVZbPf00jpwGTZfwaG9sMji16q/euDhR/028N
DLsG7K2rh7WuH/PMY4OoEr4QrGAeJXC0PUCn8AV0PdkMCc/0BpCEeTOOg/0ELVloBe6GUJBLLJ6v
v2Z4MSNpCiS7iWAmb96imnm03ORV/p1DfGKEy1d0TQoHMFxiK6UfjU2dLvIN+RuxaabonIn+TdC4
c+dK6QaWJjNDWWh8pMF2Sj0GUjQz9Ybkpiheh5frzrq0b9A1wvMPBSNwa3O+KrcyCKfpiHM3+pK1
0a3HSZTRCEzwn6ZUGVBzJUzU1W1K3yvDl3LB6V42YdiYgpNRaOLrTGNBppZIDNfHtBm1Vzne1yJ5
k0UTqEhiEs5CesazKIS9qtSTiVX0wyNoucdkDwKu699iqSAJqdC/NrggNepKRZsGNuz6bfqhgeME
8xn6HzX60fX3Ka5FvcsENpeXhScjRDrwGOdLhph16jQAksAsVm8p/YxQ/iA/ry9r6aYA89A/JuYI
cRIBAoDMM1CfpG4T+Eza4D2je3F+mGxfbQSlDNFquMNjjzQNtQ6mbAsUQcqGRT/A1319OUuX7Oly
uI+UdCNrFBk2qgjDWqmjmS+jBQSickNEXEFLsfPUFHc4FbOqA6WEKVb8UqRd2nyWA97c6+sLWiqM
IPUHSAfQDN24kEGeYga2lQ5uNyK7A2bIATOxE3T9jVkZmBSp8SguD2iCrEc9uA1Neh9WP67/hKWE
7PQXcC5SghC56S38AmJt+/GP0T+BtWM0d9CrLaxVJItWPAdqLoMGygs9FFBKWSg/kXOX7NGVHJii
48lTR+jJO2n0bBZ+GuwGDWNA9itB+bjFM1xwf1xOdaA4g4mOr0l4zADxvT4zk8Y6KAyMTjjNS/cT
bewP4oW/C3BAOtG2Thz6G7321/bWuhEN5iwcDZgGhTxkyCDxxreCk7qtAhP3yBwiLeA723U/+P/6
KwIbr5jAOJhA7Mmcu5aZWQ5VJOFdUkVua60MeR0SB5Oqjh55SPJiUeVy4XycGvyKpyeRxVDzWimH
AG6jxU4al6C03k7dPiYCbODS3p0s7OsFfWKnlyHZrWU23uQSdS0T5d/Bab6RXJwthqs6mGWn5zlS
YjeEMogduMR+ZbWgc7gQuzBTgGryzHIIT5j/+8lCEkOaMpLA/wBb2DdF55IqvmlZ5BezmFEfC/Zt
IfKfmeNCJWRkCZVk+Fyq/k7AahKpipNKfmXtLOylSCJJZI1zv1rvkOjksKYaXh3/BCGwo9WbIfF0
9T4RIf4X3j+YlZhbvzOcB6yc3FaaOkbp2pYm7g143Nb9Kn0q1uOu3ja+tbVd6TlytTu6Rz/9IP0A
r6NfruO9h4DjND4VPJ4v3fP8p3DbLMuBkXemBPE4TL8YkI4Af20umsG+PGvzbAiqUmhGzAUbPved
MrScB6xXBQua1nmVBJYa80EIr7y8CmCHgFkVJGMY8ePflTFAtnIZwY6ifCamj2rUVL2qIB/qjfvM
ZG6oC14OZD5Y55fBuUVu+1D7jZUggEVy9yNyyVvjP8bbaN35T5i7m96ih19Z40du4/agsWodzYv2
pZPuike6mnzio0K3FnVyL8/p+U/iXDmVWaGM2bzZgV/nm97eNe27rXt5K3CdheLfqSXCvw5B61gy
0HugmV+32tbI8nlqIYhWZhvQW4XE8SqyMx3P0rr4rYUGfQgVK1wbnZ08Xb88LgehAan9++HBaX0e
m+RRoYxBYNplQAs7zA9d228/Utk5jh4k7L0IR+dG2piCHVjcag089qCAQqWLr0MGtV2TTI7ACF3d
NmAlT9V7y3wfdK+qBdFw0bNPLHFJTqbHcp2bsJSw0rOR2VeGI4ODutA2IXvttXutFaTDi2f2xCIX
oywtgFwdgUVirgvmT6oJzuu7oPxG5x3fDiVkdG3xykdCdf7ttCHMhzGFIdl0I8PVlcbpe8jNy07d
fQbagxw9DfYB1PnXfWb52/1jlucrCKgcUyOf16dAkxeS5dLRsP3c9mURe9RiiP27QB5xo9Aa+ogF
LEmar6e3bDoq49v1xSy8/s42UeMSAEWSSrMLQ7CtzwKahZ+h6dpOjW8HEaizn/vYkcZtLxI0FK2M
S4XlyJT7UcHKenXyJHAPA0IcTKJRJJEV7dxBAjvP9HJ2kIjchPFjxzBsOwqesovejmsDA0OYoAKs
8txGWWdFMNmwUekg/osxZ4UKjeKEqIJe/1KLbndiiLswEjtvA2U+yAPaVpr0i1a3NvGn2qn61XVL
CyHDAMAbs4sqRkGJyX0cKehSezIpknbm6/ldH3mt+dgXB2BZksIzM0FRd+ErGQpCIGjNoXR7IUEV
h4T2VhKhiBbvTeWY6m/Zv89A0fE8McHtXYThyZiN6K0l+bFVgQN+xsjBNN6pneBaX2iznlviYtJQ
oYwDkAfKTm/JT82tcyd1+heMUKzonhycirmaE/7cIQe+a3aY6P38lH+kAk9RFncUkF6MPgPhAP3w
c58cMUA1yyQj4ca0Xedoa2sn/6xSJ3kp1ulNDlX33fA5NCtV8NJccFE0lv/a5e6aqkNj1exh1wqO
qfwIPgnLcjVCwV+7ue6iS2HrzBR37EB/a5mlgX220s9WejP+AKlfgJOy6W6V6kWJb2nQCVa3cNLP
THJOlEqYbbBirA59G6a8TfK6tve5CJ8y/xUuLzyzwjlQPyYNxiexMFv5PfY/ieQF9kMVPqTRJlAF
J29xRdAlnwuYc7OSO+hyx0CAyNDS01CR79FsjRqXpnvSCb7Woj+e2OHicMJ6lSQt7NDpTtW9oHzq
Rbnr/Cf4bYPjIYLMvX2dT+Dz1goLNQBjf6CCEFr+JKJ68rIBqI5boI4Eqzn3XYiFapE5Qf2MKsQ3
EvVx0gvBO3nRBMrIM5oGxMo8ej8JFZ1h0XOU+l2UD2Bo/IYHz3Xq/zPA3fVhq6jDlGcou2b3Mu4p
Nbkz04dQlN4vfe5TM5xb1XHVI2vBOsJmO+UvZuXEgcCjliLNqQnOo0La0HBIsBKreJGid7vwLQmd
rjFx0koQTRe/iqEjVwcuWFX4cXAr0ZjSyAAq6NFea0u3ySrBZxFZ4BaTIHEtihkJ1+JKQF2w1AUZ
+eIHOVkCdx/ULXD8qg10hxQ+R9oTpnUxwC74Ios2ABqcNW7QXTM4GzSY8irB4KVbDHeS5FnFnmSf
14P+Ul6CSYV/THDXS4px2EQrYaIcD62FSVVPA5C4vAVXX1dWXm7agg+zFIsxRApZN8xqQceAWxNA
Kwq6F+i8heOqMhpPLfAEHz3J2CM+VyDFv76+Rac+Mcetr9Xt0GRzz9Sq90zZROaLSUAGtylFjObL
3+rvurjLk/UWyAEmGOqGH0a8rtCv0AQut7gWoEVmpRqMJF7ALCs7w8g4Ot+kfGLlcxRuNQoM+GMc
CzIugSFTPs91qo51WVYh8Mvjps+e8IJJS7cHstYQELYtbtrfFfETuFS1gGgH2Ns1wlfMyDiQqQKZ
iMAFlm5k0E5AxRTs+ojUnMfJIOyPIX8JFyeOhl5vbXlyBwmz78S0EzOcpyltHCshhRlVvpekt0ry
rnvyYnqGUQB8YgsNPiT251+liI04D2ZwYzVhkFwKb6w48UikbpSQ3cjsMOQ58K9qXjm53QhaZQvY
A5B26GjwmXMuCm2dc+NxTiLTaieEooNyk63RAvDApwyE1JoMTuDjkTYITC5gCs9NzpHkpMSNSNFB
Bx0m1XW+jR6e8i34PZRX26288hOVpHV4UO6VH8SVvFpypN/Xt3vJawjSnnncff6H2+0W3IVkAm25
O1h3RQKirnjDQL3x72WcsUjQ+c/A/xk7yaVAYduTqbFwAkDJoQZ/+vFuNEX9iKXS4KkRnTvPdTZi
UtKEkQ5kMwX1VOs2MN81c23rrgLgVP4Q2+smFRzupSv4ZGk6VwakIwE6arba5DdRW4BL+fUbn8jE
QcDZBh0HX6uq1X4qpxIHoh0ko3M1M27WBFpeFSbGE6N19U62M8EpXAqNALkD4IYzMKet507ZAuRK
WmPAUwK4G7M91JXbW09AufdBLYhbS8HxC+OOxrECKB0Xt4zEGiOSsf/QbCcl86sO6aX6cn0Tl6xg
mvn/NpGvvAH51STWvIlV8TMzt5X13nWr6yaWI9eJDc4TKtZjanaCDdC8ho3isFoHCPeYtscJLYgm
8ArJl1X/utWlzIagfAQkIubYMFxz/qUG0PuhuQmjQavlo4Ppmrh3mlKqXDNqrbXOVNUrmzK6lTBC
vWvGTFlf/wGLroJQjV68gdcgj/9NU8kiXYofoCE3TIlfIYoEdupI6YuaCzLFxWg1t8DRwkIbi6cL
ljPS9VATQHmpjrwpzv2SYUC4Shq31HXzG4751W//X2PzjzkJzFORp8FQAcwgl8dRA0Pbc2IJXGZx
72zI42E6EVRf/OyVREMzBTskPKbKIT8rOab1E5UCVzegShXqggUtuspfazwrcWVULdCzWNAYaY+h
9T7Vb9Se7tFCuZFzC8kP5u2ERPDL99uJVe5U1LlVaek0n+87OXTpQ967cz3pYPvTIXIjkF/aayhm
M495oR8ciq3o6boYoE9+gHr+HVNaSSpV8AMyzC/MeXgvKusvwCRwvZ2Y4A6hKcmZNMTY2WGlrPTH
8CkEG4Gn7ap1eQOBKYyUmzuXvstvtYP51285EYQPMa+I5wZf6s+yMiZGCONa/EkmyZmYQ3THzp91
0YTXsrv+tcTtJHrjQ9jMJ6KTMYDZOAZob8F20QM88X49qCxAfMDWMU8+/e+twB2+KJTiQq3x0aRN
cFv8lKDc+KDVPkjdPf2IUYpMBEWe/yBfBQLVBcguUECZC9jnXlLIeg5CoBFvdfNnTD4HDLNUwV1j
CAo1S1uISWRMyWG8VLmYFO6ajtE6xMVKpX1Ht7J6SNmNWtx3hgChtJgNnVriPpYMCFsXtvMVrpTr
qbZv4haIXpITqJuXnaf0GL0sqrWKMcyhaX6X+tv1T7i4oVgh8I0zPxUP3ehqa5rATDUD9ZhjS5pH
K79FaKOf1+0s3eyg3v7HDpc/WxKIRLRYxo5akEG50eKV1AiyoQWdOXjjiQ0uHcqUcQKGDjm6fG/c
K9uwd9T75g+qOe3GeGxNT3oOqDO5kYfqxTfu9xPThEtqk8EoSRhhG4f+dbTRshk28QDqSfI5ouut
jgeZfOOSxWQeoM/g2wKogQvYJlj1mBJgQzN00LXRNZTPcPQoKBeuf7jFo4C2DXgbZ2wbnzhnY9Sp
sQ4HTaYN4C9l9CQxvynvdFFdfNET5yIM1oMUmg+QaUebgsYqTkIqbY3607L7X3YauXItIjoQWeLO
XJ0G0RjUsMTUe9taadkraUwXozYCp1i8cED/88+SuAsHlR7MOQQKllRZt1NfOMQA6WQeP5eN9lAn
3T6SwcwbPqnlSx6FRx3XuhRN/8PZdzVJinNR/iIiMALEq4D0Wd51vRDtCg/Cm1+/h979pkklm8TM
uJiYmqiD3NXVNee4Hf1GEH8YeOmORmibRbQn7Zqc+NokTPfxzG9qEr0wSIFvUwpor7icnOUAT9en
27tnOtZX9tpAKy68QQPPFGGX+oXVqUqLikjafybNV9vaY7SXi8PA7e7XbajFpBhyc/9gCcsapHi2
4O2MJ56bfeCZfo/Oj8qmjl878F4ctMV4kZ3/WJMuXHJcCNouEY7QUGEvJlPJECkdjacD0t/nyj20
V9ntgS2u1AxAWKlYk/gQFwAooIsBDbGhdpJC27T/Jao/H8hkwmc7wlTzNjUa4OjhZ5iOTEdAI/5x
eyyL1mQ2lmmsMwwIe6IpYMIYmpRF8UfPfTtWAihfPtG1wpjFeUMXIDFQGkuumGg6v0WcYQAW2FIC
QIGUU7b7tUKHxR0+QxEutqCsOiSTYPkDHFkjckEMhZrfRn6g3obQl9vTt/Q2gK7zP0MSbjjZTzpN
mUqqQ/nsocWoQpcTWPVeAt+uyl0Rrvh3KzMohmoyeMyqPvxxDj6afNsjyqW9+LJze1DL9zaiGFON
ODj2xFAy4YM2Btp0b6dHc9N+gMYW8qYsj9jwkLEKehXGc+N8H8AQfxt50Sn5CyyGlhWex02WA7iS
6HZUYqcw6rNXm/vbMIsWYgYjGEE9RGbRiwATNAUaAjOmvt8GWIxpgBXsfzNoCqav0LQ0JpCItUf1
izQyK8pdZ70R8qQW7wGqYyXlQPO1223xLM9AhdutD1rZIDFAwcT2VCLSC2/ciUOwqJrU0cxfTahv
guwJImlubH3rwwASoe+5nL20ILUoopxFpHu9PRGLG3b2SYKplBrQKnMfn9RGHV7pz5yj9++plLa3
YZYWFE32qHVGrS6q04RjmPIaCla1gVif6oSg3U3HcWVnLr6sZhBXR08PfZoj7mCD5tHtGUosvE34
Om6hkfwLrYbx2sNqFVDYpAZYd6HmDsDo1Hxle+/QHtGt2pds/JLB4MWkze05XFqq+QCFLQtJVaNM
Q4o5bN972enNR8X80NeYtNZQhD3qRdgOWoFRDcnvHpxSfgyKw8/a+ro9mCVDgny+PrVngvFEtGBG
l1cRKoPgjCOghweHTjZjtJY6mnaV6EvNQERrRVUuB2oJkALNt6n/bBWOFUG/lFXRscojh0OA5faw
lu62OaKwJ2TVt9BQD0Sj2BDfblSccZUN2an7FWdrafiVORRtGLWaVh06gEHULm6cvn3VVq6zpVpg
A+LrKMhFEhZdEcJuqGuJlEODIKheVi8mGCl2/aBuzGL8sHIlZnFHu21flYMT+q16oEby0eUFAvgR
NKF/giHqpKfdRuvHeqWEd8mSGuA+k/FpMONi5tFSGxLIUysbbSHFQEKwE3mIzH6PDAYd4NtrujTN
cyzh3JWog5fSCli86BhqvSDI+pOs1bUuHbs5iDDRcIl8OkwNc9mAUipfcfKkvUshYTn+p7Id5JMQ
gUI8aCLIuvQo4fbRoPJ7XH2Ko/cxC7LvtydscXFmANNYZy6rHFHfMlMA+Arqx9FApjUh89q3nLhK
lrLbYEs3C2jGTAqqcAWhJ2E0DSWDHPZkKrL45N3Potvc/v1Lqz///cJgiqAhpu9peJEi2ulrlROY
L3W/1v25NGVzlOnnsynLkDj2UjTy23m0b/WtJ4PcobUTihfu838Yz8R/P+VUZCTeLpESiElQOnW+
DSSyi2qjNd5GNVfsxuKi/AX5433Nh6N7rVrJAPHQ+k3NLYR9Vgzt0nmBwgdKzrGVkdUWhpGV6Mzo
I1xTWrEbIVOUsax/WpW4Wh7HPyhUCFJlpo4Au4pxqP4mVb560IzdXo1rmT147ybo/QyKdzh6tIRx
NI0O+zIAwUAqLSN7xBaM5j7st7HsUG/Py3ec0Ljecj9EhaWj45V5+wuWJ/KfDzCEIUaSFJVoAprC
qYFdUuZB9qj66NekKheP0d9xijR5vhwquVJhnIoSMIq7IXmGRu7toSweItD8QsGCWJMK6+XW9gat
Aj0eAjQZeOLKZz2EnMQ+r9xoLXa5dMubMyDRJqj54EcBwmGIIqrdueteB2lH6o8y3ZG11OC1Lta0
Q2ZggmkgudWUVgGwGgJkG/PZYhC5j5gRsIcTe38fbeaeXNdgO20tLbK4+2fIwkO9y0HXPJhAjpD2
HEH6xcOVa3yxNnw+OGH7R2kXWX4PCO2+SZ3qSbKlO8kutv7ZdKH4sOe2y3rXf+6c7JWcfGftPbv4
kp59gLj9M1oawShhz9BP5dm/y9/ARViz6Pk3iCUelMcDFI9ZeTbc2zt1ZQOJpyFXe1INFKgqlF2q
GCnSE21ORe2Q+DMxHv49GJ149hDUQV+5LLgWo2+RpJmMcR/nm1BV7cbU981Y7irFArVYz+qSrxT/
LJo1SHShTxFV1Cry2pdHUau9MPQSuKZ5aHuazJCC1bQQjJD3XrHXQWbu/YavDHnFu1g9mbFT99vb
g1584M+/YNrcsytIomWrhC2+wM/v1N4ZfUfvNjw5B/65xP6Knjw8eP8LJuJmUwIM6l1iYBPFinUd
NhYeNegW7AgSsw8hf5DKY2BA6dEAFRCy+qC8WYGdJlN85qCsDLcHGtnBRyVYiITSLM0MwFqZJv3i
8VghlWJ1x6aX0n1WTT0HKNPeFugKt80o0vAgUTs8Uuko48tQTNE23X+pp5ySgTLUF5BCFpMgTTTm
can6qe2VT5X2npQa1nyNL3Dp7pqDqJdrrGbjUKdekNoE+nzBwaD3cJeibmV+l8zgHEXYy8kwmq0k
Yyh4ZzCz0Ji5Vrq9Ng5hr3qyksqZAgQ9fuxSRA2BATr1YC2fv3RBWqDkNXV1OpiisxFTOS94GaW2
5JdvkWk9lIp0pxn9EawT20qtd7c35uLE/YUTbWuchpE+emFqt3qz7ZX+cYThuQ2x5FZYE5sR+P3R
IiuSKRiKp7d+CoiK/9RAExEHbud/u42xVOkB+mt0WyNrCM4/kQkoNZKylQvweHb2uLFOxPYP/u9y
F7z7j/wHQj7aE+VM/QV6uSlbmkFLbx+/3/6GhXFefIJwFTdG5euFxFNbrgaPsAGCEg9ovItMh2RZ
Eq5cTwtoSD1NqRnkS9FTL9zKBeLlmTWCP0LyNGDdFfSLo9zj9pAWd8dfEPGN0CP3SzoLNAu0auyS
yCjzWDm4C/xfCI1PGpEoqUK2XowS5H7n+ZmHcQQhK1KWfkn34bE/8k12xKs0PJluhzt+dI274LC2
MxfrFFBPDr5gsOuiqVmYRAURLlpUONR5YLcWg2dxis9F9xzvYyfaohbw9nQunu2/BleMsOoxKGn9
GidhAHNn7v9swE0aW78y/rDaP724Pf5CiZFWhQy0C0OMDFqAThiNp7APHLXvVkpKlgKsEHJE7Q9e
J1AeFPPbspZ4Wktw7kgasUjC5aWfPNQ6NaYbc5uPMaNNsFOSB62sN1G9Ria54KRdwAu3i9yqUWzE
JWwL2UhITYGDuXUsNNNo8r0srXjCS/7KBZpwy1Toao7jEGia9lQj3DDWLhjkmRm8NRoudgTgTl79
H662C1Dh4tEHi5BaxQwH/J77HZz8tefl0vPlAmLaTDM/zNdonkoJxiVJj56+qairBb5D5LPufcSS
G2YSK39pqbSJAjcI34OomVoVENWxoTusQ4nQ+Cn734bihbbeiplbnnNDV3E4pz0mVsWjIT8tQBGf
orD6LQUdVvtdHzcdp9u0fCGjg82Hpp3VHv2F40NRVYpMyJRcv9Lr00I9TwKKSR8O8m/yDeo47a5w
dDt+0e3mqOwLt5NRk3/bPCw9dPCMl/GWNFFOB8Xuy3UIIqnOJBU3SL8ZXPW796m6k5x1mm/839md
sUnvLezsffS4ZoUXh6uj70EzwXaki0ZYHohXKGjat72eRdqbkZ+jenN7cAu27w9lFlqSENKE3Pnl
2BJJ1nrNBCVbpWpbs/8J7ZvBr+w+2/bR9jbUgqt2ASWcmCJAdN/IARUoTiKhE2VnZdthTVRg4W68
QBEWC+xNNYRTgELjba/eV3Stp2BxUfAY/N+MTcOcncou0nOVhwCIVNvwX8N2E4Qr7U5LFyAq+1GZ
hKYXNFyL/adBUEpl2KLn0QxlF028jCpuGv+IPSdUThp6k+NNEqrgplhL+yyd6wtkwVuStATE0drU
bVk8NkiLpyhl+YHg4Ig8BXegXbAa3lqEBEMACjtRtYPg6rRFZxOqWJGXaC0SJYjSJBA1AGdLAwZ9
qHoNDYvSBpQReD84tzfjwiqi++ovqDhOmUZDPBX/Z+NDbjzIypfR/7wNsXAJXkAIXkzp+aNW9IDw
KdrJWGkyY++fKIOc7m2gP3WTwit2jiQm66q21jtFBpLGuxe9KQ6RN7AIHYUVetjjWnNq7atMPgzl
Wc5ZYZzSPnAVirobyuQYJBN6sA9bYzOkpeMbr6on26n6MwTTCoooWatnD32n30cgS7r93QsG4eKz
xYxf2AaKXuGzW8Qz1HzTKW8W6iUz9zbM4jqANRc1hRaqecXYpk8Cj1fQ27IHYySQPLbSTx/bEATN
RAvgzeqw7HVmgLBHBmnpv/fVoW2IBjI8gQgowkVftkuKFNxEISq2kudcPkLF7fborjcyfr+JywkQ
Onrvp5/PTk/a8rD0Ivz+Colaq/DtSI43lvxxG2WhuhAwkySkoiNPB6xLmKngQ891NN0n4VMJ0YR4
I2vb3ncM30cby70Ogd6WmdaptosXnbDatlWm8824ZhqXhgvNRrSMYcgggRP2TB1wJRpUDLfIf+ex
caoHaTs06lql9PW1OGnfGAYoLyAkDxKAy+HWSaYUSV0gCDcw/UXeto78lh68k3nWIa7LzHP6K7PT
Y3JYo3L6w5JweZaBbELBxAAtm4XM8SXyKMuNxGUYYCQWwHYcpHX5MORqGzM5qdF1VRdja4e5Vj3m
fQKiBWmQeolVga/tlTDMHxSEpu5Ru1VBDo1bleFonae60EZsUSFvNGnGJDWBbnhdxMGLZzbVSzfm
WDtNjulO9aJ/fx9PNam4LNGeMx0+cX96ORjtg8nQmsbGIh44qVa67ZbWao4gXMhDgTw+j4HQ548t
NF+6Zzk6WnHFLO359im4tiQYizURx+FpquAfl2vTQAETXA0dovrjHYqu5WLnBW7WMZ3awWo97+R5
iRthBnbVmoP7o8ymHpWycFL13A3btHBp7Cr+ziCbXnPy6j4NndzbUS1esczTQERspAZxIYMVEL62
sAmLJk0MEpWIYhAfATVuNm5iJVDhkihlhZqehjLBuyoBEwOc47Ua1D+hpyt4PFqhZ4IGlqtWQ8WD
uCgpYbGjvfrpfdcYP0lILFg22aNj7qNFXmHXdSxjh/Se3AW//325EM7gX/w/HsvMpkpKb5WyBfw8
+fKNoxduW+9dT7e3d9OiKZuhCDZGj3kb6VMLOK2e4thRSnASKq+3MRbPBmgm0KsA5nI8nYQdW6Ez
lGvt1OjEH9RGPweWtjW8EX5VzqjkrXhV1843Dgg6/ig6pSEoKNa8VIUm+UqDIaHFCwTQKlOD77cH
tMBZeXEGRZkgT0opxopjUdxVj3LPpFfLHtxu+ys56865DljgmNt3Zcf8PeRm0NDC7YFlNrU7N0Vl
7spBWVrD+SFVL+dXJmiKLSaLIBenEhlNa+cHm9sjXjqLcwjhhcYDy/OUqVmuSZym34OuC5ctpMWg
QS5Ru8p3t+EW8k/TBOOOR9QUZk4MHfVZHJMMVaS2zzdV/SCPH2q0o9X9gI61+jfV9gn55FKHyqzY
zuXvlb4Su1raQzj3cGZQ4Y4HgXBheIXhR42G8abgF0QTNWvVlYO3iGBOBcAq2DnRZyIs2sh5rBpT
iayGtvr0LIerJMnTuosWDBIguMdxEtAkINwUZSHJhRejYabTURZwTIcnxdpJ8dmv3dxwfAsdqhUK
3fDXSvpw6YqaAYu3Rmy2ft22AEazmiVtFe1HVN8pw2vFD8q/r+HHSf87SPEoRgMuST4Nkvv5phq+
81E9SEG4YlPWRiQesSJLjGFq5grAaG2M90l2xEvEM37I9Q6FzitoSwd6PibhtDUo26tieRoTaq/M
z6o+RN232ydsySajZ1+eKIBMFKELe4NzHfomNTqWqUdQslKGv8NWlSD8C+nKoPdHFzyNa3R/S5M4
hemQYEXVOxVJu3sp0EJrKsRL4+e6hiaXLcmvucIG69CtsaAuHC9l0iD7wzoCrhthfOCuV3LJAFbi
1ZYTRTpEsUzwzN+exem3CCdMAa0Vsot41E3MOZeH2Jc9PHpBo2WHWciUIbzz8wc0Mt1JCj9w7S6Q
tQ3V4R/fRl3Ii6AH7i/sVQC/b3Dx6bAdYW/t0A4OLUfT8cM3bVB3kmQcKv5S+sGxDSoHzi74wwiu
p4qwaMxQXvlKomBHGmIT5efKh03FRhfzQTUILMpYXoQKIYUszEcIXXWpySFPrEHTkXmxdN8N0omG
4e84SM6DGYCvVZYzV8463ynMrvy6/QFXBwf4+AUw3DL22JUIQz70Kk9q4CsFWFPxP+euN3Q/PKlq
3dtIV3v5DxKE5xB4BiHQn3DtzDuDeAkEJAlEnzHB71mCNi+riLhba4T1OrTB0cPHSt0cVizD1bEV
YKfPmsFGOc89TQFsgUgOad0QCUTwGgSZx/w1zsyrIyRgCYuZlWWlRxImM6xMlmQ9C/nu9iQuL9c/
k/gncTsbDS+5VEXAsUN6ZwQ167pjGf+4jXEV37kchZhhpiAhGb0aM+ZnXyGIasJABZmef18X7UrA
9MoYTEgTkfn/04gXnoCyEQa6R6CnXkSHLpEdbpyKKGaDYvdayjS+Cep0xS1b3A4zyOnnswmUg86U
kxaQpAWbBkxpqDTPKFR3ZF2ChFSy/Q9zOYMTdl/YlC2lFuASfWCatzfax6IabG1NImZxzZCrNyfq
ELCoCsPqhjxThqEpwYSZnC1wFuht6kqoQTJWa/AXZ3AGJQwpNWKr1dsaFqOCbvx3o9+FcW+TPrNR
WPZfVgvl2eibhKq0pQoHqlFpx9MMW1HXGkRg8+9mkBwKBCacFEerJP3K8bqO4E878i+g2KOtm1KT
tTJOsKrIe5mTgxFWx8qX91nzUQfFPYgnmRIYp1zJoJKwphS2eLrRIaJQc0rQiSYS/Zu5lxRYxUTi
TlRozBt/ePraa29xr8xQhAXMUzVv6ggoMpw+qWn3chBtmjhnySqZ5Z8nt3i9IfKCNyxILaZy9cvj
RivelX4KLKl21TZxYjVkUeKovsNLwijEwBGoIGttZ4vzqCN8i1gjwXIK20ZtjCJNug52ZfA2vQGF
E9DJO4ZUr1CnLtqvvziiVzEEIK1OpbZEYscCYc5nlbld1rCWbiMPQmflT/SDuLcNyrQ4VxM6gxSi
Dz2Flp+kATLBglk45zFrkQUsPiMlY/Iax8UamuDEj5QrFs4grGXHVO/Zl54M6xyAciZzfbISD1yb
TMGF7wywdmQysIy2cEfJGbJNPcIteJtoZnrFiVepFtcQp+t8dhfEXAJlAlwqWxmiTa23Dipz3Q49
In6T7L0+fU3C/t5o+K/bS7joJcyWUDgT0AxHlWYO2EkQGvJ0TkDWQnHX/u5kx+DUERX5yKmk6XJo
aoYnLpx3+AnSKWjfyuKjro4QtFDUHZoqoeuQovtsBL0TmsPkgEFKrtePZrPXuF36a/QQi8dx9jHC
PJcheomGBANujacUSq+gskTGwv4PszoDEWY10ZDh7QqMOI4PWtm7BVrgbyMs2k0EVxVCEP6Dy3w5
p+jZS5K6HWHLMIUKBCaJx2Q0exRr4qeL8zUDmj5kvi+J5vEIGtSQZqpZjkYSX3tTjBXbdQ1CZPwx
SfFQZLhEL69MFDUxrcmQkM6W2nCbN2STW8q/XpZLGMGCSGboa7GGtaeq2roZlT13COs1DdfrpblE
Eba7hAxb3dYYDB1VJ43eygTlb96PTl9JMC3jmAoal9DSi1rBy5WhPdejxIDvQ2pjq1CyKy2TM62r
t52hrmnyXZsnDGp6+U+MYtjZgqlXaTxyaD6WqNWpWTA8a1DcNZ0ANZ965OIVgFO78ky+tkyXiMJi
pYFmxH4i4z4zxjuzgha25T/ePkSL245aEJdGG6OuW8Lebs0+N8sBg0LJwo8s68h7TExv68XWWhXO
tZ+KXkl0koBQBFT3RKxhTbg09spASjuK84Ma7NpauyOVyopvSFvfHtR10+hE1zVFaEBLiDZA8TA1
Va7GNDXgNg628rGRn3vQCqF75Gg4U8zQ6T7QGftDWWtX+UMYeekNXOIKC6ZUITgXDb20TfZCD8lp
fKjc8b7dPCo2ilBYw7Jtg/9s+sxiL7rb2+17tUXluKO7pVvvojfFhhCMY9n5KXdqt3vXft2emeti
OGFmxBOT52WD0hR84X2wDV74uwl1HepYLr7gyN3Oqdl4QNP1E7JCwVZD2cKKAbp2YS6nSLh8RhlV
RU2PD4CkfFm+K8YLCERJ+jBouClWNveCu3sJJlwRITo8cmkEmAp5YXLWdNdH0FMGKV658fhzCd5Z
vmKSFrf5bOsJB2ro2igLQ2w9PUE2GG2nowlm+py13s5cuwGX5hIUs8gz6Di/iIFemj9fpl6bSyaO
VM56SYNcoceGtrBHv3Wa8pi+3948C68xCPrM8ITtnYUm4ZEJvCx+rZETku9S/onXn23lZ2mAXMwk
6FxZK/f8kt1FUA78pXg5oLZpmvHZ9dtzhF3jBHTL8P68aC+FFkt8VwksFvOdKr9Ssr89ziWbCIY8
8ESoSN+grv8S0AqrMR4KANbxpis/zfyt91bO4TUdMs7hDEMMHBW6ytUa5Wk2KcvnMRudpvnexuEn
ScEvPSgPCidHrieOjPZ2pHLceHxHPefKWbyubxa+QthAURIG+AyMtOtQzqz/KLzsMe3zjeJldqi+
jR04aoqTJIXbskXvX5+spFmWDst8FoQNFeeKnloZZsFoLbfgUG0k76Ny0qMHs1/pQVvaRXMowfDl
WcsLs8JQZcQdSw5NedPRml9aBW1KO652ZvtfjM8cUbB0ua5FZjUCMR5eomKLjm0/T5lkcqduXyvT
dwPZLuV/H/O83FiCyetLOCTjhNqbrzlaeMiaz7U2kYKBoymKzSoOgCobA+aTikkdeHGz8NRquYsu
8rdMytCEoj/dPpVLxm4+nYIZkCqPc6ScYOxAtNAZR4LSRrM2bR78jiDS9++jMtM8IkYyCdoj5S/s
l7EGdXgiY2v66VdXtwjGgBXdSdcqC5ZtzV8YYZOohdcq5nQC6jHaedVwJjUBlXGx8rpYcpTnoxF2
hR7WvlxpgJGrpwyKW6OpbTKOXjxjd3uV/j8m5e+AhO2hFd4Q+RKQygA8eUnt6uG7MTqquUXB7ahv
pie8bo+Bg4wUW8GezJXofqFXA6kj8HFcC1PSvlLykaDuukv07jfolfqtEYO8LuMmbViTeu2TxEn1
PqKnw2nLJj8QHbTY6EdbK31ZNGzKVF+H/iIkkqbNPLuztMRoQrMMKjtFBX8QvaAl0sYrgRDXXCvl
Uxe30AxLuK68Xm/DuMKozbJxwm4EJsDG6LWIDbu0vqXa4GCYx1pHm69qfDN5AFY1aFj23UluvySa
brD994n8c2rARw0aGPmlbRR6T0UJSdgqt1FBt7+9VEvf/H9LLVFQA0EKYT8CBLWjeg3aBMSTwtIN
ZQN8Se3KZlxbBeEMSwGPYxpjZiT5d5/tu3LDpWOeykxee3GsIQnH2EIPexSkQKKWb+emm/GXXP7w
i8DNebxyay8a4Nl6C3PnI0xGGo69lSWbunyWGrtAr0pmcJbq4cTXpYRvt1dr0Y8G4+0/21k41PCR
JHM0cKh1cxvpe6lxZcKkCJLgpdM2j9aAKNYaufSyizQDFQy+VXhhU5uYU40/Qg2Ryfoxqd6TUXEr
xd9kZc2aKTD5iELw0jrEw2Zl0Et7lEzEQ8gFo35GTPYXUAIwqxrqW7pywrVqdwZU24LdGN3BmPDy
k/qQtuyflN42upfOOhjyu9msNRj/KVS9smmzrxCmnsRDwzsVX2He3xvfBjvYlk60r1gpM2LX8BFZ
58j73P4JwkT2hfSgvIkdaZO4ljN+uz0jizfw7FOEBVFQMlvCrqGtRTJipnafCJWE4D0enEZGTz2p
nL5Z5YpffLHOl0EwpYnvW6D8B2rpmCzbBAH7/WndoXTlV4DHaoZRT49WY+pq9zfYmzsw1d0e99pG
EAxsqKYx+qXwBXHJtAIbIXBy3q+AXGsPT77439kVS45yhNmjRAeKvK1St9mp2xCdDj9KJ/2hM+3X
YPsuf/ckRp1wnx1at2a93X3Tnn4qdrjJ96iRcmJn/RCqS3fq7LOEJ0JT1Rptp8/ye7SYwHM29I0H
VTQ798v+VWqp8gT5mKyzzS6oD1UTBhWqIsPmN1EignZob7B+gEArOraVYp3lOqU18zOLDI9j79Xf
8jYuTikEeT+RauC7xPT1eqN2sYUpTmPK/EIeTTsICs93U5oUBz/S611qttoxNwsEfAtJeezlxnhG
YCNEHNg0CcqJOX1Pq847xKU/+CzvvMbBOUIwXevGO2hSJdssjYdd342o/fP02EbiyjunUWU6iFuX
Dno46tckH7qDZ1h436pe9zWQjh8sXmUPOSnN7xYCuee0GTnEiKFRFjljkCLhVHOzeK80VXcLpal3
ltENUDuv4+Yhxy5OHav3ORLbY+aMdRq8SFFrsCRI6UOdtIPJYhSnIAQzeNq25qi8sdV6QP8h5uoY
FH5WI+QIwkS7sziallpDTu6GKOItYuBFfWgsq3yjYzu86JQWIHPvg3veaP7Rr3A6ooxI56Rr5a+w
UNtHRILkb22tWvs2Q5kP82iZbvhgFgNEOJV6XyKxdfBjIj/KXudrDjJd9LWV2/ocFIPBnaKQs1/e
aEobLzAaz/ZRJbFTaMpTXK9JSQ5NNCgGSldrK9sgLEYaVnqeniJxFTc9Q2pJBTtopCpPQ1/5j8RT
AwQ6eeLdVWjGfcCjP0ChWkHTT7P0vQrUoj4PMdWlRFlcmNZOJhl5kL24PgSpJp0tSHXUNkdHEiq/
vOFL46gZkuKh07a3zcGf6OENk2xNR2bm3JERUcdYxpFQz+ET/MrPyHmID57zM2PhVr3P96Hz3h3N
/bAJmLRmjK65AAQ7ITg1aVDlFohF4GpsfzTYA7vgucvs8REUpd9Gl7rRI7gmzZN5791BCChga7W6
i+7H1IYz9dWhX0bAnxrzCfEhDKLWOTpUhuJskJG6XtN9TyP6My6bk5lh0fR82N+e+OuaWgx97jUK
d2FfW3Fn5KBMpNJPdLkV5inAC5d6hS0pLdM1NIc9GyVa7Vw1+PSLnum5uVJWO0GIaz//BOEO7LUg
SaIAn2AW6OkL9E1MngbSP5TNWvhg0fBaiGBT0AviNSO4eWGhmSnv08pOlGrjaRXEjGWkXP3IRMkD
HSdb1uLKMyT47BKi2nJShCCNRRwuz7OVOM3SqBF7++dbhIk36zKnMtKGNlJ6d57Ub4m0H9NtEXXO
7SWepk+c3jmQML2tYRoScpOV3RQNouVN3DIeeSddlr41IWXQa1q5dhddW/RkoTuYgPAcmZ3Lwywl
saX3JKrsujtquEoH6mAXKaZb1z5ehk7bn6M1PselUaLml6qQPsDfYkMyqQe1SQZgyuWPzIQDo78b
pQ4ugXd9rRBpeXwIZEJxGBX9VIxjQAdHrqsSM2rIL35va/0RouW91DgUVXcm2YQFmmEV9/YyLnlM
qMgF6bUG0gddzPW0Vujzts4qG/cc05voGNShi+7BlRKFRRjIFUHNUAaQKJXrN0NatB5eCDl0DmKL
GdJZrb9uD2V6uYk7Epy3/2AILzuEDjRLU4Hhm7zYKGXd7ovYX2uOXzpgcxThsHvDoDWFApS2K0FV
VbCujSF14JT9KlfTdYUrAkEaYlqoOEDm1BKgQiPjoNwDlN5BqwCF9R2uTVqMoGLM93pRGyxDmDKA
yCHh2tpxW1oxkDHhT3S24OUvuNIg+oszfcr+5NKp6h9j75z5K7fE0oLNIMQuXr/JinwiNbQLiHYF
iLaid3TFaCxdgfMpFMzhqFhxU3R4gccS1GcHRxviD7CevUZS8ql4MCIJYbxeS6AuH2ViTPlMsLpc
VbzrMZ5Z3IDZ4OUOtDixsm2tDQEbLDrox54VCjPTNXLTpQVDbQzq7KfeWFC2XppH0gxSpuIBZlva
k479mA7M0FZWbBED9YRobETJNWogLjH6tBitnGNcieEfC3WrtnzH+e/b53gxeaXPUISDHNW0TOoO
KCFEfRVw3OZ5/FR4/X1FqK14JSjBy9Ihk1xWqb9YZbamv7lo9WcfME3DzG30OBQc8xSOWx0PH0aP
6OgY/pQ0vpNBMV9C3/D2gBdNygxO2KR6qrSQzcN4s2Bbt29h/16Hb+2aivh1RzN8MlT2oZkTQS4w
bAgn2kuDVMkbuINjE/8aZforVQdXN8G2V/mnlvxsi5KFDRyXRgsPRE2ZN6Ap3stOZdjcW0YQMd7/
4lQ5h2HISL3muSzFLGafd82fatSh72HSu5EV4XGk2wYdPXqF/u7IKbOV0NzyTp6avsC/AOUSYSer
Vl15/jQZGR0YzxSIs+R78GOtRPMX7Q96rv4HI2zlnigdSIsAE7XvNb9vxsgZyIYmFO1Ku2hEWL9y
b2+mtYEJe3eoFa8IWiDK6WjX1E8YRVV4XvdrpnUNSNi1fmBwolTTDJqvsX7XgxIIImwrR2Nx/lD9
OnU+oDhbvIWIGfNQgcya7aEuqYrfu+jOHyKn8r6P4RZXIKvwvr09gYunkcrotEcnPBICgpuZ8KYx
PDWH9dE3tKDbrtoS6zw0a4pMi/OHcmU0/KJIG7f8pZGJ4VqC9xA4OsraR7IPEC5tpLWu6kVTNkMR
VimlCIBEIyaw0Pkpq4Zk49fSN7OmI/RFm0doQq3xlS6Na36rC/OXKl4nJZPjoINLo4xzxx+OQfD7
9iIt3rCgRaBQkZvCN6KzLPtKEkoUKEkcfMO/b5WS7kqTu5E3njNdQ1nZ/yHtypYbx5XsFzGCBPdX
rpIs2Zbl8lIvjHJVmwT3ffv6OXTM3JIgjhDu29tLR1QKRCKRyDx5zjHHnDAqNgVn9kK+ilTgwkGV
GYAD0KSi5szsXB3GfaHnGJkzCsisCV2Y7CK1EAm6LzR+AZvI/G6YqbmlcjdsYmVKnLprMb6NBn5i
h+0cWNWcRK95XYqPeUDiwBGHVk3RVEw6BSWwsd3lozxSC2TPsqOTqPyDNtWYO4FGa1CalXn4TxTU
1GuUcRqtgWrkQ+9rdZsPU3I3hUY3gl2wnp86s5aey1ZM3oOmgsok2lzg8BaHaj+VcnJIxL7g9O7X
Pg2oRVUINik6jhDzacJOVPpsoW7WJ0ARBG0mrlaZ27Ks660sg1xnMgwgXwql57z2r3sQ2BQMSC3U
jhjhx5m6PE40KwFKQbnQJsfuBVxVLqhLI9Tb513hFb0lPjeb2y54lb0yBsmlQZCDgIbui0m1Ocpg
PNR5B+kqEDEGmCuqVcLWEOBItiS7OEoFClQBFe34+8xAX9g7zVB1QP7Q0LtciFD1VUcXRlFDq9yu
S+5zGaWyvuZUJr72/uJ9thwb6LsuuuJQVGahfqUSxKZSgD0ctG2DC2LFTbEHMrO8CzYhsUxfLQG6
A7Hy6+19WvuM52aZfUrjVlIiAHQwdbMDk4iAAn1xSAPee+lrxIRdHsaI4ILL4gy2VAAynr6tIgXM
un2diyiER/0B53z4pJ3QoATaGaGlJeX4YeRKd5+PA5hbxT4pUY8LhF0BjvJHTCaAxq8V5uxHTZXk
sUqF7qM0hZlzSldcF313jJIurHJIB5mnQp6hgTEkA7jsjMGhAuLTyEmvrq4dIFTBUo8bVEa15upy
GyJJGXrMryywzlpySe72HQH0pLdqiYeNWtlgsI/iwQD8hwmeMuac9KJSpv0Xcyewe/nPenxoCzdO
ON9sbX8vzDCpXD8M1RhP4CCdfPOEtIrYxZN+lz4Ej5B+/cTgbUIt4sWW4FQcvsfrxtryNcHlBLJo
CHHgPXl5QhU5aYMkATepdFJPyk5xBTf+UI4f6j0mT3s72YLzrdtMmQUpYdlGi9cfeG3zFZe5+AnM
KUpUkxJjWuhR83fNOMQ87sfrRx+zRmYXY5Gid2XCgPp7If8OwFzfW4pDiSVGbvehcS7x6zkPxh6z
nRFNITQRwUOjbXcoUEpxgv3so/Ux73JLOoJk6RVkbPaL/MzV9eV9S+aSXMRaU4VgqfUbEC9bajj9
qwK+b0taHMlunxLv+3fVxe4xWWA09XOfLiysxohZJ8ENMXN4O8ry1sSEFLzRtDZb1pSTBLOa8abg
DfCuH/O/h2BJPc4e5VUZpdU8YQ1VHnomxm2a8VUDZx4vL1+1A9w7UOmo3iDNu7Sj9lIZ9RnsZKD7
VUcrNH4B/27GEeeLLbvM3Bfo7f21wzigBsKmCTAeYA2Fx6k/NMOr0L3f3pT1Q3Vmg/G0BA+ZZuxh
Yw6f4gDqXJmb6+hMDJt2PpD6SPOtaP6a/kXmcrE0xt00ZO0CNZZgodgdXvBdJdplgaK9d3t9vE/I
Ol1UTK3ZYXmBcVLLhzqElFvi/Hc2GLebijnISAsbdfg0G5tisCEnxXnlXrfLlmAE6jPIAIOChrAd
pM4gFPBMfLAKoKROdUy6AaHhQjmliz+myVIoBnNOTZBbAWSSuvQZUtK3l3n9oPr6CcvkG0ZmUN5j
3L5oKsyaFXD7rvJk/dhnHljmvbGyg8y0ROiviOM+LTgbuJYTqiZKiZi+xkQLGF8vD1urRlo9UeS4
tTM6kLD5mDO0jC3MhFrhg2qXB/EJZG+8J/7aY+HCLLOpsSDH+AoQfNB8SGJuRi+0rPputLu36lTd
6Zwi0FpEOV8kk2DrQDZOtaSDQiPbQAkYgFyjcepvs0RgA8+ssAz6tZkZUbtYUeu3vHSU+WD0pYX6
TDN6QfZ2211WU5Jza0xKIgnVOFcE1hor9EcHYzJ2/KAD7ENiK/ORXZM3TCo70dNJ3uGRHqNUC9lI
3rlZ9omNoee/gslKihEDXkEE95kfflIrOcybxo5OpvsP2aITa9V+WVnd3d3IiatrcWeRuFu0b3Vi
sk2zuZQSdFmRCqa1U9cY9tJBFPd0+wv/Pz761wjjo5imNZJ6wtpar3fUTXcPWuxf2X5wAqv3h03H
y/BWL4vzVTFu2tWYWAbyBy9oX0q9wB+fw2PxNs62hEknK/gX1x96S8vEPthlMFR7efLBu6CY1ZLv
0RzJ876NNwPvxbm6TTJeBAreY9gpZkEYFI4HOiKkLZzw0aJpA+pO3qzhWuJj/jXClq1HI0J9bYaR
tnwOQFBOudyEnGWwlY0Bb7gpRvHeFqoSpBt7rdsFvN1Ye68BDAKFNPTtF9rWy93IJh330gC1j1ba
i6PT9e+97snJdhpeOG69uhrMFC5sZBB8YZkaOoxahFOAs9PZ4+8WISKzdA8h3yInup3t8jjaDef9
tHq9LnOM/2eTOUpGjhlXLYSvjZ7ymdwNGOOb/WKf3lfb9guK+G3kzRKLzwwynpeqba1BCAYseX74
lP2g+2Q7uqUtcmLEavj7a4YdTVJLGmlDDTO9p3sgr248FcvpOdGOZ4U5qXEeTZJcLV/v9+yEx2BP
Cjxyea3F5ZNchfKztTCh3AhJ0KaoHEMhN/ALO3ptHFAOeby7eDXPOdsaNs/pJKUN4xF2lKOEq7+9
q10UJN9Sfzje9nSOoxMmv5+JnimSDEOauJkDJ6y3Aflx28RayEbSBM49qNgBH8CSFHdF24vtDCEP
KX0vhR2Kvk7Ru5P2FOieYfoJ+dRFr9A5YI6VfAZWZRX0CDi/5teYw9lLTI26QANjOtJus7cJbaHW
tKlQfS5453bxLMYnlpwQw/bERGuQvSOktEsbQHrB0qF1biFXQD6+AqwPNUfoKkkuVB6giCZAjmjI
nHDmsTmtRPYL64xH9kkiCgZkH6BLBhCkcS/x6jqr3xHD3GjWg3xVYwN7qvdNCypfLA/pdSJ8juOT
EIEkhJParzgiDPw1w6yjjeSW1ibMyOE+jPd9tFED77Yjrn6qMxPM42EmglGFSQbBCAKqzgYabuHz
bQu8RSy/4MznhDqsUfTHItB4sQrzM+pb0G1zJoLXci4AJ1AGRyEcbFBfz5UzK3NjJEJJYCUOgQuh
KLhHUNqUrTy/R0kX9kbVmRu3LH6M3Y9AtG6vcSUEXlhf/OXMegJ2mlgQ4XBZH/uNqZ/EvrqbAA0N
Zc0FO7ATjxkcsfFvm125+y/MMm8wmsYh6qpY9Cw/NcE+VQ+j9C7XP+X52ykfSsI6JgNBAwIwHdvM
Bcy70hpRj4HrAHMKgDn3mSZgNjnixKfr77gQuRJJAUUHysFXFZy2q9p80hJwADeW0h3K8TQAKz3I
W7H1e/0x56kPXTvnIuQAWyKOsQgZp8uNG0vIfpWlnthgMRekH0n0JDTvtzeJY4KdOVA7LTeDAiZK
6KPVypvcaU7DY/xbSZS+FCnQ9jaQ00KB5XIhgWS2KH4ZCeSeoYBllHb2aVrlXSND99HSfwoH7ZQ4
PALe6+BxaZRx+0ko9WEYYbTSBxegKWfg5egrr1WYWNC5qKCDpJltPVVAiEYU/LR25ebPvQfyIC/2
8625T7eNZhV2vpHzF90v7eNgmfvYN/c8ia/rWH/5C5ggnCmClosUv0AHTlbYqsTtZczi9i+33WTF
DJjhly4e9CyXU325gTheWW92FAvsfqjmnTx6uvjc8ahprqFEirGAKZFyEBGg2K/i+lmkEhtigics
Q63Byp6SF0C6QzeWbBTsLbqjfuCkmBG040PvQgv5xJWY+IrDl4nBpX3mwFXpTBpzEW3pdrMHcR1P
eZfuJ49Y6Q/j8Ef3f/25/VlXLoYLg2ym3YlzDcg8DAY/VQkyNHby0t9JFsg4Dt3oSZ+xNXAug5V+
0yJVDQ42EYyfCGPMnRqLk1CrIzymdoRT/Fjd9ydI+Gl7TA/21uybPyU7carAllXuu2LNi6Dnh+Fc
FeBPgOgvvUgVJk1KghBelAZQ862Cp1Ts7odZaLaSGAib2x/3+v4BPuXM2vJrzpwp0dV4FmQhsXNa
gc20/DXm6TMJ38FItJl4IOGVOGoQAFoR4CAdAtDzpTFM4ERBBToqEGGE9ij+GiG5o5Wn2ytaiWiQ
6kKk0UTIQKostAfylW2hmyA8HiE5qFrI0fUjUkCD45VrZhY6IKCDwZ1zxUCrUiOLdWFA8RQtXFB6
lwavLLBykxpgAsQVCsrh6/fFFJkZ2G2hNKEHXjK/RfVgxRRC404heQC/ot3KQ7GCKxw7wJxtRGr0
jaEHAvAs20eHwnJmRmG+aPsYzWyJSjBBI1cMHiHbBf/QI/QWrEgtFVs3+s4xh2iwUhJrod3WSV5a
AtpQDWj3BPRA6dwM22EQlJcsaJDFUxGA1RjYl9npZSQiYqa1kd8NqSw5PZKSfVMP3R7t/fq+kqaw
uyt1qjxqGKjdqvM0exjxiu40kok/yVQYdyM1mm0HB6aQKs+Q0yizIoHjHL3a2qpCU/vMxGL0ZsWY
PqgwqceiCbJTBMLt1zIxujvFTEZPhY1jaUB2oczzhZ9zNPudkmraW19FlU+SKcJlrFIwjzR9JRwK
CmnBWUyb0J5ASvEL+WrceCSUim2nzch46kHPHgdM3c53IIMfgkcTmmcPUPk1ekyjySbGEfOo2Opq
NL2UXR15Ou1NjN5JLXEAC9D8iMozpjaNopxA6DdB+3gmkfCQklx8S6o5OBZtQ0H1rKvVNuuF2FGy
WgITdAwGRzToovwuL8EchW2UQ1c2k+kfUhEg1echyZ5pR0o0FFRR9PKmoZ8NRGeIB2qcHGVxXe8S
NCDC7o0oA0YOQY8TWX1kxB9SWMtuHXbKaIGEWt4rUYM+Y6thzPL22V0LEDrem3hUyxDjYOtT1KRw
oIXjHZ8SXAgvZtbA25x/YQRoGOSKsAXe8MsopOgpLQcDmBTBOPaNl3aOKnNMrMRwVFb/mmASDhMi
TFoQA4nVjD8TVXPiDmpmGP4UZOnffLEzS0xIFQuwcA8CFtNMG6neNci2eWzuK1cEMLqgjcN/UeVg
ARC0n0iP5BsXUpJ7mVp4ma+dojlzlUDyb2/NdbULTVkRExe4lNADYiuhFGYioQLwnAA/q2BCmQit
P8eiT9vSDvrsn1jgVd6/SkFsyAMvFMAreBjB65j7ts+qKgoXgnzhhJZNvn8rbH22soPy/Bze93fU
1k7qfQKR++4x+4hcA+krmNh4WNu16wRdSDBiAW0Lag7mV6hBqCt5hmAvJ54Gctlu5PZr1pzy3ARz
1UOZaSyMFibMwFM7ixwm+wOdVd0ij2buyMdqS/e1ZW55hVLe0pi0uMxTvWgH2A1l1C7TyRry7W23
4VlY3OosiWknqVOmr5sS8bWh9yPhlBPXUlCkYsjHJB36iCZb62uhJFjk7YScuyDCT73X9fc8CtFW
q4wcOAhzblIvC8wQt1Cm9bPVRgElTpuQ7E8dyjH8F4TMJR36ihNp1pZ+noYw5z8Ng3EIF4Gaofux
THdqEQc5uOY15waWH3D2bY26TQoCime7GshLQnK/MoGanspdTjiWeHGGCZpjIWLWXEBXMyjpZgi3
eQqigtZpxUMUfT/rvQhpzFcbJT3skwAt6GIMnFajmAtw0uJFESsnFzT7tneuBbUFaY6iC/jAJRYi
V4VF3zUm4ifIw2hDrRKTqMrGrGVLHbdDzLsR1jbs3ByzYY2UKFMuwNyUAcfVO5P4GfRWn77cXtUK
hstYRjMX5AAKLyqr2tWbah0NJYQ3Ordz9Y15+gfooN8InTVQBOC78MXNcGduyrfBdHgtnrU8AUk+
yrYE44xXqFmtA4NGqsJ2JCxiApYBBKA0f5uPG6z0Z1bYd+eUh6D6n3AzxBH4cqNHTXnSOu/2Z1zb
rXMbTDKSzfVcJRNWopaq5g9yUgP6IR1m0IMCMBTEp//OHHPG6KRUaZPCnCz/TvXfkKS3S8j9RvHr
bTtrRYKLb8ecsLgCWYWwvMLoL/MZBIiaNe9RNMMlADF3QBV6y7g3PPrBMXs1tblsGa5PXOfAvYK7
/TJa1QghddBJaMrhJshUjDA9deQkTSjjUicqvHbiY9bWzvcCrIZU5UJixYoamxGIPcJCwTctwBVW
zqDc6LpTBwkAV6rve8CHBJODh10LlZAV0LBE0QQlLbNMZPSDrA8EOcugdK4gP2LoMbAMmovb0qje
ILbHQ0mtWkQffwFJLfSSzH5qXas0VYI8Ew9f1M6gE9ltk4FKP0kSYLS+Uqog9bOxyzhdgZX7DYo7
MsbEUNmVry5ebHGeaAM61nmkbovuoAeVf9tnVmKJiRkgBBPI+gALxaxMQN/TUDq08cQkyVx1FiOo
JDUj4P76P7ctrbQ/l/EIE4gLjCdgGptJ8mjWT5AqmoAyBfOyCzXNX2bv5FYMxTjeI2flAF7aWgLP
2b0tzEkMphDYgmBRdp8djD+RpzmdRzzyYEO37iB+iJy9WqlgX9pk3FIqqokMOGx24UaQMS0svN6c
xKa2fIjuW2sHED7ni15v3qVFJvMTRGns424GVA/Y4d/iS4JChDVtJwuCSG5wAp/wrtvqzm2r12fh
0ihTAB0aUijFtCzTPM3CnVKC88qWW7SHJu4w8+J9l6+TC1usskeR9arWjrAFssjGhbAzKDVs5ZTf
gUxFPzankLO21Q+KiUx4KVAnEqvHZyh9jv6OCFWUDoNxiDCx8lyNvH27trJI54BPG0MDiJis0sVc
mhr6u8hR4gIdBwwNofxPKvf2Nn0dp8tvhwcVETU0r6GwjMfd5RFAlhCC8gbqWajZTK5yiByylZ38
bvJSByAU8DlHzmijpGEPhZP7zq+dbbi80aiVKt7Fj2DSMapDgE0R8XKYfIzeoFz9Yd4FTnOg22Jr
HqBv+if5Z0+s5KF0jKfbH2Atdp6vf9mFsxAgzUZUJzXWr2pgHQZ3kTxw8uivT3jrEzNRRq5qA9RW
WB2edyDKUH7+jD3t/be6Mx4AB7S0Y7unP7Nj8dzezx8aBQ+qLbnBr9vrvD6Pl/vMhB19DiOsDj+i
RgYaP8aiJ8mbLNsXE/cNzfukTLwBy3wOQAFMQSjrHQVRbbTKj+zHvn8RPo2N8tQmrs6561dNggBF
R2kEsMevQH+2i0k+5pMxLYqEUmjpnQkm19+3v981eR7uVjQb/mOC3UVKxVxAVRMKtI70UFk081tH
sPSH51i3fotW9Kk9v9aWYNq1CzobB8o0BkYhkb5p991dzKsCruTEeFQA1kfIMjXIxiAopuig1JCB
EpJ2ZNjlijsZnwUosb697AVujdfD0uTB30wcV1OoetClsNVMReFVXTJv8t6sZ0vPVS10dDMyDlTM
ontQ63WFUxdZdT8MaXqiM4b004xkhR/UkhBbVdUpLtGC9LSAMfYkHsfJIspYQTxZVenPZhiawIoL
qNq7GqUTQX2dqicID8fA5zZE28ZNAwYAIZWE3Lm9zOsAhPXpMpI2KIPiwcREwWACDUsNCAoqS6ro
TkMe2ErTCNsBWmmWULWTS8ig+OrUDaCvrgz7tvnrUA/zhg5h0gVwCrzuZRDK0F6mSQmIJiWk8lo9
Cd+MCQMkeVDn3r8wtegzYloLcrJsjjqasRTn4Be1066fLF3K6TYqNdBegsKV4ztrq8LOwT2RlRJU
7C5XhS6GUAxpgwGmqWzuCkMrjwTUGR9GKaPTcXtZKw10E6z10DzBZ8TsM0suMtK2G5qywjVl58/m
Q7EZHVVyuhRTWk1sJfvWRYNoH/qLPkLqIhC95pAkuP0jVhZ88RuYwCclGKIOB/yGPt6r6kukvyeQ
Iv/vbDAfdUrEsCsM2Jjzh6B7QHMkpqfbJq6D6cWnZNOpepwbTHjChDJPniSlmwnSmd83AZ1QiO3g
X4gbM7euPih5pQQwIUDdnmo6ukEJZxUr5UjkM2c2mIDdt5hOaQXYqNw0cuPH7IexF7cEdP87048s
CQzxvM1Z+3LnJplz3FA9Qm8AJtMZReIMA4K818P1NX65KMbFQjDrFMJiod7rp8gmNZhb1SfF0azM
GxwgUm3jQd/ltvj9acRLw4zfCdCLNccILCfGMX3sHVQPjHf1jmC01Njqbgrz5ov00h8C7ittWdJl
+gTLqGBpeFPjBmKr/praty2tYFkrwOqSP8dvQBmhLOho6L2OH7cdc+Ui0JZiHa6AZe6YZbRCeDHT
rm7xbJEepr63pDF0wJE5ao4R+FOg+VDQuW1xLWhggYaKjj9aOmy/v4ujwiwL8CzmSP3EcZfFv7qG
Y+M6WYCFMxuL356lR7VcC3jVwwYeSPSzb17F0Ikj3oG7rivhGbbUljCYpGE0Ub600qitAckyDG4G
P8RdedIWtyBeZVjI6znA25VtujDFLCgaSDDWArgqM/VO0DDQE4GsEYTGpiVpd7VqV/O3J6Qw14m+
F6bgIAV0Re2HOqqpNX2X2WX5UMkAwyqx1U++Ugrf3yoAljCaLutATBCROWch0So9T6D7p2BEaaJA
8Mz0PgLurFGqp9uetxKtzk19VWLOvCIolUKcW5iatMoam/wBtLbvt02sODc8gmAmHFgJkDoxq6mU
DDldCRNDHzpZID8mcmhFyeTfNrMW60H8u0zyox+qYlWXrtdhLnsI0wkI0cHr5iea3gnxS0hAJO0Y
FBPv1d0MhuP4fo624fTntvFrDlfFRGkMewWcu7rA3C+Nay0oqqJAAZXAcQBjpjXuja2b+ImPys5k
TZ55FPCOBUahs34IPg8Bs7aL4M0SdZxwwEnZp48oCDo4+1Ug7LMQoDocCfovUkbw12Da2JTBwcEG
YLVTi0DD08Km5QtkRGdy5KaKa1UxEUAeE48syO9d9c8VNNC1TNLwNlXvksExwc7dW+ORHuZjm1qV
4P0im2rD2biVsAjSCmT8CFoLfo3pK8ylWrRqhYVlKMJ1u7fGbWMLNE4ok3VWZj30DvHN+3Ij3web
enKNbWYDHqlaCzs478estIrgRWc/hlx6UTJndZk2+DFoO0umFfcYaAvRFGofYw/PSfFNf6J2iAcS
te95Hrz82cwVe2GbidydkVMJZIqZ3b8ln9POkUK3spTH7v238Wf2R8wstpthr+lWfNT9YqEB4A68
rkWK8+Uvbn4WjLpKict62YvCNU/yW29VKIiqPpzOHl3hcCTHkgPCXqs0SwhJqLDBteWr6bsOl/0Q
1gBSSK0/RfbkNgfUvR6axk0eR46xleUtr3Q0AxeQL2SxL5c3hUlRz3WJQJhsxEyw5nlDUTi87dAr
oWARCIFABDDeKAkwRgy1qCjo7+BCIFTrEldWeIpraxVzQI5ALIWDinYtCwQJgjxq8kLHRMh940ev
0I7FtFVniafH5C1yw3iDgkRj3V7W2tG4MMpk8kSIstzIYHSwGz/cSGhl2vWmeYfi3IFsyIMKLnkv
OmR3EqIfJ9NYQRJDEQ2xHWUBAA2R/13unG7OYxlkBgYPncCvDvHW2GH0Yvwgj0gLj/kLddQtfU9e
6Sn2eUQcKwFKUyEehoEPcLXjn0vbWSXVchREyA3zQxDd0+qgm58D4cTBFbfBPD2GpRB5UeRhsedG
QvM2yRM8nasXSXnT0u/7PuoMMmrZC+vzVckhb7p2SsBcaJcgpxwSh+QPcsfJz5ZdYCIY3gfgCEZh
QwbilNklkgaKBuAIHnuSL2XPg+EX+quibUX1KVBTS9BqjlNeHWgQPcMMgKcYbcOJZjIOUQSJGlIz
9G7bxJImp4RGs045eQ3PCPPaq0qMOwQjjKgBeESCAgIZfsPbnqvtx0oMMCvLeHwA3sXOsInSMGrj
mKDPQJCwyM4AUYHbB/jKjb8swAYQs2C0Y2uVLdQSaE8AaR4r08krxzCfpNS0xY/bZla+FuKeiEcG
hv6WYZfL0xIUdYnsuUSpErSLKSjbh+k1/HYypKK3K4GPGpr1wKGxX0toikitdYAD8kg+yh0G33PJ
JyHnnb+2lHMry4V9dhtCUTnooDMOKxhx1kTRl8BwKuu8wapVM9CPWBi9FRQfmVPTjyhFapDis/tU
3bejfNAx/EGy7vtuDOwLItky8iSi4sOsZhYIOMnRF2+A50EY1yvZAiD89u5flQmwMRrOoq6hPY2B
D/aSKKocdUwN06yq6g0mdYt5AsvUgqeIQdExOIsGxG2TV0GHMcnEgNgoK31sAcbKqGIXokvLX2HQ
OgmIERVMfNS+Sjm30fInXoQ51MpQtsXli8kH/YrIX58LrVQXeKJhgIY2QUI2lK6alL42G099kHFu
huvx3cXeAssCtzyQfezVEAVyF3TZgpwDpKBL3VIDaNovYuhS/UgwViMdo+jNDDn9wLVVgrlSgYgN
yj0Ydbz0F9wlAwVgG9X4ehdGwJ8tgMW7ZjShmM2pa62EJvQ0kF0AIwU2OFazmORJOlcFTOHq32Zy
sO/SpMN78bMz2+Ntb1kzteCwRMx34cpg36hKXjSD2sNbVK0XrUYqu4MRTe2+bCrBasPpX0Qq0Bia
aGkAUbcU/C+/4kCMRgoIDkRNNBdgcssAsRLGcW6vam2vMOC90FegjHuV2JoAz8N70DkppER3Ej3U
rTnNj1QCb3mRF96U52//xiKG/yDkit4728Go9LpP6wq4RGgJ/ZNOox+Bf6hMpdgiTeM3Ws455esr
/GtvuT/PYnEzNpiViWCvzOinGLUQqxx3I9A2jVAdtZqHZliJyTpm1/+zPOYWm5BdVxCSwPLyARpz
z5AP9wrq3v6Gq0aQ8wErhEECRJPLNeXFZBqAdeJGTsi2ko9tr7qYqOL4xqrHn1lhvlyYdXUSLwiG
MSKeWAdvXVsd5Pl3SGtO/3dtPWgxLeNgSGbQcbpcjzxDuWiOJ0Ti/ikdTDCWCVbEC74rNwxqcugu
4y/0CdmrXwFRbh0IC9xDlJxIfBXpa4DeUh40x4r+ynROvFg1hyHGZbQJFAMys6ZpjDCdsdCCNnO5
05N9Kv+ph8rV/imB++3l022PWMkCdRmCVmj0AkGG2vflF6zFoRObHhlHYpq/hdRw5Zxy3gFr7oD0
DOIaBtI0na1U4RCJCmkQa/F43Ypd7nTD9BOVXJB3qZx7cs0fkD/pKKgvjU62jE8lDEflOpr1MUC3
sowR7k1DUk5guC5a4XY8t7Is+CwyaArNcrPCgtpUyf5AHFzbBaNcPxakn35IwqyDVFUrffTqU5Qk
9eYuLtEhtPI6Nh+IOfQnLXPJ0G+/v5PL9CBerArIXlkAXZeWc54uNK+SGTzKtHwcqx+3LaxuJGg+
ZQQQIKBYsDYJ1dyc6sUC5iHprhczKfZHWaoiKy7V4Fcb9bz60JpJlBsU5DwobsCFLj910EIMuFER
hGmavQ3i65zIxxJdRBvFZe/26tZ8B80YFEdwmwGKyMRGverzIMQorZ1UamKVqvJpttkORe6KEx7X
jhza4/h+OhrWEgsOp62cF/NC9AKIxXtRmZElTzpnMddFLsZHmShi0kmFphpOglBtgnTwwVOizXao
RpYWO0Ul20rkN7ykYC10AZiCvEND0Z98pZVnB0MSwlqfVYBTyrrdUoh8zLTbB+m4mRCXg7rbJUrt
3N41nknGQfpCm4I8hMm6rqxW0azR+N1izBvyOgDO5fRfBGc8lqFNvLyYURm/9Md+mnolXEbK2pz6
nS6+5WK5K0q01XRyaCfqCBlP6WntCCwaaRicR7NQYyN0VM2jGoMGw9bRQ1Fm0Zuy/E4pUCo3VE41
ZTXvR/BYLgMYxL+XyyN6nKhFhzMAyiMwVg6WglxBD704+T3qliDfV8FJJ56ic0Lq2tlD5RLJOHDG
GPFiPmsExOOcKAuqqdEtKc8eMVnjBR3lmFlL6c7MsEMLjTGFpFv8U6xDN2xfBNSdq8KLptnqY85V
tLZtKkEGjheNASFqZkmhKkgxSZcEecSISRMYf8xq0G2hHSNrMhP/9jFYPe/ngZK5x0OzN4C5wW5p
nXxP66fC0AsrKQY/VUOPzOn7OKtvdfYQazxSk9WFguQajyhcufgNlz4Td2M2AHCBmoWO8bWUQGUR
88sKsTKN8z5cXSTe+ijx4OSBOogxBVWDaR6gkWlrbWtIu0lLh+4wB9LYWUOph8UGzMmNYWkDSe4V
UHg+kYh0dwZGiTl1mus14zmHw4hfsgyhsymNKg/qUCILsFG/dQfNmgKoSbSQd+dpr117LAxhagN9
uOWdxRqS+0HtZBP1zaDZ59rPMQutNN/gqQocDedwXJ/BS1PLms+CN7SiSnlUYEqaaqsxXbNAGsVL
IXhGmGupV9Wmgg4M6vWBGzYfptBbCY/RZM0GEBwIJKiXgP6GCWKYQq9FiL7kdgI+AC3tIfWaerLA
K5KsmAHgFJcA2CiQNbCl50nCDVtKQIPnDZRcRcXXAxy5sAw5gYRjhxUjkwVUigYZMH4NwllRKXiN
MLqByhsvXjWzyO0h/uKmYSe/BRPzF02l4atNQW+LRmFYplbkVtsF3z/GEqAiIE5DcQUMmOwLJ6xq
nOHUzG0KypDMcA3dTuKDUVDHqH9qZeQZ4CqYecjZ60xhaXLgJYciLgDvBuN6Gm2iOKCwCraUZ8h+
vJASF5uIzrwIbgIVNB9ZaLq3w/JKnFjINjQTq9RQhWQugV4O47SbaQFKAtHr5Y90GvwZ6cmkDt5t
S8ufdFkhhCP+tcR6SUCLsBlHWGqNHxh0xq3jCoHqzuNPleA2dyte+4BnkLlw0rYIgJ2FwaipLH1A
TnAfD+DeeKW64TbCm84bFV39ltDnADPJgkpgL9ROVzp1bJICrK9AV0THkUyOCMpZHhHjmp8ABva/
dlBkv4yDdVGKJfRsCjuWZNR0XxVztoPYFtS3zHw1BJ7G2tW5Q2MYL1VgWPGuQsrFJLBBGcRhkFYY
XTEqHQUM6ODWdMDYYa9y3uHX2d1iCnUjAvolcAiwL5xMGgSqy3VjZ612oOEfQN52ROx8MUogS/EJ
uhtbUExLJ922EL/9PF2MA6iigcgV9Rr20BtSjPJuBePlFHs0Vp+Sfv5upGRMLDt7doMBWR6LxdyA
1l1LPPAwbsQ0dYqo5Bzq6zSEscOcajnHLqUd7MTpXo5+DFFkjdqxIU5S7aBGZ6fimxC2nOv5yv2/
jOLJ+EVQd9WuyyszM5umhQhrB9qFLPDyuPP1gliC8e2xdsYU45Kdqk1TqMBUZGjugtaPpwFAcfMB
hNOcAt7VYfsypS+khng2XvHLJyk4ZUIVn3J5Dscvbe7lfWMF+o8akvXckbj1b/jX2vL/zxykhuS0
AtkdiLZJB82ASmq8NSPQc6ucG+4qa2NWxVw1GOsS9XTCqkA644+gAaLlpyk2uzF67QUe5xlvUYzX
F1FRkRTEN3hauDQ1D4n+0QbDQ8Nz+6uAzyyK8XqSo+NNKDCqPXjxnSqEakOQtcdWH95CMtx30wCc
0qTMd6kWKyHH+1eNo8aLKWIM1GOw/nLnegIgj5TBuEo7RyidcfwNzq8Fal00p7T8DGPv9n26+lX/
GmRJ68tQHsqxgsFC8ofqV9c6ZvI/pF3Zbty6lv0iARI1v2qoyWWXZ8d+EWzH0TzP+vpedN9OVCy1
iOTi4CAPAbKK1Obm5h7WeklF3rD+ZZsJ3dUZDnON+qpZemLdo9PKwRHwXegrOK1mDyCsU7fvwvXo
1KfJBYvsg3DkqWEsXj0zbOacd2YXjXpOsUm8VZNoA0p5FMO4+VIeDhOQQ+u+SzOMadjxu+JqB+Iq
hqveF+64ye7Lwgpw2W3FK+6UL+8TsmWInuZKCwr7nGMUwBF2HgYd+2flK91mOxQNxtaufkWI/ThO
bXG9YLSAp8YLAX0858aKfs0w9zwAG+TalBrLK51R5yW+JPp1ziI+ajkzFObrCaQJZYlaToSCc31S
fbCR6dAorR2xcgo/d/0R6uom+Asg/PX4D6djhs180SxF72khANtvlKsxAYhYHgsI61WhtluHWvSl
MyjmK6ZJJkaFD6hM6LdCOm0JJhfBoGDnGhUfV5/W4Xjfjv797IpAz1fRJhngJPO1kO7yMba4klWL
hjlbEv37GYaaIIsejHT3qhBXw13a7Hz9AOHLf1jKdy6bUtZdFILrRm4CIxZxC2VXieBUxWegcMro
y6EQZi+R9YW4IlLn50spm65IDYKoTm1eJKM99D3e3P30CkbGazEptnmXPGXSY5zlD+uLWwwcZsDM
rRfWaFzLaeAQypvaLCHfDkcCca7eg5hdBLVNjZccXTTEGSJzBaWqEY6aQUMVsVCtgeibyHhFbu9O
KgU7VXiTN9SuL473Hzj2AgoyETp9NFaJGgEddP57N6I7eX0TeRiMo8qqKjFTTFfaCr4aXgYoyY0Y
o18HWbT22UIYPzUmjaq0NUBaEL2FnajaHjHcSZcQfuW8YOhyIoB6RQPWboAqWL6YGiqRXhrJiG0r
ofQ1bcP8NvIgMnpU/MdGVqAc/ULUfRvdFsG+Dl7XV7r8wJqBMwe775s8C1uAK4kbq1cKufa1FzXa
QQsVk7FBeQTnptFxbpvF0AgdVuDMEDEUzPLCTWWh13kI0ExIX4ZA2hpRCN4A4qKEZdW1ZhXffJLC
5l8WO8NlFjvUgTFoNO6cwuM0hpj31nxwM47ukD/rmP6UxucsaO3ceFZj0fkvwRm/09aJrGNckQqh
d5agXOfZja5+ohvACfUDCj8l1TXYebza/KItz9bMeB3BnzDu3AFWIG4dGXdlq1mqV24k/Xl9gYvX
0AyIcTYYOemrJgBQoAf7EY9JQ8g2Smz+y9n8A/Pt3mc3UdSo0YDGMsAMJsR/++ElkCdL8EpLalv7
b5dEk6XI9qFzFtkOtk1TIJTzU5FrexhvtCqz0nHjD1/rGMsncLYgxqMFseIXcYkFReSXVLiDDL3h
Pcq6GCUx7bHfiO1mqK0O55ADvGwZmBPDPDlaX9he1zxN/Ub38V5oQEXrd54dY4JQiYStIaeWXOU7
AnI/v6v2ihi5Cj4m2gQekiG2EvN5lL+KtN1zfhFd6sUFAmrc//tFjN8tqlSAuleH91pxF+hu351o
X2kZHEBQZ+nyVqgVS2tc0+cEbN9zwmvATHBYJ4WiZga2YipfQfC3bTRiDYN20kZ0S6I8WoCnUoru
mnQ8dMZgi5G4V4N0L4sPchIcTNV7LLWP3njNamKLLYEpBodOj8FkTYJtk0tfdVK5vh9DmFISra7O
Igsak+hi1+/Xt3Dxxp/tIBN6ghg5VkcVC0m6267Z+9FnSSRLER1/GDlfa9mJ//lYTNhZYVjO9Oj7
tiRXDYGg3rAVizupOSl4twigodQf19e27GD+ADLe26/ERFN6WEeheBYcy64WJRv94O46zP9zIP/g
sI46U3K5A8ef3aQnQ3dBoeCDcNcX7b7ax0i5t63TTVYv9VsOMLWycysEWSqawlQDLGCo0jE7Wph1
0sDhYIHhsfZA/a4cNFg8nkht9BEjdTZEdpcdh9SpWsxc/b2cFKaawKBBJQtRTtfZ1jRwWcm1TF+f
fgkOzBo5tE0sXilgvvRKw0nV0dbz20q0Ma1uT/W9KshOEpzEkUf8cGnE57+DubJAElu1QYnfETRT
sUECB0zZaDFzlKw6eXkUWhnRx8365l8aFzDRp4x8oKgiMGE8QD+R2I9VuPrWvEmUnV8+xjxtBvqz
Lz4vHeCjRAKUeg1/P7u5uqmWjGHUkMrTCnvs/K2o5m5rKIUlBcQxvWMdQHZ4fVmX4fL5DcacGXCm
+8T3FTyoAtsQ8EkjXqpkaePmdySzqnAsE2+gG5cGdocc/XhTJj/WF3F5UZ0vgrGHFpkBUxAAoWcn
AcxgiedqULmrOYSlPBgmgOlx20v0CGD241oefub9i5feGTKnpLH8RSBFgCyLgouXQUlHrffHBF+k
JT16qTdx8/Uvu/Ub4LKsRumFYgAU40NVbVP9OfAeSOdxLOvS/eOjoBEdRDsG+I3ZkrWvhyBBoLvl
dZQIGJOrcIpT4ak/tajNXtBMEv+clKJ5nLwoUK06iT3OK+KS6hmwqIxitAUDbzq6x84P1BSh8WKc
/MauNvlNufX2/psKVULVTvdu8qzaqD/fXE0/5Qfd6X8YFooC4KKABOr6fl/2Vn7/DCg8IMkL382W
oeVSnjS/CBs8oRxyGJzwTXttN8XOs9JjnFuZaz4KBQd00YrQLPB/mOR86YbQKQHa8Bp6VWjdI+GR
hC+e6tm/z7jDqhFAvuPh3w/kY1XsNPPJjJz1feNB0CXO3GEamtASgMwqGlJuBHXvG9Cr4KkVLh5p
MGTomAmhCR/msHVGOIlaBIy0rGw/e8fzcsih7Wds1teyhEMQRn+PL9BDcb4WMW4HWHnc2G2nJVtj
iruHxDOC3g4KvDOhfDXCMNchly5J5Gpl2t2N/1Vm+/Ckj+WmgjqDmWDKuf3layIYqWD2mIsCtcXL
OtqSvYHgEk3A6JfCEDKzkSiTlr3cwqkoQ75NDQ1Pkr8eXsAxQjMwOBhA94pbkoHQJzGSUw3Xo0QG
J9PcES2tFdQa5E+leVhfzfd3Z69iMIUh8wClDzCAsN+rLqIkqRuY997cNT/ItewMYEP40d/ENnTw
yKex7zfTjWY9ZdfaabwdT6+VPe7MnW5BvgmD3+u/Z2l35z+HOc1lP4lTUODn0I84YHhSHJ/XES6Z
H7C7cwjmQId5KkMUEhDyRr3xrvOteNs4+k6/SQ/tq+B0h+Jas5Jth1Wmx8xtvN36D1g6IXN8xlwb
UpeohwFfyfGATI5GeOPlgoOeP3sdaKHIQFcKiVoI1cr0+56fxShB70Ldd42NU/NDQKgaj5mjDcoh
1Lxtkmo7pQV3AglFNJh8IaXtQHTh7yvfuJnAEE4g5QA5GZYaJYuUXswVHBeCobAWyh6YogITUKrs
1xe76EPV7xl6TOJAPep8rYNepmM96chlB29GBxJmSAyN2t06yJKnQfcDHdT/BmGsUwt00MpREAWu
Lbyd+oeke8ZbxWpb3vz80kGYQzFWmvuelEwKoAzvqJmJm7UpxzyoF2FP/hyBsUOPDFohdEDolR9p
uBvCEyJWqXiqYRega+o5/R1LMT+uBToHiWDvgky6Geoqj1RQ7Cf5IwZkLYHIVhX8DIpPRX8L/1o4
gUYiMzR2cZ6Z9MgaoeFi3JXJh1Bwmq0XNw/8I/DQ6OrADN25ucVy7Pd+hztH7V4a/yiLN3GBjIz5
qis/ohGSAp/rlrdo3rMAjznKWSeOqUEDvKhT3BLpd/htN5V5700eDPVds0ik0lMz7QvAJOpegXoP
fIpV/8tLbB4iMKdoKmVf8NOosbP+pSsOovm0vldLDnb+7zNHZ4qlIu1AWmhL9a7ofvVyaJnjtkt5
BZglbwAFVNydyBQoF8zhoyRFoibCBiBtLfWBpZJdJ+6NvsazjHNnLH2XORRjzkKQJWDew3cpZCRA
p9iRg5fSCJ31jeOh0L+ffX2h0yBi3ADFEA+p1NlomtD+oWUOg6cQf1M1CXcSutnOQaYWzeGNSZdC
fnqlDa5Uuwl4dLaLJjADYd7JlY9WOR/iNyB6gNKcHDoaQadQLFlB+7i+Z4tIuo4Gb1yitFf0fDmk
QM49khDv6kqDgQsIYu080QVr2zrMQq0WD0u8LsErgqEjRLvnOEM8hiRE1cTudAV8S/pzhDkORaaU
hVpNp3ehiqFuUUDdaOjfXAen1sXeFHNsxvqMsZHzHo0uNskmu1Wr28mUOLmAJX8qw5vCxSHnDe7R
8+X5wRRksBfadOXD5bRZ5yi1D+Ww1kRfY67q+6bywEJiVC+Z0recSviS4eP9CIORaeTN9lZ2OvH0
KcRtoYPByfBzCJoYR89oOM/0JVuhNCcQuMb8OpSZzhfZJgKmaAbE9ZrnglkDFYXcaXy7MMvN+gdb
XM8fIEM8ByrHvAc/LIBksZZ6S6q85iFLCwhMtgRSTJz317JtzuCY2AtJ/HxMc0QSGihi41C0kkjc
GQMu+UQvwX0FWQAzcPTh1BYTL05aCiuQqoR8F1KVGO1izoWcSZgggWCe7SFTq5j3BTrQ5bY8BjFx
FOknmFg4q13y+vPXJgMIAcZBaTLq9dW+ssQmALEYZPR2kK64jTrUcEvO6Vvc3m85RpomQ2KFcTGJ
J02lUiOrEsXtwVPDfQrq36hqNy0B+3niW914C3JgRwp+/r0ZzYEZL4pqfIkcD4AHP7PacJcJmNIb
9usgS4dCx/eTKDE2Es/MpSMWZhVrGm5rQd9O3laMtob2oU68TaSfhfVhaCugsxGghILQ1fmRiNte
UVqRBgX+rRZPdj6Kdhgnu06q913c7EJ1fNCK11iq7MnHGE0Jhu4s4LSWLq4V2gCgpgLzAkpQ5z9C
EAgR0H3c2FQ0DO25Ue5baeUWvOtv6VDof3DYxOeQibWBFhtYTBbdy2HkllLxNnmi00HgrSh/jiGv
X4/+cnZ76Xg9ZsQJPAHb369MadJJQ9HYXihDuVGe0l2V4wkWDRhnlvProe9AfJsLnk0kknO2delI
oiMe1CMo2qA5nTmS45DWUTXmeNGrH1F/CzW9qbeHesNlPFzaV5BGgnZVRxuwzD5mQ2kQ/Jjg6a4Z
L0W9j6LXOvyMi9dW/PTu14/FQu0NQwUKRppVtDwjCmIWFfVZi0GTCjuKnHLbbUYUnPqNFJwkFSM2
G4MEiKBeCO9VuJjDneMyl/0Qx7IgdjWSBsrm52DfCbu62hhv98KzUblh7VbPHC+z+PVUqmuE7AD+
Y9ybNiUox5AWUWcC5Qr1qIiWLL2L0VMwcOxk6fgZMyTGnyVqnxshRUKIZZnEKsT3PgZnKyeWWWhj
wqeb4TDH3B90eTAoTtagVVbadVZiZQcQdiAl75S3oHNRH9ethbOy7ytkFrl7ffSfPQyRjGi8U5W/
5LEINmueVS5+LLx2JHDqghmKzfBPtZ53Crh9bGWr2dJOetzktiJbxkl68x8mO9qWt2DAB23q6/oC
lyIaZCd/45Jzz9kkntDkRg+rrD/8bt/51765WYe4ZKNHzmCOwZy4TkzkPBaAASl3YpHn8uA5w97Y
1473kD9KvZPZsi1aquO/J/YVBhDsf3lRzn8Bc/YS6C7LQoLdnQi5jTEtXkAtVEO3xWTcdmW1X1/w
xZ4i0EbIi7oVzRBe+Gw1LFrDBE2jHVfNE3hlCssjkZOh7u2sA11GMEBCNy+KU4SS3rLM8ZEqBQkG
pMANRcyDbES+Fful69XBm9f1PyeTPEPOBtdDdispJSdeo3t2djNh7hbctAgPwaUNZW4mONWnoA/Q
MAGSQe2KoHlG9nn1h8t9lBCUQdYVs6SUJZRxYEOZgCWlxfBlYRDRGsU+cuMmNa1SLzJ3fSeXFgPi
KzjK71FIti8CdICJkBAdXPV+YanqLZd64nuKnt0uOGLQZYP8GVQQdLEzT9JWEAurPAxaDirqGihi
Xump2myEMToFonBKa0U9eKQ/SoJwMIxqL5D8qSyn6wLFdUfIMChZB7fI7ymYXe8OOWl2noBxcl+U
O855vUxv48tCnQ5TwpDwxQw742b7qkMNMg5yCJVrm0JKd2KAsQBNdNCOY4cDtNsiD7mZT39SnUjy
0Uj/1zTwlOcMOQxEPkgBgojzfLPqwgN94ihQ4vmD3+mWX90jvNmuf/MF8wIIFN2JDCYynQ2t0iQt
02LEozTA4fFqcashiFOy3TrKZeMXXQvS9GC7RXL7gtikTpQpIiYmJ6EdvhFuPgYnfYfqt2PYZW1t
x8/q5Z7qFGRXx/hUWcnzg/AYHIo33eHygtPXKWOC+CUayCDxTL7kJGijEqmAGAvOhxh57yd9rKBc
0wy7qaycqmqd0avupaIyLLXmuarFzQbLBEXHADrbjwvOgFIOVWArkfk+whMPhXSVBDxm+oVzjCX+
gaH3+eyUqVmF6ZAWMGEOmrxEu2mCkHNjUutndxFlHwXlXtphwWaojbKY4lTA99Sqe8W76bIfeI83
w71R/1CUXetx0vuX8Sp9wc3wmOCqGRvDG8MoR+Ogk1c38WiF4BCTME9wUIQ3E8XC/knoOFZ7Ga1S
VEp4Ao1KAi5MxvfGHZInRZXktrmDoLZxJ7q5TV5B5qA5ipPuu238+XP9oCxZyByRWSc07PO0ADM0
mOXE0yjnh8FXTyEv5baEAtZBcKrjRYO+cMazaKUJdvwkzW01Gd2qGfcYvnWg+8MpYyz5UBiIhGMP
mnhkMenvmBliY/bxYAw5vtopOA6bbo+BK1t6y4/KZ2TxpiK4aIzZo3zvgeILaM0GE3M7bRtupavq
arpJrGIAg/v6l1o6ZLIJ8nsRtAHojWH2EDFxUIKMAIcMKqly/QXijXWAbwIP9ozNEZioVIcEXium
QICmbbJH9dyGugl4IS1NcuJjd5hsRIrh35MNgo4XNw59gSKdccHzE0H/rtNq+CjxUVIPMnH7hGcX
1IrZlYGRFapMUG2n0du5XXhqRbxq6HM720cn4/pR+0n25s10EB9ixzbwjIGUkS38dQECpxl80Jiu
EkEIDdfFoMZjkIO9FD4rrZys0ixfBj0Ll16Lmtnl4v7AUMOZGT3kj/WgKjo4jVM+Wp2DiDC3jUdQ
osdb/To/Vs/arrwy9xPHdVw2WzDrY06biqm7DM3icFHbtwHA0yk79vBaG/kBfD9fxbGErGjnWw34
0dH1/iIcXHTyJ++jM1rqnqtesHRFzLebOY6aEGm+qOHnNLWr7vQHFBeuNKdwyUORO0ifuKaj7Mpj
eIpf7JjXGLAIjvccWBlhZeicO/8IvmbkJiiOcDq1qxYKuzUU+vq7OHAy76vqnZSXJFqwaFBl43WF
B48M+kBm75OuqhQzbgpbDkWIqg4W6e+a/DY0QqSrQ4wYcC7EBQ+uo4MH/LQi1KXAmHK+PmHs1BJU
NrkdZ2gHbIzPzkeoKqPVcd0JLXg5xJ6I2r6fBaCIOMfJZKnwglCk3CGVcJh6ghavTh3sdZTLUWdc
sCCkBa8YNpCWMM5hokD3tbQfcTSfjDf9iI4ZCLZ6t2ZoQXx3sFtnOqC9Xrg2NsgVc7CXtnKOzZzX
Esm9skVRwyZ2/St9ro7JrXyVlpYBIzULe7Ll0iqexJd12KWNnaMyBmPEJQwmAWqdXg3dc85rLFw4
AEiug0ZHgrMDlw7z4Uirxzm4hHNbQAZYBCFcbEXGo1SjdOESfzvy9KSWYqUzQOa2KuLYbIqCAl5p
2+YoHfWr6cp0ha/aGR2IFolXNSc8W1wiZcUF7YtGJS/PjQaE6GrfiLBNPR8OrTlswfaHJolfsv6B
d6blSfpW1AmneXnxuyngTkY1Ef2wLOtW32VlH+NZihC+2el+f5MKirNuGksXP1ImOAwYEwfrHfvw
U1o5yFX8Z/vg9BKU5yTch+J1g1IlptK7J9RljOmW4EEYvifttkNwxYt8l1Y5/wXMx4zVoRtKzGfY
xJuEg6y35KSU6uf6Oi99JrguQBJNoB+O8WCZ/ojZRZkKqucPdY1EV/wgZhjNPTTDVaOcBPGgKF/r
WNQWzi/lcyzmuIFvVchT6p/H9l1XthlEc4ajFF5zu215i2JuPUpf1So5gBqoWxk3kfdkepCZus8x
T0I4GeeFzBct9UCrGEIyyBEo9MfMdtAUITEVg+TeDkJjnwcvoqzaUTramg7N5kzdjsOn6CcPnskz
0SWfObcPxl9XcizhDMBCo1h0BfxZYwhKD3m3+EIo9U3Xi6I9GrsQLJ6vbzTFMRxMevvgrdwUhi0N
sSOFpxK6s+v2sbQgSgz8HyQ2xa1WUxgGqZTbiTztUgXCoGbkTr12vw6ztCDUdtAhDZZQ1AmZfUti
qYxaMAJivD896ab/MVThtYgEE7SoOBGCtIAFUmXMqIHDGUIo7OZBpTxNZB9YJCqu2ta/nUZtq1cp
JuKMTYyipCjfSmiWTEpimcMNkR40rTr6tWqV8kcVx5ylLz3h57+H3eKmBBFZ3eL3TKr3kneSq1TS
QS2yQxQHtzW43hJopuhIyoDpBaxJ2V97G8RKULRBroLg7cHeFn1HxrhvIGSS1aaVSvtBsiEsnpDQ
TgWkLl7XP/SCPVEWLSqWgWYMNJ6cWy4GFaoxLUKgTYPV4CQm71PHuYp4GIyTVr08TkwvKOwqzCwU
t7PRd0qudveiGc1WwpisXxaDKNVYiRJvjeZVgPRg4gSRu75fPBTmLggKs22UFmvRRjvzQWy+R5aV
GI/rKMs7hkwEWoYpJzzjTwxpinSYYWEnEtRelZ0JZbeRV+lZXspvEJVpjwmGthenin564TpTTqm+
Q8vm0HLKgJf3DMwZaXq0NJggZmQfOGWme9GgY8OEWkZc3uwLuTy2SpFYXULsXvK2pOfR3y1tH61z
QLYJ+XDCGjUKSHFlprhuDCNCt7d5FNNsazbS0/pXWgg+DDwHMGuE4T2kSpmzU8ZlJI1FCVvQyPU4
QV7O+1hHuIwGaDIPcaOJ3BRR2J6XoK9bUsl4PelGmDpoHsisOOhTV6qzt36MWvhFn1fcvDQLeleD
gB1lMR0aC0y0qmq12k54oNtQjd8PgnlVmvJdVGnXXRDwqlKX6wPfA8ICTK2gRxSjK4z3QWjVmApi
8SZ0OvNVkV0P/CvKWyvaf7uRAEJKn2pswbmyd0zoSXJb54iGi/bHoL161d5vnytymHitw5c2cQbE
Xh51Hutq0uN+lqofkNbE0Ph2fSWXjwmCRB7omJHM0/CyprY/C6VqTNXlTaMhohmupuZWy7ZC8FL5
u7K/KsiVX3N6Ape+0ByOWssMLvdB0Ve1gEuK0R7FPcbxt174Jgy7hjs5uogFZimoo0BiAUzB51jd
ZIBuFeIe9iQ+N0a0U9TpLpcrV6haC7y+nLjj0kkQdKpSARHDRFMxe7ZUoYn8nN5KfZ9aur7pjSeP
xze3dJaothtEmfEHeN/OV5RHnYEmxBgvh/xLHe/L6BiMoFnnpCmXbA7KUZDdRRAKSlpm3ySpTDNZ
pyjSneaFKDHcrdvcpQ/HowQOHK/Iby9EP9zMCFqxLLKijAo7x+BM8US8T185ydE+BbNUzMvrLlnB
HIx5KyCPHLRtgmvJmBQrjPeqfqeqYHsQ9zUvF7BkApgEhNYGdEOQ3mU+T9MbfaYG2LiyhHhqtTVj
EKlxu7AXUWQI/OL+Q/+wxOxeUOUqKsJJYZvC3WgWFjHvBV201j/RkqUhXPgNwuyaUfYCPC1AJhzO
fI+GrEk6iBKP62/x46B9ALEp0tMm246VFQXGlkLAGOAGSiHgu0MGo7YUf3jTW+2a+F7qri9sERHN
X+BdAY8tNKHObS9Qg0wVPVxHXvqTXue1bpfCXugLp8m361CLe/gbCi0a51CdkjV1lOcwh3FXx/uy
LyxTRQjJgVm0hxkMc1w1Ty3btgeMl7ha99oG90X4vL6SxU3T0BCM4pmug2j+fCVmFCgV1EYKm5C7
Lto0KsZLPJDaozWZ4xoWFwPng441UMiDPe0cKYDUdy+nWExfh5tilMEnm/4YlJFzfy9+mhkM/fuZ
B0rS3tAiChO3KRLV9hC6I7rXmvwfXCnCnt/LoRs7wwk1PSFSDJxKDfZyazxnk/8vn38GwZxUJKr9
DMWdwu78exXTZuZp4nX4LX/+P6tgPn+tmG2pUkOupXgT+FdtvC391A6U3Oq4z3dqrhcZqz/rYZ8R
FUbM6lIBWJsFsaVi7icypq2gvmmt4TR66naT4pRaG9lR3u3iyfzv9pONGjQdYpOlD3y415Y8dsrW
q3nVBY6Vq8wLliSQKTcKYCSV6eigOGlAMa38iwufbSQTDJda3ksiAYjkO2bjdsZGJQedl0BatA3M
paMPDRkXkMydW7gsjkEgDUDpi08vs8rR7ZK7xPNtPeZORCxu2wyLMfVA6sNB74BFttKmPYQ3+U3+
hIraTp/ADQviqPi23f01KxDeE2izQ1OmiNZMBJPnCwwwLYocZAH3Kj7KpZukXzrPg9PffWHyMwga
kM28ROQnjWx4WJeWPRvZxyC9x6bdGQ9GTyyIKKz78oV81PmCGBcL0oVESkosqMBcf2iR1wxdl/q1
sA0dcyv/XEdbNo8/u8c4Wr0TkrxX8KatBNmSQVQcDION+LtXP3KVc0tdzqAzn4qxxRjTsGodAEzE
kLmLSYRnBfTB+k13qHbx3nwSLNPt3OYgbOVtdR86fz8hwPwAxkBr3+/EMsfWBpW6QwNDN7yokDeQ
5FdSXHfkH14cc8tk3DJaDePKV4BGMuUj0cfQQqPVZqyk/fo35FnMd5PbzD4x9FegeRH72vhu5T2q
GYgxY2uKdkPr5NouD3GHBhjQ0zkejC5g5VywTaaTNARqARlj26vi584EM/nwqHoUE7qkmGCTUBoq
K04EwjmMrPhA7k114McAbftqk5K7ouxtCL2S+rVPcyv96xHkc5Nh206g8VTGInUvWQsRJCgCV01x
nwg6Z1W8rWRcDCiv1KlLASPmn9A0KJqD3nrIAe7AITKaVs17Pyy76t/nnu0L8JMiEAYZeN54rTc3
ef5Iyod1s1x6ps7MX2ZcS1cmBVJJgABhwDB+yOO/VJnmAIw7GQzP16IOAMbQPE+jcC+ZkVVIwZ2P
7rFRU6/C7FQk0DlLNd6Ju2zWPPPRMuNIKoOUYhQCWlPyZzltj1HiX+n6eEiU8FCZoj0VmZVLmqsO
Iud+WLZ/RPkYG8Ps7bczmB32DCLHrdzgMooEBbINn2IUbIN02kiT56RVdA3dZU5OaNFWEECAkgWP
ZkzjnV9/MmTOhiSiJ07tXa3s3UxSrD7+l+QgeBJ+wzBBl9IalRmN2NMm7DapYdhVH546kM+l8ldg
8vTEF8pQ+ISzKi+zKg0vv1BJURD13oTACt/SO21fXlc7H7Lie9xAh2iwpNdoz+sOWPx+M1xmmVrV
yB2keRH2NZLVpLFttmCIdCpxskj+AmrY9VO4eMHP4JjwSFGjqSYCitle/iygd9h4qXNnqjcyb/pu
yYPN88jMkZCELMvFDHY5gJk/8J0+v2unHTItrilYfoD4DzJnf7+2OST9SbOjoKR+USYhcgV18is1
roT219A8xYFnB2AmXIda+mr0wSuhORs6mCzRCvgWmyFpqTOjMi0Q7H0jmJUe8w0hjuHz5gqXC+gz
OMZIMFYsF20NuBJRiq7sk4CKptwZ6DKazKORu0X61WoaZ5HUI7P3+XyRrK0ESaMXMv2E6Ggath2Y
emI0rGhkt76ZSw5ljsNcdnIOzcYGuSU7799i0RaD23jkxF5Llw/NmUOeBQU1UC6emwbKJ62vlfBZ
uZHfdIV3jzuccwnwIJj7LcuFwsibCld24R3RDOGWNe/xtrhRVEYP5MlUAJsxcCR6yjAzcHhlcGFJ
wWstDlak2utfY/Hg/gZB0u18q5CcwiD5AIekj+Pb1DyGZrAPkYQdPmrhIQqlOyPm8Tosbh06UVHu
/J6AZL5OhmYDw6vxdeLxrTJvlb+X4EVNa/bvM59mELOxE2jQFmrazjDDUxCjlu7nguuN/5KPAIG7
geo9ehExJnu+fVrQhT1EnPGNIF1r+bqQWuBTP5QBr6a1bAy/gRTmO7X6kJBYBZBYIMwvXv5X7JDj
UhddwJ/VsHe9iFhGD/H6RAc+FEATy4BoePsUBpzjudBYiS8Eci58JrScQL71fNdQCyZGh3Zke7yD
vq935wyf+UGLLG+T7kEeuR0O2XZ04r1nJQdeB/CiL59hM84VLAbNaMhY40inafwksIM0xGDZENqT
OVgF5uN7vGDWT9nCPSxJVNpRNaDJjtrA+YKTTI0CzLeh4zpxQ9B8dHfoPaxyRzCf14GWXoPoYId6
OdpvMSLChvZgO8u0VDPRCai2rjKmWyGZNl4MFc5q2jXKF8rlNyqSWtGoHSOVV/9fWicaidBrTGVk
8ef5OrVJ7LM+QjeN0patIyckc6UeJPBtjEl1HKLMEYOSx06xcDQkqIfLGPpBAwV2+Bw0C8Bagj5j
WC2o5zMfAs4ZMhntX+veQfp6DsMYjiZl45TriDfQYlmR1FJa3+p503Xf9SHmFj5DYSxlis3JB6Mq
FnNKb5JTszGt0L3NNkNjTb6Fxqj4tv7orqEdrcocI13wyxjsw5QFehww1ck2kZKszUZPQuEv8drE
MqePfoTUN8c+F0HAIoASLOq+CPjPP1Y3qbWWtqjCgVz9Nu3Q+AW05goMFtlBGEekDgbhFjk3/UpC
HGeTKXqHKjFaxLQutkJfTa3I5zwll4wWkxeyAol4aCCxRfZiJGI6yFh3p36q5QOYoJ0YAtky+O89
zeTct0vGOgdjLqcWJW6xgN4L+EUGNEcJoNUmWqVaQjB+rG/1ws2OORlUifFqwz6zPicrkYgxa9hr
NXaxnQR42iRhKDjSKOxLsGFsoKUCTrWh/mqG/HEde8HJnlkxtYJZbJ51WqmFtEygjrcSsUl319T3
JD6mSP1J7n+HxVhU0pXSNNTA8of+mLWaVUUgK+xqt4sCsNOY24J0nI94sbV0XhTMLaD1k5FFYdNC
ip5KYS/KFZYnn1ovsEOldqNEOQqaDz0AiIX1igOdMs7hubAdBpbZ1S4m6oBZzQrD67IFtSSkO3SX
m97gLY7ZT0iBNX5nAqUCXwuWMTzJ4UaWf4zeexJfeUjkr3+/i6CDWRVzIsRci8sAWj52pbiB52iB
nZkv4nj/DygqWlwhWkqnrBi/miWBmI7NUNmZfBSHrYonanstSz/WUS6b5OliZjDMJxonQ5dSCqNc
Tz9AVi5/RKIl3ISH5kXbN3fFvQYpiS/B4cDSK+7s1qCwOr32MRKKsJq6uNl5C329pkrCFWZrnyuF
WEhD/dI1B3MGXW7piTN07yOP0P7CbTKY1AfMMP2mlvWxAKY0bOLo16CibjC+mBHmenkd1xfuBFAY
KUIvlIH2OzCdnkPlASqLVa3gvBnXVXbdBteVcmqKZ3m663hN5EvmOMdiltUSiJC0ObCUJLACzS08
B47MEvr9+jfjrYkew9n2hZIS5hoq93bQJm4+GBAH+RlqZBNlGKXMZKimGhxHyVkZW7uder8tUZLA
Lhan3P/Su6dwiiyTJ3W0ZBdgUgBBqCGj3Y+tOVZZIvaCrgIG0YqR/A9p17UkN64sv4gRBD1fabrZ
bqbHmxeGZiTRg95+/U3qGrHRvI3YPVrtPuxETBFAoVAoZGXeaf1+UiFY0RykYnt7DtcC4tIUs1aD
kg55q8FUEu/8/Ieo79Tg139mglkmlLSUEnCiCuDVwZais1B8lwOPTWN1Zf5OGctdZdZKkvlk9rmo
VdxYpJVDapVYkW9o98T0eZfJVd+TAa8D5QFgHCwnl4amhQq6x7A3SK9THAf2pA1O1Y8HMaXWWMtv
QANxzszVMaIhGVRZuP+ANuTS300lJEHV+5Wd5ZWTzAdJA1kKJ1Webi/Yuh10H6JPCV3ebNUkyEmF
yoNe2Sbtd2lixwCcmgIYB3mcDWvnJKI59EKUmaqCzWSjXoEQ3YRJLLsfdXFAw74l51t0CnSVI+Pe
w8OCru6rhb154IuAkRU06MGkWCEn9vLekiUnaD50cqLF5+0ZvL6ez+EWvoF2MtDIAP51aamSoh6R
HVPYn8y7HsRwb4lXeNGp2qcvxK5R0N0FZ9/1f5mtl3z9C522S/PMrpbrsBbN2XwHYQfcRADXo1/p
YX4Crz30k94e7bW/QOMbEiYoFoKMT2V5eqRMIGkTIWWEbm4N1anm5E/OKHGi/aoV4AGBUce06uwd
NVMSVRqn9I/K36AeteClGvi3/z9wh8s8AKBAAlwghMvBEfFnZRc+MvZIhbMOshzjXsC9UcJ/a9AN
yHfS3tyAiivf1rIlbmL0XO/1XeSAo/wQOSWnvnPtqfiKGYyPmwegpOyFCh0OcUZmuYC0csLJEUDj
X2zC/FxUHE+9jv+Xhpgt0RtBKAH3As0W+TsQrKxz9Jpzi/rzsVdTuhgMsxm0TjQaYRZUER+aY2lr
O2Mjb1Ed20Z247WbYAtOOjfZgjfIEpzYVXfi1oBqr8TJX1cySzBVoKfuv1UYruSZlHHye3EA6Wfw
Wn1rLmmt6V7bohPzl+5SL35TT2Q/cgByK6xul0aZrRip5hBJs9Hme7QL9D9PXnWMLGVXb4TP6m70
bu/FtfVcjpE5bAnEX0Ohg7l4PNbkt9Z95ykvVebYYLOgtpCksp5g47XYGSfdyh4EC6ps/vHN3EdP
zYmcHv6jQbGQtcFsk0aaDUrjLlahGrcVeJnd9VF0sUwsYm0movX9FCb0J/kN6aNTWNEz3fKg59dE
Wbg8LdZHZS5Rgzg1aBSc12dXAZ50RF2BbNKN8oy94Oa7cdN6L4ZLrWCbWn60MTihWrrOWy7tM7er
QAt8pZ7dsXfxzHdU7ppN/JG5uF0dhsfOa7AHdexFcRft7n4PZ+leciY3+vLhqDxxSO5czH62CLV4
7Yxlv8G3BK+tKzvhMd5QaJNtTDc5xl/1e/EqbOO7p/DUgyGQd/e6LhMyK8FEPlMdVTWZV2Lca66/
NVCvO4wuyAmtX0fJMr6TD+HB8EzO5pnnl42FQOvPp8ssUMdeMwuhHMWGGJWtR+I2bbJDFeScDrK1
7bk0wUScQI7FYRphogdx0kzFJqa+Xbb0n9b8MH84nEQQXgE2DQLVy9XT5bRp8gbZaN6rPxIw8YHy
Xx9Oeag+QhTX2FBV4hwka3tUVyDwa+ior+JwvrSojD5gI/5830OXXxrcTaa27To3nHZhCKKoysoS
TuBZyzkWFllgmF+q4th28+0ofw3y0h3K6LOj/nHSwEt7O8atbUyUPUQT/XHoYWMv6FJrJJE/XyjA
S3hIguZRy5LIEkrteej9x1bsgAobX27bXN0DS6OMq9RiWVaZiDxRD6ZzBwZHLTO+jXiyTf1z1HU7
CSLg7bA18lF40PL6DhVpcC+8wKMcU+n2VNU3RRJwDupVB15MBbPOJY1q38/wVaTBw0tb3Q093qHD
kjP61RlHigWddNCrX+mYK0bUtsaAfZINn1qjWMoYQJjU1sTzNHi1zpM5W0vp5t4CXZtZx/G4c+m9
jVhBoMnAqNLso4EEBzimHrLpNwXCvFB5cX51bAtj0qWx0tQCvexgzK8zF6TOXlLvRNPWwkPd7IgR
cqLa6ootzDGxoIKovVpVmMrJhxx717uxKqLngEeOwxsVc3i1AnQzOh97ZACeXJB/hJEjiD9I/NYZ
B134eXtzrO79xZjmMS9Op24wKzOqMYU5aF2Rwzll8zMY6C4tecomPEvMSVQLtIrE+Rqs0d954raC
ZCX1MzX+8SvfHLERWdAbiw67KzIeEJ8oekxMXLdlxTJ18Q6QHCusE+/2xK0ecQszzCqV2G2qXuBg
KBqIgPt5RLyxD2T3tpV1X/g7GGZ5aKSArbzFYLT6iPebjay/d/2uaLaaYJfGx21j6ytkQK5lZqOF
YNylL6gDnUxfgH83hgCyFlySoJ4hl7oVUolzeq+OC+AekGmDaAA33UtTpTYQ2dcwe1IUW5X2KJdv
OiQXp/wxocQmPB3EtaiEWi34cgDMmrvOL81RSC8aaOGDkjxe0JLqDsKxVl48jN17pXBgkGuTaEDA
ApS3oIDW2Z5iqiDvjSku8HlAVK+rAiSXUhxtaaGeUyjIPN9eszU3BJ02+mKBGUBvNrNmHQgDAU8M
oGZRQfNICu7GYNjcNrEyeZAnw2AgUwYcBrtWuRpUxhRHkBAUHqLuFMsW0QtHQ+XZiDjufo1KQL0P
rKag/0etDLuYWagqx0mWF1ioEPS08fRtFniH7AqriMZNhAq0LufEEvsR7xfTI8ASHPsgCYQnMJkr
mCVnvQ6kfRpe8i89Jc6NDIqCCaTFUNzaq3EcfujBmLikAS2CBWhN8kx9oXdFOch3QiRn36De1uxO
9vOnAjDe5wi01HfBSGs3oUKzMeJI9QbVEI69XHV3bUN6ahEV8sTbQk7K78HI6vckHWRbrUnxDilC
IwQzaCHYvpEPX+ilVB/r0tDv8AjrQ58yCz3SQV0+arVMvht8JdwFePIO7RQSlr+1oclrPEiH0q6Y
BsHtgyndTWKoZ04DyW//oCRhfAQaH0DLbMhUEHZ3jQQGPQgO644oKGAnT7TclLYmmhDAeT1lSujG
pJApwOU6Wm1pL6ebRqQF8I1+97trByhAh3ocRrYJPRrZ9vuJ7kaCxuyYCNmxRpPes5FMxWstlC/g
8D3DVOcNOdUBlBenqbMaHSiULJSy1Kp8Sd5EXZ9+tnpj2BMp0scW76NeUJskskepCy06kFyzjTyq
ClfRkh5ahJmobRU1lV0tFuMdSakENhbU6DR50PfYNIJLu6reCVVX7tWuM3YjWG4gZpMOodt0Qtt8
J35Lgr2STqmNry6MfdVoUe6WSqXL+z4coMOU5KCtRqujBMcfElTGGnksntBRGT9KFJpG8lR3z1lR
jVYjmOZm6EBwApprQIQMpRY/hzHGM1+b5iPYV00wR9lQTo03AFLjjb8suuCpnerGeErToR2BMKDS
G+2bzCsUsOza2pQlm56Q8aeoA3aQVaQoXDC/dC+jieUC+6mv5VtIocCmhC7FN0VISmOvBKUJ6kYj
88amrSXfClQteikGtegt8HFrhkdJ24DaqdDpvsbLguKM+P8uLcUwt3LT8FVLps3YWTk10Z7VAsyO
Pdjn3aalVHmNsiDxgaulwGRkouiVmKlNgzT7Z5UWoL6vE/Bxg88c3SadTJxuEJsTYOnDJkSk3tch
LcGA3ZhHuU8jCVaDJHZ0sQm8JgXpVGX4007u8YpqTUNE3Nxvoq0yAN5SFWY3YjBqHzhFqoPzvkrA
ND1E4NQtJ5n8lqMugIBrFyF96qTBtzSgKI6yIKRPop73v8ypRa+oOSUPY583XhBUwzNJ0xh7D32K
h4TGgMkHqvxQ1kSwowzFb/Q9ZcFGLTtoB0xCUH0GmRlJlg7C2w8pjvGABcIcoz/7lGb7yk8BJTTE
Jn1Q+tp8aqQyOEOSbvzoxxqknWIim9upl3zqTboAWjuS6jjg1ShwsybRHroiFVunN4SUHBt0iUNF
vaEHSdDi33Ic65qF7LaWbUWpexdw39a0tMTo+qemp6kdx2Wz1yZ9dNQsA9862AtHTqC8xsUjUM8I
NXBuA62GHoPLONmbYD436gx1hZaKjjCBGnvIQGUHHUulhhh7/KKWv5S0olaIkAny0P0XaLodmp9U
ceDcmK+pc5mPYXKxWhSLOkjmMxeCPwp2Ic3Ap/A5DLIztcHvvPwuA/UY+kg3m8aKat6tdvXYWs4G
c2ylREgNOsxV+z7ex0CVtSV1aC3ZVaZYgk88RWlcLQ2dDG+4hmy+3T6h/x/7c4kCIlmQM2XukoJQ
xpIOngLwWX8loeKENYSeaP3Zpm+5CKWXqstdsIMEDhp6LLMYOEnISs6DPvwZWaDO9z62jg+4lDxA
zQrmm/IerV1f2Cr7ju4pnqk5I107n5em5k9Z3FdyoZ30pq1qWyhKJzJdMS5dFDWtSrTH7lWLtkO4
b3lI9JVslaANBLdnsDUquFRcGk1ECAziDQ+nX9i76tS/qpLuTZNoWCbV7aJKHoXxx+2BriVdgApD
tgcix9pVN00YzFpILUxGdQQR0tIKoGkjCDs/tRte4+pKDknA/oqCLcGtRWY5Tzoa1kohg1MzlL+b
oAedvHN7MGv+sTQwz+9i0RAGpTI3YKBtysgOBCW7o73/nsYJyP5oWnLMzbuNzeHAeT5znvx5qGOW
C80sOLfVCcvVPVX9axi/BRqnLLg6ZX9NaAzKOhyFEXzFMDHIg6MNtVNX29tzxhkEm9hTf1J6TYKF
tvoyOq/VX/7FwzRIOvHsZeJZE2/Tf+pmi2WRJ4AKofuIuwPIAy2jxSlf1pZAyDuVimMXNg9TGEIS
q+fBGNb2EwS18cgJ+DEIrJgFSoCYFAtRAqVyTSw/+xIzF4maEE5unT4PIueVcfV4wDmlAGaMSwxo
sy7dT8iGUZAavMxpn9RpJCu9r97IHfKnXf6zbCxeU8mat4Ni1ZzVKA0QF81bezGtFIjmWp6PxoQ8
l7mbTl+CfkBedNs/1qyAvJ2ApwjxATWNSyttiAutiJwTMmb3NVTHoeVXykgh/jnqDqTGCzvM3lUL
s+mjBPqWSRZaYq579ZQec6SoKRU5r7Rrm0oDVyaUSeady6JNBqHqAX+HWyDdOKbGdBwTXiRf21Ua
3iNACo1yAC7Ml7M2dqKCVAGuILQ6tAE1qjvlEPk2lcrYu71A133syEoAf8G+AhBNAY0iY8uUSkHN
TGQl7vCO246WuYdmW7qKPR2KTWRrT/5Gd/UXPLpbY25Ve8opsqwOdvEBjN/3EA9MU33+gLS2IvRK
0F/JxIm1a8X1xSglti/I7Et5AH0HZtRDI37pnjK3+QL79TbdaLv823+uz/1b9cnjg1p7cYZdFeEL
l3Q83jMrCZbNtqICHrbqyvqcPB39NJ8hsYPdUylakoeOSS7eZP6V7LmyNMksqBxMU5/4GKpodzvi
Ba2jnbsGbATEFj4gDP4Y76U74Qx5T/e2K61m2+A4wz9gRIXwBZNtS2oxhnLjA668HY7SC0pksRNt
fQ9ggq1k4S4aPVXb/vB62+zqflxYnX++CGQjSdvSjKHmKQznRFShgMWhAJ0d8HpC/w5rduCFASg1
4FYcwEB1pKHVHeLf9DUCa7lFft4eyeoRsJzAOZouLKHXpU4iBROYVVZy17zTY+QKQFNu1K25b7bJ
22176zvv78AY54S6ctQ1I8wFQOiBP81Syt5K++fbVq5Jy/9EmL9mGIfE/bjQSQczjZPdqZZol+57
l1nizn8SNz9qL+IM67rhlDHIRBRFG6Ku02FQ/gaKNztNog3O/va9fg4mR+YNby3XRwEV9wpIu4JJ
k/F6Rc0JCE/hHmPqNO/1VvoAhuVk3Kt7lecfa6cphA0RUeYEH5eYS/+o47o0pwya2CinPcpPnQN4
Y3OM341d+KgobnswNs2PeGtyzojVjb20y/hlRDUZbSSwS74TN3ylDkSCUVQYHgHKVm3pTvmMBUvc
hqeMlxQpK3sP1HAgX0XRbdYUuRyxFkVlmCeQQW5jsfRqmqAYrzbj6AhhLOzCvMfwpxIPXYWsZoir
hhI/TaVYv+S9Thw/I4OXyxM9FVUh5px4x/s2xq+h6FdRMFAjLtDOloJhlwv9hrN3Vp0L+M752gOB
PzYHnYkZ5N6ALnMyKSj8yU+k/Oil0Euyzi4oIAXZr6IQHzo15FQr1gf3f4ZN5uoAdzfqaMTE+zHZ
9Hq4oSTdcga36s5/B8dS3YYaan5jisH1++JIftYov+CYFF+M0Ap+HYXT9CP9DSVR3uPvWjxH1fx/
59Rk3mObKQ9JoUGofKLg6iwkL/Dr7aQD+KYrkDUsA9sotXNdKB+3x7sWbpd2mUCRyhXgPiKmNBPO
ZfpVCnu9eLltYnVGod+LdA6dmWiXutwutBwHQ/cxoxlgBKhfqvcaQOTi+20rq76xsMI4fhsJSpKP
87pFP41i1/Jw8KtZEx4toboCGCte3pgATuOyF6MAWZN8j0GAN8DS78Rz6Wjf5cbctd7Ae3lbHRGu
mMjrUT/B1F3O26RRpOE5ToxOehX6YyJy9vHq0oOnFU1WEgRzWOmVCg0E+iBhQG0FGn9hsMbyoZv+
MQ8Ozj0QAIK0zMSdDqW0y1H0fYhI2GMUY/2Y9245nquEE5BXB4IHL9xLULmAgtWliYAYTdf0OOzK
8c9d/M5HQ1Dc1//GjxdmGA8zpgy/dz7By3inKomV+Z6ivYoZ5+qxul0WZpgJM1MRpfn5PB3RyFcc
E33XCg6XFHb+WDZ/nB8J/2fOFCaU9mZEpzSAFUm3p/goVp+p7phkZwwuGa3bW3M12ZqbJEHIBYUk
meWKECDZqfRl2NjtD6N1y84d9gak07bpPnIM9BBaRufMz0Cc2La+ZRd256lepK6EVjHRqtnuvt/q
98Ij7nOnvLWbU+NCVuKj9W4PdHXp0D2FP0CIo2Ph0p4ittog1xC2j8kxmlRbjZNdXP1MhILzUr6a
lKOz938tscun4nnHwDmM5RvtttgY2kEt3sj4FtJdQnMUG3ZN/JAVVh3wkDzredfCNBOW5Ir0uthi
kOb3CJTIW/hEHrMTut+pN9h4UkwEOzyJh9zhsqGt+uzCMnNGdnibCBqaNHYSAlP4mDVHuX0d2rss
Pg4lr8VqDQxOdHNWpwKeEBiHOeosnAesT3VflRhnrTv1Sdz7eCTbT+541reFh8fGk1xY2b30eNuF
Vt8jwDkNJgMd8E8wd1+alXNaJuoEn22c7g2x3/Kfgt1HeDK96cwxtTqff02xThT3hhn4E0ZYvLeu
ti3v1K/kV34a74fKGjfKRj0nG/Ez+Agtbj1gTiuuws/CNOtEYy/n7TzKziEWVDm26UG/o97Hi2/n
B67jrPvswhzjOaSbGnAzzJOKXn/inTs7OnWWbsuPIBSx9WN6yr546OX51Lk1RDazgmC1RtFWiVbb
+0o4JOK56i1BA97Jvb2Oq8ffXMlE9yl0t03GUXE/jrPYxzJGZurUCrF686sLd7eNrCYjCyNMKE3A
qtWaMQIOtJssMjzilfK2gbXpmlFNBNTxc78c4xFJ0WWZEWBzT3itacbQnoL0lA+mHRT1luoV5xVi
LVQvzTEeETQy+vMKmGtjMKAowaatTkKxyXg90atFvqUhxg2kaoiDSMLEDRt5F+dW6anW4AyHHuQk
B4AH1c/2IHi9RR8G3v7mTem8posIVgxmioo6TCtb9RsYgdyanMQ1XeUetDDmg7JJt8Fucn2X8m4z
PMuMS4oGONhaqG7ZpvEjC/ep/jymgD14bby57TVrvr+cXcYtzbZX+6aBIRXwyxKMgCHUT3jEa6tH
gUnAzocEVlxp/a6z1mjmHLakbiDkQL8cgvStAmuYb7XxQQwfBbCvgQxJOcbSM8ic/JBT7lub0OUX
zKF8sZSi34d6P1cxm+w+HZ+AILCAYsGjq2VCZPKfzylAPAgn88MPOIQubelikk3GgNQwGu8l4WeZ
gcpu+5+ZYDxTqOpOEmYTY04eaIwCmOZvmq6wb5tZPUyXQ2H8MOloVrQUdhpza6Y/WsGtJDfIf8vq
CQhrJxxBbHo/8DT0Vs5VuIkM3RJoR89n+eUETkOfIu+GVQIKGUK+ura2MpDZkKfBB/yu5eyBlVB2
YY4JZV0eAX1DcP2Rgwo4yRJ0nMTr0CGLyx1nQldOgQtTjGtMuC0avTbftLoM8tHJPqg19/aa8UbD
uEYFWjF5bGCiy+4n8jaSJ2N6ov/iyoiBaBr4uvHWDbDz5RKVvWJq+ZwQDP0TQDhqtKMNZ1nWKr5L
G2xvCBEanzYFzuXRSB20RztmkEGrgnw0em5JQek20eRM0eCV0fhwexLXblwXthkXHCVpMNUetkXl
PS7cPtmnBWiKX6fSrcOXQPUa+WksdxB9UMQHWeNEkJVodWGd8chEDhWlHDC7WaDYofizAsdREgaW
n4uvedFxPIZnjXVKMw3TZL51teaZyL+ULrYN2lki5FUFjqm1exdqnkjdFHT2Q8dv/pZFHAaDkdQZ
IBAHKw3S5VKAEFZoQVzuXAL/BoKBj5wCZdqQR7x23RtKZBnJ++2lnUMWk1ZefAFzEuSZIZgkwWjj
Acgkw+gJAG4VsXVS8kgyVyd2MVhmk2iymLUixWDbSD2EQrApFMiCm52VSCkY3X7+m4EBfIITFrR1
bDlKDKYwpQQDU8udMjhTDtDi9raJ9QH9NcHEljTqSl8YYAIqDv2gg4huQr31mHTbOHm9bWp9B+p/
bc3ruPAUIoVgEiBIvsY9Hs78E9nUJ+MnXmLONLXUveKlD7xTVVoNzzMAW4MEDwCGzK43IZJJugg2
m+fWjZ0cgt8AwAqBBd49T3flbeYMbrYprHCv3eEHR/juQT7XPJDKCrsBTr/FhzABoEzgln2KD1Hv
U/s1OYDmJdNsqXGMIwDp9uj9SJyitIRn+iLvQk5qv3r8Lowz8UAE1jeqVKzymHpVb4vyofFtRXIj
+ggudU6oW8sNL4bK+FQ+VInZ5/OcbwoHrAbb93qwOy92zEfy2LihpY9bn3MMrzsXuAfRV2ACcs8+
UmB2y14SUxxfmmbVaKfKtRkJPVnx2J1SFaJLaMWTtMDVogCSh5KVS4nTqt/oUuDcC1e31OJLmJWe
pS/qqZvvUeiR60+KSUFohfboyulD3oE6x5ur0LewxSxsZBRJQUaMWtnT46murO4cnxtPe8ZFCiS6
lmxHm/an4DzEaNi9vZ15w2RWWZR6s9HA3msLOlALGvpsmsSpIOMQd7/Cnidcsp46LEbKBI8ippGh
FjA3Cm+QALDaclfpXuaD2Ep5NrUzuDSsqOSMcTXzMmTQAEIs1bgiWxEmSWvzCkb9NrFGlOsNrXgA
pQTJecrr8+dfL+RfS/OXLGKjqpYgmlJgKcDDUwTeig4vtTonDKwbAb0KWGMNtKMwpxcod5tEFbPG
7hukwkaxiWtjE4q1c9sz1mft/8ywWV5SD8KU6DAzpJtYcKh/TmqnNzlPHDwrTGQ3QEoXDinFjCWe
Ov5uzHNMncCcONGMZ4bZzQZ6GUYCrhYbaU6zEyF6JkD2/I0m8S/SySHH4a42FZir5k4vwLwAMAHs
6NINOrPUB1BLpagpjeeigJ5SmW4gzPlUQ7JQQ/fD7ZW6cgiYk4DWBUYBL3iQqLs0B9WXVDEGPbX1
NnTzqv5GN4WtCSKH0GPVjKwggZmJUq/0WcEuRMB1aaR2FxfvFJ7dk+pscvl958m52EPzaMBCB+A6
ONNh6nI0eqRlqhIKKZqdqOoaZRI/Dmny3jd960Zye8z84i6JtbccPLxWN2knP0AHvthMpTX4pblL
apXHc722npAHQv89UIIAszPbOlMLEk1lmKGlC4kFZP+S6U6dk619Zj7fXssrR8XoYYiAjhYTekV/
QyENgb7UOLOLviWnuA18G5et3iZj4vfoaRbQrHDbojT7PjvhSPsBoARibtYQZiZc02gYB11mRxWw
ejre5C3d6j7e821mBZb2M9+iH75MbbjzcbKBsxk9ng7N2prrKnwX2opoFWChNihV5sj68AnVBCXU
VoqtuI3fbo9zzX2XNphFDDJh6BQVNnxjqrYidu9OqsMvPat5AhFXowGEGeBpZX7fBnSDbY4kkAlC
W1Ce2aD5fNPH+qHG3rw9mDWPxAGgQXUXMBW0ll6uWdeBh6abPdJUY5TF88mijUYsneLC5Kt9aMUa
b1SrJmdOfLBDIQL8KUktzrZw0IOSkixDU8/GbPe+WuHfz1GV7IKX71+nCXMMWNhiwrUSaV2sKbA1
Qm4M7Y0UT6noeRCnuwYlNflhREtbxbsDX7M1MVaZSdX8IM7rIcW6ZcnMYT7o8Ukief3p+8Z4Aogl
VtDKOJ+4ATrnqJVqor8LRNI99GNKnWmSCLixhEHcmaSrOqBQa6MEVqol1E5xuf0O60Bz+yiQoVTS
xyAMTyW58PwkCl5CqgDRVgpNuIn8Tv3HKGpx7tQ1RRA045RguznQ7oOezGTEQVS0mi2XEvK9gMcw
e+UgcHtUVbGF0WWP6MUc5VWk5wUIIDKbpKJl9M9oErQDFRVk2Z5kzjvxVZicuwR0cEQC3vGHtPTS
/yM/68wxVbBUxpPm/xaIk03ndni9vcv+EJ6zoRGNx3iwNGXEZRYaM41xp8otBBHlDSRz/B1xwE5u
De43cQIXQnUPgSvv9dESUksyLLR57Wa4c+aBLXk3gFOHbtHe6T5Jx/KJ2jxe+Kvr4HxU/P04lvhR
JnmPJi983KRGwPk/teYOHxkq214/0Y4D3liLnktjzOL2AUKRMM8E2BMkyeqFSvxF+tJ4bIUo/bg9
7WuLC9glsifcAkEwyWQAo9pDIjRXM1sMhodY/lLy4VRQA9KQvLRwBUgB/XJpjqG46+KIYbZ8qQRa
RnWYqurSGdp9J2M7embuCcqBqPYwuZrmA3LzEeuHjHfyro0TzfOI32ClQKLIGDdbgC3wOkhtiN/Y
ob7VjR0oMK0IXaK3J/T6Ws24ChNP0X6ua9nsKtpDFbrkILmG06H6ZeWbcUPvfFd0ft82yfMXZmwj
BpGXybxzgsdG2RVk6yf2bRPXLFrMqJjEBVhgragBKQJz2XvkTrvOST4lO7w/Evs8eWffQglTOYJ/
2g02t01zJ5RxUXUy4TASTLe/9efpvbv/guTTFiJJ+3O2HeyEB5lbn05cKgxzfqdjY6tUoI1JbXHe
p+rvgZ6l9hDxvHHVBEHOos1gtivx6dYE/0BfIe8W1XGb9CIeeFQ3KUrOql1XmudVA7UqHB8yD4T1
eiltE6n94xlRjtu48hXQb7TAHqUasXJMf1ZEt4kS22qWeFMBGEMS8d6PZ+e7CuuLfJ5ZvSQFEVkl
z87Z9IarJ9WbaAJNrJpA+ZRpLGx9VXkSZ/YnUYwOgxoJH3qcPoKXEtyJoyBwpuQqDswzgkY0xDoC
mVUWISAatE/kOeeP5V8NcXs5sMrJ03i4DZ4ZJgj4LYCepICZJAeQ0Cn8U4tn+1HlvOiuLzBatjRN
xTuUYs55wiJRbPs0ieoyyXCl1+NNBy3S2IyP8Tg+my1wXOmpSlvbGM0XQ5+2NJ12qsR5SiCrR+Pi
E+afLz6BkDgMQJuKyBA44bNRWDFo036Pbuni4dd6653gCWDAemfuut6KOUflVR40L+d8euGNWQf5
5+x9C+NdUGe4aCB5bRTokL/C2awh31bRz6zn3Mh5lpgAKEs4J4s5Ta4a1TGTdxFbp9bzfdSCD8jv
OQt7da2Zx4VDEjdEYIV1dlxCMHYVerozlJylAYxzw+hUrcIrAa+FIbRTA09porcaFcfL2RPHSGlE
kWL28N6bvAxQEhK5DWozCJQNAGijRnMzEHB4l2ECQDk1ulIKKMyIgd3n+2F8bY1NNaFVcpi1z4nu
6P4j58hY88mlzXl7LtwiiPxcFUzYlHDFzROHIMwUPzr5TvY3JbgmtfuwtEdEIeG9lOy0b61cdJps
p+U7k1uoXD07oVkyy3ug3AAprcuvMSmoWzQdX9Pnh2DmMPnlDw9o1hPAYiYhpYZgjEuoo1X3anKQ
c8c3rLDct61b9B9p5OY8vMtacIIixvxqjVW/knYxhxzlnrTNbFX8NYEAU9OhsWTYCuEpzyqrlgB/
VGYpJe1K8Uc3/SCsNFiq3dTJPWWL1GFDnPTYSVbnqZv33iIb/T6yzLuZABkd0EDf2B+hK9uZbVjD
gbjJjt4ZkCm0vOZ9RILRvU5b33ooHP8Uuq+3/WZtP+BGBVpmQNmBM2YWqk3qelCVHqkbrpXwnCk6
GzxK93UbyIHBgyUhI2X2XB0ZeRuVcAY6qp6ulic9J55Aak5gvHrmQADBX9QJgcEBnRMTGPskzYPU
bOBzNTUja+qJeN9B8mlfiWXmyFWD1ppWavfQ2hA1MPiE9O32XF5j1uYvUOS5MouPQHXx0uvFqfar
fMQXFIBTifuuckPzRAVwKG2D1DHKdFuJe62orFr59g03VD7Caue354jXPHD9kMh8CROBEmDngniA
FyavtVVNTvVVOqU92b/abQLBxl14VM+ha7itp93942b0P7ZxQ8f2ByM0q0ipzmw4qgHbAmiGQEhW
5E4UvJoTp+iw5lVIaKDMNZf0yFWI6dNyJFCQtrWMbKuBbIw6dEefR4e3WixCKyAR4bjoCfzzkLkM
rKrWAdA8h7LRTDs360P1t9BV81uPL8X+xoxa8M3XZfOYoqiqI+IJkWJRoss88cD1T9F17CFxLoaw
tWskcUKFajFm1oM2bGsNXwN69qqNsBHQFsBJY9fmd1m3ZfI5PMG3up+goDn1G1P+pGjyBITv9o5Z
O7SWNpgtm4htUYbTHJYDZ0JpWPKkFCpa+aaktibvbhtbGxDagjBv4AoF6QgT6jIqR5PWYncK5S7o
PkR/m/Gi/9p4liaYxLAEpQmeHGACpGk460Bn6wKrBG13oE4MiOq5/2JEi3jDBFa5TOQakFGY6yRb
ycxTOKjuGE2c3GJ1VAszjCe0ZamVTYlVguAZNHr1qrKo8KbVz6awK3TOmFbz+2UQZXxCAuoXPCSw
hqp2k75PAcggsxek9/9F2pftyI0Dy36RAImktldJtXVX76v9IthuW7tIidq//ob6HsxUsXVKGB/A
My8GnEUqmUxmRkbE4q1xNpyj+vdbrw5QC1zxxtkB1LTttISvOAjI02wtKnEX5s+S31rN3TDd6Old
8nT5qy1t56kZxUkKp6+k0LHAMHuKJPNyTJGxQNP2E9shsV9Z1NKtiFEeINwJdFoBzzu/k1g3lCTq
QJRVvxfQeIw98i29Ch9HoMpWvtzS+QJNMQI/0Jto+My/5CRQ1mZjNbkBS7p57aS7nDyAefXy1i0l
VycmPgPkiQky0rrqq/kL9W9T/0FkYIBleI0HZ+klcmpFOVYkIRlteyyk0blPAEIdu+DyOpa2CoVB
MMOAlHqumZ9vlQnUPqlMAxkRPYID1SsmkFvuLttY+vCfTWI8y/CgUkfZ3QFSnJJYSERHtFF2UyHQ
6mg9IiJArneYBwrSfsUDFi+oU5tKAmSVmWGB7w8hNpo8Vh6bqPaa7lovtuDPlNFtDyW1fsXBF04t
hvEIZjpBH4uhI+VraU2U1nGJvgAh3OugdOsWv9Nx8Kb6Jw33l/d0qYcDYyg74AoBU5bKepbkWdQm
dYjOkc/87gkIFgCUx8rrX5Pr5kC3xdXkl49u7oEAuLp3D+6uLT03sLx0g9nytVLAUp3w9OeonFAW
D7Oy1rD28ujsLL98jjbZTbj3tJv4mkIyQn+8vP5Vg8pmR/1YCZ5i/YnlOQfANIPoodnbMDW8hn5+
ELuPFYtzuFeC8tkSyflRmfoipF0Gi73fgLbdyzBNlm7vJ3RGSp/sspWTufRyPbOnXD9x2/dOUcFe
E2BO7jh1vutlHvfKO+brP/ht5L0BpHWLTxzbnkQ43a4seD4jlxasnKEyBiOt5J8/QN5IsoWPWdtf
0dUbWkChDSSCByHSFZjMgl+j0YVyGvSOZ558NbM0o7wt7Q7Kw605a1ND6tDpPHDQdra1bcwPJ0Ub
2HwHisxzoxjP5i26fV7mghlyuilQaG3lng1H135q9IPlPEZtudHqHJI320Ku3AFfz/v8U6G5B6wm
uvlq7NQTdxRTgZ+ay03SPxrFN1RZOh3FhOH35U/x5UuA3toCqBbvC2DevxROpatNloyt3G85R0o6
AZ+X5ZNYCZpf7oLZigv6PgtE0XOb6NzBAcASFmBrgNfUxXQluXwZXDLttNJ6+e/LQTOTzNSZ5lyY
OTfUgc0HCr54MOlx9KNA0Xki0cq3+ZLaYC2zuD3a9wAmGSpDUtloNEdpEm088W2kT80EYWV0LiIM
uSav5hq4cGnn0JdAVQf4S8yMKAkHLcWYTWaNtnNSv5pGdHTi+tWNxEoZdKGLN7/nGXiooR+BBrRi
h6ekzYui4qhfbAd215te57aooXc+dH/19sY1/db54yAtBjNAYJhrWNmv64R9LBKVUeALv3BBhlpJ
tb7pwFhMrvrkF6se4ujjsm98zbrnmsU/NqA+cu4co22GpgXOTl+67IEQMO20zB/0X6mZHd2U7GlS
fm+i8Vvaah5pjcM8Anj5J3z1nfNfoJwDoAsaK3fwCzjPfRf8uVLeiri5tpohMDGbNiZr1NuLHxb8
OzrG+VEwQtnofNFVTrN2MhgHs2c0WTvN7Ov3dgKDiKePffMYm514qHQwqm1Bh4U8MDTtKDoaEcv2
tuAd3bY5069S1+n/O33lTHSLzA1tWwP3kZIgOrnDJEoAJdpU+rWh/4KeyF4OSG5Scw2XsvjpwfHF
AAyjKNmqJUCiUcFiO4N7Obdh/zKYk6djGAP6hAW/0/iL1V635lXRvcTWCsxi6ZOfWp7//iSd70pS
J3GN948+3tjVjVEeCKiPTXprxy/GtL/sX59NzLOLFS4OsCSbpd/wFlJL/ylD02bUOfeFy46Mk8ex
e3Y7sYkivhVp4zW0v9H17OhozpU0wm+XzS+tFSyALoB3eCK5n1/hZK1J25htNaATjzj2OppIHDjd
uqnjx7X+XifkuonW5GKXV+zMVVe8MvDcUPxbG0YahxFWPGTm84CKpDYawQAItp9Z0dEyelzx7pUu
wAQffhRsLT5/zRax4/O7E5ANBx1flQWThrFhd41V+hxSEsJr5MHpMQPnjIA87B1342C6MNzmNChS
fzC32aoU1ZdGzPwDMNUxdz5xjat3K3RGQtnqZun34GgvWq8BlIVpf2LwXVnaPh8PLLwZ+r8IZHgE
ocGEQQNcG8rZnZI6quI5kKGOlx6zBjryg9mIG7dwn8ABfmun4Y8uc5sV3PaXtzHWijQC9pC+Adqp
xk8KdduENEAQVdRjeHbY1niXDL2n42a87MtfUjDcQohN9szlioeyWhINBatBaY7HMVTpXdnugCMP
oALguU19sKG+dtna11flbA6KqS5MzfqUSgmjzcO2zdy5elHXTwNj4JEvfK5DIcGpdr2871ywI7bh
NjLWJpgX9vTMsvIpNW6hqa3Bsgzv+zD1m7IGGCvagvo1WFnk/I5RohNMAf4IgUyAk75wvYwTAHYF
4kMz0SsGiRLcMEcMjwVU1JsMnN6FiLfceZwgNTT11k7+Be3qnH4ShCc0R3FolWhRTklF4hKLnbTv
jXkjNemJ5lGm5X8/H7BjGWjDGuCEUlVNIQ0QSpxJpFNGe1U73Qah2rcq45dWNnsw52I6fE2f9mtn
ZnahWV9m1v4EMERZGxO2XToabGbJweT7xLwyol2d7xmEB5w9hEAL+83UjqW7JemLVkJQod+b9h0Y
hC5/5oVbAL/DnYlRUMC3mZJKttQdYm3E70hBzJ7tGH22zRunDkHNcu3m5spbctF9/7Wm6kmC6rJK
0grxv+QdillvlYyDYWCeWAt5SwEB1SzsL4AmlKqT22FOxr5twciPJM4XWuKnbvtYGuI6ptkj9J4e
Lu/iUspCEHwIQKd4cKDieJ44SH3QE8YM7hsuNBmg3SPkNmt1j4kbtPYxuBsmjyGIPR2AepPny8bZ
wkE9ta0UJLIOfcW6ILBdQps6TI9G3Owum1hI+AGCgJahBVFqVFKV5XVSiNiBGAtgvc7GSVt0rUdk
gcnhspml+xlPWwLterz5Af1SvNFsAVhnDUSoZe3yXRLFzJtYET2AUMQNOnPId3HLb6D9AOM0CuTI
Ui+GNA3mk80XDZfNoePFuHJEFnwJHxZFUfwPH1c9qrmQrBhtJOU8k0ATI9kO8bDLpjJwSV5Fnl3T
7NrUwnStvTavVonAQIMiRQPbrY5CovIEspIMc1wGOk91tCH1bW9VAZks35YoNYCOQwZNt/YBFoL+
mUnlQydtCUzYAJO2MwSVeHGhKaAPxQZSKvc2rUHL0cQeMpsZyg1VS9f1+5Cs1X5mI8q6cY7wx8BQ
JNNVpapiRJKWtjhMNU28LgcPDkipKvMDBYNrps9tClx47IeLkp8w6x1IkH3DKPdJcV871j4zG+ip
AoRlJdeQhN/FQEANYm0GadlVTWqjDQVSP6Y+1TrZphEkdBDKOgfZ3FWbvYOAxqZBKKOXlIkDS94N
ST1i9c+Q9dmmae3V+ppQ/NLBxHGERqaLisAXQW4cACPJJiQ+CdXA88HASFqbQNhSWa88jZYtQcMd
1OQoqXym9ifPBcOWVd7OT9OUkb1jxHvZ5ZDzsFcizdINge4Q5FhMtIbQJzgPpINOtRQVFIHGEEEQ
3SfZR4JaF1vrQi1GbAccS3h+sZkdbF7vyXrKMTHTJkXVjoPWkGziBD0BU69BZNVq3UvnjPab0RrG
vohtcZS2NI6OVRvXrBTATBpu9HA59C2ddZCMAIwCGBL4CJSDxxthWBNoTiDc+Gbl9074hwyHRG6m
/D4unqzu92VzC9uMOYJ/zSl3RtokRE9mc3F44wwAgG+m+nUV27aYKLtzFQXQgJkAXtlkrglCoYUi
EM+9LjmG/KPV/pBmY7N3k+yqcpevBeuv5fK5IHVicl75yXdN0pZ3dgaTo28E9Rs0vx9/YsILr2iv
vYZylnd/Ff/W7lvfDtb4hBc29cz0fJGcmB5jUUs3BflNWn6rdD8nEPMa73q6hlxeuJDO7ChVirAI
dS5b2NFIvtUqzc/cAfzk8tByAULbNaLApRTxdEeVI9nTOBmSHjuaN+9TjT6WeOqTR10LeDjrY20v
e6bxKcCthn+8GyEcMLOZgmj2fBsnkKDZJUWSCH1Gu0U3dRjqnaykIzeIQRZkyUgFiDum6bdj0dSv
uqjJvWa6I71q7KJLvF4Yw9bKaJ0BYG2P0ZZN4/hARq6DKG6iNL9HOK92oi+ZvU/CbPiRGQP01MwR
2pXxFOFeicBgdi0r6D4EpI4ZBgWtjsebAQwdV7nONXAQIA7QkoQAU7W68eE2utwT2WdjoBeulgRd
nEIXRw6hc2tCmsgEvNwR9zRi+nNFjPzd1Avg2jTDmfBMlXqk+ywxQuLFvEkPbQFaPZCnuYBN2nGN
3+C0tyAdhwJXrmvRD6NOQPhCrPqJVhTcL2Nb9Zs2bfTvmKFG8GR6YnGAKaPY2ppxRa6ing+F14i+
yf1C9ma8k4VWYEzBnfuiRs6CTE763q0IgPBN3pJplkhCTykdygqxXh+7qz6L3davotT54AaaEGNr
u3+ySBiHgroQJXP1MXDzMLauQO8KVAYk07BvHJvsRTId06Cy29bXs8YK/VZnxe9KjO2NNbkcOnBZ
GraYBGvREK7r1PxTuGHzAyQiowNpYln/aqVRPnEoHoaeWY2Y5qgpZlOnDHfSo83t6LY2Bkj6RmPO
qdez6cgwILuBJFqKGRMkrmXvOjsIOpMBM2HNoWja9Grq+/LQjhU56M3g/KgG0SceKeOCbzHtQNEw
Gmh5ZZojLW5KkzsbonVJFADOXQIi2oU3OhFavR8BrYqCjOjaTdHCeSFkQfg7qcew9EIohzG/Hqeq
CnroV/IHMaTxtVWPlM08DxUGGYeqyjy749LcDCDX2aZxL281czKeWD0kk1dV3QS+IcqJcS/MrhSb
tjfa6EZranoceiI3FM+4nxgQqyBZaJVgFINrFCuP5MUL00UtEFBGhHNwAZ8fy7pu4D6FQAIAsGJI
dnF1Q/pvWXJLM69M95T/AaxvpEfLWZ1aWshK8S5HldIBYsQ01AIW7xq3goweTkRiHmXX3ZrRR0YK
D7CFHYG5se+2nPTXVZF4MgdbCuMrUWkhBgIjiG4+ujqYCFc7LqWmT0WMbNxvNcMj/s48tj3DsdTR
6ilXbC2Ed9DmgC0amBxgCNQiKXTUTGk0GoqkrWdZtwKEK4ncj+FzSJOVj7q0LJTnALclIPNFtD3/
pmLsETerSGDQmqEgC+nEK0Mf2tzD+DeAPwgjbTBFRlZ6U2v1a0CJhfsS5f159NtFlfBLXRL1565O
pxrDosn4ngBl7Wr1TaPpB0euEVmtmVKuzFzrCNUsmKqGau+AYEnDt2yGzI/WUIoLWwqEKaZAMBON
K0h9vNBhdGtn7Es/7cpNCHBkQDT+pA1QyrYh0J1rm2HgK7n5QgXgzOa8+pPEw45SK+5S2Mxb8E/W
FM+Qp8u38uwIyp18mi+qg6GhcBMmR1n6AqyhDMRHGahlQ2cFQbu4dydZqfLgxVh+2019W/pT6+IC
116TzL2FPgTIWsAnEbFdF2m7/7wwaCFDbQnnGkQP6ueCfqlMph4nAIppvoTeJA/DQ54YK2/aBf8D
wBODjwz1DeMLcXaDvoojYoHU0Gg2tblPY4bs7dleq3t9FtWVD0UdhscgTjOSRDVQjdYgqIgS4Zc4
r+/VkNnoLIxTafpNl2vC660IvyKG6tzkWT0LLW9EwvM97Nqu8sAjnh3LyLCvY9m5+ziy4k0Yiug6
TnptY7C8QwVWWlkYZE3P74fcwrw3qbt4bdRx0aFPHEFJARMTNW46O0Jto57WpyjzZDFd+SYLcfbU
p1XWEo5qpNG7MMLAMUGGvdF+1OzBTH5Z5uayky18fYYWnzHPGoI9Xx0EaNO2sQ2O11aHUlWqNwFN
9mAvcMPXy3YWz8+JnXlbT+JAKt0WLRKsiM7npc1+OUL3eyPdZrn7zQzZlciy+8sml5548GtUqAgG
NhDwFJtul5Sm3oKHVlgoUseTB/I36L19jyGXbMTfAY0keVAwI7hsdyEgnZlVbq5MlgWpU5htzX4j
imc6jru8XTEy/3blMIFAgIFECRAV4O0VI01OJdTSUCOAAooX0fgOYLuV/VszoYRug9dIAyKYKIoM
ZzGMH0iTrFwPC3uFwDYjUjBuNDc+z92irnS7y2WDmoouHkup/YjCfAtamb8oYZyaUWoKbZLXVuPA
jMjx544DBh4nN6nr5e6Gdm+FtRK6l84vpMCBgUEHDoNzytcpKjStChPFUJBMB5w3d+lkb5qBXZEm
DOxi3F72uEVzmJ5zZiJ59MUUc+lkVVZr4NUdoslnTPnGrKyAYHamofGN0FYqsUtHGfCXf6wpflF1
w6CBA074tXY39dIj5ENmN425jQEMKNeujaXqE2atMAyNEwwkluIhLAPEPe4nWLN+M3vj2ruh/5On
z24fBlX7MUB79b9vponGHloKGAFGZ+TcJRkd0K6NsspPkmEDbRThTTkbvBbyGGNsQwrBan9etrh0
CICsAXcMWtF4xCifr4gH7nJboPXPQb42WHdRZIJiGhNml+0suQnedBTlS1TyvpA5OONoJzhrpV/K
TTddYwDLc4dNXONFZ/yVqX/6A2pSRkMU0CfISwOo98513ePJy2hBrDTcj3/RJjy7wZTds0uoUk4T
bpaimRXqgzh+lCNQjuhfmr/ibq3DPnu3GnhBh4XDbQElgpbauXuMkXRyYs9JdKR5eXcrALfqkgcz
W6ufL30tPLOAqsSLFmA6xQ+nsBuJXsCQzN/M4kbLt7Wdguh/U6EUcNkxlk70qSlyvqYS5RR7oDA1
gmwWM2+kaDd5fhXhWZtlR3Otqb10sZyaU1IomtBYd+t5C/Vqm8XhddT3+8sr+jp2DjTJqY35N5zk
G0XiFglr590bv5fW42j4PB48Z7xqMOM4bbPex2At+IqbdA9mON9KXnr30WruRyvzpPa88mvmDfzi
NCffUvFRgCIxisPwa0BF1NbXaCV6NmCRHVhRhXXt4iASfVvJ67jctKuUlrOjfDEOLTn0nDFjCLzE
+VZoFsg/HDmCMd4h3zKKIkHV32otmmVGthtdMPZDBXGov5dunuCEFmufYtE+HvLzoBLAVV8IstCQ
7RNtAuuOYR0o7UAXlXtl+6JbnccKCn4XiEsW4Q9m1e9MX0lilpphs66VgVICHlIYSzxfPadtB6gk
Vt/1b30JaQxSB6MzT9FVr6FLDqjQbcSQwTWGTWSC3K7H29hqjnWxOum9FDpOf4pyzIAaxcx+g40o
XU9E8UZ3f+N+1qvob3b81JBywBqn0EXSw1BlozSevVIHI7YQ6uHPVtcGWrmr8FpKUfKN1+r/Szn3
zOsJxAow52jLK+ERmIasq1xsd0S5RwXwKh9UfyiMTYpxuyy9i8fbgmwuH6/lff3X5hzeTs76xHCy
2go2KxRhqw1JRpoHVlr0QK0kw7fOFf3jZYvzv6geqdNVKn2HeEpE0RmwaLKPFLorAgOM3IsHn+o3
ab5WZJyjw/9uDeyA5+sLjWpMicDntEsQSnC5FxLtXPf35TUt3Tf/rukrkGKqgdCd1zQOrc/DCo9O
kFclT4WLZU5rzbClmi0cBe1UIOwhMa6ie3JiWLwFu4RvxuAzmCAq/WCy3BP2s2P9THs/56OXsHce
3kHT4/JKl/3lH9Mq1AdsqmbmjDDdVMO2J9uibYMCTC9Jthb35y/z5cthdgxAKkSfL4VpuwZxa01g
qeCvcbitR8hl3hAdtAb0Kk8DG9Tga8IQnwHtkk3lNNjTBIpzDpsWEsjM3uY66jmAhaRbzby2qt0U
biwtSIwflzd1CSAOPpJ/16qciaRztDY3YLeERGftHurm1rQQ3MGvdwScVNeaAG+7mG9b4oWr9GGL
3xT8GQBUzRwan/RxJzHAQBcHsEeGOiOvX9o+fUj63u/j11xbu08XT+OJpfmXnFhqhi4HiR8s8TAP
RBwHtEu2Qiv/IqiheIEdpcC+OqqmITe6Aagh0BUWjfkuoxFIzghhtGTse2a0K8/wpd1zgRrFICr+
A5PH+Zqcqi4MTddKFP6gQBZSoFNjqHVWDyFboz5a2r5TU4p7UkHyiEYwFWtFHWS0Qd/QSa0AnI67
FY9cM6V4pG2WcdcVMMXLa0m+E/feErdtdYzFLwit0+m7brwa4Z50bzx7NIZbd408cymknqz1ExBw
4ipon1myAZQSQ1EfRXGlO8eZTcsh90Wy1rBYupFOTSlpDkQHmHSBzvflZP/J4tesBKOc1QUCzPwo
7247tqZiu7i7eK0Cmgkc1BceNC21tEx2UKyLS/MAZPNLK+Kg6tYmpRdd88SMkjRRJ0bJm8EMksjr
hrPtBBPJYO6BK1whRVnYQyh7gvLAAggb/M3KHoI98X8+l+32YKQJmRv0OgRl68i+T9H8Ccx6ANd+
J+uVdGLhQQSyXVCiY7QGNT2VZbEEE2hcFDH3TZ5oj1C1sv3CdrqV87BQSUGNH827mWXIAcnZ+SGf
KhryguJdXFSvVhvoyRGFdhl+d1DHzkElYdQrLFWfHC7KVWSCfxTlG9CPgbF5dqET/694h8ZWNUPA
MNFAu8jL285rJ/AJtabv9uYew3ubhDAvM7UDbUGaa0cbs0l2zZR6ddSjwdIHodVvJst+1rnhOU4O
ZF+2TYE+EKXrZ5AcuBw0FtwNPxnjCMxEBou6+PlPHqGrhGY7AH6llOBlQzKSenn6UTQPl+0s+RpE
gcDLhrEAoLyUiGt3pQaQEzBrQ7MzweEVQtkcaLwMTyLMCOMc/9/MKVGXG/Wk29NsLnrhUMox3Nu0
u4vDl7LvvFU2zaVXAKi5AZEDsx9w6yqpVyGqZIDiM/ejPshB5uE2XpoZgSSAGXvSPEyQSA29y0tc
+nI2PtssnYzGsVoojEhrDnHeY9CiDhqa+2X+uxyfe32NV2EhqKM8+K8dJSBFhQu0q4FjZDr7zr2C
OIYJZTZj8nOxigScH2rqAUJknamCKcEDR/XGaKhrlsCWbdwP7F4bfIL3M0n8tuk8091C6p2Lbe2E
4CvcOWtIvMXPaANwNA9zzrVsxUkLy06tYhw+nbTRf2XVd9vcEoivu+CtKNB43+XDyrlYCoWnJhVH
jZtwKKWFr2jJ2p8m96mg2kq0XfyAJ6tS4mBs0bE3O5jQqvhYzZRAUbXt6uTGzPK3Lh5XZo2WEnIc
8X92UVWUJ1YuhdNgF+2q/6jjOxuczHkc3aEEdiVo+6RFztZFnbJh7/KvACpn1pVLzeVuMwqox/ix
PGTVpkoHgNAetfYjjF6d+MjFk+Fsavos2EpOufQgOLOsHJREI6QcHViuqzTQasubGlBpWeldbfEX
KfLt2D9i6G6nRWCLTZ9G+mp0+Uo4X918pRSSUWvkvcDmZ9VHHj4AjBY0rl+kd13l592hnPAUe5Nr
zImLsQhM1SBWBUj8i0jzOEb6UDJYjY2gbJ5seR/227RcceSlO2Tmw/4fK6q27oxL45oJKybDnd7i
dt1Oxp6Y3wl4zPrny+F1IXtATUCnn+OgxFLf64k9ltCjRihyHQz9ZDtLvI6u9lTrpYfRr2NqEi83
1xQoVoyqL3WGaaf/P83d8YB3L2Z4Dd73BmI1RD/aUeJZ5Yq/LCS1M5AKEH+QtH9l1rcAnIkAnUKO
ZDyIhgBBcBi7tT7MgnecGVEOhllYRdhQGJmG+waP9NyFqjxysDWtjLXFKL6faI6BttJsx/kZQ6VK
jqHn/HeqeUDPgAmbn6ifk5znCVNZgektA4TAh8YKy18B13YgYA0phFSsfZzFfcPQFK531FLwMD43
5RIAYrkOUyK8m7rfVf9kR09m899fAVjQv1bmG+okaZ0yNJRyDVY0G3VSUNM4GyvcVO23iFYYKVlx
uKU7FmLEBuSQLNwR4JY8NwdAViTJbM4u7uroZ09BkENeLfPBnvZGv+lbjNr7l4/ywgWI+qxt22g4
oqWqiq8CLuqwfE4Gc7MB3SDEpuwNB0zVOVYsWVnf0gm2EQUBjURKBuTP+fLAM8hJ6MAWB8sbzyDH
8BLzd2cYPLP5NdFNjQh8eXVLXgL3ANkhEib0cJUNHSsrj9IeFk3gi6CP6WsMPARTGBCM6/yfTKnv
e7QcMrPKZlNa72dDttfIGwUlwMSdtTbG8qrwhHLB+IuWoJKKyYiEYohM7o9NnX+UmFT/6QhDewfG
VjxJm4Qgs+N5dA38dH7Mp8k+WiMpmp1huPEB/Lp43xE2ceMecrUG1HumuOoCnRbdSv62cCdhSIRg
uhroUHSblN0X5jBIINuBRkU3FrVVS96bHBoMGJOiHIo99bfLn2DJl8EzMk/hIudnrhJLI6sVnQDR
sh83mKTgG+p+G5COW/q9k/zFtAHa5rMiEqbtIIKufAON1byl89qmqjbeBhKPG2KLmzoSUwCEwm3S
yW4HFNufy0tcChE2BB+gwAAgPjACyisgFIAI9tmMXuHfCLshkGA3rQdBwD0yBPFwJdkG7bvLRhe+
45nN2R9PoiCzp7pjDhAsGkDLU46h3/HHXLAz8xwgfMCp0Pq+bHGpU3dmUtneYeyjwWazyXqj8y1n
u2Lazf1Kw94Lo/EScXAjqP8FTbUtxYNwXy//gOUlz3PWYDBC5qq4Lu55kXc5hkl0/QY8rLJ5dBr0
sKYN+rZlNK7EjqXiiG0AeYmnHQoAX6JwnFMMHKeAd5q1Fb46pT4+AkdqPEGtlxg+7fLmW2/RbE9Y
Yf6pzNb9gXnobiO7lqbegEbeATKj9hsXI5BtVlM4j06amdlO46zvA6vq4nhTd1b2ZkIHJygsKgNQ
ohp/oomiimUYkfE3z1V8wX92UE3XsqTKRGjAUVM99inZc/d27A5t5WsFiKEw5RFar0Lfo5NVWB9D
zVa29H85KP/aVy4bjmlyjOPiC0bTIc0wtfImMHeh+2PyEtP9AFKuaI31YCHHOluyEn/6BNk/mZ2G
kIe4+w1ZJNaunP/Z75QiwJkJJe0RXZdPg45djTFzzAHP0I2tie6qW+zBhVjPzrq5fBIWgioYqTCC
CDQweLZU6InWG24/UWCuJvcKAy1653hu/TMJd/bqN1syhWoKeFeAsqcAp5/HGbcuWDhGvfAH7Tsv
A3MCSCPbUExQDNMaomaOWcpGYkgUUm7gGwHnllohYo3pOEQOQOUVaPiVR2T6mzT91VX7y9u35IeQ
p8PLDOEaaY+tRDKj060Qw8FAbrcmmFlLm2FugeUsDnrZQCBslDqJvcHVyyPmfqYENLESsIQqGoqV
Euzi9p78kjnmnYRxmTdM76gOnrp4eJDTL568N2g5jhm6LtPaUPji/rrgRYLWIgM7hnL8HBPi8BiO
BuRgkhz8exoLLKN85679ruVAIlze5aWTB8IalMxRX8RsqrLJXRSDpn4EbXZclbc84se8pMD92ytm
FnYQ6wGKE9AR3AzqowND4E5jTJlAOxVbFno6eUL71M1+0n4ldVo655CqpLo9Ey6RL2PbZRlzlszz
xZUHQgYxpp4ur+oBjbhhV/D4gOh/eQuXqiN4BGDEGHQx4GFRYXqOVteigkgeSBP+6NkO2bpnQIoI
whLdkG0z9xvnrxF9TcsVUpwljpFTwyp/wCDaTG8oDDMNM8uY5JFakLr3ZviDQO6t6jFvd+VWO3Pa
Jy4Yf+9r+z2Jvk38Vq457WLacbIHarAbmrHoWgs/RdNq38S57A1ApIrA1H+ktvRpvSfFMZoCEJ1E
INwCyLYcVi6uJVdGSQWsYug5oP2jHBybhhi+hIYmEFruJjXv4tjydP5t5WMvgBHwEsORAS0AMkZH
CbXEbkgRWrDSodHSb3PyIyx2zuzI9TYdr+q0gyDqmjLa1+MDfDeM4TmAZjYYI84DEKch6UBxIH0L
pEO8/VZ9zrIkh7KNrkiaHS6v8WsKd25NCXcgBUyttoK1rjpoxktaX0GA8WGqe4CwU486ye6yvbXV
KVtaFlOXJjXs5XLYFja9F5b0mJNvkia9HTimrC/b+xphz9bnKEggpyG5bQMBhE8ICeXhuZZ/Kvtj
WKuQL1xg53YUh2ycMEH5BnYal3yHBiqk1aOOXxtZDUWWYbBABISyoy6KYtOQ7o/WiP/ehzv/BUpe
BR2MERLr+AW1tiVOIGzit3iJDKtkUoufEBRz8E3UldCtOndQcNAVBHg16cfipqi2Q/ZgCAh912/x
GiHyonOeWFIKS71mu+WE7obvktcGml7Dtmxn7CWg5Y4HtuC/8RUQSBBMacxp3Bx0Tq5+pvV5g9YR
viFQTmUCWcYy8pqJ3Fh5vzKutOiWJ6bmvz8xldaZ0AWFKWEbTw5Gb1NAasveOtSmu7Kqr6ESfnFi
SoknMtXKkjTYRBa5D6DpgNJw+xMP1ZUVLdyM53aUSJKyqAz7WEi8/DYUwR9vQBKLoIRvVPlz4wCW
cz85Pgpof3HCT9anRJTMjgcIpGMrK8q8hgCdm0MBPut50JfmWjj59IHzjHheJe4EKGx8siidf7iq
4GIeiJe+mQ6/c2H4OonunCE6NEXyHpZF5BHZ/kkxHpC55TF2dC9O8YysQrwn8zcAdleSrXl1F36P
ytHdaXYJXZDPXceIFlq3DkPtKLYwh7HVrADTOkL2f7Hj6GygnIOhD8JUqQuN54DlljW+tM5BAFja
G8bHYBJ1gOtkpba8GFhPjSlulXcad0BiJNGvuaYge7fwSD32RcDtF1A75O5bDPaEyx71Vd8GPahT
m4pLFbPElqbDJjOuyuSuaLCRImjSp4x6wIEwfhPp+yzdSIzNNjejg7LzVdw82smmtq6T6D/rJ57/
HLVrpWno+dEcP0ea0Xce1r9CDom0IVxpu87RVHUlFNbRsAJ9HKZolfBniIjThMNMare7wSq/gc5i
JWFfujpOTShhz42oFbZQf/ZZKj3JrjEZspm0eyN7DfUflz/imikl7Flu49iNgYNRSwMSHw9Sq7bC
vp6yBLioleR8KcSeLkvx0UbGYZE7WBYCERi2gkgj3sj+yshMDgU8EkgclQVlg+skUsOpy6DqgQQD
NGnhtaDlyidaunMxQ/2PGWUtdZIDyTxJ6U/lzVA/W5p8l3gt5s3Wgr5cDAKmlftp8eI4taictomy
Uk8bWGxL8Hnwvfsbi6O3o/CuEs2fMD/W/XdWhhmqhA7SJzUNeBnOo/j/I+1KluPWleUXMYIEB5Bb
Tt0tqTWP3jAs2eY8z/z6l1S8c8SGcBtxfRcOLzpCSQCFQgFVldkhBu36CXMph90VdOptiY5e1l1b
ymMnUnv+JBD9tq82YOu+25z1U5WqOQ0xvgjUtDLZT+hGinIJjCGNE1T+EOK9dvA05bm07upmL/fP
qOvKFF8V5en4M735EmaHh8WSgS4Rw0YJjhX8mLR7NHvnHQjhcI6B1nBsbFO7aenb+a0oxGW2Pegx
Izq2wG0WPAlApHW4K8EmQ/wKZCkSEi2VUdmD5iqID85Dc3fmZsTMpkFhtZQUM5Ar9GfJw8ViTLtB
dKfhOk5QmoJ0Aw8C3xoupRGcbVLYtw5ZZDyCI5Ordv3r+YFwakNWk/0CYcL70Wo6ak0d2HWsG3RY
duTFsnaNdJVr1+jaduoXi+za7tosP1CtcR6b6xI20MxukZCwkwYL0GrWoUVbhozfoxSplQ3GFMPa
VxLVBT6BF9WA2llHcTxk3sC1cLpl9KpI5HABolQ9zsOxs2wa+0E12kgB2H23N0Xvt/ww4wuRPWMH
k2Ro+ALiQHcd8YzyFuz/doAqigItPyruHG1ly5np/cXUohoFTawWaKw1xjcsTZ4v8YCoMFOeKyQZ
oAFnj3F/6IM3dfzRQkn3PB53Yjd4jAeoI0VPxkHHs4217NRlQtOs7FUlsXNruAlrYyf3tR1nogZ/
rgVtYBkHkE/DpMorLLGkZyl4H7I6Qqv17JfqD2XIvZFUouvI+ie/eV0N3OQop4WeLdtD10dQLOsW
zGxMZh9pP1C+V8dYqXamuVwnylOszPsKb5/KaJg2GDAOQdeFtiW9yKmFmo9gVxqjf37yuX5iJZNR
VLBNo1v61Kq1KZ77RDdRpVdPELDq76dIpELHjXr+hfjW+DRUuPIsESDUHpIq1wiPEzxSar46CYJF
/vT+MxYEy6djkfBMn1sTxQkGArA4QLc3uESrdNkXUSrYI1wfvhkT4/mImZWxvK7k0O0H484cXzpF
5HD4+38Dwvi4wugWee4wHpqjE1oB7Rg6TdPsIg46MAB6HfVIiAsWXunP24QQmPEARSChC0AB8CB3
4GcJbZR4VNp+SGoH9HyzsVfr65oKgjzRlDJuAPTxqZlIAC2Ii6SDHYQ72g6CoXFBUFyMjC3+Wex9
Qi2yfDLXdStScz/F1U6bDQ8JXsHpxDX5DQzjW2pizOiGAQzE4+y+em/K1A5L05ETPwgmARjX7Ddg
TDyhWB0tmxlgaJ605+y6GjRnDqFbKFJ5FgGtHnUTNBqh0iAKB1Bc3CbjTsGgqIm0rCDbJVojxiXp
Fc6ANIEhyHi4z8P8IZJnP6/bh/NWzodBiQCaX8CYozLeAqpeUd4ucEsKSIBHdcYr6QNy9n9lcF8o
jKMo0qoJ8bDeoENA36OK5xEE5buksAQXMe5hpn/BMK6ij2kW9qYFH4ub5RLt0Grj6fEeRcN2DaFR
0f1INHeMgwB9+6j1JeDC8joiTkUGO4lTwdRx44LNmNaP2JgbngMiy5gwdTnevtwGQgkh6KHRz51W
tR9nKFDs5BR39hpclp6aLf3jeQPhXxFwXqEBYq20Y6ugtF6KunEM0DrUeXpzufTeWrSqltdVeWF1
LtQ4+7qxQ7SdnwfmnslfuGxBWhEu9TykGPiioBwXzBTBJIpEvmeRELlvIBjjnwepyzIFEGYRuxJG
UdG9AW9LkrUCDp09vjH7qMD7H0fG7AZaFJWcDbAbXaIHpA+fl+a/b2g7HRmzE3Qj7lsZpCiOVR6b
vHDi8pHCRM+vENc0N9PH2D8KPUxpBg8ferkryKscWrjChqh2iwUzpvsuvVgkQZQsMgpmN2ToYSt6
AsgiCPDQmF0EZSGoFuP6982omFPLUAOkpUw43roBtUNzLIJy1xvHGLnk89PHB1KhJgl2ZpQaMWsE
MsEx0FQkajU63ip5EjqkMD3ottqlqb2cx+IexUjJ/oPFLFVTo3rCADeHk+uXuERNSuOq4EeLHBlC
queh+FbxBcUsUZvpJti7AaWo/ZUazmAyv59ytHDKffg+NNlBDVGGVoGD9zwu1xtvhsismyan05Ck
mE7ICCMN5U1G+BROo+DVm3vEbFCYMENNwdWkrqMzNbfL7istdhQIKYAxqmosLxQ1aItshAk2ln7o
LSXHoLLQG5A1GKqd2v7QDFFqW4TDRBtKNg5mLWNYpO6gYYo7YB0jU5E+9GUi8rqrV/12//t3ClHC
dHqiQY8lD2ITWFb0FI+HCHWJKTpvewiOg8YmfVisP5P8WKJ38LyBcAo1Vqf4j2Wi/uUUeJKMzFhy
AMctCsGSP21ghb45gYkZUUmdSru8ehgGSF0OpjvGEBcZAnSIgasYFMhkoPfg57qdc1mUBjxvUorM
HAdFh0JRkEY2Tpc8QTRXN++6MrpIsmfD+JGi1ej8LPC3JwgSwfRrrd14p5OgKnNVNRnOvAatWyCw
HMrJjtUWwvWHqfg5gzbHigQegWtcVAZlBMjxwHzGeIQpDQiJGzhtvOPYNPLa7q1Vf9eG4OLLf4jb
4DAeQOrnJGkDDI3Wh6o45LHTSh9Zs0dh+KzsFIKz9lfTP9XZ3ayJeh+4i7jBZvyCZtakM9YzXa33
mRHbQfrcItHZm34funIvYpITTSnjF4yqVUBxCrgQ/N7xtVY5tXlT6O55W+GetptBMV4BLPtGVqlA
GdLloOv9L6UngpD9/ECQ3To1x0xOrKqIARHXjQvqZ1tSwal0m9X++aFwT4dVDA/KQdCiYHnpTGsg
XZKHeAmeyqOkqUcjl5+Nht6fh+FHyxscxga7qEr7QIWPUccXZEwU1UtiH3XfnR56cgM+5D24uqJe
Fuxqvu1vcBn7I7PUtv0C3AZVO81QXwSLauMG6a4VXkXaeJH1sy2ij1XwsKopOKvaK0rn/74dDC52
8xmMXarBUqhjt/qyrL+otApcFZmdo0OGSKLeGG5Is4FijDO39GrEFaxx+vyXDsNpEtzwKr8dXyCs
sj+/rFwr/cJSGStN2zQo1PViGTZ+GMUOsKzZkTVB6Ml1ImtKGVR85nohP90MmjYZCR1hpPW809rf
KAipytyNQdbQPTVyK9jd3JNgg8asFUhs045OWCt5/EGaJ2O4hELlGESo8b0sKn/uesEeFAEyK5a2
gaSBFhLDKxI7hGy5dFQaYjflda6CXMtTRW9CXP/1NUK2W1mPItSLkgib3tTsGc8NS9I9nrcMfkXC
BoMJKoIWVSXFhEHJmXxnxaO1UuMPdpmTwVWy6boekxu5az8adVwcqi1PbbAcJDPAI2J8EzdK5DRN
lnhlpgbQONIse5zL3E4sKF4IvnSNI9i4a6VLX+vDUBHPMqtmgdTJOVgznUxF9rgNdzKSRnpWVnuS
yCjiSC+iodtpVepU8MVSMh6mzvqbl6DtRzD+UcOjINKq+AilvBul2jGQ2cwL0Rsd1w1vYdid1OWS
mqdYeRxcjem37dUyPhsSKP6z1zZ5ksu9Xh/qReD9+YfMv/uXbeAKVsXhqIYtJPJyISFhlKETPazT
WuDtRThMDIdevaRKKHYu3m73YELxatraiiZ6eue7IzQPrXrr6Ixl9mtmaCXKpTAcajwNBvhVcnfl
aqCzp0x3siHU+uJeDNDGCVkG9IdZ7IU4HOkUpBoWDRLEGZ3tsr/KkVWcoscpOo4F5JMSNEGWNljW
z28Nrp/YAK+/b97YwthCZ5gOo5xpvYOGwG4UEbtyD5ANAhMCZ1GuI3bCVE4mHhUWvzJA7k73JURb
zg+FeyqCFxfclCC5+NaJRZPEmsoRplFE93rtxUjhywhDNS8Wtn5zrXADxcxaMJFBLooVqr7ToCls
tDJKaxPBoSFCYWYO2jrgQ1+v9VJ8ZSHVDMm5rBB1e3FPJhTNomWZqlAFY0CgBCPVaovlURSkKEAm
lEBnFl2e7Y2VeUmKxmlVcNRza09WVQ60wILcFSICpzaH9rw0T1F8Am1ZOz3q9/Ot8dhek9vAl10I
Q9szorhD+AdR3HkD4W3qDS4bypAmLRLl89VpOZjU01GQmdyS8LJX3Dm5O4/12SXz/cj5d5BsdgGa
EumAyBeH486yQw9P16GtOWjxu80v8l11aS32CwhEnmofyj6dDWU0SXC/4O2H7XDJ6TQjdazGhgbz
WSa/Ty5BTSD3j2aDZp6f58fKTRdukRinrINbkowhkEhyCZfcz72rypc6WqgDdd8Yfg2BmVr0PsTh
BkZ30pcZqcwmNM0hJIOEGW7t8rggrn+Q0VEZ2kh5RC/dU3B/2al25sTuz8ALRTltVWRMzL4hqNmT
hwQe27IjP3g0bpOX1qVe7CH3tkMzvnaXuKYLZaaDfl+7kBe2jcOufa1g3RCr2yNOslzTSQ579a3x
5TvpMhZdjHiuHT15K0U4SBa+id9kEOVIIRaFM2y6DuLJmYXHFs9BbUMNZt2bAlzd8ozDo4Bm1oyq
qXwXCAvgufe7LQqzzk2mx9qyHlE5HLo52TQ7VrmjRb/UHkUUmeRbilfLT4u8Gy1fn2XvvHXzzq8t
PHNXkKoJpbY54LVaukgXejlmfyQle2ln6dd5JNF0Mn6xGeSyKEyYFJ1vdeVpHh664M//BMFeC5Ie
ymJgXMG1IF0cEhMnUBcfTKPueRhREGoxV4PFtCK9H9dJ06AfeBHgLO7NQ0NuBt0blV+Jclkqrmzk
h/O4ghlko9AwmgZFjgAb6q/Nyuiu3Onk5TwGf+P/e5dgQzXdTNoKwuStE4+o4AP/kDpKr6Y5XjY6
eU/Mh9aM9+cR+Rv5C5HZANDoazItAGJTHwMZUWBuNKIwgIsBNn/0uULD4FtlUgHtQ2VcNxnpo+vS
GvE8Ymll/3F+JNy5UzQLTKgovEJj8umRJKMMaMzIigJli1myZ/kYQKCTSKpbQy8B2br/DY+ZuTxc
5jQZ4QLT+r7RbgI0Q85XifmWB3eT0QjCC67xbQa3/r4JpakcJ6lsAGweoFGjHZq0taNUQK/A9UYb
kPX3DUgaDiNS3gAJxtqDvC3EvsHilpk3qPYQmJ1osZiLpBEWCUllQJWofLZQt+J1y/s8PajkUhJV
AXPnDnJMYBuEoNm3p3natXOVBTjLoXOoz+OFYrpxXQoGxI/JNiiMORQa1BSz9WpsHqObZr/skb06
5EdIN5PERuK2tGNXPYA+95j7cm5nRwgyCtbvs/33W1y4+QbGSrpeAwFJii0wfNyArDp8RmHfr9dH
ojumW7uDo++oszjzi+n1jnqxQFXLF1K6iWabMSK8jU55G2Ie+tku3Hx09Pvpst0N++S9/ojuVC+t
PKTBFO/8buRHbJuxMxaVFWQ22hq4SWmbko0+wMtuT34Fv3rVRm5J9oldvyNLelOhWpl6IvVc/sVj
g79a/GbzBJqWplYMfP3haOWIEoOrMfGw9rI/2+Z9fxnck+tgscP38wPnbtoNLnOwJ0Zb6UaBNU9G
O8YTgnZcJK8VJYEEKJ9R+mZ0NEUR+KRidHHzngSXIPJKk8FeasH1bf3YMwb8efRvYIjeBmpirZMY
5k4W0d8qwmxLiWxZ/bNEMiJ/Ge+2otJZrjP6mkKFucxoxdJEwwzUvvolBZqbpfsgyuzZfDTwbhi3
/vkVI+vfOzdK5qQKK0js9uv76ezUDqW4utFX/IfeQXqtt3bnvcnvnSPfS1fFrnsCHXR2J13Nu/Nf
Idinnz3vm6nuwDkDjwW7QXO/PY0KyHQcQxW9m4hQ1t83KCX0vIZotZu6gZysUTty/7vvtb85ijcL
yPgciAitZQpAkZOPVvHa3q2jDz31ZjwRJol7fuL48ecGjfE0ujQ1OV29rDS09kzR4HkrUzeGbEbf
uhFehfTKp90z2uIEPk40mYyLIX0tS3qOYXb9DrfhKfuNempBoCHaC4w7QYl6qeSrG7WIPS6vY34A
w5KJgr+GEn8xBM8Igv3OFqPpcxP3w7pwuelJoBwD5XSBLZgcFjI4s3U5iQQzRcf05+8bg6xM2Hzc
YPGyA2q4yUUOPYmr7tLyoBp7bP3EblXnfvafsh0ko23dpgLrWcOAM3v/0zds8NGFECCXiRFLaeeF
lOKdSuBeVvP7jgBBQ+hC4cGSlWsceklXNYLQyiyf++hArcuufo4yj6qCoYiA1qFuhzJJdZkHAKpm
P5p+adM12tmy0YX6mcAo+afP15AYL2IMIwTQ0EHpyOUHGnARmWbItZaloNKBvzaQAIIOBzhjWCKK
OVFlJTNSHKWoc83NFMVIh/O+g7+7vhCYHTzLEVlMA9a3KBDajsHjGJdOQLWroYRSWKi77UgFR+on
M8h3e/jCZHa0uabrahmYcVG/pITiipcVNZSFsnxP20rDARvmRLdxw5jf4l7L0W+J1mMjoxLkeGNJ
fc/nAlSCTdVcN5o5XdFFb190WTJf0WumHeOYaqBdh5TmHpSm2m4sLB1cmJ35ZyLmfF+imvd3pUlQ
VawnzYUOZRy4zQTZ8ohUGTQ+rfRIh3A4UlDiHmLZmJ6Trju2EMtGT2mpTW5tqfHHYM7VwUwtfb/Q
VvsdyXXiQP8uR6pL0r1EnR7kiua7tNYf1Emy9lpJdK+R4tvSikXqhlzDV0GHAw44iK7pzHEjFYQ2
PQHBQKi8QVtwlmJIFttaejVRgcfnv35uoJizxmgg/C5JOdxxQg6GlNiRCWrtNwlBAXRu0wgtWpqX
GYLzlOeWcYMmFijuQE5MGDOtIY4iFRo2wgxCtqYFDXOROmPZg6yh2EVhsp/zFn1/8sv53cGbV9Mg
6J4AnRJyv0xcVAwD7Wczw/2zxQ6nd4OeQHSrahFxWkcZKYTzcLzjdAvH+K8gorokT4BL5bsxa73W
fErABXoehLfjtyCM66KNaS0l9EtRzP67wB0wdYcMTa/ody0vSWAIXPJnqMpudjQcIPVhgIrqW0t7
nC1gsrbQBL4q+2TBz9G0UUDpqgH4IR57FAG1oHIFTZE1d3agvJ8fK3dCIXuzoqM3lH2BySStSswS
LYWU/ALhjxMvL53ohsCdzw0Gs2h1rqsN1LuxaBGBzvtuDNHQkyBseCP9L03E8cEfEXQpkPHTDNTY
nR5xppqWoT5ipxcqbpEReB/eJ70UBEG8YwcvY/+AsIw96ajJmpSufB5l+wylFL9AyevfrMwXBPNk
alSLVPQSxtFWsRfhelzPnWMMv86jcPevJa/Mrlh+CGCezpaldlYcJ1ibQXnuUocYCUwAmYoKYZSQ
tp1rCBswxgnjYriQMgWYNTwExq1iVu6ov6N1ztXpIer+om0IDt9CmausmiabcQv6oqKBgo5nXJp2
IW3sVauuSAUb6D9cLf49q1lTmIOFotAMZzUoZST0j02LnSe9o6uvtYxWzaulfEKZgDWIvBTPztew
5/8jH5b2sJgjBfqTCLBANQjWIckOcKakf3cZ/EIhp/Yh0axYyhTHSj17KHt0gsGPgt/nbZA/hSoc
EArmPlnFTkHC2tLSYgZInzyEy04enxZ9l+IJAS1/eexL7Xuz1kcLzhKeNYKg9V9Uxho1iZRtMwE1
aH/G9XOsJK42XErDQU0fUuhgnB8kd7k2aExUkNEYQpoq0CTpLVY/NDTwQjz6PIZwItchb8J7aHok
YWABJKnugv6GWNeTXNp9eQG96hZJyKJ0RqSXK1FBFc+LoAH+3+hqHfwGt4qsLFs6hDy0CXbLBG7D
OLruR5CP0/knbXP//DjXlWFPzO3OZowykRO91FscWmCiDZAsN+guJbdJ9n4ehhdSbWGY2KYfp2XW
1gb/cCn2oNzcgaTXblTTr8DW2tPCLqYbWRFRRfEMZYvKnJZWGoTW2K+o5M3q/5DugliP5wcmmj9m
uWII7bVEAUTfTXgzs5DcqSAiC22Ly1a5P4/FHc7aWAtKT5S8s8LKBc3ybtCG1hnhfWXFvBg1/a2J
/6aDCGo29PPIB+Ebs72qrkxmpQeMjvsaSous277S/qhhuUPJ7e78kDjWDtJDsp4r2LLfRAmbJNZq
1BGjac3c35CmcsbhWo1FLF6cEOMEhXFPxayVIEKAXA7K9qulsxtRWMYxbwBAWh5SJhT8pIx5z8Yc
z2kAAD1t3RzNi4uigcvxcWl0Ww6kj6jN7dYM/vuuIQX9kxZKlcBsI7MMQVYAoZ6w6dBTBtGhQg7A
ea3d0SqywUbaXVW6qPCGY+sneKxLDFH/iXJPFE0NPvgGkrbcZ/lhgbT9eaPgEI5CKGUzMCbuLCID
ikARgBS0XGgHnTidsUtbL7WeQctJ6gINPfspAflpb3e9iUugqAycs9W2X8Cyr+JipI8VwRfM8zFD
eQ8x96lIZJV3uz0BYcLSfO0qXtb1S6XZCyYUXiSWDVmwq9bCKwRNUO0T2ZEyPpS48gjO0P8Aju5e
cEsRHVXop+cMqi2WeSQ9WgoQ8+josZRMP4tfCu2hlVZq4oOpUDuRBLDcjYISwn9QGd8ClQUQkNAB
zTS9r4RuQRxcDn253oWlXeXIISeCCyh/Ib8AGZtFW12RSwuG2bRHNLNYk1NPggsMdypRBQSGQENH
3Z3GDGrWaFCF1QhzlePuerKiyZXrOfACRc3dyUIbq2qQHh1QSIfp2mKA+qgUsSJwXNx68TBRhI1n
GeWb+gWFF1UsDYUMsvTLrGo3bCGhfn5f8uZSwc7UoCZhQjlk/X0TmuRGN0vpuKBfAVfoICToibyO
SkHFG+9E2IIwdillqDVfhnmt/wydKX3NyE4OXIs6Y7M7Pxxe5x6U477Gw6xbJ4MbK8gwHgPC5oYz
VXex/hJVDxActNB4PlZelh6j7F2Vd0u/HzMHZZNx7BIRXxbPr26/g7HRLoYwe9bgOyRwkVTqM4QO
XISfKNf/72mUNRSiKLjO6yAFBwnR6QqmyEehlJxgxKruzKU/EwmSGb5gXrnj2aAwYVdkVVGmZUBJ
9NxVWnea3035YpAvo3oX6JfN0EDY7DJOjwp1pv5NT/8Ey3srKmJcZ42JbE/GyljrXMny2PVoRFZj
j6KCDjJrfa3bXUTBXYu30e4vPA1oQkE+pGmrPipzaBkmDTKJAg+afJWbtToSR5T81DtddJH8LL/8
NjTc76DlbFrQeWKgsqSO0irCBOv24tbe5Oo2UnFOaqfXqY3skV17oxdf9BDm/NPsZz++Sl5+V15+
Q65jV9nhwHzJnOhK3ouYNLke4uvD2DJgvNfW/TTiw2rzIQ0iSIMcUlXwFsFzEGgypfC1dH1lYdZ1
Ucc5A5E9ms6b51qGj0hAxXGhL55CRB0RHKe69rP+C8X4oni2lGlRMZyu9WQkRFLQEJzfKyIExgXl
dZeN6QKEMp/BcACBHlGains6bQfBeJdkmvJYGwARJwcwbUSaN+Y/I3mfaF4vXQTtlSLiiuJZAYEA
ECW4Rph4jT31Mj2KV+dEWa1A82XTq1FiL4L4TI2yW4CA4WBlTEfYzXZeBlqE20kCKyjt+qL1251l
ue1HvHuZ3d6v7NwNnADcHnZObVQEe6ICcJ6L28IzliGVuZ7N6xBjkDrK8NOIvql2ES+C2IKLg/uE
ia5qU4W9n06laYyoEosxzHm6iQ1XS96N8kYnD+etkLtgGxTGYctEGlfiTDjsRLYNaW9Ac6cV9enx
io0R9oGTYlWI0iFocjqWESIwdCiRC7DM/FqSdw0aOM1niGz2i63q5WVq3ebA16D1mXmWaKfx4KEd
jWdm6LohqcO+YWazEUZKOaNAcrpptdGd6B2NXvTpgxSPUm1Hi4uyIRObQr0hItYvzjYnK3s0BNVw
18WF7XTofTq03WwZePqrhspWZt3XaXp3fhE55x2BwhdO9lWUxmK1t+RRMdJmiNB8F5lgbPQWEFY0
5p8+9tqpsWPTPw/HscwTOMatGBE4C6CR1jnSCOItyTyq0oTmEsT0+rQ/D/V5bDCbnajIqeBYhfIU
nj5Opy8Cx3UTWOgrHC9KtASMDlhabD2yU7e/KHdDgt6P0ntHkZ+t3w8OBMgddIK6H7mbXqmObFO0
AZz/It5cbz6IPeckK9PGRcMHLT1KvX/PNHLhTiNQuwzhsWrmv7gQYwI0EGSip1T/VkI8QNZOowXw
FMW2bMnJNRej/mhfo72V2m9jbpfUTmdBRKOuO/L7vH/BMn6BNANSAuB4cZ5zD4QWIbg4d5A3tYOD
dhtfLXvLHy4ze7Itz/qBF+bc/mkdfrZ7kNqpdui379egSev82REp3vOqDTEfFHwTuLqqOvtgH3Yx
GIQDfFjwJPnVVeh2H+CxNN3gKvQUEC6tfU5OfvgLiqUTWHJqh0EI1ctlJUUNWxWquINtvpy3K14J
6wkC4yNVGbrLNQXC9DG46h4NdtfldfLaPsVO8KAj72KHD9prhVCv+qG5F5GX2n/+x09gFj2vUj3M
wrxDeV5rg5brXbnS3PLpNj9+vFVHfTe+BA5WWnJNW3fnSxGDL69E6WQKmPjOImGI3CqmQNofp5v8
j+mgrdbYm4eP13KHNqQAcro/tAfzwdrRu9n+dX74vEvhCfzq9zaXXGiukQQaQ3CjNzemY+yGd8Wd
UE8b3n0oDoSxPNUBT6OIvYZzAkPkDk3UUDjFPZ71cFZaxVW+pKDbDby28nUS43U8cybDRWJU7o5S
eIHMl5w4Jiojf8SRNwmTb9zNTiEYLBOQ4aP44XTgc0Urg0IRw1k6XHzVzk7lVSXSRHPOTlUPpXUD
ZdwQVNV5cb2Y15Xobso7UFBGC+0dRVfRXMWckdJElhIqYHDy+qWZuGFyKKwQ78HP5xdYBMPs4dFA
m3ArY30DtH4udXmFHuUPqYnulU5EsE84VxWioiEDosgQFNJYaqAIVMKKvtoSKJydzo12wZ3pZYfp
0XxUdup+uJzupWPx50H/hfcaH0eJ37qzPTnti2hX8T3m5lOYYTdJCwoICbObzti2A+6nuDYmfu7U
aOxzJvQX2sNO9pcLejg/37z7xxrzKKgeAzMQHhZO7Wqa0TakaAkmoZudhU47iVhO12BppxzNHPF8
gwfWn+io9EgrIrThxV14GodUMbYWmnCZmwjoj9S6nrGtSIj2nt9DcH9+cLxta+hrVIItg4sO8/fl
WbdArIFZhdLpPNlhVdLQn5QwS5w2D2vvPBrPnLZoTMiVhHU71xPQsq47FGj+7FrVm83BSWMQUURv
59G4c4ehoRQQcoCoBzxdt5Yq4diPZQeXE7vIKF9Ncia43fAe+omBew2apPFehBfUU4wwKWfoyFad
U5azDSkeewlQj9eYXhqUl0NRXAQjuPq1eL/KKi5t75RKhodA1SG6Lqh+JDzHgMJHsI+v8l/fcjhk
yEN16JsOBCKmV02do1nBZT5nuymY9kpG/KLIfDo+KKXh5LK6y/r5UBAF6tcgRteTK+h7OZFUHnrQ
MvXBj6T4mSKppUP4skiz4xybI2gGMiRYRfp73B0GPgXExypk/hCunc5iqpFICmV8uVK/0vFKsWzS
vVXmro9u9cqeiktD7uzzxsGrtCJbzHU2N8ekEeiNLLfADNvUjlERUqiSE45erkq+XN5M1lGBDq7V
o4rN7//iae8EnDGbKAvIlMwA70fpqWuTC8N8bJXOS9ALOQW1rc3vguHytt52uOzWK0y9nbp1uJA3
MvFOExVvKR4VDQg4hoY91i5U8GRweqogzWo7O5N30LIost/jfEmt34Kv4R3V269h7kPIn2ShPOFr
KLSGrOmqQ2Vbqrtk8pYg9WhwWxevspSDoemlzn5L5oMAn8NwCjVJuCI4dA1JWyZK1VOlqSPSY/7J
Y4NoSIuecYMm5KAbdkN9K0VNmiiHy7tybTGZsFSLFaWatKFz2uwhGnwzvpglqFqoPsTz7DIUeCbO
elsmxVUaCbpVq5PZUjqVo4LKqP7IW6g5S9ZD3ZhODHkpM/4xVKKE57pezD3rBI3ZTE2gNEYYr2Wu
RQijOeagWQ+oWxr36djaaXvUVMGpzEfE+zMUndayHWZ8KI/UirRFbEnjDLJGeC7TXhI0gfe5+jD2
f9AvCHY2Uf0Cz91DVBYBFbwr8mRsmjzRkqEzdNThQZuv1a8JKNcJKWwNatbjgWSetGSQu0R5zU+9
L+0mPdTq/rzpcg61ky9grCiaR1UKLcy0SsvXoq0gmN2RRnCUcI1nM0xmcrV4lMJyLZuMh/AQhrFj
6HeNETvI8vid9he1VxgSUnLoLcbBpbHOIOloPi1YSiuWPUoWx4xflDh+7ErTnxNYrVIJjGf9/m/m
+oWoM7xlCNuUZOjXik3U81Yk2wdt6KTZX7y+Y2Co30FTM65GbHAgQdl2LBMU80q4ktmVtPyQRaJR
HKdyAsG49YCo1UjW2lM5KfZ4tATBsL+WHRShO4GQjUiv582PaxkWgciJBeIjuM7TU1OdYhRtrpJb
UmEPkuq3wU0T78zMUYvZPQ/F32wbLMbUh8KCDs4ILLqU8u3cVUcrNu76xdpVA6qjVSI9EC0GwxNe
e+2pzebbAO89Xq1HF32WJzedmedPgm/iHFyWufkmZmdYQzUOVoxvCvLkGXKIP3K5us6y9CMYn3Mk
51LwL49SsNPTxF408LkF4QcxQtFZwgn1Tj6D8bdlqfeJuZaJQ+lqsPQLpYUkwvRMe4G34ePoKM1Z
NZ9NthdpaYsSOSTgxKFjyjsapocSzVbCIr7PrfBtR0Jh5B8gZq01fZhitce8DuaHHPU7Y+7wJBrQ
pzAq9mr2ZljQrAO/hzp3bt6+tGS47XXrBbI7tlKk18mMvlJLxBjB3Vybj2IWu0RyfZIjfJSs24Re
aYgTW3OXU5SHolNlmgUhKdcrbeCYRZUkqZcagsnuZ7x9d+40uCXqac5bMH9FsZqrPBK0ENcNvgl7
Rxk6iFOCcj+IBEe08kEUbusovkoVwRnCn7wvoPX3DVCZQB99TiAilha/NH25pfEdWF/1wu3nDzUY
BR5dNCzmDGnGqI1R3o0Noaq4udqy1e4kpbm2ZIFXWv/Qd0P9d1js0VHmIIXTc5StR/Fbi1fzTHbz
LgfR9UsdudRML0GTdn7FPlm2WEgUylNqIvTQoON5OpMplKPLz+L/JZ/2Uz1B1CWC2mtlZ1p5nYId
UjIq39R/9f0fvfhN0DOLmyBULi3X6HPBx/BsdPstzKouOqnTIsd5045JYTfI7btjrUauFkfp/vy4
eUu6hWKWtNLLzEw0QKVjeMggaB1CZipZclBWiRj7BaNi21jnvprIhApwR1ekY1njxV8le4MK8lvc
A20zIrZ3FVaTlTQATCBluz7WXqQSXRZ650khyKg64qQKKtlGY7fKFM1D4tEYOT1Ns+PxL2S8EG4Z
kCsDrcb/UfddPZbbaNp/ZeB7ehUpabEe4KPSyXVO5aoboVKTyhIlKv3675Htsd3VM907wF7sAm13
VZ+gQIp8wxNQKv1Uq3S1UZHWxjTu+OgX8LajveN3nn0Y+9dUn25GOO/9YOVZp+m30xhekCjGrIZS
nw45IkqRYvWcNGfzzpPwDejqrMBBqzZoTWMOOP/dxes/3qb/5B/1+bdv7/7+X/j9rW5ANuai//Tr
36+aj+pv5+Ll7aP7r/WDf7zx64/9Pf6oTy/lt2/66jP48t8PHrz0L1/9ElZ92s8X9SHn648OZd5f
vx+nub7zv/vi3z5+/Zbbufn45ae3WlX9+m08rauffn9p+/7LT+v8/I+/fv3vr63n/8tP7EOW6v3l
8wc+Xrr+l58Qc/6MMp+5uv5ZawK81lrGj3+85LqOhSal61mwDFpfqmrZi19+Mo2fUQAFQNfWIAIE
h3njp791NRyyfn0JuwiCA8wk6PNahvHTP07tqwH6c8D+VqnyXKfwpvvlp18hv3/OEnttrgOBDAyS
awKKhHbh14tdq0qsZihUoAiZb4Wdx40LY7Ak8a0KavNoetvX4E0HQz6fuJtDw7yPcVIwvR6gm68f
MyePa/hDtfP9sOS+3rV+NXm+yD3YRqKxB4V78DF3DS8Cz3y3+mfPQf+vVRtX8Icml3dKVVHSUsgZ
ZxsddoHViBpFHU0NGoHIgEhCGM/6WPTigVtAhlEZLDWqKVnJEsC+CTXjbDIP+TYzPcjbobEJCAQy
m5kzu+QQza+yW1OzHxNvuF6EiMeUABXc76kdmzDr7Uu0hPE9+ih/sHF9vZx+e2M/Re7Azw60BMI7
6tt616xwMnq2VBYOrR39Zbr9PqZ/HcM1VvveEH6K5ZoW/PipwRB6xpkYT4P+g16T9e2lrFkVPPJ0
x6KYkJ8O0DpgwhnZKCOXH9FHhfjAzQLkrZ74QBnn2i030OOF96Lb5qdG7M26jHKDBtmaEgBf2peh
iSKYLMSuI3ZAhwdldoGm30+YOKJOwLFMUAkfWdbXIF5AB6idD57NsUZyEIUvZNZAo8n8DBKVyVyH
c1OHUF1iyuKhNCu2kHxTAY9sVjmr7V1b/4hh82kjWccSNwD9ADwjnrkiMr5+SDR47cJbEihEVF1w
xmk8vWVc8z31oOphk+uV35fMcgBnKBJW4aYURhIlOL3vD/Q/HYe/nManwKTUqElnjnGALDOjnsdm
02O6MyCgNH4wp77eob+94k9xR91Ygyf4hGUBTu2GrrEEpqWD9qMr+oTK+sdx6EpIwGKHutLXd9YT
sin6HHe2M25FY28zwKJWkyVSNjERD9I7UH3xe2snNXW9kFNdD2G3PBhe6i8W7nWjIWuBK95rAm2R
79/tryPPb0/t0/5pdWoaukxBENKxfTE5AVQoWA7JfOCMQ9618UBJSAZ+/f3D/vNB/vOOfFqQPTLN
STNgkFtaBHZdsxo2UF0zREXS+d8/1LcLxzqt/zzUpyWqstO04QqHmmH200Fwhpc/EFP40RE+rRxC
SZhlShxhnJ+lc9upHyxN//xmeSgt4SoAFVtf/0vSQ4GDgwI1FlmlX/XzG+BiYcdtWBe/ff9O/dPH
wTRRMoNZKPbcT49D6vQeVLpwnLaAFt8QwyxLW26+fwwUwr9ZyDEeqMxBh1dHa+Zz4gHzdtiflZhx
pcyxwo1RM2OnS93tahvc51pQuQlzlwVF1zFK6b6z4bTLs1VN4X7iJdZQ54thQ859VAzyExlTZLob
etUxmkrUbVK81U1HP0+GDSnsQzndQSVvYxVVJPQcUs3iihSgI8G1qGjsWGveeT9GmiqY8pZT77xp
7Tux8Hmn2ZFG2+niNEBH2q0Fs/vRtwoo4ITEfO+sO732F7nt7Y5lVh60i7cdKpy/g6e7xVNDPB8B
S8SXJBpLJDZLA3UZeHtDFyhJ+0Au9y3Rd+aQbQpNbfoxbhotrLviZFQf2i7V69dUOl9sa7in9nLj
JnD5Wl15T2M6XVThfMmUFwgyglgtwyTTUP/HjcvEvseN6wRM3msZWEKwVHnMKrXQbZyAjmd0SRgZ
n2Vuo4doxvZox3WzrDwTP+cno/VCTJFz2QM13RmHvH1XCCGWjXPp27d8iRPsjesljOCkJ0gtZnKt
6peKvvHlWVkPMvewOb2gv39OQP2jUOa1Ji8AQSJYGhnUkD/rPS+cJxqNXXZcJnevJiMexd3YtlGb
1zvqxUYJMLaCLtSSHbMZ3Ka+PqzThaTvbVpGk5bFjiWuMTyBiz1TYacoZzvgtX2YhfHuqimy3ORm
nDjUeOHpyLgOzJthHGvLoozw8WQO403TjhvldPHU3qzKXt68L40uaNo0VMboAw6yL11IKBO0tuhG
K21YyWJ7QG0wA3LQqW3Qvm2mEhlMGsHceCVlFswC6ziBwcr7tMILS6SzqGG6r71HQopGYOrp27a3
tg7f13jKbEdss+zFNFFxGrUI97ziiEP7owWB3jUiAOM6g4+JwzNf5g1QdZyVjRmWsKroB++2HK46
ewwQh3gzxDcQ9vXq1RChzCTzjFOtolE7a5aAKBuBgI24rkuQ1EwrmJoyIObwmHELu5/FagDZlrwM
arjAS15FBoTcEuVhPTaOnhiCFp1e5M6g21ovkGh8hkDuVUVrQNnG6250DyVCWc160xMgcmww+xGE
9upNwWKhrOS9SYoAZbcBPue1aKB68drPH6MFR7Rm8C1A1SW4ruDR+ER2N8ZShUJb/MKDSc1ZpfCc
zt71xGJmj/1Q18MUp+9AqaDnsTVS3Icm1ikiaS89TYT4el4zY/bpMgeZTsJCLIcGxDhp9PuyrX0I
zBwnXj03+DZlGKFbX9UGwRmwDPI7Lu+varAVazWGLkQDKR2ilAjIdd8XNnKHttwoUmJC2lHePCdz
c06UGQoKXuM4BxII4b7Pjq57Mxp1mGi2TzQnHqaEzbYRdgQpMYJJA0ocvLjI0t6Oo/LT2dzmfApT
WUUFJSCYJvemJTc0o4GL2b94EE0UYTlD6hk0LW92rgoCY5taYzaEYVmzYFqW3dZzFkbmcrOgFS+L
xV+vMHf7G9rB7d14HkYeZtUNunU5BqcZT11dndMy3YqqfHYluaS93E1dcjBm3c/4GE/kQKgBKIxg
3fIMaU4ohliQXW5ZP8twsEcfz1gPooyOA+lNE1nluLWSIpKdBacEtZ1WpdBliCzlhcNqJFx7oaud
EWgGZrsgV1hYSgx/LrMNJ8HCx4PptiHsweMkd/ZC8gdgWGJoYh1K44s2we1DOwtP7edBoDwFjR1+
sFN+cQywY9tn2+DXUk3bYTg2bheYsxcSqMnPRhVJNN21CrgE9ESLPDax3I3ZdCJZdi+Tys90sZd0
uNKd8rjk+UaBWpnYaWiQYpt2N5IPP6hCfdKlRNiFpBYAfYdqQGmCk/xpSyfz0olU1TKy03qXGcgC
UiwGRuPXLlQpjSIqK6SERgaSkMWIygP0TULLFft80I4TYiXpDmci7vPR+cGpfbM9fzqzT+G3k7tV
gYBMRrR00b1PrrQEPM8MJaTuvsBYrmX6vi+C74cF34Qen476KfQwVYaaRdfIiMAK1LPue5XFFtyM
vn+UXxtJXyWR62FWtBUgw1Ad/myvKpxOdzUjx8U5DaOKbmyCaFv1Z6XJsCboLU9eqI/j1RoAQGo9
nA2LeYvaD637yDEUBVypjdYf5hxUzb3RN74NwPWao4vRZhbmlaWsO6s1kTSCUG3PgYlvbbV3Gzau
/Uy3I73vr3u0IXWTTQDy5RAVM/Vw2JhICQcXGG7Ql0TOtDqHaudjk4SmheiEdyHY5uDQj9Es7Lij
80ma/dlylsg1P9KcnwXpzuszR/XhHjqZj6TLA3vh56KDip1XHpOhijw+3guqh643XrrGeB7L2XfE
DeULACJyisp5Ac1VC8SgNtWc3M8jfSx6fr0gNdEMCYiaAT8bD86t2ZepRcCk3IBDbKuv86ArEWhg
IzEzPNDiRzzOTzSF3x+YP0fuczEVS2AiZ61Yp+VJw5oo5I0FjDPKOO7iHgbc4+Ve7VRXw9j+JvF+
EBl/XWVcj26gvrUWo0AiBRZ0nb5/icC71p1saeHodR13KZg0W3FKS/vQV7+L2v1bxcXbusSf79YV
j+mbrLv6S//dd/0fqj7qNh75f11+PNbVy1v91+rjrx/4rfzo/GyZUGFa0XJgGaIKjOH7rfqIVzQY
wUCxbE04LECI/yg+WubPyEBg3AKTZaBRUX38o/i4voTqI9RGUIFE5RBF5X+j+PgbjeXPVccxoOSw
iiuCKoT2GEqZn9J/R2j2jLbVwFrjgtIhD9T+Aoy4v0TCz4Jhc5ydQGlITG9g174bQwgkx2nsXC1z
tEB9B/4G+3s+GH5Z+7EZ9+EAw5JHRJc7FYkSaNXxcd7YuyHsdyMHJnynqWByWXe6h3oZKzcQ9Avd
aJGHWcLjDLEj3RjlvTZvSh8YQ5YyZDEVK4+Dfd2kbMCJzf4UDYGrh1OUjIw/24HyLwpncYE8T+gF
RSy2NBRxGiCe20O+efTpfFB77GGK3SsGDuXJuBRbDZdjsyEyds2BxkbcBPbTngQFvoQE2oO1kbsi
NF5hNBOqzf3okxuTmWw9QoJC0xWkhsxDEoGomjpMux6ejKPyFbskfhfqVzRnNrvfXe6hZ33cr7/M
vjwU2y58tkB/c5g8yEPN5h1iAJx7yUr2GN3ecvY6BRD3DFRYXkP1kOX3LZJIp/I7h+21GJsOhiNd
fFSe1P3aEgscfLfDnlN2i3sFImkf9Pi3KXDeQDph1Hdc9iqfzCC/7kHAqQ7IUU+zB5mrO92orlP4
YMUQL2SKj4GDerN5ad8gQbRtNv3eyoIcwbcZ6TgIPnewL+kZbOe42yiGbH8ZGJZ+UYbGVYpr77DC
AdV3NTpn+bhEBfw+0gPfYh7cT+GKYKbPxQ46EGYT6UUAdxAHpeZzGxTFGXooBF2vS/OKra2Gae9H
c4V02Pqwo/aiYhUXYIvQJpA521cphs20t8+omNgIqNtgxlgPE1s+hiOyRkRQkLmIc+Y9VA0ag0y7
M3E1uHHHwU+MUD7z7VSglLQFRUBsz5XYPslpK76oiWVqDYGziIf9XtuagXmQT/Pz2LHJgJkb/OmY
126EhYgW9BUe6GPcaoFz6LRwGB4WDg+1k3dB6SxoYvehOYqDcTRv5GGM1R11zuTVe61RR9Dc1B8Q
SfkmftB2+UkE5KrG7xk5jmOoIZk6oJiq2VGJ/4NLsZppwzuR0SYeD862mgIIoesitLxgrkJDP5rd
VlGWUqa+wF7ZkAx40hFGxLfqRUC/4NBfAfEp6+0475QKarExg2QnztkWEFiFD0H/P1iC1wV363w+
7HD+SG9v4NOCJQCusD0kLR6hMNHcVgNDtzlt/e4LfabHci9ib5tAhaL1SWju8ohggskUkXNov0GH
CXNAjwMROsIv/aSO+KVeGJzD6AgDTDY9YtYBQgLw0xm4PfspIBApuNHesohBrQnodrWxjoPpDwF1
ffsNF+YxVEoiFZ3njeExn+d7DeNiAI+GxYGfzKuVXZQH6xOsmXfzg8Dmr7HuFeeV+E3lN4821g3H
Hx6TS3bm++mdgu36QV5VzpLaBx25M6N22thxxR+gZmDMt4YZ6Jv5WEWWH83hHMIHuN8uwRUoH/tX
wrojHpt0n73nJ7qDriZ9qQKd5R8I3Qkwcr77VLyWhMmN8XTmR+/FhGkkq7KzcW2eU+/OzLaD8bTM
W0CBL+bReHIPjewZtDVQQnrTtvpydK9CGAbG7mPCIMV/QFLKmlfjvDWvY8fXT+KLeXLPgw9c+Y25
O7XbbIOsp2Uav3bybcMS6x75mh3LUwMHhk0eYFkOX17EJoPx8lZjN2JTn3cZSDIPIbyC2GkOQvuC
PP3NCIyA+927ccBPTAusx+rlycRiXhsYnTnqQxUg2nlRQcVc/IvuT+EUFhvbh6/34WREun9CjeG+
Q7f8CjQFsNjTARyv+qCCPnSv6q2GtzT4bMMGnwZwhfLwHi8uKCtO9m4McEL483DQ/QLykxvIz3rm
1qr8/EifcqRzu/4LEnr8WHx5cuJfz+LU3yNF7PZFDLjAvROi6wp3oXJg3aE9jJECaYKhoDJ8yYxd
F1RoPEkGh4GIslbhrz4st/jx4MVDgWUGW1W/IzZLrooyAKxUj+GyowJ8hjI7LuwIxYPFheISEuOj
9QZIN2vsyAz52Y6f4GqJa/CsQCAbZCLGrAycWA/RQDVf7iAWsbvxN1/ItlKBsad7N7o7VchlwBsD
T+vF9vOtxL7pHPVTPvrzGaBEEKXROg7MeP0PXXRIB/nkGXssTt+JS4PxW2DYS7SYY4D/Xd99hO7O
aTygZE7ZMjJx9NrnGeZa74MVOD2A0CyFEUh48QJkzIoV8ZxeDXxjNdjn7KcCp0wghQKNach+kY05
bLxA7zXfWithvwvN/E+Hl/+HAkcH9fx/HTeGvUjrJv2qb71+4rfA0XJ+9lwQzGBMCs0IMPMRg/4W
OKI1vcrxeJ5FjbUr+JeutW79DHUJZI/QwIVysbX20f7RtUY/G9q4iCnxAmroyGL+jcARuoRflcrB
uHBBJHUgbQZEhWXiHL9OO7JinrSeToLxXK+d3VBK+2w0drt2FA0udzLrORKgoqop4hjNXMuycI8m
T52UKIXLzDLkYyukBdkYj3JD+M6gDLlPnSJ7MkdvEDsB/wZEOJMEjR7plYusUzTU3fZtVqQ7qWqw
VkWZ6VacLU7y5NhNcobxC+a/ked6ExCUg2D5YOjle99U+TN89iBf0uWd5HFW6MtN2hrtHKSgRXgA
beXNus80qN4V05hezBZJLPijAvVTyu0p1mzJax9fgqx6accmD7K+kfDK7bm9y+YFfXVg/KUdt5Xd
6Hddmo3Nts1IOrNi9grYmeQV51tZ914SDJbk4B2VGs93ptZ62lVlzUTGpe20PILLsEBEww10b6kj
Kw8lWCLLAQr3EzTZrrK6X8ySja6GCK5L2nlEySCj2cjGvpdd2NBFEw2q/Y7IQruWDR0RReqrNPWU
2Q2DJ13Olxv0+Xl3O+Sabi/btLZF574aWjpNal9NMIkFFcTpQN3w24GIzIOmoUa78dogMGptgbMX
tSq30zDZHVoiqxA3jFQXimKc8gdcVINqXlfJwR8GE3640CeouY5al/ScKK/LToVUrxFIl7Q1mz3E
z8p+n6oif9ah045YbHJE655hvqQXcLAWswLITVbDDS/wvIRW5gBxbk+GXl3XbWvmCIP6Lo+dYhhH
3ywySQJauYsI9FYZPfoxXkKZzpfaDszUcIzt0kP7l/pJPjaOX4+tl25QCVXbrlJTB4fTBK6EGfCg
QyAz2xhDi8vJidAAtjCr+KCZO2MWWn2s5zGl4ZSm1a1XlSiaAMnRn/kw4JO6iTmH6rVjBR0pUNDv
+eKeRddNOqTTQWtiFF91wAhlV6mdV83GU26PAMJMJ1hsZKOGNMYd13kLeGEaUW3KUEbs6sTwU6rW
qrDbtWM4ZsNsxBOkazjuTGoKNhUusIejLSfj2SB9mwduWnUuAvpBtXsPpp0QdHdLYHUZKuONvOie
dK49vRnTzTRonc3aJUlQYBukJvU7IjOtjA2RIrBMMdebKC9Irba8SISxBdV/KFZ9ucXOjvbsACwH
3aXEoo+azmtQJEwqMiPMetQJH4d8cPqruaB9EfdZX1jP/cI15Hd2gZpXlKIf4aR+P+V1crVMw2ge
bTz8wwkFbp74ddXb9ZueVQuEwbigZ60FcNo3xYJMbYBtrG/QUp70vG1PpNVHy9cH3b20S6uKTTE1
A2HA2JG9QEl6gEa4iR0uzVHBgswY+loomkFd2+B2oYcaEejcuDyfCAO1pIRx5ZK4N8qd7Y03AdHF
lJ6i4zYXtrjwycxjHBWBeuctkG9VlhjAlGjLDhqdyhoEXJRUunWsFilOnru0CrJR1YD+Utq82jxD
UThNILvJFs3Lcp9kxNu5Sjch0IA5cqFz4lyLLBUwyBZ48OHn1gmJvTgfbMYdO7fC0q6Bg3Bql99l
9TC/dJqp5SFQ4RxF5bTTp6i1EjwLsFwqAMLySskgZOe+TovegjGutdoz7YmmB62euFsItkB8bTT1
fJcka9bS6sQ12TDbwHz0M0BEEI8VrhHWXmLA4zgfxoUZVGi7hcsGE0czyy+ArhR7KOZZd0NVtGKr
LWUi6ofca8cbEEuwjsy6N3wAGOXYu9TsVt/VLGluUzFbp0bX2imkA3AXMJbT1RJMejaf6ORiMzCU
VsI5yaWAKAssdB2iSyoviyxL9BpFTyUI2bJLUYX00GfJseadq9zJ7dBcKjxQ3BiGKrAKT3+ipJ+w
Tlhqvki74SSEsn8CxXreGMq9mgme5JYVoNiAMqVp3GUL7TxgZRoPqoNItnMTQyDLjjahVpQWdjpg
oADWzjiYTkmPxYs5BkHGqveuQJo+Sz4Nfjt6MPOwhBRITwmllzTz0t6MLApbLuyZ9uKyosu0B0kK
0u/onMHzlhq94foQ2S8dcI8s/d3QJKlCNOu6atcUExoiGpRUIGdVybYIrd7xIBwF0uh71WmLjA0J
v3eWA66kUKrJ06SPzKmQIEiSKtk3+VLB46F0VRpUeW4eW6MS4B93jQXcB2kpyJ5tKk11N3qWukkW
26FIjYv2jEcA1woOBXTaPQkd4TJNcNnAy9YPi4G5wfgkaqw13drdRlsBvRKqltxAGp+2EBSrROq4
W8wNFKpL8M2hlzAVYHeyeV7bwZ4nqgoWAhRBfd7NHRuUUPyWCJs0J4j4We1r1mkZ7q5R12Ud5MDL
wGmgX2QOY1HltnUalMWSaVEjeo5+lwsrS7/LGtSUOxjh5v7KkUHiMTqQUNSaRPZhDTI4SmEaiBY5
bl7OypqgyUmSHsgrG/icPMzRxnnB++Z7Z+i96zkjC+ZIMc23ozY4p7ErXOhgo338aOujsUA0d3Jg
ZDYaLpizcvS+kC5bIEqcqwrQ7TG98WarPxte0iCj4t7y4PWJ9YxTHZ4yIpcjyulIZxyZNpeCCnlr
Ds0C3zRzylVUWtgemUo9JJCYYqgbVEY64KxF7VE2AXhgMuF1HnCopkYRypj1OPm2x+uOFVNpCchM
Tcsh6UZQafWq5BvsqIAVLHTII5q2vIzRTOx3FS4FHJU8l9fEntYmoanVBy83ZA2pdru+79xRngae
GICILU127YIS9D52nX2d5wmEUHSt0Tlo0BmInzRpEfv1AhSSwrK93h+qsYqXchydrQ0tMSQlY6Oj
ujHZZRVpZlHf2VoK+IPkUgZGNzbv/SJsk1ExyUdEaMpAQCnMNyywE7Zia+1YtFPew/DXTeQVKACV
8L1laCcoeNWgn+peQhofs2nc9FWSlv6od/lhNhsDAafbaG8U2m0EzfVRemibeIQzd54ha1G2tLpd
NG5W+wl+12jSli5inqqq4QGmKHTRY0+4MHYUcqBPsIPoUPIza1odBB5QKJ54Er2rhSgpWNnrSLoW
DVC2QFlNVYaO3hKMi9UNT8qwssfM1Ft8bSlmLHoLzXO0L4HuY3iQShUMROcgdzoLeZfKTTWgPsoU
hUdAYlEgSecELJKq45CH6Gf3bj3+CJEhQAtS9I1apHSFUyW9w5rEdtEILVtlMqgPCA9rnNnqm5qD
+4+28kKvpsQURtAbk4lyQTblEt3ekhyVU0s9JogG05jCNIizBoCGLuBCaZsJMu1oXHdwTaoLiYpR
WZLxekysjsezjWCRYMW2cMdYb0Cuxa8yZX/UuCTtZpzgjtUU7VTd15a+FNCysawU+XkJ4X7meIDm
XEMSTndu0dr10oCiRX5I6mKA5k7fNxfS69BmLZxRPnhtURVmnHou76J5IRIrcurUxPZQkWrS6diO
cHhB6aVKEADOOR75nmHPXtBQd1vvIhfPveKywhxJhZquE9o1gIeZjT6xCkKDGlpjY6sH0FYvTazs
miWhaNaXiBZaqxwCq+w8FfGhme9dXqTNvsoJ6nilGFGHoCXtZpbVDX8Bkhi2zfNc1AhN3KSIjWnM
aZBXusqCppTQMv818fy3Uu//XttmBZff9PLjoz++NJ8bPOvx/kCb/+9AjiMB/tcZ+P8r+If8OgHH
+3/Lv3UdWbaDZMqAGMgqAvZH44a4P1NIQ4LiCMFj9NyAR/ujc2M6P2su1CtWoqCF3srKl/09Adfd
nyGtB7NSmJygk0up9e8l4F8j70ADBmDT020k4EjrYRzwCaYIZkAiyzzd1SNpeX4rNfAmjgPikRzM
kWk2xikN3AY8ZXCDzKRqsxjbST75fL1cgkapN5LePBnerD2V88jNXiETa+AI5wydiS5tzfvJc0LP
SmcN5cQM/yZfMqF07eI4XEOEW6o5HY1ne/IQgj9BSws7IpsIZiuSV2EL6w5c5dEJCj1VcErtKoiL
jqWyh2BaRnsI3cUDZLdxq3bfCwPtnEwvECbPNaB9kK+AsCIiN36ied8AxGHlKHDVkEBf/KEexDs3
3aKNawjgia2VCdIcdJpq1B8sRACQnshsEkAMkkCKwq2SjLWeDvDSXBFEU75lVXabPVn91EzC50Iu
dOMYimb38GFqtS4sBmfUb0gzT27c5ZbJj0Dqj7eF13jdxiI9pO9aJLVaKPoKnkMYdapFY69otcEu
oEHgY+jzyKgmnEsBKXMFIPy6Vbd9iVKiqqELgdBvbjZT41VQ1StKNLqaWrZ6rM+Wy4PGMashtsyO
Up9MPaFl5LoTVQPorihh6KxDQtOjUwTdWL7sWpIOSQMEd2NpO5iET1sXPlNrcVyXryiHiNFvS5gR
QNuxxIrs4XQqFGqiFj6Soof9sK7Lbsex0xTIKbhVTTfQY3X4uZR4LUo4sWA27uVTZTB70dF6coeq
RcPbSxHVoRBijFFJvBmyBhYnFcTTk0qrNguqJZKRWl96vzQITNdH4rrNptTNFnUaqrXAsdPJWUKv
zobcT7vWG4JlRk6744iyT63tdiTW1GTl8VANIISNIKS7F730ljksikIfgoQPLXoSA3qd/gjDHR1e
gHN1R+lML9Bhy54aEA4g9QGdujtURsCmyoCgPC+kcFtW8ro/kETKI6ABrsucNIGppNdZM+CbdkNV
sKABD5h3kVf3PcwhrS1qK/yLI2hWxbPuoJ8pE25phwSVD9j0Qb6zDjTRFXRDESgUgUjKVeqypuSK
khoNjzEbUx14ssyrdnZTiMcpA6k57NNSgg9uUlf50qpTndnV2CVIG6cO6Eab6/4yrAwqLkpy1hu7
r5DE8FUztgL9L5oyokN3XW/oM7Y81bGWcg8geTpWaOASE8AQ101QErPhIAFgP+hlGnNLQYUP5wwL
5yUcoMAWaOW+dDjm4zCV5EvuZj1FDVjnaQD90AJVZARnhc8RGiLD6lyCSQR35GuvLtFdyt20Ng/1
NImnQrYOxO/aBTGkhvIIBwtBeS9kcpwWm5kw24hIrJgAkNcytrUqqUMUAYv7/8/emSxHjlxr+l16
DxkGB+DYxszgPDNz45bMJAHH7I4ZT99fSOpW6Zq12u7+bkpWSlaSRADwc/6RbPPYA5HravwnTrle
1xTl/sql8fEV1+Q/oJCxXF80i262ivFc6NW4+4J1iA1tWUVkDhF5IwMh0An6Njdpe/krk2OVnJ1u
rYD2G7fx+B/BswZ4YssuehnGJnfvsRl05SMbfghPVcSqrnZJMvZVs7eyHOinGickc9tU9UifUJWk
WfZnNrwleLBWs26zrq3DdJdETrKG9zLTBR1yYWnd4JQOqV+8d2Um61Pi+IZhrABHfdLr6FUUy4xK
X8fr0BQ/syKXwcIC1PbmuciCuNzZEciSV64YQUGueD55e/O+kOsi93PCwLGbO2+hLLrim9ApFLP5
DoCqHe/vvaqFE5/bJFLtm8rHSBzBmLLkTnt1X+1GFIPseDprm+WjmtjuHxk6kpFtNSmgoRwlRXsF
0NbH77Fm/zxdXr0VcIt0dJ5u8jGW6R9sTCv0x7QulL4t1UjUh5MxJCKHqdt6r6UoCHlsc4tUb6qQ
urqTadqrvq7lrz7X2GYm33GexzFciSf0BvEoVDRMDzS6eb8yLCZyVxMh0x5Nx9myBVfzsw+v8lxG
uUkx9U/+VJJO5bhDtsuGcCrvqM5cIF+jYBAviRwIKRJNFM2bSUzpM/nu3kvpeoRA9b4eYpKAagTU
baHjHNrcIGIgPDhdNlkfq5tSgQlvypy8753w2orjpPUn2GWwXmQTbK3OzgoDh020T3UM7Dq9jiCq
eIJmYfQVH3RG58008oCxjGoFfJExZAofMKzYWhvHBG+HygRXqmwSwY1kEaBuetV6P0Idz/UuDM18
udhO6BxTwzO0LXVp7LFbUkjQuS8UAPRw6UNCqw8gO7UVlOugHIpRs7qUXJusKZ8Y+fNwFwqNr0Kg
Qj7SQU8ms6kBpE91Joy5iovGe0Fs5LGqGSeIbnHbD2Ljja0MCJYr128AAgMDpqz3k7sZ2bHstA9O
VaVZej+MHkCQjqnaPLP6treTVy6vTjk3xaHkahZ3yyjdcK9imQB9uDrz0BFkgivuurpMzmtl5SE1
pqmPPvVciAfqEmluX8RdFO9dChgDlCiFHxZcj8y1qH174W4jVlg+I3ccn8HCe2LpjPC+B3nJGNJO
OQWogJmx9/VALM0mt2n8UOajJKiiSsLiwNUdX+gJTIOdqHX9POY2+pkZjxnehGyX2z5fyJjP1poP
LJ5bT+3Ti5zvMupExDoyED61tWVlKH0Qt30g7fy5+qqWB99RwaM3t0NwHtpaNnuPESvaj34Xd9cM
WbO9T8gS7FhoeReIs0nAIn+Viem6Yt9LwDhFLXBUTa8zLrCcdqhG/V5ZXBoa77sUxV6yeNdpvOr6
DsmxGX43czx9C+XxyY6ZH5VbIhuQCpdDRMfAIExPDyNTTULguwlP2vYhuo7K9tGuzYPabrO08spH
JZbCORXYVOKDHMEHN2sdEWfspQFa7a6cZpLZu9ocwt4xHc6BisWw5hqA1tWotge9II9hy75QAdWE
ar6RUfrLq0a3AV+CCTqlFm3jVU8H1o/WX5f+3iuJNXzyq6W3zw7KQXv0gsZ+J2W3mr2ofaVwBw8L
wolJ6vLQVn7Ns6vtFO2xlUYohJKuzM9agqeySc1Um/fB4jUPax4U/l47jg0/6qDoygdfuvnwHOaM
0khQpspissQbUbXMBdkxw8HRzMCzDb8GzpPECQbt8UiSYg1Uvx3XNGDTtFn+nTqhu4BbunF2RKGM
yXcdLWgPPEZ/11qXFgJTpmyWTh7jwCDXYbGbPmn4kqnkfDxngUVngJVGlyfbReKW4zaDlu4MfjZn
jbL3tSyKR0Yt1XNwB2Q6qlRJRCrcWfDV3bK025H0gx+ykNJu6fzzFTWREba/mUqsAvKllb9alQUw
IU0vmi24vJMzaVXOiAA8nOg0He39UHci3Sjljb8YYZb5oLOshNBfhPkZY0h+ic1auFs1mPSxKCd/
JvJIwVpHXsWCb/Nm/cHr0fQb0DG32udUYh3U6HAsVwHXFcFUFn/oCVMJ7yeBlCbpJvj1IXDz74Cw
qJaok4o4gyYX9m0GUidXVTcAiVlZFT7+R6u/s4Sx4TCYgCOKmAxJUEYYt+luRe726YWs8hs5qMVs
MQssz4A8BSx4PgR/4tKP2YbSyW23cdRajRGchL6NG2sO+9SWTbXNsmg9pdWY0rhQi7E8Fq7jaQ6U
wn4sDUPz1vUbcArHEi4HamTEr17P7leuVDluGh0PllCznJlVOOMAetVgQ6XB0nGy/1na8ZNf7N4o
If/D0l6nTflvpDlf/o+d3Rds3zFFDjK8bOci4k/+wZmzzUeszFESiosdn4Pl/67sjvhbIEJ49sSn
lymggIJN+p87u8PS7pLkTkcUIdaXP/pvsebRv0vJ6QQJ+DbA7/yMMC9eciHV/6LVbTK3DyijOcS5
35OmXq4XAqBqB1jPowxK96FSY/i8QB2Hu3xe+yuKgRG54Xta/qROFA9YxGT1yywBK8rQFfOHXbPp
HgTN+dlr9t6dP2XTu81jI8i0y6c70UeZvC6H3tJVlDD5bbzKOr9H4bCWJc6lr2So6jrfGicGBrP5
UrbbshiS5zycAd9j3pHzVopmGfcjTTbBUU0yTd5d7dSXziwmqwbCzB5EkanvtHBTIrzTal72XjnA
+bpdqd+WJTcNb17Nd4h1m7/ELDbQF04YNruGHc4lA3AA24JqnPEVhIUU2xDVudnSi+OOFEF7/ZuY
dDqf24k4jn3XxaCbBlNVwvtwnqb01ilseYzdemzm3bTIFt345Pi53uNJyuvvv9xy/1/HNx9k6JMk
AAAkiHfAcgZs9NcPcmrb1V+iiPbnGi2oG5OwrOak3f7n7/JfbxcSj2LUv0T2BcBMaIX//bskZd0P
o+/dT2MRBDungUs82WbostOYrlo//OfvhmGTv+9fYmDMHuGFGkKujI6cWJ7g8ud/uT1rRhCl9PAJ
8GRLIiqK8qNO4uqXThKKw1btNNk5aWrf7BnE/Jr1naJusCaIjH02g2c2kKB4Cfts+pFbKZjD+dBM
9wVOIb3mI02XpD62pZc+wFc0NIGlPSFLsl+UvOaM7iemCQ4dSETFvZdCsSK6NUHJckL1wDkAsOXg
q0pUjYyaxGN5mdM/BD0ckxSLDjZy7INpt6KXJ1AoFejGHIPDbwBuQsHK1i1f1BS08aa0Iqj2NGoF
jMES858YdLduLi7+9lTaAKlkrKMREUlbBd4hzJvhj1txdi3cW8U2tBLonpa6MTt1gE6nYbVgOUaH
jjyG8NhfEH0o2MJ2ynZTMRQoCQoQmqTfm25e52XnG7a7kXhUf8lx+YAQ3VMXiYDQrv7csYas1Wdh
Lo0AqQEY2HRz5IAgB+0cHxMMfw9zXXfJWUc6mCht4RIwChfFZ5+OWOQ4c7Tcrn6MZxWpuTLbUDSV
2Sg38H95Wbqg9ioqhHKRY7XYdNAv1aFcitp/WinCS7ayzOKJy9EMd11QdeFN1Ff0C7rjpM5dSEkj
B/JQJNfWL6W/XSED37MgQbC6WAgWxjx+zrNogzXfhjz9N+vEAX6FJmN4saBTkGhpIvwDU03wvjIH
y42yg7Ns/VxGPaLiLoafEjBX/FYSimEGEOrPvSO5FHScz88t9JJmTG0DjR2zd4nTDWo5H2dPaJCM
McesbaQhjkLbJY3PZBPEN01fVvUuCyhcp3G3yLNduhLjfcxNxH6BANrV23wybr1HWQHDA2novRWg
S19TuhRfmZAUX4zO0CPZbdbIEKthqyvrOwNqPdm1EZaTeT31bhjfyESPExyfS+LLSnJizuxwbrXN
PQjpvDivZmZn6ZY1fA/kOr+Ci7XnigKkPWkg09cMGvmuuYq0RQubY+aJhG526cQQuynXaqi2bSgE
QKU/2odIFguscLnW9X6ql9zfeANQFSxNKO97bxW/I67xOwNq8xRmqV1PvFcshfTWgx5dlmV0jpD2
F62TGfpwq3TKR1L6WsY7VyMgAkesp+fFhb09tAGgEe3xC7Jvndb1Trl42LelXHRx6CdY3D5azXfJ
W6aG0Kgn9AR9aF9X6czevg58++JlxfwVDhPb0xRE3VU4e056xCthKbniUPzioyywIhO20G0SNpd2
L5exETuzROoRd2qQn/K1HSGYqxXteLOU6CbSCJsgcEYjP6U/lLcOCc/eNRSk/M58hI6ijKavbG1a
C5UdoI5xMd/hZTMWd0A5UfZLy1ZQvGbrYG/jdp2/h4o3H5B2pT7aajQXLT528F3qtbyrVhjdZwrc
2qelXfgynqSAeMyB7JPdotv4PnULluIynUhYLXuUEAe5tOnvOhXtewCtnm36eKV32jp+maAjDQDK
wlFxE66y0qcuYBk8gFQlT0rWLuGwsXa5YOM88OMuwjW7WrnmVXFGUgZYCPUVrWGUoxEI/GjTJKW7
4Akf5U3vB40cftdzzTztGJOT3cI9y9dMUHI3LIjNo9vNSHAyMxt7SsrKhQBM01U0x6Bh1V6vlQ/d
uM2G/gKuu6Ezns3ghYDbIFnOLiRyySfMZYxj/NxJfF2UEGxgibZ99Jd2qrcB7wKMG1DS92tMVeM2
apz0ds51Gu9bggV+FqlbyZOzlPWXjtIgPND+srxa41xkW9KheJCNTMPRdh0uAqCzetekuS/tse6C
9i5ZxgEPOZghaIhdFu9YFmkLm2uaqGXBYiDYqYx69N2kNED8kEn3bep678sqI/+EVchV7Zc0u6ev
xfmYx9znJidy/jtPl2DdqKg0w1l3WkTblgu5ECPdVSROyoFmaKolLJ89w43gHRCOzZ6lDaFI6iYM
IgWCnXRfCtMhidQaF8S4QohuJsLNkPaVkUCWrKKL2CpJOAP0stakcaTObzBi8SNZ+/6evy9+J6HP
/V0jy0IJDdLI7BOsEn2hDwhDQLw3Qdxbdwx3bUqf4UZy4f9eS5y/57HjiG2UpKGm6HmkWo2VS7mo
JarQYFsWwWcWVT7gvr9MDHILWnjjuP294iUMzlz2TFoiy4V7HVZN+Ja6vX7uueEJvl3C4tEWPm//
tnTVvS9SQglyigsUnnPN55SxKv5o0zFkY3LWrNmB2CHME1VbncOZx2sDEiRSnMx18TDl3cDRsyS4
2HWR9Q/eykQJouqVv6ugbrE3MCx9m3GoPwpUBn9k4ZYkLOSp/JDjwKfv1Y4bXWB3iFI/bqI/ZRZi
bpJzu2ACTPrapyZwjl5WW0a/kKmmP6qep25Tdz2IEhnCBKKFLrzSxk9XgB8wA5ceQUKksh2aofGj
qlX0gSsUYhjKK4mdFfWTmcvrYpraqUH6lgLTh6Ac35W3XLBs0fl3M4/ZzwZe53cYT6Q9Zpy6aDmi
NUt3eRWg0KvKIh5vWhmXlpN9yuxDJ5McHH4leafVRX6CtMmyG8cWCnvkmNXFdjYjfZyxGgoqmAo5
rghCixibupKY8lVo0OX5rV69mzCY1/gY94iJrpOVJN33JcU1vZ0d7YxPc1YnI3ngEzZsJ1BEOTjd
bE7WWXvuyFr4Mzb0oVmVmLdjKHpv3LaRDb3PWpkULaHrp0tYbxOGTMazyCx1OBwLk/t4sgfYTNHy
Y8BUvReawfJssIcv9N92yOsypC5TiDi/RkQ4barCrvpTh0CCpwWxJ0KNRqnwpkQH4k9Mfn4M6syg
o6oHJ0L7ijefYcJH9InjlV0fqCSfthWzq4PZtdS+87CsaI1u5JA45CTPLhDyH9+GpYOZGSHpQ2HB
8P4QTsbvI1WttdiXC6/GK1eOboJuK5sLd9iuU53QoZnIRh9a5dt21xjSYlAw4YWPL5zfEh+7eDD6
FQ1gFpa73Mh8eFsXszav4PGVfyi7wlUvQ17h7OTFsOrowEDig4QlXW4GrFZW+o86CyI/JlsotBEE
AStIiuZgZgKHPYo5Rp2an3Y3F2uRtSD0UdO9LrYfEniwLMKwF6QODevgf6K7dbImq29qY8fptotN
3OPlcSR1tZtsZv29UsIa934wAlTrIr2aHtt2VP6z37USl49NS3yzwTK+Jc4F4vcKhJ10F1UMOXIi
n9BTuQjep2xevjtYxGrrFna8MGmGpOE6DaaPzmupSYEoHq8NzcvYKgo1MaQEluOwhuF7cZiwUVHk
7hqhgkTVzZjX++lNHsU4eCaWDHfbQEccK8/Hg4Tb2P/IVr81O9sNwjuZTJQrgQlrSEB0mCX+2ZtM
5m4N0CC0UsDF5/5SOPPaPsZOt4pl1RsCJpvhnkq/INv3MCPFHiNiO+905Yj2nAcEmO3zBLav8djr
N2DdSLGburNPbljp9bR0YeXvhXIZ8Bev7B9mGfCTNdc5iZTkLrix4hdBP8iyMAmGYaOyKtiFUpRP
E6Twbz8nlW1l+00/HNfoj7K16SOKWYUMshnBkqOgszNw4jyh9Bv9/EE1ghd26GcxmFqdDAu/egMN
HHkc34Cu3ZfllsgQjM/6JO2KTa+wMmSlcBfEMxhVsbuNWTy8ziLo36geY9BdVoNzrBx1FINhddOj
bJou34iZ2plj1gWl3DrsvICkEB73HqFzcucmafri2qj6sTIvgXFxQjg7qMygPJjMobWwzNL1c41z
kkpg2UmbbjoFmoBIQYsrP8zlb6Pi9FFFela7vF05UyNb0P9XJsjH9zqvAEuLwJv7w99X3f/Ru/yv
SzDS/xs723xBXPzVqXz58n9gZ8HfpIDSAZ+ioJScbgGk8Q/szP0bWRCs/OACLvgZ+i/+o3/GJHqX
mMSI8qP4YmZG7Pkv7Cz6m39BLRIpIon6Cpvzf0fvQonJv4ETFFMic8G7cikyvrSb/FfIxaetfZRQ
i1ObhbM+jqzgghcz4rSakN0iPvhSC+IPstXwkKP7lnI/qqn5msio5007dfNvUXkThN7UYaMNWqCU
bTirott0stQKrCCvS7KDTJJtkYv74d6iM/Y4cLzZ2fm19F76OYzuAOsd+J4pJfv+QhX413a2ES/m
YSjq24LnnGzqiYN+6078lac1IzRvCyF52R/Ccmqum7DRdDAMNh2uYpgzvJjGKTSvphz3yhiBo21j
J5MUU1Br8O5nKZYKKsYjee6mibCRlpceOjXOKzZposlmrwWxmT1+eGKxxXI9p90Iiu5HCMm9XOtv
E+v8acjDJdrzV9A6PRifrTX1UAwfTCDMi6i9pN0YNGuvinDhS0XKnFCWUoa4K/3Okn7DIe5sl7Rf
YM7bjpyXsG2mX9pY628MUqNgP7suYgNwizLYadF534Ev7AB0OECrhWuOYidzKtHsESukzNfDMMv7
qh5zZPqhki3Jl2E+HLo2Np8oSpEHUXrgLyjWF1gVpx3at94EVXOc0SGBVIoxFftwHZs7JpRcblPe
/eHOEaOzMsuwbWzjclHL3rdd5x99ieL5EDjCo/JiVvFPDtzpVuf+8DW6tV9ehzY3/b3GftJtZ9+W
Ax8DtaFXCJzi/jSM1YBcep0s6mjl8t7kRb74+IazeNmxcQfRsYZ6+F4U3VjHmSv6sfiqxzg9ZtXP
BpblYmEc8xrLo2tilv65wwLe5ZxPpGf1ebpdiTpDEqM7RczjeEkN68VYPYQzUoQ9Qt4cs6jfMTYW
AAIsMeOEAbzrg5/N0sa/cp+i8SMNuOaBWumR8R6xTLbJE4n7Tw0tGWVG4r3ZVWjlb+SI+mTndiNz
colqwG5g+ldwYaKuMJw4lMptgiEO1H1aqQWLaXyol7mXLJhG/nbRRryGWBiehzFokgO4WMrpURVD
hZx4ln/ysaOiYmqmFZwhVnqj2iX7dL3BuWNiVJf4xhRCNRhHFDnJ6NUf4+oHH8yMGfutcaR767Rz
cOo9rb4nnFjX8DHpn9os/lOPIO5XPwack6hb1Gfv1MG35vT84Q8j9bIaw4FSUf3DDSDRTkE+Yj1q
LcjXoQmNn+8tqqszdiZnwbcdhWBjwk0XSWJTTPaV4HmctnPa6B/sD4tz8NUMwqatj61Ksqgi+xxH
BhZnqpICc0geMWt3kPwb6aDJAIoww7j1PI0PwiR5S5I8Jmmg5CDe5aGH593WwbibgqDKdsy12WeD
PuUDS3j/OvFqec6AEaodBjn2MCWX4Sv6+0fde6a7S6vJf+DTRTXaef1VlbX2E4sSUg5/FvbTyQ2/
lMV/5nFrBHjN7XQJfJNdHH6xy/YsZLbhAc/aOSFRcdTezz4g5r73O5aQjGXFZddO8UmHQRonBI2G
hd5O8TC8aLfHSR05XaBu6pl4Y2Ro64grFHqaNvRMQtWhjuuXe9nPQbUeZl4LJXAaCj2oaGB7/VCH
guSkvCnuOzfSwyYuKck6EGhuP8k+xVDghG0nQNhy0nDWNK1uk8ER0U2Hg2BjRWvFdopqL3/SJmnA
ZheECbC0mTNcBWbl7Vg1rRfs8wV7HwFsZVPMe9HVo9n1IVW1limq2KvUi14rr20YrMfci8yrXE3l
7qJYZleOZta+NR0k5rHVUmZH7n/rvbeO7y2/F4ybPwKDPmPvl7zdThSnNA9JA/m/KSTQ5bbpHbVu
CyDSexyLK2aObsRmpCbWlU0NYBJsQkRFv9LU9ev9GhpQczUpspY4vzN3n05F+6r9wP2Zqly9+WWk
CNApeFgUbsbvKV6yO45cDc88j7F342djePc/I9I/2MXgP49Igx3qP/qvQ9LlP/jnkOQyJTHRYKJF
+3vpHfs/Q5Kf/M1lLIkSAqMv7eOXQeifM5LDjMT/xx97Pp1sRLb8a0iCfISlhHNBKowc3EXM+9+Z
kqS82G7/ReGE6JL5wTzyMfmn73sXA/BfKZyclHGwivZtoduQQJdwXyXOhMlLu8SnyVO2lOKcRT1j
FK8zM/0IqHegMC7w58PQF/sofB6D5xntWS6LHed8QqwfFhi2nomUF+k89eszmtiDa6tzU12bXt00
w0huxpx670F6Dvwnz/lV9uS49ORD2Ygwk2F03hrvTzt6u369Nv6pjoNtSCiDsYCzVUExnih3sWeR
h+Ruf2AF2GR0g8Uy3wKK7RBEfimcLbVHwvHQXYLjgibfDSp3tjbJoAHvc6KfeMaHq/IiKajCbZTf
zdI+heuTDrSzaSPeqCkqyHE6m9E5Y0PcXF6J4WjYQovGwYDR78xASawLWg4P6pL7OR6VNSenH47W
r3ZxR7ZM6F4bwjTU+HOMRwsc362AD84ui9I/DalkNQl7k7htXFwo9ipQvLB4xlloSo72YDh3Iz8/
ztccCdulsyabpg0BqojPnMMEsjx05db1l/3Uf7Pr72T1PWTBXqzNsbGvMvkDLID5jKzCaU2eRuHd
cSAQcAEjcexUj651uGUweF3nKDoFHjK12ZXpISEcMqlD7CCaAz37yroJ6WO0q0IknOAAb5AeB4OM
Cyb4JCFPKbxGOeL4sbl1yajdIPM7O9WNT8DiHH5EETNz4js/4KhgkHdOfDslzdU4FQESz545wvM/
1bDWx9LV2LwC0d0Na0M+dPg2oKBRUYgqlQ85tEir0FykoftiiEuMU/XmMYN7mkTCLHyP9Hpsuumu
GpiJNyLuzku4PiQYfo5aXteNhz40uSoJ6AvLNLyexexpBtbgNhjFfhmng5jIY/TmPUvBdeMNSHSG
L6NK7uiGPMGo3rtIEANuUg7aby8nNUZWR4FfRA364EH/YGLxONcAKTfpOmwCJW8j1EXTBf5t1S5W
hSi3hXWODuQ8zr8cACw9eiOQ1MJ5U8tTPKARx5GcOy2cOHnutK9lg7ObaExdi8eBqR5XFh2iAClS
LkenlXtafu5VTB1CMR6q0Xv0RUAV1bPQ08a1k79NbbJzultJyZgLtM56f/LRy21i56xHsc2DXeno
Q9397pqXLiax8k3hJ/fFfLWoct8IlTx4SVdfsb/hAkNntDjXrfQ2Q55s6+HnhQiI6kfUz1d+drGC
uXvi1tr7oMJMUGfLaXanp2EOj97a3IvWI/zCbgIUhRunHvBeuk9T8660c/ZgRfIyJOl13DHOdAd3
vst7y1eAc/Eodfm8R6fmrO/a/fAZV8pWmceJSPgWTx28HvGqDnMGObZPRZeSIlOJ4dAPjx72cJJ6
D35/nsX0PJj8au0eGx5+PVpyLfL6Jp+rEybSjYrv/THd60gRqYnOEZcfvsdPRJ0sghGZQIgqwe33
NuNxz6Mr9kLYV+ehKX5Emf+tKAMrCSkdxpdZ6Q+iF1EXrTV31WcdE5WPKrQNmp3t580yf/YQDmA3
WHp40rCBAD91nNmv1dRvDI9563qbxTBZrl/K+a5JAx1RV7V0oEc+XujHPIdeHe/GUCfXa+B9cMRz
a9fE6Kaf3lIgJ+pemwjVhIndfegUN1XYb9b8DLAIEJwRvrNkZymmB4sGT3G7VD1wtEMzHrGn+WkU
ApZ3goYJ3BnFMS/AVW0G5op+5NIUjz2GQ/krIZyH8M8NjXqHxsNqj9Fhn7rjEUmm4odHGAqLVKht
XI3fsV3PMHs36/yMESPr0eoL+QhR/dLRQgrX+KMV8TFL0RF6wN1NVUdXZWN4x6cYUm6kZ8XOF9md
DXV/14fYJzOjy88uzMjSh0CME/MQV8nPkacWY9Sj6yFQCyL3R8dZY+ti/mknnVPPlXg3adHtzQiR
GKBvh1QhDbTJ7quKPBsAqjoMxcIvpq9tXtxZVS0/k5wcMONdqaq7nVbEj8CtB7JJR3LOUd96RAKf
C5/UlbV3T0Z4w57U5AL3f/dkqszbArly7dy4vDKTe1FTdmN4E7TZ/B5Z3eG4Ke1rUHvbQHPIuozN
X+OU+O+Ilgl9nZGRjVGH1KXxiw9bL7jFq/asQnfepbXaUZcuyCbt1LHDNbPhFzzgwj0Jdq8KA+U1
2sj0CvClhbNONArRYThjWxle8fD1O6A/JDKSN1Gjcdzonoz/bJTQ9JjesinGOKjfOoycocfhn8TT
Y1gmPJHZrZm9V+UQdRZe6jGblPxb6b0lC9fOiqcOcu4IQv8wrnK6Kld/h8/2namVlm/jz+1h7q/T
tP0WLsaIuHHrT8+08TkF+lsJKx4I51FJvtILy78XjZvyPGXeqx+qczGSnyqy04zvtcfdqdb5t+6B
GvkNxMHX83YJoyvU/1f4qPWuQ4myiQe2pJr0WQ6lbRA6l+zdUtNmQcaQyd7devpoQv+99dt9WhBN
1dTjVVaZh+oS6Nl07zaejpm12Q7DAPJbz0V5XBv8jvcz+xTCFfD89XK8sLHDGkahmTIaD51TdQnW
vDQiaO30J2ygcHrDdT9HEnV0Yq/LtqZjoenrt1Y59PotivSNkPpf9l9qcZMyWThXex30RxF1/SON
oO2uEp24L9GIrkAAGVSd26vhpRYNaV8wpT8jYTJCzmprCU7KBFbQLqICj2DubeuneA7bhZd2q+Np
F7ZLvI2G1n+olWAg0jlRVVMRH61YxKMkAqC6oLLDm2ojQWZeL9pHFQYNZu8g5/BfCO04FZ2mfxpD
brEaVBh+mcYlr1BJglKtFbnhymmSc+wAXPFJTAlxdl1RnQuadiJ8x058zVPd3RfUBf4g3wTwo6v6
G2C4eeAV1oU/azdrMIhJCB9Cb4jQNM7w0XAz7Meh74n7BFaiZztpwTIs5+sZhU95gxqdJSsv+ive
ieEeEGg5FGtGJErvx5yixXKsnGK97oM0ffQnDo7eW+pbpwfBLsRvm7wU8XQdMl68DTC5V1Q8toel
8FIi4aLgJpjV9Ox02fxD8NPfRRkH0pSrYJfkGOJk10XkmC3yNunm5pEfRV3pfH6KS/W/2TuT9daV
NLu+Sr4A/CHQBTA0CfakqL45E3zSkYS+jUD79F68TruqBjXw3NO8eSQSAhAR+9977SEsM4aWVda9
5rMIDllQgHIqewcVR8zL33600l0h5IGYLX0spR/dsxibW5XQx0GLSsR+0DzljW3c9aKuvphlV6+J
rOuzS+qJRw9jRz/7/L5qmWPytA02EEYXNqfrF87W4zlt2h0MjxAFnWx6UW4zWxorQFbtEWGug4mT
v8RF9zYLAtdBRBEuMbF4nXUb5WYCi+9SHxn3pJuucudnY8nrz5LR/itaXrSp63zcK5OdMlEU7N79
HG2t2fdeJInrrTHW1p6IiVi37QiYvOMYfph9I6FdNn4IMuGuFsSxC8Om/gSFJHvEj/E3raNjV+m3
EbhJ6j8srfpI4ucWdvfGjIb8wizjMAI+YAsn5D5yxwPG5+QKnCXfOOPwTD6WUB1yKM9okJydyXlG
fiC0brYXIxo5AEWQK9AWV9WQpj/tyKGhItG4svEDWe301NXT2rltSNgb7plrRIeGGdY5jdmwF+nf
OB2gWGfeu+jlazZAze4YRwyZex85I8DDwTln+S8UWz+ci/QxypS+B0OAwSJLq7BLDWAHDD1dw3qr
XMCDIosz0o5kRiydch4JHgs/XvMaPM0BCcDCHh9wsL5Vg77XtlJHrW7RFIC2saisHYmAl3lwPurb
ucXikBLL/CisFpz7bKw9b8wvA3SMsAoqDkyBM01hIrlRPEgiShZPvEzZFHdi2dZGOQMV7N0t7pPX
OJ26S4mD9KB1EmT3MlBNuHDf/mRuAmwsiaJDZxhyMwrDv0zRXKVb0gftgUXWxbMWBeOWh15d8qLv
7/I0zXaIpTDKoZrnPBllEKZTW4VxJwmYkrpnxgNPgPdpMgDCQPzblDpdOEdBpDnPi64tronqvodx
QogrmprWOe7vcOzq5EvplqttJ7T6GEqd9UCKfakceFP12O0bo4swKcHPSE/gxVfOsndxfzBfW/JN
aww7bxY/mdnsur69dYrU5KiE98GhGHTjMn1iP4YLgz/t8P8Vlf+tqLgYV//7odP6h0n0Z/Gv//nb
pX8/q389/jT9F0/Of5ZYbj/h3x5uuLieZ+GsFUzzyfL9X4kFuBkbS8QXeLjYtE2bf/N/xlDipr7c
TAQW4WXGRBir/23htv6Hha/bgrPrwNXGuev9vwgsVLPfiLj/obBIiw9w6+zFIEsPsw/V978qLD1i
fauxGqc1IR/SICNrurHXrPa0anjO3umA6GBI2pFT6v84i6lCjrb62vhB/UZX0HSFxI8BKzck/RuR
CF5zJ/2y27qLQhxtinqm1NtJT4qwjMa0WsMnc3+knc1Ht+TM/s9PnNqUY3dffM25JcJZadzcnfTr
t2TiOTrMTtUczL6ZXmO30ecWmsqjM3a4ODlEgIyqGXGDF8rWS9tlV4grHiOfZH7F9CTX1JV8O7Pg
JyqmzAfWBblvkNovowc7OxX8W5O+mk0QFdWlYJOjokJfk7TMIVj131mm5R1P/BR6hW0dssY06TNV
37CbjLe0Kukw0LBrMiHrN2Pq5V3ixhXF9zdkDGmhu1436hev+NdQGsnh9i+NkZ9o5rb7bPTjd9tF
82loguIc+3xkoqj6ioXI/SUBLfdpmsu9v2RfMuYCLtLOrx2FLVRk3r4G5yBv3yRcp38+JaaN/Gpa
LZyWufnmFPElc1IseEpFmKrbi4px355srQhjQ7u/TmbWb0HvdKTzrFFfe1Gae1cl+dUNouRg4RIJ
cfRRkibdX/6qUwtdki9hGgYMKNUKPGmzk7/gvOIClIm59TQiBT0H8i6+fXB8evkVmjjRynbOr6Pj
kbZmEC/vFs/imxh8fKIu5qnvlZmvZ0BBcIeSwtwPSTFtILwRsBYtuz+UJ+sb0o7cI8oA7fFcI4O0
evvjtbNmL1XTG3e7uNhrvf1C0Ndm7xi5v5ksvtqq4Dfa43fZZV+dogbBat36cLusla0lejdfucLX
FNpt+QW7iwOqwS8lhOP9omF0v64TpwebNMy+mBO5z2z1zabKu8NhMt/BuXP+WISfGDIMd7l2x/tq
BpU6qBHbmK1ezci8F0VUQ45ra+sg/RTmSj+2xVPXaol2Nsqrkbb5SegIGDVHKsYuvfBfwad0kH86
8+qCOdk0yvbPZQAsLvaCegBGNIJGlR5USx7bO+T+njThFNFFZ9qXvAoQ+ay++yCzCzXamdJDYOcJ
RDAmNYkESAamWMbfxBNdNMwK04Jr1REKj29/g8BBJdBz3VirDpMk+44O0Fy9qIuOm2bt177+yUYc
cHIIOFZhbl/WDmQnHBm+uo7c8H6NI2cOmOWuShw/1Mjk3kNrjvZb0/vjY+ZIQsixlYCisufkkxHa
fFoWrzv5hSv2Mej5R5zO2R13ff+Glxev7eS0wzrvW4p1WzO+U5hEjnKhzUWUiAOeqhE8GYS0m9oa
rTskq4gYt0y4tXRA8QBl4W2Wc3gwW+uSs0G5i5uJjC8t3KGTD5ohk2muZ14bCRHWgfI4HQz7xDRH
hlZV7O9STJ8oPJl3p73evhLxHp/MOmLi7PfmenFlfCyasmDhBW1wGWnz+Sr5tfRhFe6hL+u/vfQU
irKsRg4kk3ssStfdBFVwh+/dCKuYKSITsWdR8bfdEA3pNrYZoULiieUTVt3WHngk0Ofd0Eot52BY
CTpQVY7HwXBeawZI90kvxF3m1ekLxqzuaFWG86UAXtEJYpmagkMzEexjdH4slQXhK4h9+yAa8XKb
Xr0FhXTf+sY72ovrEH0Yk2eZVvUGpJjPDWe04SLKeZ8uIzyBsUr00alU9IrFNMHdqOd9pGs6Hryk
33clujbxBnfBFI1Rd+QYdtIiMy4e49NHPEbkaagmI9iGxkLKdwTzqyBObZueOMi6IQ/53TTRT3fz
6CbGtLcTIcPZW9InZPNg34OzMNc+z75m+ckgC0xarayk895UVlmcqiv8st100yYSuVE0T9xx/cHc
OYpJwK1iPJlpjfIx1r/EIzUpIJbcI2Uv8X0cT8Y6ibQfdq4zfUy2TE8g+VyeahpWFObelTshVU+5
VWwSqx1XPXHLlVkzGmYXG38uvcV36tg5p1arQ3Mx3nNMslRRkBDlUSE9jM600ILCYTy0Oss69NXk
scUGeUcYD1V+FEOwAcAXbPDy7nFZ83hHeiDt1F+6zAf4rfm+vuGemE87ITnR4WB6c7BvogLklY8t
41SUpb3p+rm75G3Nn0MQOjJXzWCLU0Ie5TQT7zZ5rVvcUMJtHxOzSfZsSvAbmtMtfErTMw5c760b
yD8aoz/+ZcTsswdAEBuqFP5nU76oJlheEYz80zzF5u2RsO9kElu8hDEUHLWowER4sccRwRsN/AOp
mvfuYrgHFO7qjJ9k2dsuZWuWFRVQS2EJ9kYkN9Yiijvm8iCqEtXuSj7Ixgh83q1mzQPhsyB3gzwS
pbU5ukTB1SJAtZnamBHJbaVivcvQfJ3swYjjR/bylI66Y3BK9ZJ/97eZUR25+I3r6pkYDu9nQRtV
Y1vlT3w7YHsleTJFPSSnH6fedoj+92Whnsp4ToMVSVEJ0zwaf7D9lcGKFCw2C174ah9EpXXyK894
MEsvQ5I0kIxI/9OBrIb2GrCb/yYZIk+Kyc2r5U0fxqyckzkPLsMYhwrTgFavBzAO9XmOeal5IEGx
pCwjt2NaP9pAcRmJC/REvLDRVdftA/ELsbOa5GKiqjzAgUK/ipBmVp229i4/f+sa5X0Pti9MMf0+
weIg25YZ4w4P3xUXEmd8Od0bHFORf4FJ3Hywa7CSuMZtTh12eeFZnddxy02sfOc4SuqHy6Ypr7Jr
75XNAkBg+jnBIO2Vyxc72DmMpjTZ1oH7J4gEt6n27Q35YYOHllQLMXp4XBzj7FSKbdcF8aZ2J/NY
zkRo2d8YazPQ6jWC43HiTVNtBPDGbd2jRVdNPnzhIqz/YI1lrMGhuLsurpgOZBucq6pwykpnCh7T
JgAeXaP+QtxbfrugO3ajOTwJV0XX1kqNO7fyh43Two4ZYnsOy5Z1zhshA+B1rTfA/Lq9VRuUMBk0
0iSjPW+z2bO3zdg7f+3Ur7AFyrndzPbk0gGtXjwWt0uZTS0DcmSJg2P1KGNVbVjQ4UeQLn7pQfmf
K/PFn0rv7yymAh9Kbq1d6LQbFXhNOEe9As2tWzQEOW3tmjO6P/g4sHrMLkM+HZPA1ahTPNJH29WX
ZBnhylNhtlGeCb43q8od3MBL4WDnaBlb7oJBVXeGwXvCT5X3YuvyLeugwC4ctzdaOsbBK3VD2Ity
AOYM5cbHxr9mENnh20Fu8IzxYcJItLUDwuUsDhORawmb/ibTE1xc9nVl0KKBGLYeZu2sfcC41FQM
6WmgYBwj1khJL0LnrgH8uDMcmnrmJPd2mWJaZCp73vCdohCKy3JyrWK5n9gUVGBP/8ZeiQc37f6o
gHSUA8nmAWhBtbNhUZzrmWESrJy7xqVtcGHvJqYE9JKqTPI99Dp4uG8qxknrGqlpx8LAwGaWFvnP
wFB/g2lxPmgC03+jZA4OVTNwdwFsEoeqGn2xpZKp4T2eG/YFIgXOceFi1QntoR9P+Ka7g3QKmx5e
DigMWt0L2TsCbK3Q6TtlePkZ93h9BwpFR0yl3Ol50Eb7mTZIA41Fc0Gw8ErplRBrUQ/ZpSzG5eT7
JVOMrgET3RDiq5nViPbRdbrqgem38SFsWBpr0/Wi3WgrohmsKiAcHKua74e4pSOQR5RpZG1HX6Bn
oj17QvXqYupFn1Cw+Y2UQkUqq91rGnh6G8FM2LmezADCZwWDn6zx/fsxaMy9NEwAOehZ7cOQBExd
bC8i4YH5pD8spWy+bK+U3ywUy8FNhwFaAiGXe2+wlp3G3czY26ftoh3l6wjpYYMFnvGNOdTiwiih
PFQo5/cpGYhyZQ0KK21KlOyS5O4FPDQStlQLo6A2STjuSHtFzDgJ4UsVj4bQN3A7/GCGM/h+ys88
IzFPo+Zw8ifkc5loqAFeQKXKwChhjt33STH5Hw3xUpK4Xldy+O74nzZxSRYirnG996zT554J6Abm
V34tl4bpi4Tm0mTLBrN5vydRNpwd8CRnLGafGMOwEyJ/bycAXhCJ2KxH3LTfg3aAGpXDo1xozsiJ
x/BZSQ3Lbm2N+THuvRE5uMTBlLTGFrQRkazBJTuk0otjLeNXjm34roAY+4uFUTyMcZyeA7K/YV9R
lb3MoIcm2yz3bH8eZDX/mUXGwDIdyB/xvIZLRqMekRTvKIUbH6tWU1FNa06Y9u15Iv24MjmU0qBH
GqoxkgWkQ5/vZzmI18gF6OLJ+VaFiPHRtfQZiMQ3706mRIS196XEBt5BCjUDEpZG8Aq17Tmf5qdS
u7SVeaAZsnR+rupbGg2nezUA+Silv0bsdT6Ijy6nuiShYM9R9WJMbUSixX5d+uEjghh23wN+5RwI
j9TiUbg0TcZq3n+njVtv8lJ8TcA3VlMPU6v3GVxh1+7XFH4W6MJL92IadXnO+G4H+obBOC3ZExLD
QUI7IN835u+wYnBHTcsVBcEOp7T7mlPzq7rtpVLDfu4mVskgyqnQrJJjVuYt5In8j5ETKNfCfcLw
9DtV3IPMiWtz+qjHeth603gPqBhHvFTzGZOecfS0H20Xj7G1jXa9RAlfvyIN1QvjTQyMWNkBnkdI
LpjVcjyGZpttApVTr5I1w6YlpXYkpXmbxDXuEVIQgoXTEKmPszu2pWLFhIokYjZFGzMx5w1ukOYA
lJb8qO7PNmmtv1Mt53yV9+awylyxhAGLHK2N0/RsxNI/+Xjc/uCdVuHgQ9jGhnhsTeAXOrD/mqxc
xxGh33LNrV/UGDBK9xq00Nsy9sJrZKDfWcue+hWbgaSRMZOuF2sbRQH3cV+dMi/4UzvD09I5+P0D
65Iy/QU5/DsSELBjb1u1+RE8MvNI9hSpdoMzAYFTChf8gpJzlwSwU5GBDDs7ZaBO145ZlhvsPvUW
4MJrVRgnI8hesPSOFwfJ9LGJcMoKq/4lRLftO+vbNZZDHPhJmAtOctCg7vq+GYFeNB0MkoT6JiHe
WjN4S9nfrrXV7ofKBRbMMkekhqmJr45F1EMCZqyb4nJ7Glgkc24IzDnGR07yatUFubOLp/GdCEFY
Ql5YDRwLYw8HipHFHK37ehfRrATVhoE86WmYY4BNCyK7oQ/NkDRvSjZWLdS7kcLlMjasAeYuKqfX
JnbLByzj/c4AqeZjgEIAKF5MEe9KXN0blO2QZfvV0MG56YvpaJn9D/ocA9dm/igqRwFpVfYznJ63
0jaWhyYzP+obZK8d1Ts4+ofaFT+lU761QfA1zvFv5tDshood28zk7eA3LsTBb9h3W4VFDUepC8bk
yePS68+kbsfTuCzcbY3db71CHWLg1O+NAcFLCpFftWnb7BXN6CzLGmC/gUm0iJOcjaaiqqjwLHAj
bbBnxQOxrMp55xRJiJF/Zba4TKGm7waSdJOyd13tHMsq5lRnePs2Xr7BpE+AUAnIkSY/Qdz94GI+
6YrWlxLTtJ9gjimGbW8XLKv9IY1vKOjEQBGAp7AvlqTd3jocrlVvrJn+AVwaxRNcTEjO7bCFxEve
3zSbbU2fZgy4B5jfRwyuG82TY1Mh73UR7eqgZHDnHbobwJpTBURkEsSBhwcnSaluJME0Y5Qo+/jT
y2wWEdNm1zfuEJuiF6mhzTkujb6jVa6GQTZ79vEPxkK/il3u+CmP3pJdLbzShP7dOyeiBmvqqEzx
i7eMSf3QsFBG9ck12UgHLQ1I2fICi3FekU40whjMV6ic5KFk3QIFP79aU3I0i+jqAFCLYtskSZoM
6yAPDhjxo7Wf9nvPa+Jnu4JXbHr9hxepE+dh6qaqkpBlLZJ9w6tsN1lxtGqU5O5NSKDSZUy7Ot54
+YljnjN4jt9GS4OWByO3mkfVDC+IhGKnCsqXk7gw1/ARnB0kPFDeUZWp14XZLxTgpEbAACrD4cfP
iANI3oqgEJZLDU/i0Ne46AaYZggOjDgsVOSJQBiGosByxRGeZvBDbJzglwRVVyYK40pdBSs4A/XR
CdRwYadafc94m96WIO4OSizpUUuUYTSC6UYUnsrqSXZJ8jdSpfhAYnP2RdVb95bnq5dOZXQBdIuB
/ZwZ1YhMdyxkPh9jEtx9oP75SPUrOxO5ljXHn38cAoqNajjX+mcRRnHisXW3g6y4wDPT3cj3pnu/
x4rAe0I9KiO5iUba4yiXiG7rU+W6EVhRrvnSRJfZchy8uUFynzBJ3GNRCt7zvqftzPSwQw9J+3oL
Tz5TbpF/kuxvdxNQpG1SsCrZo7aOuKyMhyE1+PTYitOdJSD9r+wmU4Atkij09OTfarn8mq00lahM
2swjGIJxV3QkODmtIzgoYvMtD1zF1I4oLsDyFQaWNHRTN3qSVhOE0NEEJhpiloqc5pZUlrsnnM14
fl5+Zjj4F75SdMhqNWyjGlq/Z8YceEVspocqBYjAiqJOsN3goMrewoje2eLdy8bhwqGDvACL73am
9jYEhYJMYsf5I16z+Smp6/ggZVt8972mVcBV77br0jAtezqmOAyGVco2HuD9cmwq68HrogRn2FyH
HuwvBrwoGh0f6DMi+fjUuAqsui5haZfztGMb038s6AYnr/bndWWVHaaVzlj32mfjKoU6dbFRvLTg
zcgb8sZuKi85A6czzz3r31l5hhNiwrWP5JAZomcoN72rDn7V9AeoYbQtBY5xTczsz3hDLM9e+rTY
HFvKpr3qwozPjUn6RvvVc+po63EIKP4ku0d4stcg6lbAVhG/TFeHEe6Aletk1YEZZRqC3cjPHQhp
XnO62MsSmvMtN0VDX4JxhB9b/11uNpWoxihB7s7Y9PHtD9sx8z/GXT8wV+E6cGdu4sgTl1E11PVh
UYtLm76szGxZzUFSZnPpHipJK3caZPUmVnBC+5gIOc0/4yote5oJpiE+plAfPycwh6y6XbYhDYtm
ob3mQkkLrbwOQrXwSdDjv8m2UdXrXRpY3dEnV7qOJ9e9FvPw3Dfz/KhBb2HmMadDPVcDu2XKybEs
POjZ9fHQ4xcr5xyOrNJ1mAU17K505BRKrGRH59C4yVDb8JyUyXrJkvSRO1d/V4WgwMRrY/hazEwY
2FBPaHViK4v+ibjJ8KRrL79hze11AeWa2oeM1hd4r8c+46+BZA2pX5Kj7WRShINttTu0FsYmsGvv
RIvC1EVZ+2DkhneJJjfa8nkutcqhmuWefckqG1Oqn/9xujHZ6tkpDn00tDvAtQgonLlKtyDwydzw
yPNr3Q9i7K/U8Mi11WiMZu6Yky5Jiq0b9x+911BomXv+GVxmtacTJN+lePqAEkUhgAkG6qm1xCdt
TCaUvXz4jjOF47CkOOCI2bTaJY7ZHWuzw3kARHLLBnWLxrUZBvLkltML9tvVElpFJUJRan9rxIa7
qcamXnsUbOwmVIgToqVJz5GTbjM3/xnS0j7pLJkO9gSxPTYz8WVOlb/pCHNjrsM8Bo2/W3ce+mxj
Jv6WFMN0HKg7WnvjQpyFd8N2anAWdEbLez3p/QsaDH3ntlNc4qixQoIXakNoU61jtPaOPvJ1W3bq
OR8zvQk05eyV1/IEZn53nGcbK3hR9sUhc4tPho3Fri3M8TLw/17bZmFsMkNaezLO7nMKeGOlqc3Y
Ylk8J6XD1n5xe4JZOQZmglsTTmDqABxpKL7kDU4VdBMcx1x7DxZhqg4/KMz6daPn9GnIC7UDVjCu
ChmkNBGUQq0WQhcPMneYRNm294LvNr8Kotd7Ywn0X1P3DQDhZfwxeiaZwhhkQC8OQ7GIieFlbpZ2
pyZMMhpN5R54ImqFlAbKL6SVTFT2wasX+10sN3lVFeWr7w4luqtTvHqcfMLCRH/mYwb3M1i7/WQP
xbGErhQuwTC8DO3wnaZlfFcq9jLo+t742gzGdNek2N/MRX0HyT9TXH4I2GgShr00U7wag/O+8Ijf
mzPOorwT3btTpME9sTVcnvS2Y7GNeMuwNbdz860dYyucWm/4KMd5bNck8lx33YM45YbIakDPpNP2
ceL/TmyK0FuBGeIrp0VSiUYfh6qaXrNO4z9iQ/hnSjLjrRm03ld+rI+95w8fJgzFB6ElJvIYpP+d
DU9lrOCMrwxm8R+lL9RFBoNzlY0wjyLvYzyxUPJXVM7yfpPIHB1TyAvc+vptMLl6DOd+/ykJgdMR
cdxkwOlMXIFYJ/TFzwZTnWWcxLfj8usy71ZqQj/OV3srhyYrMx4qkDWbxHDMXWvBjKxtUwGIMAOC
/GN0iNMEL3uZdv1vnGiVheU8eFRfBWyvpEVqqqiMKqQx/LtLuHUsn6m7K3uKrhrBwbqb+R/W88Al
mpI5C81S8a+zKt5Do2jvEzewrkPgRAfYz/WfnnfywTY75721unzDk8eVXeA0cfTh+wYDc+5F9N07
NjwuTF/cPltdKKLS/sSEGJYYMw2r5JiMuR0e3NAVX4Mes5CZ0K1rNoH0Uwzft8goljEaDDgE46xi
zN4cgb/TG+r08T6WpX3lpRoQr+KzEDwvB2J3Xf2FI9DW371Xto3xwK/RJ8vteJfHqem/Cpu7r2Zo
jbfdXqTe3a5KxXe9jxTvrrAp+e/pYKPsaogu987oM5Ozv6BAYhCgET7odxQlKMDbInX2aH02pMe2
ScJl8qk6vM3KTbv4oohY2AtMMXLsEdIu3TVFNaPlBKL6YMzeuY+p2cTTpSsqSg2pjvqFIdwHa6bV
SXvOtcb8ExUJvzQSM/UiwdRkPwv44gk4l2qKa+FS+DX6tRSnbE4XZ7NwkkwerUJa1wbuFTwjwxQi
xKhAlY2iSV6xmiwF52XeC86yJcU+vUaoKNFTN2ZDHxp+/JilviVZN1sKU8JyNFiRrLn7JnnTMJHl
CZo4wpdLd9dD3xLEZFX3boJgbm/Kd/G6cOphNVWL8UYH0yjfKs/J6NHAlzCy1x3yU1Fb7DbmsvG4
EQMNvaeRWfA+utSpXBjTvPQW/2UZjaj5LGNVLXfOIFx/NwH0OcLaxn/cAC8Rr+lUGxiS88psD1Yg
4jkc6UDD3Zs6L0vNa3dFf5K7kU2fvZuucj8Hd9B3BkRiGy9rbDWMY3OY1BaddxIbfZ2gQ7SgoAmp
YayVAj7/HPMi3UvuqFOMTSfEBcgszvcZe4Y3TW8bFHqvWuO0mF4E2pTCoW3Scy5iBIm7KiFPuZuL
0r9H3OYd4c6QPvtkBIE0s8/wj45D588bzPMp3zljbpbrQCVZthkZfxT9DumjYiBa6xbnXtshVmZA
ecgDTcSTmdwJYkTJQPsZ5mdF7KkukxJzWtUPl4SPodn/OhUsZ0v4miZ7z/uJYKcg3481B7kC7Tde
mzIovgqXNj7QbFb7nRB6t68W3KBq7VlJ80txvbgarelEWOoxMQazxxnZlsvCJKzK2keTjZJ5Augy
5yemp42H0tOkV2inRJX70QiGI01YzMN01ObrytRsXLMIZ6oT1MmDM1gSbB63+8quZeyvy9g2io2y
eDET9OkAug9ykdh74rEYD2UblCQLq3zp+VmNEQRbNTHq+J2IChNBYl4tSR2HPH/rgDa30IhEebAB
7W4DIDlXFBG1M3Apn0XdZ1uNGWeNOLBbkkY/s0sGF2vr7IfjSUUNsor6TSDnDVs7L2FvUbyyR7ss
6AadTZXUKvXmgyPwURtQBNYQ0oY1gJTqgauJ11HNtAgTsZXR/CDrwVynBRI6WxCYVL39l3kk299a
v7WsxGeHgXgyJ84284w/YGcwj2rxoBEwvruel0XDqxNqcLkTo8K4kHEyQb0+TYgg4TB60bnx7Key
A3uZOlSZQYsLc5cTkltV6BK1RexpXicLqgc4oqmWN1QTO6pWr2ektC7nkB2rW7tlu12g1n/MsiJu
LmiKXBxO1/z97OfFZZEllP8MahDyQIuiXsN8Sg1eY8ynNnIa9MaMK//Nt23Isa3gRJhNpqCQCj95
PVNDRbB94UbljVilqEBdvVR3adqlbw0jEOSkRhXnpq3aZ3dwy0syxy9ly+ZQzs0rNJR8jNaBOxpy
7eRcX4yqs1ve+ZC1SSKDsITyjIEaxFRnNYRQybri6MUwXYvpHtFgOJKDau/Z/hA/1+4miaOJ2Epx
wsv94JYlMGj33lmoa8iKg2Ga9aZ1SOor07hHHOtoz2N/UZbdQxTRUgdRBkhZoKd6nfYQBosueKwK
prn0QW21fYvBzvJsAsYjKCyuvYmeG1QeTYIO5dnVYiG3OfkXvfLkzKepejKHnFb4hnT4GNFuyLgP
BoyxnPrJzHdVhomOHlT4Jp5m69iq2GNAsNwyQIFlhvGcYJaO4+y+DZA8k07vKBnMHsrCO8WtoPTD
mg+xKDYG6uChTrM3x6GeRLfxHhkQRStqiuIYZD4Kn+jrV2al46eV1ohotF2gUKZvRpPkJ1DSf2zf
Sh6nwvqYatjZWrnGJhhrxmajqXZeBws8GLZNu1j4oaGuWTWrkxk9dmKcNjRgYKp2hmUHebv/CWT0
LUD+k24o57AtGQwW5DlzBsiHUbn+Ha5ERLglKc4F9UG3gWMT2io+FIY9bcmY0tXsMmEMhLV882ZK
EYJxV3htLQgLdSb8IQmpPqA4qqW1Eq75e8RC1VPOdnYMqoZE/Mk56j1Smuw0RZZr1xlfXFe0iOWk
IBZQgStlSv/qpAyctTN/+hOHZrvyOABkzo9tleSYgcZdfbEwuPaTesuf1dtECmPJME0CG3j2KUvw
CYxjmXlZPQ4dl944Uq0kqnznibHRd2HAAhzhCCAyZpTaz8tFt31DEygGO7INL4YjJ1Z9vIQYcZhH
mLb/UeeW3AEl27azu0cCMdb15PwBREBgsKNcIP8FcXmmUPWv3+NX8Sw4+YpXNS0gVfdMgAbDh0j3
gTA2oiN3YGqkb+M4l969FfCnV5ZfHObatu7mJHooreEry55qujtzgx1SS9czWtvJNLM7x9YDPDPj
3oppTi417aW9XX5JMB0wADGbZdObTjmIu61bkh4kexhP8ssaSO5IubfNfp/V9ctQ2/sBIEZZaPE3
MvU7e1v9UoA3Y0YEfyIP/rreMG1K3kSd9j46UICbtIq3pst9m0TTtqmb41zY7ppXcrK3Hfca/y/2
zqTJcSS9tn+lTGuhDA44JjNJC4IzGfMcG1hMiXmGY/r17yCz6qky27pbvW8t2lSVGREsBkn//Lv3
nlvZ2VWehDHWgGk+dsagYS0Yr8IIn03Qg0JQ3rBpHYF+ITra3VIp6f+RoLPleB4bndG297b2UhPX
OgZMic6wLoisXedqHK4MO76yrezBDd0DvLh4QageZtZTXEp6bl79OzyEBdwYeRsQ5JcWtGy2Qs1D
2UVHum3WQVq9mYyC6VKA1rXFR2uJXQ+Bjn7dkQSZXkRXQWf4mZE8hk69M8MKT2F34+nlqRXFFT7x
/eziOE+yvUmoLCkr+9QSuYIRSkPpSvQ0blM1RMgqPkpKAwgFYQbAOrt2GhYaBc975HY7s5DBTZMN
+aaEADG38tip9Cvpjcu0pEGV9C1x/yJZJ5q9FEHwHsgi1ABXxyWTjO9iTJkhWG5vArO0Xs0UH1Ef
RdR743AgYexmfpLA2ajpYF3UO2PbaOPAcs8ZbiFjmId+ILHqiQ7zo6jJF8AggVlZG/Jsq05ctpJT
zIiMmTYSK1DD5IsO/lmMR37q8i31LumMvFOLsjwZOW87L5I4Y/TJkxuqYA8iCq4aLDdXQ5Zy/8Eu
4qU8sGxA5ao4cObeus2s9NFl+AewX+R70htkjyQHO5c7m89SOdfnBtQ0BiseY2NQrCQiOC10ybFR
jdQBNbO/ko0pYYc42rVSlKq3xYDOB5vOUVZ9LnLXPWdJ3fpROtzEMtjNCOPcLNJmradK7ljouEfV
FuluaEcSPQ2tJdYjB90JFJWzMoi5reJMJ7NdCnuflh0vgkHmN505mNd1Txacp7/33TQ4J6HY1Cre
c1VBqGRPlAbVLqqbBXT7zqoa5SHphK+Xri9nV1vHVnPonOGsdQ07ofACjv8BhOwj5xLutXENh+ah
ygb8vgqeol0yda+mIHA/pVuDwlN2Z6gNxhnra5BmfEHdT3JGq/QuQsTRYxTXNKsTAKzWUL/lp20y
1cV1/i31ODzxoUBpKWLmeKel7ohZ2R9gIPHRF3hL87R7CeTWPucu0Pp/BxV+BBUkuIS/H1T4M5jw
W/ntty76+s2nmLj8a0ph+fIfKQW48LY0afTj//hfiKB/giCE+F1IxxGob6axVK7T2/ZHSsH83SF+
oC/d7RI4g7nAGf4EzVu/Q38wYG+7Jshv4Nv/SkrBcX4OKZByWIATZBVAQFATZy9Rib9iIBD/hJ00
1ZYKLF6muDXCCyqxTPM8ArYqzn2jQYx1Z+BDmwFQ4XgcST8+RwsEGwTuAl4HuQKEfQZ3nQBMXeDs
IcbLxZ9QchNWyYQVLWVNfMciG6z7+B3xnrZT/Gh8B79nkJCnxVYc5WtM1ME3FkZg4icBMR6oVQlL
MnLUBdyZoCSsZc7mXrkLX975zpqXY+cAVnLmkJulF46Pdex4+UH1lBw9ufjnpqOYOg3ar1aGbGdi
IfeGKKEs9NZo44WlCytdGXMTvHKXmiu2nIrpJalyRvB5bnBFwDUmv0GtKNNSVFjxhacBsIRthOoN
23fB1/ZKS99zigVe0Y0M3R8ZU5jgG9d75EIbP9ewRKYtVu7ukpOgQg33MvENlynUP9wr5cDqv7QP
wzh0iORxmV1HpWBQMPEyub5ZhQTtZsmlCOILlpdVXFKaSybbre5JFNKOYoh4kmvbBIa0kl063w1x
bOt+UbAKnwerLDdDw3/MWohMoxZ6jJVL7kQ1uxij/msb91TfeHbhXNuB3VwWyjbiNf1JAFeB+3sV
cXLg5PgFKqlxecuSN/x+zW1phzEx0LijJJbzr+cjCE/5GWDRrHYM3KxkFTZUg/s/Y5SPDMrKv9Gd
moLw2saUXLt2ktyOTd/Zt3Ne0yge93rfHial8RnXqoRLe071UbQJ1exN61hMJQkwjx41bjw9gem2
alMaOBrNanx8UiNGOzuW08YKuxnYggWH6JxmnurOsU0p05bLPNEGYTe6i1vALEBApVB868zRknd3
SgwahngcNTZZr0pWhrBrzgKRwm8PE7NmRThCrfWL2pzLTdYhbvi5yRB2nhJYkphxzNpbQXidqk1d
NWOz1/KhnLZOn7D16SsQSpRCc3fQ7stysK1tKKo0W7gKbXJs0oHkCw5yIvexg0u8gVUbE9U0hXOL
xahVDxazzGLV6qbhJYd7WPmI8l18n2nRkDAsBu1xHJw+P8VxZ/SYWjJvuGoALg4Ez3F6bNnwowf1
GOiD587AavGNx62VOw/YJk3zvICsbQsUOV47LJyqG2tg8euTGTDibUR9GdeECbvJuopC8kMiwcvA
gRrRuJ3bU51dWg3z5hWd0gzMUTFqJn73sIRCQVpd7NAUrW8MJ6yBZEpAfgMdE+65nibknZs4z7gC
9HYkNqmF8M+ivNMTQvpoUD6O7rFBiIBm5WMhqfJLYwz55ILP1BmfiMNYR3I9UN21BxVE9xUXw2hr
1XoSQuycoEXVOnZketcyvTuUCG8RO9jlTw2zTGMGXlnnF4xXbbIfcFiVl4ZYFuLgvDLCTURO4P13
RWyBnscKe+Tq0bu7Yq4GbumsPSRjChVQ6zQWOZgRVEZB7nbpqsrKLJZ3MgH6B5tXjta6HSf3kYOb
h8Nvny/C4eQeg3FBTxE6Sl64nTTf6iVmM6XEPNZFO5VPEDz46Xlr8i+0qKfuaiQAY/IWyyFduTKA
M1LHOn/aU7ow8RrqUn4TssbrHrhZtpXUQ2Lk7iCreHNFoKqf9c9KWmW9R9Kj22AIkmVZOzjxFy4Y
5zKdeF4hvinyYjbdSp3ObZQ7qGy+TUuSKjHIU+AXKYkMFXR/8WZFGn9izw/r3yrbkhUuNHs2ZhVv
UhYqY7tSQdUkFBEgbq+qeXrxsPn0KKQ2DHLev0vh1hgmGTPVDBJNN5XrHgylD3KVMWZhi3cB5W5n
mncfB12y8iWhkt5X8BsY/Czk+EPfsOL0OTA0LryBNJ8t3UqJ3oVGaZkO9HVBoC0vVHlWbKSBkRcj
WpNMeLH5kZ73D7lwza94kHQi2HBTb3unJTgbjGzS6PNT+n0UWdbBDgyr3oalFnh7Kdrgojekyc4J
PjyIV0rYV1yKIJCDi2U/HkhF1qI0s+5MLRBDn/AmeqojzFeXalCsNCxrMu9LMtexj77ZeXhrpTR8
WeTNOa+CuPS5F043DcFDuetiT8ForQOo/KD28AGJkdXRqQ4WQ2E26sZ9zY9PV3ZeWNF2VpNxCrgU
QUW2PchCKkzJwupaPt9XIm5v3Gy0nxINwiS8H5A5gUcKmg16pb868wjArG7G8NXgs5zf99jgqagG
AL0+0A0csbbZZfez3qRnAkBusqWxsnnpTDcE9zOA3TSzIL2sp7p4QvwfnjCaGaRsR2xVXHGwztvs
ZL6PxRw3tSKewIavrzc4dfIH0dUJ5R4iNTljXJpJyW0RQGi4EtV0J02arklf9gk4b8OpoWv2lTGF
GyjullindsKdqTZM55N+tVLfjoPd3+AWae/ZWBWQpjV7Me9GS9AycQeWFR3VAHsdLxv0nKLmeKtc
JAza4sQSIUJ6u1TjkuDKMTnedkZQvqfEuiDlEafmYDZNdrVeX7PFrvISNiPUaJhAnYjFkxyK5iOj
Orwk0CXja1vaWrpD/IGE3KPa3Dqm1N/BY8cP6Hgx7EiX0d+vaEyhA9eDeYgzW5SXZUbL7NCCjMHr
nOaAY8AovFLm7b3PysruDVzjJzKG5iNof5ViEMjKT6qLyaPkWRx5bBRHHIYG35j+Sy+DapVhQMS4
lyY15P1w+SXbQuzLRl/cGK5BoMFYDg7SmH37ETv46X2DzXHs60VFlCMjc0Gi1ZX1tGHHRoGZo3fj
nQZocaFt5wl2B5n017UBWWYjGGi+LEuF0xHXQfQC1FthhQDqCiqcSYpBcJrgdli4XhHCdDf6AFJK
GCFqNHndDaPOSx/28UAxUZ2m29kcWXGIXiaYgMKsxdqaYv9ezRxGRwoXtWI1DhUit9BLqtrhMck9
vZXJdVmx09hmNW9ZX1+O0+81jVCU7WJ4iS0WgCoxcJ03sPZHv5mnxN01Qy0rX8OONG7TnIpPWE9h
7WytBjLm2rQq6iTCggZDIcvhVuLtzjYTdfbkWyDxE0ljB0yw1m5rppCYJSRnLUxnLTS/NfqyWmAp
NOJ+0Za15Rhq+QOD33BVMBb00LC76cKjXk2SIDQBcxiByRV7imoz9+t+LrJtS2zFWkU5Egzi6lC8
IYjU+UEqc6jXqBguJnooG68V+NfHpEwgTMFhRyxMeEYVWqPpbryoKLN1HmbpQDtU61FcK8bpK+nU
cJmz/AKBa8fTbWll7YeZeUW3msqxf3bKluODWDTy8+TFDuYLK2dOjW2DJfyIoETdaGvn14gu8Ycr
c+tFuAmrjJaZQa7ZeyxzNt6FajMGFj4/Xv7SOJXMmjdhnoPOHvKagmZFE9ey7axp7W0j58WYesxa
KG/Rpx5Jx0OD7ecHQUDgYW5DyF4kLFGG6anTcWgHTfVJd6fKNgxRHEJeX4JWHbMQRTKZlNkD8E+n
1yR3smKFGUiWnG1QoTaWVeS3Ia6yEglA72nDcfT0cvRMtLhaj2rMPXZEs6g75Qz0QRjKj4p+PYAR
Vtk/dzUoTPZKovoYuiYgHFmnmCObzihncmQ6EaaZ2PIS/2UVSlayygs/aBCNVq6la0+l7AL7tiVF
/N54ef86zUN4TSNSOt9Ydpv3q2IeBghhAV6jtdI9xbjOruZm8rqgXGdxAX6LCkxkIQtJ6ozDsjCR
/G39yLK4x0IKpVPjqZ0btabVKrwBnWRRkAPlIPHFMCQfSCn6V2RMWEQ9b7RDhPFwPHea4nOlTSGv
E8sxh4vOtTG62RQn0q45xR90cnEpgSc2PNr44Z9GkdSsL0dNQ82SfEZhLK7J33TpXVtm4DA9wK31
yqz79ClBuAVcnPDS8RFOvRsJV/9yctjg5hhIW59adji2Rof7wEFHY0FTUqC4nrUQgG5fM7jUkD6p
4azM6N0ruTOstFhZpk/DFDYF1indW97G8btGUwxpTo/F6dIqQFuJcFNf4WU4s+DlRsi/Lm5zqhJe
ud6g7hbuoK5Q0NtnL0loRgWlwVvjWfVx2HEMcH1bBRa60go3RvqQjp79oJNVete93iTl28bW82y4
4WKWNXjZUwzMEi5EzbptoKcQxGLcuZiGPP+Gw2F8wuM1vztjm4FbcmC3q8iqhy0vrPzo4MyAGpb1
CZWNCT2TKGgLYG5o9f45I7n6ChLBwkHJ5IfmsVh7ti7Vmj3g5ixjah45bjdzWtgP5Mqb4dJLHCi1
SZV5LNTABLRrMg/Wt0Ebo3BDoZv45B5WwRRFJk1uIvq+8EmVvbV8gFH3GRUz82Ae2/wLoj4hV08j
E5f0Rkw5AwNeB2kppvVKBATTWt0MP9q0F81OLgl5hmLDINxPS+IC19PNTZB25XwHloBZ2gu7mo5S
u2t4hRhTi4jBxzZkO6oPmCLtKoBfj7QPOKbNkRIWBNEqVqUDjbdmUNzkxlwGFxBU2HDWaSfdW7GM
q/ylMdJfxmW554DMUxq1FSHC5UzO1S0hVFITZjzFEMWvw8qdDOL0Vtrl539v1H5s1DzWW39/o7ZT
b59fWamqr7+u0Zav+bFGYw0FuEMY3kKX/xON+oM6v/yRq9tg38lmGpK1GduyP3Ef9u+WDtwQGjDB
bczgMDj+WKQJ63f2bvQ7ygXVJSAJ/yuLNB7YX1gf7K0Es72NwI9guBTiLUz6j7db9JP2v/9D/Kdd
SZtGe6wgYy6egqXRlY9rFuwjWJnI0FZ/eW6ufzBEfitUfg0jruMb/NK/9+PHWUJAFhGO51jLfvCv
P67BnAA+2+jWTUDBhuOBcdsY0htew3xSx5nREGuomwg02tCJPlFvqmJPfk4cOi6ZuACGmvcwSssL
78xsHxeBdpuQmNHx1ZnbeWlrAk0AQgOjoV963C4Tu8jsHdVR2YFrSgOlmgxLFtQupog6PgKZKo4Z
iYb7yCK46o+d58dej3V9zPXDNM18VNtW0CmsSw6XJnuKQtgFU+VxMPTpzRBF2KQRP5Obf/JU/bzg
/PFU2QQ5BDtOkNAm+9e/PlUadYsCxZinysvq16LJqwebvYsgd8/V2ajZxhFOx3u1mgrtlf+PeJMh
M9pztQLLw4ruNzagVAJzRx+pS3G4UhRryr7CB3aEeCVgGLU+JDmu43MxL20kNWJ0jC+IDMIMr0iU
tvhs+z5BY1GefRzqZDqA+LfwJRQ2iMzOyin3SdxTHyFMlbpR7gr2m8IbrEVUa8sv7DH34AnCDnwG
K8cg1pv1P36exFIR+eOVthSpfn+eODUd1s4GvSjC/KVxlE3n0pqDoqOPM4mbniYEC2MfY3nouhxP
IqnOVk1brWDI6ITCZqFYrJBxB/wrjFMhxvGuG3RrR5kaiLuWLZOe6o9M82RrME9u/skDXvA5vzxg
luYMk65he0t/xM+/WCImQwUioFtDdYdeO7sBmrH3HDc4E6DytNgTuMGaox5hUZ+7bT57FvmMpr/4
xw9kea/9zePA22Wyw+d15v3yAusyC3wi28Y13VsmkZzA9FmFOP/s97N8m7/9MWzjARS5hH1+oQkl
SV27WYq+nYYhNHe6Wdbu2AjiP1Q0tJ057j3TsplRGdbZuMFIbPGyW2xo/YWQ8s+e/b/9wDN14Qkb
zpJtciv95eEw1heOQfXLOpMTJiuKuw+hyRLfxyqNhTUa8hvdDIDzwvGpaBuYj5OwjBPlyMiuBpJp
Dxt1m/DdqcPoiwCkRwOB5B//apbX7M/PmWlIy5BYJaTD/faX1/TYYeJsAhyf82AbkO7ii1kUx84e
9KNyr7q5M348Lf9SXcxV9VXcdc3XV3fxVv3X8qUfJReyGAPp//zXT/901X81nWq+fuMvtr9RKvT5
1jF1//o1P32L9n++/3H4Va7furef/mFDJKSbbtRXM91+tSr78eP++Jv/1z/8DQYX3+V+qr7++z8+
SkVmm+9GH/pPbTDggf7ym1geyR9fd/mW83XnrxYJ/idF7PtX/DjLIaBLy7KpZrGxOHu0Kf8piRnO
7xgrJecnGzn3xzH6x0muGe7vWAc5xICnC2d5B/z/o1wzdUqbl/eeZeEnEYb1rxzlwrB/fnG7wrVM
g0pMy8IKzonxXTT7y2neOpNb6/RoME2TurXt8MhQqjYAKbRnIZuNnHpMNbqB56NUR92sX+u8PwR2
vyeoQkpEj9QO1/PWYB5emTKnLdLGlNC3411tKtSqiuyI4d72HVGBSnaXvR7fT3SLX2ltvXU6Ezi0
8+nW5kefGyCYhmwb5N011sZD3yWvofRmlmBGu8okTtSiYwfrmugfptnAdKDQjsDVKg7YyyCrX5lF
dKo7U2IWLM/cKnbQZa9tuJY+i3buMfVMvoQAB4SLUyHBJpbcEiLVflnm/ApLh3gm43EbD9ta67/V
o83GhO5nbKrvSZpd2SnbCm2xQEloLJaTvOKvU0hRzdaJCpDNSUktm3rGYXetWHnCvWZhZWFHic/S
Cg9x9DiSOHhNdKv2nc7FVEL9C+vFEOPGxKPsu6XRBVKsdl9gAyx6nLQdA86AKOKmi4RHHZqPrkH1
aT0/80xjOBzlTnewblObsTbH6GS2hABM1V6Rhlqsk1emXGpv8aUIcrgePKW8LF7mRmQrrxqPgCiJ
BenFhVUGrGqbBtlDK+kWhfSz1ViT72Ynv4lYVGRptutdUN3hfEN+6sJs8kvNM49tg8UD3uldo5Lb
cGoinxBHCccr9QepOR/aGFxD6TqOjsv1quYvuyTM8VBO9U7LMJj1nsl+dM5b7cSbYaUE28XZLvdt
nl1mCYwIs1LXZPzuqLrV7lIYH6siAJ4jBqqTDTU/ajI8ybS8qxuQrKu6fo9ZC9NjZIpveIQXPqg9
7Ak6YIsiM/6I/BOuCzMKSWjG5oFyR6I35POzERBSvrhnpwb3dmKNNWeQ3Nl2Czw6+FYL88JW1VMB
RImol+QKbgF4o9LtbMpoa1D0ufWmdtqiAI1+UnsXjEp7MC85+z0HCkFjsctSXOphKHWEW7dlKLSb
Yu5vgarO20WZg6+c8Ljq6DnFLGdybZ5WKUrKSousc4plvsk8MjPZBZUs6B61TslsbIyX7M4BD6NW
TSp5GTCpsQmq+42++OSoNeY1X14OFYV8mgxyMlPg9RJ1IbDToijbySY29b2XwProwVTFvDco3tH8
XNXxKpcDDiBgQydaVHK/bW3CthEMkVh4jHNjxm3UzT5wkEBCp1kOgolmrbtEnUQTP1CvSWp8yPc5
wE4iSRFEezj3TjJ+ePiDegKUbHIYsSlPwpzPHZ8FGoyR2ied9F70NBS1MfEblRGRjsHZRpDdvRhD
baomGg8hJ2VXsZHVRNiX8PoNE/7W814TQUCHWtePcDj3yvTWZtxcYyJWfpYY/QphpzirfsopDEqc
8M40+mpvpqI+25oNANqr8k3D9WJr6CExmSg7NEHfv2Z2NSDYB+J58Jo7S02gdaYAEpOiLKcIrcuq
86jrHa2CE2eJNqAvr4fcTA4oUkDl4Q2M3sCKO/cKxuzyypwxdc1E54ULm8q11JkXQQU5QztNVX9q
M+9zdvr7JBke4Xz5Dc2j6LIadbBwnWJUQMy0dBGxxJCzcZT9dGrLGC3EmhQfxQktwK7JDym1fdtx
6ZmYWUDZkJnH+kCRk7vUFaNllcO+1PprtGusYSmfAyyX92ogHheGw0lZLtqxZqyJh0PG88gk5gjJ
eHlWRt3rXwmb1BVi1UJcdpN3/IQ5aF14FkzKa3duxrOeFQANl/LRFm7ZOmlHa2uySiZRcmc52UuK
wj6Z+4JM5gKd5TUkWVr2IY3CtObeB9kBVy4f3Ur03eNkGy2bZ+NYDPNmVsUxmlgArRj6W3pyKD0e
8GduVczmgtpEhxjGXH0sC3+iADb4XBvISzViiwC1s9JVhDoKsmSrO+HVkL8ZxAXW7DKJAgLmA05o
v/Wq+mTX1e4aAe5Rdta+8cQ+KumngMeMW2Mm0TysuogrTzj7jogvtTh+RPizNxFrq1RLDzE7OMym
KJYaWC6bFgx36r4mx4U+GGYnO4Cya9jk/MaQTsSir/y0LzaFzvlSKwgH7kNjcxIoyHzp8KnjPZ1D
7Cbcm5rAjS4ot/1q2uxBwMleIibWNmpEAQuJKBeGVgGPh5V33AfpduqCrVfQZ9CiryLg17jKI48O
MKKakC7Z5Pesh2J4uE4R+V7ZvKU6DPECw50PhM3etlqWXnjkGtb9jHjgBFVFqRIZ7RoQOlwQ7rej
G2BsaSiDTTQ1bQqIQnsocvPzOM9PEM/xvC3+D6tC0jE1A05jZ1V7VsjQoooxOWZllLzTsNFvJfFu
/qJDhZkzLlzjIMV6R0fSuw7c+oAbJ93DXx4OswDnFUtjerSmqXyZvILBPIWMN/W4e60rK9xOFjdR
mtJ9PnvvyI495TSp3Sd6DxuZHEploZYHtdxGnYTFQvk1xzmfslrqdBsL6sKqHYJXstpA3CuiwKE+
5Gvo49vWK4+0vLE9r7+G1jbPgXAHNrMWMsRkvSWJt+sLxzrkQtPviEA9GZPNYebcBo7adUNvPkli
ID5pnQszNKhkMeriiPuFhuha9GuYjUjradUdUAO2oCJJepLCh8feFfQcePpBAVwqCcSWBg4fC1Y7
wgj5UbLLRG1TpzznybAClr6SmfVIB+mCGEF0zXyyErQstTSVBaLdUnYJB8mt9nC/73N8OiuVL4FX
IO9oKMNVZ9J82S1vSlbiFaiHdGKdXdubJHE4NMuzTvh3BC1e2LwjvOAKv+NdaJivWFlW3gR0IWsO
Q6xvYykf2gybjJhpkE20tYeGbCew28mGYbXNAGKJS2JzHPT0f2faOqFKC3vMl9Fmu9I4F3haYphP
k+ox/IZ7aV3jXP3IjOo0k0yrbIXOODIwhbwbHEysVKnngdoHMQGx2thl8AWYu7bKto+wsV1WEA2/
cugB2xhgJBr2fMuW+BKbZLlK86EG0zE/4KbUeSSDBWBcqT1FeY+u4L4lJ060brKvVMF/t6W/h459
EjoHGl3233oqZpf6vK01UJldtPtMhAczNq54ZTPzIZHO+Krs2tsOpb3JcrnvkdhjRYFZe6vpwx0r
t3XaYnM078oye+mr8Imel11FXLb3msOsZec81A5OrZPszNejljTwHDIikAPNXxWIo7GlXitvpm9l
6j5btI4uHxCpXb+UTvMl9eBkATdTQXlu42w3GDBDYrmLUpqv42qHQeWzx/FL+/Kxl/3LXO+XQpey
DpnmoUnm3tlML715eO0ngurhWZe3oT3flKN3UlR5SNlu3QiPQNQsojnvYLyikeDTrBybUyMZbqZQ
Xag0xpJPMdNI32ND6czaqop3g24km2BglV50YAwQPWtr7bkp/10F32bSbSpDeGEzTsvzZDvUKXkX
dHKQf2xuehw+fIhccK9hm+VeW2O+mZtbs9XGlY4WgMX4Kotx2Wu1QanPtO4auBeDxolS6yjXfOoc
vOllZFKj6vwpjrMLVM6V1YoTV/DHWEYPVQHraw6hKU34ozJogFmsrilyeIlDePZ41RXngtqjtl05
00dvRmsXwZwt4YTmrUGN8GA2eo+dzfRSd+o4kUcY0SZ2ygS3YIqHunp2RvsMiOqDV1K8zrv0Ftmb
vnQ7gqSRZagO0fBeRLO3cat0a2RSXhRTZe5gYoGxNS6TRL8e7HmTtxPCXUsMDWt0usqdLzteSOVq
eoyX4qd6jnzagnkb8LLsvZeRYQlQO8K3RrDCoVjtwXTsXaVhErC8xRYp+9sixtOvt1c0ZBAfUaeU
gxDOJt68nnOARpxDAIlM2PZL3195Gbb0sLkwNffOUziIGvNZsoAUfOxxcDSNr4zqQc3vqf2WWNrX
bJ5izbrWCWXUIWSgNLqBgLZvZ3VR1sq8acrkcyxjuqWsR1qaMfTjh0slnFAeXRQA5hviTep2R0P2
mymuvuEpuBnDflNWz0bifEVmS46nOJH7HC9DgZg8BFdVjZzb9uaRk5vr2ryCSg8GCDNaOgbbWKiD
iEkDzpRjQ3LHZVUeNOIP/kCs0teG9iKrtB2x+E1YR/umaV5TV3tqKtunr5Nkpk6nmNsYBH44GrJ8
OGhDiJeMmXTW+LAxFWoVdcNYrSIcL0ExbDS9Cf106N2VRdhOQ/uqDFTVsNBvyVi4G3KI9opMMYmQ
bjAPgmgg/0ibfebeB1X0UtHVkLS9OofCuKzq+rGfsxzjZjEcq5wOIMrqH7m6T75K+5nUePLeVfKu
1Ey2s136FhkMlBje6x19lA89fd5o8TWQxAmLk9Y89/A88hRZnQk+9KmIQPpCQ825tWIkAAICGMLB
l+MqNvX2eziUt3pbWGuh3Gu8LbgzSDcgq7dXhq4u5tC+TCXr5yQR9Ho1Ne+olpAmcSobIt+yp67D
F83mY0BrZb6nm3DYJdIistuO8053p2xLUrNdDRWpjciDBuGxxz5mrU4jzhQHT0KE91ENNoUL8rh8
N0VUpSAsMjElG0205ZeDYKhBctKNgCoWhW/GlOqUBYzwGmXUGe6LcTBuC5fCSNvbBHGLb9QaNl5Z
f5mOuM6aeRtkJdlTJ8jIVodptSWFXVw42I4OApvP2nFr4s5QDvFplh6WoNi5i3sZbXhKRz4fDpOR
c4kMmVbGcrzuArpwQ/KA57jMiYia9C6eQAYW2wrCB22mdF7FTiUORkoRvFXX2WvgjvnBBtTHHe0j
hK1LqzXkE14bqfNcau6ZBsyt1xpHqj6/uZy15pS/RoHu7supZLFfJzTijEb/Chf5MQAHQuEkd/fQ
PM4tR9vs4VPTzbPR8zIfC+PEfJrBfSMc3eQEUNGfK41cBo25B0eU9wqHlbeZiJQy+2Fr4mjJUVPj
UACGrC2Debh0tw4GhDeSNwJjS5/tPC7X2IZYwoyRgutRNQAWB5PJb4PpNvMBmdOJxbuPT4/glIRw
blrTXDX1bPshcSnmOuNRBdG78lJ8Y+KEIepS8kp0W2jRvNQKR6MvgyU25tRNkJBnbLCqFVBHhlkA
G+xWsNUD1jAcy0leylUa4O8jW7IppMJUEO5tMZygnOBv8KZtRcX4WpVx45fkcoUwLxNGtdwojjQy
feGD3MSyP3oxCaY8Osn6nRrLB8yq14RCfHojtjiQjk6jsK1mdOItwb2+fQ1wH8FaeMc1e1nT+ZpN
LyHdamUx3ZiSVp4pfdaK6lyl9d5iaLNLvJNefLRc/QaLpW8uzmVQtutCG86yTK7NPGWVpK7D/kmn
f5xEjn1aUkAzl9B13zIr0jcgeTqHYDMDReTaJa4Vz7WvAogVQaIvYxIdV/0yHQ+Yxexpo6IuoQmt
WF4is7bNqomaZcd4B4aES0Vc1hpFW6590evmm9vlm9aUn91QrchC+yConynfKbYCU0mDD5wUrLaG
GOD6ZGa4ZigSoAPHvJGiqcmAN3sBxTlrFJtA3n9s0TAJnuukvsHftgPV6q3A821CXmDDFN97NVhw
w6YaqDNXAYtX2mzFvtLVye29fSH56IzoyIIYvY0bM96ADlnlIiXvmB6xkNw0U/w1T/kdeccIx8n8
jW6pWzeK3+gUeU6dY2oaCPbOvNU50g3NuTWaSd7wcQF1PT/CzRekBIT5mTokkwo4UZ4d24+QqDJ8
MoATWcJYJReRYxPurfFpWvI1S9RRAW3l3eJSlqP03NrhrwhuWqK6hJ/raJNnqdzCvI7PkQPqa0Uh
OHNDX0nGjZaIepQ64aENAZuNc9XtcM1E/87FoAl81wmRUP6+iu+/VV+/PX41nz+p+BZf84eKbxi/
2zapRM90TGGjvVt/rv41w/odQ5G3aDWGvdSf/q+I7/xONoU4PTt5YbHl/9/NP00frP2XNIxnGezp
LfGvbP5/ldX5etcxPOxJCBPoRfIXKS/8f+ydSXPcSJat/0pb7ZEGwOEYtjExguIoURLFDYyaMM8z
fv37nJnZpYCiGI+56kVZd1eXVZbkAcCne++538lskyQJGfxRB6CdWBn/1gcb/AX3cuuyT2bxBCBJ
5aVrYW5L1QMeeYkQOwj22TNp88vQR8uKvUdhb8ZYEQOyVCdFXrbWs+UW1L9cPePsjAZugf5sAkZH
qO0++p6h3aIP5yKL5Dr7DBu8uyJDTL85iIWqNw2xrw1P+9xVBT12cTFdhJ0lv8a6pT1b2YSwrDSG
rQX5fS3tWazStJ8ONBkNKGDN6OMvH/XuzwLar/IDVaD5ta7Gn3Ndi+YIy1OtTZZYyA8K8vFVgo22
dKT5UdDQyD5cjcOF7GqyfkGa1axr5PsBQTeiTbv7JicPCENqceRRUA6UMjRm9ceO2X/S7QSHobof
a9Co4XWRFmUKHEjHyIu7L1w8o+uibU7v959iG2psFL3+f5/DwaVXejqEGfqfeM5f6jyibwKYB8VP
KCTh+8z3ufliCJaWQOkAF2M9GhTf63JE2Z8H4iLoQ/u9R7PSup3AQE5OietsGxhfffy8MONroRJl
+lUfD+bBDcL6XZL31h3Vl5ju8SK6fP0jHNeo0LK4rkfxFXgGywaw2EJxUoNQErTp/8wzP1OBv3UF
fwMmQdubV0orfa7+vNBRMJ6q9mJmw8KQJm1rx+9qHggJcTr+Af/xUUvkR4SO3ATKuN1DBEzf+cOg
06WNCw2UKub+mO1ef94XocYvxdyXH+CgTrBdy8Esyl18rIzsKN6ZxY9oRoqNJFCCSsJjp/pOhcb8
OaNF0TFW77nbtTLakoCdvpIaCaGVRHJ6HowKOim2pPSQjuatzB0dseOMJKQH7YH4bXLCDbwG6iJz
pkHWRnVAotBwtE+yKPEcTx1aEkx1hU6U5BRjQgcuaQ86lY5svM/CtnrQfDcgukvd8t3rD2+qr3n0
8B57kyspm1Ixpcq5eHgLP5IgDNtvoq8pRRSmPV1OGKk81iMug6uZDrVdISL9Z6hzNQUrPwIdQV7X
3KTAxj+EkLpDGrkaXlxCNxLqOsi8q3oqu8/IYNqb0LZmHNilew+VUX4aw3G44T+qgVECemEzKg45
YIRrhEHRw+i69w48pz9dr/7javxtQisNlTQQeSPZtOl7PJ5gLBG67Gr5lUATLLifUnlKtJAuZ4Ma
KULR1euv9KWz8fiVIiczlNiFU4VJvVAwVDFtkWKqvnbAex+lH0hU2tiY5GmbxTiKeOazoC6478FI
hK1fTuvEb96bfa6QDj27kukE/VVR1hp5NFUAoKE8CTYkbrQLCIEOFAwKuNz1XPIFXcJddZ7M5j5y
q/7BdEw0YRU5wwdjLDeFTNz3ukaKAiwo7eq1Jnrl+15fQmXvfrL8jVt698WaFJZnn3kPv88sw3Us
29IRlui25S40EplFGW3M5m8DGDzqerW+mXhZqxF65TvizxXR5HRmSA75xWRmSFvnLHeRG4GsPf7S
YRQ55LXHb3pauwcvaRXpDu85mdCv/PpHVqKA5VBql+QL4+yl1AHHQ3FWA0ypm2+T1z/aNck5GEhN
+sXI/XU8e+Qp7GCY94ktUcVjCJA+RTi+XlPdGMYzP8VUh+LxfHuZazi3o0ZE17L4KYmHxj00va8F
BNAvsFyylpSuVd+ZMSJZMOX4LqzDEVxF7A+A06neao9h3gykZDAszdOhuh1Fhyzf0LuZCTrmP6SL
gSshdtTDB+5J5EKW4cLr1HX+zvQjQfgtwhi8Golthsyc+syXVLKPxUMhrHtxTaMa7TBtj9+vHs1u
RUPpc5qYBW00NBF91xtIXjWr/JYwviX776Iw4DwF8lWycH6MNMWiJrAs+D6BGa9pU1J5y4gobuZi
vzVgsrkbmRv5M7HN9HOygW4RPswjV4nZ/GA1aXOTBBPsOzh6nzAaNm9zhHcHPdHmh9w4JH4V3QNg
o6sFIUcPZ7pweQl6GzgGcWuR782pm75gQFgbSDnSj3rZyne2BKBulUV3ZaQOYE4Dmrm3QiNOfBQY
yJwNmpxgx2U9rb+vz1Lz91mqBHeObvESLIf5cfwWRd82QxOYz7WJBNnqaptSY2gNlOHCjCpDk081
obg3Zu/swh7B4EEkAdmQXsL2C+INtgkkkAeodGmWfkZdJd9XBD7vaRYB8F+WAk+xMbC7d94YEJFr
bVPcvzzBm3RP19G3mtaHn+1Sv3SseXpNHfV/UOlkc8/5zwEPEIjntqgjTAsvuij/8fyreln90b8g
AAaGhIaQCARtWmuE/r9hj/zDNpR+Edkwt2lOI6bGvyEA6r/NPyImYcNUEru/tMsafx+aVv6YAVhA
GGhb3xL3LI5Cfg96KxV1CQfrXMSUi7tdkmDASn/62scyzN/iillx262d8cesh6DnaYVI/Y0wJuOh
nHQKXNT18/Eiy422Jq0bYOiG84MjVya1HIybHIknlN/bySOJKjBhoz4A/+4wC8fEVdeeAdno6TuL
dhw67LFDQ59nSq3b0tzlPuj55Nv4rIZ5SzbFtR9b0bEEC5r9V46fz91WS40y3PkWrFOrFCaCBUej
m62s/Ho8cyc5Phx5MZbNZxOeAMcgLKLS44UZWPMoS7ZYurCny8GMtE+G0WWHEdo5KBIN7o2H7SnE
ziL4/Ms8uvvzXPg1xjo+Lf4c2dMFhky2Q6xsLC58IfQDwXNRAwJW1RFA3kz0AZ+RrrrHJzF/r64m
nWRmkrpydbl4Piig5Fk4XWi0NwLIKxXazWhO5L2uGVMiDgAT8/4dpzWO71qv9/exloeRoVDXXbJt
BjzlIpgmZVJkZGxKLEiaOajBQzVQ65J4oo6tpQHylA6KeLnLJqt1VkbudBY1hYaKhCUr56NBBxb1
oJrODrL9dACjHJE9mON2aOWuDUS3cfrJ+pAQhX+n76Qq6FhDPTi8T2YnfY/50wjOyAlvkjA0f9YF
WIcNlX9ScViE6s9Cd1RBgiYxbm7GRI904eLAMU1V+dWbm/QHNTMKwrruieoyUy0tG43u5nhbp7Me
X4+I/ueNVdDGv27qPg9Am+nVF9yRrGo7N279w7U56da0HLrmFicyGo8KyGT49QXIyNGa0GO1t6q0
me59ZvudFyBSgkkEpH9rlabxaDa9T71B6wxUe0Ff/Mg6cx73/YDpMP1PunWRlR4tUhh9hHSWx0bk
bQK99JN3iW9H43qY057GOrc2JtSEBUUjZTJOB131FYFdOq1NGg+b7esT1FC3tH/fZ1xux0TOTEz8
JGjJ0JfBszajqMEWsgDbdSmBdt/3I7c6hEjGCFCSuk1FBr7jgb8MYUKHqCtusjzVN7S9cS8xwmD/
8oP+ewb9S4Umr5xB+NbVxyeP+gN/njyW+AN9qyR35lrsJLTP/J1wE/YflkDf6tr0RbDLqZDz764Z
FxmuxwGj0wjgCXaH/z15DJMsnbpNSxdCHPm4t5w7yz2OPccg/iGYN+g8QGd7vLtGEtvxEHjMqnU1
czdgL7lNRq29+OVtnNhJj6+o/LUevUHMUnZw8N36cg8Pm6QwMfGk5zZJq8fWS8e9gwoL4WEX9lTI
Uau8PuByU2U0QWbTcsjOIHWVi9vcOIM3cdhEV2PFAeeNgEyAdLaXKCfiM0P99gbVUCxEDm9eIEm5
4zc4TdhK5VohKRck+RP3xHIdwBp8eP2BXkLvfy/1l1doGRZpF26pnkm+9XgY6hhBaOAAviIiLu9y
x6cVGxZc/cHUNGh/aVH88NusBx3QmWI3Gk63S40mf2xQgO8sY06fXv9BJ94wc1fnf3jBlmktJk4j
FIe14/dQ4STdYTo++L6mbZ6DjoDiH4xFd5iUDv1ipL+Onz3IkyzL40GuGttzqIIP3QM8TAmtmmvR
mUDg5VRfvmiPlceS9HQXYOzxYAPK2KkYSrp4m1hcGrXnPwBxBOJeaMW17PviLplldRnSW78eagO5
XKUjsIDKQLOrFmPIohMGkh+Ke+CT6bSzgIOeyUWdmHM2SRN+o9BJyS9b3SDG9bORZOBUMi2HWBdw
9TKLbvP6az81is1bUEERTRz64kqq55iS0BJGc1tlj+hUZushQZGbnnnjywseS4cZxG5mC27AlP6O
Xzgi5HrIksBeAXhsdzYtTYeYBoNvpLjrA7QNGpdDw/K2qvzw4fUnPLWqaFN3ddNhg3aFoWb5L9ln
0yrh5gchxMQ6LIBFtTaGyQH3a9xMfDI+QOhQnfT4GgJXD6dV4NXNPsfum7KXPRQ/etmcy/KeeOvM
Osegk5FmObb/458UEKpjaQH+0M2kf5+UEMpLmPQPrz/5iR3ZpdJCSw4ZGZON5XgUOq2H3PJi9n1D
y/YDrggUqqPaclaZLeedxXr+9vqIp57LJbgyofJz5KgO0V9ftY/zQFUgPVoFdU1vRQ1tpKf9Y/P2
UTzyFlS2SIlwsz4ehfjAAEOGAMBLbB0ASQrXFUXB7h+MQjaLNIE62NzFypgzqkFjVqHibcr+DjhR
tHVhtd2+PsqJLZbQEx6cotfRbqMWzi+TUzPxh4VfQkynaDNGiLrPn7QCGZjmvP2BqL/AoONsJtpa
bnpoG0py9hkd4w6Xc3cEXZj70DtefyD1WhZbK/EUVxcmHKXs5balj3WWtXrLKA3OdpmO6D8yEvyf
qZrX5odwiiKIEkgOQu/MhnniVXrgnh3OEPgt9Acfv0oXMEillZFcWQMQCixwsl0395A861w7c1ip
w2j5kCaxPB1Muk631OKrORma3JGjnMpEsUs7u8f7C+KVHnR0s5qXAMTO5XJPrCw6MAkdaam0OBUW
G6j0cCtvU0pfYhIIT5usgSEWG2ee69QrROdBXxaSOIti1vErNLEkmM1B1QXyXuwLYv9d12b1zdB1
4swiPjVPaKu2aP/iCCa5cjxUYGVDbw+aRQ3YDg5YeJuHTO+GC5W8uYpFRjuGlqQP9YwKWy8t/czw
p55Ucu6BhCQX6NmLJy2K1srpIFClRCXP1PBesb26vUYdW555qacmi2oHlZRwVQlxcdnIB7xYPQnG
BOTD7ejn75GB0T9Szz9tP6aaCCf+9SWofvvx7HTIWXG60FtF3v+l/P7LntLl7JBuj1po8DOxi+lg
g1JXye3bR3GpI6n7icqeiOMPOCZW0/kY86wio6Q007TmDqqIc6Z2/Pt3oiBpS0nWTIcd7i5GgcIC
xydA7k5Rwf4Qkyf71hVD+x1+yXzx+gNJ9Xct3xt7l9I5EG6bzmJOQD+k2usSwXA3dHQakdyyo3EH
EibNRr28pXUGuGLoDn1BM0Uvmi3QPlUoqAa9hbvUR0+zz9+ysql45Kuh6S2NXp6x/RnpfUrdb6gc
7F7IbJl4e2TZl2QI6dLR6aTrd3T/R9cTio5kY7b9IOhs1yoMafJUrKNQ72lyYMkCuCpM+eBjT4w5
Zt4l5P0jK0t3bRTJr/hbtT/pkUD3I/P4M3aUYNgp8HeYPQ521x2aWo70HOaSO30LT6jZBfziL2Cm
u2xrQr278tCq84wIXi9h1ocJamc6ZFYgiLV5RTsaacZOAOfY6EjF3TO19hMTl7ZUxMsQb1CHSDUZ
fpm46YiQPwwoyvSNNK+zrnxy6XY6nPnMv39lsimq65SML/v34phIyrBoHEPCIMIX9l1MYnPvll4I
9Rk7o7cPhQLMpqjsqbW4mFBANfW6kBGGt2OWXtD9Y9PeNimHvx4l4pmD98Q910EjIrnLs+oJHxdH
RJ6amBCmRFD4tTjfhk5ikJekpXdX41SVwS5LMdGB2erTZwkcBwybOX0XIU4DwZjE9xXG82de9cvV
erGieJOAPyRnJExetTX+8kG7UlhtwR2XaqCZXraljb+cLyK510AvO0DAUve6wvejAjcfO+6a6sx4
0/S2J1ZFSdv4KoikQxuqyAnEUgfCewX8bTqzX/6+QfO9SVG6FtAT1Yt8/CtxaCwayD6SV5ShGKxI
rCUl1EWifvPHMBmYooZx9+Ptc4PbP+EIGXsLWczxoLirRXCzJl4NsEQ6ZDprk+mRsZ/bRLt5fahT
zwfFmLKzqjtQRjweCgvZmAArx5E+JJLV3dlGLTjeQ6b6Mcn4xhmK+cwbPbFrU0nxSDehM6MEu5j4
ws8kOHuVL+kGrBRLaX5K+Q/XM7DQ6My8PzUW+SYKKtwmAFQsXmQOX5JbGJbQnEOI4wfNXstBlFda
hYXS6y/y5FBMZWqwZOdYa8cv0uW4m/uCO8vcGgNehDqzIyV0a61z172TIzEXafJg/SD/Oh5pmLMp
nnoCKWvSxY6+G9WmAMONnl2vTs481qltF6tkMlzIndTWeDxY6NDwn/tsSINDo8s0Yr1ExGx/ff3l
nRhFwa9NpiDZHbGMdIwgM3qjYXsKKyO7Teqk2M96gyHxPxiG5/AgH6BW9BZbjqcPMU5DTIeRvMYh
D01xRe5e3799FK4l3Eqoxhv6UhXGRkYKjHLfSrZNfz965rQJKohpr4+iNp7F9mmS/4E+SlaZ5O3i
WeSgF7gma5L2a2TlvZX99I3ujv6Pq0Ijl/L6YCemHLsQNVMy1ZwezmIdxaBL/VEwGAeMeKQ32915
Ot0NdWi+PbWlSq0kvgk1LAl9/XjCjZYGjho4EPDKwL1qMCajRQtH1dcf6MTbg9dsEaFxmVMr6XgU
2RgBvsIEM26qO3tXq7vDCFT6Q4Xp6ToQg3kmW/qy0yw+Fyk021Yzj+dbisdGejPhDxBT6CXsUcSM
ifkZplR7qZGRvp9LY/6OA4TxgZJfYWO32PX7gd938fbHRvar0B1kvQj3jx97Fvbo+1zxVlVUzpjX
mhhOxZr5qW3DeD357XBmKZx6zewcumuyHNBXLOYNXhkmIjKeGk1TDjXYtHcejfYf29mfV2zY2v3r
z3dinlISoWSLRlEp2BabcN2PZMNfEsXQ43a4nePd2Qf0aDn24z8YifQZzD7bwSfPPH6TUUxvopOO
XJX1kAYraaBUjfv8Xdr1w5tzF6igEfOh9lUeBcu5GnhYxQUWa7rSrbtG5M4nDaffa9sdz5Vp1Odf
TFIOLqVokIi9oa8cP5REGhXjKGev6PlK7jgVPriONoEXgrO9Ch0bIIZe23tYQc6ZDebEAUCOiySX
IM1P5X2x6hGVDgnVFYnnyuh+5B2g7UvD+cz0ODEdLVXl4pdz8eDfHT8fOQ3P1QR7iwsbYuXS9E21
PUNaFP5o/OHtGzQJDDZLMgiuIZZJDNj0RGYme6YdxCVngYJ+hnjWTbE+oMKyszPT5NQrpNSiSonU
vKjnHT9cSquuiunkKqmr8T1oLvplses7s6JPjeIorQo7Pem05eHGZQuacM68R37xkdJ3tx3is7HB
yUFMnRoMd0Q2y8UNBxV40VQ+cSjU9+naLjt5UwMt2r59CZP2J73K04AsWsy5vKCFXatcCf3OcS+s
yLYuxwrhAT0EZ2GBJxYWyRApqH9S0rUXu0VotTZ3My70NArHhMqjdwXzV57JF6sfvFy+3OJJ7lCO
I8m62G2x2k641zIDRqwp9kEtgy39Y8WuF/N8GKoCToFWXtX6S0OhfTZFcmJ0bm9cDzi32D8WzxhE
Br3Ses8SzkDOKS/g56jz0AV6wn9zCOFy7RGkr9jqETwuvpyOIR++uJLrYo9lORzjHo/0Lr1Aixic
OTF/3xIZivq7Aj2q/XdxogyVCVpVzqSsNboJoUwoq6Cqks/4BjrgpFS23MWvmZrhmSvKiZGVEIx1
xkHIO12sZxoFZ1tzGwG+RPoXCUHwB9wA3Y/EoKCgQqTmyDSdaIOkmTLOW5cGASEXMOo0lNEpEh3v
Jdi9ohsiuli1Ee3AKjDbt3RvHqbCmc8M9fta92CJWi4tRbRo8y/HQ2HAVEuARYI8a+fcJfnQHvwW
1MLrD3RiFG7jKALI6LLml9sWWdYyHukJJWaCTSIniZ2cZ5xTHZwchTKmuhSw1l+yML+kNFyQHGzM
XMfx1mr3dpXNsKQy/c37Flo4ZWVE3ZSwfVlFkXaR4T4BKNvPZn0rWrDb3kQfdtNY8+H116YOxOMd
haFM+gCUSxIJicWOginjkA0kytEKyfw57XLSkGHbPVt+NN0OSZnu+tA03nyQMShVSUUN5BBYCuL8
AFPXoB7JcgZ+8DROgKDzXgu+vv5oJ74V1ww0KbbS3XEpP553xqRhiWjSpmURRu+aGeceqkLT5p+M
wpZM+ETMtxylLOyErnhGqfMYfrFRomHI0vnMKGo5Lj8TeUtCM1VapThz/CzoA7UwaU1AGkM/b0lb
zmvh0ROLhcZwZus9kbZjNyQQdLjScMP2FnvvQNkM0AFzvHKKKkfXredbzUk6xSP3jMPICfAF2w57
2xgYPg2DmX0nVPWUH49VX2CRk27tWio7ZiyJBjlZb84Tq93ao01KZemx7zp+F7VdTNbIfZnm1C7b
W4Wj80uic7vW7zdJRmE9kPChXsrLPB4lqH2frkPWYAAz7DO68hzWJ95O6xS5+JoDMjrziU9MVzir
ZErVoBwLi088ua0XlBWfuAxs/XpIxbwLZTydqaicGoXLkEooELVhinb8WCbAmW6ObIHfbiY+8jMe
O787t/JOJKPVRiw9UqqoLigTHY8yMmUm2aoyRlFa1xm2FQcbcuCHpm6hkDlRkH/OEiwH6yyHCwjv
6zvmH1hoYKHXXEM+yc7scieWD5kGJRUj90SKdzFlptqVicVJuAoILt9bmRNdFHbVfrDa2TxzqJ8Y
isOH3J3aDhRi8/jRLXps9NpE3BFnbYitZ5Ne2bD8d/iY12cWwqmhSEOhRUEmSEi1GAo/6vzPGhxS
2+qra+fNxYQh8wascBSfOV5PLAfw25THoGHrFmmO48fCJxubpIaqom749b6ax/gm1PCAiHpbw8kq
OlehPTFPKZqSaGXPU2Hh4ot5FhGIa2S0xVW+3MbAEve2PtVn9rrlG+SdoTunXipIXqg22+OnQvhc
tU7NKFNHIagCorbR3SB6gADwVhEhIF+0zUqOY/GpMIk/HsqeqPvh70fFm7LdWkt07FOatjzzmV6Y
5L8eFGoYUsE61yyDkrOz2LwBnc898AqlwwTFQdt+0mEDFaUb2njWXe1sZ+zTxgTPNRTOO8/yPyoV
M3LyTWYWb367/BaOeLLyknW1zKCYuM7MukP1VuYpRJjAwsu1h3dVeKJ94+apRHK8X7IoyDLoI1t+
SBtYTBYhyXCzMr707LDBGxhyx9vOejUKtQYqrS8l9mXnukhTzA1Y+phb2+OTgQfo58rKH988CFMS
UyI6+Fncy7c2VV1Ydo1urWhvxO8oMRv0+/Ch3jiKmh9MD4Pom8STvTje7HLAj2vghSXCrbY299p3
ModTcmYUa7lvkBIETMZBYyK3IMRR6/yXCzOi+2ygqi1WNmrnbwWSxqcey5cnGKtOtppNp/zZYm30
MSl971kMRvUsIuVzhmqvoxMN/VqPP1aW16uqcKY7NjxZ7XVwR5dpP+rOA03tJf2Feelgsuhn2iGY
izLYO1HZ3gFsdLDFaagHHbgD51d5HmfU58defJtoe523dL5peyw0hbHR5kl065yl0pAc0zEoHLPa
6Ta1OVRX4LarcoXtVftF1D73vCwdwa+UQ1/iL47ByD7FbOe5gR6XrPo+w5R9xHdZ7nI9TQJsrVyA
BnvX13R7DWzHhJvidQmAR2f61FtG0a1bWcjbkIULCQ8zanNHe/9crgz6K+qDbqUVHJgiyz4XbRd+
cMFJTWvPnqPrrK7Eg+62xnM5mKA6HIUIWDWpkWUXI1cXf+vKsb3mQpA8DW5bjbsgHC3sIb3RAFYW
++x7YWQW8QFYTEpXLDe74MJ3Y6vcCXf0tFViKVduzSjzbNOOdu4qF/qwvwB7qgUfQ/wOwUDaisgX
eH36Lhsp5G/AX2cFe3dXwBjWtLpc2/DVnku9ND4JGmL6NR6kXgXLP/ceLDnazQGW1fwtFDaau8Yb
sadme6vvZZgmd1ZflwAQ/TEDeIK9yGqI68KHlCvxZWiT0qnWMqoHfRW4aXVtasL6ZBY5BkKjtJNP
kP7RqSRtT/ewlihYyuhWeNu1cY9fqeez/cfImtNNm80JFwNcFkJMp4ehwcS8rHDirEz7KxAi81Pv
w5jdB13OfwMzA7x4KkdW3/OgDv1rpFVzgk2lJh4CmPzj1sxi/7NTTb2/d2imeu/0UKdoKBEHDJA8
kMxWfanTL7MW6OZWeBIDK9R8+xMp/AZEou3AztVEO9RrfxYxJaCoGipM3fFYXaFLy8aLhszGdxja
Ca04Gf4168gFU8wmWGtfVTvRY6L7Hh4zXZV2axfJx7j2vHB4X8seD9aq5MYJFLWqIN/CJZ5WmIWS
HiP6VbjWoHc+9U0R45jEnwcAN6bZxQzZ6Sr33LpZVa0X71O9hCPD1Iv53HFt4KfnVuP3dkydr0OL
tGcbY58Iqa+Mw88jyYZ84w92cWejtHE3qV7UAtcDkJ0YIObK9nTChSjcUq6Yr2o3ysZbdBT2c1jj
E7aBuYwXYJvYbbstWhuFg1Xlrn0VQ34dbmVTC/EgUwOUnO1OAYuhSttgnVtxJjap7Q24BEHkzu/R
STRfQlWiuqB3IjIR5Mje/xKLRs+uozmEh4QDRPJYWy6UrWCs5LxWJnWf6S6qsKrNkyJ2n6pZm3cG
OGB433aWDPsS6WFOta7pv9ThHBZMDjBB67bNewNaahk2q2bs68dOH/v3AV3+48rjXRxyEbu4izWN
G12Wkq6kTYvruL3KytQaVrrF9Rm9DrDtFZQWYCNuHUQuSJO6RUQxQ1a4kqGeGfs46vKroqoBgwAw
5+PNqfWUZbb+gf2/ecIUkGqJKyq5R+BXKv1SWX4p+wkEpwBq5m1FaOr4Ggw1mKnAG9rbeIoB240g
04IV2lH+oaSz41MYJcFdP9kRjmStOWO9RYkae9UYrOxKG2r5M/UKXJac9NmIrOCOXmGJg0mmQ1Tx
x5R3gvsYOPWJ8ABurx9agGhntwhAR430RrZBJG7brDJNGOMzHWHeZOb0W8HGGDYtat9gj0Nhiv/g
2JadeSAvmgYxVLB8eJhgJd8HBji5lRPWrvWpAkxMbyGuTE++YRlPII/a/rIz5CiebTsnFD70vqDU
WboeCC/W77DGQdD8gjdRn7P/R6azRvIJzrWZZHJHPo25WYm6iXaJ1GxetuFmPnZvKeABJ4xpKIZo
5l6YDdENhlEe5K3BiKeb2pth3Mme6+gaSmM1bqsxt8D1+vgLz7icrVDCOfLSDrv+BxquGcBpJIYP
yTSi1vjc5WkVHqq2tj5m2aYsa/uy00X2E6ghFp5+KOfLJOnhfOaeT7+GKjSZW5ZGAxmBeB6+Aw5h
YuVBWVPel0ZyKejvG9dVbroH2Wq6scn1Sn8CPlZZm1ib3K9aiHSf5xtp37N8s8VjDWfqXUOyGwO2
zELaGxX99Kx5RfgRuhpGJoNwU2sbsKDIhacYtqznuYyZwHgi2lu0x877OaJqjo2rAOQQFv6lwP0a
yjYcHUqGQTx5W2nb5dcIIEZ34aLFyTe2VRF7zFkXHcARDyEA56whOWuFPalZb6anb9SgxqyG0U8u
qiGJ7vGCBNHMEQbRrHUhN/Ze5X1wdZxS+JD2qK106k+gAGFl0qHOlnePU6MB4DfpSgunSKGx9gFr
AUfTDe1dMpY9Xn8zNPA9Pnfe/ez3NFHqSVXddOlYg/twrHBthTNcbITw3roqGvuOiT6PmLJywH8z
sKsF3UMWv6fRFJnfdTMmhX87+8YAOrrFk/MnlFzQeBh3ufqtgS423jb0mFhPI25c6QXT2mlv9c6K
2DsMZum1aYcxlKTZBpsTWQ17X2TbnbKlxbTosTETbL+tTuuqC7NO0VRFAA3jay01J+M9tCBpYjfk
h+aBkKfoDiGtnuXOCKNB7vwYV7+15qXDc1222LBNcSfel7Pv+3jiZqEFrC8dsd7x4T5zLpHkzr90
US9+vn6J/C1Iw3VGQaMQ7fH/fuuLEknSsJ1PyotxKLahCYo8sYLk1rGx5nt9KBUdHUVPaigF4KGv
gGTekh6hCQPdiJitlYPMlHPJtjd2LZjrFviSXW373WUUNOahKad52zRdvn19/JOPimiBBJ8SQi41
BEOih0mYNYQx0eztqlaKj5Uv4JindXWm7KEu3stHpRpPSG9z0nKhPb6Yh0lemHAbrFXhUwDWDGu6
qMp2fGOKguu/S7YJ5MkLUWepYdFsPfedgZPLbPAEBURVIwqzWkRTsBRef3cnvh16TpUvQMZEtWGR
DZl1N53bGf0uYDp9ZWYCdayMwA+6oS1u2MiiXTyX4TXI/fJykL777fXxT73Ql2IOkgeTBNBi/CrW
nJwrHJpy168upskvt4OkjPr6KKdmCH0vZC3oHUKCtIjvyy6biaQGhL01RhnWqDVby+FigXWg9+YZ
QnKeYgYVCKRUv4WIdWspHyEXaUfkxduZqsC13Uj3x+sP9PtrU6MoDJwSX6ILOp6HhmNwgyHjtAJ8
WqzMHgrkMMbtmdf2e17EUD0hqOH5X3pglxyiCLNR1wkYRmvS4Zb429mKNMh2HAdev6mb0r3BRa7j
ptGPNzaw9G2Bnay2kohNDm7T9ySaA9zaNS8/UwxZVmAEv4wsO6IIinHIQRe50myqGixsUdBYs60/
B73UdhD2rV3nc0V3aVJrVzZ8y3/wcSFgklpDBY0kYxH/+97UFRypaqcz8nWDhzJHZyjO7GenPi4l
CLwd2csomy1GGZNuaNk58bnIM3fXYEqt60BxX59Bv6cYaE4lMUMTNW1HPM7xDOJAi9zA5nxAwO+t
wtboHvMCTwajSZx7yPTjnw/13xb4f6m02X9ugX8If/zPxXP2NXr+lb+i/sxf3ElD/IE4wVKJVJoa
kcTwj/5yjzTsP5jdtH/ypfhnaHT+3Qcv/kDkqFqpqHyQIFWZ0b/dI8UfOt0ASmXJXZWQ8I2WU8fT
UclO2c/YSzjjsTNBR3M8U8pmNCbCj3tzjIC/asQrT9i+y3tBRipaVTL28/IWY/bWe3B6Dzgt7Hrv
QaeY9X0uU5DTge7Gl3PpAsVrYL59FpPOfqWVsXdIcTb5TH7A1C8EMq6NF0bz+8KeAcrrBIbhZVVr
jnZVoRuO98PURR87zsCn2hjc/mI2x6HF29pvqutIC2HEBlkaVOsaXF27ykGC2InfAdXHnu7Ji1xF
YI8CkgFgl0ULJbroDToaZjtbW9GQQUfPyLKwmyKpX5Fpsba2hwnm2q21WqwxLqA+MLkeLrcYOtXt
jr9S+SxUUCZXdcWW7xa6/62ZU+T3A9xbD2tGC1faIDcKfxMLELfeRMaAVIo15St7wplr19i4yWLI
PJC4k0nTK7QumuJ1iykjFcRk7B9KvbVu2o4+4xWGwQDQiq63vPVseSGwY1kLyPBGNU4bo620+ICz
0QSBXEWVovWyzxjzORwPmVV9xpWQ1hjDqzSIueOYY2lex5GxnUsTsx4heiBksDqcm0ibBZ71fkkk
rw++Pu4nUII4Zw9U19aBWyfjXsPyAy5PT2q8x8rmu4QLFZAcL8d0E9AtjpmPKOjsIeUT6+upHDh1
JTCugRgI55Z1lXRk2N0RMhYuWpNufGrMMBIrkC206/czFrZ7oyaPxqyZqEL1lelfpkM8tjvHpzEa
YLWXDVvTzKwbYsfmklDbSMmOBGO/ykJvdrdYwZkEF2NC1BNp/t86+v9uav9Srbv/eVO7CJ/z4/2M
//pfPCmAuPTmwudgzyB5ra7If21n4g+kM+jJwPmg/WNXYc/6G+th/EFCnXYEpd/gdi35U39tZ9Yf
LxJP6jPcp6iHeG/azjjk2K7+fYVHgQJZiP/jbJX8UjSqx9uZBHOeht5zWEJeW4WlTh8C5DKTHjMR
aR/rytSuCi9F99vD3zPWOUbV82rygEWB5SnKQxYKOWykNHodK5DGfPaHuQf07OF1cMkRmjaHqqqj
cCtFFvW3Pu3Q/SWdYB7+PbSsYOwj2ggHgyYex0SZUYGhzStyEO/83kxJSdpdu4nCglC480pyISLH
DuIwGV7Tqxt4v5ZkvduH1vDb+8Kf7HZDJhRHJ8v33kUsp3LjFaKLdw6JwC+YGXKoE2c47f9j77x2
80bWdH0rG+ucDeYAzMzBH5VtSbYcTgpyW2JmschivPp5StKsZakb1qw53kCjBVnST7JY4QtvOIfr
1JYnyIP32Bgs62JfrVBX25M4weEIOCa69LvZQcdvW7jO+Bh3dqT2SZGP9qks8t47QZYdSchIwpvZ
FMMYWyehKAM6U1k1IjTZ+cc2GsdhH68R4nqqahAFKGAjpqx74JGUUgYEiHAUxxwjnzxsUEcRPKCm
Z51TuAldBJm8JQSjUeAqEtlr8Dnu0UndrL2DCUyoCrwE2zGRJ0GpZns/DpmiJZLX9zYGYdU2jlV4
TIWVDFgLL/UNBicr2vlVklEgzfzyM+Tf4sFP61TuMMzLL1s7rpELbeH62SvtAirXAZYn85pa+AAj
9vUwKKFwQe9D67MldJbyabHdb5OJbjWjVEXBMZMqD7Z2IrojdtClc2hEImgOaV//8Atf2NtWFtGt
7RRzipSAK6ydSOcmxKfJHXE3ieoId9gFKZWNV8e4FPo9hXc/9bsfuvaoHq28F711E6v8tqyy/t5G
FrBj5WlUYimvelRdZ7oXjY0I66amqA6/sUnGQ2M5GCbOxbTsvCbw8ZIqG+uDG3SrtZ1z+JGoXRXF
+VSmmLEh55dnp2XrswGHUDbRN7cAbmyczMLgi47EiFOAxlJsixc7ZgFpPGQf1zUpfnhjnvenKUCB
hxFVbSzTAlf/CMXSfO28cOj3VmJl9W6yM1HuZzof522/yh81p4K3100ur23soLG5W4L8ATUxLHwo
1Vb7klJ9u2Vzn9fdMsbduPO7tP5p6YhTB0sLl0ZDVc8levJT9DkSvhFygq6HzxL+IfKcuprzpYKI
eSV97NQ22vFnvNhTCKBk70N523Z9gHEHZg7t0TMuXWPQ/0DMFvn/tPTFVxs1/XAX63BZkRxt83Q7
6c57tO2eenVsZ9GwKVckSjczChygV8NiyI4TYhE/cZcuuTsMiuZNv1Si246l1tF2FD2tAycc0scO
RUiMI0eXpG1Ya15obvfG5SlY7WOKqleG7RLOBdseEUleCV2iZZeU5LhH2Y3d7YptJSFM1rvxQYy+
TSCmQ3xKfES+8B9M8p9VQX190/mI6h463cbVtuz8aY89x4zVxiisM8efmkeR5mwpFg5wP0XkFeVt
nkXTYxTl02Om7D7aZKUl2e9oeoN4bGLna1z60ddggMa77Uonvuvybgz2k01/0g8KmhSym9H9pXj7
mFNlyw+IiSf37FNNtonqJhtg0vnJZQiK7cHrCRducHxkXEKmZLW1PPT3a2Wv635IKTcKi9eCR8ZQ
nlKibwlqpiCxvmPVZV235PzLXQqp9mu3VPa4W8cOnZnGZ/fuV6T6Inp5k0cvgbjyWCWIyZ40dRt2
N/hihcu3CnM1dUZRJDpl1xAEYDJC/CCQEnc8ucroSyTcuLryosGODlYl4kciCR6uGXSAnhkAtkun
zK3xGJd58sNxp7jBPzzDtCfppu6DQ6sIt56kaA4ia+lLcX+wNH06BvTwuBiCdtLPOFcs/TFeRYrB
X7BiNpcGGtW2cpiXZmejwDufoO7WTrt+jsJPdECE3I5apR9wh5virTeL7qaxCJI2uK8EIN2UJSEO
VpV/3RYNUqFjDioMq8VVmZp+jxNDHoMx2FaGALsVgNHqbUFI+6mIozLZxmFfgu6ADHRVBWJ6eu/y
AqUXivcdHYafHAZ02XMnSAF1yaJc2HC7st+6bDTrAZjXMuxblOcSTDOjVG8kHJ9wl1hSsKK93MEd
1umL6KsbW4pdMvItTQ8BavdpyvycqBTKleUm68LblioKq13fKJoSwoKZMyBiXp5PGN2iJ4rs7DYb
7So+lA6ej/ibtMWf+Cuk+JfhQpu2F6OYe+cOiyosp+daonWhK6qV1y0taawAOWDUrkKl9staLOjE
14lcJ+RiIeHg1Y2darvxbNSU01KxLXtemn2nHW78Dp3WvU71tDzOcVl3lLBrhVHTuKr6e4qX14mD
meZw1TiWU36duS3vU+VYa8msoF67a4IZmz2Zxt6Dail4RVMQHvNwLq7D1UT68RQM/Y61dlF/abTn
w2VvnOETdCk2FY8pkV907Lkc9vQ3mo3QsUg20lnnR1F53LpfTFS1XY/O0WaAQ5NQjynINJAXzr5I
wGM/ehy+KOZb36N4aT52uotaqE9Vdysy1VoXVuuYLU/EzVeVUmiXW8iVcO13SHcP0yO22cs3VAmD
n3WKPe1xUn54kcLptjd1Q9rERTvxorXx/+PtfyTeb+NtLLub6r75+WsNwfzJ/9QQjIgrqOAECBPl
fnSP/xl0R+4fEdG4g44eLuMu2Jh/Bt2xh2012T0xsE1viHrzP4PuIPnDFNaeGDMxRbZ/K+Z+XWM2
1SVwmSQDvvFip2pnIvJf0Cwy1Ats/2K6VIizko8P6OhUNAcG8vAdaxRvsYulzqUVYRw14aqJ/Wqo
7gT6yO075KM3FU1zLzQKAAODe6JTDfXw9b0g+1T0CSyRS+WmIW2iyrMzfdYhgmd91nXUhpdUwHtq
lhO9YKgThOdj8QV34vhTQ6dZbxJdl9iHxYm1HBPcF+Pr3mry9wDmfxmyGDUeMPFGsskLyJpe36YB
6Yg58KpLy7WrdOMkgzVfzknjTV+k34BrqlmcxXHq3NR0GsOs2/V9F8svv8yyj89Z0a9Kr393GxHF
QUpTZg69fXNI0Mtljqvqsk7LvPnReeOIa7JXF9iL1WCRDlQq5xBr5SZtk3NsOSt9lmKEEP/4/X28
oYnSWAL7Bw0fmgJVb+7lzXiIAlkBP56Ss7qMReachVKXVHg1Wvj2OaHZ6n7SqHSTxaiFeLVpsrI9
LVys0hCPsd+DA//d7YCLJX+ka0GrO2G5/TqjCfhSMRVedNbWLsiIIfXQQJMYRHHyY6JIAI9ICIE1
7UYLosJM+xrdWdx1y1yW1xIBveXk9yNkBuCXrNYF1sNborsBzZ78+S3UnbwJazThRadD2Fdy2clU
dekRDbegRqQ7pXuDgWJFNc7dJgNCA4+B7izsGH9/F08ibK9uI7JjBwiqkXykK/h2eWnPWoGBOeup
WJBhEd+jzuvz7iKw+wQHdfz9crypUAT3y/wqGooVPFLmJ21GtBFGrRYbat+qeLQR2bW3zSJRYdgi
6yUlNSYrzdJl787WspynOkLZPZvnuN8DUwZUCHgjUuU9EcNonpFYo7wnMOb/emhTHe9+/6RvpwBk
TKCAVCOM5IpRCHuzkVhBQZM/n8RBAO9XisgWWxt56gU9+u8YN5LUVhj+qtH8rBorkASDQkUY0cm8
S1DXcrtO88C/v6030wBSJdIypozMFgY55S3Tpg1wDhvIKw+1LnR5sFyt2jPLWdNqS/YaXs0Zq5fk
EmnTo4pBZL0DlH9Dg6ARY/RAwAcjW4AY5190EYJJTJGk6HOAQujoyzleK4yGYEb89N3Jri4zD9TY
x46M08Xgc9Z3GU57NjLyVRGc6toZpou0r/EwBSdeLQXVvHn9hhAyPn6/HynOtl8XDERX+sU0kWjV
UVhHA+31Eo5iSs89mkCHtLXC+EDbw802WHT1/WVT6+oWQZhxfmeR/mXSwK61jZo1vTRmDgzL1xfV
lTfjjJINh0HSecWMFVLBZ1GUUB79DMnqAwMg09sxHnx1EnUITFwq4Hr9Rru1oBDy+yF4YnL+sloZ
A7ZTmmhATCEcoKH6+naEW0zl5AGzp4eWfIgpKzv7wckLTJrr2eHwmzNq6O3adSc1ChRQw4rhui66
PkTRKVq/IU8pwocEcc9Lt7cra++HlVNu3bCkoZtNrTdvRwgVmCKnubb+vbPJ3DwkExCydFlhQyVv
OoDOovwpkX13oMYfj9cl/c9IbHU+e8dgnbV7ty7hOn9APjuXj9PYSb3xyzh4pxH7hrTBgURDBFsE
kBa8WaPt9XoMfe3bqKak6pDPbn42l55zPUyeG2MESTUdg4d0ipw9tkBBe1HlukjPA+oY3S6ZxYxO
vbKE/1hhXjC9p5f5l6XInYEtQ/3OBUjOdvXmkMoSfygQaWwPmRuMw1nbT+gKppUqhp0TZeiPWWSZ
3tGkDwMGMtmgdjoI8vRQFfAxPvm+FFiu1+nS3layKoMPM0JfAEi8pO7fATw83cubmciGRYvJuLwg
EPLmXgfS9yXS8XBo+6j+rCMEVjGepNCBxGmPpV+Ntv1OwO92hs0qjJ1zuDjpidsOyvkSLV6td7Xw
arxM62k6wIHNDtHkDPM+BQaNn7FaKT7MlLROtVij+xIU3nw21+14g2oZGD6V4xlK2j2GZzktHywZ
xxaZ9UuYZWnf4fmbqtsI5lS+CWlLTZheSv7KKbxVUyf/ZyH9b0IuM1/ejAQdO1p3kPn5722LOSV+
6do46JEqXpf82qbxXmwqTV7/0ePlqdMck/qLyLbqz/+HC8c0DAOakERbZBe/xjQaIGE9jt5w0A2Z
+C4JenWEzpxmB7tu1HDm57Ygv+4drf8tfvbTEgK1z1SlwB8A43nTio4aVwt3ZVesQZbNt3URRF8S
NDEf1rrRybdowYsFEHVbOsg9uREVRtFV74Hu/2bcTTech8fuFWWkN0AUCa4BiRX6iWhMqf6gKNQP
WytwCrltAyedrlvkDHalV6bpOyfR310ZSTUjUUmYjYXY64Gnc9dOIGb1AVLAEB7UKGrx2LOmDQg/
xERZx04v9wAtu/fOIxoubydbgogqg84JCN/gzQGAnO7QzEvSH6JgqO1dGvazyX+c5KwDM3NMbKtw
dqvruuBSHYxxj/1oGQOYHr+pc2nbDM6/PQlpyTD5XMOWgpHzeiyKXrZUCKeefUA2wUUZJ+1DFeNX
TlvGah/Gbg7P1hhn2XfCubdxk2EOAnQxYktG8+DtSbi2jd12ASdh4FdTvFvmJv7UtW7/aWoVMuIl
RAasa1PXeG0PIf4Lv3/st2kpp0gCX5K4gAWASOpbAZp8dfLOXdv+UC5oDAINbtS4H8soj3Z+AT7e
ARqfVBuEaYJlizaD9YEqbnmOquM6nXnsQx9GCCHThnomGHNn6cfw8Ptb/OssNcODzwjo7ZgvZgR/
SeKHLh5aS2TcIegwxN5K0IW4HDnWaZIIp/9qTaWX7+IYdsDvL/x3Y0OqDhXZAKqoYLyZE35NpT2B
0HFovUl9GlKdLbuCxSS2oVNTGmxgvX0pE+0BXS/wxR2SsLkIndS9tusQ1WwQiTLILgIK+/fuMIr3
FBj/JqqDEOSZOyPeJT99c3i12biu/iTA2ONP8ieG8UW3CZamnPY4QsNdofhafMt58Tfe4hSnFVLW
49Zz6lW9M1Rv0nUzi0wuYlRMcb6CwP36Hbm6HNu2rbtDCpfLYi7Xcd5tKulap40rnXy3TIE905kr
+qk9S12R7dHrSb2bd96YOSpen2FElPhvkIea2fJ2W0naYglUQg9tCOVa72j0exSlxwqNjwmTKsy1
ejH+kGjMREZqU3xrSuKgw1JVzWU5R2txZM43n6faiYb3tjwzBm/uDbQM1Cp0zVF6entvmawHVQer
OhCNhN4epYzqwoIjeaVsO8UqMqiBmBTNZ0vGS7sLLN2hqFgEzdGRU/3Q5WrJ39nznkQWXt0SCRPM
Q9CJmJZSjnuzC0MNl+08Mlzx1HtQWnrZfRZJ71e7ALQ3lupz7B+HKsx/xFM1XwoAKxXMIJv0vanh
VBDCaYZvZHNWWzlHORleUyx7XcoMIHld24dhcJP31EaelDZe3zed9OjpTaNGQDr1Zrotaw+rJqwO
/hS2XrGL6qkGoINWa7ZjL12iGz3PLbQWD6eC+24q4uxj47Vz9y0oHY3tMqwB8DbvTL6/nGng8yh2
RqBaWZTe29KZ3zat5YXgVnsbF3trM/fVQJ5tuSrOPyC7FUMAGHrL4nRfiAvvKrlG4806DSIM9lEt
10IfZt9v5O3vb8w1+9Sr4TJIRapX7O/AelEEej1cTZituMXZYh9YTdd6G4+Mjsqnl47lVG7maAz8
E9DF2ToBmZnr8r6x3YnqwYL3b38Y2oB/KuyWikZR2uUVfzcHJ62jA33R5tPkny3IYHcoclpYnJ74
SV/YPwH+Ki6lenAB9TuH1l9OBNSbqDFwYHrI6LKaXj/PsiY5xVsc4teYjz/IfLDluaUb0e3LeIJ7
sRGC9sMW4JJ8D/6ZvD0VIJQCxGS/hWrE1OP0fn114aKEwWZSHJdWzUXyAYzPymAlkwXcC/ONLpW0
uS30h+fvuTf60XiKMcSq5GZZi+YDvLpQf5ueakYwmKg5Zf44MU+cITNFMqBJco63lj1DujnBhS+d
hyMmVYPVnri0pte7uZll8ehFrVXBXJNr8K2gdcUnUCUNb3uEyQq80C1bLfHWqUnFxG0NaBfXJbtN
mxVCH1eQ9HQrn1fTr0Uikn1dyI4maFhqPhbAfldYWGhEycKvTLW0VXuwK3hlydEeipI/X5aupLjF
fmkuTfcYoscOqwTRx7s6gnMzbRzyqiHZ50llpk5WN9Sn2iw2NbG58FOKhZ5IeyNpW1gtk4UKfhPO
N/UIVcB4LNjj8n2o+0V/cWS6OM2ZH1JcYhMfG77fo0UO2v4oRhTmZnABiYv/Bju572+nzFU8Rq0a
zySXmVX2MKhLwcjtBogl/Kwtwz686oI8M/9GeucEJ3FdJ/2Kx7Veo/QAZW+dqw9WHYaTd20lXgpY
sFAaMM5pG/pCFApDygAKGO8nJ7M7nyyXFfbRdkDwyKuXu80VE8k5rOscUYMrcIzBHC0k73aBNAxh
vt4Jw4yMtvGaOaiTFU3QszpFJx0emWlUTfLcBtpY3gf093trKwKX1PSQDviTDWfQUT0mXkZVlKGf
vcJmzG3LLxjYzJ3XgYy/0zzxmOlivaNk0LPCy7AtHpO0KHhP7cval1PGSy/7umZIRKPMAn75Ti7r
yABFOSpE8jR0VSLv3NStghsEkar1bmxp4l4loUgfQ1oD/ecqXqf2Ph8be75osWYYrA2p5CDsnYLw
5w+bfAJEGO8G7Gy56JyBFva2oWiie18Fyrp2ltxUMGe1mLcFC4yd3KkaO/gcuhReD22+jNNuaLJl
uAvdquCWq+c7z3zqt/cRDshLscG5lJDjunUnq0yOhjXVCyBEsI5BLc5RzKrQ0jb7tI/zLA8cx6kK
r5JkzRPv1J0WUzEtpxTd1zPbbxJdXboyARgh8qDrl01dV5U8X7QTYv8zQp7oP45BMWKTnOe2jkGG
JuM6X6jRok+6ofK3qmKn6PGOmAkGHrsCVipAz7Zxw8nyaVrqTt45nUOvNdewzmDX5rqc6Qi7q/S+
r1hncMsFa4mgdzaA1XVbtONUD2ckSzzjIVK5ZGkBaAvGG8ThUvZ4eJjletfGumGscUZjHgCiM7/m
KyYPlRo/kE77MUaYhSlYoQLEPyKakrbePgfeEVpXVZTI/Aa9NHOE5NBd/ZNCpJrJFgVlw2QDIWa+
lOPcMJy9lZTF4/Mq8zSMYIR9SJ5Zty7gnTG/XaGPWwm+rE1b3g91kXGfQZYDxzywxZiXnvuiM9ua
7JirRVd4xVfHEp06SVbfH7+PbH1et8smWSUnhT/n4qYZ3ZqSYcmJh7F6i1zrA+TNImAepalZFzgX
snfSLY51uclLHY7utq1Hc9pNaWzF2wFfWe86UUWX37XuYJdHB0ydG2+AmjnADXwPF5xbdsAxuXEW
b+UnUemtBYg+wl15IRQ5kNq+vKc1aGnHbPhtm629nkcO/OcHzjNguiOMF2dKLodFK/p/ld8Of0Ya
P9IvHdioyNkF3kRjEBRqM9ubWCGz3eydCdjY3k+ZQz9l5yjr0sHatmwOtA3j7lr3SVWchO0cgrPC
klDO235Y4cPpAa92qEnYNZyMqPQnVx1lV3pZQpTa+PpZ1gSBos1FeuenncsNi6KmUPuyJDwR8KJe
ehqMX4Nbs9O46fwZMqQE8bNmXScRxF86s44mhGuWc5UozTdCpqbnM6SROSrjMXaWcx3lXXnvJQRL
y25uBhWcpmUfLONBCKtObrTye/6U1gvM/hOq9KavMU2iZEDrQMsA8HJDyRi6YLfqkFJypOSFB1g6
v2DCNuq0mzvHQYm5onLTM03i+CxK0Na2tjB/6fqinJ+bPa7FDoFjzuMssqxdk2CmSxX1+WAjuAjm
8Zi1Xp/2lCk7J/sIZ19MP9a1N+f1S6zkO8Js1y9neVkVggCzsSazjrJl8fh81r7pEL0cv0UmTaDw
cki4IkhZmp0DRajePwdegQ7NeTU2nuLPIh2aTbwepFkT6KeZsxiytTlUm6k352cDpIrXVWlRmKHy
gSCxpJ5PPem5uRi29HfBvP9Pry60MrNvRuHcoRywYEURbW1GfZ03wXOTqGogHfPJoJkZ9kQC6jPV
ysU0npo4thjLAhuh4lHXU8pHIR3Ce0JgoGDJBjis9+nNYgtcfz4XFojGcDvZpVSHzJFG1KTz+4lV
qWIrZbf1n+NS+uMzD9yl8MeXXc8ajL2zQvC9PNdadWwQs+WjSnIa0TLgDMHAhqbX1gbkxlRyno++
MqrNvCGuMUsvb/zQmvcjhg9mB3q+QlTajY8G40LRwd7X4DU5QEEWlaV9TLy5TckMkdrgvQClDZX+
jBqB1VZ3XYeMZwkzN7fs4nuGqTTfqTXq2C63w1wJCQs3WJepc66QkYk79sZRm2nuIWXJFomAPXWd
g/SgMzhXy1g6vHS7hCFqbYmoKwYSQf3QP2ltpCKdj65CXqK4XxtozM6HtAmA1p3LfAxs3NbGyeLT
m82qbWK/HGX18Wmkmiwy188qQTs0t8JeVXcvYYGTl7n+0fZLPHxeLM9jMfoi06ZQXZGSbv1am20Y
QF5ubrr1TUzoGYSE3oaZ79FDxXWTYz8f4BB3J3oJS17HS+yRu53k9xUoPx4SPDwR8e3UqXC86WIF
7uhsTOpGGJkZ84GiqwceJxgGySICTWAhiVxskr53QzrqbBjwnpaN6yVmVgR2Y5qXuUJ3ZDHTzXwE
JA1FWNK1WnJrgddrfnPJ+polYqlM8jGOzP0o3kmvUN14adD5zGc0J8yrSxPbrKIXQEib1SGf6dUe
cYAHPstcDjQEH1lS+qBdEijZFI9dn4HZ3hHhpyuMcxWYxwTFhKTPbiqG0j2vqrTPsw7sbWnXe8uz
ovSKuF/mdxF6Bc3XJBOxesDkAbQAtC7b18ck6tvmq9+iWoZYRVHGKVApG/jheOLMcFp2QV2hisfC
IfLcFbR6yi9FZqvOgeKbr2BcMiQuQglvuE+Gj7Jc1+WLQlm1bnYDKgfduGm60iUMGxVvxrvMdEna
AW4zwLl0s8rFAkbNhI6z6vOcLi5f6rUDYLZdwM4M8y4qxQwKWw1jbQjxNJkQBgAwsqhdWTGhPvK5
AaWLTFdu8zPX2ai7rcrcVagNY1NGzoUeY1m0NzGgHLs6JHY1BvqDn5RzPBzbUQLeijS+ZNcOhOpG
n5RJb65vpwgsF3uDMOQ7HxScfyLKpaytfe26Q/2h7cfcjk9mpeN+PYujRTce/fg18+CZ9F2Zi63y
V185B3qDYuGMbApZnMw95BniZ9WATMihyKwO3Z/ayxqru+zmxkyUieltdrwCmOaNeI6aX7bsNncT
YDHENuAg900Ymj2edk7iTHsdo8hw3/dtAFCuhi2UOntNOlTfFujg2Bmbc5Uimhr0QfKlcEtA55tp
qKIQaC4k+Xq51E41hbAaIxxcto7VBq29jYHI6vhLvDrMmxB7ot6lse7kwaUbDCZcrWVn0jbv+ZAD
/W2Wo1vg7atQznj6lcZO/bjc9PVqaYQ66EGwj5KA9GwZz7lp0DXms/zeBvXQNQGrF0Snt84fhZiR
vWHSAjbeMFEIJten9ATf56dzoeJvzofWM2e9t1AWwb7FM5muCw+c0QzZ1oZ8h0qEkPOBwq8o8quX
7QIQRsOJMLSt2fUJ/ETnzFtJFxN8PEZars5vyBMFBKqw9IGObksH2RG566LRbO0LmjF8KZB44ACO
4pSVyn4VsbNnsOeF/g5xAQ+fHZZ+TzGpgNGJsM0zXsIOJWmWl6JiAKp/wmt63vejzRMm7TAypm7T
GrBIUVv4Ix/KwS+68gT1g2yJjwmosnkvB7tR1572lMu7Hhg2dg1mTWCL0uVcddqZTvXLMY7U/Mwe
uaB7Y8blOY2x+j511AaPxh49iz4egYWDU2Vns9eEWbZdoRjxV54ExHXiPm/LOXErCdJz4KzThJJN
Z3kGkNOgLMt+Vj9veToDjTweXw5X0Vo5Fy5jy4JR16Q1FRUw6vHKHG6fI59cC7PnQZ0zoYIbw3Qj
j3oO11NRm3QQ+/KnhGJxSRFhqZhSgzPP5qSLh3zggIh7xwRatnKRZNxXuZVk51O7iMVFQieZp/UY
MMDztGOGxMmt7Sst012DS0r6MKS9Freg0BUUkjyzxLodC2v0xk3C/EENyM+UvyBRolqnO6FEV8YP
lAnsT+DX1fw9mzyDg8pSXuPRr8e8PXXHVCx3KPvU03YNV289pq321k+EVquyjr1M8Ew6Wyg0q3yH
9cVa3s3wxe1vrqidZu8isZpbFJeTCdGa1Bn6DrGpqRzkTY4lW1hAD/By1Bac3IK4l6zLUu61nP17
R1Sze2o1WhU/Cu06dBPAeh8bb05Uc4Z2yhiernq0xlsEZQfxYUxzsy6RcykY9FkR4D2KdSzSZBf2
cVPufCArOKEXVdkGJ4tkx9K7vm7tBpiv5kzPL01qJo62M+umoUbGyBE8ImTWHzz6jU6FFo3q1x8v
GddLlE0YYKKe5yLBc75iecIcuP6QkVWmSUsAH3kk7w2snAEA3TZrm4hJ2T8n6inPK3fP839+jqHc
51WFfCzlxonqEdMjB3xZ3j+n3CUEaubIS5z7siSiYDRhtbJrE4WjrqTsb5QN2h9qXPKIDotv3vth
9eJ2WrZBNNSwfVywQCObthszw3aZxgXmKRwxoXVeKLNb9OXaFReaElnxQbpxBhGntmyJsBKszDLc
LelstgxquiYPskgQuLxhGLL48XUXJpkRNqlkq0pHEYIOTlICjhS8YbkDuSBYM2U+OOkj+1LF1rW2
EKn20IfyGVi7nKfqE0sKGRCU0hYkwDd9AFLkVPhLPV3xAtvpKi2lsf/JbW+FcaNDhbow6Mu5f0BQ
f+gfiCWG4kcWK1Xc5UViMw37Dh+kH7qAgVNtjMBJX3JehJ2PqAwGLoxvviATbMMCWJvlezvVpvw1
N7INHwogJHlxFH098nv+YptNEE6j2b9lO9oOs/ypeBTRy5cd0CkQjtBPrNYMRwMxio20I2IgNoKZ
xDdjH3fhlfbQGyEDd9yGV/Wyh7HiYsoTWT96RDi5o5xyt5SBSIqNE3R4YH9UtCJ5YeHzOTTYuAxW
2+o5nO9sz2QbYonM9pVgprzeBZbLosDjHmD9CtPpqbTlmqITwy5LMwdKJ6AMEk7uEHbHJbCBLlI0
jVv3Ak6EmXy5siXvux6IqDE8wNuBSarCtsdUFr+2VKrtHHnjUOzCYBZMzPkFPEgRuEqoedQLk0di
E5okG3dIIIrulucaQG03VExQNSeJthTM5nPRoIsBG8uBcnEaQ7u1v6xtTsUdoCVkJDTxXIYtroix
PsFyGsZPL2eq3bRPxdMJoOdi5Fza5YfwU+UMSEL1kxm0dBkYa7SizaARcpthgkMHlYzKMqtconm/
9Ci6tp45NTvHXTSnpudTDN5GllszGBCKHOirfTmjM72fUY23ev5gaNbp/KUMQDPWRBoUIEo2h+6l
lkcdlshBw5diE3lJFlMoSKQU9RDWK7CSZopn7KLVODOBNdpUyzFS3hgTJiPFwXbS9cFkqkNpT0Xs
JHfbiffiaNRR9IbSaJy6m3IszJcmltwTxTwV+A1zKKt5dSjVmrpDaoUmwK/zhveeo9DONxZ2K6QA
KLWPtVZb5KlMCpGj1ONdMO6yvao09b6HNa9Sm9jLmdcrP3PRuoUfGE+z++WpPfNvUQs+yZr//sP8
zZ9UHkkUM/1f//Hqu+ODvLqvH/rf/tJl/ieILfmo3/7Wq0/u/+vpx+mD3N3r+1ff7FH608v18NAt
Nw/9UD3fxctv/m9/+P8enj7l09I+/Oc//pRDo82npblsfmURxLR1/olPMjfy8mfmKf/zH8f7H3/9
9Reir/8HQiq20Y8AqQTWl7blM9E3/gOUI+1T9h80CGhr/ovn6/6BBjX2BDZMX2RdjG3AC83X8v7A
fsrHPAP8hQEhxc4/nsaep/743EZjwHgX//r+V+S6wQz9q9kG48HHu8Z4sCMIBKjirYaGX8WR6mkv
kxwW15RY+x1rukU81vXeoRS8vhKgJc9A4xOHrh7sAgB1rxtREJwWglcq1k6LfxHBwWYeV7SlMvpg
vwz9yzP++kymn/qvZ3q5EmIPNNsYKIC2r68U5xmHZkCDJlNi5xY+5P8ZKMbvL/I3j2PA2yAaaK+Z
7t7ri6RB3KmOZDLII3WCx076oV/QOoghD7+njowY1dsnAuSDHYBRLYS7AsDj9cWE12ZDGhinY4Dt
G6oYSlwmqMWWpLRV3O4EKOtsk659uK9SsGnniR8LNBTzlbiThm3dbNcRrOeubdKeTToFYL1FiQ9h
yKTUcr1NBo7tvQAgOG4L2bgutoR9+QHUq9sdNcfXn8oRCfzkYJjRtpCR/JIEYsHrapob58pSEz90
aUU85s2KwGqPjPlIyD8Gj/maW9TpEOgtrpdacWECTeenb815uvc9V7LHTRNCgNgBJPGZKKKQspSL
oe2VXTYhKIORz/bstWw5OoHebaj1RX9GmDzSJHKFU2zmMqmSbVlG/03dmSxZiqRZ+lVq1ytCmIct
3Mns2jy5mW8Qm5wZFAVFgeeqN+gX6+9aZmW7e2ZlSIj0omuTKRHh5nYHQFXPf853lpeZMdxzPrgB
FeEcxvJY1hPR0bClhJEdhtOcT7nX610amMMn1pMmxXM6L28MHOdvs26aH5DkvMu+q3QBHjNXd3jn
13JXZcSxeeNubiTRUHjPYdO5IlnbzngbVB88pm5TPaYoriSp3dSCoMhuipwxo1f1HJYE3cyNxcP+
ueGgdg2OkE+6DSvxHVRXe2eT5MXwP+ryojGssDrJofQWoI6Pz/itqjdW9uKNu0a95kvklTGRADh/
aWeLKTYde3gNLIAayWrxzZhGRnwc/lCTAWRcKlAdY69fTo1X3r4BdjYkK2mLl8xpnSvbGaJbKTPW
i8l2Rl5Ej0gzsxnlNFzN16vQecfkb6zuWyXtnm124z4x8DHQ09XSvxVRNH6b01o/9ZWRhnHhL8W7
51TD/UAPa71jqdaXEtsxWLfZr03CwNl8EUazn22sqW4G4AKz+WlqXb5PoB5LfNHUO8TmJLNbhna9
2ii3HYwYXMlU7dO2tM6ZGbWwBsfCuKjtmug4qRthJXM0ptSbN157O5qRUkm9SidFSVrsAEkta6c4
XNdmvZ2JLt60jTV9r3SQv2X4VoM7hM/smQlnkJMRzlsy0H0Y5sliEN6Je2Vqi3+Ps2079RW9zghF
qUSCtMT70A8OhKMiUM/0FXcqtgPtvFfd2OoErG+9MrWY+5zrrwvYPpZGdWWs5omONvpwZDHtN3et
E+YXacXSjQjkYax1kFdailSr5ftUFoCKa4pbnHh2UGFikbIrimt+Y70FmS4+rBwnJNgu2IGkbg3t
bvJBdY8SbMtjxWM/2kjTzz8Utj0oRkMevJwEw1tbApBKujpAwuTFVOAdZSRvTUDI9hEmO+yvsbIq
sa1nwp2xKXDJI/Y65Ogjt/FekD+L93Dwm5tFqJIxO9sFzAVDZkCLLc0AQT9yGqYIfoqyuHbz9Lw2
Gos5duLhHevocueU9jMjSr4tZj76arDm5TOcCq4koAKVTuibowc5qtJwW2VdqzYhB8aaYw0NSJse
cedJ8sj8LlNcqbGn8L5teODI5ozxbvtaNEtmxIPPOCg2s0WWu4zYGrzw1GkhQOeipL2WLY4LPMVZ
LhHrRt6ma+hrfq55dIySP2AhJjSnZ9rcbLIsd35gQ8ye5wgFmSEDUvWGaZ7B3AGEwrAt6gUI0ArK
YWvD3rrLeAPVbqrMNQkJ+8L8q23OwmnWB7vBxxAHWLgr553jFZ4gzIMisJ8GD5PAVNoOOgsU/KPj
W/rFaj0xY5JgjBSThdPYAsRo8zDDsXDjpYwSDrYJCS8qhMlpkK04KF9PNpzVYeFSl2BJsYFooJhT
z9WY1A7P5yBNN5PTny2M45wtWmPL4U7PZhQTHfBu5EQWOE5XWby7XK0Fk10VFZs6D+tmU+JYm5IO
KE8T5yrKX5jfFsv53HrZJ31OHqhOpss3bt2U0wZVQNhJaI7zvfLdGn5e6PZEgADQuoeqjSLyunMX
FUnhLGPO6Wca3tMpVXmSm8ppNk4tePgOxmgdojazI2bybdFvYHO73/A2ZjCcg2Da5Iw5PlXa9WSl
LNdsMAn5BydcOLqyCWqAfKyjczBWu8c50YaANIkFXkwyp1EWq9FxUV79YFZ19GYgkn+3whlmN6k0
5mlajtml14QDh0RTOPTJZ9207ULkfbrZ8qLYNLIuHo1AmG+6K+Y719KySfDZGdW+G8bihkFC0SXu
Yst3UWnrW5ZP8H9GbaQlhKCeuWxfTrJKFNPBN5Nn27ZWoYMYjnb01kIWvsX34mxcBjE3LAvB1SA4
jCfGbO9sI6CZmb9/ia0hZ1Csif3JAxaj8HrR/uk6zySLTM9oUnD/tcMDZ+f8LkKrWHbSdoIPaA62
n1ii9q1NgM+WZTfg+RW7lpDnRuF45CJI7tBBp01WH2mP4ZyMVi5JC1jGW8+nMSZkD4AYT06wHgK7
8IG5ZLJA1hsIRlhgLLa5GkwYwRZ35JRH/T0k6OC16PshgEQ96Uvh+hIfmmuP3tYZCdmw9g77BjN+
C7G2XL9xbVqvXdTDc8ZYywJSqqUa9441cTmZbVML8Cfl+LIuVcYxfSl4AsBewP7AsHS+DsiiNBfU
I6+sKfYCTV0w933xuPiqHR6s+nbBrPkjNx1xpVgouI64+7IkQt/6bo+n+6N0HeVvLDOTQQJIp/1G
SLj47sNw4cEOY+/giszbFQ4i+gYmlgbYTuE78JBoYnXQYeQ/ZnpwsTi1gYIpubjAlhs5K7ELKIto
YvJ8vC/NbhI0AP0JFwtuKZrhDeZIPIl8k8z8hrIVSBbTuEa5FWfanG4ZZ5KbhO9XT0c0zB4YeJ95
7q0d9BrWM+GjjFMh2S02clm9EBDw+reJLofaWJnNhaG0WKXXekINmvJiZvxph9WxnRztn0kI7ijo
QWfBI9HFdFNmeDj2CkuNccQdn2PO0wFnaKZmnN9JGMsHUbDvjEt+BLhzJcabUeNb34ZNKA+IVTOk
E0x7ACa9EliIPGXhudqq+Y1ZtI2uFdrmOV31PYbYnAqGpJr1Uu3CcIhA+jLmXb6tjWHfonqN2Y6u
5gWdZw5K+2a0fXZGQ89YjemzHV5IYQbTrhj90t+UnJTdqzw4TaiWGUsZRFzLr6+Y1Myvsux6O8br
gmW6MpwgZ24VTh8S3f8EEhnnEO+NMzIychvo5XZweuVqyUIGLtHko36jiZ67czd8nLqOgGX4HQUD
VWaQsIHTxbJDVGbQiYzMSSDWIZwn88iTGIC1eabrmt6jRgd1yNnfE/3tOs+E7UaUp2gLNs6JAEOb
06EmRnsqcjPEVG3qidg63gHfeSPPMwS4VmTlbtM6soeVnRNJ2uuCEddORYa9njUMcbk9cp91CCdc
ew5KaDbwIypzbHYF5UREsZQ9MbLyszEVmyGLCD8FwGqbTcfOwn+1cg4BOBc5irA6m1nrvw0icKAo
5EHIojBlVeReQnszeF1pLZ6ttGSetECFMZ+QG2fsVqiA/U3lDn1wI2wXHg+OP1Zidnd+9fnXZYv/
Vm74Rbm4Fp/t/QhIYLx8Ff8DhAmEhZ9Orv+kTNxgsFDZa/2zlvH1I39HIvh/WMgIPHE4LbtfMcf/
kifgEf9hwzI80cnImWC4/gcRwbX/sAggwTvAP28GgBT+oU845h/mKemNSIFTn6xP+Ffkid+c+if+
GLf4KbwYoVFY5m+nbN219eqaUI9wAQZXzO6K22kgQRDyLD5vWE3YCrsuePS2Ki5N5ed/0YzsO1SU
htjOMW4jt9i/1wtq9jMtE1lgW5YF22rAjj0qcKqCMMXZxKQ5Ft1iTTwSBkb5DUs/qHB58vpOUPc7
w1iP1ESIp2bxX9JCDIjS+HEf7IyN+R53hjftZBts29kf9j99zf9CBfk9bsFLD/HiUcHiY8XD//ub
4NL7tC16drdggceTdFiQrf3dUAio/wsHoueltxXz7NmweE+wh4qzzmHYd1xmGzjlv38xv+WGfBL3
gcPgkCgqCVSUmV8FDIx+Q93bVEjMnmfQmNsqyz/4Xe2HUL8qTjsVO7oysYAB602Vm+LPAlNf+dL/
KwpxrZ6kEyqzfGCuns1W5ddX0HPqbdi666RjDVm3EW0ZbOsWVZkkCHMGXOHo4aGlDmHDpG3tdi1Y
3vQgo2Y097Noivy886DRs89C+EgwnpRsznTWR1S/DsVwtDnB/llQ5Xf3Np8bTk1uSwIi3unT41b/
OU00rWXlW2PJMdLLU/bY09oSNeXkQbNOTdKfaUxU5udm6k7GTeMuEXC2iXENyoPq/JRhLmUU29Gt
DX/rWDUzdAMT1vj077/df/Uy+YBpfbOpzXJQ3X59mWHEPg/blEq4k8CLQQBR9ybuup1QpEUS0+5H
i+0iiftDuRp2foVnKy+pkBGCuYW5UlYARM1yNvjgQhCUg6PtPwEhfxGyf7kA2N2T3uZQYZJ7+Ccb
Ppc5Vj88j/DkgDBd171Du06Zj13E6q19qhMEHazNFLkFRQJN2Cd+WE87wo52cGiVmEibEc04h8Wg
YALpfsd8rdLH3qvfSuatXezPlbwDOdiHCZn2CW9ebxjuRgJHMreLjDJ3q9iHT9cSPKG3l0ST0sdZ
DRoqm1dzPlXBMGx81YTZn4iVv6eveVKz3Yq49Wy6kgg6//YFBdAF2kWdBDPKpMuEeyVTcWMy5I+1
2eDaYfhMPw/piHKrF9v8loeTcwHrKONw2PktXhS7tIM/eVlAdLgwfv5SAp6s6MJcPB4iOfforxdO
H0H+D92lwmyLCHFGdqg/0+NCxw9T/L59KzHIpnGQFq061s141mLhKrelRm5ZxvAmavEHxtY06zM2
cxyYJ+riSimflKko63CiZzpdnLMahxD7sEZZeTI2ItgOUs4XEfIMzuCZNm+7vS4slw7KwmYzJMOG
04Qpy23YheZDN7UfLcPDxAnqxzpb/atFwq2McZqUWyPtalxeuknSnhybGSSd5Y737IT0TtbLj6n3
+1iJ9vtsygW3adMJfPdyoORJuObBZlO9sVErjjKUvBLDNHdtP5Jk5HLJPypp0I409bxeLtUAUKs5
53lsFL13GS3EMBfqhBI7UOp8mee7lfQsUDzTPaxiFveWn90zyOVswBVxoDhpvXRnotExfTjVrsl6
scd3GzLfqy1i+E5+mdJytrFl6n/nUXpOyMrdBJEfMas3M45sNhNEaidi+FacGebRCqyk9rKp2dSZ
7X3r/WxOqsC4X8ue6WI5tmc1pc57azSbXVMEctMvNAUFo9Z3orMfwT9W17YI+phUpxUvRr/Q2Qge
smjhfRrBs2xm47vEsZZzrZa0hZp0oZrnnva1Rw1bpT7xZPUfzQhdbR62oTNUexAY9Y0Rjri9wrS5
F/n4HcvTjEm7/XRmux+2ETYwkgfV4FDdbfrrrWHJ8s2UlliTmb27lwidlj9w5QUfPbb0m8hV/jc5
p+GnkCucY9PXE0yd3LhyS7/Yi+GSfYftNurMD1YKr7oOIcpsjyBFozPBHHlKAr6HrUsYc0NnnRNt
yjnnwOdnxa0eR02tmEzPHBq4ur0m2XIF0zjkAMUgPF6jae9PGmIKcurGwJ+0tzllEItJ98RjnGMJ
YmdL14Z7nlXgSmLd1KTgprw9G6esPqwL54MYz2X3KPrpncOeRBf1WvkKoEa+2Sj8XKDaXXch9Un3
HrVLm5GkhB9rdjYV1vAuf0VvWfYqN3Jc/nhEwkGM35AbcI4ZTUEdApUJdRzaWBKgwZb6Jow4SCTW
6dRHoYloTuYnVXInYe/YVUyh5Vk+zMVelTDiVVM8Z4bn3IcoqlsD58wbD9bqoF27xw/T1Tf9pDXC
EXKrtSAk8aHDgm0KH+adYTz0nEPjeQn8apuHbr7huEew1LAr+9ErMFbkEta178/cslFlpWdNr+DJ
UnV+mWGPjpVnguLIi0uqUUAugtk5YB8zj84UtEkxm+6+1+pNmKt6tGyuWE5v9nyuC1/uJlBxSdO4
9Xmd6ptGTy+jcqcd/Ad5BsE69xLMjd52tdHusOUUtxFjBqColXUbaje/y0giYu/RzIH9pd1LgkiH
QefygeGwOZBLqhD0IvOGfyqeSrMtD1UwweKkrzc4o8Uoe6iDYH4jW1g+j/AzsXcPTRmD5+qw6Vrr
wapG/mfOZR1LYjsf2JhPCh4n1pexWqYDDKiaCda0HFJmQRXEv9QH3tfK+rFa51unLpvr2fCXt2jN
xqRfxrfG9T6jHvtQLBwjPzqksO5piauulF1OP2YcCex9nbK7MLD873F254cBV8iBpmS+PqfSNEyl
s26TlHXusRnWD1kU6hnDWHfXWJDP3doJzwtDzgmQAz6Emc/xHV//ehY0Daog/LRoE7RWs51L2I+Z
l8KBdCUFI5kFQ5xJnXOwbKOYgUgWut8O/dg+4VV0risvX2MPn/WFQ3XOwaIN5Rxy96s10unUjnN5
7g2C1jNRBTvfQ6MnRG9uhZYLPE85PIFvTy9qLe0zbDjL05xO401fMyVD2ANkzp/OtpNTxFUDlltO
NONAAgAOM1hAhdDdv8GVHa8q2UzensCVpAMHYO66W6qivw5njjK0zI14Ob0s+zSpGJxiYfLcR/e4
8gcOEgh60dZgD8X/Rztkmk+GzdNlw3BrWzS+vFHl1EB5DMNk8JESYWQ8iXZsNyBe07gbZv+Z7E60
A4BM41ZF9o3ZIEfxZDBLhyq+xbM4WNFvRcPspTfl+Z2lbXlWdillJ1ZT+yiXoNzOgtkzn3oOZhdp
Z/h0grHq5bT8kCgiwrKvi0ZtSaoFB6ubjXecjp8FDN8znPzhOTt+BE+Ql0SEyN751C9qIC8kIw7D
wjlA9qLbVsMod7MM7QfchwYzCeV+GIMTXYR5o5AjRzVdF8reUVQIfleoRyYlFqZ1038QnWfvYGCo
s7Xq7O+4lXdDGAg+lnG1Pj0RcflT93WDAUXu2YTOL4hu65VILXVVQENmbAal1xdarHEvKuBatZiP
GFKWa2wD/QGcqLtpmdUy7vGdY9FM2eM0i2/TGkXnhpPR6qSDpbsQqWuqmHrBgLad6licutZWrpO9
LDXJwNaZDuRrjCpBu2diaNufglHAvTFpYsKnZwtQvxIlDZ6eZzl+lsip9vfYOTClhG53z51dH9de
jnhcSN8k4UlpdVMHG7axutul84yn0VvMKxxrwctMB8Eh61OrYIScRuh+tDTG5GnXbW9N4YOZdvKp
z0wHPMHMUx7Arf60OJje+O0K/ntoFLPaGZdjwt38ijB0T2R+SPBE7udgjO7Tapbf1VRn9xOOhx96
7apPbHf5bVGk1Y4oiI+pkkxxnGJDjysRok9bazGf+T4ttYXIP0YflG9VeZJXiE2rKCKx6WReXY6n
7wyjpQG6rGWtqgpRHEpaZWKA/RSRLWZ/3xUdBO3VZXcxAwrcl7iiE2ea8YCBXWaMiMefWaxXFR8W
2sXRtuGkxqI1vHdhFut96kyji6iJz1JPwrjNBRt8SjsbZn4iWrznVZde0oBevZ8cr/+GKX45NbGH
HzCDGLVAKeQJgH2NyQoYvRvsWQNHbWxJ54tTh9dGUfHeAfsCCuLGQjCLuOtRHZf8opmq7k5R2Wsh
oy0fqvNQCOdmkfbOK/rgxc4YLMYmiYAgZvsXPhI7CMy4QLJL6Q/gVzqeJIsdGc08n+catfLJ69p2
Z9UqYsUE5cjdronURzy0ZePqHcfxqGfDuvAf5Ayh5xafKakfrlC8wYc+m1jO094WPvpfvdxwdVTZ
Bb7xTO/K3vejjaZZ0tsh7/PAyeywO6hhjB6tXDUfDJHFYeKw9yNjdsD6qpvxclZrdtOsFumsSSl8
d+W6KJ47kQJsF/hYJlTbXgKw6Nokt6KPljDihA17YsuTBf0LK29+IQDSHJgARFlSzkxE98p0cUya
A2kerhDX35+4eaxi2CUuyoisWSJL5X7NFd0NK0/30vRZMG+ZcaWPvgwHtTMZCDN0s2vYzRPTc659
ygptyBBT/TFqJ3ys+8G4mrXkL6bUxp/4OzvjNWXZwqUZptgXSrp/HqrZTV/NNaTT4hSf2suTtTKp
wz58BFCt270a6gCAwwn/OxvOOO6taInkpmBbLplr5MFrVI4ov/UDO0L/uw8uGZdnMJp5gsuPibHK
HRyk9NV5cTvbebjztezuZjbb7EmASzSxSblHu9F9yPWB0T+/qLvJuJqgejApZLmmRFGTgD8nYxU+
Wr0ze/uVKIV1NBTQEjjKVVR+J4OcX3Art8a5aRpq3LM9UOseVEVnbxEsGupkic7VR51TcpowWGBI
rmRqPoVDFVqxwjtg8xg1uF7tFi2YvXvvdaBZPEMCXBAMlBz2LcXRMZvgCQjpWG5OUfxiGwrlwYzq
QzbHLV5Pqkm7MWJXbtbBrQtn92rRuqZtpOTbYqQJ515UHlBlu28vDTWHL7mcjXkD6Mwh29D6d906
n2e4Vm96M7XPhV0ar3Z+GhmN9CExZqlLAsqEFo24y3W+R7Se771UsjQ0jHxi5ProG4Ntj8oSvycT
Ny/yqMBYvs48vK+6Wkw/IrRIl9vI6A527o488nJyYnjuG86cOCa02FMpqkYSPmvJxCpUi7fjpTs+
+IRJtEwAyKVtRO41w58YoU4y7K/Haw/QIJM7VA8P7dL9zQnVV/k0TFBnYrzOEfltptNRkcmRR2ck
9lhTGGbUK1lxltjSf53K1TGTUdeSrofJjogqUXE6XnfparhbKyRsFjvW6o1b7dk5C1oxqhdlUx4I
GF03R3PJRMDVQTFM3HH5uzGRqBEkpdnX5ww2XGPPoyVaOKkpJpFmvkY4KwjJpaf9QuUlRVOTfP+L
4lRAN1TgIjpy3Xk+Zq3fNIa2CDqTMzT2gzJ7d03SXAn2zu5z0UF2y0vRuJOEdZvlig0/C3oFo361
SFqD37is/aW8tuoC/LhTuPOfmOL+SaTlxVFBb6Gmhxa2jt9fnNmD0hK0brKY9OUjFDYOfhLTcckV
SO3NBTHfcl+7s1lsR4xV3T6o+2lIDCbn1Z9otCcN9hctBjKfHVA9EPBykI1/0xozYdt5OU3YHRaI
Lv0kj010IsP5zrhbq9L7k4vzVwPdSc00EaN4y7bD/MAxf/taCKcPmtA5Y+nFfR2NWTxhL1gTXCjR
67+/Av7lb4qoXPTpVOFCOKFufkIyUWNhlBAYqDsuIgosgSyfk/rSyRhN7tnXr/p/7Y79bydR/x8a
X/F4//Rx/9N8Kfnf/zl+/sfH/zqbukJ+/jJlOv3g36dM9h/sL0L6u5jhIBAzzPnHlCn8g2k1dE0m
PB50H/NU+fVfbTfmH4BegEaaLqIlNCJ+6h9tN4wUYHLzoxhlfexqf2XM9DcK5k8XPw8HBMjwxExm
cIUT9reLv4Q4mtboT6oBEvAwpxnmMjIInQ9KfgzMhgZlVgn54tO4WnxXRVPZd0OmkJTPTKzscBVx
QI5l+DH3NJ6mu1wIr/vQjYMN7RLpqH1eU1liIshPzHhUR3nPXQ9JnhaU9mayp/ANNaB+o9Ey/8b6
B4F++qLRq0IvnNG/KPVpLTmhiBO8Pvri2POSieoNX3x7oJ2w7iuXpm7sjpZ6mBRbg7jBZ+9tVt3M
dEdS2nFrOvg1BBuGzzUDWbLNSXE7Gz4Uq7omRFE6D90Xit/+wvJnXWQdGC81372/cftHqrIkpyl4
/nlr2WgEK5B/VrX8u9sbp0aWUwtA+FUI4Ecjrzet6LLivJn7Hs8zHmL9Bo5ZZW5mfJQrntCvroEh
ozYrAMFiPdmqKMRFASqJcgI8Q06+tbqAij//q8bArTP9TRWly6iqyl2xNcH+P9V9wMC+s7IKY8rf
ahEyT2gIrae6BACSxnjphKcahearUsH5qlcQPfNzjjGn2gWvowgxZodHHYP/Vc3gfNU0+F+VDZZw
4CmUX1UOS2OGLaYpq6cLJFNs5PEmXTRfFRDrqQ0i+iqGcGoHW6phOeMDbgaqI5zV76tEjFBwroh9
Lw+BO6cNeggq0zsdDZmbOPnUQW+orSw75lFOTYfX2Gu1UfSPAUg+gXf3pRpawq8ndhX5IzS02PUs
/mJzzNU1X7pmo0KEN8UtsdJK3sMLoVXcbS1/W1qqfZEh04AkoGnOj4PBFiHniip6QuMeEdOtFLB8
FmGOQYJlZ6NQ6E/yP98ZZtrRrfa2xUWB4Wlg/uQHRvih64iLro5q7DCMSxXZClcFRVznYxocXZfh
3g4/a3RDfdv6KmY9DAkx+8iKNWYCai+KwqeTQ7jz99Cw5ztLmsErWoyB4QKNFF2BDHC208r0WnbX
DjuFiYTGa2lFq4zpr4yeip4IYxLaWM8SN+Pv6MU0PJdG095OQZ3RJcce+rPs7brfdOzM3jJOEPcL
hwKSV5OcsVMMBtu4ASNEzKrl7AcCWyvk1FD80CVH4aTAwf8IgqB54k/iWCBwkm+DSY33VV44Fw31
JTiDaGG2Sa/C6sR9UrPVgJGVqY0oo+mldOg8iVdceDMfa02KS+fC/mH1dof/k5s7kQP459is1t6P
Me6O37LFL9fEG0av3EH0qPk+lr6+MmbZdbEqx+G9WgPzuh4wZm1A/dpVMtWMKKD8clhDmDPNM3Ko
rZso0nak14P0FU5QaWw5GrHN692xPNqIOzhRZk7oMWkPzXfBIC9NmFIv537QLi+mHsY3h5BZwQZQ
uVerCyOFLAsKBB3VuQeKqzWbx9UqBU7KU879LGOfeVEZhvlWRxiI4lkFQb8xSa3d8kvdMqlly9AM
kEtwbZtz8c1O4TUSUBz7I04S/61bCNdiAuXnMKHmy9OAw/Bq6FNx30dV3tOWErSPBCXHO1qNnCMH
WWDZ6L7WrgvYmcYB/SPPRaNDFKRsaftzgV+QKPAweC81ZX/lGYgHwFuZkTa3imT2zDsmIRo7fdin
FBaa/SXjD9HRXF4bV70TVITlokaRdyxO6U9WxHvVChnGuTc2R953x4HOyFem2i3BaSptLAMVp+xl
c4nyWL0oGbZP5MSklTTDpE3GXL6ptwj1TI+AqBYXlOU0FWArnkWY7cCtxk5ncmDB5J29EZGFz+ti
3w02QWrId9TEcrkISP5iyJVl/Ulztoe+Ro32FccunqXU2k9JoZS+cTKBRqQ6XnVMIq6krSnP83c7
mMuJyDh+ZpzYCzYfX/UIJysAT3tjRyKgzLZNT43z8G2oAgbfhVfNrn6gD6gXpzRwXqbewMwKaA26
Qkdo5YGOi4Ba9jxToAvFZF8O+I0nzsPdYsccfrzHsUqdO64UBnhmmjsfUdppubXNNn/Ostp5aGZT
z0nqdsNTXSzVWRUMKc7qiq1wXCJevjUahSIm9da86Npbgr3lArtBzxdcVnPhqyfJ14SKsAYc9cYl
yF2+6ip8H6la25N2q7stk2srPTbQCbqEuh3K20shI4iyFl3EGFQDgeJVSprtUNb1ObyBKN+XRmHf
eCFTiE3qkhGIQUCl161TNEipfZ4bxKAb8PGVYerD2FbMeyKHhzmTDjPTpApaQfOaYB2cPanW04Er
GhIdhksBu9mh+MsfEQVDAK4c9YeV14PAiXg9zrWJCDR2vqbCqfafAwaD5zVm7R+WfxpJthbsyIOA
jrHGjosHdhtaI5PqhgHltOEYus77sK1Haz/S2zBcwrDIU2xrwnm0yt74HAhvPGifBDpzp5p3Ntoz
2goPJYsb303xs1sjqYGjVWdBGxO9sfN9izn/oWkmboN5ARlJq0RdOxtNypzHnGGm3wno2UwtoLq+
wsNZkTUABWQbxkv2WyZkoBMbjEjGgyO0b1OQBz9aZhR31lgEn1KQ3Ng0Q1r9yDtdScyEARkQUa/z
UVhK/giEo95DlBdG2cIvb6aZnAPrkrWm8bqWcuVjH6cBP/ywXjC7qd5DdzWyZHIGb2thtkSDLRsZ
7aKM4lSc6lZ5NVIaBm+Dshjsw2lYv7uB4eitsv2RIs3ZDViYrFzASqDWeKOdMXrXHlMlYjXOE6te
UB658lMdE1EfL/NMjGJfd17UHCPG3Wovq3a+xQa6fkSWHB4mCjqLTdHW/rVDdDCLMQwObZJJKASM
kAb3U1Aa6BP+zOdryxUDRRk891AUF8GR3C/bBiOgteglxmBg3o8q9LpzlVsi2nfGOB4LXBjexoMU
fl1LuaC4cg3BL6sy66qEQnWJT9PnWdsEpINQPlY7LqAesRrgc6CPYg1G0uR2eJRdOT0WIqBNi0Ly
ct82ACGTliuGbegUiBuEwmjd8MCjuI9/1sdB2erF4BnZ87zM9BFQuBuwy2rRJn0dhQhDBcvlPgPT
+q3RxAiASSjjopxtY8UpDRtNRrypc9la4myuTOc1GKW8y9o5tTfItgXXjTmE9723ZDj6O3uQVIcZ
uc99Jamky2bh7vClet6R71o/njSdH9HSyjbGtuKaW2deKrV3XTVlCX3y03evVHh119EoWATS0T4P
rFC/ZCAEKRI0RUtUH6iWN44rIN/WDROAFEx7ai3KA76gbWDg6qWow/DPTEapn47IygdVpYZ5qBz4
/jP+pG/Iq9HRHyZMKGNtMTZgLQetDjZEm8zhwBVnxF54KyprjhbMfnaSIL8+S+GzNxCURkabKpQe
7oi8zvNdRl3GHkPnAs2xHXIKZjXx4VNTm7rD+EQSozX89QLgZDajdBJv3XDax9AbkbQmXAJXi1FJ
08udk1ORt/NATHuxAPNxg5Zro4XpdgqQ2nBgxFFfEKeqpswH39GHrBl//Rj9P8+H+W/PyZevEHZe
6/o/zoZTQdXwy0n5FFH8e1o0sP44FfgEyNV2yMkWseJvaVHLN/+IyAGaCPV4Mb88l/91Tnb/IB7I
QZgqA07SyCo/nZPpNeDgHURfzjufKo3f0qH/Li36q0QUmrgIbSt0o5AQZ+h7X6Tbn5QUzT6xobmx
uZPYWRKrt9gohvcTK0acz334Jw7GX02Df/ttDm4IRGUA+qQkftVtfHawc22I5i4oBvwqZGqya03k
pnPGy87JmeS5QXH4Sbz4F67Jf/E7URxOZljqvlAWTv/9p3fYlMwxFW2ZdzRnXs/MLQ/z/6HsvJYb
V69u+0SoQg63RGAWk/INqtWSkHPG05/B/i+ORbmk8naXt90JIIgvrTXnmO2IxCNyxR72RUSiXsTh
5+eL/pfHqoqYfKHHwe769lh7vbe6QkrTM66hmRajuW5H66kVzG0a6dIvdTcMt18KfTxXTKLUQbng
9bnKyk09jGJKboJB08/WAfmpqTlXIHnyLo4LiTzTJn6PdPYd+XMXXKT4EHd3ZntQcsJkERFAWHDk
Fp/hH2te0IDqwnczeDeLh7F6Cruj2KM6+VTUtRm7xPO2ISEZ92pz0MMtkLpKcyO0MCEqn6XZvMy4
DQnEWoy1Ld939boJHXUXnwoiLZT3qbhX+0uY36XhYTZedGE5l0vTXPraWTEcIgVF9WxihOS4vahk
2rElnj9hmYROZ6yi5SivyEFyBNOwlTNRacrS2DAPL8JsURgH63H+o4cOXD57TDfRi/qUvMmlnQjH
WfubCtkeDzREGdSVx6GJAIx9mOLLZF40808VIz1DC5iXJ7l6g3nlNHSvSvmj919bZuPcgnzvNQr1
Mtx7Edv36tmfT37uNCREDHBdu55PrNnC9AyGfSEpT0K0rceNrs/U4q8e161Ybug2Ncc8smWfGjoO
q8AOLI93ISjhFmxV3zGGl06wdXUZCE5UrNGq/PxO3lSm/+8twZqOL10yVAmZ99eRgKqGGNnB0s9D
lF31Mz5lhmbynUmkFF77vuqZDcfefECLg3TrvmjV/pd7+DYuGAzU/iQd8bJJrPXNYJyMtk2SSVfP
rfkH6gTivYEKMc15aBWWKv+iRvxvV5OYIBn21KURJ339wAA5WuKGav1M3/SBHFJagXpHb7CPd2Md
tr9c7dtEYzItm0i0dVz3TKg3k5s/AFXrsEvcj9THF8pYOXiAHozSX2OR2epW9DDV+a+9kK96S75U
rooGGwkgimIdRejXzzj5Ady2xEju60l7aY0VLm3zAdcs/WQzqVxwf7hFQh05bjKsDMPkXS7De5oi
J33IqRPRWFtn8NLdMcLIOMbnn1864/qM/38ZlvuzVIgEVHspWUqQEW6+8UjWBCqrgXXJy73RLfm2
DWJpzZUmc4Rip0h1cTUlK5CKa47NJeJU0AWlK3xwYqFsh+Si1xbqpV3FkB69bF9vMQuvtY2xnNkb
Q1+tbBJ1Oz6jzW/Eq82fkwaaHQtSmzj4pwtho3siBi92egvhXdg1G2K0Cd29a96CS7iRt/Vrugm8
cOm7lQuAMofPjrk4dvyz9vLz0/g3EX9/GuQUUOXWFATWX7+toCRICI6UdaGHPNnKX3RssUzgrq1z
VFdt/9PYFg9pu5CP6ZYHMdJLEZ2y9lBfsklD0YGNrrKrS7kftvFH8cbnwJ/Q//ZW/WMd/HSfN9r6
OhAHst1D6xKvyx3wQ04H4br2gD6uhBVqhupT4tk+J3ez55/6Z+mQ76ZN5xrYh+4SeekTrbsP19Yq
oOR0VhBC2lPkRcXK6lysvwK5syH9UWdOdpj1zPGhDR3s3wOQnnahNTYrWG8uUP9BUFsZW8qXR+k0
nidsDcYC8SGyfA7SUehU3TLVF8p8UMftrHkNEIXiONG2L17a9pxXtkKD+jm9QyzlQbNcxqdyXxwo
qRWXeh8vBe/n7/fK9/j2tlNKpPcFmd3Aq/H1+00k2cp89FqX6FHcSAdpPR/iXXOX3YGVWAlP6mOz
oDCFWiJcJPT4wbGRct7YveUJCHZBI78CNUxzm0NUM67r4UjjOhXsHK19Y/Pn0nrZma4ReTPx65Wb
l445UAtypnhpajaJvTQ8Kxq7od3s4q2WOPkr6w4yYyHcVCWDzktfq4uw6dbmU/yqP0n7/i7zhCML
jwI7/oRFOUNwyuRx6cSFpoI9W4eaw3ioipWiEh7vCYRvzo7Vu2lCnX7BOTXe//wUlat2/fbto42I
uJxnqQFZ+/oUp5g9Tsae5+Lv/X302G2Udfjg26WT7iq0E6OLA60ovLCxieSxskW219edl27zLbAk
xzoV69GVPdUT84X8RG52ui9WP98iHa6be9SwcchXPw7ml6v/5GbeLdVirEBKTqfUhCK2LKQN2gWz
9nTGY0DVUhm3CVaIBrJ9QOV0U0ZrJA96f4rzNUpsnXN0+aJaD2a7wbxp4EKebHzAk7+KI7v6W5oe
7vy22LSf0yH08ZwuFCSNdJIX1ELU9wRP/p/gWH7KugsVIJiezfogjS6/rtR2Sl8DzgES287F4ktF
vJC8unAimfh0B3f7ROUrvlMyqMuOT0B46EXBCiMse5vQlhh2lnJIi00vPhiZZE/x3Zzsy2pJuvh1
Nm4OUUxFOb/jrE7IgeXI+YOuwCx3GJh998HNV+3SEN0YOvsCb4W0UPRL0m1j2aNf1QtLBKgTe0U9
X+Vz43RUKipDwazIPkSzFilSNvVajbrWzEB5Dlip6fUyRyoaQiGbjFOE4/OqNYOF5ugNYij8srWx
y8azER77bk9gLVrex8i4l7EDZHTNrOF/3Mpo15QU5nC6n3T6TfVmqPuZjNRzDsVzrlJnpTq/9vVJ
cStfBsZRGb+sHLdbGXqZV+udwrAgoQvr0NchIWaxCuAdN0pgmu9NzdZNSRLIExX6JjoOv4VZ3o7A
a+sUj6ApX4+HBIpcf/0/Dk1tJOqNpojBJdYxxHVSNVPMyv/ixbru8zdhrIp2ZKxzYtN2QQV5dQjw
nQb1iuLypi5IKPplvH2/IYWzFAdVtlZEX1y7zf95Q8IQk8IWjuJZMv2negg1j40jxlSSt1GeAOn2
ly3SLthjJysR7pDZnXDpZpxGxJMxqen/eJBlh8e2BtLFterNYfxmZ8ncNAYkss1nvx6WKjapUB0g
mVeVBzZVcOasAC/MXnjx82O4Tir/OTFqGhAIYEESxicdZe/NOW+MlNYgrFI8dxgPATY3IjGTAfKz
kjfv50vd7mY1cnXFq4rFAPFEMtjN600LQA0DIoPAoLdoqXy3pVcEVDoMOVm+Kgqm60RSf1k/2Sp/
+4TY+XT+w+fksv+Whv948cZaLpW6LOVzkmwK087idai+U7i2k+IOGo4arzrrzgj+5BlC0d6iFcCk
IN6Z4l67iiGLF626V9uzXz7m4nEct/l4mcrHqXmr6JiG4yVMd0P7Fulbtd2xW07ybTKvzGmVV/tp
XpUQcFQodCGHOKxDamY/Z4bTXhFKa6BQiVww+XHCMw9z7UbzqoZUVJ6MiFF/zLu9pq8y8UWsmMBV
ukvzSp32ifBZcOaYZc1u0FP7gmew9KrPenDurLNRPFYGJ6GVwY2gKg08WfmbFo/ahDLtrgmcAVMl
4ibjlIprS9vWmSPlnxYspLrZ6SSXUgW85lmmSzHqFz22BbqRgmsJT2b8IM93cnjmhG3ojs9niniK
wkZWP/xuqfV/pOIuV05RdZ9yvNXbTSwtSS51+mkd86wEFtraMVA2tPQ6M9OtTd9RtD2Ouu4vRGvy
Iv5AtqdP9tqEkW0Fi1Jf4jrCnV80p3zisLOqI7vQ1qXpyuqa87NuoGC4D/mtUaLbtXJpJns0HzuL
/D9XVlbUKCKfg/N1rm5KV4m3mIJ+fqu/rdpsyzA+gzVURI3o9ZtVG1r9EBiar57DiGBgYdIzgCtm
uwBQXYIsEGr6RKXxy6j9tpvWMCkyZq/5diqXvd0rhDM4FVTEynnW3yEWZTWiqNkVqwAR4japPpGj
ilgerlzO4KQQJK5sfGK3/L1aPeLeZ0JpxhfB9FJjn417ObuLZKBL2glHY6WdJunVD2xsNyX1BDaN
NcI8F8lbrW+m+NiosaMgdwTiUhVebzn9RjZ20KCVB3Z1MzBlW7ewsXQuOOgB2Ujg9Yon+44ImQVv
ZJ/jWdjk4gbqZ5B7qua2qVu8+/pS5NmJG5TGyf5uVhb1cAjjZyAcCy1FokAUl9TtZvVUAhUw6kdD
2QS0LWlXKJ6BoTT6xQ2Kf/zb1IEoEuU80VciSjT95sxiNlVJT1iRz5GySaLriarfpWvtCA/MHj7p
MBX7GdTYs2o4BFz60wINQTzptINO4ryh17zwMo6ko7FHbJyqb9f/E8Tw7LNHX7fptqUw7ktHBkY6
QnTyhMt0V8yb2NiH+Z5UQjLObTxp7JrVtcrarEwfY9+6ifLcmTyCgn/tinGdSZCTYQenr1b0Z4r3
qDh1C1nscoouYUQvaiW8lUep2RuCIwXboMecQELPQ9/1NtEwC3n6E6gnBRaG1uxVLOf6AdAkVAsU
5ZmdDVdJ+GGa/pjdzipoPBhnIeo4R+96B3qo355FgZpdYQvdJkfWW40OBPB+dmp9GaLsDe4brXAx
xErR4MC1Wmj1vWiRatAhd7UuXbISWQbqPf3mRcwZnlzYwK6wCF/VCo/SrpP3lbJE8qCLd2p0rv8M
TiAdr2CjucMNifpSxcZy0Pw7Px6cqF9q9bvC3Bbu5W5cRW1vk0S3I8So0R6lwF9B2VjI5aFq3T9a
Etpa91aM2q5ro3Wo8BeOiP7HN7I6M+MDHNaiymDQzqEnFUs6bsD7PaP9K4EnBAsXK55iFNejkA99
FVKhDo2+RwMkqPdZufEnmlHOFeXZdN0xwHiR6W9l+k7vW8b9g6J5qSXLLmLPvIonJ4Aa0rDN91D3
PPBlLvPXR/lNIG1jXma+J4pOfBYeOhhx70HsgfRLK4+Oo4VdOXHrcZ+Ey6u/5tTekfBNihju4sZh
oUmX4XqKwdktC/riReZWyWZKnZL2+payqpfSyHKRfkHtU4K16OzKdDnYGp0uRn2zjzo3xO20spzG
ZX4IX/B1Fq/B1vKKO8CvR6BlGUaR8+h262FFRmRz6Kil6ms0GeE5fA1ycAcLcVVdsAX2p0llLbOj
dbmNn1Ta+vZ0wkIKnumXM5/0fYNrwM5ESCCJCANBYn/d4BXs5bPEyuVzXMemi3tBBGnV2xwQCatS
1MjpoBfjmJMZoNS1gpRYqcLapjqFnYighFCVHhrB2CF8+mXN+Lb1pH6IYRittaQhpZVvtp4WUo9I
8LvxTOJEhz1NBqWT99H/uqPkoyucIgy89gb5rzcrk9JGfoUJTTzHEbsKMr0exVA8qmLPIX/+04rz
cYitX+ZMyBu3cya1SoqWMN6uT54ewtenriD2kiETSecMr9psiwY5wysKUdHMTOBVGM2AeiquLq1y
+S4WliHvKcGBzLFU4cu1+UG05hvTTwkjqLC7dGtI54Bs3FF4MWgzjz0WLOaM7RR+dPpxxoKUIXHY
iulbT1BDfCzix7z/nE0PUwG8QqlGxLaohAWdhiR2OuyWZLpShUfujonKiUMvx1E82Race3ZS8Saq
17nhXKU7eGAjXBe4uJh5F3QewnRjUlb2kI+t5C0FjRUbkVPjcpi0qRc6lK6WkkeorNt7jRvcmSf/
tfj0H5LP8rlwNYdIEIdlzaFr5FWu7vYvyVP2Jr1UW2ktv04ngX9rx8G38cuaIm0UtG8OP/JgNUte
Mp97YTXla8XYjcMpX5rKqsxAM/2dsv0ob8XeE/q9GB8wCwtNvpDofkXYbLRLXO3E4jmDNUBC4nqW
vajaAPGwKOIE6zRa5YpnJUsSuViwsfuIUCdhF57F++olQYjxMlHmLmyDeqfEzMYUCI5wYbxEbz9v
pf5Pz/3lNKJrmD2QKV0rIN9PI9j1OUGm3XwOJUepVqO+iuOdqnrS6BHox6aSn1d1BwwJLbiFCOw5
XqivVoWW0O3L+9x464o7avHmvG/ZWJNtJS37aFGGbjjjlEJqQeDFgkib5py+CM9Y/oq7xmZzTYUg
XeiX1ncHEPaEIhz8y/Ssw9eePER02kl97h+lz/CcPyLzVU7BrlxxQ5tqH3oJf4H1mg7OSCd+5x86
z3C5x3X+WP7RHvtl4SF8EGCXXpjuP7UacyF+vIWkOxjpO3QW3OAqPBgrmGTin7xxjJW+LglKl+71
g+6Vm/A1xyUEAsxt1u0nlUAWTmnRvGh7PJfaXtlrLo1/N1smS91pvGCHLtCBqOHVLicY4Q/MxYYB
Bez5lVqLePF3/r2IgpBn9y6+y+tgGVPjuWrQFtW+2Ax3yqpf6e+4LADXefKb/BRvJ9gIJ6QG6n1F
VtUzYyov3XgmuxgWxEajhkoiSb4S6Vn176Vxmvr1pFzCkhgEKAqhFzc2vxapi+uikC+Ms/iSPyV7
/aUbkCgugn32AHSAH0bp8qP2HV0A/gJ3BTURMDM7BOZV2AOXG1ZWs+2FrUnozSBSrXtups1ADZP5
/a1fGUszs9uZqr2LWydSnP4ExlB6GN61j36P5DJCo8rfZKIwsufEpYIk9CtEtGkAXs8rwQNoSxkT
broXTc+AzVHAg7FRLYcfoQoUHi2NDXzCxFXWeb628eFmxltF8rDG+spawiBb4LE7JZRYg5XefaoR
+6mLQou4X0XVslH3hW8rzWHgaBK7bQs0fNnhAS2XBQEDA1PdYuZ18WFuOjQRQfFYtO/oRP5yirhB
spiipuugoWWqTTIOING62d+qWp2Zhp/N56wzkEIOjHA/gs6V9PQ7SHPbtAk6250ud8ccHRwqY0fg
HzsTNUq8SvLLiv1tweZ2WDZQTwFRQv5/s2DXCj7DAUXSWQLJgQNI1Eo6rAVtjdH8ZZ2i1fdtndKx
O4nYDai5UBq4qUaIKX7OBJzDeXSyVbXp7sbd8Ci7sWe5w/FqLiVBBQFmuOnG+xLUhuxKlIgf5KN6
j4DQPFIlj8HbJUQVOqbAeYSTsBeBtMgRqi3NcGH+nR8mcWFrf66qbm2hw9I0CJB2qGU2vNtH2XCz
FlWuPfSukV0XqC52iQCoOZa1C/EYf14H+mF66fqVEsPLx69Pohu/Mh3LrfxSr4J1tmvdeRMso6V1
TpaC226no+okS2qrT/y+A9P7Y/5n2JV3sodrzlXuVBJsY0j8BxpjTewixfPrzRQt22Q/t8cx2Wcq
9+GoxzEGJ2Kr1XU69BXaX65gnCSWHMlWDb4bezgKD9e5cS8euf3gFStX8CAe6a+Jz8qnwByZbqkT
G8HCf5lnhz4MByLmGP2onHWHTAFbWmjevGN/66kL1ltH9uZPMARgRYWH/M2K7bKxud/kYWDcgYn4
4EFfp5rVvNGfwzNY3Oi+uOcoJGzKU0rg0UcP/hEd97t1HAj6kWwkr/x88wbiAYA5JBt6Y91n4eb7
6hA9UzbZmHfdxlrp5/gDseF22NS79F77O23kffKG541p1zhSFObfwriJHxSQ4ZajdhyhF6201fDD
aiSu7NL+1PhbqJ+D5QheUmxSyAnjbuxPXXuM1H2gelHtAYQUFKckh8xk0mF6cFJhaTVEszlCRxTM
MgqRodlUMeBG668UrPWGiRtpo63FvC2L5MnKF1dlgbDQ3ak9lt1elldT58nTWVb3SUMAoN3wufOd
0O3T9iC0SPwBwUSPZbDBzG/8Utf9L2OWTgUiJAVfGCD6m8aK2WHk8cd2PsNMLg+gJ/Ntn0njwu9H
1a1wl//Pc4QlY4WjRaLSK2Hwft1exgVWu4Hg07NPQdluI5MZs642hZi8TyZZfD/vSK5upK/lUYo7
7DlkaKGYvq8c/S9FYisulb4LzeQcNxAO5yl70+S8O6Lyru2p/StKTJgTpyQQUa6F8MEIx9xO85wl
VWe5ajOZ2lNDq34Slm0fhXZpddiwg+bvzzd6+zXw5KkGXavr4hWpJ99U16uxA3sTZ9G5nK2C1k7H
a6rrrcNhx54JB1n/fLmbmHXzGjkASFqhJ3mVQUC9+/pcCAHJ5rJJo7NJDMcWU9RujH3TS5qwAR48
/610TlRTrETuZM40WkLT8CgN53ahpvW2rzkz8nkgsMSqv9ItAsQLrTTI3k5+WeP+RQb855YSzRv6
CVQUrCo8G+3myTSZACG6VuaL/NpxPcxCCBnvhYO61C7+0tzggznRLw0vwab4UJ6Y6mmKRq9pYsOg
Y79SRx6CYRXqFxuwnNkEPfBdRsEl8oTISxKHLYlGhAClHyli/b/gfFD7lXXO4m0gbaFiaRXJYQuY
9jFuiImGk2eZdj+7oMqBP6yl1utqNhEerU8L5bfqVNk+lynengT/PLDdj92ogiB83bVMW/4nHI7o
rXCnU5XR5FpgAWeWoJLRK5RI7IjtEns51qMn9MkpGitsKbEdxk7NJvAKLvrlEf8Tvdw+Ysx1tHX4
R0MOe/MywBak/JqKl7msd3mXJY5ijJqdhiyUJdhh5Nj4hnPWzzJhd5WJB/AEn7GVFGuaIsefX83b
EatLmqKxrl/9N/hmxZs9DUfhUGfI5hdZjiS6OOlBVYd+6Ud/Jblj1/ow9cUqHkbrl6ni+vd+fQhc
VzWpF9LAFcny+PoQSDfKcHRF+aW3BK+VEHWVuPYXke4vMjmSKWbpv1m3vw16PqolIc4TqSTgW70p
Iwiq1DaSUhG9h+LarY0tDGKfQx67+ThLvJ+f63+52HUgwWC7ujR5yl8/3xiMWlSCibjIcfUchTkb
bMX8KCTiNglD+OWVut2c8ddTREDawHbwuqzc7ASVShEpbgfDxZ8TSm55w15bpmXz80f6t1jcfGea
RR2d1hCWUvOfvO0/WkMQmsdGwsx3MfcU3Si9Lsb7EIywDg6Y4c+mzzY59EYrMz1qjROIrsZ+B0Fr
/tBBwsy3cXgWrAPwl1JzY39JypqtpV6quXLmlK1LtuRQ3Sn1fdk4eBmkZjkKjqWumoQcMU/zt63k
GhwUrS3Yv0l163ll+a4FSaB2pE+Ok3StR7ZKRJQGTnSf3UuPxghazFUiu7xj78Wvp48JMPpiUWGA
rOyA3WdvAxIoaBmmdwUU5mg1Znex4Q3/DvEzGBjB7pHeVF6luIGxjLdtthL9ZTIs+z2el18e8m3X
j6/yqpdTEB+jBUOp9/W9UUUhC6NUhPVIrLel9wd6fBhHZEB8bf3cacUhpJz/8xf7TZeoSzpIClrN
GvW1ay3q60VzIxzAXOvihZ4ksMJwdKbMCF3Sd9B29Y3qiArxY10/rkgPD1xSqH9rL3//2AbHKgWJ
NoZlFQfY1zsQgzkgnHHML6mA75RQOLvGRmMDqKvcNpZlJy4+OwOe08+f/PsoZQpGjwnxS0F8LSpf
L9sAOa8j/AKXSa+bTWsuBbR4GpCxTAqEX+qL/+Upm+wBII7q+K4NdGZfLya0RECAF+FiA9YKUVo1
eRrTEvgMh2MhAJAXpI64EYsWUloWv2wE/8vVUZ4q2LBRAXJ0NW9mv4L1Psyjqb4IuUgmLnDOPg/2
SodlSoui/bQbQOXTBAwe6cw9/6+P2bLQHmJG0mWR8+rNtWU1KoPezOsLtsktUdaca0BG2HWnL0ar
+XWe4jl+naa4GmUxnOdXVf9tIdsaxBqJn9ZckFa0KwpZQ7sehTlY4DV6VOQwtMnwhOivJOYvr9MN
EZd9nowoAODDtZCLKkWRv37FIZ/GEEo6YKRiInKrxXtcjHbeXbpW2Oa1wiiWaUmPrSEsLBYEG4Wo
6arRWrcCJJiE/nrQGD1jUPUL1szfyBjfFnvK+6aqsNrT2FcYbl9vLy5h0td6IJ6nqjXtYMRv3uPe
JPGswQVId5/NgIF0nVYmzFlm5pZDdBU+tRFeMwzrqoeZvHAzne1eqZxlLYVKlqF4K+NfbvXbwESu
arE5B16gYJu7vdOehDl9zPXyYpXot+eGjolVVpLt4zULgeb98sV9W0CvmmydvgeaCwiK8s08YDVd
I+WBUVwmY1SQlKNbSf0u/WUMated3Zc3ExwCEhrqNjQCUOLezLODVoPJk9PoUiFWA7doyS+KNJ6b
cF6HENp3uopaLZhmmsBqVW51jfuwhFSB9aQffDGwjoVvJZ4P+I8mjLbp9WS4K7VI2SYSNQV9flbN
jNZuHesHKxTQDc2d5M3yXxMhrxD6bwBQhTW3QbWUorCcjndWpVHtJsQB7/CE2kBko9KqwgbiQkGO
Re7ECjSxeZ7VZUm+zOmaSOMDkjrNhgsd0TojK5i0tjgaVTvdEcfx88zx7USJY0dFhog/huWJxenm
m2ki1TTBPMWXmcRZcgxpCYO+IbE+lQpbJFmCNkWv2mJDgp+amah2YX7SdBWtD7EV95jcMaOp/RNc
dXuuKQXUslV7KurgXxZu+Tq2b79cTnYoatiKmZzvvw6uSs4DYlDz6KINQrRUhl45SG0huEHfypB1
eaNIUEFQUHIqAvrmKzQYRfKQCO+oYBUpxF8KTY8gENPYnMzReraiXWb0LZkq3TJKm2anCsGWWBB5
9fND/rb48i5iCbCu6y/uAP1mL66AYiQWYeiv0i5rqfB27GiyLQIRDbsJ4GKREtTt/O/XZKa8bjwM
1EbyzTUHGRCQbPb1WY7bv3PafGRh+pT6yTozfVZDGmCCGHo/X1P6Z6b6+h2x8ediV1GddZ1avn5H
iaLUMtHP4zmPHCXf6+rFsDosOoAaFkENjVp61rI9hqS22mQ64h1EmhFsX4vDamAPVeVGeCMDjD3k
tImYMyKzcUDgLhos7oaPM3JGkyG/YWbt8jd9LDBWbWsqf5iA5P5w9Qam6goL/pSd5fGuR+ZTJit/
OhLBbZAdnnDo5ET0CNnd7suHTHr7h9us7E5bq9hpw0/0v2lIiRAwG6X1TH3Qi5X5lOvOkD8rynbA
cSMtkEs1uKldIjSg1K2JLk10V+9sC4JlN34K5TmhTJ5VDsD9xNir+sGoH3wKefqTmqqumRwCbrg+
TxTPCg+/NuhQRbsDYTSRoPHC9EvnK9LWvuHBH2BQZZWbAMcdWNdRRC6xuv/8zX1fDixOoiaOGerv
bNZuJs5UxIeLdZ6pUgFJAWlRoZB0F6CvLQaiOn6+GJPxt6HM5RgJFssCfJ1bhHakZZkYVepw7rC5
yqcCpOZ8aICipmIFOMLVSFQztWfD/GOVe58vsfAvYfscdptGeVHUD0n9GAdqXeUxKD9SYY8hvJpd
NXmauyXit67Y+iLNmAfJfJimbqHGTwHwxrazFpavk3FzCkActD6tDdQVPeKRIVn73XkI94W8DMzn
zkIrVb7LTW3PCoWMq6O+i2yJ4Om2Knmfnyx/M4X1QsPWM+iaPYE4MCmpjE277kPBVaDFTvaAkk4d
OmooA9U5KsxJ60w9OgmaalaBsSEusENTnBShjtEI7LIAp/2HpL1HQrnIpaP1PHKqqjGAgYjA1bP0
g+eqyJY9tz5R2L4CNWS8TMDaKbQ+Io8hUnZaiKSaxwmd7v5Fe8VDMFCUx4T+2KNaIqbePNXlOU7e
VbrICZlU5bg2w3RhBfdWcIrql0I/i0hnwucCEY++rSyOvDiLULxl8dnnZlRrbRGiU76go0LPPDqp
goyCN7ZbCpqDaxqdtFqtTXkxPxYsfuShLSwLmt61odY9QA+5YEGnFS4RAJMkOxnLgmrDh8hCtytP
won2YP8GHSOzKdRHSwCLau3CK6ckpV6t0wiA7Eh2CiR9rJYipuK3QX4ULLcIXJpCWej0g9MlbqDY
Vejo3dLA5ZwTH78u/E2EnnF4tRpqk2vZWFeTF9fecLXlTWTj4eL+99PjFZ6KGh2jXDM+iSHRvfJL
V7yMNHSR4w6hYzwO77NBBLXbmaATbTq1tXxvJRs4SLm8CdrnwFyn86vR/5l5M01cLCb7jmvTugvd
hHmM94T2KH53UoUBco5bhPFMhfzI+10tXBIkUsmaw9kob5IUBcEOSm1c3ukoRvLmLbk2lklVaNa5
dFK5eaF876VTn1788RLTdQQWgGvErNc6S3uRPOThPvfvFGkpB8sw26gBsONd0m3idFN113O+MsPp
3eTzQcq35Gnlqpdp52kAc4IU9YHkjWzdFYfJXI6qV0b3dYJH8Cx1xw4FgP8kMzzmca0R+WPuULRn
2krOVxa9UvRQG53OZOH+PJOo3/cERKayzF3lcAC5bhVxfV60BWm7/XmmExghMoWRsjDydvImSbyQ
YAlMqdKHg9pWMF6yYAeFEmCF5YfLUKScUnUyBeJktBgISOeqhH2w0StABMkfpXHr00vB29/fm3F+
3/rXRq5cuKkhIoO4KsLg3rstAd9L+OyUYvpS9Mh6wRRpAejWwierVaCxGlmFbLbHgGK6etXaUaoj
/JyLZdKj0fr5kXw/h7Izwnp4PRBaoqj9kyH9RxFJKAlOkkIhvci+OBz1sHcqwthIguoXcy+xGPe4
WszgjRAHCC1i0P12DP/2nXADV6Pg1QR5PYbflF+1TuqNWdPSC6c4dReUR8oCk1e26mfUoCFs267D
5UOVuJ7GgWhOgBIgmu265EX/+Vl8q4Fe7wR4tkwfyDJQ/3zdjQxzGlopfOnLnIovgQY0NZk4ehXs
eZe6fKdZzOs/X/HfturLBuh6Sf2aDoH2lnPgzUk8z5S0mWWVGmgztI5ZQB9pE+OvUlrmMVMDHBSd
vCZwPUMYS6CCr9aHepTvFRbDTWVCuWj07CGQa/6YOcEpUgHxt1DOLfnDGFm0sEGPvzylf/Kur/eM
3QCiI1EWtFDE2411NPtRMkVVgh6O96OXcqCio0iyht/1jjRErVum0GTkgHMT+ZTL2MqCY4vWIqDv
2OXXwJHAkpaTKHZLuVMXWtUUdtIFkhf4DVSGvLCWpnE1wxA+5s5N2ywbqdRJaEB+RQTh3yk3mt0k
ZctrjMcvn0693WooqoQ3k69EU/FzGDc70mYqR79Q5+Qi465YDGZzP4nx6pdv/dt+5uYiN9+6T86x
LCc+ippGpOMxGwSSSdfcyut/qSbWPyOQPV1PqcmmeuTqjfVcdYd8TEsvNsTaIyfVlgb5MJoYhYYe
7RftJ1tE0+DM8YTgFbmvP2JiynT1/7F3JstxI9m2/ZVrNYce+mZQbxAtg70oSqQ0gVEShb5zR+f4
+rsQqcxUBFmMqxy9Z3bLalBlmSQIwN3hfs7ea+Py03yAORH+hFrzNsGKt2ud2sq/nMVzVd2knOVb
KDP2R+1flpE68d0Y+Lx257YonCovBrut91QJ/GjYxTWHFpd9QRddOuNc54Wchb/Wd1FqDf6JV7iv
5R8NUFoYLqrJuZfBcfVwHrcByGSOSdpd1+Rbp7X6LbSPZA00fAc6HbeCWasN8cRLO3OWpqGsmyBp
2SRgmCDMk02YQ87BNvVOKRpf/cOMmfUA8UG3oFUc/mFlPZQpcBrtrgkUTKRouLOmZsf+ICejb8AF
XLaf+y5cjSHvsIi1C52CwtJTyKV60GVL+MYfqmJ8PDEc57Pd8fPigMxM5r1xqj86+4muT1KwttGH
HIjj9cR51rW6LSjz4WIqw50bwnCuMz9ajkBalzb/1tKVtXvhOMY6JRexurRol9p6qZ1FgKrZK7g/
yiBWG+jb+nLEILH/g3+LQPof8aL/fwfdzTuW//MnveQFiPQy+foskqcDrsr8Ez8JpN47RhYnJD6l
SBooLLLu/AFW0QwDOqnJzGRxmws3s5bqJ1nFf0dLLPD5KYbk3Aflp/4mkDIiYJeyMaBxNrfo/vzb
bv8YQG+RVTCCHQw0Cgvolfh9QID5gszA4sPx76vc7ox2wqqD7HwDhRwmWJb70B/CPW2nNXVM3eae
wqN5IUSeZobzIIGC02PvmT2wwwSr2kzyCfdUn7aMLLBYe9pPxrljXHlTpl+Wex6QO6OBYrNws4X6
gxjURZO2ROchOBRVyFVkPbc4cy2rMIJQ/+BoOSOIxjCERlTPYKIqpkew6GZckY5rBalh47WA0vdE
I0/SrVgWphawQwN5lM/wo6JtYmPOR03v/TAvnt2y8nb+nphUwE4qZojSuOcpBTNayd1TllQdph/E
jF4asLJpwLcAMrVZbp73WQ2lyd0Tm6oZ3hQldoe/ZZyZTmEy853CPeupllXwI5Rsvcc9C6pqBnvT
7QlR1eSSJZPsyVFU46FItTpAKU9W1E/iPWdKKywqDDN8qpRBvZN7IpUzw6myPaeqyHINFMZMr4qR
nTyMeZeU20TCu8PLbvjYzvbcqw6k/UXUzDSsdgZjpdD98fTMtCzNiP1p1c4QrWmokSNUe7bW5HXp
Nt0Tt2qJcjZ1hrtwav2LaIZyNYZVAwXYs7pwsdKLDv2WJNJmz/Oyase8cmbIVxMkgBQcFbArsmcM
mGtNOLUHCqYXFgHfj0RgYe518tbDx7tniNkFie1Na2HZ7tSMGTPifI61t2vwY/0gx5ucX+Eu/JlP
5o7BU6mslKwpUhmAi7oOGLN0JpoN6Ek4JhhwzsaZeNbranwPoZ06YbFHoiV7PJo5AN9zsaygFBd0
9+0iya270EnKZ1rE1fdYI55h17u6u63DPi5W7Qzm1twqoqxPnjIe9tSG+pJnuXUW0qyiJSpD98qa
8GjsVK2h8gM67loQDB31ECS9M8cEJwpVmVGUD8qPyIYzGyggGzM2o49yptxvIsP07ot29CktOaOw
llBJ1WdjquD26RF7hkWmi/raggWJbbqoeN96aVQ3ThFipY/KBqg7n37/i9KljpK39LJhndG67K+I
jbQ43SYenuUuMxS5Wk3X+CtXZGxOvImckHIYOgg9Kb947TUBTY8YxB2YysDwkSabMBcWKp3w9+rw
VvNVk0kMHGD1w/sRuv4PgsvN2cZiEcrO6UR7nOm9AO/HCgV/I1vPWLQdFoWN0obgsTIzhDAxCEia
5MZgMA4beVcJZVyJMvA+h2ZLmC9B3RzKdaLJUMiG9fiDeKU5rGjKJ2gMZqHdykanDBSSP0HuDXsG
YJgl+PVKq9BFE8NCn9poNbTLsWUvy8ZEFqtnAKeWZKa7VyQmUNAIQ2jRZ2hKNIo/ce45i8ZGRRcP
BNCCwqvqjUbIyH2gcF3TXpe1PLeEkf5wcTvfpAQA2oDJQoIaiRXP9bvAjOInPzRZfXClwjZbxCAD
vRUdFo+yZp8l8q5vM1C+bUUKwW0bm/Z1g+bCe++7WSKWgVC+WsLrVdhNbBnS+rIpZ2SeaHTsA3kK
ScGX4rEg7frclYNi7nBguVFdQwaLKIVY+9St8YQFfvI17Go2MzTgmK8dr5+3RqJB5o4Okw0A3De/
V5q3HkhVbu4Ih8kEZgYdK0Xe649FChQLH1oXVPRmMuIcmWhZnd4MQ2upm0Jrc7XJhyZPVpHpFd2q
TYEhbmQ+FT5Bw3lwI0LNI8/EqiJ8wWVEH+C9pVUcugMlKXFNEjDRMpc9aNGJsEtynaWor2pZEtcZ
Mcm+yIpntdJagPTntGHqT7WKwWdEjVP3G0uzkJdnVQMTmhCWFkCTmgRusxnuoqF39HDTGXL09J2H
1dHeVCKXK+mpNtvVCIc+iyDW34e5SvSLMhlLA3RjIpisIYFA5H+5Bc4BEGAkekbTLfk0g9gGRItt
qQOjJE3rkm+eXmQiAmKQjXfuSIDyotR7kzpxXA6hfwFvyCQIvAV8s9M9MF/oKmRZ3zjTJIZNnJe2
vur8TN5qvMh86fYsaapO4V3FBK5QmTOq/ux/922t2n3/9784Z7y1b7t6+v4UPclvT+Jw68YP/bF1
c/R3RBKY7N4QJuLoN9jU/bFzsy3Ciz22UvCp0AkAAPlr4zZv6vh32bx5IIXmgMm/d26a6cCcJzYJ
czzSILTi1u9s3Y5OxTPOnto7f4JLzR88Hxf6FTbg13zMjBgPA8E+446jE9qdiNStXx7Kzw3jfyGg
u62SspX//tfh9hByiGFyM3NxwTWpv7zYHkLHN0bJMtOjOYz1ZnZ4PnQOp9sAb4kAzXWi/HJ8W/Mu
FCg/VBrT4LDizW2OXw6tREYpErvHZtkGrn4TswXbBt6gLd6+rRdXITOWfbWr43ZmK+0fHa/SDMaY
IrZ92ejIS/lImltbnhQOzq/gl0Mc+3roYbTQ2Pm78CmOi1cYU/3cECUbajD4tFbFosWwltnJJT2x
+zFNv3UjNuS3b+2oDzQfJoCQMXJnK7cNb+vwAaopitpBasjc3QaBWOe2G69W2hrQmLqsdK8+MULm
A/LhTQK9sLmSRWQCKa9HB2hOwnrozyVRQusfvbACEU2iLTR0OiVv39nLlwbPAqgFBkRIgrp3dGck
CVb4AEfEIk48nqvJJkCx7vJ/cBVKJlgp2TFbxr7x9csAJJ2MoEcfvVvcxLhaU9WEGoOxYfv59u28
mFq4ZJAjIiHmZUG8OxrpKRXTaIpJu8lzjg7dgJA1IDRp6YeJtQEmbZIFio7u7Yu+8rYcdAIBsmUO
kehLD0eH7oUum8h5i2Ta5dolTnwjbFsj/bUOTgzE49cFGYMJBvcNUwyCuePRr5N40Q2NZS3TIUrx
IcFwCwcQOW/f0NFwNyl34jTyWGxBzuhkyBzekEGDwAl1KOCOZgw01/rLekjWaZSsc6301799Mcyv
MLMoRrq+dexucia9rMexZh/aqQvY2g5vLPDOCYuodqQe5Sde1iv3ZiNHcmecDuPjeCo3crD9piPH
EeE9LVXSH6Ca9XEDdo0UbmPZ2Tl+jrdv8eit8TxNmCqs6jQA0BTZR6PSKt1U+lmSLb3B1Xa1HXzI
0In99o2Zc8WNdg+wILocRy8tNqJGshvmIoQy7CK9sHdd3qbrOGyMNVU3cWKqvXZT89JEkc9ioBy/
N9ufF/yC2jsTntgMQpvXeRBp/+Cu/Pkic7o0w/6ohEyUQqJqw8fKl6HCDEuNYBBhKrKFMNvobXYK
qfrKXfENYyjuHRov7sqztW5iOhOWG9IcZNnM1rlRj7/3QWZA8IrYYPDfeSfgHxWIAlXlvaNcvJKU
ZSgUSLHKOvmzfkjlL3quXtlnHK1L81UQtiLPZoM0W3GOrtJSdkr8iU2vL5BumPzPNdtsevXWSUzT
a5eCdTLnfiN1R9d/uGK0phFxyiWUnChTGpudPX6QBjaJwFQpdb6/SoH/w7viySF2ZDahtpzf4C/f
km6ijox9Jid2Nrqvu3C86BOzW9Rq6E6sTC/HgoUhH6YI3xPG3vE+LdSh1ndRXPBtJCV70bvA8sak
8v7BDbGu4+5klzvf1uENxVblDa3Mi6WbavJqQgpnXJtdE0bX6OPq32Ma7McEeXRApxkaNhPr8GJD
Wja+8Oiy6zl6AWYXVvSKhvzb7+iVJ0eXhGYfXGLanXPY06/viOofhRmm6JKsRbGGRPqZSpW3+QcX
YSKxg2akk4tzeJGkN9I4NLiIRrNtnZTCvonaZjglnuS3/LIVmx8Yjcu/r3L0dsw6ypKyEMUyCYf4
zK9zrIQtsoDcHLwPb9/Qy0mEdNilUTqzXTGLHHeIB21UTW/x2R3ICVrwKcxWmemkD7nfaSfe0CvX
QvJPrVyfdWlEZR0+vCCbk5xsuvGAl+2LzPPKy3aIkifOEacUii8Hw4yB5duEPW/28h49wSE0tYrU
edCbrKtrRwDzzExDnlhSX37XZ5IF6zZqb05xxwDOMvWG3KcktySiIcJATjjKYx5lfnvR+5FFi9vU
cv/ECHx5TQ4gdANn58RMIDp6YQMHK3Oo4EnVBobTkPLhSqMguMol9UebItaJfcSxKpXBiCgA6xK4
XyDKtnl0wYq3Y8Rk4yyRfIYSoG4dRFs3qAEhtqSUf9IGF0KEy3ooIFu3UmHuq/XPJjW1x9bwe5d8
jC4yqeKZmEzdgJApu6OMCOUA3fW2SfO22/qJlsFvsqIvvzu8HU4a9NM59mLUPPagilRGkWHxOaLw
N4tRp17WHAim8KuWh7lzYjy8HODMJc7XuB5Z7nhkhwNcCsKeRc0+b0g9dC9F5pgfhd20YikAIMYn
rvbKSDB0NNYIhh3MbMebITNM0oTIDTh1Fk6o0Y7xs5R9TpozjV/JjC7RW779OI+OOvNYMHQu5rBY
ICA/7v6SLjHFGn6+pQz0TdK5z2oCzJXpMZwC6tXY6U4sT6/dI7PXw7aKioVz3OET7XRbSq3hc5gM
oA9ITn0IxuSK2iTW5Rxqx9u398r742FSJcITSs/umAdo5b3laQIQX8Q5JVlorazvNdVkO3iQ1s3v
X2v+HCK6pFLC+f7wzvzaEYMaoO86vhzXsVtpF0Ufpec5ofbrty/1yltDTzqfgjEss1k/WnfLuIxc
P4Q+MAU1yZxN5n00famvK1x90PLKdJ0rFZ34hr18c+jT6UqyesD3ZO4d3l/lY6lMEp254Ep5JSeQ
WI4+GLsAZQuQesgtv3uTc/Qom/b5UIx65miZ0kwtamKfLVo3jMPWJ24SEWciuss8HvTzlITxW81s
nNXbV305YubmrmljdAfBrDtHe1BpEzrvdVxVoHDaTg0fsiZrimXe5qcGp88DO9wUsH6hbYCCEdBn
Pn6gVhp4eV/CpUmxmSMgU3Zx2wQC7LBVTuWnfMpyVIrNhPZTdV11YrF5OYYoNTBedW52rhAd3Wie
sBsiHJvWnBDEZ+SFs2xsqpaLgGzzaw2V8H3oEGF44rIvvuNzfqfrw6NloaP+dvRWs75RqqxoJ9AF
DHajH+WXZGGd8jK9dpXZojJnhZi6d7ysTUj/iIFPOJ8XTr3CwE/DJvK7EyP0xVih6MVEmJ8gDkS+
pYczom1H0RsOe0dDqHg9b8iIym15XXSl/smlqKdwVnQJBTn+EJGpKdrC6eiZFDA9TbcdVzYy/rWe
wpV7ewa88uzYYOEDYS1jeTk20RdG4nsJMV9gYTWPrG5Wm1Uo8uo368mU8Xh6gCTm4U+963gbMpiy
S4sSy0EpB4I4yHzLv7i+Rljk2/fzYqDvrwMTzZxXZXZZh28pIhpROpFTLIPGTNAA+mEPfpQALeIw
DW03VpopN62p6t8f6RxlqaSQ/DYDd48W6YzOfOqWWC1gUjfntNhSEISWmfyjyyAu5NCHW/sYkhEJ
Is08F/02BxCCXb16T2ekHHZiWBzbT/bvy4I8gaEJhA6+l8PnSEhERZOb9wXKIfLV2o2j+xy5x6Jw
8l2lA4tJKN6Ug4lY30cVDo3vxCR4bWT+8hd4R2tHkI/S61wah0OnueAsAX8/dPbk3L09YE5d5uhD
h7F/VHL2yPTWOF4Vgf/RKv5s7/3HssrrF5mXD6KG593/4dM0+34iEnfea6koExtfB1RGNzTQT7y2
10b/nKEMiZnhT13l8DolDuGsa8wCpkzj4qcZjbs5UpSqFDs+5LpeE14aBPee2Hi9entAOFgU2e1R
bT68rMLrHegVl7WnhDQwku6nB0DB1vu3X9VrK7CFJ5dtLI0V3KuHlyGaV6Niyf4uBJwLv1nZG0Ji
KLPYg0VT+e2LvbwnJjOyawgC7IIIaDq8GEFndo9uiVJBPZC7UMV1skQbVf3+jOY6bCI5xFtU0F+c
4K2aRNWKBcsiwxCHRI+XAKlJcmI/9/LZzQx6dOysiSZ66qNX5FWjXZs2VF1LYuNJJ7gLfeyRQmBU
xYk1ah7MBzsdmy2Vyeije0gV0T56crkae83lKLmMB9imaaU121qo4iZ2jQqIdiFP1KeOdfpYxTm9
Y1kw2MHNJb6jtSp1akeZWjcuUyRx6U2d5071lHMaEpytAtG+j51afyi9NqjWWe3l5icvVZ23Y8+g
1R/eHjYvnjOGZfbpNDMpldAIOXrOojTTuK76cZl5DdQwssO3OsWM97FFIvLbl2KYHD1p3JtoeOkH
k31Bj/t40xw2c2hzCF4zr0qNlVKVWh/cgLC35SPYEj3FcuoPDYKeydZsnE6cfKfpRvSx325tPh3E
8FKGvQfJmyVPqZKiXCVFVEmwuJVznXPSunPoKjrn5K6iohD1QGyEEp71aKdZ616MTREAqBCWiypJ
jE30UeP7tO+OJANKwH5iuwevu7V7ROv2WKHDhJQLAYQt2mh2w3VSUe67C4ORJGJsZYgLPxV6HpzJ
IrZHJFRploRf7SDv3GLNV8ofIClOXgKFzaxQnEFzM7za+hqaYCDUUrlsMt6rONM8kmgjzchBgvqi
oAIXCE+iWCSgslp3Lf4zchjyyLKuZJKGRMZOroy7dWOhvLks+iyM8nUQiGIkbhY2ygzXSKcu/T46
ZAafA5fOQT6Ulhq/WcBoEyp8cTM4SHHGHvlaJIcxITd4KtIHa7Rim7CaRIXunddXQbAToSid26ob
Ag8hsGsBf+QFY6tTRGuv3dpWIL4ju7QwnFVB2mxtLIXBNbZ3FWCF68f6MsyaRt0Mk8i1j1pEvsRF
CHWjv/dVZTkrIzH08z6KSwe22TSVz40Zque06jTz0uoGcqlxTwA4ZIHLdbylWSp2piiHjvSRKhRr
OQSl+5i6sQEQtR8Q/nhRGH232VT5hMNGmQ2IprHL6MIaxiiJVhQD4+RBA4SBGZdFuVr0ti3UN1SB
9PNJjQ7j9AuzLQtXYeOU4YcQDbV7bjg1+CiZmaP5uRiNJCVruBTuE4lbOhrIvk4KqC2qNZsI16b0
SdWNBcEOULm6cGFrQro3ZWaSnlxMje6dN0MZ/MA2bT6LKpeAMDEfRWdWp8c5G8IaUMiQkRa9Mepa
uwksan+LWg7JeG91IjQQPdlOsTJV74jnJgn1z5YVS8h+Ln/bYjLrlg8BWPhmQ4LrcKlDhEeLbg76
9CC0vsEuJRKIlzrpXmApCzYvC0NkyaMpzBwBpaywrEkn7BoMdX7bLUdCE6J1bpOdvUaZ61mrWB+t
b0ZfFJDByWAnsIb2GA61YEyRNjlVeiPb1PimmzJLVlWP/X47ZNp4H4Ql3jRH7wa5jvF4jWRMSIyA
mSwdd0W8d+Nsylo3nyOkUwAuUYb1W/AdtrOQxjQOm3DI2s9eWljw7KCtoXeaXDdeIgIh972MNFWt
RVYZ9/VgY4Oq7CoYzj3s/Jyc46zOzv1Q6WpjD2X0bag4poDJMa2SLCK3/eJNqdN+TNgMd3DxtIET
b+ayC6IA3HyQZaUrvHkRsYINOJeY2uvUYqATfeNl13Wlh3JTOpmjFnnhx/qq1/qCvKiaqORlhL1f
nqdNF5HtnKTW/ZRpU/wwJS7pN2QIp2C5iSIZN2lr2B9Z+OOHOhjDO9ZuM1uX0nXTj9BMSpYbv9Gn
s4E184fQ7faz0xdivKBokH6GKpMUFwqBc7YIZeOO+EjY34MIzYpn3QyNj3FPo3pBBwtXsROZvbal
iN5gwsYv437pqz7R36O5NORDUSv9Thdae2NMBsWjQQvs6YJ1qLzpJ6fLd1pREzrphAKkDrWg5kPd
9lm+rArN/9GrMKh2qh27ZhuknUlaeGzon7VYd6JtrdAFblEFRc/WYBiEO/kyGHYF0AQkgGWKVDVm
x+hvjAR4ymVUDoFxbg+68+DGunQXWmebj6nOgZ3UNx8gA5N99JNzFekI5pQqoDnC3oJ37lSZtvaH
iJwuN4yHfhmEKnYHgMbSui1CDZBv1kgiN8AC2f668FGxfg1p5zekgFdeu7C6uLfWrCXesAi9Qo1L
qaXT+3yipPZFIJT94rthlH1E7pQZF7nUXPsMTyxLfhM5llwGCOXNpdFlWrZlLenNTeHLGkW8Cies
lhHuRfIzrLGIHnNjzL7WfWM+uHnlhxvbQMq9TK3cYG1I+AZgtemGngC4yYqau1DLZXGfZ5YIHlD3
JtHWg63B2l1xFFkUlWXeWeak20szDe30wggDC2ByLArsZfoQpiuvcUQM5jPDqVJieC1vorKv8we3
zC1zmwW5P116EZKxj3FbE/sy1DVfySzu8wL3a+X5DMRUtMsgFkCd2j7V9K1QjPLPWt7Bf0zbvjsH
rTAOO3vi5a2Rk+oSjbvIQnzBFeF4ZTFO1Q9Bt19xZuqLpyH2vOeGvCDxbcwGA/FTj5RgnWgV9vt6
0ho2CXXhOp9YNnILOX+Y68F7Vispz6rCisbzmjlqLRPVpuFsym+JCjWjXGBTbdwm+aD5nW4w2H1X
rRJ99MV27vP3d+Cg6vhDQYayvTMqo2ZIF35nF2u/98riHgVuFcSoZ31SyoopTaorEQ9Ddi5rEeRn
UWQHiOom31YhBv60EQ8QndI2WwbtVAT9Ipsso//SBnT1n5w2ktEdeKRCfrNGf2QKJWHsXDdF5D/b
VYhde9CD1jlPkG0kkKINNe2U22vJOqxYlrehS9YkigHX5wkvy2pMmk/sjBqGca2RfAywOjfseztT
unEjCmqJD26XyejDyJPutqpvhvxG2FNjbGgvxlikIoXd3Sdv6GEAsqTuVG+V2orbTxvoo24bgfZX
drdzErNBhqr5E4SAsiPuwlDkXzgyUfKxjlHg4sMioRxxtT9dpPo0+Gfko1M8H40A1W0qe7zqLBI6
qGPVm9bK8MklucGCPbAE1QPvfCntlom5iImc0L4URaYNWyNuomEDuWJyLm0C2L0N58rcuMqMpBwR
Co+Fu2h6FOQbZChgIIpoMsfbSGqZ+al3LSJrRFd5lz3t3PZbHej9cG1HqqLa4mW2IT/EJvqRRSEH
FPWt5tXGLYnhqb/VWzt4AjCly09eOGDut906wHk2dloHas1qqYhqWkqGN5xkV8E/awfU2k/kdQwa
lv1oDgtRhfq430z/r3HqX0jofjlXvDBOnT8L+awOxLfzD/z0TZnvZsEJYp25F0umwYyz+OmbMt+Z
swYQf5RFARG90l/qWzt4R5EDSxR1UioCaHH+tk0F7+jx0zVBWjL76ui5/oZt6ghk4yD9panJp4Na
AOpRzraHh/Q07DI4YTZJLTp/IGlGMItwLFX1uhuc1lxBsHUupFRTCjXCILunMVKKj8MwfifitPk8
ihT0BD2x+3DomGN1l5YPQq8gelZ58NnOAu82oar/gTgxt14MjfZkx1747ffH3pt55wfGvf9o75vH
+reqViJh+4v77OfYn9/4wf9Zly1G/vfds1B3zxJB159vYP43/6f/8L+e97/lXtXP//7Xt6or2/m3
RUlVHgwl582xd/WEoqN9fvETfww+23mHLhN9y1xTpbSq83Z/Kr+dd0BqZyXPDMCiavL32NMM8x1j
lVosXRbAKJSK/hp88z9jUGIDxGAHQYsy7e+Mvhd1DkTp9HLojdFzZAbMxbhfVEVaY7DaZqMPOCeI
tymK88vOjbMNdd9vfLJPSUZfFKQorHERtCVMLfhtc+Xhl8uR+DRwdkAe2srQpJDIeMQfJZa/TP7b
P8o0vwrNXxZT5stg8GZW0QHkBHB4mRjuWqPlLRgh9gxrr2+i8yzkQKFrSXKOQnY4C6UsOVYry7g2
VBIvKC2dwg3sr3JQQ+KvAHe8V0pwu8dVMdYWRWeJzLaqD6zHAOHMAxy6iQ3Ij4oP9nfZ9WC7OePB
PjKx1Rhxv0m12WdTiqy+db3M/OIkkgNYgeBiWxpG9iPzzPqu6eFwsANKlxMulsuE9jQLQpUbF4aG
cIMMkWzhxwHE424U9i7q+9FaCo1KSRPrIZkCOofnos31774IM3vlJnjnANfITRWZ3Rd2yMOXSahb
O6jDa7cm5MzP42oT+MVwT35KuTQ0AfW794tp2dcTGJbfX0v+4wrx6wLxf99ccf5fXEtmFPVfqr8X
37HrBA/JU9Q9Hawm88/8/JT55jsmj/dHRqFNl5lq2s9Pme+9c3088TP82vHn1IC/vmUGSw1FKQbc
3BJBrcFP/bQAG/o7JHGAehHy2Gg/GcR/rqQ/J9pbFuB5Xv094h3+A2mEz+w+tWC2uxzOOy/X8RPk
IA5FOcG1bxzng2dP7cYKy+wE2f2wS7C/FD04CAAomn2cF0ddgsrFGZomsOUGD7100b5PicaIffPe
FoBrvVN63JeXIxZyVodjt2W3cLyiZORYqyFxiLvtrHs79NeWMZEgZKQ5IKT8akrzaPPLm39lEXv5
LLkibxhlnEdl/Rhf2tMCFDQlxCa2HRQMslmPfbMO8zL4Y7b9x77Ovm15+NaodaP9nfWrZG4ci+ud
uhJpCV5k0wDoOLMEoSmJ0Vpk7LBfPa+MOLtwPNneO4iqNmVJQLIaPvCbvvR2/Vgod1tWLlsWbwim
BWDXG90O67VrhrvSabI7WsDNiXiMo/V9HmZInOhD8Tpo6+E4PxxnKawDA9F1znLZXrlVc6kKeetF
gQLgN6Jq1/tVj7MKMJtRrqdBDuu3382+eX3wyOY/gI8zk42OBO3twz9gjOLOrHI/26SGIGSjHKvs
orJDcxOM5KV4WomKMdoFBm1bxLNT4V2aYXA+Rs4TZ+yLKhqxgejTN7PiDP/2nzbf+tFfxkeP8hgf
P77sztEUpKicxo5XYJ83M6dbI+quIOhZDuXZDloDttNpXeBP5txuOoO9Kmrbun37T8B/dvRHsBAB
vmFNgTH8c2vz62c+nbzKTpIg2RRDF/3QUuV8mZRCfRYUWCY1c8pxr4opuy2TvPishYKtK2ivUCtJ
YytNEkf4rPDcaPbf8WP1uY5dYkPggr2xvP6+CzsSrfooWfrMkFVQV/fVRFXJibLHMdyYveXfY3AF
vBa5g52sx8LsB2LFU48EFZUmNY4zbeouzaoh/TS0e/2rW7defxdRVPnq47y+LkPkhuwPtOCzwJ76
IPnPg1aF+lc1VUN9LSeB97a0vKlaoF4db9MyKcxFTR0J5kAaUMUSheL6Uq6MSi8vYNyV196g2KDH
leyfk4kSEt/cLmz4XovsSZKF8YmarNqxDGXkKo/jtC1nI2xWNhpxp7S/HmSnjHSrQsq25xiwg+1I
D2PnucIiyaR2y2uf8tS6z7T6ueBi9xZ2ZJdwEj+/jBuDsI5Mb3+YakybRQZ98jqXbfWgIiku68yk
uWrXqnEWuWqYz0k/9dU276r80hJe+4PDsDpztSp4KIMwTBbeqBWPpeeG1+UUDFeG1zrL3sjNXd4m
WQN9zCbJsUZTAPLIp+SBqMA5j9n1c9K3KxJoc9CaG5n0PbEpBT7AZR40IDAbNxi2sTn23VYOvm2u
/ajuqR8QfRxMMssXaW7Kr3USazdR59QK/Ax8YWw6tFvXvoSesRYjSdUgP9O43fAsySgrbBIozotG
F7sgSiglLxw/691VN7SN2jXCMXDu8jkhHLyFR13FibeJHYfiTVOTBiFBgfk3ZpKo6MxUph6u0Ctb
F1PnVtOSYr8BDN1qP2IVT3WiZ+X4ZNpNCl0rpXB3ngmoMet+alG4TRLY4EpPSfEbqda8Z/9VB8tO
Fdp9VPl0i0SDUqZsSiJiu4zizldn8tuEqk7uTpvCwx60CYXnvMfEH8Y7P6L/VMkk/yFomT37UAwh
4jVGSeHBS84mPSNLxvHbKx5c+kP0fb12lH8bqgHEZB59ZP9MMGPhfZ+C8kPNmeQjZa3sQsuD7iyx
fKrFsAFyal6ozHHKE1CWExKRTE2+gbgar6oudN+rAGK7MSlz7WQBudh2bJ1NNfttgCDpRexBM847
29n6Vi9WsQ0DJDXTnNCzoPoom6h6CjmxwuyM8NSonKAxN5mr9t6q672veuQTEjwmYAVdBYDNIGpC
ipYAnxDV4iKdu2ljjFvfUPZ7mpbnvlV7F4PdGGdaHHerPBFiR8SDTYYHPvWKHX+lRdZaM7sbRWKr
YVb1eUG8aZQW4y7VBUyquJ2ItPM/aB7MalPite+1YlOVuXajVxaMACOK16Nsjd3QecVuNtxf5WNS
kncpy2xhBt2j6fYGaVzmLcqFHymKgx1IU/AUoebcs0mvdym82Ysxzb420TRc6aU1/RhTI/lYsG4+
Cq+AgZ/IYoVv+30U5y70jYKVvBCAvNE7lYQr052rvVacW0Xqboe0E1sZ9RoT12aKlX03vQc0BHGq
RiOQrIYif0CHb23cKLkxx7heyZo+3sJxY9phelawazNb8p1q425IEocjhD8E96bX2KtyBjlkBkIx
J4pyRlUhrnMgtncZZiHPTigymDZbIzIHXCfz4FGkk/PQQOUg9JQ0xMQt+rXheM15T9NrVSUmCMsB
aoqlCH8aonFTVnlyXRbJ+yExRkKYJnaQ69qemQOyHq77XHU/Ys23zsc2kXSjyUdr07F+6IQVhDOL
LN26qJ5XIsp3BYr+pRO03gY4wPfUBp3lm6K5MTJRlyu70rVtU8Xdj5aeJ8l6wRz6OilCTr2BbQX8
yznG2f40lnGET26cLu2RxOCyCNQ5rSAoroGdnnupZ4Fub+Mt3UZzq8GruzTa0Vt6TfktQ7F/Mxh+
gVVxmq5tOd0FWhSdoRVbUHF0u4VpjRPZNwH+3aZkpxLh9vhCaI16BDFTnuflGHx1RTt+yf+bufPY
kV3ZzvQTUaA3U5LpM8v7CVGWnsGgZzx9f3luQ1ILaECaCbiTC+yzd1UmGbHWb4HbN8ABBXUvmrDO
w9DUXJ459wqmjHXX1pZzR04DzeBFPjyBnqutQfD9rV9VsFEe9SyTxAmXAmweZrwVZG7o9PmaCQKh
lDyf7bD0YmMUNBrTmf2OZcralf2ogtDu1v6GK9n+Jl6AOMOyI7q6rqhZzSlydRcioGVG+Wue1yUi
BflFjPhxEuoTfYITNslVMsmvIIg9+Oo5njZ+3TyQP692emXdWaNJB0vWfdbjXOxSaep0lYn+0Hbp
xpjy7k5lFP1m82PT0x4pW/M7tSiemEwlN1lTODGb7EK4CcCwtmqRnFovdAqS0qnU+VqruSMjYgkO
iV7FKpiOdu5958aa7JpynDduzr1duSC3fJwf9Zpld2olnA8qQ/s1veIhhXVOAzVELVmom9bgbtPm
Pv91ZWscho5koTzIgvuxo2rSzslrjqox8ONUDGTlBqLsqH/koKpsd9yi0wgJ2TK+VlOOn5mZ9VW0
Ov1yoygq2mYLz3qYmp39xrTh3ijeLjJmTV6Z/TIW1XOuDdAbgT9BXCKs7/zeepqwxsjID8a7ZHDH
dpOVdhdX+CRuu5Qq05Ef+rES+fQRdFp+28DgjtEkRJ6flDCN87xmwTuh164dGoldkd+tmfoLb0J+
qDKr64AfG/lbIhC40jjO8KZWI7s3tHnZ5W2SerGoGw7FlsyXJOLxTZooB0THT6GGwSfszCdfE736
Na611ZEwmjQsGTEbKsVUZgklEQEBmrdUP4g7TS2jHuI1EtROa4sek1Jjyr1aYAbCVeaUqOUFaZxG
P1O0SjBZ8WLVjd2Tf9L1f2RZUAyMhUiQV1r6Ofm4DpL5ShKlCS5afZAqOMaOqjiFWs0412Qr3uRS
CftYWqmXHEVdLP3OrTvn4vt58eNWfpVu0iCzDr07kLHaZcTrpfbwEKw15H3O/fxaXBPcISSax4WA
fqsmV7XNEAuErj40HFl68r6Wi72r62Q+9eSO7hGMthfoJ/urzK4TZuj0TfCxtrP/V9Vy2fGUq/sZ
hcKewCvqndv+2iq9QL/3vPfGdkomQuXJ1YHEqxqVO5TPqnTjr+V6RwSTOz3kgb9m8ZjrNVeg68Sp
N1j8tX0xRcvoBTS2EdS4UUw5bTSaHDJiKMpz6fnFsiOXankz5jq46HJ0soDM+UGnC7bIGGozq8nq
58qrlm+P1eq3Hf310SinPoiHqu0OPiibEzsLbGNsdrr+lfcLZzhjEukuaVNld1N3PQxEMEJqcm5w
CyMS4btMVvEgKx6I3SqFdjPIhSwjWS8V6bpzszGNrH/TMjN46/m7aZDR3Tp2B8rsDHaEYy6ygWRx
pe2qtRrOHlE/r73fMSx5vZJoGPRpIdaFii+GqpHAUy1VFD9JPRDiYBMdQzZlrSwYvWSZXGpQHAax
TjkXIH9MA/lQuBs/6AmP4asttvVaGMnNJDK4PC9zuvaXE74bKFGyjNrfWS3R+U96X2XVy+BoxWGd
MiaCYKFRIKwWZ3gpC4Iya8+vi9Bzl/JBmt2sh/ZaDHu87RO9laLhg+jo5wayg6EfaARccpP8TVPj
Duxa/ARWFTintOn5LVnF5aMy5v69wNy/XLM5vT8zKOd9uY57qa9sIYveP8OCUZ8ZoGcc8jbfm3NV
jxGx7Gpn+g3ZyKiJDu5M/Ch+dHOf0VlBh5/KLiVUHHdC4BECRR9PIhIqchJP/phJPZCONKUNr8yo
P6nMG/8lk/wfUVlPouZ//1AA/04J/ANO/cf/+++hhLtfcfNZ//b/9a/63wgQXsXe/3+A8PJZfc75
/4MOXv+Df6GDlvNvhGZhP7m6JED1rnLPf4GDFnwCgm5ILHJPDeDD/8AGtYBUQfwquLHJ+ADTuHq4
/i84qBnevwFBOYGPLJGwjKu5/n+ADqL5/y+g1j9wOLQFMr8rDvnPz/GfgYE6Qc+iTFKq0WV49FIH
Qqpzb+r6NqEA4yVroLVCfod5k/l2t10q3zlkqC3v8oByysY361NvdtWTS7Xidim17igNXdFA3Rrn
PjBIxnLTOUpVj9DPRs10TJdKHLjV1xgZTNTM8tS5M5qY2vw1g/W9nohtUcnDoJoNP1wbCUEqtzvD
5epL+2IP+spPQiq8Ke1jxb/ejkY0zPOt1S1OvLaNPGhBU4UpBsJQu17n8zqd9K6kHcTQ/jQzeB1F
uU3VuOkRlRxWg/hRcgrCsbW1zaK57bGdZxL3UA5sVNCBufXcn2WXPEn5ua60iy65sx/NglHHdvn3
pfFIb/w2sMQNvSH2lmnhid1wlzLaMkrs20TuURjEpH3tCSujL1Avgw1hdz0dXNltQ+Vol/QqJh0s
GnP3Ymvlc6JtelYGuyZYy6jy1wzTqqQ8Z67yjYAfSN32Axp7oJLYzcLCMn/1vs/eseI1sT446351
DFKxWkNFRLJahzz1/HBJgmihw9ub03q/1qUV5k1WPjRddrJF/g3ZWZ/KwNc22thnZKjZRACN+rc1
2Fk8OD+kxB0zXbtv6yenyGIafVGFXwIWlLqa58/OmccdEF/64BvdDaFxx3Z4bQhbX4MyLggji3SL
DHdsqod5MN54opCD+dPJDLgyzIalA7G1NZkmAAc97c3623FCxlbfHIJpmfaOWL5S8I5yKGXsJeWR
5l+CLVX9k+fjd2o7t8rlWUIlg99E5lGRawk76/wHdok9ym7otUq2FslA5NMrayvskVBIgmA1RvlN
VxBMWE7YdMKW9pjbQgf3GtOpOhIXfTYbz96Rm5dvkYQ/dG617VG7VwU6HXCXcq+3/Q2CP4oMKvmd
jMZ3IyjFXdeDdQ1v94gMTgKsX50BKpEMuLVIqrwby/K3z517o1N/JlHOFN8OJC8Z+a/d0a9OEaiu
EGY6bbASJp8/+/bwXBb9Tdrqj7bGn7jOPjhKjdg0GUf9xdp44A9CyWPmNl/0ISj0fylNinb3ZU/T
G5xXWdJEjdRkRkYadE+BsGKLXdPQKocoRjMqkuEnHYbIhBYjQ/sx75bmTiKCCy0LxxWJgMa+SM3v
MrPMY6Z1PgUaAaWNonXjQiOlvnQ+UWjQicQNP6JuXA8BvMOU36n05AAPemxJDYXaq7FPSqanwPhx
V+doJmjNxiO5hIou2Glx0hhRqc/LT8t6zhBX14em22HEjGrVEbyRbNel+zCuAv2ZaYcvekB4O8Uk
FJ6b6tXqH8XixR1p8YVdh2bOz84rH5Xyc7Z3fUXRU/s6+e5PVlVYVMXk6fwhBM2tJNuIOStAhdJ+
zMN8zY7oGkEPaJmg1QyRGBYp8izhjBkZp1a2Pvj6qq3HqVNkZlnWmjvfTjHZYK02p05Rho2W+/aB
1ls9+9CL5h+fzeqVzb3u9nZz6xltLd8FolRjn+V2kh+DThqslL1Xtx7dKOa6RuNgJeUJpW7phohf
UjOmOY8aMXvKMn6oIbW+uhZATA+ynC5ATZvuB6SDWkSKVHtYius6aql6AvorEIiG/lD4ROxL23ol
3HIxw3nVW+AKabnfqZ7q1M81LKAbZtWJ07lQcqAslFRG4ia7wnYx6cAqUTNoFVPcY6GoN8OoVcVW
wRA5cW+OS9jKNr1WJQyWfgXjKnGnTMfbJH3n77LKTt/rPg+TteKF951INzIqUV17ai5J1x8q3nKH
9L43BHzVZ08SBUnOt2S9aBfRN9aTSKyUru+kMEPbXR8to2V2tL3hXXR+Q55z8mIFQCH5PJJeb7f7
AaiMOqKJVwdtXOe07Gq0+Zndkb7B4CjVdp37aFhovnHmCyr2MKDwpnYZ0knlHKd+P9EOl5YTH7y4
my2CNYNgV1p872T1aG1Sbzhp132qjsbcDFGSbhtPqy8TIluUcMNTnucl+T7Je0/JbZBQXktxSx6O
/a+yATp8OptmN9vXubefKeKRlCjHCwBCh/JpO1LCIy1bRJVGV8hM2MhRyyosdfPOGifnwyNZIDQX
C/kWwqmt4i06uOn44mYiAmJUkZ0fe9XSPSuTcJl4JU2ZPbh5cvHbdKuujRS4O8IWdc1Tumb1eVkh
qE06D910ua+EVh/sqjrVXTkAZi1J5DpM79Oc7Pg2d6MYW2JP+t+kqv6wmxghiQP5Ppvoy2HBrPZW
uuIO97xNVzlLuIANtwvvnpqrjU9fyd1cr1v0yX/dqJ2JuUM318dlp9/4GWUyKxUcIj/VfXs3NARM
IoArrTFc82I3prekwcJN+MFLpi3ntlUPSDKTkPliiruu5tLB5DVARJLUsvf07k+nBNuz6uq24R+O
F1sRdd/5G4NekckZb7wOw0BXBqtDZqbInwJ7+QS6ScoSpK3Qgt1cG9ssxwiozh27z9hAbDEucZX6
049gp7BBfaKW4LTDsBjZRqtRqmV0qnmQ+BvA/OfBW44qm9RNotV7V+/Ss0v9AoK9u8FJr6ps1IHa
Ut/VDplhk10wzH8207Cp83E7qfmAvs0g1I5xv22PyVK810qPVqr0NNFwvcgxOBhDcfKFvW48PoHW
yx96QkK7ced6nMuLXqMHpYArb93gpJXZn2epTWVrX1VHlZLgQWoNYkKrGC9URDYa7kPJAzCuIz3x
+frSmnK7ipR6UwO8qn5Pk+7SimwvE14Q3QtXrfktJlSCdb3BnEzFDv9qLspXyxn2rsO7mDS3ZYUk
ogNK3vq0Xh4sZ9lZUuzXfqF4NPiikyG287s+OWeAFa2EvWDrm30O4+Cpx6mggCXq9nmy6WggvneY
X6XV72Fhqpex1bkFbwNFzWM9wEUn2t40Napjgsi6NqN77qsuP6da+w7KjKv/jJRT/81rcTJLM4Kn
Ch1Iw4oqsDHX6KDCpZ7CVAFU+fVLOwevxqxXj7yTiJo9bjmRThfh6Lu0cv/cwtroAyONDGZOX4Qs
XJVL1GTdQ571ckXpnIHcta+apHLZSQwAg7nZOXCVzNBNnHYchf6KqBLtba/d1AVLf/DhphtKufr8
vs6RM04OlEKuskjkKr2bW/Hq+PnNWOhl7Az2jkeNDTEDv8uT8TQNXBm6+MSqdWoH/yYocazKvKVL
p+j2oA2uilLs+llIrizuy67f1gTlvM351HDTfrQVDeGpNNJNAA04ejtEsXk06Tf2gKLfQ+awT0yZ
PBdzsg/y/RW3ULV7X5HGGmvCfg+AISvMCWa2n8Q6bKAR7nGYzjE7PSdDj6Tbpn+I8Nd+W7hwDMh1
o9yh0r7g+VlpQhbuDUKuHegfXTCOTgNVW3fPomkqL0RAob5bX1Bzz0s3na1lKuJRLmrrD+YcG6ZW
XvpmJsa4tZ+67tq63WKSQR/+rsxe/eU5f+eIbtuwskvBM7TpxrtgmJ8VvY9hERw9CgMIoZMwJCR2
GGUEABaT3n+2yBGaWhdlxRw71Mw4NticVnvavVpdqrnR675UmXqqr+YWbT3JARtFk3RUl+MbSXLj
VUvcU+cle6ueDt0AXOgDTNRecCas+IyUAsoaF33jv4718t32xU3W3Aej85Xk+fVyeZMLMba1v0lG
Wod8rqc56dwnx6AWQLlIeXsb6X/aURkkTsDJF7NI6QeeZn4PtF752GwmR3/EQ3hbz3K7JE2sMNyH
C4traOqy27f4+MKe/S5KacKaHe+u9bUd2EscUGY/1cLdsz2Qkj20kXTTPdBW1NpiRoN0pegcV4Tp
VK57w1+eLX1kmavpRyYs7Sngks3qctchSrDm8ZlB8DiSSL1NersIMSEd85kgPuMVG3AQ6Zlj3ja9
/e3k2nHm/Eqa+iugtZf07WSn1nwzQL+165PDf9TZwMmYpOmG6mzkXM4UzgQbH9tlfC0tLXLz8Ua1
RhE5nfE3d/lvuujbMS1exmA8jxlC4cbI3+x+udigLSIN9itfi5vsYX6ZOD7ofMs7dgK6lJUoXO5X
fTNgeIsKlrtNVTWvUozBCxjzcCZBdm+jgIhkNWIT0G9Vzo2ce3INSf4d4tSaX93W+mgq20BWmt9U
g/YpVb7pmvo5A3yLippertz4GYcgqizpHfvpVhI7l3jdXnZSR0En47m173wv6x4xT22LrpqxFTGd
tl57X0l/OytPhlY+/6WK6IsxMQVHBLlOGKBkqAecWME4QW+bnyD4OBJW6yfJ3C4U1yLgbqn3Wrk0
244QKCsZtoTrT6Hls3zA/NcnAmSZEu1P22s4RwKfDd9ZH31lfaWdeGK9N2zSwT28i1TWUy20rStZ
xn3pbW2RPsxjS6+1+TAX6WYyvY0zFxsxWj9N3+39eXl0k/atZXCvoIHGnh2pqSLpn4LK3nZD9ZyI
c9PX95Am2CwcL4a63nf2cB1xwjb7GonfyOfXcUy8SyehmAflFh9l6XcbGuXhQbRMPoDUjmwKdyCy
2Xea5fRAmXmV/abWqC6FXSRXJV9jHHiiNEEX88gXzECCaGC2DtmUBJs1R+XUG2Z7pxtKPxNohSQ4
kTSKkln+WjcEcpKdox8qDy9Dt7I8J0pdZM2ICxXmUgMmxJZ5PmOj5gHOzdSIXW/ud0qNPXeFvp0D
/SuxszUDQk2NAy1YQSQduewlCe27bko+NMqNn1EBaix0qflVLZV87T3D2+EjmbZBSrdKk7R+iFmn
P9jlKO5YYY37xNKQXiaus0/klPHZ15LKuMy3ni1sfnOEDUiWoJ+r+eCopHD49wVrjgbQ9JRwleHi
wO6Lp8wm9CM1OearCSVCgrOKS8MtxZmrpZT0u6kqnq8wR18OI0arzLht3GQ+1o2f11t9Ltcfarm9
qEO6ceAEEoe0z9bDhN3yqIaG3WOAL+67FMAgN7erHowbPfOW1zJQ9YF6n+Wtbz3CuJFIcAHwYz6Q
0T3/JcxTcY4qZ9dYU7LXiQy6XZJ6/SmdgKVXRxKyQiO3UU9meRB5BVuQ4DcT57KAUjZQ5+yGLF2I
OEn9ncbzgFqwd3eBs5ZfHOSURVTZRqpJ39M5jFCAm2r5pS6kfRumCfzaLF3raXaHFcy/sc+Wtegt
dYl2sp98ke91icy1ZlXvi67myETFEKmmZf+VmFm4D2uoxSLZjnz4FzgemNxUgy4wRh0QyZuoKb3i
iy1HiWs9AsIkZVQq58Y1B+9rMeviidRyPi8yTopdoLfatkUs8TTNmTiJooVNwdwf14Z+KrWrSES5
erOxsPWW0ayL4d6zW/0jdbLxPfNMdKUd3Rn3Hm4vWkEhsL9SnHAeWe70x5tMt3tPDnR/FKu1l/bC
Els7ufPT6NWERkFacxYlCZHsEonxqaNY4Ogggj0XjEdvQzmvh2K0nBOa4LSjTTRwtUiYZkIK/9Uj
6dMRt61ER6+nIaT1yv4E40VbA5II75DnzWZI1AGZ9r2BpxGnVPAAF/RpJt1OdslxJrx9lxlIH1wS
BwYGDpyfhwFepQ7XfgQBEJ7w/YgUm/XU5iXHSEJRGj4tKytUlDWUZOXzFLPIT0+uNps4siwCoTz2
+gYSxHPYPZpkGwwanT2s0zv7KryOC9dLHsRMaZfOp7I660S3D+lmZTIgPxjLkWUnnbWE6vWs2HZ+
axBnn2Ex9r3500cNNE2Bcafpi80c0Jwqa74QqtKEZlkNcRkExb2hlHfRbO9B2DWuNazKSz/tBksN
415IOaW7DlXEZfEGSdFB1Y+PadN+lI1xfVPnbDjUedHbkUV+iYdKqMtPUqfaejOUHKmw3d2uXewv
JxnWGZTIXy6pg3c0XKvaPTMhG5tm1UBba8tEapFPVMcaraBIUgzJzu2CpaR+o2l/KlOBeSrPTflG
cX5H1O7ezzqjtmmySzGMjNN71taUriqoNE4/QtAp1lxkQlEX/jglm+5Z6yXd5QisgmOSdsUm17zq
rDx72kO6HQYsIhj69PEym+1VEzrR3War6+ih/Okw2waN8xZlAUe80XjZirLtL0ti99vRsB2KLhOz
4wgxAoQjbIi8W8oAVBmGA6DMBlqdBW3UN1M6YqHzpvHLkGMe9zPbcOGinR+k2ATutNUyazfK+SxG
c34wB+pUw9HSoesqoYcOXkCNhbl0FPu1n0UFl/iB9Ur+oi7PtsqHoOSnSLsICiy7LBQYnnCSA5eY
JoXlUTuK9Oiu4g7ZccvwQz/EfRVY5kfKDhaENH5Q56sR/kbKHmZqgxO7KLvp1vTSF3uUz6XoARaH
9N6YDAK3NdON4V/pbmChB+6w+XgLmkeMjqfbehzMneqS+T3A0H6uLJA2mMfjP8UHuG8/LEPL9nPV
vdMed2csw9OUGH8cI9HMR8lYyh6uQZV5LYOFAK2x51jq/Zu/evyRNXmjz7nawPHO+B+pn2uEH+uC
6hobtzIjm1Oliqc0qc/SezeF/QiSZOySDj47QLQwLx59qrPY1Y4X9aXQ9hgaXnpZZXGq7OEenOkO
69k2B1st9CdLGd5ZOOXXwvlnVB14r+bY8oyDTd5rGmB672DfUytfJDUmLW2R087X4NE98DpkttvM
TMwPaNIs5DJwiRCcvOe8g5fssZaN+tMKPh8uvn+79EwOTlB/V7Z5o9uijZiwRyogSGR0CgoXHV18
IxnctpzKMZa+Wx0Gd5PJBFmGFc/e/Fi59rBTetM+TKPuk8q2nGVpvjbK+u4H93MonvuEFjpqO3M1
WbvKexUVDAR5B2BOQ006Y9museF8YsrmQ8y951kPLutSz7gcEC6sUwSKqEKpo2EcC9SIwxzTbBc5
qbibQPkIRtwvbbvhV93SGMmqvW7qQd+yN78sq8e9XtMBncjiGMxUJuYFerTCth+Q3CTApt3TPI63
SYCukgX6PGMsp+Qvo1/T1Df5Wv1mPR5Kf/AeJl0We/yt3hm8YS/8NMcyyJDnU5xnaU1yZxnsBUbQ
/RIKUe+VEA3Jbf4Ded1r6BKswCPiPGJBOULg57HMvWAz6Feqft7D6dhvo5jYCtqXyqWCCpg+xkrz
O+cFKtSsHWJupkK/xZGoPZPD0RxmeojrneVq7yAHp7EBq6Ye6sU3x0h5y7LXp/5e0iDUjtQOq2Rm
RBP1X58WwFv6H/0ir2R7F7GwCMSEqp7CPHXyXedj5AFReZ5zUHM9lfepjs0d+FldtDyRqHPTfmtX
dRt5rjfGsrfOYl0+3KpCJEkfBPdKH861eAKN1+hL1Y+Jmw+7brERP6w95BFkxsEhd0jYvfRCM3HE
RYyuFQelSwcLRkmLOl7dkHxySSQmM0N2WiFN0Je3lVanuJmCczkq86L1OoUrmj/fLyOq6UFni80C
elsRatB+mK14K4eS31D53Ln4uGV1n9BKuFlS88kzJTlmBKd8oF2Y9/qsuzdWk9KChQWnuCVfuAgn
0jJD1BIdtlBsL71zUFrZP65qKt+5yJeTENmX0hK0bCr1b5IeIcbI45JqLuuJvNIjRRqlrTyyFSWy
TDZ54tMBTSETuhOLd8Lv1zMxpNoWSXRsV+KcjM1uVO3G8IPPRQLYAXtoQFIQY4G1XgbHCMkJ/DU5
l2VVvmXwMAJ6KJqWcq9AcTjRErJNhL5Bx+hcUARZcbsYm94uf0ho2TbY3A3GvNCbk21llc+yG9wD
sd2RbQBUG4iIZ03jS6IGXWOPS6znXNMW6oaHHjx6+Ct6+abKIDsHXhGv6GeRF3KpMGGE1lVRZ5IC
MqB1azD39oYDqs0RnbHh5oaaPhypdZspIaGC4IZnNVvfk5eftKI4GoW3R4m1Q+0TeuSCuqLfZ3Md
OmUizzkhiTezjnAIrShkjslRHeiJiqE0VsptUuqn8oBDreCXBLsS7VmOdDD3fsXUOjp7Izg3RFzs
7bYqsXVpWhq2NrqStnxak/pVs5Y/WCx+XXWLrUpwtF8nhOwtAGAax2qJrbpj1J91Ck7z56XTaMRq
soMt1WFdklPSGBenc3cFJFYI63fK7fnIxdiDARuFfuU1t4NjtTGlC4wXsBtFaYE46sGpMjDwmygf
ezXw5MyIFP3FMY7QIU8aus1pbPtIavI9gd2OJ0I8LiW/yVa4rRZhXy9C32Fus15E8d7Pf7KH7NB4
9DNDYV5G8/M7pO4Hkrqw8+yrr92AwGoAfG0reBaOVR+dlhfWTG+sSaGayj+F3r3ruD6RuGAnpWBl
Tm/kVPG1SncNKcS1t0Xq+3HAholbAVniqIUJ4xljQ2psMP+jUzLuJ4n8sOZzKHJiNlIUSDi6pa6f
htSu9+3A6aB8oIZS6CwQGtqvRt84xnZ2JZ1mah/U11QocjAi/GdDzNp/Uy+1EVeOAdOVL8eFaEd6
JW3/2SvBl2e8cEQKe/0tkUHfI2zH1Gu7K8U5abTU4C3JYjr4CHJo1YdTiHvSIOZy2dSk/saqsllg
KvGEpkadVWlwgBvuk1Hy860FV54irxgxK3TaC5KW2Jn0P1f/LqZu/hrgD7eOV/KP3+kuYYK9SIIb
bMD3nZNGpJvcFv8EsLT1S2kmFtXniol7etSYNZDFUj8VjJ9EKawFutL5xQKQLaQPSD2497qZ7tXg
hfyxHZgqpEZmw5BztS+c47rxoCN7RqCBGLUrnqWizCqfrT9U34R8ULltS1HGaFKJYim2hD7DLJrp
vaohG5fFOCIjfkgYQWw9g3eGIknrv5SYXBBtxJpY7ncOaWB7rppbySHvtc3O8p1YjqixgoXA3iI5
pXN9stBfRZ5yR0IoqalqrEPQcleXKJu+uVDSaApsbEBavxM56HovRBcHpgSfgcbTk5oUkBlkeBTq
gV0oclE+holQdjx0togF/V+h6c1PIMDAXWO7J+IgNIwfBv89laiXpmW3L7zqJ+3ni1t1rzaJz3xV
Ad1EdzBC0cSTXBocyER1xOkqzw1DYf1akftjJBAplGSyv4/5S21UW0utaZwPRvLgl+33bFUPiAhD
jKn6wXYHwMf8FLQIBoz0rfRg8Fuj/asFcoRVS3dUT1LzpudXqgyXE3zJGppTfqkz42ssXUHYNjYa
o7dPFNMhNLfQMkzZJqBE8cNFIv2aq2HazRrgnwcoFDMz7odVe18oV2gyCUTnzIiztTnqCgX/Wh7t
+qcqkpuBlucALV8zLU+Znca+Pj8Kg/Qac/gD64TP1HGNoJ57nv0i/xin5m5lWZ07AOp22pSTxjrk
y5M/DCezHSkYe091hZS1RjuAnbTy7oHtdkQ67caE+mGUMSbPYmJ1u8UAvBMeQnv21a1FYXo1cCZZ
K/V4U34zTERfTRP/xx9u+parmaoo5Aq30AOHtjC2i7C+Ncm5nxLR2kz6ueOMDyS5yf39RLn6DGDd
Nul4azUSD8VLPeJOgvgL7MeG3sZh1bGIXEcBe05IM3TZAPXYb7gRfe1NI6mLGKbp1Hsz6p91Z1hU
tRv9uRDJlls29qexxz5jRtq01/2aIZJnL/d3w5p9r/0aDoLkLSEgWySjqB5WqffUg+WXIql2o+1s
bQLy4BAfzF6+ZivFUWW6yYgtmpxMIqg0sj8r5ZS95sYsbnlgxw+72t0ohaQpHdJD566X3sh5s8yZ
+vj0VdemY2kArdT3jJvztoAlXki5CWuyNa+6X1t7GihY1Kd005LepCn2BovdojOgDczTiH+3ddUQ
K80Cxa0HYHZnW5tdHYtezyJnyveNQgmw2KHfq52R4CYuUFZRVJ9U9adT2a+Tt96CuVXxArbvNqep
k3sqEEPlyOxe65uEWB19XTaevoLTF+36izicWr/V/luyJqoUH5TTPuhB+aicY9AM8VqZj3kz3cyQ
JhzsHRsVNXwLNcuboiyRRfwf9s5kyW7kXNLvUuuGDIgAEMDibs485Ml5IjewzCSJeZ4CePr+UFV9
L0lVs7qWbSYtJJNU5BlwgIjw3/3zcs+oEazsYHCO9vhl04Tnb4s6vZY4c59atqc8ICMEV+QUO7RP
zoRtlqJkUtDzR8vGKW7SBz+bH7x2PMS9x5wcc2oye/VVbfbJNZak+Ya0x1mLma1O8OU7V91fhC9/
ThguRjVhyUUnXdLxtO3+GPCr/GEO0oKfBiVUzs0ExQOAWdGnXwrVZC+1HhFS42JSV3qoBnaAEXyv
7Zgx6v27qOESZC2zKSyLpXkON9/ivFsSpx5tM6T0F0vdd5F5Iketm3dWscK+1775WcCVttAEMZXm
BSbS3DC+INt7jyS12gevk+OOwWXbbYzZTb/+/rX8I1fm/5vl8v+7YPYSlPyl7/In1yX/+J+EBzgh
rloaoxDYoJUKLuCfkWxQDeSxF5CiYy0VRd7/2C7p7zP5F9FJ13YcExLuf7suiWTTueItMWMylPy9
/yiS7f0MWDQ9l3fmL7Fs/pMYyRLW/O4H5FlGF4L52TFjMp1DmSRtscm0GXevcuSdNeRKMLGgNvmz
t459bY3sfsK6Pvu+0ft7h8jDcC81G/VLnnQqOZogy4ZvUS3K9szRY9iS6qz6Y4uRuz0KNNViF9Yu
RYI2yb2ITIAZBegPWdE/qxRBba3lPFqHem5Ka8MBJvJfGSyU6F/BFBfjg1dbTvqFeQylczzYVORu
zCLPifJEaXyTy5ZMU1RmY/xFt2IxULhN4x+TyR7tG/xI6ClRSgCuNxNb3cXRrNlhFTNKHBMEK3g0
1ej/7iLRm3ji6Tv6H5DgLmzH8w3h57vANq4aGdMVJLEYUdrp2J23z+EtimjNsB0JjwGw92yazefe
r6zwqO1AmhRrIdfNpnqy4+jFrjv/NNd+iwvD0TNfKc+unOUW7/x6ruSA9BSqlpGQK71nu2wDzBQS
EW2X4SYJz6Of1iflMcR/to3EmPeQHdv1HDNPfZ5TzF8hgmffFMeUFfeGY2Nw1YNAhuAASu+IhYbd
Y4HV69gKN2vXUd1Yj20LDm0dRUNB/UkfeMFxLg1s+MyOrHsyDOUy+9MlpVNWGen3xCN0tysDnGR7
PdGLcQtnK5DrLPTbd9HihZcBSd87sPNRSF9Bw9M7TyfxSdT99Mb2AbmV9mrimtFlDED4teiQ3ir2
apc01PA0F504cqaSX7PWIkaU4NChdRWvTsTZVoMy+LB1z7bbjto02Tv2pPtLlWiOIkbnD6+x63ks
51Ob76lLI+mRxLqe9tR+ccRIuobdydSNdXAf5Qn6WEeTMFypIUzV17h3MutrijisH1LEt/E4Na1P
pk0DDxfk3iGdYeaxULW6vZyVrCXbTWtO5aFVzDHmlRJJah4rE3v+B4q7gpRngNdLtmbf5RD6OmdW
n1hQzZhNK8iTr5y8E6wRniT3vBqaoSyGfev5kLtcDmMeW2ORyfCCFsKsdWc23JTbqRB+skU+bct3
H7hPeHQGXauHSpNAesLM0JojKlicMf725pKTeCfqrr1tTT/OrjsP4bQGx2hm2B+xHVlbxY5frpy4
t/zBWkvF2c9gXy1zJY5uOZbnNHG9feoMzV6QZLz2ak6tyEIXDv0z26Q+mR66OVSfq7QOz0FCfjdU
zoC474K081X6juFVM3pJPZpZlhE8wwKQYO3o7+Y0Khjtpvk+gfTItN1ULht7ZoPFOjEqsQ5GPZ/F
4JGoUlORPnqM5RSznZ6fb9r3zzQKNGeecQkOg9k9FQnHocAfvxGlDa91FTxmjeXdl+kcnsxM8b2X
NMPxnn2XKzpyPzSu797klZaPXkarMCaqxt6bPAlPo+ekGHCDZKRGephIlWn3yXSa+c7HaHbKjK67
aqZmWEOXdTeMnY19l8lIo6LI4cXObXbdQy19lBGfhykj8Mbc12Kkhr2V3tn0ejRJsITFPkm9gWzs
VH4SVKMQ84rJLA8cqBSSwEBmCudQJQNvYzH+wErGeRpQpnEUWWxc+qG9JYTJ99W35g78YcmQYkYw
ClJS3roBcSpQbR8Z0PUbP+n6s260v83Ap7Gvykn/DxN6rKHfnYFBrOPUzX3X6vhgmLG3plLNZOMs
9I78eYBsYlhnom3daYrG6DWcUoXna1QbDFDNTuk+OMZ5/UB9dLBzXYyno+eG+9nR7P0zdmhxzlQz
MRqcSEYVH4fYxW7fcPxfAV4zHuuoehcO/I5Yj/1r6JEgqbsGcSrEEmbVU8Y3Mu5Fakdns0gIged0
j+NhG45ukr2F80DSy+IfXn7y1iWcc/4RD3HZAYa+0boHqFihd9j0J28NX/qHSLjjsWfWe9EoFK8i
Ee7Z9obqODRxdeoCihBF025ml+EfS5azLZu+ONit325qZxgvPe7Tkx6c4BKWUbCXhiMQq8vmbYLM
t7VaWR/dinrlVuT9geTgu+ISbjHaift6HHZ5nkVXaZgUB8ud5NmeA+9TZiJaMRSGoGszDwU9HnTl
etkE3lZExJjjCvsToXPNXs+rOZDGTnGEPilvrYhaVIMEtEkCXGIKm8KxeLYz565EgIP1Y4p7g4aS
jdFG9c410eUNkWd3gzIfhoZz6JIZ/tyYpCdzRIYdAEasRqn0TiPE3hd/Us4GB9K0Ch39AbaRR0ss
G7h8QAoS/Ji+wdEsm1DjqyCRD2aKuCo8PTX8u9nfd9y522hsGuw8pYe514JKHIQ1P6DKuHT0WsBb
xhbPKbHsrpmSsorbplNEayMJsmbHyEHd1aFbX4lUJ9/GOZTtFQDchFgyPwLZx9awUmXP3rjBSVtZ
pIr3aOqZxJfreiw74WvvhY3FNIZh5FDRFN8SLtxGhO9rfFy+E6cNSPkBAiQxOmhJSgX9jHhAo7u5
XPAmMh+gjIjW1MexdwPyk3QM9deea7T5V9uCe/Am3H5KUZVDp/vctRbePwC+/HgLn+RK2VHV233O
6nxaK39MDknrxLfMbSI0kSh7TJ0iY8QPB8LcmUpi5vEH+r5hLyX5uvfy8h7ioLMp0sC6JL7bbZvG
qVyOgBr7ZtfOh5Sx5WaUi/VRVWCjFWgEe2hpLO882RA374ejYUzx1Rw5+XPRa0C/WaXKj1EEbKyc
EoGfWr9yEzBT38k6e4Kz62O4NdRJxhDVseAkF0OFyVtV5/LJ6KvR2Had04MOHrtTNqIdk5idPW59
f3ppW6iveZnmOz3Oztdkmuy1K2JjH87qbQzw7JucoO+8IfNPXu5296oveWzwF/KzSXrVH8mfRsaK
FiZ081LAGU7dh6pFnnSSBIyWMxneh9Bxu8Ixp55qJ38NgqkjIGz74SqOEnXXikHu6uWhZdK0M66w
Lme7rIOjdyZb3PgbHTbiYbSDHOikkRXJfpaFvPRU1nzW2n+w8si7rdj97tyoR1qYouS2Tgyg2Hpo
g2qDjJphbioYtrgMkT/rwc4vceIi/jHIusgp7NfKqWPGPCo7lNEg4OI0Xv/oxa6+IhcDUN7Al04G
whmOXtITZ3FqlwVjfjdI2sI1tbBYFHbx2qmJAEMw+Bzu01I7mKxKPa6K2CJw09FwCUqWKeydO3vm
ay9rPEitVfXDkiNxX0YSuB9zvqT/qmAg5kxBJV9gn+Lqi3iGa2kdEzexHqPJExfHGMPnHHv7e9pM
od6EfamfBkx5B6XzZSnPx2gZu4vLFGbtJXK1eVmMqqeUv8Jf20ZlXs357D4WVlef7UnG2cpvU5x7
1sw+BrR99ATkKLzYNFXMu1ka3cNgjQJNDV0VCqrW3pq9RtB+xh8V19T/lfb4VWPXueedQqZGJ0Dk
GVM4ZlVsiXevrjsHl1XbTDfgUHQIbcCwxE3SW4OHrud6KDIUCYz9I+GGuLoYwFsYB0tPtpsIT03B
E40TDBp+VqbJcPLzmvW8b7ThXKzBnNttmEtyUHCnEVftcFTFTg0+PIhBeClRfmdA9cBihDuJgIdu
4+DQWPnRkzULMucCoKb1C5+r2obj0PK2uaPIsJiAYLO6OuZyrK+MEafmiMcyJct+mWbHv2trkBl5
2karPPfR6ceRwEXvUGujbAgpxLNWnWWEG6eCrOFgkVBRhscZk/jRVaF7dJz8Eyahu14M9SazWfTx
qX4KBDv0irt6o1MQy4ZDJQ/s3OQbN6h8CHl0r+1uFJ+6UUdPxHlTJqxWsMc66F54mLpsufEm7Aw0
3rfWpTRYB4N8MysiEMxySv2hW1fNB7sxpoijkh6t4zBxHNxYmdsk1+zi3c9o/eZ8GgcLg55N4x5A
ho58+0seT/praNksfbE2veyQW+5QH6Ms4J0VlRKHehjV5x5oKl4hO/BBIONOhzcrMx1tJt92jku6
OsHJg+0C2pJF+aZJEI9mgDQx8EIAQaoPpvQqufVUGfecvSJ+wipnZ3bsKVywMRg4Y3szeRjC3hCk
ArGN0Gw/YtA6GPzqciTIJVl6Vl6lco8J/qSiN9XltnFhmqPyO0MNfHVeGBKZT3vJ4xyyBt57iMbk
GixT45+uYgzHtq5IcjmyD9VdFmBHoNS6rXBHOJkKLvbQVCRahoC4WT7jLtgafKivg+sU5bXH0c9d
ewDCnV0/zMwo04RBAOIg6HaiZZF9FcHoRjUFnMU6AKalPMyoS6TUMNQfjKR/xvORnQLb9rdy6oNd
nPgmmIUy3pGDtA8iSJoPc+4iVGUZrRS1ti8Qi2FxMGnaB0ZQ7ZOiYMFUwstWtVBIZBGB7fdpCFB6
Cymzg21m4uzpwt/WpvuaNc7AL99U+SlqWuMUjkLDicGknzLh2SQFfyws6vJ9EHlO1IltwQcuMZfQ
iMj8bT7lwKIoQW4OhtN0X6ZsLk/UrAbvFQoKz0Cnkv4mNWd6VCx8PyuUlXpaF90czUAvOAQmpqz2
tMtOkE/61GAQXlp7Mk3dXR5YwXmywmGvDF/cTibMkbGcrZ0Ku2dVTtNOZa61xabanAcgOxg6C3HF
EFlcwjRRy0ir8V79GP12xq32LkujP2cInzstaOTMU098MaquOUdoNPe4Gi3syLXHCG1STNYsVptV
7/QZknAEr1jYkvM7N/zOWWaB4Yw7ms6DOwmbZJVrGUC1mewNx2uQT5Fsuy3wIB8iyJRsAidwHkqK
eZ66MEyPBaFD2F7saY6YyScGLYLw6VQnmwy7xjkayxEblJUeOspkGfV11bYa4u5iZp4X4NCsq0+E
gRaatDEUvX/D8KfoTp1h0PJpCAeetsEIVN1gvKa4PLUaBmEr3EZ+90dF4X8Ux99+7/T+heJYNuXH
R/lj1BvY258gSGuRD11kPRB4wgUw+53qSGgb3COVV7bDL8pbmqKLsumi//rt94Q4nlvIea5JNSJa
8p9RbwEHUpmkrqh884RniX8kOtJb86NqrQAXWuzYpYsdFAH75yZkb/ZDo5jCt4ZU4HzOuWXy68pO
Ju6Koq/rI0bOxI6ZmXB23nRawsBdlB+/hV80e4mTsYWKRYGvq5dh0U84r1B0gisoZW6NRb+RIO1t
hmzf2A/PKedGDLXdYzJKtlGrqpQkXI6UWGl62nI6MnrOBXXr1y+h4Fki7U1gOZFuNhSsaWaaFPyY
muS1oP+yBx6HfMZpPPIjcB4XUlmiG3Y90cD+oYmSPrtln9c7rxIyo9hWJfMOaK0x5lmS9qb/hpSa
JyfbiWhzQfXULgqpLhXz4zDNdnEemuYp5FS/hOM6E7DjZDffwNUt4TZbDM2DIxu/uvf70exuKjfP
PhngMdQRPhFGdTMfzJIsvBu+JfD1aoQTUfGAcOkCJtXraWb3M+UL/O8NRpTOqNsNsJF6R95jgpHT
e8WwK4Twyhs1lCYkuKFK1M63p9Q4dE0us7sykUWz9oaa0H3UdE61j53aObS2J/x1h7ZZrdhDufDr
s9SImCs56WvrpdNFBpbJeYSD/LeKzVH/YfPILa4rNETgtHEbPhqtdBnEezL4sEzZJnup42p8wp4W
A3IiqTy14CdNb47fcjOSNnSrJvO+4sKMklefBF1zoyoUyDOeKOniaQAkso2wJstTzhD0bhizytvZ
XqPfcxaUcNsVATHCBCDBvVE6hDhsa7Dx4WWdwMMzL9XJFbuBJaXJer2Oa4uh7oxQ9tkp4uJhzttQ
bhodDo8dt1pKWmnwmE82obpV4vdhjO0uhcNequWG/4uWlLAsxTe2iUSbU3MYHmKJFwOvSOGY6zQy
IROpkT3kClM4JuXtAltqmLGVozO+07IQVeuA+gZ8HzVgp30RTzRemDHHJrQOzkqpGQtSELgO50tX
eGywZ4YQaADasJwt0BE/vWYfXKU7cHzTU9Wb1SVS4A1OuVPpeUWSLA5vVIvzfxN6BeeprnKtzwtS
iEwyoYJv5lB5cm+2NreNWXPWv2S2FPZm6szsPqdAyTuOI2vBfsBah1Aa2hN9zHaMmpPFoJmInWT3
mRoVUmfA0roKY/DDyET2TCIQvRRQaJcGQBZ8bXIuabsGHzygu5rO+UoBdAlczPW+khOenaCyPsUN
k20uWunbMynjoIbO0yiVbyhBGbiEAp90i72nTwK2foMBwgjdmemvtuv4OOIgo6ulmccnDPBRjrNe
pHdRhBqx4aBQ12u2ERr5rcdVuoqI0Icc9TT6XZZnxhU1XIz+Pa9G26rTGHCFPwlJRIQ2GLXGFMhZ
oy6V9cijN3xgTAiENPB6gp4iCEb7McWGO+4RncfsOjbMHrNosGyAZnL4Yi2ww5NFMyInem1aDuvr
UicTtxwGNW8z45N547sex1sNxO4O1AvVFeMoDOPBrwmg8MGNbV8U3ps11mV1tMfcdvnac3IviWej
2sUN9TDbkIZMuRsKBlXYmooYl0VlpTNB9lYXzQHhf2h3sepwTQiAUzR9Yd03xWbOPVF9FjlsN9O2
bXkrqrEtdy39Bc7K1h1R71ob8dvcOM5dPkCDWwntEtwr52rEIUN+/ZuiwO8w8MSvXqB9kVP1aHDx
9nFtOxbJtsSuqWaIJlyhvfBfpyAoH238H9l1MhqVvrIVMvLWVcMAXg33crKrU/bJWytsfB/yVIKq
s/IRY6LrcahscWHArqhbbytXPPeVUm+e3ab9S4ugssCI87riBByl6YMDIozEo2HK+DC6HK2PsN70
sKN90yivwbqaCJwSGdkpOC2fIoAglE6z+X1HNefkCmxHAU8DmStvwHaNbBaNqgWiJ9M82tgTtGwe
UfNMgL7vCNY3jMjl18IrI3wTeZT5BuK2nvxKswnzPdylZpTW022UwItQ64DMeo/faSZZyV06T4rs
vIgDtnOrJurxFqDxhwA1UnqOu/Wckgu4AhVnNO8cRIJQwutpGuxeU9aMcm04eVh9AWgbLvEmIp0f
RGbMJyY1E067yRmSQK99Iw94vAyYKhU0sX7CaQYxiL1wWnfmZsQXFx2SqWhDLIM83NfJkOT97eB4
atozEmet3NjN0NNRgB+OlB+7lGSYQDum4j53vR6mmkA62mpcS0vTjXbm66SNyJDbCYS21aTsPtyX
PWvbGhi2uLO9WI16lYLuChk+GrO1d8BHoGZh53LIuHhRv5/D0Etf05Ie3WSVhEk8gJeDOOHBr+oj
IIJrP8mj7mu89ECd25QeZbUtg0pnxS5wDK978+a80GRsucMK5kSx7RUrIrSieE6yROPpzGfPjegB
4+JWxyyxgETh2ZjGQG+x7EfTpdCBomI6ivLhbLd9651A043u3hZ5zIWbo8a0EQNz3eutzYrXUosS
BJ69xZu6FNOXJgJOSn6IipNspaSlnX6FwdMa9nQD6okVo+d8dOSnG/JsEpOvokuWS8P9jBoytZfB
Mqv+ZiyakeOTxOPbvFQCUPYVvRFCLH4lwz1HDKLSW4isZbHx61Ep4oZNOQ+38GON6bEOGnP41JUc
qbCNNjUMPPZIU3ycRFgzNeEY3jT3TqCwfKyUY5Wf69wmxEFVmVFsbafJgk+B75T1Fi1NPTIv9y98
cWrezMou3isF8XYJV+hk+Dw6bQayIQrCafFhufYpZmeQPk5REw1v6dDl73XRBdUhK4dsuNIutzFE
v2SMtwXFX+Ntmlc46QjkKxc/d1lE5ymUdn4KcBIXB6gXc/eKCMYntU1SPi86T5yHJu+LT66Qlnhy
cwje6wV+be8B2UPHCsmSDRQBwdbikUKz3EYMEBKO+LFj4zHLWKXvR5+uSwNndB2TG4R2mq2GLrJ4
U4wS7zFnBX8Cp/9zDPrNWopWf3EMeuubuIv79oeD0PJn/jgIufJfnFmYbGPrg09l+v/d7eK4/yKP
ImC1yT+KN2B0/3kMMrBYQNFfGjd9/uiPzCtOQo6gLn6BXsFDtagn/gfMKwhZ39t3FgeHw6OEA5WN
FiJ+P/R9776YGTcUaUomt0iVdTJqpZ/cOqFgaxHk13M39jt2cvBs6iUZ1pVz8jaao/pW1+QRv/vm
/sLUtHiW/sdJ9PtbwYiyfCrcKDZ2oR+NIIU/tQZF2TyKy7A9OMKdN8qI+4OqWETWuR11d8xtg4+a
XfbfUMl/PA56KBcuB1JOhRwKlUWp9Y8vjZEDeqacy41vRM9eZxEPKfTXRHs7IC/yb17s55IRXgyU
NBeOhjobS85PLwZZ0nXYOlUb0inTZor6N1lRs/brL/OvX4Sz8lK6gHT404tgogA16xgQD/PYOhIr
BNjHavXw61f5vdP++2uGOd/1uFTUZAt6gn6uhXUjXzD57LtN59+E1UMB3dmv77Btz+FzDRySs9/S
JbdxSpZAx1lwSYh29iYFh9ky1a+sadNLazPTNEi2/czXApR0WFu62gbze2mmp26+CQx78+s3bnN3
/fBj441jYSK9Qu+J5YLK//GKgyJtjLDDRUyPLSSMnspJSOaMJV4CL7U78PQwNdZxab7JJZ6s4Yrj
deXcs6qHEicOTesJZKFm1psJLioe/dzXL7EEDM+esvBebaawdz5qQknupLEhJbdmvInHSd51GCse
WUJiNroDSbOGqsbgGFltdz1YXKSjIKrNRkq0olyVjSHUaujJ4x59zhQMARu7d0DVx8Zzkchnzn51
eJBNT9IUxVpZWydxmBnKCoInhQcOfvy/+fL+7buTLD5LobKpBLL48kz5eLuPi7D9r9+s/8UkqTRS
hIgNCdz0YphBv21iMIy/fpV/uyeV5Dahe4iCYxo7fr4nu1i3udVZ3QaVod74XcMOxWQDaOvBBP1C
zcuvXw+H3E+/CGqvF6XKUTyw2V79+KlcaiGdHjVhQ4Evcba+kPiqgUuj3AN95we7sSZyPL9+0b/4
kFR1AQ8TVBH4wvmpyhiFGFSiiyFIpf0txjEUz6jlzCP922Ki+fPXr/ZvD4VlGcIzB3SKJz5S1I8f
kTH7XEJx7zcBb2mN6DEgQWtn9+tX+b2Q44eHAq0gPteOZ7jNouf+9OzprIquOx58NE0k0zPODu1u
mOMwL6zL2HvE1HBl9I0bbmbULhqV2bbtitiG8ySUUI/0Wjs3McYU74+P/59dym9Ld9P/fZOyfsvf
yy/x2/d7lOVP/LFF4Sb+Fx0uLirogtfElfZ/DKLItOxD2IS47EaW4hwekn9uUSybNh93uS2hb3Il
XO6WP6VaNi900JhQJljMffzB6p9sUMSPv1lUYgtVwvN9KRdiKEvnj79ZobJkTtAhDwtq7si2vkAB
aVuOKbMDdnsYb4vRCY8KVsQBV5tzVknp3bUQ3R4IfhL86cfstjZC4P+m02L+z4xDrSZajrs2ZMia
tcm29hsH+z+KREianXMAqdEGXMx3X/pf7G9+Wix//ygYJUzmWdztdBD99ITpB7/P4zpqD7U/xF9k
07rMhGD9MgWGVpPBMsviKd2W5uScJZ/6tXQCd2tmrrpz5BzjcjStayB7DNpyebBDfPKVaKtPEdW7
xP1wYeILjZlyFjQ+yrL5NGLA+yDiFe9Bs5RHX0f6zuzL+G+6jn664f/4YGj5XCZ+QhJM64/XqG/K
2qTfojk01BvDZtb5mwlfestoGoiVnspjIMxmT/omJjNEpjsZ3PRUhZZ7ct0xJmwb9tXfrPA/Ps6X
94Q7nt+LvdjkTblgaL9fpDJc+LQIWO1BLa+AEJOgauGNHf1R7IgPkU8G+Ln/9SX+ixd1HDqmgA7z
62e7/+OLdqLvO8VI7ZBzoT/FXQUrJ54tS68xHri36VQw5ByRIv5mGfmr12UHy76SY6Fn/1w4FCQw
IolZdIe6RN8lSV+eRqN8SnTDr8MsW2rBs7tff1RLLs7x71dMm4065w+fhkDlc4Swllv3u32AW1Gr
7c/Aw1WhT6WdtmjyYWgSpoi6L32XyA/Md9anERPprivMYI/fpHqEQxRdIazalGbDr11Ja7RxRxEZ
eDLYaq6Yf8OxnJfyrH2FzisZH8+x9zREFMRBzdQPMSPUU961Hy2K+LmICPSOUQPta3bBAGmFpwbr
afvSY3jsRmb1uqGJIE6i4jGwqSuQSTd+ZtZQ7lM3VG9ZqlasvDEKDqreShJbe+5U0TLAAREJ7rSC
m93hYU27ynOg5ysPY/RMELxlyniK0F347zIs9UqW3hRvUHfotx2AuJU8z84eWfE37jp0lMrvNnXT
DN0RUu1kHLJpGIHVpK1DiMoGeVLnqr4vrLx4s0D4MS2mJMAmyeGS4ywLHd/4wxKv7HV34/dh92hU
EhIlP+Sz4UOtatFM8dqRZgxyDWA+D9RpwrJ2poK2nwA4QpYDHO6KL6WqgRoXjK1b+qWTbSWIugUI
MqnZvNo1Q71VWLEpJp9U5Xc16PYXUsX9I9023rlsZHlg74kV1mu5czEN0+ID0+xu6CPAkXk5qXYN
7mfdWmAlxjrF4jN1xddWZNXFjupsP42Kfome66/yVpxwFHU3bVxgv8w9mwrkrlxqiGenDNY6tZxT
GCXBl7pK7EdMls7Zzx2xabWeNoCemJlnbnqVKGwwWzAiFChHVvpYhglN8X4L81AEHmM3VcjPVheL
qxHKTKpigQciVNu5MW4HwPiHzoBxFOtwTxmxc1s4OC0Le5hOwsaqFZbtydDRO8zRqzmrv4BjiXZ0
fN1IyYN3TlS6HQzKEPtxKO9Np8x3odN9tOVs86mVB/FtfJDEtMJdhTNBsQQwKZnS4pGZVfiQ8H/d
WrKtD7rxhkvRV6QC6BDi9DTTWMBljnbQBUpSoRHtUuxHgXRQSD3d2YmwlxYTfUvzS4vy3HePbmQo
yMZcjB7yGkXLXEvuwdmmvXo9+lNwZDrWbY0IO0rdVoLsI3yftQNF+kAawHhQsynfdeIbB3gi1tJI
PNK8LP0LSjDBy0qO2LiqaS8bmmv2PhHCW3hKaiesNr5xR9QqJyq+BKRhNyKNgi2dK/pmsivjcyEG
A7DTPKwZ88WHpjLNdqOn6atqp2Td9ennmJYlArq3sGiOdksmVyj7pTbrm7Y2noX2po32YVQFkxs9
5llTn5Ki7h7gSa+ZaBYf9ZT6zCBZkA5NBgl0VU1+9HXIwvqmB2uzOFsigRTq41SxVFMdZM8sISCI
XXsk6WALnya4dBCwU7IOxW3CiQx1zZDAXPJZP7iVJ7a6xuActBQ0GbiidoK6oNd68NEuXO5NyBEM
RQnnaosTWJN7JE9F2BkECol4bhqhCzw7rE1bnnoltN4iOhRlqu+joIhWoveo5JwUqFMTB2VvFwH4
O8+HmGz7pwazkLyyoLi8aAveWmvH74NuzEXgzt0DQ0eTv5UW7m6MzkJIJtpWvZxn4tBctXPmc8RM
ujsamWBjewHI0L6D3opjQhfOUyFCfStn40oYjb1rbWO6Gc1an8CZvXfDq20E3ho0zDmdYkYapALi
b2FqPLa5lOCUhEsruQNnmUjRkuiG5FNXN9UIUHCuS+dRVjrY2n3BTKmYr3E6cQVo7qQQzcr3FqvW
x1SW+Y0rYQZwbqdlJCDkRrK7p/GLpCtDjkd+uGpHo/188BonTLaTVXfXqTeHEMXDxthXSpqnmCMX
uQx2YfRYA0dKN1PfdEzz3ORe8xGfzApWmumW6cE2ClByVI8JPLZnnmsuWGdi0WVEKwlABvBUOHGz
VSNz4Ji5V77QAebeBX6bbyX1DFssN6pbeYbf3NuNqTYOtXaA0Ljpe9AldACdxnJqrxjqFntK1e3r
uQwmotHE7rv5JZ/6R78b5IFJ4qlLZ1ahmXD0GioJZrjEmo+S8+cuwbO5TdoYi3yBtdVWDFWpRhs/
sZYYG7eeDLDgrJ3k8KaLwfBsixv6tvKrS9Amz3Ef3eW4dbut1+TRtZcW4T7HYnGIemJIiW/dJ63J
nN7ost1Us26BamtfilZ1pHgMrpKuRrYsjgGQJTQC6wNIcr+OZdzee6aR37NhfSL1j/UmTgPstKFz
J2Y/3VmKo+zQMWcsvBrCZYObvRSVf5UMdU6cnomm8gKS+BGEyIAPh/YRnzTl52EOdITao2T65CfM
VuaCx6asv8UkITbuHIAjR0akDq47h5P+Rkr4Ls0JINQMC+z/Td6ZLdmJbFv2hy7HaB143ewuuh19
pxdMESHRgzudA19fg6ysW1JkXsn0WvV4jiyFYIP78rXmHNMv8ZrGnB49xxhwfPAq9KXoD3NgFTfY
POLdPLxpGRtn6MRheHbnLoLdSJXBm92MydYZMdwwnQDwLpR3wXKrLySIsZ0itcL7HldC3DRCjQ9E
G004eRD3aiuJLxM08PxLa+DEti5A4Di3pjbESz4R8GbkgvNJyoQ9kX1+Aui8RNhQNqOxDt2n0dk4
c8rYeU6MQx1Y9TFLwwBBZngDZPKlAdYl0uVrUI75BSgxhopuCbkb8BUd5OA2Kwe1T6bQj9Kc+ZYI
G8uJchwKX/pBIwGJpd6iWX9EVf7QNyCmZPuV2DMqkmX5kLq9r5cguQ2SMgrp+Fwx12fC5uF5aSy5
VUGjrhiqiO1YtUmkLEhbdrGoqM2s8IjdBjtBLNB2g4tNPHAGqez9syp3069mCSIR+WsH7jCAOqrF
k2MVrzzcqPFz8VSasIvXGqkNYk39VdrkU805S6vur4B/f02orqKOzkyUZOZdIbxHu5rMHarE7pou
agP6bnqGsQZ63k6vOwtgoMZvd8iE/D4m1j6UrRuhPTpHGXhhmnmUoEA2BEVWGbCL2mcdXbPO9M7z
IHsxzfq2dSeNmBAJhe9rcq/mpNo7OnztFbYLIw14BokXLaIhOWh+m0WzT4U/7X2TmlP3zwEOFtcO
zl2+9MOAlPkyLhNxtNGTMzebb/yeQOSwcEampk34Je/Cexwc6mUqYwDD/mtryGcMkP4RLWJ4a4fy
QJ/EwN9sPVkC4QW2DhCbmfvYmJO9TccetXKY6nWox5mvMF0oORVIeHsez8LBTy9QKogdBKHpKUYW
W0gXZIAHRdlCRDK2Fi82iLDSgmeuZfgxpDZQEbPdEbT8ZoeGeWE4qDXioLYPoT+dmUECBbIlyKxA
dwyJn1S8c/Qv41HMxXXDcfxinCf31uut67jt80M6Z/fAO4YNZAn3TvLjnw2ZoQ52v5yJSt9k8Ztf
QL/lC9gXTRFvEwv5NyMqqAIBxwAvqHnFlmy+NVoEFhwyUiIdhmozJX6kOTGHpnFeD05/Zpv1no2V
nDtsNYblnA8BznpLvrvIIx6SmIII50J+U4yrK6RrbtKpIaOIorirs6+KB7NNXL5CNYf3AweOXY3x
5th4AAwg5PH9tu1WtgvIwbpFeqzm71OYXrTpU8+ZIYFBUBoT3JoOT9puFONpSYcA90FLWQiOQstv
dX1j6eWKlkm299CKng855FsygoD/TJO4bMQlMa0k5RkUYLaBlhvB/HAq2nAXTqhNTFc6GySOKQgW
gmMjzKLJvglL/dXN4dXVbc8EXfjGKRXw1YzZOhPTvOuoVzbk44X3VBRoeQAfDZDM7gg8IOxNy6J5
rW0sirJqiaOYK9gG4KSWM+xHHfwBC30BQp/BceDQTtYT3Ydo8s29rftq53Xm+6Cdc3/KyherrS6y
EN125vC50+HewDkcPtpwOGPw7oPjDNJjEr95w7yFZQMUEEzm1rTmk0ymai3ogcc6LaGEs3umSJGo
jEMOXZMVTd44MxGHoZDn7XIhRkwDbXPQgvMgPs05jC+sxT4fPcEe6acPzI+DvazI31DNdm2FHmJo
osSaLBqdVYqCjzS3Am2YNgAo1lC0bW2Hu4QcmijP24Zzgqqux8olBi0dT11+R2hlpBK9HdMV4rwG
KB7nsHxHNbPVIzBxlOA6VE+Lg90rOM/xbVxpUgyJf7JzuR2mr9LlRhwbaJI9JQvykvuunKjWQCta
JEGR2QSIGSoCNaeXmE+snW2krXPsjvwcgI1CgOPhuPXcR3qlIGxEQulLTGb2OBIayJfsnomhvXMk
K0/VkvkyHqz8gY/M3qrqeWnJoM5m52vipieG2I2yQc3LL9gkrGPgvMrc8zZjWyCRupnM5mjzdn6g
D+iex6oWpziJkT5YAXrtYhvoXN4burxn+QOSUKeLC4MdbcOOlnC50iwwZcl+6DfJ4Ff2JrALFoaQ
ntUyxtekRMjvWeVvcGrGV37YcfBpTYg2jB1L0iQXF7+PCe3JnHQIdD6AE4NRZmEWknL+ng3n0iPi
6dZgaduMJuMnuscN5xcLDJOek/QjcOsSIDVQ7xSi5OVc1+BlRXVejQ2hxh0KL2JoCIzwe5wPpU3t
O1VTD4oZfHnum7cIUPV17ZrBdaIKjVKs+/BApJBgwE/hLLU+EKwYb/vhsVs6cYyrlXzTGsWFy2nj
VZtrOsg4M8UKtDW+lEBXjhYSs/tqwkTuhq9mk+oHtTrH4xUkVrhtf4vdWlIXEwZr5iTiGF1fbooc
rwFhB65z5lmeeaHRPuCrjK+dVFMkkgXu37Vp5Z1VTXeJW9S95dNvt44Nm81GghSRS9wjLDOSK7VI
SDN++iW3q+W+wut1Ni/ZclsFnNg3KbPmr148Bw2vkYKT7MKH2XlMnd4zGhAEKNAz67ODMStjGxMb
DT3JQ2EAF7/WZ1Ws6nvTHMS5jW6FPOFiZstAgA8CJTny+SR4hLorRLAJoiOrvYHcM0egv7rIsknY
oZUDLCNzwwtAggXeQ9xsOKQvIQXI4+Av8jaD5btxjRFBSW+Sq7TxMZl/7WEaoOZxOd2InGwIQ9Vw
VDl/74tOfbEmqIPNmKqLGMvTJUoosQMGNHybgy58tyX4ZewXJTVf75ZuBKnJvVRBUiwbCzk5eqtZ
30AWzh8nlxyUyLZmSgG7sYKXrLFqdtDCK25yB7kdRxf5bDeL+TBXFm4PJuflybGN6iaDh/Y1rOtl
a2aYw/AUuTdZYZbnSUOx51UY+k5F7azRNUuVsRvHujs2mXEv60Jf+B2qxKJtppDIE8nAq1FeDF+O
tXmbNTNnpqGyzwbUOduyyt4IavAB2rHtkH707Dut/7XinI+du3C/mWaFfgtP33iibRojWUY0zyxR
WePaA9Xse6XHemO61deSxhLCK733RximEmeXHZk8DgR2hEVFjWPhZFs4JqCyvG8b/eJVHVNHr45I
4fPxXQwQ3RergLfUSOahQZ1cYVp09sZgP6TpDEKO0MPn2MGfR19yx+N/Spyk3TEjgnGL3Qm76nBR
QbM7IpSlni5Sj7AFFZObOvZq77ukcXolCSTCXm7FBGSGFod1u+Td0wCu4kRFO9+2VpgPu9Qo7kbO
f/sRE9JpyZ3woBi4XZXIeQrM1ZvR1fXZehzfevPiXvOSEqclMhh0uOCSmzAtwpPF/mzOKKUJUPTe
+BWbCEHnF07gqRWptoTCBpSoOBnYTw8WOKGTr6hQ6XQCe7I0GIptkjqRGufiKu377uiAmr9px9K4
MwzoN+wD6l7Xdgz7LKNJPXdOkhxGbQPeEmZelRsss+nHHJodOL3OJZA2DItrzu4oqNHYf5vQY9y7
rdOdJy7UMDc0UHKrGK4mGsajgaXr0jSC+E5reJIWSsC96SGNlfAkHhpW2T5K6PbtSaC4qhaGdRug
AQOZ3D5NSXabUh0A2cMidpfpY3G9fse5AWhekuvqSxZT6Y91gnIEqMUTQ+H+8a+O/jiPPYwwbayZ
ru1zn6Ry02FWBqPaDCdvWkWmtcqbLT0BEMeuaezNecYINhXZhevOC+EH5VUfVPJ1WHrrJORYZVGJ
vRneT+U9Bxhuti74wBvkpdXOTEb5im43uOJALRnMt2F/SY7T3O74oYEFQSZa3ltczGxR9oBXapmC
C10EZNNOcO3DAV6ysiS9HwCsVypLakwxlqDflLtfunAur+CB1zuzc1wN2rvW7yDjgDpBvnkUpZav
xZwEt8i65mPB+JNAjhqLHHTn8RQuPv2Epa1ozUJPWA1yS9M/hj2ogRK3E8LJHPktkaEVFf2Qht8M
gyMExVdJ5ZnK0zy4+n1OsBjC+aoXvjH/Lk1mxiawPG/mgDQuVRtvU9ZC3SCD17ug/+qc1Gy1e0hQ
iQfzDzTwgt7/u0W80S63pK63Kie6p6qs4krOlMLUCnBgW77krKuCW9lZ9pnuhP1mKTM5MzTS7Rk6
6n7yauvk1WzCczjJV6Pif5r5BKkg7ofTjAh9m1Syf+yHLL7sGu8690HTO2XVX1ZmPyMaXaHpGwgX
wW2Z2tkZGS0kfvg1D4lGXnNWkAO6I7K12iO8R89YzoAIFo76jwO+C4JrMYIxVRnc5IohMzbgynDv
q47t9tCjZcWsNfIrBzbMZC9z8Lp35RKNufbf+5l1YTP4vXyVcwzUlQjN3tsYfuXvzbH2b2M/7AH+
9bV8TWaAyVPrBF8xhtpgrzkyHOK0DgPW7lHskRp7p3qo+0cXg0C1TTrL2Rhub50Nf3nfbRepu2uR
SC/ojrCvU847IS49keTm1V+jmD+aa/9/GUYpGFX/z2PvK6Kcq7dMDVCkvtV91s8rscpa/6O/0Ujm
fwLHt1FfoDKhL+gyVvs7kNL8j43yk7MYOiFLMN7678n3Ks5zUYjg3qMxAeXF4e/7e/QNGvo/AadB
m7EYYRZMrv9InLeOtn/QUVAA4XnyEIYIG/kL1/p5vkYd7BmJBxyDOt2A9Np4l9UQ5LdKdGh/f3g0
/zKc/iRE+etaFmIulFxYrExrnTD+MMsrRj8cu1JqGq9E+UYxUwhrkwB7Z4QRjxcOfhD5m0v+PNnn
KSEqQNtjAQ9zTH4BnuOPl/SKABKczWjFELqnNz4bO/JTst9M3f/lxgL8XbbH8cp3bOuTwqb0HVfF
qxE5TUIwqiiCRSTMAEpAateM87RXMy7/9cP8lx+OUTgHHgQwiP/tT9dcY/R8r/chzw6EIuM+qdi2
0gXwce+jHf/1xf7tBpFboPSzmP4G60v842PMY0dZdsEpduxqCVc49D7cRqujMkZ5PmRMvn/zu62/
y4+vpeP5oRCIJVGf+nw/n4bcvJDm2GD53xCbcGF2M/RwmmsYzp663AsvOTJepKrb/fouP78s60UD
HIAWeiiMgeanbyHtCSgRUz4BI0WDb1Ziirqy+Z1E459XgWKHPsoTyGERNHy6tVHJylhMxprUAuMp
I5jpSnX+269v5fPb4XjIZQJBxkSAfs52P733ZEgHi2zxUkjPah9Dwj5uCht5Bt2e6vjHl6Jfywcd
2v4q0Ph0P52b5GmuvRnHAXp5whzwcG1QYmnYaumw/OY3Wt+0n18MhECsV6btIZFhhfz5TdRZoziN
UqEYOS7dnDnjcyrH4blVeQKPYaYGFBxrf/OxfX7/eZxA5dAK4gvFofWZH4eIUykZ0DsvLdHfZisr
Ow/C+tKh+RbNc216v3n//+UlQb2DyoVl0mSJX//8h6VyygMVmFUDUzlWwS6ExHbEWzL95rP+96uQ
z7HCFe1/fNalY0GzL1CTDiF40h4E7FZ3tvXnDy80LXDxK1mLvc7++V6Ay5B9ZFI14cVUh6bwjFMM
Lv7cBq3wnfGQuvn1C/nPtSOgXEJRxtbqkAb96dmBMRNVI2noIGg68pRHwGCh2jT98CIr6zonsJxh
tHX+66v+yxe3Sq0RAll4iPnufr5LAQSxamushQEF6K4dvGbf+IKjtbEMj7++1D9+tnWNsj0hENVj
pl0tzD++HEpIYyAVgtAISB5XkIHyQ81B509fwcBFjmc5uANQozqrq+DHqwC6Ax5oVcQvzxlSNqMy
pq3se+v+D29mXaVMZ33L2aFRrP18GdDQGRFWaJ5nIZuN0MQl163d/enNhBQeq/lg3aCF/1mVioK8
p88lbZTjObk5oCUiHDH+9tf38o93gC+WAa/prSuhw9P7+V5mj6wbYrr4YdzAOG+LZbnh5DRFuejy
/a8v9Y934K9LhcgWKajAFHzSR0N7yWad1y6W3RT0+lwNpns2y8y3d7++0Lqg/rTgoiGkYFkxsHhN
KUV/vqd2DEiVsRfaqbiZLdb0ufePmVsRvmH7s16i3p4LNAmMRXsOJxNxZvRvg+mP75cGAV8W7g2T
n9D/9Gj5Xp08yZgjodNkHjTHMjQPdPdk85v7/edviFAVxZngeqQFrZX8j6+9Eedku3gozcupqfdp
qHzknctwTBxpP/z60f7zN1z1dBhsbMeiyvlLy/nDIi8Wy1Nthd+uGxd57ZO/cmyKIP3N8vsvV3FD
l0MGZjmLtX694R+uMteJQBFCTkJOo4wsc6dDRgXL6Nf3ElqfHxytChCw6PSobKlsVprrj9fxMmLt
RzqyESleRL+U7F8wnWlOffhBH7evRpflcM19RX267TMZY8IlJcpNiLeEi3gv2g6Nto0TmeXTgFW0
oWtmkLUdV4V5mWEW/oCzSK4RE/ui/RbHJbMZN3Y7wqSyzmzvAaSN6DbYjXGD52pC1WElVtGem1MM
12XTpQC+SOUNR7+PycMeZ5BCukkBiJxYpJM5OFN2Hma3eTq54153QYLqj/1MjbfeFNPCyfljFzVG
PVi3vg8cZJ2oMOz1JalQkcq92T/MDv3ZC6Jd5BO5o+bBaUb054q7k9f0Hg3/NW01vR6zq/BZuKvK
MxpHQcvUnJs+PBZZaNU3C+7B+Ywx41LcGjFdtr3VGdN0Sb09M5wB5gANC0yaDA9jrasJNDJGU/bU
wgM710925t013RSne6T+gRs5i2e46Be8NgMsFatbZB/0KdxsYU30ZKdB0XQUV5sBdwxgHa+z6xcb
+6yJhMQrnEdbIO8j2nZqs/IrmQki3ckA1M0GLh1jE4QzQ7XFia/6Y+uOeCQVqmM0j0InX4pcB4Tf
tpNN7tlkZY9mmhnLWRBKAzjDzBA/au22yW78ORWPQWqT6gzwB/A6IUbO96UbiZ6FawdQY1P6Tcuv
Ns6MSrusYlw9xUhPcOH6qJz8lEQFJDclyO6Kv/02NUawA0YlNJOVyqNLk5Zi0hsxVCWantQU4Xkt
7fJmUIMjHmay+uazjpBwL2Yxo79d7doxga5J/m+Z9MNWT11qvAU5UA+0hQ6ygxPp3FV7gTXSc3bS
yMf2I6vm5ax15gB+riy7clMLkAnMcNYk2oV2v+3sgYr17b3sSbN6m8HaOU5U12bAJNZzZE+yLj0q
AzpBFzemTUJmpRIfKwW8M/iTNoFb40foNGZ/6Qaq7L4NGOpkHYUF8Q3JHvwYHTOCydJzsErptBtb
Yakj/4juvTCD2jvEoZ/dYKtS341OIClkgN4bhB8wgR/gvNZVc6Msw+ppYHeOM74veZzzq+KeDdEB
TYsY30xd2fUhGcJVqxESk7QxCqg9G2LrCTUK85bwQgiHyQo/FBB50RSUfrSkmUpup9JBEWfBsA2v
pj6V3QF+bvOBNY+4gLTnG36vOuD8UcDU5QLeqjlfllNslIC95RicOeCNzR3mX+IDytQbTz0SnORi
GoK+vAudrLAOWQPkcpsaStk7omZBumE+xuMNPIv5oRUXDMQYfgKBQrxVESiQxxUOaVewg01oIwfm
2+FCSdLE4noqNINpGAZwkvgr3Z0LxJDoKj9NUeFgF2qOPfYTVEAO4vfI7aSKoyCHtLuJSTX4hjQh
owBOSwZNsmpc6+gNutavXuGq7izlxBMewd1WzoXsqsS9GcJEi+e+z1ODZxUi9xIB8RAH/ASg1nnv
W28PhT58Vl6fXZkyNIgrLvPmm2kNXULao5r5NHu3znZFLBu504kblPeqDUqOTmYD4JrpBWP9MSSO
oyqalD59XoaM+H2iEAo+/xMRpLpFihdk89EHSQoTuUPvRuwaB/6jLlJi5+lAj9Um5Gt8aXyDuFCD
jLrbDirzqjgqjRPyU0XIDMcCwlQDEiUc8ITOpq7hXUDNIrAGjq600C4GU3tIptjrSGMLcgnSzjZT
5iu96PZd1noVajAjCHbSy0ko6GtErHvXkqpdWRFt/JJQ1XB0bwhFuXSIBGxPlg6zM7I5fOz7CFKY
V/p2Vr+CAid3s4Y48ipKNs7IDgItcJvOKSBLizQZRmNpO4LiTskcVENQGZdCmVlLCkNZinPI3Z1H
to1JUC6b+GxuQOSoYefaAA7o8o4WA2CmFqsGxDEImwjRHBLxgBjvPOVrsfatkZvkDw311J+TFkik
EAE1XkUydefkZ8rExQBBtsztxx4sCHQZZMfhuclWTgiUrjj+TjSFqFHEHKq9U9O42RW29N9Y1pR5
JRo/IWCXmLWIj4U0U6BrUENTv3H9L2NejmHERAPf4zwkBKDzSzYrdYFgIJSsC3eioR82W+kS+R55
I1SSXdi6CVQKi1baPOkCZ5e1jksXtJBlZGjdgLydbOauC41/cjZC0X5rjDYm95XYMR3xQglq/NDR
RzCSqNDHOaXl3ejCS/bQu9wv2dzq+9zK3D6qDMGnWJatcS2NmEwmW+aj3pR4dDGbwsHMz8sC+Sjg
OyODcdi4xMH46cgcbFTMZbe0GvPv9hoRQZy6pcmSGKr5LZCqG6PcdXSwK1o1sLYTBoiJ3bTgHoEx
74adDbitRBgiwb5k8AMPzYjHMUJZjW6MRTeEbhuP4jno67SG/lsbww5wQ0V2b61jEYHWm2/p+s11
JDoJ2KW1DWA8DcTeix6zbAD5tHOf/GUEsl11FgfTLilNIhLHYTbhpcUaS7IkBzRdlsLn35OSkQWF
FCGE8gX80pxoNAgKjKjImybxZ9mYxD6/gHRhOrCAja03o2p9m66jcj5Sv0UsaGiHtlY34qXc4PlW
zH2rURlRC1+t3rZBDow6W4r6KxCABjmz01gPEAVIOWpKW523ZpunkWXkGt4jiKWdn4ydf3LAgROQ
EgZTQIFUQpBRMiHqZvBsE0Gg8ot8T8JlrG6S2FTJ9QymEXZSElRIwdp8HPWFqvPF2TEIRb7sm3WT
XhVMj+xNqXQ+3dsL5oioCUjvO7kMB8cDttl8ImXI5d2p0llYF4SbhsUFMlSjf6jzEEgLeAZkfedI
fJM1XTPtSBrYYHOazGVfGVngnjVkLyLcsLELeu8obyvJ/morfxX4spGCjvHpAgFFMhxXfqFsscGZ
EKVJJLnScbx1DfjGGRtidxghQ3rHlagBtr2sYiadHA4lLK4BWJ4AcY6blJPgizJAhaw6thTFf9Va
dIXJmLkNhkxhYhxC4pYxhmfFvo0F8iW0kohzafwA+qfociBxqRxJjUCVjyItGVBfd07XHQa3L29N
A+gHCAtveW5SogSpwYmkJNq+de/aSo/nXlc4CMRZoS6T2HHRKM6t6CMnEShgY7Cw7U73MUT5IbGd
l5mz7aowxVW9Z+RG3GxIpm2/H7O5hyYVhwsaSrdHyJaID3r9QmyaaQZSPpuOuknxv8c0X1opWQDZ
Glejq3EyUS4LXvmasXHezLTIR3oKyY6smPwlNlNWEMMgJ3gzOBSJG6fLYBbDpiBMik1dY582wJqM
doVnA8CGflagfRjFaVuTRG9J8UDMVlnuCFkeAIOURQ+eGc0NgVtL0o672Q7a8YiEAu9Guaj6wTNs
QkFn1LH9nrLPvxFmAsPZKUuioIityl9sO2vzKIA4D/MyKOujqIGdcHWGMxs1TMGdpXOj2rpVDmV+
MZMK32Cqxm+AtQShPqS72rwyedfi5R6QLiSO3z91QHrem6KlZboEgK63nNn0dwAc8llkuTi6KNLt
jVlYa8KzVTddlBDTd4m2jm8V0QxwMyIYEIZUOU1QbNu+hLrGcQhGUu9fLLU7VTs7yUuxm0osHxMr
nXwMs1ahsk79jlcJZrO/VaFr7QlkYi7epqIQe7MA/xKB6NIDpNna7mGzg/fYFnO+3A51nvSbkM30
0jfGJDlnVm08kkHvm48ysJHWtm0xXi8KPNLUDSZe+9Q17mBrpsZOmIwzQ2iiJNeM7rDpvdXm7BWy
eXNJu7vBRUKQ82wWJYdhW6BbRqqENLOy6tJZt4M4PtjukE9nueCgcUvPQ39LyFz9XsoRHmNldOye
kLFtgrisqf46uYFAWYvfCaFgHY/zmrWHWYZjMGD9BWyRbGuWaV6fJl8jPPIpfMVnUbW3hWkkC/9E
gPsAfxAPFY9OXdWQKaQ9J1jCQ3Tv/XVaGyVfJdjfDnYWBRB/4pux/1S10/KofT6vNZreA5onnZLU
p97zXpIuHx9cjoIrWQ6IOWxg0ld5lfIZfVhPiCnwfcKdpoWinQSyhWMIX2vGS4f+KSWgyHb79FuL
CsmF8BcsX3GJDB+AM9IxakJ2Hd5TUo030lDQkpwqWaMHVVFfeCImUoKMnKCPmHuLeFe2HRUw0Hgi
4DLHfBpzVm8W29KsDqFfDkcgpyBcFTkpp5oI2IrfQRLXStxf9ZEMcRMeMLEXL6SaOOkWYFC5R/qb
ORGimfDFmwZD3tiF0BitIGN48m3IOMg9lBVDsi8829naFYZWqGEmSu9NMQ3iMZVtiAJpZAi6gRPS
Z9vYIWtrnwBNcy8qf/AeXGEP02GiFIQPNNJNCFHqwT2/qH3IHlvhF4aLfKQzDzRk1bs1ey5rG+m6
qLr6IUbQbyEE3tFsoiBvejeRUaukbe/GbvKOnob2ulHUm9jtrGl5WBZjAMgcdqRfFKb1EsyeuEI+
ahWRYrQv8JqK8UnDZgPJ3ZrK2/HGUTvQPvXYawcJXgFj40poqFpiTxUO4/KgOukXG1GO9XtFzBIr
H1Na9FNerq0Ie2d3TtwohKQ5DX2ixwMkFBs9NMNXAxNidqm9BhVOjiyjPTD+jOMNpcZw13YYOtim
g+lUW10V7uxGwZ1oAQ3dLX1mFYelHpGxw4YzMuQQdEp59QJf8hoiqkWM7o30Img848MwLXUC2Uf4
RRbgDr4cKwLi6jZoiIYWUvYb36vsB5wbVc0aSrGLFUmstVuZtxcZ/ONp6y9G/kTJN1OApuyhURt7
fPzwlsBNtm6N7ggRN0LiIkBHHo2D2777TaJRe5EjQZ/HR0pymNir5Zb3kuUQrRqRjEZShcm2RORA
8vqQlV8UsbLhpptRdsJvWMpHQwUQPfJk+tZWitSOBOFKf67lOH7wXiYOtCmOmt8XvHEKUYlXGOex
RUbeZoCZy3wa1XqJ+Wfo60Pgc5zEkBAMDpbe0TS/VJULFqp28kLtWrNf3iaVse4MZOLdlHGmkZcY
S/vquKKlaBqzNmhRdSIsja+MOSAh/j5FbsP3RUZMftCSkmQ4mTKYMQyqxbZQ4HFSfadxkFdfUHWg
w05awB2HLpG0qTZImrL+oaCMU2x82hbGS+maWXrPUNEnszeWQNBW0aVZdnelU3okT4uJgQti00xe
BbHQ3/VUoPWcCZVjnbZjd9/6BeeVzBfZZbEE8TdPjdV3itvhVY5haj8TOTiU3/OJ6nsvfErojSWa
Fajbyby5T1OMnAe7DPr0QfQMq+kCqBxJVn9XF3PQcojoLSC7vBpOjXbKyQ3cNaGXbmPp2Uee8xdA
HJekjV/Xjfs9JBdkm0r/oy7t6TUPg24Hgj08CF+fd2vJaUjrEKya2sLStvueBO6cXvyX/O/EMvya
JGOOXWbcGKJ2uh38NQT9Qrr0DHPEr6+0JTyOMj4t2IPdae/6v4JmAhTH8Y8Dep2QZdfk5sigKB+w
wTrWPSczK+OLTilPZx10WJ8acsgotIrHX/dS/9FJ9QE006x1Tezdjmd+mrbX4ejxZgqDA0iOTIIW
Je6oONx2pjH9YXOYgyFzF2ZIK3ohZG72qWk7OVMPo5AIR3xVVwnbILTUeTr79Q19bkFzFUYiJiNv
xiKIYz417zvhQTZPASUMrt+ecwiqLxG2OL+5yl8yix9HFVwGmBWtdCZjDtl1n2bDXdK3LmprkhS1
UcZYV9l1NjGmOLXzu2I+Zb0bnLRvcqYg3sB4DNjwvpvCofT59f3+2w9omYKG+zrwdP1P/xAUhK5l
GPyAFMpDpHs/jAyzM/kmjL/HFX+ky/p/NI5unWv+z8qrU5Z8a3/mjVjrf/E3cAR2CHNLL3QAMK10
Kr6h/y27svmDgP+XgSCAdxhZjKP/D3DE+U8QeOvMmI8BjM06w/1bdeX+h/cXkBMUPSbKPuPXPwGO
0M/lu/q/ryo6MJRCTPUBoTDP4nP/9In7ZWe7KO03eO0yOR1wmOXlxrEbMzxbSnMOTtJPOLdPY1ak
VxQEPYHpPRXbGXtawPkHTiHFvC3aBx+OabeVhU70NUw+PPyGl4F0xhuhzOBcYtdkb3RtSPIEdtqF
SdFJZHAKBsA0sn1h+21+9Gc39yJp4rS+cutOmxHhjExgkizWBHYB9512oZWykDORaciWZdpPP4HY
iH4zcLS8whZtfFnwM3pUFHrl2Xo+LrUuXLv/Ga1Dp8IuFtEHl9amqVyOCy4eAzwIQYIK3zX6tNq4
hcaJl8d2nkWOzkP6O2Lq1YZUE91v+ixVRNOPohGcJzJJ+I8qxHx0a7d8IXfLPrmp21irOT+5bpc+
/JpagffSJH3wIWM7bMlr9zgZ4nobiw1JWpZ4wQ+gq+fEUkg0c1dP1dUMcL8ioaEgo7duGKlsh1X7
cuaW9dzcO0uOyW6RC4bHwl9CEDHSh/ZgjinRfTlc6aeGTF7rnmQZfP7sd8NlKOKAwO3ewOm9yQAd
n5cqVt01aTxmuWYFBj1ebru4sAWLMb13Pb3UxBoNexUGkA4241THTyyfI/G2tAiqYxenLblBMPSc
nco69dbOdYPwVwX+eypqZtumPbtPuvL6VzIODW9ncRo+EIcrVZTKOnhnqEBkMTWx7g7tUniaoDe6
0iiyPcqxgNigC/w6xrrJD7O3b3OBOL1wiU1Apy5GnwliRULrREgeSvkOXOym5cBxJAXb+EhHI0NP
qLPsgijW9M7os+47OsbHPkvIeko7JrxRiTcGDBuWyPtBN3XGAyrUviytCYfZ0sJbEIvtYHuYCtSy
UM6BOMyedze4Y06WWT7AXM7ScpGbsWRQguIa5coGKsz0MtFpNCNOvfW73RvZ/2LvTJbjVrYs+ytl
OcczAI62zGoSiJ6MYCNSEjWBiRSFvndH9/W1IL2sFENK0W6N8w2eXbMr3UDj8OacvdfmqCXYZa5m
x57vmpyzNmJ6I6HVKCokjnnZz1lAwaN9jc0ifAkpr94g6DOeEwwC+ZbgCMx3haITzw6XbwbGv+v2
O7gzLul0TZis0xQDVAiirF4lbHdpopG1+NXS7PqmF/ayY2s4E66yvvIkDuXQ9lde3CDuQZqcVkdT
tvRkE92sErytHVsrPRwoKptQXebPeQaOsBiIy8Q/V5mc5DzqWoxfsr0+lJFpxWs39Gly9dLMbo3U
Nu9xc2Qo02cZQi7P9G9N0yOqjhJnLKgBpt7nFLPKnXSkT9HezakX1oZLpTwXSKNjymE3ZGbo5GXk
7Az57tyUvoj0olezm3RSk1q0SfzLgSpQB7WDUHtR0fcNxzF/HOII5LQwYYE8Yq2Lnog34SX5eZpY
oFR1HL6ZmvuUg1BkP7nDNKc4m5vwcyy8hnnKiJqT76XFo27yi5vwB91rGkSMWa6DAGI4jsru29Fq
w7XQNYf8O2+O9pYZN8NuaenLTdQ6Yw6gbgDXoJqK3h0hlgVfFk1Y1uDEQh7vhwVvNVNIRlYa2zsc
yNBiinXJWWPeQqGDahGRo8cd+omGtdqqgKEWOdHX4PkFzh+EvbR/Z68O114rQjBLlEWeNN2tngqr
MfE9DhpuUq0xMfXJMUGkkStvCUWHqcJRz+2cm5wInueOPuBVjWUvX0W+DbUhm+qxXmMjE/ehP83G
xhlNK1wRMUkQB/Dyvlr3NMyxivLllSshZpzloUXmaDA5XjpsXLeu45sw1uNDmykcR7PpRvdJg7ll
RStcQb5vmJwbiwXIm3IN+kHUdMUJE1tZXUlOcLRvJ3hJEHpdasDZbKfF1gsL6RP3U5RfyK9kYKgk
GklVanz3viMVBb0V5QFnTVi2oTO0x+QpSRY+S9vR16QsYyQPKOtww82hqI642oBTZGzDKUZaNVAW
plWdnHEcne1qagAr4EQtwAOMRq6R4xNVUNor/GUfkw6IxdqVOpXxhv+jODLq9UczqXxK2ipjAPaJ
TpJaXhb2U0wlJwryig+1ddI5XjwYqAQN17W+jX4CrYPlPn3y4GDp5cEaOnsYPob4W80WQ1NrfMOG
Wp4VBmFMmcbsHqilFv0uTMxsOQ/lOE0c+9EkxewpV2b7EmtMigEdH+cbDQUCDqZK1z+OFVpFippt
9d1anLzj7FZXOUzvL4lhqpNPZ6VaxWEl/FVNK7daN2gVMlD8lXE/ydn4RG2AVk3hVpjvSIl0P4dw
8yusOOZ8n9FO/55psj8aLlMBpnlL7gagZiogFsC/WeDL6DMXdQ0eTBPMkN7EFUrhuDcOtnIZM2rI
SDia+WgAlagB+1hJAM1DFmnLIbsNOd/noYU5Cpg5yYrW2A70cOxMP8VEb750I7RRMoJqYQV2jtrk
LhIzsT5d4ghx7qSktKRF3jBliGvLJdXJyvpEfM18Xcb8Rfw36mogoWm8nfHeYAo0nUF515Fv9Nk1
9vSe/jmTaFg+ODnCizWp7xZjAKpsuCfRptUXy0yhcyDV7Fy/a6kvGtSo27zA6+n45TpzBGffqvHy
q1LGTgsiNDVegLcMwzcDJEJzXeVhjjasSgpCKXLsOutpyEKx/M0JXesUi+copwcSCH0qOo5MDlmF
tAcTOgLzKPXwQGVXxZ+cWVKC6kgVTx/k1JdL1noKKobSQOTQE2CmJ3LQnngwPuIpXjsKh/CLsqxO
IJgpfdqVqgJdgh057y16FzT9m3ILXL7XX5uMaWyleRzqdpNDLtu87hGJywEfe2F519DVw+m7JFQg
O3dMEO1WisJrT0kWVe0p1LPUP8R+Zsz2pmCTMQJt0HFRb+MBm/4VWKeFajJHFe0R+A/RM2xQMuMo
z5LEM6Z2IQO6K1yoGcOs2CO+sMRIMk8krG8QoxTewwwb2q1r+4iBW3bUsCY6qOnHsJ56Iucnxu4+
bzQS3xrw2nnAMK0EAhXQ8x+J7DGTHYxtdsMMZHt89HpAp6vStoeE7ouJOOiJWC7jM1qA0dxhLw2/
6wp3w66klz8xS5C+uyrw/+A0nxnMa9kTW7z1Gsqte1BU2XRYBGsqmPQ+6QKSuRp5kzLx5FdgLdSr
xk765AEx/+KWk+5uDaKOkq3Rdp25E17vT5uBSAwzmF0jnIPKdiJ7PeO+IjuUiflce50mYH8Yeh1U
jh1F10SQw9h0NYGk3GO3DVmrdptn5oREbe2+8xjqJFtYQSSG3ruRiPeR03i5qDYW+4+GbZsifcMN
TfqyjuPp3xsy2djE+0nJRhxGhtg4yqSlB/obuIFjuGRlJpTkAGApsOSrxh753uCRM+vVrJuPlp+Q
qMen2jxUFtvqrZpcCfNhGCy4WiHBr5vaTdL7up3i76VJsCmuOBQzK5bI6UrWhAesOvbWco2E0gIa
1nbUNyE4D5CIfPj2RyOOeMStq8efNKNeSpgO4nDEES3BjqWtcBf3DVmSt0K1kTqUdkUbt6eFVF1Z
Q46UFQIV6Z54+wgL9Yeqxm5IpxAxigK3f2rGlgJXRSCoeZXBm8p5eK0Wb2iF9AnNJWPQ1prOW6BY
7WT2xkJNFAcZ/7F8rasmDgNJT64j/QFYXkDBcXKB+sc4p/TOH156bSYvYO7i6jWqEwK4mpBq1nOd
0xAnLgeTjLGZuqQG5+4Y0LdAjrrIJOmmSaelSImtdWzw1Lu10W85f2BaX7t2RGTHqqRwDRtmEtIM
CrrR/qPDIhpusUzCHonbKbTv7JZqOwkBNJ7p2Fgw0LpHYg9BoZEVupgMf9aA/qeE8B+GT6Xpvy8h
7HBcvn6ljNZ1X9Ub/9by934WEqB4/MuhP+H42KQI+6Ao+Z+VBM1w/oU0GuUbwE3+gXr5f5USKDN4
AHDhsrOxMcQvpQS8XaCgsbSwNFNK+EfuraVM8F9lBNulTE1VgtgZd/ElwBh/W74bG1SJRpjeROyE
0eB2koYmjSh9F/KX2Ctq7aNOJLT2jpr6otL283cXNCtgbtKt2Da8/d2i7Kumr6FPRBvLqE693aHl
keWqHa6dhGhYIqG6cAnAFNnnX97Q7c97+1+cHm+rpJQL6nnxNV3cMg4kNM8UUdBa/yZnJWc8H5r2
ht0DorvYUWozlsLaEpxqyMBqaE+dJmPoDvkoSDHSsQoPKIdaM3qnyHdBJP3xECydChOkVSFQ7y41
nl+EtYiAIoe6881yWjCZxElKWHdU4mO26pGBDLqbjXadO6XxjDymQ7pccPAPDD/PaiYsD3ZaqsH/
QxBSN/8fb4gKqMWAFWjHgIW+vbgYd5bRm3TdiadrVz0Uv++kdhmUXXKPowPRMcXjNEroLeVk0r/z
fRLIVlOnwnfArcsPXbwvy0IazEtb3HjGhZ7anjyriKvoRmdQPFe2qp7HynfWIeeDY24UBvwP273V
/Kb6qDsAAv8+XJaB+Nuvg4denoBAx37hkit0i+Jz55/TCIoOB2D5bHI23UbSfM8i97bG/XM0UAOg
HcTY/Bmn8OtowEVt2FWknYHQwR6I4/jOHPx3nC1/uhub6qSNVYcOwaUrCCEW+7JQnKOQxLjcAjI3
Rrq+gRslH//+3P50N1iP4HL8cJj8QNv/Mrbz3kRXKLIbimTqoSHu9AZZYHP4+4/86XZg7DF9UbnF
7XdRBFUQLswuT25KBHLNqrHj4qBzKr1PKzld/f2n/nQ/Pj0ILH6Ly+TyWyVRkpzLJLux2lltCCqJ
2qCIlPpn7ZSfg4CcFeq5NvI7oqLffnUS87Urs4SHlc0PaVFH1/BG37PR/vB2XAxqHKSmEHzcRDtc
tlNAD7U96q8bgy5iuwK7S0W2cZu+JPOtiB9KUcgPgznb+hp9IZ3tLvUKRLi1abi7vifH8p3J5g8P
18b55FJmZz2yLu+ajjlZMLnHMa9sDxmZnfteg8z89zfICnz5JTPXYuT1TAr3rnXRqaqLnOm8Mc6m
iSyI0rlakXXzKc4BCvjtO16uP9yQY7Ka2ngZsBnqF3MWm+GCzsF4HsIM6jeo4LUuoncR9st/5eI1
Oo7POKHq4eBruRj+aRmDOM/Nsz/15rFYSjkoBGIUDB6cUAt9aBOaSBkgsXCWCVP7s+3M2qa1UnE9
U1c4mEkePjSNTD+YadTHaK3bEXhbmt7byi93f3/8f9hpMIczojFR0yn8wWn+ZUKwlFk39BDOjoko
c0YU+czJp161EziVYor0vT7o9v3ff/MPS8eb3zQvvqZYH1UqrXNqck1BLTUTJmFMaO9ARHos8COt
ynyR2RIbPF07naPd/f0C/jQO8OUggTLoGVE9fHsBqqb4x6xydsGNQ95tu9MYx8k7g+1P+wg+G+wz
5ADByHeWq/jl0XaV0aA51s9sNITYqLEy1dqMDQvJyIwiD/pN/KSmbvpC45qELASeHrUQxyNpKkWr
tCatklajQkyXvfNhG396AHx0NMVASLCTvfgQZgO2mN9YZ8axtw7bKr6HbZw/U+AyN+QwJx+pQREU
1nUUvVnHl9q7bRC/2Cf8k++D3huN79Reh3eW9R8bzMtvB/i/r7MS8gF5F0Ojn21/6Hz9rJLUOLpx
ZS45131/7PqO6ok90lVou+rJIb7uqm2H5JPoJPq7pOkmAxMvLjknas3DCAjpWKJrevjnA4fMAkE6
FtE1rHBvX6lTq07n3ACwxy53HRy8VZp56ieS42X839Frdfvzbn/dCv9hRsR8BFECGDvv6HL5jEht
pqjTn2mp9dkazFT8CFoPRdIcSmtbpmPxznr9p703xkaMwmzooCl4y4L+y0it554+hNGdQevIK0PC
4oTYBXh+aGEdI/23xi967FN+sBJj3GN86z+EszD+WbjRj1WWz9Hkk/EWg6p7sanLqrQS9CLPeaQ5
mzlR33VzzN/ZMPzxXhfIPmEDACR+s83J0hRhFnfnojXtgGpjHtA4bHdhGCOXUlTh1gW4nGQFfUFq
wTzJGN9qq7/zyP+wRiDN4Jxn07LW6Tq9feKtbN0WX8h5AGoXUDF/QgH0Onj6M/I7vAfzrnPFe+ea
P3z0LrOaYN2Du29eWkuzmn6vXYF5GBATaXUL9zS17MAyfHoolnGwShAeajKvx3z+pC3To1B39iQ3
EPK+IO7+d6TKfzvO/3g9y/zDSEeUdumsJocW7LUsgRxF7YFRTWQfzr137vr3HyGXy2K5+bHwW4uS
4NehrZVRO7RVcwZpHz/StugejBgq8T+dFpbsH4QpTApLNPXFibEyMMc09nCmm9i+iIF8ihkN7Dt3
8vuumh8Bd8KHSnQK88LbOyk1v9JsZzhLfTDxl83yQLgUQLm0t3EO/v2GfuxR3s7DHEaIZqDOYREp
4V6Mzwl62GDF7dnNybZaWZ4V3cVkgXwUcPMJkh89aJR1Kh4xtKjDyInl62SY8dHSaVCaWE0wEPma
WmtlXB0AJdEFGuSUZRuk7eCE37nYy9IBz9xePKpLsYTZ+bd5wwZBKELzXKVjCOZ0UPh0dGJSrmyw
nmXgdXZS0An28bw7A3XclUNe6T4CMPXPQpLYUnIlHBL4zHwKOL5+MdoyMeIDaKazg4ggYAuaUYRP
9HdezuVAWE6jCMhsw2IOo3x1cRiZaONreJ3OZGGiGBnS4eSgMbWmMj2/82CX5ezXUfDjl5YzL7sX
hzPAxS8pfGuDZBSgyGvvZg1aYuBhAjgmgy+2Cb7fRTXg7tohvmvLPib2YNBepd/4R0rh88M7V7N8
RX+5Gv9ieUjcCNhcJc+J1XUnFpHytjEHdavrw6nRLGfTRFP8mDug3tQ0kxBT9VtkmcbedSITWK6p
YWf/+yUt9/+3K7r4SkhnT3CotWfq2bQbmXG/hbhC74YB/m2YuSRRGKC8sgzpKYa2fzq1LW+HCDUB
oAX+AfWJtxMC+iBMJnZ3dgtjCDDosotGLf/OrHN5PvjxI8w3kBTIHPwNfUAMA5zCjCFQS/O+kk64
Rdp9Mttxx/BGyDOU4zuFpd9W6OUnURMyZ7tLBcG7eM+5RkfAl81Zhh7I8BDaAvJMv8K/ZBoS6nzj
FUioJlyZrzZRhW7gxMMMfdmocD7//QX/todfrgVIAt8zZ2CXPcnbZyzSkq533nFUifyruS8o64FP
d0gxT7XPmMYMOIuGe/Chvgaj75Dth7GAlnp6X2V4cqqibr6+c0l/eiNsXAQSNwLZ+N/bS6Lv5VWO
kGfZT9rS1oy7J9LnXS/APUV8tyr94VQ1U9dsRgpBhCZVsjTWrhHh43HIcb7R6sSnB2N5Pfy6UKld
Ct93JIBcN/qjRbb26ztXvHwGl58J8zMzI3MiW56LaYQVRK/Gqjj3bgnAGKyoEweejkeGSEN3ITJk
Ev9cG3VxE/idLm8V0SqvYh44/PJOC+edBeNyT7C81OVk5vFeieu7XEnbXI2R09dnQ2vmJKiVjsLE
yFX/3uD50/SJrpA0KZTTDnPo2zcFglXqkBrPCrgohz4mdRy4vsjZYGWlx8guqkPZVChI6MLBxAeD
aRTrvC3ss4Mf3gxqMWKn+fvb+MPq4VuIJw0TA9dyLH17UYhSInP2/FPnTf51hMburjfi+AvAgOHD
33/pD4/ZtzjB29RNOTBdztduHFoZnfcTeSTkXxcFtqWs0d6ZLZbLvRhbVBqFALrF/PobxsRlg07Q
vHeqW2URQkTCTEnF+C7L6ha4a1/m+7/f1O9TPlpRRKYogClYAT56+/jKOSTIYOhPXWJ2n3WcH+Q9
g0ivV4NH2spK6FGLoQWN5sCENEzfyj6UyTvLDlPP5V2zMaP5RI4vWw60sBdTJKeneFSqPuGkn2mA
klMVkUylyc9ju3h0hBweHd+mNRFnuRxfLKtH+qlRU+pusRKAqo/AedsnMp4oPBQ+0HLEOzG4dQwY
c7YzjWrWPula587Hqcn1o6bEIr9WkoeqWluheZqLiGwkR45nY66zD0Aymhd6AThFbDSHdYCev13E
GKBJUZVocb+BW6w945/M7vBOZMg/WRNfZKdH52oYpxfb6SJrgyYCasEAUWA/TmgpDlGRjd1JOv04
bBtlFy+TFLkWSAqh6boShbrvLKMNAz9f7KCGMkO11VE34Vg2zeybiyaKjI3e0O4bGvkl1reu7OkH
J+khS6vhqS7JuVknpkaYaoVJtVm7vSDrSUQmGkQ0t3Rn59m7SRJR4QeTULIDmvylOo6pr8hIGuGE
ypLWlYGgNXahEDcOaUvIm5jLdn7tG7j0PXRDaBbaxEteZKaXEOgiFhJ0fBZLijnAGtuKzMO7Ufmt
V+xAjqMHwkobZ8AWEs8Fz1pyatYWxYHyYHGQCnoKCW2HEeSPybgNleaPt37ZezsRdvxxHzy42nci
NL6XaQJuXoqBKABUkdjMZRgNzQqa6litvHooQIp77XwuBJ6ywJRYy0jRMkwPaVU+8gKznNDd0ODT
fJS4hdU6tazsweztVq2BPyYYRcOKLnw4cPpcNWgym42QEbK4vuPtrEF8tHdaIVg5TSc37xxs18bZ
6kZYKTAjHUxodmfkm7lTqt1j/pifsrQDMSHNuOO0GhdlGKQmbjTWKRWTzu4nxmunUccNZ238UimY
rcdSryZtF1lh+1I5WTefm2QqiwBxl8yxBsjqg0Ru1q3BgaQIIDF+GAHyFPt2QmN5H80NI0if8qZb
KbBwsPn9EYl/1fpVtKYvumAkwrrTA9F5SLQGG/P1tppKuNZFK3pzFdeUUQP0DigR1WBMBAMgSGw3
MZhZcW3mmEVJ6kijr5j9pA5gt3Q/VM40PogJ4vfWImau39LsGmMkOWP2AIWEKJpWzxKkv7jsbvtw
6O+MiqbcSrHyY40cffObk4017IHeNzfFnPRXri3qncgRouZDDxgckos4hDb/maDxSVsZhjp9RPmL
eDZUbfyQNKVxjTRWu8L2GZcrF/83kjSvVs6h0kr5IJWf3Iwy7BA6xwlTW0Oh6KPEYy4CghL9fKPm
wWIOQW4YgRfogWz8mHb/R8vwH/T4f1mB1l/l138DZ89fi9f/8x+P8/NrlnTya/mrkOHHX/opZHAF
uFlyfhfwpP7DefCfOgbb/he2GRsZO5B/hM4O+5N/OyIs+1/UWGHTYtqhCE5d9P85IoT7L4MdC0uL
w7Kq4yD6J46It5tVTuNYxnwqXBhBBVd4mVcuu5gGqsjjfREuOi9NNrtRQ9EbuYSVlp1pPgyRULe/
PKHbn6v/rwXUt2v08qMON41yg9IFByxxsToK2fsuZJJkj7aJIHiqTAYubunME9vJDIVrjiv/lAkz
wo2axx1cgDgfjXd2mW9LfD+vwhQ0gPBM8L4uqxJMtgOJmugDG/qfSSWQsus1a4k5BNIpvhTm/AAp
8uXvt04H/PdHzudPvWvhDC9UtYvzQdJOGlpJiNP434dHZeMw9yYx3fdgQ2begxjvHAyz+VUIV+Bb
UtUdwT8sT4FrYGBfwiOml1aOg/Wlp7X4KUrdetgn4BycxzEuU3sDT5PcRsOxy3Yf28ALPtgZSrVr
Y+zzncSWuRY47c49zIVklws/WkABzi093HODp4SlxlgCiCrTroYrmreSarMSnzhC1YFdL2ESRo5H
hHfXpAc0pYBIiMHyqE1GoLyRci+4MQhJEZN3bmbsdOLyNaszEkNmDb1d5xxmRDwHaGjRK1S/cOXQ
SiE7NbPXaY3d0JwzTH7q1h/iT9kkrTWIO+1uGkVIaGYoP7Tj2ByoZ9U3CBmpFjml/h01dYcftvzg
tYPzgdQDbR/WOOkhBqh1j0kAV2tKOOxcZju3mUh0GucbDO+DDapIPRlN+9yE4We85fZmKBwikWqh
rzU3alfIFt3Ak9r3fMhI74BcwjwLD4EQQJpBR5s20LOcvGNUJP66iblF4DTlK+Vc+4U87BpnH7Hm
931kfSrctN34mrga7Vql20EDpblJQKeQqJM4yR68ZFmclCqrG8uN2M5AC9kZICxe56aW3WEAak2A
geoNYu/8OoKfNWpdFuiZNG9S1dvfKzLvE557k6VX/OHhZhCckIMwnqCmVZNjfR7jyROr2FOpe/Rd
Nbg3sV208EEyrOCY20vNempHwgTYhKiiuccOMbQfANzp455eT/SsfK3rTyhCOzKcSt88OhnAmsBi
b0Mtmg/NC8ZyKsZgHtG27m1C9E4aOmxCKBM1qqtI+fIh9Ct1H2dA/7BAznYXcNKND0bFpmQTmzqd
G1hqBW5aLwV25cYJ+5u6Kd17MicdsXdBtpWHsU8jbQtSxnhhJ6Ae85mj7DYqNL8OvKpFiVwPPRls
Rq/yAQZfSsPvRDPbubHY8bHFEFZCcZ3m/Wyv2TBN/bNq8sIsVgKgz0ZlS7oihCF7i2EJblI62JBY
priq7zNp1fYajWb5hQog4WNjWufaJtTq1NhZSTzdK6LftQMaAaN+6AnDzTEb4OHBqJ1BUqvw3oL6
6COTJJgWM3nQdzRygtTDSbQdZVpFG0M5HTYV7vgBAxJxk1JpLfrFgpkFGQplM7J7EmNYoV5faE9R
Gk1bUbcEcaROUwWxzC3oPUgE1FFGqLQPOppkJPg0cG4wfPcWF9AVPbGEwiPQUGcDt+lBdlK2BOMw
PaUqdrprQk/9x9HJRP5hnH0/Xyep6T00ZTh8lFQ6PnCIH5tzWqoxXwt2pjzoOCHClfpnkj3xVct0
E2WmHX3qRdO322TS6Kx3bez5+yIT5Ql5KPXqKDUnyAJx2jkfxBCSoi2Fw1/FgjS6COxNAdMoJxvl
iu5Jd+iR9OICdqHwrS0TBwJUVuxmD2FrTi/4q2oCvFpLy5F75myocZOT5tNMsqXWF/tkUOTDcCW6
Mr63x2Kwt5rDPhvCjE8Aiw2k4mXOM2NaE20sWp5kgoNNtpN6nFKb0MMCzfIHimALqcdIZ5JGfJgL
CPmLtLziyxXhNWyCMMMOM8731igJr2ugQtAlbGM3hHfT20kANLA3NsAmzCLoqce/gnuxUbq2MRFr
DbLznUZ8y7yemIZeFoBHtiNiyP+CtXD66pYEMj3UaAfO+ugSVULwZbarHb/BbSXhKEhHDO5mAH74
mZ3JYNBD81sjGHUJxAdqTHhFqoYz7rHikWSDVW3hlExu8QJayr+rDLeDYaH78RjUZYOzhCy8r7Ch
QBBMXR5vtCzBI9jroFZc19MebIK6brVS58QSW3F8BQK+iAPwZTNsF3tyURolibNGUdvt9b5DCW2l
Zuwc0RBAICNcZVR3kKfG6mSgBZ9PbRiCprHA6CX7riEvgpMJCbSwT8t8B6SiaoNywj0ddA5IgNUk
OfKQqFYrid+9hLtt5/WNJitE01UNCuRAlLjPaqE7GalgIwNpjcuPQ6pW4UhDs6qGMZD22AwbluPw
Jk719rrtiWe8lRPo6U1lWYSNcyFfmEyjG9DNFBSSZo73dqHHEGFl9xnF86HBDAfiImJRI+ZHlp9r
jwPAyma4EHDWOg6u/KR6SCGbTghMtPTgD8o+J5BNbpLe7Nu9zJEmbGa3m0GzAYK7l0giMOQw3+dC
v6bSQsGX4kb/yScInQNhWxNYLL1KPZL/qd3WNIohPSGLvlVoaSChxbGn7wYUgWSDOJ1u7bRhSs21
qU2IuMWkcqTr9kTGB6kAxSHLXIqjOvF1+rYhgNQCTKaX/s7KxrZb93XI8SOc8m92zvKxzqk1kPLB
jKMFpQU/6dDqht5ecfzo4uNY2xP/UvY0czNIC3queefGmMZ7HwtHe+V5bRZvh14KubUyi1Mi2vhq
V01WEwdpbrTtqeKohKcBCEZ4Rekn7w7daIZsFiyr+qZGvb/2Um0a96odCFKbjcY+sYwP6Mc75X6t
MziHRO/MncYgN2b93MskfFVerxdXClqht+4aA/yd0yq92eLTiAamC2N4TScQlNe5jrF13/ce/TJT
satFJL/UbesmyvEBEcwSQFt5LfsGY06n+hfp2jdxbWhXlfLajUlw2xe/Ixd3Mj5JS5BLrcmjXrso
yEwygDu/lduMvPXAM0BlhEW8N2RnEMnXZItdDQxM0AmHdVLXoNqs8rhOCanuvK8en/CKTo/6bsZ+
eMwGwGj1UFn73pvlsZTwHqpmIGRNI2RHlJl8dVzyI3GDhI8aYtinyHCAGrIoQj9E8+QGWPSzayvO
jW/YgpujJpzxiA6F5Zti/tZE6vvFrW39MbXr+6Gl/gbBcNS2BWU9zIT9PcbcM7vUctvU+XVIlWYB
xG3yYvniaGgf+kx2a6V8c5/ic4YI18mF5hLtcnM6osrX93DxXNzHOmeAXk77WJfJlSuNdIOrvwhc
X0s3iafl59wrbtgbVWvZpe2WmsZ9C8t673ZMc06UBARvnzDIjbgUs6NtlLsMUsZ2mhrC2OFJqcLd
95Z9ZakxWytr+OwJKwS7gt25rMI6sEi4ISG+SzcEgfmnYpjU1ujdfs/08F35VQbFpf3SRf5aRmm4
113/o94U/sqZ0s1o9NVNFpIhTGjYkT8THqeurV8iM8MU3egBCmxzlwHO8EBwtDGURb+4Y9dcBaWm
34Vtz1ZKs/dR0QEDo64aUolLj/Pkq5UpsfBi5k1W9lRsJBcR4JdyjmGl2iAhAbM2CM+LsQOfeINh
0DhGeh/PIkOoaNrxAqQLTzKFB2sl7RlRlbXWMiIynGr2N6ltEMeZlneQTvnA9Siur6w40l8I2LzL
6F5sSriYK68yq4/m3KRfzcEYz4Btvthzb9+KOJfXytPDDWGn+VGztFtTqHHd2eGDYWvMGD0GKo5+
eJHcz26sn1oqaXuOSPJrbVjlwS4cgoNJAarsyj4KzY3pP3jzM4niO4FIOkWGGyR+9Dqk2G1ac6dJ
bYN5rP6M/pGviVL/SdVzvSOYk7qHKU/zmB6oxCafaH7ew2ei2lWPhzDTKb9Yfnby9W8ejv2OBsGq
0OJ9baiHGhcrGEXXPwKczbCyFaiwevK1PeMTO5qJwFbcMZuSULPPqEQ+wtg14H3pK5sk3p0DwWSj
wIOzHFF1Ugz3SV6Jio4KeF2aYHkh7qm1V1eofe6m2b0Xsa12xWw6Z2covWd7MNk5OZO79bzmirGq
HvC2XLu6uK7LsLyG4BsAID8hvS82PlX0INPpm0eZDT9XZs6BGHowO310n2sgsGhCrVsi33QfnznV
5qavgjwajpbf7izLutfMaZclfbnvLBVd6aJxX6apiD97Qx89YO5x2E/6+eepdM1zjMGJUunkWucY
E1qQUMLHrOwYd7nmZhsNzVmgQjEHSbqYv42u3GnzJL6FIkk+Fgl7LBIUvWtFyX2t+Xq2DefhY96T
sw1FsD7ac36s9JSRKkJ1R7/APQ7x/KD7mrfXK/xnowFi0YFcvapdYMslzrIt3LqjtSBwZ5Hz553B
uMJs324x5t22o/K/o+Isvs61/mFqButBCRa9Ab70iqp/uE5j56Gl83bfp6BYioU9gGWXKqkux6AU
gACnLPyYmu0VFNKEYLzUtRfepE18m0XFYJqk8xSZTniamcYJ0iFxa13DxxKJn5wK1SZk44ndwIsJ
9IFUlSomwt111BpJSrPOYq1laa508ptL48awfCb8ikw6s9LCXYKWmYM55n+Yn0QpG9NcHo0pFMYK
+mX/1fUjeYcpVNw4iSJn1AKubQkturKmtNnKkTDpWEvW9jRqDyGfNRlVqrSfXXe8w6vof7VsaBSc
O1Xkpeicaq+hP13G/Vo16oAO7Vjx6bBNz+VhpN0R6G1jf3J5yafeJYOycmV5irVaYSxzPaI2BWnK
xqSpXeMRdNnY0cKFzK+HkrjqcSFDtwaE0LlnTzDPIV5y5ZRHh+ahgzn0U1tT0cBmVjg3AtbEvtAn
8j9tDgqFFhLYFiefZDPK751iE2FmSt/Ec0jjOZbDtagEYE2IDKcicV6Uw4zZV/rBlda+1MVuJmR9
zDkvruoezDMUxfqY2JV5zEsGazdWE3IUYmEBZ+HEx0XSF5n/IYY+2NX/l70z240cS7fzqxi+Ngsc
NifAPoCDjFGhedYNkUqlOHNvbs58Iz+HX+x8UcNpdwOn4b41jEIXSsiUWhFBbv7DWt8iGyxw5juB
uN3pjgYqtILO1HQ67wFichrmW4zhmVj2dG166WILE7yxNXWHpRains9CjRLRBdALvdFt02iqF5jU
bHNyiugtU/bMgtu/qPYzCJNh9DaLUblY52fozN5W4GKEYoolwTN5pHdyypxd0YO0XX5ak5WGd6Jr
n/up6cZtbuPbzDfFyt8KrifTHOxga7qjHu5BrFKRVlXYZQvdUy5H/y2dsXTrH+VQNG5zmBW++P4Y
4gEPKJNy4KX1TnnIz+c9NDxrTPajh5/1ghlxlnHd2UyS8+o0exdy7hDX62iCG6B3xGi3y2g0guvC
njCbSqtCndapZJO0wt45GZzmTVABEV5lYREbnrgRWTZdpBK9D2v7J4/enm1RoR/JlhnzjWRXCszW
AApIfvdmDlFTuaH8lhj1dmB306jz22ergakXuJccPXmrB+NUtKaxLbDH402C3DmuhYgRKawcL4As
gJI673Ng6W07c2m2eQX50SUEXoOhrDeFNRKgOTjsYLzQfGP3UbNjE2TuZaV/nzvk0U9rRyc5VMVB
TqaHq8HDN8/iiWWWi20+7L0rvYq8P6wM44/cvHU0VzxHeo8gm6FzeDndrF6DtcDImLD1dcBcoJJJ
VEsHNQN9vQ2bpXy3SEaI+sQrd63wJeSz1vAcMuvyvIlNBBfZhr18UZGSKkFMM2RiTrG0GV0xRkjS
LplFUlFYoSLyLwszcvPsdIzV4juvWY6HLU7dMjvZfLRxwfYFLVlOrJU/Vc+mLHz2CXo+t90EX2Bd
buZOlMd+0L9aeOPFYneRq8edqAV8jSqAKLi0RweOzRaFRRYlq1zvxTolB0Cn6W1DavizkbHo1BU6
2WrNbkqL3gOWmvy2wLQSij3Z3Vn3o3UmiOCBlZ6zN7DlxB3H0G6qsusJJvROW06sLbM5VaRx7UOo
eggkiegF5+oy5TLk5D/Q8LobszUc4MHd8tg6s/fDMFIaX69yjt3oEXU7pdYeQvpwYln8qpxQHS3s
+HToy7NXr9cLLm4ielZb782ivXcmSFKsVp2zuY7fPfmAUd+nyOd80W7LLuiOQizAG635HipHEOXc
6rdsY7xjXoY2jblCqmmAJ5gPvuMY1wOeL7j2jDfuksnvswhyrfPK4CbZOpbZHkhfrKML0zU2CtQj
AK+SJyrG4uh5kNwj24AUP9oPBOCM28oq63tJUBTlTjKfqsSwjJ0jczd2If/ERsr2KndyAntx6W8Q
1fZczxeaKMPPzL8mfV7lVNxrcrKVCPaVwFCzFSHasSkZ8jM0S2Nbp4X7CLIfuIGJswVLgNbw8SX5
bpke35GXqBcAeP7eLdjHbXyc7vDfpvJaGr57Vw9UxToc20f0rHozLQASwzwDu5tZlt5wHlhxbapi
z96bngSr+Q4y8FZ57Y68z/6TmJVlMzHHPRSDpEUw6jUmHGKKLBrFr4JG46oY0iYeTCAPvUkjIjCJ
whVMqp0Rrhz+5TK80rcTTYdnMnU9WBFMfLPYgoluHsrS8vRbPmcOd0yiAKCo7mah0T4j6/SfmHDM
W5c+/6P3mFdGbjq/uACh00059HRKbZXu0nnmWQiHdgtVaT5YDKnHydKnxG1m9t/AFF4Ws1l5d325
7WBrXECjYt+RvHGykpqYTiGG555Iy5NT5taXvervtKNEZpDcuLFM6vFRpe4DLBh9yete4mXxh+tE
rs5xArgDIJ5SAho2w74l3eW4mbdFId7YRUhYIq13cY2IncVwgCqOJ3CQJ/6+laN9rrt+PSRzEMR2
0xO5DR31qCtz3tW+O9wCGfA2TlBZe8Z34cuS5vmNr91fw5w0dw5cl72PXPzWo9L+qcZ+3JGMrW/G
ChRlQf7U1m/IKHZ7Mz3YLI/upwQdRKHBFhrxEFLTuUF6EhnhAOYwTnGCmYlrq3lwu6o5Ej1nWFvL
pYDB5broHc1PQvujuL2boG8f+guXV7d+s53zNjvACIHksvbvNRq4Y1gH2ZnJKUnKih3rgur3zhxI
113b0IUDBCp7B1MakL4/lZGbUQVOJaki4Aa188kK39iDjAYMIKVDNnwayu6LgdT6syxd76T9EVND
Uy3UPTaKigyOeeJ5xm0hjfFoVEZ5YzLEumRyLE23sVlAoCFS7lHr4VxbdX3F5JFY+VocciI8mABN
1+RFhFEwZQfiDkAmtN18VyR5dmgINX0NqDWKrYbJmUUK4DvxxMj07heCuilGK45SuYz5HjYtgcpg
HWf7cZr8BjGcfh5SBI5Zwzsz2TO5s+ZwKId2rwm/eKAVvp/Nias5c9fWiYbK7K4zK1GfrU0K/KZE
z+JGTmN35Y6lZbHj280PZgjd+LHQLFagJkZ1YPTvA9FPDB0ZIct4MMzSujKZEZ88WTTp0fVTy34r
Q9gXvnvhiKn0i6Ji+TG4Ic8r8ArIIly73ia9t0UF9jqCLWB7cmYM0kVsI4E7N4U6S8cl5N4VaGM6
lyJ4cSRDybmqzNtMUgLv/DCLW9fyaW7s1oo6g1TZ1TY/7TRvdknY+78Wp+54DssZ39fc3JCDy+h4
CMUJ2xl9U+Egnp1aw71PumAFgpCDvGHWBhlulJRv1AFRVY/Y7gJuSleRSeE4xfJIponiklmte8ww
/bYjtx26p0wcFCPABTYLHPUHYcxBFaeodEHMFf2hHEk2AJ7Ipgu4VbupTCHvZuyFrxbPto2tuBM3
dasp0IfM2dbdCAzcEkPU9E72xARm2BFK2UWT4SRX+ULz1WH9hYzF0c6eKTwtlW0/XNLyHi4zo3sm
PO7JLrr2tLiV13MJe8PBz4nQrrCN3gOVFU+S143GQBcl/JRFQen3wYbBqXzAhPuBaa58xxev8KB0
Y1ABzri8LbVerA/YDIJpcd7wSOE3olHp3eWjH/X6apUBJCmoVx0Fo0Yq5OWs5MYg4PqgMQ2w1zF/
65wD3XXQAoLKxWlwUuNsqao9FZYYz3BSktdkrkgidxozNqUJ2QNSxogIwpf7sOgKgFgO9w9DmSit
4WJtSqNMGBCjRVsAmkKVSX+4ubyWMogMY9HztoEFT48B+hNDV8ajiZcuQdD3TDzlsO5zYyinV7OH
Fsj6xkyTSNMkf8NdobGJqKSZvqFn7K+AtZBgVDuqXBDZ2IZ1VScG+UUgAa+WUIesI1izec0VF2Ld
bAdLq0cm8esB7E3CLMgVu1Q7frEjSaK6Waa2+SD+ymPpyMgNhI/T2rfwOz7ZyPlj7AWShPlZ4wSx
B0p/06cw5EjTzjsUo+xlMjS5Amxj7E1nFBdPvOmPp5R6pk+kgX9Zzf2voAkz86Fk5kiGQ70+6dKm
hC0u03WwnzF6oX0o28cRoB2xF+a2W7KbAkiwGsMHNbDNTAowNWvzlGv/I9Q/1hDeT09GaZAlA5ok
rvC4n8UV52JUmVV56jMg9TMZHc3KDJj17z5gIspsrzhN7CPI30jOQLAIgEld+t3hihe8cSvbjT2B
jt1ul11hLnLnrVMfDVDaA++y35FiExbNnWtcAI2JyQAmu0mV3A2AuzbzMDuHcbAf5pmNWHuhmBgD
mUQdZDMy4t6xnV5IRTwmctfZuCtLSaYUh4Cpf1pnV6Q/DbsprPhz/hcqBt1smI82NEBhkHiTIR+d
jJbGHG4jAtrMf/TpALcEWt3iFCTLPQRfzj0CQGyMxaRucnO4GRPEVdyQYHcJnqKLiGwq+XuDBbIe
h6PtFteEogfxkrfMzrOoVXN50MBx7tIpuLoIYnHzq3fLrD6dILh1F5sZpXeT4HWJoTt+OwV6Bvh5
Ak5Vnd7Xi3mt6vlnheMmUpykktwMaDT+vlbEhbbIKuMgJ7mo4tG0XZmPbZKGbre3vPwqd4UV0bWn
1O2ZH7Mpzq7TMGtJU3VIXG8mFTtJW+1qBn5Q3M/Mq3N0FKnzc3UZvpfGNRyZ+5rcg43WVK8Ja+pN
TjEfpalZR7bUZA7U3Svvz2EZsytLO69OmKksEqAlrjRHyJ5qL+GZwv6pmOf8Opj09MqNEF5g/agA
u5ErdBUzG47em0gnaV0Bd9+auRWrIOVWXpxbeldLM3gGf8dZiyJrozCvpwCtLPMGSC6Y8hqVOsS/
ApFF03AhDMkPQ9VwyplNbNh8f+D+dr4v51c0kM7wM2EHo0+lMkJ6KTiV8g6Zoe6vE1ZjMyNFhlJH
DeOSS6S1PXHrV4ukdNOAo0VphguF3eCRKeKHHF6nrpF5emZLhCUmhTv1PXCebv5bX5szdoIhP2SQ
zat3227GXeK2vXr75wKV3721fxPsIosJQny3WO/wHHP3/S5f+T+8hsC1Qy3NLD04fZjdV6LqH+AE
0jiZtBJzPAeN6W8s8NqXnPaBKXSLMAD8eB8m780g7VskDMKIiIyq/P0sXHd6aNiVdzhhmGFs+jQ3
qy1qvLnYjvVExowbNsDqkmxuzw4QzXcg78yUBmdENJImGvQen779//Vq+Z8Z6CFCp/+cvfPwv/8X
xhP5d2o1zP1/YXfQpMF4wSGFFOziYrsYH//g9/IncAosHMem6dFsXoTpf6rVDNv8LWDxxQnh2Jck
zosl9k+Ar2Fbv+GAQfDlEBtM+oPj/Ct6td8NHX+7PGEDWILtD0UwNknuzH8k79istryiS3Tc+IxP
byjbJwqHuWG5R1qd5++IGkfvyYi9SCIxhqAXE3sxJk4UATILRumK8pV7dt0bo2Qtm6xN2B2t2Tam
aMTUX518y8BoiZ1uXpliQ1lHxcdwocOfzxZXZ/YdphaDVjMLGfUKso8B59e+/kpFEZKawYTsIWGx
XMaOmF2KMeZuHqsMOK0inZwhGh311g2e/JkauU8Qh5Zfv3+k/5Ia81b9ah57/etXf/1D/ffLt/6U
ilMlzfp/+/svuz++xvx8UTf+3RdsdLis7odfenn41Q0V3/qHffTyN/9v//BPveTTotBL/pRD019+
GjE6f3cR2ib+hH9y3U4/mi+sOL9+/42OX//jv/7+DX9oLB2uP7xPgti5P7BPqP7/pE4HvwUQO/CT
WExoSVvm/+Svq9b6zeSKxDTFAPGSHyzQKf7HVfsbf5ubgJsBZx1n4b/EnRa/k8f/dtm63FHeRewY
oK23YVn942Ur4RQvfeg/9mXmwpyllGC/loTHVk36xbZ7uIWhV92gxpT3zbowv7Xc+dPE3RSNpMDH
BCyWcYrK/4bp2Pxu8yx8XEh7enKlo3bDRHoi+MfiZV2sJ67/9dmaUuj1WZfeJ9WwXonedLdUtgCD
2Q0tO6/l66Yo+6MDGz7yodadid4JTnXPc2vTV5eFb2GwEY8V/LRtm/XjWxm0i9gUWaYYtTW+++HW
FoYOQkJsL6o8p7u16U2vitalrMK5UJ+8gaqJ7twj7G5WiggBym+/iswqLNF2YPaMF26Cg4m2kNAd
eLZIynhaUCk0XnbszWF46UgMoYUWi7ivac73/CoM+hOc0a1MrDvBKJPJCcF6cnHVkcAFw92UTc9Q
qeWZSb+Yxr2yTqDymj2rqBvcTeZVIX4fN813k//GBv2up91bCsalXtsC+vsAqz3dg6g8AQr8BF54
Zqq5TeqrVeanaeyf/dqM3JLyd5p9ZPr60cySL4Mgp1OrpzfFrOY4qNG+1QJAISfVRjsd8ZGF92mb
c3DumBnxVt0S1fM4h63ainHYQdJdtkuSpZ9FAbmOjcxPxn2Ij1yEN2bdfwGsIhsLiOf77Hbv9CzH
yTZOtWZwmqVJxXOaXAuX8fFXY3qPLCS+xWo9I8F9RFxOWUXwi9a7jpU4m2b+q7WRlg65I4jIzPnR
K4KbXaECRVpTYm+1IR48VT/p2mrPDPN/uA68TpLRDy1bxV4NTC9J2NqPNSCGK2dAhDPL/KkrpgVz
DXover2JQLJk0uY34fRRaxsbfFhgDQ2yZ2xyWBj+tKXcu2Q55ZS8rdMXL5NIltPse1EJQKsa30ai
/4YvIx8eNdqAtHlv3X5wox7ixKarUcTKJejsbasydIeGILUPTDeVtevqhKwjAJCodJJlODXkehIx
6cDjPVuEQ/0AGtzc0Ux724DMMjantlVCibSApfYz6ry8aOI86+oX5sbYR+HfgErqN4i+bggw4ys/
vPOLFi7s0h1gOL7Cnqe0qR+caYFSYD8WK81GtYi4t9X9kFb5zp0vQ+Sw7K4GVtpRJfJ3c6Hds124
ZRgGNibBqB2U+u2ghjP6GZbSDGCdoaw3Qb8u0QU1Wno2TOxxAgrbmATN4jGtS22e2PMHEe2bjMGm
sagcDXODgYN/idUH/Koo9e3utrVKkN0w7M6ItQSzgupsYFdnq0hJ2xn1uOXpRk9XD7BrZfpYZ3lw
bJbZfjJqN7033TCJFO7JDZS8ZReyKsDJ1Q9fVZ6+1rlm8PWNl9x6Ijez3datZ7w0HoI9qw0pXttX
1bAGQhPC8eRYh7KG9O4Fw36aeT9wtbtgkxgroBVgFMjshdY1q6O1Nzvgl8Hg0feLg5iTYGc1iD2c
TvifVpL6uyGbRmBLq/2+zOFDWjZEwJsMF1VxyJr5E5/SPeI5cRGAxVnB7lf2j9142TLW5bhZzADC
dp0UBLulWNKLnwlvXdzVPpD/xP2ZjeVxaUtCT7OXVHU/xTKUn2XTHQotWiaTdgT4PEpqkeOmgmtu
u7e5GMgDch8Mo1ORaYxoEsRwmAMTXxq3oxnKQ07mqbT5DPJpJjwxkZtGV4emSdybwq/UHS8H9L9c
85vadYZtYSE2McQwbWXgnNJ+SeFCT4SEWv5BZPmLiZqe0HD7PcztiU8ci99T36zpiZAXQqhyO2Rg
mIOMwV70DHX3tWgFw/LMQbf5TuZ9vZmsgDRsRaRqsuWwFa8Zz887x1HOs5oGTvUg/bRym3uX8OCF
XSaJgUW7kStkdpGnLuORUfzE7xZz9DBFsXvXOKIgSDcOqbBXjjmaww/8pPWVsIb+U86XTm22Xfdn
YxsNSu9ETDBW6cJdqK0msA9MP/vcykfUOboMrm0prWdCh9toFoXBeNZ0byoiVW/qscH8hjzAuZs1
RMJeayvm5A53ZATq46Td4gp27ID7ybkMdMOuutHNhPSMcITIKKeLhKMz48JIL/kPobtB5JUfgPTT
eYLIeFUp0MW6vgE+fNBDulf1QaKoP8DqaQ7OWo0DeHzCpUiKPY5yOiAL/4YJ0V45s2nG6Vx5l6gm
4gXyVhiHoJ+KHbD3ZOfzWsjGXq903Vp3pE1HqTfxFvAaxtl7QelPhNacq4e1c01SbX+wysx3yaj8
Z2NYkt3s112MkRUqbNpNB0RVyTYJWu8lNUv5w3Cq9SkldGk744y8xj9WvBATkB2JYDL2gp3QiWFP
dirt0LgxKr3cE4uk3vOFdcWGcfHC05M85WMpkO+Lqfceem00Z+L9mhe4I81nZnnrY442Pza9uYsb
keCvroPkDgJDFSPNB8/M9vMPH8W/VOH+vxm/grb9n9XBjwjDs//yP791/vMfqmG+7c9qOPjNNPEG
+QGVq+ljvP2rGgacSutEC/cnAfU/SmHb/g1CgU1pim3WxHdNmfxXKSy833DsXIYCmI1ouPhxf3UB
f3p9aCD+U6jMxdr09+ZYkp3xd1OOXzpF7Mf/yMeg1HADd+QMyT2rtuPUZMvu2lXHgFn4/UBxK4jb
HY2m88/oZdayjZx2RteWkNKgbhxr9QQDpqGtY630LFmNigVFCjam9UYQ7xLcTy22lpBBXp8mD6UQ
ejw3hVnR+Zkq1Ie19op9icwiPdmTsjB1WA3dHAFrYhofvdW0E8LtieEjZ8SwV0rcHsP+jwqj1kRG
am2nVhBDwk7v2dmuc+yGevE+zK7syVnFbgXkEpsO1q/NCil2vsXxPCsi0rg5xu2kifR8nnzl+VRE
aH6iOVjW6raWaN/2BKMFxaNpG255cV6o+hOguX/vpo1n3ruDJy6zcrZCsTNLv4lta64ZOI+qlYdq
1GPwBFNauh3lVCBLrJ+IpT/rFC3ooQ/CaRWxzey3Js4xJwF8lL22Y2dcfUJjiPNxizXuax/LOCD2
dUpvrICcujzi5cnl3e1DYz1NM0OnX1BUw7ba9KPscmLpJVimcK0xVG049zFhok/EPXYoM4qNe2Wh
mvmgjM27m9wzSP7FZzoZx1o5RfDNBLQfDtYg1+4XThuL3fHM/pMdAiWOY9hMrQMcCwBd+8YhR0XP
eTbHuMXkeihSPpLv2SRdhI5kZemdSDwkIPxqXNQzs0sVIjyYBDDHaHEKjwdkP4IwR8bIL5vzRgDz
A7zQ1rrqbhmpSgdjVBOubwYuFUIVmTSy5jwSdmJ1H2K2uuRttZlVvbT9JOWd3zaIeMJ2v3b5E0gI
cVVOTkmFQGeVTuG06Uv/TSye+rJkmcyRMY5vVBoqTjB4/37h3mdlSXC5N7OLB5e5suhJkYXVaYoZ
eCba445ZOGINB9vs8N7aZTVdubZG5G46+WTGXW4aBWNkJYYg9oexcfEuk6XzVM2yKUjXKeSuGNf1
PjF6teNDZR+BCIOlKVoALmOmrMxOyUOnHrPgmrGVL7z3FpkZunQ310yu63DKTWLJqTHvJiNM2H+k
gUcMtOmh6CeNQ1ENnVk85SarEntePz1hJX2ydecSTBWKarneVjY1I/qxYHgvq4V6XVDSRxBHa2cv
4e3vuMMSMuekvS/U4KhNL+wWHVnKP9dhlWnvZFokTUR0W2P/YPwZttcjqwRzI/HY01xLYbzl49KN
nwsj/ekrEF0YHE2vRk9rqGrKr9tFSftbmzwbd5ZBhsDJm9qi2GZgy4fNOjsMQW51RxD0YTW6+kEQ
A1pGPVIBi0uvRVi6LqyYxNBpc2uOSJLo7xCMRcNiyHdjzNosLkpHEUg7cHTcqIR7huQ0UljW8KLd
mwJyIuOwLIODTyCqv4NUaUBKp1COQr+XeJID6UZkABPsjJCpOJcL+VAbivbSuUrWvl4PPHgFuh8c
3ch0VRrYW3uS9dtYMwjYLER5XhmOHu/kUhtYcorCGyiDRdVtkMU3b4Ndr78SKbwrJvtrNA759CXt
YNymcvIe6ix4WxN3YYSF+uuI/oe9Rpklxg5tTrmvS9hvCQqYS8HL+ckvYgSb1Tfl0W9zaw+ictpi
ZeM3Ixy2e5/D2XM3OfnPyIgnAxfhmN72/EzWLV2+rS7OR7cJqr1i6rhvk2E5N3ZVP6VFPd13TenY
p8Tvvina0TUleSN2rbEqcGyhfC58XFyRSe7h92hbFVRM13PA4QX+Rq+5PxFe2FuoWMEDYFQbyZzr
Hf/Nr1ioRfMACSFfQO7rnhTh0+ABqsFQ474IStJ1vyYWBIS6mi9qTLs8g3VBjzzaSXubhYa/9Sba
6C02BzbLTefMvwY9PvfaA4niT2PzRmfWPnECEGZiCYM49hpM5HGATvYVkAN/k6N5iwO3ISSnsZdr
IsaSjynLVutcyX5i2VDpcRPYU3Hrt4V/z9s8H706LD86NZDoaEkKyTHgRW2a1BSavjgFwY+qzY6a
1rIUNbynXyce9hi+Z9tr9/6I3hfzhcep6GdvjPHH6xRXAzmclnjy2IW9k+aBzj3wvB1jjfxBCRIc
Lzm0BxSfpyVAP5456skssXtNSISS2wWH/0EXixVhKaX9osomqAB4OV/3h9zu7Uuokm4PA9vnkzOZ
7rO28k/RKqSsc3omMsZFQjG5/YullOCqN8W1L4bbcgmqJ7WueJ+sUUeDXrN4lpKSOE/OvWTe5A69
vh8qkgvC9VIKsCet3/Ok8zHMecYDE7Ey7hspb01wgihGjZSuaNT7tvbHLdMv7JwoAuYobIuh2ihD
CiQQsi2PakGoC4EAnw4h2unOMIv8jOrpO82R5Pk5SJg2eU8s+47hc/co2hadYa7Fa2sAM3NyBZSt
v9YWKtoiU7mBHq02v5NyrFl9ZVdCAyiwWpG9GIZJclbaxXNTi2OYjpQLXXdqQ9r22rzklzMDB0nL
gpcGGxnd00zQ3I4n3xcSpXyMPJ9xmaqHfQgp40pNza5pdNHGY1cxCVO2LqtNq8yRxKD+tunEfEWR
Exw4UMNzvRY0T+igXiiDDO+jlXpMv5Bzsv0yq6Z9KCvzkmdctStp6AYw5aRI+leSlc0E6EQetrEb
yK6OR4ybeFxxqF2clC7V2qFOqUoecNpM/jtW7vEzC2qPZKUlWzAqD01MG4G3VlnfKh3yZccpV/8q
eebf0N+/VtJgIaszzmfy4olGZT84JF1KI6XG/JD0oRWzjSYKdnZhK4GqtTeNb7bXFVk4EUQ5hfwD
aMe8zOW5xq9MqttoLGhBHXcvHWcgsSNDroWAeXhBkplj0lSXY3uwUqZOg5WTW+LrZflJx3oJ38Cs
1d8KkbT7VENEcefG3tKMAjCxpuqDgKqapDbDDndF53fbYhGox5S6tYuCIC0R+OwhALEj0KyWZaMt
UZ8Rn/NLpAXZ09N6dpOpTXe1apozMRQsLomT3kt7lCryDN/aGdY0bpPSMGzWDHbVbkTHKbrxSB7c
zas9bLvRQQQNICRS+awwoqXl9BUWZfPYlHnzHsD7fluMURDekvUPc+gSWpf6a7sbSTx8DXTXY28q
cZ0O8mutffNAEBL6lMIE22PhR5ZQ+XZ+sFZf9WQ7+4FYuENWToQYh3CwbSAvt3o0M7SGKIG7tMsf
xkk06KEMa0esW/1su8F6cmGlvWa+eq7YAFIYY0iTxTr+st1WIY31f0kugT3RO10E7svYqAxwLPvg
B4qDjkdoLuqoRbZF3EIb3NnE7R2L1U+vdehzoQZzyhPWTK5L2f3KK7cwIq76MGbs3z5oPkLn1HXw
v+CX1K8CAS8ZKma1H2WVfRJ95R1wRXObdYwAnzsXh6Ho8MjLaRAfxORVTDVrnNf0H1BWjdnw9/2s
KEoJq8kwE+sBuG1Ryk2C2IXpal8SdUqnR1LSMI9ThAv/u8nd4VitVBWMAUyMmT4StajM8R+QyM6g
n0zEatjaavKOqgTfyiyooVIwbHFkqIiRqqkxVTB+1IlxChAOQzljnrDv+sR+rousDLkiibqWASnh
BI7Z4s2wtfvtekv1abfDdI3ZmRpxFfpjsRs7XklTIhy6gP+/6btG/SBOoz5ZTYftaE2GOVpWYW5T
5JBxa+h2vK8rP8twp6wphVx3V9mTuBlr3JuWWYbbGuDwg2/ZLghMi2u7axYXNYdELCLIYIKIMrSo
0FlPnjx7NRnumpor0dF+48c4nofyGonVEA2q7iJrnnxsyMZokNlXQwYQdoUxw8/WM/hw37yWXNtV
TIiC5iUBA3BQ+zr0f1yx0w2x1uXTvE6cVQaRNgq/feEfsjZwHlrDXA6tLEVxGnWOFbdHR/Y8KVYQ
yF6wsCydWNwIo99FNpOV1vw6dMu1tjGGYVUvkd51lZkdlqxxthQuGJ+A8O3bVHiM6yfTAZcmhztc
jdVRLGVxnus1/fS7GoFwisrM35ZSsjcQ7gXmsHicVGUOSywPIcqQs1bp9Qr/EzQOp8tHxqtD+W4U
AaVf5emndO64FeXF1JoBovkWQV8zA0yKo8HR9poObv45kpe8xUYyvmnZNbeDCOsN4lYm2NgIeQj1
mXE7EGh9G3CuiyjBPP3KjuxSt04LCaR0BbeGvIQYYnfBFZZJlO2WY94QTODfhFJMP6wLJmFpPfFz
hJuEca1wISxURaJvK9MbjxDjxTkQXvPUIH1htJhSRCvR40GaVa8elApxljZVdbWgqvrwiHpkG5V4
R5PpEjqzdk2+kF+1sVWz6AocPd0TLw5Wgmnk0scMDC9QKjffDj1eVrkOPKmyNnwm6pE5gDFOB0Gg
06soA8yBylIfrjmYx0Uk5U+sTMW5zdGc9Rgl9grT/WYyG/fUesG6xIBLXlEkJ0f2bMvjgjv3Fyb0
KlrYEl2hlQX4bfbJT5YbGKzdLrtBFFE+WByMPHGwEG9C+qT7zA4rLrK5+yFDFd7n6JZ39hx2W88K
jng5hnOFQoaNhIs5N+AtiJqmah+J7Eg++r6tr22labUnRv8Zo7ZLx0aOssuVbNjuoUoasGAd8a4z
pj+XbVXCaspjzHwmRczato587FbKFWwEltyFTpF7O87whdlnseQk1CX5Cd5gFVkAKjW1rK5eBH4G
xPIrT2a/qWQMtfLirc5q6z5M7e61af3Owyi4TJTuQ1qKiKn7yndMXngP+VMqnrCKPYPT4CAumJtQ
TrME3jDw9g499VKz6W0YlrGv5/FHq6V4G+ZuelYWwXMRm3LX3qatFbxYzSqIrC3mEKuBq8IreLV5
8blKFDKHoqW6n0K4Acjty3be/Tt7Z9IcN7Je0b/i8NroQGLITGxrLk7iKJHaIEhJxDzP+PU+kLrd
YrUsPXllR/h1xNtIIogqDJn3u/dc3ApZA9Ij/owbVRHdaobrPndoG+0r/WrquH9qIvys5+MM8uJd
IVyUJM0Sf5lyAhxQk//SMqSY7jOorZBMrAiveDUEH4w6L88whclrJA9/X0UjFja68kz3aLsVTBCz
DqbDMNausyK3TzAvM218rFYwMVGKpzo/M1yHjoih8oYL8gJmvCWi4iVUv9oY95hubKKicj/LwKz2
PnjtYct4oanXimXUGjOcsUmgPn4BjIP8UTBKGz2VDesG7niyY2M6D9ua3jDnWEqGknhzrOkCSacl
8xtU2T32ySyl9qs3AuYbgniVWVYPY+1EmscwadZ5JB22anF2v+9a4Z51cRYT6wvAinWD8cnERsp2
l37LbLbHu5Aq0QvWpfYGWYoS2swCtB5H8Y2Au7G3Btte6TpXl53hjHekw5IrTpP9l5HhFeVZzyAl
mGpqKbOMG1nYydWkKQ/DLVtuebGSl8SbFIBDmKbLqqXbC2MXj5V1EZO9c4s6vpUFHbuE1KgGCyfH
MtfstNJrCQSgwfNXuOalIKBW0E6fTTargdFWZ90czuZtnXo9clvVguFA5OAMk8iiLjIaOyZvrCAM
+64umyK4NvyyY7vGZTVgyoK94cgvTjZ3+UsXZLG7S9y6atMNXSD4W2sIMsV7ajmlpg0xoelnpf1k
9B9bl+y3ySUofWNvZX3YeZDF8pCoc6wS97phD+4caVmFrhMzycs2dJh4/nlo9dMMiSPiqCH53gt3
LPXrELex93HUjU96A6W/n7a0Hcv6ovczdc2GwYkfcFVj5SX7FxFEKXSsd2FX+PrSZzvr37i+7Re4
hFEIjjNAj3g3twlHjYLM/ZyzRQbApGNShIJX8yqCQhMTGlJsaMdVGTsEnSfX8gWxCMWf065r2jdh
BvLkQFTKIE/Aewxr+OyJbdD17bkzgMzYDRnvmdtqUATGooSW3z2kkNa9ZKjeMu9Iksk5uFQ9hgdk
oUydpwVTob09zgiRq7mbhX9raJeDN4Zp6I3mRIM9AuHUHwOvydrryWgpKLZ1Ek77GJIW9uHQzLND
21iGcU3Ft5ftZxYwYB+mxioOnjNKn0T/SEK3ZvdkPkhTSJ65eQwwgc0T7tBEsTm89uaR487tjD77
H42aNGYCRafo3Dg1aVsF1y60lAMvtC/fuVNFT7M/ycRYzYmj3w9gqL2dy3z1Aikr/liYusf2IaZ+
07Bi3xmjJHmNQ+7WI82yjkvuGFZ/IVqsUrd+gWcxsMcI53jfrDvqP4K4ubEK9R61ckDjDMpbtGTG
Qo22NymI2Kadyr3ipq63dJs25Oh9gTlat7cpRuMd19mjnh3GStThrUMz6A96tuunnFH6EUFYvs+a
poOelxD5dMgbrYnAil1KIcF6bPPPlT8+jDojRlfrRy7CZskQcXe0ZE57CSvS9fpiyypsAbgAqqnM
JZKb0A4R8mxdh2n4oZ5ZgfRxSR1XZeBVbw0aMp0Z/yDNxftwbIyD6ms2xA5Lsrz1Vkky7BtbyW2r
q2xduqSY/cycVuDwuy3yuLh2m8pf907izBuKMEOWzvXkHd0G2iZsBTNBXwEPRebF2+pcRM+NHepl
As/NnzCT8tYq7G3zcq5nRsSpwubbBIfYLrKtY4QT9oj0ttHucwTslY4Ynvk3gfbFvjeD5CiZ9x/D
qbTuW+ANrxOkx6uGnVq94uEIpmPWvMwqoky6LLpL0XXVk2My0jMbKz2y8Kcns+RwH/FXs5lyc3uT
cZ+dB8CgXrFkMwh2G252GSVU3pZCvtBDftHPY0piug0+9KUhsVWX6pPtx+rFzPBiLp/uI77jFgxF
GN3h1YhWApPrlRDptIXoQ/JuLvNthgOIC60nZ2IE9Y6rxNmZJf2phYd/pBVknbHsDOSjLC+4BQ1W
HhoZfXGSnChbNZHPRZpKekXmculkSAwe31VkookCofFG/xWa6ZK7zzS9YxrHPDp5ZWWfp9KWyM0g
wkiUfugkcXwQcQIKC0t4yHP+ea/q8lpl4zPrfFgiKZmARakBCJAE15Ge9EaCuGw3SnU3LMpeMMVi
RPc93khjfJ0yyVmxahl24BHzx7lI6nybOqLdllFZ3SVtNOAEicf0di6mG9HNPjs5gsSzMZTHrAuM
DWXzI6BMU2wgRAoS4MldHGaUnOOJrTe+gd+AaoryuU/M27m1KQieHqDmH6iaY/DRFo+GqovzOJOH
SJB2YtZ6CGN7eCITOF9G3XTmj/28xV1JUjssnb1P/8x5P9bFZZbr8QxKAnsQFrtHnDJshkpuRkbh
Yu/RI3AFnGIXVFp8qTxAmQClrUUN1pQlV7I7Krv+FNVMssjfJGeqYqisx+JAt3gFL9RLdyZRHqYB
3r5nvrYJejFuehkA1WnkI8/V/qkrwQKkvU9ckcwKdh7ZbzsypwwK4ubQesUSIzE2tJmmCI0YtNBj
BQ32rdXb73CUEu4O7dbN2FY5+RnbuZxsHffLsE99HOS278srm4TFppyj8eDZ2bSZ+/RDaca8Z2tf
0JgI8BKlJtswacppl4F5MmVYsis3f6gD+RjUXJlQh8YNxiEe6Up8gNLnrPmylm1cPPKITSeEsajR
0ZZt7Qd4L5BGQ6L2i9+kcWS2Z32Qbfsody+cvDM+e/5orMRSAV8OCup2WDyUCV/pSAperwWSHg6e
BsZZH2uElyr4QHcui8Gxa3aRon5nTmJyOaHMnnpGiZimJhzwMMDXJWyzlt1k7N7YTTPsW/pE5pUd
EBhf09z0md0p6w+LxtMx4QHJw7DkOubRvmAP6I3V+UWX+NV7gSNprQI07Ngnf8KbKD8oEQVYKsj3
bk2ijDzuuz3QXjjsYUuKiFnhNGzzIbrAs96doRNCBw07sGxpczPhLjvnO8y/0HProzrA4VuZUfjg
dF1zMcRpcg+SYJlX0GZRr618+LTIxK/UXKtNgY3uwZrMaNOxuUJIYYi0ydJwgG5ud5yuMAbnsi65
Yo/KcT+OqMlHcGyFszaGtKm37Tialz22iJ1kgrjBQPgSWgQ0N51R+/HW74fI3lAsTXTByh1Z7Adl
2aB86/YDkeLyHIRds450WN5Q8pnTLRspVusoawBYB29lw8d4Rs9gPW0ke3Y/4tKy2/Rh9mPQaJCg
120VfdaTG2zQqG5E7t20S4P2sm6k83VO5k1czcGGCBNqdkLJlhNjfcTgA0IFndnamNjyorg1AF+Y
0t+C1q0C1k51UuJRTGNMPktCocbWuI2lG8K8i8nxg47d+o6gQZ4pLKKQ0+z6qEMpGm3qwAsJOmyq
y2E3zRaPoDi1+l05TdMuNFPzAFRpZMxh5K8mMzb0d3M6jxphvONRLffwOtota1cDs4UMz9AljE1V
9u7NdzaDH0A7T7jk0mU1g+laKgcuuXBOm/yAlw2GnWP4Sawe/xUL4aXnl7W6+mbN/28dAlgNwBLD
+8kXVy8eWZtSE1jhAps3fHJ1AkD3BzLDymcjUhMkqM4yMmLj+eTOwtz8/IzeAkApwsALYSsBgFQQ
TpZy+fPvkg6+hqMCCDMisJMCSgOKAHqDGYv/1BcsJWG0lc28ClwvvBeBBMb288OfdBd8PT7gdduy
LeVKBSH97fGHCuJDIUFIRCAX05WPLOusQCRqAnrKznfaUF75iIsi7i8J+STXfdrZLPEr198wVjdC
WtpL07sUbde466+/3G/5a+4LtojZW6/4V6fH30byf82Cs/9SLLDc5vRHvTGl/y9xoS9tF/+9C/3u
S/4leE7f2NCXf/FXZzFZB0eaGDyQlV2X9ra/nDeGUH+48OCXi46KBfI1mHL+NKLjyiFUQTpCEbch
IPF9Z7H1B3Ra7yufX7jawktz4rX5mffmLXnWXS4xchhKWg5vbcId/ArfX/CFn0cjzt4bGRniUUK6
eIANTIgOEzdOB6fVI4Y85f/iOn97P387qsRhD6eB8R327rdHRfubAFh7N4wf5UpPWXRXsTL9RW3Y
KXB/OTU+WCHZnGlhn/bSVcxlddDqmyRwnEdcJdn7BigE2+NFnJ8+f/ed/+BR+PbB8e2MFjcUnw5H
M5e0y/efY6f9ijYDzefoB/e54T4B7a6hi8rhBnoGc3RvoJcxVx9/ftiTJ/DXr08JkysMkANBmwWr
/N3zKokFUetO3YhEVOdoG3cBIYGLptPDbz2B/zy/vw90ymeWMF07Znc3Q4qFMsRmtjJrRms/P5sf
XYwwy8lk8EZhnX9yMcqg6bMwlDcZ4chb/hKT7HGY57N0Lo3d5MVpuoZwGv7imS9+dKGgUQiPG1Ti
dTs5bEa3CjlxjaaZ9oRbidyuKrgLeMZdGyKNl9x1tedvc5WqD65u5M61s+AlCkBlruBSMQJKZ+ec
MYVmmZYKf6O7gbn4/+CzQQm04b4K7FanFxh8gMpbpv5d1VA7kLDGBYiv0Bd19GrZs3ddMho+/Pyg
P7hPtWnSkL4U9cJsPflkpg4aXDhYN2PcijOrHlA/mLH94j79wTWs8SYuTWw8IqEovr2Ga+LwIfCA
m8CPPqvKHjaUkWMewDbwi3ZPhhL8qL/XEctVrEipkbjhbtGKPpW3hyrDIK7R6C7I/zLGqAkiPnqx
ToszqHO62ETaw1PP1E7Bh7ZEF2/RnXu2cZUtOtzZZvWKTdFnbUfr+rBqlFPq1ZDztSDfNirbxHXo
X6D/aULSxYj/MJo9ecsIJYXq6dn+NcgKlonEVcZ25XlR+aBkVj7UTibRpseqfg17nG8rN9AI/OQU
Gqay88hAwDJK+8OImy/HGt3G9y3DqbXOqACkmN1ut4HZCYBiUdRYG2nJeUucJAcgQAj8IjAG+6Yc
tW8B4o6SZ1fE0WJRmmMBskuKva5s+8FnPqtBTXn2bW1X9rhj+meTfRB1dhMb3Ib4EEugWtOAZQEq
jzt8ZOdNW0Ra5VBVmNhm9bpqSp2tC3gDIfeQ335xwrwyEF9b41PQWeNrDX3kqPNWxRtoPG6/1rVB
6LXU3hFqaeYdUf49Z81tFpzLiqHWEVpbe2/aCEe7IG/9IyaVwViXDcM3PGohLSrI5EO4zwsgixtm
MMmrDthJrgJDkLeOqnYuLiy2EOwEeYxNqxaaTAQhqTa+MHXAEkIK0D14MgF+7QN+1DtsmtbHnB0q
iAVvnIuNAzSIlLIOF1mrzb07O3Kr6yALqqsi4wjrOFEpaDPpNasCM9dDNU7Bnp9OAb1GiH/SxtBd
aJ0izVV2Ul+DPHPPK9MLnkPkeyx5cZhDqazH5DFHzI6RRt0es4kzYqLTTZ9siZrU9F7O5YBiitpU
bjLlDckm9MhZx6HJ9L8kT28wlF+cVK4M8udI9KQWbSNq2M/OQ/nCcFfhOJ/c4kpIsBNrOwFQs+q8
0B5Wc0zxCmpmEnyCcxYBu8xL5q0BELNP+HE7yoUbPOP2uHj2yo7BOeQRvFDKIRO/BitqVxuGtzAz
E5o9LqsBzMgqc4di2OhED3ct2PgL5lD2q8kVusB4xQD0IBkoAbQxlOWdRSwmybH3r9IpJCeTdQLw
Vj57SbvPU9fH8kJ3uLGL4QISDXMQyhANa/a4fYZDh0RIZ95WAhQekkc9dEC+B8vfsLXEiD8FI8mR
AADG60BguYNzreXOaEzum6ZyTWjlkhHgJq1MvH8+mMpP0SicB9yVzceBLeKdYjyfkL2TkwS11NnP
1KqlD47K3JvEnqMXb8yI80eO19QbTIvJsRi5mgHOhONVNXLr7fGqFccuKzD0c67lC5EMviAGQNmL
afrBE78BUzU2HUzV8lmdQZQnX6JF4X30Utt3odnX1LGUXgu01Zm76cnP2xmVk882wDeEhXCjDNO8
TBOz/hjB2UKxGrP4y8TXEKPN5P092YTiE6q0/6RzXZVE/q3gY9kI5/1oO8wvEpAJ7yCzEPkzvYQE
rFsUtJBYDm9DZn/xeK0Nl9SWkavoyTfC8NJqrBCXk+GDzFTDHErU6LkekPqJVeCpsMsc3JRyHwqn
7+/NdLkGRxOjTUOwAjXE9Ew0rRLCQjtWTJupDBjeC1T5G5yZacKUrWmj1Sy6JNpj4cTKm1MzdonX
lYGrYhpAXr7pHepi/BzIFlKviJnJROIVEwZcRpzGuIOnemGz8hIDCRBa1nDdwsq/GYppYn4EUOhC
snrHpAx12Nx2rlVNq9FYHOMgh2DVFkOf3iRc95rpZZnmeAQdZjZDtuDE2iVdGTi5cwY1MjlSiaz0
5ciTvPwI8bGg78mxIuySXg66DPZAQSEzHXhUtUcXuqZFbUUbxZy3q3JwmY+s0OwH+87Navw7BfLw
VVs7LcqXAYl5Y6AXWGeGh9PpMiIvae5co4tf3NLCac6MLSemw00xrqg5K7kevLla3nVBzVPTIoWm
hzlKqdBW1rmwI/WaFzButrgacTjaQxmsnagq8IU6eHAGin7Sgxv15jkVf7BuTHANTzV87gunZICx
MmfZ5yTzpfG5T4wGJRqm4a6hZrFl9WtGHzsme9cmuu0XI3TFF1bkzkzkOuKbhxUaDsfOD4heGUWT
jluj0s5NaYVhvrXJQJnivY4a876aKmh25QRe8FDh6mkZCEYJNeQAmKB2hDUTy7DMJkZwY+qC+kFz
+eyOMax21NdkPEjXccHxM/KAtgQxbCSJUybGVupaXaXNGCis8GksoHwzz1+bcLyjbV8mqb0myVh9
iOMWbjCaaQZBR0/sIlTctecUFkwcgn7TZJU7y4XlyMr1cI5j5F85dugvbPPeYv6dy+dxEYy2voXN
f+0kTCTWUKVhCtcSINmaeRGu/dHJJt7wLICQ8iQAia0Zw9vdosNJrkRzZPamw9T/ZI8ObUgElPJV
6NcLnKTmPbRj5ZH628mCSUn/ItQXGCpR3q4dLBv+SmU2MUwXCl2zBjBExolRUy+Y7VlMCIaIfqn1
EHHRb1Xid+hatps4i+M1qNYxBnFzyVI11aVpjQjPjRg0g4im4EUlU7oTDpEPOu/CxN4D45s3gbdF
pY/HY9YU9gfFwuyIpTTrN60h60dEswwvvDlhHXcTpXHSBlHjE0P1a+8+I8CRl+8AdzNTylB8b+ZM
qI9WNRC5dBpKLBLaxeY1L+aUsillEzJboRIB3K4qTF1EAtk1gPGdjHd4e8VEfs8mlebAkyhW9tBD
Zm783qEagjF3Bnaf5d66wohEck850GOar9VbijjBsKmXRq6xs7vuYPlLUdcoLL23sIKM1xQxUinF
Jh4olgE9wDgMIs7u5LfOL1BYBijJr2VgDUb2/qx2TTN88IGtISS6M9PI2iOdve54h+Q7KP0dnklu
DGdTmi0vtaZeCsh6/bWNDBqZBW9XeNSUURRR0VnmVbbyqKeH3JPsOsI/ybspTi6KMcnP+mChjo24
uxjkAcmENRpYzO4dGLFfIGDVDN3dEDmdhD7wrcgYgQdbjpuy/u4mcdGVMsZVyEKlW7ME7sS6zUoo
pjPGRbBF7SzfMetlMpX5c/qQzF7sAUlY7Gxst5yQ3iCW2aMOjfvRxW50nsm+b49l7IG8mdMofuyi
XqXHr5uW39Kp/jUR6v8cD2HRC3+iREVf6vr53y6+FPmXt3IU/+wvOcr8g1AXrhgHtpC27IU68A2L
YAj7D9uED+AhOVG1SQDhv+Qoj1YqyC+eA2wDDV2xhfszCkYQzEKForMK3RQ+iOP+jhp1uhUkBoaG
wiYcpWz5/Zad+ndyRj21OVeSPnZYhJ8nGvmmVdJ27QvXUvHtKvkXJWUX4VqjPrGbFjTWSrKjbw/V
UOxZVdV4xKnD5FnTAmG67a+KO0/3z98OAkxRAdHhvj45H6u02H1E45FhLWhKKxq2Rsy64rsv+QfS
0w8+NLFszvnUuLsRvd6eCY8lQtXZcOSXgQfgMhygvGK4GZ3K/0W59OnpuGjiriPQHGE9w+Q8UccJ
bg6hPxTHmF0wBVFBSjSoxFy7+fkJ/fgw9IJbJAJNbZ+cUCsHyHJBeYz81r7vQooi6W5sfyFtLD/k
eymAzwsEgclV7SLAilPBLiYhME4DXhNA/vtuaJm5QHDGxZPwWx0nu6x+oT7886xIOVpIdAgdTLhO
pToLGnjdKfsgpZ+tW0qJ1tQf6O3PP7ofnRW3tqKC1yUh7Z7UqJEVGnjDwjWLnGSNi9pfmQP+Fcdg
Osc86lff1M8PJ52TCyLFp9XPhoBLy6KPqiAQDGXWvgvnztnxHKl+MW/6ikQ5+dJwA8JfsfkIGc+c
SEWzbCR4xvyQUvjyscCU8AKmLCB6lSzmYgCpk79KMp1cj5JB9qYxofysQjF4z2agA4Ijjttj1clT
9VRmYsJ6EIw4Gkf8wNdEsMnkh9MwPzVZlTWrEnjnoSsSs39OYMAZN/UIYuuQNg1FLD//2k5vYRR4
nngQGCQ7X+5intffP/dYV/osujsM5427Z1tfX2Z0ARwmIh2/2b27HIm5Hc9yemgla663R/JZ8Zop
aIo8aM2tYQeKHM3Uf2FxAVWmnYGy/v6ZcRjTElIzVTu96tNqEk0Z1Ic8ApqAy2zaaz0OB+xWyf3P
j/TP+4sz8xTDBMaSzFlOrsURyqMMuuogSQjhMy+MTZoz9//tgyyPcd6AvDZ4KZx8UR1+lyn2i4M9
KpLyygBYN2Ri9/OD/OBqcAWflwUYy5XO6aPJspnFdCo79C1xjwSz3yoO6J+JK7f6TemVq8Flbosr
HPAxD6XlM/3ufYuNTtu0Kx1iXUcXMSLdriiApqcg5d/9/Jx+8O24dCIL/uNC56n79khs6y345dlh
sgwauqBrEOIJu1+803/0wVHJTVcqIE8t3JPTidykMhuVHCjNwGHrymYfkvY9RnnnXP8PTof1CZNW
C33r9HQo3yX9OVFQ6EXTvhjsCBER/+vPD3I6Dlm+HVZktmQ/z+1+KvlLcy4c6DcHTM7PbplOl6Xq
ysshs+Rtjif0syjH8hfzpB8ekn01q4jFr3k6M8MF6CIRxAfQ0DQtUSy7MweRHWQ95QeaLcqlOQgq
9c/Pk/UW3/7b5zoLUlvyghS8tghmvL068G61Aa1J+0aKQG97OZifmiKCyNlws8F8SdhDx+3UWvRZ
l+2Tbdbxi4eekK/A/OIgYTlrXuGlHd5NQ0JlqC+L+kyOyy5T6zhfax5B8Gf5/SH4AsPY9ZQ+waZP
Gm9aJ7UHHrcqXa1umtByrtiN1t113Bd9tBOIP80t2VWAtm1lQl5P57pl10U/W4sYnPThsxsLgMlW
5FAFjYIoKXtk+Aj4SsSvketVzRk2UMIRZHSKe4JCZbnrrcbEaZsMB3NuF2zOGJpsqzsyQE3Fh7FW
IhvObGtW1Urggw22TQYnQJAkiAieN/qKijn/CW6tD2JX9NYxHxP/tXLcxtmPSTs9ph3ghA3OHU0o
sIqDL+g3OfScjjYCjOlAroNA9LRok3K+0AXN0StLIfasi3zs5CbIQJAfvLKCg1NWtVevg1A1fCEq
oUIxqCYe4lQxTMMmQb50oRapKV7HhJqtdaHdIcQWPDuPCOBsnxE7steQ9OUVYgytVr7d+ndVNflo
fZG/dDAFAB2MfBSfnaAHMpI2Enp8IMp5KxxrvGzS1olXOSm4z8ZU0trt08MUrzr6jIyVGafVeTuR
N6IFp0AkBX3dykMwQffaFF4LJZyBbJiy48yn286R3RPCefvic4M1m8IJTFJrc93fx2ASbsPSH0KU
lZEQxaEajYkKcGsQYU9VnasvEH6i+DA1kINmBwL45RwO6EjEQ4p9rUc2zrNUel+X1b00KCI66Il3
XgkfgXCLC/dzsXh2e4j8qgf1MEy3WlAQsrYBGZy1OkneTwTjPqZBJi71OAYfWPqPCebTOGm2LPPd
aVV3OVlo2RoLlbZSjxn1qx0BjYDSepqF2M5QJGZkOyuGj8cF2TYvgMJhAwM+TSOy3zJ67sLY/Yyq
SkqX7P5EIUZZlBk2xYRbPHNJHsPpGtNXsEY81po0tRRVEFn4jAW6EMe+dP3ooTQwny+WMEIkQ9sm
YI7SOr5zh8ymH5YNJTEm0tXFuuOR0iC9D7m51iHsHex75nwZKAsppaLL8VgGeTVuOl/Ah6cE3diz
HsJ82fWh8d5WhEc3fqeokCnGilaOoG6nGS+MX34Mey/iRjI76lZ4pjXbkHE5dQYECsUNgW3D3ISa
1LMUDJMOciwoNqffTr9PKXcpV3lIno24PWmhrewT7z2DyBFubRVZBK9IUVNvy7CFOgM7zR5Kxb9a
ETZFcWJG6IwYlcPsUzJO0V0azXQbTAM3+lWpVJZuGO05r4BdadmZmaXx/xlmZCbGLh1lHt9FgLNI
k17o7YRHSeTm/ify7wFUCmIVSKttkaa7Ujbk2FKIBtlKyZBIh1NY4yfSX+24KyNs9Ot6suharf2g
xm8WuunwfuxLxyVdQCU9oj3u4Ni/8CdbLVOQ0GKSJYQIL6XVtP+vvfzJUGUB+91b7R+d33dF9pxG
z29lF/7FN9nFFX8QXnHRSVyWPlRKsjj9pro4JiQdj+2n4m2LKrGAef7yAAn+iJewxxW7lIIvEsVf
AB7xBzsFuG8e7hZemLyafkd2ebs4o1kEiKvD4sxeNBcieCdjcUzeA1VmmtLOcKpfooFRadyZNO1+
94n8QKh4+5b/8zC2zRaHqjR23SeHsSIgrf7sLJC/uLkwGPEe66FdkttByX07qbufH4+BwJt1BU9O
hC7lYJiwLNxVEF3eriv8pEXtZ8BMKplhRMvrb5qhnBAHseEWZERFqIg1K3oQVgNeezRzOmKrswhn
B0BEB4Mzy6A8o54H/3KmzxwxOt7Ocfqp0PsE3o1lrfElJxDZ+tYA676OonhoAc+QWmqjjeEAK/I3
I4Gy3F4nQYqFYjWURgd0oI1EjMVvYq9Mr1Btd0oBfC55NQ/ndZ9MwyeQDX1PapdLBEdWZuKd6Ne9
aTNR2KSMHtS8CFfQM5/qPJuiYYPj3mFHN5qmQdqXrgxPVoxnlarF2vJAa3sH7L6w6Wl9y23/0Z2G
dn6vKpEyKBgb8pyHto74e+u6bcxgbzrV4shvgQGRFwW8UZAvAR80jebGxWisYdj57Lp8ujBUMi58
ReYvhBfJ6RJrZr23MWsEd4sWoFThtLeIJo4uVojIs9bacAgq4HqvO8a+SWVpRs46NeobdiNmeEY9
jOGRnOXEKWKLijo7z1yRfiDARoFOgIiMoZvKi4JRuEtimu5FM2uOAFwni4lAnVnF6xS39b3I2tw6
Grz3olVFOp6+y8oOGTgzgPZAY2TaunfYpo4oA0EOUo9VTPyZLL6s19I0lLnnMzfwZAuH7CiVfl74
aUgsbX/JCxYBjEzbWTDRjXM7O2/xihiUt2H3oEuaUL5+SbDdJTyrwc/vHCubwJwmOfNyg7FJMXoX
DPGUy9Qh8f3z0Rn77LacDaPAow2SkzY9sy+xcoBoMACyjnnX3S3LWXmZlh1QhgnUxtdQYGJepYM5
2OeFYJ24bkgfEhdKE9zcKyLmJS0RzECoL5qsoXdsXvO0fu2iBqfauWyDSlLqEpZo/KTcy+LciCkP
Wipg3bY9wr80axSCNCuc7Th0sqR4OYigy5DwtUqmTWmVqoKmgrGZn7zexq+yqhOHeXyWNLy421o7
xBcoDAIdWFSWd0UVbbmAMHSS3dElGnVXLkZIce/UjG8Qr3RuUK42s2WUJqwWyXAzFC1N0nnP2oAq
gMFP8yuYVll02UdTIPnQF9orWDB8GZe0Xg2YqdOaYR7pSWhFKdLDXE5HFlG2PItlS3kVb/9QM24t
pdgMTdd3DICDeV4WixVxFzj+dROpQylKWT+xkm+GGwbjfoor36vz/o71rAPq0qRpi5xf2KXJx8KN
s5bcEDSfhxgmEtHSitQa2enONilBpW2Kss1uHXZOVs23Qw+4dWbc1LGy6u/ozTLq8m7yWvoCr3hm
sWBZg5IM0g5ak8fanDJDNdX6ZW6Jzc3H3GL+d9/hpjemO+LFTrnq6ciiwwR+PsvNuFdBDJB9Ngnm
FF5dNVsVy3hxLxEyLFdDKEO57kU52NmKEhXhvcNNSecw0+YaL8AKbY8ekSYxA9wwhl0GO1Jb9LKp
plUm8JPYoIjUyA1jazetBgSCQ8o4jG2QYgeJjYgKH8PsoPDy4BAPRmJULmaOSKWrToN2PEvasj4H
WAOajNQWDCNlsLVhQ+FYhHsm8iwGiVNCSp5zoDk66HH018vIdkUwgi7ZJ+hV8I3O+8nrGeh7ua4p
NCVu4YdkXAfwBN0v9qtv32N/vlVwKNq8zJFazZO3CjsAXSkf4o5RGZ48ztmIlac6NrVb05Tr9Nbu
5++x5ef9vTvmeOxeBfMyzKzuojqdHM8vVDDOEhKFPVOqOyNnMIHDlQHvnNYUXEgmTY+T+Zz4FGL/
/NBvFZWvh+Ylym230GGhBJ7oyYU59dKHA0au3ac5akjSHSlccwdwa9j8/FBvFyHfDmXZDtMYjR0Q
CuDbdzVvNzfrXQ6FhM5YZgicHWTO4Bcn9M/PcjkRi0EV3HrFzvTtUTrW/o2yqbJ1KOujGWVkX2b6
mfvoOC06QcHeMp/i8EAzT/aLr/GfJ2grBg42Pms+SiINbw8tLSAyuE/5GjvMGMCfOsZbqZyjD7/7
QXIc1C+UZKybOBveHofTN1sibvBME/qowfWU/R3dLd631dz/j1n/nanod5/4P5b690VQvFnnL3/9
2zpf/KE8hhMsyz2+ASaZ3l/rfMP8QyDss1vnfxr/qXQZXvy90mftzfeCZMn1z73+Xyt9+YfgapVM
RVmf47dgF/Ibbn8UZL78v58lymI5zOWPt5pop8fP4xf8XvEtzXlyVfyqosSR+3xIjQsV58502XUF
IapaefX8TEXXRDk4UPGLsBkBXQyRF17R6pC9qtCCSALG1sf9OC49uLb5MRyS8oEG69DcWhbdTExS
Kyje1ERb+VZSt/BcGFYFhW0wgHiaVshy2xMVdwImx+5dycoZxd4LW7UOtVoyhJS4X9sproWDVdVm
uZ2Myn4SAxSWT7k/1eIDZg0/3NdNT3tlEAN/vJQ6iY5YnTJzw3tbVg85sVAvWBuBkA8gI5NkWwpD
7+CvDOCw0iIZt4vRrorXeVEKe6uGcvLoDAqN7ignnJN7MN6F2I0kOePbxilrh/IaKJE+MAN5YQZB
dhmUcQIeXRUE7JKewO9qhNXwYsQjJCUNJKQjF14k7wqwefsB92R03QvSY7jefFGnW49q1GzeDdF/
snfm2nUj6ZZ+lVrlIxcQQGAw2gHOwFmkSEqiHCxRQ2AGAjPwOtdqo5+iXqw/UFXZJJVXulrtppNG
qUjw4GCI2P/e327HhYZSaFihJN5MlZ9eR8zWA5htmjtzSf1RStdzRPHNcFdYEkNeIOCoHFaU9Y6F
dV2O3RcQ89iqLMNt7mU3y6u0Aj+CGyshkEYbslDDzbZL+xKguuFycqbqG089dQ7Hjpwk1Oppr/vG
LyLtUKFxaEZLghgv1RcnjrGtuZ7s8n2AaSYFblFY/oGxEW6ViUqgWz8XgTwyUdjapaHw2yxDqNiK
DBGsyWkQy9U8EjPUF/1aIqYp3FVg001gFpFEnvq24byoJsp7roJ2KWKW3tIYtx6vAO0I6pf+0o1+
lxwnMiVZ2PWQJ9i7JWgaK92TVdjpLrgHlUNeFP8xiKCsXCAGZIqeUkWX/YeOByE+xiJzPnnSP8f0
XzVH7kics1U85Lf0YPPButxBi5xwD1GQKGncCkjgvhdwzepzyqA75Bo2VluH6uTdu/ZARyD116Kj
PZrdM7Z1VX4hfduNO7EKWoRZXs8Nq9lWFfvebdyrNdXp1zX1CdR3tLLcsCdKbdgNa/1IJdF0rpIk
yGkkBnG+s0vZIyrpovowS9E/ZoolUgQT3vsqRrzepwuWm0cVZMk17OYSOIA3QbkCSQm/TiQbHmxs
3KUNvZHlZZg1TmoDbnTV6ZgrcqbshLPsfEoRgUFbt6sRsTHEMFVJZ9gFc4ZbMLP7CagW4UNKohKc
PmaS9OFgzDNSJt4nTHi9aYTkzTaJtHeLj3ZggCfqe8h8DFcxloEpbR+hOpb0q4JfpACy9lheeqWH
PIolitJyNVPR5QMjZ+tkZfypvSHcWzuDHB25a9M/tjjb9N5zABkdgGZSCzyP9A/yGTx59CezFdES
mBa92HGf4M/qe+Oe+Dje8wk84NeCgZE+4NRS7cW6muy7qaCGicKCurxZByO5dIqG/pZsLbKvc+Lk
90kRJADHuO6pu2rK8q1aumAIu2Zxj2smEMpHJqmfhiHRH7liZsifrPjrk4onCitUFTdnAJ4QO+xZ
ufciyDRG39rfEqWycgWifWWcO2Msv05PgoulRveiBr6DR60oGkjIXVKpPU7TtjvxVib7Ye2N48AD
tXWOFLSRVZFxLo9JWgbGiVtjz/n7Df8fMW8b3P7ESPWv/6r/Qc7xX//7HzTM/OO6/df/qT6nzdeX
b31+xfe3vgdBm1cqb36uIo/NNa/v7+reE1vbRqYL0E7gNm+S13/e+QT8HEIvpDMY/QtSNn++81kr
mBZy4dNSAZuDg3T1W7Yq8VIHI73Depexv8+iZHNwBa+WnpAhVKs1uZKFoVBksZY/BXKTnuexMFIs
9BlWSUgh8alH5zOyxZrYZ0jvIzA1RLsrwxj1PqhJYbdm3Hfh0BB3oCp3NHZMkOs7YfvzaRyn7Pn7
QvxqX8CJeL5ksXHnWCymiCiS/3UtuW3Hng2pc1xgRes9jBJYcBiPlnWdpIphU5932Y2yc9Qsf6xu
EJOsJCqRwd8Uvqu/+WiCl3ZhO2d2J+Z3BjPDN8Xs8vkHbRgXk+vUOzZe1YeUf4KDBGyRD8Jfsy9Z
JO17M3UvcHlavEnSwvjcxnL6aqZj83aq5vkgB3t8zJwxvTRU7O2RcXlf9PEQvxNLsQf8n/OOXMHi
U+ibExnGfdJ9g2sDAyCt5YVdGPDkCGj/apb6coBL8FB4m2DMqt8N0Ev8V4v/nrxp4W0ni+GfbQZX
yaBTJpyoNsLrAaVY4FSebo2/9wHsA9jC/fdPiTvMwJDMXz4U+Il/bwWsP7YbGIw7YyeLfS3f1PeH
wpb6tVDAsbbxfdlbav7fzwSbf9pW/3gv+f5MNgN/PhOos2Lfy4aCH2U7sGWFf2MfsK3yn+8C2M4T
f2NPgTFHoJG/eh5klL/M5lLShGKZ5ccim5Izeunpd4mH8XYCQkRaYp2vPQx/55bRdsdn5+n6+4H+
gQpxzaK/7/7XP7eL8OXht80HGQiGKnjU5CtBA/VwqWSCUuXUiXldV+vwiPN7vg1au/nF0+OHQ5Hd
4sGMw2WTT2yTR/Pzh0dpxA5AOYJIdpUVdxAl3ajmQUdYvgh+8al+OKkORg0TcgB6Dfv419KCDZmT
1AXdVqaEltnDCTEI00CCDRPUGlbqVnHnIldaB4ZwwdcO+J59+vMT+4ofsJmqiY1zzWHq8bnwtj3m
84/bpYNiLUSIcY3HrD6ZAuyAEejSQe4ITmC9oRdmBBSzFA9SQUsLmT0279hq9dnB0N76xZ00RUPV
1Dbl9+fE/9Bwu/1p5LCRdXDeSpxnryseUujNtDQwBq28tbtsjGw8M/DZ/cJlKV6Kc0+HkRwIUoTJ
nImR28szoIesCbSV5GFuVGkcuv4McZQ6A0phZSvMB29W6ZtyMOi2coPVWI90DBExaMfe/TaVcZvc
aGEm16k3dIzT+wQkFDGW5W7EPKCiUgbFPZObZYhUDCopGps+OeYBSjQyaW/D2bWpvemDUS6HJbHH
DLxi43z++df8+jMy+SMFLHkXblME57VUxiu+XISFXisAzB3c3PQPMJFgIC7lRPAzma5/frxXCemt
BIRTibGOBQw30YYceHFZscEYJr9eYYYm5pF4QM72x92N8bATcf7Rj9tbPB/sl7sQFOjDZMLlRwmm
i/1YuRVaLMz+jiDCz/8qHoYvniJPfxR+MhzpPDF979U37bEvY4e4lCEBhvS24Um2L+Pl69rlPmMU
YPSF7oro58fkcf7ymJgmN2GNU8Djmw3FyxOxQjIDKowqHrDWP00AilF+242Xv38UZGUOhC2KseWr
owDgpGxKMBsjUFhG09D2dMh37i/O3199Ft4CuDI9bPAYyF9+lmV23HisOIoeC3VqyZ6wUsCG97c/
C+84Vo0WLjY8bK8uHUq0SwOaFfdjqj+Vjj19tHTrfPnFQX647YW3YSR8/IWY5pDLtw/7bJE4W25H
/ld+bsH8VqGZTBIEF+nr5qtrFQyuGlO97yhcMk+U42wFIjl183sehrhM9EQNxBXibC2u6HfCaTSY
uVdfPe2+4Zxl3Pjz2tf6tCeF58MDbbHaiLlDnEk7r5A3Jdnt4pyckW9fKKH4WWcgu3iWxLLh1QNo
k06FLs6GE0JIVb6jlorNp5dUzptV43gK16LBDxZjyzlR+NGCo6YAl1IuvhAN8Epi1GpVNj/20sqz
XdtPwNdX+M+KG6uZ1JtmVPbJTG958d6Q9tZ+WHtGd1FQ2La+HWy9mvdxnShxHLmY1v0UWO3nYDYM
dWjbcvUjkwbVkr73wmYKQ3h7hKKMc5zmcBKoO+D6jbFrx24pD5tPTh0XZ23fm40xlruB4Gp/KONG
vql0m5t7hlP+cBavzbiS5oVgs+uLLl4unaaDqD6JmapjmTr4gR1W7He+uw5wV2USgDVfSKaElrPE
UwT32ddH0Q+QoCkhdAayh9rg9W110iICVQwq6kbLPmHXb7YHtRa1fepbDucn7xiM+bln8DMMhT9S
elEj/1G+FodNLg19sGBflchC2xmURVn0+8Wlxw4SFe89xpryahEpEUrgpE+6Se93m6xkYOLJ1vFh
Xpr8azvZI8M0MMbk3Pjr79ux5SJgcPXWwo5mvOGXtQmhVMst9y2s//kocGwue3Sx9X0uUsq35xqU
1N6aKzM4BMtcHRanrOJT0fEQPhMkDSf4qbCIro2x0+3BYpib7iRcb80CYzA+WC0+gL3RaODPDdrX
g2+P5WOcJmMRsiZN08tFM1cM8fZi0uPJTYRz9NoF0Ww2q6/w9jMNfyuFgKpako9kzTKBb77UX4QB
DTic2syBXEc9y04xRKyjqSu6UxKtVcY3IauZHqZ1AQJK6TnSmI+oE42Ew+A62mXbs47E9h4BmbEf
mVj5xh4YGXHfuTQS2i292SrOGysHpuBlE2XvBg16GnrVFNWrAt3X0BJIHtLTPUH0Gp51FFcdr+6U
mdinxdPMBF2NULzHyyEe/TmfGVWaNW0NbclyhyKpsr8qCV97oMfc+tDDJyz3Vp7bF1msl/FaFoHk
JsKaJsCeiVjgbcTHR+tgYVGxOgYeZtElcdO9qkjPRlLmMPMEQJL+inSRMx+rZVi962HsxINr6Ka5
xmSi4nurZwB/pgfKQVdT0+NA9yel7WU3VlDn8pm6CirX3AYQgTE/ZBOVTmQyZxAGWAOt8dAFXfVx
CdLpxoYEJ1QoYs/v91QUyR6RMpbZwel61903I+miSNcLtZtJ3jhtlOZrXxxFkkuQFspizNWaI8kT
vxqodGSFmtwamC+byPNIrUaElWcWSjxUoT/6SeeQBlTgDuYV0Pgepp/PyLljIEwHC80/K31CZGYp
eMLzTGsCiJbSWa+FP/g57STa+WJmbMWPDq645GCuQr2ffT0SRF8y/SW1e4/CPjut9zYB4vN5mIMN
sxF0wB0zvznHqOfe8SfFl3HW+TAv60rEWAmKzt7NBZ7UlBYU7uuspWh5REq7Te3WOTX8FoiaaxbO
Zd54FR2bMVjk0MV3p3ZpQdsRcIwmOBNJUbeXcINYLmWJ3dqnwmziW9LXfOKxtBXi+GBdGbRj6lOY
IMsU4UmhAxB1ZwCBUQQr9kDZTPp6jMk/Qu5uKIes5BSQgoWqj1XF7fSnVvrLuVlaaLJOTYNVNI5J
Qai9DOp9w+PsyBgXtFdRJbY+pIEPaRXfAP3udkwZi7dab1YQDOh/huwmsA+8+EIlZLnDNmCdkYou
7Qs3MIzzSk8bfVcGzU1RUgV1aKoWtV+V01REKw7LKRSZpdJd5mc9zr9ZGN+4N7oPi2O5n+qmplhq
WjXdil6JFSAakU4Rg5OGzi0PqtEYTrNacoRhg/1i4yo8pWZQDh3Udup+A6I30GMTpHnaMzAaYjtK
mKQaqjSul9GogZJMtJpETMlpyKwmzNekVlMrNNbEH2i5LClNAro2iX1v2+pDxturOnOUSKxIGqCw
w7Z2jTcqJvm/K4elvoXLwSwcoH3ChVMM6V3ez/59MDfxt3JgWBAZmiX8Bdut2Q/tfEmr45o06lvn
j4lzCv61fLewxCMzqzo57JKZCxOoamx7oTaU71NT3LYMxGI8atzaODOJ/V8j3VPoWcSjoCUz6f2I
R4v/gAmjuZFGUd3XeQcYNxcJIShClo2Gm1CZm0brLsueCJrt33hNVszUms1OflymBZvrdkIYtXn1
dJZ0Ohgxq7a4VqTU0+dypDAoJImnc16vRlPyHWgoHA34C9w71YjNvXcpYamtFcpiTpAXZmZlVvQ9
KqMC68Hla4ex4eE26cV2WwXp9q2OWJ6unNWq0p0b5FSXUAbT0mRB0yPtHEzEPXWNZl/NtwbDqqKN
mKT33lnN/0ZcfbEUft+s8hbusoZnY9LvrKriEXUgdxjzvF06+9uQOFa5m7Xyq3Lf5Sk0w93Tmu9v
3emfuDGfLX9/mD9fpcMLJfrp//5ddDIsN/iDOI/v+Fu/uYed8z+q09M/bdFAKVCdXH4I/eLfupNh
+X8wNZPsaJgY4yl9LkZbwR+WlNuOx7TZbCIw/o7ytI2yn+2gQFyzc0KHBm9ILGyz0LxcqK+y8FQR
GM29yRWdg4Y222Q/2zaQr41GEnPDXfWABJiQCGZa4TDSRFK1glrfwIUJs6TzBlelQONiailICpkf
TV+WHO4ToI/mPjE1hNLWb9AYOjN5XNcy/749+/vKQ/Hk6/iJ4vmpWj9VryVPfuT71YeXGbWN3BDp
oYDQ86bUf5c8RfCHLYiIBxvEk5drgMb/n2tvM0Czi9+0UojAeCR8fuGfPmccFa7Fu5ULEEmBX/I7
F9/LHa+/OZlc9HE3wFAN7PD1jpeBtFC9QTcgBJCcqWOg8T9qdvS/UAJf6jPbcai0YQkReKZDvni7
nZ9vRolIr/4sB/aRXpeT26vad9TOt/RprPX7XPv54dm3cP2jnvrj5/JI3wu0Cd5bqDSv9ti5YBeg
64lByEKXTNVwH9HVU/xWdPT7p0IvRnPaYmnBa3ha0lFkgbElC1PW2jey0xUtCSJN3uQ+71es0+xg
f/65Xoq3HHFTu7lotgvGsX7Az+XC6XzdIhlmDouKsEjTmSBG5mw17Go++f872KuTqM1lnRab70tb
/jIfCxap97myCU6zg9K/+409JcExgoGie9J5Xl4hSc/gaWBXH9qNNm4yVqw7Ncn2F0f5i/OHl2mT
xnDOIrNv//5MFKHxwu1FMrAsh9N2nrP2PrY5rvGOgeNvCWNPXxXDMY6FqY7ZxUaIeHEolIOBTFge
ImxYp5IPE3FTT7+4sX640DltCEkmDwybp4z3SrIqygHy0LJApWscuOsDVhWLndAvNOSnFO//m098
/zDMzwR6/jbV9V69o4TBLpY2UMDpaV91e6uHq0aRSdMk/REtBsuLt/YjL5hR6k9wlbLlIseKbR1n
+Ozk8VBm2js6T9kuV12gq0M8DzFaEc0kl0tlgU2yGBVaKAq+UhEsQFceXTefgbTQuadpDDNrI2wn
S32bqPQBZM50EZ/MmAWfKB6AILFWNjWdlSy7t0Fman2apjRa7iqaIx4UDrDhF+L99olfn5EtjMIX
bPH8dDct9tmVxNNAUd1G2VKw5KyQJZ5sGlLq4qZu+/ytSxdkWPSDdehmUzJmNtLgt/LDT18Jxknm
GiaC5XaBvfwD+m50fQtRjzQE3aJiQpsxbRz0v/0MgP68uW3RuRnE8Zp6/jFxfhujB0EnhPS+RGIU
8hx3y7hjCe5+/vmhfnhHbGoouWvE0Q254rx63MAB71NJKjF0qCT44s0jdqhK2gziofCmt5WMKU37
+SH/4u5xzC2FzzKOCaB8dQ6NZk5rMOk0W9NLFxJfGw+EPZZfvCZeH0VAGGAmgcNwy3n/kFqmJ6ZN
bSve7lHDynfYDDrUGG8a/V+8HX48kM9XxPiQFxKr09c+15ayWMx6xOKw+yVn1iotsi7dfPt7J02Y
iMpPiwbfxobxmq4CbYKMn0Hszw9mOxyGJtvZPj6y3z4Ky/JtmMNRbK7AlxdeOVkY8QS+bgKE5Xld
u0jCY2H8Yo6zfcHP72Imy7B1t4S19FmNvZ5QZkE6aJWijwfd2tykVglMDujiF6v8IrYNPZu4/c8/
F7iC18dk3eaDF9j2F3g3NpD181uqml1F7BUNaipb1NvOpI+U6FVFQZDfWGl16g+B+94h6BQzTNIl
AtyTgMAYhgbtshmckECnKE4SXl/DfkTt9XfaVb6BYVEP5T5lpuDvO/qQkC+HcnnsAqDIkUWhCliv
us2/rXoqHJottmJzvyYycHDtNaNU0+4hNbpmpYozQGfkI+jlQYq07NUn7ZMJnHDUWDURKEaagRfb
nm5lMDsfVccXdBiWRECqVDGWwzmwpxP6AOkapmwL+ZLkDo1RBdPUrwvZijUyJuHSBzRNdRsujWcX
UWBRbECd9wTJbqZamN10XCQfCh+ddW8FxNGQnnRTQ6S0Who96TykBiCxcI2T4FHAMFvbys9o7SPF
VFS8xz4WzEEIyY4+rnZmElJjnkuSA5XWrXlJ2Y/36DR4ae8Dk+wFifrJUQgENfoDnY9WRR6N0mB3
WM/MAGvnltKtvffg+NCF5njmmQukMG3oSLZkc4TsOtWUOc4Tel3ZldFGsU0jl1A4BcgdEIZuJwbf
N3Zx05oZw6Vx9k4UjTtVFDSV/dnmIih2hj+6j6jxyfSOVtz4k1ePqJSEPqgwt1HR6PoELggD15tD
YIL6bhwyx3hsSG/fOSxJ0qjvtF+e1K413SpfjgrAGNXXW0tDuVK+EWjjXvsVuTPfSK0PvdslH0mR
U6PbBKJ50Io5MVDU3uvULgNamhPSypsk0pXXwTsQ5eREmmZi/+BmSLFJJPSg7TP8viMa7GCMVEWN
ZvPRy8ve2dOpGieHrGB7cBzWxl4OhluQatDdaBvgRhXycdmt8RIaKN7i6CQaaTUgZvbRYLQxhJXL
hAEfseI6D3LbfkuzZOoijrq6/+KkhljOYQHYxqkvNSlhbRZqS1vj+T/kOl+vOe9W9h7DmWV+bou4
6O8XOh8h2SCIZRGDnIoqm3jxPuC5hE+IETe7LYm526fV0nBiq6DQ42kJn84Js3JU4CXNiY5zveQk
QrMubbxvbmmC8Ag7+uY+MwCbjSu8s5lHvg9l9wynZk+f4jAoi5pbd2weEbdLutyqdlh1QDtUsp5I
7vjmizYb2lRYLrbuDh19BmToggK9WTAuwEpkdpiGk7sIicKZINblFiWJkGIdchqJHpxup5dS3wP6
dSgfpsusOscY6jPmCeiB3Us7dXxm+4o1cA3ctLxkiCi6yyRN87LaExIhZnLs7HJy5a5jUwuYle5K
lOIoGIuZUQ3O7WrHmc7zM8SVMtsptnsdxM+1/riMSpyWmTcP1zxyku4gxtZKFkLljSTQ7WexbB9I
mwx9/7VNBzYyMBZkJmtvP7uB8vOTpK0oLX6X+bnFiHGa0zfjWGzF7vQ+rTUtOxbkl2C/0qA8AYgW
LQm4c7iNRLHmYi0+xZxWn9BoO8z7phHBHbWMph+qdJg3N0Cv380+OFSevbMiqV/bRXWop2Kkct5x
W7pUt7RZ5LBNgEVo2BatrLJlpRokrUckjfT8FPlM08SJ0Qey3Q1F4Q5fphWDdmSPeujOSf0jxlIP
a2Pvpho7vnQU69R9k6c0pjaY/Ennr6WGgzxmpnNCX6KZ7s2xy64Az/DKljYk6X3WK6J7kI69ilGG
j9YpJju4LhyF3K57i78+Y9VC8Rylu7f9LP3prekqtjFYzfV8dGWM+WAQTs9zusGOG7lNY97QlLjG
Z001xSTjzUZdZ25RvkkzbgJW03F6y++AqDkNs8mssk27/LxmhsuuYumodgVNNvnRlPmJdbp2FEsd
yBT4t5wpUYa2MZUf6kXR5WzVbvG115oAbzUJ5jPFGgdpxEOHXlu79uNHw/eWYdeQW7NDm3wpKNbR
aB4NMXjka5nn3dkQrIbDnI7aPO0taAWUfxjjpTEhhR17sAD0a1E1tt0sJdVNHk+Vd73Xm82OUYi4
mxlxVbvGGnFht1qxlehKSFP7dVndTw2vTrAOpkjNKDFE/bGse9qpVtvSp4GmbzIUHTshkncDT2sc
rus7YwusH0QPiDJK3X465+aQOszMqrl0MgaLYCjMrSgLHqakPU4rN6wbQKjR3JYdH7KX6n7IOqaO
JW4iHZkzffVfabUdW+o9R1mftiXsRy4gI5Mf1mRxm/O+NL2BGhsgkxG0T13sB2AX4GW3kONHhx8b
doyzvObUAj6qorb112kXuIPDhD+B6x1l2hTqFoFdJnsg/bQBea2Y6gjHa25edrnB1DkdXdsHUsJI
lQs0F/WZX1Q07lGEOeT7WmhjOAYoKuZhTdJ4PV3gaIwXVU748NznwZPuZ0Gn4r7GGy4/QvXLHZPu
M5lPpyWgFJuqcb2k7wbS0zF5CsF/JzKn8VVT0puXw9yuWvMi6DxNmAQDeuffSKWb9jFOarel2DEe
8M3YuSzxKiSa9jEezOnJ2lkbZyNvhAgNni3WCfpVct/mKtZ8q+5E+Xjnx/UeriZGL0mCoIgwyqY8
Uqdk6cN16QdwG45bUledtrI7y/CZV6GHaZQR05CS42aeVvFCZe1k36WmPVBdxGyaG7xg70/pkBPg
bDNGOl5LIQdxmk2mz9k18mnc6WSajn5t8wxNNbvBfeXmvMPYJBNVLJg8jGcSEzF9azOLsiUx5BpR
DDjRtoAGeNWmkrKnkWVLy+iR99ZxoP40xW3hkePmMesTEEjUvYchkWuSJ0V87tteSx1DTKtaSD1U
HQCC7gIMR65gqItQRJKDumBnB+stQxq2JoK7difp6SVXnu6bZdjOb6GNd2UJQRVuSEFwLpOFsR54
N5DrL1JDHp221xe2MmJEw2QZiWtMsz2QBLGXd0M3Gm86rX13J4LWBT7vkKaQGj/CnvlsbO7HWMRY
0QDi9PM3NhsSbLbpjndzMs/G0QRaXURG4i9LOCrZ0gPN0u+9zYj3cyrNprrIm4Gn/GrSBxeBDJuX
M3sClh45FX1WFLHXA1nutNo60i2wBbJIqGDDXEwcpi2SKiTJgBWxm1PzQzZ4xtZxKCn6DeZWlAej
GhhxxXFtkz0u7fZUUeBFzqG1SlhHrcemHpgJoa4OqrUM+w5ja1hDP+dAdSLvCjerHx0vnjL6rgnr
Hmllm82oZgbthL40XG+PJ3lm+FWh6xxcNXbelawy3oFWPhd7e0hzGAuF0GeQMpMhrO3aunP7ulH4
JvPq09jTPRwZ/UxzOi9iKNY5oTB6uGcHsa5tiWCH7AkqyATEzr4MuiVcUqWFUzHFLC2bZHXdfIC9
DJ/ALVaK5dIqB/uUUkybM14DJc0OI+FVxPY/Rz71/O5msLnId2IcwDT6VWJlu6KzAkwNXJOCMHrn
vGsgKUEPcLPifGRvQ4tk10Ce6Z1xrkB7p8vNz7dST9jLF7s3NoZobHjgt6ABJTMvd1KmZHHKpK8M
6UVcyjOHmyPBuBPHFPzS/+4e0qQ3guPSxJRfeumkU+JU63K9Wv3MWh4TeH5YUh4mu6QqVlIzc+mo
0HGbvr4ucFRWb52xG/2IeJCErqOMTJyqMRMPfW1U436deRresNVWKV11VUquh46yB8L5iXdnrZ59
KvvK9Xb+0Kh3jsjmd9lqx8GbrTbRPJKTU+7RiMmwhwhJLliDdhrGh5+fo9eiCnFX4bv4rkHRYgJ9
7VNMNPQmVYEFo9uTrDmN9SdxQNo+lGVm3hfOMtz9/ICvFdanA/rwUzwaq2GMbH/QM11sXDLPzBeG
sDjLis+r0TKgR/4je7v21i80gr84FmZAxmcQOzig80qc2vA+ejNOhEhF9NIM3IeEj6ZjQCrld6UV
ASWDgITEQYzcysjvxccKqjjtZEkeL/abD0GaL5eLn7a/OHc/KgPMGZ2nWdE2+fG2f3927khXltod
gTCVyZB9KzORXLdlM53+/Bv6q6Mws2QoxT3jYvJ5eZTSb9nasMkJk6AYT+gvTyML/svx50exfvxy
tt+PpOIxQwXc9+owuPnzQHYAmOyx58EPNcucWSJabh25gAGMyB/MTl8Pc5yn9/i6LP9txlZuhbtv
Ee0SC93VF7yZIJvQobd4p4lFo3CEiWX+/S+Xe9ICx7lljvnPq/NuB40BD3c7717/1iYUe0oMxfvF
NOWvTrsvwAqho6Kkv2YXWmMwir5ZUDM7tiGsa2Hd7pam8X+PfowCCFCI9xoHYtwtiF2//H7zyht1
C70kNFzqpg06pvMw1b4RUSKhf5Wu+eFbRqDbQNdodeSnsXG8PBhcW4QrudKvaq/tfi3wbBWD/64V
tbn7+QX1g1TH84tZ++ZjF2SOXj9YhNN6KSOpATa/GkJnqaetPTd7kya1or87DcJ+CMz9zw/6w5e2
PTSxVaOybyOc1955hfdEAILioGUT75y0rA/C4Wp+Osrf4/N/8nR+dsJ/MG7cK9KEn17khbYf+D48
t+Uf5HGwMfuYIrZZHSOYP4fnNFfhD3LR1Zm0cIX/e3bu/EFEiac7y9wtxONtQYA/J+d/AGvf8oVc
QnDFbMf6nck5gxYu7eerD8byiPkEy7BvsNZ/8nU8e1pPxZJ1zLzfssulx7VNewRYrs8EvrKajctF
tbfanRBLN+phGzaNFJeyJgscLkWdPBiTh3yIQEjJdWtBYjr2YsCYnSyWR0jfCyimoIBjYp1ZqtUN
DUngepdk6/SBPgm5nE4+eEZidJu+0QdpfDf2/TjvhfZZG7N+Kz8tT7qIUs6qL7Rj6iQ+2onZI5zk
1jrGN8EKmtEqYAFVnXWw6axpwOu6gjhtEqOeUIZVsLK6nYjnFOdKdmheIww/+t0o8JLRhH7kRt6Q
pbeto9z2SOgYY9w4jaQ8Jqrk8bHk8BGPKu3BhpkjIhl3klV+mAbDs4m80zoUKQGFIEpw938z0Ss+
aDfVV/lcwgdTIgYAMKaqWtA0Bzh9YiXKGOFnbfWBB8Uc0AjrujLkWaiyUJhTRnU3y86TgDAXXRxu
ln9Gj2oxa1Ong3QW94V1GCfT/mhnQt83Q6dgLKi6PfhrrCk4VUJsYlCTHQvT4XxoCGjBeZaCPz62
BSCgh4GIx2e2ZjTRF6teu/fpNE3BgzCN5oHibBqHMmULsVvwHCMbWkAE5r6U71khrp+8OeU6MZJq
wTtXkpuJoA7MM+hz+ld2k8x28USd2c4rK6q389LOL1rQp0W4CfcwrzyKdyNf6DrY6zXo3kwMldsd
BnmZ7HJj7sijO8t6gTNWOPj4yzk/YYPk0GOtGbGixGGt5hXU2RiMUU8MGAb2nEKfqOiC4uqyhkNe
5rCvARi58a6BXIUVVjorEW7ICsCaoDOZu7KCpx3mcz0FeFUxuYXZ0iVft6Yp5rSKGUFILExDyoix
K0X+ZCBkBgpJAB188q9aIVK81IERtLsZoSe5rOwsf7Tgel2z5ynKIxoqHcRdP5HYD6qE9pmOHWJa
euLt1LO7snd2XrZ0f6C3mX7HciK2MYEnRa7jhyVXAazOUhcUo4vJXYdTlSquDpKxc06D9SDdTfEI
gvzSgAj7WdFQ6JFyYAt1TLjc+si3IFAUNi7YvVoxbV8i+NGuldTD+KFFB7tc3XQo3qYFGsPbwBtj
xN5YdpsgkVefDdbb7aF14rm8UF4KNyvwmqQ4weJqydN16ZYjoxWQqz17hWSlthytoixubH7TxJu7
6LHQ+2Syzns0qHS/wBc4EY2AbNQOQZqBO5qv/Dl1cULmTXbiFHk7HUtCtXcTVBCPiYoIviHw5VdB
jB/9klYo3VHbAkSgp3bhwRyTlueVDgZa7xlovJtIeMS7RHilE3mO3g+drjE6JllfRA2orIu6yrR+
C9oZx6TtMq7dZ37VPEipBL1zerQfEvZ+73WJbS4qi9kmZpvTqh36seleT67gYmO3yh56bmiW7gKZ
36sgduKrrMERFKIUFWct89jmuDJZmg+F70EYKQxW25HVJCVV1X2/fGtqG4noQg4eTriDZ+fo2GFc
TeVb2BfAAoYmnz5h9qnfEERxsZF4yUr8A0EN4n8/lJfZ4DArmuGSOEe70ssb1edsIuPBnPRBBpVN
214M8DWKpZ+Z/OqUVWzlJFl345iJa+zblH0TJWX42hFhfZBTxoTufMLShd9T9lTDf5yphKJtZ/Rn
nu9OnE7/l73z2LEey7LzqzQ0Z4HeAGoNaK934WNChKX3nk+v72ZlqzoLaEk100DIRCL/P8yN4D08
3Gfvtb71aZFO2ft6H89fDZv7K0pA45PCW7rpZWz6SseByaMFsXaXSqvVsnU62BkbNP4hx+c8sb4Y
O5SaW+GfnnZmf+9yLBFZXKz5FOWpEo418LlGWzeSReiUp4U1l2MmFjyy+ZFQxqfZsL73yMChAVqx
TMROlIMEJh2xm0hflFG3z4uCB0buyFhyw3xoGFNqFjSaUhJotA+ZBA2vEqdnEtdm827sNHfK/RJA
OiTWy0ZpRkLj/y+P+uWe4323Gf/X4sIg+Ww/8v6j/c8F0v1L/pS2an9TcCCiyKHiwWRr/IOhKvAh
HZM1Urv7+AZTM3XQf1iqAShRyHITmrh/RRxi/6tEUvgQFuy7sQGnvMVW9K9USFgO/1oiUTFTpN3l
ixwykStyPvjr6SBcCTLT6upXYja1Xbf1Y3Fj3AgrnO2VyYWre9/ZrthBsztIjONsguyDbGPsrf3y
ox3Gb5KRLt2pfMy3wjn/Tr9Jcdzkj8T7GV/TM0+z5qPzRKfcLg40ho3s1Ntoo3rWft2O39RhtL0a
J9rlbnNtdvpHfFF/k0111A7yhxUzutlIiGWf28f+0O0Ev/Osc+/mfunGTr7NnuVrfZi88JpuFb+6
YYbx8sviNVeCPKFLm48M2jcYHSy/PFfX6WmaHT7SXdeDGcyH4bnfNjfhrHzJO9WJ/SnoD3qQnTS/
CVAvbTJP3Bl+7Oi/6aXa8VOelL2xCZ+LG+0g68v8JUghMt14dKLNoANAsRsdCLhr7ppdyIv2dnu2
fG0jPkXzudnV1uVzOCa7gm8bnWDf7GgzPXMJD/wOv9iX/XC72smO0snT9uXZsA279vOH8FHeVgE/
oNM5j4VjeIVXH8SdciB7zBH9+GQ+hrvSZwjgqG5vF8H0U4Y+s/f4VdtUO8m3fMHrN8MxvLZM6YR9
+G5sskB9WHN3viKs6YGP+4nNsbDuGZu4uOEIrhniY5Pb0Wcu7cnemvbadnAY6PrzHstBPR/wmBSO
+dY/LKXLbjzpNgORQ7FJrvW+CTBzp9tmo7m6k/J7MVzisqTbeGv4DL2DaC/vysfuXTgVR/PCK7xY
vkTsixdvxcU2uexZkAS6a9yUDSOy9JumpfCS7cczzfrf5dgSZvdi3UDmvCj7/qE9A7GS4oARNGnC
xH5RbQob8QQJ3xPdOiBT0x8+zN2yw+TB6MUr9tJZeGB9wr6Ny3OCi9CX7OrI17uYJO3I1/eEeIo+
A8UkIMXvrbMp7K4jgSuIBW3lxEUr2PLdeUP3txVd6XEOfZIHQJgTylkfRp9uNg+aT82d3SaIXXJL
o+OlcGzVqW6pv9qMwzb5t98/Rsw6nmUegulxMrlM75VH/qPphQ7zME/2BGc0+Cma9+K47ku/P/Nw
J84s41t8pywjhBhbJqeqdNaZmma03h3sf+3gS/ormYzcyb+CTLVh/ebhHjaWrjkzvkvl2NuXr84H
vTt75aZxyY7u3F50lKfxujxoTyS8kkgBYJ2/Q8OWLxw1nO4L84k9P+UeRP1NW9FhdSiTdZZifsB1
WY4DHCNEYTxXqR13OS7JZSN+UbQ5CUtX9EIGE/byQef8BadIau0ir3ElJ0134Vf1OFxAtTFFh2vu
zLtmW3qZ8ZHvkrP22Pwmsr4BuByeDLal3l925UENel8Rf7SnxpM7tzuDmYUw6UiK353HI8MJzI9H
7Vn1JQesrMvcFOEK82TJL40eMQ6JkbWdqECPEewathJvmWtQ6WnZUUeqURvuGCiP7Y472NafRNmh
0TBW13F0jX60c6DtSFKO1UX9NkFEewQQd468axI/nrdGfsw/kgdhqweW7JeQN4P5V3A5TjTeC+IV
y8bHnF0Fj3t6G0NR67xe+eD6iq9IfGT1RXet0Cl+6vZF8DJgbUGNipTCYN2ouiebgGK88nMSiAje
GKhpGNe0e5Jxu7fZ4djqTbfGMV0w9Hq8V5i8rR6oMBZEz+VjMCu94NFFbPQOd0AqnWxyiWgMk9xX
fOVhWDdFfJklOMo72cue6X1Lb+rekI/lU1Nsi5fhBXa8zbzD3ADwFPFjBeKx5eD3bugBM+XuOYt9
XX/uM98ScTHbgB1gzvYOk/Qud8XSXV8Hy9VWhkFOtl0sCH7u8kAopbmZHqYH45k15cDen0/9TRyd
u6oFJ9iuv2bug4Hz26G8Kzkf+Mv0HZuHyLriip5euhfxKqK88EXZG0jdtRnJCc5GGdzySbiYt27z
bbmUsiD30PvURwGw2hH0tDO8NmcGJXbHaG46StGt9JUzdl0kOOW7MTwNOPOSxghkzkrVKDjg7J2F
AGcbxP02cUkWdJPb5C2eHi6OcUzdhoX8yPd5JQH5GhvkFU4+N4fkCvGu9Yb6KFtH/bOw+bYuM0QY
HPGWbcNGGVPqLwrTaiWg1+xJjYd6CtyDecS06LK94ZslGUF4znW7eLNUW+9tuTgmr3CBpHPbv0vR
1oAYFB26X6Wf7ab+0ton66xl+2FXWAdVDFwODzY3FZHhs/M0eh7Orc7TKaW5E+0ZnNdLtH6PRynH
zlrLbsQ+6dVHBi3s7Q7LfjbYVzM+cB38PgWMNma6nSTihQcWh9cvDlmrWT6riQrqoXgR3Hg6lkhh
HsKUc7RtjV4ZCJOd7obt5HKC/zRv5slApu/2xwYONHbVT/7TH/PdcgjPDOTd5pMY0C0vxZtaO7qX
H/Budi07PZxeHi7qe7wdPmuq4f3wqVymjboHCzUhS9Lt7FIdzMZtXiftIm10FwaEz+86OQqTwjng
f2LVFjeAq8OYhVb5ZbxhrdbA6QbigTeaSbpo0NTbNMEk7g7VptdesNZF38M25Hi8OobglcWOtPJs
xlMY7OIdi4zVPB7VwtZwVWwS98PcxMz9Kl83/Unfhf1FrHb55My9+y22dBn+3uD/l5qWEMH497/f
v+arqpc2ieL+DwjPP/4U/FSnj+Kn++dP+svXdP/jjw9HP9W9RfiXP1AOgCi7Dj/tcvvphvzv3//P
z/y//eC//fzxXR6X+uff/9sX0Z39/btFjPb+c2l9Z4r9b8pxe2izpPz4N/+j+yvt9P5lfy/J5b8h
J74niRnE9qAsvccb/r1lSUVOmxzYrXkHHdFVviup/6zIJRqd4Cbu4DOADXwRH/qzaWmRkkDXmz4o
8lRRhK38L1XkkK/+0rSEcITri3a9DjMJEaqi3Sv2/9S0zDMGwEMj0/LjeSv1Y7MCdbCUn14waLQB
7rDVtYxxCVt6UIyZ/FZGqd+MMblOuujIzF6oqXG3x2HvQboO3Qnbum2ZgAWk2jL2a4jcixhEegoL
dyd27U3NiNlGFkQ6L6JLt+9STADqU9v2u2UiUTmXae5w1m82Q2fp+6pLH2IoNNPcjbUbRuE5qWb4
n5bui21nt6AxYeXIDTVCPZ3NUR2cCtuvDV2Io/DQ9rcWK7xbL+EVY8RLWI5uKnD+b6gOyWr0dSmM
XmiXlo5klIdFinW3yFYYqQClX7HkxkGNyBZJo5q4a6fMTqhj+Q3F7qkYU+089bKyzRUamaSZ/Ba5
YXlhM3UXEZHiLzL/dxgFOaRLKXe7Kku3ckIES8GLnlNrUPelOWVXnZ72tsBr7eDyHp8So6gmewhn
aaeFkYjUlRzDm4pf2Gki7VqTY7DU+jv6O+kb+CylRZfOxeTCcxWvIBLGyG06NTyY8lxLvKq6HgnZ
VI6YscrKm6D2+1ERmr9NLGleHCtoerTeMCne6iJ6q8wOL70yy90lymTjJW9ChTlqwpy8avLipHBX
xDZzyAWhFTPtDqVZc+nWuTwmrfFr9TnY0ZBLOHpyPy3bhbZGMC/EwvGc7hFaBHpkRJPipCUPcLQh
Seoo5aSTp5tKozsh3nqVU9WcP7suCl2ha8RzXSgdbNkxl6XHRozE09gaV5KUIdGtEhIWPc8xB5Bf
AGGOXjvXriHfN2ECVaUKoeFtPhe7Wc7182jxbsRZUnukT6znsK1PGDsZR8PjnU8o24DwkrezWyPj
mTa4nO0SWS2DSlI3Y1XzWESX6kel/F7Q7a04OTv9DJ86CeXIXavSslOEILWoBc2qKW4oG1uTbsmZ
pnS8W1YZRsIdfXmtRXWxi6E8hZN6UDPxkGYGfe3xnuH1ajTpMVoLLzKTPSoW0zVMeo5kXA9/pMIh
bUQXTBKiRPe/tmvTcFYAP+1d3XE0CDdWRiPIixFdIsEaRfdIQrODcSUPZlEmWGGcTxCenF7f9spt
rB4arQ1wKdNc/yJgmYbPwvUUX1FTdLchG87hPWFDbQK2o8FvFeqqUN7nAAHFBYq8UrpzBe2VpwG+
a9kjn3b0rNXckPMRbnLOJ2vb8K4K1t4E0LvlrSJbbN7n9exglYK3QrC0Q9KoxLFO4ZEXd7uR1OeL
FvO6cYp2RSgiw2uMvH7gtjlIHEMimQiN94T8gFgsHQWpBtN3B+v3FliwbTF+Wfr0DJKW8FXDgdS2
Z3Dkxsmvyq4CUiPedkoyP00tSAOyL+wibQK1Mmh0IkkPY+PJyEO6lV2hsc9176EoA3pOl9GZs+SX
zKFLntYdoBMUV4PYvNbN9C2EFlo27satrA77eQb7MuensukIxUkCSZjXTa9In0uZzdER9aPiTgkx
V0tahniEMjJQMqHCt0eknTNZTWCITOWhRdQn3E9OlVZJtO3KFfFcWoeCm45ZjMo5XgS7yGno0Tkd
FeSJlh9R0fRx5gri4i1d/hBliAoF8RNcDVtcbGbXYgVpMYJ7CccVCZqKT8AYhBtMme6bqe1NFMTw
1hZhwtlUFk5pPFaKF+bWiLpHtMajFi6Zi0y63Ux1hanYGPJtFNXSM45IQMRkmb8KVTk6jGhDTyhX
6wZDF+AbQ6aPrEV9piqJH4Vy7yCsQ39e0yE0Kz0FsKsSuSQ+kNeA+jQxX3PBpIjNCUifLM56+Sge
2oSqKFYAVZj06B1kNPUhJAeBpqflpbVJ7V48Svl0QaPtYrVDwgvr49CEZXoOS9C6QvxkLNwZldjT
m658NftAk+1ocfRgJAsJP5X4Y3LIiXQ6HV21wRNLnznhqaLo8z4am9oTsuYLKPnRzIavYk5A6nZq
xeEmu7aS9NUILac6sAA28KQWhVG9q1La9yEKfWJG1NprMgbTRY44ibmPimOsNO1cIZJdGQCoxCTh
4JCrv0IC24g7L3ezaKXf45SbAcSEb6utdlPW0i+IMqfQVIcQq4HDS+ylYXFaiuTc3MnhaQvkCJQK
Z1pcFU3t1ujRSxXCxvNKgCupVw0ETvDZry3N4vti64zqxRqnA4kgZHipqdcP80YT3hKhDJTMoHMg
ry+GmQWp8KbD3B2a6Wio82MkTC3K9aZ0WR02qcF2pRnBIJbXNh99tZq3a6RzGwB0UY3xQqrJmZH9
PgF/hE21/DQMGkMom4/yKm6Hrt1OpeouOAGtRn0Km/gVdM4OsO8uY/FWEJajPt0zb0L1Si6QAr4I
KN1JL+otky6nMI6rwYFxEXayoDwKlorrqRVOhlX+rOND0xmxL424r5hWRva4qL96qHlKqgWh/KEO
mWumJNkAL3fCWXtgFP26dL+FkW/GIjoSiWITa8IOLKanKpc2ddgyhDSTC0MEWx7iC6Y2lQi3/G4B
vPO8mVaRA+KDjTnGyn4iz4d3/otg3m1Ua7QRajdlqEiU/Moln3xrficg0VF428mJ1xQPjN3RCseg
KQQMDWK3zTmICJzlUwlSPIss7l7iOdory8syxQEscn+eFwcWfY4Weap3IjgpG3H0bWyszbjOVwTQ
MGqs0htC65ub1cW3HIQ5p2bRCJctEkEy8SbhG334NrYsnwvmsDScJY+3VUHHbDWDsl28FLitqD9q
QvvRAr1TUsjUbBeRmDTceO0pFIHQlP1NxmV0d/OUQrPFEOIYheWEmBGkholQJRK8lGbHu64dxlfx
lnU/Zq6f5rJ7laXFH5plo2aar9Wru8YAWxAiuwTVQOTdkthnMnEV8dXErcUwVuHtFeljZIOLcZAt
Sj0gEjssogXwTOL0yMmaeZXgFtPbWgxuQbrQBhyUsZ87IeUXtWjaFd+8ldtM5ppU8DmYD93lvXOX
umOm7vR7oJ81ktPYiKB3JuOqjwXpOcOUItTUCCDlJL4mhFTG8i2qQwa5cndrKDDGfrwIMY9DDuVa
PG3bFRGsJeIAmrpAmuleToM9Kd3DTD6HWwEw454oarcrm8FVsSKib1ZfEVqXj2Oplp6iddbeElh+
+iiSbzIL2uOiJK9S9Wit9DFq5QHKk6sRtjII/TU2m70uywejn+6jeCpN1XLVttv1i2TrUXNVW/lm
JuNmlpN3NMsXJmO+YB3kieP0KgYyDZ+Ba5+r3aGYTIxF6uivYv9938j9AmcTO+cY5Jp1z8Z6asiT
EldQltSkflYjnRd5Wltx6BFzZGPhc0Hh+MbyggcJSL1Kmz3RhoDpEQMo22ySzTjEsScaieQtmsZS
r02wXoUnWPJX1H4SS5gElOgxS0klt0kenkuleEMA/i7nc7iDS++hQ2MLQMYfyaiFy9JLyKKBgMD7
BpAsZV8Y19JyYEjyxEgyIJhG+NFrozOM+UmpwMNwIxmovRXaFaEy+R1th7k4Fkp4UqNTmLyXSF1N
9ZxnXTASxoTj/+2OgSpyXBcyQo9afFciXEeM/PowtpFLe5lIx7Uy7XotBRwXrV8VptuHKDDZYz4a
XQlSXDVmwhuiCY/GRH4RXptaTwKOqzRSBzeSLRbPhAGgloOyFMIgqXhqpKrHdFv3ssoIg55GY6OG
N6N5TwtzcYj7NfxVvSlmoXhag0F4ykw/RHPRRIszJpq0TUVyUA3jwMHOD7UIpg+YHTPPnpuRZtNi
bKyueo7BcNlC/slUz1Glj85QLwueOSn6ykUdk0nc0LmmzyK9gAr80GgbDyU6+Zb2XMHQFVNsaKfC
ghpUxfBYlY3yHodS+GZGKNGy0kwbwZ7kJYALTctIvjvs2vahnY3wOa6gA/J30XLsGBj7fUL2aYsM
eotonwdmh1ZZVqmrFMS5d7ffXlGzT1h/rxP7sx1FIfpl4b4kaXN1UXKRF+WzmI3EnZPmQZoNkp2n
dUfQ34vcxLdJU9uXVMy+0/uzNMwOxPrasjQF7ZpctYVscLlOTsyIv7tG2LVJoTh6yVwiIwY0bL8b
sGELS8iazaOsyyeYd3QiM8HhKhq2KFaYA1UPtuIBnUx3SS2OeehesmM5Numpxl1BhKqG+a3KCd/1
8DwNlmSnadGeOOEK/lhaypZoBe0h7+XOt5Bg49szsvcQahTQrBVngyp3Bx0agEOM2PouRD1a/3Ek
ixUG+pFUemuDFZbWsCTXY2d34aT7fb4KBxgj+eQqwiDCoDLQuLlSsaq/Yx3XIxS6cjplqTKcUeIL
SNxX07wzyLBkAmq75wRGUhsnrjQA+fC6RK6lQ0V9OzVBmQlDZW3Sah5MNySoTHtGAESWx92S2AYC
xkuEe1ESJDNhelF5N/klKXXHSul9qaeRQQ9IJQMnRpicrESZOHQL/bZvgS4hzIb4mOUx7C+5RRPT
51EM123N0GGT/SW5XCzme9jXo8obaXvQ2qCweBnYRxPeN1QhjpoL+mbFvdw5EOqY4CHmwAge4kGJ
bSlSF5Thuar7U0axMUls3hSn/UZPk1o9GUSXyZhi9QQrFG4Fu4uWaLO0Rru3htyiccaTgHg54T5m
ABVLZz5iRWeFSjZHOVfGCXK8wFCMYAs754ObgarXHtu4PA7Ryi8PP66+0jrKF9ObOmFKz8DXNd1v
4aevj5qKZ89FjiNwcrSsmCGMlGwLNJIoFYVweW7KKlZ8XeVearPlXnZGRJakYt3toxUtjGcYodEw
TMTlJ32ZPJYxWhkVCYIEK2htpmzSNROJqdGkRqKZPSol/f7E5EJtQ6KH80M6zeLsWS1qMkdEOzRy
rjZmoz3lSFwnAg8NfX5IQVRIPxzcYuMnKS22n6kr1V0MB2x+LZJ1OvS9um5EoJADNdhMy7I1k428
4l+9NepA3Bs7gbQPUe+yMyVzQ2e8T/Mw0HpyEdFqUVmj5i/v+1ldmsdUN01ktsjpNDrQZHbYFX9F
SWCRDAY5Ree90Ne0O+odnFfAtcI9rTLLtE+yYe/out7qwXXOyOah9S3hFmJjHDpKM49aUEQhtd7S
E3HNGFg0zvVsakyyLUm46V1OAmJtDZ9YwOXrIs3dT9VToeRWprl9W8cBaLVuV4tj9VZL4MbsOdPk
dTuJC9OfwQqZbRT5wrwWSiqWJ3ltbjHmvN2YhtE1DcMwds0G4ZGtz1Hr68lMzDX5XY7WxMkrUL9u
P8453dROJI1QnIwFLWJP+wrdP+eHLJJ+ej20tnBWrIe618xbk5jVUe4H7SoiTOLMVk7Sru3qgQhx
0M4v/ZRq1wYP3/24nWaTk2sdA1K96TDnFCQt7vSiqO/v/oSdtU4068K5iSGgkKbbTmKU2MRGdTdf
ZYbqz4g9X2Yt7n/F1mStT6GI7QT780NJDM8ZoY3gN9ki7/FhcF6QDqRe0u0iYVslHqQutjruvZz1
IRLCqeWR/JCxXb4CWap3qVRFD2HfUo+oU3e3Aox02TSK8VORyNZrBymPR3USphZu3xllapnHAe6q
1Uu7TvoiwIEpez9KxXOaLRrtxQjESVrH1QlbYPsjRcz5cUti5KvTXyEFvoFBdR2rQO5RptFfanR6
78lJzImE8Er2F4r2qB5uaVNIyHO6SH0jmx0paK6TU3AgV0h/keZ7CmVkdAi2lFGi5SNxfCMStq9Z
XpCb7EabsfSVMKyf6LVOC3I2Edm+dRf1VCpFsnpW9IztimCHoBaVkEHjMOT+MGNxpv2GCwWr66WV
TDzdq1JtlfU9bm8T9FwnRCZyoOO5GMb8YIw4lRvuwh2RmIqfELACoxPGqFsIUvIjZSslziyFy07O
2+gSRab6MCklBwR17WyZaIDHWYyhT9N67vxo0OYjRFqVY2t9WzN1OUlaE3JzKeZew+e44Xr3V4Ud
hrKjLb1pflQyOgMyrYVNbjWyrWKzIWQdb5re0orkvRDnfQZJw2vMlvQdhVDERilY3ROjvFEL6aT2
p2GKj2LO41RLA24rpoFt9tos2kMrUglXgTBbzDGj71LNgy5XbYHSxugQalrLZgDeiIqPsmMNPTFc
h8NkEvxdod9zalKmWZwIG02DRrNUtUxfqincqe2icfjJlG+96IUXtJ8xc/pq0p8z5mqTInmjfAmb
PnnVu3S/wG/6nDHEHEn5Vn4nCofUXlRxBCkqZ695tSw/uarkb/Av1F24CK45x63XliHSSToxRrsZ
Y7O2tj1a+5SaMCvngPVZMN/DdvCaG2X6jdcUCFW2Kl/qSvoOm7KQMGNS8yeY0dIb8cb1SelEJcLK
2wkAexqDvHRhZlCcDViXAB+ABrDG8yJH63Uy+pB2u9jrn2mrZjtMs4B3VykYtEncIJnUv2spNw4x
FRIcYjkbP9pepT0x9c1ZKfNiYzaaGCSrYHDmMtagFERbUMrrPNMXGsI9Vg/0Bn0s41md49elLaRg
igFfQGUonaI6RzwCYSZg+sclHtlhlFhbMWQMz2baiChLeZAjCrHut+Sc9H68Enc6FR095wbz9xjt
aWehQlUi3VNzJGxjRG8Xw5D+PK2zN5fKppaF+Ls3GKapFSZucpq8cBj6TRWS2ZutmurOgnEwLDr1
kWbBBwCGX/XduOkYi1ErEN1GI9RABmXnVfhEdksa4PRJSTAqoPvWve7p1bJejK56g3z2k46zmxZk
wMsNVjq1LHcDLXgIO3OFpz/ajX3xLOREiIaN8oFVWvYAKQm+ju4DFE+AkTfc1iYaA1rpTxI4ylOL
BPU8lCmdFqFofXpZqEZ7SjpTaBwau+1Zr7WHcYrAh4lrzTDaCD8Jld0zhEB43K8BjKW3pqZzWc0z
wVQsY6seW0dgKtQPiuGZ43eKkZKUNXlTl/Atln68hpHORLfkupCFa3iDOb7MELu5j7UTTZv0mfIT
U6Y2jh7be4CPCmRRBLG4hGRhKqnLPMiPgOf64wgKVoXmQarpqG0xnEiYsQdu5bId3xZgu5TWLc0K
fKeXXHvVzCrohnYX0dL1lvvhRtGXq5RZvT9G6X5YlGjTr7NC1kxGnqzYEqQ2F9Bvsxx4dafKZ6VF
3DAnki2RnMO4H3OrVrq6kSBY/sJJrdHwEH2O1/irZVLRFvqF4DCkWw6juheNwpMjJPcCU3SmMO+L
WaFEy2oqpqF/UTNa5g0hWwi6maGp2nSBycvyoA5zegEsiRii9J+kedvN/SZX6TmmcdJep4kVk+Xo
ey0eJNhoUx/OFwqYNqsfrFA8WlYnbQeheMQAfZCj+XuejV1TN3tzNQ5pnT5bf7T6pv6BCl60iwph
cS0Z8zdUCdi3cXtClyq8p2Bcz9i0oOLOBAuy7w6eluf53izKlOKDX2YaqvWqy9ln/4cnljstZqro
3o0R4O2yiHlOdCra+IncLrpTVUHfXqayH7ZIElE0Z1dGg5vCNDZxTGwialieThPll1Jssq71OmE4
l1rv1XP6eg/Vvi7N4CjtUl7TrtE+KsgVNyI08pUJE8t2zsR8b/UEDdqzrBJe0g7oBWCOT6tqt3qF
qgIAh1cwXQlwnfWHyVB2Mk08ZxSnUxd2wzOK7/gcCggx5D65SeVKy63HRjzUM1ydkYC82DI/moZx
IiSFRT5iMaWr043hVqxUGmJ3eLv4vqwN7m8JhUpiyTQCp2BSIsmvBuVxYCtx52hud0NZ9J/z3aWh
9xk5ykN5U5LIEUs0gpJ+EzrpU1aiIGdLJIXe4R3dKQh/ZOshK5nWRMlkI3/fLqGwjzJ1K5fU51b1
XiOPS8pxPwlFTyEOU1ytobl3K+3Eus5pqbOxW/mM0qEWv5QRCgIiakRQzTcQrFvdwnRQknMeE/ud
JgT31YIecFpaNnosxv4o588LzccxlhWEKdZuoJFXZhPxxMUfbUFuhDmWu+cZA8wL3HIva5i2mHFX
k8u8yL5EusveaJu3NIr3mHIZEjDZXp2mnwcEEU3k8VxOHFGcXo3OeOmK6oHjbP7Er4O+SJsapza3
JBDYmUrHeI5qd0ijg6LtprjepzSQLtMgJtCGtHOafMNzThMoLPRlwJf7BnSEmQPhWzLK82fbztp5
RF3/nURkdHtdSg70PA/3TnrSIIASuAXBewt3SgSmIesKbL6nDDZn6zniCCLsmYwj41zM8q2KNO1D
vPfccn5KdB+EE7ZA8EQc2NRtLXo6S27cuhDywpXxEFDCkIWBpkuUAk2e6DqH3XgGsocSr47Fo6Tr
2eq2BoMoFS7HlxFTYtCPKX4oRiPmh+no9KSQsYHlUhTtI4WhJc3gH3HBFUQdlPTVFMgUZk5MXMGb
MkzLdAxVZaG52aXo+/l8ycmrfvm78/ZfEn8cky8wOdVv/8/Sjr+oQc71T/nQtz8//fGj/ufP/H9R
BHKXRPzXmmy0LMnnP/Fe71/xp/5D+5sMSJhQJTZASyL77j/0HxLYVoXxJkIOTcK0dqfb/Sn/wPL6
N3B3oiTCBdNVtNL/UGQLMhzieyweuczgYnXMlv+KAARhyl8sa6Bo+QeII9EjlohK5a/qjxp9irTI
PZMduDxXnjrvnaRVnp6Z/6eEbhyS//xa0Iyx2t3dqPjucDX/9bUIZ5CWNkLSKuataQsD3opJ5KXT
vJgFpy+ZtnCEmzqiVQf9JI45GjB9nh6MIiw/6l4pT9gMoHMMcbE1C8JLRhUMYSozkYD+/2MJurqp
6/klqSxl1w2dcEkGma2QIviS5SFnrSUyHyqzOsUSmmpt1iyv08afpR0BvRg9vtvQItzS1mtG+LpK
YWCDWV4oZgTmgQ6+pfHcFf1llJv+J1RCahpJMz5NLe6CxFI7kk6EzlbndJePpH6GFXGp8OWZdrRD
q4JqGsrvxaRPDokUQ8zY1oq7LPQeqbaX1K1Bh8TeQN3C+aboo581wivnEo6JvlNmTJMpWi+SegmC
X2h7Kk5SRCXPKCIYPg9WrCuxZG6qIqFCdRlFqHkDpOx/snceS5IrWZL9IpQABr51zoLTjA0kSCY4
NcAMhq+f46+rprtLZFrkLWdk1o9kRjjcYFev6lFLLNx+5taE+hTOkaXfuTcNxJ4Yz9Uq5n3o3w0x
ICFVOtN3RWn8xGdTe/hX7cb9lDNcr21qsxGxI05aUP2jgWMjR+tXnJjgYamT9mcC5vDoTCamuy/J
FSQ5R6pxXWjoL+PSB/ER7pSPjz0T/K4dTevwyc/c8N3gmLCw8F55Xo22Z14tA9w4ZwiSA/1c8kW2
2mFTNwR5cGKq7Eu2RnZhVix84ECaeIwIoDl2/iawCY0n8lHGxm5Ej8Qq7eswPrU4LdhMRHEJCaOa
Jhpt6pI1e8wfTD384Pf0hNQu7WNdn2ancEIqXVumSMhELkPz6nNJH2kmC8bnwvY1EKjYSHuV2xMc
k5n73WapFF0e6Qg+Y+1EmQtu3qtRyQE+BAkWcSmoizQ2jca0HLhvslAZblwnx394zUr/VokEjzfk
lfiJOqQngmESncUNLQZ6EUMncYssxpfNzUmtWjZdp0XnbBPq0GMydRHvyVhb1ye3dUX7XdROdefZ
ST9seAnO/S7UIR7OQVOdes3e9z9LGYBwUWFStqznwz5AGq0mTMCD16udGmIzpg8S7w7nAYeR6eTv
coi8bGMjOvxitAKJc+0sOnWCkqCtG2QxLC8ZiAbKTnW9+1pTgyXRB6t2CMex/gwKt2SMy4ZqU7k0
y+xoj+aXg9EMdzL4rDQmFIZGjOs2n5PNwEv4wfWL6JtnIveOnUxsfrmVIs9nh0WUclDM5mvIrMzb
jpSSVLuCfFS+hXfLKcLjwx5xsa0nUSAVbbTHXWBxPAxIuXSraO3RPi32ccszAwMs1bQT5QG29zyA
fTKy/r5O4O74WrTT9CKbBhfP2Ja48Dm5UB9kaBmuPNrP6bLVLfGP2Za/m8BhhjR5DtanIUV3GGvF
JISpw++3rq1EcW+rWf+ErhxmYoNXnGnWMsZD+7Cs+9Tp8dTOyZS+u0Xs/syOP33jiK0ehySr3U2r
vYXdqaXyBX9RyDKjZCHt7RK+FLWRK3ZUU18X294E8j6BpxisUO2yHvMYmuqBwpLh8drJjp3VocSM
3j0KH2h6SPNtUVted8Km082bKcFZsh3GymX5Vs/tdIdTaeH7ApkJhxI8PDzTbj5lO0R+HPlC9xkh
yESF4hS3C4iyHuTigsAO4vQQj37LorcoxPtURcJdaxGrfTp7QGOsvrl+kUiMpxcDDootfaxNsF0a
GxvxIuzeehYE3r7HkoFpxSUJST2YYwWmuR4TgrmufmdPJojtkGaLVjPeLHpvaOW54txqGb1J7rDI
7KhrpANbzgHwJ5jHc7tSrw1101hqbceMNzTc1OlHiyw2/o6gPNZ/etUs81ebiKLelKLvfcY0x9ED
LOHZix5k61sLLRb0BiJ7Zipy/a2hoEo/xZZO81vgL47i2QpJPPFVkaIY0WqyRnV4ntyQNWIvW8vd
T4Mp9B2/ZxATdWS16NZgjzpmIv7/CUBPq5youzYeP9JM6THZDIxmifunsMquxlDEhRES0agsdjBo
9IYlVg92rSF9C1ltXVuTs/QbkO4JJ5Id9vJFx7ZBqkBmq6PX0HBl53BOi/6xQ3lyN5ERYjk0xm+9
fSJdtqja7RVHCStKDj+etfyU5k4XHGhK8sJ7C+GdBhItWlQUXrDTe021YLu3G0Ghe4JE7NADeG0M
Mz2Nh2B/CkpDibMgdD2WYDW8Q1MOU3jkjhyzqq1N6aBXaaeP34wMWLM1QwybbNOR8C6+FzWK8bmb
AiVuDJ3s9Y3vd06Pzc0zA1Qs3YbZpZN8oHvSj3XyYpdiUZvY9lS2F4AFa/72cmANa9X6ToMzD7ZZ
xL7ghvNX698jboLroj+t/Qeoo+5lzjhfz3rpwXfJMnPho5pgbh7LOLbGU5YlwXfneKnZWC0VgNuc
+GW4GReZTffoDeLLJ7A//RlMn2SfMIfr6cabqj69YHcKxbEk7okNvrXjMVtrjlGb6Exj+mDPozIX
atsNVzURv3i6eCd2Dz+zT0c4tVlwpou8vg0seG0rbim12Aymo3avjhf/MFVdhnhQo2duqHoHakma
dJXMBTcOdrsHH9dOIYLmly57YjxJ7XfbfKmocEqy6pY7w/zHb0mfoudAs+fplDuaVha+ydyS6mFu
7gZQlzuBc5jdtPI5c62OdabS/dELgmqPXdNemUwWF2HVzPmqXV6bEjTranJwN0TX+L+QgEgMkOdm
BZDbummcOdoP0NRWwDuA1kU+Hv3hYXR9vHGF3z86jtQ7JcMfkinqkI0jrAEmxzV8t24HcTTdFeP8
s+B22AeCVdyUlBiLiMW+9cXc3Mcz64oizJzDEHjFe6Oz5BclB9jw+Vlx/aqooV5GViIeKNkQ1xIr
w+XSqnwkvjDsgZv6B48lwxZP9Wg2sp4EDzQS+zWDnQabxAM7aIeL9R0nwRePibyfPcdauyP8MJTS
6WZgImMaxRLCaVUN28ydlnvTVgT9TdCd+qD399QMWt9U8F2iDKt+b5X1pl5c6y4JRAaNry9PRWiG
JxVMLUEJjHs2p9hQ7COZ/Zmaayu9G8MrtBsPFGec+/gHmUehlLyWwE5Xer4u/6W2H7EREizyvPDY
D9cCtKypnzCsmJvEifqbcSyGY1P5XH5qNlY0/BH/s2PSNwHXp7GlvR13Yc6bzRtcsGF2fnFG8TSP
cbp12ispGKV+zceZ77h49+9D3p0Ge3wuMeKxYfTkVzXhjker16PLnRCmJgu2xzJsplvpl/6tp6or
0B0fAPfgjdWxDKLprZ3I+9jmtUrmpd9lsffhc6GFOhbMx6ZxWT97djXqTbTwFd6MVhR8Xtdo9+7M
SzyMpU/SStT7ztGvUCDqX0ZhddDlRLvKHOKHq/v2p48FtjI5tifoEtURKeKJwlSzznTDfQ8jx0Cz
oG62BU75kH4mz9JrIYKXOEfUX3lsiH47LdF3TGXQCoUU+bH1BPDmyYe/h0hgN/STxdcj3c03wIZG
4qMUZYLVbYrx91JH5IcaaW17xWUU1fO9KP2QSabyNxZrSTBi8YyjxNWYEEYz/Sn6TKX/f6L/V7V9
8D+mrLdSf3Lm5P8tCXL9T/5JoRH/cFwvBkhP/wFzrCCc8R+RDgqoiXkws9PvEMY2cY//HOmF/4/Q
iURMU4cf8iz4BEH+GekgDvkPwtpQhchXByStiXv8jeJqwhsM0m1l0ra5RsgBkl1zIYHL3wEPKi0u
/NX/a6QDlJcruhm4Qmqne+r2nr3Zwt7d4FAy+8FH+Y78KNzGKdbTaSqau042+VkXPdsmGF0fM4mF
bysb0OX5JkAeicqeVHCX36mJVJxpMbyWzWixK8reoiCHX5l/RYiMO7/wTg218KAHoi0DLrcG/5k/
y9/DijgKM+ymgEbcqYGfIqb3aQD3lbrB2kRZtvFmAaxG1c/ulJALnQfvtbaCfpsx7wHdZowgzsnF
e9pzhR+z56IWyc+Qs1PH6QJR7GkG2ofw5XA3oDKgYtbHo4+AvRQr2/KxOdXa7m/TJqzXLFzGe8sn
0MIZP9dij4cBCwz7/D59FfAkWHpZErdh3gNH2446c9SP1/cT5iep8ENdk08YzxnBrZUCTU5klf19
Jjf0UTo3beb0FxbrFj9rFZTqbUKCi0m8kVakYYfmya5L7WYr6JrDmdRN6UPGOuAm44ZRcdPFIYQ4
oDkx0BlJYFtJ+rwAV5xu3bmZ9vQccqK3dpReF47zq0gUcBBkwhtdOXv+7AcOmgU7Hl791NjuStuW
PAB5TS88OltdUqBnQGwwmwzx0bIBpYC3TQ49HnqtYcIU+SadsoOXE9nJwiuGpg+9M0QZoMUEz+3i
PA7lM+iZK/9u4M47drtcLctDSG/k2rbyt8WPsxsoIsV+yLkpcRVhOtyM7DWJ35lscN4isOM19v1a
EDwZa6BdmzCNea1ajediYf9LlPtb+uT/dcpjgCb4f1YePz7rfxcer//BP08p9x9YJ/geewh7jHNX
hN1/nFJCXCla7hVWRfYL8ZGT6F/CY/QPgaTt8s/5F3zOJEBa/zqlKECzw0A4NlmHOPzrBPs7pxRY
in87ppiJqCm5aqBE2jgA/+2YGnF7TRZ+a9au4Co3voswcoop011VQuZUV5JV8BmfQEHbP8LpVEsa
a2rMrc6dFFNqrkP9M7uFGfdwZ9L+RPeSjbo9qjz67QNAz0nw1mmd3Y74fL11M5RJ9JLHSUQiGBwQ
rvSiCJwPwb2wuq99a2SJXQD0BqJr7AdmSTc9xlaDaz5JaHO9SXPLHTaMQMu0rSf97nVNY3aLNZkI
FijVkgs9xMziXHoKZ0DQGmcXenwX2wOdt7CmN9w6JJHpOqVh4CG5OhaxWTL8k1S/9jVsp7adWEBm
YVPug4VgseP2zKULh0QLWewmH1X2vFiOOme+jVF4iMY1zPb5nRpvrmNxw6k7yelpoLxilyftL6+7
hlvQHauQO6Ywjj5rfrmk5L1xA3Kr/wyv23LYkMsxievqkPd62Pt07t7Y9nRn5SBiKzGZVYipZ+3E
mdyW2czIpvR0pmW22YBA/mXGXK2Tjq5SRt3wXtR2gruWxElQTZvE7qdDM1MlbTLIC+GizkBC1Snz
7OYPDvfxRDbB3TPB27QNMIH2klV0yxuYaT0c3/36yqofqagv2kT3/RqXCM6Yla9bb7wbOV6RnYqx
69kVAX12y5c5IM20K0PJB8U5arfDg4U/Lv6lCb/Ic1zKa0Ft0xSCqx+jZww0jB9+8MK1QGYurgvH
VN0VKiecW6Rnj4Am1RUl8Khb37T3TU+f8zYKpi65ApyxirUTq10ffpFYsQjwF8wvPfdB0aHSIao/
l0GAS6Sw1crm2MML5RlMz0yhRY1RJxlQzAjXQAhIaUZgR+Rh0sTREsWPeU5obRdY8XQjC67rcyL0
w4I7gFSTinr3KcsGgbXJn9QvBZfeO7gdovVpKTK3uJG4avMTH3gZXjBkfLHNsymCdZOpPPlXhhNu
lOGDuuLpqQ0aP9ylFFSxf0zxTx0SIiiHKmoeBMrQasg6bqb+6B9LthKvpYfFp+iMc08jD8Zw0xxi
l8DAOm6c+oyUEVHxOYASB3DX9JtK51j5U3o2cRxh7Sex7V6vCSUT4hq7NpnosEB3VeFCoroyw9XH
WKIbRwncqvsg66JxlTsC/RM20cVT6SN3nNt+Wqq9x5XZlR1eEZyRK4H+8Wbxv2vfZbT07bmTZRFu
LKI0J8uYpPlKexbeqwkUg96ExqvAatDB3Z+rEAzpJg8ra14lo6+LbwW6LV7bU3hrtS1W10ErH7TV
NOkGsrTKyB363ocpfOyuCOzfoNuPpZLdhQPKCYnwSD5TfPckVbq0zyUcAdt/84giUqZL5xVjh/2l
TOMGGP/VkFt8L935h7MABWhYwoq14Diw2isqL7pmNuccW6wSGhf8QrP2KWfiKHgm5ELivcmGL1WB
7F8lxAN7hvGEouoYx7PPNsOm6Zg3RhIfLNK7xXYYLNJc1+6YlJvuZYQG/MCXd96imLU3YRBO+y7N
2fqn1fLLIEKAIwxokwoVsDeMQj/kmwjg4CxbS1CCx4ylAWkavbxgsbrjYoEq4XaSZaSz7MxUYYMM
zZnMuLWD+xWeo2IEplJn3snrc+s7mnKfgzNtyYj6AYB/x5tMv8NI6kGL76UPMn76XaZlvHHoTfjo
x+ZNWsrfwX8zp6pv210PoP/sUJ1jlpafu/QhG7j+D/NufsPuH0SAbnqsGdp701g/Vo3Jl1OQ46XS
fxHVFfofWrunygtFMQu1tJM8VI39m0rY7JHzNrnE0cL1hVwukQJDXGuICHqGQR0cffoCVmMXLB/0
NLQ7CxXgw8M3UmEGT4pLUTXV0fOD8iEavOZEWveO1MGfua8RgcMoiU4BXPpLPfbLSc/TuGsTXzyW
C3JaH7DS5aSNjnmp0lOkuuTFnauUyG7n9rgpPbinRuq7nFfMsO20w+6pEf4nvP2YnVcTb2P4bveq
L4oHQ4zTi5J6FxK+OcxV3hww9FqXjrFy1WXXbKoO+CXi35T8TcLgMqvxnOdVeBtq+dwkteVv3D6W
3tZb/D8oFI++33hHnHhqPxTJBfQ7ErLid9G2h7YTn50DDwdF2qqhFvm8L+u+sZ8E/j50gId67s9p
5K7DUM67BQjamXj0QsKxa9eZOx6KYYLAxjoCvD4pSDvH9i8g0kx8bMD0zCN8YKBnZUDRNkaRzA6P
nrPILb9/7zX2NP8rPXZrAxRxn+VhejMnkb3jrX91llXJKZjrcZ16VvrlOdN0WhbWAr4B2JipsIVH
4RzCFmxJHet8VfnmG+eYfojIZAx59jxI460aS9z5HTbvrtXPEx4Dkmx/NQ2k2bJP3OlPC8Cl7Lgn
S+JQo/shhwH4TnaSbbcqM7JyxRyBdMje0l5v1GTf5YNzCgUWhhFwA2CO9KZgZ0IOonjMwv4SFxQh
R0uxtYfUwdnZvmIkOGRQlH1JJzdEveIUhOW5gCl3nP/qQshlY/aiXV4KLLQkLU2980P7PtARP8u8
i1vX3tBXx5t3GH4FrsQ5N6tg4480MK8Ww7U/D7KSc8mzH7MyiZ/LuPdJkOaGgCYDU9Q3OSqXJ82y
c7oUnbhR9FFuOpzfLhaUfAT2lSsLy2aVEQQbZFB9Cne567A1bwNKmzZuMKA9K0muf1r4GjbFkH1T
4VQdqTYhqXnjlO7E7hcvzUq5CEMZQvEuZwLmsC7tc7Yk9VukI4PUCybTDMS7Vksf1nkA1qTtdo6p
3SNUafydxVTfyWXKiKp63XQSrC1+DY2gxWcwccVoJ0NCi7H1YDWcLvgq9OLgPWWE2QM9nj+VYSi7
xlQsLpJL4Yh+jdqOjErUwCUQLVT4pjDBAcIcFfjRXMn03hbjeLdImELYeNy7afDJPZG9wTGkDd15
q6xTBSnXaxzKq8KWgLKz3MeF8W47Gi6QpN0S/FHZY1VE8p8nPnRROzExiQApMqlYhOmcpHw62gxe
nruq6mJg9aWmVxolqgdtSKfiRLorIQrQ1MWzu3Db3yvRGfy3/nBj/Okxt+ZfvR/xYHAFZ9lb3nEF
nC/e1FMk6aa41meSiTvWuU+pLHigR4eVRjG82sE8bGBaXIS94Gr3MjqtW8/eENdI77i12ISrmlst
bU1uBJpm2+IUzTFjkY7/nQbWZxU62SkLVboF2khqAuZ2UOhPiIvUFqGWbbW9jMe57TF+Cl6cCJm6
eeZjVb+go1NEnsZwn9AECeiWh1b6b50lh1tGIPeomYdZLTZPbIp5hZnQkIrtsJt5LacrMS2YBavF
y4ncZ0t2oUOBVIzywWhWs3Lvh75anrS/lCc3c1HQgSFVjvH3Pqb7o3J5l/i5Mc81AsSbk3TJXgdo
DF7hdBvV5fEOx5e/jZXFyzUef/TkPkCw6N7rq9MurImIwTpfB9quH4D/d1uHKqLvuBDxpY0W+x13
/D5LW+5+Qd++U2KJ3tuk0SPAhSc7b+p3ssk/1mwTDGU/Hw+F+WVLtaOmLT9Uae190bvennw8eI/j
5AzsU5L0qxvD8Kt1/eluyDzvJSaWDSM4CQtuKon/1Gi+YmnQjk+TvVRnCxMtPlgVT398Y5mdb9Vq
Xzq23FtjyDtNSAvFvQ8/jMinu6pn/5QGNtVnbd7jWPWqZ+Pz146qdn6yFTkQnBl7m4JSUmOENEQk
LNbKc/Mhyz6DPxQ5W6o+izvVsTFif17fVZGxf+V1DUgnqNhUR82bcmdnP7uKSA++z1ZnrCcpc9lS
LDYcJw9yURcKFJxkSdYgMhfoYGG7X6QD3UzlIG7tSYScSPGQnFFw1L4j8fgQT+MmGgiW45KooZi3
9nJf4gFgITzlJ4uF3MtSZpDcUhpJ+aI+Zl0pT8ZmLUytxEOG3LJps9HZzAXhtckFwjrMc3JoiRWo
HOOcHZbbYiq693ywnYdxaJ9hh/Tn2U1vUuDPqzKY4LExax7cMSrv2BL6224AlmC5afzpy4zvWzT9
irw5u6+dNDh3iyOeHDrjLh6vjnXpsaMK8hT0RWJekjY+4dTThK4y97HgirRLLRtKhTPDJ2vgmM7V
AN8FC3NO5Doxz6CaWaqXEw4OsnsIQI7HwGd40fwUDa5Crrb5fUtd1SNjOtNlgqh+GxCIh9RAZKVw
YY76UZae+5b0aEOPyynvJbpZjFM5Jv3OeWeBGuy85T6nIO5s+Tq/TE7/qFwyL8hnzD6pjwxg1f5t
2VfpTVSgZqUMWbwfnWvgs29XuO7iQ2+wGEYkFza5GOWuKDv/sbnef3JN5tkT3TeLcr6hPSmlMibr
mNi0nZBzC49a804VXW/v3EG+FmSIVvR2MIeOumP27tqDwYDLi4gs2tqfvd+U4L0TBRQvSzZQQYdJ
CZ6Bmb/4vPyTNf41KOfvkqH/ncf5mLQgNsKlouiu9qj1UApWVLwE9RGSdLWtEQqQR2OTQk8jzU2P
TIwF0rXhNfsZpS9xMrsnj7UX1+gUrirG8VRF0T7x6Q8T9qMQQD0KpLbbKYte2lxtHLuNj10MqA2N
dD33pD4hD/ObauKHOPHJuU4q2S59/olOgpMblPc+oBX+TErrgE18WRX9crTT6kPV1wxCP0qodnaM
6zwX68XJQopKmuoM56KDv7uQEay+M9Gkh8wfp2uAOziwdZs+aPHBj1phr5nrZW+Z+Ex6qHuySMl9
qevbeXRnaGld+URA7lIFIQAHko+71AtrRMXyGeFIvsop1ncT74GNmRSlNbn/GXXWbes0343Mmk9w
QMOlMmVLAIeOpUObdsGa3gpgjFYpN65YIDt2sBqI072x9c/3YSSCz8IJ/PdZQyUDGXSpyBesOWQI
+ogFkyyoG6AWZH4ODOEf1OxMlMCO74E3//CIJHwt3Ba5XFj7OdH2JW9aAuZuuqWRp9j5Y+X9IVKo
nwNEHfazAMymmJU9rCM2RlOCuT8v58Noud+qrvp5FdUy34je9kH3qPrl2nDLuZ0N94XsxiMjG+yw
nr4x2o2uvHhBY7STkpBGRSEHbbAR+RUE4RqAit3a1sb3WMUvNG+tutjpX6hNbNaARzzyoHp5EJ5X
nbpSMAHbf5YZDELs2OkOVx2dNF1hyafOLD9FItizGQJWsrGHm8aqeVdGtLvOrWi2g+VTcUmeZ9/a
GIwio+azWGJ7nwKOcggxaRO+cT3iUu7V8rZryWhhqPEukHXadYtdAgrrmIQfTc4AHHfZn9nwLr/S
njZSBc1lLOZuGyZxeGn54dZRZ7Y0D71WWQLImcj8qqvR8+MpDnnpuvW+lM0MM9eZb8FTVwefdMWm
r6H9AWJn8TiFl3wpav5o4f220sRa25hdHuAYz3x76I120rFGr5dY5hh/2V7k4ilv7HYnBUg2ZV/n
OnchCTpFzIR9Zw17InKA8SzO+JA5Y+tF4UPfaWhAA7aaUFC0aZKlP/aYu47OGDvrIRd/UKBgfPjF
k8Seu6pIF5MFEMkqzBqIDOXg0OGX/BH0V58b5QaHWoTjQTiYA3rK6rZ1PNwHuJlQWoS91kHu8w6U
9Qk/TXIbw3aH4CFhTdQBcgdeaUdvWKkzMRG5Ic7u+mvJ5uCBkEFLdiBukOuGGHkUgmxFXpEqPR0n
FH8ZEJRyJjfpEw0i4bS2LBpYsECD/Ew6+rMCklX4rj5441kkoLV9jsjTHlOh3V0NDss09bHLouLs
pHO3H1roX0kScnfkfLjyn6JiYzx2p1FJpLOYUZYgqDl7t5czRpvO2RItktvaly9tOr+aFGUReVF8
pNXwVbXBnagh4NWLD051jOX12ZJH4eTTHhH8bl7giZWB9xvMMRCcNiu3WAfLXWfByJoqA5E30P3J
9fkhMmmVG5dQGHDTqkB6TdVeprOGVULqX40GCdHLPmdad90TQ/uYnIWhyGGlepm1+zKAxXQRI3nW
Pmt8f0danl1+kiLFgxNKQE6GSqRAVYTjmztJne4ld21+tUHiEnIsi14mCGexyl77kPRiSZYzxdFY
FM37DGiAEdqeXbhKQR2960W2uOBRcd8qR3fPueKBW/VNR0SL9gG+PEPagf8u4pmhMMoce8am5krF
27KyUgbLSF+98HXHmSftijFFm+KpsyUJUGtEr3sIWcRbp2JohcVbz71ylPjjR/EwKpuJu+ixKmyc
OJm6G1cPAuwoFh3mxnh0snNnfFdtfWco2w2nprOcYHGJK8zLVMOJ+CX3/yUL6vlSB/bkrhYrEXcj
PoY/UMjpENDKhh4zyyskIUdbvkf6jw+hzIkgNOlzvUzFTpmAe1p9k0zhS+VAIJcVClyqq+GxSf1T
7zlfCSZ7Pk1n3Kq6xO80hz9qdJZXngT9goBLAsueiewErFPfHGlIFBRoHThpQaliCfS2oqzhjDZR
dxMX0k5BfuZLc72XR/24sSpVvM4YK8cHIaeG5wEwwSEmHCOI7qjmMUdBKrYpJfb1UzPo7myjCIGR
QreUQ1q/YU9M9arW3XSju+WWplznAKCiX8usVHDvFuisi25fZ6XeKlCLdQ+QYohK73GiY++xc0yz
Fpm5zIBmiNzi34HSw+Vi9J9IRTAXcEpmnEoYHPqpa+7rMeuOZWyF6J1o5q+LTMKj20VAp4t8eBcg
8P+4SQNsSuSYat0uALvUJu9k2g35VTLvrkodCG6ZT9qdPo54mCx8EBwZdKrSP+LcRDP4JszUGhSd
CDA5LEvnm886wJF0qHOIbVvu4r1/cCcI8nse+rh4zXNJwJ+wwiyPeUZSguqPrh/c84xFK98GvkNh
I9WEAxOEGCgWXml8Y+Gm8QR/3ZWKi22ccyKQmley3UG8AB/cTnAen0vqWWdEtTLntQoAq6yBeGwo
LVmW/pBmdSO5F6Wh1hA6aQUgzQnVgc9mNy5xtibmuWyXaXmbs/YebfrE+pSALVblVWja4eAsSLW1
XUSYQmqMmx3pz0Ub+8SSIvdWwJS4dvqN3oOC8Hduio7tc9wR0S2vbP3oJlZwg1h4rDTzyq90GO4q
IoK0qMz1XtA1vSsrGRzsdrbuBiyLrNbbea2KCAYFxzsc2sBR/ZEuFgJrnazFGVdW90F6NHxPiftd
esfLt87i6o+sj7LTjEYKQiNDlvVZTFzGeiFbRy8aCcw5PU2ZW0873ZFE5/PJJbQOweu+y9LS2lQ8
Muty8Nx6G2a2wEPWwIMgt/2Im/pjAafxxGbgUjvOUZusm3b+nOk/CwmbPdGXjm9EVa65gzdbJYJk
XclRhoRs4DfzAu3u8N2QIFoiijg7pKodOBgXQR6TLiI+ms/bQiFEB7EDHXfmfvuLiPlv2SIyV8MY
XDoXshdPE3HBhktM0Yn2BhLf+KW66G7UUbwppnzccUWPIZvM84lmTBJEaS0esta9DWKih8No9pHK
b/tSHoYuiM8O7oSBF1LR38WRYrvOemBNdlyvhxKoAU3mHRU4SrL3GTET4+wYn60wuWXdwVuRafoB
St2wslEBH8md3QSgmemEPFGnuB8cl2feyZpfvYU9qzHhJyR8AdmHNVMWF+mjY7LggAyQPVRh0W5j
5Yl9MAvk24y/dEwW0oi4/OoWgvSx+mw6TKEgHg7kTFy9Qg5IsG3XnT1/c97WbyASNd/GPtkFtrnz
LOnTfDFG9dpCIqD4o0RGIriiD1M3+E9UiHkOZL8an4Z23INbzFAml1I8I8v+1kH6Uvs2+y++dxef
pPIBhOOyMdEyYg2ObwMc2/dpx2eIGZHLQuVPA4GxOjr2M8umgZT7pgJCuUoUlrp2dK3byaGnxnFA
fs9Wr7eZx/nMFzqynqqo7Z+UKh/zmlts0gIailhurjKnhGfcwUdIK3CHDpjMI92cb02BA882EcAd
opI3tSWYApNhj0FVfqXDyNA6pbfh9Zc6OEO4ZYIrNnbtmk3OdY541vuAe+Wgkon7WwHkpiQpXNIR
zpisP3XhYMKyuLpT4FNgWOMIOTduU98AMgs29Bx9Nzhv2aK69jMEG0F9rboJfFBHC9yUo5smO35A
9Oig+Esru23sEvG4Ad48a+sjpKR01XFonbCf1BtnWuoGnHOWPSsyKPJMcawabg2GyqvvXSbBGbu3
Tj4G8r3+doixgp/LkVC3Uo7He9cFR6d1OhNsd88AwJg94o7rLvbe4BQktchf2HxkxbqMmYQPpdHt
uGEkzPqvJLSDsxiXenz++/aL/0fjYQHOiv/BpJHXX59f+vd/N5Pxn/xvmwbu86tVy8WnhccPA8c/
bRo+zWUhoTE/doLQY5H0nzYN+MCBTfAClFwsaKEL/4tNA3uHdzVUQAf2+cc4P/6OmSz6X+ydyXLc
SrZlf+VazXENjs7hg5oEomVPBklRnMAokkLf9/j6WqCyskRKSdkte5NXVpO8A6UUCATg7uecvdf+
RUwmJWoPXGCs6cR1uEu02s9iMgK6efX6AXx14djdfio6v82PQZmzCp6P8xxruxAkoziP/cbZVsIs
TkGf1LdjXqhV4/NYmsCHt8wpCw+i5FAc1IgeIiphseRtOXZepIubSbpfmJ+fysYYdw2A213lglmT
Pj0j163AGmgwPPMw6EFO0gvqlP1Mhc5Is2xuZTG4264b7zGQSq/29VC7duOgIO2cAOl+VVpT/mzq
QCqRHy3i364EGAcjNOby97wa/bG03KBD6V64p0aB+dXwWQxzvwCTFlAcOSRFQeQR1HhW+WCJ9ltn
Q7l3MlqfoNf6DgkTWD6fMwiqfNfy+1M+9Aqe7RbIzrWs3YvKjMHcRmF3KqeAo8w0JZy7ZlLOou/m
qEPEyiC8ghgvfAH0iXYuncemPan1xDmLWCufKjA5y7Co8EbdOuYYktl3E3JEyFviGOwqkOB5ug1T
fY+3SIAFsDvJBHXKt/XAJH54a5UaUbQd5/45Iy/oujSmEpNsAKcvi1nEWSHWWOO7jY7/dpU0/l3H
RofEuYQzC/2D0LkC8E0aNlezassDnYzxQLJcc4l5Bflc0xenGkAicK4MKoTZBod4EbdWcIJue6LZ
i1XZ5+1zTUrvFvypeJiz3jqdnNB8pAGm7RhZZPuQ+3dwacbyA0YYAJzIQMhWtnm5bi2ka0REGWtd
2mcdvboVi/U8Ao6p2evDxV04DNMezU0ZkhpfWjXLHIW8DWvydogg9bltQb82lvZ15obaXpY1ADDs
cpx6yuTUXcxdemtbuyDtuIeOgbzQblL5XLhj8eDGGT51F1PJXILasZAf3ca9HIGbsacnDp4P7GXF
SRgY9SkicHFg0+cAxre+cOE6gru0yBDnxKWyJd1Z23ahsM4GmjenDriKZp0FDU7idLLFzq/T4mka
hn432ZrOiX7mPGzMrNlm5RJSYMZstIOqicRSPn7oup0PRghmKZ5dHN0N4GVOpGy5eB8IWu3N57DX
vnEg2sl8ovaMm0G7V6nIgQ2qEa9GoZ6KvKnuNCu0jjw4M0+KTNaoscdrMAz2ljQ5fRXKtnnGjqCd
6FgIb+pk1jy7jr7kmSV3dm6TT60Tv6bTxVyBwwnPBiyEHudskzp8FhulzHprB7q2GenWtCtdb0Jq
cDOU3yv0PTulcutUxtM1cKYAJU0eXef2uOuXI3EXgnnMin2DdvNirJ2Tss3qM7y3+3ao8qOcDXIC
RHhBzu0xVvkT1QM6hIqenkOEXo0GgRvWM6ZQ2vlcBDdWb32b7QCsTWzVu7AiiNFTZnLEIEpOmRmJ
C7cWDxKiCZwAEW9N8gn32OT2vcyeEqZaWyMvxMWYpuCstfnZrLX+29Cnl8uUtCiKHQqZbI3Jd+36
wWU4z3eZavDVJNdZNz0NRvAw9fLOpxXc0Gjbui3tS1mAQXCajSN1Jkz1dyzAwWmh2w/4356l4TML
rwZ/gwSAere6dJm3PUY2GN5iTiUzvTF89Z3yRoXyguMyupZR+1JEYjs3Opx1qNWNE50iJTk4ofag
9QOCLUubNlFUMbVkDkUdU5pN6BVleMXA+cQspbbNc/0EU1+5tSAhO669A7dGRLxZbrUoWExnJsuF
lJzIS+votEazS+OJpVGKObodK9v+XlpVutVkcDQtv6Cem07dlPsXDhR0Za4ughYO8ZSTDC5nFFT4
VW3YH6Qp5KYaqcncjZu9WGZSbs0qqj3WjHN36mhcaYrUBqcwTjLLuFABY6BSQzLWl2re16l9BsYG
tOqcPtMceYU5s7NJFUYRE1LiVycR/RZ0+KRESDt8Bix7MlfBrdvne0enLA2tcQPg7Nws6HaGA3tK
W8tX36c9k+bOdTgMt1mqwD3Tt6ffg81N433qovgyA/u6H0OUBpLj+2CYG8wTV6lw1PckwAdjJ62z
DVuVrArgtHHE7hk7ADQk/wB+02wJsi/wOij8rHNLX8zC8GrZUb/Cm6YDlJenTOl7mnHznZ7JclXH
tIkx+IPJydvmGFawMCbYTl0j+o0fuylc1Sa9URo/mlnzdz2jgB6AbbbdCWSXz26txlVUg72gcqtf
5oZ8d7zE7U4ZhMkUBAbKddAPYXw6yKpV0FQdHvB5JrEntFo1bA1JMxKmDX0DH9eU8CpGBN86BJnH
suJ/17Wepx1w3K6n6phomVfSue5CHxtqp6j1WhwjHc0CYu31HKoUkXuKIEGk5DEabyNBIBPRiJzh
XycKi7Jj00Tmx7YvYrfaGai0dlpezR4j+YSsAY76BLuPTxWQQVJPWlNHNIHjDk5hVeIyQlo2noCk
l9q6j5p+vM0ctsGTqAgSAn4yp4Wy64xMKq7GOEJ3gK2RBlqJRlpk2zg3sXv50T5ARB51xZPdhRuM
NGv0BLAvGDOXyVe9QmwZ9nrgMWj5MsZde+DGXOmN7Umorqog7jTEHjq80YVAilrJWoHzZt1mB/DK
EVGkFYlTPZ2+lf105tBuW/ujfl3GdP/D0rkSIhqQgrOztn6wYL0rviO59oWfZN9dHaq6LKJk5Yh8
XPMT6pipZ4XNcxpIikrTp9hBCND5hF9CmqQSHzc0ZSMmf8YtWOglXcXUWFWKdGsP2repGONLp2jq
HdbdhwJtzKprVOBhhCSiFpAL7gDnLqqmc9Q17V5VJh0cCUo51Wg3+3pWwhHnKbXQ366GZJrXvj31
B3rBJs0ivZeeDtJqnVjBcJ5oQXgqiEcA/lUnO1QX/GmTfzUXoD55FciCV34RRUieWv+sQNZ0YdUp
0V+2Ft8PzABO4Qe1x17ajzKsqm2Vu9rZ1LffEV1tq4pL0XkksQH2B45hzmPcCEwRRDICdq9B8hYh
MWE1RCGGLaJ1sd+MX5LJr7bpkASbOsDBFk0tBF7nwWbWsdGDKb7NMl74uoDm7oZAXpFKsgnaVfSt
q/zoZMoq4nAdSXekQvD6VKHQaNFac7ihSGVjK5eikJkaarUeciaUAspsT6Mi4wYUizg4Cfg9NvGb
aNgYxgQFMRRHrboWFafpbGW+CY0tq5zr06JdBMgm2EHUyNFUEaqV0LdAp0xG5kgqzIiKZmsE3UMw
RVO30UINgXMWuhpBaW/C5x7hNvE+ix5af5NGM8ts6m2mz1F6pQWTKR4bmtqHylYYDNd1JqV7N+pa
YmF6Q9t6IUpdR4eN4Ve+lnkwoM9GQ4F3TKVyaHd0XoaXog0kKOlsntPpArRwUzw4i+Z7FIGJOBmv
BhZC3iIMCwQUt+GJZqA2X5tvdaq2lKz5W/Vatm43rMEgYzye3ypcRtBzdFcuhW/pdKOXaKxktLWB
I+79pVCe9cY6IdI4XjEZp45u3mpqkIzU15CendMIwQ9ld/pWgw9v9Tgs2/C2icpmzVCAeCmmGR3E
MiQFJ12UCrRHplvvjZB85kOQqYzvihadDb/I4XrOfMSTC4C+ou884Vlc+rjJcCbmMqal12e+cWE7
U09NYmh1fzBpydwiZrS/qTgLdPY94YJyn52425gIhyCFEh6bL3PKeeF4WEjYruIe0s6BSf6iABqX
XmEb5s1jPmkOZGmYhBgyiAZhrN9FpfEwBI3G6Kt2cNsMORKOtYmMmQb6ADOm3AdjPWo3CcQFUviY
Kzc3eYS66YuQIJko76ZI3wLYw3XJ26XjgHO6oUvp8hUtjD42NfirBoIG4trqSiPEqshzNv82cM6l
yNAAjcII0w26gpagFA2x9CplzahfgBUM7DshydhsSaN9lpg+YNHaV8G9hWL1qXVZeKEI+/WdG6VT
tmZTyIa9X/s3eitwLc6TjMZzpDvNPhqLWby4Zu82O4YAOoa5Viz01FU1ddPp3MfFhday/UG315zh
pGBKyQTB1eIdsAm3v9eaVgfWHo9YSfVqQHCcZxOFsRlHHAbaku4mTbZlDkeqCqP2B8DOzk2kJ9kB
aabttctuUzdRRh3bR17djwkKjBgQdUw7rTGXws4wuoM7m/qVrPTkCgU1U4FB8bvWpY8UDfxH9VUN
vsDLallf/TAkN6/m+RSdjl4izH1ctbx2XidU9jAQtHwpIjjant5qcDIgQ/VrlyYnquRp1J9U6ljT
WndxCDWlbNFTcAr/Qq3Xko5djbI5KRnM6uC/p+60GqEbB0ZTbZEmtITwVcIH2ezXrToBTZHj0CZG
7xZJ1FObGM45GJZ6W/kCkbBrXcxG321SfoA86M6ZYw7YTeNrCJges8IyPskkaRlUsaAr4FB+n6q4
wQ5UJGo70Y32BtMRm6oiaLzHkEyCsOl2T5pF1M//71O1b8myhkXn5j/3qY5PUd7+dR/lz6/89yl/
+asNX//a1a/500uUvzbv+lfLP/Wjf6U54m8hbNSiSxuLRV7SpvrRwFr+yKJlxKGP5Fn6UYqu17+M
RsL823QN16KHZRqK/te/bUbC+Nvmx6O3ZdLPpB/2jxJnjfd8IxsSHCmzEkkHwCTqpLfu1k/pVj54
fFeDOrcWfe6wnpFSzvKkGBrhNWkWhChekDsrMc37mA5zyKCmca9Qizd3erv0EgzmDXA+/S1jpSre
9YHun0+dvVcSKLdFFgDHflQXj0IzqBpQghMtYHbHqSUoYdMhBtjHjXH20y9z9cPJ+VfeZVfoMtvm
f/4PY3FG/WTwXL6VafC/Or1BWnM6t+/nnlzEQE/CjMaWFzXNOkBucYWZAQd3bIaePSG28ptG3jaq
tdY67vJzJE7WdeeWyW5Oy5rBMFGkYyyu8BUMJ2lMm4s2xF3iBPbGnxvIJTnpHp9f9AdT6nLNlgUK
S9GvJARY/+D2ooxGMLAoqyczY9i2UDaDIYO2yfw1wnTN8bUZfrzN4MSIe/vNjRK/uVGI6l1TsF2x
QjhY3X6+UTEAIFp6WFhVHxt3STzdc1ZkCLP49kn7gbxWU3WZOuBvtPrbcjGmfv61xfIRH34rJKau
IZYHcfELv78EiTJkojAE75RTjsBoAhFjCUb8wgRVaIfyXG9cSsvRmXdCi2HnTcboQeAB0+5M4WkY
oVhj1vVcZmRvxib2tM+v0Fg6uB+u0EG3bDsQVEx+nuWX++kdmSWdhy6X3CTzPurPO6BVNRYYBufg
XtBc14WXcuhfmCH6eEJZdJaaL9j64PhnrP82etidFmQ7iKseZfoanS9C4K8TpBnN+oIGHNaJhlT7
WGM2+fzaf3NzHUzVwjWkIXXj46VXYZxT7jrMALWCaB38/OsiJ61EJTP0UW0uD59/3geG2bKeOPDS
LBfLMsNW483T+NO9glOPrpRG0NoykMEObnqqY6TdFT2WnDRL/HOjMyl40enoaTEgcqFml4PG8VJ0
2oJIcnat36d/uKxfbwNXBVvNtglWt/jv+1+QcW6d6h1XpWqq+tmCm1sw092zzhZrXJbN+u02/NeZ
ad8D//rXuu3q17/g/TV/bTEbYq8v8v8O6D/Jnf5kzyy6Nvzr2L08vU+NXP7Wv8Y79t9qMeBiqpVE
rL9tgf8a75h/WzxGPEjSBT9kM6b59+ZoMPlxyIoUgkR2nffy37sjf0nx/JEZqQtXd5x/lscudTiC
P736yPS4OgN1tbvstcyfuYifX32iWixzgoVU1PjzNx38ynFXTLaPtTUqmaCj1V7Os9BikTEOrYfQ
Xt4aZdx+gwgOSyBBQX6wEdWne8BdsdgROTJmZ76bi3qL/j17zvACUQbDDJOryTE69yZPaArd4P9z
zpH09g9+S/sW4tpU2+fEz8HjadxkugwCeJkkAzk2InPSdZYKIHGfQQ2r5Nw0iLH3IndMGCrVXADh
XFpZ2hocQ1tLv7cRbq2vEl87wDBaN0s/WmJWMpboLZaJAkJXJIlp4BZD+kbDQhEfEhu0gJsB6mJ3
hLFts2i7RqeeVQE+aY0Nt8yvjajQv9EAir8WIXF2uzFken7jkiB2bg3uENzzRyOHjNFVs7alE0Ng
5NBRga8sEdtHFKXjvUbnE9zP1MxgfMKefpwKrZrzSdX1UofbkAVdsMvCerwpU0ydSDQbd6NYApt1
GHb6vmKr5XysZprB1NR2tOtGrRTkwGTaeRSPkAk7YzRLepQMh9aIip3LYqiHDEp3XYr9GGih8txC
Q4olegzkm0y+afzsxVnhNU1nMRyKFspCKLNvBlKmAVag7Q5ryDzLOWp2HsukAJ0TxwFUugCtCo5W
WmCtFyL07tZibik7E21EBIKTdCro8IsKaUeZJQ+h5fRfXVGBS8zBo2F/Vj5e4rwVhKPpWleTXWGY
jC7aMS5LGP0wwU51MLtbh8LrLqp7h+LHnWAvsIPTqslRFIAtbDnRFX4aYvxWTVaRlhPNBxWQHYAo
ls8OZfzaIRF4zbpkliuFqjRACGiHr40+gS0M0Hd7MsiZvyPLBIOMg21fFlBlvDIryGj3DSvomHZk
Qe0ZfjacLVqjxRtgE2udus6II4ue4AtEL8TwlenXCFFDmx28GcqXoEHws3Z0SDiUjtWdVRr0paAc
QwhkhWdyomfDgDY9H/JdZtHr88bJ9HfSr3heZjdGAxtOpR5s0sQnnNnqAvtGxWXzkilFHDRJTIvo
LasvIiSd95beU9DP1KRni+SjJQ8yqW8KiFTwApOhPZFRxb7dk5G3jUOd41fBbo14pw344GyczxQp
nkAo5jwlfdwENeG5ckkCUzOfxxzOHFDTY/ohGdqIaIMmAP/IMUqGBtf50BOpHJpj0hETtRj5ESjW
ty4coOs4CQo6Usx0z6sRA89oN/ZjEaj5i4m4HBCQEXdXbHbRMU7IyJwzbQ7WUz2o7/1cKCBh8K3N
ExGkC8qbmdGD5dsujiC05BcCMuDtRHlLhHrfqhsMvtM90sz0Cf8KglDfbwUjzIK5xcrtAZ6sMKwS
bWplxuS5iip/g6oy0eiriNhZuWNjwU1G5i7WdJmY/Cn08gYNdTsh2KpzcVivAfMkrpf6dqwTwqQb
Ufnd4mU5JgSk1q+RCRwagtTcnitnEi1a2AIwqWlnOWVInBOqQ0fRMPCi87h7CNdrYNqYK5Cyh1Ye
bWcooYKgTxtJ2BavsqufB3Vp2y+Z5LR9gsubNvPaLjFzE4c2g3CiGTki/kfZBuWPrOcxsKJg66LN
GwjbqZaJZd812j0/MiPTue5dy0s4nDob2GnS5a1sF/VmbItEYoGcchLsNOZAY7LVqJCcb05HzNDO
gZcoky0g/mQAr1m6OUsRnHdMonM40z06L0hLytdNPYDcNgqwoPswx52W4hxmmAcstZpyEMelabbG
RWK5ScQj3xMTjCwnczF7oIl0EmBSRoiOySh0xM9KJtN+JvctBVdisFhdLPuS8JoEEZPcV3FXQBF0
M8UaF+J61WtCz4iVOZ8ahXVwpRPv4dwGmbBwnpp4ZuhwhJyAdyU0PZmTc2dk/a1PwKbxtdbLbMQs
DVdgLdqq9r/Qb2++T3bl3w9AMuCZab3+WpC0axwQog3VSnIWSzy4fgzJ/NAqd6wv+kOL6v373Awh
Cnc9+x7DojgweUFVGmgaaW4NEwyofQQnLuEAfsdwKwHgFdYmCrAA8NSNE1U0Z4IAyikhKE9d1jKE
wlFffbMmxskgVka+cI+nMKCKKwVgGTJYSKIpFg8CXmk0DBU4hDsWjzr0JlCsF6xYGvizZNEXTlrY
HGop4mHDJmTgDu9p3yC/MM3TXIQQQ9ORqn4VyVw+VaNP3o0tS6CK2YhVkfFAMT83zH0mSPpdx+ud
ZPqL6Yb1bZdjX/FMNjrs/2kibwISY7uNMxlt6hlmycXPKtWfa9PC6KPKNDgqNPOkYvBMc2xgeLvq
pnJkjl9pfc2mS3pPuC3RzyKIzJOJ1SaMx2t7cN37OanadqOTVGyvS6jocsNhYap3Y2ESiVs3RPGt
0zgYmk2aN/3XwZQsWUU8AZdMG4tQqJTZgE9vkBRYHEhJv1VZ45SbBbbbrlWESnHVF5IU28AtQGxP
g217pgqMF6QZBpQKnKVPASPQfpVZuTI8wg/KkXoA1BKcfIptUnHAimExjeWFBXsgWeuAxRmiuAmz
t1FDPrZiCaaryPhEP1XhCJe8qyPOICzIPWwwFZXOOXyllF2ojDt/ZWgsXxxxZodDmrZ8du2gPT7E
vaV9SQhlkeR0Yc5bzzWgJoZaFpRWQARFtXeDEKUOwkJWdKee0hY0pAEZwkwdhLPIxklXmiMWpu3E
eOJ6nGYJBAX2R3pohqK3NjRegAVMs93NXmsCK5ZZLp2TiBhIOIM20Ire8JliRj68dT1wWXHrwaED
GmKNP0OzItUqaTUhVv7k96SoaSFPam9L395jS1ONR7Z0/GUYyojF14gy0KuZaF66VpNiO4q5Z4A7
hMScIX9pEVtko3UVi9697tEMINnVRUMMm836EVTQAnVHsy+wy+WPKguHc6t1WLtjQLYXPJrjoy3s
0NgStzgQedGmGo77Xl7qo6Nj88SP8Fq283g1zLgrtiO83i98c4phBEf9rcZ8DRznJNGsioakJWaM
rvVUyCJniyJVHeZOydtp+SKmA99mrHZhhj82j7VHN3br56mOieEJiw4GYQWi9GHktHDl+2TYDM2U
fOHX6g5lv4yBpVthT4IqVn7PcYXGtM4jhnbVLEzo8SOegDEdsR8WDLB2mCoQXHU2SnevL9z4Kx16
OiFplwmkFYOLKGXStH6G1YkzF60TWWteUeUIEnU8nkeaRG3ASMwhJt1pxoAnNBlTHNf5ABU3YYkh
WIpWP4rJCs/KGAGpgbMKuRgF90guT4ApDXUlaG1GBnYFLwsPrHM2EGx2Y6chzlVfWD3zq1ktcXbM
LK9IhNW+20agncw9B0amEUI+5DzwV00aW9eqbd0DOgycl26cWMILw4A0JiSVTXOoFPoBJgUB0eWY
wYmqt0w/vGDorl7zLDAfM9aaHt295mhbUIksCjZH8IQ8ucnCmJRklThYwkzO6PcvWw/EynybFfBM
Vyqa3d5DrsqXaJnFA9DVRFahu584hVagEWEaw2K4EfT9SSfxyfzeDK29/N+R5Uceo6aq3XWi62DJ
aBmC7YDaxotUUV82ThI3XulE5DzP+C1XktSxSzkI9ZCVbW95TLbIKA8wnB8KwrisbRw0DvSLTGiv
ufSDDHxR0GVnRBY2aD34vJlggjQe1rx/oXN0ycnBfsMxcSRdO5svHd0hndQH8kAcFF4jHUlA39hn
kUPwHElrFdkLdVxdpYwZyUMxg9aHXugkjpcYCU5f0rfVi/DT6CHjJbhjusYon+IGqk4pIbt54Muy
b4ErRyIYGm63KwrzmzuDblghcW6bNe+3/piHinNruQREsgJYd7UhfILeNL+46sk9QJBbFFxPEkfx
t8TSuQij99WNKBJIdw3Bz7dpJaRcD3Uqd1aDe5uz0KDxWJQ6iRc0YCosZsZcO3tp5zVx8wiElAe0
FxVVW2nzWcAZOdsoEJ3wVVhWscFojXIgCncmNg0TRGsGPGWJcAqREPImyrtiqByI9eOyTOEGXBDD
lqajrO/YjldKTUa2ZjNG7aXDaX/oMncito1TyIY3Kuk3LVNHbvJQSgwdHVbYFUfEeNrGSDUiBkxm
ifUGUCmUENAzO1Ng/FmNkrRKL+DoAtRE7yHxSC0cHxpKkfxHh+0ftXr+3xTuCkkr9j83d+6f8u6p
7X6ee7z9jR+NHWhlizyXBqBluJImPP/Wj8YOTea/bYsH7Uc4gynAQ/5r6qEx9tBpVNo6TXviG+RP
cw/N4B+0yQxSpjBNG9T/P4NAvoerua7lCiIkQFEyl0E77Cx//lOjMh4MCSDaBRNrj84X17fIIdJ0
a6dNYb5v3RbdZGSaZ2zjxiGqu/i0zhPjSULpg41YoMfRmurcjuV8GVhqYblC61iIcTtiVYrNHGO0
+Onu/qZX/76H+eOCFZN5neOkSULEh/lAMLPPUUQ3Rw4BM57EGbt8UerrwmiQYbBB/Ohh/sfZwNJg
+6n39a8P5NYoh7vOf/gF392hxu7cOYWi1iOxurcqdenQpuBooQ2bbnS/JKlVnLR5GjPrYSKedJwH
AHOlG1SXLhKz/jxpAwLF0sFH0aG6M4K0mgWcXnlYEWCLqBiMCOG4u5hK/mCGxvSHkcr7xv3yDRAX
01uE2m5aSz/6/TeYRedYyZS1x9hmAVcg6VZTjOt8kWJAI5dHPcYcqQH3+vynEu/bhm8fbFh01RzB
440+/MNvpQGmzuZ8bI8QBrqTSTOWoq9EVNi13QlDpxrwudYdChJU9wCfFmmH26xd9GXeP78SPp/G
F/RUadP8fn8LUkH14KdVd0R32uzjtDChJs89gumqJfDPaq4o0MW2Jf7yIO243VoNKm2rAI79hyv5
zY/hMu58a8Ob6OSXe/bTC1dykMd8Xs7HBIm8N/lobdTQDeRgp/FOTul4W48NEQOj7npIsssL3qZk
k0U2ajvqrEOnc2AdQDV8YZBmnINk6+9dLU0v9ECZuz9c7K8vG/kxWFqYSbHY/PIDmpkUacqU/ogH
LjpHHVU+h2UWeDaZjaTUD/OCX3V2nT/lx7h06hOnz3nEpjkXW71Ixq1ZOPOWP452uevacAL/OJZ6
P7ldnjHa3LyXrIiYdR2YuO/up0aQsIWZ0jxaEen0kOYgEcGG8mIFZO+f346lR8+KzFpJFM+HF4kk
wFDpo2Uc+8rCZuRmUT7jEQ2HaN1mC/wARUh2i3DdxgYR6MAX7IG46KibIDmossbEHIrIaDaWor1L
vmVlO6cacKIvoCfMl8+v9teVfblCG+WYAaATzO/7G9PQBEIDJcxjms3RDr3SvA2tvtzp7VThI4yN
U2g10yHS3HydUWj84UFfvCXv102wobZuCIbqtCTZXt5/fmelJew8qY6cReyvKZRz/4QgisZAh2Pp
R1SIdFox5dN9YttJxlWVMoZYSyBW9DdQPj5misS7dVsKdYCWY3Nk10aYZsBUnpUO/1aOjX2aZMiL
PCeZ0K6HjossmB4FiL3aAbzRhYEbbBo42ed8vAlsQJFbeagDxy9hA1Ro8YeZ0ERaExDp1m1nzNiF
izzL6NqO1m2PxhS5aWBX7RIKk7xUhVAv0gjI9gSlTxiY6yYYS2yMkx7C7/mV1hJEkWCAckNQz7Tk
iVttou9o88wQO8oypU/QlsrYtENW7oLepc/n9nOZY+vNqPPm1ASuJ/p0BlBX1YuZDJYJsahzHZ/q
zAhLzHe1meIuFSI5j4s4qb1ONvSdaCjTy8ib8hacOBweRVrZ2hK1KbYTRmyfDi5yXixjmHEOpT3g
/9fhymwrvJyXsJ2BhA4wwnQvh2gs1p8/jh9m7LyoCsg0aVSL+mNZVD4sfECkmyGOO3nE3a3gElI/
gHrD90ggwGNhG9mVXvOd58K2j6Qghy8jCdp/eCh/Wc+UMHUpLJORLGO1j++EoDIAIEyZqmVVsjNm
aDm5Js1VH+TFPpPG8Icv/cvixOdx6DMwbSFuceWHxUmW8UyYW+geNS0a9mkIW9UuArll5hP8YXH6
zVejVWyyUEuEoBzyP7xu/hRTFcxMzwuU7WZoYxHWBOeUxgi2mUHgwOe/52++GtsYB0fORRwbzeV6
ftrHchxZgc/w6kjEaeDNFRVNrCevuQ5a+/NP+t03U6bJFBIFi86e+f6TKisUlg8q9gitojjogwpg
5Wr+vmdDoIrzxz9JMd6rQd6eVFu3pDB0DnzMTj8IHbIy0ZHT59rRSo1inzS1CZEpTY4IKnMvd9jR
orZDrTDm86ZKK2uvEtqnn3/p5fj/YfkUNm4+NjZlWbqUH85OPtODpi40+zjh6IeljX7VPCRVpdO6
j3zXX9tEmbCU+RZlHYUi3uOWhzDwahKx7+bWxi0sS0YNf7qwXw51yCh09lzkDbbBPPrDgwbwwYVJ
4aujHXWOR8vxUBJ7fxCVI45mnsjTokd7r0y/pyMkC07n03DR01H4wwP468Gc85xyuD2IeMFCf3Qc
svoB7Ivc5JYGlfbsB030YBfKuqxCs6XpR029JrMnAowSp+MTvFeDiJ8uYj6Dh1ETD6pRyX3YpuB0
TTu4jzXk6NhJNF+cJw3tbxOBq7OOQgnsjFJtUXlOAB6ha0Dy8aKy/N9F9H+sNX590nnGURFhybQo
GtWHdwr4UTuWTecftXAxsjmFuepmTJFgjLrtaNZ/eod/93lL2oBu6A5aAfPDeaajdaszofWPyqj3
KQnj0K+SmznKLmsk0n94cH7ze6EjMFgNeW4QH5sfnmiDcaIRNti2c9dKj4XZRpeYlJhv40Ly8m4K
DiECoJWrG8icaqI5TNhJ4AaM54aVGRM1quiIzi92bTvdq9hBOBQq8oAzP6C3F06Ne5AQrTdpWc14
BaPqwZx5UT5/MX93z3jceO5pVyNn/Lg4cHTQO2aCHPPAT0aO/9jH80vTG99SS998/lm/rrHcMZMc
HJczHGco8/3KF5u5UQ2NrR3NgUkrTZ7HcChDD+Hc188/6NdKjQVW2WxQ+ID5MPfDSz10TZthAwxu
i7BqH6upmJ9MexoCyJf0Sb2psmPNy7HuAjA2esJVA9E6j9hb1LyiodiWF3+4oF/XYC6IQ8JyUDC4
1R8WfRTzIsowAtwC6WOyqBXDVUsD3RtqGe8ZzJGiXOnpWWfl5Qafh3tJWVL+QT9p/bIEI0BEEbjI
cggb+rjSYWCKQcAj4ldBOhyA6gwb+I3xH7a333wKURyKooIOERCbDy993kA5Taoxup2TNlyHHMDW
UZf8Xzy2pNASIo7G1mTR/PAoZXUhlQG85bZtmDHTrzzak0lYXQUPrpteP//1PghPlx2U2pMtlK4X
rnDDXr7zT4eDKXcMza3L+JYde52TYBGcQSsGGuNEUy12ddjaF1baG3Ltp5AkrmfD0GIPxcl0NQCW
1ze4hqe7FGPLVU/a2TcjL60DbBCSJHZm5jQmh+WcZGK7JdX+82tf3t//o3J8u3QmN7zgbxksSELf
XzrYFE3NYohvG705iZ2IrVfCmEqtU91Onw0B9PbzD/z1JadFwniK54ys01+2MfCuyRw2+IMHF9Zk
NWrBFuuTvikJ6/jD2vW7j6LnaC7Vq7GU9e+/2yLyycxOJLdDOWH5HV0CHUVtryaRln94qn/3UQhp
kTezfDmsLO8/imQDBzgfmzPn33gNXz3YOXWiHUKDec/nN1D+eiJBvMumyY/FemyqD5+FdzJOTKst
YPpU3f9i7zyWJEey7vwqNO59DFosGQiVkRmps1JsYFkKWjscDjw9P1Q3h13Z/VfZcEcaZ9fTXRXK
4X793nO+cxd4vfWSLIH/GQSZ+TqaMypUNQpIViYWaJLUhqe0F86qPykYfrsgk55Uw9de5D3ddSiR
zZeiWFBzJILmfNQSLmZhhHM76sBlkldxW/TLliVpL7tpyIbbuiAFj+fIwf3OaBE2smi9z30fezMz
AK3qSOG5Tk65GbiIXWGp3AjZ+Rc5MpHyKvGUvgKwVTL0TjxYN9Xce/bWLwENbnSeYqbBq8N4IdTW
fMlgNPAjDs/grp80hF6GprXc97kBmNHx2u5VVA72ZQvTx5vRanvYMEHoy13no6vYIJSavhM1Z3Ns
deM+F3RMGVOHiMrEyEAdr9HcXPcCGv7W9Hose0uiVL+pvEJ02ywPhyu7kwLfLYbJ68LsnogMjPNd
SULgJeYW4+3XP669bkwfnkeE8QQU0ammbjA+NKgtuyRIw+zbxzWhA9kdaxX9EcYlvdH4DQDzGQuD
xHgOmPz1Oig+x0ynV0tp3981qp/YMezOf16o2YmyIHVobwWQ/Tcq1sNFQFV0Uc9J+6lMlBsZqGiu
iz5t2sgbbXmtOsafO4kZ6C7Ddv9lmDStXAvxFbNlUoW/da6R4aGsSisglk8SgZsiSvlW5Vb8uyfq
g/76x87EdZLvAqo8LcwV9PHXTTVHEyAdu+4fHdJev7g1sfebfmB+hDSvRRtEoi/isiUdEyw8Rtsa
B09MEiohTf4QIGTVrARvyI5h1w+sIGF/nhKfCT7aEDuASkgUBRBR41Xq0s6joHPqM5+rZYQJFw/X
wJKRg1GIgka2LBPk5k7l1tfMK1flduZ5F7/+6f++E68yZZeMPAvxtvPxhtmO6B5i7L6PhrbE3gzr
+ES60hfed0sU4+xf+gWmi1+/5t+3Lfrj9tq2wqViMhX5+TvGTIFNCdfHo0nrGopjH+8tcAVYZaf5
4dcv9fdzn6vd2kq0PQNR7UeJeK9MAwJe3j0mZpHuPHMYd6HWy2/24bVO+vnx4VXWnqW5fom8zs8f
iC6yK11crY/aKZjyGsFNOpL5kMQ4pVM539cdNw1XFXr360/3D/dXhlM2l2g8HDS7P27KMwpNoOj+
8DhQe7wTc2CcfdITz7PvsFQXYd62hSzR9lSE7KCsuKZhGn7L09Q/Zn0V/+ZU/8e3w3Njc2n98Z1/
+B6kkpSQJeHM2Bn1Afffo9WTphy74/QZ5xhr3GDiGkCN3feubx/0Mqu7CmL8yUIc9Jvq9h9+epdp
EpYnGw0eEec//ygeDInaIQr4cYK8GlUdTFCjVuFv1rL1Dw8Q5WRIC5akORpDHxZzlwTmOEFJfMxW
7o6RqJmI3IbKOSQaZ5c3GN83nHsYwRtnOJFtHcw7xN9pFnXGiOiuNFBgbzyjaGiqIrYNLjpUZdUm
jbPly1giqNu6HmbuCL0MsZjohoZLPL3YK4OYf9haqYKw3iO8/hJn0iQ0R5BxviBdaX5T2Py46/91
mdOJYKnxZeK5QC6/5lv9dW8czUA5STbrx5Ax28FSA0dnMdjAVdNlL2nmHGp7GK74RZ4wEuVPFfKQ
Q4NxijF8QdYEI336Fl1z0nGt9mBezRMqWaLUJ0P/5lbxwRvCmIP3SjfLpGdmmIa1cqH++l7D2fQy
2br6MTF88inBCqEkHNEbZkUZ7vohB1oQGMcFqRGJGLlzLxYN5D5om1NH8tmNlYbyNXcJ//j1I/tx
71vf1/ps8Mha9ur0+fl9tfg/iVSp58cOfhIO/0xdjmsEXTDO6f/BS7EeA5BVP4rRDz9XIvBp1tKa
H8esI/PGcDucm3F1GO20/80G+PEhWD8Vww/bgh7FM7Amlf312zakIWIXyuTjejxGyk+Hx5kM0SjJ
O3WukdOcTY/K5tdf5foAf1yOILIM2kIeRoOPLcs1gS/zfMWLdvj6EyT2m97RYqcSmlIGmMXfvN7f
tjc+JauePEk2FTLZPl5VHdMq5TBK47EaQCTaVCg6cpOMiGPVO1uriLuDsU4UFu3SFFHmk+qb8akl
l/Q81Un/myX+D985Py1t/tVwhZfvwwof21DwbDnGIz3LIlLZqO8bGg8bFPXmvuuJb4QDOv/uO/h4
1K3fAfY9Z1UF8L+PzxWBOTZg4GB5dGMhLpfQrTcFbNAtcT2S8SMxG0UTcyXtgV8ZxFo/oofGlEb8
8+U4ybNg5nHp9o5xN7ZCXgijXa4o95tthw7wN1vzPzxqTMcYRSC6IObzY1G7FAxDCr9ZHvs0q9b0
eGutrsJ9r4b2N4/aP3wrVBkU0DZLAzmJ9fP6b3CUVL1Tmo+OP+JxsOz5gohQa++WUGsQ2xlcNBq9
03Ehf1O/rb/yzw8BjxuyQtfAcmb8rXJHT2LQgA6XR08BPpW9Nd/GuXj/9ZP294/n2R77VkCNw1Tp
x9Tpr50GXVbcc0uAii35x4p/fK4NhwABIkn2pH3hpO8qdV0lUv2mwllTWj9+vh8X9rVatF0sWD9/
s7NKuhgqgfXYYhrZSgCl95Ube3gZwtHCjOJkRQ9XczHe6yGhcpbNCCoTigxJRxBOAIKX9BejNlB2
yIOZtk/WkLpHIAqk2zTJwt/kAFtDdwyseqnn5bu2XKTJUIuWB+JUx4epEa+uu5S3QY98Yc8ySMwI
zLj9ndCl5hJGibucIOEkGmVDHryAnggOtVfFiKyr3Hn22pwxakLC/DWo+EZsbHQr3W/W+o+OyU/r
IAiYxCBCoevArAgv2k87cFCqdRznFU+AkrvLggCdcUvAur4CCEE8VRqWnXUjGF1Um9p3qjssRrkR
NXFVwgDJhpmMgqVq3I3T2YkgcU3U8Nad7h03ar5Obom1gwhCKJquMeTAaUZQyEy+AjEnJdqJWScr
8Lzq1P3ih36yDy3pnmZQaHJjos4FD8Ss5cg4JVDXTt3lr79eon+7uLE4UcDQLsb1TitxjfT96xHU
gI5pJlt2T76dgsBuq/FounmTRXkCtJodqCHNDGtCd821Jj+Cu5Uo8EfCRCKnE4BIGtPB4dCTi1ig
oiwVpA1ybkrVhSSA4P12tw7TjnPQBcyb/bBo2m0gpvSzw3BKEhBYAMVeaKBEce33N8Vk0misvMWR
e/yDzm9u7H97LHgULea8CDI4+Hj+f/60DDFaVSB5f8IW0O9JoGGf4ZdLT3EWOgdWSQO1PRiORgIM
agOwpvvNvvO3ZrZLlvEaSsqgijsc4raf3wFRoeMwBpl6ImhxOhawzXaNL4sjzBH8JljQLsRUYAYL
LA5j7ErR1Hj5HQa2+fDrX95ct4Cflj75yn9MqdBhrBqsn9+JMnRm13Wjn+Zqkq++OQXI5oBXFVFR
BDkci9ZliITd0HpZjIWLUeIXyU3tW5bal0js7yp7RR0Vc/nHj/T/5Zr/3V37BP+1XBMu2X97fJ+y
8q+CzR9/5k8nroP0kvBt6jb61qsV938JNm37X3ReuENS16zTH4uT9E/B5h9RuQb6KJ/7h/djRP1n
HK5l/ou/x6AmC0yHdiiXtP8kDXd9eP73gvIt7Ns8WNynjfXEQT3684LiCCysYEE4U9KlgGPPf4PN
cgE6/T1ubeZn4FLC3k8iWqKSxC03cTRwRKA1HuGSQL4LENhcyNz7H1/if7Se/m+LTeYporuHJPeH
hsFCUcpv/V+vnP/xef6W/XXV/OOf/2MVWf9eNWS2I8qgDc5kbZUfrreqP1eNafyxoJCvsdDo51El
/rlqwn9RxtJ9MpnUcEMi+vg/WjU/l5tr04P6z6B5RZ0EnvtjV0snboxuSL5BTWy9HWe81/URQQMG
tkhdQPaF6ebVLX5SETwSguQgKS+qtg/uB5yJZbyxewUP5K0ZMIBDJaWw8bfI54052XZG6vhf/t9f
TVS4v1w9tXzvv8jsC/Ut5JzsD9jOjz/0p1I8oD3zhzRcILD49yoRnvEvl0WK4IIqIjRRpPx7mYjA
/RfyTy7sXCKY+ob8u/9kd+EK9vNSoTxDJouuh94Ebam1cPt5g2lngztUHqBuTMe5HHqrOjElCbPA
rE6J3ceWqYMB8OdUVRWIvJboDWncxvQfxR336LzwOxrRXDmmKO4KSJu7BhLdIM52mrTkpZRBOELT
9Od8ceJrI9OOxi6VxCmc9mHGnX3oS7U4+mFgmAnlZBHdqNWJ6FuEpdeYwuZkIvi4nwNu1CNovX4i
U+sGgp2pzy1eQ9IKEQeaR7J75/6rMUhV7ebKCel9OSpgcJ3IudrlCn/7jiTa3jq0uqS+BGsmE1y1
4GVEXGxwF9ODQRmM7wnbdozEB7NNPkF11OhLjK2aK7PYw5derhgddMU1qXBDdhqyEncrGYJZ13wZ
tF3J56XR8T0/XrilAzn66TY3Jys9x0MTTs/FQPiEGSTJ1kmnsESJNocdyYZQCmApuO0Tr1C/h2HX
XmuRgo/GYZpWEQEaXnN0YzJtB1IcYPsxTE8hAUv1tQyZ0FzOVerdDgvgIViLwKLzK2cR2QF9YqBe
6AB2F+AUzN0yeM57IXvQWRmoVGvNS/MiUZERdsD9b0RQTMxPihEQ5Fcw5LAV+4K0FtIpcxkVGrJr
hOZrSqNC9VTnk6KVKNO+eZ6qlFvROJOeEy+Vf6nDUbuRWPxl2E9DFW/hAtT7GNWJga8JmuMxdwe5
HPA1+khseyJKik/Dsoj8O9VcQv4WLEN0jzrJ/BvGVnrde0gmj3qkNNYFWIkx55cm/O6yD+B6fjZG
pzoE0oRrQCAgMW3gcZXlEAWjvfBBjaDoOC1nkjhSIA9c8wtxQ1pmhvmH8APMeZj1ZsGcNJyK22UG
i7AxirR6C8hF3uvGyp3ITFLyahwixSJDuHhjdWFB0EYUTXQTlqR94TNl1+XYP1vETtXRQs+VKDw2
zacqGKZbdn8CXN0W+O0Ck2UkYrKX+ntttq3cuTjpFUxjIooWq5kGCNw2P+cOLG3XxDsb7Ga6q1M4
TAM3+mArbV1FJTRt88rsK7FLl6on0rgqSSD2KACMy7rgr7jMer/3wEeKBHxPnA4hFMlClJg90JlD
HySHSjWfvKaq1XtllvaeNPDlGE/Eu5xGkZJyUFtTbH3jCSYIs0bXS6DTIK7gszrD0Zlx4bEmhviH
P7//VOEWSW91WiA97WN7N/j2sB9KuQDZaB31bSL6+zlEdXS0XCle1Ij6AfntwkmjFFAqaS3lQ9g6
SxQT3GJu43BM9w1ERhbnSCTLyrcYbjBhO/zyae1MkTXGxOwlYyv1RnTo+bfThLdiF8IbxH4X18nC
WDNnHIqO3d6N4xIcF3yjO6UzrH3xaNMWdFomEnek2xPpK11Ag19QVvTPjMbK9pLgiUAfIVoMxX4W
vih2Y5rZyDewsx+nlfUc6VhY8ZV2svKsuJfdm0QNPncqaZ7kbE3PczGH26JSrkGgmEwiu7dwypEn
iEN4Y1jl9DqDKq12deP2O7MwiGpX2jksoH9vVelb5iEZB+R+eZDAYxUtKp0xF8EVaIb8zDAVgy8Z
Yf15UKHCfgljGphyKwu59VNVbH27shdWxexf+5DGGZ3Gnt7DWfHPAyKtbutUQd0clGV3yKhnP44U
WPGOZnAfRHVcJtf4c9fRTeNYe9mK2nrrnUWFO3fu1mjShg0kUoMgv0Ut0omGeo2iAyPgbYpkgvS4
SsZxSavcPzMFcT/FAXs4FO9FDdt8ni1zoztrIFbOxDJKMKZ2X62+yW+XNgnHbVx45kwEkTZxiZZS
xVcCoMwDI43hKkcS+oDcpdiXA9EWXPFc8z4l//qmJtjtE9nUnfhOdEVQbAkfWPOz0rYxuHsp+Cdc
kRmwX6c+aWY4cUp0ljH8bkbwM7F964wV3SuAymaJPw2VnRE/NIdGd9sxfSNkGyNNs58mS053vgsW
4mjVYNmHLHPfFgCVbcTrTViLgb+HeyDC3bFOdbs164Sf0sY9D5VWYfMnnVPQFcos1et5wxaQ3XtS
09W027oAaVITMQoNHMJG3PhrMmHc3Hluu1InUEJslTEbdw0dY2ATo+vcQS5maycjL3nF0zg9NbKy
jcfMqPoyqrEBfBtgUb6k7FbdhmSFNey3LA8A14mKKsKg2oOJI1Y4D1KaLa5k1WxyOko3iPJbYxcj
Ujgno4OXX3hqCsnx8WW7haZZ26B9SxJ8By7g0ybIeibU/EnZfMYOub6ErDiTrSJPjlaxEmeG9c68
aVD9lTiViFE3N6J28dx3ZNxx6A94dWCn5gkR9+EjfXaHqJxEAb7sfacEey+9Hv16QKAhb61npjDZ
RrOcfN+dbqDvYHYg6Aw+uQYYxDsa2fkpfWWKN6CGqsJ+SJNma6bS3gOnw7wi2TgsoiqwqztdNUa+
kTfm3ilMdQqGQVt8V8JLLpLRSIHTWbIC+9OYRtFt64pjm1y1NAYBRkrAra6MFa85JP50QyU1synm
5WFaJN9WUmZUQjny+XdVETNxwNs9ExqFxE40tLZy88jsn6xlhbGFPDKOxxonqRblU0hQn95h2xuH
SE4095wc5dSeKVRxLaaqBGrUzp3Hh6rJNejjrECum+YI8Ckqh+nAQTxdCBgCVWTCytxxUvEzhWWC
2TuWLrxRjP5Df+q8OJQYBxbT2nREnX6poQQlx8QPe2LYMcWq+7GopvJMJ6S4rUM2w42NdEsfa0bd
7qYBZ3QHMqB1I3cM2c/N2smfaQgxGxwczt+nuJiNRxrvvDVA++ETjgCWMAyF+j5Ns+ANYr54zUl0
bc+xIor6JmXviphmThN5j8j14LcTrr2jFa5uu2mpOKKhGvhR4Bd+9gxPPflcZbHjRbEca+DwRZw4
V6OwCGkLmEnLjep7YrbqziC/K0yE/ZW/ie6sq7P6PmjcTh+0n1CrrP6CF1BJBhtHAQISBJQx1eWO
hviit4GkzS6F4RLqPSygnFOXqcUGJhKhJOjLckA/nH1v7egTA9QTJyj2kyF0RbatRL5BlJ+eHhar
n74uGenps1mzZdLZlHBdzA7zgL8CVyGphN6dIjTIPQyp2dJnymXc7gZ3CVm+BECF+9jG7L7Ppz68
4ieW42YCnHvseajuFiKS3rXXtvGOPHrTiIqx6SUN5KLj/YmxKLfuBAx7A5CvI6SWWOQQvLqjvF2Q
0iOh+s399tR7uqp3RRWEzWVvdDYMeJu2twdbCgRtcyhbawJClXvT4zw6xdfBHwao57oU22EYlIjK
mpz6iNlWS2E+yeBBMSk2TzWShWxbGEbd7FWdE+PFSN2wr+clpmAphxR6eQgT8dyUcKGpgFU8nCFD
Ne9jX3hUJnx88CWmlXwmNzORt26dpvFJuihj6K3F9z2rxz00LlD89w7GAuygagzqHUmwRnevvXHp
7srFW8ijXAD9mEitmCJ55Mjb7lMHtmblmffp5QC9J4iUB1j4QAaBRo3UV+ByUj+YPse1cM2TZvBS
R21XkwY2Nip8kmkYir0ya+vKpRAj6TAHJ7XxFtHkO3NS6bAVeecxF5UTsb7evMLIMSI5az/bIPdc
laE+kY89HWLbbX1n48dVUeMwV8u91IMmIkssTOxrIh6ZhsDAATJuQGBG1tOV/BzKvYrL3HRZFtYE
6FwBI8LlAH9tmj33ES68Z2JMb5PrfBztDE0bwIiN5dSM7wK3Ta3bol18B7rJ1KUnv7aCz5UscVRB
0IhPPqnyDhgZCcaCY9rLYB7n6Rvd0Elccg7DHCuS3h9ug8ywv4FMLWoAEPkI54nbw4XfSX+8NBaR
vGvyJaAu995dhb0u22OeTxW0GQyJXEYBbvG3y03TYNlPoMpzPbgomaU5V9YEXu5yzqvW3o7MOL62
Vjrap2BMjILWeF+rr0YSk0Cbt729JghmE3Xo5FWfMWvNhHyo8lL1dnby0ABTviXJZ79wu24jIS49
2zqQzi43RPpJ+Avas7xtqjtwJf4nPrNBInjLfrABj4eroK0GRYBpVfgm2dKNfFKGtOJz6TIN2rEr
ZSNaw76yz2YoXCLuMl12n5iRD9kjScIq3Xq0sop7jQGhP1WGlxH41yQrxbUmwqW80MlkGOdJsx52
rR7I6alioulJqrbTFztvhuTAKGt+dOrFQFlqogvbeH2Qq2tLo2CHAddQ/IKrkjmmrGVOILlYrt6K
xs/1N1xirfukvYK0DjJ0TBISXHWAE5/cj4tvfDLBmj5VyhsvKiNbWjzSYtn2niVfbc6n4C7v62Xc
qMCdWNMID7bAMRbKbBMd3hqzk/WkspNXfJH4dic2hGo68FsIc9deUhz9vg4OGXgYcCipfyClLT6b
Os7IDSzMT8KoKlYlgF3sLnU3sOmMii6o6qpk6/pVOG6gjLu3Hj4KUolhYkhGJig3SefNyGkoPE2s
KHh5YGle7odnit/xlboUCcTolc3R6Ob5Cup+COyqrpDIc3ZZ/p5yOkNkGPSeH8XgH7uIQ5Anug7d
pnymoKzqc+uaXDT0wEWY8M+F4gLAI+j/uBrmPbnmFtfjySOfx3HyQ1wP+qISQfGl4SawjQF0PGij
jo3rXBPygiHJuyE8szs7pqy5VujK55o+g+T2fKOK3wOz5D4Dfmy4abwJmgUTkPqELlVfT2ajx9fG
npOTCz2KvIzZTy+DYEDgUQ7L18UufX8nSaC5LhNHHXSYtDksVwVgJKjpBm1J91nua+x9CnxLFpL0
FOLqLoD9QAQCy03mRb1AB5ZpOnxd3LR/im1feSccTKkT4afqSEbM/PDJi63kYU2TXLPvgBgpYUOz
yhxlxju0/PM77F/zQUyO+SmbRRIl/SIwdDSpXMc1IDWkX8Yvg12m31VnUZhZ+XJNYjG/6hKQQEVo
MtbMXHoktHoljJOQIF/gNx1WdCI/0ulmRrRwCFWfhVs/k2LPi+Ibkam2dyEp7PpqtEY3jjKSfEdW
igUknZuFGbncpSfqI9ILjHYg/GlIY1G84IvgxzMCmqXbIuMSQL4Clewt1+0g/obUKHlJJpfbqGal
nkAxNPeIwqxH+rVEP1MKyvqmMUFxbXJd4gq1pGGcFqrznli+qv1ionXwX6RQnkdQZeA5VyIp2/UO
a51BDaCs4FBz30gNMy4I2bYzWERZ9VKHTTCferPPIitzwzv0lX0djUVfPABU6TzowboBmzSAzIcU
M42X7kysMGD1xnMuYr9uXhbHd7sNqVfxbbKM0HmzcuDmg46d8y3l0D8uoSLEIeT52g2TM5eXRepL
hZzWF/42t4R6d7Vrn21PxAez6exrJ5vUl8Vx2hJ6qJeSHBsmJNeo5DlpmYhvRmsi9ZMkCX2VKNM9
Yk5tlghOn/tQTbiCAreycqKCGqu9oSr29xz5oXlovAQXSuETzprFmIEoTh3d3xnEw3XbZexFBpao
ZvGYUkwu8AMEOBzPncckMB1qiSSSNsPoAbV/yMywjUwwUfZ7kkry51QWWBs3d33/ZNZz8GADS9zx
wOQHy02KCyfx4ztXBMGtYRPBsdXNWHlH8E7FVmKoP4Uu3D46Claz13NTPEHDq45VNZI6tiRchPfj
5NszR7PfvVVxUJqfpOdP1iV23IZ4ddYLDmJ7khcju1UVZaBqphYYYBjwUn0YHzguw4c0XwRxonAN
pk0xlstdLNP8DeETW+7ahzj3MdrHCFEEMfBChjn/sSfUUZBozdc1BeKVqopEbqZE9deW82xb1iNI
GWX13OCF6E+pY2mBP472JMVD2MSnrgZiEtFnRFvYB068U3ZFPgP80rLun3yJ//uGzC+9fG8gQt4G
HEzzdb7MtMm8mr7dVNkgG2ORqmfYe+0ctenkbGeYct2ud8uswDdQeVO/S3u2qWs/t4l9QGhcnlsJ
EvEJRLYDu9HWY51t2KcQ2/vlMAdRmwmPZrDl9USJVMYbE7EAClwPbBML/GAOsNsKNNR3y0BW8UbE
jExum9aRxFvOsdwnBfdc0oOIk5+RcV3b2JQQcLnKaDdeJmrUkCRpXHlVC7TInMY4smlffs3pvBRb
PD5q2k/jYpA0jGb7ijq/PXoWmNp9Rvv6hkd5fqogdd1jgacjwLaSOtzNfbXN4EaWe7NtnMNcB6lD
j67IEKkKlezy2nZetO8VV0U2spY5FAgqMWcWyG6CVxkc2xZI1mbVbusL0vsm/r50Kl+6hKQHNtpA
3trWLJ/ScjIKyJyBU1wE9tyGETDe7LFKVU8y3zziOukXc9Zb9LEehIy0JpZDGcZbORSZs5N1nRPv
OMxqeprNYHxTbUCERANzr0rtAQp+aVCv9vZ8EoZ26TGhoX9KZ8mWORqdMe9sZArHDCQJeXIxcrUD
u2nd3MWFCAcUSalf3DllSF9OJJAxNjrsgvc8pe2yaYDdJdvML9sbq2inQ+W19dtCaOCV8Kp5m6cC
DbVc04i9NKTnpLwJb7cxu8csJRw6mmmSr/hJv/g6dpW1p8GWkj9G1kiAHP6qHqU+gjJ3L7zedG9w
RRhvRT+pKz5Xe5PaljiqdHEv86a2/EOdmmI8eLNwv9VBU9abkiz44zh77QEWa/Itg4DzVHRLnZ5r
3WiSvac5fs6rsr5LapEfYylr7tdhP5zMwY5xm1gCNr8RLsiXmmHySa0WGT0Fu4R9hbUhDb7Y5eJ8
7goxXAApA17m+dTb2ZwROFfMxGV3zlJb8ESUzPemtzRvFl16HiO/Me/62E0zeFNL45xGyY+7cxJN
HFhYZ2awrWQ+wPtRZrcNIUoaxIeHi72XSBPKQ+koAs1i0trsbQlzi/O/aWbKe9NJw8t4tr3n2ouF
E2lnmWgHWrm4GnNcF99oPhKRu/rEswi0Uaz2FfDkM8dvsWzSZgoPk6bstYVur5OuBHJCnzaZ9t3s
SVoKwl6YKThexwxGdDxyo5fcKdKxLBJsajXtlgUCGjcJadGHD6zytpnH8SWeCVmAgullbFspEwq3
n/A6ueZsjbdOCl8xUNR9mnarU9FlK9Msu1Xm5N+5KefFtQNT1MVbMafGd/a9+AVmodecPD8Pzthm
rFta7/wEdiWOmIWcbotAzANgFzvWCd913r76aRm8j65fnuOy8XduUXQvYdsWJAmFAUXqIlRwNO1q
ImyQ2rPaQxGklQlbd6qPbDQEUBVDVW9M0rHgZMq0uPGWoLwrdTrXJ9EFlYP3tA3ebR5vc1e6RCUx
szL0NmvjYo8PMNgygcLq1w7C8dFg1iY6Adl5elOgPeFsIRU1iPBmD2SJ8p/rB+knxaFC2nMiAWp4
X5aZh5fIixEBqyeCbZgK++iGIiQbxhMZeYFxU8EOHIe3lNirhmxmsreSvRqs3twWjswv4BzMUCSn
ft63gS2+jTZmLEvVbKRL1tOX4aY9YkesJOGXlPzz54Ai5yozBkH/V7T6BhCG8yWxxua4dGK8Z1/R
28kpq3gfKxFfufgGy53PVCc9DHmH2BZ5N4hyl4i7qChh7t8vU537nE24j9GeGnQKllLnkQ6M8qkf
Y5I0Bzv8buTSuE8at3kukyXd57kK22dE64q2VSWqYmfoyr3DvWw1bCCm8b13vPlMO91uTrZanVUo
p6VmNwQHdezCBCwid52lJaKB5hsZoiFob8x+ya3fpqQ1l3M46Mt0UGl6QS0jb+xQWMFjbeFWunXN
Fm5dwv/l3SJ3Dw90POzgMGd+x+2+cadLicmalnVAnPYhSHCY5Q6Y5I0eARxte+YxxOdJsIYHGfCw
sAnHzMG8wnX3hhoD+zUNdefvQI7ggMsJ3Wm3jSlsZ1OUZm5uaXrK0Y7oVniXPW1icI9+iBV2Qy+T
3CZnbl3nPFEif4mXoMuuy14R2IvtzDaAwYuAvN2ahciWV6TPodMNTGaEGh/sNlfk5ZbC23Kn5OKV
OaJhfcPUjggFyh/SIp3MbQdClZo3D9TWQ3qw41oowbu4tOWWbVA1KNlozeWutRnGMnbIZYWFF26A
VmJ3QExPgzfy0m46TDz9DwvBRQQZ8fpqM6u67yNfioSVXFifQ6I7802fdv4Lf3a8Twu7vdBYDICD
lOP7Yknr2QiH+THApqm3DoBtCaA8kSNAVXtxqJCIecIn2i3lJxKYJnEV+HXa3blOwjgUgoDlMcHz
mkdRtN6d1zeqPhW5Q3L3sgw+MXMd2UTUkE17V4eB8I9tbA3iEFetWoUWrT++xkNsNW9OMizVt2XA
mMJG5NMBcMwsr/dd0RblnR1OwRQtaWhmnPqFnL72dYhza4lHJ9jhvc1BNTDaY8zpMv6AOxXGX2hV
0TGjYJneW4mt8tjwdW5Mx5/OMQDM9HqePLEK81MaU2M6csLbQ23uAnN2y1dv6Lx3S87cz0ISao+w
7/vPDZixANnq2A5rEDCkmYueTnlywVXcPo25NWLaxe+VMEIkWx0oun8uvVpDTJxHF0BioJobRg6G
eQACnKSPHDR+T6PH88uIN7mGB9PYGJ+QJMTLyVBNdSAYUHvEgrYh88sceN4KB5WtOuN39kAH0WQc
9kExrO11Wh9PWWGxSrE1jt+BMS/WaVB1k574UZ1L5g34U7uqF+MWTOLibMPSrcxH7alGn6am69ZT
eW5eY0b2tEp/9NzXd7qgDrCwZOgJmNdD3VTWDjHH/ALFnovRnBGUeirZLdSF7rLJvAgRKVx4nZg9
Jni0KuygmrAuhsS5YHmzNJGPreUcvLEpzotrZ5rLUTtBl/ufHJ3HcttKFoafCFXIDWxJMIrKDpI3
KF/ZRiMDHZCefj7OZqrmJksk0H3OH424fwus8+gs8wenSb23NW4cMtslb3UiounsI/s8WJe6vZKp
s99p8p7f8wEf8zcMk2tysE1XOo/K8ebmgvsBq8AyeQf07+4DVO3wczW14O1dpvWeoVGP3qM3K++t
Rt473TuAsbnG6xrFGWmSOnNVONd7d+ma7wb7j7uR4UPsCIYEMlBrBEQfS1+PD4ziEGhLqKoVT8kQ
N9/9ZN1+u1ZuvD9IGX5w7+Xk00FStOVt6UN3884MN+7s7uIQOPqjaLCAHtsmGOPnje2KxV7onhDM
XtnynU1VkJksGP3OeQGsQytz2k7bL603wgwyGKOhvBV2ae2BOaJKaZDIJVvcrbV+MleHUA2To4+b
R+pnesIfldINIaa5yyKn1ib8j0IIJyD5LwCGMQCe06sruSe2rLC6LS593hGu9x+/Vu2fQ+WF1DdS
KhDZBzk1Bt1rX3ih310kb+b8UUdl4b/0/STKj7jM1wZ1gGYFJXpKVVjlqZFwnSffZ7POdDxOtOb1
UbFSclCRJ7V57gjmDVWTfvrapr3BW88WVZLX7Q7zvSdVI20pNaHJKgebPs6hHdDmVIvS7yMcDOHR
vJqy+kZ4bUHLc4tfatuuvRycetmTwhSaNSNFtKdMcLrrq2XmK+Y9ipfBpQl5uxcEnKPVYcJ7IoBN
9P91PDVM+euy9YeSEcEwFAsfOInHJYzmW5MzLYChwJexIgBjjy/tEsnlhQj1qiWVbGzygvZc9Doi
W4g3m+yOjMKiqnbLANJ2dthdezzAhGTXp4ISRYZkqqdB4pJ2NfYsQa2XvQ2nunyo/X6Uz5wchnka
uhdGsDV15Q1I23RP6C8fo452heONRG3789zgvUg7M/f1lRLBoXf2ZWkm8bcPhRLfvaQMihuL7NjS
fRjLIqsr2rX2JSj29jDmGLgkyVzEefH+ATH/6DGPI74Gq+oOqAA43LoITcllGDF8Pt3bzhaSwNQ8
0yqamPzUN3ma/lWoeVoaI+0Y9f2ZQJ8+yMI1WtNoL5forhPqC8laf4C/msU1XkgXJhB7doAFoYuL
lEECYz+b+rI29HydpSilfkBZZny1m0C9V4QCRUP0UMZHoqkjJiOl9aNTs7gymlH8DYW3vaeuCqIT
8hqoeYYkE7onCRATMIgjO1G7Ih0DDDZiQwGz71HsT3uThMY+LA5tSwf6MnIpLnAXpj+LtFjWk4l7
NzioupnqPfW3NUgUvY9rcnJVGav8xLEwu/qs3KU39DSNkMFNvTrzXwiYRhVHmvzw6POrReoi6fnQ
r/NMSuK/KskdkG1eiOG/sXCgVf5F5Wjgf8OuC6GwmJO3lBRcGlnwSgtqMbiE3IjL09kvQBvOX7WM
mi5e4s/rU4PmRB0dubozgDBAMJQciN5uKDDpPQVNxE8sfSWX65SsMYXMpG1TyLh5dfqSBmnHDUo/
vBMNez3MVf8+iqpP/zma5IuzVIPb35oS48I+ys22wBeX0qdbt3WhumKALO+hqLXjQ6RGSvzTLQWg
O47Arj34QMuY8muyMijbaqjLeJz6sPvm+uzJe0UwXfNftbimP65mRSdMZcoGbkLhL9KbguSsbUGM
8A1be5ubQ03taEWRwuj4x4nEJEkJHcW6J6qRh/SAXswWH33D/HMJpbM4v+4MQXzR3NXik5NxILRu
bob6R+6Qmf+kRzof2l2rvWLaJ81QbA9pu2hCn/3O74ejLTnmuCgsbdL3PSLx6ZgoyqE/5D45nMdU
F26YNapZHW7JTS6/k1gX/qcBB41uYFDMzbvU5fR/b8LYaU4de4OznDxv0ITCxJuutobDSkAjwwmm
BLbwLoaUSAOHuUMMlN+2jUJK4FKdfhQbQdrjwTLxpldgnN5cNkbj7WMIWWmvo5Nbx0VfpcY0G6Z1
WC5od/zxcbJkUf3jf1d2LDece/NE6C8nwgVUhL1swc89H+gH4Ylk68kTEvaqtqPUDBgsPyJYrJs3
t6flmSI1FgSOQyempJIreGKhCJoZK0uX89E8dZBX6c+468eVYkwcVPo6iyJorxrhAg5Xj2P6ZYn5
P2fh4oqtSF/Ta6V34dgnjFepRD/wQs9NMO63UBUKPGf1VX6J56Jvjw0Fmu370A1d8MbRgaTiBMu+
tW9V3como6TWcJLrpm3XW+EkuMSSdirbde/hzrE/wgY79d+plW7xl8gJW79xGPfwUANVh5mKB9+/
KSIuwiMYZW1+sH0lxXkrAJd+C4qKRHSsfWCpZx7yefy+LQP5dMU6hzQZWSlNeGs8ogsOTJewZ2u8
ld69mlqs7cda9nCoK0UMxXbdSC2PjqHxa+9fKJaBhH/XJK8RHEA8wLA8i2LyNQKTKuKHfK7WNg/1
nnGV7LZLKyZCOGNjXEWthpeP0+9p8EhlZ5GPbM7zZL2hhjZdV1k9gIDIaUTVRZbP87olfE+7DZ1J
Kb9opd6m6Xmy/UJCTC7YB0Ggyt7E+2Zi5A9uXlJHC4MLgNW+HEdLHUPtVvPOsyKmyW8qLEyU79We
Q9x3G5q3UDbb4J/mOzn/7td9Mpyl5RJFibM0lELtulR11Wc8bflAAFI5o+DcodKYtuVYu7A8CykV
0PiPReTZ8IkFqsXY5UlkGy89Wj8P0QdKrvqM+GQgcYTru/jIfX+d68NAFFQBoT/pmDmVUoNkOerQ
8oemiOxeK3zC8U6Uvgu7EqO2W+jB+I7ta/V2atPBHzlL9UlPevjaOjKeySJ0zM2OQxxmURhrIvSU
i6/Nod8ZES/NYolFE2G29pQnUbIdVNIGbNlErVlziF3l9iPMxSTfcj9Q3jHNTd3+NROI3zPSLn/+
9C0BF9w/YxGKYqcFKx4F0HncnpBRWh5aIj49QtJXN1xv+CHDJwotyqPKx3WGK3IQetJL4+xdL59Y
KQmpBRT2QvXS6Tw958kIg67MKM9bt6mnBWkYTjXPmD3IYZ8ZOnkofibf8y2sivBZUt5EEguSkE+M
V/GpnIL4GgVxSWVHqoILljPnM45D/vXcAdyJKef6MdhUZGUs3d9MmuEJ2b334PFt7N1piNb9wk10
tD2UX9xF4VURRZQ5hGtD6egyeOmmdnqW0nF8yoism+6cOie3nrnhiU7mLvOpS3tM18KFNgZ+vvTJ
1L679+apeOnEm08H9W7a0r7Zg9L6I/v2it6PE+JHx1J8ENVmPwTS4j0t6t1JtEORDWNCqU4+k5HE
lVfsCD+Jf7qFGt5ZmjrAM8eT8LKEdtxab3QwefuDIOVNNB9VRcW8I7rlnyuKeH2G2sH6t6kmPMs6
l3806aNmH/Gg349M6X814aZISU684jTGq1FH/nlUn4UUvBpR+ZTYoPpFFRriFk/p6DtKWqQZ4Roz
Ikw2uKi4SwiJk/ntbhAPd06BNsWfy5avWYXenkOWAPGgt6hockMNkkXGl8mhag82avxz9X/RLrA6
VWjr0vg7bgb3iVyfJaaQKRcv0i+h0fp6Vt9cEyHo5QeWj0G9zD4lEDyNhWraR0q12uriISjZJ0He
BfCiYht2fu/4lC0pIoVS2u2eYkPlCdxbS1a2Kw9eZ1DjcLP4PB/jEpC+0FV7tD5JeO4oFTjVa1LA
tgl03ikJqxnEMFB31UDN7zEMlmzqCzr5SE4hglxAk5OKZfgJlHU3yFbLKUi25AhLBlhoCZ/ZL3NV
XujM0y88AXCUKSG6EOrxBj6JvNXcCMltQdvq9r1x4O1BDJItysQYNQ+0xrPtjl2yk5KVcT9vsIU8
1y0yr7i21O9tNdwsFeELWgK647dj7oMbYVQiFhmmkEAZEMngYfZDWIp6HZPMwdTtZCzzDS7YILiU
Qa3Pk0tMD8yFn19yDqALiPZwFkSoESIIKtl0rX0o+YsfqGq799KynCZbGGSTARVmZ0jkuWyD+Xmc
65IeQpk+uls+o/yiNvDJm2YwaDeOxZtsU1RlQeSE537qnWsulvA/F4SH6rw0FkN4Wf2+co8BGofv
fe4039za9N/9bk2v/qL8Q6M9iFFv3YozoyusRj7JSN6MTX6IZmbS3KpdWBhvuw1AJzdLPnEPfeN5
t7mUw2OJouUjGQlvOqi2Dg5dGyfYdXA+JOfQpBTrSTrFrvgKeBU92xLd2Bg0RQk3jQx53DHIevKm
ULSUR9N4OlumxNorUVVqz/RXEmOtFvNUw+h9dAEq/0VE/ZnFmCCUdeshUFN/9PeT6T55nuuHMtfF
uq8YOQ7KoWKRiFHh7KAP4ifDDYW8E56TqwJO6kyuIa8bSQ/5N6Do7WbZ0D+MGzZXWG116NGTFrug
Bx0sqPPYy7yZXlIc/PQuBdFeA9Meo6Ci/Ig59ZY2m8lC6ryqfekxPb/o2YwKb8FYvfcimV8E3wO2
YYpgjh5nzt8VOetw8Dd2qxG13G+GsHQ9d35HWQBlhG8djo8zYVost8Rb6YoQ26X8WXHZfpbNSliE
rZ2B4cmFbcPgNbNUU3VUZtNsJpj8OPoiHih/l4MKwUqYXkBa9Jj65wDWo9mvg56WA1BI2GUCbuuF
7WlmKYja7xrN8EMwBOk3m+BFvmiwrJMVhA08k7EE9D2n4fK9yDv3qcD/AkExpK8eGNLFpajn0kMk
DDuQ+4Rg55yyhgK8+S8azCh6WRZt3kEgadItytGmmWWAJcfRK4Avt7UKiyzXzZSpse1oGdqmi4wj
58oQUKlvqmqDNJtKd+wvlUarexgEfSkCKSap3c3isUuUUvKnThE1dNB58VPjhzpAuuXp/yZiFL/f
BREJjplNgofI9lAWddeeXKzK66nwc3f7aA2JamCSC//+mQ++CTLws9D+KRbpQ6s1JTwgzD6CH5Kf
sIxUwi0vZkUzfXDCtNEzfEcfMhGS/ll1zyavphmAMq3q19yFe7hv+F4eC6LdVnbJ/J6M/8CdN4ec
xqJFaEAdAQEZPikVKEbAi8vMDQeMlTui0gtLK26KJJ6xcTFgZsEalTcaTyVSBHjCGcKYf/on4vKW
kaW2o31gDEvz3WDj4CVactu/OkTsuEdHJCq59EBcIVskZ+GVW3DZL5G1tOwI/AUZIT1Eyi7OvCBh
pqaRhtMiUs0P6Xi5RFuHpP5oOHTo5jGW2lGiFjRyRGpkPsNSsC0mfRAdnaoczJ+JzXDfpN1orpxd
zm+XeWPM1sjy29N7XO412k9erpFDZFePU23RcRYr7RNVKOQ5X+aNNq62fCUlECcJsWom/BzMOI4/
E0kybEZNDhVsUjk+4KiT3NNBkZPnOwFIWz5YJJrVLq/Cu/hw8fNxfCiLWYtvMuRjOEX+lo7/2mmq
HaQDfP4MrCPH/jk1ehS/wGrnI2AGuldio1LJVTI09Q+9EpBzSmdY2swUXXQskPmOX5htBsNtvcbe
26AACW+QL7YDali08LJ2oUrrshqJ2+ngWoPHdh9RHBtdQCHVNzZTX+IGqbsr7Si1RJ7uevpFLp1J
vd2QzwTvxiP3/w9DNXiQkfQrtq/IU8CVtaCVPN9g0FcQNMLdh53yy/TMDOIMjFGaEypz574EKRZ+
Ht7j1cAjOzwXlEzp4VAvwZw/w446x8io+ksFBSJ87brt72KbWFy3EiBlJ+soVxisujcxdct+NVUT
7+e60+mZDoH+aK1bLzcH8DWHv6ib8oALTc9ftD5TSJpXefswLGElXnPkN3/RIBP3Hpt2XGDsuKDv
vjkMGX1RfLU61PxyWw2Mt7jxmbDF6m9FG+gVci2OzyZ11xsC4L+uFgQ7nSqBqf1zWxTmOuCvqJ2P
MVJVio7CTfAz0y43cPCN1LM9obDq5V7yARZf4xZG+mQdsuptNlcwswgJ11afg1XmcbMf+8hBgs5e
l7pnshRdYv3xOLjHlnoCBxmMPy0sw3ir7sos3CjLO6i64x3adDPtByG0KyzcqNKtPk6LKNdfJbEU
Ylczuw/7tvUnbFwUqfLcid783USKXdpvSeLCDkiu7g7sfEOwI6mLTafAAsjQN6pZ+ZTqvgbXk8sD
0miBzyMtTOR8x/OR+i3DzDylfwbIx+2RTDPkPmou0bCsKMDqR9lJii3dqagrIMvN6P7khkAxBxzo
ecwsqhsysQbE98s9+Cyly3XVUfffuBnAvOu8IMvMszn2W32NyM/KKSio3F64CAO2mgS+d/q2LOGL
sXAUUApjl938jGgSSto8UM1ueZIaG1e/hyAMR4GEx4T3bgRw8I6OWg9BMEin22Rxua0/Y60H/R4A
EVYHcj09HuOy10i07ymDpf9Q1yb82vikGv4ol/rQQzQmjvrsFLKDXbRB0StU/wGiJiWSFeGSFMGg
jnoeOkM6ImEYvBJtuHbPXh/O/LHWjyrv0dhhcV7dXlZx+B3EqqIDMFEyPZUh4DprUmgUAuk1Iqdw
n0icZrcCobLJswZrafvP1NLzv7xUwmMeuhHNrztF8CpI2l/Hhia3K9uvF+19Ar7tq68HJKk9wf3z
w1Ly8bwrwPDlECJ+tbs8r8NLVCOB2rn9HaQa58U9egqUFIH80kJYNkN/cfBhPXAmFRQ4wE1dkeoj
IhyK6auGVcxqtEhB5jMw4XOaq6uQ+eweVdqFx2AU3o2OUgx2ajCcQQcCYHN1jKSdvfS4hKHmEsWu
Ft3Rj1XOl2GQkbP3+flqrBFO/Gerehw5W6SqX4KcE7r5NlpW/KAVEXgRaAYP6Qq33igZ3y2s9CbS
rZdQtlfN9jiQUroA+fAFHKLQmkfaLdyGQ6HvXlHB5ld/iPr3FXVszkqplicaAMYPo6EGCIDuEW7a
AosvRO0wPweOQii7qthD/oQI1l7QW2wPdRDgK0GO25C7ZbkmwYmBCabd1KZ9dRpdpfhL9WYuihDS
5zrVLGFm8csX0P24f5iQpHkUJUXlSxSl5FQu/v8Lh1MY0wA2lCQcvWn3ubNwqHfWE716zRb8NtDp
iAGWgCOKmW3r74omqTreaV279Cv1fnJoscWMxy6Gmt+LXA7ZIPzyZ+CRyTGnNvFYX2pItAapufMU
b40+NRYB2yEs897NKInkuBhBXPclbYzLTie6GI5d6En7uOmQBQ7nm95QKtSwUNiIFn5Txrb0c5HO
8E3INin2Fm8OR+CY6+1C+N7knbhH5t9rj9MABw5JsZSFyO9+urr93iX2BkEZDiT1MCHewhy6pVR5
TOWUDc0SXgB7A3nM9drtA4dU+10FA/4jnks3wXBMxLOMcPE+jCKd3qizjPRFRNv0zZtjAcji2OoU
Dbnsj+S3i/7YChOedVn5C5uz14bPGiSFnNtyvI7hPEZPozDqWjUYByPJQG1atVzcrUkvs9HxJaLo
+IusnRl8QgKPh2E9vIyyqXA4Ox4b0ZWSz1YdYtwdX8IW1bnFp3nmXZEH1pWZCUwDvV2Je1/GCxkv
ZAjPhO6mj4NCJXgeHSQxRzdYGeBa6UCUOkhb0cvkM8w6hb7RSYxSHdySQZVbcxr/mmJht2WJj8H/
NspevLEcHirQeV7nwTifqYS3efdaxE5ZPpHGKUJsbXg4JLwxF7XP1tCZ02BEOWd0VsP1mmJgbJpq
vzr4hGwK4IKUOivrRXWWMg+8q7QC2wnGHBSsFZb5cmhHRnffTelZ1znzNe7L3VQG8evqVfj5lmXt
KJwt3HXXW8e+5E5VHbfaaa/rlKvDHE4Ij6xZyaa8u6nJcMDoMSnztNLWezW8dyMrJ1HlmTdVKqN+
uJsgjMV4XKlYoRuhTfYBMGdGck9ZX1Xjk6CLsNdB608CGoxpAY8FVx58t5xM1IQbEZ5k4qBvKsuJ
mOBlLCw4cEC3zx6kp3cvKjFkFsYOUX5rbvPhtMF/XR20OQzfFmvwETkMCudNVOujX9LPuG/xJmJf
qnxUgdI1EMq+jaP1XCISx4k924Qxww/TzINHOBt39o51UIOWSS93/mAhl6e0ieWvSCHK3W053Ri+
1ShiOmrHCT8GUwRkCfJfId6iH2HdWmevkE1dcZn1RxlZQi8p3a0+jesF75EflRsSAbiKH6PjLRc9
hl5w7OCMWA1LPzU7ng4CA6JSNn8ca+OXMd+c5kyVWkldTuCgBh7q+asd8Q6GGB9fu3WosxY5c0dv
/IKwYXDaYT9C0V5G2NyXigr0F2OCJn8roUWfBwsLg54hZpkiscgBzu9IZvUnosMOHftfvys99LPa
7dkAZ7oAvuK5W/PfxAvlNzgF3rWuI3aSLaSIsWmDcZ1NhWyt3ZEV7T7btjcVdni0EM66wBlyJlTf
5Oh21dnmbnzwYIaYfixR12m/gJehjq5ckb+HkccGbLBnoQRrl/LfrLRxqRwH8d9R88nRioHFyRKL
0VCOwUrCMsKB95WGvmoHouaelFb0MIVlT2CvwmzxlTgbljB3SvajN+pnt/LK+FD0HB77sXI6YBBv
jcmKzQeVgWPmTxTFqh/zSADPLjaR5APKZ4NeGojL7xg46NOjHCCupze2Xpk8CmOKS9sret58tVRX
0r7a9Dj2kPe7eBpwKLk0IY8/IUsqJlS4OnVZArV0R8xDLTpe+NWEWm24tIZnM3Ifc56P8Yz0wP5G
SNA8aLFGd08IPctySyOR+fnUT8d4LAVAQRU+IfYAGJXhCJxWLL0+z6bqfvcBtfc7wPP1wt8OnoKe
dDj+M6CAVwEM7T0OWNae5tSTVyfQ7ZlW3eGD5bUzt3VMl/UyD1MEzj1wjeIoEeGMY0uMBVg5yQ9X
c99W6WvG79Vrd6ouepkN+LNb/yt1x3oxLJH6R4RQHu6QyowYXwnv5ZZyyOO/5h5zxbdZGJdJIUwL
CtLbIS8xBtTwWy152N1dO1mdG1LFXpywD4tT294dl7M3Y6XycNeN37VcN3pXaEmNkZe1qxcNfzBO
jQ9kf+h1jxUTzaTWbkxKAppVUoCDhXHE9ScznnCxEV9OGEHNNNhafYbFS/HVECOScXfPz0yvSn2E
gM0oB1HW9JeE4Sk5b+FUXLfVWX7FGrx4HdwWmVCafzQrrp/XO4o8f4wipvY8guvt9zb3689qBcDY
sb9u3z0kNTzRML3IF3MWsidftpS+1/gZUMnFQXlWlEQlx7A30wO/IrkMrAjqX5Ik+Xd/8zSA8ojk
r6ILLoTu8UgrQIVZb5QA+0acBMxI3hA6MBQYNdDOFFgRERhN97JkANPtk8OxhMlhLQ8KCAoctNDu
8J4kvuGaPqUE+cgs6CbUd8nmkkOhKaPRYTZanBAniu/Uf35sh1eDKIGM9iYEdeRRgPpvUJm+1okX
v3WNpi8XHW5mutU7OMM0HDhfqmz1E8S6BinZ8i2a0GNEW2VOiOnS8S2hs14+SCHlcAq4ACpg13rd
LnNEuMehWPH9ZpBM/o2yteHs4I259IF0Mb0JYuz6bYbDScF/A5J5j+RO2Occrd21ABn/cgiX+VBU
mxgurSnHrJwgsyGiNz26k3s/NiUpD2wcYQ/vUzrHWEc6Pi9VOB1wTHHqzI6v2mxdN/wkhMNgkNFu
aRH+Wj47wtzZDJHTxVPEL93DL2S2sEnb7PJkES1zJek7DiZ65qYTgo31t8j1fFbjRNIA8yzJN+Hd
C9UjffjLi9hJbPyFeWKvJNTU0mbzliKM/DN7S8TzBNK6I2N0Om39ZB6RtEDx6jnfDlgChucNEOYS
rf50GpetQZlrexC+wofCPPC5OO/GRPim5YZctUrg/cF2DC1KJuZzbVgFDi72hA+34N38t7qDdn85
K5pJ32wovb21ZCzHm0wWppjGZ0xHyUV7LihSPZmUNapwiWsvC2qI62ZbAG06iqMQc78rlpqzHuXE
OiO76lQCCaPmpyaEuB+lHOfcCI+5Yozw7B8drHDm3usw9VisY77ZSCcR41O98ZTxl7G36JmPr0nb
JzV1+jHnC78hHMJk1uRexHOnMBXTgIBBbSzwmojEtFf2zfCAJyT5Qw85rlSlw2CPDEflh1m7cKVE
caQ4AfWMgvOe+xm1UTD8qAYZwiklYt7VQCvNORIDZtxa6oZzIcEsD2XcxQr3UFAWx8ELCRFgr5np
zYYBaL557BkJtCrfHoQ8NMN5CoRODp7ovGZvTSDTcwuW3B8aglsQwAi4dfywU5yOHnrumZqoK+Ur
LpRz1BSnwRld7wWvqZ0eqeFLnltZs/gmMyj/iys0En5UkiHaBti1k+cUJWgf3zz9R1hYR5JBzLKv
qope3WXW/CdinDyYqn8usGXfmDNRM4ahjNsHdM3lfHPtWqPQm61fndrBJMmxTyJH30pvSL2b2ug5
g7P0Ud3nlL6cI9Cbn6hVq19LWk8D4sIEdSx30fCdagybudzd9IFvCPP0ae4cSfqBF53wyYI+RvCk
+F+HBWWiXz3UNq8/y7kRf4IkjF+bgjzax81rZ4pe1YKSkdt9aTMJmADyCvj81JFC85UETfms+Tpf
0bAbjN6iqRJIMX9Zp31sQy+/EArjB68CMXJwCHyjyGgAFDfkz+Bi2MczyhfYiwZeyGUvG+mxsPTQ
7uAb7rHVBaPponKHYT1djjn/wb9NS7IN3LmTFgdRlPSXpcrDzlhJkybHtWTiw/aC0OSHWNCrn5Ic
2ctB0O53WW2VnIJQDs+9HUvLR0PiSMZPY/AUoc676G5e1X5eN/tzrrfhX5yMS5/Re4mduYuZ0Hai
tutz0SMt2FPcQWRCjw7qJmJwp6el2GY+naBHcip6Ba+cSAGSnedo2B+3pGheHdJ0xaOzBehZIh5a
cSLjU1/9zVkPPaHi1yZI8i93QfLAKRxr8RD1aNYeScNqt2x13VFk6Heb/iob4z43ZacyOMv8te8X
/a1GU6x3UY7w66FnvkjIUtpCOLoarV+8KQxT+7R1KDvf6hbgrADUnn9ZywfU3M2cORr3aHTbM1z8
/FxUeW6xArX9YS3q4RzZrnrsF989k8e0+h9Q9gnC6prJQVYIkxnqzGjeHPb6cJ9PeZJc1iraztBa
hNSTuBS+r6HN02ckEmx0Q4/V9zHFgLGB9TtB1k4YEvSSwoj7HtK66+y4NN47PtKqvZOTjv/ZeAsl
O6rTHZ3oslv8Cj9W6jMf9/y+cObURuLkGqX3DTsPBwNCB99/8GyaPNX5tGS61LYFpI+hQfDlxe9o
/FP7ijxfsKp7kmMgAcaDqiAZbXxNw2gbHzws9VPIjoM7gG9F1f9cRrvwe9AOTopJPI7mdGcmN3mY
58Kr9r3s0VVgy6fufoySnBWxJIThjxdO+iiSxo0endGgVcEMpSNMApaGZSKlAImoetiRMeUjukoD
lyohYddHXpTxEEWa9KJmSbPGT9G/l661p80BUty1Y0i0UBekdX5EsxFdq5V53E/9+Nbi7MBVsQbF
K97dAZWBx5AQs3c+Nrkf/56TauxC5gWMKi++g6vkTJQUlgHiDzAD9zuLrp9iIYpHmumxFmnnHwRG
KEVMc2eIffDWubxZNgh5agMD5l1N4F+7vg7K6RT0ji1OlRnFrVa9O//CJxMF38nzj36PET+oVG1X
HQfLIYgRWpO9Ns7e/cIR8QG5uxVHgFx3u4SjIdXMo+fv6sUudseZtLqbDQr0lSTuhBAd3bJGv+wy
x965MIKFG8UTFIfUMfeGi8Bh/bMm9fCuYLjIa4XUQFK4Jzwe5H7t6lr8a0zXVz9hINzijLShav/P
fKMYGeMlRKkfVeqYDAHbbh0NYZjpxrbJM3LQ8RIyUUBJ+4Nut6NC1sWrH2JtSdy5TR9YgreJ3zXZ
fsessrfelupnDi1Vvog5Ek9ARFudqUklikwe6K+B4pbS+dvOSnmodIS6wmJykkEOOrdGbMsBoWeD
Y1QgcfYqc1a6jjNShXryP1CwV8hIyXT67tgWBdgUtuI3IQX3xY321qL61Km3wEquKNzssjBQx7wa
VCVA5JAxwxHi+xiZfyCqRf9FgBdH85EwKLSiI/itOKTuvNnzEvmESzXw4j+DugNWAVmsgYmiOUfo
1G63GuSHwK8RLVXGL99jxM1TcBlbwX4rxcuH5+KtTqvypKeipRSXuw8LqTc7/WXS/J47MkTq9Lft
Vt+8Op7IEUnGcYlqVPM349K7C1+MfuUlXl6JY/KuVL40L9E8i23Xu3n0BbifPCITN9TME7qKAYWZ
kjg3lN33eC8df/ijvWMh5Z0Cldv/SDqPJUl5NIo+EREY4bbpM8t7syGquv8GhJMwEvD0czJmOzEz
nZUJ0mfuPRe32oWRcPkVqDQONxjqg3sVsipnaDI3VfjLbh+RVMZabSM7UT0ETRfjV/HF/A2DJL3L
K/ST+xWniYtB012Os6BeOM6NkwkQLUqH+3qR7vuAlJ6BooDvfM6RAI8nXrEYYJwqygZtEnqJ5rKG
drgl+tK89gnKYcwkua2PEHAsIbSyafoN3KYWJDZCptAW9X3PznvepECVt3BlV2ARaNNiRIPHEZ3O
3qHJ/48XH0OUM/jUXR5GUJhVU0IC6DzNyWmqNAt2PF/rm1qNnY9RI4CiV71kbZcjXq230JIhFqDm
ipjEJ0AUvnCWr7yqQx6lT4NkfrWlJVcf0JHNDOrC5WxrKCYuUVRk2GILhwGomAfPbE0yrF/o6ccf
2oNq4+pxgRiXzfCj4pDhYY5c7bDS+r14RKwxKWCn4B5GvGVy37BBvXKNUJJnB2LFEMdJD1EpO5UC
uThXZngYOZrUk8rjEuWZG8lDm7T6bva4+J5wLxn/LvVqcRGNaFz6cNZkZ1TufXDjeBG0pStG+FvC
qEg8rNqtaujS13jG+jcM4r1GJy0/U/LRzzpE+Am/ahpi+AulZ5/N6DVvSUe1V6f5tGelUynA6d0q
d3EExWYBLSXcD1t082/WdM5pHjq/2K52WZ5rJ4xH9sxD949ks85sLUFY/iOegqA+UI46aALrGL6T
KMpiIQjIUbc1VcwdzATWBWkgBs2EEInkOWmmbB9njKrqA90nxdaYWEKr+5E2Ei3+KpjTOqn7VHvr
1Zi7BLVCQmVncfJweV4aBPY7EGaqpO2Y17PJCCc8ZCgSUUg1POtodNOpO+ftnJ6CLr3O+aHBsNvz
WpIzhu5PGpDU4SN7ui3V0P83h1XgobU1EDZy173jCjVsLnX64eKynDeFRonE0yXsnUG4fumYVW4B
jgx4NztmzY+saTAHepZ13CUtmEy+LiR+IWzyoZ4038vquIdsxgxJcZ65/NMuQKV94Ss2G3RCCDop
1zt1O+cuLNPSYu3RTDf8fRKl60ddTc3farHOxW1ddhtaixBxGezcTepc085Rs6cvJcuJW9Wp6q00
EwJivnwYZyEvhCFatN81kJjiVzk47D+VjUjimkOkjFfrBZqBcYzPLYto/aRRy6OTjfv6L4B/nBKF
mBmDEjpxPSIXFmMA69Tvmvbd01ou629hYvHmpI4T38JvbJ07BiYlLwuLwICBRxvYfUhIiHyzpUi4
lpiqXKFoZr5hZx8rvDxch+emjM05Z/YXHRapV2dHStB05Eotcs52OT1wCWuW2HnaHJK68ZZNpTx5
jKd6kgeppXtL2hQ3g0MFBOaRJ4pYlDltfxkOQyFN8VyggRiu069iHE7rmjJEdA3gCKyW9ZkXc0Qy
RrJPj9pTbOp0yfx91qJFAlzVcwlCN8Mlk9djF+0GrdqCvUwg/7iuLfZI7uObAAkAFbRI0fb2fo4U
rh+jXddofHE8DNCQ8yzFz50AT72oNo2B2YA6avHa4qehZGONxprIwyRFUuNMhLhImFvauTQvstUF
BjaFMeepLkaK8mxZ5MGdMLhHkzv5DxAYVv/o9c1QnFcPXwYUrah4VcyhAeN4vS7uqDLyO1PgZwFR
SvnAcb+6G6HStH1kW7z2D+AWEV3BwxuS27mPWe21S6ODS8dCnWcXEiPqLZKdlr0YTadv1mVpSqQ4
ToutLUjxymfsupZtHgWYqEcNDBcrFaLCHdrhMdhCy0Acmbq53/7Ta9LeR1xf34EckufZEeYkHMu5
VBUImT3Xn1v2vh0beoGw/152tVYHdDLJwxh67fsaysruldH2hUliXDyTQ8uZum3a0jVf+eqlHWix
hCgD9MaamcY44VY3gonDv6TMG/EtaDL+2XrBkdrLOf6KO7/ckt2SJ7jR+5j1Uj0FT0Eb9iF/tZ3X
Vyrk4HpjMaupd3k0rPEJzv+q3iKTdf3f2iR5+UtvUWJvGNa8uiRrj9+clRA3b8y+b0UoWyfiUCd5
CykkbpJ/yobpe5gXsDNYcnPtI7TguWDBOphXxoC8mfsRF8R96ECzeUBtiAZx07gL++KlTMKPKKnF
00xR0p2MrpdzIFq0D/7SvYjSoKlyRYpzcbCwo3SaqXHjlv1ykSpMvpUGP/WnxYnx2/Ycoywzo7b/
Y8MmVfcZEovgDMkwbBGVETgDmoabCZ8tGnP1TUOnl7+4p7pqhyPZ/08TpNU8xlfAh8sWIEAK2WZj
e+wRCuEOT2glN0GcJRfJyXsX2mWIQIDE/o/xTXQK0gB9SazaZB9kEU/5MJGK7sax9RBtBP2+DBJa
r25OMc3Av1jPEkHU/KknEekvUBu+pM5ZcvM9+NpabuUy+kBmYIdnnhSvfwchqMFGzOk4JtuZ+R/e
7a565IyYoSDYokSWzbBeR32+Hwieu9FU4CP4Mw8cFk63SZyaam6KcyH9/B+S9rjdcVL7j5Ss0yXt
1vg68U7H30o36lPJGdOFzHN9wuExPg8wAo4q6dWPAfl0r5FMDC+Jm5fHdjRmeRgDzImonUuXZTNS
SFBVVD3ylym89bLDJNGo4KENkpb/m3IJ92xHwwyKK2o/frWgCe3fbC0DQMYdCsFpl0qQ21+c3PyT
KwVTxtQnE/csS80dSWmhf+kF6xR0T6vLvsW6XumS/V4E7xV4j4qxm4Ragdkkjrd8jd4XxV4MhKWo
tYQkhpuYJ3p2pmIXgxm2B5kjUfnExCDR/zlGmCcooDz9Gx9njbqd8P+pXTss4GjCsRiOqYwNo7IO
uRDxn1VZwuoaMGKJxLTeY1iamlJ8ZBbY9SENw1rWiYO9duhDOK6D8rszlPk2RPaq5r9jSzl+K4uE
0a/pZX4744P4KVN27fk+Z2mHPM312Z4GEE3nYy0ysGlDvRZPdOiIoIa+Yg82zPNTFgDUtlt8Te6J
0Sm7kxYrwE+X9Pn6UraiAQOLpOMYaJZObO84eOC4Ze7O+nrRp4JLF80yT3QzfrdVG91JrCgt68Ku
DP8zWjYuF2pW0bChJ+WZuSIhdfaECaur35oShiPKBK+Rh8Wv8n3twyw+5Jla5L7tZdpCn6iy5o+L
b8/7CKLVU1w48AnfJnwL1UeCBoGFKHLZrLhArPRfWPeRSYoPFIGYG6dq03F07YXI2Eh4quiObcBh
q+jmm9vYzrirS0SuT403xMM2tk74yNw7K/eVB9L2z+gXEw8IHNFoPFLa4DeBt0i7a/xzRmHj71g4
IdZL5r5wdkE6YVNAaITnMiyJucfgeWxrAgGoKp31tPqJ47zy/IvhmExFXl639V5+uwYOgL2gmYW+
GSyT/buRp0cfq2FIqQMFg9ldnpfjLc/v+g5ia6i5gxQ6ZD0iNumIx2MZ4pX6t5j7qdrooJUVNo5C
8lokIjBHN4RbtV8mz0JAkwvmioAeHWhRu5y72ZUzlDK/3qdovhmbYeo4k9SExiBOJrYojY97clN7
Wbfvgy6/ZR0iX5pQoQiRgWje0xp+CR1OV/ywx8ox7goXAIk1qLKRb/LbgiHZIogM4Es5ZCc3yNfW
sB6+K7VE5iRn+vyK/AaxjyHtHHK2FdhfyUWg4AuB+71fIWeS2pm3ed9T66SbIGALyjPV+f0eRajZ
4fmCP4bPAuQSo6XrGh5eJHyvrl2RXEVJ+8AIHm9/WbcMohNEX0iCQrdkfuLjzmqZEoR4PiFrboJq
1dgbBsMsJYsWd9iztClZNa1EohEpxKhw/qc4kIC2KqYYL/AEnfI5KhlbvLBCpCJIPZDtJ6qOpXhb
OQfzvZ8XGKNoms4Nm0TAM5k5hkXHFr0SywUVPtg3GKOnBbuv2mghWWfUnokxzlzfZNeFYH/kMixD
F8Sy8jQj9x4cC8KR2f4mfIfLLePXFVib5+FoQ2jfDuxXR56GFxqmujqPKBFwwY0YZZHKRslbUpf2
BzRKoD4cvBT4GFo+Rs4459JGcXwrmc38o7PMECj2Q80mfmyDd5n5WXBiri1vC1pl+tMq6PNHxCk+
GonFspbObX7HpIhNmcxZ6Yb4wDYMrgWjPSPE09g6gCJDj8jGUTAR33NihZ8oZpznrvIRhYpBwNmF
OHI3T0BPCmCubMet6n466Fw3Q9sPB9ou3ErCbfyTQdnwWhTg8u8SrM07qBGOC5hMlGKLuqV+KHTv
E/HMAcra1LMs/dl6BXv2u0u35w80LwvN7Ssa+Ii4XyyPfE22UgzE54o4gDCuLkOoY+fQqSx+iMwY
s85ccuSHCAv88b1Im+6P9Zg9Yy/uO5R5bpTdlPECSYXFg/8WsEJvz3Oz2v4K8BnKE7CD7C4fuPxw
w10nZ5sxxUV0fdsG77OL4Rr+UIWK9GFELdq/zPlUxTcJtMr1NUn7cvjqAYYeWpWCpE29riKfcKWu
eliZ9e4Sr18+fR9v53Xt9Q/CIcIkV4OlbSMkVtnUq2/RLNQZqp2GcFsqWd3CSI6mp2AOmJh0FDfQ
rkIXOaUb9ieMtbl/7ntKjSkJ2Zjrjv/ipnaW/luRrPnpOHjOoVlpjEijOcITCSOeBt2ejeO3DPJC
PiL7tyXR93FiUNqsupZ3XgKA5hkIhp+hBIv8E3fG2uRoXVGv7Bk4RF8uNIsn/JoVnJMuZZS0Dj79
IurqXUO9ADLHKacjpAL6emDP1X9FyvuZJIT03NuxbeYfLRP0dXMULTGQm2k4Cm+qzcHUAIG3E3r8
YEu923zpyIewqjrM4rYOk2DDlE48cEPELzXdK5KTa7CmaEnHBk+r78B5zwPu7SF4hGEsd03JOb2n
klhfRJxWu6WPnfYYYOTftyLDVJp5S4W9BAgLB5N7dCm23wqLU32TR0Z8jQv+bxphfqaZvn7nOfR7
9I5O+e6SVvCCqUE9Ivv6QY5qf8lrL04zoBnG9lV9qRHJnAI4ggzfhZKMjW14juMYxk95tTBvEnd0
+y3IdXvjDWUa7Eenihn1NLn7JEQS/QyawxrNT9Gf6qaN4V5M/ofPMIEh0aR9jocxi06RH7LSFleC
DwIFPiVD4uLfWorqFZfq8gtk0gFsEWYB2z18K76Lkhq5ZJk+zNZtXwY+9hfk2v6RCpVSTEAKwpDm
lk+1seGPlL7CGxCb9C51TbTc5EERxUeMtjhWZmeOjqRSjZgKAhBZMYace+G1NF9UCntRIKPfuhr4
LsRVRKNoH+981PZUmvCeWaIjLjNp0bCwcvN1J9zARDvUROVHV+jivabrh7k2pPeFqocXpUqIWdQz
1ccUj59lX4d8XRVShmEI2jsvy8RXB8PlrQhmHJDxKMtTNLPNX8XyVxWJPcp8DZ+I/JHVKeHF2wfc
euOmD/34Qbc9gpsIv93tRKin3tsxmjBtRVjFyHnbyViNn9Qfy77HFHPwuzydf8O+caODA27l0MEM
kJuceNm7CcU3AlkHedzAr0W4SWqykzO3qb9zRveFuE97716bLBQjPL+FhUCJtji98RuZPbtMEjZc
UvVOsO9iq0GqyWVQQXlmPr9fRGUPTRFTZ2Ex7yVLPpVcjNETNBPxZOYC9ptYuoszlfn7YqIXXFbO
wQfNd+cuUXlqWy95jDGTH9e6W8zZI/5ox1mk6BdQSbc7jxzWS8nvA7yIvYG3EYEV7GAmjzJD1O37
wjF8gXTHb8uOqWC705fJR8cGcz0JBBpPgsvqJIvM/UD4QJwFemfWqTHEj6hfp2pnA5EIusfxB2nm
8JrKDhFQHckPhJj+uQ0hENeTbwIE+FAhUXcXf9gRFfuyHZFtOyjhooHP1c5grOTkIZmmqdp1QQAA
q4ptBH7XMg4mwKx6wNMw7UyRpM8FayZaelPmCMKciF29FHVBdg/gLqQUjXtCjWX/mlnNP4H0GsrZ
8Rul4bwntmJGq9pk6buTZOjUcudpvf6lyB+7hXgM3pEr/AXHRRNHrBQAcIPppYOdUAKMvTlVxO5s
IdX5NwgpaESTeJ6u207pbuq5Ky8xHhs+6gortykRcLg+pQ7E0+1gmGgLsNQbj1SNR1ZToKKZ+8iZ
gqn3q4DjMO8JRRjUGfTBQPbLNA6Pab6e+K7TvdIrQsCYZMANltofH1HArveMc5lLe8FSzbRSRaP8
l3jFsHFGn8tv4FtdYStXL+uSJsluiixZKBAPBlxMekv7WXOhweL6zOl3rwXb1PfXZRDlIfqoR2I1
ki9nCO+KUJsbcAG5f0lzj0PVA2B9704o+EeAT1vc8cBL0dPcUSzVd+F8NZ9HiCx+M+XxfYdEdKm0
SiKSq73eg77BE+14zn9SQwbzywXGIhaDA3MXw7IREVitg7jdwg7lIk7i5qXq4grEZVX754Rp81cS
6+5mjics6JTDv1Tu7Z+m6R7qq7mSVzeL+R8TgLRxPcf7tqp+6AadfyZQzDcju9CHLImaA1x0r9jY
HKLrVoapcfHWdFzqpfhtHa9+4sKaLyGVltpYiDybqSfv56QD6meKWyByQQwuhCie6xVac2O9B7lL
hCqzXL7BdDwxpXAZQPIxV83sQi/lckHTg9q6kBgXkIPoXVHHTA+obTeU9OmHnnNcBFMXnxAAsSSS
Ne5aWevXoR5oNgkJGpAdhVda6mrLfReFJYfM/9+IxtR/WUul7V4suXevzUpWC6Em7hZhOqx5HYDl
smX7C2xlDDY8flepqx6LtyrL/Pscc8OzYGG+q4c5gTtO/T9vNbqQeB8MayF3dTMVtKy5YjELs2FD
wd5fK4viz5z54wu9/pfKguw4SIDHOOqpEFiOEkDQ6G9W8Lak8FP6xgwyEduC/TVsAAZ03wuAnWIb
hao1N+5Ay6+n/i/T4Ww3JIGFYzVP6rmM3ATgVFpehecN2p9YXqmiE8B33OH+axhYgnfCXtXfWnrF
cUV9v5W9YLAN1qw7kmOqHvPeqGe6FM6SyCjzlzwPs1HTiojAtA2jFhWGxZZzISaCB7bPflijYjxc
hQpbukq7NQ6coG7R2c5pHJQdc44L0a/ofVCxtmwzIvfiZ8x2e3xaO2TEw74zpcbL0OBSdaXpt9E8
kQchu0SP+3JVlLIduipSutRuglXJcbK8w5lD+RhYZ9wONsXVaj9UkYds8K+gDnROsG/yT2OxlALQ
S/H3olEu5tlAM2fDHnGcYafwnFd/YW0TBKa6dePA/2RGU3yZ2FXndEwjc/Tq6ggc8io8qvh9cIb7
xWPWMgw7xD7oxV5j2tmSQIYoJuuJ5bHleZalPkN0c84li8fu6IyMB4WJo5c6btuXOAiLXYr1jayu
FPxZPPgftR7cTwdSm3OsS1f+TkYgtuHWav5U4WDvSnRYKWh3oru2PvP+q1WcYp/8jYaTYyrv2zGq
b4RN+q02CaN+uA94OYDvZGNEu9zhFCozM4irgh1IaTmpUykTjAIlq64mzgUav/m/fEYShVHyIl08
5R3VMVoq+cnghX9sSp+akc1pWjUXTALpRiV2+JCw6LGnzAuj9bXKhzdTLa95dq0RJG/a0aLiRgIs
rkndebaPxqQ+4znLHzUrhy+ZBdfMjSZmrH3dNfhzwfGJvYmSC+T6kSUDU43EbYjYcdV9nwD9lEul
Xy18CkJYTUDUMvCzq0KxeL2q/N6xPCzNJWPoQTWVF92Icqxub1cg6ntiUIZfvNepYZmVtxxwaYkG
LIyDhd7Nd4K9Guf5T6clu8uJv+JPaEuerLLJto7ywPx72HS+Cci1Nw3TmeBICZRA5mYHjg2NBxyp
bdk4THRRlIDk/gN9Yv5gfuIekzoNNeFXQ/A0JV1fnCuPdfZhWIXAw4MHzmw8x/T/fE9wFc3ISHdT
4Y5/eXy99tiwq3/zZWnbb9eY9mHtV/UYw3x4tAhO6O106mHqT2x1hfSDsDmjYxOETKUunF4JhtPu
BljsuHgiv4+aZxpH0TPtUNzgyFulf4qD9grQyxp7Y2Y7p98TfV6MRGrAt4FeyXlZEdwuf3XJK7DG
MZBZpk0IRKa1gGlIRml7Uy4JNy8/oJTNU2wnA4RjVdWl9OMCXF5X/i5+4XGroqoODwBpwvoR9b9v
9xaS2AcJddRaBu/boYja9kR3iDpaTm384Fmoe8koJI1tvSYvRV6FsOQMMr8Xl9EvKdAMjQFFZlNg
pj2Ch3afjZ6T3qJ98aPtWDfhvpShu7eavhulIOjCqiQG8EDjWjCqQxwTpArAZhgRqya4DtHfd+nt
WrStexzNLP5jb9pdqmAs6QCJ9fDQTvv2lrfwSjsmguAAtWT4UyLUfGCKQ5JPkwqBUjgLUGUCc2AB
mWAsMjvTGyZALpiCjApj9raTYKh+CJN4/UJtE5pNLNbozQz10u5yt430gx3xjRJc16PDHTf1GEIK
DPtSXqFwPp1escPlqkkwXLCf3gUw8dpXFlnOgi7navz9dmliu89CoC5AYqBYpuCooO/nv658HKfh
7DSUXOQ3DVt/YCql0fDmw3KmV+BjYo6SL9BMCkUoiys8Ph37UKyNhagiOFJQVrc4fdrsKcirIpc7
ZFXFrCltGUCXJ44GJ/eYkAZ58JyiqcAtjDKyeAOhKLP3rJlM+mXxx48XYxHy41zpHINE2wCi6yy3
EdmF/hF1wGhPBe+qbNjxFMaBy9FlbnnnZ1ngwqWG6wTILSEBojpXeRnP5FkR4j6SsKT7meE/6Z41
JRz/kURvHnk42Sk38gwbGG2IKf+xjXSj/2wNAsXCWCilUOg56sjq56LOdIa+gv64CiHhwX7pD4yW
IYBz8azPyELSq3OFdMznVLrOcNIZ6CAiVLhONjRhHm475abEd+v2mQuLlwWPLHOxYs4ZICOPHr4q
4sHZS9W+uaPDzaCpA72gAsNbIjZjH+rqNDV2HQ8mFc0XURpuc3YqMgo8nEDTzpduJU900+QpRotd
5T2IOxkfFx0HyXmGs5Yh5mypOQHK+BcTTPQoUHpYPIV0ry+geYA+bhyhxvGmGTMmOKjyuxbGVlLO
zzia0Ay3JqKF9rnZp/tqnOPw1PRtag+JU64ag11nvnx/As27oWCaxS3diz0NGCMR4td93L/0V1BH
513jG1G7ejTOVw0wYYxZybwTVcOwxeGRE3EOy+u7KyfEIQIyI3dNE/qPcREuV2bWiLBpiMhNOSML
S5Zzr4KoOHi+rZtb/slIEzOqkeJyHETEnDrje+8s8RPSJ2NfSSgaHqLYCP4oQmhglASBPrZDEwC1
S5nIeL6m4Q8RllHQ1q7lbC+6N4qFdvozwfz5Q14dPiif5XiCkQzv/h0Shf5D1YWCasuw/al1pvFf
KnCGnLC7ImatEZPeM0cM5IPQPoVPkMx7HrviB19FPJwdpqubSOXyQXIc1Edj66I6tCTh/UYRKTm7
Eg8iAReMLvNTBdetwAFa8jlBDzc3AMMigqocvxS7tVL+8o95/PTc57qbjunSJ78Q41zs1KQqMmYM
RmroCK6GuyvyqDt3QnZ/B7gizJVch3i6YbXujcuW7Rsr6fy8zMp557Ul+wm1EPlmySSn+DyEmXdv
6VrEofVMdVOwZkOObBVHPb+8FAehKzbEPQMDzBo4/llgaJne1ZDYnF2OIYNWkRPIu7H12r3jzYkY
+tMooaf2/BIvyxx79G1+FNAkkc/W3xOCIGMCnBTCkTry9U9G/sYtOe7ZZQpxkXNh2wrkjddhJIxA
ZCO+aZ3odc0xdPD/gf+D+NC8A680efEtUQq4pCIHcuDVm1MYRnh11OzQtYXVO7kVjj0109T8OvVs
mNIym+WZLWcP4xBsol8h8ahiofey+BV8efXCL9qyE+jr4ULiR/zphfRwJ4aAPhqkwSA7LttkOvSt
Cp1DQg/cHdeAIfsOTwrdZ+AKMR96ZZkX8sRg7Ruwe3+Vq83UTR0CBr4gfy3yv31fNHLvjHbM947V
uj5nwBlLILFEsGGymL0XGOdgtyN2fdeMTwq1CfvfU9xPmoGIl3nVtq4pCTeWLxNKqIIwzi1nxyeJ
fuvGBbZZHj1uxR9SFOmZ2d9Gz1QlsExNff3E4+Qyr2idljCcUNYY4u2Usr1IXCqHoJYzquLG49w2
q/LjIw4XoM2clBiLB07eJzwEzafXheTg8vRiJcgNeKQdOWGQ2LgSSYbQHERnk5dl/tovjJ73E/is
acv4IHgsAYd1O83f8Job6Fy7ORD5Fmqsd+eMpYsrJV+r225sKb0Ghq7NVx86ff/GOLW9dcbV5ji3
rCovtH1ir/FojEcmazx7rMPaGfonnEiBEP+WiZx78XJODa/IzI/XJDUWmnpl9unhnmMbtMC/vD5z
eXvW7AtRzxBu5iGexN0rd631+zeAYdHy188askA2jccI70cGBpkCpWcQnSgITbQZetdDLQ2GuXge
q5Zvo1o8S/aRiOYUEE/KJGmeu3TYLxYz/8YDeGq3tdOY5ehaJ5NHUyZJcBwdxmG+5tnZKKvH38Rj
v32IamVvPUQ56kcxT64QNOT9eGY67uS3inzR6BgYGUVUUDX8GMtw4bmegwR1U0/JjalUQuWL8AuR
acLWDcwJM1mPrzoyuXVPrAXG8psN76TvRITV/OT7ogufJcNmd+P2k1pPdTeQMBZ0tg1Pi9vL5Mxt
YRmIl1eo6ZjTD4Oh8dmXBi409a2rVPzaYogkbQoeVP4zmqlVl5zb/x8ZLexp+LH7F6dHvbkbAISs
9yJv3X9okueHKbfwpFUJ1AXLg+c+LtrB8TRbgDGXvvPjf+gY2NJFwi3jbYzsMbkQNLLG3xp66G5K
kECNUAypHpq6vI97Ydy94SZ26IuwwXkIerdLXcSXNUnJR6a0YgIn+wKoH7j3XUO4JIcBscneQbrs
O18CWGvnGhoO5YNt/8wxcuiN6Uc0JCYE5bz38pbRwCgmAIltrceHHmQIFWVjKIlLXYav/E3Zyxy6
YOG4s1MXzFxGlJNMkm56KpEKnuXKlv/KT3Pvsb8Xt532Pl3Nqnc3wm98WO0McoUkPL0J4bfsdeeu
2PGd4JIAGcw5qCM07m2SeR84UUf5tExuCJuKOfjW59xlDeL4DzFgIRfPcxMxCOucRw/1+a1knlpt
GwZ9B+Vc4xKvkQ99i2hrXzMmPyOXKICMzE16RDbGXj9IZfO5NgZnaxMQGHW0Znaq234JECoZD1jY
qFO+C5Nlq7cHlKYVe65srSuUsStGpE76/1UaN1TRzNxIXddeq6nk64qJuecz6HvobNj+AzatCqlT
Xfmb0nZgzNpm+Y6Cpoe5u+JRcbGlXIQfvOaMuvdZk1yBVca7oJwC2NA16SfomL9gjgQYVmMf0Rvy
/stp5SVgbhs+zDRRzxCDZw48JqoHRI/5++iM4lglPIaVXQoiLprSA59f0AaEKqjvoBigdVrS8T8V
jtWlVW7E2rVCqrlPy6q5Tf2sOg21jN67pOYOZJGN46gHEryxGq84asGkkBvuhHhfhsiSYQ5l6UaP
qQ8vDevQsZhIqUYDjmNuXHuiwSvbxXelh7sZmgbiNYNNhk0KgJJArPswE9ykwAzuy6qIHgqEb7eJ
R8oQ02nARTEjU7SWSv9OVBvTjrpteTVrAAGJSjwVPx3j1YCSlz9sOwc+o6mOy4JBmTrWPALuAc16
1vHtae6OZdDAd1pVzf1+9KdyPrPOdbOdqZsR8CyVBQ4Y3o0XXmvCFhktV+pg4mJyd7HQqvqpFsMe
IXRmjlwJcwuUQENA4WuJMgq9jTJgydBGRwXcDuLegA+gHjsD6Q0ZUs9uJ/TB83j9djQfzfI5uKpo
t946JP3D7OSjvWXWgqUjwqsnePZTlA2bPMOMesydK+eSkwBglWKQEmxr36IIYOiTIqN0RXoUytRX
hi0BP1wveXgPneK6RhuL/9IcLxnUALVcs384QchARC4P8cPPCCI5sD4n5ha9RAOjLCUBjZ574kgO
WteQlcfQjCy7oUEjY5Yo5o/36D6vc2TkStuyaPTCbdR4E+MrYGcozBFM71o/j18AabFJ45+XH7rt
OM6WJFXfQcaabwvyKOUGwb2rngcctvy8M8Gc+xntLk4vjMgYUnHKQg1J4mE6ILcUL4DIUlZzKDdy
dH5SlceiouTZc2azopRjkSYQczOU9TH3Ea85kcxQPQtjwTAWUIN2ovXFcsIVZM22b+cxOOJO9dNj
AN3o3KWwXRB2FMYwOtFa3uKL0Po4VuxY9t6gCKJIo0FBSEmc4UFM12iMhET698ZRKPlGDCPPWlSw
ZaEJIguWJikXThLlukcSZJgk8iSROFuSRxzc9CQr+pi42r74A6oDDHObLNm3C8EMucmoS72DhlGz
fQqy/tUlkvDPugwAtIl04r5HsNvR4MfCu342k8Tvaz7i+qHqrPHS9VBwL3oZSjIEid8LDt2yEhVE
KyLomHwqN15XkugOMCbHdYcilhYReTJlINm+Zt3B7fZB8wXSzicF0uKfzw/73TL2Te7aRTrzDYcm
xmgC4QRWOxqsJ15vnKzx3CfsrFKSXqgI0tIhoya6kgFQLjylaJ0Bz2XsdXie3OpsNSSsrRmW9MvJ
fMffxvLqFkLJ2oawTZfeZ9UwqC/kpTDaqBDcw0RLQQaOjxqBdOs+HQ8CjROCzyBZuv9xdCbLkSJb
EP0izAggAtjmPEipVGrWBpNUEvMMwfD1fejds2fWVaoUGdy47n4cB0bfeuybuM9su9IB1WRlUKJW
vZdBz9C1FaXnluWIZPFdyviA4maYR2kpHHw6qHJ4hlp73nasOh4h8DGqXyNxlTa6Td7eZIJFfsmN
DiacPA4/zhQbU3GRFFxvBTO+t0HO4sTJhKA/JyThqOBP04a75XMoU8g0QeUcMa/Y4ZPjYa17QGpv
6daQpRw/pLDLegfn0+r3aeZZ/hrziJLostix6N3y2q+IF0m7ARLgLitXOvbWEb7jpzHOqIUkvdfJ
faiMQW4Zwhv7JYbMbz4LrlwGhGg39gkv8HxuMKJk6V2PDRASEoPwKVVG8zPa3YIyz8dizyAYPvUu
gZFtVQoS5ZBpRu/OVCL2cpjUOoPQIHUxbdVYwpt18QMizneLS5WJVP3BHEbMY3KQ3mnKreBvlH1C
HVVmxz9TJKq7nOpqVinwXfi9z04W0B6KnRJLkI8XqEFVRWQBMfaBDa9sWeNa4I4IuWJXi0LDgJHh
xl/sDLRmU1vhUwpqdcpDrFkEKqrpif/PffQx3lbb2cZJt4tYRFtr4vTtN0LsaGwYVWq56Y2o7R9Y
26YRSnpXwF8Vg+Q22eJKurdCL5fvRkCI5zilCQsep9F0vAOC7NP1GCT9nR7I9m8mbCfFlhVTVa9D
Mn43PBHcfpMGOJ8RSTIdk5zODR79FoJs5V4hNdNKQ+1G3dH0aA8ctA1ii+ZKR6NFm/TRgaKC9s/s
y+TbaGNm4aHFRnm0iBaLg+Rt/TxBrfwDUxTU18IiIruqrHy+9AwxD02byEsRVsgRAYcpGJuhNB7D
qSqNu7yts6+Icvhfpwvp/qorzLEsBioaGWj/dDbw+xWWPN3SJek3Bpx0bdrfi3mQr6sRJxeFoPgP
rpH4waNeXL1wwpyWEPPb43YCWGuGtkuWjCO+WzfUjJD6ixemlu+qHhnNTpnXHCEYZsl/2m90tnTJ
mtHZecxqAOfbtFA41irDQdpsKuheT2AzrWrTYDb8rkzu5XRQmNWroG/MXdOLEbe7yKpfU474f5bH
Pg4OWuR+EsKmq0uKJCQnTlgVBEmMvY6ksDbdjTtFEcoqgYSuyv2voI4b1iiglWZ7Yqqr+SFr1Jpd
XCl1UUbrvEDIvKXl9AyG8ZrFyXg1xonqhmYUd9jLAP00UfhAWHa6NDxVMXTrMT1meHGPytK4LjAs
R8dWt2rHiyY94Meun+j3mW4I+vOWSx4llaNrfOJhNM+09HJEW73aVi2NXQnsqZ3w2uktVN3zUDgD
1oUkWduR7Z5HQ+b3qmixPqeecSq80dyYrfyYeVa2geyeamg1mwLsHvYEeu0w8xTosywfkWRrcjS+
G+l3sgpvaPbeT0ba6dHowBQw4seHCDMlxc+Z/1kpOEmh0GhnFfvbVVBmGQdr3+4m31GfEqLSmxEV
C8Cqt/JrIVzz3h6iYI2j6zPwqKYBFulWuFYr8A9sQ+o7t/aeZ176RPI8cEy+0WzIayR0Go7xT2nG
EJGm3jillKU85gl4BjNrpiv+QboxGoM+Ic9rzlixc+hzffJdVSHkjyRPDg2NgA+G7uc3xfdyw03W
JSQk509u7dORVyjphgjo6NsYE1tktS9/3crszgCVFtRlE/wkDPOb0Jubs1979Z1FIIm0fFsc8HH1
rz0uMbTdtn7wa5cLdgMr0jDd7rmhKA6GBqETuDoT/67im4fRX3dNbr2Y+CbXnlTWEQy3fXB0Z78G
Sah+e2Ju+8aiGwgXgrhaok1fpEzqd1t6XPGtUjyzUi9OKpHJnpawej/XJpkGItJbAx6KqupkL/Lq
l+qVYgtDgj1exlbirDVo8KDEHC217bDwxcW1D4AmkIBxWsp5KDfaTxn+WKYV7GE2TrSNTlNxn9U6
fgUIlOGXZnbEVtLveqG6g1TFcA/QFaJvr9gB0ETELtFnwUjAD/mCzckxq6Kq36IFcgIVo7diYvav
vFxUDtV6ci+D4z31hEvu02iuFSpzo07UtIcfWHJvREiqD7sniuNHPU7ZcjzSzhS8lqm/M9ijfUhu
ROepza19iSeCdCkLWwVC+cADdCUq/B63vJ9FZvR/JAEJrHJtzJyxvXLMfbjFHL+l0hk2oGnZRlkA
oAoKFmE0tyzYWXO9jjHw+qggAMQFQO4tp+ZcgC9IVNVuXXsd0J10y2BIaSga+VaUfnYAHFxfaR4j
DJoP7nEmHrTLRHckb2diHKn8ZEPtN/e2rpUvE7aQD34VA6ULxlNFOu/DSLk14J8o7qiFo6PGwVYD
wq8nT1TQ9XyorMg5SGhs9HvDKURnLpxN4WfuMa1rSJgimogAdHo3i5o41dC/CcPEPU6hrEKVDWEj
BEPPvpILAa+5IZ6eFAXhtOAa4Ztq6mA90dr3nOqITtBZ1u43HJThIbVRI1dFg094SzaOzTx+Ues7
bFu5URCdxEpWXQL1P7Srz7nKH6NKAhZo1V0NbxTLTU5TBn9GSnasNtd0tHZvSVToJ34xasV7290L
cu8smqX+Zzqm/+4OGCKjEep9Xcvc2c4hpv4QjhjoX8wzm2IOxbM91YQ5pEXY0ypoPqUO+yaSEjd2
ksTzjKHTTV64i1R7z8rHTTZnMPIwnFdHFcIszypcC07JJlbhZqjhYz5k0kQWbcv5wxzpAxkDjPmI
htYZmbbbQkPk3LIwXrgA14914L8PErh/xy3qFode/MfyEx9FFbMHMNMy2bmxcjckDch8MBsG7F6r
7ttyWV4z+dJzw4aeEp/aBflX2liOWgZWQgKCwCgVQ5ghqhmEb12fvAj/Tap87oBswNdN4NeHcMj/
v5iSzeBu9Bb3pn4n7scMj3BVnjiSo88sVNa5afSvqXEpQEj7jB1hn2uLcuyBgoBdAHZuLTpLw/go
wgtSFpFQG+18g2uLZH9mTjuz64oLmRUAFGmDoNJG5EbLRBU1kWkkOgB79VeXJM594ungQcgxwSpo
RGuzl6/QYMNXFjFI0TjfHgwjiz8GVgyPo2hIFOZg4mtwlPfUDzzQXmBfM+2KfTON8dU2hH6zMky5
XSq6hUy60F6NyjvXXtLsfR9uLwOhTe4LqMSFgAkJYNXrNbue8rl0TFyx6VBvSz+w1pCd9I69m7rG
fCeYmiOaELFuk6Kb3fYvDcCAYfcZ7BsqTUCUXItDzYJwY2VdcJszD1hDSEEefsXgXrs0DHOtdiiq
ocjgiywY8ZpxbBkXnZ4ji5TmGc4K3BvcGuMrMLUy3Cifm+dKmkhuXWg7d9MUV/ekGNH0RWhtZpbv
FyOsxB20yfY8jl59IlNRv7kNF0kl3HrLRnj6bMLoEVgkjtrQu0LI/TQdWeFHZWm3yi2iOioqrFsA
+GLXyak921bFK4h34U6p3j6KKbstIeEtXVZA6lPLQEPphv3k84EMbtbX62oIuaF5svVXGifYQ0ys
8qTxOTy5shMvXdcowPEmkMNtQOqzWxWKi/CZ95I6eG1hHhnhxWGcmpq+DK75R+5OJrNHaX2o2Q44
rJriVM9cgXzkhk0TKL3tMXYI7MpN8ziVeXco4nF8I7NfHLyuAOvGB+vCGEQYfRrrar73G6R1czSi
c+OX9nNiefy0Xpv4rJf4BS9Ijf7BaFJjnRrR8xhDO6Q5wMLBCzHJWQ8mHREktgr2LwYebSJ/iPsO
K0norE70VbdBuRFDELxrs7sAEJOPVryQzHI3CM52q6KHrOzzl2KW9mkcaR8nhmJdRDkTTOUqQx1i
uaFQJ//CE+BsuNCT0Zklxyj795jjvaTzwuiDGx0fSIwQkL+p4Ha+gLvsB26yiw2hTT85jQF94Hrc
wSnwR7L1ol17YcewlAw5NTqZRvIs8gDNH3vhMYm18YIno77I2kgaRu+yIagdNMTLHWXDM48tkpg8
R8m6SIQ94cbkRRPUjAr2rMqfKNLdXo6d+9qNOv7BNIzrAsTXRhIv/5sKgTmAE6RZdfQH72PXfusG
Iq8rf5LDsCGDnt1YnqQAxKVpPFnkUz76Qmt8E9IIdqqUwSUeFDXgE5eHLW3Hr1FXd3RoKOeK6wkS
Ged5yhA4FtQGOCQ0Ejo3COug27wHNCs8c1HFIWd34QbPordrcmnsw1yIPz8ZwH4sBHaqASLG9UA+
O/S9Ew2y6idMzQ20wWACcEFFd5yPHfXANPcgJmZMKdXQ3IjQzI/A1Qzu/JPLvi/LNFUXNsUncNAp
d6i8DVWDAb7OsP+Sdm7uSrsqbmWs/Jj3iRltQiG4eoQe/QdlUDIxNHEEptlXR3qv/UuddM1Xx4vp
bshc94VgVr+Zwg6pgOu4pPfJ5mmomzn1V6yYy3XATvsrraiTR6Aa7wQr5kNM6uSWRJQmbmzbLD5g
kMsfspbRjkZMxLfU7K5tBZzBSqP4p7JsvFFGv1RqBc4ZE19ymf2RFsvJcF4LHLGbssv7XegLdzEF
Vt5bX1beSxRx015NdX8py7k7dQlE/4IanO+Qq/SW7AcHyNRaqyjhtACaIsDueFRCi9ToTpgl21+3
1f2O/y54NjyTC3It6aDrAe2fLIYI7O60R8ShO92pQIzHIuQNvjzSDktJq7vEjEkVTbILmUvn/4ap
6C8FNL97KcmTYf8EsW6OhA6zPPnBA8A5H0fGQtbV9Vc/0ijLiu80As5awX8Of9ltpQ/cCqqPadR0
1dRaFC+ztl6J17HPaCkiXFcds7dfuf2DD/o4XbLixVk3MXR6qtmvSR7kTzLT/UsN3uzAv3w+EXwK
Hh3XGJ6sStcXHtVxI1OPP8ZqGBKblBpMJSP3HgWsaDehLMUrhlxuoB1R9afi/6gbyav2NnqhPnXQ
SNoT3Yn9gdaZ/L4BDrpSA9evFczcDjRZVhgcxXH4kcqew4SMmlpl4Zjt4iHk5sm2+FW2DceDnyDh
gm69pfA897SReeCiTFpJwdtW0Yb7opUDtWNiU0HWTWunLnEn9zmEceGybE7D2v2oWrbcqwQK0CO1
kcHjDOf5SA/ReCux06/0GKtTjGEwwmg/mMcICfzXrpPkDhJ1eWH5Ou0wjvuP9FIET8A6mBRn/tq4
Nad1xyIaHbr0tqHTYBM0UxtW65SzC+US8AZKzGRWiosz2BIGKJ4C5eFZDPTjyJbzvZJ6eqbKO9+U
mTX/hYu2UlGV9YvKCCS9muQT1AW4E20E0McDlbpZlIZrEg3DbrBm7kYO3rQ6HO09ALT2rGsDgEM9
abRcAA6rxtUUuFc1uHg3GJ7VkATn2W0UuUh7LJ9zmkxAVKCm4aIN4ditIYqYMOKCAhhw2JYDjvAm
Qo7mIWJ/J2lssay9x3KMvIQYLlxCGVoQPx8NywYaRZjcX6d1oGDz5c5fNXIrJxZaZXecdj6bzNJj
fO9Hm5srfpIdsOnPYkRWIrMKBaXOhmhHKKQ85Nr24l1fi2pH8gm6EWPAi5P4BEQtk9wPkaVr0LoY
SzDFH4lc2UeTs+2NIKJxmnpd3OBsSQj1MvozZje8Ej4leJua3hsWXOezq6LXwYusowWXcz144CC6
oU7/6D8vHqImQnsJiYqsvDTHaqhn/9uSmToa3TJXlVb1EhKMxg6g824HQhLBgPKH08xyGc6Zn10S
yRiwpoGVaFsv+pNft/JW8+GiidQGgHAGw70HC+RAZCqZF5pidbCXZjZAROa+IpL02vWWuID9FKdw
mIxtlWPNKcDCszlui505kZ2JEO3efdbu72mdWNu8m4Z/TB7gDbIxo6jdcjceHVwYnWk6DDdsisvt
gJvLZevSdE/UlJLgde3ywyxaY5lD5XECZvI29jBx8E9iSqNO4mXm4sMByW3hsfa69GGqZsmJSMWH
V5viQbSKymydF290VBabLnD+QfpqqegA7trmrfFlDPQAjbaODy5UtSXEUHy0o4WesdR1BHmkWOXJ
6DvFCIMyUlhnRcElH68dwyYggQe/JHSBu4HzuAYRDrIVAE11DLWywRsVyeOCIlvpiIYtNfAVTUQF
boTYWcvMbWXelTx590x8u7kvuPBSbZruqgFbc28faElwdz5RsC0O5PBWEjV7sfQQwNKYUT8SXxNB
Wfy3hVe+mzmg1KmzjUPqtONDnlTZMeXROxDZa058WSKqYhBPVqAOxV9OTGtTu+yYrMQxwXD5XFLw
RX74RSOYoNB+x44utbxK/ZkfP6VNxsd5j3E4eNXcQP0VcLo3giYk1A0SPB9BUOkLGfDhcY7C7lgw
GBQkjOlgcRRJfRs+Ca5pUBkIWYO3pe5i3vW5yvaxHwwvktnnTId4fhNLnQt4EwcbMYK5Ws9iAplj
kyxItryAHHJYqQgeG4S3uwi6z4eXyepqlCZZN123zdo0JenbCl7sRs3oX21PqLkoAZafFWZ6sbMM
vAwrWE/zQdRzdOgr4NOMPs67VtZkr6XV5M8g53gadZQYl4baOaI7YyyRNtq4/4FOIix8dyril4jR
cduUMRYpf1QUiywBnZ2DBe2tWFoEHtnmC7W1KMo7YeZDYGPHn0s6FaU0/W08tf0zQi47vS53kVbj
hCa8bxKhwyPyQih2UTnQoTFg7RnPdtRimKYPMEyu2Josmqm4NP7YSpj2Os9QqQAjmch01HpggJyG
3sVzb7raw5kQ4R0Q6SjJm078mSvgf1ax03FDomVKcptMYDoAmkR3IOEQUxQ/BZQ3YQP3uXN382jc
62yh91jLOY0XnwYs9Pr0KfWdjk2hiHOkr1QnEW1HETaR3G/CxwGz1w1EFf6TKDVImg+FsQXJyF3K
te3iUOGcYdTLCq/F/iga1FMfCtUxN8QCJnX9+ZdcCLEsb+6GU6NnMZ+AhFbPEK4h7TV4AWBTlMtI
m7gi8K7Qc3nKCakxejgRKCfob6kBrkYOxFN9Lq3sFQuiomeLHDGhnLjLKYdi8M8OmkOOdoER2hoB
2wqeHuh7cz+olvxPUqTvAx5g5usBW+9i+aZtT5eVf57jht9LbHLUDsZycIM4tFhLYo7AoMxmwc19
JGXtRIBUagN0yHacPPM3bQ1KZoiimecY4oJ4MDl+/b2VD9rbtfEkAA/mUp4GfpHuhSBUxTFSCSqq
TcM1zpPQebC1lCjyTQN5pjrnwncPlN2Z9XFIM/CC7hiLrwUbyzVCN+WfLQd3lytKRlYJ8s0zynY7
U/IDlGJXU043nGNhOn+m7rkRZpFX3cPYcB5ov3HfQlqy2AywY35uA+6eW4Gzm8JkKHB7mZewgvwM
3EE8GB9QZM0j4F/NEtvKS2+Hp1V4WzdHr96wUsTwQoPUfuDF+mSxy/4xuvSFAmboOKHPnhpUAIER
BzCNnr5gNp/wNGN5D1JrwrVcj0+AbLwzN0WGt5CNxxvZBKoxfCDEGFNpEU311odyusos+40LOXsb
nRt7riz+a9yMf5OdxDtaabhDqx7dwsn9Q02KgUoDUiQoC130iK2FZlsMHtGv3WOb4csAEVx9T5z+
bzCzTpKjeTVSYl7aw9UcEMQlAXyoe1cyqDdvSYP6TOTEmt9UK7GGjkNDWzzA4W2OjW0jekUqEpgk
bZahtcOgRoZYVcnBatuMN6/X7y06J+F9KqZfjIjXqkPeWAf0nUGGmIYdMZ53/KPDPZqAeU7Cyj2a
0hPvTtcFJwCEdId5hl9+zFXt36d6saIFznPWM5v1ph//m9iX7E0i7MSWIbmUnBKZj97v6JWVenfe
aI33ApTjOitNBZKVgCCWkei5Ro+UK6fDfgtc8sbqXryybPXuWYOWP2Eg9NUr25+gCe6hOkEGxSDj
nd1MVA+Ggpe4wuo1H3jBVAR6w9toCe8xAqsLhQssRS5cnEFNlUMtmB1gIBksMejbb7nX/PnYFnZw
g4LPCUrVb0DLOQsH7VwltMhdGlTjyvaMA2IjkkLu8f43yT7d9UqQ6FMt76C4KF9CQz72kESOAnTN
rqGG8wIzI0Wt5ohCRjyEKaGd1g+MXWHRf5IgBjSbEVr/faFlfqaZj9Wmd0OCjbGu1OoMfjkgaxyZ
0dqZhycxZ5Oz8hrA0NlAT2zBibNNWM6tNUbIPf4d7t1Ig6yRegyfk/xoCJ2sut5+9ZDuGKrQeqED
PLiVH1yM0bpPmPZWPZH2HRwqPqo26zbT7OrdNPrVhi17sZ25d6x72VbfEBK7HW7hbtc6zls0kTal
7n7NXQhiJ/P0hqjSggd2vTusu+okl1VHIygnawLsjLohVG5p/zkLQfLR0gxwR33PpEuhZerCPrv4
1I9FFKk3HAdnOePDF00cU0AtWVX34mOa9D+rTu9bEBNtrS2b7YhZn+0gT/a2q46YgZ2N8mTJqiyI
Dji/s23IeLvySjntyq6xrsgp3lnG0xlmIXt8rgnwihxGq3mrI2c6Y2P9jETvMg80UMcxg++wlH1B
10S/DGnqxCULjYP6tMW9GZK7na1wuPYmK6os8sleBOaJmhNMU2PlbprREUQY7cmpV25U1B8CS/du
qEuwy/WAKftMAaqr1trl3cA3A9qtEKvRwyGNeCb3IKesx3qxjuShyrf+lDnbVsP1GBYMIccTJvWm
VJcaay12fxFtTOqG2VZSAw9ZYyMImRM2sLoDFwGcf4PQq0hnv7nN48N9zrg1DJUnz2zaA6ycYd14
cXkX2N2Lj7T7FDY2G7wEB6mm0bUN7H3l2uO3MGXOwti7c1ksco+FyARBpNmBtINZRhbyAFQqvbRA
efZVZ3xrqNCrdEg6PNhEWTylWipIOIoObty43xQ3YsJJs6E8cxTzT9Boe5kv9GWqonvy4NS4S5Nb
mDcV5dZ2puCYuQarAwbx+BQVPXsiZ2CmcE2BPERGJB8WCF+Q1NQDUwHhEGOmmTwRFEka6oPQfNfh
+8skuBJX9DvLx+26Ap3Wkc8V8aUG6LSD21Vvar+KXyJhfEPB74eTFxswSQmf/+HmNh9zARB8T6Si
xJYe06FuFKPczQ3dwOyj2e4xpvMeLO3+DCzIOCRuX10puUk+2I5gP4trh8+SNWZcTeWVjg33zrL1
zp9+nDJ2WLY1XPAXfhucj3nTeiUpUKUsddQ+C6DE7NOrl9ly5XuWceN1gy9o+KrxNSX7kb3rh2N3
6p/uPaxJIpymtU7C1joirWOpiT/61gkeFG+lM+vaHV4N754QyZ20XVpsk8IJ+w1SzFuhyTnwhoX+
1XHriKlUyscMl3vZk9Dl2UeA/Be3zISeX6cb/od/MqO5ms5iLsK32KAW3Assd41/3qN2SX1N9vRb
D1o/1hGbVgfWy4q6sm/T42JRRvOdl4b2Q11hpTPD/K7O6wbF2UrxhqfmNqcNaT3PHi8zKb1qxzjq
vSC5E5bJemdCv+2NfWI1vJVq17/zFg9DH9OcTW/VckkNTXGuxoYXYCXzZ2Qr2nz5Wo+OWYJFidIX
bmscSKiZJAU5/h2WG24i0e8cMg+5+4BF4iFcxkboe9l9Ovf1yS46a0fmoXyi+TygR5zCq41ljnqj
QvKrOePaJ3Y1yuD77qUx8BzmhadoTSzBUVUus5SJgl/7C8yFHcJtFPpk9uObV4c7v8PBVpBdmkd7
ZFlRVCj8Vv4vtKeqojTFAGjjMhIiDtx3ceK+pjONOOOUPJhS8cqqG3kqhmCXNel3a2TbGaIwpz8U
zolfJiE+KXX4rzXm/kxgCqzVwHkNNkdfHN+3UT/iZj9F3fIztOGDsqLl5adseWd4YbsPRdw+8yqd
tuZQwllx8i57d5VSP+Yokh+8HQBrorjcJkA7/wI3uMYxWaNt33fvrT0/aJW0d9mIOLjuaFyIZtXe
lFXtqXj8dNzmO8TqvUYBTMijjeZhkIW+Q3Nc+rkXXk7KBXOI9FbiFF3zCvlmgjtBfB2P5cxB45B6
P1rNRCRn7MJ41TbU2/W6yrfssou97E2PmF6/yEjVC+Lak2rSgMBN2J5Ts0hfWrSCa+9qqlFZN2sE
2TJ9KW3OVdcISRKDVD70nr+Hc/9bJGqGEd5us4EnLE6xr8ZQ0498TZz70oj240S4brCLINm0jVtv
msICFR73g4HEjlwkq5cGq9MKTwLUGsHQO5o5DFRJIVLqLFX12SwvBBgHc4URa50F7Ydf6QOUkxzR
Ki8h+fjXNCHt5ga4W8hKUXvmTvGRTsLkbBIq2wawCi66eMcphcu9fzYogVPAWypCXdg/bC5ZoGP2
oVt6DN5Fq+nAA+BqADTc9wNuzmJID2Zbi13tOvmjJo65LeNl8ZrkVGu1GcNwrh5CJzkI8pEkd8f2
i3hEvbcdY9rRo8jwbbmgEPu+utdzdPPYJDCSgMrOAWVXi55gCVl+EwGPf9q0feILJOhDzcbnwiFP
gHgtf2QD32XF2lLc0ipr7i2invS3soO3vP6zkZIs0UqL+BYNFiZ15YfLqpghKoVnCrY8Xgcqru78
Tj9g0XysBJ7yiT7IFUiYb18X5RnKT7ntpohpUS+l7il6/LkxqvrYqdjfjCEBT7dgbovD7ylHrJmd
0dlhgnmORPFQVQ2v0j7nr3Wi0D0MjEO3HpGYGNaIyRt5LxtYUrfaNZ5Iky6bcOR/C//z8t0Xr/ZC
/0t8xhwcsNnBkNHjjGqGyyktNyHW9Ecj6K5ZCsSYocLcsvoxt5VXJ/9MPBocM3xxO+mn+1Hk5pYT
pAGIhQNsS4GoXI+10T/Gfa/pT2pnomy0PbMuw65HkkLFLGqJBNGNttSl1+dwQiGGsrDT/JxV5bg7
8jrc9EIox1yAoZqzaXOKQ5NEALICED7K+wva6M7Bqg5YFs0g9b64DqjjDNxlbw22vHc52vdGQsB6
5LkoAl6OAGLEFks0V1o2g92wqwJvePZkWG5i6SXPlEqc6rrO7223tn+JLaGA9knwzhJnWEiGIPaq
3tsiVb6GntkTYuZS5K16MY04ocoZecIfpgFVEbP1xlyGjo0RMLXCPaCkPPTDE4Tni284A5IFqJ3U
poPiNBM7v88oJji5M2RKntzK/fRzt701hn2pgEWwXkTnOBKowP4Z+V18jjyqDiwGjhWRgeRhThGg
+p66hoRvxwvaXrweK9G+zyifrD+oNgf6E5/iPgzVMWeRuSnZhzDLm1SYUCQ1fIFG4rppZZG9J7iW
bfiulXs4Eg2BIbCJDk1+0K9dvODMnVRRwXjlQxlH4wFEIJ+MzIx3plBaBkjmrXGhXnKgnAjcVn6q
sJwS3pl4NZ4td8yfnDHsXnQt60uZhuaujebhWVCzECL1kd1uFXsKmU/nTNNUVFo5syHNy38wwn3G
yWGJrLk0Zm1wXcIXy8O4z3YUWFWXumrtXd+Kr9QvTtLrhh/NHe5MvlJw9pItGpEN7fYv4oPO9mnu
KGybdQ12IU7moNtTmzEgWgfBFXd8fw51qJJbxrLG2Q2SbdBRiZZjv+LKTH6WLcQqqtpWoHOV7mtN
OGXrUMR9dWMDh+fcYaTHT1o4vAPS9tF1vR/RxxG7qsbeZ+DKtqOasHynli/BXis2ply9djODxJ7N
Pob13gVQNZLRCilVIh5QL8KnOcIaItTM7ttJ53+6i+uvKXf/TUWr9plu0i22gijFppnzXWbfdpgh
8zwmMjc+vaoM6OZa8AC4s0nwehZNx8Ckay6mWb+C3fsPNDLxVYu3zQKvW6d0m+65OHXruqOlhx8e
2Ei03Ou5y5entgwr0AXk9p2Q8jsc6p21nv3kKIsYI2LdaBzHU33HkQnqATM+Tnezn97a3irhNxFS
47CkQDR77m0035M7DAlumKbgMQUehhe0Q0oKWTBQvBPziewwQ4HJ8syxPWYF9qu1wpy3xxXYoA/H
efNK3Q7JaZA9jjzlgCXK4eJifUNBN3odLfMYfhRNoriMMTma/d2MOxyujXLlds6DD6bt+eYQUzdX
MACsAysqfeyhVzyTCXdht2C4fK1dTQECNs/8Zuph2KeRj6O14z83zTb8A+/Zb32aRk8QBz4JxhSH
mXzAYlRkhZ0vjffGlEhQY6FZI/+4pXNjeu/O6QjYDWMbCzxfi/AhUI1ii81zSZIA30s1sK21kncK
eNpThGBy4ILbQIV1w/8ZBv3JBOeKR4E9JH6K3DwGRh9h8aTnkBoS8jzfRPSIItuRZ63cDj8U3Rtr
j5AQyzU2Jit2DuneNISdbDOBH4asRCRerFS/JlPBGnKaQAhBVbAxRMr6r41yKKowYJMRkXNwp4eU
BuNVH+He4vuzGQH+X7AwqfsGIzSMaBiYtYOCPknKqngf/IvtXuyCfIruuAm8hkhfqxSMH6Ae7nDH
ep57nDVVGrCV0+5wioJsXsWzzhaYkhDn3kRMbRmEDyRvbEqPAL/SBkBHUQ1fDWPgcBpFTAzOBeWe
UXk/2+XMFuFg1ggChR9Fh86rCbPHANSdrPU3DXsYLLycvJ9MV2QFgs55CSLrjU912YFjfV6FRnI3
B+78VjjgIct2wC7YWOaaaFhxFampt56esKsn9Y2aV9wPAdTspUpEIEy6GtRixoPPfk/AHQD0wV+y
aA2suHlTwUwFeeNy+vL0TM3Ga3BGVWbJpJRA56RKz6f2sC7O1Lv0tH0G3qYb23Tr6yk8mmhCXwoI
LdjPMN6QO16VdsIQ6Q+0ccFhf6gS9w9x4LcDk0BcCe5LZ9Alhu8rw8jaOfhrZ3rvt510La5OElst
9EdIp3FS7iyvWPxIc8EfOMsXEn5mvlKuij/+o+xMliNHsiz7KyW5bkhDFVAotKWrFzYPNA7G0bmB
uNPpmOcZX9/HepUZXRIluclIicGNNIMB+t6991yeI09EaGmvECACQMFz3qcsbelqCrms4DpDXCEP
MnfTPY/f+mki9zofCfQ7BNX4y4xXY+amwQqwo4rHfUykOHWYig/sVPNDknRUr0jKD+MJ92CXkV+h
Mg8XtAyT89RlydU30yaC2rzXtgPULLN/LaG1H+qGdtAMhmU9Zqy3Imme5pHWCj1R5pLN1dGv6PjC
Wmd9hLQkA9Rs7AAgiLfAZazFZ9H2UbWjtRUoywiHtfBUt+cM2pzyBQMdlaPVg9/M8tDE442RQQmf
kQMhDcdcFfXz54IW9sfEWNfRkeXGhTGM9dhihZuNcqJYqSZE0IwtcJ6OplL/BrOdPyv67Cg0sAxo
0xyWzS1w4n+WzqDm7ZTMS362Ico/aza15QnjBeuKoWmPQ16OoGIbP7gfOr61D1DQymw7lSkcjWjO
+3GnvIXQ8QYVsWgJNeXyPDW3e3c91M9TOl0TaauNrIdfRLamaj0PGFlZD3Hwqxb6NUHKEznGSDTj
JopC7IEKsMNmYjA85LHhA5xs9XvqTHUKWNNhFmXz1/jZq2WR6wxn1ug2JrsIMP2qAScQEnie0nU6
TSGryaxYB6mdYluxM8hPAWFrljWNyM7+Qm+umrPxLnUzmHpCh/U6q/ych20y2nKN8YOW83mUb9zV
y28OAct7xWw5bZtFT8+sWodnd4HtnhByPwgWkqfMst9u/PEt5R3tNrSlecFZ3hGkikZ8907XInja
1cmza//IWQKgSDrpLU5+9nWS8ptHeBVzRuK7Tkibh8Gd4qGUPljOIMYzjUnzCW6NhyHOr7oDlpXR
oHTUxTphTD1odNGLEAvM7k6nH3OeeT8rSpqu7pI5bw60wRX8ZnQwiYTIt2igkmmNVhWSwAkoGM/Z
CBjwEaA8K7d5TfiD3+usrHb94G5ZViCuLsSgd/yIklPZoIiYcxMPlpOng/gag7q7jD6IOFZicMoA
cCbTLp4n4kD5qNL1rIf2t1/O1rrVNdsnblQ732PGLrl2rTyeoy0wD7D6NWm/A4DAmmuQCY8+YMzi
1PUm8QY0Fy7z2J83NiGcQ5wbfV8u6Q/Y7eF2IaxN8FDXp8hr7vN2eSkBgckBxQjkFbU/1tJ8dyHL
Q6PLVdV4KICj52oExjyzVp6X1wA3ItXfXuslKOLsKyfCujV1X+Nni81CRNhKd30TuAcbejZO2Kx8
X7xk78b5oxfFf1KPmwB4A7LuXULuAxWCx1c11rfSEaXpXo+tZB1GEKmSHqhxCG11W7Tsz4hPtvnb
0HkpUhlwc9aw3GAbPGE7i6n/aA9OelkGWAYty2cWN+hEVWAOOBTSQ8qQoMkPzs+9Fy+P1FGXXDQz
S+C+Hnax6dSZ7Q2Ts877fUlW/C4E3/QNnFmBagapxTbZMH1gHHrQ82wO6NMSJxsR/2VCgW+1/61p
Uj9TrsSJA379nlsO/FuV8CbwNd7piSMCPuGFjJ1XflQICT71rgvlPt2g1qrpxaH05aswU1aSGMrq
H1MYKNLRJcriLou1fMK0/0RFhnNqbzCKQPr3fmWpe5yXiJkoy/T/ipRKgCh4ihApNxSGYqIgpNDR
s9I7Zgtpc36t+078Cj2s1dInfdYnpXioesHxpoaZbR8K03gb1ZT5Q26SaeOQG7uCi1RmN/OPi1Xr
OAMUcgxjZzTO6s1Rum52wxCNz+mQyfslCbhcnTg5kDvNThwFEUg8SfweNOhNWOdsi3JEb/Zo4XDw
6qwbrqNW1c+uCd0fHGO6UxrO1r4aRHI2Udd5547I/h6Emfhihx9927MgS8COPJvb4qKn7DK6w0OJ
jgSowBDIH7M4uy5Fn+5oS7k12RApW5vRcyAdW5SCUwJ2zBl4+R+3AOpNQzeiArUnZf0dx8CWZMNt
nT0sDzxgBIiEBduc1VIUIHhHcW3qiT+E72xq2uxDJG29GxlWEowFIwwCVwc7wvfUs9GPAvnE0BiJ
8HlUVa32oBYtlBCv3HHS/W14p/ZEngh3j/zAJL+ClKziEp9jTG5be4oSptBpeay7sTxCVQ5B9c2R
hBXBUfNjQYTHk+IN47u21HCcynq8asu0zxZ8IUIhsH/UbH41hhWqTABWE8z1YQEks8ZtHDBjTO18
Cf2kf8uNozC/FvWXFybuScZR+ScJcSBtMIsi/3ViBNXhwfAlhDs6AdlBMe+1tbxQy0Qp6gBRZUO3
bHwgBozw78IMwrmnp71oA0zZi+L+VI/t/2s2JlzIdY+wgn1VfEWIpw9gMChzr/hI/kR6yY59NmoL
iYnbbmHTArMdFWg0H2fgGSaZ2fFNyB7nXP0eyHayDIN4HSlglQRHGt7MlAcPEfnZGyLeam/Ovo0i
MkgsCDdAxyrrT1KF7OU7kY37VlkHqfKMkGbx5DDikHMgtcJeiVqOsIpw8gCEQ5kQnPSEZ8m9U9XB
He3I8TNA/XZe0QzFkraaAI6hr+6wYYJLmQr8+97gTZeFVDYrqVoF7JHZPGIyZXHr+AYeWuGVh7BE
xcAV75jlRXVt5G2bRrefQ2XnGY0c+Rxvgqm36jW5R778mDT64Q1kFhYit+ztO01L+skkqWWe87b1
tlrUQHcLIDlb+sDlH0Hk+8lzw4APXLDyHPA3fEQtZMVVGrnOpQ7mjmY9LP27xMRLsCe/UDSsovLh
1imJWSCdOtY4k2y7+Jk5dHK2wE/Zqhe1n29aa0o+VCTTncMw432yFhj7ozVUY7Jz7ZaqWahphJU8
nh5nOcf1U9kAIYNxHehPWg50/hixR3WfW+Uib4HyKKOngYdSuTWBqYoHkOqK6ZOe8L46DUR8p92g
EkvddnnRXRtT1VmNceI8I6+SXnLs0G9X8G7omFwzDoW7OCCWzraIonD2c5IC8GrJ7kgDO5SVF5bP
qDGpeRjZqVDgjGDGHuWYuzpl8YLTFbt2OcBKi+nc9it3IHifMQqudLVMzXn2pMieJwA91r6L9WgH
KzHUJWuZcP5FG9rys8lpHzy7rtX9JIgsd1mhwuUBL23SbJugDedXjoxgGlj3x8WX77bqicNnrveZ
6wcEWHv2WG2u2nsrs1OxBqw0eh+k18vqwamEWvaoEphsVotgRbmeI4g61YqdVw/fMgXwGlgBeb9Y
ujx5S7reqrU1udnE169jY87UZ3MGxIBtaK8vnSOBVPXTdRNq603L+ZRHFb2+QSL6+xg9M7sLgRJj
6MHudlySJnex3gNdvtCIUVyZQVN1YA4buf2nE+nwQACTXUURP/sq9aGTwQfqIXyOPLZmtho8tY3J
M76trqRMotdlJTZYdeIPjqkOlZl2lb/OTdrX72AMdcInSPgB+MSwb4IE/b/Wvg5ONMXZ4phHXTjd
offPij5npr41FQrRe5k3Jfe8oCegNPDG3+WxcscTTrqihRfo+AdMaa18I8RNZ61LNeze44z+hR1y
eEOTqdVXPLnx3ag6TsoKKXcLoic9QSrqHrJRFAf7FhUqbTrHVlbFpp+9incLboBCemOxl1I0Wugw
+Cw5OY9PHm5y7mG0h4NEcCnsKdviNnXnPTE1rw3i8c9ErL3EnhnpeocPaOp+ZdZgwl8JLfbjyZaj
TO+yTvfHwWNxS19Uk92IA2ODx9wKg1OF8cm+YrWfrmROQT427UD/uZcvVBdQdxQxhd3joZIY8mJu
F5MT40NblNvHd0XVWMm9nUv6OcNZJieHCEAFgyhyEesY2YeMPSZNHYfCTjBvizpMMes44TUcDP0T
KmtwEvd5Rgtol8x3Fqb8Dt1bxe8WXsJ55Ra0Xz/UTmClIJ1ApXm0uetLMi1Y4Hv84Ctryg0dXm36
VleV2hRTYF/9siqOKva6n6E0noZiI5U4Meghg5oFlnAcQzGGbTgPRU9jL4sX1tZJGe/ZzVHCOA6h
jSnYIb7CjZ0wCXcc+nu6JsCDj0e9/HS8sHc4sSQDuc4Jy8CxCu3xy3gRj9uUxWpEqjHrpy18eNay
TQjd6Ob+EEF1DNpa4izL2gWHv13b5SkBvgJGNw17dn7u8JRPqD+QwwFDAURwFrn8Er3qxjc6RsJ2
l0xlcnObRDFNLfUU+8m+GW330rASWK6O8LLHFI6VLlakqhR0B9qXKLAaqvoxmmncwM5GNeNK9Bb9
TkXBLmo7IBmzCkZi6M6t1fUue9VQ+/c23Qs8w0Usf5QMVfA0oRaKfUR/2qlmtT79oIPCesXqDHGC
Spbeh+p7o2ZH60agmjNOthJU8MlPCV3UbLISCtOzJMTdYAflrbxcFNAOHcjQuCV4dGMXrV/SGoqG
aoPOvFV945g/A/nv/oFIcUlrgBqIMllorDhy7sXc2mxVS1tn6uTT1bsrAyKp66aHUXYXj70caM5w
iuhY+ZwQDj12gy3Wye7VaWLwd1VYMkTf/D5H7cLlsDxIQjN1ZfqLMaTd0vCHtykEofpoJArquRI4
CK+ddzM6dphBoc82KKxYDOl7uu9F5pOsj8n504nWdZqmiCmXTkm2cjBHTSdPfRzEzZ9o3ww9u6Qy
0R96UIR/z9bUy+/xfbqwUozwa/LeAgGAjWiiNFG9ZOTRoyO7EzsH6VU/OCaMEHhQTTYOwaVww2E5
ne+mjgfso102LN/wO9VnnY/lG3mdiaNSYbXvmS3rbRrnlfiItMiPMacTBHAVeqB9rLppXysAAhH6
j4Pnv0EY3cswgLXmRf4xyZvgt6aQgVV+X52BoQcnSrnHOx2LHB4SP4FLY3XrNPhMO2I8CTIjPFiF
q6FlIERz4y+gD50ogwqhhwl3mQf7gVxEO23cSIF/xMrl4mJzXHRgsqjRNhRkwc9FbqJbr0nXL/7Z
cyURgLEni9RxLRBtLFWf7dugJuxEDtB+9YsbnhvUGRtOucT5NkUszdemnilFIE/LPJlxV1knQ60z
OgkbZx1xhn+Le20e+DWRF/ES9ze76xw9aDQ2uZK900V7BoCWariycdRDMxrnaPnow7AEJqyPgG2x
3IW1slFOnPnNEa73JqNBPKV9ino/3nonLn7jNN3FptGmuHSsgoKvHKGRO4fU3E+hDlJfdmDUZfHJ
zosurlDHmRVvDCHZMOMxwfV7sMbY4ZGDN+YlnHJ9p3U3WsmKiiIru8w2sxcMsgj8/8R9v1q1uaU/
OJkK64m0PYDJNHEJo9rQY/f4rrK3ntDk+IVHGModT3Un+tAdhxT4RU01Xotkjqj6mTTGIo/4xqah
DuLW46xdkle6fHKAEpMaaZikN57sSLC1JXmZ85InA2a0G5/3vbeaZMuIXl25MoLhjjSmfKFnhp55
O+nMMUbq1QjsKvzIgLLPG+x6hi8YH3xwDmCGktat6i3IF7znxWjptdNOhYvkJVXk3auBce0EcjNX
ywp0zow5qw7jGyzEAfLwypolxEbuIA7MgSHkbEf5b0/4/LESR+YWsX1WUC8d2xyIrpgjNQcdfgO+
LFt77uvw7ExM9+u0Ctz8Iak9OB8s1jgBZ2PtgbbsJJqitFOYLqX2Wgu7mVKa3KQvFfv9FoMwpFPj
bens8KZPA4r23hJ8hnLDGnt864vOcooNiZH2Ay46zfA1WQ3waajr57Cr9Yl1xW3i6+Lb6sJzuezc
xG1InQr4ov5K+K6Mj8qF+nEsklina/KEYbtiI4w3MtLeuCW0t9xNfrd8hK2wm30/1x6LoGam+Klf
qC0jcTiucRK6dwVwRJiOKiqSTUpH7EJIO2itN6ynwdHXmNrPFYgy51rKop6eYjK9ZbLOIFGR/kvr
0Fc70YmqecqjeURHgXrLMKrww3IR1APIGWc4sh0e7nCHSYqxZzgyllJ3GtaP2eCbVtBIkrIVnzU1
At6mbzg7rxM4NDPeGRGbDNyYLsaTMDfBrIwkI/SmhCRjGOr1qOZ+k4xck0hxtItndK3zpWAK28lb
2Uk49epXAl7h4nOVHqhf1x0ljks5XV3LZjauxwDofUe+B3h0lrhwFBrUAc8xU7NRMwzBrKkx+GLx
Hn+hWEXRl1/RLX0hCZ8RLpY0Qe4ka9UAS2jSpt1T5PYo+07nF9kezpNQVzb2NBWM2in2UR2Qn2nr
gKgE8vKlGqAiHDybBPE2KZPyjJsh2w61rQ/hhAd2k5dsw/qJ+M5KF5G+8UVD3ualuVA6zYk6VGPb
bnH5OTsW+yMGMGTJGgZS0ucv3eSn6R2xobHEbb/Yv01Ui9+sjaA3l5ZjBP85oMnPmi+M2iwN0KJw
6kDDr2IvR+fuMveVtK67IcrRg44rrLNNqJ2jHZvK0tpUmS8K+H9ZltFtDlsDU5Esgp/L1I7bARxL
74KeCxcorV1hyVMduvYtfYrY3hM0fPUyq/J+2m3UXHCnLwC2qnKPV4KmGzStxMGENPc7iHITzoOy
Z4sEGdKNeD8S2W/BSTbMNlXb7VSNX54dqj9eOccl5SucPiwQPGsHTSK042xTqZlnQT34nr8uXIyk
czlhcqfdIVyXNKViqK6sOX2iJHzx90PPge3Ydm6gDn4ZiuqFcBf3iCkBF/QzorqALQDSuDPdbNxV
dVrA0RH517bsmQyWMH7Cot64T8DSRlpwaOtlJDeRBZdoVZLkG08wNKOGJsaCw88LnECmqY30btDT
0lhqq7y4R/hdeEa2DDdVEj36HYWTq37A2Jji907LEesWehi1MNSPtttKj923m91E+YTF3anRPkwj
BlMqzmRXv5ZxaPaxEk69C6WIfFxlyn3Jp9Y8d33avYjGRN8T9Az7U0HhuGH9ffEbD+SI5T1VwyNH
9wj2TEQCDjx2PfI4j0A5NfwprSlZ41pdGL1Y/Wz9KGQ/Xw1bpIBSER+WMYhGKG93AezAp4CR/bu2
DSsj7gXeC+hzP/2VpWM/P2RA8C+V6fjlAWM4tOu6Qx5u3ap2Jb23NV1fvReVzTYXxH3XrsjmM0Fr
dJOwFsPLRPztp8EOJnYY7qP80a9sgMmB8e1iyyabu5o9cZoIsUK/gCK11Gl2/X7i9JMBYYdhpsoC
rHtKGQ46DMKh3RtzIXpTVZT41hRE5R4NSOccP3BGjS6VqkRgIldsezpazrJCDQfWR586wiLPvS3e
xGB6JKxkPoilZK/o4+OwbZDSjzr36HMA/nRdJELQicHUy08hMuyvyG6GN98egHCw4p1ZZPgzvecS
IKwJxdh90mBaj9V5qdkMlTi6eFbdx0M43ZqhrWr4QaERbhkcRQsCHkjJgDCtsXGygTReWJNxW4dm
7+POcUurPk80JZdrXAIIU1HfjqiUlJJR3ax8r4EsjVlwuh+EGR6GutP3Mi7zZw9uZfBgTSldxDIY
JhqyK90ZsSlE1XL6CypTbmXHnE+tQh0f4r5Sb5FLL+ERx4BuX1rOMIAFMhmJjaEvSDNQV5CSV4RV
R1hCFrUMYrKTQ9C48S8VifpVuQ0ko2Swv7IkMyc8OfWfLra7uyT23XOVhWG2l2agDMuQ1GBpN+bx
73xub4heZwkHypUs714HSG33Lfknw4TIwfg8K7uRdxiw2/rgDPzG2MfceG2iImXCnPy4hnwtPefT
HTrrCEihHd9IRxsbEYCxFGB/Q5b8u/R5+D/kbs7mGY1kKc1v5bZucsnGPmHPJEG5URrBIwXXX+BM
PF8Ez/5NQVW0WBkgc4dhWOLhwvCBtRsGAoPClCTgKimtrRZKohfOm0fPSzDojnNl6LSfh/DaVHQ0
bftZpGDjl8hxHnDeWD3+WA7+p4l6FF5jTkjuBI4/3g88Hp6kXuYHqqK96pFuqexHUYQsVkcTelA9
4ipeL/XtswNGjG2qIJ++acc6s66uBGpSHERISQwY/7kx1RPYRJDXVqKAJK5IyAlZ3iqgE6oGVGTA
tuhAlVhk9cissELGHS0ILZWa4Ljx854CqLZUdaiqz4d3C30yImLXVaTVWErFU3hYOgUaXDrLTYd2
KbS9s2vuPvgpWcuxTJqjtxCAYAUzoFyaDSI/yX4WKpN+dam/g/6Oj4VYtGl1F8OGhC5UrXhkmeZO
IYC9e8EErqWDA5KxLylDRv18phI3gdsBGmRyS9LrwP6ZL5VKaYbpSEuK9zxvOpgS8xCF9oVhssNH
mIEQRtJ3SjclsEGKBd+e7y4W2kBCuyaUd5apnHcn3ry29A65KIiNhM1kUX7oq6Pj6bQFEcOpBPIv
cBvv+ZYjr77BIuf7cFTV3qkZvL81YXYcs5SxHLWR6KSkX/OvKXFkwogvls1Arb3e0NnO1Tj2NetW
sBi3kMaY2VidSoaQ+9jSVfkgpdXXuwafWrgWQ+FmR6udbO8qK7dQlzRMcW/SvEgKhn6mw8T1DwLV
GT37myCpn+2J1XHbTBjwz94YQkyO06x+AFHOozxIq+lSdgYw8qrpwtp7yQiCus9EKfKMcKk3WVt8
dngaK5BluA/N+I4u6WwoE7Tx7LM3CjGWVJa8ZBy9XwVnkPxpSYr42WNvywTH9viLUhaOdr4bNk+i
bZJyQ4+Gfy74Xv8gfbnAx54xjDGWsTJCWRVTulKMHhPU/DL3znEZ8g9oNIAjScOGD5S1tZrqHrEv
hnMbLU7tvXlCzweAEy5J4IJCSlZ6zqrXCTTnIq2PrVOl1kPLDISfRDhqeii5n6LPIizky2Zqdehh
wTHOSwz2EXtWbIqM+H66rImJV321GfNENhcXEHr+o4iw8n66njf0FFbiwF97QduN6zS2reAxskgr
ofO7nBDI+pbS+ygJT2uLiLYj5TuJJCQ7HGYmPeKEqi5ycgEXoTion4Y2wIB8FC3XFDpxN/L21sIK
I2fKYYV/sUSQBt+mZHsFlI6bMgjlz4pP1DvwtWo6WipyW9QXp6X1+m1QrMF3SS8rQSLU1nqLOEaM
L+zGZUskgp5pjSpG9LxzF33nzzAtgI4s+lLQp6MRg2YWIGabsdVBxQFi+sLWK8JMhyrLIcSHsUAs
y2GIKklk6LQ/JT7+pSM3tMW7Ut1ehwBwrKDlzFyhamZUNDoP2eIU6yoQ+Cs5MEaF/9qyq2Jer3I9
/WaJjqeWyXPGQ8HSsUpZRlJ/Ng3fjuE3XAs3ZlNhpr59SbOocNc5O6GPmXsx4qzlRTknsHl6aTlc
P2bLYPHNiup3WEnuoa5Ev9zVijQtRuoC/QegRvjqCntipbGI1PvNjOGSpEPkks9ZVPvvC3UgYbiT
cgHNMnH3B+aiRQoAzQ2Sl6Isw+Cht/AHU48CHL9Nl+deJHz6G1vCXHh1p0xEN0MSnFzq6eqie+Kx
k+C+zuE5vMs65OtJJCf6wS3G/2jnUbN2yRYRELCS7qOwlLFJRtTDwF4tW7Bv5K77NDMf2MeOGpTP
0u/9+D1wSe/tJ9WktIX7gXMdykASWqpTRqJodD+kHZJh9mcCvpxXVfjSAWbznyiiZdrim2N+zsM0
7I0j/DvaJvJzI27+f1al2TsH2PnAEphIp+943ZZibrCYlDh0IN8wMcyXXM3NO6mNeHpO/WycG6gU
kn/ztidl9cjR9qtDWb/FCDwazuAQQcfqK1J+Rd7o7cLETPomZBZcL51x4u8AuOjdNNPKeRKJKVHs
0s6r9rJfOICCX6z2UdwnSDNNrY9Ccmgl04v2RRf45LnrYmz9e6rAOXITR0FnTsvc/4EAXj31rhxg
p6h8aIctb79l3xVGj80PAcPJeh0Jr1vrhfjZuuIm7R6FFg2Mt1JbA90bzhD91pxPs2Mz0C0kXZ8w
ESvtoTk4pKUHOA5pjlPLtGn14Bt/JJrHpGWpP2yhFDlzC45Fdc0wcJdboTXhSBCo0NDJOo+IrMrK
wkfHAuNnxxO9HltraWv/GiYN+VbOMMEaoROkC3g20GQxAT5ry8+nq0s12iVmaJ87M90ZYCjLgLF+
EyzK/1oQlqjl5lvwGsquxfWRwtgm3GFRksqpUGbrdslHs2Emks4vU5AmXsPJRiuG7QSSBP9qXKM4
QWdYRTaxRNYFCGXPTmdRSVKjhW4JliNWjjLfKlBsPcqSZg4AuIYDRkY3HrG2O3Ix7HfD3eiQGB+A
1TprB03uBcO+ne4STic3vd6e/Z8FcGEoIKBLix3SdECaltrf0zSWxWveNQ2yR9LPITbPG6KV6RZ7
4S7igErcuAeXAzsxzD577mDTg58amZ5F0sddC+Ki0tZ7BVpN/6h6A4CzC3nunCCr+eQeBP+fVR5L
1JfFY0v0FnF4fpBTb6fLynUwlX3btpfwvnFjMcCnYe8tB7IFnQ9ih4/4owJ2vrwTXfBC+EhJHvXP
JQ2Rzyi4U0hdhh/+Aabep0917bug3PFN7DOL95BTscZ9ZTf8KZ90ewn6Jpx4/jl3dFlHWYjWSkbV
WflziCFc2yEjBDIFhl4Rhsml6sPyOwt8wwJAYGUguxp7O88f2DXdRPD5hNdcNe9NPAXfCHl++XPk
QUFBKCZzjkdW0DQvRRA5tASwA7wGqmY1kIJ94vkh/eUnvLCKhB4HO1KG9M/TT1Rx01E9HtmLN9nj
IVvs6txEY9C9YD2anOsNWdDsO9lBUNhUfT3THNMH3EfciPj+M9VUefSM0CR5TTslAOtYNBPtZ1iY
37RQMYgmfhchMCX9rja+fqjdIT1KndbbWiT2L03GkGA/MQHMcXQY1XfeIukkYy2GXWzhK7kjNGHb
WLriZS/KgiGo57vhT7A2qKwCJBOzcAIWYqvlqbEwfW3cXI0fRZhPZp9SUjpD5AoM/RhOwjZiDX6/
oHaSmwe0CBobAjktHwVSGK5VUSzJTCaDZ/saZcq7UU45YawGqfzqBZnOX44hadSUoWf2wepxX6wP
kRoaBKS5uiBKFg35IFU4X33kVa++1QsXJNM8qgUbkMV/2BXz8OgVTX+HpUgfaEeyCBKlEttFMcJF
mI02t8V/AUnJFMPy7nRVDJrMnsZ3m3C2YsNEVtUeci7hmPfVPXBYCimgLMwzMhPvcW75icWNzCiy
pnSwKQLCeSLK59CAiznG3OIwbvYl5+vA46mPH5btYggNPdty3FpwYxi3ctYpluBiX/ZooSGGaBcW
Pm7HQ+5NKuV7PzTqB17PMunYNiQ1e4FlwcbpHFyyD7xCMtuR/4QfN74sbZ6VUBb8wXocFn+kvK42
nv0w1aKzT9zLSDQyhTWfDT1Hj6ltVcGbrnoL14zDuucYBVLualIhp9z25nvXnVFmrdi7zIxWLeQQ
lNg1mzj5my1LGb/SvLG81pbm1MYsqNelz9v6RBNm/Nqi5axx5VbqNwrEUp3oSTXnvKdDaQ3c1qBG
JZROkWumxeJMvUL6yHOBnBQjgWNtY10bNOwkJ2S5a3O9kKcZY76i06kGiwjw2WXzS8sh/be0hgsP
mEtbkT1J1iLj9CCxuwyR7R7SzvZ0sgn5fnLUzVWvn5ORyRJiyjIy3Tuz9Vj5s0XoOb8ttO8WvO3A
xRJiQ1RmGTV8CtCa6cvcTmkIZtBuWUuo0ZDZIfXFNhnUEy9uDfSq2muH6orcWvVuhRpT+/S+UFxQ
yWAeriQTwqX+o+2mH8hQDtVMppOMVjextyxx0RXzZqijorOfASMndL0HFgJ/+xI74BDfOr8cpgt2
HasKfxsO20mwQ0XjC4YBHXhQuPd73M+06eXki++Z9RYqV1xtmzCDqgGV4kB3DDkMNTN93rPT95dN
X8ryM25EOewT16qRkUTtuP0+4UHWkx2cSCsVa51jKHUOiEZR9CMaXO5Yh5me2LnaiQK3nur+/OM/
/uf/+d9f0/8Kv8vHMpuprfqPos8fsYJ07X/+Q4h//Ae39dvfPv7+z38whkAiVRrADKc2o9hw8c+/
fl5j+vz4t/+Hk4Z5RxSs+hl4XV1vmHzGfWZn4t2TzBNEDwmNk+KngL21zcz00vjo91OKuhVjUvr7
n0b/6w8jNUtuekEMAVPP3HTUf/1h0PBmb+S5/yMVmD42wq3MhyBg023lkM/5ntIcssl1GnGk+Ddf
GUKAUtLWjufQ0OC4//rK0kUDsiJrfOesmO6bfKaCx8Oqp7UX3vWj9SWCotr//WsK86+/rgNG0PGF
y84csp824i8vinmKVZLGfU7Zy9hefKf3gIN2rspXqLLZhOmFrw235qpV4lFJQrCUHiiT8XR2gILR
C9KjZORlaR881rQJS6ym51BAmerNLWlRbZ5OSTU8j6IP/FOYM9jc/f0v8ZePDPnLcRGhlXGli9/K
+H9543iDFhUO9nXWYsCkVE2fMBGHbSttQGgOh5qPWcrw+PevevtT/+mqdYS0hfTZmd0uFCXc21X9
T1dtubRppAKvfM5oXiYAWfj53ZAScyTTvHRr1sEQ/VrahY+RTxPLf3OZqv/i1R1Xu1ytkr/Y8l9f
vce527StXT4H5dhd09xRz2F7Mw1DvfxvXup2xf/1F3V8JR3seR4VobdL6J9+0VY6FoKAWz63HZNl
gf1jTbKp2fWpmXaNtv3Xv39j//pxCulyQeI69BXXpbT/8nEq6EH1RBjjSsMoKYrI3GQW9hhrbKbF
gYU/upHH8fjvX/X/f0N5VcUC3xWSQ7iy//W3ZMfBL4r4di1TjuirxfJ+RS0bbFQza/n6t1+Ly5TN
mK8EbNu/3mNsig4VIbrg6kUj5AwnAaJCNi4+Z4VT2//ebYXr1HUdV2hfChehVf/lSnFJpHusrm8l
UDe2AGzAn/MtGgSXSBKmY1inQjSLxbz9+19S/BfvKC/se3yK/5ezM2mO21i28C9CBOYCtj03KFIS
RUqWNghdScY8z/j17yu9DRvd0Qj62mEvdB3VqMrKyuHkOfhR15Dn/MZuLAUIqe6m/jMYLK9UjDo9
1AZ8ywG1FuTUG7QIomGuf2a29s2UekzbpGn/sr+3Wo23tRnDGMjn7BwqBcPUw8f7P/DarnnVXZyf
bVNwVNXF76vCMhgaWDSeJ9gOp02Y2ZTkGNw2H/IGfc8oLapv91dcOluOQuj4KGyM7cB9XO5ISKY8
O6FiPnNkGtBAJhlaCgIgtW2XSj50VifTVujcMwjTHiKEkLf3f8CNI8FXavwOKluabSyMPOk1Bla6
QDzb3aifU7OhilSmPnDcvltZavmqS7uToCB8LJA2eDuMy48N4tGHDr60n8M8dHclA74HcNnkg7Ty
j3lcPpREfRsGcY2dpvlAyYsCYEA9Z6f733ztpy1Xcy1+jMqXq9bihWsR7WGiYLSelcHVYTAeHe1c
puk/jPUT5ReQ6/apOu0Y1o3+w8rIPWma4/Ccsw2XO+DOQ+1apWk+A/eg+6lYo9iN1J4Ozgy/Jw2p
j3U2Wn+iyikf7n/z9TlbvEq8iJpGJAHI4nJlHiaHwYVGe9ZjAlgtHooR4qlw3hlR0//v/lrX18gW
QkWL0NS57XTYLtfynaqwCJP9ZxUs40FtXJnHhdYRfHS7zdUxPt5fT5P38uI9EgArDYFvYSpahc7q
csEMoEXvqBnNvUDRygf0K2PjBN2rQkU48q36YLeQy2YoGUFkNQUoGSLaCQ0quoXzpwYWzf8VIO0N
cFlF6MFOx3xAGNXMvZdlGD+5oeV+vP+LFztk24DZuQbCVvmnobkLC+ybqatnX8sf9DmfT3CW1adC
ybQdPbj0OQjVtat3vZ6h6jZHoqGMRqF2sZ4K0gjF+6SiKekiQpwPDM/7Fa1IZ6BPAXG8c7j/gX8d
15sj4QuBKamOgFHM4eK7C1faA5MowC1VD7SP21fXVLKjaer51g7V8RwZs/GPMpgJUn8jKJAya5Pj
TMN6p5K27C1dH19Wfs8io/j/3yMIFDBIuBXdxc1jICUAkgWlEzCZPAuRba2N30Nc+uG/fknn7VyH
o+QZUtP4mIOTgTV6SpQvJhpUjmcgaPv6H34QyCPHMPCENFMWF5IOnQZWsuVIgiztt7B7g00wkeLC
OK1Y/YhCKAhi6rEQKiHGORkHq1PUf9OSsZZdn5k0GO//ohs2ognXdaGi1h1pLpeXyFWVgVh/bMEA
2OkBvq3pC/xW05Fyg/FH1agT3V9v4YXlifAUaK5tA3PWVX1hk0mHvFFHdeOhggg72xYwSQ2PemLT
064MAPknp6rt8ammoP2CgGpfr5ioLr3CwkQJX3nw2X+N0GsRrjddiiJQEzYP4ZhO5xYVQuhJ1fGr
G9VPxPgmVF7hxwJp4t+ZbNGQ9Ro8SRVVchtt3BNqWDDF084ZIfilq4KolvNv0BOZBFA9b/zQjr5M
hhCnyEgBgGQUFsHL/ry/ictDc8iUOTAIKU2SHSqql4fWmIlqkKyn55KfjpqRbUGgI6KPvHxiq6FE
8Xx/vcUzYjuObboW89mqTg/c/euJ30RwoV6HIkl95ew4bq8yaUrNeaS9WAUM3G3SbOLdXrHLhXNn
SZJQXmuD79RUzV7cXJvBBEr8TuuZrVqeBIVu1FwmOJNas9naVjXu4XssVoxjEZexqCMswn/N1i3J
JrkwTgQRpwyUJ1ITjnBoGGaMyFkf7ZQuyalSy3o6QDqmKOex0cqWPj1whm3c0fBZ+Xjj+oe4KrQn
Om+p5RAwLA44V0H01Ax8eUgAqsMH2mth+5yBJc94ue2u+cfsNJvZ4o463w7a7RFNcL9vx+lF9JHV
fGjps6pfKeha1EUgNVaj74Mh1ZBA8sL6+RSD7UueK1hB/J1KO8391ZiQf+418Po4nrCr1ecS4tiQ
xLUCIQepBooEYKLbkOCsnGAKImYvNfXcQE+EcFNmjrRKp7hQZOoZqZE3dFnXI9EZAa3fMiSlBC/G
ANf0awywPv1EVA0l4ggxdqdv2rZ2svN9m726I6TkrmUY0OWQxem23OI3NquD0ov8CGSS3eT0RBN/
sDc0FWHk0efyN6UUZ+XQpHG8dSzYPn00Vdf42+HkpON5s2DSMD+O2lzmqcPYfoavt/ziuCJYWWUZ
TmOjchmyaZ1LwUu7+K4SBpkYsHnmAdFAqZta4bk2DTR4zN5A0LvUz0oGzyMS7yEzTyjRpGXWbEU4
JSux5dKT80PIJC1QMRpFF9dcvPVjYsC5aRhAv1xzeDWrNDrkKI97OQoQ/UZBoAgl+qL0kr6qVjbh
xvXQKUbZFAgEKcVyqzXIAYsy0lCDYaxwC1N+9DGDSmk/SCscGeg4g/IRW7VHYjqlCPPpvmndOGlS
GQO7Ipg3jb9PzJuTDrNGR3AA/GSQawBdQYFmv5Uoi95vwTpQNpVnEuSuai9ihX4oOoHWPCc9M5YI
u+poPxqOP1mHIB6Cb8D4EXG4/2U3Lg0nKqBqJGaCu2ZhXHETjmWYhaHXmIgdmX3zwOQgQPoOPJml
o21yf7lbxgwFtKaC++ZvzPnyztRqMrU0wUJvsFOe0TGp8W8+zmMckwNUE92OEQF4Pqa4/BD4NAUm
p4VKuq5+3f8hV1EBxkxRnEoTGhV/S2mXP6Q3RzADdZB5sLjq83kYxeh4DOmMyT8mcrTzpkKNzPgx
NmD1tiRPerSzC2rEm9mxlOB3Ika1/Oh3OoyvsMXUs61saGhYxq7W3ECHn55YMvbiCBGNpxkgUv+x
0gR0A64Kz1KzzfzONU5FbtbgbgDSwg96/wOvXnAeU4PiOqEnobBhLhJ+iCqRCNepvzhg1P9Iwtpj
2/cwzAIXYhL7/mLaLTMSbKgFcph6yjLxAMuQOxGPBMR9qZEfQqiNfjHfCVN34kz2CacmyEaRWJ0P
OmiBSmqu9S+ohujpB/7T/IsOBMbfCqeJHtFER5ECmWb9V0wMq62Y4I2fSk5GpV1ww2wKf5cHz/iW
ykBvE3nQcc4G8GzUiM1ANK/WrDvFY0sv49/7u3PDb9rsCttCCmjoS5sf7Vinwq4k3jC5/Q7FKAsg
rIi8GDd2KA29+dAYATKWZRC/3l/5ygiQfDegcsVt80DRa7n81ibV0NuqIuzQRkiYER49yMB7dtFD
Brh7pap2w0kS4FskX4z3GRRULxczLGYANGRQvMRwxnPLcOVWm5L/8Ajhp2gYCVO3SawW0fyAZkUf
Me3sNXNCERNcM5BRVVPQaIXXCTaHDvWoCfibn2b7+7t56xwJzVRbxV/KGvXlB87AcdzWLGIPZaiU
yp1eHFtoj3ehw/JZw8Qqs1HmNtDn4Xh/5evYmE6D9NMYLO+DtrjMQNeNoXOTxGsdsxAfQ4Xyz34A
3vVFD3R6uSNKnKh1FKO/Yro3FpaxlHzvyfIZ17n85BIMP0NhfuypEyUexr20p3GM7T8jwoLoegQF
QodCYpDuf++V3crSOOV4ldYgZTRDnsSb9xaweBA53ax7NsNz24L/1+dZ92EijNVsJbO6+kKSG/qP
Go0/vo/bebmUBYojpzSke4h160zeoc0lAJlvArsZ9xPMfzR51ey9Poj9lKvyAIHoJ2S9XLROAehP
qiG8FO6QBzIsWLSQddrkcxsdW7odK+HT9bPLa0COY6MnRsWOV+FyQV1krSzDWLx2DAswEYk0fBz/
W9moICQTwP08yvj6Moc7PmS2gwlH/VCMcObcP9gbu00dTFB2oC2ARS3sybTjxPQD3/SatnKPTQuW
EzqKfGfWwpBy4OpLzkTaytdf3Vv5FBJGy6vDku5ityMfRs5R9Q0vbWI7BK7bzcBjBkL1jUvU7sGv
CBm2sDJxqgGrvjeoY3WakwQZOpEPbvhy601Vq3HssQXjE633b7VAuwDWj6J4AoWVwI0RNEwXvH+b
6fjYuEfadpTmLtecFYQ5s6AnjkP9jRGUKt77SuF+dFBbOQaSaQ4IbBavWPWNW+vKIJLelqlrnO5i
VY22xhC0pjepmaHChtWgdxQHPnVYLQQ5e/8bpalcZF9yX2Gj5ArxjvPyXK6WpaKLFSU3PbPEM7RI
im1p02uHKJx+GnApeveXu/VxpAA0XYk5eMsXltsxuxZBPmVAFDFl21ZHbwyOYmWfw0qwkm3csldZ
VjV0ImWC5EVMXmnVMJu0Vby0Q6RCNTr3pEAWfshFbpxbQO6vbaRpOyqX8DLe/8pl644qmYzK8U6k
W+Say85FDeVBoEPB4BnwvmcOeOa5LLYw4oz1pmKQxN+7EcCzPUofKrLJyDKbiFQE7uRS+moNG4kA
n0n9Df9tDEUnNH+TephzuCZewVP4+goA4JYRCPgT8G6UV3Hjl0bgt74f1BHjv7MD7LAH7glDhshO
eUw2g9aSsrI/VzEO2yOxEhgcGZMrpH978zDNwO7LagrgNs/a9jfinCh4WX72dP8UbtmaY6uaYwNM
xBIWpm22zlipam16bVG1X1B4yh7aFnapqJnNFd94vRSFC82gPkn0Tmyz+CCEESyIkxJBbNqrWz9s
9X1XmVBNR72x4gil2V5eWFkjUZkzdjT7GuWSBFZTM/8nAOs7AKwCWJiFHrVfgYT3qP/pzh7svL+b
jJKJGBUylvubev30sLygGw7QCBzyX8t/c3QGJEtwTeSuN4XO/CEtzcekhGeX6pq/IWdB7CeEOeD+
mtc3mTXBEglslKDYWUSMkEHmQT9JngqqdM/qPEKjJgYDnU2RP1kF4tnN0DNyXSi/7i98bacydsJy
ZAtSIosu7bRxhrKqwP+gAZ/Z5mNpNvCzw9ZcJV/vL3TLfmQiL/MpKghL8EQPl1c1GfiLEF4ITwdq
+CGyw9daZWvvr3TLfNhGUxZsOcBlipmErRpNeuB4ZVgrYNbsFmXRqI4ftGGAsi7Jq/5zkors+9Cp
8R+Lt/Hz/R9wa09lEEFtxtaJ/xcvAGlrqSjZZHswRs0ffegJ0VEi1X+/jyFVIzx0uCk0apbwoj4W
piLgSvCsMI57mFXbyjkmVBbf7WVYh/cTAB71Zjz/pY1QuZ2duRS2R8zr/BDmnD8wPFSTvqm/7+/c
jWtAsOvYOlA/+T9pRG+unjBDBMy5l95YorHoq1p2oLw9bvu+QjIdtBkxNpqPFl3SlTO7tTKhHy7H
FgaHJ//8zcq0eCQgHJ/DkHj2HaqkeOfmLXMdvKcw5sYiO0Ir2O1Aka31nW7cDMqSdL7oRQK5WN6M
IkJpEI004YVuzuCVQmNratNk1w1OdLy/v9evIOGWy1gnzkallrJ4L8JY6f9OWnpMC9PB8qdoOGUm
9RRKxHCsKGgW3l/whi/lsxx6Q7y7/LXcVgUyqrKMcS9aAJVzb507C2FTNzLQgxyKeieg+7i/5K1v
FDgZDVPFiizj8iTJG4YKPjbDc3sovgMgsw8Ag3woWQsTbpnEXXE3t44PdAMVSpscFNDM5XoQcs/q
ZFSGB/4IYAG/CPKxGT2UwXm/r6YhS7JrUIy6rmhE7TRWpdob3lxY7jetD/udY43Fym2/dRMg97Co
B+FSxLK9pjca5H+wrnhlBXtz5WbKV6QI8l3QF8DZrUZvtjBB/oiE/06QJo6FEoQhHAdknwm2bxGj
wZ6foA9IoK6B9M03DL7aX5vC/aZroKrNkUmIWqZl7zYXnXAQuk6ZJBi2dOZvL37RirDsE8qf1KqO
bZAEO9Mt/JcOGpJdxTRmtBIZ3rBPHRZEivYuBwna6HJB+AgY2R5IMvu2MdEpj/qznuv+GQYGuuxW
83r/+66AF3JXIZoloYSIGHzf4j6ocT1ZkdsZHmQ+7dYKYkhteiCE0TAwiDASG2z6yIBiozfhxSz6
+rGQYz0DbV/IHMJmWNnwG8+zToGB/hCPF9dzccojYpZTYQ+G16KcS8PcGaDGBY7CUKqNLOWpHtzy
0DC5cKrAXz07dpwe7m/JjRtLzilBKDDlAKOTJ/TmyE1/dvyoq3WUeAb/GNFI98aqbvZhVQQrH3vD
/xkaUFW6jQ6YF33xdEIbaFgQJepenDnqA2MlMLJ2nf21iOfozyTi6bE1enXFy9/YYWDi9P7JCKTX
XTjd1rVEL0bL9HIVImEYzd1uRpYC1pZNWrm0IXqoBJ+CFqKbLdTw4kGYQ9itfLm8N4sgnvcUCI9F
K4y7vDhmKCdjyPpIgCbEHr9HjdT67kN9fv9tAjJjUWmVHXpoZS7PskgHmPcKzfA0X9By6eAxLcpG
ZxafGTwjp8n7fttx8b6AVDhNXNXleugtD6jX0viqFS37PSqm7flmrTwVDBusvJ03zFT2+HWZ3RNK
LqGgsPYFSm2mpqdStN1C8jqim9nC3xzoIdzp97/rhlci+AB9I1MQ4PLyON/cCTeJ594oeTUzoOkv
bk9Wt2HiD5EnAwkJVGZdx19Z8sb3YZzkWFxC3rSlmTIDE/OcObrHtJb6oS6skmJfA2ufDa3p/a+7
cSMoZVoUpv+/67CwkiZCU86P/fih1SQ8x4JrY9gErsYsZTQz1G3043fFGOzDAIsBKeZkPd//ATf8
AFNxDn02bgPAy4UTnqJU5JFfMkwJnFthIN6QqDdobiDa0EcNRiJAO8mWUSynWrkhN0q6eFuGmoBZ
kxSR0V4eLVPLVVMVYUoYZImJwUAfgjnVRvxpRgkc7TDFgZcvCpOnQdfibe+gXe7MofPHbIW9v78P
N7wCXVRSXLDNGPbfWZM3ZpaMikpWrSYPs5Jof7CMbFumsfX+YP7tKstKag/3UAc7f/JgqbG/093R
RHUk8DetkxVfheU+z1FZe12Ur6G3bx0zD4vgJtHcYvDjcqvNHAyny5j6w8AQmPkw1RA3vLiBpX2h
X5n+aEcV+j+hpWJcCdpu3CXZ96FcQiIPu9binYlbRbchpIwfIH2oT07e6Mc41tDMCKK19/tvD2nh
2R3nb6TrCAaClgFMO/BnBkobD6JOTbRcALQiGhRlGfoaXdm15RnxwM4/BKhUIis85oC7T1XFiPGM
cjUzRCvP+bXrAjJJ90fW7HXc5OI5J+hJZn/KsoeYuL9CobSeoq1KzPd5Kq3hY9fma3M917stsdo4
S0YzJIB94U6YgwosVYlRxA3H7JinarSvrKzZCd1ci1WuLcqwXMozcvIK9LS7OFgUYltEjhhki+0K
oi4tymHw5IrC4ZO3TJmHerZTJxe2xPsX9cYnSgwhLzhQHmZlFk6jt8suRsbW90Yo6Gpe0jp77KIw
L7ZlktCtv7/adc5BpYZOMLarMUq7XM1gShXZE4C1ENo6TynkZ3u/7JCqQWMc1typ69qtXkqIOuVu
/9f9xa/th3aeHEHgewXVhYVvLpjnEAPyl54VZVT40m6CYb7smaq33U0aRNVKCHHtA2V2Q5OfEiOv
wdUso5FBWIcmkNf6FUVUK9WPAwCW/f2vuj5AnlabwrCMAxlXWtyKQehQ9yKh7k0E1Z+KxpmfFKbG
vbTN3bWU5tZaPGsqZRtK3UT2l25PRCItgTpNHqxCEtORQT8N6zeTyclacfbGUiROEi3PZQLmtYi/
4iFXkA0wem/qRPQTqa/0Ux4r6U6Z53jFKG8vBX8enUAgp0s/hyJIqUJv1cPIWYyf4BDJT3ph5nvo
xNegzzdMkOkIiTYhiJVNz8sNdJoeqUA3G7wefq+jU8OanUUDcI8CSsB5aLuVT/s7AHHpwy3a5hLZ
JOjXw/N4uSCzw2o42H7vIWeYofXpWNF5Ckf/S2FW1ne19rVjEE59vKkzSid2wDu2KzN9OOkpYje4
8hIlXDR/79vstbOzcDhkLuCQqMEtK2FZjTSdHiO4BbsBPBr6FOxF5ydeCHsM1BvjETZQ83x/zRtb
T/eKqgqQNtz5MqDvMnPIU6g4PQPi3n8UwMxfxyqEKxP+h4PWoJV3f70bViVDAwAEDHfZuJ3Fzrsj
ZDpZ1HkNACMvhwf5TI1/PgnRaMf/sBRjMAAXyLXp0l0uFWnd2Iep1nowc6Wk24F/NpTAPIQkZivt
tVtfhZsxZRlF1hYX9oQAeAfVVdx6Yx81nxxFc48EvNoLhQ5nZQNvGImgEE3hhJxIWMumZwStRqlW
ovXUaoRpXqnd0yAQdBVhPDzW1QQ71Vy8P6Wm4MZpEUMDcCHjvNzKwG1qR2Rq7RXDDNxkB8GJDwot
RTUyQx07hGQZ/bUxPNK6h/2qcI3U/w0VS9mstHxvmCuxF++yBh6RysQiHui6FJXlugD+DaXv9LlF
5iA853UF/RxJjgLraWf66fbdhuQYOCaJZ2Ld5fMsmolCw2w2njCy8Tgh+3WIoH05mQpUSfeXuvV9
cotJQ12iS1f++ZsEAVWwMUG3iuhcUuz4qvs7nyN/D+RugrRA6Q/3l7sOPCy6XryONKXooC+BtHrX
kzaGVu253HxY+Jlpn9DJOJV58Rl9o+jUSKkwCH2albt58zsJA0iAKSJcAS+gJ8wnBW1gb2ys6AUu
j/SfwbaCHXwLkkixrPf3P/RGFkiFWt4aIl8gAcsnJibMKKu27D2LASywZ3GCTnqKmtl2GlqIZZoa
ZZJgihzIJLN5JGHKgv8ltZL8GLWkWXG61+6Cu8RUkay3AlJbuotwgsgcApqZuls1BDtE4OYnt0+q
6ag2WrFmU9eHLG8ulA1ynlba1qVN9WEdT2ZaqZ5WFUipxQn87zuU8ozXCdbwF9eGZBvVqzjZ1V1S
roAdr90VbYG/3Wz8Iu/t4sICNdIkHZzq0SOptqKJyx/aUEd/ilyBR8aVSsVWGzs/7x/3jQ0GhU5A
TWmFUaolxDKGndW0BkSBAw0aOTNunY95pjc7J2iyFUu+tRRNVhnTshLNs8vddRqrCk2L4tRQJMaP
XIzTGZoU6AZV6Pbuf5Xcq8uoheF0OZ5lUj9XOczLpQLeSMmlP3kBYOkDbVULsubcOqWg/05I7gIM
aBQwMHE5witR5it36MaXCpDvHCdvAdnC4hFwIODN5DypR8hUHBtSkc2AHskGHrm1AO3GUqCH6IYA
kGICb9lUalTFIPZMKq8EB7/X3Cn9kiGLhFZVHa24wBsGSlGIviDFKVKGZb+spvyDMPXIV8GFCrJ/
VBoPuHvWHIOxn75lJRf5oea6FO9+yui3wqOgkV8yze7IPXjj6oHGRlMYIj5pIAsCfCkQkyC4FvO8
a2HH+1W69ZC+c84WmDN4GdswCenlDNVizRZNRBVB7tzL3KHMjnOlurSYk753P4TmlEy7gqrvirO7
tcHgs2TTVZI5LDGc1AXLPnWoRM8Jaq1+Zf2MIIjeOB2jgLpd/s4Vdw0Ccf268JlQRwB/kC/pspOm
jVJ1yPUzr66M5tGem/LQjnrG/FWVHQelWSMNWK4H0lhW9eRAFUU9ZxmVaB0EuvbomOdJS4sAPnoD
FU3kdcOge4pbNe3yjWxRqSsWtPQHcllaC7JtLtmBljmuWhR5yKi0cUbfqulP5QQ17TYzahv66w6i
2DzQmIHLLGcX0sDfD8447O97pKtnFeOH2ZECFFgTXMISFVxXiADPWaCf0QxqKeZWYz681Bb4pYM7
R5X6aUQx1D74iuv7hxKiECSz0jIJHoeSGvs+hI4+WonFrwp0/CYKNoaEzzIGxaTk5cUKAzsAxFpO
57SsrE0RBPXDSGd1azExA5QiROCG4datg5QUNbwkOJZIq703pZU/gqdWhnAMKYFRufwRGi+8EjFI
ch6A6eyFw4JomY+eEO0vFS3llRB1+cbL5Sisk3rIUXrC1MvluLzoGmV6fw7tYaw/JZmbMpgUTnCo
HBrMJBbIAooE3WjU3qKJlic6CCvmKD/p7fPEbwA2RmmCS66C/Fs8T3DUR8hmmP0ZaTz9X3ue0q9p
HaZPdRP2K5+7rCGxFAVILA+UAwXO5TjqjMKf2gxWBy1eLpCXqJq9TQK28jRcX2tKLfQPZRyBA1vG
jG5m5XTih/7c9+X0WKdM9EJQgRpNOqobBz67zf3bdOMQJdkKj6xMxal7Xh6iGzOamWtzdzY4veGl
Twri8S4zpjFD5TCzU4/pNt1HGRHh5E2Qtqa60jlY+mpa8kRLhDLMNAOGUxdmZJeJgGc8aM4YWYwq
QWzmU3pgso45kqQScF3lStQhgZkZSIiv0ShdzZrJ5fl0nijKMwQ6i1iqy91eoAk/nxHgCnT31Nck
9snGQfcpPUCgXTsPDr0/9TU3IcejnO60pTts61ntne8d2ira0zA7jnFMbT1SvitQ6pUHo4fwfK+o
MBccG2bLgnobjJQLfoV+HaeftC4WqHEUcgbqh+OiBP3coJwOc2YUwrv53hMGVcIzodGf4ZosQygz
ciPwvgG9r6h6ycMOKeoWGZtGSZmm6Pv8oRN6ezC0SFmJUq8vjAEeV8Lx8BAyi780rcRANHu0J/+s
qiBJY3KvbWhP2dd3fx6r0Bk2SeqwnsX51agWF7rZ+We06vR4EzSdZIcy+4GqYWeVztGxAYfvxZjo
JljSLPjy3vUBlDC/QZgBbhbBk8uvDEWRj0xXuedZ+IyF4qnqTdfTc5rDxP+JLGCwS4K0c2Hnstu1
0fRrbwGPDekMpTumCAknLxeHg6+Ez2Z2z2OvoQikWtmHuHKyT70GxWPlsOr9j72xHoUYGPjk3A/T
C/LP38SPLrS2fRiP4twkFZrKhWH0iJzWzJU1pUIC0ATVSvR442WFKoeAgzREYhqWj5pt+wTgVS7O
wdzKURDU1ueC9EOd6JGLyjfgq6zCgkYGYJooInieIgZVBy3MHpPGTfOV63RrC8CWU6Dmdkoypcst
qFOoAGjSswWITnhKML7AD17t/V5NHrNSiVainRvL0SGxmRkD2CpHDi6XG/JYtOg9WedgjLNN2DIY
UgSTvdcCbdxMKt2F+yd8Hd8BdKNoQfquy+ri4j0YTfYSHZrA6wrECzZzqSNDygS89tMu/PxD1Vs2
ql6T2b/C+Y4OkYtASX66/xuuXwReA9ZnVhGCiyvHkdk0kn2jAZ81asWpa1CLT6IwRZaBIkkewGmY
4u7e2c6lhko7F6pH/i3TTenN3ph2RpOLIsEQePDnubuMnunRLUR+YKZ/jdjiOmhhKZmeyPyEHtji
TA2VujMqMYGHmLmiH6CdDIq9pTKiue/Txn0v2JUvo24pE3jIRmQf5/LLtDIpUS/SFYreSnNG41LZ
5JmdfEfOeK0wceu2AgqivES9C4u1Frej9A10Q7UOkTbLmg9GgnBnbgfzptQgDK+HwdzGI1yoEMih
p84kEsq7bni4bz43tpcXh7SaBEHCYBff66dKoJa9657brisOw2B9dqY5/uCDQHm/LyBiIHjB8bO7
y5JPlLrWbMFgc+7Zj6OT5Wq5qQ3UELZ5n9bbNMiidzJM4nWg7OFRpfpLEk+2eXmY0WzCxj8okKWN
mv4I4sFiKF+rTkyUtSuUEjcOUxbwKDPRA5eXcWGnejBkWoBywnkuG+oEVdWof/yy0v6x+wQxlIqR
ac+c2hFt56lTH2dTib+h/WeuuKRrF/h3hAwjBppFeiNd1pubWRZzazCxXJ3HUnEo1LZQZtVJ8ugU
dX3WyPCP9+3nL6XrZVLByBohC4kUrWKy7MsFixZZQ0RLyrOLVg1sJaiVK4UHC7mwX2YEKPhgw8+g
JJe0NMfWNSvleUQCpfpgDWpS/etXymR5djQp9vOAKCpqNXWTGT9F3NkBWjyDEUZb0++i7DzqU9kd
XG3IoWSOapSLNrGuo9+J1CCCvhvEeKL5OzJCofoaugK1nqNWV014sMykB67PKIX+XUUi7hfsWmgq
OvCCi306xEHyycmLrNtEfp0r+/s7dO2goSzGKHgpmLcgurzcoNwodPaBnx81pX9EWP6Zhul4oi+S
HZoJOK86+uNK6HF9q4nUJWcfJU/ZhFqsqSgm+tZ2Am8ryo27qEa1Wc0tGz0rapDv/TzQUkRVzF2Q
6NH7XnxePGV5qGTpeawm/auJXEWwaxOnGbe+0LvxWPYjEOW5xp2urHydjdHSZ16HRiVXG/jq5cqZ
G2R1jUrG2Yb7Z2RaPVABnygBii3UQpKDY0YIRVY9kq0zLm7FcV4fKwkgkwrUdaibUQS9XJ2hr6rm
1RrPVp8ZUHEzSkghYdz3FHYe89SZP+dyDvv+Zt84V5eOBI01aq8MjC5ejA6kNC135KeFPobVqc+Z
GjypehHCht28/ymEXE0YsG3KpjftrssvjALkHiat6c9qpVp7u0EmnPjG3cyxsVamutrMv5gwHVYA
QVZAr+tyKQFL8zQWYXsugVoinZlWe4T9hqcxUDUvj9ME+dRkDVJ6tZkSekLph+YWIDG6+otFSSvN
oYiac+sH8NxTDbOeRDW5JcxpZfB6/+SkOVy4SbiVCMgBK4En5fgWXxhNMRqbKLGcu2Zw94jFJk/Z
ULqbAHKy/cTg4m5KCB6dLpfa3JW58vheP08y75JAClmxRylg8TwlEago9I2qc2Ewrw4Fvns08yGF
YXquw48wGKfbibaTyS9AR3yHBHGloyPybmw7sTnwP4r5tA+w5CsSPbdAONnR6nM2G/BPtJ2F1AH6
35sUCtuX+3t+9RbKtSRviEFjmJLbwgt2lg6xZtHWZ2syALLmqGTGm7yFufSAR7EOZlj52soNvbUm
kHICHXpqEE0v3YIJt0Zt+9W5aqwyPJWZFo6vdq2gY11QFXoWTM2/t+8j99SkU4knkp3iJVWqL9JR
STqroq7XFX9sRqi29hzYr1MHu8f9Lb2uJ7MWsQWGTGhF4L3Y0zKOfNvKuvqscMJxR3O2zNNgm9Zt
Q8VW8SftRDzgZnunLN1X4vTS2odJpDfPCoqlfrxpjKpoV3zxjU0nrgRxBehdFlkXPwo+kbZFzDo7
xwi5fQOR2P8gvQ+VDai9/khZKmjef8zUsMkzJSORvNeXvqPMZ0sohZGduzSrGprToxbtQtTY5h++
mZhfjRaZyJUQU5d39NKHMOxC9ZGZCQOTXuYmajIYkUWV7DyD68jEZubiROXWQqFwgsNEVsn0MC0n
KGENtIk+23YeD4cKRTbraap0aGxaaxqKXxqqOsa2tLQ2+KusGKPm09kUQdwoUN1uP4SuC9scml+D
tQlLJMpeVDGO9ama7bI93reoG2cnWXCJIRwbzNGyQREWRiPysUoB5RbRKVcs/ZQo9bjXS+u1dMJ4
pfkgM9PFHlItJmOVvN7kkws/WGZZoZVR3JxV2nteMrbNQy6mtTLiXzLUxTJM94Gd4EnjpV6W2uvQ
hVtrroYzMiu9OJPg5jCxqMiJHCpH0OP2FaD89m5UUEV4qWBK1byAWA36aCPNk+/JjLTIJ1ShB/8r
1Rk3/Bib6L1NO8vNDX2PeGCAtl9CoCw1WscSETaEMu2zNYz4dMZBHVjgpyo19laU+O0RkH2knJgY
peCW13nFICCIA/0UlWavIfxcCmuTzOkkPkNoqyqIeafu/KMtUKVF9RIZr//liqaG+8zXzfIpdLUo
2qfwdQzbqEEFaJc61Tx+TU0TxpdI1/t/0ZvIpqc519ruIZ1CxYCg1ghnLdpMYZ4rXu1WEA1tNB1W
jWQDrMNynyA79B3KkROyQ/eN7Pqpp+9BrCgJl5mXXuI5gLLwG0gCzi00uuOpKfURVe4gjNItEzPN
n/urXQWmYIRBHBALw0CBGSwCCwbIg8mlZ30e7VRU4Q4OcbP6hEK9EMd8GqPkT1sFcaftHETKxD4a
EVN5vv8TbnwwqGzmPRlUprCw9E/KUKegkaeK0sKYfzOYqPhWIzKDzClSKv9hKXmTaPgwyLF88dw8
E5Md5fW5hRBa+zYzLzF8VxIi1H9HGLrMz/eXuw4V2VpGE6ko/mUWXJSwh66KS3AA9hn5t+Yxq1F/
Y8D1nGp194jIaroBPGiteN4ba8q6MVk9fpdZroXTMGMgqqhQIQNbT3m307tWr7e2YmavfdAoW7hp
ui+hi8zN/U+9OkQ5OQb0QU7kIBOzzOUJa2z6xsIGx5abjwKBay+iWY2AJaL395e68sJ/l4JBkLla
OZq3MNk6Dv0G/gz71IRK9dNs3Lneo6uZfNLhQjlnxtyv3MibC+L0Jbs7tfglStIowoYyvWKfbHP+
nw/P9eOAPNdOc+bfma5Gr/c/7zr8hTwQh89ACGcIEkA+C2/KIijRzOhJCvNUqEryWess9bvZEUzs
4yS3Q4iT8wJh5Hho/bOuiFbbqD6cUTu0ZvX9/Z9ylQgYdHeotIEOZQaHp/zyl6iO3wROI/TT0KOs
+0eZwqkR+8xxhrj9UI5WHEg6slR9+j/KzmtHbmNr21dEgLnIU3bunhmNRtknhG1ZzDnz6v+nRh/+
rWYPmph9oG3DgKqLLK5a4Q1zDMZlY1dg/vZxYmTDt/s/5PZ0uRTNiGrIUZeA9nP9Q9yuYX4Z4a86
zE3gBUaoHnSryQ89UJrTu5eifJQuPRxnFXDs9VJ43eJbX2L9icOtU9C1CVPD/qTXgT1+I01z3M/3
17sJwIgoSeUfAJqMXzhj1+vFjIynUVW6gx3bw67J7PCfqcU9itZPfQjNEra20wYX0yyj7f2Vbyek
fEKYCIC0QEhEu5l4pPns1CjctIdQNBi1oSnyEmHve1EMv9zxiMotFFcEfjTRgnPWBGKJxfzQNGp0
srsC5zgT5VBwCdkWeTq0vLKyOKVoOlOYuRX2pn1nfbTKITipA66GqV/rT6YWi5WAd/N1yl1gZQX/
G7I7k9DrBxiBVglMDA4PPCf7ElZVdUoLNd7E2D7ssTBb04u9wfuTAAEJQU6VWhxkwjLUkQzY+VDG
YLpMMyz36LiHTNANv0sRmpznSg8+jWiMduda+EnwoQNon5IpgOZ5cLDlUD+7Y+goB4w0abV5ClpK
5lpl95qJXuV0/EbCB0oKlFkgjRcxUkEd2GrHrj40GDOctWbSvboOa6+pomITDkr0j53pxk6dB+Nx
LHyKTGQetm0V42VbxvFB61Rnq5kB7lNhGH/EctvcN5ZVbZu5SE7o+CcP+A1i+4lK8he3LfW9W0fW
JiU4nsqwsT0LI9U9iBHliEHwtHJyb+KS3B3XtwNkCb21pQoZOn/oBxVKfcgCkW9hV6UPrw7hRVnr
Wz/p2scRyait2nbtA7Ow8L0hQi5PuwntHTl/X15ASa0hSDyGzSErJhCnVeQcwrqaN71trNVRt9EB
bClDAYOUhVJgyTfVoPiNpW3EpypT3brfakks/P1g1WO8N+bCL54c3Y6Nv/wgzOe/55r23zsNjShT
CQ1ce4x+SGSAaC2+LysZ1LTO+QlJOl7CoGg2OIU2j9aQVefG5kNX2nk+3o9NN1mMXJQNw+mSAX8p
Kz4g3Vo7dpCc3Fpv+2hTt2iMoyluF+KoYiwy/5voehYnmzwx62ZNY/zmukEHiNMlpyOAfskVr7c8
DXWpF5rqH5UBKbDOEsC7e5Hs6DMlK0f5dik6iYzwaOLYBJSlQkhIMWNH2eQei8ZOj7QQ9Y8IaIjN
jPXuym1+Eyi5ZGh8U+jJ/j696OtdBROOx6rw3eOYRMFezdCIc3rdvkAH+FonevLe6Q7L0WtmhEZy
JMeh18slY4G5UgijJIUnv1PRUd+kaKkdlRBbLKVEmvj+kTEWj5IROoACMt7X8QX1ySLbpo+p+qYx
KA8mKJEMcGhRDQ8ZVjPJPux6p6J9mAmkeGmnBbVXC7XMv+PvO6iHBEdI++IMpoquLM4kSMxCWFT3
5NHd/KOkKP1FSYktazxbQJZnytd4Z9qJPR0skAFzs8VoKnkYh0S199pYJqHnovlfbfx2HCdcrmZ/
VJ5cyMvPiJKY3TGeoCtukOBm4mH6ABuOIi6tcTuXlR8cotYXGSV4ps3GGtBjEVAg2ALvkGYHErgj
y/3rt9Jb2MzT+Qke1NTwD3Vdf+1by/5s+KPYCLOzt3EvgPNM/Vrfa/FFszAFJvkbrFQyDdNcLKxR
xb72lVEqC9DRULW/odgouypp9ZMWmsNRanns7x+JN9ZEj5MYbciDj3bL9WYxR45Ka3aqhzFw7GMQ
IVeQd6VzqWNzQl48SLag79ZYxq9Z8R93L+Lf6KyypMRrol25LOCDnuvdqq35QgPHVHd978w6hjxt
WjBD06bwZ1H7w/cqUQwMlIsmNTcOSuQvAXbG6DfE0Ow3VWU3jTchF/pkVlVe7/0sFOIxKAPnqzXX
evCtiDMlbYnEYPkQ9k5DA0vyLJyq56LlUZSeG2Cl/IRMVhtv+6kVzme10px8W6lFW340nHLWvtZD
0WcPApuwhJaKPyXFJk+BUGdo4rodJ1FKxQeoA9b4VWDpMAA6faGzh1zHRq3sEoSOKN2x2mpBk9fb
DqehS9NAXdtzjyTf+hKVOo+x+XBCgH5WdxHX5ocRJt3PBCO7/1z4iY7XYH/9vkjHG4DTJc8ZeHAG
6kvVOpdhSTPCQ72UXT29WOVcfG/1rr7YBsNMVwrZ3T9nN5EHfTzpHwCGGlsTSpXrc5YZKP/oYxk/
FY0a7AszTi/zHEJrqFFee+dSXIZ8Rbj84RUjmSLXS82JX+UQZ/2HimL0k1qPk4erT/sjHcc1MsOr
ds+fBxmoB40ZlDZexW8Aol2vlWROpVF3NRcCSUGBYphtdrb0QfnLUGJTilAHYMSH2HBfwB4N3UZB
qMbFSlUMX2Jp8osi2RiF+9ahzQs7CEGMauq0b+3UamuY5aVNGdRM6N8SLMjVpvKQ5O33R9XcknSq
SEaUF9WsWhecRu6nBz8ctZfObEv1BckX8b2zEH0/OXpi2NsyVnJ1i9ZnVmyjySwTr54Lx3iKw0Hs
SxU6nkdCL/R9a2dOcjSmokpW4tNNMJaID5BvoFoAOJJuXP/mOShoVVe9cakKc/oB/qA8972BB71q
pIAcYbRPev63EtflSh9Mvrk/3yy9IVgiJLEW/DX6vovAmCeNnQ25OV9A2vQXNSuHw9Qjk3f/rC7S
dD5DWYLQDZKelJB8ZHj+45UUXYnfZFIOl3bO6m3iVP0uM4t5K2bln6pMs6NWWu1z0EXR3hxGsfJw
5Qtf7BE4AeprQFVJrpbq2/HUgwKZ9f5iDvOEUkipuZs+cawDwrjBPq8Le03H9639EvklD4fCAEjL
9X7HKZ8LJSdJxpYel3TdGUDzGMiaFy7CnEGVqo03Zu30QQ1wGOond+083cQhXIxlzkyLT06mb6AU
Grr0kNK0S2PN/VZJbNujivrVzu6aDvQbW2UCIgMQU3docYvQ0EK0TPK0ay+hElSYSTCjUU1l2E49
/JsEJOleU/v6KR/FD3e018rbV+PMxbuVQZ6RJe+XsfjiSTeF5hNE4vZSuXX+tQpGpdoBqw/9T4Yx
uKkHYMX8R2hzHXt9a/aF17qd6aLLqvuGJ7MF7XPAMKw/Vl3bV1uzsxIsO3TlG3ehW+yy1urOs9ti
WmZrUYCmWl1r5oPAKp2xFUOBeCeyvvvHzG012aDCU3xEA1VP9qo5TSViyF2dHewx1OxN147+O8EA
7Bw6P9UJtowg+6H6XJ8zyHyjpVW1erHwbztkKIp6vfD7J6YYw0pSffsREbklFVH6+sHuXdxsddNr
1sQc4FKI/ldeUfb7Q2C+suxjzyrV4t/7IeMmY6OsByuCmJEUoCEkXm/NB9834NKLuGSqm79G/Id2
nTO4wd6KjEfRBfkXvZyjlf7uK8Pj+jixKtBnyEf4kt2grcVk+FFduObFQvt5W+ZmcHKT7CfGP+Cx
ikBsrLbKHrVSU4aNkKrF8zwJD2x6+VfuDM7HWk/ng1GGa+omy1awPOMQj4C/S30Ornz5wf8RQTMG
2MWEl+/FDJzxHFOPeIU+1afBTqLPg1YN3+gPPDt2bX0IyWcf/Miyvtx/I7cxhRuKoQw4U0QPoVJc
/wSeQ5xiA29f/KqbdyEWOqegG5xdMEbzSsR+4+UDOXkFKeMei+jv9VKB1TtmoFGJGX6i7VTkRo+d
OZI0lChmqFjo/OUo2Nfe39/tCQfH86r4CzyL3GERSgo3HNyZKHfJXK1Gklb7e5r86MmEyH2cothY
6Va+sUfuI9k4QrSSi3GxXA1lwh9hv6AtbsWXxu9NgHx+gPBdWu3nzvqZu3xf79uiTI2gsOGICuhC
wkyvn6ueoXRgTzDXIv7y+GPeJY62baCp/VOGYVk+D8FgvXNIIw1j6TzCI6T6lzj3RYyandHqe3uq
LlHSp/+QPzrZVqnb8tGN467Zu34//fXeXXLzSaQHTXtYI0vUkoBrm06j31zqvioe9WZWj3Tb629x
oHYIRRprMh3L5I0dgi8hJCLJC2NgqUxN2tjrRYalZwCePqDU16J2GzhG5p+KGrMtjLR1/4s9l8pm
0Lv52/3dLs/R6+oorKB6AEgKYN/1O3WsnDYYEeCSxspoAedAR8eZYyQI3K50w0fcr7qd6BEHON5f
ePm9sLCkUwGyYzBE50b+sD9CkrTUznxhYVk2pcXXaNQrBMBbR/Usrck+Ro7SvNxfcBmAuI3lxEc2
fKkwbor4xrS5gHVlukj+7TFl1r+vXYCbXdrMh/tL3e6NygrwFbGHDsUNirD0Xb1BmGS8DKVm7CrT
LDbF5KqHIA/+nemBrsSCt3ZG9sRqQPokx/j6UUo0yWBAhL/kKGyGmxr+fbcdQrP9yyqj96p74rku
ExuJ+pbzPBw/r1fr3SkyHVDeh3Sch53Qs28DNLZtj37fQ9J35sql+ioV9+elynoQqEilmNJKjs8i
0jmkJAMA1+pQaEMIZ5kyMXtqO8dtPbBeKZwtPSoPY4lzJd7QucGoTUE76JjBOvqEbacboi1Z5olX
lZkDJabRh4+OljjfKqVudM9HZ/WT2rhKvskzZWTGDZHS2eBLne56M66LfQ/c7qM9IejgTQECfptQ
lNmX+ydmmQe/blL25dkn3dvlKIDkEW/YvqoPQ6fUT0ETh4Cl1WrPuC1nAoXHz2jTR9ZyMz0I159W
0rPr5ZGukSKUyHPTyGPcQ3S/fqe5lra6w7RrP412cvT1TD9PyhDvDDo77XZQlBLBtygHyWGVP4JE
XZMkX0Dsfv8AICowQ4j3cC0XR1hYlRskoAv3Br2Ofa7DjI61WX0JwRdvsVueH0fdsT60etafaq0J
dhWY0m1sK+XKNX4djX//EJx+6LpJvh6/5vpJZFXYKe7sqLiR+yAOaI+hUxmg0ttVTXf2YWU/V50I
9lBIzJWoIf/q/x10QoVspZKwSFKvFGxbPIMZl29gHaF+SIQdfE782X9oqBRWXvV1bHpdhbEjN9zr
2PEmDKZRMaudORsHx6RhQO3ubHXb93fapNdbN/bXuj9vrsfMn+yf0TSl3vUD9cFuFSI0jUMkOv1D
pLRcY7U2/vCD0dnPs7+Wh10HQ/bHkICKBn0t5nmoei2eoqP0rVvT1jtEeQ/lRoVgg9mpsh/oZGzu
f7SL0PS6Fle/nO7zyuD0Lz4bK+A+x41QP9RW2z7PXedvNcVxPDit2kFt459JFpYn6vPxCyaLsxdY
ofOoOlHy2c6xdlKgzRw4jGAxjMLZTiRe58nGW10XcfQUhZnyMtsJYKkB3egaPuOhD5wMvrU0skQ4
YZfbXfXx/p4WU+n/25PU4iAayaJ8sSfNaiba2p1+qFBm/cQVHSNKIOajkRg1DW/w2qqZ90e9r5VN
mM7imOZ2zdhXqXeOMaGe4CDjev833Rwh5FslXpIhmiwdlo9ZLUPN6JloHRwjsT4g9fyxnZrpWOdo
yBbF/Ov+assIwAEiQZA3G4k1D2ERAQp7HhnWGsYB/o/7OXFRTOMM0BtXG/VQzqbmVdDUfsQl8fHd
KzPqIhVE+o5SYlmPJyGcEygsxqHk+zyHGvCc2Ah9T4hy+qQakXIJm1k/+UqzNvO63TP0ChoxkCoJ
egxYrj9Sw/JrcLBTcEypNrZa2/V7Iy7BEpspiaBTF7s0zfAG7ow1Fejbd0uWzXalbrdFebF42n1p
5TVYuuQ4uxCpykIUu8IywsfEIUlDBWyt771Yj+GdNGqQyQsFBSFwsV46msjbBCVcJKOEqL8fEoXE
LKMedFwUlscZXVX61f3x/qu9XZaGGlQ5LncOFbTD6wdciwgZZ7vWjplvKDhNYg2GQftPsxrGfTQH
a0izxX3OLuX8wOGlWjBkKfmvl4NW0QUmGtZHfM/qbeOKbpcUvfHNyKPwL0tx22MyOvaWJ616GW97
pVBcHKfX5RGnc36bovMP18vbuFF1E6oQx5RL/dyBi/TaSBkOVRl/iLJW3aVR8gO+pLG//5Svixna
SvQWpJiPgAUpuAkW6wa5GrlNYGrHtPKjbw4+lBszGYJnRNb0w2yQ3DFozlYS1DcXpUkLzEv6Ci2j
kx4hvee4mX4ca8vYK5ntoP1AwDSbELo/Jd22arU1N9M3XjAaN3wuVKrwLm5Ut0AX23Nm6scQINsB
H0TfizWtOhgxAhg2tdXG9bvm6BeFtYULpP+6/6BvjzP9fs2gSIaFhibW4pIYEJfVo1lYR9Smx13a
WdlGF0N8cEIr9mY1fJ85oXyx/EiYimT/tClvAPNTpBvJUCX2MXZGZ2MXjvMUAhuBV1qhcLlyrb+1
OeSSuNVxJ5Ql+fXpRWgjV+a+s48JZ/iId3T9pA8SpzmYw9eMD2cl71twHH7vDjIhdA4iLw33xdda
FfOI+EokjjOtZ6+KjfmhHIbsk174tafXmnGoQzs/6KmJlRzwzMPEHejFFK6HPmvnh9jX+5cmxsGd
QqF4Nso8e24FrJRS08IN6KMM4ItKSjT4wZCt5JOLfEu+Gsoz6jL+HzjIElJJF7c3Cj/GJlobsmer
y6yNoaEAXNXdmsDObVghbEu7FBV1BVJ1/frFzL2v5Y3o7WNVOPHR1eHgaABfnofGBuwAB3dTpJGz
jyrkIe+f97c2CW2OK4p6EWDyIom1G27I0AEzhFWL9X12+QFeZVSo/OSa9vn+Wm8cP/PPtRbfVok8
LNbmrTiKQMOWXMCLn0Rnn21YC5va7MXx/noLMxqOn+TCgz4DjMb3Rb/i+rFGc9nZPsP+I1dT96KU
/XOudclWb8L281C74c/KjS96V1qnHpkSDy04pjKyc9ImSrW9/2NuHjQQd2Dn5O3clmggLL490eM+
rcLiPo5CsTdISVtnmKGPodsYn967Ekmu1KoF+Y0D3lLzF7CbKRSyW9JzBBWUeFZ2Qyn0U5To9jsD
CiM8loDNwcNl0rTcVOe0c1HlrnbS7Sq75G34t+KUP6N0zF60TJ1279uYHBiSwkreI33TGzUHHIUq
EaSGCc3JNjd148YPbo49ZNpna9Zly6uPpSgSuPIk7ox55eK+7eup7sXIwYjUZvLKqbXlmZg3Wetr
u3Ay/qkzU6wUKMvP43VNKiFpVwgHTV2cEGuKmY2ajXUKUfzf64zwtriY5pvIrqNdO9Nqu/84l0FH
rifJUzRGwBwRLK+/jibFVCCnKjmBYK+2nVYyoRyBK26nYbT/7RX079Uxc2fogD2f6v3F5V/+R0sA
dQW5OGsDr+YKWE6+VT8XXT9aFrDNSv1hlKW67fwaH677y7z1Hmk9UHTAJ+R/i5BTZKXVuc5gnbCG
U/b2NH0xFMhCsUAIGxWX4LEKRLVy6731HsFZ0PFBd+qWrWOjtVu2SWSfYsMJLsjV9x9j200I4VOx
0bNB/ef+HpeRRT7KP9Zb9iHMvNTthHbSqRiLL2o99A/oIk7/9ZFw1jAkby1FmcHmZATj2FwfGRpL
cPvqAepMRbsqbYvsSXBRbSX/YyWKvfUUYccDTQMgKTVjrpeK1SH3HcAIJ8fvk9jz7cDZVFGakDcg
p+X1dp6vpLtvbY67Hn4f3Sopx3a9YhY0ppGqoX1iflkfCDTKY6f71ikBCvvupVCQkhMYhyCtURVf
LzVNRmfFdShOWpT9TFNjelJjzLpKvxxXHuPtphgMyLyCASnl0uv89I9hRNcPTlOITpwYIYQfYOYb
mKMMUgqyWgN33H5rLEX/Sd66r5Yt15tKuriY/MAQJ0PvznYq/ZmdoQUT54CPEygBGKE9f7l/9m9P
CRMeWJkwbySiZOnwM3UzNojO7J/aoNY9GwbtWa01qTfQmAfwou8TdqOOZ8ovqxKaqFIUcTmQyPx+
HBsyhDN3qb2d8jp4FmZirLSFXnV6rqMjy9CkQmyUxAys3vWjNLQgtSZzDPAmdLODSNNm08xp/xIp
0+QNcdY/lRVzAxH74UtlRvGGFHUIN+ilR7uYP7ym6fUj3J+OKabei5Wo+jryvfl9JMhMLiWCaYlc
NvsRLbBUU06x3QdeAxLhJ4ZT/UPdDV/TAqklJbWNPTxuY2u0JeiALHcPlpU328kP9XM/jO0xHxPz
qMeNIYVsnqtxBoRapQFy/o6xYUpZf7fwR9xg20fgTpHtUxQ72NlWbP9M4sF+RJ4r2ZWmOTwq5iBO
+ZiNx75s3K1Vg9seYhGs3JdvfErM+ME+y44Sn+3ioy3srCFR75QT4NTxnIbIM05xbp1bqsSVB/z2
UhJYz2SA+dfiai6SujGtYlJOFhf0E5R3BK7BEp2DPq9Xlrr5am2JnmBSyVgALLq7OGop0nIJsivR
WfRNuI1iRT+5YaN6ImyUk+HAHDRNFKvuf7Y3+2NRQFFM3FhQmhtdn2+oiIQRY4zPaJ01hwjQ4cFw
ov6Qm/HabfzWUrQ8pToxkz1a2tdLCQWKTWj78VlpC6xvRnt8HPSx3YxNlq+w0W+CEbv6c6nF7dil
vTVZoxOjo+Z0Xh1q+W4KjXDL8/8nCJhi3n+IC/QpwUiu50iAF9cI+eLiQLoTDF1RoUDYd4W1yZWi
2AZJWO70ccZUSOTBw2ABDrFyIfaTYnTwDJQZqDKKDXqs5R9c5H0+T0FfIj1DYVKUafDelJZfKDDb
gyLD6eIlXD98X+SlFhsIvhD+sw9xZ30bdS34kbLm3jXT4n2Kib+fCNMKUJtMVjlgxvV6WMoEA+L7
CZYufb6P87l+ivMOWZRcKB6SCZXiDXpYbWZSt9wbzSa+2HjPrSSAC1DS68+ADwQaDHYMeMMlhEV3
KjXPGzU5u8aMVKSiosg7luNsPs16EmHzlNbu33bTRy0dn2z+t9F9BiwudP/qvTFLwhxfpcfpfsNq
WRxJEE8oy5ZOcu5U8I5zoEYeegHZ3uLrXllq2bjjNGKwQBoBi4Tqc4m3qNuijwuM/85lkupPQZYK
zwLpvgs1MTyOfmVvHPwXnkM7VC9+gLPY/a/hjY/vlf9lgfd7NdW+fvUjEoZFi2jZOdf6ce80angu
YrXZlVMxfbKYbK6s9+ZLpkHElWCAGbiRjBqH2Z/LrE/PvT0aHPBkAMUyt5U3uHaY8mdobWZoB8Fm
Tjt9U4wo9fBRrhkuvvXYQZfLGQcpkLVMyf2ydnvUD9OzGMX4aQQ7tg/waTubafeV/zJ8MxQ33dhT
E21sUMbvM+P6fdTJKgEwUDBT78jX8kd+2c5VMPnlnJ7NLvVpGjXOU2OX0RkExZoV4O0b5ghT+dMp
BcVLH+V6qbJHK6Af3eysVOHkFYMYaA+7yt+og37WuyhZ04e+aR9JVD/Yb3CPJGPQRBfRC34bYF3N
bc5jIZyNGiPr2CBbDEsqLDwlz9FsySAeqp0LoMIwugNqOM5Hxo/WN9GbazPZmwNH6kE/kiPHR8ZN
tnzUVd7a6aSM4zERaet6FTiRY8pkfcNRK5EjmbOniOdwmsre/MGsvzpEkfLv+74yWqGyT4kMBY8D
ipR+/Q6cOraKoYCj1hnu+KRhNeBZoggvqH+Ml1FUa+3xZXZCa5zLgw4Blwdl2TJRwDqZZCu3tLNr
5tbWBJS/NfS683BC0pH/0NNNEuT2SvxeNEbAqUiRScCkZF9cJEsFJrPy22KyEuXBmQrjDEI7fFZa
tcdUoGMs2/bWESzZdM7yfK1B/+bKUnpDUpMRF1yE63EMaA9NEPS0xFLPReA6BzwJm1NfIFZdI8zo
taoWUtjgFXj/xS76MewZDSgaeHTxZARdNrtjJEzCnmnOYwM4apv0mr+Ph/qdM0q5Ch8ViEDKUcrE
pZC81YimdfM5exxHrTuGamt4QTuGj3WjzptEm5XT/V0tkr/X9ehXGJSHEje7TG4zQD9DYE3ZY+qI
eGtbdXCsxxbj8VlfG/e+sRQCaPREoA+CxlsCjaC8R32WOtkjVS7vqSx8IbxsQCHVrWJnrUCUWesf
BZjc2NVqi+8QAPasNBkumQxCDLGJami33WCnjPGLTyTyxjM3dPW5NGv3EQ0zw8M7WlvJPxfx+Pdv
IBxT/qFjBULvOhYMWMQkaSiyx6I2s2CboZG1gRpqfKoN82IqGQqc99/mMiD/XlECOejNynbGolaZ
WrYsJp6xFczTJbGmR5yt3F95p1TnDsc+0G9kuWXsfmtd4aubwKLTgfRuzo8r1+iaCz4VkUm+A0p0
6kEkVrgirvffhU3TYLKcPyazpTD5rVN701eNCeU7AdXWxryNTA8O+iCyjeKnbeBpsFofARc3Oys0
kbM26BIGpWN/7Qp0LQV6BMbWzyZtt/Lg3jouGn0mvjo+BppB1z+1HTTG5oqaP/Y9lpkJ3F28BgJ7
I3xTfYgUMpUWkNxfldOYX5oiNnaB0zv9yutbxPLX5yVLTHTgZctLXZQrqcyWndjOH3HomkFEDFbP
8NwuD1bVJ54ft4on9OSd8+Tfq0IcF1K9i1JpcUp9JRO9k/GWgsQQT6BXv+ejXgBymeZdD5x0U5jh
f0WlOl/mup9XvtO3ggJX5f9ffJEdDX41ImjR5I8lg7ynFs3AbZ3M9jnSyx/3X/FbHyPpl87HAW8N
lZTrN+yUih8W5ZQ/TpWf/wUqOdmJpBvoAXFRexmV0P7+grdXFboDwO2YaaEqcjOtqO247Gj85I91
VJUf6hBjNT+yu8Mwtc8oo0fopzrj5543vRLT3zpGYF2Y6akUV0xorneqGsPUqLGbPyqY2RwitYq2
1gAvV8tEeFEF2vxzACrk/m7fXBQUskALkln2kgOB5jIzkCkoHsOomz/FtigfjADnQ1Fn1t43g/pj
VNprasxL7Ojr2aW+kMqMgMO4N6+3WqSqHyRjyfEJU/PvCeX/IzfXtGuquHlpNOsXPq72k9Mo3ypY
849YhdQ0kW1jjbD91u6REoGqQGIkZ3DXv8MftRjlmCp/zFJX25uT3f1UQ5fJ9JBGf42u5T9MXTes
vOcF5+g1vsqWFHhOmkSIHy9eNKAEJ5km2vx6jWA8Du7Kp6qzkBJw4vGLMalquwkqdf47M1NrD/Ao
PIjInXglRXHy/aLcM+wNH3hxa32eNx4H6ti0f7noqUSWiXhpM1jt7Cx8ZJaDplPnTFth1cZO1JD8
Js3xD9OUDod3nkB5yZCO8rmBFLkZfvpKGWQJnj+PTR8GWGuBq/bUrsAWgmQge+qHDsUaq7ZX3sLN
XlmWtJs/QB6R8y9eQhmYigUHPXxMW037leJZfQKukpzTfPgeyaBmjNNaLrpYExgClGq6Jxw2Riuo
Y1wft3JsEmNIq/xDiZlMdKh9GGSpB6q2sIoN4zzRPqt+26V7V28n+30tKxaXvV1ETcA9oTqy9HeP
5zCjYSW6D0U1FxfquK90uOJtNTaah5zKuHIpLuI2UEiKS4ZA4D4kheyVx/lH/dyVvW0VptXCD28P
dTeFPwYrQWAeS50j2EXj+f4pWhaRrAcgHySmpOSQ6buL67AuhJm7xmC+qDi0bUadEiaLER6wUYUj
U5zGHax0hHo6B956TYmdFIPy6f6PuN2z/A0cLOp5eVktzhRIAnjyRmS+NMYc79x+7E8F8/APlhMG
O9KXX/eXk3/dH7ny/235f8sttmw0gdGGQWm+OHFSbBuUtj4iNO98vr/K8tD+frCQYvhI0Ipcth4D
LCXMqmzMl9hNlO91D01SocrcT44IjkWVupcMf4Tt/UXffJLILNGdQGsJhO31l1K7TRKowWy+zG0x
7DGns7d2C5o5xazH6wZrrce3vJFen+WrjDiyHXyly8FPGokot2fbfKn6stvkml1t8FpD9d4opi18
oWBvx3W8T9EQ+VwgoLvRQ7X+WEHLXGm/LTIr+UO4/4mFZJPSpGFxhpLGkf4AsfUS2kG+s7oqOusN
RPK5KNYEYd54yNh0QWCB9gRsfKmlZfSaWZtOZ72YUUtzvZuiv93IQOiJ0dXQ2+078+TfW5M6/1Ss
oF2XmAWQ6KU2oy370k1xcMqzzv2lZ0G8zQdI+r45uRsbhutKHFqkc6+LongDCVI6yhH3rk8SFnlG
nOid/WKN2S9YBuLBHTtUtovWfJx9+BRJUbyY6ghN//4RXk4x5Mo06skgZT9JAu2uV/YHfMa6XONN
Nt24dYPRgiSOgrsPWHI/+eqwLZIg2lkCbyOm5N1+CLN+IzDxRZU6Qvh1wunKb2N7F+alemyCeg29
fv1pAx7htif/krh1yjyqk+tfqMVJGNKwsX9KtoR7oeOZ6hc/UuvK3fqGAeq3z9u4/5p1RWC9zyTg
dXGWhXoN+AmuyRLDFg4GLVZM036OpYj2Ce4PZx5nuE1ssUamdtnH/wLl76UYVsBFxcpRAJy73qcZ
k7Y4xuj8nMCqHVKh1ftBT6eja3coQSgiaC9uoqpfHIzHvBi71HddvfRFWRzMmuy4ATCBK3W9vpVq
Y0ePO/6vGGGNHF1UHdXnpgp7+1tShdrgewpKBfPaAZRH+89t01Bl7olg9SvyCvHq62X1qMqn1qz0
/+YmU2DJuaGd7BDAsquTSOuyb7agiNTukwHx0HkGC6rGT1OThY1n6j64d/Qs/F3rU0av5F7XgYdf
JO2UUQen582YD12q6x9G2gVuz47U/4BKwrExk0Tbx37e9luryarvTl72ykoYuA6rNLMh0kMjBSgi
wdc3iElHQTWwF1b4i55Hg0H3KHVqgtHTsiz8ef/DX35Vr0vJREA67ZDRLiJ42HZ8cNUU/YK2FxkP
sdsBeIPj5KSfNT0Wz1Mf4nzItyaslTe+fK6cdJD0MCXo0qEEsrSOo8GNxZU7xoGX9KK7RE5uHCbc
BAwvErZyRPgkX1OYv3muYHuRWaL5geMkIXbxKnsfE6rMDXGrVQSzdiVorU0ZpAFcyCI43H+w16Gc
d4hkjozhNDwY/fFRXR8bhRgmlLaqAy+2bP9Y5BnD/bQYvKnUog/DLMwPSLUlXijm7Hh/6ZttgrOV
vTkOrdTdWC5dzz3NQvQoMTg3nekpcCd/l1G4fNArJoHvXEti9F3YXFCogOMsp99NpHQgW3KfbXZ+
/Bcyi6XtARnrHrK5cZv3fhhIStEyhR1Fz48/F7Ex0WI653MyhEyNwRoCNUoyr4lT1/UGrquV1W5e
ISUQAx7MrghNKFsuVlNnM5gDPbVDjxF1Fm71LLdOtRX6JjOQ1EokoBdmgmtNxaMxmc73+492USVw
hHiwv9Wi6Bgy1118mwPd29ToDT/0mIToKhrGRjxtyyFz0nMxuriJ1UUQYxWu1s7P0MFbwEtaV/3e
tk37Pqcxfot0F5aWAowZpf/y4reEZM2zcAcRep0wokOnp+2lLcqeNy5yjJDmNWGGm4fPhJGOFnZx
kLcID4vvR++7YKQ5CWEhH9rmhWlqt0e2S/HMNPVPYVJ0HwPbGLYW2cjK93MTE/l8QH3z8bJteqTy
hv6jGsRNRdRO1rP0aMTZjykrX7B8Nr4UucoEWejTKUHlfiVeLFSOmTaRfJH1oV5KixTs3uIC7P2I
O6gwVE4buXzzSa2GZtzWYzblG/7d/GzY/4+672qOHFez/Csd/Y4eerMx90YMTfqUT7kXhlRS0QAk
AQIESfz6PVndc6ekrq3au2/7UlGKVIokCPOZY6CesJnZ7DwFqq2v3dYZu5eA2fogIQM5JX5PlxNu
tAFErem8R0D2/KMdyvlqGCvw1uvSn8hagm45P2MbnA7KAus4VYjahqvQKen4Z3rwH1/m/1W+91d/
Ht/yn/+Jn7+grDnUZaU+/fjPY/1l6GX/Vf3n+Wv/+rWPX/rnpX4f1Di8/3Z84fK31di9vai67z5/
58OfwJX+upPsRb18+CHvVK2W6/EdsnnvcmTq2+Vwz+ff/L/98Lf3b3/lbuHv//j9Sz926vzXStzW
7399tH37x++YPP/x/V//66OLlxbf+q+hfe/ql0+///4i1T9+94I/EK7ibaOdDGwoTIR+/216//aJ
+wfOfICJANlByIGPfv+t6wdV4Uv2H+eECxIJ6Ij7ABYhjJL9eP7Ijf5ANo8cNIJHDgCBkH//7/v6
8Kb+58391o3tVV93Sv7jd6STmOX/E5DBfg5MCXS3IIIJwwOE3p9W/BBIteCYbPJo6OpVKXmVgfCg
c26qMIVoW5n6wkU3pQ7VycWetHba4Bl4gayp6bGCqFc6h/etabblwh/cJdjJCjhsJKgUNEU1uEA6
ic00gT+9uLO3mr0iGcquvadEVnva8C2FhLps4yJ1B2TUdlyzZxe2mBdWKVchM9dFwIvMgXXHbqY2
nAjLF+SiTu7DsZoghk0qv2sSwDFeS5QhE4+UfUogep24VXsrIr2pG1AyzSjvIT0A0UhQorbCb5yr
CgIACTPmRil/XeqyOdZeF90ETTteT41pUksols9a2qDkCZWQALr+Bekvx/5WFgB/4yByPWJdO7RE
7iaaMSmgJZnMRTwlEqZ1ijY9Qki3g21IEJ+kxS8hHeKv4pZe8NFVm0WXfAWaMHuVGkoBgd1sESKZ
pGpHmdpdAcN7Um+nZnkSCF1T2wUy1bTzQTs29mdbrhqbxitWT2o9R/AHGk057gcaA9ocnaQHJkrY
qoTK5oRMcti0SK6vHTkGeezCAkWLOQW6+0YWT71edDLMNaRhG9gQIjGHWPWyVSZ84ES+A2KsgXiL
HZyB0FEQHBbA4QRbabX2J/exawFLtSvY94S8TFvGsKFyDrMUf7x16m5KzubEfTL3wym0/C7xCYsT
1BWtRxJgu7KldYqjSyuqLhZE2wGVjx2Pb4Yg2MV2MW2GoDwESvLUk96QlNARTRoU0tRiDYA71yIx
EDO91yyKL6AF360sw59bW02vXu/ITUfYSQ/hDVFxZVK/MVdtg7pbj/Aigbh9ldhzg5YNcQ6OnJcM
wQ/GEY4uyhThAVywIQErrs/LjlzZRfPexWxNl5mmvA12bg/TmahRJhEDvSgsljpTB1VeOr421n0/
NPdDdBbea0b9WuF4S4qaqmQepgBaAlNxCQMXKDlbLVlRMslNOFf6XgOuvkMsveQCU3KFXsgNnyKS
ighoXbdDeAJFXD8VFvXTMZiK95phxkDE6YQkz83rZnAvXIj8pQh4AL1jJIBVinE25TRUAPAWyw2Y
XOLspzOvSgaN1xRgfy9xorrZx2IWELIO6RGRZQ4/GjcZdZPqYovUIT4yGdRYpOxkED6k2L5SuLRD
rL9U12YeOVp90Zwyz2KnUENyuOptTE67aVIkupgoCKE6t2wzH+wwPUQCfWXouS+haK99Z3mNQbE9
Rl7f7vQsu8yymzonXAmYNDHF1GoI4NmULOPEMqsLxbH2xZLAU0eextqrUtCEqx2Cyu6Bgql2BUSa
sNOlGoLVhCMtaaQ/fiGEtJulQo8nBbSGQWlem2vQRJustlU9pl5ompNNCvuSdiLUWbsUUN1szeic
J0ww36BCHpwoRn3DprC7CSFIzxP0yIWX0FgM8BiYwBUeiwDS9nMzmrU2jp9PIpxOcXeGMEv0gJ+h
1V7vRi4GjpSow0IaSwMgdTfAMCN2B/elLqPyYQg5c1f24vW5BPMrt5emTRdURzYOoZj1XjS3WxnM
sUbdyIpze5YViiJ4GAOzgERbFjkAwrQEsALA0NdN7R+bSExXs6MBgnTDGfzxedwav1avjejrhHaq
mFZwPou3do9FjEY/ffVGGEGqcDAXNgyXoCJVoiqScBMUx8Ftq5UB5WdJiBPoexQoy4P0B4xkaQqa
hZ4JwYI33srmvY3bnIzJXHew9wO8ljON591aopqvXTMHN7Owhr1X+dO7iIPBTeJwqvJlQJphxd1y
CmtOttPizG0aqh6rKmqAMhSke1sk7BytENr6g2sVq9aGdaQHY4wVqRqxhzR+mEEIuLlwfBI9lkXF
ctLBdLmeurI898XLLiFNC7IQa4sXBIDwJkCTSz8D9h5dQsBSbQS15XUJM4FV5WuouGKLA00L6jUo
0OgVMJbshJCP5KOxx20AYOnOQKR7RXGurgf/zCqbF1vDvglCju9t3NgHz+nG55gD+ZO08IPKWuaL
E4EmbUq1EyWOPOMpQJKsqm5JIAweHFQ0y2MhCcCObQwvy7OcV7RdWrQP4h5qA5UzyrVfKbOuoEqf
Qm/Ch8lD3VoJxFzho0RKJ4fIhTz0tIJNsq6CvQWqykNU1ea69C16XRfliyoqe1UuGmK6LIK7MIwj
VvPYeBls1+18Vn0IoehKvi6kbu5KeEvv3NFx9mhY469Djxl2VPPEV2Pg821ljyXWPqCCG2H5fCU5
Z1ekHKNVb/R04YvpBK15BQKuj/Q8LCCLFHgtpKDDMFPNNK3n0FNZ32K3Y1xD1XNcWAIlvjCrkFZv
kIvAfr2NyCaqzjBM2rvPi+kx92AetiKuilYuKR5EVC5fEWm3B7uARw+ZW32CvLUF0oZczXDjtHv1
VBAc2XyJK7yIVaE7WE1OgGiH1h32sJx6nOeAsPUZpuTajXHAVk5UpaAiJJ6C9pNX2BnnYZ/GbSMz
D3DbpBUOS8iAompQ+msU1R5L7UJ5NdAFsBF9Gvnjo1z6rPDmMUN/c95E3GHvWhp6A5225l7NS5+M
spaPRRBieEh32S4BOSvBu0cwyqEGH3oQJ5h1fLM0yk+Qd/h5H0xxChPfc5LQWDtEDDceyHB0QnRV
+9AimbvcDonO5ia8bL1qBROo1GDpZXSqnaSvghULyE3QDkUyC++mIt7TYhH1CMLyE2St7IPPRL2p
EVbxceMWThb5cuWpctwyEI84KAxpt0xspeDpHhmo1mhRfiWizaoKx6/oQoo+aukmXVWorJVdGnjN
xoNnC8CekwWhECHSQPh1HrXiDo1SvglJiJCBFjlFgjS1HIzpRbxHWKUAIN/M7e0YThtw9p7iussr
172wNLOTGeyV0CyrVvjrMX6b++VmGAB3EcALn73k7UxbkPIapgsIzVyMCLHGOmrzydJXEucmbTRb
lZ1McJKulQhylPLnPBidMKvRu9iDJb6i1jJipcYnYowN3YLlqyV7leuAsURob85ALJ8RjzaATHjh
E9Ay60gHORx/6Q52JBnYaF9F6eDD6RbQTskAyOHiAgWtFbhUX+dgOY3A7mRIYA0iIZ6Islz7xJfw
EGmLrNacQ1ZajhuQo4YkEA5IP7VTJTjpyKMF+b+1V044XCDsYIDaBMgyMzEE0L2SwvXAMv5NVEOS
XI5TKr3iundYBGFa1NXWCvl4Mnr6Grlqf1n6UbfzAbBPOl73CbSp92JQKm0rbN9YBiScMght2X1u
C3ZnSI86RgEY+OKgWdMHI0K1qjywUKYT6NHr2Kq/qpn6WenAiUx1SPWh3BelIQSgg2S2JxwUgXko
Yyg0AJw8Hjm8MkeAf4NnkAD2MWmijYrLcA/z4K5LaET6B2AnFVrW7bT1BxRNcOtmM4WjC+VDkAsH
GFOnmLvFySrsPtUsDi/HqlIQRKP9boCAbhY7M0nAiSEJFxBW8XnvgZOoemye1WVo9dYmgLTZlR0T
fURVDlnuOIqbovOrRw+H2cpRltmzFnWkBL329gAWAk6wbl7uiogJ9LF02aY8FnEa0sGkPAjBUXAL
D2HzfBb31NEOftZe6g0IPaW9MJoEYaPfpy4a180IA8RCmCthBLUAye3siz5WUR5y3uxA+LP3vVsU
KRcAWKnJch5Gx9ADKlrNVYeIKrM7pS4493muSGMlHOTn67BvwsRxGXnEFhA9j5T6+3lB/A6zhHEf
KQzP5LgwKV3oS+Ei4A1a0m28UJBNKSaa+OqtLbtNFBRjOnL7PuLduqkARHLWi6kf+jrYReZrMYn0
LBsCW7IpUVygT+rAy2lsD4MqwEcrj4WDrZfOU9r0xTpCeYmS6A4adu+IreW2tys7Cb3pafCgKDY0
6rKiV4ttNnaA6En3yxpKa+dlutAmG4pGr4dJd2kRmWhbxAwGQwNOUT1RfRmMLYJ9o1NHiSumANXK
y9iwPBjKaePzuXyE6oPaTS1IJOBWRDmb/auhritcHwhDy6oQelc9udMFa4oE+OnyzaopBIGlMmgQ
6b5HzE058pU2zN3asOt6rAJIlek7v+uZmwwEMnzJ4LjiaXQ8lIhbmOmkBRPiFYJIMo87q01hqiwe
JcSE5gR6GN2ay7leMzkOOfDC07vTEmTLHS8wD5ZJHjyCe6PcL46EQ+W6oWV/zwFZPziiP1GrUbcO
FXMmbEJJ0pWzPLhDjMOi7KMdpO+Q7UHEqgkSU0DxJlm8cIHRh7DKhJWe9VLL0bKxV7tqLWweZW1k
9atATNHXOfLIKhqBX8djBTVQ8q0E4QL+zD6nDVAkbDh0NZ2S2efjuoK6+zZUVX8PNcAlsZs+vJ3P
HvTg+OkN1UqvFVybVnDILTaiY+ErWWAyBiGe4QZS/wo8IgBqNRPVsNN+y9YB9o2tLRsX4iochsFT
8OhqCHvBpSZBkVGGQKkxnkCjN8ohOzE96j7ob1TQm3xsQTxGGiMlKCT2SJAfa1gVgZY/AC4YuhdV
0yIad8MFOzPVDxI7xQoSjxxBiS5WRbFIk4DwpFd1oKDkCuFVxCd1dOgRbSE/n/iQhhV7GINYn1eo
/UQiRK1JXwZndy1IrqQDcKNIwYqpObU44nYgUY27Kmqtt7AYWzuBUVS8c3BE71vjS6A1h5JcaKvo
cwD0vSUfmqDYtTM7BkvI3x3B3j1IEsMoHsJBFB+mLgu7Yy0CvZNwSspn1wkW5IIwbKpBdIQu4kDu
wAhrvtZNHKZWWJo1+N/+E+tbHAZEsWuIqTt7x5J1PpbWeGocTwfJ6AdoFVeNxjJvpY98llpyHQs9
1UlsxuAJDjECO+DUNdfQn5tFAkejHHUijZB6ilBdohPb0cKf9oAr+BsUvadnbpXY3nproRSySrN6
rhz+DuEp50pMbrkGokUc43ihMP5GDNIYlxkcRF6NiVBNR7SSlyxelhenNE/aL67KesZmSfq9YuC/
tuNfbNy/KowfKmj/KmL+P9Y6+Xt3q4b3d4Vi5/8HFc5zpfr/XOJMXrqSvby9y+r7Kuf5O3+WOWPn
DzQxgrPmZHQWhTzDyf8sc0bRHwAPnFUTgOhEg8NHh/CvMqeD2ijQO4hMAQHDJLRRnPyrzOlYfwCP
gTYP2JbozwAi8W9UOT/2IKEQHAPlhCt7kCbFjXyDun9X6W9LZwkqEtcb0/QwjpuXZl1WQPIHpmNr
mIZ4q++G5q858n1V9VNN1QOG4ExpgRwFDOGgqYCx+L6z0Lk2NpWuKzdLgZKIZ8viztNVu12Mbo5L
VFk4nFnxizbWx3YgdMpwUZSYgaYDgBUQBrya7y/qyGgade+VGyV8cpCMVjj4AzeBDvWvjB0+Yhe+
XQolY6CB0J8DFOMzY76DYovhgVNvlrGFLIzxCByUYg8oEkpXA3CNSa1CnAfn/1WRNZ1+PryfgFFA
XsFF3YfSFKgzgNehBfrxUSHcHeEAhzAZMcxCKcQeHRtey4gPc+ySSFt60dw0A82oBTOfNnJUkdAx
XA5zD7/zX7RGvyl5f1dBB1gFR8q3+Y3uKPTyPt0N9ph+IGNBNxo6CMithzLuEx06ciegbYADaYAV
t+Zx/1iP/A1+v2otp8Dk0Af3UGwsourGNYX1jHrlUCeQlyuReQOxd1+qkW+Hc8EqKXloI2RUNmL0
Cf5MiDDj+tB2gmzbKoKho4P6BFLXvjiGEAN6/vmAf3rfGG+gzkE8gVIOiFJ/6xH41DMT86NhQxVC
8Ym17kr1hlw5ILYuiJEHkyBi9C6aOhKvINHL9c+v/0mi4dsLP9OKQHwBOgP/fmrR0glb+xjYYlOM
51VFZ+c0SlI/Uw3nkmqpzYRDsvL23BFZycS4FujhArE8OyhZaiXt2zAY53Vkj9Mj5gn7lWn5pw3m
PCHPxF/wUx00yu3Pust176NRham4EVE1JqztdCb9OdhETM+5OhePfz4gnxxHoGSCOQeano2Lntfh
5xXIlbLR8albRK5TBBnXTkg3U4rPJzYEUL8J+XzfgwtloWJqxxcW43QF4/sSohGeXOMIVtu+LeSr
tn1yZdTMbpk/WoCXLwHaEg27bajNn4ABRu1Xjs2bC2nntDfKeRkNictkRgnNSoWj3XsPVXcE2p2R
8CHWOhdlzG5//rjnHtTnFQZSOzogwZlQ81mQkeipQJ5XsY2BBEkSgH2UyuWXeMvPLxFjCgU61HtB
SYzR2frUD458AJFn3NcGOVr5SM5lskKBDjgY/z2iCMh//lCf9uvzKwTmENILWFcomH9GHoYzwFZm
wOXcti+P8BPe4cZm5Lzzr4Crn46jP6+EVQt1VOjtAL7xcbtsATwuXSkZfJPL8siQl56awGK3Br6Z
u9Gt2W1rV/XNzx/v855xfjwoqgC6BIwMbJc+jSY0WmOLqa7dKJSHXlHQi5CwUoGtEaxW24XkReDe
L/HMn6g6Vx4Gn/wKQPujEUbzFHEJ0EdnnNXH5ybTOYe2zilZHxKEvlaPeTN29ZI6qKD8QmXoB7MH
bxI+b2iiAkzwDXn5XYyh3aZSipbDhpOQ3Xr1hIVfT+EaVvJNUjGlvvx8fL+pon1aFGc1GEh3oB+M
AT4jK767YA9ERC3itt9YAgakKRT9fJVXYa8AlYM8QJsaQs0VTNG6rCJNAcZQH9UHNAJRNdFVHTXb
Hp2SY1fU8nUMhvG1dTjsP6qpcFdTHZBDAaOyp5/f9A/fCOjrQABi8qMn/vGe0TqmgYOKG6xMSlj8
EUQmRci6PUxGxN3PL/WjSY8k/Bw62niOz0YxXVQLeIo4HOHQUBxtR9rHUc7Tjjgi2nku7faVCw3I
n1/0B88HBsU3rRXUvAFh+vh8ZvIEdToUSma381bw5imOyNKDTecX5Bf6Jz9YXyBkxYC/A0FzJk98
vFRfLQB6L7zfFAp+Bqs2aJoDaAVRrj0hr0dlL1vHVQrte+iVHCao2P5iwv/oWXF1oDnP4HAINX28
AWhchBP83rtN65Ujahl4Qnvh8eVY9/Ev/OHOz/J5qgOlcCZvAJz0t9AWAXpw3izbjYczazd3rgTt
0yBYiizj3peOBN84QnMDYgW/fKU/GGfAL2zAdHFxzNxPU1ZElBl/CvimFpZeu6hD3VRicQVgD6w4
NmbB3lVD5IYlywDYDAonOPx/Pqt+NJUByfJB4gNO/W+v2kiosunI5xuvsuAbinrvdlKFlaNWdN2W
xPbhXcF+FWL84PVix/QhVWQBFAYK+cfXC5SYawmJzbNsvPiiIAAdoEAt0ICG2XWz+vkTngfx0wu2
UQsAOh3SxyGytI8X48iQIjpF6BQheL6o2+Gk5S+Dph9cBOgrzFXEk5EDSs7Hi7TorfoGSvobVc5A
S9icxE1CShRYfv4wPxg5x8K5A2AZkGXw/vl4HfjAaMLJxDdzILx7WqPTlHBuzbD7c7t/z2jiWyDo
4CxFJgXTqL8rLg09apvzrIYNUiZn3VZx7WSxhRTDoA4NOzxBroqxh2X1RAIAmP5VALj68/V8n+X+
aDyBl4z988PCovrTCU8ahABq7oYNowHJBu29kgan3s8v8oO5DxGDGJMfspV/P8NjYolwtsJ2I4iP
aWgQNBiUMXelmuqVpAKlpzoufxW8/OAwx1qHwh6eDEfV53jeeNVcLaxoN0R13n2HTu4VRN3FXeT2
zaYJ2l+t8E+owG+vEX6hUOcC8xIszM8LoPQDu2Um6DeN67bBZl50IZIGKPevWAzhCRtDTJIxjqeT
4VFxFXcTQLdV3WsNN4hGfOWezW6nxkEWMHRLuAZywoUVxFS9+l6N2J/6anJThAVozkQidnO3gjh9
Lxx5h8CFP/z8pf1gBUChAJS389kL4YlPZ5MbWFJ5ndVvHE6ITjj06bJQFOQB3Uv9CxmqH1zrvDGe
mRR4VygGfFxtUIjgaAZSBLcBgZawPZmVgaUu+kyoRfzbj+XHALNjrgNJgsrOx0stAIR1i7OwzbeK
h7QAobCKiMAyu2p+EUicK1+fdkTUzh1wMrHjAxNsfRrCti7JZM0FFtdcosShgIFF+gr+vj0w67lT
joFCy+D35lLBZgwWk0sUgCdM2a0kU0dThnl2tUTaHFQImyGYuQLTh1dSp+hh9K8/HxjnvKV93L/B
Gj5H2uCxYNMLPr0E4S0SEF7k5yj0l3s+ufyFhYwc0L0Ac2Oq6/IVHpjDnfJFiXaPXUBje3AAPAgr
cdkAgJ1WtqWuIZYGzFuIXKRno84qwL52UPqIrqeom9foIaHjXwTtfgrqX8pdnHf/j4+ABBMnPAIa
pNZ/C2dsbggC1qjbAB5FEzb2MU8bTxZwfbJQacH2c0G6CiUlBT1+q7RfF9aY7c/HEaIaQIN+dxuo
IiGeA9MfJNUz7gFkGXz+XVQfdTBYrEu734QKrUxIV4uyukRrdIBod8OB7yLjJWyMq8So6T5sKPqF
QNxYmQ9Q0VeH9vfz0DciRTlO3Y4zqbEYGvjA0R4IAziypD40V/eeYpcQN8wIzLYSeGmvyeS/TlWd
FJXeo5qWDVLfiKp86ZbqFITn6eXO27KN13XcdIkgFJj8outSl+6tjqWGoosQj1kdQ91OVLlXgU5s
D4cyaNaSLycLqB0dPzuzlREGTB5trpdJ76cwNtvesMxU6PBxkenYXC4oYkA9pgu2UQNRF3QCUNta
tmYQ9xGkaPkUpNyPDtDTT8t42KraSt3GyZUSq6ZkWy3b97EgudUOa8D5t2jRgs2mn1wl0wj4Tx/F
Cyijo6BGU9WQnKBnlDBKNmYS+9lvN9YEWygP+AcZa8DQGuWiPe4/j3aPeoCJ7zyryGh35ZboHCFd
MmymwE3Ii1rZ5aYz5LD41Y0HH5QE3uVPXcMSAGiw/xavbiiul8VLUe9+REkj4461Cv0DVcVbDdF5
Q8s7seht5TkXPDQrW1yWpbPX0fA0g4EogxG1QjYlw0TXpInzBXL8sAnKi7IA8gh+dGSmmdGQRFP+
jnd8XYubie+l5T/q4M0znk6c0L+MgPIdljcPwqEJMMug1HNnF3DrPRq/GsdFVxDIDRAP0bRfs8FP
DFSBw8bPg07u63hGk9CN7rltt0BoybWZhqPD+hDJJd3Zwr6BcOYmZDX8b/vyzhHBCrM4IZWHthx6
Rxb0MhILKlol1RjXRV+yMTiVmM4sbE7jAJR6y7OgoNvWnPW/7C+qZCuf6Ciz5+IiHGDVIIMTp/LN
qYY5aUIBz/nSW4NFlbgBWl2tfCKWk8TzjM7kYj37bX8BPyFkvwVZe/xCDvsJIER0A9IYAtikIVuU
fdLK9Q9GukBK4Jjtgn2pgqM7x4DWTXMKYO5ODMwBkq5Z6fgE6GpaNN5tNBM/Iaw7xkDGZ5RC6BIS
ZUlY1zlgbk8e7b+gF3HUvNp3XGaKxcDPOe0evN4jeOhDCkOwfLYhE4dt8gRN4ltraq+hgfbFwIPD
IOZKVfGOpmTKBzu3Fdb2l9qme8+nGdfNfWM9dmd0D5ZJ3cywc9D3sew2JJavwK0Asg27IfTHv8pI
boveTlzSv1U6ODjFkEHOCC6NdQZb5Jxo7aWsivbjMh6qUW/KAKaRdBhS9A6GvW6qFXPVERJegDGG
2dz7d8zXbqI7Hw+LHSSGCRXarw2QLy7RNx1OxaQdS3T8p21vwRkMdhGdF20tFMmtsboxGEAu6B7U
/2SMaqCBGzFlWmv+5C4VnClYX7ltKmeUHRE181GshoIfWeU/OV2QhKzJOw8efB2/qT0KHGjQRJkA
PKwt3VwGXAGA3QMsBlUdjj4F2pAUlJkguGVh3aZi6S/agb9qa2L3UGPPkdGvhBW/hJ0+AM5xI2R/
jWpmEMJkrNXetGlUCWdC+IB1wHABJnnoFtOmpcIWRMbysqPI+xPqvbXEvkMj9MKvcMO83Bh/Mwqh
MaPAhYfDSoJ4Oal5dW3RN7uHIxbXj7AM3ICLe70oteJt+NhgWy3Qoi+W/ktvEAD0AFNmdmhA73Yr
/8E3ob1dHK/g66jf82Fgl0AqdKtYqDClrRRAQ7R+kVtMyrtSD6LChlM6l02JBDpdZCgMjGXOCEgx
qf7Vr+DYmfVFUGcKxB8sfa8EkLwJd0VMw5MNbFYSjng8SOLHOREzbP1smc8Cltcp+qzstmYleYt4
gZY2VJj0eyjNjaHdV8vunUwuIVx6ZxuwIRqPAL6UDqqqo3mx5gGCu40FkTXahxfMISbvATy8883w
FhdYIS6PQTCWlmxB/XS9E5YoAMAug2a4E0t9FBEx45rZZ6gHttnLshIM2NiFQw6yK8id6Jf6cQEX
zkd3uQ42FQSqv0LgmOfQ8sNmaNF6UQe/ZvFdLdzisgMEC6GL1/W5Ew0RT7kCWF9xmJfDYg0YyGbk
QMgXoVZHwGOxwQdjoV9i4VJrpdGNhuro9Cz72X9dDC6eKL9dngaAMLeyEWTMUZCi67FwK5ZEQ+Dn
3SSbGxRQGLgOTD8hjG6/2LOat2g3uMCeM34flxq6x/6ojkEXg3xHHcrxjqYKOizFrQyx4FsGV0Eo
lMXeCrT6PoBtpT1fyqkNk2Zm8ZCYxYyQ04tl7GasZv2qsiCkMgOYmTkGZnZRb/VXRHTyUCOZe6ih
p5VZQ1HvIsC4tsTtrFXXetFxidvOO3PUo6fAI8MWvD/sPZCJRslQP4Y8AGapJdWucf23Bo4bq0JB
/7wFvAQgwejWm/uXUKl20yEpuFWaDnd+E7obaVCPHB2wkJN+aPVFO1oeBT7drXJpBzjOBuG8onol
ryuXimTRHt2hzeZsSxGc0do2yQ2KmgerqKCr0dyBP99kIzgRO3SSBgAMCRDjXQP/0sCG0WgPY428
loWp0p7OAoMUxHW1GgABXBW2CAAoa6IyKSt0NiGXp8cxV9bMAWUIoSmWRoulijSKJUuRz6xtRaLX
WdQUVS8PWM8OIEc6F8CzdpWdcnjTZtSw8jAaQCzDsNLHChBFlZia6awE3XIL7OASJgsksfaQ2CVp
V3tjYms/etaQHj+BkTJmHR9BCMEct7ctgkCSYPMl99FSHcFSMA8DcFvrea7t9xpgqK9F6ZcnYgX9
qxHXBQkBCVQIotd2PJargnvN5WwKfgjh4WVhw1B1mKL41ad+IPBzOAGuCJjlOqonfnFWaXjlQz1v
uqqcdxNi5BvpsRLhEHFyzQDrWSC1uwM6JEziwUdGNHEbsaPSzjsQV1aKeLXIpDWrld85D9Jy0b8j
nUBfepiVATarsiAuB4hXBVdUjuHqe2hdBFyEJ/i1jg8eRcUPqpO+zqH33LUrVFL0ZlbO8iUKZ1CH
zYzElk6WYEDbAHwJ3RicPIBxu5cL9CbbxG+9+borYvMw1o698aFIls3ww+BXtQt2CBw5Z/JqNwtg
VpZTAa6i23sYUUf72aJdKgbMtQyAwjnr3GKgqTVNrkx1B6v76n9Td147ciNZGn6VfQE26M1tMpmZ
lVlWZWRuiJIjGTQR9Obp96N6dlrK6VKhC1gsFhgIg1Y3mSQjThzzmyoTUUySfbCpa49OELcPGmZz
zaZ24GGziE11i6h4qsFEGIx+k5exvUv0Djtxo11WXOtYD9mO0ji4xPyj3Ok9oOYsUdaDowJSJb5z
fsHHM+ud7NWwT/Ky/OrSt7ofoIZ9bqvv05gz/Fzs4htjKlSRgHTmMP4IkLhw2s5daxF8Jy/2whRo
ZlgUundfG2Vw6rre33gJDpL8ioFgnlp1/OwObXDTKVEdRznUx07ZGsaBEPI/uGM5XRll54bOkJ4Q
dywO5SR0ZEmsfGc1HNQzkP3QqJt6z7btd55m9tGy2DyrgwDkVAzaDjd1DGXmbj1BKCc/jQBKclD8
o3sP1izIPxSaIFn2zO5g2GMZsfBVuam7+Zujqf4KNxH7Yi5m9dGhKsEmrBd3pnIayI6eui9MZ4xK
T0u/zna1PGGsWER1Xe070yzues9+ahuMf3UNrdxlXPPD1JxmopeMyYL7XPCkGKANH+3Ctq9630mO
pdW74QJqSW0mYKIXzmzpAMUZ54lQW6zupOwme6jKysg3Tavll2u2cFPPbiOPfec4ZsR/4GzNZALo
P6Uofi+2WDk0cLBKTXKyIdMh+ElO9mCOnr7D0WF6aKSGxkbqD5HvMN4GFXyNFIOBZZJKGHpWWeff
L5505y3zrVjbFC76L6k3lXeyw1A5xJ06zfZjZ9CoaD3rG6Iwyc4urFbfVnOd3SFHkG6LEoLMRq0k
+XgO1IXjkKLw9otLW9cOM5Pnz2izBRfg5QVNbdsZ9m48Bs02HZricpiX9msa12kaLgp9yG1h1wp8
wkinbpt40PMm8qCwTIrqe6H1xrVyU+dxCCoH2LYxJJdDkVkFqRCasn4gB5wTele5kcSK9A5WnHlY
fITFUGJZ4I1l5mlGiAp5Aje9VjPCPgHkmlNT8phaK+mUTco1qJAM2Fq29dzSEgp9EvNw1tqY09bS
8y16ndQutVO+00lkI9tJFdAcVS8nAta31AqqaCFbObVVUh8k/nfPw5Sw4L1kq6Q2XHQd7HPbr4fL
hJyTmtMqbki5koiR4IzathRbZVufxTA27/XGoTZZegPVLggKXew9GcjMhH5emxsGCuiIpbpnXWQT
coGzLPOwqgJxcBeZRskwdluQxdohG+dgaxiVdYmcJd5xo4SfRxeRxNOcN+Agx43GEB+KRZ3eA3Ep
9yJpsFrvQIHy12iyQ2KybvI8td7he7dca2qmdTEGHTMhD4aditv7BqxMF+YmxEVZ6oA79Nm/YO3L
96nVaNtubOKnSdTtnTZK0YQZzpq7cn1FrZfP9EpEv/Uytzl4zYicVP6B048oXpmJ8WAbOQ50LQJ2
G2aBNBGMpMquktYFuVklR71dnv3UxCizhathtrmOL7UcQjDDkI+0BuwnCc53Vyvlp2GpqEPS5n0f
T81Hrwk+01YYwtkjBhrE3zF3INE0xqcYmsatRVyIqqRc3nl5B+Q0Rl7X1LK7tF8KpDBFMu+TuoT1
Z1ZLaPTuuO2BI5OE0GNtgq680t02iGy3q6O4LpuTHyTOLpVFsAOzGZataC5sirwr+lF7OD4mCE1r
NuAaLMn7xtcSaDm0AKzyoZix6xnaTh2pK2f4OHF1GVhItbIHkB2L7c8oaa+53QQn0+QPks2oKlX2
EeEn90iFa2+NBlkJ4S9yWyOeH2kChw4ohLQV8AwmGExthGDBmmg2V7PooV023VOgDxQqltMfYaND
f9OxdgwNIxM5eN8soO8QwyCwNfdRzOVSbZRWC4DOBlq6E5SXEKWrIELp1b0SRZeGxiKH/VBqGgLJ
FoS8ofTgkk3lzSQc9UVV0Au8arrvZezsDATOdmmfle/7MRn244SzoynHhzqYTOb9ynkqMpjDTZKM
UZuP+VWiBcFWh1RiV/Ox0JV+YRajft30oIJTKfuDUSf+piv9bFtrqj0uFHlfxgy1r84VLaqEHslZ
70+P9qrWxPtXoadsyIBQXWFbWJ8yitUtLNslKrqRFW7EDd1heWjQYguFk3EqGgUtiE7LqutgRHYq
b5w+MsfavvElFjtGWnwx2qx76uLaPhDRh2PcdEyQ4N9Gdu8kn8cZw0o0G1MgMVb+RK+mfwYXLe+C
zM0+mIMO4dOp9n3pW6dujNstoMFmg+LGcNQGowoOWUVbWdqTimZltXy7YuWnpkP1HeJ2BtZb4dQI
t6tn4pjpB91s0muU7+vQTjh0dY2Ol5b29bFBwnGTDvGw8wypb/lkRZgqrSEF74xNMPp7i3dKi8jw
QevB263bLtSy3ImwSNqI3DdJPuHBanPR7BBUFqHVBurdlKOeojJiIULETaRArkEUIPa41DBbUZTy
ys2nKcp1n5o5yPJqZ3Q1NCygT4CnEytG7aCn0zaKfLia4RDdeu7gnmjXNzusihfWqXtsoFJWWwTz
5I2ROcZNRQZ40MjqLhAagYrQWfGuhQXzrqBm2nCDcYvfINyXrIJ7iaXnodBaBrO6otfRYrnkx8tl
IbPP+qy710UNowWi+vVQkeAP2vLVrjvMfMr8ys+qYGOOpvldpkMa9mgU3WFLWuxMuqUfrGzWTgXk
ORN2Ww/1Tnf7x3gwq0vYIfM2darrbhg+MR6Gft7q76scuoHWy2LbpyZOGMrtwlaHZVAYkHxss8vv
1CA5t5mHgvU2nu1CWfT1Yrs/GoOZUZjX8V43s5TdPuVRasfB02ig6VKI7EvujMslwseuE0qxeKGX
MQe3h27eO6gpfh3IrXYdiMMLw1TidsQlYmuaxFxPJ1nZ0C6AuoMNnP0Joxl9M5aFFsWGWT5q6Cuf
/Nb1d3kMWjyZDVjKXQzFaUrmG8Bsn/1Ezdt+ySCf46b1Oa8xnaJuMg5BatsPPcjyTVW6amvQO6fd
sgphZ27hcXyI5ZPX87UMBVc6wQjlUQYBsus9TWlvlPuxnbrrwl+qx7LqKg4UGW8HrM6PI7AoGjoz
5KPCdB9gz+1nObYXgZ3CaAqG5rnrky7Sm+laFvDZtYrFDSNV3blJ6XzRi/rJtMfqEpqtCrMZ597F
n7JjUMbuTnjQBHI3g9Y5uW1/2cSyvZ/zbgz7kvoxHIuJ1qWasvxkxYjBJUn6fUGPcNPDwYgM9GHD
ZR7Kox4zYqMXpqZdZ6XmDmb1shWlOEijQkbBZ6RhalawSfqWLpvo84Pp2Mv3iYz0EudII8Lb4krL
rO7ewlluB9oAyCqaKdvW8ORXK0bPwKq1luyAnRekvlNuPGbltwKkGFhDouN7L5vGvWOrY5+n9XWX
jLSNi+lTkDff0kx4O69hoDA6zQw5HpvqYBzL4wQlwt4Uyh2+MfgwqhDhhOFRBHP6vvBF89Wpv4sG
IxfHgf1kxkwLaL1BvjWX8mMi0QFG2qo/NsNoH2GYDLdI5XKEjG7VRSZkkkMsDJ92Z5e4e7007HBa
a3mVJpJWnhu/S0aCV5wsxSGDy3HP6YoagarirUjyJETpe5IbZKXkrpAdOynXFkSUACSQMMpcfYrL
Ee/tuovpROVp1PUZvGjHgI/qBZ8bKHPHZgzifQ655okhpXczV5hZwF3QLx0rwKtHFgLuoS6DHZLK
uU6F3qTwe6kwjA1pNLz/ChYY/L25yYfIrSV4C8ee7QKRlkZP+EG1GretOdNvK0BjtFs5LpB7nPGB
lnG1kwwtL7w8v00R+o1kQgqeLgx07DlnqpNDUdXlkl+A59U5OHz1tJQS7g3J7JSEFHi5BSE5mXdu
1yCD6hi9ActapEbUZ9k7elYMh2H+dGomHfS8XJFGT+7WcqEiJoxkdtxmvI79Nt5DpO+vp7jQkYdc
7KgovdAAJQ3NMr9CHut5gEi7sZFbPDB7ynZw3KJ6ceuNEeu0J+qgP41WsDLe7dtmlA1dGihz1E7q
UR+wyazRNoU+1GdaJMd4es+cPAtLh0pa6m79fQTz8Az3UNwJbZjpuYsEjpNK95DFrSvEWMwPlesh
uJaQaVubsjTFN5Ukxn5lygdKwckMKnPTwyG4MPS8uPA045RI5z3mJ3CKSng5Wd0/SoO+eGFbwyGA
N7Z1anuJSjTtPg7I6fn7GeFD1A+QcwKoajv7EbrxPW3TfFtYPXbXquivJgDjRwVBZ5eadvqJXn+S
b1BNoLPcDoopR9xGXtAyZcMN/Voban9PpYVgBRnfsWeVnsgMJHInXnBo7UQLm861j2W56OSwnfVI
S4EWsy/NU5O67ZUzTN5tECTM7seAVSh98vCelvbObdmylFOQmosJbQWUvm+n2co3S0pHB628fs3F
nFM7DTZJW271z+gIIIfSBZPtbybe4b2O5Ku20efE/ZoB8IHm1WbNbWVOHBgNQ6aOvOEY90l7xWHN
8M6PvVPd4SWzWQnzhx5p+ItV8cPceJjFHWunjT8sXiovhDfoF75MjCeDHtMuX/IhIJNIe0LrsFAi
A3r81MRgn0WGCwAin1OEdEyJWEs72htZeeI9ElTNvdHY9XXSN+TchRiXJJyIZBIekdbA0E1yZiWJ
QHQnkTPXbtwB14PZT6YryMne1mLu9qVLIY8iRbZKcqwDqVgu482iac2djHPzVMSVehBGkpNNVLgl
aEwSojp1hxMSDroIE9HhT+wtSL5ultwwvo4ZrDWRjOVnvXRRNk3dSdyiD0VHHlGRzL0sO6Q0Nn4t
xSWaDAC/8rr30603ZeZ7Oxvq722fNx2q1BiImMLnYIbE5WvY15jxbTVmPUcvFfel3oPcv8KfSDND
Y3Rwoq517+ucQaZYiIvfk1km/ok8zD2gys65OmlGGqPGbGDA6+RNdVIu6irbrNXqBy1J7aegKLsv
eqUU3cI4ET4xDLjMSKj61Lc6ZlTlwM/thZZdJj3Q3xyjpaciyOvviAzpn/jI3oaRatBEo6nZmz4V
Sm0Bq+ADGrgr0b21NBCh4Mz9XUtJR/8+Nw9xapn3qmja6znVrZKTMZurTWJKrJbbEtjCqHct+RIc
Lmub9itDBMnRx2rxITPUsoRBYP/4XVY8OGGrhC52JJj1x3aenGADcYw/VUfEQ1eFJ8E+/MYCaXjl
9GlDeyRI48M8edOjjM1C34/lHBxFsyz1xnT7vL5KKg8eLrDPrL0XTI4PSaxDovZKEDPZMKTt/SAU
Oo92KexdKZjvbwdpFffMKpP8AkZ7moUdA1hrqzMNyxDfqazNHAc2nQ2TXR/3wmq2bcu0lQMhBT+P
nQTEXyTaTt7YFvc16jB71ZeTE3Vezwtp55ZXaoA8TUj/lWHvWKXC2IGdILMoW1A8OaOrfoOOHzeP
vaW4p6WRfKANTwUdaMre9caof5K4uxzpnwvkhETxpE8CWwfc2lBg0WS3j1HZ/NKOfXdtzNN8xMix
z04ByJ9rGrJcHtElONUreMXvAtYpFX2MHgoLM4SqBSY76NVHtyIzCQQsXQ/ezC6uB3HwYxdET+XN
yWdDS8QlXGLgbQN8Hcw/XBpPoUgpkKKcpuUQKmAIkhnjLO+9krl+mLX5XG4RW2E1JrEDZKX1+b+N
FWeXPa3xJzoCGTbzmWoIFkU7PcvAqR/EWHVfoF+iBRj7lvasmSD0UVGrH+hqahR3s3S3mZ9buMBU
w/jY6FaDTD8Ni9yo/CdqBvfas5JpYdQfYKHikh/U6NlwyFcaA8WWeAWChnw8NlcAXaGSfidSAXC4
RWRWn7D723QE0mv2QYeUN83ZPBT4oZClGHPSbk2F6RowCR/OIooE+gdV5JmPQg5gcDpYrKxmEMib
06GvIHNbfIgaj6uN2+gFHxMhrNOQwdSw5qaN3wG249ylGVzeZBAdtvWAKHxQBMVt0FVxsUPLwjY2
iFl0X5D4kTRAVzFxwGxzegQr7DxZdckiYBT6sTA796trpeIyVYlJG3IeCQ96BwC+02yv3BRU5ozV
50zMzBh0Nk8hV8iiUIvdbx2cRB5SdCDA5QSsQE3VfISqZ3K0axGHEdtBOBaUTLTMnhIcvMoDParx
UUNQ6ICmNRuWgcF9koHjKEYWLsdCfJV6bnE/r6Y5uDem7TFzWu8rxc5YbuXQsTeyDjYKCcGiwVfQ
kNtOO5DVe/JoRJGkHZv43dJH/FBg0UCeJZXZXuBjkb7jKKqRPGryWFy4ODYcGt9LQKKwP8pwZMTx
KUUv+2PO9OoaHEq3n5HT2+HGSNTN5+QD0yleJ757c3UzontN0pEmS6QzMRK7HximHizyd1irEsmT
eCDcu8heoBQg1v2N/2pfX/srBaua23y34hodiuyqMiMjH4n33ISLBvP4Ht1w2sJjYDb3HWRuRlHY
suzEGpkrDoBdsEzTpe7EcPIrqd5VWTUxOTK6KSKp5wTKXf6ajrO+N0U1X6Hs2PAOoIDcIjMknU85
JjloKInUpYlKX33tUPGRprLo9hI5Ik7VsnT9cDaFW9yk3TTs666WF7qm5EWAhMGxWxD8Xg855YZ8
YJrcXtNaO2fiz2265MT2Uc/im8JBsWebLRZxzoklQUSvNeuJklLfFwJgj5No6buG9X1TT3l8NcJU
jLrUGQ5aYjAsm8ipw1IuvKTZzMru5A2yxeehqui04pYZa8e51At86CQLzhwcyw6HGba/aTJz3VZ5
TbKt0yXdp4xrQOD0i78RVk4kqTACEExMC5guXV8/TMpgL66CbDeDGoYt78E9xHWghblVNvV2bGTD
RKR1jpJ5AhN7H4SpaSjnwWZ17/NWKxPyMuk8FxwoZMlQng8qGa9ECWjqklEoR1bnwjepbIDgJA/i
gPqtdegFWtsicVgqAxPaUPlMPgB2cV7o6Tw+2nrnkjc2HFKIRgJ1t+binkRLExvSHhZvJwJmlKny
TdSuPOxPQ7JD80QZ39/M9QBJXqWAItK2hdElJuOWHtVNb9gkLBUsfhfERKhpE2wYNWnHvh/bI60J
nsZJrbgNaY1rqE7WpICY+BDjMf1e7nqKo4EW9dTqJxHw7a6X2IBAo4302CKMxTLtCuSBLKhZFJN2
US/On+D//wXG9f6bXPUY23Oy9S+ClA+y5H/n/8r6a37me//r1/1fKk7agCz/Dcdef8gvkpP3TfZf
l89V/ovo5Pqf/EnH9o0/wKha4LJ1aM/QX8ARjj9UJ73gD3i7/sqiRMjPWp1D/8XGDv7wsTxh4sQs
RQeCuKqft3+KTjp/wNKGFYf1JSZcDK68f0LHPoPs2oB1+VWrAR6HgmueQ3ap8l0zHvopMprBuQvc
qT51rlFLJH7L8RXM7hmS+897wSlASd72aaiuf/8TnjKb0LjLaE7DPSugLlhadbVQVR7iQSW3uTCN
8KevcPufoPi/ezbPBRzs2Sv3zT7Db3qTG+Q0m6aolW2ypTtSUtPm5dau6dP+/lZnrJgfjwYdFgIh
nqgwT88ezc48rTVdc4zsIA5uDa1tPvfx3D94I0hpTBtjJNqET/Wgiab1on9+cx8yCphfFJqBqv76
Xhl6B+1ca7R8nao6WB5ys5tq0asbYWbyCsZAe4uwnn8hilh8+f2tz3gHP54bfrvu8BikXOui//mT
MlqyNMdDky9Gt+3KdMv8YKk+2/7+Luck8/U2q7suVgkYb6GSf/aEXjFjCy85bVHKz4+kJf2lzwxs
r9D2uic99aOcErDaILKX39JA7DbkXDOhdwBu8/vf8jdPbJhgg3FvCRAVMM6YK3Fnd2Iq9SmqkeTb
atLVwpE2/iuErnVp/oSA/vHA6NR6Oty8VYf67C6UbRNaqXzSWZ+Wp3RG6YlsRJs/Qa4ETbSMbZXu
usWlPseJOnkwfGyKXnnrZ7D3H78BJQMoo1B0QGGfwd7x9gowauY3BD20OZ+i/8ma+/lkjglqJePA
0e2Zwbt//nrJqohGfGsPGsavC8pHFVHDVXdGPEBMqAIl34wZw61/fhO+nEVuEpCFnd8EeRsv95lE
RaPKUCNw05zRuXrDSkGAAyENPKRwFHDPviHsbpWOcJUjKoz01ONkAoTULV5x2vub9QhJBVotPFcW
pr9+xZ+CqokCpjsY9RRNeQ66x09V2Jhl8Ero/pu1AKme6OZ71uryebYBmzXHsVGAjbrWtyLDYDJO
4ZHJRwZGK+C90/ZojnSvrMD1qme7wDKhd6zOAQZB5uzZrDzuBlxgeYPjXAKbqGSYDAQbvaQl+/sl
8YMwcnYvVoKNMRNO9i4qC7++R5Ituyqhi9HUpRRDMCyznimHMaucsoKu54wOZL6HuZEDdCgGkPbS
m8U3o1XtTdLKyjn6I/QQIHxGnr6yXv/mPUAuhf2k29Bo0U359bctYl79zK0uapgcHku6sDtDoks0
2mb6yof+Eb9+fQ98SKzd0E+AEY8I8K/36gZ9ADc5zpHPUEWz1J6D5QHhrKOhJ5fOiOwoUMGoBEed
a6A9fv8V/mMxwyyFO0eSRCceIY+zBx362JgNX2uj0XOwDzfjErFXO3llWa2H8S+PCKrG4iThHhZm
EecKFsMUNF5HRzRaNEuEaGLPmwZWNwLUybi3/Ne8f80fjLFfb8ixFfA2oYNaZGxniUgS563VaUJG
5WynJbVC0dehTjIxbNq0wzsvpdXyVdE8QJk7n4psa4COzg668tCSokGaYhe8Nmd20FWwBDT1nhU5
1W4PNJXZ4iHoBvkF7bPB2CZMTLNdUVR0FsB60REelTBATqLaMYfxNACzy7I2ARsP2CrbAS0Ehu45
7fCVSY+YqOUz926Z0ni+XLtuH8q+MMzQzDh5twzN02SHRgC5WovlrBEJx2/NxwbCQ4CAnuMLKkWZ
WVt3MEV6W+VKzqelkq5/W09ubEUzgqnDZrRF+sVsCJoROm3xZyUG7Ql38exY66VAvTjo71vMF+9z
P2YGYwLFpabSvKC8x5Aga/Fb703rUwuGFsdhSP741PkD4UHREEZYPDG6YtO1OGSFPepjN7R/UXte
mFbdVrqlZaHfu/VzETP2DeFhVUDgPe6GF22chrHjiWfUJgp0uBlBfGuTUshQAOL+FsP9R7aMgKtT
LttpirJdnV2KPgD4V469dCLNMpctNaCDNGnu50xlchCn9rWJIrg81Y7VykvHU0sPUt6f8dNC402z
imvGUra+7QcHvd0uWBt2iy8Ui6Xn0Nh69Cct4BKyzy8GLW4BZsRa9QnNbhAjSZYnqGBXQHES2Rrp
haHM3Iskpvc7unl6d7SRvrg2rcl7jy4J6regQ2MRgakU/rsB0TBx9DpTu/ORkDcAoK8yb9ZU+cPW
b0vwdHlDvkH7rmP2O/ltPzDVrqF9ST8JnpUb9MUeBKmrIGD4zUi12mXacchr2+Pnz3Taq86Ir6jB
5/g0D+R5YU2r7IjdOFLichQ2nVPm20xtBo15nknIAaQ4x/ZtniRWs+oEOIryP7cf5mKZ5NGv+m6O
LKaw3Qljvx79VHyFtwkCvgmAUk29ZyXPZohQd6oDP5rMmwy3h0tqaiZSoDOq75z/83sCXVrtMydt
PyZzZSMWqmIgLJ3ZW+4uzeM62SNrK0oE7GX2pcNLG8Yc7dwVJuAY4bJm1Jt4KZvvSPJ4wbYtFCB8
d+Ia4JShQqUiXcTBo2O2c1q9du8nevdWWPs+tiImw003auzOm26XaVlKG0QCMovbzurtXeAopYVI
RbaYhXd62/aMhlrNoYVrl2WIqKAJeAmJbx8TQXdkIRMQRpwNi1q77uZC9V+8pE7Lx3YKGOzgZaUe
lSvd6UOKmurdNPi6Ds7GIk6UqZWxflW8xDtcLxFPr6Y0DcJ41ln5Ob6RF1aPAyndF7RiL+2gi99b
reWirZuIwoewYU/3P06C/4VOw83/N203spiXewlX83NVPje/CLvxH/zZSUAS5w/DQ98IkxzqTGM9
H//sJCD5BjvVJW+mJaDz95x5/yPs5v/hgEAJfIwgkG0w1xrtX62E4I810XGDHxkqdSPGY/9A2e3X
w1uDYo8klO1663H7Uwa6LNXUWPQlUdss5GXMEOPShtj8Git0Pfv/OkT/uvxZQlIJlQAKyFEfNlv8
bcV0OVt2fphHomHI6AVrjMkHfr6pq3/md/vXLdcn/emJUlN6g2o9tfJP6zEsGDB+mNKcoULhypr+
Ye0szi1BjrD708e+/fNxXubx/3VH69c7IjDpSBff1QNkuNhG7tVQJ5rj1aueb79yWv+6AYvg50cC
XYUmVzHLg0347i9MRem+HxvE7YuEGuLESM3+7EjzhmOvvixn4d8qbdCY67aa/oqEyK/p7F+/4SzF
1gpbY4X29cG1Jxh3o24neiTGon9EoeU16+aXbnJWdaVD54Cr8uTBSqzhvhp947soat8O3UQDQ/Km
z3XODJ4A5btozatDnVXo6o1WL5mezJiCvu36Z3nwygeYHNDAAI0q4FSTO945dORPv7/6C6/IPSur
gHx0Q9do8kBaZD8yBFyAK1e+R/LpLYb5SvHyQlhwz8KCngSo3/uxPBgDph2a0SFXC1LrlbX00tXP
ooJgQGxknlAHBo/A1IeG2UOJwngT/f4dGS+9pLMYYIAhs2dNqgMcrGm8STJn1i9E58IBctzB8cNa
9QpnAF0O73Jo6tmFAaxdkUi1qr50ytbOojHuAOl0WeBqm4kR0QxCpDKM137iC3vaPQsacyZHSedZ
HeLF1wCsSL1NUchP7BJemRD6x6zLl2+GGuC4MEVIqRusQNK1UQwkWwTghzd+jLPg4tiMWvx8BaJr
I1QtKIqYvFR98Pn33+Klb30WN/oCCwcxivqQyKR6B4EADPLcwIF84247CxlJpoCcoDFwKBzyt01s
VOWjh5Tj05t+PiZRv4TebkTuEGEPBBn0QjxqaSO+jHNd7t529bNQ0TOug0eU11CN55ZiSG8Zg4rU
8962jc97MMXSePil+Org650ebwIjqd+bUPi6V17+C/tsVaT9+WDigF3iNOZQmJsOzDhmRlgm68vo
tyg0J9r337+l9Wp/k0Sct8hNusqrnyYKSmM9XYN+br/BaDP8U8vSLa6nto+zV86GNYr+3a3OAgcW
LJ0Xd/oq0A6zKaS5lXf3njFNHviumC5tz/OiHN6ZdTq+Egpe2CGre9nPLxHiXm1YKqYRgNB8sPO6
qQ42ZZCk4pWHeun9ne1wq5lGGKSjPCS5opzazKYl8bTSQJLg08EUkumr282vaJ2+9DhnG36AN2DG
U10f+lb5VRQrTBGipU+rx9+vhpeuf7bhJwUUCYVXMtacVv9WqFZ+tQudsPKm658PngBPKHiVGTpl
AXA/WK7MsrGieOVjn7Xq/p1HnUv6MAA2y4bK7BCgTbG3Rpxjv6SJkdEY1fLU/KhpzFN2qZeOgGrK
NK+uCiceZwwVOt17JeS/sG3P3ZkhFQ22YfCJNDUEH+LSMr+O+kKvpux87e5tr/EsNLia5rl1M5OG
I62VhGIB3zzGnvdKTPh11vLXa1wf7acsvyoA3XtWWR98CPFtaIMJD6IE2gLmuzKD92S1Wa02cexj
69rnc/7Ri13ry++f7YUNdS5lh9xDPtc26QU+GGYJXQ19FqQE0k67wV1p1O7pGWA8/vubvbDe7bPw
oDTczbyqoIRqURDJaPJ0G3D6S/xKDH/p+mfRAb8TLaunrj6gf6RtsaICq9+hafX7X/9CQLXPokEZ
qLSf1+M5de0KGlzQD0hVJEN17GtFxwN4rfd9mBxRvPFxzsLD7JQ1dPWB7YvoPg509WPTG+UrF3/h
w1tn2YBFx6it6zWvHAfZ79I4me4BH5XpftGW6aThBbL9/Xt7YX1bZ5mBCfxDZlCVYRuggvyIOIN+
bzplikRhpWcfYEn4j51Wxt4Owk9chij1vTpWeWFFWOu3/GlvQRAzJcxcdUAqwYY13ft4OA4Wpgy/
f7YXwo91FhoC1UEZ0Slh1JyAESLD9cYI2yYalEs72c7t72/z0mOchYiksBRkTkNhj4AtTtC6yCyx
6F55iJeuvv7zn16SRPdFBeu2xH4mvkcIwLjX6BVfvO23W79ePaYJCwWMGlUlzXhEc+5egze3e9vF
z3Z8ikBGrZkdF18ldRtUwneoYxlvvPrZjh9obeJj2fDaW8s6eUBlQ0ti8/S23362vVO6yUGpsTYz
GDrPaLHgHTUYbvu2934+7GEA0RZQQdVBlLO8kY6GfWRgvpqJvbBozqWG3UWju7+U/Pp5/G4hDY7u
R/OaxfhLFz/btnOVY8gkKyqhppTABXGcXZBI2L/pxZ+DZAQaevRNAnmYRHasBgyaDOU+vu3aZzu1
s9sunoDfHlLGAeAG5BJ2LhJib7v62U7FSrZAaqeXB21ymH9ZcPgG1RSf33b1s53aQWkvMp33Ummr
Qh86l5tMlvX2bVc/26o4ZGWNpUjdUfKx7mDNnRKyqlfwKi8tmLOdWrnJADWC156gs5Oi6N3QEq0M
vX9NyPWlG5xtVm1wCjy44PIYfgMNuEdEhvT9bQHYODuLa0v5XtqaEm/k+tZuVIRo59ve+g/F8J9i
e1ohaxS4CM8G7jJAEO9Y/ZdQMpvxbUvyh2jlTzfwnRoWRd1IfCDg7G4VACywsvAr3r9p2fyYaf90
fWeaHaOBwnmAMj8TiGX7rp/19BXl7Bc+64+u209Xx4oDf5SCRQl7sS2uRhc1lq3bGuq1BOGlG6z/
/KcbzDBcFitdZU9zo57xh6zncWP3huNGb3s/Z5vWaXBqMtaQUFqVdZBIDl46wh/fFiqNs02Lj1qW
FjHzgBU9il6rFIC5k/qNv/1s13b4gmG6S4uCxSngtDiXRuUUr4jBvvTm/5uzM2uSUwe29S8iAjQg
eKWqmur2PNv7hbC9txnFKEDSr7+rfO854Za7uuLq0X6gKaEhlbnyW86KHUctwh0okDOBlDq3jep+
AooCE+Lnx/0SvT6RXgmdNTuwsEq7XWNkSEGwcOc5w+3gaw/KAFfpOwuizbmdFL+xDC7nx1N/zgmi
5bJRtPCPOFfqsREHA1ECWqt1gq4KdLzeMle5MmaheDxbLdrhtgYqorMOYLUYjiUD94MJv63iUhv8
cy2oBaxy2WIyYUELQJuG9R4V3FtE3mvv7py8wJOhyaTHJjom8ZzrdZgfBHgUfsFa6KxjEgx8pRE2
CsPq6GUMhOLbAqM/3JhN117eWcVEgIJMTdoBbgecYBmF9qRFv9x6+WuPd5Yx+gPihbbgQEZml8kR
/5y+BoCZrKdtglUEKEJ6Wx/0UIjhdSPL+V0fLe9Rgb80vwJV1kdlBbQAq217NNDIwRvwAsY4LMNw
yeYsafNfa7fqnSLwW4SWukWiaU16aFhs3yaAT6wtUHgLaAb1PxP0lvUZ1QfdfgKApvsEIt0E3tNC
k/GYMIsqBo/TMwDUPLhDz0cdwl0TzZO5LmFWl8daGZBgGtbyn6DfUXq/CBX/2ka9JO+0NYADsXgG
c8zUYJJWFWnX8MY3+r3p/b0G/9KNg6sZQPAadmew/gc0kFB0LN2ht2IAEdWKbsrLnhl+CNFIO74k
K4CxeZPAqO8IXyS0ppP9t+Mz6tf9fCNwuGw2f79RHDobKFDKtCVS9rhbWfVR9aR+jUTV92KH+1Jv
6dbA5LylSQamEUDpMM7ubozFtQnlbK7GVHAaqsvhHDcyzGE3cSIAcNw4dC77wd+/iqfO1sr7fe/2
th7OdlETmpNLYo4I2GWcoUX/fp3t/vH5PfzpXwFpwuMNaZlDOHbC9uMMIZn8FEUQE9oUXWpeg8RT
ZzfVC2QQlqGxQAHucAx6wY5hl9J7v5d39rsuajkAq6w7V2zTQAWrBYUosSa3/FmuDc7l//+IXGDm
VW+sBIKGIR+To5NCwbRX3To+rz3d2fBMse27AKP93MCc6ltRhmgDi2bx/yVK/p+UKtpXHr97wYJa
7QsA8AADlnfNZuac92l8azu9Mj+dVbcCeRhPEazm2lL0wD0tE/l3qwwNbjz/6bMeToeP3x5yVt1B
vbecmYZd66Eb0eqZsbpNUtRWZffZa/64Vg0Rr3eoAiv8ikHyF4AsmQ9JV9sbT4+fHiNXQVt1THP0
YqszUHAAO27RbAs02lIC071G9FC7NvN6Yxe8Mpdc6XkPhvu6Nl2Qh8navgQM6986hdmx3zBdfuAf
y8BGa7NUgy5y0Jh0Dt3NDPev6pZG/8qnTpxF3PIFtTh4r54BQwP6L5VJyU9oFb+0k8sCRI7nf4TT
wPK/CyJxF/M4ii5FA/V5gZJ0u2/L1ZA87Ej7DTCOanzB4dgGBs4Gw+C8I2hXOjJar/xBcx71r1c0
htobr3LlYwlncgNSIFfUZoYz6PRwIUaT1vAFJ3jAbhweV57vSmLA3RHocYPdUqK7L9uG3zPEoP08
P45XHp44u1aAKA3Y4KWC3/XEPqI9DZyr1HdBupsW5Mq4qUx4eJ/os0lofYqIMn7j/ttk4I95zBd8
TjHT8txaLM4DxV7+rUOTrPQb98T5rola0Zs1mTRP5jBEq384AaMFo3GvgRdOSBAB4yAnxdIc4BP2
dddRmmuwnr88//Qrm5Vw4gAtARGAazbCNbRRoS8c8KJsaADlOu7DMG13FL5At0x6rkwh4QQFKRyY
4VsYJjnk8fFRAyVyLlO63T3/Sy5PeSJ0cjWQEUURHIT18qyBoKr/ExA/jw/RMPZ7HgAFok7I7+39
gwiD6PPzf/Ha2Dk72CLLtplSQLjqYIoO/cIZz+hYTwyKugjt4YBTbuXp+b91bewu///HHN50UoH3
3gT5XjTo5q7Sfe4OkoZL5BexCWd9A65YAGICpuHcA0iTMaHa9ij1JK3nH3DWOPQqZB5Blc23uKi/
7oA0vgvnMPUcHycwmTgZIDeXAURVA25nm4mOTUJu1fuvjP5f3T+brnfCDMwEQrO+4WZP7xaZ/j8z
bfRSl/8Nb//vHL2tPEXP3eNv28qpRQcGrqg8gsHojFj8FQxNb2nUrr37Zfb+MXPSspM8LCTJgf3h
GhcW4AFPjE7MS8qIgOPx8+kEMTS2bXne7Q5Q/yiK/QciHjscNGRcnnuH61+YdDAOTC+U5cI09Rkt
kwyEg7rw/A3O5O8B3QQXVbQw7wMWDchf9RLQTfKxLO3yy2sBx870H4GLohs2pTPb6/FBiRgmhbMq
v/s93Zn+BdnRQJrEzRlkoG296zuNTmuE6PAX8PsDzhkn55VPo8YfCBexfgZidXi/2Yj3fo93BXpN
DV6eDAqd9+A7vQaIGhzXHpq6/z9nvf8NArlzzA0EneBxtTSwPId3M7j1vX0BdCDcM54fnstkf+Lw
cSV6m7ZjHHdFfZmePcAo6Ak5BsCgmsMwxLec5q79EWcli7kUwLYW+AbRUKEWzlYgR9FrwsHQLpGS
OT7/W65sGK5QD8rRJSQgKJ3pCqjFsE9oPVsivwok55e/+sd21Mbg5Q96bs59YgDz4IUEqryZ4q9+
L++sZLKByrH3eLyeyfepQkKjnJhXpQ1NhI9fvSt3BbsqoCz3pRrfwqS8OQMgfmuFXfu6zhLetWV2
mZEgLKtJAMTcm1UfepCnPqZNNPllrzh31nFTMjuhqak+x2GFBr02ScoSTBmYlPvNnr+Ed3oXFToS
K7jErMtpWqHy3DTxi+Rd2d0oqgQ+D3F1jkqjchD650wL9CV7zR1XUDe22w4REK3P6xZDhBxHEX/R
Vw2SxH7Pd9cvEA7dDEcENF8EH41M4RA7J7dM066sWpcioiEI1tFe1me0rwVAh+O6g/Ih/fj8q18R
PHJXLFcGIiqBjK/Owk5pdyrHpBoOosUNdpvGNDnU1cp+gJMt64+AKwXfjYzC6cLqQY76/Pw7XPuF
ztJWLUxEtxgBvm3X6TvfVfu6Lxvxye/pzuKOKOArLar/F7Ingcv7tByZQUuT39OdxR0DHqQ5Mhzn
uSnTF3TnPE9Ne1PwfG1onFU9dAENRYdPHrAmfcEBCjuqrRi8yokAwj7e93Qx8RJ04/IcpcUvDpuy
DDmT6uQ1Mq5EbkRVg6kKV/9pRSo9LHD1R0forSV3ZVP9SwS3GlWjybIAAfDCQo6BOn5dTQHaTNFh
u1C/r+tK4dBETaBFWTAzQUku8+YCXQW8tFv8ojt6+XV/nJnoOowbWtogF3C8QHkpOrB5b45+H+Ay
p/58OGqTIAKtgNlXCxrtJHALjSn8VhV11uwE+AvMyPBwNA6C+TeM7YvBMO45d5w1O4M5tkVNkOZV
jRZwqm14PwUwwfEbGGfNSlTd7DAmab4qGcOa0MTwcIJPnN/TnSVby5jDRQ72P1QNv5KhGw7ATnhm
Gl0BHEEvfwqzDwx7n1YvB7mDgzv0df78q19ZVK7+jU5z1K+FRb5rFGioYqBPKoAKwZsbYdO2+w0Q
GFuP5iWKbHZH6wFu9DEl522DocYAhKdfLOcK4dYGTaRpM6S5aBq4FikAbnYYYNwowlwbocv//7Gm
ogRmTqooijytUcA9AHIK7hRElBvJqj7aPbP/xFm6pSVkq9ASBIehHn3+usqBbvfc1H57NP/xG8Sq
cZxP9eXIauGToXY4ShVAdj8/hy6v+MSFiThLt+6bDfYVqC0APrp/nYHsPtuKqrd+T3eWrrDox6gb
WuQ7HOwydBJ/WYy6xTa79urOyh1GDmM4i4froCIwcig+syb44fXirhzu4k2OAOHiLmHh+klpWb0M
Bigk/A4qVxKXAuAFny1S5Czsf4Zmuu9GVPP9Xt1ZrwqQ0ZjWdQqeftO+XOY+gLtUHUGb7Pd8J3qe
aAnrpckE+dRq/rmoWfq9a9tbF/grH9VVw/WM7amu4jS3kOu/7JApO1cr8TxjI2ehysTsRmscg/vE
5nvZsgDeGWS5sdtcRuCJteQacZMepg4ROLI51ZIeDZQh2JRB6r0bW7kfu6qN/eruriSOtFUPycV8
OVbQbFvAt2a3de13+/pdv/tjv6k1hhvGCkHejUTnqhXv5XrzVnptiJw1S8akCRoItzF5QvUtUQZW
NWQzVMHzCj0aL/kE2o7f1ubK4xrYl2z7Whd5N0UA4bB0OwroX/y+geuEHqebYWiCwC8RM9EZIoj+
5xQlhV+s78rg4A5IUiMg3+kbGt4DlF3/RFKi9LvCuTI402N/Y2At54zH75s5HA7Fpj1TxC42S8Tw
uE8lSllwJJhO9RrVx46vxm96uio4CguqrmFVkMNbhh6bJQV1v1PUr7oaOnEyrCImukFZhvwnnd4A
J1dk8zCUfuntkDwORyTcckFlQvHIRmWxAf/bd6Aw26hH5xa8EBvPqemcuiUa7itRYO5EGykOtCr3
ex3G4sbMvJwjT+xyobOE4QI0pBZtu3mtaitxSZREvVCwR1lgL1PB+qFfugAGjLJtmxvj9vShAH+/
x+Om0oCrvt6DvCKbgjvFtp+h9drfP3+gPf2DmCvBoqqmlqG1Ow/qpPk1WMM/jkscvQsRzIWHLYLh
bdh1+kZi1CGh/U8KHD5Zj3/MlBTYYMFzywdAkEAGryhshSAS6ou3YzjJt1EskYya04VHLyt4YMEB
bLckvYPnl/3SwY8T9s7SdnBab/twe1/C4lUdu7iqwyN0FPHudcyDpfn4NefFIMVXsiCXqmT/zKqF
QjIUavj8/KBf+6ROZJ5G8OqIBo0oJYS/ioEJ+Rmurn7tsuCTPn55NnYIyBnsqqTafqWs+W+f2tFz
YJwtgiZAtoMagctuqOU53OfynsBQ0vPp5PGbTxJgqxIy3DzYtjdxF7wr6t4v58xSZ19YALXcjQAu
vNujn2UXf+LF9Mvvczqbwg7zTwkoGSKSYoVGcuvMvZ5Gv6I7c3ViaA+ttRrw4km0/KxJ87GJ5xsx
25V56IrETDujFogWezDmh/oBntk7DKVo6HW7Za4sbNgARS3CHudsPbAvVATpWyRg4txr0IGsenS7
LZRR+yB4mvelmjMZ6TmrZuvX1wgE7uOna6Nmjmp4mo/x/B/8xv8xW+k5LM7yxIbXLf0IAUqES9aX
PurjMylXv+OPuQqppIIDLDqYLjbYSf2prorly1QXwitCAETs8bA0xYJiFoGJV5fE6hXydUNu446e
/D6ps0RTUfaQHhdJHs49/2DVPLwBAGT0nDDOKiVoGt9h7oPLvhrWCmz8qnulxrD3KwsBX/p4bCSs
lVu5YRco49iAgzjq13HHhhtjQy6v+XfkwVyNVL2hIrqXHXRXWsmfAlqE7pVdB/pPFZhlhM2seUvC
8QQdhPxebOl2F3e27k8A9ZkA3ihACuTo8vlZgws0n2IGyzs42wX1HXT6vTzAA3pVR2tn/rFeloTd
eOsrG4wrtmpg57WOWsLsi3LkdYcgnQHnXnTvFcqDVvt4zLUOVtnWAkcdLNrBjlx5tgzwL/Waj8LZ
BDo6lXDB2pK83OFaAQb162Kt/HJPAOY9fvUWjj6Wm6jIhUGZbxghcZLcjnd+r+6c0+0WwUioQSZB
GXjXl1FRnMKa+2HJmHC2gU2JBt5eHMaPWo+v47FKPlTUmvd+7+5uA03Ui2Jc8e6RIVldwsYe/hl+
Igzm6l9FUtJaamy/AlzF72FdqjsyVsUHr3d31a8rG/YgBgE0B5vqc0Em2MADwXn0e3jyeMqMG2th
24hIoAlDOLCv8Ye9YH7KOOAbHz98iQNYnBtEdgHaAu4EiDuvtF35J79XdxYq3SpCwgaRXQpmYy7R
XZSNY3FLd3dZkE/sja76S9st4GxcoYEsNvWFgmn3ndg1eDHNweTXMAHu/+PxCerBxsueJrmGhc/9
yPvl5cC5HwKCuQi3VhamBzs8yes1/odF3Tch/Zo8mav52lnEx12NCHxtLF6UneruAXgOva7bzMWl
J2gsmOIWQd4o9+DOalIi4Qqkt18Pz1/w/B1GVkoEEmEeOt6OcEV9iXaJW3LTK4IC5iq+1g4aozhq
EVuHc3eCFbPGguW66GG5aOM972jA1sMcVO0KQyvAtE+ccLEDMQo368xrabiqMCBXcCee4QK9B2l4
QtGmz2Ycyp5Pd5Z1sMZzVAQ2yZF9mb/vythzaDfjd4FwoW1SR7oWCaYtC7r7OB3pcYL79MFvYJzj
12wBkaxFLn+o6ILGdvIRLnmN58Pd5QzLSZh8IT/KZDqdVoFGYh2PxQ0q1uUpT2xILofNDrGN5mJB
jD+VGsVVCQJ0XH/2Gxfn9EX/A9rkiRL5tsulPRhZd4BPD3KZPeeMcwCX+2ZgYbYmOQxUwaBdKvm+
kq366Pf6Thw+BmgjtQROrTyZqzMkLlW+Gjr73VBc5Rcycbps4S+Ww4ylvmvqrTvByfoWtOnKd3Wl
X7aYlzWN8V35PLd5vIxo4kE75I3k4rWnO2t16cH+BYkX4y6Stzql46GPQz+kC4j6j88vCbEMgUxT
5FOxNF8g76bv9nUc/QJxV/g1U6AJxiaOoe+29Ts46hbfUgrPS68p4+q+YHMQ7mNY4XRM0mUARENv
32JZI272e74TLYcLxeWK0TiHdcdanmrcQcsDwKLle7/nOyuWFhWsqeDmmffJyr91LJo/jtqW7/ye
7ixXVaqJKVLjmoJT6QMRXfK22kbrt1xdkwxQ9dM6gUVRDn/HKWv2ZcnKDS7CXu/uqrpieGbySFci
H8ChPqXSBC+Bn5/f+j3dCZinIqVtUzGRXxT1x6kM6NEGbeQ3511Z19Zj+10u59PI6VHGIDvBqc34
TUlXzQWnQd01GjfbXaq1zGaQo+7hZjgEns93DtetXFsbjpfDtRk/m3H6lkr64/lRvxKN08v29kcN
tS0ubpatLXI118MXUIZtk6dt2EV5OleeUa2r6Vps3+1Bg1zR3iIeU6MsM9aAc/n8T7iyE1Py+Ccg
MzdDKBmLvAxpi6tW2odLVm1NsfmFH9RZsyIo4Cw94DYxwWI72yqZL6nvVY46JyzTtN9XI5JcsaRp
j2Bvx7CaGBMYd3oNj6vsgqE2bMbmBGGf2MDbH0NxqNJV+g2+q+xq4WWCWzp2nBEU08OatF/JHtzC
wl/5sq6ga6ErvE81om2zR7BmHaHYA0LVL2Hk6rmmVoEKAHPqXNkAHoOwMT6Wdr7ZRHzZtp6IKl33
O6Bb404We5rXcGIvz0sDg/EH2A3qN0EytsVDEsF3AXT/6XNpNrseGrM0MDYOZPg1HVFtilaq1CcQ
OaOv5Q5q+blgyXjfQD/3UxfwdIagHQ7uz0+RK5uAq9KQexNYWLfj2Ni77ROHvWqbdfWUzllkdfD1
+T9y7WM6O80kV7pJq5O8H9AieEQpw1SHci7gpOT3B+jjfQBmO7jR7ohVdb8tn4jh/XemNj+1N3Pl
ZwlMX2VZEiyjqXo9cb2gg8Z+93tzZ4NZjAnicemTnMCv5Y6LWnxZAOjxu/f9TlL/scXDRQiIHGhZ
8gotfIAy9qYVcCsaoTLxen1XgoYsCOlGQFNyCw7GN85i/jXp6fbJ7+lOXNA1gIuDJYdrv7b1j62R
7f1SJH4CJeYS2QrwUiCAr5DrKtpSZWUDSXAGYwCe+G2QLpLNEDHrdMDpFEi07dd0JsA717e2mSuL
yhWhlZNI22KFnnNo1aFFfXoECcNv3J31mgJ4sIqw53kxjfJOzNMDvBtizynjrFVa9brcioDnaFHe
UXCIpo8Lt9ONKXOp4jyx97rCsG6xcDKvdpGTsef3O6xn/iNqXsID5cNdjz6Nwe4fqjUqwMiRnrnq
32mrP5YZ+uLB9LYTz5Ngtw+pZInOdr3vniUrVyRmWhbbmTYcufAW0UcSGv4NLm8yPHl9b1cmBnI7
lBkJBi1EfuVA6aQONBg9q9euSmxiE9PkIrWi4RBn1T78nCN9CzZ1ZRW4IrEOBuxmGfBwxkBxz/Ta
apbJSTC/JI6rE7PrDKMMja6BRiTjGwADbcZHsv/jN/DOQktQRmVbksT5MtBX4OXbY1Qttywirw2N
s9CkxW1wb0ScD8ZEOfiKXa7AFvO7EboysdjU3TjDdzcHC3vMSkb/Ldr0Fq/r2qs7p2Kt6DRQFbF8
ld10kl0JrRvd/G6brjZs1AMzCjCcnJv1dUHDMVtg/Hpjz/99evy9AVFXBtZPiLiruYjzbWTdcEbR
Uz2oGIYcGbHj9B48J6UymN+NY1YTWHJmSVzP6/FSAWEAfY/tlKVNO4yZENq+glFDH2R2DIo3Elb0
cLPbkqbyymNRV1PWIWMgg8kiQRlDttY0AMLiPujXIAkXWicmg/4f2q8qzqd9vsOx97lli+eLOzky
9KWmm+XIrO62IHlaTWsue34rrfq7aeGpT3iJlf/YzuOwnwyziMk2CvugU2JaWX4DxG0p4RZbqymD
5Wz0tg7bCVaXHS+rh63ucbtdLmZjmeLlGp7iaNXxMYCeWh83Me0fCFGhOrX7xPcsgSXHfpqt0T9g
qiqOAYnf6hVhXxb1gfwuehnOXqpE6pavo0AgPQ/L+nxPq2o6yAiwwqynM/vv+R3sMuRPjJVLAgm2
qa/GHQlFC3hikFWkSsSBWZv+G4sB9o+oaXjtxNQtZrO1AZOxmnm+wQbzLq7W+Z9URbNfAQuoxMcf
HTBFgWiHILcYxOs9B2YfeTrPRnbqVrP7ZFyMDAlO8B0T9dCqaHidrCFun89/hqc3TOpqCecaWj8o
QxFUDaLMaq2rbCDcL+9KU+ckqQdMoLRhPB/m9WeERZ0hJeXXl0RdBl17yemWNuZ5XBZlJm35IY2S
n37D4nzUTigawjwYKznhy4seYH0syTA5+D3dyd8gV0wiMc8xeGqVekNUwH9puMh883q6qyfk9dII
ywU+6cbIj73Fex9LCMVutchc2+ZcVSHaUFeJ/EOMgrPoXtJ23761HZnbU18VFdyBIaf9CAl48lrq
zrAXSGL06ovkPcCrGr3vHzpL+tdNnIzzEbmL/a2cYd56tDBEtllVmiQ4oOa4oFAbrvtrWE5ye9iK
bWiOOCuG/qhmYINuTP/fkfYT25Cr54C6uI7hesWxzTUCYuS4tL+qAS7vGbQ6RtyXtuyKVxVgYZ9R
GbIvIYMZ0KdWR9JPE4td+/H+ge6usmYFWrVJGPDf01hhL/Sbaa6IUpeFhUiMiLylc2CzqJNrdIiq
2tP/g7o6yoFuKRS9qKwsirF8ACLm1CSz8IoVqUvVS9uthMdHyHObAOEngR9+gIll41eZp66W0gAD
iKDrkuUIm/LnPs5IcaL+EfpRKqirphTlOqtt1xwhEhMZTnBka2Q1eQ6Os0eN0JbXJlZxXlQIeuFN
WfbfqrFovUrc1OXNGbGi+LwojL0sp3tacXUQseo9wwtHTDnCdifUasHm3RkUFVEyexgmz+ZJ6mop
4VDWIRRKGG6OCvIO8EQzOLzcspe/hHNP7Bmu6DFZ4FuiekwbtoQzO+iqBzGZoPO5fGj5Gv/y2sb/
kj4aZadlRz13JdP2QW9VRUGIjqpb9eKnEx7UFT+CEslt1+KYmGfxfR50B3JoOITmYNE5eDBFxf8T
4TD8aDkymGgbR3jm9cNczFmXNBSxpOH52Cw/miL9PktPCCOskx9vpmsQdUky7jyHCrZ4A2hzn6Ok
H/qtONfpNGVMImZFOGPXqHqZwH3+vFa89UqmUFfkVi1Sb30f0TxZ0+31XjXzhzQpms/Pj/qVSevK
2yiLG9OXNYWoZOzMoarqQR/RN6K+TQB5a68EIHVlboBRrVU6lPgNCCyzYqo/MDtyz4lDHn/cjpXc
NuVG86IZilPZ1OYcjczzrHGFbkVX6GiNepYXcRPdyS0c0FAZem7WsRPyjSBUD0HXsVxti4RpvA3m
8xa1nuVk6grdYPcuVFDi+WMazK8MD6EGh9PcjTDpyi3BlbCBJrREVdmwPJi3GIIk9t9y8SB9fmZe
e7izZvHmIMvMOGj22jYvorauMzoP8Y2S3eUpT2zWroJtG7SO+g0p6XAZpD3MQ7vEB3CMDNhgJBnZ
3ULW+Wu1EfXj+Z9zLZHjks2KAi5oNkooJPsRsgC1WfiSGXSA/Lqkpl6tQyLby31FdetdpIt4bMDB
RILwSIuQLplFjik6LbwnW2b7oR3er8kkX7RFE3YZokWxP6CbDuXw51/3yr7gktKqprIXt0Oa732k
dBZDdvMphCThxziVfrRw6qrllk7YVIY7dgW4kx+naGGHoO/18flfcG3+kMfbAmlYMFhuaW53sp1n
usp3HO2Zfns+d6Ksbk8EyEEhycE6mY7gzKuHfpprvzDIBaXtIy3naWB4+tbZjHakfkUDT6E9dbVy
dIVyKBY9zcFSofe0Tcm7xKa3+m3ip1eWq5XbGtRLZrC1835MJXI3fTt+6e3ctRlaY9bhyMJ48fO2
oi40bQE5ZVkljfLJDpj6sAKXP5KNGr8p5Grn4lIVjS4EyZMKXLETqzic6EbVLbcw5FfmqCufa+WA
ff8yi/Y0bc4wFSiOFaQVnq9/+at/5B3lGk6iXGiIemGSHCpo/4/4GH5KWuqaigb13COfCbv4vRLq
ZIqQHzs5+VXgKXNWb7focolRhM85jvcDSmBAckrmVcamrqNoF3RisbCszenQ9t8a2PVloqDDJ6+N
x1XOmaRqmRzCKI/nZvuErH3zqtXyljPUlfjcVc5tfYJ8yLBEeTlO0Kvraek/iZIV/4COMQWZWoJi
zYKlDD+G1bRteQmyqZfGlrq0tJoSbpptjyCX3FHtAAH0gKKxuvcaNldWt3Mm2d6oKGdqaPKp43do
e/OMs1xZnVFlknR6jPJ2XvePrG743Ua48gvRXUTaPAiSColX70pR/xsOkZHo7gakwW9knHVsOes1
HEBwGiDl/1k1y4r2VEK++z2dPt4lqjXZRkQgYQ435O5OImeAomHrB5CnrqKO4niPRJyE+VJDjJnB
xneBr6TlnjuoK6jrTAKiVbSG+d5FxVHoagdlJfWTdFBXUSf4XC5QL0U5ZAD1j7GKOeo23okmV08H
Gys+bEMRAa2np4cdnkn5EjWhX6bG1dMJ3uAW2u/4sMEoPs0z7X7att6qG7PyyjnvKupE0JVjLbHN
1RLQyiwM0k5nWwBlUzY3S/MNGdpY+y0wV2BXsSUoQYzCSWaouQcPw7wup+2WZuoi/3niLuDq62zd
RPCPCsIc8bneX1LSiDexZQZYfcq38lCsop9OIZpQyHH6Hat6rTyXoNZust3Gvg/zGlZ5r0Nqy5dq
rWa/CPV3mv6P098KsSVhCfQ6WGrlm2GB80BnzO45uZzzea1lCVpYDbC7WOfTxKsfMN6zN6bWZWN7
6oM4wTWfJjCfLdZFwbbt52Ks/MhVd8ur4drTnTv31Cd0IbIk+SxZmMEwcDikcX9LRkWi30fxE6/v
itgCFNYl6K0kr+DHOUMNsA2GZ+A+Nd2aQWW1Tyddwo/lPjQAsxy4bjd90ZgE3dFYEtsPK3jMkNYC
OPZv0lmqspoZJB/4LlJyMHMvt1Mx9XGRwYm2hsqP27h+adNhrTNo6gU/pmoqwsMi0Ol0QLZuTQ/x
lIgVxnFT3RwS1RJzKHUT7vnSNIM6NMMymJzTja7ntCQpP607X5OMwyBvBYZ47Yc7QyXEKsbYcH5A
S+o2v5i7ZVwPbYNqztu5hBH3mdfICJyq1cL7rCUxj7M6aAh5sdoKNNuq3GyFiuXUrm9rGIt8CRHl
qX/GFcbUeDDfqgNZ90AfZGPD9ifdmNWHRW71lknwBev3ab2EdRaaKGZ5i+vvnu0Qu3yDmhUcp1hN
Hc2KsFXmQRiLCQq7OrSnfCj6CCSyVtl6OnMRhMULOgaWHCSKOPYVh59aczShNcX3vh8vqgls8Zpk
uk2TFK5J7dx+BxO+/Q8fLilOKSVz9CMihSpe06SLcabxRrfZFKggymQYMtzPi2XqHlaFTOBBA+Qc
noHfp9N9BGTogFcM5+QQCSV7hDlx9B1mjMwcArgcikNTBtF7wgOWvpWwnrqHIeTMzwZQ9PKYEKqL
z5awcHs1E9KgKItsYM0faLCsxaEeypAdYTfU/1uPe9OfymBsUjDG6ki9XlrIfw+hSbf2pBBLvCn3
Ft5fkbLUnK21yZa1e1GoE2hls71T5US+Rm0VTw/lzoBaI8skX+uxqD7jDWvouUCV7L6NTJvPdaW+
cwSl39sA/KPjNBqsqNGQ+WM/rOa9VB37vJtFNSdiGMQqK23kkI1dEwDlHIESl3UyJsdVxMG7FLjZ
c6dwm0CSI53mw6SIeU+gJSHnolbImCw83vm5q/qeHKOZIysEIlm9ZHVlatSRzRCP5ziaq1cwg+76
jwy45vSUTpX6Aq2krI/GxI362tCxqO/oLnpzNyVRQt43hdzInR6borlrUcfEpF3CvX+fkJJH9xTO
Vhruid28HHWShNDV80DXR4be6SCTi16aU5rQ2ZyHWenuHmlcTEnM3bIGh1pFRXpIsL+jlB60Zsy6
SiBLOTULnKa0SpvpULMxYhCCdDs5Brj5v67suiTv935qHqYkSdt/zbwRcTcIGTYvWAXDEYSD1YLC
1xz/apBI/EGmmL+JRir1SVh83XOyyvVVyUyM72l1M51mw8bt3WYZWb8Bjt9i8c6Q8GYkmlfzsjck
+LaK1gIIAbJ8/AaOzrXMBiCthkzu4xDi7UG2eF0pOGYe+Y51fpcma7+/6maVhkd8zCI5RUsl/i2G
vlu/GYJM9RFKt0TcRek8vhTpilwklBHBdzRARPGhKnWHrFZdj/+Hsy/rrZTnlv5FljDGDLcMe8yc
dNLJDeoRY2MDBmPg13+1v6tzHp1Xr/TctNQtdbI3g9daVbWqsjIcaKaqgIjlDmlPoH6Jhv//VfdW
ZY+3PF9tczuwW3hmM2J7Yovs9MpxCUUZpUFH4HQKlel1c/vWFUu8rrCZooT9dBavOHZ0xttp0tNY
VDc3x/HgBa78c723PjoxROJO1zga3oUilW6X7UfQjLgvBsagvkwbJAfIPOb9zXWz90mYVpEjEeIX
zRrrCwyYG4VblmIjyMFeY71LHaVgf+pw2e9H5GH/TNfUzdcWsvLlQ7rQuHupW7meO0K5n27VIWlp
HvXGAgZOBQSlwV53uliTedFFPNfxR8oBWlYk0PZ3UCtfOgLkA/f/Jo2ZK9PVWbm283xMwgG57TP8
6eO9/7pJCHLp2FgIq/6KAArBHDELUP2n/HsNj70DW7HzabCPVbbLghEyHbIi0K4tNrXYHNMYfwZM
QUrjIWtes9j93GZu4HfiPyziy8I8wcv84Gk6FnCgMmUDVrbohEc7mBJe4ZERDS5FJDBm66S5SkEW
Xzgbk0eklEIePaU7LqvvsfWdT0Ek4BwECUEOCbs7WeqLBoG4KAG2qRLrWInctm+oYOKy2j4sArgq
NnnTZPf7auYmR+QFLTnY2gUuc+TVO/EjjGj9A2lC4XPcxUhYX8iQ9wHKjfAhTvRAtEWkp+1lnObp
E6FN7jrIMPjeDWL6ZMlQF7Zt9yKIkv7FWo0v2JHsxOj63azJi0PqaK4Tq4soFnEJJ5gwx0MZXjpo
oyDDXxOYCEv5DeYNySNd+i+iW0C2m0aCg/T+ZdVYAIgzMpWihhfLONQgp+bspBZAobyD5ICx+rmX
3TPr1FqkTTQfST+/j+3+xW0QViu2AI8G/pI5UfN0iSXBEz7o9g+Za54r0zzLOPph5/gRQVTXLIvn
g13N476v2ZzvS9D+ghlOuFfcqeybzKIGKBF8ZPZlqbge01M3IWhZDuBr2Dh2xe53/QdvdkyLXdlf
fb/DIy1I9QXNia06Ye+CLUWxQkzFZ4TA2K/aDWcWro+dtmtBuyB6iH13HKP9WbGEnVEogrskFvth
4aHNA5f6F7duy6dVasslmdMC75i7rxmuk0D3kZtW1Yc+xiQTCJcUaDbER6237cWA5r4kBI9vC4/o
cqz7Lg8aOH4vi92O8xB+7U2Mi+ZFzrNuynumD1sPJyAGc8UjG9j2QEnGsNpUT00OOd5cNCENv2Cp
5H4Kx37CM4sVEKtMx2BIPqB1lKeJEhitIJj+JJCemkMxt5/ibRhUnkRwjcaLhsszh5+izRA4gsgF
PHRT+5jUckvyNEubT9WgoM3xNOdiMDar8IxUadPbUmgRPsyBkD+icRrv95iE5aKDQ5Q040MUopmc
5+7C0agVNFZDFcQyQCyXRosULtHHBJL7ZI1Y827UZ0zG/K72/qEV5E2JMDrh5alow5Nq83Ob65ru
+cqDsFCjuNi5fqsbtRQMMe2FouuUd8goBEsh24sPApzcjn2PjPvBYGFTDJAddrmn61iBM5h/YJdT
l31K2iZ3vp1OicJJS7Y0eIDZWPLIqIhQKHb/sUPpXi6in5CNw7J8bhs7FPvmvCy2MJz+tNBdtGXg
pr4tfJeIEkETJp9hBYizxfCvJlrT5riCMeugzGlYdOSOzGNhKelOoU2XYhP1mjPKeb6iLSjCffnC
LDlH0BjRNM57LKN3kL6EqUVqy3rlcopMqZUze5EtiSxCiyORrrS5OOQxrQ9YF25ziBLjMkBIaOlu
+k1YkoVYFmSXtqbi6PvaFsK0X/BcUjk8TxrYGCa0XBPH3kZ4lxXthogh/JIw2U8Dq0MHW/0oOmRW
jVeu3cOyZd/avXsYtb44pB2d4qyd5Tt2TbM79INR/2zgj4Eil/r5OyKY/VYEK9MOb8sAYejin4dG
bbKk9YjiwNmQwZI3lbTSgNTau2WfsoOZLb3vpOEiRzZRnBbMr1GfR8RkmDQyhv5C46zJ2xk2xxaX
4q5Gotb3xq60GNH5vyDWV+bMB+TO7Gkl2uSKBmi8J0xPIo+WyVciSL+7Zrr03YxQiw5NmkLv9wjP
+agayXYcJq0fYfXwOTPolrNBZ/m07MmYI/Q+LZZAYXgxbVQkPJnwaPAJXVIQXLImGelpjzRJ8nEN
+gumk1BDSsu3vy3MZo5rrc1YKrs1FWJyxpyEZmOHRbEWzSt2Oos0bdShjaKhcCp6GEGh5aQRXZ6E
ozrYZEzeQ5CCiLNC5ugIU628qyP8L0y6ebcZXDs9zMFZtO1U1qigrgi42k82xHMKU0rGsYGnzZ+O
tTYsWtr0L/UugZBwzGD5sGQ6K+sVRgJnyxP1tKvVVZlb67Iz8LEbt7b/7CPt7gafOoRFqQZpDvtQ
GrpMB9tJNEHYIjhQgHbfTDhMJ5wapsqmwVQK9boiYm1fFM3oM0VPgVZxI6YgSZKd27XX35A1DqEa
snORetoN7dlFs33CjLbcR5SiLqZ7amaEoBpWRGrBJV7aNHpd7Dz+8TM8W0fVh6dQsS7IazMk5xaN
+B0MZFnRrmPwMmmvjkxRLMg4PPgUWkzYlA/jmE8rpzmFF6PNWzP0vwOKkTbblze+ZryUVg7AdEx3
gXZTYmvVNO9dDWtPbPf1IqhcQkmcx1LJX1Pj+1fQkPrO+gXdcTJNlzAxPR6xRsx5llJyznYmSi9X
cmH1LM+G9kkFhDZVT9aPTlbKJHGCEztZoQOCfVq9RY0o4U1bv3su+zTHazl/ZptAIGyU0v4e0pT2
m6/n4DtnDa6dsJ15Z2yiGKSJJWj+YwqWNOw+YmNsuWS37nrSXbzniZnjc9BM8XVcmuGLNyD6Meeg
b8JUmVZ1Bn+uScODnsBd727YDJ9P9eRMHhqp5/uVwSE1h70UKeZ0XlQhZrKjOkldY96JaQIOoMb8
xNYM84uflsu6mfQBaAD9cYvEyRF8OeJhbpRHrJBtLstKe55bE9t3FJ10KOJ4gsQSPplNkpsMe4na
z/1xxWboGUdc+ipFoj5oF3qEOZD7eoIIP7fRjjT6leIErAeflGrKcGJG42oOKMV+KGTrHgh0kyWa
8OwPtm7HvsJTOckHZRn2pm77TIUfARhApJ6g5IbZA56Tn1jp9IiSz56GzeG53eRa8dhlfS63ASec
SHb5hjDB664R4NnM/YdjABHydQkCA78wObCKRip8pgkbls+l42Y9IP84wjqboogH6vfC+zZ4WjuN
kzgOx9aVygcce0p+Dr+GzG7fPWkWlW99nxEcbHUGkV7bYDKpSfMmeLsBBmEEOvxlaMghZXG259PO
pwcRTsKVPo0wDQIP4UGeNDAmzhcAQIdoI8iFhwRteK/HfSoTWSMUhkNycN3CDm1MyPjvHo1IMXS1
qQROlge1hAr3Z2JIWatpk5zSqN4uNRYM3xewS5Vg0XLlVrxDgZReBwHASOFMyLE+pnaYywHIgdfN
WPYw6j5HiVe4RG3YnHSvmiPqiLxfdj2XcbiZcoqa6CADHWNXK4iavPbEVbO25mEEyVSgSVbvNg6H
g8XfC8AvsvSI470VQwuUIQj1F2DS5QuCQ3uMR92UbPK62nBgFmyYmzMwNox3G3BUQC8QBA/bzUOO
22cJJ4gyEbF6bethVDmk82IoRDC8L0hSyNmy7H0O69b4gJi+/TAqnMgLnYbS0ZhVGl6958W5MJ9x
ojzy1IkcymE84VPnZQ43RKZKikO2nMKanuvI8r/QjvITGqXsrAYMjviBz5HCR4KPvS3RAfKKuvYd
c2t4sMolz3GSPiZmaD7Ibr67SIJ/6VTJdTzBPKqr35A2Js/wiermvFsRkppL2Bej7YvaAmsYGHai
gKZXMTNZyATJZ33ocQp6eJcCuTP3cH/ReZjIpZgdxI6rajdskTv1c+G0LyZkA1xJOIcHRaL6EEts
fIxzPXw2k0RDvSK9pSUNL3cqXAVzx+nZ6Ik/DajB3xAzCNuvkfnTGAKo2H19SqxoH6QVGjvqMG5a
u+Vtj2iQR1Ca4QyPukuLYPuPYWwrg+bz1o2pfG+nuKIGE/sMLgGnvyoxNnEMW+1zNyS2QHSyqFZB
f8dxEx9ng0ekDceTXMMsDxlaMLp3SwV71b87zGd/pBgqLnGE9LRIqS4feGAqsAn2kdrkKBVfC5vo
z20ky017PR44DVnR9bzNidt81Um2lPWMrxVIth2BzNOzyranDS3X0U4Chy7rr0kU/dq0d8e+TR+D
xOMbNMOTa/lDEmFQ9HwBbBSTzybjwTHKJFBVWAQ+LGOsAYwA4s6VbY41CbGEkzrs42CH9c0b9kDZ
rYHikhZwb9YVVErfY9KipUzVF1vSuaBz8rOV/VKGCBN/iALl8ZZMUy6n3X3vYCVWJRs2sFoVFn7r
eeGxgXTcjFFF08PVVqwpnETZ3t2jP8E9RXFAEP0e6AowALqunmOWgCUgbs5MYPAfNId6W9NCW+yd
DXCtvuGiNO+1DT8kCcZL4NO2nOPQ5OgfNmhW5KcdGyBNq+LVZKLHYVFoS6V5o+vwkfVJj45hlMXS
hB00gY05LLazlVH1VxcoiIrjqFrgNPnQhIhqJAt9toidea6j2FViWdDBCSVz0yGmjdn0QJo1KxFI
n57asaO5oPJT1gM/JLFfWcGzmnzEuAmAqhfxBvPgs8PtzjMCCTAe+fhAoxrnwdDrYgrb8QB38pcU
tPckG53vYtkManiXXhwy056CTGVFZwIcSXzBBtQq+vE8IT/+OmYjrwRvMB71FkZrfgJtWNNwKrga
3Z0kyg15DPef7+h2vtCzqsvE5PYwMEeKmGzbFdtO4omO44T6N+/4ckCKe5sTz9kDQFZ17xr2YX3a
Pc6sSdYbVmzW7yP0AIUPTY0PrtgDPN98vkAJk0PpsXytssX+SyJHXKoZqzzeA6yetPTsousMdXmB
WJkA8hLJE2+QMXBc4TeBLerZSQkUvF6emdin/rBKNYW/m3a3BelTFl4M9y4sZA1sL69D9Dp53NKs
f9C+9eIuIlOYY/rTJe6sxSuImqu+bikk4jyzBCHDMCo39HUJMvlzq82SfETZrb3IfcfTh97Q7bzJ
pFnQpqAAfs26W8ILcPQlKbCSdHuBIfo8EKSp7lhedkmEXrYPhjKiC8bRGxz3HvcusSXqVwQFHif8
TtDAytc6STrzwmAUuR7WphnqJ0QID0dHJGZkNimMmk4vI7tvd24vdQrRNV4E/hQELnB5BqpIPK9Y
RTRA6ry+H6PIuuMW0tmW02j75hK0+zy8msChznZqc/Y4sSiQuVrDtf6c6ojaChAo+JVuHr9B6BJi
orl1WfkqKZLWRnQC/XMwhRwbjtjLe4TJEyw6c3A6/pAkAFt/TzNy369rS6a9bDbkHueC7G75S9WO
Iox3JPaHtG3ttynLmpOru/5FsX7vr2kyyccGVQkvRszFeJ6Jbd9c32D4j7Iteku1jl9t6Pv92Cy3
7qJpE1j74m0EJjrGo0cuLqzlI0x0axY96Ximj/JmPX+wcd0Dfp/XfoNfH3T250REUt2jdo/qFA5w
MT7rsKUnPF+oXmaBEkm2ennsgBf86uks77CWOIDR6igWF5DQnqaIaN0Ugg8wL4ncxSaUSHjopCx1
z2tzYjgtAJJCK37Cr+WvHpMMOzv4urIjieP+KeQTrGR6V29YdL85F+OEqsffcIKd3yTWw17sqsO1
bAbcIXD81v6euQtIibE7JE+IXU9OWtEEGFEf8VcbNUb+9aaH/wlaR+To1NionfIal74r6sSzIotW
cBCj1I1HpzbU31vXG3GvkAEclZltR7wmglhzNUTJSzaO6q6DD2RQIUVlcDlSwOr4KYmnpeiCeWAP
A4nsXG7CZEMxEPGbgfRQBaO1HCqksouXjMcM29Kj2k4YZEOaOx4C8HE2g4d+h+KWg6tRfxsaghUR
2eBL4Nq7L2uv1r9us8krliDD7SBBxl04FR35qynw40pkk8WSdCvbY4JF7IvClDvehEzpe2DANd5t
7bz5YmArnX/1WxuHTZ5K6e0DcXtPzvEeB+xZ8Z2Lyhu45R20HsILzupkuQwNPOjyjHprig1elbxY
Y5Y84WZwBa4lGNGIdCk2cWGikdpSS/6C3BmrcNAJCoSB7hHgtXDuTy4eF1Mo9GIQJo2+buV1juo4
+B0AU44P/eaa9Oa7CZPVXxykh7qCPBnZMyFAgEoxh133ZLodFOGK2nOMTTxvt+8hDnw3CWz+ogBn
p7SKmSJGmvk7JKXbB3zi9X26+PTg9L58gyABAPaE4n3dEj71Bdb4Wp8TUxtE/URL+NOgZXwZwJW9
DYvT2blrhwXjPQ2S4MVyO92TjQ+6xDsr/uAe7N+9THly4jEhcHo0qylCoqJHt8rtuVvBswuN6TIn
WmKUCDVj7ZmoGlgTsH2h0aECsCk1lcl7Rif3iOafPYEWqlUuWukkvECXbPxgw9qmhc12UxcxINxb
s9Es0x9K14UcGG0Rc5rNYfYspNuPCSYDBG8L7CvpzquHOOMgEOg+HgLPN4ZTc00B7QtKhyKQvCPn
mSa0BW07TqECxDIo8mHiJcS962GHimxel9Z3YJO1e9osTYDa7y4OfrW8b78yAL53c70kpMhgfhFd
BxOuUPcDt5bFCggJlKJMw3fMcZOttk7yt5nE03nDBLwdk1hm76z3GGvhnTSct2bX+o+ELSdsn429
kb1gBU7BGuyYsbZdoRFOefPWjszmNSWBqPb4ZoM8LBQ0/uLr6RX2WvuPDH/W+d5wx3KGve7fmxKB
Oc4zntpqQZv6MgCFwKymWptvRHH8ydeRXhqcYTgCthSQ2IBzWlawuu6CopMb1rAhGuzbk1n49up9
k/3UUqF9N6GfX9GHildad7gQtVsNFhJBxP7SUI20uUI5mMDHB2lWwQUQ0x2PQLl0Td2fa4+d/jzq
tv4JE/1+tXxPrr5j8KpD/IniYdmNrN6LfujoH+xC8eYQ+kEoJDZsnSk4hOS/hTbzr7AfwvFGrxt3
3oGm/hlNLeuKakDSh4liggXSrFF7+0kFKLXRSl86MwK4pslghxJ8eq8Kk8U4LjQjKE07GPsaSHWb
LXlD6uwDwFzTXBuF8wNwVE+aE/R0I3SfracY7Mem++tiOf5U/Y4SADZw/b2MoCwLHgz+OWw3n96h
eILNoLMGG8haytDHzv5MiOb31vfCXaylMioE0YjYmeYN3BGVsfw2gKEL8URD+XiExSfdqz7opt8c
yOcvohOmrxn8n+tymwRwY9IanOEAWBtxDBiMiYusA6ld4J2lUdkY0GFoI/f2m+4i/WM2yxBcdl2r
9FB3af8bTP2S5LvLuoKpNPx9Gz+yAhJ8vRRDX/vHYJ5rVUwcm6EFiHSc9UE9v8ca+ovD2KVOH2tH
UJYjXg/wRN5jgMAEZDe6rQS7pGUTeK0qCyM4Vq0GAFiF7lx/rqCZc5wuEVjtSQ+HlCuPk1au5gGH
MLkGnoDRTZf1J3DjrC9o5HYAk0E9vCJ2FE/MOAUEl9QvcXC0dMI+teckaQDGdVP61sJ6gJ9xyDKe
05jMUGPTVn5LvAveLSGu+5WMUHJgIWHfJ8AWqjblvk5Y/nZ6SO/3qVl8Scd6fuAiW37uwA72YmvN
Rg+99ZgQzdrNIIg9h//5jjCfAjtklNytLlgx/gJHOszGbVdv8V8fgV0BtsfamkxPRna9uVP4+BtO
RYk3QiTDADajGyD2GA2eDMzl64rICU+QXrmgzzSYs2FT9EemBEPYOEWrzsmaUX4waWZ+u5oDDgjg
cROV0a6XN5DHnh0CoZblcPPWaUqyJw4KGWaGd1gZN/uxxsrqr2YJjMtVnNmwWmY0bwWMKk333NF2
Ai+hWiB/RAKUwGOtDDCZboS4F7fiflK0vRsiDZl7oOJ6yyeKNbPztA/TDHpkRN++L56NVSpM9473
IwjelnQLe1yn1KblivE7LHgY9hCUYMz4SM1Os9PsA5hItSk6mrzGWp59Wbc9mtGNKj/8pYPesgN+
hf2Oww3J2EJ24KxGPUaQZSSNTyq40vc6h0tAm0DBw2V0oGCgXQH8ov81MR+u1YQnYcmB5SIdI/Bg
sqqomeO+FCTGZZ2TvUPTnuzbr4Y2jN93I4Y2jJ/DvN+gqXh1Dwlg92tmwIIVKwvVXHUNCI9jsNXD
o8du9re0FjcvkHmOPhXG0+kwQRWylGM38L50mEKCDzjVzdMz7TefXMXoI6wlA6SN+IHMzYbZ24yR
/gZ63OBfhjjVv0ki+uABLEDqDxvBHmqPjhT7UzlwARQmLKGZ9KNVaCOgOIEx6qXbUF1KhLRFGPRT
6D2KuEGhedAgwgn4kJbMBYcMsLnfJMHByToyvkadiT77cHVfEIL6U6Z6keDr7T20BGGol7OnOuqK
bdPJjZjb0vCXkHphqPAzOrod3R6u0JG1ito9n4M91ZXZVZiWqJM3PqIbn5CLOb61RoDyJiwcHyxp
8aHjvhUCmPDi3kfSwK9wXO37FoesLRFnYvdz2ujh+9okUV80wSr2AjccRymC2OMVLboOfQErE4jK
gsU1aPd8FEXPCU2C4bHlJl1OG07wrCJz29MCFWC4T41M0zzGaudvYDG+LhK05AAApB2nW1ZQNJWh
W4f5zhnZPso94ST3NsTw63HcljiizH5F3cfzzDEszrmMARhDzpe9eKjTVeGGJGiLtsOmQ96vO+Cr
nqFXvWRGBgCmt0WPl3ByGAcxeuLYTfdh7XJgSLAr7Ac82pqSCPuJ3dTdR8vWbccGfqnm+yzB5Z3B
HqKoJNAjbTmQWGqqNK2X4Ja0sXTlHnWUPiy4FrDnrkOZ5UE6zss35+A5YPI2g1cVyoaMxROiRBpo
8Zp5foPTFH0eUqaeVCr8D1wqtMUcawPunLpNKHQKQ/wDIkIGmULM5w170dMQA4dLPSBPC7e8g1+F
4AXwguSLZs0GZlSZFW+cIvvdFC3j3cYlmJPYLW3Vhyr8smG3vQaJluadWjB2pymrM2RTdnNiTz5A
evjf1MkOO8Y17lg1Bc7E1yYwdH1M28D+ddxuv1LVLzXETbcRneAYaA6uD8MVSrtAdeWcsLCsA92Y
isBn5m9KI1De8RQNJEeNDT6hGtzxGbWMkVzuatcUyE+MTpusEc0VJ+qYMv7XrB4hMktMggFJzAT1
jk2wIskZHB5YqSDzGJ7qeUrlfYg3O666LGw+EEfTj2+pqwGeG+Qx8lIFEbui+RqDF6hk0ODm9cbF
X18P/UOThFlU7rZBiTN79xEsEesLsa2aVMaK7TWBbGDBl2gwmDRNL3UVIQWzKUO286QY4nbHYTAy
0SOpjxubexMD7aQoUSKnoEY50Oi4r8/zTNRnAL5yzd00Kgrkyju4w8xyXCsrAvA5Hi/itQ2CbK3k
nLL7WIzdhx1C9PPBBIY+DJJ6h9ZvAyHkdxYGBce08lrLaWNnSSZRg9gZ6/oEjcuOhi2hIRjoBnTk
L6xW9ICQMzzJRWR3zi6qv30LTPjdi15J/DxmCnAjZ7g/QS3LXoYtyPVpSc+DhF4Mhk/ziMsAYLVC
lvrkUb5ZYgFwrUydFHHqHt3W7A8LTLpTfMiM/mI1b98G29eALlZigekFEzmg5LTm0GVRB63CgN2h
ChR1+iGWxoKhT5IRXRgsPkdwobz7IkPg3rvhhiZB8a3NyYjdCOSgDEAl5ZS29pDRxdqDcCRpSwYa
oYFkhXWoeXNs37B6AFmpkJO9XXdM+G9dKsbXzSHH/rnmDG90GiM3K5cRFu5yASWJKeNsbP+gZZsR
u8ZGXP6ZC3TqaSwwZQMsDLcKxwMAfZEqCTB4ItEXmtYIDFbdcjjepR19r9FxtUAO6cwArg5hd9jn
ZH0wyFqXxbSE0w8PKeRH7RjVgDbYXEbImIyKcRkRDtGHtZpL1Rq0J9vaO/BemB5xCHnKviVkBl7c
qMHd39Kx5RFjUjMh6RtU8wGk3N5fhLFuLUHvROAduyEKThRtoyz5Rm4G8Hs3/hVOJC9LjDkUKoQU
Buja7PixhFlc/D3sRFbwWkZngmCA8ZqpLS6yButS1Tz2AOA8dq11OaVN+Ieobn3dJzFBymRpv5cO
wtM/XbTovhhjjsBDxgWwM7evNbJpM+Im6F/3CSgK7dpHAQ3x7dLH3S9F1PRVDwlepGDh0F3BDeUK
fZvpqimN17/tZKcFTdcAL5Zpq/t7VXcsLIgbCS0z5CgtBxYm/Vg1C+nRo6FfiQ/Attbp0C5ZZzDf
78lw9ME6rmBWmc2wqd+b5KFOp7q9E+2MUyk0mq9gDKOhAT2ttEJeqd9fejggtQ8uNUMIDikK10Og
ZDajON+6bM1dExUzvD36dw3h6PpfNmX/g5z8n7HWteMU3yi77UEMK5pryNV/RqmZ/vyrJQH6jzXo
jezrugYgKGa665sT03Kn1579l6Wr/x/T/H9p1W/bHf9jSwDL8sjS3NrgGNfoVc+kwVt6nDOoAHKk
momx1CxCS4rpd/uJOXr4RccusmWrkUd6EJiudIXSbpLzykn87/bMKP/fnwkEYtsnENziEIEiuhXd
VlL53yI6/sPaCr3dxv/xhdH3hyrlAEtGE+nvUvvx5wq0fM+jeRxghUNHIE3/7tb9Y7OqEWOiTMb2
I/Vrc91Ih/cusuHrv/vp/9jAoAHzcPez+zHcsH/J2RKcg6Bvy3/30/+xgpGZNmhChFYfNzkEVTBT
c0D2F/13+zz0HysYnc36IO3w2Xuaabg9xsgaQwCPFP9lu/8/vJP/NDglt3RFm/jtCK7+Z9AtuRvN
87+6MP/0NsWIwXpEoe5HvIqfMssqhEj3/+6B+aez6TA6B1XsjftTcYdIzpBW+Br9vzPh+Ke16QpB
BR8CuR8R/CevfTPaw7hH/y6dhv3T2FTtQ9eiwdiO42Tb3/Fgu//H3Zk1RY5lef6rpOW7onW1a6yr
zEa+A+7OGhC8yIiA0L7v+vTzExlVCd443pk2Dz1jlVZVpIPkusvRuef8l32pZv4vX4T/+NH/L+8l
u/wjJFX//E9+/pHlQxkA2Tn48Z+3WcI//zn9zb9/5/1f/HP1ku2ekpfq8Jfe/Q3X/XXf+VP99O4H
WtsUx6+al3K4fqmauH69Pt9w+s3/7oe/vbxe5XbIX/7x+w9SgHq6GsEr/f3XR5vnf/zOvv2Pt1f/
9dH09f/x+//mCl7z9NtT+vyb81R+b55hdf5x2V9/+/JU1f/4XTLEF8MELmvQQpiINROJrXv510e2
rKs6H8oWqpyTjUoKDcH/x+/C/AJU3YYkgxGhIdsTpbfKmtePjC82gD3FFlzLNrnk7//6lu9m6c9Z
+y1tksssSOuKh5p29J/vF123DENTTf5LWLJpW/pBtGqQT7Zyes/zuE3Mm6BvqrN6oCE4M7NR/k4a
rjSO3oLr7WTRbEEUJgM10KHQUCj1zY3S28WV3pfuZghG7d6CwmXPhnoyzQo4VH+PFDdeuaMEasrs
QT+9GfNfT/P227/Sg999e0sRsm0plqzpjMihCrQEFB9mid7N/UYfnqh/KDeRoQ8yaHigKb5tl18F
VndOFrsBwKFEmSP2sRzkjlqobsvahi6WDXbBBEo26zSh6U4jReqd54tFlMjmzhTWcNlQSH5QSwFZ
jCgjXbY95C4zc8eFYcYl6E5amg8j8Gx5j/dyCfortYYrsOX+hauk0cYeSipTXaJxyKuHqIBzK7fK
idg0vXwPh4IzriClsRQNBfb370/RkDTSTe/p4+ruLK9902l6mRZADij482F/r83CmmHU6XuYwkYT
QpEPrZsDegoUixE8NcwBZDmHgDPY7dJMsVuLnH5S1Gx+hfW/FF/27UtZN+XLb9unvPpt2aTPT9RA
0sNY8i78bIMfJSS5n/Xhb/0PjDiTM8vxkOP4Tf30LkJNv/9HmLGVL0LBA5Eli72bIMz8K8pY1hdT
t2TFYMZkDdUv1s2vIKNYX1RFwStIkWVhc2Ljj34FGcX4YsCi4z+GRZOBWf4rQUb90F7eUlX7YFF6
burS1tWVqR3XnWU6dd9AtUHXBFKRrPEuLs+UQjafQcPTCYClY0XU5/HrdQI1EfVdQG/hqyTr975G
V4VaUF6T89Z9FS1NrI9Bbemmf1VDvIzRojDbCUkpiSuLBkE+9+XY/tbjrPXYwcW6tiSbaOtomrDl
mVAbAUMty62bsaNnAEaNmvxFUob6WdX23rWXmyLnGARHzKHbZkCnlGvL8cA9m3MoOfmZ3ire18JS
3IE2I1BIjqK+qwGE5/0ttHy4Nkp9CC4BOQecs9QiBpBSmna+QDAmTGeVAVln3sRVVAKfttLbiKbj
FXSn8VJLs+5MhQhBlzwu4bcUsaOORrr1AZU9toY3nOmaZl8onRKsqWJ2szjvJKDtFd4mIjCy725T
pUtchNpZgR3aKhJ+tsU2rj+nauEvKICiO0XR0TN1f1uYCZ07UUO9hdEyNiu96JU1WEynQZVkbkv6
11IzPKewaDxGgJ/Xg64jpBAbgfEtDqRsHXmedtGbPZywguJAbeo3RdFhZ+J6zUxr5BGn46GclZYN
I0PTt6mh9j/cqZsZK8Ow0yKwsWZcD2A+JO02t0xIMHpB9QF0VLtSDcmeJ1Zb3NexrJ8VIKUASne1
uZnaXaWTc+jdUDzuyU1asUdzWbmTaQEvzbEBM5BF49Wo2hShDBouC03ihAmtNKyuc2oL4BVbhJKL
ys4qUFc+SZgU4WgGn471IxfnRVivE8nzZhK2OlR0rHqetZF27tNKvOfNrs5bTb6HudCeDyLSth3U
wnu3bdK5PGLAwVsS6ZUyL4Ajg9CbtT4eexoDwDHeR/slMe7DLDAcu/O1tWlQ82RR2qYGgN5sfYdC
XUfxG0Q9vSqdAxgabZbbgRvlYagKZNpz7acUnDpv4JDYZQGNP2sydtIor+QA+bbwWaRzFbxaTPOs
KcH6D2VSzYOik5U1/jLQNryQNjINX/ca4E6aL0dduHxfFzQJ1dFC3TdDD5IFJD7N0TpWTAjIeki9
G2W6DhZyIrYeDh5fKTubIJDipM3XjeeJi7jU5dvANiSy8tTqFkZNK9qhq6CJ6xJ4tdk6EJaUeikV
oahnEsUdib8svDMjigw4Gr6enXX0mJapZ03AVaFJV4oHNklREEmV1ddt1xXylp5kfe/ZYb4NlMqS
eMisKWa6wFjIxBp9paLblayBGqcL0WnhVmo6H1hbl57HrazZ84zeJi1fpgjRbuxflugTW5QkB7+m
4+lLd7JQ0y01/7IGxCtfa3qmEJQKrMD8VKP4o6Z2tzH0Vt+obi5+moPtXmHznJTzIa+VWwjhNaxo
wGti7ovBMhcuPFXq2q5b7hEaFfDjABLrYFxyJcLzt+l/cOLHxNOiPu5UtRRf+iEM6gaRjtYJgw5u
XV9VZgOKU8/2oyKkq8yAiEqpf4Lq+h5cqK7JNrmRGGQ1YYcGdR7GpkzLOew74rAnHmtrYpkXdpee
IUEwnsmqBeSsDnp2aghe+pLFNVwohVmAucrGPJxHBgVNBzSYPS94uwALQrliXbWBf66CK7ms6cpv
XaMAnxinmSoct2mVi6GNZAFMPgoXaW5Z3cquEnPjSvglOxWSxzvdFeaFTGc6mcWJMDYViKp54unZ
ApAt5SwFBakrSnVAhGxgdxshtRQ9w9QKzi0UlC8SSyrvC3wIB/Yj+CgncIfrrFLuMNoJbgw76b/l
llEgQtV5ML11SVm3bt+9vL6Q/1KS8v/XIWhS+/kkJSmb9CV4e/CZfv+PlAT6/Bd0DaFdsQ2njOTf
Bx8htC8ySYlhGLatiLcpif5F1ni/w3W0hWmS0VDe+JWS8DcyIt42ouAcpqY056+kJAd1Ncp+qszy
VFVU1kiBXs9eb8tNOC3Ivia6ZDMGveGo3p1URsOChAVNPXv42mkWPJzwImo3uYwdkUkPCDp+vhvs
8IQnyPuC169vQqqlQEAieT8UvWoqH7dpAM6bPOo2xF0Xgq0WfNPt/KSt8lTY+vOM8MetGENF1RRT
Ix2czhBvamxFFaqynzTJppZdole6UHrlAklDda2WvljmLnhwWI/xThJeORuDbKDOEYfLUSHREE11
yh/8vbDL6/fhtGIzr+SY5KjT52++j2lL2UDHHSR81tkLT7cfQFwEizLXNr4BeQU6hD+vZePuzSL9
4Ng4PebBMLy77STh9ea2khGpYiiGeNNRjwcUC9JIRJU6E5Z1ohj1wdy+vdOhHUAjBj+OShFvfL/7
TrMYKdSWotdoPsfByaeS2RxvnotVzEvPko3XwWR6D6trbmmXckUPdCPFLiwwMzLnnebGc4hVTl7q
X0m2VoktfnJahzC/8KKz3NeUBa6EDwoYnVVCA0kHbmPlYtGAuAKbSttkFdfBAJsjhUhPb9jREHjI
vQIS45DNoRlm10JXxGWD6ZJDP+c71cJ9AdrJyULx4DL5zGBGBBdr32/vIrqJy8qo7kLJCmZ0ffsF
Zg/tXOhW59iB+40A0V5BROZ8Dno0BCQ37xVrRxqjLDrVzb6WNcoZTtOm35RK2g1NmJ0Nqn8rAxde
6mF7L7VQw4bAXCDFcSOAj8I88/wtqOmt3WsruI2N41L/4u3SQSCNzujvLFGrstYUUmG/9DBtSo+N
CGfozoj96c2XdIsMIu4NHsDnQFmjPSiwRanW1pIDQuU0fuFoJa1jWE3LKqhfSEKfC9EPJJaY8UDs
Z3+Ns0byv1mjCYO7WWadzLserGup9gsryO9AHz2ItNIcSjWOJ6+y6oehdFBDpMBdk/JmmybLc1BK
Vb7uK3tdTXQ/LXhoh3oPX+ElwjYDsLaRrSyyNfynB9qiWgMTjTxba5p1ngYWL3WKG6JfsVC+S64v
OVUB8aqJH60Mcp1XkPPUxWqsRlLuBnR1QhbolAacPro0D3Ltyqu2Yr/gGQAUskJ7QbO0mxJMBezv
Yld5YMAtuiKLNqphZlUuQOIRIJ/GL2TGV5NqjGMPTbKQg8T6WjcQdZQhfFQyGSAZORrYEiCIdk7M
QV9nzqBTtmkBYNj0yM96SzfQ67C+SsrUyzHs+yjs7vRR9JzRODQOiR7PQ7WapS12LjZpQG7261EF
0GVw2gkRTC3kfpEWm9AsfvThYrAtp4kAhgoZfia5nIlrbO376lzy6zM0s4QD3+YcyIIHgBfTAzjw
8E6ueh9KQlOZ+6SyrixOBqAFJfActcKuSRZjHVyPNIyHPujmch+vQbp9NZD+g11xRnSGvU1jvmgW
fQieqDyvxI1ipxuvf/Z85SJW+hnwihW8nLxBvFHC5yD9LmvjXG/LjeWWWwVrhiF+hEwMmad2Wlla
e+LGI6BnnbZAcsABtA8WlzqY+dCLKQJkC6Vwz5CenA1xs4AtYPUKkPz8vie8WjIIELafl13SYYYw
KevGGXLyK5VOqLS1dPhxYGW0aNfE6UUOOdLwd16z8qxrDy0ctRwX8jiXa86q/SOJZ1PzdFFz0RT7
KG8BovXIOT3q1vCk+U958ywN1ayBiCWFECyea0lexOLSE3cjIj9JP+/Bc8vKJR6v/N9+Zksox8Aa
9Z7DlFOk/7MfTcD1y7x+Bt9C6W8+JtJ5rbRLKz/rk+sUd3rXFouudVro/mBvZuCoNKPepaW+UCVz
3pchmgwKDJpyqajGQrIf/OYx7uewkziRwF2IrFlwz/DaVX/da5OcIz2+bpdjJuHG2gK4iOMDFszQ
uvHjzTjcSJD5FPlcA67rRpCmC+0skG1cSPKzUMXOyWMJt8kyA5/eZD6KDT/0ZFwMKlW6aoXq0RxO
99JK/L3StjPy2oXR2fO6bBbTWCbYaASdsUTCZqbQbE8SDAw1cMNsU7tIgfMu1US51gvIdd5Nbmbg
aa25kU/9WmXeq/6yKNplPrSzKvac1H1IwGo242K0EU9FhQbg89kAHF8ECvRsY0af/txSnoLyvAmg
9geS09jyRe2LdSFDTnUBS6faVvHjbyWFAADpC12+GJJypcujIxklshvBTOIkkUIQRrKwKqU1kjWz
QroEvUvt8nrqXXZyhKKUslDGZql1BbygJzz7DNhrxJRtCqfM0Pah8ihAAySJ4CpbJYuuw8Df2eVT
l+69FNMR74eeWUvbKOdaPQlmQZWF1KTLwRzo8cx0d+g2r5RE1hF50NXppO9SFOFrF3psr0hwmbBQ
t+dqGa/R+Nt0qOAuMxE8puXEsocuAAxZrZZ5XMG68KwH2fOMWVKLATLVsAS5yJkfbk9D0BgHIZZ9
MvWxvZ8FHOHO88cztINues2zz90J0ZDFUYJOF+WJFtck66eqtJelgEJirCTNs+aBVJ5nsoSpOoa7
GCHNWyl+cUcCUFjCxNa7c2A0z1lbijV49CsYIhcoCF4IlK0WteytPk+VoJT8l6QCIoRmo80Pz5ym
w0GyFIhKh+JvS+u6kOYdPmUoMq0B+6Y3k0zeIvLH86ipwzl4DYAwZCi6hsKELJ/bRleshBYk50Nf
dJlTo22CKFODotqmjaulqIAbBkD+7PBp4FwM8gzBg2d3LDRjbhF9oBR+TVpTvS0k4x6Ehr+w2bci
f85jC3pCSF4A3DS87WuAftin9TsXKRNg2cpWCym6S8FPMJXmpdGMyROjYxbfxnxfSu0iqLNZBpDK
SWBHo1MFhQcRiQtwkyLw7j3VLmceZ3rf3knQfVohX3SaWTqhKBb5aN+PaYSEkMfrlPoPCPevIDJm
WdtsDLN2v2doYAyAYW+E6OtzZOSLSyvhNvUgjEu/KMPtABxmJrcWMQSrOMRSyuG7P4TZfTBkS5Sl
tnVV7xTVjK5qw5JQxkoeOt1FY6SDY0h7mboIANBstCfvlt7xoIrLXQukccy+KxZsSvTsLl0zv+tU
X1voQ4nuUkixA/mDAAdnCqVEeGXYKzYATjipyHJ0frnQoTcCJrPdc7NMC0e3cJpycjsaZ0lW8N5t
Y3mJ7PVjCEAH7jQqt1QJJX0mdR2vEqU6Sxt5uMpqcZ8pcCebUj4rga1tpXJkvVrezgQ3RhXJfjZR
paOelUBFLNA9ht1lOOFAWpKkQbayu8E6I/HSJqEY5B1KyaMUQEQmhBCb7ELZZFkLV1ot91Xc5vMi
hRUP3D608x1x8KIf9bthFGcpDR5VCaLFkCSPqgmg2q8fEF/TZtU4wFUZID2oNds6UpQCa/GimQuS
1i16LTHCWpR66IOWj66iU56xe8EM9KCnmMlRuortrvlRg+W7SVX7XkswRYPpRKKtPXg25FrYz5fY
f130Oup3adw+IZ+AjlSVh+d91pczs3X3I8hJLSENQRXBUSJE7xvY00gYtJM8BZmIAtBDqvFQqsz7
Pi7JMNT2wQrjIn0ELGYMYMmyAnH6IbLPwLcIE36tgpKcJaG70mpANhe+ogMqH+zCrq7QIUKDhRPe
j6iCCe4oZtK9xAqAuSb1b8ZcSCyFQkEajBUj60+hfBZGK1H4P7B8DOyFGXq3Td3kT6mMtFyf78FM
OzW6PlS+Im8dorXnFOgC8lSNttGrx7QjPsyGRh1g9dbZrhRNf2/24qxGM+0yEgPCAYUY5/mIllYD
llGKz6NikaWZB4Jz2ORgcc9S96IZrHUfc1SQtK2Q9AcN1CGAyUCHk6JRG1Xarphb2qNSh+WWAxJZ
UzMsJOrPi1irZ3Gx1co0nU0vtNFGeJOsoBqtucI2YmNvKqrZbnZW2fl2ahFkvC9jGEw24Ef2vq3/
FOESUTkAlK32XW1WEoT9GSygVnzPkMERPSpqSUvbb6X02SLthaMXKNx1INPFPVzuAOmiNstvMoCP
Uexv7OCyGAcQhup5NRaXSplsKX91+X3RnhvDMIvIIjTlyeouZThCsdUubfwFkAh4iqgiJhBX9OZH
06WIgET1aiyk24INmzbVhWfBsVEg1nvK92BMz2BvBA6qPt70ZkS5wsiNdVUIp/DVWdjXCXQje1xn
gVwsqkhbynbiWOBKbLqlVscZKX5oupekOldrjGyCMp55Re1IRK5Wbs49dFCi1FgURkddEpXJEgvn
KacijZ7TdnJyaVNAfEcXKMT8MEnO6yBea9rXRJhzN9CWGmziqQQo0U4GZR0ujEn1YBxX8XBrEiKa
cA/v4JyyvwMbPvaD76r10vQXYRoOiCdp8Spvgxwli3BX9lvJJQ3rC3OBaFc8Q5fkEt2H+ZiP1rav
eKGCm6HImrxAi1cnQH3nUFHflak410r/jxbp/+1K4NHu5Lse5v9DoAkACZo+uZkcLxqCon7OfvuP
326fopeKkP0OOPHvv/9VRFTFF8tUhW1rBniIqQ/5Cz0hpk84CiuyNjUW34InVPOLAqZBB3RLQU3V
3oAnpo9AOyA7KGRFV7ngXyoivs+NTEulzz4124FOUGWXDz23aI3D19Tj7MpLfobaXY8GWhmhIGKa
M9Dvi6z0ZhmKGYAEIIH5JN6nrEsPy5j/5RtMJaE3pSzfrSOyFb4B8nRIasAvSD3SLyRAtsNGL6O5
VVwFzSNk41nNuc6Wnl+n7i+t8//eIv5v1MWPXuh/YK9+qp0eX+OkIum7dT39+r+WtPbFNGx04OnK
/1qdfwCCTPWLThuJarmmyRpCfWyjX616nY+opQtqetTSOP7Q+f8XHsj6Iljqpv3a2/8LUKD3qA6J
y5pU1TXloEdvClWLe7TZ9q4I8ZiHhR8P3lLi1dwWrbGyo2T+Zig+KL++L4r+eaOpLPtmrTbtAL/f
9It9owxPcdMvKVstgUVTCENRc/n5TV6hP38Wef+8CyP19i5gvUBZ53h456ZxKWo0NExsEJFeQE6Q
NiyJHOYnRd+OMzoQs9G093oc//z85seecKq/v3lCDwirodNZ3+culcRaCrZ9H8HTUap1c8oIfTp3
ffR8U0x6cw+4c9QeQ1XbSzL1JOFv8LXYyS1sQ837puIcHeTDIjxl9vS+Uv/naB7EFyssjaDQFO7W
TFp2kOjaqxBCutudh7lOinYCGHrsqQ6ApzQlKihIvb6PAv1J1qo1jMuFkC3Hth/quLwx6uIOkbbP
p+l9H+DfD3WoA15GniEK3dT2MkKWajpAawn19dgqPz6//kF0/vMGB32NLsNF12wlbT9QMLpHImjK
LfE6kuv0EQYuasGQdBZw/MRitLyfSVop67iWHvvcTwHeGeGJUX3F7X6wWA5B6giV5JXbM30BS7CS
unn/o4o3faRcjmX3iI7uXNUbWLtYqX7+6EfWyysQ6M3qNCVlsCg4KnvIGj98gW9FJW3UJj0zQ7hN
vb3JaSh8fqtjs3gQTqBBeUPgopidSTVSty4MkAz6+VrBOP2PbI4k62OU5LGnOYglstHEnlaHyt7u
lHXWf8v8cWOgWJhGcy3dje7z33uSg7BRi5KMAWemPaKPaPt63nzUu23eKcqJoHiAl/xzQR4EDRm2
ZW6Q7e6NXl/A60QNaxk1LxANoRRfo3GzlKkSS/kGnJCuLLLwTK44LGy8MnEq/QEFuumntL7KKQQk
4VlsIRkc/1SB0liozg9bPi3Dbj390oiuJGssfKlR6eS4u6xOhb5jM34QjKJW7xO3FdY+SqAeQ6qf
mU0IO8nV8vXnMzFN7Ef75SAMwWFJQMTZ3qWcdt1STSNznXWwFj+/+pHXw2F/Tpi6W/bY/l26NgDb
OEUy2aRsNrOHtF3U+Ym+8pFFewiE9xRIsGGdW/uAqbAjSmZD16/iotm0xgCMt9pU+eLzBzoSteUp
pXiz23UVIyOzLf3LxB9sxyAFDWP53tfHC6sbH4ZQ3lMrZgWdWgCvzh8fzA/p+7sbSggD6WYZe5ep
JV25orpETk9z0prOR9Pqco2IhzERxRXr0YeKNutzT13QHyrWSiqdl+hVU3FqF0rmfjNsKnwSyC7H
kIcXy4rcuVCCObLimyTXOWxDsduAj2nnupQr+okl8Bp5P3qCg6iFOqwh1ypoHinqzws0ewRy+DMJ
d4i1aqV3cQ2ZyPpJbQ19zaU7CvdiDB9CNFfhBz5I1OJqVamQIKX88fkcHnlHAFV/P6bgD9VA0mR3
h/50kN/IVBuEe8kPnu07bbgNhLaCVfv53T7eAqp5EIj0ZsJgVo20E7lCqpIVq1SDDmjllEnuP7/F
kSghHwRtXrZUfVXk3Tg6PlM4WvWTx0VW0LX8/AZHgoR8MGC2NTmDYlm4TymgOpJb34ImPBGAPh6f
P6rxb3aUFTU9+jN6vG89VJ1HpUBhTFWsq1E2bmEn+iducyTnf0USvLlNpBUYpxsi3qO3d4aIMp3F
q8649yMPWZLo79DFLAAe7xeW3zZRhLBhtJfcuFol9OdkT8gnFtLHk4BY1MHFR6nXRIIkF/hl19HR
0UTh6MS1P46gFBfeXzsYxxT54jDcy101nOVZTqdMsmA8hGwNk2RUD7p9PejdiTTj40lX7YMwWrqu
EqFtRrEL0ByWM1YTgTXSzpD0/nzFHrvB9O/fTDdOmG6uaUq4rxsJ1CYIjDTqHlDcpUtX335+jyMH
LxC172+S405deJYW7EVYa5vQVuRbPS6y7ybezgvTH2ZD3u1cH+t5W1uObr8XgbT6/N7HJuxgy8Ok
raAsGQH5Ng0SKvEd6IReAftYTGCbuahObP1jNzrY+lFRyAAI6mgPzmGem/EWTZxFkS5Zema9zEvl
b20dZDHejyUK6FGnAdrdD15OJ6Zm9Npa79d/b7gO8ihZH7tGdYdorzSdgoyiLZ83igBtAYkIkxOr
X4UpYAhY46ccCl8pov/1tccV3z8Q72IjR0o726dpeFmOygo1O0Cn+K/cTrzuhVvqZ1pDv9yrY+rJ
6E5LF3m2zUR/po1mfWKjffxqUK2DoCGbUOXRCEz3tTIOM/R66jlUq/zCsE9EjiNRyTqIHKmB9NYo
h9leCQv0KCS9Ge5LNy9OrPNj3/8gUMjeYNsJ+GoQw8aqkZXvve4/9xC4P18Xx779QZiQjFxH3k+L
EasIaCg7htD/XgACu/kuAKFEF8olasp7sBQqQAoZ+AGqX4hzzLvC+vn5159m8YM1Zh1EAVFEFowl
A35jjbGWH5tw+VH6QrN1bgPDakS4QB5PpaWpnhiwI+HAOggHyBpXhkf5bB9U1S6S9w2gfBUXsRHd
JcLPybBzbGIOwgHqcb4kWSb3kUxja1klrSOtOlEkeAWafjRuB+EAEWINPbok39co5aCRHufVPM+q
EF3dZtPl6JI121YbHtPkm92cDUq6zgDg9P0L/bVZT5JYJKnjupui3sqYJGQwT8Q58mDC3AjtTM0H
HB5uO1ECIqGt1ar0a5dJekfAROznnP8pk5e+8K8ltAvC/tYwEaU5sR+PTdBB2GnGQOhSQqMyDQwy
Zj8bUwdZ1W9th1huYulgZxQkiBy8YawTr4ij+fRBkIHogLidD9dRkZMLM1audIHqu+5fhUF9EVJf
bc0c2TrFvmAcPl/5R+KCeRB2bGCJXjFU3LLQlzqcGGOE1Bh4J5b5keVnHoQdAz0wFMU1azeGDeL5
nCZHrUv/7ngdRJ0wAtXgofW0I/tplIdg3PQoNUf9rSygod+YkbrU+xNr/ejkHASipK04fFSmvdOK
4c4l8cXgYsC1ImxwKNH7qzLxV5WMoDmmOyce8NjkTKP6JvkyXBwlUDWyd5AT0EJv4JiWA/YGEDbH
E/M/DdUHO9g82MG6DW+iTWtpJ/nxM8CJ5dj1l2lVIW9unthJx57iYCfJIbY++D1IO1/SVYBzJhyb
oMQxrT+xyI7c4BBnJFkKmnflKO2SKsAxJ1jKWUubOWkWf2uPHGLNtdSN9VxVGSOKbBljA0PGcfvr
z6/+IdORxqBxsEfAgPQSYDsJWCTQMukGBdkZeoqyfd2j2ujf6jWKrBs9EU6kAp4BBJQ+Kzr84xPz
cyTSGQe7CBBHYJSRLu0wntwqYcYBQga5l80wO/omvHRdRVefP+qRxWZME/hmPQfoQ/WZzEAaSY8k
3vRA6Fh3F+KUzMixlXCwYaJELYom6KQdOJm1oUtoIj9Jw4lvfySWGQev7C7qvKZ0W4DjYYZM/rRH
LNAWnw/NNNkf7MOpW/12aDxFrQekoqRdwwk+akt02sd9hO61M42VXokT6dSxyT7Y78jYSjEAFmlH
3fgaSdCz2LU2Repd1lW3ylFPchrz2+ePNL21Pnqkg32PSZEXIUnNuipM4Go3tb4CSFOC+ALk7CSo
ZZ2cmmPBeYIRvB0+ZZSUSreZeN4EEvw8tkjCTXBGVfQdr4LIVlbsmc8f7Mgy1g/emYoXuihRMYaF
lS2gyiC7DFJGVZZJkZ44bhxZDvpBTGhFY+toSUo7FSX8Pm3miek65DtZs8nxYvr8OY6du9GDeDdq
aDxFTVtxl94rtlPNrqy33IEQEyKprxlfDUQPYYsA7TsxdEcn6iAEtK0deNmgSZigLX1XXVZmh1T4
RkJDsOi+5thSEu4k69QjHgkI+kFAMJpKGKnF7SrogV5zK+qvlRyfmKRjFz8ICK2FJt/oEs6UWrtq
S2NeK5CT7RNvtVe1qQ/2z6G+RtljgTXgk7X3VfNZjdqdG7goaFrdt9hfRnb6vU0F2sx2so9bKDf2
UDmyFm28wj936Xv2erL0fPIGkoX5CKf680WjTE/30dc6iCCKhmuVnLf1np41PhvZXZhFa7kTG9yd
LwSEd0ettFnYTI2fwN3kSEvFHRqHppc7dtSspdxfZEDocXBDbdXN5jD3Kfyz4HxDiuZBU93jSbv/
/NtOwJ0Pv+1BELJjAx82s6j32AMsTBgFngc4Uye5QTnwRveDTYvMY5YUazTSnVGocxVNaJwDHlKM
fhz1eqDi1T6DNAJN+uSb5W2BW6lVBmsljhZoJZ6noNPRlkb3TdoMar8trPTCltv52EDcoF/iT1rx
VgGGh8OS0409hlxaddnl7qmm9Mfu1AB7DqKf0QW6W5cZVis5KthCbxEVQ/MNJ07sDuS9jIux7VYz
Tw/3ie1+R+v/KsTd0ErtH9DBJ5fO3SAqkuf+PFV7vPemdly3b1oQtr5nhNT9kOzM8H6xhVP28q7B
dNipa+OmVWINoxJrr1f4l2hQp8JM3gQRDokxciXQrkPYXJ5RzT0pQQtV+O2Jzffqef/BOtQOojDS
2JVkykW1R2f0O8RplOgD0PCFO+7KOt4j2Ah0WSvplfMWSFMwVoX33GMTPUt8iBAy/gNQHrRV34Vn
aPKvI726NRELXmGFuwiYtLQYzhHHvk78tMXqQb5CuganJA01WuP88+U5TdBHz3AQ5tXQMEYfXbw9
Ci9zBEt+Rq2L1oV/GfFN5qjeLerYuG37h89vd2QzHAq9FJ7W2VkSQq3RckKCssrS9kE06l0jy67j
x+PC9rPF37vXQaDXc0GCpxkAfW3vu8ABKIXQLaUXXlWvcw1jmCa7+/xOR17HE8Dp7bufiroY28DM
91GkXXpIO9uJtUs9OCRD3J2YqCPvY+0g1FdlDcK3x8zIN41zW4lfrDG4wuV1ZcHX6rr6xKAde5SD
LNCuPaqnYiz30Zh9DZDzXw7meG265uB46LqeOMoee5iDCB5Y0OIwuOM8Uze7oR22WClQJLbOR11/
SKXyx+fzohxb3Qex1wx1SR1HV9oF9n2fXiHesh4gbZp9P0+M741xX4gbChl1dEXLEG/aOV4PmM5k
WCwFsEhvdNhQWvukwtVBrA75lfUkBVD19jdjwF8ndx9xhMDJdIqtpxKUaXl+sCNfQ+ybIwomrzqx
1PP2tpdeGhgyslhd+XoU4fj3Rv/1TfXmDpJvl3pXs0SzNFyZdXI+PW3ViAukVro5sIrPR/8Ikkid
6PVvt0UdjE3QYMC5c9t4V4fS3NLzFfbSS6D8cylKL3FWmDc49XAKs+9st7wNJRNXyFPVrCPB5hVQ
8uY5+6IxaURK9q7A6aQr++uwS1ZFGM2wZ7oaEKbHYeX2xLMeu9dhsCkK3xAISexj9/9wdibLbetY
GH4iVpEAB3BLarJkSZ7i2NmgHCfhBA4gwQlP37+y8mWLYlVWXZ1bZQgEcHBwhu8/+8D81wTsUetH
8x6DF5SjoScONEHr+gZV9VATgOiP8ZYoGvKiB5Mv21ZL22f2q0+MUQLVp55xWZyrJDpmLpXbNLVf
JInOSIZvLvK7vdxIlf5A9RQYLi9oF/41xqxdwJvNBRPoxFBVpTcgXyers2tWD8TMXjrVvRi5D43V
IUpX0GbcD+iBzloEEnvQzqRbbYUVI6wqUP5bxRQLBKX2MmjaYVy4qmesGp1YNbA5BzpSNFA5Dd4u
FsRSQgvcwnUTFR+ot14qEp399hO7hn2uR7MbL70l9c+iiN07JPPAg2oSf8UGc91U/c+Kem9dnqPL
olAbT+K41ZB+iIhaON0XAtZVAzIxesIkFGraKFXFRz2VpCXgUSX8O8SpCdJGyluNgj63tH8p3P6h
q8YXUbHst1PncuE6tC5b7YoJ+2uOvxy8HIovyNA71ZnbdoOeVMhErKRnPBjoIrqnhQc4J6QHANSG
/nb3LU/6g2VJd22CA76SPrr4hwK46AUzNHPX/PXevvwYr3Wt0YLU+tlFJ8m67Iy3EYV2DioT0BYF
pjNShosFMnMTn1g8SIzkjfJGffbpk0ZDGnRVziixyNomhMIYAFzpUyxPkPkMaiYDqCevW6t6bcWC
FZrZ5tNq6HIE6B8K8uQsPXJE9dJ9Iesfkd+GYqmkduZy+lvb9OVjgtHUVZJock7a9BN8p/ukG06D
3CxY0csWvbZxJrZLW3089iZAWAoOAYqdY76KJcqrDaRjJIOyIh2SQ97bqAhDr37RRMnj7ZFnHIW/
T80v87KzCkLOyrTOPNMvrVS7SNE85Hn0NEbe3h79F1qiEy0poY96e8S5tZqYJNpZlUF4gvJM6JTG
jACwLdynJAXL0SjRiXx7lLnNPzFIJnSBIJyGklb0oh/KxFmP1fDSMASRBQJ7iws3N5mJyQE+DbI5
djGc6TDsJTf/QKfgBNnyP/3gj9vbU7n+3PLQS/BfdwJtx4ArWUaMYAcSOAmqD4Mx+4Dq9irnQoWE
iQ+reLHRAQDggvxWAeKAOkXo8miIxTQNOkgprp1+PKN6DUwAmb4oaG+ZnY/OcAe980h9VQfHEyvI
yQR07EDRh3Ig8P9AXSG+rxaW5KqngGlMlsSw7L5CPio+9bp8RLz1nRoasorRH/DFAHNDI+limPC6
IcZYk3WBhlnrG5mFtaDjruEo9EjRhApR76pNIH7s9a+QpQ2NY5ZtcpDjij4G0KDfZcPCgb5qD4EH
moQFUKXoDb2F8Rl3YfAL/U5juVBmcj2Qhz9++cBfziycOSiN2nV0QkX8nwwt9SaUOKGIJPtiNSSI
WqIiGcWdPeIFd7e34FXrhxEn5t0ySFXnQxuddJ2/cltBuxtNsA266W///avHCH//8u9fZsSsou5z
s4tOhe+HBOrQAsrXXmvsQd1fcs+uWgSMcZnblzEcaFW5EZ4Xp65kx67rEDce4w1ECx9tUp0vIgSU
Q+268f40zfAiL/CJTgA3wg55U7yR4anN6GqxIWTmMExfzswofYhXi+hEnWGVouWZa+hZa5o8e7LY
5ZAkgBe4MPW5rztxTMtCKj81qX+E0sC9lTYb0vPtUFpPkV7dXr/ZLTkxUb7fQwOZWP4RzIvOqI7R
mH6gO2SVZO0p4/kWtQrQYrOenfTn7RGv3ltYzYkxsWq7iSGW6aNFGP15oNGtoVwNkhDu/FrLb6Vm
UMc28njNuLNwcc0s2V8o85cNNKjYscyesiN1IC0M/N8O7dkniHRe5KnaDTSjwDZMFhz36x41Jjix
YHi8k5JWpX8UVvrUlukz3I9vRdfvQCTwN00tNaCp9qFLf4tRbPssP9L2Z+9E325/35nJTh/jve6y
MdWVfyS8XZH6k8XRvUAvcmy0Wwikwrlt9T8ONTFnRgpeUNTV2DtetKqLrf+RoMKjcsYndP1v+w5I
ydtzIpfN8X9eludP3+UgDRjQpgFSCjfesUIxWTn8HEgdjj8EZGQHlUDiqVzlxatuTrafvaEB+o77
5LGJxt+lQA1PnH3KxlpB5DjKkwAtLAupwRnbNH2wE0g/JNCj9I8xi86GLCBVWBSAxfCHizVIGvp4
+wtcbN21D3D59y9b2MNiCjs2/GPUDk+1Yb5FQm/hWd7+63N7ZuLEAr9a0ahl/tG0jYPftFuXZYcK
htTIrQfNvYd2yZWYuV6nT20W+Sw3Ko8f+ZibEGhBpXJXAPpxex4z9nL6aO6HMTL8WPNjDIxSliTP
PIEojkXKPQfy4vYYcysxsV86FQWw7SM/ei2yHAgPsMHTQYHNvjCJOZNMJwYEUpIe05bBjynESQEI
AzGdv/aOdQCK9lGy+jECVTA0R0Bu+3LJuZ8zW//3AiYA1ZrgGh8lwEJQ6KnCYZCrBOKIudf00LSP
fzeeacAVze3QGOv6AD3pPyojAnLu/sLcZ47T9OU7OokGy6Xlxy5jHoCjUGg9Ad1QHty4zN01ap4h
y87cfqmS63o2F4TEibvH01ybos7ZEYpgZ0lzyB1Wa4F7z0tIFeg0P6bIjicghECwd7N4DP6u5ZXz
TCZ+GRV9kXVpyo9R14LyOtQnP2nFqiFA21RF+0BiFAm79m+hEWgx2Acp42zlFpFapyihgnTYPtKX
YBDY1+6HcBlESjMQeEeaIYPfdngbVMALrXuvMtY5re4UidYZGoZyT2WrVMAy+47xPjSgXd0+FtcD
16i7nXiC3LUQt6goPzLT6LcAFL8hRlPsL5K4YGUYxZ02lb3OmbBloGAgV4AH3lsSecNSJVvXNZHe
4PIOCDcVxmZMvuMlA+ncNDKBnJCMVYc+58kqQqxw17Wi20u/SkIbOKMVSk3HfR5ptemhpQVde4hr
ba2sTxfmNuOyTKWNmkFrx0c05BiVBCBFIKqGoQ9SDY8JzCs6RHd94h0XnyAz1ngasYCJNNA6jmtV
ZBu3Z98tXm0hTekG6J7a1IOz8kZ3wcGcO28Twx+Dt1Jr0cAZE85HDfWCEVJXCHui6BRZyH881PS/
d1fnUlJjkf3jkLPd5VYZkC2ujGEFYspL5/9T8Sk2IPnvMG5KGtpYGKYh496LbKDn3C12W8hTd0eF
s24Qyru92a+XGWCsySWAVLbVxrVkxyZlVgg0T3LQ9YPqvY1dQ7wLMD4zrItzk636EkIZHsQse6hu
odEFmUl7cEOnehxyOweNkYU28HO3f9fMzpn2H8fQry47wdjRosZ9Cc8eOOj2ru3k+2XrJH776C0F
jufOxOS425RDfivy2DFD1CkF95Do6Pmyk3IUKFGD73xku5ts6VKcG27i/+R2BoLrxYVPIvsT3KtN
0lo7i/cb3BjAb5fICkU1QIgLJ/5vrcsV+/w3PPHF30IXS5SIFl5E1Lk18IGYTJc3gO4NTaDNpAlY
rQBSMA03qGCfXDd+Qy58rYwcUR20YPL0vnGSN+XJ/uBZDxycKW0CguAYdbX17PosChORQuDttXPI
S9D/Ddk98bI0dz33WchZ8qt2xBppjmOjiyqoIXCZlPoZpSRlEPE+C2tVviNWgyf3WMVhlwM/qapm
LdBMAH2EC2FNbd1Yo+aAJjC5DWoSQc9ULZcBYehAR2cjNHpJcW9ZeRqaHnu9vQlnbMpfB+PLp9MZ
2OHQlXWPHhVocrboNquaF1Cdd1003jVd/nR7nLnNPjnviFBDtql1nWMGJM2xEcwIhctjMGyBMotj
SCj4CE7c1VUWLRz7GdfPnDhmpTsIoIylhRGd334UP4Fcv/LpP9liNm2xA1MLpDfZW3iC2w9+5Ueg
ekFKoSKh4ADA6chd6iO+nm+B1zMxX2mj3MpimhzbURfbKNL1d7TggYjq02StbQ7gfwS75LRoJWBh
nryAH8nQNdoubJGLkbh2uiYfEtyORBFOyHFU1e8e7wvTtu4Nmr0svmiud0B5/rT5O9IOnNnCIUfS
1RtvjPi2d1ZmhOKeEn71Nm/HlVvDZy8qWq1GagbmyJ5MQOJs0A6BZqsXAiwzp2HaHq40j4sqTshR
VBYPgT48CV6/pc17l2eA+PoFXbD9cw78tDsceqCOIxNuHSHR3dEwAtGx45URGlXywnmxGSQJM+6i
aKD8jmKGDRSD9y4ymAsmcy5yO20Wr1pUAXR2TI4mGBcjqKd4q0NoAwX/SCinaEJ0jOgevZwAydX+
Xjf5D9dFK5+yQxMVk7dtwszGmqqvCR73XmpX5FiAG4hAzwM++CaHBE4wIlHzj4NMnKY6KZkPd8wC
usGI1yBukucy7dO1aj3nUNisWzAIM2/laeNzDbZkHWX4oJDahe+fmaGI46Uw1Zwtm1hPFIKVUM2h
oC9q+8GqQc7M3O+ML/35uYWYWJhC+gkkJWqYSgFYqFIvgIf8cer24PQLkZeZ/QbtpP/6ey0zmwHq
ws5RRtjx8P3Adky2NfxLL2MbOx53Rm2CPOjTV43eFujXhxWY0lkC/WVx9y/7jU1biT0VWWOnlXPs
inqfD07oZtV50N0JNvP2CNftB5tKOqGlW7VmOjpHSOR+Q1nuuu70XW8gR2Cz/BHl2wszmbkT2LSf
uOSZiXchhNP77iJKIiEzvElF2UFNWP7EU659hqKTCMtM6SBtvc+qLbONzXOQKKwCGtL/Nt3J2RKI
RDuDKbCoygtLtz6aeDrCVWnBzKShtuOFiNf1mg8oeU8eJUCA1KWVFRiImgBVyj+1cu4ND+8fljbP
VItf0Fx5NCKxBeAJLXmtC3Y75FRICXZkdwCF48ky3N3tWV8/jNCm+O9WLoDNrWRcIwPejQmguMZv
S7tbVHnf/vPXnWfAgv/750vVJyaPCnqsdXFXQDrLgjRVXyGx/+l61q8Y1Wz+0ljXjRYYgv8dC2xy
lpu9tI8UD3mw58keSsYPt+cxcxam/cRdRzQiJaWN0J54rJVaD87watoVxH3az2QpAzh3EqZdxQ5T
Ve9A1uA4emUVFCkNUfZ8cnlOAssDgQfaGSgSGtdOX68YtR6giFgFijsLztHMarHL7L/4z1BrUQ1E
e7yjL73NUDqwn0DootB0K90SocDKPQ2VetcpZMpuf9frnjRUMP87ot9HPTXHCm856T7VrvNOuP+B
JN6TQIAosLm7vyTVbo81s9WnrckQG6tJDGG2Y5FC8RaCUmcbjPNULQUbZqKnbNqWjOI5BAyzyjui
7RBqD9aKG/bag/HgRK/qFMfYQoJLA7tvbW9P6fpdB83N/34+KPuZKE20vGPtDM+FB4lGGAboaD74
ebNw2c19tYmBgKaEr4cMQ7CRdytZk++XsCRSD+3CsszNYWIidNoRyNFgAPfynuZxjqJ2iMnpGhJZ
Sx7iTNCTTfmdPYV3GKcu1j4Gr9hy3TVx120zPFLh5eB+/8pjANa9EtD23nqBoH0NkVB5bB3/nlXg
8zds1Y0QYx8sFnT0vkZJAjTO7PdcWgEIC85KufUH6Ofg41sdmpvr/gXdx6u+oQH+GFQWFlZjJmqM
SPR/V9zuyDDkEV6dGeC+oVsUKsireMsLtwxEBWsAmPihaJCk7hHPFbXlbs3U8hfuruvdJB6b9h/n
lUlIY7eIR8Z9s+2t5rVAcT6q9RCJAo0pxm08WlW9by7yY73hsh0o7yHu9o3rueZWD+0PpoZN2tto
6sjBoYj3Hb4TgL2QioeMR4hGxm/aGD9un48Zg3YRmfpq0ASJa9Pm6KSXSUu+USihoX6w3nvKQoR2
rJL6Ls71R5uzGm/PGk+028NedxBhiCerVMWGTrgRDefcGl/KsXszveo18eIdI5/QGzlq/qgMaz+m
HQpMnrj4kNHwgQ6UaOEHXL2uMP7EQbXqNIsjbQ5n1Ee/KldkYZblG+n7YD/XT4udLHPDTO6L3Ihl
hD2gz4lXPpJOPbQQwARG/ruys538JwOByUzvCMMZbdmY+mya9UZFFMoABD0Rqtg32UIZ6NVrCENc
jN+Xi89Bk2seVaZzJhl9QWHluuoO0CwLhDG8gsOxTuXT7Z1x1dhhoImTSXvgSJkPOZkaJgKSixwy
PG3h7BnNICzAl2TM5xZmci/QPuZQorTdMwInJBgbXwYoZk1WIPS8N13sbx3gQ2/P6LpFwpTIf79d
QYFt5l7jnvMeSZHC+wGeTZjAVa8kKMUFJJQD2lGA24s/DdPoaiJLxugywv/FcjDy5HR3nWP7EFF3
z0Zsp0HmjMO6Ri3dz5Z11ZZ3QJXX6LhzuV2jvy31IOBQlvRAfP7DFhwd56nRQiCmz7agXHzqUphP
0hXvpUEhF5FDssBPoK3jtx2cLpmNS6jJmS0wfVtTLruYjwM7u72zdsQYVk3+FOfRy6LT/TfpfOXD
/FX6+LKdXYNVnNYNOxMGZaooqdCUqrohlJF6dqtY44nlhbUroOeU+KlCeaBJn1E7uu+0/KPTiG7l
4OhvI20IUB5QYGlabNMhW6mo8o0g7Qp370cWRSOdMIM4HrLHqGl+Qg0KgNWqROlJcscgLRkm44j4
sYJoSJq63Nk7cvy5sO2uLz6ZevttZDpe0eAz9nb31lvwTdoOpAKzJWumNrnd1gG0Tp5aJEB6D1EY
NhaowOhxzG7/gLkjNnlteLoTYswj8E874+wnYgsR2OekMF/tEf0KQ7FURDx3vqbhxLgCfkxDEP3s
5lBIdqBsm5Z+so2Hi1SBl9WQk9BiXVDj0vcHPHhNkHet+FKP0/VwJjSkJ3cJVX4LTY7KOxMDSdEk
RlEWQ8wyR/mZUW1SKn5Rq2N3efLbSKESKiHytHPtFEILOSo0lbO2B/H79jef/S2TC4fbSSFRsuqd
dQfAo3KhdMroRnqROqSe2PHE/xAEC1+z0PVjNDaOx8yTq1b2Pz2AAtfQ5CuXPLGLLb12yCbXEuuF
kLW0vLOTQROn2NTjHTZeD/mztNnCRUYb85rlYuWSEgm5DSvebn+Eqw451mNyV+WEg1NLcYWwTO4l
KX9AzHAHsaXbf/16vRP+/OSG4i0jTEWOd5aJ/VPxRxM9OoZgx7TU916h3ljsQQ+ql0FdywOPNtJ4
8yHgFJmWDoZOfXpgLgSqL+UHiysnBK2E7WLEirxiCQh4/bImbGL2iRtxg/u6OysI9xrF+OhH+cbu
+ndW6h2iCqFTp99uf405Wz0ZCgE7SHvTFLbaz3Z+Wn+kFTvYqJ02IXt1e4jrCV188IkhoRBptkWU
M2DM+TmPPLT4GfuqAHSpiOPAoUYdJJC/8a2tNV5eFOUPv9c7YJXocAewI16ZzYV8Wb5bFrTwbv+o
vyV7/7+5yTQjlMVVywpN2bnLhPeejY4VIGGyccaLtjCgq6sIrMqNKpzyMaGORBlx+TQorYI0hjks
tPoFWacQrwX0ybpufz/0uQhRDYIycVr9iK1Kb81xBO5BNHcJNT6i1gtTpvZAbFlrmxtPZtz/sS20
dFvShuZc/6Nz3LeYRwcH7YWm7Ougg4x1MDjsR+EYu6FKi8/bc7++5mQa3E2j1s5qh7tnyrsnN4dP
rjQULZMWHfML2by/74Brn3dixwrU7nmdhTEcdNfzKNonhhWa1hvrDjJ2tnUMXbvBz8PGDPsEanf+
tqyaHQo5SeSEsqGHS1SEemA0kUL0C4vuXDVoUCX4ryPHbKtzJFRizmUNxaBBSnSWZQevE//kZJNp
mDcfAYBNh9I/d2a988t0J1LyZLx2SKKb49paYmxfffMx4k8MmCiKvBg1hgE2D4AevDq5ekfyaVTZ
rmnje3voHqt2YU7XYz4Y7XI7fHG1up6KODIkPhp2ec2Qk5fFHvcAy881Q/4ZJUVWK+5d/Jfb2/N6
+BgjXhyiLyNCOdTJYlH75x7aPVtplxoyJAkYRMBy5M8p/XD6H8otY8jC8nJTSSECaO3+6S+MkCaB
WKTz1CEpufBzZu4LMo3wmrFrQm/SZGhfM3/XpSzWXmPdcfM+AUtODnbQ009LNYBoltUd7sEufunZ
Gx2TT8p7e9d6zUPUPGtqP41FAjU/cQfGwWKP1MyensZt+8pCzYvnwbg2xk6wIt1ZhX/QlfeSkTua
QetTWGGb1hsbwu8VZO88uq6g7NQome78xil+3161vwXfV078NLILCWpIMpeGd6YIRaz93P1VdN0p
rmQZaG2hpbXIfokatXW9QKlc3Kg9T1Ff1g3jPoYgPeoRM31s7Oh3zbxv1C3TUCkGSUzd+hsPWfSl
/Txj/aYhYNQyZIJShr5co31AZgt66+yhAJshj7vnyqOvUX8YfnnJGA78uYcEmpIQg3SSfWmOcEUj
vBRuf7EZvxcZx//uc930lptWLT83+SAe3N6lJ8sEayuBrOnRaXu06RWsYE82bfiKVgnbQomlekf3
vX68/RPmvsVlU305aRHg3TklaXOG1NrOr+SrTKOHPkaNcit/3h5ixlhNQ8ZtC5wfoBzNWTPykGuK
7DWBUCL6r1pofoEGwhHsYA+SuvHu9ohzJ2JisFRNENhM8+ZsRu0nh/gqKKbf4iX+8Jx1YhPr1Bcq
NYu8bpCKjJ4NyCKZuQ6i+HsFFptdbLL8vUYj7UVAtk+PPpIKvitW3Ou3vuGtFZ6Ut2c5Z5enAd+y
6QBiNFh3NvP0Z5T48b22LtqqboRqDOOhycGCSswOwn8lWiYd2fT/kikCym4S+isst1c1NCzPbtGp
ncnFQV44gH73rNDXvtPJUupk7lNPY7EliAGZlaJ3nUYAnpT0IW8GJGvyXYzgjujJuq34uYLab9yi
3auwD6U2gXpPHjTAOqsxJVvlGd9vf++ZXeVNHBpqO6B6uBq/hcuHBGzKujdPQJctnMSZhx/xJsbA
8QfH5aOBeXjDWTlQTKSrlOwuJNP0GInxXPd8XWcjnsD6oBz+1OJmRgdqipLkbOltdL3OBWs7MQhF
hOg7HtrleWgLVHdVIUBmWxGt7RGM0aRZV0ygdRnh/tZ9LXryp7DGQweI4u1vPOc1ehPPRnbccKX0
63M5pHc1goUk83e+2mAUAjlsaCuBPZafYxSgcGLcVVn3UrRFt+LQeDb8IuSSru36AQVqO+qVm4Vf
dXmnXLnZvIlBKREDGutLO6vIbNQ/mx8utlojFIjz9d6X3bGj2X3mfSySti576tqAExNjobNQEbQg
4GjLdSSyAIWn96h23MY6e1sMCc8Y/ylpU+XE71Bj3Z9Tu31QPphcafdk+uxHZEb/Zoq9ycsPlAWU
w9UFYFcuuzfZeO9U3a7R9sJ+mZnBlLNpozwos8bSO7l2tknq+Ajm3koQftLe6+21nxvh8kL/ckFW
bYOgIcGTNcsh+yuiEdqLVbsDBhuo1YU4y4xlmeI2c6jVxwXq9EG0918kELEgz6DQX9/dnsLM85tM
cZpek2QGTUoQ5bM/Dbf2vXeKCwC9ef1QvA1yLUhzx8i7TSEEbpNoO47Ou6fXlSWR4TNe7Lz+1OZC
RHtmZ0+Bm62rPGjSyOhc2/WTD9X6Pkp2rFIvBgSsM4rMx+1Jz0RQ3IkhaSg6c2Nqxmftt/du7v5h
jv1KIvtbz7Idgubh4urN+DdTCCcY4yQtHMwIHRRr21BOAOXt99TjgAY5R8XNt4b3+3RYbGGa2y4T
42A2lu11jY7OMoaOuQ8KNBuiOHBLf2HPz63RJCTk5UaJIEjjn+Jy2GbAshHW7kXWH91oDJt6YSf8
rZu/YuTciW0QWsVNxzocVoGOWNBrDVmu6ra7U5UKi4auDPkoi980sA7+8BudZ0dz6CH+Ff2EcIEM
ErDIbu+VOT98yursoCXUVU3CTtk4vrS9fx7beC/NOBBmdIx9gjIVECChVCtq86fByVK5xswmnWI7
jajRokSo+xSjtM7ha6fUW5ql93Ger/3OxBlZLczwsu2vfOspvROpWt8uB4OfBrRUhnlxahkLnBjq
dIh2PnYtAggoaE2H0NAvXdRti0HvjVEsXQMzO2qK9eRxkxq9GugJgOxvSWJAYMIIQRPdoZrkLuYL
l82c8+JMnBei4ejjFUVO6VCgRJd+qlQHwid7oeKV06ygfJ3GEToLrOEINgsi6C5d1+VSX8Pcck5s
TmUXUCNpMvfUEgdEJZe+VnaboDaSJwcwEpGuAfjGX+XorV3auXPr+n+eiWlVfZzaJyX9TRrJ99yM
jzX7pjQLnZ9ZfmeP2Zp6cl8ADRrmg7GzRH7XZv6f2xtrbmEntqhtTHTMkaw/9Y3/6WoTNdfxn7qz
giZXL4mkZGGilxW8tn8nJknrjJsli/qT3bODYRtPxBn2pfVxexazBmBiiqSfFnYXWf3JGU3/osKD
4vw4Bd3fGeN2BSwI0qsXLEHgVIJ8R/ktPQC+jDBukzXb27/hb7f1lSlO2Rip6NBP7Vfp2dPo0cud
LWrp8ya6JLpAqXzlPm7ntPDxvtsJCvSMu0NBiev4qEZ588afTuet0SXOB72ti3sOgYCie84gWtjb
n7pOArf1gWo/Ai/qX9TG/UtKNA7wHy//46gHD/+K/7fYZ/e32fLafC6n5IvnlDc0TvsuTs8OJ4+d
GaPzcti1br5JvSe0DqylzFdxtvFiY1V21sovrBBCfgWxg4SoUHIVQp1wUB/aSlYI2AQecLaDc1JQ
lZTda+oVSPVDuO8fk/xkCvOoHIdZjJjJuXKKUA2/8flAWvVSVJwNgG64d8iGHrrEvFv0LedeO/bF
6fz6ifIK8bCOwfEbEdz0ncuijnkfQoqi64aVE6dQ/B5WLpBtkKF3sl9qvDMduhIiX+fo5rTesNR2
uZS2/xsBu7ZkU/uJGris9jo4iqgDE/IOG4zyBzzzLv9H9qgR+EWTB+xLVn7vWhm4qgkcJ0XiHI1B
qCdD5VxnoF2b+6HOP1WHWrP0e+6NKyx/kIk/yM2jlmqDKrSAJr9F1gV9vU5kuVXpe+GhP/e7D2rE
kL8nxTPzkIsvjxgY+1vnF4cNHv7KQoI2tvQarajoz6ahzxAIEKGV21tIsYUcXh7N0KqLZ0ZhrkYP
gFgnTIW8sI0UJF8hF4TaqAfM7HIEGNlz48/QIYaQrCWJV53d3/O4vsMxaMe7LOZb1b9HGUoDo3xb
b7ASlgoRZg414NooirUAcbt9/ufCp1P0iZ8nuWHa2H92jF67OhwADVelHwg6rmzUG5kUgZwPIybQ
Fdlgo2ihQCWqAmJ9AoiAHyzor5KDdRwt3Wdz4ZcpY7QaS/RbVix/gI4SqlqMP8iL/XQb/6Xlwxuy
0CLIbbIFTO+BJ+05ATrfyo0dHcmmUm0Q9eVa+N6CuzhzudqTm0ZmXCFuS9TJKMnahWxnl+mnqBRn
B+36aEcO69pZeFXODTW5bEb0Q5fQMFMnJ6a/uSohJNoeYuE/DnX9phvnaZGTNXOtTWkmqDowhZYU
Iwm2a0VypFT/9kfz327nKa1E4gbrTGqpU5+rXdob3y3qvY40XfkjO7S8fbq9dWe+15Qf6hgyqoZi
UKeKUbxDGpDsnBxjOJuUkY0g9gOqBV9uj3UxjVdM1JRVElNmD7Uv1Ckqio2b+2+oot4N0QCqYLWU
ILis87UxJmY5aTo1cM9vTpYS+wJ2TdridOmHLyU5EBc6wK77SCCjORb6DBL+v81sYnx9i7Y6i7zm
pKj9rS3rO1PgzpTVN6mWAgFzE5s4qGnSutACZM0pN/KNpuKD+EDLZN6+JenuUgefMKDOGqCzFLPW
rkZe/vbc5oKbUzJJ1td1lZccwlLI8m7aRIsA9dxIqqfkxxgjSy5iYLlJwl6UK41V0tsf8Kb5gRDc
HJCblis/cn+OynF2t3/R3J6dmBONms6+S5zmVKPpQKMhkUkhQ+Soj/4IlfOubdbSWEIkzXjJdGJQ
gK6zAVgdilNdSMhD2Yn/q3dkfJ9nPQHPHJiMHWtsZ0kZbm5uE2/WYl2W5l5Wnnwx7JvCvygmZL/q
xI0DYFetwMOrqDTKBcd1ZnJTtEnrt3HbaVKciDtyuXKg/PoM/9m5N6MSuA9DwL6hENnSesE8zxjN
KcZEs8YcqaTFSTXxAQt1yvpyB2z/0l6dOSVTeojtNBqGOS1PckS51Rj0cmcUb36yuzjOg9yhrY8B
AQJn+vZWnAkgTdkerZ/njgJq/eRb4qNqnF0PU+PA1bOIOnAjK8M8GqpV5NHN7QHnVmxiaVIWqxq6
KuUJeQNUgF7eEVX74et21f9bET8jZGJqQPNuUM6Czp4iZjYEYEs3YApFdWhRKVYjVAg2uknkzham
853INn0S0vqF1sKlXtWZMzAFeNJcNn5sRflJogfYGPUGBZ67EiRFapiB5+m7VC0IOszcSFMyBhki
KgxH5qeuAiM9rKFrHAet8lFgUjgIdQakt8wft1fu8vWu3ExTMoalW47EdV/CX+jKV6PibtAZ+VK1
8dw3m9gNBgygQ0ysmVPLlY16KGp234iB4kLLOMaDvbOXugdmjvC0ecBVLEoYh+x8g+rcwOibLsgb
Mewa1I4tXXYzu3zaIGD06VjjPVed8GJie9EqAxLUFQXUkg+hMzIadtAWD1QuIQHHUJD0XVyK7eLm
odPZlsTvVm0FDqZswT4v2Ja533T59y8PvtE0VI8uzOoE0aO71qYfVQ7+ZtbCHucaoKJ/O+B//fkv
w1QUmL/E7utT2yTtD9qLVzVI8ZvGcaY3Lcn7XVI2zv84u5LlOHUo+kVUAQIEW+jZ3diJh9jZUBnF
KIGQmL7+nc7K4ZmmKruUF1FLSFf3Xp1hfL29KRcOwJ87/91oSIgToyxyDd3fg1YtLMonfM1H0135
kkubZRZKoP2sHdlnOgaoCmJHjhkpG6hteLze/v0L2/5/khpNSeuxxu9vxq8QAnvJgwdcoGEyffJT
P+K5vXJvLa3TLOUANYv1Nk9UnGiX/0CvMKKO2X0mnr1Bc/bp9mQWLpM/Ha53HyOpOliqywmKVwEU
CRqSCxF20vtW42BvgzqR+7ZPdpYPNZWSlPvbgy59oVngaErWBaY5qZhP5cmdNNkwr2+iNivfbg+w
sHRzgPhIYDoEHmUdTx67NzsfjTi3fbMVbpWErMTxhdg6B4FPkHRJDcKauGjI8MkHoTEa85r92xLN
9SPSXHUNt7Mmhg7cWermIZ/IcWgbshJZllbo+vd3313bVEDK2a7jlNZ7nbET3PkOqlFPq9zjpW7A
HJVN3UkBN23UMaB4NSTQWPZWwvspkp2R3k2C4WE3SMpYZOmARFNRDZSyhg2mmaIBBCeE2gVZxrUs
F06FlR3ZNofq/e39sXCE54juqR2aJGuqJjYGy8EVXEI40Oh+Y63LF6hm6F8sD/AG15uptTLiQiSf
U1yETkcfeXQbGzB65kZ2cLkZ2YNxX8j0tBqalkaZhQy3FBOQU0UbczhhROizP0HgOLKlCcB0321M
8/n2+i3tnlmB4ldupfOpamNKrHOGmiTo5F7mzanQa7L7SyXgHATuJ35HUqNuYt7oyTsNgTD9N4gn
lUEIiu+dM+YPkCyhAL14Y/vsQKnQ3hnUB8ijhzuH69ZQm3A4VMpl0uoeFlHtmrjLn0z7/2mVNYeC
y7zzwaFsZVwXVFN0nBsTD/Aqgb5x7/j6ufKazsfwOaN8rycGsfuQQc/xpTepLU8OFZDpyiyjrU/o
n+ZgiBCpRwhG4RohvUWmCErDEOP0i854SpqClbGW5tPQSrAG+mSk1V1mQIYBap3plczEBqhWGwCw
rGzWhaNr/Q/w7SPpkf7UxIkyhQeJO7wewwrxt1/mABdm/rc60fXeTOGuxf2h/9R7Q2vugmYEsMaI
Cs7tLRlojPTsJ2uk9U8tPWuu79EYdqX9wkbE1Zm7sVKdR4WDBAJ9gmeoR7QxrjK6TzVrt/+yza05
/NsUwqrbgjSxPzkbl7oojvkAKKofFl6z6pL38UUCSY2/Q7HtWdzNCwVfh6Q4+0WM56KfivBgGxgA
A3bpoA+5k4E5w763xpfUxM8R6WPrts3eniBEeHuuC/1kmIX//TOQr8M5J6mMi+zxliQBBoRmr47M
kp/9yfsFlQAvlLxA8guo10akaRvRtCkiowvELskUWskWE11oAeIc4fGy2mR2ctFS+VGD+i2kfvv9
9k/9OPpYc4C5B8uhwgSpO+5I9glAxmNuWEPoAcMZejTb3B5kgbBszUHliY+2SzHAeYg6xIvyM151
7CBLwxRKr60IopKW+6t6NcxI72lqnaloRGQJ6FJ0ZK3yXprpLM5qFIfMKDJo/dPxS+vm+5K3j0Pd
HQFSvT3Npc03S8Uy8L6TrqUMjTZbHG1TlGerC9qVTfXxfWTNseZJ3TNeZ1kZN9rZFILsk6sPn1kA
GdGDL9U7K3Xuxwkl2F1/710JJqZNeibiDAYfIdz8eGRUYLLLaiUXX9oNcxA4SSteB2Yq4mGCMizQ
yHzbCUkj6yogaL7VImWgtblb39eQSdXqs2j9X9DZ/Ez5+DZ4tVrJCz/WQ8EL4yxxS3RqirxAMwZu
LccWV0FYq2AHAwZF920jH1GDlGEGhkzZAwrqsc1U/JMwDoaeBaqWFQMBVVpAil7uJM+/B3by1K/h
exb2+hz3PTZFT3LWw3IIQkPSSuOhMM4l5PUHaKzc3uwLEGhrLg7SAhIbVMTk8ZTKn3VR3Mk62PTX
K2Syf3WwNSkVmp49FNFWm+gfF1h4Ef57a2ZG7wVqQLvT0QacicvPxRjl7ouAb1NmInkCG0ZYfOWG
XFrDWbxwXIRlaHOK2EzbPvQYPYgMKmJ9RTerWqNLZ20WMVhu1bVboOuDFOQ7TdldCjHMVR7Ywgzm
WPHJrErdt+hFk2TABZgfauyzojA2HD6rt3fBwgTmIHG0n50sTSoRW5L+dBhkLyZhTBvXMw+3B/i4
urDmyG9H+H7rQyMbz2gQ1+ibkyqSvVRiz+Ehp/m0X62xFjbXHAM+pcLNwb0UMZxt9o5DrBCMNTil
lq8ebzcS2J6+rS792sothPM52JvVydDDfFjEHvNgPyo3BaTAJlvuJvNXB9Xs28u3FOLmoG47D4zG
LrSI2zI7mNr9nF/n9TT87H31EyoeTxUpcdWChZtT99JKufbstDQ/8vdZTbNu8gwXO0O39MUU1b6F
rV5l6hbOosadn65swKX0ms5iQtOrJtFFLWK7zTZJY8YuaAIscLdDI06Dx74apbMx8kaGbtCgvW9t
IEO9b6qKhHl2ajp0P4c1MPFCAjAHdTcUWklyqOvYsQxo1Ax7Kac1Tuc1JHxQJ83R3IyBNipcWcdB
UgSRG4iI6OZlNEQLSF3xXWXBAe8WHkBI3iuxyxV49NJdPUd5E2FSo88wrFDuazMeXTsNB7kR1V0O
Mh16tEjntA2OmP15DKp66+X+vr+KW6xhgxYCgDdLR4KBQolB0hKJOgyM/Vx/N/z8PuHtr6AhMUum
rUP+LReeY8HRug36IMB7M0e9aDjJEdias5GT7epkFiLyHA0+JjW35WjnMaTBSNgyccXa4mHLNne9
uZInLo0xyyymCRh8005R+5ipEV59HKbafC0LG55Mx9tRZSFUzgHeQnRQDs8GLFQw3efTl8yNEuru
sf0jA9KkeHp61dlKa3ABH2jNMd6jYzdBojGYz3KkgxMeLkYOMFv7RUHa6XrKVGOfalWdqtR6tMQa
c35pHWeBxW9kVUDpCzVLzn74znQQoN54jT7Y/Zqq+VLwmgtIGYIXaddPQDiwpPidVkNw9euZtqwC
iLbsDHg/5d/zIIHaxRC0UaKIfzVmvvfyr51vAyI5UEhdJ8w+p2JcS02XWjJzcLiv7MJm3EOalQRb
R+h8V+oBuC4Jn2j4vZ1oDaxp7x1Vu4e22nMi9CkTNTjduqAbXr05Bn9yaeqG2hkg00WHX1L99G0D
4aLKIpIT1C7Z1disCB4qkDn+aVPOgeQynfgI9UJkCp48OgYa+yigbbOKqKHeSFCfKkiJjWtV0sLu
mMPHpWKwZwZIK66rhB+Vw5uIBolzEX52duj05facFtKrOXQc7ulY+D4RMWLwdM49Mz+S3hYnSL7q
n7eHWGCoWHN8uECjtkLHHe+avQZ4O4i4ZqEJiUGN93fJ72qZ33UFB+LRO4C5/0hM41AlO+Y/VaqL
inznO3fKl28rP+eaH3xwz81x5J2ZuNYIJ+c4GZ9VZZ01EZeuNr4CjVq06d737U/ZNGwFGkeynl4V
7c6r2toLd80fzfx3jXyaW70WzMXDNRJMm6grxPdQOcldgMQ/EOoZWI4V4MHiss/yI48aHSReBMYS
RgtfNwYRWBimuEZ6At95kwjngEZWBnn7EZr8xH2bxHRfTxQ8V7cgUavUHs5x59Fkj5OrvyLFW+vW
LGRu7izw4UXUAzZGVbEMCBQJu7cxmB6CAcWcHYz3q/31pQJybr5Y5pzZCS14PI7W1uTZG1S+t6Li
G03Nc+KpyIQBnqX6zaon3NLMZuWWTikUBmvOY2Lae0JNBUsvehobvWPwM/3XW36OJoeZKB8raldx
MAa7NAhgCOPvc+ldMms63D4mC+Fn7reY0UKP0DKpYghohnZOvrBEbSwpWTitiRv8AVF8cBLnoOwW
jxK2nTIe9/0GJsYRLxPywApH/yKdaLZD4uzMVmcR6CVN5LQyiUbLhnqzgpeLVeL6arYm8Klh5pOH
sUFzpfdK41w1JsNX3XdQrBb9GtF9aT2uf393cgEb160/dFncWPXTAJN5tFdOhSj+uTycezWS2rVz
PC0YF0WLvTavxukaDlxGAo55M7KwsCcIFSATXnNNWAhGc0xyUXCbe85gXMqrcapd+Q9QMp1C9Ia3
XQ4zay5OWncrZdTCRTNHG5c86UZHeEVcKd/fSCRTYDm70NdayRiXMp3/QYitacjSLCtiM693NCih
HwLjFlaCM+98Mvt7o/4uqpdewl0EK6phZ1eq8Q78oS/KUj+IYp9uH5ylic66Oj4swWUl/TxuU+tr
b4id6YGlT7J6rU5buL/+Byu28rQQjBVxhjKTwb1YE5iqoEe2J7KIVHdVeoXZvfO1Gx69BrLbdGfV
and7dn8gXh+c2TnquAxE2jQlQYGRMg+qbRsexBlcz3X2lUPRPdSgBuWJueOVjQvO3o5NunPVtClr
/QxilgZ+MSRKmUdwVpFzInrdl51DQiRrk35KhP98+4cubO45RMwwczPvPb+MZcsj4dOYBagmPWVt
HJoflTDCaq0eWvji/0NIp2mDJzXsvMD0HWj+iteyDo46WdlQS9fYHBVtT+BotBYv4lJBli9K066M
IG371bNI/jKKVJ17r3vKOAhaNR3VZtCk3N5exYWoN/dohNpcX5fNWMR5Oj1keUk3SBJeksRzo260
s/3tURZuTXJd2PexdbDGsXJ6jEJa9BEblkQwTSmP9ggkZgXaUL0GTVsa6dpXeTcSoZCa6ahGFKqT
iwX4XgMH6IaXd+5Qfna7/NvtCS2Ur3NAdG+hOq4oQwwwm61Bnyfq3Y2O3jDoPnS6gBGauUFv6PZg
Cz2huXNjmVe9DT2xIm4Hmm5hTqGjKoeow+3/fYHIa83hzXLwW9XZMo+HavBMoC0H34vS3v5sewMN
JfGsA3g1fjTloxkVvWFHVZndwYMAwmO+nXkPvkdaNzSdhkfjpMYQPbtmP2g4Fd7+hR9rOvvWHKPJ
qdlQcwiuNa7rQ1fN7/a06napV0Jpl5Y61AkLImq239Vk9kc+NkNoFCPc30foTgNMwjqUv2PpbYyg
g9xqCkgu5Nz63oFMZKfdT6AjeUg7rAEOrZT/G4ndmpu+4PGRe2OOXe/awamm8DxLksaJaz1sIZtz
8d2yulPeuPIdl07yLDM1YSRSVJ7KY5BSxogYqLCV0X2DFOEInC5fuZyWou71QLw7X7way8BPJmwW
x/tR1WOPFtQ+VcXWgdNZWddhz4xVzMn1Rv3gKppDxQvOZGVCHDp2yn3dQw3GsX+C1H5uSHOniHmf
fKH8wWzFuUrXFFSWUtY5fLzr8GLj8qaMjaaxA7Ap1Bku9ZEBpfCdMMazcPW+9aC3jravcP1fRD1f
RTXbkyVgolNSb29QcgyqxA4l5VaYZowAGgplhLGQ8hJw9/PtU7EQ6ea48ywjSUBFXsW93/32pKku
ZZ89DL23ydUorsSXNZ77QvyZey6OtYQVfYLPULDkNWDBOQCOJ7o9i+sN8NEnnsXrCqAG+NTgFi9Y
98sx0wP00B9BdVi5eJa26yxXg8VGI8SEfuxQw+sIVFRLO9B1BBX4Cs8ZtbGFJfTD7aksLdPsAA4c
3Q5SYCyHVpCRAgaCS2flvlmAX8Ge9O9zZ+BpwgP8oYprBfDn2Hdf0cQHNj2rQpgM3vPGgIXUZupr
+BLX7V6YWbXpmAMaeeuAuEm/moKttVOvVfwH32wOzeZJqkePmlUMgien34qchqn8DnJShGfOOzQb
dg00na5ejwPs5UxSf7q9wAsf888F9i729FM6Dpz36HcgipcO/Aen6sgFrF0dpIC0SaKCPt0e6k/+
89EcZ9Ugz9yMqMmpYt+eFAHuUUBRgh+poPlL72XQxtPWVpQOxhzT4mhNYx5WffssXQ0+Nnz+wsbq
60jJLI8oA3chLc9ESB211P8ES8g0ZJavnNAxunNrXX1MUvhlYfsQSHtr0jxMATNeRJGrTYsKAEr5
w88hVeW5IDmUKNPhBxkbiDxUKd+YZWGtHMelx745jNZ1QbYImCpiI6efekV+cF+eZZfg2SuPO8YO
pgxCTpNXSKXGg2we/7XlMYfYdo6AcYOP27LU6aaW5gmQhq3hCihHpSuX11LHbI51V+YE3WcH3bk0
lz9z6v+Wpv8gWvZUdE4YwJAThaOya8i9jaHTn+SJuOUdI/KZB1iNcnjoEv6NtuUKPmDpaezP39/t
6LKyKTxfcKorzwxb8pSU8i5wYUJMvwnib+EuYhafrnpLrqxCmFBFqi7hp7t2kK+R6aNNPmsgBjbL
qq4xcKCS4S3vELCs4KnHDQJBbYinlKF/7eB7IHWvApwWA9msNQjxb49o5Ptx2WT7Bm1irXc293cB
aLTKbO6mwIEhrVlHIIptW0RrmHPuy66HP6He8rRZ2egLt+ccaM89V3SjyjB1bb52TfHKXQtQkwkO
U4b0Q+bo59uRZOGC+1PzvfvEBvxxCc3RpB1baTyy1Mk2aetKPHjV32+PsJD4zdH1wLbahqWwiXJl
7zplfPfyNg2lOfyAxNm/DXGd3LtJjKlTgqDrFPFEfgQCqtqEvUGO5mX18C81d+YQ8MYqGtpQt4gd
O9sm0oM6+nhRRR/adhFO+ofNkFzJo/1A83Rb9+RL6+gd9+ijldGtRbe357n0UjjHhaPWzv0cciWA
EtePumvvBhBYh2Z6q230Xn0LVuiwgTGaJyco1j03FvbI3A0hqVqa2p1d4MFCVxEMNjdwrH2DQ81K
ZrJwcZqzLMjCXTm0mmJWrAqV/0Nl1hlgwLBNR6x19nWVEL+4frMcCPBrWzV1ACyoiVuZ0WPt2Qdo
6cR+CTeR1icX5pd7y6Yny/i5HsiuE/l/IDPnCHBmA/iEPnIB/dXurQ5c2E2Zim+gQyy3Vda1n90W
dWOQQeLbxwOppYsnx1mzHFrQLYLC3t+no+uZzDLZFnHh+WFLv1zbDhSWTE7whQ71Hg7GKFMNeUdT
XPvEAb9wgN1Qu6bz8HEoM+c47L6bajur0B4wU3fL7PYub6utYbOHygBWnD/fPhofdzzMOfiaIgZk
TYYe1cS6nazFWeGQ+rXx2YVnj2PDiBCV2p3jNmt39dI3ncWcvPR1o69dj2oYoh5a73tS/Uzl9NYV
KQfiO/jse+Igk1piS3NoLBpo/d2e68fnxZxjryVkQqHRgg6vbOjGa9OLS/Umk9Dbs+7R9N2shr2l
RZ1dwATYbqMEzjIuivG5aYcHwSI+QBk78OFPrrh1Kmxrv3pOloab3b0gRhopPF3y2LYUEGOJwBhl
sG0g4CZremwKBXnEvh+2RpOsbJsPNyel89DTtz4Mi0TPL+OoPjM4cE1p9lK6U4B0JoVOwVqH8U9P
4H8hAAPNIg8Q+W5QIVe4gLPb3JlGH4S2xmtoJgK+maCW/TjBX0ZQEBwbHA/VfM+mlh0gi2LcpQbE
WqiReZuuYNY2L7UIydRvhDnsR9PetOICi9xTIAF8y8aNbLMvSTPGKpGhV6gtTcnx9sb7ODuisDP8
O5S4rTD7qen4JfDVNc9Gy5+7YJKHYxl5hlfDueM8+q9mNR5gfhoxxY9aI7KOxNlZZfZr5Wdc99//
FxMmfX//DNGCowORmOriDoKGttEdsu6gXWcDBXTo16hXqr747d6FZjxn5cUY4IANisqaWMyHGQ1W
4bqZ3qUblmIeA2e+ulBmPSWpgvSy+KQTf7cKP/p4W3rzaFYFlKBas6pLafcRIfZ+cJLv7QB1t0pd
6jVq7cf5PSYyi2G6MSD0OPbVhXBtPmRWOmwycNtjn4xQROogDwRLKr4JVB+lFmTmMplBGdezIpE1
QPQ2U3atPHe3v+qH/Qnq/S8TrQKWg7xELimHNccEMGyXqy+3/++ljTtPQnXS8bpO6uniw8cOSkc1
YB0eBPOh6YTk3mfsJ+39A5waf5dJtfcJtRAAgq1p6lOunUtT/5NWIZb8Ovt3e6fDReENkyovQ97+
yuz2gFP71c+BrSH53l1jgnxcSWKYWeQeeJl1WYFhSgqvEV0NEYFOPyn4t2yCwlDZ7ZKu2FJHoS2d
PQrHgkBLcWfLAUq0BYF6f74DgxJi6tZR5OPKvbXwheccGZ0FTWkHusSxzWNC8ZQfSPVt5Qt/WCxi
xrMkss3rVjYdrS4JTMl0AEUpGDq28MT8bhv66Lh+VGvva6GqlaT141cxDDiL6ByahIMC1uJSJPa4
7UElE/aD6NneALW7AenJrQVEDiZcZYVtlytruBB75hyZruoSWQK7dulpsy+kMWyTCTDxUqR7gLPW
tNoW4s+cIXN9yqMiqYtL01dbBd2JNIefrdmfSOXf2fXj7W92DTMfhPE5S0aPOvdxJecX3qQtRODE
EOa5vVlN95dmcV3Dd2fNgLUJ8HqQyRc1GJTQY4gd4IpgwfPMrPbI12B5H79QQWB4FkYNlWR1S/vs
khfmHQC2+lU7JbxCxnyC38wABxgKX1aPxaTIDgnLfvSmsB4C1HF3NdTm4C4CwaKi7Y4jq9XD2OaH
2+v7YZ4Id9DZNWlWRR00TjVdoEC0zUlibYseyuvdpqDZsW6AruTgLIa3B1ta7Flgo1M/KA01xUtV
2CHjG2Xrk6RupAsgOrw1NZuFKc0pOW6SjywbVIar99n0aA4ZSu9O13BzS8gUGjj6Mjer/b9NaZaP
BjTwOEreDPr41WZK8qgG6HJvpcnXXlpHHzaXK2v3cXsBO2gWvNKWlZ5bTNmFS4YX53pII6hqVnve
GuiQf7ObM4CRgMwNzbFrKxzDMUlDmBCclAMcQaNO5uh9ky4ER27PfOlkzmKbSkpfgo6SXZzilFvN
qRNDCrqBtyZH+nEhTr05cUenjpVOZV9evOQxG7Od7Pptm/e/i6nbswymA0Gur1bCRz34cdqt9Ik+
LoUx7PxESGYz2DqKS0DY92qYomBy3+qfSp57MkSskqfMxluhss4dhe2PW9gQB+1WEpwPyxsMfj05
78NRGaBLBduMSzegHEUMP3KahZb1FNifq8DYNHq4GMkqTGfhtp2zfVyVegM3RH2hvTp6BhnuOstC
94Z/FX4SlhMgzYrcT/Lk+TwN6xrc/BHNjzbrQ2WZKyF+ccVnsREAzwE8oLa+wBcHYor2tq2nbT9g
+4IJe5my8bVwnMjTDtpVYhsU7p1nBw+9WmEHLUSlOTkI14sPvnQgLq71e/TTISQe1GrLdjjW9X7V
YHfhuMwZOgXt4FVCR3a5xv4ihVHw6IAiu4KvWErm5qQbyxtU4pSEXfAifyh0+ykPoF46prvWSLYU
wN1xnO5h6xZ1hbWx/WLXpklk4r0LTIwz84M3yDrloYZP01pPZyELmVN1xrYfYLrq4RclUDd19UFz
+Wx1IHuUK6XmwpLOWTlUl+jV1QW7lIX7fBVPyIrhUQ4r//vCtphTbhgHMQUyCMbZcC0W1X4b7JrJ
qMOUwECowgshW0dPLZzDOefGMDoAl+3AOPPexavF3kPibdkP+FcOSdMS0I/MeB6bx8a3oV92bzkd
xFBXoCkL1+WcjVOToakTYRhnih6KBx91Yb1pvGoQt46cujyJn7fvi4X9MPddSBwkLn5W4muhipKj
c6SkO6UeDsPaIVhaxevf3wVP9LxAPGcNu2RQBQ8dZ6rC0Vtz+/74WZFCl/3v/73Ja0gj5Bm7aFAJ
N1VfwR02njItt63tQy47hx8H6+KrRF+Ttc9dbddhwpu1d7aF2sWbJRq20ZtD5+MzJZb97MG/TBjm
Z/QtvRH9NuO10dYF9fBnY60IXSqH56ycoh0739K9cQZTZfxWs9z4nOEnQK0gS8LEsl4E89Tveqwe
m6yoNlL+Shn95ZqTE9KkpFshh9+T467BIJYO+yzdsIbOYngBMM6FVX9rU/bASme7egIXNuecNmPr
nlWqTvFxBenuYWUL9K0B2nvFAxthknvb24dgqZ0yZ8ykGQ5BRTAQ2FqE1PWPqidoiTmwB2g4HY48
8D/37oQ2HWfQtm7y5guH+ftOg8a8IXykYUCqlWRj4bzMeTVeooGCUS2izmCBXZG3Q1jU0+b2TJdW
9Pr3d4cxdYIug3W9cbaGepvnyUNZSNCVXZj3rtzbSydyTpIZDdrDesdllwHi0EYP82SI0gePUgOn
NLzUtXUYMvABrOZgTtXdauNtIWDO+TFpItwKhHWEGUgBMQCCQV0fwsAoX2VabwDyElAmQbr0b+s4
CzsQniO9y/rkXMBLoWDe3k0hJUnEYTBWLrqlLzWPLPYAYA6wG2emko2PN6dyBNUOerEgNPFPt2ex
cHrnLBcH6qLJYLrJOZsc424i3TcrS9VBQZszuj3C0ixm8cGrulZXTZqcJy1wlNiz54xIKO2XZBhW
YvDCJOaMltpJW6shJIFwCz8avXGc8vbiD8VKKbn0388KD7zWeHBJge6Bp8k5S9xnrsxz0a+J1v7B
WX3QSpkzWYAKTQt9/fmVU3yRtqm/cJ8CFmGFJR5SKze5Xvlu2LrlvWTQmqL9g9fyTQV17dAsrZAx
sKwzv222JJN9GIDEu0HeXq1sw4V8a25FAAZoZvCAs8soizDvS+j+mNB468cvid3voXR/e58snN45
g8Xsx8HrOJJGxxxPhHq/IdJx18DEwdft18H8NaqV3bJ0gc6pK21KiQKhzThPPH8A4GpbteLoyFMF
V/WqfgT6ugpdPb1M9b7L+c4G6XCcjO+SJbvUWBOcWojxc0rL6LYe4DlBcnb1GIke/U5t43TfXss/
Mg0fbalZ6CgbMN9ZcQ3yokS7sQTMS1B96JSvIayqgLjualSWtSrd1wxdmX2jsNU4BycVQmf+VfHo
3Jr1fefWHjh14FdyCaRSY447sICtsHFbGIJJ+1sivKcaL0V5N94VGSzqIRbBPR01lnIiKLnqENzh
ToZ1V6ifAsC3XZ8lxgayaMUPnsN+LPTMuvmkc05ZyIExZiELiP6d9QncsVAapZ2gm6oroTZnJpLs
oMRaRpAL1t9Sv552KMoBq+krGP+llqFDWVjKx4uWJwGvtWAAURXyAJb5yzT4fJsqs7oIz4F+o2ED
az764m6U7QlHywRGO02RWPR4aupb/jUtGR6iwIk7j/pKI0tYtzFSvzpmaH2eWidHm0fhONpjKe9B
7q1eGej5/xhyZj2ldqil2zhecobe3D7xy8fBxcW12ry1l3bfLCjDNdYDHcRgF7hwoFdkb2TfMpg/
mRBcg7+N0+IqgNV4x6EzkmX5l6ZAqcN0OcJXuZyiDtLGQKBm36oWLkokgLVEnUHO2HasjTaCT8xM
9nbunbgoQccWbCV1WUos/jQq3uUuDoG6dw7s9MWQcBKF+15omsa+0GyTNd/T8mmcyqMkeETXHVSk
4fNZpNnD7SO1FDXm3CWnRM5kJxKZaO7v2oRvurbdJ9oMbbzmWtAAHEF/C7qvPtGnwGHA+d3b/ieI
w0T2mgLEQiSec4VSSJ3WsDw3YSo5HejUPZu52hsDeUnH4sWY1jQtFm7sOWWItZAZhEm9CSMstIJL
++ygw5O2cl8Fh5XFXNh/c2pQL+2mGdxkukBN6zwwXYgQ+rRqO3TisXadn10AV2MOsJxVdBsK6IDX
6ccmSPswqwDmA2xzzUh24dqZ04eSBMYqDM21CxRRj00ClXHfJXsU/WEXsB1pYTng92qlpF/qqJHr
erzbwGmdVZBhU9bFNc0T9E6PFesP4DM/lKiO03Y8uKn1KRiSn6yVWwcCEjWuWrdfaUYt7Z9Zytop
OG9PuW1epMvgr0x7MF3pN+1C7MN0pLknfr32okCukeSDG2hOLKqUA1m93jQvA1ySaFKfeuhmuyyB
ziHatfecw8wpCyJpwSGWk6r80pG9zvcKdyAYOY/5aO+phhA3oUGY1qN3L+qujpKk3Nvdy1S9GBqM
mzQLq6S9uFMN46dTbu7x/IQUfE0ocWFv/AlD777WaErRMRPh5uq75SY6QjoAVTh3AzLv1uzlT2Pt
yC2Vn3967e+GYlNS5aoW9qVzpw0hHsAg7FjwO2uKzcHdQi3+gUl5bkV98Ik6OAm0N6HMVGTtSmz9
mAhFvTlVqxRBV/KJmRfR+X4X2VZTA0FODkWrgq1B8guS+J9WWf4qzQoYqUkAVx7Un4NrUtj2vygd
X3vaTUhW1Q+3p7/KlJtBCOOCIoSeO4iFhjK3k8HGH26dpitl+0Jq/mf3vVu2eiAebc1guvCRD3uS
gl8VeL08VMxZq5cX0D/oYP99ZnkXBCMdLBjQaxC5ZF/sTQAqoxb4A9ruiXss1HlK1RhZzuiF1BT6
AFOTPIJJyM6cJpgyjdzHZj9mcG2xzf2EyyMshD/stbbxjt5L5Jsm6dRdS0r/4T/Ovqw3Up3r+hch
mcHY3AI1poak0p105wb1yIyZsfn17yKfPimHpwhS3xzp9EVceNje3nsNhD1B4MeXirvtmg3P/X43
J/MGe145Wa6onADwjh9Whj/GFYRlxXFSdEvxMOZpuONDcOjjlSz77spgxFmGwa1Gkk70IBrXWYPw
wnYj099sPMg/v0Km2f+f+MLJvJeO9KUarI5ARygvUDQv4YYskj+2ggeXEW6rDHGzTfh3A1yqlZzs
ft8LQ05h4sNmq5A1oTJjpuAmpNeRps1m4Imv0fE0CXCUlSOAcCt2uup+4IVxSvmql+PdYIqRp4D+
YWTW9RDRDDFyzcJ9HHfFd8idKNA1SevzDs+W0LQzF+ZEtWvUTe0yB9vu83m+mwxg6OnfPww9FLHQ
7B4Y87Z0/oDKuYkt58id/vdq2WaBFgfRhf8OYYc1pdSOsgvrhtSLyyE+dGxHpQRIDh5KXVf1Xq4L
tjMku0YDc0M4O22GAsANM3sCDkZ4yE/pqZW9B30JVlyhkQm6Tq3BQ46H9kqpZHH9Z5e3sFRcWwno
e3omMleXYNwUGriJUVbBGimFduE2oYcotMJtCeaFmxgM7lOfL8PdqxvLMLu6zdagicpayKvq8Z47
9neeate4sB/NUf5c9WZZOLRzBUuqhqRLTAjhOiFh16C3+WPTZdm2jow14uXSh8xeNg78GipI2kEM
Pj3aZk1cFUMrLiCnHorLnmZ23z6fsLt3NyZsFn9qqPtZBaoVkIkJNhUrYQ9Yn5AB/Qw6frCB3V7l
cy2ckHk7HAR72qQVKGOCgqkZ1F4IWzw7VY+rUN6Fb5l3vnndObYR2to5NvrnUU8k5HS1k8x3MazN
g+YZRnwre3xppFmg4c1QaSwLtHPX0O5Q53BwjEKT+GSg9BYDdgLmOQR/wjJcy3wW9sO8083GQGkl
RMcvtLO2XW79rHX2u6+BTKwSBc/hle2wtEizGJOHJswA+zC+oDnRCHUrG6VcBs0LlO1Xyt5LQ8zC
A9frEtsgjVFgYa7e1U/K7v6GKJ8BUbMmQbA0xiwMlDLL2wxYzwt0sUcfKksMxmzaH4fV5Q5ob7b/
/PAsxIF5TxyKR3wwGEkuGaQG9VZ2Ozna1FckWqv2LWUk8754WPdJiTZLcglgYskgKZXlxVmn6RX0
KD8Yqu8RoIxEl5fVU7T0UbOIkONx11dGA4R6Fu1YiTom0W03FzlfidH3kUCczPvekSqhAilAFUnE
cBjzynZjyFIzjR6DkfgMyp+sxody5UE6a4dJxk8YjR+T9Ldbi3pLQw3aPWs4oIW9Mu+TR6Xs8Mxj
8YVHgTsCUgr+fFi4iaCbf8MS4Itn8cLWA7O3oDsM20AtLDyDKwNWj5Cx8at2klMwgFJmK9O7ECnm
/XAOVLUN1k0yfQ+o8tGj1uSn0sh2sCCFpeRKBFyatVmgAJY6Jbhpk0sRou02tM6tkuKbmeoPq5Xu
pQ+ZBYoCFimyNYz/FyhUrT3otvWYJ3CsdWxvNQFfUPkn8754D2kPzYlofBmt6mLFaFwC8t1DuiHm
1S7UD3lh/pY02QcKNrhpLw5j14p9ZNn9Jqof4Klra2/oYWs0qiBr3tvXCFDMldfmwlmcN81RE7Rr
VURYS7zWgKOAH3DcwO0j7Xb/FMHmTXLVq6hsCBSjhkZA3FE+6CkYMJBY/PzP3y/kYOPPggmryVjj
1ZNe7NyIUclReOnCCRxVGyNMt5xVbppUwRYmC36Jd5ULw0MPfONakpW22lKwmXfGNWYlrE3K9MIM
IFSzId+qhD8UYLVSu9noev/alqXjkQrIkV4Xr7UI3DKGzV4Deg77pfVgBXM8zT6fkKUkft4/7/kI
/x8FcZyxFlsbfh2hYscgejIyWPJWGypv9ORo+pOUgyt5vC2NfGuIfK+l/UNjGcfcxCMYb96+eEpA
jhoAdEm1cuUxupS6zzvqRh0zmtT4dVNxL7WACIntg97DZyu/NIYJRqhxlaT1igISF+baqNOtfOeN
Oteu7AYB5KeZZBcDCl6li6L+QxOlTxZ6426VRUengpYlOEUtKu5mc0h1E8eNNflPBgeNfSF0e63u
OGXX937JLKoZZlPLFBJMl0yojXDKR86i0svBSmp1tu96qBDg/ZVmBK4k2lWOPFhpHi4c9HlPXjcy
0Ve5AGkTwCwz6U+dMH4kyZrEx/26GYdf33/fjqRPh5TSNL2oELGq0cRfw4KlNxnRA+qLTRhkeKw6
OxhEfxs760+Z/RmzTavl8MYOxebzvb+4u4z//gjHzAajbgPI41BRur3csDz4ayX5UQRYW3vM90Zr
naQGgTM+el0OUMfKyEvTO3tNxdEwtBlDxiGtl749q2oPwRjY1WYwzNU9I26eRid4m5QrOy17JVJD
Gc74lZbsJTeyr5//iIVKDJ2FwlDqAWqiTnKpYKFIB2urZdQ3wFPNK/6kj8UepZLLasaxcHnOe/2D
lXNAO8Cf7B3+1oC2AV0sso8TOfrQyG9AoIax2Ocf9i6Kd+fUzGUsSZtTE5LYyOds6F8nIYk2oBqC
XBMlYPNF0UnZdevnceBLq5TuqALyIjpUntDddK20u2S8PKE8c+iMvyalpi8CG3bzKY1dhrvoAUHp
awhxmudIg3qtSaKrtOg1Z/qmq8QuhBfgYaApOWRZlG+4M/nmQXGM1r29cxKR7tO2ANAlGc9tYe3b
HgA3i8qTVa8d3nf5w3sTMC3Ch+IPM8fRyeoK3Gen2DZj3z0WFtzI09xxxRj9rjNowFQoBDvQWxjM
sfZD6lC/glrRq+rtoxm+6GNziAi/wWzjS9e2+QbAv+Acao7YlPawp5S1YFfQSzfdA9wZXSToGzvt
ngUfvjmm2semfbXHId3z1DxBJuWB4O2JonS+sQJ9Z8FaLbLNJ1xqD1HX2dvIat9kPayRJhfEpsm8
URUNvVKBhmdK68iLxvqu9ooqsJ8DkTuvlchrN+xreRKd+l6OuXkeCip+ZSxtAi8Y8oD7LB6eYhxR
kNZG0u71csQF3QbaS9inQI/WWeAbgWkcuap+6oF+q2AK5sKUoP0jiHgGtmgNNrv04prjOCAUVo+J
zOJLm/SPhdxONzE0WbZOq3tJz94gtKjcKJUHWOF+foAWcuk5pMPo+jgHvwO5NEXQD1MIpkVXeBr4
q9FgaYRZKt0NFoQ7Bd4fKskPmrK3DGpkQmp7ytKVKLAUcGY3DF44suNUwxPHKo8ohG1affRJUW9t
Hl5bQlbeHfd72zCVm10iNNMSYvM8vnSiFC6sUwGtgXThyOFVoxwEbetk05PKu85zzF8QgFPQcUT9
4vOlWij8WLOLxMQZHCPTjqDCASh6rDwntF5iZl6tMr8BhLMqOHifcIXvnF0XrDd7NHyd+FI64y5X
UNEj3GW28IYn00m+VdbFgG1xCEGkFGlCyKMfyCjPTm01LhSptlC3ezXstRC/sLjzpj6h+sDgUYs3
ctxt+RBe4p48aJ15bMzaM9dsZO+TADiZN+5pF/eF08FYIcpDT9kZJF2T5GvYd+5QJEdEw+0UyBSx
IlernKtM91JuIvpNi/+CGz6MPTiQtmewX58v9tLrZd7hL0zFoUoIbYAiuhlBDCCUCRH1cFuAvqag
9WVxep7eMbowvhQBOVg6v2hlvZKNLk36lMx8uFUGozRqrVPJBU39L1TF35Kkh59bz7/IQr+tQoeX
0rJ5sz2rqiTNKsx6QiuI7EFGctxETnE1xujFyaDjSBzkpOgSTLoIB+DtX1emdzqyd65NcxYymHKs
IcknucTwSZXlqzLolWFzdVp4EXnyJSHNUy3jl3rs/vRjdS1MyE9/Pvb7gb039iyMJKMNLp+tQT20
/qFzWKHYXevpsGvMbftSxi2Dlhv8hW08iUMkDHlgAS5Fwksvx71egyDKf+pNcOBxvpFZp0N6Fx5/
Wlf6DQuORq/hhRKzaIcx+ssAwBV0svMWIpcBMoGvjkzRqYFAWaOLS2CTn5bRIxXsDimkf93SZvVe
lDRzIQO6AU+u9/rg9vl3LyTC8+71wOHh13Z6damoA6JQwI+6k/5YrR1O98m9WZ0FLZvBBcN04LYK
8p4AxK3ZYIrFyg2z8MfnDWZiQ9etKmR1sRPagFtGD0wTK3txITmfy1yOPTTXjFbBcVJvfsCC+yGC
7WMVjTs7sAy3ScgXC/ojKQSkVjbg0oDTof9wuHMGJ6+BweIS4l8oLTkbfQg2EfGjUB20jPsw+9qu
OiIsRJK5TmUXtKBU90F1YUBQem2WlR7Olx8zqFmwaZuauQxWSlbvp/fOHphLVRpZZhFjhCenljv5
D5iQ/m1ztVHGUG/hEovcOy3TI7VwQoiEhmUUar+qIlbbNjYBBoD0lJREoU+YA4fpADIXViPkfYM/
Ki3UU6GrwOOUsFNqhzvJ8D8mLIQLmZp7quxbQWro+8TiazEUjudkXdC4EAe0t+Dn6X7ciefPz9G7
Fun/fCWz5xsGXJoq5kk8nvuMH3JQD7xR62EvQdnPHk32M5OUbUUXHGynzt5g3EcPvPQLkno4JBGw
IOypJNI3Iv2o2SEseTmlbqJ/FxbZ0xEWPLRmXzRYo6JAZsVe33OxyzOoFfZjsqagcDcY4Btme9CB
UnAUOwLfYKm3vK9RurX+Npw+fj5HS39+SkY/bPHCspEp6MV4FiT9AVJDZ0Y/KslWkua7exo/fnY7
ZmTMSthYjedJhPWoaEtdPpSll40yOGZj8NIVzgoe7H7OibFm6XNRBm3ZNIDhyTraFO23AaDdOElc
aOFfsgGpWe5ssVahWxbNCc4j6yYUi0PP7kgChE4YG2w8RxUQvHCFQqTQvvAmfijG7jK01V+tNqot
IGkw88HW180bqUyxRiaeAve9bT67JlvhDHA9bsZzAvajmwYPnRkovwzN7mYGW4ek21A6gCSTTDtT
ztfa+O+J5b1xZ3n2oOmsRAo8ngdYPePctt/BpK5hBER0D54Kz/EA4RYZleDe18Umh6dTIawR/pFZ
7NsQDozh2RHoapcoTrYCCp6kVsceYWMkyZfAGnXAiYJ2ryXShl+u9mxCNdVRBaxDAfj2VWe/jFUL
fQ3ekCdea2BMqgx6KVFvjx7pkXMbTbFJSmLmfqQXeOU7+E8zrk37NL13Pn8uxAnrY0NUFaRcIpLs
I2f8mkrqtapAQ/uBigGCX/pxVM2z4ZDvjVFfVymp91Ne6CnMDq1WkEBFGbQMrDq/xo5RXkczfh0B
994qq3mL44hAval5YrnYjnp2qOynMiAeT5uVW96Ylvjet88ONgSdrdzQuDpjgSBVFx7jnGwKq3fH
FqIjJr0O+TFuNnCefXTC8FX27GufND80qLHXKOhNswSEiTZcY/Kr6f8YwxrM8e6VjamZRYEwTWpL
VFKeWwnRIKtq3KASDyVkkrbI93ZjrL3o1LiZdPj6eQC9X7VF3JmlU6EuWwF+MDnbvYUKyaRVGwTH
2GKbOOvhQx15EcF7j+f2vpT8NR/lKUxKD0DYBFi5z3/EQpydqx6HRh01fQaU82j9JnW1YV31moLl
m9rlk0IN9/NRpsW9s+jvL8IPd4UWacgaFSKspqcnlIj3LZrQbtCswbOW4uhcuFgJyWvYHRjnmAl+
BDWhdycDKsvufoyRtbVyvQTZgXanBmXTraSNz+StT5zXz79vCRb/3p768IHUKnubou17rmRWeU6X
bFpH+JO6GNCfPN5ATqxxzQp3Pvy6zBh+cRr1AVR7i+EoDkqzdlv5IQvH6/0HfvghpQnIT98OBmS3
yp0a4LSpGCyNLL+u7AdBtKMG7yw3tQgmCBuNA7L3+cgLx+d9k38YeKwyphLRGWeiwqNMeAjGULij
LH9u879DCvJ++MMhcs3/6r3SfWdLzXVEgWw1jSJq5bluONy2VOg7IZpmQ/orKaLRt2r+szbCPSur
n0MprUM7GteO9V4dcqBFsiaHTSB9Hi0bDEzjNQ3LXUitDdomcq+rAqALo4r9UOYN8DHBFyG0nyWv
JmCdFSpvKIWfgpICpjWwFAczQxt57+Rdvqud0VdQa/seWw2q4wQaSlyJDdI6r5lkaxyqo+/Yetzm
Pm1RC7dHnwUvGetX0rKFA/0/SqdN1RPNCYwTl+yioLKQm5AETK19H5fH1Zrm3UIZguXsAie2HZOu
MI1TooeQq9tKwBKbDgBtczckDqA+K+HpbmUT48xCZFvSsqGlMk7gzW+GRgELabtCVO4q7nLh6EJL
EzHrw8Zt4HpftE5knmyBQqMZbSC7B82RXRPRRwhYb8dGPdW2vKmuh3IxhWhNyh+1Nvkmivxsh9rK
ut0/P3QuCIiXUYH8XzNOoAiTqN+QpPcgpjaJK5TyIDPpwd7n86N6PxrTufifSAYIDMHp4dTm0UNk
kyfHGCHGvUaFv78D6Vz5T1e57che6SeAy15SGj0UlrWB9uNDibWD0e8K0Gxx4abP+7hwPImyNA7t
/78HYxs+NOos0ISptpG8atHZNrdVfk21r5CqCMoKAl0r+3JpCmfJgoxiW9g0sk8mpGkh6j3s6ir5
bTf95vMlut+mYHSufgcuZkBYEtsn0ddeRFE/4tGlKRIvkVfQOwIYEAz9Ux2uvIGW1sz471yWeqTL
cUzsk9a84iyPTXpKO2hxWtFxBIDpHz9qFjVkoINbp2PWaOu8YcN3m2l7U0Odsiw7E2IErmYOWxr1
B1lrqyiV+3cinYPwc8DAda5KLFa7k+AUY4cQ7QVTWPOz1r9VZu+3kBdU6QrKciEbASvlv7MJtmWk
ahyDE6ugUqLbGUr7MBDII+lZ8VvM5LNRZSc06DIIRB1A7aH830RG8Cb779Dwx2hAMQkZ/DaLXQEU
s5fwaG0B70djOgfgp1EiGj0M6anqreeMF8+kgSaLE296KKR9vkemA/S/1zrkTf/7+x0ntHM8f+kp
7u0/Pcej2zLr3ed/+34pnNE5xL4QTmXrhkNPIDOD5BxLGHg8Wsm4y6izLRlS/jBF39ps5cEu5ehS
k6+AYJZmbh4vHF2gTGXgs3LHM4bmBEX5La3M59WO0sL9MYfGa92oGNUseoKeuj/WYF+KaO8440NU
WcTL9OSHTrg3CP/zuVwIGHOM/FAWDkh6yj7p5fBLBuYZluqvRSah5Jv7Kli5qe63jLBis4gxwnej
Uj1YDXkbbzMDCVrUPDiR33fbMfuWE3QHn4CSuvX0PGGl4uBYNq911O/GCgV2hxHTR1a68s0LQX8O
pjcZN+3ByTDFUBuo3bF2ufi3bT9Hz9thJ2iS4U8jsxpA6RUwb07WLsqFrTEHzmeGWYusx7YfhGVB
Q8Vs0JnQemgo6AFiIq/csquFT2MoHEdNeTBsVt4MjT2QwChrGFo7EBwDUjnx20K2m6ESyiudxPBC
neUgiWbWyiws3XpzIC3N5Bh1pTGemrx54BHE7WWXuQNRP4B5+IKKwc62Aiio9Ojeryzqwkae42k1
szQ0y47ICS2Np6JMT50dPgd4pbVCTdY3Kxf6whrM5aWqTCQyB2PnVOMFPxqefIKDzUXp2mPbjECX
jiigrkmbLU7jLNokRlfVFRRzT4YITkFmHCXqGXh+opDRPiehfoaBlnCHHEVVkg/lSkPzfk+bUTZN
8YeEzOiDEhYII4cqCNsEWb4ryeCFw8+hB+Cl2sZqMowkLrVSrwrChxHCDMnQfmfM2fRW95c48tzU
5u2fAtScURGKuNWisXROOvx7ylBdUp1tQ8N8y9r0cbWnPc3onevqXXniwydzGH1XNjRKT33BLT+N
ZXYhvUVXNs1CnZTOtf+6PJOlGVJ+IiiK5kEOun9hAzMPfDaANDLGQ37YFcCQ4v06+kJaKC4YwyFt
Goggl5vMrDeOBksECEAbx4Ho3wtR+bSrbqaQsHRmUH+oKMSkwhrMfbhHBr+1sj/hEhw2ttnSY5rw
7LEKh+qQjOR3WbePeWvkT5qlDS8BtFr8Di/wmxNkgWcX7AYh7sTHY9FciQfvvb870zsHb1PYJYIp
Lp1Ti8y3GW8SYEZjOOPpHVqolrJ040Rn3XzmxaNp/tTAPtUkjFnYscyvFhC/9eh4k2acUZEjgOs5
HiB4UyXmPswrf2ABvBe5L4rvjb5G7Hrn3N77ycZ/DwHTaoCPB/xkJ/xJi696K1xdaPtS/w6nVoVH
nUwLyM7fQJrVg20sr8Nw0EyF1taLhJtFDeouuxbhlyhMwW22YO6+dcrYHcvXPu886UQbfIji0kuq
NRD1AumZzmHiXQQqp4KiyWnCmmBycyDSkZtG/MarvRhe8ctZpLvtmG2rLnAJeiMcfug6vHItbm8h
3h9X8hIXFFoiqYv/dZS2yYRcKS0txTM265IEBgRja8Nkp6RN8feDYA8cw6a16Bf0cA9NqMESNE1u
Wf5rVZth6WDPlpFD3sQGocw8oR1AXa0ozmab2Ct3zkI2OGf9xLEh2lp11olmiZ811dccbh+p0g/p
GmJv4bqZq1sSCqR1CTz+CZd35RZt9GJRJtHIkL6N+kYahH87LHSloTz5ebxdevTMaT91XRdxyKvx
1Ocq/Aoo3SGv7eAQJ+OfbKigeiBjeJv1VIHkE6TbzrIrvyOaWyYjX0kXF+Z1zvUxOmYp1o3Qqomt
YBc22bnMbZjhtADW9A5gRSufurA57FlVqgzloGuj7pyG7BkWlF5AKxcIPy8VwQ5VGprtknRbFPou
mF6zqEHUraucp89HX+ig0DnlgadAE1fJ6JzEBKs20ETSPT39gffsVO6o833d/cZ1G1rKU/TW8nMW
pX6poNhSeIgdCDYejRO3lWh0rs3IwszPeQ90bIWekjY48ZB8q5DFHWSfegmju6lqitrCX+SasVeF
jbVN49q3w+FoEfKoRiq8uLKKc2ZBe6oNnTVFk6Wnw5zs0JSsA0uaOqdRfMF09OIy3Rm9nQFWDLmB
Mt3gmTJQ4rJIg0et+DLCchsIHiTI4SVB5MVc6c7t80VbenrOSRBhoscThNY5abkE4rn0++Apg3ia
Zb2mOvBX9lkPR5/mzGWIrJ8Pet9ikYE+/t+7SNOr0AwKyzkF/Vs3hr4OBmbNY7+AXVITvTKjR4Xn
NaGJN2k2pPYvAHj9HCofCPg1/TZphWIvq+AEQR9EdT39Nt1BmBRUoCCrjU/ACwxbfez5blKCm+6J
YnRNJcE7uK5/yEI0m9MnMsj0SlaS4NQb/VcIz9LhecBxI3EB9htg4ri9I2flsrmPdcakzS6bnloN
L2gTnCRkvPLqVqtvQQ/hchxlrQePadC8KfEY+2wjId+aZ8zDJOHY58B91OpMojesZh+OD4nRHxt+
7uC22NqTmwuK1kn+a2Vxp99zJ9Ggxn8XFwI2Vh0BHXFCrjM5C4bWhSbErerfk0pV2ZQwbr4kw3Ct
HLlRCTSMxBm/ITFLNFLrzaReh5xjOhZ6tMFqT1q0iCHgSh5stDiwxErdCK74zCwmRScLvLmqYycc
i8+/YCGK0tnbvkjKmALAg4ceGIZjEQNIH5CV2Vl4qs/ZGCxyImxVp37IgSEDN+2pDqzBXRWqWfjp
c/qFCc+ZHCxP8QBDWjymgVWrUmPtub6wsHO+RdROBfoKNLkw0Fsv1WrXSM8GgS+QRVCLNeNrZLON
JQ+RiA6QZ2Ubqv2i8Oj+fFnut3boXIcxVF2EdmadP5Tp8HVEoxmGqV4UawfNsPVNzBUDRGNlCyyF
xTkaPwulRbRcJ0dc03ZANnpYPYCMJiCfbwdbqpt70CPdsSj2q8LZ9+9PTuZwHxCRg4A2orrUKd2B
d3KQer1nhX0ZkT2yOu1cjdlbBbpe1NgAwQTXEizzDp0fYf8g+nNJWiDZRphs1YaXcgv+JUX6K/1H
usB7kv7hSdlEtaUnzlBeEmhr9/ItpS85GJu4Hf5hffH5s7iRxjTp9aIvIR9m9q5jtUc7H9CDhkJg
WqD5WYEHG6+0FZb4kO9r8OFjoJzQZ1Kq8qJl6YFVox+k4nW0U0gp5Buj7vcEzt/REPuD0fiZBFUU
nncmsJhBO+5KJ/pjRroXGJ0XygSFg5+c4yUC2lD65fPJWOKPzjEYgwgDRdKwuoQyAo7POBTt95zR
czrAJTjmQGOFyJIz1+w1tw4fS37sfgkVw+aap95qO/Vu+sTJHIVhjyAyiGCsLk0cn7n2YunlHuSK
19WS0N0qFwaYtQVCEfG+sQEMduRjOpyixgLjUmyDmHgmsqKVybzbaMEoswJQ4ZTA15ZGdSFZeLKK
9oqC10tSJ39k2O+p3n7hebsRZQIBr+GHCteGnXbu/9yEGHaa1Q+bLKtRdxk0HGgnmeil8RsPkM3Q
4s/ErmWO/I3KhgvPuh0H1aAE+xMujitfvDT0LMNKpS0C0TnVRW8GIJdeDEG2EYGdNa9YtwlxmDZQ
4wUSvLH81oyRnjNXE9rKl9+9hvDh079/+HDT7HM4dmf1xaLOprPTh0wUvz//svdoeG9Sp9vpw9+O
qGxrLQzrC+yD9cPYxNleBeEXGdxAUrEqM/C68Y2ro9MpZJF1tk+q4QHk55c4UQRtrU5uKqAnYKcg
bE+IPvHqit+qtHtyiB/22bkwI5QOhn/kX74/Sz/8Xl1pOvZ4CMtsYB6C+DW1/aBrvmY5LJlKXW2M
tPyBnObz2VniRL7fZx9Go/2Yx/AZF/BYbtU3mEm0qRvlQbLpHBYDZ8O/By26fbzXIfqqoXDiCgMl
hNw6920zwKrE6rdFSZ5zxiaDdRSjTKd40CBq5SY1lze7aDuvjJmxMXUBTKQOS7c0S9QX1A2uXelc
ew7/kTBmNzOpM09AGN1rHAfgqpZNALkSLkJNyXdxWSe7ehj4NufGDwqL8b2VwndISbJ6/BZOPZmd
gd4RiSBhWl5gKbhHleYSOz0E8cyvBvDYkWNC8kw9wWBDq4jv8NVhFzb/HK/HaRdaGilwTzbalReX
SS4Qx6AMf4nbEKYb4hSesuQD5P/BHIMvlywjN26TlY7e3TSJkzn+CDU5eNICMnLpg3GvwVmhVIcq
cXaBSm+NWf1K6tW25UKQmUN6lGI2BCEpjMIH7Ws/6oGrA5HMxokiZUfAB/ZokYReYrK9gIt6C6qt
0vV/waXgO2dZehOP8N2JQnFRMNl2kU4/QhsDmdApzBHbJqXQxileV7Oz+7U+jDerrdho97ZZnokL
I3+paV7NzDwWZni0WrBhm/TBTrKXusxclvufn+Wlu3c2YJPCIZ6qrISBcvfSKX7L6bCLbG2zire5
X8bGN03v2g/RwkQmjXJ8jiFy4YmOekECIZKgTh8tp4pOnF8aGJ3GGkoTLL3awa0Y+pvdAJ/X4vhv
Ieoo3NowdkVm3QpRHnGVGW174u/+TjBRDYrQzVLnXJRPdcG8Jsp/d7n9A2nSWjXl7nsKXzDLH2JU
0Cy9RlKqsuBbAMXkgOi/8FJZucgW1mAOiO5gFt93dldenBq8Zyv6huvzanbksArzWkiA5sBns4de
qKhxXEfjJbGz30XT7VRX/6wyYMzXymDv7IT/uTSZM8eSWf2gd2QwiosWN3yvEW5cKBphbhdFP7MQ
xlhxAd0yDzQwr7by5uYUcGMrM8ZHN4KA2hY4CvhY2Xm2GwL8qtRIjnXYftOETl2Laca3QsXmkVWp
2oNBU/kGRvAEY7Zvo43r/cOBwEfM1toyMVU0icSlcchjFGZXO6xskKQg7flvVFCMMcsUSV/Wmi0K
0OPCSUG8chLIbr8k46Fuxp/daD5HrVGCQTQmvlOR77GDO67tr+FgnsyKPJVdduhAnhk6Wbm9NaiV
fXg3qDNnDnDhpibBvJf5pe8ct1f2a9GrCxTkU1frjVsAhaVCq9fe+Xc3PeZg+vcPUaHsQVBsRSMu
EWG/Adp5jhpUZviuUMZWpaPyiOEG0akK/5SoAaSxfaz1bVufRwlJ2jx9+7fVnt3eupO0YZkrrETG
vwMw5MWFlbhVH+xh9fBvQ8zSVIUKZKZyml8MSzwMlXFNZPQK9UbpdmsGHgsLN4fLETgrGeVAMAR8
gN1aPzkQENNq+dbU+XeRSq9j9cp9sYA7dJzpmv6wbiRUEHORVn7JeeaHDj0X0SOR4QZ+K77Qsoe0
5KdqyN4YLb/Tkn2F8gmAiBE4sDis0Ebbfj6r9zN07J/ZzezQooiwgfJLwZ2jAzswdwxMuIC1eFkN
XQZn+jBVvgyqfSjrQzjV96Kye5SUbqHOGe3bFsRVJJbwZxQx27WR4WpjAFh+jtqhUSTxF/R0Y1T0
NT9twWAdx6+f//K7sRg/fHbj/h9n17Ect65Ev4hVJEEEbsnJnBlJtiRL3qAcmTOY8PXvzF3ZfOKw
ymvfKwwRGo3uE4qWOo0Db8grju971re+VdQbqERcNUXZfVWRcmFPzFF4lE1WC7WC/Eog29k7L1X7
2KviasZobYYTRqer8P8PU2DEjVnI7EuhYcrXQUUJ9+ImFaiQh67XDd/T3PxdJvIkZHfIdXYywCvS
rPh+fyKXtuIcLReZMqt72mArUjBUAErvQsvduAbE/x0nfhA6HfyusGBM0ANr4Q6HUSjbi2Cr6rEh
26lxeqcGqFYrP+fjOr07x9clWcN5Q/lN1RSYA1zluoSXO4wK1YlH9caovt8K1TTXuzj+MZLhULTx
TkVfKqi45OOAljYAmnGwWupaYNi4YhZ5BspbZlhNdh0kGHSWXb3Xxa16OUa7so5/sRJeYXZm1VuF
QwOoSm57FS2/wHIXbWZRrS3TbbgP0oI5Ni/SrJxyWFlfFQR9gVOQpw49cjyFpin2bR3uzcbF4T33
4K2dmbJuc3Z/Sf5rwH009CxYgQSjTYMBljIBYuuxOER/C46Sh75V3ZE2yvVUOP4ildvmvpMZDhA6
vPW6JGoPed3F54bbbDdCK3svm0T4FjWjRwKvS5DoTDzlVQtZjkRahwo5wq5UZrKT0LayYfnaFGpj
T3qA+pSE34lbZdvC7SWE92rlHCByDDq2KmO9dfT0EhlFvmuSsQQEbSwreH27LkJRNw6lvQ2zyn5O
YxiP+iNEq/oNXtrGxZZaHXSWg6phtlWxiRNo50NuADDvIdJceCKi2TFmFQh801Qz+eZ0Vv7Zgb5f
5sPeyX4Vdjs9gqltH4HsA8nR5NXjmLjFSvFz4X6fYxdDLrgKFZcXgHMejaILDBqDkRSiF43X2v31
XYpxs1AacTMdISFoXNwMjq+izuvdKKAdwk1n19rl5NVp3fkicdegCx+/zzgMhP++/ZKmtkBNSIxL
ZjK0B7FU/Zj9wG94dLURAGC4S1vzPXecT6uyAwsTOccvOrrBBsjwkQ5PXBRymELigAdUqvp8I2wm
VxZs4V7is6Q00njnulEE2V8r/TKGeJgN1QGkELjpik/rwh8LazZHpqGq3A8AiLsXU9NdkyYXRtmx
4eLUAyKBhj6ucDmtXLVLUzfL7uzOwukEq/gSsckr7KHeTCHvPRtiVBthrfVMlyZuFmaZbdtCWAbQ
9Dd0R4XdXdTxkSCaRDJ6RPRZA6AvDTQrShLoCVsgcYmLE5oh28DlbjxPIct+V720/Nopq10jYbVw
/3DdJumD2DnX/1UFeIs5S9xLBpM7BMWoMjNPJ1PteJXT5msKtUv7YZbHpZqwtI6a6DqqOihcBQNn
Dc5g8uIk/Sews70hy9Zy11vY/+iTZvGizGudmxbGEuO00yDpySyMPZIaP0QmHsAX9mzXOoZCIcaa
AfQS95laYz0vJElzgNDYaZvB2Sa6VmCWSDf38xBCCSYqthYYEK7ehkU+epnDUj8ykM2uVmsXDsEc
FsSKMBtCwwmh7IgeXv+pcjrfZpfVv7+Q9sxRyxMrrHFqWXitrFenszctjIi8kI3PN31jM5OPHbAD
tzm9vy2XQvAcshyWbl47GSj5I0QyRdlDeAJlOLtEmhtXe0SSbYJ/AR8yckGjEPVKLrGUbc4xzN3A
otQRXXgl3fTGzV89IRdHw5FLqGE/4qvxyhJ+Cg+PTZOCZ6O78Qcz7AC15u3NoEZn/8YScdks4KQp
y0K7K8IrpDlML0oMhiKOvYrvWjglc9hp2Y+RXZkCmgfdhKdctWNld+LtThpH2mGYDE+oXANZIYxr
At3U1T7g0k6aZWtcxU4N+VjcdPFR0hslKftBHPlMuqeOBZOzA//0/iZaiG1zyCcKrO6QWrZxUU0D
sU6oXlWAM4zR+Hr/73/cZefuHCMnQpUKM3ONSxR16OweLWh+DrX5GBrDtWcNNL/VV8k2U514oApS
GxyVQcUemMNBOUA4MnOhui+kfWo/m/SUp4AewOfh/o9bOkFzCF1KwiopkRjDQW18g4HwZuxG+O6l
p6QGKQgg9dw3WFZtEmN4p3ZGVyZ94fr6P5RcA3kNis11jdx+AwaymPYVFzcF4v5Z18N25etup+CD
ID9Hvjl5TcLeHjAMYk4vqhc7LHehomDpnmiXA1VgV6Wvum7r2OoRdiITVD2hxDMZAR2nbyu/4nYn
f/QrbtH4jzKJIiGJoimMIDRfJXD/iXwocICNlH634nqnwvyx5/obiw3bg1GQr1LrpGAks1rXX7hW
5+A3l+SCOoCJXcP6u6I/p/h7VOyGPtp0zjEuDve/8mOAA3fn0DQB4+mijDEKIb+covUMgMDS9LNu
zENm0l3RQAepJTsbGsMj+KHug1WqKwAFgRnaxcZJmwc1WLbndu3BsIxLW+x766zhcXP/9y0ElDmY
zbC6OGosGD6QcDz05QX4aZ9G7675XEPHRg/5TUzj/lAL2iJinj4zHik8bmxx0d1gBQae/6lOt3nY
7eE5cR7SLvsSCwX3sqQAtmg/gGQvMmBUneLfjrWYZ9ZZ7Ipukh2/kFCwQ1e8Wcp8NfAghBrtVsMU
3I/qsQGuPX0s5KrJ2wKIScxJIOTWioxYzy/QNt10DVpyHHZvMqyh50HPKOAfmgJMMRvAReBu88b4
p8efmLNDkjJqGlC12IVb6T6FK6BVFQHMAT5BxuQXRQt0Fd/78VkScwA+jSMI/fKcXURifuaq6L1U
hN8nnOmBk32B7MfLspU0Y2ms2R3Y9aUdThoQHGiBkWNrInlIKdT7aF05Fw5E64ulbQBMIR20klB9
HC/FHI6fmXEIo1abXsx2goaBPWFYtMpX/vriuZjl3CjSaZtCtBsUSQu6l+ilaLeBSn7/oJAQZW77
ADu47WAxEMPSz6TTDhQTi8mLw2JlSpd26Dz1DpuianoLPwFWL35loQhjdw6Y3exHFQr8Ehtet4n8
Lro8aBCt+qJcGfkW7P//EoCoxd+XQG8QVqe5Qy/9AAyOmSFFDUP1QA1ueiTn+h+Hmb3c4erh2EaC
UnxqGM8S/oEhjBPjyDmtEv6XVnGedFP4X0Atf0S1Hzj2fHAPUkY70Ya7PLWfR7TI4b/L3tPY3HXD
nkG2VpwMStYi28KhmKfeTa2iqi81vcRGnfgdpK9lKndFlu7hE6PKAjyc9pNpZOee1XsFx0yLdl8t
CwYhLySOQRmyf0IHdNvm7squdhcW9naW/rjdO1dnYRoxekkGdnJj8lRBV8e4RdjOeW6i/KsDJ8RV
hcMF90Exz8ip2dm2Skt+GcPssxVCJg2qnAD02kV9GRzIaGcc0po57YOyiH3ef6VO+Do6eI6MHO5w
sO6G70vBksAd2/cSnOJtXnCQIuwvUOJofdlXPyzt/E4jguocqd8MMZonNSi0qFhYbSkx1ixBlyZu
Ft7i0DLzJHHYRcKGZ8MLAvOFEerT+YOuqm2dmpPvSAWxc75ySywQIcQ8E09vSCQx1Ji7mnrTlfEH
8atwxTaLyw0x6+fS/sqsZ2DWiZIwQcjf+Eguuh+fRJZoT8X67MDm+t+ShHnmDXMoPAJc17lEqfmC
UHAKC2ubJxx1B2NPtLFPCnaKIN1RT+NW8/hz3U1Xw13rbS/M/jwDd2BrY9HccC7EAmcHRgW7LrZx
gKJfUxl/KcsOtu6qX9cJWTi381TcsHXWQjOGXtrebDfoz6G9b/B660548BiAfDlpHUwoF9yf3qXh
Zjm3jEKLNIA3Xmy3h5YNb/3bC1bR/LMekz2p9JlY/cpYS1M5Ky0ir5QWYAL0YtQjbJhvYe+mpV6H
nzLDxk02/O6KYqVJvfBgQ+L+d7jRNQ+b1h0An8vdl8l6xxS2g4AQZLGRLvCHNh7IJH7BS/H+RC7c
W/O8uaNUsYqVFDgX41eTJO9QmtkMpd6tFrVvv/yDm3FO3+gcWYNkmEKfwSRh7lmtI/0YfdHn+x/w
8ftezMkVFSmyJincMRCq4A8anhem3yR2DMQ3nZw14fClxGIu6W1pJNqsEFAqd+Hhmo7DLomiwBXJ
Q9QmcLFEpgiFnJNdwS3YUocMAsn3v+/jpzQkYf/eEMwCwq3hjh2kpLzIMt0aw3CIqHphkbOe9y7M
4pzn4YgeWolFNQbmgMYlIkcK7TRiVr+bW2f1/pcs7e0538NgMraIk5GAR+euGGBr7u4hbXbIingT
dfW+UgRLF13pKhntNkkf7L05xcPMipDFEquWgjfoVsDVsCbo6/457oxDHXI8xvtLWpsPFhT373/l
xz5cXMyZHrVGP96dejtwqQJ0+Dj11E8BORiLal83n3I7bDaGbW1TQII9p7oM02sxfqWs+lmZP8cJ
0uVJx1FGqKp9BtiDNyBD39//bQuHfW7QUI6pgBeTZAGo29coQl6RdXCubynC9NP9IRaCpTOLX0ll
E1KUox3w4l3zEb2X4h0SnLjqG7+Jq8BNzEdwx+4PtvQ95O+zkbgSGkthytFw7J957rybSXiBC+vZ
dtxqJfovnfy5UQMExISockqDZkCb0QrTa0Tzp7boN5ROR9OJX+N0uhIXFKaY6M1YTyurtTjyrF/C
Te1UEQ1Z0J4oFJzIMF0gMA0arNi2DrJD5Xx3ERCGYQoybq6MuhQJZvGmoUaStdwiATAF72ER7zqC
BML4Nz0xMXdgUHkM8U3WTQE6TTWu0vLmz8kOg1zz/lq4buZeB2yQhnClmgLeYRdKB92rKbK7f7su
5/4wJpQn5DTlOui1fbQmANTGbMj2PI2h0lDL7nh/Yy+kN2SWcvSkzSyN1ClALAjqgr1MsYmAUZzb
DpZDVv0lX+PPL1wvc9OExOyqqKApCVy9kxFs7MCxGM2Hkg/IotcKtQt7am6QgExXFqRkdhBXUF2W
bHhlQ4LCAOlWMOpLA9h/B4IRReAxjxrczkW4S8cbEiE7ZYJ+ur8cC3Fm7jYgUKYvJ6lgoTCMvpzE
D9rRH6mtjtJok7Xb8Ra0Prir/tPZ+OOh6faTQ5ggdlBx+5CV5Ym5gHYA8NwkFioqejdkzonAl1GE
3SmMml1hWD3kNduVYLqwE+a2BO5Uc5HWjAXwjH8elNyZWH/HTUK0KjicMVfi6cJSzQXn845wqqWL
pRqdm0rCBb3Sr2338/5KLf3128f9MYl9XvE0LAYeWBF5bJj+PFB1WMW3L+yDuf9AEWumu5DbQYvC
A6nFaztYvmtTCDdv7v/+heg1V4OPeAm3jlLjpLCq8ayhBNsmc/4ttM/5oGFGNNRMOjvoxj6w1HDo
AFXSxkrMWpr6+WUMM6NshD5xQG0W70C8awMjquQmHsfucH92loaYHfMc7k81KKOI7QBtuaqCp8KD
TJs1Wt/S5M/uWxepbt9ZiQY9qf+Zty64mqtpxNLpml2r0s6hGYRU7ly29RYa78dUFq+g3MYeEACl
zzuIltyfpIVNOqdYmjBng502RnIJ3yjR4pat2M+aR51P/s1xQcxZlhoKpA6eV8CkJO7ncTL2EeQn
VkPE0hfMDrHikwZbucVf73KUvpT74FbTQ1jmjzDNuD9JCyIuYk6l1FmXNhoSkmdS2NLP8ucWJqpO
VICjC7s+OG2zQ5zFX8vsXcD9ztblEyvql5XBF673/3AHf0QpGaU16uTtcA5RkNlApqx2uBdm20p8
p8iczQDqrnKcPAddlIqCqgxFXoD/3ywNVxGhDrboxx2rwQO7/4MWNuecXmmgnmpXkzmcYQgFsJYh
j9yq8rPFWPvEZGJ5vXSq3f2xlrLa/+rOf3y8QWTniiIa8efVNo/dpwp9pB5CHYa6KtkBKSOn77FR
7WJtBnA7fL0/7kLsmNMmnaYtM7hIY8GNMvaKGlzNyfoOBvZKCrK0prPg0dfElVXe9WezYxczPbpO
d5Vjwzw3DZ+7YrxE5Mu/fckslOSma4kqFf2ZiWLTxHBNgEQOIDD/thnmHK6YiJ7I1JiCHna9MG8T
EIjWcssy66VUcHAwkmhlSZa2wpxsJQRq2VHd2kEOlktv+5aegIbKdjkb/cqMd5yJ33ZrH5IyuyTh
KqzotiQfZFpzElY4NGWiUbsLAG3DAZMhYMDck0QGJcnBpTRQkHXEE29gDjxB2cTIVlKshcfxnJsl
CivSVi9HoEej7I0z0I6EEuVLYsCBHMZZsJv0eB8ZnxQ8Qx87U2nxj4t6OxV/HLqERmlbWmNxjhP6
TSQd6nvM7Y+qTejeGZ0r1Nue7u/OhXMwZ6uSLI4t2N8WZ4l2Q2u33AMjTW6Q1XSwCigyoAXGn0Wz
2nRcKPHM6alcum6hp7g8uxMwb4ChFfXWyS/NjZadvanyuxyHQ76mOrwQReYM1Wxy0J01supsmuUF
D2/7SHSV7G9CWWs309IHzQKJYyYlQEthdU6K+CUp1NEyzZeoIRs7jYEuJ09G316GkD+yZFqpOi9c
uHMqajXotHOqoTojW4j9VtgbNyfQuKuOEAi+vy0+njhwYf7egDa4EAlhPDvz5uaTBQM8hjpN1QID
eX+Aj5M3UFP+HoCFpq5jkITOBu/IoWvpJpPaXbm0Pr4gAQaf/fESzr5ll+CPd/mvOnW/aN1AoGaM
bzj938BTNytfsQA9BJzs75GK3rET6K0XZ7OGJitEHNPsG8iA37LR1D+VDLfOpJKt6WQsCFuwsLkB
E/XQhf0CkclT2THfsScOWtNQrSm6fnyiAf35+yfBsdG1pVL5OZzim9Dy3jKaTS3bDYzfvk5Mvgsz
XTPX+Hgncve2un/EKTlpFD4MNz/XVrML2/DNpvXR0pBOc623+xtlaQjy9xCRzZPJgjDfua2lV1ZQ
h4JV/MbMzS+rUeK/Os3/3zB8zpzjqQuQkKUQblH4zcB/oXI3weYGEgq9S2Add4IgMVSh4Htzgdms
h5FVRH0rgpd0vL/9gwm34Kh9HYYvwC1lLfyAxmMTDTdODyGmx7rQx39pUOqFI739T2C9BHH5bcxe
67Vy8YLOLZ8T78wOfa86xmbUYEDcHEGg9wdVGtBEfbx+fSh2wobRs0my7x1rH0NpIZkSCHnaPnzn
vaY5w8rq/qIt9A74nErXQ9MgZxwVMGO8muh+8QoV9eG/ScjpqwPlL2BPPkFTeuXE/1fb+WAJ56S6
sWqEm0DCFMKSqjuElaBXx8qHM+QrGiCcnCu3onjDG9DQ7ApuXaHEq5fWln7MpSshYyXKbQ5Ji2Mm
018mfKAASuTqqJo4yzdtCv8jlwA5Bqy4ux+cTLY+TLnqQCZdb21p08ZemdiWz+Bqgul0QJiInHza
JGPhbPWYTmsB5+PrBhLEfx+HmsNhPTHL9txHfMdpccZ5R2LUItGbji4wDwULfadrIV+5AtVbuArm
LBcb3rY93O3as+Na6SYsyq1gpQGBqbXe+0K0nuPzprHIQ6h4t1BE7oHFle+seGVKX8OptY5NiLrd
yqZc+pJZsO6ojCrXjht4V1QbSGUea9gjmk2FyjCeMvYDHnnXEqKfTpYGZCyhwkuTPd7NeH+kjHto
Yq+5Wy1gH8icAMjBUuMQjx2gA1dNnyurBc41qYWXQdfcrtvXUodvWWobG7uz4dJYkhiKWMh83Xb4
VY1xtk1L8rvIQR5U3WC/TJktT9oMV6ubNrbT/x8nMOv/3mZNTCu3UcMYGKLBTTKalYdW0DkR4YtN
q+iAXmDr5ah7b6JW8U1KHrja9fUkt/fX6uOoT+Yy/pbjVJ3sRB+oxoLTGIu+D02xb+L2qaxWtsPH
u4HMaXCgg5oj+nd9MA7sEeJmfGuHRr9FIW8N1PHxTUzmuvxDRyze9ukQgGdIjW7cIBAcoxSQncx1
oCNnvlvVWgti4WvmcYHCESUOVayCBL9jl+SKbaPReIszlEfuL8ktwnywJeZxoJR9ohBb+yA3s2ui
4q8SCW5O4ldlkOvYjAK4DhmQZoWWszB586igpOqKNNFDMLBQe+WQIrmWjzCG/jkqZ9M76SEamtU3
5sJ+nyN0TYG+YcbRUB8hQeeTsjUfLcof2nqDfW3z/H3ivPRrRgGJgfKf4SOMOH5orykEfxwDUVP/
+7y5Zi9w0qo+gFoxJAhgx+JckYKjm8DdN8P9eX8JF17wZI7M1T1RDXqP6IywOE0PE8RKy9qGBvCY
ecIEH7XFg17AdCQ16+TIximbjpSKlRO39JGzoJKSSoSxIOapd5JdMzYPoQwPbRTvoVV2gfHe4/2v
XNqotzX+IynNy8ht+8E2TzaiE7yNuzZ5mUBf6zL3G3SEPmctPfSSb+6PtlCaJP+P0h1AmzTbLGgh
JuY5BbmJf59a+UVF2mMGbKYaVOrGcDeZ/G0o65+DVawUsf4rf350Jm9Zwh+fqhyd8viGW3cAH/sm
nScs8CPvFHz9qmNcTZ+SpkRZsvBEBlchQroCMO8QovjDuG2hTq6wF7wKwOmVGLEQheZ4XiF0nJRA
1weQ2cJl1mvQ1bN8Ww1r79KFe2GO2+V2mbtyNJJgqNoTwUMD9n57qitoku3vr+fC7pmT5kbDTiWF
+kjQd8nFbWCB19Z+w3eNBWW5IX5tixYmLitp68KJmIN3dV32dsJzfcpJtTEr8rlkDSjr+Wc3+mxk
n/7ti2axpRY5XGiZUQRERN4Ut495rk65Mm70c3WRESTvMvYK38v7wy190+xNiLZnBEOh3jr1QKlK
nn6FgMCtrQdao2rrlVVagD2T/wPeCgZhjrrTJ+3kr+2YHMdcuX5NSOOH9aFxG280oi0tSr9vRO3B
k+2IvvknlM0/3//MpXPPZmGG2rIajdrqgxY+v1GTOH6ZoFzWct8mqI0m+VtfQCvH7Acv0eXRGKdX
aVUrSfmCggSZ8+QcMxsYJ5A2RJ38Qql8nWCpwlQWuKgEcdVs4ZwM0jZvXsKhRQcCXhNwA4GCNCRH
1g7j0mmfRR9DGZOkEGkNdCzAQs7hiYVnsOwBG7w/xwtbaQ7K7ZEA5sDldgF3IC4HquYRd/9LXpqZ
b7IIyoOw3vi3kW5ZyB+BNO/KLDf7bggKk/e7vKwgHwdvW4+0MBsGNQrcSnetOrUwbXPsLXwAoqEP
wzYYkDjBq/J3Bdms3PpH0RdCZ8+cnHapARv6LoChSu0rY5dQ6HopDrcOM9N0ExmTzxl7r4wfjg3p
/SFZa0wt5GxzaltVxCOTKukDigqJToEja5i1h/zkgUnrZ+e47+O/dd7JHHjrFHEOt0iigjgeocJr
NoVfFytReaF6QeYo25GHpkpZa50YeYty57cLoJjqy3PtJBfBOtxsiqFbbh2Mce3FtXDtzGG3jOUw
vip1EzCmqF8UcOpFteiaOgl4abo8ZVVh7SKSZ77dKSBY72/7hfolmcNxIfladKDbD3jn6QM0QvHM
Izl47iHcyG0oWwx2l2xoRNptwqvXtEgSlDhGsHSKHxy2Ufuqqu13ic38jyd+FlIc2oohz802gFew
8MyafZFmBzefAeJFLcq3a9tnIbLMAbRN39twg8AlZfMrlG/C3vp68+ORmhaeWn3mL40yiyopiyOr
cjn0Zwt0jHsX6sZ5T1OPGvQbhyfIgfblSiq4cPTm0FkyuX1pFaBKtxzG7Kqqxm1PS+gLIRfUxJdO
1m+gWb2Cq1u6fueoWVkwk6YOPO+EdTTzYleNtfby/BriEuAp5ENQ6wvbfJ+1sQvCmBNUfSR8Ydkr
P2Ahhs6hsbwri4o5lgrsBCxG0h/rpnyYeLTSFVtIM+ew2Fq7pE1ZMQYyvnnv0sTYoPMntigWwT0b
tOh/2+7O7EVktXHeWnk9BbqtPqN1qzQ9wK1m8Nq8/tHFz/dP+dJk2X9fbiopEruM4jHIgeODsa7d
HAgssSHTMDgrgWRpwmZdMOVwlQ1RSQLTjK7d0J+q0Yb+Z31x15ZkaYPPIkPijnkzQGXlZKNa5JkT
nMBGc4fSpOEpJvZQ9jqa4z8JA5I56jUViaopabtTy+rMg05VAJdW1B4EHNRX3sIL8X5OUDDCVqR9
2NSn3A2iYfgJpQykaBODgKwIv4xDf+i4YflG+OP+Hlga7xai/khwYklQcE+76gS2MfOm8XmojU1c
mU+q06+QvLxEHX8vUrnG+FnA1UPk+O8Bi9bp4S2DAS1Ve+X0LbLOpH8Heuqs4cvI5S6svk+UXsp2
V056U4MBErWf4BsHsw90SNhLG1aHegwDVn25PwUL0XiO0u0QiwD4aKqTkmILvYytQbod9Hk+WXz8
sSoqucC8J3OIbmPklcxtrU6SPIXtJ3Rdbh+bRvArudrykU+QUYKxjVuBYR7ipiW+hvQBGkUVT3xI
cvtK1yCFn2vUfKE2CkeCdKVUcXuBfVAtmON6hdtGqSQsB8GWP0AC4dw45bf7c7tUWSKzGOOgrSV7
liJRCVtfGCz24zAsce/Aqyds9ZmH9kmRCdkgVYBqmDv9j01I8n9wX4tTU3MgcEviPDrJ9JCO/RWq
PrGXGPlaLRdSzguzNwtAwobW9pTQ8hRWdf4MWu++dLrXSN00QSrT9C3LKM/Q/oY5KNensWz8qS30
GS7M0BWEpmr4aqghPcLVqPG5bF0/j5vSt9GW8pXb/qQjSjE25H9Tv+eNr4X1JJshgjJA9iInPNbt
Zgo3rDMLn042PaHWDs+f/gcf6cMU6hxPlVE8Iu9PHzLYHGwSqserk7Txicdo1UA+7Jh1zue4cR8S
p39CjP4yTtG4HXW654qC/F1g2IoXxvAsiiLdKQaGu9J49qQNvNqypnpKgaDfZmFnXbQBL2yry3eU
Ea/K4ykYkTXvdElv2vZyPJAM/Au4qpfGz8GOoblT0v40tOQk0DL3Smsg+yoC7MT6z2hrSB6gGhA/
uLWUDyEcIs2w7d8TkKUrR0GMhUuypa0KLNG86dEtj06XPRhF3+6GqDaeeVOO30bX2ZbMDPIi3dem
rPjBMuIu3FkJPWYC7iKwEAKaxy9HOKs4RgveFClI5tmSFgegub08kuc47M5uVwZWBYiTaRW4lKXc
U6O1dozW/dXksQ90oz7bffHUOPZjDy51L+iw02Ga55CUH7eRUu7oF9JQW5IMnQ+lruxLEjvxBtaf
eygVwuqir59sZlwrNy42eZm8QC9Q+PBJLqB+VRmHLCLPlTENPtqHMOOL6QaXD0RTAQh+dNAS85uJ
2r5oxukASWR7L9JInMHZGbYJvPUMQuDCHqJBDYlDX2D1a4NQvqlTNu4lcvsDI9aejwXfmRmaTYUL
oyokaDfgZAFTBQgquOw5yxIo1NtOAqOT2MRVO8Box0eFjw8Qg2sCQVqAYFvp1CdRxbmnSEuPVT2p
s3TVtcRmtEdNtwL+dvFeNATWtXk7AKbST4dOsfMQFi+DmvZWKrpiW/a5zxyXZZ/aUHXniZqAkMlh
2zKKViuHDrNhOcrrtSMDWkjlq9qE5Ra6dWbSwQgxSyDcRQWkcrgWYs9p6DMBb1cHNilUo2LXIg2V
oF0XVffbTQX8xDgffN7w7ghdZ3NTOwzuyUBF4xrWzPQ785d29JNSImse3ZC3eEe3TXgVFuxrRzrt
Xbyd85hdBYBg2gO55AK9Q+mF5lTDYitFIQGubqonp3DMKDQeuzDdNML8HOoWRvNDCQNhPaX5l8GC
uqiFi88HddydPhOnvlAkAfYLHDzeuVPCfZGZ5xj2b29t3YLHb7uPtZFUBz0k0MGMNgmk0RgyOt8d
+12bDOhk4jGwrWnjdU6aYAmmaS8gJnGEWzGkjAbsad+EapMB/7KnVEbGLh/ikwKtJEyG7zzsxdVK
bMj3o/09BZOu9JuOM4Do4zim+8TKIO49mNLr6+iUm4T9Jnk7QbIFRnYPBcBEzGeUx3pX9zGBhBJP
QvQxka31WXShgKcI+GTfhC11z7dQl5fGppiQKEzJ1yjixSYjXebThJW/LFmgSt2n9Wscm+nBaotm
GzEzPvcahdkYul8e1z08VQ1OdzaKDjSnOBtuj0RNM98tndFThjXC9oQAlCKdQ9rwb1wP1qtr0Ork
KtSrb91diMBOHKeAxQmsbNPefKBpA/TuAG9gs6xkdwvKhrEVRuW+RFmFJnjb8I1IG9hVgwOMtYgg
tQzeD0g/8JiTJUAFgg8PBkJ4Vdg1wNxw6+ntkB/qeMjPFcKBpVv7HfIahwIeR9hgxkNYJ81O8ug5
4rLyBUx2/bLJ4dJIa5jC2rWB4yxr/bMqnBJ6liT93GsI54puCN8swx0+J6bD3kAXNC5miTeMP3TK
db9C1737YcA/DqYf/+PsypbkxLXtFykCECB4hRzJzJpdZdcL4aENAiExC/j6u9L3pcwpkgg/ndMd
0aUEpK09rIHK6iWuu/+8oiMn1DPtqRnxKRNIGUQJIdN2xBfdVC2bnnJZTbu2SGHhCxlUDW2Vuv/Z
23W+s3vX3HikOAnMzbYxiLvv5tiOW2VBjyU0SmvrT3W1Sf1aHsqhfmi1ld7nbeEG1G6TNDDqAV/G
Vq4fern/rpsOFpxtxd8EWjoq6ondjxCC8lsYMfc+g+pq+61uiDzT3J6ivgCeLsobDzKitdt+R3tA
hhAovGI54L3q06ENoCCrAvhfFhvVQ1FINkNyV3QA1ZumN4ZNWdYHv4cRyZSr5NwLfewds46YCyGK
Bs3ix3KIX4rGo4EPZYS9NOm5gfbaljpNx8KxSB5czXwZTHan9cbKaLpz2fC7V0ASnYghePXO0EwI
oYKa7CG2HVaFX7/0qTDfDHxWDPOL33ZpF6GyS6f8MjLIv248FLF042UW+wpbdIMFFQwP7qpiOpTE
HA8AYqj94HK9h8vmRDfEzr9ftS4K9EcaVKmC/k4tKIIqKKeFreC/KHRjzLBITfW1G6WBGtxPvvZ1
W2yrlLobgaBsHkaVwj8DeY2AmRrkbCrJbWObCbO/JyDPBF1c2IiVrUePsKF6QfsCOoy+3/8eB5Z+
YZCFuydZYe9b6RQSKomDuQXFBp8M5mBiJ23vPmv76cE2JghtUSdCUMM81y54PO2NBGnbDqxJUYSe
rIBAdSQqIFUDUYYpc40LTFHznPgm+vlFKZtTkg59vJ+KrHvUTLsvKuubs8d6+YX5ExCrDk1ec5Q5
SBe6Urc7DDbHg8WLQUW5CXYOPKAB3EqzBmZiHXS3epEJOI6XZIjIZIO9ZacEkt/+lscVgfvlSMGu
t4Hf5E4wETSGchgD2U2sd8CkPVYj9DfCVNRib+FeRZY3DhDKwQq5AySZwasvMdKyUIlKPoxJhm9Y
MLLS8fm8omNzbW9Xdk1rl0Z9Fi3ZaA2mssDPB3RlZD7y7vLYlUaIkHg7wV9abVY/TrBCHQdwoc8x
dI79oTx0jr0xqmZPO2D0DYGMEKsaKwX45x0LNtcPH3JVd24v63OZO5eRUMCOpsfRz55vP8zn3Qo2
1wOHS22d67aozxkhUBS5E2Nz9BLnYKQ/bi+w9LZmM7AOfpTj5GEBo87OMTyheR0gTk8cus6k2kKW
8371yyyMgiAJ/Xel3Vd2O1gjwdPkapeZZGP3b9gumwwnhVuHBLdv0tBLQ3tc6KaxyQwCRXs2hIz3
K7tjYRjG5ngdkZd5JXCszjq7oP84Xg2uvtDqgK7xxe6KsMqnI/fg3eiO/5lrFLbFVWddp7QAS9Vx
kgbw03LjyuYbQD2vsU0jZ2DvJSnOmQ1ncJ9eXBgwmMnB8ZyVDbq0g2bFIPF7w4ZKSwM3dRHArwMs
z/Q+rbxd4qzhkxaWmENCpqmsYHvulGdSehcv5yeb1Y+mMbyAhLHS5vy8IYCO8987Z0CKJZyElGcA
QF4saV7Scs3AcOnXzzZlrIXqk8GqzrpsA04l2PdnBqjiP47O2VwEWU12Sjs/Hi9lVg1V2NSwKApM
aV7BM5mHbrdNHSckjvq3YSSb4zx0XyirEflwGdAZ3PpVs5NARQZJjNq8I8V21Zzy804n+x+PdFIX
sTGI4VJZ6sKu9heTVFeXXF4/2rVH1gWIFwZdYLD8vQFKjia6zgo8k0RW5g7Zq7YYlF9QS8Rmha60
vlQiQ/qcAyzMh/zb7fC40C0CL+jvdQWQdn4zefrSGt5ZpXnkqmGjDVAthb7WJxfhp0XIPfbQlDXc
ptJShv+49Owig1yCraRZ9RfYmf7wG+ObLv2DR7qNjdKqbtL3LoMQYiHlSx+rqIRJ0u2FF66EOdQD
LpqWwZtBXIgNqzCYbI3Q501GKHLGp7qoILfRKueN1+JVjdkKhm7x+17v1w9dX3/oABSwXHFhtgvu
EroSFIg25oYoZSUYfDGymhpDPwPJcmOtrPp5n5XNRZCtzEp56lFxSXw3CxKvD3mbfpW1YwLzGD/n
Jn+4/UoXsoQ5BkTFrU1Tcn2lUDU1YFZYswSoe7r/tz8/a2kWwOGm6BsVF98nu6GZNlPffinQPbr9
5xci5BzBwahQ0IyIy0uZt7vcZhGkEGGn5hU/B99aWWMhlMwl1gzdZWYj2hL6ra+KTV2AGgvME3HO
WbV3sA1XScALV8kcqsGUY1U+qtJLxYxNbbYPcZG+3X5RC595ro1mCVVkMZvkJXO99wI2kdD0bKJ8
VZxs4WTO8RipB7EIafnyUsYtgM31Q20bPxySvIzQA856yPkrM/Kafxtxszk8YwTomEDfqLwY2nsm
db1FZ/Ck+Hg2NP/N1/L1hS8/h2Lkjor/hLqLPYgWyNxXoMqAZ+/bYOqtbQ9m/iE20u2/faFZHpFn
g+gEMdWlFxCS85tyayoD8uuVXFlgIaTMARk11KjHTGi8M2WDW5Q8QRepAiCIHTLsi3YNFbC0E2Yn
vqQN8R13KC/I7zaeLf1Nn7cXzeIQ1nwHUsd6o8U33hjdym209FyzBHaK01bWGZTCxr4eA/SnD4QA
semnLHKruj9b6t+8rTAR+fsmyAGX681mVBfbs14c0NGuu66zxjbUhK+rxy0EtTmuIrcdXkGVsbt0
TdUdrSyF+FojurNG23/jOWzlMl1aZpY/jK5KuJqK+pKn/X86Ni4ioYGSxmFw/i3ozPEUAnIVw9TS
+tKmrX1Fso5hjdI3gLVL8XT71Cw9xPXff7icST9VrW+1zcWwT4niB9lnSQhF45+O/seybA6ToLYW
UHGr2suV2Aa5DEiRCmQ4cfqf01EZ4FzttN1x/Nv4cQKLezLMCCjRlURg6QFnYUHD3hiPA8UbJzUO
hXiF0g+avP1dtyZOsxDk5vCJhuL1TcpuLiBo/TL4bw+Dxpx10Wil52xynpw1AY2lJ5kFBrsYWB87
rLnUycYb1JZp/1tlk12rjd+3N8NSFW/PQoHoTZ6kKXZD0hcRxsD3o/YeM2M/Vjvhd9auKNyjU3m/
W6sLPIjyh6PX/ehtyCTjn1YSKutanf3vhJj9sZX+sCVHBCMH3jzNxS/repeVx4lVB9L1mDnop6Se
orGg3q7M0WlLsq2Aj2EcV1vCrSYkgzxMFHaZZXvnSgvDt7NtpD2sZVu0qs1xl2TVXnL3deV9LXz7
OUYj9qgue5t3F7S64KEst8AXN6MEv/K7pLuKJKGXPpIEIx52qbJ3MWA42b0q49UBK7Kqj6ubcKkL
MYdyUJmbjWKY2kyQGZb+AR/N39VTe3TI8D5Z8PmO0+lpbOtAGlOwaqG2cFnNldPQeQSH0eLVpYcA
gtvRLWEi1MP4XkKqtzP5I1HZd21bK1fVErt0DugY/clGT8svL/hfhVkPS3fcYHd2dWyrJCCmswNn
pwXx1UdbvnffeY+xWFX6cYANhMDj9iDUurGFUdCvIfe9zcpGuN5gn+zZ/4F1xFTlXnnNoynbe2YT
1WX2UvC7mmwdLw4lUXuOWTfxnm8vuIBsYXOAx1AmNq+yqrpQq3EP8YCJju73JiyU8VMe8CK2tc++
oTe8S1RaHkc66nNuOj8tvwtt0wvs+hLre56DpXW1OSi341DEh3/8cdeT/eEEM/RB3AbMVGiaRJpe
sh/U+1430MWn1sWm0OgeKj/I7MoMoBryuyQuQEDjzo8x0QbwAA7P4uh2OzjjgRK7ppGwFFbm4BDA
DJjj6aG6eKYYyyAtrINvkJdcqTdpyD0d6l1TedZPn6kqaOPptaWeCqFze8md/iFt0FF0QJaEY994
VxhOvDVxVxl944Yk9x5MyEdfMZu8SrOVxthScJkFY+VA9oaQvr74qgcUQ+4y8AeoWWztynvKOqMK
Vu/opWM8S8yAMyRD0mqkMlqftbYAAIYFlNEeiAfjBJn/4t34rNsV3sDCanPVOOin+r0pcWMyYCdH
5iCzGfaJqFDcGt0eDNkos9xyc42tK6n7Uq9nriAns7SrB/iSXUrMz9LYhvOU+0Uj3dVsfEPbScC8
vQy7VBiY5cLdQGDEur99Ghaubeuadn84DMAh0KzoM/88+TCLdON7YMbvAJONVoP/0vu8rvxhBZP0
0ueMk7OTMMzziUuOVZMkG9sr36eOoVjJuyBWpEGFR1fSqqU1r3XyhzUh5gVpEbBazlUMT+EcQ37E
X0c/ewPdD6SBOpV+y9a1u5fut7kOXdxbvg03CO+cmulWpOYGkB2AVvoT3LzuE9hT+LT7PkLzSslv
KaXbofN+3P5+S086C2ZOWqAxBrzPWdNu2wMaHnSOuJ+GLhpiTASFpK9jbn0p1Zpx7fUVfnKX/MH0
fXi11C+hxgYMFYTSxm8mSR8LCjGXNTvCpRzvjyfVhz+vJxy+nLjeeTTIvoC3UAManh+W5ddyAIos
t19yagbefwJu0TA8RcqSwxLOzgBlu/1Cl55vFmw8xZRhks4/x7nydsDjJfui6ZC1NFO3cuaW8oS5
oB2nkEEznVFcapr8JG0KU1sqL6Mf0thjmwyEhqvjc5/XW7/soqn0N9D+sXm6N3gugsz3fMgbxwJa
z45ay10+f24Qo/4+MkBplI2leXkxJcBSIPDFQVwVXx2mH4w4Ow1dfZBC2mFlkV+JTdKgGckZqKhI
kc2UGyupyjXsfLK75jJ8hFErG9xJ4BoEU7QugPUelQX7yxoQJ26HGSbQK0tdS6zPlppFvjpBSjKW
UlyEMADv659hRPnl9h5aairPtfhai9EGdh/i0o4V8SLbctIsLHvJDt1o6cBIRbU304I/VjKfgDEy
vJ3w+pUSZSGk/yGyfDhCqTImFF15cSnb7Cnx4buapPERzucxzAXpmijjgj4D+3OCPyzjcQqlHqKK
S2JAyqPQ7p5LgFq8NsaIHW73rABh2jlgK6HscAfrDKYavDHyKpACg4MRAALS9BvQMOINADxrQ4QF
3gV0nf/eyErDrqFU6K3rtO2+QFcOBo6Qst60mXq2QRcnnPRHWk864ILhmDHJxiO39eOQli+arUl2
LORHf66KD6+n6ER+xZGLi5s4EfCIR6/Pjl0+NhAJbiIIHQHhPYzblQ33+ellfzKLD6shmMAjaLTQ
5x9ceFbCRh52GRvq2r81uMth4TuvbqUicLDrQLFii7K/Zd9VfAGK2iqfb/+KpR8xC52tr0dOikZc
ejf5LyXlF8rqXWm93/7rS1nSXMavx+ytnMZSXExSPVgEvpldM/7ik7M3gFrUk9gWsLRmjr+trfjs
O/2Kxt3CeZpr+hmF25mJmcgLHYAhGibvwIoqsvBu+bC7/WwLt/hcv69M+kl7IKFciql/BtxvW9Ii
lC2K9h2YQRDMzzdiTaxm6YDMNftabvSVr2lxSQUeBcgY2oZGJze5kR5o5+wZQETKtn6U5XiQqjkM
pnHoxKr6/MLBMK6758NW1cpPIJIcFxcNhlwGcWNA4qp4a3dOHRKtBcDwWjJIkRWhn9dHzwMokGcA
PvGqunOgDh0q5zT6NNQm3Sfg223Saa2oWfrU17viw28DXsEUsNwpLgPJA963b0ABkyAh4rc/rXXQ
l9aYxSfYsI40jhXGQDZ5qZH2SjQj4NkDBB9ZaWouveJZLy7zsglAXq4u1tRV4dS08J3y0l3BnHZj
cglIsvZBtgOs5/b2XbjvnHkTVfhJPiYGQOEUHT/QOYBf6e2q2sLszTT6qGraH22l/W2X0SG8vebn
mQLEW/7+VE3euJnZJmbklyZwftU5UwAh5gouUjI0O2MlHVxI7Z15A1WOU98rZvWnXHC2txWDCVtx
GDx3V03ZvlPuvuuyb2n2ntM2xxSJk1OVszWa1ULQc+ZeDW5N3RLGP2aE8jCYoCs7FDAo011QgWFH
RXuunHPVQ82LHOWaPMHn28eZ91lHzt0E0/Dq5OROHmqRGqdG8+xUNSo9l7jzHwYbbkupntam8J+f
CWfeVGW5KDqNF32iHdwBv2dJc8hE++rG1ffbu2Xhkeat0EKmMRQo6/7kowdelTWQQqDKMn6fDMXJ
rWDEZq2chaWVrv/+QwiZEpZRU3FgDMWrXW2KNn+YLPsN/IeLN3avGJiuHIAFPTdn3t3kytVStsSI
fA8e9/7J5+0xz/gO8/Ej0/lWUHuLSHNhXgzQyI+yyPZjCjpI0z5oVf5udGqFTiIA62iNeuPHj1xB
pHYCdtfGVZo8QTVrN7QiJFylAZT8STgR1GBMWDvaNg9Kpl9uf5zP8wZn3jaNTToIOV6PcoEOASv1
lYn/9o9zd2fe/aSdQcoY+ntRijaRb5MvrFvzaF3Yt/M+J20NqSYWG5FdQ/HZaCOi71nZR5m/Bsb5
04j53zLl/7lWH/ZTDhBQClkzM5qKOMTkFaYcQIg/8Yye6Y8WQ6NkA8T1djL2toVJ4tdMJZu2BCgb
rQBuyo1rxYEr4THu/JTbnu1j6wtL7BCZeVwUm1VjooVwPO9fkq6sLQGCz4kw90fm1PvYVC8Uw83Q
AcATwCW6EpCXztes7yiEll3rgaadjnc2g1yiAMkCMipJPABCah1Wt83St51lsxLYpgbRvzr16PY2
lX9ohkdjzE+dt4YCWlhh3mnMcIF4md32J0+bW9fwox4ksqu5r10N2386WvPOonZqyaUPBTfHIUAH
s+/S8QPwAG//9aV7f949zK1haOXY9KeiqTdgTobceh6lJ0I51V/Lyd7ihn5I8XSr2kML+2xuWJFB
I8ZxtWdEBjzW8wmlI6Jb1TQHSGjejXW8JtO00Ihy5r4VXIO+5gDmErUO0PHAZl2hfmEDPDx/g9x0
YOgpsBq8y4My31zErFXbiaVtMcts/Fj4hZc7RuS2CRxsihc7Ny+G1XzN13CzSy9xloKq2u6RTuDZ
jJoGBJhglX21OHljwj9azvH25lh6jFkSOiR54zsNErIsK9/R1flCM+ch9b37EsZot5dYiAXzZiFU
FaxemFBLk5hZxrsuRce8O1v0Zy34btXBZHGXzyJBjWw9q2J8EF/X97kkkEpKws7dymY3ormgd7p6
M7O1vtSfX/9JxJ93BxHd4L5oYYurCTOIDVwmYzpu0uoYNzWo3zSBsOjD6PF9g8JtKNVd7/nQ5H8t
nW/1wEI7+UEdYxsPImQeQyW3km98XqM689Zcxi03JklhopnxxNh923d7g4pNp/Sdkw/voJthPpat
keMXtuif1umHa4+3fd/6iZOeoF9/vGqLSbArv0o53HvD0+3ds/Rd5126nBFLwEovPQkzDZu8hdOZ
gnecvB8MBuYG9Y75SH9XvoFMux5W5mYLx2LenZOqNnONKXFk6vq1nJy3xpw2hTaaYJUasrTELIB4
YNvACSR2I8KUvWNAgEZ8wBhTT9CHUSXtd7df4NI6szDSJtqYCobUpJCvuq2PPmRxaDK+4VD82wKz
EBI3PM+qBpvALX5dxfDjvgDZLtmuEkOWdtksmWBorXeybNTJQjR8TOLiW6wGcJRK9QC65btei4XX
N//ZkZ5FEGDVIUs0MX6Cx8+PmNRfJtNe4TgtJM/zrljZoylGQDo9YTeDOWNATlDGb5W7Ujgt/flZ
OVNkXNlx2fFTcqWBZtN4LK9VaJlkKznEwquZt76StiDg5rckoiN/sxJ1ssWaudLC9TBvdAGzCjqj
1CQqR+89B/k6KKrmZydEBCI9CI8DINHZWqK+sJXmbS0uUsBuIXAdodY4JhnTx25Ei8U70Fr591bb
roThhUM3d6NoYKzhpl6fQhqtuUsMvXGN6tHlxn3WlGv426VvMjvYXTw4NrPL5CStdNh0pTQCmUwr
vKCFwYEzd5zw/LZTVgutnRZM6RaeoW8OGMBtDrFT78eoj2ZSD2GRtG9pj2YS9F+o65Sbho7qAcRo
GpYJQYUYw2pUgiFbQtPwdrRZaIw6xiwatLZlocGMLgQQzc+6Gr/ZDFh83u/s2tnpwX7UaQGdxDzd
Auv1XBh6n3KAQ9egektHbRYkVO6YEAsk+aka6mfueWCgYUqOqc3tx/t8g9pzv4q45xAcNWtxAtnu
3e7UuG89SFANAhoLXro14q+31/n8Mey5bYXReJ6CG7cVFVxDfFu1JnxF64yB7Jn1dOVbfX4K7Ll9
hSBxIYpBTpGooMthgLQ8gtwWYH4YrhpJLj3Ide0PKYhXetT2JipPkx7fRVZc+Nge/5H/CG+xv/96
TqzSGArawzUw2fSiOllpubNZFVoxBhuxu/ULeVhFwi2MnO25DUVa1MC0JE19Sq36V5cJD5LpOISb
Uduvfmm8jiQj3yHkl2+BlywPLZxaYXmQ6kCPWRG2SVnsJGvPJRuMkE9oNcbJEKcrNf3S1pzFG/h8
kAqaW0aEcUBQig7ILBRXIFWJq46D1it32dKmmaUT1ihtvwZ1O0oLuW2vqIVvUqDPT8Xh9tZf6NZC
7f/vjzrZzNVdjksgt5IXkbLnwoYu5jhCCcAuKMY54y625E8rG/+Dzc+WpWsQv6VHm8UOn9N4Ggmk
y2I32TQTuN0OoJ0SY3pDbW4/3Oe3qT23jxihTuLYGsmY100BOKxIysfsojID9hg/tHy8vcqf7uX/
pkr2nLMNnZ0MXvRCngTvio3bQ84RQ8s3qmzgYwXI+rCrrQIj4T+SSkGVQcDCw2WKHhILAG5IfJxr
S97zthQb6AYkAWBU7ndNdPsVYKrvnSr7kFC32lmQv45BAMbgmXKvDvM+db8PdQuBC7NO5T4fZAt/
57EpA2hyf9FXrRJCrfJLY+hmYxkOWqbKOtHRqjdT46xVf59XWfbc9aCwBiZLUcL5JK3yrcm9A0Rw
YIEw7nEhwwqncAyITBAf2r3aX/myC4HOux7LD4GOph0cCRHqog4WOCO5nkHCamAQVwqtPxyUz77p
LJICtDG2vqnUiRPIgIeWA+IbTX4UWfMTamcdKCpwAYAgAwEPPZQ9Y2FeV6+9T6ytwyGQnaTsUgxj
jphYsa91jJmHCS0B05T3hue81rnMQ9i6Vpca43WjyMVTKZ0n4uHTiD754rQQJ7SEZ2aBUzPnRafk
QoVpnFJwPjY5ZBzSpDc2Oeyc9onpnpnP1TM0qbK7JHUfDFJpHtR5v6lpDa9fc8TGMHtRbyW1zVea
dGnAAC4O0EOqL7XlZ/AAbIYjE+h9pGkf5cT5eftwLBzBORe1qeH7bCaDFxnC26FurO9jQt9ziFWF
gstdqkcjMFPj4fZqC1txzkCVng9/l2pwopz2hxIwn1IWokMO7U6hY9UerHHuLc+tDibv5Uo1sLQV
Z7cijBkcP059fnIzdudCMsxt2a/VJvXCMM+e6wDUPSUM7BsjggSL6s5p/r2gb5Cpos4xTs+TZwRj
xja2fRFrs7SFlzhn/XdepQfao0UFcjIr7vr2GZrQYRq/oV2S8p92zva3v9ZC28j2ZncP8jijNhMm
T9zYD7o9Qr/lBaDlPcPo3q/Yd+CKo0xHedwHrmEF3I2hmEu/QBcnHCtc5Wrk3xMuAJXUJyf2d1eT
9LxegwstfdjZBSWzIeZeD1V69EzN+CscS4bm28qTX//GJ+FlbuyhG6OB/aiPTmNcv8QFoAIigdtp
mzdfDYj6S51G0wBOCOQszKBsppCoNqi62AM00/qd4WJWNrnPMlzVmPtvDDglIb0hsEp0VyAkf4Cg
n/3E64n+EGJJXLow8sagqPZBW/s1xs2WuPfgWWBbqKuEjH5R8tx7xR79Byg6YlAXlGaUl6DwOdmm
jfGPw6sFlHo5jFFlitdysCOrS4+33+HnFZ/NZldAmlqaGjW3Ir+Lv2W9/83Lh7fbf3rhBMx9Q2oL
SnPm0ElUVRlSaEMAfOVt21zovWViOAUZ47eMqSflWyvp5NLDzIIIzF+hyxy7TmTr+GtF1DPIJyvd
loU8ay4HMULkzGTu6EU6Nu/p0D9kNnv3GyCMq9xcmSAvrTHLhqe29KYBTZ0I8RbmRZPMN46qv41O
bB6K2lqT015aZpYNS6pdWHO7yWmCWVJAAPIMlBV7Qd5ND6v690uLzIJSkY52leXodtb2APRz5iAJ
5u59NrEprEWzvb3Flj74LLiMytOiS00vaidwjApMCA9G4fOV9GihL2DP/S6oTOwEFzy0zsXeL3ug
8h34XFRNaBtHo2UNSILAdDbNJo/90BBZeP3/ab2ym5cu/eur/RA6vNYUlWeMLLJsULJMbx8rqrci
LoaN6nbAViq6EgQWTqo7OzdVaZJ8SA03yqYeHJwCmrNmZY0vrMp+Q+4QpXzmQKjALtAD4e+3P92f
If8nkXEuhUCnqaLAw7JIQabGeZ0gVLqzTcaetfCNAFOMe0l4chQwwoTIYXJsZXocraINoKTa7q+4
uY0tIW8dNub47AkNU6DEPNRZbR6yAcwJ6Bg1YWnl8H2uMr0xptoOBqeJ4UXtdMkmFgLOU1mjn5gV
G/cgrzAoIsYQTiz8fN+7kx92sFc++im8f/KB96+OT1c21jW4fvLoc0EAQJjA+poqJ9JAdG86ntID
OAtTOEAcNxra8l0i719JHf/MFz5bbHYDdd1oJrwz7SieYKHEs+KVGe0QSdW7dxx88cDi46NJ3Scb
wXgLgoba6dIboyalLLCt+GlkcJespLF2rBZCwxzAlVTASxUsHyPPrO6nyccIn9gnv7/Ai+f23lp4
v3PoVucXfAASbox8ZAFknJzANq9Hh8VfpWm95SP5cXuhheRmrrJhEsxYrqlr1JmyPiJL3k5eNYSJ
uwoDWVphFqxby+EDHzonMic97LwGY2fglsmWibRZ6csuLTEL1U7am3Zf5U7k0KK8g4soveRlI7eZ
rOuV4t5eimWzQG2YU95mWrrRlKjJ3NFqtMyNsj3o/Za1RJdEwBBDFboMRuqo5wTVrr1pB8cC9cNU
3RRaTQ0D8gJ6mRu4i2WPqF3bF+4MyUuej/4jvBpgz1UBhB6g3nzSRvdsKOmexZTmIaQDgS7iULSu
u8bYWERbDzyDorRbp90ha0myz0SjX4QzsmMna6RgRiLdExuKL1NmA6eaqnxf9MlYA9lOe3Pvj3Lc
V5TIL4Iqcm4Shxx4mriBxyr74DCKK1Xw5i2xoBB7e6stDC3tuRSHMow2loU/RZwW/lMJPaIq1VUo
MerNcMkmIfT3QbVsB2AEjbJuReDaVrm2+sImmStz0LqHwaCbuxFotR58Nvp0U5Mer9US79YEqVnE
b751JlwWqfKhVWjFBxCj6gPEu318Wx+ThUvDx+yw8jquB+CzsHb9oR9uR7cBjQMOX2YUi2prcAgI
2yLbqgbSz5XiE6xbGozB22A0NaD/yidbRevqe8xXtvQCPsueu6ykY5NV0i8xbIWJtnFMqvxpUGCt
pjUkVtvJtQNF4mcJM17eJO6l6LnexLJ/qA2wTS0JsVs0cxo+Ha2mc38i2L4lHf6j3Er/s8cCtM2u
h8CUd8BkwA1jXUd1Z5+0kaGUSNcQ7kuBchZd0sYfdAOF1MjV/akxkz00ce9sA3pXILvvsoSvfa1r
LPnsa81SW9nmErqf8RRBQeTNIj0q06J7bLTCiL98jV8NKmFfX8hub0NK13HU7vY2WXjAuXWMmVZj
OrUFKqbyNakGGercg66ulGZQ+Fa31X2TrCxFvT/2Vp895SySTmUD+1yLA8ABCyZg7VKMTXkdQuaN
AQYHk1DVPU0aqg+/OKpWSKRmUzZMkNnONDFA0vUsJ64DENu8rAxiq5GZ+5DALq4XYd2YOHNh67ke
CukJ+9zMQ0w9hP3aqnEsbJDLgcT+nXSVnwxIStGsvcvc3El+JuWUozk8JH0FBl0JgVB5Z3EtthAD
tvYJfODJtjGUcYeypuMHEHqYt00pXKrbuKr3aJ0D3zFmgOfLEVUbOmwG2pGps9GQFIwAoUCU8VvQ
Rw+gPDlnkdHu0eRGDCTFxDFI6OIcdHjf/J1wMv2Ke0A9BXx6oODqt28xG+I7lQj3W+EP3X2VSmOX
Mnfa6Skust9jM0LzRQyuiO9hXNZ+LTwP/MBUOULcs66puRk0uLyKiIFaR0DlRk7h87zeNIWRBcVV
eTMZ897b1J1TbFlLqzM3efqLq6oMclc8l/lkn308A5LbFCpgojHjjUvyLMyzroAcP6RcA6uu2P9x
dF7blepKFP0ixhBJwCthB2e7+7jDC8PtAEKAyOnr7/R9O6lPt/cGqWrVqjVPHV/nk1BCLg8RMe6s
tPut/0hIYP5o5YG61HPDzsCsbAd/GhTky6E3VmzgCEmDpgqrshqYIgaFdFK3cf7zCiXec8/5kjts
gK5SAyVmWJiYk0yoxDqQJMho9dOmo60YvGk+wZgddRYqK1cXoJs6Hpaxe+3G2uFMrstN3Q4lj/Vl
LUlUe4xw7ebncln79VIN+eb+15uuDzLLtPz6efe3LVkiDw11IdyX7GVJfK1VH5Ef2/Po+rfdWhCp
1612YBFUGPhW9ZoXIXvYwaixZWR23ptqSqy2DkmrD8vWIKl/b4UPhXhSTSEYJZF3ccoLA/tmmclT
sVIGv4ZqHld9+dhu83BSPO939T6sp9ntSMk0QRcAklEIq6ND5HVbN+TrBzqsxckfydA6tUyDJeiu
DQZh2jUHXXOM1Gs6EratObz3+7wvX2dtR+2/gSpjec+5IkXSli3Ab/4gfW2dERqJdE9Uu2rvRnrt
XJ+cfVyHk2P1hftGPLk6nqy8xW+lIFB1v51l1yukDuM6WHEddHOiA7plae8cR9Tu3bZ3nXpXR2Gr
O1uN/KcNH4n/XDMqscCKwE48lYoU35M7DlF4Wdt8CJNW5Pi+4k7Uxk+WcY/C+5yc8IJ088Il8Prw
3fYxJPY3TI/GWEUbM5Ce8ud8YZXzxMIBnPCyJzL7EyjPWFWwtZeleOxcnsNzOC+LvDGmq0D1gCJg
rt4VrC3cT8dRLU86nIuMSL98pcAv+iWIx2hd5a/add2OlAZfd8/Mr3yVKZKZ50dvtjv3cgBs2r5I
srOWZ00wV3/HON4qrgSd88Ta5XcewCTLbvp0IwKc7kNR6ekPoIQNT4TrK+u/ovG6aY0NIflhtnWV
iy05WLv8lV/Vzk8dqfQkPK+uFbYPKhDjfK6mXc6Z14yi/VkH3jZjkOOxvg3mxgqy3pF790siNvl0
bqxhX/u5EdGZMJaI6BG3mMpLVFVN/1scodPc7143Fjb0w17MAADk5MprAMG3/RhyIuLbBAaD853l
7ptLvTV7cdth97YvsowoY9nA2OrjukXNgoSquaxUOonN+z5cZ7bef7WHNNMJt2Pn3jkcRrufGWXy
6kYTYZj/Wjwp9X+NbCPJgmu75h49WH30+QNECNlcN36m6nkoJ2My+OuQA6D7+vWfNt/H4KZcFv+k
hhIJsV7579P2OEyeSdy3/XPuQOel9bW1Q59gL/uK07tdRH0RUaW29nREIeD5veaLebCkpwglKfTc
yDP3ELsrdqTYJSB/f20/Ay0deXFM5wg2ohqi5cZBDkPajbq2P45hseYzZL5pY113CJY9lqVvkaZr
swrILMb085txmBo/sT3Mshax3tCbLMp50Rc3oy3Rz8aaO/GID9twP0U+udf/gO+u1kvQ2/Z80/ay
3M5eUwfhnc20JnyvjGPb/03asYidkO6U/3btYXXuGyJmJhpYHtKvhfIiuJbM7XvBPMuxvX+ecKbh
4h6exUJLu2xt7DPc7j+DZVlwl7mL4w6/AkdBsjCKpYR7PQm53a29SzNADEQR6rd5mvMIwkE9ln/Y
grEXViOCdcz/C3eVwz/IV0dCQ9634k65prHgbe62X6aN47m3xFCv1lkPc+/frkjW6g2nnsOswV4X
uxrTXDnR2saCu0S8H+VMr81v1Gidfr8c405mNR6RFQaKMwhg3NL29Z1y7KNVyVEUcvk4cDjpt6r1
q+ltOpQVxH7Aov5/ocG28tM1cHg/51rhpcE4bcnZP0nlovFk09TZ4Z0mZnx4dipLjOWlAVQVrgle
nam/zGW/ucWFrBq1fzaY8LnDlO96ebYfhkYbfK7s/C2WR6N8mQalEj7FiNNZRLSFvcrjNsq9gMs2
zwksjeUwkXaZqWiXIWKZ2/rGOwfzMs1/RiXWzT+vR68gHu0euvRfABb9tCdyXvo5a/ZceEQ87W2x
SJYbbItdqMlWkDvq0Iz6DMFHFnaqZBRa7Q1uqdl9dhbQXmvibpHs3ypKzK6LXQ1aBjPY5Jo98ZRd
N0dch2ugSUde8Lml4TK1AaHsuATFuWotMpxjq8HIfAUzsutLYLX28uWLTgZnGC5Wdy5pnMOUBmjA
LB40FfXSpsbSV6ShBzlJyHuzyDaTFXFp51qu2vlj5WU7fkdCeF/ooq39GTSLq4EC2JoPkHSielLt
k2NtjH6ltivvXFNthLdR4YjtMlp+COPEP2zAMV3ZYtBb10afcvoy8V/r6uLIZGTl33AXZ9PW3T5a
i/0eNo64eJ7tVefQ5/rOilaNPlAIgMQFWWjCdu7Ntm9jneQwGBjE92v+BLuuDX/YzbL0b+Pm7ldr
HtqsWGeZ1N38vcEAYR3sR9cMfzFWYhbmR3bH8DroaCVVp2y3KMhCN6wiUhZDEbXXlcKSU0NVao6j
jR2LELQw/hKKqtVrz7ueHOfFJnmtIGw+EP1200ijqmfLHn371vMdh2otLAmMhF4B6KT6W1huP1xC
FdzYIWgQAv9Fwwkbme8cW2tmjQ2wUloFuxNefXtkkNlGY2vhHkLCUf/0nrNKciylVd5QWMO3nAZu
Lug7unFe8u4Q+rpMIQ+gJO0fwRxVdGrO22D1338S6AszEZl608TF+eONNzbqY2sVl2GVH5fC+OtX
EIzlPMbr0i7dkyvJKLkLupJMWxcbDqyibRuiH4QisYDbzVuj2C2qS9+9DWp3308m16P5jIAp+ScG
XSL8483BvP7wEbzCH3nRDPl7xZ91krEOgqP8m08BEQPJ1hylfDyaqDIGXaKeBD+ZkG1cAmO4Ve7o
7by/w7hs3yYLAYzGCDZsriFu4lO1mZ6N63xhk8PRSzByVmy6eszlXFgUlGQo9JKQGhU1eCiyJWT4
/tPHm7jYiVDNYP2YTa+6NbMjCqDuAjoHMT0IuaqnIA+jMhmi1nIpzshd/8jbNXT7RC7dKh7ksvrq
+k3KMbGzEsZzNF71I6galh75CYmYPpnKeAB20XtEQ3zj0HZlrKuw6cGJ6drY8Sz3WXI/WwNtdiyt
ojru4QqWs0mqbt9j/rmFOa32S9pRLgiOPwa3OePPYoQ/5O7k83z4QKaeJXid09CIgMVdqvTp4ERz
huMbU0EeKk+tzWJ/1cn1CknYDLFYml08QHgL4WZGtp7LW4BRuqCxWEw4Z/yP64veeIl/YpzTJcl5
YzWztsuO9iruV5PvQUp2aC2eqReUyCDi7CyGWI2QwQv8D0rgdpBz+DxEXbmegW/kd144jXiN/eJM
5VXoLvaEjpoz5ifXfjyoBgGOOzxeJhuAVI49aA/jdz119besVdqLda/mql9YEqym4N8K6uZ1lU74
SYvKmXaK9sZIUC35Nqcd7siPXaJ2sKpeALAWzp4nrOWAukk4g9xlz6qVjcj+7M2oBP0VepUhEm+z
ZjJrZkI8y4eyg7k0pX3jkpTGOu8RuurkzYMzP/nRiFDnydL6o3q4POiq9Adh4u6t0uEr/XE43c6g
fwBZ42bbcY9U1iAtnArIjR4wX6+F3r5N0XRfbq54G7H/lB2gVKty8tRZIIcEcVOx7PO7tz1rTS13
a2cd62PN0V62tSLfYsopaGdiwQiLziCl5N3fUHXhmmleDP8ldJt1vmHMvvr1t8V+SiuwH3MMUAbR
sbHkcsC4mUrboent6uXNuL5tn/fQIRAuCTZrsF45axsJYMWz9J4dpV1FaxwNzub5ZMQNxXyWuvTL
+32DUn9Z5yicP5ewLdoynoqGKcZ4MPP0f4x+pYe7pvVsh20eyvw/Y47sEAzacEuiFDDGqnVCI9TZ
WbjOftq6heukgxbbHyyb1jlwHO+xnXfLSq2Nv0dzdD/7JnC601T11T3Pirz1oNLYqT3tVjItnXtt
3H35SXaL+TEH7IMQ4YaykbaO9qbYZkKzx8K1AxP9lJ633fSy7T7danTX1NSrBlKzHfFGGvZzuNBp
UZl0YGhoDs+KAzdPm8NTbK3rp9EddsOE5HBvlGmGW16y0U7MwWKq10fHVYcCStZ0TBThECJ9AVpR
bQP4qz1sEhZYhnPVLUVq+8d4obnNzwEMrZtKcU6ROUOkWmP8e9tGtrHLrqJuwz4Wwg271fYheDex
EJD3rpPQcVfWZ0dzXhav+zMuI2eXqZ2UIGa2+XJOX6v5zjEI11/DFGm6M4/6aaLxPupRZGXF0TE7
zEH1JNc4NF6E6I3sMVXy1S1JIZ5yluX9qMgzhrOew2dg5adJC3jljZmuu7W9QzeRFI8FfVsT8OdR
Rm+JvY05n3/h2GPS6Km/DakUaAa8+avvpf1fV3N8eKSg/KkNK229N8gnSSLgf5Vb5demGEg4I5eY
8wQimGv1Mmkq+xvc5B7Uo5L9C9wcVE9l1FuXVU1zuvcVlZ2U7fR33qsw7vKoYu3LDn4C10Oul25x
CnOnueiOWjAmTR93qW81+S3NNSUeWzjnfpnkrRNEpot99LpzwWCKuDPXncpsyz3AGO3sb/+8fqAO
psf1nnptFCJAsHWf2u/FZfSs/cVj0fuMo2LRiWwPPjSwNCm5moJ16L57b5c1vJ2lHH8UW+fw5DuK
0YJc/bjkYTj1frHd0iUj3ldFk8G45UEfMOLWatiPZI+m9dRYvcZWiWXms6gb9VhFbvHbrFrGzmI1
TQZC2LzWbY7XU+NwkzdKGH1SzSTn1Pbq9odfFN1z59X+G7B79QUDwnoaVkl9xiL3f4exLPfelUTM
LkObX8FCRfAMDLPLGkwcblI9E9fISORt4hzsL/JA7ErZtM3PlZ9va+J1tSiTQ+X7JY/sosyMsKw1
DoSubIK6DQum4bjsAwJS9R37wS2W5Ue+23/GZuN6JhdnF7e2FxzTq+NPa3BLloqlMkLGrTGjafe8
eDyi8sE9guLetSVZpytyHlJSs78LsTd/5NaX95K0zYPvjk6R7nJBVuC6tLIpCIcfE6GfbjzM7lh/
5arSXSIopR6KytlkWjBjxlOnj/GpsKk0p6MisHZ2yK4BXtEXD8yGOv1wUAUXmZ684tEjmzxKj6L/
7kpqyowk5MZ/k3JjF8MvzQkT5fCVs+d+oHyu+Q3e7jKIW0pWP+HpYJ+vRpWtEsdR3qPL9vyWQLMQ
XRrYfg2zabBW6Gmbjy1ygN4WJvMYdE3au5XbX4kRipasadz+FhczDHmyafznknB8Se7+FH6ARGzL
ROqButautuaP6LyAp5jNfJE5R021EvCtmqwO9+kvpd74Kz+i/NP0g4sIF1rgDOVKkmtczu3i3Mwb
zWayE1Q487KM4rcy6/zAoWC/DUyDPgemUU9rOO9RLAiCajJrPQjpXiN5s5ZF+S7ryf9H5RaQLdlA
TeMSWazbHTrxV5lTxsVO5+1VWlAuPSzHWB6Jt7nRrV2MDof5NDovGi4CTASe/5K09Lq4dahAyqSv
Wmc85ZAA2lMB3tZcpW0a/ErfSkjAb8aow5kItjF1g7ZR92WduKTXB78AcHp1WvgzBlyHtdH/OywW
8zD5QhPLHnRYwp/GLeBkCz3Ov6fjmHPr90Zxd+MP25RRWI2SiMYN3ZUVEx0x6FmnH05XbX4ivC30
WZ3Mi+j5YP54QfigReNQFDn6UFgDrp+E6JOg3a1LkPecF6XppfOrLLro8XA289PYikb8CKZ8SLyg
RAKZ+pxQOK6Dbex/1NI73qepmi+bCEcvs/amfXEnz/pLRlZwNkM4kSbeu1SBfu/p8bKvSr3KQ7lL
Kmhrn9e+KD6rQ9f6AlDymJNhQ+E7yYZl4Jhop+ZPjTf3MRqX9qELcNNluW/KIUO6kEvS0ooUNwXa
/HzhV0Q3DtYbckMDW1apJwciHA5gW+x7hBDtMinxwyalCEpaD9wXxGMNnvv8neDEmp0Kyz4OyvZ4
FA3O3NhwWeQnssO4soxnwvZ2hYL4pvxxxPi0154Ty94Lz8Ib8NDRo1CLe5Cz7ddF6TVAoi3KtATA
dGTK3Qpzo46aN1Uzb3aufG6FJJBqqq4qwjq/thCYrg4f3Zs1rwjwNYUJAYqCujMX3bhfA62Nd20j
Dy/wbBb9FEjlQJjRR8sLwc0m+ysaQqkz0I/LciG2YsE6PTfhbV5ueGSdPuAaauWy2I/UXvtEs7BM
ZRIum1B0ctXCjK53v+9fJzdRdCmmQv/ylCi752iyS+s52G1nT+yuN9vZGrsCPAVwxKd5aas3TeB2
hXF5R9UE7qaZsNie/c46ABWIG/pjwVp817eJGAZ3vveE50+0tovYUtWr4LGrrOXfMM3KvfjaRBmN
HvqKWJcO0DZf1pu/VG4KqqJyeNR3RrCtpDIY6M/MKYzW8jyw6BDEWvnWO/zI4B5hIpTnnXH7lUlI
U7273SBelqFoaInIbL/rxNz0T0HpiitK5FNZr+6jXYjjxqb7brGGGkZ1pGqBkFRtU7pnYIFsGrbA
Y/90Ub1X39S45drIqfISR23F+XDWks75aPwMBNrws+zMCtGx8sg5Wre2T/3NL8TZCuzuV0/yYJRS
9Q4GT7WZu3O/L5orGRihiTvthJlBr4zixthV8LJ4ZXfv2GE1xSOVJXEJgPReypaAF06XFQulXR8f
3+ijI6nLCEdQ54D0yyDytbgbeo5+xN6Q6sJX7VhQP1kUa8Lp2b6JJ195ZUoEoVkyhyWq6qJJ54PW
6TFvh0FSNmvaCqmiZC2En8pxlUw+dknes1QIN+QdAUMgoaONCKuytsTyQvW+uVov9BhKLKdKDCbI
OLOoecRenKTTRlVsRa6L4Nx1hcDubprperTd3qet2csQmsdimrTpMYNl3yCxazC78hH52k+r2oW4
mns8J44KXuXkIFuRNCNjom7y5rWwptHHuRTVlHpgUIdkM16FpZCh4/ePIuoyXqO56GPytKaz27aH
iJvRrbPN99mHncuJXYmZ3r8cG6YtSzS8zIPZ/0LD9P00aJgjJCuMySObleIkcEI/FE9lscHHPQ49
wr/t9Iul4Qc/9GG9AfIO1sJNDROKPfNz+kDQj37bYX1FzE148YI2HrtcWTEDtf3FFP0+p0j73APO
jAwYT53oWMUq6uCtiErdfh1ut1Yx7SWigYBFktX4morbfHArJ2lbr13iCobr8dTLItfnwVhLT4U8
RXfszABimYu8zGTL0l2q8IKxCR5EGodi3sPRYH1hSXZiXn4yXxs+OzvYw4xaqrr4tV2duee5mYq+
uWmQx7aTS9f4PWBYyke18kzFQ7HX/m3Zr+V4s6tAdnFbITdc5iJqtqyu9vqtR/POCpOr36snlz9u
Y+8fO43NDTo8T50LjH6rbcelVA0xWei89x5nWhuSdAf8BDtAXDI3BhbW6G7qwL2BjmyNP20DGvos
G1N3+NsjRc6YydeH1qtkc8scq43+7tthM5MbqL45MIbmE9v4/j4cpVOcVrHYP6uCIVmhevuKy0Le
zqudf9Dw+MQ6HkCP0Tqm/XOSA09BEW62yRq3I1uskz19b272O1+i/y3scv8M1/URlDSsTN/TZFaN
HhvFzl5SU/TTR2S2cbknsJ0UyVYWx632pHMNe3e4m1ZCr0oRHl2COlf6SL8BDVGPB/Jq+KLRSY1N
CxqMXHBUc4pN380bkB1QTVmNYInyHDSb8wEp3FjxYjGjmVS1fMEusRVHPYRacBn56173W8DjNQYm
Laxh4eBZ++melHr11XgRRbBfCSKhGWkybAkKtRKy2fZkgEyh/rFZJaNOlgb/27jauIxHUmn9dvMY
B/dhe5M3kf0CqtF8tKUlsqVzTGYLRmYVZwwHnUtlCFoiyFxHFMS+zu1pdfntbUFE7KgM0l+kuWQa
Zj1xG5DohjrcseIULKpPZwS2F60jOrHiUAzgB5Hfd8pQ8i56m96WSvdpPvg+t4oFs6sLneOUq3Ek
G8YUQL+XiPScoF1eg22GLjwNnCFspAb3axN0FxcCkMeIB/cuHRhTb2ZnSVv7AyJAXrh/xppFWZbz
i2f8A2E6yWBNt85ff83WuIN/HfKXPrDqx8aHao/aaS5lkFuvvO24MEXIinGIZHGe80Fk64iAwF1Y
nOEca94gldOWhEXgJE2DqWdojpYSbmdFRK7lm2337S0yuKF1U/PD0ISMI3Lq3sRmwnVxRjQAMRTq
HqAHjA92rGg5J5gb2+ABTa03lbIw6aZ7078sYvdTsoWnBECif2kMoHbPZibbtvt+R7OxY8+vLaDm
lrqAvAGcXn/nBFvNccbiX99NNQGU4DPfW7xpCb+UZaFuyFU8G22v8Q7GKDXRFj3pyhevqzJ0ocya
HiO0sQcg4fY7D7ubwu4zAJGXPE83Ixh2FKQ7GbfEEtseeZbrpXpzC6RDtxHFZVR2mQZgsznFLesN
RxI8nk692btsznLNw9MSbs33c+F9BNjx5zI7XOTBtJJB/VwGaiKI32c6mm9b6gL8JhB3D6xY5cu/
ebGQZqr5uPbG+6Dg/uyLVb6wd7uns2zFw1YxulqR63+KQgRnpr9OqqwtuobRYD2Ma/8mO9Nlui8Z
shRslngjEz5akIrbsgo8IFLueEa00oT65OUJr13PRb5Xn443mQs6pHyuh+nnGNTqtRbSq5OZGuDc
l2MeH7nWLJJP4YtNPl96DOgRBOpGYANwYDnk80Dd3jHeYLqy3wO8OXyei58euNFwsZS7DDLCivSQ
4GdBoF39ZQVXW24llz32eIjwg0r7jRyjzVJ/nIodkrdybd1N39iBaKWXQei1CGc/YG2e12nmItTS
Yizz1O+VKO6aeXRc67TLatWoUtNUAD2mefSXXwuu1/ZC2QYTFym1Msys9sEDnz0u3ruvAQ8/CsgA
fWZAMg9fancPQga3VbMQX45l79wf0RFOb6CehLnh467qd9/BUMC0e+jKRweevXt3DI1OPaApzq/d
tQ+yS7XdMHV0p7XsXyJWzsGWV4TeL3R0vb3+F81D2X+G1ir7PW47ZQ9/wpl/QbUBHX2NJzw6ZTKT
poumu9vR33mCoAWgLSwemIJqOxuWbwA9W3JV5gTT9LNcZxIXMJmBnMiXvoIvvToBpaU3TSudZDux
LR77nXHKt73XHqOvHApg/QCRvn+loeyokWqOG5CH9bG/io1tp+dIhWt5Ij3OFklU93BUa9/B1aBz
3X0tVj61P7vK39sXm2XiIYkUF/8GAm8dKlD3bV3dmbHrcSXa3qHoO5lmeTHXcgujfZpYPNyKA7U2
1juCdVKv9sDEgYhL095Ekevt5F+bvPg9WWYPH6m2hHrdV//o4mP2uvVVtT0Pk8NeKmWbu6/OH+av
of2EIUUXX2U4tV9zwDZd5hrctipdfBHSzRoUhit0X9uFCVse1hOlz1RkY1haPyNwdYZtRE+XvcCf
oAINmLz32dUqrJkdwHCaFLrx5C8b6OywDOftx1Qyo0kV3AvfigODv9XOfDORJHmSIhfzl712GqI1
Yz3j+XdbXRZzPMIhwRbT2xMp5DmJ6L+1b7XrZ4SkFDoxMN0NPiIbSFG5JT3XOpoy15NiBjjC//jl
VhaDcTbH3dC6Nl05hk1akUHY3tQOxqPvHdNoyu+j3W8gbA/rsF/HwRobkwZjE9YP4zZs0Tkoq7Dr
r2tgF5RFRSiPv94yN0VCoFxjsKLNDJzSpomC9b8Sact93maxd326jcEsc1hU/kD5K+3Df7AUdS6z
awejhvD4hJaYlZph7WLLKra70XYDt7mlJ6XbJXGcRMIPf/d9fzy5i1QHLqDSIFmQxhQUZjixC4AG
NotC1vc9Y7H6nTlWe/waObD8r8qeBPNJqepVETMSWr73Hcgd4JhjxKX52YmcbFRoZ4ct25beqZys
CY/qYVuoDeeGL7Oor5wnNHCXtjXO8VsUSwB4YpxCpV8YFuyreQiFEzQiDQ/VH/+kXcjtrQ5m3M7u
tsv634YiMPcn5bpFeepCtfVdMjr+0d8XB3NsVrclm68b8kBzPoolcl+6w6U0xfY09QljUczM4uBH
iKewwuMerxjLvtD7dZDx9hFanobTDgJsQya7t31aM3PiLg3IF8hnn/5kdzkn+KSbuvvHy1x592IC
yRP3q7t6J5ulO95+3btlAnwtZCtwir6KUqi3hfpnm5hzlT4bfdrFZVCcO6846pdcjlzXh2iGJw4T
WV0ZbjX+Dx2qOX9cRb1M91Ynlv2G6LHpZJOb1aRYtf2s4nGjNln68KOMKs0WtVvBiXIKygpKxn6y
XhvObJPx89dzpprWrlPcSW5mS3HMD7mHoPPmF4fs/mL8cj56lzxopAXmqMjaa+jd+cyq6TkYbbjn
XA74rmwT1S9hpyKriTcppCTuQTjDPVJj/bvEazM/RrQXe8J8NOjvS6NCddpd3t+si5gFx/DDj85J
+tIJ/NfVTKubRVCOR8yzGxAsY9bDxAvLukdSVeivTxbmF//EpHlp4srd/Z2CZOtve6eftyTP67y8
EFvJhpL4npvHvDzWjWec7aUnWsX7JVYptjfRhpjz95mGHHF02V83x15gdHdkCv5Z7MicQbIwhitk
cI0IBD2hCB46cXTtT3HoCF4lhAwCwToVoGBHjvSTiHvsSI3BDBD7RxlMl5YHwPmZax+VqKutOunz
qn4avbCXjyPVLkULMe5bhp+sudFaBcdVsnt9Hc0h3/1oA9CIb0P8dmSw/Cj4ZuEErP1+h8ot8YQG
YngZsAoEHxJt/l+e87ZcNt2uber4HspgICgFrwFDeO8Gb8Ly7CmP/KqmacM8nn2xPKzaqvRtxWSW
asNt5jevi9ztQWxR95dZ3vYBY5Hgq6jLS7zes+cx1St0SjPQimSN8iVM2HwsiRnw/OCCzMhfzlTC
jJr4smAGH1Z939UheXJFs5z9MNiqtFcrMoT4fpGNEzEN2bvhb7lOB3tOTNW5K5aOtdHQc/T3Vqj5
rBkUfpiVtYofh+f3f3cLZ/pzRdw+7NxBW8Ot2K0lOuUMyocM++TRpVE7NhQmq1u2D/5O4mHSKkQU
YGqisl4kNo+WBCM9/GMk9+02/pbr2dvdzIyiT1o+IztdiCFnElNU5HGr711if3cjE4d26GouVF/k
jwi4rFCxiNXr8cueysLOShwtFFsimiOdtv7e2GerGyzntzC56V95qwLIPs2OwLX2QtePETL2EPPF
NcHnGHX6n7JNb/MMHXN5+mbiyFusZFzVamR5RUa6D5LDsp0LPqVqjOcSYWEaTfe8SKdH3BxwLKin
wjFe8YJQJV+QYHXxIUd6CjFXy/84O48du5Gl6z4RAbqkmR7vy9sJUSpJ9GTSJpNP/6/TI32FvyTg
Andw0d2Qqs4hMyN2rL3jtSZZ9w4rJqy45XE+YHsfOs5+gy2e9zFn150bTbHP6rRRBGtvSnLgU78x
WBmpsFUXL7krK47LODHETtGA+TsSWWNz43vIIxtAr3RYxaaCVCl1INy9iBtQH7/ITP3Q8G+nluiV
2uVc8t0q0N2afTZkTjhx3NiPhCG41bQt7HJ2VjkWutu4r81w7QIn8VzNpcIsp0ONPKvsEH5lIUYW
m9wkOk+i90IUmTghCI1RsPRkFLC90YnnZu00ni/OQUxpfFPmqt2XrORxGUK3rPJKhizsDn2g1SMe
6iZZGMLuWGXalEwdakac21IP8d4vOel3ox46tUA29VIGHJxDR6m72T5e8yvyh5pbCbS9wuAATi4R
Kl/FPNTuWoXS5ccY1diSVpfyW3hpGbJuK6oe8Cj4j2bohS92w5O87C1lGr/1JFk+04sq+mWzi/I9
MEe/3kxMsAiojuQUr4sZ6XhpUJZ5nzZnH5koQ0jkxX2gPDGvxzLpmmeXQDZjU5D5Ef2sKDP8l1mK
8Y69DcWRfaPTfSeDBhQlb/m+ikhoZgzD4C9Mw81YOhD4uuOpH4qqSW7dpirMm9ECRz0VUW+cZAnY
ws1Z6QvbxCIbRjvL80vTJ8xUAEDxGZVJUayFbyTXfOV+FkzLrdh5rMDn9rXVe/FtVbbJUtElLCTN
NCZU4YW7tgLzHCujeXVwuoeLghCUG2kRBXBLkr2ZrOasr9/oTNj96TcuVVeNiFOd87Joi3VVK12A
L+VZsjQDd+IQY8lvtKAdtTmjgmR+87RVL6GXWecONG/fFl1nxncsjGpJyPDrJGOZdNFca39elcVM
sr266NER95PXpxDYNpzfNqH6x7DpR3quFhFaJRu9y7BeN609XvDAiHMso2YfUi8AWpD64dxDtEzu
imar657nwoay9JVXFo+pjMxqncYT4A4Q7ZS9eFWiexAuOYr0BLWXIQWPTR/9ZniQ9W+0PZ5tscrG
1O6Gan82lpwz5atRlUFXLsK6HxWZp0HGjVRwL3M4207oQT8yy5LbEQSKzXwdq+sYOBoDT63M475n
G1dqWGoX0nB8VBUreRDDbZjDNpBgRUQkidBea4439pDQPTo3ivAtk9AcNXq3U+nlxa5pI8d5nfI0
Vs8MqfoG7ZNPsMwXifDDmRUeyLgMdV2BLqvHyop2dTjPjMODvE9fuEFIOU0VIOu2uuoghFpkcYC8
GpNreaQP8AiWBAi2PhsFMbjz3az6rUCuuUmsyZr2VpUkKAsCcOiUDI3nHB1PddTDEasgpk9eflev
kw68ck3mPT2sW5T2uCmjrPKe3bBqSSWgEFDesvLwrvI2KRSjLJLlFrcMnV7ImgF5CeFJQz57O515
qePW+eGzj9BeBXY/5iTpJyER7F2coLFYuemuhXQn+wkDb2+5W4UxxX5t2yxVBAhA3B6jxi7Lx9nI
1HQm0sdTRwZsYOS5Kdr8Z9EPAb7djiv31e4kIj+Bbo374hXwCEikjjuudV5QBizgX6lS094X8wal
POoPTd7rn11akg+14Azg/faBjAEEsihO9kAphfHIdB8mUiO0qTs/kEa9c3ORORs79vkJLdbJ3qDP
AQ0tNdDWng+sUz/wPPGOVYivjKIlV/sTpBerz3gqO+eGvDfNL2DDoMhhGRde/mEF/E7LuB7M6ZkG
Xa27vjJVzAzDn42Vy56mZlolQ0vZbAxR/FSSa4SL32p9J16hY4fpkuXp0geWJ+iif0DEGUo0zloW
eHBioW9yqy1ftGEV9ya8wJ5QPbF1VF0e2xEvw6ImDedYtaa9SVNWwy1Jrxjvecqmc+Wbxm2EDjvu
oyzKMmpOIlUWVRKGzZI1KcE6A0SinK/9eFrx/4uLzkb50mGPw3SRW5UPZ8Huaxnlnt5x+ozzNgSa
eUqbUZzytHE+aeKc9G7mZSbwohi12a/agU7mzLmAU4Ta7DSRsZ7+pqF0M27AJiHXsckN2Du3D8Wv
snS95sm39WifiuTqZVk2hR39wgeKsjyKav6JLjE5u9YLQn6FTtDNrFyvrj85A0zzJmJMBm5Y2T6k
S+gOGKSF56jis+pZZHqVKpzWWzNmC7S35GEvf7EMkpwcKtfSikmTLXp3n/HRNc/dNIY5OGHFqkJi
IhCs7LVrGziynKKEELTNIBJsPTXDyHxzHOZQMZXOEAToVpx28QIJHuxlSeCdWS272IyQf/lSkyZc
agfK8RQOTSugF5EPjSf+29HdT9f9lXyKwalsa/b8WK1TRGtVTfGzM1TJB7YcBEY3Ecpfta0WCGah
6wbDM/Mvtzo2oZH8jPPEe5pp6niwrFhk3I8mhHA1o7MNkoqwmMfZh0kOwl2gUvErh1GmV++6Jxvr
hNyUnU8YDdbU8VecyHCTeHMndzoNXQipKsnPQzMMl6buh3Izjzpo76t5yA1oAxb9huyElW2yHsMq
/zSYnnaXKomDbu26od56vqFIe66LxFhkV8qbQqWMNzpKU+B906iW3uQFPwF83PsmkukpqVm3hLfL
pqXgh2XKP8+93rSDDeuBS8GUjwzMKPeM2L/uAyNbOlvExehEu6GWZXRxDFY/Y7brKweg16wN4+yS
DFi91apLb6qKNVKLQXviUUhlODRHZpCdiLqavLPqUIV/xbmPz2auiIVrr/wMkxGGdwcXKbHc2JmY
mQMY03w2YBgoYXI177pORLfFDNP2UNIp3bruqBjeYmtaRaKb2Eiapbm/Ya1h/s7d11tLu5oSnS5C
Ec4vZi9YAeikLeQrS2dGNNYhvVpLccIP1NlvXdhUvFhR+8uLTVLVwhC53BhV8pKornpkWMLESET2
bmC89tmkYn6YJuGdbJbh/dBpVmzIBs1Ovul7H17EMBnZF7IrbbNPUqJktSxsoQ9jLKaTARHVLYeW
Y4uhWvtaApTTE8jBv5QY805R7fkLi1sZY1iONunbvXwLU89gjlHMz9Bj083M2GdfGD7erTIKU7aZ
aXE0pjq9WMVISzJHBgc6aRUuS1pm24fwjYdNY9n4oROjfwfoMW5UkjLaBIE74utrwjWGouonTAqx
hqCwK7AF4zFIVHtfazl9EEqIHQazwO3kT2QnQT/3ztQ8mCNbF5nGt8MW+Dc+BGPb7mvDbtZkaFAd
EJZrri0xftIQ4obokuwEjoMLx56sU1yF4g1iUxKhNbHICCUOGiKK+no/x8Lc2arSZ38Q2YcYy/ql
jqEZDb6Rz2RM699V4WEmmHrjcQLXuA+TiN254zTsXabvJ8fJ2p/EVht7VBYqG8VrtshZmHAOvDw8
xeMVpeoiqwDhsnDZtVQ0xSjblS+6AMXHqmKmEKZeM6ziMoeE5eRMJ2CHMGMohNVaMKAePHlPwMo0
wt4EBhlFpHHe2TZkmVBGtbb7VL2WY4nWhaqQhCs9tsmuSyYWPCvC55dtRrU9sgZxJf2SrbqDCe23
mOzOpPZBWuQSDJlL97IdgK/8Jj53BktavDaqi6WZWx9d7ht7Vq1EhyiY/LfJcDHWloE4Iz73P3Rm
DEzLzexZWT5y96DsE8q22rNQfjhiRKhWLMcM1jFhbQc5GOnKyOLpmXlUdcoCc1r0FFRX95e1dega
CAGdNhhUPnzAxl3PisodXYTzETSyP3azqO9Qa5C9nA7MkqTnpSH9sUDnNt1d76TGFigxBw03w82E
CY6EwWj+nC2cPhle3Bevr9of8Whbd8wkwcIVEyJpFOO2NOreWzY8RmCf7bCiOGWLuK78+ZnnF1qg
qYOniMFCvrJHM/6tyaZfo8DSLDAsvFi8c0zNhshkkVhoVudO58JaCse1MJ2LZmImapYHDR9OB5NN
9plyxDxIJk3cOZPBsI3zaEUWPWldCJziOdFtv8ybIU4XrGXEoRoohA57JvnGHqAvaGf1Q28MMti4
uS5eAs9F/kL7WId+B6TkU5fdAuPQTtOhGXstw3JXOwxfWFaV/OBGYvJfxl6+wvM0fHqVl77Cx3eo
zeQpi8DNzzImljDstFfflaSSrJJElq9dpTCWhprQiEXSu8FFF9hScTQVoBx2n19k7sDOQPRsC5Fl
h6GMKJwip58YvpCnlUqXMMBRtVsD0btcl0yVHqfRIRxU4zKCgjcKRjsqIONPOi/0Au8VwXf4PvuB
y3HwcOPbgqW5lu859tJSUK27TLfQkclgM/rDNLtSXJ4rj2YObmMot26mxYcNDXXpgPhXdlAx1+Zr
9bhFVFusEkThJZZhcitkPz2b0D0kmM18+piHXDanmxMUb9PRGiVGlW4UY2hsxQi9/gE/mnNXK6+9
i+dZ7xqrJL3QaZMBnKSxfufZXJIeEJqA1KUB8BW6FP/QME34q0HSihf6ar1aWk7aH213yM9xKXr/
yFSNAKCiQ7jewQZrsBKgjmyBv62KFoo6e+eMQ3BukjZao8Ixx28lgbyyLX/gK2KCB4LTr82u6Z8i
PHDWC07y8G6yNBPyuEmHIltQY+HBwgUwbPyyt/YshpzWWO6GjR5jPDdJU0bDciR26dAUMenUdVhX
08HCGq6pl6yKROnJapFW5HwrPJu+gMimceV7xfxCWRoty4SMxm0eTMZ7XHvdL4oKsdOeW29mUZhr
fAv1oz0H1uPsjNYvWWMbEEMQcS/NzFqUU8TvSTvaCVyF7Z5oFfq15WTwnTTSgg1gOKdQPhT5kCEt
4oFRt0IA6o33PsQMhbLn50+NKt192afGR852n2qncaAeMffUR8bW6V6ZTXsWsVFB14V1c8qNkWeD
DUmXRPO7hWLqTrxRaAHEWCZ4SNjntkB2mH67Xtqt6UIEP5NJ0mUR411g1shABGzygUyjiFUirn3B
Q1Ft6XEkRpBGb3o7ZM+gEY8yWZOlVT+MdROpRVYMvFGZU190WtU/qtSobo3QM3bCb+bHBuwG/x0q
wLzsmV9nmAwyJCLPCzf2kBd386ycjaVmcSvA6H55GEPwj8/mlYLN811Pasp6QPC/JREuPeWRVs9X
FuFCL1U/+b47vhYJ1QdGlvlna3VQuv1YD/C1c1Uc0C700iHK5WAAXt9dTV74DQweCqwz5nieuhIX
Q2/Pn4npOPc+jOs+coLyNrPn4YfTOsqBmidFitMejRfEEnnLUVWO+joK3S18x+IgdP0h2rhTNF5A
qAhfIyaqypZul6EiMpX2QFLioH4KRjyLa24afRP3Q1atO1lZD57JNZHjL/wxDS5MxxQyAbyYmGCy
jzRiWbq0NHhu2NTGbxPEa+22QzH/YgOktel6dwhugtEC6OiNYji1McD7gW1W5nPXRXO/ToTJtnrV
Sz/bJzHD/Ro1Lu5zdlhkwA9plhScaJBy5cNUVaG17nRSn0E0jSdbov5twsptkg19mjEsc0CzeIOL
Q/yUSeTVW82u+H6RBNzfCxYrleZzbnmetW3HEglLF3wJ5BmM40wfVFQVrthpMKJDp8eJRlByDWQY
coQV6SVx4Ko5gTfpCn2nxceyIG5uFJgtkkEzfsKkitvHcLKZu/Fq6Gr7XuwNXzf2e8kkdNkXkTXe
cwn6/aNSAd34XNvKvfObaZ4WeWPw5lZm4Bx9/R/XS77XDcxNUJzKyCiIYaKQzrqL6Jps6hctU/AN
QQmwuFObusHKkM1o1BtHeM0K+tfOUIh9U0r+07jWg7nSiW+qN6jo65wmjTODZl7WAakSZHSciq4Z
necKIT98ZCiW15yMRa5fZIL0lZ6l1zkMk6uGRUhmScaa3nazpmdmHpaLM2EVtlq2s2qA0kJo6PF+
6nPaoJwFQLdlZLpyWmbC7doz84sgAPMvRRsD8PhgTwsRV+18lEPoVPdzC/J0Y3om1O0Sn9fc3joB
+ZfgpUKEj2Zltv1iGt1hOjWG1B+C0MVrMHudD5s6YcAULtoIjoiC2hfeuBjgMxA4PEut7M5AGSrn
znoIcS2fvSkAjL8qAs7SI6zhqQ+94EWXs7dlSkNoP83DXTs5cPBTRliVzm+G9ip5+ML90TB1fI+x
DhyGxnXX2vWRHCQ4CzNObb1R5xncHYSGpHjebq0SRa0WYF4iaOEAVO+xwbbMqZ/tLBrgN8LirBMZ
PHJFhFsULm6pNOcittk+nMJov8Y65/RoBGXPNVDTWvqEIRxce5p+M1O2llk7wCd0UWUzd/SK22oM
ktuZGOTjmNesnikAi7suK8QiY/OAu4IHsW/1bOgzUloOG3k1ei1SlXVvbYRotEikSD6cTmLHrVgT
O0+9XsWlJ5+nxgS8dsfpBTShffJsAxG9EJX1HjYOgqKjACEofIZHQiwJn6Z9YyvfFE88G7VSFzvQ
9WvtYOla0lAS05oH+pg2A9sGC6nec9Ji2mXCW+Ew3OSvYhOoeZr9FvbLKsvnnjduJRKvkJAtg3+H
PdD6NNIJaS6b3MfZTstzbvrsSS7lNLyUGuAWl0S9FXTZp4C+ddc1UKoLjbniVbKu+75RugW7pm/e
uBwHdHUYdBe5SJJH06jj94oFYFTt3eCStTwlqyJ0rAdpdqOBkjkWmzY2cD5UTnOTpzmHjcZd/uZO
GaYHJMz4oQm65jB587waq8n7aRsmAglAcrDk/oCTbTrnoJhonDvLtl8dt5huKx801MSvQRi4QP7F
GhFBCwDG38UtzkCMaNl68NqM2As7vg35ES+dP3e/Mb1hdXPIIWg1TkL8fgED5D6Oj54MUKedxJhe
kRraS1/U1S6hNVyRN5A995DqT/FoeSsy/fTGi+MSgy+II/HoKKztujDsa9h0PXaXlPwR7wIIzk6l
hWHNhry3VW+/Z8pkn3uTwGussC635oZdm/PSyifrscwZxCiek2lj+o4c3xhdedbOhgSRG8z9/Wsd
6FccT8B2Dn6vZsF2SCRrcc2Yz6vaG9cmrWF2MXsp4nNybVGWUdY0q05n1bwcI4kSVCWl3FQOaO92
mFu1nTnFqW+LwbpOp8Pw3QtiI9kYoYKWr1HXrgM3t553ljmipmvSJy6SeLSdWyXBpjZhxA6R0eM5
hW+5JwYF74R2JAVA6KfjTChy5WzCjiZvTI2WuQRSFw1GP3BED9RViGDGouzLfNeqK8B2jT/YtGXh
IYCFbj4sOdeG1Yj/bCc7Nf5INaD/JHoAFUYhjsVDzZ5tryHagEx5hPzGqBtAPydTP0AJSA2y0YMo
KMA8aMbdDAWT2gy6l2BCHIRR0hI50WbWgtEF2FlJTWSMbZTfEtQy7xo5gnHSKh34uQDwRn2l2028
o9VkyXXkR8Xeg+M8kFyjjk6CIXFKwNw6c+I+sGkQeMJknZhrAAzg0oh4tE9ILNVh/uubp5HYyp8F
19GPxEnDdWk75U2LpPjS0v6uJ630crDaaluZPja6PJNGtdJFbDxkIpS/dGmX67gPGf2MRlsvbb91
lv4cwDbCKLYuFsSoYc5jVD9Lcime5shnDCl6r6EsmSFOIwHDmydWu06CEcomsg1AE++1YzUiU7DA
ujRWnsMBZ2LbIftvuI+i287X+ims3Wod2Vn2xOA2eBxKLD3M7NOy3Iwdnx+T+WRGe+/qe0m0FW86
dplfiuZlY3Qu6BQWyc9Z5DNoUFDLpQ+pRmdoTSsQxpHd2FWLg3rMRuNgMvFbtcqkBGYIbh1j0k9I
wYsx6AQ2sOOWULHa3quoxHVgT46RLnv+wXVAiv19NfowRPsRNXxHjGNx56SoR0QrZUs6AQwBoYT5
moyY6nYIrPljmG2wlZCZfVr5DrGBNtkgMyOIGy5n/ZJq0d4bDRZ6jF40b5Ul8fOETjZtyQkMrQ1t
0Ryzp7USCU92a50RZq9jeSYcJ8G990x2QM/a9KFL+l1Ye+WrqYL5WmvO7vU0b+36DtIgOKFY99lz
LHtyGnsnYxzGEgTmG9J/c+tuLjl3cDAt07SWu9nDLkwbipVcCYfDea6H6T6DIvVXSWna88qZzbbb
iQoeDRzKCjy4C7N3V1RW3WOhh4zNW9cQlW3fzESVESLmx1vPrMaZHsQryiejccZs2aVxeyWMSOP/
LFRE+h5lTwsD65NEFD2MmkGUudRapjQGTlXSQ+twKl2ScZBcP8c0a8rffenDKMQe4VB7ff3TD02g
TWOHfGGUK/j0CWU0CFo8KT2hHO2JcFrLfsd77bO7oPIrIe/DykzcZOmiQ4yHwlXK37LXJCyXzE5S
Rppcs94y6S0fYD9VfrsjQ6G6J2UovG+lNT72Sk72uvU16BBFLivBjb4c1BEhMrurWAT4Mo+eLpaM
kFS6cbxSRZuCYduulq48plWOyQQtLWY2Rp7MYeLVXCZ5EzynfYt/xqUL/EztSEcHp6Zkf8tIOfLw
ediCwJBY6w8N1NosRau6D9B1YuHGgb7tyLAu8rdmmgvWXgLenuPcSj8mrFUPjqHdl56GgnE/8A5I
uEhS9zCQFKGJKB7IUiIurg0eCjNWzUMW1UvQFjTcksNIBuExIjBhzW5LvHoBJpNpTW4c3gRgmf6+
nkxrY/ezedEkLZy7vhZwLTAb/RYrGNORAv3yCRwj4xrI44i6JFG/pSCAHs1DpMtyEMM+iywxLJQi
pwyrfPpz8NA7F/MYqI/BFdkD/nh1EyL756tGoL7xy7pype2abbWWk1cLZqbyeSBcbTv6iXcsI/Iw
isARvweJCZDtDUpxTBtmvSn58y5hH/j2tpj77mKBKU/ryYP5yUK7y9ZJRIu2dO0MR24IwF6FpbMJ
gHjFAbaG/5bTqDZXkiWKkgE/U/dFwNQR3AiBeuv0lVgNDUQ6ITsUr7zaDpEmsuSICpsJl0Fv1cGP
ZMb5s8AXPm1bIstOwp31fsqBHZgVxKiXtO4LcojHj8aXioyAvA/Vfgg1Gw9p3zaizaobQC6ChOBz
WFyWTdWpaQt1Kcq8OXhRlFyqOosggXrnyS8NKz9kTJW24yBN4xL0Tbh1spBAJkM8Wmat927kinPU
RHl4yKlMiMLRaudnU+fdVk0UdmfS/ihkCGjIfLteNXoiG4tpkM/aDmbSYyOjWyxO81l3vJhMW+tN
x3icqDOIC6JkygOGW5f+rgKNT0jJOaeM1+WSe8V6Jwmc2jhKk/JXBGQNEzG177HLkunwmsizrJrC
f6MPsNaMgUifhji5QU3SoD9WZMZLy+gHax07GZKm4yT5ScFAbmubNDyzEd3rhDXf3GdcptSSg1wN
0hI7Vw2thIsv+mBV+7lBmkzhrfGdvBQCG61nNS+lLa2LRXIV2Suz2lbhLB6H1Ow+yylob1uPnBre
jfrBnWfnIUmINuPaNJHqWEjjp4sGsZTUhDzj5ywAM9fJELQC8rf8JIxBH51uUmth0eoseJksTlXt
2OhrZkTkmSZl5AKGOPpL6NfgUI7NxBSDaEdKv2BqH0N7KjeUQ0gNMlfdD5bXmSftXYN0eqUfhFUX
3rKT3Gij34/bLp/lvpvc8GE2Ku+GuA7xQENvnFrZu0cLvwVCOl90dTB75N0GISjfkvXgmwQs5gVD
X5+Ge6p8Pz25RSE/mpYsbRdih5Yznpgikae0xTHIza9bLLeOgwl2Tnu1S+I+OgZVpFYBh96nYFfJ
Y+CxszNG4t5mTtQz9cfdvUzKkRtZaXyjWRbu7AxCx5RRgVUlyeq3TjR4CxiVQglCPG8ZMvD2RaYv
NSNXc4x3JKU0j35r508mFvIFdjuDwD6J2bDDJb/CcGnIxdiN6b7u8DPPldndE+koToHVEOQYK7tZ
DsrgpGTzvE1f25vVJQucHjROIJlFM7B7ko2EArG4EfrVjfrjlBFGWEknPBRkxzy1qOxMb2MnuYml
Z52mwVevXWP+1LOTvlqeldz7fZLfeF7SrGKb3s/Mh2IX2NjCHdV2G/JePOKNg0juJAORLSM06lYC
467nFnNNEM34PUpILVv39NWka2bYP+D/sBNdX0onH99MS4sX1Q3Gxpjc7Iy8gJ3bGoq17wCIxnUw
XpO9E/MnF6//6RnYHTRP6g2ihoURRQzqkhgti5EMtk4Mc5+tibOwcOjUiBrNjtTwnCqTIG0AyX1h
k5elNyF7AjKiIFKC0X9kWW3LU8ZlleCZUqLpLp7CCFAsSDgrlb1oDV9EFzPJa/SDog/94R4UNHWz
JaEtJUMC2h6OQ17nMCghUok24+2CWypv6aJmxs5shOmx99E9z92FGVFecBLYdAU33K94sBe1V0CC
nmdUoszYzAShxFS/bCPfBDNM3r0BCFf/+nuU7De7BsSXCGtdew4WIcc5IFPBMLY1CfGxCuynv//x
3+ydZpb9fwONW0hbb8wb95BMnL6p7e3D7uJURMEMH7wx/YqHLkGFsO6MzPxthcNRsDSzcJKfSR/+
Y13JN7/jf/Hdf4Qq09JZflFU1iFUGYGgeMA3XdH/axHhd1t43GtK7x9/vGPEOc4prN5ZFT7R/Zxh
JVdlpg+ED9xHzXwsveGT1vCu0NMqnoJqCRsx/yPC+rvY+es//+Mvz/PSSwkstQ+GkTtLI+kPFl6K
RTDd87+/f4ffhGS7XzKpSQ0pfaWlfeAhf5Nef++Z4xpwZfH3P/67b+dLvLAviU5EjZsOdRk4NwAM
zZ5gkuEfSwm+WQLhfnm+YZBwuYKQHHL0ghvXvetn/0S/vFElMSGT/oVcU6xYUa22f/91vvm0nC8P
fOAQZ9Zb3XiIurxZQ6+INeXFuwn19o9I5m++cufL6gPsZFYep4l1ABr/2cFIkYusCQIZ849/bun4
5kv5b53dH4+V0fyXvtzaB3fw3lOv29Z18b8F8ztfnlgdZYMN5WoTrgdzk6W4cvhqFvW/tsF/9wV8
eVw9ZZaZbeM8qsvoxxBFD+Tv7nzO5n88r9+EbzvXj+zPj8Yq+zrPW3G4bjFyO8atuftTD+XznJqv
hC2O//h7vvsKvoSLx0bEUKHN7UPcDTfoYi/UxP8ILr8+Kf+fRG/H/r+/QmvVQGGZLw+VNoNhVU+D
zQ4U23+qBn/ceE5gozKF8+9uqsab/+21+PKWu8QsC7du5cGz8t+jSPA1mGJr2uk/zsHvvpUv7/nU
DC0T7pRlUsTqRCMwLigQ+R4MvdcEhK///lt8tzvH/vJ2Xzm2rLMqeWCt4zEo+5WXdUsrBYJBOQj6
DOtYtpURVWWV7oci3+Dzwf3fWR9//wG+ebjtL+++42CHtxl6H+CtyCG3kEnQPAwolH8cLt+cl/aX
ywznUpAJ85pCY+Y3BGLvUxmfiWtaq7pG6EvYjsfaClfc/v33+eZJtL8cBmUjyclJheSPrin07vgo
V0gxe1V1u3ywHprS/cex892mCfvLuQD74bah4w+HPhtvg+wBHHDp1NbeUWcZGlvD2SDIMIz5317f
/1an/XFMNE4/N9zz46Gi3mXv9Fvn9//YqPXdQ/DlZLAVjsfMNttjyTzacPvDJIJbZvZvf/9Ovvvj
v5wOJAKE+Nfj4VjGtX+jcA8WnV/dQc38/c//5v76b+PfH59MmIc5dteUvdTOdJAy2UO70CKE8NX/
WLv4XUlmfzkNcOKURS70cPQwgi6j2srXKTX1OmQ4GhFrKspg4wXM27sgWrJgXt0XofHiJXL991/R
+uZ3tL6cE+Am4Hd2Mh6J0vVOTEBQRegGrWg/BX20UTRXG5IE6pUmtHEBCw1ckuHzz3t1wiRzF3vk
buGrvMMW+vKPn+n6y/9/Tv3/Fpj/8bljz5M2O5LGY4+tfD056nN0bJ54b7rM2Z1lIW2xRGaRWpJ4
BD/7Xz+KLydKnQF5YpBiM3T9mZF39Ng000Bh5O8gt7ZTox9NtZ8a+5no+mIFMUQ9UOzrvI9ZRRDl
VxHzZ0c/+4+C8Lsj/L+v7I+PYSJreTRCazgCvVqbvBLxHfuH1sxfu2VUNeQCIFLu1TxiRRrT1yF+
kN1edt4jiZHGP16Bb16x/7Za/fEzEC/eTYZVE86nEfAAx7sD+I21CXzcqn//ur/7K76UKSxmkd4w
RUD8cykORdslq46pC3mcrfjHR/ndX/HlHApbk5mZZ6ijGM2QG0mPO1tU2dHqon/Vut+d2v+94X98
UiWLKUCzgPelX7/j9qrWYaCJMnRMNLgg/QEWhmq1DmaWXTb/uAO/e3m/1CpOI9D7XT46XHT1qvMZ
Nlvp0B5ZbgKgZfbj/1az/Pc7//G7+bwX4FdC8RSQuFXAwT3nafnLNwh6NEkv3vw/zs6suW1ky9Z/
5US943QmEmNH13ngIJKiqNGWLb8gLFvGPM/49fcDWX2PxbKl7o6qcJU1kCCQw8691/6WGtvqneHw
m31dnC1I0jUKw7W4j1aySbtqaYHqsx3iFXEf0nxs1xssjd4eeb+bYeIsSKl7OzRoXBz3gb1rZU3H
3PQg6viaqtb3ci4UxXq11lp935T2p0DV2zAhaKtC/53ZdYzGfrHSibMlB/6fGEpys/surb5PVkTz
J8UouSmidg+0alnB9jM9KoLai1f9mJkoosQgwEczHqfNhyQZnkQq70ko7hBlH/wqWpFrbhbpSPUR
863lrM/UmFAkCrF1R4p/TSLlHU/O3w15MQ/Ln4aF6xIZg5rs95NOfzJy/kyz9r4QCIpdhGz2Z1Hk
N5EeQtlqjZd3ntm8uf/qls1z/Kc3TbROq0uINftIC34QXQTLJJ9uur68GCeycrtO0daHCEM5avYZ
MFYA2t+zavvdbinO1qpON4KKQqWERXAnhm8ZPlHKuKc+ikNAfoGYCnP2XIyok4AwiUd7NC/q/NDG
3l2qdu/cgHly/+oGnC1mEWC10kAjuSd5fuWg+Gg+hK76hOXJ1hc1GFxv5Tn616ilw5ya7nsP+3fz
cn4eP913IMlF46Be29O4U+7dNIbQ5iF3tHzIpyEAf3rln0LylsvYtvAaH+PbASR3ElGXnBxvL6xq
LSf8BTw78y+pbn6BbZoegqB+J0L/zWIozhbDehR9nIFVgG0LeaIBh7OA3bRzfdAN1TuHw9+cAsRZ
uJZJP7JAu2DWlQOALVKxpF104/bqUfd7xCThpddYd+886F+PdOWerYTkISFewJ/e574yVr2b3oxQ
9CdN2ysQ3isw0vLTXKS5dejav5zJuw5esk2BV9I7VzAP678PNeWerY+EHRDReiZ43iPNolmWWpR8
NFK6+hOd5q3uq61VX7VRLYIAu7KGBjl/WeSk9liU3r6GXw875Z6tkEjPSVoLvd9jcLCi9+cxn/J1
bott6eHXJOSeO3BpeuaPt9/u14OIhtPXo5xWESPJxdTsc1nByQWuO6bOPXT6x6F+evstfh2MQHt6
/RaB57p0Gpn1Hibpi+rjS6oNH2WpvxPryPnO/Oqhna1RLjoHWi5sudez61TGW87Dy8qikVd2K4Sz
Sz/V1/CVYq/fVGT3R++5dtSiR/NsjTBIm0/teyfL333Ss5UK+xgQQ6jw9rgKLNu8fh6F+N4E78z3
35ydlHu2Iin8RBXq437vBsmmNS6m3N7zH5CICy2bLvXhYuQriK7afAfa4e2n97spcbbKNCnwnIaS
+14zxvxaL7JuGzfwJd5+9d89u7P1pcjNxAaX0+1DzPEyJ7rXPX3XteW2sBCuBe98ht/MKedsYWlp
fACYTl5omvBDt6bqgDQV+UBaapc+mNltaaAmQE2aLSfNeeejyV/vW8o5W0xkDByldHlcDrwvtCwT
aYz8pUuNg6FN906ZXhSIzxZ6lVmccbyHKjTfWcd+Mw6dszVknG1m4sog/De7ey3Svo6pwhwvWbz9
0H77yc4WDdFUNMflptzHLXVKGFrXvhNWq6CfK0mFvYfB+VE0zs0gTOSdXhddTjpn2XfefZ5Nv5jv
ztl6Ug39XH3P2z1kL3nj6QZw+NkDKG7iHwKDjpUu7Vur6cNlCEJkoQPxoQKISHhEJnYNh+kvS+n/
+Db8p/+S357es/7Xf/H3bzmqQnpCm7O//mvzkl9/TV/q/5p/6///1Ovf+deHPOXf8x959Ru87l/v
u/rafH31l3WGEme8a1+q8f6lbpPm+Opc4fyT/9Nv/uPl+CofxuLlzz9oCsya+dX8MM/++Otbu+9/
/iHnR/0fP7/+X9+cP+Off+yy73n2Uodf//Y7L1/rhl835D+FdGkhdhwTQOacZOlf5u+45j91YdBo
rGxMsJQxl0gwJ2mCP/8w/2k5gk3fcQ1bGgoh5B//qPN2/pYmxT9dHqFwHanPQnHD+uO/L+7V4/n3
4/pH1qa3eZg19Z9/wJ5+NXQsiw5ByfqJooZp6ejn3rapkiIzy8g6GFCL6tpdam6FVWBJ25lGkZfW
L8ziNHBxNUZ3qNPDVgGZK3vdWNo0fNdrlEKadal7HeCjsKEks4oHB7QtpBGkqlZtqWmpOX4LIM0w
MBr3A8NDo1Nz1o/12n9GTZ67i56223oR5+jS6GqiN9PeOaovonpa04ClaV9Yt0TxbHfKqda2iep4
0YcBdmLOOMtbhgIG80MCn7xZYvChUt7ZCRHHzZ9/2oYSuuaH+XOIhWbFTa0v+ZDYKvmETY9epyL5
jBYXp7lD1wBA2vtDTgds0Cc1wk43FtYm7WV217pR4UVrCgU6P2Mi+oVwDlcK1EjWd+CXdGQyWE7S
EZlZMC2L1IoPkm4K7cFUGE9gi4EYdSVKMf9KHFojvf+0Soh6QY+ctDb0OBr6U29j3nLHZfIVmK6R
AZcVS8CVEaO+OFQ6v/65JyJ39mCNfeOBvnT3qa01L6Z/AShBtdBdJP8Lz25hKGGWE/ftC0m6MT8A
AUIDuFQFdfsdnXOK9tGmwuJGUNr210aM8pl8nmWUz0GJDd6NGlE7H7w+kSAewsmTn9rK9D+VRhJr
t4Goqfc0Qa/qixn6DpBKIGR+qejoA4TCX/YlPJJob9n+2O/Y3biraYra/EbDBjF6QV4vjANdsVm9
6UHoD5uYyoX1VLITag/481nlc2ayrN6YUZK5mz7nSe6pVfoovel+SumeiXtEjshqHwMfpNqO9nHU
s3lcaPh/0PcP+jTM8X78rGTLOZUWrcK8potnbF9wLeBZZ76w4u8KLaYCyWEY0VfuczDd1YHVHB9s
LVxIALR+GI+tU89tHnaZJnQdGDTlAv3MRgZaHBvhzFm2BAffNKIX+kZPLDfYYsdM/4Q3urYL07eh
G84MvIkBSpM/IyZxYu44IKsaPLOOQOvWR80UoLvPs2BlJsyFRQMa+Was/S7bxz50q4Wk6fEqFDpS
DtEZKKPwYkjcbYtzVkbjJoK2Re9EWrOzStNvdxDH+LSdE/F+HU+7uS8cqluLrK46udLwKfqUenHe
bjIDXBVGk7Qui7zPEVgNNHtuIRZ08qqPg9TYSEg59axK5M8wxAH0MTKzhuKi8Itr4K5mfDhdNP3q
DN/WUnSQ2sHA/yfkO8Sj0+rYQPT06mAwVGjFnScFT0FY06CtBm8I0RhbzcCN68TUvuA+yP3x6fLK
9qilvfIpr+JouBtxNfbWdHrG2jaj9I89djT22pc6DsLvaP9oakBzaUT3IP3oPIUrRmegwrluzMy9
DyRtuOOtdHM3lvTZriuhoUgICgXoFdIeADisB4ZV03CY5aqQxG4cKtpiHcV9bpGQjjQqQLkVRtPj
6ZPGwOOGu9aIVflcKH8e/5ZsMCQeGzCPflSLLzC9Jv1Kambfb3C+4FaBUeezw37hyUQ4dYQw8wxP
begM5IY5o4Fh2NB09cfKdwF4msLCAsuDQLa3wwQXIjvPWIkcOnTbXei3Kj7g5pQPlyiyGvdD7ldZ
sLZ1Wjd3GKt2dwL2MEYiqHridWNiGTRn1G3uTj36BiawsYu0MERZZ22mlgX5QvMmyQykvtbuSCoU
HhO/w+wPkxN6Tlptam/Dvv0OKi8P7kM87abLthPo7OjWLOuta0b2gvbWUm0IUEZ4KwkT8iDdSSvv
R5oBArTdKpCbGvNGj/fU5Vc/JNOAbR3OHcNdEvGpdhnazmanDSnrqNFjhEWGJeW6L7NQRfkl/h8B
Yh29z0EvZJmPhxHsw1GyEMux1ILHAb9a6yIOsMK77mwvosWw02ysxBaT0fr+LWyntrvCDiya6F2l
iZ83ViCV91mU1lkKHw8wGz0nsWZe+TT6Wxv6Znk+nWYNFSAy3RzWmKGSearCkVQwMizFKoC8mj8h
F6NqxGdo1MtNjfkpbVbwZgCHBUA7Uth3GkTWIrs4/XiJn1ZN+8s8v8ZqZHTI3kuSB9qFZrOe49fx
h6HF2PZk6KOoHxL3LuPk79M9aTbTxwilirkqyNm01xhXxeIORhZd2bEC/Ax9NeT1WEGagU51TjOY
U68KN2SW+k7pltoK/k3n3LngV9onYiY7vaEPg2+jiU/zGwkKwYH1AEjA29JT5UDeh5bL8zlN/i4u
Ora+/PiK5VQwME//XzdFpz2M7OpsqbGiR4TmSTqEwtyKiyuJnCY4nJYrONHzauE68fR4miZ+57EF
D1Zt9uPFCGmZIYsTHo0xc9lv7l3J/a5P39PjnEX1tuNYYGiJigRadmGa58nvxsZHh+lobvLR9q3P
o+aiaF5UpdSqhSNAQ+CKVRZPGOsgJHcMM20OdMl71Zo+UKFdTjTW5f3/7qjBRdmEfY6wDdO0HfLh
Z0F/lBJ12LIKN6eNgrZ7bn6UOgwbhJwsKrjeMXhkkTb+Ny8b+3RRThR6fxCk1uBLiDQYjz8FvX/F
lT/HkWdp9PmiiHJtqYinXIJK++yc1WigSTAPCze4TgbNtxYOQvW9DPp53UjdxN/4FSN4qSCbiFtP
dXa09chkZpimJcLYIKXN+h3MHy4c07Qsfydpd5anPt40E38JwyQCdmgwOstHyA6PiGjw4w1+OEb9
ocHCsCZUyOkrZiE3C3fh4AlcfwClaNKi5IPvsO9KyxXj3oZKTnvROzfsddw9XxDoSQNmqOESrf7t
KcIt03To18kmbqHZL/UJt5c8qHtxk8HSJ+h2eqe+dNqemXtaE1yoarep6XbePSYDU/pOdveomvj3
IXK+IofgzGZjQWymLPPsFtnYTox9G5SbsaKnY+1GDutEbNTTXTlCxYTnRtvfbIzqX+GZZDApjtsC
zX9dsjHAKdOR4JlpcpGkDtkk1TQaJLWqZicEbDizIKNwbj+kAWQH9K/Y5bC6QRUVsgzJmg9KbKGQ
WTSqx42NyyRGxtWmxgSQbsUEy9O3H8BRVPfvj8vMdnVJE7oQju4KXZxX+KNCZnlTaf6VNjlJBeeI
3PRVSd99fCH6QngLLzWd7otp0AF5B0x0YNcRYRhplIdKDUQK1Qiasa0qNu/g98xBXGWxbrlRwBxE
xF2EWNkEEQ4QtLy64xbfD/QjeYYtJ8wr88mDbrAQugkc0YJ+AfOlM3QbDYCBLjmFCoD6bEJsSulG
s+Nd5EDNuqDzb/wMOFDgRkmzqr7qq/a2kzWsjsbUKEBrQ8ZaXcy0xQeslokh8cXgEbx9984Sb8e7
h1Usg9cxTc6i7tlgKRyrnvAfcfdWiSb6YIRJm15xwqziHVyIkKClde9Zxh25orPb+1A2HI+X2ZDa
+RV5H/ALtpSoqt+5rHntO3uoTCfXsXAbpm/ImWfdT5UK/L7NtlC2t1eaXUQ/aiHsnLbxnDPriHGW
5LFFbfNMUJf4dxmseWKkqFAfwP1yjwzfBqmytL3YbkA2mKlx0fYTAYtTwuJ4T0tqvc7azPeQHUWa
SpquK6Q8z8V1sHziaozLqxkxGT3SM42j20J2GZQwH5GedVUUFpd1iqfj2cYIF/GheMLIFWr2abNs
ZcuPOCplpY2zhJPIaVrODD9rI32Zx2sriYlZcOCIxg0OoXa1UWMQJ9ccGKtqCUXBA7gVhH0/t7GW
OI/RRlYuMd+oaO8Bqqgtc/qpwG4TNgZl3nY7k6srruAt58EFaViaZ40+78YXKBoxtneurl6wqhft
atKd6ZHZVHlXyqqjchVoCdfluU3T4yPia82yzUycz8d4ssbNNAAEI0MISH/pC1rIFlHW05qhazZY
Xi9M6+TC0szYWioaiPeRjjCLlkQmIdYyGHwc9CrqAGnqoqzbK7PXfQ1XPoc1lHCHexNGJnfi7UFH
xuDVqLNQGprzgjn38zs80vO6dUa/N3RRO9njjhAqXFP6Iv6Y+PRT33MTqukSxLuFX30BCwSg4/ww
giARkHMmLTYeQ1FVauVT78DwL607chQylxn87a5JKoD0FlfeEYjaHf0JLFrrInLNfFH1MjhMo9di
31cZTftc6GjbP2tRk/acjpt8kbpFEl4SY04PsKbNXdTZ34vcqC5KE8y/ctP1COuEJtz4fginz2ZH
cNpwHmMKwKHA/XeZNea1zPNPEF2JYWnr8Ex60mIIFml4S7y9HOxYX9RQyRdO2VwnpXbXFmQQ4hEi
Dk0eTTOay9R3KZlGzkFBd16nrg5Q1QJJhQFifEkEWdX3kZD1sBZK3HsUCWGAtgb1tK5e0n3tLTOY
Wgnqz+6uA/E3pd2Oat8XC95/nafDAgcN1BW+vJdGd8CUxF6Y+kQlwLIimPo2jfAwxBeBhDxjSjpt
IFyaobXq6Qq9Tbysa76xTNC6FlgB2PNTOgPivtM8pEV5XWXxhTVa5jYbkgPE71s7M7a+AkWX0YUC
Zn4Z4ti5KYrxua3ivQVbZxG6zks0uF/rDCBQWdOKZlaQt9B0G4isXJwDFGbU2E+DsAno0ZBd81Hg
frxKdNpjVXwbdNWDNoW3SZB/V6ODv0xp06GcqA9V0MGnIjln9cEeH8xLpy9vNZqLLq2kvdRxIl0O
XfQtUCW6pQqKR5RdKAAgC70ur4l1rkNMAhZjbN/6w/iF7pSHYQprpCsdXV0+ZHUSVeoxbusXhwLV
ZBnOeoTjstYT89Fx6x90+9RY5bbffb/6qNPZtGwVjT/D0P/QvenOsnG0xhP+TgE8ilt3HSS591CE
JIu08bONt/uiKNoOKON0iW8D3q0lNqRrzdXDZEPzUJIte+LrBcH+tcSjFAnwvjbFdyLP7or8BA1v
EYZnSdMf/Hai5TA6wL/3FxF4lpUNKA6nI9PZ1Lb9NTLkC0aPd2WsHszY+zz23CXA9x6cuFDa617P
ugscGZZCI6xf9nQKBSsq7OEzXVCIfgcbjOOiBSRSb0p07Jz6DYuEj5eEjXeVl/itXA65Odo3SeXR
X+3RP3qFY1GdXeuSM+EK3IzcKoysx7VG0fx70ejajDcxYbWR/sl6eo4Jk77gqx0dUp/mGcq4DRYK
by9QZ+VAx3LAW8+RpiEsw8A67ezE0HIGTsk1gjVGFR5sRVs593RlFtQhIY0NbDAUBWYCbbqTQTq8
oEIl9KuaoWyWji8SjnNsVCvYFTAzvbRoom2q2r69mCY7QR6oKY3my7cv2tBfLarsjrrOOQIVJCVs
lzbbs618wM2u8js9vOwNPyG4kqYW79N5r7kotcl37uhn0u/01E7Ma5ZOePUloP/hs0hNOzpIy4aq
PMxHJNp3CnrxFzoQW2NDugEUwoT153R3emXa06z04PcluY+2dTlM+SZUKlKyKBExva4G6PePUydZ
hac4L2PYKeFsnoeZ98rvTP2p0CfYsyrhBHqBQ3MTL5PMrOydITp1EG3iy4PuauVUL2l6LbUH3C6G
ns8yOyj6vkbQWLs8+B38FiERzKCUePtmnh1/5ptJv7uyXYIM4QhhnZX9jqFSTobzUri0nq21MpyD
L9yRGv3mdGKNWl+KFRzF3luq0p8wGjllsQSwHusdzetRv/AqTqOmgQrHNAxTNy0CttdxWkkZpOFJ
lHs4Jul3X1rR8BDqpLpXErL6Z/IVLKKOU1rl5hS8ZHD4gWCyYneH4ZhdgURuSDyn4DrtBFAT1vNj
gJJ69Rz45HQP7lRAIvcxc3K9fFZ6zADCRBm/MLDglbdrQigIO5KPZfJR43c31YiP+jWVDArlkfg8
FZAV8QiD9tvsvL6JGjBEXjYsHSy9aXiEqak90AGJJ+BClxwZw+WpMlBjo+HuHTXQ1Kmr0afvfgjR
pDT0cnKyg9WdXRoYau1Czy+dDaZDidXCr+iDfmV6IVFWPTMN9/4Ykf0NPI8Ir2kMs3zGYDhzYYho
Zn1wplG9pCBA3bWCL0viLpnKHL8NEoOEYw4vI7yY/AsTm/RizwcNVvnxjJIf40oFdpD6Azne7Cly
wX4vTok+2O3cQZ19mjSgOWUTuLkK13LMLMgcQgHpgmmbizD4ZHfI1RcAY0KwIKOIQf9FUTc+W2FV
FSQS0R58wjot+dy1M4aZuHU+3ztaoC19GyTJ3oKVofnAYSMRr40GZ4H703XSKE7gOil61jYDjbLJ
uujGetiGQ1SSlAer6JrZSrYYI9xY1ajX7xwP9dfLD6dhobP6WJIciy3JGZzNGIICWbRNM1zEYWcb
22g+dFyihan6Q2YUY7Atha8s2B/HfI8r4JA+T5Pl+RutD3Vc3fp2PtHHk2ksa2sI7HvNyNrP9eg1
xcLADs/bWlhzNhvNzzhAdRMWqB9pIpXRonALq7/GVmJ0dm+vA8fWi3/Pu/lT2UIRwBrI43VFzPp6
3okqrBoaRfuLMpsYH1BEnH6VVl4kcJRLovKpDxhaF+EYDsF9FyWRvTT9Qnpfo2QC17no4kQDDKUz
pS1MFEJpLSYLUsK+sXuOncGxdGHbtXoZ3UTAmLE7pyuvxpClfOUcT8ZBITL3ngOzLLdMdhQIGDxI
/1NR13l9Q/a46zemobEMv/3Zz9ZAPrskiac7SJkMiWr7vMuzmZxcyk4DDGVkzJA4Fq59CU1Y9Fvc
YMGuwNiEKOHZWENspR1LlDE1hwmY0OCnnXf2t3mFe/UkLIcsi2BgGSglOQC+fhJ2CwjYLyqdJD8k
1keFFalaaIkB+Q4mLtcRJE0U7LAz1/AfCS3IEW/fD/U6AzXvCZYOFhBeNsnWeaN9fQXKF52uNK++
PNUv3NKetz4qjTampUGdIbvtC2+Vyoj+MchlRrE08PuwUFK3gYY3RjzgWJjmPeQ1TIiIbodUKsyc
ChbHILYZFTnUiAZ2ZtdAzYfiQb2h7TioGmFTbmioHrG5qgoYSOkEfnnKDY1AudWd5KLzYtam3i55
FWglxZPP3KKepfUsYm/fiGOXy78fBTeCf7AA4jHoHMnN86keZdiKGchv9n4wEGkkgU4C55Rpx17Q
jedasYT0zsi1rU3mFRRHO7eQ7cspgKAdmfDCsMzsWw/dkH6BuprrighrKsoJkhJRF80W3svTLBF6
PKdMyNE4a7fAMnLfhjkBRBoEZPV0VfP2b3/E14ONT0iykaSnYJgJ5sG5ki6gSGjlyqGrIoPKTJ0R
6E7QkWfchIJmhs9+FsAbsNNW4fFMCGls337/s/TwfAEmSUXTJAyh3muf32KCjdTjJg/7vDQY23bg
adh0DjgAsL0a/FlHwErWBQMrWQ5jWQ2LOjDdG7wjgvjOsUntXrIMkYppC0A574Qjx06XVyPAnqcg
q5ayLXKB56lPz6s0FSip0e45P4jT4HPiioM6xAk/B7Bb+JCMPex7a2s0/WVqiuj6dFIMTNlREZsM
3GgzkoVXIA0HucaRe5JbBE/RdF2huxCXaJ4IHk/P+u37q+bV4vUHmCsU0pHk8JWNn83ruTzge91r
GMPtlW8myaoGdc8meazCp4mQ/UU1W9ReF33HHDelMTbdwjB6WnEdoAPfU6pF8dpPYsymlJl4l2mc
V+at5pDIAAqEs++NplEbejhlm/B7TKYPXtpwJA01p6k2RhNx32IW3hRrCGXuaeOASg5CIYxuUHNo
dBIdb+1Eodm6hBdrP799C+YCw6s74ArUx4hETbJqNtWI13dg9nVrDQgg5IRS5qfIiiRbSz0AmruA
JMqgo6MmNe78YpD1O+H1vFK+fm+pGwhGufP892+Z85aMQzlVtkYJNzf6H01YJc1N4vrYpy8UA7vG
m2BgUoV+aGSrAHNc/Gcmjvfm/65vkD3OVlSHyCcqY57052UYunw1HcJUvGG2W/o1lPiAxHDfJvkN
yEDYZIYguP96KuiV/Ahx3ilSZuf+v1SFCPIhHiJxYmZRfHn9UKoctQu2BNEmdBQjafSroLgo+kwd
yKRV3VKgLKgLMg6JZ7PrUFwqn63JZHUsPcly3/qK3eJU/ZscAzHN24NGnadgTVeZ5F6Rwc2pbHRV
ry+wQDOeomcnmpO+3d33kru6FLnjq3Wo8txZAOlnA8TFlXLqQoAH1jdBDXP4EBWO6u7BfXnWZUSn
nB+SeAVguoip7xtbs5bs5HxeKM0E7mgCfAJzb2GbrCdXLWtGQZOfXxfYOSasf5VFiHxhNGNDNEze
ob+AlYt7RJYOlBOrLNG0nR3Xfnz93wlfEdXIH/AefwDXgLvqO3fmmBT4eVBbJDKFMpCH6XN+Gp3Z
q1T6VNsA3oPY24xNwSEKei0ob2Ji7ZOoUabv8BVneysxVjG2ehFG/jWZQL4ixpZHbcUW8WDbh6lH
viywUkhHJIDxrE2aQ8buGcJ/yEsfONgQkDwMyWLiAzE4U7Irj+oJ01O9uW29gViy1v36GY68oda5
6Tl3JylAPhXUPCk/8a5hL3m/U6p3MLDfu4fWW4OuYbGusbcR+dN8YiH0OB6M4tajYIMxAJeaay4q
FuoVLI2nJDvFKR4YEga+YnhFOjxDQOk7A1eQOPNJvIYxYuOy0wlO7KEkmAypd1DcJuYnR4AaPn6S
aV+XpCEGXqPoa/aXRQudvnyGRWrXFzOgk6g5A1v+6DmtQzpAeLVznUgbLRXgL8KcMe+YnxRwiYRO
b9OEBtE5cSGLbRSh6unRlM7HXSjuCJJAHOb1U6OKMr8ZIZ/WYGMybtGpOmAB/uKN2WOhnntHgYnL
8kjr+fEskDfT0L6gP+S62hymzJOnNzznviAldIcRwVyTDwJmpSCa1IMFfN4025/eeSqKCFJhQEMY
2XqAv7zTSZVyGq6tBqn/AjZjVF+mwHfKeDni2yZCjheNDlmswQ5wcwr3TtkU6p5cmlRdgLQsDkd6
z44CGzcpM4CdM2H3jkygDVnIcXHOABMOwB5vNaMZupvEb0qM5/SMikPWEASvi360G+YZFQsGs15w
PFmRo5Bkyf2YZNOPVBbJ+BEnGgs+n42ya2cdj+L2aT0yIaIeRIzFYb0aIPXYnwCteUgk8Y4cFoGm
dVQ1CgowK55+a10pTVlw6hX5rXpN6IWh1sL2U9Q0YJS4O5gEcsBFSsdtdXA7qZ9Od6ozMr7iBfGU
wr7sZlEXQsWnUFOqeQ4c2/xstDWGEkkDbRwq98QDKfWR18rymtF8yiRZMpw1ElNGkm3jpjJjgPd1
QM7ZGXQ13ZcWSXeaEsO0X2cWFm3AQdGQbUXa+ogJtKZGZZaPXV2uyY0yv4h6mDB2kRKJD/3ce2uL
4PY0WkiJ2M41J7fim6DIVt00ZdNT+gU93j1kZMXqJ0Nz5vppeixc6XhwNftp0L2K6Y98Ol53mpDa
9yzqzSV9d3H4SGoF/l5ZCBwbXM2zvG3vWeCEPaiCYieV1ma0vVCEhH+UVkSODmy7TYY7DoyjU0mM
0028JlSqE0L3PGjSbQHkXP8weBS1gT3O+qshq2JmQw2GmVDvWCiyvWqeIKcxjGiSD+/3c3kXdCdN
VnCgotB4TKVZI3Ly5C3CBuq4tCkG44c+Yyzd+YlPwp3OTzVaqyb2k4/WBEn/DlBeZ2EniHdP/2yT
q6S3WyNH9gPmKpeNFMcEKpeNpBmsxKFe7rgNNr5zaFYdF1uUuYnJfZ0rqU6FIuZ084wQncUyxORx
YG0oEVLlxmyI5vrdrO2i5hqQMJ8CbYtza4jNSWyyWFVjobxrfRoG+64fkK3tA8uAVjp47JbBMsJS
cvhC9sLOwTCjyKg+pcc1y65MsDqyowrTL1RvseLAatOma8XrKvZFvaDid1zC46O+Mmxb6RwQVOXf
Rrb4/CAox5j8OFQPz5MDDbm5nEdrrwPWWRSGC8FiGcuuDLYW08G8JCmBkeeikHFt1AtZ12OI9zTe
vTu/wp56YwZVK67suNIcah9tOWyQ4sGDsSzo53vqwWm+dcdmwv8TElkJjRDrC2Q8ekf+n9ClWp3W
nKSF7/+imTNV86S19Wx6UA+4NFTF2jHsESYzW8EXROMj+oWkdafvIe6LkuMKur1h28IHFwuHNTa5
9KspLbcVJXG6Ihsj7TdxR9MiLhTDVK1yR+TGUk7U0FYDRRO1bVyH4x9J7QyaQVxkaXdl6HDBNspg
LuxH02OHo7rCSJXI99udbnBOX41hGSUo3SJRoEXThlFsBDoleIAA2lhEPLD72aeuZm9cjyKvnvAg
RnuNw4nWbKlHhcGsNus4wmhNNCxBJJqMeNzDMHNEi0cjpeUT1evRWBfrrhQU+YlW5tXACgFIPzOO
j9skf5B4kQCLxizVnx13nKfRvMYPd5QlVf4pDDWz3UyamiPN3m5N3V8lnaPZdwmgai+7RhWCMphe
sym/ReRX2hilH5+FN817WSwdNrwyzyhcXWCuROptQf4/dn7You+nZKmaBDMU5AasKIGUabQM7DbV
zeUoa4wmFiUjQV3gRc8tRIDDT53ClFMIccq8nvSmvYAjT16jtcQ1BoFNd+fj3xhdpKUZG/cd26ax
KZ2qeice/bsoBXmS7hIso/SQhOhnp5hK71WLvbi87DXkd7upiYt8Q2LGnZBR5vEnbAhp8FiIYmDZ
78GOdgvSfdOhKnoInYt8Ik+7oDY/j5Spa69SxND4+6gM2Hw9av4lW7AzrQvTgSnBWT384nqKUKPH
BR4943HhrI5heG04ArGdyS13NlNXy8+nVQpKOy/uohcl3BIEJDcW1pQfGKgYSzQeru1UMxsklusi
GGpazpq2/YKV2Oh9hzllT1Th+qa+qeM0197JaJ3V4efTD3NQzOBZ3bFskravQ9ZIr/uhR8i8yeIu
xRTjWFRJ9YjBg1H5kO8g16bDX0ERdTKSPafNuEMEyZQs25y2gqIml5W6EW1Y0CIHTIn02RZsKK0c
MunIsuumuK7vMmxEUeEAfKQMccwV+GVjR9kiIC6cdgXOeOn33M9U91664vy0T8rOcMilWAwVl+T0
fBb+SeXi9ZnVduk0Yu5Wcqwkf6urTVZ7VXjfkvuVkPjRIR9sK+hY+HF1rPedlYS7wg6dLHwnkXl+
+J3zh7phI7mhpjafKl9fjOWZuNdY7jDbYlJa4vDW6fUKaIl+oddKXgNzpGA8Zr0atyEpmOyesdOy
0L99YPlbFs/ktMJ5lseuK/Saztl1tAWY7NQvTaBpGc4enj1o69Is0hsdh2bEVTTQYmHX4ptzowxs
tIeFHuRZjWbXHZJp3xwjMU+Ahdgh1yCFidsdM8MeCp44fouExV49qevWKsb2ANgfbwtM/NrsAeaG
gnCO6ZI5XrtjURbPCLez4j0N4+sUB8MbWZcxp+1JV5Ivcs8Oq0bo+wTpVbRtPIW0pNcoeV+BeAVf
nOBGAMelsFzsmYDzN1+82g17Fv+xwAuSbTr5MFT6GH0tqzbFLpJmAgRNg2Fz9gxwZn7UfIb6pk2x
dHxnuHLkZwj8fJR0XEfN6kKUhSjUybW9HiI1ao5uyEIPwc8cok5SRhB1c+xBr1qcHOonN3FSNN+n
UsipZaAyi/9H2HktyYlkYfiJiMBD3hbl2zt1t24I2cT7xD39fhSKjVErQrqZnZ12FCSZ5/znN+Cm
I0QVvmANzcKkxlS8vBknU1efsGhg2tRLAk4HDE19jqPC83n+G5uBxHSrcm+hiWuZ1VImr8f7fKFT
O15buadskIaNBewiumkvhNO1atRyF36yuHRH2J7OVMwxI6LY3lh9JvsfVcSJ/Igkx1LvJaEe/ZnM
tTrZ6TPkzU3fZ5T2ZMjSsZXtwOkoQzmgQHHznPPRgYQEg9oiw4IP6/Si/QVoZ1W+XK2a58m+J7Iy
rL81dqSrG71oFT1GaC3eE37FS+1SvU4EY04YuX9OfU8r78B2Y8KeXWJzH8Omsf3PKbSEZm+Tx+cd
1oZ3bQTXprAqBncRKRWKOph0Qk73dTL3q6O90Icjz6eyk2JBAH1kS9RFfqlVz45wO22bswioCbrE
wH2imiMrmLOQVjbSoP9u3aFXyW6lIU9hJkkLpWZLljqO26P1vL+HtQFeoQR7BZ/W/XrFfNarTi4M
eoJr+YgovZbSh/eXKCWzYlixW2vA9WFZTrRIfVYOpnTsFkNe+ArE55FHOh5Z6Qpn+VX6kLoJ/Rai
giwnwMrINUyES0QG7Xsawzc5JMNA8jUs/oUQMiauZ9zHGZG8e+NCpfylUBCRBKhqWwa5n7y+F9FI
OxZr8Q/CItFAFfNkhHngW+YQbjNvzopxozskbOOV0SRQ2/m6kbKg1NDCcFn6wJX/nOMCPH9KvZA7
j4m9tEEOCCoq7zrbi8QdkQaCPeciG3IbQNmzjiit3FVo5d0DSrCUVjJ21NJuLc0XjMLCrXgJqOyW
/zeZBn9qLXmmBuOdKyP1+cnqAmegIF8atV8TDChnNu5tQ+ufCNcIR+yK6yY3umB2oq7YdyVEYKIO
o1bQAuO60BKMJpehoXnReTA8Xoa1Gj11ejN1bpm/+2WXmA8rsBytSg8tMZfvyojW48pVZfKsSbbm
DplyivQzlnkGCelNZOdXdub5dAq6mjyaNyxx509l5C8/MWWh6/dswqY9Bw37MVEztaqNgNiNELze
RYG8z0EpvIOhMLI9jrLzcQwn2jKDrbsMptf5JIlr3qL3iitNfjdzZc+PvDBddnDbbvI2dhlXYtfG
+Ns+DBwF2EYnujUtieEEdWO4IofyaykxhD9oZUO6NXEXamkiAcS52iklKR5adVPYzZOAOvmYWnLx
wrChFK+v54rfpK0yPqW6Fntfw6imUhnyyjAfo6HA4HgjmZRhCE22LCFaFOnWFUG8PtlPJKZaG9l4
U7+jesCeipsbz0d16S0g45X+tipM0heks3DthxB8Fh+FdFIPCrUU3rojHiYIQNx5RzBVkuw907XM
/foutAzdDzURhxRUFmGvgfJA4ze0ASRushsAS10Iqu6Ftr52p5D8ufpUaxRRl41hmbe/utaLmNFL
jJnXNuV8lU+tr3p1jBKUphUhHYgsg8IS2nyP6BOxiqBXRdqT4jv25hIfbjyvXOv195VewyGA7ib0
3xtr6qOrSkNt85CVREgcVnnmerCvg7k86ymulqXSjafoMl20fFlRJCYQKIM0zKAvitnUp3dmySjR
8HudwxcoI7Kj/ZXyps59vBWhhKOnNEQ60VMtir7KtYAK20wlWNZHtqttV7h9+aDzJ1BoUR4LZpHG
WY9JawggS5jdNWJZnkeZNancIkIjCBnKVf/KFuGL06939gKVrP++9oERaklz73e4lb/wbOpwb5oo
6HayGoR2XjfarEvnnyOTx2qrlbY/7OCC4SXSNi2m5L8YwykGtFdY25r+Zu0BMh1e8oaSrVEjbZOk
EPJ16GWMOQmC5g1cDKS1p6w3l6BYoHN2uvIyXPLY/FkFmG6hOJR0Fdh/92F/5VSttbymFxFR75Xc
UA8vNeSDNqFmd5StywGJVpKmXp8TQTItQ8nonGg6u6zrY4V7N3Hz8ytLj+Hd4P7HplI3C+UesR+/
Yn2Ju3LQfDSyXucep2rm3BQZO+O5r2oCQ8n6ggFDskcGdvOqSYMjeuXXmoh/+RBKz8G8QugZ8Y1D
3oK67y46OdBkO7txc3rhbudcWofcj13uhENSh/ZUkaytH0iDGetqs25vvoNvC02n33YcWyuWeLk5
AJULfuvpXNyKmQ9TGnfPRLxAUE8uBOm/F8fGnxWYsJELwWlh4GHjjfJ7BdbhnqIbSZmdp6X4QKwW
skHYeZqTVGsbDfu7FbIt3KGFHNVPyhCGEfVYRBRXlNA8fbh/PdGVk9+21+5lnvH3K/SW4vW/NSIT
Bp0mkYA/2GmO/dG0VG/KFFK/1ZxX+SFpbMuMASRNHdjrK4YshtM8YIdDcwZFWFmnefKs5oA2mymr
SoBU1nIALAH4m1Qj2Ww11ySg2kvFnGwXyWe00y5cqHEEMjt0mp5NezmbnXksm6Y1QGs7qzgAgZOl
kZDoRs4G+X3boYTmey7hrQje5QVSZZ5PaVC6OvHyG7xvy3qvt0U6BQXxGt/NbEyaHcLkqn1JcgJs
FxGknYht5heEBVQ4OT8mkpr5nDPHI58ReGLcZX0qWE9L6iOAH0OoitGEF4qzcmlQPq0jNLsF0NwT
brucImtBOzmCBbjuH1UXLttp7kxL5ZIrzvVVQVcYvmZvlUFTAAokiY9FxljXBxPPM+gJc0GxMV5k
fL8mbx4b/GGd2daXysKn5mMid4GnsxaX8iC2BSl5IL7kCf59NVzsoX9bDTAC4MS7qJEcuoaPrU6U
GeVcV7Z/1hmPUdpfIPP5UrmsA4/wMpoeiAwHrHLw1QCwG4X9uSRnKP+KpODrCpnKaGFXTSEcxkCF
C/s5CqfrxLa9kPBQwgW249Sn13Hcpk+EU89hMEQpeSLgmsvnBxu/i+CtGDs/5wwNDPgam7aFuRms
MFPrtZzt+UXrXBuOfqonfDNuq9BzPhsOM+DrrJdGdJ60xIg3NiRQ8Y979Qe3g2k3TkKML0GMYHd8
mNPlfKgQ2wTtPIZKc960sGTgVY7xNDJEHZJbPHHo8SZs5ZhGD0IxYv37w/ogHIPcYSwvr+5S+vvo
6z6SD8ymmlC9t9lVDZ9wPE2eqN9a6aNisQhTm+4IGEP+ZfjgmIeOmhgRPvSq/mgl/cKHWFfahbuZ
ebEeHdrcG8vjL4Aus40Q1khlGtvOaBRyvZWUkM2GujEnWuJN16hUHucaEjETBmf4BJncyA7ZBTlf
kei/f+KL9eV/lycSTGE68AwWvZyL2v737dToW6/ShqI4C3eyDhUxOdkZX4HkudWNIXvxbETjCGKG
aDeLIo6PKNAJkmXqj47QrLATf1wpCRWcYvPRsMRwZwvF2Pgf1/n7ts8UDrCAqt9hjovaED7b79cp
mxq1T26qMyInNnHG1K37IKREhxbVhmh2hD8p866MdbiKgsji6lQ7hvM4Fbb1Dvc6XhjBltUGMSYM
/xq+f1DX+lyWucCCcOFhI0K0XK7+PzCWqjqt6cck3MOzKeLHqmaHxn7EkO0LIW9OvefmhMOL6ZdO
/+uGpVnLQZm0VVPfNZ07jZ//fsc+0D65JoOLgi8PIQwVHTv979fUawSt0KkkCPCSMdyv5KQ8J4hz
B0+geWDyV8AQoBL94aLjMc1grGw93ZdI2s03SK2W/CnatMtvVtmdvJAFJq9NFwYMHIyA7G3s11XN
HvoL8DAI1W52A4ArnOxeEwmn7t8/1h8L1uFmQ23iF7Bs4UB+WAgdp5ulIT88iEJRQrmeVpH4svSc
9QVV6Pqqas8k9cTmL5w3MfVlEH1hsoEJ+XeJL6rpPEXooA7TSFtBNttiMfGPK/0IJ3KlJszbhZEB
Pxxs8fcH0EToQBn3lYe8nInp7UAUYFb4iL3fNaGQhcXAudjBMTnxDm3MYBVtRa+3DyH0CtJySFK5
anN4QlwecplDm7kmVVZmlszGMNW4w2SDXjpRI3uPmTr/3A7/VFv4EO3YwZBc0EDAevv9E5CUFJGD
FY4nhT7T+TJoTli9k5cMbY15c8SQ1S21U65Kt9xN0az7xA6TIA1fYHBOfURu5qYVU3KIUMnnB12Z
/ZaRt4UTn2Vl9o0WFsa/FCIfbzreRBfyo+WiiMU5f/n6f95ED19fOF6pxEphQqS/LpLEFQSf+16k
MyHSi3xbZx18VZLLovsY+V8b/P3R437En/ltW12k7Ys40OckJ1r+w51LPZtM9NHQT04yYR2DvyQF
F5GBXYtWGKrOY1NmsBXbotAnY2PUvnDPK4RZzR1AeGtlrXmXzNAgMEa4vHlV3IvhJez8hYx92ea0
OJx5z5hZAwcCKhVQw8qiqKn3Cz8SqM6W702MCTB7vByXha7ceo9Rkyd2usZI8LxihXDc2bJJx+Uv
FHSlOmb6ZcG6E7giQm7pqnu6V9d8ggrsaYcEgKr8xvhquOcmKPM+nPQltP1yndDS+KvS7+T4YjCN
wPjVykf5hIMGg2aL/M7X0cYrGRJJXZX4f8a2esGXWWt360eQLbYVLwwsiuSnnsLHo5d3bVyVORr8
AY2WnoaMu2Tr3Df2qGVfsgG/4CBRURvdaC1ji/ZCf5aIK/vHygXHAAZw7fAe7wfjUMVNa1Pe5gh4
93razwvylY1a4GR0hEQkIVwsD53rcMyslHgTzZB5Vym8EnZJH87NQZBPa8BnAEe6Z1mZDYZCy/HT
uDGfWsp4xsVjaEpYnitR1hg14bytJRz0w56QIupF/xolPNmOKKn7icFnvMAUoLQxP0cpzCOZ2oHV
oBUEsO0GN0/dt3xoasr7hS51l3hS4pWJ6sh5E0VNp0OQFhfphymkVK0XfI+vJFtypztEL7UtEqgg
JFgr3BfDxGvcaCi57tafXU8nqy85H1HOsf5M3eHxZZ3DQlkfpeUatn1cj/zRG1kuwDFh84ZXs6nv
wdNQLu2sUHblKSV0uzqWl7uWay4XZ/gxSuaBSDjtkGIhbe6M1s2Tn52s9ORrAfaUbBXVAw1bTTXU
BjP2NVl10FGyPepRlsU7z2aSewMyV4TIJM1EHGaR294hRvuYXrGJFupMYanaJyP39OnZHwkQex+q
OSXU+SLFyWs7xgE+Ca2nMMMW/ETkO1ThthYPhAbDd92sD1qOuJXsNR83lKMVsv7ouAvKpeum8eDP
WInXWJ+slCxVf8cDU9FNJFoL5XLXYym8nStiZX+6dRw6b4UxmsMpJfKxuIl0V4F6eWhs+aYi4b1f
Bh7enYziEOZLwUh5a3iVIMWgcDJzWQFjcwxrT9UHHJC0JN7EhZgOGnm4NFf0f80RXqbsn5qy4fa6
Xs8KcDVsoYGCoxTbKSdD+3jUL+9ixlILMZBplxM6wimkf5y5przbOKKGx73xERcR2Qo6x+Zts4Re
IWjwKli2n3TJP07zi1Lhwz65ELppjGiNQN8+7JNSOJUfDzYtcJaIr/Bewa99sPIjOncP3TZqgY3l
9vyzrZ1aPxVeP74lVtFkO4JZe7WHyELSI+Zg8T0eTEh9S8nyeingcI/bkShFsVkslXLgAt6bx0Lr
8LjXWiOtg7lqx+xQU9f3d9YyLdqCZc4q8HpDfLProvMOVtO10fscSRwQNrg6FSjNho7skazOnWTr
Fq49bXUyMsNASzPkvQvo7Fqb3slb/TaKYjfaVWHtp48Z6sQ6kCzn4lTBw5uus9EcoYJP4VgF6FxM
sE4Z1wFsj94IcC9yb7Mmqf4l8XY+Nlk+PY7DjYYPqaNG/ChG9M2ZTEEm96f15vIG1uamnsJvlNT9
uEFWWYEjZTHhCJrnv1Bsy8fQqvVmk8CUMQJJSk6LsVSlIb1vByMo+5JzvVz+QxdHpX1f9rOndh0Q
Q4wdROYS5zdEZJ0hn02urTGyZFDiXRmfWxvFYxwoSNhGkA/9UN7IqI+Gx0Rj/uOWntVtPLhYmFDq
bvck+95Hc+0o7KM83E1usIZSD31Yiy9d2urxyexxqh4bvYD6U5g2xtGwYLJtGpWwsxJ9CDtSKZv8
2S0ilMeU8TOjqEnlw3aMnPqGwFm/OJNdCp/AwBDtxPwtboJwph3dInW1yzPWcf1XPxPq5DVV84+K
falcf3sXhEFBi7qVuhHiof2hYM/lQhx1e+dUjtr4HutzOkB8MtB7V6GVzDggUH8Rxzd27Ze/1yvu
793V0veiFxFY8WA2oUM7/1BUq7qx8nzMSULnNB62kxh8LVinQgJrziSQ8Dr9oyLPBSt34ZMajP1N
9YUxLVvDShldZy9WRxjmYjFo159sCg9/r+uFBrCxYPSLFzS+XoMzibOsGILy7ButxvIxlhZSskVu
44lJHzHDVcb0mqCpGoIUpjxoUkXsW/9k+lr8HMJNwxn+QuHEiI/fnJCiCvfOqKv4gB+gzK9TvUsh
56xaneFS/BPJwUfBNAJ03RsxRXugl7GsRxem3/eoxTQrIEZcz+40avInU03ivXaV0W2JrB7OE86X
t4YoivKnAZVWIkqYx2+Qfma5y+uZ+xBdTAFd2LYTnAmoXAeM3ZprJ1VEkPoTAqAjEiMxfWa6O7/9
/RGigf6wfKjR8VmgN9Y9h7rzY8nZWXXV4jaBFh0hZ/sOl4uWZlUZrbTYtFkMbLq0mYtvlG2V3BuK
cvwuKVsQ6dVlw7MxZzg5eDP8xO9VOhgbiHDeoToop/uYyGe/h7JTIZKvzKx9zZJ8dDA1c61kb8dp
Ka6F7hbeLqk8cpg0crv7DYQobBBW5nupJc6wSwY+xwaVnh3egbtZjEuU0OV1KHHpDASkHzOgUG3L
Yz+Whb+JLpT7de6BLJVRL9t4U31lJJdPBMbK+agD+lrI2UsaUpvEXhLznDmxb/UMqB+PnsQAZFyx
xHUeG/e1EeO/MM3D88pdVkVkYdyEc9idV5YTcra0EynsNsq7zco4HqRHlEGOecd3lpcSG+dieocB
0wh442hEFRCubdUbjc4Mfl/TKHe3zoJTpkNfWE3Q3Gzch3DA9F3CoXszMeqv3jwyY4hh9DInvbCY
ZDvw76u530rsIfe8/plYAxpxtx/dkxdqzFcyKD4PXmOr4pCtamGnpXDlwuRcbnAQHMYNo0twXg9H
uxAZmt4OgdaPQxHosE2NPZyarWFm+lvvyTokW1WY7d5ltHDS5oZ0LT9ySJi3DQaY1+FUQ6D++8L9
IORk78G9xcK3yGDLA6z8uO1ZQ2S3I5qq8wqitTZQ6NfJm/zoHHNCU2wnSYhBips08cM69lq57Svl
YfU0rS4EemIozPm6ssvuPtHHTj7CtmzlVdlNkfUsYdWQuDqWudqp0J3UHs+stnq3R0JdX8o8mXvu
QWqVnDYDZkr46aHVHbxBMtvoMR0+/P2DL6XNf7d7PjdGmbiN6SgWEW192HMRknICAUee6ZBF/+h1
nFg3M1rl4cU2x3828x/woAVBw6II2iKaOZMjxvoARzizVQnb7s2zfxndVLGQHknyEQY0btxVu5qJ
iXNc3deocNkp11EilOw4PRu+Ez86U91OR7sekZvmmtY5J9SzHthSNYeIqKKRk9SxuuY4wF5OH0BW
qvQpy/zycyHDWP6DjQO+9uEWUr8IYcAG8ZaWFaCCr/+n2UeWLDXZZYzW4h4KtL5IpODFKvjcE1sD
NoKjhDPJmLhnCbteV9/yXjIxxz4uG4PJrq27ikgYCpLImHXItPhEIPJMFkcXIw+doykqx9jyTg7l
sRnmO3vpFs4JpVpycPIG79aiJtjoFedecds7JTT6gY6+vXWABcJNPQgdGn1jNK9OX7hI8F1qofSQ
EY38MrXU3WezAAu6JtD5RY61fHeQHNcbcPpsfkWITX0FqcUbrjs3mhCk5lTCYo6oEGkh227XGJnX
H0mchuSBu23y1A2+EAxi68bfQmHi40Q65maQTbjApGvcfEsqV6fIaBdcoEZdXmAfgl9mUNvYSYRV
THUrtWjYSyv02MswcXSdTxL7qPC270LEBkZST9opMpAI3lJTkLCqVK6be1lSbYWMhrvdIGPNuGqI
nlL7odZr/Ltz6slTGYtuM81lmWwzDapCEHURpaXS6o78dpMYNIKd+whbS8YMhKLU/YSZ7OhH33wz
T26LKZyy+0Zks4n+K4NLOmMVc3LjMHswSH7n6VuNTSc95z4+eEhQvqduQ1VRTMx5jhr/dd7qOuzg
h7VcWfd1eN5+vBN6gskt9ipec8qtMZM3qzylqN25vnathYd0UeisMsLJzZz6K5xCkPzUnDkXQ1H9
xJtBartM0SmeuibRjmAObnfXenlL5aHcYV+2oS03kCTK6YQdx3APZyfpg7jHfIA8HL8f9mFXqOEY
TlSLN8w/tK1FH5tj7lJPL12hsSFB6Zymf6BWf4xWef2BzHCAWkTl8E4/YGeIoLqWqTvR7spC0BqI
se3FfWbJ6oEkaCQnQyIHj8qt/BKZ1MkBc2qT5FWcNpyvQ18xrKBYq/r4gJczdtN/3y/NP4pUVHd4
fvDOA9giNf+wgQ2dkQ2p74uzlcfWDsaCXlz5g+mlG0+Du0ROwlJddqY3txs68eG2wY/Y22Su2wFP
NqEjrqUthXmdx3U1nnAMCaNTW3iGLjexCi13ZzcQUm9EUUHF3qznKVqMeb6eTWuw9+STZ97zlIbq
X2HGH5sywVwDbg98wsXbxvpYf1turseJBzAKNwvUZyXDjhiYoAKala/duZRG9jGbi9HZlZgDq3/I
Lc3fibgLUulZYLw4qDsW1NOPnFNa5NmAiWcQf7p4NqcXrkKuo0i54TTCT9tijBmfp1F07aZqlEJQ
GGaGf6q6ZgBQuQgqZhNzoFtIZcBohdE4V1Udsv+SzUBUOoCnFMSql0orf+KCmzaA1vZSl/19nfyh
IIa4ixsf0l/+x6Eq/tBHNQK+JHi2+0tzOev4MLzabmPusWGsFHMJ6RQ3TE9LSVpblvjnqPbG4abX
hfICH8hmcc3MZmeHeOy5wumrIC69BlPbexJfkju77rT5Uyb6CqbVhWKoa1X2AitPLz6nE1NBM5p7
dk44ruVVHIO6/qD+aSJrg22aZ31DnmVVP6Sva/1p3VL+fguMjwcjrwmTVFiqvCaLWcSHSerCPKPV
C+vzivUt9hz5dVfhOkur747+vtRqQuPaPOmg2o9WxcUWYxftadWL7lD6pei2c2Ozc/7jypab/9+q
x2HKuGA9ME5Zbn8k4eQ55DYNNuphZcEVbsbwIq7hIJxQhNXx518FvjvBAWOt2t5jZ5favNcju5Zb
D0nav5rfj40TRyoWIg7bnr1UYx8RkaamoYlayJLTkCzd7IX8rZedJ+9DfBXTlzLLkzTZ9APzsV1f
WZHDW4K+KIyzZKdg01hHDroepL70NZSxK+7eX+T9Tl/7gNAXUB/32MWMqJYKfHu1xhiLUTIjW0E3
OWqWfZzngSl3L3KEgJfmG8+ai7DWuwD8AmlVgxh0seZc/9CKKncqZodoIEtjGX+R2q5CS1fmYIxd
jvPAecAbhNmpOXUiwE5fD7cr5svscgIORDoBeu1cfmAFKPtWuem9E7ahdY3xtEoeSzPxqa4SrHyC
omrr6mbOYIpu1hmhFrIkj87YAyqvIHGkURa+TEouJi1ONIfyqlFlEl5X+J6FhB9jZbbPRIT2+O8r
7fLYfltpPuOAS0fBRH+xVfi9OEQW2tjo17UDzMa+eC6rcbae7FSHgOLqEyeFdulmVlXaSrxzayIb
DaBGGrJdVw9804yhGDgBmCosPJDdLFixhLxh0rkfU2n35FaOAFNaQkz18+oW0oRUIP9wtUW0vNSz
//1IPuczOm/dNS3GcX+4n7XdOKFB0eQJ60s/m4I6N8reQFGrZ6kM7MVW8dGFl+CeGRsu+O/6+g+J
x00WFzeYdXy+jpcG0+LZrKPpplDMLzRJLfKzmhuWTE59+zUFJ6lumZf6T7Zl1PWJItV6T7GG8/l7
i/lHOlt9esJ+BZ70OvlPQ1hHT2PSN93t6stVXow4RG9XhJvD2d0hnk/Vdr2WyBUAzgQegFSvB9/s
aPgUMVaGBIIcw75t9Vl6vETLZcWMyvrHFN5rta3IK453foQb/XZ2BB4Qw6Bb3cPKHMFJlo6KkfZC
Jr+8NfocsTA9zyEIxQtdS/sJwjQ5O5t/xk9IVwlEWC8nTd0pfHE7uazONAcyD4W73NF1wLK+nZOK
uAEw7JgIpbY3Hmdp12LAPU93yk+MFcf00dNG3Nf1osN3e+e45ID8XLu71brHq01v2DUzH3jf6p1m
vOnKt4ufabRomdZHtu7DjYM4DyFMwxAY+KsjATTRuB99r4XDc16P4Utd1dzJFeUo8LmH8HOhRhBX
PzIgJMPK9WBj6/58k/V6nH3WuxwZd2PPCXxbGf+oZOEV9wY+Kvbe0bU3ugIhTutOVduooF70i+na
YjLVXTm5mSPuv5i8rBsYYApblxOh6dq3sa1rN6GiAog23WU6ts4aB42B0W7IOzw+olka38Hp+vwg
rKG3jm5B4MTGd1osgTeWVyPasxDWnfD2bOuvnYlI6BE2Gh7EuRVBnJadV/1/9pkX0ZQf57TT+0/r
xKnnxZj2QzkWLSb/l2lZwo7r7L1Y+fGTbDof6ZGOb/tNbdew6AnHiBL3zUwG9rR1jGjRnU/koEzx
dMrCbkmZGNCqea75CiHXPRlFUhE/ZZpPmW/XgaVmezN6lQlSbnv7pIy2GY5ntAjhbTpgSNrkwvoh
TS0KWo6S3VBpS31fecwjLGdXpFp0lcdTdQ26OAedKXk0qU1uSUUmR5c5Hf6qpFTeA2wSYIyIXp5Q
ichdJprw1om9HzNQ9T73mw44dHxM+8H+WiYa84a69Z9mOSoaWTGea8cNryI56jda7IO64V2O+qSh
0Jvz+RaRf7SvW089ECE8BLo+Tbg3a2WpAuSK3g1KnWarwvJoDZXajfyyc1bE/bYTSictYFbGRsgs
+twm+Xz28FDbWhBzd8VkNzdGNEcuJkOV/Wb2sf4VFekQ5KAkgY5pNdieFt1UQ80QvO6sq8ka7UNi
8CpveiTUn5Q9TSenrp9BGxscJvCl2KLCT64QOE5XJZJXHJfa8LbBQ/IwFWGOtVpu70ZNmvuGCZ+5
iXX1eeC4DFp98h/CWkvebFrqEziVITfUQioIJ2wMlKX0bW1A+2obLSWHUSAFb7XxnBrJuIvmLNqh
Gx22gOdCX5g/+lFv4FvOYsqsrWVaxMpiyPSNTRhmeYOn5lkzE7VHyNQ+aJ0ZnYSFUEnPRn2LkPO1
zkt550eVuRcW2ja22+tSi+/zWVVXnGDjLkwmNP5ebM9wJOdir09YrW+j0mWgyGhX7Roak5gp8ouO
DiLA1SDeYwUkv85DmgXaYFCjluMPPcxG/FsxcUn84gujc33aDh61xBMxWZEZTKHzmnq9PDpGZC1T
T3Yb7nNrb6uRhMymHe5nUMuNRGZPl1SYWyETH6BhtOaDmsrO3SH3T5rtNOY12w6m5EFDa/Vs5Cae
sWY6i30pKwtWyexjNxSLIHIQM6ouI+wlZn+bWxcPRAudWj9HzRGrM+8z/ABsDoxcHEWp/WgsXZ7b
xHGD0Kunm0Kre5yVbe1zmdrJC4aJZJ/0dXeNRiN5TTTlVcgqzOLKDk2JN4f6knfgxdIq/UOB9cIW
E1y/3nSdIu3JY+eFpaJyxFbwy2GAh/rW8xvvoQTMHLYRoMYjrBsZAO9w5zNT7ACGDUlBJIofhhrk
9yG2H5LUCL/niTfeO5VF/6OM8Q3PsEIDcBvErjScoXpVemq+hrPAPwtGo7thfSXPhByKa3gy5pXd
aY8hDJxdCIN8W6XkQ6jIu9M8SN5HE6lxjmBO05lbVLhuMUtx9tK2k8OkueXJz7T0lrlcfcCFfn4j
psthsCj0XdN78wtztIx4YhHydrsNLuajDZykZdeVG5K0pFXi6Lkzip/EYb4cVAlmpJsiy/ii13X1
z1x68q4TyCUMo27OuXQ/2XFt3VtUJFmJ2YENSxAnJiY4vkrngKDDaVtb0xPmdOE7SPDIw+4BelKj
fSrbrL0PgfhJ+JnkfTTp93adNoHKVHNKhgr3gLYzCDViAttqEh+5YhZ9kJlpe+iJj91WU/+EFXr0
YHXuD7+fRvajXpzI1JyOFl3rMVRpHG04xTwkGtn4OfWKPT7l7fUQx3ZglqPxxa2N2dx0augDSDBZ
wDBOPlsW0I7llA0RtUNufqqd2biVtd6/FCJpXgQn9WNuyYz5FSDhbdS78NDNov3WZEVxIGgMdzBe
Azx5vRR+pcB00QXZ8p3SCpy4n17H1Bk2LEk3C6rJ8Z/NyJX7METpM7OdUGXJ5LOQ3fw6V4h0F8Fn
thO14bCimLC+FXaB5NEmIdnvIg/dtFae7HbQ935RDU/K9W98aCUnC4bDPXYE3Z0z4GLUzRT/LG7r
zoEZtBn7qDrAkpxwLG+8/jqJHUE4Nh7DmGman1TSYI6eONY3Be/7hIKr/K5a5V95dVPidWOOzb7x
iiKodBXfIiu0A1eb/D21SReQLlAjGYr6bjMPGTJqO/+SN3p+ndT4vmB7KrRrbWqI+uvpnTJ60oMZ
DdDFxIinwVj1t4qZFHFtkbgpZCRf7a4R+MpwRxSCpfeUnjyoRTQfeBumz2nSpz22qKm3S7H90ze8
yUQw5Jn3bcjMW4Ce4r2YdAs7isFotm5DqxtQXtpBrhTaENsRCKHSPtkbSW58caSkrgs1d5cxV5s3
2LA3CG191eoMxDMLVYGnLTbckbpLrax7q6e6fMgyxpg72DCxpP1Iu306Sv8Jhxd/V1bqWISlfQip
Zl516HKOtPpdNuVeMPgjMlijEkFhOCRpFGzsHJPVA6djeyQHadrC1CivU2rRjbIkhkxGmu85dLJ9
aWV7kbtRYEeo1kZnppPsDGgfeNUfuE+3GgY6zwYYcbcJ0ZffalUMSjOrHuG3XnubpM7HQ666d6dV
6qCYBJ6gNopdISLr7OZYs6dR9T6yxUDImeZt7LjYA7ud056NfPxMtIh7Q01xOw3sCwj0tH3tmqcq
MnD2qT1KZ8rP4H/Undly22iabV8lI++RjXno6OwLEiRFjZAsybJvELItY/wxz09/FqSsSglpitW6
OxEVlWFZBkEM//B9e69Nibs+aQi4eWQnQ4V2jC99Fmczpz/f0LcYt06NBrVnQ+WyBLBczQzqL2Xu
p5fg2uU1tYX0Iu9q6ZLnsmLl0wztqjHh0g10ypnj1AjfSd7XP1EsZDvbGiei+AJ/BjuiHBk15bsR
xPJnU0j3ppp8bfNWO2nhwiC76qvirk3jflaAdOGGbKzsMUna7ARll32tJ7l5S808AnedVNsMQ8cq
sAZ2BGHeXwFqo7Qy2NF3OsPGzvEViCCRgeE3HmFA2kqGZbgxs0usUAM29xm9pAnmp7C9BMYuo2oX
5pmhJfVlCoHyzMZqeuM0nbI1rTZVV8lQOZ9w2VbjSdx10YWsB7rHsRK6ZrVGvd/8IpErts6IQWIx
YRqnUtNXM/gyayekPQPLy0FR9pXeKbsRlNUmbvXoRonM8rLAYboZy/JLBBbELUu0EQ1woHVROrKn
mqN8XedmtZLwS15VwExOYWmVvCIMIxqehDsGm+kihva9qrvgi4JIA9OlEdHhzL+aEJJWNQ6YNeT3
lCd6BLHPNrIufbFVu65dBwYWMzZeIdIjsvK2TREDG8KF0O2juGDtGdvTJ2h04rtiVtKXTMh8gUw4
Z2DVolsNfIWgaYlsJ1bYIWR06k9agtYe/GKMdi1dl68O+tiL3ii78ymC7ARAL9taSABn+58oV2PW
6MMaqIm8Af5iEo1iB9UOfynDWeRfwAli7cdO+a4ELnQhBopB3A5plu8L+jyJgRffjw3m4f60w7D0
QypznlMruuqNsfg6ZCQrovUUD5kaGiy2WTckZQ8XP+qBsWu8K5aNT9HBflo5nXpGfnFxOk0NM1iT
Xhjspe5JwIN3LWmZyyrd+lai/cL35RuXXRgTWihF9SOGhvSLpIeqz+tQSRRkZQe2fTCuJoMTLgcN
anOBwaUjTM66GUnOuaRTPAABley92dv2edXS+sk1FXmYqKYz1a6rVRGl1krGnXSGE4iCbaoDgMdp
Dsk0c9yxzr7LIJBuzEyXqYWqre8CKRtdB58RjK3JDu8UYaensSwprl9NxtaerI6+dkFjnSq/20/J
QxVZISSLujgLGMTgiBdZ4zZqwz3UOudOqB16tggCL45sg1RuWukbC3FfjyJLLjzq4/FtolqIfYnR
WmMjLuxV2ob6dojb8YqmXHcuh5W+QxVZtF+mRJ9cH0D3xrHidCMaVnt4iptTPczL8CZphbEFzV26
gajvx0i2d2ZkEU7ThD+KMmju0kHEj0ArHLfGz7ymX6quUSxEe6sX0ga4JvCS0S8oF1q4EnWrIFhi
Ss1xM6HFOA11bMYbqsvZrZEUDpWxZ+gyzn7mPjUyKf6Ljqf2xqkthAFtB3XwKtdT3TmjPWs2dOAS
KL5B16r5CmEOJ29ESeTvKidxssv+mYIg03AUXp9MpbwtEE0J4phAoLgkIgXdJvSRN2z6KdacE6Lm
SRfUilSJ3EaPsEe07JHS2xcV5ktNbyJURTqLaJmy9k/i2N6SHzo/8HU4KvItzsP8TlHrmJxSqZKy
u3Iwxm41RCigN9kg28W96EfpvO50ttSlg4LkpnJyKioVxcDhjuIJ5QAtMvIShfjk7CeiJoNdpDWh
eSWVoaOd+gmi1r0Vx+kPlWu0qWpqq/C/jUg+C7SBa/YiYA14UtSdSo8uu3wpeEZ2AuQsKUri7+Yw
JipHBFVRosTu7zenuZaZ+a4PoyD71AyoR6+kuuVsXmqsL8BCKxhMNhhhPEhXbd2kVGtRrGQI0aCf
M56TO6Btg2eNNbN388WZ7Mo/i0Yx38rnIkxq1x00J+D8BRcZC/HDi1JzeC4fTc+I5CG1Kde8FEgG
I2QhJ1UUXM87ZlX9xBQjj0ErD6N2ikClM69eVLoOImj1Ki1VQsrWxAfM8RRNbEpnZl9Z4lMxyVaF
abUYNoMPytvYygCqszsDldS0JxRLi93aiihGV+yBKBI/36KXu96ACvCbVYHhXWzJTqTS9NKbAidD
cS6K5fFxFkXElzNJcDiLWNfQdxtQ8hCh25nUiqRorMsnEVI3KlhBD/X5MCdNnWioPsM5qQLsC7Zn
jvYiZ8/JZDUelLHtEUG/6FTfLwn/A45r0zxgG459RDMUWhCLDmKlFLnUUjT8i8soB0xiF8HsoN3R
zIE8VuOlLUDy0T4+73TqDRdM6fX3yCrL6QRnt7A2NR9RnPpAO1CXsWSWaWA5lB2x2KUU0K8Imvbl
E3TVdrjriX2tt0e+xD9UD0QcY4Wi8kZ5m+3akv6NenBwGFT70xaH3nnv0NL1iqm0ILhL/chOU+1S
myJhOGZY0DvUlVzUKsD67pANqn7CRlWoJy+5tEQlg4daidj54hhS393raqibd4yH+rBFditf8a2y
iMVDP9UnVKUT5QwhLiAsKnegWF84jZ3SVe05j6oDFrPPHGY8xpqZjfUCftT70tfWZeWnzlkLhOuh
QZghbyjyUZ1DbhzLawICyu47liSzPDVtqctWuZ0BV4dgUKKS0ubWmWkHWxxUQXbn50XUcvBRZKso
lLPxR1PIg0pV0R8lG6NvghQLopqk7TO74t5AF6Qgb5UGTqAXRX49aNybF9d1LXz0brgf4kc7skZu
5bOHD0AVdlTTKMppg1q/irBoRHm5lhF0C9ecJmvchSRg8j3TNs+onGS0B08k3YiyTRKUGNo7zkum
aB6zdXBUKTm1h2KUtqx9EecBP+qcs8iCb4Wa8DnKVAoHYe1ySfhIyV6eMdrvDWuumvH0HuBhH1zO
5F5wk4opRWubOFqaqjKFrTMy0Y159cssvaGD4OtEnuCeXUu5iQ65q5VSP48MqBeEiUZjRdiqlJ50
sV5XENuQ8DCEZI1K3DTcC9xzJoIYIn/TbWIxDu9x+0tgo54d9BjussmdSG69dkQsml00mVp+WgRN
OePDo/Ea8HUWn9D3yhA9jnWIui+mQ3Ka1I2j7V64MioMEpoLrONobdMAvxt7ZUrdF999b7QTibpV
P7B39mv68rk6ZOnXaDLa6FNcGEJbZQKw7dVggcl8/yX7pygNZ5kB1H6WQ8zGw4UUAkFyikjXQdwQ
ZJib07wurw3Gi1tJNujmkpTRRyfsplPpS2NnyFt8pR8H7glZeRuzH3GJxgV5qS6kOKVlEc9SCG5I
wMOJ8aQuXKAZifAY0XMPxb7d7V9MooUqd+PaLnzD9ePMvNZ7ydjWtpqLXc7H3VFPp19a2TTRj8gr
tEUblEQV0tsw4EJjgrZsL51TdRRmOBEk9cx4FrnEeWvGpwFfqL3S7S4woUix1FijmIGXg/km4n47
ffp1oj+C/ww0p72WY/ZLf8W2Ecwcp5dmVBvFNaTq6tOLEofUVpomViJTxV/FTt2PKxwOxTetxYR0
+iK6EM9kNq2OAjK90TwMRHIb8uMLquclndvsg2y6msSAX70CPqF+alLTN8+ExgU89jQsTGVcGljU
KFfxydK//od0jhVN00hJaJ2VmiSJHShcbTeNtQ0nB0aKppwoRAgoVy8QXtH7inVZW2EXuDE5LMr2
hcpExZV8AB1gKwoKjUZxzZYND845TDzc4YPGpmZNSyzUsdjp1EzGbii59pk9KW6VKvwk63DaucJX
oKSgTeqC85EG0qmsyA2lwkD0EhfTgNy4fv91WMpTEBNAQaKpg58RT+Ny3kRlIVRyYoh6UTJiUdhP
zt4kJa6caBOpWiTWWphm41VTlayw/hOH7UK9SPCTZemyNasZbDy2zj9EHbEiVxKetD21KGwJssS2
jadiGllCP3edKByhoiQxsuMEXzphERFriGkmaDM/ZoX5ff28zElJ6bQf4F/05EDEvUIM9hlFMR7E
0okmeZfQ4a0xFwBlWL8sqNmlsdAuadeM+pFLO3eh37R0CWVxGGYUVWcm/8dAkyUqsAiKWfuS3i+u
r6jpLKotfWWe1hU7hjv/2cX1/v38h1/Z0SyD8ZqJYpZTofd62xvn6qGdlvikpLJZ78J7AzQvKDgT
fGLmrOAMbaD5OtAL4ycd6qO7AOeR8s1KGe9/vqyM3z+nxTtGhgdIGZ1Blfa2zluwGHF7ZMZ0hccc
2ChSo8tEHaZ435PbSNxdqfxwApqd62COXz1paZSRW1dgb7x5Pon/+j78d/CUey8Xvv7f/+HP34EX
sBYLm8Uf//c2F/zvf+Z/8+/fefsv/vci+l7ldf6zefe3dk/55aN4qpe/9ObIfPpfZ+c+No9v/rDJ
mqgZr9unarx5qtu0eT4Lvsf8m//pX/729HyU27F4+vP373lLzDVHC6I8+/2vv9r/+PN3i8fyv14f
/q+/m8//z9+31VP2PfwNRsZjhrjm5Yj/+mdPj3Xz5++SofyB9Q9qIQV/yIVYMX//rX96+Sv9D6Io
eIOZUk1nVjD8/huQ3Sb883fjD5rtKJVMEyk0vCAdxUOdY4D783f1D2IgbEQQ87gjI0ZUfv/XCb65
j3/f19epzqrx9kUzTMWysNfgZOZD8Ag/r6pfaYXLRlHZq/VU6QIfwQKB7ypJqrpN3wSXOzWoUa3k
GtyXQRZMj7/9iwanq931TZK7to/tc50PY88+mTWevC5ymbhGoP5Ia+1R0emDW8k2ipsGp7cx9Sc5
5V19Q8EOISoeY6lfF21gPrJnBlTTVGFwVdVSToPO1gN6aUVDpwlLTSjT+JsY8dtxkvZ5X9U/wW6L
+47aDS1sv2iMk8nyqVh1lcjLjRCtL+/0sZYI/YrbKVnXfugPn1rWheRWdvXAjO1UX3jUwmatxLZ5
XSL4ujYDwKInYszjHwlCmBsihJIvAAsgIQddWD4EamNBSx66WLq0CC49QVhRojsNy/FJqLmsumSR
Wd/BjIYP0KTsG0MDQeeK3JrUc91XJG2NCZY1ZV4b+l2JWC6BayLFNpslSfxQVN8U93LQmPZ9DQCj
dH1JZ5FqK5122zG+GMRqAcZDVwSXkqS+LlXWjTmw6m/pbWGnMVQz8mQRBFDbnISYUCxlLXcx7LAG
2TGK4gsgbkJwrRP0GW1WRc6KykJ5qqt2+QNrK8h2dEAx6wfMBtWqiVMtWyVgxMZN4Uz5pWhx8EIj
ruv2lJUiTdC2SImCjBS/D4gKa8t+1QgyXMmANZKrrOhqbqdqIkwpRUaPZwqz5kfoDGp1DtZD8veq
0KqHUZbsR2JA9R9mmBGPbVrmeK/HUvA5Jdibb2NTldyoBR5pYMtlQktaIEwM1kVfkzDBfkK90K1S
fwqyMhNXSVnryjZkmenIq04M8V1Ts1lwATSCDJSENoEHbbm2q8yMEprvJgbpCCyrtq3TojVvLEpU
xUqWMH1jtAoUFz/5gLcxNAsB7a8Mwtsqj+24A+4zYicpyS9U153RFg+YpYQ++xaJFaDEBJulG6Ka
wvdYPaBIUTBgEr24qoRpX+dhlEtbrZtSca00BRrm1gFwhf6RnJGq8Z3oNK3jMHxkAGtsXgJfs85w
UdLjFyNSXZcprY5XwAdNzMuYm0o60V2RrMU00BQ0SAdtV8gIG4fKW+Y3awQjaUGvD4v0bgry6EHO
zPCpzEgEp7NnFcoKkeScPatpveBeafnJwN7yGi4pe18tBdpDb5Ln3Y0sfWpc0mYJEC2GzNbcKEak
DofJ0bFJBdihlLiRTJcCpApUqguzR4tqNBxwXWPd22u6BLm4UomdkoAWg1Zy9PKiDfNm2KhQldCU
BHIo0MYCOIHnCnhYsD7ZKmohs82QMrEbYmP2QaZydz2R1PFQhHDlARo29iX7bL9yGfma2xSnLgJ/
cPG3iG2pWwOMtD4HQnZuiiZVPRlH3kWsTdqainSbu5wOgceEu+elW5FIaa7LsEXjwXbH/MoIGX1G
7js80kS17b3ttDRFGalLsdKwHY9rP/GzK6yCdEtMOi/tKoB7740pGJmVIDWEntqYJNlKrgDarCfJ
IMiyEz1J2uiF2gEARmadBJOZjATISjUVb78dSFfrW/gXWgf1YlORWTe+KIT/T7P8fzaFX3VPVdNW
T79dPBb1b9s2+/HYMHX+fzCjK3NI2uEp/XKef387y6unNxP68796mdEhMP1BmhjKcCbvWXjPhPoy
obNU/UOxVJT2gEF0oIn8zV/zua79IcPmmVeVcC+cZ+31X/O5Zv3BSMZcztqOEhz//3+Zz99uVqVn
sxjLied9+6tZvO+iiDrdENw4lohPoAQou9Ce5MtX1+Kv1cPr1cKhoy/8RDMhn3eJ4OcsNr4IrN+I
Rqbtx449r09enXkNc1xWyTa/AWtx5YjCdmvDMj548IWNXmuKpqRP4l9nafy1gOWzJ9yl23zszOer
9erMta7Gpe1z5nVPWZHKwRk5r9oR1f5bN9zfN3SxE3HoU7P0SYMbXVL8TUtK6WOayQ5ptELdf+z8
Z7H8q/Pv+QTKf3wEpWVi2/pka6Wyf4x3z0H+3sf9ff68da8PbhcOrX1K6df0eALX1/X7oZF55/79
av7icTx0bRbBigSXsL+NIucaYCFpTKQvUGCK0I6E8pHn5u0G/99n/1wwf3VpmnwYJhgG9jW4J0Sh
fVGcVEatIB+Imqsh8XVsHO03SUa68v5XOvCGLbn2KRlbQ5MKmxSe9nIKEHylvv7X+P5mE/cfvL5L
OyDK6SzLDNO6lgNmr7RL1/SIPr9/4osewt+XavH+JjbWEatuu+u6VDaQaOmgAXJmTdfc29NdXhFr
QDUhYT0WbyQWJFpwkrbffX9vNah59rnz3ZePwY6efRy/eOqeIVmv7luZKzVwgrq7hqGDbL+nY3km
iZs+vmBd7xraN9IVVgM1507dd/aD1Ses/nDMlzhC5HNMKO5f/yk7Y/6dORgs7KytgKiJO0fznSOv
tzJfnl+d6WLwkGmGiSHsumtNCvea9m20SzQjW7DvZ1W2nYsuQgBqwK04lVuaM2tVB/qAORNE5WkC
peP927eoI/19+xbjzFy2kFjZi2sZUHZD6bHnytlUrhWTKzStuQi9jWjg2mfZlZP7Lp/nYCaUbhVX
MCB0Erib5oRfTpItGQWrVj5yhawDb/mzl+fVvRQwQaMWMc51iWhypVbWvh/kB7tEMqyhhW5SeT2T
hFZhUXxCntcikeqya9+I7zu7Oq/l8icY5/OoEA+OFt2oo3TRIgsb6uCOZuYTjHx3VAa2guq6wkJq
K9KF1bKoHkIMir52R6vwWwJzhlCiENnR8LXsBEn3peuE4VkrjevI908qOz4Np+nSbIZPrAtOZdnf
ta11BiN6HUry6XzF2Ba5Yzhe1h3JKLpyHUv11ygrL7JCYU+rlidOV+1COgaRieIMDcPWSCN3TNP7
XuqJxKKsbbBpavpyi9bg1IiKU0vNd3VXoobpLjUlu0nTYht0SbYG6uqRwPPBUXAxhiv9HLbQJKUH
2YzrPAzDCnt4SENPBX5HHM5VOGn1ym+P4m8OvBTLgX2YmPrHmO9AtrQaVVu0Vx+brJeNi5hluE61
tvD0ngcC2xGUxuLL+y/RgcFbnmeRV0+qnovEhr9eemWpFqsQrZdtRzfvH/vAW/BsfXl17E5C91dY
RukpMmDeFTyw8DoGgHMVl6Yjjrxrh77AYgzXMm209GCsvbF3rlt91qUk3vvnf+jQ8/d6df4WzF0H
31DpSaXUskvNb9rY0d33D37o4swf+urgkjHYUqwFtdc5ANAkI5FWSg2kGaeD+sHnZjE+DmQJF6Wp
VF4jjd4kSRQNTIC075//oYujvj1/JAFG1gVT5fUW841jBBACSCv72JpiCboc4LbUto5+OB3SL9YE
dMgMnj524osXVTghCqCwrTzF6SZcAZMHg6U4Mif9+qrozqLibdECQgnJsAMoTQd7MkVrHFwfelfR
Cby95LGGv1x3mtJLBuc7Fj1nhcjiyFro0Ilbb4+dqtUYEx7QeKJGPl+BY6e1LI4MxocO/o93FNFI
YnNw1QEsAWNn7v4eozIfOvjiLfWNAcCuZjPKlFV40uHpd2O/So/c0PnG/XOtQz/n7XUhPgUpd1Q3
ntPqLY3LfNulyacyic+UdPpJPtkpqWCdZ8RZcKRDeej7LN5abBLjJANc99Qi+cnztNYyv/7QS6s7
i5fWwcOf9GitPbWiwBXSOl5RATt5/8U6sB7DCvz2WjUqpiNyKQqva6zsMROG9GWajftp59ubCabG
lvTEEWZfqV7SQatgaYwExyeGcsOSobzKOgOnjTW2dwPSg8uUVsIK8rcFKF1BfZKO/TloL+gPNbam
TjHd98/70AVfDAhNAtB5kOTGK2z7KRhkZdV2zZFj/3ozBrTx7SXxW+FXTiO4mVYinQijAvyqWfdk
4VBdS6khi7DdpIVc7z/0XezFEDFhZ0DwWjberD9WKjkh7Qwt0McOvhgjSJf2M8LmmWpHEzheZUET
tBmb3z/6rydEUElvL5WiSSXG3LHxDBuIfoDE9UwHG+TWraJ8aEInpOztR5CpSW6cmVReCCBw1Qym
vrHMbDoyVBx4juz5569mdL/UiiYa7NqzGhTRgVH/IEz52GZn0eb912ZHtxfDgj1Io4iiqvRgAep7
ucmVs6aPvs8ahxWYsGkTD520t+0QnnytOus61spNGuLAe//2HPp2i6GDBF9GWbOqvEnUN3lRnbWZ
8/Njh16MGwDE9KoSTePllv69kPUfct39eP/Qzzlvvxi/7cXL3RPQ3Pp2VHlxPrR7BVLCCtQkNJ1G
UqO5zdG5iE90N4mtz2YY6jgUsMElDFao7VGgm4ggds4ExtPCy4XOLpMuCHP3t6Rn5OxuRmkt+XBV
CkGTIveTajdhZ9hkheyQR2zclmSPuMrUly6gGpUk2amEfRYaK0b1YN0pgIvmZB6XRCcNUkM6rXW5
LK/t0Sj2YUp+T2Niv5EcHdOs6deuQGD1kKDaYufnh/gOE/VTPg7Ng5/046lSGoXbo83djLb8vR3r
eC33VuyOSV3g1FEE6d2mvOtN58GirwQkyMbBU3UFRo7uG1QaXDci+uBs8xyq8eqFqHspHUfEPF4j
hsQdx2RaSY04MtIdmJiXJG4zLGwdV1DhDQQUrUe6X5hAsYCbFjUHO8PJQe5U+NzqW5F+FhxZmB4Y
pazFgN7RPwa4axYeQzmkGT8jqcwR5X5QuyOfcOBFsxZDOIkSaWLaiOD9yj+XUGCtcrVSjgyy82D6
i9fBWgzhidrnxHzrhWfpdrsOHYx8nWNJVA6kcY/gOTlydw59icVgPkyJKGT6ZV5dlFdt5X+Vs/z2
/Vf60B1YDOIwHgXcxb70+lBoX2wsNzcZ+Xab2kxk9/2POHT2i7EOIU2SWfi1PTmUz/ti/BEn9uf3
D33o7BdjXVWM+NDxSnhVGqlnTVuoqxGX84XB5vjIPT70EYshrwVXhZOiMT2EzM55UUtkWVgVXebR
Hj5UIdeXVKkW8+1YjarpmYViktM43kEZP4IvOnDxzcXzP1kAlruCY0tphTIgri6K+mOVfVQtb6fo
ZOzRa9D98mLsy8YOuMT7d/XQOS8ed0J+pdEACualHa5Wp38MNOdja5Z/xJcMg1lWUOU8K3KktQUm
lXSrOvngic9f6NUQXRFfhi/eMbwyVGTXyQedNOLwCLbl0FVZLFm0fuhKIxWmZ0iw4ehrX6Lkzo+c
+XzLfjGSLYNdK6h+aktWpodtt7gkVxe9uVNFZMkp1VrD070qrV5y37+/B16pZfAxWr/KqjvN8Gzw
02snzqOVbVfSpUlw6Pb9jzh0sRZvreQ4CWo6xfD6Ilr3Znkvqc7Thw49a7Ve3+Qg6ke1IAyWGh+G
sUCule1gIM/52NEX76sNqQB/bsuJj363UuzsUxcqH5tGlgy1JHRk8D1m5WUkzikEv1Mx1x/eP291
vrK/eIKe1WWvnn2SQuwwJmvFG+LzGQwu28k6HbZqdovayq2LiyEyXJyJg3hStW+p9lnWpzMNSiuS
lflP5Wk0JdvJPzLuPffLfnU+88P36nz0cMjHJBaWZ5PaZQ4DPoDUVcpkNTrqXvbPaVTo7ZVVxvuk
u8yyap37jI9EfQ8lxea5iVGa2ZG368DTaMw/f3UuuHXyyTTT3GNxQOyfoa0I42w/ePDFuJCBcCrY
SuaebxsXVl7OdONjI/GBNhri07dnHvqJ2cuRLTy7bfrvRkgSPZatR4rz0baYNGqgpTHuISB9C/3u
VleK+yKT7ZthREBTGC2+mcCsV0kSRBvyJWDPd/jotELtrzoA4td5ze/VjW2d5HnxJarlbiUG9SvN
hgutLI9x7w5d/sUqYaD5b2BayzzCSX+qaliuHBtC/fsP/oE1oLEYaSaRm6Ws4CYsB3zXI350wtYI
IhzFoxr0H3tzl4amng5S1PV96uG1e2zb4JvZ379/+geujb4YbyarzrVS6oTnD84G55qHgPLYdV9k
tf97lz1rV18/9wgqpzKchtRr6Vnuw2FSPhVaHl+ACcA4l0bB3sHpUYDcKCsX68dwmWlNejO1WrWu
+yIlibSJEDvF5je0cd25rWXyNogoHTbsBNFCKLdYvVRooP3TUGlNSXpfb7rCYNcioo915AFxvf0W
QTr5TZt1XPwGSI0a7thRuB+7+otBCnBmRtpzkHi8RTvTyu4R6R0ZkA/d2Pnnr8YcFL7sXMkD9VBL
PjmF86CYR4bWQ0deDDgyfiNLhlDnBZURbGDfEoYh1buPXZHFgGNYFRbFqQfq0/Zio2ARc8e2PPay
PpshfjErLE0SWiYZxaQMHN7admO3ZlVDcew6g5DbbIWBhiTuNnL+OHvBwX05FqR+3WFnv5/bJoky
ITA03CbsqR/c23q4xSC+CmDc+H24zpVPvKcIJW8TqDN28RlhA2vkVaKpn/yu3NRUJ/mkxn7o+anR
bF8+VgmOuVEO3ZnFWNTjXYwVwMneMMnfEvAptSwde5kPHFtbLHvoRiuxluSJV3U5vfKBhCX1Y/f8
OSDy1aMaYdI1pSRLPL8MznO1viraj42byyg0LejjMJnEPG5S8rFhlJAvcvehJ1VbDAtEYSYhTEjh
Gebe173yg/O5thgTcrAKSm8OiUcIPeAoZGX7oq2s7cfOejEsJH6SCTacHD0vL8jTeKAu9/ljh16M
C1lekjFb6Xj25iyhoE2KnZQmmfuxoy8GhtCAJDd0auJNTpW7dZ5cQqo6lq956OFerBAKoosls2xj
lLnBZ8UM63U9EN/4sTNfvJX+1NtajwTbG4ss2SLrJrIv/9jtXHqCEl1G/8aq1lMwCm66HuyFcHz1
5ENnvtSSTlSdAlOJBKQp/bOIs29ZwVb//WMrzyWIX4zFz1Gjr157PwAbQp5L5MmqtGMgPue1N8x7
xlqjtPdzYHIk9vWwn8douAGbsPmMb3SjjtiIg8kddbbYQroOummjtdoOdfaqr38g7OYIKYVhLTXO
VY5iNuCpzPaE2u9KF4CelHNsk26i8ZDmn3N2nyZju5bI0M2Iu5k8BvAiMwjm2nfydh6q4WSuCOAi
Xnc/8VhIvbxn/ii1cJ+ZX4c8t9ZVc8FfQmtmgaCtYCZ+s/0fsn2nQErW9Ss2u+dMBtpk/6iGvWXC
pGioqwJ0yRGUx+E8LeSQ1ZRQ3/HppdV8MvC8DHyRqLiJBdFYRGaET/6I7t35XrfG8+dwSIVasAS8
p4sv+DX8QxvOw1AGlFuUcMXLZaxBtlTartFZvwz7oq7Xorvku8X+U9sVEPDOmc2IETolcMRtCQIV
lr/KqvK0kbeOH/DH7TzHjZaywmZylSvtGRWDz76D0rL4rBr7pA/OW7Y1iiCPXDU/cw4B9ZUgFSeq
8gCIaGVmBvQcceZnDVkw2dqUyUsNIMk2F8SGWzSQZqS9SQW1rdN1ICubAdIYQfIn8yVUBpzW5b6V
t21lupx503yJM2Ml9+NZJtcubOTcKcBY7OfvqLYPUC0uKAJgjgFQ+MGiwpIZHfa0ezGAxF4dB0CO
fONrUJtHXod5Sfyrl2Ex6gdh3Qm5YBthNf0tSRdkwAxts9FybmVUYUyKxs448lkHRjt1MQfYRJdU
HZoQL8F0Dv3lTg/MIyjeQ4dezAFlQp5F1taJZ4KX2du5b630weo/eOKLOaBoB8cM5q0uHRti/oaL
OXv1yHA0n+GvbsBiCihpWhtGr0VexrMfDuFaqfpTXrCwNTY8//OKp06uocY1XYhjVrlUmvv3P/rQ
rV/MD+nQQDyJ/diztfQnPS/J8526uMUSlPyE+uJc2u14TN/17F/9xddc6pkr0rHNgtQuD3JGedY7
hnGdwa5eZf5sHGul4SKz4wiXNYxP3W/JjzArxdkXWm2vM178fWQFypHp5cAXX0qdLVMDLJKKzJPj
vACir6aXTW2nDxFgdEZNkK0AGI8ljx54MpfSZzvBPTeNceYZQ/9Yptibx+Dx/Rs475V/dU2XK8EG
IGyFiMVTgsRgfLaA4ScdAPFGi/ZyUjknkpOOLtnI+ce2YEt1szUoo28PSeqpGcEYCFzoNqYfbDQq
y+HBMlRh0Cz1sH1/ybLikeSSI0Fuh27CYnjQQhydtt6mXpmM94rZfaXeeeRhOnToxdgwtlLSxLoa
e40l3/t1/LmsjGNlsEPHXowNeVxXjZwrqed08mc/cbZp2RxZwC2yO/5dI1EWb7/iQ6pIHT3yKksV
p8Mo4zQ0hH5bj+Cww1iNgpWU2XSXCSRQQSyO15ZuOTEaQRG7YRspuzwP1VUaS8LFptpt+iGHORAA
haGooJxUItBXOnSKbcKXcHtVyRI39Ev/yBc4tKVe6mmreux6gIyh1w6YQ41kmzGSxPTKMzhcQ3bN
emZEUMF/ZLycSUc/gaVWb37G9ryJDehkCTjbEEILtFFPTW4LcQpKim+U7PgZm+rGFJvEEhDQP0Mp
28xLh8721/NqK9K+iuSmrTvSN+nJ13Cruh9y+9C1R+aFA7d+qeg1yUgtDFJv5h5XNO6UYy+ZCs3g
18PGUtAL4qvqqY7GXqoU4acxKtotxdPpToc1d9JFqbkhqKjaJIqQNyTNBzsipiXU5I6t7WDf92vk
1j4rHCCGjtH46hqZhbhP1JB6hVSToJPVinCjuq8u+yqi6A3kBudn3O20NpwYp/rucsiN5Bx/uYI3
w2hOsg6OygqKmgJlsE/O+gbyZBUICBpVwUqE6OBuG6I55A7p0p2dOzcycUfGoFyFDfxXbSCGMDUQ
ZDTTmK6ttCAZLCymGFSPla+yrIPrEkXauQS1jJX8SL5wK7Q7vden7agSUKilUvQTUCOcIac3n7q8
K57CIq6vpv/H0XktR4pkAfSLiIDEJLxiyqhK3vcLoda08CYxifn6PdqXjd2Nnh6pCjKvPQf1G2vi
Af63nR+CEW4W1cGBvacwDBLeEBmqFcKT3YObK8rVvKYM8R+8fq3Pdmn4+DftR99y/5a5vSWsX6Mz
9urhVE75ikbNkCpqRXllmSg7Vkp9Ff6goS5q59Z3mn+OLbI3qNyfQdfXcKgd9+KIMT0uDogk1+xR
DzUlgx+tveh7BIkTW/FwxDcPKGjNgAqyrELeOOPIZmwgiVSX3Yiarniri6G/K42+jPFiqDdyItlS
nu69L0dZzj0+qkeu62gycue0KSdL+Lvb0DInsFDbbPEH6EovHcq6sseHV0vQomk1FvdFr8E3z5MB
F7b8Az+mSbaKY2Rrgv2km03Eg2HpCEbX+GyUkve0d34YHIICKLL2nr92ZJbFgPfJQHWVrUwJ6mzm
o9JQ3re9SE26yZ7xt5wCEdvt3MfZWEwnmNy4LHd7PoACExAAc30Cf2adS8fi21mHLgvFtGVnKHPy
6OG9/jQX146hVAZnyPPmcQqYwUL/8rvsWyDhHjz3wfDn9i8gKduKRgaCDt3clzepV2Yh891EZXLb
XpAX7zlb2jn1fTvAXIbXyMcwyNnK+FjvRTPo9ciDrpRHsyUhSQcQ9Wuk1uV+DbhDHyFpZP8mfPSJ
Tmv7LwDRgT3eKu3+VnouD4HhAgKZTfPYQZZHAWqou7Uoy7gbN/GKydEGLWCk0xdr8vLcLn2WjBsO
ijJHLU1Soscf8B48oZ0J5Yp9u69i8HXkbGSXs642esVGdQRZBhTLy8qosI06oYLrscrfg9zV8zqd
9nrsz0PbzawcD+4NWFDUO13dr7wRk3OzyO6sB03CO5NS2cDFJ/HhKjsKgKkPw5LHzeotJ1XInVWZ
IHiEftXeYEezP0ezsG+tffbhAG7sms+8mISedXbejG16zMceiDe3CWxbf1RJOcnmzdIt2hPDGY5d
oR06ZiBhwkDW9j+38gGklrY5Q9rfRpQmlGsonBYW0t+gSk/aar2NrHqtLrvt7gCI7dI6w/hr731l
VgG8JMHsqOs2b0vrlseGjRoW97Uzsr2lkBYHub8mgdVUedipgg2avWOBCmc2uRkgVgjwAS/Oqpb9
v9Hd2Vjx637z4sldYeh2JZw7us5okEJgalw/wunGR9uDR8gc+Dp9l4ZMf/8id36boSc8EMctP/1g
cHiUcMqZNhP2/Ojvo5doIZodvUA9xrOjFoPuRGuH+MHKaMl3VgfTub9TotHHfersxO1ntqscOTbx
nokWNZ/Y6Vnw27S5VbOzb7Mtv/hs+yBlvDb7OF3UaBngFAeKmJ1vTsmO8Cf2QMQBZF3mR5MCYbyW
iMXHiam2Si9BVLR2Sg17YCqjkt0/sBv7FwjxMXS3PQ2bBauwUlHa2QCt22u/iK4LYY3uYcsDD3i8
wupdjrMAapXhu/WCDpuPuzhhqhHixYJe2l9fKzaZFtN9sDPLw4rnL07MbgG7dP0kDrY7VpHMdJ2s
wh6S2Z2dxPCEm9QIDiJLZ8Sv4yKiPp/q0C+wk8ROOU7enTV2InL5r38mNATvy7wvV5w77Qlz4don
U+pXz1oF6WM+YSn9ncw1IdrVfjwL7Bthk7KVFTqtuYLto2cD391lrqye8Md71pe9udPfrZEUL1pL
3U0+Us9yypobZ13bM8IXKghWKyPV8R6NoCDDYLS9e28rxjWsvI7wZqMv3wLKv8kH3R4roZ3EREf0
CgG4PeXQ7e5wbjQ/qCNZ01vXex+jHYTWEZj4L4w4b9blX5pu26NmyDma+kD/bUrHP+ybNt6dyTLO
Cwifz7mxap6uOYtX8OAhe+VeCJv5j1WU32Yj7/OycaJytOzHunP20Nm0Yv91Xg5FnT4vggugQZ4V
+qDgYx386rh9v+fJW+d4nt2v3dmcUDT8QL5Y60Pd0sPwc2OPWeBsbhmTw8rXLGMoIRWcBnbaX2pb
GJyIaxDCRHSTwSaiU5UhQqRVTZxPqRvNUoLTgz2xNfz/mf3Vt4CA5ybCg9lECxfFI1HMN6gJ8OBu
5/HnAuOWfXmUgszE4mt1fULVlQkXcIyqPm/5UByb4ff3yKbsMOSWdfQz3X+aeBWPvjPJu8FI9SGo
evNp8WoroV1XJZWT2szympV9LJa55d+P7I4IxOxfkBDYNpZBqya6mo3iJIGbQa+atXlOdxP4x7oN
h3n2lkignz9stv856Bl2kJEdt02kCRZdLi8i9gTTnhHXtj/zyK/NTWUGvAe8mWkixDodZDXn7MWh
1Ew64QYH3Wb/dNBvsFuK2oEd3+oiKhqjBt9uFsMLUi8QqMT/cW79egeQax3HoNuOgo/zE1aFlZS/
y5iFZew3tqWlD/SENdF+yIKzrpV9ZVjtySlqP3QKV4W7Y6CHZ2OZ0Qb17zeUvWMzdw5lKgC/53LK
3NB3SB06kWFxzrHQGWY1R4Xbu0fDTp1zj7gukh0vcTPDRWm4Om6aDrZuiq3zUhvBR76X3rktHOMK
MP41MzVuYsZ7z1pZ9qcXlEDenOpn2LQ8VVP3JgEkhg6RG7XSioEQmMfGq2OUBiR5ZUZSau9mcGX9
0GxFeXCHIC5zFDSuP3+O/IARMJf2rgC3dPLBfLx6MGiuO/dl/LvQGbTbM6fHEk/Gql/VbqLFLKrq
vLnrfhYqU9CEOKZ5RYEDS1CToTMGxdGux+DYFmMTsVVv5MgGbHHFtdAdoKFkyWprVoMhbUWBbT3v
O4howH7+Rz9K79o1Mrv0vxgwI2jtm5JgpA2nASsz8cL6L2hqAbd+3PLfjwxKQGg4a8p2GqvjPVB3
SQgTkDQZIK7nxa3v1PhLSFEr4W5m6flh91f/pUOUDDxEFPY3DlCY53rIUH/09wSJ4gXg+ZseyzRa
mPOPtz0zAZ2K5qmsOkILBkR+hdLBPRhhNHtOtdxkQfHjBb2Z2H0hXrH+Ghquj9OdlkxYyBX3nlH+
Ut7WncUMc2pSau/mfLumihwiautc/V7SCmOHhqfHKDUfjNHG5qJMI+HsbD+rdto1tjevhXCy9wfI
OixQl4F/mIvxblOZvOxbh8zO68ojW81euGO+i2WRb6fVb34o2pPQzGN+qThoLzMrJYd18sw4Tdt/
tSuniLmLNeYDy+82W/DSW4R4PXxjxkyt7TCU7h4ptMpsPFQDFgCvPlmYKmLt5A5t2mWuKXft33m6
ownt/BLZrVFA66vciXMzD8TwC4N1pih31mKnwz2FgHo/GjP1r2VrEQ4StbCLW313Su8HuGwKW2MG
mIaeDKNb2tlZJUdsGHZDIC5LDqmxhOaZwP1HcSq3NTGK6p9jLt6jbQ9bMlORPaytVFCURqN5CXqn
YeehoZTOz/3f3Dfw3tH5YjYt5WEdeu8IGgJSLyaFX3t8ewhMdDP2tPRI2Tv7T1+4fmRLrL3clx56
nQJGFTAkqDzLfASq82v2sDJw+Xt7Cw0Lf+8Eg8pKN7C9DMFHpTcHd7O2ndehm/qrOw1YRej9h8HE
I5WxQRH6OSebiTSP6D/HCNBxv5S4KqIS2d8dltTfix1HJ20Gefbsvn3zl/43UPDMq8mPkNRj4TFv
TgjsodaJ4JcOd1aeTaSsNMuUg8HXWTFEtYODm0TO1XO58RNQKpdndmbygu/OCN7HySBxXXX7iQXF
sRO/y/w3NcmpDBF7sdTtmtMt7tL9Hn0Vxo1eOj87hQR0FfnQriSu6fiiN1NEvrl6/2VpZZ06IYeo
8kwgsavMmUXI1wNKh49uXvxImwAnkLz9gEg1DxBg7INYU4czNZBzrFiTfsEeDXi/zmCBOjM8+M60
QCQF5WUBo3Xi19sPS9b8doUm7wZiLnMseJj/dmv5PrTseA2kCOQzpXUPWTgwQtdpp5NbjD/MFHxB
1ddduC0oltQe/LekeZE0Vt6HteCyHscGyFrf80HNo3lH6gu3HmRMVA34b7aKEwo/B+h3qFnJ1q9d
hLh2eyJ3Cp42ATQ3L/M1mQ1gbq3JF8Sagxe39QTfXOxYolLJygX2gtv2NwlxxRwkw9qaZwNMXWIb
xXDT+RKer7W5OL/I4TmFyOo2qMUR+t75qR+7PEnZaGDER0veBM9+bm2lzZAc04zsoWNFTTQGslGv
PUwW+Did8lhB3lRv5boyqMFBHuq8+MmybYr01Fdh/stNYi2pPliBaI9lO+sjpgcrARpmHluxlpDb
1v5Oi6EYOZL7n7xLi4+6KrILF6V87dRUnQ1X/ObnyoGVNRKyZ3gcHWMgXdzn7ozWd7vrgjqN7Hp3
jnbgbncpf+txNfV+IixQseUz95ju0wbPbutCdouWR5qyfPhdbpxGLfb/NmV7WNLoqTWA1B6KjX4P
TLfvBlXRo1drI+mHznv19yY99cTbF0W5N/R3sgdE8FsIR52Aw/aLg1OyFMV2rPuCpjFDxuikj3po
h1i7LDw0RCaE9XVe3M6dZT9ZYkpRNO/pOVP7wP6fq19ZYiaNILU4w/PGI6CWjwWyGm8mek1zkD6d
SdwqExcUfoFivqT0EMJik/LOW2ipzqr1b0dzbq/Tiqdn8oJtJqrM9GmzmDFoGzQphonpxxqoUXmZ
Lj5Ew8fUwj18oNzhADOY/0A4Zpmv95rP3nPHQzs0T4N27oXeguO65XXsY8i7G9m/C2W3iAcvVw+d
35hwzYzVuTHRhIyxykxJ11Qa+WFS/pvXSSsCwfzhz10kzHKKUeL8I+X6qPP0s0Lj++M3WRENs4Rg
hmNsXmexhZ7q8Gp76x8z7dyzz943npytiGzR+NHEPfdC+zmLMWf2OPyQdnb5qtkC0sV1cw32jgxe
5cybVMLL/rUJaIYUKRB5l8G/VEr8SXu9oL4hcZ0h+N5Q2XqsGLujOLK3SVEhgukEJL+wJipK5hx2
RT3X7ssgBnHTtZxWTrucNtC3T9a+Goe6+NubJKA+M5RYFrcH8iF5ItPWkfzlEc11915CU3SQNEbO
MC6kY976Po0m7u+RohfvXO8/VbSaL6I0xFPuFCxUovd6GwYkKuk0mCGe8zXU/VAmYNUYa6+AJ1Ip
se4Kl4y4M2XKsFHwMc77nZ07F6ju69lP6y6uVpEdMMNslzSviniBy/LaUF9A0GKk/5VzSeHIgFSl
py0Ip3y8rbrylc+siGun/6+eLEX9KJiTBXMPPPPpDfbdMwHZA/AA8mRLfBVB/TKBEzwzvSujxlha
HaYu6r895apZF8oOm31HmjKFvCz4SbgQl7JN9mWvz8PI+xlC7Sxv58IYrwZLPBQY2vVhqv3tj1zt
3yBjAK1YFuDc1iFWnXsoxuAazCVGptaQN6VOZ/4ZF5PIvHkHwiczyXIM3GUw529Y12Oz9K/Q5exk
mrwPIMqvjuOubzaP66mwuuHqNbn3Qm2/OBhtPh29qRAwAVOfrxPMNbKhbvSb/+ZstopwkEvHY2h2
N7lXewdsxObJ6WwvIhkAk7l5a4aqmHkTrFrMYC+9/WjYRmi2vp9gzRuOBkSUG8OGab6QwMddU2QH
KlZ9bOYBRoahB0Qy4Phw/LaPpGryBKfKFHuGIWNMMFtkqbV5xzvh3cyCBu+cuzGF4fJuF+MWSlmS
NOCeM/sRA8WYc49ay6Fl/e46l5XxuAtVvtolnzrfdHDxRauSOZiIAgzMo75Fkui6vF5+AwCsJXkk
Gvh2p45SdueMERH+PeeWFysuz1u1Oxcki1dpFda1zxTTFK0eQpJv4z61ETDAJ4yaniDFlSbx6NrU
RwMCMhHA/u39lp0Y73uWwxxEeCFkiMTOjmkkYShZh29rUB8Gpq3EMos7vTLbR39jpyxqPSK5uQg7
BUiQ2W97I+G09EGohLyqhe0gMc7XAad3NPCYoB4U17FzsOIEekwqbX3bXG1q7X81QiUBozbIDeY/
mvKJTQxqremjA0I6nvdmO5nNULx7koJ1qdr8viehOC9bJy6/dMZokr4XeUHA6lmf38AWvfFGmrjC
OirbPVqUOaWlXnMl/Af/1/GJVMa/UcGE5E+Q56HpCWkraK5lhFKV580H0wvORd4hcMwRk8qKp9l0
l/GRidLy25qn0OnNV54IrkCjKKLUnWRoCfO0TGCxgNQQ6508XV93M/sa7fRG1d2darwybAwsGPvj
uENKN9djkReKfsTCeIdrZLHvesMB7vFJib2JQH6Hu2p/474P5oGf7QKbjt446bfmSe/pje8b1Unm
+NIVYeZjXe2JsoPLxAU3Tf5hYxgY/rlO9l9TZN4M92VvX7GviBvZzK90Sx+A6VysFHUxRo6odVLW
AyoXICMCk5PWy0PG7FPYlcUcb+gKHqoq6NBu7frZzzxK4MX+kbWiPxTGF2rBr92mkO+AN4g8l06I
qhYWRTf8kr4cvL8uks9u0/qU5ykirZJHJSdMwwUQ1P3bPJcvNU2uYZKvtdPGasyIW432U1bqXzbW
jE5zWaRtbf2uYV4LLnpDFtat0WZP9FQifKSPsHmbsxBDgxiI7tmuNnx3Tf62GvNPiTfW9hh3xadD
AjQ8US6ojqW3+LG/t3mYrfpKTnetF3OK2906rQy+RlWFYkGOAXzr1YRxm/PjWwuih9K8KEaXOXqa
KnLx4zzvk5kzOMRnZtFwWFNAHTvW70gpN4Fl9OzOWxvNRQonKoC+iX3JXvL+VFQZ47Ci8Sg6tjXq
xHl6V/64JQ7y7FCN+bVS5kma+wdrVGayWIRJxHjzac3GIEKGR+FpW2/7nmlda0XTO50IJI1QkMij
rf/20EXd7BMAT88fTv7aHtu++CxVcSU/v7gIfaN0yvuX1LIvSv7nuuK9MwdQtlk8rPeEBnFVUAzx
gqq4lOXEGDC1ePKaxVz2yGvH4r312u9x4bjA+3EY7OJjSSd5cVZf3/gTRT6RKfsWGvATxVs3ZEb9
paKkHg7LfjNOA9JQg71nw1qMSMjls8D8GSp7uq16+p/u9OBA+x677JNiZweS9itoO2pfPfI+ht3D
wWqupiKlHgrEZXiQpmixb+HzZrEu2GbRCHOEwXw9tqPh92wqz2pmOSPY35vAHENn6Y8bkyz462iJ
0DyLpNMrnjPhoNfKDln2DMXkYhkP1kJeu/p/OO5vU/vfMtZ9yBw10d68T7errCm31uu/DL31MYde
HW6O8VPZxskSnjqzlHIm5YFMP6KD57Ks/y5pVxs32tp898g+TEnlGsPgEDMIVtPCrt2KQN6eQ9L0
194INu4V30Ynuso1YHhNDn9Gsfw3ItD5bWvaj7nQr+nvq+oFdUfXQJK+Wb1DsAJ6NaI9TUVWp8W/
io11Q81320CK3igiCNL96oWC/j+jNvqTwRqp8nIR11X/aK6kv8Ktw6pgLzM3TTextfdJLdyLRW/9
jHXw5DEviOyJDDzH3Eg9UyV2iotCpX8LvZLxwJA11mGk8li9b1aBFLxubtvgysC4GZlaJ9XIO2vo
MQvl5j4Z9LR03f+bif9MAdRMppYikm0ZittMWj2mczCYUTfQOofa9S71bEZdRnK1L3nNTg5GWD4i
veHoM4tLNZsXufBHWefVp7I2n3+vM6HWy4z973711id2Y5Lcno7Smd9lUEj0rlPwH2jPo4lDpUpJ
hGiCf2eNJVHXbP/KagzNxqUC7XdVNIxsqG2wz4z6wR+yJ1ORcvd2K+lCrpcSEjHy0TLZ0vLU9EYK
v6fNYfiL8hiI6Q2PgIw2r72lqVlzDNEXsTUkk5SAmurM365m+m3mbt1pU8zZ4MNQKz8pdVEb8/IK
FB6dtXlW8WjYodfpNsHjsnH2NM/GWr2Yrs3nM97ZLhMRaf9n4vmMRjW9+IhxkxzxH+ul+x9lBX/r
ovojgvEvTcU9MXxAxIgc2pgLxouMsnuegXaX5n+WM0jKpG55chijvs5og8M9m9zIaAPnFV9Vn9hj
fmOBw/vFf4uoNGz1tCnXjfupOzUFsH7uPfSpgpI4AhM7NCxV/1esgxv1tfneIwSNjZKig9qaJnIh
mXMicEHhs+2fMNtyrU0phtZuG97JAp9SsFHHqkdMBngF+QgC6ZOfGkNUSN1HJvrLkzfrN7czxjsz
LdJk9y1mT13kEMVarc81Ftm3HCUE0px8fPYlpbg8z5ZbWn1eYqy+9yxnLR/7bv5UubMRf+DL4pfo
9oe1m9JbUhvnuTEK84WbwH6SWUeQJtfHlD4BiJ/BPwgxE6J4ufwwd62OshlbPmvO8tRc7CfVt0vy
/1A1AOVtx6z2zNeeK/BqFS3jg+PWvdhb5ySuWz51/gwrBQJtSFbSxrs1B4+Lt/sXoVpOEtBTYeEU
X+yutseGIDnCzwu7wKJvxciBONJUwL2n3Oy0q+ZlU8XEyW3rx3rAJooEvQqDGUBf3lH8zmoAC8Z4
qwkNLl4viwiStXfqjLSKK9jNrB31mE+X7rBbPL1bXhqJN9jZByc2cOZ5/LPswDbDbqKHErCrG7tu
JxLTy9QFy6hzNlYhkmJutgjywqVuxBi1pQju6iwQVALTmS0TduVecstpr0LsBUASMJSy2h7FLGn7
VyYbdjbI+g9gh1yUKZC8urTvmURYH3Nl/I7bmD/2xPdVta794thtHbsGTG3IM3u8NsY75pYxXKZ6
IJugK78E6bP0HMp2moOzj3g9bMUrWAKu72vjFUwGhaWVpWYeoJLocHTr0yxmdbI0NQOqi54bF76/
X9acD1Fv7nDO0oUnWfpBJmKHKz4eR6d4aatxu+lco4/rxV0eFvlbcnAWCZ2/bgmkjOJtmUFhYpEJ
HsWyvFBdMMOBvrnDeZ7Op10Xwd26+9lVoBQ4pGvNAMGyDEddqP3RF4tQBG6AsXobSeU6reUZOr79
pbCDx3saiGtRCqbxJ4cmVu/8Xgpo5Y5oADyY6KN1pM1r8531jXMpnLSgDJv6oVq85r90dGAB6cYi
QGRwRDASji34Lw6v6uwFrjhPatzPi5idK/zo3YUEWDbfC6/VPX+4d6JcmfubpydwTfXU3W7eaD7J
bqr/OJWwb9alJTvN0/7d8Rf7L/0xj6EXdKAlrbuIeS7uCiqmTlzsW35L5TOL1iwTd4i8gtC1zYYK
skcxtWDl9SqQAx1pgOVJX0j25apxPA9zTTlv0/6RtrP9PmAMfdB8KWcxtdNlILp5qYjknwJVDv9l
WmySVfnCjs3GnH77bAzgW8y0FBOzMtaijHg35vxhpWj24xg5+p+dcmu0ph2eaJ1WFL7rNGjjrqxq
+DDKoJI/IcIsOo4Z5qnLQzkzhxBacydvdl2Vd2sv9//svZ14RwbwnbqfvwYTR/TatTgZN5OTsSq6
Y5alzj+e+vmqkSYfGFj0n3Y9jZFv88DTZWryjXq0635mIs9vh8FvD5XeSfGtDr5uSEvWYS+rm9b8
uMmcn2HJ0SFuYzFcF3vNH6Y2s65yzIy4KWSXlM50KM2Sbh3FUP+o+D0ZxrElA29q9b+QCDQna6Rw
Xcz4yyLZ7JZBgVqIP5639oR7bbf9S2uGQWkU0ifN2uwLdftyNk1bvkhVlyNMGQzqQowr/RoOXjrQ
1PioBnim5gEIKAN2vvopeXKtsh3vSsmXyRyc43+5tFkf6Ye2Xzggl58u0H5YlikFNuG7D9MgOejV
mv2snlM9FVMjY4kieaKlstwEOa9ePXR0ciy7PDQOYW7GdX+tnZGVm2251J49nDFDMiuxVp563zsu
n6D+m2cyG38rN/XJEGqJFjXAYw2c9ITPO1kYa09SJF5UlQwWBbrFZ7Xdz+/oi71VPTdnUDk8JWb6
XAdl/7oPW8ZeBlWNLmkwvn072UJpyeBvz5a1vkH9VwARnoaDwLR3bd3JjMRCO0jWzO2kVLu/TCPI
7nqpaTNVxRDR8ZX3s+3ANFHDp4GBCUkHGQpnYr67/5ym1uyzUWcpS50zelXIx8UiRsuWbEIIS9fk
AY04/eBR5M/4JZgJKAymAwL+NMkaR/3vpPZhXJsdeQM/jjFn3blnQTXOcXAkRqVI1WVnX1o/zb9K
tHcHM6/fs679ldDSMYuggGEDVlar/sjM694XPpNEuuj6ChaKIakx87Np5mjCwmiro8rHr6UakDE6
w5/Cl+uRZenxAWfuiDs8ECcBqvKudjz7TVbTeHJwbcYmSrxDvvZE+qO7kd8M1sHs0imRuma0w60X
PBE942lZTivcIphV3fZHuLj+NnNJD3RxfFJnXyay3Oy4La2K8Xv6xXuwrIfAR/JhLMF0O+6VR8OE
3lCWwly2FnsKFY2b//qUgbqlVkE0M+kTFjVLLHuAA9JOVwpdZlbdZtLV6EhsOzsK2+GhRJQVe2Pw
5hY+bwL3c/2JJWK471b/25vM4SqWjENhbE1uFlG/cuajb/WoeU4vJtSnZ2frKRUMnX1OZ1mHTi6r
y0aN7NoKuuZTq42IQs8PLokG8tTUXJelVIS3yFtRVk7PCwOZ9NXd5c1d05IGp0l/AyY4G8gVhRq7
7cbbHUdjbKWCTDDl1fdquHsCFNW96wyfPP7yvPfbGpOxNae1GfGxI8u52fKFdrJkWGmcMvO1HAxG
N6v+iXCsj7ZFNHx+uYEheVxjwVBpzEiaRTzoMZ7VN4zGezOheueQV2cjv37JDOfg7H/mbNmZAPJs
XouhTWSOynby8Zf0fR/cMeVfHiZJNI3Kkq/dq//L/d4/6oCiVZ6bzck2NQMR3jyiSG3hMZmMBl10
t5TXfnXEUyE257x2a3q0jfQDl7Y4rnllXNd8Fl+pwi4LSmS7VlK755y97KNjFvm5wud67DudPVUr
dYFQL65xVyi9RI629ffUlFtHUus8o4JRAIb1zkBNXvRHme608Qf97dszU8Nk+w9ZXW595FW+dXUz
WUabS0dK2ZZz4zDd08fNOA9fVZeufIW4Mo51EHxXs9Ve6tHxHgBzMolfGR8z4sfrpGhLCkc0iUop
OBlSTzcm23pHqn7b3V4aM5Ljto2mfdo/7CynT7AM4mo5ew7ZtxRHtTTDYRls5wyDEwcyd8NnsbQH
RtxCPXSa0gm++YIpC8OcnyikUwYfbSecjUHdp6tVJYXwRBbS0JYxX9UQYVvmOLTEPQ2g/zL6dYmj
C33oMRMzN3SmER4v/paHzj62N/0O8ShfTP2i600lht6Kl2JnSkxmYv72qVFRdNuHG7X1biK3lP+Z
4WrmP50udFfnjX90vHG5c0+gnL9zxib5PCeNr7uov3ZAeK+LU00HDob0OuBavrTMe0KYsIPE29lz
2FAGf1nMVfwxnNH3eHPGNG60+TbzWx35dJ2nNOuGZ8ykyF56BNqJ6nZcRusYZ6uhEkTl6cXSsMXE
JLZnNiM3oHGOHcutbh/x0TL7VPUMwQvll/dZ4Lsn+GfE3oM13zC4sD7tLnLJct2mWAsV3I40pd5J
lckwc8cm6qpHs4rp8fbI8CSl7VlM19JCgUgG/SrtZjtCT3XhBWezumbW8trv5LVC7SrStv+lC1dc
BgDYTMFQWKbxWNGKZAyS9cInoDl/3LL79tOspBRQUF+FzkDZwuuXH1PstH6qZsaPkyHsJldtOfDJ
McDzmX+FTO1j07nl2emDnl02WoYYrrPMVlEx/o+6M2uOGtn2/SfSCaWUqeG1BtdkV3nAgHlRgAEp
Nc/Tp78/VZ97d2MIHOe+nYiOHbuBxipVDmut/2SNNb7v/HKaFsZ+UmGy92zHPRtR/oUMW0ifM6Z0
e8fXxW2mJyhRHtJGt2xikOUyB39VDzah2/ciKEC4XF0/TM08ftAkla5L0Do0diDmEXFxuyQ2vqSj
F68hYam9KoFOksUscodNYnhKPUWQj7LsjR1yOOAy2ldnCMvPk6GKXS3L9JBjlLnu8xnl9qxeFNSV
k856+7PyoKOQwkh4ORntTjp+07j1bZIsk1sIEaj/CpZUHdjBY5F4e1OdhxnChaPLL4aT6XPl1fmj
qh0uSq/eQF4RsyYnKIxmTOmhuYdgFysnNS5zWmom+fa3kgN5ze3+M/acm1btwurBtJv2bLVFc3aQ
I86dE24D4tq3Xhj5d2Y6fWuEyDei7Bn2NrHH3dXl3LbM7dLMpcXJCdV89Sus11atC5sqmqWznWzS
3EddYcTHnGLbKlifjQ/9DmnV574pCEizOlx2zMA1NrB8nSeHI/BiNUl0X8GAeIl1Mf+0piL/YJkQ
Mdy2E48QOxIOoi5n3m6Qbx328SdlNDYU+jibKY+NaQPLHlqmYe2DziiPhk8HuM2VlT606QiXiJlt
BewXuNU330IQC12n3JaQsPYCCBZitsYdu5CEwFvEhUF85foYCrkjExhjeXjo9xGjucPoW3o/FQHL
ORLNLUbglJQkEJAym53SdLBGoC4SpPowHJ46OHc7yF7cWEMabH1oiB8qs0g3VPXTvgzicC2Ytd9G
2gzX0CaY+PQ0OA54yurqShsYjCVE3aYHYQqK5DZg0uYKgzliMhv+ZRipxIcw9nckOXffK0BW+vEZ
ppPVJ9um1/nHypEF3MOaYci6M/14o5zK2qEbML1T5CXgd+QPu3cJKXDzComlhm7jqAfttlyWuDq0
tBM/G+b4507GOt6ETu/9dHMPjloHcceLyuRIPNrTyKF5S8Qf8x+t86chsyxc731Gk208ffPhox4L
AxFhmTBD7BUinCDu4+ce9hRTqX44tXUJGyLwC+fGqrHVEkQC8WHg/RqTX9818FWZx8dwDsLUfXTN
DF6J0VurmPzzFeWKuSut6jMTyGjHCJW/NIQ4Pkf9d5xEsm++ObZnGvHgOWO4tfOruTgWczJyqWk6
k5JVWmtn2tMWWWthZ/XR73K96eiOPs56JrSh6VsuI4GFZuSER6dImmNfD0gA3BhCx2ipfuclWXjO
g9z/2veM9mqnCbZuNtb7KKGkKfpiJLICmOM4D721R6jRU8E6FDU+fRopVuFuTMI5ZkbsVS+1kvN2
5EBcObEeb12NPJGyyIn2ihqCmAQgTlto6EaRan+0ljHqtWyK4jMz6+xxbOB+FNoIThWmR1vXBvCd
Raif2rwbbscOMiVWoihlMhoTu+19gLCUQDcRPUVmFezMnCjUJBMvsGm6eJ1wI3p2HezhyRa7nJja
Q1u60LhkSGh4ETryyQ696naCNscGqJN1xWZa0QaKddclyTYKHMb5xuisBoyDP7HT43MgIZ/SKWcf
Wx+fgZU1OBNDHK+Jtn5nDxerCsIvIb+/jr2e1jjmBi1K0sCbSXdHkXnxtsEYeFv6YbnBcTJcp4rR
RogfGz5WHLwM7Z8UhPYNrpmAiaGuvjUEZdAUxMOeKEdnLYypO/ViRrOuh+SQk5d4o2d//OmqYInd
5hrdcQeV64L7HIR1IEPDaAiJQ/Azh1tEOBzOjU6Z14TTp4ZYwzVD4tfZ7Lptb0OvNO1wIkU7bY29
dKovkVWBXcIy2sLeIQgBZsqAMoTUDYalCDvcavw+qLlchQkYaOeSFBcPOtpV7MKzGc9ojDqz/Qxu
nG6LBB3oTMd6MIkCPqalF0MnCPIvSZK+9GRZ7gn70ZCakXIExfRiGMWMIEYqGOGNsS7h8z4m6BYQ
zqds50m5KoFCQkSNE3ZsB1l5/6iT/0fhaR/ej0j9XxR+KpYo7P+Xx7SEq/6Sfvq05JH+KSqN/+o/
UWm+ZZJuRjiF7Xv/yT4VRKUBU0tPQtdmBriEqP13VJrtEZhq2QzMbNeGPrEk5vzfqDT7vyxGIsxI
lI1uyMcy838QffrGIw7kiEfzeTrpErRqKfONBlNBZglJdAjvSWSZ7qMl37RXWb1S3WCcg24m9zDk
XKy91l7pkE29MggL3JMF1N46TRqRapVKb4V2e7grWfwbamaCmwLfjXaGhbv0O04iV1Hof5TG1wcm
C01K11Sm45pvE3HqMiKWrq3De6QjxgM8EqZt5AXepLUVrp0u+1yNknFv7qN1Mpgo7Cocdt6R+P8q
W1yeAca+xRvjH76+qxHgv+w7yLGPWuliNmTEjrwEs2t9zXpRHSQivWJF0d1sZNVGn/61su7/+Yz/
Tq76/aMvX7hgRS6LxheKRfGLr1UHW8serflicUmcimIuEC158jXRUpzdYCjoU9PzPJCcA48EkQMm
5bu/P8PV9+SX1788gySlT9o8iHxr2OoOomTKJs3L2IUelDzHLF+W/NVzyA2dksWqW3RzSeLc5BOd
oowq8TTmVfGj6HQ0bxypyhesR9sKl7O6fU7ACg5GL60HFxXmSeWNOoW6Lw61cBpu8oFxUjpRLIBY
p/oGjoxpgSpo32NYaBaHIQlp9DGktt5bZ+LqYvTmo/IxfdsR0nRs5+23nOY9oEw3WJdmVuqUckGc
pVvqHaMz9wEOoCCkylCbIqy+xkxYHgHNvAfJvj3hMmSBTCq506Y13da59RRqR25HA3FI4SNFTJWa
4Q3L4QekNPtctOpzbffqhFHcAFaMdyOMrOaj6zo9/T6XDr0Gu3IcbftSzXTBiFogcjHFragUIom6
yBqnR+jgFUozC4J3PKPGEIgNzmOiAmqswlYnf9IJHNCey2k2Tn0bV8eugTrlJ63aJuaQf66yEGqi
F+VbKIwF1iJ18qDkGF4YOrC2EiCAlmxHoCvevsFXdXCgYxzRdVQfJr/sfs4tWm36SCYWvRXeRSDT
Oz+1ZqaEBgqI3jC+UZeYGHAKUqds/j2FmFPz4cpC9bDgc3sXg/XdBak37grfYKnEU+g99ENeHDz2
3UPlw43PSpjucxIcZeh+MuGOwqGWu9AMEQ8YZadfCwfm2Zz72bafW3GORekdUc/FRxxY9U5V1nrM
4ugmYfxwhKk4Qjq2qp0V9ONpHiw6O1x/SaLrByaj5BrnbpScddwjyMmDkUYuHU6VXTU4QErjk5cP
P/I58c84pJLLZUwBmsMAOW5kZ1+zpPOPgrDkm65N0PLEIrqQl4pohL6XvrjTEzQ2dS/SuN9Q3d/q
xECCOnSiOIDLtM9ZZfeP6LkQQnFaf3RFWtGbNmLEux3ZwOr6h6SZImaLavVUiwT6fQepxo0x8pQD
JN969NNnRTX7iizYAkds1aluYUAYDIlforhShyx2invsKs2drWiCV5UCyoxU0mUrPxgLiFFWgVAJ
/W/VVbyG65fG+NVaB9xg3+IkkXddZbq7vKEM7no/p3afwmo/DXBRh+ZEsG/xxQ76u7QXLrNID9aA
yoN1OwzOjWxUtgowvdiQv0hutpzaDyXaRQAjpW61arxjnRD91kIPXiVW1dDSySw5+eXAkVE5GiSr
mtHwGbn9IZWyvBNTgmmR9IxjmRYptvtSnrWlC4K98agfiqq4z3FTOYTK6Dd6pBnoc4EWW5NZ4/Zh
u2Ny7aJR8eEk21nj31W5/9gjQbrN/Wrc14yHNtogjCRgJcNYCJkqljISL4AP0KDMCb1BlzGn2rSw
nNZSmhFDFzfGAlUb0UbQq6ytspafmkpTj1LTGriZ4prh07g5JWxlWrs1pIWPonEtjtLgaxamyWM7
uu7XoYs+B00otl4us12Iovg+pb5flzUE2eupGLHNnvMOwDtUPJjOuw0oQrZmM36dOZzPFWHRq6bp
v9h1RHE+5kX/WnsNOJ60i0PcQr4DOe5hBba9/RWksnnGN7B9lrXJxhhQbq3GKmURmlLCJpiK6GtS
c/oZMX0Zn3NYWfAyd6KCrTAHWBFNUx3eBrAqdg6J6eR+Z/nWZyR9My703KYzm/t4QPA0yTa8GFkb
HqjD4ayrPCNVlFIAEMmAVu5JGp0VucvTlkYuxlfMqz55sRmcg9KJngmn4XjRsRq3bjs9YpWGMazp
lC8MEjkI2zHkSClZ19BgHTSUtuKWaeq4eokq+sJVsCz269tLJ8fBpAGAOJ6z16DSBZMpnGB3EOXw
qlgiMhCSp69Q99RnJJ/D9ywci7vR0N7FyQrjCXR4OjaDpW7qsbEPptsMByaoDCmDttnOOitvYJij
bMQwH+1mXMLmr8lAjNP22fWmAaxt7mOaXCxir0fZNFrtM9NsiH0o3ax9RMrSg0VS8qXqRnXkyrE+
Ohmnum8XHyxt3s0jt+ycYwG7Ko1WrSwNk64rcD4wxHzMpqrYwfBObhsvYTWHEz9tmkT5URpQS0bm
WgOfs0DN3rVwdUf/c9bK8kdJOOCwcktG9ZDwzJfC0Y/5YE3gIMDRjL1OXkjGpZOk8qZOZ++utT37
IIWl9h4S3bXVMy9d1PWFLtunyYIw6Nee2lr0fHdZlN07zhCf+q5VD96yv4k455sDWSxfMKAS5Ro2
o7uDLzAMWf9kmTaJGbO/lbmef2AyMN/1U1pcTHton+OlOIq1IRlsx+5a81Xt0t7G9scOjWENKgKD
LQRHdIzIvHV7aAJd4jf4bxQw06o45G4zos+oR28dQ8XoVsLhZA5MOrOhMD9kfTTuvLaaXvOYkG85
pqG7iWc0iavZa5tnCDR6Jzu/0huivL9Lc2w+yaI0gDVjJuJ2IKw1avrikDfxdLR8SZhC7WbQB2oM
/YMquas1+ucZQhVy/uQsxs6GppbgCDaGww7ZCEPxbPhR4PN8JxgSHRPHhqxVKXFOXamfrMR04F92
i8lEH9wAyAaPqTG2J8tti0uaT81WyACVsLfsembk5rOjZXqBkY8NWzSJ/gsCsgYZXqt313IPhZV+
qOwk+zEHNuXu4iCdN0TRN4bjbApFHKaXxLhEDTzOyooZ58qpci8uee2rXDJ8a/1h+phOhnGcy7xZ
hnj1GU9NvWsatp5r5nJtm5XH/xYOLElEOrDO7KY4+GzwT0GHutujMbrrrzdkFc945ckKpyabVLpO
WjBjmy5ml8+dz21WzIgvfM+/I7rFOkUWRVtYFfZj57vuQ+5De0QTuS1ipw83Scqb6jwvGbi7kIiz
zTz/abIH59RBttxRBoln00D1mdDGs+yUt8GswaU76mPvgWTlpSpeqtIhdJwvZjoafPwk8h5GS7Bn
/NS0XkrKinTV1DV3dwVTIIbK3HDyoKPhV4ahGl6vdSQk3vIFeIrfglgaswMcr3uMSbZ/mRkUnkJ3
aj6HTcgK9D1oighw5dFXMjrqWDivPjLcc+0nuMx4jFEOzCiaE4N6ixHH3FTfpKz4cSn6KYaRMzQT
WtAPYekZF6/QDsDSPEKOFnN+KIKJ09cyXLwuesQgAPC9M8l7CdpmbKcKpu05DhiBaZ2Mj0OuL0lg
VwSn9gsuoJXbkwwqG+xpjP5zayl9i78FJHenoppAdja7B2nZ7TN6Ues7plzGZ5OqlxlyZTcPdldW
P4raGpjJRFGKnUZZfOkhjXagZU2rEdZYmkG8dQNmOqPsqcYXTh4opr2jkkOEDgiyvIf5ZF2aX4Co
QhsuXjScxtl6brxSPjJDv59i9eymjv882aN34BztwdAGHl6YBlVXzi4rSFAJInNlUWhsJyc2Nqx1
xsjUK6GxdjLyAsrCgi8BzXNlu+WjCszkQFb6tK0aOLCp4aiXyC2HW5F48iay++HGdgPnRKzMUcYq
p4jQSHbc6CuzBCq3COnTZQI/X1tgQKBGNLtJO1U7GSE+TfHFc+Fl2PXr6JWLNiZ0ZsbkuVF/Awyp
gBPSNjjnWLvlm3a05XfWXuAfkFF18V0RJV69doj82bsZzK3cKdUZALz8mfulM9wYk45we/Fl/Cmd
zOUG8EZ0iGK0689eHzXGLUYuPQLh2MqqWxdC1RfIfe6mFI1PgOw47dIm9dYBFJ0VNIlL5tnHaci6
o+UN43lwkJFacVrdxYH5o9IN7VAck/+a5h6XN/dA8pUT0Z4goI5+tnY0h9nW6ZR1O+FcQUJv6btf
m55aHr1SEzXHJM/lxzTEdwybmW689E3jd/dQBKPKBz9Iq2SHx7v5UQCu8fd5Y/vMUIYKSNmz3mEe
km9TRDQPyCaCNQwG2RPUSQcwm3au1srvxfmf+iF1qsZbYX8YXEptd5es5rfc5fCsDBhiXY9UrnLo
Y61ppIrOAoP9bWU9W8fKCrbO9Y/FptDTBtVdcTDDmFLKjoTHHGWpPcrlqI0zupTrH20C6q106tjv
/eB4Gx81042scaKIHLu9xx/T29RmJs5cmnonnJaGIdPVi47r4ZXzfACqpJXjGuYnBkvXHGYlRQEW
Rp9MaIw4YzmQ09b4cZcvjC7xDfVH7fyE1E6UzLWWTPOlIcjDLj7ZTqFOjtMlmxQVRwxGpIuP7dLw
htmArVUWqeE10CDJnPqCPh1eLcFxHcpmzmboD+c2kRw7Y+m0S8RU6bcMwVvC+dCkP8A3bC6GdNtn
W8HecfyQbRgF1j+PUZQNf6ERltdTUvLWhmhRM5UTmvaMLNhj6lbmjQlqegbELAJgqxwSpDAicb52
rLA7JbFZVXXT+PO4n7LoZ9d7DP+rcTpwHdwPFfKUXtT5IYv8YM/p4D6HA96cke64pPiIK8rdcG8k
QXo0ej9GPUBtZXhp+NQUmXXHnsX00ff7cQ1lSjwWbdc+87Xz/qg2cTYZo3DbJmgr0bRnD5kM5nlt
z7Z5LCPjZugUMq22QQufkw/WhunX6yREDIpmvAGDtMwk2PgzXYQnkvC7b3jzHbnZAjlFaEbfcg3p
YNXAdvVW/fJyXG9ZYnnT3ztjbJ9Gw8buguD47T9fLCSLZzGK4bV3E2efcaPTnaT9hhmUekxKQsWW
r3aOTZMOJjEDEskkvf3QtNk3l8L7CRucYquH7JORRrSrwGKomGKRbaWInQ+ZmYgD/R+artlk+JHg
21IwNjzjDASOS4XwZOiWy5ZzkPURBhr6Z0LXkA2Rpt1mBcfJzIpFOwBJHHOr1fWi+OdGtRGzrSvG
cYdqmVhEUOQPvnAmaITFc2Tob64tFSHB6CC4AeW08SxacqCZ7nZokG8Jz7YfuqmuX+FseY9NVCU2
RwMvTFa+8aNx4zJdp8MMayEcBeQomZTncII5ZDgz9Lo5xpQARreJwKJp8Vkxdboqs2r8JpBrM9cy
KROJo05vQPARXODXu5dRah48w02Rc4zJZa5j8rZNQ3+5DmjCFCHyCq9byPRz5U4fuZz5Pl0Hkk7Q
p/azsNUnmS768wTI4IvRJEjFWjuChoMl9ykNvfx7OgbB/XW5VyFOMQW1RUi5y+5O0sQHjMM1pR3T
D0nBUWE6BTa3lqigDoGIcIqETEuw8uE0IjGlea4cA/DesLEq+ec4EhZUSxf6xZr9iABqaDVp9+nc
Pju2Zfk7M7bqhQGJXyhcXyYgef2g5UQBr4yhxpYpTeFoz7TdGcwgQqiRWoJgjkFFsWOixbxpCX1g
pQdW9gVxeo9/ih1drqebFEW5t5R60rX2zn1DyXdznRJeWyQmHZWGH5qK+8Au1XO9lJPX9o77iGFh
O7AL4U2VD/D34UtzSwa3WFJ5D4NibjlfD+La5EPnQXSK2wLZWzQiKuxy4R8lvhonxF/leSTTYQNL
lF/C6aDCBeEbUH2wtXVl3ptmHZF0YiQvSk/1QY8SnFCpM8Mx4xGDWJqXZdJX2vPw2ooc5R1rLbsb
VFm/pLIGskKiBB+xGx9jSNQnH5XZyckGmpoxuxkqJQ8tApxLvtw7aFBwlVoGkgDaxaeU7Jej04Rw
uAcCBesyCLdGsYyImr5oHhO0iueU2fZD7/e4WY1df+7aRViD1slbla76altuejKXiw+uQXeOfDhh
sxlD6ehjk7EIVAGzHuWNsiEprWC4BpCYqaDHzMQoCr3bPmun6CBK239154mZjRB3fe5236bMxJ55
Ks7CngX0yxbjON8MqIqEd2M0hvvgEqLjrVRFVd57U4lKR6rorPRcvsixYYm0IbKCBoI0XXyb6q3i
kJo2TMiwVUn8tPsu4IvKYzdhtsGNEw+vnZrVKbnOKq73PJZM3FHuvAwCuCpYa46b8j2grn4ufB2s
y5jpDxfwgwrC4Yw70bhjguQywMBc5rqeyjIUN4UvGRygujgiUKh3OXPYQ5eX3t6rVHmo8L86+NWw
LfPAvBVmH33ok/IroGZ0S1FDYabi5BZF9h4CqPWtKSWlr0mP78EaAtmEA48MNboTdAhI8cfpQ2L5
4wc8FpKz71McOAjgdyrG9Szre+umkN7ZpbG+9QvD+s6a0i847ajTddX/HQC4+qv+MhW3QIksXwC/
LP9ngbP+DUJEemyq0GqK+6jJtXNpcWF7UZljnSdr6XTd2b2deUUfdJKx7My+4Oz3y5kvNnKDRN9k
y5Tcage+gOsNhNOEOP/9GX81o13gGbJKhWe5JuN7Bevz10fMAruZujJP71t/ym8HyYwn8psGO3Q0
9dXerFzBWTCqs03z/l5IhFgcUd+8IN9zXaADinQX/ODXn96YdWy7fpPfFxk1ITIeXkNHTM6dgfru
SBYS7GwyjAPcVUR9aCp8WvxUx8dkisTm7y/iCob98iz8JE84vA4b60DLXYCsfwFV1MB9DGPSuEx4
/G9TBn3JaiTM77uwJvMylYV8NIqFKBjSHSObX4RXJeFYQ9XWR0c7/se/P9AVM/ntgZSkexHo0+23
/tuWllzU7QxtCc7cgxtE/ms9M3Q1MSi5aZvmZ9r3/i60PQhd84iz3BA+TK1X/vQl+TYrVmSHaKrE
QsEw4+3Y1MHJzDHJXGntPUt24L4bOv0O6HV1hv71qXGPF6YrbA/Yz5dvQFKzhzLUepZ9gVuRbOem
bPdGFTHMSWDfVgOhlECS92Ee408BD77fBnlu3LpxkK67IozQvM24kCQwYUhWIYS4Ntt6P4QQcq+H
uAc8//D3Fy2WbfjbIxNMbPrKIz3+bV50IZMclkikLm7ipjhjNfZNH8lkp9kCN0x51akdKHm9cFIv
IyK9myQcXjBDpVX970EPVmTTFL3j2iyWFffbc3GMCxf4lqd7szdBVks4bbW8DFETfyQ/INjFUnfP
jYtAAnWv9ZCN8SauMS0sAgp6F+wFO8u4Ne5ENztHb6lO7BmgJLCd5rVjr2+wrMy377y/33ax7Zm0
gw7PaCtYP2+w1qxLDdI1tXVJrrDLdTClp6R80dTeK54M+jS+gQe7Tr/mOk42gzUz/lxAtr8/yfKD
3r4wRy17hSVou28BegohbgETFPKKsprwg7/70D6xlwuzc7DAOH//eUuYzW8/z1PKF64Lvu29MXyG
Rg6u3qfWxS6C2GS69wpGku+KMpb3sKHUacAN7IDQvwcZ4ab++0///XrhvYNtszos0/el82araSiW
c5qz1cZA4ITUOoyZJ8c7d37KZLntj4z9k1svkxrBfVviSlBVDyry4fvlmfE6FuUHD8bqwwiv4p03
84dvQiB05UuwpaMwP+LN/eswrYuoUObQOBedMlfWC3ypx1idQHEZS9tB8066zh++Cc4cFzkgXwQG
XW+2ykQ1Ksk7VhccWuO9wjt11QtdPGVpAbaS2TB8amwlU8/zj0oq9z0E/PcjxHRBvpULymzZ+LP+
+nnn2KWGaAt9/w/23Jf28DovgLLpj012E4ErfZ0pOymcwACTwqflt1Q53YYsmPAuya0MZXw/0WO8
f8f/gQwhUHH4tmnBSHOdtyHpyoiVJibCu1wbHWcs5rM3WM2LEEC0VzmY16EHsWfZntI4No6FKJL3
7tdfExOoNNgfQijTWw5a/uXNajVqgelh6alLYqjuAJcs3Odemr9Wi5GYiNVGTJa8mEDTH/vZy++s
yfvQ+OQLxMng7EPcat8pff60f3ggSAaOcHCJdd4sUhsWUmmXjnNh1ug813ERUn7ZcXhTKpcRaOe4
P6UEB4lqzhBSVPddlbQ7EUU5HmIWjFlshvS3wQyHV7KXGaH/fX//YU0vB6tk+1icq2/v/xJauhHa
rndBnLvM6msJ9NZldPkLuJyIZHy9FvnXI30cZyCVvz/AH9aNp2APeUooThmwgF9XdTsW0tckW1y8
Pp4em3DxAY0T6H9TcipU256yEDWTwBVtr8cx3SUO4+Z3ttYfyiAqRMEhKy2JZ/lba3VwrMKZuffu
fdUdob3m4Ihju8PcAxjXmOfP3jgguKwZVwGiSrJE9UPiJN3JJoA83qR1gnTPar52IfxtSNsaNyHR
XRyDMVBF6hJu4S6jzb+/uj9c3bDUJIUtJwrcnzdLCyUQHTBWMffNcg1gvOE+dDQLJ1k6Sze1wJWd
ereS+f3UZYtbns2i9hzbfnv/ZTihoVEImguitPJl8lOaP9zdoCMsaKBcCEN//5i/F/ActZwpMOIs
KHZ85DcrxBXL7a+GC3w3aneyY+tjmpcJzqMc+YWROxulNUakptuDNnngpLguGtjGvbNZ/lDE8Si0
WCxW1zLpy399kgBhZWiUYACRSVxN6zX+TQnDAmFpGNmrWpn6DtlkwCgvS27bfNBYBmgcGvrCRQyN
seVMofTZ0+Hl76/otwbLhgXmLKsXJiJfz/L7/7oJs2EKS6Zu5sW9TpzHHgTNsiNMIAvnhQmNjz3g
JFZhMet3Ii7+cL4tl6/NeQtuIqy3x75Q0M6wlJX4Cpfuc9mDoxVMMHLgVJ8hplVB0oK+e29jE7IO
CXVazYZivmg0iDyTyCw3Uz4M+zGair0Xuu34zib5/YBjydgO5DiHI05c699/vZrKbJCTVsuhv4DP
XWvDF6667gubvL6NmDJd3DmJesZxQuHtkDrf/v7V/KHls5d3Y7sCVSNUwTdXkukQ0YnZBrREuFOf
milDUuM1zUZYIcGFS23vVkLfhbXB/KaCn/OxDwOmyUy4BqgTtfnOgbucCr/Wk78+z5t6Eh171idD
JC8IDT9jDXYUfvzznc+8VCK//QwuYwkflILp7aLw4FbVXujhoVVP2lx7c9vdXJGUHOfP2y5Mw9s4
IX84X2YsaKrUPpx7zFn6HHgQ+45uLaRovxfY4G6F3/nvLNo/PR5L1aRgoZQy3wbRM/GZ/d7BnOA6
uq6HutpNmFNnq6ymTN3+/WVcj+FfXwbHs+OwPZYZhOW8eeFRzJRzRrB7PzJH3DmqK58FXP3DgInZ
Q5MLjjTlt1izJxHXOy1igpq2B9akhy3upyhCzWLEqUt2cZh+nKR8gtk/rkoVNdXqSv+6ksdQG4Hz
DEzFgd7LtaSWx11z/FCNHUCtXbgSx0r8ioK4Og2mKOdNR5qHXg1hnn3Mr3jytBSPpsnguJqn+cT0
uV3Bzekeo9kvXv6ZfP/DMyrjSWzmRFv7utDTxQ/z4fXvr+33fQsBGza1q7hlMPV9c7llvZPUcuRy
k3pwblVuJnvcb/vPkbQEvlgEZUdFJG7mqczw5Wjyd5bIn348bSbEXai1FEbLLfivYyP0U0CGYdD3
jREZR+T+yT/zfCrnel8OBS5puOxUN9xaryWhqvd///TXFOVfF41vYm4G5dxmodremxN96gMfoWuY
3lOrsiquyFHl05YStsOcWniyfLkW2qT0iDPms/lPUXt4yOZVyqy1WLiSJe4e5EN4CgtqrGYhdHaN
QJJDQtRqsibubRlEDNPRsFQHQ48ggZWpd2Gn+S2Bn3K3Rg9dzCvqpvopMMbp08y4nKwCgjgEJmk+
KIdWIw9lZDmknoI8mBWXHkVSPrdIUq5QbFcH5rjOu7x9vqK2BgfbK4EhkGurMPscmX313OIpcXSY
kZ+i65jSWShtxK/CZdYlf//f3+6fvlzP4h05y4VA7fTrl9urxs6HWiX3Bqx5DEJtE4qtsMMDRAhB
yN88fSM5HBWfPUVbYwrlO4vrD/MrGzMLn7OAfzycgX59AEO1o5V7eIpOaiFp67LpP8IQi05e1oyv
GccB4SCYha9sA7ElLVu/lW7T3/KNP3voFknsDVV1E+KmD+bcNFiOhTX29GbY7Bbv6r05Rf17ifHX
EcuvaxLqNQevDWT3hw5vVr4alNUIqG0lIG6McHhds8ZuEaHzSLkPoImu1m5PLiTjD66U3/3ly+s6
Yf9sB2c4WkW3BGUm8KQbI/3Qi6Z9/vtXK5bv7u1DWozYUE7gNMjT/vpqZ28WjLV5yKYCIVkPC8Cd
u0l+I0Xa7cK09A+T7wcf0oUjj2fPgPuL3mQF4W6q1z+UKfv3cpX++OKkktTK9HS8wjeHCT9zlkaF
jvpKXG8WbAP0stwEunCfYoqyE8ym8ZBa8YzZYAqZpu25FQxMUTwzBpFtO/s2XsDBK2FYLhTk/4/X
dtW+2NKCG/G2AVKjCVMdUz/wg2GB5uf0XsXBJ38osedi2LbOgF73AJfFCZDosaxLirvZ8QCW5vZi
MFP9+wP93tvYDmUboIZcSu63Y8kQP0DCzQZxudKJZa7Llz5YeFdphN3N5Fo18jdUAP+HujNrjhvJ
svRfGat3lDkWdwfMpl8CgYhgkBRXiSJfYJJIYd93/Pr+oOyZVjKzJUuzeZmnqsxiMRhY3K/fe853
fv2pf3MY5WNdx6QjrpT3lyOVx6Et38CMN1HpRV+tAVa5RBrmU1l2KPrX6e7HCLD1an1nW8zB/1iu
fv1XbGv7nx9hT7jbuMRVnDXUj0f8570Hxxh66by6jebQunIyJpy7OIGojWNsG2jnwgO/genDPdOO
sn9zDf56vuP1FjQcQXayAUnrzy+Q6vNmzRmN0FxUjL7zWCHMyV3xQZPA4uvexmP06+/7Lm+Org1z
Q9tmTdlmQ5RK7za7OCNusXCH9E4meesPceTYuP0q8MUVKqAfpzzsOzUhY2Z/neu+9fNG9rdtORiB
rov/kuJarRaHrPOAgs4wAWONHedHR5S6ar6cgBqHUbJ++jHfovUvHn/9Ldxt0f75tvGGa437iOYw
ld5f6jwNkLAGLjncED5VX3mt1VxKp4Ej2jkPCzP2HXPKjIiGEXQ5gJbs25A1H1uTYSqa/Ah+ML3j
C6Se6R6oC1SMKpzjPQIjGDVecV2l5eeU/EZUJGa2vjAqro54VZFo2G7z6Mb29JZ55nL7Y3dFOok2
UyXr/UyN9woivDnApyakIJvl/FKslvWU4XWEgRPKS1LQ5pNwW/5Ct7FP1tIAS8S9fWimUe2LCYYE
mEPvJgS9CFZwIrhokW6A0rA2eTC94lhNqMldzCxf0Aw5vKRL3oOqh5x8/NGRLVMx3boaVN661p8M
DmFXDBDaYJTD8FA4FDWrvLGcNQVnsHo7jDvGlwLe3F2HpSBQBTNjt+/N4Zi1IobYihSltvrse+wZ
5ccfUq+ory2gLfNYfbTKWlymYBGuekw339zYMp+TItQXbBoNGcIUQmUjreQ3T/H798Zh09Em401W
ENP8y0xKelO5pGYrbqC/4eKYBwpxuVVFjiwCb0zn3xTIf7tWubZUGKLYSj31rojwsmmOjBkkfwYi
EPWq7XbQe1QcpAo1Ph7zr6JZwy/wownm2f493oPu+OuH/m+O/2wWmnari9AFw+K70y2ERbeChE1N
oPv8kfPPq7smgEIn0BKjKctzWwn3OBUw1JN4fBrHkVrFMlzbT7wyfPujSd3QOTnmagp/U0X/dSFl
BXcFk4VtFdXvr9AwQ5bL62y9IXoZRzXn3ezHm+U4sQUkosrSywEaGWEhdRN6v5usbQvlz+vB1n7m
5IKkTrn0R96PC8JclmrSDYnbUQK7AY9z/fxDE4RPghTFJGuuRSw+TWWeUrD3tX1r11X8lom8YpEr
ksOvb9X759Nm9CxcnA/b8OKvRW/SkrE4hIZ7wzxZMq6occ6JUMhLofGlZA7yoR8f+P/ae3ydfGur
rvre/+/tN3+r6oWQxLj/4aH973/6/8qhTDHzPzuUL7+sX7K467+UOJLLPumXi9f/+BeP5/8xKLv6
3/Sa6Bcw2iJ3gKbav/7X9Nb1//EvR/0b+YKF31O57C+sNv/XoCzlv7m19JkYC6mti86v+y+DsiP+
LRXPIOsgfQg2KOefGJT5PT8/1VvX15IYMNHi0nNGwvDn8qCMgY32PSkzFXluIIjnMHszayj1cAsN
6xKIuPzAkT1JfnNme7e7/vG52x+v6eVplCR//tyEJl44hQLbogKXKzBmHUBMoT2bcnX+6X7c/vGK
/uzrffem/Pgo8mlo9NJ0pkv07ghRrLiLhp5kvrGe9Dm3h08e0KWDta60CS3jny1Sf3waFZfHKsFJ
832lOzUIRdJ+pmGtR0b82oSYjN5rDxc9OdTTNPlQFGh5qOrhH39NpulMUNGi0PmR7/aPZDLtLXqQ
O+mShxp3SnwfVLEESbqaQZd31W9OvX9zWWGBMGba+hkWju0/38EW81YcZrg5ijgvZsAiRH3uo3Yd
7xRUGu8A/a7/Xbb41iX6aQ3m4iK14Hxt8cDy4rwfLnWqV6k7yfYwAtKHMo5Ny63M35mw33+K4mAn
HCYCeLB5N96fOVFPgDFs9XSQ7paUW/fxqUlT9cd6yqIXvVV/81i+fwP4FG3xhWgk08rmGP7n6xc7
nVGyo8wb8qlEooyQ6SmtYcHu6C+Ki18/HH/3YdjpEdmwgf1VFtLHCAZDRYdahOwTKp4/RhbMDjux
nn/9QX9z7RhqO+h8t7rJ/VFg/HTYqe20LBOQLQfD0zd0gluQgt78m0fvbz/Ekdu6xT7MsvXnS8cT
TQnT9UTh2M4324EGHa2h+5tl4+8uGeUGV4tVEYP6uw+x4zBXEenYB9NV47FeVwB1XnWV4zQ//Pqa
bW/KT0819rltkoysXQFcoMR5twYra5lgHOboQgMsKr9ZaN/9coYD284iKOgYtXHv3/3yCUELkRVF
duAA1TGtSUTY3tsqNfu7qiAi6zT3SNL8cg1TSQoLgUqfENeG8/2vv+O7fWb7M5hV/pgt8Q0xk/75
lhmwptwVKN2hF1PG/LUKGxSLCUJHRB6ZW590Gdsv8wh+4p89+j8+mWXfgr9hwuF4X7fJdbHzdh3y
A6aJ/LjgYTosKYl4LQ/X4z//kiwb7PLbWd/80QX+6eHHNVTa+N0IF4uJfDKirv3GlHq4wO2yHler
GO6zxh1+I0n4uyu7vdKKdZjmsvPutB2mloDH3ZJcnJiwrwbd908jJN2LUvVkysyRNRBkMVb22z/8
sqy/ip4+xwXuJ0XEn+9oaImqzERdHAAM9Q+G0ih047J87vKpOU7dgPvbyp2nX3/ouzfflpj4UC6h
vrBttB8bPObnPr4zWY4uPbM4NIuJqrx3p3xvT4k9/uateffy//E5VFkIXHnzKbX+/DlxEnpTR1Qe
GeJReC2z0bmtLS0RbZMr/uuv9P7+waBRKOFoX3MteUK3ffZPDw15UHAwSFno/f4l+c0o2bLfd6fJ
CWNKxWKM/RfNrPa27/rTB9iDQzYtUtHj2MdSB2JZy/MYZwKKCcN+CMrZCD8YQTRIMV2lFs6j0sX8
xwJrlrvJjEhHyqHgM3VyyNPU9ZJ4uzmNvM9OLx3cPHG3gsqvdLXF6HlELRSScCdCkxv9TO9rOOcg
5SPfducZzJ7dkaRmj8mnmhGy9mujLE7pRBam32WtfR7WtpPXAC0MRmhY37D8J4ixC0NNTzrSQPmT
2orvy8zj+NdJ4zmcF+eDmfbyGyEH+lWMoryj4TXAecQ98ZxkMurpsdnQYWGDyRanDFklftxF4L7r
hr8Exs7QneoYQw09JTgPQYFg8YGXOPwwdO3a7VPbwwwcFqt30kSV1gC0tpyubE6qkx3hUglss0+g
0phEE5yADEKhNTJP05amyxbMbjMrX5oRl58zwuycyh+oa+0Zy1e8JdbnOLeh+iylWeQ7GurkQTmR
1ZxTlvYtUb6XTBCGoaoJcYr6ZKeZ8n2OkrArSLoT+V2jVY05tCFshEECzfycjMrwFPYqsneNu6EP
W4KekcciPRxOiPqgPFLnVIS5Tbp7DDPak2VCU2DvLTBSdnlLui0gbJXOp5D/AaGi13vH3IZtT31S
5Bc6MuDQNao3ssOUu/VrSIfnBjOBIJ15YWpwYWR1fl1DULNvIQpPtxgDgXZPEbaYqyFZy5mVHz/W
blrasjw57mC+romqOtC3wHjnxbJfLDOZoPbFSA6B1uFhAJVQxqCI6TbVe+hmRDpBZwepnEmyprCj
jRNBVa5NvKrCtnA/ZllLkh2RVd/p2dQublwX6GpM/fgc6qSyLnQV1ektZvH5snFyzzji0KDWs+Rc
PFP0mfaxIhO5O4AbMLpTHpHCDUM3LuB+qI6/cLanNlhsIkw3Hmqoj4Xd4wWOhoYkmn4lyrjKVN7s
26oxBGmE0sK4VjTDNyC3JjRrBJmlP9ujdVkrK9aH2hwyk/HaIO74c1LcO6Ib6JWGA4LEqWtMgOlq
JZSjbbABgLOukU/NCEVu1hLNl8/4c3mBh187O1TQutpHqz0TuZ6NVng2koZ0CoPE0yPgHN3tC1N2
VRAhYi8ONu7O8AJUed9jEF276I6EkdDZL+hUzlyJJQ0yqtRLksq2xO5qIMDVjWX+0Qw9CQyq7ER5
Ds2FR27zhUt/regKQs7zJpYUO9bgUAn3gQxKOtq4MzB20G/suwY/K6bhkDOEY9NcczpcJEBEatJo
VtFHX9sWqO++aHLpkJJJsoHf5IT8HMmb78tHz6kGPOJ11ruBs47YLUXvmtM+boHP7+JcT59p5enV
l3Y8PJmEE8qPk6z1pySBZnPI7Gx5NbxeWiQai9656JiVd7RO56rbkQ3SnedGS0kWNtqbED5sfxGJ
HAdRpVX7RDh2nu1H1C+vSShLe7/IXJH8ldlYuw26PpDam8EBDDnUKPDdfF2fHCr/q7IRBLPK0opd
8HvY2qHuisg5TKKoer9UTX5sl8WIAzlWC9ZmZTjRwavj4fs0zobpwy3MPoSWhHAhu3x9q5uSH3Os
QX6qTUK1fbcqeQTqzib0Q+s+/jJ6cXU/6gSqtQkzn65uxcD/MlObuqciZmwBHqBagndqBoBHSB9w
lqPQM0b89knBWZnQUG+nTKJ+d2tNo/7cQQY+Fe5shgGiOqRCOGtE7meWKi/66cej1hUN9pkVy1+U
DaO1t4DGw4cEtj/s87gIrcCKnfBWOV3+bcxmMgcWzY81IkUA3qwZczzYEr3NLtXLt0EoQ18xKOLJ
p+vkeQH568oDlr7WY8C9iPn3S5kQNt6O5Nbl06DgOyYjxGaTfUCdzMbL5BFzucmzEXnGozB5sPZO
PZgPKk+tF/Csz4U2zIc66sazggiM1AsoiS+H3mA87qElHPvkK0jYV84IE2EoobgpaN7uSsg2R3vN
CdSqqCygADb3eJiIIaxyQVIUJQstw625Qs5xCO9Vc5jlijLkuO4oEapdSfTiJe7RsT56wKa3wcJ4
Dpl5Xg2UYSwIVTBI70tJnF0nCy8oi+IVIA/MowobOLf6VQ7d+jBZ2XfL1YdYINBN3Ie8GSrcBuIz
gJg9A7fPULFPdAjvZVRVvmi6jtj5NL0m0Rcrz0qGoJvT28dgzZrWXDVxu1wuW+ZSlfBKLexuvpYG
mrCpPzsba0qRWU43ufJR3bRXLSFKn3AexnsnK26hHEUB9sxwl3UtoJwxwWJCWgnkYALqyCnozunC
/RnK6GDU63JhYs26iQs9Xk1LvXZBF7Pg+V26RY8KybtO+k3zZjdm/aq6YpiDFAr7Y4vu4Fzoxd11
Bac6SAH5cuyUCb6DQfe3bq2sle/OM7aDKW09rEnY3zuFTf2aeMtjQoQoCMmaRlfKFzkO4ySOplem
N04DEsrpzBcvC/UVqv3xBgpxEvn0VZLPUR1hWTZRJd80oJoN6qipSPyp753XRhU0RlA7huKxhanF
KMjJICBM4/IllHDjF3mvBsZH2Yg50iAthVi8h94VZHd0s3WPJlKiOAyX5kKNtr7XyWRjp+7UHnPC
Eggwn/BLxX6d2Y0Ye1cIPEzSCoO2Fe3XkBI29VGxhovvZhvaYB1bEcjMBglV8h/GHn+v9WJ3trgC
q0DkJPPD4tToDmp4NXW3zL4tYNk9TGa12l9TBETTp75YJjtgAEO0azhUeerXAnzXanXzeZnXt0rq
Iagmo78OOfkjlSzk0xiJ5BWcgnzrRrcn5jKjoBji6tOMwPpudmmDbK8Ij1sqkBWMEe4y1Lk2JA8x
Dhfe5IjvbpS8zKSg31nE7jGAW06URXlgGqbx3YCEfVV5YbOFh36O3aZ9QlBAJuPQn80GrfUuAyjD
8hSt7YcpKy9Sos184B7NXdNPkMzdAdj9FHkFJGz3+zhjBWgW8tRD6AtB1us1wKvc7XGYruQNA+J5
zDyHKF8YN4HtAHVPmJz4gnHAG/Mh4hBr4h9N0Vh8sFneq2Q6eWK9cQ2i43YgTvS5kRXQ4yhU6q2L
l5LtE+Erkh7Ecl/w7uXjFlQ8BVSjYqdg2B4WNXrBNAlcPJZ9mEL8CI6VWMSvFzkZWC0pDy7SxwtG
0TZh13Kuz+Fa8Mqa9XxoCOPYj4Py9tkQSjAanbC+Ok6ofC+eP4WDyh7qqsPHF9Xecm4EJn4vFMAn
prB8tkHcP/b44K7clCBVRGjqNh2ggJUkt9zjRiZ4kiM8nPWkN0n5pqq9SVbwrkxBeKgKd8quHPay
nW7r4VwjnTtCtZ/2aiUmZV5slhTZ88oxbpMnA+BuRthI4I7j4vOd48NM8jCZDl1HndLDkO104QMQ
WDhzFEN5RiTT3VD8tb4sis4Pa0mOQVgApaSoNjp/IeD2NoXp8Mmpu9ne2VnSkGuscjDHNSgTzNXA
DpdxqYMiZyM/rKsV3dDFXck6s5dC77x0hC5iVQurBrXdeeIuHWLPjA2f4q/mPVr0oR9pyu7aMgdC
O61WnPtSGeEKvniKOX9MOK9SSSF+QksjvxVmNSaXBTms9oWt2EavYeH0PQFtzThd2YWr4HUwE6ZS
MUs7oO3bdIHbVNQdbsZWl1SG+ejEBlFULgUt5644inzAD+vkw3Bci8OaNGC+wGlZy0YUBqnJdxhS
lfY3hIhU1KyFIlZ7wi2x4TRI1vDcNn5U6I6Hu0Y4NQpg4w0lODLaBaSt3XnC7wZpHGy7Kvgzov6j
R23z1lTeQCgdaJl75kBdUCWduJmc9HmwTYcwkOwmgXUFYSQ22Zwpx3wduWSzTQTJDLvWrckYgTMw
wCdhQyYwmEJrt0Te/LxmAz5wgbrrOE9LdpjZZHMfnEC5G10CyIuGc2uZGAZguW2hVTQ6QL/rizI2
r8s1fYoM3MpxBG+ktNNAUfSc87jW11o00dVolMMDUCq3PDrrOiBCLGKYxhjex6wtSaZSdeLjgk66
WxCZ9VUyOFnAy2PdMqYni1zV0HUOrYjgCWBSuUqcTn1APVdDtG9Po0FJt6aRABqeRNEtJymYxITW
7mjLNCfyuRYIZ1Oe3qREZbV1Vx1tvZjfYJ0vn6SdxZxGLE5FEnzDRusHZcX6pPf0f+oDV+ATMwbR
wM1HvAC8GwnjYfWywtlNzJjtXZSjEA94F8oLSkJ9tNuGjNhKVihW0/iqTd1v1hp5JGR61065FNZu
zscoI/UjGU86MZ7KBYRJYhrjBzd0xS0ctDLoMPXDIZi/qrkpbmpTFje4XOZXnqxPdNggr5DdVO00
E8mrcSLDF64iiqd4vGcqcqGnhPT3pYq4tiSJiAuzjBY/KatnXBjbvkluq5m7EK9i01zvQk1bCS3f
yvA/cj2O2YPyYfFUflkW1hPFQ/LY5wP8/hZywbyLjT6qg7QN8+nodXP06BbEg24vdkTqWYgId6vo
X9gZSa8qQaO4rKVUUgUFhoabnpvRzSzK8MJtVfN5qhsR++nclx8RcAkuKxkSPprH8IFcqBGcmwqx
1+tCq6A2oYvHNlmH8EeMj2a5iHkHysNN/LEo2v00iM8b2uMhr1Q7+1M+flk68yOdJecQZQRnoBZL
weRA50xK2JJILqf64GIrTUbS6FCYhNSWlZ6bjenG/qMK8Qi2c3pLxiQ5AZt56jacMMz9kMhdUY9s
pJnGs19Sc7zVXrtB+GIA9ddtMdfzR9G2ZLNICIj0f8tnwjGdpz7yIPvY4H0wqMbuVz0vIVFuitC5
3dpv7Py6lcshGgW+Jl0Wggxk1uS9m1RvKiVqpjYj45ooYbc4w/ky7pp8OzOAAlmeiSoqqMIpIj6E
pNWPR/ppZREU0yI/JrHRcZygunsRbuTs02LJ36wOLhu59MunSY7iwTbrLcDdIMwPB5GXE8eIkxXY
SDUehWHCllvT0iW6OSVwtu5t4sBtMvTieCW0TJcWsPHBxRtcp6uxr0sDLqS3xprik8sBlaPrF0iM
c2d50HW4+36RwPaHI2DNB0eutrXPxhFX+TKo/tPgRpT6+CDVueu0enLijNioeGjUyIrtDm0AaFFy
P6O5LPfjCmlVw9+JDjwg+YQVvSiuLSIzjR2Sl5KUS8C9XwabitJP6ra6DUGRz0yDLFNQPJlmui/W
ZRn3k7mKb0nHor5HeaDgFqDMnYBUDcVj6omcIrQW1gBTkIy1vQJPEQWsHhAsNbm399OcosWywMoQ
xVqP6CXQt5vfDVfAx1+7HomJ7HSjdjjnY+J9s1zAHprHtKO+o/7aN41THcOyz7YYylSJINe6/h4y
H5724VjkRMHSZ7oGleBepcui8OClmlXdRe1669lrZu4x7Zm3BkwfwhuJLyeyqWk5SlDLzf2VN0dw
/okSZBZGj5fToJVyOInD0SGBhmg5EG3NavstnAzS95xh/UyjZiTyb+p6IEH2QApcKOfxoDM09/yc
JBKPDXw9VrPgBhMRHVO5t54muWxaY0YeYEe2LIScKSL8lMF34Bqg0+wbe6O3L1F5AVALpeBKaMJA
9WjKqwrti0f/SQ93EVuVQQNm5oDnsNTOxJvqPKMGzbVx2eSLTgPd9nW9a+OqfczzjuBVNRt0qDSJ
gl/HTZyLwSnh4EHLb6STbeeJ3HuVqm9EKtg0cQWzImHTJE+lSehS7DNkS0Qne2PxkthDwwI6j8Xo
z+Mgv9t1JD83nkO6ZFd7REaauRw14MVqkD4+o+XaAXZnIhC3G2wymixswiajr/xG9b2KMSPtwrGL
nqXVu987e1630J1yPtgGcbZ+isByOS5eFnPwWzrlYGlhEAjOyGrqoFITvVoIST3pAkg9kwNMSfsz
PGRocLUyhDyppmypEUElQKMUDv2GTAzLlewbs9+aX3Q1wnqNxoCO1ngTLcvs+obrzaSze4bh7ht0
J/SpZTHD46Iq4rUvITseUcF7zUU5NBHB8tSKdzHhNPYFBs583UVjXB4lTmson3OD2N2sjEzfapna
rW/Q1MoDODTMoiBIbkkRVqzELrfV8qJ1Ij/ynb2HxF2QODeWHSl/Try2PZfDyNfC3L+wceo6cy5J
a8qQ/Ga981k0Mad6bNjWFyEx8O5zrUYoQgCaHswZ9OGuIkYOeB+Rq/1NS75C6Zus8g+d2VTlvmP4
HX2DmBzBW0WhNV03Y8YR31J6IJyxXIlDmEgRVLTjZ09eIbQ0bT8VMfJ9SFw5YeaZaRNwFVd1cj3I
QnyAWJg6RIX1AHC/U6YanesLAK4dUdPhrM3mNsoU/O9LDy1zwaaJdX2qAgKcyGrajZL5IfHXGddV
+bBwKiM6VZXMgTOMoH8Xf8rwbt+67MbYKem3c5yuM87slsC+sM+Z5hBr460ZYKaBgDLMWRT3+1KQ
qQELRtjg1qquKJ5AwUEVrLbQp2OUNaP2B2/Owz2zws70FQ29mpg34Y77LGsGSm5WaxiiPaAQ/Gl5
os8dDm7T53pFWw98BRFxWYBZaIKwyaP581g35koUZeamtBw5a+5hWtGatowpjQP6tyMw5jasW2/v
OKM6IsO0q6feSScKEMgSCc9/WlowD0UVEzAyxSvEIkTGQVObdfWFjWSwL7HpVa+jGTUEkbgJB7Vl
Mpi20AtGuWB3Eef7uaasxfvauQhi28yOnmgetOGHbHALqt1q8QhStQX5l5KDD7nnGQN8+gRj1Lxl
TgcoUxM4KYN6LmzvGaozE9SsMTsKLOmU5CDxjeKzKtPhKU3pj/gw3xxcROyLyd4w0h7i77Ks9nks
QgcWtt6OWzdrvIk33Sh0e5pX0nm0ZQ2rjDiM+a0fJTpx+EnVbkwW4NphHs5PFnYW5xIlGkaT0JwJ
n3ZSOjesarE+G9KedZCMox5xQCEUvh2yKrqn4Qu4aRfPnWEcRB1a5IVFbuTxTGFtIo2l8izEhmhl
PodgSKIrR47OcOvQVMiOSocG9GPDIWqjLtXyBSww1g4eJaHomSENCJwo1d/TaTBpNdPc8ABIu+wX
O2hMytmPPCfijImlAXSudEbcb5dRY0+mYgwu+hRieGWXLtjNyE5KPw+juTjVfUk+ZzgXdXlCBDh/
p+5OHDYZEnrukmm255ekjOowiGpTzHsEHWUVZGBgbWZioOyQnBfazl8tLJMLlc5CyhlNTGPLu95Y
kzAMp9JncB4/uCv10x5SCKxJXLJtC+GrqeM3hEVbtl5ldw+IXrFVO4s2H1YHev1OV8CQ1wgO4bEq
FWi8nvy67mithSZsUeO72psVHMQdiWZpcqGmPtuTxe41l51J6u2uE6t9Wzi180AKp858UxTDqxeh
XrpcGZklu4Vo1dvaHic2YIyGDw6n4S/Siqv0eonX6LstiCfYYXWrjXvSHNU9YZIm/7e+87znxcZ3
dFsy/nlYPKtR59pVzXrpQfuPTuPCIfJqMGInO+S9qLwjysehYl/J14kIINSU8qbJkvxhjvRoHjp7
EZBHLSz/3tYT4jQNdtlLw+GVJhlH8LWNV/c4t3RIIIeTzvchjIeIszxP2ujLfCXNNS5X6fgdT/fN
2oXtBwoxEG6wnsl2JjTaheMiFjVdDcQ8GT4iIfmc2IlRc3TlLBuYoNTEzuUsyzvZpOE3apfhsgDm
X+9WSIXL2W3beDzMkRM/RI3H1uyVggLS6Ava443hVGwHlKdB2UTZx6ZLSagheKKlShkEsTlzGee0
c0yazxmittc6mrvFj2JStn3IIjKp9o4KjfKSNTWzPnAsZhwi6NX2vOimfcCQVHwXRLfHe7f3ZM5j
SYjTobXEWOyx6hTmRbakeX7AvViQeAhHro52/HgxnvCK8KeqOiJd+MouU6r+tB/1DIMB0JY/Vw1U
f50kTfVQDmY+BS2UfQYfS2gPfuVN7eo3Vhl9Lkp3y7wumE4TUa3N8RKCCOdsTQvCgTAvs5xz+dDl
RNLJ9MWb19rctzDgX4pioHgRBJ3EAbhuwfOHIL7IeenCZPoQQSCkCMZfJS57EAogRp1VvclVSGKG
+Od0H4p26MkQHWa9g/3YCCIfdXHuF4ale1vY81enWNNLJngZw7MuE5cF1Fte+WluniH2aU7QI41r
6sIp/mjCZys/eDEDa3IJsuXILWFsE/LQqsCkdaj3ntGtp6TPFTP8sJKLHzerZwRDUejoivgxSmrE
MV26oxpusXnKuI7PBGTbxXElcSgFhgxY9DiDUwXqv5q0/SdRc4Tu2BPx/UN5fbGmgtEvQw/67LR7
aKQw2zSAlgz5+rHCvSjOXuq409kJOYFerK6mPIxQIrcBLMDBDTqyxtLzNvhG7ZnSH3VURbtvxme/
EsIEdD2Ie1Ezc3KmztyNsC5PUz6Vb6KzkDHG6DhJdGriFGZoXUPYAt9dnSYZUSK35JBehRygKVGW
gTs2guWtTjBEHHqpkir7UDG0Ja2c3quGsO0sWZAToGn4LHLic9iEmzMxK9foXDDj/rp40ZwFlYdB
wUfrtRVgtGGKAP+gMq8TNsf6gHQV1nvL3ntvqal0QYZTuu2NpSkVzD079naJx2LO7l/b020+1jyR
2Mga87mjdHtsoUfd24J8zpNapZv5HSZQgx1rldW+T7Oiv2+pcBiYhYXxti6qdE5I3OVFXjbWJ4qS
TO5ztvViD6cm/OhU1pLtudbbiXTNWBw2o/jg93boLIGbWUt4GuYRTmaOO7O4oE1f0S10sQx3p4zn
7UkzdidVuqOLFKDmAEreixyCY5GbcfaQ4M1mtk/u1QSEV8m1PayTkvmXqVdhfydxe16F5InXVwNc
lcgHeio50BlWMm9xHvKlzGaz3/eZ3YQXTe0wQ2gm4Y0Hi3QM9SDT1rsZiGGbgtxyunsg4wtQ0Dqv
IQPmNfRlBo21zchaTY+ZKZbpGIteynNrOG54MpAFeuBOJv5EypuFBBIbgvEBRKANbcxcp/oma0CO
HtaIo/yHMSdydY/tAfofExI79ZNwKOpgMGaTniuWlAqIZYm1JA9bfdRD2DUvdZMBrPGLkpYEaGY6
Op/RAnQvczzqwec6MqlPdbXRPYeGUL4wdb7hxkkfV+4eLLpssQznSire2YDUB/1hySPgmp5aKlq6
lNKoZGRYDMcE1759QUadVuSNSVpAgb1MGGYYKuuvjetkKYNSYPS7eS5ABcs8rb5EJJVWpxKpj+cv
eT2kx5GdtDlbuUFffCV+V57XKHbES2jGnXllxHKQCy27EIyBUxNo8UmvFl3iK5TF88xUEtvLJx0X
VCKEBkdzn+9Icuscf9IFBzDTSorpMl6XwtuNZE8MB8IOiEwB6G6N5znjnBfoYY2nk2JPGwsUNo71
FoJ1hAwc21m9k9gm0wtigieyrl03/WbnE5NRnO3kzjFfb9XlRLH2mskpb/dJQ2jPLsffoe8GQv3k
g+6mKd8t5JMC8phV9jaijbCZR3AQOxNYYr31rWG/MuGkCdMCXm9OyFMG0nfnph0IYli18hMpp3M7
t9ZwP1nj/MzsL84DePmERHbj2NDDF7Hzvcsyw/jAK5V/7OZRfIylml50n5A/zuGLsnYc6q+omOC4
T7YGKTxJWdyNQPm2XKRmYkAAVTXea9zuCyRoZme7xDLn76pNt0QU4iO7izSS1hSUMwPx65QDOz9Y
5XDmGG04L5RhNBwq8jKKK3qdFE7obCCi8jIXn3Fg818NppdorluXqFUowHPMLKJtBuFn2EGTwOSC
q6tFG6l7IEbDJJbRdnEwIRIjjwBCCc1Re05gTqKE7iKf/PmO9a/JVuzB1pAOINCkkwc1bX+SuGyr
23dYwnrfndAh+cqw7JKaWrMMQxqI9ElEEeHGHMHY6JK4mb0r5NrK3EcZ7tATRXP4mU5DR1WQEVgR
KJSEr0pC+upYWkil73F7B3YGLPug0HN96QqzIccMmk+zM8i2af+TsvPojVxJ1/R/mT0b9GYxs0hv
5U2VNoRKKpEMBm1E0P36ebK7gUFfYIB7cVbnlI4qpUxGfN9raacZg24+SNpvl7PKm5Le71gzTlj0
ksKSzgPWrdklrAqaPqLxeZGpD2Q/ts05A2O/9YcP/lNikVu2rvykPvPui2Rt5Rn3dknq/XdRKjoQ
GoeZlkqUemnXskjITo6Aq611XYAProuBKXy9yK7iVTPNgWEtvE9n4TvMvbVbpGjwDf/3Mafyg0bx
GjZzLV3T3ofaXsJ1dAti4duX0tk4gtIAin3KLlpbfQyhjxenu4wY1LqNHcv8K45oZWecNuV7pGam
/F4qWkuVgNZci164V4LRrS8K0rpXRBFUGaR+KX8cH5nMTncxSN04BbxlKpjnO+KhEvce7S1ANC8L
mx2B3eUKSYAqyPyywodpYALc0Jo9fhjwCHcdMzk96XaUwaqJYhqc58ZzW/x8VUDYOQvPw5DV4Z2G
vHzjY4wgZhQjJdBWNnUZtek5SxZYlvfi+33jwBPzkeRo1yMrdtjUD16iJ5ArGd9GGolacNWF9vAr
ZftvSGJGHXEjTNV9Phg9IQwr+YC5mE13RejPX2T/BY+RV3q/u0DC1wgrZfhJAFnvy2Vq/W2W1Z9A
mtGxHA1BBEMeB59j6Gd/I0DQehU02r+kxsZf3krpPtlTJPP7uu0ssEPDw7URIG5fBLiV3qbHo8bK
mVXhV0BNjvXQJ552VqWDDOrgizT8ieleooWdlqEdEYgt6qdlaBjDZre4hlMBUq84GiiBrSwnPZkC
K+dHqDwq6O1UkNyVtSXpS6JRUOdVmapx5XT0BDx2i2VH9xNlDHyN4jWu0iAlK6/CseleYE6iZeOU
iv6jljgunlWfzjPm+Da4xmXg20hTCFBfISdmyOgXXfy4PMID3ckRuYvIY3S7Q9AVW8eefk/eY1UA
z1CxDZ5ESrV9EKzfw7qtgLauAancmAnqIlm7InIvuSCyZzcnuUtUqmP/JE6pEw7UmfJgN1PNlRwv
koIzckB/gqosX2l24ninJUB9c50Z5BQW3oWVJjjj1kO8ODV6Ay36F4o9fMSeKsi8796XorssNwj6
pyiEXXx1cVeU26rKSyrH/WYq17JKij/wo7QGm9FgjW8yJuBVJAdUV3kyzbTnzp3eVGYU1w7Vk0Bf
ajfFq2vCnOlA5cGyj9o8c7+QFwxmWwDQLe98x5kePHtizUmbCNgTZgR39zLW6HKaJq4QrJCDvKO2
Jg42lpR6pi+1UrN/4OcADBxopKaUJYkmoH9F+cmpCjJWDWp8+s4jcj/hn5XyKRreWn3OAwHABwEH
bZObdWAD3qNTSMN3Iroq6qltv4svVi3hYu2uZJIkKTxZuW4fLOvKmSvaKjL0iy8xPOJ1ynVPsyqN
zvlaKg7Cg+pkzAQ19O5OZ1nSbIghQpNQgvQ0d0RzS71Jg4LgJT+kbGAl2jSnvhqDbHUidrTo3vPe
TRE/jTP4dAvkC5JGAHTGvPfRyWhZDkOS2f3bYNOjcc+Ag/9KcJFVX2KhouVU9Q6vy6LuOS+usywA
ENdO2UxtymLWxMsmyIYMfrOUrbuNWdnjS0XjW3ZAoNfUF4vGMZCUQFHvTGiopelPNBq5IJNSjImm
DW2LMoQktjOyz5n7bgb0vM64IynJ5djbwdMJfz3ocS4ChgirbhBZoMFSX7nfCX0i1Fspymemkcip
rJ/qL0aRod/1UyB+d5hny51pqWQ6THw+6A5CKrLRUFAg9tbUf9pLTQSLw3sSbUfEOtU5IaWpQgk3
jqD/oT+RhtuM/firoJbEXOfabcwBnR9Z2PW4pChMUfza7n4u7eCXoE/9R/EhrtYdbQrTJmtceSMl
B1o5ec8UHI/NddhzVlmdfGp5EmmqQE07bqaFkJoL3bbinU/v1O9TSJa/kmby9IxxfECTOat6vgrJ
vndMRUjmOT9jGPNEIalZi9H3yU3wWTI/qymL/Q0JuFG8zhE+5zZ3iA3pb1Ut10cxUPF+51MAIFhq
U/2OkK1HmypK6HDSd4rsQBB8DCpLKzgislhU5k9g6O5DurS0IVqKnK4UcI56ONFiEsbZGkdbpA6L
297KxCdasqNHVCkVqMTie18psK/Y2sL3beCdml8wSEZWbNO8Vqhf7boMkI6CilPdRklTu+z8aIh+
5YWHREFUiAF2XUkIOjh02A6nQCb1vAszBOY7DVJSnWioEvUh9flxNm1VSu56qxTjxplmlYDPGUHW
SjbNidomwWyZfaQxCpyRE7b2Ol80fW1VONcIhFwDdamzfkz2aYK86jc5gQwwrD9zf3Dnys7PiLJr
d5PTsNTCnBSUFsMvUZqMyrFiNJoBPFdVzp5+b2wdemQZtLaN0Ev36uq7AXpI3mpbnCd3xETfIY3l
lMHfOT7zNJTOi+1ON4KSzH6bWYPO1dRt2/DiWKmN17hfOvynMXcZ9Se9cVYhF7qF/TjGAUV4fcyj
V4BnVV79Kw37rDs3LKfgN11llY+tm84Fi5wHBNS4rVW9K7UA06N7z9SnJWAJH8o2bdQbuU+Zc0lc
MWNaTNqJYgan8Yv4u+hJVSEdJgcPdxjHKlBqd/QpV87Guq4f1dg45t1kXuTW2D58em1WyKA1DT5Z
RuS+buKhrJhcKKhZ44aVtGouzDjBxeKVV78sV+dabjiRUrWhPKs1L3z+7YE6B1smeiB4fnKrOx/X
gtwPs0QQZOVmzhANgT4Om6Sw+v4oqNLITrOMUHPMbdsDUcDjx99NQdXSO4WOtnWkTN4aHhfdz8hX
urTMnftlJDEGhYhazO9Gl457be0ipox+KSLqlZCJo46/1WPCActSLHo+U9WdleXZbzJFrsiQSIJH
UcRbab+hoDIv961Pc98dIFvfXKAsg+I9jJDRnIsmV/P9qBoUe3WVNMnt5nMv1WLTkKaUSo4FsfPd
KgQj5WxPhMBUT2D9gf0X4rBgiEMJQlM8zUQ2asGVzVL0JXWLbpD0+w6sDeiXKjefHVgP/MHZUHgd
WdGByTCLUDAFSAPSvaYhxZ/26ciw2j4nogB5OgpsDUF9gAdxq/4ztouGJ7KUqBbnc9w6WAKWYOjN
42DbxgVKCiqCO94GoBYPhqgqRTt/Vaph+dtxtIW2PpHulXfxbpw0KNlkId7ONp6z0H22I/44d5A9
FLOS26GaQ4SgbZsmTLF5F6AHoJU86zg9XfhALuOspwVLirya1aaZqGOd97kesqTYjranwqc0TXPR
r6A4Y08dEYgF04P0XJurYuC1Jc9eWKTjoYdXoRU26jJgUVqKeqrAVLzXjSfeutJAAxd2Zj+O3lL9
FLhhiGUSY/CXa23wmUi7+D2i6e8jQaRrVi1y4hdh4mQ/2c7SHyrXKj+cvgveKa1NfpHenw8YYSqC
T3Y9QVogYpr25y0OIgf3StHQnlbDbv/LVfo/cun/9yz49+3f+ln3f//q62f7X836/+HdV//nn3+M
rfXWz/0f/7L9p+P90fzt56e/ysh/+fz//ZX/3T/8t2/+ZW7//u//9dWgorl9t6xo/oulHmfb/9+H
f/ls1H868Pnyf1eE29E/Qg9zHJmRie95AR7JfznwcUv/gxAF+EzCA7Fg3qKc/l0R7rr/CLBSk1pH
7BRiiwSr2b8d+I73jwRuHvtZ9C9Tf/w/ceA74T9Tef+fAdTCKRjxDxbF/3RmlTk5e72x5LFbMKWE
Xp4x8kF/ftR+vuyLBd/KiqHEOhajZa4e0JXciHrphuMCwD+tgwnJD4l/s/gJlF+4CMX67jrMCUpS
Xy5Vvq4YSx8nOJwN+an+MZ/g3VdD1utf7SwdmgiLBhqeiqEBXWTnzqusmmS9pjBG0sLSR+92248n
u8QZ5XHU3XWiCw90QTpsIcwImJXaBOFX2oRxt3aSxXlrG4slK1iQJE/+JGj1RNcNz0/cVOaM7o8N
11Bi5hgh0hYwbNg+QoCsKn5aJqT86y4R4xWPJcxhXo/1o1VZrmLng5tKypKm0mqQgbUSLpV+KwoC
1MUReX+E/UflVqA53sSCuSOsgDoA+uP3OR4nzto4tMLVyCT2gPbfPEtPFW9oXboPtvzxLJNOnSmv
iMALFvM+xbfCp8GrWObjznD/WdT2HLucFX09WE245Zfhdsjzl/yK7rr545WhS1Bs2Ou9D6Yq8fio
cAcw4uP/gVodYqd6ikjD2ePlbHfyliCJ2lmE3aFUFMEUwF9PNeIo1qKsRQ9WVAKdkY18gpoolzqc
ZeL1R8W5LchBCx2wbW4L+wyOYfDDD0P7DMJMnpCDo+WjM0t1JZjT2udpEX4wR4tdkmvB3arEmt4q
a+1L+cGoMFKvl7Q4wbP6wnJJ3jH582wNFP4y2iWpu0bA126CoSyeDBdsuY61E5bcvtPNcBU7zs7Y
tLio0cT1zvgvcZRc3Zy2XxSEJcLgOXmoCrjMLMnphaxDswrHWNnrLOz0C92RqNPlmFD+mcYH1Aj+
Gxn1GdpzNX0KzILXhPniwaWPV5GNZJ80g+glVj21lXF8DutyuXbAPW8UzIqvjpsF+rZ10o2nuuoC
dGd9Rwg/tpbvjzPCMZLhELCiYM5sKznNGq6c2pD4j8zZ7lemp1qxzStSE3U0bRpWpgEdU5viWDGI
AKOsuoaGW43uddh0STvpyk2sRHAxozhbuiA/6mKyfkQSJt+Boh7JRL63sGjemKaRQPV32Mouec/V
Bb8+/kpQ4uVRUH/HpxnSXu5R0qD/J5sPebMUZNgW48fM2PnLxkJ0wb1h34OUWc9gFR48r1c8ZDLo
trQ4lu+p43UvSxkxtNCnFtuHOnO9zdQk9RPt3fpxier42Zpb+zPmk0yAr23TB913UK+tTE4pvOyl
qqqMhB+cdVVjh/f4FQNDrZnRhyqZxtMC0bJeoJJem7ENNyVVWneYp6bbMo09DdBY3nQo2AhJwXHq
cVPoMSKYXY3XmRNwXWvERzeb9+McS5TXxZi0n04V3RRpjd8wILkJHzFVIvcGYjvyt/t3WvrupzM0
4ZuhNRR9p788paVjbQPMYxvXhjNn1VrqbZzk2QEROmLIzOkfujQatjeu6qYXDX7DdYz8fm/RWAJ1
wClBdbUbfej2Iaqo7szs+Jl0824H05Zs6RyK31Sr6H6fqEHCuheHiMOG8ry4Yvw7T4RSPcOiR0ev
8paX2FTxKxrG1y6KtonQJHhfumHJrovdEw6Yj5PFjc/foicwZANXRhgbqSwohaLpQWtgwHmIUVuG
1jfCoIe0mvNnPFRjuVIuQUIj5ZzLBp01SFZKtOC2jEbnKdIKvWTtMfGP/rkdMvfONdrfRPbc7YZM
qHuB3OexdjEzkegc7dGdF39JXxkecKq1V4BS90Dk5/xLaHRoRTi47QuSnAQ3XJUXW+FBydnbbuod
Cm4XrdYxhtV1jpynWbVjhy0GjLtc667Oj7Kg16/ouW/RZnQtZt/l9zJF0QvFMdpHClwPR+HE6RYI
GEEWfLX9Qo5SfxwiR+8UvQbbPLWLg5GldeltOT9QAEZobUhyALU0mbqgMJpebJkW51pk5lPJtt3V
3Fh39KpnW7dTPOTjkFEh7jj2k9ehfMVWcpKD722oJr8rUNg9A487q1qI/t5zDW04RYRQPmrG5adu
3eFCOAAnLw3M7bZzb15Iwh6vXYAiHIDVWieGOZkAKucT9WxyrNul2bvt4P/OWU5e3TFUp0zyQYPA
s+OXvCzHh7zL1ZGRVqMKNNaek9fe9bq079qwzPYOshdMSaD4HhpHlZ0dKMb9UEp9MG0wH24GJDxL
U09pVVy8Oz461aHru2cAwODLN7kz8LwV7kvll+6GLGLA7Nt2cvGWwb/aXbX8HXwVJRS3Jc0dgI3e
UFNgbewxHX43k2ftcbS4H5HUCy7hsfBX2q38X3xJBTNG2ZVcmTKY7xsb43JZkqaDCkWqw9z4/g5P
tDxpP1g3C8p3u5dmKxZCTsepzR8cbcm/usEmAAkSgahjKoxWmkOqW48+lcGsOVX5RAF2coas4RUL
sxzHeekfnNyxT/HYu0fP6uUzuZXeNfQb/wSzGeH0mDu2cU/Qrp3omc476j33rZ0vtNWyQjzZeEL/
qIE50xsJDkS/YugW7wbLeUSTEQSrtojzNwGNeyI2B2SIoDoQRgxw68mvOO4hvWipr93shub3Hp0A
XeqeCA/u7gR+0LMRMYBPlULpTNLj96LC/iESczesoqBJ74Na5yehev2n8QqqgQ1DDHuO/Fv7NoyH
FtZ7pkYf4aaf3nWm7DfksRZPJGKUP+jWBc4Iopjmtdtb5mTcI1Q/0nuqB8UmOy8Aag3NjDOdrcWQ
pIhJsPI4uW+9ZZWIvnLyjZtVbyfVZ4+4fRtZMxFAaQPljGSDxlvbOmldho8T3kpkBCS4Hv2MBu4O
S9ABChwdi0Ed5mybOLTPjumSo2R6wxpDOx/Zc8MeD4e3HUovPlq9m/9R7WwhSbYrFOFxZZ/bahZU
8SLxB5OtvLcc1cEewQk10NmcXaWM0kMkYcJhBLzr5CTqqPNBEWGcRWJNGdVY4mSWYPRp2PL8BoG1
ISsErLzKxfxi0ro7kfsaX7zemZ5ayaTRchmjRMaqGPS5e++peXrkaquPMzfOI1glZ2tKDhaFdhUG
X1Ea50QtLnKO2u/HfdvH0bMTjOKtSmS5K3XDhxqnjzqNbmwV20lO3Nx1IOQmbX3dUT2CiBCTMWxL
qT5ymQ4bvZTZaTLMayu3HrhGVBMffVwUrD4m+shJZ3hZGq2fFVvzwQtr/eVPxMnA6E3HdhYWj7j0
Ppegk7s4iMZVF4/bBZR3VYI7b6zOyzEiT3317Gs1HmwUd6ecUAQw+sibdjqhcD0CnzwiaRmvUzwH
3Rq73HCgf0RtfYJWtlhENF2QuS2+5ewMj6WVpr/nqko2jevHV1QgHeKcpaS3kdvw3rK0A5aV+g9F
2KMIL0QxYNBoWqRKBMWnz6VLCgAV1tQ3MCJ6e/o+gHO7JaJtebAKIVZuZ6I9ojKW8XrAjA/OZKPi
GBitdWfSYy7y8Q4WqXlohwEJRwDnM4Wdc03Q8aFY86eJogU0LewP1OANUebuOvIyCaQksh6nOpa2
TTMaPjZYYQ8oBgIqAW9Kqbr28IFmZbZVULG/LGLyd56ZwwdM6ulmcuVwWGZTDOsQQ+c2hHyF8/a8
+W0IyuhsJRwRrP1yRO47J5tQyAxHhGjO1L1IhGkup70c5nndAuy/La3b7fKSonMMPtwnmhnV2ual
4zxWyUgdCl0s65oG24OA23u0ez8r1m2BXs6JM3zz3pCfpYyDD3w9zdpfCrFNklBc8QskO+X4xdFU
rtiJNG7uASfksaltvkNBPONhiAKe9M6M27FAnMsJa03fQUljJp9yyCr0PWLrGpNcYqnsfYxV5hT2
S+KvCRa/Au+Oa2sJJko22xRRqqtf2tQ+NPk4PABaRHfUlt6StiD1t1kZhLueiIJ2U1hVebIpbPrj
gfygFHEb6xDwcL1oLcbvKb6pKlHhPXrES6yl8JO/kSnUXhsTvk3oGC9eObUbjejui47y8ilFlHWP
LYb32/blJewRwaJykfUq4srfVamTvUor03+HrMkeuQfQCo6Luk5Drf7gdfBPPBXBj5yIMImZ3R87
J+6+JPomfCREaWzs6NakQhJT9JYoC4VABsOLCxt25kZdKkBxfsVyDOo7qmJwvmTW4p8t4ujvkU+w
3YwWzx9arHqtliTbGaYzFE0jOQYQRuHXEBSUNXpZj8s2DLaDQqoyV7F1nR093An6zt4iJSHOcQM6
K8fH6GZCFN5r2/AA2iQTgKzfRgV21YcubvjmdT+55y6h+FtHloU4MYgrjCzN8mpxgZbboi7Hg9+0
+Xcc8AFf8aYVK1R7CVhVi7LWsxq9k42uXmFgx6NJ0uQ1bdwI2YDQMxgv0mbCDuZwrVD3sfbpwPyw
tk56RciCuffLov7ma2l3lygDV2gk0nMaOViMnKyxL+4S3DZGHJbo+pHrOyrEk1IwAcZTpd+8it0q
M5boKcvM0foF83TOm6XkkGlpxWh7T1F+22XjE/IVQLLettptUkdAC9mEaNrTuXuHvtu5uiW7dWNb
0c/sm/CKgGE6oVOPz7qzylObL9WGbWh8kKgMPruM2hiSwXZZG/dnNxT+Fpdyx7kZkp8xccpugkU1
p6b1h3tdVN3BuGH36QYm2uHNJJWEDQxPdZ1sl6UJPvi7PbPKyZFAbuCmFHlk3TVc/OiKNI85Dgxw
p8Az7iHrNSXyfUIYvGdgbHtCS5bGdl7pp+r3E0Q0cTBGPVNvb18Q8k7IyxvRrQnsT66j29cnN0Jv
TD26Kxn9SbIh2YlPixTHgMV2FfQTzxHCxQ8c+SicF7VkCDsH7yWlg5Oy86p8Ji7F33RBgoslcIbd
Agv15uGt/yH4hucvi/K7mbafNZlNPKJxUH2MNMGSEoVfiCaXtjqHTiU2MTD4Gj+WvMBmCTIObp+t
ZEnIGB2qhTQdKuIne4mHtWlnYGlMROXZ5aXs/ck2u6RIvDdW/34Fx2QdJnt6gW9YnuO684mmMWpX
D3V3rUvUE2Ewml3fCxji27Z0HJJlRiOAf5YxZFhnKJ3u0GybkT+ecayI/ncUEP2w9VEN/c5BYFcF
+Sq/XKmwctU60Kspnohc6KL6l1Hpc2Nuc1DnzFf61OHJCuVye6PSPvCw4Z2z6kiV61DPOcSiYy1/
oqh8VXbZbC1vcvKdDo31SDSLdW0a1b4PnqP+Cqv2v/Py9qK7QeGuaux0Z9fjvJ0xq61tjArA2kRN
zu28rKo6OU2OyhF8VjOKiH/+3NiS2/ONizpMnOkHfFPWNUASQCE2YBAXMVpPil/DD1iYFKEBHkCK
HctVNfTENMNp7rLJaih6COVeCGOuCnjsbgC7njbeaOPGTNmLASY6XwEpjXDasd21DwqyE4FSFStO
7NA5DYHXNCs80dWz9srsd142+jR1etjwRNRPkrzo7wgbB/wlytULNhmowr6lyiwqyDpBCC9j/v/O
ZSxIh+geLtDdk9CLKqGMuq3dOu/ZTRKY+rX8E7vjAbdPyi+hwam5m+YhxTqd296lnTkPDnbN3C9I
axrX0+2Y2zGhxkdtItTG7uR13yavdLTBRTrCDvij4RYZI3FYJpVtLMfJCsRVvYUbOLWTQ8VCiMjJ
mp6KDtU1AgePtzq1sKMIIjNXfSkm/OANLglfMDsimXOISgIh4abts/5XxO/FAc4y0FSpyT0QQK8K
V3FbkCpHHnNYnYhgcH7aopTvo51G6wbVUbwtstLSq56Ypr9hBEm7Yl3truMk4wfPqMLZlFZhzsmt
b+QX0CCyqjAmBnUW7shPUYY0VwPf8gKn3LsTTqcwiHYFomeiG48zDd0waZyvzC9dOjxgyeKD0A/O
i8dCu1P1EL7SPFStHCigc+CU1Ym0q3w3ZjmDa8udctd2mKOSwrfomlyKYNjVqNfdld804zuFmQjR
EdTPElF1VOzrLg24tGhgeJFTnaKpA3EbtiZUGKiJfL+4mSNJSME+siUOfXwsB8heE47qG3YSIEvE
C9pmhKQ/CA3D7VA74QvZHPYaw6m5H4KEi35I8/hAJptzCUGgYLj1YF5GOJ69O/T5XTUmkiCbsOBX
Uyb5Opmr5bF1/OFxyruBd7rp6jXaqnonBkXOSDdM+lFnS0gBCnpFlGZUcq6Sop/2EGz2prGISznB
5tLopsEulYUbC30NMuxVEHMD4+RosG6mfDYyJ1qe81Zp1AbFLUm/tqwf1TfJva2N/WOnfKF0bf1d
leDPqWfNWAENTzovB2TGbuM7HIfekTiABp2mghies2D5iKe8fahQ8K4ICLS+R/DdrbJNDi/ttROH
/iifkHiGv5fCwvzTpPlvDPg5pF5JLR0RNFeP9+h3B3Q5rzjgnRWRWzpZO+Mcn7O2BT3sKGwnBe7m
BTWVd1pkbt4E0f973gOKXnMsADZmUgRahCGhLSDAdVXR+qVWBNnerkIanbyc2B8uifkPSx9wTN7K
6gF/WvklvdrnMEBx8bF4EcttSsbXahkKf+cbsiHmsZxeQ8Lab+W8430WRPgRfFCZ0it+MDDtllC/
mEtsUeabsFaFe29wTpnFglOJD1cXxXeS4lohiS++ijDNwAVsdpHSdJW3MimBc4IF9+bkFO8Kqx5x
SSxdeP8MMkU+KGXw1lERD8aj2/pVucN0SooI3+pkdRV5XZV/kxqo7khwP78Kp5/C3z0qC86AVFLj
PGYClzBRgRfGNKR/0Jbjqo6Vt6HRfjxOOAIvxonzIxucW0KCu2bmve1qjKN8B4QlOI6DyMM4atnk
Bq1ApCVpExQvn61MMuWRtaF3re/KXyIPio8+ypbnKKuzZzPjAMdK7lzmLrRwrhEBNxubmDzh1rRJ
JxORP6VbIDeayUEy+ZRLEMTIvCC/iMjDktWZEmcAItM7lAiWy3xy417j18eHWAdaExLggkElkUui
QUVQQdpaDwj260NSlMm3cGR75xUIwBjnKLnKfG+HTIgEmHQwJ4CD5q5B0vrmxNQVrIWvk0OgQowy
9SDf2sKtX3P0xvdTu3AjYrtPdiECMJB2YzmfMeLyg+8l6W7AtvxrDlhTtCsU3o9/GvhqmhtXTh66
qAzFc8itsAkiXz1XrTB3rARoGjODRt71SV4Yq4BFSJTbnOCiK7EQ1acM7GJrFuCsldsLfwehU52G
sGsemYjxNuRldgkp4HE3KmpwDmEwfmpt7Axr2jIbonDQyJPo1RKG1IVucJd5OP42Cz6YcRNTQf7J
vIDJXY8WB590hvhF2jiLDnFIRd/SWxZyYNE4ByxtIbVpMii6tacT9TZH0XiBX4SssJQvIWMCRGm/
FNV5xaYf/YZeTJZwsc8dDtxjy/nKpNd6iM6ryeYSD1M17DSddwrjo+d84qo1bxPQwMabIu+cm7r5
QuJodi7ieZTqpuqYztFvoxD1B8aLiHoBMNVcRPFOx5a8GXN7zZarqnGNBp0xKEchZTbo0MvnRPcZ
CnVHp/ycTU0KTKGs9DOYQtpbOr3YLGqdPyYbgRScKabn7EXjnN01HrsiiSQuX1GX/qiPQ68ab20F
bfnS+H3qrH0rSb50Og82p01I8EU/qCY4oAgjIcOrOcBuWYj4MhOM0dV6Cm/MWTp78fsgMJBuperq
6QCPmu4bWSbZGYdNGvxKdM6h3C4x7L+wiQtSNxAAHYu1NCTH4EJRA9tzSXoV+E9fbx0+fta2FnH1
t+zzXDzBeTT3uq/k+OXjHcDAbGc1JJAU0197anq5MYlW7VaWVM4xVaA0gZftedV540Rfk22NOM0m
oPaNLuLKW3cN0vKS8l6JF3SMnizL2OS3MNVudeQ0HdKRyEcmH2e9s28gGWDWyA5dI/b2D/x6oS5t
iLQ6UW12nEinRCcVGveydEX+NepZ+Zt6HNwj6XH9qe/m6pGdCQw9RN21Zkxv3usoFssZdqN96lsp
vhccMHt8sv1DvGC+WGXLgRmhn1Zzz3ZInxgxjiN5JTswCa6zGDaPpId5Mnde68tfvr0IfVCxN1Yb
0tHgfXBLEjKs4ooGC+6VYtlZFWqiFbY/NsgyHADRSUhbQWaCqaF6EZfRC9WwShHdnuluEE/s9R1B
XX14rHsSt3Z+6mLi8nzvE6DC2xg5zVuPFry7DJPCObKxuKLLQQPYhwDh3WQNJ78tk5/akEeus6m4
6vaWcBbFrtiT3BK9Z8ATnAhlLH+MXVW/SceOiCAUhv8q/cnbmjKhi0+7nXu1m5j9mUZouUInQtuF
V0ouSqAK94zo0XuCKo6eb/zXwwjciTNVaqKfmnl6j6vCv5vCeOHBy+pH4DdxGpvW3ae5a06FzN1D
EFst/Jszvc7AsfgC5v7klhGsbVTbOz8E9ZiykqnLi0v2msyVt26+eZMoQh1XDDdRvO2COXkmHaqE
w+0AZOrBgZVnuke+3LLme8QpZNZ9YpUeHu56fGPdjTWywE4cQ63ctdUF+jUOSQ8gs7TTRzAih14V
NYZrbHe3NGM3GU+4/whpk7Y0O5iucYuCcQYl9cLXdAnmZlPaurqTWFleTeUD9/CCIBIoNBnQQUsS
VAondTcaSwsa2NG/ui3RbDXybT4SMXRXridv3kQT4Uho7Ul0SkfGRSdT8cnp8owHjNZYMn+qqW7v
DbU0wdZ1SLyELpeDtf2ndOT/Uneeu5FjaZq+lbmAZYPe/NygCR/y9g8hKVMkg96bq5+HWTXTqZBa
sdmLBXYahUZVZWUekTzmO+/3mj9i0dzmKX+dEmM+ZFosf+aHl/Rnffof/f/IntHwZ/7X7Jn9y9tL
/h83/xtX75//DLGYf8/fFBo4Lzr+0thME72qGrNL8d8UGn6FtCdDh0NDhK6m8Hv+SaGB2iLSwxQV
YlNkVf5vCg3sGknUTVXEx1mHlWPJf0ShmYkynwg0mniaeRDEg8lFpuy2Rqe6vnWIc+WORlEfzNDj
pc8U6f2Hlh7vtsl2saU8/faOvrDw/+Ud/tW4JzbUEO/qhnZEB2XEm/A3lm7EPj9kwZ3E9QXbN/tC
a6oXPykcPdApLoaVkW+wf23V67JZJfwHOPnY+vRzrmPbJHOtEemqftETdNWr5opG3dKMnzg6KYS2
s3/oOLx+/7PL5mxg/9UPf8I6Mqy2S49B2G3jaD2IP4/aaxI9U9Gp3PSO4JfYxRVvmfRuDIfuTaIf
FDhTfykex4U1HKzxsrcq20gOwlP0yj/NWEY+wQXeSfJu3wibMr0BOomtblGlnozDwMxQsrMaN7lN
/ly+x3R9juhY10Avq2yfPddcyReqh8WMVy2x9XM1h33Lbd3BmRxE5TuwnUXgYiLpRLZgH53YzS6E
xauxSBe168eLcHfcySPMaDf3H0hVtg2ZuudW7g9DuDqWa1960otDktyBGELZNZS7uJwWvej2yYM1
RPhSYnmRIWNDzdniVHABQccMqBadMdk8A2jmG2BiLYIZsiivYV3AfdaBu3L+8rQafwH/0NAhwFoS
PkipXMXjBb4XuW8b+iqpbhmQ9MamQldU6za2S0eI16iJYLU292W2iceVoq2kYqWHK0ldDd1l2V6Y
AfveUuzWSvdDz0dHFhYtN1x8PGcrT5R743XY+8hp7Rw4aIU+sXgNnfYOWwkt5sK4x0QbP5RFqrqJ
5WjXyMhwJCtciLvNvaDu50O3GR21urDmxrInbfKQ5jEyHzCm6KnX9YXcL7oX9U18a5UF9oYZNGXd
HIhy44DDg5KuKiTh68HAnBh7KCze3mh8mq9qmDxly5oXW+trgdLsJnoc5MYrLemh1+E0BYfaX471
Lb0mm84CHoklFtyhHfPZhX3U4lWwRWWDfu5Fn48Au1ommsN7Ct3BwBMBh86FYjghLTRji8mScj/x
f5ZLwZRSrq+j8b6lTlHig65vGuueUrn0ZI9r9Vpxk01yZ63kjeZZnuaJLiUvTl7qMn7NojPO/DN7
8MsVxr73u+P6AHoaNqbVboWb5NLflBtpFV4oB22vbLLDcMg22V66TM8E/Umz0f9X6/nEiJ+in4SM
mNGyXXtfHqrL4SZ/xndgqbnHQ3VIn8abzK325iH/d0c8icbAORpvBtSyW+lC3BD0ej+ty2V4Ee/1
nXmhbZKDuNNX8oN5UG6/37QA9j/mWfzNlURIM//731zsO6x8pUGCiqRcwB5ACI8klqpOerAO0WZY
65vkdqAz2S3S+3EjrcuV7k5evGIJbCqv3fDvPC5H63qT7aw3PP521WVzUXgQSS4jTBUSvNBWYCko
pEBQBNxasOtzSsySek9GsiXT+QIkJpQeDbE9u2qkLvdGOiZ5spD3Fg3zV8q//ioaHCA0nOfK0aEn
eXQlFzW4QWPH3h1y7wpbjgGVyrjG0l17LHbyEip7Oeyajp4g13ivaJYaPsWwSA5Wv/XrHbxkQCva
RuP7mEFDWtT3iMTH9yG1pxYIdaG/6xhlhQuwjCtxz42M3qv5Ul6XB2t7Wy+RM3GNRs8Llhzvqddh
NkLpeKzQiF5iy0lnTVhEGjKrTbBmgAv4EpSQLk0J0ym0Jba1WDOBkaSJY8BJCTxTXpbppi1/Wuy+
efFuPcb1W1I8Ncq9nL0H4royVuZxNbzJ+34rPMHG0jAgwdxtmWL+Eaxa3Mt/iq8YDq+j9xrb6sSp
3oLX6Qkr3e4ILLNIX4dL8QoqIJvWdoifu9YOUqfi4qhjeMclAJeehU8wLv7oPp5vLhOifjdwknuL
DuhvV8GqvKftb6nzOaLYfCRrVW/HLT4C/YN+LV6LV8k6vFUeWzdeIKBgSSb7fNXaQDn3jfMDNN/R
PdT8F9Ylb1/q2R49cnwDwpuZK7JTsPcC0a0VJ/HiZbbS9pU7LVR78uSrmYRkmy7W+258gOgt2sUO
NxAPqPA9vNwGDpiuHTl8qAUXwsXRNtbJY+mivr8HqZyJFCQOLFS333PorQ3X9+i+bnjEYg2TFRUg
k9/h5MbS7mG8kA7Bcx0vG+sqwDxxvId1uAhusxAT3yRfiLQgs1fxp7Utr4un6olJUPJX7KrHZTU5
Vb1Cdqu6TE/NrdKFZgfvokeOSHSXbHUMesxujaaiuSXSwQ4vEP8u8jssjfit/AF6ZtOSka7F8cYE
Cr8SL82eo/RaMz3lWlwLV9XL8aBdlY/S1XiBMs5lh3aVneyWNuCo0yyOzrS41W38pK6FR8PTdvPL
FOzQ9jfPzdriv+aOa2dO5oVevCctYvGEEZTX3upeswzdcVV6T4P9NrhQMnfxjyNNjqfmJbpMDv5N
+9hV9sAjwUG5jDeoXuc/DdX8ZtpwZjmzjdZCfYG00ETQqpEeOADWNcStV+wOSRF0iYtV9S1hKtx5
YQEqLE8685QXiDSumXcDZzDKMJVqbmEtLC/zui2rTf1BuzR/FGfzwa1Jc51K0ZbwteNSrHv1TbHX
0ceNS2TFqSMs8x0rcVqmKLPdIsS6cYdF/yG4ioT7/Blj2V2Hwhx/0tTp33vyMEg8ZuLL2JAva8Uj
iztSvMHyUGVotR0/o61dQZPyjlRL+lp6kB6Uleo2a1VbmMukXsPXPUzr9lAe0CHdC9vpsr/q3mRt
gWyuDmGAOazIeqQ55sm0JRGEvnGPBEvQF4iqEf9m4bLEujhZR6INJhzRlYBYEG9belOtUw9XmrKq
6u3UXMokAQDvQ32COmMkjjxhb3jg/j4tB8nth03xkN3E22Db7OqYXuy9LD0VxqsVP+vCg/EYTPFT
LRormpR+hB0nBun1bTC+Y3KZHd3jXXIFJ+e2pqOEENxtsOQ3kUzPO2W/Ou4H2CqvVrjgBu6OIBPY
DSaL8Ifw2N1iSPjQJUVq52X5TCz5zgCWLGSEjfJsNseHB9X6mf40n4xr+VK8HC9SmPgt9R6oxlvz
Ejw1191V8FjSbe6bpah3tKVKTL3wSKEmlN22LFdJY/vRc5AsNdiGQAaY0zahjahVrYgZxkLEiSih
qmtkd3ZzY/5sfqC1pWqOKjvudu2huVCf9BuKnHZ8VAV9jYc/wkd5LcEEm8lWA75iL1F00XXLoFtb
MtkUnnqd/8DyrMtWOi2eG/Ne7F7j+scorYXH9L55VK8gnwkdDGSwfYpb9ITWK1J0xVigAOjnVIPU
LkJM2u+n1vMzLyLHtuQdUn0iAjW6YVdQCgd6sLfqH7BrtBiTCqfoUc8iglyHd/iFuTkUouYBDuoe
jH0agXxsgU1Ws0uix6zrVPIyf6s0l6XkFajmhCU3o2pL9UxjU9/Bpbsob3wP1lN4j+9+W8G9s9PW
zmamjdOlkN8o9WgrwIMADnQCjC67LTgFnqK96g7d3ZQyw8DEnzjdeDR/pzrWlf8W/IBDTgBMSPTM
5Zg+gectwtZLRlsY153qYduDlQ9VZh8sRWATaaGwQSiL9CedqLBeatL1ZF1pzRZ6Nfsc3/T4jndX
fCnvGtjMC7lYhdWLomwTf5eqr5a6IKRY12B+brjbSdUd9FjAPDwM+1Xc2MlAaieeoURpOJoEq2g7
JK8S2mdd5njGxDrT7TC+T0HL9YF4iVuOTYMCpvGEi/GevfHKaIDaXE3YKu1Baw/xFXTA6/hFuyge
lfw5we5ukT9EN/mFAkgTLKTmnnZgvq6d4Vp6vmRPchu7uIucvHQL5FYaptUh+kwsTKDTcToFNsJP
NFf4uph9Y+cKvj09MQYPiMW2gSThpdPZ4nrk1FvCR74EjU7G1fga5FfyjYakGtcTDCGw2rttb4hm
0MlyeZD24m15KXOYTTZNfm4dA06742K46t+UkW1iwaQrI7dL1tAPyI/2mJDxW+5quyMi3Qfj1vTq
ywQizhKZsc81oVnEN82z6SPf8gR5aRVbQ72tim2k2sRcGKnbOnG9Oq5Sp3xVgfjukJ2Y2/Ymu0p+
Cnjx7ZnhdGdn03eSG16j9+MOExLaIzji34U7aPUHLAkE2LmaLQUr2P7Tj/LBoiaD31HMhY0sY5uP
bSTBJAvEmZUnXvOZTTxVRPt/RaOJT5Ifd9vIP/YLfPcWYqusdPN4JTziaXwHU54TIMZH17FavNcO
x3oPyXLhbyquS3V9Lw+ORpXj9UKHJjFzZxMKcaYsCgtVeJLKlzZJ3L5N9zAqXa7TlvSIb5w75O+/
yu8/gsX+z8RlhxdEv+/5/wRgbI4R/g4YS35E3c+P0rL5t/yFixnAYmS6GpqoS6KCD9x/42KG/A9g
LUIe5bl3pms6l8C/cTHjH7R2FBWHMgUtmKwb/Ka/pWWC+A9gNA3Nma6R1GiQuGD9CTL28U6IqsyY
BW8wqfGiNk1LPcn+isZhjPS6EZ2ou7b06zyGuiY2zFIpYbYaVRVtJetMUvIMfv3zHsqYJAxI8pzP
SaQsD3hyO/QRBGQ5PgMOmoDYkTCGoQKVm78g2n8Zn2l8OYyKdFoydOITpRMYS/ILOrd9KDqzLEM2
iODyV5B/BpAjOhfRUx4/xAlEKrtONuXkEv8V0eaOHRzTxmBd3nGnEYyNnhww8PfhomJzwuHNnhbY
Jt62so06vaQexKgFuTjRJhJ/4RG6MHfSAdDDyN2+2xbjoqsIxcFgmxuKfXyJfygvoHdQCgU87Ogs
YrEAKvE2vpU9nULnyCnNLVWXnWjaGtaOJu8E62ro3fkgjV2jW8WT49u/TdrLv97+7xm4n+YB30Q2
dCBXgFryU2ek4rfbc19FpSh1zINShusgxji99bTKIHBcx3h92NoUDPY46VffD/vVN1INyZIsBid7
8WTYJEO/kAcMCxOJ7NEJ/frcvTqDsygfMYG/ZpwhyzwYYDJT7wRvgWeJJFeFkhIa9Bed0nDUbBnW
+97KqWvo3uG1zbFavaTZfZ0cJO0izWcWpWcy/Ud7oozA73kt3XIzMofLynpAW2Nn4oWBPMDYRtUF
CUKkOvjrocfN8k5PYY12T0F7GOLXLjuzfr58HOyBdZVXR7DuLwjkt49VjaExpAb0lMC0Jf0iB5Q0
kqMXBgTiiFSQXOOPM0iQ2BRks7profWXR41/ZCbD2zWXmBqloheSJTS9aNG7EK67UsWHGKJWfacH
u6Sq3aJfx6VLLJFxPFiqoyEhwnTB6eMrvfVwXCayav39bDhJOvy1MZhEnLIXMgmlX4D0b8+Fyt7H
uINkC3xfYKaWkxdB0nOIDqGh1nasFmymvx9SmsGv083Ikkwiftik4QGcwEYKQtQwkzVk3yooTfSS
RLF/CDV112tFCvEU8C+K21UOIxQWoxIuzclwvv8Z5kl+8iPQt6XLoaFf5blPNqpc8QujyvTBgUlH
pSTvlLpyaWO9YdMiLv98LNOgKyzq83K3Th5XxVNFzGo2EJPYIAdRHoIHwzP9nKtlL3be96N9se44
xTj6UCqSYCnOy/+3DzoWyDdljYHkRtlBYuXWe1TJwZPh+oxJdY8Q0T4i5DOP5pkl/8XGwsiGakm6
xiF72vgZBny6ygZV3nAE2+pV0qDHTg/OnDFfjMLBbumsQ0mUtNMJq7ainKk8oxNiEbJoMWt1fZUu
5fdvUfrYiPm1fWmiYVmcZYpEnurJa4wjJc+UVpwcq8P2boypoluinVoJAKFryCw8XmRCrNnQPbmA
N/2ZTfqLs4H8GIO8eVp0lCvzr//2FSerTxpV7yYnSic+lfhSNtbgiGMHqoJN5iYgWogZfGbULzYD
Db0G24AqMuppZWIltWpomC86eTbEy5DAQbu2cI0B8/c7MB78vRbfv+cvR2RXNURZFk2alR+fM5bK
GLN+LMePOVpeVerZxEOf6+GUSnYh4MKBi1Vw5uN+sfh/dUc1ZZ5Ilj7/UL+9XAwcc+xMhtFJpQut
AlkNdNpMnZW/jwiovn/AL8dSDdYDlgUiO87HsXy8aoU4ZiwfVSQWSoKbDzSpMFksQAykM0vwq9EY
SUSvjuWmbJy8Tr8hgyNhghApddeN9IpUiDW2TN7KYuJK9P2jzUvgZA/VdI0uM0m2FNNzmf37a1TE
YKDrILHTRH1vy4QoANmH6pkZ8vmRZFExJEVjv4ZFZZ3s1C2E40CE8epwWVNdLXnuuvh1RESlykp0
5mT6tHfSScdgzVIRFEN+NE8mBlRqv2BVijggRXcVDpRLbAaAJGPxHhMjhDNdDHmjR02hdWe+nDTX
Qx/eJmPrqinKBpxtNu6TWwHujUWr9PJcYERvUwUn8ogv9aASpoyFix0TsIE1ntuGM4FJDUNPxAag
K/Cv/P6rflqR/ByWqBmyhk6DyvTkq/pDoGd1X+EJNjU/ZFaHW9CJG/14Gcv42UTC1J55618+OuUo
hQBWIJqmnnziY2lO6dAhMSPVzCf3zXf60ro6khxjy622h661keVAsy34xYvWUt8zYteaEvLT94/+
69Q/+QawHzQuf7CZ4Y6e3JJEpDISERPczOIJQ7u0aRaBLGxEjNbvSyzPxwC7WuKQTA9nvdth6AUw
enOjWeFBULvwTM356QzgvskdUdbYp7Dlkk/OAJr7JPJKx8kZcXa04zCcN2ObTFEH31TiuORwkxbh
+/fvQP20qi3y7i10hQZ3Ay67J/NQDnREeLhZOiJuG2363nE/CILHvPjJkgEl0xYKOCB4R+hipmFN
96l+UOODWD8n3X3brmXhOaT9N0uBi8VVNLce+1UADRFBupEtW8yjtJ+y6oDNqvRRkhs/BL1yCxkD
wvvj+NSF7ykp4vEeW8rvH40c5k9rjEJ3rvsUWaZ21k4m2kS2yHEgccg5VitVJHkXTqz2YzQv0x69
Tv1UZvQE9Qt/vM2TrW9yab0FQyf4iQgitDuHqr+XArQo5ZUKsB41j3q7bIxHch4ybrX5En+V0fLK
cqmtU/AjHCYTWwC8JZHGLbG3wJe9Wee1p/Wef1wnyi6Sr7L2Sgh+yMmetGGleMmzPd3NpyFeKbAi
dFThV4oEGucoj8NTInuYVXThTZIc5GaltTtwLx2z0VctfByix47sEOE9CEkgWCu0VSKE8Yg32bjc
8XpmY08LsV9lePWP2mWDBgsOcnmXQw+m+5Td9m9HDACi68xHJrFEH+gfHfnOiBaZeBlOB6pxzN9L
uiUT/g0O+Dy3bE3ZFsGVqdl1RocKPLO/M/ybkqxbY2d0S6oXAZUIlSgIeWlsTRiHGNA91aWLdcrs
4dpAWnDgtOw0nzjtC5KqcWQkSaHQSAfaHK3DcXzTpcvQj72oWU/daxq+Dpk7krBW7MVppVaeQQRJ
DvIrwbY2lRdR35frGOiXOMnO9Yct9B5Jg82wHtCfmn+8XzKnDNY8yJIocuP9eAqaHE4pQenUo7mC
0YsEYlwFR5K1UriwCdIetvUzR+JXS1Sn/NVMEB3V/BUu/1v9EvtSXqFE5+Dlb+y066DKJ2J6bjf8
BQp93A4pfEXqMlnkYJLEk62gjAZEhwLi7L67gAQlwo6SEY7OGOz0BgXHFJ+L6nZsrwf1h6L+rMlW
6WhdFuiLxXVYO9BICP/SyV/oHKzuhWLVRK5mLXtpacihLdWObj4eW9nLWrfrHsMrJV7418I2JeqZ
Hr4bYp++IKmgpQqkHRVsjD2heKHuhdtm32iYptPoXkylbS3p9B7KG0ipVWLrtAwiBzFQfgWikGNf
JC0DrM13RbtKFQ8rWMxBFgQ0kmfV3JrRTQZsPL5PXiCS/eDQehFyh0VfcIkf52j1iKQQ7aGY3hrM
8/1tDeLcOeZ4iOo1vkpW8FhVhyJcyZJrYezS3QAImFgqxC4mvO3kdP0eqc2EPjVbhKWnmpu6ftKA
yK/86SFP7lJ1WKissk56NgkLbNJ+06CU6OD96MILzDNyH5UaNEzPnKq87NLNbIA5M5p+fL9Bfiq1
uDKKHDUglCqC219Hw2/zqsmbxECUxvfWj6WjRd2bVtGoFTR1O/mos/98NBy7FAsqosmV42R2kUet
drXaw50mwOSoAuL1JU0WtKwSacLHM6N9vtCB+AJFmRg7w4okkOPjOq1w/FVI6B0dXBppEaRdRmKv
UXlQ+vdqy8wjL3nwcPW2/Vq6sSpVO3P8fLFqqZIpZTXJ5P3+QkV+e7tHo8jDNuZ5B2TKWI9HR4e0
l/rMqv3iG8ropWRdNACrzdMjTsblhEyLgLuNoeFoRaZni6ATDJW8QgOx15nX+rlGmccCxlFhegI5
nFRMxzK30raDVlPh7786ChtLBODiHkJ3OSPOhvQPwwyLM3vu6UOiTVDBsgHkweMl/u7jtzQLH1en
oesccjieCsxhbdHcy9NrWUfCmQc8vRIwFMPIVMQKBbFinczSIyKYAPMnAGfJQsk50YMzFUSV1p0S
AnH7my6qHEOJRu/71XFahs94vcmjgdrPHue/aubfZgtqV0XG47d2FCmrqfMh4DXADqZsYGbS9Yes
I3Hr+yE/LRFT4iCzNO4hVMBcyk+WCNktUmt2+CIVWqFvWqHai13kGD3CqVaIXYySFvFRlrkUlZBU
J+kPpy7DW1x+TBAXCk+uYB+/aoSNADlwOCxbSQkAisitzaloqhEUoJms6++f9vMc0mj2cH4CI1Hm
np7bsqLpmKrAosA6oHVFNB74y832b/Qmye6YzpzZn74nfyBrBAkP8DG9pJOHK/SumSgvYbCYQwX9
AuaL4ZNoUgoQEKqifY/TPDrzQX/hNb8f4KasUJCABFCaG6ByJ+sk0mpBwtUqdXLzciL9L7Zc0d+Z
1Z1R0uOnUykW1HE9QsHMMy1a+cVaTHf8QydcTv1zHHuTQPscwshz2N0dpcITcg8/zoVGnAle5cVu
zI9ub92VeL0b8E74b63ispXu+DNgpvIHaAJHMOaD8fxbBVTZkr+b8rs//JY8J7aPCuUQcBn9uY8z
BxWNqo1mnKEHrm78vhJsVGKtTeRGt9B04lG+H+7TngCwwqSZexuWBVxwAhMMfUFuCUIah2PaGVtS
qsLSmp2dZdJzkvdJwUalFqPLLlMv/42RJYan5FRmDOvjgxJur0tNXuLjd4x/hoPUuwYeTUhqQ2EJ
4d9Dg4KW3JUn68zAn1bL/MigdMDYHNk4UH8cuJWJe1CIKaN1KC5HMSBDFDde9GmIWlEontnfP3UI
2Mbm9yqpMyACEHqyWhKSTQqtmXD7gxzVYdKPkEhfpTXS214fDyjUvczqsgPdq8DRkxqLzuAcSvgL
r/64eoCBaVICAfOz0CH5+MxKgWVtWhH5ohDEmmIIKgqYdd9JHTWiDPNbjVyxv4PmLQW3nUBLk7Zn
tFYhpWQJqZPehNTPF+NtQ4ZV/JLmO4F4B9zaYSNAn+a6dBPSLkLKJOqXhGVy3eZ2mMJDlXy7yEvC
jjy/fKEjAleLxcT/swgx3LPxsOlQm03JPTbTDVlBAE0LpWCwHTmxdthQIf5x04ZPos1fn32EziEA
/8e30eERh7UWech5doikAXtvLcVP74jzWIW6PoCb7qcSiTxWvsWCWFlUdMvOLLzTamO+71BD0dkX
FSoo8xQRwWi/KScKdKlLhMUUidh2QILq7g0SI+2ogsQWCN73S+7zzOcQ1kxN/tWsZR/9+NyJmZTH
Bh8fZ2omp20hnE3HKLADFbBCFf/0lFCAnzC2NSyRsoP+xslghGnkTTU1c7WhL45Ka9qZxJ0HL0On
Gju7ayftzPN9eqeUF1wlNdaZOL/ak+dDaWs0Rq00zlGtglU9+nsgQI9kKtrnY/ISNAqM0LHszjzp
r/P1w+r6NS5sBKx+aXhZJ98yGKYx0dExOnKKHLvJTXHTJ8aqnrSr0ZgIJiAIYW9GibQQJ41+PodN
Bk6ISy1afOIZtrDdaydr5Z/plJkbDh/cKvHDxhYkEoAuosa3Ey0bzpypn1/X7DIMDE2FoorQNz5+
oYk+RidYiCM6odxWWov5HmTPnoOP7BeYDn3+0B/P3Bw+TUGFXimglSVLhkzNezIm+QAWdyWoD9xw
mk0ivCbYaJh9Kxz6sbz9frp/fr4Z84UuMs8GyRJPpkOU511tRGRgCEzvZSly7TYGIFCC845G62SB
ZW04abMzs3D+Yz/OBqYAfs8zU0AH0zgps62osfAwJWmX11suasLraKuLy8SXRzeRxMf4iBL2+yf9
fMgofL4Z3KDlRYvBVD5+ykyrJa3EVIWIgg5CIeZ7ix5AHWdLHNAyWYi4cWM0hos9qpwWJ7HM7EO7
k+IzZ+unckKxYClRTlD5WhhFnhx2eMQqelwqmDTEJBfj27rAdgbaeoSnaAn7vmRCDTqUPG26+v4V
fJ5YH0c+eeskbrekMMwjG6g88QDt8Aey9Voz3OB45nWfe8r5Z/ntQlMANBnsKoRalcLzaHJ7CFsF
uhPpFs1hanaqfCw9iVTkM+POb+/jzOIZ2d1YmDSQYHZ9HDeNMs0q2pDbfiAVdjvWhKALWXDmZPrq
TVIpULWYkM5wOfs4SjBpOImFc+ZciuIkEnVnVPpFXeEGZ2rhuabiF1PXUmETMHEVgx7c6e3wONYa
Xq/QlY9D8hbp8TsG3/bYSf6+ZwPP/dLNOaZD4uDXtBhw39X09fdTR55v9ifvlR9B0yyuUJYGg+nk
iSu6ElXQEPDePRfhjJtlRkh/7pjtfLzQ8ITqom2OefKiUaUXdRQQtYD4JeGEhVIj9buKu5JNIkDu
kqz5c6JS8szZ9SQUiN6sw+xMTfl5Y+OVGfLcaaaY4619/HlbRcOTAfabEx6Fi6LDGT1QC0+vYifR
R4+7b4+aEDng96/p07xQ6SNxv4RzB7Sm6ScHOlbwKc3mY+w0OrbGOH4/C/2Al6bxoGCf9O8MpkB5
JLsMZ339ZCPJfVNtujqMyd+oZvuQGOwylp7aoljW9Gf+9MmgQVngaDqAlvyJUQg9QeyrEGBzCKrX
qsQhqiB3oU0NJ5NK/czH+/wa59VLQQQEMyN4J0/m122Iba2Jl6hW4uShkx6vYsY2whzGq/P9+yf7
dBapDAZaSFXEcaueLq5RGOCuYK7olICEnkFKGebg5kuGjhRP7G6dhnSAvx9SOjfmyVkkYHdjdBh5
4u9G7n2nx8u8gJkdZ62IVRqc8GmgXQU5P5b0AVfZCv8S2drE1JF2ljxM05A5Or5cW8M3E0zojc33
P+Cn1cM7oSnIzQ9gWBdP+SjDiKUPAEfkWIUpIPVSkgu5eS1zf6nnLd4HcUjUfF+c2WS+GJXNBeiC
Ydn6xXkP+u3MSCNdlWsjpgul0VCI8DvGMRk0qKgLBWmK9bMRzHNfYj7z/rmvmdw2Fd2AngsUNk/r
UwqFmBRWY5Vm5Pi6j4An2Tb1dFyVxw4DcUO5s+JAWo3CeMRoRPpRx+0jgU/bMBzhlvZTsZbD8KXW
Iv/Mm5jPj9OfymRFy6wBuLOn+0iLLUvvk8EGwqHvFSvFXQ6rtrYOjutimj2insIo2EX6qJ758NK8
tD6MLIPEAcwBJSvmZ1SOKDC1BVVmNUTN6jjoCBSHcVWVBFWPeSUvRWiPtQZlECfQyB2H0I1GYrfX
mVZVz0E/3X8/EU9ASr4PBaLFXWw+zyFHzbkhv8+J4Sj0hog9nBOpGgEYJZoQ0xECo3KtGuQuyPPl
1FiP9NYxpojBqr4f/+NC/Xt4LqAq9G3K41OKFHG46CuODN/V9C3HcbjFLRm2sHhZ1gib6o4wxO9H
/LgI/mtEbkkabRmy5eZf/20RFEOrj8CTR6jbcmAXmTVcIN6ZSNJztHBUVmWH2b1vaH9tuf8PdAX/
40Jr5gr7X6sLLl+K9uU/Dj/7/1i2Ufbz5YP7xvxb/3bf0Kx/cCKRQ0PzCn7XDEb87b6hiv8wVTpN
gPfQDX79yt8qA6QE9EqgnPI/LnMWtFCOuv/SGUjSP8AXDIUzB/odfv7Sn8gMThYuJyUFlEk5wB/I
XnZKZukVzI4G+Jq7GmgHuymlEd4zdtrVby/n8q+d4HcW+8nONA+jAWpLFAOwTjkxP07P1J9yIakL
hKRNkdwppFvhX9Dkh6rIsodAkNQHMsZxjJdS8aEMEf9/P/znp2Ql42PCsQT8yw78cXght6pay7Rg
n4lTs5RiVkU69Nd/PgjXb2gx0qyfOL30h6LRJCTdhnvZgqVAvlZFSG11PHOHODl55u4SXX2Tq6AG
yvap/yFMY+BbYxTuxYHsAYF0NneaEQ/BTEXnzx9o7vHSj8AKBt7lx7cWtyXTumrD/RET/jcrNwVP
JHc2ObN1ffVxaO9CpqL1Qf1w8nEaAmRHq+WJhi5tUDekc+px3JzhSZ3chgAOmOCwVRG3AAnqMI8/
Pk2EN5kgYdK8D6y8ILyZ0PpcEbHo9WUSOgaE7DV6U6VtST4bQ9gmA6y2KtWtP5+LEBVVziXu82zV
Jzt1Z0mqL/RmuA9ro92EZqo57WQkz99/u4+18F9Pi7MWD8pOQht0/vXfzgNrzFJ/UOSQiB3xRw+g
t7D04orQVCSoMtLL70f74hNS2M19qxn8BQH+OFrLOyfeTidRqVXbZXtU6gUwfLn8fpQvpj7wD4eq
ytRnJZ+8Ob+KOp2MO8wHpsFfYgVdUnyPP/Ft7c8ssk/P8wu04yLGVQLg8ZRrmMZYLurFMd03WYwF
IwPXK0yapTM7xqePhKQAAqkGRghYbagnu6LfmFzvSMelK02fSMcA+oceFKSmEEhzlU/Hc73bz4+F
3ZgGt4DQNObe6XijpMDZrMNojz10zBU3b9BGmulfNcG/1Hd9HgWqLx0ZSVLAUsz57Pp96hGU0pck
eaX7gTJ6PR1xgc5Br86M8nk9U+7DKSAYkCXNTf1kzuUaT1gZfrov9Nl6b1Ah5MolclskbB60f/li
nLorxSzr96Kr8gtf7jKyTvJzPfjPjwu8wWqWRZ2LoKycbF+Rlow5bpfhXg3RcIYYwfo4gjvfT/0v
BpkFiVw2ZpgAYuLHd5qQI9SWEQvMwn7b9bOK5p6hl/+Xo5w8Sl4Hfp0oY7hv5NjCSRPKUdCb1ZlR
Ps96HXMYCAQm8x7Y7WSUUcDFnwyJdE9XslwJfld72FVEaysXoKSnSrf//t192jY4wjheWF8mzUnQ
74/vDh/A3swNMd2PqaTfKEqIr5Vc9s09Ps2QVb8f7POH4ihjG4QwQAfMPJW3CHE1TalQ5Lg0hcO2
aXzSPrskOYP1fzmKxrv7JTmlzfvxkfD6HToMEvO9KQUI5ckexvchjs98qM8vjmdB3cINau6wnhZt
Jp6OhSBp+b6EXkN6niy0KVG8tQ8zqmmi4Mztdd6+f7tDstPSzAIr5A4POAWX/+NDGUciojuCfvdG
DevFxdI1uU9CHHi91JzMQ2BM5g/MUvX9UAhRfea7fZ6UFCDU2eBiQEcczR8HDypy0TFgLfeEvJCk
Fw8JmHNCaMhTGCYKITHERp05ZD69XqodlcKfo0zlU55qH+UY0/MySOt9MGgIh8QkuJzIjrU1H5nj
97Pyq6FgzVP/ggND+jo5ORUjiLSszRtqH6n/qQEN7stB6ZdDJ8R/utog5gD1/Sdp57EkNxI06SdK
M2hxLdWC3WiqobrAyCEJnQASGk+/H7hr+7NQZYXt2bmMjczKRIoIDw93Eu8FCbjAIAaEs1EGy/tn
7MOsB9yrhrsCBOIhwq7my+1ZXXwzIg6yEibFsaaVe3Upln6mLGGr7ll5uBflfKjHYazxasMm5d7S
W28jcruyitR/yLoIVBdQfTmVf8VUUdlWduw33TO+ltFDAwR0kEqidF+N7v3tqV2chWVq5h+OpUFy
uIYy2X5q1DJcAYiC9O+DRqMvHt/F02i7sLpmPJ+hrPbO0S0ie+MDXtwty9BLFR+nVOp7iyrk37Oc
ZyOL20bvnocMJdPaMvVv0oTYfXuCK4TEpffobJTVt3PqpI4638AbtdC+dpYcj4aV+PeFKMOPaZqj
ZIziwmvjxz9jEl/b2h+cavXwmBLRYSNkzMHLaDROxJcaA9KjCKfodHt2V3cKoIxHau8TnKzgJ8eY
o95s3Q51Mew28BEzd/gum/vM0bfCj6tDcUfT0AXvAdD1/HPJoRz7yXO653noS+ghmvZFC7X5MWks
ufHNVi04JBUsHEgBOby3sA7/oIB/HYDGcHoEOo3+2RM1loMVQhgB7RIZTmzoymjdaOCGASEGYcbE
D2HnR4Xxy0Xf/qVWmf5OxTZU99srfWW3epx/EC8XBhBPx/n0K22ssQns++dpgOU+h4P1aPWbwOq1
UeBYwgkmD3YvvicGBKKdW0aZ+zyk97gbTxnh5/H2XK7cZwuKSvlJQ60Vqtr5XJJ4bLvJsDHRHXhu
E57BO02hgunqeQ2+36Svvs/g4kIR0xxgC/oElq311+ccJj9uRAuBYkhtY5/yodDHFIuyo1EdXjs1
Ng38KJICcgL+dD7U1KDzNOeW9pxS8XPQHGoMfVeZ4Bh4ow0uJIx0pPXn9qCXl+jCGyeY8LitkU5Y
7Y3ILcLa0CMf5vboT8+pbjfJnWhlrh5m0wurY9O3sn+b451QPucALu7GD7i85MjujAV1Iq6Bqrt8
8L8WuIsNrda7RDxjXOo9Dm6Fg18hmrui0RFDShsxoqzXhKjd3J745XZdmrs5EvDRqGKuq652TOHL
N8rwGT8BD/V2hdY87hMbb9TlKMvrsND86Mjz0As+n51mhNOI9wpUoKydT5Nl4L+SlFsgFDAh/5+z
uJB6gg2/GTKlA4S6zn3sCvNsPrTxUgObW+9GmCbWsfEG23sX4ZeNOgUgKZyIetbnp8hXhvVYKFki
CpRWPiYVaQ03Y48pCQJxczhrVMwMhemNhsc2Hr5B05kAIibmz+KBgEZhMKXSuIROFeHZaHd9+Ek4
WMMfusm08vuswnfhoPCS5kPqkZK7sEam/NCNiT4eqHd6NFT5ZWp/U+lcQJfFaPNzLuFGvs26hDNm
JFXjvJFhkyBNHo1ZVX7Qkw6pOq3qTfuk+qJLvydZP7Qnszes8G3ctbH/kqV289tulN7vYj8X8ZMs
vcp6MKTfte+6PKpqjCgjxIssLIW0e7MtkExJra75EhWz6x4KCFbRk4ekt78bR7OAwtKYMQqTueP1
TwluEU+aNuaf2tZV5jEFoUo+0vGc8KYQNX9H4zs3gjhrquQFOzCk4BI8Z741wEqfhQGAdTf7WRuf
Gnjw0R0uMmH3Oc9q7GAxN0jdB4gji0vsNIWh/i4dINXsyoJS0sts9WI4UUZxv5vWpHuYPEovwySv
gd0Yjp03o9BUDRip5kkZHZK0p4GnL30LRwIrTejRUUPqnUJDjB9EP+r5odLq9ItqaXtEzdMtymNj
8VTtzc60Csysw+R7FePbtqs1m+bRFiT3AV89qjV6QwV8h7EJOnXI2DY/wsFw3rfDIkRHONknTxqW
XwgyVDji9W2OQLw35z1efi1ZA+rw4VQcZkdU1rOQPf17GT7p0MUxnMCmIAaocF8KUzhokIq8c3/w
Hlop0u1uB5FG4gXtHSt3pmG5FH75w5m95oej0J3fizZDvd1qsGd5h5+oMaJqVmjGtxE4Lv41u/5g
3C8ux1gChFreoKQWV+4ujhxE0ubRyuyTi/2l9hAumiWnxs4Gfe/5mWvH+CmYaMp4WlyPj5TVEP5F
Gt5GMsvOPZrtE79H+ka2tYkqUKYJ+oznoZ72TdZm7Rsnd/0WTVKlum/ThM/RyR8GE6fIzFTJ0TTM
anhsfFE3aNaZ9oimIsxcFl7YbHeMforkjUIFMHu2Hewqfw5hgx/lMfXSuHruMG4Y9mXj9RHvBR6u
Dy1stOTOpv1afHf6AmWvysXN/VAaGrYb2Aah8ommvPOOKkLsxXscFXVt54R1ZD84fmxEJzevSnUH
c6utHpKM/xh7WdiDx1m1OL5VLaJEj7yUlnNw+hxJMbCKBG/4TqveOpGkoO8OFDdeGoUHMNJunqy+
pWMdA9lRdlDy06z3Tvhz1lsZ4YmiGwNcvzxCXVBqWhF3VGEzB/l/4Y1m873Kke9/n3HapydRkeXc
ZW4B7t1WJrgBfhdjWKmDnOvmZ2dgtkpbYlpq3Fk4lcnGiR9n20R/Oht+R6H4McbgbJmetwY0tOpR
SUP/Fev211a5Lxi45wensj9MA9qKIkQerlE2naN2U/xuulGeWglf1geHx+nTDAoR6Yv4n+rucJ0P
ZsP4LBuLrZQszpepge+esNwdFqzpPxMhyi4BU3/sugqVWOxK/RCUWcPHnibgqArCGv9Zf7asXVpP
5SktLViY+gTJH+und2ko2kM1z4hlJPVLgkErwqSuuPc6uElhAlwnJvs39JGFeeM8pyrq9l1oi/fY
IVsPWHm+mJJG434Yo/tZN39MMRYvGDE8mXaLfomU1ckGybprOz06mBMlp8kc6eoDd/rimO09vhpo
hreJ+bEbyie/x557nOrwIYG0fE9A28OtNd7OFlX1rpU6YiXZG82Gy8zfpnOxmdUdUgrNSy4RhK+c
KD5aDj2nll58Mwuke6N0ele7SFMh3ticxiSs3wB0RF/CAb6PHKcvjW4Asxkwi2ay6kf6TeSdqtPT
jJ0J8gOYWobhvYXL1BTDoq9HWI8Kr1P/Xu/M2t4rp5jIBincDeWHqo1qiBdpiyfrUKT+fN/mmZW/
sxxlY2FUY2j7yD3pd6hnRX1yr6LCtPeOirEmLadwkP+Os5zHt5PCi/WgCVV64x6ZA4lpuprK/neW
TAZ6ZBnSUEGaWjPoO0iJuQjaxXBsDQ1rJN4xe54/TnIOe1qJRYSBeY1etPo3L0dNvdXKAtqMxolO
jw3WbP5jMXU4CcLoyd8L9rl7lw+zOd3p0DmLez3VSdl6YCP7hGV6VP4u6iLsYAby1qYeegfwj5AX
HEbzKYxc6199dhP/O0oaVnR0Gq3ujg6W43SBSk8fFtO4pDXvUxQrQBs5UTSfVbFtoKKA5TzNWt7o
fIE43g1PvF4uSgNxCllKGBGCwA2OUUeAKg+JzKb3PxXxYshhiab86ftYkO+8VszjG79oZmc3YnqD
rec4ePYRWKKw7mO99/HKsefK3/txQTdna2gx2ZLUkCtoQ4W2fWHX+o5OwxJdwDxNvvGkm/TL+Db+
aJXo4sdY0X+xgwqaJAdj8vLiVA+59nbsWlQ9vbqzmGlXCuuj1cbxv3UxZPNe63lVnmrdlzyDHg/1
AVXITgtov8tpLpCJpHkiW4K3CX8OuvGaqPrZDkuTZVl0iJCM0URdbBSx5byVYzErPKamBBIjRlxZ
ewrz2J/uVDj78ROed9qAgrHSzfEpbd0IULx0C+dQGEoXDx7SEdimKtNs9hjdKfzGULVrF43q0W8O
AGB6hGJrnfKAOYWNBLEaU5j0eiffVz6Qz8LXQKY/Lgjb0L+0G+t9J71IvYVtkmLGnSBhhQgzKioY
ObVNGfiViR1nqwafpN+u6UBM9EEP7waM441HV8W9eFeYFaINRa1V34gKnLdxTp0VKbkBQY80Grvk
iBGK/o0oXysea44kCb1hpi1+hlr9ZI1Rv/S5xLkx3/FY2Om+7bIM5TGc3jrUZOfQlndjbbT4u+PV
imZ9Twi673ssnyHwZ6hi8zJLXJPGhjhd4JIZn2AdDQ7SX31Of3RTt/h5UxpDodoXIH0nxc31e+oN
/NX415MPEc4WnxpVjarHX2aJJWI1Yu7sVThF762xHI1DltjsGttShXgvzbr2jy6KIvaHOgqxgVwY
1VwTPC1V82aUefUTZ79FgaxfDATSJE4ptIxRhTaswTEd7upSN6dnXRuj8lTN0pzvQqq33Z1R9CnH
QqZtsS/SIkP/e3Cq7MHHaehT4hbK2mFa6X6Qs5Z4KNrWNaYZXej/TBIdubdGGQMfrw0pNatqjr4D
m9TyfiKml6c8zehxMXECUhsQ8EW2trT5/aHOk20YQF/n+Qx4feLpSR8HMnaiIC0rPAQnXb7wkOGL
aLSof1rdsNWmf4Hf/BkVfizBH50C69IpQX2myqmLA5dn7EHZMjmmCWYJdSm2JniBLyxD0RsDwACy
CK54PkEAdF2v2jkOfA7NTgkte548C7SmmFGJUUaZbNgMXGSIDAhoYhrsR/CFtQSBG9ElYZdGHIyF
iSg0pIavmW+VG7DJ1VGo1Dra0j1J2/T5tDQcparRxBlXn426ucegzAlf/GnW4g1U79pAC/xLWxF5
IKWR84F6x+pVVrVJUNtm/YBh7Xw0p1Td3U7er20I0moPJgnd0hAqz0ep2iYWU9kkAZwVJGuhIRBp
pvLZzZ0tgOTahmA72JRQASqoQ5wPlauJYH0YksDW1Ps297kmJALahHpfKe9++Q/zYt8hq8LZgid4
Plhaxq6C6ZEEssmtFy0a6n/nhi5XczK2gPqrHwo8S6MdceFIrYAtmcu8NNsccFI3Ix5Z1YfNJ+G7
cf/x9pyuDgT4SqWDjhtrXVrErDKRZmslQRjKllRDuM4nUxv8LcnUa+MsXAEYTMDJqMGer13Oq2BJ
kaZBUWbdZ5fG0vZQzlUuXwvpeNCkQHMWBVsYU2v6O73HoTF3bAg3trtDFOvGaaIz/8NrV43Cqgtf
F7Lu8pVWsFjTxhOvaZ0FHn2TT3nda0+Fk+UbhJ/LcwQtG7TIWrAhvs4Kcsx7yjKa3+PzXeYaLsHY
hxMEIXIgc+PVN9D5UKtihtbkvVdNk0tFu9Ofa016LxSn5Mb7dGUTLOW7RZOVqwEWwPkm8KKqqC05
+M9VKtyHukOuLSTl3ajCXi4b9AJqoOwBdhv6Xuej9H5uWXquoqDq42E/lYVBym/VEFbz2k8/vXYn
0DXJw+fDSYHOuAZI3d41MpxZo0DkkabQSsyb4pkSr7Vxcy8/+gxC5Ib7e5zVpGZnxv5VFHHQGj3E
eSmOmIALt+yW9vr51HhR+/pb3IQWQuWc3u/lcjhfxmxsvWQJwANvslCBNbKheDRheCT3gz3F/756
GWlA8NjltMXR772675DwS0UWaXGQFK4euHqb4bCVjdXv28Ncbg3gYihlpoNwM7oTq1UE/NR8RbQa
NFGeYmrc1ye7K8n1czH3+/+/sRZQ+C/oPPVyT3jOnAV9Yszv4JRah7LRBlrns2jjU12eqwVWXpqT
EDHSCSDOh+pA+8JoHJOgLczwE8CAfqK+utUbcW3xliodZSq+00UxAkN101JJkQZ9ljTuUXcGv3uv
YLP1ez+bPXPjGF+dFJ8Kaq8NFWV9WWjw7F27M4kihgFEYBwbRLK7rY6UJRY5P1cQvXhieZkWxte6
D9RY8H6746EN+2QkGYRGUnMp2f290rzyqfOG9CkVsQgsC+vg06jjmbpxK15ZV49FhQprLiXrNfHd
blCXsaY6DdwGyJyUbQ4T7KjT8rMeIVh1uL0tl71wMWG0D5eqBwGatrrprciqkOpUaYAYUHMiC6LI
6VQtHktZ+uikXfsmko1xr3wqvrdHvvJBkflbSjpEuMsf57s06ZPEz4s4Rekszw9+reOPPBjTRknw
2ijI4cNlg76EMvvqJqFDI9OKuk0DPOr7z46WxvQPeCOt7Ldnszzx63XERpJWFcYgzl3NJgTqCO2R
dRTmMH9wWqv6kLoR2m4hWVcF/utvDHhtmxBALTo95CLQbs6Xr3CnYY4GkQRVA+F28kSPbZjwH1vX
1z/cntvy2y/m9qfjklfUv8h6pJzTOrXCJMiipjtxJiK4o89Vb2ifytTtD+ncbxX8rs5u+WBEVYs3
5+qzDaDxeSISHJt63ToVZJKPrsCMS5mYlt2e3bUTQDWTAN7h1kUS53whVdLC2xi5x7qkzT84cZ2j
nCeKx6GV2qHX7dRG6aHyH5sMWb3bQ1+dJX0Ey0SBQ9ZNVyOwOD1IYRqMutN8M/02pWOgmVs0cs2w
3aqOX92i3tJJxfa0ueHOJxrHRT15jBF4nafvw8rEI2jOcLDsdfkGO2fr6+3ZXd02f4233LV/vXhF
pQC2wL2CYsCWJXXzXxF6SriGp+kjhaviSc/yYoPRcW1F6Q+GSWhQwaVt7HxMU+aYCYgF2QzD6U2Y
xpjj9FiQfw1jhBk27s51UxaNLA5l4v8ZbbV1gJ2obqVGGuiqqdD2lHW3o/gXvk27dLyTKLlSUwQI
nlqvc3eNa8rPtI1sRRYr/VYyteVn0PGyEFlgUK5xHj+MEc5O0M7vhwHEU+au/FlnMXhS6+JLQW0x
6vO9dCgaUsIqh3fKNsK3XYL9XVGZ6cOoNEwYHFTLNq74aztg0WLiGeOistbiKZ7XDE6Yamkw6aiI
Z2U6NCd8kgGI4TF02d0g3R889tUGSnN1E9ClDamNxBwRifNNADUhDLuOQnhnU+tB0PzTnIbasc4d
sXF3XHtdyMeIshZNDBiC5yPVnlCh13J3mCPFoT6kXc3BPf50+yBdu6EAtyjb/glN1nyBtmwy2XRT
GpQQZwItdpoPedw3T4Y1FO9nt/XfmKGF2GcdRq+lWS47i5ZQvp0H5HWh4a8yrWqkngaZn9l0Gs71
MTJ68xHOSb2xV65FXhBKDFpQl5ajCxK1J7qEMDwL5lH9wqjdObZNPf9qatP4CvY33cWxN30tvbL4
Rc2z2eAIXj1DeJMatI5B5LaNZSv/dVnlWlTzT8IsUOQEd0IULa0siLCjxTxW6kNWJe1nt7ARqKgH
/edY2F8niU9X5XXmB6UJqr+xPcwbN+i1D08XCqpDyGMT+y7b768flU2TAjomRNJKE/BU6fp8Cqu5
/W4MUw9Ul8tvVBWa90I3nI0FuTo0jC3eXqTp6ME8H3owM4ThNehwbhkO7j5O3ZQSSEqd7KAKbcCb
07Qp/Opa5paHvPD9buNoLQOsgw50Bw2YXKicAd+c/wBhhjHJQJMGxpzpLzXUin/oL0qf9VFEh0aL
7Ts/7s1pI6q69kbC4ad3hQT7UufGr9MR9K1Kg1xaFYJvpVUuxatYvPQg5Q+m1LeElq5dVhZYMpAB
Yb+zlruOpnjMqGhhj2vqdbQfiq70D/kocNlykzzfinauLevS6E/DEak8kcf5svYIThRe7vNkxcpj
nKH+0WQRvB0/TuLTMAz+75hM69PtG+zqstItCVRKXQDdmfNR6ZbpnIQmyaDDf6DdzVFeUDKn5nq3
NEh2Jwwmmn9uD3ltXRfa9oICE7Ku13Vs03JK6QANutGUL24cYUaAckcfQ0e3snf/YTAE1OFtQygl
bTufXxJ5czvJluTeVvknu4MdeCrHJP+h3IwC+u3BLlmr3MoMhhIKCp3w8VarOfqyQZmB1WxK8hiR
ZgO1+CE6UpFFCRuT6j639HeJ1kj0JA10xmeX8k/UuOVOjEg23f451y5uSHm8ELCmABtWO2qBqTo3
KTJqr132NURQKMjKGHCSeAfb5WysX7ouC/HJpu76ZHsUATZ+wWXn1LIg3FU04vJScYefLz+aAKpG
cZHLO2sw2tMbbXyaeyxZ0jqZXxDoQNRojoe3rd5aTyJx9Z0W6zgi2wN28LdX49q9CUOaOhApGUDt
chL+urL7KI1rM1JZkFqxdwK4KmN8WqP6TVd506nrYv9fayzy56ost9RCroajBKPcXHRtQdJe7YtG
dVOUiywPZAE7FRswYX1pvbT7Ilo7VQhENzgw9x0ef/NQtdU+l/VoQ/6lk/p0exWu3TJkU6AYdIOw
UVd7Ih2KPMNLIAv0boLelyjqS3sraShBzxOI/6nNovC3ELk2b8R+10Z2KdAZpDncqOvCQsu8cDFN
84Xjo7u7qJJafOxEa73PO6gJOxVjodbZLZ4St6d87b6ho3gpeSKT4K1VpK3RLydrELwcdpk/6WM9
7C1N1u97I3E38o5rc6SHky1GYMZUjfM9Jpw5TqByUG6A3H4Kx1aifqk7D/B+xZumiD+lstc21vX6
9P5nzFWki9QFtMBK4ngAMvZmmKL3cAnkm7CsiofbC3ntrQC1hN6M0Cic/OWX/HWCSih+6K+xd8Ky
drE6M7Jpvqtl1/l715BRh7MvEr3/YUyaEX0AHAjd6wsk9E1alKYqCwZJOX5ntXOHn6Vl0T2Vmf6x
7N2tZ//aPUFAuQRXHjtmjdGOIunqzDSyYEzgrYVFhWuBIcP63jAy583gJjGGqrySB+GrreLb1f1D
RAWsskTbaznVuIe91RvsHxGpx1ILAycdaepwsGRIkF5GJHzjbFy9mdCL+L8jri5o6bu57o1pFkgD
/iw2kdqhqeoQWxdDPbq4Eh1mV34tjNG/M9oew9wYefzbn/haquZR/iG6p+2Du/l8W4HZQoat2FZG
Ie27xNfQEsTeaQNuvPpZl8a0P6wEUMfzUfI5Nue6aLIgli4qwGD7OAk7WFQLfFJ6KOunvp28CudV
uLe3J3j1hP419PLV/zo3TuyRQIU6xQyqw4Lu+Dz+B0EfuFaau5CIb492dTkX1YHl0EAgWH3RKGl6
ZTUYckxixrjK63siq6oexi1049q0IMotTHlYCu66RmO0APJ6siRmXoVWbOrYYwv5V8ehPFManPjb
87o6HNH44kqERd668lQZ1ZykkcdOdag47BKZ158hwTa/hRN2+X/Yk+R2S2l6qdT8cV/865PlY4rq
2yy46rq8OjTw9RG4GeONPXl1SmjILjRfyifrJnk6A5oy8pM8aKlpaHsrhht7Z8q4/TA0rvc6Jf7/
DUYRCtIJTw8Twh6rIEQ0VMn9TuVBV5rZh9Zqp6/K9PFp0YTl7RsghP+AMpGwoQ2h0/hDrroKNkKp
S5Qt5jywXeES4xfVXe+3cBFzqOn7Mp6st3XYTPev3ijoIOFstgDwHg/H+XFr7RBHJEmwZc1mOOw8
18wpHsJP23miMTbyi2sRLlr8f5Jxj0f/QgvV1UJHGaA/Kpf0bfRO85hYOeLMk5zunEgZp9YIi6cU
5lm1sxWuWYJO1S+53siN3bTMa5WXY7RGxQjdBa65NaPCaUKRc4PmQdpbY/XQqRBGYVhocEVVMpsf
W6m2NPeuvFfoDS3wPF1dbKtlg/91TJSkYaGfB2I6cNYfehnRs6JQQS603nyh5Ss8QYB3t6R6r9xw
wJZADwghENitc7omrvyyGzU+sJwncVCx28KRHAwvO97eSdewJ244pMYBeRaZnVVsRROiK0qpimBU
k5UddeVTgHMMPFLmtiRdhtKf3qdoN6a9nR4JG4pDXEd0WKO68hzmTX3vyFG8vf2rrn3npWq2ON0R
Y65brmblhzUZdBFAfkKIr+4T/MT1sr6jkUZ7oFW6+np7wGtBwqK1B/hnkUhfNGMa4dD2xcw9RQQU
7luJxvpcGROdDtqwdFVo+4wCcEcLDKxYjRX7qIlMbkz72l7jqiT0pB7DI7B616gvQQ/yOdbAqvPH
pJ6/ewIjeXzO3A8VfP0T221LYuFKBo1o1lKtx4GNFvrVyz1muSUGqs6BV5jT+y7SnPlNBXyv9j6Y
wgGBos8ZJakJpk8X4U6PwcOWvty1r004CJRNXyFF/dUdWg00ltgjp3rUJ0zWqkFa9sEmPfyFX2zf
vvHnDrOs2x/82lLjSrbYX0BqutCwUgorkczC9boRef+Pkc7iodBS69md+urQ5hoeDLQDnv7DoMD1
QM0UntFPOr9LxtGeTNVGReAafYldVSnutCmhzzjX6nsaF9qvQybajU21VhNcKjRAmZyihbVDy+g6
+MzbMG+FXQRmmpSfAXsTCOPu8AmfweFOM6N67yXTEer+vBNWiLY/ik57SjrVgz638dFTpYUyJs17
txfj6s1jG4swGyE3EM7q5glLkXBna0UgPVoIetH62FWLAfVeOAF7odP3FZp0CfXJFB0so6EIKqcd
HaDhvqwnBfwbpxvv6rWdSFpCJk0IgRDN6idN6VQNRlwXAWVmd9iNPa2orE63NCEmmuKV6Se5pVd7
7QQuZYclm+bPa7wCc4k4xF+jCMRU6Sdb1caDD2XmgRb++jTacAZ8Tzj7vhgXP6FqmLY2yLWzYPOc
UpwnnLhIyXKk1KWk6hw4FmITh6GjTrfrTZM2Avjs850/xfYzm2tf0+GJhg3At0Pz5Y5LRWGMkNWP
aaOm3/EIaWo3Kq/8GbZRRdOSMeQ/b2+ay3eRU7dkOEu1EUX41WuMMJCy0hCKaFdpQ7enW0L/x8yV
NW+c1MuwlU7fpZ7JzQjIua5AZOmIpspSW2trULuJv7R5BKuufNRzRHN/vXpWdApCEly2HYOttl09
dz7tCg5k3txyokMdl/V8Z0VJPWwkGFeWD8Ij1B5uAYLHNW/DrGRhyYSquJfB3TTDsjggrrAlQbc8
U+dRGq+JDquHqiFBxQVEZJgNswVeoABeJtC/vMo7QCNJup1MzPhTIWRBB10DWWVXa37Wf7+9nJcH
ivEd0JuFfGsgaHB+zaIWbkMNS7IAppX71qdzaT5Ko9eiL5VQFVgkrcf/NsJNeFratkH3XpTTq7vV
UVABg1z4pfpCAV5+5F9xYx1TkUjEkAVuMuXHPHNatMlheGWcGH2C8VR7HJY6N77envzlFcaDBvlg
IVFzRtahE9o0UUmoQlqnRiPco4c2R8ex8Yrpzi4Y/hD3VvV6RiiDwnS1yLn47Gvmg0QOsjJGvriy
8vkncOC8d3u7v7Nys34iMU++1H7vb3zmKzOF/E6BjkLLIkq1ChuEiJyq6wA9HWvwwXkJ39EEySVt
l+boJ7RC5dgn3l7dK/fCEo8SKeIZskjhnn/VNM7jIpuBWGaNduxDV/Rudp/XZm3uvEJ0H2+Pdm2G
FDUWNiUXnmVq56PVoAEIjBckl85g0ios6W+avVH84zXtEIC2t2LjgrgyPyqQaBxa9uL1tlbuL6FS
OJUf5oFutJrzMLdaPRxbyi/VJ/Qe1KufW9R1bbjiCHUAt64r/LOVdvZkmDIw87k8aGgsBH2haE8D
yrqzqFL88+r1BJTHmwslMgo1a57cNHqZ9LycTtjUye/n1sSCwjemX9JpmnHf0su6dRVePq2LxQa0
/IXdhaPdKuITeaynydzhmsTPEodqDF9ChDt2hTPl93bf+W/8XNe36HlXrnngAS5gEAnCv3UtBqwi
hjw7YxokBuMfQcPcj7qOp4fbq3l1FFS3EACFSX+hqqQrVKpT6PlBOZYYh5pNv/fEsBUmXjkDrB2t
O6zfQsdb/vlf9yiqrbK26rGEmkE+jL8ufCPsQe3UOM2GFxunxpj0bOMYXA4K/5WOQCR6SEzoRTkf
1IwjlXSNj51Dm9jv3Xi2PpiIDvya49D+kJedYx9eu5Z0KJHxQRJdaO7rNqVULjq0mlkGneOIY1fR
Hh72rdioo1ybFrKtoO5U6dAMXO1GZMWtNHY8RilcOhONnC7wogzpvlVAxbNhnv7DrBYaBxSQJeBY
fbt0CrE6QSUgcMRgPsctzZhmOW08A5dHjP8/xvPQbKk7+mvlylYIqmwqq4Mhl+mjDOf8GEYY1u9V
YUC3bZLxSxh5ob6xRS5vymVYoBOEcP/YqJ9vkSqEqzmafhUgoNK/2FGqP1IaRxDAcfxsyxHz8qh5
0IzQicJWhQLRurCbdORwRhTXgXL6f7uq6O6m6PU6NyhIsvOWk4Z04MXuqGkNn/x+UEHa1dLcAX3X
X6YG5O94e1dc2YWE1rgAoQHFrlj3yU2htKIcQCvAYB4H3sqNHnXP+G3klQxGUW1RvS+H4wYGw8fE
DGINSvbnH2oqLUQ3snkI4jL6Otaeuxda886xe2/f5pt+9pex75/7/k8MBi681nsrcDvR0LYYA70U
Dny1UKv2IXr92ZHn23+SfRH7KHnVRX0cpD9sleEvDwOXJe1T1PZ4WEF0zifrSaj9MqsnTjjCz9JT
n/FL/BTBp9rX9vAiK60+vfJr8qhBdVx4LgAMJGbnI3a2SbtF7YvnWLm0vY/WURjIWsTS432b9ddG
DH9Gczl2sBxY39UNpmsNPWiVLp6T3NDuSdBaWtCSdr7nwXeqXcj9sDHixTkHcCbg+5MIYgaxRmKT
sdPKvCbjRMptdg5jKUS7i0LD/am0ePw/DgD/72q/jMa7vSRNTI5Y+nw1KcKasCiW7pl+KnfW2Il3
Fv5JGxXna3NaNPIRPedAWOuK8zioCCsbNwmGcUbew5v0g1d44lHkcnhtkMCEltY3zvsiiL9+cvLY
TiUayWlQl2P1CJMnP076YGxMaNnWZxknoyCzueRzBD4XLarc9mFvo8UUdMArH0sIo+i4JilgYltE
ofwxyCTT8l2DEkv0pjPDsdy5mTL8LcuQawtLHEuxi+VDpm+5Hf4KVmKhhVE2wqkHcgzLIwZmZXNA
5sHun1Pf6TYu0otXYZk1Dx7bU+f4rfNcv+ntzrV7snkJ0drQNNxs21K27UZwcm1WvAgLgY5IjJLE
+awGNRUTPBsINbmL9SSlXu9n4hnzXg9RrvlPg8EdAYAjtVvzp8M21OnoYDBIoD2ogZ9GR9QC1Pu5
KKZX69T+mRWPKkS95bZeJVgDSjutMwiqk0Xt02tlK1y0Yf2m/9I0nrwYTpG++jywjjxEVLDAJvR1
SFRUiJmAXBUBdYSlQ2dwpTi1RYk612vvZbgkgFe0d3Dp0cZy/tH6VIaxrUAVVd72NSoyOm7vCCqV
08HtqyTa1fWCQNwe9OL5YT3Z/ZBXSSGZ5mr/OzP5Y1IXURCVlggSTWgngfoVmiyquJ+r5qvRxOZG
/HfxvlOeIxlfLhgw5IsCVkrxIk3g5AZWOibHVlXW19Kvh/fc6elBhGgybkzy8jhYfD5aASmFwk1e
mwFUXumP40DpIBtBJQ5+6Tb/Ci2aPioxodtye0UvZ0eVgtoIPRZEm2Rz55+xLjUrdmC0BcUoRLk3
DKVVB8yQRY06jhsjFmUX9ZYrxuVnRFgArspCwCYDWktbpL6VO07R5oE/2+EjysqId+WT1b7Hw8vc
tekYIVPWJfrGLX5lrrAo4Q4SNlHpWptDOhIK2+xS9cvc+VdrxsnvXMruk2fJGgInZecPt9d29SGp
q5IGoYS4MGfp0l6fxRkGYSOMcnzmHgr3+lLz8lAjOsStu6VOvZy2vx6oZSj2ikHJB6qoS1fK+WfU
IBxpledMzxKnqf/F2ZntyG0s3fqJCHAebklWVXdLXaXBkrZ1Q3iQOc8zn/7/sjdwjkkWiugNX9iA
YGVlMoeIFSvW+trEpQkKucQHscq9UShe4DvDLwai2hy/bkFbqejm6VXWWzAG7uxTomvZwZbUxa24
mYw4aiCr8DlooBTr+q9XzgjGqSkjY34VPTCppylJrZ4Kp0H+ELs03fGdobUmz6qt+Z+wU6vShR5i
fgxJqLTriJbh70pYWl9KuaunU1vkmuqaXTaVnm62sXRiDsL1GRbV4LY5FNLnUUaW60UvE6l7bQf2
rleOeZ2dqdjq40WdtTI6y1mQmxisj/Xgq3rk/HKsXJ8pWYykS+6sW2H4MTGtNnpNK7stTk41N6MX
yo3MSukkPE8yVJX5uXDq/FuaRtbiBk2lTe8Ll8VGEPR3ImVQIYTtN59oUZUKYSNbfq37on0OcD47
KXmGPpmT1CiR1er7mmjEeADNUGIoY5Afb5EMJU8lXcpH5VUba91TtMo4CUKg2y9acrQv9tvCVlRC
BN5TCqvbMAE0fzDnYFFe5bTr3D6EKbC04dG7JhZos/kwhn6zleTskg2vN59uoeiWNpP2it2HhCph
MwXn0cKuL1RSyVPn/p8uUczyPA+0nT2+L+4cLxZSBCUWhJ9dqVyTxiGPp2x6rY0i9wscTT/LamYd
7JDN5csXAwqEpwTYRQEB+G49QQ3NSXNCLOQVdarfzBjhqcmW3bqIfoVIsbhzcJQN7Kelq5w8ymqC
dEDZcz2gVPSj2RSS8pogtffUJsW3Wa+O2sjuDvImggGwIAKu9SBO2fZdYtbqa9hBe+9DJTpzXyz+
4y+0v9HBk1VQT1AZh+rTJp7rsqrTJOrNrxAHgvI8VEtruBCSwZRRcD3swLvzqQCeaCRHsRcy63ZS
loUj4BwM+usUOXh+ovb3rNFK/kKVP3ytaWc/T+mcHLySd+YIh5RhafeAmLSVuJIMpZ0Rt9NfSSSl
v3W7Cb4tY0xTFF4j9fv4VuxFiNCcNl043FDd2ZRYjHFW4iax9VeEtdADl4zU16uIjixk8/yAQtbB
CdtEAP8dTxSthP4AWILYRf96WdLcHMMAEOM1CdLRnwIj96ypRXexHHoXOcbp8+P9sv+AIlZ988mg
XEexbj1eXMY026Ev8UqUag1eMGtV92xJdtE8K05r1R9aelsguGd5ahxEkft7zNAoSNEHgEOyADPW
Q3cywde4KMZrjIynF0xy8CfkYQhGcIsuUxPOX3Q6AL1JwV398aTvLLJgYkJnJX+ks1Jbj5xQBQ5n
G30dapCjXyVBhwjjHLgwNG23KCbz3R9VeH7TGgx4L16HzSaiibmuaB4FIbLCwqXtOr2kSxx5Wpyl
g1sP8/DP4wnu7xrGQyec5BHSKUH6eoKzs0R6FnfSK6uvu11XoKVh10eQ/ZYWyWZlGNqOxMSoFey0
faZFT63UlF4NybgWerr47VD9MRryP0anha4dd1/jyG59S55vo2I82cl05FO5wT3++xNo9+CQMlvu
vfVM4VpDkiSyufa62Ue40Qbm+DUtCdORW3TsDg1VevHzC3rYUfCrVxSUFi0ZAcKDe3d/jsi7KF6Q
DZFwUnle/45FVzF1j9Pw6tSB485NXynUttvqD7OiabVK6PbTo6k+Aib20xfugKRFoHukK1tJ+sFy
JoqLeXwtzdl8glDfzie9yisZL2vVnFGElM0/NHU2DLdatO4bLsn6r/fuNeB/wEhNFG94rDfH2LIa
2YpHKF0RwkyvbaokJ6Oox4MdvT+y4C8CLsfYjA235SUlkxWkGRzbayGpsjsm4wv1Ftt1BumF2vtR
Fr8/P4wGpgSFwNTJJTYHlsuqq5Owy6/YzxS/p1qhn2wnGZ8er9xbNrKO5MQwLB7CcvR5b7HqCP1t
fVGl8hon9mKqbs3qpW7TACZe+l6Jf5WFLi++U4wVkp0SQuLjS4iKxOjbBQqPZiUPlmfmOA19RRrN
+TuksqC4igNl10taucYqVnFC7Zkbx0oO+h3uLREILa8vULuA29cbPk96qyx6PIETpTc9CuaSZ5Wo
4j5eov1TDylIuA7SpANHdwfwTbi6zE5QXC1J1fHAtE1/DDLTq6AOnx8PtZsQaDqMJ6ivhJykdpv4
rA8WsyqsoLx2ihN74xBJno246kEBcndPMApnhT1FDmTysK6XrQySvlDwrObA5vG5bjRCiWY2sakP
MKhxIZAP595Uo4OtdmdyQgOCeIkWZ6a52dCaNmYm6h/1tTO7xWulnk5VXZlO715C8ivyYbxkwRO3
YGKWT3E6YxxwHQNl8Lq2w7ZZr2L/8Si7PYGwm7hlqZ7xnuI1sl5CFNGNuI5H5oJs7tMym8lrRmiD
JXx3VKjbD4Wo0FusSW8rrWKbZZsW7FMGZ6muy9ial7bXLX8ITVr9pOjdDwgBEO0atDSAqwnW2HpW
IDGphiJufe2VSf3Bt0lRDsGm75TU8xS79dgHSMUs6nvjWzEsnld4H76x7zYzlLukUKOqqa+JqtGE
1s0J0ufB8nuQRvnZyTPpnR0+dEIyIIV+QmlyLQKI9TzjrhZIRFFfZTurnmyYzZcoTbtTn1rvLJW9
DcViCr4kVVbwvPVQk6H0etYoDBUr1ZOcIG/Zxnp/SsGGPiTIn35+vDH3hwwdEoIhkDsyPCxT1uPp
VpU4UqDVVyi95qnMjeKcK9I7iZn/nRUIIUcAmjwQynoUo+71OBuc+opsp+yHtpK72WguZ0Odq4O4
9e6EgCEpsmD5SgPYeihLSc2xW+z6uhhK8AfspPFT283LwR2/vxJZtn+NsvlMlInwG0Cu6EprheHF
ptVNnpaoDV4ScEH/lozxr94ckm//w8eieCTuKj7ZNrGrrcJQaIZurktohy+jUCnXMIF4/wqy3SF+
kEeiS7C1PDb0LpCixmyuPXK4HOUEC5Iont99IxKRCDqwkOuiVW/zFgcI2NeNzUZvgyT1dCRXr3Yd
Ti8Wkv6fHi/bnRsR122KTqJXlydis8ch+4U0ey31NRyc8GvWLPLzrEQfwjkeDp6suyOBKUAhFXzV
LZQbA9sZRWfVKF7KvW+36EIqUWJ7cwzy/3hSd/a58JHi3oVhIijP631OGNNpQ540124KJS+v1OKs
htqX/2EQkEiBJlCx3EawuWz2eHgWzVURmX2XL6PbzcrRYdrFyW87gdBXdFgAQm7u82ZAm77qBzYc
J/W5rtDGr2dsPwjW6ucwL46cmu99JVWQS0QUK6wg10tnxaBaTj8zqziYEuLAuZfOhRR3t34wyv5g
T9z7ULDtYHAJ4Q0Au/VoGu2ZQT4vDS3TWnWJQxmjXgO/nMdf6v6c/t8oWz5V4NDOhS5pc23juPGB
+QuvTvBzKaPw1+OR7s2HCgJBDIGZRt18PR/69roFYLK5NlI8PCfjonthOwWn/2EUMkQ+EttvRxMO
1aJEvM9prhVycH6jzH8pOU4M/8MgQmCGaggR+zZSj5t6lMIxba+BGul+OHbjJZqN9wfpBM+8fHwc
WHU7vixqfbbT22V7hWRg/1S0wXCedcwt1cv/MBuaRkVfGG/5NqnFvqkzlyBvUVfFgNd10kk23aYo
6iO50bs7ACrqWx8WxRCxF/+F93WO0dEEFbNs+Tz7pAaWi6nXu/NZ7mxaKEXnKoJSvHnrUbLemOJB
R44NfyjtFFQthksW9IV3Lxo5Gs1WQr4J7r+6GWWAT2w0JqJv2aB4SRJLvlb177/hCEbgYAhHOvHv
zSjhkJjYbhow7bFv+KTGsfwX3WPa53Dp0ueJS+iPx7MS8dQqSQdWYj7U+YC7QNU3j6tdDKU12RCY
F6uS+6cy6mrp6xjN/fIajHNZvxZTEJjn2MLZ+okScRe+O0QHOQQJ1oiRhLz5ZsJjzpJP+lBd06YF
oo3CUPlVZTgxenRUSf9BlKc/ugH3rwhZDyPa/Is9sw0odCfBX2rWOWZEML1XFJKen2EYLBfNwEDE
tdQ8P4KD92MKrShBdAa5IVLanAS5p7kygVp2DWd5jHxHzmrzR7ZoQ/hN0htJ+6NKk/AAxBB/5/rb
rscUv+lfpy9sx2EC8+2uXS+rHxVs7H0DPPHnnBKDPt5G+4MurhOueiruCkJ3m69o20urS+giXuly
kvypgXmc1WF18EDeW0S2KvrnYGVgPpsJxYPSDXJb99dZS7/netu72E597Bf1uU/Ko+D23uoJh1hq
3LTsIoG5Xr2yVJYUSLe/Ys7WviDC9Sds4PliLxh6P1683Uji9mJHw9unrMUTsx5J0kD+qm7qrnZZ
SX6CwiZNPFrrxsvcHAy1+07cW7zIMIx1wpldv0I+12Vs4o18DQqUstLE6f2kq44O2J0JEQUicQEB
SjCONxdyW0+DEmMGhlpIXKtu2MV/T2mQYxRuYNv97sUDHTchLHCWKXRu9oSOy3Q92uoAPcgs6eyu
6O/ENshRKq/G7fFoarv78o2FrnJPiTwYaHj9rYibjKbN9fGq2iPPQA89r/BwmDCbJxy8DMrGc4v3
FKW64XtNytcfBCL7pSUQFQqWvEOAXTu+5YzjBZ9YvppZFp8GoBavVYL+Mi7GkUbBLnMFIWZj0tzG
2abuugm2oR0tUT3mGsxYjDnxbyvJTuzkjJ2xflWzxvoz04L4vdVPCmbczbxJQi6Z1Hm9vnY41VRy
G+va2/QTXKgAhcYFHXMF69tBmo/UivbnAdQVyWL2DtUyaqDr4aaxH9KwK20aggfZ6yLFdGX18Hbc
fzSU04hPKLHCGSVMXY8iaWiCOVqyXLOIdmy/sTt2p9W1doFbImJbB4dcHK/VvY+YKnUrinHQ8EWD
63q4SkmEqcGsXbHv1v2ohPJkznZzVo1Jxom5Vr22j6knAwI/tbV69Bbs9g1CfW+a0xQDuWW2kjBm
BIcj763lijBaE57tsWGIVmu77ANlrsbAjBMXR3+J8Gg5P74MdqeToSGNwE0BeyaN0tYz15UIT8qg
VFD2tqvqnAxapJydKorUEyd1mHyeXcP2jGjKllMltfo7BWoEY0qnJRZAhC+N8MAmYaxNoqhSGfRr
suDYZqSO/UmJiKWisVW+4l96VGTZfWpoZ3ByyBX4h0ro5qbt+tyJl8U06CuSmidVClLz2SiNjDIl
b+QpLWLM7sbaghqhdypuYTqZsnZ6vOq7QyR+hDDiFh1OFqHxetUlWBL5nKUGAANiNVxJ2ctSGOpB
bWF3iKDNI7lMvgLGqkKYXI+St9ViDzaCYmOklC/jbKV+Be7v98ahdfvdoUS5Fbo5l6yzOUBUSkha
FDu4Gk6nz+cO35XcC7HrWzy9R0PVfe/6IcMLSs0/hMFAyOuZWVpt5dPQWdfJqULXDJEnruO4Okj6
dsGTEIQj2YPzCYqyk5OuVIdiU2pb1wGc7mbZjfqXBZHluRrx83byQv75eFb7RWRTkC3Du2Qh+XDr
WWWDpC1dbzvXaLZTWjeQEPAo6GafTaTK3nvj8ToBuotqveh/3/p3NKqRYY3ZBlf6zwuUyaW58aWq
qU5yqxtYbGKLC1VSsnP1pEiRmSEYry8H63tnvhSfqHgKqXRRvFnPN6kMm3oKm6ZEJ/2pVPrej/PS
Pg1WP39+vLRv/darG14j+gWz5nWm7AxbeT2WqWWiQ2FMb02g1J0b4RlcXRI+vHZL5bpvTmbMhetj
QYjPSEOk0J3lpmn0SzXMs/TEjZjpvmmELd0Lo/DUTLQomb+hi1I0ZymJx8BVi85MPzSL1gy+HTvG
P01bG6Vb4pkwY76a5cPgmnWFcHOUOlr/vZljnVEQEW/8pM/6zp+zpETUaOY06W4aNrQi0hlVBL+l
uh6MT3Ja2qHbcKFI7qiY7WUGoA48pHh07ZLq3XRTcsj7nwPHDILnpIcu91EZpbp5VcK6afzWqdCg
mIpY154L1SgTnDn1LodAl+n5D3rC5uXc6E0weXOyTPlvvUVD66UJ5TA8JWrXLr5skBe5dmZOf6CJ
UiSerHEgTnGeI6pXJTS7nuw8nGx3tBet/py26oA1cmMa0hNKvMHgcc7G8My6yvppSZG4+dwXlO5a
V5nn0TnLsdU2P6I+RerazcjGNGQ36rrTb4001r/3fK/hWzI0dv5zUvs+/yTFDThwWIVp8NtU4yqG
EXswRcGLrcVF/ymYVHn+4mhlO8NJiZXweRkbpXIrJJ2qCwQng/iXyNP8DHHWLp8eb7r9/QG2C5YH
b5vCJLHMes/BPW1x18vTG+Gm9nOs6+V7pGFMoFV2fpbkqjiIBPdvOdkrBS58CqnNoJu5Hq+YlAXx
oqG6lWNmfFB4sQc/QBL8B+Bz9DJSqX2FejX8aidlOkic7w0tEEWeKkFB3SZkaRbm+ILq9a2gIW14
qooMTUl68hc8O2bNKi8zffvdy6hMi3NZAL4PSL37CIriFykhlt/8BBou1lMPNL2dB0m8P2am+rgT
lb81MoK6p6KXsMrR28IxwLyT4T+PP/H+IQe6Z7lRyWLratteOGQd4gbvouQm1cmIlfE86m5k12Zx
kMTstxKFDxRYUZ2nkEgFej2/ukx1uedRvY1pxx0wlGr2T0aP73cOJzSnJlOM6vR4avvbmSGZEdMD
WYU8vx5Si1RM2WotvUnpUqpnFYv07FTQ5Tt8ROphsZ8eD7dfSbIwVB6FtpmgE28ev7gEQ7Jl9A5y
FKlP2TAr5yB/bxs70SY0BEg8IuLlP5zNkSymMVxoYAyuqaZ3lwrq5peyX4YnGRm7UwpFo393pMKA
fDAhAiIKFZvwVtUTPcHoJbjSCadenARLCgye3umrKKZFhyQkEh7TNzWt9bfKQcgK04yTm8Mpv2lL
ZHqWFFrv/kQ2lVEebBJNqi1bMefBigmYSq26RRhDnFqsJN1KDduDfbffCKht0LELtsleINXczMVo
8yrrs/EGsNh/rnJ9OCWRelQ1vzOKmAQ4CHQ/KFfiz/+F9GWhuoAamONNV4v5BX3owM0BZt69Yljm
iXyZxOaN17UeJUgB8U0jm25v9M46l+JfU1UtR5oa+6MK5sBZJWRkjyHxvR6mgDJGR9Aw3ZKm+BAF
kuWlXZhgN0NTzeNT+uaYuI6jBLWbjJzUBXbwFs2pTGPiRkzmW1bSxgITP4y+1OaMCbWVLWrhD+q4
2J+qNmzkE/GHUX+aUrNT3JFWlfGPMJfAz+pxKUI3MXrJPuF0P340xlAy/l7woMkPNtOdlRE9RsR8
tNryeze3imRloULUM98IgAQSmclPk9L1N9simnm8NHd2FMrs3JeCzCUKEeuPEGry0C80vN1owrAa
Nwh1qzhJ5ti058cD3ZsTgQ5ZHWo73M2b5EcL0mZMjWS5DWk/vNA/mHszsKJvL5ZysHx35uSQPIo2
dhRpIM6s5xQ0qRTqXZrf5FlWnrpwibwwzdKDlds/3jzcXF2IxAOAknGtR7FiWVukcMpvfT30T2qi
V99pYTROEnCg6yD86Gd9Px9UUe5NDea1UBdH2WeXsQrx9HByOgat6Fmv4iL3VKDRo/Ny52NBwADI
QmOEN3QbIITN0CdSUhS3uAJFcKhfXKAgFd4oa+knfV6qnz0987lLr9h4CZrxZZL18aeehNlLhqXh
B4rmzSksYbeZen4kBLFbAzBKoUMsqCL04L3pEf7rEkSFeFZnq1duQ16ADRh268qSpT4/3q/7UQRy
DiMUUg9Q5fZgUIyjryzEszaaoeoucaqcbOj2B1t1K+rIiRO2W/D4wZAEAXWzixJS3TJVu/6aqfls
uo5OQPgLNYS+/RguRi2/Fj2Z7BOV6JlOvMWyq0sm2Yv9UodFqHpBnyTdCdPyZXIncxxATZY5P9JA
220HIUBEuM0uB2uE9Lne6qZCbbBvmv6qSmqN5b0GvQ79G1dSU/Vg6+2XXXQXgKxB+Qci3mIkkAfI
u2isvlJAabzBisqLlqSO/96PK44sI4hBhO7LekJDPpS2tdQDwglz4ecJmQ3yz+p7oyjR8ivoOBCM
QQm3Pr6ynrYKFHr5ukim8lIOae7L/SwdbKFdkP02Ck0gwIMYOW4pzDWtbNDjG0Yhd3D7xPiz15an
ssajxQzCI2/T/VYAu2IjUJYQtbktOmeMCTlnpilA3E4Qu1pKF4jR1iEAd6b9ePyV7o4lSuTCwgkH
kM3ZKIOWzk2UIa9SkSDE3US6V0q8G44Jzvt4qP22Y1rCfQaBL9ir2zgea7msR69AuY5daHqKHAZ+
vNRHxeHdk8GngvJL3zBiHVzim8d2SbOxUxcWD/u10h/7YgaW6aWvnUbHTqOV1Vkx46Per7tTA7CV
RQK2TzIn045aEEPlusxze9YKoMAo7Y+QubujEEnQOgKtmXd+faKUvgvbqNSVa6SZude3Rf1B68Mj
D4j7o8CcQcdb9GpsYHCzm+aphsaJBVRneEGS1M+S1B41Vt0dhfZubiH6JnakytSIULOcbfZdYyF1
n3Av1510xAC5uxlo2xIdL2SqWw5iPqeFOQBKXDFcWjw1j2+mHPyWldpvSVm9DkXwPldLXho23/8f
b4veR3JiYCXDF0qq7mcR4grSO2HlG0V/RALfFSvESORblLoBkHYuNi1Kw70+S8pVG/GtHFT7KQ6L
JytCmUOrl2/1Uv4M+uAz1gjvlHR4myOrSQMsaTnFTPFl/xUatFljdEnM/kAcPLio/TBDLXaKpwxo
6b3xLJMUrCo4NWQV4N7rodKObbEsbJKod1QPT2nbLR0NEHLsjtKXe/uRCxf+N88IEcnmHpTBmVuq
tCoOmA4Gfk4uvZg0T18eX4H3blsTBE6w30D9toykeNJ7Y25q9doEln3CseZXACvCt8P0qLa+9R7j
M0EEAs+mnAuThFrFeu3o4WiroC+Xa6GlEVKfE5SjuVK9rLSKy4jzw61foum1H5ThXCldcAbmrJ6K
LhxBP60j0aH98sINJ45EH4NojN6s9a/JC2029EVfrpMRzl6ROehSL4X27sCG/BPqlaDqULbd+uVQ
8mlCFDnVa8Gy+mE3/DSm+kiVYD8VrkX2Iyo41A12gpFUelPAW22+hlIlnZVwwDLM7vSDnbKLONAS
gYJBlVv0mfM4rxcsCKJeiZzIusa1+XG2jdeBDk43QumKqvPRZtlNyaDIgoIzjZFQgWBirAdzJpQ3
h6Q1rqhP6f6Y6zjE5NqROuW9UeimFMxCijp8o/Uo8H2HxJkG42o0Ru2a6uCc9bQ/aou+OwpgKO2q
sBAgdqxHse0GDg7tAVe622N6hSUNM/gw+Pr4IN8ZRUhSiEcSNQDqZOtRKtgW+kJv6DXUysXHM105
DZ00+Y9H2V0XVOJogUHRVtC0dyH0NDtdO0mJjZhU232tM4pFsZZ2fyGH0h8cnXtDIbZEXyafRzAz
1xOyY7SPG37INe+Hwi0XdbhYOrXF2Ema9xafmRU8JmEWSkxE9rseCjgyQ9opp8AopZGPVSmSIzJS
3m2+HLHB7nwmvIFEMyhldbbdZqi4LLtcaqllhjLeqH2g9K+K3c3vffXFhGgaApsm0aFAu55QEwHz
xVrMhBz99xgH5Wetd1AbsKf3goZCrwFCEm5rxJroGqwHKjrkW+IwD2+apPQnu1L/KtFvO8io6L/j
r1kheWQCAODkbsB4+8YruSCWUs3evo5NM5d+pdrhpxpLt8nrKZHpsJvV0rrxmNaZH83pGH6P53Ky
P1vYKaovIQj++COL5bQ4zUWNDplJ+Fh51BbVa9WkQ/BDGcdqcSOto+5ZKtJguGoymNpzZUh246Kp
T4eK25nthLcw8rzFBY/QtPVzZ54zt7TlUPJV7GQmLzWJiM9Bl7Wmq6jJqJ9KeRq1c+6MXX12lHbM
LyFGgtNLP9hmfXGsID/H6HtZs0vZYlK/zHm5jP+B40Zd1awn+yVMI71+Qq/UiZ5HJy3/yTiDvwhg
NeW8jIkdfnSKSI/PQou979xJX+TYHytoLF+mibj9c5DqUXSZR6UBo5HiufmojraBMwBgLI6qSpFN
rtYGzs8y79nwBKiOTKc/ZgluXBY5xvbwPr2p0tXULdHVLT7ylE/NudaT5YuctdbvqTJmJb82qyJ/
WiT9p60DHpzsuVjUr+agGd1TjHes6tHxJakuohA1OsBWUJnqyYS4UP3d5n36GYKIoqD+Qeh1LjoD
V9m8wWzqligIj73MTTWOl6nFmeicJnSDPwVkh+g+oFQ2fB5jZfhdAtyFIsNbaGSeE0mB/gv4MZQ9
c5my+R88zSzVS3Dt6LxiyqvWy8wksL4shFjOuR70avCKfFiGi6EURvLUmdZEF35ezqP0ypNIG6Pe
6OGnkiWK/3SsMUhPMqhZdK7tVPtPZBS65tHTl1UnZ0xz67OczhlN3kMQfQlHycm8ymwrCbUlua79
wUpGmY3RD6o/TlGE7SYt2/qHNB1S5SUfgzkmUZyd5FNHc/L8pDdFurh8DInqe2vVtpfT1z971PiT
6J9lDjvbc8Im/ysI2+KLGWLQ5RrEWq1XhWPypZ+1Sf4tW3rtdZanDJNgdpriIBBmyok3F4ZU+jiP
lstz18l555uto0afjUXPEr+LdCm+KXomJZeE3DK8QA4xo9MilbZ6mqOuh4whPsOPulJa9QxAoBqe
nCRjdZ7KpJIvUEN61VNSK6pd6tzOdKH2msxuFGfLT1T1zEG4Y3CeXL0O9MyPkZf5OSgY+/gtVIjK
pVd/Un1bqxXDr3BPN05N18rmL0Wpc9mLtEZNoWU46qdak2PzkyKXbZm6NGK1/0k5t4pnGmmoQhrL
lO5ctrr81+OXcX+xc71AEKOiS9PcDp/s6zAGXFUooI/FF4xRo28SIpVf3jkIrzggugLAZFFt2jJh
KOv28ZAuxW2QqeA2LaLkliqN3uNRdi+vCaIkBOTpUIYiugUslFEex0wqm1sIhHXunCp+MmJJ/d50
qN8+Hmq3aiJYwe0B7hJhMvnj+v3ApMOI1LZtbkbVmU/RMOaeNiia/3iUXegqRhGlLdq7eUG2BbSi
o/8Lr+jmVpMHvUBkb2g0JMuBcX5GI/zvx6Pt5wRXCQyTlSMeJ+Jbz6mWnEDOxqS/OeU4I0Nmlq4c
yvXpnaNQd6SOSnsm6aigg65HQcEgoMQxdLfUGWzDz8dR/mBMzvRO12+aoWjqBnln48EQAQZej6O2
2jRXtKyhRElXZpVGQ+7CtUy+URvRTxPEonNo9kV48MlEMrh+8SndoSME81E4+WwbR7I4moJuJNuo
rSF4tqw/E2XEQCxs6eVNC4r7UWe6atNL7243gupIVzl1cHSKkRXazDeUUX9aKtO8FpUyXXThmIaE
0tfHH28/OyJNku23tMOA8Lhe1EZbtFyIj101O5DOpqRrHxLKir5R2fo5S9UPWYwGjdOO2rvjNWJc
0l2kLQl6iN3WA2t9zWupdc51rFm/EPLYhxY/tIN4enfeEHYDVCALEQ5wO6M/8qq6Hk3JuTZ9kHx2
Uis5K3ol/egiKvDIHSzfHi/nvp4ikE4EYGm4FZonW2IufZRWH3Jt3WYpL0ZXkQq8puoqpL88SBS1
d1Nbs6NTm+Z9/rfizEJYNZUCmHTpWLYfiywtp3NW0y/+mlqZ0buYnwdHVbz9tcqPBEbnZRQMq21r
plLxF0eBM964fWWilibxE0JhN+qnI4vVO0OR4FFdIvrnHtqWXcOQrxtNcn/LjXnwkaNLvyGWqX2o
Sqk/qE3eHQqEGbIiFUM6/Nc7Sorq2Rkjvb81cThZHpcCkI4Rhj2xotzU5vngU4vzt7oYAFFEcU54
qpB86OL3/Avsm6usk9XZGm8dXzG/0bEp4SS1ZAZCkDYuaF7b8789F0ZjqW6pDXL9zdaxt4XUWCUW
StlKHD5hHk7FZFSi+AiL2WUq/Dy42tyZbEPhzLr+efYodR10/OFmSUrsaWNC3EoZ7WOsOnQzGzVd
mZN0VGG48+IASNL8Q6c5wJoqftS/1iTSEPeYKbzeuEz7yMUcxvgUsCYHa7//1OJdY0eJ7sV9Rj5n
yG2m+TLd1J6SsKdJ5XLDsdSJ/X5e9PAgNLgz2n+bXSzBMt7BhXMeLwrY2XKjL3J+iuMe7moQxx9p
Afrz8Z7afzPRIAnMKrJltKg2t7FT4gGbz8F04+WWPiPRGBrPYOaqX+S2lp9RgalnL0vHJvLePTDF
dlBkrq43Gdv1d8usEKYJBNUb8EPlA6lLbqRIo9/LTnlT6jp7GkU8/3jQ3eWMIYoIugDLxUtniT//
12axFlSyyyGcb0U2O1/iYQk/FJLhoNIXDx/bPEV8/fGAdz4k4CQJOlcElqhb0VRF71syw4IBWfzX
0EqQMkGk+1sQdPHl8VD7g8DjBk7JhwTrd7Z1SrMIFG2x8vnWynb0QU1SxAfz+MhU4N4K8nrSJoyO
7h5qK3UtVMjO5pseRPN3y4hbP1SM7CL3SeD3SFYfEEbvzEooRtIWQRER8tTmi7VOgw9mXMi3FDLq
V+613A2tuP7+7rXDzxFhG6FtLkh6630BQDQXwVzLt6zP0d3T4ursdOqRZvuduQgKPSgl5UKuyW0A
kmdZVCA+fTPGTn9OR2d+BcY5Una4NwqXMFgeyCG52GbFxqJtqUw3yq21IEqkWTfRSzrl/uMVe/ML
W79FzABgF8lX7nzqhuslG604lGwrkG8D5ULNDyoNulwJ5oJsYDnJf0qTDYm9g+f7eW6i2jlD9m/D
EMCokpynuZHV1FMDZ/o+W9O8/KGORWadCtnqDQ8TzdG+NWohZ55sQip8SYOm+csKYrN7Ket4sL+R
hlYyamIxRUrNiKLkPEeD9E4TdTIzChfCzBj+HMu5JU106LFlQ1ErNz2PrStpDRr7aRULHqKi/Hi8
oGK9Nusp2hs5vaSEAHqbzTE1OfdHIisQ9mQ6tRUDHqpLN532CYy4aU9NlqjmQay63yo8h5wqgDDh
1LYtkNodgmXTVOCuIqXqRbVjKEyL3h5sFfHL1zMDyKZxmmUUDbrqZmapqgxFiizDzTHL4c/MaIcz
G1f7UixAWvPUmD903K+flVnWD9ju+9uXBA7qKDk2yhO8/Os92gcabKGIPYpsRvUxa2ble5/CfBln
8MvHn+/OUjIUJWDgCRqetgRG3ppOakuGCrRsfNXYKi+x2lvPj0fZv9YEA4AS9JBygaD8tZ6Q1aFS
jVm6dgPzbfzCGI1zPhX266Q24dc0NrO/HRzWz48H3U8NDW501GCt0usJ2Xc9KNrKWVMWqnajAON4
ZpPG320nMt4dSwsSFF8JEXgq6FsfsblK9LnEYOmG9WH8Ef9ajro9mq9mbR2xfffbAsQFmimXJPE0
/72eUD5ZTiVR/7w5cvRnszjds9xX83mM2qNS3p1bEv05KNKUphAo5MJcDxWZYMt6rRk3COGphPMv
LX3JKU2QenpWdFwR/VgfK/qNsB5SXsxoWVq/NuvyJju13ZzUeKrmH3E8OWiTDroobk36/1H3Zctx
K1e2v+LwO05jTAA3uv0AoEYOVaQoStQLgpKoxJRIICcMX38X6GNbLPKwLvvtRjgclskiCkAOO9de
g11taWjKYz/VdMomYfU/kYxMy5sQFBG6dWGqwVaktcsCoqQIsciOZmWcgK7S5xA8NXI6V+UsD+zl
DMcEh/IOrnAYA8CZXt4lHNnbfIi4dxCy/MVV76Whr3ddDsmPW8rHyRS7qRZI/rLOVK9vDM1Ft4Oz
NqqRhQv28sKkkfMAwNs9eDEnl7NvWY9NIJwzE+CZgndyf2iyYxOACwuuc4rUGXiwiDkSwQEiqCgF
9B9cNxHRGa2UunFCKQ82fHs3U6B5Ok5Dd0TQQJlxos6lqb0euUu4L/Z01JPoRDrL+vBb/Yrzmy5h
PBAdQgRNJAAqrVSMPQdwP9erj876Reu3TEZsgIu/1stLKcIpy9FGO/hWVK48xFmgIYKuyPtXeeOG
wCYGbwUI28IuWU68v93QRG0VFYQFOH4UKp2b1k44K200mkh85sDxehsKlwY+atYFOHzVioadWx3r
TgYHh4ZWNlGtPhOnNikVEUAPJyqgARydqcpGr+nOKL5ej1NcG/g4Fm6MViCyL28zZgIlH/xuD53F
qwxBpXQTDdN05pW9+TCRYACpLdBwuFO/vEoECVVUShMchg6UvkqF+UGTql/3PK7OrNavZzxuKFw4
4Es4A0hjLy/VC2tE8KgdHCawMeEWij3iNi6Z/FJg2Ga157Gfjaj01xxQIE0oJfE5z9K3bnaJsUXY
JToOr/YLv/QL03UWHim0DZ9GqzBXcFekXzCYzkF6b8x/bLmw5wPLBCTsV+kkXPgwp8hdcoCFjwm3
+WysMKl7EkMPGVZVmPK4GO65LAVD8To2ZmPHsuyviHCiOevBxWrPHPbeev4omLGL4fCOOvVkQPn1
FMLzU5CDT+UEiL1h6LhOd53sVz4nQSJz57uM6drhzYetfUGTh1ISjBEHCBRI+S9f/YyQk2HJpDmg
dI5SU9o5yOhUbEqh9Jm7fOsdL04r2EPx+CEAeHkpiZ4JUNQiPJh2dBPQmcjBUgSuJHXu376/EL1m
aOG2YFWDAYUKBEDPybXUgOTyng4hxpMyVqZnMzxVTQ9fRmax+WZw5DQl4aybwzTU5ZhBV5vXa8WV
vpUVI+PGq93iHEjyxrqBsY3CCwAC0MNTCpVpqZI9L6LDYAv/moPFfTWCSHb3/r2/cRWccWDZCAfU
Ja7p5I2SknaQj+j4EA56BN2klfybCcj08bV+kTBA+oRTNl7WCeOI8CLUs8Ui7CisBuNomm6HwBnW
TkH8M3e0FBwvN2xASjiZgtu3OHWfgoJh5c+hNnZ0aCJlPpugyC/ArEPnNmzsxPZzff/hJwjrGjCB
oRxBo9M/WXlbi/cu4KzoQMK8STrVQMsbqXOx4W9MBzQ+Md8XY03syycPUBvp0Tiq40PNWr3KI61T
h4cMFry2OFPyvDEknjVq4AMtZmKnLqsQX2rwtJr4QBrHZMZHqyk3ZXtmS37rKoCKoVSE6SXW1ZNV
jNqWsKCBxMCrSZ8GZRmnnu3rD59ycR7DNEIZg60RlfjLVWR0ihb1R02Pc6eDTcsHndhefk7X8sa9
gEeFUYDxtkTJnZRmBA7CMNaACVQ3eE2qy7De1Vghz8Bhz8EsL0Y25umzrS86xijOTmNEo2pwQobg
2aPPIj1nExat+bNTy7ZJkOzZ57s8JGLM/LwNfhjmzOQ4BMyG4pm7bXcD23J3vEWyJGgXqLBEk6I2
R0T14ithVUmAVe6htOGykvQIeo0z5DvF+N+1bq1tkwOruoqigYPKYYctOiplELDPAs4lR4WlpUQq
LVF2EusBvluwU5ia7xyxluKKh/BQSBxKm9tW13q6G1qY4teJSyrfT3EHnrzoRA42kEetEpYKCL2M
k9oNqh9DjRDO27IKFN8Kl7vByoeV0XAxwsQqTGwHGPHDIOxyhkmVM5ELyy+d8FDGDe93JZITcghQ
BlhJte4Uo7U4y3lKEH9husSCJ2ktMgqmoP/dUQjfefrgohCCVPwMrWPNe22oZVABwB5kig4a+39G
PEYzxeAb//5VXi11y1Ug6YE2bqlPTisxaVmOCzFUdIi4ro4E+UQJM9S/aLxxXOVDI7++f71X43wx
2QfmGgJXgdLndBWP/T7m+KlzqHTJ170Lj9pC+MGH72pRGqLGBOwAUJuczKYAcg0bThPuQdBQZDys
ujW0aNZF0I3WLnD7czLj108RR8hFzgxetAMM7uS0wyrb0kRI74DAJf+IwLu4SAqwtO9p7lk0sTVS
j99/jssdvJzIgDlwZ/AJWCi4p9jUJGPV1Z5BBScYC7Mg7Ponf5iKbkPagIabPrDGYI2UhZGcqd2f
/f1OLg1BDrisYDRDZ3TatgSPcAmhi+MDk6Oerrsxbn7UYVt/FeFQ03VYu/ob8oXQw2vqkY6wdIxh
p6LjXD91iklrFzfIiko80lhxhjEZgTHooe/8uSCRdDc4L4o5K0voatOhH1X34IWMwjlOV1OQdrXQ
5YoD7BGZLgOuPsU5Ib9y14RfICv1TFJOsCRMbHAQH41E0/bM1va8TZ7cPuhK6HVBqbGo8E/GlmM5
kyZQzR/g+dElPTpthyoeAj+ppjj47pnpvo1MNsFI/4fgRj74gnTnlvHTl7/gdyjpAPeA4o3C7uWW
JApQuWBlEB+sqi43gxKOQMfYpXU6qbo+g4K+Oviie+IBtlv84IHPnLKj88HD0VPI+BBTkBgHnJkS
6Fa/kRGtjtbqN23r3tAIm8D7A/zVQoGDIQTWYLCA4wEJ2DLlfjvaG09AggJ06uC6TK2VxJGUUchF
PnoVoCFgPgAOxdmevHqSImR2UJfVcSi5/jpYvElgX+zev3+VV5VXhKtALeGAaIE7OUV3g35Gjlfd
VkdprHoTMse+hHqyXgPhOne8erUS4dyOCwEpAGIANO10JYoHyeCrBtyliREfQcaHsaZhmkODr7Qp
zqxCr28M+tYF28I+5cJl4eRqtGhHTruOHsVgutTgkpdd03nXDtMfziAE+gFmNvBx3BRAJffleGDj
CFs8hFYcq5Gjx9MLtjYNbFjef1OvRx3uAq6JwCYARuLQ+PIqFrA6VDo9dkKRNynqjmLHKxpv3r/K
G49tOTBhi0IHG2j1Ce7YFyEP66Go8dhqj2Ydj7tv0Qwhb1LJtrCz96/2aqtAzwQ7Le4ohCkwGhov
7ynIy4GwAbu7HdA5CRis1OLe+iE6c2FVhm/AJT1ntPjGDWInBN8cRi/LDnxySY0Vicy1qo8guHe7
PFDofE3KajC7VG4e3r+/N94Z7DcADMEiHuyKZwb8bytFEY7Ut2kHlygu6VUMN+q7ymd89fGroPfq
YpdffJ5On6JxJyBSTcSO8IaFl5ZU8crE07l39da9LN1XGFViWgGSfvmuClo5LSwL2NHVUb6GMoU8
UiTJf/vovcA9ygdBanEeBxJ8chUikYLhDTk7knyskSCC0LRawZHy/au83jhwlQAvBTIx+Feeztg5
tGeXy7Y98sabNwx6rlU81fMaFk5q51vumPQwDL9QPSPnCDCvhzwOes8REjiRLFKOl48xH5wOzOmC
HbkTmuHWFYxU11DFuONRIJOrvZvcTn8nXR5UH3Z2f45g8GCbgqYhAK6T8kB2jXSqQfJjU5AhSnkX
I3kOqbofn2JonqMnhNIIbxCWQC9vsSmnPJwjyo+5mVu4CyAxMmBwO4sbEn54UVzMFrB/YeeCUetp
relVjIN7rvix7Wa9BjhCjrxS/Exd+RomXTwdII6Ctw2qFzBsXt5RKStPW1bDj6aqhy2p/XpdhFa+
wVmsXLlDRzLGwJsFPB6lI5KmViYa/OsWa96Z5fn1Hgq9PqY62tpLA+N09GBuN4ApQ37skK2zGfqW
JGwo2pVniTxzarTR3p8oryc9rge1PlBDIO+vcAzeT0Ef0Ko75rysINLqJ4QIt+cK17fuCodabNiL
GcirPmzrNj6WL90doeuh6ezFVdrGOdSkbt6t2GzL7ft39cYchEAQxGccU0BvPD0T4egyi0mE3RFT
xUuxPXmrEt3tddyA3xjNNhwQekUf37/oG48S9cECeS6KJ4B4L8cQ1u0ctoqLHVHuxmkO+8sgdVHB
Rmde2RsPE8gWEGzot5DJdEq3cMBrHoPJ7o9ctfavkrT8ltWkvZeI9Fu5XflhVipEYhBqYS9FDCKs
6E7qksgVA1bsqDuCnevtFxPttTv66NJ4/tf3n+Cr1gCuhHUFcCSWL1SsJ1ikED0onxR3BhjGW0na
9CbFaQcaq96tYWFSNsz+TCZotmNTqJ2oOn7mG7wxcAAmQ6oGFhpW0Ph0BdVub+a5kkescdxbYb0W
7spzBs32MXe6fgdXA+u25XbAz5wGnpXLL852C3UGDVJsHksJeOqZXhRlBU6QDo5Nj+SMEBtU0ME2
Fb4HHd3D8bMvd3EHYtRlAUtz8asLxznc2AOr5Kc2nCGeS2pOZvLLIZL3F9boxdNGjW4vF2WS3e7e
f1WngxDaBQwFvKOFX7Ec0V4Odj2AaW1mpzmasJWZmes9tfJj69Mv6B1/9KS0XAwEHGBFy2nwlbOq
63DthHPVHgsuHWS8Ngapq/ZHjy+4CsyasUgtVCaclU5uSTadq1irxBF5hSQNAiveYKh9DuKOp2BK
qDN7zulgXy4Hxh7O8ThZoEe3POHfSsfOB2kziiZ5LDsr3Cgfe0wTG2cFXZhJh2hsNnIaopUQhKbu
1BdnVpHT1QqXhyoPRRLKI+zjp343jeqkQuGljp6FtBmvcejaIhDYvT9MXl8F8/jZ5AGrIpbkk7WD
SBj+ejPVRxjURFc9JG9sO7J+OFchP7dFfp89LlTuDhAR2CEALyendQKRjdXGWg9HwEPIzXG9aow2
Mp7tPRxm53bdRHP14AdW79wUAl4TcwblEgxjwQxQsEmKbC17IBgu1L1NR8u7ynj2vIE6rxrTyAxw
l5kMjGYgFI2rKtE1ieYNzRn5Xoc2uytzYBMJE0WFbOWIxl8nuL9C1WBbnz0iSfXBogg3C9gA597F
rmgBKV4OHa+GYHHs2/HIY+uba/xiU/CKnJnhr9QZy1UirIJwD8ClMM1PrtJTN2JlNwGZNY6zEmOg
/KQH6W3KZquF4VM8jkDFrFHF8OelI22PjYfZv6kCGsk1kq0reLEIUOuSEbY2VoZGkzd88Gi0pC1g
JGPaorELFOXktNf10QDQb+6OJo5QbDMnvLaYRuP+eRz/14/x/9AnjlMAePat/Md/498/eDdB9FCo
k3/+49A9tZ+UeHpSV4/dfy8f/fevvvzgP65KwGuS/1Knv/XiQ/j7f14/e1SPL/6xalWpphv9JKbb
J6kb9XwBfNPlN/9ff/i3p+e/cjd1T//z9x9cY+nCX6PQ/v79zx/tfv7P39HS/G1KL3//zx9ePzJ8
7vgoHn88NX/byeax/SlfffLpUSr8Ecf9AzzTeAFj0EKCKcnf/zY8/fMnzh+oY7Glgf4DdGNpYbUc
kkN8KPwDTQas5gjAW9DEZbOVXD//KPgDHannqhQkVjQOo7//6wm8eFf/eXd/a2HFzMtWyeUPY6T+
Z3Gw4OCA6hYj+GQ3t3I8jBoB1ftAVNcV7OKR6bKvlX1dcz+bx3BnPOsr4GOYiejEFfC/iV2aQcO1
dXKik8HrfiBpKbW6c3quk17Yf77RyZzCFHL5EE5yjyPiPrJ6iiQIYCIKVu8XUaHXmosI2kO2srxJ
XUZBFSW9L6GRmfVPmMrc95FyU0jF945xHv2wpxBNRWEWSuh2SxayNVThd2GswnWjkHA/ziABEF7d
utAs3ELMVSUIgNs3unzwvXk/z/xuZtU1nuX9NCN7xh3FsG0bSbdMQKoLv2qFBEl8Qe3PT7BRR5wf
1MYzPdqc3xV2c9czfR2yGmooWYzJEFRfvaEs095yfqC1de/okWzaxv40BRz8aYP/gtL7sFAFfxuU
f77y31/xMzX8rVd8Mv8d1RFEHYxmH1eNlRioq7WDe6YFmF/xAPfY2MtIUwCvd5Iy7y5B1nzgbbiD
NNtP/JFmRsoNDwZ30+R8yyh5EkGJNtQ3HTqAmMejqgIri+A+vY7age0G2tWZcifkDlauWYmJ0WSY
jc5qZMKhHwhfgcYnd6GDVGwTmpu+P0ekfd7K3rrVZa/9rWAgo7JNbcUGyqThCD7+hWirGyK8Kzzk
rTLgnxnfNGkBv9MvuYfxC7nVA4Jb4f83w7wpUP12INW67Oinamg2Qez+gN9MvpkllsuQNl897hpE
fnvtTTHRo6b9ORetZxXmW18di8DvX73msUHQlt3vRU630zxsWLAvwSBFylgGBt8GvIZbZKHUtCqS
MG4eDLHvSa3SmBUZrEizLpQNOjoYvou8JhswaBMWO5cx8jzikN/Scfj0/oB6rn/e+qonVWDRdkUA
ubvY64WjgESWlsYreE1kk9EkQ1rnDxFg+ET8rvGqT7OQcDIoqL31DUkF7y4ZpkoyivBMtbiM47e+
zsmRiFSY6GhVC7jNa8T01UmgMbPGMwXFc7n+1p8/qSTaIiYVtYXY+1N32Tf9pVTwhunJrLLA4BSL
6l6lhU0QEe87G6zBSBYoyjyBAeYnyiRLKrs45FRdaKjBE3g2byBpqJKwKR/spv7kuHLLq/Dp/Xfz
9nL+mkJe12KcOBf7sW0ynz6Bm4i0rDYJApo24TljtJNm27/WaOiZXw7WAOtfyUrd7x0+7FzIwEnP
8HzoxrhR4js8C0V3rX2VxMGUvn9nzzzH1+8BAOzLa+YtvB9GmMnvh3j+5E/RRVVHBgajRZPIgfyq
yzbPxDRan2uq03KqthUJ1qNrzZkllMLAgN8FHJFU0lD7a9XrKpHCfIeSHWtZhMAyKH/PRbGdlNz/
eT4nexgJJovkU9Tt1WAeIClxwZSO0Y30kbsY+TDmLPtmQ2j82XXlughmFNDIfhBugaMbDboU28tq
stVXpq0sp/RaOQMcWfJsQCu+LsjFMJY/+tK9HSZ4u6DmsLPOsVaS2WeYrX+xGqHQePmw50j2kL56
/X4G7pfUfptJwGxQm9wBNf4CuisqVb1hfp0aKjLI6Nc6bBMdWIculldTA4GoR25AI03gJ30Lw7cL
JsMfWGi3+cIoRZrUuQTzZ4eIt8bFyZqPFMRmYnnc7ytp+aml3ehyVh2iPurSXMfDTFZ0QoVSoBme
mGHsEurUt5x09iFwYCfKcOxJQmOXaU39JGZulwS5KpI2Z95K1VJuGzf/bA3VvZc7n4F4fIsdJOkM
dbPRsny0pVOgEim9tBxtnsHs5iJioc4Aft15YFW/P/ifOVNv3eTJ7pD3CByAG2W3d6siJW15QUi+
ZyR+MoGz5a1GCuVXvK6LYPbWvlAXdkvWbdOeY6g/M8Peuv7Jkt9GSuDEEHT7mjd22sCTNzVLp4rA
v+aIEwZCLxGf7LTMSS17+A5f/x+d1au0hJsDtitPbNCATexoolkzBZi2+ufIxj5Z0uATJSua+sxB
mG8n+iopxp5l3axuuq72tyNNQ0YyrxMXrDEXvgXXcr8thqwtomAVRxCftdq9jJAHtIktKKBz93F2
0VBF7BJPe1bnKABRTdn2/HmOmp0H34cEmxIoVb19y4U7rE0hvgV55SV9kB+DqfATj1vXplWf6yb8
Unj1g8EinvgNv0STe9sVdDUOBDZBhf/w/gt+FmW99YBPNrHQlkNEjKv39oiCVtL+TiLII+uM3yXa
s7tkLFy19mCqmlhaeQiXb2EwhEUxw05cryOUIqmq/ce46FCedwgGLXJarHKl9mIYVQIhwbkuzrO8
9a3verIjGq5obzy4nud+cS3MVWiuva49+h4sFwQtE18H+2AI3Qx6wZVAXYAUvBbe2iYF/JACs9yM
MNHmxfyrasWhHh9m2lyFVrTp4VLURf22g9x+KEkiQ3+LJJ9N41Pca77PY4ESh2Si16sapptRvGXo
E6RTKG5rEl5AFL8hSIufcmBE7k1DLrH2JpZ1yczP0Q1h5+GmZdGs/nfv7DS/N5+xzhWDEXvgYP5G
6bK5q9s6zJQjyp0TCfT1o8VG0x7nlJMoxci0M2uON9oJ5sfSEnQLn6k+KRlsP6Tdh5nXR2zluDAi
8fzC38ppnM992WWmvvHSTuWpFvxfkSDE1L5ideCC0z7RXUmq6Spvixy1cnQAljxkfJmAtqfD1EcT
KaUxv4R1Gb2VLfj/SREU5TEqK/1pYJGVzrMvrmLTwv2q5TCemm0rxZytVkSeqWeeKe9vfe2TXX8a
KbhKQcz38PxV2QzwG73QmmxrWTprE3fzyis6OIZ71ZBNPh8ymKhHCdFBnTDaX1ZzeQve5KHT0zZw
OngtBqiZu6YqVqMmfmrsPEhKcLhSj0FP2zRhswbsaSfInCNJB/oJ+JEhYgCd8gH2svCrYoAaqetv
Iaqst57bu0lvGVh9FvhB7zBs7aC2gSSMRCcxVbcB8sOAU/eXuWx4BjvLLYiTD5EojuXgIPqkYVeY
Rbs+p9eR1a7g2TWXSaiLbkU9G6wq4stdPtU15tFS1dvtuJGGfAEuiaI6RFyKifCa3KYZVog69tZn
hvZfjZaTAsbpa6JxeO32OVwf8E5xmIDwuMO+h2Cn1KiaprDiqNOQ66fRd5fosm5OHdDXV3GrhxX3
ZLDqufPFkQF8uLwbU3mXSETpcTrxgsPomku/BdW/9Zwzx9y/OJVA6/2yZOFD1/pgEjb7uo6+wD7o
G5JpWQLvdZpx8FKQmPcF8OsX5haHERaP6FsKrJTEapO5dQq0T8qjZM7jVJW37z/Ev/xGJ5UJ8Eda
jMD+9xUIdQeIj2wsP8ZVn3Kv3RYIpbhHb7/P3G4KVgUar1lZtcO26a298EGn32CBCbpkBmZ0RRGC
vIFa4lzU/V/gPuBMvHxarplCJZXd7WkxD5jwfQxzDUk3XkMQ+aDdcVe36Ixb5KAojs2QUdoJlBz2
CvQok47N6B8Kze01/L7hFgxPMizc1Tn74786X5y6HTgzlHiddsy+9eudOzubgdPMtqKrMOI7gqkO
dvQ6QCImc4qb/+XbOtmBmctsx4Xt5x5M742q840NB6+kLCNkuURZ7tvAyuOsDyCAGg3Md/LPMLvc
uOXUA0GhJJu9+Yjs1zP09uc+7FsL38kmi5ceDL3jjPvQmM9e1ZAUFo5TwuvxCMNdnOokcJSgbp+Y
FV60WCW8gn/ycepPwQAIVp6yqtXk0B+89HViieqRRNYZL053GcBvfLdTD1uMS7vT1qj3uiAwxA4N
/QbLi+KXM8F1Txguty7tHZAvvXVZmosaaFgj5Td0BC+RSW1SA9h+ayLTrYEYlHtUl8MNfOrLzHOa
28B4q5lUD2GIA11rT6u2P2c78VdV1il/LG8s+P2oSO+d3nwOVBytZIWgCWVFSQequVOrbwPFBuFP
/t731WOI9Rm5djmcZ3RxzYh1JUvKUeCE3prOGO94CC7YbuUTbVHVnhmJL9tf/z49hid7Hukgm7CG
QO9dZ0AmiV1dOf1Yp6Xd/vR6jdMTp5Bn+UUi5v4y8vmlw7HdgamLb8bw9bDC3s0RNqw+/xIKFGd6
QKqkqzbP3+9DgP8dZ/jPKYb/Avf//wrpX5KU/utfOPobSH9dSvX4sjmwfOSfEH8Y/IHe66LNRM72
YlKLXfOfED+x/0CXCApqCAWgUAUx+98Qv0fQFkBrBqYuyycWKPNPhN/1/gDrBA1vBFnDggPt3Q8h
/DAlf2O6gjN5qumDqgh0DsPJCsB6lF9SSaRKkIjtWoCaNQ0TKBvJbQljqyJ1CA/4tuXeyLuNa0BK
nZNumsN6BOZeTQ7+vxHUsAqRxTsc7qZfU9mGcQIee51RGusdTgfuBEzDqlXWTW0H0nM1E516XEc3
VjBYLSR3ENAkOenYPZ8rEgGFLmFhUs0mh2uIbvPvUJd0bVbW9fB5tLuaXk1qCYXLox4h6RMWDSAf
Zg5/Id82h5VqU9Vi33IGlzSbE4QYF3VELqnCwnM5B0RFF7XVFvSYx7No70PBwuFiGirOWTI4gcoB
ygjRjenMbNu+hDMqa+cV3DSjcZ1Xeq4TT3HHXjGvydWW21AIbvhAaP9FIrkHLfBpMYAVEsjtZwBg
/ZHxYogPcxSAUVl7OK7vwTSt7Ou2Eo6XIiy3ZJcWL9hwDAR6lF5S2DUoRvDn5bHuk4bgceCg03jm
Uot4LL8NcF3udnRCVYYQL5uI8sbyvKG5RCSbhobH0XbIb7SvaXcF0BfbQuLqwTg3Qtut3DHbp1HC
Rh7J+0o0CBgNQNf3AGCCRiuhuaE8+KZahHuGCXS92AUzaYcyilIKk9UBJ3jN6vjH0PW58yuE/Ux/
54WqVWATB0N7sPzQii8EbGCR4xTNS4p0ZOp8AWNt0wKxyskE+xhHhz5jaRgWZXFnKh3wA62CqPJT
H1lkAGaYcri6rMeWRPe1K0KealnPebGFr228ialfosMAagfvElKz+JZqCAwPirGuugrbwlTpwGCQ
8xOYXi70SvWtx7+BFSIvfFdGODQzCe0dJEzWaD7Btj6qk76kjXPX5IXngudLo0zIzq5wSFtCD8Fk
sgMktaIYS234Ec+ZKZiCb6PbX1NT+jxB7ET8kPsR6CfgNgkfVXJOBdKWe6tq0jzvfZ6SiC0Pp9tw
PAUHW9wgZKZgLP/FnjmXG2/JP2C1ENaKiILZK7gB+0d4vzo7FRmvh/yfV9DHTkyHa+7ROgLoudjH
RH1jG8S7BTniWU2jRNLMJHpgZQtzzohGFFohS0RpLW2xiXKkR+a2Ez5IPtmJ6sQMYwFYhAImzgcx
JU7Eug18iL2vA9rX0BgHOMmtRlpGQ5ariupNB63DzxLy2a8tqcinUMScb+aymnPoW3zKkdHTISrX
iBmSGhPEd94UyKyNyTCuoQ8IiuuRxtbairAs7Jyilw9979B9qYvi0a1hEJPAoYsD/BzI4O0U4nj4
bWeVTZ0W8LgwGbJ7UaU6sNIVNz2ymW8aTik2wSF3wCeroyKTFTxm0cuKqkfIzfiOx3N3k3dW7myn
wMpNBqnEbSN7sp1CGnbwAggHeK+xdurW4ERPwwrsBmyldjSj70xbz76yi5oD+WlVX10gY6TsEq5z
PezaquapyK2m3Xpz3sqVw71JXlVOv2ujQTw5M8XTYbTKpGVgjDTg3LOruaPu4WiNX6/DCfBYZYbw
BqlfDpwe/Mmz15GoGAxAnCH+ziokCWzqkRe/EPvGq3sR22jNAmkHhqZyclMOntdcBxqrTZZ71L3A
mStGrVfX0/dxYteQzTlu1oihugK0ZMaLDkG7Q+pgRQmSoPchgnKlVTxVMOG6Dq36mkMryD7pwMBd
SnBkMUoW6DZppbnvK8t/EMq39hD/4xgDKSBUNLDmC0jSlgjYWIdtxdfwG1pQ7nJAhHx1ESDXoAPy
rQC49UOkupVEg6tJiHSaMMXUpuFlyG1nvscQmeV3lLVNvSsGK7hUFhq/n/JWt3UyRbRVTxLubnob
w6g3AmN9CB9h/s7bNQFRwSR+IVWEEOOAxrtRKucLJUAOMt+e8BkOyYcPgN21rcQWMFVMOswGA+Ih
w2YYCIpzTuiwIA30UIgszOFpkSAi16EpkuG8LoPpDoppWYce+j7AYWHTHPF6uCVgVy693ia/QrA1
jkCjWqwvHRUiRRrxmfl06Hx8nYwz0MTuXbioTWsMORhCDywuvIuSzSJILNITcwmD6F49RUXnCphS
t9GMUzepKwBBsNzNAqeSNVoB7nBpEXhTb3u50NnatoAcFK0kf4BxuH0xE9x3YlXYbbIpNwQWLaht
AbhVQWGtIaREVrao23voIRE+URSdgFENlNSA26Bv99YdDEh0Qvu8kyv4XxaHdgy1vZNd13hffdCM
sQrr4Ws1obmR1nbb9pnqSwVu84R+5EoMPOo3cO2fMtXort0FDasdGBggjwRNVY4OzOR6dQUnwlIc
mJkkX1lqKscL4rh2nk5lX++cQNbdlkO2YpKgKdv2ruqpvhkRx4RoasR0o38L5o/cF7ChVpt8RI9t
rf0qBuaHVEzrRkHPF8ALuUDPy4yd1FdqFki9JjAoQ5J3j5P32ut6dGFo1LquTrBh0mHn2G3Yp41i
VZ2MLjKc111EVH/tmQKoJfAccB74XFuAYkuEhexViL0v6YFZ6l+T2wRx4mMkTCvTSLwwCcucJutB
ELLTEubv+FVntMWXCMGgMAFyolxnnJIR7fd+lHcIFYeqdi5m7xKx2oHZekFufg46aq0193N0J4Ya
qOcFCfsYQBGWnI0VYCMHiiGD6S4WogkS7rqDncJVYGLHvjDe1y7o3CpBdBHHbggHyD6N/i9n57Ub
t9JF6SciwBxuu5sdJLWiJUu+IRyZcyw+/Xz0PwPIPGITo5tjwDjuYqVdO6y9lhL2qRvoah7u6lod
rIMmkaXdax4d6adBpSl8Ryuq7z/6JALl29QxRgs69Ra4Q6ZIKiuQqs0thAZeugv63nNIpjnK19aS
BnY6Cc04O0qtTJouC/GRto4RptptYpHk2uJck2Pvhjq+IwtiFZtAh9B8Y46qQ3bOCeLkugxs5Uth
ah2sG0z+MDWV3EUDtbBdZBZh/TgqFRimwZJ/QDAsUuacZeFJHusAJ66BnvTn2AmY2zN0VvrNkDa9
2EVWWFsvflWb1dFk92NrS5uB4/9o08Zq9iPoQqK8IXO+GHY+RK5tBRxmKdBhjBJSI2d7UiB2vGux
QOJa6vOJZdvP1BJFzKjot9hC+QZJqKHD06qT7DpF3fgrLGE2fDdFa9LoVTQDArpWMXx3IAUk3eSH
fQ9bZJcE6rFOmix36yomgONbO1pXLC6sG6VtO7qtVkrJXaB28fCUt+j7XY8ikOBeGkScnoYBkMKu
sqgY7rxBGW3MD40J21ExS/0Y9qrdbqtODeprp2lEc6RnnP5voKmd/8Kea8a1jj9c/S6yrFMPtOCN
5fdYNRMSoqR9h3thBEJ50DqpDdy2iciEZJGc7k2g8q+5qjToo2lRvVOVsjXwTNMmOJCSV41dAtv9
uHOyvG2PRT1EGiygUUZ3aeCV1gNOj9ZuwRiH1bOdjkVxhn6bKwSZ3HAj10FT7WV+GXGhEWcmTQMt
eY5UI21voowQ/lVKDD1/7cjZmHfK0PT2UUAg+4U+C63gnCWor3egVI4wggbGDhdOibeUfJ2MtC/i
ENumLGXnN+SlFbW8UBnJnuqilW4ky0QgXS9qmKDGBNUHbkyRj5syMpwpMauXiXXFqad5T5UNSbqD
IMWT7gfT6fpN5EncIDY7Ckx4vB32aa8JWfQ8Pj7tmIrZtPImCvTqi04zPYcOSrAhfyvo7e5/Ap62
vZ8knpTxl9Nxcus/wHDVXHbH1EoqwiFY7b1tm/COgFvJB+DfJZglUlROf93GNU9PMvjJuIkrn0DK
D5vwu56a5qsHxVaw70NkFIxtZpHUo1FU6/09rkOtip0m8adHrShu++Ha0/syF/cKnfOBAEWuxV2x
wxYEGZva0iSyjXDQ850a1XjKDXKiFWW+WnLcLOJV2mlhLOqtpGVk0X2z9AuswkDjb0dg99LFjg+p
I7Utj7ZoIKhyA3jA8ryCyneXCP0VaRHN2kUeWiVbavuhf9cpveb/xsyW2a4H3z3sg7a07JNtdABx
NoYzVM6bA2S1fmwDolGw51aRbGvDzHw8Wr8NYTrQMH7wWYaeC+QXQYONJxptPLOtZnhNusV5UjOk
uw9Kp3XlnVSjc7PrsDDRVZ6X/dOoJVFzX2RtoD8gedQNpGWKWP7domutuITxRnos+7gbt6g6Zt1T
LWqZ52tM0+RK1L3XHYJa0b7m1aj+UZuqlzdkNIfvsmQpT9Tu2mITSgWVgsBvtWyXoDdXXFt9H/6m
ocCri00NI3SHu5gjYb1R6iGO930iWxGztDedXxe3KT7JkUvYvpK39+yN1rX2UTVH+08E42S0NeXE
Mra8uEPtanFoJeeGXQEuFJdtHtMy16R0145Rr7ET7WjcR7ZXVBvojwcgC4ZHGVLtyUKpRqnem/Cn
ZteaAi/oBhpaxQDXAi/1ppPQwtgEVc2rF+W+o+3VUm591yl49n8OCm0z7qgOtb7NqkBxuFwJV0wh
sGs2gUVBgYJwYtypoPPqewN2hXyrgSHKtiMRGdIZY1MH1+MQGjUGLgm0jVYZWQiy1vabE3BA6Sza
Fs1tVct6+6bWcQ4nKggNkuwa9PhXI6ntX9ogyc2brEBxdUcHU2fs6wgm342aGx5TGDLjLkFRo6fQ
3un2Az9RGjedLdkNhkhRqGAaUtbhWaFhFx9ls6eYWbZ2bmooeRnKiyKT5tgMvjCeYihpkk1lcL63
yWDm9okHpwlOuhFoJ6j0cvOAOozmkDwwvXQrS2UVnnuBnXPjqhu8jQ5OQd+VXt4HG5BFpXeNbPGY
7ISCm7olnrAfe+hX4cpwejsjB1+HryYe2anJvUrd+mpqP3utHRlYJSf4Au+H+TVurdhAEzQOvxde
Mz7ZVga/CGFUurMroTubLtCce7Pzwm+W3CYKUi1xdmIQca8JTXKxrPEDODRgltDPomvRenZ9MHzA
d6c0EmngIrCleHABGDSnRGg41Hsa12R/1wN8Mnd11WblpvewmVdwwebBkw/jVv6tiAv8HLXWcv2P
BEQ8eEp11HHcEUVng+SAbZvbECBVfBs7TXJTC6oRUSv5HWgfxSppAwAR9KgnpdxvLUnF7Ho8W1m7
C0LVABvUxkhZc8AkhbyNlFQbYyBlsR2HIEUuh1B8Y4SDGzv5LTRS4rlX4/boJ7YsrhuQ0dVPGNEQ
+eNDGv9KEnUKMAEyS83pNhF9PveDTDi2deIyLTdAbSXpXitFcEZUyZa3flNYp9EeJO8EisnSd4Bu
/fA59ce+vSdb1No3EUlCB2oZ338gX5gKN9TG9ktqGW2zF4ST96pet+0VGExxHkpLPmllX14LT9Xb
bQePbbI1PN7UxnHKmC4T3f6hQEkcgg/ASdnkRug80ThLE4qnFQUp7K7C4ezC4YVgCGUBSaoETQ5j
lDfX6ISaxRagq/gq531/8iSq8BuEBKPbosvTPwlcSWVG+KtgODyRjOk12kLJcN1VtgP0fwTUCo3X
EGXIcSbIIrUGu3ewo6SrSaVnRug9WYZf2HQ4S+FVUiAkSwAcD9KVioZJwbpaze/C8yLQDjhayU4Z
dVEe9DbV3lp7GLotLp13F6q9eqN7zkPbTmKcytADlsSCjucakmf1Jsn07Dd6VdbD1Ff0JmyEsq6y
QEm8Y4UgtgGo0hTtYdSiqtk0ZR8+GjAmPeiNR6ES2UgBQm+wXtWsz8BEa5krZx1UxIT4Rvaz17gc
G52y6CsSLPrGqzUct8bTMKK5fOt7jnmnkXbttnUdwgYIT5V4CZRxOJU8ow+2aODagFqMzFxiev2D
7qjjVVdDur0RnpNc+cXhZ0FtrhFmtYEXtN/RAuO4YbJFNSg8ICPoP6mJH7wqNscMbkBgiINutIec
NsV4W6GGVWybNGYrIjPUboWfqLemP4rvHrml55TK9J0onEY5Opny4shiI/rqj+F3X8YkUchnNr5/
FRkjCkV2aQTXRhkEJzZG2hS1CZCCknNKnFdX1ChYfuPZk8Zh6jrKQGm0UgIQc0rt/NHGLre4Fxqp
z0ivnUdHHhU4fFr7TqJ3teYBEj5UexxbbixVrYcICaBuT+itx25Ak1mx6WS9fIOci8yD5WkaSeFU
elAcqTlRSWoK9qrPfurGKH7boivAgkv0bPI4pPafLMvyX7rRRfxTs+xiquZN421C2AoCEmCB+qT6
5EXdwunbt1LNqOD3mUZFO6kq+IVgw4mqDdAnb8BPFMNNOwx0gRqkhb+QtdeG/dCBSLob2rr/Rmaq
yPadWdq/uVjq0TSRBJW09NaJlPisjVUHM1qhtXeQC/pnDLf1Ay0tz1yhBPmobjTl+Wf15l6xM57A
vHBFqrgedqmNoCuz+k0tXkW5F9Wrla1x4C7VFOb144RcIim2wqWzpDokY+htM3lk45XxgTiMtlWL
vHzlrExtKuLPK47T1CacwjtgN1w9fRsrQ+FCZHNTlJrryTcgEdZqv9NXf/Tzs9ovKB6elYafD+qc
CLUddvhyd2jAnMpQ0nYjNLup0hs7L7UrVrS9bkPvJTSNn6JZqakuTXBW7g2sBrGaeixcz6LLSvfs
ZEPSVXe11v9f2Y6a20Krx0dVW9Zw3pJeW16Zx0VBN7E+OXYJEm8oB9I+2TS5tu1pq9grva7uO6/U
NnLpgwjI/V9twAIEvWJuwgnGF6uFNrjvimj3/1vf950JC2doLpvrCSfMarUsXFIvf9LGfCIsJaHk
5M9hoF9JiUT4IVa2eGF951yLAiiFosaMBcv2lsbIq1hW9wQsK9QNEy7mgwM0p+WHTlIJhxL0y0g1
JkEVLgD6qlqPRVWfLi/Wh5iIafummb27ArC81npsVIXbFeRxqvLQT9ZQBBs6FjatkBCoybfpqG+J
bNYq0dP5/2hac4vSdFbsa3hFNAjJeXoge3ssDNBR/otU/6Hjci+n7FhY7CBIXpnnwl2cK8FldkHQ
2NXD1Fk8tZfsalsibXj20BLKw0OZ7W3i19h4KYoDDN9ps3JClrZwZmIUfLjCAT7vgrVNrwNVIL4Z
Ag4nnB8fWzVfvYfTlf5oUWfGxqyEpHIPGSiQrgYl3jERPT0LB3W9GmhsLbaFUlBz3F1e0aWJzUwL
LcihpnT5gP5CtRmDYN+gItQPPAvZsDLEwsszZ+pOEBMjzG4HJEGz40RNTtPEjp3CsLgZzble/SdL
V1i2PoQucRHmzfZ+bBSwl6WDa0rKFYNMYw5e51ph9ZI0ylaPwSuVezOK7vlDBmFqvJBzmr5H8vLr
Ec3xywu7NOsZTmOIcqu2fD4khMJuo/dnynU7BlPzb8TnCT3RurHy/i0NNe3tu8uvQ87Y1HUyuOjD
bhuKepn6oyOxmEvQAGIDRk3ekMq8PK8PgWvTCs9MTUCcILdqPLhC+urI0gnRuMkCCKmjGAPopUQ4
Njo79Z+CzgUTmz0EoyuJ72HwZq/13Sw8Dn+xR+9mTPooteOSU0vK3Q3Jj2bGq5QiMas+meZPos+V
R+jvGf3gOqozTyZSQCgHVYaNA+xJUvU6Jg4ysqbbBHn/s1dOjka3lbxn/OlkWyQYWy6P7ldXEEMd
0r7cxiDSaiKb6XjlFUUOFqnsjduWwpeEloLtiA3jbJv8F6DfTZSsyTwrCwZ6zjGQeMZYVn7Jx+NL
b1TnwQCGGhrhjaaMtzS7UiiXN5xCWpJ300W8fEA+BIBNB2RmwnzbITCeTFg1ds+WObpwfF4Jezjl
uuOqirdXUA/qi0kWftM05z7Kvuot6REMnXFjwcI+5WMjIPjdUB4qJToqQbPR82+ybO0Q3b38lYvH
eGb4nFbWksCO/neMMQCN98OqDxlkpdNJns4sVyYftW1DEk2IlyEkw9M8WP3V6imeEVD/D8vFSk3A
n/cXN1DLoC9lrtJYnxMAs6S0NnV+63BnmS/2KdC+kRwAyiXvLQDAK1OfHq0PDvWc3SUpR2g7LR4z
KaUYCg+Ew/wLrFRu32MRGw4mS1Fl+9qjhhf3v1bGXTiPf232u1sbxUZWSlozuIMSPtTpV8XIqOrv
YQd60qpzQHtInIC1oxnUBma3MuiCqfi7/+8GrRKadkIFUyFZ0r6MbvWw2YVcYuAqb7UijpX5HcfB
EOE2Ir9FpjNzmXnRWjdhK18ZHf1rWZJv15/DyT36aPVn9tOSm4rsKQ9DE8iO6yPYtBNSFt6vzHfh
Qf/LSvBuvojVhWU2/t8H0Nd+5B562pV1K6IzR6vV0rPWn1HfMWkYiRWXK2f3yi0Pk6B1+fI3LH3C
zGiaIiq9RPYGN1B/62n8YI7p0fNC11zj4JiW6qMlnHljqmwGJTCowXVIAm5RifmT58WRo3T5+z9s
qJru5cyCBZ0qZXKJx8JJsOQ/ndWDUPvGG2619L2X+x7kj+n9fcF7h0dOXrmZS2d1ZpOCWGTG0PqC
IMzptqUpvjSe/90O5OdC+PtIlN9VTS9XHJSFXZJnxkc101ZQ8xAuBXQgefbt2Dt00msojGRrWh8L
Zx0agn8MXEQJO7VrAwOXG8/oeT2uuiELPs+cmkAUNKE3NoFAqmk3dILtWaGrtIluJv9VtN3e9OMn
jPXKiZh24IMTJ0+L+O5W1ZGtiUQwnG7lt5UAuNK8pPkVpIKgRu44EsbYfv/05GYmopHNlHYbDOUU
5XT4Ewim7j0cKy/+87/YZvWsLxy5uUa0GiHHSw5+cHvYnKkHu6oW3mEb/CHa20n1C7/48hJOfu9H
KzgzCn4SGEmWMafSjH5Mln8yQ9UrfZXw868c6QW7MNcXrmsFrlbok9xeFkc/S11rNLYkYVeiz6XT
PDcLVKSraBgHV07zt1z17okwLy/O0ofPLn4n1/TyCEGIFIqfSTG+5Yn1anX1ysv78VWH2/Pf0+tZ
AAk6VRtcUKG/TOHf0hh5otJNvQL86mem8F+molATgxWa2Exg75SmrAqEWPnQDKfLv//xhYec7t85
KHFG67rV4zx0FKFkhNyKa398UPPyUE4+Yviw6pctLdfssoOziRQ9wvxHsXmFKP1zwRsKSvqZbPFa
B8fHvpA176GOvcGWWqcQrqnL2ymoGAgLEGveTFdjakIF6brFoFTFYdWsLPibEAf9u4alpsW63VA9
srzqOFl5AjXc7mk1q1fDQECGgEAWL4a4xaRd3rePjzbdvLMxfcqkhhMLt62sP9HQKIBp0nGPg3n5
9z+2K//hQ+0UUTQGL6dLfvtR9uQvlRNuC0dcgXo6ScrT50aZXf0UkDpFi164MYF7SRfjBtjr7fTO
6OV4dPJ497lxZoagyg2k3fpWuKqJVJscKHTR5N9UuTmgSvPw2UWbN6emOmAgJ2I6lZLetnl7W5Xe
HpYBKLfCc9d/bmvmXaUUf3JgfZ1w+7HEO4v3Tt5CjJN/LaT6xdc+lV2FJfPfA+bZhVd75M1c1OLa
/0XSvbZtA7AuUdStDPLxM2nNZe4iv/JMo2CQEKL2JPC2oapOESuvsQ1uW0lD91MHYN6o6EsxiisK
ByCIu32m9OfcbhAt8XR80SEA8BDfXx5oaUYzWxDkRm0BYqODyuq0Ddo8R00j7okplTZ+sFObDrZW
sZKhWrCo84ZCBxwNsBQcW0iE7xxRU00fymNllz9AUa6s3PTh/3UwyDv8ew4G3bFAWhF12H4XbJK4
7DYytvTyai1Ysbm+ud4nteTRGuDKQVFuvDF7BlsIUmNlfRby92h8/vvxfWJS63cCrGTy1IpXm9QD
LZ3ZfpCK3Qi5VjQoz2XxuXs579DLAoSGxpzdoLctZ6Xqb0TJyHtCDLnVVQgDkBDTVma28GzPm+pq
Og3huiLKYErULfa2DCwzPEywpVIHldDU21UvfeFIz1vjmlhDEZKX1a3aYS8jLU4XKxzDZJiBtgXB
uF21bEv7NVc4yIVkNQUCHW5qSAeyNIr/kkbplsIj4YDIHqo42az6I0trOB3Kd8GHWSPP65TMi6AD
s6nm3dEAg8npYyXHKaFuOp97f+ZSaD4QRasYc8xP0X+BhnAiMyMZFY/DpouRm6NBcnv5Ri1kJ+HU
/3dWqt5nsgYFg6ulGoVTQin5UHYm50GfSqyAxTY+Oix3dPtKwMBqsKpFr3iPClSIK9+wtLAzkwFZ
nAlPbYQ/RNEoNa37eiQNBO6qVSyI5YYvdfW1X6uXLdgna+ZCtNhwv0hwvpKg/u2ERgVTClCny6u5
YGCtmf0wDc9pfakUrq8W2aZCINv21Ke297e9pq9c5YXrZU6r+O4YSiqyLKHMGAC43aKTXbnpf4gS
FA5RsEnmWwnDzx3DOUUz6FLJMzqGmjaE6mGaDLyB8pdE4glcK3192EVtWihG/Dshi75FRQ8yHvUo
+FY61aswE0Bqcb2hT3AHq89V39U33WC5UwCQGrFbav0P+i9uJodMccKnjIw2///16GfHyxu5cErm
rLY+XKHwPRIX+HJ753OvIbV6vfzT07Q+eCDnVJ96avRFM50RI9fp8HT2nlm77QB7A+IfN1Oe8PI4
C2/lXJZKgxLJDDLG6RPvRnQmDXlj+vjJIN/6Swby7hgOAqZty58cF1P5aXf2DWSU17DHfb/89Qs2
wZzZBKDynZ0gHuKOoKD3XVi0R02vsU9DVZ+DLAfXp02tC3mHcmxSGp888TPrAMa46YIY6+DoTb51
guyMX3ZVpymJEtImG21iybk8w6X9mdkKtRIJeuU4/xa1q15td2FlfKkw85d/fsFMGDMzMYDJy4XJ
9jsSIHaHWyRb+VsU42Ao+VXbDFfIinxuqOkT3h2FYGwUpzJgAeiix6mElo8JmO4DRbsrispjtVZU
nlbmg5tjzAwFwMhsLMwRyxcl2o+wA85UKccJXh975wYEQjJIKcBQ09ygjbvm0C7s09Qw/n52QKRL
vRhU4Yo8PCM3cpxEUEW+cuAWXoy5zAttKWEup/y6kqmvoT481UH3xQvVw+pFXTBlxvT373Yn0kMc
/ZBVK0L6YHIDcjKy6Jd3fum3Z84DjFiDsHR+Gx7ixylVIuXOiplcWvaZAYBiuxSpxflV5WJbOu1V
Zqi3qx++tOyze+41aiyPI8suBwlNcu1NOuEuaKlaTVUsjTC73qh92J1VSBgwr9lRZdMz88nWT1Kx
pmuw5PzOJZDEGA2yM9LNRisWdH4vuLxV+pX/EuKXMI8x2mp0v+Qm/uUteHeKRFgVoawznVQrvjha
sOub8aQ043Uk+8ep1i7JOuDNrt8iSIM2hmJ9vXzEFtZRn196k4c/yhTeGfoTnSzaF4a3zUttlwQr
5mtphOnv301NqnK0S0ODOAwo/DChZsv0pjXB3Hr/f3Kr/6/CjA7Mv0MMAVCNstIIv7ShoRfE/LNe
3Fkw9HNEqRVHklZE5ejmaJMQGajmLvak+CGz6uamLcrvcmGMO88DI355R5YGnF36ugK9D6sJrF70
KCMoQOu3vjWBT/jAkD1TOazGd0sjzWzACBTZszSfqcVJcTT7JNqEgQi2SKvau7TNoms1VCtXMija
X57b0lmY2YWKnpY6iKMRX7QYdlEihlPbGuFeGRXl6NMy414eZ8G66TPrAJ0xYVybj5y5YN9Z+oH+
xqNsKyvTWPAx5zBS+B/tnuan0Y0q7cEf6hu5ia8rnIANKFFX12NnxctYeADm8NBoIgHv0ERzDbu8
phfoq1LYh8tLtDSH2cW3I82MmpJr6YE/nwLeyKYuGtbXJg++usbpvDTK7PKTq5LQkrPxXQCF2mZ0
kKvseojOtGKtg7UWTtUcFhoUWoWvB5al6p09LH0/UF2+DXzjUMrd7vJqLQ0xe+Wbts0VX4SjC5nm
i+xQhCUPgiSyW9Z0NX5ujNnFZx+owihMIwqbFhh2EEM93kZ044/ByW77lcO7NJXZrS+LfHCqgKn0
+lDcdn2onpxIOhHo0datrBixhQuozS66mXQqtFdc9FFqgm0ui7NkS5AXqsFKaWnBdv2VgH33qiAI
LsyYXkI2AE5jaTwa5ssE9kLsZwvr6341jbj0NM+BnRp9jyLqscdpBHPEcKtTQaKQhMDzpqYjmLJS
mZLtQ+li3RVfWL45vjP36rC1BQw806//LV2RhQdQNia/I1riMiCemf82JcUolijkAGMpdgkGLh/E
hbWdi8snsqJnKmQpLhXyKHsbmwEeGEgwvA6a7teY1pHL4ywYB3U6oe/2EPYwPY7lQnVj0oud8KkO
yg8iIBvQvrXqWlgznesPwpo5kjMM4OVVDQSaUmtfjBVEF/LVMEyk0ncR5BDmVOEyhn0cGtty/GOs
5V0+JFoj7zJHb+ppYdq85KobQr87qLrraTJ98nue76I4wTjjQg11C0ZJTl4AVsI1CisUQL06uYqc
4KwUXH8DKiBvPcW6cPXnOE9LrVqkIaiyBEGkubLc0BcexAch+da1nraNWNnYhWdrDskE8qxPGpRI
mRvwPw80hW8cGLAOl4/N0vGc2ZYOQXfDT3wII0NaUP/KMOll6dL8jpJ7Fz9GHr5Fq6weoOl3PzpA
M2ci0AIpUkRo8IbFu4pARte/DuU+CeJdLc559hZKz4P32K6lUBd2aY6XhFDWGXs5MFylN68GozrU
1XAuZDKQkbSyQUtDTEv77uaNNALjbEWGG0GSSCe91tzQ+Nuf/NCvrgfC/cs7tWDG5lBIiMMGr/Jy
w/WV7FcEAyzv28lwfl3+9aUIbQ56hAYlS0Z1YllVk0OjS6cBMLKeyVChxEd7VL/TxOgaRnWije33
5TGdj8+CMs303cLFCIKjdsnJ9hSkVBoCwWGrQKLV5GcIa3l5Tpq0Ruu+BGSYgxxrPzA7e2gNF14D
spfl0ajOfmgcGKzLb2uGjOx9POxHKdqv54sXLu9fuOC7KeY9xOBpwagKgEAofL503oOqj7to2FfG
K2MPMJj3zW1Uv0zNdbYZbKW1BP/S8k42/N3YjtPT4wZDpZsW9XU/0Q/Ttt0gBJL1r93YHGwtDbct
hDCXd3PpGswsCaR1ph0QLrpGdSyK6iUdjK1XipuwtD45wtx29HAWeS0TquTyeqDxLBni77YTksvb
XZ7DgjWcAxy1gkbtLvewTqNA7kQHQy1L1+pIr+yYXlXB4Gxa7+HyWAv3eQ50FFrqdHD/6W6GMhZk
Fd0hlbu3co3if+HkzdGOUtaMJfgq3aVx+Rm9+l+hZ68t05KxmGMbx76Hnmp6+zQfHiLnR5s/xulN
3z8larwTRCcFnM1mtmL5Fk6WPLMTSoQ8qzlmJt1AKhK7sn8eEv9rgRDNpzdjWsV3d8U0kxZLzRCK
lL6ojv6cxNV+tY63NIFZMOLrUqmPQ2q6kAl08J/Rc1OVgOcVtf/Ww2m18hAtnajZhde6WqLfkkl4
RZNsfStHdtkW26hM3c8d2dkVh0omhKwI4k/bHKAic65DrYS7aVzxRZaWaXa/FQ9+R4QWDFdFEGIn
C4rHvkVf4ERctlH7RFs5TwtRyH9UbXRD7eQiYiAT9SWjc/bTMQ76X1bBiDr9nIDpIkjzoZbZVWto
xI9ty380bhpNaaPBN/DjpGYPC9/VMCZ7GdhOTfdoPuq3uEGXt2nhev5H2gaZULMCSdW5fvKHZgXT
9r74hb7peYN6+KEA6sERt1PhELs84Mcbh2z0v7dHBEUGoVva0a36oyjNBwsaOLl86rMVU6lPB+y/
XuN/5GNSyQ+hkHc6FzbQoyCqbySoFW6gvnSdMNpEpCfsXNpS0xnJUXkBdEoo5h0J4oj5pvTl1E01
5Nlj5fs732pPRno2/epEL1EYKM8O/7aMswma1ZnZmwNkvzBqN8uv+Bu9g/adNLURSt9kev1AVNj8
YpSM107UutYaYfhCjAOH4L+rqMl2YDYFcFjDjP0RSZMELqNMCZ0rhDjrp05P5LM1DrDeKmJriqQ/
KxDrfIV8rb+GxrkuobeDSGHfDZreHoYuK8692td38BwQXleN7J1o9QgeRE9r+EpAuLTzM4vgWH1c
jAG5wdLPtn1n7xKjQyvqa7Sajv44rkW99d9VkbowQ7aeZL4cSC86rAmxoTz2EytA38FFsiZCtjDM
HN7oVYaU02+tuzosZXS1IqwbJ/ciyHZQm12lkromhbBkfOYQRxhizSY1efcn49ME7RkqBac+JMM+
stGhGOg46jZWCEvS53pfII79dwnHeASSQy3fHeXqBhTx98AU16OsrxTWlpZufvv9wrAzO8aaIiC0
0Ur/1shAKKd2vs+k8dXpV6zMx8/bfwQZfEsfOjS1DBJG48+6y052BF9NUnzy52fXT4cyWTRVRiRs
0AjbhONZ9FRx1q730irNfIASNSWEJGDSl434PlCHL/kwPiV93UOPCUXLqgu7tEozJyAiREQqBgUI
eLJOVmOd7QjJuEJdWaWPgwpzjmq04KyGcp9pJNYkYHSY5EVMKwZz8mIkh9EJXHpcLr8qSzOZ3fw8
9EYrapmJE3T3XUvtxjRvEGnef+rn55DGQIJGegQI7jrynwJQ10F0+t5XhP0pZ4mesH9vXdMaZuqH
HeoXfX7jjZLre+HtqjexsDhz4CIsqmrcd3y9LQr9AfhqsldFKK5glC5eLy/QQk+bOUcsmkUrhK71
Blimb0G/VwIZcmx9o54baRsUV1XuYcOkLX5Lmr2RZPncEbOmKb/zxa0QbkMIL8mnZHdj/L1VguNk
ElP5pS1baIKszapjvuCTzbGLjZ+AVdQZqr5K5B14Uy8y7lXEvfL0Ua3SFfdlyeTPcYuwSkN1OR01
oTd7Y5ATFwTKoS4rd6J8RbjiNijg7bXF11Akv1dnt3BG5n0UedPUA8rBVHIt7Wse/EZ08sYo1mBn
i17mzNLQh1yUjUzRy847a+ePjXPIU+1PCoviDr2f/NdYVMbON2PxGJpTu3S6Rky0MDFrNrLX13aQ
WFytagDlJ02iuGZwqtD/vnzyP46dzTnu0lbg4xtisjbQxp1T4XzpV7MkC03k5hx2qVD+Dpuk4ix4
+vdck4et1ZrXsAY+pEN8M3rGSWjqq5pXyt/IRFYzF0TXAdJ1KDzwfOOsuoFOcOWOL1yAOUATxrU6
RtvcdGst+lHq0K8NnoCdNJ3o06jQV9bzat/ggq84R2gqtWUNukf0GDiwIwa+8ztptLdifI5VoN2X
d25pjJmrA+erAFOlGq5leW/tqO6svNoWofay+o4vrdjM2+lKFYregjBOTdRzRzhfmspWwTWdBDil
3eo7vvDQzqGXfjwkbZczk3iUrgNff/NaYwt4GwdRFx5APPih15LkS1d5jr80Rj/2Tc/C98EOaQok
ZDRJyx40D6jfEmDBx2hm8PGuDbjgDM0Bmayh3Ok+48Gz8iIXw3kItO2oJreFqHf9Gl5tcVozO6GP
lqmmNXG+N2Hf4d7Ms+aIQtspjmy3DbNbENDbVov2am5Wu8sncMnY/5W8fPd8SSEpQw2+OFfEBdrV
7a5Cm2LfO46yUx34UUerh786fIxlBRp207lGBjJYcZmW1nXmMsVwoYLjikjQGMpdnDlHXKhDD1zZ
g2prdfcWzO8crmnbSTEIPTHdERLrIkFLWpTXSWm5l1dw4Yb9FXJ/t4DkyBrkGQp0Vukf2Izhs9Oj
XCeH6lPWNS+WhWALDIaXx1pYMGNmL8LQ7GQtxCbJLSB41c5v/3qBBABGiszxajZ24TbPgZlYpAF6
Z6orff4YkTWwBUoKEIdkNbKheb7xm+g4SqfLk/pb0/ggXTIHahp2I/fO9H4p9Gzt0k47w//2hfQP
GoJSfg+Ks92HsfxcW+3XTvYjFMiDXSA3P3IjhaY4HVbQEf+Hsy9bjlvHtvyVivPOugAJkuCNW/XA
ZA5KpSZbli2/MGRZhzPBERy+vhfd1d0yLCQ7MqoiqjwRwrSxh7XX0l1AFc85GtSFPAjuAjOeRHGH
GJeK8Cruvo7zs2U82WX5Y7WVR/No20qARQCTSPiMh9VljjiYVpvsGrDBnF9S3f4plkQKdzRMuDPb
KelONKfPNiVvYxTvwYU7vdKqzgJnMONDzOKf50fUFKwcFa5kNKXpQqoSTgjgaoCxbULrISkIJMyW
SAtl0g7EaQi7MrKfw5V+Dc00VVa7RuSyGwUU+6wEkuK5NeyBXnyaHH7llOkVd4vnsjSPjM/xyrrq
Nk3JHw0TT9M2HZxt71JoT4IIuMvNtd5+7fFTzCEYyh20KEOxGYbqKorYfGq95Gcu+CMZ0npjMHoH
3G7QiPTvjlZ0xd3XmEcV6xoTG8RaPeZE4+90YiYy2fFmEuhIOn8yND6OCm8lg8UF2LudbdGLPbAQ
m6FJbyAQtb3UwKs41iIqE+p2ibO1IMAtkQlNOrRkpFnUrkxBY3aZ4kSJ0ezMdo6xRHO84SR7NNsY
ZHx8j1bCfb5WANUt1LJB7x4SlJJrEZZ4p8yZoUO1NrZeG13VvekGq0kpzY1REa2gCO49xCPOduC3
yfzSoW5dgyF1hBqS4VqLwwa+2ZVV0zyMTLFwbU0E3PQeq4baJ2zAYk7dW2lG28U8rML8f9XfP3g+
VHLUkRku8sR4PvqwDRiCxp5FIHyPBfXLIU8OUFwKIWCSiz03s4NrQIioztxPQzIBFFROeeBCjQMi
22sUjhoj8asq8G4fhxFSGx6o0NGujS6kRe4ehZQ13JTukCg2wjamokDzEVzRyEIhaDT7h2ou4foy
I9kJKfnK5mkmocJcY9EgaGUoXldV7G6gjVrcAyserthRjc1R+UIrcOWiswWGO2vsI27rozlmVwX4
KM6bHM19VUGhYS/ZgDwMavsxtHH6yfXT+itEAXJEitCDWeMk1a3R8vvvNroSdIwjSLhsaTrZuxCc
wHd9Juwf5yeh2WmVCDScRpCoQmEUUt/hK3PnuzGJjwZO9qrB0TleluImVBCPEUkE/xtI90C67o8G
2tYoT42QYYdTbqCEbduvXgtpoRiyIEj+dIKcsIiQW1hx/jRG4g+waJoVSC9glvUixtBH3b5po5s0
778CyNv4RWiOmzGlKwGHbk2V22NCTmSeK+xYH9EH6CeVEOcDc3xU5GIrJqiGnN86zfFWYaN1xWos
bOaAeaAIKloHMZiNOtKu4F81RlxFiOZDYgy/hIptO2d+Fov9FA9BVtUQl8BRoRKtA+gbqCZarVwo
3YSWi/bupKdGjnxgCbCMw4zHtGse8gQqmHYl0pXARnOVVDioO1ZuxKzlxoIfbLNIsYDXd34+vx2a
XVdRoFkRuVNj4+OWhDomTfPo2LblvAHb9Ry4NsTDzo+jm4RiDyDmMnh5hutkcftZlvO+KtuL+LEd
Fb3J8jnMSkhqbCEDCaUjk74Arn9veZ/O/+S6FVIMQTpCiccZkb2xXWiQSBP4LwE0m3G4ENjoqJSZ
+QjhmxDCSBBy726oUaGjKU5eeei89Z5YOaW6WSi3OzagFfErHOi9Aly37qckM6BAxW5WAw7NCCo8
k0PnFYpsBO9WH94iw28gUYN6woiI4/xGaI6QSlxZRxZUCnMLG4EeMC+JR58y8ff5b2teRRWROZp1
5EDxDdUDhuSYmbnd0WnmJxlBvcutv0bxuoTzcm4+cMlUdGZcZ6ZlzFgnTtwtCsbw++D9Qc4kWHy0
1rxlzc3ib0awi6Z94dotxuudkSKsysoefGhbo52yIyQV+Q5KsGu0NbpEmYrIpC6aGhIXyzdJaCXm
+56kGxCy3Nf0DUlOlMSReQZ0wW/M/sINUxzoGFSiIJLGKi7xoFmzb03qPYQQShVUrpddNC/wr4D+
3bJNY1iHZuuxLeDgiGln0Jc4IJfrZ3JIXPAqi5nfsjFf6/nVDaeE0FXSRxHUSNg2yizL9Utmtq+V
R1HLKpvsWEE56saKkwoK7h1dc5o1z9evgPvdFEejgbgLJDy3cpg+xxAggqIoIFprB08XuKs4zCai
IJ2nQKXn5hsVzobX027xZumc+pCg2wijO07ODG9mBRKmWUQVjElMJg3BMCFIlp1iLzx1A93EeXTf
OflXh0UHdw1orVk6FZdpsbCMpOuwLecQ/IG+5MK/L9fXTmNRVWgmpQwgswHHoWEWHPTeDgwAcAc0
pBogJFvxxzSWT0Vkorcqlk1jsy0RNN8UcVwAamDNR9ed2z2BkvOnyhqyFTOkq0OrhJPQ1pMQlsKS
dfnIgr5IFrmVBL0fbeuHlfkcyfSxBwFMF0EU0HFvzDb72czQ6QNz3eG8qdetqmI5jBEoq8zDhIeh
eupzCTnW6jMPu8+jK1fSRro1VVwGnAmCzheLQTnG+WFDinNJu0EN8B4e0HGVE1E3EcVaSJozpIsw
CtgjPIAd+wA6eEVge+nX1TBI8+YSxW3IudVbkWBYrMj9hATJrk2aNXDAx6tkq7yUvZTIQ7RoAIp7
Em8JcoVWzTdOmZk+aflVBZzC+R33PnxxbW+xFO9MXCOjvqDAPwAQVnePMXfz27w2oJbRxNUWJEAo
9RFmHsVgeQ8pRFtXDprmVbRV0srWM0DvzAhDrmrfQETJsGmA/1uUTxAE9wtZQ/6WQJoT7OwXmltI
FP4+V0NmtINiIoNCqLWpU6CRxO0IPEeP/0H7rRU3Pq0Z+hT882v78QGxVSbLzkyayJww3uwAPpQh
/GnHbiUi1X17+f13+1ZGdmGDd8OGsNWUXwkTPQ6oC7Qr26M7FYodECKFjK0Jl6grmp+OMdyx2kUv
EZiMoGO2RZvmEfp9b5Fp359fqY+vK6RXf5+Nl4asMJc4whitYx9ZX6MMmFcLMnSBacuX84N8/CTZ
nmITBhZzkXQYJOYgOu8sCDG61+1al4/u64o1qAU4z6YSGJsQANZtUaJhMM7LLc29lbdbYxJU6KbN
jKoGAT/c8HH2wVFyC+dYePURCORVk6bZBxW0adKIt4xhDEOON0lef0r7+mvvtd87ehl631ZRmikk
P6vRAdrKq82da0FtuK27GuIY/CJUi60SUjIWGkUkMQDezMYXtXmVcq9dudKaXVZJKHO3QkU/xMUI
QXLkTd7RqeorQr3n80dUt/7KrZ7zdiYdwecdiGzOi3YwENxNip7dVbSAbgbK1U5h5rtBYIheiJuO
lneoFz3Z8jKKAFvlmkSClgm7wTUAgvFTBJKYYALvCdQXv1ISH8osXkls6G6DcpkJt6ABi0T5FlyJ
gWzrAC+HyI0HIA9X7bfGP7dV7snYk3J0engRkU02i7wZItBF/GH61uelP35yIigf18H5vdeNpiI1
Z9tDIdfCcwGt0v00dEerjV+W1ZsNVgM5m78h0hLw9tJDm6y2z2mOnIrfZLzPyi6By+dkdfOQZlb+
CPG+OvEHQxh+2uVsxcZrXiwVykniuLG4BXcp6dLJryCBO1miuMhTt1UMp52HJml6oM1ll0kCiSb0
t+dmXPhFCbB7PVrdjltN/eP8VmmeRxW6KfgExri+wU4Z6FpAWjCDrmiXgiYvs35Mnn1wEhNXds2P
0Jz1P+CbEJ7uQELPtrYZs41BrOLvbCJzkERzFYyVU1a+18Xx9vzkNKPZy++/8yxGqH6XBk2XMAQc
qNTKmgOdFrmtyQHjGrHu7EFeRqppq4jRuG/QzB+1OBMsuQOfXw+USLbtESjK3Ir8uSQrFX+dv6li
KW00KUMtAmdBtN7em+MbixdQSEdtxC/4uDOKJjkW7SgPVpXj7Be2QK5/WEm8a0I7W0VaFm0rixqZ
GGBImw0H/wv432BIlrIpuiJiCpHir4sene2kQQs53NWjo7H2KgzTJV5RzyJH92WZ3jpjhjKNC4XT
k+GM3peLzouKraxlG3VhkyEPBBAYG8dP7ghFEJLvU6dOkZIH6fj5gTSWSgVWZvWYNR7HQGXRBh5h
ILTrv4xCwOPqHs4PobnYKu+lQYaiyoqYbfu+BxtzRjdtCEz2Yqywe4fUID/ybKZ7IEjKNbO/+Lh/
5jzBhPf7fRNT4bUgcrW2ApiTAWwO0E95kW65gcLJF3dogqbs93isdw7Q9b4ETHwVfKlb0eXUvLvq
XRHKtJaQyyza4pQI9gIBves4jO/nci3Q0w2heDSiLfp6rjtsWgZduempd2QQgyV1mJ7Ob5nGXKkY
S6tvcuZBnHk7tgOkc4v68/JsOgZkwyIiNzj258fRHQ0lRIHbZ0COGEfDTsldHRrBWHhbBqLQDefR
FULo3Qyo5dVqtKp5LlV8JaiixtCDLPK2nporWaHcHdKV6E5jFBwlVLESEmVGgk+76MNvIz77HP7U
em+OZs9V4CSRRW/DQ7G2TirBD2T1ryCGAa6r+5bYK8GQbgglbWFWnTlEEYZwl4wpTYMpto5uVrU+
YonzG67ZgD+wjI7h5XzCENRLoYdoFC/dPK1llnXOnopd7AE5aqSBr4/COOQNNPTKGXvgONW4gUt7
W0cMgl8GqGehGHeAZPBaPWJZoQ/MjYpVlAi2qnjCnQ+9FkWB7gqaoU5AXCQ/mEO/jJW8osDsruyT
5taoaEUBJmFSNKhLodfzhaQ4amycsu0Uv7qQtCfC/F6XueePpeVe9krYyj3NsgKw+xwBiOvanw13
F8ITA3/8vmjmleuj3Tsl9qBxPfKwRAiFJ7xorQNQn2C54JX0RRRuwjEKSjYeVousuh1TrqtRtkOd
hQjKLaDIrGqaNjlw3UWaBsOQvyV1dykizlYxfYZDygza7eDSyOpP0HQHFtI9XJpdUBF9XoTqXjIA
6gkemc0ymbQERWZRfF3FdGnMgoroyxwi53QpVXJo2Rm0feyJe7RSqwSEZ8Us6HZfBfWVTOYNbTDG
IH5C1wf6zuSwsM132Q4HAQU+lj0XF5agbJWmUtaUeGRsEK477m1n8M8TQsDVyWiO1h+wvobNGeIi
EIG4oY+U+RVCpls+JCfesV0ess+rzbm6kZS0g2MIlKhdGILGDPfR9KvDMfA6MB6wwT1BO/t7ak9v
5y23xuiowL48DeH3Wtih0T6URuvL6i5nDEXjbywi12H35l6dH0h33BRD4IxklIMLfpAZSHpAin2v
8e6yXl6temga70YlpaztGKe3QB3AaV7BTLhDswrzFmV1VO+Mz+dnoXEHVMjeFDm1N3IXtQY2xIjw
kuuEZ+h6rS78/nIk3nmZBDCtwstx7afWQTYoRLNDzQOWOXLlSmpeahXOjZx9zLOMIhfu5JHfUufn
avykixtVxCEOaJfRHkmZLpwecmlfASLfAZMVXnM3viGi/9sROcJkrFoUTc+FHa71eGnwqfYfaMSK
lyjFIPsEjoOTHIqjSYpdgWDONzz5dTb5Ni7j41x0P4idf2UjD4D0uZ5QakUpYg+XYk1TWHdAVB9e
9Jnn9EgRVR25zmrzBU2QC9HCyvZpzrgKWIyi1nPmdIZnnVhkC/4q+4dt9xE4guLkWhhFuJsB+348
f9g1dkiFLpZFbVthibpTjtrSqaya8NFu5DCj4bY1ct/LTfeUu4z+jbyKtVbN0y2gYifowEfPXiq7
FHXOZQFpBPrFtQZyjRVSaS29yCtJV+P+pt20wRPEq/SmzF4ZZ8H5NdPcLxWWmFulY9gDh5kLZbcZ
Q+BXclKv+GsaY62CEhswZcs4gYUDLwV5LBq05mxTjzeDP4z9lGzrYbQNv2zmVmzC0GVARlhGe9lp
IMrGICMpzYEhpUDLPiBNuLFBhWNZ5t4MsxOkBwOjX0uMa3ZJrRZHSZXUMkVabYYm3xITOWaybYr2
KouN1/P79PEQTC0auxSOibCWIWaSgNar5z4A5ItYDMhG+7J6vmQYW6X6JAk4NiD6DXNgOl9H2SET
LooHq+0BkcjTr+cH0RgFFdjZZlWcEQNhSmaMT4AYgv+lD9qK3/FELmzq50fRdB/ZKsSTtOinmiSi
eoREb9K0D0kJXYnG6YLerKDSG/09ozO54TYkP+unppf7S0NYlevTIYUnxha75dhIddJZfh6rrAu6
GuBSb3o4P8GPj4St4j/NLhYT/rMwvdHOJxm/GrBXjc0PzfTt/BAai6oSd1YOWDvLsMbzDjlwT+6i
ePLREgQ50C1K+L6dWSvvhMaKqlDQSYTEMMYUlUNErWFrZT6UO+9X90M3DyXMahezkkS5vS0lP0AD
/Ra+ltmmW6dqjguxCDEvK4SoYNBmjIyS1ejXASDKPDp9SDaUFdOKPdXsuIoEnR3Q4BQxWj3HkG8j
Z3zN+yiwwFS1mpnSjbBc2Xf+HPyrNElaoNRHMz65nddvlnNViuyQlvFagkRz/1UkKImnuXQzNByR
vGY3kLxK96kbgdqpL2dAYJJ0W05DvLJmmpiOqSiYnIC0wczKxcuz/MydgjF8QHk9tVCQsOhNVqOV
Nf6Um8aKCdU8en9QghZ5RAsTyHLmlD8TEv4IeRn6dBz34+SBMBlQ/NgClhGgpcsuj4pCrSQ1BrDo
A4m/sPLF9ClKCuGH07xS4tAdCuv3Q1HUQ5ZFA/p+ihQ6iXk3IPXP04fIS8pt3lW787ZGYwJUzOlc
jmmVd+gJhKtj7rjN7t25434yJs0Krkb3IvwKBN6d7jLH9keUoNPNcJ+sMHnoKhBxZcVdOk7fZVlv
raG87yTJ0J0FmHXR2h74GddaiXUTVIwQNVtkBkeKDhCza3ySyNvGrO6rtSS2ZpdUwGk9QvOvrtGz
SabwJXfidmtM8hAKdEyHBv/7ok1SQaZeZRRZA3TSdliEuUlnH8Cfcgds7soWadZIhZaOgk55Rjxg
3eO6/0FzK0XBV3TQH+mqfPp8fhIa+6PiS21oQdtOiGb/3k73rRsirhTGte24i8oVYrxLU1YqxnT2
2o64Ye5uraowH9H2KK4GLuZbO+lGyPoh73eZBVDhpaQVY5hzzAi8fzZFtsfwTkmbNsLndKAXOtSK
GQClIQf5Q8u3I1gAym3CKf9CMoHuENkl4ApH6Y7UoCrMp2oz9gVvVqozGgtuqwLnaH/u2spOAMas
3dtBOL1vzdTyq3m4W16nemy/NnnyGVZq3Ky6DB8HRpBRVYweyFqbui+Wsm5m7FNkZZOwb1dsne7j
yx1+Z4iSNsntdMTHY6P8bhf0oYnWNHt1n15u1rtPg4A6SdCPAlxLFP6ohuKZNnytnvmxG8VUese+
dPPQivFtXiabGf3BDkfnBp83Ca8CL3xadUM+NgPIev0+CYtNWWS2GEj0hU8qGt9S5Ecqa65X7MzH
xpKpoETQi1oGB5fPVo50M9fpIUwy6IK7x9Wuas2pZSokcZpSkg0xUh8Va/0pfwaICQnkqPpB4p82
TA2UN/2LT6vytnSsFa5AUnebz9bgc6AA6LTWWKA5USo4UcyEFCQFHN/o2keost4J10hWDJfmRKmg
xFqyRLTQNNuOIzE3bgXxh962hV9XczDR5MUsocGa51fnDb9m11V8YtfXqSegcrkt+GenC0+IAkTd
fFlFpn/s+jEVntiPMwkTB0AUunRCFt4R4GsfvubgRH5tu2DDousH7ONXDHLyv98RqNz0QwEVyK1E
2b1zisCZ0s0Cr5mEtySRzy+ZbpTlULwzJ7wTdWUgC7slRV7cpE0ifLuXsLNZzNBHJzvwZE/lSvSk
uzOqYnYP5b/CsoFYR10xBfyprDeZnL8t/nLPq2/RnECbqCQbO6M7auZruX7dCTd/n+QEtSljqJEI
Tl3jB2R3uoBGOTucX0HdoVPyUNQSUxy6C7do3RTdllh9+uBaEFcCoVGzNVtkdXbnR9IdP8UIWF0d
e/lC/0lctAAnb1ZmB0nFgsVSU9f2c9e8RUPQ9vxomnmpkMZ+IX6a4xgchxzvblnS56E2rqDokGyK
ga28/Rr7oCIYgeFyJXPR1ESd0C+WUA0vT9tSP26f4Fjtp25lIM2LoyIYpTPXocvRrsVpshvK9LvH
5b2BAtP5xdKcMBXDKKMxdGcA++EJek+ytk5e6q4VEzRXVEUsNui4duyF/qEZorfIam/7qE53CbUO
NDWOnA9rXqZux1VbMFGAyEOQWIAorimtBLLtTSDAf7NfJUzV0A8wFTU4J12XJpKhm7ZoeHHoIzK4
qInEBoMccpvflyQEtk94jmNseJy4Xwx0F8iAoroKtZcii/ugBwJ9+fd5Ye6GKjTXaNF0e6hYCcsj
k9UbKD06S+HRHhzL79c6DHSWT0UR2gMhaOuscP6ARbMjCNm4QwQhS+aXdnrsxU2IciooWdaL3bpj
o1gLGz00oMNAbi8felH5kRXa4bEhyPf6VlV6znXI0qw6FA4F6OHXLfiv1/G/ozdx/7+hKO2//we/
fhXV1ED9oVN++e9HUeC//7P8m//7d37/F//ev4nbl+KtVf/Sb/8G3/3PuMFL9/LbL7YAN3fTQ//W
TJ/ekKLufn0fP+HyN/9///Afb7++8jhVb//661X0JVTDPr1FiSj/+s8fXf3811/mUl74r/ff/88f
LhP411/3cZInVZWUb+0f/+rtpe3+9Rc1nX86hAHaSF3GCVuglsPbrz+hzj89EzVtEDRwZrsEznAp
mi5eRv2nZzmOzTnaamz8nb/+0Yp++RP2T4c6xPMW0DUzqQVX5//8cL9tz//brn+UfXEvkrJr//XX
h9bX42pT1dAZIYRfivmEpo4rNoyvZl6wDV5oMB3SYWtPOd+FM/nxbmn+M/r70T48kBhNcWj4kEZR
EnrTqTe7n8wqn8dk/MZI+Wg49ktK+5Vs1scmBuMoZoxMSRyFtB5PaPCbIAkZevRhbNzoNk/T7sEZ
yPQgwpRfi5K5UOIqazhvMo5v+iEt0I4qSvJpNOe28HO7yNdw4B++P/ihlIgnKq1pQIvhdCp58+Jx
2wycvpiPeC7WinEfWm+MoJgv0UBkAQw+8kSN8ACCp1ODLCwaTqfn2hJrxIe6QRRnJzSnbCC84Oil
5RtZiYAWB4dw9Bxd4nVgForVYkXauoldyxNoFrKfJjPHQ2OmxsaZefHQSYNszh/Gj6UMPK5GPW6E
98eFhPPJq9z6CxMA6boiFJto4skW/ZtyVzHWbeqG0AOat8iLk8f9DpfULoOEGP3JAFXD1zrsuLlB
y1L6aRi9JZnVmMndZIeWCdJklh3jWtYr9aCP3xD8yMs1fuerC1ZYhRV38gQh1fgFABwzsKuIPPZL
GcznRtMlkNRzim+TWUG7tsnT2C+T2lojbNGu2XKz3/0AIW1A/msIecqzCtDZ+L622leIPR66YvCr
vEZ4Yt8P7Cs3qz1k9/wx50GSeltb9leDDTVFCjXglj3MUbE1ynSfuCtL8+HTjZVZjuu7H2zu2zRD
E6w81cW11XSAgHcr50Rz4P+IwpqoMWpI4pyi6qnyCr9Nkk0a3nrN2o3SGAauWKtKxm5tjNhUOd2T
aEf4TVrtz59x3aooNsck8QDyc1gE1jyx6sYaVoChujVRLA1Dy9ZkOfhuzNkmde8KEDHObb9pq4sE
nrGfipmh3PGEiZr7CZRNBF+Xa+GubrUV8+KAGIzyIebXaMdMt6zPbtoCXLs1oo7za64ZQI2aCs+U
oFJ3khMbG8izyJL4rHCaLeum+/MjaJ5RNWSy86StauDxrntCoJ5UINBMvJ/CKI+zHV21zrTW7anZ
ZjVkIoKTUjYhv04ib98RaNiY/bbL4o3pPp+fiuaAqlFTL4qEuKnJr6u+P+Rjua9FseJs6D697M87
i0BqBmlru+PXRdT3uzQjb1ZjOv5lP7dyZw3hRaSr8PGQmLBiMbKk+US+n/+47gQptzavaVLElete
U5uepi775DTpfTjVny77vHJ55ZAjGZKE7nWUuJ/aZNpZzH4gLt9d9nnl5kpQFEJ81XauxTAdUhpe
S2PMQWjUBue/r9tX5QKbZMhGo4ocyAn1G5p9aeo1NgWNM6z2QqWkhtoUqgLXcemA9roJnzgbnsE6
ftvG5uepBVVJzJvLLrHaD2WAO6ZE7GpfT0YGQhyIQyVR9drV+ae0rIqglfPKfmishdoV1c7Sq60M
AwlRXNcElCQ9AJZRGF41dZ5vaAXq9PM7ozEXai9UC47cvB8wUhpRZPEkhgk5dCRFJ45d4q4JeWkO
gEo6T5MyQ40Nw3TM9HzTG02fW/OK9dZ9fPn9d1bD80gXN6DMui5qgx2J8JrNRNqLlLg9rrY7NUPW
JnWy/Oj8pcxfWH8TVc9yWjGmuvVXLnYuwOgEzhnYDfFQgm+ND7sBInF9OwbnN1hjmP7oavKswSwn
WI5SsPgQSvGWpUaPBYqclSSdbgrK5S4hojYUkYfDak4lSinwtxA2CR+ksmQPxqrLdvmPHidvsCQb
B/e6c2pQQkWgChX1y0WLpDLD57KGEEJVu9cy5PwQQVSbWq63H6Ftd9kAig9uFnPciBYCzsTIkCgr
wqA2QF2Tt8VK6UxzB9TeqbjyjBm9U841MXsQbBMWZA6w5ed/et3HlWfZNUGbaorQuaZmYfhDUyU+
j9LL/NI/2qNSq6LOgMxW0w7QRzOeRY00vNvQypfgFT0/A80tULuiJgu9EEy4WJ7E+jL05rOM6heT
lvmF3zd/N0GTSCHIAONxDRb3MGqClKFC2q/1P2lumK08z2FZJqJgjnPdJlcieQCfxF3B3MAw4t1l
y6Ne4S6cRYwg9LroktfSarxvRRY1n3NZrRFzazZA7XNKMwTGrMcGsLhFBtUqw0DI0QziZhQrBkKz
SmqzU99MoHxPMAkZvtitsWvMwk/SaDOH6fb8Mmnugdrs1IxVNDGnqk520XdPVsStvedkayTFH3c+
eFztc4pApGcAKZKfZtSDNqndFZCclHn+nTtGeEu60f0qc6cst8acy8gn3Cgg9eq28hFC8d3V+Tn+
Aqr+0a6In0K57G1IOA3LVpyMAVjMPBqaH7Qj/ZUVRkWNtvnUSlD7JUkChXXD8yuWw2fwCqu19rlh
sj0gtdN1zNzkAdSbNlD+s3vNzbSOgzmZwnsAz50jgN+Tz8AzGiRxOIIECnKsp0rWq4+2xi1U26xK
T47oXOfNyRobSF5OsxuhgaKaOXgOyhgW0p0G0/aTvEKzYtJaxVr0/ouj86PlUwKBrBgjr7bL/CRd
GQBM9G2snaOQ4RFpsxvpRUEWp0fDuunwYzXCvRnb0W/jzDeos+8T896ZpeNzO16r5esunmKZkMhJ
OJBA+SmSVB47VttXNLWN29Rr65Vr8THZAo6MYp8sZ8pIZlT5idoVb2+9eJCzn+V5ATejccBBE01p
wNAsG6McLsleJgYoQ3IbqbgWBHg3SVFNJ2qS7uf5M/xxI4/HVbRn4aZQODLK6dr27R0e8yDZfrrn
Pvfbq9DHyPt0xebo0ta/fv+d7zn1WZhnCUYq0MryLX/OjnMY8Ht3275afy9yj9EGvdLRj5WJac71
rx14NxxtcI9EhOH4jXsX3Y5BWgcSqUxf+q/p7RSYu2jjjhtrGx/GlchWY/RUBGiKmqiUQkzX0cg+
owb2OHXscWU6msOpQj9pIrLRhHt6XW8RMW+KbbuBDusGrCcba0O3JAB3x8oh1bwOv9Kz71bOqQqU
b4Ziuk6H4a6r3HuWZJnv8AoyimSt6KuZj4r29BC49bOXYXtqcp8SkCMl9tFmcq3vTjMJtTkxDrNa
dqLKThUzTB8RbxxYdlj4c2jmoJfq1/L5v5o+PrBiaodi0VWGtCyvPMVNlH2HsS+PhLT5EcziQGbN
5twHKNA0fosu88MEe7JD9iMKEOY3JyGn4im06/FYTlP1t8xGENWiSQ7YXRZmlPukkPKeUQ6GswjV
ffT1OcN9N1JynZuCfivTjm76NJr7Tex102VRioqRbY2Gycbh43WKJrNKfIcWFHROQN0crZFa6zZf
8fFbBqs3gXj6umuu8qn1C5AhGebn81cFBUfYxSkS5VLQNEzKoDLkcRUdO6AhDD32yXTdQ7D0ucsq
KEVbTWbdRZ7nnGDuIO8bUvsKAPoZ+joeXbE4mkmpYkFj4lglXPHslHt3NMtOMVSe3HoFxqQ5zmob
ac/RDZSwIjsNZU78pJrEIQLdTFDinbxujKm6hKAO1ddl/Hd3P6Lcm/tUZCfZdGwj3HwLmNZaWlFX
4FG7Rrs+9vgwl+JUeeIQpsPGipGknv+269RvrDuPI+fr+LHxdP4k6BZtsdPvJtO3Iq0hmCROTmcB
r95sGPTLsg753YfLBlA8GK+HjsjsVBggPcbk1CWn2Mz9cpWPUPdm/tEROiRjB87o8lSZfP4xT6D/
blAjC9qYlAdRxfSqSavyKwRip1OVJvAhuSyPIjabL05kUYDOZXoogdtaeeF0K6q4L5SBrba0WXlK
G37Ip+GuEuQ1G+1Tn+RrIfSvnqkPLrDaM8qrGq3lfSNOw2YM8l29T4Nyx7bujgZiwwNIKfjDldzL
fXNT7o3gP+CO37Ad78v3v77/wbhqKymqfyHKsXDnu2Da2rsfYL7a15toKzZv0v96Ot1am5cvnwcf
nLd+45v+558/+xXnSGM7/mg0rUVneSIVp3oAon+UzK/G4YGacnf+oGo8E7UtMhyrEDKnaCqOQD73
Yia03HWiZytGQ5ODVfsh0xrUGWCnyk4RucmiRxv6gBBEzuZX+PPnf37NuVNbIfPGIhRkwNmpN4Zy
U9rGiN4NMGER64FDONI/P4puFxR7MXqQa6TAYJ0GWWxlAv/QQ9jKLzPharvjaEzgS4QLfDLnJCiM
n7KMfJ4YQbWmOahbJCV+IW1kEmjM4+UZgYtwk6C0okC4d8aaoobuFCm330bVueRJX568xHpoS3Fl
u2Zwful1n1bSKsP/4uxKluTUgeAXEcEqwRXolZ7F41k8vhD22AYEiEWI7etftk9jvaaJ6JjbHFBr
qVKpKisTdJbwWiirDOhvPWkOiPa0WFsJaBb2VW1qFHjKMYNk7KSn9e+5F29dUh5ik60Jsi99X8Et
tGCRsLhesNOYGHdjZv5msXEETur39bX5a6UXHJMqckEnypPEQ0DehXOYb4pttsH5PIj7/qEI5/1H
4etbowy7H61fB91vvpO+DNDjtimCtf7Whf1RWx4NkRRaOeL5YQNilOnOjuvtShrl8qeJipmG+lLG
ZxBXRJrr0l+s4mhmLJp8xeqWvq4YRV2CN0hLujEqHf2bRUvQHLAVp3R524laxK9czbAcdzYisOQ9
WH32CEmeR9In++vbvvR5xSRKT+tLPrVtVAsjyPPvtoXkUfp4/eOXfQVRy/hdVfZ5y1srivk9E+81
bm+dfrDs47bPKxbRlxAh4LPoImp3mj9N7Y4b8NmkAWsnGDV+XB9lYW/VAr43jYM1zdKIhphuC2D5
Mvs2CAhRK/cWgQIVWje6KLYaM+xcyAc1qA8Fjpcj8LHbtabRy1cn+R/2GU2c3jB7BsqX6S7JZbMZ
7LqA2HPXh3Neo/e+WVNsX9ry8yp+ioZb08gN0EkYUYEI8ncO2hK/qLth78lC39k9u62CTVQEdMU9
myZZZ0S13d2RuN7Prvl6fcMXTEIlSq2gM6C1FBaHt1u1z43ZOdRWPN9B/tFbicSWVkm546o2jxNj
nnCmXH2r2ejeScbxA8XfZxO9qSuBxtLBVUx7FCnOVumB76md9HsHNah90qAF7foqLXxdrb17ujP1
knEZ1Q2Jj8LOIR5qgfzttq8rb/cBbL/ADUgZeY53bGyE/ulNjLtAwJ/35NMJrSBlWAxN00ajKfya
tvuE0yCXQMFDOsUyVvCzCzusFthZV6I1oi3ayDXYb73QsoNWjV+AorX8LgOt9PVlWjiqqpy7zLOY
U57jHDXZ1khAT9wb8xg6zF4jBric4CRqtd0qLLsSsWtEAkVGmT828VezsA6sNgJW02Dg2k1lR0KU
KzThczbzwtIjkGRWAmQN6f3svDuJtxIALE1EMbm0AOUHx/UcyRh1KIdpTSg7A00ELrIQbhXUXj8E
7lyu7P+SeSjGxzqtKlBFbaPKYCfbIGjISr7ctOlq4V3O9jA1+WBE3cg2hoTEVBoW4/ttH1fuVIcP
wuBoHI6S4aTZGViGS5/SNXT1wnl1FLPm7jBaGXeMaKbzvqvyr5WJ7B/UCba3/XrFtvtpKuEoTCOy
OzMwp+YrgHao4iQrT9CFTVUpSytQ0U0gPOuiLm7epWM+9VW7BppZuKPVsnvCu5mg0NtEtZv5tffe
Jvaepl+5mAKtcVbc6tL6W//6PmKTtBwaREyTRp95TgzfqNnXDgd1xSEtrZBixY4tdJk3YooyWT5Y
Xrmra+e2OEwtupfMnYoyaY2o78pXUHCdzLS4LXx3FGPV2WRprYPruGCar6OFiAD9fP1ELtwDap0d
wOS4pmLqoiyrBsNHqs062HMx7BtrKjbAtnsrDmdha9Vqu0uhRMdwPKMSFelApqLz8RxF/3+vr9HU
LQ2hWC9x5tGdQVQZ5dNmyoxgcAJBq/D6Ql2mHfFwFP89m0bsNmy0uBGVrQxAEBS6ohj8xJFv8Wih
pmH/saCsTrt+Y3TzTwq36nTJ042Dn6f8KSgQGnOFcDXcPrVMAx4nfek3sQ7nREez8tlk62FjYsc8
nUEAjxDPC0fi1Nu44v2j58Ti9fovWTAgtVAO6lwvY1OLJ0HV+dyyT55FVxIUS59WjL+3al26CNAj
9OT1YL+o9Uc7zswbv65YfsWrOuGy7iKbfnP6V3ONynTp0Cn3dm1PBfVqfJfQ+uQa+h4EOBF+9+b6
ei+EBWoFL8ltIuIJYd9EvpmT7jfQ/eAJ2+pmExpeHkixuz7QwjzUCl7NyFCXzahHk+k+ytJCX3gx
Md8aqzXQ/IKrUUtDRm56RWqVXeTUxA20Vq+3bSJZ6KB1MShFm9zmadQqkWv0aUKGpouYa30fUYqA
HMdrWqyco6VZKG4AEDNcrsgBRiK29QDdltrXiljVQ00ztvOMJLntKlSrRBUpoDnXwNAsNrc6gnKp
hTOahI/OnOsrkdrCnW6dLfGTV9GJ3uJRgbNbGGmQuMWxky+WmPyh+ai8Gx9iKnko6J+ESGvc6WAF
mnzQabxD8G+te2FpBopVe3lpF60UVgSukR96zY7EMw8mVFuThG6nbi2wWjIOxch7fc7tNPbMKImb
P2SuoFqVTHcAjOT+detbgMQQtdxTFs44zqKwIug9yN+2zdvQ43m+iWMj3jXowDqUDSB8Z63l57ju
JZpOCv0HEx59xdVQRp7nWdvrv2XBD6sVIJLbVWbD50Q8AasGr0x/ptXz9W8vLKRa4vHSlsRO31tR
jhZsEKe07wASJohnqv31AZZ+vBIDeOD6tUQy4MdD7MFP5/5t0rs/17+9cNjUCo+T06K00N0dAQ9a
12AHTJzQ0g+lMx+L8vX6GEsLdP7/J5N0ehC8l2VvRlrylFM3MBmIQa2VxTn7qP+n0IlKaKk3RjUZ
TodjTNwHWuZPCfd+EE9/nglbWaOl369c4lrVuXqFxsgIzbc9Ss1l9lCnQOzF6TCveK2lWSg2nxJa
OeVE7CiGq2o1ZFbrPuigypC1t90gKo8lmo1TaceGHQHjbYSmWZt3soiTjaNl441DKCF9CsV3VBNi
O2qSGEYOAPNAA9Ld9nW11uNZru0WWVlGaa03UVWwOfFZMffPTkXyNXDRwlarPJZZE6c6oAx2ZPL7
UTzr3TvxVirsC1as1nrmdoSSh5GKiELnO0Azn3Y0JSAv121swY7VMk7mQJvNlvDmcOSnLOl/V7p4
7Vj6rRbOr8qYN9eHWTinKqjQLlLRGhYehAPhexux51kEufchVweie3uNIHdplPMSfnIYbq7RzPRa
wO0q9jUZ2dM09feW6L5MBVs5TUtDKDaNQLx3BCkRg3ZPOmLQenzQyWvW/76+TkvbodgzcM1o7K0a
I8LF024mWjbAXAp4784q3zWSGW8CbDsv1wdbOrTKTZ5RSQzdglEIgl7HqS7rvRjj5wa0JCsFsaWz
q1h2olt5Bp5+PNYHZ48i9CF21rDW3mX/rcIF+eAwwOusOTI0o4MgL+pIcWPecQ5oTEO+O1hG37M6
5kuXDyuRycLuqDg4PoNJn/R8jjCV9AvYJcZdK0YjPUiXdt95zEotNOac/7m+PwvvHZU60gFozexA
6BDNrM9+OGbtbRNWorI7gvAgIEieBTNzQMgbj4KsvUwWDoUKljOtXjPcxOwBQ9/EHLXl8uDINQNd
+vj5/58MVJuhO6JZMZ49iW741TAOvpamz3U3rWSmlwZQPIAmXC/zWiDGZS/uRl3/2bjFVmqrvTAL
B/rMXPJ5AoYNtD2zqHYUg/6lStImRO+f3F3f76Ufrxg/RXVXYEm8o6H9GLv7uX0VYsVtLX1aMXVL
xFk79bN2tMv7QVQ+mTK/IitByNLHFSsHxZ0BYN0UHyfvsQJVZiqeRJuvvP0ur/j/tcXNPEUOKdOO
TK+/liVhoGac1+SXzL+83/8PA/+nKI6nPo9RNGHnAL/nfjn0FaDnpfeUk0TPg7l1WeFTVnb7DopX
gazYm9Wz+UMgVA+MznLADyaGMJakO7QIMI4JA385y6bqh/BK80yVzswIXWCzCEDE44ax0IYY1PPZ
HAAo6Ok+S6W4L0WThyhumT/O1wt0CNkQFU0sgimHtp+tzTEyBZx4QSlH7zvY8RuoaNrMO4yappVB
D4Wn3h8z6biBqOpvkEhxWp/TbnwWghp3IhelCDLRiSwcQT31m2i5I8Km15yHNtaAI6hMiKBtkOrr
nk2DoHe1d3PngzEW6/CgKXmdGZ2DQfAxcEadRnjvNW/oQpHfB0Yo+ApyTkIr632nrdIDjbnlpyw2
j30n23AmuoRKpJDPet3+KeykuktT+C3XSFPolGQ5Opp0D0SSaQGawQKNyX5XljaGyt1hb7kjSGwg
ibk145o/xdMIRWnoiAgyipA4gxUU0uuOuZ7Cr7BefwRPRxO6huF82A4BMAVe4T4D6dAWMDdtkxQG
D1MnNw8d2PmC2hqhE07GJqCTSbezsOwHCI71f3QNBYm7ooVn5X0OuaySO822jAF4t3suv2ueyd9a
zRo2zLBRwZDWGFQ2yUOItJfhOGRW4MZNdmdOZhpU8TiE2liKYZPHqZ0d3Fr29j6t07oMNC0x0PZm
CqDF86l/qgCAeR/sTB83tnBoAWJAzSsDyePihLfofJh7nTRgk6zIW5N5M3qPicn2c59am4LAOFw3
s2RQOTkYxGwgeMPRroZvfMiRN0kcWm2AU+kLEJNYxo4I17rLCHOfWlDTGf4oC+FL1A33be+VZ3F7
yNQELfTl6o2AqrcP+ZZqPlhoqwcC03DSCODMcUsZCwRCyX2XtZDMgRvAM0HvXwoN9J0hTU2+LZwq
/uLJaTx40oFadBy3QIGQot00ucu3cV71DdItbqUHbd3FRzcvyB/k+rV3L02S14rlMJyUV1a3EVZb
o6nKtnZV5pBHtFiwxnfRpXDH5sagm7Rl8zdXgIqCzu3wipqunYdGm9ltMLQt7zaVZc+bDgzgW7w5
BkCAHO3AhV68xvnovri9N/qm0dvbLia17zbV9CWpNLFvoR+ADIDsI0kp35S1nr2WFcqT6M/m38Cm
q+0l59rGZeUzkhfGYao9IdCSZPffm2TEz9E9Hk61rfvYbf2ozyV7BO3wXOwMjzpkxWdedsjQz/n3
lgLjvTXCFTSRB7QC9iIPXerpQTIXm1tuKkclnCKuXWcExHZRQul74vbMt93J8aETsFLl+ftwuuSX
lYvWtJO5YyZ1j/OD3vrp4/A6/TAbv7nLXsYv2nfzm/tteO6+dHfxvf10fVKXQ3vwj/27amlD0OWd
ue7RaGbQ3gg3Bj4pnzUg0Ynb+Dyd14DFC/uj5jPzJhOTk1gyqjJjDGMKVE9pFr+4tpaIvxyoOirV
c2xNOfMGUzvW3uR3BFoaCQmT9KlG955erzEtLExDJVMr9LyGOvvQofOVpNseWlnPbAT9sF9o7ccN
e+Li4vl3TzQa52hw0axj1vwkMseVRpE+KcLEnFZi+ouTwAjn0/ApJJ37HgCfubWPJZu9UNh1e587
mb7lBe1XzPHibmCI89CfhuiF3utFH1tH3uVRRu9dcjDBopxqrt/GK+mspTGUwDdOiDaUumMd+1Si
GjXmObwu5AGeJlJWQdXb0u97zVwxz6VFU6yzm9sKTDNGFYGq8yil3Hg9uUPP68pkLloiFkyxxMLk
I8l10zuiBNYEceElpzlxjQ32atpNVVXsbjtdSlSMmjqpk84yj1D99baWjJ8nV3sUqZaddHdNJGFp
Z5TomECrgxSjsI5D4kBJXqQHptm/9I7u5NC8UdZur09mYU9UqAkpJEBec28dk1r+NsE9Xebsx9CL
H7d9/vxI/XSIJ61GC3pa6VGNHmYXqjm44TPj1/WPXwzy0XJ6XrtPH+dpk0sQdfIIEoXHvEr3WhKH
1z+9tCyKfTeDl1cOxLGOCA/ftUSfAprP77EYjBsHUKzb7VPE6blAObr34FyfunM1f60OvPTrzwv2
aWGIZ1WEOdYYGcm9OeR3DYfSpbb2tlo4mv9jdkj7lE1zVUV1Wsq9OdXggURd7WTkwkYw7xVbF+WP
tbrOglWrWrdMpjo6Vh1c6d7wS5jmyWR55mN27zSe17pIlwZRTNoyZSYaOrZRnPFtPemen5IiQjz3
4XR05TG9dFoVixZu13SiF1WUVt69kffPPDNWUEsL+61CUApXgCueSu+YpcTPkV/MobU8O1+v28Ll
djvXUIEnk2kUOjd6PdLS7KWBiNDRtuUucfVfHPFhWxhHOktoLU8/p4Jvrg+6sCMq8YOX5SxpgdGN
mPNzMMFa4VK/ZcXedF6uD3C5XohZKSZuFl1e2BPcuDZzcAVoANwPedU8QylU3rusb7/yWTOOem1Z
uwacxM8jn837sTL1V13jxaMcdb6Sf7qYssNPOe/rJ3sdvKkVc2k1UZfi9Wq3EPmENCDkAR1zvjPi
33INGbu0qopjoEXGTA6U0tHqZ+430LciVvcST8Mbwsk1CtelQZRrPokTJx1tYaAWniG81zXiPbCh
dXZUjOguIVrX3OZEVRHctClMNxtrPTJic/A7ow9BO/NurmaLl+xKcQtIggiz0Q3jiPbE1qfuFP/i
UBcKEt6WH9eP4YJXUNEpXdxVk5TcOrZV86t1s6jW19qsLua6XUPFo2htTiUSBYBu16CWs4cimKFJ
nY3ygXaQ/qrcqM/731afP16fysK9oKJTSGlNyIkh8Zz2b5QI35QjcgoPAqIFBn27bQzlygfLhwal
2tw7DhAwi6UTMCPzTfInA77RNuT2+igL+652Lw/UqXSejcaR2fNBS8BZhOjuzYtnN7g+wOUEIvZG
sfjRQrN+OThtBD003QjTegBdqjD5Sxqncx1MXLNRvJGyRvMduLe6nKcPMjWsx1Hv69wHgTEE5p3G
OUJUoYi8mDtfAYRH9m5EIeE7pTJHm3pcsIBMJN1z6mWRnOpkjXxp4dSqWAvwm2nQx+z0IzPYXZF2
oZXfxC7vGip2YiDScCBxbh69iciHLDfYVqQsW/G0Cz9cRU+4IDoYvDGrozH1bKTy6HDvmk28YgEL
nk9FA9llXbdCR7dPNZYndwLZr6DJXZIaz5bR1CtnZ2EKKhooRn5tEJ1bR24hu/sptUlABFu7IZaO
vvKIyqfREO5o1UBoeIfEjZ85M48ghni5fvD/1p//l6HBwVdcajuyTDP7UUc/SaXvm6JMw8wxq63B
6R+jTbKtltfGNm9l5VcMbQgpr+29PcbazhubX7mdxWHi5WzvlX37xfFq67ma4v7p+q9buIdVxhKI
eOVOWrXjEYIuQCMmoF2Km+dytL+4sRGynLUh0qE38QThpCu+zKs0KgWdqqgS1qljUPRGKbWi9S0w
O3z+fEg/BRXNlPVa7Zj6EY9i9Gu/Tt4rGco9GPxvy4GozdRGUjWEGrN1dMu++EGqjh/F2JGjhRxv
sjLGgkWpeJs+k4Xsh0FEpQZyhOqLbpyKgu2oXLOmhUtL7aZOoECWmQUZj8k07SX5Sl0aZLoLRoky
BAvP7vrBWpqGYlVSzBxwrcQ8ZmiownPPQKVxSKDE3R9pO71dH2TBdFXMDZTFZ31AUTeaRf8oLLFD
1njLy7Uq7ILf+Ut2/uk8ma4c3GyW07HvHYTheSSANbj+yxc2QQXbcBf6OZ4heGQmeShQQUJ5oQIw
qf8NlFIRSNtdcT9L966KuAFdo1aiI7+KzO/dt3FLjtvxIHdGFCN8/Eme7a/kIXnUT3Fk7r8Wd+lL
9vP6DBf2RoXjiFlq/cQxrlY+N5AyyN02dLOVxNfCzvwPjWPSMafoqIqABX7PB+fd0G4iGD8Xv/51
ItKjCU8spFha2j/MJHsCbf4aEe7Smpyn8+lA5VkFpH061ZFgstykhvGnmOstDFBuri/6gtWp1F2s
1VOXaeVwdLqC3LPYmp/0PJ9CPs3WWzKRaeVGXhpHse6+n2ilZW0TGU0eeYVxYlN97G1ry1NtJXmw
tFbKtalD0cDUJ4Z9aEVgl+Vra9XPjJlrbKlL97IKjPFGjxYWKsSRa/ffoHhz1OgfZ4B8UjzfN+UY
aiYofok8DiJtACKpIKDgBFTr/U5Hy4Y1+G2WBzq9CUELzL+SN0wyvRxHb6yjJB+OLbF28TyunIqF
pVTxMUYhOqvyEOH0JHngTgk1AW1jZtaP64du6fPnQ/LpVCd2MthCzjLiHWcBNayXqYRcUVquHYUF
Z6mKqYJbBOwycQlrnx5If0JSde9Z8RZFcd/Wbqo1Yf0V2wSqIXaLqqyjictfXPeixpofpq5YQz4u
uCwVEdPHoLYwUReORtZsraJFu+YaFGkpXaUr5gjBeehjzq2MWkY+4BcjUCC8JJbVBp3MNw2Ukqyk
e265sa3Kdo1ue2nbFQN1kri361IvI3euUOBOTpOA4ou9FswtrZeSPGQsKcsYD7qo5s6u86gMNA/E
7rccWagl/Xtk+9Gy5mHqZDSxNw6ID6Efq4xBl5MQuqo6nuR51gmCiy+vB1TgpqLOfuKq1wOI5hkf
wu7SB30gw4vV9F6opea4vT6ny81mrq4WM3vDYXM6t3XU5MIv2oesuyfugOwxwDW6ATb/+T6ri2OF
pEFXPYB/deWFefkNAbGyfxdzAq6wAGV9E2mjYD604usmAHnspgTjaD37CRsO12d42Q9AC/rfgTLq
WkUKErRIjFR/SWiVhL2jWR+QH3aOM0u0wODNTWTCWE3FH4DtsIFgI62jeYhsiIAQkLu64qaSML5u
/TuVxkRWbTp/vRvfmA1tIWTbQIq2crwvX8+6WqGXNUSnOQirztez80Prqb53spL88cyMheZcpisb
ctkF6KrQbWHqxBzR2hgNprfhMYdAaLZxinjlPXfZBeiq4lPW1x0tmoxHsyYOejduc8tcqR8sfFrV
eLKSFuRzoPOIPKSZel699zRbwfIu2L+qxZQDqkDSAn5RZgPZDrMb6pAXwVPFOCWz9qXpqbYbZwid
u9S9LbDUVXlbJ0ZxfoAUc2QUGgj7ZvlHZMDjyd5aY2paOFKqjhKkFztujg2gGF0JA6+2Bb3rRvcY
ox33unUvHCZVT8liKbHcyRii2nxqPGjXeHt05658fMFHqVpKzly5ZW6h5wmq22c2ZOrIANTSAWtf
qOnsXHPFIpbOlWLXsuhd0RYexnGMYGqLg0usFTf7Nx/4/0SS7iq3vAawkt5xvB48W3ahNHQWeKll
oY3LQDsUwPCWHzMx3tGGWnvH6+LtWCT2W+O13Y65oGCpTAhoMpGUZ6JF80/BYiDYBgC3hsyevsZZ
Yr2DZ8D6MvGiO0m9lce8KfnGtKgeNFkuN9WAEH/oRxY0Xl68IAkrVvKIS/ujBBOicii6/CoZxXkx
+WmSbhtHBDFkVqggEUR/oZg9GjcFrLqrhBb9bGXlOIEWA5Fl0MbOBqjVkq01fS/cUipBFDq+bWgv
pDLSjaNJ2wjiMf5ou2FS3NXVTUIVLkR4/r0/JqkRqYFkPOrEe5du62wN5rP068///xTM066VbHBq
GWldYOm/HU8CilH4JvJ0azfrgo2oDFGJZ8fdPGRDxLxW+o2rv3ZirX9m6eerIcJcGvVoTIiEpYWe
1JGBvD4buS+Gufdj277LefZ83V9dnAbYcpWhpgn+hOHFFjVUVl+ZBvpQqdsyvO3r51E/7UOOBzs3
JR3hsKCWB5WNel57+V50tPjhio8aXbcBoTMZo8n+guZg366P3Rq86uI1gW8rPgqZLKj7mMaIR8Fd
mf/KrXu7fa/ZSkBwcXfxdcVLzINeQTWx8KLU+TVZtd8OzC/j3O/LDqoer9dXfmkQxTskfdenHhjS
orkvNqWp+a57crxyO9moNaW/rw9yeZ2o+gApBDeSOgOJN5WG73kfuexOpv2RUX1lFksDKA4CWDpn
YiAHjAywZI6zUwZNLU5tXv/SdXft4Xn5JFH1xTGBdsWGQOEYxfUH7+XJS8cQnSvb62u09PXz1D6Z
wNAnxDY7Z4yKvg+0og9TMM+vcUBdBkN4VH1M9GnP66S2x8jexX+83h/uqjsR9hvvj3iGAuzXaiWP
9Tel+79rGwOplixZ6tZYpyg9dKY/bOYT3ZKAhzwcfWNH7+IH51j+crfNlu9uY2oC2eq/SwdWD6sB
wzImV/TFVhAbmSp+G44EM1KMvEhJCWZIzKhpfdCLhWxLDvoBCoOn1p+iIlirGV/2sFR9XpRp7Fjx
gAOQGWZY2988PC+vH62/xY5Lm6IYeT9V6JZAE1EkPIvd56L2Hg0OFu3CYvFhlg7JgzGz8m1q9vZd
0ZAidMfYOCB5q3+tdUfu3LbzTnnfZHswLthvHh77h1KP+alifR6UgyECY0qt+5oNWQipFa/z64x2
a+XovyWnCxNQHzAQSQa72Iy1cXx+cL+M3+Iv5T05ujsk3oImSCFJ90Dve38O9DB/74RPtmjGeq4D
ubKEf4U3Lv0CxcPMemp2UCEZIxTrQxhnoPnfikPpV/7D8+bpkPk/iy1/GP3d6f3HFBoBDofu/3g8
ay+ciaiRKdig9hm6mzWdjAV/oT6CSIlyzYA+w0i3t2lv+l7/YiD2Wjkx5zvm0nQVb1SiJ8QVBNPV
9mKD7LDv7PFs97Xgd+dTeI5u4/qmn4cQ3IIB6Cs33uIqnyf7yQnqXE6aZsPWhmDeyg00XE7O2ejw
B8KiYAgm/LFDF6KL06e+2Dih9C1sgvCBL4cmCVjg9t1Rfnjf2T35iD0f4FonQFfJSq5hQfqXqk+r
1E5a0AnhF7Y4BXjjRnxbBTRoNwPWJDslu3pDwPrdYcwkBGv99f1Y2mzFw3Wj1lAAe7AdsKwqqUNo
PBDj5frHFxyP+tLqUX6b4rNxSXsLFdui/3n9u38r0ZcOkRLAsFia2pzjw/1H8kqxY+eDZIXyPtvH
u++Nn/nJBupBgQzHP9bxvFPH4cT8+m4NMf4X9nHpFyiOz21BrRi7+AUOxo535ibfp9BESTbdPj7F
Jxo0Ybvx7vQt2O83bKOF8cbdWIduC7qdtzVL/Yt9uPAr1DfSQBtOcb3jVH+ZNsOufoiP/WkOAQsK
CpyePoIy9BNIWQ71nvs/6oAH6bG7A2HOUTyYex44j064siXnA3PppyhurGnwnBUaFoQ24QgHljxR
XGln9vpuX+9zmNV37Xss/fQeD3ofnQ+R9tzs14b/q0dwaXjlvYVeSrwe+PlEhHbwTfqDn4Vx4O7S
X+wx2aP1f7q3ItyAL/EWwLJT/8PelmG1hRYpdgdI/43pa+HaviyoJlD1aTayuXDRiI5YJfO1h+65
5v78Rh7pS4IA6SQe+G/x03i8vvJLERhVXJvmzV4sILcYzQ/0K3/UfpZ3oL/fTFvnCMzzfi09vRSA
USUAww0+FOhgwGE71if+2NwPu2pHn7CgX+luhoqRE6C7dFPsnMO0uz63BQeiMvl6DJ1xwH9iyNQI
qtYNjKRY8bcLjk9l8p3mpkpzHatWS8/vxM6d0qA11mDhS3EFVTyUTluuk/Ml2m555ePb5hfn0OyT
+3JvRc1LE5ofhbO1H8TW23Q/8zvb57jK+V3623q/vnaXEQse1OD/vfIIxyNSnK+8fjsF/FAf3F2y
l7sizI+gb9/lgQiHcMThlwcXTqreDWuh+sK2qUK/+uzNIA8wEdgWvvatfhzu8hfzMD3kB3rM34tj
9rVfiyeWTr/KNSzjPkYLMDoWyC7b98/6HftKEEO739x99cAbP73tKKqdYa4Jyn4rxpzQVRMyZoXo
cV+Jif7CLS44L7UnbJiYNrmoYEXpCciSnfMt31v75OiesoO+bQ7y4AT5w004PY+q3WGildyAhvQI
7OcDdd81/RA3b9eP3OJEFBcxusIF49CM0PFL+QSRifhP8W6/mO8NyDJ8G5xQiZ8Nvgv+jMOa5sSC
HaskxFAqcS2txJAN6FanLIq9MnTKlb6zpYNs/mtC0PodBs1GDkMjhc/4bi7WoO5LX1b8gzgzGADe
Cf8g7I2W/iy7caVucr5wLx0mxeybcRiSs4xMBLSVL3kG5/Ohs5d6/LBBTOKu8TQtXQdq/9ckJnST
m/o5oraP5qaARA4Ltac6ajfVqTywfbZld/TQIO6JN9fP18KiqdK/8xhjag08mpifc/4CkcSVy2Ah
y6P2gxnpLDQrwW4guePHeh8k9hB0sRWOU7Vm5Av7oqr+6iTROnJ2IOAn+Jb9QH/VMdvzrRFp93Sj
3VWH5DF9au/5ca3st7hDSmAAusTBpS0sPf7eZr6X+caz81Z+qV7i90SGeD5umu1EdoCsnZIPubdW
ajdL0blKV0ztsgdCBjPNfbBpxw/jtguHTXuwwnOAnAeQzQ7T+/pPfigP9Q/vyJ9MiAeeI4c1Z73g
FNRGs3J2UReusJ//cXYly5HiWvSLiACEhNhCzun0UOWyq2qjqFFMQoxi+Pp3slZuXmIivOmOdnQk
oOHq6t4zNG3/tea7PqaXxjWb95fhP1T2jS02Z5aRWE5+VuIDq221BU8FV/Zm318aXBfrzffnGKl3
vqM/9T678E1xbnBrxzU9rP/kWwh/bPHPbfCYXz7U8QNtfxZLuDFTPTkdisXuAE4DJWnICzsqjb9S
QVzad7OQMvUpgUE4YmztJ6EZ7uLsz/sjuVQ/+j/+maasgMANbohRs7UenA09lwBWBrv0YTiwTYkr
lHMasTqKy3hQD+xQI6S8/+yFNTLnpjVNC/fbHpM4tE7YlD8AJg+rj4mN+3MSWgYJNQZ9TwRHI7cy
jcNiOliUbt9/9aX7xZyBlvQuZF8mvDt5oF/rZ+/FvuSfwUHctS/Jb/9ljENnJYsMbp8mc4KZ9KYg
zjI8CUSQjT1kURuXYSleef9Ekr8+uLmTY9ZO2+t6urGv5gLHvnJF79pYDV/d6LsTppvn75csxAX/
8jM57X7qcJeEn+INKkV5OETBnqHYa4d/4RyD3Pnv+eUpj17eH+GFFe/NyiKmH6DA0uFwy23yl7Jq
S5iz8tP/UNW3vnKWVCQWzeGujN/WW/2X5NGgw0SG45fys/8p+F7cN8dql8JPlT4NJ7OlETunH8th
/xXH3hTBRpvHRVVhMmmpwRLsoIg1rcTEpcNmTkcTImXUmRByxZcxsrfdJTmlD+Io7qwAdUqztfb2
nbspcDnM4W736f1pWtjDc6JakflTahfIz3r74nnPKv4xBof3f/ofUPnGNM1JaSV8j618xGCZnfVg
7ug5eVJf+N1wqh4xP6fkwd9UK89aWG1z1eRSysqnHsauGyCjwyGh4T++/xX+7R0156OpoLcHct2+
U/pFQ2XJiemm7ekWrlHR4K1knLcRc4E/56TlaWnqysdThgfyMJ7KYxDC2BT1N/uh3opf73/KQiSa
U6Rc1VheMGCubUfcmfberVB6A99atPGd9mBAPNKDStTKwC1NySwANDgagFfH02j5XJIfFVn53aWv
mG1+ZexxdNzrDSltIzregw+/HXu6Uc1naFZGzMB4111ZVovzMksMSI/upREDEoPcDZPiCKZo1Fwt
4T1UuAF1oI4OXe+LH7O7qnrsMrqS6y5ty2t8fxNnettJGSSSsZ7FowB+Xr9I/v39VbCQqc9JfgUs
z9zAx7zU3fSlFPmm9/3T2KunxspXpmhh6udMvxHmC+WgW/8YpGbatG7RfKIOWVtYS3fkOXkrm3Kh
Jkv5R4eQFkI8XhfvDe3IztcOOwIEau/8vMj3g87Lx9ECXx44gAYcz4AfBv9P5QogSgoNQbaRmoFv
DedrVnUL0WJO/KpFF+i69Pyjtvowrb4Fk9kE01MQlCFJ5ErysrA4/lXM3iwOlokCDgoBP9amJw/x
5LIHkjLAA1K9FruXHnGd2bePCHjWtp0THLUR9Y8+TcxeeXB6IcT2Vo7SpUfM4oPDJujeDTk/5qiI
hmKSFxC9f8tpzf7tn4XcjePnX1XvzTcIDqyBAfXvSFzZnV0vhlkaJKqgbafH0AFI8XfiJOOOewPf
B10qnl0NKzXg5siBgF+XhFldwkOgSBsKv6RGQkxNNA+TRZyotbwY/+lkOxvO4Ts5OqgFQib+BUwR
/ezAd+6zC+wlTm7IJiTTFDy5bjZBq8gvofcm66MrnXaTNPW085ugjZK0SLbwALee3clP77irgSUZ
uhpVHzdLhqMhQTKF01Shw2RLUP1KkDgTqBKpJLNfnVoPvyENoX/6mXJZ1Nkx1GFdaZxjBX8p6B06
5GXoWvKsxr7eQnQI1hots9Gak6nrR3mPCkpd9JCaq+rk6LsgXaPn1NvggpoKKM40c5FxcPjZNaqD
NiGcnsJqaP1yP3kKLTwpO4htVcFGD4HjRk6eT3fg5bRPVjC2D5PqUdse7Prr+wFsYeHMmaJ5kKcF
jWt+lDY75jUchc1wqYizclXjtw/8ORsnn5isIG8XHIOBTDwc6n66mAy2Nei2Z9s+p4KHHRtgZcBM
vbIXbgdMNoevlGPSqAwaJeeCmjGEsSM0MwdvpXN7e7zYHBWv+txnBXWrM7WeLXXvjM/5mh/h7Z+G
JuZ/w4TqhID8sRDHxoLUWz55d23sk3Bo5Mfm+l+r980ebuyxTKBA40M1M1FRrtMhhPAE1A2rwt58
bDld84w3j/Bb6SdTLq0jUWk0YOP0yV3qrAHgFw6EOemRBAAnJETzY5d2z8wNnMgSDKQh//tYcmtD
2Zo3we0l5M9ZjgUUC3HlCoIjgz5KCdBBng8rx/lSIv/vIH4zRNAcLTwn94JjAeDy0amIifK2jduw
1zCpIIJZ+8z3N5w0YVAoEdZFrg+oxksIfebIzUPH600cjk2bnA1HSHh/5hYymTlBEt4OxDSD5eOT
nf2Y7z1WQwSVwht+Bei8NKbXv7/57qbVaRfAIOeYteWjtsHq0ONKZrn007PTzwDrnTTOwKGvzcr9
IEsXfJWcrfz60sjMcmTX76kt/Rz7EiCgKI0Bue45kDl28yArtJDfH/+lb5jt/kzmhTBJ4B+zhn2S
fDzYul/rSi18wZyE2GoJwImlxRGHD78w2+EvkMc097ULySt/steudwsRbM5IJLpNAIPg/rFk0652
ROgO3WFoP5Zr29eve7OA2obAANhX1rHC8RuNilXPhhFydCFz/s3Y1lpZYukrrn9/8xxbuBOM7zFa
zui8FpQ/J1ly8hPz9/2JXpqM2T6APauChLPNj/YAVMhwNzlyw6tTNqyUrZZ+f7YZ6sxLU6BnxRGA
bA3js9yLaikuVVbfT6pcecjSGM32hO+JWI9JLI56ZEcNSWEooBYqrKsPUZ4Df44JTiFKmbkUoT7L
PqfSRIVzahRgC3QlDC8cJfbsTljaPcR3aoBoa2/kETcVGg5Fc2nbIT4Jgp2X+8PKzr49IbBb++96
gvSln/TQyT+X9AWKLWFP0fqoVJj2KwWP25PB5tREPU0ehKPhDwVjui3swoPQBRsxG8zr+yt2oSzO
5qDahAV9Kyv43VU6tQ7G9fRLrgN1aA0PDj7xs89Z7eQ7xq3x7+ip6sF1Rg7JmClBiadv40eBFf8U
xCVrIAVd8DvSF1fbIgNX2zLuHzULRhjpBdeEwZZ9HuxM6nTHtuzpmjvU7USUzeG6lpMGUDAvx3Mm
Uhp1qtmIojiAfG5CR1VPZOy/9rJcyUCda9D+/9sSZAr/O+W2FRQwdGlgAKk7/04aUTzjEghNUkhu
txsemyyOxq4tgcNK4VpD8rQfIJMENmzfk7U49g+WcustZpu0zWHMyT34NQi/H4ew8VjFQy5wrd7A
lQ6pxchJ9jPQOdLNvrL1d9qP5hDXQxM2VUn2k8gCyJ3LKrS144XTUNTPhQ/GBSPQYMzajt/3A0t+
NJnKv+egiz6oqmx/mAl8pF7G4kFU4/B58D17C/9B0JarxoGF1NARJDsTbI3pOBSPQNSUj9AlC+ow
radiX8AvdgvaxfhieDs92kGTQeZcN1vb1qbZBLwjm3q0uidIsQUbF/L7e2mDEDUCtQuB6WI4dHVD
96jPVYd6sMCZ9Xt3Y7dUbYoKInGjUnkHmvY43gV91pxcHky73rKBSpNFtnfAo4hcbyzADsi9J9xf
2u1IGImjRkF0AbQBGrtRP9iJ3ijdoIjpZ6Y5Taboz3FdKpgLFC51wmIwayrAt1MDNgdMwzq5MYkx
8BUcpnFTBS7dsD7mH4wes0go0TgXiTb1uVbylxUPp5QFRZhhGXws/s0xzYFxeSlx/z5XzrcakdVR
Fy1+yGKN+HI7lLM5M5NAom8qGavORY5LABBaO4brdGQn/in1ybfeqOf34+DCPMyRyM0kvcazC34M
MvQVYvt7p8VKiF36huvZ8SbnUJS0cdFqBz4MKG20ud5IVR4Tz0CrAJfYLkh3H/uGWXKTaJIb61ob
l4P7JSX6i4JZwPs/vXAMzRHDQ1/0AMihvIuwgsKQkzvHwi49cNbpWud34SidI7mGWLQ0DzoY6lD1
5Na9FSad/WKq8sny+Y8PfAYP5pdMt+0Du+cplPlcbyOMfypGCbH+dCVzuvkJ+PnrCngz035djUFf
5sFpsJuvrcV2flLcdY38THi3sqNvFvXxiNligmKulpz6AN+2Q7c3JNtXbnJksFpoCq/YOJZf7+J0
eBRwSfjYmM1WFeJenpKeiJP03YuTDntdA8har8LlMTb/d5Dhg64b8s2YSStLElZ7/FT7MD+YrG+s
Dr597M1nJ7WX1ZNpUJs9cf46ArLFuNmWawLbN3cE3nt2AA+2VSXSt/lJJfmuH9k3UskdhxbYSmS9
jTbEA2aXRu42Ds2h8nWCV7kbQaE6fWjKysPx7phtl2r7QcBKfouLQHeyTAnVt0ZZe4ba8EEFdEL1
dvhQ5QevMjtGtOukPnY7PwVVvCmKkoYyHu9hYDh+JLzwYF5KVI3tT05J/JOpUEguu1FEHlXPjV2u
lPYWts38ltx3SZoyFIJP8EHIws5hXQRAxr3WYqc992nUvoKe5fi5KILf7y++f4NzY2HPL8ydSyun
mfDIgThiB4GRbanJDlYMvyDYCR8Rkr50sIvSSfI8aGsNcnndNreeOosPAhTzRDkxOzldbkEgukdN
PKnXzDFuHmWYp3ks8D0YaCnIQ7ciP6RW/AK631cntfcqgJFbP4xr0jsLkXQu7QP3luthliPMUfFX
2OJ7MKqHtHPP3CJrwOmlj5mFB7Rdfa6LoDwTlukIS3z85XIHnjXe6HxP4Dp0yaC987qyHG5n7Bi7
WcBIK9t3wHeS5xj9w59+L+vkgNSG0KiXWdwd01ykEdj6pXXqjed9IUw1r1Zp0SOXQ3JHE0d9cvWV
Hi3bPv/sBaohGHKTHNIy6X8CwA7/pgqKEoB4UPnKTVPcObHytp7lVO6m7ezsqeBBA16m6148Wlpx
2JVd129942dAuWQvSf4LMpd3DVDVkcyc6WspUswr9evvvIJ3DoGO8S9nwnkcopAiwA4b0/pF6iw4
pOiVbJFumruuahqN08hufiVohexNBzupGoWpnV/ZcSiGjOOS0fCdPUrn1fWaGGlvg4uHm8TnHpZY
+8Ea+iGqx8p6pSCd79zOwF7GH9pjbNFPQtE+UpbOD9yTRX+ksVU4oa1Mu5tqOI2AEIEbimVdkhiC
DjBXUFHhJsCDBG23TYfhW9MLEhUo9W0sQ338ibs70ZnyeVJMme1oSvIJQzr9kUXqfSOxXz/14wEq
Edd2NpVjFpHS937XOv0TM1eicFH67oaWSkLPHMgURMc6S3DbZfSlgJb6jhZTfcKto99Nprbxrn5c
f7FHC31VV1mYdS6IBAGs8fJQZAa6CV47oNlEOwX1RerBkJTED8UEZovI7Ma/q0sDyhF8j0M/TkeU
ZpIKtqL20CS7kvcFKKtSDj94P7F6l2RcHCC1rk5XwdqD1wtcxCcimgMST/XFm5T/SjtTQeaUiSSs
XIlGY+Z4BzJy2odxVigJvjkGwYILgNzkUzP+kkNenEoexHs4H8XfSJbLL5bsxC6X1OuieBwDEbm9
HEBsFGjw0o5a3bbMUDnQjq2ePT8u7dCyRn2p/Sy9txUHWjNL8shuwBq+khR/jjAB2w5cmimsfY8f
YW6qQO7hcR7pPpkeeaDGfa3d5t7rqX7Qbup+SglqGHXLkmobw0jKC71cxmajct069xR12DYCvtD9
/P6eXoq1sxM6UKRERSSAfSlclMfqE3XpRwr2iBWzA7cSFXShYlR9Atd6tUv1x+XekcfTQSlnJa37
l/P+/0nB56UroYZ21J6fn2WKQasaVf0sYKYSdq4bw4a1Kx7zNNabvnZaEfm0NLBohNz7T1TuAPqz
6sBOQmJV7l/QCeVzboq0DDvIQ+sN2mgQ/+BKo7rwkZHm8yrYBONTty94c2auGSMNO60oyPyVH79Z
PuJ83lOMeR9g/0CS1LVbNywqce4TBbRA9wxvdhRKTB8Z0qxkOrcPNvho/jfdLfqxK5Nugv4pBRMV
sja8OiTxfSv1yrzezkv5vJ4HEUaNFQ4hGG6bQyVkhVy9Qcs8WFPUXfqC6254k7CnvEjY2FbNeazh
YWUxv6yiqkjZFzRP9V+E6Wz//qQvfcnsfEa/SsL0Nob8nsvgHe7xH8JP73WwZp+y9CGzA1k7fuoG
Cr1kEzS7YcohHfm7lg1ixsoH3I4PyJv/O1Kty2zg0+FBMrjAO4mp/dp0a/iZpcGZRQi/nnxoyXjV
OR7bz56AN4T0ItuYp/fHfmFs5nWdegwCCw4jKMxnqN5mOJ6AICuQdJQXA3u3lZ239JTrjnyzlBI4
2udohUFcemJH33afZCIflWn+ZO64EkkX5mBe1xmaAgU+WBvDzq2v70Yuk4cJVc+V3Xz7WsHnElsD
ZBXiyocbHcv3xmeh8b+iD7r1Oi/UhYFmZLyD1eYHR2uWfMOuDarqmk/nfKqi3nnw6YnDEr3IV7h0
t4mEnM+LPGqC9SQAM+1VXwMMt+GzPrUP/cU5gGwDeriJpsjdjXdslx/qU/VgH4p9d4A7x/b9Nbc0
VbP9TiY4AIgJS9qgiZJYf701m/GlZTbb6AbJStuIrjrbSfcsVZdsnEF8qgxK1xBIWZmdpbefbfZh
iruiqXL73HEQUOBdUQHc9v7ALBxQc/GroUt0FnMvOCkCQ2RabDrY98USXQXv25BJwK/qlY9YiCpz
krfdcWWV3Fx9jIJTR3iOgnfzDMjZj/e/ZGEm5hpYVW+VGYhC01nHUTmyMIYhaQNRIKM+dvr9g7i9
iSjQdypt5dPiXGgZBQIus5WpAEcWHwE6cD5nW1uVk/WxgjW3X3YXCIFvCdLx98fm9nWUz7nVHox4
JUn64jw4L251BxfKs7CrKJieJ9qsnEi3CQF4/+vqfTM+48CM4U52FQEsn01CBBYPCEsA/4k/DoQV
n+ta5E+OEAF6WEGFOpNlb5u08LdjyrKHykvr8xRU1Z2GpWik9QAEOYkLuZ86drU4hffuprWKV4vY
awjf2w03xNhZXOBuPqVCwp4tLxzoCKBdgvSzkG4A8fU+EbBCN35EKSajtvn42YvhzB6VXQK/3aaM
65WVtTA9c6jutdzHimIaTpl6VdWdIkHIncdyOg3WmsDRwu6Yw3U9iyXd2NISugZf22u7NGm2ML1T
frl7f4ktbe/ZSKIPpjWkxp0TYEY/YaC6tdxxV9gfK3/z/+O5pyQRlY2ESk/yyAz763KyCRr5xbWq
lQCy9AWzKJulHtCYTTCdKwEzGlbmx2IiWyVrtXKiL8TaOZMd1YkrXwb2r1PjfrYqqDZaE/+K2acb
Y8lPYz5tYtv2Vvb8wtPmPQ8OAIcjKuafdEp/NLI/TVCx9vsSOixEoXoj/paOvTL5CwfUnL0ugrQr
0Wptz3levDDeXqrB/P7QupoT1jPHduHCnkJOvNY2AK/Fb1c4UTmMa7T1hc03Z63b3EPJy6/dUyZe
K/UYM+cYwHEI5tW7Kf/gCT5nq7tU1C0sASHGnCT3zuSexrRaGaCl97/OyZuwm6WlqgBHgFFcwOQJ
5JIAEDApXlGS1rthADaga+341/uzsRTk5x6jrU9FTLvGPQ1GPbXK7u9iNyNgrqTQHvEr8IwJh6l2
TazpFEtqdklV//F6D/xpz7Y2nay7IHKBwzyUhQ38AOuIAiTAkENKLXOhKNd9Dxq3vrgOLrHvv/RC
7GOzjW1K7khZYN9Vpty00CXuuBdp+eIOn95/wELkYLMLkwW7A1QvGVKPwTtM0v1a+u3PgDVr/goL
W3nOUaeDyC2/auxTggbNJqdJEg4yA//WKdUhR3MzkoJfZcaGcvOhL5pT1J22iCG43tsnyegFssv7
1hLPXK7d828zPwF9uC7mN4u24HYNL8jOORXKfGp18ey2wxZqndmJOz07tQzVPZ7S9FjFrD1It8xf
NevTCMWnLoR5fL1tCutjPkR8Tmm3slajsiidEwqYv908eeiMkNEwpSuDubBD6XXZvPnYJtPEQh3L
P5UKCiY1DBYB3Qkg6wRfeiTzH5uxWRjQAO+NA7xCz35cQAnz0ZRj6K5B4xcW+JyInkk+TeOEEXJg
Lbz1RiPCgsOUskVr8WObdE5GB+hoIFCtZsiBgsjLfxv3CM+gTV2u7NHrONwoSc7Z5URAu8/EzXRS
sEk8tZkCwKdtg/37o780xbMIwNuW0n4K4P3E0WkOQOcTboiOCehA/qZPPzbH/0czb9LGIRlsva/o
rxdO6yIa2kEcu5iSw/sfsjDTczq5dGkaGEmHE7fuuIojeH/W7lq7/zZpDEWA2baHSWVedJUznuMp
SRLQK0jxKbU45HQYlPx3TcGrn7oHPTK0vRwqlZIb5oa6FvAc03WvX3Tmu39EY7MNBAfrv1AvQy5b
wsZ0pU6x0Fnlc+5Yybouh+2xd0LLPco7HsP1MutCnKO72p4kug0g8Ff5sKmK7s74dOUavjDsczZZ
nza+V6exOKkyuCrEl8EJC0rBLWHIVhbP4qfNIoQRWQy/6NY7pYFrPg+0Hi6e9vmejbQMPSaHKGOd
2LRwnYXeUIESvE3Yj/eX1cLumzP90cWCdLhW3klCJyGElwII9127kn0uDN6c3F8kObB/VTGeAlN8
Ig0sTeykuBB/jeq+kD/M+fzDlHSWbRtoXpQPcAPcj46Mqq7ecrFGJlx6wuzyVNRew/2EJTBPyr5O
PhdRooMdnAjtEMqDa1bn/7BCN2Lg3C52akEVKl0Xtp5tfTK5BWAj3SM1RV/yUBD1ILqj230nzI68
GnKSNtm02Xf4Z76mfRVW5DsueSuXk6Upc/57JKYe5S5AGTAazJzsG5AEBC71oo4y7sUraKalR8xC
MqxeASIYnekUwOXEtzSqEXoX8JUPWAj4c8p+BVK12xKPwCkRMlDsj8hImECSjzEgQNbU1xc+Yc7d
z5HZl3kf5Oc+bYciajM0EzygLKtNr6t45eBdeMgcJOWOQ215gzcB/lAT0PaF3pqyFBth12plgy4t
vH84pDcZEGWASqniCrV08yYOTazGnzpl3hcttffUDQMiPmiK3hTBMDP47aF7nIHJZny9SVuNMiSf
JDoDlkDfJrJIx6K0u94m7Nycs8qvVt7z9lCwOYxCQ4JGFrasT52G/Z6AMpoPJbBQm7XG6O19DlzC
f5f9mLdN3VKvOvXFtPWCF5BGIyIfpuDl/TC79AGzNR9PusORSrC5kzsFaqlKf3n+tFKluh3D6byp
qwbfqbq+qE9Ooor71rLqXRrDr/D9V799x6HzNiyt+ZTlfW9OA1i3uEIljoXj34GGxM4TOzmtETGX
vmKWggAG3jVqUOakg26MmGeac5pqa2UFLf36deLfLPSY1TXp0qA6dWg1PXQSJ15qkrVb2e3lQ/+v
/2rKXLq4l6D/au0dqx4jsGQvukLPBsjNj0UdOqc8NONo4nyCg18qyUFTNC8nX+ShUw8rRYTbnS06
Zzkw3wM0aWjTk3YlBD6TKpdhQfx8WwAG8zMtYxbxqvxZ9368I2Vs1joQS0vM/e/kkIKxFmD14qR1
w8M0hwpyW0LidtJxSFkcbwLo0J5ii7cf3DGz7d4LQL6atKXHAGIfodS4G5S9qz/UL6BzPyRPySnP
zZieDFEmDOJKH8GK4SsXgYWVPO/SGmMHVjNm6qR9aCZUwHk9YKmsKdIvJKN0Dr73wGP3pUmhC1AP
v53JA1ihoI+wYPrkJBXUZdPqKNr+Yqbgd2p5/cpZd/vUBqPwvyugZ3Vuwf0a4nT0nCPhZU22q8kD
hEwORK+ZC90OwnTeuEW+1Kq8pekJta34AX7PQwzVOkvfx7xJVmZn6RnXv7+JM7KsnN5mwJXEyZdB
7KoWwsSghr0fipd+/Lok3vy4RsFsFOTqTejKaV+6abuRiVdcapat+Uctra5ZwpsVujO0AT7Sqfil
kewIOZ6VzMz9dyD9f5qLTPK/709qT01Zq6DIR+vaCkWtCPjRdTbBGSTvHmEUV0dlOrEIoh16L728
JyE8lODvmcl247E8hpunqpu9Slr3G7cr0l3GqRyBQbLrujrA50x9gqImt6PRTdXvGPSkOmRaV/fE
zdgdYGgUaDtVw92e5Rp9MNr2kc15cm5o7EdTFYDGJWzUmEQQfGZFO4BRH7uQ0VUMTZMpbR5t0aVn
o+zkktPKPxEnK6PUIfu8qumTykQSqc4dXtEKC3ZjT3AeJ8R5buu0g9/XaO8EQJg88vo+fk7jxLs0
Q+3dN8K1NsRR7HOfaeRaQfEjSKT4SRutwsZ2Ktz4bHs/Mcv57Q259ToAr/iDlRQ2qFbm9TuLWvHW
ZoZ/ctya6vuCZijUJeXQPWZl6dzblta7ogsGqHO0FucRsIqjG7bw0ryjEr5FkdS067YQSGNfEmk5
kfAtB3fBQLroGUAXBJG52WcDqBRhxvKMQFhUlCfpjGSra63vaZzWnybYapxoWdcPYnTNRRCjtgL4
0KgvR3qBmkzwFNstO+JSrc5tRtKL6CR9rmzb34osy0Bi8ch+DKjz3QSOUhHJCQ/LTKoopVV+THLd
7ODQWfxSpocIWDDmB5/TBMzeMt3DvL3a+5MbHwgIAD+5Z1XArFO5zZ2K9Nth9Erw0JgKCU3iVypa
/VXhU2C9UJtgCAfSBVdBR6h3WC1oYO5AOf5XNDX4lDxyFrsktCZCopRVOQCyZcGSfcuhCFboAotv
mLqdlzcQIiOkPxDMXaiZgHZ7MyGnpCY/AlTnbLOqH+/qABZtJZPxvSmC9KBxeQi1V3obW5MaGLG4
6l94UctjAIWwJ1lP0JgUjMHcFi5fuzqhFdvwvHA3JNfxOVMoyWjjA0QKcOwW7TKGHqLNdymhEjC+
Chyt2kzbHuBOdzuWKCaAv+dHVpc5D1Yl5VZbtbxAjQFA2QL1H0jH1ncDuC6nksBOI010X0O9GjDW
eCLMXKsu7Y5BTGpH/Wz81sACdFNWpDmXjV8fK6GDP0GWlfd1rXtIU/NWxDhl+wY18qFpu2godcnD
QmdFs6kmmZchHbx85wJ9Go6STa8Tcd2t0Lb32TTSu09LJ9t2bIQVWKym/hSMtLBwSKh2WySxDSK/
q9D9TV2YYJVy75ax/szGPNkrBaFKJJUZCIEm/ew4PN8HAmK7eSw/SWzCkE7c37Asc86TS61wEPIv
Y8yHqRZoVRuKC9Em5914Tzvhn002OZE/VF2o2hTGMDUUYltU9x8bBpQRFJc6/ichnrTPZTkwHpmC
kz1ahy28g0a5GaYWDY5OuA7AldMAVUHMzS9nTGC5naVW2IE6tE2ylp59E3e769ZCNboOSH1kpPTK
UJb6JxpUKhrMkBwr4tVbyLxUGyhUx3+E3/bfUhvYgXhK9UF5Zf9nYI19YZDn+gn6ZHfUti4ilnvs
EHdqegCsl0cjLGg2deIElySN070MeLObxFQR4IwpgUWJO7SXGC0B8Jwb9wD+SZA/ZLnwd05V2nlI
BgqMtKfL6qd7hQkeLfxLhTwYmI0ymUlx/+7d7NIGY6PRWAUtI4RAR+udiZ+Apf2ho3HejTTd6GjL
B9yH9W0fgtM3bHI7UKGn8g+JvqIZMbtCoPrmpXGrq3Om5S4v23Ppj2dT0o/dUOadSJ9IP4C3MaxG
O0FCAzddz5h88/7wLFxQ2CxzoARmFm0qYKJtPydYV6MAZGNINpm1ZjO8kDjMARsQNWtqP5fVGRWd
720QXALKV+B8S2nPLFuXgbLtNB3FicLYZTuARRxmNsM0FM32Q8MzB1uNzSBQxynECSTZvVeJnxB2
Asgu636JvF4rsi+M0BxnxSpYGCWiA+S4Lx+5xyMIS66M0EL6PIdYeY5CGgue/rk20XipXUhmbZA6
+2ZlfJZefZaetwptjamk4DiW6pfr/vX+x9mZLEeKq1H4iRQBCATaMmSmMz1P5aoNUe6qYpAAiUEM
T39P9sqXLpwR3nW4u0kQaPp1zncEe/q85Tfe7Vpb5RoLnhED/V8N/V8zlFFuATGAUMPPL7/x3a/1
VZlVOQFmFnyVkj6Ibjnn6+7Sbv5JVXZhWbvVNue/f1iUt/lIhtFNEavcv3nFs1+/f37rW9ddrcSb
GV4fFF31SenlAfmFr3afPX5+6a1WWa3DzZiD/VCncIhTljjBtcyrKy5v1Thf+F623uqqx6IyyJxF
oE2wTC6D58rfT5c4H1vNsqqktYOCw2fCpbnzp9ZPTnrhoGejTdaqnAZzVJcRKN1G/wkFgR0Yk3HT
p3uc5YWft/rGna+1OJjgCQEKQZ8GbNpD01QOrBOXpOHs37HqL5urtZiiHfSYDXpOr/rUkJ2Tyex1
kk1wGOhY7kYbSrkOSPHE8/IGDimvzB/KxsBG5Pgii7zUyced5jVYnjrt70kpux1zG/sOpHX/uyVa
+fPsTbuBVat4XlReQYvqYs1lpvymap3xFiFPTeKpednjoGc5GqelN4UPi31IWwt40AUWUkCuBmP/
nhuiziLDP1Uxzu+qCiD+ELqQ4D8HI8wnluvmWGQH3bPFhgIFIe3p8zorGHzsd2V9BQzJeNVr6shI
AQl8m+dOGUQT8C94bcxKo4pOS1IvfrsHpi7fBYvrPhqn12HX92bAtes6rF1qSEgsOsdkcqckK0TY
SRSvSYMd5sDIdMuQzPi+UDldz+lU7nym58g2CzSPdjbRLCYMOVmCjeKGl2r53vrY2RVBr1ioTFUd
ctONAwQaHv0hB3tB/poi004WGlsQXpRWmCrZ3fpplt7mc8H35WyXj0s2D7Ed9IKE3C/zmw59NQO+
o2I3vifbH2MbNFHQS/9Q5l4bZzCcvi8AkMDEt9g7O/dt1M0m+QwxP9LclozHcNbSI7bV9B+bkhIx
xCN9QaxoE+s2YyLBQtbdyVxL7GP7MZsTG5iX3USgtJC+muHran4X2AP/nEeDnTu33MeKWerg5Rzm
A+IU38GXKCKnJf5rPtPxyYUlrY8lnij2qgLrat+oK4a/hnUNzkJZDR6AaJn/5MHFjIVOoQ5BPcFS
N9ok4HGl3fznYFn8PP8Gb9rpziF5ihXIejG1uXVTBGVInLiELfIHQpDv1C14F+lhsBuAqmaEHcdT
6qEwKtOWnnCbpX1imYf9ohGkQs5a44914mditpI2EPUJE2d7ZJ43PUxTNiSLLZadKFutQ6SytIBK
crf77thuhoJB3/JvPrqUCaGVEq98qtmdz9szHsGTP0pI+f70Vlr+M6NieYcyYFmFju+oF6br6dmu
LEUjC4J34PtpwO5G47vY8AytCv0h7W5RHemOg3f+AhbomR1F+f3QMCsOuolFplTlTgrfTry2gPwb
2QuQkjQjwfn8rA6WSXVcu6U80sqtBTafE+QsWPod24A4O9dui13dtlbkYZcWYynioTah24Pv9/21
Qb9OmD1p7Kq8CWePS5lUXBc7q2XnTYZok3rusSEXg3NdOwqbaN8a9+3UwheghRvPHpIWQ0v0b450
8wbbvdqOkd+I4zCrm8xDOWfANvpL/3DeVtxjpFqOYraBP+lLCkzttCh8uVxUUSD7+n4G1ueRgdRm
QjTAvA/swmrA0gz0lRyccTelS3dT2528wo4weM6x999V6LO/QJRHCEyZD8gSBvW1mqZexqZT6iWH
/PqHrI0bG3DfbiqL+VDGVWdLVp91YzTBgafxP1D9UAVzloeC0q4LHdK3B2KzOZ6Q8Zf0zMwHAW9i
qF23QvK2XCKX9wiMHwLpR9hIB3vR+8tPxxrlYazQ8imV7ltbjdV7RjBgSAx4e8Gt5UnkafpqgWl6
Zey8BSSUewrFBldeFxBnPzgjn28LmDXv86YwsbA4O0xGTMfUwuvVJcvuKis3BwajIxJwZ3Kw/Jon
dMrYe0AmZO2apf8pRb6EaUGtLFy0ZlCk9cXBb1SZzJ3VvJAlHWOkMLdlVDdBdqwwWu+US60b4dT4
yq0Ru1eXzFWipjrdIZkof6lw9r1bkCkZU3+iMpwtPWJpiIRyKQJsLVGxhevXiwzwhgcAktqo6vlz
YMPa2pDsPKBbxcFyO9DGfJffB1CQwRvPULmCeknqXesF88l2QbRoDcImsLmeb7lk4qbk1lTFLghE
O5imW1RaWA5Jo4XXMmbuNWxF8jlNLfk8SInRD1mqMeNO8eJaPWLDWCZOfkDqGzCQs4dqLIpdVbe8
28O/WH0jnd0bSMpnkBVqF3UJV7b7dKymf84SbdTt3C6iunUOUpN0tzToAk5Vi0hWQFbWXY74AiDd
93i7yAckhRVSmzoR4Cx9JAt5Vh3Bm3s1dB1Bz6202FtjNaDSOfqvpcF4UpTncn7tcmS/uzbE9hk3
30bFJqyggAHTDWERpPxZ1MyB+qZca0zsoYOPOCNsPzJARat0Fte2D95znzbmURUVjbNpoQdAnfrY
Uj32435fRFntdEekh8kTQY4P7sYJ5gTZs+4urfgSCZFBCoKKqr3TVdtHphjlccwnGunZT/cjd0Q4
NxhbkAz3bncs++FSPSWNQ7wE/zLFcTuMJB3y7PFdtUHs+QMiWLGWurOAO1KoZ5L2Vy7r8dBnrfeK
+cc5pbWiS2gbjCI7nHA822TSSZZaChbuqZxGMJlyeQ/3/rRrmrK9RpW9jv3UOBLFOt3/RP9w37oA
9dlltNvYcY161GPnXAGLtezgy/fQhds55imdH3F8csjrXO6xWjL4crR7jb7r3lczZ//0qPPFDTac
iS8adUDB0dxxSfWhTM8OcpqDRzl3wZXpIaNvK4/c5oo4USp6couFqX0wrrXErJu6Ox2o9B4MCvKk
haNf+sKWL8PU18eeq/tcSlRSIc2OMTUUe8utu/O0PlyXyIPeTfgkD2c4EarCKeI6U0zrrVt015Lr
4HtbYgKIWT5V1yD18ZveAG2RW+Wwm2bS/zIdymiY24t7YcOdvJAWpTXUzl9101Q/BYp+oeIoqM3a
5rsqF/SBWZ794JeiuWejU/6Gg7/Z+YEMEFvPHj2hy0RlbrFvgra5zmbHfqKIq/6V0kY+many9pYY
6bRrMdLc8qLx73ppTyF37eHnMAfOH38InCMeeEqsNlVXeZm6jygW8D1f5vkFtCcgTCbH/WW8ev5e
eZ2dBH2L3L/eIBHeVs4NbJTsnzrtxY1n6uUlQzE2w8FabZ5KkxU/lan7P5jmdRlynL39LItOPZiC
+TilHrXzyATc9+GI2CAadiJD6RA+CGFhtFKSJm5RiTE8M91QOGpUfsCE3aHuZbv1bY69+m3fCg7w
CRmuZ+E6SaM98qInm9yN0oL+Bmb6HKVA8PzjCsS3Y7MEQ+xaMvdD1rEAjDiwDV6g1W3wrTfqSmjA
6vLOM/c4tEByi8ISbF8QC0VP6bzCKY/KwwRvYQAw7p7nDSAlnbQfaljabmrW030nKWausqHXaVVp
CN6C7LZwZpyQQMew9/vAuxdOKl6ySbp1OLHWJMib8hLeEhNjcqY/jQvGX6h9DoIzCsWHdmr4/dhD
VyQc4qJcPzVzgvbjv9K89J9Qt57OxzF94jHHvi4HAfkdw+r4NBhuvQVFj0BMOdoR545zFXRQ6hvZ
5w5e3jwnTp1ld6KwqhbkqGDC2Qq00tBl1zGxPffRA9FyShyU0++KwWe3vLWsnVeOYwJ8ypA0qZvd
NblX3BJGit1SDv4vAmZwiFL2xEIMDu6d1ZIYwAsZVoVf3vtYcN4abMt/A5AsofjMlRO6U9ZfeTNq
xczTsLKnCiq7DEu9BzmlHfRWRDx0hIMQlWNVhTG+Vwk18576lO0dIA731J31A8oV7rNTtiSSwluS
0lXDfm5xqDTpyjFh7gH+x+1c/R7U5N4XMrcgSBvY40wLCa8xvF5e7Da8/JKUylvr2526RYE/ddQp
l2BBzW84GwzxMX2+X93YxK/F7XS0rS63qDqxFG695li3vyC1+/zaG7vttYy9QwF4JhOu3eM7xNAf
UbADsnjoxYXCz8Zme61jbxr4+l3D9Wn2yDHIEbI9DfHn97516fMzfSj46FZZbtoS1IH5LaZ97EAu
1MK2Lnx+ER8uvCwdAkiISI/MIsdh8V5UVVwoJm0UCNeRaYVGCnM9AeYkiHucevZNpPIaZwUy5DN9
1ml54RG2vplV0SqA22TOZd6eUKSJoSSI6DmeY/d5w299NKuyFeqzHHtDnx8LrDRHByon8r1pgmix
Lsk9t25/VbeaG9PMXe5wqGGxf6Q0T3rR3o2WueRo+HtkSuB5q/LVQJggrcE5RZ+GFSKVWxHlcfXC
vvtRj81azOYLZcmNxlpL0gGz5j6M8PokO6hKVSiwQfIIhiOZX+gHW79wVvN8+FwLIkeYTbP2FHgY
ppH2hE1LaDtLKIILL3zjq12r0vsOXJtAo2IG3imCi2h2rIv2AAraEFujP4VgOF8qzm+8+bUOuqoE
9dUI3UNpoHwyd7JuIlH9+PzD3br4+e8fWqqCz6ucLZTndfpUuzgl9jrggi7Babeufh5OPlzd6kDp
tclZw+nBuFh8Y24fzpDVfn7vG4PSOqmsyduSyAY8vS4YEoJFeufLC5feoNEgger/77y2UqzRUW+8
Aq0EJRQUu2G0nATCe3PbeD+CVrJXhE+PCqD8trpd+rrAjlHOVy2lrEjA9K5CcK06rGlH8muqcIif
Q78GmjvUFjmQTxdudOtLX3VakPCQTCcHeuyXW3sQUYHBYYa+gl1KUtp4hf8RLTvwFczgkB1hRa2u
QeFqQgXt7w9dkC9BWwNUl/6/ravMcSsxNN5xaeDhHq9q8Lw6n2ILcmEtstFI65Cx1PKcTk3UOfo2
ZMHil+T32YzYC3LhhHfjQ1xHjcnSD7IBuR9gRqKUUVJEx+jq/fOPfKv9Vx0UwJkGW5HBOZb5Y9cA
2syBKKi/thRZB4uZrqM+GdmCwcs8VDV5cFHp+vy+t9pkNd1WFaxf2YBKWjYG3xbguaS45IneurTz
/98LHagP12LvHLFvTgbIu8OitX9+fttbzb3q950OAgPyC/aEwxiarg27Dl9NeaFRtj7EVW81SL3C
Lh8fCir4yKeIFUoVhXmq00svdOP21xlhuWuKbhps54hSQYjUglDa37tLhpyNOW+NHKA8g6ImHdwj
lvWIV3JBelsq88yZe2y8+k8ryCXz6sYbXpMHMlQnZjc4+zDSn9B4RGl1afG98QbWXq3FL1Av5J5z
hLq23+HIqDpwbI/ubINdaFWkVXlhYN56E6t+C++jALIot8H8DnjECQp41M7ffPKlnNXAc85t92Fu
LUavrpSjneOZQjEFz2y5RW7ahbvfaqZV7x0y5Q+KweDeKbASoU2r30rNQt2wrw3J64yvLJN+gJLd
DKlwzeNuEUmdejusbV9anIFceIqtd7DqzA2IsKhToTOfoYs9X4Dp+MWX9EJn3uoOq86MWu5SaolZ
xapfZ42C1qEud+BVhjhBuvAAG6/h38TRD++4l2QKrJQ7x8pQnJFmMVjHu3b4BxvUrz3EmkDtolyh
A144x7TH+il75mV2l8s/JSIate9emh83XsS/Hp8Pz9HRejDwq+EMjAisjV1QRDggd8ec+voFREfn
Ia/AvQxnXyA6PVVjQsoc5211fTZTuhzSMCH84R6Rp+M1DDD2FQhELrSIQRe156OsEJ3BhfTNyAXa
MF+jLNnr2IJyKQJTVF3LDmivcBhVd12TurktDYLfgsbzHlHGZok/AuMnkWTxigXOgHrmrKAf1yLv
r9xJiNhxeO+F9ugMR2hkDVqoqY+DnwcD0pKAhfSHyj2APNm/MidNL2yTNr6vNVrbzgNH49gVkAkt
IJwUu6Huw2kZ35COCETRpTT7rXezGqhsGvQunW2E17cHjepsCWcDZKQXvuCNkfw/TrFUgJCoF4Uw
Udw0rXdTw+LPp+qtS6/GKLpMU4AStj6V2SO2szCH/vP5hbdaxPn/kbUvCpEyWApOufjRZqjf4aS0
d7997eKrMUlXY54NPrR0qWuFTlEkyn9mXpp87eqrMckgsRBn6nI59uZEJh6T4RW26QsX3yAweGss
9gybT4F0leCqoKKWUVkM7o5ZFY5jfQMSEsK2TrziKByLACsbYGRbnVQ2YFoOIsdvB97zncpnHXce
KS6MXxvvag3S1hSae10COrFkyw8pEDMXaGtPcEZ84QPe+oFz7/wwdDlQeNPGxRBMHJZ0xROcP7Hq
fn/+ujY+4XXMlO1ZAEmdl2uVXx80pT+9Tv352qXPz/PhvimsXr5TALrCIVBJ83t7uNQiWzd9/vuH
KwfAorhA/2HKsGDBbHwsnuqJX3ifGzOeterUgwk6I9R52eQjOpfYL7Rz90BJG0QYdRd+Y+uVrvr3
0FqsdiEHOg6OG3blDVwQoE1fssJtDNtrvyay4KDGbVzrOOt3BCsmyvknbZtwxjRDigsvd6uVVt28
hDI8D6AkOgb+Uxv8EB1PlraNvGK4IDn7+0OA//P/7zil1dkR43jnuUf/9IAuPhS1ZaVxWSrUWkox
2Djr8af3zz/Wv78Rd23k7BfVAYdRWkfqspMlvEQ004GJ759f/e8frLsG6toEiv2gktgUuSasvR+2
e+HCW7d9fj0fesI5hqzvg84+zhNiR3DicvK66T5vibX//M63fuD89w8/QIkD1HrVAOITmAOQAhkU
OcFdYV+KTN16zauu7JULohgbQOQy09wYrKZCbdOnpsNmjpbvPrtk3d/6nVWvrnsmeJ6jT/Tz1CW5
kjd+6e+XuaVhzsmRyUuHN1sNtura81CaWnjgSC09klQQmJvuOOF+4snqS/HHoFyuJvC8bJAInPbZ
qZHjkfjuN4Su/SjY15yA7tqhidh6u/JyoNeEUUcU3mI4z14gRL4w9tFzS/xXi+muPZo4RW6sUqcY
/FwYZ7KOALcFvWJS9j0cHggwQqrUIqfyp3+OkcOuWL3YWB0nUKxle/jviipExWiI1SK4inLToM4A
cf1hamrOY+FmBbRUcLfdkCqbob8kOU4rKtLfCepa30AAyl+XxQPMvhiaHR3M+ADnsHP0bOiUSkcZ
pJr/y7A38/jr80608fGtFfQtkn/zJqX6GLSzDPOqvxFlcO/xfleO5o9P8wu/cy5X/qVl1yL63qF+
DpGJPiI+43taQdpj2qt8kvcV6ERMTW+j6194ixsj2lpUDzEkhDcqbWFyc2IYohDUKpffnzfX1rXP
zfhhzLHHSWNQ8NojX4ZDOQRW2NsLCz+/+Eb/XGvq5woAarsEbAD2vgTQ/x+THHdW4V46EvjrxMi9
dedsibR0t6TBcQzMkQTlc15OP+YyRfW0uZQB9tdnwG+sJt9e2TSHfio4FuVV2bzV8vdCvlS/gw1l
Ne8igiLwJ+g5T8YsVw7Lk4mlO2gk48+bf6N51g7qSes696ESPJExe1dwXoZQXtEQh6xvnbmEB/6X
0PGfjoCHWH1BlC5F70Gfe8qw6IzTCYKdpn2xm+YbHeqTkNMdK8dnSucWGmdvhPY2vy9V38MimH3F
dYJbWM3MPJ86jRWMPIE9VuxzIoZYSr++A82UxDn37b3dgyb8eav+tcfgx84fyoceA2ucntvaJ0dg
qczN4hXQDODhnr929fOvfrh6xfK6HgZqToP93XRPtf5KP8ddr+bkAfEVpOsRadO7zLnVDCfVE0e6
yed3vdFJ1n5qw9NSk7kdTgHvO4g8M0hQuoGkNwien58+/42tdl/NxIRVNEXmynSq57a56o0ye4KI
kV9fu/qqmxMs2jV4Q/OJDV5/j0SY4cpAqfO1q/9nsiDzXDu1kx7hpKvCojK3qh8vHX9vNP56eghk
itwd7otTNQV5vNQpu1oya4yXwJsvqGS2fmLVx2UxpmNJVHp08jziBTLEiznO1IXq8F+nbO6tpwnQ
blhtDUycpgVYZdBppqjKIVpbVP2ewUUd4QzoQm1y60HOf//QvUYxUz7nE2aIYA8YH0akBepyc/X5
R7R19VXnhcqNSruS4sSVisZ5r7DirX114d43hvN/o50+3LslgtliNji3U/kjsJbQEe+Do6OBP3x+
9xsdbA1QXtRkI1mUj6diEnDyciZfQFOqL42bW7e/6r907n13bmCeLHUNg0cXCqT5TmnoXupkW62/
6sJIIuSwgwwg5I3ld6fmV37rP7t59vtLzbP2ZSm0DdbPPD3SdsyQM2W9FkbzCwlxG/e+tmQhH5Y7
KFS4p1pbR5+Rn4V0QT79WtYF99auZBgQGrFMCzkWZ9fICZMl7AonZbL9542z0YXXlmSoYH24t3J+
VFI2yAUrb23bDXlvRY4uEtKQ589/Z+MbXXuTh3ryC8eniAiYWRWljec8IDbnS8wUtNKq/2pw3U1d
j8MJS4hYGhOX6jer3j6/9Y3vf+1LBqJaOH7ZuScUKEKr/zXxBkaLN8HohYXJX3ckuPvzHvDD+NBn
His5wdgGiEMRGYDKHwGGMPD+05REsM/191WnofMG/OTSCnzrfaw6tYFtQglt0qP25j131b2lLuFq
ty696s5QaiNwnHW4tMuWqGthth6HS6WQjYuvJaVNLiBFS7GqJyK4QSjSmzNcogpuXfr8ej68Bj3k
tbtAxXtqkKd83ZKCR23WXDom2hgo1nJSqUaIACGyOGZIxLM8uBFrCMovArA2+vEadDwrgM37vA+O
jmr+Uez3VN0UdhczG/wo6V8Kgth6iPPfPzQRYUy24IwGR93amIbLp1qN+0WzC4PpRk9ba0xLZ7Am
i587AnlysiIeEHXH1RSZ8cKCZesHVovprPJqW6PadCzad4LYEtiUyKkcyW1XgbDy+XCx1Uar3pzp
rMtHDy/aArpmXKxDZ31T45eSSri3Zh1Ly0wuDrtwdaBGAO8INA/ZpbCKrR6w6rmV3fUpQzb3sZGl
DsFjeIcU5vfnzXLeGv9lt/kfNWkKW2E9IiMmzzK4X/kZBDeoEMiVK0NTHK+l1ykF9aPW8wWI2saL
WPOOx6BJgSWq3RMsmXEwY/3eeTRmQX1h8/p39CX31uJSBC4ImAkMDKkNWfYg7GB3UxT6BVmSdjz2
nYgIr7td32HZ4dmLfMF2twpBiKr20rF53Hojs0N37hCVROWYDNJpIxQtQEn8vM033udakgpwAUlt
33FPiFj75eMIUIRpaQe/Pr/6Vvue//5hMJC6E2naNPyYj0FkTz8K80aWC3Pu1rXPT/Th2sWUUt5Y
PoLDCSTBU83fmfIRECJfvnbvq4FAGlpQ1WE54jOYqudXoZ5Ff+G72xiK3dUAYOBnEmAvYM+1DGHq
9btpOI0aWslZJXr+/fkDbL3a1fztgacJtx8C3CgfXoRlnaxGXBgkt+5/NQpQOJQrULT4kXTkm+Hz
H8epfNCKW3u4todUJCIfL8nlNwbktWxVwcwPDK5ykSaZ3zt9fYDp7ER8hPb6Jvq8pbZ+YjWt2xgH
pqxEILYzpNDOFHkaSl5BJpKZ3ynMNJ//ysb7WGtXHcK9fGzxIDaDF36q9ijGXpgVty59frAPfaG1
Fz+nKBEcQa6AXamFUAC25ffP73ujo62lpTyw/Y4bzFbaZDEKBEe/Yo/Tckm1stX4q35GaJa2MD4v
p3SW9yQnUdpie6SbW+vSL2x8rf8eoHxoncZyaFtDGHNKweAr04HG5ejGiPRtw4rWKp4QinzhS7KD
f7crf5nF6Krb1YvxqFrUcqpzpCU4cMA/UxSzr8ZUq73TyPZPZ7L2Df0nfxlg8txXtMhBAWBK72pQ
Ar/VNgKP5TwtdYigDPJjqkUBxMSUP+qupK/GzYuTU4/9oZihBoD5L7tmKVy+fgsvJYQ52Q1M4+yK
jgoseUiOb0Xlzffw4BZ7TK91DJi5XYaMAzDV9LBcB9K2f2vBq8Rx5iWEGaWJM4hPvg+aNXNkSIEt
azWIZ4eZpg8NtmcnZHalwKnR4T4lefEPcPFgteE/h7PNbcdj3+buzq+c4s/IveZV94TuatgqvkFU
Yu7ZXEyw7oKMKmi+PBDbH3nUw7d7NRqYmsOiyawrS6bjncCx5kmLLv0FHGm24yLPYtXn+VudL907
YBDWdcECg1AuMZZiJ2lndjqz5WmSjMKMzJHuSazpAQbp9NvSTPY7wV4/EXCnP/q+ylQICF0VLdSr
8lAXA1Y0BZ/nUFkCsZQTG0+SdOpWTXmVYHsK2wl6MLzbeHCID73FtoCoFgjTysFaBOiwJiflzdZT
5TWIaWZB6l37XW8fjQ8TlPC94Hlwm5ImvmoyFnUAI+wgwwHkzO9kvbNK5T8gNB7orNynfR27Thfc
2mnnBEgLQb3AE4t5QUzV8jQiRST2QfrD55DBy+5Ww67UXb1TDQDBRDfmqvGK7DgVhUlGp64Tt2r6
eJ56UOByp8eZZG8Ojlo0NI9Ne+UEg5Mgt9d7SAPdv2GDNvRohco5zH7QQhzcjQesR1jYN7SrQ3yw
/GECcuGRUxc2UQdhwjXms319jrwOfKeOM7jM9/AveBGpTBAW8zL98oK8va6UVq+ASMobIMY1vOOu
vpt6f36DnbyOTIvTA3ukZpdT/hNRXzUNOfbu4BzXQWICD2iNXle/fdQt73UweYgsFMN1i5/buVOR
xjrt6phSuAl545q7wO+HnSOaItKdaZ5shsxdP9MQPLuo7t9kXRN8yyYbUdpI1r6vJtLCB+rYsZO6
9Y+KBzwZZWa+KcVz6FpHndRWIBN4BNDU1mASP8f/O6buGGVo/5vFovY16+xxN0AbgRc2s52bM5lQ
q26jUnnprcapE+IJYSRtae5AsyzUD7cFktiVqr4uitpFF+yqa691g4dlTIsbW6VT1MGU9mbNNlCi
NrEeRqdqY1lZTgYMDKMPk5IOGA2+fbAmfI8CBJnbyqAMAU5D/r6wxd9z6aZ7AtpI0lK3f7Xp/F0F
Bb3y2gUSEHAaDshtdgFjWKYb0E3hN6V2UANSwsG/TCf3LeiHJWmstrRBWACxKOsn9xa0WBOVsy7g
lZ49FltC/LGYU8ES1vJfDi9ZmEEjDHyFl8EIXnDzKqGuTJcAhD4323leLw7e3IDIZcjovZbZmP1a
BFKLi1pO81EyBloJUr4jmG+biADk+hT4A1PwAY/pbqyovIdwUz3Ccv6LIMV5Z+V+86iboYKTxqff
RsGsAoiEgYYKas9EV5zegnJjXmC4t5LMbrPvFP90xDrDxxhXGj+ca+CCrMUmoQRQLc6a5vtYCXLV
WeXy2likes7g4gOkUebfxQzHd4TzhPwnn5zFPXSlEbdwwtB9PWfQqqpWNk+Qf8orHox2WNngR7gj
iq/JCLngXk7eeHLY3P2k8O3LqOgBC2aD7E/oWvy31+YkzLEmTwZ4E3ejNbIQKMwpGo3wosknbFcM
tX1AnD2NEd7gnALaovBdVikcCVDiIIDYK92dl/rZvqikghGiF34L7k5eROBNIGk9ZeVd6lftaeqQ
uCNsAEQdgDZ2VWpDEQPhStSPgDSW6AR3GcIbnpaFqKdxqOYXW8M/bhXtfB0E0xRDSAM1iO7nvRdM
EhmTJAV0gnbFt6XMrZjV3N0v3eKGY9eZE2LC65cFwOEwaHH3MrWdCPynESny3HtBNLB+rOamTwpt
9e9w1KOgMCIQ/iDb/KGvFd+1TjPsWwWSKZihMOy1y9iHnj2QhALT8MZGCrmc6t19Bud4DCCsiQT4
WFFmDdUNjmj73Zi3+fUM0/4vrZr6NsBwvyuaQP6QyBw4+UPplhFOXOgNcW1yBc5kc8BngS8k8Kor
+J3kbmyyPKm0xSKvHQcoLjBaa7ymPkKES7CDKtd6aZCmVYRKBd7DIFgwRyUH2qBDNeNG81TceaO2
96xzl9tirLJX2M2Ct8KS5VFxJW5yNrJ90CPycAST7DjYuMC46Aqjdjvcl6btjgDrjIC7YsZ99gnt
woGl7sNZUBlWnSOfZitbyigzg9UlXOcp1BuTfWxQmY4nV4g9rarymxz/x9l5LbeNbFH0i1CFBtAI
rwgkRSoHW/ILyknIGY309XfpPs1wLKnKL1NTtosEAXT3CfusbZdsxxKy1WoPtyVz8gEYJxNjWDX5
nbu1+6HL2qeaYXOsNNrii7XmP4daTnYIFna9tBqeldNN0yMhBEs+Fll2AaxpvrAAZ1ookobCC5gl
AvmCBYC3Yddiui86eKM+KsvMBgPagvdtr8vM82uW+FSyLRZm64PVjd0L3OdMcSOrOu4iY+qXXe4l
9RfP0fujUYE7q/q6OphO3L1hizJGrKols5OrwSgw61SaOU27ge3xoHfuZARez5m7qRpEc1ro1YNe
CREWi5X7U16Kh6ZAU1gvb8OIFVUIE7bSGzCz1CJtje27Dc5zxLalh4mY51fdHZjlX8ulu1mnhk44
s1hY3II+5qf2v9xNdpufVMXyIlyxNL4tUtPiPAM2E/ZEPc+dNqLP8WTloVY3qp1SjJ1OvC0VcAUj
zgOxWsmLHXMAmK14xQ94e1jh+iJeiJWr/L7QIcHMs3QC1+llC7oHwJwWl0ugIPJemZam9myFANNw
uriY3kgvZbZZbwYXHrRcWBvJi9S8ApcOS0dw1c1TYLOV+pLwTAsr4LChvjrOReo4am8l23YzuY33
ZDmrfqJAbZ7qUs0BriX6r65wwbes3RTCMat1f5rAbRSDXey3JdO7wM3iLQXPQPDvTxZjO8x9acut
TLJpt3Rlf4I+QSPJTWvIZ1uxW4usOarKLu4bBnSLG9tNm1OGOuHRmtTi+enSa9emljQLnaec7d4c
NeOpairnVWky/657iuPX2azhmG1EyXlFJ1voXXkw7EU/VgDpD4szl/tYGuqxn+z+rso5QMqlMEOj
szbHrzobJ5LSSzfXHzt9e5zrahnCvh5LIGBymuxjlaRW1LHeniCp5WHS5/CF63itblx4cWZY25Vx
41SWzVZkgx2P4q3Svhr1hvVNnTXma+Lg/2sufXeNloMOGlq0aHZKBbVJ5FXQ2SVDFFXdxa9Wtw5B
28fymxoryy+XZY5qyzEfRtdYrosR0p6frJulhUnSxr8G3dEkQKkSFYcF8Wm+Q/cy1oE7lOOOqd5D
3nYWbGIGrSMXAswec6PipNm1DSUfiMluyzwPaa1hQCGuJhkmMzms7fZbOA8qPklvWrcgnzfRQa8B
KQm8OasfdJVkkcKgAmf02VH+uKVG7VettdzN1bjt7PqtkAXhJ38L6DX+t4fbq20M63WFXkRiGAia
mp7IHlCa65fzYgRV1wEb44zFObJT7HAZtBs7sOy4uS9jHZpLP3PFDXHaRQ0m50RzJrlInC4+ZSjV
wmQaY6jGQsM1ocSDeBFGdTGA+Ig6WWMcRTp25PaKYMHfbjfJqkX4IvJr8CXxXg3MUwwiA//lWHp3
2QumTxZvhMPn9eaVJA79NtsNcjF3xSFFq7LmjqkcIxoSZV/mkvMCpcN666TDeItVi7L9vlXy1Or5
fOPqauuDZchXpk4zW6eDHfMfO+2e9A2mmyM04E0cu09aOdpXlokhCINcTbfPvULuzIxBx2EkBPFr
9BlBj5vbPq5T/WiVU7mfLa+/1xPAuRuh9QEn3eY02VNZ+URgZVjmccnIyFp0TQgePgXgps8vieyd
567tijBTssl9EC8YDM4s3F1jCv3kMf31s5jrYsBRoxiCtJR2QGyXXrpZn0RapaDrd7FovSDbRv6g
wLRXt7fqckNV+LuJAQYwo9HtS+wf91DnjZDpICuUGw+Jgmd6u+QjlLi5TeQuM7T2wrSbbG8NQl56
a1Wybkqc40eVkG6W4pjosgMTaE7NUzoU3Y9Fy62Xys3kd65/yYPSbY0vS6xTdxWaFpGhV1/7ItFh
kFEm2HVNp0JDr72DBbX/2W6FdaF17fbY60voMQk4+6qHLe6QzMEHvRjSqr5vTOKkcKjyDJBQpk84
nGpxG6Z2vu661NxiYmLxdlENAwckdvhbpB7WncrIFA1z3XjW+87D5Umb3V3iJs1l78xDNK4ACYIe
fBVNVy3PXhoM6Yp9B9PTt7K5Jdcy+zBtuz7KMlP6up275O2wvD0HMFjZqepLmQ3ddxcXEuxZ10I6
N1lbVf2DkaFFekHdnKVRTqqcBXADti8IBIxT1eTGwcGJ2/d69nnw8JKtxFqolzzY+ENFizJk1FpV
m4WNV4sLQOOj4ePdwVIW3dz+oEcA175WkGqd3ArnQlkXRGLMH5pz3T0C6x5x0tPWTvoOnZanrRMy
DRMFB9znQBFHOZt2TkC32YdhqtgREpLQ3ejFP+G91ogw8x7G2Gob4aIlMxYuWblYYQKckfygvq0d
eErBZrlOHbRm182R12TMoMUt7t0atazfDPvPu1k1ECUpgNR7L99KIE7A1lxzHJ6cuEr5bYZ3gY/t
/CNhkBhsJhCNiZt4b3ir/tiVNl55jFuxCdkmpvAUfXyFvhvdtR0PgLvG+not7Dzqi7rYIc/SnjEF
Wo4eMdoRaHhy6cyOVfq13ui7GZZAqCqQebOrVXunk8UVtlOUWCigb0e3sKw9k12Zv3rooYm28YXD
72BMmu26JDcKzZkA0C8TXRzeKHq8jeRFkEZVXV1VXmVHdgJnTtMgwKWjne1iO1uuIA3OB15gJxDb
1EReLKurtqwTUgHH2w9WP2GAJeaXrmRqOhZrsTMq0d7GszPyfLe8itizH7AeakPDK+YHRopbchZl
HawYcyVgZe6urhr3pvdi40IxTpf6YrPi0MTPLGorZzy6LGHGE+fR+75Klqnftcq9bLUYu4NeqSuw
+cWpG6fsEZLT9p3wsXzOtWkKqpojPFQbOE4f04PlWpRavRGBU7zIlG3fgCHILzU19JcN7UJOaKpG
u43E9E7Vg/rtzZpwfcfRnZ9gXjUIoWTWQFk9fQzsWLIrd6RIg+MKCFX6i5eWV7HA91TW+RJqSNB3
TtcZgYsZVsT46ESxB/0CHZ3COs0LiKsJsB6AKdemumhmT4A6FV2+HJJXujTJs+5W2R2rKfGB9WaX
DmrrsNkkQyzVqiLjLS3zUZWVsCZg9YQkmwzwCpOl2Kq+YQC5MJIXYig9QiznHId16Y5evjRXvVYv
h67u22vbteY7h7mDfScN49Q7aXtZmEX1w0vInNSqu3th2laF284S7ykgOhfLUkMQ1Mv5BceNde/Y
8Vz47Fs5E1+bfsqFGO5toGJPKVYGYZlUZhqoQreOBII6E6ET1+9M3X6qqK/22mpfUlBnWKNcZeCS
AXHg6+oQdwz9+3mOF0qd0NPjpGiharWa/ctbck7OuK442IymNx71sRMugMvYPVTt4kZwaScvisd2
W4DPuTk1EAh6OI1ob2PZZMhelGIoB9+uH/duOa9XXjfA0cCe9XXorXS/pam4dhOLJ+YYxnTZq826
r5Xbn9p0oeVeaDExaazNy6kkR6oDOALlN+p91m9Ro7WlhNZOtGxMeaMZtCq1eXAcX0oHKQCc1eSb
WU7Zw9SKET5a205GKEXS20Frz+oV2l3+SDXMuVqSwZpD18jqm2J0ll3GBPJNvaUi5DHJ2wkyJwdm
0b4myivu3S4dw1GR3dAVxV/Endw+KiCOR/o8F8Gqe/qlabQu0n2j2zVlZezarCEVEktLBRSa39d4
AGpDlNPcxmykkYtM5KCYQ/5V5hYm8cPkXm/xsuxj2+wuzLrDk1l1LvEEnZZnI6VSWpG3R/NQmwdm
QPp9O2U6REN9OVhIOVamP+gxY81QvsJ7jKVfrkybhwi3jdt4cauDrjIitrUmg8feNdW4hAoH8CTX
BEB8BMSDKcq9xU29WmzPA61Sp3npY+GRXPeal4axkw07IkLjpatbcIXJ4JnkcB3qArjI95tZMTxs
SZMmrsYbvzd16LN7uHTFT5cY6uiWFRxcHae0y3ajKBaAbrV3s0Qtmy/V9r1Z+kIgXrP7/TRJ40sM
mSLalKFm4MZYWNis+vsJgwN/mmv9u16nwD+5nEDb2GrijiFQpq+Nw0RF7wqHmwnyXO79Atn4quv9
tJvScX1qR1nuNK9pn+tpNV76TrY3Jnb235SZU491vSEaprR9AtmoorrCX09Pm5BDLNThKM4Hd521
/WIhbzpMc2N8sTt72fw6Ue16lxQ6VdhxwdtYQF4miKIP8IRJLhwgLSmPBAluBLy0DGfNU7tRKi0Q
NqndumRN5pNrb48qha9baFL/oU+bdwHtubyrVd9fUrqo3zrk7o5UzDsorKsv2owyesE5tm8q5UaC
If1jSpY3B6hurD22Js1+2iBHO7Fz32ily+nHrykSqnXLUBW/5NSklyP1tFPB1vKo95kW4JoHnWCI
1XWz1H040P7zvW0kEmjacLZJg7banYLUpuQqcqd9oVGbX2km2zVM2gV66uqc4BWLqBuL7HtdQhYp
6WRctUXFPl8gpOIJZs3qrzRShoAqcR1NcUagAoHzno0B7qrUGmJXs77CCksS9RIHPhhAZY8bgdMe
R5ntopx1GZCKkXks+UCITfXbXGNjn6lRPiS0/UOiDo5VtWZRGmtL4o+a4wW0PTp8XtLq21YMmOGm
kgXsQdYzrI2AKJmLyFwyERjtW9G+W756wkFw7ekFn7xWX5cmHW7WqhWP0Ju/Tr0WR8zzJF/n0Xhd
dA2uazdVMsxc0YV2YcmQ1vurudbzr9FIKMgtWA9xsSoq5iJdI8th5/Eps3u6v8GTPDieM+zc0nOf
t6baHts1rRL8NiXWOJ2ZewyUe0uUQkbCNItxrCplu3QY9MGcBfIs8OvlMkHoeG8lK8t/HIv7Ykq7
nRHrLk7V8J85xuorfXTjG/DSzUu8zNs+Kcx63+soXi0Foh2/E6pFU7v5FVFJ7TMvJ3fQ/OxdulL6
I+AsrhfCQC+0HVybYmykIqs3mUkuDCip8aoOoMChDojBjRxbvfHALRcM/WrinjAvUbk10GKBHkf2
Fqu7fu7r05Q3BUUWLTm03ehdo4UYImUSYhdjjaXM2qk9JAIO8Am+LQ7f7vaFmFDCby/Eq1oKj2qr
vfjzJlc8YROvDnQdlHsi5x9pQv7mN2Mpn0Sqwy53yyHqIY+/epqpAkNfu13mCCCgBhX73M7br9aa
Osd1U2skO7cK7WF4e73ITpYMeAQwUTcAYYnlksYZZWGn9K20+XcrXGxYKDpmOXM/qgtvjZu9GdNy
0qgnvWSZpR/gQ087etEkSvDB0st4lqxC6qB+6jKj4rjjC3sQhQIclsKqasdHQOhyN1GsOCSWLe+Y
yzH5IQ7dlkIzRe+nKxXS/UIX4G3bbvEzi3Pd+IkMTzxrQyxuYjKpfaMZwo/VhMniRnsmqxzzZOTU
o+kZ9aFnJDJcVvqbeTo/l3a7hUQ6fOrUFLtaK/TjUMzthWE4ToATlLbPB28OvSkbg0VrqjCG3H9I
BW/9UlMi8Ffi8HtXa0EgqzQ+LXMzh4u3Yf9YkEqC/vQuYmsjkh7z4rGxyx+0YJiaq8os8kYroQxP
xVSbM32/bBOPdcmL3reIrK55Q0WYE4hcrGVbMN9jr8dYpcsxpzMXriP5aRXnirfYmm77pJ72xBeu
w9q24KgmcZmHRFarP7d9eoj7bDxOFm3W+qZGU+74SeeOPwZK/0FXz6vwlaydo3DNYb8kUyZpVg7y
FvlwhvXa0EiUmfPwq6XQfyPNvJ8eUgqscJRcw7hZ1omFqadtu7MKUX8X1mqd3GIUN0Y5ZsfBsV07
mFVBpyrLR1gnq6uVXMHIgU0R+M2AbBETHbNWUc1Mk7oKZCUq02+IT6KileLZ9abtyqs2a/R7DqNd
PW9G6JQzBcOUHXHCctreaXU7fDc6rdwhoM/DbMFyqCU8/DoPm0Te1Hn598ysmynS9LYyo4Uc+ydj
LM0WATedTl5uZEfbtO1v7VjUx8Spl58jLa7Bt5May4I+EbdeSlBJpVJcGUNj8T6nOT5b+lWWOZiO
TU13BZ99LKDtV70Ma/bIPrRoc+Oh6Cb7ehRlFZlJPRzAsRPt0KPKL3qtyKNsKNKLpW23b0O6qiUo
a1gIcyPm71PpzF+X1F6u5y6xdlppG3s6U7ZviTa/6sqpv67MuTrZmWE9iNLS9LBWs4ocCCkhy33c
d/XgXYLvX+9w7fIimazrXjQ4oFYpVOzAGdJitw3QtPEfbyjRwphtVVldU8FLIxh1FvmsDhklVeP0
HX7WFiyGUegUxhbWhWfV8TdraBkJnbJk7+AMtMPxYryrhJyihnpJ4Kg1OVJAr+/0JRG4hnXGLtE9
78FJkuURnCfYZeHmV+1PV2jqEeU9ONx0MHpmE1qzba4VkCrl57x+2A1SagXRuyzPco15dZRTXDpG
4XC5a7wTwlgvi7wge9NVL68xEmx/0Ow2FlIMw34h0Bktv3dzcwpHwxlx50gKSh0DZOlLSuIyv9TH
tEFltCnaxtY83aVdR83AlhjMzIUoyiiLJ7b+0Swj11TzenAh8j7HndR2cSshRk5zpV0uwBQaXwBb
+pZ6hnqtSz3bEJDJ+Cu5TxGiBRIX0ulSBnn6Cic7vSAf2qyVVrM1LkHrYm2oSpVGwAaHe8LQ5SYG
oQzBPsk6X4LWvnIHuf3KUk0LmmLSokkwrhfUer7cFKux3Qt9Sb+5br3tN3dbAAfPC+DelRYmu0Sm
rjvG7k6rmb64W13sF0+Wv5UaiiMlJvVkKFMGowkwPhgb58kc5fzcZqAkxdoMrzPr7qmls2/uO4wS
Dl5KhDDOhXPjzZl5VVk9gpdxGF71RS8YcSvbnZZxfQhQcAOhTv8288ag7ZsdyOyY5OlrKchSq+26
L1MSvuyNx6MyVDr7UjPTAWq6Q1AW67oeSVkpPCbNqn30FOE0ZnMGbZIMa10ZyVQfd+lAA8XbnDEa
yfqOkLstcuBc8345qV09lBjd5f44jN391tTTQAq+4ncCz1LzRZquh1HobtC0C7O4hSQRrigB/HRU
0Qom0pWOeq4bIgj2Ho1ebTJrf+zdWFHAcjzEHoIjss0rGl7ocryASlZyt1lkvtlkrpcjrYiXwnXl
owOX/4qgabwvHdwfO5xwwxG4ke8Om0NxpzfwZCSfnnk+t3UtqohzvQwgIiZ38N7nW2eer+y2+Z0O
tbjupOzCvpjohJei2PdkKr6+WlW0NLylfj7AJcLeTrzONPkxNkz7m42DMQTDUu0pBze7JJm905pt
JNkIkSJt0XXfNuVAXcduXllt+a1g3nzXxXK+NeYNr8ptcm4Nmh9Br/I07LqG2oHRj9TI1RJHdIzW
w5oxnzCTlH6xXLu8QUc5n5JYZre0eeBO8oAi3CrpJE0b7g2rGL+Afxou+8Gw7kwzsV7JrZtDC75/
QIsy63tLxdSmTCM27mZh5Lu3HvSEmqNg8tUgB6Ej6lC3jWnQiCUrI13j3cxHKlCNXbRXoqEcrlJq
OiHTgDGciiY/NXaf7DpTQuMti5LjbFY9IX3t9LER4Z8xwEq7Svt6lb4iLz46NPToL3HqTh01c0Dk
yzXtD9jhyZi/6ESvczABEfhRF/XrWsa4ZGSpHTW4P34ijnxP0HYmjiwc7DoctxKntUIwgzckNDTR
X+YQwEgd47+Tp57zAa0KskeKcuNkUzasGFsiR6BoXxaPf6X6O0cE9oMg3/S69ZS1WHb6WuU26KYM
9zUtVi/6+DvekS2ewwHXDc1XMxkTlpdkQ3fsuB9/7ntzy+dsQFKKQriLqx27fARMXJCG5mnw1iDN
yhZXGib7cYx0jGkPCpGNxb7oUdJp7SeKyfd+15uS8h+CQy8ZNjY3nOzS6ql3Hlok3B//sHekmOek
wCpxydqYyjlZJR2TzlfaLxt1/8cf/s57a5wJMamRFSMbKWPEK3Nqog80iT+28TA7n6ie37t649+3
pdU4GOYkS07TWpBSHjIoyCPasL+7/DPdpRI0t0eax6eNTp+VGHFIVrqTNr1xHY+WTwSe792ks8W9
emJr9SRNTigciXWuQdcf4kH6mdw+2T7eeXnOSYGJ11uKhzqfCqMNEutXnfThx3fovU8+kzlTd01x
nxm9o55X+8YsIn3pnz7+6LeP+IPo9RwL2BgjMqhEvmVD3TWaw98Y6mIPslSkwkbvBas7fdXgyP7d
s/4PUA/IUGvg13GyxYtMbg3hBkN+3+CY8PHPee9OnS3gkazE0+zeOtHhGK+SrvHerMo/4+S/9+lv
f/6P7UH1c4MQsGOGZsqPhXJvSgpaf3fhZ2t4QYqW0c3yjnClYj9/w306nwFX31m+4mz5rqS4+Pyg
km9cRCYC++mBbk+kF9Xtxxf/3hecreAShxlrpid+UnV7bWYkCoyD/s70zyBP78wXibO123u1xIZj
qVCar2k4x415k+AaSIXcxVvdKVt1p+gj3DVb615tzQyk8eMf9s6mcU7bsxMxTJvNKIkL/tnXDe16
JvAIivktD7b6z0DN//8hf1iF5wi9ISESszympJG17qE0RUbZ3SCoI6ZcfixVi92VfMAP79CJLQs/
/m3/RxH86UvfVPf/eJsTU9SGZpb1ycOm61oTGDev6Pq2kNI/ZRk3aaMU5cuu1JT0J+FloTScdDfg
FIy/gqUFA86Ih7zHf6mUcb6b2kzdIGaUezrd1kT+jStdnFJB8jXHbF8p3gMJzcs+P6TjsKQIiNbt
qm3rgoHwfrvEdai/zjZ3uRL479wOWWzurVEMl4DJlodsyMgq+rG0KJzUKhozXuKIy60eM6VAvlIu
dakctDWBQUNj+lJ38vXO6ksvkN6S7OLFtnH3dnGvoj2H9sjts+wLUKInRNfaviqE+RMscXqg31nu
275XF8py3vTFrnESjGacptjews6c12AtcuN69VQZ5dpg7qskMaNis3LkQRvtdU+TdFXncblaY1TW
oJiIIsvSvs3Bn+2aTpIqLe7okLutRbMvFgf7SLmalwhO9c8OjT8vSst7e6f/8XgnanUGrRj3iBz/
rTwoYnVhj5+wJ/68EyIB/veHV+aERICx4qNDkM4UZ4Kn38ev5Z/XuuWd7bESR5Ytzy33KNr+to0H
FcpYe9ymZAh0ItlubKLRyi+wao8+/sL3fsrZziuLPNMHk9DMAYWwWyomzZnzMD4JCv78FKD0/ftG
uamZ0xLSvKNJg9p108iWkFKdT27Wn69d6mePYdKTye3mjf2JYvOFVyHd6ibLPnx8Z9679rNH0UMx
dXvJmeROyl9p9TaUxWGmf3Lx73382Y3XtLZ19EZsJ3S/t9u2IGfW8aYw7Lu/u3zj37d+EolJ05/L
F2sd1HEcls11ljvh33362ZmnD9Tlc8UKADbsisOQOTSnPgNYiv/PaP1pcz478uJi0/PSaOLj1nYy
oHSrsANddx79/JNTYwK29XAaq0Yzw9GzfmZVW/2YK/69pkqS9nk1n6w+NcMlfavteUxXRuj9kl2d
JSVahTZ7wnS23Ota2V/SREP1WSerfeeZiGo7O3Nu6AYOeysdxT4WYxuaerpeJHqKPDHvM1RonIGP
ehK7OxKx5a7Xx++A3DOFfGmab0vLLXduo8oXz87mI7XhmOp7Yz0sHvtb43rmjsYW+Twy+xuHjSoJ
hnEpT5ab4dmq6w5HrKqx2Jzw4rKKba+0UZ3iTaC61zChHXMBsnBCmEDZ1KMcvFjfKeFN32WFzUFt
LM2rnY0NQojRfk4zYT8N2jjfLDoWHXaVbG8NAFlQLy+x/zMw3hN9O17PKwZZpVMpRoPE8lWVjvk8
eaK51lZFewK9bH65epk8qmywKMdk4ntcl8OLa1lbHca9LgJrM+o94C1579DyBFhrLddTrLFPruWP
arNR5GN5px3U3GQHe5iWL52tuZe6JwXdMnzyIkOgb2GRZZTxLJTircREOF9LTF5XxHytvvgZGq1H
Btvs06g6vD07GoI+LnLSTzOD8Qt7ocyi4voX4wLag5kDlh6MzPqmybH7IdJ42QFrmi6zuEDjzCD1
pZXjFBkz8HTB2AqlPoGMqU/FUxZrEuUCPuOXpaPYgNOm803VFY9aa+fBWA6m/slm8E7mD83336uV
OauqFwNOMlIu8oTN8fiESi193GBXoU/ra+ug08q+yTbSZ6vuxpCBI8pxjJlcFTEOzdRwt09Otz/v
TP9Fr04jtqT67B0H7XJa1bXuaZeNmD7ZOf4cVP6HtDpNKxGlp3tHW31nLAHfN3TA9nU1f7p7vN2z
/24e/6GtlpjYbRR73OMyL0eb3MKvKppZvfnKqNLkbwZuy8jSct8cxgfd8L4uHrD5zPkM2fLeLzzb
G3GwdXu3dbzjvDwJdPCNlcF6uFfj68d775+T1v8AOm07T4tY1dxBpECh4ykzKlGP01vIDZ+CYvlD
683+YjPc6a+YoN5/mJ1lTu6X9y6ID/faMq6scQioUnyS/L1zv86ZgLiKLZa2UAMVev/V7duLJE1P
Rpc/Vdb8d6/0ORBQwgF055JIoYgxcLSsUy7bL0OV/l2mRNn538t3NSppQH5zjt5QoKtqdXv9KtOs
f0Q5sOrByPTkX96s85gnG1uPajUKLsx/m5h+p9P70sLwdX78+PX689ix5Z7FPbmWtousyPoWa/Bl
NfuVPqG4f24HzecvP9nx3vuWs/BH4mtZVLVgdl00Pzgvrwav6jCjnZ9Voeh5mmr38c95Zzc75wCy
ncKjTxPz5FIr93utQi/fYaSt6d//7gvOlru1YvhpasV2wnr4sWAWo6MRIz8pCb+3Ns4CIWudbafV
edwmdbtyMrDv+p7Iy0n7zODjndtzjgFUwhuXvBxoQCTyQk/QgKwtyMws/vrx3XnnB5yTADctLSDR
cPu3KrMCr5u6K3AC6HmbZthX+vCZ78B733OWzjtFTHOZLe/oms/IzoMBn21ryPam9vvjH/LejXr7
4n8klHM3zOmQYes6p+QDzJD89BL5nOdO9PHnv/cD3r73H58fdwpOQfJmr5gYfgPTUJteqz6Nms+w
uv9vsfzhXHTOFjaNSrnpxZqfbPLs+802ultKnshwUsM89HTpj/aMPnWz7IROVpcV1OllFmXKjEOm
fbR9r7ly33el3KdOYV+WsdteaWLIAtcUTCZPRGz+lie0Y+tEHGJjG4Omg+mw9doQZojCrtcFjVOl
Eu8rJ5SBFHxIzU+YNe88n3Pc25pjDoGKA1JCWmyEmf1LkZl9ZGJL/1cP6Jzz1ppI4HvkhSeVll/j
abkpAYYwHMLkT219xrV5Z1s8x71pWlIUW1pvJ9u7zo2Z2afVL3SM9W7WzNl//EPenvcf3oNz6luV
u549KNs4tQWztmPPINiSGF8+/nDjbdv706efRbKUd6gdSdg5pu10+M8PBUxu5Tb+MMr1UK3FdB+v
Wf9UouplgpUIexu69pbCYvt77dpkRx+E2QllZYybCkk6MDPgjKA3RUghVHKYE+G0u86CBpZiHP2Z
D9E7749zdiBZSTHSAQYXgiDvFU+JNDSdBvqx/CsQp3WOsjQHPOu3KV5OCY7w+8qBlqAjAT2YpvaZ
FeN7P+HsJELHtC1SSBddu7ZLx7dR9yx5hvamwo8f7jtvp3N2GhVrNhe1zRcw/6kOq6zj66S3nqYy
V36XsDnUjC7+3bF6zrasGWadko2Dad6uUutHw/zWyuDJX/2Qc7YlsBFEwPGYn9oesbiB57Vnovf2
TmX8LU0+W8zvLbSzM2niTrk4+BE1W6YbxG5xGnP5WQH7nYdtnz3sWIfAPjEPepqoRYsJLB6ysvLx
4/vzTophnz3oTQKoRlyan0a8mb7pTTl9q91ZezKnXnY7ZqbKmtnOuvupmytp9Mdf+s4JeE6Xquae
TcAiiG7nLig3MwnZRvYUha+zIrv/+DveeSTnrqqbNNiw9Ww99YYjaDRNDTqgzyBz7zwS6+yusS31
Q2zY8ghhwwhSt43QTWRRLuK/I79b51Ap8T/OzmzJTV0Lw09ElZBAwC3YbnfTY7rTSc4NlU6yQcwg
ienpz+9c9dY2psq3LpcADUvSGr6fa5u1fcvvVDDs9Nze8mLeIVXwuj3U1EF1CfGtWjp1nCoGmARq
oZd67+rrWjcBl2WrZgACsBx84HrG7HdpI7ulf708sCt9b4qmFwzn2EEhysc8iIkk3vey0LckyzYs
38rcdI2lTFgzQWTC9aAK9KrrbyBd7gdkslaL2njAysR0Tw/+dPxDMKkq6sGeYzZqEraoomUDPCPX
dc6p0z41PvpB5rmANN1lHDmhrv8+ekRgAZcbbv613jl91Kf2hzZZILCK3rEgk0SyF08nqFj4p2w2
Vu1a+8bezHPkrgLNsMSoOUtQ283K14U/QUdvo/NX9jWX/vv9heSQnkUM4c6rB1RRTd69Jf0Mmerl
I7KhX5OquiqVxDEZlz3032ljNf4dOCcEemXeDbNHCJctW+oqa9PIMEHIEusgbmHNsa7SsCqe4dW6
bg6ZlEtKEbmUDNfclLo0ksFy29qwEEAfX9c3JtQSxVoi71IELDIYirdqsrOobfl8nErVHq5aBybW
0s2RRpLPp+535SOIQj/bvPyJyvSN5lemkQmlrMds6bMMnQ9NpuC4jKzZaaukYZbJ6a6lGjn9bv9x
+VNWloRjLGmQRioGds8SB/WTnULIr773kfzal1surRWD6hhrGiwnCejZyeJBG6XKmkj5PiBAW2ej
teaNJZ1kdcdze4L/R3mRRHRNuSTyly330krzJrQwUcPgJXJAMBO+OdQ5ujVuGKi5zjzke14egZWl
xk4j88noiU4H6eLYdQxobYjylRxhiOtaNsZ2Bncd2kZQaEyHLgl9xcDysbZs9dprG+NaImwEwVtS
x6gWQdHGV2tLtHLlzMiMES2EW4JOIXA2IepUVP04gZkHYMSA9OF5x5KKRnZWXxWcdUw2IqhPqWiL
sotTMdlwJqEkHvAxa0eks+F5+5s/eOYiawIRbfh5bLfhMwqjVX7glZeFQsgkrBFleu0D5R5RCpLH
deqzl3TK2F0z8v6gWyB5U54Ge2D1hsPoEw60U9r6txwO4V3pUsQQkyxrUQue1d9hGSgIWagGw8ko
3cmhDN6umkRmkqpOAF5nzgBxUhQwHZBTnO1Lp1LRda0bkx81IwLz0u1iBMcjv+3+l1vO98tNryxd
asz+MfCHjOTMvQPc8OBQ8BmX8beDav3rmjfmvz1DWRdCwO4dawYFg4ZadaANd4vc2oJXLDMztmC3
7OfJGvw5zoZvPSrrcEwPwVVA3WG20flrPXRKHvlkeZTHGwVcTx7PhP2yWju5k9S1dn3pqP3lTlpJ
yXLMNGqQ7zpEzh1sZfB7RnmdgwqAOM2hk7pEbXmAMhlrLPfBWAlIgM02yk5BWL388JUONBN6E2XV
QwfKQ4ywZpmg4Nn5Jps2mpMf17VvnPZ6FLkD+aC6GGo6zc5GNefO7dsayVOdf/Da4nDdY4wLOifd
0GfKgoIliiG9MkyKFESVe9G0GxvQ2jQwJppaBsjfBgp32USGff2IE3cutrb/03I4Y/3MdF4XevGy
LArw5OFMh2ZilCdyYwWubBSm4rc/uhOIa0WD8aUchUPICtA2b/PQsvhynCVkVoMgmb4Mqlg2lKzX
vuZ0Yvu0YjoLtRt+HwR3ue0lz4Qn2d4uxmDjg1bOfWZaL9OJtqiExlsw9WFL2S5xX5HHioorEOCW
rRyBtW8w7GKCqjGyMNe5g5IDR5I7Sie4pBt387XGT79/6iDWgwMEGJoDS/LiWMGfxfJ/X14Ga51j
HAsCqAO1Jah2ceUy6xE+yiPutSRCQi5KSxP5UvFy40yw9g3Gug5EJbBfQ+mbB8NDzvTtaPkba3mt
aWMtl2RkTpC3TcwEiuhkTxMQQ4rd5R5aWcdmfq/uOoAgIYt3B3IfR11a4M4PvKnlHFZW+c/lZ6zY
VDOVVwa4WiHNKbmzca1i0FICeiUEKiJMtwpv1p5wWu2fZhAv6rpRrWXHGbeiJWeREvTOR6WWl29c
eVZyI4mxiDM4WxZ3mlCH3Q/IuZROBaM0kqiekb7hljYYU+QXmAsfibpO+s4x8xetWXFAp5MqtpYk
C6JJ9BKlJWM1XTf0ZgZjlpUneJ0HTUIAresOVWApGMrPl8d8ZdKS0++fRsSyUT0LYF8fD7S4z2m+
B/Lq13VNG4taB7DXCIEi34GhPM97n+sNJ8DaOxtrWMDrW+UdPJA26pH96bFLv15+47XpaazgaRxI
gds+v6MDf696pAGCIxKCvAOH1dhvOdrWXt/Ykl3AAUSDGsUYAMuICxRrjczbujKfb5yZkthOMEHi
EcCDWKYAMGUW8A15vb/cPefXFjP1rxuX+aW24GHDsS9agIdwCiSF1+S+1uwRh76dpvLQpvzm8uPO
mzxmCmIPbeHkVodgets++IkdpuyfYjOHeq3x0xT4NO+DxENyB5gBcTfXYWl5kccaSAZftw+D6Pvv
5q0WvFzS+FXsMnRJXUIeMBdDeLljzk9TZuZ/O3OC8l2Jy48NZCI4gbP9jyvfbVSYX9e+sXBzlJTR
ivQNklUeG2Tgo6qk8L8QfZXJYWYa4zw7HJgJ2cSo3hAoFvZ+u2yrRmita4wVXLkuW4iTYw/OQYfK
Xan3GUUpga+FfxBIRbjcQ/apvf+efJmprlsJMeU1AWFB1h3uCBUUokMxAkTgCL++GUFVgUzpPMZW
Q+mBOzYwyHaVL6FnkXx3+R1WVropwqs1cLEKS/JOWdWXnM6HvlFv1zVtbNNlNtC+4Ih8opa/Di0x
RsDP1huz6/zJnplpdg4UgyDgiszHWaAKBcDqxlmexfSDz6+g1qPkpduaxytr3Ey4K4WalIvM4zvw
/qZIBTWJCDizYYsw0MbHrMw3U1S3XMaSkJk6dwFypQUBz9gHVVa+sfrL5aFY+4bT6H+yU4K3KLNv
sCWVDg/n9NvSi509blWSrI2FsdKBrAPV1lE4d+cUlfizLQ9Z7fnHsnS6E+QCqfNATonbUpbe7+s+
iP77g0YNmAC4wvyudfZjmoTLqfh9GneXW1/7IGP9u32RzFPCnTurrB9m4kDHOX2fpwJJg/l+sLI0
1FLbGw9bGxtjIxddaqEeA6Fcp0StlBjTx9wT93aeiujy16w8wMy7g29Fl4GHrzmVW+GUdk9kf9ey
Ky2ImXY3qREMPYrzPmvIHlQs5PkXx+ve3DiGAxA+2qNfdwBcshBVAZGeXwN33Fh1a/1ibN5+VwtI
vi9YdajZoAjP5zVo3MWGU3dlTXunp35acp5aVFuVuOZ2J6GyLzr4Q/WdzLdefq15Y0XPPmqV3QAv
T/PbSjovvBvDmd82pHq7ru+NRT3ZqketKcTDeqJvOOfvc45zDfCtt5fbP73omb3PTFJqQMRyQHa1
sbkB2gjSaxueYOaXG18bWmMBN00OxBmB2JmXlU/VwlBqA3m1qts8Idhrr2+s2tnypQzKrI75lAJD
hGzGR+arJWoWbBIS6RSh9HkQcw9c4G6h6VegKFDGDLTIvedV1RNXEuRbG6kDG7N5ZUKYUf0Zt5gJ
yB8nbubGBfok+zW1BNIH3iMpQLu63K9rDzEmdV+VFVgu0o27KgFZCvisL6LyERH8frn9lXEzM7HA
nESwBRtgTKwBFa2/xwLcFOSEX2595e3NVCwPOGeCCw100gSoI/Cu+JOK2slBAb670UEr04IbFst3
KsrTNHBi5S6RgIBhu7VNrL386fdP9sRdeFb0HV6e813l/OiKj378aJIru8YYWHhJh6ogDRQK+IfT
f22oDJfuS+Fu+NnXuuX0+6eXr2Xtp12S8PhEiwwhp3qCpaYbu8RazxiWyq2lVBnUiGI+VqFO7i3E
WLT/s3OHDVO1Nivpv98eixnQAJbjGADV5cJhESrVoIK6MWVOU+OMITSz69DVqNLrZpQ+N/IJuaYf
AD5DTjGwgwPhiMcmWm1sSSvHGjPVjvQQwu5p78aBPYUS4uOsf3NpEQ60ihzxU5J845NWOsxMv+p6
yNGMMEix2/hHKL34ByRA7hwNmuTllbwyn8wULL8o86nL8CVgzCKt+DUTGwZoZTDM5Kt2LtPM45TH
g5/J26Dpql01V/N+KbsyDFxA0KF2WGx8xcp4mEq9EG1bEuU2fewvSwDieDH+yOsxQVlEN0B8CEg/
kDT94pgtWbBxa175PpN/QCAkZ88lyEuyPNq6vqkdwDz7j6rSr0W7sR5XBsd0nqbuIlDIandxrwR4
fl3y0C91sGGo1qaWsdg11ZzgPunFraVC2fBjggAhhMo2ml+JRjIzP8svWF+MlufEHhaGgpp7T25a
D0wtqPUs1AIm7SkAXJ82m0iKle4yE7VyEMYTlP8CyQtBvMD7EMsHoNjh1D2Q/J3JX8R/rsU3Agk4
nL+k+0Xhsnt5Ff2NGp0xPa5xiCnrqaBQ5Jvjlqoo66t3bgNk11ZI2JvTI3Q+oA2obqc+u9G1+jP5
gJxlA38jWXorbPcA6vHe7rzqOqthpn05SltN4nQQoRQoY5yd+gUg5VuvbjbM30pHm1lfA3SNJl3U
bpxBliNR7JjO3dfLPbnWtLHtV4Diu1ni8Zi0kGOZQE5vt5LhVnY3M9NrbCGt2FXKjksk0eQ+9Bn6
e3coUMO8lQz9N43ozDQwE7yUqFjrwtTFucMmkOJkcYPwh4wzlQTwrBVJNLe9dUQec9qEEC1vjhYK
d544VLSP9sgn6PgA01I4tM+iMpfzkakUIDc5j/8EC7LQFy8QyAgB17f2bfK+ZJX64LYF9tzYqPQ7
pD2WmE4i+8GQ8PcibF1NEBCi472rE36A3Lv1iEIMa+/2kPprK56/JTlHUGmqIWCxMfnWRpD+e48H
0WFpUNijYivo3jLU9gSp8+fy5PiL/znXv8ZtRDko6dYacJmy6YbfSe1YhzQRzXEinvyVYgt4nObS
raNZNNnzKO1pCOFvSp6XWY83o9TZ1lxaMZ5mop09OBBU8xrMfgkdKJ8V75Xir0D7bDms1x5gWOcS
avBO3ftunFtllAJXUkNyQllfLnfkyublGOZKuRIEfToD0lNb7EGi2o+GGiLRz83gQqsQBBqIcmmI
Jlz1ODMD3gLWM7dpoOKkhEIm/KO3skbZ88Sn59rPHp2x2zgdr0REzFx4VEKCIyhbGheanbRceg3+
eVlQSGe1EjFUCTgmcXoVec0A0g9xh2xrC1ixLmZAOOlzDlGNhMQOsueivqVHqPyIEJzUX1A63CiJ
XnmIGREu86azxqK34yL5pgsIW5Qv0FoNJf11eaBWZp2ZgbkUkC0rPQI/uee8C4tCBqYOFtIC/b0J
gFl7xunbPt1gLCholTIv2njO5neRjsPdAgI4hOY3iW0rFoidnvzpCR222w7aejS2mPtYuu1vVBn0
G9ZtZQRMgerEDUC6FdUYA0f6q+qbLAQ61o6amX4fSftyeRjWPsBY/FAQRKzNywCjpumTmJsDAKsb
S3FthRjW2daLNSYMCZLIXzxoAeUX7t1nM4T7BLwoI2CpiH8yvtVda4NtGGwQN5MGPCEW93Vzz+r5
WdXOB7DkWyedteEwDFnWlqRWacviJJ0D6GESDYm0qgn2/mmfLUGc2ar1WLlimFkFdVlnVd8vPK6h
mnMcaPKg0uwRElh74aY8xNnif3zcgnqe/yxqhlo96OJR0iPf14O2tnzzHQv8WgjFT+Xu8gxbe8Dp
909LZJxk27gubvpt24ZUVjf18DUYbiuv27jpn38AM5GxFeelBNmmi5flsW4enLn5kml+tCFNePkL
VtaImexIOGlbUoou5sk37j0345Y/eGWgzRzcmTQQ/nEaGs/NeChn68O1rAVpN/69KvQvtrT/41bx
cd1HGMOAcJUjuc6cWEMfGsB/iFZNcuPy+LcnzhyWzJxcoMFbmmcCTrqFdq8dnfxnxgr/OVf+9BVl
D+4ugAbgP2nbQsKDB8BXTx10E4vyJIsOhEEWEgjRgrbspRCmHqDgDtY29K1pgMz5Cj4/4I+P1sjm
276FfDR1xxl0kxHSB6rzbzy3sw4ylfqhajwJZSpON0zwyuHFNsx73YGKWpQQMvYF3MFYfkX3jEoy
/cPn9fg4tQmiSwBo31weohUL9tdt/Wml2JbTVzZyvWIIvB/LUe0osmdwbbuudcPSz1WR1kzU2KrG
6sXtkLmZBg9F1f+4rnnD2rcFBKW4jazZDg69tq0gSPm9UlslD2tdYxh3VJoAscvTOU67k2B80jyx
yfmF/MBqY7M6O9I+MeEHiyh52TKm40I6iOJCtduGGiJUaxXRkdOPG485a0rwGGMQRqj/npTRUV1R
9D+gQXVwibomRRNNGwOQ6LKora7WMTTCvimZHHJIuF8xtmja6P25BgfNDTIdu/UC9ipNyQ0/FaaF
jW6SjbyKsyOMZxjb68A58RLrFEVw3Cizghu/7p/Tastjs9LxZpCipd6cCZYoFPywmyWgO83118u9
s9b0ybp/WrZZk3RBUKUwEj20mTM11F/9oMs3HCBndzdUg5wm7KfWW7ejGij9MYYIawQp6r0O5lCU
OhQA71/3AcbWAFIogcJBhizGsd57CqJlQ7HpVl7rndN4f3r/dK64BuSlgir6K4MMUNBsBc/WWj79
/qllLapAdZkA+c7Tf3BBd6eQeYD5bvTKyoQ0MRjz6NlSEh969XCzPIzTXLwlskjioeVXhcoxtsaS
lVp5A6QIcFlV6TcyFLsRSy3U0IDZ+Ia1LjIWbuAmgOPZSRmPs7rPEvUGeZ/f100aY71ajR4Ty8vG
GJLJoYQGXr9lbVZe2gxEFNDpsfIOLadQprBS1N/w62yMGYHoJ8tTvlRDXGRujMtOTPrgqwc67eUu
WZkxZhxCQOaoRlIQZoxqjw1JvkLwfpfNxVbNxcoeZUaLbaeW0GDOhzgZqn3J/xQTuVmaFFlaOcCM
3cacWfuK0++flhVv+t7D6UbH1qAfleUcVcN+FP1W4G+teWPVEgJ9xLlzBshuwmEo6LFQd3CRbJxE
11o39lctJuBxQLyOk7YZdhDJg3xtYd9bpd4Kuq49wVizzSChFdkvKfxZ4meW45JG8o+5bV4vz6EV
c28GFvqTPLJq8AEyEU+QCILyELegco/a8/yqHD+fmBGEtEiq0ptaFWfs3rHqGzrxjYPCygw1owFC
g/ZEKVqebPkK8aRD5w9fZLpAr7t/Hupp2ThGnXUt+MSMCnjMaRNI3UJhg7J/slncdlOvoLcknnrp
IQezgmR1gNq63t90uq2Mu1kbPrWuZKg6UnGLjScaBZ6XKGUDVNFvRWDPl5Tis4yNuLBGhBOXXsaO
NzYv+SKHu1RVU7ULVJ98YQKEPa1fJoLS1h1I3aQOW+t0SoL4ItRHW0BZIhQy1ajc4C7SunBlQWJz
pwWPxFTWTzN0hD9SQqBinLPFslA6bOd7FK72kDit3Cvtt3mrbXDVIySZTi6l8Q36PU/lnH65vDpW
BsEUQKG+CHzItw5xZtFnJ/FvO+W9JFDYu9z82fu4T8xr7OLlgSwX0sSUqHeoycdIf3isoBceMtdS
EXPy33Qor3JYYbRPH/nJ0MqZBxxa2kNss2GGRLj9FZG0PIR4zP7y56xspGbkYCH2TIMeDxDOi1eD
KXHNVQ8vbhhZF0KeVoVMjXih9yL/DZlYOf++/Mor5s9k/Nge6f1a9X2MQHoDX7AsAB2WxELihmO7
9UNSKbIx2Gu9Y5yNUkaYO3vzAJquH4I9t1hb9X5rLRtHIx914Wlno+W2/p/b/2JbW+dKu2Zsg6MO
jEDi/dTvEB8YxAMb+HW3DDOaYQWgHc++GOJygfRAEhTvCGPcuAICzaLbKgpfWb2myz9zB68dciSd
9mSOIKD2FKTpgabZhoNjrXsM62nXY9U6Is1xItXi6I1zc9/pRW9sOfQ0ev/xcfmYHP9eroIFNR96
jeUKTfGjhfwOpKMRJ+ohgbYrZ+C1BERXrdDyrezQT1AS13SoopIXXoiqANASm2X8MULdYNdBYD30
E2hqA+ddz6GHYA4ybVjzFDhltXEUWuuO0++fzEsm2s4Jln6IiWya97wI8gel8v77VQvVpDnUgNcW
nUjVXYCoB6KGaXprjaAdZR7SANyilRs2bMUgmCAHe84FKJfYTMYZoGvI+j5kInifi5btrAmSvdd9
jWkLOri7cSYdYq99Ud6fCvgF0d1SZ+PesTYUhkEYa0urDkT8WLZ/RP4RQCjv8nuvNGy6vh0bGO6U
oWFEb3EIgIjqFnR5Za2aPu9pwRsv7QKD4Fdfc2KjwJunX/LEfb/uzY3ZudTW8ve6FDvkyQZUiddb
d961Nzd2p2xZ3LyTaowxBzvcjPJahH1lbfT4WuvG8R/Hvkm3pBmRa+bv+0mEjNAd3ErX9YoxD33b
S5HuincvSpQGWg8nOPnlllfW0V+r9skaBI1tWfMyNjHkvuFsn6Nl7PY6/zJVW/vpSs+YRADV2Dgi
SznGXLJwyO7tFqqf88aRY2Wim0yALiVzAhUgGDNA4bL5iahvl/tl5cZiKnz1EJ9ueYmbBGQ17yQw
RnZPwad9pWW2A2l0o/fXXt/YmoIergfG4Xjwcu9V5jKiffVy+QP+8mbO7EtmjMJnamzzeYATqU1y
6IuPNkHdKoTfITfMd9BmSHdDrTyIzNfwFfjQHL0hDuXQq+/yXUZb+xikjYwpEiV31hAk+xZ3qdjq
W/laAlgF+UnZQzVZuxHq2/xH152bIuwaiF4Poq0OSZn5sJT2+OjlbXBDWSegBJw6u7IKcJIQ9sfl
71yZwH/L8T5NYAK42JJxbGeuC13WOssOoGi9uVlNI4br/ZUDZVhqr3G68mRU75rk1UVaRweKwuX3
Py/h4BMzocIrmBUsbAD2H8rivwuoUqdR8Uf+EDQsH4sfkDpIqlBs9NbKhDNTRuFJhyx7g4f1yNmo
7Ndki5SxMgxmnmgOFWqpmxKzLb/zEdPvAehNrDKspmF3uaNW7vZm9BsYdivXlJWxJ9PfciD3iU6/
FBbNoQtO9mla3MrOemjKZGMBrXXVyZ59mlh9OTpDI7A2nfmH092eErkuf8iKQTTr65sZmm+jC5sF
zkewZxSkq5bJ6bZCGdfGI9ZGw9jrurHsOycDOLYql7vBrRbweCb5j4ti7Qd49LeYSGtdRP/dRQnU
sojPpyZWVb6fhuA2d+SXy5208gVmzLMGJ4v5uVSx69csLAP5Klv5phZ7P0ztdReDvyvyXyPsk1n6
iYyBLHp2ZfLTosMGOMZdGeT/qAdKbKsD74Z48oM56p3C2c99aUWuNw5OmDm8TMIsT4DHsxlk2ZbG
O8wi91XIk2LaV9mY3eRS6q/ckfW9lwsbNRadD8C7IMiRGdKXChStr8SlLgKqnT6gV7qDnmd/h2Bl
G8MOpwcRgJedllqCqU0l9OSgNp5F2WTX/zi6pq9L1w8HijTyIRxyPj3VydzsBw2yWIDNI3JxyaPV
N+JZSXUzlNzbVUtDHgdt97ctUvMOTs2KF1um5B9Iualv0FMdnijauJHt0oY6oP4R55YkDEDlespk
h/AFQv6Qn7k8RVa8MsQ4FLU2gmkUCp+xcLm6SbNJfUUdwbxzHNxMbWgMhf2oeBPSQKLc+/IzV6Yl
MfYBoA44TQJctad+LE6J44gL9/d0mX6meqtC5eyq8gKT1zDIoeiHBkey2c4/hJ39WlK2tducPdag
7VNffpry2J1n3rRLCcbBpKPKat7qpYhR4Ps2avXAQD7c6Ki1jzi9wKcHkSywKk/OGrCmdDfCJ9T4
5JozH77hNDafmlZtZnlaQEa5HLudsn+Q5OPy4J7dYdCwYfFp3YwLygJUXPHZ/1MyKQ4D6ITxsJTe
c6uZiPp8hpiJz7OdRnrz4fJjz5oKPPbUhZ++Z0CiFS9KXKmslu5nWR1Sj4bpKDdG4vwBA+0bmwGE
k2YuCMJPoFs2adRqa9jLivsPE9hER+AGm11LbHFIfV0/orzSe6r5STKMiuplztr0sWjcLRnv86WW
XvAflZiyD048ZMTboYi1HwAGfYCefBs53B6Pc+3wnQVrvG+11+7bkpX7UVj20R2nKmK27v+XNl61
r8ak+HK5888aES8w4/9lr+xllIWK+0JD3knBS8E5PTLUzwE7KYtI+923oZG/Lz/O/usI+c+xHKNB
/z3aVUdTu3BO0em2z8B7Ye794jNdhn7XLd8JkcNtlwX6G2kH8XWiHv/pQ9Ys2bF5sVCCWDkCZalV
gQtmybw9g65PTBLd3SpaJU86KMiOEOYdyrHsftLMGx78NvP2YnFQas2Jkz0l9pgfLBpUH6DaoiQN
hkvcF67VQNhtyZ9yNVv3TpfZB8vypmeiG+95rlHKMs1K3wBnPUtEcSx/56pm/gGCZv+sWuHuZdeM
7wkX4itYqeK3PVXZQ90PPoBLHbkR85J2YWmX+b0btMurA/3SPddd+xVacw6ypAPvj99QVABkvV1A
Bq6ZorGCqgjkT+fYhqbck1oEC3P4ykKb2/mjq1MeZTpFUVer4Uqr67y4gfcZULimfewGPr2LerT3
I1InfgxOjbiH06hDo7i105DevRmqrNt5na2+L8J1w7L07cjtiBvNg9fc5aSqI9wCVSSFDnZ2OWP/
ZMPyMGae9cdLXHqTcZ7srIar+5G4SViN6Puq7txjlvkkqkjl3VgqtT6IdLMocN10R3MHnN05zei7
r6V1GKu8/eq1Lg1nl2RRypH4g4lPjymx00gVro6GKc++6gJF7SiInJ/hEXSQG2TXzwVD/XMeDM0N
awAMBlsm2fdtCq94yXQWQh3CjcoZsiM1dCn6dhhvkgT8Ls7b/r5ugvHGGzznBakp5fcl1envsqJd
WKEsPEevFluJcivbgFk4PzLG+q4N4KbLiLinbsce3OSqVHEvMHOzbFvZtNe4+gW0ecKtNgjbWhxY
7V8VicEDDMuJLHTZDdUU3AGWXJZPWfPHnzcOiGcPEmjaMAOk5qxRc63ifAFGMvDCRjYghdS7kf28
bGrWut44HnUzd1xOYNlQeYLMIJEHt1hR7obdXNm0/pOWJTC3Wpy+Yu2Sne+4qKVLkTm6pTt/ftMK
GDU2xbEhYza2qRvrEeta9PALhsGsqm8oo5nvW2yTb0tdiV2qhAXFlTrZzRbLommg1qFtyywaYRXe
L/fkeRd/wEzcWqUnrU+1W7G2/OF5mCtxzKBNlUSQ8Epv8iDIvraeN8xfmM1Ff+hTR7m7UivaQzis
CXZUeOUhLf2cRBlwiWyPE91wa4FH9FsFEqoGrb0UPwInC3D+t2rR7y+/+NkpEMBT8++9JqATNJhQ
2IX8PP1YVzymOdnIKjw7/mjaGJ8kCKSLLZvHI+IUNRfR5A9hPVz14sxEuQ6D37hjnw0xctyCMF/A
utdZuvHq588gmFvG2hNCqYFlA4uDtrlHgdMSAoge+XP5s0iK9rbR8mOR5Vuti/wwJv0e8tRH3eQE
UE7Q8XHteL08PGcP43gPc4WWwp9rnbG4giaRK1SsvGpH1cijruk+OpdvEeDOGhs8yLi1BCimsGWv
+hhCXFNY1QJiuNmbNYOUANTPy+WvOT/ZmOnnhXZ9QzIVdHFCsXXSxHqy8/J/17VtXFvSKS/SkhU2
HA2sCLNkfFbTZsnk2osbVxVKxaAS2qGQzh8OPY+Lrri5/NorA2wCXkUpnKIE7zqe3UW9QMlperHK
rru1MON3fVsNj8gZ5BtW6vyKZKZbyU/HEQfZCrQKYEicExpqeJzGjS85ezWCBTR2wmbAudQ+VQlw
kSDX5IuHoFtdOAhWpmHbzyEy+ENSB+Hlflv7FGOBEtEEGRa9E8PMA7PIkOJv39l0Y9mtrAbTb1Dm
KURWrfLUUQ10Edsj4HmhxtGz1luifCsDb7oJVD1YY46zfdyjLtbX6hhoKG9aI2BvTWjrrfqK84+h
pqdgKgavBzGvw4G8iNp5jGZW32odM6Tqtu3GOeJ8d1HTZVB7CTRQLSRGBsoBZDRFMbs+uAuS+Zut
4Jn9d5L+51aE7cSYX9QJbM+zsN23+VJF01L7L6rJq2PRTV0SIUsveS5yYJhAQyfNz7r17dc0SPlD
TiTGb3CbaKILjdSIv4ZBhzTxxRmHLFpwLTo6yrbBx9C03E0TASthhiM/yLLx3rdotneqyju2iavv
W6/2djV8ZUdRLBD3Fm7uv9nInNojrdUL80qJfZKr7zia0IdRaRCmZse7qcXCd62DAvo6SIJ97QfO
rc4UfymDrom8rKmfmmn0HlUOoMlIIQffzgA3hLx37GNuBSnIF4lz0/OTtEI+BstOTy0YWe0yvyEd
L73xKHi4zB3H214zdpuggi0IsyHJHwsZ+BEH8zPSi6BL5BDm/EoA8Yp7JFg/QNhtfq+Z/eIo8ZEg
FjRK6t+QqZQ71qf6ueByl6X6kFq4YQ6DEHczycXO9Tqs6cBPglsGHdT7mqa53Glw1ACAW9he8U5G
jgd9x2Vq8y9IEFnu4Eqt8l3NLHxyRjz1kVnAKthp7b9VNEiWXTVA3JF0Jd9jSKmDbve7XZd5+Q7C
0SR0gqJ6VikKcveWbJDznPUFIrTXGBRqXrqLBm5CkvsaBziICdLBSmJ3SvoDp25+1fZHzeQn267m
jiRQVxb5GBUNyB92vblAzhtEGhgnBUvmtZO3XhNPDJWeo0pl5DpCRiC7ttHlLlqzJcYZgQ01UItt
0sTwVd+4U68jRf7P2XUsx41r0S9iFQAmYEuyE7uVLMuyvWHZ4xFzAJjx9e+0Vxo+sVmlpeUqopEu
gHtPMH4ZmCtIxg6XZAQu8HZLK51ZqlQ2LoemdApKjdXL6QTfm+SpnRMTAlpcv95uYiVmLa2hhdW7
o6i7/iyZAQ+R1CkPYkrbH7rM5jtG3HwjNq6IfrKlcmU39G3RtCB/Oq7ZXLJCqkOtmuSPKKfa2pkc
6hu0BSR+51aF9VQTkr9lrZW9ZhRPwt3tzn58f2FLTcusqoQNwWbYvowqg3PqvC9xSm8si7WRvE7i
u+Qkdwwx5yltzjpToO2Vf9oeF30s/8Cdki0tr5UVsUT3VUhquWbiwDqa/xkY8bryG/RTN5bb2vBc
//6uB86sa8fQZoMdn4a9kx15km2M/NrgLE6tCqLibauL5lwBfutk0eQ5A/zoJUQOkS8yPjkFi9uQ
O5lO2s9Wc56ays/y9jtqrfvaje7N2t7fXkIrE8AX8SUdkUox7RQS+KyHmkeRehHwJndVW0wbQMK/
KN8PTni+iC+KgQAvSs3OE8kUZKryLvlWTLTAgypxm1M3xtVjZOp8N/XRcBzU6B7RfPwcR+boJ7XZ
3HPKnYPIhX622ax8Wyj6ELesDcTQ84PV0Pgrj2ZLemZrkNBsR2Ts9Fyd4o5nsEOC7EnlQbgAyrWu
uVmEWgmb7vXv71aXS2JKSlBOzwn7M3DHG8ar3Q/xUuNX2289h1fWmXv9+7tGGM7fWHfQDqZ2h0Jr
NcUPCQwS/hAy2W+0ssVnCqKCLcVFp4krTEvfnu1seJnl8BRX+nh7hf2lR30w/0tl0aoXg1ESjWLr
JO+p2SX0KqWY3CeMwRw+y/V8VCQ3hyApU/AUYfL4s8EV+lKYRnnIWEUvTdurF5TL7dPUJeWdxLbe
8dopznYJiwufMq2ODU+on6vO+mVrmex5E9N/ZN91ZwIi/iHKKglVVqfrd1AxhuRUJOixHQy9B0eV
H9J6mo+WzLPQspLmkZMk+0aKjr0a0kr3UdLxoxZxs6sAzv5GtK5PKDq6Xl9SO3BVMh7BBatOVifH
uzye9DHm0vJbs0jD7KqeDNCL2fjwv+HxkfNk2NmuKmck/voZ3jhA3NyXBbd0kNdln52Ek1R/Ei4g
Q9khy+7RlHyjE16/t+fjw7qHAA7nv0sKvjWz25cJbItn85wg95g7AeisAY3FoZGx11Yba2oltPyf
zks6TZGVN24IFwYVWmlEA+70Oqg5SzdglCtNLPHPbNbX7Mw4n69WKs2p0ncp2UjTrhwey/x1F0WW
0pEE5yzOoGlq9/RlcOdy45qyMgnLBLYzj7PZ5C45K5mf55E8sbwIi3z8MrrpoSv420zmjWlYCyGL
o0qWMks6xFtcEkovaZNTBhnvgr8WyXy4vaLWWlgcUyrRfJoyiK0ZY39PpqHEMT7s4tGugfv9XEoe
IWqxbulQFqkbo/jbRZnHepi17+JkC9y61oXFGUVqUGXisolCrb42VufVqLtX850h3m4P0cpqWhYb
O8NgY5UoWFXKrAzqQfu0TZqNy8hfHuQHEXapiDqZdcZKlV6z1DrLoO4LCe2BxTZyG6kbMNuKH6ex
S/2qycVlTGrt9U0NRHOWmvauoWm+LyIJy4Pom+3BeZhZ4BIzXnksl6Yf5Y7wZWL0QTPLqvJsgLx2
DPJQvs2jNCxg8LxjBmDSyZCNd5YNE+Mp2sG3fLgvktHeN7WTVnhBTyVMG+YhcCBY+ExZ7XjpLOHD
Mo9p9CLqwf3RGiZ9ZFT1l3wsppOwafc6ZVF8yYzaGmG6lr8pYzACxuvWm6a+TRGQW3nXwB8K0pcW
vC0hmTGdKpPMdtA1DQqN+cwOXcaNB11HDdkY8BUpMOYszn4oezLADB0jRF5gX4J7VXflLkrnQ5Ee
iGG/uNGr4aQXq//aIoWAF8JG7L5+/6OJvi7fd9cB3JXdOK1VFI5EvrlaBlnfBI5Vfbkar1moj99e
rSu7wbmG23fNzG0OUBDDVoumfKcKM8gpVIacF7eugs+1sLiat5Um2VxAcsIivae59gj/1cKSMXE3
wvfaSC2inhFTPDQVMUIeEQhIgfVGq2PKQ1p9NdLpc/fzJVvbMprOHGv0QornESnEKJnh9HDpOrLR
wFrYWMS8PrFLW8Qzkq+8hnppZz/CVGiLv/LhLHO+JN9Mdp2alj1P4VTNT3C18Mtk8DI3gVTq79uz
fF0v/7dc0cJiuTISN2M1WGMIt2cSZlq3Bw4sw07Wm5LEHx6kaGK5VDVBhkxDaqFi8xutbTDmEzmF
pOsAQ4WgHARh4EPceUar543dsdarxdrt4nikDQNA2oqgZggk5I+UQg4k76qNtbs2MYu1K/MZ1UUH
vXDS1nrUduk+ABLiBlliDoDGyK3b04erC2O3OLejNMYsxuYURol7HG3IPAmyoYW3Ni2LhVtBIT2B
n0B6JuyJ289GIz2FImnbeZQ/xt3W82itB4tje6Am8pUwAIDbFgGVxv5qATJ0e+2ufHpJpNFONqap
zaZwHruLU5MwSeun25/+sKTC+bLG2XWFzHvummFrI3ftR2kz7AzVAuhBzOQgmtbcGVAxClPKqjc6
GFs03LV2F/OdlynltWhYGOv5BQS0xqtAGxStIF4BUTmI4/0gmTC9WpJ0Y698GIbR1cU6yGSKOZ9b
gjr0gJv/CIUYHeXEyxhUcAvRu3tVgkx7e1zXpmyxGkykpcwcIxt2RfIwxvBHi8UGDecv++ODULas
cfZTZRUJQ0fSwnNhjNvv+hc4rwUWstte/IenXnNfP073xS5+0I+3+7MSB5YUFz1FpQZtWp3JbJ7S
2aV3lmlOOwF4RBAzZRxuN7MybEvCC0sbq1VQjoVurE1OE4oWL0YOiMPtr691YnEGpFVERoOYNCwy
50c2Z/0xjclpAEFlP9DZ3Zj6lZi8pLzIydBFX2J6qHuo4weZPErj6+0OrA3PYteYs7BazVEkjkX+
Wpjps5MYwe1Pr/3qxe5w47HgInFpODuwiRm0OMK9+OozV2wAHla231IXdMCLprNnra84d9gK/wI/
B4XbnwTyaqazRa9bGaAljSWHSlNkwFEeUm/5U4b0wZCOW9Ija9++ni/vbqLmqN0+m67CwihLqfJf
Ai7yp8Z+SVvJ2ZTEcqjIGbrJ02VAZtXvJXVPImZ0IzuxEm+XvJWMAuLT1Xj0qQ536GboYeStZ20F
eSWLXevmWeXL7Fessr2WZvF6u2Mrc76ELEFaUyU5KWg4MMf2GUSKMkGY1zX1fT6UX+sKb77PtXSd
tHeTkziiz8Bs12fFXybnbah0ILHObPkrbT/ld8lBsv5vG/r6xtQuLu5F1g97PdmQB8QTaK+seNMZ
7O+EfBDcyWKLV1adu5NdkjMK0dDvqzpY0tNa/gtj1d646DpN75lS1uCVSVzmB2Cq82NL5ypFidcB
49MtJariphYSZ0Mrwwi2Zj6ntoVvuWpXT/H8gxSswIt3dAEPK7Tlm5LLGahWOzpFkjhhipnya0G6
YNCR+a9VEnEqKO7nHhDa/N6Ewh3uTiUcobseHPnOgdJCMpr7ueAgvs1979Xl5L6K9lq4htRA6zlj
aj9LV2b7SYjG8a1cIqMxlvGFuR10BKFYiDd9VkcHx21i6IokNcxI6mFfFAhCrQUFp4RPZM9TXuxZ
pNVz0Q3lYUp7fXByQ+5ijo97LJlRRKfUfRHcje86tydPSW6Od50JqyRgeuegEEXpDxCT9kgnlFfI
LjoaMDE98pyOHkm44Qll6zfcTZyD3ZvcUyKGNrrR2V+HvIQ5JhQ3D7hIDEGWsSGY5op4I2RK9p01
Vhejq+PdxOLpGco+jqd6yr8wI0YmpG+1G7axzfaTJOXJyRXuO8D87moYLQU1tfI99me1z21HH0D4
Vq9SW+Yhm8bsRTmmGyqpyr2VQ+ARgIJUeE7Nzd+d7YyBOarmWcLiPJyTuj/XnX1u7YHtBjHkp6ke
4x2yPM5h7ogKGjnHuyJl6l5kLn2yrdb9bQK/+ABKNfCfoHycnKosgojEPQih83QnJhrv58bV+BQ4
AdBk/UeRtgsK23T2KYS+7Xbs8RbIXVh+UIAjRPJolAY7TbFh7F1R/ok7ZZ9sVZFnarVf8yLvjg7J
2D9RJNrKhyXG8IOxefDxbrUKL4f+v/Ty2Ea+J8rLNzXDP72ap/mUS9UGvClSSJH17mNm98NzCRHP
e9WVV6XbSf+obFq/SFm39/HoxJchnd9mC8bW4DNlD27rRhiAKblr3fbFkQ1KcZoNmJC6PE8TENsJ
deQePNPGM6f6m2srKNtKjDCFhcEpwhdPUQOKal2Uduk3Q5sHDahnr1E2juFspuRATWoGDHBxnyDX
tHdmYXt102qvgHTVoWHa/M1g/3GBpzQw8t1c/mMgN38S8zTgipiog4nb/i6lJDoMZlo+SOwfx68N
3VyUXVQ+N010sgQcBSu6CYTkbhgpKHmNZZvss97tH0VOiaetWARGQ8c9tcrkCCYq92HAGnsCZtaw
XWA+9AkaPx+nCiAMmCR5USP4dxjjFk8Ah01Pvd0lQQOfp8CeHHl0Jkr6nbTF6NdNp3dwLGYVYOK9
ewbJDJyUiVx1xnmhnxQ3yWOussgved2E4OvOh9JsrTP47v9GZmWF3M6iIDZVGUCBOT06FCQtLxFt
hHPVbeqTLfVwL4ClL/1oouJ7SVLbS5hr5T4tIxRqwB3lx6nJq58UepCpl2F+HoGLNKug7RlKblWc
0wc+1fy+sET8E9YA36ayVC5iB6RD8K1I72BVIfalnNuLhvkifEvQCBTakcNron7vpOXsOxVSEJUc
Z4jIsVo/6gSrMCkcHRAZ8/MoZL8D7lYFogF+0+wq9x4Yj+5+ioja53gt3SW0MM8ddeU3rOrsWwRQ
2wvWzvjF6SMUaYnRtrYnxlnBFqHQtjdrMR9yxYwvU1Q03x02EN+A76VfRn1zYRMKUQEkeGHPjnSP
ewLew1awajddD6UBB4F0TgAtGg1xTUpib5YsYV9VkWofHoNiZ0BB5Wc7KhY4CU4DIxWAzsk8FQnk
YwEl2k9RL/yuhPJZ0UAJ10mK0e86NR4FQPQPWskumAq3vIf/Y3GFPF0tqQSFQBCzSlSeessjJuC9
Y1WYjyXAN4HSut9jB2OZ1tgLADe1e5RJusOIu3jqFVFLCxD/RHcySdK8FE4MVBDJ9V3RpF1A04zu
MwFmNwPvGXoA0/CQaEC/RI+XWwLG0EOexBBoUCz+B+KZoFb0MrkHERCjYmkzyBygsnLQdbxYEOQq
TaIz+GFG8z6N4VqQCxjeBbh+FdKPIKX7KKau+1LlqngmYD4EdQWTYpnV+Z1MWfm1ymFxBJup5mue
5QDGjlg9JwlAxT4fGdk3pnrkSB0GqUX0yZwt8tN0KQxlMlcF9dyIeyBeKxRwkNSGF/h8x5NZlJ6T
jvmVG0MOyKrIp4rGcTgVun61ISy7A+LUPWhj4Idh5hP+mbReQmfrVM9p+7U2cxxdTR19GYp5/p1M
fXqw49x9MjuFFPAkM+wTInxCbOvYG9I5JSh5PUR93V76oinPFoL3D5Ma49eia/5MBaMn+Me04DaP
svAnq+V3fTtN95Yw2l+DBROSCpgtD7TnYS8sPV8GSJ8kGOLJBL5/lDjMcwIlYi/HKtrlpYRiQT9Y
MrCoY3yHE0723Ms6+QUeah5ohIUHFnfZj651IFmGTLbPiGYYSdK+2PCQiXzDEVHg0gYHS5SpS8fA
Teg1bI68eaYCoqOJcSrm62Ws61X/3MHLwK9KOwvMqGGHKYZvXhMzfQ/NveZfckVy5zZ3X/mgsyCf
hnZfEXg9xW2WXhI7678gbusLQq8ZkAhEhbKYq4tEiDsWBkow5kyYDGrZsdAdcOmqMm4FtO3iALa7
xTEb8uz7UBn2nsAc9VSXdDj24LKeKW2SYDI1sHbwDNRBaiQqzGChKryIj2AlxSqGkpqs+cmewco1
bNX/kzLgCOc5qx5nMVobGZ+PH3rgfv33FttanTW3onXDPGVJOGag7TDIv/gmH7fsmj5+Z4Nf998m
lO6lYys46WIfhnaR9j5EUB8V5GG5YW8BUj5O64G88t9GbA5qiRxaEpJewRqmY5emNC5xBlhomZyM
K/khZlvFjrUeLTIHrGg5giheaHVnQv68OrlxDkmlXJ4io/wMvJzjPv/fDsWqFm4K+Rb4Js8NaHCg
cDXNBvDl47eruyRKXKW13XTOSAhM/6tULkJIw+fg9ttr7eOLdxGvCSt5L1FQBFogmBt7Dvum39Id
//jrfAmUtmgJylxWAKinjJ8oof0zML6Rkvh4K0D14r8j7ow0Hxvogoct4H+essoT6nT3EPP45Iwu
3nKGQ2rXGSuMug03rHmaRk8W44/bo/7xj3eXaEw5QOmkKHH9w1W42lsZakozm+3XQbnDxqr5+Pnu
isX4lMpxTGRrsMUMQH/BdTwADg+5Uv2j5tUXCDD9e7srK7tricV0S8rmig1uiMeUL+F2GtvCG/rO
q0ay/1wTi5BkNhBVd4qBhu4o/Yn+05ZTqMSuEcXudgMfL1N3icF0YoIfDRWYkDS4IrX9pc3dTy1T
dwmtLMcBTlIlXMzi4tXAadSqp1ZvFXhW5nhpFC7TSOmyjM3QtWF8EmkcU5mh8iBqcmg/qNZrOmRs
bo/RWlvXsXuXpJnLAtLGHZJQ8RhVZ2nzQ2+VgaNQye+BGff6jKuNVO/K6cAXMUmA7grg+EzDCvzy
wClT8FCZ03h4OdveqONqx8axxnXX3VKYWlvEi82O2xPw8I4Nb/pridcBRtrTk3ydoy7y4Py3kYf/
OI/nLjGSORRUh7aKAQ6Jv/Q188YWdF/9vYzh8G6mO9X/oMNGynBttha7H75Ro2wocKWyeTOnb133
aJe7EXOVGt9vr4eVELZE+tlRodyxNcqzJvJUWfK3iPqg7p0tbY6VPblE+81uFGeAX9BQ28XkEcle
+xFItts/fmV4lphLu6plKhgSdRnumB480A6u2Z8ymu46a3oBn2IjCK8N0uLqAcppP+I1QEPIRf5b
M+M57aZjk9db/VgbpGu77zYlmyZZOiOjoaPM+lQiZ3vfDUhE3B6llV2xBJeBPUEdCzeEcGa114xl
QLPv5pjuasMKbrewNj6Lnd5UwrBFRXg4C34QJf8TZWXiOdrZuC+vjc9iX8NIN7NtDiEUPDvDcZCH
pN+S/llbQouaS0tzBh8qivtBrLA839L4rSBxoBPUdTZuCStxcMmQxmMKaQSmAWqH49wuFbR75GaU
n6thfnDjZm+asd4ZUexuzMbKfC/BZe0kISOBh2pY2VPQjW/91Wgu/QXiy8a2W5nuJb6scSpjtGoU
VmeoVQxIUTTNv3b96/ZaWvv114l6txdMZlgMEuEcbwp5tPPyBemWwjcG+YCMirW73cjKgnIWGzpX
VgORaIuG8Gm+Nyb9UsT55ypJ7hIthSwULATsmIeNJN9ig3wBYcbv3Q0kxcp6da49ejc8wuZtw4eC
nPvM8osKYGLcaznequRUK0DeaTZsFdvWZmKxq3lm0bmHm/FZyKNoDPC0fqcQpEX6b2Ohrq2jxbaO
85jIVFoZHIHMvXB/suk+c+uNKV779YuNDU5qitQUECxFEn2rK5JDLSS+lANSNyJptiL3WhcWB7RB
5MSieALiuOnVDgzip3q+qnjoLeHZlZW69LooSR23pWhoOEb1aSTtHyPjGyCGlRFaml0gNddX0KpH
XLKti2U23+FUeikJfUZZ7e32PltZrUvDizodIJY+MXW24BjaOqhswuDrucyhcQnfF1i9ZvPGvXZt
nK6dfLcvkGe+MqlKyFDMYCCbyv7OWLXxhvzYUZm7f7Xd3n1cZayozaLGxwGs9ItJ1x6prW43J+II
a4oTNFcOIPR+S/T8k9HqwU3MH6PIHzttPQHt+tRl9FlQ8nx7UP9Gqf+vT7pLh3GY8eW4WKd2mA+8
PzrQoEGOPhsPtmOM97yS8cNcNPEhsurmbFgW4N3MZCcCHeBfbtyJL+YAyS/QN8tnq+ZwXTSK9mW0
JKr0PVQIAHSurWdLAtnS9TBjzCEp/mCxgV1M2vyBFdAY5k7Nek/YonxwkVO8QPoBNbomRs4sroon
TcEPrfsGs6w0OxRZFu0xgqNn9H10F+E1c0YehN4VYLKeMrxyPFY2dE/1VVmLiEn60EIdA827MkTa
r/hRNHBtq5imR2jWZTsEbh3EGU6DpqAcrrQlWD1I+u90hP/IucV90SIyanHVrJpE8goirHuEElC9
H2OSBvDqJV+ysRvue+E6G9FsbQUuwiVUQUQD/yIC6lT5YJrNCWa/p9szvhJl7GWgLAS0mhzAWUR7
MKxL5j5Z08Zj5mNJE6ztRZwcIcYHCrwtz31oHZpLnvqy9eyLeyz9eFcd2UN+ih4ghqXu8VS7Kx/6
jeiz1qdF5BR4qQHpwCqIXxa0gZJXCaJAr6i1Yzkft4R7ViZl6TeSlA0iUJRUZ6Ln31Y9fy+apNkI
OSv3uqXHCApTjshtl4VKG+0lySwDzozWvOsgqrRD8prA49flQVzM3dfb6+DD3gjmLMaM9bwhZQ5l
jbK9uBXqcaAV3f7yh30RbHnMgHBuJLTEHbWAFLk/O6N5Kph9pghwoM7FgP4nL5Wevtxu7cOTB61d
f8X7eMrBgqfK0fApCmo1PkFq8lJO2Xkq26fbLXx48KCFxS1ybmCZQXCxO/fUBqSxhvFX51e59pMi
OdTjp4zR0Mzi1LELu09mZJxAsi92rj0H05YZ48pUL4+cfKJJU6KSfa4Rgt2uS71yFhsPkrVvX//+
bvjpaIIXIXp55rH1Wqbua9VVf26P+4e7GgOyCIJFi3dH1Vn0bOcW+Gog4IeVjGxolqmNgLXWwiIW
siYBzdFwsQeyJDsng5EhC1riyJgG+3i7E2vjswiJNjfMto5GBA2FqlgC8WVk5D736cUOrrNpcsbZ
NUIALP1EvlXR1rNj5UcvI13GcB4SE7IDhgliItAn9Zbz5cqIL+NcZ/eT0m0uQqts+kA7AA14tlnl
f+IGsIbb47LWxmK/krTHycQcEVa99GySQ5/jp2Vu+SWvxJulbVKWwS4ZFJ0o5NYZxChkJr7X7Bst
t3zX1n799e/vNlTrxKZtayJCNt9d1Qhp/lZ31UZoXpvY69/ff1xCKLhTTJ+zZJD7LqJGkAC/9Zlj
WLClr4tOOtRHK/DUk3zOUAZvn7go7zmXG+/VD5Ol+P5iYpOqjFQMVZOwS2sT2A4Q4iMWFNN4njry
B4hU5VmjDBNryzLxY2g2WlzEZIqSkgIsC9Zf33vtqx/i1QbfAyX+C6rjEXDZ5Ov087l54rGnn2+v
3r/2Uv93I0ebiwUAdUCtZzNW56m2aRDFDbf8ZuTVbzbqCLkRGz6uTtJ/z3BXbfaA49jPc57n+2aO
xt0ADgcQIC3K2r6RSvkmwcB56Nwi/RfPDsfrKcV9PR/VeMilnQBip3L1akIkmu0LgD56Ly6vNyY9
F+kfMJ3KT7Kylj5dRX1dGXBYRfa5Gu/qWWI4AVsMRA0v+9zQW1rEK9tzadqVTrzrolZB1Ksb4Rnw
21DADosA+qK3p2dlBy1du+BhJsY8xvchZOOBcR701ZY84crOX6oTwovPgUYuoVBOToZ95gzOrs0i
eRDWNOxv//qVq8ySHuIUBYB3Vm+dUdFPD7SPdmyCknib9HeSpodRpZ/Jcgu2VMNrysEYdMLhi2K0
xTcD9A1/gM46UJowbNvgMq1MhbkIZnRUZGKDys9Dl4YDKpm0Ml9vj9PapxdXDxgAFMpC9gsI7uKC
SwigzfTP7U+vLNAlM6pOis6qKkbPLnkT4nec/5P21DPzT35+cd+AaUZCATOxzm5cPDA5Pk6V8Qe2
TxUs+9Lvn+vC4uIBgAs3r7yLc4NIwWnpVZaGdfgTN6qN59DKIC0ZUq1ubQgHQWMS5b6dBNptGH/y
uESM27qI/KVvfBBml55DSRcPMDkGs5wavXWiSqb7hKv4p6JU/LFlnDw0lmVdZsi9+1Ou+K4gMkPV
ybJSCF6VDpZFDHx2NCbWnozTtFGlW1l5S1aTI5VVlRoKuwa9mN2EQtRWZFwLL4tZa4Abs/FjYT7j
nK+6zdLIAXHcqGmvTNiSw4QUjDJTq5nh4PSrd+IKaD1uYnD4d6ivbOUvV3qwJC1ReyCzBq7prJA7
3vVD5/o5HSB5lkwbh+/K6C/5SnC8tZvehvBKa8ByxkqIBxm2LTGstZ9/Hbt3ly9V1GqQqWGEVTwD
Ug/PFNS1pJN9yZN+dj93w1uylbjgihQO8uBpC8m1dn4cun7jpb12G1raZ6RFNThJlGZ4y9T6CG2l
svaHpgRevpX0YBQjfOUsbj9p13GMg+SG/kkAjoN2nlO3flVU8VHA/udXphrxBHOa7AsSivGxEw77
XGRa+vZYkUqM7vpUHwVWNy8hLkjlaJyUjOTR6qOtdM1fltMH0eOvwvC7uRxtOY7xcH3WTbEOgN1O
PLcBXn+O3lzT+N4mxmOE+6lrT88TB4r2duBdUwZbGoAMpkmIcEYeQggQogAi9VrYmcW2k/mjlig1
FlAKJ6rPfIgyJ8esbzmQiP3Ggbty/15SvlKTOCIDoPnqgf4KUP2f1HJcryuMeyRLgZkuWs+Y1L3l
GNNGh1e2zJL/VeURgz8PisEpEnoArnvU+q6iLXbZ2iwujYswgxjHxHbxlov9IrH92Gh3CvgYFn2D
V9eurefnKYPX75ZN4kqYXDLDkBuBb7eNBi0md9T4URNrn0WXPt84Pda+vwgxtM9hy0VGfSbNvS6q
U9PjYZJMsEyfN5JhazNy/fu7hU9pUaMCkFWQOb7L5yKgwy9hmRvBa+3nX8Pyu49XwP27CWr+4TXp
L7SEgj10rq3ftd4q7axcgJecrwy6HxXP8urcdlCsUQ/MSk9m/gw+TTDmnxwi9t9ezLGVWcmAbeJW
D04EQLD1h0dbROS1Dizvd6qy7NR153Myxr5wIRQ13fcgUkDlzM/7b7fjzFoji6tCm5gtaWJOz5Zh
HksgZT2u4HlTosCDp1rhWVRuhJSPZ5wu0ct2IiAoMxoVMnCv8BHywFwIIK8FesYWaOjjBUuX4GWk
VVG+dVGTqOn4Zkl38nU2Hkfb3ILLrjVwHcR3ixaeN/HoQhgfGkvV5CfDVB8RpJNHE47Ywe35oB9X
VgQVi40NTROUbLLEDcs5cUITKq1AecOdGPKpXedpSVUCZD2ENvkszMOYN8M+quMqC9yoikNDQ9oV
tvH2jus4800yVMemdPUFUmxw7e65ndxLlzRnE6p5F1r3gzfaswoHrSxPu1N0KVNESNX21ssYlf2D
zUV9IEPTfe17N/oys7YJctnyL2bcOEc1FTyQOYMIQGsxwOlrHSgj/Q1H2yFoHR4/pJ2UkDOh4y7r
xvSBgcffeVNN5oep4pMvpqyEjpRK9+k0zN9mtx0DS6jsVAA6eXT4OIW1beShE7n5yTWHf+z6Whac
IDWL+098P+dQ0+oLEf/uNAdDIAW75y2N8vngZF19kMCnXepIF9Ae6uWhokbmw8+wvW8j6GuCSNnv
p8GUUPsX+hXSgPU+Mw21c2SR3PGugPRPx0A4hPMFuadODRaWbDjcdRhTx2JU1WvviDenLgcfYnOO
jxgjzpp242Hg1IQTiOLnIRetDy04/tsZnRqchbp8dcEze+3MOAkSHne+mMlDgmjrZbKCuD8MZU59
m/0rORRvoX5UHm1J67M1xN/aNmZAnYzjfrRpCc8CPftm6v4aSpJ8LbXj3nGrKC7SbasvqdvboG/2
fC8YxMcavQX6XdkGSznBGWSpNsK7CBqJ7aG+SjD2ALb2U76R/FuLFIuDZ3CJhhUYoqplJpEHNABi
UZf9nBSbg1RBpOn2VlvpxhJZP3TI6QxDBlV7aYBrGj3Gg/pWQMj4c583/xssHBqbJbG6GcaSmde6
j1Ube8P/OLuS5Uh5ZvtEREhMgi3U5MKz23bbG6KH/2MSYhQInv6e6rtxq4siora1EKUhU6nMk+dM
ZCVcOv98QZvd36P7UubtmNbusc3ZY0WLb3AUPy//8aWhtXvHHTyQlDjMOTYloOMG+reuHFi7a5y6
ScFq7tdRqpw3N5vuJbWvKXX7VMehZ6Wshgl0eHjN0aBv9p1LN2688tRYOCg6G7CRcru2Ic8RgeQ4
9KC43RhWUPvVylYuDa/dKv1cAEpYzYAp2gJ02qnjhaWJuDpm+RpFxIJF/YNDnxzDELVwj0MM0AN3
03fbQIteqqqNazQrxZiFc/MPHt2NM+W4loh4/WFWr7J/v+o86pJfdeNlTVnCAUJ0o3sg4LvMAnMu
05VTeT4CojpFI9jrlOHY2N2Rw065Cmn/zLOXqnUDy1zJkS58Q8e0J26F9nYkHCLlmtAStD0OqnOn
63f9KSpl3jTdU1K3VymEwhrMv52DIXjM7Mmxj2CXOw6tu6NJGzTzuOI4l2ajOQja1ujFzQwbT9Os
PXIARXcNxSWKx2kdWgX3t2be5S+Xd3/JOjSnQQQBZU5vTZHy70CtGtTkCQJgK6a3QMFHdRx7ltay
j2eMPnNuH5uRqRsjNtlxQIUlhOxxvFNTJyLTyF7NPJF7kNqBgwAdk2C4idcwh+cf21QHu/dO3vcl
T9so7uL8RfWjs41BAL+r0EvjVy67aZUvoUs15IeqrulKPL5grjoKnhBjHCwlp0i6Hu7Xhy4rV1Z1
Yct05HivPOD2uraKgEu/A0vVLzzrDyQB9cRVR0KX1Sro7NpxWUEpJmG3okMfaJmLgAny3+Xxl1ZG
Mx/A1KCqZ0A3LvHsx9Sx372Zrbzal5ZGM52KtnzgjldGLW0DZkG1z2yDwX287o9rtjIMUBy2SxOp
WQPN7szag450xYMt3CA6OhyN77ZntNkcJfK1d/8D9WLgVR+uXEv/LKz5P+Bw2oFjRNrsmDKzu6tA
73kjpEr3lxdmwWPpTJugcphdRK1lZNZ5HdalBdkx/37Mq7suJZukqa/CuPtUR4hDOjwufQP7SzNQ
NQtomSPzK7PrsiZUB4kr32xBisfnqCbpxgALbywpgHcQy7X4inNfOKE6Uryx/c4tpIIeekbGG5A8
T098ljzkPmt+XN4ND9fQvxlV+ofi+8szOq466jhOOkUDKDtEVufowHZ/qBGCFGLmz76rdqC+uc7N
6eyaZVIQURZUREYh0Pt+Q9yVWSxZhGbKUxU73LdpHdHS/JUqlLVPUqB4wpm3RafW0s9LdqGZdBcL
JcbBt49k5N9ab3ptxLTiLf7UIc/sg47eA+u1M8UlOPs6n1ovZWX7B7f0Uxoo30BSMbXHPkCDu1Sh
O6QyC/3R7Z/bGhjhpJnIfrTB4LE1AJjL9hKaxr87wM9Q6/c5MMBjaZKwKbxsJ6Hzdguiy+xogKvg
CakM+vaHjjD3W/+/NE7wfmTo3QjAMd3nwexk1T0B302ARkD1MztRi5yEqL9dPnsLx1vHEBZO1ngV
L/C2nOujmQi18dr4Bc37r9eNf/JAX86235uDanMwtXRmHXaj84NM9b6or5I196mOHEz7yUxraCGA
NZTfQFv3APLNXUq6XT1nKwazYJ06hNBLErOXsYKWgz+lB8D9X6A2tk9jpOyM3nsxofmbgSpp5S5f
sCIdlJ4SCRIho6igmsbDqUamlv+vcd8quXLIl/Zbe4WPsQ2Crbg3I4sO3QYtTvw9sbhzHNDYvbJg
C5eLDrPmPtQV6lLhTkF/CPSPwnJ4F+o1dYewa1ewKEvLpDkbMfAZhGWC4gHh3YvT8pPaOYDU5TZB
0WfF9f+Bn5xzCJqzSUAZa028bCMB/pAd6MqO0B8I+YYYgRHaQQv4yMa4G7ZkFwfHl2QT35fv7nbt
8wuuToci2ukEkl0uoPAxNOVbNabWTjYJvaovyac6HpH5Y+0RWTRRUf2uHRRLrAcQ9WzstVrA0t/X
LJ/ShEKxE0CGtEEjgcdu2eRe97LWgYijyszc6nMzIrR9cWLy5EIb+LK/WjhY9sluvvgrUKtSPnMM
bbryBt38INtHijgo44oE0C1oVo7Wgo3Yp0X78hlQlzm09tDw1CV9Enh9oT6y0k5AzE7csDazIgkc
MEGtfG1pUprRF2Ys26KEQKc7413QPHTNpwXVobq4zhp1vSE7yUUreuD2UmM3z7gvi+82yt5mv+K0
/oBfzhiirq5Rmy0VsWHZEQnt0Hsb74BFLF/74HE+ttsibA/mB4pa9gvZlRvjxviQ79V7+ZM8qzxg
G3aDaG1lJRfcp66+4Q1VMSdJaoM509/bYB/bgPftJXaa6yRmqa69MXeSO2pyraih/nzfJXWOXDmd
VjZqwSZ1mCqfbL+SMsE6UutmaPiPil0nVwqK6L9PtBd3NQVXmR21Y53vmmQQLyhDIIV02S4XFl6H
o+IIQ67IdqyoVMbeIwMIMVXWBHG/huBdWhrN8BE7WMbIsLMumg/aVt0Wsb/iU5b+u2bspWM04GiS
Drooqn0v7maQniG9tXIkl/64ZtzESIzRjy0rqrj83RL3Rhnx7rpF1x7+jTU6IF+snAjELAHv3ksP
yqRTd+WWand4BoiKssvOhAZqfde7bCsJ2P6LrJtX1n1pZbTr223TNINUtAWVv/SmaWoEbOgBXVn2
BQ+u4/TyjpoOIZRF6tSwwlUaVVV8bxbo2E/gr0Km1nqVF6ahw/XGHFW/IW6dyAHxXpj1Y4dmKHsl
WFs4mzo42VdjR1GpGqLC/OZMTTA0yIxOV77PdUhyBT3QxCa2jOph/OWR+bub2t/z2L+PKb8OMIlV
/9vxJD5rfVqNsC7Lm59AuppuodtbbCiIE8K2sJvtZWM4/w4gugfKY1rBa47AKJvNLwao4nGeJgEI
kt2KzeCX5JX0bjcEWTvFvy9/8vy9TXQJ4gTdIS4tcohK2eDUzKW/8Zwp37h+emvk9pp01R/k1pnb
VUdf87ZEb1/qsshoFYIemxe7LkGBuoOa6E7Zht0GZVMPx0nV9c7hzbhjVt4djJrJQ00K88MDWeqK
WS0dds2buaqYSwi+WlEnJh9adlTSjzgf2HXKpVRHZ1dtKuLmdE0x4FYt64edOzf9vFaFXHIKmkub
OQP9JcuHSDjF3p/eUhds9o23y73/WP7rmkPx/ziJL6HjEBvCtbtTCAKWW6e+iZ3yYFL05aMT4/IX
FvZAR7TygQFx4EOhOAPVf5jkUIZya7GSOP0DmTxz2nQoq0obNiU9fAKxij6UMUuf0160j+0wGPd9
NoONrkzH+Xb2ibjJLNHuUPGo9/Ng1N9GUCa2QZ8UcZjwufm4br6n3fyyoqwo0goOxI6Sgd8No/Hs
zfOVQ58s+8vQk+0gLw8S1Ig3YHEWzZAiwZdmK8CApY3SXJ8R53XeWXisgFZ1OsjMcXcyrpyny8uy
cDX8g3m1ObNljcM89j9m4wHdK4Faw9Evja2ZuZlNsc2dbACItN0JUNbRk9Bz8n75n5/3m1THinIh
kBfiMJG2b4KU3OZjucchCgx+neYu1dG2irl9qbhhRzz3bkborQYqtz9oRdfynOdvG6oDTsu0yp20
908aRc0QkLL7MGy+QdsSrlKjCwordfDJNUGRhe3QwaZ4T4PmIcbXch/yctA427Yp1Ax8I1mp8yzs
iA43ZcAK5azGeo1jAWTWWG1Nq+4CytWTr4pxxXEtTUMz5LjgedUnrh3Zp2Cvyr0nWwzoV5tWZrE0
vmbNtTl0Y2dhFogFgoz3gZtXQTqtlakXzFnXGFDQ24CaYC8i0Yn3Du3uorfW6klLlV09loCS+yid
Gk5OOcN2aigSAXn8BtUNMC2jzW6ogDgrADOuvObHOOX3JFOfPI+vDPZ19CkkcJkF6BxMEkmV72RI
iyM4NbwtFfYawHXpjGmvFYdZDTDYeK0o331h/HQlQsw+cwY3RHnu7bJrWdoj7YYXkleVNeNu9Mbs
0HJwmTjZSpZj6f9rzxUKHcZybmcaicQGX+S98lhIrP/iYQ2ncN6nEB1xKtjk5GJMnGg2+xcx52Fj
uftBlg9VAfIAG2DsOllJNJy3FKJDT8kM4bAYkOyooHBfSMajPIeq4s4q6qvuPqKT5iqJ7is/H9zI
RQxeslcrXRn4/Dagp+DvK7tNYjFC8YwA/8IZJBOE+JYAxBzOHnh3PNBAryQxl5bo9PuX0IBCLcLn
DSbAwfJuFXfQP0MOdiXKWtrq0/H9MvjUOcTy+OgCQ4XgbbiNfQ42pSFwYnBbVS+kKTeX7WGhkYD4
2k2e5h2H5BlKyRJipfu4s7xjbBXVt3Ek5GChsyDdkjIu82BijgyzpuN84xVNupbGXvoDumdxXTsr
PHA0H6Gz14EefAIxBUCSAfrlgEC1jMBb82HnbZ/ogiYdiuZZDomLKPfQXJRMj5DhXbGXhaF1+KLb
oTQGjvQ+ajvzh1L8ByiUV6CAS+dZ81ilPUKDBbw3UUXy/dTek+SZNc82RA0un4Clv665LWPgaohH
jM9IEZaQJGiMleB5wUJ0EKNEmz3JCg7KcZGV4YxK/w6N4WYIWdB6d/nPL9iJDmVEVllCRibuo8yD
eoT1GJvVN0If287aG+3RuzIyITqnLm0qKgbmOZHwxpBTyOAOvxnUTC7P4k8q6N83FdHxjKqpFcJd
3Er1xnoxj25YHrtX9tOP6ptu6zxOob0ttvwle/I+yIt/R4/yNj9AHuNTfLrmdg1VuXASdMBjKRJZ
Zi1QfQ4R30rW38lpjW93aejT71/8GVCUMWvRnhQRs3uyGvnmNXTl/P5JdZ1bPM2DyVIS0Tdo+ejQ
9xw6BavDOE36FxDgQzfDhiZ8yPJmCkU1zg+CoXM870bre2q67cPkIhgHOjjZoFnSPhoVRxoz88pP
Y0Zi0y94poLCPjH8u731I+2Hcde1hDyAp7hHW3jD90aTsNAZEw8KEVxe9QBCGvLv5aICmj8EVAjR
VP42XLmbfb7pjJ+qWevFWXAqOt84b6F5OAweUIjVXZ/729ZRkC64k2t8ugvj64jNUZFmGOKYRnO7
MY0AT1FgKD9SNaxs+tJ50hao7lU/uyPK4DS1H6gAInQoXy4b49LQmj8cgQoZkBBD2Xa22FY0k7c3
ZzGvOKyFhdEBmn0qxzEVbhv1BXlrY3ZIpxR6Ebl6qkvn8/IMfJySMwah4y8nPjVO54KnnnoOQL/K
Hx78JJ+30PWwNtA13AMlCpbGxPQ3faveLn90Ydl0+GVjNYACe3YdjTX97MrkN82u4tX1id6fgWGr
0oakbWTK6ieBohUQs1X56Mqp2l/357VYjsWSQcspNaPUF2MgDfYwWfO3y2OfHq/nduO0YF9cn6Az
bckE9zQaA9xRjm49dE6g755vxpMH8ujK+2PhutVhpEAWWHiAULCvUJptXLCyARlfjiFN0OJ0eS5L
m6w90XqIa3sQTxmj3sle2RTv2lhduUyaRftT1scOnYEEEr/BVh6gou4ZUB/s7hJwRF3++0srpJl2
3QtZCB80JXjL9pBcr7tw6Mrmps+atZ69BfvWcaXMyOzJB+MqSukugxzOkFeQf+HVgVZiOvpVB/zk
VZPREaYdgdoPkJmgcgJ1/NvIoIkQ2118HISzlodbis11nKkDQsqeTxWNspEkN4RCmL4ED8N7AWjN
vvFrhOvoYroBkXByo4oUQZ7RlSvR49JKnn7/YjdxVmXSRRsbiC39/wpniMCswQNO0+esoivPrAXb
1PGnoEg3J7PNQInDHHffVvG07VqojQ3jRLcDS9t36hnp/y5v2EIKh+hQ1ISAQaDxGzvqvdF5cdy+
PoIjNHn2aNYdnRzyw2AD/Jj8Not8dFaBsFQyUBTwwmdPPAUD3pUnRwuYPF4kRg7x1sgxhg3xDaQl
RZivZSmW1lTzEQWw/21DBxpx6z8DLIrDDGJT5HGl+8OK8+3ltVy44lzNW/C8J4W0YoWnRf7oN4Vx
k0BIzjSdvWPaW/T97u1s+FBlLFayCguuQ+eczN1uAjW6pJEHr7TNBSiUhrgpIVUp5XWf0OGroP70
St8Bf4o3HXLxNMSPc7IS0yzsiY4SnQWYQebaUNEg3S0rRnBvdRuzr350LkTFkGFbOVkLNqvzTVIH
rRJcZlAdF8esKoOpU3syiU07fb+87wvboONFXWJOOLtQ1e1T4wVVz00JXtyOuysXxEIplehg0aQA
AyiqR3Ukh8zZsFlOB6tkqEP3gO2WhNchgdYpGudM69ZgckxwxTr5vYM6Lwi1uxodunlqX3kgtMhh
nEZ7TlFAjljRt0HnNlsrh9AG1CGvu3N1mko870oX0kBFlPMhNJXcVna360z3TZbifoQg4MqxWAgb
dERpbwmeCKSuImdAchzY/g0C3jUuyaUzp7mCcZCV5xjgZweQG4liPDbq7oDm8qAyr9Ks8omjxQ1+
AZAC0ANz1EEpTnq4H/K1kGTBMnWQaGPaBvOyU7ZSyq2To9lzeMWtu1WgP8nylWO9YDU6VNRuDFdU
1nTiZ0VruLUD0UZgrZ3SpWvNPk3ty0WdWU3R2Q2gwXRO2qP0Kj8Fp2drJIDZo33ckFO2862eQePR
gbjlbDsb36sAxe8ZFAFm58pngo4qtWTjALWWQhmtfvPRP9KC2MddI1xZWsLT718mSWwDPKsVopGu
MCHyyUHn8s1Zo6BaOgSaoauCz0nvnTTdxgKCprVbhUqWXsAFJDWl8pEbherp5rILPWsvnq9XEcYJ
PVVgLJ0i7yRxO3aZBR1FWQV9SkI3B9va5c+ctXl85pSx+7JgfgZJuqqP3ePsD4DeSht9Q769Erct
7YYWwbR5zvtshMa2RwvEaR+96wS8vTKy1uGwnWc0KG0huMiluXV9sZfSvClVv7IBfxRPzrwIdTQs
4A/15PTuGKXMMf43tjLmod0iFg0TCxFoY4/TpwOsDt91Mz1xu5VQdjTtJI06NDiC+ky2aHGEKq6z
G2ksj3UPoV5qWGjLYhAyerBLkM6o3BAyhJKivQEnsEzC3Om6uwav3A24fKsbk7nyMGWFuytBXn+b
NnL6Ic05/h534/zCRI3E+4nGfeCIck4QxUOaex5QKibUVFh3wvaASPxdCG4HExbsMDeGH85l3WRh
kTH5bYDwNwiPpfmzAm/NS1fX9XEyqvpZ9lA+atSc3liWVBBMtIb2JuEO20Ir3bsbWD5vwIFrHCgz
HBa4JfePUG1loSTZGHCDy92onByJUQhq70VmiH1XpXAobZzWx7pQ1o+5kCzZcD4Wcp/7w7ACtjtr
Oj75Bz2sBNpTpn6OZtnKoGDAemeFBYb9Is/DoVlj7T5rOj7RMcTtRFuKUq+KOjdLQ2BOpoCXw0py
aGEOOoS4BG1IlfcYvBjglsvPKf0NNYSD75DtFYaPf69dB3ig5VUD2BcKSuarl6j6sU6ZWjH8paXR
3HBqOYyOp/JtXwxkyxs0JdVGka8EXEujn37/4rPyinbg61aIUwDXDGZCvqdK3Vxelj9EpWes3tJ8
lktAMMO7Fl2+GUNqJmvl/EhBNv9GT9xvQILNRiia0nviFgNTOOnUgXi5OLS2P2cBlDKdoBl6hH9Z
bt11prKCCoQtD70xe+FAuXcYnMq884Z8vKmZb24yH4rqQRYLY2XtF24pnf5zclE/a7krI94lAJpW
7ntC+1s0mg8BYzUE5VO2coQW3LulhXRQHnGIAjNdRNB/FkCR+b7wvSlEzmxzeTOWPqAFdCna+4xG
TWgsTkCfVQAWGrZt7H7ktMfVfsU3cAFqduAZtZngiQ99PHB5j/0bJ/7eb6aVo3p2Bhj9ZN5fjmpV
e1mu4D0BLQX1FE0PDbmdkzURj7Oj+0QHRxu+043GmA4RMHu21W1a9YNLb2VhFjyQjodOKrMCneQY
H1NIkSp0LiXO/YD0tLnKwbr097Wl981YWJBNKSJpA8/b95sxfh7JGhPe0uja0rMZravDBCZDGzej
00KF9J6Mv644NFj40ze/buto0bLykAV1QIPFT0xfrl314GFih8sfWFp8zcUV6F4WRgICXDJaAZuL
Y8LjkJT5wRn3l7+wtDyan0vKNu7mbIL/Hz9p/R20GrCClaOzNLb59/LQPksZHClyS6w6QHlwDBjv
tw0EoVY+sLQ8mufppyadIMQCeDHz5D7rKSTi+SB2bVKDC1SybIV0dmkimgMaJ5Uj4gEYfRAfjPxy
oEo4r4WvC35ah/82iKqQzUSUUmbpJ4RZoso20T6BHCISM2lVbq/aZx0H7OJJ3GQg4Yqoicb9xqfJ
uwQN+L4sBdqeL39jobyvk9rOI63cusPDCHfLQc0yQhLLDCBDSQPD7A5eY3waUq3syVK2+4/u1Rfj
60yaZ65Hm4gYlH1OuIb9wDVknm6p3zUP6VDKkIJ3M0zAaGJzv9hCE2Ltdj178uDQTyfly8dN4PVo
gRD7iLAzfgbT3HxsWAyJ764hBy8f12i8zsY44NTVvjNwBkG+6cTSjDRw0Fj0ZzGxlRjn7KnG2Jpz
wYF2s5akc2RXFI1SGUA8aXGKd9ZYZM8uEgo12p9vJgF9YAMvs2q+K/rfxtAFZLov4nYlLlgaX5uA
BZaa2Mqh24Lq9ac7lOV9XXJj6yjl/cpqf+0GPLtOmIbmIkGU34yZQj6Mt6DkA7F9dxzqxgFnpbmW
IF/6hOYpq66R42RgJlX1GxIJm8ZMgjRbwxsvrZPmJkXWiwS8f4g+muwYD+y9GpNdAm33bTn1a80Y
S1PQfWQhhbBbyIq3LA5G+iDRnFOxtfDsrB34oLX8295m7kAjHhZ+zNthR+30yZ/Ez8tea6E4oYOl
ZdbZqSoRIFSp3YTgtzQPVSnQicH8p2Ts2CdP0/KGlnm9K6qmucb4MCEt6DEMRftq7P0jH/N7M2++
Z/H8QLrm9fKkFracnH7/4p9k0iUCtzqkpNyNx9MnKHh8jHkO4c0V21vYbh09LdqOC/DkoBnCPSlI
9Ym/N9u+DZ1+XgM4nZ0DfKxm3oJDJ5knjXfs6uHGNar/JFrbJ+bviRjXbt+z08A3NNs2iUHUbKNp
UZQO3ZdxR8KMK7T8lcmabS9NQ7Ntn6k5JycdH7SmBDEEJAeaBykyh/20Rkl1NobALDQDr5p6khSo
haOAEp0xkw1xb+P5hQ8VipLfLp+opZXS7HviXZ1JE9/w535bCnIjEv4oRm/lOl+Ygo4+9NBkVAEM
P0Ukr8kzAZh2V7VF9tyVsgh9e24ORsmK98tzORuo4ObTsp0F8Ya2EaN/TOv82fSsMHOtJIhrdEwO
0g9z6fzXV2ut2kszO/3+xRRnlXMDlDY88jMRR8xr5qCTxrQlqcrbIBlM45UXUMu5xjAxN83yyz7n
BVhqEU8KC/2r1LxXg/lqW9bz5bU7fw6YXj+w0EvmgzaWRBTNg59j06ZoysCZCHw1rOHRzi8Z02sD
E2lc4XmWeQQ1BHudWjY/IElZHqmZpGEMbsR9nKT8ygmdJvplf1KEbWiSQ7lIWf8rahmCATMYvG5l
O85bP9OpJ1rciOBTFtbRhXRpkLqdveeZ1wQJmb6PEvRfl3dl6TOaH+usjLJmkBBjhwiiDzCZ7ZAq
yGWxrdtkDYZoY0X+yYmh3qB5MqjW26ISuLPSXkEaK3v0y2ElQbL0/zUPxqpcxhn4hKMuEy+JMR1A
2Xx05vpbinx6cHmNlk6u5sFOeHIG9c46AgcUdJpmK4Smyk8ztt6uGl9PBKc2b/FM/CMHV/WHMlPT
LasBdEZmf3y8/ImFHdDTwZPlGqkbQ/g9T5winMT4q7G9lYThwvLomeAhZjFFzxDwzH7Ht72b8deq
saC5Qap25e8vfeK0+19MrUk4T2TTkWOvqvQ4yMYCa2exi/tprfC34Dn+0TSLDaNAczg5+lbyEQ9o
t0rj/rdIy62o5vdMrUmPLs3ktEFfZtLBzDphtV3U+PZjq8Bezq36yPth7e10XoHDY3oCmhRFBUke
sL27xbDJ1d4tFNyHEYJ3fStcN2jBKt7Gw3Ee+R2eoys9d+df1fisZuOzW2QgJijMIzblAZQU9FWp
DMqPvVW+JsjnB71B/P+xQo3vYDk+NkCZhdedbc0FtMynWWFaDUiU5SZlH0qtGf6S1WiGDwr1NDYG
G2rBFq75LMu/ecpZcSrnQwmm516Jo2zTy/o2auf2Vk35diwit5bHjvAtmV6s6vXy6iwcbD0NOzmF
kTROZh6hrJ7tcjl8S8tsDhLW/lfn5QMQtyvbsOCJdYqKGXT1CpWsEzIxCYsTu30Ptml0r8mr0oIe
02kqbM/zJeLVPpqLQcGJZfxGjnGzIfPcrUSTC+apJ2YxsNFCD8g95kbe39MSEXehJnsj6uzX5f1Y
+oLmANJkyprMlPbR63iQdc2WJE5IhbmyC0vDW3/7FyuF26r9po5OjKEuSmb1cOqOI4fr/r1m5cxl
PhqqHfdIPLlF308RoC/nDXilbOX/L5mFZszNMM72mBUOIjj2VMfiBtVhFY7C3EJRoIKOW3arTLKy
20tHVrNv3hWeYEJBoH3s7A0xIU/LTeg+iqHbJp61u7xmC15ET9TOBvC1pedWUeIXr0Md3xZ+slKp
XthtPTlbG5UXe60FyuK0zcLKVpEJ2lA8EsGFdt2f1x4hZVIZdj1CvHoy5I1jjfsupivrsvTnT7vy
5SqM57Tp7Al+u+0c9LBvnFEE9vz78v9ecHt6CnEgRVuRmqAMO1C5AbP499Qqnq3CqoJqMKHM4JUr
CZml7dUMmnBVQd2hRfKalzd2POwK1r9cnsTSCmnGPBRl0bRFRyIymKHFEDq74EnYXx58aYU0U666
KuEFA/RjRBcmTT69odmn3ovnghG2pSvh+dJHNHNGwdg0x96xjl5qP8qsvgfnDw9QQJCbGhddwula
GnHBlv/EJV9OUztyj0JcLD7mbNiOqD2GpeORcK5dENfn6vPyoi18RU8nyrkhLZ1hcDbAu9SHCI0X
StQ2y/y6rA/Ts4roDvSEY0rraDgDu08Ms4VInhfv0zzvwFWT5td5cj2PKH0B6TWn9Y+97306ZfNa
GcYdy+iKa12wCj2PyEgLxl0JUaMUjIx1DYI/Z+W5sTTyyVi+bLRoLebWPVRzLQXRhsQe6KYxknZl
9PO8Nx7TCRhQa2gHxVQFeCEgLQ7LdpA98KCaVKJ1rik7PAySqXksoEgMJjRUVT0n8XdZXyZx0Isu
D3Krm/Z5vSYpuXTiNB9Qctu3PLurorKYkjJopdfejdANPNJMgmbPzOMVT7/0Ic0fFDQ1MyQXkAlI
SLmhkzP8qhjtt3i8p3dubosVv7Nww//T9FiVc+nMAhOyyKakfZArEZrAuzEj8gW/r/BGuWysSydF
u97tGWpeQ16SU4naKMwDmAK2l0c+v1auDq70e2gZ4TAgcCBkM7bAhDOJRoGXLLtKs8tzdVwlQiBu
2SRtcMoLZPtaklTbGnzXBy9O1IoLOL8T7h/g4hdL8iB3Der9pIxq53cn0HQDSusGmJ/eincFuW29
tZz/eby9h560v23Wzq0mseTURyKes72RZHyfjGr6n5d52ySrrWhQtRsIt66fLMtOH2PXG/al6alD
LEh+KGZTbi7v3Pkzger13/9kljQbUx63Uc3yKO7jCJ9fORQLy6ljdag5j6hSn0IO4nxPlPkhCVOA
8Tff0Wq8sWTJg3IiV0V+rl5H5hYUNT2ckWNhT0fI01Wh0cd3iVE/XV6npcmc1u/L2VBpZ8VuVtJj
PyYk6PKmDlnd/+rAdrTng/copn2Rfbv8rSVr0lycbVaqG0ZuHrvsxrXLbRb/ZhAybtq1fo/zcZSr
0zZkEsj7/pTcqQv25EMuKx3GCCJyV+miw1i1KMdDGhs4kmo6skrsW1HitngzxvjKrdbcGFVO145F
jG6x2rwxqEBmbUDTjZ/wNdH1BaPQayhZEud5m7Xz0fXmezsvDqJYa3xY2Fu9YtL0VEqn8OixLJyo
GItgSOubOv0OyMNVh0enbEi9HmlGp+8iZbeHKi5c8GIBZzymH7Js11Du58NYV6+NpOBKJ1Uyd9CV
dcAL8U6NITCNPojTn7MnwsszWdoFLbBxQKlY8ganNM/J22TKFzzdV6Kas6Vqz9URG8zqwdUnTHL0
6vo9q4xngE8c9DhV97CCMK0pKNjQJUBm3q7cvefbRfBJzahjPkmghhPzaEzNzVSMR9DPBIZsgHR7
yQweVgV5mLi5A4MAcgjZZk5+X7eMWhwzlkaDuMzCMvbm49xPz1ZsbS4PfR7ci0lphh4nXVF7ALxD
x6DO9p459Ee0+qp82zeqvAXlJlQhZ/Ad1YHdebwNuZW3L1TN0w1VLQOAdq58PExsSneWY89JOHmV
LYJGNb9GoH5LPEtTZwogAts+sthIerSoumaxqeVchAI9uis8NgsO0dNcCshpTzKzjBzRrvys4h4I
Hi4DyfM12MXCB3T+A0EcX6gR1wephIr6uWzfHW+qblPDSB8vb8aCZ9HpD0xwopUdwz6nWBuvvTfB
+q7spzlfsZk/+Zl/q1auTnUAmdQY2WqmjmNVxxujzqwdIDb9I7L34BQTtNoQ8NK8ccNg0P8oQAFe
E7/dObGZHlQOXWDJpvL/OLuOHbl1JfpFAiRSIsWtQseZnmSP7dkIjgpUTqT09e+0V366oxYwuIsL
NMYKJFUsVp3wbLW2FZhmn4UjzWccGAUIIRUA36x2rK8fG4rrEP2zWRMBj8JR6u4MItYFS+rZFChH
TOI0k2p3+xYrwWlpNwdgjS4Yy6zTHHeH0uEJdFbarf1z7eLX3/95ftdADc7VEGZpOLlHTesCksvh
Y8+9CENC6LIgHfqDRaKbNzKy+sJ5wz4kZucyvgg2WYquhpx0AYR5dJJ5taeWdWZKH0CH2sjEVvYe
vog5BE6zLrCX6hzP9wXfUVLsy/6ZVMKzkw8pMiI/v2aB/0wA+EezRIuzP2vIJIcRBAYeiZmRsBid
D6km4haLxBvUwQYyCUl/JrA5OHSFJt7YNVvqWSvxZmlgRROTudxg41n0+4rHPh3ikKZbFh9rV7/+
/s/w6CRPZkoceYaUTpx7coq6IB0kucD0vd6oLK1M81I1oJUUSqud6pGXcrkzpmp6dahVD17jiiyE
ZqZMvIYP44eE0V22xBdUdZxXpiz6c9UPn3JO3qpMNL6cxVtkdY8sHn/e/gDpdU95J4zaiy9w7glN
oL9ETsD8PNc5a7wsq3PfoZHymBPpYOiiOKBZc4lR+fIYd/bSmvbYoBqAkBzoCmlzP6XJvMMO2vlp
y3e1SbwB4l9ebY8jXEfLYZe30jgItIchRBAPAVAMTZgMBFVlp9F+JzP6xYCSBqC8Yqtl/LeW/N83
E8sUZ+aTalHy0WfYWFsnbHTtpZnH6YeLDNQfk/kXitBg9MWI+NSGxHRUdhAkBZ4j8okcprt4iNwg
zpokZHFtfyjgiaUkU1Gyhs7U1efIVSEl86notkwv3v8MxH+ynybSZmXaLvAVX7BATqr/qsoPKdwD
frRISQbGcXn43J2nsj4SgDp2fVJ/jhjZasO8ny+IZUoC44jOloYBsa2WBVr/ZnMXKP6z+SgkcJmQ
OIMxVAnN6Nkg7HFq8zO7Ul2IIcPbX9I1GL+z3Jb5SAfcdQvH8el89S99qgiNZ5AzSelZNKZhTfPi
Jedx+j3NFd2CML8flcRSk2mKeWxb3Ziezbj+DF60DNpi2Hdd/5VXKHgyWm+EibUbLUJsDii5SDUw
5Ya416r3qxg2EFDBHGbm9RCA+NgQLhINxZvZKnqRoVcDixivFDr6Ao4r6l6AKVp3Y+2ou8ik9BtQ
1fbG/r3y1fxHr4mbZtZG0YR6Z3bKpd4l3Uusu0+332jt6ssEZM7p1al9hh+KOIy6P9JoCIhFN8r4
a5dfJB9GJmtn7ADOBmgzkPVeZPBfrp9vP/t11N9b0ItPfoTl7qgzBuS3GJ5KqS+sSTeacisoGLGs
OFbaarORpCVGXT/EMrkAGXqhqbFHYTt0e/HSV+3FsJoEdlGGvW+HLZL/SphZplJlGrek43IGyb+i
F2Os+uM8cDtoU0oOXTZlWxYJKydsscyo7IHPVjYBWAtRPLqPoMl0bEejPCZ58RpJWVy6qFaemiZy
cI2i9CrqQrnfYbaP4/jEvduTuDrSy8OH21c4Clw1Bs3prmriQJQ1vi+UkOFX8bWycT9UfY0TDMPT
XYR+xRG05M6/ffeVmMgWYWOSbW3REUG9Hqmf6VdqCg/U2NPY/Riyhx6Ojrfvs/IdLLOz2Kj6cSjh
YFp06FJnGajtrY4sr0mLj4WJpbsohemAPXdgetr6bTR/lfDb5sa0MUxrj7+IEhASyOouqd2THD9z
JnxiOfBKyz+WcixVmoDkkh3weS5s2qdH2oujA0mC2+O+Nr+LENGDnwopT64A+SEwF+n7ZDrJobZ8
IcHjgAem+UZKYzwxMjdbZ7qVrWgp0GQXwmzmmLinmcJZ3XzLplfR/THanzz9ffutVqZjqdPER1Iy
Mx75aYjH9FIarZ8ZXPqQz9xKdlZC61KhyXXSBDERrD2zpa+Mun4/bSkLrBTBxFKcyUTYIUWDlWoa
tQ7GQWt/pk0L9ur4W3KOKl8KNoSLTkhgmyzfD7q1niAyMZ+cxhjvddt80T3Tx65xYAEnIhP6UQoC
YuY8hAUy+i+tSkXYD9I8wEJ28kTB449ByMRS+IlYk0jnEUsVLcgXQ0dnO4PihRVvofrWZnaRYKA1
Hfe1Au2uHWIYwCZdiMrJznTkFj7q7yi/s2kuxZy6euCcy2I6V1NtvBV98muCHu6zQS3uQXVu+FNN
UwHQp3tPbBcEm6LJ7jTMKXynNcW3snENSDRzEx6fuXyMANt9i6AM7aHdM94rFrXfK5SPj+DhG+Cb
jwkI85R6pMx/2lGVhXMOj81eDnACmSbrlQy59Hk/TX+g0jbspYuqh9MmdQiZk/nIRmB0G5TQ/Fr0
7QFa8yUc7diPuLHk3imj6hAJNLE8PUFRewIqp/XqFpcmhOrZg3jQI1jRp0SoJ0dV5mPRTrM30Tz7
Xo31JOHo4Nb34E5bcGIchP5YpF+KWImcqMplTXVW5jdtWt5QwX9V/7n94a99lot0apRTExVGBexC
PTQZ3naKT3SY208fu/wiWipRpmKMFTspTCbT+qcwjI89+VLAiruylWMSk7PhNv0umhkJWAs8z+0H
f9/CFf4S1/j/T4WFRbNpmaZbneHQFXCo4CeNFfT1i1Rm0HHXy1RzhEzaSVgIFzIfD9nw3E0TFPpm
HyoD+2kyd2ntHhKnCSfoD8WG3MtZPWhsdI2G7Eay8aQrM7hksaRObblsUvxklLBgmdh8NJr8YynA
kr0Ci+xYGyOdzqrs4MotvX74fK1e3B7jldC0tEztIxt1lyThQITS9H6wY/iKO0SeorYYtzzK1u6x
CH9JNIysjCDyL+VBzU852n70x+3HX9mVl2WkVAxOll0v3XQD+Bc/zBFaPHkH/9W3Umx1rdaef5En
wXqlH4k22cnKygvv89d2tPYq33KtXVs8i8+fE+6oxi5xFAQ8bQLBxnPm/svt8Vm79uLbH9vSrpDn
TWcLOiSJ+b3ON1b8ysAv2Sk5WoWtBZ4g9AXMIE+Lw8AqzxTPZpcFkCL+UEcKkKb/DwCweQPdv8Qp
GRIwnmt9GbM/7ZbOjPW3GfzOprmkqCDowsjXbcczgUwd2jSsPSjDUpav4d+KGmE29iKw+Qzhckga
kYDCNeiQj7J+A4MwOdP0OOuZ7BvoQh1bOBo/CodAjXKg13ISJOPRkke3DlWEOKudXUohXO4xwItr
TwCxrBG+RLZXpHa/RWb7VSWy/JMC/xKiqwzftFbCn9Y11A7bp/vAWGOhsmLDbc2z2rz+Kpyo8EGq
yrtgihKi78ox6+Azr+c6HAzqvMjYZgEB/dSb0Pm865wsPcPIJztQp+RhA6GxPzLm2fcRfOQ9d1q0
otiUYd+WZC91q1+4ZTjKp1GUfRJNPKRPkxWDSM6rK1MA8MbiPBqSHSszcfY0juIX1U3dMYMq2Sln
I98ZUaKDSBblMR/yclenTnowW2L5w9gPBwtNM4+mEhbAVQar9Nzuhn1fDPa+6g1eerR0mcRxhIje
Vyrq7vqqEKmvnMoOKmoAN01J92mCYK8/9KOrTmaUsYPhTPyLAUG6MFJo8kpQTENRju6Fl6x/qcDc
2dkxd8OGjjYQiCi+lB5QRvZj1lvsk2wz594eU1j34LkP0h3p5wgAHqBcpo5Rz4Dl1Y+80DM8vOaq
hzdKdg85IRm2qiugRJ+Vux5dsAd4NXWHYoxsr0Z0cr2uI+U5mlsNCGpt3GnbJTSMmyG78IjLe52m
1e8h76r0ULWz7D0rKacm5JxVh1xzcSI6J4+N20AhMofO6IgeTxeHFp9oDM590cJlOOp8A8f5L41q
4W9u2ebgwYjKrO4NIigL86qA5T0ETkagUDIDrm1GsmtK4FRxBKgDPSh9pu6k9hZ6hqHFnPoF5uXO
T6eeoLQVRSr1RwYldr9Aqvy5Taao8hrl0qdadDiPosJgDF4+z+plFlMXqmryGMRgggGrNKj5i2Fj
r6XCsH+OzdA85z2k7cwcWo1ZlH6S8LXfE+g7OEeWjOWpchPtx/Pc+11cdAcovXyZCQxBAxev/RAZ
poI7zMzM3m/aiDp3sZkyH4rAKoUBOmwsPrY1LilTNmpoU2qCMJ5RKBlXs7vPKfnsmM7H+mtiSY7q
7HkAdqC3zqRWOA/haBC36LNB7G8ja12pOi2ltKYmB6UkNZxTHXeg1dpje0rL3PEyzhUgg0m0UVdb
2WX+Nnn+ydMKeF438ayys86H+IckxCg82I9usVdWLr8kRaWm5TY6tapzY0sSapGVRwl3+uD2Frky
SEsqlAEEAsyVuHMqrD0DYyVGCkQs0JzNj62jJQUqmWjpONKxT7J8JCj0NeI+2zp2r6QmS/LTXDe5
Iq6MTtTkw+Mk6+g3HKRNWNomzkaOv1JsWVrnwnFBw6myBZd2sixQB92vXR0jpkF2TFrGQ6vifc66
D6YV1/f8ZyUJiKvavT26p9T5ymJIL0/A6UMKF/qKHi+78PaUrywoev39n7sUUBJM5qlB3a4U86ka
Ihn2le6/3776yoAt2WK0jFF8MnHaJ86sYBueCC9LxjwoLaFCGx8HLNX6yQNnqt2gWa4t4cX7UF5x
7kDN+dQ3w11pae0Jq/up3O4IdeyNMVu7B/3/MRsgQx1B3x99plzVrw5RE1Q9K+Po8MwJQTAzNlK+
FcqoWJr8Yp9Fqbpz0rPDQXCgMCEIW86pD6X+FCOZq/SzyLg4V1E574sqisOxbdXz7blbWRlkkYuX
ltKRcofoRCocxBVGMhLoN92++Pt4O0EWyTiB8XfRagiaksitvKidoU1ntr9MEfmji1si28wUuc/S
6PftG16/mncS3CXHrErKIdIUpm6Uu/XBYupgCOSjZmJt+Wq/fwxgy/q0w+ESrqYsOtlO5k8OsQJo
0N6bE/8NRiOBo5j7+farrPQ1GFscwipQDQSdu/Hc6ll7VpFIz6jm17RqnuMBPljMnr/VSjwVBT3B
DuA+AsDOk4m18VG/P5RsWc2OapGXLHHFqa2zoHeNa74aKr1Fk31/3bGlw0BJABMgKe3PUZw/07R9
S3s0oW4P3cq1l5VrhwmbEgsYm9a193Sq7y31MccTly1r1oq1JjdKOGnmwDiX3csgQO+dUONkW4LJ
7380bFmzhtapMB2k+edOw0dqzubXwqQPqCbuEosfUxGfY9gBFUa50dt8P86xZR3bgeN3WtkZSo8u
dB1Ga+afXEuQHQS1vllm14e3J2VlPS1LziMbhtkyjO48wAmIZH5WoP9SbdmirU359fd/NjjUvgz4
p8T9uXGhBNV78xZPee3Ci12gIbC4tXgKvFZDv9XJ9NrU9f72iKyEkmWJtZ7KKHZGnMZFn+0c4lyG
WjxYiSKwXhBZEA3qcPtGazO8iPE4rad8IjVWVHuFg5UBi3+lzvPcbHW+1m6wiPNGZ7j1UCfDmaA0
3WUA/EaPsYWicfty+w1WCqNsWXclMo81HeB8aBzG3eRHezNM/CKkB10H6h5t/2D279Rdfekv+aF8
Il/kQ7zLN/LZlR2aLcuyY5z0FRXXuw9elXux9KQKDR1Wu6syee3xX7dfc+UbWVZVjekacBjuY4tL
M2CaoFQR3L70yjpeFlX7mLPZ7owrtDEPKtsIs15+8NLXt/nn24NqOW3GDE89G+ZrlF1l69qN2LRC
Q2RLyRzhDENBWB4dkYrbB5Ulde3hAGBXnmCkOBcuHe6rVLMjgCrX9mE77wiCwVdU/qMxBDt//JKa
w/wZogxbx6eVz3apZ69KlL6NuB5PFfoYXg9buTKbLw2Vr10FvnlWONFGgFiDXi8V2GUzRJBjaaNj
ZndQxkhn+5nqmtSe67gaYMiyeIppY38tnfwPiA0Q0EcxbpofKdCyByvqeg8DMH4ZNSk/zQOkChEI
zMQ3iijyImZFn2+vrZUda3kahjDq6FIz7U9uP6tLX2bJY6sS2+cyT+4KPsZHasuOeWOjs8fItre6
jCszsTwmq6GRaTeZw6kv3CP8F9wQitPHjOYgztERFshbXkUrN1rWfjGaM+cRbpQ7EMKYW1/aF54S
jzXfaNJuRJm1myxKv1OecGrltD0pXoGuj3Q8hjivZ+sy1NQxvd5ONk4ca3e6/v7PB9tEokhmXUGG
E2WzEP6f35Kie+5F/9wS6cIb1Ok33mmlSc6WZ2kLx/KKwp/0HEXOOKHG1XRJqJxs+lM1pJ79iWXt
r9mGp20IwXj5iHKo9X3SCX/oM6vBbsVUknjMzEaIIijHPgjIJT7UcTEe5zEbY2+ODRG4bmP/BHRy
/gnMqSyDTGJHpaOmG8fNleC5rJjUqJQPdm3BYjeV1aXLJ2fXZsYY3v581raXZb1kiN0CrWDenHrA
okoY3M/DReoeCgGGGzWR39nUeMzkOKQ4SAu+62ifArXXlO2f20+wsn8vVZ86wykns3OG05xH5gvK
3TSQvDUubqvMQzEM/UZivrK/LcsQaVZbyQjw9ok4hvGJQQXWBw7Z9sBENTZi0cpULWuYNInZAPPM
9gS1n+S7U0jpg2Ybfb09UGtXX5zJNGUFlkKDQDA7bNeTUlxo3Gx5C61NwyJPQ2MfKstR1MD/pk72
DbD2L8pEj3UiGo0BqsdvH3qLZQ0NfnEOQ8rWnGgMzI0phELdmTx+7OLXuf8nuHAHAjX52MdnF4CH
IpIBN37fvrL1F5T/3+M9+5sd/nPtuE6Iyhxc+/xmeF8dD+gt7xcPXF/5jnd/H7yl3q7x7r+ez8H9
Dv89HI+74+4+CO7vPz08F37sHZ+9n/v97/3z7+Pv0fvdh3eP++PR2x8/Hb3j7zvX88N97oWX0ykM
w8+HA/737fTiH077y8nHdYLgfPDxN6F/8g/n+2C3+xo8Xf/M94OvQXAIvh7g/LPxuawGBroYSx4r
qhXiDmjO/VvqCPsJWEbouLg0xUZfsgcL3f7Q4LnllVnR+K1Jm0+3R3tlqS+rUnSKoyRtTH5sFd+z
uPPllG4skbWsbll0mtTsJB0Qr8cJsreQR/P63DiY4w/JoCkIqVLbeFbp+NjgmIibA/H22XQYmjRZ
cPvdVuLQsi5F4coFz8u+PZmTaR+1MVlfa8sofhpJJH/evsXK8C0rUSbOW/BQ4vxodim82V4ddLlu
X/kv4+mdr2CpdmSYadyQ1m5PNjNrmK7KNynAzfF5QlE8NjPL+j1oO4kPhi2rQI61+Wmwp/xTFaXs
j+Z83PMSBu9+CryiCZpwlKHJBZyJduYwbWWAbFEdlLbR66oyedeYRvu9ha8l2JFzBXMWA9Am4tl8
tJVvDwSvKFDkV6JT+3kuLL/izuzlaVeWXqJV+gBx/godfqs8zGMCFT4sqGhfFYb4DTBc5OeZDe4B
Ky2J7mHcGwC9JHgK2oJf6opS7CdqA/42oEhZ+jOxWYcTQAJxNW4r0NehDBSmAD6BLsrI8ECiDiRF
+BmHrIjZBdze8RPIpDSIYGqIExV6h7Ry8q+w5CgfWMdG39ZuEnbd3ClvNMz4cxFlqFDQnoId0QJN
2/XtHTP4lkDPysIwF980/Jlyq7PMFg4yoJ56wsztcC6l3KIqrFx/aSKQgj1AIMvbnjJoYT1GWSz9
tGy22KArW9TSNICNnZkoTCA0sJ61+zzPs+8aJxvW87cX91rVcylYBaMr9MlBQDhq0VwGZex5nB+7
SoDxD0lxkMwBGwuKij7GLdgdREKJtIg26iRrQ3f9/d/tBbR/m+UosqEyg2r1Qxe/3n6rlYR7qYA/
mZayC1K3J1kb3T6jYjpUGWseOO/JZWzM/AQ3aBHevtnaFC1ylIKCCNxXsjjVJG/PE+yv7qt46EBd
YaCeN2P7MW0WZ1mgToCIdLpkhIFEbf6u4mzfW470oOO3EejefxFnefYHFiaJMxRzwbNiYVVQGrA8
vVgtv7C+qXcfG61FzkXNhGscHPixhn7S+GPuONSlL9WP21dfYQWwvzv7P0tKpxLMB9bIkyMG0/Yi
iFioA+gWhe3NGXYgWK32RuppRnvLq8fBoV6WxqSBhzCAIWUqN8U5VtbgUrIr7tVIy47lp2x0q50B
efsfehip5VOm2zCex+I8W/2HbHFctpTvcma37gVHnDBL9+qIc2cm9MngzsaB7G+8eWcPXMp2jZM0
57Lu+VFXQKpArrBWUBFIdPsFOZO+c+KUHCkj/bNV6Db1XK3JOS7s6YhOWi8hpBipoCi1EdiVQV+1
DSHNGG4bG4/3/spl/1H9uu60SWnXJ7TS+GGOIuuUJON8X8+0g6FLJ6IPdY/Z0kUg1nmcU+bkJ52S
ooL0Eg6RhpbFEcRjGVgJ0sRaTVv6MSvxcakJps2xcNKctadykpAksqpuP6ATuxF9368ikf8wcQue
TI1r6ZM50B1ykRSdSP0FMETHK9Poe+6gBQWrx5CN85ZI8PvzRP4DppwTizYazmuVEY2eIgD9uBZk
ACtYkUJYdQst8pcm+N/VSpaRLDWSXJC0T84F6hjnxrKFg+LYTO6YiuMdmuYsyHrI0g6DDRy4rWUc
VnFHdhMlo9+7tf6M6hDQmDNAeo2Y1aMaDfYFjpRG5avGTd5o5A6PoM2Y1EvtiHyPSJ2+DDbhZcjS
q0gsjBs9GFP2AaCvVtDmZflYVr0FKJpAuk1FZ3lp08dfmgSSyKKnMEaGRq4HET52NKH0E8i5qQLk
WcYulbX9KhmTv0ZalaHLFJhddgDeeYBTZHHJ+959TErQSmGArsLcytRhrJp5l0m7DnIo7KB2a4ld
MeckyDmoENmY2Dtb582u1PpbV0sCDggR93Cl0icXDsR7CMDbR6hLlkGhygJyaZV+GCCM5HFkI/6U
z5mPvu/4Aup7CvkWlQeY2J8qjqrdAD7lxob0/rGBLI8NVZXPkrmlhosYJKXjOwEIrsi2KvQri3F5
YujLVgvLzZoz4YW8NAm62Jkhd9qq07OblFuunu9/xGR5ekip1Hltx9XZEj9FssugpX97r1t7/kVV
Ma9ANMzg8nLWA9pZFb4nuJ1SDYEs8Fhv32JlApbZZ9dELmglgBbC+8HLu/6UtIWn1FbndeXyy8p+
7mL94tSGCCScryKdnkaHfhnjdgv+tjJCy3J+EztUmpVOzqxsA+Q2Pu20N7eQ/FPWRvK3EkSXlWq3
GihovHw414kKUiAV7gW1/9jSfQXa8L5q26udc9IEVp6SjVuuLKglZLm7aupHJE+B/ukusyufprwK
bs/32qUXS0prGZUwqVdnxpQnnKch4R+88nWK/snLJgdwV+YW6VmBVgPOMLTKmNqy1Vt77Ov6+ufi
iZFZuu4gVeKAnoRYNMHh/PaAXK/wzkayLKD2ZkIgs0OSM04PTzJND04b3xld9fSxyy/OpqZpy6QB
T+SMevCbgnH90IATzqtNfOa1l/He85P/H5neSAgrDTGe0eV8pmMBuw13gKGyuEtxCNcpRJV1L7bm
YW20Frm9OfWk6zK0TYhTf5njGNs8OTTwp7o9WmvTvOh6E8PswF5sk7OhrGFXDG0dsLrZAgauBItl
c8uwrNqKCwdzUXwDpNWnoHoVswgS+Xr78VdGZ9nUSGs4jrUQwT9X7U8rge+Ree9otbFQ6Urvkiyb
GomsegfC1tEJZvIFMgAkvQfpDO0FAZC1F+3S5k8OpUjzqGZAgT2orjqnSDdtC00Z03iicI386lRm
wY99bNcvkM1Mv06Dq94UGBhnF9qjn0s7Y1+zJi6CskdtyQdGo5w8ay7TPaMtuYvnXj+WWcUedSPq
U2JS9lpjA9x1ksaP1MyqXRcljj+OHeh4Vud+c2OomA7gj+V+zVP+rE0TsI9iAPo7g/JN6tngrFx0
0mdQF8iyQ9oWVSAABtzZIBGdgdjLvuUOQbEyTtqQUQ31/2zqxjvU4/IDLJqisyyi6aAsbJZeoZrk
LtPqyiLps9MgeL0HCZSEorONP3JE79RT6D79zCYCR0Y3N2IPiP1+r7nT7ScGpkE7m12Yq4b/0LOI
HvLadXa1M7ipl0Au+TxC3wwNHQWqXaVQteNpgcYiJIiKJw7j910ko/hz3g+F8uLYaR/mKKVwY26c
P4WAMgSBsMmT1gKvz0rAOnk+Qbmulf0OR/3qNI0VNIbQ/v1ZsaF7scYhUmECOeU3ewLgv+kUm+7y
wXLLOzNq2ke3Ti8O/J8DWwH542pW3ZHcZt6AbtOuHe0sKPqG7jgzinv8VgZKSNtncAqAVoFl+Fkc
537TwEgXEjnl3ZBaKHjONS99xlvu67abQzlY3SvFUelzDx+qwwzoflCOUL+GBTWkdGhkpns1wLwG
XpfwQXYszGQCeK8dUXacwCOBRLOKUINkEbT6shlc/jr6BJP66FDXzXxy8TEe2k5POESydI8KIg3c
rEZxaqytHy2V7Zd4wiJqhSFewMYWOyga6gdIopAfCsSMn/C3Vq+8wvIwgOP/afDY9Cft9JOPg4Dr
1zOZgJAUPsCnvS+IU85hk9ribrTxF1C2IMkM7SUlXoqp9NTsvvE6hgn9GJdhKx3Lb5lzdvLmmcQ2
OCgVrcKOgUGBt6U7Cre+kBeZ9b2HSl+YFPn4GWogsKE3YwxqXrYHPUDmImusLGyKkYc8bSqPOJU6
JHxoISE+FJ3nAvqwz+Wc30OGl+6iBKQd8GHqT5nAM6d5VipwocF+bg1i3U0aChCpgS6iAJ79oQSL
6o6ymj5QFxiNWPfKK5gwxh0qYWZgFwb/NTCLgbfRscYrEohMNvakTqSe5td4xDTBNLR7dKAHfbDG
NDpnPJ99w474ZbY4f7ZnHEw7WpmHlklgWccUlvKp6kQQWWI4OODQ7aaZmn7ZYgRrs86DuQZcmfGu
wzIw2U7WhXk9pdgmDNe7NPddt2rDuQBg8ZSiSEj3NSQdAyGhSeh0+KdJh5694WJRp7KMfNRt8p0J
pYs91z3gVmy6ulbR8TvYSJUMYNecv3VxVpyZLKtnODR1+8aski9sEvUPfNaVL9q4gW1bh+YoxGea
dlejdMh2kNuD9P0kXbgYG3b1kDd5agXC0lEMf3TYFcL8zQapeUjN2WdWycFfaWT5NKbMykPmQKDA
E4QB1c6Yfs2dsbgfIU/peC01p2e369g+y0rjBWV24ngTMU3Hz5gF3XIH9urf8qSN3gyd61NUo5Xv
S9rMD6pNXKjUglL+eKVexJ4NMCEijZ1nRwCK3YMzD6nydD21UL+ENDgO2c7oXJRCfKrSeeaHnBfp
8FCD+e6VUSetsDPK9HuS97HfzC5Frj8bowU9/rGuAjhQFSWORRap/aHh09NUjmbilZrnV8XZtPzz
sf1xkSLSwbbTrqk0UBL0IYpT5Cll+k2zvN7IQd+vyJElbL5w6yjtRN6c56G9Ey06bGJ4M6LixULm
he92i426kqcsu6boDg5db6Owosf0ye75LoZcyMahbyWh+4v7+CfVRe3BbDI4eJ8ylrq7JqN3o4GG
V8sYFGVEdzRm58GO1IaNwkrKsmwOWD1qNZWGq0sjX6IoCYnxkDtbOmYrCdffZuU/r5JUE73Cy6qz
CSjRHxfp3am3SfMCR/LRKwZjC/m89hKLJDvOBvQDihwHcPBuGoBvBvk2FOOnD63av32Vf94CWq1F
HMdzCUl8B1bhndpZbcu9mQBGc/sOK91b8rfW/c8tej6OdS9hDZDq8Wpr3xY+aJr1qxKz6aWIP3eq
K89Tj5oMOpV3ZU7jQz2PcL2UKn6QaCReyiHdOiOuTdt/s3AASmJVnJPGeGg4djtrhvuA2382HGOj
YU3+opTfObgsq+dG2zWo5FuwqcIG+DINit+rvolav1co1s3FqEbPhMpzmORDO/klIeJboyPyQiUX
jmc64/C9ZxUrPcmm8tKWOMPFblc82wlOXYElJ/q9gNFmgQ8/+h9nV9YcJ66FfxFVEggkvQK9e7dj
O3mhEmfCDgKx//r7dZ4cbtNU+W3GNYMaIR0dnfMtU+/WqmZwORh56QmVTDDxAJ+tCExcWC0mvmXO
2AYekyAQhoTpNwUHmcYXJio7bitzuLdDPIwgmbCl3qAm0wIpYQXFQ2vQ4dGGxJgXVVCBcs2Mhn6i
h+EdZkmCbIw6F2+AHIwb1TnBhliD4YIwbPwE3kX8oBNFUwJE//pVWKIcPcqb8VmVduPD4X1CWRFq
g2Dl8j28Ttlt12XFKS1Cdd9m0Eg1oMFhe6bZJoOftA36XVPUV25Rg/Dqi5KcXcva2niLyGSAilIY
zU7bZebFLEQbu3QyECBUWASPxLADTLnTfKP5SF+MSvQuMRWuECJ5GHDv9qFbkXlZKczfFtrMIXif
cb/lBlXPAyOAjyWk3kMuEZlTPB17tD5u80xAy6NpmyMKpPIAQCVqGXFcuwIXMZc0qtvGlQAMR0/c
9Kc2yR9qMED8UiTcDQwIaoG4G7kitY3bxq4rvyZ9+T3tpmg7jXF9P1p5tG05LbapNn6mVVRuI8cK
bDfqYGwAM7oKzXJuak+qs+uslGHiOkNhPRgT9nILKvV7SmuReAWN+QOFfUzsV/Ug7tvahGK1iozw
bgR0nHslVZg4JHGQGW+qOxNZPYxBhuJGR1UBeABDgPY6XWYR2qmwp5uM3DzYQYj4lo6Sh7/LWNtH
DWXGyEMRFdXwhLfMq2QRvI99Yrgw3WAeE/B6NkaSQRBYUtxSZEjuyMAkxu/HPWQomxdTy36fRibf
mMCvQt2sBPFzGtm2yVN9iuIyeybA/20BMovP8hHMM2Sp95FVZV4EmYZ73g+h5wwgceJa17rAtijo
WCp+y0Aq24GL1aCwbbD7wRFBsR3xX58aM5w8E1ZTt72ykMcUA9s74Bx5nUyT967rqIfkSW2aoYhc
qKNajwW+b96b5n3VY5m6zaiL3s2IcuCpEuubaABXrnZq9pGrjt3mpCVolqGWlura+W7ZdrIf6zI5
d3ro6Ip6aO5MHRl3cgTAYMuDPP6VRITvUuSerwbv/7CyT3cKtoeeU3ccakE93RbBoG7jph1eRyGz
+5LiCuKF/VQ+G5AvTje01big9Cjb7+1AdHdxNjahq6xS2BstwHQqBW222Wg1PhkrROIsC761SdCh
1wwhF1d3BkUgkVT9phKgWQjRsHQPJGVl+S1uai+QLkObJUHDuHKZTMoXZJ5TDRPLjiQwI2+6m4xM
43soIeLnSsaoR4WM74zcxr9ngKHAdcsEaRIdqH4EFkTLAqExzNC+gPkD/XX95Lkc6uncDESAU9oB
IdkfjfPPRMfGAuE86yGiXq4kGEsjzAqO8YT1GEDV/lhNjY1LZkU8Ex6tnRy+iRDcuOvvsZCQzZuj
6OLUuq6Q+GV5/wTDb2jdNk/XH/03qbt0UM3eIMo6aTctyvvOY30T77XreFvtHkAn+e4ot/Ktx+kI
1ZZdsXmOjvsznPltWAHrL73WeVI/5QVF5ZC6hPDJyWlgrUm+5Wwtg11ImeZtzjGpdT5FaLyMDXmO
muCxi6zbLHf+XJ+0hSR23tfEvjbPRRkFWYxs57SZF1D6lJxpmJnl5nX/XZI1SN/SHM2SPxxBEiks
5qiBgoI/1lPoGxkT2+svsnCjIOa/X2AMTMIhJKZORZQdKbV8Iq3Hxhx3U/mryteYXEvTNSurZsB0
UThj9CdO2UExSCqizvZWm/A7Tfqn1CoeQkg7fK3lQ2bpXYrLHo52iI8IHJrf4fxmvoV1mfmVxtF6
fdYuvw/MkP6dtaJ3IkjdQZQLsetJSHLbGPKtMJtdXqdHy6qeIUu8uz7UeSv8/+6kc28cgGVyFYfZ
eJS4gY0cCZoKN0P7EddrGKalEc5b6NMmpNqeCOuD4ahrcRzCfB8N2V4byRPNCv/6S1xeZVSe1/bn
IUgmrQ4Y/pNKAak1M9/soU5mo+KjgEJ9vT7I3zvdpama7ZSE5oZV5TE51e/We3U3vaTHPkG/2m3f
h5/6/ii/I0EmK6rjl9tmYDf++0q1tBKzBtnxpKczGFHWZWG4sFQT2zENiyNNw2rTJ30JKe6kM0D7
MuJ6hYxxOSLQuWkO9FJMnLUVRwZRHGPH2ttp8nF9Di+HTSpne4dCMIZBNs45xtG7Jc/b9A3518oh
tvDwuVkOCtJWX0GW+GgW40s8Fv+NLaS6wir40mlC5445ddcFtdml/KgZb3ZUWM6+r6xyxS5nYQ3P
7XJ6aBbA3LqJTylc9HaiTtKHyDZQlCondbY5jv/LY75W6FlYXXPbnAKJUYuOIKyo8wC2mx9jqXFN
GkFSjTwr1u5gVNDw+toRQ8UsAoTOEImyR+MohqiRi0p19N0EwO3n9TW1EF/mFjqlzJskSthwjNjv
kU5nZYdz5dGV5ZpA28KGmMvJp7HopSoG3HpE+idn1k82rHlILH2I2TYX44BaJanQPq0Sj03mCfXw
x1ZOaN6kL0C0+LwL3F5k/31trmYHZcNFhZsXGY4tEEs8A9kF7RIJAmmKnP/6EEuTNdvi/Qg6CpL3
8QgQGjL8OPbRbFojVS/08OhcK34UudXaIewlO8baTTCNtqe7GkKQ0cDu4ICifVnJcquo6bwCv01S
X+CWYrm2NqK7AsjdfV50dob7U1i/NUPADkFQFied6OS9hc/tbyMTXzMpp3x2KjlGLwjXNDtNksQA
HA0bI5PNyjQvhIu5eDlBnTPqIGN/knAdDNHJAHzdraPIG0p6KFW2MsxCJjK3UekiSI+BidXCpYVu
HbvYobTqDW14J6LkyEj3SmxAeL+0cv6yCz6d4naRNgRVneSk7ffKgt1AufLghYNhbqeoOgCzR34u
0nbJoSirb4Mp952Ifn/pd88VzSGQ6QzJEKNXHDNA4MSLSfSf649e4NvQuWi5sLkW+eiIo3nuW4Wg
q3qhjfVbQMp3j9pOvFcBKOBDjvom9AuDjUoHe399cOdyaji3TSBWLrp6wIPz/tzNiEAvndL2IaEj
ga3utJLoLK2w8wL/9NVrWnZ1bOfqVKL2UAxQLTO7Q14YsBVv9oXIj/GwAk1dWgbn9/w0EjobAcRv
cRGdOtu3kqeKTdsser4+WUsPP//908NFa01QshPYj2kKGczKid2W1U/jtEr5Px8J/59+snn6EYg8
C0yb6KNZ91uDttD6QCcLRuxdzrxWFy8oF/nSKj0LfKVBKR8q+4frL3c52LB5blKCa9Kadd0cB+Mx
Nvs7FeW3FURYEsu5m5re/9oos+/TQeAQbaEQAmlGq/wkB5aRR+axCoofaerA1LcdvjjS7GPZyozQ
Xq5BmM/rH+ZovlhJFu2aEHLLuR7/AHu9dpO7vCxQg/x3WXDFp2rQpDoin5NelBLqQUeWu11nruSN
SyPMbiWUQOmetJi1Isv6e82L/iFEa9UNza5YGeL8Yy+tvFmSArJnEzWjrI6S17/s3Njy1ljr3VwO
MmxuXRM2ENZN4BJ9hGPAThov5oSaf/UnIfn2+qpamJ+5P1qDFJ33Ztagqh6S1M3sMN2UNEEvuazN
9+tjLOyP+UlPicE5M8P8mPdZ+h6rAMrX8LQ5mBLGgJmykWu1WfelSMPmJ3+nKNrLExg6sQZlIK5S
EPEb5hwqmNJ7199nac5mHzyNulBN4H8fJL2xtbPh5j7o9Bc/yCwHLTMtiQD8+sgAbd1BE9OCGANQ
AK1qisfrv//ymcLmBz40Xaspz3h6BGgE18shpNXPJBX8qSssJLs5ReY7aA4LtQnlr5VBF3bJnHxU
92YQyirIjkbFbiEB/xxilOvvs/To2ZTJ2CmbpKvzo11kaLAQ+08bpuPK4l16+CxhL4wpCiyRdJBW
BvgXZMUfqovDlV++sDPmwle648oOExDy+oFkPzMokgUQLWXpLRo51U03wYXEM7TkKzSXhYU7T8VY
BngNR3wFRbj/lY0CV6jxh6rWKiNLjz+vt0+HfN/FpjSmPj8Odt65bTwUB8Jr6kZylW649DVm6ZBh
a972orQPBYHFexg4/U73OvlSN4HN3fhged1GrZXwQ1YIr8jucUd2cxA9nenp+kpdCOdz25cMFOqh
zi11PJd5frRAKoVwipLDFij2KHGhuhfvro+0NFHnv3/6FiNraWd1FNstpWgvailv8jbO/K893fr3
6T26dOhi2uWxbnW7gSOe7QVmvdbUWYhPc8m2aiqYaFsI9jQp4IIFgFM7iPCmZ+xFDZceqTzLFh+N
Vbx+6W3mAm51DtC6yc3qiNbtUxmnLzpPV3KDpQ1+XgifPgMd88ooCUheDpSNPScolAtvylvWQI68
iJmXJ2vKSwtL6y8Q4tNI+cBCMIvOlFWjfAVraSdjthlTY192+u36PC3sb3u2poipm/Z8Hzkmo/Ec
jPqb4OMPPRpr1o5Lz5+tKjhsxwRudFBtQUpQxwWAEMJN62l//ecvbIm5fJsxdpzVcFE/jlZ/VyoQ
XlDMWHNoW5r+2RmU6DSH5GddH5s4sFwQgoDDoM5NZ1X3BhNfKrHCC/Lf1dTmQZs0DN8YejvDDcD5
/S7T+RdT5blkW1F3JarpDGomrIa/Yx99wI2Mg6z1xbxprsrm9AHkeC0NwaSadjBoST8kcIT+oNfm
Z2EBzeXYxrEGkBVmC8ekf6uct2a8z9bM7P/SrS5k+XM9ttRAj94ASwqFu1wDAJQMjl/hYyNqE2P4
zi2n/lFaVfuqhp5vQO9LTgl0kvagCg1bmsDpsAod5TUNUCcsNIBQzsgvWBIAx91n1sP1Jb4A9WJz
NZ2BIV3RcRkc8jQD3T5rG/1Yy8TmHiQoStdSCTSRgxyIvxF951v0sgFCpqlzcibit/DBeUv6Pnw1
goxsrv+khWA+t++ABG4R0jOhNgGUfoD6bxWJBwCznmCn6zWV/WhMZHKvj7UQbeeM1LMOQVpa3DyC
nwlV+a2Rg5etyIaodwftlOuDLOz0OQe1Y9EkaghgHfCdf4MFgLbANN0VQfFb2mvfcWkhz24YA4V5
8qRGcRCAHCu506bhQS9u5fReevosVrUJI0TBxOoQj7zfZqZV3puTin4EU7lG11oaYhapqhbS/nRw
IL6Mta0rZ/KoEwIzreXXvsKcN2fRkoRAdgUHVMgq32jyW1DELXfIsn0P74uVURaOjDlVTjYgj0YK
vOJAvvH2D1Sqrq+hhemZ+3oY8N1NhJUYh4begFTh9d1zhBzq+sMXuPZsruHmFLZBxnYKDnBAqUB2
sqwbFXEKhYwoRLiBtrJvAXn4O206ZwOYjPTomKYno6qmHcB1gOqETLhlwOlmjEK5gc7stNI8XXrx
898/ZSlxYCRwGseLl7r2+jjw9fRgF/nm+psvPX2WoDSCxmV8frou79IoRHP7YJKP689eUIaAIPG/
P73SsRWYbYuf3iW5q+Op8zga6AkCfa6h9dtD50YL3G2HArYqY0U2fEpXarMLgW1uk8CMzpbolQQH
U7WAtkfuYLduGufbMTlqtUZ3XRpltmnB4yYx7M6jY46WkJER+WACDLgNbQaaUQdPmHGtfb/woeZc
uURKkhSyDI9IZ+J9UOXVlo/qv8Qy14iXCzt3TpZzosiuRzFERybfFHwfCF/Tzl367efZ+7SEaxrK
iWYiOFil+dNp6mwbIsN2AnBRrq+0pQFmd4Yya4VRDiQ49D0YRLER2/eQMmyfgiCLNteHWJqd89Cf
3oF3Ip7OWk4HVe9bGnqkWCOVLz15tgXbvmoG2aTGIUtRb6/lEPsq79uV3325H8zm7IXAonXf9vjd
IxkDVzXBO7gwP9s++jWV5gPkNym4qTZoS2J3faIWDvu5qNrQsqIMDEMceDLoQ0fpu5Nkz1rWrTtF
a37CSx98dh5Phd3YIbcCOOD2PiueUgYf6b5fOQ4WErC5CEISx7ZdKAb72jq5i6z6I82ae9Hpl5aU
Ho2tV2DTV4Za+PhzRQTHAK0OoFaEKcu5HWzIdwX5ysGx9Ojz231asePkAFJtapxpZfZYFNFLGmYr
i2rp0bMNHctY5yUoi0crQn4Okpo3QSR+ZUoWVuxcAcGQhiojWsdHM5UgCqU8sT0ULB2+KRUbTxJ3
OBARhr5+HyYuD8Dhjl/MwebkGxh1DaZRj9HRlMS1nfiO9adxZC9f2hlz9k2Wo2VsNHixBi5ISbq1
CQTtnNwrxNdM7dhchCsOdAcrJx0fWdqASj3sqxGCqrCi+lqcnTNvElXlAMHHxgEN1gNEgv0hlI8y
litdwYXQMWfdIMJC2Pq8qxU3gfenbk1+iOzRaL74AWanNSdAhw899nWaJiWwDSRwE4TzTKiXOBJr
+hQLm2POowE+GExOC/Gc9lB8TOxtCzGZL62gOao6jHklQ12ERzh6+VOzFxpccwoEVEm2XxthtrMd
qUUV10gz0vyPnd4b1H4wgrvWpivX7fNzLtQE5rJRVkkNNlGkZTaIM7QI/wvgYwpaEbzjiuqtbCxz
ZakuxPA5njorKZRNoDR7MFv40CG/nDh0Qmp/zLCz+6cCFM3rM7ZwFM2R1eHI6MgHIQ5suIdPilec
JcnLtUvb0tOtf4O4HQoJZq2N05R2r9D1Ct0+pS+2XvveS4t1lqJDh7uSwQj59SK1AP8w/dLQz1+b
mNkZXXV2RwnFbqYJczsLvCIIWPJq7aK5NDOzzQw/oaA04XF8GG32025RGqnyLPRojsh3/QUuhyNr
DpoGgd5xIICBq2x+quPSDeXrANj/BDrU9QEuT741J3ugisBMyXAjF6p6yaHVOoCNfv3RS799to9T
eOngWERGPHY1oCkvZ5GBMwvLyp6uD3B5+q05zJtVPU8qNGOQAkTdtkZQOgAXxzeqN76G87bkeehP
CUxH0wEYB8QiIZ5pi4Pf2RXOsxV8LYux5iDvFNidOGVcHHqzuZFkgEHkGov3cpiz5GzbDlyV4EAi
zDm5w97tCHy0cYz+qLC1XFJS/ZxXRbS//iWWVtFsCydJSvtuhNDM0Jf9JjfydMMG+2sKldYcuz0k
Tgn3tjY7FiQsMtfSOdlCTiBy1VAmt1kj85UCz9KKne3nGI5GAjCd8CjFLW0eRfygg582eV+ZpMtZ
pTXHck9JfTYeqcPj+/v9wdjc38ZPbMd2p94NvNwdPbCgvNI9Bd5v2y1dIOM9vUP7ybN8JFAuXNN9
7dOjfZxeywPfVTdj6SpXec+G37qt+3vlV146HbmcC9vyKiRWzafmVKT9vWDljabFyvReXCV49Hna
P22mgRcSMoMwjKqkswf9ces0dKVHvvTo2T6NyjiRBpjBJ8d8CcqnVH5cn42LIQY/+Tzep5/MoPLV
x+D0nPpkhOGuJV0rpA9OtNJovJgh4PGzPQrBjxKFoKo8liyKnhpociDX553fT6nwTEileKQD686x
pnKlJvW3lPJ/2Q+GnG3VyMHnDesiPOlMo3mdQ+3jJcs7AQKtGPyJlXnrdgWtThR+CGiBBNEdDiA7
dhsdt5uIQYGMgza6gyGKBaFo3fffDQotVRyvE9ubYpxizy7DGDoSQjkhZHl6cshq5OyuA0TyrW3J
Fid8aXiZxbtvhmSkfAKYfnr90hebp74ykQy2mFizPNTisapNuhFRYGyJLcqVxXaZ/cfFHBpF4IhS
l2kancqxm5Rnn4ETTmC89WWZlgcntKFTw6LMOPVGFHpxa1e+yCDLAdpsUnoRJVDcYBHNfWi6yVda
QaZWSNW+h5ig0eu4rn5JUJZAFYYj0wMEJI3vEIoHtb/qnP5OxMOwsrwvBjwshll+lDbc0TU15YFM
E9kx2JS+8CKUkC4iDj8Nef+1RAYjzUJrQkIKCRcqD6Uogt8denJIxjqhDFe2VQITlsKhK5tqIRbM
byid0ZUTaFkgC0dNqFycTLjqcrhhf22BzdKapkvqqMt1eCSa/YL/4W0zFiEIS7H4SkrG5fx+EnJa
FYWIkW8H9K4OzHu7US/Xf/vC957fSIK+o0MH0jpqYoZn1/zUwlMpAYDJ7Ys1R8Ol6Z+FTAIAtyVN
g+PnN891Jfwizle+7NLPn4VLwFgdlYgIDbZwOpL42aySjVVJbwTy8foEXTyiMfez6NinbZDzHILK
pi1vdQfV2MQ6JuohdjK3UkAmFiaY+1/yPsVos+1XYufVsHTlh9Qenkyq3kZW7DJmxbDjXpOOWZqz
2cZjhl0xAyHskFTBtHdofVeNUBbIuTVBT0mvfJnL56SY31POklKtWaHE2znps2icG5sOT0h3Vtbt
0uPP5+enY5jW+N0BMEQH4cTyHb03/VRlgYQaE4n739c//dIYs30NbXADmhmOOIS06CGjMCatq3UL
9Y4E5uor62tpkPNX+vQivdNJnuhMHChkVOjUvUVGeYir/ufX3uE87KfHh3BgHSZAWQ75YD/qmHyD
MPauKtYslJZ+/Wxrp3VTQ1ldWodQENAzuk0c4B+F/7UfP9vdHVwPmr4R1qEWO4I7egiFF6cbNtef
fvE6xMWcewoVj44qhKYDXOqDfrqVYOqL9myL4plrxPDLew1CD/9OP2CmGtIu3DoEWfAb0ipQzeXQ
vXB4lnh20a2kcOfZ/v8MDkzpf0cRIiwiFTHrAJH7b9RWBfyr+qcvzdL8iqKnMpKxbVoHWkq/0+oH
a0D2KBL7YXQGXDbi6vlrA812dBPXAlJ9MUCttaneJyhtHAJVtn4GSbaPEhL5sGDOkpU2xMK3n1M9
jLHp417Bva6B/Ao8+2B8eZNCm2aatrH17foLXe40czGnnyaxMwIIR52DOfAU+r9D73xMJWwmIagW
hhsntaAmp0BJrKe28a2WDs+2gLisC6HZcI0ufPn8En+l0T8HANjaAuUCCXSl2n3Sy+2YO35PoxNx
ph28YHG6nAJLrazEpdFm4Wawu6CQ9gjl1wlqgYZw6RS4TJQ32La3JIC6eY8LgNAv16d4Ybg55dYU
uoRfO1woB9sRe6NniG1KkkPI4A5sYXe7QJQwHJ5QBj00sWpXsuTLhDV82lncqxoD+t2GYR2yJDBc
m0Ji7xRpE4qEtC3CewlbcZengYCeEglGv4G136sZB2sAicv4MIw/i4yxJXSCtcIOoxqmFzMCjOYU
tDDsQSnZBHebQfJrH46tBfCtkiDXiioFV4pU1HQhn5ptYja2vmU54zt0d9YcUBZOAzHLlUodOzqj
kX2A0cpjMJSTBynQwTWS4eH6914IdHMazdlJQ4SJwQ69KKBA3hgt25qdWa5RKP8aYV2IpGIWSQvb
jMeIwt5C/MW0xBvIeT8pYFwGtKzgceflQgAnVp7xmn4fRC7S5g14un3zLYGrIiEvNszAmX2foAGS
W/lekGDluFo4Suac4IoMhV2FAP2nyfBYG7FXOfsiG+8L8falyZ0TIceoBje+t2EdMoXfStxloVG2
8t3+li8uzCufpVJOS0hs1qE4gKhSINdkPIYuWdACG6FBnYby/nGcmPQNPdibnANlqaBxtIt7oHuL
qW58Jhzr9/X3vLx5hTWnGCphWKSDBiQkx1IJflFqIkIMId8AuKyPRox/gqC+E/tJEujfMAo/h+Qp
cQ7Xx7/4ITH8bC7AKrSVEaHoV9knCQ0xpg5DCs9me41DeXEbYoBZSil6DY6kdMKjM5S7vtaJr2L+
jY0d86+/wcXTEwPMorzsU2b3ppEcedrb2wogptdmsuODDei3Rn3HKk8DVEjXmioXdz2GO//90xEW
9EYciKoL4bDS3dvmuE9EuHJeLb3JLI7Ci7ezk4THx4zF/X2ISlcQcLJNC0k2lhi8BHiU7fVJW/oq
s+AIxxiYipQGGu2AJyj93czsw4QIcv3pf6t1/7fDMEmzTLNtZA+BYizqSYhNM03fmsIQx4w7t4ok
fwiFWVsy5m4a9T9QU6oh/2eFbh7UK6Xsv+Kpl8afRc4gQgkwgpMGZENaX6lnyyjcmrXwwvttTMpN
KXxky5+ijybPbuJjR3CvhXzFVNA7ALF907IeWruDcuZ4E8Zka/HyNqnVXTQBbdHuOzm9w/h3pVy3
sKDmoTRLjUJDsTk+Omn9J4qlF5Pq1/XvsLC550EUeu6JEjB5OAaCHmkMtg7RENd23iq1ViNYWLPz
WCrKhFe0wpfmRrZN01cl2kNl70nwQPgXt9w8a9RGVnYhMH2wvglOZt8fYlWvnGOXzwJhzamqCqxO
E5KKmKLa9IQDsXGBMJWbvqLfAyv9kUPB0GigKwwUz9huDNaenFXuwtL3mcUSCCcKAbff9JhG4I/X
BfAKudPnWxUOJZQNimrlLZeW2CywVGNAhGOiJli2/UMp22MHGbWVvb4QSea8KmCNGhBgrPTIQRJw
I5D/vAQDuhqdeP/6Ml4aYnZGhZWuo8JOsiNoKcotreEXDBc+kHXurj+fmn+X0oWAMdfc4BQFc4hm
WTC1otGWtHq8b0So9gWRenIr2CBlkG9N8w8ldFXvEfe7QxtM5BUlMpB/JFSqOFoQjfVqc6PYl0wZ
3yyzjp6zxuDuYAqUSdGHALg3CV7DYsowVVZi38BrJj3UhROc2oJEr5CZmAyvrUtxA/mMKHBr2kOa
L4ILsAf7KL6rQ7iDnzgp1IZJFWnPTqH2qVirpK9hWFB6QWQSLwPp3S9SqKW6xDGBbVNcb9FssLwG
Ls/72g5QL6RduA9ILlw5JPU2ZxMa+ECDjpC3Gu1wC94uxCDQ3ofpYpvtcfdnfmgX2u2DjiGcjrDF
LPWItqdi9rM5qGKnjVFvoYghjoD3sI/BMfkJtgnGmzkSUM0b2qiPZmTGfoTc/IcMYBgVKqU9KGzr
DSRsjcFrbB64JoOqg9vZqeFTqYN7Gji896qi5DWMQuPodwHir3Qd++zqBnUw9lxWRuUKDQeJNmwA
YQmnHulMHLnatGEuivlKPQIC4G+4nSY/MVFodNg1jV+MDHKi0MP6r59qiW9savuphWDyRtcKMrrK
sSJQ72NojmWgVdpSjr90HXdurHon8MEDaT6CIezeZDKMP0QS0ecip+kTs8tiG9CQvw9922Q+J0nq
l+MkdqrPhg8nHkGcoUXjwJBr7Kt7WVUjPKoz0m9I2gw+Hdu0gAdhL++nFCXkrEAhCDVM6CtNAzHu
msCkltdh0Rhumzncz8qQ/IGonPPNtjTk0a0xO9Bx6H9mVIkbmZnjK8WTNhBo7/4z4khuSsfpfEZS
FDV4Z36zgpqb4ED2wg3AI31tuHRO+C7sKbNalHuDQY7M1bUNkX0IlMDVOULtmdZpeMDc2ztamPLp
fP39M4zN1Lssi3I3gcjhxzTAuBwEdONXRlr5YEgov4I5ZIQ/oOCa73TAWpgJGDlKUWmua79o+/in
0lFtu6ES7FeGhlS/lY2mt2NXTEDtZYnkPgkGEGpDkVhIzW0ImRipBX3Y2oy7Q28X4qkBgxT/sy28
tkCLQgZdezc2NpZHDiuRHWNjDCwMbyG5m1ZuSBysCaD9a7SXsgDPDHiwaewhvklzs36GLjO/CdOs
fkgc6WjsOQcS9ejqDpnbaUO/5WnT/rHrFp4BQwuhDj7m4oYZEOA2aZVloJyingPRrPHIOTZdHPbd
Pino9wQWufdNl3d7uDz076EZ6lOSMYi+9LLanqUPHzSKFjtSnDVGaAUGgpiCbSXtAU6iwMSanbSO
vIIcqw1bhO0A9uydgsPUQTnZ4CqanSsDTUc3FPyMXyUSLjgllt1TxwsLfL88d2madLf4peI7crZy
G49M30VhBThyIUqPtZEvm84XFgJdy8ojhErhxsCAZ92lKk53rLHaxov00EkfmoDyVtVZADHnnf3W
EfpcqTBzswBwTkgGgj9VV7kP6ZbkVoJOUXi6t9q7ulHGhiTAdHclGbEPB2gh0qQGjrWJoaG7KZI2
3UB3wzmINDX3rYrKPyTP2ZuGbMIe5O3sLHA7mJvELBoPrVxeu1Gi7G9aOPneGf5aesRBuzPTajq0
Y5vfmLKDNYONJg3S1cq3Mx4dcBeCcLTdsLcBdioe7SPuxejPQk1CQtu6DzPo2zdGcRS8b28sNpKX
0U6MfZ8S53umekDeObIIF5E33YlEFuhaAp8L4waYLMMgE50s3CVdVasBNhyG+ToZij90MmI/JXd4
sQ1DNKchmt/p70NCnccC1iQPRqWL3SC64K1R0fgWGCP36j5p3MDRiJ4WyW4mWFhBoCtL96Idw20T
ErUJqOYPCiYjW+hdx++QK4xuuybgvna4uplkQeBhR2O3cJh5H/EckqdR1PhmVYZ+kzvkpq4Mfmeq
bqyhRZ3Sx4awcN/wRqDJywc3Hqf6YMB+x5/6/3F2ZkuO6swWfiJFgAQC3QK2y3bNPVR13xA9ChAz
Egie/izvq/45RTmirnbs7g7MoCGVufJbwatG9feHxnkPDsoXJUkkMqKeQjNRG6ee7RM+kponeDQv
UcPUHAuoQJ/QHebhazKz7wPQxXSd5gmBMwQsPrzqGaY++ROO4eKwCOZ4ceu6yOyjEwByuaqm9+if
SZ8BoOx/VVXQXRxCgGgqg7n7WXcZuRunXh5phRMzZ9NUxQuFtUm5eAG/dPDJc+4FzX3QNP53jxb+
2cXr+1lJlZ/ICPudAtxzrFO+ewzBHtg5EnwUDqkAxn8gm0iDERyD/6xjDKFmjxg4/W2XsfduEFyZ
pyENxW2KQPuHbGh1UypDcYYfcvcPqD7V5xFQlHvuDd3DLAn7PpeteSHhpU08bfwWNNCZe2hvM+7O
13UjI90w5yu8iLqIeyGLO7KIlzId+yXJ4cV8YZIE6NqRTBzaUqm71M+mvZ0kNMgAKOwcQvyjISw7
+LTT321JvD3WSLujFCGCL4EBL5q6gqsO7KsgYyp22Lq7nwZbZDLoWdsI0Rw8u4cmO1iqOJjLXXoH
mBN0QIXb/Q7FQvbasvywaGEjHWA+jV2TfQtcJ0sGuPh8ydBEm8AqoE2W2cnv58UWCbl4OM3oqwWu
0PzUDKDlMSjH3+64dHqfDb56TFnlvE59N9x5BuuQ64wLHEDZCLvyWuWFBKW3Hb43tGY3sLyuVLQ0
7nJrZwk5jKjquOpJc6sXKh6mKnQwEXo42cxdTePUCBcHzxmhWGUW5wlJnTyuGQC5KlPFX8aNf67G
crzv4X5zX8IUKF40dLkRhDzZdFSo1qhEQNY631f5sBzgiur9IJbD4AiyWhi/eP4OFangCP1r+dnz
5XijvHRG9MXH7LFobd9EA0F6J5cFTRzXgnfvIldcRAPiLRENLMDL8lmPWnIqzKFBW/BTzhflJGNT
lBfPz0AACaXsp4lTrLzMVXHQa3KDAwrOXmqpqmTw3N6NpZvTJdH+1L6OnoLSV8GpBvN+7MRDrSnW
PsDqTexfqPeRanLnu6mE+ZK6FugkYFAf4LToNUk7+LCeEnmm2l2YutWh0GhyiEwF+URU0cVUgNsr
fvTDity0XhYTg8QgCFrJ4rIinoiDFhToiQ4OHqiE31bu14muy8buERD5P0lvu+/wlvee2jaABepc
a3AyhoI2jzmghrvR4f6T7Lj4ASOv8o9NszrJsO9lcQgI5X5B0PNqIKEFFB3p9RcROIDDtqp3oT9T
yH9G2jM+UpRoXYh9VGZf62IKPyEb6J1CF1bmQBlSlkg+0N0oxyzBJOMPZRiEd/0s0Sg7F8P4gI3K
RfA0Bc69N+ZC76auGPE6erEHVH18DMul/eMZp0Z6A+Ztf7QZ+f2cjo0flyjX3jLKvct3YaqIw0tb
9Ogx5wD0T3tii1YvwsnqsxyXIlFw1ME6rLJT2LW6ioR09SU0pucSUbN/M3iTrSLIGGoYI0jXfUAb
PMxERCnQZ0lC9FjCc40mMPEZsrjOfOpgD2Hk0PSFs4dfZqUjBfr7DrUu74vGMOlqc8rQl3mDHU68
hhrDAxux8vYwOjDfy45D/+kG7NDD0iG2tOt/yUw69U6HKktMmy5xOurlZ74MsGHAURPYn7Il4rMA
wHWOPDXV33JCeBrN80jvYFNVwiVhLr6UNZ93me/S50Wy8qT6oTTJUow8Lg1zfXhkZ/aPn8K+nsG1
etf29ob52UH4/nQPWy0gVYQaDg5p5iKeBVe7QgcS0TZxn0pq7KGkkBhEZiZ21wWpOVFImM5iDvTO
+NQ7BAvCjrwTztnYIU08Owdfp9HMj2WonMfc88ZjKSaZ9Cb3k7rqw4fL0nln5gGZRdKCNRDI/LYp
/bqOkKWuzq5W+Fw1uvcPMwInhelmgjM8F5qdn/nBbvGs+ZsDaX2eq7qCt307/wK4QJ4CjIcbJlu6
z0tRP5VZC5twwcuzHkKxD4ZihKuBOyfFsvAfuXSCpwGnOwCQFRlvpUjbuGHS7KzVmJAwhOxQXwkB
go+L2VkAyleZBxp00zwG0NH9QRsGDhW1QnXPmcZuX3LWxWmfz6CR19nw05sgT1qCdsoTr2R1IqQc
vtRF6d6SFvzUGAZCF59iudiv3lwte1Xl4ldtwss50WvVc+E79b3fVGl3i77W8IaKpX2y3GtuYHeu
D93iISYqQ1t1h3RyyrOD1KobkcaYHQwUlxugLuWcOBaeZHWX48TpMmwSKtSH0KXDV0l6eMHNKvtD
Wh+leOOoO/hiIHw3aZ2RnfWd+U/TSu8JcPKyOMAB20XsbBFTxBDIVbfpLEMJ/G5V3eIh3TD2uY+p
WZZFgKmv9bkHHDgK66yH9+BUxy78xm7GooR9idETHBHKYj7NWA2PIMfUGqUsLe9zIGsS1Ng5vPLG
oovgmtWppIDB02encPLE7+b8WQVu8COYFRzrmAO3HNzwM/dz+rtHufJZl468gYVrdoatZLC3IXXv
YQx12XQJ/B1UnZtkoDlSIS3++OvSOIiMYe8ElxBJvg3Mk78laGufA0JQawMlDU2NopkAx4D4ke6w
ODOWDEGOFvecVcBHKBOQn5o6PaJc+F1r5G5qZ9cMIseAFWxxY8KqZoGnjF2+K9RIoKYs2nzncp+d
RcFGHG60A1lQnWuuo7HjcAZEU/ER2UwHRXkX8Yho+M66aXUccdACp3GSM42cHpHYMjk8ESFs17ug
ZD+ZZQEW8KkCAxNWFnC9wwFeTsxNkAx3zwxTfZ8Fw/w6NJ53qCfYg0QclrBnbcIlkUh3MqQ2WAVf
smIYHtp5Gh7x1+qRNcHQ7mASrbJIebz9kS8M9hslRKAENjsnODeiDK4HnPp9W47ncp7nGxT2ml1G
jf8L6QF2apuBlfuCwZ6yL4PmtqI6BRG3DJLUIjuTVoIj22D5uEeEEgbx5FLvj5ujmFKOtN7DBxmO
24GhewCt1Gs1ufJ2ChGzOVyWX3mNI39rjPzZzErv9KiD3ThN86nFGdOijuflyRC65HWZ4FaZIiuU
pNLWYGJ5ZQdJpDf98ShpgTEORz+Ci8rLNC/OaSS5ZyOfFvLcmbHaeWhhRvQczC/hgCRdnMHN8VvR
9Po1TZUNYENs/LuWw7HOYU6NHR35GoHtC47sNrwFsYQjp+RBEl4jM26EaH7WFZkaJGYqVBsDqouv
nOl5R6cKToEZ16BadzbBcbpJxhadvJEcJrjbcEnMYfGNva+twqouEW/ZaanxFqEpNm7QfOpmq77B
ONKFqf1iJFZvAEV6Dq+MlrX+uYaQIS6oLb45NrB7i/b/F28J57O0Dr/F0b595LjMdyIn92XxA36j
YdZ360LVWkbcHSCXJlPA9oMM850YoZuNFie4uAfVwZnM2WUkeQqBSjDC2sTCvgi+nHP2CSxL+ckL
YVMop3451t1c3Ugc/g6drmC11ywqYZbmD+nUpqAwcPuga4Mdp52cfS+68p6ZLlwiy0VzMy3F8J3N
U/lwCfISl6esiQAvdn8PfhveDQPctPzZw2mxFeGOMtsmGYw692C55TjMlRQvDlu/OxT9gRSNkyzA
4by2QVruA4YMWgT3kmZH8yb7FGTYYtoWBR+OJ4xxioFve1C4yUxqscR1nfrAJqdwYOQpEA7YgWDK
Y+CLc/Gd0X073cFGxs92ildQbmmOiMvKXsOLFDCR0bhsN6dQP5AFXyUA0wB2poY0yTDp7B5Do3Hi
Dp59n0ghB0SRk0+eqZ2GB6HEHAcFNV9MrshBKV3f9k5l9i3N20PV4ZgVOcLzT1AQQKWNWrD9XiMM
vjjnwMpIZQiFlzGF8xH2+Vd3cMffjQ3Fp9pWLTI9Ib5cb+pjxjHzoyJNccfKG4oqybCXwkyKeBom
yg3MaMtgOQeiG/YuzEbv5kyxo6fktAe9Or0ZiokcL0fC+2l2kRkabehjiWkQcZmBLEPU9XMTUw4h
i9dmcucMA0EmrRSPGg0LQeRDRpdo7nq/gIibeow0Lj5PecF3dcMR5w26fvR1we9Kh4jiRvSB3ION
BWW4QcSEqdffySyF5wVEPPAND4v2OJYsffJHlZ8zgXezZzB0xd/Q2rmZyeLRZAJDYmdGv77jBfqm
2nHKYJhUtKh0+OOcKOcSMYRt+52Jku08TwwmalA1veXp6B5nmNPsCsRurwUn7V03uTgNpCx97ssh
/+xOxtyhC9W5GWG6i9frLwuOXAMSxOnMywOzIjxyX7ZH0c7OHjazcB/DIng7CNBrYerd/0TCGnaj
Q3DplHHgI2sNkC62ggsRfGat10YljvLwwgWo4Avr2+6gBYU/bsrHLkZapfmGdb57qJbROzrDaM6o
kTZnmpfePfR51QPyROmLgmvXHQ89mcgevXtumxaJINWIrU/7j1mIgxXsxf0XPmU4j9cuVJXIciyH
0GPkL0V/2G4iDP8PE171B5ta3kWIVUpUfaHDqJbOPmm/1F/p5OvImzDc53Jq7uAXIQ85snP7Dv84
SVv0KswektW+H9j7VPQ/BA4Dn/JgCBKsU0EkwKLbQzpH7sK5cW9ZR0TSeTJ/IRlvPyOZ4922vefH
mFaVl5RoLLL7SdgsCZSqWeJjTb/zCoEMIXcglUfaoQx3jiX0F7BbBqukaL0HdBtq97EwvjGxkyPc
7kKWfk47OT7Yzvaf0xHtgceSzR3fs0L7r4XGth2jI2LBaXNKu19G6eExZ37vgHiMlHZkkTT/7MiJ
ovHfUAeeGWlxogwZmn3YZuyrEPlocap2vqYwWItUy6PcMvWJO+BFRe2AhJy3EI4Ube4OB2IpaNoO
wpyk8tCQQBbaZbvOs06cmepi8AYPrNjCPuVbOI3DJ4B5oPq7eJv+KKwEzxRTiz2FHHIjLYP0furJ
xaQ0SP/YrFHf/bK1CJPr4YutlyHYYUE233IUSW9EIUeQtjmMeN4vKW2VRVcFcN3Scez9GqKEuf1U
uWjWFtjKUIVxoqxuEbH77pVa95uqMxQwV6Vu4w4ObMwIOVaZGO6gaMkQntvyUZDcAIc1lU8NUfWx
4rO65X4lbq484Ebtco39nEe/R8FMVqcCgJzELIrFDKbasB6DB6EyoxceUjv2EiWVJt/3sw92nYVh
m6k7s6deUB7gpN2CPTOizWeGAuwgcSr8bNDbcz+79fCtAQYltnlPDnRQfw0VFHFZxm4bHgbnrtZH
3S1DGmO3QVqhBpnsuRMFsnHSFOXvMtDIQ6g8hSdtkS8YDwO8AAC5QeYdfrVTESPmc++QsZprpOJd
DaLIkJO/RFXyr0K48yiLIdwTmDt6p6CQcGsbxg5uuj2SRuPkZDte6Qr1L5zpEJ+Et2POvLvS0D+0
YeOzP8LD2clLeFS1g4ogIm2+9h2Cb5Gl/JXC1uZL01iUlzyca4gYqwM8KNqXLifFk8796ZYOZDpk
Dbz9Igf9G7EXTm0MBhA899T4DUc/IF1DmPOGM03jK1/0Ld0ujFRWkleTAckjc1hG1V5DjmPoZkne
YJu0jjPuqKhhF8z8+or+5G05Kn5tVdOdyZC62P1KWCsN1ItxcBh+A3zvxTrN1I5P3W/4FoIot1Af
klDRIQ6B69vwyQRO/+n9B96SXq3JrMWiUiyTtDyBUbcnHl/QeNofm4v0NkNy3Q3ar8JMu7JQBzZc
6xXYqMWvaa1DWFYy9W1xSlPWv8Dlkh2Bl/OuvNetWXn51X/USZPvogbiOdmpFF0B6L7296Ejpgfw
mhHPpwUs3K+8vI1f8i9//s8vLdyTsH/O5EnX2IKghr8oGERIeWJDb3xuFMYPwUYQL9jPk8m3/p3K
/F/4lD1IA9INb5rJSV8KVZhH9Ed7SEMFH33HK71DNhSkhlCrOYHt8oqcc/WCRrjp8/tPvvUB6f8+
+NxJf/ZBh4afCySY7tTxZ4dW5ooGbOvqq40DZjFNyPQFYkXKiNIw7uQ1LvR/jaxviBz4aqvoYe3S
OKNuTiHR/DW0Y/jsYBL8ZGacGvgP8a+M2Q4xbO7eTKYpomBEZQnwHSQKCjojDi71Y0NJfoD5Bvq/
SNZ+RAEfsjWy2iCMpFlgmlOL1H+c9flLrgsR+Sr95MOsNZbjWFwRe2y84DXSVvvjIuuuwgsWaZTD
cNXQX+8PjC2ZyuUX/5kR47iU6KJEAnMIFfql0abzYwnd+vNS1t6VWbd186uBHaLohUaHkR+xAz3W
xDtJtXwIA8vWIFtalIJXLQaH1fAAnZ8n5+X917IRCvmrEW1w7MxgBVifhmWcflGeeccONq9PxQIQ
BVQwxpxAMei/vf9rWx9hNcZd3wbwR4bUacF5g4z3Hv6ziCttZFu6xjXNVmMLR7jct6epJiqiRtDz
BHI/DOJqhx9QdsnRwOPkckbTDrThNwgv0nOOQgw9MtSCTFSw4hpY77IvvzGb11xSlABgQCOAl3CQ
1I8D5Ka11V/LyhzGgKOPNdtbLPpXBt7GR1xTdgOej63Pi/okne4G/tHPadiyOCiX334IKSwq4vH7
329jW1nTdoe5pQBzgHEwp/PJaeQBTD+YB/yk2ZVxvvUDq32LtPUEh99UnqqqgPShhiHVS0tteADq
Qpzdsc6m3fuPsjEU15Ba9CoFHQr98kThhdnf0nGIyyq48p62Lr5aCZDPz2k1eYiffJAbq6H4ktrp
11xecy3bWGm81S6Xzy6YFllTnvyFHmgYPCLld+ULbF16tSC4oSyJySy+gA3VnUTT00EgzP7gW18t
AJBySlResYE6mdx7y+fMZ/vKLa7Mg417XxNiex2osZiAl7Lqu2O8KHWuARq3rrwKvz2ShQRe3/LU
Kzji5EXkG33lpjeG/BoM2xZc1oPoUF+ibiKQ8i1SeUFjPtbq8UNDna0mlRybfCksNlWY68U+/TKa
JSLqGmVoY/Fhlznwz8ZKXSTupRmR+mkZsgnd5CgQZ/2C3k65Vs8aZY0iCjNnvBKNbH2Ky5//83t1
CliYm47ZCdSq8W6RIw6RqOXuP/auVjO3HQC+0WgaOHXwAY6wsj72jFRx0Fw7mm/d/mrqUlWHZd6x
/FSjLOl19YEP5MoGuPUlVlPXujnqXdgFTxN8XPza2/vAbXmLj3KSu6MfjIHZagoHAQ3yGc9w6peF
oghQXnJr+eJ8rOVlzYkNc07QgrfkJ7m4f/niHspU9VHuoRAk/X68Muk2vsKaFbuowSKkndFhgXKX
7l/C4O/742cj4UMv3+af0SndooFVm5/D+Ah6TeV8C4c6corm7Pcgb+nlT7UEx1w9vf9rG1+crmY2
zgxOB5dqLNYF+wpF5JBAW3ObkekOxd8wWcRyDUd3ueIb8cx/vRz/PBdhIxzCRrywwL5kA/Tk7DOd
0mjU18AVGwHTf7iUf35AOnSEDwvNT05rfgetubVOGPkjOFAsqymarvQNEcEH+57oapoXAaBTBW8x
CwsDJH49oeWW30Es8kHh/Zoim7lMdi7OAbAMhmJzTjz/eQZK5P3PvhFe/NeS+M+7gn1MtuTIvR1t
/W1G3NqLR5FfezVbU2M1v5EUaBU1uHOVO/dGmWNphisMp41vvIbFtrP0ofTrQJYsRJGAOgZWs7JZ
7AVZu58z7d8FgDE9yZk7N++/qY1h+5+1wz9vqvYVH5sQwE+6QCjR6alK4GACR8XC2qQfxmtN4htf
ZA2+shJ5VV4InFuzbL6kUnPUTVGDaypVf2zf+y9v8M+jzJyY2nCRoRdmqiJZAgMkOP3YqrsGx0J3
pgIC1dnJK7rPc1mPiYSXoi48EsF058pqtTGy1jysrENBuyhAp4UgEHJgH1gDnrz/nbdG1mo+L7VA
xd3j0IZewKI1lt9qil3mos4x36nQ+VIRemXybT3FagPvhUi9lGEDZ6jzK1P/5tl8ZfPYuvRqA4eg
2m3QdpGfMkUee9Em/Kr9wNZEWM3qagjMSGebnwbeH3n2x9Z8L8M5ApzzynvZ2IvW7CzDoG1p6YWp
zKZYqwfXpSctPuX0ZxVe+8wbL+j/0ZkCbK4ttCzoh0VqqP1RfHQAOat9O7TpkKP8jAWJ8tuyX2rk
D+w3Zwh+eCD5LZyclV89vz9YNxaLNaMJPfoo6SussF66mxc/rtKHQl+z5v5vh3ljp15jmprQK8YF
XR2nqUQLG5iQF2MHuKSe68wlv9HzYdCslFsIrOCUqp3Kv+0cNu0yQ+HsFLZTXPmuOl8y79E0hM69
rhY3QQHwhcrU7LNmRiMIpMZ76nTkfgbka/f+W9kYoWsObR4u8PENOChAAQgFdmnrJ8Ez+WcyHLXm
bmRXlrqNCM1ZLRWzyGxnPGRmerf8llchFCSUPTlz/+jQ4oeqlsemGNzLAnulhXTrwVYLBiQ5aJFs
fCCD+c2SBhi33wtyn5fZlbVvazitVg0vhxTVQWPWEe1r36uS/R46e74UYN//LluXX60cJZDcs+fh
9i++2jw3U7xkAOSF16zY3l666Zr+BJ/1nLvQxoG3Xx+QvK/izNE/A9c75U0LU9J2PKD3+cq7ensB
oWtibdU2Mp3AtT7mBA7ORpBPvXWupR/eflNUrNYQTxncuQuboIV+tWh2K9HI3DlXFo2tO7+Mrn+2
f/S3KNEtLjkudY8mJuh/iwc2u/n+I1+Zrlm1IB2W1lYLyPE8YRXsq1o3Lji/Ujd5ewqACfy/N689
OcAxGTt/2x3HcYwhTN9NNQ6pmIbv3/9GyZKuibWu8eBg7+IBSsh+9p7t6LMssg7AMqRUmJLu3q1M
mZROkN+4aZtDlr9A2eS1LHr/Dra+/mqa86WVAqJjONHUlDkR8QOWRZCWQkPSufOVeHbrR1ZzHV2e
0NJQEOCFj++jyh267UDsnq+8xa1BtprrgYFRRNcA6Nz2/pGXThPBTuBjZ266xkPlI81FZgiQzjPM
leaYhR9zIEHy/n+H16JZ27qXrUPzGnAbAYe2sOHk8P6H/S+I//87KtKp/3t5TgIc51rFTh16IR/T
C2m8HnqoBUdGHrSqi3uoBUism05DKos8b5fxP74wfpZgtQljS2d9dqqGHiHoC87KtqrEyMj4lQ1m
Y1Csu+RJWE8VmqfAQJfPfvmZurfutYm7denVxC29cak8pwWF3jLo9zkBGF76JXruQcIQP95/wRuj
bu3f3ImpBscFSeEJBO64FEv2K1wy98v7V99Ye9bN45DuMVqjVnucq0FBOl49tCUUuH5q/gAfe2WM
bDzCmqMyeF1WSooRyCk6UuW0a/P2ypzc+ARrgopuPd1hbQOGHlpcNJ853YyhZq5E7RtvZw1MCUlL
0mDC7mtteKkYocFCRKG77Crz9f33v3X/q3hLOw6Cn+Fy/02zT8FaToZGfCYK4qP3f2AjgFijpAoH
CaIBfZkgmKCRM3G4WzyRsC9OoyHdK3SplRsbD8+zQAW0e/83N15bsFqHdYgWC7QKkaPnkXPb50/1
1KP93/ykjvvn/Z/YeG9r6RjAkZQ7auBH+MmeANb+TajzNGtZXXltG0N2LRGDGlXaIAvaEwHvNmlr
94jepuLKsHo7yKZruZIwlWlAhahPVRoEe4aE0ndeGbEbqNRJTr1lxztAG+Br0bVxVtTXhvPWWFh9
lwqSslJ5OEFX5nZEQyh9bV2F/Pcv5UzxACH+h77Nmv3VdEiMWIkkddBNcIWCxLNDwdm9loJ7m9kW
0jV1xjYMHaeWXc4oPbotrIErZAYViCyDMvHR0AcOVgjJ0GTaO0Bm2QPlvkmE24vEm1R321Q8fAg1
Yun3n3druK82WKVsz4zFFONmHA4enCC+aO/iI1H7M6ojVjFz5XR22VPf2GuD1V6b8ak2lYPUZgDf
ZKX+5L2PNhxIc8dbYPSS9x9na2pdHvOfWHo0PgmVgWUq5NZJD5jFEoJcUr++f/WtibV6hG5gC9VZ
Wp2Y5cEdFHN+0vtDuX//6lsza3XveeOjTZnQGn7ibd2AHOg2z4RzuWMLmRL4lP5Cl0aX0JS2L3SY
5ZWy8MZ3WQvjoI5wvKIc+CnweuccuLk+sG7sgZ0X/MDRhXYaWC8+Ntz45c3+831c9NU0HXf5CTHT
qaPwr0Xzh9Op24zfvP8Wt77RalMqWqiYlV/M554s9R2QFlOU6+UamX9juvDVUaCkHcCKaeecVXVw
gvkwpX+GXsY+eiU+dvurZY6OWjV89Jdz1bd7kwb7KeWfPnbp1REAlGynr8vKOQ+T80Rp+lgU2Ydw
0hDAXsb0P98VyWuoD4WL256+5FjzneAwGaSx5e/3731jXq9pR3ASaGxTBvXZ+uj7L1/TgMQjuXLx
jSGztowPmTJ92JPg1OfsKQ2nBxCAr8zprUuv5jRe8KRoRenJkqqAlaHoohFoi/dfyoaQlq41dW2r
hLIDwdVLM92pMm9jmdHvskW8FFEVDmfZUXNrAIQA/VSqQ6+G+UrRYmMm+Jcn/ueLq2Z2JPiu7slC
GReB7f5NFFBnLxbCV33NwWrrR1aT2e+zVBvdOFDbVJAi1S8DmuaF198wrV/ef4lbX2g1o7lLewjF
JJA6izKRdNXBL6aPzbi1BE8ocFQm3nZnLK/9wS5gnIRlkCbv3/nWnFjNZx5q4DEK5kBGHdw7WXgG
PPzkjMHhQ5dfa+4sMz3aFnR+BrUnDtErPzN1WxTjx9bptbJt8lnZOKVrT6Ih35oO+1qb/X3/zjc2
0rWWTfm8UkHmT6idZxw+hvLvAtIL6Frdcyh9GxuBXr9qIgnJyJXZcAmX3ghu1obyMEYHJsZf7Em7
POaeDybZozwuJogX9DSVevf+k/HLwH/rdy5j4Z9ZN7dO4KEX0sGxIej5Lm3aJRpToWJQAKYHZNUD
8H9QVB9Gpp/EKDocXXB+kbatbhYXfaTlZOxFGWsgMmbVeeRLgA8bljdgNtsfLezbd0tN3OMAfEID
jr5VO5dAtSdyOBRHrOrlVxn4sB+SlXNjx6w/YNSJhHuc7DRzeWIsDY5enembPM39QxvkgDnVv+ZM
2L1fhvKRoc/6lzuWz50tWoLu7kXsGQEiw2QmvykG3cZOJ2BitPTEnxNwocIkR2MK8Nzo5mqmcjmg
DZ6d0fk4gwTUoaAJL9GkqEi/B1bVPEmrl8fa9B5scsSFzAt8/B1xWnaXomRy5UtsTL61CoBmfdgG
QT6duuFPX74GzoP4oG8fXYsA0tSEkntTfaYeNP5wp0aLCi27KYv6scuvjNg3HyAQYhVoFEuJjpai
G89ZeBBIO49ZBrLA5/fH6ZuLKi6+WpqEycJS+Xo85wOM3ep7VV258JsbQiDWmUbm5G2VdU2Jkle5
oAVWS/k49KnzF2z47AkSxPLK6rfxBOvEYz4Crwj4hz63zqMCl6nK2JVde+vKlzj83ylc54NFj7k+
A/gB1B+4L9ccGS9X+H+LA17O5aX9c2XI92dvEqU+S/XJa8EPbD/JEYo9VezQp3slQN0YN+uklT/y
wrdoBT1rPUUEhDEFShXsFK9c/s2FFM+w2vG1v4AL5TB9zoxAH8YdeAqkwP4DKO9FbdgA7fD+EN16
Wat9f3LBawCWVZ+NhpwqPXbSS0ZwcxasPIX3+P6PbD3NapLpVtI0pGQ4O6F0jzDVym+mUYq9AzOi
U1cy/YIu8RBIP3HNDHzrF1czr0D7o06rHM5kfXHbu+Fnw/Jb6SNHAo/lHt33UJTxJnn/8TaG8jqZ
0YAmLdCZO55J10YT5Wjw/sihNBBrgm6T9XCeJph+fu2YO7Sf9nGqmxEK2rSPx8xR+xBdv9/ff4yN
d7bOTIBEm48mgEscCg0yXtKijPp0zC+suTJ2a3j8CHSIv7r2qrH6xjK2JutCkVOlXuGidpBN9T0t
5+pRtsMC9icc07riauV948nWyTrS9V1AbDaeeZh0gH/sFmzvu/wBQMr3X93GCFi3E7pdP7XjIPUZ
YzsyLrgrxe/3r7wxP9dNgnPNqwnb3XgOp+pYAKiW591Njr7kQ9G6XdKl5soPbSxo6/yH9MKC0LTW
Zy+A8bUG8mpJqH94/ynezvcB3Xl5cf+syQAq4HM2vjlLMENi4blgKKFceQsyUwsOPvjYvsbnVmFF
ARsQ/LFTWbMnjJZJN7jTrhlD/SVgzbX07dvVVNzQaoEN4Ntbe6kYzmnYz5FK84Pp7A5kqzlCvfxb
S7rPQFPuwS/aCcRhmNZLf2Xn23rTqyWXUjp7IN9gbUKs8X+cndmS3Li1rl9lR9/TGxxAEie2fUEy
mVPNs/qGUSqVMJDgPAB8+vOn7LOtTnepTnSHu8NSSTmQILCwsNb3Ef+mNY9x/Ul28aOBeDbTQvVq
UIuBkT40X2P56stPzrc/+sxn86m3AJ8X+AUgB0C9hc0jTpnRe/hZ7+8Hn/o8bTIUAoWpfjSBOKQA
CzQ7sGCzT0beB3PMecrEC1s7eFE8HdcGex4Ptdcpzk+ao991oBPTuc1X2Q4b1nj29UR2xOKAeBPY
Cq72NlBL6kkNDhkEhBtgtbytdHj99def7aOPdjYQXDAeam77+cg0UsER2VGgvd0K5Cn3rw2H8533
4BGy9sbBQ10depBFy0+G8J/XYEWMno2HYLQuUyNeeEqHTbsv7/hxfgDzOatykUP3mC15s2eH4SG4
iI/9tk7bT+7njwLmP4nuzvfjYOFWhTEMkdGFfx1vxz3N23y5BEcSJUeX7XHI9Z7fLBfqWG+8I4pJ
N+yh+WSzANPcn8eW59v1Mg7XSsyiOnKBorLUFDJRHZ0eDZr03dR3EWmIMK5vPNMVQzIPDKBz34CA
YufB/eJwBzjgcEarQjzXwQXw3pJsHASScIVKDaK1CoPyanY8jeK2VgMcGmoIxbsgBiuyqFkyRxCI
DkS1EIyt/q2BmzSrArFmDpkA26Iz2fCiIZhcAxx3ddTA4+DNT03LvO/MLfiJrNS9ANTRZBTHJ3m4
yD6LAgZADOPzldNw8KX47CdowI8eYOKc04nidEID2XOsRl0nBnSqXBNiNuAaNCB4T+axmVG8pvpT
F/Wk5zc6eSCb2SAEEMK2YR71pb1sGw34VwB/Vd/IAUQlKKdOoK0SoX/X1lctsL732lcO8JDUd14L
p48uvG5GoRrVOA4aY2+AeWQS36AKZGjc7IA4b/h0VYY4pnEWylMwAL9SHbnPvvB40hVivcHpQYyd
/IpDLB/wUuPOqs6Kyi5p4bj6MAYAC69NO15Ael+0QIpVzjYm83BniQULpAzGayDxQQilay22Vsz+
C4K8Ao1XHsY0cA3HvhNlFoH6mZjZ1s993Rd508jxKg6q8BhVJRqKjcP2kKqAmM1qsAkHlFFtLLBn
PjqtJJo1q0iDShj6U2ZrT4fg83L8sRFI2c2sCv8Ckhb3vm3BXgc4VrCDP3TPfMH0gXmJW30EATZG
O8niLPmvZ6aPJuRTNPLTci3AYnNxcsoORj0CPLVRIAr9+pU/WEjO+/ZRYom8idOxA8qJFCwYw6Yp
o6/r8JfOPTAxnd73p08+jESa2sWW28qlvqw0fQEzRn5SqfDnhTJ49dP1+unVVckH643YVhQh9FIN
MkKvqzwx2LquPBQaZWW8wBGzdReRNaSOcuzJLbjqKMRqdODcINXTZ6rGQkQGo4+ggXvXhuvPiqc+
WlDOghrw1Tpg89R8XNC6glhUbWsFAeEYj10mCvXJLfxgcJznFQMHoNK1L7BzB5c9lleFfvxLY+M8
e0ihnYj7pUEZEoxDSQU0AHjFVSKH6JPl8KMw9LwntvElwAxD7x8CVlfH2G9WOD9Nna1OTEAgm44A
F4pMuzXUA1Rl8YLmKeLq67ECx9O3vt46/C+GgecN1Ch0qArXNlib172sn6pWJjz8ZN/4wUAIzgaC
RhBoe6HV0bTXPmuPLDb7pXK3SKl9Mgh+rPR/tg6fBS/CiQyoZRgFC56vh8VKedEW2t23RevsYlRy
8qQYo+AN4Pz1EauHxsbRVXlFKyC0LYeVwvbDbYMkUIY5UmbaUpbrpux2lQvSF+iycseKZgZcHwbw
ou060Pz4CcUbrzs7rFMOtKR32xG7JAjdp9yJWpJNQP48M+rYA3ho3bYEKvYyRrncVeWF/k62nkij
WNWb1geis6U4UG7WmB2VO8dZ1Av3ygPODjC+ogKlDv9vdpS3QwKsvxW6nTfrYIKUWfZZa+kHG9Pz
1tg+RkTpTAij5qysN1WbRZfYdYN9+OlG54OH9bw1dowVcOonmigAV1elCQ8tyFO/flx/9Bj9yRA4
b4ztxISGRYZR1gM3NSaA9dF6L9Htew8Jp+wT9M0GJ6R84L5onx3GvgN3bpTPegKawIn4V0lKF1GS
M6wHSeM+d62MtjBG+KmLU53k1x/zg5DtvENqWT0orgMzHv3etlkLWd1GGq02vRcEu9J40zNpGBiY
kXj0xuozqQv9IFA824gBhQguVlMxLMvFq4E5PJjJo2X0k63DB7c1OIu/K9hBmtEgbSf5bRQ/F+rh
1xfrg9c9bzCvSjRBCkBxjsNQ55rbDeXqk8XzgznJPz0DP62daEoDWsFgwghDUFlRZU+6Bs6FeRt2
n50LfXDR/dO3+ukthB7CcXKW8VjbK3R8JTBDQOdB/lpQ5J9NqoDXMF7Wp1QpPB/K343dt19f9I+u
zNlUagsBBh/BM+qO0wFk0bcRDOLY4xlmmr/SOR0x/2w4Tp0YzcSxEsghYfWlc/LR6GsQz9MeFIq/
9jXOxmQhYYpZKl8exzW8h+71vQ3MviymK1/9xejuvHcahWKhWAZfHfE+Fk6cFdhIOdNPJrQP7sN5
z7RxQRx2+ro7SBbwjR5GN0W1c/DYxBF9WiO3++RJ+GCYnrdQq5NRwjoTVn69bmK+gw4FiNRPRulH
X+L0+z89A+ES1DNH9dLRLWo/8ePlgYX2uZQs8wwm21/f6o++wen3f3oTIK0wuYUYsV6fj3WchC1M
COz21y/+wRx03ijdxAptmZDuHKH6gDC37RmA+trf/frVP/roZ0+xB/StaON+PLJwzQaULgEfMAWf
BJgfXfyzJ9lz0M+vY6TQW5tHK7CD2SI2Wn1yaz+6MGcPMeYJzrH9xq0NdYZtaQpFzl+7KGePLke8
OAoPifhBPRPxDq9LMn5W4fBBBvu8J9pOsC6vpsS8D0YnYj1XbqYTYccgCwqxTyN3UBHZ7McX+e83
83/4e3Pzz+hj+Mf/4NdvTWt7ycV49st/PDQa//uf09/53z/zx7/xj+17c/Wq34fzP/SHv4PX/df7
Zq/j6x9+samx2bO303tv796HqRp/vD4+4elP/v/+8L/ef7zKg23f//7bWwMb1OnVuGzq3/71o/23
v//mnaaJ//759f/1w9MX+PtvD+JVVq81Vpx/vtr//pX312H8+28uoX8LAVV0Ac32Ij84rb7L++kn
LPqbH9AQFcw+/lAQno54a+C2Bd6S/C0IfZcREsWRT39AuYZmOv0Ir+YSQlgYEY9GEEoHv/2/j/aH
m/Pvm/VfKGu9aWQ9Dvg0p+fi3xEklEQM4TcLvNPn8yPvvEgfRISWrchT7kol7Q0FKeHSoWUsUj0Z
4kOh6Tt8O1LuT0AHE0OTIJip3iKN7mDXNNrYz5Z+jPt/jqI/DKKfP9cfQ8bTx/J9EsEfGgCRGoTn
J2IAhIq5rlDDUeqpgPtRCnSKgvbumMyzWly0Y91eOqKQw6bv/PKm9sjy2ZHSH+cpXHhKPFSzUDeC
IQO+19Nk8NNUGzU4k5unxmy5o2F04D4fkKyDY8Wic5Dg6/80av51a37+ymdFdKf3o74XA9pFcYc9
9z8ynFDMebAXRdsAHcPwYUX+S4mVQ2SVdMnvi9TLdVUwmQBkNTcpoyXIteNk+uqT+flMifnjgwQR
hfYmhrUXAL6zOalF5o5aj9BtxdENkqnIeDcBsfxbMRYwElRxoFNf8bJLJFnN7wRorfvKR5/lZhoR
aabgmvIiC1UXyU+GxemS/zxao9ADuiFGpwMFCT0iZ/Mw7wLqNXE5b4OYLUUeCBEGu171dfHJzTgf
f3gjCsAowIgUUjcU9vzx3rus9sOg7aatixAh3vCOBG4+trH3vHYL/e4BLZFMapxgG3ECpBDhYik+
U5P+cSnDbcAMEJIIDZMu9Gjk/IzW65gsQPidt9gog9yPQ0K1ibSxwHt30OZekEV+dlbzx5Xin2/J
UHEI8w1qZti5vnehoveQIp22cqjaL2qpNNIDESj9adwE9Ih/0VocC783n5x8/+d3xUwGJj9B7x6m
yPPn3Uq9tqud+q0/ajInDjrxp7R0whYjrSoAL+USHOlPbvJ/flvcXM+nlAQeZmJyNs5hlVyDxSf9
toMQeDew3oW4cC6XbzXr229e2HTwhSCRkf76Qce0fjaIaYRzTzT74R/GzrvGeMhcdxrVCO4xtklp
oaf+e6QxorZWcTltsXmPWAque1znLBq9cPvr9/fcHw3v/36O4iAk4WnpgAEI4zv8j+oGHPoVmPGQ
4rE1zCswf7zACdoffDj4LsFKeYCrCVFU02a+ZPBrKSDEYqQxZcYtNce+5zhnD2GGAevEvw0g6drz
0WW7jpnqARIt97q3XrsdlvJN43gGanpf7sRaLxsvBDy5gDEtAbRozBycNV8DcFLA2Wc1PThNAYFi
PAIpK6wjoAIlLSqWtZDO68qqNZ27BQ/j2n2Hq85LFtR719CG7AeXw64Idx5qjbjcaVMWxyF24qwZ
kf4SrRGnLsPvHRxhFxEMhIko8USBGBLfw9+35mFHxXVl8MUJFzfcp9cTnse9hEsJZvYZrividPXv
bsleRgMO+8BD76Js6z6tl/DUEjGQCaq5+dh004jk2YTIPNIOh+iJxGgFLlFhkfhM3c9G4TDEk2TO
vKlZXswq+w3BNJpVdJIAN2IFyJ11ruU91JW8AyXfDVATFM0U8HAOUQ3r06Ueu0jkjbuo0qashmkn
mYPFZUcwk1DMaGPko6EkistqYXA8tqelWuHJUlmhatmqVMK8sQabqR8CdhM7vbUon1GxQCUSmFvw
G4RRt+LjUK+niYHM7gvA3nV7AdWIB4tKDIyZc1lFDrLvp4OQGmADJBj6TdvASvBshwXTcsVKjVx8
YM3NoGc3hIBA4L9L1Cp5G1DUqW7RPMnNY+WikuwAHHtT5jI0WOi9KZ6VwgVt5ginwgSpq9ObWlzv
Lq4VVF0/VmTjThp9/f1Cgu8j8Fjy1g2bYL7DARNeZGWm/cKtH7qJD5fJRBJX07g4Ig2KSaziA+YZ
VSj4cqsJoqpnDuEmlHVejf/2RHEMkq6UQ+pgDJVZoWN8PFYvBB+sY3UH++fA+1pfrdj1tWk848ga
Wi2p4rQITVQfjNvNwRc/1HBxFJ4/2EzOTbM7bbKmi8D2qDhuUWAaXwXNhJdenJJAJtiTvj8OHKd+
hxoaJLkjuo8tsCFD+6WbyhhniwEw5qmP5w0XCuFCA19YfVGjTCkPawDL0+iU381c1/Z2T11V3SH5
41cZY+gbv9BOOBVQAFY4/3B5Z5x76KMqeSuDKRhz25e6fpOO+45aN8vTka0BpHzSsEtT0va6Dak3
pUtwOjUL12JkKPblJkwsteQN0GdyMfstz7pgEN9HdHngHqLkjGcUXmQKjW2/0rtKAQy9c7iN21SX
8RwlRPrFi/YaWM5AGj32AQ5OkQSunE0H0SRsAR09zUciJMPrxGVLjm7TR3ZX4Sz0IQoFAPFQqsxF
3pOTpLaDyzWbPQjKb9CRQDNUY3N+bSC90kmFFhG5i9SEuWyg6NVPYThbUpDj2wnVwdAqpW28ngx9
XRkuZqvgqxMZbAhiSSFqqvtkbGnc7go9Bzew5HRtjga1k0mYEfv72vC13k0lFLdZWUJvmrb+hGVL
SeqlbbCQpkyosJjR6Qg4NyAokm1r8ISKfCqB2TjyaPVpCpdCAevYEHibHnLObos0yEAz18gpqVfs
c4H9hPJqjOrdTCSsKRrbhdx14uKuZMTJGRzEYOQ44WGGzFSlI3X197qCDK6DMO3aQ4YfElACuQue
XPFtjtHX+ti0BcBZuGhFCnygM6dkdnF55DgOuwZZhusCskjoo5RkRTrF8AjjBBtKIFvhMCJxooKF
oOIvEF+IgH61S316ljqcy7FV2407FcG1WRg/VjVsU1Am7qPW66+IggTJtCsOuj2c0e+QuJqKtDRF
tNGB8B8n3wtBxPTWW6yjww41dzhZm8cun21XVHsCsjiqGnHmDckubA5h7RwqbIVSOFWbfK6gjB/K
zn6Vwvp5UDN5hF+aX+LM+Jm4ZQe13tRP8KjWME/RYbXbVbfL/axL7+Qy8Vkq6oJAOzaPsIPg1D13
XIXIb0BgZDA1w6Sdwohb7zH34RShRKuFwTxFgvcJGxaI2MLotfS9ZzKEABK3a7cXdI0z2BPY3nQ4
EVqRDuyyoQ9G57VyCkxRw7gcB+02YhNbxoO8gtmzuJLw2N3XMKnclHzFlB6cRIxzEfSbUUYhaoM4
mjlFVVY3FtZGnmql2AsMVoM4rE11cu1aPFlpzbi6QAOcP16aeGBvdqDTe4uwCxpDjvykHqN40zqD
mxddXe5PVpoYd7ztsHZVdq8bd4AVBI5UmciYiqRonPZ2mRT0xEXnXli/PRQMqJsE1Bh1Jc08oii9
wkFegxKuZVb0BtdQZVyjp3AaKizUStb3zA/0ZoXt5mDDlnyFiZo1cMji20NDjCYJoPncG78em/el
9ezGzjj3Tzy/D6pNKWvtoa1/UftSlfpeiqXKF9mKS8m7cQ9nYpl6XonqDTJWKqma4QJ0pJhsME3F
72EZ+HuYrmGAK4YRNZemGq7LflpQbzm5TtqGcC57cwOOlUTi5BGqCWfHR4ZnQ4XlTQ+vndwUQyCe
CFRmO7gB+w0KAviWDogTgtXPhBi+LWuL5kk8nddkVOZ6jr1bGjYybYp62RptUOZWVPCA6mLNEO2s
9SZUZX0FEC86VYO6ysJFkzcEg8OFQdCTTQQzHiSmsOf0dvav3bg/wItWH1xP4JZ43ZqM8YTzYR7F
FJhj3G74l+YSrj4KYGTNBNS3XlleL82CRo2m5zhB4nSA7gg9EuUG0lLoA2NE/nBWuOAAothhtRo+
5lZiV1pPcz4OzsaptEjmubwOitJ9DlzqbpzOPMA0/VhVy8N4kiHruWF1olZFk0EUw9VqPThNTecf
KCmesH3/rma26V3+DZwANJwK73KCSHTXY2LcyNheor/jlfK1wb5HaaQe+KNcHAonGIo0aLw+otP7
OlaFzkhH8ED27ZWqA+9yMDC6CtgiZ8qqSy+cHoJWipwjo5Q2qDtpLBpzXdjbcw9M6O+Q29gEkdmm
W0ckDR0xpEWkRBL1Xr0JnAj8wHDcM9ES/H4dpoHq1ys5hEuuGMy1As7Op0DH3yGik/u+qr44lDrQ
I0wZakgRbEXIo86zeIaN/pV1gZfAjgenLPLpWcj08oTTqq+Ygi8xq99ouHAzFU8lCEKTk0p2IgrO
Nc1Xv3oXdn6W1axy+MJthlX+EobMblOiJTQR4WwTjdgiFzTI63LtkZ7h277v2wTzkNyt0ry1qGFO
Q6QZkgnzH045RnUygRUJ7kkKateY+cMaZaMQbBsiCEqWdeBXBluUHci4NotYca+nNkwdyXZL46Jg
iqxJDZtJGjjo8CmmwSZxp8p3Jp0Ous8WxjkUj2J6DtYXqLAhLpmH6NIgb7GjNLg1tmiPmDz9pKjo
kKx6Jg+YEx+VBcBMKFSqx6WF+orNMQy/nJlH2o1QyA3ViDoiOPdYAEqNDgsns64mqRmj1471FBZR
cCfKFtowaKiTvonevNK7obVzTy2FpDSeFG5+h3MGVTyJmbhoVwQM1jQ0vIFZcOe3JCdttOxmSKgS
WQ/+dnXQEQvOMU8Mb529H/rgBKNt2A3bcu9QN0iGMXxEb9Ru5lj0PZQ57qxYRyiACsKyBodXGVqq
2R71TlcRHBhJM1hEtCvRQeJIFK4lKGKek7oWduevEQrIhvsZZehX3jqvBxj0gnRCMHqh1llBFO23
eR/SJ4gm7bfZX2Dk7ol/h7qn6g7oNOdQKuHmyKaUuRMb/iC6ur6vYRDd8MrzX+ZW9W8SAA2UcJEQ
6kOoZ58p8ELbQUeIMIL6KyR8fYelg/JXXYdPGivLtSFrkLgolcIpVjwfNYqrLtUAjxNZPS+fGl5m
fGo6jbbhboQajb9YGiFnHuH4vu0XpDEsXFkorotSsQiyK93Z2XCvf/FwsHRVa7e9QyURSASi2wZ1
N2S60eoZPgoIiAftQaPuBfoKKaD6unanfOwc/6rsIMqBmhMFN0SQcG8WtVgoZKGwV2guRx2JhHlE
u7fF1MBoyqZrFqs+G0n5vccmNqz7zSJKhAB+FFXovfWgYoaYohugiXCRA+B+uMH2HJ1Enc9FOvJS
FIlvwdZG3ke6TToNk/cgJFTVi+5ycJ7tYZxqmY59jH2Ly/rjKHh4ZWCzO4JSMtzzZcBy1K6oXE+c
0GpQGRv+NZBdkI0TlJgpcmcGML26HmCZhEpacaRB04auQORBFBamqO3ABI1ejvAUUYJiB2orbEGl
gtjCNCzYVjP2YDPAW/D36hUEeqwnRcY6KOyy3sFFQN7WGcYDRV6yyyEL9C5JNRYH0FMWDETpy9uZ
QrKJZkLoi0oxNQ8z0eCoFdafOwjuYoRxRkTYAsfDQrdea+iN0/o8A5yq3CF67EUqmmYJcBQW19fF
ZNqbkpigTq2gUHCEGNUbbKQCky2F0+EoCLFLbufwaalKxJiq5cOB9GH3YucABiYz8y5niNX8LTTg
sCoXfhuRZEQj/75yh3jZFqvx2qTo2wXvFtu8px0MpRErowsrCH+N3Rn+tclMB6NjtumEj0ST19mT
jWk9FnMYXxSDU+4R1uESlCXKFRCmfx+tCrIChrukhiJ7j40g9mwWlWZZWNHV2feyd6F0NlwpfBOy
5K0zx+80gE7eM1J/iXn/DbUfwyu+VrxHSGXmNOaapW4f7k5DFYM8HsjOER5NMRDJNWzj9EY7Y3Qh
kbR/iSuFiunT0nON4EXssTUPLpeSevikjrONkEe/7Sm+Z1IaZEeTsl7RP65tNbYwpA5YMHvtDDvh
uDiVN1VRPcE8bvLmJNBcSWE2WJdN3vEVbaNI+Hg3yovXy3AgmCfbmT+62jc9NMoVfTnxCy900cLo
qdrpzjHx8q20wGViF3kdIK912w31vKvD0cvmuepxhd12xhAMHsqmUffQoq6HePLpYykj+0BMXG8W
oMGSZeQSFdieQW2nqzYD8fQ9awwB9RYb7qnWa6LIcAJfx7A/px2yR+WGQvMjIH7v0ZEJBNgex+D0
gOacOBM9CfvMWRF3hoXABgV7fuqjirVuPVj0uMjaBaW33qxhCenp2wIljvRacIpKF0Rox7bYt7Cb
Fo0xqF9tkPkMoA4d+1Ai/wkHPfKR0b1ZDGxcPem+tkWPTW4HqePRZfNyS50wPmjMIcnC1asc+xWd
q3OcQmjaJ2gXtHprULych6wV06a20I0LeGaTqJ4FatFGeGOk55GHjlIY8dZuThlUveOW+UPxLRLQ
20JuBz9ZRL7C3x1FmRcakfta+xumiM1RLSlhLA61wWGrFZCG9h4uhJ3hLIuf2qHdjROdU1AEty6j
1Q4ueA8w7JE9A9C54Wq5WTDhXhnjb0kA3I0TpY2pbnoEPwufgh00zr/bZp1S39TeEZnbpUvh0RpQ
o4y7pVDqkzZLzLOVBLVNY4U6bRG7O9WR4usQW0zHi3IfZhFslJYmRdkZ4KBNTHi17aSRC8IQGw1X
PSdw/wUESa+dCwkR9u/hMI7Yig4FTqKq0iHp0oehm5YwwiHZtCJjfiMHhNyJ14yMHSzvdJG5FRlZ
jkOsUmwbsrjzPjAIIa5FQ8DtGvwy0kecTU/lXvoq/s5HMS+HZjKQzMUUqc6iCxPoh7O1BxF7hCN2
omZIFlk+LzWOUqVDd5ot8I0GwxHUv68lYIFjYmRH5jSbfH0hkLOyBpgE42StNLmk0ZOjyn25Li+w
44SoRAwCEH/pcJHVcoHqsAGMaZwDWBNRBAnCxwsOPCoolW10oUY0iflkFBm6aHZxrNgmEvbdjuzS
94ojhv4TmlO3cH5e9E0pEwdOrLwYmiYVVCOANndF59cgcpEczup7Xw8AAcUe+KQKgGM3vNENblpg
gvthZXsXCKUNHLQOgqAqQohThOhQCyl2gKh2HWR1JXT4tWnjrTKqygQL1JZ06q7rnIeRTpixyssl
1hDbofKlCNn63Am7j0pepIMLmNJQf7Nh3yDTIqaLBrZzbJBwzKZcD6F6pVNLphrN7FjROt0cB0w4
G9L7OummnmOPgECe8MJDWGFfnJjHSdCFLfDDyM/ldR0OywGyxzfpoj8QxQ2KbKRrWizKcXERVX14
UBT5v2CUCSjnuKAQfcfeWEKejTi6dZ8Hxe5REQ4TSsG9Jw5NXYDE8OW80vFuahx1nH2CCF9jbqlp
WL62upVQi5+UHoApAduZViBTOJtZ1GbFGb9Uz0huN/a7W6K36dFCzPaG2tiRZwhWB3G1QDOMLsbJ
DeZjjyzthL0zwxW3WAxt7kaaf1Mwz685RO7NdBPUMhpfK39CbT2t18o52jZAtiKZ+8aMW6dXuACc
ugIIQYVdUdJpUqD2CxE3Wkdm89gPyx2c6TduPMFTiKe2V+4uqPoyQyG1yLDK4bNTtFa0c4g+fwC3
yKTaFwQ/cc7J8oQQscyHHpnGuYnuIsdBzi4g/WXlDBdi5vQmXGzlb/k6znCE0g5mXI1lLhn5pG8B
NVO5MYHLNpMH7RRSuHjiPLYEqVuIUO24LvoLRYNq38F/2SNRw9Udj6BchyAdmBFcSsCVTtZG6Lyj
8Y7OQwPxMg/YwSOD4yOm5xPYYwo9KotCtDlUyEkk/YBOvkCHz6NnQ3ucykJ4Bzbq4JHI4h1J5/mq
iEyE0lefBhB4E6/LXc4nFK9iQ499UsSRyyXLS0xamFAxGd5F/jTl3B/bfWt6intU8RzpGXUFRfh8
F9X9dKeWjuYDhfOw9Po3q9UEDKYjvhSY73Gq6DjoRJpKSIqHFuLFhJQ03hLN+HXVjmjV7S3Sux3S
+mocyjCtqkZfod3cTxaqKB6EWe+maSi/4Gh53UaTO2ZiXerMHaomq+bmC+ZHc0DnBdlprFiJYzlX
eNpHfuEVsxeiQQIHDBNOya5rzlnaS9c9MOEipVD1us70SdCwsqnNZ+3TfUFxlxPB0YimbRQ+1kh/
P3VTrfI2LrpNLxD4upVG0AFJRdq5SGICioQFsKlqmLsbmc3Sgy5bsQH9E1QsB8hmsYz5UIvAB4e8
BeStSCvqqoZiEGS3eqOkQUeK36LpW87hBYW09ouR63Tfdea1M824ceBXvJ18hq7C2vIHs0gQBSZ1
V9WmuvDX2typSis3Ye1I0x5VFlu0AvjfFmNgUxJQtc7Ivl+ucCdC4YnM7mLYfKiIhAtdcv59CFdx
BBirfXWw9iWimc2FM0xvMxKgt4V2LkvggZyAIAJjY4lgsAGG4O7U6pgTHIZk1Yij+lhjr1SGI/ET
23ig5LiIkd0MBdpP3O3WBUlT5W/g4LXbCmspqqLX6GlEcUcydyWqlK1AH3odq0THyMTjW8sX2EFN
ahH2IHXB3I1ble9aaHcjaSj2wbA82NWQXRv24a10mN1648q+LUXTPXusdY4OrYttU1GWgrflIyOB
pGnbRo7CGPHMMer98KsTcnMblQuEfIUjH3GyQHMxN7gfTQOTs6hcpEfRfr3Kqb9jBeirWACD7z1q
vjaxAFVSDTTIfM9Z9giP4kwjVHmi69xeTWjvSeK2MqlgTbCFCERmYwuQ+BKM5WMXzmXi1v38gv6f
dTsz0wAhHCwpHMP6MurEfFG6fXlnq+7em0OxnaBKSGkEuXboK5s4CPB+r32trnG3l7s47PyHZUCV
LX4Sz48zDnKClMBsGF31MZWbrpdIgOEkKmmbGRt0XQP6h2V9xc7D95q3EK1DCdIAFejLM5VjFsqq
x/4PG+UsUAKbjQZtmom2QW9gTZ2HN+iO0eDg9EV4tbSdQZ6mddqvxneq59pjUDmEQ428vNBAu3pe
jyNN5t21cwNvNXoTXZ3V/5e6M+uNlFnz/CfiiD3gFpJcnE7vdtl1g7xUsUNAsAR8+v7lOT2a7qPW
SCPNzVy+pXpdaRKC5/mvpaZlc/JkeZpmIFPovCzxCEffp1XfQb/N6X0NPpykNrOSZynjFFY+IZ4i
KIqP2Zahgzs+WwxU4lnR7BZiN/a17v1HWemVB0r0oJDCvhT83s1p6TP/7GcG7dhbJ1qepGA6tKuV
vfKaMnZYe+qoceBeV6/v32A01idLueQFGiHvqgavcNkt1cn0J+PiOW65L/3Jw1JeTMHesR1BzbcS
vE3Xr9Ve2ZCpbeBZD7dbicQ0cpbVOXhk5FNprtbYklgM7MXdri1ABAanXXeqauaoYPNYN1IY01ZO
1rPiosdVY4h7sGQ3EeU87qE+i6MbLk7kejnENeXSCU+w2E1D80sHZfFtcpcX8doBkOWLpFx7FhV9
pdt2atI6e7C7sNv7s59YPZlDkHQAjG3qMCJmEz5wTd8pA1HMVg0qOofFvjDqIC6tcn6XQztd/MI1
b+qt0QcABSO2WZ8oIK+qYxGyw21txQ6XCQCuOQ0eUUJtdJXMxS3MQX7x8AXu6nRef6nc7A468NUV
Qg26dzH7Idd+InWywqtBHel76SllwfaO94HcrDvWS+9vma90Ixe+t6OkeTyiu+Am9Kfgc7K6lSN7
eisXIZI2yAnZWbgT6EJyRh664KUOyGYWQfPhYOjbr6tuDsXq/0BktbuFNS/CJC6xYnQugUYNsjAj
f3FpvIZm6oPDEHTT+6Qy9kmI4XNtMxZvIy8c2L3yJaccHka1BjUjTb75a5WBjrqaJVYVXn1SpcnQ
4emlYzWx2j36Dyeugs4mTLsbppPetvK1BibZdr3VZKyZfn+0xnR9WCfENNGajzTEL26pElcCUCdW
7kF+bBLnajxXbXua0kb+1qNqgHEQ4BSJGM3LXAxbyfjaLHl8hdpum2lDFaGXhSfNyt8bsplPo1KC
KXHK0vui6dlDh2l99AB+TqZU45usJn5JqmDGLWEhK8YIAsCPmj6zzZ2fseT/LcsMyXE4BV52WAJp
8ZLt0tm9Ilq0H8/dcp4cJz+PQaZ/6kWFAE995ZwC7iNa2P2tiShDW3kr6eCvaWbra5d7RexMnnVj
pdaVrx5dl/R5vpSoN0rzfUQUlyZjX2efXUUsuugy+76lEfgxd5o0Gcaw6s6rX2W7MZPbU+gvJNqg
DNNLZMmcagQWTTtqyBnngFUw8U6x8LA4uCiPmlv03R/S/LtyF5nYsONUQcyfuci/V2GBRa9ZXj4I
EkUj5eDoiexsMjgTpywqStrZlyEYWdLwGB3sdbGJjKnC19alqDgWhuN9tJYMHvKxUctZ5tK9mbuN
PujaYCNCtP/lNC0gbZN5R23Q+7KT8zReFk4YguZydzrb/WAfTXKTD2OdQVI4fW7w9XT+L9ErM2aY
WLJ4rlX6bPVifKHB3HgwK10fBjvDGLu2zdhCsovtpHJyZQmFoW2xMtrJivMrFKQVPgSrM2bA1avJ
bxP8/Y5D8ETKSdsA49XheQisPB7qxRpil1HrFzUgpIFuq2juW5UpkPg1r2KfAJvsqK2uLXiyw+Vs
yXbbpSLYtXYN6glyeQgKkJMD+VONHUlYXSfZKsNxo56K9DdRXqeq7Mr2sdeI43BNJup9ez4ypxsq
NgObr81ffTxY2Uw4KeKdLcCHANF5cKfy3syLNanbYN6lWVAnboqFDIxEPgcYDauIFHBMtqpvgsct
zKbsDgTMONP8NswArp7zPC1ZcbCbZmC8L8wpJqK3eVFpCUwqXBdbuqYSqVNsbJw1mRQRb+Rwu0cf
wINejP4aoefbQClE3+9lYdLAYqyjfp0L4cwsNt66QlPQ/yJsp14PDiQizHibtTdjCssYNc1qx0rV
4fNMIWGc9zYg9YDFz90FGy81yWFDerPqHHj2HlIks7tT17r+sCfgObCe5smevoyWsGW6usS6YzMU
1yFwFLRELE5x31HQHqmq2xID1gD1kjFDlA9pay/x2hPvyTwg86TcEHSVNmSB1mp7Mhqlj35o6PFa
R8DVx6e8IL4x7UNfrv7JZnFa9rXj0xHWOf0OrRBPWV0SIApsQAuTqKfiTs1IBcy+SA+qGvm9KrO+
WGL8VS2L99GEGDOiVSysYUaeHRlVtnMeNpkZu3W++bty0sQWFWE78iSAmmREyL5v1lomm+1cAgNg
jdu+javFK+56Nho2Ud4lgB6z6BOolAmEjfE+Vr7z5DeN2rX8Lm+CBvV9BTWwRzaA5qSz1sfG3PL9
tjg/TeGPYL9jDq/UqZ3UKt9P3J1OHjyXgZUe9TqD3zioseQ27umZ+xbaZBuQzbOHf+VVMuw+lg6U
nGk505PtBnD1eeULpkEyq4vDltXLesPCC1VhdJOvb5oMFilhDwDhi+ir1ogG/dlFgzG0DAXHUHsI
lOp8QLpSB3Nh7YpepMvTYhX8iRf0wj1NbWcsr3oZ1urXv/6kyVfgLktVZvuaEUcyP5BQ7HZ1pBk3
wQ/7Gv2QbVb8aGNWyFCNurgqFysdDglslv/HclP6LvKUPB8uZANsfpJXTZRV9GV3s3o8j5GuQtRQ
5sqpHE3K7fVvnm2n/zJyjTLIF4b8COzKGJLcaHL9avCwqDsDekjHi2qld5az4qTbHOmn53/pSeqw
FO5RTUwEO6F71BhUeiuYBcsr27mIILR8XhYVi+OTVVY9k2ebBtRZ/FOMZGp/bg9NJnPEa1d5XtJa
ASqyRhgDX0Go1+lkQCz39w3vJPs+pccALm0qbfkxGT4vrX7kMiBPMsGgg0Zz2+IGBBnPWpTmCh9a
Cjd0u4ye990xkIN5WDo8ZuRyxF0WjoL/FncOSQXQJHKckmFTwH+oFu27dBrMJ9KcVYhCLF9OLAmt
FUnRZ99WPS4vbJOXEVYFImiqyiUZBt9GJoeN4eCo1nyXhR0+qWUs7gps5buUseWlK7rq5HpMuDMu
lTtL6YIqI8brQBb1H6kpMWOGxd0eLR3jeJNZ5olm5HWPGsD9XCav+uqYbF+npmBFJ/bkunq20CPw
Ypv7tZR2+ZDibb13hZsx8q3luSrt5c6fmxW6ftSkCrR7mQbWFHUuj0cE+dke+8l4yrvqYTN86H5h
lf2JfWcDuc1G+WZb1vvYAA4Xru5v5xFEGGuHcz+mBufjaoEMlcM73oP0IOYmeFmc2d0ZYq5e1mXx
3yC77YSl00WRIuSxYKr8PWGGSGqfyWWUltftODnVrT0GaJhoh78pCqO7NJrFvejCpyoXJtwBCrRA
j8MHCO1nPU3Nua/q6rbmyf7Im/wxYLK7RaL6rtJsyxKXGS9WG/FCLsHp0aKRx/lFJ3bbxpBmTlf0
GrecX5dU1iLR3ntzbd+WdjPEuRkqc2d0hv6XN+//tWflUpCQobq/47+bVv6bz+X/K2cL2uT/g7Pl
s+QAUOPnv9lh+J/+5W0R3j8s4EufcBXLd0008//L2+LjbXEcW7iBazlm4F1ref7T2+Ja/zCBkQIE
W5aPDvpqe/lPb4vj/8MXgP38YUgSFT/x/8bb8k/X4P9WOfth4PIJQrZMvDTQQv+ele00ubVmSKCR
2LlLRp75Op6I66xv+xaQnjYaxmcTi0NSLmyX1VUFEvSLSNwlJWop9+1XDkOdZEKVSagbeVJmk/l4
TypQCVID9Ps62eUv/s5yL4xsO25+b36UZmh/ZUvpR5azNmgsrDGes2VInCyrk//yffwPnhHb+mcQ
3X/7JQVeGcv1bRudt+n+u2QfvY8pqGC2DvaCcsYqlHzl4pLopEWaIuQyERSlGInWnZ/647yvZcrM
37aJ3tb6m34GLO+T6TxOwbYcAh2KNxpAs2fMAWoC/1gcYD4vD/aujeE570L7uNjO/BhUIZE0k+cN
1o69I0dysukZHFn7X2mKyAvdl5zjTKe3CCpBFtOWC0KQDPjv8OXjCj9SG+3sGWuDT02sOXK5cbGs
/UyNSoSuAeJrYiMraTkto81DXxH7VtP+0ZTm/R07BCAnCius4bAu2dABmwEouyP02iDC+lYuJO5Y
BjrOdpyvSqTKJo+B4W6M6kn23yEU0TNB52SJEBqXf3Ooh+9It9pE1Ou4Q3UdwqaPmSeRRrlTlui0
mq2ddD3xalCA9u7Wi13u8cFKhfSlVIizSaaJN039a7yUwFsrvHCMDj7UvDaXKhFrE1yCTrcnwWic
zL7J+27C3uMEbN5yWI1j1VXlwxpUHXERWXHN+in/UptnJO2Up3dBWsKnuhmB2t4EYGOPjrHDI6Mv
VpjKl1oUxn7ZzOFYpVX1sHR1savU3O77bnZQ8iz6Y/QKMiBWPTc/mqHvfUsz6wzB4l7mGTHUWjr9
m0unyd7xoH3HtLyyVRuJgKsZEBthleaeivUrwzzI/od90bsH5L4izaQV8W4nSGPLySql5h0IrTSH
GwPP2Z2cVHdYCY/aBZM97gtZqM8xCHdyGu5Cc0gs193itiHTqHW0OvmB2T+O0nZQePR6h3iXwHWZ
/XASoe4UXYVkxsr2eYtRtTUaAGNMaqeyra23IAhU5KFvPHQF2syyNpvfJAmJR8UU8/cqaqjRSKzF
s6RobgM+WZnVCnfcSWudbyH7gumm7cz1Q1TjFpkbGjrC+8MKCbnHYu84abNv2oyTYFtPm2t/j86c
3pIZRKiTN3yRC0vtZUObkYM2IXbnXEeWga3ON4I/TjBe8nKIEW53iTcDkHhAUp7K+vtsrhK5ccnS
fioflgBpFo3w3rnXwLkZyd15nt6gcH+SypWwTdsPOvcT/CSCe+qMAdGbfdsAdGQGPKXN8L7286/F
tpBj2t9DXdo7x8z+GNZzL427DZFnU8s2AjMmx6p468b1ZfCHm7RwXowsfyZo+cnO+2MJDh861NqW
y8Gfiovjo2RPYT6ZTXLEojxMVSs414aXth0+jXJ5G5g1I8HDHl0pQqrRwJWu4Qs73GpfueO+5JX9
ewWcuviG32GDR+hReKPzAOz9s+YZ5Nmo9Z0cjdtqRb8MKWIpGKmF2Xn40wAoRrVr3BDIxIQyozTf
FAx/rV7MsE04kWInZYvecN1jXw5ux6JmJC+HF3etb1HFRA7pWejuomzzjiYFK9AcERc1L+IhHx20
Ns537QMhG6R1XSZC/U7wLNWxDdoXt0q9m0F7cOd52X8TY9KS+ZxVe215qL3Xe2vs3o0yD/4YITpR
f/BuymV5Ya1yE9Mbu2fLmxO7rbNfKL1YJucwdmDd+zq/mVnC3PLX0o3jwbempPODLa44MOvKBL36
7c0YylcnIx+5/NPa/VPZOBJxPsf76FOUSU7UVkAYQ++KK1kX3OVF/lI6LhN71f6kNE+yidl9JO30
MoopckfkreW0PAn0D4gUD9et/ToJYvKk7GhGZZqbyNnNe63Ni5BDtAYz03ptXGZ/mZO1kI98uTs9
BEeQebk3tchhx9TTuAF8k+gRKQKmbD9POmOEKk+3k+EWl37wEq+zYq8I+liEGhNdvxE/WuyWsnu0
ka2wzSHEstHzgc69Z4X/bkt5cUO+q2JwfpVjkLDLPk55g1LXerQmROtmUN4MPgJeQOhbPP6YV9MZ
Bb+ECMo08uOyuC/pU+OhfjaUjIprtU7m+wp55cnCJENBC66cQKOT3uwmGWcPma4i/0jK+2Web6Ux
fUhyUlOcMZDvn6NTxMuqdZzmIenlZnHeAmVgC1EHbJMXaxUjt6v/lE3TuUbshx6H3ch485z2lobI
qMyBtPNmfkS0zFutQ+Ao1kTlowmh4pwWbNkRJE1kIlaxBF1G6Zi0Wh9H79Ue2ZBYeyFDNaVH3tDr
CJlkehyt4VY33kVLvzy48g/PV76jVwehqaPFmRqDNiZSpKKNtbFuCWq3bvs+qA6VqdYx6myzfWi7
kWj2wDduWt99QtuURSEVbSge+Ee20lmhJOp/Ohu4aYwm5LY2efsJ7tFsDI7lBm2pOkSZmoHipjDb
9TDr3IrUtCaj8ykXv9yt7sy2HRp+jN1VxKAa1bnATCSy1eB+AUSkLLfdz8A0zwZQ+9WQobfPWUxP
ade8WaN/vzmN86ZFTZj8mgavQafAiOv9vCAb8MVNgMKsrr1EheW+8a9sTKkvgXM79m+BRA4xu3w7
yigeGvP6KJN62q13blbvltZ6o6n61V37eJurAG1p+WFTjsShl5PMSqpXJHR7zaTq4JMd9Vv4w8Om
kSC1q4xX1AQZcrBys47CGt+CPg25/8pPXC8cVnaAbFr+9BauNiGqOYJK6aPBQ0snpPszt+K1W2s3
kp6cd0rWXzg/4nA06LRClxGrUZ8QoBK1V7LwMUk+T5l9koZ/bPviQVXyOS/z11oV59RwY3SpwMHt
gxZefdcOzxO6hlqXO02gZpZqINL2Ze1pvkGO2nGDhAfEmDcVokteX/1NGTgIw1PvlU/8EU5cs7QD
rDL31TLmXBvzXed6VxXgF9X4t0zlJRz7G3w7h3AIP3RZPEnD4NcKEqv0vEOajU9OV9PGtfRunMvi
N+nsij0X8Nun9SQT69lCsa4aZHdy5Ian+QlO0jSPfY74YdisWJr5bgNFzK669K7xYixWtwrfxQ4X
2hZLbtTIXU6FRg/dlz2NTtMSzRxcfo9wy2fCBxMfHggY/RrAJOIV6cQhk8O0M0rUPXLVTjLqZxxd
dkyEm+Qf9PfI6M9XjVEx+Yg/PBjiciqeYJfmXREs8mimGZ8aemJWKFtJO8KPg/sB8tjdu6hoomkz
Gf5dPzsQb/aqvR61aT3sp8lKFm9KLGXWh6BL0XvaJISgX3EiU1n2sUAHG9vM2Emz5u+jJQ95Xd8Y
dfvo5kxidFfws0fxOxzARwad7/zVqaNMhqAWTBW72S/6PW5zLnKRfVUpZbd+zQFJcXYS9mjWRWC+
karwmG7bxXI9wrhEH8YoTbj2ffpHS29nNOtjB+BPJqIwDrVR4g+wucCao7DceRxJ+dq+N5QD3CwO
czf31tnyVvXWMLEdsyw4pUVhxvMwIKRGLArPHU9b/pf40is2MrxVxvQghf3musGR8L44JeBNT3ZF
BSE3pU/CY58vOHJDca9h1rour06rMcKyeCYhBT6EImSOrRlpTdsMYxPYDjKpzaKy9puI2L8JUBxv
UJcOj1gI38oxP5qczwRAxJ7f422C78zEL8ywlLo0s3PIbQ1PT4qn0tWr2EzoFamTCrMXI9X45tfr
xbUXsPXtiK7jl59tcdN4D/YUHotevy4a/VFpHLrRQ9R0zjJV7me1ukRubudt1ufCMf/0Cpw9g5Jk
JDvb6fjhKKYbXFJngjJpkvOQCvQ92L3y1Kec0kQMfIaZTsB4GtbfWM5ATcrtk8/6GSzZu6vMu77I
8Q51bhPZjgG+2c5fQVM/OisSMOXpncGRuSt97ypX8bIR5SnoXCZsSu3BB9MgO42udVuYZtSWPQJw
fdsqs43dPntp0Q8epFfoqFqqKB+GPlrc9UJUqYwkcoMMFJcZeorpPMFmijfWoeRkuBmEv7N8lEpT
OaHz8yuOHdS8HPTli1ONExWz6E88569FpqjV0MGmae+x1xfU6GsCJ3NwuuJtcIanusIBV3DkTldY
XPVz5Brjfqn0fJjKLn+pncxsdwqhFXy8H3bHJeS5jpAssyc2wXsoGoWMbaoO4Nqk4852eGq92X/s
mbaTQYuhjtPO0ieCR1vUQqLZ24ipD0isnT9IRexfQZdDRFuL2I5tlx1Fjp50ZIWISg2xZWmTlnXl
kodgdD1Mi1amcZO7Yfrt1b7zTtQxdCDTBdS5lGnxwCJlZXGre5ZXhUoqrttVYIYMPOcFQJAtDmIK
b5q2nD8VCwZnxjWNkWFh+Lv48Fwc9fDarOXWqXONPlmktCg36QfjXg9z/dOh7jjDhBhHwwrchJqN
5QQxOR0xuBh3YvJdROJtBYuFvOEJ8MTZI3hiWuz61n8vkEbEXuWjuG+sBbE+gtp9Gyp8MCLofzzO
+tvOJEszMkI7ffWHfv62t3S9CcZKvvu2TwZxvaFGNutV40oy5yrOhYDXW6z2aBME+UwiebAvQsM5
Thiuf4ipwZmDT6YyIppYmuBYmE3BgRb2QYzsT/8dq9y4h5a3I1ukyChXgsnDtjmsbr8OHHeD/5NO
rn5gnJiuvGru3mXGVrCvaOXd6KrgtEK7+zJWPm4oyx+PI1XSb0tvWJ+dw8VHqP1na0PxTGTtmMCq
IcTqdXY3Os6pzqu3oDBl1I+FedBK0RrTw0onTpd3FyPEJzrg5mOxwlFfKnXFFAz8MR5EN9OFbzyP
WYmlP+2rJbbYKZFdtCiVUznZ+SEVzvB61QT8WbZ5/l362jkNXjPvh2ZlUnZ747JNqIvMdOJVmC7j
TR5a3T7DfEafF/8iJqn8s+ZER5Xvr8xr21yL4xyI6qFSoqQc1VNniGu9XxfsksPiISaypD4uQZpG
PDfdrz5rlk+ktb+U5r6Hic5YoQ7t4HiE6md+8WU6JeeqVGFesSRNOGldMyWkoBog7/RcA5BAJH67
eVee3c5dlkg6DI2msNxdaQtBaluZPvjmtF0FnfJmVnN/6V2/2gXs+Xxs/VL6rX8YLLydIgsG6Cbv
rndY4TqFWrix9R2GKp/H2ljEUeFZO3f+0u03pbYvwzXqnUVw7ns3WxpJc1k/9mSQfJS255zQLsGO
IlR+UqnVXPDGr6zJJamDIcfHcVgL/B6j35dmvPo5XOSqBCuX8O50tQDPO6l7rfsEKMu9Ad+ebcxR
Jwr7T1N45QebQ/AzkV6/X9Mlve2k20d9lhP8tdrZS7oImM/KE/fuuAQJvsgikc6IPmHGur8RqW1w
MlAnkLFJ3qRtU9ybouLU1p7aD4Muf7nh2D5UNplxIiNpuQA/v3c7sTxWaplvc7FtvyuLN52fT95j
bgXouyprPbvz1ebSrdtv3g8uk3HQ+ruqc6er1WVseYfWxUUi7bQxcnftz6QkIyQz6y2BC+2DF0qX
8m/Hfr1aDKLcHuX5aih/MYXiLcOCpxTJAxkleJshY99zbdLcUwSkpprPLCnFKRTSvxZC4Y2ujW3X
eG4eB1RdvEjUycc87UokIp5KfB2Wx2kNJiwF/dTFo2mhsJvXCkWVYSbqKm/PBD967MYUNSY+mECY
za81SGn7szonsTwjPQt7vJdL8+yTOnMI01kz4zBU2AXgzTA17vMm1BzbmGWQuHkeC/HVq+SiTH3P
t22K6KoqzkPXjq9Smy6KCuy55dzmz9sU4EewfQbIAL2egHsDN/BX6yU1TMIpwg6hFvIeTzwYptE/
Dm2H2nDIqvdqRJWwb8tOXCaey32X9whHG4IS7zrUVvnRximHT2nMebpF11yJ+uzcVIMyUXkMxnhZ
OwRE0divMHYe3h5I7KEdX3BiVa9FWis3WsOwvu+9lbTztLiugA4PpC1acOuJxY/F3WURDYbAf2nk
hnVSuGKXl8iLBY6I+5rpxKMzoxPx4FiKiMKQhTkYuh7/ecX84+u1T0Ta1Tc4ZeS3tUnr5FB9dEU2
u3viVXgpGENszXZ119K49IQc1PoVjOP00FYDR1TKEnsZ0BfuJ7/8KOrGys8Vkd/P1by1B0K+1Lvd
GM63UZj+oaNB6GTh4P/SVZN+L7a0v6bCtJ9lUBg3PrQyCkRKvOsoMELM+D6wrNz3daHfRAj1hn6B
ExmoY+AOX6zgMrkTO2XRL3DgK0z876DOuk+FVO8rtUAxkzKth+McZh2CFfKk2fWuurG8qsOXujG2
/aiFKh5QWNLf5gpiP3aDQFCTzOvE5lZDmp7csOGIMjMlGeqLbErYgZ3nwNbLYTFW7yHHTvMC+cAQ
0CMTvm2nwt4vgsERSjukOBgUuzwO1PK8+X0lkrF2rP0GLo7pYOo1B4aU883mQeyyM+VEbig0HHYy
g9OcF2pZj3pCP1mjLTggPXB/p2Nlf7jGPB242rS54r8lfgDXCgCjvzY/mYWeiazu9H6RpftmMKDc
e0SoWFHBz4+brghOqis55C0pnVfVAxvvQ1xHL7KGp17you/iZitRIZeYi2Dq4h7J4MFqLfeEoYvj
fpXe8NzX9ZzAHOEjxdK43g+bNC5F6+vvjJx44Kqtey607Agd0Zl9NxFs9UCour1rF6GqOGvIHZJ1
jXVFhwYR/A7ZIy+UvRkn06ynV3sdjdOqOZGiABT1PSinn2xeMY9PXQhojMQB57V/axh2jCoP3077
kGaZJHuCkrmw21gnLKkO/XTMtKvhtTujAnlPTZLtpTi72kTnSSTPcNsPln3G3GryjVqoNLknOlJU
tbszS4AfTrCfbJIg0Z3lXBxPDy9K9vK1w7/ixbmxbDfbCAqHsqkwEqsCxAom1HXEd7nIYEQqwNby
2d63S7ehQMJfH7rMV+3gMdhuFeQ9mPArS11KYd7cnVkwh71NQszzEho0YOLYtgA2HO8R1KwjydRZ
0bu5RPWEGFxqmsTY53JcHZZquCscIMlc9uI569KMmd8ophfZOf6voTP8w8Tv9OYtXnscFx039To5
O+K+8s90yw3j0i0YOi8eIqyNJJryHWV6m+RhP+zyGuYJl3YRXgcMRMAzZ4iXDMVkHxyAbv02Tb1/
z4phUctge7azS7d1q5JNpnpP207X37vF0N2jQkFn61RtRZyC0Q0fimrib+CqmlW+zfMzvSHjm10a
weNUI3yrlWy/t1K2fxtsJntGkel1aSTPRB26H7Oaihn2r6ufFXLHo0bYSNuWBQCL8sG4EEJT3yuY
67vU7YyT8kpcG4Wb33de79z2CFeiwSRrrapNeQ/KxJ01hvZnEZR2e6jHlSHPdr0xqbJ5fgUWUxVi
6EwlWVs5MWZNN2E/bPZoavNTwal0rph5Xrk/flTrMxiALh3SMhyfjDEcXzY1A75o7NSPDUdNvrM2
h1sBt337GBBycmsCWO7ISecb7gYclKppfyAP+sPSrqRSeLW1JiRb8+yofgrNyB2W5rbGkYeDcHoc
JtAvy1vqlxE/e0Imhn0DG4htewycOiFHoHvNq0nsOeyGgxsG/a5wV7xPHk13X94S2DWJqbwerLlP
Jh/UqLvKd/heHVYyOf4RC9T+OBrmgx/q7W40hb23cttGuu5PF/JzWJ5coZD9mrXHrNZT8iiW4SFN
UeCV5vYSFuHLUKb6qRGySXDSkUfNR8W0rXmo9hkmWEpwLN9nqViWKSq8hnboFOnqgJ8vME7bBhFK
iAW+ry6QTwMvP3wtYthR/tj+bopA/eaQWW5df90uJi0P55y95rZo3e01sx1J/YMvf1f5YL8TDIjj
Dervqy4766VN1Q+ODMDZLk/3Ekjl1nahzlBnOfUc801s8TQ38xnRT3M/E471SYzXcXMCfWMPfNa6
6iZ8+bPqTwDR+sFvA3eM0VZep62+wAeZD2Vzm7JhbQTgPJSeyQnkNvLcmAKLHBLWMeE1Jr+N1p9f
OYUAO1hRD6xWTFf2dl6toNuZTtYC/zk/Vb3WOPAbO4cUqZyhiQe9FsgCi3HvE/FTRQwr3ZtB6cQf
H4EdomcIOp3W6571drkMGx7d8hrPhRCTSKPBPteiHLhN/F+OO4ij4czOfq2s9KH4D/bOpDtOZN3a
/+XM8YIIIGCarZRK9ZJle8KSbZm+7/n196Fc95ZEla2vcvQNzjrrdFUuEgIIIt5372f3ZcHKNzS9
fSk1rVkrS0+vWhgwqDy1qyQs7W++rT/Dlgw+ujl1rwo1mpWCV7Gw+WzYctFaj13WSnXwlMctrAoH
QhqiSrR0K5ubTckbO2Y0sehyCqkj4HI+ggQAKBJPCMubaK269lzqeYWaLbsEu4/eVNPuOnIHLrqY
ehzb334VePP+vTWu8UGOT1lEG2Vg4YXmmctW9Eo3GMoZ6rbaq6q37wfhnxcSsSWN+Imd6LTOg2gj
VProe9VjmUyYes1RP2eRcRgl2q2umc89abRbP3Kuk6i46vHQUbM9ylz/4mXZhVOC4hfJ+WC4d9GQ
3UY9vpNoShkKiUfE9W79tlIfDTklIGg6b+072oDxwCbrBWHTSu8H/YllJ65cDRl21tz1NlaoztL0
XaUND2w22NYn+d7uWVEnyk6/YQYqD1NEhu5K2FWH4pCl4FdksLPD0nfVWiNVYF+bVpoQcgjsa0ct
bCQ2Wlao/uviqWfq20+BVRCY48gn8lgbwp4nNDskOlBqKvo7jPtWOtsYaX5iXKaYXccSBesYPdQj
BkZK8V50HOw+o7hBqhq5ZHR/HSf9Qm+bPXVSV7tSWvR+WpvG+2Be6ewt0S2OxZnLvq1dZVL8iIqB
i9BzT63yCaNCLzVmyTpIbtFlmFdsSSn2Vu6It9X2pquOuXA/qBQ/7tQ9RS3WHczY3mYiVOq6YWd+
LobA+6iTCr+zSa/0UG6bbBoAw4GuESANVq7j9DujzvhIofIrbv0ctfaZLuhUVWUVM0g5PbUenW7k
RNN2kC72entuy64Nv28oL+tN9eg4ckLnPcUXo6zHI7tFc1uMVEUztsrJSgv69pNL2/B7nAfUx8bS
b77oo5XfIc0faBUZ2G1hKV1QCs70jWXloI8mAFe8FkF2qWsarIIGBymf6v4RA151rNHdPNtaW1Pj
Y5Xhri2jqb+XRTMchsgOngDh1hcDAi76vGNonbv0mPegOkghqpFgIJAOEeAXie4jGEQLk64x7/C9
ncIkIWKdVQcFlrE37qm9dY9t1kUTG+vUltuamI/jOBhavvWbQXjEBUsNj/BkVumO9n2GS5ge7D1K
zAg3hzIvldPH9Ppj7VwjoIeu0mDc0TIsKSdk0541Kc5WG8wz1Uc/PXjksCbrURqYgWPyQkIUwOE2
jk3noxWoMVvRi8x5Y7Ig/5hMdrzrcibiriyzW4N0CQu/ORAUMbnGJQtG85zCtRaspJ/jTXRznQVa
oI8VsRhJb2+p3uaIgky0A4krqo2NdeCgF+ohSRwKVFbgR1cV+9ILxOzhDvocfSh2t+HYmHxgsZnZ
Xqx+iCoOb6bE6mntVoW8li0v4LqTWsvzaCcXKjNC+kVNeR3hBH2i6dbNlhJtY8ehWPPF5vroJ9L1
5/LC3uxuSUymgRz4pYY6uh8fMqvNH23YYWcjYoqV4zrNbrIt70o3PJBlwW0g8i8yC5+s0qYq4QQO
lky9u0+NKT/TWbt+Mqdc3CQibgjFiLsvdaAJfHuRdiyyGg4mhDp7XRRucoN2MLwfkZfeopf8KkKq
dlvKfQXFp9jSTZAb2D4x6kV0uzQ7y+8Mlpp3WRbbN6UZq43CQ6HWmI/cb/3s/IjGvKPtDWQ1G5nD
tFLXfuBBQLtuRcHHlF3ojulAnvuVqRMkmkpsiXIK6Ioa9qVb5wHKA8x6RZuydSkq42uheXBsOss6
6vQMDng6s6sxLZ1zWoX+Dg/p18Ar7hNPz7FVsF+kuspvlPOzhEWG64dRwPQFCNmsnHRbGe6POp6m
h0gEAvxZ+CKLsr7QVJJs2YGPl/CSomuqxs4DHXPkqU7b3o50dS7DJKb86U0NvQ06YyuiQ917MjhK
c9WqyH1mg8/2qWT3i2swtW8HkVFzAlxQQa6K2FgqZ8zOgj52cH051guP/+xoacyPtZ/5Z2zyA0pN
mrtjP3pGBPR01lopLBont9Wu01BkSzejuZYUBrCCgHaQ1ZBqD0UkDa4yt/HAB7b2rd7NPUw2dphH
01Ctw1hG/SoBUuCvjVZQ/EsMMjApYhk3aebkN20UtFeYe/PLqA9kj3+U3j44a+OcPT4dhj6mWJWU
9Y9UD4OnliTtcMUIglVye83Z5kn6OFH5eqIaR+mszM2jz5YSvl1RbvMeVVDiU1ah2amAYCTNddTj
tSjwLa+dBvuTV5rFpkK9vJpEnB27KffOEzehIykqZllX4c/GWnglR0h/ZdOg9Eszo1vFkNBQgRAp
vxEs5PqpBKhSurcyMAE0uom8ywsy00Aaq3VfOOVH1W9LJAlrr2hubA+PWotIAeuYvi6QNG3zVpkQ
yOzOpaSGEn5enqDBnqiytKM+gAuQKrxIzC65sLtmRNYfRigY5i0zeCYYJuZwqGBmPFFbRBmDJzdH
4XQBpau6NlQR7tnZxo/TJJvr0YLlN4x6+tlgl7f386n85GEKe7JDzf5uptW8nsCVhTANq9qAsT0L
jOSxKvLHvk43A/uIa2esy4Oeduqq1SeNMS7NS2E2w64N2/JirHNtT0se0w+W4Rtq/lyrIeFsbigb
6efUlT3cJvqwj2O9gISB8Gpf52b9jKZcTPTvXe974AfqzJBlA08H1iTQjTi6B2VJyxL9YX9JF6M/
cxsjJQHeqfqj8MXgr/EPkA4cuqH8riO421Div3S71KTeYvoK5QO1mkLMfXMN18Gh7VhcNvVsR+qt
AvYqba4Hw0AsYGoZ2UGV9zVOh3lCJZXse45W5wZ3NGAQUBCQd3BTlmA39BXyxxe4qNo6mMaHTh9R
tBjdgd+RFzH1ta0X4BEH65mXX2o0K3sPmSeFT1MEd3HdrF02zVvSOIvLAe6YswG5Z323woA+vsV6
7oqaWnTVIfbawtout7KszstETXQ2WPTQITfNAYulb9Kt1xwDDqVmae8lRSy44shgFVV2XdquCYHe
EWJmL7/imANUHkKmo/CsJcZg3ZOzkZ+HEd4TFiPC3SFIqbYm+oJtzl7t6Dht4K/aChXeO9mNb+Hd
nIdjmZDu4brr9PSUvsAth6FBzJjeA78MBmx9QdBsQ1lHP+nG/0rL/f8m1L4uXrL7pnp5aS6fi6Wk
+//DHAIXfvWvxdr79jl9HUEw/+k/EwhM88OMMceRZ9m8PDaw858JBAgrSRNwTOrKujRm9fafGm1D
fqBkz9fXQTuN1nZOQPhTo83fommCbobkATrzwhT/RqNtzqEff8mXHV23Xd1CwszJGYbJkd8+nBTI
DF30fnrNa9w8kLLennmVjL6Caqrgk8ouewrxPrhnPFXJeT9B+Vf5IH04NxF9rL4ZK8y4s3mZinfZ
xP5dCuj2Tuojmq/UFU/joIUPhlV7X/y8l9uc7nnRlvGVgcyz2w18TK0xNh99bWgvYHlqd5oo5Sak
M/poeA0LWofdxjGgFPPN04cd5LHmNoR6wba2Mju1pQCQB2tswwB/BE6nXd7QOA37vjyiSBfOT2b5
fx/v/4g5GePXz/dDC3v4JQv/ZkeY/7GfD7qNfcCZweo2Ewyf3Tnw5OeDbokPWA6UoVxhE5shXYID
/teOID4AYbdtYjYcOVsGXtkRsDfA7XVcEPGmDQft3zzpC8I9IR7KkeYs1Tf5L2P+mdezcOfxAUws
FD2iqOpdb9KyC0A4r7HiWPueRLd38qbezrZcDb9HIgdXZhumI5fJ68ImAddNLaS+cYlqVmvAizoQ
MsQ7EP3F5+XPH3IMB2Yl8VZKn2M0Xn1eREQrXHOEs010yjMwniC77kszVFcgvZRxGeGKpY+kfArz
Rmx7xgEOGvJV2oUonl89Ev/gh5h/66/ZhHMxDfB8DJs0EUsYy4hiSs9MWJYNOlKf4jOnNPwHG+Lv
RTpO6b9LDvzjtxxuJA4WpbCd/WHMeHXdQ6XakrYl7BqoTqsOgt4N+npcCZ2bPhmssS+yYApvQFDU
335/lcbbSfPnT/PEMmdT0mceXgw5DqrYMlhybgtl9MdEmcFtY9jVJQ1xNM5Gp9MNpO8yHDqvq68D
xhnpC0l1NXguWKmzSzAq8vfCQ5dZMvPokxmiK2VJvvPij+zPVyOCbTnqNNNClZpDT3GwhyHoH9EU
jyJFWzaA55SDu6M3Gm60glzPhvj5CzZSNrJQ9rLvPAx/e+M4HUc3WZhKx+VZWHxastTykTpwg/Jp
ROKKyZHgphB2q7vuUyAnue+zEvv9rfnbWzf/Ju8e7iVeQLo7b1+GBicyXEON3xzK5phAb97YSL43
v/+Vea5485izWmQrxVTHikzxDL79ldTNCTcIIQeroKjkVWt0TXBb6DGkrAqL6LdBS2P3vBOZKs7y
OK3Ld1ZytrvIR5FMKq4LTEPi7JJKGovrjDSfPbNn1Dua5bZ02dkZKAkwe+CBqeK6fe5IuvkyTML6
Ak0xfMTrR3OaVD26lx6AzOcMweJL4nt0dJIgtUAr6WE77bDHGu6GWB/UP54taZGlIVzE60zYyXUf
lYR6+bE5PrA51MvH0WnsW9GP6BtSfDE/6GYMzbVGj0tf2TYbh8eoGgZku8NQ6uXWydrRetS7sbLC
lWrAjMBcjOvqvKvQWm5UCT6KdokhCrYj0j2GhUqhCrVxq61si1LbSjR2cxPFYcgQYy3blqyigjXh
Q7Lf5wLG8axfL1V6Rs/Utq9LMyk+SrQiRzUO3B86GGnpfk1zm24KFcxMuvG6KjSV3TQBoSMkF8c9
eunaaHQsKaLrcL/SVP3h6Vz0fVd1VnM26XVS32C3nX6kYyHyjWalwbdSJ0oMN7tlIplwEoddbU/Z
dtXJtDFWvJWmgWS9EV96U42QLIno/hIKQM5sVFpt2DGReMSm9UXzOSYbpmHWSIOWgdOjz/2k0enM
TTbyAAcUiM+R5plYsdnQnAs7RCqIr5/9LHUMJkOgF1AkL6D6k/UmfBcnXAJ3qNpFk0C3Pmk6Cqk6
kGVKYawzgb5bQtulqWhHzAk9G9K0FkjlaPqwEfGUhYXbKxIUlxLLtTfR76Ey0yC7llAdcJqgf/LO
R+DzCPJzu/tR5W6g39VMizZ7XSsfFPqsZC4RxZX8LKSHR8Wa6F3dBJae61sJ4cq6o2FEAjFt2ED/
OqFj1hLYgnl2PxahZ1xYCkvYZa5g9qg9t2eI1hFPRv/UMnpERFlN0u1hDFExwiLM3KAhvQUvdDH1
vgTPMikmoXo7kkNTbJMatB+zZNpAsiTsKafk3OAbdiLVsICk1leu2tj0vqlOC+MDyBuEI1OnBdZG
52uPIl9zI2sz1J0Dcshh2bmmkYoTwnJFFG3zumiC/YT4cGadJQZZKPQ8Xdg0VlqvKzNiQawwfaXj
mPeb1jUtFKeW9IE8hgQJJKmDhcArB2IUHHpc8Zay30xfcyEDbIwmKa8gfbBwDrOgPWcq1bgWHBrZ
ZixB6eFnm5Jndnb2uHfLuIp205Ak+nUF6UrfCCMSF3B4HN5QvRlfIv7jOfak0a9YIhjiE4+r3cBr
zTLjosm0iXiLFqHRakJ9meyZMOruCxBY+t1ER/T+1yEDpru2osGzziYjt7N9RyX5s6swdlCQqAdt
Tx8yiLZ00bCdj2aBfMf3QYtuJ9lTysgbvx/meaw/9nHUeXvflxIUe9qPsG6UP4izKk7snWXhpl7D
+CIFIWphVOEMQ+ywykoqj8B5og5LTmtpxjbxGNl1FseCWloCft3unFDh9EGzutKtHNR5EurOp8kP
Q+KRW3KGCqgXlNsCZ0RaTrJGvinH0vieeKY478MJXX4Uo9DNp6D6QkqshIE7OeW0t2Sj/dDyDvOP
TYpLf1X6dJKxN1R+f+X7BpyuPpLdkfA/u/pk+arUz6aSjjMVc9/C6DThcYwdtC+pA8dQUuWljlXG
9xmCjucaWNl1mIWIqdAJk9QBw3XO/6B+1Wyq3Aw/OsaEhAv01DyRocXJ7yl1RTBOAR4kF+PkwIBo
DCMajypKmvTgkj7wQBG8so5ikoUJo1xD4Jr1RhKuC2r64GW8okh29TBxb5wMGduxw3M47LHAk3/h
Ioh1t3WWwM/CGD5u0rHqHsAj0pxKRqm9MC3DqlSerxW7IhDyu0tTgD68pdv1DhYSJBNflwDFDCQL
a5WZErwlDj8CfTOZeWfVMFXa2WQifjufVBrkhyJQFVpXIZhuIMgGZowKxKqokZIHgvKrFRriABto
C4WhXAZHWWjNi68bWXFH3a6ntebH6ray3QJWOt6h9mjXpX1ZOD2y+MSkKrMCpOPfg0FDKZFapd6s
XJFFPzSrmDnns0UQNZ3lXISeWzmXemiqSdsJG1lKsYIKhjhvQGtV75BpA+WMizJepQSV1LjMRvkN
LgcynRYg9rgiagUaSZyQUbOKnAKdaF/gEQJpA1sbCSaXGCNGOM8mHTl3k+XimLPecPl05SFk+jyo
x2ulqH9ejB7CoKdGg4B2LM1US66Q1ATx3k9crdrQSesmBzOmX2fiOtGGftqYBfMk1X2YpvEZ2Ve9
60LqbaIO8y+KILGBwVgpCItDjyF4TVoFEByrbFrjE18KXBfAN5R9kcO0RxZHJY9GVgXlr/1EgqIV
Y+3ssH6GxSAcKpRGep7aMBi32EqaESpRrYhFsX08mg2OLlLNVZn3+CfaTE+J6yHe4LrAMupteh7b
p6rgu7cue5ml56EKE0GHNOrvq2ryx8cmIO3hEpeSp5E9GNY3qvPpUgOUl+EhTzXrkhJkMuKRCVF4
gncL/XtX0/wfoKXSEi6r7TYbMVSNv5u6IokOMULo+ps3w2WwIAMb/1QVNBzXA0Kg/sYuzfrGU4hA
PrdG6D3Be0uis6REi7zxgBIhMkKAEW9kwCv/hLDRsr4UMW27nTMZE0vD0L5rjIFxHtrKA+IZGygE
XOBu13S5HOA5E1yedVO4PtqtshEA86oxITnLo/RtGTVzikdsV7G2Sp8SPGL6Vqx02/Ews6HpxEHX
0aDFd1S438ww6h4HCO32ttZc54Y3X3xVehRclNNszksGe/wuio5Ml2Imf2ierO6jMogm9oRTeRV5
tiou/CEakheKK/5dQ2AsvtA28Ytj34Y2jj7c0xXtu0D7OoqANV8bg7PNVly58Zl4LDve2ggtq/va
CvTLyHaGkaAWs84vjEqg7A6rJtU2gUhsd5NI6C10aIP0NtQ7dPedFeFq64L6Y1eOno0ez8HyrGRs
4dakxobsz9Gr8twa+bYjBFQWXufU1YkZQOmkEUBUBdYaxHlgrJWvE2imqZgsso6prt+wYqESLlQH
zT9zvDCBh2LiX/CpRED9FKnlMtfL4GNC4nWNMi7sH7RWVgNeqiD+gXwc4Hw5pvn3ntbbp6i13XJt
8cmj4dcEBtjZ0ueEfD3SEYyp6jnPRwRFRSOMT1NOP26tgin4ylataC4Jk4nsblWkvapuiQ1qin2X
eRgz7BKr/BPPQ+18j83KKj7reinac9aOLvqiyoNoYGB/8EW0SWszss6RYoKj5yPuWuNZmFhB/szS
KL9CX4GiAnNNQL6MmUj3vgPkE1zIOcyqofjm6pgcAS16+2mOtGFCS4RVaWgLiU7mG5n5+osFmjvZ
+SlCVPiniS5WlpqoyrVd/0WbcJ/swh7Nl4bQM71yWa5+JU+handlKuHTBuOQ6puKvvIjTIRBbtxa
Ds5aknRC95b1a761KWEEW2UkNnLMsWmvyQWzkUaTfMGsaqOu4I+nkKsKbVYKsu3yXmhN4hqMh9o9
0m9V2DXLQW+x9Cls+nrmpWcjmt14H5ppzPQLnPtTR7se0kllyi84G7XPfGzM2drpJf2a/HeUjnER
dl+UGeEK0WGBxUgbyQBZG2NtAV70B74m0szQnzSJqpqdsnGQbDJim2C+OXL4TjOYGAw/pzq6cx1N
3GYNCRm47zGorHI5dtXa8ogcpjFSG8YWPAHs4UIv1TdQjhI2HwaVYh+WTQ09100A9yQQSO2V4GtG
ZyN3j6anMG0jTZT9SsIAZ10JUafAs1irWxVOcXE2uo1DUoMCeeZmRYjzETUGGz8ZVuQHpTxNeR92
BFG0ufHSAOLCt0V+WQ5kPEIMLuClj/TQm0k/NJpmwrRV0jzzeI+vgiZQPyyBlWsF0xmCJElHxg2K
E11snTjk+ZjMwj62WD2H3URnPjgfoVf9wGrHVFPLcOBnfaI193TexBONwqEncFBr6V9bXZ1sQiOu
8bKqODUOlivRPtq90duXYRMk6jxtHPRGTWzWYu6X1NJGjC7jbktEAW2ooSG6b41bfWSu00sY4K6w
IMiHOvKhzlJaQAnERPWmDC3cibKH7RDOhryVb8TBE1WQwNlqg8X+NUE8yj2tQpg9Xl77zzJCk46j
UMRqjxWi+9xFsS4JIOymr9kQde6Gp5Soo3GMkHCXNW7qDfChQO7HRqf4J4FS1mdE7pXJ99Sy/eyb
njhDcm5blW6dBaUZaGdBZAuPriAL611m0RO9ZmqycQPxF2xUfTGk5T9KGf+tZ/8HcP6rqs4cS/0m
NvrmOXluXzds/vjzf3ZspPmBUgmNmXlfrhsWpa2fhWxDGtSkdRqpc5XNBbnzf4Vs5wPxITpZieg6
KMjMnZY/WzbiA7UaKuOOQVEchoXj/ptC9qL45FLXU4ZQtoVBai6yLgvZovRSUmPGo8sXdmNEyK8D
k5Ul3dYcxy2VNtTHWwKi0+2r8Xm/uMsPW/w0hTXXsbjM5Q8TXWdHTLTVMRNttO5s9OdSE9lZLcAh
//6nFmW8nz/lIlSnbcYXnQF7U9PuEhj1bZ9Vx5z8v3XcdDZZmNBC3/mVueP5qo43/4yQOpUgOmwU
KvX5NF4VTBEJ+y0qqvaI577GHekEu1q3kkekst0Br1m/s+IEy25TDc6WRRnL+sE2A3zhgG2fkX1h
IzZr/HaTwEuoTbhJZ5xAASp3UuIatwFweoNJ9Tv6xV0pAigHCIfHR6Mb66e4K/vvUOm0z0rDPWxN
pQvVn5nkqqu0WfU2BCOkCSEezbYvP6MNUxd+MHy1wLTicsn6jegGcJ4j9lmqMDIdvrjknL1X0/+H
eyEp7EDANUHS4fZ5O0gCybower05xj1QfrfP040HGejnPPTLwPFFsXi+FZK3h8eLf5u6WNwKO9JN
HxN3fbSmgHXfRrZXQdkXe2l79eb3t1390xWBprJtatKOyxv59opqrHihVXj10RvDXTnqa+Gnm9KT
u2hOLfrmA1EXyNBi1AwxgGILw3jX7AmWYoXXbpzqRrTPsR6do9Z58Sm+BL2zT91rWQ9oP64syLHo
fjHby42VfnSsdNOWKUqXbt3Lo1HddOEBV3pR33kYM8B8mOFT1B1qdKIZ23wfWbVOkVVsI1kR3dHu
NKqQ0bQ3Apyt9lON1zUfb6FlUdIniootRXQ72i9e83Gcoos+vCPHfpeAnunSdWFcpWpc9zY8Z38r
up7/+axkcu0U4ixr7ypimH4/uOY/vFPU0CTlZbRGlK4WEeFtmGVdXhv1MQ9CY8//3dlOpu+I1HsJ
Y9jHiJXDI8bt57RE7KKo9MGv6oIHI46vwozUL8sLtE0Kd4B9ZopkdU5lbNpPBvFWnfnSGcBck8jE
0NZl1S0CrfAGEEK8djXzvlHGRAVRSnwWAASdngpOYTXnsbK6Czfv1KVt1ryCWmlsqEhm95KywXk8
B55YKbQMkRXB+e/HQ/BBWM4x9BsVc7Vp0i5wFl0QKIPsQFpKalbtyI3Ck79jPoKdiRtsbWay+4F/
lSlcJTD+YPt/mvfr54CYWJP0ZHp2HkviEMfyxqqI5tTooK4MHe9ENvskPCYbwh9rjtySl4Rw9r0b
uuwv/vFmWoJIchq3tJfc+c19NUnimrACBrY5piPBEFFDKHLtu3B9i9Gk1N3jwXDG+KJ3qDwXRvuk
IjHufz+I8wu5mKfp6TBV89HRDUctnilCXjqdkL32SJAaM51L7ocWT9besaBTnPBTfFoFc5Dkohfz
UDb7u+qpbY9Up2YbyGhsUxHrn9nqBO+8Kn80aZaXpYSphFAG3fE/5qlXI6sbjUMAaFHDatSbq9RJ
HXw+qbztO0JIGQyJhx5yjeortlqGXmzp+bAb0vIRC3xpXY94m3eCYJGrKknFO/1r4+8zMlRyvoy6
zloDqcRCLuSrfKKabpRHv8LshnMHur2tY/2LanKatF4iSkNGBSNFfvLKEI9SH3mEcPYEWRqTvbeT
nv6OBt0ngVhy5Vswgn9/r/6+Epobv7hnwcTR9zQXKyETsyHAAlkcyVrJ79KsyrcBWLWDPVXZnqSG
+DyqJ/toSNDQv//lv31B6KI6PI3zmgE0sjW/9K/uXElxsVWUyC9w5jiQ5UiG8FvH+7erIJNFHotK
/mXYrFMWq6Cic+HwDpGJ+aQadvrsyI9Upu1+fy1/u8+momqHzEdndceUvXi5bJ8A9mTs8PKOxl4W
VYWmlThGFrPlRuutn7/23/3Gf8T8qfu1fuZj+NJkbyVif/wTf+44dPcDwrB522DRUKa48X87Dl18
4DmzkU24+ix3YP31p3RGyA+sX9hy6FAaLRZOPIZ/bjmcDyZ/DYgn3n60XYb+71Rib+Zfbd5xMEu5
+mLpZ0tJ0EqSDxjjkQgoclfk2asx+Ic9xdsX6a8jzw/lqxdoCG2jSoqkPwRN/40a0TciMr6cdujF
6q6IBo1c5Gw4NJGasB4bdzHZb/9qAvjrvBefB7Z51GSSqD8oDJibIU+vE5pnP9+RX66FfzUo8u2g
EAYTO70gi8dSfH/IkVlPCa2t04ZlMWU55K3lVcuZI0z3duD2MwgebrY57eiLSWSgrUJ9su4OMLSA
TTgwn/RRqBPPffkpCgO4c9xEXCxlt7Up/l248difdO5YZN8O+8guAJ+S3R5ipwDgn2CmVe/c0bdf
qv99XKgAvD10H9O68+KRFCOR6+KsQ15X7yeBFOYZI9I0rNvRA1ileZ12YaJgPu1mQ918+7s4syuK
eF6DY5CieQcwFuzqeNp4OctZIfGMZPTM5mB3IRS3NC0vK8t8R+Lyz++A4ywmBmI8ICCKrMUt5l56
lZ4fYhiCV6c8pcjz3g6LYyU6CBO9OWjpgPEvCdoHTUtPmtKceZ5+M6U5E07CkXBTAgRfaE/hfq2/
n3TeyyW4ECmJjqkkN9Uo8Cbiq0hwMk9+f33S8ZflFqftcL26QXsg/JqQyyYv90Yb/LtCwl8vwWLU
XR5EFTUFA9Nol7VBV2roHk468Zly/XrMjdZoM1Sn7aFU1GzIO6+yG5Osu9PGZalgI7lVR2RYtgf4
MtEd5VrzbDSIpDjt5Bczso9WI9BxLh7KkuhRvOiAe73p9rSDLybkoph8mnacum0MeG2CuMD7hDo2
fv798ef38a89zF83dTElB4q9aaEzwwhfI+iPZb53aGWa3pWTS6CuZ4X6OzvpX80Ii3tM4LVUtVUz
3RBFe2HMxQQIv++pSX919MU3N3SayfZ72RwyGi8hsSBheD2E5NRufj9Ovzr+4ib3UHL6WmfKyepK
bNtIYV4v22+nHXxxk1F1KfrWaQOP13Y/Y0AdP5E3Id75eP3q1Be3mGSFKBxjbjEZuYhO3Ar1Zlbe
/P7U51nxH54ftfjoiqTEsOyr+hBVVv+jTCxxkRUTCB9i2AiUb70x3rmZtE4bqdmC8Xqi0ANRjWnV
VAfwJZcS/RcOm+Tx95fyi3FaKr1N38eGrcbqQEz0zoayPULNPu3Qi28KW3thxtpQHaasfkL+vdWa
+nDaoRcf2rwosGOEnDVN68u0SfZRZZ72JbQXE74V4ODzsDofZCG+9/F4JHfwtLNeir57uwDfaPIt
wdB2HgzBj2GK3NPm42WhuwqFnzXEHh4Sh/KL6zyYorg/abDVYrD7to+qonCag9sFx0jvzsfU3592
6MVgY0DIOLbP6tXGWZ+22meLUKMTh2R+5F9t0wJF0bTQmR2blhjhySCnLu9F8XTaqS/m3tbwEqAR
pMy7gBg9qNOUcU878mLWpT89xHoj4N9HJpbTHkWzOu2VXNYiM0NJEWRadSB88Jpsp8fcMU68lYsJ
F445SQbFxFk3dHFS3X4IBmibJw2JvbiVk2rgvSZhdTBiiAXw430yX0479OI+hi7tbcPOKkDC+bNr
NHcAwU5cJC0zRIoK/1gOJ/gwBKbaEv5T7lvUT9vTznzxAS0wawYQvqqDtMq1SdonCUonToKLm9nh
yCG3N64OFlbmDRlS3101/TjptJeFQSjbSYNFkHsp5ZdgzG+jvDrto28tdo4zudSOZ34sY7Py/Bd8
pKc9gNbiW1aQEFM781gH2oQS5hvVgtPu4tytfz1LObVCpFTwcSeS7ntAv2Il+/rraUO9mF5HOIBR
C175IEgphsLTvniGedosZS1eSQdjdVgiDDqoEcyDMrYxGvbTTnvxStp1QWSNmVQHrPw3XWV/8lIQ
wb8/9jys/7B0Wxa/C0czBoxPFBdQTuurtkxADbhJWr7gIaDbaUZOddqGfTYUvrmzcQqjwbeqg6t8
4MPEOLu7JvCG97o+80j/06Us3v8xM9MB+Ud16Mbh0qrFFyWsu9+P0q8OvXj/XT8ecaNyc+sCIqRb
0NBHSmWc9jItjXZ+DSNlIHLgAIaRwJb6euzqk+qnzrKr0k+uGbkpH7hpxEvhpGjgMPQU7zw8vxgW
czEL5NFAIq+nlYcRGaOPw0V674Uy/erQi2kgdS3Dn5CEHwqsyii/TPLLc/HxpNu5tPyxEGpru2Ve
pNi2rod7Flmb0448X86rNVaNXDJ2q5nYDeunhBQPrvS0Iy8mAV/v6JcaHmNtA+5tbPUAztR/5wmc
J8B/eHVM8fa09Q58uj309cEzyrghbECW7l1mZ1b+0WtJaTrpEpaaoz6vevTyMDOcdCJJImR+t4HB
n3Rwc/H2u1XZKDti5NHRnsVEZpaOd+JNXbz9IiCa2VcuUQ5oWbohO+tYhJ501nIxJ8Y1k24jHDAi
9fcaFXYUnfaILx3S+mTXeg7c7WDWKYYCgrJxxZw21HLx2ptt1FlZrhjqLCA/oUPUEUcnrj/l4sXP
wF2TWsIaUXVTdFZiNNiMeSRO+5TKxQqghYfozRzGgwOSJmlpyhO/eNqtXLz6WJOHnki38kAe+q4t
iXcfvPPTDr149xlcyI+Kd7/JLABuCI/YZ5126MWbHyO67Um5YUDIYI/qe1SSJ47H4oU0ep+ueslQ
173YFA7Ue8gwp5308oXENSn1kPGQ6fg/nJ3XjtxG12ifiABzkbfsOD05KfiGkCyJORRDscin/1cb
OICHtj/h8M4QYA67WHHX3muR5kyyuPjdfuj6tf5lJrRXA9Icme5aDhCXsSz22mYuTKxtb/2XYfFv
a4N06xIrIh0EouxutMs7lGHbOsiVMPL3ZSfLJ1nnviMxUOT2i+uMcwT3w970dG+9XFLinnZ9HWA8
IG9zH7Z2uBuK3tjUTzx3NW7SoPCTUYfjmRT6kaIb8zN8J72pzf/K4/17w5ChSF1jx6v3znxq9Xya
qA/c0glhsn9scy7wbS1Yi88mgx7K42BFkK8P2x6+Gjx9Rs1dQsL8uXOLEAX4Ip91OPVP//vpf0EE
/tnLKWP++O7hQL2jT8b92aSy3jybc9oZD2kbkpPmWaqMX8FQ58G5hS6VnhKqv6md8ibVnbpQN/kJ
E2AGlm6mhvUhXTSsTg5pJYUH//v1/n0Mkiv28e08qmSVmsr+DGWNhCPL+sUS+X3bs1cNqwqUPhUb
4vPSVl9dHF4Rdx/berKzalXVOG4q7KI/U2ZC1Q5VGxb6n03vvZ6XFgrdisBN+7NWLZVTUlF9mHvB
tr68npoaitv0gu6UFsfNLISjI6j+5canr2anUeEtHxBGnUfGIsUZMV6CwPu1rWFW+4Uxj5UzwTg4
x176xRymG6czNm0WKHr82A+VTa2wcmPe2072rnbOoSi3TanrDOmhGqrJ7+kqNpA5wHVgC0Gobhw/
qzUsVp6v6lr3Z6t0binm3nu13DYvrbeVgTKDDhQrjw4nG1qccYNZ8XdZqv817lf95FpErTJj6s+F
OR4oD7UjyNbbogPeel/pJ86Ygkbuz0ldV3tPzdWBWzBn0+Wyt95XxjESDZ1b6rxUgkoldFlTAr95
iH+TyPlfTXP997/tHfK8SgvLrHl7vizAOZnehQMKwI09xvn4+DGcEuI/DCIJdF2398WYb0oBoULj
45PNqS09LAXdOR6ar41OnvgGv5nKr8PwXxaxv5K1/9YmavJtUlbL8ZxT1nur0S1dxtChAqC2cM5s
m11WywUCndgcTI8pvRZBNNVUFVNhvK3V10m5TkYMomxt+ruXn+z+q66DbSvROtTG6m7UCylcZzOc
k13umAA7ISpsapP1MT4ZWuBECw+nAuY+luWeEsBNQQ5vzeLxNUwED+3d2Xdb6gb84hHI1rZjPEyn
j12R8nW7MzFNnksflUbmjuDri4272DXDZ3Cmpctatz+DSL2Hy7zrhnLbEFqToGLpZzPUIPogiIuz
6aXxDuje78iW/zGz/IXH+tsoSjvKTgH08PR2OF9xHHPfbbo18f5CXP3t0ZQB55WR8+JhVp5iv94F
lb/p2Eq67MdvaTYknc7D0p/7xUBlpyJYvNtG5V8lFH97a09D/AHifHV8AkyqKSf7tmncmKtl2cbt
VnQGD1a+Ed8bSQjDN/enbZsVc3XXk4djQH49RakirqZkP7QSzgvYH+6Rt73+anW2ySEPIAVdvyZC
T298d5xt4XXgIR+/Zui1ckb5eG1yhDUwCM7TGKbbpqs1Uk92oiUcyJalKt3TNIRRGprbOvi6vsSw
ygGODo92SnExjHGfUi29rbVX62YMIX5RjqKDG2F6X8Tgm9syExtf3P7Y4DlO+yCezfrsOonFHd6Y
HqtgCLYNTnM1OJfKDTsLOvzZzdLMxCLaA7vXVUJh47bGWR20PGOucyz29RnHWxlJzhPtnGxa8cm6
/9g0FYkGMi5kf8Y0HBkLztosfd/y2oQZPz46zfuwl1Ylz2YHTgF94LIzAOls6udUqX18+qyMYujK
UJ+zUJ1zr3ny82HTsuyuU1YXB0JP0S76rOC/7o2w6g7Ah7dt+6kQ/vjimZ9Tj0RqwLkpUZDYALxq
T29aOym++fhsNFEBml45n9GM9Ucw/Paph3q0sclXg7SzXXRNMIDO1GUOFXY2yGC7UM7Tz20dZjVM
07rJCIXxSQ1embSjgy9/F0K99op/bp6pSfrYME1hjeCN+KSAN6ha5PO6OJam7s8Gzl6212ku808G
zKb+sO23rMbsos12FnBdzj5upt7YBenGr7BOeF5q+PMkMumzV3AxNnKxD1Vm00uvU+8NRIOLF9BK
6dQ/5sJCglJsug1314n3Yl6MasgsPPQyBuNDaQ4gnW1BEeR2H79u4saNbfedPsduBvC+kngx5s52
fhdhsOD3/nsHWqff55XsYl2E7bluB+G+dZZIL+jUDO8uHcDqAOuSVvvWJ0CbnAgvWd98w1WDRHmX
wR9UFaopM4FjQiSxWS6JbNM00kuSdq9W5XsStlA5ZpcOatDw0M9JFh4KM/bimwH2UbevwdqMN/Pg
T8G9C/TUOtSxQ+G38pIwxqPihbicDc8OdighQO+VsWy6fe/5o4ocaITTecgIRj25NpT4YzFQsH7y
dRbHT3gK3N3izVrjqZgv6J7cT2yixu+u2Qz33qf2GUHbC+GmtE+CY+/I+c+RvzbvvHF0/HOMlje8
cag3/GV011JxRTlYQm1wJpIjFVhu8wq0T/1adIhCKUUQzx2UGaftDSBur/ph1UutzshuqwaAiMiX
T3mblvo4QDVAqBSgw7uxAbYFt0YfKnnvgft0/iindh7PTuPkFEr7Q/7eJzPGmdibzHKHgqMtb6pk
SrqHKnWb+Q3OjZchMKXwEf9HWPs7oQYvPi41NsqL1bq63Zl1MbuPSnnZFIWxbYTfZxq9u/HsfoTJ
XQIi+pwBCjRvqCsMxF776VAdA7+yyR9xuB84+EIbkMhhvB2aRIKuBdMc+48zpLcXtAo5Npt0rN3n
xskG3mZA6bwTYxOY2Bx6TFukE9YFdK0udh4Lcn5L7MWzTrFaIFTCyFX1/lGA+ARc7o7IU8Na4BpZ
tNGD+5kA5UWJhH5141pu05wCpODAw9xw+TT1MoPP5gSohycTY0C0zKMo+PmziSQepECO8qEbP48l
ng5cQuY0nhzPN8TPxVs65wxVz0pODhTAIBrJhar3hhF2FHBLcmOFGQv4i3I2kt0iW/sbfwYBY0ZN
+IWDPqhDy5Nt/2XMgx6yHJJKfOdeD68KDyWRdO0yioDF4Xt4Aic5g+bssWssYLFADu09Ei7qI7wn
cD1YAIGvenpBHNVwI8v+FpB1f+haG2eYC30tQ3yfFsmxjHtXwxdpi29TnmjED2bT5BG3RmO8D7Co
qDc5uuIzgQNwhu3khR3F+lM8nXr+uTyPgTNQf1dKN3jk6sAHelrKqTnF4C17kGyaEjrcNLIcUGvP
AzHHbhzT+Ys1h6kGESeavPkpMkigezOrRueuDM3yp71k2jwZ6Lj+7KD1YOwo7DeKAgqfmEVmdC8x
MjITTS8SqlsvxeTd7HK3a63DENu++4RQ2DOPY1KV9c08xnZzSicBTJ5CbPUo1VjWR8YWdnbUWO2P
KXOJ/MUZtTHnKR6M/GTMKvkM9Fsf2tF05S2qi0q8T15jXArFv0SZynsBuQv/O3bTQZdNcZh65ZbP
VJmV9S8rJVfygCbbxu0RtLHjX/TgJFSA1CrxwIMVXAu1DnROsrNRS6FBegCc6aqTNKDL3LUTUq+o
MgT2FCdpEz4X58L4VaQqs15B5WZ1pEZMyxKvTkIUzc+r9r2m/Df7EUinSn4AJl/k3uxittjg8fzq
NutSV9/UvrWUj0uX+59KXRgoIkxF/S8y77F/YDY19M7NriXn5eIJO+pUWFTv0zw74XvSWPElaPNU
3cgKXuKl9bX/C5piNZ5LV9TTfV3XbBfsSvWffS8ch2hIx/wX0NbhqUk1KjHsuPNoAMKzi+o1HxcD
feDCHiMCCgxJI2O/JE+gFJqfpuGnwYMOUWeeyGmVySFnq3ZVgovEOQgQVsm+x1fbAFXoPeOQGwZy
7Tqo5U1TwGFamDuiCZvOtXlfbCos4WSygYTTHaUx7h+ne1zwR7ZZ/1wYXbgcmBJwqiLHipmdgcbh
Eh5QF1k3Bot0Y+1RrfWf5OwRL7P8PvzWWY64DZxmuvc7I2/IXssq5+SVSLKOLoNguGcBvEAPBm8Y
3pBEfB9OYNBu8AIv94FfyzvCWqzuTp3Dc55FHefHphBTCj6ViDHg3zT8o1Th/BCmbil2UD2/QqcJ
f3ihTL7brdnWzy0oMHpCZkHB880s2GtpFSyIAHs1/AkERMTjkBqX2XdXBaA1Cgq0aijNBNDTvVYW
9aFDfMq0Prtm3uy9lKujXjinDvZ4BITuMa7QGzsxJEgIWjgiHa+mX+bPbCMwLfrhuBs1ur9lml7Q
Ci77WJCFFKPXuctt+15bxd4T3Zf46hWyTSxBY9q6e6tAvSi6mVBeERh7QLvlPq7AXaSNgePHwo5y
0glcUGbnUtyHQfk2zt3IfK6/A5eDfCILd++rYnoDCQnGNY/7Efl1JwEVaBs8nAoSph9P64vU3Be0
bvsGTqyJDGZ4lrYaqrXBfAijLHL5uDsDElnkWvO9NccnK9docTrzIBJoL11fpbtBXCExvflQ+uNX
mtE/yGSxzgSyvqduvBwc5wrqqWNIqTmsDwTkxpU4Gxgd2NxRl0fKGE5zFUvMynBhzHZkWRmtJ7MK
HsdZcPWP0AzT+QgFLKhJLhhPlSvDu9Yt78EBYdj15+cSEmpxzLTx1dUsCEVS3FJgem8lANnAhL83
+KsuvR90h2Tyf1GW+hAXXBfvSGK/98pmYCQ0eifN4I4j53JdAQLO3wpN9q42Bjw+dtyx24LS0R9T
B6VzoFNs3mVq7NxWvuAHF2Dj0EjCc352ncA5tEW5gynaRsVIjlJr8v+IGrmfAml1KD23uCFY4SeR
hRiP7UxI+gF+hqer3ZaVJtnzg+J6D1SVJMRWLP2THVv+r8nH2rQPVWa/ZQ05C3upSi4dLUpq8zv4
VR6xAzVa88PihWI/QQHE7RqUabHj91lo3IwqsY6CyJS+mI1j3fumQaGjG+sR2HDXBH82M6WbLd7K
4AZTmf+5xROtI2ce9JfJznzzSNpY8nkqS6jHIJ5TajpQRWt6Zqe6KG6z5R0qjrccgsTOdtVc25/7
Omu6qMuz7rNoZfyri7n5ua2qkdYZC8YUw0mKFIF4vrCAECh78A1dzi9dHcb1RcT4Y46dHUMoNisD
qV1rdZW7D8o6VmennpKH3kv6q1fYLf6olqHwz26fuvU+sFO6ld32FIQ01YwUMQamqSM34Bbh2Qkz
689ewA58hwxdjpHdEmwlRjrJLybpvCObqgA+Zpa09admgNz8tYEP/mvwIQ9jYHdmJ+rYEXN3NdWW
u5891rQnlUInw7hbhh4XfXNZnAWkn1fTcpPi0OJtbSI5Bjrh1w6Y7NNRdI/DBPycrUk3FHD39Fg/
tbKNr2VgtWMxsQCpxudZef0x7OsFn3wRz3InAOA/wkpdilequsL+saPQTh5bE4HpMQewCqfLEb7e
Tdq2qXdokbceVQsN021MMMwos8J5z1HwzgjR24PYsS6uJ3soW+Fosx/zsMAdcCqXn2HFLPqHNycm
WHEljeHUtXisMC6nefxc2G3h3EiHhG6agqSaSCkrTXfIAyrmFUrCoonvWQJHycI6GnQhALnGed4+
wymoYb1SPZHtQfVKlNTNEsxPnFvAqbr94gY4sIonZ8mzYccRgaV0wdi27MmU8m9z7XrpJUCUQ36N
L8YUDm0fJBEiSPmqx6D75koQUicqBVkgIballDkU6fTrittEXVjOwzvCv4lVTfplfLaq667E13jY
wKWydyeDNuhuBxwiJKe74ps7Ot5bL43iAmiUA0UOZ4Gp0EofIGG76N0Kpd1LmMbU3YSxuu1cd1l+
FcrrP3GqCwQavC5xdp1tnu0kTg9GMQGxI09VugAhIbnvGuVaGp1GjmDZaUqYwzIE1T0WCZIP+MLw
f9q2/mKAWtKHqmQvcCeZeZfHgu1qhKzePSYID83vJgjNZcdhJ0dzD3u0OWCbjF/gNIXZYTEMZV2E
dt3wNm7H+Q2HYPqLPA9cr71saipB2W7BTfUnWFGLW94NqprgKBfXjVFNPfB0rpTX/AD47vpPInYX
XKJ1L3bc/gFkGqHR9n41AII13HsP5wUnRIEh+2yZydwTaMNSsx99NzZ3aYbNaA9i03uWWWu8FJ1K
WYkGmNXBJNLxEcR32z1N1lx9r6da2/sixKgWzegkrV3fOx2gsXaBPFan6inri/aIojr7kuazll8S
y2/UzkkWeUNNm2HsEYiKPOozJ4djWyMnjfRMATJzfjB0O71MXXaaisW+qGDI8siVi6t3PVVOzO2j
UX5ha1f6EbACvAIZr/O6hGH+00vT6ZmgufOeCW8CxIOh8qYvOJodh8GfS4alb5iXK8N+n2tLHRIx
pOeU+7oo1RARjmY96uS2UL2OH7LOjN+l8h5t6DdRY5t73wY8ehCGNTlX/HlCXMvRWXHbtw7Q26V0
4JG68Zymh7gN08Og3Th/GHNnMU6mKsw7inGmz9T5Yhs3xJWR75cNgYTAIT6+dJwuDpZ0nO4+6e30
uyZJFcEt+9np0HnWiGPBqgRU1aIkp8pWkswLy08R4nnS+ATQDAh97Ahwwl55oggaDbNUf7ZAj9yx
bS+DEfg4R5NSGHuq1Z34FCeyzyMVL+FzOJXLt8Zr4gsCCPVQpJwHIf9VVn4fsJLP3zNWM3VA0571
YEdVe9bWkvzRotJoDnISNWtOqlt1rBMIUY9E5jiaK5tNIuzb+Acn6fK1QHdwrrLFP8tAqdeOKfMG
blLi35p6yIongvnVzzioABm36QwXW+qKiqiEXU7RdQ9DGJcVTBKDyaxFR/JFkr3l4uLgwx2kXpqH
oc2H+JB4k3iE+t8P5yQeOJxWs+n9yfi+hmxMMRsvndR4azMRtnd1qduzZ4/ulz7J/YpdVqimQ2U1
Hb2KpTGnbC8Lb/ym9txozkVjgOKWyr5FNxuHe4mtlYWhzF6hXj4UynX2RbFc8mWG1A+M9sXN5XLX
oi8e7xFf6beFFUNiBoAlFnUJWlxpNcK/wYKj7Usdj+INsLrR0OhpBUwOEOIfV0mEc8mcAhb7wfCk
XffMPf2s98kk1ZPvkqu6yyyjf07TIAm5OavC26acfkJ99ZdvPf6bn7UNxGkPRqqA5TXPO22UaXma
4hmY4GzaAx1iuDUXjcChtLJDVaX6HqbzWSfV0wzYeSJEYYsbtgAknl05trUHItgIf8xxYJ3VvPSv
mWWPxS7RXVdGVmmhNnerQOb7oHeXF2OpRwuis2t/k6Iovip7hORrVqxMO+V4WsI8TIjolNbVJGxP
9z0sCDZhBWy+0SPqgYNjWtKLKTxvxE/J1ezO7Wy7vTMKM6Dxp9R8K6g06B+uijlxBEoUyNd8Spp+
h8GhGt+GrMl+cdUwNHsWYkUwhno+nrL4s9ql9ujld7jfxJvtaP8JJ0dTHhu5XOvxxm72zh55pFSi
hTnw3Smz3Mc8sBtvp5je73FQT99SfKfiJIqWNDRmobzfB0Wboh5PsqY91oIsCTfV3PWaTcFsMwCo
KXaNa7H+dYR9LW7GU9s/t6JWxQ0F76W8GZVqX0UBrum27bKSTu022V7VLtrkimUtjdjQtyG28dFu
Im578LsWZjWmn4M0Vhhh3LxNItDaeXN0i8rt911XheVROHWfPeCfiDn72MpvDyO+k+9DnLEMWMrm
tlFhrg12lsyC13Ly8ngnDd/L7kyHuMYbR4FwvoGJPFtvdgKo7oeA2l4/TEExjNCSp8Q+SZWU3VNQ
Va3zE3h3kZ78cIp/KSD+2S3amGJh5Bad92hlhAnA/2eZ8ZTYC9zTyEq5jmCk90HHUmql9bgf54pD
tU6DtP5EorBQB2ewvQeHGKdd4XdOLPfJ9mrzYtawDfaTAPkdjSaNcZtnhXROuY2E5OhWtOCnqSp6
+6ATPbt7JfKaVW4aqvrLOMzMblx0Sf1oERX8xn2InKM4AKG/q0hlj8FCD+q1cjLP3jfQqMjbmThU
YxFK08/+mCMuH2OD+ME4jC1bXr+32oeiDhP7at4W2auuTQPA/hyY067tFj08iREHaYVlfkTS41fF
MQ4yLMPEkrzpUIvSk9xdsd2OeqJS7Qs5rqqNAsH/cAN/3ke9nTRjqo6xIJr5BdVZSnUXQQwfE+3o
OMYjfEsm2gpD7HDjG3WYzQhHq17dFWy1Uh35yrbjbwmycpy8JuTGaIjD9lta8N/sk3IP+GW18DuS
tOy+Efr2vePMjSja97zjA1W1WLrzxB8o9+hUcCHm7Kj9b2aj+voM+LL3XkL0MPHBT+jjkY1o/Mks
zaH4M+gM6IZ4D/Dd5rOZCvIK7MwN+33l1tr9o/cWI/zTUU1L+EHJMT+Q/2twiKoKsPmi6U2EFGzI
5025cGzBPl4+DE5a5LDD23PvN9UZE1PwSMTM3Xons750s1psk1XXnoPB1PuyhtW/1JSJbrnxCezV
zYkFiYoDpUvdjJPnkdWJtz78He/g3+/cgnU+qdB9uiQjhA+hQOMf3REqElp3p41cLcIfCqkRedYm
3Wrjj1l9iW7htDHWFXUjvrUHbvw9Rji08dmrz0D0DM/0PHWXolvywxIHYUS0cWP1/Dq3T46WQXA9
k5dJzxdWwJuy21goZq9uPuf8LwA+j25G/WzW9muYbUvawAP7sedXXRZaY2HR3ou8+CWnm+p3gMd/
T9Mi1+bjozNU7Z4RFvJiLbm7C7Oi34vK8fabev06NY7LO4jJVSsv3hKLHcH8OTLzjVCLdWqcOy5a
i5ReiGiPdY3u7uuq2tYN18lxFLYXtlooFwvLcbD3C6kV1gl1eaM3/oFVPx8J87o51r8LZbo7yKhR
2zgbH21//KZG3AufUIBkPuB+aC6eBqlutn3QVSePxzZP2LFImkUSWOjw2pmbLvJBjX586960wykf
6Im9Ye5DPzkmdfW86a3XGXLaQCiTMLdfJq8vdwkCKw4ppV3/ue3xq/ybHPIguo65pf40s1506mnS
BwNvU7IGxOyP7RLYcViRNUH9X27/zLv0ixEEG3kf6wS5eRl8e7RKeSn6+JtvdA99xkX2tlbxPr43
fnWDOC29sOzCn0Tsd63NDnjbs1cLkKlGwos+H7QxTLjDoQ5brPDIt9TGHrManXIAWW2HTFzobWxk
rdVJ9fnG7rIanhkc/9lqGEN+Pz0sVXzjSn9TWhIY7I9t3jjccaVWwi7DsD93XnAZ1e/KUP89LyNY
i+FTKOhGDPj30pXc8j9bcpD5MXAM+ks14jblsnbxPuVqEPkhQBMOTs7pe7Xph+GC/vjDCKU5ZUA0
5pJN8hd6v2XnCLmNHEpI8uPDjTzvBtVDSjEGJMh1a92ki7ut7vgvMu/fKyyC0JhCuxvkpZLzp9oJ
PrE9+7JlFIh1+lzu2JrsezAJYbOYv1Q2Xa1FDUkU2x6/GsBq6XENyZGSVZHvBpPdYzWobbV4kO8/
tjl62VgWNc2CGulJxe3X1HS2rd34rj8+24TZmdYtnQVy6HmM6/dlsDdlLGIq//hoH4atHAiQXzRG
Qp0mt9DZX7Y192rsDsaStcVS09xOzjVPguRRjdt4AOTDfXzvWmWlY3TX3SM3Bi2bmKrvtnWTdZpc
3yZIwASVzZnpfbGVIK48bhv16zS5cKzLhWguu/XEPStvqnZznf4u1+zfd75inShXQnUR+SDYPtrJ
U1fF930RbMrBE+s0udLt+0ZljJyFq4IoHiXhSsv8vqmfrBPk2Me4NR5ZRn3Y/FGGshp3FoTQebft
8auB6erZE1NNef2g4+cs9iMyzzZtHv9hucikbXXWdV/qoobnXhyfjXC3gfnw6X7s4a4V+64iY+/S
U7aJhMD7WfnLtup9APgfHy6NZMDuZ8qLLYqX2NH3dbstX1MEq5E5LoNVJ4JH6y67tDGb9T7ZNqOs
8Zkll80+tJL2Eg7xJ25JXmzlbHz0esmcZmcaYgZ9MOZ38dh/qoNpWwRArBGLui+5wUNmdPFU94M5
4E5W9aa9tFgjFnsb4WjYMeYHnZ18I7mtgva4adyI1WpJkWMg9ADwwl8K5KDVwzg1r9sevRqSeiHb
JreK9mLmww/diYdk4VJ827NXayWmPC8LF17bDdVlSYwHEOobH21/HDTGMKTgORiRVq2eRZu+hKFx
3vbWq/EYtNgyF4cJ1hnN99Q175aN+dNCrMZjEyrTWVTVXrAwv0uT0G7Czf22JlkTZsktmvLiuqCh
ajjOHQ8fyBfZ+PDVmPS8RlZ50XFmaQLjMC5W+MUQU79ts+mvjqFW7OF/6FgXPDc+6Sl8TKF/bfqa
/io2WjkSGjeZ2hdtJF9VYL7WRrkpZizWlFnlaeWEC0uO7fWk5taGjhI1p9vG/BqX6bbax0plsz8h
A2031iP3e72/rY/7q5HJ/gFNMdeUF3+sX4MhfOMq9eu2Bl+NzJSpKc16jv2TokwoJ8949rv/PzHN
/4N+C381NsVo50Ey0Q3bRWWRG1I8QY7DYdubr0anMErV1Nf4raHTQ1/Ye5Lwt33MNS8zR9oxk25H
B++nOYJFlXBdxw3jphdfIzPJC56GwpvlJebum9Tq8ImbuW2hFrGmZtb96PVxwnRIqQCahSKPMlJc
Nr75anT6pH4t5sj31L0+Jm7+3iX967ZGWa2ZqihQx2fsInwXbx06y1crUZvq7cSam5lYqP28kRNP
PoXAXqZqObjmsO2ySHirwYkv/HqH27eXjHEzmemf3mT9bt28Nuw/S6jEGp05mXFeLikM1JHcjk/M
YOOLtprkErO7rQ5DEre/i+n8xxHIWw3VUNtkx5PbeoljiQtLvUHn2VRnKrzVQJ2qdPCra3jbwKt+
zeNO9oaW20qzOCR83FqkJWbpmHXjguHszjOdG+xf27r7mmwJ7s8xKINhMaLqJaJ86EemqnTb9LUG
W8ba7f1BaDYXXXnoDfU0J+G26ctdDdOaXBZ3cAFbqs42MEaWw86YvW1hjzWpa6GMxwgaGoV8xrtg
6R5Iadx2KPwHpiuXBhiZ8BqsyWcSO/tbSsw2Rvauut2/B98Sfx5BqjPrcuOf70Upn0j53UZ+EWtQ
V0cJXzmbOUh/4RDda15s0/i2aWJcQycdihwc6TOhuy6xGmFkpPBxf7yxi6/GZklphyrS6yLquMeu
GN6V8N43vfiaO8nZ28GparQXmYWvqhU3cpKftj16tb0ln8iuYTd3zIN1VFvNrlDBtmG5Bk/mXIuS
wMjVE8UX+j6YTOtYT+nGANmaEBQaLQn9VNJdRts4QZz/ORji87Y2WS2guqtIhQCsc7lS4sgg3xm5
3tgmq0NnOUgEQng8LzNFVjuNpzVKBrmxm6zGpUWWlR5s+rcyy69ONd65ibtt3V9D3rrZhEBgEPwN
nQqmYPWilnjbOcVZLZe2zKUNopWdkEjL705aeQe7yYqNT1+NSivupxCpFWfaYLGO4J4eZlLPtq0O
a8wb4jXbrTBmXxL7ObTTk9uXG5+8GpbCHUMLrz2nTkm6MyAPcuIbErA2dfA1gDJMrLnooNJcQn88
1fgntSVP2x69WjDjcpJ5J+goi5cfUWw+h0W47ay8Tsih3tOH602+Brl9v7QujuSYvWx769WwrBov
8BzFBEueeHuEVLOciq5S286ca6pW4tltE9Zcb3Tau7Na49KWydu2F1+dOamOBIsrydbAIhv5bnaa
/W0qGbHOvIlNlVNewMihQpECYsJv2Ne3vfVqULIG1/YCAuwCrJKsfOM2NrdNgWuUFhD8pG4NPuSc
DV+r0Gr3ZeYm2157jdIKraAZWippL0tq7hqnvHPN3zGDr/GefzmdrBOGCBeWiE24B14kCdB/VOCU
/yDhktxKcui95RwGvfk0my5e8v/9Ca4TyT//oL++ne2npRbEKopLw4+gyj9LkjtNKeztMtmS/BaK
d18QC8QZVe9NuWky9tfQE1tWtjVnHfuYZsi/uP4y19FSyHzbOFvnRXGDEAdxxscPQvdJJvZ9YzWb
3hxn9Mctbxr6pBmSInqpG6rzyMb9o/Taftt0vM6Kit2SsgCLGwXhx4eyLh8cMW+7M1vzwlj+xrjp
ee++p0CwFxIRHeX4/7sPXWfHf/YhsSaGiSEbS6+jvYcx+1Ur532QWfqbZ18b9t+evdoVJGlKZS34
g0trwtsASfiinNz/HM/bCFxinRiFwaGyQy1atuu1E7lD8y1X+e9CR/8xnNepUQRJsnm2iP+T7U8X
d8rhZ5s1dr1L4mBId0khjae4aTbOemuaWBZ3Xd4oUqWcvP9szfa9GIdtod51ntQw1i0lecRLl5C8
eqOi0qHOlPWbr/wfPWidKdVkXRb39MpLPfnOr9Q0R/KapnFj7H4NE7OcjnsdgvcX6iPndzPW+Ven
q9Jtw3bNE3NK6XfCqmmayW9ubMvIqfTMp6dNg8tcbea10eqrvP16X9fX3KqFVI3Y/bQtPoCj+sMR
finQrwwup6dU6YsRek+Go7ZNOetsKUgR+eQDzbhwxZ1TculKinP9dPnNCv/Xdu9fZoZ1ylTtOQnl
C2FzmcaB0hk/LeaHgcQLMEhaqZ46gbF5I9AsX7rUMt/rfNAGW6NK/AjcqrhNB0fksKWGkArJxHgP
HIcKeo99w3M3WRxPW0grNTRYU/8YDM9oj6z0/f+R92XLedvqlq+Syj29wQEgeOpkX5D8B2qyZMmy
ohuWZEkkSJAAJ3C46tfo1+sn6fU7yY7FZJd786qrTlXKFVsSfgoEvnF9a6UXNuJxUE40WMxok56A
5tM2kDNb47DqptMeSAzrM9DwnLeNvixUsKnGxNZoJjGNxhvBV5AgMHzNAx0pZX3dckLZmglMghKn
DUos7TmXQKy3yyZfy9YgJig190aA4iLJJgniKRwhKX4Q9fy9vWFrDJNJbcE6ZIQJaIn4zcld3SK/
qh63bcjqUoEEcA4yhtVbzIBNcxZr8bJt5ZU3tLOylSbT2GpShVN6zqttExTQuX9vCNJi1AFLVZDU
3c4C/ZA/bBMdY2sEk5Mz4kwdVqau3s0dvxiBS9u0HWsE0+jWtBkUlraDYu92S4zK8iZ/x9b4pVyD
aXagOHw1HbIoA5EA2DqqcbftwVfZMbhyReY4TZCU4KmIiamvTc231djZGsKEKb2lZj4W96w29Ome
YeB922OfrtN3JKsYgnK7CWopiV9j3pk34VjcbVt55eXAz+RQeeLgsssCTNB+GIyburFsjVwqimnk
4K9hie9RGS19V0R2DbKxbc+9upBen1rSx3gcUMYEU48DCDqWfNrGN8/W6CWgxdMMFFUsKSgV55j/
zHfgDRI/8KD/xgiuAUwTxomZ9DVLgt4tLx0l0zuQyGw84muZ2KCxHK8DzU3CQW1gqL1vCmfb7VlD
mIpWjtMCjrPEJiZ21KNol02ZI1sjmETA+djZPUv6VoPY66VZtoWgbA1g8kBH4EJsFSv3mEbOPPtT
YWu+qUrI/NW9hLa1BN+aR5NiNB/TZbrsxm1NZOavLuYM1gvMVVKakCbPoJudVuGo2La4n/krT5nV
THh0GWlSUfcWBGTXLQYmN91Mf3UzbY4ZEVJiacQmSWtnZ623KbBlawzTaArNgZMAt0o2i6PdDcMx
xUj5NouyBjG1jl/YgLrQBHYl3/sW6eNeVfkmzC9bC2V3c+F2BqwZiQkwJ+nTM9pvg1qyNYRpHIFa
pPVAEz0GcWoFIIDbZqjWCKbMawp7ETNNZptXO5CpkF1ge9uQyoAtvHdq2gf1TDlgdT5SvZNKuBFB
lLXxda6upoXqaeeMOIYYXLpQQ/FFLd6m3I2tIUy9l0NZpsKt7wZePCG/8sdo7Aqr22ZV1iCDOdcY
kJ+WKQkUOeadE/XgoNh0OdcIgyW1Sg9EpFPCGjCdj3Nwh+HCbTZ8DTGol9YGk+kwJRPVOTiwsmbf
p77a1NdgbGWxSjAzdWBmw/vUOj+AA7M8tr298aCvbNaScyZIbtEEo/afihRj5l7NthqWVYTPpQH4
wsHi4DjyQht4t2j0DNt2ztf4rgDCVCBv4jQZswJ0YV6TWgCmiKzYNi/D1hAvjKP6aAy2XlItOjZL
GzkQNNt0GtcAL6ls3hAlSdKlaWTbaeKOzraDvtZFngE9HzF5QhJhMIc6FWDbCLZFQXRtt6AEL+su
I0ljNbfakXdNZW2CF7E1uquqcwn+DgOKmsq5h9YlhNbLceNBWQUUzDUgXgS/VkJmB7RBIvgy+tPN
the5vpxVa5amypcElMPSQQVImLuurLYp6rE1oKsui8lxCx9Wa2CXrK52XUC2ZSlr6BIGIgNochdT
MhAfyhhyV+fpNjO+hi6BesTu4DjHpNaoiqH1WIbt7D1s2vE1dEkx9IuICMYEE9GAAdFL8FNtfO6V
50wd3edLZw0Jqtqx3+VJCabcbU+9OoODlkMnDJhSRTeHnueEFt1UrYU2zftgQkFhffLtdEgK0NMW
PN2bbVJyID96v3LhzTpXgzfghIDNk1GfQvvF3Tbfw7yVc5DKrSaIOA6JAQ1inIOuYOeO26gE2Bq2
hBF/1xGFGRLQ6YAH1L7MNg49sbWyGTjcJsFVZhLtDlfdoGJA0bYZwTVsybhNBipCdaLT7cADW5aJ
JfnbpgO4Bi0149TIeWBDklM/GVsrzlq2zQa6K7fAAwNGY4ETOHmgPJD1XO9z0lvbYk53dSkp1NL6
ltgDkGeu2YHykYZZ0Nvxtm1Z3cuqKUYX9fYhEbX1aSnGvSjZ87alVxfTB+3BREkxJLZVJqlT3/BF
3m9benUzZw+DT4L2QwJd5evUCe6dehsgn621KamuzYAUYkhA5XqQ43z0N7KesDVmqSvyeRotPLV0
SBaCo+sc7HhfN+3IWpjSliepGlsPicMeMjLu7FpsC3rWiKW6lz3l4DVOHMzEL9VwaOiPeH4YDOlf
+0lszSEEen7woQ3jkPhKz8HOr1pf7EzaOr9m6Aqz0O+8YmOdaQ1hmvqRQH92gDF3xbkj27NeW+G2
vV/d0GLwghy0B30SlDpKMVRAQDO1benV9UwXV8+O8vpkLsb0c0e0uEgrfxtlC1uTBzHW+HBCVp+4
VU5Ca5D+uTupeZvLX6OY/NwUQ0EFLG59YlAI4jIT2yzumj/IJR4f3RHbMvbs4AbdxQCJg007voYx
KTQqram1umTpghBku9D29aNtS/P38cRSognmjjl40R45GOXUxmVPSIjvWgTg+i0CSF71iW0ssGUX
CVidP2974tPF/W7pwC9g/VDeSAbLB11LcQTJz49gJqfb8TeXf43rcb3JEDAJ94kA0935iFt0tKBw
tM1rroE91cT0CM7DLmkL+tmdObh+AxC0b9uW1a2UWjYgDpz7BJSa8mxoxWedt/22/HUN7QHQwA3A
vdUlPKj2he8fi4luK0WuxQDz3C+Eyao+WWx5WzhtTCUoqbftySqctSY3Q8ZQ9EllnDewSj+qAYIj
m9ZeY3pYz1teyL5LHPVKQaVbBmJb+LOG71A5NE7aY7NTtUTAM+xBbrLNb67hO5CIcHR7OtBZ1Y1H
NpTtjvK++4FxPV3uv7k9a/hOYNX24IOWAa6zcM9GQJafGg3uVYD6ROPtemi72CE0d0D8uuUd0DVq
ceymEaIoQZtUltXGrWpBTwx10C2LszVaiMxqBBBdQwsiI0uo+dBEMrW34TDWYKGqbzyLG9klNVTq
9poVOvZr6FVue/SVLSitfqpYi7NpDzm5kDZIzpE9zxvPp/PeAOcYN88BRW2TwK5ZnFfVA+3lNoIy
toYL0drp+OQ0baIC/6oubkTGbrdtysoYZFPTe5j2aRO3NNCNd1/KXG0qf9A1YKfPxdTWBZZuFQag
YIlDNg4/mlT8e58EsYT32z1KW4lFe21i22DCkeSi79Qmh4ShrPdLQxyCj2ZQbcJnDtrzNKyrbR1x
ukYDjQEBaZJXtYlQkKbSrw5JN91LusYDkQmSCS0Bq6TtuDGoAyLeb8uzwGb4fj/YIpzcAhlT0pZ1
OAQTVIHqaMvpo2tOo7lSJeaTQP1eqSx74OMkrheSOc/bVl/lniCh52nAdJNkYGOh0Paopm0hEV0j
gng/g3y4xNIjz/u4nIci8rWetp3ANSpIDcoamxqrN3ZxKBU0iqje1ACia1QQSPyyLMhkBV8Hdu8s
y+pjPgBzu2nH18AgfRo4c5c6S2yggRDK3XC9raGHPPb9KRRjRcFCPRWAqtiA1qa1HO+rDgJoGx+d
vl8f5iRNuxzrm36042YpHyEmsK2CSNf8wV4OIv+6tejRdMFZP7uhD+rAbVu+up25qJbWeJAJUBDr
hWTkHEIcY1tbjK7xQTPYSAZLewx6LW64AHnE7G13c01rRHrhNRA0MsdGGG/P82w5gPzabHLGdI0N
Ajiy9TOamWNpsQsLqguB0ZuK2HQNDFK8s2mPIvZROAv0btrg0knFtkYh9JLeH0I5jh2Y27Erop3v
2kYWIRjVt8X9dI0MCqwKVYnutCkDKPVHnycNdO+2BZ1rcJBbtNobp2A4BmD6h7DPyCI8/6YiAqr3
77elSnNjycnH4ml6CxKbL+m4KSaka3BQW+m6g96tOVoS2mgQFvNBU77pYq7BQXYOucR8dAZkhXls
HA580NO2lVeh5tDalfGgTnASuv1VWtV+LNuN+7FymXCSc5urEXKdzXSujdgHyzYeQLpGBmm08Zw8
b8zRFFW6h96PDSFR5WxKmOkaGRR4oHdDi8Mc28mPG1J8Tpfm86btXsOCTFWirtIM5tj39qWTZaDx
dext7XW6BgYhPDayhp7DEQIeV0HgQynab7eZqjU0yK+JUE1emuMIyTR80MH1zbZzssYFdS0pKeQT
zHGpIDnlOwoCJMu2UipdcxtZpkh1Q6Q5qg5tjrlc2A6U8i/b3ubKX1oOsJEDBpKPamoOS8VCbNI2
r7OGvxDeK9TJsbRPy0h2ItJZunHp1b1ModsLfRQsPU3LPoCYak6Cja9ylQG2Q0NAMY6bU6AmFKq6
+MxJW2xzC2vkS4O5KNpOkP+FUmRE3WFXQ35i04tcY14KCE4YiFWZ40k+BM0rSIux121Lr5JLCE1A
taTHxXEXb6+gVxFyVNs3PvcqkK2ruWsLKJEeK1XcOuWzsvxNsHy6Br00tQogNY/NdskEn0APWdNv
i47XoBcCYlgF0RwEJh0Yb2R+wFzPtmRnzWcErb5O2mglH01dh0y7EQPBxrb3uHKUrY2bUlaFOWZi
iUs/6bXa5tzXaBfpGOUYyxqOU17HqCeFtd4GSaFrZCFp2rkhNaxfNjdTLDjGnZfM3rYja2whhMlY
aWd47iBon6GTe2vkXGxcexW8+pJYwMlj7dy9GGweQWZq48qr+yihScwIEoXjoOdwTl81/7LpgKzh
P32WM9pPOCDA08RAcoejbH6z2P/4Ov1X9qquf6vwdv/8b/z9K3qfrcjyfvXXf96pCv/99+ln/vU9
73/in4dXdfVUvXbrb3r3M1j398+Nn/qnd3/Z1b3o55vhtZ0/vXaD7L+tjyc8fef/6xd/ev22yt2s
X3/5+asa6v60GnSo6p9//1Ly8svPNhgp8Ab+8f0n/P7l06/wy88fux7+4qekhzaR/ukfP+161ap+
+Cnp5FMNN/3bp3y31OtT12Ndj3/ggYO5cY96NrFPeMDx9bevsA9oO3rAH1PHd6HP+vNPtWr7/Jef
PfoBhs6HSjxxPRtE5MHPP3UKslT4kvfBg2Q2SLjdANVHhmbEH4/87rX9+Rp/qofqWom67375mX1L
Sf8s4GMZCjVOfBYhhHMPCMr3WYieqxoU55J9hubeS20kBiYJNHLbIi8v1RI4O4cVb3lTp0nJ/avF
rpZ9mlcXPXRcwcFsLiHT5L2MXpPVoVhA2ggampsxdZqbDhwDV9XMp8Sf2v5TWjj1wXMl/UiKin7E
TBuUfpfqogNzUujLqYuXYc52WRDM58OSfpXEBccpcpeqbh6q3C73jg8OfJ9kL7MtMmi6pTwMuL6t
5izpCv6rbdwbrT1xhAyV3o21qaIKqMOQVu4NGLWfByUf0wqqoDMXBXTn+V2r/C60basOKdh5wlQu
0LElUIBG/+sRkl33TpN9dvLqUWWoD/qaAxxpPeU2Rn8G+YbpeqjeEe9KLNnesVwUm1UPaWan+zK3
GsJPkD9/gGr8s7D5XTd7RyS9VkgAi4qmjl2lnnVGBt/aYSjfBZFmfg7B75OImcPjtEF3wy44hdDd
Uh9Ib/R+yPF0hY3e+zSR+zTDY4Kj4W5gkIW0LeTqNVjO46aWb4DRkbgPyD0EOubDbDqorM52D/Fk
/DF6xYuPwD+EXatDmB/9MXUyFqX+yOOW1tfdMkEkrycSqrcqf8lcQsJJ1MPRM136OGqaPkDKMt8P
wKhcSyNBNi+hIJ0pK9a2rkI1yTEOBmjNdW0GUdJ+QfOg8QQEPku9szFLGhUCn+8vRD8zquyHQeME
CD9boE4n9b5Z2i6GdvaLJb2bwLcg0Yhf2kdJKLJU/lZb+ZtwszehRwdievWFmicelxpblKEhFYp2
SBMyzdZRGGva4ZiIqA8ycsxG/ckv4Y07bdPjvLRQTGuLAKfWAycTRsZi3IU8LI25xNTpHOZ17cXw
hw34aud7w3PIxEHANTS2aRPopJZnvCZgooGm5xc5Q9Ubs3KPaZZ2h4WM9xgSmyO/M3lMbf+m81Kg
plLqHjLCrqzO0CuhveZrbUGlUXMEppn2bnJM3O+Ib9+UqngZi+m+aPDcpVbLpYaU7edqaIoQw0RW
mEF9O0JJ8o5Bzmw3SEscfYZVwDRwXbfuDXpwExRGUYUOPbfv4sAD+X2dpXdpUzyjC3VbD3j7qsAe
lLoLom97XmvwZ8KA3VjgFw4b3hdh0eTnY6mvyWguDZMXtrBVvCw1ekwFbpKvfBqVNQ571+N00oke
PEflYaFwdOmp8AAR+OwiqHgS1ASHW9XXjeuLm6VgVw7eJmCp+sGaHBlahkHvWdGj6iFbDHXcIyQu
H5tuuc/8WZ5UG+/THudkHusBXAS8j0VfX8i29vYiG8RBixrHzoM6qu5K3AjBu7uOlP6O+yS90z3s
S3ESyfM43Umr3QkPv3tLhsuMy4tF43l9jCR0jr5WBueJoCPVLPidCLr4YZ5XGnxxZDnaWT/GvtOb
SNHizdLDZQOGvdh1sgpYb8dEBUmtsG8tiFCzJn38Zv9Uh4TMg+j3bs4EKkgEp0imy73FZicifap2
kPHtItbkqNbYeMeNnILII7gqDELxnePdEAty2A5n6iM6h17EF3+KiYD0u4BiyI5YpEOzFcWeysIb
Ua094USZ0oF0XootUTa+nqleJksPMfMqgPHwm/ahttuHU/0s9AeYfFDgQ69+rm/9VjehC2rFTyA+
plFF2Z6SydlZouIxbOo9lEvAGNfxO1B2uiHBw0BlvH0YcngKnT55LH+r6Ii+noTgqq9Nv/u2du06
ZQySv8RAeDItl2zXDgTd9KV8no0kcaeqLu4yJCYIWPQ+H+scdM7uoc7ne6h0vzmd8KMlJfYZVEsv
G9tS0Zjhysqaikjl8qKZS3Cb4+fh9q6Cbrx003TaLS3cEveKx9prH9qhcs56ntshsZZ7kAsjnzU4
iA7lUD4ehyaPasaCFgxTVgGdTt+q56grlvYyGEqcNQIJ0dFAY3wy/MrV7o0Zce9Ipm+Dqn5srOJz
0UAzM8txFsomyGLwcUB2M21caK7DFNGl9OJSsisbJZejREJ265ba3zl9oSPHwrt04A6moXuQzVie
gUfhRdvShXp370TjYM3RyBz3TFIjjpnjTTvML9p3tu9AnHN0adQv3s3olsGBQn068Xmwy0zdYUhI
492m7A4zDxgjlxp7fCoOdn3+tpj6dvHUNWDijxMeK5ozfDOQU88ZtJVRFqovCkitWD27MqppoC1p
/KPAcEnoenihfdY+VIvE8FeBnei59Qr9xzKWmZ/UgXzEOXioJxxq3/Pvgir4mlr5CwG1+85xFlhv
MZLQnZf0UzrV17Kc7zOpH9IOKqV6KtpLt24gqntSNgiY9QpP04UllE0tNAP3oLEH3LWqHm0rPZs1
k9GYZy9Wdtp6xWCBAJ8ORQ32znHqHqZRg8Y3wzPa2GYzp0Fi+fP9pMb0rMR0305NVXFjlRlcKbqv
DFM5dwBRlLvWa/EItHwBWOVtnjJIK2cv5QArA2H14WhpqY6zTmnk5ng6PsLXjSIPINbMp4NHFmfX
YO4W9xMvFg4rx2kZvbiC3GssreItELhtrYV3Z4/wgWApwBMO4tm41lmFqnEUVNbdQGHKhyHgITRa
8TQMxnkocPZtLSBDW41hNsIa1DPnIWEtxrTb0w7mkEU1fcZwvolSbeTRdL5sje3d2zl2I+thdOmo
8xni7OKZuvC8vSWvdQ2ZbELsqHXxqwcFpslda4KW+NBA4Bifr2sH5qhM70AVf9ML2oXB0mqA7HAx
FoD6Dq1coKAJYEvYQjvmIxgyp7OTpYyGbroXNU+fIKWAX0Z2D6f4rhNVF4lyrA/FYpc7gtgq4jWC
Gu3A5DiiCfa+UCRWHexsStI6tBAI7hwpL7rKflJzSePCqMdKiWGPuPkAcmhnZ+rsBfp7OH4wV2UJ
608sP9s1YOIJ3bRWRwqWbsjZ+u4eWtzOLocU58FyYSELgz8cjaPpe5MMCw+22zKtuRob3WO0mdyQ
wt+7qJheCB+3psdmsjqdo2HU12bE881E5if+rBLzLgbOoIONFDm2m7jiGSyTIpIVHO/UU2jbz/hJ
3sOcQTa8C6Wf3xrLGU589hCAB04Ng0/4vZmbvShdPmZjMEfmFGLnsmKXvSt0BJNVxjnUTqN0qsY4
T/kdz12E0xBlD6fFTrJWtxE1h+UZ8FYTFu5sPWcEzszTUM7uLFx0mXpT8s0YCrT2dlnqnFU5fYP8
9bgrlDdHCHrujU77IxSFu0OQuuVOmBJul8pgb3qcYMez5/Oshn87GRZg/ruwmTI072b/bukQL09L
Dp1uwbxYOJOKmxaeCPP62MaSuWckz/vDtxztP0pUL8XXVnXqrV+noe8y13/7Xf8/Jqu+d5r9/GGy
ej7UTx2YrZGu/vG/4u8S1t+W+yNhZR/Q+ucBY4R5Hj2xcv6RsNIP0MUlrgNMg4+M1fszYfU+II51
XR9KYsR3wHL1Z8LqfmBYxOa261LPC4Dy/Q8SVqTFSEi/T1idwD1lva4HJ+E7yKjfJ6yN4syx7KL9
TE3xqewtD5EAs3aMFs9I1zVusUDSODT6uS/6YF/WPkZESg/jW47WTyXp5l3f1MseHoxezRZM7rco
vIYQ9qWHBDVkzXLvuYh3gAwZ9kPbw8bnLSKfKpsPZnLFcYHQ8I6S1Dufg1Fd2DPET6BvGxwWYKXj
rPNu5m5h+9Eun1y/nqFGLPApEAXfV5gkR2So81hhejf2rUIeKx9pxIL5/Xhs4ZdL5FNQGweUW2vY
hUXl54iJeWwHbO/Pp+w0Q6DRIcqBDoO44iVt4eflsz27N7yuLkRbvFSLeBY+ItzTPwQpuffQogqt
rtpztfzaSRjsrmxuh0BeWIQjdiwWyLdMiHeNpR5zjkTcqB6zehScmCOSsN3isRJwJwQh0Id+c3h6
Bsni9MyHytZR0PI5n4cg6nJ1m/nmctKnBE8gpxYGmTMKDCfDXzxD78KEOUboDzzH8+uWFHcNwptE
VCL/yPulB+OPWubzlPbzAb1AhMcITL5lttBnR+A0+fxQBXhJrZfaF5NmV0PZIMll07VuHkmPT+tk
/SghFB5548kZjtiF0z8pJh/Hub2t5+w8XXq9c2p8M6U12A2aAs7bWF+/pTcQ0jTgI+kv8xm2DZxh
/q7KPBnynN0NNdJSBlfctfIRxBl678t5OutkK/DuJ0KROdtlDMHafmdaBGtd2sDoCQI3g9fjBIiV
JpLDr4HkKGrL4u1UBijn0zMO8jEIyjwGRasMK6Kuv+UfosiHPYY+9aMuAmRHNmLVZnHtC7eu1HHk
1LuaT0dncrtLjOZYYaDMcDGlw3DhM4zRh9Cit7Ow8yvnk0Ro9WzbpLkRy/CgR3pwxMDjJXCPqhHP
2oZHppO6zVk/XempfuzS9jaFqGrkFvVth6ctGnhTUl3bXQ+k5zjl+661yl3hVM/+UL7MBcaxPE/m
sfBcNNBAHQPWROntvVONI8jhxKrcOstbRMszjoKT4/ft6/IF2vKIYe0bhCf1gQI/tYf8TwGfDU/X
zSXU26GWh2QcdC7QDKf3gygQlKb+MIVpCb9ZzPLaaekRfF9Z7Gb1bTvjns1B/kZn+8ZIPoXjIHHs
RP1GNbNCmVsygpY6DiEE3A7C8uY9NIAFQn3ge4NqvIQI6ePCUEmxMkQKssDWTto3dQTBcfcY9KMC
48GcXbCF9hj5owxCAsvlSHFmJor3SQTCCumnGfaity/0JKaPwgGf29J1SMjLVEbQCs92KmidqMjg
PEfMUkekxALUbca44cWyXxakn+CPfegnGIRhZmCWIigxNCrLX3oFtXAgTs5SS7yl3Dt8C3htf4Ce
OGKnzDT02odZdB0Q+mN41Ytlh3ISiKqscOCyi50Mn9gEqHOckiHsJNt5AbmUqGodFWTgY+PNKIRQ
ZwlJl79AEPESWuRvfJLmXhaIecCBjOSmQTwlBB6tC/IqguZsfRgyB3U/Cd0912kfSp49tw554sTI
GETs4gAteQSE6VDu7ZM4n1ei9FCibx7xGTEMpwaWtkZpQwluhQVH6Kdn8MoN6IgdS1TMPnLuLkc+
pc3DgMxvB5xqfVGZun3WikFaXiDfSs1w+e3cUOgmnS4b+hkcJi5oFyeyynY+EhuHDPGJOFoceZ0n
BPImb/gN9/s/PAQBVR1CAFSLfxiE3OaiVP1TjSDkX//716L5v9b7MwoJHIKowfE9z/ZOAPM/ohDE
J5xSj/g+iuvvyubuBw6CV8Jt26Z/iUJ84hBkwx7zXPy0/59EIc43jNj3UcgplPGwHnSlXMrIelSU
OalUWS2Wz1Zjf/FmB1TJ9U3R2l9lJSskz+45KCn2qEOcI03yd51Ur7hLtylX94NLL+2TrQFNyIWx
LsWSf0oXs896HY31iMxd3JdqYVGDDHjP0uKISGeCQz55WJUlQzDfzm15E4z1fcPBctXMj1zRc2RV
dzMMY1gxCyH34sZecMrMlHo1JcrzRaFlSKF75Bb2bWU1O8Gso8ng/lXT2nC87M0e+UeM7l5Mjp+A
w/9O+dYdIsWPaTXg7ohjM8jjwC3AUapfq6p4Rm+2jiZXpWEOvFhUleoVYhnQgsagK0o33oCyFxJu
KsA+C11hyCNBRcOo+VHVAj8zlb9CuxfOvKhAkDSj4GBPt56Pb25taiKk/fFoDPJUV93zkeRYl38E
aC/uqI1KrdN/sjrriFmV/Vj59509ZVGOWvPOyp2956XHQGOpDrqI4eiNt1kpFrhD5yyY0zdnVJ+k
jV2xDCC0QYC9ncxc7SoH2H/Ymz0PKJ65RZ5dll0TNb1lDsD43KALQcOmqaJpbu7xs1Voc/84Mx/L
Klh8DpNCe/wz9/wrRDnVLhWo5nEITkcVb14L9P3CwGpkZPLqpNeIUtSUYapJtngTS9fcF9nyZXTT
3Uysj0ySc4xWAj+zNJ+skXylCmaXT3DstmNTFOHaT/bA7kgwXFn0zhvnV1R6rkUmfq3tEiIXXf2a
NQ2CRr5H/DCHKa9el6rNYsI9FTIEaaGUBTJMDBVFuiuC41TMX4LCvZiL6RFEeOgs+VcSjDkhda23
Ie8OUi23mJNWYTd3INnuLLGjc3D0rDoNdSN5TFNEx0XzCRW6o23IF9Dk35fgT6G+upekv0mX4XJ2
6k+24iiVqOo+XeZbJ5BQtLGWWyGZQrHSjRfRywiN3BQsum2A6RhjgDijD4aDidZJ0yMp8Tm5dwH+
/SVMu1rHIKB/LW284dY5t/LyxgTpjs9e5Lv5McWbx0jAq+HlseQ2SIWqS1ucXkHKbybP1CE37c7v
0h2mNWgICeOD8ZsDa+yLvB9NNAzpR7cIUCcVxa9W0R/weOFE5zfH7g7GsY6QyT0S7USIXH5NNXkc
kYwAHXYxjPIGKQKqUyMKedYQ3DWj9zXQ9tcenE+6r7492kj5XU2stzL3znzpJ9rC5nijfYHhzueZ
ID5y7fPZVFm8jN6ZJOUxcPWnrpxuSWMdaVEdZ34K97z8Obf0J+JMj2rkb6a2Po4NUmvHOS/m5bEA
LR5ksx7HunqdtHM+UpTmvjPyv/cYv+8pfpsQ+4ttRE8T7UR4CH/NaI7MTdAMfG2f61MMkTb6obCR
0/C6iCudfR0nxG4+2y9pfZH13UNRmViNP5qf/MZvvX4KNEgxjgBSKxsV0Pd5YhU0Y9O0LWhgeaV3
boa6vC7psTHWLnPkRSDVbaGrxwq1Pj2nZwptEycTKHdUv6Ep/of7f59w5p6gBf/e/18+yaf5CZWH
Vsj/87/+d1ee/nZo56eXJ8QCx6dnVT39UY7ovm+g/2vtP2MBOHXqwG8H6FS/r0hw5iH1haopSgUn
DO0fLfRT2YGgsR783nbH+/+jhe5+cBnBihC1DSgPAFz/DyoSpwb59+fMCRjCEERDmB8PUI9YIc3m
AAStTk3azwyaX7Qh55XHYjQWYkWGGD+8Lyt9KNT8AziU/ZcDfvrgILBP9PNe4PL1yD0LbKfpe7fH
8Oe8a330Sjzvs4Bag3VquxC72lkj8nDA3S+bDOm/MMibVTe2YYVsA7HBYaz/L3tnshw3snTpV2nr
PcqACIxbADmQySQpihQlbmAaMc8znr4/UPXfS6ZYyl+3N93WbVYLWZHMSARicD9+zvHUb/X2Up/M
7VrnTpZ5E8XVvhDDXdKomyzp/VCtLkA9b8fyi5YbO+gCnhka7/IsvS+rL5Hdbs06v9LLZUOV6z6Z
h6NjcqQ4xrJJp5K0w/S7Zdrh4P7J6gCsDd25Vzssb2StNvRCTr5EerVT2+zaWSjv6fFnGRqYkjT2
fZhnG3DLT6QvD7puXci6o6dD/C3iokmj8J3ZTHcDwka3GCrHSxr7esyse0jmd+tHQue4GEjtATfH
i7Sxb0aH3tGFCKItBAtfCXR/6pistN32puFPvXKZCN3vIF9saDl7VajB17mi1luMxb5Qkm9R1Cdb
0jN9Z43VR0jbm0ouT9NMPNBGSrRVJ2UrlgHChHxYYYtJp7hryUbxEKNd9/UwgoSkvhYApEhHc+Pa
pINWe1lVpo8n95VGk1G6D3l6PG8ysz/DsXTYCqfrFIaLCteDyAPzhxVXe6GlrlsaW0+a0jwA+Pg4
Yxwio9069bypY+PdHPSJK83xRiTx/WCGh8jJNnpTeGlmXcdcvKRQ73Fx2tbzxH0ctx/DbPqQQcjo
ymoXoQFBxuonS7CJtME3Yn0P4PAOmGUXU2eZa3rg5mV2XZj1bRlMSFyI/iJee2JeSaP5iPLAX7tM
9+F0qIvCU0aStfXtwDfZlAjtgEuglmj9nWqsC9yWmzi0Y9L4wcsyY5dGpq9TfrfwIUsz46puubAH
JX8aVxZIbxCkkRX3c/WJrgWXNOu6pmC272X4zjHz21xYV0k23YRyuqnq+r0DwTXLlEOd6g9RXO6l
Ix6GJtxqxCNzkN9abJMp0q9T0WypDxyH8CutXH3a892GFd81Kjyapvi1xgrRuq1El2QX/SUL9Co6
2ztJU38FRE2hSYfDTwpdgrW+frFD2jQ5JvrtQ6M695Xp3CcqCXFmb+nV9rFRQcJGDexhMjZVlxy7
sQJ9Ku+CYVfqhRcY000y1zt8q69iqoVqGW6rpKT4IY6VkbljUd2agXKvz70fZ9ZVhaytl6aPvi11
FW3Cs7y+eC78g/vlU3ExE7h31rhpq+4x4CRsg9yLpL4r2G+JNR/ilLqUWe6CjMZjU+LLJvkSULul
c6ruqlEChWX8gNzar3rJN5qAAPKN2fZ+2nVbQuydDDmsiPShBGyHfiAyhxgyrVNP6WUo9hj+Hytn
8AAH2cP0ruEUKrvC66r2GMrhJpe9nwA3YGNxEM1CstBuE2085o7YQWVYPNpDwCsXtJlPfJymr6P6
g25isjpW+zL95tgWsCh5w2S5qv21ETyCAMOjgUvfVvvWKG+TFdwkncKhiJM/UM4Q35+tgk5uHGJ7
IHWuG8KrUysRYqfcNOKqfWCuj33HkRLCip0Nr9WLfV3PN86IU1QQvgN+uq0sZ6Mk1a5DSKVMTCOL
oyrKT8B6G0ePKzeifFmBVhNkbxtd3wemDtchvbbz3p/K/rG1iwsh5UMdxF/XXSLYtySN28YcvGB2
LszSvm6cc/xnAolfTitJhi9tVRfS5Ip+dVrpmagtM126hyixaiqr1Q7RiT83Y4oJenLmbNTeOhul
bhgUMKDpUcd4PdqgNFKpRq5SvewuwR+3lmv5knzcQoZbGw+wo4i9jaumoXNbEbpqD3KoDUFE8lD8
DBdfMStfhs/PJp4vXy/QwvrAtuZoBm19TnWS0khDS47D+EBvCRcv3gvFEW62Xqp1YV4NtklhgCgj
03eNpe+HqtqPnQGYaGxz9pOa9r5ZmtdJJ687apCc15dRb12VgIhTUdwmRXioOVFRZKG77o9wfm8N
4dzGRvOoL+EB0NArYvGQK8Od2fGYxdw/5n1yLakAN5m8ampzi8fjtzyvd0No+PbcH9XM8GUaf2+5
tYU53bQJgxAC5XbxHnQbNlE4N+5s1a1HM7kPGr/j1kH1KYSbp/MLrpJxzgsFyo55hSvZocqoYr6I
Pd9IS9YV83paTaHbkuqVuqJDpy2CKi2gMBQxraYi9w23uMz+lin/vx7pC8dh2l7M9sq+fcWNvY/z
slGuoLV+fxXH/9df/h3HC+sv6KzkYjYSXfvZ+/lvTE/of6k63Fjdecb61iPt7zhesf+S6zHnGHQp
VQ3VWhmsfwfyivOXbgpDqpo0NdWWfxjJW8+6pH+vEZzi4ehKPpH7VPIlT1tt60JnY8uqOvSAQY92
ocOBj4Gqf2RZjyvrWsiCF6FDCYIT6GxnxOk+7VqqbVIBIMUV1fsqsdNNQKXrYimb6FHFQokLo2+d
Lf2jVFgoQQRdtmvvnVQEPwZlTnXXMqNko9FfrHCrKBu4gvIouu2SJriMTbJYcCixuiQUy7HoS75T
7rTRbWlZy14vLPOrmQT5da/0wst1Pd2Qlmdb0Tfe2EW9m+l6886Q2eSpE4XysadoYvSQWwpHlp+N
kW8RlBHsANpBUEqpZZkLHjrk/8xDEDSbHEfwm3FezG+0JbO/P3+XNrDSwG2kAVFAHUnus0hd3s0G
/6IVS/yutGrlHttcFdfpLOVT7V7qG1pqi9xt8rD0DcC4o0UnzKvFsiZ4h80ALahfRQclKgSPvnzh
R1lRdFS5YPw2VdTSVQhilxUKO9KwqVU8PUnnbTLVnrJYAkezLBZ3S9qYV2Hb5fddLqpPsVEGn7RJ
myCUwJ6avMVcCuNWBNVytHWoP06iCW+hXWbi5nhZbxCPU2wIeYn2HDtIN8rpMon7vHFRctSPmigD
T2lFcN9NVt75oxqr+7kJARq1gfwgUOv0zhjGVLpUl/QPAb2Ob8dUZLkL47SvAPym9rHKbeMpqVRr
31a86Wga2ntcaJXHIUjDvYX100U6hMUmcGx5oTo5hdZ2Ep4A6as6c3kyzFH/Fs+JIUCjZHuD6f5W
FbrzSUUkcz2N0ULwp483VkEJlKbdSgyfM7/VVRi9dorxtaaO4pOuaunthFvTp7FPJV3lZ8q7ISmJ
D5EdHkfQ7wBWhu0SGdH1FCf2cSmG8uMUdurHOormhzjMzVt1oANCY/MreqqnH4YFgLIPVAXm5Yqa
AaFuylFTiLNyQandtnd6NjcXdbIM3qyY6caZmuGBq+kmTuirNhPDbeJykp+jlYSTRUEXuUNLtYc+
ZsFl4ZiQumq6vnpakFefoOqR62bKfDQqLbzNUQE/LbYy7p4JUKJjbwq5pBtoyOmRgD89Soq17zKN
QHyOYS9qSxfv9AimXmdIgnazNw4h3NJdm7f2McOj1VWTQvXHDELVMFrFe3qmVNtZ9Oot92pzGwlD
2eQx/MWVX+is9SuI8PNRijn/sRKfrk18FY4Bwc63gOZgOzOF0dMmibqP0zg9ZnNKRDFL/UM2x1bs
LrRo2I50ik28MGsGArSw6Ws/R822j8J2un4mPmrBMEVeOva6K6xwgnATd9YtqBvuMjEv4ptTC5aw
qFg6ZSj8YtJU3zDL3qvz+WgunboJxjGkvk0xu7gYwjskIJukLWiUCrJKWQ/OHzRGHwfwnTNhkZFl
/lDxsVA9D7b5zdJu0nBnRB0NA5GNm6abxodk+ayAjmukktB8krtE7hCRtAm08OABkqYpCavhaLb7
gvAZ0oHnBORpcJY/F9NDLYvNlGOydJNMX+Ys2icQj+LDUC0YdGj+ML4bxMGJrztiQI6lys2qqyKJ
N7YyfQbBaMKUskezjdhCXXzTV1s4guEM+6rqh+uyKv0IwlLgwWy8SPNtlPmFOFhWexd+qay91u+7
8k6OflGOXkrOSu1CvU0Lw60sP863gfPVFvuEw7nPbDeCS1cFFzFPFvbwaz8HdbxtrJn6g7UFfLaj
x6D5IrMnTU67gOJ3NVyEGplzkIW0c9V8/Od3vd5/m5L2vgsojhsCcsjkJqNxOdTyAEX0s1lokOzu
YoOWpxAZCeCFFrdefWenlzrOsE+N5egXpq50ggqqUPxuHNV9hXfHozSDaoPkyoMo6uNeQQ9c7UoZ
8tgT0AALHUGaTJX7SB3cIZS6O1GAoRDsFrBTHXAIMA/MKJp7GRubtjbfGaJWPK1rvwqYjPOiX2PO
/zh23TFrzA+5sFV+e/roGMNVny1+y5UnkrH27Vg/Wlk1uaYkyIuF/LGM40e1EF/lajBi3BWm/Sk1
nNJT5H0lZ1/G9oc6/qzy22195ATxSAtrv+j7mzlo4dgd11m0xo4aS+NhqroXY32ol0i4XUtSlncu
DRVdCOyXaXYzKAmEgxQSdL5vF82rQaBp64WYwN5EIx1nlAutYLHts/p71SiUnL8Est9OSL1Cxbis
RnjDzuJmk8aNfmloeCztl36XDvl1rH2p4tjPugBCa3pVFU1MyvctMubNnJmbZfwCAx3mx5EugPsp
f49GZCkOuv5l6bWNadzBgYH251X2p9mId9o4eb3GMogWB1BsauYremQUlyMmNQIh8txsljw22EWA
Hkbd7C07j5nzRCKS0uvr2snfNX1HdYeGaFShYpEck8X5IszCq/tPuRrXkAeU/ahlvZdAq9qEhfU+
6xfC8S9JftkXt2npx23hzfYXad2rjS9ALW15VY7bIfnaNNVVnN8M8r5Ijna0yYuPeXtUg3AzY/nV
5uFN3V/awRWrcO9YF/mXJG68xt7Z5J3Fj8jS3FKp/Ga8pJljn6Ve72wzmVyQBVHcs78ZtGXGeMa1
sFhJPuQGDqIu/RMKuyTSyQ9W8D6WVx3S+kpuNQuKOLlC4+qtpxil+uQk6vwpN4ObXpauUVzBUHSz
bmMsj3HjitLvtNqL5tsGepa9sUzHp064w0hjowP5qFxWc+p25LppDPH3oxJspu9K8KMvL5bgR909
mtWFUL/U/aGv72P9A1ybYdlHQ+NFUQnjyU0hpnSUbj7Kh1m7herg9i2+UzEn5r1d+VN+qbZ7SnVJ
dcjVuzm779TxKUUtw2vTL3QuN7Pbjct3Jz0oKy3YX9pNZnwPksumL1xCl71I7ib+yf3kqd1BKPVV
IrGdqgnTok8iXZUlipvzvZPNYPjcbrqYXUPt4bNvWpQAwvkkx70FhXVOL8z2upsuB46qBfxkuTQj
eGdQzIxg04nRrbLrMj8uHLmgVWr/Y+w/DOwgpd3l5WUzfMrrvZbtcfQgnAkp24QwjUcPdylPyeBj
5H7RrIw2a6co12mDuibpXbu+VM3v0VT4am3tbL5sObdca/dGc5uGtmcj6B2JqXUZunlSXKdjt8ma
q3ic/G4AdqohRFXjxhrulxLNEiqiLHq3UNuyYJX3m7jf51CoQx4COk9y0Ws0+Vthmy3LrAgjqG43
GfHYiJR/HItHFYSPenYXU4IlLIxCtByx7+BtXPRexcTMrNB0ARG+yfDICpR3ZvpULO9I1zdtvIX/
4+rjj6x6qPW9WEw3C/eqeRTR5zp5wv1u05tnEAHt2WP5JC8hB3M0la5kumOfIj5Uu6tQamV2mMqA
FZs0Y+brti0yP3Zq1hZax7kC2+6Km0afc5U7Sx2e6piyKcoN8woWcLUdTAmBrNCGj5Vw7J01d/1H
I4lH2E/dwCWViceUswTWM2wZxRTv+eQw5rRXbOrQWnlDr9dm3xWtfhmN6ujLnvlH9T3vmiHhnTrZ
cKig1fiQN5/s7n1TissqZw8ua7AWxV4zdtvOMa8tLf8Wt9N7Ow44izmy56L2o2SXTZtGtg8lc19a
heX3mE9dQgm4KqJU9cIh2AcEJu7UogXP562jhp6CHiETP6x26Xa5WYRwyvplvI4qpdyqy4XlEMOs
u/yo5P3RLDfm/DSrD6L6JlI5Ubk/dvldOOeHuYG6nwneZAr4aVT9hvPQoGGOiO6zgNi/usmy4iia
EL3ewIm3C9vR69H7zU6RXDjcIaZDZWEoHjrehAUXbNPNHIlg4O23Jb6WunI7659z/EbZau+ymJh2
3xcXSjQ/auO4bfN0ty6mfjB3Q1rsK5WFVHeHxbbeaxAYsgXxQMQNmNyXdeoOS/AUldVBTnda/cNc
4PPbvlU+BPZWtQhAHW7kFwn9G/DJSVXXpk80dVTVkshRoeP8UudaVKPJGsQHh8QaH51hwfmgykDE
+ifizeWYainOE8UUb8Y2rIidQMSJNdQtyrb0J5TzRzjLf0N9/I+M7le87/+bNMq/FSi7n6Pmc/xa
1Mwf/MReDPUvWwgNSTFvkpKh8y9WNz8B66B2qTlojk2qqf/CXoT514qD8MJtFUY4dbZ/QS8ChbIF
4qJCM9FXHbL2JzVUsRZJ/33AWXIlk2sSiIc6KlTxU3MUQzHospHNtW9Gdr9NkvwH/XTjz70T1ptE
CSKOfPlxgmVbN1ChLFWfXTMQhy7tKSIpMQhLrWS+TCDv0LJD3wWRszyJiKKNOgcIlTBrvvj9fmAm
f/nGQE8UXaCbgVSDWL0sp41koE7Qao2/2HZ9NJ0h+liVeX5lxHN5peppxnmr1OcsRE+Kzc/zhMxP
12CkwXM/7XSEO/yoKFNc+0q19D2Sq96B7NJ3E12s+oGzLg4+K7Td5dLrKH0tqz9lXSEQoZpJSAju
82SQat7a0OPnMivId2WAbtSQAwzzZRlcBLMILENd+dSnjjW7PTLbBf81tMrxjbZU08cm1TM0wZCr
PohQ773WGpTdTEtw1euXIfDKCannPKKngwVsvZ8Xo9y0dBv1WjONddR61Pk55yCr9BHNeL3Gsobv
tPHsaFGk6qTzwhznH5okRCMfoUmFOziz+TQ3nePmipqcO9meC+Wni08KaxU7MIBtnlTw4Z1niQIC
5tdEE/QG3wieeZ4cql8rIV0JjkP+Tau03YDhrGyfipzbM7qrByrPargtrfcBhUBrG+PjwE1wUWc9
Wi0SR/53jPo6SGPfXqUwur3XS+XcmnhjIbJLSRBhJDritB/GUqddGSb0eNfTMPRtsys9LY2Lnzqa
f6xKrDYXp3OEIGR1HYBNA4ny9XLXrCWO6ABOWxYsfbFF4p0Wwbs+v6Jn3dNijWRJdXzO4UT7ZVTw
YCpAKoZ0cDnM07pMiCAtqcyu8ZEB5hs6JatXYz6vgBA9Iz4bIpHfOVkS6AZaWL5LJKS0oOu7rcDZ
u3MBUZUrNRHJIw0N04doziSKozHdTeZsCD+xw3PmxM9uCa+miS/MEQsdwxYU5uyTQhKn22LMtOz1
gXEnv5Fj5xnpEHkLpXBSYrPcNlRPPbaJtTXVPtvGs1Q9Ra0sj5ZU04XRRqNnKDCaJxO5VCeqFrWJ
kvo5/LDdTM3UMFvIFwiQ87WKkwvDOmoYa96McE138NXvumUubtIkLPwedOZMFPDLqWcg++MCoS6H
BQWn9etlYAwKzJqezD4Z9GYvGnC82B5Aw/UfFHV821qWMyOeFAI5YFWQSw2mDkGpZZ86ZGfQ+8FQ
GbFqmvu5BnCZOZL8VLlELSzPRdqreOjV+2O0lbVmaTYUY662189XpqnatHpT+4ZqejSe6LYEYhaA
Saz4SS5t+A956Za36t60gUri6cfvb5XnA/zkC3CfajwtdhyOOD2L+kBpQG7D2g9NJ4RqmcP16/Pg
IrOWgN4ORuBHs6g3fdHQNKquHa+UNSeLge1z12Uwb9OlvVIHxyGEpl4uu3vYDvNGTyIHznun+iLS
C99MkaHKHFC7sKORTzOl77RU58IMpmE+vdPthBI2sO1tXqQ1QkbD2IyDE97RbNC+H6K+2GVBRXE9
aQC2Hc5MY4pm2r91dvnAmuQqaAavmciVYjL9w8R3+xBHoARaWUFFsnh1U7pMP33y/igw/O9FfTfV
9+J913z/3h0/V6e6wHW8f1na/B9iT6PCX/tnqt3u8/L5f/A8cfWy/qatf/Qz/pMI9Eyaf/4dxz2T
Bn7W3viJ0IgHLQ51E6uZ1Tz379qb1FACkm/C9DdNCGjrzfl36Y0fCQqpggBQqibmOfJP4j/J93q5
79boE9RJ18w10oRWeHKuFG1nWkGFgWeLFct2oN1DcT0ABziccYG0pkslkAUWhfRBb0WB2Jn/ha1N
s28IeyYfW0oZem0q5LEdRHowakeZt9pI+Rq+zNK6/TQlN62cOX+jImw24xQopc9myVexlqLctGpL
k6BMmVJvLmIj2RW0y3GDytQAk0UfdsDepeZmMzLW7fOb+v+L9n9qa5H9nxftBaj+q+W6/vrP5WpC
0aRQv977wubQXy32fi5XnUoxMlMVIhtRt/nM6/2v5er8RSJDNoI+VV3//FW6AjMM1puuUwJb/+xP
luvpLYjqng72SFM4n7VVjvr6ligWiExJLcSGchMFlqEV8SFKWi3YT/YgnSejLKkoiIJC2bkeP2ta
8fJ+WIeGmkmtHGoIidlJrFrQnjpO9UDd6GjgfKVI5ntaeiKvpJnJuZ7vp4/JPU+hD3IZxqNcRca6
aV8wBoccU2CYdbMfjTkIRSu/xWMzbZcsNB+1uquuozA5Z1n75pgaY1GGF/TROZlaQ0mpdeTW7Nv6
aigtp/q70kXhI4JYAMW6ujMbWz/jEbl+5ss5XZ9TkHZS3tflyrt5/ZxG31lqqzuYIFQhWGfQJfIm
naWgSWAxZe9RS5TvXqzz25+f/Yrj88aIuiDjXs88S3tOh1/M7Ig8GF+EcvaNsU4PUq2Tg2mBx6q1
HD+oStvv/ni8NZAmZuN0JYw6WTVtlrT2otUzESnUziH1bIq2140ZxhdSFaP3+9HeeIeQ7kGIBCIp
wzgN2ZrWaeN4EgCBaQ24Os03mpIdY0y3KeAYe2lH738/4Am1R/ICHdboSh1x4ICcNv6e5wkXnzmd
MRUwH9ohcS6NZc7PzOFbg5iqtWrIYN4hc3+9SoQyYeXWAm8ugVagdRxLSoRLadsXv3+YX2cPr3cO
OCZOI5v4Rd+O/75qSm32w7EB1TSbfIhvpFmKcNsr8GQ20DOj7LAkbT4ZP4G1f8zyTsfmWCX/RbHB
6Qm2cdrrT+QJbhxRs/jDMCveEFbdgxYN6hagA4A9LpbLpWCi3d8/8enMrqOuXna6zvXP61uzwBe7
YUmXwIrCaCGcLoLc183ApLpia+Gy/cOBOMk4QC0BYx/O/im9p1PMpowsY/E7iybFY4RkT+RqfYaZ
/8vjrOelAYVPwvRm9Z8cYRbsg0wxIhX2mzY/pUiGkESFkWb+4TbDUhCWMs+yJkbrQK+nbajNKkzK
YPGN3ky/6ZypG9XQ8hvVzPtDIQ3LI8NFp/37OXy+YV6eliDAAHUwyQG+yIJOTZLtnhJ2m6SDb4od
/BwXpgzklJ0p5L6FBz4mziao+p0qzy2TXxanbkLJgr7OBWiue+T18+r93Cqw9WdgGhlewbCBsmGX
M/5pxaBvQhxsoKnPWnf7+wc+vXEpuMA/oyZDVIHk5VTpaRWYTQlOOz+wmxmBdCMXELIkmOvJy4pS
if8Uz2E8SKiC/BqNCkfN68eEaDeqtNJWaRBaaz5iuHIfOGlyZiv88lSGbgmbNJdoSGOgk8m0Bo09
DUnct/LBPuA2kn3HU2naRFO8nLns3hoK6w/wStQHKHpP1qnS6CViMOoTMnLa1Y2Lnl9WNFIYijtu
ijPr85fdx4MR3qkQ4YnRtF8SaH3KuxgQy2+x1bhoOhvSRTQ1ZwzZ33omUzBtHJNYojxzeF8cWRW2
DIZCbcYna7G+4m1XftUhz6w1JEU5cyi/PRZQO9sNQvRpA0x4ZhNMfNPyBzXINvXYxkfDFPHlMkzz
mbX+5uQBf4Ak2hpxNAH0y5M4tFKc+RYmT4SUq0E4Wm+x8vZPD8j1FbGfNMIuLrjT/huiNZyxT9LV
S24o77HqSC7zMCnOvKLTqA4m96tRTp7FzAFGVn6in+MXcwgTJmuWfeQvUSiBj6Ls4ffnxKkea6WO
MyBZp1hzDOO0TUyj6AFkFSavMbvxoaqS+P2IjvWQxjM2BwnyBn4qtnbaqpfwzaHiDz0qV9GPfpLC
38Ow70wLv19OzPUbEYIhC1mXzi/99jCWs+aclYMRZb5VNK25ykvN2rY463mYH37DHUV8+P00rLv5
1fWwjmmgRyHZsnVCwNdLqM+LBSM1WBqTFLhgjMayc+jmsMusXvmAkPsOWuGIw+Zk7X8/8JvbxIDh
DU9YCO6K1wNHTTBbCoZpvqwHudeqbIEZAF0ri1XrTMKwHsG/PuO/hzo5ou1iyeKRxjF+H43TVRRp
d6KPUzcqjMrVZL63W3V5X8eK2JayLM+81Df3KE1rVrayiYbxZPDSaSVdfHmpTTLGuxGd/25uneI/
OXT+Pcpprxn4+mY0DpblL3KYDvCgE7fAbZear96ciWPefKD1yOZEAGv6pVf4Mio1QRMvTjjDrrCs
8smC5Pz+98vjzXXJwuRKRSoFwPt6eSh9TOuchGmbDLO4pJ+TdTkEY/g4OZb+udSM4pJU3tjZtS7O
TOXbI9sG15LJGXFaE4jsQh1zwcjZmGrYqdSltsffVtkaWJdcTrXe+KYZL9uxGdKvv3/ot6aWaJf4
kC2B1PUkZ1litVJGZWBoGVvvl0IvL2O0U2dOvrd23stRTqZ2trBGle1iUZSEegOwpnu11lL7onPO
9f/eA51AEh10MDR+7LzCGtqLpE6CbdvBgf39KG9dHRbgAyAELmj2Gy1G2rISPNBcF9DFhA5fF56N
r1lDnLiLjQrg9wO+OYMvBjyJxlTZqEYXC3q8mFn2tTAg9mAQFH9ox17+B7sN5MoGBIBMhLTi9T6o
KXr1k8O1ODSN/Go1w3zRjFN35op/64EAUiyAOG55/bQ6XrcYjoUGezrVnQkOkhYcREU/2ZK3t/nz
ubOF1ACqHQK+Z2j5RSjWRGoYVWViIxy0KzfOlfKbheJz3wdRdyaSfWs7gZTDf9GJZX9ZFxndwBvy
AcvvkLl4alVXm1wx/ma3/GMS/vYo2MqoKyeCIPb1G7IdrBAhGtk+HF4DfyS7uqI/aX/x+2k7N4p8
PcqctqQwCm9obhJO+RBbhBjpx380CnU7kESSiF+adwS2Gk8DZ19ZLxaGIZNwtRTK9p8/i0N9mHor
aSb58Otnoa/1gpU8z0KSrLsOZpmc7fIcMPPGmgZv5dalNrfWUk5GaYXR98lYab6T0PDabZAjT5tg
NpqtEQThudZJv47GriDoX2kxK2CxnlEvlvVi6FjMBgZN+yoapXrjLIZlpyWjqlyopdH+WftY7kMD
4T14PfUhjX+eJjSaiHHAUiPhK02ubQmlGsTYtjxzsL7xUIYGbUVCtCA9O81tW7tHlw7iCGO2zma3
tirZuEYT4vFT22ma/vG6wOZBAlGAo6GXPcXph7wmpEiF5pexanwD28IKZi6m8RwS8/y9XweE5irA
xnEBMwYgrJPYs4IkNVeYVvnLgGngl6CozdradP1UWxejOkCrdO1Wl+mjPmODvFMHOTbekAuKp4kI
yCXIBfjJHXi3iLcleXm9dbRUdVbGt5N4/EwrcjgmyhiAjGNLtet7OznXmurX17MW9uEy2SoX3y+5
M97IGHk1knwBGqLFcMYQegi30DZMaVHe/X7Xnt6ytkamAJ6KixfEFWo9r1c4b2wh76GiXRjAVu6Y
K+kn/LfLzA/5OwrY2Lud6+Jy+oSM6Qh7Vdhq2Io5p+BV39IWJCt0h2r34tiHapRSA0WSSuKnPdbq
Z9b76SELZXItZkoTiSL59GmmazjxVDsp7yxsIlruLqqpf0I3Lc6csr/OpA0hk+YdNvNIpfbkxlBs
TLbKLgp8JbPqhL7YlfV9zlkeoRFUT0baa38opkUtgm3K+h93PJjEKQ8EEHgEJhYBG3ls9lULB7Ya
W/vM9LF9TlNY0jk+HtEoflvAqc9a+BfHYNuMbUEBqNyMAofVz5kKqQ71A8HLHa0q23Eb1uqEPxYG
Fh+jhNYT9H2F7t3k9k04yAkqW7TI2MXcv1BoUhF17+skDT4v+WrA1ihdjgWoXn5c0vCA8eZ9EZb6
XhNYQrl6EkhI47kTXNOZMP1qmvl4S6CbWW4H8vIhWupuU8UL7a5stb1ThFMXdBOFc3hI1AUNKV6Q
jT8RW0X7GT1p66WaNl/TCA87is6M83uj68edDGL9Qs04/jaxlRiP9EVp4FbU87UiUKUIJcbEv8e2
sAki7Vu+qrJGbAuftNlpD1VrZbcjNgyUqlCb3ssepZIli94P+CZQ+IPK1435S4poHUGCPnfvobVh
IeoMcyH8KSlQ0wy1gjl1SWeQ2J9DO0Ten45muFGXHAlLtQxYX0LPG4Hr9GVvjrl9wA0tz91MWpkX
0bEE/km3XOdtmWwsA92pMrSVcOemVlcHWhUtHJ2ntzPaVGzm0iBfcI7P1WSjt0ipYiVojzNK8MRz
0kL9ZKFs+5DoICKpwNU+NehPgHW7029peSq/62LA352SfZS7UR+PbrMqu4ZQdLR6I9790FWWAjFc
M9aZKsIQF7ZkHCPPGJUFM5AQJHIbmDmkMTuODOtRymxEWePU6oex1K2PY7Q6qZf/i73zWJLcaLPs
q7T1HjQA7lCL6UUgVGpdVVkbWJaCcDi0cjz9HATJaTbN/jbjssd6y2JlZUQg3D9x77mWE+l9Ezr1
R1lUKGNUX6W/ysGpbno+4vHVcsoaQWKH07lmyVWzXcTZFfY+AZDZ2Mw/9RpkzmOf8hf3onP9h8A4
UXLNj+0ZThIDwMBggUl8ZHXFZqyYh9K5a8XoTjiIuuacpKXsDm05EK8haiDark4c/ya1if5CRZMh
SW85dLxTQIaw/WMadd7ge2iDz0oAWe3cYUVCHqb6s7sUz05mEGXWY//FNW6gNyhOMMJkKRpxSAkN
gK4ygRNdnUE9mmZc0WCUmRO7Do7J2XK3sI+ik4RSlOQ1ddj0kdzajT/vGXq2KWSCPE2XuJp1vcRD
bkyKa8WfAZzuCr/16umYB87FuClNcyWbNdPHKo/K+7RelQ3Sf0FOP7d9cz/grV1i0AfYnVoAceW+
8N1BxTX3rrkrwN0L/VzTxjBrWdJELW8CrA3fo7mBMlyU6J9j0AQme56cDkOu686rdwgicKXPvrdq
vtkz9vQ03wP1neqHqC0sDaoejN0Y83a4Q7x4KbyRdQgbbxepAIM2cqv+UzuHbUimS2SlXwGLVOIc
pJVCx1ekFmq0cOgfSPSILHS0EHlJN0qNnbHtbHQS53bOumTCpzDtozqoQwD2w8QPdhOTHAOggcHB
D1Nj7RHeRXzVVBshkwphnEi+q2Qg21VRH+H7N4/hxDfpmC3l+phGa1jtE3+qWDEthlZLtKn/Qycw
D2Mr8KNsX3GMOUd8ByhbwnZGDN1AWqwOAhlfsw9JN8ML1xN2ZGF5w2ItIiMOQV6kDikcS/aQN0W1
7sKuaj6kst0Hb0nmfD8CnTP72umlv+tQFt1mzpqLfTjP6mpUvU/MKk7YL2nH7bfvencFM2yKJaee
ScmfLqpijvZBl6zf5kLZIm6qcHqfVlcFJ1lAA+I469MPHzXkZolKbTatGRIHPKXYkGEMqeyz31kt
0RHtPFsHtvtWfkTYvJxmshayGFc2rsZhqX385qvdDjAkW3NjBsIu4i5lQbWLAqGmQ2P36DFx12h3
wUsXQtDI/aUIroLZmWGGR4IZLc+Adq4LR/UhTq6pL/cROBV0c1GwQNCXi/s5S9soP8HiX1akm1vo
Cl5p88tGIpFdTWGjluOUpf5tpHJuq8lrbPcgwsV5dNvG5LHTrVjJ8iELfo2Oiu6pmoQ8Z/novfs+
2TrXYuhWVl1LERVnSVBPHY91xRFSF9L52cz5tB6k9mBlBdSe+Ouw1GDJbPLwuATO8HmNBpyDYb6q
5jxwazypJne5G+oVbgEQfjHvvCTAjDsA871NWNn8sFQd+DuNOUWSAzTgQUlBwDQnpzaCsIBx4w5E
2YDkmCvYOTirwytohMEZh566lzsI52VxwiknnrK6KLxj1lraxrRZLz9gOnH8hL7ps/1YBt1wlLIC
/lOlyxzEjQ4AbrMbAv9su8BodhgFKUV7HoSvgp/ooipISnxnwSKGQ9b11rvdSfF1LnMGwJPW4ksh
AUXzjvZKnRzWypB5ArDMTrtsD5NGLouTzI1uHa9IsVE1XfKzteSCCdGba6yhnfSgfvrE4h0VMw4X
qmo+PoQOIBZyjyzGGAzt+vogjSxDlJliCeMqSxfgpNjs3oZ8xRHeaaEUF/LcjkePJOlvK1Bife+7
2UiUL3kaR4jf81cZwBtTQ2nj480bno+hSvVPa+RYjJthyKKn2p/XIg5zC6u4Y3pM26MGQR2LfslC
QssyrrbJavkAiViZBS56FVibw1SjWK+KtjqZes3r48ibDStGGV7i7KQNkWJLaWP2Y6f93QsXIW7a
oMbX1VRVI8kUC9foOrNNJvGal2Ed8+3Kya5YrJH0DsURG5eTwJdEMrkAKqOc+j4DYuDuFMOFiOoh
T8nuQOZlzp0Bq0qmnnbiIJq78YubcMhfTY1yij0Qc8/9SEZTOLDm3V7d19XKmn5Xwwkzh5wQimqf
paVon9aWEJ0RIX6dgZR387z+AffbT5g8BvlYnuTsT2v/ttDf9OvXpIfNae9RosiieurnFeDFccI9
nGDqXbq5oZO3HPD+PpAGD1cpb1w9HmxAV74d177l83WHYDflP/Iyc9WXwKnczf8wao7IgHIkwHu5
zICkg66ujo32jYHYnnfJ3htUP5I5o4ctZa0srgW/hr8d7sUGLJXlT07qIT2QxdRgPcyy1cOJzQAK
x0Nbu7sun7OfsHQSuH3u0r7Y4D3EUXqrd6rYMZTHjNUmvuOR/wJ1NXDvNAsdrtOJz3MnOPLSuGoo
ge466RbwSnTavUt+NnAGLHIn0Q7TfMI0PdT7sKMc3cFKU+Eh0cv8VBaD9G+WWVlfJmKv+qNMA9K/
iCxa58OsVedER8D5C0ZfOx1eaqGLEVe1LkysrXCcjuVapNd22jrV1Vg34EC7DgfbntuCpMuytqC4
NnWQf0wIAFc8CwP33oqxjMwGcBsinkfmovG8mvBlKYeqhVFbeE2cjYtKjumSjVks3CQcdyKvnALW
wRQ9p61p793GL7wbK7fwqtUZqCG2jdm7UUK8F0VVZ69Fg6gZ6MNaPGS4CXkFbT5cd2aeR6KjQkgl
VlSCvdcMaN6DcnF1TCoTZqLOcWoyjsZQVkesKuFjZfryl6O0CYh46UfyEzAAUDQLLCR7WQTLcxk0
1TcORPdVV47BDuAmXXpaRVHAmBKOz6p19ee4qghM2aQV8qSVO/4wVl/bNC8hg82kMc3ZFEOTHBC/
lb+imhsfmhLxCbtODdPjIlUI2rl2kp+F6w90LY1P0d6aVf1cQi6yA/SnDlk41oB4tFzuZMLAerq3
xOmuqyqjIASxETRH2L7U2YpJ0V44hQB+HIlGHhTNzgxiQk1f6tX7DK+3ie0yhR4jugOgDF649Ic+
2oOJ+zW0jdrNycxPTsrpgcjC/KELxx/NEOUkv5ribkkrXkDed2GquHfq/jHjq/7azAsc+9xzx6vM
HyvcBGN79HXWdRxHoQN4clh7nEZTf2SdYh0LtXGTRbvqb2M5tZ8LS74stEAZvh3qop035sDa2sUR
p2lqq33BebC3u7yF3+DjqWfC5dt7KnG6mCn3UREXybOeQ9twrYL9xal8tRZhtp/N4rxKO11uoctg
jh1MiAs+aI9AgKJPEavHm8iuoS0HFU6p0Z6tV/LorHctVfUyN6OFIb+Tr507T09TqN1il0T51wpD
De3nas1ERBDzgDu58bt9s4brdUZlDzoRXibHVvAZ3tr8omFqxgmEyXvp6TKuWpADtWXnSJz167pU
ICwajUplWG/dCTjb3G04hGw1azzZgD8oesZ4Cgv5OW/L/OzgsPuycoEcrEERNze3VewlS3jnWwxJ
eDZdMguthJdVK/PSB1yH6Pfl9Wzy4Spjdg2g0b7FO3UTVPI0BCQFIEwddoD+am5ChnyRjxFKwRzY
oVlwP9s01+egXtSprhf3nUQRn9lfWXyqKogoOz+1g4c1A4TeLeHNYpLqDTxMxe+OfUqR1HSTyOja
Yg/zi0zL9mqe8i+Rltm9sC0dN9Lu4yYvZ8LNPOtzZov21pBn+UpCxvBsrMH4x0kmJb3q7NpnEDTD
weZRFOskjkIF7xON5m419hULpvpzNzLQXcuqOLgDaUZmanuA0hn0ljmyo/e83SIw5QLzPOsjwv10
F55XqGj43ur8CpWef1P2ev0VhsDGVFtSTCsXkzkN9DrbX30yKJ5hRCZnNx2sG7Im8nPeMIjYZRb5
oAAKHuvB6x9l6eSvRCsAIJ9GdZcti3XFRGI5m6DhLJvMT5Jt+iP3j7PzCn/8wiQKn9SoNhREr75D
E1qvaxaOt6VXf1SUXvQUwDmKRsp9P5n8ZtZV/mGlun5F6+teV1bXH9qEWcPO+D7vcWjjNG/a6ViY
ui7jRFowrD3mTceCdh7waZEAt5ye4FZEN3JC6xpLv8LzDWXplFdqJlbLnwDiMoK+tqvKukZSfz2V
c3IlSce6GUnzkImwHtfQISmml82NZ2c2z+O61J/9rAnuA9995sAIfupCcjf4qXgEPvVrkP3nkdfw
QeMB00R7Zf11gddD5GVY+AdPFf2Lu+rhulyxrQt7fiyrUfC94VDdmRaIIIYI8YgQg6pLDvM7OV05
AVX0viCRctIABT0I95Jwslg3yJ93tPig7pXUyRdHGLJLUK6HTmwAP24ZXQMp8JV01nPZtFzZ+aIg
1dR5t3Snzu6nJaZ8G5+zqgaMl4TO85TWNvGEOQTUOKqYJ+xHEjHMTralBWWFqcPzMm9ZIgDP3Ru/
ZmQLB0GKLw2IQlD2qe9+Q4YNykZGfXIkPyOw4nX0i/sljYjJZDAE2z5sUzg/LZ9WETccEVUsyo2Z
Kecm/O5wxCq+ej5k32h0yxO2tQR5Fphb+soekytDFtxBu1xWDGPnjDlPFll6Azs0TLUVTHriXXTG
iNjr6JB2uuyIXskbMTpXqgrnMV493rwd7C2LmxioU7pT9hZM5zdl8Eg8qx/G7Upu5U6FwkBWd00W
FwX23l1ppeJzbaVODTTM8YFYFe4w7ELbm+9q2YJqKBwd/ehqq//mD8NAHq2GTJFYEifkxKn9vbLy
UO2527Q4Dl3U8mAisEvB8QduTwBCLd+qxuJoQ0iZq/1shcAKIWrVzd3IAMXEaiD/lHyXjplxb8q2
gJHk9y9wsEhYiVBiBDtu34FHgY3dR+maQrKD7AKBe2oAlQtKymMUBmmZCZSTht7TYGRyN/Sko4Ib
sZGnQdaa7yPwVRZnejoyavLb5i0YDBPjau2Tz9JTC/dtZ/J0LynFfo2d8oq41lPzUaup1VcLVh3E
3eQuB3eW2Npl/LghmVN1UiMhloqLxq0MJeVI5Q9Hk1ii92YKeQ3aMC+NJmZGO05a3j03bYCShLWr
TewuTdMCslXh3VSV4fPaTgCWdJEQflj4nVn2wUIXvg/wx9lX7bSmK1KDbgbKplZgucQnFEdnnDgi
cwK2AAIxagxOURX63bVbdrY+1TYRDibx3oWn3ezglWmhDjMD2AERMo7w2MCPXM9U2wNUEM7tT34r
kp9pwc0TG7+tnsM877Nbl6IOr9C2o2HaU4Y/GpaS0yENBkAoa5olz/gIwyC2iJ1cGfeh0yHQVCSk
DtNtvZVTwgybB7Cg6wtJTDyg8aqbncWImDTFVMFmkoPs+Ha6RqhjmETTHYQ/+rFo6hkdNaGGAZfb
FSJKl9FRGPcNpGXo38HovtahNaa/ikKpgbhe7fZXDuO2O8KomvHFXmt41VbNV4pmpN28dvCg3ewY
5vZMDFhFisQegywXiC0mz9vnKwRdQKRRHsYimS0oVmy9C1Y3cwycGIOU023MMoMw5L5VVfHhLFEB
CijPzIO7GA7AERsn/qYVpt0hkd5wP2ZBle8zUVo8kZl2XglpTYPTMJpJ7hHzQeopG2S5sUyTzOym
jo7suq0cPvh9m83NQOhuIkdun6FZ5NvA7kc9dW1fAetD0gNUNiOucaV8KzdkF7TnX62BcnbAPVjn
O1huNpFFuhnJAq670byFQ2mVh4qzjkmtHwDUoZsqHuuxtCmMicgVuzaC/kQAKai7Q+TPZXLXGg/Y
EANRoi6yxCfPsWoUCVIwt/jcX9qmn0cc8TPQt53BPF8/BgPn6E5O3hrGetWqeTTK6Rzyuio4KtE0
1HQluhttpuICaJeP4ppOdG55nxKR6uBqmSKiJxhKDNZnw2Bw2o8z1eHRI4ySVIkEp5D9acFhDqF1
WVgF3BCHWCzXjDCn4bHvG3jfHPnu9OL1IX3VYXSFxSepdV74pzpPuva1KD2peXKseX5KjLDTXx3R
RkRpIQdrrsOFDIQjB0vbvUA5d9GkkZwefaszCIoE2mJoGXXs5NLyTh47oeqqp8rF3145fkO2p6fz
9j5n2lfrXURoqFPHNvEuLskkzTjXNqmydWOcGG68/2vo5fLNTwb2KRFDDs/sI2YKdnccie0DsyNq
z82ABqX2zFGmrdWCPhAlPgR6mkGLKXnZO73/Fi0gWB7W3gqi57x0Gf44OXGSyXmUGWBNQPGCRoBK
yomu5VxY/gOj83KGIyh7S+9a8tEptgtr9dS9ZaijuoOgQbCeZ1M6/W3tMi2KU6u16CG9eYog60Vm
8Sn0KhZNQO/6fulx9ZFUciIoNjAHO+is4HpOEgtGmDCiSaI9NWCqP2my3sZT0C4T5TZhyxP/iptn
loJPWJPMjea4yNo9yfaDtuLORPV86hOvjh51MRjy7OooJ1KWLj+HFzcBRBEsCXJ2+1NXkH/DzEad
rbIbmmcWU4l79CrlTfel79bs4CPCDMNrlaClhYTXV2H10AwQNj/Ib9bhiyntVnvcdxuJ9HTZ0f6v
N/Hf3YBl7b/2Jr58fPv4qzfx8r//7k20MCfiDA+QKvzppv3TnHj5I1STLODd0GNmtslf/3AnOsEW
SAHDViIch1e7wQz+MNNuf4Tr28YH42G1FXBp/0Egxd/UCJtBglUz3l88PLAIAu9vEi+n4Jxek9Bl
hRFB5lDBWaBjY4s4/9ruvn5+xTnCrkTM3/vUuUrY7ByWoHzy6u4hh257yNr+riR+7Q4s8LG0hLzz
hvd//mD9tx7sv1qw/+Nh+tkNY/fz3zBr9/92HKsfHwNMq/8Jvu1NYPevHzMssO1fHzOEIn9aYGX4
mw8JZZPEEs+Kbw9RyR+O7fA3YA4+SlaeFNKl/vMZEwCWQxQAyK1+/0M0Sn88Y270GzoSz2ePvqnX
WNr/k2fM3/LX/qqBhm2B0B0j2uaXREsY/U1zEDB0LJPJhiBDy7rGXdf757TyahGTaX6VJXl5TuqE
kVAatCyJGkat2dmjR87emP5STdkLWNmnwGm1ekXdQL1Xo2Ngv8C7AoaWEtzb2X2PzVQPdlQcCVJN
0xOXCgncEZWMf43eWgfX/toLEjVV34n269hqaZ4BtDJP9awiKq+LSlnykzRl33PfYYhiLeRrJzxl
7Dff7UUn7BbVaK/0BxYlSHKpI8ZLTdFd6ou022oNChPqDnZbxWPY9fC7mCNVgEcuVUrabBVLdqle
kmWF4wW0l6qmu1Q40VbsFL4v2gPf/bE+TbYZKIimCa/fnTcGUj3Rx1E1uZcKyrTkuviULDnjnT0W
0nm+9i5Vl75UYIXLpQVhZqvM5kuVFhnjvOaX2m261HGuUgSC/V7djYpKT1yqvm4rAPvSvJXKq9nc
baVh2CwM6bZhAphNshV36lJHhltJKbfisuxlEcbFpeZ0LvVncqlF20tdSmk2MRLzcocw0EvtmuKO
oZB1LlVtmsnVOtBDtW8Sjt+6gzcf3U2XElhdyuHmUhqXlzJ5uJTM4lI+m7FMlgPYYsrq5FJiT21A
uR1slfecCqmO3qUgXy7FeZqOFOoq0vzTskpFdij7zm7jJe1hAnpbjd+li7XGzaX0T8V2FDa/twRW
nzxnl0YBITpNQ7j1D4kiUPAgLm1FX4shu2230LLs0ngEWw+yhMZ80oYR/qEdrWE9F1FEw9LpxcHF
CLikPzCpo6lpx/A9tW3rDHuYlie5tD/RpRWi9aaEdS8tkpkWfF6VCuls9NZFsYnEFVkFC6d0eGm0
BNzqZT86a8kjdmnG5q0vM7Mf3IlLsxZdGjdxaeLYptQE9809mzlXZ+VDmZltM7l1fyOlw7h3Lk0h
WsNNiebpdjgtl8YxlVsT2V8aSnNpLhGidfqq2XpOlpO0n2LrRMN8ZOjlXRpUvfWq/qVtZZHUvIGN
pplNLo1tOQ3zfVF0ERFxTqnAU21dMM0sDTGbEppjK9sa5SYsTMJ0ZpMe6kszrZgYfID3wbmTXNpt
8OC0reyY+xebkqk4zJfmvPy9Ub807cWlgZ/HeUsVvTT2+vcmf+v3o0vrL0LG8HF/GQmMl/EAS0RG
BeM2NUjgB6X7rPNoh9tFDo9VPg7f1DZrYOjB2MG2p/mu5VFg3DkrBhPNZUjhscH+rC6ji1RtY4w+
aMy7n7cMN1JrG3SYzPcfy8v4Y/aTAHXEGqGtsC8jElUWjEtQZDA6qS5jFP8yUvEu4xVqf0YthDgy
dolkwwhm2aYx+TgjEMwvQxrrMrARUQpqkyLcAist8Q+f2aAv7GM5y7/Ly+ynvcyB8mQqEd1c5kN1
02ve+MvcCIKGui8v06QSJXJyzC1kRSkz82/tZfJEfp34ElzmUeE6ujfmMqVat4GVTAJmV9NljuUV
wHL2As1+HbPvhpdQbWOv0mXWnpfh8Ax0g6lYKsAKnJgYMC3zkF6x7NqGaGNSsKM1SKOmGG8cczZv
RZOyL7fxm3eZxFWXqRwoRyZ0UmzTOhKJeOYES6srN1wFHe8WyFRkDxU3Ve7qne8kWc7GKHtj7S6I
qIWvvbrFPf6I6ZaPC6LtYD8p8usesqDYp4rMzKZM1fPiS5IY2xbCa/Vcyj5/MBobQmjd1F32kiDo
4kaASGeax2SGUp/3loz9cHoUhnbebq99groxHbNz1THnf33WdGeMdXxnPzdt+0S7cC07+ypLVwbF
vc7Tneg/cccpfoHkOajC4k2Z+VMD5O1g80v4NgDwbhx/pPZyAlv2CUv5VZJn6KyhGMxpQseUJCcV
ed/Yer7S6Poxcn8+kcRtzpO/kkTuqLt1M1Go3johZftW++qtD/QYW+Nw3bq9/Nk4y9EwEbob8Ohc
L6If1v2IBumLTHO4ztlk4mHq0yt/zl5bfoKDaDllkB7CVU0K5HIMMnneSdMZ23PWCeiu9JUdogtt
S4RkDadc7bKzT90H10zhUeSwfFlyq/RAV57uE3cJn6LKd8/rqnzulcxCoWN/kH4AqyWoFRDSuj2m
eXmTzPX1wPafMO98J3vzUOb6qRwU5GszWJBqPfVj7Lw7ZeniZk3hHAUVN4rfkvnMD0JJt9wXYz6+
6okZraMhJktTvM1dXt3xsU+7kEHGbaJ6l0ijZT6FyMsYRdCPKVs+ZcxjTpMHW+xEJtzJrazgbEn1
1mrQ6TjczQMLZFYZxXjjyoRtkI7OrVR3SZTIl54NFWsp7Tw5oxvSsYqnpWsB3oVz9dVzmUqGug0f
E4vrZPVtQ1PPVY2C+H4Io66EWM7Ucu+xRnyZ5oaU6wAMoQxrB1p1ZkgDAFE7WEv9AN/qh0ve9FVr
Vfva0AXvjKUQFHhuH8UZvI2+dh56F2waUyipz7ZJ6xcfFvZOLSSf676qgJ6O+WORLhPp1m4JXL3N
gn2TacXtOjQpQpP5UTVkYIkse+0WYjCawXpyKFVjfIPdIc+bz8k4TbtyTr+X5fCVdQ0lzabkfrFS
u371AUIek1YJOPPJW2Hr9a1EH7yjg6J+AeSLAHXazTKfAPYh/mKnHbdZqc5pI75iNXTZz8sfo6Vi
P0A1RCF7yKPUegkQiI37qfT3nmFz7BTJbePiE14Gw+8fULPm9a1qZ++ePTdbX7Hc9WhzAC17UXEK
WCFfDTK6shRJHxF3V11V65WxUCCWPWIFRKrH0AnKx9FP3R+Ebjwn8/rFuNmvfLSmJ8uazavLZuJr
OpAOxprT29Incg+qCy++alyCvSU4/qK2MYcdOFBdwAs9gXffEts09iPQuUnduYxUQ4bYg1q8Xy0S
uoXxLmxF4nKTllRSPcq+f+6IsrOvXd3Nk4hlRhDHr4T5C/pVlXQglgNKhRVAdU2+QXXfdmGGQaec
gwnZj1Lsn7+TtDo0+aHGVQ/ZmZpAVOqeheUo2IK0udbXjIVG7Nylq9Fb7sIQXcBTkYmhfUEJZS3v
ntYpYWAz6s5GXPtkEeZIgnSGXPK105bjImfztb2o2xSNPvFEYC+J0H2cVOSqAqp+l7aaDLEp+WVH
WZATJBDU/Eo90sOvElPvrs36bmVQ7TtMlyfpL6dRNP5zEc1mR2YCHE6/QZYGOXdC9n7fWYUl3gqs
Ql+EcBv7ULmZY39u8oz82sM/73H/P6WRubSD/7qrJSz1x9/QTttf+INEFv0GNxCJJS0tvhboA/+v
r5W/MSL0cYtBJbAJ+qGn/BPtBA8KxRu+fYKDgBZsPKj/bGz5D0jQXb78SMW9f9TY/o5Q/YuXgwEN
1trt36eJAcTwd7v9tOTR0LvjEEcMQs+eq8fbYq05DZmuRsGZLpEM6xlw/JXs0UUcrUDvWTmbjmpS
DjcpMMyr3hGf8HyypM7D5clth/exzvcCM+Z9NeXmzdKBeHWtjvRs8GPzqRHFckTmt5K87Xj5jvC8
R8AN7V3vab+/FrMTpYdy4VQ+uJavu2PUCC2ug1wNm6FcaLRagJwgmvuc73cc9uMwxqG/pWz7IYmT
P0tv2wCzFJbQSAS0o3wXpVlosbFg2nogJcztm91QaPhK+1qmy8IKCX02ytWKYegsg5u5nfz2pgkI
T1gbA4ZVFxxOIvHYN9id1shJ0pSDs5vnq7CuXBZhqB13zrBWwH+oQ7ldRD4eKpU7wyZsm1f/Hgld
5sY2dx3peyNF1jMERNIUdoUd1k9pYvKrflhkej2vuWO3yEAp9PH6BXl61YmGMPOesBkSO3ifiDMU
jGFvPAX3zXIs/d7qZQluy7bhfGsXXDYpAtyHBUVhXBhM+qGtneJORsUy3pdRw89laUc0qVdF3ocY
047XgIWjfLV91gGMGi5H3+oUqU6PHDxJEW37Ud0c+2VKJoIRVFhE+85dkjenSzPvijiopC9i6LO+
dR0pbCcNk4+oRIMGqOZ76qOpRT1eeMGNjTSEK4eHaCDM1IeGPoZjFUIpdyA2LfyjdLYhyJej1xfj
samGzib90l/1xzpOThF3hMJMxEOURvysSjKxWZ/rNF5ng0xvzj1G07PaYiSa3ANxTzP8fXALiEbL
sjqkviXSfmfhnKcHzbrFfnG70qQndj7JpyGc0o9SoiVBC4EOhUh3FdFSFJl6GdPZI48jNCVw3yVg
XWCzVgasbxchr62pR/JiFq5raxyDB0+S7QamVoiHPg2QFrOUYBPhoLCAapzp/CqZQ/krkEL7O9ck
4Q1mtLpmrcD+LpZ1o6hLLBncMqR3EXi2QXQuBVqzXabm9RnVvWUjuZO8WWaR0Z2yQ8R2JXN8QmBF
jmZnLWS3Q+hkXjuvy9o4n9X4LcybgXK/k8GPLOjHaFcGi/0FAJN5E03tktQBPLBCfFaA/UyIKE5i
2dZa3boV4pq70WQiOsF9s4jhzZKqukk71Q+71qrbnyOsmOQwSV1k6GtxftMTpUN1hgLj3Mkpxcgc
huWNwybEOVrNKMmddOVEAoEyk32bhvYw75MOYS9vCIFUBDJ1nXsg4Z56rJ8E9rHKZym/78nbcJSr
P1mdtzaHNZh42lZmIq/AqvO9j27t3rerXpGqsubHvKqQihY5jcTBz7KujZlRj8HT2gRLiW5YNJ+C
Lu1/jhFRYUfu/eVL3mn1HCIlRbmzCOcMdQztGHmXCzpgfhABsUGwPCAFqM4TQg4808ZhjOOOaKK7
k5fIUBL8vfTqKNxbbm1avnHb7g8+eaU9KVn2FMj0fy/ifDBXP/7PvzMB/u8u4ptx/siH/zJg3v7C
7xcxA2bJAP/3KL7fx8h/IBZ9WKHEiyJ1tP/M2/7zHrZ/c/grPnzFC0Vxu7z/vIfD3y6gkS2hgtBK
HxPkP1li/C3zIhDw3DyYCfaGuAjAQmzeur84v1hbjMiqEKk7jHxBfjI3RL5m0yJ0sU23U3dYf8Cg
M2HC0hl3oz8vO6uxW7jiSWc7Mc9kruMqVbWhVK4T+Ct5lly7cNvyuJqSVsc+2WPJTudZg0l9zJwl
ZuCSJnej8hVTOXaE1Zl/afnepYXBUZHAmo87/HSC5J9pud6E13RmU+g8gVFMkSLgk2JniH45ZkYz
YZwYx5BuBdk4sbuNg0/LBjKMcH0iFMoJ2uqKycFi7ZymI6QiCf3wXPVldtvlWrI7li6DKLnIfAsp
XqurGSpBRl/dd9N+JlAQTmKVDAdFdNiDvQ7366DCeyp6686NEPXwAjtZPOH0zt8Zfnq01Khcp7OF
uo8UQH5stkTJJ8GAH/Efo6hP1YAaIEZTwhid76nPNry1xEvik933IxoLyzuUaVUGDN9nIpLwR83p
sfQ7vz9Q3Cf71tQ5QsAgkXSBmema+9QytbfzptCla7Zr17kfp4xlu4/ojHPIic4Iip31xJRaZE9V
FpFPaKdiODcyH5LHoWvFeJgFQi6RBmF1LgS5F0vbVvKbj5MF8ZYzuL8qJomc2VHxyMjKZ7LBu4yT
I/dfEscpb4kpmZh3L6vhv04duPImFBX66aX5nqlh3ZFJFcgvXurOZ/I+Lidtc+8J8/F/2TuT5rax
bFv/lRs1Rwb6ZvAmaCiKoqhetjVByLKFHjgADtpffz/Q+eraqrrpyNmLFzXIjAynJZIgcM4+e6/1
LdRs2OMrLqNvSAsBvHkgurj85BSMP4jXataA03Tp0y9VrWjIydDB0UeJyIQmi7RlvpGlx2lxoNoZ
w7zlSqIge+0mIqH9ucDjQDj83P0GfnSGof1UxfL0IBOB68t/UBdzLPz16TGb1OMuWQeiDLNstzUf
L3QVX7JPBV5NSK1s4sgzCj2/NcyRQX+P2biua3uPpldcYTZy7oTTmNAuBOF1tYYac7t4dDXn8Kcl
6d/AME3mVT+Pkn68VweyGhMljKwfaZimXGK1KMmtTXAVZX6eG3FxG2e96/Jl5wWhaIg70NHTfsBr
qvcvTFjU+coQeuFFRtuPYdFh6sUwYq6dP2Pge7elnbx7M4lJQvHqveIV5oOeFuwvedVRDTl53lyl
OuH0dVq/27l7bUxOc2p4FnfockWDZHUowoQgje/eYuV3QqzypULI1DLBqCFdI502HPKftJjAKkX5
viRxc9eabnmqbBxeftwaYmCAxa8Iyo4MP3KL4+RiqApsTClniOo3YI9/geVvXzk7LCsnrFbmgx9M
6Lk2O+OUkpKcF5l131Td+Hlo7acizfT9kpTy0lKTIqi7lMh3GsvIvKWDoXbob7GVa5f2mMmnmO5a
WJTjQoIdkfZOK4vdoujjb77yj0gc3qrtEmIBj4HvHdTFr3enN9YpClhsqmunD59otNLFz8W6awZV
Rx1mtzv81JhSeZp+mynw0VF8fm1AkzazUxsP+IfL5Hld6lYLBr8EEtBlXaDc1RhM4PFYxKOrjNrJ
qHQY1Flf7aA9o9dqmjFYvWaH6HKN1ML7HleJcjQXvaIP6+qHGS/nbyCAZwzLr8+vyybLxUFCCstY
/UDucfN6rho7HcLSzdlROkI5h6SPH9Bws32sC2eKHv1LSqd10KEExkMUj8YatE7x2SObaD9mtvlZ
h1hKp0ZXTl2s9JHmjtXeRoK/Z9w/XCS1TrsxjdM/GZF/SzXyl8P9/xcB6xt36n9vaRy/f32tm19x
1dtP/NnTsJnVcxP/OZ+3zkWSRR9jw4SgBfmfPob5x7YgQw5kjG15nPr+WT8ZBgN6Jv08F5RlNsCU
v1U/0fb4ZVWlifFn4QR8wNjwqr8+Y50cMSZXhRbMdoY2Kh+L5FvpoTsKULgX18AemaXmsvhSOc1y
oThwYEKi8JQXx+1sNyrzpPk25JlGBKMoy6dMTvFXunLEOmH41G5jEoBNbCsKANIKcsJLsomF0XQS
VakWRCIC+irqXdJVK33qXhsQnqgrXgCUoR5JqiKP4bnbGiZU1YvJU2s966kuvfwxH+viMa5HhgY1
uuCHxpk2o+NoimNVDdMjASDZSRmHRZJCkSXHodOkvWNPjtOQ8XocasqsEtllLd1nyUENUyPidEIP
rCE5pXCqiHW3EaANIxkMYafU9XyxigHHvob4OfLMeak51ZcNtkNrEJQNy1R8STLxrZy6It9KnIjv
kDZ2y0iu9MdKpRlrth6rq56g7ueYbFw7Nvp1I9VOpVVbaaRga62DIiaw2CU4jdbuIJOdnjYyVFxJ
lB/WBHY6VYeF4WPZH+2gn1X1IMqxxqDA9PbFKtVkIuR4XDYtj8ZAA+u1ofhG6pZGoCV1LkP+FFmY
qbQNQb4eyNlUK6eHMXfzU99b6o2h0v/kwy20/cvGywvUr2IhrmTR1PgCkJd1Twrk8uISmeldoDEy
Zz/GJ8VJ1qunqCobdMKM2pNb09TtIgAlTHxQVogJFahjpF/moYkZTti0xsixnDxS/Vy7UYLGqdr9
wGzjrWzG4kKl1mx3C4yT9wpw6LcsZbZ2WBFWaEFRK/Z3rheN364d1Nj32pSWCCTDS6pWhYxsb6i+
dksvlF3Vz0u37zEzXYs8oX/dZSZKwtzGVxmgJO7uMoI/e1/GqOxDq5HFu1606HpJwlIksk+mYiAG
iv4RT3r1UCJOLUMk6JXm24ZoD91quZ9n5psmgW+D2u3Pa8jfWij/P+0QbxFe//tyelN96A9vf/3H
Wmp5f1C1QgJhiWTtPPNif6yr1v+so1symWvTR0ZG96NX/M91VGMttrAfUfRuzeS/2Q8+V00/b8Tw
9jfSCdxazwHI/bFUIVWZkN8ctI+muFsgBbEExQ6HlEpiyrxot2O2KvJyHN2xvQYXT4ZuMcyMlrDL
YM1XBE1KX0EO8S6UGCOzqoj4lOvNGPttNaDw3+YXm6VQ89ASQCB8c3vJ6EKRm/QDy2Bab/1MMljg
G1kPSj2Oz+rSphYWiyZffKfTazM0PUGBbKuteielkn6u19XCXp2623CUAmMmMDAhnYr2mV7s4YBa
JVnNdF6p+7v5S4XnlMTXucMzT+gX4IysbTttZ1lkUUdSas2w0+lRHsCp5vFF1dI2D6ZBrCsg026z
/Cy9RpA3jxAHBqvMil1fZJnx6GFPIPulYCbN8Cjnv+ccDX6WLAQzyqRlrXP7AU8UWFLTN+mTKcRV
x3oRFlNqPIwaHzJoFgDhnJW734A0PyQaYjjaFGxA29Fxahab8YdKsIw1ql+4rEzNPEG/asAI4sdT
VU17Oy7tu5wVMowtGmtST52T2qvSDuwyw7emTY675xfXvwHwsv3/chRyNQR6WNIYi9D9AwL/66at
lSKp0skDWosU66Qp9gw5beIclM7yoOPN3/301P2bs9e/eT24647Ji3KU0Y0PDKYpVsdSX1teb+7X
3UDAzJfYZU+qZNO/aTSHf+iJ/1e23cejHsPPTctHY4mCRGfC9uvnG0RfuDCB3ZAMiRkKbzIdoEPn
QZzF5W8+GgvIh0vJS20sWGp8c2ul/vpSPcp4m16WGyoLyAhsGc1bNon1d6zIf3kZlh8klfxbP+ch
blf4pzZVNskmX5PMCRMFkgYU+3aHgsPx//p7AmD768eBPr6peUmBhZnMp9lSGn9+nWKazSlbJzOQ
MZZ2L7JnSyH4JpmM5TAaMmufsG+p1pfSZPIBRVXP3qkIdBHhP2jcGEdmZ7GZl6ZFbJ2aFvN8M09I
ILFVTGb8JUfOIfxEb0AFYe0ROmIgvZpiuDRqUu+RCyrfPVAu1bWXGMq4H+bV/mRO+CqjVQ7cQAWL
JPqW2kRH4INLweW/SmvAxu1Oa/Ul1UyqJeLR16Xa2VaOzIySDsP+Dq9D+TAZCmuEHFEkhnmpC++C
4LzYvKsVsgwDaA22ioQExUwVrkDJuisOPKgq0XgOCp5O1BOjawUx+N+zdyG1FvTyymwFSWEz1Vdq
Utl2tVY1hOPhPa5O2sraGkp7yOsKTT0Nq6sBbjF3YlUVapSomswZ0WSirJkcT0t8rOg9ZhEBqGt5
iidV2E92xbwlcLFXWF/p9tfAuRmitRep2/f1ldrU8WcEGkofeitWkM8zZLK3NVcRWhcFnBC/b7VM
3q4IVAm99tK8uzOWdhgfVc8R+d7Niia7XotakDdb1hXJ3bGYEJOFOekp2s7s44XM+lWMLbbkOS+e
k2wx8/tWx4CdBEaXZqd1qBWdqIh5WL4i1615K9JtvZuRdjwc/crt0h2vSM42DrMMRktmWl+Xoixh
/iTL5AMZskb4CHkvvgFuKQgFy2XiDnvmnZ7hrzZGDgtlSqcoT8pQes4TMBcoEVk2uOWuyVbPpONI
7+6pT4fGfBihUs3PGICSOuoTdwbXUpUwmjVXWcabsl3rZBOPtWX8mdLMsA9Q3Drp40jW6he+CwAQ
+1ROjoah0bFG/VVPBkeRF4iUqvZtFcB+sNJLtGRB7XrZFkyde1u92xQZQ0YEtUi/iDdeenZIvvYR
+gleVkVeWYlh5BElnzuFVVpN1QFpoHORpAtJfa6XJgv18sRKxSeXm1a4jj1fKooB5o93z/CtXtN6
13bo4fYoX5ovi86dGa5DQUb2IL16DtUJ1z3ulySOo6wYoEzl0yKobKculgdXMgqKSkEbNjLpM08k
nLrYoJY4Oao1kJFoNqyMURYf2Iuk22vYpyezw6LuCBO14ozYWolr2uMDwoqUbEADr/VcL/TUMk8s
2GvTFJe2LfAPHQ2zRUitMltc9qkurKtcZnp9ARjBe8kaJxE7hkxOEuKXy8WubTPHvrQrKnHfwWKK
rkQjAsOXqP02WZRLNnJBPtzNiIzfekzTWVf2jTGoIwZatT71Iwl1rEqiKYCixMmjOfJ5A/xAbDEu
uw3SIW3IjWq9XsxOlAqELM+oeMurzVfMOy8dXmeT+KYZJ8rTrORgxCoiYXVvT+ppyTpkrszvLvDX
2HrSHmA/tgzvw6EuS1rUbtb2oeKsojIvsqmOteR3/bePK7SBJ4QcDvwXbDjwID+UEywkssa/BIJu
zhmZYVorYvMEZbctokE4nnieK2VaL3WEPhmptYn+InlYvGPdtKM8tgVA0Iu2nlU34EC7kGCeA4F6
+uuN5MMGzKGMvrMLv09jXyRI60Nfqa7jJM26PMXBVps33qxWjAXjyTdWTfnNBnzGy/9UOp9fy3DY
FrftnlL8w5ZFTSlYHpwU5sJY75jRVrjPpyk09cZ6XoAj3gs8VvyZnpxiV1GjhmEE45VUXP71h/5Q
5WxvhKPqdpRwt0wI48OHBu3WG3KzN+rwN+09G07y1WRVnP0sVh3v6Hax+Tsm6L/eDVs4sqVujgsb
R9DWnvmpLshpmZuKaU6h1k5LKGvW2HJu/ibh1OSeAzF5dmFAcKW19OurjAgqUjHi/W2mLQOFQJiL
0cMl9tfX718/i0lWCFeOyoPK9COEsW2ofsoqwyCQShX6m6lfTkrvvP31q3xozGLn45dzYNNwTiHL
+XhrGr0+IbUo6UK1pRNZXmsGJIxrO6/x2CfcZA5hDWY/ntr/nMD/gZ76p+sfvsrX//peS+bGp9fq
+//5x8PSZa8/T4bPf//PybCO2gqXEPxuMNebFOun1iY9aQT+m0pqcx/RVfy/o2G8R5rGHJmfhLJ/
7of+ORo2+H306yn5+Vq3UDfvb7U26X//WgxjPjJthweLCQKEZJKqfr3t+wH1QS4VpJOGsilcjGLd
ZBfqpnvZhKE1LXxoB1mvV69aVfdqYG6SGeOsninx4dMAQn9UBLFdwOLDcFLNEehCVF9FpSL8bBLe
wBUyctQ5TgoowQWAG+/mDo2J8IdBooX2BiWTeZBaIxQrQ43jJzJ9Ci+cx05FLQuCRkCuyezUSX0G
GzYSSg/ZZ5tFiybb+s2ualpfvvghvNSkJ5FhaqDPhofMQfOE7XmRs8RNbtuINhNinqt344ec0wMr
i63EkPO+Qu7a388/hJ/E0mwZxwiQcPKe5aGGdtaK6sCIi+uBebd66ypa/DXn8Il8y1p0g2PBMNM9
fG7Laqgv7XpGjLVIIp83gSzH+9IbO7dFE+5iKySDe0HAmszLY5nb/Q1MGN8cYliR05zsHToWb71i
PzexcZLJ6I+MWY56KS/ASwMbM77D57lrkZlmARUzB4ahbfy61VR/kV4FmKG5Vjh44B7pO6DQfXfc
mkCR1aBprzzlyNv6FBcm1zTDPNUX5mHMkyvgAK/zdFoEVX6dXqEGg/jlDAF8heUShCEsVDN17m1p
Hb0EkJDuHkEJcHQx9wi/d21v41srxPOyttcCwax+rVRNe5i6/mYFfjaGC0YE35nSu4lT1S5Bb2QA
uBsO89yf1li3dr2zzetBhEf0j4vPq9nMJzu1TKbd2lGVFATcGLFDsVVYDxNv0teG5BnZjbHvMBLf
VfpI0PkyAu314n0ydd1FNaPMmzfnA3v5k0QXF4w5KmMsRfHFKJBDtzI+lNhq+MFevy7m0vb2WWyo
R8iUD6znod5Vz6IA0udtdFrcAlYW2MMs2sBdRfqEab052Hbnobdv3dRvk/RK9b7bjpsgKbKQ9phY
vEG/dcdJaQPOtQEdZB3LDbzL5QSVJbeixjDMxyYBixkJJowdgg143gBNoEhUYp9ZoHq3wazjxPVu
7OZT5oCP8Pj2cb80xLxuBbn0wjQnzbhLmz0S+vuxhRUkMhlOq6wv0Io80cjeMXcj1juuptuuA/YP
Ss4MtNTmXsg2dqVldJdWIUbI4tUyXJdUA/zhckjLYb2KwZjs+oF/OcCMYr+x7dtBiXN46i0zvzqu
fW9J8hmfvPiq1TLU6zb72jHcE0hB828OWB1Cls31lU66cZSTmEP0qsZhUzleObYwr+1sAoRVzHsR
Gy0AwwFurFusehossYkSS0zdrq/hlq2VcZ1DSvftnHT5fjC9ANyGFfKpvFsd9doYeblGWrjZz6+F
Vn6bDA20nKy0k+kCQt5i5JdjM5JJn5f1nOEr4qfbWjjhBCE+mhSqy4OT6BLUmJ1mgVKZFjRceQlA
ZYrqAbHKTjfyHsV43V4s1Qj5rq0HpBfIVTjNY5U3RjTlyTgcJ1hl1U3VKu+aMtz0qXgnoE/HZZNh
h75dGvmI+NENqfkfCwdHyzbqoWH/pLYAg0jxE0fVig+U5p8Xpy6VrwQzge2yXb9zm8tcU9EhuCqs
BS2ujbfek8yPphoVC/LYa0JYT6gU4JABi6UD0Ci3pp0eyEE+ZcCCiHVq/EGU5k05AvQtsBKyoiEn
VEd8norKt5lwxEe8p70jafBAY7uFb4zt926q4vcudV5KT4mwD4zAXAqirFWBDm2OP8Xjcs3JRcEZ
gPdAr3WaJrHXXuajcWo4+hRB2piYXXtRFa9NrNQ3SQ1mRwOlEHYmDZM6By00nrCxdLrfFC4TZUdB
3sfgBrtf4waSyfOmxEx8Gj4AFy3QX8V0peXrdW+ORsTzxP+yZ/WTxukrAPGTYqGgZ3rFobhkqeFY
SRTkgyNBwsOHprdGm8ZCeES01ECsdzD16oVhCutEd0Beilj2oW2n7rQXLUuGPSnvM+Qb1hy49T0b
RtL0VZAtzkPMIMeKp89IeYd9tdR3i/cMgG/fgKWfx1bQj+iPK4O1JV8vwT4Mn0HCqKDzhsu6O1rr
5ezBOC3bm6KFeAdUpg0McL1r0z4nnYpGGsxYsHVCI06eV4gB52DI3ljtyNVLE+uaTol5b6D6/WaM
30tRRkgIuIpK3xe3GQsEHYo7T4Is1eYLGRdHx+G4q4r2JltN5lqVrb5YfXsP8/tYpsa97b4KaY1H
NNsh/e59t8Y3bdtfq+CQ98oCntdu2nJnAij+6iXDjXCsw5Rq15XUDkte3hX6JdPS3YzptwXgnEAI
Rjs0d02YqtM13OBjsmhDUGvK07JYJ1soN61MqyCpu8tKT76zAE/JpRMDM9MtiLrIg3adlx9d5V1o
d0PDxtKXOwqET6O3QoK2cxTXsUc/vfB8NN4XZpWVWUhU7JtgrWzEo258dSFOjqnpd/m3AblKgrWH
+mCnIoVTu2vGXcFsUlzUySMTMR41jeVIgsvA9NhruC2zvS1xQzxUSvepHS4zPd8PbNeApMJk/e7a
YCwEcnJHCUkx2OFM3Ff1cLJXFqCXtc+CgVXFsdnfbSdw3BPjnGse21tqyqCsKHuQVbQr5JxhYitg
QSatuOhBi2fjodfnvdRalMVvZWfduJlxm1ZNVEBXhozDbSSoMb5YyrEyTHpD0GUpC9CKjN51NWwr
46eidEJM3GHpRbr5rVN11io9u0VYxvVKDnMjaMisdtTFBg2bPnKV9uiVgllmMiGRbqTX3BHkjSvG
pJGh71KdGmT2bgSN0r4gO8a+bUGb4dpsQFqluX5dNwM86onzKSdMcZczXyx86uTNqtVNAQqiLty6
t3s1ri5X48JihjyPBi7zPtQEd0u5vIkmGQ/TUGI2i3HsudbNhIUT+5mGhM8Tgq04Wfu7tVX0S2ix
9aFRrGyfLNSm7rCDjt1fN7nk+a/lZ/yzxmW+8TN9YA81gJs46+70KbuvuhsnzZv9WOGIGdr1Zh1E
0I5eoHXjlS6jzkA1qCPTxhtbOSyVTXFv4SB4ng1v3NsJ30KBOtELtgFsgxJ7KW49b75M+BEcV17I
gOQhoSIJFssa9oihgOAtIKaL7qojngCK4XJ01fShNSDgIveGkWJcluVFA4YGWdwkIv4JrKL+bNZT
esCbwx1uxgDqO5vyJ1dnM3D19DXV7UvHyT81CQIVlMoP8ZJGKXo5owXe4/SXplU+6rxy3ZElqdjq
Ra67z2Y2hN4iEcboJ1PetTg5/NwoQzEYCJ6dgD053Nj/U7MctUxd+I65MNiE88vUUXJ2DmBv7h6q
7LJbExnFFMlLZgXexA2bzfsSZGRaInWYKfWg54VpXO2Eon42cLUWsxbGi3iozOZE4OAE5dt46tXu
0/ZTdlc+43R6yHLlxbOKa2eU94qmvktlfJrAkPsdpYHvoSqULcxxSUV1s071g4AQ3pb5rprba7XU
DopR4fzQgrpCwcFK+aCZ/dOMv9VovvYljxg9U5/22JVa2twF9ovWz1+8Yfrids51MqiRvdYA3WZv
B4znos7E09zEJ3Ow9kOT2Dt6VxWHktqCC68aTxN5uQHmhTiCLrHws4BALQaKCiicwEJSd6lnZuSk
a6AqQ0pKsLCXsErwcuerC90y2XE4yIKWXq/peS9yzDqEd3O775zsSGskQroaDbKNpFHi9zh4tfHF
jeergvtEzlgRYuAOdqryRvXILjtvlzfuIaFrr1QC8jwwRDif0QLhdXXtBTbh0u9roeJSN0LSVAAI
I5JldcxBn5uxHab9eyrNAz6yEGDyq9Mrj17sPCblCNtJ82m0o3+1569WcYXb0vNN0eGe1yCpp96N
nY9ziKEZL/p6lXuqn6yWdVCmggDvmQrbtMTeM3RWIYNqmV51oTO5tT6rk3pBCzbSdfIZJoF8tpl2
jrPcZ052qfXmieYx2G1OEFQrrDJR2zcvZWFHgt19IipBdyDnbtMGqzwyJT6k602jCh/NKiGykSHf
k0aJhrW+y5aR0fDgN01HASjDmWtk1jdqBdy3hvNrUR3HE5VVot6tOnJPa9yb7G5FApO+kCHW3pem
7K4VW3nu5Q1E04fWSq/7hANL8jpRU4aA5neJbV9jzQ9zOT03owEbtGT3WBH+PIrFZX8wuhUganLK
+80InCnvtgFplLwMahrafX2yXNnabJUhTIIFbu7Slm9F4pnDMXYsSj21aDjlALJfOBHRxv/kDIXD
QogYWgTD2sRvmGkVdLcuo6h7BTKTBG+Y2PGFZfSFHsaQy99zi03Xd0AiHjKhuBSQWma/pqKrXjy1
r0xQiLJ6T4VZp2FDEgcCI/j3D9BCAPipybK010xj80vjLJJhJFJjnfCsFkreWUgDrku7GTnIgWu0
mIUEuW10mN1j2b0yNkOQo5/FOU6cmAq2y7hX/OYs4NGAmUxsWuh6wGpDJ+zxfh+Ms/BHHQZIj95Z
EOTmvaIG1Vkt5GzCIbWJ551jdwi2i7OyCP/iyT6LjTbZ0aCn6otx1iINZ10S491NdKWA0YvaGbZP
R6WML9eEgOZWGwUEZjZSJxI1mPyJqouZldKhvqq5upRXZ5GUgiXgCe8U0inW/ORkZSPihuEsrpo2
nZVZDZvo+qzB0o2ht3fFJs1aXeJPwhhq/4k3Nj0myiCOk66QDZ0TCPZQOQ53TbYJvvJZFI8MH6wn
pEHTu2JtyrBV7bySEx6WMUxFm3AZdhjHi2lW2V+xtOWMXMySCk5vSADzV+B0a9i2Tov6Z7To/jus
GE5gjpw5OS139n3MhOURSxCzlmoZgW9pgmSQY94DFwswf1n2rrfrqeOpgwYXGWuNb8yyM2vyITcZ
N+bZv4Sb3blxgdDRa9oMTpSWeJ1WbfM9FWcPlHn2Q8lkwhuVZFr+oEkLxxSwONxTIkNK6vebqSoD
kfasnZ1W5dl1Nf1wYG1mLGKT8WXh+sOjRXrJG7h0fFvj2cNFx7tWguXs7Tr3Af/TEv0HzfK/aoke
yVcYXuHd/twWPf/Mj7YooqMtOgo7Ch13Tp7/o/jU1T8wyng6MDrk67ZqMXb5sy1q2X9sAgTa5kgC
meBvKpQ/26KW8QezAcYjFum851/3Nwwz+jZN+Wnaom7NeRPhlGbjmSFb7cP4yYwt5lzCEiF9FuGF
gvkDJ+na1F8VqEdFCC50+VRC98OQP7+Uah8H6spjsVtp8Wj0JPG9hYUlq6uxzyvcY33lcA4h6oB8
jRG/WjRklJG3NVaYHiGPRgAI0Kf5+adL/m8UKTSaP3wQ2seoZml9Gg5NZJIqf23uuj2E4lXB4ELm
QeqBVW7T4cJdAQkd2qlDg4X1Ahi/DnDYqdT2eybIbWeUOMH/yESWwNNj+zU5Ua9tGo66SJ5k1WW3
dmxWdPkASF7hsiWtgPJC3sOuxxGpkRWWXc5AAWgG0jyGR4MlL8Eow7a+73W5cJRRmdkxsk3YChd6
G58JMlYPUzXC4Xb7iR6j0eWTfuslUwVwKsNI6gHp7wI0IR2FEcPfN+GmJDJMCQY7qsiFI/SkIvMG
HSLHlvYo2WX+mmxdtXpygTKwmyNkrBSDKnTEs8VSVjAqD7IuEbf47Kcy4JSIXbZ3RhcXagJ7xC/4
ko8ILNw72y3BiNR9pQ5R0etw5sdm42DJisk9+qVEmXaDS3ePLuziHiyrjnEQ9jqABWQT4pubOQxS
V4/pcOdWQQE+v7ssrbH7Qh9yM8difeEiKS1gXWJZKa9R/a77Fnz2F2ud5O2YSmPYQdDPxrBy3fHk
rs6g+epA5R/qsCHtSCsdNWHjgZsFJBhpKUcZLb+pstFwfdCa6zd2U0QA6KKM97bovJ4PUU6PWjmM
SlAaqf490VuslWnRZZFclPykpTLXb5q51qkw7ckESozyM5x4x5VBByIQDkgJythpfSyISZjuHZsQ
JJgt1WLs5tbqqZewgSPzwm4FOGfUjZBTh3V0e0vTgjRuXBITKqC0O42gkOe6QdqRTfGCPmzDhAdk
waO8ruUyxD5x4WNNH9PRX5yKUyZfXkpj16s78Jd1OqEArtW8Ddd8JEhHUThGXsxlPnZXbZev7/QZ
uZk9yDlmgPmg6XfciDSjS4RzpJRh+XidRJU6JPpAJl9wvvD/zHXlRDsCP4oSTdCYmnLQGrocL2BC
UBIpxaLroTNviQcGWreVzhcJUTsVMrCCfGMpL7n9lh5mSmFdKOagFgRpK00elGs8fXJNs5uijSB1
C4+dg7QySvkpzjX3XjNmYDOG3uef0c+BksABD6qhHcsZ24vCGRx396AHoErsFHTGrELSgNf2rrSD
9jaAgRIBxfCyx4TjuhfJ6pbvqHfkNZ5kuCBkf5GpQSk/soQYfskzfKWCs/haka5zsCoiWi8SF0p3
7bpfQNa4/X5Fw/G4yJbvOqX95k+NkG8lnRTv0kMIvfJ4E1h20EXOIa1XRdxFDmOMr8uQj9qF0rfu
Z28YRrmnw7nZ5oWgDvG80WCCkczoP/rN0pPHMEQDjbYZkYlK7BhRMQIJv8QCZ2g+5uaZNQqL73s/
lFp+OXK9QzeF8bYbiILSot4aXJdJedcg/mTpxmus6jGttqbtydrC00H6g1n2X+GH9J+sOuEMxwGb
xupYt8VFpToKxkfDpMQfywS8IxuS/igV2s+g3KeBUkhP6P5Ih5rB1yeHVLhYb2pCUMoo5xiZ3DWG
1heRxusV9A4bfP/CkkuJc7kzN9IqN024ggT5VLCyegFAexM8eMzsKFCs1LEjmY2TcaU6VRX1nC8P
NHtQkKV2XHzKlklZdvZMWow/z/BKN6Becp96MkciMmQzpPXexTftwTlB5GFJdOVo6mOQ7FkcWwFT
BqgunT3DMiMCMdNuk1gzceHDroU/oKHt2tmFyOGlDaMJDRdcV7bzLJmcsm5t5V7pzJgr5KDcPFa0
7OnPd+X0qutd+uhCRMAqyoHrmz5gAIiQRY7jEZfUVH3DNboGUNt122f+JXVezMA3V3a6tx4UBaiP
3+d2ZYYCxPZVMuluFU5obl8Lt9Cus1nCImRdNt9QzW7nUdeVxBV6rFiAzAi3GzypP3iZLa8mrPtP
6WKUjFyQkN01fePSzCn0OzLR+nf65frXaaznblcUtER9nt5Ckj1ECqDfE3QKjEAxePwlOKouKlm3
aahOaXKTVw47RUOwHSZY7i48QXFCwIWQ/etCKBR+hMHrGx/+NQfXTgi5BJl05FNmOiAO0IYyN+oh
Fix74LgruThTRjaHu4zypcXnj9yZBMrcx2KXkYlL8uEbtGNrDuvRHch2bfoNt9+W5mMWL/ztssKd
coAtbWCc4Pm4tdH6qL6VKBjCaQq4C5xuORA5hf4MwwG3WOjQKJLkTiHox9sBE/2odwB2p07Kx7lS
UxnWWFRuSR3UmAQYaanTOqw7N/pPdfzDS4615KdS7V8EA5++9/K//Ne6+Lk6Pv/Mj+rYsP6w0FS7
21we44znUtf96Ycy/yDCR4WL67o4nJCR/LM6Rhmw2VSpf5EToEv6ietiaH+gddVU1DPwIrbK+e+I
BkC4/FpW4jU0TBQIgHZBPpmGuymjfhLk2MVoiDRzWW284jDG5rPELHQrstkMB1Eke7tdJ39EW0iQ
Trleuet8i5uJzD2WVjxUpkOJMzKhgL96xAliouByaT8VxnoL3XxGhJa3qW/OunlhmYwGpbpcjeqg
7mCfSCYmbez3EnSbjuyTSU/RRAP5OPCwFAcntnG1sUJDNGuNtTNSqZwoGJ6VwXMjZcyUnRzt/D1e
QHPpZFB+ogjUbpvBUO701e5uhylTDw7RnEdrlIyxmnqB+cTUPv2kVWn/4ogwZRa1RqjtCGG+jucm
cmx5yL3xe7vNvdLBuU9URQkz7b/ZO5PluLEs2/5KWk3e5CEMuOiHzwHvne7sSXECYyOi73t8fS1Q
yiiSUkqmnNWztAiTQiFRIBwXtzln77WnF7jb0sJIuxTuC05XrXoQ4b1owyukDIdAr7YiSSlwU4AN
tvEjAoEzpMjnep49Qvl+yKbyqaooXot2iSF733vFITeHFeLrc9M3zjEqnadkui50ddr0nnJN38eV
jGJteHD/z8HcXQVVcUVO6pxZYB5J815ygF6UI4sk4apxMpz31n2E5FoNkYtVydoa7INRD4cOlGaf
tQXoVOmhRNy7qEV60dT+lT0ixYBa+dAM5SVnnDvDmg5BbO7HzvsS59NdXydbT0GlkNc3CEuXiA5X
akHny6+otnhA1H3fJPjtS50ue8gXC13yTl3HYp1SNO7lL2py8Muvwzgh2I9AiOWXOCZy9rX+HlLi
akib0LF8sdcVWq1maJ0FSvpactBcJIDPJPtYVNWmrK2TKLki28vJHKONb0XoO3UH0bbbRCe2Hyg2
T62vL8vKe0zj7CUzJ1dqLiQRnYCxYMKnchqz04BcdN4i+JWq1TR96bKthfKWlEZ90aiV2410fmTx
CNpkE1PUUCjiT1q1tu1kTcGJDaLZ3EuJtKqkiVNFfqN717m61rTkEsoMtW8wWyJaS5ITBeF5KPlb
ydbWFXwiuxdHjPJHJvijyKxVmd9O9Z2XtVutqh4m03OLVN9oRbyk2Hw2dtPOTLUHzjPngYdaVU5O
I+pVnCpcCZuyWzY1hMgE5NpD3Sk7r+g2eoHxDATeMDI6FU5PnbUuhThDfeQfrUHZpQVuOfHICNpj
KVspnfwlFl8iNqcBz6ncZB47gbTrXylxXRB6QZwHjXArAPFfQucBC5ndozwXCzQQe43zLwvlQe3t
HUrbGzIZ3ZpN6mCe1apOf78lFuzSbrs7JTJXWn9mUYXT98KgjcUuaw10/tAG8b4ybtEJE4iWkDcE
GXbkIJupaxE2y7r2H2zCESheexcjhj1zfvkCy75Wuk3ZXmrl13QkhSFaEYNCXHa0GprO0XPOpNbW
qFiI5fqg5hGoM/ssB2qxiDdk0Tk9fLQ8DCi+Z7Ay2Kkm9InU9KRL1T3M/s0ovBszk5Z1URxgANJr
k+wLJN97ybjo/JKPQaxz29+K3l/20zpLq+WYdZtar5d68DBq+nnd1LXr18maitytV3ZHRJF3lqw9
K1bkI8Dql1NW0QtuljQvdHa73LO/bmrShM1iA9YpiFdaN1ea5yxUsgEQYCAM0Owb0Ovnqk28ILpy
Or8hsZ1hA8VNgUzD3twa14Mxub5trqZqXTJ8Kxh/ZtzdCtn3mRW814BsD7SQ2D/JGcLquG1VMtcK
39sTbvhSQDhhQveQHNH5wOiI169bGUF/hUagx3atdEv8YKEDAdS+s0CNMvMXD7YXVAcshsVZ1SQl
gFd5j/f2pEoTeGCfbkEvRftR6qxTS8YXmhc1WGth9EJ66Qm/0cGwkYbheYr2uBku5rriIlcUBoe5
SfnSBYDnZtEo4kucTVeNnjy2eXeskyTYl0El4cXK5I0eK92hgX7kGKOWHjVWnks9rcV5P6oK0aH3
XrTUay9xEedy8CMFIbzhdBS6RU3UZY0Gbc3BflXbZ70dPiZUSCkZpBOdUAxqfr1BpXTRpDRryXy6
kdIJvEixTuK02WdrKaZtCVN7S55stDB9unZgsHRXeP3eTmR7g6QYxWaZL0s/vGPOB2U8XhEUjmg8
XCdyvheRdV8G3U2ueSjzK/OmCkt6HDwsYlZHOpbtIc3OQ/KcFiL0KNHrSufU6bDrRP5C9/Z5atVr
qtgwKvrS8fx4Q8T0SZM4FyiKfF8YhfdYVGi/4JIvmpC3Y9hlnctrvqCJAXCNijgcp8Kne4xOqcl4
Qfq2uqtauhhyWhFSpBhLWY7u6Mg3W0mN/C3ZVGfR9IjM4L6H8ExO51BF6zS1KKHHnDgi6UWOxRI+
BHHWEwSDsoc1psLdbCYCO/XkmBUjGw96McbcXuqme7lVX6VxDiRSbPypMBtYEH1wbUPVLtpBO+Bd
OsAYuVYm7yHuvQuCOY5dZt/3Wv/Y2+Jc11mhtOYlGLYlAVk5DlySmQ4Ni9J1X2rZOqJe5ap6R40q
IMNM5HK47nMO/0FhpAd8wMoiilu6YEOvMn0nV8iiB5Z8xCZdUh9J3SEjsdbLFdbkyUkQSjtiBpfl
idKeNYHFOz02t1kJdrLTEgwygB9pSJn+IQzis9Bg/YZSWdzrpBq6EhWAr5rUYKbIGA1DWxkulXgL
v2HY7MwmeMkMzop2PB0M1FkOfCp6BErabTOPrX5QGzFgjVFeh+BeVlbVosepG4K8IlxLbbUBc4ku
U+FTBlwOSg9Bj2ENqGa0et0b2TrBZuTI7X0xfClD7eDrheQQ7X6umj24WF/esb3Qmaesa9wVIEar
7cA0QmrYpgLjlQ9NtVA1+ejHT8iRDZCcfrsU+ni0+vKK0hm8XQkdB8b3C3SiPkYSmFtxthuJNrUC
r3I6fEyrQs2uyiE4TFmkMLE1CQq4qthhTLf2uFbgWDYYSo6FVQ9nRBEn58QuM3uWMerEqLG1Va4g
xknpoRHLuCtk/YLIaGvbB8U9VhQfdO6mliPpcrJU+8Y2BbQ21S4g9aEKgXdBc2Q5JDzxvmzSNVja
eh2U6h2qMXPZ1dLr/01zW1WkTiWpTDWvqOlsRxkPhiU1aB+kdltKtLiJzSYWZjwTlXiiYOaSxw5U
N7jTCrowYfbNMPifZsR/KZCdQWz9UqT9/57af5y19ceGxN9f9+3cpetwIyiYm9bscnx/7pp/R8bk
j0zb1AXdCWTS37sSQqf1QBsDUhdBTDp19r+7EvNv8ddgExGYJulb/JlY+5OqX50l5BzreO85cnGx
udr/7tgl0arl1QhQJTf+Th0Vm1a9h2hCJYpzEgobiTnvSw+ubNqUElGom46SPPMWGwPkBWDnlHEz
+JBaJjq8tY677D8H+u8HeuOX7a4vX9OvH4AmYv7z3weV9pcOe8YAIkLaxrcj+7fDvKb8ZXFeV3AF
fLMG8DXfB9V8rv/e2lIECBSLJcHGeIMvVvzJ2Z0S9MezuypMVdBws96swwoG4Y+DqGi6gUgvVMO5
LQXkFkecEM8JbgWnXfiNTQ85STBXRQu/rKXwIHQ/JenKTKeTOZmJvzUQMc0h4kIq10KFvUHnYmoK
F24xImmq8il2vQ6eU4nR7y5GafDFyuMJ3awX53eWKiEFa/s+Uwr61rlk9k5LO8dCzaLOjVyvsrQO
xVmlE+Dn2vE48pcEmENvFMNHXu4nZaASiojTX3qNk5lrR0s6ACDFzBzg8yRHMRKIDaVQ1BzxqBOj
K4M7GZNBGyFcIkYtOBBkJ/VnSR8iViBcXCAgScaINoY6WfW5LgP82fojgnL43FOF7LkYyzh/tBrZ
4ugZGHQ+Fhknz2CpmFI8d8liXThjnBNrvabQ2XuHoG0adNCeHNJx1vtWf/Ry3ZKv2crqgwxtXp2Q
BYc6QZYBLaEoT2+JCC+7h3Goh+oGd8SgOEU1oBlFbeylyMCpXkaoz5kBUsccDXU8Tgn63wt78uyH
IU2HYks1ogvOhhBFNlGxoAmjivdfIhRw5XMLkXCib4Y9H9E69r30zcvn+ZytV9V3l1/eW4wM1tOi
8lOO+0qksfp5pplPpCST9cHB8RX05giLxZ6ZSRrZFyRu30i9lxrleoqCxu5cX00zk+aC3gxqAzg2
RwpHNaX04mdBSRitURFlFHGJzAaNHhlWFb5igJDEFatrtqafWpHzCG7sxpOL5jEzDRyjyMUy14as
J6EhjpJ9mbREktAOrNIzM+hlNjqZqd9jKqzUjW9PRrHL+lTxN3UAANXJJw3iU2snFzSYarfR7PIC
DBTSBSPgdEdKh6FcsL1pto3o+jkxpb0RRW/fN3JaPKEmPYmqMO9kP5Iwf8aqRqG/Sp+F5ePp0NSW
NrGQ2+qeBldYnYZIS+4LeZCvSh+tU4YS8MvkC//M94VJrERB/cIpdRv8Yt5mqz6UrtQZdIhgP9mP
YUKtSxv15qHXh+IiCXrtQWgVOmyB4oSuTEuGJTEw6srqkaQ2EruvtBfhPs5kaTVLXdSsyLZeMMgz
3YbG6sAxjbf5lepEvkSNwuF7kq+7pEHV2QrjYMAsdlJoPJe+lV2S9IloOtGGVySg1X4k8nKJD1tz
eDnipRbJbXxFXjU2cOBwuJllUc6q0Bju8TLJYtmgWENLkdhPL4p3pR5SwApDxVZdC2S6tepsQlGP
iawMmIUNiPf3jIOof5mJbLaTEpgiH7suTUo3nYvZX/yoJnwwGgfsLgh9dfb+weRlbjaBsz9Og1dP
Dujo0DzZ7I0NvD49RcR8ioPXWDWQ10qeUVx2Bn33YQirJ4uYdHMRYGoPHGtoBEXvKcxvbHJLDeSP
EjLPtGo6BpOdZtmykjtFXgoAhwWsfy0S53XfBI2TRwplFdmXxX2vEOW4VBSVo4joC43I0yqKTTJl
8zB7TImSqHax1ufRBtamrywTw0TwmE6Br+aLwSbQ9U41SmugdtLlwgGaHJGUU1hggL2hqqdmUXml
kXw1+0xE51pRFsWqUfOqkje0xcfpii0nDB67LEWyr7Im5dNBAYC6Xe06ZOTvStY/URd8coKqgmA0
HcShKWjo40v55AQlecrutUyjUUI6I9gA6jLGTLOv4Ent8kx++ePLsQhS2bYV8A1QNj6uW7Tg1RAP
rEmNTwrvBo5Keymxxb5q7fyojqP2G+zj583W3OKlzo1zC8I6Kzdr8/vNlj9x2i/rkUKljWqSdE3a
W6gEDaB2BGhnC9Glv7niXDV/pzqZ4Tu2DoRnxnng0/ts2vRD0luQABOzLnLAxEQkck6ybKoxcflt
o/Yv2SE/vTkNJypoQ6BR+qdNgK5lNXk1qCpYa9Arxn0PSEK01/DK8pWvROEN/Cr1d97Xn92gAShQ
xWWGwEaZ2wrv9q9wuP1p1LGgY6nu1ggY66Uo4nJVFxyffj1a5hv4+FkqBNmgFbJlehU8yI+XopiS
eUzxsG7oM+xDzOrMqnW3+fVVPr8CKkoh1ZCtOVIOqdBn6k0GOQCFGmE/VdIFT3EVS2sbjyTKiaQ7
gbL0Vv/G9eDayZrFe4Cp6eNdRXAjRgvu6cI2o9ENtCpet6E23nfqHE5FuSD9Nz5GPsOZ/GIrFrvP
jxdEXCxi3UR4UWERpXBvRnLuFkXVPP/6xn72uBgWmMqZSPD8fxoZeq8Mk6kCcppQ2j8VQT8+KVXQ
/fGon4VdNid2DVygIBryw/ibCFlJDAARs3JQ3ahpRFM7T7JLCiKEXxBuewYjPbv89a0pnzfc8yAx
8M0rbOEVnPOfJq6kz+xZh4V4BZMqVQkAVqRpIIfXzClaQigP10wHOBDz0i7RpBYQcAtZM29//X38
+PIplCkUA14B74VhfPqIbQQkZHlh1vMzn7Jy5BMTEtN0s8Zq++sr/fgwBdVc7phTsqJyVv74MVvs
jcJcwX3T+Jl9rU+esprqUTn8+io/3g++iBm0hKkW7rb4NDQzM406fCdU+WzWvNoWtRvw0h/w+Ra/
Wel+ckO6DrgZO/380n0mAzBnRb5uZN5Cr7x8b43KS9AL/zfv9k/ux2B4zF1dTvZC+/RuJ4YuUwhE
IUAaMgccX5thi0R3n4s4acY/vyPUjYxFYVLRQO708REhJDc63wZTzKHgXpKBTU9+HP5mHPzsjjhr
AnpjDNAs/nRHhV6qUqj19mJiegoQqrVNvI+7DP9qltfl70C4P3lKSElnUAS+eTYknxZsY8TZyktI
Ad6oYaxVkF08aUqWvx52P66czBu05hGb8lK/6Vbfr2FhO0mdCeYOPRshVlCP2XqLwIyvNTH0gG5I
H56j1DGv/hvXZZ8lzzO/hpzz4xNrhk6pxhYTW9mn2nUyR0hD+MwvskpvniFOdleEnle/uejPPlIL
le4cS8qU8XnO0ELStaXahs4TVnTR6kRWn0RfZu6v7+1nAwVwHFwDxsksX/h4b5TKOxBuSG4Q/Klb
8FIv7MrydWQP3m9u6KdX4pFQcOFioFQ+XqmL5Io+gWIvclmpaWRSMl5oU61tdJwH8W8uNn/bH/cg
rJsUQmYVMbPhZ9THYPhVqxg1F/OStUgmw5lBH72vUitWi98Q+H58VJqBXHouNAqVaL9P03tk5pU3
SUQTt31Hasjg0YzQc/s3t/S2Rft4T/NlbJ07ouapz3m574d/EBRDEmQmzQJv6j23NXpas+0o2tE1
pDyzscBafKZRZwb3dO4qHAQyNu3FzCQrViOvh+4IL9AAhfmZbP5mIP30Q5inGwKbdfNNUPP+u5uF
bl6tctdmYZQOXDN5NRpkQv56uP44BcyEQwQwzJuMy7cK27ttrFX0XgA+iYi5OpYOhJ/k576sxq5i
1cXVaDblfQjT6DcU6x9vjcryDBGZCTjz/X384HvJJORtiq1Fzce6BspGRImdBL/Z782L5ofHC9CH
i1Bl5g0ToHY+XkXj6NsQnAmnV8EB5oQJLjwnFGlZuhVkBukYlFGqHXQ9BFgVqkX89dcf7Q+vjKLy
D3J1obFrNz8PLxM3LPElBdfHPXNo/YmyhVYpKIIywhMWUxOmy19fcR6wn+4YM8FsKWCBlUl7/njH
re2RV8Y0vyjNQMtuNIKWpwW7aV/bkk3U2785MfzwGJU5qIuELYiUXHfmyrwfoaKAjzJ3ERZK0wvX
9nAO5bDyfvMYfxih81WYUVngQbS/YV/fXwWvOQr2QCXFIY7rlZoRXajHWu0oREY4aJSKl9IDRvfr
T/LHja7CfECrFLuBzuU/Q7uyqfGqTsP7FtvY7TOFiBtDuc1s82gF9bWedk8a4h/N7K6DHD3Rb64+
L+8fH6QxFyIoDnFol9XPL0hKVm+M1lpfGG2grVDo+Nu0NumET/pwbpSU0cyyiS7Kuu0RIot605Lg
pHfPv/42Pj1fNqQIVudvgzOumI+GH59vpJBiaKtT6kQmcVNF0zcOtfDB+fOrkEnBRICsj07Qp8kg
if1xKkIQL/pQoi4tgwJsQaz85iOd9+nvPlE4nNRZeJKWzt6NkKhPk0GYiZ6JqK8cG7s4MBjPsB8x
a4fV0spUr9802CVy1zP0PlqNJHgUK6OrrfLh1/f66QWdvwtbUKjmlD2Let/SOd7NtqTTYvSYQPsh
HpAuWT86GBCqMYiVhMyg+bM9K1eDqUT4nWXOPiOqFB+fn0GhzM8Go3Ean2ZEzANAIk3MKGm3Zm9F
7q/vbW4NfvqINVo/vDMIPYnk0+bff3dzA4KEKlSKzgH1KBHtomDSAFZY1Wa/7kBuNLs2ou/p1kpl
jNclumSMu9hZpLVhJ1J51Cp7ItMAEX9nPFayp5iu1qFKmQXqynVn5GkwK+TMIqaX3mMGHwOlNV1B
2+hhTEQlL6NYKewVNpEJn3dDRSFH8iJr0ePbnf6n9/xfRBu+e+g/SH2P+T/gc/+f+h/JY/byXu77
9nXfOoTIfRUZdxaLAsdZkG0sQn/LfXG0MY/MAR/ULHR+55+MMIWER5S8YL1pLnKIY6r5JyPsra9I
vpHKQYjRpZl/0jKkw/1xlAo2A3xPlNNYIhmu2qcDfdL1rYRVYnBAc2wjrOaVevSL/CkvBHgacloz
D+Giaty0nrWjfLEDawlDHutMvFdIEMUQI38xCxxXEhkagTp89elajKl/0BAfIj0DqrtSwse6EQ+S
p8C5D3OILGNSODWyc6oH9SHTAbv4AK+FVj6iCxZiE13Z0QngQVW4+JLGYuVZSwPG9c4ucNOtdWtH
yu+poYtimni0nSA4DMGiXZfaEvMaOjyvcQQelhZC+GqMFovapKFO7wJECbKMpYwNAVNOfAEGIcwv
vWgfQu8ktshz5w5oTKF2LeIjNnpb2yZXyRWwfDc5ef5reaPKl4j0yHX0HX5UY5bi6ZCskpV+J3ku
Drj0AdldcUUhOY0X15LiyLlTAhQJvwbKZXZVWYvrMjnm0i0dBwIBJ5ICHAKS1dwBWyqKszJay5VF
r82ppWEN8WFWCC6CdHK3yXAAuLox2otcWgftqmzBrymLJEucGhmtsq6R9wtnCJz2fnyWHqSH8Vl+
+1l++3n+MXhsXr/9GDyK5+ZVPP/zn+41eqQhvNaeu1d8GExE6HVIajLGY1evvHFlr0v8BLC1NBus
B/ACFfOBukuK9CHBwr6SqQiI/AuS0Ml0SZcU98mjpjod2sT4GuLn5SBv4waczXqhOPk2mJbQ3np/
bVeL3jvFKcagFY63jp5dfiJob5hOaHpUccHfZSprfmxpKuYnq9qY9FUmGnVgvvgh01eBtBx698vg
WMjLqmShjg5OSL6an+OrwRkqLCQL+4F0xNOiWvLnrMdcWwJdMR/WabWJCnp9J0SzC5J/VBlAqmOa
jjFA5HTHc+4z8JwSN3njgvHqF9r1eB4QN7yy6/MUsFW2G8Qm23uqW2yCFjRHjbQqufSlZ78+pcZB
bJN25a/58jy4HYbLQX3Qs925Ia8i6Z6h6mvM7BrWKFQdomfVoBloYTUbJN/1A3ORzoiZbktc1wg4
WNtX6KPV4TxoN2pHTgR6LreUyMtQHZTxMKLLsyGQsWfGC6fw17p3pnpnxQFiwLCC6tAcrIsHnWqN
rbha4NinqtkFwdLPeamdUVzX0jnUXyedK32VG8nnNAH71+A6PJ65K9dKdtbrqgS6jv7+8Uwi5nJB
bQZIsOZM0wpyXVEjdnPqo7wMajqRS1s9VKgPrqUT6Z/8jWJckrJWj8sBxtVMZxOHOH31wjsrEIt4
XGrSoSdz43EAqFHTEofRuhawkUjBXJA16xZQ08o3savs4oLd2ME+ATKohE+ADqAX7SrE5c0hw4hQ
kLHCsdWjacr3ZjfL4lx+ZBOL41Pcoj0tL9PyNbY06mVOSpqoyR7kcmKbEBQt2hsS0JhgTghfo1re
ZC8h0kx2ug7KYqz/MyPHQXjJr62XEwoGvjWeaLQYtmB3VIrBjmI+xGR9BOZXu5fuwGUn+iYptqO6
T+0l7tGF5V8Hyp1m6dzpOpNXcXabybdysiy6Pcq5RxHRggsA/kiOmHZ9sldnypa15IC+yFZtci6P
1zT/tWLVkfJyZt5hrQuURX6RXkDe4N9xZnzN/5Gd2rP67O1/8/++/Y7M9AoeKVuACcaSl3//V6+d
+muOLcup+y0T47Sf7kZ4NP4ipudMKd+1gGYsrPNSO6JDVMYnhr0aopJ8muMps/qojwkj6Q5era+5
Ycs7VQJCxpGJdm+RyLDj0CVLl2YlOb6/9QuJ0yAQimxbE6OCjRzbFqLjcefBHSq2lX6T4phaEmob
00aLJsIJoVbcw6ysae7T/eVTzSicwYaZ0Ss+n82TtfC4sguoZbIFAuYcSLe9zmFfkSm3IM3gPumJ
xHEzMAyYuLFQ2Y/GIXpqe6eMa7JqzoL8aPi3OWuiRz0927BNNLEZBqvpWOBpAL06OYO4zyqNYCxQ
VlhtvWFYhhbvDoIFS0zLMRbnOCz5dbQgdYYK1TLb6by0YXOn6cOy0EBYNfqK4MJllHtEixevvp44
RcQUSzElIvgTipcbC2LH4idW8y9RQmuW3PCFhmQFwY9btfJ5SnqR1xqOrI2LabqQc5rxfuf4AMit
VnFaTdnWmbGUkmI/Y3bwcLuqlLhpXi37/rX3Me3il+nXuAbjOe54FdnnktqmywB5N25rJooxvAjx
xi3x3i4HqOVOZUvaQqkBJtmndLhSEMZCPl3GQlvKWemy5aCZSlbDou9IgKajJQ0P6JSPcaQcgJqc
zGS4TRPchBlaU+0UZP/G1vR/W8KWJuTZ3vWvQ2HWOfvNf1y1Ty9hTdLEc/N+6/n9q//efNLVmJEH
6ls1+/vGU/+LMgWlZpUKAhXZ9xtP8sNhlLBPpQ5IdX82p/1z4yn+ojpF4Qg2FWedP0EwzLvo90cj
Np3MZlgcQCGpkIyxrH04GoVFCYNSs2Wn9OxpUaaGBjs1Ihm8b7cdRHwAVYfJVO5wIJ1XGrheVMRj
bp5Rh9WWeVPv9dTYEF3pEJlwkiRjR+rVkQrG3urj2xABOHmjN91gDCyD5i6hKtBV9UaJ4bZl4mmU
/V2lyZe5RviSFBMurqX6S4oSIIUZQoDMq2HNTqo67ddJgqY/j6InM46Nr0UH8wGVlFBuhsxu17pe
Zkedw92us0zSziNF3Q4BPWOQUu1tE5f6QhXJ8IBdHBwQ8DCH0AnrIsiMp7h+9OMiP/kVhFSU5iDr
QsjNka64I6kQO9/uu1UGFfwEzSDYaBE4gqKgQjzLFXCzqFHiVDOoBYrqlS/r+bNJSNa8e1Bg0cva
sYlaHQ26Snpg9QZ6CUrs4HFm4eLIzLsyZRoc8c05kcZSlloJ9E29QpkiF+eVb26JWk8XhGLEa7Ot
rgrBtNcZdfBMPsKyyvkznGN3cVr7F3ZabJsSlw3ZCwDtOsfL47XdpWzY231EeimqoW3QFxsz3td9
vCe0b2uplQNztW6abQ7LwZMzjvwYa/XpGIblohjZbGEVvx39jj+QHwON5cauGg4eRf2k++YqE+05
j/7LUEzLniAHxbpHCLia7HIRatl2wqDFXohcNDO1HYrnjpFBLuWeNCQ9JGUeiHDs4AG251k5Zl9w
tfMJq52JeUZBM/dcq5NOhARbVEUr6q0isvhWnZVESeYd0yLeVlNSrYZMfhjAj9/MODNgTfJm8KLo
VMZnqpTvdC/6qnV7EHkrXraVGdEJlsQU0z3VSRuLTQbwM5EYyTl7G31Tt+Eu6nTiz/gW07KTXLCA
hOB24ypWQJ0BN31hHEjOZAJQ49uKV0L2in2aJKfEM1HJCY49dakfhkqQAqaNCLpk2IDm7I23Gv8E
74CI4DiAwGX395S6zW/Vqz+qBfxvm3C/K8yZhP71nHvdZk//2NbzQb9+P93+z9d+FwTrf1GeVQHa
0hqa6/mc3L/NuqjMqQ2/1Z8odGFoYmr9p8rc+GuuxyPDMGmRUTv+n+M+LB3qgKZpq3QHFPqfxp/M
vHOF8l3VD5G5gQhpXg9oJyF7+lT1U0TK66G3mmuiEY9bDW5FHtxHavyUtgGuxlwZVkn5m2a+8qkQ
9nZVJBnaW7MYy/Onq/I/QgPuHNFgBdDaxjJ16gTJLhrDdNdp4XGscjaMhrqO0uTch5CAjYkTVVwF
NxGzrMs6AjUvi7TV2xP8o7H6/2eqHHJyAjJ/uYnYA0Xo8vdD+e8v+jaShfLXW44Swh1ZNemtM16/
jWQh/4UGhA4rW4hvBaq/R7Km/kV7ErUbA/+bYeLv/cMsiKcWqqJTFMggZl7UH+whMFh8Gla8RNTU
ZF025jq2gXvw4yYiiTyiTYw4Y2jUwflQE/AktbW/hQbjLbypBuUEPChraw52ubzqRJ3cmnrx4ufJ
QzeqO4iXj5Gc2Uv6bdOyIGEG33IHrpzIw8UsWboYugESBggTBPAs1+HQr0bs7biLZlSiTcmm7E9+
RM4NWOzb3kQXbeAJhiN0ISmYjAJrlJy+RDxe+DYyUkzp7XCeyrgwcZ8RJiIpZyijxVXVwwlXdkNU
sTORgpshbL6KCL4H8TbtMZsNSiTaea7XMo8bis4qEmJ/MwLvSbH7TWCUxwx8/GDG98JUdlqHm5p6
guo2abtV0H8vOzs+0ORrHfhzl1T+03UWJbBO2iHZ9CQ1TXUptp6U7FGCH6yReoYma2fgwi/aUbvK
Zp69PFKAG23ki2jNTwiBIJ6o7bwZoAAiqdJOw0jWVuMm6iRKSIqare0oXVpxvTZzEzg7Gj1spXBN
hHHb1BwiKw4Qag17A14egoB+MajqFcT8Y0nV3NbyS9kmg7mFjV4Oy2qqtuEwOFmhbi2CeTpZXVow
hYH6OEPJSY+tiJMictaj4jqJPf5kad7YdZo5oN5vR9Mm00ri+EkPb22n1Q36t5U+ehLZUCIjTkeD
7wITXKrBI3kq30zvP8fVwMF9WhdjY7pxFohtgGbXJTF8mwXeFRnZgDAB1WnxBMgyiN2sVkFra+TI
BtHSTM3UGVvYjVa8lVp/Ayp9U+rGWZhYqzCOCPopc/xmcej6cb0H07nvQaI7UqTaC6lKofSa+b2i
FCZhn02zkLrSqRRjJWrza2h59QIv2XLqYiiWpUrXPTTX2CCeO0050MvBUFlT+YyF6QDfXmslaYu5
kqxl0cSEEwWbqMSMIZPdnsjjg00VbrTKejW22QHV9a0ERDo12lOpYGaru2uPzEJPS2C3IoMWUKBE
gyM7UtbEBoCEisC895r1RDbCerBibWVkQnJkJctwJYSklbf5rjflDfCAy6GDFK0aWLGHrSHF4CRG
BexjK6uLQsO9zfi59UAayFggXKs1LhUr40b6/CCFpb/MqnITo7Rz2DVi5I/BmUGUcfTWJo9PdyZi
STlU+1dFhqWkgOAwenf9iME0Fs1TGY6LYgqe8bjcjllW7lSqE2OnPU+m+YiHce+L4NmUa8hmg34t
KjN5xpF7hTpsO5jKAfLkQU1DSlTlRvit6cC+dCERriNDOVVZsTbj4cKWgBlao33Ik+GGrvqFX4pl
mKtXpfAvCkW6DDNGCzVPUY5wyI3sWkSgErxYWVnJuDZkKr8abmo1h0wcqEcizB6nkuE9qeUFdBsX
cOZZUxSbKSJ5XiYPQJdk0rlBNme2vvGK/MVskm1kvQjyAzGA5le9Iu1qL5bZeWq+W1Vth8GUSSIm
ykOnjL4hs5e8h1R7tsyq21KIhNY73JKAtff83GVB5gOuGFMg3q/5Rcz2gYp6TaN1El8Yop6TxOKY
mlq6jErOPQoTTilJO8VoVx6HoFNJsC8mfH3FqeC6nOob0acwQf3CqYZ6HedK6TRyAzGWdsq6t/En
zMkLltS7RggXN7bvwoiKhsjPOjonrtWFm3Tfx65t3NrZTWDdpNYwOaOar6gNjq7UqxcktTP5T92Z
zMknHcRtTFpEY3sI58fnfKxIKfhv9s5rOXLsyqK/otA7OuBNxGgiJjORhknvWS8IuoL3F+bi62eh
qjUikxQ5Pc8TrZcSqwh/zTl7rx1C1ZK1uY5bLyEfd9ThrNk0CClpjvEpNdiGl77ogPjbe8N2TvKy
wM8B59jg0wUaNK1Y2d1YTnEO9CdZdFPCV6JXkO8CYS/0FslT1z3EjnVpZtOy0POtZtjnutnddRbZ
6oGBSyQIG2+RNwxruXkK1ggO/9S/tKVRbYwwp75eJhfd2P/IIUFshtabn5970wwFXueh4UglDncr
fxyi2FjgmbooaxXngVJRoWfIdWR/N3T8qTXDmXRYxluheE9AjjIM1MbRoBbnDAWzf3W4s1NtuurH
6LY1iyc7tI/xaD9LUz8P8+ye4XzXBOoug79OCW02Hne3atNt9Y4yXNA1O6ekxdnH3O5E6muUbB3J
ZMRmobBUF7XRl0tVjkd2HT/BzaVqF/UanYJhVWXiROruM9ahYkVLCvNRY9wWdu6sIjuDLp1UxDCa
zExwArXQ+zkgNFlLPQcnX2sU84o49BM468dlHf4YB/XeTbKjycw3TRl7CyY3HPue8zyN/b7sqrOY
TvFiKpRqXfVISum9MvmHxV2hJfXaDueOl7zNVeW116hHe4PYmVK7FNKe4dvONvCci8FJT8xSnGNi
eSwnJlWoposZ3YeuaCkMyo6iHfeuO2DOSZ1tiVt+ns5bPx+97exhwVtPyYAOMdxt/cXBdMLjvGHg
ao7TtAI3gii7D9xqWVXdJTBkct0UytEqYdQepLJl2Y2vY6hdIYwqkR73e3r2p0wdKVvk2fEdqH6T
JMtctPbsOlhj6rrIsBgtBhr5a7NMzzXXhAHiXsQlPaxugvnm9XitJxNrezyET+3oEtsNXtsw0+dW
d48ijyqoLKbkhBVNymBDFZ4S091gWslSTG1O6VX6ZQTpEXTrZVzl9xhmBJN7tu37Ilni+IKYCXQL
bMRpPi+7REfqTXaTle1PBeF2OREIEhXGT1KGfKVx9z0CgV1eYZGDIglYpe9XRqiRZqF32klcPZB5
yKlHGJfqlUz7nbDU01R4G+IPa3KEppG+0cTwAA4wl+tM0tIBprYjx5AkvXT6Edvuk9Ry0gXDzl10
ZH9LJ4FBPT2UAc/J1hJ+dQmNb0h4JOljq5vR3pDjPkJou9S9/tLQK1KVknxjVC40b9nyOhfGMZ5v
c2kqlUGgAGT5Ea7opqhhHnq59WgYU7YSMTZF7Lp+byPYSZEO5q5N1bkfwkU9JTeWm+8kAUh1b2tU
WuOTOkSxpeXoThoRb22jGNaaiEyqFOm1Eqv4OYNkw0DW+UFvutQ24pqOTgl3XgUTWoXA0RuT1A83
I2lCWOZxTVD8QraMGgmuyr4JQDaGd8SLdetJ1sbGsIS+qnXwD7lQYchZGeNiONAgieplapoG1+2S
T1SeEqT6qFWg8BrmgnUrxSnj3L43evLtyYQM9PjEcYtHJ+NxxYoJId9tAShK1luCJDMVooMiBEHl
aUz+TjIC7mmzM1sapp9Z7o3Q5aXdxQ/DhKE+j4/bNnl0OhAgjQNorrTS3tejOl1YgqgW6cUIBOuK
pUCQSbYHTuJrofNaGZ3tMy7GqySVZwMzrlmT5kCVv66I5Wj74Uwh7AXbv3EhRgZmrVBPB0AXwjTE
HhuZ43cKPKBh3MhR7MmNPApLWcIiN14qBOZ7OJFXU+XetKbrN4r7c5gIrLFH3GwZZi5K+5FdpQSz
guCjOMunpTh+ljOFE29I07qgC9+XDugRtWTQkcODFHRkTAc2oDccSzQgCwbTZiGqfsWWOtglWXA5
yJ5A1S5pGTKTx3TsjjUNFANKvGE16cMp6h+P3nBiLo2I7OJ8TqlVcUqmdXfB2xctxkB/oXx3EwTF
LpHdKskNOk9zBIGcrnF1kG2b1ddFG1Z+StOq1eW9QvARbRzIJs0or/WgOR4T4zoP7DNifC7RhO55
h3MeK/hRcnKWiWY9tV5/ItRkWIbKeET1ciutYW+iCQ7RYkOUgPOnOBZNehZUZtmd9xlI0SZXXvWy
PsF5TFJBlclFn3hnIXXhhcj6/VBQA9YnXkjZZiu1o2KnZBaljTTY4i4912FXgrX6GRigcaGy+Rmz
CkAPrLstRds6H+5Sss42WZj/6JTUtxpvp5iFe6y6kB9ykXZHaWSfml5CtgodOMaidZgmJ1VNETXx
wFdE9zC7GHXUqtuR/Se2qI/A4yhqt60rzw6JELZ2kcVw7ZFtu5WdYDXOsHokiQj0RZANRwYQMHRs
N0Ft7iWARfqa3mNPWInfZtCEpQfRnqSVqlOokmStso7J8mWZogLxj+nnCo9XtRXeERbQdO2aakyC
qrwn4kBf0mo4j0xAKbJNfBUpP2jU9s4Q+bFexrduXezjwDX8oCSftbLTR6PiazRLulXOEBLd4g38
q4ZlYG8tGgO5RgKBbEVoAmTfJjvvp7hdxlFQLDVwKBdNlDyRqDrtCUk4ysG0gPNgSBwNZWOWYbMB
gBgQJcd21AnVUyPKz6PIehRWQ8yCk5wKBWRGjUltzhcv5yMO1oXjAOqd3FOTVSyhuvySOaZFwUzj
lrTNaTwHeYjpJjKSRWJ5ZGCxmbF7Y0kJ6YbPlZ6+cxbF8/6iQSmAI+bFq2IK8VN0ZRfP0sjuYNHn
GKTztcnamh1sPS3kmA6+ULIc/9yk/YiQ/mENryIfkTbdtQpIigR4dKx72qMWVazhNP5VHtsqdZfo
CppNxBgdgYvN3JWdEvBhSzKSHM+Huqjhw8WQbx9LV7lPoouchaDItL1VaNYCgtP1JOgk6hGRJY2z
MOCpaShc2rh/cUt/kmQv9yxBjF1givOKlOpcVHPJ2txGfXppG2dekdTLmvrNQneaVQ6Arqok+eH1
ka2OxH+51jrGULvCKAJGVBn49c19EUZUTXSLQbGzya9Q9JgZ3bwQ6v041MFOr8x1wSaXSC6S7zrc
y259N/bwLoN6uq0dm1WMJE+HT2uQp2VrNGvgrmd6DpLUc0D95LuxHC6KFEapLohcLst93KonqmWc
zK6eyC5u2rK5zivrykvLW23Q8HUT+2JBYO4m0yeT95oyArxqBBdEnmmsTHRWQfqQ+Zn+EJRCI6l4
atjsdvdJcpq39U2TWyriiTbd6rZ8aSbzqCYJb22yAgtoJDOD5yCdum6hWpG2DCYb3m41LtHYwtE3
iqPeS4bF1HrUzPmOIQDHRwI5jBI8Gzpd9sqH/XMR9zLa9GF2v89tsGJVftIDYFNBEy8x35yBYMp2
lhscERvGeCZJ2rGj19apjysSbG01xyzJblq16mOnQ+jgkJFgx/dT/lh351b1iJR6OQryvh2lX4uK
NYkKqqprkS/EWrDLxWnbYLu0gvKSqJVpUcR5vrLG6EoajrJXh06shCXBdfc9a31HPZUO+pXUvTFa
HYESfwEoaaNt02leUvqZUb5YE4Qxp5hOMVwvJ532WddUWwwKp1WL2iEg/qZpr0mYataFfLQS69Gp
HWeXjj+TbNxB/t7koKbqqptOLSLeu1J50TijO5MOuKq690U9lVsMQy9lwFW4JGudEghF/gbpsjpo
sZVTQzwScaL7madGPHFsZk6ar8A2UK1LSOCwaRkOZadsQPGujLHg3Es+FI/0E+LKEECMgoWOqYtg
o5tlctJbJFFarUP+iDA0f9QoAww6YhroWtOy7ayr/68t/6aloFL8922S/8qeDoMB+Pv/U1BWmWNp
YoAVnT06SBF/F5Q17485ehg5+2wmM3AR/6ugTNcZB66r6rjmcOLOVeB/NqS9P+gde/SjWUqikeRH
f6Gg/KGaPBt9Z5Em9jzcjfrcsn6j1q27Gj6yCMhgSaIeQS3UuoXTJ4pfkodVfKO+xrHyvhOj4112
8KvSB4eyiqKfK353OCtPzFDCrBdNad5PnoifVKcmFwhceXniQhIX68EtcH2VuT48IYFixZWFOl9K
Im2DkLEMLwOMxeRsDGSY+Yxy1L88iBkXZodXbhUJO2ZTbnj5vjUFXdi8qIZd36lU5GIPNt5iRBZ6
n1LeCRYmEJGR/q7eSBjMGohiR0/yWytqcuYWWtQXqd2U596A0L81yCmhiRg7yJ5ERuinggzlvgmq
cDegZwKcNrk52wKT8sgiiKvKWqhNwdpDQNL+4RmKU1M2c6gx4EVCHKllfKojMU3kIFnKLNNShJGv
6K8pDtzIqj8Nm6y8a8cg35dDlVyGQE+TLfON2S8z8CTdgs0eSwu1p6q3ULq6Pu97VNK+JqTWvyZO
WgPdRgX9Iyw96ywKolmiOjbWvdt2wD76JtNJ2sz0ARvXVNS3Kp7leKu0ORU16ovywklFka8KqVfl
0q2U+kE3veAu9sasXKFyIHbWKtR2YJqYEO2DQxt+sA5rZ/ug5t7psh8N1hQif6J0Fg/r0pSYQzqS
ypjXVYoGyzH0tItBodyzNYXVWojatO4iGQx6EfXQsT81uthFjOeYvboZRruj8jGwP+atrQA0NtJj
ra5Hc9gnTXSMwBUWRpi59o9onBfYudDNRyVvCQOeQ1lD305lxPiNZ+5cDqJ/SpqBhNrOmwRl4rgb
LVYpLWELpkqBy1QtqGvpNIL2qOsp2hDYIme89SBvREVMK9dvgpizTbs/64MIRmfb5wg4ob1bK5bi
9OtJjRo3BjJ0kihUgOoMzrOoiVeGYHHig5Z649ov0FcSbSEzqV4XIZSflRo1DSKqqkd9p6lNixwp
67t7E3g2BTYZ6cnCIM6ZqSJ1hh9hBDV9EYy20YLybGhzhjVRdyxqJD6gAMdqvmNFZGY7m2DbaJkR
//YzZXUQLm2hw4pPmEFurSDObzJ1QmlVlwl0l9KrYBBFAUlFqTtvmEctI03Qs2V9FcauS5BfmHfl
uuMIKSARDKNLJY7RlDW9a/+sY3piVGRCCrCkm1OR6inl8u9jDRagRfegmre/1E/cyTJ+iqBju1MT
52MRCzA4x4WTVooPYB0VMxId9t2lIit4jKr0FMKZwiTeCXKuxKrHyTH5IKvSE8fCbo5SDzAJh9dy
PydVCiGX0XcQTAMNJ5hbe6X0iQERj5Xtwl4Z1BD+KdmX2Y9BCrq1egfnfxVwKaFvTqHxOhhWLk6S
imC59Vg1bbmZIi22jjxlQsaIdm3w9bFoirUV18QHRLOQsutzlVWebGFdlGSgDousiQiwMNppaham
ndk/JltpuLfs/uWyyvriMoSIBHoF+MK55RFF7U9sJVCUpYaTr/5/rv49V9P//2KuLl7AxyCo+x13
vnv5x9/5+7/n6rn3iy0Fxy7LSyh3GuKIP+fqPzDqMFN65PvoYPFmL9afMgaTuRp/NtP7P6N//meu
5kcmvsP5FzHZ/dUMn1+m/Dc6hlm84MyvuTM74GDOHsyeugcXGztLsgiCUn2KSXs+N0eKdNKeUKqq
OHpaZoxdgOzypncysQ26WmGDXR3XdDQ22GtQXAJG5u8kpFudOeYwR4SM8e3YMKfEIGp8/Iku4n/U
YcnYP+dq82Mi+27VU0UNeEM3jpFn/th5pBTrZbojG4QYbUphJHlDAm+0+Ec9ug/VMCUMH8aesNwb
1Y6MNWEn0Saom73m5sqMHL6pbK07BUnzGjAP1iX5XMSqr9RsyO9q2fd+W0vnSNdLsTF0IX0t1xw/
UVpWyNoonk1FveRU2HXQCh/KoQEtPbaLAtwtTkupnxENEq9zje5Ewfe2BCTK9DvY/SpQSlp7g9iL
RlPWRMoUPsbQaS2Ghojq0nghKwz9LNaoRWrlG7Jy++skqy6NsHoJUuXO7AOdOx1bPxVg0u4YR9dB
2phbxuGtV+rZFm1dzXasmo4mctB+E3X+knrjusz533/M/+a5rOA/hZH4tQb815/+dwKPzWt5+pi/
toe/6t1vbv/z14/D13J2Ar37g18wxciL7rWRl68kk/w+iz//5v/2h39+iNeyev3H35+hgon5t4Vx
+Y4+6LKU/Pcf9bp5LZ6jv12VnYhem+Jv6JX+9l+FeGyeRfz8t+ND+dL8y35/8Y7zhzUvSC0SBFCH
8o3+84s3WGf/wrcg3jCR+b0RLima9oeFCwnKIeZQYDLzl/rn8lwxPUxMc0QVIpG/uDh/b1LCiq26
hjlrPGDIwEiwDxRESczaqZxrKoaF25QpID0Tk2Y/9qqJXtrooQOLVPXf3Ljz38PJ34ouPwfQJdp/
/P2X0/Jfo8xsAAeghLvfQLPEWHiILlBG2NAjtT86m92q7hCYHmfOU+MdT8mlmRTLvrlo9UuMpz4a
atpL2UpLruviyoxTelgPnTUsSkfd5c1To9frfi5B9Vs92GXOuMujfmd3F6Ca1n1AlKVJEzuhnHRd
a65ftAg8kjk0YfLNFmtWV2zAIEKOqf2k2ugBS2l0KF9f7q/gs68ud34Ib3ZARlOXeH+5XOfKPYlP
Ub4s0M2vlHW5bM4q37jIbnHVoONYeLuvD/1elvbxRs8/f3Nk4vsUNRg5csCyFlPLcBY095Cq/LqI
f7IS3Zntz6+PqLELfaOE+3jIA/EQGh+YigaHrHatv679tVhRZ1zg4doE23KHFHj9uyLA0MNn/snr
9OEdfv82HTpuZVkOM3ghWUa72M/OpqW5Hr6BjH16CA28rcr3iLx6vug391EDIqAJXUlg7j8z6Pu2
dR7WLLnK2zx5+PoG/toPf3hb3hzr4G3JrMZBPsKxwlNW/9UL0QI3zXbcl5vhvjgNX8Mj/QzbgLkv
LsgLoB9xPZL/cPf1WczLkMPH+AsKg5kXL7OOGfLdFZPz1NHjJOyxJZ0eUcAtFg4qTr2kmr2I5grZ
glLW1wf95NV5d8yDtzXXGlsVlI6WrZH6fdxtCjqfNNvKfAkLdf31wT55UZG5Ee4yi/Jnyf5cSHjz
TFtXUXKFTe7SKRWTqnA2XoQelkp2b/a8sDC21PYFpVnqjqaH7crAVP5Idb7bon+u9xXV5TPb9PQz
JXbTV5nafw2mN3NvEXci12ewpHBiHgYqapZCplSDFQoOcbxsWLzBMY2DvaHIZOkGtNsQOFjfDBnz
Cu/N64f93qVixGEdnf+MX5rTN7dF1XIvQ85qk69utQuKI80aKG68/fruz6PAm6Pg9uea8O2izJ1n
xkOARCaHPondVm5twFB0mkAbkJJtF9Z1o6ooEkrp7ImakCrNBZvtEzvG4PLrUzh8xfGNs8JFHU6f
zuIs1IORStT64OIU1hBZ2MJPzFHft6gH/U6fsiXqAm1t6Ha6ry01WckQsVeZjsllK5Lg7OszORhd
AIfYCIe9md/h8cAPb/lUeqII6QKuhUEOnhJP9R6JYk1eiftqxKz5ZsTVN3PwnPr59gnMB2X6RcvK
lgNmt3dw9SXaFwFEl4PKMb+itE9OUAc2lvJUit+Mzg0lFsJkYLa79spKpDHCLmkpY7lTX1HP0NLi
9Ov7cMDCwBrDrgc+A7Js04afZBwMOr2uRuVQT/U6QrS6jBFD7QOHjhOhi8FaDdyXdMiOaPehNwxl
vxJebV98cwofbguOcqgJLjAqCqpwMd6PCnDXak1p6nFtJ2gwluZQaCpu014tF5FTRpeFncA9nlAQ
RNuqmoIr4jjqR0fNS3sNhWBicBzr4Ombs5rHojefC2LcWesNwgqIFv8dMvjMcABgg1xgrcTGMK4n
25sukyKLt4XV5peOJXB2qGZfaUg45Pgs8thyV0RIS0RATZOcu3me49nWHQXRXj1NN7FuhPHv3f6/
nYcPR9R5dqQ74FJx5kGCOT1YTHqaJwi3K+wtn35wPEIXvifQA3BgHlL+Q4q4Tg2NXi89yoWVaMqu
lgO9WBejZwwMaWkGprucBI3VuCKJJxTdN7inDy/9fIYOYmmVavjMDGCL/XbMp8veOp2q2QTwSCLr
zMLW5rhBqjZNpRO7AYys1ALEMphtNhSfkNyFLnGb5qzSdeTwzRx0MNb+umGzIYwRF0Qeu/73p0Mi
hWuHIOe3XSxjiLBBRCMGLv3Xb8/hy8NFO6i5Gc5hA8EpmKf6tyO6sDr4QKGz9abwVW0msRqMxvFz
V3UXXx/pAHQF9EzVZhAfi1mosy5Mm/eH0tq6HmsLjYBskmfUIslG5ATX60aB8TErzGv8GPVjZ9Bx
tkXarNKkaZZWjdRlGCnZO0NdfvNB/4Ivvf105lNy6HH8tn/AK3p/SgORJq7Drd0GQiQvY2aYF15n
7UhBIjrKSAGmRRiPs0h460Jp9BtN0rcbgLOvxyHGcxwo3b61e0KenJ7EESDMxVGKIGsjMK9d1kzA
vtajoP76Tn58Zpy1wbaMGhHP75DLQ1mO76yNg23XO9NxHNMoHbta3WaBKr95PQ7nwfmhASnFVQMB
zXXUw5qPlYaePcaWty0rs7t2myRM1pHjIZTLa/rmpEOGPxjv2lcyE4y1nmjptoSkU6ybIrHc5dcX
frj8/XU2szGCQZhECYa8g+dljfz/vR5sBXqBq3II0gtztNqLKhqhhWWBGc38d+Qe6Kx65aXgq0IT
Z1YmJRZVaUleScRNienL3fWD0tYbQvHGaokvxkvXveiN465HzpPTXC23Dm3sCkSBxqavQW39Vye0
+dbSj3LRTJI8qB1udEVU1H2YcjGBiJx13klnCWBXbJOu7nwrz4p1ThKwD3GJNgq2txXLjG7z9R39
5FViiw3uyMSriiv04AOw28QBz88H4I0IaOIqmzYBRFdUVqnxzcObP++Db431nGuwhmSMBSn1/tkl
ao+/c1KVbZSRyNQZfbSiuND64Mfd1WjScE5butGixJbw9UXOI+WHI+PI5cB4As1f7/ibMS5zi0Em
aa1sW7WBgdBV+Qq9AJ7LemKET6tipdA59/NaVGdlhR/y68N/co/nlRtdVEq4JsaZ9xceN1WWuhM5
TVUZWsdBJ9XzgpePHF1soF8f6nCxyCv17lAHj3MUUa66Kb5+vll3W88qqE61s7VkRbfqraBbYUVI
vxkjPr0+TM0gpmdc2SFmNTd65o8uDXc4ZHtftMqdw7d/qiKe/eZIn14eKNI5qAXyqDuvz948yD7S
deGWGpfHRmRlmTh+VSd+cKY+ODLywLyy1OkbVtbBtpMRh7FvBvSw7aEmdTjipKZ0h6Dm4iK9Gjbc
22sjJ0m5GVxznSJi/OYBfnxVOdz8IYK+ZneB4/vdFSrG0AyG4F0Zp7R75IllPi2jK1pINMYHyyh8
twmgkrgTDEwl+uZiP95fOuT0Hag4Uljk8O+PPk5Z4jGshzsjcoud4sZkdev9eNpAGiLOsgpW6jjl
3627DqoJ8y3WYSNS4eSpMhgerAyTxM00TbrkmIXVSAy33nVUFrGqp0AxgvFnUbjhDZISV+5cPdCO
MrpvNUW/InwoR6SBX39ChL8cjhZUW8HNsdJHMQEJ6v1NYKQeiyn1vG3t2oRRmW2+jRoWoHZUoxJm
IEF52xAplynWzmsTiVaR3RlLtW4TOGq96PssuMjTVF0KBGzboWq7ozpBGpgTSu+3NKzRoqPSjVHX
n2em2xFkmNLJKOS4yth37YQM83NtDObeHYZN1Yg1Pxn6+miUbraMXeF8s574+NgZFaEDzJsqkFiH
hLYBNlQz0X3ajl20avTTqdEXwkIvdBpDhvv69n5yrHnNwrKWnQBW3YNZYExKci+bItzR24xO6s67
d7RQ3WsVVBWvyq7bKYv8rw/5Yec47zhMG9y0BprZYr59/0TjDN/UnMOzC5PgpdIM0nRFhL6Y4eqM
thVCNyfwFpnnpdBVDOc4KBH5fn0OH4eROcpKnysnc9bC4dq3jGv8ijpBpKkLDQVNziN6iRB54gR9
bkiTb4aRj0Myhs/ZvYzLl6s+/JCLYiqMKgyjnVvI7kjDv3UyjXp/nEkpvqlPfByx5jaBrc9uVbqW
6sEGQgrZySEqot3o2gizgwZfIf4R0yR2s+VusowPgitbHexVbYI1/Pq+frI+netRjFqgDNm1WQfP
lnRmQ+kRlzO5lu6ykLG7q0Mj8smKQ0luONO2lbnyRDaD5ruASM+KUrmL7d75juP78QljrmXonhEe
lH7c+cV/MzcBGXBdJ3XjHcKNZqXlyvTQZYNx0tP/T1ChVOKbS//4jOcDosRCvkX3154fzJsDBk0y
tBPlr50WA+Uh4LbdF1l0Xw+Vvf36Jn92pNnAjuObqZDB+v2RoFV0SlFzaUOhWqg+a31rNBP8DDLP
vqmlf/I2zbeQEgvlRZUh4v2hsB8NJtKUZIczpScH27rOVMpsZRAgQ2E7hU2jzI6TSiVsqzDlN0Tg
z54hDTUDHRqrC+Ro749eaWWXYv1JdkU70mUOaky3AarosTR2U++033w6+sfBEFcSryhsnxlcezgw
MczUNJrKZKdMRrQabGf0LRUfLKtDbHYtxIuu6hMIYbJYM11hnXFFtI2E6Bd1h9hDqORIJF2Mig0H
8EKkpbOVApgeK9tgDrpP9toEEAx5WsdfTsKNEhTjCVRrFxenZT1avbiATNPcfP3CfDLicmEMtHQo
59rUYYMgTDV0cUWb7Gh4YiFybQzJuC5huZGvmzjNvo5a9WgYRYejmx+OsVS/WSt+enNtVAqMCS4K
yDk97u330SpDp2GpTncjKnEfNRa55vpouIuy1W4ti+AppZY83GgsgZU7ijjWC8vF99vLjYr/aYsD
4qEbcEuh2AYFZuMmsEPL2rqK4R0rZlitHJbZR4XGprOvLVqPCi6GBTDrR4PfmztYsVt7Ur8BO3z2
0thEGgADoOj3YRFcz+NJFI3JbtDMBGmyhn6gRqGrZKGx0ls0DosKffDXT/SzIcAlx3GGuGL/V+ef
vxlsTC1Reosaya62O3SF5YggbxoM2DDWn4mH/7ZS+MlHSN3dYrih0At9Y/75m0PFYdtpOA54d5RS
W8QBXtguVLO1bozjJk2G7Ju5ch5S3u8OgVVDXXKZdZE6H3IyiAqbgzd4V7UWz7Vh4qKLrLr55nWc
56EPR5l5u+A4KCIfDi3K5FRCCadkF6AB2VIaQYMat8Oyzdh3C3gIpxAfyxXfTfDN+vrT66OE7/DK
EDjgHdxPESZ9Bdkp2bWa251omlLeDqXXnH/9gnz21OhCsYyfIRVAfN8/NWQsEUUOJdklo6cRnq4G
J1L2ylYhzO/CDtrvAkQ+Px4CAXYrc4bIwXQLji1vBny/uz4mTtpty7Vud5AIeJozcuebVetnT49V
Bq1O1lT0vQ5WGSnsDXysHM1ptXwfDR1591Yxbcd0Ag0gT+x6vA+VsPT/DzeV/hdfOUoMdqHvb6pH
y6cJCFTfRZUebZLEqUmSgvYUBlI5cWLVuvg/HM9m7ONwBDocNt5ETfZYTurYzqqIO6XTVRwHCY9u
gOewAZ3hffPpfTLb6wbVPFgi81dxOE0YRVYSlsjmh3onyA6tS7Zjy7pR4G7dKapZ+kQlwuIcvGg7
qEr0zWLjk0GNBTk6cPoREHoOF+VJUNidHO10V81YkKCzxlNYID9GOn5/fQXFkXh10OjNSQAHX0dE
z9pL6yjbaX0S+GHsNdsmpkvuOHn6zef+2dyr07VEo085H2XgwSJGJv2IE5FFRUT6zVNqTPUOWoKz
xtta72K7q3bhWLgnQ0n2PIuh9t7q22+3XPNBDoc7Jn6PVSMVWfPXSb4ZxCuDUgXY4WSnKmAqVbtl
TjWAihq5N1E/7knqc3Jty7sfLpMiKpehbUS8BkG19XKl33z9XhNX8eF8bIwylMrZ6VKjOizjmIqh
aXoNsTROao1kR6htP3NhamcwUqIJd1sgza2oUvMla7Kg3thmMByP9WA9tKIaKTLbGr61scE0RSrg
QutG/S5RnP7IGnrjViI/hvdZiex8QpCH/TCNZLTQezBqbvrQi+JS15vurKumzl3T48xfsWwNI1lt
o/UwhkbrMowkK3aOC3xt0yUua0LZRdaCllSUy9w0K6CQEYBTojeFRBioSkSLqC9JLg5sgHpxOMCP
NKYCMbJdIGoyo9CFDaIYLbV4OrQZ5ksy4bqkrljzWCnW7jRpAWtalsieS2Nyb/HuMePmYzc8uZXM
Tlw1wz1ECypCThjRd7YHMre6zqEpH3U4JFZhUdvHaqNVJ2Ot42Gc6XX3esto2DThaG/oN3Jucgyh
Fkgzan3NDbzHWpbtLY5gy1lpZBigtm6FciU4beJC0xDI6RTn2kOuFuFVh24b45GwZza0KuIrIlgq
ZUO/zR0XEzm3i0xLrOPBrV6HOLkNMS9YxIgX2n0t4mLc6pK26ymF9uGpVt3MT9XANhYUiRNtFSaO
sZ3vtwNFM26xJpGbvncp7BTLvGMNtoxH02l9o4nlnZv26ZMT6b3wbWaaB+yaQwj5xJYPniZs54ie
N5yWro+JSJ9k9GilceDtGsXRdkqDi3OR5D2CU1ESX+PlQ5Evmjpugk1hle5zXOYjjy8rkfYodhec
eKPdXAXpQI+lQfCAd0oJJhfrSeEw1SmJhDcYe9MVnka6pl1QuqmfCqefllnUFze5UY3lhlxErLFR
WV4OTWrvpsiixJTY6gmE8+qSZEJq3Wh0aTw4fd9fVMVUkxPcevCxs6nTrtWA0WTbZF1yPKmNem7z
0M0FkJ+0wOSgEPEm7UGNNlWshtvOrmE+B7ns3JXW2ieltMfnokbSDPDDgU0RDjUY/VLHsDsrW9UX
skZTtErTpLpU5cPqXge38BS2KZFdFb6cBD2xWj0YVly+emYmrgxr6h4nNdagyLajsTKFxPdihwNg
JBFKa9lKy3qyUNLO8Z61Wi11lDwDr2GE6A9v+VVXs0VfuAH6Q5i1lv3YtpGEFsQQ9Jgm6ZD4CgCs
ez2FRhBPw4wBceEpLHEb8Hsy4E3LCVmQuVOHUnsqsy7LNl6bQl42q1BfFGlpJsuULQ0QhMi8jU3H
PQJ0iP86izW8MkpY9PEi1s0C9A+11YVbxhaw5FiGsQ+vxTgiYwQ5QafV0uAFSQ3LnxNB7x2ZRxGG
9IovyYxpVS07LBrhuis6Kf0siiFl/zd157HkOLJs2y/CMWgxJUHNZGo5gaUqBERAAxHA17/Fvn3M
Xl+zJ87wTqu7qrJIIMJ9+/a1oe2wmJzlfnknnaq/q/N0rjD2BWnMMdB9172Wr4aTuwdZRyxwgOuE
jlElU3/AvOy8LEU1/SgkYBxcWToBd8yKBCBxYcG7XRKDBGslyvG9U2YEHxHDx0eas55MMusC24Ll
q+Rb5ePwoubSn9c2aih4Z6e0kzU/t5CxwGbqIiS7c3uIxnx4IThaXkoWXVnBaDuoLykooYfcZE0D
XHx07XOrDtq2q5qnrG8AIdsjj+52ZKn4V3SL92MmND+sBqfzXZd3wsBKkA9ktHaTx6OeNdkdBzg8
XhY8lolnbU4/FXrbsubRmxiHTENxBgmpv6akEl/BbLHVbk7YTIjNNkGQOcUSPQCXIGO3rxkkneiO
nKdyDPB5zypFIVd+b1ob3jxI+Io8McieQXkvTfYwvCY/DUv2ai6eO26bAiMPDc01CKcIusaMGwNa
hsRvquDvdCiggFiaDj9RVou7RrjwZKw2qPa1vUzpsSfwKYgZXBn34+L4+YaU8O6hz0bxEAFf/1J8
mE+p7M/Si15pHfM89kcuG7AonBzFVI1nojqWeQMSyH1vxqnJVpxZ0ZtZ4jOgt7UBV7LynyzQw0Y7
24xFlmE9d9L3wmrFC388i9EoUnxPSzEnxyWdogCuBC8LYOyw/lO7iT2uCMyVzxIn5PPYly3U56nU
/sqatdHEkWFU6SqBZcIl1JNLxpXleA/hPNa7Ujc2odYFqwCjNjzW7sfBgFmiog4yh5ckPEyiKEGH
V0NEdjf4QuKCi2IzQ4BiYzmgvlpkPxHB2ooBFD++JbLLQWwJfjx9ZRLU1jtpJP1OpWoKQbo1Eh5+
aqgTDzOxJIHTQJOrRtU0sV8PGmC2Uw+XYeQVB8Di1++ybfvbhgJxXDMs0ux6CRTntW0UErhGk2L/
tNvJejOEF96EzRLV/9VH/kf++/9ppM/rFOv/7J1Hb6myz78s8/vfbvlN64no5v99P+b6+/9ekMEU
z1iM4MhraXtdQP23Xd7y/oWjBFdEcNX62Xrh9/x7QcaDjujB3sRCF+B2ucYY/u2WZ0HGw+l2tRLQ
26EBhP/JMiu+/H+UmdgkAoeSlchEpFJEg/+uRuuxaihouALciXDpFeUDqeqJLMMbC6oa7Peq6d8H
PULxWaDpemwQLrDDJYgZEJ16QB/PQUJirOtH9ZkOynruqZbzOJmXipV+iV9roxfFWtgweVa60eHA
mqxnl214aPxSjTHzukiD4peknmsa7+7imbpK4qifzT8sfbK3P0wkuG1GoENwhAqjfDE8tEZoUXYK
LMvLgytyLnKOgT2g92aYKF4AjmevHa8fORhjZK2sMvQelRLsSSYeyFBCwbU8JGUzqk3iBYpfSG1r
bzFAyuO2isxjyCCV8jlidLmTdt+dwkk5xgrutL9hfNydMthrj6aM4AvNSRmjmfLHOhVoJzUm+SVj
FtauR8QM7PHOJIkPGpd2xwKCzVAtKd6SNO1OcF0MVjd9lt7WWaHIZuXAy2pIfSyswk7J24fOUMOf
XnDOnUqXzz1uCyMyodVnURY7quzCTTv1QJEWtzeTMxHE2bSePTPBDGaWEW75Dotz0ETZh8JYREDD
EES3jig8sW4H5ZHePZXpjZH3/gc0QdbuxqCavuvCDL4Nl9JwPVVFexo81lhjsoqCfZrkYUShQY29
ZngongMDTXaFW04H8WQWxUWGV+CA3ZvGyg4nXa4DkfCUiXBQML9obc5+0SQf9BjJvMquu5R2Z5D5
kTdsAVvQu/aSyVgHb3rBG8M9P3IgUzo+E1nNYJn3onlmbJN+VcJX8MkSWCQAwuXyKsPOSokoaKSx
CWb3r7/aZMpZFhVc7+uGyt0yUa3jqMCvHFc+axZbVrHs5ESZbIO1qmv8ZGHiW6d8njnwGzpfb9Xk
uUDd88XwOC0uP1objOSazBHSfzfTvTZzO36VuVSXwF+Kr0ybw0X7fl2CC0+t80L1ZK+o4JLHgfvB
X01Vz+Lv5Abjdc/RcuTRNkbFdG3wYWxLQvZuhsown/shGFwe10Z99CmG5/Wie5Zs3UqS/4kXRjwa
kU1ON647ynKgmq8hjS914Jjre7tOrLtRmy6YntzGwcL6SknQN795VwnWRWOGvBOz8oguY2MmubMc
deqjN7eBP3AH98MTM2xuuM6dmfd2cwWi06W061bGHNR0Y2YF1yRtEZPY+9Ya4gk2qB+zzGHuRKx7
3hWg018zXdrfUSLZS1JOy3wYVNehnIv7vlLqTXqWeitNu3hwlHDmHUu8FYkSWmBhqKfiiiixkvAh
mUAnr5LAgn4DKYK8AG3NviR5JYQRmlcm9VdpJdW98meWXxXunXUAX69zxubV6Iflm81Y+rLRzDoi
Wi2Tbd26qYxYetO0E8lE5NCApew4EEdux3Bv3B9Fj/3OLBaoiz1jbeB5Vth5XaeLYl3i4VhHYpif
u9xC0s7DQiwx+PmZ+Ll5xKjTQxH6KmdpfaWFM5MZY2pz2mh3HNFTkyrsNw2EvvDkJZH10o3tQh5F
D8mQf2UkXqSDYL/ykyKFWAQO/hxAc+NFs1ujJduiUN/cE0YVe3XbAF407eZkREvdrXkJ8Jnbfs5w
2ggt/drXNsi9yMtgazABrckrUTqrz6Ty0oZE2mGR29AoBOucIZm8yLSrvnFa5zCTlBrvddTKjM3u
3n+wg9b87XXhmGtaIVQAnAncBgvz4isGd4GuBCaxK44Bn4ZeB02SG2tsiawwV+ZiAddp8nqmwo48
zvTUN/ZT4vTTutU+u9KSM+qFDbIy2ImAedu+ctLw0SiLK/zQb0pva4SmeeHBgtfuQ3pv7tss8cnb
6PvsCv1LrT9zNdklUUrY4gBtLWV5RAMxjGc/MvjfBRdWtA6MdqAKtoMhPKWRx3BENVZk4JcPA1qd
wIHvrrJgXBVBMARbg/irC5O95aGu+U6pCwVUT1Ye9NdYVcCBRrce93WdBKfEtcoBvko/fg8iU7cT
YkALtQdwICyaW2GO1QT3S5BSlKEeFOB6xf/LGPNP/fd6r7OSwJSboQTyL17ZfwqxbqU8TnKs5dGQ
X7G7TNa5t4PYCIZ0Y+cVvQYxcye65WD1Vy30H9V7/3/LlP/jqkI+xP9LVfhbfnZj/48ykN/wX2Wg
Y//ruvyC74CjGOr7VRj/G5Lt/MsKGK/gDvsL9n517/xdBno+/4lJz7VM/Hfw299loGdBQrnO7Hm1
4Jy6zNL/A6YJ4Zz/nE5gk8WPb/K3UHNipwr/ex0IdwJQB1in2EqgEmyyroy2lm6DXTku3Pd9E64Y
3e+8cLQIkTHCg1emtxMwr2vc1VKe2hKocIVI0LLbAtQV0uJSQ1jLwVlFC5ew3WAyYIhNOHFv3pO3
NO8l99RjgHyxKZVLiNzUHdtCUmLmxrjC+RggIeV0Y7A3Yhqv/hhW3c6XCwi0kEgGhvmQlvw+5v/y
15HK/BjEpV5HZb5s4WY0I3MVkIsy4NCm6ZH3eknVHnvDe+P299QwBIiNYIESgreqcnnxCuUScSvM
s2UvbdwaHNemCsXGDIZt2DbNzgfkBqBD9Sc5Uds1EZGYxFIQytWm6iSz+QdjSbipg+opLXVETJS6
scGOk4pltDs3vcZRWF19rNLKwbI2suWN0L73I0mkvGMDbDVbk6u/NPboGBkD3cxYV6YYT7oYAQEW
gRDbEM7sDicxgVidsxhcP7bPjmmbv6BVtpSPankq2xq/ltEkqwLdM8bgrg/TNZI0nJaz62Xjn2EM
90OULQ9VOh1df2jXQqLLdSFM6Hbx4FDaZxZ95mMuk6IHfdKS+qWCYcNt/Ns2tixXVTA1GN4avYpE
pZ/pg3+uyaCnIWC4FXWdf1wa5PFkiT49Ax9Lj6oBIdTeTgBVV8ZStAT5ED8JQLnGKggEhrV8BwBL
d6edqbgxgho6CiYvVtR5DLA8g7msh1jgAV5r7sd9towHp0xGQrtGRtp1BlKzAIYBur2htM1OWWd9
RIK8s4b1strl6rRIeOIblPFiCONphsp+Ry3bfVgm3N0sbcu9QN05pS1SyIrSVq3mkNy0wf/MLTd2
iZWDQX1OS1KOgE4XBRWD5nv0mv6MGLuGgn0GZXJMK/nqk3nEw8Z30VHmLfu8s551D6GaBThqVQHA
i9G3BMg2MRu5lVU2s7lhLTDbJNw6r6xuK32Vyeqx83gtwCLxerr9y6BhXa6ioDaPZabakzCS6QmK
1iHhtSI5zq3WfPKnjt7ryodZIw4BvRvt3dSRrdc31jps3XBPlxve9k7qfOfGUNFr2AQJpmO/cc2x
2bomMTUr0c4D7DS8BpYJA7j3WrddRQTFbGqLnk6aGkVZrR2DOLwsB73LtuOU3eSJ49+XQ6/oIIX/
o4r5EslhA31yV2c4e6uSK7QJ7Sk2vdyM7YSeCjKCfHZrmK0AjLs3RLD8TjZo/2xZzUdVNCDkJtGt
lTMyVl9GNJxxnMDDe4O+45k+B709Pi4pqqZfGzWcyz5/s5MePTAf9sTcHEsCWGMLE8vObY2alL6Q
AEEyB73jCMuI4gbUfqnUTqQoY6WZEu2GNnd0gs/Ab4PTNLGyEGQFddXc6ZuuG2GKzoQjbAOXSm+0
ugLSy2LcZ3YPamjKOYCEXa2F0tDvM//ZF/P7AqxuxWhxFxUyOaQTIVgVwHU22x4A30yE2TBYlJFX
xdqTwXZmMwUEv07hxBr5pmAacWyThJbSTy3vUrPQ8QABkPoq95K7mkijwOZMQJFdh5lvXHIR/Wkm
EsialDCBrPjwOmLJFyjOM8fGDZZnb98H4vr3Tt7ZCJMMrPx1TZ0W3AN1MY63k/QpE71q2AtNkt7U
yks+kDkTRX17EaFXPlvBFK4NiwhBDUqDwLFGHbsoaDZtd2VTOz3dj+0FmFS006DEuezDygEY3egG
6UqU7saFZE9KMrCYbFXVNdRAaHjbMuk/IYqj1spNIaxbGcn3eR6Jg1yeCq6HtAuOuiG/tvLXVjRt
XFDjGSt9pPasc7gdUotwTRjRavT7LyaQkHWC687pmUVT/m77UurwLo2yI1nmq3YaeRkJwyvCbtPO
s7FrLMLhRqY9zjC+y8y4HQBku+LRo6cu8/neHbsBPDgtYxkSN5jwb9MRySQB+ZpKw/SFs8FxxFo+
7VDeHHLra8pD+NUL2p8YQA6LNhP3gXDMW+ISnDOVKiibElbs2iF1ImaVER6orssDU4voCbHuh6mL
jBE5npNGq53XRjANPGhbjNlscLNeO50ma0pXOWDVzWCKPzxc4T7y8sKOvbbJLnCz5MbWCibK4M4a
Eq6G0JHjlM5ZS7yFmYRo2fOT99pbSTq101wNN7b4awjVq3RfDkV2gzWqJHUuBPchMFPGrDqFD00d
pp8GZPAXP8y4ndo8GHZuJzMTRSnIbrRjFceoSrB2MuN+G3JnrzEMf4kAqlLa5/5XV6Bp9qPgoYkU
VYKjId/2g+3tGTFxHhfkhh6azpj3bQVrFp5UBKaQDVs4v9chYYHCilG62hWNbHncrr+GRvRbd0qu
ssg/dON1VjCEwr8rcu/NNvr5IH2vWHEUHAVYg/d67N24Bom8n4XgvSy78b7ryI7q4aUWg7F8L4tm
2Q7PJHkSYpRnYfUIKxz229oJH+sEWlQSDl8YxwbQ4dBgZVnMjFYX65CGTbsN8LJsABPKr2kS0Q0P
1keNWLPiK0pRNiLPPLRZiWrceeGDkGNwKSFnrGe8k/vJzC5JKN5lYg8H3SzvlSf3pSbRL+1Gc9V1
9HJqLswnlWvzMBTwtEfSCwgI0/WrlADgwcFFfOmivTEYBGerMlsSWgMVkotrRhuj4RJryFrcZtC+
aIYFiBcW188pUt5OLSRCjX5zm8PpxL2XmmtOCOWv3IhQzByVJPeabg9FjoYo8hia0bMxSEyD+TOb
kvq9irJu6zahPoK9b8qYnWnc6QJUfe70TOQir9zYTnhfMO/eEm9GEqDHrJ9CaznYZZXtRkvJF2nZ
E2kE3FmTkuEmA0gd920jiYct48w8UtR1N31Ki9xSSsZQx2+MAa4N8dbPqK1xYHuPbS0/WjE9lszB
MzPYYlG8K3v0SeEnd6mVZAe+RKQo1xWxZUnySc35aVkK7/Uv5NmczeCB6vw7bFMf+WCsjoyGpru6
D6FR1wbfphcWa5kNXzksZnJTLEOtFXLmxmvCiplnejd0U/EaGK73zIaGdes35EWElqOplU2I1Vla
P5V8iucoJU0s89Cw6ikoGNiyjsiZaBdrLyL7jXyyeJgS/YMT1Dy1obF1FhfHAJCtVZ7I75RV5wHp
Z+VFzTYo1KUjTDzSyerqD7Qzf1+HPKRew3xVLwe3mN/q6z7O6AhqAHfT++E6q9yjnYdv5Kq8Kq/Z
dcDTEUEo53S6M/3J4c2sBNBcmLvpGO1mUU97SSxb7kNqXtoUu+F4j/uJSk32Ry+LjizDxyHbY7Ga
smm3LOND2Pibwiu3vTIAenybZJT3wjwVFU4AfpjuQxrhB/sVB3FlB05h/TyF8k9IfkCSs89Y8baS
in5xGmaXS2/cVBMYuXA44kbeiDrdLFX9mBsZN4Xlk5xgrerEfkjhT/9OqvTjWgf62I6jd26K0dws
ws9PDLDqS6/mhhMefHqWkP2Zl5RKaUBpFIj+xkhxWgrTv2UL+N3ouXq1tMlYdZFCas46fqSs3MNp
eoXR2K56i1NsiWau0aw+Fla9k0tL3qo335Xw6BDJDiBrNxX2Oir3PsWLjq0BicLZM/yy7hqMEvsq
aIo7TbbomKqLobwzVi/r3VJT/TF47iXVSEa50vYukaLgOaqYA7ND8CClMj/V3JXbhYE1ITbjryMg
JCPaJgTHpmNsdSNT1iRQt3NBpE6Uk2McMYi8lSROOCEqUAlRu25y6zPIYJVTO4nfnMWIFcdN/lUt
/UVXE+dXwKszTa+EcVXPEaB35aISVWJnVaD0an4oiecEtqRaI0Fq4kDaH7+ygMc43XABH9ysHDMj
OKAgHbDz/F/2Uii1phoudUPyc+sEN3NdhuT8Nq138uzEOWZV/ZuMfRAv82zfQJN/7m00+sQlBXns
v/J8Ho5yLJ2NBSBql1nFDf6P9DPKQ1I4BtUzYa1dyPaJRcBuiar4iczUn7ypy7ZTuGwKJ1Mbqk57
PRWluNV9sFWBZJzAtSfZEHb3vVff+MGiHue5u/fDpoSN297XnngUqXgDL3aDXIURIM2+PFG0pHlf
jdPR3sjrI9cbGZMmwX6Q7NybcKJe4DjKTsJBNQr7wY9NiYdc5+U56SnaorZadu4EBSjLQ+c16bQZ
S7f2P0l2Ht47vMPOAEPeMeKcmSc9+7CpQU6KxsM1Q/I3jc/eVc6+ZAhQjV2077h/dqXHS60il/zs
sD65Kn0G42gcdTjf22X2hcmo2pgyLHb+1HxOeG/woP2GXvE5KNWvG+0ET1lhm1vPo4LuG46iJCI1
YCT00cqkPiOgETJRlHdgyW6xyAcre8DRYnxO0lhho9p6yvX3md0ctTTuPMT5z0FPCLh2Xh5CV1HI
Grx/aer5K49Eo33GitmTF/AAW14Xbn0A/F0/8HAFxEm0jWWuGX59j1l3IIhFnmzTzC/uQnpzFBQj
ivEYnpTdQZKmmfESjC4sc36wQBftQ7bZ9yjXJN9eEcFtbnG2Rsudw6zYs6pgM7kNgx/Gr/x7jk7W
vqAAwjUxpm6PnoH4ndHGnZbUp6GivCevhMAM9ElNv+x0ebgKTUmdLN1nNrjKZ4yaPeWXbTD1LftX
twyqM9aglhh7NLohkMP9MM5tE6O5JhsXzhMeqpKetLTIYK6kLe4yNmhWrZWxBCYoOTB8knPCNf8b
zTLHZ4/065vZzLjdf2ZK3+zxb8ivpLa6p8Lw7U27ZNVvh+Z8nFwM/IF2CRG3E7mWjmRyAG0ydmwn
4cxxim3tV8Vby/7de+PI8ZORJXJm5v3m9sgcJyyZ2tTYPxFcryHUCCVCwiWdhFnve1eOu0Bz69RK
NEfzGl+elFByFrksX4XALtUavl57c6OAjZdG88BXM8V9GREsnWRiTcaYZugOrY+gmil4dHGJAVxx
xb3Ka+eBLZ6siztDy/0wabqoUVd8MyT5eK433jlT29zRf4fnujLVygT0cNKGmNfMI8p1EcJMnXNt
rVrdU4DUNXAr0ZAntXQkgwR+dggzw3yaQiu7SfCKxNIg4yW3sxiZfwBlk/fHPEkxTHeGnN7aia9h
0NF8cM3aPMym95iV7a7xwz/eUOOuS32yW7TiZK20q05jZd/aHaEG3qS0uxmCnIBncyavtWE68OUG
LelRtkd+nGWKfYAN72EUy5tjyptUje3FLJtw49QFD2Ya6J0CeP7TJh3pOhZ+oQuOb9mR75pUNPa6
Lx91qb+aAj8Fm5TpY9kTY5+SgobEnSbvlmED+TUShAObrvrazfOjCwNKaFXPiII9motOVHCZXax9
dpG+20SOUW2z9R7T39xESM6r1DMcEMV1DoB9LPt96g84VbAv3uRu9u5K3BD45r8Sj5gMm0/nRLmJ
Dc9dss+hKR9FMr8bqjtHSQL3w5tk3E42LCV/PhoVhAmzDxwq0Qnqu2jT5TjLMNhPQW5igjOYGLna
IqGmM1x9aFWZRisVAnJMcqAheOjTWM9oFsNkhntCp8pXZ7TEHj46U+PcWk4dz/aJlffstkhd/cAy
g/MaluZt1xLCwymXcC63C1PtsIdpNKRVtjG8hti1JrHPylwmHsJlvnhB4dHSVeK+rlt5xDIETzk1
nK2IAENSnREJVavhF2kmiRdLL0fXEDZISqOLcxwffk4+gtna1u0sg0vIvKatwq3jYGqrtU6emgo/
C1Ua4wTKBNLUimXVRcLbsSqZb8aZrCpUREWp1huH7pqIwIIr2yU+oOY1m37VGpBdQ46ERR+pe6TP
OtsVlZepdTaE6uxE0Tbp/GSNFAhrgn+zSQZJVpTuuo1IdJdGox+ZvqVnCMz2djSS9LDYDBsb2pB3
n+CREl/PvqtEd5IKnxeV751vWpdCBOVT4/W0S02GcNKo8OB7JXWnDpybBJfeyXYTbk/NCs4wzJpc
vGy+rWfqSHpQe2c35IHldora6Xb70VgwnKo62HpJwBcsp09oIj8E777jOqPAJWIKs9O7VTrGvol8
3iaNF6YVFopEn/T+Lp/GFphf6a8cV3xomySC5MmwAFQtx5SdB4wMbs9VvFj4bOuDBrmyhaYUrq7m
wR1m/JpCr72PsgEderht/erGXJpbFVEIEyq9cVug3S4iS9QaJAH5zbjx5fjCI03rKLx7ycSI1Hnz
jb7sGClq8MCLOW2mHe7z+g/qRdxHxmMl8cnVuk1/Ep8vAl/CthIEvgPLhf7CCf5qmdFxmNwH04Pw
W7nFHyEo/BDZqxcpmH261/B1f7FwrTn6y6ryZJuo4qFKUgZUZaJe/c4uLoONjWCdl2RKEhgZ+5Z4
bxBSVOM+GCF2PXnEBHoyDT7IqIz+XDOkkEbWRrHYa3P07dUi+lNAegZdPZBuf2Brhd1eeXTApSyh
dw4Ftk7iiMCcjvPjDJxuM6fzm9t5Iqax+GN1PQnVZkKEIBDocrZXwlDhTqE/Y4+u2pNmhruZGnGc
g3m8mQnk3jsjmRDZmFanIgreA18lPzbSpkqWZwsx+yn1S8y7WelYJyX7Lzpza1XmyAR9QZIImbPW
tvVmMikWvLXulLl3XQLWnHI6E03s4Lidz/1oFh1qbd580wUb9coJhuzWzBaOnG62nJ59aLPe9lM3
j6uSwTMSXIFR8kqpFvLLDyvQxbVkBEv2weiQ/8mok4CMeQmuCvSU6nU2ZQAuHM+gKVAJznRyr5of
f4jcC2ZJozgmYX7NcQqz8N2anL4BdWvV3zrqojBu7S77GvJKH+0+VevJIPAOtRrgOc6+4WUm0JQJ
rv5g40bgjIheTcbLJFVywh3ZGXvwmBJTJokzRwYqG4Pxs0ln8kgcZbp2tWPuCqMweVeH6JKmvXwk
mkicFnwpZFBGHpNnkZjxlEzk4hku45qqyK3tCA3tLrLo8ojnFCdo1DmXYe4fIP7HnshDIoMyF8eg
cWI94aMhTQpBBTYs6K9V4wS7OfgZXF4lbdVIYfPvmOXyFd/gxJFwBVd77nxwsB1vm6HDbDtX7S6a
beY8ixGtl47zLBJNeA1bFTuzVx8q8u4H9hwOsPHqTTqr9AHXX+wx0lp5BseQwXo9sUfXuNiGUXDC
WMymAON0Vflu8fpNEVTHDjP1cSpo9KyUhJE2n2J8YWB4kzLfaZvBRinRtnOwAPDH2ger9ZHcxL2l
zeh7mnr92c8GrqGF+4/RvjetZmIbNzg10thWA4ZImN3jPdSVO8baHBvOtVYp/Ms8dGrj1oq3WNWl
opSzd062iEOf5s+0N888pDZu/XJVO+a7sJMNqUxPY7gcuiq6r4Ry/qB5tXxlEOZis+UNgihebsgR
4rFIvO4pnDU576b5kyrATuUUInQrJ9/Xbsa/KjGJ7gmaS669X3fhNm6N0bllzQ5id+YjgZpIz8li
UhTMPNEj2PmPona6l8SBl1pTiKx6Gw+DPwrGM4Xl7ceujmsfoKlwF8h9JMR1xnBI+oS5UES7zElP
EtAkJ4ZRrfViaSe8nWsxHto69O8Gqca1TOS49ac0fUf5Ltah7oqtqwP/LQJmzOliJn/G4hoy1kuy
dcpIPizujA8G10T1ULRj+caArYoXClla4+qm19mfBZ8Lo7lvq6m9jUPowjsmlw/U+HHX1NVPyGPN
fb6yc2O1tP6htDNmJUVVt/sEF/plWNpoR8v/BFJiROCm5mFT4Id7r9xAqlhLa9mUYVLd5I43nxDc
ybI1++7R9Qv75vrVDQFkW0KQ3NXQlg+maV6jARZ3pQzkSFUm9io1yhqePNmTIYvjMm+qXdP35EJN
frbB/HrofSIZalmQ/Ro8+7o6KrKHSqPYp46HjC2Ka15WWG5b2b2EzII2BR81pTJphziEmMK2xl3g
skjBm+DKW1vLiRY723uSZYTUdTA2d6H6oBq/H7KpvGStXF4CAqVQx/MkdpVXP1SyiKhEyKlHNs83
ri3EmcGieMB1fs1Sy8J703bGMytBAXZnsBZ1Dc1KpxaWdHaqSIq8YheoEmPZJphwZGQcoK7lj0OY
91seOuCLDpCeNQ7KeUu2bhNz6DmkXbGYnfrtEFPVfnNV2jswF1zuuNbZwWuQPqI62Q1t9uiEBjme
Eq+J3xXnRpBvoBpBMVv2L+lyVd7sJu799te2hoNVgteaZdY8dyIku4xouZDVfu0Nsd0Y8ZUwAKvq
c/RxWHWgg2SeWhc7NevvymM3dQyccp3iy4+xVpXPA6EHhzmJqkvoZ96J0I4ubkzw9zJ9SPjBjynZ
OnNxHV2xeWbHJpNiWsvKPUXQ8rmh8zUCzSurcbyqZsDl5Qw3tTbcY+u3at/UZJ7qoXqiJYQOouwn
YzBATnn1XWX19SbMGA2kUe+tAzopAsEYUokFuBxLHSvHSdB15Uj6GnUs90tCf2Tob3xzGY4XclHu
fQAoq8aozF2H3lv4xg+BxkRi8Kcxx8zBYuZtdGOTzbugodsuE+FW37gtU1t/Vi/DOP4OiuDhuqI/
70v6gbp+C1PNKraBCsvCQX8nFr3WnThGidoMfbKZeqhsErl4Xbf2UyvkuhryU9v6sLQswkXuWWP1
L9z4xGLZnbPOzSYWhTq3vcVqg8VhmnQ9tiiZsv49JmxJ85QVA7MIPIlcm05/GKaSxmy8jya/OGZ9
fc6m9pK2fnaTBR4kJlOyYdK0KB5KsXFCvu0zRv1snyojv01aLGZEkSDbGgWEtblywuNAIt4S0Rux
Sv4uGVekvKUHPqHbULnWmhREVF3TIbNYsn5znfi5DGj2qk/cnSXy8WfOB1ppuIIPRbQ0FKyTh1O+
1qildjJsvKoOlpWycr3KluDDQww8Wf2EWD34275ySVJxT4jaDtYsSo+QPdTHsBY5s2rd7N2h9vHP
VdUp/F/sncly5Ea2pl+l7O4hA9wxLnoTAGJgBOc5N7BMJhMzHPP09PeDVF0tpW5JVstua5OZFsqk
SCIAxzn/mAzZDcUUOGwyNKpEMNMVulTGTm/AfWlLiY+I0u+QzLbnYeFlhWenCLy0WPkQO4wyTmX2
3ywjN49eZr9P23GXR0W8s50BsoKQ1F1J3+3JVEUbEgxCkbDTXhmUriJQBJzM3fduK76ibJbXakZe
Ux4NYZNy0uaLJq9pJaesMTnGSfu9Ew5XZPH7maC0vnhwbORb4xlwzU/E8iQbHnFMMsSZ1EFUvxl8
QFvVBbV915SzCL823ooaLNltcG2BoKT4CyQF17Rm1bueNFOB3nkSIKuNOPQoO+3RuOlnl6YWolZ9
4U2vPK405faPqzs0GOzEKe9swLQx1In4LMcqzHiOqiYPa9Ef5knfHn84YGR6VZ8v+7ykl7JMGUNr
TuoVO0BTilNNu0CqGd8cOuEET0rmQgxSNbajV4MGR0owsdJV2N52Sd8c1illpxz9yiUEYis6m7Ur
ovrlTgfnwAkGK1AcDKbM06owFFKO23PPlCp9pqMw3w1aT/B0oXQfkPSOFg73kOfFfJP0USimejhm
FswQkBLXUNef10k7JGqu7mIt7X1jcDmuTDehwp7OcjrYJObfbAlEP+hHOwKHyoEUr41JfHGcFBmI
MvITz4aZX9K4bO4k8gWM5ll06puBsV/xRtO77ttsWzCyurpdEQsHGoQor27zuXchTeo0Kd54W6AN
qBSC8Cyi17XN31UHH1jjYg0LvV4RCOqfLhkct6lD5WE6dwObY7oEpjHEwNWO/bqWAw9wAacHjt4s
+sFWNLNkDvu3fJfsJ0pRVi/wD7FcVC7ogyQybGgc6PRF+DnHYmgp4xg5dFPaNJrgQ/rO0hKSmX4g
v9Q7xml3RU97g2FlXoM4JYqbnTMTwJQRdjowsTccxCeZCgjpKcgUGuPVrT3keuyNbU5I/XYuZp9L
4+0T6jknshw5atOVPgt57Uz0D0ZmWOISe0RzYh3IPqm2FN7xmrDTPS7MkMqFB8fQjPuOlY7Vxn3I
C/dNM3MsXzOILGpE3zKgajKLebVNvTs+Ce22Zkt4l0bHlt1HrXsYzAp9jdml4gaZ5JYoWcHFD4GD
vqv+IdnpoA/pajqOo9752rLgIdoK6awE1H/2UrWRv8+w4OcuhrsXBq+1TC5DmBRufPG04tGbKHIa
iDPx8X+zKA0Iv7Mo1ZhkNudLcY5Z71WGWzez79DJ3jpp87Bq6UuNH3fu4oPb2nep6TyIFFvcCuDn
6yNNQbHhPcaigarCVxAa2Mdg12ijrMwGVZPO57WbrUT/QZdYhmJcc9pXQyVlqFPCQ4W6dLPniuCV
jKz9hHBJSOjBQ/AO4r028kaH5AOgdu4VpU3R0pGJSNpNZvDW83Q+xCmzVhUyheIISiwdAJqG8AQ9
s/CSgzvyRAboaFf7yUNrHaikS07tGOvPczrjj2LJt7yAb+6wmygk0VaR86Trdr23+lXd524ZXzFN
IjTz5AZg6ZxLo2HEn4kTIc4j+XVp10D1hTixkRbB2NDE7mygpoG+wFcLA5FmjjdW5xQ+PjH8xi2H
KFWYO8TogfKix7zGK9fPNL92pohPThK31wn5n6GTepSldNkrSrgkKOz+FbEY+4BEmqTaMr5fCl7N
LoxD5lQhUq5PvWsCalnxVGruEkoaTHblKiVl0WMdunam4Yes9UNpWE8M+Hc6xxCek/uMG44K4vaq
LtSNPotbJ1fPG/i57xxDnUzcM76ciOAg7CWiV7mH36JN6XmZ5zZwZu2mzQWHgg2+MMDiQZ5jS8sc
qMw1nIHad6qI92a8UlMb+6u90cIUMRFFKB8MbQnBRB0kNsVTTuL0QbfUo8LrCkNMb6eDfXwnZAO+
xb7e8g4HLSubTqMTsU8OWuIN2g6jcxIkavlWIrkOamfx/MYiDEImwGpZ31xGh3mV+sM8jDsUh5Oz
0Npo9fbZGXRS25gnLkbJ012IXx+pMd7XZiP2qsooAvbmx2phdev15pC68xw6kY4RJRmR8WHGYDqL
4b9HNNBqwPdSGAMqecLygmKVYr+k8xVzCYnwtdIOba76C1cE15wsyndCM4Tv0F18qVImvqae3mpb
TsfMxLqqUZYb6DGex2FtsagTWnqTds3nCJGwq+p4Csc5Te+0sRPoX9qcJi497Lzoo6wGZrokDirU
Wkdt9KZ9OW6Tq8lUBjoTXTx9+gLp2h1RcPL6xG6CQXT0gqrCx4tfGlx+neK7ATA2IOnaCn5NOoyU
qd8gnWt9G9/6U8fUcsX3ek5lagVrsmi3+eIqXqdVE92tmtmGVsb50IpW39vOmD8x6dOqAW5MtIT0
7tokbe8bRfX5UjMKsX2Y3+JWn84I79drr55xI9lDkYYE71NGYdeMRt5QHDJjIB8Vw8O9LCxxZh2a
rms0mdSDoW2hXmtx+sC1m9YH9lroec3771Np1SzPWeQ+WaO4Y4xc3aDqx1wxMPYQpFvkb/1GN9vc
hzl6tiIoFvpjNQhhqAr4z0Djpw9GrPS7he7gH4pIjuZLTSqh5hdIgH+IsbE41FBwYdNdULHWlolu
l6ge49wRasx8VHfX1NOO6b5fNsVHwU2KpVvJ+C4Xar2vRQUmg72NYUxRTZfgA0lqSoUoPONtJlIG
mXQl4XM7olGqtk1Y41jEJMqTgVPgo7aW/mCtybhrSwT5GIWZ2kwq04+WHQfD6t6JqiB+gX0lHVbv
frCNLkDmqp/NFm4sNNNqlKfcnAzi8Fy0IBrgXuDl8zmS4qlWXnGbTIxDy5hfJmoP7o1RDHtM0V9V
Y96aGhtOZsIQl4Q9XZV5qR1nXLWEsghmvRjMLKHMhtPIeadXxrg2+vQUawoPumvcER2wHEelQlk5
t5UL7u6MbwkzbeQNIVbLfdePZ51PhwSHr8qLXzM8KnqSdAFowCWyvdM8FKFOuDh01hjW2Yzhxhi1
fD/wdux2KK7iqyYeRt+ZrZQlZ9HOaxc3QYZR+8AU5IZYeeQ5zigOj9DrboTR+EV0y75WuIx36+Ts
jWRm0o4ZgTz4v6txjq2HJoH8pJo9Mr5SdDqgaaij8WXF+3E9VVH2tceFFSRL79lBK8nzbKU++D3D
LT32+P8vVNr1bwxg99Jths2uHbtHLe7GQ87msstKkqR3LA2fdpnmIej2g5LmzAq83CZC/1SWgIXW
Tno2XvSMaIB8vmnq0e9opEpb86IpYgQq6xvhK7yiaQtkBvGkuU+oiNjPmVY/2wJemIrr9SbP6JUW
5OkjzC2zQ1ZaYT3OvLSR1OPtGty5cL8WrQMrIHvi9VpSBr+2eNze6QmiSzhOcQm1gsCxUStOcqqs
UIhqvlOVcTtM7TAFHvDjxZ7AnXcs9/F7sm53aaHsF7x66y6fq+IEaqKYQSXzMO9EZ+pvy0QXz2Ve
MNgnKUKfZkjOTuKZMAtGtJeaJt7BWB90iKArp+DxYEHQvpeDRchukSrvuay5TXK14AmrXTJmrAob
XynXtyQVwB7wxZ+oJ9S1WS7ZU4pKFk5C006VIPFT1AY5rOKj3vzGblpltyKqiPYbzGvWleVVF1uC
sza09wvCn0OHguWbzY5wGmhpuKWvwrxDSy/OmIeyS8fFveVUhrhoiwL4mk8yb6vp5GR5/q1vPTTA
qDK8GRuQOQDxyaUdLpVYk5tSW8owLnGH23EWtq1BJHfv6a/Z7HyjO7U/jxNgs01uA43PlXGTWQsR
ubN5T7p7Ph3zppBfYnLtAgfr0CPPqw9FWrFZ2voJLfQlL6cflTWd1j7uzwsVyihKxmw5FkPdjqFl
zp9ThforLZatQ3LZq2hoA2tYvpOC0oddWiui02sE/Hmf8sYyintnXEAXddfYR4pCYda0xX7MFP/j
CcGBX+iqC4STvyLTtL70Zp4vQd1lQde7w3eHA64hBFZ1rNI8XiD8gFTdatSH1BHipp4YXA2ZfcO9
DYswme6VnXSfXZESoA0AVe6VNjiPbGAiNOx43KuMq5Om9ZdshF+ctJTHhtw47PTLs9Lw+3nAQ75n
WcSOueoGPMg8g7FxHG/P/pKt706CGBPm2KOkQFSPhKDwKugIOjh2E3Wfg+ddyo3jcOeqei4L29yt
MRaBdeRDrXJkJ44Tc36n46eyCcoYRYmrVoEAr5Uu9pIue8SAC6oRGfVpUElt3U+djsa+TArn2CsL
+GUmzSVEKVYe5ThakOnYvyZndd7ZPaCLe/tkyOHcNwKNVR2Zw9HWrehs5I15cHotP6UssqAfFFgv
Jf7Rge6ifeNlZ2K93Buq7lzwCdIu8sk5dJXr+LUOrGPleb6zs8S9i9aeZp/e0Q48ESv80xo9iYKR
o3K9/sqldfLIuFAc19WlXAsv9kFn4PqK/g8VpADvdYDUmfuMhUbARAutlibwIjZex8iOD1J4KHkn
UEbObT3+AmbCYGS3+mMJc++Tr+X5nW13D0XnXXlSKr9K52vyez7StaYgIq+yC0woVdn5JMMMpQTN
qBX7jnRa++im4xrWSCL8cc4/rGJ6qVP2YKzYSOSa4dThxz32NADjr7aMveqWJ4LHlpc50W4RXgNK
O97zkFLenSn9fcQWSOW6RX+YvgmHG+9kV9VNVZiPnmd0aJm6KuAN2GHopR08HS3ccjI+VFWkh2Oj
HgSv6fupy7tDqZlYixM9O0rNVpTKIoMKcrwuz6Kq75EaWH4GgohidqNfF9BYPVs8cjXyG/iDcGoK
86n59eaoKgvDJyc8WTZrqBImNSFAoLwMpHHXu67mr0RZBES5+KRr0RXaUho0SJruDb0/od9Mj8za
HDs2aUD4rkzeZQ1wntKaYzOlru/ZNKKjasc1omnW0WqJ3kl67kk3xlWA2rYf2CUJu/lAO+McU7ye
BFKwMqn8WtdS/WYYNBozGjPiuogFI3hFMwouRl9ZTDRIQljL+4HzBvntLJs8iLE/cpey4xKzsUsy
o76bRCNvOxeB/dZnwn7Vz8MLkvHp2I71fGH0aqHTtI91TDZsyJA+N/Vt3TXMOktWgitts1Zczgdv
ldOF6L/lt2j//8i093+bHU/+dUjDUMRf2/QPsQzbV/zmxxPuL7aOuoGH7lf7HDEK/9uPJ36RlkMw
sEE4oLklu/7Lj2eavwiyXqWrC9ODgjAx8f3Tj2fix5PEhnqURxEF6xj/kR/P/anmwxHEQXC3GvyM
fCOTbJ+f7JtTGpEhwE00xXF2O8pNva8xnePrVfqBwQj1E3Ve2/MxKGHsQHDws+RywNee6mzgtttQ
BjPWVn7TmimZOAsSqSpgGDciPyNe+s0wad+BTlJYLox8FLy3+M8OWUCWUIx7c4vUnmSxh1Uy5PPa
jc0+IGsWCDVJDPd+IA1L2xmzsIlHaRUMdyUKVODSi9EbGXw6jGPzS5Ys0aWPVr4tfDb1OW1dU3bo
WIVDKlgEgUKiEln8NZI9Auf2mKFfx7LcY1a8JXbsNrH6N22ldWdyrzULKho82ys7ZMP5fiOWLcxd
Ip7DSJRhUs/HiG4W0RlH/h56/UyOYTFvinqaHHzkdLK/mwm8+2aJl9ZTkKx6Iq4zMEuU6T4VxiGW
yyMA1temd24ibQoqNzvXjQeJOjMv2WqnZX24Gnzl4EwIgWuyHGg7nFlxaFgBZgDC4F8h2qu23SWu
Tt6BXPgSMjKiRPNrbMzOIN9wieyXqjz1rlcbe60BX3aJZyRpaKdtUUT0Nn0uhP/4xly+pMBMFMzc
p7b6FiO72dk1+O9UVKfabXy7KE+1Me3c/MmkbSodzATRYnLfrfq+LwqyEcd7E9cSl/ettV8y/BhK
e49duc86hQ5JBIWc/Ly3r9F5cZGIKaOVCj/YFL+5HOd7q+twYcX6Y+I8pMnyPIpNOE5dX7Wg+RsA
DuANAmRzSH1yD6HvsA1VnMl5mFro+yjoQEApzop4vXIx78zIoyQAh5KZhgqxHYXqUKH2g60XZ2cy
MBJskIc3cOXSCsVn6UPsBlSHXWSHBc1gV7L2a/aiF8XesHHTY5RKB/FMIte5680DFZtoALUvtnKu
VZ0nh7z5gJa8tQiPihmOUj611OnuurgN55b4prn6MZhoUebuhSiknQmxFrjg9Y5WhIZZ3wJeEKZE
UBI9tjNKBbP0nHAR8gQeleL/wc/14MJRaGx/Y/QQTZqfd1UMrVnceeRhPCcT4u8ZZ0gRFUc7HyFM
EaA7eh0KXbuyo7R5b5vrATZmh3jKwiPVvmj8NaGhA1yi4bZUCTXEy4WmiaeiHOHp3ew2RhEksNsu
Gs7RatHxEeo1CQhNBwI8rTE8BwEERbk30vRsNZEPQkZAHzAGXkkI98I5WUl1RFh0LaKavRoJk566
NxM61TFOr/PIOOp1cUVqx7ybevvOqedTi6xY6Quv3AiXAtMlRFCH/Ta/wflyEiSoAtX/mLMugKTY
j9whQitJH0NuWLQ3wp6a21zrvTu5olvrhstYXs2wPjsiWoNxSR5zm2JG5Dj3GFDOcohI98gm/ahB
ycVt8WlTFp8tkb8ZGvpiCTwUNvDe+fuit+auHTA6mksRZLaOrIBsKwhM+t+4ogXcMiQaDYR7vISH
Cj6E3KSg8MzbCX1En4iA/OQdPV+bVHnApoy222nyx8ywH8ue+y8SzxbdyXQXH4qIX92NrxyjhA4h
I0trWH2gE88gLXc0hN0s83otVXLRhxkbM0hVI4CxvVNi1MCm5lF4m1/JJhFKjtdlzMHAuM+D+2PG
FqPByNpufzSYXnE6+kZ5z+hTEa8GW2Wq5G0pyPWKlluSC6/sqkXQgizP0M/ugiLMQkhqZif4Tj6e
3D4iiCa6YWlQHPcL1ksdLftIf6qO5gP46xuUPQiQy69EVSiukPZaL5B0ZOmVoxnXutEg1PJKlPqf
ZPLVr7VsbU7ueC9QFsDvXCI9+2JuRtA0OZVgEY25PmKevE4oq7Ud3CckKwLHXqHf53aqGt8crH1h
2v6MTl4v5I/VVXtrsYhbm8f5uNgMS4xOc+eGrjW/Onm/xyANQpBMF2ewT1Kn8ytZYQQmcgANfrfO
cw+R5lz1znCvzOayHUcz9WNW3ojTbH5qkedTTeIi0Po+AznrVcpWeUfO0LgnpwjnKs5np9nVG0O7
aj/m6Brq4srE+j642QVaAmJdtafB4mOX8w0RgnvWofx2jhYAlxK9DnsB+RN3pNL5sUmmkFof0vqt
bOr5w0nmo6ke3Rbngpeeo1y/bnqtDLqoRCTqGeXiXjmz2hKqZ4UfCksvx57TTyNLv4rU9x5k6C2Z
+voVXfBQHac2ion0nKQHoJhNeH1Ux6vFs432O1hJ+zKvXvGKsKpADjZa1t0Myt8RQkSyBURG99ou
pfVtqfjWO8wQC8tb1lUXS2ZQik3e8zQikLQQ6GeLBSlaeR+SPYW3WyIA0UncNfyydIoVbXbSfevi
dXD9ZImnNMyiVqgQEa6X7gtWMErSa2+6mHmfTeE86/lnZzpYBcBj2wv24Ej38ffzq4/6wplS1DzX
F1WY5SdU8PThyFZPbkgbtjHJLQ3gswcGemjwJuPIcLR6OCQuRuy900KGHNGlIYivFjhEvHpm1J7n
bpFvvd3zOzIXwaX9Go+/zCZRVim7AejCNJbqUpRDlp4QG9rdSfXUIlwbVWmRLbXmxn0xtLgxyd9j
MRC25qIydroJzg/GVmMJInKErmf8tgcC4ktyQzhisVoAdkQYv9gKESfomhnO6OyiQMNFwRmA5QS3
Adnt9q5vcyT8tDFsj3hea4NP0KReYsRF7xJmw7yUyDU2tSvhi9OR5D6BeaibcvKHvKhwyQPMptSf
jdKxQ8geNd1McwKo6hm1Xfm92/fdwRk7qj7r0mzttzy1+sInZdhdd0Q6sL50Y4yWuR6NXt3l1EYS
TN2RFXONpYOy1qUnSJPkuK56a1AY9Giymm4MWsxrvH3B5UHJx9xOwjVVmARwHAILd7pisikGTbcC
y4PV9E1hWusRqmTOwtEjI8s31Jbp15YrJnCeGn3aT6u3/iCS3C5vJ1dHXMCH329SZdwfJ5Sh3eDj
t9euAHGs4RZ4XT5HaoNe8rqlxK2uwQaP9sT/CrVhtBDVZUY8J7arpfGpj9ING6ngZw9NBxH1XpQW
ea8R/J8BDE+QcqC5YEQ7R0XVHffsWl8hullwtGAkuuqJGdLY0BSQEpRkX5/lumSvJCPVeIN4pbRH
C4XJKz7E8RI1E+Su8IrhqowLW3K6kmS5c2KuMoB0h49lnYGI4VlANiLmdY4QAmNnv2/BZU5kfA3F
pqJ10JPYM0FUACLmF2rqzJgix1EvAl1fSCEqKjzBMhvt8zDXqFAnLbcvU2cVWaBHCekIrBI4ejRj
yHEEjcQp7GJBPdsORhuXjJUCNvoewy7/BbdmHTSz08976U60xE5J626eEzkiavYI0FwGB3+xV0fT
xFyRORgesih3Al45hhlGJvLdHXKzBGGWTEAg7chGkuKoxsGkWqzqe9k147dBgmkj9x1sAOQusi4p
WNxn18S4RUeq4hc8hyPtXyZ4d2eIx4amttAoE1gBPUv0x9ySfEpJUZTHofAsCVLNdAQ7NL2aKKVc
QJ8ZEX2XqaDLJvHNAhIvGf6mLSJiMlKUmnF3LkYmPSSWUVUcSlWm6cE1Le1+EeWK6StW8bvlvMTc
IYRjmMP3HrreuqG9eLjPx1aCX8UoyndEQnsfJlpzk5G3X27xjvclecOTwP9otBHCGdJHdloxwJ1z
ge1HpzblB0GN+IXEZNEpgQ2l/nBJg2pD6hCUPJQRxO5u0iMS5+Ch9VOCGWXF0V4CvSO1Jul3mQhT
8RBTf6jalT+saJLf8dNDJWnNLL+ISVpZSJCti8hysbF1m3kyceoRh19CzrrGD6g6AHtZj6CjAIk5
Q/qqbORbGGIYDawGymelouNBdTgodt6adx9zt0WxOdPAx9c39oigS+l8SNIWvIh0j+1IigWLjot4
oHeK4kG2TVP6oMfo4FTjKZJGnDXibnI8XreI/hA0iHLD2bpqJn2zXQ3zaqwl7hI0THStNm4+7Zfa
IdPVHiONjGipmvsEJQDGkiFLvjR26303NOgeElSJm9pZi9tOgFBEyuykTTnzHu5rfih0s7pnax6+
asuE5K/mQSY0FPs03BdnthMmSaROCJHacbdGlMoGcy7amTPSIgDRKXHe7mDGVtoZdQDpnYH5Fg8i
3NhtrWwLYYYNJOYXZYu23CNsy/wtf/4/wmn+3wxXcsm4/PfhSvuvrfr8x6krvlbf/xCxtH3Zb5CO
Zv8CVwpw49iuK2CErH9FbWrOL4hbbAwq/CnM5pa+9M+MJRu4x5OCokWXvE2LCoF/YTq2wR/RQOEB
55Cj5VKe/B9kLIEA/eN3AfP4ykCTCFfyCHOSrvhTUV6mqsQwh8r0Uyft0N54xsls4ydc5nB7IzJL
r027kAxX+UWCH55Xj7kebX9/lWZ5tTdwYOGQTh6JpSS/2ui+u4hmL7rW5/ez4fxNOQYX5E8/rBRc
KzJLTSkFV/n3lSZtGi1N13vSd/BsP6DJXW7sqOp+iwr7t8UpvzbT/Z/Q/d+uCVefbFR6u8mz+iml
bHKJhlM4uEjzMboXTmEDBF+17lMtFQIvZdaAS5l3EqKG9p/MoXngkS5nDpbMOPVp2pHyQnLiHkuW
e0TCLNEwFz1mEo9zYWeRD+Rhp9A+qTrvb/SGTMqsQRFSL5yFO2Fm631iCy0gDs96rF2MNb7pbdwK
vnlgeE1E381yghmXGCAfklp07a7P7ma31j6Ux1kHTlOPX4hyAS/53f1999tF+Ec1lAi2qr77X//1
a0PHH68N10fY4InMotS8/PQR9FNBymTJ1tgvYMmFMl6jroL+aQuHJBY2EFjU1CEcyJ3kKY1Fqe+6
NpkeirHfMCHbzE99j3lHEzSFVnYt7lM0mryGLBYt0hGbv/mBfy1M+ekH5vkBrSTwimqz7fH7/T1j
A5lL5M2GzyfUfRDxV+xbw0ArnGIL563XBAwHdUgjbvFaWA5ZR95khKSSR4gya70+q3ZZvgt9BCFL
iIw9d612m0XT7WqTgOpThZ0+9QQZ1Dty0l04LbqSyAJPyJ/+60tv/TEMbbstqZGwueqW1FkznJ8u
vW4andvxZPitjIn5r6LipENbfyCNJzu8ZVi80kUdPadWzEKoBiAYe43bPWR6zKWPG4DRSerLi44X
+yWCnoVgJBq/QznXJQ9j3c338zgMM4T0YoALjUvtW44H8DPJOftCK7BHJ1I8uGFVYtDvPOTdIfd4
8p3vhd4rG038n2AqMMf02fHmnOf6fp36PozYiRrCDRe0H5OTPDnYht4GaWQE4STlQ4/28eug82Mj
Q8tEsJJzfkRbT07jjD8Xe8jQHhfD7b53Ra3tSJpi/CdEv13QmNveNdi5djd5Dr2z5UJGCfNHev/X
l387wn86fCwy6KSt8892NnAk//5GAkpp20iHdmmquP20CJ89wq7yJscdwZYTt3YeTiLCL1/ZXCEj
JoBpGMyHbEJe42san0aHbNtsx7vUyRwzdKVuPG12KrwOrmxuY94fHYrLPiFVa4qzaw+h7sTwwwwQ
Tka9XJMne6wJJ5uAq1M+Iuo2RpRtSLSw2VyWiAB934JR54tQy/rNgsAiIer7awXl/FKMCkcA2WAu
CFecXFdtsYJe2TkWBUwALjFJWJGlzty8Y/ECWJzR/WxqfA2Er8l3Rm2SE+FGC+KSROqh1JEb5Z0o
zxrs1LUzQD7tRSHqm1XD99+PU3KlpmnmQZp76nJJbm4uSclf8Ac7lXepsG9x3M8khVdDcmzye9S5
zMPE9O31eon3FYrBV5sds9vbW2BBi2GmACLRzpyB5Hs1cRe0peG+2E0xX8xSFg9iJVTut/Hm374Q
tk/25yPE47VjW2QroND46X1QiDXHEEo6AW4IlPlLq19y6dGGYXs6smZpB4iVum9qTfS/KdIz/vzG
syyP5EODt51HDOJPp1cZr7iWJ4S4nahVaOFlfSdXwTm3CLag7ooTLF9zIB6h5LkDx/XIhhck2V9r
XmOGXs2tAvld/U3hj9iInp+uiE3kz6/NOLohre3H/l0tjTGbivOS3Zl8QxkmpjMespq3ULQlk67s
p3tZEwlMonWB+kHLefLj4plWS8zdCdprW476YWgjQm86ZDopMCfiNbmF7iTtCYnkDOhSsYx4XuM3
nTX/zVvB+h8eZhSpTBIMUiy4P5fTkn1VtnniGX6kmdnFrvDlgP2LpTpGufGI4hBjQaW76X4t++ZI
04ZGaCSak7yufyRlhqmJ2FupML+l6K7kxEt6Z7W6gtbKVRSykXlBbdfGhccdC0bbuCBxGB0dMuhg
gCq3RNiTmRFCWcB6Mva4pfRlZ3KKgAXHxhm2ZdV22uS5Z8802cQZNtJ952ZYlXOOEFN2y5vo3eSx
iDLjrUwNgaNCJONI78kqH8wcVMhprflUrIt9YYF/buyy/+osBXF9S2cHUZZzeoFtJ+vfPC8GBObP
t4fDvf9rmek2SP1UdJmtvTAWw8Au0qXrUwRwc0xaMws7LBU+FINFBAm/Xd+05dmeka5OpBeF0rbd
08RPudNJfAuTsm8vNrDU4a8Pcrl9959uXgfpMGWn5BHolrPd3L+7ecl7XLDh6gYi9TJ/bRrpnjXE
LzI2jX2V2fa+0D2J6FYZ4cBmj7G8eW/GHM+zi7FSrABerGySMwx7eUNlzQGmnUgNA6c15sa94Sbm
c7NAuOdmMlxHnVZyamdayNvTes9Hld30JfL40hnKY6s12n98+U3L5hW1NWBvGa0/d8hpaRq5ZQNj
NRm5uIu5Ja/0wRx8XQHsGq3TnpTZpxdDNTOvkIAEz9Gb09C2R36DwdJZX+3vOq+Zv3vsjD89dvxk
HgpSzgxdQFhvN87vLn3tlhGicMoiaM7I7kzy3EPiL2ASnJFwDhQv0AkelOObrfPmYuGeh8nb//Xn
/6ebkxVMp+6VjE6DJ9/+6T2ephk+HJh0v66nD3Zh4ss8oK+S0P6/OSa3QoQ/3ml8K+FI9ghBUTML
1h9/XVDeTCv0wvC7eC7uxtLxXvjFmOAdanHEEGlf0tXmdOwrq77rRNV9UY6MXwzbxl0XzWRJAJNr
Zzh/VM242I1vOWnOHtIyggELkwSadYHtWstiPWCLA7RSkPLZoURLci1s4PpWdiZekcVDFJWr9mvF
mA4vrKco/GJvdkNTZn/Txmr9DxeYiGdPWCYVDjyz8o+/NcsmeXAVibETU0hQARMDsdoVQaTu+jws
phmOgOYPywxTuWYk/uxA3G8V3s8yoPdAgjBPySPCd4sO5HLMIPL1pP6IWm95TNf2rGPEfaL7ukOV
WI/K2pGr0X6F3nFfeIVb+5HMdySrRc7Ua8EoIVtLzbCxSb8kns/0Z5NMVW1M28d5VP3XqdW077pX
pu8xQqm3Ysrds9SE823qTaPlW9j5dTxWBGkY/aRD9VjwcR3lfsbaY/0gFhfrU+M+2f0wv9WzUSFq
Vc+seKNBJEmnDnRk3cqS3gMr6UT62938/6GX//I4l/899HIYPvmEP5ffB1tvX/FP1EX8YlgeJ/ym
fDGEdBxmtv9m70yW29aybfsvr48MFBvYQJcgKVF1aUnuICzZRrlR11//BnjyxpMoXTFO/2VGZCdt
gyh2tdacY/5DttZMqi6IZfiPASaPWYC/9T8JJ95/GK2OkChmFpHNu7KL8P7DEVI3+VvUbZc6yb+p
uhxODFJIKQSHOMFJGvnbwcQAKhh2ASLoVeqW6Bw4152XmZP/0CpcjbIgobGj5r1uY7LTgrBs8eg0
zRkhd/mRQ6WxbCDfL4bLL3EN/odHQhHIOlgM20DlCTLMkXpGWsTrPv6JwDu+8KrZ+Bt3GlOKa0Y/
3cmOrilOhC3MOwm7xR7Cl7bR0OiHU2vfirkh9q/vcb3RMIjvtHKaj0wrX/xQ1yaWxhEmLSdA8h9n
FXipFqXkcFyIqAn8Js06qZnEaAkNS96HcoPyyPT9aRvDswFJrqOpsiTr1b529m614sTn9oHJaYqC
eLeYOaWO5FczSA/RoSluQ2fC8BF0z3FKA6AwQ9ItKJStGhdInHDRjnZDGp8MKbaC/bf+/0f9//EY
Ct+M+vrPn7c/H8Y8f/6/4jkyjaiReJRZTV4WQQP/M+QN7z+8QMErpJgq+SOsWP8z4o3/EElA+K1n
7jMJlkTR/4rnLPEfVzc48i/nPlNnzP+rIf9x18lmzKWai4RPEmfEJeWyar77mIaMtCYNtygq0Kk4
C0Znvvb0KjrVRq/dmHPdXQl6vugpwSlhN8cCzNJ2+u5h3fwzrN9X7z6uzP/8Bmj6xPwy9VFBPRhD
oxOzutZQUjj/GKfFrFdX0tDqcwqP7j9f6P96Zl7+qf83r/xzKcYp0fPMpJKaycfbhZPX2L1OW7KW
pVzD6kGWlldEEq6+vyXx6bl6TMtLDZ2Xxa53v9t/91xTwCV0ZLmnAoXSppuL8dQVbhWfZNgowYEq
mpt2UCUWcWex2/pohBwNFGQ3vdn2lFzWWAsfghBRPc2iuqzI43a8h3QyRuN06HPKbdUAIAp4O5nS
VMp6jNOLCyvd6FrloXIarJhZDwnKyxib9ob8HkhbY2ZYGPiqdvgtcwda8IhrHUrnciqLXInWzURy
O23wY5PoaMBaO6/zVsxb2GxYRzHAyWhTg2cSZ5Q7ADAdeWqHb4fCNscf5lGWSF3oh28Hwh5Abz30
YYq/EbocIlqE2vP9RQ7mT+wDy66Xz96gaIYX1j64SlXRayTVLvRliPRRC6HITQEK9InB8uj1Vr0x
NJxWK1crklP0mQa9dYUSvAbkkRr0HxVps+gEYCAN2HW9I5/Ox3rq8vOIVeKMKlzKebp5GOgNQwoZ
YrlYKRvTxTLhpDomRB0lfwX+P8oS7eH7B3JQNtlfkRmKtg0AM6onh9WcUdFdtsicXplktz0aML3J
ntJndRoWWfUWpqRaoZHq1ZM0IzJn0L3Mb2aIdWgzYsR8EC7PYoPqv3/Js2lmtYn0ANFcqhwIyrUg
8zTJyukXlBVirkszXZIiGjjGK70s0Vl9fzdfPD4C4rgJyxLkhByeMrs5T9oUdQF3oB7nOmtPYgG5
rmvF4iL8/f3FDmcu3pUnJFllzMUUc72DEpzGuZCiDAVskVrBZSBmcaJ4Bte5FlgX319KfNyc7d+S
xyuiv8aeyCJv+uPUFRGCpjlw4lZEjOrFRmVElG17xvoGc9MC+XadJdsBewIWRluEf2a79m6olWL0
UHlJdYMgSL3ajo6WuDuDAuxj443yxklkZFMTqyyiMbFM2mtdZFa01r0pu2qJvRr8oo8oNHEQQm4x
xD3gZrtEP9jjwM82vWm2mk+VV5/Y8/RAJoswN29a4QTeNf+nczvMk/06wowActRq5VmRU14gyqFh
zmqdYk78yosKVKYQsIdVH1XRcKS4sm/BvZ/3lxe1rKd8FOjYWWg+PrzU9Sq0nzUvKioCuKJmqWq2
kOh+Vu6IeyOnjf0ckqxprNAgOSdzbxBhlZqp+yuauhmUb0MPIe6s+rXG1f1MyQgXfYWVXiIWIKIP
gKC5zfph+k1uCqXlij78r++/gINN8T9fALMj/Vf4b+zUD9bqNqvTPrMz1pS8SBQiwLznSBgUa/wj
sQ9TGjWu7ZCW0NpgexpBjm5mE7FZO6hZ5z5PkCyEvUM7xu0eLae0yI9mCYJxkoJH/f7HHi60ywN/
/1uXYfpu/QuI1BLUEIj/Tq1hbQDR8DHJJ5vvr7IPGv/4Xk02Q3hr6D1b2A8O3mtTT2DhszL0WxVN
r9VS+rKjcroSdhQ+FnCCcrbItCSnAWK0r1kaVU46293N979jGeeffoYLpxovA5/XYfGmjEcnDKoC
/TmtAT9r8+GuxuyyK8dBApCFP2LWSzvSCi2Jp9+pj1z/86THTpACO0vaUkE0D562RKendTRjV1o0
d1vOcdUF5YBFbJFT5tVzGN7f3/BXF3QEm9lFP6BTcP/4esc573v6LCHhHhHFlKlwTlss2fiaG1p0
rVRH1qjPn5OpO6yIVHCo8FOr+Xi9lk8nonnHqSqr+nVp9DnqEVIVv7+rL69iLw1Nhw47J8aPVyGE
CC3awF1FtQehetBxR+uGPLLd/fIqgGMdbCtUmw+3hoObS3fyuBe6CMTQaWm11nQu9e/vBe4BO3qO
8nQSDpYLFTBP9yIOMTJoBI7SrtvYbZgdGYBf3Yt0KSeyobaFcfjE7FBRngAS68uyI5zabq3sdKDi
dPf9zXB6Ohhf1GZ5K+YiPkEcdfD6dXOMbUfxYoYUIV1hjda25I+ekOnt7BhO0w94sNRr09w6coMc
pz5d2mBgeUuTjVO3e3BpRrBV1UQKIgnnH9fBhjy0MPu2WYSssYBO7+PegCfTdvm2E29N5j0Q7QAZ
PSBP7vunsHx+H2cZbE6LzGQ5RpLjczDobCqvcUSo0vKwy19hVUhYBaI89cQ0Hiky7EveH68lDOYS
VktbwGA9/EidOISRLlRAkWH2fjDa8cXmSddLeGnUkHwnjzHMx4Oun9lEqMqVmyXBhbKKwOLc0BFm
EJixsWtiBbVzxHBOTd/mnLlVHZ3fNXZw2lSYTj2UsqDE+EIxP5CSaQBoW6FxxkNt1Hrf+l6l2+GJ
IE42PDLaPz9OMv9s6sG6ZOFwDmtMY11GwxSYeC17dtfoUQ3y29vudEZOe2Qwfp4u2TmwdzP5gqRn
6wdvjkNDNgoDsIqmSv3PUEzthYZvmwOo97cg7/rIdufzndl03zDCcYRgPXKXotW7xdezFe73gctN
EyRMKABUids2MVZaY+j/jTD8X4/UB92TZVvCTUmS8Ja+jkFB4ePVgI8EtPXgfWboZFclFD2kv015
BngQQi72ZyBRlvxBTLJ51xF1udOtVF+Drkx334+Pz7OEQxbuvkpKX9pdKqjvb9vqMQGLim8Wazrq
/3BoTuKxhi9c1VB1KBEG8y7LyDzGsmIf2Z5/fuTLdG7i0ODsCtv14A2nkzAUaDB8uCSgkgrK8b6J
cd9E2njsgR/Ouct4pD7s2bQnOK4droVwA6KUeCuwnUn3RsdKg6Vhhv/yExLciyBNkWMUh1CW+I/P
0pB0iSv6h8CH5vQKJCDeD7zSF71lF0cudaCFWvybXGPpvDlLGYocpI/XIvylMFUBEwf/NkYlDW3P
yRSA8aUNPI4DbXkEzKezPtrzTtIeD3iVuTat8b8ArwlJpItRkVZu5utpQ/O8rPPqoiLPB2jFMPby
FkeCjWzYzmydppYWP/WZR0493J2huIndVEKdQdn29P3n+Pk9cVsoKQVjn37up9sSAhfyrIH6aVR7
Omr4mooesOz3V/l0tOHpCY+TuwOeCQXWUkV8/9VPEZWcLquRpud99YIECaAIxSctwXkdmi9lP8fV
Svf67h4nN6SUvNeYCXgbxrOsGqweYeHF97TlTJ3Y5yhkul5c/n5burZYa7nKhzUGixr1T2G2NPyI
aopAQCTBsU3lp908t7K0N6jLMCGzihzcCqqNlvA9uKZtljwYnqp/NQP6aTHF8kw0gvUWu+3dSPTP
QwBl9AJQkXWknv/5pTG8GFZc3+KUtZ/s3k2dncokGd1W6Q/4MLcx4XHMFnN4ZD344irs/ZaNjDC4
0OFMFfYtHpQCk59RAawqTdPeAX7WN99/Gp9mZkqphNmabAEt9maE1n/8NNIZ0mlvjLXPzmF4qqTy
/naxpJ1dAUrqYiuF3tQUxHvEXvQKMSVCWm/i7PK6GdDNkR+zbDjf7yhwofB1skbQ+tcF25iPPyYy
lDcTpYu5zbzD2ewvlMrQZ+s4HbvSUsD7eCWmLdYimx08FS3rYEEqJwl5XctAAWFa7i5Qhs44K3Kb
wiKiTwkGMOoB+EO6yadNaXbEITudkuaN3oXmw/e3/elNs69Y2s182R6rw+KCfz86datWsCkbhhN2
mguHtX5Nrbbffn+Vz5MAF2BNoK1PUZtS3sHDndi3FpBf4BmmICxKJHtbSm71b3vJV6Ls5l3SKZbw
vCPUUKjvL6sR0tNKmUrQEzJGbUtECAFKUMJP6N1L158DbT6Pci86yzIJ+GZ07XsBdHYTWuQ/ff/z
l+/wwwtbfr1N+DKbFaqfzsF+JS7Mxs114pNsMQlK1dGSVYuHt7GbY+VB49NnSA2N8ipnCbYstFIP
Po6xiYJgkgRNmkOQD35g0wAhT2/Ag+VAmPzbSLsZF4h8VmKCi81zuiEGVTM2d64/ErT0Az0mIKQW
59mRPQQ7+cMHYUlmBGQyHmOWmeFg1e1UZ7RhqDJeWdLQfwlm+Hi5l83GdswGuFbs991bC+4UiGMm
+ZekBYS6SjH3vYAR1B9bAAdPIneSe5VO+LVJ5HnMOnPG4q6L+Fc5le4i54pdY2MB3b80s4h9OJtg
grlGYWkPAl1QSDBbSo7YoCCW+BVaDPfMHkb70uSZ/kxjQ/urrBrBSG/aQLngtwU/2qmAhmqWudw1
Ruu9seElcEr1YkSI587CXYWqsGB1eBEOrYgtDv0KTyWvi14D1xjR9KvJRN68ktSs/gBuGu7nBFci
+aowpFdDZcOgslBsPg8eUfXbXEbkJ9sNxAC9NEie7YhywUHm1LLfGtVkv1VIU4iFdN24WycU/wh8
sCedGj6gM7EmTGbU+cIIZL0YsYeRU6Mm+6cNAW2pokX5D0HvAWhs6Oj9mRdmabXqzWXQTFWPw18L
RtiEMVavcAekGQP12JO67iuT8/06oFj82OQ5wZgxqJq7zirqxwDBc7qa6a+h34imhTEfdOlVCqLu
h8X8D5fKbdI/qGvbn240JRcIo6IFXdu50ZooZ2LeRiffmGpSxOOEZN4xU4N+X9dJVZ97kCdGvP+F
9gfDbIVcOs7nH3SksSfzIzUTBg5c2XWaZz3QxSZDRtiivdVWlRjka2HPMBvIcrq1ZTcMG3dacgNx
03e/ckufeLIJ6be+1dbZL2Xn5QSbep4vcyA480nf6e0VBaD8ObJm66eTFxaDaqpBtZQdPbctigeT
87mjkd4QtbGIGFBEB6zGucBUZVBTjU+AXnrjeoSR0VF8DvDNTZ1SROFiPsQvaLH+E/fZ1VBmLDWt
iRzBgaBNAaQOGwseuFO3wqFXB4C+6YTPnrHBox6B4bQ8uDaq6eQfrAta74vCHMBf5ylupcDpHMcP
oCwY11k+JOAi8sYgZdjNHRLEJg3ihl3VaetPVPaJr0oMDqjDpNErc+HSsRMSOWHd3PKVIklieYY5
eJ7WaPV1Yuv48/UpHtK1QBl0rhWeIOZJpXLcjipoH8pY62m8EB7wXNTkJfjDPPc/VZDVru/IEcYH
QfTB5RBw4rkI5iSCJ9FG9Y8OCzDJtVY5JBsvFV3jVyol0MqK3LzbZJJcP4LylmzXKDUoUvSjA3Ka
MnX5SO4UMjPYfnAR1WyWt5mMOHSzy5r+jL0rz9OyMbMTtPD9A+EnNTzakv0zP0flL21vRHgrR9lc
hK5bpvw7StsZKEJesjDqnkfcdSMhnpKs4clOWka50eLnk7OXPoBscMR5OjmtuSpbN7/ohxKOa5ay
m/TjRIwdKUZigp/X6CY4n7EbXxBYTzhMy366iUeIDStd1p04K8vM1M+wOg/JWZUSQAmRus9P0P9a
JJ8ibr0D+Yc9bSi10VkznD3r3MtJgfZdnbw4ICzCNNaLbecEoyjWUzVm5bBtsF9iKK4swIh0AIrL
ibxQYgqHxAM10uyJMUmgn3jEVshtlJQDRDB3in6PYTUDAnODBgp+JeEMeNqFCcSY70YLylcOLEQw
B1RUb7KwB1FMt4aNLgRa8y2MEOX4Vqlp7jrKF+mYiabm0kzyegt9NLL8aiQLd4NzGogi2UMkz3Su
jMqdDmYaQ7vbq/JU11X8iOWDCE47V7RnJJERls98PkCX9EhBWPSUCwBDxRnpEkjlzbVo07zaCq+G
1RKYlUWLuOya3zFHB9zb5mBh4VNOq5+OVarDabHs/E7O1fQny8k03Mq2tZ5FO6F06UKQXauhiT1y
sUfTI4TYSRtgJ/UMyltNoK84iuUkFs1xTy5nk4r5Jnfr6LWTmTtc2B6r32nr6s2SVjrQnok9zoNI
7RIg80mnF6Tb9G4LLDGe/+K8HO5HU+N0aIY2GVUjvPqVMUGJ1twTwqSr+1mHexJVxmURL2K8oD+X
dbMQwnXGKaFTMnzFGfqqIGXnIc0eFNBrxXCHKDNuSkHCXto95LG8Wfj/bs83Q28Rmtt1XJGNhGGI
Y99mSNM/epxs2fHu7F7Hx2lcYze4ChydlqMHGMVQa8W37NoFkr/RO5ERlLxKPTWs8qJsziccPfdF
EkP76s9tJ3tNpIFmu7icjZeie0hDhSPjzeDgpQy5E/wLnNm2WRtt4DRvWWblVnKEXceiNniqDmAW
i7Na1HIbqzAPwAJGLGN5ScGZ8K3rDumnWpGH190FuQREza5sPKVFcE4BlD+L1UnqthGuskZXN2Eg
x7VegcaVzUPXQxpCAmqAP78ENcK0SyiQJ+WtGLMdcDUy6Ud139b1ExuPh0ZLKQu20fBTz2V9qk/y
hMiZn04Egb3xLkGKnfP+7yyTiECtOLVjkrfBKRBtGt4mDrSV9NEN8dAARew4sq3wiYbnfGXtphz+
phU8EU4xgQJ5p8L20SjDSxGZ5Ypcddh1S6ILSSd+GA/3qjFOBvJ8VqWQu1rHA98kv4w69yuAsrDC
4ZsM5KLSGwJlTJKfYT2PmnljRNTOIpoqeqHfE9lAGHaQ+5yKKTuTUMBtOvAvFrR9dG+Rp0oYD7qr
PkxA+s0bGLMw7+YbR9nPvTE8adWzhfY51JK3pM1+N8EAHafJGeXjRZikmwUY6nrqOshGGD+asSP3
wvrpxrz4kQRUSxvGMyPK12EwnQ9EOkRzsh5M/XfBB7Spsvl3bP0c6K8PkEMBMD5ljKcVfpb17Oin
YWdXdwOCP0DQ7OmQrprDRneL38JIT6exv+JQv2DuSO8OEzzfbf1C2jO5MnF6k8X1aWHzVSQEGOtz
98rAvy7cKdth7C82nWSKq4rxrquHiuCS9i3tUuStsZZANTJUzY5pBDYPQ+dyaEv9otbhbbMwu0+Q
VaUAdmNfWlKculNzqgejdeqW9UVKhoiSLnRCgTG6gGlA/tiVk5DStpBe/SIGXsV25iRq0t85yUD+
rOo/EIceBtd4kTUOrab51feOVhIOsDC0hj1Py26FHviEpgcQMQFuOYAYf5oLhEvteVymQSYWce4L
p0uh9dVWGY6pWw89ZLKyOTKzodwTvtoGrfDoRZABIVXDAIMuMEkfKa2BWapeOGERuErLTxd8WLIn
iU3RFBNsGcD59+uoT6+kiyxxQ0xM/JRZy9rSmJhRiAFbKGWVORJubyXF0MMCBmRGACtMs7nUjLUA
nnMd7C3Tam+fbvdW6mpvq4YMml/bSYLZWt8br9u9CdvdG7LRw2DONoqYrY++N20PMAHR+uBA34Gv
wtbd7y3e1d7uLWm8kaCzuMA5QOS31eIMF85iEk/DiIJ9myeYx22RYiQ396byqnbd3xBto5+t6MHk
jIv/XO6t6GiSsaXXi0M9a1uNQIu9cb2ntnPW7u3sgTWTIVrube5p1GJ5j/f29yJIscI3e1u8qBeL
/MjycudCQ5xZCcm41GAozmmMrT5PLexG3d5u7+6t94YY2YjYo1G/lXtzfq5c587bW/bRKUASrv+x
8k8Ftn6C0oxpG+3t/mpx/k+BsBSDrSbdPqxInEWP48lube2hAZoc2OYOZqpALFC46s8rOaPrmoze
urMI4SmuKqbY1NfZpckN/aTw3EvqmMxZfYCG08PB+gtUW6O1UnXhk+gpbKxsmUWvhqcR8+ukbf1D
a7HSFVOD1BUB00TfMOhgpeszEAwSoZrkUrpqsVYmrUZgZShhU5N5Nhf+gCi28klRgI2JgbG5mek+
Vpt4NObHjGyMcE2nMvhBLTB/JTnNNDG95sYvLIMEEWkdefGCwvZlCnhR7VQ/g5MzKAHYflwtHbko
7zyIAcnQh2dFpbwJtFnowaJoKkQFWFbQpnuydU8p/qS1HzpefJcOBua8KivAFZX9FQUBbh4OBE+Z
BiIpMjTQiZxsCh3WkmsSteVXMz0luyBMze/SwPzJ9G0C/DFm1na369nA4UlTIPlTnUCnKig5lak+
fg7H3OrX2p6B7yoHTRz6/u5VF2Fxo9eJxdAWgH8cM1E/hpSM8hX5VrRlUcpg78oCxiMI09x9Tjxk
NhgbXEUeeV4Ou8YySNtAbKbO49aJdd/q8CWTVhbEtwCeO289EEdEWpXTEWrjDB6M6QRcE9CTur+q
LUV02wAc+JWTRowYxZrbdluCLL80QBZW0EW06LXkLzw7qYUHQa/Abq8rfCydT/Sayy6igV8iedrt
Dblp+S84RnTp+k4zfxVOUFyiVOjwwvWaBMTH1vuNcIbuNoaFz9lAYlA8UY1IMk5MGBj9uovLDvuV
ufd5chjbtnNnyFUtoE5t4XgTUeGhi2nArOL/OA1LdIg39B/rci2HuXujLAJrylWWd++EQ04EoNu/
ZEbByT5FTHRPcH3EuZsTZUr4Z9X+Nao8uKuKpHlpa8cIN1OTYMwjh0tyDCpF5Kyo0Xj9ZTK00WlN
FGa2DfUJHF1dCPa0TpDSLfC8mAoIhtCpXA+x0JCMm3ObbFzPiJ8MWN5PgWfOlEtIMgBCVMKKg96r
rmstI/K9FRlbSq0My2qVUzmQq1LN9YRgWg0Xca1F6aafaMX6fcvZ3UfozXjp2Qjs3JBjDYeJMkfV
VM36b4C4sVz3tl4/FaUoYFt7mSRRmaS2szkNYBmM2gAZTeIlroGwjaOxTk3lYLiyz5NGUU6p+yRC
YJVr5zrnVFovtnuZEXPdMXCN7i0e+3wJsrWX9LGcvWOja0CKgQYRU1NZk1v6CMf2fzqt7/Ih5xDg
4mhmb5uO3Q/2tFoDoS9gnwV3FSgmeafRzTTl4UOoO81j0ZQRS1ioCNGkdME3USUtS7c3Uv5Ytxrg
/W2EV97CwTV6O7450lQdNZY2iOZ0IqDYhgx0YheufgaMDQ4mud/klyRO5MKgnL3wJiKbAZ4VlAGa
OwChAB/1NqeRxitwec1Ca8/RK1iC+D+OI+sy6uWlLhItRF9YyZcqBz8DQsbVf03MZ+a2L2v9pXPq
+Y859eVrEAai2c1jJS/bwYkkFsgwuJ2i2COte6rbe429BOFPTcwnRjwr9LgECgwhvQPR8asBl/Ef
I+sMPgbSeKf10FCMgv1md68ZExeyrgwIylqMlRevSXwDvGa3XXtiZT3Q3aGZCc10nW6eNk6nSkqt
moPzGjpScktBQBDI6jWSmAsZGPVJJdN5nTYivG4NimMbUNRsb6KwtzRAj3lm812xfpFfEoY3dk1A
xCVWbTDvqUcmA1y/mbgb8ltBFUcEFj6rtrN/GzqLDOtTZ7JrtkrOORoF/RF7IAHos1P8TFJPET4y
9sqfMm2uTjs1pW/U651La0zbqwIvPydodsUONcd6+OUOaXXZgyhbOGfuvo8vsA5+XwH+okyOMdNe
SrOCyv2id39fJjdJhy2CJE59r8mT8xEi9CXH4yOihq8ugpTDQBTKNWjzfLyI0Xv0gXPOpxw+wYi4
lGbirNCO3Ao+nsMqroN0GeG3SXaGSyvioIormPFbVBPsUTysMQzjzngoZThZvkqXQPbI5NTN2KKW
5jd5qv+WQUM9JcDBMawsKiDY5cNwnDaEBLtPjkEmKYd5wITUeCSncBfHpMZENcHAihLBqTSos+hN
xpGy6TrnotwUrmhg/wFzhQs0VemLFWUaEbZxOo2XaRxwMmKTSeIiqVL16MugdbmGl+hy3cFUW/Cn
I0zCVmLXxmMq741uputHRxgfrDXlpn4OQWaZEcFb2KsWMCcR2I4e/ug6z/w7DwFnuCQST01cxT0p
SUnzt8nn5hWzYdKd0pEZ8denKOJ9VSvnD5p/g0BByx3JgmLW9Z76ui1opJstXiNvAUqsx7wLKkqz
Q/zSmnn1wnLb3qQsh9MaOkX2FHUt54CpSECce+wxSXhp6ChezFD2E8oEApmrkVG/WpOY0Hp+lons
uY5TlAtFbcuEzRRz/OnAgYa0NA7Imh/PfbtrStf7LWDm3YUTXdMNiL/5hR4pyUVaO+fGVp8GCEam
bKoARX1PRzVg+lpNLkVXkgDK6gmKFLxvUfQatceEMlfVO0YFMsDQlhxSm/m7Hpd44ExrMl5HHhtX
IsvjgPS7eQzXiIsymBRdlN+nbMDYaLIrhggYJ3/jsmfj2U6q1zZNJ+K/KXS++2lMp8s2HKOHJLRm
uJiDG56TMdks5DcKeHUgOOK3uPHrFeGv2avRyJnkart/+H5gH5B8aO4j20OrwBzJeGBwHwgjinRI
3MSK6YKPbQAj0LODJxfFCPFofT5jjUgtA6SVIK/6hhyteFwZNl1euKwaOiGZksW4wU9ZXZkzZTOI
f8q5NifXeYDQ12hsAtTcEUeZhj/mXncG//ufLz6NZZRzixzfAdVCW+0QrxFBHYt5+K2v5AiSK3QH
nj7Iw/pe0Nt4gc7YX8N/aO5KGY9XnETHx3Ik5OekLr2Shgg6FZhnGgIyysX6cNr0blme9Fmp/636
ub4M5oAk6jSb9XBbJ736GdQE2fsReajTygM/k/qOmQbPIon7ZB1GnABWXU1NzY8jo32iXoHplo0m
4WQhXJNLWLjC9eORGAlCQvrshYyesd3Zoz4qP8iByanSmt+yYoyplzGE6HD0Xv6YhZTIWYbYKh55
gp8mQ0QJ7DQl+gRk+Yd2Bg4vuWZMIN4E7Ic/4J+916g02iPv6XOrm23H3itoSVYP69A9r4xqMPhi
Cj8cKSNvjYmxMyZu99cu0yLbxZVHU2A5HHjbGXYmhwZqid1GGIF2Xg5L++v72/7kMuG7X+7XRY6E
ooB3+3GxMTULtkDelH6dhOXlhNiO80BD4PFIR8KMMuO8TDzr2sppK9J7zjdaph5M8GrwI0v9DCu4
vZ6ahpKfCIIjP+5zv3X5bfws7DYOBoaDBWrMCzdXlEV8QuFJfMjraEs82h307vGYBGFpPH9s7aIg
pJWJdBcpDFqxj48BpVtiAmAt2UQOWLynppZ/vUJwfiX5xvcAJa7t5ZhfJE5LjBSRcS188xeoBfj9
G3r8RA22+kUTEg7djWl+5rY6fY+E4nNRm8Hjkbe23Pnhz5X4tnS0XHyrh4qJEaFRxhpBLrCIFHHp
QH8x8TbbsW7MXRdH9ZZ1NF4nbDvPHH78hiNldxbrwZOnQm8N4bS9o1UB7pcM4ku3Cc0lS09ENLVd
d5WNRnXkw//UMeYzwwmARFVHxigORUblkBlDO2DfKudCbos4DP3QK3izpvNWdHp87H0u0/XBA0Jp
j7BikX1btAg+vs9O1yjvGSBoHTvorxI265tCiGpDAle9Q2xnb6tu1u8GCU2H4nmxtmRfnzBpqn8p
eWd80SlnUpYoPBZmyscfohuTGiXdK9IXu/aPlpBsO7tDviXtPdupMXeOqNS+GDOIwtH2Uf7l7vcL
xTth0BjopLBN1FO8rs6vHdHkz8rpJUFZaXJkn/rVpZBUM0CxfPNSD+QQrhZRaRxoVelhWAjwKXrr
Q2cV5MLF3jHuxOdNMQUuCF66Q/IYc+fBcxR2N1oWUxT+NlyQbq3EOlJMCN8PrC9uibnQoA3Cw+Pe
lmX23dPTyjimGhiVIDUAkJgjqYJxbuTseTvnx/eX+jwiQItQUkJKgksWt8zHS1V9UBuTOyu/HGDC
R3U67zRDlbvKot+fWmWy/vfXW2Y2PKV4dT9dLwE6TWaloYCWTfbJ0IUdXW2n3sBucK/jGTvdkdn7
8xxlI+piR8KygmjmUNnft8YgjYYVNcOlwLHaDO4T060uZW3Ik7RJqVR3YXsPl2ymFUE4/RGZyhcP
GJUJiFOmALIhzYPPswzyUnAcUL6Kc/uKRBqiCM2qPgstnfaExR73+wf8SYIvHGyatAJMttTcsjy4
4BAWOtxqJjVjrd3Np/ZztlUnwen8NzsbWtqZR57vF1tWrse9YSN0baSbB0OiSPK+M7u89Nc/d3d/
7na7k9XGPx1W69thdWSo78+cH+fTD9c6NCRPIYcxfbnW+fZhy4VOTk7+3p/fHrnM50H+8SoHm3Aa
WEqve64yNk8j9EVKcUce2icT6f4lMS3qyLiQXh9ulIuBLCiOKaUPge9xvKj86YbghvNsO/pILfxm
PZ6gxCAJbRWu5xtt6718/5V8nmEW1ajF9wj0TMcN9XHYU7So8S/DDhSU6GDG9e7OM+NyW7ez+6+f
JpfyMJ3xgaBcOwRxlkFnaXUFyW6qzPCpYZVk+fP+rYifaVlnkQO1ClSViezgKzQrRf9yqmMOTnH2
UIWkP00iodeXRsc0xJ+Ft4uzBSgTV4EqbuvL9/Nuep6dATmOXcELnJzubERJ4tc9hf4KeUZGU4+4
LlhjJCzjctgmuRmRFGeWzhGs3Fev0PPYuyOAW+yNh7+i1JhleZGUoo12QyNu2Ikk/+HVkX5kMf88
HljLca1h3MXmwqL08X7xQSWFA+7QT7R42CHCnbHqzdaxievz5tcx+CbBDGA+RQZ+cBlEMK7Zy4VG
qGHs8ZveLG4H6KN0K0sKcitrJIfH7Kb6R9GmoYF4U+kv0D3de6XK6D4KhXlBO2RGPWrLBilPtig3
bNpOLQhmEFRhUbXHjlJfPBsqkZwKcMZjrjx8Nk1CdwmhzlIlI8rXWHyTsiirI29gmbM/znsQGHg6
9BUX3efhu+50rzEmui70sXtFvmcubyOrbzYcwpPH2rQgwKft2Bz5wr66N0TXHBRxxix2lY/v3ZiF
B5CKCmCBh2PnVbLEk1mqI/f21XAysTLgoGCSYCU5+JBjAyEZbT4icOCJmRxJyVci6KJKqFQop/HY
nZeRuQmsUOGWKmbEyG6S9edeOenHsMFfDCrT8jA0Amq0QHId3LIWp42xFz2zdyR2yKTGiqBzOnHN
Olp/PwV/8XTJ+lreKHMw/z343KvRjD1iTXD62mOzQT9obpwBV/n3V/lipeEVLp4KCH7c12EZl/xz
hXAUxRhVP4qO2RS9EntHC00hW9pR6o837ZyVBMkEo59Xcb3usQVhwCiJFExreZ64zXjZolL3S2Ra
BHo1oX6BOR79Ze2V61bV7ZkVBhrn77FZq55WzPe38MU74XjJ6kG5kF3GoZ2RCFxSgyMDnn0jyR6v
0S6isQJXSm3p+yt99SkCpKYhokvOSgy0j188Ht3epozLzG7NbPLnHokXHuXyWuOseJv0ItwRP1rf
pvX/5ey8luREunZ9RUTgzSkUVV3tpXaSTghJLeFN4uHq/4feJyqqdhPzTUwo5mREAUnmWu96zWyS
M0bQdywVzv8LzPv/SsTUCysDAryFSzA7OwZTqw+iMke4O4RKeGObmo07wdS9M8qJyJsmaCpSJKK/
9RhpMNxS+SCpQ/yFPUh/H+0Re1aWAH8Ih1CpHO0veSfHekb8qUBiEYeg1zjvYZeMhDaQb3NMcEP1
e3lhCuYieR0npdh4qBf2rg9ZAdpaVDdYdZw+00ARdKUK2TN6qU2vzEvsJxpG8rcAUHxFHpwXbBCi
jWd4Yc0ggJVRERLXyr+rtiYrW5jMZN14OHFAAOkU4mY7ASXPjuSNAp/svvPd2QRQAO78oOOv0TRG
2GmU4w3pjgKmjmsQtDwQZAdM3ScZxDW5L5nMN0gQcVTI0/Q5TmfHl0NNfCkiDJjhoO0msttv666I
ExoFfOZ2hTInz7OJAoWhWQY/1JkF2bNaY6nigO5X0T05KDXjOsQj5qealsrPCs/QXyVAVu5L7aTe
E3ZhSQwCDBOtccDkEq1Xk+PuoZQy4zJ1CH+KeC5iZOI2aa6WpkqPbaQMZKd0TnaPoNX8JqWFdVOm
hP2RWiCP9ynB8STq2EIhnUyE7U7vVSnyrFZUfzqSXIgQz9USxvZkNTVEYanK3KpLzOeuNZQ3fJKr
bxpIq1iEsdX0VbLsItjjlq52OysX0nU7VIw22cmSa8eJJoYwDI5JVwhNQibwTyeLisCz3gU3kYyH
MsVKxJeH2fpDdG9WX4lwEneYl8ekRjQzie3TZDd8QvYwOMj9ZX7q0mTagLmaRFh4kEMNdHKIVyTG
oZaDZV+A9BlqmJDWC3c8wA3Eih/s0DBCt5mwAXWdZpjuO1LItT0O1fL3vOJvd50sTF7rIA+nHQPt
+qdZ5thl4PKdJr6VSWR5mFnBX+oUI6l4VHWLL2plS7tsJofIxVOzxVFZajEXlDKyl6HF4cbLqqn6
kfCmdm4PeCRAS4QhP5c7BaXM9eDkATnBld2/4LwCVUsCJRE7zJqrY2YEVn6b4454HeTMlN0UFOad
cc88Y8YrxxkpRmZ013cE//kIA7q7TDiTemgIWoRAN8pQqiG02n8ihma8T27t1qpktfL1rHNYn2Pa
GNAe8YvzmUPJGTGKUgkNQq9G3Z/k1H4HGhrT61qdyEAzMig8RldN0g4mOkaxtjTM34m1x6m8lfuB
DCXARIgHWE2a+PLGEHDVcfFvp1sH8RwMJ3yQ24m4tYjUHcaCQz1B1FGZgPqlbGa/2UUAE0SZFpI7
D8ujLk2lbw+E87S5j4nqWO1nFI7C74g/FVcBkjIbHnfTJB4TajHvc3PAZ7Mryt68mhkpMHlrlEpj
tUfwv1h8OZBsVGo3cy8RWCnkdPpR10rQXxtq1XYe2TjEcncfgD0s2sxBcK6MmSuJglwcqyZMxhNR
mM6HqR9J4e2he1T3dgeD/sBgHYtKtZmsF6jNlrpL69gqjnPVww0O+WInP6nt4Sm0ylC/4mDSGcfW
8XBbQsgnMhjr9QhAv/ZTzsXYU3KU4DvYpJXiS6HZaQ9Ol+KnFY9qeJWIOHyPW7l4HsqUPsVqFKO8
1ZuBvbGWO9ZKYjKw8+1e72CA10Hwixii9rWxUpWgt2Gw/ghqMiY1fZMOfgGx9Zbcm5IkYBu83mUy
qxMt2AXOd1iQAWSgPnk04Oa8SNTwX6N8AJKQcdRbqKhF4Ul2RmJQZrTKddLlteanshm+TwjoX6BU
lK8bh7x6tl0vEe2odWFTydgerWo8aFHAeM1A4nhfJ/JXZEs5mVkd2VbQY8hicnmE0ePAXPy7FGnm
tdQjZj44xAX5FRoTSv1wjjfOq5VH+DL4A7FB5YipHIA6qN/pKVlGdlfjr55B/2j0l4lhCKwQQzZu
zLIQ7Dy5rv8euqwihQL+loz6SmF9qfEA76STtfynEcnTNx1H9smbpqj4+flDu1CSIIxnQs+snk5w
jVcYOn72+QxegC7C9jLqcTLY5fT986ucn9ro8ZaXg/E6Jfi6zYmnENbgyFUkq3VVcRtiTCWS/ecX
uTD8Or3K+lEzMR1ihavk7q+v7vG753/5snGJrRtZlR91ZXX4f3MJTlU32/2Bb+f/6d3CfUr38Q71
1UaN9WH6d9ognt7TUoT9A0mYNib/c8sFcZXy5127q7zsTjtiNrPTdsVe3Dn3ykH6ml6NV9Ee/6m9
cyj3BJD6pCP6SKLc4m66sv16J28s7POFg12EDjqzOCby1a2qP6XVWrB4qpoKyaJviZ5NWHO2tIAX
njcEKQR1LFEHSGb1SpMGWmKEgRLQQVYfjdaQ92Yy5o9NVZa7z9/tOZ6MLyI0R3pq8CxlDa+mRkGz
hfENVOUSKldYQ+uoesJzh2A2r/N+RL6DnUTzLKQ6HK6MJJQ2XvaF/sBiwO7oDDVlCCNrlSyz9clS
ehj5SmokxS3sFWidTbMo0IoJkjXk29iA+m0HVu0KspzfjTGwM7+oJIPZCAxIKIg40LhJMVvHvm/m
hT6Obz61YlshFlfm+ZCpKSbOOKshf7OEkMRBcvBLNu3AJl20wkt9JzpRNRuP98y2i42QWRU+21hc
GmyKKyCvmOewk5sRxWmaomdN21S7K4Kmf6+neniknq5Ie85Vh4x7bap+FyTlxXgMVvqTFI1mC0VM
G30Ny33paChp9zUyAd5dW+AM6BVoLHT/8/VwoWfE0g4cFbidubXtLF/AP58eAKPoRoeJRrYMXNXW
mZ9sLe88YRXpU9MTJYcxqfJ7Tuf4RwSYsJ/SXs3/h02NrpVZjkrPgyfk6gvoKox3QoxjAFEGR7oh
xgNxX4bSMEILQAXmRfAnkHtMwvliT3mLPVs1j4OfA1b9bOYi/bXxWM7RPNohHGN0ujAm+2ubxD7D
1S8lmcoz6haDzqotXRXD1JtQ1cfrRKuso2IL4mLJfyIMMRpfWBdofJRUerCKINgNGA74TK2mKzqp
dO8ogXmAE6PftUz4Nhbdsh2vdk+wcHYpJBQgMmsnBUWCZTfgQ+b1qaYvnhftERoL8s1pzp51NdtC
NJYlsboe03JmUQonKrPz1cvqO4STeTBmngkEdA/xt7oS7TRebbyCZW89uww+fkCpuCBa6750FmHu
JGGceXGcAe4EYwPHRgkNCf7rKJHhrPNVkAZrtijSMrkvJmKt4vZ7OMvmxjFw/oQJ6aArxd+VibCy
JvnNVjZOTAMT+AoOVstKaftN1k6vxmxo15A945eNe18e4em90wEz6/6gJUCoWB2IaDNK4pIBk63e
kf5kDY4ObNvKF5HQW4so0+8MUxOoDPR+1yZGcgxsayBFAYWpK01S/jgr2XSFzRGQyhxYG8jqB+ix
/nnwHsG0dIo+dT20droCApsGKlfUdhPs6bzhxLWpJP9N7GGO/Lx2zN+mVhWq28P4eDRQZvw1U/JO
dvAl4SZaWqnfaYPc1lczVFj2/3LRlzEgET/DrA5x856sX/VgyqPfoWf+H4YgELnZuHihIC1s1LyA
f7a9KakdNYyAL5u0hOCqEUDf301lOLYcPJb2N56k5mvTDeFrDWILhb6WVMKQ6nIrj+LCm8a5CREu
pTwj+TXA2ahyk4yTCuo/OsZVi2ILIVer3zCh2GICXTicbCZYAD3wDZaTd2kt/rlpVSMZk9RNbnpO
zL082u11MZvZUxMUgUKyUFFA61TCA8dBhy280jxkmhHeNIpZXVlF3R8hFhT3qdM6bhqL8ihJRMEo
tF/pBmZ6vvvaCzsYn1UOBba2VdnVRtBNW9wvvYk18l0bmxYtotzelAlmWlYjRbs46aujg6/MlmHw
hU+dyogiyCY0hh1utTA6ckVr7MpgFFh1P7GFRzGBVXCFQviApfUQoW6ATk6+DGRKSzi/+qQfXhy5
b2S/h4ptI4YrmlupsbtoB3MBi9SsnyDSkqehaBs7//lOjA8knZfGrIz6dL0TW00/zxHbo6eldnYL
jBHuTKWe/oe3AfbJxmcYykI9Ol02jqBJ73pETXZY9k8pmTH4Pyrm+0jF8tg2YqQdDhrCiqgtNxx6
Ljh4cJ4xGMXoBCtvjp3Ta5uw5TNpsFMvcHBrM3ACumnMpPdaRFx/4SFhS+yUwbhHzTw9ZA7MGRIK
NfGC/sE8xHkTfBHpTHj0xv68TDdWGyDxjywvuEjg+mumW6g6NQPMMvNEZeNvM8gENgL+BKARqUP6
baQmv/TaQDKUq2zBdaE8d6mcjr6R29YxEHmle3jibjHrL2wmhsJnw5yEk4Mv6PRpSSNMrDRC5TMn
3fyUA8H4AIUGuTb6FnHiwqVoibC0XHiPjvKx1/yzl5iTomGpEhA17+BlUeP8QOhXnN6Vg7lVb3wY
jJ4+bfQC9geu8DHxX+1bBDU3gYj01hurTJ8eEBnmvsO4NTlGSljdoyYnfi6NKovgqbJlqlMTyXlH
irj2liY1EE1JcsKzgHWsEPLbRY+aXRKELGpVmXYYf/e5S6gVSQ5WMr3NWCUApVDhGKh6ctm6t/tW
M/dtI5k/YL8pb5hjNG8Z8s5XRVJ+q04lv7ZKL/+ozeaaAWi2n3uR9v7s9DFOKMUse3MrdA4WslrC
Q5lYjbwP4lb70jiNbMDNlyGGt4IPABw1ceZdouR4NEgZJFpPqnoGl72UR707Vk7wRxmQVx7SzBmV
fcQUrnOXiStpl0XuYDIi49UNhl+ks9dnagveC1vuNQ5qVSCLCsdfQQCt2qVinEYoZv38ZkwjNgpK
jsKL/z2WOIxbU0BsGrTxb6ayoRx0eD8TwlQze9ZC09xqSs9nLHxEnMaLfSnEqg944J+1hFwedZcO
HsrzDI5gWfpOr51hX6WGeoX/SYgicmw2drULbBwHkhFjRaw+dRkTsNOPJR3Gbm5qqihnQoxnQOa/
NZDZP5K4bgLNjpa5a9CBIqmQ+ism+faOWW93yLRc/VLLzrxHAqAfQyReNHOycG4LULuNwvMCHeqD
R29hZG0RG7H2rdSMIJc6kHRPdUCng2EibJpMe7/AHPhHHFr9Pfx5G/EIswaNavShpPy7zXpzPChR
gHrw841Pu/CqcLMlPQLbNCgVZ68Kd2EcRFByOGGSPMLLnHviiaK+2Nl8gH+6oUIJJYRutH40yhoJ
S/nwPNllrPo2mdChZ3fp6LgYDI2Ri9w/NjETjbFdcaoyeY5I153djgQFalvUh3ea0icWJlbkI+0U
A38OBNQ0oAw4tcHY6aKLnSvE/pbpfdjbeXbsaO/xvMTLz2maPNSTGfxu2qLr9qFjTg+6roprJpDV
98CIgAacRm/Ujcbl0iOyZGiPtCx4gK2nsChTQrxiBKGVs9TtRKm17yCyCimRhJwnjNeYY0VbxMSz
7dgCEYZ1QnXHeznLWwsaMsUEHiakiUv5MbCS5hqFH1VMZW1VrOdlJBdgVrgMKOkB2fxPPxyOV4Yq
bDGeXWBG5QejJN4ZWyjPcRAlPyS969iTQgzhMWwbntJBImoC4NW4i9RZeWfT/WvWnezmkzY/G8Ka
/kRm035hPjC/fb5az2FpsF7KI9CNpciHw3j6Syn+W6upROURpmVbhzlsxUCwBXEbe10RU3ynJFip
7SqlKnBDqOdgwCxhHBhsUr0B+uHjOHslAP/kdknclQ95X2lbzdRZxWnR39HgyspCM+M0Pf2RRdtW
vD0NuTTZyz9HcKq/k5EjtHJyNXizjBkfXms0p99hlSSv/SxjloQInEoHByNb90IFwZ+XWZlA26QM
eXiU+wqu9NBhm3jEhJIK3vnoylp44wfuD9+TUK+Qf+FOk/Y7PJTIdFD1jPGRLcHuPDhaOesbteo5
cG0BPMLV463zJqDKnN6nbrWFNaQwjJo+1499ojB20YS+tyOrB2HJ7B16lt7vyCH1oo4xgoMA1ycg
dqtqvvxL4ILxbS6485rz2XKAalnBeRN1+XebSairGs0hUqXrMA6Vg9qPe2g8R2vCDVPMOUO1zNno
Mz427pOaZnka1LUE8kAoZvx++jQCdqqysZbfoDbD/RDCqMQKWTW/m6FuB24TklAIYYQCwpKZN4XY
ywyyQkgKPIfHhVCya6JiPg5FYF2RpCvfOTpTyADE7LYejG4fF4HAkGccD5kAFZoCMD3maTIGAGnm
m6Ve7yH3hH4uauT4TSv2doGTQim3OJSXtnpj13X7+vn3eL5JcaNgvogKFtLZx2H3zzmfJGirGseg
qGmc4BmP195vy87aZ5Msvv73S9HgstBIzgKiWjbpfy6FC05atzEKjE4fGDdn5rivWhTkaBHLq88v
9WGPffoq6b7AWxbwkjtbW1C2REqHQiTCK1oj2KUdSLScEboXt7nqxw3x9BRuQne1Ttgequ+RaB5A
EpIxF7+ocXJlS8gJ8nLzh5pL4fVIBeT1QyneVA29Jr4BOh92lD1hczs+YlBuPDZpFWLRqic3INzl
fkxz8HCpK+SjZk7iWBAgciumstoii5xhckwPlkNtqZngg68bc2XCbxNgMPdSazL/yFGRFbs46Me7
QnRGsIeA2UuHjBtApgxiFl/RGOP6OWQVgzA6CXTFHP0EINLzKVdj24WRqxSGUe3GQZevKsVGKipI
587dssqMV7WttN+fv66z45lbMBQF3HL59GjyT1eG5rDPR/OHJreP75UuGB+qzhqOzqym8FAdgJE5
3tpyLl8UTwSUwpCj1jUB0Rv44JGrBOd2aB9lLdCvsYD90cJM/Dmn4/yst/ZmdtzSFq3WJR3qMium
xkUIvWqb4hLvRLCzAiJEWl4RdqBcVTWVPLLaxLkOUr30Zv6gr5BwMZwWG5xBjnDF6JQaAWoibcH8
Z3DFx+yJ45g1BPK2bk81HQPLIcOO04i5lmDIf4A3IG98j+c1M2xMyFpM1EwGd2Dip2+YFIs0ZZIF
E32q7Vtc6cOXSRWZh3gqOiLKN3ZBmuv3JdZmjxOJ3S4+LuOtWffNHrOn6fvn6+3CpsfvYKyHJpIZ
39pcv5vjYcBKLfeUuEu+m0mO33VoBj/k0KEw+fxa59OchYj6z8VWpdmElJ9VxvcZOsHoR7F5jRRn
D5hKHHvQFGDD8XfeMOZKNg4OeXbYuP6FJUexxQ/QmJ44hKOcPnotS+GfYv5C7nuSPyWGiHwdFxgI
5pwtFancbxPDzgeiWzpfaSr9MMcFwx0pV5+bwZg2SqsL643NCoY77cqy4lbgkVT3Qim0qPBSBWZL
aErGlYEd/dZ6u/SGEbs6VJq0kxgBnN60pc8RodcO5Ad6RtKC7OarOqn1Nwx+UEEarWgf1UptM7/M
8+KAhFKLXc3mZ42D3ERuo6Vkxk96kbtpIRPejHo3E/7nb+bCo/g4ByH9LyOVNTch6tiXCosXExog
dS2uqDdmKozj51e58CSAsbFixlFc5T9Weyt6oMnSY3J4JhsPprmPSZfLEnjfpqNslJOXbohKkm5H
Xzz4zxrR0mHU6rCXkDng3Oj413Eg4jrw9PkdXWh2Fv45s3Idf0lOqOV3/FNIGGFcFY6OD9BIJsgT
dsJ5gpdWYpugNFSFUzQYyVU+NlO/j8o5Qo7dRwO8v06ML5TCTeHjuNVFvtRVInbn0J7oOjEkT+FS
6fCyoqgCtf38R196NvD9oPvAO9bOhK0EUGD71iLaKmfosXajOzcY22zlbF142cCfYMJoB1CIrcnm
ZVSqNumwpZcoYYGFnNz4mqTnuOVas7LxJZ8rrBehCOEByD/R+xGPe/oaagO/oIjpOeSdgR5Bwq41
r5XiocjxQc1KBWvBWZt3dlFad6pGpmJaFhK5tbrzwCBR2nVyT01cO+2XEfLXRjF/6dchQWR7xz1A
AwxdnbRKBW8BMVuBmWgddC4jN/mPOofmryX41r6bAtkyjwmGB/dVouml32ZF/5WEYMaaFl9JgP+T
nDeubY0USJrKcnNreMdb1IsL68JWYWctwR0I9dc9RxnGgIYwDz2Ai/rYqUh3Z23rkD+H7Jkukdtj
sx9ivU1E1emr0kt0q8XY1V4h17j79yPOutXc7VTiASHTxvHOwgnsPimb6L7EbBe7ameOvuO1+zYr
kraDYlVtbdHLFrwqhQiZVBUkr6wduu3T34TPag2hVcd2qbSGL5XeIrOXRfoXR+h5rw8TieZ15ktJ
/qelv/b10akOgwLM/PmHeT44tZho6VQmFnA2P2Z1VOAsWggMcIVn2pUOyCwZBy1mrouLUeGbQklv
W3z1f+lVJru9nUSvST9NcOGH99RWv6gDHj8otZdoSlIBy9ZUr6K273cjvZrf6qNK+Gi6tZuc166M
oTG+QckLuU03Vosbx1zHqApepSTBh22b0r7DltW5ybSRFCRkeAcpG+yNwc/5UoUHwtfx8aDAmFaF
xDCEi49yJwBF5JbBrKHfQ0jS3c/fx4Xdna1dRaS86BRUivPTdUGIfW+nfQN/IHCyX1WrqV9LqF7f
7GrQ73GJxCED3zjnp2lGGNOCtKiKVxjYZWExE2SvZtRGvxocAe4VVLyg6hPVxezgW04gkvX2+Y89
x4mgo6AvM2EYMupbv4cy6xqplStBNaMEVxmqsb0U5drLUDTaD6jrWwk7lx4OXDQiuQnEYkKtrD4a
AdNCJAYX1Huo1hwqxAdmij5/Q04U5hzqav6r0pPpUZHC8W3CM6/14s5UMh/LSM0HudaMq5KiJ/Fr
jrnrOkjSP1ka5JaLRooJx+fP5/w8Wo46eGV0pjJFwarszxDVQVoBulckeaDmDaP7sAXc6JZok88v
dWF1miTTAe4ifYJxs3oy0oBspqwW8MbqTdjm2U/ciLcqnAvfHfsnmiFmnzx/c/kR/1QeUQqUJ8nM
J6wSL1G46qX9a9bU8FpyZMYABrbZUL+1Wt5ycbnwIOGvUcAtlZXJxU8vjPtXhjeijKeDUgs/bHpn
V+hF6jo69vefP8hz+ywLRwsutFS9uB+Yq3PdLhJIPPpyrSAtbK+Cgf2nqJETLuGmbeumo0bXjEX2
7OxHKzAG32IHmq+IqseFX5LwzHQpOcmXNYUjYYbL5MwzczsKPQz0avUYEl+IN3fYCd8JVRHsJGcI
flQmfttuD5PeIVuBRmGjEbvw7hgMMy2HdoxmeK0aqoQDXSIPKi8djeiVKMnuRuNcuDUIHPwKjUTe
5XOSfPn8YV5YlSQCQVKlYGWOtvZVs0OgPLyFcHcQZeBXwI+ulgzyfy/FPhwXFnYcOjNiSE6Xx6iQ
KN8oDvryeFJRLEzmF3Nk9UtIU2Y3ZiJ7xIfTODp6Ja4r2WDg4iSxj3e8Dk0JN5GKMmqhNEr7uVHL
rW3gQjFGDCEjcIWlBday/m4kYjQmggpqT41sGXBjHjNIAoFS4nqRKOg0owF+f0Soq0w6hmbtO6UT
My54IstcUw2s0C2azPoRyXn6EAdNh9Vkl21AoeebuQ6pjcEUkwly6dbDRzvTmVpVMhojkht+mFmE
TAJvld1kYlTrtpkZHT5fHBfKMpYZZxzgF+Qfy1qdqGy7JBFJxJbmpdB8rIhMjMxhUjhFa7020hJ/
UQW17SuJLq6NbBz2dUPMYj9q4VcoreYNc+hNntuyUZ7WZei5+FBAaUyGV+vPP5cKBatiFWsvzKgq
JJK29TutouR7wAf/xxnyKds79FKBn1ZoTvy+7Lon4Kq83Ld1OXwJUoGpEJGCxptUt9o7ZO1G39nN
rMjeOEMdVhg4bACIF8YHzNfYGSmlAVt4j6cfwCCg48m1LOF01xNT0jcZQ6XJGI8qs0lf1yYd4WI0
7pXaHO6FY7XGrpcr7R3zZHP/+Vs936oNzYTyAfQMCw9E8/SnVJj3Um5jW9mE1U9LcpQbp9N+oxJq
/6sNgsWFYJdyrEIcg7x6eiEpsuKc1cWF6iHwFCVNGKgyp/j8ds53ME4B2hMd5hXj07UcXcnSdkpj
rpKMJrtIKRo3jGJnY3M+f2jskSw5lIXL1rxWV6p9iQuHyU4QRyWmjDAP93hmhteNarz/1/sBOjAZ
WPFolknE6qkJWuTFpp7017QobsAIxQ5PuU2fpgs3RDHCOJ5KgULdXlUKLRFemiICFLdD6tzFxJj+
CcGgd3WDH83A0nwLszZxUd0SSNxhJ5cpXb/Dp5XyuqiZcGKLeJOFMR7yaWdtHPHnP46eQaF0pYeg
KVxHgbFLK0GQZchLdfEepJmKSVqjfU3stP3x+dO+8GEuqAcnLoM9gy909WFq2Dayg6QsnxjGoFLP
Suomitpcd8Zc+23C7JGRjKF50ErVXWBGzXPX1OErlav6n10nsFRYBFo2hOGFNrd6J0kBUjAwGOK0
g+Ogy/N4NNUwvdq45fOBDGARd7tgrgbiptUth1I3sQcSOVaodfriUAO4sc1QBpNm+Cq6nABGYK+f
tn33rtFH7rDB6X99/iPO3zDcZ1oo/kF3jgne6d6AUBl1I0ckwgYz3kcTHSE4Roefv9h6qhdOscWm
hxBiim4iZNf6FfL62HPzNvPsqCQ6yCizBVWLs1a5IUulwNY3Moy/WTlbsQt2pd9NE+WAFxCI1bl6
g50JHKeeGcjc2Im1sbFc+nXOsnnBfiQPXVtr/edswAZNy3KoVzY2kj1ebQe1VdPnFrX9Mwbw9XUi
93LsIZ6GTpnF4QFH7692YaMVmeykJ+RlJlf08/ezPP/TQxYkkI9CXdjaeAOt3g8hFVkktWnuNWOX
wWPT86OJcfd/PYoW1iHKFzBHekaoVaerQBmTVqZHLTyGUdKvKovLG0bnM+N9Q97A285uiEsxDbVl
xENcb70IcC7VqwI6kecMxBjSa4YHOvWt/uvCVShMgAegXi0uIqs6twgknDUHbN/RIFRX8Jhw+a5t
a/f5y1key8nLAXgHlwKd4guGUbr6gOPMmscAf0Qvs4vxRaSx9qJhJvtqaY18hO9suqEp11cjRu64
383lf39rIMRLCibfsMyPOH1rzG6dsjBpsSCnLLiqUxwquyNMpsSk+PM7PeuJeF/2QiJeRv/LJ3x6
KUhleSQ1WJKoaomRV+4WqkKc1XVkOFiwb2b/XXh9NnNAXOjYmjAVW63HBqsZp+ppkXNE46hEnGJn
Ej17FOZgM/GczZ2aJv0B7z3N02xifdC60TDZ8B8UZsEuh2fs4+zdf/38MSgf9cXqlfPLmCbAGmAo
tT6m7IHTxxYEmxCgk3bwdLBx9mRRy3BhCnVwPCMdg8WJQAsf+AHE8k1wzH9mNfgcQ39Nf49DiImH
yAiHn3OrTTcMtLuDwEhF9XLFVCHv5wVnX1gZE74DTONnuELO3HJKZDl85FDpvsLBMFvEK0I2nkjF
6OAYYG+Qe2CzRIhFylQ/RwGOzJ4eDvhdBO2Ad7JVD1N+TSUKV7RgJ/YQhQNHyqFEGnQ7kH3jF62e
xruIZ33fSE6QYEPSNzcdxla4+BeR/SePpv7KrMZMIrEpmfHzh9yKaLs363tmWHbiNtjZD9BNOy3y
AqFKPxMrHm6cCKYfevxYY6GGIbnd3WBJP0qzLd5CK1BJ+aunb53VaO9hUko/Kjk2CjTsRlS6nZpa
DgdCJ92T0ythuqAPFR7UlEritl8ciXZV3+JNzATHyn1LKxp0iNEo9OMsR/Fh1DFJOuShGc1ktVS4
7tllhecAeXjyTmpU50dOZAI3iFrtW0X0ru7KnUwilzQhIHtoI53dSsF5G1ZgPpLt1GWTafqdIQjM
ypIZE1LMNnlNI8BfsmcgXX3v8zJX8W1vZvzUKF6eoQ+r+s4a5fqlLoa82HVOS+YKFODacksY8WKH
boixh6FMGEw1joUvyjBV3etMYOMzhu6Mp5JKtMU+Y5WEMBKrsfQdUiHL67laJHfVXOTMJDpOOGIW
+K52PbaxvcsqM40d0aaM9YhCIqprLCocAOmi1XFnLkq5XWrN2XsyNyNfN9b8qhuOxPNoSukUbugY
RCXB5epeOyefZbcNe8pNgOcU0vM4lO/gnd345MideE1xC4NcCB+LFUI3esuQQFa8VmmgdsdUUhHU
LK1/LLKalNc0HzFLwBM9tKAURkTTkLiHlwXfU+SGwWC9YC6SlJ4WOfZ9Ndf9rcbTRO5iWTN2TaY+
jP6MypJoXjEP8NmzJWeBhWgtpL/U9qeyNEa3awR78edbwfkWxYlJzcTuv9Bp1sVbMI9JnaQArE6I
9b8st5w1DsEVn1/lnOiMqoguBCKUjY8kjcjpxqtWlhWrZQineYjxuR2j9CkbVJMIA/ipQaRnV4AD
zhdl1LCJLgy0L6rURhgiVcajpWTJy9gJopXA55xnLXNMF2Bt2PiR58cgugXKVzolxwDuVE9/o85A
de4yGhJFIE7yYAVEewfq5q2IY53xiDG9QCLCLsZCFpUDwx8/f0jnrwImHq08og6UmuAyp9eHwzVD
rdBxKZYr+6EssvGpaWRn4y7PC0QktjYHLl2KudQWq9MesEfN5SjJPWnI/GSY94HukAYtPxuhsbcK
4zVPpNvEnr18IqN2IqvTFaH8UOf9Bop3VrNj3EVIMbozBrc09avTUVErux1UhFuBNgW/HJI0dkU5
NzfCDCb/vz5afPEA5Gy8rzj/ndWMZdDFkFGKL3EPlXWotCz4WzXWf857YKi5dJm0IUhh4R+cvkDd
mQyrITWG3NE23Q96qD/HcRNuwCAXHhvlIBgIcykIf2s2AMb15CdVIFV10KcEnNTznlS4xbnf2mhm
zxckZP/FSgKyJIaza0fIWoPMYJFI7hk2pUoaW9M+qGAjf/5uzrlSvBHm1tBXlloJZPD0sXVGEzVJ
TG69g/sKEVMFEJY3y+mMpkBLGe6XRR+9LGLC2pWSaXgTmjmU3mgMyRIuLbpjp3VZv/GdXLh5WhXm
tdRtoFsfjf4/o48mEpmONT7eKnVh+sgwbT9VMDz6/OYvXAXQ0V4sOyhKIe6c3nuqioYcT4BiK1NI
n3O64V7OMmXjEV9YMgzdgeNBz+iP1mRjo0vNfkiUxY4tyA9D0lR7QGYUa7W11eid078WLT4oL3OH
hW+2pmcSd5uRrlzTTCRTc4yImHlNZmd66WIjulJJH3jsOiX9EgZhjMu5ar51jZYkGy/vg0F5Wt/y
KzT2U6gQDqrW1V4eVTgZBzGUGRPjsPh6Cmb5W5R27S+4ijHUNATxjTuIobBvsPzSXpVBJNF1b8ZT
5uV2qz8FzGhelLQkJ7BIUQpkatkdp9YaIz/DuPQ3Qm0opCr47k3mTFWzn+dBfk/bYdRwtwkB8IkF
yf/awVCruzIsI7Kb9dl8+Xz5nL9Y/NIYhVDD43XNdn66fNrEHCsFPpCHr2+yo8HQMSBM1G9IKO2N
S52fjgu+qzO/RKACfXJFGzBAjxH34AI9aVqsAlR2pp9zHKdulZT6vcgJtvZLwlu/gUpUEMIHQ2yZ
z5+3b+qC0SNsATpkGrz6DWYtJkxayCIaiax+LRKiS8iSb/aaJbQfapSOez0Q6evnz3g5dk+XErsA
0g3eKCD3GYNPm5WGtYRLrD03UEaDwTDeZLUy7pognjlE0y3l8QfEfHLFRULDlsMLZUjirEe7Kf2F
nOnIJ9JUEU+5PZOqrMw5qWgitDvtOIVaWBPrpklfI9VBI2inVfZkOUVHglmbRY/xENBZlJWEkVeG
x93z/zF3Ht1xK2ma/it17npwG96c09ULAGnoRVIUJW1wKAfvTSDw6+cBq7pHmclhjnazqIWKl4xM
IMwX7/caZ8BmHT2F3gZzh73uBe2m9nvdV91DsoiaVqCVpF8IePKwQSVT5EOP1pncyoruFelZyghx
XMmKTRPXeX49R7mt+ORHtuiixqZDbeUqpEnaJuSZkCuP+UtxZF/tMwKkSdtue4x1245k03TJ5edO
6ZxkZWJG436OOSD9ij3rnEzsZGngyM7CpwkJ24Zrxvrz3/bvziLFVBU916ml768BzEY0CiQum8gT
wvdnyEkHCdzitapA6sM6PO60xuirXDWdRoBtp7jJdcRyqy9XR9JpPOxXdhW6CUe/jeocE8D3xz45
QBh7TdRgAwA25X+HXxORlwKBZMEshY7JJfyDNuAXjIvXUf7jwFGz/6//5N/fIQ1gjpkMR//8r7vm
Z/U4dD9/DjcvzX+uv/o//+nhL/7XTfqdwNH613D8Xx38En//3+OHL8PLwT+4oKeDvB9/dvLhZz8W
w+sA8c96/S//X3/4j5+vf+WjbH7+8y+yJ6ph/WtxWld//ftHFz/++Rd14W8PfP37//7h7UvJ7wVd
/TKkLye/8fOlH/hl72/uTrCNIQWCtjLV/vqH+Pn6E+NvrlTrpQpSAW9ldbysuH4n//zLtP9GbsNP
KTihpuHb+9c/+np8/ZH+N6UWJycGqsyk9Uf//c0//GuD+NdL4Un8+9//qMbyQ51WQ88fPty4VPz6
V4TSsXG4psF5bOBRNi1AxpwmQVFTyNu9zMISYeW/psbBzPh9lNcG0m+71eswqzJ/dRzDPeKYa8c1
jlySCGtV0qXGB1vv1U+trRJXn7LmH6K5Hp90sKOr0aob1a+GCnHwpHqkhmYucfe4STrqc9Jzgvmy
mohhAfYhHdzGNObKquzyY5LLorzKLbTTPnYl1q0npoR03IpkFL8e56zeGPrkCp8+r/KljDTtURQp
MrWcFMKdFA6coaQcvMe0xoSUfrulhsRXZldtjldOYPa5e8e2ih/SbzPljed/dHCsD4bKDuqSydpE
abS+n992IJoilQUtFPQpWoIOk1tncR/N6im2mG//cfTif38FR0fzyUBHW92ScE6InoGwb3yWDfmv
hevbBrprYWxghfkoWi4HDLfeH/b4NGZaUxgzyYFU6b24R8VHTFDVZFQqQjFJoTUh9dgA85PQHDnR
1iQi3tetwTmz35002NZRaSKA8tPL5HA82vBa6MaRJ+bIX4zRW5X/6SYvHAQmstQ/tJAuKr/HCHIr
cn0Jk3aod7M0m7BgsZy5iL2Wsr/NfDQ86K1Y+it27qwWBIcvuC8rom7LWfEHu0Y+BMXaugGK1Gc/
NebW8PFzBKOUcJ9v3TgWMxm1RXnTppmV7uOp8Eg3H0b1GrYE/RYj6uRzWovowYSeea+MtScvm04j
z3LK11RYE1W13JnZKBsKd5tYycFd0/1GUZCy3dXWp2Ix+2+9MfbXpUG8EQevY31bdxt1q5aahmFw
Z9qSNNNMPjTxBBwI8ars8bWW8xaEqQeenArsbjyrz75yC1PbMyfl8aG8PjHuU/SHabFTnh8VcJbt
kBAsR7LuQfhRetrtJxkp8lsz6+ccQ06og+tYGOtQtXFZpmg8GqtE0mrH3CvxstGKoPEG1w7cfhyu
DdJhPtApwsvBwSgCO2D1VsmVZoPkobu3MqhdHf7OBbWdMl5bRlJfSqJ7NzX3lHDOTdrY7y+ko43i
dR65qygCJhN34GPgxyV0Lpc12cayUsSuzDzU5f1C7BMbZvOAJFbUm/dHfOvhoI1AAcltjVr+ONNl
TDowWDlhDskae7AKx/0Z6WU1fZVNF1c+EBAe4a2aFHsk0p7qCzuP3E1q9eOL0Rn507C68gSTEsmL
dkkxcxDosC08ZsvpqcdTQrt//wMfnWXrI1rDUTBfAfJg1zkCcFSs7OVi8jKBzB8b9LLs/NM67vvD
nGxpNCdXigDtcq6uSPQOV7ScagxoFzgli4nJx0A62gZH38cBQu49Qi4RuE52jmZ8cmPmu7EkaCbD
NsF8wlqnx2/nhAWeqOhjqfgqnEokK/gPZDvLa1dZQz02X8xGLosveic24BnOxbTrISRzpNhG9vH9
7//GY0aObL7iBECgx604U05rEFpNBC02O8FMpuw2SZd0+/4oJ5r49Ruvhq2IQxCjMcMOv3FpFbhs
WQ2pl8ukXhR2Xm/yHK14kBiRk/tpbJpfJzEXF5EOuRcbKIR0U14m34G90tu6cEmOGlEuIEzGRvX9
D/fmI6Bwgzuhcdk7pjPJmoDIxCCRsy2SAb9lVbmgwon/fBTudzh6otfV1rPs8Ak0cafUrdcpfpxp
wwenFqVPS8d4fv+7HF9MeM4rG4dVo7JmzONV7qCA0paZ56wZSblV7D7ftYNW7qPWWG5nO4/3hjnq
wVI60cX7I7+xkCg7ucAiMICAcqw41ImOtjAeVnyZQ9S/qguIEhio1DdQoZTPjhSCFMkmPkc/PSFe
rt8YQS1qU8ya4NIfzaw+btXRdNcDRqRGgA1WEXYZVMvF7aw7OBv2RdMN8a4fjekiosq4jLqoucg1
ew6XwhkutULIGyvGtHyAwXcOU3xjo+dKz2c04CnA9j8q1PCgxhQxdWPceTvtLrft8T6G+7W2MJfp
2i20pjuz1N6aASvAzm5G4XRytMzVnBqVgecJm2uJ3LVfrkxMxr9ViPmh0Bl9mMJgvUERKT//+QwA
LuFAe8WmjnFADw/S0qrpMCM5p/zqDGZhI6bQi80u9fPehh6Me82ZDeyNecesA6iBkbESgo6wZLy5
u6mYsWJq1TL1VdHGX8RUttqmMwSUAgsBLOjRtJyLYHl1jD2qBV0oBTg0Upqut77DBd3NXSlGu8Vc
nnPKZdLV/b5XWl3b2XbVXsZVHVnIP9VG2dB31C5x9DemS6MclV9yWNPJRYlcYN8SJPEr1aMs3hOK
5GpBnJc6UW+0Luk7enL5hj3Qou+9se0jHE4gIgEdm20BLTVaxFYrXPejG5vl5Pcz1c5eM0dLXvR6
SRd+Lpe+CnrD7uqrnvx0aytrunHs9Z4MW+TMT7o7G4TjKrpzm4nRlDu96wta11Vmjz5GJtPgFzi6
43g5517ny3m0MEcsxbncnJN+IWuEGzAKLhYzMPKx9sbwlGK01IV17OnDVRQLsUHrOBmUsHUCYaka
g6zM1ZCIYXGtWGZ95clZvfW8zNzLHF9AV47NRZYY3m07qPrdZAhulu/P8DdOCjZulFxIAVDuHO/h
Urfins5EHOhqZf+gMSGwUminM02Ydcc6nlig6exlPA5040cliel1s+TtU2wlDXcMZAW4nAkbkh3J
pGnoRrW8Jg3VsEOXTO0gzR31zD3vze8JNwfWLVRVemiHU3tAA5VKCeJnZ4r2WdNlH2Q4V56h5rxV
knKHWqlUaJjXnsvhMNzcSpULMzhCY9lbsxDkBasjFjSRWW6lNeKcIcvGu6jpvO0svUu3bjunH/R+
8S6aNNdzWu9d9QkF7ORnKo5nnpaYsS+zs+2U002VlY4h94rdsMccd+Ckp+bpQGo5YYcOBwXyboyh
1ey5qUV8u0hPA6HNnudBtc+cqie925X3DNbPoc7IK+Z4+IwEaqhSQV4PgGIXPsIVa1/oMSkethA7
t1Hifb1gntDJuYAI0vYvSFP7ywFW3LUtAIFmRcw//nQV8JFQIXGcrcX5se4UJyiZphUWk63iTmFZ
Q19IquEsgeB0Gawtayi1pIbCdz9u6ORT11EhCsUHHE+3Y6cRFsfXRETRq9VO6TXtQpHiQXDj/wLz
nqZllwmy/0itD1HH1ea2QH2+WfsbJVYAbaIGaV3c687i7MhsMv2p7cov7z+a09sun/n17olQBWfr
o0uLyNOyHgbwASHqb5kzWWz1kU1Mx5wPZ/ai03MPeJdIUKaGvsaCHtWTcWnWiiZ5PAu68Ltx6Yo0
yArjqZWq/ZTWq2iZ+Ihv73+/k87tOh1J8ENOioSYdKz1pf12c+lLYLduRoVQecmTQ+9lS6OETVrP
1SooZI7DDLwqLVC4U+Esv5iVb/TulCBJSj0/tezmDCvzrSfODXq18sMWTDv28K6MeoaQRakx1xgc
xu0MCKU0oqt9kc7RmdrqVXx4uDXTCqPMxFHDwDjXPlqNRmKDC3g8dL1SjIdRzEjkDBjeVB6emnj5
viaVOw8bl8s2YUVVITeRmugpuXru0AV0neaChDQz3Tn2ksyfCcDBZQ/dzZDdeS1JYVsE9CWJBJad
aPv3390bexjdESAYwBEaCPrRbovHD/r/dT05kybusfPL9rUrPb/GvWNXd2Zxo0djhlWDbp5TR72x
lClFdST0QOY8uKOhM23pVh4owIwLwTTQKcc+DVk5ZPDPplS5J1C5vybF3LJ+qoZYPs6TlnXh+1//
jSsoexaWDTjOc0HiyDmcutLKo7mZkLePZpV+pPtrgbZA3+pm68ntu34/LW6CU6cxoGdWps8NJO8e
zbPMnlrRz0FmYQy+jxpcr97/ZG+8GNRR+Om6iMUhNRxNqlQ2amHHxGr3sbZ8GQU93m1f69pNOik9
oQIDfLVt5EkjvWi4YzRP7w9/etijrub1gFjj2sPN4ei5KBHojZPGgNZm6zM3iDSQ8blryRvr1Na5
mdLmJESGGXg4SuUShuPiOeoLx4sb36L5HtQ6lu6+UtvzH9cvmACAIIE20CmHhnY4WFZPuYpymKPD
sAdQWbzSfRMrvXN78BuPDmSTZ4bmgjP6mMeSO3lqafG6pPA9u0jgphLDU6RnUOeTtGA2XTS5qyqX
VBAkSkcTxCnSSZpY6vqzZ6d+1yziUzJOvXGRpnX/1S4x/r0gZsgLJcnyK882a/xYiX/oYhzRmw7F
iztqIGmwo3+VaUxKlEqmfMAfM9ZcO7anWuL39vjH84rigPMQWABh1THRBTjRciVZzWTSu9omHTzp
I9Iwz+xqpxdsuE8rUsj7toEB1lf024FUlC2AR8woCr3woF8ljKnea09GnZCcno/9mSPgxExhfRnA
ZbwGel+IT46O+DbJlZ5imIIsATZt5lZ51nXyQ4ylH3dxN8d+SkzBNRLuPIgLjA6xTyMlOyWmMmzy
dLkYBQRhK3fLvd278bZ1O50Mpdi8qBXj2vQGfLyzoe/OFNtvTVVCXlBiMldpjh/NIX2pZ61xIsWv
uSxxLe3SvSLVP2XdvT4ccD5WOls9bh+HbyMZOmW0Cu62sPqsy26xEujPuES8P7Pe2ksQdwGluaC2
JyfZQqK1KTAAxb8/8sJutkl4ajxj9Qkoibz888Fgza8mC7T2cIM5/ErzYqllV0jFb8grvE5JAb2o
ewAls469i/eHeusdscQxCmFD4UQ4ekdYMkFPgnnuL5aLsbnW9RcFNI7790d5o3CE2IIKmFiq167M
4RfKCQgkMIrdZEqdIaDM77b1MiRB1T/MfRVmU/qnNlB0vS2a0txkQb1Xz/jDEa0+7Rr4ejEkrAZG
rzk3d9agzGdm+OmsgCCEy+crrZBL61FpqmH0C8LBOTaNeFeqihORELhozkZzknj3/jM8fVOMBVjI
rs8+wDXo8BuNGYZjCpyKgHJZDeHCtH4MhfjM3vZGuQmMh8YSrQyTHRL+4TC5xIKhjghViaZe+d7h
J+kjyYkvySoV+zEzU7/Piu5BzePsVpRJe2VlmMpkjkJ4QGYjKenG77movMcZjsSNw136viFhx+cC
FZ1jGb/x+NEm041HfLq2No5qvGKqjbT0mFY9cRJcDWt6Ks4gPPqwkf7l/cd/OoVBC6Ck4bpBKe4e
78GmFYGJaCAkveqgha5o8UnFLoPK6Ob16Ovix9QVg+W/P+wbJeThuEffEeHDONc1E5l4wGhjdcZL
1jT4pGoZ8WFl5u4qoT5N/WxpviMH+86b8pcy9xa0CegsttOAMlbmon55/3PxhJkIh/cSPti/ZHa0
p2nYHE6U0pb0kj0MeW01aZv7Xi6K8qQ2S1FcYppiZY9LNZH2ocex9otsz7QLujSy4Q+SM9TcW81U
4ZbXKeptZWOAuc2SEYsKoFz3MYUDY+558QW3ZmGqn9btlstVZPQTYYDY21ESe9bGgxMog1pdNN2n
LEkM322iTAlcHLqpnXuvyy8n3NOskEYWrvBQBpFsWMuiZeEw5wa3AmGrPwsYdw9g41xmFyHGe0Cq
TPeruKu+T7WW9lfDaK0hilZj5n40G7MV8CklGZGCOX5dOCCenLVrx3aodSJUoILIZ8NGjLjxOo2U
4jha0F+TpNdcgR22MoA/rqAjWXLxfdbJ7EJkM84dv+hZ106Ux1ZYZsBOGIx5yScHOwJWHdYNwrcx
C/nUdiuj1BKNRx41JtRkpaozZk4CYjtEyVHTvg2KVn3zQCcrCrQEvVXOM1lCdU4UmAyKYn6k/RtT
vEwdaeiucKyg9Gb0VD2VcrKpK9344hCH+aPvm0IPZ2syL+NoqrEgs6ZpVzUVgbWa2jg+8GBH1UHm
JDS9fli+t8bYPNvIZ8yFJyyiyjL8BKOO+0mnWPU7YRAVrpWGU26tKsP/VM+6wfRLaAOej+GPC7xC
w4c7UtKIXeomJmEHaZIYu6RLi4dSZPPnHnLG51mW90Y7Zhddanfaxo3K7mfb69r3fGrr58hTlg94
8tU5orLB+uGKGdKsAnpVfzDVqoEMbRpNFhpIstb0tcrRYLdJOYc9bj60xuN4+KhNowMY7fTaJyAP
Y7nMrMQ1NoWTkVZcJijIQqsq19hxuxBbkUiRhPo0kN6Gf7b+wWHt3qudLbkPaK7yPKTS/Z41nYlK
zY2TR4Pf1QI590jT1UiYNrKkRnztNVBxtGGK+lS0WXljDdhmBKU+Y3uVd5pRXo6mMzLP3HjQeGNd
jFLFsqNHRJy6TgpLrF0LwgsIjpvV4XaSafEtz0pxW5jO8C3vZJ1dOELLLlqUdv5SzTaTU9P6xzrL
Es1vuzS1fMBYGfu5MWtX6II6Z2PZo05GsFE3ydbWZtXeqIRvZxsP2tnqahOh5yEdOamIAk5hP4q2
iV7MeVE4EksTgskiEaIHKkGpeJI0yW7GZcvGGmyxHq1JiQfwXruJua+PfRyas9sVu9mN5x+VocAT
aXsNPV+jYrdWaxXgB/BW86kos6oOi7ZH+q3Qn/w2OqSCEmKYdmPQYDC9BH2Jc8GOFFyiaRqBXc1m
hoBdXqVqy6bSenBe98pk5esilORodH2d+qUmjSs+LzmqUMSmX7nmVB+1kasmCjtLjAHmPOISAYXj
hIueCFR9okx/1p4mCt9RleizXcX1dYXUmchhEXlfVfQFn0144ry3BbTbB9NC9AKihkA65a5nBao3
lndKUdZmoCT68FGFC/15XMGJsbO1nkDdqvYCOehFEiYEDX9SW0HC7pRY/d2iWRLt4mLpX5wpiT6k
bNn4YPfp+AAMsNx7MobFU0EOkX7aLobcwUwgsBRVjDldtq6ZNrzyTiMzUKu8u6qvi+9DryVTKLJF
bKwmQyIXp4q4X7rU+tZORX+nCpQUfmNO6jfRjoWzOg7lKrD4avLcc0yRSZvmv8bOUp9lpupkG5t9
fA+Hi5xJBZqHTdiNsHjEjasufl0vthnqNGUeBM7LTaDN05wFWBw4l/jqDV1otiZSxHGFNy1zasVV
pIzlHKpZWnyMDdG6O7At86OmD0MMMJ1nD6rbJt+4r4GgR5HpvpCGmz+nchweTczPl71KmDbSQYfV
vcrlh2ecnqPXDahkS8/a284h2htvDpXsRddQol81Cq3nAZZE/mgbS/GZndtzr1WM9GzyIZr6+2BH
ebJ3RqWFgSgkjvos3ye3wF9926ocVsTxptNjp9KW23BbpafSyjFWrpRWRsQSL4mG6FIYBeb304gt
tq3VUvpNQWxHijj1mqTO5EZpI/Wl1xC6+7Eo5A+Zz3GF5hGo+cKzMnS2hlnZi296ifeVQB7cKvFF
7q4SDu3i0qJbGeRepqENrgz9dijQWfqDZfTaXidJgp3DiPI7GthRF0InghhGOBLJLgkAZQaDiL00
zHSJ4zh8b+qhXJFonfHxx+ZVpo73wgCRwTfP+2SbuINWb5zOSJ6Eu3T6Lur1XZfhi1YYcXIZCxac
VDramnmU4Q45umlDwPWI51WIHfgk97G7KLe97SVJ0Ftm/H0xZdmHiyn0Wy3qNG1DA6ve95EFY0dJ
KvHdXExDAKQZ6M2Tylvbmmo3u5soVkwRpG5n011szGjCFGt0vxHeW34q7Mbrrr24XjZ5mRY0dtsy
+YyrhEngt23i192VpnqvkwRi4G+KIn83DAYNSjaH2L5Ana1/TQ0cHn2FQOvRl5p0PsyaRjN2ViP+
nlK1Ca4MkUN8M3pUJWxUpb6LpemlQTpbg7ojAFLE+1GbvM+Q8GNIE2mPqQcKWjaYtptv2JpV5Ehm
ukS3RaWVYUnyjReWhQ7Bvbcq8w6JqSSwGUW48GNIcCQzNepi+3m+jG4YaZZbIlId2mjbmkqa+U4C
8on3mVuM1xFv7ofVOeILUKZJiHYWOY+eu2REn3RZgWi8bUkwNqxCh/rg9UzwycR5SrOE8UI3qIQi
SM2nBPAVVYLUnbUqzRSXnTcaPb0JbS/Tb+1+9O6UbBgemihJbm1sS++SRHPkZYVR8kddGrhblIY2
P3RV58X+PGUmHhITZMYAtY/8SvFHCBVR93oWRqroYl/V0nxC1jpL3JCsqb+PZaF/yUn+ZtNaZG5i
Vm87twVJAoFnjoLOdqKGGNV6v7LeVl5Gnf6musjEggBJwlagcYZinFnF1VZPhTptDUNqhMR2grgX
XYHiQodI3zqzV7QPdq/OWWgN+hQ/sD4SDMOGOEJRxjos/DxW3C8ChkpxSaxFVVwVZBlOvpuOMrvC
KaBT7rNCLTpiDoosv8gt1bwZ8X3SgsZpRytQNOAzX4du0N1YGEQRdtCWeblpCS43QrJdq2GnK3J0
d45epc3l7GY5dYKadfFWiVQr23lTZ0J9GuVAOPo4PxWdkj0SVOPNm46mApHevWJavoNFzpNa4xtN
oIs1kSCl5XgAt4MX55vZynIZjpOXP8OLQvMcebX6ySqd+KNVz6V+qSNauqxnR1tCK2/Il889qOAD
U+VD5+SUWEbkZntPM0R26U6juKmAzBqAOmgFPhSOsQoFGobBn2anGDe93TsrEa31CONLl3lf5ejV
Q8ObmdfSUpzrfFY1BOxFXzrXRY0JqU9dNVK+JIqHEb/ovQetdIS7reUU/ZimIXa2OKTFBckxll7t
9dGCzFzVbvJrcrKIz0axckNahnprRfqyDg6pIUyEq3/n9Jw/sZismQA6WdzXhrDASZryQ6MlSXTR
6FH3RW286g6Cdh5tSlW0u1pMOZ59BKNRVjfaNAexMtibbozpqNMU6K9NcxymwGpUWV53y6jEm0WN
tG7TDDM5hHad9aEpKAp8VVr6si1Ine+3nV3miL1gplmssDHPAhNBxhhmpczGTRNVc9CByNmWnxN0
SBaWSJZPEObbWwv6urFPFonGGXf4vLzPRZI3G1ctognPz6lt/UhDY+VDaTDl3jIkv/+/4qXLsRWE
3lNbFFc+RSJ2SsOktAFtl14/g3a+0e8D3iC6cZUVwHM5Nj3JC6Ruky44DaTVQEUefoyJyT1PJjCn
XC3iObgW4LNQv/Xd2F0m6tRfFs0c/bTtOflzhAfzHez/6DyuxNC1kfIb1kvehVp1ZRfT2dSTXaPk
/U8nryJ02yaJDmfu1G/dqFe5Mi0RNNrHVA/LiKiujYHyNablXGoxRfSStb8qRbd8XS31M3f4N3hs
KM5WkpiuvvJ0j0AyrHn0vDGBlEybXrE6TNXgL8riDURVzT+ihEQr26rYArWyfcoVt7lrpWduRkvn
Hqew0fgYsCljUCikr+Q4EZ2zrX0LdLEhswPtQk3BmeXw6UPUVGu7x1ZMklcDoyopFt+bs1Vi6iof
SPlRg7Gq5ZkZeNoc46henWdXD2UA2CNUz4k5HVlRjGrU45Uya/io5EPmhRle7NveQZ+Xusa4BG09
n/O5Oh2byb+yVdGSoSo9xmN14gxyt2LsbsnkZZ0Ld0+KUP+l16sXquLow1wCFOBi+Mc6CyymQEsN
emV0tmkOHj7qOVXIQhIWOgtFjJdcf8pLQ43azQIAmviVLD7TEc/OPOn1/R1iSBBgYePQn4WeSq7v
4aBKp3nFsrwygTPjEiULF4WFOqi20uSaH5yNbThFDNlY8KOmJw1bAsTlaEA1Hee2gRvZK3W9rQfU
hrFJTuwyU21yptmRhu+IyUmJ5BG8MlfQEftwO5MHT22r7QJV91KbR/p8ZuolgUDMeq7D98ZD4Rhk
B4SEQgfgmOQnssltEn2OKUIa2xc5YDnMmiQztmqr/Xh/y1nf6tELYJKtEx3KC1ThFeT7fXuj1FQw
K2DLKa3pioiwTtlnpuIR6Z3g5BUMnhk/j8usxDsjoScMQbyylM37H+JUbQOegwiEZqYG+x65zeGn
gGdn2fHKK3F5785eycbkqVKIQ6REW/Rb9ORz5c/RtBRhxbmDeaihU1mhsHB/KIrqnfMFfgN0dZFK
0jcgdRZOs76+ot8eS2q4SvMqXJiyTt+0SF4QAlFhNEvu3pdJDcxdJs0urluXunyRYTEa7bYdo2nf
Zdn0ZQIM3IxNH4XvP6nTqbF+LvpPsKHQtRxTrTt99gw5MDWyoizCeYHY4BB1vIljV9kXS3uOfHi6
G0FypemAbgTCK53Vw+cwKJPaMhNpm1fCfZb0qmhsD31O+bDeCWJJeZ3lI4QbXJbPOaWsf/xwbvIN
2Yloe7An0nU7HNwes8xoIgnZVchu17WNwGOfeJM/fqRMPeRJSGNIvjih2dl2tmgr7zDhzvgxh1T9
oSO9b0vCRn/hFrY8p8M53YI4UuiGYRUCZ5l+zuHXysEpFMXiTBvbLr6zMCsKq6xyAnMQ/Znp8sZQ
Dg03dJ6rkk09TnOfSr3TBrysoQKNS7gM/RoiDEK4tNF8pjv1BmGAEZgsFLg0qPlih18rdlCcTQk2
RfOclFf2WDXPiVkWDY3FCh/9KZ6FHykC1ZinqHux6L/0Ka1DGJZq0AxAyKODOZPZwbBsR2XZANkQ
szWaSMzJXhSXBEmccwp+8/GQXgn9F9YpvdbDjzx5M0TQmNUEeJX9pH00XWm10LY4Ly0X78+y0x2F
zjTvmkwK9jrnJIlvQiWXY3yHTJYNq7zrcIZw8fFq5x9Z0lUkYthT8YVc1QzjxNnEnwy3q2R6afEb
GDbd0rVl4JZwwUKD/oV+3yRe7O3f/4yv7IiDBQdnAq9JjMyoQBFtHZUAxqD2UaEuSbDQG5TPcTpj
riVQcXhBAXQ9h7EyyWJna1UidsOs47cBjaiHL5w7UTg7ljojTrc7uB7s8du2aWu0flinCOrJGiY5
bSDlFodWvdtOeTsQ1WRGqe7r6JIafx6JWb4sLaO7Gcu0z8kOiedNH6vJfKGMkUoXQslnedvTptDP
LJTXc+7oq6MRWhvgPAGsFo/2migqua/WEWUXdd1OKK0yh4Xq5l8BH4w6XNwRb38ARCcPc2kWzZZD
dY3bQ9R4g75nltg31YQbEwrtPPajkxlfCzoOj0aaye+kLYMeZp651IE98Op9yq/xa1bWOhgDecA4
JKGg7mktpsmfMmIAMFHOYqeB4ArPoKP+fkt4Q07BmQSKyk2PbFInaDopzjAiT28SEAi4IBkWdTNl
5LEHIU/KTTWi34JsjJrrrBy9eddXsk/CojS7Xbq4yvIku6gC606rct+5GaYJ6djU4dTQ3gSkszwl
jOcBPTZQR6RvJnfOljO0ppMjBQICiZycoNgTwBBYf/7buS5qj7oPXhJipEal3ZNP+7JK7c37C+mt
UTy2QeKnKGogaR2OAihiZSxWUKTEiQHFYQ8E05KlzZlZe1K8wdjXVxsxdjAieO2j/Uvh/9exQkkD
0TRJSNSc5mMWQnJwOVT1LotnrMzXdhF2qGZ/2Vlpbm3f/6Yn9QGfgOeJMBsmFDk7R7NLqNVktAuf
wNRrZdubJDQ4CM6uB2eOJzC8Yd5g/+7tdDqFH94fen2IhyvWhAS3xt7SBlkb8ocPGeP9biTDm+aq
aJdAIEO5WdMAHth0tHu8Q8rg/fHeeKnrNdRZBVUYHRx7y0WscqxgQFuGJlcv5sL8IVHan3mjzuko
q3Sbq9Aq0VxL8sNvFXEVHgo54Qtnl9ZzDk6dbxPPBM7vqBqSTdbncU6HMkF6k6pjRfg6ClLZQAsT
gEuwMWpjuqvTfvyumFox+KakVeyMZj3up6oqng3HJhldSUb2gboHYO91sTxAZtNvC8cZnK0uUodI
9KU2en/ik37F+8dTNmOeT2a4sKZIoNYUrNFbtS+5G1lOPd7VssFpAYtMlYZ/pSiPpMtm0U+3MNpp
j4TGjrclnkXehs5sVPoCrnAR5goMgXAwSSbagDzjHePlcWxuOehn7l+cVM96hLo67JpGv+dSIuqP
NfiPvJr1fIFrPk9Du4F8PXNP6edC86tmIFCKxnb/eYGbpYUJxqBzmCUJOtPUHmt9N+SLR0WxGPWd
okTOgO0jEQhhz2K5j2FdGZg0FtHHjKSMl76xG7gDaib6Lw0d6AvLaQZYnUmCyfbr7Poj65P/q6HJ
gQnKuwYp/19an7Bt/Y/PxIn1yX6s4pdOHlqf8Bv/sj7R9b+5eWAjBf/f5T72m/WJ/TfCQf5/rifc
kfE2+z/WJ+7fYAqcekhRXX6wlqr/bX1i/e2AcABwIK1BVANj6MgB4z3rE/CndYP7bRdahcW4J632
FOtI7rH7SQ1EO1aeR9Szq3ylqNba4jGJlmFP/9TaG/qaEDiU6tbtaVPq0e1kJereKTEwzZzE2OLl
bAU5GHSY5eVTROtti585CJuTQVIWQvWjqja2HIRiAwBr3DSGPuxRLr2sRr4fnMxpLu0FJ9Chrl3f
KuwvJH7/mJxdOUYvXa+TxNi44xXGDssH8JAW5D0yAr2rkis9VZRNk/bQlGN39i6pk+MPc1yDcA+W
vsM36eJ/c3cey5Ez63Z9Fb0A/oBHYgpTvmiKvicItoM3CSDhnl6r7jkhhU6EBncozZtNFglkfmbv
tceOMSSS5ydH838Ua8Out9uQIy4XzVjKQDNHbZ+5IA0SZWi7SdOs6+LekbOa7NkjN1sbJSIh9biC
B5fpQ3lb3JQaUfmFeE3pomOdXjKWtEDvyySSg+UUthFZQ86Mv0cpbEZohvXXTjNrxUfUXjuB4Au4
lGy4cdLpoxwolKv7VjTIKWsPQvXkSAsvrYJFKn07dp6vvSr+xf3X2cEOI6XGipU+OnrcLFsChABZ
5znXiJmGCGlkoaHzirPPS6OVYK46Slk4LvelYvsJl3ffeK0WZ5x3P0izZcECgHYIckYmQ+BOXvli
p5MNmLXd1BArwV5k1YvUjzU+KIT6JNcuCIuHIJmqeiUSL8/jZORPZ+cum3Ovp1wLlYEUKeiEAQVN
eebHhAESk+FaH5s+Xw960vyyVutPW23XMd/cuGrt9S9Dcwb+mUaQGCoOeZ237Wx0z0Z6wPpdA5QA
LdbKO8OjHBu2cQoyvJep9XM1suG8UNl+a0o/Q+oItm4ZQYEP1n6T6HLEar+sadsch8n5JSUhaJr2
tbBmNr3kZ1umj2W/7ZtFP9RGfet9jw9QjfxVGQ48KTJE/wyZawd9u/X3EqQO3TSzwfzqC02BEZEU
0MWunM5mIaq9Mmr/iQshEkgTFqeP1+Tgcx9d0s6q98LQZNQ4/U88XIetsfTvxddsas6sT5kLm1hZ
8klvjlRNPmtFltRBpcz1fTUV/52ll9qOHM3qgqaxj/VSPg+yQqMwd+J1lUP9vKzIuZsJQYIxzdoB
vPP04PfYBagILOaEHoJVN1vPZYPWaUn3yFjNI/vWNC7MXI8rSHFvbLGJYnDG/KI6ZhW91JOjO1Tp
0Uwq8TlprXWdpxZNTKG6KdTH7o18pi8PwDHZgVx24VikSaAm14sIVtBCSdRYYRef3Vy32FKlsfcL
S0S1jawM5/PbRGv4wJ4yJeWQ1WB532+1NFjBYjn5xZPTr7UCMBGsPT9XUqxZqFado2LQJxG2NnpV
urlgzEks9CsdJVlr6AQYtu41gZl2qx1tvjgDHTtO2eZSZr77hZfoBX2KR6BI8ZJnzUnrLD1IGbCE
lk+0lTVO2W2u4B9hHGmOVAxgZv09cEIEIOMaJKVJx3/drCyPrMVzz0LN8lrfVez+S9vXfozWZAA8
iobDJrlwK2gRNSwi5WTqO0ek7WMi9YvSZ3fPRHM5Wpvn3XKcWsH9mD51nP08g3YaO2XtXeU4VEHu
cs6mGsqFMp7nLmTGegDcffWNfC9FswfizwnhTkfRWNdk5H0b5l84WCzEyhiYUYIEtUq3BMPKFDVe
dnG650yzVeAPfbwpv4wJFfHCRZTuJemdiG3xHymYaPJxTtPa16QPzWnEAqMDac0+V0dzWHd1/uw3
mwOlumQ7nIhtt7gWiOgl9RCTlPOTU+fFAb5P9+rofZw3S5SXlNtZj5RN1e9k6W5Bz6q2dJxTM1Xx
1hhfq6EDfxfemV7KDvU27wPsVf6RZbzOoM7NX7N7jRM0jT4epVOzMcYc0BQiNmcytXTWWwQACHtF
yua9LU3Dfy9yLWZVwt+AQLuwVUPG77+5msOcww+skoPtbOTDrb8BRM17XXX1npduOeTW9jFNyuR2
cNJoXqX6cPw6mqx2clDHDDMPsT89FT2yglSlWMXHLi6mMY/HzcFBOS+nLGEJ6VU14rKuDhByPqys
4kcr1Z4M1ABPiYS035GQWgO+Ekl2Lo2WH0wvI2/In7Sk+5qtJWenmq2xa8r800lRxtl5zYfk9AmR
KIemR6iuqXh4rGGcHl1tQOqyyoiOPWZ3bT0wIraAfFnbFdHM8j6lcjxU1XYUc1HunaxAsKB0FWVm
p04MymODWMtSXVYxuEEBLLMPMtEZ+2T1zSCTQxt0XMHA2w/3KXtQ1N3nNKxmoI3dC4Fe4tTQXKDE
4t7E3pEc5z4f9q2qE87wfoaj3jw3BO4y1RpPqdXs63aoDoS86acRMMDraDyQBzBHaptQSlUbmgW7
0OMW1/VlKL42gXpz1RPPC4p2vIEhcQ4Jmp6oHzUYaWUW8RAaB0/q/pMqsRvC0SOkyBb2oeIICdvU
9HdIKIG+8RHcPbbgREKwRZniaGnBVyNvsERNu6CuMKGaR7jtb1aR77FGxdImAgSqI8H32aOf1r97
04sIduHeyJJfFb8LBEDjF0ou/m2xzDgYIX25W558Sm2ab6ng4ksK3SH9bjX2m58tZIl27C8nV/4g
6GiCm731SexRiOVxwXHD/CY/1FtqhdncocdreZqWVO041j9mOe7W0divuXbeuuKylJ9pzYVZfPpj
9eA6FTvPIbaXdu8UBS9bZt0YgME3+Fja9aUpnOe0/OnXaGP8iqQo+Pi9Fhnl1U+If7WOZas+TcXl
Og3RNLaPeKoOsp6w5YCSyySSJHj7nIvWeMNeop9kw0gdsm2QE1zrFumHjV0R8ZJ7k1M2HrKZZYfo
raeWsSVhr7E2WXo8EjwQ593emv1d61YnO/9cpbNTut/vwed/l0v1qA9mVHXmC23UZ6dnJ8dWD8No
P/atfBp5YLY5RwHW+200YCuKcef1cTK3M/Z456hRthKSuOZRMrEVgz6SPsChP2wdoh4WhqEu7hEJ
dfNDlIiks1z80MrZjIeBx0WMXA9TK0QgedeWoNSR/nKTtcFUDkmcWKlzLCQJr3PZ7AkG/9pkh0yH
DJAwWZIn6Wn5wXYbI1JaQijBYr/g67DCUl9V7Fm5vHU9/5cru/RXrvU/smwqYtOsuLH70jk7qm32
viJ2w2vW0M36hHTk7Fqv2p/M9669M/NwIca2ZP97zfzrilDcX7LIH7NdeQfRSsuOrbwfQuv+Y3my
/6Rg4//Qw7STUX4nnmhLtn5WxsjfsZjqTx60Oqi07qMq5wcl3F+N0l9q2pgHTa/+UJ11pxbb1CeM
q+daH/mp0FPNWRa42otdG8+CoLVdak7JozHMN5kZN0aj+57DYGjX+y/R2ilnafYr3+ig62n7DWOr
eMHYuxzz4o9CP2rWYpesY3PdKqoeXByhslFO6XZWX8VUEvrRdf5jXZXwDLZa3ninnkRd/UYVHLc2
htVWq/XjhKowRh6BRGgyLTvqWalerGSY8bPaTiz19NwOQ7mB6/BeRk1kOiazdX1Dv+f9xNEtwqyd
y0uC8TK6D9qRWQNecqUYo2wiBZ75t4oMBgNMEawKKXDfBH6Z4w103Ud93XAyl9gqsjQ7YhnsLkS/
mg90Sioe2/JLJcmNUWT+lfTZxeOmH7vJj7OOKtzNKnmuDQjU3Mg9Ahl+RqNlCtqirP5Gwmwe6pmd
D2Ea2rEViBcDCEoch3dXn1fM8kw8wasGJl8GcDnqs+lX0zknPgxnzz02oHfUqZ27/mXJtuFxSnI3
YPpav2orKmXXk/UYpDW/jsbDscVtKc94uNNdzngJ8qTmx8g7c0UojP9DdHm6G1OzDQfO9P022204
1QX5GYOYEHe2bcRoWp0IGqoYmJvfAG783yvvx4S2rLg1ldTjQhI+v3gjDDU9+8pEaQFiSo0j2/fm
VLcK1Wnqqf5IbW282VmK+A0xMQ+p3/8yk0nuymE9NwCj4D2Uhv/WK+7hydfc0NZH7wQMJotaUa+x
ENsaePW0hoqf6h3dGACxWTre45JxJJmz4R1Kb7APyoU2NcGN1g7CNJJwHtePeV2MKEV3SfykUanH
wu/QdpbLVwZ3uIkkxgs8aHKVVzACyWNfImTrK2/dr5yU8dhp2xV3pR8ZWyf367BZP5gJmTvljvPJ
uEsDQ2FzEpMeApejT1FclsgfJ3eORkZNO0XWyWnwfe3kT3TFMD3ePKPUP+bJNEIH+Pr7Rrn9jhOZ
tceGjZXTvd4bgnk12jgVthn+Ax194Ubuh9TPiVRDZDQNMjovGa4VLM5owaf1KH0T855X9H8na5xD
6ZfmtbfGfW40t8X/qJpMM4OxxtnRtt9GVhP66EmNmzwxD+adtrg18pffDPZ+XlO/C5I1mYMOJ9ve
0xfrUpD0FbqDYT8h1P8iDdZ5ayejJwcS4eTIe/axmnfxteM2lwQp5j7Jup50Jc25lpl8LXrnbsOw
nSOL15qntf4aa56vpF+ilci6k1upKjAHSnnyW8XZvL+RkHjeS6Mrn5WlLwgRSiNCOfRkpcPfBrVj
NFt1c2k9Z7nSnS9PcjL8eFTN5+QMyX5CK3XppnKMSP3ZOI7S+eyx17kUc1JMcV06CaS9rUB9uG4P
FVpx7llq/QGqwp4bZMv8BQGoaT/MRp98CtXKw4QrIs6nxNn5LVeOPnvewaMxDD0vMyAJwqLF0XjS
DD5LMhEANLFTPxJm4D5bqb8epDfV+3al2o0auTmfpvTXZziq5o1CzflpiX58WHSVK4pAa36UnOmc
RJn9W2twS1j1dEwtgAuS1dFz7f7K5CHNuyfAZ79SDGi1JCPzlrVjKNyDNTY/V+50NJLCiozFsGLf
G+TOZ1ZO2TmThOFLR3uG/u4EKYPWd9R3eaTJtPnFEwn7SCDLqFHAXjSVR7ZWbLeCzKRPfvHFebG8
8o+d2AtcoN7Zi9KvXsFwcLAWSLKlvr2awGOgYyTLe1Yb/mczj/Qtsym/lilvjmtiFT96G/3oRnYs
x84EZgp2WN0eVmVEZQtlflKy+t0SbpuHI1tOwipnYyvDXq1Kj7UM2UiQCIts+zsSNLDddDyPmZWa
sSs03diPBKyWob3Y2m2hqKWvw3b0adupVlL/V+orBWfRBJm+tLfGbdqnks+4r1rKxhBMWnlZLXvG
gdJI4xGHl37MrRrV6CpkndGcZ8bVXDrrw82L+mGpzIXqwWBeHFSVnfVhMyfzi1qaeYssviXuJuk+
6LlRvWudYR9rQ9tu9TDQmRpe1R17S7R+tGRQw7IZOUAwy9Z7srfS+ZOojLUgJTGXmGiLcB5Klym5
U3hnz3byfWuCTQ2lzEREI2r+hHhJZNSSaLuScJMD51IXO1KzotXYPJqFlpapQEA+e+14ylKNKD8d
pHl5djHsaSEtvP8z9benmmyot7akt6gbOZzNPmFkQ2sVcM35HkMyR8Ju9wQqd7nSVRtY2vZmIr5J
hDpOyidzSbWkCxAnG9oMAk6ZgrhuVW13TbtiOYI9Oi0FDVOhnZvMeu17I7SluQaQ7nYj7YhKh+QZ
4m53sO+eWtm0Q0igJJ37hj3U7/toFdu+t69djQU9JxfQTMxnPsXRdMZP2/XwlthxoUQWgS87ih6r
Al4yd/qU8xQWnrGvfaJlE9ipuQjG+SGldL2twhsix9ECh2wHQC7AXbjWCfUtQievuGLmvDEjHBt1
3LMy0Zf3snKf4VhGZj3v8Fq92nod5zKZ2A8d5upPOXChTfYcuLl7c7ahfaUznO7xYkwjmpa7zoWD
KxzsaMrKGY1Mcju7meuefMItwrwodkJPf81p9scy1vVi5+XBWZ05RIJBdpmJAye3q3emF9jwGCwG
RQIV0Bfr3lnyZu8I/9zogl4xc87Ccn6J4V7TTXlG7LjwqeB15AG0njZ3wjN+PSskXfPPalJ8ezDU
btzAsdetS2hgIjx4yBIRkjDvMJlYZjZydKt6rO8HnoOSHG9NsUaiMezAdanzdEd8W10Z5YW5Y7oX
1z7mHYFhcOmJg27v0P4uiVRJo506N4fVTMEIpZ5JJsuH3+biPW7CuBJvhSjLf2uA7ocawrgbEDp3
xwP6Dc/FCu7PY4uXjG+3PrTpSm8iUlJBV56KhrWW9WcAO2yuO2LJsJex3edVWuLKIp7L1V9sp40F
2G1zcM6Ln/7wxEGCjdgkaiPPf920+2xMnI0ZQwoqALB1Qe91501MCPAz8ZZ0zk1qRkp2F2vRUXu0
TGuv2uVbz8prWvCJR3OhFXBje11+ENIRUDfslsrjcq8fiuTSZ9kSDHlymqv+RqX6UNoMiSFLFnGT
iC+ZO3O0rfczPb1NjcIUlJNm0CXmcV3bLMCBHOUz/j/T3tDpa/umYI9WonMMfFqYoO0JWuPWfy9g
RyVMHqNpgb0AgHfZorQyjwZ9Pz1i1OoOEVVYpdhbUTM6C+ZPPF08jeRnT96JUQ2Bd73H8dODcdea
8jCm48kl5JDBIRTAsSMJTGNdiZdxFe1h9pqLq9eH1Xpi8kjZPy+7ruU2STCvrXODOYxfDTOw8VSV
9LfIboMRrWtI1Ody6NcugBnDBAuZR8jw72kW1W4oR941JAXj5KN9YM7GoOw4pQDRtPmG/XNPcECU
ut/zLGj0+oTL3P/tIeu0CgTHVfmn6xMG9vY2XvXG1J/7YZ0iL+s4WuVUhktBPiSmIlIlbDM/dAlK
M7hdXUAf9F2Zitcm4+lutatbc+BVC8apaYqwtCYILliPnjIpIyTLX33/bghs+r7/CNYqlLm/8yS+
nkmVO1SFd9+bRRxLfvFzEbUT7MjZTiLIUf5s4GT86Iw/CBy+Kc7nYDBkH2uDeCobKzmmzgJ4VPLC
S7WdF5akXqI/1aO8Fg4jVw75n42+PNKBHOt5/hiW/qKvH7453BqJnI4JkxfPQ1cfQDF8FHmxz2hT
3I4/SocipEr6U65GLtxFe9PMKwFG7DRQ+OvqDPkyEDW6roKlqw5Ftr6sZXPUcnEg6zg99/y7WR0x
0gDFeqrTdddOe62/2MypKILskyADM6nemDsEZfIm54fJ5UTxthfDVEz6x13u7yfmot2ItXclD48h
y6J7YVKLKyuVIFPnQn5wFAXUHFiBWGvg8/D6W05FuthztLpYnTfryXXeMHWGhvnlrD/L4Y11C80e
7SD3wYCDsd2Wc09mo9ftBvE56BpLdgP1xMiyg1tibB5GjZkbwpmy4Uyjn/xYgLGFoq3Om668oMv9
5XWwVytSZIfEJtuasDLF68TufNcs5s321HqVQ08fYuLM2cY/9uKdapDAtqkeK1q8nY+P+WR37Bqo
XyItE8a5S6pXezIeZKEde5nfn+qGP1nm1zSNJBxmXrtdbCxym5Xih1PeIdNpQ9la49gQz8Vmu7EL
MK7jM9DfrW56Ng31A0c0anatV97VqrF5kuF1EKOzXhhn2dWzVY1/uIKYfnhUMnamLugJsVWW95N8
XMVjUozLHn8LMviSwQfHLxuNzyRNJxJBtuEZIICnNQ/kDgQVBtGw2Uo9NvXpj1LjfhDU3YRzMMpV
L3bJlNilvZGSK2TZjGhL0s9xtNeLNzs7amz2dmCpujXwHdcDEdVeTPNp67lxzX2ZlysJPIu/QyIy
x8bivWIuiYj/O+uF/th173M/MemuX0vNw8w4RuTGiKDRjdNc2Lu5ZtPWbP81PDXX9JTP6XxwKpHs
GIkXh2ZLCWjIBvfB1hf3iNv3musOQ90uyvTs1jHQZdyCzMRv/Ocapzc9jbPwtZRkGpN33cJDk9TM
lny8JO3d06yX7DsAh8MU9YvqmibnwnTUoZrWlH4kkdjC2v7Z8L3PIk/z4zCQ6WD0OXZYxIin3CvD
jN9CiAzAu/qyPtZ5i3NtJy2iJJHW/Wz5ssAxK32vb5WMHHO+Nb3XxD1y/duSZPq+87KzLUrU1UKP
UmeIp7Shv+uaImpb+zjZ1XGSuHjsLAk7e3hnpv06jmhQ27uL5553E7BaqMLFnwjWEtRNGNJ0ag6h
xoeUevp1dYn4xBVEierVt6Xwv+vZ3hvmhCVc5HvoeB9rpT0wZXgjJ+aApelgdOJ5IxM2GnXFMMuf
GPw7JwJCny0qPjWwxkXfHGSjlce1HN9qSVoI0pDQ2kabuXCO3R2MzNUYRjN27HmK8db+zaiug60Q
/WFry5/ZmlA8OlxlU0nJhXTnuxDf3iafPXRJTCPmV2xQV6Dcb4ImUmMyv88tCqoUPNWONh+zunSO
NapDXK52FvadfEmADOesKrbqNBD7vPeH7Fcl2PJld5QNl2SqvwBYOzYbG/qWUNNQX3kAyfAkrIIH
PmkjPS0vmoeomjaB9UKtNdnJnYoT07dkN7fTup8kdmNgcVWY2ta+3bYwc3v+zYqYz1XzMW+lFm7V
pr+ltTCCZXYfwOtS+GAnDe/NC3ZsXPoN6ImJNSzm0/s2Tj5zCecBEWJ5CGbX3ctm/tMpphfKJcMz
KS1jtw1pEfakM8Xp6vQPZWU95sU8EqPIY9yPoj6OfVefUmlxFHULEZeqJ0NpsLyDa4w/kmzrdswy
zGjukyzShnq3aMYL7+NTnzPFYcRFzBiKo1huI2vfjSFZopfLJywDzHTzOtPE9fI8V3rx2+1tcLcy
608b6bl4MpXNcG81dzmULxx/uhPnm8pxp2XzUS7OcNRc/EF+U5dhW/b3yq8wQD0UKrwbjCJrWQbM
dwgh9Jy5rALuGfcp2WZL/qHVlHvo6PfGhBzBtOYqdHuCCkbRfaZsk55MOpFIMKe6icVuYiZKRWjK
SotmoNxXa7NZZbQTeVPFHdjkFy+r6l9XL/mqlK7t7H7zL1SNUFxGtuI5zrvQH+7KRN29tvTG2IP7
swbS5YiNrngD9Soug+qcY68YdaMRY/i86k/mfc28dRVcVLPZ5/7Y/h7xDB4Ws9cvpkz9n+s8aB9t
2Syfud5s4JvUykg0ZTFQyx+G1rh0QdtD52aPa2beNAAZzGv5AQR81ZdFWjNzUZYZKFCDZpE4sQ3/
d9lZUeZPTeyZPR7usaYuyksf9QLVRE2ZjpG+4BixKxganjm7tzS3zaj2ujcXxgmubYHwAOdzPCxi
O6SNv76OC2guARv3DWvrtTb0/Af7FbK4cYQGBrbj2uV3SDLFfsrz7ujlpIER6IpNFZFL4uVkfuD4
ZD4FkqW2YuSH9TEbVyPqrTk/tlmxQ/VV3gdi1zap+kcoK9+JM1QxqghOtGEzh3DOqCiwTAyR3/Un
X7+sqf49MljINGOnISQdreY+tuLtQam/mIFSloW93XkZdChobVW1B9z91r8Uo/8tYdb/c5IrE6X7
/11ydfpu/sf1e/3zfyZU3b/mX6IrzfvnjjY1gan5pP4xqED2+a/AKc3/B/G6geYK7wlCFfcOY/13
4pRn/GNgqMLAA79LR5WJdnH4V+KUp/+DOhjRuGcIaKn/DcnVf3EH/7fgitkSbCpsanfqqg4I6z9p
b7kNvBQl5EbI1Mb7QyOQHoGx2LvB9cpDViUe/QTGgolLt1cPMnUIBoDTHDGMhm9dHTQtzzn7EmRi
wSgdaITZOAPw0RgVQY/y/PxjcjQXFUXuzT8qI8u9XTYmC4nVhc4EHuoNZIbCTNV9mQ6qnMxxPWAP
Rpmr58tf4ywZDy9GxU0NX8RXbNL2G/JZSQBd13wX27h50F4K9ULJF43eioa1zAf9jYlsWvOG+fV5
1vStj6xMW3fDJtlI0d+RslT3Q3aaXaf4xRiV2b471GGBP+fULfZCm+d26h2cNFiALJVyPyDVYsep
G9W+8cdXv8nraleBwsjgKVy9wWQXKu27nXGZN32/8aZ9m7SqK8tsATVKDub30hXjj4bt3qGdbRk4
Y13/y3bw33rD/j+VPtp4e/7v7+Hle5z+I/Tt/gX/Vj6Kf8jfdSEagpvSeeT/1zto6v/cibaAbQVO
G8Q2eBj//Qo64h9cYbiHTfQI6N3u1up/v4KO8w/oSFyWKKXx6GDv+O+8hlgH/kP4aDMth23Lj8AZ
wXf6D6FyuXgQk0Th4Udxmr+1P/pfTY1RnxRSta8sLf1TNpMkNypdxFfCFvLOOlHLVZeDtHfYPu13
t9/wx2uG1tNeFqQoxavVbfti61Ap9cJjok1p6CGmAEw7BK1dsSNK4JB8JcTpqrjgBWAytyjITb2a
TBnXQKh4mZxkVQEyp3aH8Ssxz9ZYMte7e91f+a0RXk88+/Jrsdte29eOPWJ67sSAhAnt0xwiuySe
VTAZZCLt5JKFqMyNXZnZOvfxkug5DXBVfFqVYM5hu/fRx7DKvostIl2cAPyo9V3lC/gXyEp2G2yt
3esHcy61U2JYK9qreXua/KT5O/DKnUqkR6zV5XLzqq1/hmGCaUDnSlx2NQJSYG6tIHDNUED0LFb6
9Jf1+uCYK1No2ijkbSuixnhRXXb02Z7W7KYFKqDGmVhUQOfxd5Jp3WePGDpjldh038CQejcYS6ps
lAc661jObhRB2YQjN2YJ5/3uZ40eFUYjccgoPZyrp9yNjp284jQitFz9ZWqav6c234YiUrglMEdP
88KC6ShECX3WrgYLdpBZSM/e1s5GWu3XM3KgnLlz0BBjRtY88Sd1hFhcjViMhvR91Au2iH3d+nLf
E9OH8qdwif7s3HYeT2gSkSbZG9dE3FTZfVRZAiELk63xjvPajCpMp8L4rUgYPVmdVouAhREan2kq
UTtU2Gr30uTj8Oe1mK/diZ7OrtsmdSLXDYpVnygGDmWSzzbTinpKIkZgTDybfuz6w4R1BFWIgFO3
QLNhvWhOkWq1Fd4jpbtOjDmOJ3S+g7qoyWKzBAKRn2HyJJ2tcr31p6U5zafNyJRnRrTLTxsDFfwU
e9T6mJ06s/tR2Qu4f5XwKPVrzgzYVE1z6WFKQX3KB/lsax6TImODfo7IuPwNYk0bQ+4p962uCzeL
S8FAkT8V1syYbOkxmDEIfY70GyW5hJXLTeHd//QtxBaKYF/1yOhbpX3Yqyzdw1Sp9C+OnnmFvqdq
l93ekJePi17CdGlRUCLCXLp1n8m5huSWmBb1udln78mW+qQ22EXSI1sC0hIUo7W9d5TyOQsAtFfh
uA5Gx+ijZ6yc1aaX7bSSlUJYQ6zgKqW7QaBUzQVivbknC0L6449FSesjoSZPIsvYaP06pobD1RLl
BHpfHwTi4kLP6lNbe419TFP2RkfsSnWxG6rCFndyGoOMqhjz4hGXscJ+CKbECIdh429uoGVk69Un
UkAG8ZGdATBK54hJrXD3mqCkCDvfZxQj2Rgvp8XIklePangN9I22PMq7fHoWvWiNU67ZVMRLz/Dr
Zen00vgxCLMw4izH5hBiUVg6AgW24bPnQbAD1BHEVGI6mFiYrAX1PKXPWoiwcwt6pqAjya97zMvM
SZ7T2WQ9lCXaQHuOTme+qBXN476eGII+lJaf/x3BX0xBVvqTz9GDgCqw8tIa9pO76e+Y4X0Re+ni
/zHTLW92s4tJKqqQqqr91JN2dVgKzVYB7Cjv5JaoLo8ahPZsJ1Y0Ji8biJwkKll56ahxCuamFfKa
v63mTb+GrZzas6Jv8MiocMaPpk4qaDF2b0O/mtRWxcvQMuhwMEaxCGxNBMIsu9302VzrWLhW18Q1
GeU/naReVoSBXCDh4sKSjjrhbCa8zdx6BQ+WsnfSDQXyTffAJrbF1JcMfvXkNEKFswK+7fAh7Wr4
ac3lmJBCKAcYhUmrMWUx7JbB9qghokG/IaAhLSjX0Ym5LWEPG8y6XlVg8TRArn8pM5f7yiex8P9P
nNtH6HW+FTuzwQmVJyw9eYDKSQ+ELb1Y+BOGL9F1NdilbPHzwMnceTz0bHY+c458Y6/Rav/sdfbs
HBeFq0e9iSrslG3JuB2yvOx9VC7d+GvoJb6aZZTbq2YkyeuA72Bg/Su+NO+e0FjbBYT2LHVPW9LP
PxE4pWdFQqgVYEaAaAWdI2Tl0b72thiv8zDUfxXcDrFnU7YeRi0bOTH5Fr+6wun+QuFjn1sZusf1
QcijSYO7cXfNKPEW4snS5QcHtudi5HSLT+aSxvyqFYa4bcIdP4Q0BuQq+aKePNv+n9Sd2XLkRnqF
X8UvAAW2zARuq1CovbiT3bxBkL1g33c8vT+0ZsbS2DNh3dkRCl2IzVaRVcj8l++c04y7dAnGtzTW
2I4GhCBz9PIp2auc9wUsbM6OuAAyL5n1aC6BwCQWZYVKcDEL0tk0PToMnLmMbtjbuPQ8lX02hV4+
pGWwi0SGvKwuqM0xQ9Hdr6QSRQrnryD6SNt+cYiiTvRss8CltL4TOFDAQzVZ9oYDaPnJzzM0GMYR
VbCfwX/tS1DoCdsBxKzw5kUz3UVNNIc7mReTi14PNy8yV4cCm7ESpDBmQgAlokUR+O3IOPx3fdlf
KoP/baP5JxXQvyyY/w8qgBDI0DS6LDRd1yA4FaORf1cWb7O4qn40XVn8x7HNPorvf9QG/Y9/19/a
Vmra30jhRM2Pd8aqvKT6/Vvbun4JQE1aKL3pXdnj/qNmNvTfLCa6KLMV9IX5x7aVLzHFNOk5TXBV
LDmcv1Iz02f9qWb+by/9n8VCbogbY9zbybHPzwC52JT/yAfUBcW86kvgwm6pInXJm+vtvLzUIYwt
il0vEaxEtyI4kZEVUbSwbrN3ZXpQ31KWEfrRhQ2t72VwW9w9UiA7Iwz8zekvifoeD+W2mHHy6r7V
9oPBZz58HoJjFEJhbY10a4gPFMdOetP6G1Ki2jy38r50LnZyP7TnlH+fteC8xHfttHcc0laCswFo
ZMY3kgXxG16oEG/K3kNVMFz/VMUBJm90X0V8V2o/UnC+3r41zBrXmTsEVpVd8+TeHo7S8IcAseJO
Fs8TwhWqnNrTkoPZHKPxw8TNkwSujRFQTvSP+fwElLDoRy19M5b3IT2q6BpwJHZHOZ/Dcd/w94y+
rA5JthfuRWLdtmSvrvDMdEtIUEnxMu9l7NviLnIvrCqS7NxWBwzLrPE6D/ezvsGqI4pOy/BVK/GX
KoCJfQuBFZ4w1kHh6rF88UR40KbT+k/pL/ZbND306XOFRktLznl+LcStsZ/q9inIrknEYH1L+RUR
Z8pmtUZx6HXJfpYnSB78Es30Whm+We3r6O7Xw/KXzpHnMuef/w+56Kse/V93yE9ZOXyk/9wj8y3/
UAcK6FOUt8hy7TXI5O8PvCF/o4JfI4M4Cwx8hWhf/9Yj2+5vEr0g/41AHfJHBN/0tx7ZVqgDmSzR
I1sYWaynxF8YVfGN/2RfxQtCGchLEOvMimNvbaL/IDdv2zmFrUDnEzQEZnxdawYeA1cfgKaGFaCq
GLew2yUVI8Z5QGTfnYT+YwG7UkPPzp4FW7Odf2FZGvvM/bKyWvNKbQUrv0VPxLR6ZbpC8h9egUYt
NsPLs6hobvKVAUMfl0NNwIWN2F1gaAUrhm9dch7sNPoyqgGSrEk8BjzhJcdk8wDZN2HVORSoX2DQ
2P0Pr9XQsmleCbWg6rRLlRCnsoHNqRkuKWuHAANHnpqliA3o1uivw9pDhe9ZpHyUcd/GpLh30/vI
fq1WWI5xer0TK0C3UM2xQbG/VytcZ7fxdDf+Iu4aCkTOI0N8hjjBPeIMsjyoJJJfMOejq6JuRV6y
Qnx5MkrcE3HfdFfEL9HhVzHg6E6V5Wwx4Ripg+lJ9T5xDsGKCdZVJn32DHLHqq8+jBhefXFXsJAc
GoNywWvzaYRXdHQ/XzFEboblVkAm9qoiBx4kLxt2GJ5PF2jw8ZyvOCPJLx21Lohjv8KOAbND2Ypv
Rip6r6NavC8UG61hBSTRIhjURfDUJfCkY1UGY+2Vp4RqexhBLE0Ky+20Upd93vIjrCSmDPEALVc6
szKAM/O88vQGDtHhx45XlhNdzrMmoDvdlfPsS7bDOFwUl8mEAhUWIoJxJUMZHDbbWrbyJVmxUT0U
91oXBFutVtalXOnSII4p/AhoIjR7pU+x//sWJBXa8jm3DqlYtJO50qqA6+UH8iMYEex5cMV8kFpv
XscVdh3c7mf1i3/Nqt64y1cotpBld514XTttRWZlsejn5RdHi6ds9uiscO00DOyh07DYDyt6i/k0
70c3da/GqEbkofziBrYubxbULjLz4YyKIDwPK9Jb4SvumyjVIGhKukO6zbwGAXbGmuJPNBD25mSO
J+QMpi+tyH6vLPwZ22h2vaip9Ouy4sUWYkpwh9oEDQI+TkqnvtLDQiR3mHAX3E7T18KcsEVc0eWy
UFDMSDMNb4Bs1vmW7TLF6PBwPcg3raXbaGo6dchijBOHFZBu3AlKbPUZeS3sZd6mrNhwZAaqNhfw
6nAy1alfkWsNF/AdTq/BS/6LyE5gs03mW3664trdCm6PFOlYl68wd2g1xyCIdWOjVti7ySrjaOiN
5dP+fx0VSHjRQV4RO45EEV58+kWO6ytEzqfnw000whmWqT9FK2purdA5Wt92C5YAkl4txT5C/bJt
9TL0p0W+s1DFZ1JfIXaaaYNHJIn8HO/IM2ag7nFkF8jaaiXgl0Vi2b1i8UuqEdu9ovJsWZunPI6H
k76C9NGK1JvxMJwFDMY5+EXcj4b7LBMgfCtkBkDFpvg1rYy+XHH9fjTJQlsRfqYT9gcyY7B+Cx2c
O4XNNluhfwEXeXbMVe0Sm+YuzOwLYTRXsYoFTOk8tqgHtLhlz74KCpStVZdoFRloqA2WVXZQoT8A
K6ShWyUJGY80mC4yhWkcei/DOZMwKaZmzSpn0LQRiLcseQd/iR1W2YOOWPTTXqUQUzvFOiJj9VT8
Uko0aCaCAD4r6Uem76ugAomgzTPRhRgjrIKLsiKuepb6PR4Kn7F5sBEX72Zl+lpvv4faQcochVZp
yo2VKn+q6k8bt97Sz6PxMkc9WxD8YZNNocXaI432cmc50FtjhRhJw8lbuazpBhbFOsCYxzK+2kUN
rppDNTbHBiNhNI3jm4ZgeKfr+TZmRboCZWJDvN62CZN7qmwUQErzLDMdzuyXi2MvSd3pu4LI2KV9
sp34joxxZBxiQANkpfmtT7Xhfuzj8E0PUBb0pvZOuw9OFArnHm8di8VxseLcXwqhjrW5ds6z6Z5G
2z0w1D7pwuye1JL4RpT2e21UR9WBpoaaflaYGaN1CeeK9DsZe+Fcl344aqfJcn9aSXIvzDRFiAs6
OE/hh07AwU4zRuOWxAhxbBnXrGNFv2kaZ/nWDSAfiPYIRZfQTmZEyIoUIAKpDm5iBhJrZYA+Uc/V
T6yqvkbVEO5sLTefwcIp2DNWw900/mBPNYE4GdEBOXh2WExNfI1lzB65omfVGAVu7No+D1Xo7EqG
v9mm56wCRhVMsYLpmDiq9sMlrS9O1V+nuZlPimFbYxkPPGS+wZY9pQxPyTpabgaOvHc9WZyuhD/f
leZgHedlZF6MjSWt8ICyehroximRYeNp56Of7hAML8KAkclsUj0VsN6tHLP3sgWYDPVQoVoerSN6
qZ+IVjPfidwGjya3dJ7SKrC3Ba6O2xYm6qw5rbZvOzQfwMuYkwRaIB4h6u1b6PbVvbPSv2FXIOJw
ovyR8buOJs2Vp37pgitTDenXNSm6y5yVZ+DwGYANXmca247JWKK96ENkbkU5jv48J9x23QIQt9Fj
e3lxwzhBDudU7Q/bmRcCEefaZHA3suHmnvhMA6E2Suvsk7s652fMSV+Tpe/vE/bYNEXz+L3AcjXF
9NQOzwwPQtqT1IHZQgA/DheFisy3c3kQva5jY6DXRx2zFV+BHtpJ9CSq0v6ejja/WK7sI9mf+QXF
x7DrW3sihRHgkyF2hpY3k2tcghbcTYg3DjVFlocGxGHW6oTvrbZQ6jlHEz54MuezVAB5tubLWvfJ
AtpalWDTz4wrjftjnRSHxk3OPX4Z23rh8B41C491eCaBQ14cztapHCobknNqPSuzUAz32QV0GEcu
9EVpP50A/auHGY05TLeECsnH0seA8RuDr2OAQo8AZ7D1+X7uzjFO+gSK7y2iMlQSfmV1wAxsjViP
ixvpDOQraPO5E5CmJR/kfS+aNyNdroMiB6KEUJR608KXNtsFwg+brQ+XQc9WSwdtb7bgt2W9JQfu
kGv2MZuXwsNlDiGQ+y2iafeihA8xz4gf59R9LHTdfeSEmNGMn7X23iGijXlGjenqcJV5FlzapnHn
x3kWj07Q+HLiNzm1huUzB74ws3xJXSPDUGdg6KiouMLy7MxZtY+LO3dGKlAuYt+G4FZzmTckyACo
dbOee0U4fG8MWnNrZHima4wyrazezCjxQ0X9vWFrc3RC51s50PzKE44D15yye0MqerLD8O2xASLC
U+Zs1QnpePyOg6yzeGA4ZCLF3ZjBLFcW9vCVGyzbmbROOzRWbu5gMKXzFnqJuyDqvkfjdJ6ibsCG
LJe7UUWvnW3tUr1/B2B/KrvsO9KKnwF5a6OeHKKCWIuKrM0GLp1lCYAktgAPQUCCxVLl+UXTZeVb
A4VvPyBXnjvEVXp+skPTj3psG+qoj3ft+AsKbq2NTIXz5PJe0w0MTKmt1MeFI2LVskF1X78uc+gP
UXwLRchlCdqkSkdyO2cvRYngd67q11CZONx5w8R5Oou8e5hQDAdGeGTxUZ4MFL93Gub6WP9wbGrD
1q0+tc56HhYMQVFExxeNJ5lZxKlqeZum/tA09XMlYnNndOjY81iADWfJrRBFg/qnEIc5Cm0WClwn
X6oaoKXNNfNntiTiPZsCMly1Ld4aJ6p93tQSzXGIPNuSJv5C1S3lY0hvgR5UZDa0IlPXiNNfNT8G
nP79EF0Mkmw+5aZt+1atlh1+H7AHcQFi1+D41Unjk5/uhO3fNR866SnZDnf6kDovnSPZAuGUf1ON
CCiKFmdXa2SxpPy1aC0b5iJ5374ZeBFslTusaL/hR0tW7jE+Ii9CNOgCFje/IiOSL06qg+pKWe3N
UpXw34+zNfGyUU50jicY27QYKZD6jvdE90FCI35NDrsdAGhdzhdsMFhjdltpm7cyiE+ElBy0cCgh
AuZyE2YTQ2tiKMIiPrVwhHhUfZ0Z4t0lHQL2Mh1w712PqnlI/XQMd93o3GIMvM6tjboQjMy4UqTI
jRhHfJqsyZdZeZ1VTzbFQA43zustEdzgxbZ1HJIMA51lZFBWO/fcCQjjl+DcjV2J2Uk9vdkBcTJD
Pf4o+gQbEUxlNnYXnNh1Ufk32rgZwcToAZoJ1wnrytbssaszKCSzkzzflc2DE3/JBjYDS05wQi6b
4G7QO/mlnVuSzzhfPaXZ7S7Sus8sjpGlWCE/V2Yp38XLqmW4bmf5a6FjBJK58idqtyezTB+5Hr0i
xgabB/foSEK4GlPqLxkf/A1sHw92Ns9w/zm3MIPrzTLyOiuX1ejYLQ/w4UBSRfYB/MiIKJo1j0g1
KgoHPwQ9XsxvpBPuC9p6NlnZdizEnlC1U5GWmacZnGmhU4W7UFT5GwgP2mjbOLVCQOf1Fdeyw0mb
qFfTCOMtbjEn9srbOnMvkQlszsZ0OlYGxIpaOGVZTD8OM7tEHL+umaN2nGjB6jsmN3Mm4l0XKLbw
rClGxvHXppTzbojNb53Zv1Ip3bEMDe7VsjyYIj6TSvHVTGrbQ/d4GHJheo4TBJQpibGPDP0NCNlB
QVxQqDtmsKtJt6I3Kl8x28aILIr0qyXhaqmAsz01aAWJn8+n1qpXRURPMopAb4TvZv8d7SXqGp5b
pMatmznHudCSLyjPu6tQQGKKdQZitgXBfVLN6qPIF4JIpD0UtEc4cJhJHnzRlsF6WxCTboTEEwDR
z0iIILKPJOzLNaBsQY6au8emWaoXs+ehC/LWAtqTU0oShaLinAeDXW0yI5t0c/GWa9lo+70bf4mS
jinBwrFNSJBJLIbS5/kma2um/C6KF1nb7/3U5kd8FfJTXZq4llRs6QZcsSnoWegTCoLKFvD8osW2
fSSGTnmqK9WDqQclM9hSP3IMxs+FkIlPy6fd3GXmGladgt4J7PbWWWaBTkLXPsYg7R76zi0YKHfi
p5bTBKbLjMgnAaev27A46GGG9bwQSwEpBAOF1q1+iwfcfjp9SY88jMMdD5SJz4gMqPOwlkAgYefB
kyECDWFM2TKbrYr6kXjs5L1vJWjk0oiDiMyET1mrPbLqX84OvcHWbGnym6oQOyvHc0mmgeOHeqDv
MYvUMEuNM18ZRDVssKGKHlzWfvuxATxwJ6M8I5yatq3Vys+mstTZQCd84rdI0lCkFBg97kUHJF88
iINlZbu+XrjXp8LOsQZx0EBusLfHKi40J390rcav+9E5p+nk6Nt8IG6+RZ2H4G5SPZKa1LhzItSf
g3I0csmDdjhnsZBf5Zzr1ybsuu08iMxTdVqfUjhbr0GMfjSLSXFBpYHv2Gbywjbzo2aY9wBL8yE0
xoGlrbR97UbNUQQICsj3IMgi4rhKiWJb30J7J/CSTPXSk2HvwZ1fc0oW7CGY2QXLsWS/OXQL6n/6
fbn4KYEsnYieEZdh6Y+vB5Cw8V30yjlR9buepsRyiLXaOYiqqvaECbNNgCv6WtQ90jO8qPSCPB4t
tCgzGa5p90UbdS5Kzjw6aXobHxrNdr+VelmBzjfaZ8VO2icEr9/LJiJHDvtw84XoMflktJB2ieZy
XCl23kURWo+LzmhpYF6DPK8JsWph4MD9j31GDjVeq2kgPmcEeDArBTZiZm/uIGKcwwJ104myQ2/Z
Wo9BH3IIZKuKM8FX8Lisys4Ciaf5S+zZTavwM181oOkvOSh7QaShJKWx0RerYpSlvPVmrSrSyVkF
pTDo9GPlqjO1V8UpK0TEp/aKcqegBSAuNupUBQJwj5tZ+Wgzw2FIsOpYx9JG0orUIPwy/hK62pwJ
T5FM0C6KX1LY9pcs1loVstmqlf3rw/9/u0T8P7geNOx/S6te4h/fou5H0XY/4j8Tq+v3/b4IYKTP
7hynQMEmgOH+agb4++bP/Q1nVIb9TEB+3xD8YRGgfmM6DSoExko+n6H+C5ZjEaAzJmYeZJiEJrND
+CuLgF+Rqf/FrCpcsVlb462zorTy943DH9cAvT4C0rLr3lRm3iCAndvzgvMKo6/UG4Ou90ORWbdI
MJPp7HUSOaEOtoo5xXuyl88KcxiPA6C/LiVD2XQZtmYXfuJ89sXJGXmZIrd53MWdi+DWS4OK+g7V
wZpDBVTwBvvmQrw55jGt2Dw53HxI75pk3FVsbM1NHQc1O4i8hOjKKo9ld+tNeUbEidYvL1peUlSl
pjpWeM6jKRGSaEyn8B0ns+9ARFfJHVlcADj3Gg7aXCwj/prGCBO+Ov50RRH5Lh5je1Rb6tGue9v7
65/5/3nh9b/bmP/pT+1/lLeP/Ef7/2F3JvjA/uvd2bVEkT98/HF5jsf5358YSwfWtth6S1sXuun+
Y3NmStZj/EdCdUGseXT4lr9vzpzfQEddh3AKoXCrWZHUv2/OxG+McZhsOmTT/06r/pXNmTBWE/w/
PjKs75WFF62t43CsOLb/vDmrVW33cWTHHvL4i4Zr5bCz6U4ekrTGZXvETl1jJMGdYdrORkdAvmPK
MWwVnepdiuo7OZSx1AlL6mOnpICOOpO5qbLeurDEjdEZvlsgQJuuS2pfbyNGZyqkl28n8arj1LAt
m+qM4iX4kugWvIgbJI8LoJUHYHYVUnP3WRq2J9gz5oa59hOSeroacn5iI/KdIfZgYSI/gVfDXTPm
Ndoej7agrhf7FMVhgoLB7F8WFEk3coVbT4XWqN8L/GUKzwgH9FCJHpiO79Sj1jFTIE7zea3TIn/U
LXFA5E+t0GT581AaOF65DrpdK6FtjcLRyj23DmblG4OrH0ClcMgsZkJ6zFAwa4mXmTGiLOcrC4XX
bs61Zm+aM77JZRsuu2ESAbGRmrI3RTzFR4OZc7CRiWwx0yOnjZHIi5lH5psT9vZlki3j8dE1+GI4
hxusyBCCGi32nL3VkxqTArGNw0dGklPMRp+MWuLK1F025BlC0SmQxJJNwV1LHugnRj0jg3IU3VMl
7QMjpeAuLKxoIE7YFS8i5xQ/aCwW8N9UwfTsaoZ4aO2MRrYTwvimY2HnyZk3Z81wa08Bg5Ft0RAS
t8t0l16v75GdiFxlF8pOgR9IaGMtUIvVuNhOdrVTDd84hNNj0uNbHzdN8c4A0d04IY5yG9Gghc7x
UDkPHbZSUdJod11ayf44usFwVmMuGgy/7JdgffG9lNsubDnR2QGjbDJN+Ti792WIJB7vt8H1UrRH
7yZAPwLrZMtOwbymw0R0n6rqGAjSjQ8T7BQQAewypm4UENqEXLvIJQ6nIZgmgeuAUNTndZvCT7Vo
mrtmapGPk4jU5v15Kp23UHbAcnNIHKFedhtRjL42xlifNbYX1vNVMhPCdxGhaqkSb6xGsXe1ANAv
KOiO0fgVKts09BJE40ZbpzWxs9EkEyTsHXApvPDx8qwG9ixLVQL9FRto4BHqIGAIPFEsWHssJhws
nwa0ofO+si3h1fbgLxLHB2GYEhAEBnhhYOyBTMbHKkwuI928mz6MWSHwJ2FypHf0gtbazGJO2J2c
GmsCafXaqYOr3qB/ehLR3OzZ29abriexOHOn7iCm7BWWjGgNc8FCslJPlpx6ZPE6i7eQb8wnK0Wk
l+rA3y2uV7PSV/+Pq9HLU9LZFxVGb0JNvR+05pYGBp01OyFhvCCnqp9RkSt/jLvHTHN+2mVon8dx
YKplJ9/mJd9asRtv9dUVjOHdW+Vad2nG0WIm6Q/HLr/OeE5uyrriyzn+hJAJ26wOP5PcJYAB95sN
U1BxNoJsOua9/DHDzQ4Rb0jrhAOpdNpy10yVfRTMpmL8mHiJhv5DMJb0p2aUP2vRv+eueZtGY3nF
VhuDqkmUT6DhWIeHleJ1wOO2PH8/BSTcOgQxmLj3w4Q3VqiXoyfTpNiOIgPbaUHUxyC+LQvPPqM0
EaBsJ6ciAuofspcZH7gU/8S2ghNgG35X4HPTGSm5fENwkfMIldjmAgtVFhEWikCrNx+WQVsetEVz
yHcJf/RjVZ4y2uyDZsRyn+F9Ck9twvRUoZpvRpyNHxbc/7lmbZ9V5CGbqnJYJJV9eY1H1hebgifg
VVRyFblpWfrUKSB8lDNTZnESWaGf5PTAVm0bO1OkyQOfHLJfl878ij2Fcyz5tO+mEU4KMxjaxryr
nBPBqNVrhXcOJ2fE2evjugVGm6OK2TgmI2AT17MWHByAcjc2DJxGAtA3TMoin5WgcWRqSMNI7iCf
/xnOuMxK2IyulR8hfYyPfNBe5erioEo3wkQH1nWB8mR4zlIp2rXC6DEFoQgDYnXzvT5UzS4bpoCb
sGeUkSrzVtVudaF5RwTKtm/1crcvjHOCHaAJ0vhhDC+sORsvxOSnosfUrEdSlrgtpjG2hdcNKn6X
86Lu6qnH11HkOGWINAA+wImR5/Laps2XcT4OGa9cyOZgGQUWyDK+Mm28L/u63DU6fzbIhuWMpiC7
c0baVa0JmmZrEZHmZVChkAd27jm9ND0zTGTnF1CsHRYMTY3rZEEwK0F+bXmfhYbwMeUI7peWAy62
CkyELM/sMWWxZHmJa8FnNcfuc5iyXWMDSJPj6bNP8Kxh9PQs4/7TkKQKM9zN0WDtgNqnS2DWiV/0
PX48SYtZpYFXBra8j4HkIlLiiayTz5g03i27aO3QKrfZiwl02CAJk6XCnLjZDvnAvWvx0Zuj6kYO
xr2lu9XJyuzu2E+a/ZRk9c82NZgGGuWl0oaSY4BYS4XX5bZPbsqhZa1LCHvBJ++x1vihMcxcnghR
6DcLA/FLWBSajzCLPapM8ouySv2+kDmJmQIP6CzjF2/mYX2XFHl1r2UYbqo2Nz4Nh+aiLIKBoLA1
0jqxrzFuKW4xl19No44OsrX5PPbma6Mt+IuUFRcaySQmoxrBIxEFB/Jolk3PMvmh7pvwifF4+Eow
+c8+5uYxx7HbTuUY3OIqZZrL6GVT5z1+kVI+DmQz81f20cFUeryXHQpQ1xL50UxE4SH+TBg7aM2p
7sY1cqNtIeWii5WPSGH1at5aUfSB/Wf1rFANP6TpWJ1JPLZ4+IvlCKZAEYWn7NUSPUubsu5OKOrR
YgzaGsJIxi6qatO5BHZFJKw+nUomcBfAMI1bTbpHyQzkiKtY9q0dTZtBNawf0+OXqlSvCemuGRLV
E+ZpBo+aW9wrosZ2cbfOz6NCvYyjO96xkXbuoqx4MRz0f8piLWUvTEW46B+1OWA0y5j8UBJDdm44
V54c1mKrlSiWnEilMaBjWdJuRuIRv+IlSeRCx+Mh9vEcV2cGIsVT12HFLuZUMIZk8XCujDgvPTKR
RuZiBT3ZmuX+kQodeUjZuB8LLp1fjFGPr465OOOxy6Jhp1nZ8jGiOkF1Mbec/S0uPnJaePq6qXzN
ETrdz0RVb2Qk2pMQ6mXu8H21uN/PqDYBLqdIf3Brg+6waiMKTvYmX0cZDZjYyXzXJzMiSuZYLJRc
Lb0tfV4fFmcaf+K9OzwORqHOaU3HF2juvIv48vdc9fUJfCP6iZXDD0JhAkT2ko0NohKfcUp30cNR
PnaW6IDwsVGaW9p8D0EYGozaIo0nKzXzQEA57gMZ/u/XhodB82Qm1HNC2PamSkZOQR0nK27dQngD
7n5+wQob/xvR1ByoWpIcA+GwNOuEdVJtdJvivjng5Y0x78xAlZXP4ldDat2WpjZBanEQ6iwAy6Jb
2p88JOhnbLQBflyDoFFquvZJNhPurwyCGu7yTnA4l5klX7sawpzPX4U5TveZqCE8TuEUAOJil6WZ
svTImML4DzDspcKE1geU+KpW+yOTPCD29ISw4mEUcpmXcL0oN09CYtPtlCrYR2Zb7asRz5slveQ9
NFA46+0zUZFPdYcVQRldufDoRkwbRCD28C65DGrAnRasRHwnK24LJwbEIXeBEXxbgkjup6K9Lxy9
Z9a2fGCDeYuzFsE1ybx+lWi6b1Nobkedmqc2jR0LEYpuU+1aGyO/vNlH1RIfi3a4NgS17R3VhzuH
ywSmr/iOkBuFXH3E8b58oR0Jdxo7kVeNdSpmzvi467N5wi2z8LJxMe6CIQyQsOmZF6k5ecOMCVoj
dluflbB7iHFk8HBtZRtrTZ+W0hL2SDgWORS2m1ZkvJTF+IYZPLCk4XpgArAkvez2DrC0NY27Gjcq
X6foYGMDu6Si9IT17E8jgXmOgJYCmoutNkMhRksdHOfRcGAdwsbL0yE7demaeDcG7qmvxtBPExwP
ymhNjVwKsp5NlhmZGuODMDTwYD7lFkOYw8DQ/BKWBObagmVpqjefRjTbGE5NuKRa7a5ZPbbMBYPU
ureGba3oZKbcIU+gmtmazt34oRtGcs0JVrjjQH4rurpZHYeDvdmZFFwzKws12weCMiePP8S9nnW1
N1A2XwjOU+zCO+wh8MEk4RdLLDXd963jrkre5ywyDT7XLiwBhl1Wv0XwecRnLvKCJsFaBBax41Rx
LU1eDHRodGYD2zuwvE0ThpBT5ChQKk+tPy4ax2jZrwZcgAyEIH9qNT7POr69npoK52KYdnDnOPNX
B/cqDGunkwpGyDtrx82PoAK3z6Y9IO7rfLooxTTYKveBLdccsmgnNAPLSFuvDxOtAKIZtzmwUHux
LXwb8lobD27b+Q7Z8C+ZlmbvbnjFYsNYNYOjw/8JtqxIZyxAJTV8kEQoDd3gkat+8NHrQYPzF7fV
wH1D1kDIW4LrBJI9bVdD4AqjeBF1wk0XxrC1dX0oFRWbPvZU2S4aKv4c6bgoXtPZb1LrNUuwueiS
MT2G9diftR5r0qAT+FalJncjhYbCmSwF5JxU4pupinZgTQXmCWx4cqwbi1ADGKgaL8iDQzOQmmYH
XeK1RdHtjLDCJYdUaA33LXSGTerVs5n5mtZHJHb0aNRtXjwn/9E0o60F+If8EmZp0GNBYkJbI2LH
28o0inuwh+aQLqtnUd5h9Zi0AaW2XI5ZH2OnU/FgKirmhQS2Yj4m0y//O5xeYi35PkXWPRN1lPP1
ziq8PhoMSkZ4g5H5+SFtuy9NZWhbK7fea35ED3t7VIQcEpfUuan420gry8RCkORtGkc3gfhYY52b
6ksqicmW+XuaVCXUFAh0NjLkwVxaL+T3ssvfNWUOfAuNspn3Lym85nYMsluEjU048s7LN2tyPu3K
ajxpONFu6Fym/XOAF1aDjEKjKqEBb5ajVfEwjlbMNFVbjW3ypTuVnGb7IautTV80XyBMK08DjljV
RFjF9ALPbXBznpdFnJpcSqIAyvkIe9kihqBNdevxSWb4YFho9kNW+bJvYXnC/klvsIkznNVfp0az
NSZXMeC6E9WzlxZFzMUYmTstKfZYKe0WKXap7doHZXTdARdwe5tKZBwBFZvpRMYhKksWFWrulo2O
iWIo5aV0m63e4LhpI0QdTXehoqwsGA1HMb/hjQqGAqvFvD1n3avjpqk3DO14bzLI4qjDbcBel2gB
8U51xPpbr+flCAWjbWozL89GPrEuijSqmbahUSEI24Um18TDgFo5LifIjdrZzcgWvUmr74eovcur
8S4kyj20uTYdDKZgkMZtEBDmyMg59NQ4/ZrdnQe8m3K3x8415NwlJfaZ6JdrxABnI0XU8xaM2maZ
6/9k7zyW5EbSbP0q13qPMrjDAQcWM4sIhEitBXMDy0yS0Frj6e8HsgWZVV28NTabGbvWm7ZisSIC
0v3853xn3naRcHeRucRYqGIP/+U03zJovMoa3sGzd4xat3qrJLh9Wc/FRY/4czSM5GtXZtRo1GZy
Wi+MwTx7QaZArt5WbLBwyXlfi3RBDMqK9yEa2VskHCsym8apwCFziuUPK0xrvAu0/i15sGWjS6KW
xUoyjkvc6KXA1BTbtMZHjmh3QP9Y8sfddBUspud7I5cDu4z0gnX7ugW17vjMG9ft93MadBdMyg3E
j3DYBQb+oHxKKnhS8l5XwcWY8cIu7XdEegj0xi247uhYd/GtPbaIj2Z22wBmOpPZfDLn4Y1bFuZG
5PhZuoa5QviI/+CzSbvhXmSl5TdLiUd2oF9HVU2xsxSA9wBz2up68sv2yYHTuWc0ezc5VesvTn5d
u/NbxtAdlGixDTrH3EaRLJifE5cVgneo3ZKptogEL5dlPp2HAKBbszit1fjq5rwClnkcDnM4Dbto
SijCi/rcT9VS7POCp4Bkt7vxFvHJgodzUNK4biP3JZulwbo5Cf1ppCthdRGSFk9sr9uCRkZY6uev
Qw3aDNQghV/5+DoTTcI3R1K0iS16QKDv9zXrITkFC/UIMwMV15qP9HZ7+34IXzMr24/R2m+k6tOm
sQ5VQlhoUMQNpqDV234deedmeEP0eSVtGZ8w8r3Aa7hGgIaErrPYh0i3zwVVCm64WkVzeJjdjdEN
j6gNoAKIKW8mmBswAkJuVgd7C6F9Xj9LGhzSubjqBrxK+mkuy6+kj/FLrxB0WtevQUXSayd1di09
x9hbIqsxYSOiLBICI71vG3OmD6Ii6++02EF5NrBzYDMZNTh0jObMjLuLPsMHL9L6yyS7x7BpaZGS
r3OetthYQQMFSiIHxvqIQwUJz0Am5+1c+0SOl+0AZQ6EwQsDojdACvyOXt+mgEy3g66YYU9L5eOx
6YCFsWDMNDplwCh7W0jKFL41fSb2Ce7cabuI5ha2Asllsw535Wp/I4h9R645oRJFlrt5dvqN0VEn
LE2mzpNAACblghEgIGLmZPWDMZovqaIQK4B5e59Z1SObMc+vCNTjgE4u69K4Kxf10nXFu6bFIhTQ
vhyLKTOFBSsjfWWpQUti8K8/E1WkjbSrcB6CJWrG/MqZO6qUV+cw0nS8hdF9Q6sTUfVQBtQ05Ad8
nKdQDpBCHei+NNgZ2wIM4WZUU4gPfhbkIeB6OWVqQkQzQq54N960RsB1UxufVVBqylztHM8s4qPG
pwezD747fXxEwGX3lErFq91iv82WR1b1V2XAH+giwr4tnONtHrBwD03j2COZskvkcedJX4UdfDVX
iC3pdAsDKGgE6hYwxc1ejZJrfNXJcGLUqI3YDU1HXAdTetLo/jV053HlMj7GGiqhssBPJcWmMaJj
PzGWbrnlFlFPtBONYNN4sV+leDuPFNvyz4qEaMzAPazzaN5HJtxaD2WKFEhpb+25wKo2pbdoEfjB
ed6o6gQAhPMY9c0Ze6s3Ns3jITbPh2k4YCm+XoFvE5WqZ8MQrjpxcDqxYm4z9M74nZj0aWQPzz3W
eFG/xtJ7cvP+BUu185h3TelrvehTYfKOocropKujBKMHXIRo7tMDBRFQEGxl+a0ujgJA8dQ5j7ZU
b10nHtOkjY4MksCD4n9YCJMb5ReXhVMFviK0stTH+PYCuRqqViKf2SHi1pmkDZabqDHiVep34LG2
XPv+6FinrVO9V7zyfE+m06nL+OqQ0pt5ouqRcofAs4+OGMk3DRUIIJZ3dd7czL2BEJ/du6N141bG
s01X8aZKjRJaIwXidYVUivfmc2SCEw0Gg/PQv7hlOQBD7wknuaAsaTkhZhjjv28M6uOmxYVJa6jm
DB39bMq8MyKx54TQxTbWy6dywR0ny8jblJp3YK7x1W5yo/6il5HgfdBEGPHtK6VlQiQyvZn6jiGM
orSgD+/LQF3nvbqekvCaJd20G+gft91xORa5fdWxKtoUAFM2rVkpXjLOvInHLj+6LCXISLbYs2PB
3mcUN0OPlybHBWWNUeL3MZhnIMNcXLCHkspL/ajVGEgdyG+m23q3ETLEti/G8qo0a2aejEX/UmDy
38apfxoO/49zVngkkP/9hPga0ejndDWhyH8MiKX6DWOGiZfCVGDzrX8xwAR/IslGevKb0+LbGPgf
/CFF7FK63/LejoUV44fmRchh5CFd10R7W5Fif6158eN8WGisjtYa+WTsvBo8fp4Pm1y8JGkGE5hg
tSw7a0nMbp+IsAi4DQYB6rOC6rVJK+VeBwGaRxNLezrIXjbud/8BZz78AjkZCYEketGDtIyLrv2P
v+E6+WlUzVehBBLtX2EUoQH5Q9vvwA1eE/cyqRxrZrJGOtj1TXPLokBufjg9/4VPWuOmP8RJNXud
ua8ItuUTwxSmomwkmbBeObE0d3/+Ub8bwK+/Cn4hQVmFO0w666/+4bPIV2WtUQhafxZgDCkG3y0x
ldL34jHbFRExKDbPHb5nNmIBz459bWXy+535l47sj9/hw5FdVN+CyeA7RDqKryyr9vygINQEgaX4
xaH90Ca8eh0IAzu0NcNphS6HH+LHn2vPA/vZiuvJXeYewcMjSTuxMJ5ATHsMBmnRGNvDnx/jj+ng
9TNRi21uB+Ga0v3w81bH39pdYDLiTQGT0zk+7iQlv0DtqEknccRCKIqX77i1f3tQ5R/cOpYL7sBU
0vH44R9uHZpLKMHrY1aMciifXNFDPI76Jdm1w+gE+9KaqAhFY0eJtd3G8/EpZ0xF58YdXmZMk4wv
QmWLXW46Te2XRbEo+FmJcdd2CwZBxwyrq4rqFtKyM7271xqlVm///ND90T1HgBtgA6Vj4ttj68fT
BaC8ZPzNxFSrlJqCJqSZ08vy2MR01Jef/vzDIIv9/haHMmt6wCU4Yp7+cKaYvoP/oYt2i0hT0J3R
68kDIRgVN7AmNKvQPgKdD7zXwJXNuv1c27UkqVTZMO7jJWChGhplMG6rafWaALauzoWBo8Ynn4n0
3tuF1R0HrhZKcJoOxBGUwOmeRAqdhhx3ah4nPeUPS6zoXPPCnmQiHZOFS1GpGgagCywaZVU4UGeo
q7kuopyAEdrVgCau0bB9kioQcHRlrx6KIWDp5CY1qQ/i1kV83ZRajUd2dFCZCqz62Rbe4PJSMNzP
9nmipH3RUK0abTVr+jsix+qtz+2o2gfkLm2/BZhFk0U9Mn4LqhjqK1PddxGaSLTEqhsYrG7t3orJ
HQ6sP5k4daKNWCdEddf7DkCansKu0Vjbc0T63Jm1d91bedBtPNaPDzZzJU1r5lDe4EGhkWdm5ssm
JFv0g9dV4YqJy+SVbloaTRgikU0fZf8ZoIee970KY2TcJQBv1urQ/jKC7yYLLYaA7V6Wte+OmvVT
zIj9mRaHSawUGee0srvlvZXJsjpLS+vZTovlEs9c+IWN/ngzlI1mUFsH6UtKXYjrN8XCqpBNdHfT
pRNp3rys7MeZTANaIu74u6Qpyn5bLSVEYsMIUcqDcoC8UQHS0ewENpB35hF5zkX1oLgXIdUuaQKS
Wd73m9F0acCgTbBj6dlQG8PGS4fEgIdBvzvFFOClTg0IUPTn4pnChAqWfI3gjhk0KDYkph6u7LCV
p0xoCHrkvOFueWfqbOfIWFL4XWpPLY9sQMzh4BiTck5hqCt1GlO7A858ycchOTiWm9D8QGEfPnSF
/FAgdAL+B2vw0ErsVRudegrOM9oVK1/GPOVeDy2RGeVGTUc7fWIzyiELFKEhJST+5eWICR+JXLTU
nqrGdqxdk9cTXdwUAtCIFYECqXiYWYDGMG/4+VRm71aUxtNuAaMG9DsyE27JeeheKowtNWKosZhb
ptr2fKQjyuZWUTrxMEXq7sFa6FncehboLNAlQ8dOJ15S8E2Obl+zmrzkeQ3QYTNWKZszkgKsQAdP
GpdhHgX2kTzoyE7JCZ3xggryBgFQVnI8MKFapr2bVwR8GFxxKXQrNQtyFHzH4sweAV89lLU2oe4Z
AxbIAsYSvjLs5fNFoMlRX8imn+eniUXPsCuq2q73VdFN05egxWhxEo4R/0NDYn5G0YiesjfJTaa2
IJvayxJXUP/YOkE0XDEaSKMrc2WhU5PQl2cYl6PWjwOApTdVbVhPttlRurA4c9kcgjEz2OdxdUZQ
EkiE+YXXgquWptd0l1wC3hMz2sqhoG/UHuEUBpxb6ry85WSami6mJyjhCnaCKfMtOkjuCiEjdI4x
psXAqDwTm1nLhi5KTWCQXTzjFy1prOqPDsmCeTcIwMg2D83SFk82QcZrXYXjm7CprnwO8irWHcz/
IKhfqIRrlm4tcKMi8CICEUNSWYrGJjVuBbU+Ykhw2KQPhKzYYVcNZTtiQwRTq6s8NfrZ9j2TiT+e
AaR8ZOeAhjuaFcPYuafbtocjj+2Wt2BhUzBhRY4cLyRtKPlhVBUXYQ9gABA6IRB3C9Shu69hfkQQ
KLCPbzL6DzsEP/7L8Hmm9Gm28T+hP1TIKkaHG2zPjD88lGzB8wvVVqk8Ymdsy7venin2LZLCeUx7
Z7h3hsKjXpuGQl5Da/4lFeQqMEdRtdf00z5KHcLfoUU5hklyKVqG6qEtreBORRPSf1gPts9ADU0l
m2h+DCDi7jG1CCKYxXzbRlX7EPVzeT54M9TH0R0eA2PuuZ3DwA+oRWlk2+1GY7rIYCJcJkn2ys4a
RwsQ9GZHeH/x265ZMLBk5AIJUu6VHDWzcDbvUWegrYRNnt23uCigAECEO6Mfe1enIO9NlE8yXZ8w
f4S+gp5pbvqos49lDjbcaDzvOYV+gAgW3hBfpe4jt9zz1POCC7Pp9I76YD/2IrwYfWGdTrn5EmCr
3slsbB5cVvsMzZrx6BrJ8GoPCawO1Qy8cdWAwGu6FIKraGj3cQrQjrZQqNX1U72sEouqJve1hbZB
G3uW01dP+2/aBNknb5LTEUf/cMg7HlHTZLsHL8x4fmixMgLU9F545VOaklSEVgS9tOZhLytqityA
oYG2p+QimciKxqSRz9K2skw/EcGLGhXcvnLEZdi7lGgLbzwpCAcf00K+k8MjLGDk4qVGkgaYGPPe
bmmZ7fOGspwyAThUBeVTAGj+KWiX6t7i+YY5cHFvjHkBEjyUoId1/zWJKmdneNEZPQbvk6amgpz5
TYmlzgvL5MAk5EkLfT16yXTIct7H6Xqs0izrdmEKMnxp8AtsAxP8psiK4YRyD3OP0HDaxuKeZDQh
8BJTmlfU9Z6hlD4mKrBP51Ri/IxrnDTGEMJ/JUKyMZUyn4PY6hhrNeF8EIW0LhO3gI6KOJAw1Bux
MDYDvpIhrV+IXUR3hUQlYHLZ1bbfBJMrgRdW1xkOzz2DdiBW/XKPUVlcjjGIDwT/4sp1xCl1Dce8
ktTfteVbNNIXSeZENqj7XUIGx+3K5bQM9VWM9A15vyX+VhH5056xtYv1ATJGBIB9Fro01hUE5UkP
vH0T6HMPF1PkgNExDbWcJYvTOvwX5Lw1B1D3LATDrVpTqjNcHjAqgzyPZshxc6aCncrTk2l1CNuj
ddUn+ovZ83eIxcuj3SbboTS/0i2yZznWXVWG2aEOuodBQvYHY/oeuAkDmlXaaSx1FSG9Pk92a5wo
clDpUrOmrBOMEFIymTYro7xZTDqhRDMBy1myvdXqBrmdXghXFVxN9a53JhsG67JlW0Mo1Oh2rPuC
E9qNpF9m7rDDWnNT0hW2j3T+EraDe2cV4jR1iZgbZn+AvIdnOnAvAhv7ra5eFRQd3BbtnTEkJ503
b9sweu6s4H7GjYpoih5VmtKvovA1T3iToTys/O3gMs+MnROTpWI6GWF9YSMUsL7pKdKDEDFs6pGY
oq6FeYhSFsYWNersSyYsszPRLa+V/Ms0DgWHMEms9djHzjNyf4fBYP5qEt70oR76bY+qHTdvVQ5W
lW6ywm9XPkVVMb/R84syo34XOf1uMbzuHF4GT9a5vFAsfek6jUPyiWSSHyiNiJ1dR8/eoQDaOfmm
M47bkT65gYVJY6y4Y69jPephxMNYVzbPaxKa/5iK5jdJ5gyEQjeHNxxrKJ84nnnK9dggYycI7+Z4
Kp6i0ZFgyJHROGp5mHsbSVdIuhlGaX7RzL+WTeL0cb0VXHM1LD2HaBYG2g5+nN1z6ItstH1WIk5x
IqJWUvVu2Ev/7GHxiA+MgWvvpFp0d5kMcwCImczVNdaECn9e4FnH3IQwTi8d0W+2LRl+kkZOJ2aa
ebDPsE1sl6VngEpRKclX5UXWWygcqpsh8rR0LVtW85XDmGGR6grTbyHsfG5mVwDuD6j42KQ11pTN
Eqox2rdjp1+8flK40IrZHk4q6YnLFlWHw2iYwX1i5kPoQ5GSTOuBVuDbFcklAIY2Zf5iua9iLMRy
B3/WlVzUdhtvlXBAYvArk2BXNbJ2fTSkjsYuN2CNK+2FyR2DD0EXs1eZj2xy79BsQ3frIddQvjfW
UDRkETGNYBvL/2cg5Ak8lEb0tQoEnou+hezhVzRTdoewrLEbO72BT94aypfQsuYdRCn52IGZlvuk
N9qn0dPU401zwVFiCIFANXqpXraVGzrncWZ1pr/IAfT8GBUNV/qgcR3i+oSupOf4MQ5zLlQYK/pe
uBOvMbejjJ0pYzhklPUEzUtLEJ5jNcOwjwOjr7ckW4vraK49tQv7IOLdQMUqH46/5EUntetshkJU
R8HIsD/pmH99CUDLvuRjMdwQVBpRmFWNDaDCDTmWRW3tNHHhp64JWO9llGUe0lbQbJmohYapakQc
o9jDc/AGLL14I//vkdD2eB5ldpjw3E2NEFgRU4CHtjIcluxcmPS5Wdl4q3Rdfk4H/JxsZWssNf1U
z+cQTdHT1NIMbEx6LIo7z2tVcTBKUX5p3Fm9mHlg32NLq+CCE70vt/Fgwz5MXa/pfU1NBw+uCYsD
t2IxfsaQZAGgILzYYlkcxK3KdHcTBnZOmJ0Puc1GFgcbJCAD8CiIEl6XIxivLqIUFguqu7xRJFTe
zEZY5VsMqNljQGHe+5CZy1VKzBpfrGFjfnb6sL5nXNCxxcVnN/o17gOMMQZxQz/s2yWBNwCXA0cw
3c2+F9jqxaFXjgIUaAnvRmsSMgjMgBoYfhANbCAf4q8kMSx6Vyt2O6rTNGSwRFie3aUktzW6Grpg
2w1zcQDonwEcCuAliSIvPhs9sEkexE19O4A6IB68FOU3tBejOGDq5uc6qNaeqdkc8ZXL0CEYH5fl
sptmnKvwm0bGlQumn/MYqvnoV/ZkfMoGt2EesBgUzDUZ4upmcKc23U+pQcVNnmYuB7mb2T7ZQWMw
mxh7XO8UP0HhGCSvi2hMoE+CNrdvrZyCoI3BWp6MvF7HDCRq2JN1K6fGM62cxnPHpBrGkE1FkyVF
TZS1h4Jmxc4RJyDuwpXMnnQTeYIu6Q7pIL35gigmrnvPkckjtIgcBkyiohvNAlXQmEgSeWcvIz1S
WBaalEh3XoRIDeseyGjS5YtrtfhpPFzYrOYxmt66kblaFVqNi1sGjU73dtWMD45BkAYyAz+TpXRR
34glDkkjjHPaHuGYaPzaTJJumm7y1HaZWhMgcRoNzBYjhks7nPIdFNCx5XGOob5mY0YuIvfgC4/4
Np6C2GbUQ/MjOkaYBbLftyJIfyGyroGun/Vrol5Ab7VnI0Ouai9//oPS65TKqQILpFRWTObtYlfJ
CS1IKRM9rxx3poWtp0MyTHZskctLrLwhA3Rp3CdsIC/IDEVi/+d62++0WL6QB73GJmwmbBCKP3+h
2LNJJTC19aU1fxripGdhXuIe6UNSEstiXv/lj1M2swx4kKh1QnxQutOwbpx+Yvzr4Xz3ZUBtzYC+
cMR1/tW1Peuvqr4eMEhUOO1J0JSm/JBsU7IIJT1mgN6XKGhfGRvW8+OYp07zKofCYmTjZDnYhc75
hYz5B5opsgsrYjQUpZX94bAWZl6iITI9mHlubyAwANnDznEwimL8xUjkd2cQ2oJJpImLw5Ie5Muf
z+AAvRz/Lx81NfOyr3Mr9a2EUkvROeOxLrJw9+en8A9+2vqjyOpaWjtkUH/+PN23mWmv6r3EXLcx
g2g6417n6WsY0y9O3+8+yuVuEZYlLE+SSzQ/fJRljbqJooyPCvFoapOFTGGzJbAWYf8Xqof+dw4m
AbP+cIL91+71/3wpOnhba/b2P/52W+avxc/U129/4+/UV+83Djw6mCVpd4K6ygPte9ibZhTp0KRD
8I24t7YU99a/sqtErwl580xhcLm2EP0zu2qReEXf80zlOJxcboy/kF1FfOZi+yG6Sh+Lw5XBKEmi
S7PgXOcvPzxPMwrosiQysYMxA6k+ySHLVwYxk/fMYchTZ8GVdE1Ba/gSRzigNHSDCpPbZJn5vVsw
Frhs7ETqN5Z0HWQpR1EVO4ZJFPgZLRCgn93W9l5Z3cTz1iEuU19Bb4vE+WxOAFy7JJ/w0/UhQ5H7
NAsoRENhUV64sfKM+kY7VWTGi1iL45Bg+KRAtiwFzL1RdnduP+LiR9i6thjKLydxn6qnsumMikh4
ZfPyDXHMUHbPyroPNWs1gOyizN+QyykowZ5N2fZ5oIlymn5E86j5YM5WFlzWLmaMg4LJUuzX+nU8
zvaMm4sDJVZhLio+KTzfzl5iTpuOBbU3Hht2Lwt2s9NVrEJ6Wlz8ZaI9AYzEQu62EAXsD9dweSHl
zhga+zDUZeXDWRzDi4yF10VuTfldlcbLAGq+Hc/NDALoBuRhRC6zdmMsQ0t3O2MzkLjN20lsDR7B
+7lJHDJeo9GovUpS6plRqwiamFa4ShKMJIcMmlE5PjMqqMAwxo2OYWs2hB/t3oAPGLLy+hLP3fyY
0gUeBt6c+03cKj42dG5IAZbni5MTsm06J2TrBSP0M/U5KapMgMWPp9nsZ0RlXhlbZFuvDPMtcAF1
HlEL+jSvxW41MB8bQeRU5oFsvvmazxKjrS2fpVL2EFkpG6rKzS6m2uhYXghpnQqkrbfQoqLTi9kQ
DLmVralZyGO0r1NhmaaJd6VTG5NGMFOf4AvR21R5TslL1jZcNYD68dFWuIP5Obg3v4ZxT1DRNMKJ
JFxjZNHBNngaQ2KT7R1CVGTuGm+ogHIrqAB1ahUcG67Ti8WYSESzeCB4qL2k9+j4tk2x73l5gvCV
6YgBjnHKbiEgSWaLgpR6W4gULCQThJ5y17y7nYiE9BtBwvup6YmREY3k229CWeVXODYVNSpqSKlS
0E5xWcbG+lUnKsuBGQ7NfVHH8WcXY1a3Ta1keKKALqr9rrLmezA1pF7pA3MAHFGEaxznuLOhuiJe
ffZWp3lDgTsLlGCSONWnCPP7NIKEhJmDPJFjob8pDM/qCFq2xk1d0BC/Iy6JkgtbMsN8R2ryE8Mb
zHheUnICJFubs7zDk0Qw1Yg/s73o5vMuSjEPebHl3IgkDR881m/NltcrcRDWRSlcxcB6lnM8B6vG
aQw7E//oVZYZTrqhqsv+mkdG2GyMnj/DVKUneLh6GM9DrTDZZkl52/QamqLSLXiIwkMwZbjXPhks
lLpzXfczpTfwR9lPBN4F9WE2vbotjBbfzPvG3Kk6paYZQqJ5xXwx8PaQJxgIMcmiq15CDIJnxSb4
czUa45fSapbspACAG17bFYxSXGbmTEyRBX39Zs1t227zlpbGUldUqgXDEhY85qgk2kaERt/dECrQ
vhFV5SC1G/qhm4acHCt7Y1pLEFvyXT2I9EFQuUtxT97nT5NnDTgJ2WS8N8VcXLsj/R5sS2sGcLg5
LKCpfRQUxAHBCYYrHgkX8RpF64YIHWEkN7E3Ahl9ZeLCLiRlbvbshGHXnnYI/mwFGZafF2E5ufvK
FlSDVg7zml07B6a779AiKDdsLZyyboIFfeM4k/tgSQNHeoh81e5Jk+aX673q7fG5yWOAR1NtQjEl
13WlrZlHSxbcBJkBjVBZRX1dd3X47MiuZFyjPC888qE45mdTBcEJbBnESJsT1vng6eZ4hzEXLq1i
Y/2amyN8tmbkqeZjLFvUtorcBKLSOBJudUz2dr4V1u2Ns4iEZGlQOsgWkS3A/SSmYktZZcZpRXaQ
xU7RLu86CN0HUD/dlwVy+EWm5ZhvWy9MX9pkgJUnSqekbjkTfHeHuHIIBClM71oPFzyCr8IDt3iC
hKqVVvMdYx07ORAMSDNyWbqg9gCKw7ohG2IUO68I8r2FgTzx08grHjlrZLfssAw+U/3OqCuzl4Hi
KItH6VbzLZm2Fc0Z9AdeNdhV55wAj5tEh6pNzdtwwYq5c3OrKbZVonoCPzghfcwsw+3itSN+1yAh
Dzk3Q/iUmX14pRkuZNs5z8l30/oLmhvyz3Kl2tEzfeBw8C0LMS6f4YvhbtcJw/aeqqNpK6aZViri
4DiDDQdZmjeqfq6LyfoknC60tnbntTN7YqwWG4a86qnPZnFrmAUMM4nSzgZxqPRxFDRmkXezLaJT
sgydfQR5rd6OHhwYjHOW+Wpqxca8VSMWBRdMwHUxa14xC2TZ9nwOs8qiRkfN10a6ptMb4UIxLUPZ
PvYqIo7NPzD2vLPw6s5WLB54MZXpqT30krdaMyy7OIotg0KKlTADFgoDYsv7ttqXYTNHPnu5nn9R
Up68uPhDd5WjgI8hmpM/y7GgktWpxhnbqON+HQB1j5uoZlG0IcbTBegnbf/OfyPI1i2n/ERoIL6u
qAm2dtlYwcKoiHid5lMa1VsXhi7TKteO7zwaygIu+bZxd4olQkOgqmghLM+ORaTfw3kSzRn3G6Oo
9G1hInNZT5LuK1XWquP9wFn0q6TobgTDiJlGcDEckgy/wnaeoLGRWZgdXreBXEGziWwmyhOD9FlY
mJF9CBT1edYzJtkE8BLjbc6ug6WE7eknu2SEyVqjtR5KqKPLwdJyQTntjIV9PMArsApzG6mdWhAM
YF7wSVukDCANvZqL5Uhfks4pvs3D1g+i0b534oVYLGI/68EpibzrxCO9smPxGIPikE447WztyH5n
N4aLPdlh/Is0PMi33pgKwQoiYNCVhuFLh88CMBlMPKqt8gxeeepCYsPpgJk1chEX0VdmKBEipT+L
0crQ30SR0YSnC/gNfZIrRpXnzeKutxJgArzYjZmci1mBbetRrsxt6TYzvg9IeLfjPFu3pDrSl1Hn
zHNl2SYHu4f6vK9yN2u3cVVytZJ6oAg47G0LW7sU9gT8tkxHnFCeFdVndT7HzMRb144+ZUtvkNtW
c+h4N6InnZ8hgZEROOMu7YtH8g1UETG8NLGu204ul0ezySfjbYIjkV6UBPfr+8kMWHp2XFvF52lg
rLqzrby0PvVl3slf7L0/GIhQILH6cuxt9iwoDM6HTX+QSMOpkoYqI/74QjUpakOp8/cfdkl/4A/8
aNpbP8Zda2ZIhvJEdlbP5o9bDwjNRctqL/WZTc4FC4dsuhO64/HImjEhQytkde6gIyZkd1jrmc1Y
M/WNm/tvX+T/W2r/JgWn7t9bau++VetCdy1/5C59+0vfN69C/ob2A6pM8RCzaHNDOvm+eeVPQJHZ
2GPReDFeeuxQ/7F5tX6jtYj3oiu5fti9/gBesn5zkcuki1r29y3vX9i8ftP6fty7CryeHiZIR9m4
frX3QbjpCM5KZ1RAaOj22RTOFB8IfeDZLlrXL7EzHWRE4YdIhitjsA+ijk9U0lV7U6b3WSJ3WLTv
7Bj8C1SS+rwp7UcLIC87z7kHukThc+QR/GoGKgvomxyhfgaZ39ZDia+BgZg2gi+ZHPGPDFbCWkow
LjP1V10B6x48nORe8aR5kUEPduFD9uJucEyYQCE+f7Y9G+YIR9duP1Vhf1LUL4wRYC91Tu4bKrjP
B/nfVrWDG/O9xHAQh1H3n/9vGs7/IPKYXD2lf3ITAHR6e20+/3QLrH/l+y1gWdwCQkn8mbiivxPG
/n4LmL8hS5ralKaNiMPA/J+3gGv+xnZWYUe3KcXV+DD/qd9o9ZvFhE8I0/ZsjGAI3H/hFlhV0H/d
AZjaufS58rEdU6G7fsOfH6EIhv2StqagcKEdrwQvZbJ+BvIxbZm5R5aZWk1337ehMW/K2My6c2PI
hX764YD90ZP8ZxHp+9cAtKaxtyLauqvG9eOTvEBBbhEN+BpNzNQ1mCblnZQuDoTNEI/BS7wsRAoT
XWXPfe1I3rqNF8+7BED3fISHElzRaqbVCRhR2upVBKzMSRtWpeZc05qZaFWE17/4zutL7MdDx7PJ
tvBOrwEAzqP14eGRJCznaXqxaCsbyKUCMDzEAZPmks3FGekemAxpEN22DD12Rp84Jzklo5ukVuIs
HNChmgQb14Y8i9v8wt39rY3441fju7Fy5AHLQ2796j9ocr3JoROG+NbemJ/p2aGcYaZwmCDzsMe3
fJMssQXKQJJ5NIQ4xgswr0xA9/7FN1nfwL/7Io79LbnAq/pjWCBFTZgBsqyrPiAaG0C5xZcZ4eTa
xv29p4IUwkiwwGiZ6Un8hWn64zW1np9V/UclcMhiuB887k0QL4I5OOfHsdhfT8MUMmbsyXOlTPDg
OGI8gntaU7r5iyuDFMnHX+2AYLMxQ3NfEQH5+fC3fROwl66sXRGGGJSMySNtRUbk2NIgjQtmzJsT
s3DHTTP26nbsiTrTFZ3f6DTwyl8chQ+LJNaZrMRWada1MR1xk3+4TJ0FsPoiTbmTldFhaIImwWZT
WDWFuGapmdN2RZmcNglhCwgEU/ZaURZrbRnUhL+avf3+lIBTN3l28WLnizkfbvNRUYUUpK23A2g2
45Id6NTSGO4vwj5d62B4SX6KlQOibKyyy1gF88NgxPU9K+x95hS4D+QwV58aNRnnE61OhNlI8VGs
Ejz9+Sn8/XX77bmI952ki+OpD2cQ3jhtz3BMd3j6cfDyVrYBOk3VedeEFxKR8lL1St39X87ObElO
JNuiX4QZjjO+xhyRkXNKSukFk0oSODM44MDX30X1S2WqWrK+1fUg667qiGBwP37O3mvPc5Ocfv/J
v767lDe4a3yuE/nlUCvfPjx1u3DUb7U6hAshHFSwcOhqlIKQBa3G/qxK7XziDLD8zCMgADDv0pvJ
ndQhD4P+Pxv+f/dOrJ/15vVdE9QlFZfDsJS/1wf9n+tIlmTkYiS4XZQitzlvJ/JL55pl7drD33mq
yqiaLw4r9P0yk8VOdECLTLpXUxjt+lAsjxq4gLqpWnjtn0Sc4J9IPOugaVE12wW6MLGD9iyulidp
fuIsn/qjrmBO0KIrigj02oSO9g9XeL15b39VwNg34O3kbCLFe3tDBrvGUyJHy+mBGxjBJJ5EVWFl
SA0m57aWB5lLQgAqJ/trYh5+CsU0/mmNfjsz5LVkJhlweOE/7Ez84e2lZUlGiVuD2sOODGhc922N
GNDOoJH3wYeqLNzj73+28+vNZHNlYOgwKSLrOHz3iXKAnydmwDuTO5vPtqzrQ94X7gtMxSrctYhZ
to1upmu71M01ajz7MntLevGcPnis6vK7dsALjotPDsiM0qCp/WQfjKAhxVwX27TU5QlZVEIis1fW
LnJI2hy+tIK/fv87/va6vb19/A6fyoi9lyG2/W5zk5Z05zAH/tVrThhYbu1+79eDfnWtpL2pBeBz
1DhwrVGvnJoFo79mFPyMAOJxdrvmEKUJauHY8Z9IVu/2HiLAtVUf3se5HHcNK+gf9oN3I7L1XjNv
Y81b1z7fZ/j+9l4PyOMs+AQGwGmnfqIEAayEsPveIx7hMY1T5+TwwpwHzymfAsv8tab3XNe2wU4n
ra/2SzZb1xDV2wvxIv29A79m11sSWAVu//kTOBwXtk013WdT/yFIrPyMwOoWRGoWbEh+KJhYjOPd
RALjH2qgXx/i9TUSLBHssw435O0Pc8BchFklxkM82PNVIzvfjyjD7qnkyI+WbvaHZ/jXz4vW8yIb
WSR94cp3+wejEInUzZsOzjRVr7K3vlN04KZtO/PNTlSfb3//rP3L5+FW44jIPsBh1H33eV0zlsDv
B3NQ2nM/hKmX/7CWKbjxPPAeoWm9Pyy46+n63dLEcVR6nu/boR069rsLGoCgDEmjmg8Nh0mgsgFR
H21dPpOM2aJkGIM7K2XfaQdmH1DamVwNAx6FTVTb4mHArvQiexc3SD/5f9iX3h8UJMNnhrwc5knW
Dnmx3t5qcoAiSys8/hHsn2M8R+Lj6gjbRIU/3E09tnj4MOJH34MPJHFB739/J/7t42loUclRzfLu
v1u86rakaasBvS52Pn2wrUZ8QU9ztNwy7Pe9xno/Wf13JsXNJc1IEfr9p/8tinm75vAMMGBHNMTY
nOrl7a8nUaOSANTNQYMLx3A+RN5L5zYIUtFzD7tsARU2VsFDT5CYSqHyd6sDSc4e8e9ZKAu9GZrY
AkxT9Ec1VMmH33+/X66OxwlSYFvGtcdBc22Y/HOf9mEYmdJu5cGnFDh1bubcg95Nr4XTtq/Gk6js
y/Yp5a06VIW2n3//6b+WLB6HWIb/aLwgbPOKvv14pWlsSyykh0x1jvVkYcP5ALk5MncZbDqCUAhM
EdsExkq/1/gCMmK76u4kCLdTWMB0/z+X/nwhErghd7tIHGgYvf1CSbyQU4KjiXXCEDw99qjUY3jA
t5OVm88Bs77Bqtzz7y/Dv9wERGX+StfnZB56NLT+eRMYMcXM34R7AJUtOehFo/jZgzM4klwVYJky
5V+Yo8SpDyGBzpD+mj8VNutT+OYp9fit9AYYOriUrtG7x2BaxdTpiPmGMSmS7hzVJUFQypCfOzs2
3JfazsozjW6wZzn/yDUF2mkeZC9g4FcZPBAe3ris//DuvrPgsv/xvXzqeM5E623x3t0O5c9OL5wh
OJDTFaOHLnDtbKOA7tm2twH378PQq5nqcWGqXVX7pTyqUWtvO6reP0+VzVCzH51wPkWiXiAekjQJ
S2G07GBHNAqQMShh+G/VsMRHuJeMWiukJuZP13e9g2+vLzh4eh9oZnAwY2R+e4e7uixEI3r6IbnO
4tPaLUGgnLW0HNIxneUmrgAPM73VfbaNwZTvSCgJCK3C+JxDfunn/mhUou9Fxb+5bexAgqKZZyAx
/+ujSA9WRpw+eRLpn75brIPa7wssnsHBovmzy4sZOs1gf2qdIrp11FzAqBDzN+L8SOh21OH3H/7L
pkmBQ4GGLMSj6+XL9T35x6HBRS8W50oRHWWk9ZSTJffgp5F9zclw3diQf+5+/3l/l09vbwvjkZDg
CnSN6GSCd48XDQbti5SsqjSohm+NJfH3cObdWZlrX2NpufU+diEts6cymU4ie59PeX12ChYi0hLL
u3oJcuLOU30jS685rpMXa18VdEPKZAlfUwasINU09RW6iD+UGH9b7d99e7b6Nc6bOsPjR7y9XCl+
Thwmyj5UPOF3EmPYi6jwT9WJSD6WE2feYrKALcXMKq8RKOqtSPCyNVODEztAyXFofWKEd7+/qGJ9
lt9+LcmWz18oDOncu+td/sdd7GiZ1M0ilwMakAIJNvse4icnbj4oFFr1J2DYdn02TMPSreuMfr1H
IeFf+0UGl96LCa7EmIrHQA9ZdxvNThIfTGnN5sa0EV45sFWjd22I4vr/fHG88ivegLYH8si3X5wn
wcHXZM0H/AMQV9oIof8+HyBZVTCpPgOVJB85xuFF+1AOodhnQpgvg65Usm7VcmA2O4p0q3QloNcF
SXAaYlLzaAKsFbdGI/SYkqFr/+mL/7p6s1vBKIgCFpfQea/qNE0fpLMA/qhaG9tSIkX/1cvDe1HI
5LHCgnkok9D64nZIbBIn1S9hXRAlZE/VXdbzYv/hAfiXr7MeTUOkhy7Z8n8fav7xAPRy5NRBzX/w
A4MeO5YQjpxJXWrf07cxOt4Sv0twCWsTXWqrn+4KsZS3/OEcOHPyH23of+1E/FqAeUAceDuiCBIL
kUzv3/GizpxST1Q4qoY+GZMIYUMferLcNF7bEM4NiXXdoe9b+wqIcACyhEV3cPW4X1AmQIrqloca
G+Y20mPxh7L9X1YgTkCh4GJ57HJ/zwv++bI4xDsFnd3C7YRa5N7WtK+R48cKaPXUpWiIJATyT9Zs
9UfPge91IN5ZTl8U6hG1KcrSYiA0BbW4pV1PLzn2kNntGF/bM8mhS1peFqeS9a4J2h4Vvxen9aFY
SDE4K04tf7rU/3LjGSys1STNERaAd5cayxv6sHwUh6qKso1Cus8x1A/hqSVkCneeXm4lyXFnMyYv
FtfkQaIfPMko1se8YGP//XPo/LrpspHZgiLOAwflvG+z+9y9FE8MSZB+uZwzIAt3Vc/d2Ak8xxhE
4Ef2M77BCgH6PkZ+QkdJ2w9hOVWHtB1JbuvBdG7W3BVOJgkuITISO3uTdx5EW1WSZl2QrPASeDj6
dJlmMDxbRB5Z/w3OY/a5KAP/4+9/07+s+RxhwXmwb/F6iffHCTDKs5V3fnTAFSDuU5HLWx/B4SGq
ivwrjqhsk+Rtsyd9YWawEUc/FCZxbsQajDqnT72d/4m1869fiQOWxwq3dsbe9yiyesBIz7zlkNAo
unYEu1wVz+uGtvKyc0YxH/G94atjV7pjXZh3E0Uc0Hvh7xd+yv1i44D5/WVaz3RvtyDadCFDY043
dMjer0AjSrIJoAuMltnzP81ZqeAIePUtNT1wRau2Prg6KE+//9B/ed5o+fKsMRdb9YXe+nr8Y91D
loWaB6suD0/iHml8OidMhsExI7biKNKyvIn4Eq+qy7KbRtv+TyPzr6jZ8Dr5lVcf87Dvbq0iAjTm
SFgIjvaRdBC+kS8CMmiFtetYlyN8aVIbzhCV45d6dLIXNporychd8IerCJPz3XV0ua3riwzSAhk5
jZp3v6jo0Az6o73HeNNFAKIXH7cmY4OXLHJmUMqELGBxZyKR7FiEG9wLgxOdp7LXGIJmjpyknfQt
hNVSmuYjFMMk2TkgATFO6dF27mZbglmz7XHqvkyC6NSRccRxqcAcb0cUfgnMV//Fy9P5NQY6wuil
yj/Wk41/fwB01jZeRdpxK9akdLA2nJ1ki4085jUBRE19PFC7ueYhB5dC/zkFPg280Z2+eFWIaWzJ
laCriS/9IrVOzH6sCUwCq4upJ/Rba9m5YrKiXdV5NQWB7xbFOXZtc0fC5orQ9mT8yKUDkZFlXf6j
G5TMDlY+wa0oxiQZb0aqnPjkwI8FreL0WvMDrSE/UyHkjzRyup/KcUgdm/lxRO9B398xHgD4D1oG
HVmt2zvc+Jm9KUgWkdt6WrMbBxNBa2xB54gtIYAFZwU5WzdD3LevMXh/f2szveW0ZBmMcHVsk1s5
DDWbfTmjnYsrH6679trxrIsF+CmsEhSmMVLXvT128h6ZnWVfRM2MjZyaIvV3aRK2yNRbwkqPpu8b
cZS5Lp64eCyHXb5eqDhP7C1v4yqGrv3ge9lWZfan08kvIykeSJbzVR3EiM7mhPL2gWxaH+8ZS/q+
FEpcMjuvDlZAshLZDepWLuj2SToumoNgE7+4tczPnB/FH47rv/Ta+ABnbbatg2+OzWu83j9fdNvt
Ftx3C4r7rOnPRR4nF2Dj9r4ICXQeTHWWif+MTkzRTU26GwzP3mnGN4/z2o72ST/79IGU/vH79ef9
6ek/34oaJ8Sdgbbp3empaVn92wU6fDeX5keRT4jfhqB7GIekeMWJWR9+/3m/1C6scJzU2GCdCMpJ
+F6r1eRjWvndCBMmmqJrRkjqBfBC8Rk8/4r4bXk3Erda8w+Ss15KRVR6Oq7HLKHWzFKBw3HM0uWj
P3fE3UewdD1sqrCfAv8W1TRrBGCHYBONhqGOTWjPn9Y3tDrvFzgKQ4EThqqZrYI98+2djNzJaxxk
cftGDLDviBXtwnNbtFhaw64fwCrPaXqJMaboo13I5bnl+UOIPyw2THNPmNspCbU55mZa6h1Oc0KI
MYPXn5XOoH2IoDwTj5HD5Km0/TXJc+rusVI5MpwQzhF5pE3/savcGyv2EgCqgYEa0WrCwjDF1On0
mJbh6uhzBh+zZxNUr6lPFPK27XVTHWnewQZIyILKTlg5er2v8R0Ue+yf9XJOwqLqHyIUngS0l6F3
Wc/X0c6xO+EBMUjq8ZwvY/mtaTLVHLLCyZd9zEniW0D0WAHqPcON5kO3aXBYdIPe+EoQy5Yt2Cg2
AtXiFTwvAat5wv2iadd9Z4Eo+heaMN23tKtI42qGBPQpW58oL9VSVag3R8Z6uO6ld4fPFUtIaCtE
Gdm4mK+EC5UOCddZVrKk+cIcB38dMKF0qZIzYzEAVj5jW3dfYJHS27yNimHTIPFTG66/12zGQoXm
JBpVVBes2O58m3UldjqCTZujsU18SxpAiQi8WdZr7TzFdURBNGu4tAi5C/cvFqDwwfMi8n/6TJU7
OWFPYN6YOYfSLiUJAln77Mq+sk5xvXCWkCSWehvSpPS9scpV8u3leBMGTFTZDpiP8zlUVvSgcfIS
sCtA3+7ZiqKOZVgvL5W16i8XIlEfrLpHqG3l43hLEGvfbYGAkIJk/Eqfiinzsg14XKvb41Pyp71G
9+wc+F9R7HopjeHNgMu8eA66Ut1R5wfpZSL+6hiILqmecXS0WCUnHAkvTiAG/RAEdTUe0Tubbj9D
jPmeZ5xdzwkW5nY/L5qYMz+u2g9W0oOuiVridrZ1SQrbgW55MW3S0aVL1itFjkfTzMSNz1DaOM/n
sKs3tY4gzCmCy9oHOapCEPE1Vx+ijO7SdQq5CLsgBqYADSEDkcFBvydGzg174NKZGa/4PUhh9/J8
6OjqoV0/wKkJiSUnBeqpYpsdSf1U884rx7x60AIDwSYLB6By9gQBYMfTiEHVDEFyWxF4mu3jZVJP
oCsJHM+GMJ6ujpZL8wwT00dbx7tpzliTJDinxcwWcR9eOILiGlCFY80os+syBzGxAiNgdrxbzVQc
FwdCzlH4ZJEYGvrlj9xrwEDYxk7dS9mgt9vSHQ3bUzQSsbYVhITKraNaAV6BTqeLzK/Jh62hIbvc
8+g14MyNS36EmxYAya2WZEI/7BBSaRE2pxLYB4s6pxYOeSb6QkYPUJVSxNMuJSnhyo3UzNnzYToP
uWXBmgxV9NxB4Q8eWFDGeVf1YgKKvayjGMMU9KUwTsfuFeKTJ6gigPIm2DdvG+FB8HUTStkDLpp4
2S0zzovtDIzCJZtRNwWuokJ4W+XO0TP6dtLTq3L2nnutzHevG7DOt/VYRuDDQqkPjgGacypjlykb
fhmpN3jTus+EFRfethkBJexHTTbOxoK8jsKahKuOojIS5mw72TDsjenUx9wM4Q+DrO2jm3dVC8cH
384GV1bi3bQFnrDNQFIS0WlzVVEyD6Mmy1rJiDS8oMy+xbVt+v0ia/0RuX3SHRFvmIV+HjlP8Mkt
NzwWCI3TvSiSPn9IeWLgVLlV02OH54ceELtQMU4OQvV9FkzTTRvlxV8ZXoBy30e1lyF18Bb30caE
dzFuTMVXuIswTNs67d+mbpZ+sUqy/zbOoFgnai+lWmGw3vX71vMhI+kkwPQFYosXyC9JnYYbDt/G
K8L+EeJ3/2HRkCW2Gjd8dhu1mW72Pf0C50OEh+snV9erbkoOWA5ortT9aM0uVjC0TsvVGK1/SNnB
6oSDFRZ7GfS9fYb/RhoZ5srOf0o80gx3ngfX5jhNvPrHiYp43GfFlHwYuoZk9JCpnTzjdpjOhAUV
wJ9INMOmAglyI/2+nG8nhTmBh9Lz80NhCUN+Hq4GsjeCniIttMH1gTFin/HopfXbbkxXcbqUPZDC
jtCvnfRqb5fnVpucVG/DRwLGFtpkOYY8wKlO3AsRimV1sahOsd2TsrTvqwXCyOyUUFP8xnZeckKE
1HNsKbbyoTBRd6khIPWnitqUiq0fXhqcSzeMn5NHopXEiHEyEw95WvqvI4FWEzxsex5uwbNPz/Co
UmxKpSMXQiwX42/xs4F8zrXLEku8lQ95qu1Xyk6rTLDrAZRS+2UgyLZLa6PMyAQRjakflIY9Wjmf
0mHAUC4XzGo3PAc63tde0T+ZkVzyrR8EJtygwiuIbpkmEezFJJvwkdnBVB8m0UQ/0izkuoROS4sS
eyxcDxjoC+y+VPD/4vV1c55Gj1wttP3DLlxXr023JOyCPRUBDsG5kylGE0XzLRrofc8GSd0uNy3I
iAwgV33o+a/kqViRLtAeMlBRTkV2Hckbxce5kUV2Q0ZXPp+7MCiwYjilIfSQyfRF9QW1DnnHoLNi
f0H9YcH6Bf1UuT3EQ9u+yxEXIl8uJS4iRYl1M5MLwt6bBUO6W4oFQwRxIeKm9i2Sw4ZET9MVdyaz
2aXohkODTYkG2USD+RLnExthxSSEqkDR8JJ68Z+QHZFj6Xskmb6URWrsu5KxWXpD9rn/De1a1DDy
doBepGAsMCO2SQdv3mn7r1hGQeJ4g+TTOOUvnwOrDJr9OEYdGPF60R5gKaP7rZRLsYaptfMTmTFL
vy8waX4fpsD+GojiMeFt4Xu1g5i3rC40mAZZwIpsashddm3Lx3henGG7drmR9DGBErdWZpP76ic5
eMPKol8eRNNo8RmRXZ5wDpYj2psa9LoKQQaVLUgirJEhsYu4Bq1TVhVcG1uUyQf4I2wkdOKGk3F1
mgCewL/Jk1JO5VY0daRwrKBqISOPraLG1tQ/LaDXrE2wtO6PoEoncaDms+zHxeoCsg6SGNhtKdP+
0Y0YRAHj0DyplBRUR9WSUg5rHWfktFZLUm8hlUYX9lWcdchUy2o3oYQdT5VNmv2BVYN83G4lnkMD
iZQDxYeW3Ck2UIW2MZ7Wx7aVuMr4/hi0PUPOQctCvgLODe31onGbXew1oXsOqlgkfIvOYiAYYjwd
unDpv9L4tG9rX1tElDK0BFAfLmQlJqU/xEe78eHe50LmOLI8QbynbFTFsTq1ooOqrWk5hoXqaUBo
nXpHkC/EuVmMRUlGA9sTP5Hd5JwRoMXLbWtmk9674eh1yPoIPyGowhE/aTpJc4EGa1tb126s/VgQ
1LsP+okBZakx5LnK7oNTpYRf8o4q+TXn1DFstYWGYNdPxdLdGWtec4sbN2lPLpmS4S5uRUCuDk0A
+H5Rsi0TwlnnUq58o7T4mogy+FBEIXwKxx+wYTlu0ToPESYXAmor/MEbUKXBZ0xKSfjQNFXWHZo4
Zx0KmywdyUke/OTVZlSWnMgLS+97oBTtDSs4fZggdaY7E5ZRfpEQHlG3MSJcCC9oTXbIF1IoN1Gy
DOaaubyoV7nQ5rg3jauKsyoTFe8dJg0PadtSYaRNB4IKzE3NXFuFqbmmEaa6m1bBukEOjb7pWOvB
p8DQENraGr/hTklZPvHIo2hRSGLRXEEl4hCmWrc+iHomls/hoLkbvdkP9m7QmCvgTQ4R7MGYiBJj
jzHdFzhYJEXU3h6KT/09iwuwsFlYNue4EngtcGX47sm2c++pla1Tn1IXwdieA0tMjBCg4GrDeCVZ
SLCbJPy63vBNpsDPSeMrs+WbreDKboxKkwt6Uxz7U5NxCa2WLduUQ9gDv5PgMRdZEWKoGAHvDekZ
1Dt90v5IwC+Om6mwDLg/y5en2FnKbySycSqdTBMilOprXJ5Q88gp6ajfzrUqhvrokb7IQb+dQAga
6C/N3oIxWR4iDPr0DF2ococwCLyNq1vtbsc8xr9WEtk3XPJl1cV6pdu9rG8DecWlN0AaMEnzkXll
+wzBF0iuB7OaoNZsMtCuy3AiZTXhKIaPWmWaAHtXedtMy/7Y11Df9n2KMtAIkfw0UNvym3ZoMW+T
YS7JiA1Kf2+7TaMuVhYZc2iDgjRjN0QB4rNykUYccLS68j4PD4mBJH3oS7v6KjKdq2OjXDu7Ye3t
H0Ex+vDlstL73lZGECViL9J+jka3vFGkTZzoc1db6hNRM4CUdvA18hb7Tk1U3vCQu+kA2NGEL1GP
1m8XLg3zCg170dnT0df1T3+adbXXUIS6o7IaWKgAAZcXcmya8cxEKb7Cjev8beYI4qFTZLD6IETL
eRZmahHu/WwIRnI1F6LLVMLzgAmzSr8OQdN621B00MIxV2rkog4/ugxCcJ0xKIfvCkYaNtOSCLky
aaZn+nbpU9fW9l88FTmMKCokgsS9uFnOlPJ9epc0baV2oKaL7xpc2AlIMzG+s29RHwRwxeedGxg9
PcLWDuyd49Q9IukyLeutJ1rhHLE8AJLKKeCCa7pUTngNgEqWG0xMY7QlSYSeQRcwE9n6jgHalEWU
qfey9KOG5L05IyqL4aO3m2jbgQuDELRbxiVknVBt3FobwINx+UAVlK/hGtZwTQPLP0XUcc6tnDHV
Uz2XkXrAD9qDVBwt4mggLZun1gatuJFuoudjzdYSfGDKU3V7LKI5xowEAOFewlOQ900+e8cpG/Dt
2la85oGbJvos0YHuY+TkbAIULcuZvBEimGpc5UR3wehMPqRJSzngFEmzxoUHlzSau3lntyRUb/Gc
QqGivBb1xU07Few6FCQsTwzyYFYRH0JbmC6QLOzRvdP1UtfbTKFM2taZXMzB1QBF7Tm1v4LvC63t
QKVzQXlkm8sMmtnd0nRQ17UtlWyEUWLet+Qk+08AmsW+EL5BrdI4rPpe0Oj+xrPjsT4uZRczkYIL
WO/cVJgbSLRLtydUVhSHtCrWti8ySj/A/DKCKuMfhIGB3k/BMOrycNhi2a0ETu+MsN9zM+dRceNB
H6ZPHlUDHWcVx4+djq3wsFppzx0Un36XxfH4JV1oMJBe4LvzbmAU0N6ndVTUL1E7WNGdLAJSFuhV
BzTbEWCzTYbmcxdV7FYUWZQNQOWCXZUCfuS4WRCJNDRBDGnAomI+d1kVO2cyGnG5WnPFntKu5PPT
tKxrplW0NQj5iAPzOcwHr0s3fqntjxNn2XnfG0ofAMlNQz5plsM8Axscf80yOAiHqeQ8xcwB5f3O
CuPsmU3G90/Mnp3hxGNlD9hXaJvdWJ6S9j1XOfiWWpUfb/04zuZt1zZTdi8mHB/A0QnPLAVd+W1h
z8v4GDexSveVV03VKSuUdwzyWmbnhbxoDom6Ly6ZW8HVEAxONHQFMb0qgnI7IoInaKJDkSAdiFKe
1i08z2hrKroHsEfRv+xU4HafFj9VgNUlP3kz6Za1oYaU3x0HlLUE0CCSY28i8bi/64cF1TvCmn5n
nNpStxP4CkG9mIbtOeg4Dt9XhZ1/nOo8+yrHHEgHQc9pcnJAuIzbAuJ2ex7hjMPg1CZ9ZTaF61v6
Ix+Ps/FlAUbFYIFT93ThpDMwwauHeF9NtZQ7OlXpRUXQH3dqgGazhXQLZDBIBHCIxM6yW6w68U0W
dEFztcuOg3vcjo178dg4PvdMTNWmSY37jWw7mFdlFlfNrQvBFB1eo5KZ/GOO+FD5clK/Z9qT000U
Te7y2IA9hnpW4VPZajryr6YMsu6GB9OwIFtQaj9L3ZWvYk6ZSFa8o+69sjJA2nE/D+Yskrq+zVOr
DD92PWhGUhnS7lJUeSOoClvAFdGo6QX6UCRBTCMSLY4ayoCzm3Rd/BgDHxD25IbZTw72dXVsGgK8
77xpZgZb1UZ+G0HFERTrifAOGgN9X76aEx6F6vg+mCLzGHC9Zz0iAXS7I60jtWdCHVO1TYWxb8Vi
h/OOm0IhLgNLPlY0e8BsmiT6gRhucPZghjL7lDUZw8FxJAgthRdEzjod44KToRkoeJch4vxUjTdd
uYBpLQK4XPthjuL+EIm5NRuLXwRZsYbgw41hqr5h9E3ueaGC8gdKm+UcFgAraQ6iYyniEA+avYid
xYGLGKJaV6/zkucOx6ZZEUeeNs7nrJv+5m9rhGrToK18O8TgnTjhY+6g2LK0vqS2dsnf9fVPet0m
eMSlP3UHcpKs7kmyOwHZRh9SHbqFRHAWyVjigSXGzb3Yw+IUa60bTtvICsv0VlaQAnam6BJrZymO
OICkXHOGMRqlu6AOGwTmwKkJ/uS0/qxnGhqXsG+n8tKkrX1LkLF6NpIoKCIY5ozzTg2at18s59g5
XZgTDgEReDd7hUXzsCFXnlixnGMkx5r0IQFA4Gyw3C/dhj5GcIt7WLUX5tO+PqTSrsxdE3VBd2cH
s+dtACGAbp1Em/dfBytPmUyGpjvWKVLxorGtL6Xv5sSvozA4UiJWPS2RprlFnDqTwIsuNaNksGbv
EI1ZURNEV3Rgbr1+dNemRRBu6e4t3rFFbx3c21WODadfatATZTDN/ieamA0EGFmX9FpUSVQrvzhr
ALqEjt7HGK3GS1tYnvWcxdJeLr0jBnVSRU5KOElpGeHLIei4Tah0aF2VHjswj8bAZohZ0ZabsaJG
lY03UmpjVW0pJYhhPlpzvQYkWFFJBkXTpvaZwrKnnbo43b2hbBInUzoQHBsRUYRH9D71l1Yjnbkz
hTTFZfLq5hX0U/ANOTCprWnVp/YRtod4iWWXPI5gIA3RnrbmzNDl2XyDy7OH9plIb9t1bOqb1m5Q
b80tvKWtKKthvnqUe58W22dvMonMnJ326pDxsk/u84Zlzc1BsHf6c7S04SdC81aNfEwLaldyIpxp
Wep5n1MOf6vzMv1mw178Eo+ZngGsmxgRjl+q7/T4hrNrBhEcOjuGsFJHpGtuSA8dnvELJQKQxQqv
NdwZer4pLOKQcVC3tkJtvXVbryMjXgSf2txevueq67uzJvUChnxe2tmB97nxj4miRb4TYy+nU0s6
fHBTR2v7k86wSW/FRIgNaeNxGh6rsbN/0GV149egzWr/C8PbOb5yfHRJZs3EACq0yqvwqUGUJDnp
BdP4A+YLARmOSiLwhMZFuZrxJMqHpaUo2eYANsYd1Zx2DxlMqFudjwwAmQ/nX+soRW/kzSlJuZMb
HAtlQpLnFtnJzeoNOXIx+BiSbTnjO15HL6FrIhwKWTzrblNxc4itDXxTHyC5hl/GCWvFA1YhIl6s
YMyDG2pJ4lHYc/adS+7RoaXRZnDTt3FMCE86lt8bR3sp7naiIr7PdT+g8DElEYBLl0BDRC/FwX6G
1QKUtCax9Talc/UYVwTxMSRD8LGNmIN8cglTna+xwVV3giOidmxR7Ajwqdi7Sh7YjzBlh2Zvy6w4
RZkbORc19Mz3pUocMCuFOzi7PCOL9OfkLVm+Negzm4MHTx1MOtD+dNnSICehL4M4cVI107KdQff+
neN0RjiNcKyf7MYcqBoLluNOIVe0n6uFp+duweWX8RJHzUkpoBdXyNtolqaWjv02KPIaPlGRW8QP
VHP7REwyL2xZKRqpKm3CcF/3mRPtMgXBZTukhKxuJgg2KB5DWQ5HS3EBNiIeDbZY5NLB3i5bebHK
hAxJZfsV6Cum8ztvhm19zEob4amNbDLYZTXz722MoTV7Nd0CpMwrExl/YABX3yMX6b1NOnR9fjOM
jSSyC0G3OhbAr+7xjfkxEGyfjFPTJx3hNxNbT4Zt+K8QL1NEqsPknnKYVJ9My8K1AdeUmx1rdBxz
7nJY1Ggu2xj0kHQ8JSlD5w3NAHm2YH/XW5yjEkKWlsmd6ssuO4yz7skoYSYCCCQWVcRmgNmOFwyE
Dj1uIGXneJxGsGruTKdT+zlCFzOoAe2vOxNzTPPQypgToYkHD6/qYbf4Hc25UUwtKCFPKY4aXVk/
YncUgJqsZQy+grvXLy1L32snCJzaYyEkrFmo/v8oO7PluJFsy/5K231HGdwxm/XtByACEQzOlDhI
LzCJohzzPH/9XcjbXS2GssXOsiqzzJJIRGBwHD9n77UN4jtA9gS5O69PS9y44oQgOM6YKcB9QApr
6NreqJ0YXP9Qx8WurzNXHC34N6/0GThXdQwbcMfZHYtdLpN6OhRF7h4IpCCxUs/b3Dv0CJnZT1WJ
Inypi+anrnCq16izJgaqTC0hEEdOdJwQGMNuYpcHBc912nRnTC5plE29MorVaJiRqaFNFHJOF9sH
nvbBvKRaxWjXjZb9xlaIpEzSXiqLHUc+uSccWGhIoipl4OaMLSE9RarQwsxiSPeMldytLyrFbV5z
ywfIN1koE5tE+pYuc3utI97W9/UkVEyJWhOxmUdAp2b+yn1RQB4ECJxn8cVU5fGV7sAyvLISr32b
M7No/HEkg+pE5ZbTt8CPH2asxENYFrC+jsVIA4fWGnPUXbxO5BzHjo5QqeJ72geojrYZujlDQIYI
SXvF/JBGYblE8meqMoPP4+Sz9SlvjSgJI7tHv2CYxXoUycA4nTxvGtgBIZSRvrPZtBp+AnWm8YWd
G+ypwBaQqD5zxovZik7dXOtq3zW2/hVeCOhsGo/z+JF27TelF6gdRPfYP8iww+x5ZlBQmc6eTQze
vopoKnU0VXb9aA0nXUtGDISV+qF0gjT2q3C6kM6HCOcKcBR1mHFabJeE82mVp2Fd7WNWtXlQjn38
WPPMUsAr9UXoubU3OxDTfhHl3eOflSjninNeNrjs+OCWNNCknEfw5cWS23C757DC/+nnhDtcxI7j
MdcZjYu8y5milM5M45Tp3QcaEsc4V5A45ia1tEzBeJh/PlOQMKVaXTOr1nC0ZHc7WGjUiOMW0i9z
DyaezRsLSnXK+Ds9dJE7RbvWJpnjUDiTQRatp8NwSGRhd0eYRLqF1N2lt88uG43c1GXg4QyK7OSS
F52676Zi+pw6clpvRJISi0G9OmUU8TUK5llEQ8RAwy6gJzn06PZmXo9tGI+RC5qK6Q8TFqY0BCJG
c1HfANaLnxPycjBpN2tyMWsj+vCl6afHBHe2sQUa/jDQM5H/1JXPqGCHOyYd7V5301mhaxkJQVFd
75C5i7a0r9mlcaq5SHYCybtdm29E7druTu8ZwwEpl+m3dV5ltfgU21r5QtcZa3hnQsIMYqvKfhRr
iUBdLIZ+N4DVYxSOnm58iBVQtYMw0V2xQkfVV2t2sRx31aR9RbqCvFxXMcRQtzanii5rrtHRNrJI
hMXYNF9IRiR37M933O8SsO2ykwgvN0LE5mt8LxwyafbSfnfwd+ZaH7LGun6GH+lCcvr3Rp+L3eSs
4/fWy76MdpO8mVHhhKVar23TYd5cmOPtlPCZP/hYf3c3AiSCAmDCFkGE//5jxfRMJL3DOUSFUt/w
MtOfPKDvBxM6y6dqS0YnEIYBI/R/yIVDZDxZ9hQFBqpd8JDxSKbDVBgf6OXO1bj41Xk0OEfSQYsD
W+T9h+oJah4gwi6hltfq1HrVsO0UmvQiZlH0JzadFxaSm49sCNuT96sIGJM8Xj4beRp22C388P1h
baencDKZZnU1Xe2k7ag8M7O9QUyPngTDMyM0ds+ftCZPTo05PvNrSIx2Icop29HDVhPenZXp3X5t
M2qlP1+qv/t08D1YazcUNyEu7z+dQA2dMQYVISvs7ZTB4vWTrGiua5kP4wdK+N9sllR7IJ2BZUHq
5PY4RwbETJljUrVYtLWeRMKuMcH450u370c9+SEXarUmqeQ+Mevluqx0WuJEUTKejtb9P/3a4KN5
ydDvN3UHTsX7r03yQD2RITOHEYnHDxlbd9pNiecFbrOmP/58rN9fC65ECSl0dJq4j8+XZpqTA/KK
eA0NMKktIwgAi+VoMBSsyMxl4cnil8Flxz9QDHxw7N/EmEj0ve2Mo4zEuu+cXd5udiPGTtzzIAfj
h6lgAuDKsTB82F7dXliOFn9wQ0l5fr9jpqelLfFcYXvQzx+zmo2L5iYy2uPQQ7viQjiKWZT0at8b
BTW9kQzjxaBsndg8NLtV0AOkPtDAYovPlki/KF2TimRaSzF817Us6wKhkdMQkHZFRAn9iwKiGVXi
jpgzNnuJ2bfdCZpoA0VhrRis/PnyifNzCOtYMJRwIYcjhcYFenavZDN3UROzgUfr/J39zloSm41/
muW/vGyUNX1p3AaZZbGwphVOXCIZ8+hmtJtDltev5Q/GSDe4Ufr1MGjG19lR6dWfP+Xffcit8MCw
yP8Qe599SATiRcGc+zAQ7ihCWOPD8qhXmgNrtJ9Fd8L9NvTf/nzQ3x5oTg23KIA7hNzSxdj+/qjo
l/SW5JjqUFdDc0Hnp6YyM60HarRovzIxvzbsaDy2C9MTnzw7NoyTY6gj0+iP/H5/uZN/XWcJL4Bk
xfqy+Ubx/5xVQEqTSaUzfzpEQkdfVyEPvKy6Tl5bmVqdq9qWRXK5sufLbngiInHAgpc6Fy17J8zE
DlMM38MWb5BurnvjFYpXhhiIyFpxOdaC1s2SE0Hl623HMq5lnXXDgCVfQ9twu+ZikixnfqViPT7K
ro6uvAQFh2+vMLGDmqyY9rpA5eCcMpN17pSKTEZX1kqDbddN9Hf81ZwAJCR05iRzBoMIRjaga0VB
yx7rasvCe7FgySxfFDGg6W3VljR0525ZL+sx8exLw2xN40b2KJlIU9LtK8WtlgfmEGPIA7vNxhg9
rv3oYPKOdpNXWNMd2rZ4DmhfYo1occJ+ALs4SyrBSM7rVt8cG3j6KYnPV9kl70v6jbN+wHmgR0AG
PMCA9D3xmSkSwTFRNpj/gsYijRHnU2xoKAJzl5i3KBnyS9jfE6KfRm/HD0qB87ce67A0HDhMGwsC
/fxZfYLPU4e+Rq7dmvfxru9VjTM142lVm1X1Az8aL9KzJRH6BmYUCCNsbag/nO3Pf3HkVEuqFR3w
4APSNafZFGCiuo2qJvtZGFq97IlALtFypcjD7gdwxk/e4CbuaaBBqG6XEUfKIRuUpX9V7sB+e7ZQ
G93Tf4vB9aKrC5SnRvMyQ5QkvlRamc+fmzhp8n1DmTzv67qD/G25zDh21qRT7nekc43XUUW/HSfL
Xye8ggJ2s+qRGoOBs5/unXlS+SGC5yoVP2Zl4olctXk5dp2Zr48kKiKrmxqwmb4J0UQcvcwrD6aG
p223zUdfQAO7bz0BmslBCQeSnaIrt4V1Ece2B9RWfJWFEgdd2JF9ysWCDBeXVqQHDchghdMepAm1
v9HdouFuCcmsqK0OTMRIviGnbLCZR6mh2w8G+ciPHVP7g03fnWgzAjpfZ0MfSS4Y05ZAtbhuPnut
xJHSNNrwE3qt49crSayvvDvo+BSeMRQvjGlkQ9JPIj4vc5KCws5IoXquM0tdkBw2FxfmYI0PRlWT
h8lspIouDCeafxisrCzxFR75wMiG4bNrlAREknVmGTvG1N3L9sry/AaJaRxY6SRavzJjN/dtNzd+
ilzqtGKTfnkrkVF+MvKsdX5kmYseXYsbm7SoIYqyFGv3pEin7kTKEIKb5WqhIZkFZTfNtu+4mEv3
6G1ymLt6NISmU8DuL9qZviLDH3YxaH8GLZBuooNPy4pswu5TkYBpwzsweJlyxjGwuKk62GxY10An
IOKLO9MH9h1YnPSzyB36ygtyrbayLdbSQzU71l6maG+Oak4X+YR7FsuxJKn3ZIo2uXBGoh/2CPuI
QEOVy4Qf9H7tHnNwR8XOit3ubU5H5o6FUOwjG3AOmo8CjrkDyrV+uiTcV8bhrMBu+Rr73+pIX8Ip
L+OhVpcT8MTmRI/dwZGVODGpHUacfO/TMq3xGk9A4IRIiiLIWlExvRhXctxYs7kMMamxaIlJ4ZI7
xpfqTiao3+nrWHm20wziMfcaaVV1YNhd8UlH62zB1J+TS3fMTPwDjW29ramk0Y81xSXvo4qW24If
T3cVy6p7S48cJYxatbuZtOVv7P5tIPKNBu89LbrvZrZaMqSMYq9DGghYZ1DMAMvNonYYEMcjzKMR
lLssye32pziSap+2RnKyRSayfdmP6O20ovzs2elyUaIj+IGopLmwCZtjLCyzzAxrA2DKRWlwBSGY
5IguMcq49Q5EO+T7FHy26zMpNK4SaXm8pccSJXBvdTVSHQyyFN/AFU6j1sRPtGOH9lr19fygi9wB
alnU4gpNJ3D6pXea8orGJcBIZ3Wc6GGSa+xdpmOXEhXSM7HBxbLKL6XQ6ah1CQ5Cn4Yap7tEt4ip
jOTxeddSxs57OyOm2G9B1bXMvKPsTsvzmFzomdYWSrZUkjGu6HTg4cGoAEU+6jkb1pqgNPIUq5C3
6XmcCIJ6WSfLtAd7mRh0orXyHtl+82LSJHP8arWsh2Sc7TYwXFVdrpt93tcpEYydkyEe8Zs5m54n
5ADVyXVHAqDxArwUQ7WWwbJo5bor61TNF2Pq5i/0tHTSOKrVVMHKUKYI8G2lQJ28eM9TQUsAIjpw
GVEmX/IMx8vRK5rkCy5GPDSRp6bmQIB4/UTSbpxCbSMTPSiZJgK7R2JGiBy32OOUJIliIBSlBLzA
GQJ4Zs35fkX6E67pXDR7p8gaLHaEIEUhkYjJitxSpst9bxatt49y27wra8WIozTj6qGLbEvuWr3c
9CErYulgm+X0fgGVBqI87bnXmmwIfT8Wq1NfCLNfXyY7pgwxOu7UBJyX/ZyjyEdvgmYp3dHCx5Yo
e42HfJwY4FdLvaigygwZLhGtUNj6nrXX+D8IYasdFLmxbjWv5O5RI82kphk7VPPO/ZTNLD9l3Edf
i4JZfTDAKGL5cT2Ujv1kYTJZ0vVxBe1V+LPZSmJwvDINbMKp9QtQYZug3cOwRBReW5GJwBSR9pXU
pD/rJqGfsdSd/JJZ0/yUzkxLWcfnOX4gbz370U6ruM91Es+PdgmCkwVLGwpfzZGwngVzFfL4WjBB
JwAMGsZKm9yzjunas8hKbPojgr5qz6jTJs+UUY/KxVw/t3Usx13rlsjSWaaYNoNCnwF8LIS43zWl
rkLNQ7lEWqeeJMelp1TyUXILPdRqo2BzyhRAHvIRn99kzC5hAmYf2yFRJIDv406SsqjHHYKYvOY8
w+kfyEmecttFk+js8TCdlhYAA/bKAWvYKpN562FXzavLEFan5SuNKbCX2XKOo21E5ue6c40ZwfUw
irtZrq79GNncegHmX15qsJzobXlj1PgOKdvwo9JIPcgUNw8W8HE+tFQPHQs5Xi3fQ9XGGelpfYK+
X9VdztzvxusQAO04tcNXY8m0KPczMk+cMGGV4Gcm4QHBUxrp386MOVSfpd7xNm3a6GJMtDy5jEGz
P4pp8YoL2vYYwGjX96+EO6oS80UT6feuXph7Z4Dss0OMFLdowERK7GrdPPdWkpn7uETNFgonxu6x
uJCwELhmm8XDKxieEQ3xkLEqvyL+ThNOomHah6nDxIF+t0xC4l+HJyfWo1eSRLz5GHFJ9zGRI99I
TbWIUUuK6s1RLiq/liezCGqFAAvPAvFOuwZzccnilNELm6bE0VF78O7CiEEyUzDi7Bz8aWrmS4ct
D9NgsY7TUdNauDw9W2D2xBC9bmQOr+cRXi8J8IM2N07YD5X9qc/SQoW2mbKO5bbR8fO6lz866zJ1
vH689WqsMgCd0IDKi1yyJeDBG7hqfQmAu6ks+6qOgEkGuovjIYxWE9PknLh4/dxZon3W0j6FzVv3
y3qPm6+GOti1Zr4bk9kkaSgrFubstge2XkBS/DG3qnEJbKqleUjnzCHak+930lfdQdzZu9wHnqo/
CYI4FXq0oXsc6yVfqRgtMyiIPe3I+lUxCUNLzTi8SPtZ25u0zkp/9Zq5CblTeIKIbpwvi2xdxivG
Oc03CFdYD8i0Gq1bjaHyFLjJIm5WFHUsPauo511ZiiS+KvtyaH07X6Ov1qist4blxPLHKbWqy3IZ
5R1uOAY8uJ/7zL7USqOcd2ndzOnJhSzv7LKCxfoKMEZdb4zTtN7zPkjMvZyEGd3w0K8uwrlxJjmH
RetaYwZ/PRtjb0IwTiz7k1kpDcdPDM3z5JZcpN22lUZGErtjERg6yrJQpq1FYIO+EgaV6QSoGmnl
vhDkFOssTkgg/BIyjHuMVUaIU74kq0a5AQ1ov2jIe4lrZVzj3cQR+4idkGJ1iZLOGuJQLZsYUNeI
BndPVd2vRwr0qBt2cTVg/If9IHYpAQxij2Cy1nbjnFMoKh23ykuNhMQiJbRqBK8tTTN2nTT7a5jS
WnEqaGh+W/VB0gYemuQ1srnWAfaaob+qBDpZIiKM3L6FeWSPPzsrGsd9ho5/vCjT1bzX0sS0DlRU
Has+Crd5IJg7o61NaeN9EbFZHuc40V2f32Jicuqg3twlXewyghhlqe8JdORvp5qGvc200l5dJaby
0ofcnmI9tFm9xovJzUldc3Bjbn7I2lD7JEv14jZZ0ZNcF81s5yH2EDW9iFHVbMe7xY1LRNCwfwgX
jUifLdikPeTwsfEHNKMhBoY+dreEtl1EKRLDOXcZzcYC3yVaTEHV36BSQcmvTXcAWlsaW+Q63au+
Q8fuALybAmNidnWlJvqlz2ZsVveoHzG7rzHSAMrLpHjRF5V43Qedrt97SFT66FhI27NJ6zsHlZQq
sZAHqOGAVK26gQLxtcbBB5F/xnVfJ/NHdN6tcfZrxwZ0COMLQCIuxA6QW2edcY/Nd07WyHBIl2x8
6owkCXgTpA9T3A8h04poIKt+egE0M1xT735kHP+7w9MAgC5G64hO5dmufHBtOswtUwk9mZAvDZUG
46IzzfZxMuPuyROd+pn3FcqpKumuNEP7+efu2fnxt4kN/RHU3JwI+rNbI/WXrgDt06VtcUsdaNdU
ro+Fiy4M9dgF8qd+D8aj2a9uNW5qPET11JbNB9Oj87bE1gVhPkOxI+hKS/PsBNRUEzqU9wVeGHJy
NNfqpCW1/uzx1a9cexi/WLyLP+i8/8ZO2I5KKwhemM24kjL//ddWePNkG8Ww5rXsiYlNchqnsg8k
WtVkp6e4HFTqupepgK6Ro/t+gC1RfND/+e3Ug8Gz/qInwDCWhrf9+S+n3nUn3MJcmUNMGVqdLBuq
26U+DeMUQEBs1ssGdFT5EDdm+6PwlH4LU6Xvwj9f/7PwDtpjcsMTwS5gDmvTJDs7E4BZykoIdOLL
BPaYzunYftfbmlSq1mqm8QHViiQBjG6KtXnk+p+SQjwJc2BN/TXRcyK/zs1JancEwVXdz6mvc0zA
ie2oS2U62XqkAlhGH4dwdqQE7rWwL6P6p2XGNiut1pLxkRGsZgRaL3L9ciVqD6V5E1dTWJu6HR0J
r9KLR4wXZvWCQtyVN246YLmw4mhQR5q/NcgLGzDVMXeGyQwym/ZHOFSeSYxhidfQnzWz1Ceswlb1
zMR9EfthkMUPTKN6708tusGgBhn2mb47wVkmvJT8MivmyPqgPf4bHcgRTJRBx1jk6dIcNs7OtY56
dnGyCU8ZQOfdjCQmjCp33VmNTJ5SFCBXVl7NJ7KEKr+irL6FI28dsnobmg9LElR6XR3/fP3FX5OD
XxdAJmBM3lyYlw7tNZhv72/Dfq3JDoRAF3qdC+FpwmOmnfoyFdpTvxQQAdxoxBOJgLIJlOGt5X5w
KIluWhplPBwllNCnmWyK9gI926IfkO2IxjdHuh0/cFV3Ty6GeXVcCNeK91OpNV8cAh6Qec6z9VIP
lmtTtDrNs9a1eXqaU6S/OYjcJlSFvkZHU2Iq8IdGwoCdZYkqA0IGUpciWigKFf2+fZ5ENYLBIRud
S4waU3mi7WGZ95ORznWYm3BlP7lEZjYX1Ju9zvSmis0Qi/tEzLyWulcZ5ENzxwjVepbN2uYofJu5
pUs+ROWXWjgEYyy9ObDFBd3RhhVBxfi8MMGxNx7pOQWi7y3EFkL26d1Cheqc2Pcw6QY5vab7ZU7b
4daWbUnrsGzaBzNFpI9/QYzLhQ0CyH4aBMQspaUGqimEGfaj4kI9TWNlfOs0a6gvu5m+y544LTNG
+yojAoRX5ipIozsEubGs1jXM0ZUlN1PfEjpHDqv72RzNxQqyWq0PHQ9WGVTgQ+xdSlEQh0Wk0U5z
rGJK2MgNHu7hFIMCKgamYAwIvfHGGlOvIm+vpVUOGbLdcxXWaIe7cMnCznKHb3WuTBI6gK2cZqFQ
ww5x2oXDvKQk0ncDXyEeYhvp0gSpE2UAUYleVAht3wGUT27HFLjNqdKJiDxYKInILVd1Nb1COkW2
73MDQGWGs9oD5WECphlXqvW2javoNI6l7PyAcNVd7uqs02ufeMfuhb0YFTCaFyRwXSbj+ZZEt8Z+
EEOVn1AxCSTjrp3HGHaS4YDaqRJhJEgOP5TaTBwzHkC+dAIeLrkBZRC9YHKHfu5lrtkCY4BDVbQi
ejPjHidUvkwoxSZ4jacun53uRPAkGibNLqenIusGcgr1UR8+eH2d10igDSl4rS32ZotNMc5EBLDO
az1OVgVXCyyemr32fm3Jd6GOWS9KbrR/OMDdjkeBsOG8uB7EIb9fIqhCh2GUHM8oNOMT5OJXCD4I
TpGafI+tdvr+5zXpt+ktxwOS7XpERiBYgL76/niO5tU5eBh8cI6FY8Zp59tYeWGLA/JLWsCUAWc1
5peDN1bElU2m8HtPzgeG7O4XaatvmaOX7IxtkwGuA1wWajQ5UWU0JdHOQyIXUAhVV1k9lmTjohPu
2Sc9//k7nM/bt6/AN5DSZeYiXP1sVWVjFsUDobihmgG+YDMQoYMjamc7K81WJUGh6fT/rgb8CIc/
H/qvMPh3KzrRIKjpAa/xRofCdjaGraoBQeRALHKZ4LVBt5iBxu2mEu9YpFuDd1PKESMROmM0rp2t
EHloU7q+zH1jDTvZw/8OqBZhOnVsrrHoGYM8srvE1AB4a321c5t7zV7pSODxZPcSYOzx4tC1BlTM
qhHadZ04HsAcGk+j/+dv99u9T/efc4tchCVIGOf1ilaOkSor0oFh+KU7m0bPT5VCchUCiykSdC39
oEA1tjnc+9MJYxB8PfIzSkWK5fd3o4IyCHhINYdp0Wl3R4qgGXco4NPhueRFYLZTcunQhygOUrW2
9FMqKmMLsjaGvd4n2RKYlY6zBC6Hx0CHcManssvNHulBgluAjRgOZCcmuBXD8wKsohjmRyWbRF2g
IaJLnxDcmrMd1o/4+Ao2q8SnXWSIN15rtoX7aRsbs/p2T3+d6n8UyHdbv5Wf+vbtrb/+Vv/P7Udf
/x1R9v5fu//117+rt2qLZn/3L0wCmBzdD2/t8vDWDXn/f6K2tr/5//uH/zvs/fNSE/b+Wg1lv/02
lVTlu8iwbQP3/04Ze8zab0n59ttP/HfImKn/C0IrRRDbAh2H97bwTG9d/5//IeW/xFYfsRbBRzaB
9f07ZMyS/+JPUNag4OYPkY3+O2TMJGSMW5VVaiuySVX4RyHxm47h/96HzobkYovkeQYCKd6O56tw
ESMTk0M7MTeT3gkxsnmCkf5RosrfHgVZFF8RqBxzo/d3u5PUbpHUdLo1UMkaxhvSs2d4Jh+s8e/X
x+3LbE+v426hZTDs3bMlvrcKtL52PLIgkjeKAaYKokJpR9qKyQmmefeowYS6rDKRfigM3Mrs9yeS
A7KKoEdiGcFC9v4rFkj/cj2vRnJs8aJ9x0/prrxSGpfuLE7xYt0TY1rPByZr+cwc2VNPvWjFl1IW
TbQjogWHHgCjfA6U5jASK1odoCCDVpItPljtfr8aKDnZlXEQNui/rXYgFcgYHfRxJ2Kjf5BbyPKF
rS+58YFAcNtlvz8lFjtNdiZccYfDnF0Oho/utK3oO6AlPT1zQ87WreyLZrp2AWu1oMUG2JwvsUc+
iP1Pv6RroYck22X7Lyqxbcn/ZSM8EO0mGiN1d06n2TsaTM6l0dBu/+VBv/vvL/M/wFbdVZjAuv/8
j9+uustAgFiHrdnCg+ydHaUxFsYDuLx3hId1CFFddO+WUT9hEHj585G23/TuZG7vfBtriqQ0k79p
7azFqwteI2IH4GrGFWdHOHhH5PPuPGuXeWah+v3zEX+7TViquJeNrYuC9vg81yMZBsw0doq0YjHp
vtpbC8GutA/2r7/dJH8dBXk5lQ26lb9g579cJ4tpNaEYHMXQ6+ghhdAS5k6i79KZGDypN08G/Im7
P3+zj455dmMCSjQXc+WY0m2whxYQuETWvNaFbT/3boaGUDnO6Z8ekyWJ74o4E6cvFdT7+xEDW8uO
BhaBdLXoNKZrfyeMdT5lWmXmPtqJrN/oelP0j8p61kR6gKYNRJKoPVia52uiKieNGASM/0wT8ocR
Z/c3pgG2z/LrDP6IbecD4vZvjwQrIP8RBpmVlKrnkN4KwFGXN5a1I42hvhVe3dQ7Ij9Sxrpuql38
+awCZT67mHRZafRxIJLgUGVb5/sWOFX0P5pspOiMoAAhYkzLU51q/fqc9i0EOcWXhJ2MM7c8yD7H
tSvhA+XoF23vaIm2Ed/mfCauEbNfNrYn8GuuYqroLFoIfbdxAuivNR2fuQb4QT+B0ALRWpG9L8eN
8ceyRqlESOdsHIcBVDhDLpQcjKiHpA0KYKH1bduRQXJJSJAoT9MaG8azS1hRAzEqD7rVuEB04om9
AW2O9xYqdnlMY2/uv5tJM+dM8Japupoqu7GPbPw8wKx2pL2Ktpj0HQKA+qVitG5d2FAeURFY7FN9
C01ciQmbmItA6ZUldstIxIc/tt54SPKWMNGoYOrjG3k9ZNep7gGghCan5EFpVnpHFgAyqNWR7khM
+xQbIf6p+gWggaaF6ZpadUhpb7pXpoM+0c/bTSsimNXeuropjKOt9O4JMq7rUOsroF2+UzI0f2V1
NGdzX0uFWjCIoq7h1NaTzCZiN1fHfOz1GcR+XS2QSSUtI3gw+EHlXieTGBECJdzTMhelOnh5JoUP
6QEShpIM3S9XdrZHOSMP3JuZg2R1xel379Wo9A9E2XlfI9fph5rx/djYdEWn1oGOls+u+DTxuhD3
ZoNfnqYxmMwDsCak1L6GpV3tNS/rJ1gJ3irBwY+jdjXFM04UTUM/9NmpoHegvFCQ93hNgDmu+t7G
OCaAuPkIB+zsToquhCjSIFkIMOvwz1FLF3M3sNef91tU13OaarRdIrQ/l13HdSdHZdXq7irCuPiZ
YIkKN0gKw4lp3dg8uVErdXQvfeIFM4Pt7MZiPreE6AMjGMq8AH0PGzrw4r62P7U0pmc/YipbXbKu
U2wUtUcHomw7uUW7l9a3FpdVFTTMzemL1EDRXpq+N98iHPFLUEBj2KT0eZEEkjwjMhfSuXnCC6t9
lhJJSWgYTCJh92w6AqYeAlWmSpkrIUudCPnmtvnJnY90wa7AGPhGF0VPQAQbkH827kTarTPWvRUi
R7NLIkWawWpNcTCPfX1fDoLZN6izqAGJ7aB+QvcxGAcHduVzlZctvyTTUJgoQo3gW6Av/G4oVEY3
SVptuC5pL04wuxnZNOmAOcRf19iZgmmKxA9PGyCUgVZaZm4vMDoBx+lfLbLa9QAAGy+jzkSryhy6
XSog0kYC8A1963JMYuGZYQdwqA4XnIlewGZvHW5rCivaYDE4rb2+8Nx8LjQkbg+8BNMkZCgYDwHv
t+ZmiTwcdRgRiy8DGKUXbWzSW8IeLfMwJDM6IjZgWUJkVT6RE+tp0n2UhqGfeHT1L/0Esmnf1pr8
VHZq9b5mEspXSKarpcUBPsXW+4pXrojvDESqQA9HUa78nkLPOtBcdWQ1MXYVswDcoE/ts0BN090Z
ztB2l5jFh0+joaz4Qq9aib1o6BltEO2Q8VIOyciR6oK4vE0dVNKfu6oZeWVhK5dO3jUqcbqHyamk
2QRM27ALFSthk4R3J1n7I80yMX/WmiQtjzybZb4HpGa6b1jCkyhkEgpSQQ4R499h0WYsyNO0Avuy
bdndQburr3HgxHk4NvgGgwLe4kHhY/rqtLxmAlwaq7ogqbO8xyBOQIKI6uyBIlp/ilezx5bv1mi3
HNyoO51+6sm1hf6lKsT8Zg/58rOkCjAOVtvEt/XsJvUdVNrme6qV9VerMqZ7mdUejnHG/o/60FtP
etvj0nJIg2Msy7qIpN9xH9Lc037UXrW+dBNSxN3CFjHd10jQnBPC0eaAZKUZd9hWsEi3uoVsUxkK
X+QCE/do1Hl9oyGF3ZUo8dbAhXU8hvByqnkH/xV6RM2MlFM4S7SWtRvVV7RK2s9OplixRqi9xM7N
q7lXOrlTqAut4mnSJ5ZV6E/kMPVQALqdW1lAT6x8HN4mD/FlIL1We1JNJu/wZmuGj+c7V7uuNSSW
TvLYQ0kAZ39C9zUeXQVnBnxgxdMe9W5+BG0RYZofevvblLmYL2iSDi9McnAEFiayil2dLvPNYNbr
Pa144O5DjGrEV5Yda9js4CDsoZ+jqhFQdqoA3XD1RgsXlgqgAVLXvS4lTZCxVrfLLTOfghGsgX7I
9cFQyMBT994QedN+nvQeIo7AmPBtu7SvSIUMCqx+gtoGCx88n7DJ3TospAdeTw5S7ABBvXkoxtLo
4Tt36k7HNuXQcVnil8Xi++9cJMblnrewTptvbhss3lmLrkhhYL9btbVpd33XL+5xBA+q+5FnNrzB
nZpmUr8m2veWNiFKSq3yxG6Mp9jeZ4tRfu2lE3k38NQzZDMm75DP+jKaml9AtL0up0EIhDwuoBM9
NaKjg5DvDbYO0UglPWkVGKVVv9pbakGYDanmYTpWzk9ci622iwDcQU+zS5MrarTj3kKlHR3mHFAH
L9/lFqekNR8ax6OZ55HZZfkVTdBniSCoC8vIs8adhQ8/892sBEaX9pTMfroKKw6FNdUFoNkpSsEo
Vsnd3CLIxP5SiW+dwvPs41PQGaZlGfBfuWrut5yRzkul9670s6mSdRCZs/G4ToLs8sQT+PRW9D3f
NLhA+Q7RPTLImVnQ8l/Undtu5EaWtV+lMfc0SAbJYFz8NyQzU5lS6nwo1Q0hqVQ8n898+vlou7td
Nd02+uIHZgCjYFgqZyaTjNix91rfgt44o7dz2m7+CrwpjPaEi7f3USrXOODsUg++m6lqOpST2+l+
XddyhrFqEnRAax2NWWf2ZKe6YXNyOlEsu9bYoLAWJc97wqJ477I5g5qwQmIWRneCJtKWWdzR+517
0gtXl2XTAGqH98BluLPvrFXvj6PWy8If3Mx6zd0R3VgGGmf2Ogzxw64jgZEQAEwibOD1QBKKzMzu
Ys769hGNRarDw8sHRCo0DOZAJWutX09RU4L2qTO+1azv43uw0szHIL7X24SqXdAhAbXdiZYe7R6c
9fieotelZMVVjmnDSdHgOr2yCTdLHA0wb7wqONzFMFJWtVl0nQpmwxc9UjIQL7jYBHP32jgmILCo
IesMDVIclvNrHluQ0OOigFo4YfG7DyH/9Se0DjY7EPqB55pG8Oq5swWASDNjcdPU4EcP+uREzoUU
aJh2It1cQ4nRJS8TsJO31pxSd4ciyZWBNSbye1ikteN1Ioxjf2SZ/j7apXogLFGd9KlGYTp3dfuM
lSx77s1I1KwmCPahERTGoVcdENNKSUBdUeU4NVaQpX2emnJgj5dD/T5XcfVQwst46toaOdDY1vWF
rHo+dFsjS/Iz24VHLoH8pMFiKTdYCwstzZw55V05QxfxG4GxHwGO0bwA2qhBKsx6eao0ZyWsYTBw
qBDNIZ+1mIa/B2HEbUGKIbzfbe7QmvFJS21q097Qfacz4WZYLZ0pnjRGQ4EE3T54kMPkpVlwQMII
b4gzjA4brR8jMemtDI0Wf5QchT20tnEIL0iH3O/aSMpPjD1RFBnoFh+wXVvZAaJ0ebbRrX5pqfDS
nQDKhXe8UxR0ZkLWmi/WZjpKUPkv4RISWF1URXHN19mYoGHd3vZNKJR3Tt8tYMjKlqy/MS8eepIx
HkxzKZ/YgQrArFMffiKFa3ovSpYB9v2M5a9xs1bjXlvcazfsyc/AGRM9q7VBrx01OVgMSuz5Y4yL
8toS83bm4IsdPbTNW14HvhQK4Gi2B2rF2GXVIu/kWLsJ0GLgDLCAa0cTRBvL2XzRcCpgG0D9GlEd
p1z8ESzU0U4JWvNDCta7lRWy5ZYYq3QPATV8WKyBTQSYQEQ6smU2oCGH+rvBf2b4Dd7uHRniOHpO
LNqbKQ05EsxSFaivunUCH9sr9HsmEBFZkUzi5cOqObtk7kRLakevJ34yO9NrFNn16qmysc/MvQWs
zG6qHtAUaCzOcBU5ZzAQb70mhPt9AppHttHMUoQeMI3fXVXW80UOwfumHAkEuWSJLF67RRTVAQym
+wBczXE9ba6Gr33r2PxrNAkkm7NdBFZVhc8uN0J2tMyqeFE6CBGvD1ODE8BgyyvaCrQiW7dPngye
HZwSibAqj6mGAleHXNPa1Aw6kXU1HlEvBCxeU4BZ1veiG8vKG4w2OvWxi3gavGjV+yV/RjvR1TAc
kHOwoBIsH8J/UozAdvqaK+l3RYEZMy90dwrATWmorYmLn71RJgXhFACf0asmtk6EstRhlQKSAMbf
ufM2dLdlfIAzNYZo7wzxaFgVy7MNfPyVysUyA8NO65sqxJDntWPfMx+ScCI8k1rgEuyZzn4FMRee
6ISu+W4AFlswIhmm11Go8hERNqw6dq/yekCb31zTGIRaTDVB9dHWZkFNBXyBxBsOqWg3og4XWQ/Q
c6YxVDVfExNVogceERZHXPQD6L2UAblvD27xaES19agPOoB4t3fFQ5xFmesZ6cghqnEpGzmfd8rx
4IYmbzGKfGQNKl/fCtCH/P8Ll0V9sLnXvSRUOKgHaDHfndmO7zl6DfE+ZPL2tbGT8ZNcDXK0UAqy
ObV5q0Fo7GDY0IC07BAHbhZnDJFJQXJSfaluykVg72hGEFeYdAYoxyHHVugx8MyL/fZJPzG+jBhI
0jg/4EepyOUoKWvhGwMmzTlhZBuQPv1MiL3ZyDYUwV5hmCuo4cjKHF92VPeeyVT+iqjj6ssw5MzW
O11qfkEMBxfLdcw30yi0q7Gd+9cx0hOoyC0LCvaWtL9veoZlUAb0GFKMaaR6kNl2zoVccMnsnb4O
3ykQBqI7pL5wmtUc3kdaRfCt9ZYnwsO2515LmckHzS61p0HmzVsY5it7O4CgR3JSOM+kYQVyQWtD
54HhOoNbVQDSPBfwJMRBjZgW6Etn9C0WjiXfzM6Kv5C4XoPTMRM6+ghD+osogwwOvQqp7XaCgq6K
yXDtjxxTKTABmmV8joy641BPffGY8UUXZITY9gUmCas5jZZiyK73UX+5ocODGLfgJWMJRK3mgmrv
gjV1hReLuE/zI7MW95OTIVSF/z1a3lLazT0AKrSvuSVwXjd2kVJKr+DXAjlYhBItTUQJise4vUNM
g/2bY9tSUaqzEu80HAS1V2ijHR0GXDE3lqaZr6rvzck3ax7WgJXZiRhIDjSYarooV0OxVBqRHgSz
BANgTPKMYJDTRWihKKJnDxP3rWTSZQbDWiy6N2NqewE5Q1IBMQBgMSdDjw1vEnZ6Mw+u3RAnZawY
+VQPlb4pCnUkRFM5QYsseQjAu4zPvYQ46ln9aLwNVKga56BlJfkDM0d1It/JwG6rkqrzzFHL0Ids
chAtWYCPonrt60vinlp+Y3OwuMwnvkwglxhCA3kRR7uVvIdSaPEbcCxepgTgoy7bTlXaRVvNG59V
OdxY1jjwCtNSu5u1KnbsCxGuXFrofiWhdS0uoD1nwu6c6MSwHCdcBEhEmOQSj4UXX3l9HS+a3zXN
RAZh0ldqZ0UkmgdY86Ig4uuD2m01hEw5HffKTgcdU3+Bj2/AyCuJTQVxPveuNyN4dnyUFKCsJejO
A8hex0Fyi0GBRSs03cAspvmJJ3i198Tc1nfInO30ouUQxdS+CEmmau1an/wWXfQnRk2B2HZcFpaK
fv2wesc+mYaDfaIhU/CLDeb2pU3N9iNiwkx0hRXDedXnyf6kf5xTkFhR0gb0YgDKyckcvk1yhlxE
qd68qtIxbty+Jk8Gnpn7xL5VSc/KuE8P4zhWd0w5dHl2W6t+wjsf9l6nN+o2l2X2hc5GCA1QQyq7
65oOuXa3gUq9Rm47vza7cIxEY7SaZ8MWJ/SA88XHilgLxFLMIJMM6wSd0EwyHbIDPar3oxtZ7yLV
wwdCpdrYLySKhfPqApjco8pcvkqxgLAy0OzSbGhHMV1kbZYntwi7hjqAqIXXRshOmmQmNPg9nQ0V
1k+iLu2ARkPKhIvn99ZcTZ6IAaTZ9xLG9shgXVBHzKj3Ex+bBuIWUABj8aRlafW0NExzvGTt50cG
7lYMxF5SN/Q2x9CLUWI94yGybSR9c1pfgTNlObemUbEqjMwY6PzVEMQcuzGpgeh/Xg0WwCX27bjG
BW0n/IqmYrogg5yVZ7ROMXi9ERKIl4cmvCweQoAhiV2N/lw77oteKCSBGPvZ1IcqGnnhKl2o4jvE
ActKkvEFGSpIs1s7jl6URnsH5G5lEpsUVzTdOniq35g2tEaQsxqQy9DWqNdLklBfE1y7lJhdCiHH
mA1iyypzzcDS5+v4xS1KJ9rjKSqpwHWaT15UoKgiW7fE62OHTf2CmbOC8KIbD2np9uHOGeKJL5MG
FqawrnlixRyvzVHaEFU5aqKWYIH+LvIuezexglII4H6OSPvm4LOz4P9+IQ0Kid2A6gxn05QMZ7uB
zU4mFKquHTYtmidaZRMp3DO2xMOlW2F4tGkC0+8qKo30jCUjXnfRRPRFiLK5VbkGpY+mQEjmRYns
Ijbm9FbNZOzRuCvNi0hko9pbxlhca9lSdCTuGCEwLit0n2Q6wSRqO9G4Psgzzp96n5vuvnLCLia+
wthcjXJY3D3nqvAq1hlZ+naEsv6UFnX1JaTR2uzC0Iy/6wod0B7LAmDYmRiOR4upK19aamtfw95G
XbhyEap9TfMv2skpR50qKlXeUvq5H5MSBHrHcH1fdAd+VlCPRvaUjBU5IOT+MDHq5rGQPlRv+TTO
WcOuz/ow73NhZB+Mm7c2Up+n5duWa0O13MnwVdIbxJ2T6KJ5H2sLCVDf4OjzWCNVdFuNtp4fQQ1N
n8Ie+m9GQyAQvMa4HYi7YCLjddpEfEAV58YNauIxI2Bg6vB9Y0yeg6ZRgOZMOhbnlhVCY0Uclgtp
DaK/QqrYvegg/SbfolA5CnTQPctGa33gsMZf1jQhPVvNccuXVMf3F4T64t6kTm3fL3R5PnTaYPSS
EAm+x13FKQlQYeIekDz3tDcMWX9vSqfQ2CIX7TyzVQjP7oR5wUA7r0+gily8eEODW7muqU972raf
Sq0aK9OgFVcaNvXQL7rcxqvcr9l7NLXpzJNUlXT2cWT2XoUXEr2fSjIUgalggV0oDkd/6nvcF5zZ
oFu1Lh7gi0o48qQB6/yW2gj5WEGZG7BeQkHaFdixjT1EPbv0S9rlDcVuaCSXC70zk8Qimbxit+M2
4bQG4QlYFs8vFLb+BpPy8nVG884xT2B78ihCsV/Swe+aA1pRHSqhvrSPMQ6oT7NcCY5K647E4Uag
0tLJasD8nmwkwSbTjHsRk4Pghdba4UVe4pF2R8RtgXU5TMbdyChz8RYO2emRCZt9M4l+7DimCmKp
o4mu4s5pXboDgnaNuaNqqDEzmeyYvJV4inxoaepxKooo9CGhbnk1VIvOZe20iR0MiiiFY9+59jUi
ef3W2O5qiiu22qDpa4N2bI6vmFlSEU6MhWr7aprznnERLlztBuOPGe/Ql4Tg4bOFZzlvKxNzDZ5m
JmetFroHEsMF0Fhc7SxMJT7bXQ07Fn4YrnjmWG7VpocwpZ9xBfuaRmFvsjGeM3qiWkCgbbIGhTOW
rwA6NM2vVUY4QMhB845KRKt2FJrUXRKV4hNSYntz4Nrhdph2ZILHJwNf3q0rhOIJmde0ozPi2P4U
L8aKzjVS8HMbBDS7fG7CIlgzGgOQR21i9Uo5OZ8GZzWO2uTDG75WMOTyholul082n/quFAy6Q09g
CxPQqpXHEOpjeSTRzTkbVWKa4PcB13l6vRBoUZijyA8l0482GFU4Xg5Z7QwAzUzthrYJ3NUECGDk
t7oIK18hOP201rbogoRp4GZL4ki97+LOcX1IRi322ipNMXC37fLIY1toOzy77MbDyqKAyk0Pb5Jc
WNd6Jar3MXG11Z9p15CWlsKZ9qCxZYx7V2og38hTB+I7j1yIDZVx1F6FtbawuC3hvZ2Hqj2oJs62
5TutBIBtwZlV52B7QRk8yz0nZBo4I/YT7UT9KxFfj4keP+r0svuPRKcOw52+xNzeRehqtHZ41eym
qiE9HKjy6c9XNDyLS5xaDD7xrrgAAcy8srx64Ty2h7DAc9nU1gubZW8yC2jYaMvE0bs9g/w8vRBV
PtwYjj0M14aBhPseZyb0rIply/GiSI5fUAPQQF6ZgA0cinPXAAiXQgELcrZna58wbnB3azWIPXX+
bPiOnm905VLr7xEsJV+7KknoyOZ0aj3gptMVzX3K1IE8qIeiV+qM2mWJzlZk1fVWx8baHoxnjPzb
KB0iyJoSKi5IFw7twl6HLJg5u5GrlSqCIAuuHfUIgKP5QsQFilI80cWrwSLP0QIgnE5nf3Re23oc
coYGpLn4o1nRkoDXDJeXV85f1ajpkDE72hB1pqff1VJlX+YESR34i3z4UPZQt984vqDD2sc6EL7X
isWqaLwJL+/a+FUPpnOXIxbuXtacvLLAyWej9hXBUsuJtlg17FqMQrRDZJkTzagQE3hyrlkgRM4g
0UM6747fm4LIRyrmlp6rIAgmfGQKEfccpqb2bbIky4cGGSXyTEh91mGKGcl4HDLJK2hUCCY9R09w
EWmww2giq8Td6S26pR3oCOuhJFeJZteqDcdZSaAXpPnlz2uMpT/gSa66S5dZv9ip1WgSn7QY8jOX
xBColmOX3Tdt9AwrtgtLn3a9U8enqmUMGfRUPzFtWygbQavxS/ssBzZyrCdb3bpUeQWOyI78HJpi
EFAuaMiMTeSbEbXVm1KQ8J/rCML6sXLiGs4yp3kuVCPNmnN76GIybFKc5brk2dg61FD48UeENFvH
taAJ1nYlzvlaDpjyY+Gwq9hlpa17A45G7NPLcKbTNA1kPI1FpvZhzV7GiMjqAaNmDqeFuY+7Tb2q
qspkPLgOR/4oGSXDDN3Sam26IVy4BbGsB2G62lZpyBAnLhcEX6gMPUcZ0Kl0y0vmBF4NIv1bzy5F
YOEUchjUxDL6IIRqyyd30T6SNtfLndY3A63FErojGGjajPRwdRMMcmf0C9GA9PD9Ahhvd2mXrTtd
ajaQRX9SPWmYEL5TdTKYb5/XpQc8ksqcHPcGMILvwKVTB4Lb8clbzRCZrI+EsHCATOm8D62ZHBD6
EIRGl7pan2qi6dOLGDwoUQZGo1r6zdyX87HJcuejkpX6MJp+gvyHXAE28ii1yjlzaABS0iNbaDCu
6xL7E+190OrZnNffSdVuDxlGzQIWON3/40irFGrIzDhg1xPFdkNvCfMeDRQAToZGo45wdhr25fPC
ubWiP752ZF5pUaLfYbrI7CMy7d46sJnrzj5pUQ7sZsOl398PNkNdK8GHcGVEghp+pbGlHwTDxPhm
bhNL7WJLNvUXkz2xvBWaajQf5D/5WvQsaP+JxGl+k4T9R7Lkc/LRVmTP9D9qkH/VFf9ToPx/Trxs
IzX79+Ll57c++Xgr/+Yjpv5Bwbz9td8UzIb5C6Gs1q9idQtXoYM28TcF8/YTSl7kVzY3i7PFwJdV
28f/778s45dfMYQK0SI6ZmGih+0Iqv/7j1Di8PvUBIg03f/6u3T7d8Ulqm804Yi+/4UC09q0w38Q
RmJZUXQLbFcY4Kkc9NI/Cut65A/4iUkWVays7XCXWHdhT9cPgEMfdOUF7jE5P+gOuToXN/uivlfJ
DV7gXQg7xhaZR6bsnjhpDssN/IvHEsUh+s3lKZ6e9PU6bm6HvglSqoLSS+cDsSWLe+dUH668juYr
kDC28fDr9f+PbsXHquCfP70P/+3d+oOe/n+JgF7yrf37e/Bclf1n+Rm11Q934PaXfrsDTf0XuMNI
lXU0jMAXtxvt9zvQ/YVZJbp1otMcehAbgezvt6D4xea2UJseEXKetd3Q/7wFMYQrusHGRu00iPL+
6Zb7s1uQ3//5HnS5wSEpGqaFIttxtp//QcRKkoNpo93O/JyTCjyoqqVo4ayJMy2O55lOTl/PXy0M
DeZuGBeGCtjackSYZd5HF1j8UmdXLzPDsIJx7K6MXOeq62gv7+Aa9wm5jYvOQX6Frl44G0NLuJPa
RiwqB86A1GjK7aIIGmAGvtVb7ae05s27pCm5L5beDlwZkmCBpgb2RBNN441V4hf0Zug1pWcZ6fIE
TxvhQoJwBm9cs8YHd7BoQIy4E31rqsVTwdrbeGUygPDRSWmmxzy3Xxfm0QTJgD4mk1h2T8JqSCkC
RM1EEFYRbRyrRpzh5wWKS902aEJphl3XbOcaqSoEwN1VwrI+HU6eGmj+liwoUnhSX6M255QCLe61
n3taOEr0lAthKmUd0GYiSIHuWH2F4DY7uXpdD9dsmaZ7kGRPXIg2Z8qkIFHp5HWZ0WNONXxKOB8y
pc9zgvJkJorrjHEuwAwu96uW9/ZLx+G9J/9mqS7lOiM/qIFOwlRXWK92yHl2xmTWzHHShXK21gun
4tqY4y3axwYBhdWMTw1HcHBU0bLgerTDWeJNJJvaG6TLh6g5g38nX8k6z/ac3QC3E+/0vQQZzQSI
955L8IETVEOh2vMSFcbJTEZ4VRPhMJCVjHwzDsx3lTW6w65cAbeZmYG0ckRSouFUbLvbsoI2rWiu
8z3H2ZWrWclLQ6zps0Mz1N4NoS6wQgwOztJEwexq8h4NRmGre5lp+TM3OLrDYXRCZrJkZec7LdwM
nF1o16QntlnbXmdz2d6u8KcvTabrm4ShomVPudC4R03WxjNgE4Pb3zaiXY4DIKJqaJhKR2EXUapo
0RsW7CEl3WYynixHG9/gUlpr0M09oIi8iaB2ZCMNaX+xI2lzMFJMrFH+tK86w0XEe/0wn6MNie9H
gOw43lYZrNuoD89Tuui8Bn5OOh2EvjHQoP480mIEypTITSZBVi1Da80dslviIsn2I2uM2pp7qLJ8
F10gQ1+ztWZ/iiqNaCE8xAwfNZaSTUfoXLuob0ggQB56Y6Vjpe3qeRpb9NU68hz4YNVx1evxrLQu
OtmsQBfS1Mj3c6p+Y1xkOI1PlSXqY0cacrO3C8g90CAiUaILHVPbQ4N4XoDbBpFq5juJsAVf8NQQ
Z7QkVmGjeOv0uyLRtyG5ICynEClNlhi2OdLMBjHNI9Lu7bBiyvF3V8V/tDf9243nBx/X/70y6U+3
KI/RDIiVvz0n5AuWfzt2+Vv5rfthu7L/sV1pjvULAwzwHw6+Ksn2grfit/1q+xEVD7Jng8oFOIbA
Wvb7hmW4v0h8OciWXAQQ2HP40e8bFj8S2DCQorigei34o//JhvWjl4RNEVOAAxebM4NyWXR/wpMs
a9vWc+fg07Q4O1jQWGAt4ulcD5sC8g87+b+oz360A/z2Whg73K1Msw0+xI9bo97law4uLwz6EoHH
GkXpzmn0eqcAkfz5K/3k8P39pVzwFwpp1yYH/fGl5hUpHOonFazMcUqhLkf3uSzmKUDrke2LtgVC
NY6ABEP0cVP9hSE74xv9Nk6i6mshvo/RPenp6c7WCuIkF9Y8RuWCBEmGX6LYxX9lAt0++j8r19/e
r3KoGIBkWNQuP1nGUrcFVQsOLBgWtLFrByUXPk6NLgn1YW2EC0d30/oLP4i1XYUfXhU4B3fYJtii
NjcEVdEfa5WcFD3YRoWiteISldkA6GnG77mp8jvQhOeJDHJGw1N1jhNtRlluMDBx1HlEMVJiYwya
GiBe4t7FFmnz3Mu+6HBMR4DVx+cZp8A+Mchlxopte0j40fwWZMm7kfq62IBNs7p6mFrnbh6BevYW
KtMlXi1/IJRpR2/9kNG7DkD5h8DMiMZpW9UF5HTuuqrOX+iy+GIek7+wIP1Ko/jpkkB84ItQv55u
tvPNHy9JO83RlGS9CmKXcM1WsshCbvtWorhAxGbJYOiiLwWSfh85yZUeqlPOIYiuQfSXYOHt6v+P
t8JzAqWIt4T588e3QhtLkk3KVgvGt2Jfpym61DMqB6zS/tqkvZcTvL1LSDmKDcszOlLeF6v1J7t5
mUan/SvC75+/na0i/+OVURZzW/rKKlBajcNcEOM7MvP2xfAMTjD1//wJ/tFxxgPh4OaxWBJB2JuK
Zv+Pr5bMjJIEvTGGOlDz1NSPu6iG6PLnr8Ja+T+vMdU/K7NwgfDq25L1h2q9sECwGcmoAi1HwUrY
1Vcxw32UTAELjb43toVgmV1BcJ3QPOiIpwUpb7B6jozti87JdT+uZHdw5uK+FsTgpjn526X8Jsqh
80Z1HnIjPK8T80RNDPsQZ/yurpKDZmmOFy8dka3jtWBU4jexempt42ZgWMGUgiwqBiP1VrmlMAjq
alejQFucor82lgD91XBsIur8MK7aoNDkYatwdtbctcRPhW+ann7Lyk2LpjdXbk6NQ2w0/kDEijZB
uV6WPI1JhXTTaQzKEQp7XifekUPWkcJYVn9xnX8i0/z2dW5KUoXxl23rZ+pWPOcNqpVcMVfJF4Al
5LZGdIRLULe9rT3GY1xdogpx9g7iDlrtOJTwVyRjdmKE+P7nX/q2lv78XLHeSQgQtiNwTv/4nUtV
Dz1kY+ygLUcV0SGLL/RK9/QPhdynm34NctL/4n7+ly+KWwPehKAP+POL6uvE3C/iRcvoFpma2kcO
80erbc5rgsjTBXXMzfb655/0X65mjvmr7w9qBv7bHz8qCafSwkbC7m4Px06xgONsyQ4jMxDCfxl3
dsNXWQHRGyv5ddGz5LIY7Qu3wzPyF+9ke5B+vugOnGweaQhF5s/mcsbNa1X/GkfbwlBaCh0mrC5i
OCoT2WVo+f0VgJBPwd+eQiafQdP17s6U2nVNUYIzI4DACfF0btOLP39rv5pXf35r3JaSWkGw0oif
lpqMnnREx8ENVPEqZJPf5Mv1ggXTnpz9BpLj2dHrA3X6ET/Q6oTL2RoIRR7tZNih4wK5HLFFUbB7
i9lCva7Va1eA0s87oj5ScZ+YzMFiJh6Hme48OmlH95H9+sLFEDam58adXHhD2uucLBT6GJic7I3k
COVpC3fHnF/hmrpQUxhiWohg31boW3qNFjek2jcguQyI12XfgRu8ktFNQ3AiUzumOGTRX2p6MwRT
sR27udCA+mBaLA2ZjWuU+UaT34EI/QvX53ZT/Y/rSRdwW1Sp8tRPa6odNzVqDekGU0qIoRhQrbn9
zkRyynCw/W1l+f9xChk/235oP/8GaKL7234ov9HurMqfG2v/K1tmLFH/vmX28Nm+J28/nD8kf+H3
dpn4hU4Z0Al4dg79L4Mq4h/tMnc7RWDsxqzO+eMfhw/L+cVg15USUIWzcbv4Bv/eLTN/YcG0LOhQ
0qD5Rn30H3TLsB3/uC4Q6cTRUwCxsCTlL5i4nxbjBB6ekhENKadNx1MSZ9oOEbF90mRUvYnKGF5M
cFMevCcSQpf5K6MuzY/Nvr1xcQ1e4d6x3pEFrUzrEvcIRTt+iVNYVfawWlcMTRKwwnQKvzDC7Q51
joPx0pZIXBT7CjbaLvk+Mbi5g7VrH9Xaa9eM0dt72hHNNdqkiY1yGm51ZsxnrIn1c7dqkV9Ocbqb
7AHpBnKQXcZpcdcqU3tK+8YKNt7gsTew+gKvQcG06nNzh8DKeuCEtR4Eiq/3SvLsyziZWFJWEJ91
0d8RNbdezkjvLhhpmVcrkRY7NuZijysqu6q66Wza+m1kGrtolveUFZCfTeOBVdT16ZRSPfczLEns
QW/KBbKrV8ZuJqWMYC/ctQybvoWsACXhr7skxwiTy1NbyOaAkgloNy05TAknU+Q3TvQ0LdW9Zuct
oFV7uh1oDe4LhUWC8K9peinbcbkqSxfXnxj6T3eqLWzEeXFhrOam88YioS/T8m6ksf5gDUVz1Bbr
Eaj49JqFCsNmZGkHogRBv4prRFH2YTXa8i4sKgZimJKeplJfdtIZ8JBU2vgYJV2By7KOSCzF/XiK
qSV8AqeGZ+JX6XRMMR6fiG7jjRrij6FBn5RCuCsYORCgXID+cwmUKGUffgxUGgeyNPs7IRBkkrOt
HepwwFJTWze2FlqBWfW3suuxX5JBGDfCnxaTLucMxpast9kiI9SOh2tCA58pSLcERd2PsuFdiuTe
Jpl1N2fZmdl/fSLol/zaYo33wkorpFvrZT/Olw2bK9R9P6/b9xhmmxcNEXT3YnwazY0Q0kVDfKU1
HeLCvql5E53RQk0q0SrIzD26iB+fB5lmlwYGicuQzExUckz44HMTDroUYq+jqwiilACEpNxNzTez
cQsPycvkCROau2xOIaW3H3Wi2zUzWl6GrIGLqH2z1oSnaoh3MyT4c6umwU8UACtEQMQvCqajEQpL
g5brvmqs0GSiyjo/GsZwi0LasxxiFdxS+YuEfKmDd7GXfPQhLCI61NCzjvsc8Ytg5on91KK7XBGf
a5LebI7qs22NI5pONK1pf4msf/ZmseBzhql9jseZvFk7QgtODxFo8eVoIiZYaZ8GtYhHbKPZpagT
40SKK2o3Td/brdH5vSjFMamFuObUeN2NrnU30971Mtl8dFr7JEdyUQ3XvitN7BsofDJvGQuba26t
Oym1t7lusysicdL7VqdESxehBxIwsWnhTpiZepJK4SyIU/AleDwI7dvaW85lG7vWIVswUoy25md9
GN1AIZk9HB6vJuqaw5gb0zOYcguSZDM8DKZ97l2NaxVrQPfLk8ThAyz7e1pg+bXi5OxEs/WclasZ
1PlND3EucJfNfExEKeGg0weJmAzYG10822DyA9SMyaVqtL1IkMdzuv6CtkbfE0a1BnobP4ZrGzjs
j4dyKS6kwdOECTSRV/D362cL14qP+uEjj9M7sBwDyGHLi5V11gQ+saV/rqRZEKmeck/29QMou2/l
It/k0MD0w7AqEySHTp7nmIvCizhP0hP8Kotb3WnJg83G54YK5UytTBCGBFZvrmC9Q9yPHxz62qsE
NqOH4mr93qZVFpQix0efOxHxLxy2kNWy3HW6zlm4JMKkNlDgoNrK9106k2RMYMgOBQBKP1Roh5a8
TwKGUht/hGI1VGEMP1SS+IuPwSf2ESUZJOB1spBQI7naR0SwoMY23cuFhvIl+pL4fpHS/JpUlo0c
Oe6NazgS7U0XJieCye9CTF1QInOV8HfXcw6QK1RuKbzScOJvjpY5F8ao0i+RnSzXsu3aT5UV9ufM
13bKVnVnjCndZnea321s/29LnTUoa0NIgfkqgxxZXtRER5etaDc2tnFs3Sh/KGTyre8NTHRVIwLg
puVz1a/j/eZZee4Wwv5MZz3GZEIjBDLLO60aDdDDqTIJ9V2dL9psj165URkZRy2yfAoLq6JkW4lO
YBm4HpvsA2ESYLekJ7FOk3mgx3CkebYb862OE4KOB83snhMXbDkfdTNpJyISexRW9HrMsmnuy9VB
qtBNuUYM7qJZR1ebtVcx1uUV5UfmBhksy0dL11zbw344vErcBxfMasrbXiNBTamsujKrSqM9mSI2
MJPNK4SYqb0SuHPJJYF88IT2erodE5NlIMHl+D5gNHK9EJLbBSyX+hlMk/1oIYysYVXGKxOMvIT3
QWyP9taQJ3w/Upc+aMIt78067h4oRcjwnCjRc4dTfIeGkKM/tjMk22RuKXu+cWy5nhEdDac4y2vY
kmv2VFnGMxpNbrGhqC5VPYtTsrbzG9cDqcPqNNXnsgKoaJZ4+B7xS0uQJ514ksscjciUTVZIOAmY
klsB7fZQwffFGVqO9+Zg41W3ifFQehJEoXpI0//m7ky25EauLfsr9QEFLXRmAKbu8D48+mA0E6xg
BIm+MfTAvL6sfqw2mJIeGUllrHyzehMticok3OGA2bV7z9kHLWyiX5IUcKsRiX6wymDdLTOTDga+
nLLge1xzfpksjSyjaZeJd9ctfA17VWv3JNHPX3UTgY4D2zOKbXKZvGBCOVeSTJ4S/YWL6YA++dXt
tZEYWRYKpJta9XUpF08Wk6nrPGxahplz0KzdCDFwgGcXCJHmTyEWCh5fZNTdznN4R9FU+0RP9ztt
DsWDbXSDTxlhnfWM5VhHj7gtHBLuTWveGLrT3PSJIR9qXidMneRo3SWOZYLFsL3rKCya17juxDru
2GYCQOKbbk45wCeJe4gEdtXYovoL26reth5SRuk0X6fMmZFJdgM3J693ld7Z74Lcig21V8MOivSz
qynSGmWcRDlnd7iVyWgIsHLXI2kI5dztiE77Crf0C6PHzq8bUVyWXo1aK1Gs6tj4n1Gt7vWJjBPe
S6EVF6Fb7swAOnDsFeNqNm39S8xvTMQ6M8gTm1DxrU+w4eQzKqjZrMIdjvfBWiVZEr6rJn11NLe+
MnNjk1SjuKD3XNyKykH4b5vRNecu81nVfX8qSBN6AFRqXQ1d2+xlNhXgb1DyVQNOdkZ6yVtfeMGm
bxhnzqllPRB5RZo9QnX3u5VntJtNoeTOBIXAm0YMFlSSCIJ7KvurKTzqaYcqNN+JAUgGGZN7ZHox
wPkouw7LOjrOpVnvRw7rBE8k4ZXu9l2+iWeyJRyEzb4RYgYU7LCHwoxvuhknCRwz73Igyh6vUgmF
I4bz+wDJrcHpnzedDnkZwhXLeGwBb8HAlBAyJJBoaMnLMKV7S2s3jhHcMfCOXVgSJAOQDh+2s9p1
OKGTFWF1hLpnvfE9tZtmX+XRiXic9sg4xzp1EX93Pclxn0ZTfmD80R3mzjEflWvk655CGKU0GkMi
tmKJAS9XpA7Ab4s3nVNnoBZtfA89mlGy5xraALNOjvbGjANC3OyxbTb2bFvByumdlLfU1ijOzClE
Drs853E5VS/1GDMoFO2O6VL5NLSZzfMxxUPu8+CHvq5jj6OKMrCIaJHhm00RnHJeNBJh0trWOXlE
1qZmTonDeCDFA7WdpxH9pQFn1aBPMFyfCheNi7D2VaPaAen9iHmqmrvHoSY8R7lWDOVE1pNY0enU
7wssEtCompgAxzlBH446VA+4cbr7xWibFC7w4imoLOeeKBg8VGAV0tsxsfKd5gbOFsJn6euTrXDm
4s/ll88ZlFSuta6mmD5Fw6jzPhsI9JBWkl+x/ofbJKSQa1pC22Z661cBDBC0N6J+NQnPQIKTpOV3
U2vm17RE6d6GciAFW933yAmInPJqkpILCg27pZozE8NE5a2sSy3ai3mSF7lgT7LSOr+0664+JkWV
3ZscA1iYONSxgRC5YfEBBvjCL9wduqlRip0bJQbOUw02eOWICwjDz5WlC1J5Wi1de10soET186HL
A5a8QpfFFd5Nk4yGrsXgH3rrtk4oVUhrOxpszkfVynmHHYRE0rrUToPm0ggGhLftGlc/YSLWNrix
LMIgIgWJ3NYYLS3SQQSR+VMzVeKQVAC8O7fx2EHo/FZOPu35IzZUvebQsmuG1HiUQz+nPgfWW7xT
XwFPlCuc2vSWEQO3bQ60qFXZWjKj5/ClOBZFhKWxrNvTFQYPix42qGoJl+fUS79q7sBS3Q61fYQ2
An1ZGtccGF46790ii9oEi9R3Aya9PKbGxQkc68NtyYkPZ+XgHb3IclZjYMcHno903bZD+8QHfQ76
QsCOKB/JrfdWWNPbV5na34YkOvVomtdojFdGPm/p0p1HNWqrJEAV3TjRd0ssQEQdzxsUOg4MXk8G
V5I/jm7lXIx298VrNHODc4/Etpxue5T263To8svaIoHTCDN3P9PEh83rRuLstKxVUyDg9Gn6Q0Vo
5arhULGSVIu+PjqBP1FdjkWBXJeqF4YYyZRdsSOzhyBUM1tbdbplwCju6jnXtlpQzjtliOc+iNwn
FsJ0zwDppdAL1JxAGCKbQHJY53pByHhllmLHT1/6gdmIfRuk9wPJUxFLW0x54bWcFTjQ42Ksitsy
CLQRy3GBf3CAE7UraSAnG6X3zoLxCsDZyGTHv0iEgjfexcn8Nrlh60fkDkMFTAgs6qvgWmGF4nY7
XywyycqVI4LkYHtJ9zXpDX0tjBa0EK/OxqrGLRCEatWbo4ZztvduTQ8J07oO3LPiYOR27TlO8+xK
0LWBoBjLrSJLZStbeyMEEYQDQk1/xE/OHHA6A11ncCMoMFV76SnvLelcSfFT9KucWN5RM09WDD4F
27PnT656wLFzV2slJhGFEDQymmfGbMOeQyXPq+DnUB62Q9XLfk+mMlEwCRvSEF5C3LaPvZjmK2PM
Xmab1rJj9c6+7TmAcnjR112OnErFl6ZWh4fFsO1U/B2EBO7onsJcmhh901wxN0mYE8Zi+JWYKHh0
AyNty9X7xniNWyCVAJxeEuxhm2KIscvj+0eZHqzRshcbfj1wURqaFLfP243rqhQE1nxDwOCdMtQB
jfWS7jd5vgVAZ61so9oaoX3Bfot9ObhLza8A0/sdw1qauWhfv44hXSLaXMesd16cpj+1lOvKIChz
qNmMYZfesVc0V13WVcfcKWlT4HcLu8E+YSmZD05Q7E0ZhJCogm1ft2RweZsJOUg+eNMenD0qL4Yf
tWGw4IRFcYjo961VK/odj5u4AWwV77IgmLbewNBLJs3jgJr+qknxJBWx+wTbJlsXZbJLgw5XWhqc
U+rxfRUgsJlmtMtW3jwMebK16uSizOv3Ck3DBrU1J1W+144EyvlYNOrJMor6Jm+ce+ToOCEyeA2s
MO2uAFB6mdEvwKmm7TtbNQeO6AuvoyTGyiZWJrNDCTBftpBk22nT5eaNV8cOa6lmfOX49pW46B9B
6+ahymCymc3sw74LFmMhnpCk3+RpxfsUkkOHYA+rvRJiHY2ewj8M8KAP9YMh+S8l1gEQHeHVYiOx
4KWFqxr3SUpenZ+grzhXMBtQkSYPY2Bd6sBvyEbubN48WjxeX3OkJ3rMx/MZ4Q0BlIUPrxWvoQWz
LY2Ku8ocX1sLQTZKvnqVFsybQ2z2q7hCM2gkdDFqHA+KuTzuDMyCjaHdmlIdQ+Vx3ARBBpqQuIqM
jh5crhjrFdUrxou9LHHGh0JfbBXyys7dM9k6fKLJT1pDrVM9PQ1F8djVRrLXpB5vpajjC4MZs7C7
zcCKcmkGUCWX56TYw+xgu8gDb0ek1Q2Fh44D04M0YHXEW6Ki4E0/jhOYlr7kgNktcAtKwO8RRdk3
d4reQAMhL8H1uBogpaxYonBD6e50pZSF1Z2Xk3oq3imyfP3Ia29FX6/l3DVrluz2Nsds58XZE8mN
6kAKITLwiCFebVzoWnUjC7mrLU1+d/FC2XGwS6v5uR4oJ2LQai5kFwY4iw+DM0+NHN1+aoUZvnge
5jNnDrBUZxdVH705bIqrDtooZVxiPBk5N76nWSAzsZ6Nvr9BjH4yyUqxKwhHdSq6dTtaO9Bj64pR
px86RXFvp3m0G+3x1ISNy8YxDdt5sl5xLRxxOV8YwYuzEDWsMf6W5bDwtOUJtHualW0FVJKYgpUQ
RXsSHdFutWulpzlaxBL8XN5Qb3CDUjrl+S5o53kTOcCBSERD2EiAhhlsY5nfo385GCkSxDLj3Ie7
BK3l2E6c6U1vsh6gnHwHaWtcYAuzQSQLa6tFsr7oCAm6cJsXXfVPmt36XriAX2v1TgJmv62aNlt3
nAU35pzkfjRUXoQZufjKPovxQ6TrwbLqfQo/aJzRZ0btWPi1+lbb5saQ4yVNaCBI2VvXjE9mgg6k
lWgKZR5Z+6QOk3M8RPOFoUxxP4cs7ppt87TYj0RPvZZ4yfZef+7yudurKnxLS1jKk9LHi2FqRr9L
RlzcVkDZQgyE018YsX7CsKI4RU9gB/E6zhXxCrk8R5A6vCiduXtYdz2yPLemkPozIUngjMj4BOnf
7K0px3L/rSk3YIZWarxGfb4h2XZnpt+n+UunP/eluRCTOFhloKOs9BvW5a1bZRSQ8Cqv5dxkfpfq
mIbavKeFFT02SaYdQqwQPI8XDqv5va7Z8wr8QPYedab08wKon2PW8w3tTGIItRYGk07k71xp0Ewt
PbgYeLPI+rxzkuCy1eSw63H5nTOyLdYYLh+GgApdRKcoDFn7O01j8I96kZHBk2nnWOXIfWXoG53s
NMnO3P5xq3ViH3Q2H7SMivvaG1mp8Ok9ddoTqalbcxo3NeGuK93K+zUM1YWVZNR3NkEf/uCax9CY
Dylv4o6S5E1q8SZIw5Nem9iq+3fiRS9JBwqghDbvWJV2ZqlINSWNRyvDXeaF3DFiTHJYYAxoN9rC
iUuw1tl6NB/lLFxAVoQ1AIfZdSRUniL4QBtoc/bjRKEEcwggoz2g78QnyPx11mciTEp3PwZNteU4
lVFoV82N2cOcjZkYgFnJCrq3smXrdu1vjSCTlu6KMY5vlsPHcSp7fE552TmAJOt5uJtCsZcxDyGu
mQwcY3owCEts2XFxT61i57liXsx2tHU62R1DjJbnmUnRFss0Om7wD7Gz1ic6KrTFsSBzvsu76w6G
2OQld3WHyKQuwvwF8PcpCTR6X8MtQEGFuXVgV66bh4KqKZ6om+ta9escecNxhOrqFwTB6VC03sbM
lmtJKTHpjbZLHCVOtWSnoglWn2xSGMOhm1B60EBQDi+Cp+yTojGLZgshCNQeZ5YwVlSB8LUWxSBI
dTenDvmvA8WW9l91HtEKnlK9n+mbDCwqPd25VRA2Zxqk33E11mstIMx2hVqNnCdIDVdtr8sNGcoa
1na2ScT75PQAgQQjPd87GKr3rZYrEh+NOETlRt1jGzCCxmhogUeU3rlRfYcEGbPgNikEFjWgp9la
GYnzgF0VR2sHzqSknDr06HkXVZSMIj+H734OjJKFiT0o3OjAZIhf4+hsqBQlnWZ41wm9968Mx2FR
9Ogd1nq5YJ3wzSFMLPVXu+wutFxiZS3iAxyP6NEULfZoj2W+HxXMBFslB3MkbyEYucRk9Hct+/I3
fly16QsXsY7j9uEqJ2nvUcsa/Z2kVwEgMciib+Suxpwm6YiBVVmUD176Jhpbv4gyR3+t41nuZNEO
TyWJrV9Ses/rDDvrtk2r7BhJmvtY/ATt0Nh6Nm3bONMSEjsygIq7joXwKvDih3xug4uR9KIbglPl
115vFNGgnBN8gX7Lx+0dfWkTyEAksvfzZaHy9Jy1bbo1xkatE0PE52noqqfOmb3jgIF1S3eqoarN
Wh9eq3kuxhrh0Vy8hqq+tmPmBxie8TsIpR0QOziXPBDdluCvuOIH08u7xWR36uJcPJvlBHM0EuHw
ZcRHfuwIOaXPBPFqQmQf0osc9CPATPtEIPt8R7pRfCGJmKXuIFedrdYMr5yMejgrUd1hfoeBhZbn
cbDH+r0XYELw25bbMpDTZqj1eQtZHn2c1bEtDviqEdPf2qlbHkyzap4KU0wXkGHKUxnPwXtt0jqh
B1SEhqSPWNs81XkB0YRGtr2k91Zz89BqBvCURgvn9y4mV1WLjWBHq9Q6laTtNqn2Sp5rwMlItnsz
17ubJrSJU59HZnJFnO1gaJLk23j1qQkQP05gVtY47paXRwFWxbCwbnrqImo8ZQbXcUAuqk644MkI
AduRYFtQITjEc3ADjvoojOMs8LC2WojLwumJASfLPr2tOeZv/rfN21znLi3cOemdVd57xSmYG0Fz
cwbdFYauj1cvYp2x6+sfQoS/pc74/039bSwa3L/SWyD4/va/yu/oSH5JBvnnv/eH7EIjmQM1qI3e
7YcVSDdRd/5T9o3qm54RUjidBc8zCJn7t/JC2P+wDXJ1HJrdNorxn6xy/F8L70c4wkGujWz8b8m+
F+3oTxod29F13QOzz3mLvob4KK+sQTuYcxvCF6WGoA/xCrdzOa2TNNqWsbhxwoQUXJK9ywquwk93
6/qPq/wclPAhEU4sFydoxGUrFRZf5aPoUjc1LzcHmqQhyZTrcmBQy+AXnWPVVMEB7XNmrdJOiWW/
ghqKPsMAZSWaK4ylORKH2GrOdu449LnT7NQOKUlRQn/qJwb0URQp/cSNZU6KHJ9hcsr7Y+Tj2wBz
dYTqgb0+B/e5CWvRPta6GU8rFzc5vN3YfI+NHqxL2Vh9tAUaGa5sLTbLDSHxFZ2KeroIgsi7yac8
fmlnAsZBvzFSYmY/jF+WYa7UMoH4knd8lTApYKRMix2Xt4KeUJtO+X1qDXF2xeDZf9zVv/Wq/c+0
YxieXKIg/rMA6nLxmfI6vn17L4tflVD//Hf/SwtlYQfweMHIxcU9+K93ElMhnkCJ6omMC2wXHtf7
l3Vwid8hK8ERABhQRS3ywH+JofR/uPwhgT5omMDNiL+jhXIWI8hP76Rj2qbnYY4weL91EzfG8s7+
pEUma1iZnJYAlzll7zJMiowLAMvf4uoSD9lTEmJ8SjjIUBC/GE31RFjfQcpBvs6aNu2KqH4XIaIj
/GDXNlgaeqcSea0FT5riFiuf92yFmrnNU2PnBsaNMTU+jutr3legdov8JcRKvxSYVPJgOaD662Nz
WWbfLQtQeJU1wQa9eXzXtk55NUfs2IdmSvO7FKI2CDnsSskMC5gN3MPadluqekPt4aduvitlchWO
HCWXeHZjLM3tBJnjHFHRnoltpq1nc8yHZQRtt3jIyvqLyuczxJ+zASZhR0ef8TBZAxLId8xIsSsL
azM5kGPGspRXgunQ2QmnnV6kB4jJ67wNDl2dPbQESu4a21zHsf1mtdy8oK6RlORhctWUCgAP3b0c
9TNVMliEtrrA1n9BK+09io135Wr7SmCTTPT80en1DZuocY8j0tp2oYu8q7DvLAP1AikDqymvtW02
Do81mqEpnO9VWn0Dh9FfMOq7T0vnec6do8iZAlmJ+V7gYE8MXPvjpN0UcXAqC69fkSE+rZhVACPI
M++SeZUNoaGgG1bF/lB9C2oA9NX3Uq+3IFGbbyQd6j5JcAyQGpTE/MugW6J7S6JlsGzASCyb5qqt
lS/ItnyHdJ6u5JA4t5GZ3Uf1bQadcAXBjWMNQM67eAR1mHnNPXGyr+AFQQomTF3QICU1HzU3Wtrz
SOrWVjlXK+FOtMjj+rKpzZbMsNn2+4maNs459QSGrPioIQA+UlSjOpNMNtKNVbaEQChNrRhkeOtY
z4zdOOA6HA3bhKzhqI2JGmClFTgkka7SiB+ilynmaWamAoxzcK6pfDdMzN2T5mou3WUUVHzhjWHO
5gq/C9kpbm77OQrzdVnlX4kwPAzG3OzTCjphDBSSTnGHGXJlmP1uUtBfwi7YDwlkCjk6dOtls65z
1vaOg71ulqj1CteHPcjccC5ACOfwItdmH8hn022enUgr4xVIbD/ImmakNxjQry6dm6ShX8r6j3bA
RmbenabA2vGc+7WugDs4yT2C6YkXJAMqT6ItTU2IwqHQ7GcN/Cb/0yaoVruj+YdUnGiC0Vx5aYtW
DRnEmriJa1FeEc/9XAIlCTwEZwVpHI9davpggjfkYHJK7Uy/AYh0KaL5hky4aQ+cJ7hK6j1lCV7D
bj5MRbzRvRqFXV5+gwkDZJMfZOOg70DP/xI6Ouo38u+wQq3i+Fn0MStUSG+MX4XWnJ7aG/Z5P21N
zg32OO2lM1V7IZzh2uKguitBLfp5o7IdPLE7lBebzgMKGUX7YpQ6jBPnuz1bZ88sw8s0mV/FFDiX
USUY75PPnYZs14z51zKsfXsItyPojKBHIWRaez3R6bvnlPPd/COGAs0cB1gEW+kAQw0h1NobPfTZ
1gGfLI2koXtTiJI6G0hkVQvoXQqgDoX1Cuo/CY5mRTRoBOS9a3DX6N9Ibzl2UXQNudXep1PJUGB8
9UAnIzTJ4EX1+hV2cN82tFMQDaDQaKzCuxFYnqlbCmaCmrHTvPGFXCgaS+Y8YjhwW5pXJCaapkRQ
llnp2m6GRzeZL5JBIdSb9WKxSx3HgMb4GO30RXNK0ustXVN+1lTbS9JzV/xpfCpKc+fKkcwZouHX
WUrjjnkohzDy1TxnftFTlFEW2v48P4066a11XiQbR+QD/NDp2YgdH37ZRZghPZvs8Y0Y6FVqlwyC
yCBEywQ6LvdFRoe8LsUeyNx13NG+sNClrquuv9eDnkTfeV3Jl7AyilWE+fnsyJ0za08jPBo66fNe
McaK9ObVVXCjVH8/gq7Ch/AIA7/ncD4+T11/Zo6Fog1fQkwE+Bxp3jl0BozcdqEdaYmCIV0EgX0B
FlEN8UYURfGGpAlTzkD3ts6HVyTtEUrY+cZB8eLLPPZrccWx+t3orfYUqML0ka29NeNorWT4ZQin
5Ax8enyJOwxAdUnvmP0ujno2vyZYm1KYa3eY1Lp2HWWvSHq7ScbwFUf1qdfbfSwZSxDuenAw5O6Y
dAxPScYGChHQ2xQ2W6KU6orx86ocv2YC2QjTpWfHo53vOM+MFxn1xIzPXOLgWr33YCI6CHTiy9io
rqGqnGiUfw8rNa112dPI8exjnPBY02Anljdhgs0U662KGeLHgBrXmh49hE5r7JSUbxOT9a23iI71
RX4Mt72B3bxoko0W3W66CJUtaFcP2SJe7goSc5dK308w3m3q5YHz7Kj6wmStPTdB2l0LXSMCKM7V
pVwE0lTr2mWYI5oueyzI4eBG3wm3yS5aOcEP/KGzhg7T7EAEOU/wD4GoykWSbTTNvM0XmXZlCufg
LdJtNc/WV2+Rc2dsJ5QWKZoxtN5oWRnOLfJvwna7xxDi8mutNPsIfi5gEEarrVlOuONy1nWXU2/3
4wDMYTbbGMupuDGT7DadA/PK1bSYOZoL47iY1kibxb6L22rrxYzRV1ZEtLjngifXOyzYNvODVxJ5
cKEwpj3aeU4vK6/N02xNr5oXtO+plwLtTnJ1T1ZSR6YHP3wwIjSQ0+ArJpM3ejgTR63naI7HIUCe
69rGQU0tlOVWLYIWdB1nfYiqEzIFVCNC6Vc42qNjyBvOGl8zrxPQiM96I0dIfRmS9lfhjusgBClI
1mcLMbeMriDRdVcj/s10UyupYjr1dX0zjJ5GelU7r0akpTtjjuiRJtIeLhd+wUpLkW15cxweNRoT
3opUIRqnCaRUuA+i3HRZLJ/aMSQXN1WvYL56H6LC8HUQpsaRxwRFHk5LE7qwhsTPmLvcdgTT8Acd
tR0nMvGcKhMNNqtjAzpIm3chEIeTE+mSgeElujN0V83WCnzJXuY1r70x0t1t8zfwFmttkj5Tm5Mz
1djhzexQtH37ALgTrsPgC3d4SfLspC1WWZkNBxwCyVXX5QIxaoigNqxYnMSPmwolArFtYGYmwAL9
ImdW5TPo2LV0OldDDRShSXx6NeWNQ6ztqcrmjZ01t53V0hcV2KXw8KwydgtIW8NuSLJ3pFV0tUcn
e5iC/ksTzB2wLwuFyoz/rsvhTZBGvi1L71SGRrFVjPyvgFOdy9zdY4N4UClsL4osdTcOwybt5Y0X
nQaTt3AOAIcJqNdNUeiXdhMha/Oqbe6O10q1a70Gr5dSkA6Br2Le5FjLynVjaeWD0FBz06a1zemA
nnFV6c6W3Jh4F2jx7RCiYoC8wHSftloeB1/muUW3W7VILDAUHp2xYyLXld7NGKLdkmaws1N9AyDr
iyVrdeGA1FlVSMKSVVdMT5wsntisTzDmGLm0Ym+63xXBj1eOmTJdL6GUDvyzr1rBuH9kUA56vaHX
NPm1bN9Qn8zHzrsf0/AC0ckWFU6z8caGPAoNnFosNlH3Q5uCrmlGtZ82j6NXROuYojBrPJ/D3bWJ
+sLXOdfkpVrCS45O6zAsU0H8zRsAykEXO6t22WTaL0aktAvLTc8Q+uZNtxC9kvAsmgcLFQajxP6s
t+kFEYBHizyx9VzS+jOz9M5bcpO89ohXiilgSQiCgdXXmNgn9ZZu77esQ64yjOMLY6WYof18MjJt
CQEj3MXlMepakuPrOgKoRkTRipbd0e4pwtnDtBAdBC/wBtQYW009sjPwV2jEu421NNZFIS8bAsQB
YVwRs868rOBjeu2W0Pn4EeCXdVFPCqXG//xmnWNbxsL1cQ1aY8vhfDk1/+dOwf/9Pwur4XfIht/+
Rf9sGxj/wL3nGi6eZI/AWuvfbQPDo8sHnoFIUTTEP1AM/2obSH0hDmEwXVz9v0KvhPcP0IWGAY7G
EhJolvV3+ga/uu1opQlcXMv1aVLglbY/QBXsGhZ83IMLNUvYzm3XDfumlUeV1D1wVTluf7pfv2ne
/e5yBLVzp1FkLi3PX5sUrVS2K7xo9hPPiLAyk+LTLxK8mp1u0ySm80mzcGl6/Fej8o+vh3vJsxYW
hrDlR3Nmg51UiQzThcZ/DIPRnvGUdNd6xoIyNQ3W5qCc2oOHNn3rEWD7iTv0Q1Pmx+31iJK0HT4B
Iv8Prvc072LDRQjpgzeUB6WDnysSke3++q5+cMEtVzGJQkQ+CypEQqn69a6mNcWzifbUN6uhoERp
SvyLZMfkejz9YZj8j5C039xQOq4uj4xYnpiPN7SumsS1qgkVjM1BpPU0sraE8ijIy2xvkGK3JrgU
0d+C4GT8WH7yTRe/4ccf1DR5aXjscR3Sjvv1q9ouPjAlGMMoFMD4XRjs3Eo+0tLy5WVjLIREWzET
TTj/V8k5B5eL/L6EnbwqNBXdEbGC1iRN7ZTQqDJK1mGPSs3Pqf2ukVlP73HQOW8QVePPnkXjdz8T
HQTTFMvd41j462dPPKqAnIGSD2nb28gIyrfqCEj3Ele7zkea56OunYMiMOhDJ/VKwvA58HAX+6bU
0M15UcxuCcpUQ9p3+OtHiA7ln+4rkdcOdl8LXMJHq/cYu21RBcTXaga16KCcahdyiqWz1a/jxgFK
FCNtrJU5fpJm+5sVwbQ8YcDPIsKTAcWvN6UEr8TA15p92Jzd1mlRISt0p6QGje9639z99df8008g
aeUDCjQ8CB1cdrkNPzVJwUVDTSKjzVd8lW3ZGvENgnRiQ1VVfeJZ/9Orv1zKNqQQkAJMy1w+yk+X
itvAM+uerhanlUOaDS3Ct7b/5Pv86e5xEeAegkB4CB+MdX69CGEF6LAjfIdkjAE2bZr8TOAQ4Bfi
ZtcQnLtPXv/fXs+GQsQiwBU//lqa0ZE8XCfC78tguCZwUYFzQcThsQb5iM6b+7/+vX4YeH9ZwJcv
yD5BYeaQSCE/vO952o22klwwziHlZlWRclgPY9+w3dhvp/S56cPx1EnV3uW8UPu8aKwNkS3pJwv5
7z8ID45DO1+6bJe/3mkhhxwRsGb7ELznfZfQMEUtZyEBxziXG1V+1DqNGqshw2gWozrU6VBsOqTO
n3yS5YX49Y4YEInYtl3TFRQWH+6IrKoqYtwu/EpRxUtA0bvSRjBqIx3lOFqtaKWFny27f1oeJBfF
r71MMHCDf/RZy8JisMxMwjc17D0EM2NepIeHYBRATwb6wyITkrjf5TO4SCZyav5U2N7WimZk+wQk
7ftB6T49HTKSVH3yZGj5TPjaTx6Y39wdoqmla0umoy7j019/pk7ZhUT0pftEBt1KiYA2tIL8Nqvk
c9nGcJtU5kafXPNPexKTH5tN+MfNMSkof72mLWPIHLqhg2RT6kRDQ1vBy4r9khX1Huz4W6ktaGUS
wjH4lfkn68yPXPMPDwRALFYZngnWbu/jA2GW0VTgB0BB0TjcZrTQIq9I4spt228yuDFxphH446Ye
uvEy99vELneTjhEFtpfYiLExmRAgV6kHNvEU0MaGtYaecYWp5K/f59/eKoeBHOsiWK2PHI9pKqs4
62dC2RmkISTW6su5RBmDKrLy0zKGSuOuiTH4RpmYfkIg+vPaz8/k8Viw13CrPq79TTV1ZquQKXWc
3DeuRYHUFX2y0YoJPMK/TwXXf9z7n0fUv3lbfrnSh1XZib2YXAkeiLZtuktEzRCmx6k+Vkg+ViEZ
1luQFsX9KCrrv3F/2eAktHFKTtP8cGUsa15LtgY5jC7uGsOunH0RFG+zbl/LylmSpCblM/1wUINW
n+zkv3v1frq29eE5VCUAQjVzbQ7g7UbVFWXMCB4+NIxoJ0wzPqIqtz95+v+8IbGVA1/iaLWclhbp
xc+7bNc5DcJx3vcSlza0J1VfiIVnmBa4xQtw7f+Nh0jYLIZULAuI5sO7PoH7yRTEPt/OSQVAHZDu
glR+dShXPzm6/GbH4astJ0ND101hf1zoNXSd5CMIHftc3vpxGqLXK3oSgBs733kTnSOFIG83un3h
j9oS4uB1DgmvkfnJD/ujMP24woC1gCyzrKico369ycLW87KISPes3aZe4b8Sa0SDDDyKNNs4ZeVe
aV1fASvo7M1c6DSZJ3xi8dREV1Za6lvbbMdjySn58Nfv2QdAEcc7Vl6g0MvwG3ELwNxfP1g0dTYs
dAxn5I8tgFwTc3N1Y06M8giNmdE85gO2BCI78K3AW64ZKns1S2BhWMMnpdHvHn/pcMZkFQaW8hHR
RLoyBramN/y4VqROZ8xYwqKCLyCreJ9MmnNTg2v/W7Ccf96Any764TxtZXUNOrbDcE6k7RquQ7wN
5pCjg2DmZxB/+vDXd/x36/fylvE06i7qmw9PAjEGEdYeDO55Ijm9QI/dy3w6ay3WIMJ34k0h6Ld3
dUewhmrT3V9f3fjd206+mo1aggKUd+rX39uNZ44/AMJ8UvzkAY1QdWHomtzaA20uDW3khhBq2t3L
eZD5T83wKhgv+cdmRHHegKanIsSryuRBNna1xuX/GXjud58Q/RVSEJYHwWbz6yekgpVNlkJ5IFVO
fOs9CG+Zk7Vr1ZfDdiJy5pOn7s9bjcniQHWGTgx0+cd6Z6CvNaXSMVC9RgEECpC1el2Mh4Bx7MpU
xtljTps1Rvjlr3+K5Yf+dUngukt5AAPNo4P1YbEH3iHVTG4mWlwzvg2XeNjeJT3nr6/y58eNq3gQ
t/8fdWfW47axruu/crDuuUAWWWQROOtcSJTUUg9uD23HuSGc2OY8D0Xy1++HzsLZlqzdQtbdBoIk
duIukjV9wzvYoFuoGK1X+k85lMAiDfKRtGAwSu9Z1a639e0h28a50x/DDFwHPYyConb4VU1K3Tjr
f53LdXQCfqI72xWX+pZYdhS6QksVycKYur+HJWGcqeglL7m3oyY1bpz41+ZyVSzkXiHCB3l7/rbI
J7ewPsC8+D3UiAZJP4xty5pQu0hJeGi247YBiF6DOHn9O1+bTeqPa1qxluWAIp19ZzsUbZGuaBuz
dPRjRPwWdBh53Bhl/SmXa4aMhfSRDUJufLF7B4m4d1cCKaDMDgJVVh7Q1XmAaw1H9fUXuj6Ut9oC
EBl4lyE5OsYJshq8EC4dc2BRFr+joAqZovr7JU2uaGq1KG06BJb8lPNv10VgzJ0cIMaIlvle59kf
8RhGAf1dymAzzeX/4M3QY0JzXnhce+si+mlLICC39Fhci6BJIRd0Dcmo8MGqCNg7N4a6EoEI012n
C5Ybx668WJCoquBNL0cR4J+X7XVYjbtYARmaLAV+QxewPEC+ITZR1SjPRTgf17PA584wixtb48pN
z6OsUTtrlNvnMsnJpDujBQ7f08q6GYc5G4729GeTTf5OYoAS8GeS39AqhnxZTNXWaluJcIg5BBOa
JzcW1683PeVyi2qioPSiQOOeT0FluJAewMEhjKfGuwoliR7YUJ6aj2nhZXdFHva7vz/p9A7wrCWw
pxZyMRFlWvgYy/pWEPojDLYaFuI8JmWgGk6G14e69nKAG1EzBMdIkexiOas5m6wk5GAf5iQ52uaE
z1Iews4byrdybS0jTh7fmN1rBx9RPCxAYEMO455/0MS1spIi1nqZzJDNKwPHO+RYDuj5t2/pUIwb
ugXmwW2A6r/+tteOeN/11hvGXE/ei93UxPbgYN4j4DsKqCBDO+8KbZXBEFfxbozKW1vq2rlElZNi
ACp4FO0vxtP9lDra4OvaSPnv7GKQeGiV8d7yYIK9/mr2lZkkcyAqALPKPy6FKe3QFFqW6Pt2nTE9
1n1z7E0D8E2b+EHRgNE0oBCj93H0c8t/nGvTf4C98GKqGhMuCA0bkh0MSiKNdhPXID5mcBgWcJ32
MqV3moDzYOaVi4xv8mKGEXgqGVsvwlji+6SGCiJ7KLwlYjqHEDAdqjk+DYOOqpExz/qYpLF3LMTS
3uPGvSALBK0+sq1h//pXuPLBLUC5OGoomlvgc8+X1jiWIlsmllasiyxwa9G9pdxR7eImWm5s0h+x
1sX9djaWcz5WlhRmHcWCbIS2+kPhzwN0TwSzksJtjlMKe8Nfun6P1L6zD0Ps/SCFwkxKs/xIOREC
f4N7AyJi7XZsR8QCEPrhOUf3xie5suZ5TJiZNh9FcoKdPyaqN21W1yRNmnV6otn8AS+G7GNPB43j
fcHg/fUpuDoeFVMajYiF46R+Pp7pRWNorkHcCpJ7W5i6v+tCX+7bOhKHZRHtjYV/dcppTRF9KzJW
te6Ln25INE6V37uGFXStFT2mc15vDarLSNhAoH791a5tMcJfk3AfPgJdnfOhFkJHRMs6Cj0p3tVZ
6f7W5EOys4fGCpSblXBPO/vG5/wRu1wuM8qN1GGpOSJveDFo12FZuSS4OiABBZ0yXmzjnaw6GI9q
0N1hBr15aN38T7xnxwBsU4LPtOE/JXlT/1ZbYOka8S0dOuuxnXzQNUVHmreN4Z+zKoFw26e6ntD2
DauYilzdAxk028CY8KHbas+aYLgVE52hMKy1hAUZjkCEjXJBk6CpvY8m/CowWXEoT4iyAIi1jEKh
JrZ0+nnyk/bk5yXqYu5oD+/RmnUgeeMg/xSRBjj7EgTTmzwXOX6vkXC/yNyekK2WNpaaWlZ5c7Dg
Rst97AELBitpDQqNwAiKpPSy/rMf5tl3zDgH+iHAeA4N1mCfHEGxLUAxd/6tEMUI19MU7b7G8xV8
ntGLTwX5VY5GgUQnEVBbZ4MWSfvfddo0781ZWnvdCP5YZ+UOrDSv/uzPifWuHyZ88TQWtJSfFpx2
rGkut71r9xMiKXH3NZIDNI6Z5AJqLybzyEaMVfdJoVeHUUjbjS+vr8Vryx4CMbuMsjny8xfLXqYl
VmqAtonhyRSQVvfAWcYzAm1xc2PZXx2K7F+54B7YYhcrEAuWUImxp+g2cIKUtdkd4nKoflsWvtbr
b3X1UCW29ixODosA7uIAF6tD8VCPANf9zAtsv5f3ZhGjEhH5D/ieDCDrihIHHdXs/Tmydq09+1uH
wt8JjkC5jVx7BphLKmWknLh6QTgJ02r/8PpjXjsIqAYSu5g8KlZlFweB6ibBHGP2EBVVAFc831IC
RwyoRy8jDTP9MKberfB8ffWLg2DFjfD9V84Xse35oHpwEJBFXASBQwiBQPXKYd9mK5y3WL1JNzVW
nS9SIQi6cSAOvIypmj7OcxG+1w2IUpwAcuONOVp1dePJVnbaL09mrUVZ2+SxQF+cP1kh+r7BdgJG
MIZ8EWTECRGaWgmfyEpb1m8ZSTwSSsIGDwFuKX2KbbtBQlaJ5LcyrluEBcriIUowmtyAPzOfoD4i
w+F53efYkf7beokTyLDEJn80Rue9xMqankUfOgQdDRoPr0/ulQtMrOQdiyrsalC3/vefLhSpOBRw
/6DohT7W3kvm37t6cLaTQu3C76T4+2uJwr0J9VbQ0CU4PR+OFQAFuliY1s50drk3NThj4wDghrH7
jLTcKo7Ivn79Ha9saZSZPXoGXGbM2cUCbhc1Nkjckj41SUTBtuoQjPL9Yz84zY2hruVydBERNQHC
gXrzZVrp4as1LgkvCB4GTvaMKUeoOMM93aONYogw8CrYQr5eSDALdT9ps9wbzZyiYoOH1usvvuYW
l5topRLylwOu6hJQknaIgYUyJ0AsEUXtKPVs0FhZTnVSoj1o6hLvlxT+QKyToJZpf2P4X0EhLmvL
9Mz1S6xZiDifbe2lUvQxFVW7db2vBeae7xdnkTB7dXbwC2m/zXpFbTsr2heFuOL7eqnpJPWQ8+0Y
eiNCERiIJy7ZS2fON07faysfqugPrA1JxOVSXLB9D2F5o51XNBbKh+mj004HlNDiUx6l8419Zq2J
88VcAIdDVZyeB8C8SzAa6oo2Ui6UUqYurANadWKDBEuDFnABpyaxNTrGFaAfp/+ISfZBdM54o9Wx
hui/PAHi8+CbeBJ8U85nQ8gadWnaB0G0bm7kPDBQ1aO4+9trDuMcDNBwvKRue3lwux7igl2ucY3M
XettNQuE2XB33+RjP+3BepUBOgntsUT14Dg0Or9xfV9Z8hQv6L6z7mGymhf3Bl2iOB/nzkZNiDpc
uExLUJoVyPKwyPYO4oQB6icwmfLmQx17xvPrL39txdu8PAY5Np07krLzb4y8rmcmA7W5JFzw8Wly
936AwICIl1Xs+1HNd2uFngLkpGDOoslCgQfNmJBsMsWyAKZBnmHcKt+pWtc3Ps2Ve5ysQVDUoaht
Qhg7f7bEB7BTRbYI8GkZg3gR1nNLaHKEscJatIGoz8tyqyhwbVA6GgAfWfmEEBeLDog9ECgXhcoI
Baq2zZ7soVz2iAUkd/mwePdzf2OVX/iprG0jEJhrh3hNyahjXawAtFBXRWxG9LXtg9iDIijMCf3e
AsB27MX22lpEz9uOi8MCaHkzpv70IfPbL7mPAKIhUYd6fVVcOWm4CGCU/yCV/1IbzrHVGyrQ7gGC
Rojpeu5wwN/9patbtEULZJJeH+7KdUcGjD+BSyqszMuKU4bndGgjkB0kFhJzaS3JUwbiSNcf1K0T
/tqpRjV/rS9Rw+TSPF9Tkv2WR35uB7SO+3uIsbRK4j7d6slCB2dE0bzSsK/S1oCBgvDGsY7d8sZB
fnXT4ZIAbFIBFqFvev4QVeskbWaFfN/MDo8N7llkqUASWr+C+dckFhDzBl4axdtkE/ap2i/gytCv
KxH6nhF+M1Ep22kMTuAX89yvT8e1HUD1T8GcdmkrXsKL0rLBL3rgEy21bvb9IpdgKjJvY1pF0MUr
63jxP/8HQwKiAjIDnd/7ZUgrqSbktTiDl7h/Ki2NwGXYAnpBeTfgE84YRmgsw14f9doy56Ln4OPS
53q5mIY+X0jREKsKnNnKdm5r/5koRHN9mRj3EIb8Gxv92jKneI9DIC0Xz/9xDvwcudZ6KClIOMHi
tF/hMQHR6vI56D27vPFi12aQEAoQp0eJ+hcYZ+R3SL+DhwsaI/IePAcN9TFaVrloHM7RBDTvkaq7
hXa5Nig4HYePCf6JWTxf1CkQ4CRyeicwECnBFgqqN76iex/5CKAK1QdgQB9en79rHxRsmUdD0EOA
49IierLGPC3blK5+5OVb3Ti4k3YNmjNdstw4oq7gugDG0nSRJFCQOS/D5MSOIwl9DfG0zLR/d6Mx
uZOmfz+kESIW9cABQldgF5PVHRBzERjsLRO+GrO5V3LoWU5QzwGc18ea2BGPVzxfy5Gy71zdsme6
FlAQs4Fw585ca84X8xB1UZZ1PcRXY/boOkdfysFqT3GLMUs4ZtlpkMu4saoYYreg7PL6nKz1ysuY
ja4IJQ9O2RV+cT46jN1yiKrIIWabcYjoKwAInTm+m4auPgBqNB/NArK0mubj6wNfWww+QEOWIKC/
X+6sGA+XRIY5A8dwvVpTRffeZOiA2Lz/T4aieOqBX2NJXLaGHcQZ47BhpXchQlnKHKGVxWLe0QC6
1WsSzrXv6VsMs1aTlHMRjsQqh00wUUOrEMl/suphAPyNgbSPJGasyuYRI4T0ZJbeF1jpkkhBwohE
GuqQLwLs3oBCpwFpTsko6JWd72vKfVbemtDjlQkGJ9f3EffPIXILE724UENGb26ZU147GtDDWFM6
DqVfevdza+QLztjO2tGe9jGE/J1dOs2p8Zp2O0TdyPWLlMPrC+JaAkNlFrQ3zFZgwt76aX86b21j
HjKEtfl0GAPcZ5xcmyIEkjF5FXTi3pwDO3c+DgVGJ1WFsNxYQbt7/RmuLEoOJ+lZChzsGuedP0JM
IynMPFZKbSC4ZYERflMr73MyFckts8srgY0DzIWDkB4T3lDro/z0th0A+ykNhYNG8gi+FSFJyqrT
d4wD1d7Nqv7gDVgKmcVMcusaxnbCYOrGvrhWSyAvRY+EV3UsICnnz4DG6DjAIncCyBIIilioUXuI
921GqfVdaY9qG3tIgyNwajxU/Sg2kI59EHV+CJcRt4nXP/71x1nXHK1aUDmXrWG80cVSD3wSauHV
Bhm4dKMFrulliKSpHMdlj0Gks9OUNI85QpfbGnetbe+l0y5Fz/PG17kSbdC9J41xuEOI+i6Wox/j
DdFGFhNUo+W7WBxQy1wZjyC2cUlM8uLG619be+A7/mrz0Pq4uI+bBIPIEQx4kFNzR6/AyI5pjBS+
bu3sxlBXDqkfxLi1k4WGzg+e0E9rr9T5TIeCZZ6uOn2mUOZOdPo/KHT/PMolyqmLvLnUonWC1gw5
q2TMCS8R8kBX4+ZKXjfmxTXmUPX4QQZct9NFWuyhhN8p/MiCuZzRNqfYgrq2mW06cOfHbsw4JlHQ
PZrYex+UjSuPb1DOTQYgjWiqxmgBYidwYzmvV+cvz8RC9mhY0+HyLw+Tqe2aab3hcIl01zWdbmO7
JjcXbbMXmNj8mYSzA3m5XB51VVer2GR8SHUvdq8/ybWVvMK24Z0QXKL+db7NU1sP6KTA27FK9Hfx
xUDT1g7xWIrM5GjYxGKvj3ctQ4a7I2BlIrS2wm/PB6xtGcpmgr1Tm88O/kEbWU6/R4ZGf31OFcna
Uj7Wq44x8ofuHs9U46jb2N8nU5d9jFsd/22gJ8cbiPm1SLC2NS+CHDnDxWkrtnKc1rgsFA3iEwOS
9jEBDpdoJm9kDlc/OJQbwD/rxF+uxjqpUC6qOvbXggyZH+JD0OVNEzSdV+1l7A35jbV25cJeJ5fK
HwAfUCCXHxw167xv8CIi70QeXLuIQdZLhiBU9bkuhzTo47G5MeaPZXO5vskdqIYBMMQc5uLAQnQo
0gZ+OQHGS3JnwvGhEYqiYpzLdjNigIlWZkdhupTprpqJXPOhgGCNDOX9Usblo+zr+liifvmgHAiG
CoWcPdIARqApKW9GLAHudIwQnYg0qk5OXh0aWcTbcrLVPja85k0OVXEfJ6UABuLdKmZdO46pZboC
RUJCVPfi7Yx5rOquGu3ARKXxVOSlRl4b0R0vaW5FPldicBytViI10T+it/75dlkchWEAOjzoJiGc
glCNH4g4dg8NNSMcx3qKxvilHNth6YPXd+q1hUrYD6sUB/MVrHY+MiwkX+Fw5gAR9fD2qqvuOXIN
1JdEGpIImeaNjXjtTTmdSf7WSh1x1vl4dm0uMgY9DLtnwBltbDFTMeIHIC79sXN09jS0yI5UmAI8
/Qcv+tPA4nzgbHS9RDgIr8SdN2OnNLkbNI+AiNaIdlaJ7d69Pt764S73xloeW5tBLJ9LmcVYpjS9
TGAUIH2z70qW6pTOBM9qmfUL3dfssWDhbpPGi/ZYtd5CZl3BejOfNGWEROSSSuVFdGm0rVFkJCnB
kg44R4ZV8jkk4j9VuT8dYyRyt30n0F2ccCfQTi/ukBdvviQz4DGvbB/8IbJW6Qhvq3WbP41JVt74
QFefcCXMkpZRx0dw83xGUgxTBmcGk7g4Ir3D++2rPTXkZJ7sDs2KL689pTfhnBYgyyaxVz3tBHjS
5kMnXOz+Zi991E2N3H+EisXIWnv/+hReA3CusRFggPUDIkBw/oRWZzSWx6hB2WBHsJmW3NlVBTqV
KNHsNX6iAZgK9SmPMndvG1R2Xc/N35hh/G+f3f+RNn7tKIK/SQXKM5nSyy5bEct2Rpefzs7UOS8h
FQmIIlTeNhANXl5/6Wvr9uehLjYofqRWP0k4ZY5FMQL3mWxbGBnecUsYndzBdQ/D6HxeetPc421I
2/H14e1rBwR0H/BALN8ViXH+zZMxxdM4roBXZVjvaTGj64IdUtA6sjoOkFHeRUp0D5jplERU6XyI
zDI+4smTbacylO9InL4WIn3vk7meQFzKQFqT9xvBLpjb0pBPdHWQEcpdwO+pG25xJcCXQmf9Qzws
1mezzK2dVSIcn1arrInMqsPkj4BhRFQ+hPQ69+geqD0KIvaDJH46yUE0+yEXw05Yrr4RSIl1iV0e
IxTYqbOyV7llL0JIvoVTWgOIR+7F4W0cw92FHYf4qo7CLUID9sNYD95JFHPzSCxV71Vc6/sl6d0t
8oXLm8rDZIOOEVYHDZqtQz0sHzFwFW/wiSsPtpuWbPN0/oaNm9jJ0bvVK7m2cqFzWGskRPT1o1ry
U6JB2UtbAi9YhBR59LmIke833ewA7qy9cbVcC4Egr7ictYAVOVbOVw7qLKMaRhpjc5GhpA2IBdAK
PkR1nWK8A7wjmKHfPr6+Xq++HyeERbERBNuP+fvp/VAdKKAW0HiRXj7s7VEWH7X2vligsG7UC66N
BIhinVNczmx5eRgVHkmUwUhtq/sjIeAJNLN4zjz7VkxwdSS61jQ3AXOpS+o93IoG2i0HM+5o9VEU
ZbVbRivcCU8bN9b31UvAF4LCt0X5k87x+aQRIXSICuB/xmmmjigBRJsUekiTjcUWGfH6QOb/DSu4
6YQQUoUOYvjWIITCL5POWz2qEil0qTd+GG1AYOjj359dyAKrzA0gZ4D850+3NBQugc+xpJwK0J3b
5HuvI0JLYtXcyBiurF5iTbq6MC7k2lY8H6rAEbFtMQ4K2i7qj0inRtgjYccEDhamN1YR29m42Vy7
MtNIQcI6hXmx9h0ukmbf6SJV1r4IXK38XR05Odgvie1V7t8qcv9YNRcnGak2PXtYn6C3L9EJHXIm
uFzSu8FitjzMLlDKBKDKzkSV7NFI7Ba5Tafc58tcPOV4m2LGWzabWK3yCCrOAsgN3QHRLWrifgSS
EWWSgMhC7hGfVA+ABdXbFiw1IGy7+laLnmINQniHbMTlArvU319fGdcWLggcWm50XWEUXHInLWRA
/8J2wHGq7hLIHZva6KKHNm+j0xjWRPCI2W28Lk/3+B7MB3cyswcHs5ltWMNPMnXaBwgn2o/dWOK4
57vVx9cf8crkkglS2LclzVOghucrSo0IFpoVi3eoYuMUx+jaOpSucF5ES/T1odZdejG3Z0Nd7GJq
iNZKIwYrj/buzvFWLb4Yq5TXR7lWH6ZVAIhRSRIWiirnb5Rrqo895UOgFrgSRl42HtpqeBaF5R6g
oSO9RvL7QOCdvvNLuz6Cxy1ubNNrH1Uw7xT2AZlRqj5/BHOY6YrPiC9MbZvwZfFWXpz+T0O33eH1
t706EvkDOlX0IKmGno9k9Tb4lRU8FFdR9b6yPX1oh5hmgm3rv6bvb6mX/68zCnA5jP+/qkDwpf/y
f76VPbKpT1+Kb//6x+O3Kfmz+se/f+/49V//oPzDL790/b/+YSj3nwgIwfNXzCDs57X++W9/AMtS
SI6vfHFahqyz9Zz6txi5Lf5JvkK93IMq6kGi4gf+W4zccv4JXp6Idb3ICNMohfy//3sW3ncXv/6f
BRBQhrHpuLjATCCmcjWqi+3UItWblGXcPMbaRyO2qcRsvcmcJhN/Gi3UUTQRCZ/vewrpxh67t3S5
cXRcZD48Ae+N6hYtQehEtPh50597E4lO8jjr6/GhglmBOenYuv57J4JgcpwRUqpXkzEhn9HznjqE
DNOJcCQv7B55jshqo4VUqCtCMvmf5vD5rxPl5w9zUVfkuVaeAOGdJM678lzsTNmDNbAeBLHJapqO
eAjQNjyItlkKxR+N9qVFvw8fxA7pPzwUApQc5gT1Qo7DZ1RYKAQ7DsWjE5j/wdrdeL7zTUv/mBAG
LQbCAjYsd+rFzAFxcgTFz/ohcZNlCMzKtOd7uzbUszGZRf19ApDX31uZLbv9KNpEbyYHfes/5iwe
WkiAsn3nZ0KN95HocePM5egn6ASNiXy+8aTrWfnfRzalb+GTV7Boaecj9uJfzLBVYTtmTMK6X8wp
n44jheEV2IJLCj72ExXo2C3Kb1UVD28z+C341ekG08zGmbBJev1Z1qHOHoXjdJXrI7Nn4fEv54ut
TGK8511L3+PYPML1tlAwedR6sSXOXkNaf07cpo+jG3N1nujyAdBf47VRfkJNZsXxXYy6QEQs07m/
rwi6x2BYWnTYJKbDJgL2i2w+LLJNTbTQnWQ6VPjI0Hw1cDh+9/rLn1+d62MwD6AUgFNRov7Fd8Ce
a/zJm7q4F22VZfOWEpwDmalBdnP6WzfKj6HojGBswuFC+e1ycRalU45dqZt7c0qFcWrs0R2OTpFO
eEHXVVLduK7PI1peifOQPaAASXKccDSef+AmjFwVgbE/ZSmN3aD+6xNasWvfF15nFC9tWTgooGPk
5dyoLf0y9Bpfkr3wkoLHuORM4S2Y2/7cNSd4TOl0UG4B9jWrhfsGlyG+q5HOYbtrosH4e5UaXhoI
BeRWjFXo6LriUnDLMHGbbu2yPnVorZrbpi/Y6X8dR8CNWUmvrx6aOGvE8fPu4Q5D4pIIFFkJYqJL
6HmX1FMI5XM8oHI3V7vI6Obvvb3M450d0dWEwBJW5Tb1CzxQ/NTdYc3t3Be5F0o8pZv5je31FOsz
xz/O9ZwHXuOgfJtU6j5sE7HTotTbtqdaWrf9eMqdwv7U+BjDNghHvNO+i5NbW1o7e+ifJhnG73G1
16gn5X7Y+MaenmaSOSfTWKbe+Dbmebft2mb47vdh+0c9dOM+Mqz8GNuLfGI5/FEMtXGQZtY/WlOt
0BE20SAWoXUH8quQYGOEugeI1x/U4qsPxiTVm6Ty8aWIMJaZ6srbm3FdPLSYVQeJYVIhS0uwVIgm
l1su1Rfq/O27GK3czYwz3L4aZHrCXzQ6lGHxoutseTtqMe1cpGOCkbrLofc79y7qqvhLPfTfvR6f
to12sgbXwmxB/RydxsJFqcP3J2dLd2D0D3wGe1PGTv3UK76EZaRWvKlr666302ajpVl/DC1d7IQ7
ZWrT4tT1pc0GcQhn6e1LGVYfoqZTu8UMy4Dr2fpDUQWLNxSP591cRfOjI7PnDvjEW6n6gRJdb71V
ZZy9Gytz/I7o4bRVKaDUE9oMapPNUpdvbVKyjceTgCOKMKnbytI18XYDyfu7DK2o2qKM1TzgDSZP
E8LVWxmH/YG2mX8Y3Pp9ii3iqYrdacfhpFHkbcJtHPO/lUPXNzvX8G3jXkQdIvppMXwIVRZ/Tscy
xyVZ+embrJ/d95YK7TeIg48fMRwDtBmP/q4ZMuO+cR1jg4IixKPZd6x201AvOowIOGBGWOC/2Gam
4wZ4pqZ/ZpO8F4C/OzegFBSl/t4zmlQW7xvE0/LuCUiiHE5VOP8pLWR2JrezYJbPOByV6NyNFHJ+
G7WRwOJDseEObzx4cNgD9neYenwUkZl/Jd+3KCd2+pDaeAjHbj4+NR6ozlqne9PLku1gNo/DPPWY
5tWyfEG9OAkWnxkancXb5yIBxiPrbJ8O2P0JAVam1fPy6IQI53AFjDtLiBDNRBm/97BOTcVqgIjp
idtU4UbX0dGq5+K9JeNPgBy7TabSfu+1BP2zNeEjm6gDVSZ721PBe5gjDJYRsn9D/qlxdlymnZ1n
6R3i4eMuEVkGfzCcWXWO0nv0+rutHtPlSfeefxAirfFHq6vn0p679+4SFk8J9BUMz6L5IY3sBk3z
abg3atcYtp03SvxbdUujrgf+BPYCWl+EfAAW6hsPmui4DeN4+mbXiZBU7DN/k2AJ/WgB1s3uVazz
/Lc4C3Pjc4JXVMgPUZou3+x7afxY+3WZfrXC1PreMHPi41La7btyLumb67Lp+yeVoqfyyfdaJLRb
uFBoJCS4EiSn0TUxBFXVOA5bQ8yd+55syvzaqrxoCQeHdnkeHRXRQksU9D47gom4/yswKw0XgOfG
Vf3oHKcYP81NN6f2DsZMhvW2MWk8ZVWHD8UeFPcQE2PGRHXdMACr99NKxEfd5aHarpZ6znG0jZUW
PifZY4y3tLcFJD6oh6g00e3qpjLJTuBis7DEPHqq2ocJSuT45HESOw5q8lCJEbXGMHf5OMTZlIF9
oo8GBXzwl62dFxE69ZyjsOK8SuNcXecye2z8qlmeHRMhEMQF4VN+W2b2x2NRZ84X0RI4nuq5W15K
nyUWYXrTEh67bsStBLAnlL9NjcW3QY4b4+7OyPvTItACwy4ydE1O3Hqxxw6PvWle8iXc21bvje+K
oolAJcZuvTzDn1Huh8JVFar/tq/9YcvqHOWm0apWGyY2xNOv4aYvv638VOCstJSre9ElbXw0Ka1H
KR0GlWh3v5jMULzzSgTx8djx3PLR7bWw97hU2+9skqE0eWjwcsdt06CdnhaPVo5eUIRNL/VAb9vo
aeTs4pQ3t2q2tcnkDmVTwsgyfUzkTfwS2PtI7cA4VSYWAyOK8LW7WdBZhDdiZab31S9SFRdrD9KD
dz+N/WzsvLQbvYOMKABWSRx5aeCMTjYckPfR+OXYsaoeYEFl0cmfcJj66E9Kt9+KUjMthjLrsQsI
81JuS83fpgPpZ6qaXYSoYvogEAIbfu+1LhMOv8rM8cyex7ByvjmF2df2xl5wX8aMlqwo+k700dZv
F2LT5cgh6XTvopADEzUxwva7Kq6j5KXuRec+wdhe+FKx1djh57KdS46scECD/l1DNx/gSUdB0/E2
mqTKKTf5HDfpd5rbKCBt4px2oLEtQqfB2aHqZkFQOpfTkH4wGj/+hEWdtTOScNrkym/GA7iN5hi1
Oc4GQxM6T70tp99l2YUv1jz6p7qM3a3GWyNQueV+JCz/hOticuT1yj1OTh4u3bZ28UrO7l0n1Pm+
GcwZSdai6p/9YfrSjH28yYHhg4xMFYpZRbjVzsw6E3V3dKfQwOKSct9CYwjLDwdvHMerGHIy30Kl
TAO/8703iTfaONj5bmANsQzihk5+uwonoVqP2CuSyNWelpF/WjsFu9qPFnvrYvW6VdWUwffBzfYd
jNAcpO4yCBQgdI5LhZ9iDIo3p70ZZFM9ehJ85tFfHPMoljG8W7VO7mxrRGGu0JhgxvojXiCJt8H7
Fx+IEtdxs3Dk/Ti188nB4B6jc03rqXdAOJasatnzreO6ctUG4xL5h4hq7HyogW3yacDbAm2RY1+q
5m21UFRVdgVSYMHSoOzSb85StO+aSJYQsL0hqBa0SKypit/h2q74vch7kfmwuu84qn5ozbK0N3Nc
e29S3UJtKW0ZceEt1tZve2vE93QYXxZdtwVchwo/nXG043lrewkGXW2vre9+SDUWu1f7owD5JDZ5
WeXbrjYac+Ob6KsNSdfjZSLbttmhuSU/ZpaY5R7j30J9dlrsrp/QL067jeLwJeuUXUoI2GEsW0pV
CuzXVUswJAbESBfCA3Qf8qF+n3BZn6IoEX/YURXeZ7YWR4HI6rgdUdY52DVNqo2SYr7LMM8wMJzx
MZtFjHc4TVGvP1V9Wz33siWg4u3Vu76pLO5818s+lEWKdeEcjeJTImz1kgA3BJzdVe96WDBHPFCK
OnBgqB9x06HU0LZdsluyccowPpPO3nTr2t3No8bweHCy8GtPEfGjtJJGbd2h7s3NgKRHgvMPSd+m
NSbMMRqFA1Y+pP0dPxg79AaR7TzoemfYThM80/3QDmBS0P6Cpmxzb40pwgXAGtpk2NKPGh7mpG1/
H1WSvbfyKVyNa4blk20jgFWaWJztPQTr7SeF70O3scyi0du8rdJHmbHtT0rN2KyS8L/lQMdB0TLz
9E0LlO2uHyCNTZOZz/tOj1gBRWmDUYSRj7QOZtMd9j5Cv494gkXdXerHWvN9ZwrO/pRJ7ILmNL8X
c4S+XbxMX4rR83ZTm1jvx6Hzt6ONDAJgrGjftZM8tGFU7buwSD5kZf4F+w3njheUI1TN1v7Ep0Wa
aF7qDvH9tSVqLr67N0RMSzju0P8gb6LBOURUTD27wdwhj8cnn/jwuUlM/eImni45jkP9Mtllf4Km
mj1kQ1Y81mXxCF+2/1M3fQjas1FvBJSjvTnN8s7B2BY7NO21hxkHFyg5KTWmDJc7P0vbh8VMWWKd
6MipzB4HO1B+byR+31+wgPWnbW4sy59sVkEHwHbLz3ky11/o8eqDM6ivoiTA5HUGNeyMxXZQVIg0
yVXip3dOQjpWtMpoAgybvzUqdU+GZl+0ZWId0i5fDvNoteRXZfeIGVC7s2T9x9BnwIkn5GADQ47W
e5csOBgLnFLIyetdOctvcjLiwOqK+8gbon2jQ/+tGQrzQ08OcDKJYrei9fVTryNnu6hKQBxf+h2N
eu+/mDuv5riRNF3/lY1zjwmYhIs45wZVKFQVjSiSIiXeIESJgrcJ/+vPA/bsrljisrZnbzZmpnu6
KQkmE19+5jVfTQx0r5UUUSWkIGKElDPds1FNPZgqI/NCSNPXikTd5k4H8Uk0lxCKdLIfTI6baZSb
rtL5rZmVH6sx5BtpSu2bGFN1V4tIPeSlUHH1ypPN4Mh9GFoG2dhQu8bOMMmoFm5o5yRFuF3U7Edr
2DGcS8X1h0FZ3f26eV9aYb6drZ5yVMkiv3CjrgkmzRh/zKP4Uos2O2bSio5mim0iWdatlRv2L2qs
6m6gjrxOqTykP1tzVvqjgy14KEiQt47s60+6BMJ/NRd8XZ4CXvciRoI+STyskM0eil9nGp5SzdZN
UprKPZg91wmcIUzSfVoyk/dqpwufyH1QOuncJfLwgrlVDVX/isqmDKqktjrPiTKKMk3LHpwJdhcQ
v3abrSAHNWPmuWRufkgq/Vs/DvXtGE/kUU043JR1Mx7nxcVFCvLlBT7MqI2QJ9yFqgP7tyrKbTJp
pHSgMB4bq3WwsUHJIEn1h7TT9L0VzzQB1Ty2tnhDXvUgUnZO29k4lgtuYqiLH4Qy6UWxMj1WiEtg
oTba+WEpiddzRxa0KS1L8XNnmK6n1p4v+bZRJxiEezk1sXVE0OGZ0jiFmm27m0lp9M+lwKELgn2/
n0od52c1Iiljn+Bmoze4SlZT6s96ntylbj1cr9JQ9X5QUUtDcrV4EtB0vtao114DkDQ2qIk3+zxp
lO80TgniS17u2NFoi4GpXna0rJd5g6619qsF+bRZbDv3ayEixAJM4eMLjRughnQblJvMllR5REZf
VOXAZoyLjcyqxxii1I2e5e0t0yoEFY2BUlGZ8Y4rlewKHfHloJaj3Nf18DMRWYsTQCOtKpBlgpuP
ndVPi40rtmomFKgl5zb7b+obn2z4u8kfWyD/CqkwVbUbTVbVMVzPWowL5YUhGudqGnRxTa/P+CwH
nSnjUtj6fojDi6KMRLOpltzeUNXEGDhicxl0iTJOvkkCeBenTvmpN7Tku5t3fIDJov6KaWiQ2WML
5Y2rXSCNuvBOqJ16XVmDDjOKnPCyFHq3a5N6UDfgqK1jHaq2Lxd3DCKhHAYVQj0+duouquVqftpp
C3LJttq99PTK12oS+d1pqIK8Eou3iNR6kpmqf1/oxSDtgs3flnyfF+ZIe9eSsvq8gJdcuI91hCFZ
Vgj3Vixa7WsjCg4zBp17bWy0DZ7yMhibNj1EArpUFE3T7LVSmzH+xAWGPNo0H1W96T5Pgz3QEjFN
bsG+oKQ1vyjtPH23pCx3dIAL/B6NFhMQBY2aIhrnG6eZzWE1FWIi7krUWba0G3tv7rL8KV/yUX6b
AQd4ZEfusNPKjAcr20r8cItoeuGwxPqBhb2Ug5JujYppomeOs7hDdNcYPAS3KhzX7JGIqa/yv4YT
jdukGrLkgpZRGF2GlhNC46Zz9KyOEVLUBsGuR1vNMh8xlR6/IJQKUhovwthVSmzENKtrLns2dt89
TpY2jA3GrWJAJiTZdJrT1QVjywTTtonUcBqvZi3WHtMBJXG1Fo8tJ+2V2mbFC70SUo46UgZxk3Va
M1XhVncq1Iw2lsG9HYfXGqaN6Qxcl1lDLRljQyMCOjCd5VnAVzkabNKkiwbxYLnT67our5rMaRtv
mUP+DdrGYamQN5pLwxem2i32om2lutdLb2OnUzaDGO4jtxNX6HqW1lU9tqr11JeGnl0t4ziHfmgh
Zbu1E7UrgzJ3FL7ApXH4XXOT00SME8Czl27Dgt/OujExmSohsrEm3Bg1QlIbsQjq1/KZwB1OP1Ap
zTosy0Cuh18QgpHGDstVbtYZI6d4SVzZLbf2ouY09eoFKO8ms+q5DZa+aOMLZ4mW9AIg9GDfGOgi
gdww4oSGPvoEMX8TWjNTQqmR0xAMpwJdr4MzJ326RyPRvs5Ngzp+Sc0weVqqwqClGS4Uj/1sSBtA
rC5t59ilij590g1J4Q+my9AvkImZMmJrzkwfcKSsaE/UTaRT/rqhUdyMi1Kru8oWki5IRi59aPp8
Li4cJaL1rbqjLfYoFfIsFJzR9GhGaemIjTaUsvKZSoQicLRO7wJSU5oFUTap2mFOGI/jAdN2Lhbd
5lzAZkOtbSsQa8quxnKq0l9YCdYUQQMZ+gFrykbbLb1q4atKj7mbf0GmaRdQWdHiWL+AA6ZVulkJ
h9Y1aufryKyqePGG0vJXYE7WcIs8sk5d2lkLkz0rFDK5zGO1SS8KzeDapU1q+5VgnOo35EJpS4as
NZ/1Kte+ZzHaiQ0uE2PeUsMb7eQnEaUxX07NQCZccxnVmv0m6Ya1sduafegZrmL9aqSiDfdj5hos
Hf6FKn9jVL9uFnMWpuV1YHRIngobF4ulRr3Ii0NSzHuphRHt4WlezUSWMT3qMrbFrg1TgpTWdovx
uY+Wqto1Ya2XO9LkOfWhU5emhz/ZUt6kacpzxrLCddRbdLAwxzyJtK9haneQV7A8N2PyOKZkG4ut
secIHN3LhVRX8dfBl7gqFykaj4N/0T/HQiLMMia4UsVhYVEMzo67wwuv6HaNuvDUNDvcC63tJwfw
Dx67KKZELCaALA2NC2xlpl1iAPBnOJaW4XaUGr7voG/JrQh8U3MsB8HvEvaAZD3vQzWPyB8uztEM
e/CZZDywt/y/pqLidVlbAwbhnZ73boG8s43GX9iaarOZUclcLhWZWwO+sHU37Oa+cHTfXYaxvB5l
s2Izp165YHOhy9a3ojosXLG9FamW1d9dqSkKAhSADGlkp/WRUlOfLxiM9fYuRUK63APWLNTbOKvm
cksghC7vKuqQXjcLTnq0FTRZXk2idLemLOpwt5Dsk8OWruVeUhg1iedgXFr4Nf3j9AhWNqG5K9z2
cXCLMvRW4xe6a5rRuZtsggXyQ6SZyJEgHprnuTeHm6hgifazrrXyp4twW0ZSWrHcfdQWcBxBaz3a
ecH3hisoxZS+RPVPg6X+To8oM7CNmqp5Z01YZm71pAqN7UxgCP31CyNEOxT1e9gKbI0uzefnvz7O
rtXYo47aus1e7RY7zrwWyteyLwcNTnts6TQGi75a5FFPC3Pc5SSK1q5r6SQyFKpL3c+QzL3QkPXs
vcQwuhLHjGiaj9ast9EnA4h5c5EqJeJzpKI9fjoyrlLqyg4PL3TdyxHlD3S1sDhN2bgoQXVu1uOc
qKQXw+w20QEaVf3Llthy/jIqU1voPOuhtWo3Czo7cMYM+8hQpCi+irbnm0/0hile1hYZjdOoyhnN
bRaDh7vR9YElqFcefaAvRRSMeqtHuHkMHWJ6RZThh2xipD4fqdgZD3s6ETf9ldLbyY4cA1Z2ZaJb
VM1bsHNTu2P8S2ddMWuUJerUnR8aWGaX+pwxFGcQ0RI/kdEnek1ZSd6dtmMTbTLXtoqjuaQqmgwi
UebR62ropQ+JHZtN4Cqmo2g0ysm0idNFOH7KweMln9wJ0+ydk4LO2+ldlxjBlA/Ms2Jz6nuJGnmm
8Aw1qOzCy5Iqz4+ycBR7O6pOul90NzH3Wpx36YFyw/0iRCViJCkY7q2qPB3fa1q12IkvsnlWh4Sy
u5PIeOw0WmJf28YJx60Abriq+61nxF+j0qkAPuaDdtLuEEuqoitekll9rsQc0rJgmNo91HPcWdd/
RUy70TPty9CqFQ7mGmpym5nKwlg8RRhDHCiyZ+HQXGDwC/cEaCntozLeQ3xZ0oPOUh7qIRbpZu6N
Tv60Wj3stgMnHtHHypE0mcnDvmSidVaCci6/1ZqtDv4wO0vZb3BUGPUO7+PeIlNmkVVytlVvfI9C
F9tCm0NyYryYqvpmFIwv6Hx2k4J9fTK5nxQ6n6GXVFHvPOXwVPMrMWXWD9oMzXwplU7A6eJYHO7J
iMzhNiLzXW5CfTCGezvqGz7fqRoOIlWs4TIvI3W5bQG7D/cW0KKeNgg7KTmEShuLHymiiqq2w4a9
6C6MZZmbF86TPONAUZMC9UP614tyLYEP1AHup6q6N4VcG8IKHFl4uJTQ4TRu4iFqrB9h0UaYbgqs
Xi+d1iyqeA1TuNopKq5v8baadAVJOc1loDBelE0114NnOtU40503isG3Bk76p7aA+7sNsSzlo2I4
4DIiSFxwKJ5G25x8uLXjcriTbT7Unykm5iRgHms6l+CfR7FJU71AUT4s0m9ZO2spW7R32rWHPTHl
2JdF42jX9J+KxqfS64xjxNCUZnubMvb4Z45kqr1B1jVHlthLiCccXaAy7I6vuCiW60jNhp9aMhMB
FEuLlW7l1IT1U4sSGFId6jjkV1Gq1NOdU9cJUuJRzz4rHcQy79XUhUZA66Ku94qiRO0mNydUwRaV
nGav5lQ9+2GxlQcGTXI/jupcb0SXlullOJjDXCGIOMwT0B0lekFOr2u+U7Mq5dcIKuCzrehp80Od
kTvF3naCW9h5YxNP5ADMLGPIqF2hR8/uIMf464gVdfgdu3X2Rkh70/3FgGVq9nMXh8OhndNkayxK
ttDDhg1BRlRmRnYFNlhz/HCwpHo308+qEf3lxe4NmSjdZQkLoLzGdxLj2qXo9OzRZM5PoM/ywaw8
DUqZzHeISumC8SFJ1884TqzB8So431gDzw0jxTyVVFRSiyPea3FjNECemE8u7hDM3DKOsj16icvn
OmQsfVHBNJDPRdm3M8CqaEzA7DCF6i/aWq+rfQvGDkHfJkuWy6XtdP26plNeegoaXvOMcg/lWegt
CuyMr1AmG6w+ECgdr4qmK8XtgLSH2BetRmxuqNCzqxSLnuU4DHkJHqhWAYNOGyWbZXLANLxyb9LQ
Fva1s3ShzqiFjMWiKVKDHCaVR17ggpqhR2FBoyfyaJtK4uIe2Be99PO0UiXWwqPZ0ivMoyJstn1H
66Wlc1pZUe4XYCqU+pOhDB16z0plJHHqYQ2VtD3mwTZGfGfAbm+ZMCAPV5A/ub+A8QM4+5TSaZJT
t9bQTsFQFZZx14nZlY9lKurs+xSbDO1cjYn7zZKzQl/d3OX4eQWX/C1Y6FXyo61k9av7v+tv+1FR
0CRR3L2CGf/zn4KXaoVdyg9/0X1V8N/TX/LmjwUk+c+7WwGdb/7BfwV3fu5f2vn2Rfb5X7cQvVTr
r/zv/vCfcND7uQYi+qPqy27906KkKn9HikJA+Q2F8we09O57Unb/dpO8tO3Lv62GtldJ07/k7/wZ
/0SbmtY/wHCC6QfW6UJrWkmW/0Sb8iM02yEkG0CHwCr9B9ZU2P9AXAz2MGL9wLfdFV8uq76L/9//
EYBXAcqh1wJGFTgqtLQTbOlHWFMGnW8BRKvNlWnigEhYAj0EXIuf/0ZhEUpPoYq0TYAUstzbY/LI
NXeNLC7thPGKMBDqTReU5XOtizd2fNtlE/zd0Nk5QxrEOT/h64/3Zlog+qQBKBlpoIGS8EXpoIIG
21cUyzFso3XsftdX+ROUwl+iFhsQL5gPKsdoKtXtQIvUS6b0Z5/qh9EVD8xAgKuEU+frqONie/vg
arW7Wf9PGtHQlmlMdJ6i50I6yT6xl4GhnzN5g2E/L5p8KTJXoU2gTH4zOIqfqQzu0Ib5zANfG6J8
SlR9X6EOBJwcxwlJL86L0ZSgWMIivFyqLcCC5WpBsm6f5hl6zyRSTCm5gyT95UxD6tHZwynHbL7m
dfHkVgUyxuGx4/TymCsc58HecT5NftFlz6rZugGQ2MgftBLFzvW2EqnT9WjoSA2IGqPy/sVVPk21
cbMsDgJQTvU0ztZ1HE0qDbXkZxw691A0aICsYnMlzqZe0qkPBcfAjUBTmOxKyTfTiN6lzqyvt9Of
4cR0vcqeMX0s6A6LEYBJfy0q7bGQCrSS8Wmw5gd8L2MvQfrWg6D1PC72YXHSehPqbe3PeVJvZAim
dkHpLW47vyjzG8VdHpeR96SbrBG+pJ7Z95/7rr7J1EZu0pnnydyFYgoIKik4YAhHA5bVd8fc2cwN
MmWF7XztaPBXeY/s0GAp7JTeC5VF3UziG/kcgqac/Bqh3jOq5DmU00zfIq/9qNcV350FqXpFQQ4v
K6KtJD5bML5Si2ltoinGsZUT7fEw7qgLjW4HaVzf0GmYjnk4X3U0cbe2RJoiW1FNM1NSr5y4BaVY
NQo5CUjkZ4TP+84nHZH3KAxOXtkY0m+7Nt3wMSebXGVIV4rwmLaq6kWTCCZsCWi5kV3mg+FZRXc9
27SUzJitmY+K6cULm91iQGDXmj8a2sZI3cM6mBVa+bTUw8iU09rFjXbURHZLG+PGVln9uOluCu16
jhAabLIzVJYT+C00LxesOXQGqDmoB7wyXX77/i3EK0XU21GAchHtjcoM5tTam0lGninyM6DQEw7H
SirjakgwrIcaWPlT3PHQa5TncRgFtlN1nhW5qG8hVliVX/WUczS7Hk1Kxm6o2JDy629x+j34+MqZ
+A0r+dfFCaqvViikyCehrqRXRGMJf0+gts/QZqqtpUAGp6GSLiOx5nUhEEtFCf3SQUJZAdD18S2c
IFNf7wCSPyF9JRAwpzgJtuiKFiCcInhJw5XQUWmOMbZuilXewK/C7MzrfpWYPXli2LycFzAwaXWe
8i9LQ5UtkMwoCMkwvK4FDjI/tNknmsGxB5EwpbPt3gNodDexOT6kwrrq6me9afc5k/8MMWgnTJCF
Li9I3x/cStkW/UWTDg9O5ex6PdsbdXNduE2w/FS6HBH7HLH4mTb9Qjwqe+NzOeM6QgflAML4ezqC
xIvkRQi2j2jkq078YjUTdkl9/jTlCnghQ7ucG3hv3DjGGUPnp5gBhA7AqjgevzeGe19g1kZBYLRA
phdlM4zip920X1NJXomGggzqXqPjJSQg1DYJ8qhOvWpeHvSG8OnoD9ns3MeL+jA3CZusda4hHNCm
RZS3TPpdVa9DW9Xc/P1c6v0E6E1a9T9Lt/435lLg3f9rlo73kifLy5vci1//7yQd+x8AmgkVLvB8
yDZrdvTPtMlx/4ENuA03irCFT+1/5k2wdwQoTmh5qzzumlT9R96kmf8gm4bqgCKCayN48XfSJq7w
eyQhOecPwLgNwAd/FryUt99xr9OMRQNZBp0SH5zY2SZlSy27/L1w8ddl0EjAahuNRueVD/NbbJ6X
BtGvZUaZQ1Euqk7FcOY5NH4aU3yTi3MOryfu8GvFwUOhcwWHBdEa6o+3D4Wsq4XG6SIDp8VSAiYe
8hTj10SxET0pCnfTitqfOOA95De3rRPfpIPypIXFXWknV4jKHyaasFac7cJIPsOVue+k8vDb/ngv
hP9ZFXGPjoAxsvpHaacacdqI29rkTpKANjEI1MyNUQNzrqnptoz/7xgd3jdMsc1Iua0znYGTwqmm
pNONSN1LVZ8OmYJFe20i6xA3qPQq0zkdr9cg/lvQfX2P7DHYp6TVlnNq843GfgWfnjG+YQtSmmb2
tL7dDSkFI7ntURHVV2g0nsOkZrOkoGVi0XlGgxmpUezbGFVAVem/xW3zNJbl3RKV+wpkrwcB/Jww
1Enu/9edUmascs1oS5ySDBUT+z4k8mUQ6bii1sUs/QT4r2eAi84q194LSwOC3JZAtrBM+XgtT6gv
f10c/Q/E2yFNUOO+3W5qjyNhhjlAkBOmwWrwHSnfPr7E6WeKQA1Mp3U/rxI+xqmwDtyJRMToMAaF
6lz0s9wnZhZolXXmmD3NaqifuA5MQlQanFUQeX3U375TIPjFnJaxDFq3fcFBp76SWZL4FSLJW7Ow
8wAUN52oOY+2aK5mSE+0tx8/qUVgexOR1luApq4S/iD/85+3t2BiqJvnmdIGUDkAMkH+9endD7AH
5nnXFVVL5tmN82NSJ4o3YKL1LcJiHF8pIMqqmdXxxiry5AXxcMSNXbtyVhzvdFhmyB4aPbp6Z5mK
fJra8Apqx3Xd2MWVWYIj17LhsKRLvaWT66lJm3rZUGuB1luf+lrpA9ST1O0Y2Z+GrNpN6RJ+QbxR
87o0unSRntxzG5eK2g4+kx9zF2pTdC86dTWISBkxCaSygM5/cmrd9rGrVT0Ttw408UArABa+HDMl
90e7OnT0UlELRCfTsqNN3GXKozIq2U51o9KPxPQsijryNIzFHXQU6HbuDX3UfWPo3Esojf7Hy/Eq
Rfx7DFiXA+swFyIlBDv2+tvlqIreYY4m2yBvwthngJdt+nSMN4SGW5uoVY7JbRe7SUD6M5VbXOn7
AOEdcYgbQ31BGfWh743x09gD8avY2RuQnHYgi9U2PnIU5rURzHHTi9qIgMwjK49Tyw/rNmq8FlD3
E6PcGW2Pfs8hYm6B8y9epDq/Pn7O9z4wFASgjyCQyGqd5LNzpE7mIpmrRrpUvuRR0l1Fi7xnyvzy
8YVO4/7r++ToBgLF/8SrXdtvX9gIkQSud9cGtZpn+7JZ4CSAilJmOg1ELZrPnT/I/FvKPjjTiHvv
GVECFViyQD/l8367lKpRtVqNr1ggkyp7gZtzRc2ofQsBPJ250kl1sIYRkOgrJZC4avxxpXCRZper
YR0spX1j9g28oVzcRaQZYhHwMuqff/ulWitnFvkSlOPwZnn7ZJoyhOWIP1WgdgnIJ+ZrGmTAxLS6
bVhrVyLTNl1+TizgndfJRRnW2Br1D6v59qJKJdN8SsY2KCIj27pWeinGGJE3MZ3roL4Xlld/kDUs
mlARTz38zFEBnJ41aM7Y9Us0Z99h0S+Ba/aggttoa47TYYTW1aiy3Mgi+/Hx2333QVexFkELwmY6
+fZBrcYZ7NZl37Q0hArTvLIAkaII+fc3jQXVEb8gtOlXY4K3l3H73OpCdI2DatGHnb6UD0mbbxnv
QH7ItXvQF+5fxQyVCP3U95Kw05ObfWpRVHJmU0kzzj7dN1rTYimkNIHeueYj3fHNisKPE5foO+e3
8zzFW8Ww6oM1Rrrv6G36zZG1P3YW6ofWuBzi+d+71f/1Ta2f4UnEXVmXVApIjPyZvVq9UjtltAoM
hequs1E9a5z5e+3+aCdIPvYyKb5Q+xvT1WnPYQqz+3i13/l2uTzEWv21uKcr+yYFsEMjNduRStgc
09sOXFxYMCK2yuuZmQ9z+Gj78fXeWwMDbBAZBzEJNvzb682WEnECMUjOF/eoN9UjVfmZdX7vkRCv
5PCi1KI3dHKGRRamAuEyNkHEuHInuqHc6GDmdqM2fwWiedGflQNa/8TTNfztiqfmJpEbl9BJZ65Y
1aGfhsrwqW7rdFuUw3dp1lAzW7tMA1E5eNKDrzRJ5Xor+4bs03Vu1XsX9mOAEuz3odCvokYp+PXG
tE/t5OXjt//ety3Qm0VtE7reH3I9s9RKtRz6JsiU9MHOp6vRaK7NNP78P7vMyabKetB+Vj80gSUb
dat02SbKYaKEYCTORJF30kfr9wc62U5V3rrJAgQ1SACoA1D0i0H5lPfWQ1ec84x6Nyy/nnN0pHAZ
fP3572e5rep4PssGiiVq86UAdu9aTCm1a+mYV6qTH5Qs36uJqALINLcfv9L3vhske+D9ozENDf7k
QccpSUa1ZosVegkLzHKGZ1lM9ZlW47mrrD//7RHhdU16TGYWzGCu6RX4c3SulfpORoRdHk7gEOzx
IlJP9sYEwzqEF1cjCzNdDdX4zZ2WW02mN3Yc3qlNkW9NNzqXoby7dgge8ea4KpoCJzEBnxl9Wmob
Ya5l0gKlnCJ/mW9L0trDZBP8QLhvVEtqDHJz4xBq4v7j5TuVJllzJDo+hDaEViD3n7ar02kOJ30q
WL9ae6qa/FEBqrax0PXQouLL1GTfRJ386vS89LsMmDuSqtuPb8F95+OnVkZYCYEWSvxTkn+VsL2y
uqyDymzDYGnzF4C+t0M52V5rKrY3xDOa/nb+uRlb41gU2Rigne7HiYDtQp26pZmSfZZzGAdaUx4j
yZS6kkO+A9K1NWoLTtmUZQfkcDctfn6btlqugWBE2DspIC9ieaFF48OsAOdD/eximtws6PAG3jbI
MAW2ESYbzcDzsRuVQ96Uy9c+SajpoiTc4HJZegUrZinLTPdbY4akAwyz64zpj5HdjXGeb61K3NSt
jfx4FYOHAhBi2nh1YAJ8VUZ1dylUQKf6kvh9F91PA0jnOjOOUztdRg54pQxi3Qa3embvCyg+kErq
VtBbAHu0SIZISb4blObOSmYdYm1kHcLF+BRP6H3IKin9OBvLb9ri6h6UvoumaMdALlCIpONcDqAE
djPaAxurBqWpayDnwcRoxwxmzNqo+FWY9nMicYEq5wNOpDjkSRdebdWaF+vs4YDVxd8/+REcBMiA
phBSjac68WFaGi4WpXXQjWUKLQU2RxzFn1WZ3ERuesvvOhOr3zmX8SllMmyRbKy1wtvgglfNpKRx
Uwdlz5Cqzh04erHqh1p2dJYB4EN3zgDpj5YWXx2+XjrYQ/QxQbaeXFK0zHnhylQkmegBNeaM/Y5j
pncVmCqknpPvPZZXgTVkyMi55ueiKF7qqrvk1sqrSAcxHdZxftBcvMLNZJo/MVEonwWQvl2vWdJL
nRwtnI8/0/ciBSN3wgRRCvUn7SRAzpgiotaFka1EEsKx62M/KfCbi/iTY9Q44jk2hLR0gRva6L8G
xbkT7difiRXvhAo6qmQI2DwQsU7VOcQIIrfr7YrTptisEt2kniamw/Y5wd/1QDnJnIARrPEQDSo6
DidFqiHruh+rqUIpuniyUnNHwXFGQvmd5Mwh4FFsOKu4+2mGS7ei6dMWDkc26g8SxbNNXJYPeRXD
TUsTb81+rMj4bEtTnlnK9446az1yVBNSkvHHoQMe0TUmtYLmlhwzx3zJ6/AecO7NHJc3ZoWDSpkO
Z5Q930mImFKyiddygp7RSfUGWcFZ1E7jaTNEv+dwuUN83LeTzN1BUD5zsfdeLYME+sHrtOOP7kY/
5zB8HLcOctO6QbUUSlVfbDLDuqjt6kIR9p3RWHdo6p2Z/b73YpleAONGppqE6GTXmBgCVooAXjho
Hp1eH8Bt6uVVsrIINBhDKz4hyx4//jBfK9KTvUqTEmUx5NdWh431o/ktOcoGWUiTgy0YFjc7CEXC
caNcE9J8NrIp8kDnW54zFc+J1e1pL23LLLvQZmvYKKAQNpntNj5N1WIXjfOyiVrDdLzONkxfqQj3
bfpDiJpeoCIRfoFlWFqGudFke2dn5jMcj282qgbbetG+GFlver0G68TOlEAqeGE4q9SLoUPxTGVE
r9G5oE+Dy7YAlpm6Wey3snE8225xVQNfsh2S5u7j16OvcemP10MrDeI51lW2OIlbZi6s2kXUB1J9
QTJlK8LT1wKslqoHa8I8ihkoOwSs47xmBxi8NU/5XO4yOKB3KlruXR9L366Kg7lUqa/ZaOOMSgM4
MxHfLAfxyTRK3F1l4RTw8a2/czChL7X6P9KGAEd4srBdZCZx1tacEtYUbSbux8OLES1nOUWXTs2q
9tByz3w7f4ytiKvMWZgJIRuA5+SpuUOeTyaTYLMKVjrfrocgvdFzOhA15zItEAgwyVIUG9dUwl2d
JxpcHCqLNC2hpIfGF0C+z9PYPfRDCDxGXT6nNWp2U5M3WDGhYfTxK3rnVFqTBMNAhcRGfO30k6tl
FzV2L8oAwR2v7dJ7oww7AMfMvBvw9Ou/5jZRO9CQVGEQ0xT7UR+1M+fSnwEHjyVyFfgtFqOq04g6
pavBtDOWgTJnF/msXqsq8iYSv/MYqP7sXo4JKawjz5WZf9YPGMM6oNdocuIDwF55++2b7YTp15BA
BOxrBJo1N6jjBb2Lztmo0XOLghS7FG5qD/HrzDP/cRafXPqkdGmAuceFiouEDjc4C6cDVm6XYz2c
WeEzlzltiTuDnsd2g2545Q5X+AfSXJVI85zrN/1x4K9Pgz6kTRxdtRDXn/8WRCO1sHoj5UWOk2gP
IepBF7kmCv/Mdv2jq7ZeRndA6uC/SQZ4kvjpiwOMXkux3pgy6AjiLrbEtZXEz4Pr3vQRKBKGWhdN
2+z13vmXLr7iJvFgJO88NUKv4WtQDERcvFaOK5qkD9Ofc9YB6K+/Nx2KI2mMVXx7X87V4cyDn2CF
SDR48N+uffLgqaIkyK1z7QhUiOnmfmutk1qKvhli9DDcNyL9OjnK/STrS+TZ/m4oXS8vXr0j6LAy
9ThZ3tKeFohnZTA4z/GseyD4Lsbmk46Ary3cMxdbn+XNiXNysZOeyALTgwLaLoMCe7zB0T1QdNvR
xO4LhaaP3+u5S51s21BleEhpWAbw58F/oxdK9NOGW52m/L9yJay7OBY0gdbr2zeIekLdWPiUBn1n
C7+2oL0xKpooZZf5GsPI4V95MkbNNJac1TD0RLC3YCIJVJAnm11caRDfijxYrfUubAs0mCcjP7ND
332Tv13vZIfYYzb0esGiJVF9Y2vjFcp6h8bpNiq+Hv/CqyTOICVNRvzHHAVtEV3LU0hY6NKu0gXi
2pXVps2LkfTw3DD9j5x03YyvCD2gKNiCnKybRKsPp5L1uWYwXJaF1AzUtN7tfNkshzQHj6AYXz5+
wD9PZSb3r55z66wIjPTJFyBaVVG7cF08/Jqg7CpYRcbPXVP4WlQfFFFcNjHEvyifwaLbd/lwzp/m
nVPjzQ2cfBc9cOhRnfjemwTYTW7tBROK3BlvP37Qd04NtgwVHC1rhgen+MO8sRb0p3i5EqLtkdy8
8aKsP7c1AVz9GVFoEgJQx+gHD7gVhvX76QRVmrCdkcNauvKUJGoICrf4/8yd2XLcyrVtf+X+AHag
zQRe7gNQPbtiIzZ6QVAN0fc9vv4OyHvbYqksevtE3DgvDlsylUQVgFy51pxziA0VAQa2fN0Mang7
lSPYWWP6OpUxw1tafqtEh3Jbjep9olRvdlFWbmTrPVrRuN63Hf21tCrvyQ2AGTbXOCibi6owruJR
v0VxXLhxJIiy1cJ+gxFFQT5IWGHXj6pHja+gZy4/0Z9qLifAP4Qi4GkN6ty88LMlGcug1+6JNiEs
E94Gbo5AdWr0iEm0bfrMfit6NdiRIWNdFqBk+1w59p2RXSSstCoEUmdnUA9aZ9jkRBkXPkSRTd84
3XHOlfXQO8murzV9m0uuPsnmb2WbmNckZT0H9LdWIzNfjFCBK7O239qm8smI0/SSL+kzkPvxvuV0
7BXkUbm6Uc7E+9X4bCZf7kRZ5C4JgtV+6BUMUUpbeDqu6G4ed5DeU9fJUFXizapuw9i0t10u/RvT
zLQtKjlklAKNhWlxahJau4BYIzfy1Zey6R4GxVdcI9dvpK/tEzIJS2Z7urWpcWmjN9DlS7gkF0YW
NJYMCAUNP2W6mhJ1WIXJ7N+S7dR7eRTXB4bltlfxhJGapAqXeE+sbWGSfCfihohWfSqv1ZrSc/GM
Tnhg8eS01loEenxpW0RTqpm5r9XQWpuiVfdDHlyi72b2k6XDPloCFXNDuzem4NXPhhjI/X2kGcOB
SKDM7cu68Fo7+ZqbaXndz/UXjtkzl+2sDPrnrmPO7dYw8DYSlb8b0BaQsTdm7IHJ5C5Cnx1MHlIc
Y23Xk0fqYPAAcj4ZxB7F1oqxsbEjRRjL5sx3N/iYKKKxle7cFdbzVJpMNRDgdxeIc8aaZC5/k8bQ
/rxYLwayfMLDUEfNJw2RC6LzqkfKnulbLQvESs5mcTC7Ztxl9BKxlMIpjIPiubBxcGHdSlDWD8Mt
yYU+p0Oj2yuNf1XiJ3walMA6BHqQHGu/NJQ1EE3pNg4pNZPpXwpbMVe+aQ6Es9XxNueDB8GACsDY
gCFQq10/ahAuyRqvaR/X5IZp/oRrMcRSEIQbEpqa2y4nrRS3RcLLWSQe3rLRo5+bu9ZclhcZo4q9
opI30jTxNi4KwY8XjxJnnZYNxavViWLvx9Yd52iCbSSlj0uGo7OvetG+hkaJzUCnh+3mUzN8t8JQ
J77HHPrq4OjVYK8UUpgJYuweoknbSRoWmHdDr/XHNchWQhecdpPiRD2MuvUiw1G7qIATuF2ZEnQn
5XyDKLD2hkAhIIDvZDY6TshVQ/q21nFiQynsp16+uN1SrQKEFivDcKkHwWurDgInPPtrZlixscL0
PCOjRl62hZyMvJBjz7XMGkLrjLpL3FKbmsAzslnfqHNB29MO6pnQzAaJUhBU+laR3RB7ZT1KlXzB
orxRlLy/kpnTHxqNZ2ajxV2+zoTS3IPl0vbw70wSWjIz+koix40M7cab+0asi56Yyh46zK3Sq8Jw
h4I32YTN/9KPh30/NNewsAcygPJvVkdmrleGEe65yplrT4GoQEpA6ou91lgByUNJPVxbuXWXGETd
tJygHbowF0kSDpiOfdCsyuipiXlDMvcRqeLtoJmb0C+fyjr+Vk8lZFRHubDS9NoO1J2MhoM5lxO4
VIHhQoah19XaEyFYtGVUJBidHdNJxsM8IbPZzk1xYYv0dlZJPbCjOl/PZFKuOH88o0doViIX7SZR
tSdpsWOQVVp6sBiO9uJfIaZP245he6Rn943AAN8dm2lY9QOBqqE5eGw5j3rKHzutfGOhjsAz/6qt
+gu/jD7lAJsH46lvZ5SYdffUiOwpVDmT4xzikKyWZB2394ltXClZnrhJi8k2kutBMRE9VXd9a34h
xDByBzGsCe5gKB3tAj4ZbXJuldbnEXt0urpxFaGusZJtbLu7yomekjaRD5ozaCQOdcSZVTRSRQ0Q
L7c8v82+xz0foPMYFo5Xlc6nPI/gs4s9nu43Pw62cdZcBWl4EVrderS772qaf0IQvwoHbTjA1Vma
pVTxAtFYbNxLTblg9/c0DqVTZG1pnl8bwYs2timPefjUl+LKSORig4wrb0jyI57tnSN4F4xBmt8p
Gk96MmePRj/BX7O3mlXcMCv2RN9ai3/ma9j7PW/X4NrUspUZaS+K2dyapJ3uec+4xA1/5pn6nPST
J2Wybkct/+LQ8AvC7EKta3sbOHfCJ8VNG+3XrEiu2kxcETyYenHP7TjUym5KzUPrWyQq8gej4RfH
OAjTVWVa40qSSptYBN9SkJBd1ZLSOYnWM+15a1bNXZKP34ep6Q8Vs3uMSDC0xLgNBSb45ykc++jW
ykwSfG79Qo7hGo0kSVRRMh/oYL79vgw71wZZhO1AhSBJUPidHBb80cc3PNEpi/X6UvZALQd0fvaL
PtxMunqDGvcxMIddZ0f/xZkaP9biPsEMRyPqpLwmok/qICXpG0zNQaj9ISt6ZVfbyZe5LjnNK9ix
/cn4FFThQZDL+fsLP1fmLgpVTClMEOitv68LTTWsEMvSThgssbdJlKT6vJqhtP1+mTNno2VQjKeF
kZxhnLYEwzhSSbDh7Nc33QGswjYLFeSB9Uat9A+u6NxXyVq0O1WgMGBCT9pKZiFA+UjWklnBjuhv
xPSq548m/FXPyBumJAZUYnqtZFB+sPbyT5+c239e+lSZWGS1n0ctn+aUThdBREOdtEb2wnI/kCGL
i5A01lAeyD/++2fPdwuf3L6NMnKbYEzfGr7zQIzJxsrLTYf5XB//HkGOw8pyMqMXjveA8wQq9fd3
zDhbyVjm9GEg/CyV3i01O26d7m/R4/5cRtN0PHDQvphOvF8m0AtNzMy7t93QucJ50lP87J2xC5tk
nSjyA8H4mceAZ49Zqo3Jl4dRf79aEqYJru6Cz2/O6FG3E3HhEkth3cEo/v2jcOYkhhtm6SDBB2YS
enJ7TiXkk7Guim3Yz9ZFaYEVyTK9px0+RLvEQlY0N4Sb4JkXHwwyzpw1f1oZ19v7iyyVnIdTcpGy
sffLPMu3ze3vL+7Mc750JXibwS5FDXPyMgtmEoxJAS+Iqm8vcrGzcfZS4BLL/MFCv0w2DHUxYtNJ
QmMJGGe51p+6rZlw6pDsg2JrJ/WzXt3VU/KtUOx11cA0b8QHj9e52wObJH1dfAtMyU4erxk0eU1k
EJ8csWV1KzY1sZuLwfT3n96ZL2g5seiomuFlMOp8f1F1BGwNznCxZUj+GV7surbM2/9iCZrUtI/x
C/Ekv19ixEetlvhkt2M0XQmCw129tR/+Z2uc9BoCfcxF6PCGILfIYxDmtvBRf7/EmS8EPAtvIIvx
OpvKyfOKDmMoOWDn29ZRsT5G3/rS3IXq9NEA7fw6i0ONoxMq1pOPqx9tUkQF6+Ryfuyz+EtvYH9G
x/xfXc+/1jn5yKQZ9JVV0m1CPKKQJNqvBtt+qOgx//5zO3uH0Qj663qWx+qnx0YZJgNVGNeD6ewW
7tWtkoUfNa/PrgHN5ofDx7FORezdJGoB/5ENQvrrzodkXH+0x59fglkZLS3Jy+akO1jakz0yKKcl
2SqHuM0v+/4jZM2ZNxnNL2QGGNssruXkZan2Dno5hwYk4Z1vpt8RLRt+qQhhmJ2PBsxnr0YyMTJo
A0JBW/7+py9Fq32y1Sor344UCD8s6TFm5N9/8ecuB72GgSQahZI89R1rTpE4fSLyLcqYa0cpKre3
+41JEiXB9x/oUs5dz1J9YfIiZkfK04cTFJjlFCprtertvOThf/SGOfdYmhgWyGJZ9Ja/1FlaTQSM
1fPlTNnlcs5ZnNqZjD5QY5xbBlEEaEOpk/5xOhpOkTTYgc8mY0iyJYqRphnKRiIpfv/d/BAdnZSN
yG5RfKgQOSEqnmwvFUGsCidJ4mgbstVDe0fGppco90U6XDu+OAIs2/sqSzcQUBLxXYMiMdXyttXk
xdy8qqmyaj8SBetnaln2cEnNzpBBQ3L+/q6caRnbfspdSa/2pphouoUbXZPE71YrWVobJUao5chV
W1t7i66HFujboXlJROTmAohxlXvJ14ygBceaXbPKSE10tklRrqiSD/lg3hOzu1YIAa6NztWMa5KH
Pti1z9QI767gpBhpwoaBuWPk27Q1aMJ+aU19G6vFlW7Wa1OvP9i8z65mofjCd8hNc3qSCpxOjSSB
dNsIEKU635Ah7yohOefFWwSE4/e3zLk7k/Lnn4ud7BdQ4tneIxZTQ1qaNjGXnXSlePr9KucvaYGy
Ua0iNjy5L2EYtY1NGPt2tCaXp9gb1ZB44Uu0tl4h5AeHp/PX9K/VTl4bfU9rtixYbQYbJY1paymP
of5BDXx+EeQOhDCwpS/JQj+/a/1eVmlWovawlWmt5LeqU6ySuvrgUs69bTlG/HOV5YP96Y2e9rPa
SKEzvYrJn3Qu5h+5DeNaM/+Hl3Nyi5doiPvJYKHeKFZ29jXVX6xK/+BmO3sbIOgxQE+r9MhPTixs
wHafddpSnED8Hd4MUW0LAg7pCnnARz44ip397P612qnlhBF/1DUDqwVmsx4DZzVjm5yYgYfd39Zo
olx0li0eNQXjt9ObQVRqaahi4mZQdQ/F/iaz5Qef3dn77aclTu6EpiPjsVdG7gQwuTRf7aJbhSSa
/f5BPfuZ4WulImbHRQr//n5j7BH5DAFyekhXVqhicCjWpcpZ+SOv4PmFoJyxHxKBcHr4D8xJ5kKy
tbdMpkYJIkBrvVYn6CN7+LuXhFEc4CsVC2PRXxpTuV4ueBLqryWAxzCqfdMwSKi6m5im2O+X+nWn
YylcVehqjB+G1vefXq+XodbhDNv6itwQMv6ISmAbauG1koTbzLhkqpnH7QeL/npjsCidN0J30LMi
KXm/aDI7KUDPmRImmdeqfHKK9Dprhg9uv18fXVYhtY7DK8UsJ6X3qzhkiM4y4/sa4nmN84I5WUbw
1lPU67Q6xAff2dlr4ixPnxrj7C8C7wrvFUgmnqdWSVakam1ThbEaUfe//77OLiNYBMnaIn44eekN
ZqEEgd3xhvB7byABfs5yT8Gr/vtlln/mfVWmUY8BccRpDOnh9LNLEt13fJINacsDbIjACynMMOa7
fkhdtSfAE4TO71c8c2EajUveRLRKESWefFtMIQkbjaeMslb3ON9c8pW6VZd/8IZd/pmTC9PwiFM8
YxtCRbb8Gj/tTtDPFGI87WwbNGoCuI/cxgfoJfFHKvFzl4OfTDoSsb1AFfp+nSDv06h1yLHICvPe
tMqVNlhHzC1/+7ixyOsNvBB0TdCnnLz8tDlJjVQaGQrSpPZsC41kpFgfbLRnHiSiMQmwQdaKHvxU
JtnacV+O7ZxtdWdaW3pxmanOZT9Va50MFkCuX35/J3y03Mk10cgYfOa22bYapg0jiRtbh/PCEcCB
d0JA5Mt/sRyJI+T30JtHJPL+m8rDQtUJdWe5kqQn29n61rwNQU+lkU0UV/PBW+nMCxfJC692gTOC
bsTJjUFuZgg+IMu2xCy7owZiY66AlxFmaF2TI0sCvtwtWbC/v8hf9y6YrD+tqr+/yE6AE52KPNui
RvDKaEblRtJcQ15uJtY/lvozC/P4j4fpH6mO/wzdPPmf//c/yuD8z/KlzgdV/S9Ml7J41fz7dCk8
c1Dh76Kvrz8nTC0/81fClP4HfSOMzYQt4HDGPPOvhCn5B75K0vDQaSMJ41XzJwRe0/7gB1Al4OXh
TcP49J8BUxbRUxStmP0Xv5Fkn/gbuZw/3Ek/vzXpZdAJsnBckZVA2+GkklOymWTwyUk2Q8HOR5Yz
WWgDNt2DgiO38MBs4fcLU/26Rra7VhQRrhAIINkBV/YlQaXzwTP7i0SOzhRxSxYzNZKXyCU9eY3P
AXtX0ttyPY229hA2trGvReOsQq0cjnnXR9teRM5lsaiCqkn1n3LwlbcwDeeHn77FP2/2nynwqDd5
dN59NktOFfs+3Tgw5r/4gQS2z4ZMRH3dkuXgggZWXAu4zD6fAg0+rPMtrNMRMHGNC8EWE7qAsWhg
kPZyjcpfvZytXDtaCCK8aTaMZ91XrG1VEwQ1A92ZYIJuurBt01WEUfOqlcG4aZDWYL5Q7yqr/err
TbAu0r67JCndvkLgGV6DSFQPnNFaaEpGRqRyHdXHBsfZnQwL5mKZtC6croQvgpQKjw02oDdjNMU2
Szr/ApRnfoXtTpIHn14UA4pxnAiFFylZtx0M82vWIkvpi+QzvwiaIyucvqFVyPFYKIhKGtPwAhnc
mWl6MTqB+Zi2ogLYkI2viWaGmzG8TmFwYTAwvkoleRGxej2E5aehb+WGRG7aFXl0lRRh+kzwJ6HY
pRbeIswNXYkSn4hAzYINGMC6gWKyHpq6uZorsAnG4I+bJLSaT/mQJzBH8mZPsiY+zlQz9g7UCAJd
zQkcsl4mKByMG2cAkINqKVpb5SiQPcVfiQQfS05cinrjd8qAoCRGslYYfojaTZ2ghgZoqzI1TF3o
ODo8Aash5T0UtfmaDlWUHsg3uVS0MPJ3taN5yTBTyBQ7uDuqp/SPpaU+C8nXVwYQ3rOwEagwsi/K
VB+MJnxjTI2NOGzXbOvku8atugsIYUE6VtQXsdqI3YSodzWK9KtjLyBJDZaIUwx70AyTa/dWe5Wb
RrvtrKh0+8mMXcsaLggaDz9BnE28xGyVVTzjZujBKIaF8SV2/E0zauoeAV22oqWMKdDQ0weJ0sbF
O3sZpiHx5OX0LUYKtmbwgCFiINkJwKvq1SL8rkHuBV7xnDSzhjjNbwFNJYPbJAAD/cS6D0aCzcy0
2klFRSgo7Yz4UXljoENKXcW2K8CbqrpmsHrnd7U+uNSjHjE36rFMCe/YdLbvoDIT5jHwg2k3zZ3z
ic2Or7SC7jiXKjzkqvGjgx+p2k0hkvEYAYTIgK7KEoxII445ANHLHAnZcidjzFlDvSJIvNNLBD2d
IuYEquMQXhS8TSA52CSf5mWAq7ibXiNVTW6VSmwVa7kH58RUJNHnhUFmqkyEfyHAxoY3Rc/k3YtQ
SNEDbCBULEDuCaXbiPvEhuNYjdqtWljjvKuLeio20hr5dcyB/Hm0KMkNNM7RCpJnsn73pBc/qFFp
rdo+AJfkdz7MgtR3YUsgs7Jmlf9rWB4Mc7DupnhuPfAt+UavSIx1laomiLjQX1PpaK+88NDeWWFa
uD4gFNhY0gzROUzW58z0le9qKLtbaCTqgwJL48rwM/wMvi+rb0rhz16hJ9VGIbMN3OlE3L5ahlet
NkCGHUedeOaGXAzYUXvfj8KVTNt5awxpBnV3DKMdtO35CelX5w6j2nyaIgDettPvdK0ZdvoQybek
ZftYqRqtU4hm1X2YEy3s1X0mLoa6jGIwNhpd4BgpY0+pnbgEjveryKIpQlAsrbkKvY81caPVej2o
rg3F/C7nDuOdxu16zEarfQwTZFvu3JMrveksJd6rFjn0j9DChP0QG1pmQzyBKTe7dmjV5ffZrsZF
8Bdr/nVkmvHGcRo6wHELr57+p0q+DOBTwIyq42WodcWjLFTtwZc5EA4fLRrtiKNtDXXt1kEMwiYx
tedJBzhTFUi/6rzuvg6pBhpTk8Y+NvJhBWWQYDENtW1ROqXBjhUPcGWsYR13jebZpE/sjVJSreVd
nHG3j8B6HH88dD6UykVjpz1g2oQeUcHZRdglA5qWaj2Ox8AKPhujD5a+hkjBeyL3L6tEpp/oa2HN
76JON7y8iOOvk7Tuo5qWEel69njMcUcduWXGo8Rse5kXZVi6VR6C4WiaUntYJsUPBM6PR8dOrf3g
076vel4YakC/wERKcx/a9bBjhJHdB1OW3utCOfK8D/uQz/+qMzumo7Ov1leBJQPypxWNNGVkk9Al
UkC1ACrSOKc+LrpoO9Y9N3g/Z3dC9P3KqMjMBrYq7UsnNvblYBC3bBD19lDPlfEyoavovGx0tPY+
WsyGrTYFm6Do4wTTX4tONCzsWkVcZ5ZXMjTFU8l7aHRFB3W05yP2lCANYjeXFvFhbRb0q6oDVcx/
q7ZDDXcvygF6DUWZ3ILrRGaYq3q30JrELeNfrXMZYtQayIrcXgdVOd8A1pVIwElj1oRipGuRGOkd
bLO1bpfJJ6vIrGBnTQWvgX5sH7JJXo5mb2y4CdUFcVXw6PfZ2klJIF+p/QBKVhm67mECVXEM4nq+
zfvCcB2IM1uoJPNlppXKI1bzFAy5ulV8Mh1RGFoHbZgHAuiS6iUFULaa/MJ40dti8NQudnaFr4Ct
S8L8oanj6iWoVHGFS608TuTHXcdK7WxEYKLXm0ZILRrPXWDbYjOxbURoco1e94hWkCRhIij0Y4O3
VhQ/MxFN7siOoWugDvU6mGv/Yk7s9l4FWhh7olPVJVtMAV9bdAbS67gbmATJpnI5kZYvTjPal/5Q
Pah5XL5GZsd9OErH5WGwX5NJZ6tT4iKEKUaRip64qTZA1NLdNITBJ6HlPRrrXBe3Rl11kCpBjj3F
5IUgsE8z62ABTlr1vuGjX5UFe79o7Xol8Pb6bKhhfbAaIvhXRmM039oxCFZJK9aVrJONCRnvWM+m
vRlKq/E0zchvHYhsVyoBXN9CDLnq6sczqM8pN0uYC1ICTVTMYDVIcWe7uoj9Ll7ZwaTu9LRKPaPS
gPuGfXoAc1K+/HhBBFHUXcaO479A+bNXaev416UGJYUKTuVJ85M82k+aEpoed1ax9snoFsCETTU4
zIPRmVdqkeoPdZuRbNxH+kPaNeBbgbOUo7NyYtto732Skr9FPXQ+T4iB14zdjkcCeJroU4hRtqES
CYGz9YrgWTPw2a0yu+aGH1E6EwPoU9WJXB+PP7blSm+IaeubynkDjAH2Dpn4t7xRna5wjcDUHpJY
5bPVBijvrlPXWrEypNYvVOAWHD0BfvG4yYJgOtZNa68Qqg3P9HGwZPaBfwwzgUgJRStBiUZbvhhA
oq58R+uRVlbmePzxh1Qa3JCxZfCfAuG5wdMylC+Eh9T9qugsO/Lo1nEBMIN4vzkV1UI4luJraGXJ
GxBNc49YhB8zBXJ/G4RisB5GbTyS9VG+IMcvnxsc3Uvce4yjWGsFfyX68mWae/XYU/lvy7Fi8Si1
K6/tKkdzm5h96D6DNnVRFz3RI6bKiymYOv7UNrvg6MSEGPz4+AOnd25Mq/rHUeVvHczPn6b/s9jn
/4Vn7mW8/u/P3Ov0/9y/pv3rt6L++dC9/NBfh275B45jOrY02Q1UR4s16M9YZ0f9AwEexzr8rEtn
/Odjt/kH584leAiz/qKKMv557NaMP5abHJ+fuvhhsTL/jWM3EUInZ0uC6Snh4UBYumoh0lvOnj91
K6U5jxOtamsT9/5Dx0TvPhmV4hU82rxrrcRPYcla7bpzoCO6DUQ/w+v7BW6gZfWxhV3lichOdRe2
AXdjoytAenIoiS+F1gCgEQSvw24IxpvAln7oqaRlkIvSjiswzjlVdhp99oWR3zXCmDGcAf+5xRjE
4dPRkouygNwsgwDji6WPws1GAgAk6r5VVkj5pW6deKVbERTIfOpFvPZrONDdIhFlRqMaT2GkGJID
SjI953EDEgz8gXoV+g2BCNWcKbdxPbW3mZZZ38oor8yVM4d66XZNRaYeyHWTWOAemip5CE2AcWJO
i52RcozxfK5DrlIrks4u5rltoUrponQ1rOYvdSHny1HXkk2FVORz1NJI8VolJbQJahvsR4pjSK8A
nV+TzJoOfpot0Oh8+MxxwIdx3hgF/x7oLfz/YC7t8huguRlllDER6pqUi4WJLyDDvh60N6lu1Fz6
aFxpTJDjNfER6gGj9zYf2gNVhFjNwn5TA6t9CCC/xW7L2J7jGZATtjmdeFn0qNmVlirxdV5mRxPX
7TfiEkbcRbWIZ0asBS8/zB5QNSwlVT8F7LU+MoWueC3GRsUd0jvhrs3JFVOn9nlMqpJCOld2aZaU
blsSSd82Q73yY/0lM1sjWJGdoPD6VK59a8l1ApcYvPmGbREwR7ugirVPiVbDAmvVq9rv4DDXjvm5
r8PPGDMA/cEyktTLZOtLpQoDt0/J7K4GjKcVNawRlQdODvlmoHi+onS4mkR3HSz5DDLJwOZl9tjw
oaCOQPxCpmqmpNOtv9Qi4Leku7jmHhjsJF+tlkgxaxqyaGuBV2y5gWz7aZ41gz5QTPlVTg9zWAQb
TPDlrjVaH1ZdbhMzZcCDAmPSjOugbjlpx6GFmSyN73syVbajbXlgETmA2+3CWsrfxICLRRn1fh00
ivLd0ki/GJvutc7j2FW79nnQp9u0INoDyhkaEI12TMhpsYihjOph91mMWcmBsMlXuWZ8AXSdeWYo
YIXohDrIhlZQxaHY9cHwwXfppj1xpAQEh2WzyZ2mXg3Y68bWuW38hP9/rOUPSeV8pxXCMbfQs3VX
1MfSapNVQW3gFg33qaIpwUzkIBm/c8sE28sUafawtBVlXZrauBuSIPoMClh9rk193gT6MFC/TWW+
TYSecGTXbws1KbwS+CBgcC1a66M63LQmvak0E4+gSVKo6aPxBSGUsNxea4xnjokWN5BfdwSi20np
VXnsqBynBKclXTvWncXTlCgm9+oELNIqyDlRSFBsiaeGoIxPrxZTD9xd0Q8Bue7rxDdTNwbuiYBd
d+4kTQJXVoW2rifToSlVO+5kBs2m8LUiwCgiFN/lIOk86uPSirHLhcgKV3QNBdk2VgYZyA8mTkRr
NVeRHVyrMGo25kTTXzEio4FyK+/Mcs6ZDUm/PXLSxu1VVc0T7h7/fpzAtR9JU8Dyo2F1CpXoC7Bl
ZnHqlBycYRiPaRqLe/S4FqTlgZIkiULAkYGGRWxumuI+KB3/oe3lvDOTliNx3TarxJTkZalls4p5
a2wQ9kdeNtGwoyuWoHsaUUqT3xELvHkYFfIpdwisicebnrrkshjTcgJ3QVXOX+ekfmI3cktB9tFs
jf6BXup4nOIY13lM8fHd6pYnjKwA6FIAaTxnzP23zuEocvRhAj/VZBDyBItS3OeVbLTLVLZEB/60
F5/pnP4Ix/u5cWox7dOQLzPAIo4KLev7zU3UsikD37Q2HSfBrYPFAxfIVYAt7wfPaIlVEk5xTDnu
uqUebYEOmrRGRvB91ZqgzW3Q+9kOSdkHcsFf5k/L74W8f1EjC0vCZni36ZqKcJwW/dFGpmXrofd/
TMPMcFuLc13A2N9o+90HH8Wv+7xBsaGisdUJzJJLQfHzPq8jgJusqLc2fUiaeQCisBKg4drkkEX6
QSyU0yRPcLDZHJQlmbFl0pGxQ9ZEUT0lOXMxYc/N8fe/1Q9d5OkXJNFVgOHhME8g5/vfyoiRIYZ4
szadEhreqPgg/IbHuRiEW0aVgbl5ftBmGg1d/tXguXSrtGgw7ioPSQQ82RCcToqYKnvx6TuFszKt
LHMB5T0YuPWp9Ls3bAezizfzsDxHP379/2/l7rui+N8NtP4X1sSLqeLf18Tb7rX9nr2m78ZQy4/8
VRHbjJSoeEgeoMBF9k/J+VdFrC+gE9RJiySFcfDyV38NouQfeGJQDCymFZxcy4j4T0IcFTGRwOiU
LTQzjFfJYfobJTGxztx0P92URMohHtN5AQpUCchjTiY/yZAlGH/zBBfdGK3zH9vdsvFRTBwBZ1J1
LZtiEgdv9rJNQnNXlqjKW0xuuzie6pW+bKrkewcggfRp71tJsNcTye5rsw/7yF4G2FoBmFYCQUi7
/6LPZOJPZknpOQ2fizhK3GDpBOdWh+/SpARRpOUxXL5N7P4ZJDAcI394ZRKFuTahdJKj3a+raQo9
fajeLApVpCgCPp0BI5iwyy2cA7AliDjI76bsaLqJbGG7KdwuRNjkNj8qF20pYnJEVZt2UB+CpcAx
Imms0qXoaZ1KbVdpYOZAhmp8mxypk69TSz7mpE3Ghr8WV3o/TrdlXOLcN8g93/nLdmf/qLkGn+eQ
ZM5rWWrX41KY2UuJZlKr9T+KNpukxdiv6TEsFZ0xlM0FzVTqvBxwyRZUnfW5WkrBeikKY6rDkipR
9XE7Z0kiyJBXgjdCr6gmS8e5LgJs5B2m9IAOhM6JOm1WGlnsbrKUpNFSnA5LmZoEA5kEIK2bet6Y
mWl9mrLpk0V6/K4a1OAqD7ts3+S2/lrUOTyLaoK6GrFlf04HwgdybdaZZyR9c7DG9AXT9PTNklVz
GZmp2GNsBvRZKc0Xvahe1XnKzaV6D1tXGpWlknM29lvG5h07jnSGmbnPIL14rKP9YCnODfY23tNW
UR0kjTMIa3n10OpK5JWiUdyIlmtT6unzbPrZ3k60btUDO76wm0F8o7Dp3LwWybeIQon6uyI+5TYU
uaFctUNFY60ddYCt0A0zWl+tEq8tK0wOc2/FltePfl8zUSQcFZ2s73VjUOW7vlBwPvt2msSICPT8
LgyoRFxMcIxUBkkzn4Hg5RxYxiWm+TuOnNji+8XtmUta+3NIh6W2n8SQXjuACyfFmMCVpk96O3Ci
m8pHispmZdTTPR1V854JVXIhizDnWFUlHJE6MmQ7j4HCND2VJHFUz72SFldWZdi7tqZesvKueRqV
IdpEWiS/2mMclyu6ZPO9aBKfnY4vMAjE9KRSKG/GIWvvY9JDL7PM8h/UInO2sSJzsjJHywa3BUS2
i9HxS0Sfd0lRpzdjE2XPxsQjm3aFeinVOTbWUTfFxY0+DQr3Q2ZEm3ywlScopuOxy3WFhh9HSJ59
zM0h36ESbxnVFTs6ereMbN9Uv1e9aSg0T7aOdIXdpatZ0zTQKUZ3iGjNwwLLblLff07UcaX0Ut0p
w83/Y+7MduNWsnT9RGxwHm7JZI5SapZl3xCybJMMTsE5yKfvL3c1DrZkt4VzcYCDAgoFFGQyyWDE
Wv/6h7Yhvo0w3OKAICRHBVL9HNWs8Guw6m076dtKYJxEeuG4sWqtCNESBpFd2+qRAPQQ7DTqvc6M
6yrdjoL0oCRPz6bofyS6Nfwcsg6BYx6QrB0SRIsx+ckmT1d7KnrXz/KrLtXKsj9Lu8idJU7nfhVL
3DNOx2jPdRIT2m8/y/EZ1utppb9/s/BV/MFQ131xmtq9JQLYPrYtsSjdQPyjxqQsHXy06sQOav5a
7tvWrvZy7RjgXbzl7kTuvA0DgwehAjcy8Q+psymIS9tgCpZm03OfJda51u7JIVrcKHE9ucHocb4e
W9WEJU3UVeAX2VcRDMkN2SDTdZJX6fXI8BuSEZ5026zTLonw/dDGvWZtcXi+UnN+NSTeyR+7JlSq
/m4uzAR12ompr7FXkmNk5op866R7QDFubPpAv3NWhcS+JqCchjGynLaIeqHUViva4ti0X1uVRfkl
WTpFlnzC/N2/7cokj8dMTjeBqIpQo0d/Zi4yAlmj6w3xkAK9NoSuhQNygC0NYBE2uvJUmHgehBuj
afIYN5DN2q1vJaI2JXuQYN2ap4OspAnWklm/Jg/HyHJkHDxOy91lz4QQ5F4TVjnhOmmceF8Mxl1m
bTnR4KHTtszp0AE9ukzoMDQwbvxSq/e10tUP0ynK7dwz+AzSxTiqIX/obcx5PeaOj5bL8L4hoSSS
VOUbpBQzTptdusdjPY1ZvzIycrSSYT3oD2WnNfdTD7iTq/ZF1/zyNLTCi0F9frBPbVXbaAzy+eIa
RdaONwYVaZVZuz6QS/yMX4q3retsS3VQ4ERTfkklzrqNTYdIcbhAqV+6WyRzrEelhqhkaNp1yZWD
5+Y3+Gak48B1DK2k1LfuOu+w2aw3jRp2iTGXcVYFNKMGmkSzeLLLKd219ZQTN9OqrW8X/rbnrHz0
hvQpsduO19z7m6bwHqZ5fVmnuXiYetEyLpjJRp+cam9PfRY1asy2Ix4kG2oQTAdtXDOwJsGCpzmn
ajz3ZKZj0WH6p0BIXEKxDz5AAV5OGazhPcEvXcQAAkwAP0McxS5sAzDiOF9A32A+0g1POvIQ7c7X
R0CRYalJ3UxuisQ4FxcYoBn7aVvYMOd9byJU0E0Ucyw2pm5lpxoKUEC1bsVov6yYj1o5ViftPeny
RG6Hbm86wj4Sam9PxJRmAIqhuRgyixm46d6zVqYFPa4/mRsTpGR4ZY5X3yxBc1Mb5tYEHCnK+pmt
2wltl8jqYRqMWOUa3uVdJjCaNQGRJvuLMZjObu6zvQqCa9Nr75paYHg+LddWY0OhSzNOQPca0dUW
V+1NjbMGiH9IhX9ALt2FWJbXJLDWWzFjbJR/4Vh9BWHCaUUxEAgKelyWhU+YfLe0HbUWTGt9IPM1
AbxMMgbuy6HO8ljh5tJP3dso0+w6nQL1oM3ZLaXofY7t0jaj8dxrRaNvzL4gW8ritHM3JdYcxMZD
Y7X8pHhrm8x4wP6IXu9Sp2WCjOA5cZ6cWWYbSDnLJm3G4GE2YdGYc/DTCcb6eiRAPZyU/aaYEm0b
5XV3WjdOHCLJIPF0EVdoaXUG6aM9zWa2CZYlF/FYUnjHcsSBYQibJsvX665LzXEz+KopzjZUHee6
GBmniNBylPAOWjDMcwiVZNEO9pKJ6UsRzHnwtiz9gnfI/5N26X9rhN51S/8rs+//w3aJWvFv/dLt
a/1avWuW/vmD/+mWPJKxPQixrk0FeGl7/kXas/4LvQhsuYtSCZXFv7ql4L9c++JvDKnP/o/b8f/p
lvj3oOyhurMtOICEC9j/N92SyeX/3Swxu4AYiLGrd8lMsTCPft/B16Ab7PzKjtshy7bkgxkPprfM
+xWt+sb0lXkmY3g4TEivrSi5wGskt7vXjl6KK0vTi43JsDCChjRB07cdjP3TlvggBYsoGHN952b8
Oyn+eVioqPrwrwf9B4DoH8H8v1q9y937Bp7DSLbpNrn/93cP5A3DOgmsuNRc/7bKkvwUcMDg5J8u
+Waona+NAIhdFsFwwyvq7AgZpg0tiXSaUwZTGeFn9XbS8y1QmR0rGyukdqiKY19L7HXd8VufNfeO
6bYvnm7r4ZDXwbek9PSNISwoGKYSWN2oRe1aK5tOWaAvm2Qdhk0VIPoboA6f9anKSUTUejwTNLbu
0Te3FDXi1FWV+gwm+v11unTZhI/ieU8HrH9ApqAxVXD/eyMeZ/5rZSr8NCCb3zR+rrZS4ujlkbbk
jQRIZ9P0rBHccOQAePv7e7lc5f1rYcCFH4BuE1yKXv/Da3FgL0MMLKzYByd8LGXeQ3sc2/SUBCTj
LrlVvLT6aqpw7Kbvf7/0R2iO5v8CJoA+EA8KieMDItVkbNXo0iGfTpYRapceQJ/LX5rnP5NfvB64
gc9CRj5Cc1zSd2zI4ReHGLivH6ivcLuScWi9IfZnndrW9V+qtrsn3/ezC/3+WLkQOnufCCsDdTWY
zL8xwFpCwHJWd4htApogLOGXvUsah7Tw1rQ3HDKwBzrfPIpJOJ8o43+zjbn8SPigfGOXKOzfOKwJ
iyqVknzxIsGMp5KtjH23LjZ+n3pxqXePsk7Qf9Cl98b6THvymRPrn3785UFbAWMkAMcPT7kneKOg
qR3ixkle9KR5Va37Iiyojy2V6jwY1JGfKXYuw9P365j1i7YTPxJQaOfj15TDCdBr5pGQGnvnkOcp
4/fCl09/X7K/rx/C7NjMDdMHHmMPfv9aR2X3PcmUXewxB9gsAbylZRn6sC6YHvz9Un94jVzLtTlZ
UO4gp/8gZfDcGdSkd7rLzOTEsO2pNZyfWkYQCCxGGa6ii1t9KferUW7Mof/yyeV//zpRYjAV5zjE
RcZ3PmxPvb1Ckba4/GCZP7qiudJV983Th29WOu6J5iXPOk3oJAjHzbwHXQu+zYK2xFmZ6gLa7NqU
qQdcyBxX/a9/v7c/vIV3t/bh4xowZZuSlFvzHALK6uA2sIfvvJr93y9j/L5D8wgupq2mxfbEVv3+
bbsaw0thrvgj2urBgzntN9ZzacEF9MeR1lVsMz0DWwPlw5MX4zJFkf73e/h9WXMLF/oBCxt2vHe5
xX9xBnIxMGEfFYvAb5vYs2VAs2u1n/zSj4ISKliuQlmB9uCiePtwCOiNAMLXJ64ivKd08R6Hcniu
OW071cd//0F/WlZ8QDj4sz3iU/9h0xd2iTOsM3axtcpuv6beS96ANZhjZu9gPDsXW9blk4f4p59n
XSo7HDCIIvvoeB10yK6U6NHKy/ExpSkJ3az7Ptj4V2XWj7//vj99tiaaD4+MZq6E7cD7N9ZCQDaT
peviciEiqNJahds9Zjvpgu1CJsW8k0M+gQb6Lw3eiXorzU/e5h/X7T+2FSgK0YJaH76PcU40HQ/z
DmNx+zqgujjl7SS2TMw3ahl/LrwWcjFEvlE4NVC30mJ12ifP/I83Aa+G/R81FofQhxddYJvTmlnd
xY5qXjBSu18M8xqR7aM05DOlHdwHdwVx/WXj22Kp5vWT93DZn94fCMjbmF6g42DKwap+/x6mSlRj
2uP5OvXTEpMnfhUU5LwUicjiwam3PaLsqciLrdsGWqgAq7D1tRziJU0tHgaLSKkFyr+NYUbSaozr
EDoiWKs/y6r+fXHSPtKGU5FwkySPvb9P3a+9bEVyyMFlP+W4/B5F4O88f4HdOEGg/ftj+X3r5ChB
xQ3Lm2Ts3zIi+tl0x0GURhw4/fSjKPIHx2oArLTPytt/dITvnz8f+UVC43o45xgf7f2FIDRKFbZ+
AVgOWilfVph40VL3twpjYsyA6drTjnCRtqqPKjUDQuX0eQ/LdTPqRQVdF2aOyODw14X3bXD9aT/M
sIRkXQFdOBQToKR33XQxNMHdJAQB7zZyWDYTNMkIqvNbOtTHvz+9j+8KUIc5Mr+FT5tV9XE3nsc6
cyWAWDzSQAHiV/6dShGl+IwF0MTXn+3LH3f//1wPlQydJ43kx/yvrBrEpMsO4geNwakRunPXp4m7
+fuv+rglX66Ck/Yls4NVSM36fgWWuGlWuV6tMagReLjMvq8q/zbY8qqv9DgAu/vkgh8/TS5o0Qei
dTN0pJMfA5CUnDPfMYolNpEWvci2IMFubF/NzngzyqILqwlKq2js+pPr/kZSuFyYmpgoK66PGvrD
L3WEP4jB91VMdh0O3JxCZmM9JgOJ38XcW0dzkrFwxJO//spc/6HW8xvXx+yWCmhtqhfTMEUI/ar5
ZK/8+FFyWzQK7FH4bODQ5H445JleDn3NtxAHLbBmolL7IJMU32+ssQ9/f9e/Cdy4lu+gaWcNQzGx
/pnI/qugKBZtHEotV+yBhOt2a51GqQWA7wHXpnQJ8YoIceOuxquDiAVsqo9oOjVEKPaW5eGH5fw/
s/3/NV/3D8sBsSMCFo4L6izjw1sZWzvjWoWKRY8JL7NMsNCWUF/iFF5Na3kRI7qZNC+z7SfP4nIE
/HuLItBHx0Ce/7AFX5qG9wsfzIb9XBFnv/TFrxLhUHrxyS6qDRQa+FG+WK/memxObsmcB7lB50EV
bIcff78N1/7DbWAQASXD0dkwP76SsUT4ko7aFNvlbP1wZPK1mPKbGRECgbPDz2Ie3Ud4oE4a9kaQ
3ndCLvuyXDeVGWR3mt8diot0YpyKZq86j9RCAP06rDXmk5CoO6jta3PnaV12Ixn/HCA4GYegRjrQ
YOr71alaZ99Yq/5tkKu5S+wm2DGpBu/s6hZWZdVHvdJDZobVpsSv/tzMRAm0NQOMpa0id67Ng7LF
d9h8hHwDhb32g6FQVzTcJN7HjISbbW2az+1sqfulROLiM8Tdm27vnNvGEWE+lc1NhUvTLgsqL87I
mtxQjJbJJoWBdV0WrX1Gtg4c4TLTPKnZKJ4KrxHOTnqDtX7yMf5WwAEOgUXAGLogBd5vm4S2INhx
xgBlRW09Oqn9xEP93njy29hD3srnlB6n37ceVu2L9vbJWvhtKXAqw9Twua5JDuiHym1tBcOOspvi
uRqdHz7stifTSOp9terPThd85j/xGyWZ3+p6vu4y4/yPce77L6DK19rP3HJCQ5cmz6MhsXTOPWfD
SCx5w1rDzcHYW43UK03du3Myf0HZIR6zsvNOqde4vyYxsRCF0k5DxQAi1EomqRG0YVTpyWU3KwhG
udeJ+YgCmE3R4PEP6U6v76TVGODkyIH+/gh/301sPlyT9LcLIIAw//1PKp2FlJR55mvq0jryZJff
EkDs3/hSsXbcLDn4EwqAwfSgUv/90hQClxf0fkvhXIHHwsCd//Efwsu/ttfMSIYU/dwQJ5nAUbsQ
WHpDT6sOZuNDM5ESyUGTM9oNp1R5B3RxTnUZVFc3CVb+P5Sf519SvMjpJfP8UPcO0o3ESUCQitE+
4Sq1vPhuZh1MOf0qR2WcBWbtJ7MwcEWfDTqnFn9vm5xYP9gPY6WmrZYvza1qna+1YZx1rzT2ptnY
J+k3HWbe1dMaVK9WjXgJ2XNzsPre/NJ5lfdtaQIZyaYpr2tlqUOZdB5zdLO9HUrTi6hYgns0qfI8
22bvYwE/wpGWlW0x6Ci7feYL87G5eLRuJs2KV87bPRQbZBuDbuxE4tZRqUaPGAhJOkHOMfOSVc38
BG4TxIWNk36cLA3si1akIsKDTyP+09J5EFXVNVd5X/Y3SsNRH1La1Jywo1+n0Oun9VUrRu2VOtt4
7GfLeXVUO7aRRr5eExo98z4xGPKrKqGzr+2s7vD7L7fkJ6wIV7Wc0b+/3KFfaaJJQj3VetMDJxfC
2GRESb1m5mjMoWZNepCGvrM6sayHxtr0bd2ese0fMJFv6yTKFqGuHak1G0yM0naL1U+ZR4mmme5u
SQaehTv3jxUzZhHOqS6/Mk+V276tmjw0LC04G7khrxF5IxPt8vqbb7XZicQCjIOa1NsEKXYqF8lf
OLneIOKuKQrBCLuuvlLL4MsOcsqsCS/7PVx2L679dCQPBXLLUgixN/O2+KGn03i7LL4bLUWAp50x
I+WulDguNvRMT+T4+teriHz83aNer1hqiyXiTBqw+nVtDLWG4MJhClyUQL2vHaE0OT/VgC0whYSe
wqmi401jfwDm2sFd8NE0mV27I1gCuuHS0RSTFHiRKTFKwwheWheVHvyndq8HKohFkWlRKlD/I8y1
Dn7V5jvbz8ezvrj5MRMp7oJdv97rmpl1UT4FzIvTuVyOq7ekd55L0bI6MrgqLIStq8gfiDA2rloH
SvQgO/25g71xyl3pxIx20U13ulHFel6PxA0X7aat3eC5EMG0VeS5fstHt92vcDrayF6LLFIFyrOc
DEKO13q5hrahItPUYFboVWAeZ8aNUb56sbH4I+xcV+MjM/J7xqLyaDde8LxMkCpQ8an7TqO+CNfG
b6874jq3zVRGclo8nshgnIc6baMVPOw6cZdYtf18bArDOxPrh41d6hsbNxhIkkFjOYQkJPpuiA+i
dhyWmdx4V3QPfCZfR6+zoJXKkqh3Me2GzvQOwVAER93Ptf3qDPlmhfn2mBcDSdJpErwoQ6h7lZnr
myx5mVM6+1vJpnlfgC9fj7ocNnVZ+GfEoO615yXTdTeu3neTU+AtqDVeXVKJF+kU5u6fdzr3hRuX
qrfPSa4a+rhhaU6GDDK192BFb/qqo/Vb8mm4ZozPtCrHzejRYEJwv9Q+ER8Ygkbk/bQnX6bLjYYT
b2D18H4qU93DW89PiRLNdgLY35pegiee6WtxOcNhUchxTi3d8LGoxOvsqmAMh0Roka4N1r50nTu3
6jmMZBfEZu6K25wW9bZOi6QPwRpRtpmrRiRHs1rX8+AJyIZGQ7EoCtxBSTct8ip0RuvazZ2JXKly
fqq1NnabdX3IZ2GcPcH65RIduCmaHVcU6Di6rkOT9s8pOBBZnB0nDCRoSPJLgkvCWfu1RBpwrpGk
fDXHTpx6K3N/zKquo6Gdm5PlyXxX+XMQV3WFTCHvClx1Zh7ES6Pb3KOhpvqM3nbfDQnJBGV/kJmf
3kyB323RPLdHGzjxnBelf6eJ+qLrGdv70ffXb2vX51/cxV7u6iB7qOdG++muns3ek0ONlKNxthYd
4b+YCJxBwn/rQTIyDlpqjAtSaihwo+wvkg0knt6NFKKDLD/V/j1giiQmuTBxsvf5Y8oT72nyJrif
Sg/QlNRjOql9DcvgLi9tFWzhaY0bnvDs0CIatbEBpRVqQ8yyFs4twa270U29bUa4K9NAxrvESLQT
0ujVIB9N1vWdLLCkjXxCpKNOdE8lqoco6zr3poEm+VMYmvpSZsStwmeb5u1kqOQLRt9ZC8WhySDe
TM2LAB33IhfFZBNnOEhu+6ArMpKGhuA0ePoPQnku9h/DdihwCLWmFiJSkTjXkJHEl0Cvy12eeLD9
SxiwiJPy+RZwfPpGMmzxWuhV/thIlW6r2nKwLlCzOWxNZfZw0TptJediqtsN4gJfEkGxVnsnXdlv
9PIwB1Z5x3y0+bXWVhFh9FLD8grG+clV1nIrtQlUJIWnhkisqXBzkNbRyESLdroeT5PLTKaQu7WC
M4Rm3n6dA3PAvNRST0kSyHVLXk92Thrb+qnr+XfpTd5NOjjdD02W1IkjPJsnhexeMp1FeCkNRVVT
SN97WleTwWXj6GfkSMUhEKMJ8DhAh0NMi59CAfFIiPLruKK6n5AahUPdk7mB5qlr0ge9mE70O31k
Kc3AyyE9QYK9I1avDoMJl0ZN8bFOiM4OoI6+FbsJDc7OgFd5ZUlYKJqj6vtFL80dZgTDJmMC+U0J
GEjPXr9+XXI707cc0nCGRzT9UWBPvKC+4evMsuC4KKQqlP37Cm97Wg56nh0ZsLflrNVJ6Dl4o4SZ
2XLKoSJmC7atjqPdq5kj8EzQ2s9zgrj+nyooGFPMDjLpHJqpL9ZQ5VW7N1R+9LnHa8qV/paNtAy9
wXuunEsd05XBCTtqfNnEdDcbab7l6BYnDLtO+lihxXFbfA6opp1K73feSEmtlZOB1KDcQwOr2ECJ
FqLNIxPF9L7USRXPGbOpUfMMDmTzV8Ka2jtOvYZSr5wYWUxcaaO7lVmFjDipYQY284srRhRlveKW
Z8kFnSJ75gkV36s2q1Ev6N628L303AYt1bUfHAhHwem/MnsURb57GC+gUddm6ovrVvmxL1N2oC5Z
nnUdJl7j8akQUhDPJXJvg4As+KYK+pBqvAh+dXHQLWtHJPgUWf2MAWSzz6VaNnYqHvmYy6hI1zPW
rcRm6bKI+8W6HVwMTApEPHd+YiCFdhTkOrUQsDnkWX1TzHK5NVfZV9uuk9l5QbB8chgY3nWXZIbV
NfTzuogbzjYIwjwZKtiFeqPqKEdnN+gRargE/bLR3TlqZJaK2vyKzPD2fraQRftG9ZYgFT6VJQDW
xiXZ9Epd/g+dHN40slGwhwiajDjTbBsSUO/HvSq6PT3QGHpTq47ZrBzwsHR84t85TXxdR9inwwW1
N4bXtHpdPLQbiEjmTcOqPY7FQkWGlc2utUubOjkRV+aIw+TcS95hmrRxnlRn5dTGWcPeNcSbAjqi
We+THmudrA/qEPKozZ/PbxbG8DFE6+UMtXPdQFGcD/pcWE9a0rRXZZ0u9xM034M1FPptOibtbjJ1
mpxmLDR3Y+izqjYMTBXbp7FceauJ/1pnL08uxMxQBI0go8+F1oHQso+8yWzg1DW1c22ldWGFWeUh
Cms0Vv1K40bMk9eemJHkXQjZClUp6lA+nnE1xBIZtV5sg2zK4tTqU8LKcFbfCM1af7pInOYNeQqE
wK0YKlKnt4N7uySZxdLxu+abgBf2MGmFPAzQRJttmsw+nHXbmu56SZ8bCX2dzwjX5/PUmGqLBQvm
QumSsE013Vo9jqXQrkrLdjjuV5cCoEGWx8N+kfBrNiN5VIj+ePXkyqn7XgrnVU3VL020jr0FybJ4
6TqahZzk7RIURPawUhZZ7mYsSq+AorRjulpiaxS1uCepETfp1gi+opKvv0DohMp+0fM3lzPfyGrK
lzLnoa7dwsY7eI2/mUwqQZtTkNA2md7obj1QYq/5vm/MGiTXkbEqtRZNQBDVk4PWbtAxyugdHzY2
OvqJWdAyrEtcLa3ckmzoJ1EPTzGec8vbTyhgY3cp5dvC8troqedsEx+nUYeqkdn+sEC4a+G33ToV
eV/0CPLqHzLNYHdGTLoTpjNG0ugIWRt343a+cUzEIJmMwVaX4NyQrweYnissdKKaI9GWHtxmh6LO
InRbF+gw9CLttqXJy0G4dGyD5XwJNHtepfbDq0X6PM1W/n0adH27EiH8NmoV9A50j8TeD/X9XI7p
sXcIZ160ib3dhjOLJ4IVOvaMfHOuA+MhsFOCrOTqQJq/3BJq6Tidyit/6AwZOhYZMWMwJVGnTe3V
5GMVblHTDYPU9q0s2hhvsvGog17vlBMkR2O1yl2qDXhG1om+SX3Jx9oxcTLTej6RB4mpkOzoX7Q+
uAagX/HLXDt4IoCue2cIYFFSMRA4WDfJwPnapsOjuawITtzGgFBYVFkbF3O564BErnGs8MPOwhrE
nYfdanWUt6k18hRhcx5mhdoytQhLb3Jr+mKbBV5TUsNmOelL1m/dOTEIW33SqoDzrjM3U/a4OnZ2
1HSjQSSbUTCiu2R8IzlPMd7vqO5qi0ZAPKZznhwSQ083NZAECMTykPa5e1ymtNvkPuTlC4Y8HhLL
mLa1VSGJJJWOzDW2pKBsKsjX+iojHhqRHqOHDx21eyzEXCR4AXkJUW9y5IwSveFddcVwRiiBIxZt
1xRY01vKpD6igv4amL06L6ULGAVh7za1saEAGbHDxi3daEqSq8CDcOYO/bxdExHEltYc1rXjyLa1
F4jPhx4frNrAbWW2L03cTMTeIFY3VuvFPMOegl03SGJnUBHPSbs+TjV/bGUCsfTFeytFWyvInAvp
VaJ+IgGjmdMWGGRZ+WIDEcvM07aNjgZUIgsnw4kTQRCxRA72fOULAEbTbghpu3iClcmCL4xVb3Sv
KGIcK7xrYiOdCEuwK6su8hhxHmL1zFhif9EZneTqGovflB2wvE+w/gidHIsNJQfqXbWDc/7ES3gd
UvHMg3penGI/291uUZg0jVV73XIi2/HUpXjj54nfJzDmrIASZV0CJxw9KM5kiKpbgi37o4F20VpX
qOLslHPY2g72arlVLrf+2qk7O2+xX5MEmt7bTtGGbSpMsvvE9DMPXMTVRv0FYbjRhHaBXXCfAp4E
5D/Fiz2k2NQm4w4Fgv3G9xSE4rLtEwFqnlwHF9tQAhZhbkPsKWls8PbQOZQuqffGRNSeYT36q2lH
c1XJswOpL4Tl9SWvzHzjBUsB38tYT3XXlrHkbe7zxjSiPLDozIKppxLCVbM0Uvr53Aq+mf36VPYp
rSRdO6coGnFs9n4AThRRG+RPptJGyJjZFGGZ9YMY8S27HUvOprkG3jRvHXMy4xzd9DW2K/6d5Y/+
Oc8wSjHkKPZw46pzSgjjRe5+vqDeWVjPI/mqfpk/J8vScHwXznnIBvO6xMfsrLfY8g9tutVn68VP
DUjtNbVDgpjv2lVdxcc1u3sX9viLZyi1N8Y+IqeLf5zSAGLhoL4HsybvG4ETD5GZyORWYz0CMzM/
cC3QMkd5cuuObb8nr6Y6a60gzjArg+9e0xn4T+TozLGT00DTSggFXYRiSeOkyHQ3fxoAeVxgHJWY
b87qcUCVhouVAg0y0Qi6TUGcYrwj9TF79cBETi3fxJ3HOzilc1ufat1a/I2/ev3PwF0yLpcJxhLL
MOxrsaQ3nieJkeRM/oHkSHuQnVX8SmS1XKkylV/7yiruh0GfjNDTQbQ8Evk2y+wYO9QlIwP/3txc
NDYxxHYWT5M6iKBan0/R7F5Ss18eDXwldyoopqeepNQ73u6g4/qSZ/skofBJhS6uvC4tY0b18oTZ
VlLG9DsqpPRxT4mXp/Tngx2NjkI/YGXNujG59DWWDTkTtG48iFaV4I5o9tYev6EF4wdogdNwhi1v
hem0ZLdjolUPVTd1+y53qGr8Ape3uBWEryI2uWAiWHqoZIsXDUA7/g3Oa7rmABUwKoN4qhSvaaRk
ECdzYHsxfa/8HnScU6s34xChHCd4bN3MiVqrktFaVvZzvVjpF43SxmuWIPaLtiE91bS0jd+2Fycl
xTFRrVoQycGznvOeeIPBU+kDe/w9iF6k27TEjPwpTR4K0EcKNWfbuu1OobmAcOwf0pwDzPcR/Bs4
uxsGy2QMym9DBfjQQ7xnCKH9wimBoIFMgnAj017X0Y6BtfcZw4ZI5XW90Xy8/OA4ooIshuccx0E+
3fGtGwFrunLuN03mXpRrzb1sLrnaCYKsNiNnBFWoDL3FwXDS0FA5ekETrwr3xHIqhkMGir1xOGR/
6glH9OBU5tZeHefnohBzOaSsb0YKPRc9RiTmYDohIpFXFwLoAbxew2PMdDbdOjV9aE8VDkSk7kQZ
f3dEfmg1PDqQPiDY/mHEtTgEvpquZcpGYaKrfCzGMYj10UIcMTl1RpWb0hj1PjaBbo8YCdKqy2JS
/l0LrHX1T8O9ZPX8lGa1cWVZeJohVBlCfWmyvS9KUlWm2T/lvXsksbtEQGJuF38As2rhtu/Mxhwf
DNuodpO9TFvA6lJD+9mInTWVwd6eR4VSC0MmDAa81xqR7EtnDP0zuBpipzlfUrERZtacqkkhY2NK
cKoZqh2UBkyM8Wl51a6uRLBUEAS8pDiO1dgn1Ev2/PeByz+h4u/HLRcKGT/B9fAdgGf0ftgzM4wq
Mt1sY9wU7AgTJ847gzDTAky6lDc1lqgPDnf1xMzlJ8cTRYtZ6R5UPat0Xt1LOT2nvrvzWlr9Ui+f
jFk0x75ZsX7Jazzz6Wo+uec/TOAd9nmIJBaGQyQDfLhnG4Qpma0C9mYjbIwU8XnIlIVQ2ZZEHtsQ
tfrLjmOOzY/M4kMitt49EcdqX0sfidpqQvqkOOo+YQb8PjdzPJjYBjbDtIOG8WH0aOl1m65eikQP
yLuHacI86g4nNY6jNrM3dlJgSIj54meEpAu/6cMrhOCCRuIyhXShQbx/hZ6zsqKHvI3XxiiPQUN2
9uKqSWySzHuUwnqFGf+0wCeO/E5MtAgU6g4Dg3Bo/fq2XGUJa9F5BXoorhlE+uc5t5uD1+JHsmpM
24hJbqDP/jdzZ9Ybt9Wt6b/yoe8ZcB6APg10FauokmTLsmXHzg3heOA8z/z1/WzFaahYTPEoV+cm
QVCxN/e89lrvIIsiVa1QTEBCyKXY8RN1RH1HRtsiUoMfyHtG/ebX1Vv8J7KdUiqHPBwcL5uB7RmU
5++dOc++SROsASvF/9Z0soR7YS54dpvmE+mY8CT3c/+lTpTZrX3kdaW4QaIEN3SimeyLDfUA+ZxY
Mb/N7J0dW6+40+dg+nF9U1wg7ywD1B1sFMSmTDwnlshdZypAjA7ARUvJmNyhnjyIlM5bMvGJlxYm
2aDKtMKnzpYijhtYy4qJRmtsDMlGPfQC2ACwQlUdFZAPJRzMVc6ntueXMurk4tBOmvlookZCrUIb
3j3391XSEP/IUTpjMv236E7romr/E7lOwIj+WRri/+ZBF6XnyhAKf+IX18lUf0Nmj2seVwO0HJ7l
H34pQ5jab6DAAOSgFQImSRP64X8rQ6An4VBSf7YWBpgukKV/K0PYaKXhQeNoKhgWGA+v4jpdrGF0
2LCegpNCJR1s2vPvL+roc9aTj0ee0i3QaHUNmao42e4DvsbfCqf9047sx65CgydUk/K26TsUHnRC
zRcj9u6vQ+ilHPgFFAT2BqOgQZAESQqvYIElgIfKmTnYuttpsnzX2f2tnWc/mjh+GqXmLoolXkMk
lXZFXtzDHhw2oAwXdmqifYtRFggNpHWWuGxnqkulAR/lZjqb1SUap2KE3udDmRkhlGR5brOdJmEc
wZlpySXv7EpClrlJhuOQ5pCYsyEydgHlhpIYMg5ds+pQQka0GHBOWRZ/AexetRUf+h9129U//vPm
a9n859jl37/yIMj/99kOehYN+f+GA//nH7fv2R/Cl+DXl7hf269n/3HI26idHrsf9fT+R9Ol7d+q
JOL//O/++J8fz3/L01T++K//9a3o8lb8bQEf/1JwUMDT/nnb7b7WfyJR2Cz/xK9tZzi/oSNImQcQ
3l8qhL82HT8AlLZVR0MhENKoDkjz702n/QZZVEilQJICSyuCnL83HbRE4hkhx4Kivw3Y+VUEw+VV
zImA+j3QFYArgFuFkMxLsgHaXg1y6rq0jw3lnlxUADeujIKDgVwYrw8ePMUBCSltpOJjDpDtCU2k
fagbdbvLePbdhu3U/DRm5C/2qMEOP3oJLa25LnTQJUh1UJ3SlOG74tvGrm5K82Nh5PGbGonbX6a6
r1qI/7iozu6E/+Zy/R+4EIVV7D8vxKfwx392X0PormdrUfyhv+mu6m9giomdsQZSAF+K0+XXarTl
35DLggqi4V8BbULl4vi1GlXrN7ibINSI2MSfET/9Wo2q/BucKHiygoAG9QZc79/b8Ndh+5ezSPCj
WDl8l8EDMagNTNgmuscWg8V/vhiNeqCuoxilR7K/2BvaYAiNlXIDA7rEPv/Vig3TD7ds9pb4/cU9
o2aIvwFOw+AJPU0OVAe1IUkfKDSS8w/yOnOrMtgg6K32jCy8LGjBgMUWt8pchOhB6mbpZbpaHKYa
rW1JiMW9mO6V8RMTUb4MrEXXyB3KIH7JolF2OO9aFxRtw6O49AolqwJXRx3OdOUQvZBCdqgUBqR0
y53eRsH9hML1RMpQSm+BglFnqpXKOFUykpXUNLM/I9jySO/kRad9iM1W6zy1tNBKCqdGuucdKqnv
OvCpKjom8HfvyGMEt1oxzncladSbpkEW8nrnLh5R2JyBFrYcHlKEKVCjzjs3FLPDk7kvvCjVKq8E
nrmLpgp0i6pCxNLzkGSFHaofjaQ29+EQZ26D1vIxruX+RtfL+DgpeUdBrLKGjXG/CBrEpxGyEFnZ
wqNWSM2+XFKo3IWRjaahh9m2easr6vglGqlGzXIxfZqoC7+ToEJQE+iF4SXZc0ke9VcvMbhVCkh3
zQENCQzy/Bt6RwLMk1u4pQVJDftC0ilI1+3++ixcrDCA9PBLFZl/2ZCYFz2VIjmXgyGgeg5caW/j
IXMrm6SAKUvVG6N6sU8FLx++AMcODelLeUHdaFVkOnmR6wgz3cFZH3+Hl4j4p13kH+VxlL4rQd3H
Gx282Km0aukGBT22K8HVYqdOMO0m1k3gpZ0Wfleyvrrpkia7eeUwojbA21djNJk1LvPzyQpUCsBK
q1RexLl6G0ZtckhttlGbVvZrO/TcFNrIHM+EDUvXQ790En1shsqT2gYYL8TSRrLqh+v9EYvr7OCh
EaaJVyNAXIN/nPcnzlVw7HFZgnpx0l3djsmN2o79Q1Y79Zu0M6zXnuEAfTkNaMrGOomE0Hl7EbcY
meIRK097eKdq0f2sxyh/kuTNMFQGDFJuvAsulgUNwtZCWRIio8a74LxBHPSGOQf4QnrIDFD2jH03
R6Hl9XNFK1Dn4CziCrdk8VkIWmUmKC9PQcqBtE/XHBR4t/+mFfoDMt92ZONZdOLFBWhFLSOa6iVO
CJV/mOLhz1GxtmzSLp5ziGESMqByAMeDh8gyT+cjiVaxKumLrs2U4wbynsoMXnFWPmXkze+pdSU3
lTqjqpd2EZV3AMkFUL6NY2Rt5nDAJsZmoYB4F7+/6K2KkZ+h+swctfdy36SOdkT5z99YkOJdvdwB
MAdYGpgg6gTVyxVZJabdKHQXwQseXi0FqzjsD2o2fJiy/imsSvB6mrbTICQGUXXyS+WPkQomhDgs
rgoFKqJDnfv6tlztO+cY4w+bWH6OF170XcePxoenV3qT1j1Jviod9WraiqfWGrGfDYlZtdyE4mx4
0YhmUA6QaxqhzpR7kiRAfjq6S9e7sja+Nk9yHuZkf3kAnbfSNHZSUEUpPb/OZY7kMnqihFjdjo0V
bxzO4q9aHGbiHpdVIECqRih83tTEZPRd3ZVeX2ANAj4qO9iykbslcDq0+hL8wTKcq2p5Kjc6eblp
4IUqnJ9kQQRNY8kM9c3AxyKnKD0TFOKXuDPy25xCpFd2TUk2PTLuOmsofoCXMN4gpJnepjrGF6Zv
RBsrR0za2RjY4OUtiLQykRZR/2IMJNnUiragLq8G1U9ZRr+wnPr04Le+tkvgHbnXZ/firic5Dnna
pPucS+QPz4e88e2gydA/82I9ixM8dqqAUhTL9y1+VMNNkhWgezPSpx+vt3uxdmnXIZQRQj1sXfFU
erl2W8Mc6hiOpzfwbHqDix42K05gbNyO+lJVQBbNEJDz9BKKQRdsP3RJrLHDGzXtpPZjZdsTfmZp
d4PZm3Q3QYfY22C3T2EWhtjPWulbC0O8Q4aZ2d7ssvkLAzeddDszyn1qDCbcvSFG+hy+xpPV6Z8z
HYH1BPXrex4yvWeqDZOUVBUwTMCQI5X9W42aJp5LY+dKktE9aiiJH8DVIFyY9vJd3s3hHU4+rUul
PzpoSKrvQxRSPPSC6mMC/MvL0jF5W2az6U4z59qrpwHSsOyQ8cIF9flZ+nIaJKdJB3SNci+cJphI
MhF6FfdfrjdyQQVlFgQ1mXCLVLnCU+l8sgdVQog+GXOv9tNvKNk9jCaclCiKpL2j9JGb9Pm7UJPg
gM4HUvbGbvBNL0SvVdWSnOIm0CZcAAFWOFvRxcWJI74MUpZj8fjmEF1EF50f9VAB8FOGK9CdZqWu
4eRqzk5VY2XfKwE7QOUUgLVrb2y8i2N10fJiTIwKA5kOGRUvQ8UNMI0xIGwCDyGLuuLfTLLQJMZ2
gy1+EfP2szrIHUxCuwa7gKFSSFEiNHbXZ3llR2ssJKiVxIYEpYuhTLRSA+YvdnTTKZ4Gr9jVZv/T
6xuhSoSFCJxwgt7FsSFLRhXJ1Bi9WrErdwZ2i1bgoGzMzdqqIEFBZp60O4+FxdyYWh2AgYqZG4IL
YHd68jn0B8OdAMi+ASVl3g5B28MWktCkeX0HyT8bSHawL9G2ON8qiCREXZqPGT66evRJRyjTlerB
uLneysolw2MVYQKRWaIwuoiZ5safoGlE+BJnlXmHOtYAiqvDZioAClgHerghELEyoEwYWRgaNEQa
4bxXKgKulWrGmSf1jeQZGhYHdR9oXlyg5tsiquuqvcU9k0/1xniK98/iOtUJtzl6YF3yDlu07KT4
b2H6lXrzlNWugVTgfu7m2qUmHH8wmdRDYOW1C3qu2hVlqbzSNJuT76x5cQq8CNE6FlEpdU3qofyL
HmUBWWE063EjelmZTjLd3KZ0kfSasWglAf5T4txCK45u3IxEnjcxGSdEG9TuCIqy3ThQLgeVw5ID
BSAT8RL+z+e9mqWRqBqbUa/gNzePi88Dp8IXGzvwvdOBq8GDVH+QwJEgwdnbp+uL9zJkIWnP3hQO
QmR07MXiBQMu94Upl15cJQ+GjhpEWgIegpcw3rG+5LcgjzcOhOf33/kyUqgPESVRcONxtaSNK1o1
BFHgF55lAWJ/Tzpr+KFHdTncjTDKfyCDnfD2qKWqeUQHtXnDAwBjM6huFGQxwXJ+H9PZ3nfWyIFh
AkL6UjdKb7kkt6SvuPahq6FgDVfv2tiuDeGLgtekNU/tezmRLJiZIOURpA58AGgjxhbKEcJ88yk3
2u4EiKf4owssOIQJfMXbFCz8EcExqnSjFTeIV+dCaRWt2GM9g7fGSsy2cQ4pBlxngJf+uD47Yq0t
R4rHLZIPPP1gVou182LFZ8ac5DMWnB428v5dw+W9GwNT+6Q1yL1cb2plIeAwxeNKI7ATgo3nTWFP
pyH5g+yaRMLDD8Z7ZXDsna/lTzbFvB0gI2fjNLnMNyKaIJ4otIevFefneZOVHDWhDUnUQ1uig2Y2
+LeTXIBx0MjCOioCpH4yAO/PStiyda3GD40FPfq1/RYfITL/ZLK4JhYbIBubIlEbH0CRI6L1FKLO
bVfN9kkZA0wlMgv7ZGR05+/Xm13rPBciq19AagglFtIZpumHAQjlzGsjK4FmW8gAPm3J1dkT7ji0
LVDL2P4DiY8GYBsi+HEVz971j7g8evD54I1G5ZubmbrH+QQ4UljjITxzk+Ra+ZRqFtK4UdseLLTf
EdsOoeaS5I/v4rAdjnqSWBvtrw/Ciw9YrICiIbKpfEgXHTpKj1U7x48jiNtD1A8YBBtGeQch10IW
W8PpWS+EnL1qbixDcWmd77HzQVjsMb+dZEiXGsSPqPuK8o793tDnZuPOXmsEPADleLJ9/HtxyLcN
2W6YJ2KVaeG7ptcRAcJmayMSWW+FmvvzjLKwzuczDJKhK/Hs9ixfl91WydR3UJfsjR1zmSRCcw1M
PtVWEjKAdRbLRuuxgtLtirAqxk4q04fwA0Y/rUtRAd8AI8r3VTf27yCqGW9yPMkI9cbkh62n0OlH
BNThcCY3WA4mghwYvzpIOP+4xRh0JmBAR2mYTruYPTXNp0cJFKt7fedcHsy08gxxoOAspA4XIx0O
WtVhf+nlepl+1LQqv58rQO2xHm68ui/DEVqCzwHYhaoYJ/R5S35Z42GLTpQ3YcQOkiyHdmQ54aGM
6j9aK996E2w1tziWJJVsXlQXNCenPv7XmuC7BP4J1Et8ctAB2BjI1fYo+EDZJWUMcO28e00LdDoC
durJCCN+zKCVeVITmm5YWS1Z6sJ/dXTHcAIXJIzlGqFEct7e4GcmRqe0B1gORtSAsGiCGMTesZvJ
U/1hy15qpX8aSAcaI8oS2qbn7eU4jobDRKUJ3+cZX80uPNhG8RXcOrZ0c1Ycr6/L56z34jTTeDFi
+Sj0vgzhJPkyYpACvLL9Qko87rpeELZ/tqW9D2AoFEH+IMkRQL6ZYDZK7mOpuoUp4VpZ4db4EEpF
cF9Q+nOTLj5GZu6mRXnUUoRYa98NU3kr4hA7cfmpIIOASylI/VGqOv9UBcwreH8KignGUzdjZvZ7
3zeO4fDHHOjNzp5aB36cbW2c96vNmly6SKwAF1meXkgMKdCf8e3S5HrwNEsSaasowXUyfoOOlHkb
WLNMPsXcEpBcOZ0pA1KQAy8DQG35buuDAvuZYky8aegMVyqR/W8KbF6ur4BnFO5iWEF+EU6JHYVi
9SKgkfAbGQo/TLw2gWeaUuU6WnmI6AjGITdDPUe3oPrnr2kbaa6jdDIclNE5GWmduJBKYHikkKmu
f9PKaQkEjRNMZClJQS4WJaRz6LxznHiCWn0SVtUuxFIFEzx7q/C52hTHiUBWa1ShFk1VaW+T8aX3
SatHXi7HvIaDNjuhGPH79U6tTCeHFiVWIliRD1rcgplaybrd2DGSUn4G2q+qYdHb8cbQie9dzCa4
JosSNe9Dnt6L/jTypE9ZCb4dwHri2b3ifIBdDOXN92cP7kX4dL1XK+Pn6Nw2KE+SPSWZeb4pMZ7s
eSRqsecEqE5QFRmx9ainW7vLf2Hu/lE9bbUpekYxBLM5CpLnTXVSkY2R2sZemPWYoBTIZM2Tpp7M
LtY3LtHnFbYYRsfUwPigToXo/cVkNUrRdb2De5+uDE+Y/Ol7B9kxr5/k/q4lbbqv5VpGJmXCQ7pC
fBQEdn7SqCreaXboP4aRrh8m0mTfNUztq500GiD6IC/kI5wmPCo7UGYhFyb+qHdmAl8Ph/v+IUFR
Ff8GgPLNVKevhUoAurM0C4Vd0q2kEMT4vngcdjKeK81Mn0YqIK7ZlzhWGF2ycWGKZXw+ciQihYYv
JoncnMs3gpL5TZT2KHYUGOIcC6M0D71hdx7KaYVn4nJ5rMi+HV+7CilACsk1ekW1bClXqU1h22dp
GHmkYJJjBNgWzgFoHsvqN9b7yhOEpw+x3F9Ff3sZmY9SjBSyBYsB/x7JGzpbPypaq952RaWhQIAB
SVVU7YMxUFYYEJrYm7iHuNe7e3mUULQBLkZlRgOjtoSjYPjegG7FP7YGkISrUIpL1WgUGzN5CT0i
7KF0g14gcsJAKBahZNchJoWgfegh56EQB0DeO9Sx7LvS7I9UcH04t6BG7qEo5qfQrwNcWfI/Ar80
7meU7jEZnuo7bZor73r3n0uRizXGkQ2qAyiokP1dBJ0KBRmA+KqYA8k/ITMy7qsxaG4MKBC7Kc/H
t7mKc1cW9yj5qbN1M5dol851NB/8BtTU9c+5PJc0MP/gSYWEnskD53xfGeY46BXWxl7QmMYXiIzy
Eba06oYjbMbrTV3GIoICBBqDbK5IhS22sAF52dRw0PZkljdp1Ab+eEc5a0KCeGfmOnafAfISZEG2
knBr654HDFwL5D1IwcmLMVc7dAomrUo8NXakw4jF844DVCf50g837Vze65P0BgG3bDeVk+rZoVZ/
uN75lXHmYQOg2OYWJT5edN4aOojI8AIJxaF8aBTuUJWY0OBDMXJjg60cYioXDcBFWAAk0hZXjRbF
oTk932qq2txKSKTegtOHdWbbqHAYfQVPDaXr6/1b2dUoxcIfoSgsE20u1pFl5tBtE67SCTIirHul
dqlcbsZ7a8NoiZozyWPy40sRXC2HTTRXeuxx8b2dx9h+mDJbxoPCDvalkrRoEZft4ELWI5rHf/1k
NshKdBEhdu4HFdVQW7qnnoCklVJ+uj4Eq98G6I3kEvVATrbzrRRqQWra4xx7czq9TWy9uscqr9wB
5dQ3BI7XBpu7QtSlwY7Klvj9xWWoJ0pbmmkGD7ASbuRmhrCypXc4JF3vkfjixVGFLw4od8FUEnqJ
i3amTEKgCd9PG4c/TLbQ0tCj5kesyg+cW1t+FGvrVpT/FHB83AzLggtiZ3JoADDyeEb6x7nRiZmj
CusGPatwlgpSF70VfWPdrk3as1Q0YAI4WMsHUpw6TjWMDiFnXkTQrk2MoB2iW63Xtoqpz8Xq5XDy
JoC6SfGB5hZXkuxESjjIPgtEUj6EsGyjun1LAHrvG+qhD/FKNaoT6qVHRLnRp7Ley1W1G4vmLe7r
bh7YX7Shfqv740er3HRDVlemGnIfzsOCCoafxPlUW6hcTQR7sZeS/9wnkY6S1lhCz1aiwTWzxDgO
cV2+nQ21ONHF4ND5c+9ZaBKBsQm2Egkr7zrStDyjgEARLFMSOP+cqiEmSmr2UtxP5SGCeHM3ZvXX
tMMuO2iG90OMJghYcSQ9gLLuE7Mdb6EB4VdQtQ06Y1TLrm8F0eDF3BmygJiCSCOBef5BuDqNsjpw
8KCVpp/AgDi7vJQrxBdlFUtBjZJy6Ji/F2rY30xz+S+CJiaF7IHMyhFQo/Pme+iPoYwRqecMeNdq
SqXvCxC4G7HJaicFgQlUNOZaqnbeil/kRL/SRCvUTmCM2NUn2Z4Ul5S0sUvZ9nv04ORdPOjZ2wbF
sY0xfu7FxSDzzKTcClOYaP+8/THOAskpel6ZKeqjevjY9QgKVeYJLWGkZ+xDBUXbYILNznnQck4g
p4ofSAw+1QMSaYp/LGXLbRtllyngL6LkVrXT21ZP7hqAKnoef2uT8t4K+nvQjPtKTh7lcvhpTOV9
rg57/M4PhhE8BcX4bpKDtwriyQBn9kBpHATGYg+5gf3sqO/GMfk9q4pvImq16urI4/gWHC+uofob
yDcnZWpPieR7CC7tKlA6Qy5eSPYpQa1n0IybmORPGfl3Y+DcojeOWGF3RB/xlEnKu9LMTvIUfJOS
4S4c9IPUhQ9qMqmIARQcgqju47E7mMXnVtJuetvwfDzAfAWTLXuo0BOqPlxf96vno8WCFzlESEyL
dW9pXVANAxsRjwjkb7QRG9U2jPgMx3m63tTarcbjCwgbuTwE4BdNjZEzd04i7k9JsRGZxr8x6NIt
4P96KzrtkGIgkliEglXixEDTZBjvgVPdDqyknSmpxb+4oYU5HdYKFALAx52vZNRYUjU1h9jTO2jG
gS/HrpSN6en6iK1MDhsRNRhcDogpl65g5YjpaE591xM8Y+BHiO/YCc6tSblVm12JBGiJsj11Hfyb
lqA7o6/1MNY5GSZM7+8R59L3yDXZJ61I0BhIymLjrbAyS8R3Gk9VsGWCgX8+fpkQhsPblz0HL8qF
wYCSndADuj5+661wTpKyFuXZxXlHEqHLZKJIL+vqbIdWnImGFHfuv2gF5zY8CUXgv1wLFlHqkIqx
y82pujMjp3d572UbWZ/VtSD4gIROpFyXwgDc2LOqhV3sdbESHPU2g1Me5EKevwwO1zukPLuyLA5q
wG+Cwc64gf9bDhz2foOEF58XT5wPSHyimLi3ragZbpDfCh8Q9CrmQ6RaSY24SNga+5ks8XBb65kd
7+rQn+8sSdYRGxq1AoMbWU1+r5FrfEpm57vhz/NBGlvj0xiZqP8kiOLX2Lw46RtlAvywq0qr1287
o1TxITKr9kMgDx22MMrQD944mTHBvqVMCPrxtPtmgVE9JpEDM00OdCe/ZctXyqOv1g4SSn3Wfzbr
KO72aZ0hxlUZPXrXWG1UA1bmvQkVH9QxmgSF+kXm4Y5oaqFnp0zpVYqamvENmIqBWXlGXSG3iuyh
rqajmkMRRY+/Q/WlwOvi3WAD1QCOqKZ/lC2KTnzfNN6Ywcynto7RQ9K0M/NzWsry+9bERnFnIzr9
Oxr7zZ/zTJ0Wr0cp/jIWqcYT1dT6n3WetGRrBumGvyTvdgYuxwdI2Ea3c0ojbveO2ptftCTWhBNB
awCTGpIEOTkTy+0qsRLcxi2zeKyBh950mVLGbjN3yj3D1823dRkHHyvMrE4Tqd93GUZMh25CDcEq
ZvVNNSjdUTam7MaJrEjG9EEdnR0kaDKbllnNvyP4a1No8KVwy5Nk5Y0gqlnkTajik95ZxEFSrfhV
IRtIPhqkiUvH/tGhL7hDc+KdXJfdbdHY+kZQtHZIEIRbHENAIKnbnR9FdYgiSmaTX7faTHLHRpoP
IWpeG/nNtQOWDSVjlWsR9C4PPMy+GU/Kyd7Au4+4RjV6by6N8agq/vRmHpTqeH0Tr50XpFMdoFCQ
4IxlqVWWBxkLPrqltWTGYJ2jiFOQnBky++P1ltbmjLcjBHnhJwNY/HwA8z6bSVyNkYdmc3uUAs1+
jxY3qfZsGhCgVOU/MfXwN86otfGELQPOhnwwoaz4qBdP5LRT0V1H5NjLB5RiWZ/9ScvGwkNO6xu1
NnljkayMJgljYQ3FfQVMeRG51n5nKbnZ8CJHoXXvJEbhlmX0fYaftNGxtfwhTVHwIUsN+mFZRLbV
uW6Sgse/adfZk49/mSfbteJWYGv2kV5ZOwVcwEFr0BEY/MC8q9WyOQQzgWjQy1t0lZXJPfsaMTAv
xllGmkvy0b71mELymGG87yf09FGIdDhmpOyUxvLP6+tpdaw1sDyi6EsMt2iybTkxrZrtj8KAc9CN
sHS7cjKOs4XE//WmVlaRMPhA7gaKEIVb8Wp+0TsugMDmniP6nZP0Bpi6fAziWEh7Y0smN6Trr7e3
lrU+a3BxsQ523I0qAGLPmkHzBfEIFCnQi0MU1eHeRO7rUGXQgS1ytvty1DCoK3zpVMR5flTLQdu3
qeUg/jluhGNiiy7ue2EITEjGrU8maLGFBzy/TMwrWGlsbxfP0JJ0df4HemryIcaM59A2euXJdSLd
qGW3tbku9KPIkuvk8A1ysqQnIH2cTwOoKDTKLfwOCAQTylHFoXDsPb6b963Z/Zgt86BP0dFM6k/+
EJ+Aq9wT2u1ZHcjo4yKhFJ8t1T+lZvZgyf1+TLsntXOmjSNg5Z7QYRtSdhP5SeBC5x/Zw6QKKlE7
GswGy6Y4xyGjK4bXB5OIrTAOJD+F4eRiKBIQ8nIuBVRPJtzuu07FK89OlI2+rJCaBCuZw9oWvGS2
2Xln5BSl3DLiQV1LIK6HyskOZtImONyM/olKsXXvSDHihHnqo0Uaools1rKXNdHGXr/cgKKEyXPQ
4qSkZrLY64PfNZPlV6QDQ7W4T4ymuKkkTfV4LBZfqwq52+sbcKs98fuLDS93alAjK+0frSlGjjgG
6DXOSXCowskgQVBXGwz5Z5r5+c7SqUhg6Cm0Y0h6LE+YXBtLbVb0o91RNXF9OYEt7dstesozwNzu
bVP25RPgDQQLSzRxnyK/0dqdVviddqwU1HQRYp5q5JiLXLtrw8ae3Bm0ZeOWgTnYh7BHb3k/T42V
7RsNOfJdn/jKe79kp+zSJhpRVk+LWL2366mqyLp2eBKEXS1jO4ya3tfOMYoWe4Uc+Xe59ovvTp4M
X6FCZ58jq2gJggFZFLtaj+vebedmPtWhrmKl0szk4XN5sNM9PjGpuVMkaT5OYyq/R+xIRqY2rVob
pR4/yW58o6iwjWCU7vuoTTv8zaWMp4tkzDsl1Y3SNUcHkRKjCooUDWuthNyWjWbiYgGWPo6J1SGS
NUW/JwaSygfZ98d0b+Gv+Xnye/0Rv54KidN8HNM76mjCrLBwB6tvlGOqmXKG3tWMP4qCIuMbvj6+
7+us1vfJlCc+yvahKbkKktCfr6+1FWghAayApJokO2322/liU6U0BrZnOegdqKdE6zQJcdvaiXd4
1cR7fZpwei2mCQ133d8pTWLt+LiSTR9FD3aFW0TkSDNCvmgPIRaxBVZ7Tn0vliYwDCpmlhCcIS9z
/nnxWKNTXdnOsbEaHIsCeQ/4EcW+3EC80VL2RMXvoUPqlNIGCbBesjNK/GYQspyn9+YEoNlv7kor
/8DyPFwfupVtCgeaOhOyHOIdKs7iF9vUKhGV8rmLMJ4I74dZQyqwluTHPCr03xWJ7Xu9uYvrj8iV
9BdukiilkTZaXH9BW8VhWM2IdqMGjT+QbO/nMO7f2DopwjFGObn20Z5PlC9jObcbMYgY5rNpEI3T
RSowVLQvQHXzmGldHzaRhwRAuMu04J055J+UBPPNsit/Gnr/7npvVxukIEzgjLwYp8754EbSbFdD
iaHP0Je+lyZ5+8GcYLo4ExlYvTLQA7XbLe75xe0J8J+yIbc8g0y8vjwHJah0YU8v5c4kghlSpM/R
KN8Yy4t1I1ohhuEuQUMRwv5515xktBwpoGtVoJSnwJBJ6EppeAibqTtgbrglrSeGajF3pH0oX1Aa
5dpecmTzEavoNMShYDAsXPQgCZNusrEIyqcdJWFr36ulIQoaW/Wc1eF80fDiaKlQ80adm+dPjGfo
LpuD/uj3zRYweGU4uZmJwoH2Awtbou9GU296NZqAMmBV4klzYh3bGZcYEze5N4mxSRS8DEvgNhMJ
ily0QCwsAWJSEEhq7Feh55eqemN2qfa+DEbttgxYqY0dYRkwdamHOqt/p+B85/oRrt+xE0tP1/fI
yvjCQtGJeyF0UPFehGHlGFd4vAchAfH0LTe04G1kICp+vZELc168is9aWWwKLOqMWrIhGPs4he1g
zMR7VWp+kLOB0sP1saNCc3Kq8RgHlCpI/rlTMcV7i1rnzvHjPa8w3LQBCrhDIuNWJBhXU3iYImoR
Edf6KMuPQxO/azPKKUAhd1Fl1TuAEXekWMxD07bNRvi6tmIAJYgqIxgQ9uD5Bqy6svctNQk9RMn0
3WDkzSEx5Y8A1npXRaFso7nLx7IYQdR9IbmR7FCWlfLRyqR4bq3AC/vquxWlqhtPuvYugaHuZr7x
3tCm5ACaLLznAG7JI/npEY0+6a4XHtPXp3PlXBXCbeCjZXGML31Mc81uC4QBAs8pcWiTtCFAU6iZ
9746kAxJTWLAdN5KF6ycQKI2gESBgLVBvjkfcB6QQaa0LNSoaR9zpN2fnKDLPiigB56UUK/2eUfa
eJeWlr+1elf6S9MkYNin1I6MxeolFTQrUxQhmWsVd4Eyh7sEaW7wPSkVbouEYptEcNnHz6OFhnzm
P6aWddLM6hvZje+V4e+ToerJyvc/zTCh0JsS80n9V+ohNwFajG5Td29gWMTIQ1VfLaNoDl2Wt4cA
R7nrE7ey2eEL8/oVCERRGT0fw64rTGNyGMMxx/TJsVrriKC3sZEBXG2FxyPzBNwCXb/zVkh58sgP
/AAxqKp3WdHqXuone2NHrE4KaDiKRfAr2BbnrXRJgp3VgFYSMJl5j3oB1hpJqpwQBsTtZxbPCfJp
G0thtWvQOoQoBciYZc0tkTE36C0t8Brd+Va1inIwgijbiAkvswQE0uxypHRJEYsq4nnXitrXYxsw
AsIQcfmgV6aya5RZxiA27I55oKUuyZXkADBQ+iiVVbuv6lQ+gOqMPgBbG/ZDP+rkv3XjoZ9b4Yib
KMSwtTVj6JmnuzHp+KeEZcXxXywvcA7oG5DTvtBzjOMo8ltJZkqws92ZKopI6Jf//DeNUCwjIBcn
72Izlknh13ZFI7LZtJ4WYypl1nm5ccStTTRRMoQMUjZk5hataFgEDlS7mOgZPYt8sup9J6KC6325
fDgx0wJEI7SBYFQuI9SsSxzdt1pO0kCOP1XDrJ9SmbITHjoo9pCjcUGOlUid9UKUYXxE9sUCOwDI
MgEjfzOMWNwUCUJrSb5pBr8Wo5DCl2lFUG+ovJ4vQzWghB9AVj9yl3RfwZlhFgAvbC9nc3WLp27M
a5q7BfqBTiknhYmIr1ccl83WKImGFsEn1QQ4gkJ23bzISc9zgUtm0krHCfnEB+xy7qtAsm9mOdOP
RqxlD3k5CAV8/yfVquynrwcEAHM/PpZGoTxen7KVhYEMIJE99RMhVGmeD0rgNEPd2IV0LNOpctHj
UnahD/Pmta2IAivRNuAqIRa5uOyaQoF7MSMUZabquMOWqz6FmF9uLPLLI5RWGE9xgrKflsRDXZ7M
JFdm/wgUUHXrcppuIr/v8RWNxhsV5MleztVxo1HOgovppFkKGdypVBmQvzkfwiaatNoYW/+YdmhP
Rcp9iSnENypDtnzA1WHwShDLzq50ilrbd1mTvjd8C1+immK6shvkmUu4tOT3QPCmRxBkEpew/GDG
jvMh6PXkj7EAr3xwgN9SE5rV7CkMNfWbTY1IwU2Sl/VeHbXpjy5VstGtdHuSSCW1mX4a6xFNZ4dK
LgrqfqJ2bqrN8VMsXFIhPUbOtIuy0A92Fomu0m2U2BndyCgC3/V7A6sKW1LrGFRMGrzppza6r7PO
/zIOEjrIo1N+jYJuSndJDM9xp4Kifey7UscCYMx+5q2a/xmXAQ4ScyAbA0VKo2c5OxHvAin6M9Fb
522EHpLpNjnmxGAYVWtklZsjEZg1lIBZTFjyc5+E32K7YgcUSRN9lQZHwWxXGhG0VovukzlP0OWh
hXxSirmcd/X/4+y8duU2tjT8QocAc7glu7l7Z2XZuiF0ZJupmDOffr4SMICam9McGTAMA5ZdzWJx
1Qp/wJ0pv8sSvcRirR/ADoF4/TGb2vBqp6UHJNOy28sC8vp9oTEABo+kK09aa6bR2QDWc0kGg+G1
rqjiW6K409eyNrv3wtRWnLnU7r3LLAlbiuIpHwoMxVp3UEugRDUNl3KKpLue9Uh0cT4JeqPvmyyL
8AKDvXxqS295rJiHexeMFlPTz1FPU06t29Xqf2snx/jWnLw0pXnjzRbeTpE3hVC/429auY7NadC0
4SUbk3y5a61aMYP/iD5Df6fRQZWkTgI9uza990pul7jElNZnNCvLwkefM8K92us/xKCxMF51c7DU
WqG4NIUwA/vsClt5P6VF8eX2Fy+/6OsYR18KPjkDMfRj3pAJ4tZz5ijPojDu6iqIkrIIhkrT75zO
/vz7K4HjkaRUZDKo5q8/P7KJRm/jgo44eiSPdZf80w9586J6XXqQbu49E3AxXbVI3MGqb/OYLI6T
cU5YiXIgbOKifVzryAq6QTnqQMpsb7N9YD7BFdLoY5q2JUDlbu26CocyrOMOJScD8zzFYdZPPDAu
XB7LKTE7Zv3AjU9JPEKdzIujcPrzed7+CH4AattyvLMJbFNtAKybIi8sYnsNxWxj0zvjUliZ5Wd9
GR7hTmMCF7lTYEUdNicuDY3Bqx5bpf879r5lyvTY99GfqWs/4rlu/zPUa3zpMqO+/PYJoHkE05Dq
VSUMb97L3DirqWIkFPaKNBtN3L9EVwxnKNORf3ulnRvGZLILaMuk2fgmX3bjCBiXgcc0NoU4sxcW
I77BwWm6nFXEIQTS3iawkN8/dwx8pKCVlNwCvXZ9wuMIF2SWoR3txOofY68tfqxn04U/a/+LrYTz
RM+IDxd56M3H5Gi96SUlS2H4rvpDiicR6KEGycl+PXiqt9wPAOVkopxvF8YNVNTrx/KsfJiQ9/DC
sZ0AylRR4ZwR3u3O3ap7ZwHQ4n7iwj0rljaeGrcu7xuyh4PrW+7d9oyjskNdhzquTrvs+kfYcRov
dCe8cM00gWWjXmDaN7thujKzRjW3/dTMVCTCKo/e6u7KzFNQhCKgcHavV7bUIskUQascv8zxjGdz
42Ob7D4oI+qrOEDFn5cqw9AaP/qDl/w252Pjce2FgUgfWdvmfG6Mwkobw8gdwLzjCVGTR2BPd7DK
TrSkGQhmBnozp2mLGZ6afMANHg9qvM3SU5fZ0Xe4X09g7ZyDIfju81B5gJmhkfJGzNok8WmwlPFC
M7WbFyaFFSc3PYIbyffx5qSAxLe4ZDTai/JX/DLasMBMeCQZrFKi9jS2Rhca2iye1Tprn0u6rQex
ZietpAsgMZbA+CjQN5/iiCjRDM7IC5UyaV69BR2cuO7rc1VhyGeuI+6SPaAzA1/z17Kdjmb7e6GO
aEptwFnRrS2yILVWkagFy0eGM907yey90zMHKy0dpRZmXFDD1HT+eju+7n0Tvyy6VaGaai0C68ai
HePIH50dZfi0F2kIK694v3hmC8O5NU+KY3+6vfDu09L9BKUJUYhK/Prl9va8tiCTeLnMzNARaauT
awhxUfumDZY+qT6i0vXj9po7XWTaLjrAXTk/onrYRIABj8EIzSe+EC35XglqFkry5K/RxA9tMDAW
Qztlbf2xNPXQyeLyoUXW148VXJij3iJGL7h+ope0MDBxvlpK27zrrN5+0Vcs1wqOSAh11740pjdh
E94UISN7/V7QUAOjifwqinEl/6l0fyuL+MPtp9s9vlJpALAlCJ0tPt3M5iqpJnbUKpUcc1IQV49D
55G846rwA9l52ohanDyqTmz4mhe1RwosO/GHji6Xi0mTldaTPGu/fK9JuzpUWFwvfdX2z1iwi+d0
dofn1jGLYDXK6lm1xgJfWmwpO8TtcblrpncKtdup1HL1ZOeOuC+G2b1MSJD5C+aoZ1HAqc6XxgpG
vKqCfnWnR11ZVX+K51OEvucF9S2kJtfCfk7xwDwjeaF+ttxx9ru6c04eOoBnNe5w49VBoMz8lsBe
sW5EhRBhNc1gnDyna5AP58FgcGIiBcbQ1Ez65s4t1vLZxCHgD02L8/vbb2snhCKOiCIwUAeaXdsk
Wh1Eo6gtZ8rqpbGeiwuimibGQUjb+bylGDxTKUSxmWFuDnxSWGmkuw0JJfL65xiHeBDxWnaK2472
0JKLk170RVhxmYS3n28vl5VYFaRBid4UJpvoXaXaOI0Wty2o3OIej9JmfIS2rg+Ba89qhFBnvXwT
Vqbd1zEfhJ7kCLgJTBXhhc0LLraD+SfOlsPHvl6pvlCBUp9cXBJLhKi7Dhiw9PdOsIf8bX6T5FxI
XhNxiSx8O5zIl9zFf0DuWakZFyUWfeDo+MK2SVOdcGkdTji6oktHshUq3nAEI9z7igwwvdx3srO3
RaPGgDzmpa1I0gpAtosemX5fd+JiadFBCN47goC0aA8RgIDzGtffK57uDnp5PKiWjnGYuojtxWqs
HhzBtwQ29pPkXSZAFuDhrSD1nBZp0a0tGV47TWmodSmOmiBuUeqbSdVEkI7Z+LFr2/h9h530wxSJ
VFxSRaSMPEB3UgNVS4993uylH28f0p/Y102KIZtk4KnoItFMkrfULyGr8sCSR47wwqm3T43ifZsz
wIbqUJzL2LrUVf44VuLFi+iLxOaHYlL/m4/rc70UD3FbY+g1nac6DSy1/DjSDK97I8id+aJo1VlH
7VjxINnHHJjBGE8welpfR2jmYH93LlIafRIqgGglPbhN1pLiup5DeHBDCiSwrgOYlKIezKAzrSfN
6/uTI7GhB/smj8Z235ipg1GgViaR38QVsaj5sK42XrDO0H2K0sx69YBKlDS655zHbXrPr0CD/Bca
u/4HmOup9bvB+660tKH8ZkyX1wXq+Y8IPGN7Muf5OaMjX/iJlWZ/6oqGBuaCmOpXkVt94rcVMqvB
EkX6H3mUaUfc3p2Lkx1kXILaIhinbV0wD8jcJ+Xihr33XYhifUQdt7gva6Bk7oiYc6vm+AM3bY4H
LzSI21u5M5eVck0WEB1AtdCLN7emiLTIqSGXhBkzYN/Jmkct6nBibD+pscu4WytDZRAfcXr/APrq
HxPijJ52R2q9u6fIYVxEffTz+r7+EDQUk+McFFq4xt4LZpOyZ79yX5a4aXlR0/tO9PftB9+LPuDt
KYdkFgiE6XpF6RgNmIBzW2sTikSF6wRVQgi6vcpPtMz2pBLhsGmAbAyvefuFpyq6LgPXWx8v36Dw
umFZtLBUgIif9Bx79jpnAF4zRLmf87K9ADoeAk9LrM9uNENlTR3zztbi5m5d5bA2LacL4+vkaUHE
8RF9QiMUNS3b2U7EC8Lvvz+klLrrEgckgSXmVnu9Ww2l7GrDDZtRzx8Z6+mhqk+dn8R6e+etmfIc
K8p8EFJ2Xw05Mvxn+GagWq5fDT3wFZ2W1Q3pzGR0MBsblGVjHWQIe58djUqoU4woqfL061Xsta1b
I5rcUGhuFUJhsmmLTl7YrFX22bLS7ildU++xKEf3YysacbD8XjeEJoiUm0GnQFKJr9eP2rHxhML6
+ZIhvEI6Ri6Zp/cVaIigjxLvoyPSiSxgWn3M7OmY24N+8CN2d1pCvUDvcTtu4XRKnQK3Gul+uImp
+UvkmJceAY7T7Y/g9ireTw7bL7ecBUZxplvuhorRdk9DV6If4Cn9v3kWMHIaoDKQ+/hpXt2ldG0W
GiwdR1UbcCMYNOcUu0i6/ItnAb+C+hEpLfC161WElRuFOYyczTSJCcj2xxKBxIOgvHc0Ad7BHoTp
JGXSrxfRXZwWO41oOCel/ircNX1ZPRIxZXGziyEcFETmDhkILMfPHgizg2fcq1OZb/ELcHCCabrl
/EeOkVemOTh8GomD6lTWrrC+8dw+KdgvfOttL/vDNPK58vFdUlc/VS0lD7g7Z+vBysbV9XH3qWOM
eMron2Gk5+Z7SjW6J8BFTucXpYUYqbbwHHFTabVvtB68XzvDPzTIG6d+XfGViwNj4O84fzdyeuJ4
xQfCZ/zB8ET37fZL3StTyLWZFZODgebf3IEgMZJ6bAQ5TAVZHFi7RfbArQBhc7pk1NTn3hisYFad
5ePtlffuPUkZZopIDIJVcf2mc11vbIbo3EJrnLxrcYw4NXb+h9a2H93B/ZA4OJXeXtHm/7i9kH5d
cXOATeECalG5h5BXPjFG+SEcfb3A/QrWaVUOvsm95Bt7DnBfKP3CbNtS9pp2SId84JYVk1L+UbTV
3Pg10t/npkO5IiHzeFo7BGnLRfmS2L33MCFYeZoNNw8Gd/gLWH1ycLh3ghE4QQIvU/CfzqLXO956
ijsoYH/CGA24S1ma48P/o+rYea9Xq2y+4HVM2jiWgXVBouAO1XEzRCMQZz2r697l8ZK+Kuq/qKdQ
ZHNBLdHUouw2rp+MszspngyzRrWiI+6sS2DL5sbt8/OWGAVXH1UdqXjzE9uzOUA2HoZaBTyR5pI+
vrcGLyFfKZrTnGjJuYs190ub9Uu4dFF76szFeKiM0vzO/HF81axIPCS5ogTrANTi9g/bCZoUAhIJ
SvWs0lS8fnwEZM1+rNCrSVYbb3oHYPTYR1RKg8p4NS8YnuH8G46W8dVV2/Hz7dXfSsp4CDzJPUEw
AX7+1tWioBBZGWZEISXj2AZeFk/PSWSNdZBC3ECwDwfEU+528QetkUoqkuKf+KmiOI9r31i4QoIT
9t2SAuWkMCk+49ckkjCrUiG/Bb4uP3eFefCzdyIfdFpqY0kLBQy5iT/OrFtKNsmOk6dPz8swFA+N
0gxfPJEgNjKinuLQ+ArVLrIP+DY73yHjCGbF8NaBiWxnq7mq0TgbkEigdzT8pWXzEMib44CLv7PK
T9gjX7ojxXCt60PhZSIb7dV1Qm3B19X33NrofMusi4Oo+vZ7h3AKuFJy84hy23ayKpzWqLrRCaPO
EydVyZMPSdZmgWXOzt1M2eMXXpR/uH3mdhaVwxYQRcBfJBDm+uE4jnWda7ibmJHeNf7qesu7ytO+
RrbePlX1Wv5ondk+iJ87IZ22ITxM2bD46VJ/vSq2Ryn9p8QJ0dOOH2i4dh8Wi96CG2sGSqv0Sxut
jl5aD5zJPNveC2IidVjZDDE7l+m16dS/XzDQJuPTp5fJgJFuz/VPSgY3it3OsEPhReJi5M1whxtu
c7693W9vTlaB6oo6H1guqHXXq9TCTFLszewQUzxxacknTuiKnNDXmylSqiNJ2aPlNke3M7yu51TZ
IcwfO+jUuj17I6hd1Rmik56Ov5+l8/lT7DFRk+7ZP9/7L1l6KpRWWZXFDmejbu/mnhmsqJXp4Pi8
DTisIhN0YjR+kNspU9vZBi4PnR3akZ6fjKib349GbAC7U1gP++QnB8RBsKbzEaFQ7td14kOjEfw1
tz5NYQbe169PxLVXiKW2MXrPlWARHeJ4pmju09wZj0YRb5fi8YBzsKGQhbadzVoglkMCaYVpNen3
UPGie3XOm+wg6Ow8kZQDwjmD6T053ebY0zMoYohWVigSJX7M00y/jMCIwqpxqoNovbMUTFoGNRK9
CPNqc7maQ4LcRJlA7U6VCiG9tQniqfNOdbUetYJ2l5Iyd9LODEjW5j0lXZJ27eSZYWmlVahMCOLG
kz7daRAIDw7jTgDFNsxWMcKQgIAtBJtBWtsnq2mGOGbDrc0jpCCT2HpR1zT/qrWaekfLbj14azuT
CbaRr8CERQ3x6Sem9pcPTdUomnCyNlC1pQhuJoTu5hrCqXDMh1HkLaqYo/lhivUfmWekH3MD6CCm
MWk4r553l+SW9rCiJnKyhdmHsZuLcEW2hflAHiOYGn2+HfV29uhnk4x8GYM5ZM+uPxsqkogicGXW
UJguwY7YEAYmSLRLW0TJ5fZiOzGPupPxM3sjsdHybPyyNczoPBcxKDPEQd14JPWw7pRFGVE9xBNl
UYrpt5H+pFnAe6h2EeoEVXm93iTqiU8YFG60AtVsNZjNhVukB0+1E/N+MpSwfJbCFNuPx8nGrKlF
CqsEoXe6zavwq3jA77o0/rE9sZxjsfb4ARDcb2+n/PmbkEdZC0WdURIg8C1QFS9zURqZQ49wabXX
yOtiZAnSo8R7B+6PsBYxHYFuRtsMuK93sSmc2ULOVQ9xN1YeFM+NPnR5XDOjQtck91NTqc5uU8/3
2JXNfxdVu4TlbM73LYIRrwxsrEfPZjhqpU21oscjRNCQ1mDOkib+4CRrF6yaYr+zRLIc1AxvN4hR
Mc1N2QHmU3Q2Ya03mqq3a1cPc4uWu6ijH67bxv9mESntglCoIfPD6+3RmrUYEFjWQ/y/RwBzVffN
jpvy0+13/fbTwVeZog/dKVpGTOGvVzGLOM+QI6DRjPqez1QmCda+p2gAVIGCdHpkFbhT8FwvqF8v
qExwvbPZdpC7UPqHRbQVncyk+Huq8vQheUpg+2nDGFCsOUi/DNRl6ZyEKEZNfxYYZEEKd7wPXVc1
Zyel40lFWd51NeJ7t/fl7XXCz2TIJpvJjFe24z8jXRsgfI4TLmneBM1AWlhP6uCDDDAOXvQO4YC1
UA+gpUv04mK53hKMjTwQXfh1pzEyiZDP2pNWVVqgNNkcRmVN3xxp73u1rroTyk3LacxNJbDLpjyI
ODvn2qQ5CQYCvwfgRNvD4FGvwflwQozMxssUoTtvLN5RK2mnhc3zwiVgOABl5g1iKS5X0UUMs5lB
xLD+oStd4igZ/MZtqLWsGjmYBTlHgVfZYw0eGvVITTt4v3uPKm045fQRVN0WpVVlCUUQCIAwiR0T
k9akCgx1MH87kpL2S8gxYAYKje3AUa1drZKOTWHaT84pWqblkpVOeb59Vt9eFKwCjRdJISn5sT0/
6tDO8Gh0SWpzgAS62nzRVufvKXEowXUNztOUFw86GcFBIrT3kUgJdNnwlWI+8of9cu8iN9tHojHZ
xLV2HvvOis5dJPAW18qjpfbiFNGJRBzAKfIkxvVS+C0YSr3wvqZhLk9jxnxL09IMG+aeK94yf7+s
+VmwMTACTyspONfraahgd8o8OaGtL9W9PqTCF2PiHiQSu09FfJdfvQzAm6catQVndmWmz1A6bsAM
paYoT8tLWkyfjbkR724flJ8kseubnaeSYzkaNyST2w88pQuYgBbkywPidK7KZg4ibyAJFEsU6rER
36/GyECJvgRQ1nR+0DGThPZRi0sxo9VL2tifNLU379XMQDeiGMWpV9K/4CLqz8z1NADAVnXReq1+
6PPxz1VAsPA0kApjVAyvZekYZ2gPsY8kSHzSkGk/9RqolDiLSnD/a3J3+4H39peeGqmaJPuo2ym1
0QxGvaz0V5RW6KEQeRTShGA9GAIMIw3tCGEqX9h2gwlr0oyTqQA2ANfHJmccqEaJa4dLX5Vo8A9e
4LCPp8RGiCSOjdrvIMhc0OO1LxP5Vwj3BNOAqU1eU3NyL80wGr4Sr0torZjtiMGcgkWFSzJ2heaj
sz8+DxgCPcXcj0xR3O7Bi9z54trjdBpWCf2c4uXeWb02ABCmVr6H0vClbiMMlYs8MDoUbe3K9VnF
tasZX67MutMXI3usZtQF/lNrbR+nbYtaZwGFslbW7gEBsAEqzeR+vf1y9sLWr3u1Ofy11iScMcZF
nac3ftsXxhert7TXJsqMoDF0+w65OSvwgFAFt1feCf6guxCW8yiAaSnIY/NL3JrjyjM7JyUsj1bz
NMzormui6y63V9mJjmDluNIdWrvEyM1tCmZ2zm34zeEoenwhhVVfUqN6mq25Owgjb4st/Lp+WWlz
6orCQAZdxISROLYCQy8n7DKAbCsrACRHwWO3VZX232wiTApyYJmkbl1PFNgdfdNl3DpWOd+VXq0w
QciO0M17m0hvnmGZHAdZW3R40iRxbda0DfN2QKNGVcpgojvy0CvWEYJudymihYTTgOzdOiMnSpvG
liYcks28OTWe/hGOX3bpKjALt0/GzjCEkueXpeQB/eUAVoUYQPDadqjYlvPsOUkddlGVP5kwssLZ
i+pvSiX+ydy59+2xSR5Sl1xvKFvHb4TaPg6l/UMA/z/Iif6Pn8U0BKW4HSJPP5Ze2hcF34VRquqd
o+GqeVrcStfPaaXavgsTDGGKdFpe62I1Wz+ymu7Rncy6O2EohKDHUgFEQ+mo+SPv1fmolbpTMtKL
lyNPwML4TG1lg9C54uWPvCIzsRGfSMIa49/Vc75p3vqaKGCsVI0CxoQHl2TvjGG+jHryPEn885Cn
75Zaube18ktl9cFiqC+dowTTijbt7df7NryQ7dHG4+KBG4M82PXb7RhG9nplrSFi+9E9Om9DoCIM
eHCI3t5tchUqdOlOTJEoB1u/nCE3Uq0BObI1tLqkoRoQz1EevWhjZweOuhz1798+E7cRDWwgSbBc
3vRz6iFKLWhLejjoRhNCLRTQWDvl8+2d+5l2b+5PWX7AcScjovOweShaRs7aCZrlrqJE4ASGaXn0
rHg892mPABheVWGhd/UlxhXFr9dqumB915zIi8V5mY3prGAncM6LJbsoQpgv3pCtT/Zkg4Tnej1n
9qp9/Q/kDA1MvIW/e41LNtrU0xmUi+nDnzrCOe4A5Tiy9P5RCJN44q0Q37I2S+zkph1Klb0fS91V
Pgo74ylTTXTfo7kPFGPU7xS9WN8lXgkE00tpfhSFdWHMf8i8f/se+Tm0rCS3Hd7X1qMDg955yTLP
DhOJdOnaAh0jPTbvrMgs/EysCAC7SgqvFIVCVdh/t2M5Qj0XuU9mj1plqw4QKNf64DKR7/XNe6eZ
ArCcupML8/owewoYH0GyEHZJ9ERKVH6087j52I+IG9eq+redOvWlgPQbGisalbdP3d6eUKUx7EOp
C97O5qLWpzHP7CyyQ0rF5aSl84qRUXpkIP32e4W9hhYp/SKyUXQZrx9x0KKpoxXO2K3CvteKhump
XMRnE9bGOeu938c1sRwOcqAzHeqzLRlQEjeGtHXsEKM35xzNRnpqdES2b2/dzliPZfCzMOlMU3lu
Zb+KLjE0ZWLcVOb54COkJAIa8F9XvfFOC//8bVoQ3Whb68GIK3So3WdXsU7JMH+5/UPe7i6e9AhN
IoYEXw2l1+vdbfVOs2Mx6eG8iD8pVvXAUqBDx55wAaiV/cF5fZsrsBwMMumSatMA3LRsGmvEOtku
9dBcFWXwaSAN/iiK5FG3K/O3x0LXa22PJ3cq4o85jcBInZ9se/zL0RHU/Bf7hxkR6tV8fRi7Xe+f
qKLcam1wmssCY9UdPPVsLHV1dtqemtRZjjojextoQcWWmwiM35Qp7S+3F569i4QPa+Hs1L1foVj3
ShpZnjtLm8+3H21vKRp4Kg0SetrMIq6XKtUCTQnUvQArlOp5SAGUqb2LLZsT5QdL7Z1CWz4WQQTi
5HYYitAvdHIcIyg1TfPVqOr6oY2a+hwDCnyM6rI5OIbyVF+HTe5imiLwVSRVc4v4I1wveZJWPNqq
0hKcaOudU6YFVHx9cY7UpjgpcBRPs/COvoC3QZOldWYE8HLJP7YelcDPU72LhRbaxdTeVbib+CXm
Nwcbur8K3zMUR/T3tm2ftVeWRnNTDbtfzQz6gQ4T6gdH3md7J4SJKKUgwkNQ3TYnpB7aGhVTXps0
DIDztazYetYYzJhNe/BAeycEiA43L4UT+JXNx1yYiHlVbaOFatYJP4tn+9Qmg36Kqfz9HkrxQWm4
k38AFtawXEPIy0J0Sj77Lx+axOytk4LutdD69J3iIhlkqrHl59g1nAsOUOIb6IufbC/SL2qjrvem
3jRBWzpdEE11eXBi3z4/P4faByEZKeu2HZ1EHWUqI241pJNkn5fKxYq0yzF8g0R6hnz1/Xe//evl
NtdCqVbaSAjCE7FzIUSpTRpO3JchnONPt1d6e1LJ9/nwpWYMedk2oHXoKhRFyUpS8ePOa6LpLLSy
ObCleXtSGSxy89BvpYKEp3b9Nt2uRGm38lbk5rrynpQ8DkvAoPe03o4Gzj+Jj9fBBVwaAkQoyAIS
YgR1vZZXNkVMtamGw9BFRjCpc/RtLXXLODUT2j/+qHRRfppEtJKVYbv+mAE7rcO4rZLhgT8yxefR
inPzdRZt/YG5Sfy16JQcnR1O/AmccPw+y5Zyuo/Ktf6Ce4et4N7opct71Wv/ARBcf8ZALNP8qB7W
r9katZPftwPMyGRUdEYT2STEa+JOFACFljUa+r8K+5G3IGBnp/qsikmD9mZM5jerGwi+sxy0nH73
vdsU8iBSaBhIAvsmdmD1xLDUHtVw7or+rp1TleI0Sf68vcpOnkWwlY1MRhV0Q7YiCAlZKYw01OSj
WWHgm07JS1muLTwHphb5x9Sd1PGMs1mj+pAQnCXIMt26i6vI/JDaav2pX/MIViAYq6MyVEas62PC
KaHBJccoGD9tgRcrhCfer9bTP57RkrfrJGDa4aIxPLnrfJorU1l9S9Fd9a4ZBcadUeQB5+2EbU10
PSazP3lgQh9pgETfra5NC2mT1Yv72o6M4uJ4PRlB1jcGuIa0O1udgyyo0dTpd8bCo3cXpxYLJIjG
rn5n4CEJHcuFlFmBuyp9SpdS84Ef1E1gdlV0MXp6frCedf0Fis/6lDqd80E1Z7zI1KYvu1Pk4B3m
o06WlAHqksNZ0xEqCbTI8mY/q9QRZteod09LVosgg6sKS7jIy++dVWLz2qmK9mdKOvKcVvitXJZi
oVeDorx+dtF6r4CLgFIPogz9Yb9LWnM+CdcaxifDKzrqKyNBKyVh+Ejflyb87VP0Nl0AhUO6BWIB
NJO5hTVOap7qc5kvoTHb5aPks56MKSle2l4BzFJ4CUTwrny18/lIaPZtdGRlsBn0CykT3rAs8E1l
6OsxiG8tdbzoQFJPhluOB2dxZxVqRANvFe45B8WK64hFSmkqU0ZLpB+yCenYFasDc7Z/GxyKZ4X8
4CXzkjRvE4M1q3EQ4uvXMK769NEGHxakduH+i2f5dZVNopA30MSNtl0hFjXDqWiWKvQMuFy3T8Tb
+4RnAeJBZsCGoR5xvWOTm08KSlfsWF42ftWmhm/m5RrEhLWDUvGn+eAmUACiAydIoDSo0jYlRiNa
Y2wWHRSHOdBKiEsr/1oxNG0fhKKvRARFNE/drMblo5K3MKYTY8JlJlaXSvEzQ3Htc7+a/fe6TsYn
zzWT6M6MluazR5c7CdpagfdWQwhEu6vxFN9r1wH7vqrUX0rEv9tAow2jHkT/nS+K0yb7BtJoAazb
9f5VLXbE3MJriJB7+2IYZT8gyi9JtapeBqXbKWelWIaTUY9Hwht7h52gCUAHoW/I+JuLR5RThh9O
xquLeSyRQY2nYXz0gLurSLSgBLq5FIbXDxiD6XXSxV1Cyh66qlYxnRQjOiom3maFkhRAdfa/OJTr
VVq1LSAwmsD/FyP5slpjfwdGUdxViP8EhYfQ3O1jv8OvpJ/HWEb2LMAKbtPQabVFOzB5DQtQz4+i
18cq0NL1a2xECG3zcftzTe7rLZr1BaaU9w4/+frOASfpG+5YfmjLtbvHO2fEEwzDBmVUkXtLKxBM
k95czLYh366zv8xeTT5DHSoPQtDb/ZLRh2hKvwOQwnZubHe1M6iNOYetqU1htg7D46AL41NkzToW
v4N9kEbvQDbkHAu+IUKUqD6Y8pj8UkUA5RBdIvdraWrvXZGl8UOadNHDrKuf7dnIwOVGDJTFPJ6p
MAqEb2v78+13tgOTkUxnmV7LmTz9y+vf0CxRZqtzPwFULes/AGgJSEHM+d5Vddz+oyi0X4ADTEV5
NpppeV9qTutgCud8L82pOJKoeBs4qeKkxht5n+RAbpLjWaQWx+KncjfTQ6N1hicLgblTsQj9t28C
gEE0L7ixJZLc2tw3TpZgFyVYahyn+BvuTMOpA6hzUFnsbS99ajo/5AWSU77ZXhywPHu0xRTSyv6E
mE4UiJG57LIiFDOLp7W3HmZnMgNFH++tPvsvjYUjyNtOsUpRSPlEAUUyDRj6+hXri+WMYkmmcMrR
TrK0ysRpUY9fhWk0Pl28ina/Z4RzORRBPy3dQ5Th21ClcR8U6WgeRIm3sY9fQ2+KOQ5zFgro61+T
1zQ5RsUawyK1jQ91V6+naajiAxbhzklCzx0VNTndpC+/uUK0xoUW0bGK0ugNovtx97Ff7SHzVcXo
Dp7oZ7X/6x0sqYqyrSblRylSt12baYIKTi7dhNqk6njwZT1iZqqepD7Ke2WJzKUjMAmc0j45ubG0
shntangUWvNNL4oBh0IdaGiwTADG/TgxZ+H3tYG1Vd/gEXepmXbUGA139ms6YDSKYE4yfnEQ+PlL
jBWOTiXuuNmocnLw/rKPiiT5QrZPR9ONCCXnG2Bzr1+YWpeKiWwY5jWgy846t8efSTQ2d+yE9wIF
F/X9PnHfi8gS31wlj+/NanKezVqpfeSbGRmlyFvX5tg+toWjL36Wq96XlkByibBDeWJie4TF3x4x
+T5oftKXAWQkYQLXv7ita8WO5qEJJ7N0gmRdHbKXaT3I8t4MdllG5y+JWEWnmun29TIC+Fgykn2F
VWInL87SpE+GSLz3em+395pSMfrojajFaKGtPkA9XD5kTiVb2gsAjMzMaj1Yu8p4v3rmker3zg4w
nqCPjoQDZjNb0e9ywQjcqjGIn/Enh7FmJGFexUe2Bds8jQ3gumcVMPR0T7ZVutOoOJ5ENQ7MSyte
UB/vnvFSGoMhLa3nOirtZ2RW83OCbuxBzfXm6pRLgyYAZULDFHze5hVHhY7QHFYeobCKL4Vd8d0Y
Kpojba4OH2ccsF6iDq6n2UV/1rmN+HA+TwexfRti0EykI626tImhz9BGuH79uBdb+uQYYziu+G+n
rd09NG2i3KEa0Vxu39K7S8kxjFTnkbDi66WQ+1TS3kVSbM3dv7t8Me6XKv1qF/UR5v/NvsqHskl+
KSbIgPFkuF4JKeyqqJ1iDJsI1001wXXGyXPjo7208bnJUSWZUYg7RZNoP+VquZ5N47eR8vwGikCZ
jXikrsY2nNoxu62N3hCuLpACIy36YG36oyCxs6ey1HRNeosqDsGbPc2s1YMjGA2wOssclGAX4Sbr
DI8Fxe7BBbG3FPwjPI4B24Be2Gxq0oE1cyp7AFgh1JNmxuKhqpbmYZ6OdN+2X6TcOgCPfBe0ghH7
35zJ1TLmKYmZJieOWgaxwhBhcK380hoYDBur0X3AqrYPgcAceUK+8cWSS6OdRB8VbSeGQpuHxJTM
wG6+HcI4XQY8sQzNt+oB/rgXt76WrGXl0/xpPnaJLDbV9c4egFUNWls/LolXXyI9cU58blZoGEWO
fZ+5fmqiMjtI8vfehbQelzASCSSR//6XnHukQR8loCVDdWLebqPAftfG9XgGCWsdvPZtEAYPIBHE
XJyECIbUmyqP9HUZcFVvQq+v1WAxV5Qxp2j+H/bOYztyI1vXr6KlOXTgzV2newBkJmiKLJZv1QSr
DAXvPZ7+fsFWdzOROMShRndwZ5KoqmAgInbs2Ps3O7HhqTLy/H5mGIM6EHVCAeaCg3o+ozoN02CI
y+qkNHVtHNK5nb9rMrvADWfLvpnwj4HygTvofTa1bePOugk2NtGM0XHxlK5KN9VaIz5VhakesojS
ARrgunWMQc9ihKJgEOsHpUzxL1Fm7bGKi7p0W8NoSWxwHLgZY1u6GwNdfsRmT4K5k0XhV43OAOlP
VvegaGSMkt3ZGVvgRUkTt15mFvbPIU/lR0Pvu0+VroXhIRnaoTj2yEyh1zcY9r2NlzWi2UY0/R5L
kRG4baUnn2Fc4rummsMQnZzAQMLCLpT+nTEoWMyGWipUatCel6N8+ZinAWgmEnzKB1ru4Vm9fBpV
LT4leq1aroRaWehRa7ABhZpV+6AHsGJ2KjTiyK2WBxFRkSMItuPlNeEk+qgnRnXKymE6yFpa+Xx4
/IgqJbZ2xhIxaz0WMnVciTp1E2TczrcCuhkzAOW8OgH0bA65owYHpG1TACY0aitLCg7oYO5lAU+a
WOejQtsy8SAlDwAQv87oWx6oaBbKsWBa6INboZM5Hwo9lvSDNizOW6POnJ7W2JiAeGWr6qj+NfIP
w4pwWF5m2BmxOQdfEaZZxuNsxvN93ael4etl10YnXUX1NWgCM6U9ky3VcUI7fr42nSZ+P0NeHVwp
gtl8jOsuUN0Cj4Nj4EToh2m8XSdPSrQJPx0eRuqBZiW8cyvvQpjCodn1J2sM4xTxBEVGkV2rsVHF
JGtajqMda/N1k07zD1nPh3fzZJbXuvB4nGUsoRhG7z9KHH4D4Xg0fD3CsdLtrOZFbc9wSOAg6CJK
x1VMpnm+nEXdyblUtekpsFnOREroHuZ9vzzES5XmUCvK1FXlRis4VmnUXXW8GjoqSZ30dcmQarqW
l6F81PolBuVFCdHtc06sp8dyUntJjdE5B23J6BQsbXdMqsrMj2EiL/UVUmyYF4zFXOYPL6cyF69R
ghRbRBihaIDf+Oznk4qiXuvSvolPHd7QEHMGvV8OuibVD8HsSBxKPXYqL5UibpEMxlhzGKbKybxq
gjh1LG1doW4blP9MKP/rx/R/wsfy4Z/btf37f/PvP8pqBnQadat//fvb4bHp+ubxl7tvVfvLqS9+
fuvisvhv8Zf8+w+d/xV/v4t/NGVb/tGt/6+zP8RIf/4mh2/dt7N/ORaA7OZ3/WMzv3/kedY9DcDv
LP7P/+0Pf3l8+ls+ztXj3379UfZIEvG3hfzyv/75o+uff/tVXED/9fyv//Nn999y/tihzOMi/kEN
659/2b/+xOO3tvvbr5Kp/CbguxT44NyIjJc4Nz7+60f0qGzhOmlRb+Qi+vWXAlnX6G+/KsZvXH8k
BUIUQWxiEhboon/+iDoP6ArQI+w9Atav//rdzpbrP8v3CwWIB9xZuvZvv170VQnVQudWvAgEdPMp
PXl2ryvymERdrNQHtctl9MRtGUdjXZXcQMomoHfsusW1KgRTXD2bCweiQtYeENJE6zHNrcodO9l+
TIvkRqcYVHuZUz1AuFH9vgUc5Dq5WvyhAprvXYcSRoUuZKcjStR0yaFWxvBNbAKq8KIk1N809ti/
Sexh/lKVKqpQkT7kn9HAUj/R/O1xBUyXG6eOp9tgqkow+lXTxF4NXfU4Rcs9Tb+6Pz2t5Kt29/+4
U8929//yDPw/uLvFrvufd7f3bc6/Fb9ct9m34mf7fI+LP/fnHrec36hvsJN4VNK1oZjz7z1uK7/R
3aPRwjVHBGOH/WeP86eo4/Nq4vYjAxMyZP/a485vUFkJdbCoKaDgxvGaPX5RZxLwJ1BxCKqJ3wKI
3HnoLKZhLIoqQjcnTju/CNX8bVp9TvEHdZtQjfzIREG105T4dySDftqjGj5Y8oRnydIe5FpZkA0b
Am6+0kFaey7dsJkTza1iWz0O+RKghSTPHibGV9Gg/8BHpX2MA4Rt0wWk97OP/+fxfX5cn2gaZzkD
U7HpKFKmRzr0woAvQjI+bjRgEItG6A3TT1ZFjUutRzwPzCnq7+d59qN67lRPjSreDgm+7l4ZlsMV
vdz4banSOciUyXxTS5N2I8sUKyu7mMDJZ0P/obHT6v20VF/kbE8K5CmfPvvV4eQJQAp7QRPdKfEG
exZpVDuN6xBo8qnF0SA6KnrzESWh6fdSrxEYclAq8EwO9rdy1ov3VT1+wulUvitCLGTivMg1T9eK
5GGQ8+pzUi8ZuWzrBFASzJ6M3cnHxwgp9GtrVj/L9dLF3lCV1GlrHNgewBVlniTPNNTRP7tuHMSa
XSfiPeOWHchuPSuq0xzFX2QzC8IDSKmA9Gg2IsfVYqrL/z+qrO9Mcc5fiCr997P7Uvzf/4ol+m/C
j15k/dCUQBI+iyX6b6DuVDqcXJjcVCJh/vO+VLXfsLKiokZDhv9OP+Z5LOENCRSGgojQ19FeE0rW
T1Nev9DS0ZoCnscwF0qoddel+JgOfosz+qnRlPAQR+qy8wBev7XFKDzXnqSBUXFbQ8ArqbSq0cwG
X6qgxk11mUJijZJDLGl7KsR7Q/G1nx9KwPcjsIJ88PmNfhgd8l6BHegeAknyTtlvXQ5nUug7CYUu
ukbUHlcj2faY6Zmq9n5ZSrAt0Q15kw9ji4NnF1X+4DiVn7dyC65AaX8fnUbb6RpuLB11duTiEVsW
WlPskOczBTcTCKnSnvqJatLOwBjdCrTy9UtHcBbIXkqB7GHxFZ4FubaKWiUQ2k1KJUm3S1LHN2FO
NtV0ryfB8EGp1LMPaZEJN5bzoZQxtxHxxym5nQbbtzQBrI+cvdbixmejycpmROfFMS5IuoXWV6Ft
BZ2vyoFD66uzPlB+3ANibo0iRPzZ9oKJtnY57OnxxFmld35ld/rtXE4BxhntHm17XeVjC7IuSAoQ
H8BGrg39yk61BV2v80O1aK5rRe/cilr8Nfgu6yaEVeih1OEc8LjeUyPdmh/XtonN01MasiowyInE
67noOr/veZ7BVqyOI4/347MgupEdXB5mmpTU53hm8MvSJzzfEdYio2mYq5VfBErpIVOJSdwUmx7q
Hc0ry4HUKwi1aMWxZpzotepQADdFbsnn/VrJrZtF7a3rvDSb+9oyiuvXz8qinM19oEO+XOPEumKI
9CWPATxQvz0UsIS8Et/uk7Sor7bmZVbPh1olilqNX2uXZwzVtdpVqafG7RTmexO63Azno6wi0TBI
fYXDX+nnHHA40boCPC9Md+qbW5sBMVjKWjTzRE/xfDPEeTLndRgylyWcr4xIHdGvNWKoXnl8eHmF
Nif0n6HWkWgIoi7Airr0Awqn1wgxUKSO1ceXB9mZz/pSNHtQlnDlSr9KgLcB+bUQIpEU0AfDXgFJ
LPPzTFVsbpgZ4EgouPCkWWWqiKIFcyDbpZ+0RuOHHey3WMbiI7bzH0TDbGelNj+fI9Q/8NRGnGNV
745CaUmggJR+ZsXSSRJQz1Sy0lcvksBs0NcngULicS20WA+SVcCmLXwqXp/7aUiPlaOPp1cuEo0B
kjeK99TwaVwq55uu7BIV92E58zsbC1MTcYCfGjYwUBsbfPheHuvisz2N9dRcFwoxazYGt1VQkilm
fjWY07cgJGXnARKXO8NcNGi4zRG8gtAivF8uyUElCIY8KrrMl+00updMJ4Yq1+JakeKouTRF/1Yx
o+kOB/b6jXD0eptSLf3S98WSeIpkUyvUouXO6qWIhGNKbrkB2g8FfKYdcsXFrhW/Jx9dcGCQuFsz
xgNkQYy4izO/D3vna9MFxr1ilrUvhbp1kJEQ/Wfp76zy9/wtuvH9qbMCFhFaFoJFcb7WOvKNRRta
ma8q0udZRmo6o/z52l0LBwYSGBUqCHVoAK2yxnSBYpDKdeanQdacrLwejujR9juf7pLKLag2UAvQ
xxF0vLUGA+0WTZZ6KfVxxYy+VVmkzQdT0goK47pNEbhNqsGr4Jt6xZJP/9C0yPFr5N8+EslVN1Lb
6oOthOqbca6tN7nGh3BraRhTNx/a5UhVojyNVamUaJ4P1bvXngMQSsB1BIxG2KGLwPks5VQhCCGY
qtP6y/B3z3twSQ0i6zsn+yJ3QhNNACPATAMy42V2PooUOnJv01/wg6YKfp8r1FXKcQ5P82DGt83Q
NG+CcX600An58PL0njqLZ9FYjIzJESedFjt46vORtcoqQNt2iW9FUTIhx5poH4xlNr6VVTPH3thb
FiYjpja9mxM5LQ91NdcovaPetrypbPSs3KBrna/pZNdfw8icJy81EO7ec0C5PH68LcjvIETQfVAv
Ka5YNU90RXzQnBpElOSrERW4lnf57M2L1u+Epa31oH0pC9koUQkWp/PZqmeiGtXIS+KnPXQY1Oix
XxBPD8/s4sA300r/2qep6VezWXx6eUUuDz5gJkekYuTqANHW9xX2ynMb9Yk/BWZ57KLO9LAeTf2X
R3k62qt159mBXKNAVwp55/MZIgpqjnGTJX6dNE3hZjLiu+aQT+itTfqNRRnsZp6V6NNCHccr8Ra6
Hush0A9D0U3XCH05r72m8enBUlAw/9iL4DzOf58YlVClrMzYb3M5ZfMjK9vE/d422vi4cCJQsaZW
wXW9BuA1yzwtPUo0fh9J05FSZXVUEvB3L3/cvVFWS6jEwdxXXBf+OFv5MeU+d9Ui3VXOv8jZ+GRA
D6iVgHAggK9CU0Bpz+5nPfLnIX9rF7L2IYrDBjOqiN6miy1D33oVFTrUEyQz/piVMggIav/RyQZd
ex0jqVjwj476U+VQ/VFNVrznF7z1JWCgUFcigIKHWkWXrowlBYPcyE969NDyxV4e9ExLji9/760P
YaI6K0RBxZN9NUpaL0qYYMXix2k+3hhOjSGF00dHMvdhZ2nFsVgfGxrKCiAdiqzspPNtGo1ZC6Ol
i3yqK39MifW2jXVM4TrrU1UFp8RWv788tUuoLtUBSir0qqjVQyYVX/hZJIpsZViaqYh8qatTP8fr
L3TjIOwONU/4t4qyjL7UmN3tlKAAtRhhAZxHix5YSuPLy7/K5VcWZGfaD9BuQNOsRQ1QPpURCIwj
MsJs+WjaiXKIhGqNBiNmJxhcRvvzoVbBqVy0LkoGhlJJq0/4eqRXBmKI/hQ74RuzR+bq5antjSeu
g2cfWdHbQa4DxqOInZ7MstJ+xmk6eTRj0NACzblz3Yvk7XwXsaoitzNtGiZg587HS8h1OkcuI1+L
AuWqTmU9c2OL7jD+m4NyJ4GO8EYLaf0g6OzfsyRQ/nh5wlvbik8Mo4O7BtHZtUlNpKVS3Srs47BW
63cNWOfPFt1crw8C7XZklY+1lWd+NuvpjRPWwbG3I9Qhq+G15QfCMQQhZL6f6lNrOnY0lZYTZk3k
T6NCHY9j5/VD37ihCSbt5Tlv7V/qX4AjRaGUgtv5Rw+moVHCMox8FCpSb0Hs003n2fYytdpTstra
T7BoIBbizk1PbBUlujJBOzSzQr+Wo+hGi6bxmDfw2ZM5hvcaZcnOfroMs5RcRReQbp8gkq3GS4dG
onWrhX66ROVt0QzKH7JV7DFRLmMfo5AzUGVWmdqaNVBPSdW1mOD5chkMXyqYXG4faspJtYbIm3iX
HfAZ2yv5bk6NHUpyIHr1a9hlSK2RVLMIfVAX1Yel7Md3kaKNOwFgIx1CBgt6EPBsIeDzdF6eRQBJ
sqcpk5LQXzI9f5cu6fwjJCzc0IoM7tWxtm4wyo2OeqFW1MeSwhsKa3qAyZG7Vlns8bEvKcCcChBT
UAVEGZrK3PlejeqFAJLkfGrNKd+mZHCfi2iRuEHbGuOQVHsv24XRuMas1Y9lomhHOZ/1K7wHk7tK
DcNrrUijvbtvaylMDO65YaF3Um89/6VyWRmlWKpDv6kc7VGWi8HLzQEy7cvn9ALtK4vJ08vGiJeX
L9fN+TjzqM2t2UWh37MfvpdqhfN7AyDTyRfjturBPM1OE107IYy7Kq+qd8s0T3uZ4vZvYcPVEMwf
spdVQspecPrAklC6m5PlH8XY6B6Y3P7QRVmLSHBnUwJ20kMHbf0eDz5gh7FT/uPlT7HxxSk5PLEc
qKfDSzn/EoNFyAIiJZ1y7N3eoexgHG0nbXY2v/hbVrcRDTwBOyZ0CIfH81HEsYvMYpTwwe0+S93U
3sVRfipqYyJ+OTsPzq3BOF5AxmVxBTqrq12LK1Sdhk46TUkK3JXH3pF8wkC6u7Bvifp7Dihbn1AA
HZGA1GFUaaurNnISKNdZz+Q0B06Pko6eFFvpjvnB5ih0TtFpEGzhtbF0XyBzYfaNdLL6MkO7LCEX
DKa9cs1GAIbZwPMXYCPnY61ERJMjWpqaUYbGSB7C2c6PTivOPvbRSKrW4y2osHhnamL117vj+aCr
cxAiDN+jKCCdEhi5d101drd1Nzv+0Jb6d0sbg6vWtgc/qII9AbONjwo8XTAA4dwhhLAqgaWFRD0n
DqWTA/vIlwei/jJUi//yGdtIC9iMgq2MWhrHXfz8WeSPBQ/DaPCXV3Iz86ZmCT2jdFQXe+g9kMbG
hLjHqODC4UU+Yv0aGoJGycaocU5RNNif7LFebhvkdHdSqkv3CI0yFWkO2108DdctHbUr5WZBYu1k
Ntp0AiMa5UclSBDtiSf5h6aMBUg0Of5pJna2eBPkxh8lQkZ4xMupb5npcMA8N3xoe00KXdSlG8UF
pSt5oDKru6gw7AMuUOOO8tWTs/1qnwGRQ8of0J54ya1yGJlHTWAFMXbjaVbd69nYBv6iaA3QZzsH
InqVSH2Egp0lz+/jbAHS68hR/COVyvS9mhrBQzRbaux22ILi7cWSV66J/FoBgS3swx286MamEamz
qEZR7qeXcb5p6tTpTUnp8ascCuXooGSCsK+UHa0GXPOr9+fzodZtR3kEE9x0woCzjae3XBPttapO
4109LcHOGuzMat3EmIcxCKwSU8kIF7KPiKvIVxa9kzd11I9/ZVaYoUFWAq+AfPL5BwRtGCYO3eFT
LzeN4MwnUe+luDy+D+zcPL78CTfOnZAtYaUIz0Lt9HwwzImNAcdyjA+MbvGkyF6OzoiEyF8ZBWEF
AEyIRqwV0jOGn5OGPUHlHjxm0UpuFRV7+lViZ62PCeXof4+y2nmpbSzylNVY+A11/RlLU7regaS/
MSm+ukkuIdaDuK3hBYMpD25CnDj8hWmS/6EPIGLyOicZrUyBVYGJqtTkkisjm+Iidm94f2EUZNLh
qGAagAPv+ZIti5MqcVqx6xW8U/m3iC+ahzuZz+bGIC8Q/upPeiXno9hzgmNQXtgnS01DNwmqFHX2
etjpf2weK17Zov3BK23NXuup4PDYZK/Hda/fR5GUfUaly/DbKtirt+0NtbqsywbfDCgEONymXX4L
ZtrxO31cvGSq8p19sDUUIAVxcz7JKqyGguoS/dOceJBDtG+6pL2Z5iI+OGNn7ZzfjbwHzQg6SMjz
03lb5z26FTSm1XN+oddgZWRltTeMeYWubwu0ahjC42ik4V8ZFNa0UKKjd7XmSQVFi07KkLBq42Dc
1HMc32Qg164QatDcWLWb26GIqi8vb/vNmdIGBeIECRD47vmGHNCpKIYUx5RkGKuj6Ibhba6Pt2XX
LW8pIXe0HbR4J+xvpOSwcvAC5JghLLjO/6vGsQZ75hRUSWre5+OonVRbqo4GYNs7K9L2fK03Tp0w
Oieto9Iv6BarSabGUskdZxt1vOLQx115MMpxz9loY39SE8f0EiQhQIO1JDvOcvIsD4zCQhYflaou
vCbt6k+10+9d0VvVAzo21J7RRxU81VX7LoGd2gx83xMpQ5LTnFTbd2oYF+XJ7Av79z4jUuqVVjyE
Le5yVSx6aiOCH7dFGqrXkEr2KFdbkydzhtwpcGX2OnwKe5MZWwsE28sgRqiibzxZDuoTUsx/ZTWR
wARPDu4P4vPqctWBaTYpPh6nCgT0uwGlblcPB3snqd3aMwYit6S1uNfyIj3fM6ZUjnJLWRp+Djuz
l5P8EPftq51/mQGXDRBUFM4AUa7WMeyXNgkSRqlAzp8Sq/+2IIrsv3zGt6YCuVDnUUNfn57X+VRS
PMuqDPGFU9wmC8qrqNY2mJq8/gLlVgM6BhZFvKJXH8x2FjXOMkxNNKfBa1bFCGK0o35nWbb2GXgU
eKTC5YfO9flc0APOGjNq8XVoZ/tqlELlJpCi/B1Mnebw8mfbGopXIPAg0b/jYJ8PtaARhEYU7gCN
VZgHMzTjo8Q75FREsr6zQltDwZoQRpBAPtgI50OlkTJYy4THApiF6rBkXX5VKVZ+gLm8l85tFeJp
JJHQ0feEJ7suFStKAmsDoMdJaYzrOJXgzpXSkTL1Pyypw9o8tD4VDqrydUE6N7bq17Grv7/+y/KY
QbgYhIPoOZ9PNxjjIE3pBhK9+gLLQZu6XqoXx6Z2xp1F3MheRSIEl8USVP4n0uazx7Yx2V2ayziI
tpUq3YaloR4qOCJeGSjKnRGrEPnHoj7C4hre2XW7JzqzdfS4VfGY4AEutNDOZxo6XQr9Esn5DJ9k
18LVwhuIlTsPgcvSodCReSLWC/8CFHbOhynx2J7jocbyAfMR185oxR4lFINujUXBaAVBn2NTJuWn
ftSHU1z0UHyTBX7xy8t6MVl+C+IlOBmgS0Kt9Py3WGpFnVD3M0+dLee3uhlnN+Ygf3l5kA0Vf2BD
yCOhGiZqDRddwdZEV77AvNxAo1NBEqFXapi9OdhLeeinEzTo+WegpaRPueQEt0ncK+9nZ6ks19Ki
rHFHPVamQzeWELqHTnYGf4DE/QdqLSkOYZPFfdoE1XAr91kNZxhi7vBhatCislpadsdBGUtMvQxl
KF75/bgBQAsyJViAPETWERTL62wkeJa+04dobCpDRU+92NMMEXH4+XsOyg79BpE9CG40OKPzVQoh
oFd2PQw+tPbyruU54hWFHeschEW+qgYyFjlRpceXl20d4Z5GpQIlaI6g+NYYTGyZ01xVYFqYTd0e
kzSDltMNsls0bXt8eShxBawmSIATclbCxZv76HyC0Dmgr3ONAjTJ8YbS1ehhWXTLQ+xJeogqoaKL
8ty3brHTHU7E+tNSciUds8hpieRcuOLnz4KNE0HPV4tlAHygz39Q9P25yBjO5U1YX6WmHV5NSzt9
e3m26w/7NCZlbcGQZuC1xE1kzUWjDiynnjXqYQkntJ2i0vbA7s07N/w6bae8h9CpELZAdgbRsFWU
MexECrXCrP2AGxrJZ+GlV8rEF+CUrmQWzs7nXMduMR59AraqkHGnW3D+OVVETvNh6Gt/KrQWFXB1
uR5CLOjdPk6noxKNiUt/3rxGAti8pX+Po+DL33Yd0J5+ASo4yA7TgKQodv4L1Fi12wHiDf7ctRbM
eO5ON5enfE8b4XLfcDHR9YAoLzB5a6yZ3UPpJahXvmPHYeFVhTr8mMxB8BnKIr62lV475IBU/Zen
d7l1GJaivqBakRGsKTw4tAMPpN/jp0P2Fb+vxGuq+uOiWHsEqI3vSC0KNhf1N6EtuFpIrbJHqVbm
0oe5aVznNYT7OZTmndrKxnQMET9pVPDGg19wvlpLOMpmNRA+kSoav4xaIF2T1hcHuZDSvefO5Yzg
rMHmZj5wNIDOrcZSUrzk56TwIwlSqG61igvSMju8vECXBw5AoLDYIHGnfL/uCMrlLMcUKXK/Dnuk
GpRO96DX+qOuhF4rBXsKvluT4lFFOZEnJc+E1XafkqZKCx6RvlQOjgciKTxl6bSHM96YFC9hIcCn
cbKI0hefLlnyyCj93kzRblo0L0n1q7bLE3dE/m/nE27MiUWGxYzHsUiuV5k1ogOWQdJX+s0kL++0
rpxPoyO/FrPLVYMgFVBakkw2xNqzWQ8Q8lNqpfTxVNbfjBByP2ulvGfIcLnBGYUSg5DcJ/mRVzc3
dH30xTodHsMiByfoVfQAUKD3p1zbIyZvfTY6mKDbeGQh3yF+/uwmS2SjTlNJLv0BKSNI/lUMCKDf
k47bGoXdDTpGBSVjrlMRiSq5kU0ZHJCRTE6tlg42g7TX1dvacFj/gOQlA3dAQJ3PxZlgBxeVU/hj
Wtv/QPlAOfazYx5TZ0i9xqqD65dP7dasnkhv3BoU/9dA16xX8rRWl8LvMc472ZYUeTn+b6++mzBH
pTBBLizsip9I8s9WaOorjIzGrPBLgEvHos0gBZiltTPKxpaj2wQbAxYCl7Gz2nIabg6NgrGgH40D
cul6kR8XPhto1m4vL714xHCIeJMKKTuglRQqVjG1yro4lxJuCSrAnWsnNgho7QuN4O9NlP2RZ8Nt
1Bcfytm5reJmp+e8NU/KX5CQeREjUrMKfSoBqw30ktS7bMEBd4Q+LDTexXazF5Aukxrq/ph28VJ6
8s1YjeQstSnBgSh90OfRKah7w7VbrfeDrE3utSVUvRJYxxVoz/B9nel7vpEbm5M7n6EBTFM/W2ty
w+S1qrqPS98qndlrJNU40QN9reSyWEqqZkIGmdbUBQqXFCCXjQFyUtQZ7UOySGC7Y5zzeGOkWu4W
qTzsbNTLFEoYjKPMiU0UAXhdPE+VvJBQdy38rJ3rW2RFJ7cKS/2uURDDd5E8VV1wBfWeG9/mpkXk
nGyYbcOzZpXaGFPYFlIQEVymhb5UH0ufwqZIb+xG1X9gTxC7fR9pD11cNDcqOdznHnCP+3LA2Zg7
SsQCBUIaR9tRBMBnoSDW81HpZSf3lc6RbpIpye50mfJ2a3TQRhN1uAMI8FpoAUsMNE/EbdRrCKyr
0wrPvWtGJBL9BsDYFU5BDmagYbeT021sV4PsW3CSoOhzU6ymRhy1jVzNfRmnu3dLVKHrRE3h+PIH
XL8YxVxYRDSThG43eIDzUfAFLPoiG3M/qDs0NZZKfQtNFc0+FGYP2PiNblJHklvWfXh4eeSNuCOU
AgXiWuPFuoaIdnmvJlpT535eIYcs84RBhQ41/kWV93Q6LyB+T7PkScPph2ZCmnI+S/4rmKGxyn3J
NH8oVfHGkLq7LnYOSdY8qN1wZY65w11vX9dzfUil5Fhr4VVTlV9envPGmlKLJpul+kgVcF3zVos6
LDquE7/vGyIgWiBul6bL63cO1F/e4eKNA+p5FWe1BMZQFi6ZX+tKTB6rGafQbPcgvhu5BR+Tt4CA
NlP1Xn1TecJtqc3BLesYTLtFkUnXElAzlEhCF6/DPUeFjU8nyHPsVO590otV7qwFk9J3lYWia1Mh
y18Xze/6MC47RtMb8US8bSCrUIYSfhfnGyW3wjHWlDT1DSedvkaT2h7xuW7cckqcm6welJtkCJU9
/ueFjjD7U6TOKPOhgUC+tgpj0eIkRQRXwweGWo6u1KeZn8PSubIys/OTJByPQT6r7xYlVw7wEOg0
47x9Glvd9CTDzrywWjS8D2trJzm46Lbxm3GVoQgrHsSiuXH+QWYJUWfQralfaiUQBymw3DQq8ILQ
nTe2ntwHQRyfVDl8a0X5m6QY7/PaVoFCTD9ffXLAeVC+I+8jn13jrJKm0PGXgZMmmZ1y07dOjadB
P+xEw41NJp5/Js089gB36flsqQBOvVFIia/XYwsK2mxugs748fJUNgIfJEax1EIZFITa+SBtkdmV
PpuJH4CwO0xRtHhOCy+qd/qdkTaOKE0cNjJ9SQ7PGmitTUBul2ROfHNaUi+MiW+tFbJ65OTLlyVM
955pFx0WtgsUKSx6SQf4h3XPoS3GNBtimG72gpWBoU3oNuWhFH8Yu9DwK2fKDtIUN4c2sx13mufo
tpnLxFvMON/ZuVtLiVKO4BAboou1OskiU5qUIE98RR6a41LmkicBqHyleISYr/ArAPFKgx2Mzvla
2hYaclEpJ7Bty/DU51hjIg4HaE8v5J3QdDmhp7oqD3rhrs6ZPB9KniN9tII89+FdSdd6MH1vR12+
3tmb4lXzvIJMSiPTtIE4DHwXts1qQkUdaE5fRLlfFah6eChbxvU7nURuPsItC1qvGNGZOqbRZIfu
OFRt7XKfqm8Fih5cbDAu36nKZoPXghZXKdXQAjugZ9+8k9u0nQgeZfXdKK3wZxpBIwbfnwfd7WK2
/XxwyFVNLwdi/xN14vjjmDcTMtf5fBxktXmbJmOjuZKitZgqZU2R+6M1LyGcKDTwryQi4Ge5a8fS
b425QSPLxCk1ULSvtQawBBUCLT9WZi1/i5GufpRmXZ4PVjeiKWY3jvw9qqVZOXZZH1zpkrHUR7Uq
88UdUgvEpqqHSGvhEx7vBJyNJJrvzbuLUCDgt+v65yzXSdKpGqzwpFq+DI1j/l4nBo7sitS8q/JI
uVNy3eb+btQbq8BYSrHT17Zgn9acMA8qBUY0ZbTznUVTJlORi+fKMZfwNKmDcGkxWrfTrb23ytYm
FhuLPhYD4kZxPlQ/YhDYYnriqzXCaeWM0R3vqde/9Bzq53TKETSA+LU213EqzShqp8n8KA20KyMf
h/sMOt3O2d+aC8kkVFqhwkRb/nwuepjySZcR4lZVfsS+LPSDIJd2GgGXlwViMc8GWX2wSJ3jKJ0Z
JI2Twm0TO/Wr2Iw8uuV7xKbNoXhFClVs3ufry68Il760miHzh1BuIYXhhRsAUnX7ae52ZnV5MTEr
8DlPpVZ6B6sos4DPmRGoY4FwCL1pq06FQ1vmspdhGRq5WYH/xcuB7TKxY0TudNFm5D21Th+ToImd
JmFEo261O4tivGfMo3Vo7FL1hCDLaUi015eQGJSyqOA6AXBZp3VpmlBidKLMN4d4vBlKLaYPG1dc
wvNeH2VjM0IqYcPzmBPG0atqlT2Nw1IUTurPcT7eZblqfktrS3p9cZTms+hNCXsziGKrS8hq8xI9
Xo1hDHW8V9uy/b0rwnznFtpYLE4UWQSPC+iSawASrwryf+gjflJmoRdVtXKNgKIyeVCplbtxiM3D
0Fj2DjRvc1T86AUwBDD/OveHCdmbcz2nfggj7VTrWu0p3ZTcm0Eqn8oQ4XFzcQz/5X25tW7Mkb4M
Xt9UG1frhqi2KqpSqd9VynAVO13g1lb8WlEyIrxCd4haJkAQLvVVFOFT6kpbdqk/LnX4ZqqCLHdL
Yyh3IqI4tqvk4WwYMdln1Zi5i0x9QnDPNzo7uTbJcy136vIfaMmkJ0wmTT/D103y5jyyb7Qu2DO/
3lhBRIbpzgLF4/G7Rnu1hToHUR0k/lLo3f2AsJc36SH+pANOwEOrN9dSnoefX17BjScSzT0Kp5SD
UBAjoT+fddzOeVLVNfoVxhDXRy4a5z6uGouncKv9Mdp282NoZOuWtGpArDuZriJJUn0TZuOdjD79
zo7aCOP05sBF4gZJdrpG++fETnWSqsSHzj568CyzYzEr8qGOtGjnnG5sXnQIhZoJmxco7ioa5HYw
q0grpz5ZRecmUZ0ei6Tfy5G2JmSJ4pROQiogg+ffF63yRg5gW/pBGsHiXpbqVMiJjdHMuNeg25yQ
6KMKDWBRPDkfyirlQKkNhopq52to2sWNHEd7JK+tXQpeARIxdyDorNVh7KcIooutJr5mBzFo8Xo6
VsUcvtGjWfKi0DSvAXnuvcy2ZiZMsEiKmBc9mvOZJUFe9ti0JwgKBKOr2Or4fhrK+tPLZ2HjXqdL
xyX7VCF11o8u5MwCXc15cFpGPL5Nw7B5KJIATZO+wCi9CzRjJ+JsTcuBvUqTC640+MHVtLDN64aw
oXCilLZvSHp7kmZ5T41wK0vnJYmgGZ/u/zJ3Js1x41ra/isVtW5Wcx4i+t4FycyUZEuWbJXL8oYh
2zLnESBB8td/D3WrO5wpXWe7V9/CFeGSlUiA4MHBOe8A/va0+lBpej3Z5VQcgmpSV3qm5ktVG5g9
dWN5m6bQtElkqkuQ4/mjECv1Nrwn/hao/7cqVa+8BywtumqoYlEGORVXEwVey/6aEmf81f4YaEUe
9jpiFUMynWNRvLKsvGwO3RomvZlUHi/rqEY1+/WSH5pWbx6D3GZ3iqCJf75bXhuFbIyelgXPHY+2
41EKU4HaXkoEYjTjc18DxbSwT/r1cAiIZhNqZu8jTbd9iR/OJMrK1DmaLD/MZapFlPUmDE3cJaxN
jBJ+Pp/XHhD4b7DnG9r+BY+mXlXjDp2XHYxMe+jTOYlzZd5qWpFE/4eB2PYMsRnMvChnB1Y3LR5i
NK3nplG7CH2HxUUWGslZOsirzwgtYkpvtKlfaLDYqKwgpoCy+GL31P+wCd/bWurvfj6hVxIHBKco
t+JSuImvbyHzx4c0OBPq+n5+oAmIVAQsiSTfe9h2iR3PdN6pxcV6OwGXsoaqgszBZVxzzlCHXgQv
7j5UPra2zsaDPb2b4szgyVTwfiGc2b7Lp0LAfMmTkEzRi/GgT361TL+NB7x+K61u3KuTkIz/9oDM
VVMcJs+r94GuxtC3ZXpm/794gCSQJCVoqW6QcUqnx0truyjpcuHOD0agvvbaOMW6MSRnblfPrL6j
zG8bZdNO2BTuAAVtbaYfHiDNAErIeZ8fNGoJXbjkAqiGhsRdlQnrvZ8H5Y2riiQ27UE7eIUx5mE9
mPW1ZyItmAqBl0lgTPh9iVSEVY/S62CpGTcEb8HfTdPiIc+cKOvHVYs8q19utSV3P/58E754fbc5
4JhDf4b7Gk2p4znUqEkOpmSlbIxDRNz3jU2W7LtVHs4ktPHPRzNfdN4M6Mm8UPTDPTrGpzwWO7fL
ApA7aiymia5DuvTFzk8okV7p1E6SK+FtYNtqmCETJHP/bViX9CZoVYtazebc7CeGfwVRu/mWuZZ2
aBdzrkOROu01tk3TTVba6W4ck/y6XZUH2HTEcxLBwKixVvtSysI/NJM+XNTKti77RHsER32OQ/9y
7zFF5BzgUEKxIsofr2hu6I0BYAEBp7ZybpZSFGFpd/mZ9+gVJwHU1cg7No8F1vO03OMWVmpUxZgd
EjMPwnE193pnvs96CdQ9+ChG8w2stlvU96rQru09t+LLwMYpO2mGKGuW27mZ7pOJzobSlR4Oatj3
1WiFCxI9rTWfKX28XJOtIrWxUUgwwQOevCkwvgPNptO4t5tpmcKmtWvMYMdRO7O/XkYzxtkuAOCB
YXWepixpiUwGogU+Tsyr9SH3iuZLS9m/plFf1e9XqrhnBnxtYhuRg84mIC3+HD/sUnjzMHI07JNg
0i6DgnuXNWfVryZ8wNk2qMPGodtaxydbyglyf9o86iE1DOoS67A83tT1/i9zAShCgr5VA0554K7V
yrWrmUshl+w61XsVdnWZn7k+vQw4JFnAfLdrIxn3KQEx8812KhVcENl3fez2WTj57VMDOuXMdF7Z
C1s2B24OYTPKlSc3DmmlssWZzd03abq8UX3FFdzyuHtMjvqzX9xz7/3r43HWbLBAgNknJ1tuO7Lu
ybL2NXyez2pEXBOnyiWUiG3uVGs4ZyL3K1tvo96BE+Xchnd+8k6tZSMNtLzcvW9K802SOcWOmtG8
/3nEfvVxkQoB34Suhlz48QaHsB8gWbbNCv2kfQYg5UJYy4wukHuORP/aAnIWETg3ABpYpeOhrMVH
btBaIbVQ/b1a1956N830O9a3zlB0Z7bhy9XbJAOR/qGzThA9FbSSudO2VpJb+8Fc3DAbBh6U0qwz
Kd7L1dvacLRUKYZy2D0fhz9kCC1umzPDmHu/D76sbmlEuMgH+wGqyZk63mvzAf1gkx1zKQS8frx4
sp8qIoJp7odAq8CvO2Ncp1Xyy4GI+YBJJTHmMXG8HY+yWKmu0tQyaUMXRZiXo/GnJozx/lf3HBgg
WnJA1iiGwvw8HiVAdjJrE2Xu8cZJ9ujPYFzYOfoHYTrJmaFeWTbOzo1WC/7AME45vKuNAHLrzyZ5
d38pJtt5M9beOfG/Vwfh4YC9x/6HvsbxfOY+0ZElZhC3ahaq/bhT5ko712V6WZLbsg52NKnHBqs4
rao2U4Wua10b+Mc2w/2QSTApBHuZ3eEtNxW3RqKECEu9K2GmJU2nhx0c6vSyXcWKuNSK1OdudR3c
Gn/+OF9OnyzoGRsIxWmjBRxPX09rqeBk6Xs7dcunCsQl/X+9P9Mpfhk9KJvrVLI3witt/5OiSFAv
taicRmeR6a/5/oK0fFq9nbIel8K6Gs682a8OB4GTzjR6VvBxTiZVYP4NbkXf88Ksl01nm/vcRY8p
neosnPEvPBOHXyziRo0hAdha75vAyBZpfogkU5Lbg93Yzt6eXFyN8BDc6av9y/AmRgEjyqnM1Qx+
4UkUwZ4W0bkRL1qx5N/sSXrRIBYbmQD5VdOc+szd87U5UaTgKuBaW9nlJODPXV6IftCd/dzZVYTy
fLdLA6s6E+lfPKltz3FGcsum2fAC2t5DUMw7zbb3QeamhzmgC2BPq7oUnQdm1M7OSW++EJx/ptri
Csy7+KwlcbIT85G2zYhG6r7oEzqJ3TrJBM8QUQ2QF23gALbddRmlaRNNd7FWphP2Q6o+FjTFvahA
pVNE1mSaY+RnShq7qjWwl3X0vpUY6Uqw0pXq8PP7+Vu6he6jyyytAy4uQMzhadCcP9nQY0EmVRi9
vR/Sav6rAXSxWxrNja0OhhlaSf7bGdjAmUFfxqznUVEWpgKycUhPDpRx9lfdS7mfKHcePpfBou0C
ND7e+JWP41mPZURYuq2KnbTTGtbA9fcUAtsbuy2SL5Pljhc/X4VXtiSFDfBoUKU3AeeT1yxFz2Gy
C6j5QZPZNwvKQaFeLeJXj1FmjUgo2ibUVTdrlOOXmXKZxFJGooIh7eWtrTqXKpZn/vrrBcSC88DY
1Ldf2OYNlpkXaNjb+wXjjciZUL0ebeecyfdr+wbdBECKXO3hLJ2smNnopWcp39pj5tAmUe1Xc2wE
8JfCAfP0C65E9iUVvV9u/W6lb3hfcFU2C8JTSvlceotRWeRvGo3EEDACRF0ZDGeW8JXJ+SY9bCI8
0ZDAe/ygVGOPej/q5t7e1LwDg3F2CKwZGMFznoc5QREfQVd+/Pku3MLsybuI3gE7BFQSGfWp2J+7
VDYamwsJgzGn4bjM1X2hZm9ndItPSSsZ8YNN9LvEX77/fODtYb0ceGuWQMrYlDiP59sbHlrlxB6y
4lHs5FSPNyV69JfL6Bpn3rSX1TMKQKgBbDcYYg56FcdjlcOYd+O4GPsm1+FXD1lXRaiuCWY9d1oZ
J5TcvmZYSMfAtf0dTepx5xZeYUc4issdMnLDFdiNNS6WbtgvhNyrKs2wevEk6r4aDbNgbPM3PS9I
mC1mHY250YkzRelX4gU9VwC6xAya96dEsABBLp1HY+wDZ3AvtLksooSeSfzzx/LqKGiGmIywkUhO
lkrUtk4BRRp7zR3eDSLxbmVSGGc23fYhJ8+e03GL/IzAMXBy9reCWuasj8Y+11YCbj59CbraRGFs
ulwE1/T/w5RIBz0aghQCTkHhTW5lGJp3xl7iexLq0vIuyxU/qp+P8uwKdzopquscxoRBSvknk2qw
Ahqw6db3euM0TgRneXjAR4yKIIUQ/4tW1tnHNjOLPJotpNsoJc5K7KuJGmWYFqMOWdE3xPfempMu
HFD5fLI8sT6qZJjKcMYS095BhcDHVhtsp4oGINb5Ae0+zq0Kg+cOfe3AfXTqLghi21qQMuM/0GFb
y5hy8u8EE+u8sJvPtUr8bwFNvSeD6+/9ZPvqz1lqmIY7i2U/4NRQziG8a+cvOxVQB6C/SCPU4dEB
bDV90GuVnepzVKNs+94vJ92PcDChMwLjsv1Q5ap8SId+TiPLrs0pmvR2HSKj8+dmI8tUMuSLL87u
P/zW8zJfNJitJlXhhm4KPjjUW7/5cubRvNhuwEiJrdSbOGfhOx+//oFfdSu4J33PrczbmXPVhXhv
d/hBzeeEml4yIbhEUiYFsb+JC+O2cTyW7oxDKdZ+3be9PTWR0mx15baWcGLN79F/n4di0hAHzIox
rsbU/YjXSPfFbFX9ZsybZIyWSlEgtcum/frLq7ApOtF7QdeIjXqyP+e574oWyhJQzd6MAmiKMb1D
IzS7/lzt/WVs55jefD82z/otwB8vArEvDQYnW/dDYqgd4rj2XtN9BVxwOrfgL49Nhtru7hxiGxb5
JAMedalJv3UWlDYTrpxGn3R3xmpjvWvbqXY7lQ6uO+liIVr18+V8GSgpSui0rOlFUoY7hTI40qmy
xJ6X/aKC9apsk++Bo/QzScHLhUQWgRI/im1wF8E0HC+kiyXQ5JsVg1AjJT+VI0KgrS+o+TnnSJIv
J7QlyBu93QZx8iKHGykcKKPoln3eTkOUjnbwLlNZ9e1Xlw0eMzcjxDKpY3OPPp6RkU9Lay3NvB8m
+xrVArcMA0EU+OWng3vjxmfeEAU09U+GKZZRmzpDV3sdiCANHZAsjb6c00p7eY7hOYM2PpAo0l+O
5ePJ+KsUWLK1ClHfsbiui6y+HeqgujISx9r3rW+dwdy/cofZGrj0NzY8PFTWk92+5r21Ok6q9spG
rN2Zsjf1MNWhYc0fNfgsod/0dtQjxxM6q/chrYu7wpVvx+FXhewdsCDWBseytoyEiu3xxAc5rdwj
TQmZrFAXqkN6twG4/ssPkVFgQNF6YsbGKVa+NMFJpJaSe3B3wGQHT8RVWp9TOHrxjqFLQCJCa5Xq
PQyckzVtvbnCU3FCLCpR03VRoQZKzHAOcs6rX03hMCeiQcB5/8yCOR1KzrJL16mq9730RDRkTX4r
5lydecUQK2P5j1MRYhMAFkTQoXLxwh0/nm5t5DAbgdgnrSqDiz6QXHZr21jLnZUs82fb6eEb6G1q
taErA/fjlPuFTvBULmj9XiRJnLVzZcSTUxdmiDi2Zoe5tPo8NAxlZLs56Bxzx2VhtneZM/f3c7C2
WaSSfC7gNCCvcoG9KDXuvg7mfp9WAlkJB63yXVMli3Wxqqwro1nQngnJElFOwlekSKM8oVB+09U1
ZknLWnlFVDtm+qlfJl+LOn/K/DhoOv8tsNXUvnDTHvS5N7RB2JXKvNfHsU9D1DQ1bi1JkU67CUGn
cpekdX7nwjqo6dCmvoyezR/iZNRTPbTM2bdCFISGp24wkiq2jMXtwjIx60+9O1T3UHuqu8lP3W99
MmofALHqJaqInfHB6w3jr9EaffibXWPVEV5/fRP2onVceASmurYrw4Rg4MzBu4a3MAmD0iucaFnY
dXuBRTt65562tm9rpMSAYawt3Lcp18aUJr1P/abv/CC/wS+11tEk9KYPHHWmEWKNof/ZT36VR2Vn
TSXiNWtdh2vu1EmYWwjmHHq3y2oYn2ZSxMAHjPe2GnJrpypTdBd1NowfLSezHsFOSGR2NpJIPrjT
jatpWRX6KSftn0neiTd5tprrrrcDlW0k0tY6SCbbRL5eunHhz7Uf2k5qfw+GxHWQyXIWoKh2lloY
CS7Gu0mRloVlrvSP2DXZw557Sxrs2CnDXdVqU4vthoHDmrGakjKqmwUy9JZCuxA9gIUQ6VctITNc
l4dSlD2L5muc7dmoLRjudYLyzRR0nPt5Tve5ap2si7DZbumApOuXKe2XjIqXz81OraV4Sxl1tfad
mKz7aQqqkduanknyg1QFkWvOposD35h9b6zWfms6Kr8FYIAKi1b5+W3FnfW9n/YVl8fAa6ZY9j6t
Pb0wuq/DqjA4G72KIDhqImkjzlmF58BoTVdtVjpfSrBDdMDpEDCfOljtXVqky/duKJ0PpppcD88F
06BVLd1FxcqjHBDhpkxrAm+sjHSm9cf1AjCeqKNEpvrt5GpoTLjgeiKzzqhqzipL5rD2/Rl8XJF3
383WST4j1dU/ND4k5FBQO7kTtMWsyAwoOEH7MYZr4b7zpvRtn3fJvep67TtlFVFG/TSKJkKT2XtS
0IseimI0jcMQVPayNyerrt9Uri1lqPJi+AqH0WmwsMz8bG+OWZmHgz8VNw04/CLy7MV/7Pp+esqp
w96xOgmkIrbOHOkoIz+1QTZ6EQoRWhMqfHUfcaUY75dF6d2hRUqd/+sFk4yt2rDaaETjPQnXrizu
aTIQonW64EbYoIrxRQRURHcLDrZOPC4J+6KsnOQTv5aD/hyVG5apKrIod3pvBzzY5fbuaN57qS2o
STpF6YeWIeRtZXUI9+G567EZRbbZOuQBz0A0XtaFFqD1N4Eyk/4ywahg2vMiBe/c1PbxD5wXEDS2
0Q5pKFwT6EGOKKYXUkBX99ya1iHkEaqCq5ZhvfFbd3lv1YUeqcKCu6/0xb7q18Bg0xqZr66EqTrI
7xRKZITqclqHTFBhI+m54o3muPld4sq5icumcrBamnT7Q5Il9Z2b9cLlEbYGLn+uNC4cWoO3beDC
D/Rop3ITQ3eq3wkbFxItkA0w2TF/u6KQfN/bprHuXa9z+qsGI8o+EvmECPcigjWI8qnM3m7GTuwN
m0rqvu1qb9qvs2ybwzQWXUPJu/Gbi7IbJsBleQ0yfG7Fp4pen4gysAcHP0lt4mzXUH2uhXLe+uOA
akNl9saNDhbSjVRdjNdGLxD8q7FEPWByS/Bs8NrMr3BLTyUWRJkyDo47ESp7+GT3Q1lUXzNTU+nB
yf053cupaPJDhfIcJROuwNYhd1TAdbbLiEhFmnefGWCmuZFxk4GhHhgf8MYpwa0MGpeGAT2yBny7
tpQRTg3mX2uNk/BhGCdPv8D62cxCh6dY8mBymHhzUM9OaI2J34YwoOWn2s91dEYKHQpd49nrJ8zr
8T9ca2ne+WZZXVojsKAwV307h5aFSMeu8NJcXCTEYD0209HTQmiP5HF4A7hhYPTD9cBL5115Xqfp
uAfYVRWaRVM9Vfk4oLKHxNcDuJjhTYuacwIi0xhodnQeV/Zl7ZbbJFi1CaOopiZ0D4kzh15RoK5Q
aHbDY0at/rKaEydsKRwcxt7TozUlfRwzcTspzdH3K9e+IjSxAhQkSd3EEiDXgiNgurnXAh0Zb+18
TosQTGj6IBytHiNnmKDJ0LgurvTR6b61FOKp9TijU4SFrXMZ58qsdXFVNEWPZ9jSG2HauW0eL4un
vR1rZH8pvTrZg2VL93pdepUfiJTWHHeayTGWGQULNdm1G8mhN8rLpC/mW2csxEPdJlUbWa2XLwRT
dLVDqhhdEq+gucqwVcqZYl6YKtil9SQfV5qUBwTnF/9KZXl50Q+cHXHhcZ99LJ3SXXd5qVLjMmu0
7LOnT3YXW5ljFrE0UowJ59rYssZ2L/IOhqZtlb0RNUtXv2UtC0o2eSvaKF+1tItM6es3awUp/Yu9
zG0XjaV077vBsZ6ywIUH74pK6btK+rhFNEx2DAuDUzrU/YHwIFtXvCuHoX+SPSfdAZFRcJ2WSBbq
QIRd8ZSq0edY0uneNIm+/MUdoX6aVsMkKeiHxb4vJ019lcO3rNobRb1+w6Ldf5irtSGP6+gRzYkE
w2UCNvJDbfLcPua5OYAksIy960dffpVjNf3VonhfhT3M/o/57E3fKGWQ1HWu0alwMQVJnY16aPVh
y0rusnHRssNUZUjDBvjiTSG8H1hbgyNHFaGTM2fROq8w8fQgn+6HwfT+6nxHfir9XIw3qIA0X9EH
KN3IF4Y3hHWiDTfeLPLvjmzMT6Zld1xd7ST5TmDjbBamTYUWf+U6Dfmc5v1oN8afpV57H6Z+0YHL
1RpeDeCDqj6eCXNazNtYBZckT+68K1tjvnRXthNY+233lJCJkArK4JX7qfTu8NUrq3DOugyONQp3
d3pbWWmsNNk8dEnpPJWwdkmdiyn4U3PMzELow6mfRBJo75phaa6RGZ13+WSUy64xhnqzNcnHx7pu
+69LLyFu1knSrfcK3ipbIp+zD60KSNW9tDQ8rEyhE4dTgtwocygXZAOatvyTBSunqwlZo49Zq+UV
tKdW6264shlaPOm0MWKPeN+FVLc5kIoyd7xDZxh0N5BeSR1uWdLMqWmIuninK3dp/xQ5QSMSg2Wv
cTnrAKKJBPIum/uhi5rAW2RYs1VvmmHQ75ZKc/Gc0RXhjdSrWcKOfgnX1Az35NAfi2AJywDVzpBW
vZNemAGGjxhBzkMeAvvoxl0p/fQjVtLBt5ZONNhab87WUIKQ/VD2Lv5Y0tW1zzXeRCsJdJW9Vyan
aJjnFK3nwU7W0MzA0oVzm7ZtqCU8Tl7HJm2uHGnMGQ4yk3VTI5xtHoQ75t9n2YwU4cwyiYNirj2I
oPN24ygsQ0b4x3RjNKC1q10pnOlydFv87L7wqskm/i3a/BFv72W6CCgILLuaghFGqbrbA1vBfZhj
JjA1hz6HO3Z7N1nz5qKH9fPWHKRc4tIqaCqtVVDuk9xsBSqQlvN9818nF1WN71y2Yzt/A47tdVe1
baVDKDQvoYprpnVUQkb6ZFktb1IpPQ6Sdhhn8c7Ezbu+SIexCqJBOXkZG/M6f2wsOT4mAJXTqByn
TESmkt1jHuRDGoFj9r42xYoh8tg0q4vUL88vyjG4d0Jbk8NfUqeFDqCy9h+rdkQrE8Y5pem6dtK3
eDL02k6XrlHsLNFlWD5yMlvhDHkkjSu30NNYW9OJ5VnzTVwzLdf6MJk1vCYs94ocxyLUfg4ufgiE
GHekN5MWraVukJZp1O0kPPdPzUNdKjKXeh3izlbmI7g0Zd17HYW+1EFVLkKqF/MyhCuCLKTmn9qR
nlvVB19TnLxUnV16rIlPORwFarQp4ZwtYNApsEdOOvX6RS8qy3yoMB0abzQhOj9Ckay5zpa0by+D
csluarIKNxzLxm5C7qryAR0veTsYXuqE89o6RRRopK4RcQAK7OqYYxI1rkQtqTIBp4R+vxQk+UVV
fkBcrbLCcWoCzHXFKFToItfe0NcMhDpINod/yAMccyI/zSj1mI0VLG/Io3Bk8TrDv6z6Dh3tpkGZ
OaoKb/hQGeX4vSmJn7Eql/69out8V48lV4Qi5Q75pkhERaSBqYTVX9fK7K3WacMc+svQTfjM1iXa
+vnM+zlnqh1C5LzsR+QlRBaXrtPdzjNeRRcaScOhLEEl7NpJTz4vJc8lHkgEy8iXvX7XjT0ppqX0
tthN46QN29J44x0VtDaIZTlKEfpr0Fth0VgsnLTMtCP71NuRjGdm21E8BloDoNYx3pQ5YeoqmwbZ
kq+k3V+epsv8soQM+ODrKJfE65oOa1wHTTKBH1iQNCXfkgc50lZBfjzBpFcu3vxUo39yJSaHG+60
4r0XwjdFzUvv+johuPn1FCKXkV4LeOC3fta5d6bmE+CNPq313eL3iRlOLrk2/Zmi9Cim5FnAWGPZ
RUHmB11orkr/6k8DSopmN8tvfUEv+wLWabJv5zVIYrcRzddRWIMe/4eVTW2HDaHal9utuS1NUs1e
m/VzBjRbaf+4HgRlBjQU4s8UhVBBOK4HUc6ya0GljnJdRfdm4txxi69zMnHn1x6glAHgPocaf1FW
Q7lL9zc6HLQgajgnFdhqxMRR6g7Fu6YoI6MutNgD8BZRzfpl7h1kAiqFxEWKokTXkwqeuQpnTRy5
7G1caMKcvOmwor39y9XIbRS4HDAw6FifGi9VRd2o0e7pNHTauuMwX8PVaH9ZtWubC382x3Sq8adA
pbT2lGfIZqFhMruhw5V6n0uMG1eh/a25/J9HhDfxz//i71/bbhmw3JUnf/3nu+lpkOPw9Nv1Yyd+
24/Nt0eZt81/bR/yP790/BH/vM6/Yr3Xfpen/+rolxjp728SP8rHo7/sMN+Vy934NCzvn6D9yOcB
0qd2+5f/2x/+9vT8KfdL9/SP379CcJTbp6V8+d///tHlt3/8vqlK/uePH//3z24ea37tMDw1j98e
T3/h6VHIf/yuucYf8Obwb6OPB7QOfMTvv6mn//4R6QMl4017n6bihohuWpLsf/xumH9Ab7ehOSHa
BVpvq42Ldnz+kfEHsugWOjZgETwL1sDv//3Vbv/1uv7r8bASf//9t2asb9u8keIfv5++YLQBgPPQ
e9g6AgARt5//ANNb0GJvOq8vYqvQikjYvYsu/yQunFl68Q+r8spQL7g021iwnIDKPnN39JOxjBah
lBkVybh3Au26IqSHSWK7cSCWz2a5JRJlle023CkGdd1txaEbNyl3EX+Zp60+WETY1RzUuHKMcXZu
rWJBU0sbD6pu9/XUFjGWKwE3Bm6CjV+KEF11JIkrbhFu1tVU3Nr1uqmkdffzqZ2GRmbGy0zzBlTY
5vxxgo/ymtQNyoThV82o9hKticiYRbsznaEPLbB8YTUGbriOtbP/+cin/bZ/jcytc9tiNIq3n//w
/JCMAkUEPQ29sSbdQdDjHNPtc+7Nrz06gN4ID6JQ7NIHP8HZ5JNL23cIoHGkU/ENrpJzPTh6tyvH
bIz1APQdTDFriM3CTyqUmdPkK4iP9GFBLqdXxeJFRqm5H6hSX3lLaR4oznOlcqrW+p4pP7+j8i+b
0KC6PMb51KZUE8axeDP7RvG5GGYvBtNKJkEJ23qjyYXCkB2QgD2v5S+Fsn8blo5C2f8y4P1/GMo2
/Zt/H8r2hLKv2W/by9w8ifwopm2/+XdMA5/3B1goTknkU5Fl3JgPf8c0GFN/wC2k5YpELsymTaj2
75imeX9sOG/6whCC6OmDP/qfoKaZ3h/03w2PLjz0X9B//q9EtWftkR9yFTrPMPZAaEIK2jQWT5t+
spgNmRdquQbInez7rhRvpCrGd/7kN2E50KIbZ6l2hiF9KmDWejU2bbMz9bKK1eD3SON1c2xVIgl1
O9OBMW06qWtVX/Wujkhslo/3ee1qcdGsH4d5hJ6TPypuw/dJOWLM6tBm1zRqID88jFci6DMm/Gha
UF+5r8LfRMcBMaOTjqnq06DtvGa+BouCCmYw6Z87wBBqWLXD8xfVPQVRM89uMTdZrjrKEGe+wjPf
9egr8A1sevyb9xwU4FO9cjd3g8KiKX69ZtP+ExeR5rbBB729mEpt1/jDvDfmRM/i1KblhscqrZTJ
T+RfOmnOXaGatgupV9uK4lOwXtQluG6EKL3m08i15ytJTf2usMrxSlnCoyCvO8XlbFGs1rIVsRJH
2G+pV3Edr9pAmCHJ+SzolVVFaJhV4ISG1AovAnL7r9hwlOX8eE6eij+CMqAWAd2U9HejnZ4KTQ84
fi7UTufrGlmT99Q2+jVEdVYbw9YW/XeDfpEbTvhL7Un6bCD1KrGvZsd4l5l9EBpqBVeyokHy4OkA
Fs99u60Xe/xUeJ+esz06w2ATT+IzxZciqBRtwgKho8eGimBFzwHVEqdf7AerVM6yKwcrfcfNZ76q
AOf1kW1qc+iKbm4jzferNuxVmZzBGpwcT6waRxKJzEb04e5wqqUvchEAexTqesiLz7IERTH5c3lm
Tz6L6h3PHpYK8BlIurAKoQIeH4LYqaSDo/Xrtd6AKBsGJdl+dPx0J6PS08srgLnrk0Fdf5etujuF
daUN+7qT9X1dtWkeua2sgI6JiZqzjgFmjEtZGSY1jF1LrtO9tNCEDVGzQWdIFPnW3QXQmTX+HeWc
gZ6VEzwueCSnhIatICiM3P5gI87w2auHz7kzrekuy+tShgmXYFs2Q6yq3CkpV8nCjCERM3Dp9t/Y
eGit2WZ1Tlvolf1L2CD0uiaqBwZgiOM1orVotkU269fW2MpPZrnYPpy4xqEQZFioLrY5jX534vZT
dG7kraP3gf5PXUbCw8Y9VvdNZCHN9e1MRNs25vGjA0/L7gB0Bc0efsrx1xICT0m6U8t1000i0pLV
vC4Xt44T0xova6VjTqspdbm2k/q4ri16ooXjXSxVWX86801evkLPgCVUXWBWbfjz428C3CstGjoi
19rc9rFMKieN7dXiIRXCHklSLXdP/QPkpdHqJKy+O1CeFCxgOTstqZDLu7Rhn93459/sBB9Ejxwm
MoLoG0gGbNVLXmgl00om051XNo+dyTL5DqUxHUQRlTvz8uejPbvG/fhEGA61BsbjZeIzTmHO2ohf
KqJN011t9p84BehlDNdZMSyRgRFnXPRkgVk5ftNHu7uw9E8QBX1KgqGDi304DyIIa81Pz73iJ9uE
L4WFABLiBDeAkafgS212KMgqV78Ts9U/2HOV7WtqNhdn5r7ttuO5w+cEvoOVDrCXF9k0gk9OCfrD
uFt0QUlcVNpO9HX2Zk101ELRmgj12vrceUkZiiDIPxe1OueF+Mr686BRXcTdwoFldIoAXoNqQbJ9
5OY7B/PBE00HTksXO0QYzOvM82+mwLv2hVtceIlphk4wJdeeX97UUL9CqPReH+rWtALrBgF8Zn1O
31aKPoDgoauBy6TEcqqDuRbCGc0qqe6CBtWqUiZ+RJeUqrEt8pBml4V6kFfuukw670tjTKP/x9l5
7DaORWn4iQgwhy2VZdmUXGVX2BAVmXPm089Hz2JKlCCiB2igI/qKN57wB7iM2qkijtos/JLbleKX
sBcA5fHu8X+5Pq2ql/Y9Ne74gtYycoGeGNtKX0lrc42iWEimoOXhk5ao/UpTXHG3MPrdefhn9FlZ
SpXTRpFDMb70qJ/aSk4noxeVkAZWWry5RTfYQZpLdoBI6sYVumIVKOnWDK0lt+a5RTx4ZJqJgBTR
fuZYkIJeTwO9WbVPe8G/GHkJboBgfZ33ab13GyW7pGGarT0fGAYOAOkqbb5lWv2tSuGvlXr91lWj
cUYITHnW6ZZtQWkuGVTexKvTz4MUi4sbtsHIHs7CkkagPecaYXBRvMZf965RXjplpLige09S2PH2
lNTIoZFZT/Tgta3k5UulsFlq/jFDyCNReAFlCWButlRmkIa+knXBRVTdl2LQxFfVG7IN2iLuoarp
4WeN67+Aqs7PjzfJzbXNt091Ff5PkMXUj7n5JzOX+cdeMroMXGjVVmnYHj7qBFT2DR/OpxcvXF4f
AhpXl9c0IOxOwhCIl1h1Xe+FgdpirZZheAEKhyiOG3aHQqcP7xWJfgjqggZaVcqbpIFmC+aiXpUj
Wj6dmI6AjQrh2Ivdd3Rumy02FCmlhC4FguIVQJMydd3l7vC98mn5Uxl6R0BJQu1W8f4bJ/Z/F4vE
jfRRhtN2E8gFgTSWQRNc5AaBOiFSxjUy1V9DKRVsFHaX7NOmGbmZMWRUeV4B0sFdup4xsxfB4o1x
eCl847NLH4q6BNgjcfR/ZqF1yhA1WrpBpwN5PSRHdbIyI3+DiDPXVNVoQ8Q+belLqNExiV35qwg/
5tChC1U0VQT4zqi3ZZS9WuaLpWUvQRfUp6xudhNTYwOKEsjg9r9uVNJ0UhVRpIrFOzs7IalntL6Q
cYdIVW+u1Mx4l+X2MtawxkaXosvj0e5cWeidIEs6KSZYEjHG9aSjpg4AHdWWSyqMEwOlC0GSCZon
I+rSj+VveutnCqrbUQCLEMZyCeHEF8xqJVZgeGiuizT7tH3rDdqb6WrxD6abBtzjX/nxK2brBI0D
qYWJYAT4e4oW/zm95ANJEXRjeJHJApB1kMa3uu38Aw7vTbFKc2WElRvTn7MbMybi77sg2iCYXSRr
CambT2BCmhfJiuNfYP0Q9ekm+kxEm1hdy1WqPEOMKU6eDgiCRpC8EMt+OEzPfj0QfErHgNct6s6z
JTVMNyMFSb0L/P3Rdguz2MQ0bfYpHsgrqO3KmgxDXiVNIK89fBTcoVOehmoYvuo0dvdDJ6t2k0V7
CDiFLTehvxal2l/lYr/WfQCIshl1R1BSiHYK9aqqpHEVcJ9aPZhftYTvnbWauiIj/+OlnXDUyldT
T6NPrmbla1WN+jXiJp+8NK2fh5JmoRL1+b4rkMEpUj1eDbUlH+Q4rHdmQ2L0eGXnGSnJNweP0gnF
IVhcc/1YcFiiZ/SjcB5yr7GBZVIp1sZgQT/o41mZrwB5FlV96vQTuv16/1heJQH7SLxLZRTDWtVy
4yCnWUyjHnJw2UCCyqOi3lSCNH4KKWGtqiJoHBp5n303HZ9luKnH2KLPJqn5D9lI3prIMta8s5/1
of/mdom/Gb1kQzO92xVy7aKqRM1JbVmSokyKhRTkzqRxbU0pPLzSydrt+mtMsRlo5kjCWakiwR5L
OT5box/+erw0d8IF7iG01mhDkGEgLHI9jAs+i2tKT85BwMFyW4Oo1utJ2pXUUavaCUEXbDuUINZm
Ij5rpZYsvD9zKjwP0CR5ARmDej7Pwo1dSk1xvx+05Fy0xucgRyHzRXAH2/gZqv4GvP0Gm80nadxY
3bAth/6kFNau65vn3P+LJh6QcGuhgPLxzdcbiV+EOhRdQyIpCOPXczIWsSvAk0vOgOiUveJSFJOG
QN6OIWDdLkoT8J+B+LktioRLp0p3aa2PK9FtszVSGgOSg7A7u2wMfwNFcI9DIiS252nNJpe8kIAr
WqJt3e6V6TEhe5FxUaT0Ors5DaNTgc+pybmFTb4ZOuzKEJZbekZu31HWR+R2YwAqzXOhmlj0xXrQ
lIQGe1vtogYwSiwp1dodGnPhxphmeLYCnOEp60RpAG3b2a70EbIWJ7zUeQwSby0DrbY9HB7swJBp
SCni0orf+bT/G49a+uyBlNUwLFs9iM6Yux5AQ3IHKPVTBQXDV6VNrvjPqQl1WMlXQqJD6d4XLe5e
MDXNtjh6S3pK09ddfz31/ekVoco/KQzI1/sPLRRYINg6nvPI9QFcUuxSAW50WevvZT0iRgzMGjSz
q61CoV/M8+4Njy4FNKWpiEg6fD08sM80LrQ+PAeqOgLsKctP7oCBjqF0R18IxcAWZOW5U4VGtlWp
sfbKgLtNKnintK2i0RaCdDgOUSntkcu3ADHKPSYUg/ds1WFwqqUlfZ7bdMOgj4ti8ASApxI8W7ws
111FobZ3rsYBYEpsJiu9hTiQqrq48uJ03FaG4GRmtlQEvXN5UrugcoMaxlQ8mAsjGnHasT9c/0xd
EQ/RJHhtTXV8a1v5t2h645daAlkCYgSGsIVeJvWtZPX4/r7duJMaFjsFXR/kYudRh1z0NIDb0T9b
VfWa5qV8LitkJrs0TT8/HmlOkOWeZqhJ34CvJcWcC1Ig5tQVeZMxVJ/tgdZ2lLAj5blBteTJSKqX
PLX0F79tAPfSuAGr68E5WNFHeGlgzSx89501B6RC9ExQQe41x3TInaGPDaDyszJatLTrqHox9Ui7
YOvzNSirfamnyScxicPvj2fh9qYliJnIsQR62tSAvj4bqMgXhQE4FqEkTcNySdFWltxa68ej3F5/
rOZUXqAshmruR73q30i4AggZKal/pg/bToqBQGz9KEd5Sf1UScOCLNidPcQTDOcXA16u2jkeAfxB
1NVpFp6Fwvocp2W0HUbKqhQSusPj77pN/kiTkZ0ivqezTaB2PXulXHQwVOIQULr0O6sHBTynXL57
ZvwrBnP0e/KD3Twe8t7HMSgWEBPzEgz99ZBZAY+hC4XgLIWKcNKV6t2zdGEf6+KfxwPdWTMK/fRZ
Jcr9yMzPdga0u3aseJudIpDbLcal+h7Y758GIsjTIML4eTzcnWxpqpmzNwhRmNG51LGUxy61Jlly
Rj81njVZKremH4wvNL0oeGjBujBD5HEiYzzRvDOPBS2sr4gOIBhbGIfSd+V96WmTS1CJkU9T1/2u
yfu/it9Hr2GBCEYyRsGCps2d9eeqmjYZIQQwitliyH6BdbqaKU5ZGnDX2jy8CPC1aoNgMy0FNL8Q
/vr/TJRBcYZWGEUhc+7eMkCGS+umkB0tSneD6B3r6jNoS0WQ/xBQ7Scsezy4CKAmK7GFxAbBxDay
o+ruKsCWWBe8maNgccfoK9WV9mHXLNwpt7PCZUJFBPl0jiEintdbNHFNRQl5Ps9yJp6bxnqtOlF5
KWTzpIpl8tql/1VYg6t8ylM5DlNyQU11Fl7leTUKReF6ZwppoZ1ZSKfEsdTsHm/RuefZfJh52SEl
4u8y3fDOerEFM72OYFi3mgWHypS+6vH4dTTrHSZop1LtfyKWudTFWfwBs5nVhsBTgtbyzuyOrdAp
4PICSwQJHW+bXN62VvQsxNbXxD26ugf+e2wWNt/tpUBYwm6HNM/ddYPh6dwiUltIbGdYL53dhYw1
NH8lT83WSfXl8XR/FBuvw0ZmnBIPlTyaNjd9PSBWYRDgOHhWivBVlAjC4lzz7CGdxDxkJdsiRFP+
JXPxnqZi9DdJLMynWtXTvVpxFUeS79uEOdapQrTgb1jnemxjXglvKDeLP3nlUmNvxuKd+kIHs3Lw
doIRIQ6sqn0CF8330eOJjXxtUH7eBJ6MY1kfD8+h6VtbGZzsi2zG+dZtE/2nIhTxqs4H92s9SO7J
ZJEWrpp7a8+JwrBCm5r/VGevT5WrFA2Gc0FwbvCMOwJb+2PSrz66srBFvKg5apCrtt0YTDB2L9vQ
z5beciVfqBDfxik0WUmrSbEx9bqx6ID4QMEX3s9ZYxtCFoz+YvYc7Nqyi05kOcVaqpvfSVyLfx9v
hjvjEkAoqFJBWSMxnO6cfyIIWetHL61a7wwha7BDAv1L1pjeK74kZ5Eg7tAnerVPw9pYEL647aWh
/YBWCzsQQ1ed1u71yJnQNEVBT+EsyvTuwND9rTEbXCMNG+erwsMUM4efcLRy4V3sa+syyIO8Q/0D
nETt+9h7B8CDctUJTePyeE7uRLDUFblfKYWihQty8PqnBUJaTjUiywkt+UdOLWSVf5FBB3zVqdTT
1wXZX0enRifbhJZybIzoTxVJxfMQQRJ7/Ftu40haehNSGH0E3vF5xzErK6/UtdBygjLqfwCRjGzR
GKOFXXAb/DAKTwvBD7VvrAquPziLA4q+o2s6eJw4kLf6UxVa5a5rS31Ja+3OI6Z96OFRwuWimysX
yOmoBLrcuU5CuW0TWW249fD0tQtDb9cFFqmrOJelhVm8UzvigDN7KDMQKavzFU0LGeIQREgHuyBQ
TshfaqsqQ5oEk+1v0VDCzW51fxc3A9dvmMoubHL3ooymv7fUoojsujSsVVXnwhFFcsQUc1P8WzXq
++PVvncZgdyjNjNpc1GinF1GY4fi/ygmpuN1erLP5EJfRQMC/3UpN1+4QH6kkpKf+noQj/wq82AW
YrlCuP3Xwu+Yxrl+ItDL4HSCSELUGBGv6w1hRYIg1SjtnJsxzb/oWhwfSCCB8HIhrQcavGudZG0v
6+6boA7dpiWOX7dDv8oFyMooVSPCFGqnThhCux7jAFVO2NXo4wtPMdzA//p6Un0gWgThi/zGpDl2
/Wsljap5xmVyFhHoXKGFQOW/Dt+sEToznIz/vIUZDhkd7mmCMQLr2eREpArY+ikeKTSiMF0wJtse
7ae1WabxVvfTas2jGy/clzcXwTQoer9cAqi2og5//Y0lWxgzaQbtqMSsqE3Hdlknw8Iz9NGbv1p4
ZAI5lVOhADaJMVfvIW/V8afLLQergR1lEsraqZ1FeOs2ByswIEUqaEGD8/4Tt0+ZcOgj0WnbNznL
6LPkT4jWraFr/0LzZJcVIUyKN9eKbCSD+fOSFPINborQhTNN1MvlhR7yXG2lTA1xnFxvnJrGwcZI
2ldjxMloyoM+A6OL9rCmhfVQWq/wZTX4kjB9kCehdyX2YkqpXzRgTpr6YeH03NxxCisx4XNIXQy0
uGbpKxl51GHN650buulbr3SDPY54waFsS1v09Wiv5nSDSRm8F+hNeCJJnCq185tdDYzKs2vTbGyr
ZNLqIfjj0Y28gAYbd49/5rRNr5Za5X3jyp9wk1PBZtpx/zz9buq1uSyI8muHj/tWa89jcpQiClFJ
JCULhYrbJ5WcikCDA0rzS6VAdD2YGiHOMXjkcblg6k6ZqY4R9J1dhC1ho5cbR1+v5Kcp3kUGI3zS
fUm0aST8VJogsQX6jdvHH3+bFmskD1OfCel2ELNzCIA5NlBmCfnOjVpZu76pRn9N0keREvDQazN2
wXPZWt/wRpZ3HQ50GyMrZGGtaQprWCAlX2iBu3Ixw/yMwl3zC3Yk1WDRhaC+URrPtQfL/AtoWaoX
3rKbZeOHT4ZS5qR4J92kqWqUj6Mkuup59LvN2AfGSpCzCw06ngsaQI+n6d5gIDepZRGETANeLxt4
LIQcSk09J1E0nHQNWRg3pdsIO9fYV5YvL4x3c8vxcRRfVA0hT0qI8+unTiuat5CwzpDUazuXLdQs
WnHplrs7CrsQeg07Edje9VcliZ4XZqmrZ7wreqQfCgA4FmaVj+fuo0p1dcC4AagA8oyK2lSim10D
wKWxSxV645xIcnsShbp5y5AnWTdVp72aSipS9UzIMEJjFGyfMvtGCpsRiVI5Q2gkATf7Q0UBZVxV
vhS9ZkQonj36g/vXqAfjqzlU7qcOy83A9lJRr+0pal3FPjUcUjk4tXbbl+ZGNjLvxYiS6A3QN0Cf
oK8qGOFIp2xTN1VQVxkyFDGISpJDWJo9aqf8/QokZ/7D8tt9LlLGXVluKaM47cmooxR6Kwk4X8Ty
mgaJywMIBDPKdU6IJNSbPELB1MUdprBzD6kIuzVidy3wbHkLZ/hmc/JSYY8BIpC0HJm2Kbf55wIj
axn9JrdEFCnSYFOBA7brvFL5VXGElgy4lMcLqtxEReDqZYkWGlAMcHbzN7hOtKit4350pFY8msY3
qVW+1415CvwYmDJSM+GxML9n/vDaxZEtgfMuwniPsZjtwt9Ny42s1Hu5a1aCAWvub6z+oSlMr1im
L4yAZwE9ia5y4ArrWL6g7WlHof+U00hCOWCbCG9mO9Qr9smlKa1tNqm2x8K67hb64zfJwPSV9P8w
moAlAnT7elobAIad2OWj0wwtmb5cVqceTaTfwdh+fjyhd0eCKvG/jRFau9cjdR78WBN7OacNjeEL
Te4nNnV6GOs63jwe6Tbb5KMoKJPkQj6BoTG7yEAESi46SaOTaf1rUKm/qji+mDpAwAxGHbQmxVaH
+m9Qujsf4+44jM8dj3Lkd2tkJTDlWpK1vMXaTL+IR5E4Up4CrtnujWQ5ENGmGh2/MmrY+rJ6yGT0
VoxaRT0JuFy+KeVe3yWxZJ5CNADxxjtWCawFpRfStSFRLYH6Zb4YSi6vsy4uFxruN7ckwnwS0nKE
1vxG7uXr1clEkj8jMyRHGK0Q2e2CCDCqzgsLc1OAmOT/OMisDH0S+JbXo7SdVUPCkEUnIu/bSnLX
RTydsXZAqU6ya981vzWZdYZWLu8xEutX7iiCkYOgstMDP0QoIm+M59Z3fyOOxRkMAjQ41EiK7FZQ
k4Vt9IFAubrSiTZZKx5f7nPi7dnZiEI1l5DvbhxD5xVsrTDYGWqgbRPUzQoyjyo+WpowPAcI4tm5
Wok7Mngff6zSf3c9pTzHliruEqXUuaXA0kl9iuhIWVqlLZXNgFNzZR1GqUlWLQ12OwsMD80lQzCQ
zUj5pAxBGkOMRbtRs2RnKSPa8kn1K5IrlT0jNu4B81VvndZDvUutGKkmqYMONBjBljKCfGCfdxu/
Dst1j4bfkebjH0wqm12bK/WnYOjMyS/ngt8F8gooEATfu160nDrPsi0N/X7jttoLr/apUkJr1whJ
t3DFfvibziYYUgp+pB/JJxHa9XaAIhqIkVL3jp5NWs6WVnsXr47sznNHgP+FuO6r4b2SQveF7rvh
BKo6PAEfDM7lWJiOkpN1QkIPdoXfV7tRsbKnuvGhdCDG/JKDL3ka3Mj4o0qJsqbgL046f9Xeovq6
sLFv3woaCQT//AHy58aPotV7KP++3zml1kkbvyMRYfu2uzKVxD/srl8FWuiJXQ9tvY1Q71tCKkzn
Zj6RoPJRvcRsFYztbKcmBT2OCtNVRw5D410SKnDPRm8e+46IlABk2ElhULw1mld9rwSylKYv1xW2
LrbXmMH68Sn/aK3Pfg3ELCBXk3vLxLm+XtYBm5+2yWvDgcUXHlBOAedqjppx0vvhFbMYseXX4UQW
ha1CqT2sfiRN1vySmnh4peFQfVZaV7cTgsPnsBStSxEV2dOgpAYiHkni+CriKjDEEtvMxQRxbD3c
1mPYbvTek7eJNSQ8r5VPVz1RS+0gB7X+fTAK/1Oa58ivPf7Ym7BkQmuCxic6p5Z20/rNFI+SZ2k2
jiKhJR8mVeiAuQl3IIClVVl0S74Ct2mwNfWYKUNOtsugkZTrye0A2OeSnJqO5ArV1sjT8TsJhPcc
oJvoNBFCFGEpNVt2f7tT+7FA6UZtfze+kf0AhVduuFFlRFcgzT2eiJsHhAICDXD60uCAbjOVoVUQ
I/eoXeYFTc42yvRDLnfewijTM3S1teiaTMk2vWLSFNRXr79ekdJQlIPRciy5fm4zWXiv5Q5du1z6
+fhz7g9EpkgBESTFvJEaJr4Wt75uOUnbpM+6UWQrw/WrXY7wxkJqfpud8lGA+aZu+0eRfJraf0Jb
TCpwMJNj0xHaIfmdpqFyIQcVv6F2WjlWOPqneAi+KsIkalVkU4CYWKjIIeRjjUn1XcAyF2Ruru8H
rIx4WoTwq44W574jCW+RjR9DmECa9efxDN285R8EYVrbssXGRxrh+lcPTWyGWVubjpiiEtiLUmXr
gYKMXt+13SkyB+tZQCzqDQkif+Flvim5MPQE2WYjUM/gKFwP3aILSqIXWQ4amuFG7F6N3hDXnelS
JdN9FPHcperTvY81OOpTkQds//xKKzUvUKJIMB1OZ7QeW+xtWgQPX1jWSbEQM9STSW+pRt2gX6ow
3aaWfC6ILxjUoGxwN5ullmjMWz7qXaZTB4P0SUzLzsYDoV6PpZk9R+1kvIAE2XZAuii3PdMc11os
ZatUqbxt0CNeb3lFe+q0klYdMmnfYQ9Bkwn0EeUilBDIIAufqRthRCJbJ55GDYkfLfTbtRTzavnu
IJRrjZx1M0Lk3Ne1j6wRjARvwyZAMtQf4m1blYMj1P3Ko5hTrSpMalCDy8t00yaoDSO4OXkRR2mw
L8UgOPrjiLnWOHkdmO7BTYv8gMBv/Ryi3rDKik5FWk2Go5GY/bDScVP4/HjzSrcLilPFhBQi64eP
8mH/8M+ZC0tfCuImUpxMUDRUT1u4jEVSPQfJaCi2VsvRCtW15omY/q2oY2kV1nqwzjWQN8SKn4Ja
Djc+PDx4rEiTwlDtqmfDVYMNjhVLYIXbu4jfCkYB7COFNUmdVTCkVkeDNojpfiG8/MM1040ywun2
xuD18azcPmY0ISSqhFN7iL+cPdz9GOTgfmrFkcYzwSog1c4w9rWcfx50aSFkun0vGGACjvJmAlab
X7CIm2W+EmuKA1qufZGqWlslbS+s//MX8TizSJTSgeDMgT56j7WDogqKU+DjglYrAlJx4v/01TbH
yQ7kwePh7nwUWHZa+1zlIHDmfn2FlDSFqdKnHIWOPqfRuLTU3K5ZWKdbiCH8Kb7LogHC44SC6/UF
OGRl1+jkB47oed/R7ARAP7hSYFdiHdqinj8FQx9uxx7zuhAPmIvsR58ef+lHnHH9EtPTm2AiRPDg
mub+W3Ffj51UjIpTjxE65Enc7cc0MM+15l6AUwzfYOTxJGhlFr9LuV6sdKr2PdJ5myYclOdS9r8E
2tBhGhA1T8XQ9VuhFs2dYkbZ1srd6uyhxmT7CJQd3LijcNdWT0Os2rVXwtOu5HxltiigRVBzYgDb
2QYxKcMuYTCvSy/wj2EqZQtdmXvTrqg6fQjeabLleZJc+kNRWlajOkHSICJjGP0pRrQR2kQsO55h
Fl9KwTpTkeLGo1MArEEy2m+PJ/4m1SAagL9HqEUSDTt1dhlovkdROlEUx4ScdGg0raEunahP6Phh
3JnWP2q0M7eglR29GJSFUOXOTaRotPJ5AIER0DO/3neZhN9NZ+SKE/vaSW5rObazVHpu1BJI8uPv
vHOUyLwx4oDZjHrBvBgtofE6CGFmOlk3BD89K/1etL64sIvvrSjLSBzJA0thwphuxH+eAUHPRUFQ
GEUZdAg2cSeAcOT1oyM6tZCq8GQgat5OUtE7xNj/FBG8nccfeucloigEnwIzAULNuX1eFAqK2SiJ
5XSecZLV4QVFRCSfqVqvhiJLTlbIk5jk7UIMdWd+ITFM9R7iaUiRsytkrKtApdpoORkdoG1uedIG
p7yleP3uKNpkC0W+YoERvp7fREpatOldyxEgniIkJZ4UlKcuj2fwTk4EPYzzPdHzp37JLP3VGs9C
Z1A3nTxWznQJcS+FwHNU/Dw/5bpavKL/PjyrRvseer140XzUn9wK0eNYTbtDZHj1sdHqhQfu9qBi
UUSnEqQ+DQ4czK8/vZAGekbgspxWHb4LbVU/hQX0QdfK2nAVinW0UvQOenhIAnQUXNVceItu9xWv
q8XwmHqwvnM2YYlBqxRJZBWqWw9HVDezdVVj+aBEl6Jal0KarilaLkGbpgW9fhbgCBBYTf0WRBLm
L1Pso5KN5LPhGGP2NY5a4GboWWRd+Err9ocitO3ClfRRzJ2NiNTX1HjF5Jy+wGzx0SyVvKoURofY
rNkNpRbscmsMJvhm+Szp3tZAYvlJDdG0hKuQbMxGk9YdOIYVjftmqRJz5/uhp5AncG9BOZtnRaKQ
dySoXM9NnmobMeSRss0gTHCo7LOnCvlop05N6bdoeQL6BRhEjdHaws1pWEEgV95VEYkd2R2TTaGK
/jlXFEpJCu/6f75eZcjq/D4CFS6+OcE3DJJSLGRiSkkN9LNupcjANf7CEbhFuGDWwxaf+N5Y6vBk
XZ8BQMdNiL+W5HgZ3ua271f+KgzqfouY5JMfoZGGddqkYIpRoqU0n6oxb6ikutbfhRvizrLwXIrA
7egdEQ7OMkZXGBrCWEFyOiTeD144Zodc1UiAKCGFrW0Jufrd9YcWQc8m2sWVMZwDpTg00Ae/VV5u
Pls5QjbkfCVpzZAWycGTk+RoNUtZ9e2tQWiB2RiFHaDwyjzW12n4VkIo6c4oC+Mfr0I/KWuldeqq
9qAYe78P32KpGr9nSF8tbImP4sn1SWJs6of02aaG8xxZIzSjEnZWrzuWFdrURE51oWCdYqGoJeCq
/qtMfhdt/ysLTRuA2iHVm6NJQcJOR+I86CyWeejDZwM12NZ8CnVEBWrfrrT2j2Bph8cLehuIsHcR
WwBCiwYXdZPrjeX7GdhAD6NV31T/pm2QvySxl68ttfUXRrrNiabsAQb8FO7Au5SvRxK9sBKSvFNe
cmlQt4WSKNsuNrJNBeBiMyXuC+HAbfOKsVC2AntDlImw5Oxh1sSahkgdKy8lxn6U+RN1J8Q4aVpB
rP+SU0s76kXq290U72sIqdua628oiaifY90XvntmaGzLtghWWagvBQ03omPUeiCKU4tgg0yQodmj
JnC74yZQ647nvgAKyMt8kw0+ZptfhURaB+gutZH+1KbpKdPifoUeDyLrP2ttvOhe9VQJe91E8uiz
AOlYyHvbEl9K+TkwL3oL4hYd3y5Q1qXVrSYVqB4Ubl/t62zXCsbSZr8T+fElRNGGYsiEDB+9iX8i
P5L7MdX5gwKb/+6XWoSgdYmdR9jkF881o3WFVsfXRpeqFcJU+a7KhQWGze2dRCaBTBYNg49ccbaz
EAGTLS/UZUfvAumUx8IlUaxN06nPUluA9gu6t8eH5iM3mB9wdtVktkvp7MbkzpNqvfR7j2xYS46q
hmMMjQpfy9ZRVaEg+WqC9lfxr+zEYDsO6arxgUbq2SEpsndPxIFkfO3NfCVqR989ZaqL00TuDP2m
jnyUouV9rKz6qEaeqH59/MvvPCTMFbwprhEZrORcE7gQMyP1cT9ySKv7Fz/Jolev7UPHyCtpxVvG
A4/rzUZTBXFXVaq2QXw9WFcjQPTHv+RDQXQ2hxR4OAYc0MllbPak9XKQYlyVqMjJjeAO1KdwUpZP
5DOmSBsrepVCJLrDtSn4+2KoDxwikALDRtCKDTWjs4Wjjo+RYf7eC0eQk1r5Hgq7UkOyzvwViC8a
snr5WYmyz7pXYPWV7jtDfg/Sgy4K/CeeY4QVdksvLg46Xh14tucDhKijXy4eZ4U8XuDUf4pTlN21
mj7IKBjv6IM/T8oBpC5LHP5JX3IW7inkwR+aLlRYIBtf3456NiWreSs6JeJMqsC1P+KHFH0R+m7V
EPoExnkIP1Pww4ZNSLHnCpxWOvn931H50ivSymsdqmlYHW1zb/J4jFdZKh4aU/mORJ9uG2l8Qc/B
GdNtXb9laAuJ2v7xgt5JHhCXgBlBisnVhi7u9SegG4OoXNmMjupr48kXZCQPyBbPSe4m2wCJ7V1Y
Zd1zgwXZThRKFzB6lAw2fOpmjYlK/GS0cXPwvdZcIivcJk8AGIgkuWmRANM/1Pb+uaK6NlKGHESw
09fBMazqwA70TttLWJzbo2IIFHeT+juBKFLZgd7+qtMx2GojzgmWlX3O3KT/2pbVwiVy7+Kk6Qu3
FhQDjYu5xG7Xy64axlDaiIWkY6XK3whv/UNIl/7SJn6w0/VS2CilDEaNSvPR8JUllcXb15/SB4qG
ExOZqdFnr38rWCEOSOA7PCXaS8gEgBGAsfU0+v5SoHFL+5/KLBT1yGlMyAFzxojmahluVe7gVObQ
HpHbOo1qER8RDC+evQiBvKKDJlOmov/NA0xbgwJK2LCtPz7xCifrNIx5FXMlaJ6tVpZ+WIJn7OXS
0y/iMBrPSuCKC+/KbVudUgJbGuwS1zzukrPpaaQoMIvC6p1GTI7QKnoHzfG8sn1Rph4YaHbMDW3r
vaFeKnHwn0QMRZ5cK+iPdRt5R/QRA1s2/eGlKpPeQevdfOk0Y9PkRn0qI7/YkEHtPK9CvyAtonNT
Cz89HWGWhav2XuSF5SeiTeADQGLMajNJM2I+VDXKS1gma0QS3DUwHqcdlWZl5erCYLdnjaiLPHmS
+IY3OQ9sgO6ZvlYUyksvNBKq/YqxLqryz+O75nbfwvqhXcydQtbDg3Z91UThEGJdbMWOq/qpgyPg
6xBY2vMY5f85958GokU6afXzaM7qdDDf3VaVq9gxPCHdW0X7u4ytY4i526qTolNK7G+XUfKfZZyA
q2s0AyGvAJVl911/X5u5EW42SeYEhuW94236TR78z2oeAWaxzGYf+Xg/PZ7S23WbhoQHoMCaIR+Y
PUAurGwjGevMETxTPyH7I59qbQkcdRupTQhA8leyDfiik3L8v1VCsVPaBJUPYh2gH5uwHkxqrphh
GNj12b0s9zgKttHCMb7NBNGbp885qT2QDM4Bj4aZem4wGrmTDlq34wkWXqtcbV7K0PxhleqJ9rhE
DVoZTplLiWPhPNxyA1jLf4efxTmBEQpjGFW5M4ql3SYXN34WQGV1rbVRumZNUfGzm7R7Fbh71vzM
zJZiGtpBZfqpCGsaZW8FsXtU78bi1OJ8Rln9u5mXZwvJ/1UjvfrWkl7jvZ1AvoWaG017CFTTv//n
tbTEFCvRISgoGKMgXbuWvDGtbMkj+N5WoONC/sMTyOU6O1miCEVa88UcGZzIO8SBz+RE6ftgJhjV
hE15NkZ1KQ64M+bk9YGAnwiMnaLe9ZfJxaBXo64lztTe10G/qlr1ihnbGjPCTVi4WM/+D3tn1hs3
lqbpv1LIq5kLVnNfBl11QQZj0RaSJduybwjZlrnvO399P1RmdysYRnA8M8CgMQNUVsJQyoc8PMu3
vAuGY903xCXuouIxtcwPOa7kXN5Xcp/eq0qwy/q1PXF+OoNLmNFGLE2AfMvKLg4wY1vEUnaM8v5z
oxs5FRFRP0xqiqoGPqdrafH5JIDA43QmHKIHw8F2OgmFXJXhbEB3xKYp+xwnib+tSnP6FI4ykCsZ
b1MnUaP+Lq5l79Co1ge8lvSPWVgSDRnoDFYeGDPb0n3lQ9pk4SEqjOkFc6fg6fKB9ItUZQbQc/AS
HyGeNOuuv1+HeagBBKsKJM4JXva1IXs3Ta/otaPq8fNgNfdeVm8xj0W3TMLZ9WM5aaWTk2+s3AHn
H4jElpuTiBZMGrXI0+eITMnvkxr0olihTqoIvbBta6vc5YVGt1DK15TazuvNjEfQMR+V9KiXjSkQ
h2WUQ8k6hp0fo+dVFq7WmPhoV+q2MQfpJu/RFWjDIdqszPgcz5ymZGBQaIiCwZs7KOpiT8rGpAhm
Z7THOBQ1N8xqedeNmnCFY5S1x6VJeAj8AcpQ0SCRBqX3S8hPwUiE2nECGr/pU2tNLucXq5X8ECAU
oCgWwVve9O4wipVqEFOaNkfsIfU9kax3pWlltqFLl38BbGu5XTJ8uTwP5wcgdwWYmLnwrCGZtbh9
G1xvyzwcOgrhpKSmFBvOJKF5dnmU8xgGpNIbSQS5U/qP88/fvVlUakJUJVV5RCyjBj+Y1jtTKsSH
KbDClX7rr15o5g/BzgUgwDc+HapoknI0Ta84YsLobT0wLdSEqmnlnn1rSZwun5n6C7yCw5V5WypY
wQclnclE7y6q6ULrY5IdCKBuslTTHbkOS7fItW/FqA7XHTpyr1YDpV0xyLCTKs7cli6CKyRp7eja
9DIQGW3xkg1tKPQKWgJYOtP9Tt1R6NTvv/slWFekJRCGwX5SMzydnkpvjBEAhXfXBS11mhjeXo4f
1a6vKN9eHuoXSR9ByBxQinx7jvzFp6hTJH2Bw5RHqB4vDVneh7DqPLePfX+bhqZlJ5zce0UUaN6b
06zF2NQrC28e4v1nUjA/J/TSqdqhii0tX7cZWqPKtKa5o94pbPEq8d3QGs1Ps232vo/zcN9pdX3s
AuUm7xJ/TXzsjFWsoOQ0nzCIHLO31CUKKxxDIyzM3rhr0Xy+7k25PISlvx28WepNjNwsYlcHOCqS
m8dfwlb3DkIH/a8h3/hQCJ3sxEkZbMdAfh68rN/nodS6lz/T8tRBzBQ0HG23uZrBpTxvqHd70/J9
OCOjGt53Vvkj6HuNmotZHUQtzo9KBWBWCbP2+fKYZ/23eVAKqcSoBJz8azGon6HFDqc8uk8V1X/s
fZy64LCjIJPQ8jQHuNfIqQZ7QZFxaq+F7AYJdZwO9anQ4EEVawnB8tp7exx5hsrN0QnZ1ukctEAJ
gOSZ4X0vWN8iGeNeRdslJjsyK/NuZU3O73ayJud3fzfYYguSM4eU643wXm1D89pDhxukAFq5l6f4
/JUgLs6tXIJbgvKzm1XqfBnjpfBebqz0yUw8chC+slMNg76XyChXdvvyiKfMgcMQ7HmcLIgelrmw
TD0Hm27eqve1b5OmxgctbgonGIW1a/KXI839G1JUbq7lCZ+rAvlbO4T3mIeYmp2h3WUnQ6dMNslj
5FyexrOD/u29iHpB9c5XytL2qsdwHn9qRquwAS2UaKuYc/cqREKwxwrRmbz2QxGDOqIcDhPHcDV/
3IvptC3S+HacRvgVFMUTEhgCGxtZla2v+DeoyVyFfrwS9C+jqflZZ8K5OgPyuM8X1ywyeoYX6VZ4
HxSjDAEkMz9MjZy5RYcOBTbq/SYfNc9Vi2Et7/zVN6HRpSHlSDZLH/B0A2WxWVVZz8hhqqm2hFn5
dZh4nu2LavabpKP5JekMz+8JEuXNW+39eSVM+qhVITJcQWikTo9jgyNYfb/y3c836bxLgeSxzIgS
l21NL4iFJur86L6A10izICYMg0m4vby6frVJuRpIz1haCJjMP3939uqIHEJR7ENcub27xPe6Y0VN
9qoU+uEuREft8L8y3MzTRekCY5fFhQxwB9OTgj0KzQMhUv0nIWbpWoL5TU7kwb082Pm9wgxSH6dP
huUAkdjpuyG3KhfRIHLMDR2+qFHwWoolUl1t1O+S1LyP5Pr75RHPF6GC1AIT+VZhBvV6OmI3yUXQ
qj1tcFUHV5wM1Rbpz9bulLJfOV3PKh0EaFgCqhQ7OGBnmPXpWHGnQajKZA3IhrKVa287UAXdDGYN
HblvrjCbFTZmYH7T8kfZl/dDeJuo9/nwMUjv6wrIoXolgWGWA8qhybQNhUF2KiP7iOuCh91QszUT
BSWpfOWxz/JMHpv6HrXKWaYPgM+87N8tuL4I9cEivTzGGOXYUar0G3TKiV2DyNzEpVZ8jlAMtDGr
1e8kscNBWkLlJTKsZmXl/+JbkeRAyyX10AgFFt9Kq5pKj2LEubGJlK7n1vx+EEI4rYC3V156fqfT
+9aYHQSAKXA4kYYsqn3I+GullQrDMQt8FJtQDdwOYpV9vrz4zrfy6SiLF8r9otArzx8pY5pg0xUZ
AwdT2sUKTS3PL3aXR3vrGC5farZhg5puIJbwFnu/+5CSgPCOWdXj0c+krVB7T4Upe05cQyoM8AS4
KvsvQuTftNJNFt3r/VVUfgijT2N01Lwbefjum0ctuseG0U5Hpy07p9Dvgckdk+Kljr/V1VXa//Ab
35lEBHi2svzDnL5NLVL2eAxYLiUXrJW/9MiLj9aVZaLn0iD+/dwU9/5wE1rfekvBpKCCcb2fjSkt
6VHRHoTpSRRdMluhf2gs9MKinVb+tLpDL31CNr+jHIn5hm0EPwXLybXU7qK9PusMfcv8zz1u8Vn0
nX56HEBhqV+M8DXLfqYw5E1PJcy4GusrSf5cWHdmCwJK3mRICQvgt43kgO+JfXn+z3IbgmVQY7OK
MXV5ygeL/Y8YAkbs5FKgB1talK0lfUKGX/veWIN/XcqBjzx8Ks3G8epNDqzPRnfXWHN0eQuTF6uA
tGJGCxK5o/A977J3qyCNBxMyl9cfm6rAfEC8ior9qDUvWEi8Wa2/0gRMNlOifZfMyBGll2ik0pfh
XX3ISqz0lKsunG6S+tkcfkzSqyXtExM+h3DXqi8CyIp8Km7j/HpotlFufFZz+UFLX/BhL22UMRzK
diunwnkAA0SY3JRmB1fuGdVXE4PA6PVEOcoh/GsleBKonDohJJ2tmmnZNZr9tmKVazacZ+1c5a1N
Bx50NocD5LAIyaUSW/haG8Zjq/KRIqMud8OE+GWiec1OjUDkoT3cSc+h4u2aNEse41bRbsM8Ke7j
vFNvmxaLbx1o7G9f2JRlsAtEbxRM8xkwMo9jfKojXzzWCNLmiFdv1S4zHWpmdjkD0S4v6vODEpMX
zhLKfoo1I0BPV5Nopr44hjmjIXm7HYs2gwA7rIEhzpqjTDa3NEf/LKGJ4PFi6xjQc2WpkKG1p8LB
40RuDkCZ7SR57NKUNdgFtNI0x5cEH8ty0JmT9C3ysu96Xih2VtWPaI3uqjhxugHOvTIZ1Urkcn6U
z8w6bnXqFiROy2wwjPhxg/fpMc7zhjYsvg83rQVoysPR6JEei/Lz8sSfX4b8jcw9WqZAkcF1n048
ohslVrBMvCxAzW6soN52fj64ir4WPP9ig0HT56bS6CTO/JbTkaZUnQLBB7dgoHe28UNwjfB+W9sL
phs/2FFV8773Wvvx8vudl0H45AQdwIhAW4MAm2f83TmlpDngoiCZjj308E8pKMVrel85ivvSeMyo
aB+DrOxxvSHJVwXhe94IiFeFY+E0ig+WgkRv10FJPehQ4G0xqTpMo/r46+XHPI9YTS5UjgKKITOw
fxEohNh7RGOtI96heDnMrlp6yMpavyvUKXT6UItcpWvX2p+/+PZUQYAgA7wmnVlCBTK03Cqvl/gi
pMzTIJmUuzGEAAvQrayyM5AgGw+qORBIuDfkT0slx1EYwWmZFqAVOdI3Uifq90k1fUyKeAJyaTXq
61gj0mUVyQMtAFvHL/NLYWnDTkVY8Us1xE+K31XbrlGU3w7RIKboJHM8HuWKJYdMTtIqqIeiOtLb
8BFH0gS7GIp05Xz71TKcW31vl8v8nRfLMCkLkDNaWR3DegJWlATjtYmCny3BHbxtcHreRkPpinIT
bolE9E1o9GiBZ9URsQjFBZWVbfNW/ALvbHKS2YJljIdVj6H5rjm905HAInmnXchMUJg73Stm0wLC
1tv82LTPIYpfV7JXVVdqovXPWQZmJvMtWJDeqN1MuPHcN9ivuGJaBM+t2F/16W9bTyqzZh7gBsoK
tNBI70+fx2hktMK1qjgG8NI+qlpf3E1m9JwOofUs1JHx2I0A94XQvBGqIDmaeqC/yAiG4kDYf47C
iqZJKSa/f1fNij5gEmmYkKAv76q2wf2mrWmpJn5QPIV1Hmy7LJ7cyyfC+Y1IX4T7F0A6wg8APk/f
vQXE3ZTg7I+GmQY37RQi+6uP5srqn5fd8otjAAtSgBIA2iGLcydJgDmIZV7CxCchgk1ZuqWpTRtd
CEDZD9FvdkjmD8pYFKOJHBWQrKcv1WtmMQ2FnB+xF2uuxVYkAuyNlUbi+bHGOUOXl8Bl9mJZbjW5
EX1Sb71ApcP3YZbXD/kgJd8tJBgvf6Iz3Theh7rT3MPizp51z05fR5amwEgEqz5ykaHi0UreXjai
nR7V4y5HFOJHUcn7sGnGr90whg4419ZpZSVGKlp5ioxsTaDsDDA7P9BcnZrjG5SgzEV8UzSAMCKM
ZY910O9bVbPNqJAs6AKtB5s5jUUnT3vlMWAjb3JLdMWmt7B9b9vPOC/O1E/VyunW571tBQjXWMjv
3vC7ph2nTedGPYq43I1a99VMo9ZGW3J86hpLPNR5WDli0lSTHSgh+LkkVb5dnuw5PDhZqbRzCE9m
PDdNUz7u6VwX7TAh9zmKR7EGv6IGU5jNVs5XrYRQSJqa4aEDjvmUS0V4CEVhci4Pf/6t6Y+il0an
XJ2Zb8uqnJkElTVFiXRMhjR+8kxrX0TTsPcSZQvUErh7V3s79L6+ZkUUO1re6RsDPwd5wi9vnPps
pQt4tsh5nJmyRJ8dL4IzGxtf0hu6S6l0pHufXCWyH9yM8P9eytRbSzjPTqJ5KBqOsO5YX+jfnM68
1wbNqFm5RHkhn+4FzaidQaZJfnmCz8JDRjHxaaUoA1UCKsnpKHALkgB9e/E4s4OdRG7SvZJLPYJj
43Bka1WPpaZ1boni+srdfEYSoBNEVZcUlsIaPIFl7Rq0eNmZVlMfsXTGVy6N62cBm5DNkPbyddlI
494ItM+ZCBIxyn3Ak3j9Hcc2MB9HA1NZuskd3iG+95igNr4vOvx+86r8Cmj9njRdtNGtbK5Ga0iP
QlBzj1OX+akmM+EEhUR5X6CbtVUGfFn7QtgWQCQ2SaYJX+ibyNsR09aVpXwWa/K6lGFhq/IP3ZJF
IJ7kodXhek3rsazQRaWAtTEmDD+jUcIpQLFahK2MeK1qNB/tp/uXUeceDVhCbIHO7DSNyYzTTq2P
KPztgHUY9SeNEqBQdGCk3ZbYulRjR853afWEMI7d91cNbAwhe/YjwOHpg1/Xm/mYLVSVYueD16MY
IRezANpeiDCzsl6KXt7GTbRJ8rsmELBA2KLfHLS0P6R0X3gKXpYo7YSNY6qx68tMf4Dw4S2kcz/W
HKHJN0HXbyMj2kLF2xtJ70LE3SCHl4JPCCo0P7NgP6iZW0fJZg4Uk7h3En7N09x42DeqD+ITvAoA
Y9NVtGqbmRhi82+/F7GBNrdqEm484QB8e5cYkhP730SeZlB3rSzvam/cpRRJUJCquiDiYoQbf3mP
nee/VDhokBkklnPheNmTzvRapFlViUevnexCmDDgxWUQ8TbrRlBG/zgyW7uBWGwj60kF+QV9R2wX
y6tRN34KSpkfEi0zNh49CgfDat8VoBxs6spUbknf1lSFz0QvgJOj+0WtizXD0b902rBi05OERKbG
pDX5PivC8gaZVomqYS9cq5Mv3QViEtoBmG6pN1VXrBrPrRNFum6U5AsYh2Nm0COf1WRKZ4qjfusp
VnavpNPazXt+RgIyoMdPnZe2A43I09NLn9RGqUfAUgXlgs2YDv52lI3y4fL3+9UoM2uBbg2BJ73r
01GsQtQ6mIEtXD8TL7G8Tze6iETb5VF+cdURzQBZQxtproktg8KqzQJPVOr2Hh8k44pW2BcZMwS7
SuXXQYTQp6gpxo/djsKcE1c1CjZGNOHe7cfhNfMrrcSo550DklMgAvSUSZ8gZy+imjyttMoX4uK+
sjLFUfK4P5oZst1Z6GvbsAxeMCnu3B6En5PlhF4C2stOGDePl+flfPZnHAfzgco1/PPltGihP0QY
v2T3k2W8WCoOzYUv5ivX4NkgKlh47C/QcaLJfNYlyazax+0jEo4Tqps3EBIp/9VDvnIanwVT8yjo
GrL4YSiRAJwupChkmSrSKBwFNZ/cJukKt9Xzbm8VACFMM4i2bdjrB2E0jR0AQWElQn8TQzi5DDAt
Axk665NTnqHweTq+Ik+ZEmm9dqf1IWrs+LPa0oBdTZkH/obMU4WiRaHQtkJK+OaIfFqY/hitTrHD
OMFLEq2yWo5HB0Wcz1HXgSTyhQ5/xcqQ7wcrMvYmfefruO56e8Ty3b28EM4uULI/SF0oe2E6MwsB
nz59PqRp0zRafIzTUtpQfcogVEUUjPpmV0nhQQ9bcW1Pnl2fKM5wV89isnwyvtzpmJU6VEwjPZ4U
GyWnwc/kvo/QDjGGXP1uhEp4GHKK09I0abcYYmB06enFoZ5Cczei7+hcnoGz6JPiJJuAhyEqpIG8
qGZYiOx7RTgVkC0QA8anSflcoij8UxgFdWX3n28IOmcyPrp06gBLLnddMGiqFwvgFUohi7dGN+OV
0FFcGeUs+mTWgOlCQ5m/Kn2V0+ltITiM1Aqio2e02TYKMEKN0S/bonPufyrTPvwc516wreh7rYx8
frqhCIZzKLZbEB3nLPJ06HjoPbXVm+LY9o22GQKxvcWCIcKAMNrm6hBvfYiddpUE+cHA5KBDrdGJ
MrX7dvmTnh8Js7oRFy4IGqrwS7iYZ/QqzZo6PWoaQBE0RZpdoxmOFI39QxGNIzrodHhytUdj2avl
lVk431IkVWjkg558U/lYxKS9jE3EJPbpEW5NYGcwpnZqq3UbduCHqItNN5OiNVO185oc6AfOH1Mk
q6HGsqxIo4c6ofJlyndcXKpLgFq4RHpFumli1f/iC2K6D8QJhn+O5qlN2Sew86FFj93X49usiGUn
b6aC7qMiftWKlk0fF7FyrSSi9bv7baZWo4kBvZqOK7jy0zUSTVlnFsMg3qmC/JE2eUfFSUW8x+tW
rp+z7wBAgyQIfAtlWkjd8258Vy0XUgATRc5Ak3A00vSLge9klqM9UVXxJy/11prJ8993chHM49F5
mAtQs/z+YvFPlZpV9PrFO7injR0YQ+jofpKsvNXZcTWPgmY0uQ7lZ6qvp2+VxYmHWlwv3glCihA2
5nAHmRPbpsw+rVS4zoMnxlLhsryR2ThIFkdjMYRSmk61eBfo8qMyI2txd4kdFUjUq9oO3a6rxVuv
kB9DvbZlgPalHVe+tfNT2qXZYP64vK3fZKqXM4yFwAyFpblA6Hj67kprVuFgleKd6RfjJtMDz0UL
JLqScqW1E9GzdpEYxPvJE6OfhY41pg0pOfhqyZOCanuTWi6OWvWu8o3Gxns823q0Kna6mZR7pCZ/
DHoS7MFPCjsx1l69OC42ZSWPHFOCcq31cXoXTnnwUure+Fwh3r5Pclm7bkNVP5ZZIzmc5/ivql15
w0VmPUlZu2qvM5/dpzNAFxN0DvEGFDYM5E9nwDDyKGrlAnqh1OobvYc73nfSQxzJjpX32oYx9U3d
Vwj3KabvlJVQrgQM581yygqYNRF1AQ2ay62nj+DpRiT7GWQQOROuFE24aRW/dsvKGK5TxPqu6iB5
6acuus5ERARxmCwgHkQKZhtxGt4kCROq+JO0w5q2+6k3ibrx6gqH5gT+fVT4+4ogZxdxZbsl0Y/b
S4N4U5tpcVWGSuOIArL7zjRCqZxGRb/NvFC1zTwVbiRFKjFczDjrDUSbwuz+8ur7xRGLMgh18lnQ
B9X25XlSDkIRtWUMxWZUhK2KFL2nKzVKG6FUclyGTXuTCla1qeJpn/TTY1Mmm0TB+1bsau2QRjRh
CQIb75H+p7WhqHFszV5ZOV3PDz0eEhIIaRUxBhfB6dcxfYBUlVkLgMXV8qoeAzQTE6hLkQlIJayi
wa47RVy58c5PPiq1NJ0oeVlcfEvpvagQhmImZBxL358eEQ2rbsUgWmvxzWv7ZO3P7CMFUOYsCIIC
2uJeRcC55CVQUBBZ//Ko9m4+9LHb9FEJonTVhOD89KOogEIXYRT1fTAN81u/uz9MnZNWS0bpGMUF
At/0r6mJtEP9nPeq4JZehTWBEt6NtSQfIiXQnDhHOF4WhnojR8nwCO5tLbQ7+7rzI6HmRWzBwUZD
5fSRshoREGNESgf9uWf+SZ0kLdLvaQ5OxVfF8OPorSmxn33btyGBtKPeQ57zJqD7bhZwiB70Mfek
4xhqvtOge7qJhrz/3RIwMkj0LGeVV5pEFMVPX0wU0a2OaYge1Uryt+aUmM8t2u37VMiVx8v7+Cw4
JDJjGDpRTCBUscUOiYo+QncYHT2xitu7ML5urQonQMsSEgd1IUV0aLG7MnLvV7CEVwY/h8jg8vWm
Hkk1iHbLEhQxxRiahXqTHnv073ZoL3r7WDMqChKSBHMTfyvR7UvxSTSDwu3qRMKmIO/clKK4XfSa
5/i+Pq4c6edh+/xQ4I6Zl5lTuCStm3EncLEH6TFU1PpAUVvc5Hlu7WKcUeyYptGhE+UPgTY4sRgh
2xTGe09O1sqq52AwHoPqyKxvQxpBInG6CBQwlTj89MkxK6XbUQz9W8Q2FZcoGySTVOabBFLHxmrF
eDNkuHsncbYSXJ3vL6IKUgeSB6oJZz4Z6eTHXC0dJPFWfVRVwT80EbJZQlA0G8S83EQp17b0L94a
oBYIaUg6Ii456hzwvdtgCXqdTZ3myXEssgod1sL6WgUCdnRNTOmyN0XgHVQOIipmLNK6dOvBokhw
eVOc7/LTh1jEFSk1oriq2uQoxKGwLXUhcpM88j/+9iiw++nx0KCFhb/Eh6WNJQlxGgVHuQ8A2YmS
sOkzWEyXR3mjo55eFJRhaBnC20YFkJrr6YyGo6iWzZgFR9/qN1zm+Gx9SpRwA1lpO2jPlnwfaVeN
8kntM8eIVBsUrW0l7WYU8Bpu7wxvRJA5xKhQtJvwRZ7iOyW70tTX1ldxjH+Ug4/egK1EDPay7R2z
BmpSJnsi862Z9R9hQt2YfvepqL7mmKS5VfENuePf/14wALkDwTZwESxpybB+Wr8NZf+Iqcq1mQoy
ZhH1asQzZyzLiTRBEaIlOLMElvE2IrMDEUoZHGOU6/eFNhqOB0VvP1r5NhAM38Wjo3J6M7IcAzDd
PktkyQZ3Ua980V+szpn2BcAZ8CzJ3OJ2qFH1sFoERo59Fyk0N3AbFOcK6eV1c775IZexbuYTAL3a
5SlYtFbnh0bmH7OpeurFyXosa6N5EjiosEEJDVIcFvCH3x6UcBqUCnE94K1lQB/UgKgCE22hSayT
w4RTxDXIcgxYvGGbxEK3IRJdszo9f1FSYiaSVBU/bdjtp/ujVoeArnCTIasCQFDTI+2TaE7NxswG
acMy8q/DMk12l19UO19MjAo4CaAJiDlkKk5HtVL6aOVYZcfGOk6550gBBodaguRYaudQDKZ+20LS
zp4GQLhi/5QIZHOq6/WHwtsX1Kr0+K5pDyi32Ib50IVf1dJy9HHcx+NeUrCngf8FOSvNt0of2JHy
KKW3SnBnWJSBfa1+0CdpO4qA1usEkcfaDrlWrTDdek26q9HK7KRm06CXadTxSwry2R0TQLNmJYRO
0GAX1Ff9/vKUzJnS++1FSYIKHXazxoy8ASF5OiPGxN4W+7D/kHE57EsRY7QSN8i9kIsKvTlEFBqj
M9y0VdeOyLeo7WRoxG4BIxG0z4YOlBJOhzatNJi4lJIPKGXKdoMC7WObaPeV3PgHDFxoofnMtWem
nqtEbG+97dV91AAlT/URvawulbHl1cOrHNCAk8WptS05Mg3cWx+nFN+twft0ebLO+n1oS5D5m7Pu
IKvozOtxGPw4UCtdeCD13qOiUlzlwKWORZDUrlBo1V5o602iicVG6AlgxkE0XU8VpPvIDK390GBx
3FJS10cZv/FOUh5Hs6s2Te7H96kcySvL/SzQmxE7MPJxJ+EEpfmx2GS5YJWt0VXKgyf5JAqyWm9h
EuTPQMy/Cl6LDBkqBo4oe/mtP5maXepW6yA/7G1LfKoc7ivKEMOgrrQrlkcpsD06e3MaO1M4qBSf
fvg4n4Tcygf5wcv9wI10od60fuCtVI5+OQocGfzNIOHTpT0dZSiSIOun2UtjDIst/ntsu7JsDpeX
xJsMy/tVTJEN4BXYbuUtc1jeC10qJVKTCNpDJFnlVq/U0SmQeoUQLb4gDXDVx0rsxmbypM8iHWPd
ulkXFe44oPprmU3l5ukQ763Mkq5QW/lcYeNjt8FjEIQBWsnmx0gTh02nZPkVdXad04EMCGmV0pF9
KXAz1ShvLC/V9kFQZI40CfGW4qzmqGJqIN3ZIPuGUbWTlar6ZMZ64qixUbqRaCYrN9fZdmYimAU6
ChyuxKFvi/FdDBkW/WQ1+AQ+EOu42hbBd2d0ukPoUua/Hpz8NtjA8TsWX5vX8NFbucLmJbP4CjO8
HuDOXI4kSzz92CgtN3JQNfIDgM89NE61Mja6upNIFy5/7zO22NtrgrpAkQomOkjv05GwXTRTdr/8
UNyYO30X3w3b4iBtoVrbvivZ4jZ1lF3xqXONB21nXImbbOdvAlvYXn6O5f25fAz59DEGvW3DTizl
B2SCbQ0tuET7qhS7StZBla6s8eVOIlYG1zLHXkQmaIksXllV5mpKgNzaIGXarWH6n+rMslay718P
Anaash4X81L4loCqrLwkBTwdYqeYh1HogmINV15lvuBP1gnCJEAg6PXP2nVcP6fTpvUBWq5TkR31
1se+GbI1etC5P1PzvQ1qGV9pDaT3JZg5R4intcVz/o4zlvDPag5l7SVlj+LwCBGV0Usx1qFPjvmc
Ya05Vy5GAew1owww4J3b65TwlNN3TBMqPynKE0cquGlrT8B89wkJ9cPlFfimi/FuLv8chxo4IiDU
wtjzp+MYFdoYYPtS1BnBHyWN2e76vHiQM+2HOGkSspR6ONrBiFoUZDpvM/Z6d6sVYeHipqTvESus
N6UU9LbYSSFHZLNBQxBAZ68EW1VMdiR/2zQKNyIGy47lG0+SEd9GYmxtrLLZjgql9twStJWsZhEQ
/flW9IboY83g7KWGwgh13Gsy3qq0/IdRpeRb8a002KA2Uj6hrfoIVRaSaP7ehn4bV6VLxClOVEWL
9nQ2LdMf2tKq0qNPCe+jVfTZldemr3qSenYvDPTLwnZlM/xioYBKAaVMUY3XXaIWYpXLpC/D5NgY
arD3xsnkyocf9bZO/uX78D/81/z+zxVR//Nf+fP3vBhp4AbN4o//PBav2WNTvb42ty/Fv86/+h//
6T9P/8hv/vU3b16al5M/uBkE0vGhfa3GD681zkJvY/IM83/5P/vDv72+/S1PY/H6jz++523WzH8b
omPZH3/96PDjH3/MEkL/8v6v/+tndy8pv+bk3/P6b//t+vU1CTP/v//tUCcv2Y96+Re8vtTNP/6w
9L9bqCZTlYYxMzfLOD37179+gnEKnHGiX0Qs55smy6sm+McfpHN/n3FPgI+5aMiO+J06b//8kfx3
anf8AtLSNKEIn//49wc9+Rb/+W3+lrXpfR5mTf2PP944Kf+5iU2M1Cl0QuvmLEXRDEDQ6bKb1Igy
MeqoOx21Vq27jvx9WF2b8jFND021Qd8yzdCTFe1C9W1VJIbd68q1DtJtzBS7DK6yaVMmTsgiDTZF
6HTTXkRZX7+qgOe1HOGuiYE9Taz6sYt2irATvH0VuwCKtPKGmNeWzE2gb43oqsoOSn/j6Yc+cL3W
ISvTm106XBfTIcy3XrcPx6e0au36Nrg2PtVP6Y/hRfs5vGQ7Qb0b04cw+jKqh3Q1jDwNLc5naL5S
3sU1spnj6Q4kbmcKbv11fDU+51/Lr7LuaJ/F19nC9ZuETee3/Gv+tX1FmBuxw+nbQPP1MXV8b9uO
r2O4yWXbxNKq3Wj5vo+u2+i7Hiv2VO6i6bZWnBGIZH5o4p3k77X2SyL8HGPJTskhB3ApaxJOC4Du
2Sst0RlGUtQKBqV4nRvPRfVgJnvRvNaEj4V8r+r23fRTeKD2fZM+TZ/iL7O6kR1/aUIHbnE22RbW
p6ljJXbxocf43LODyqlqW+EX322qv9bq+7W5+piLuOP/0mO+lSoubCFzcXL/F1gga6fCssH//96p
8ItDAZYbAAiqZTMAexFHkvSVqZ7qyi7MStPuEilxIoXum6eTbzWme3knrI22OKT/N0db6OS8HQ9E
+bN07JyhU9s9PfEqdcp9tQuBUTv6bnSAbTvRJiJ7sxzL5Yh3kMpxNAfS6dbf+JvVbsQbDnmxo94/
wDKbS5N4Qnw7UHfqrndFt0zsqXVUutyJ3Sa29jw6zQ1a4I3qdE/my/DDw7rpo1za7WDz/1TQBXrh
V8Uj2uul7/hQjE1b+RZepYOjeFTjbRgur/4DcIlUd3yC8I/CnWLYzXX4UcRb0aD0Z8ev3R7r5T//
oBY25GmYzT0Af0rtkW24cW4jBh7X6MFS93P0J/+m+RmkG+GjcBt96DFjg+B+5d/7X6aXYtjANs3u
+k33wVcdL3FuPLu9qT6RkBeJfUPzTX+WPtU/ul18HD/31/4m/VDaemKHH+LSgXgkavaTsqWu4IO8
RiWdYg1avsF2+hIdpGAjBHb4M+CnP4vv2ffiO0QEvFf5n1LY+t0P8U7h2u3cUeKBHaX4mOjwsR3a
Z7ngVKDkVBTb7OyrfI1ovgl+3R4Du31sdl6xCRMHiejAXisYwPVhHV36zIvz/f9/5v+Kn3ntNFly
FP9PnyanhZK/DjNKQ/hsgLHl0D49zMpu+Df2vmvHciPL9lca806B3lzMDHAjguTxJn3WC5GW3nt+
/V1xSt1KUTXJq26pJWEKWZXmOAbDbL/XkgBlnqhuIftvvayexgEkWI1RTyurUuDmK+qvwwj+5SVn
yuG3uOQsff7jNXnnKUI18OW0mYqINTkuLSVT3doe6cBqenM/2cGBLjWvLV5ophz+6QtdGpjm0gHt
43BKkI5HNnw2i6GcB7JZl6oLKAGPKiaaKDMjytH1Ga3kcBicuhj8lWHVOlUyb3IEsJeSSo81UlWj
aWuSUDI5G9P1CB64TSCoIlUBZEb0KUCcdoTkrQ5l0RVUNyGSIw+wYF58M8hq4ohxs5QsnbWSfl2g
j7czW6CsjvWwCiPVtRSaUh71GAA4R/qJlBWGQJOO+hnjDU0lQQuXQMQHFG8O5QmKw+uImhFj2GdP
CVBwWI6GSPa5ifHNY/pxfLN19VNU2UZAOXdHWPZrAY1d4N0kSUaj6+poPugrcyU/oF/83Tz2z91+
cKt9uIB5t7TkFyLkD67WX3zJfxEq/jcvOd9xnxywOcZaHqSZKAsw88onMCYCsxmAUS0J9kuwA0tb
a96K+ntsraV75aGwDzvrn77XWcrt6zFHVRePiKLACyVeP79Q3QHkZ+pj1X14EOnxiIpT8vh4e329
kNy6LM588T5eZyZOfDPTO4tfZ9z4V80aODtE3Hiuv2rWz8W6Wqsw23UKA3ldk4G4gqtQjxQEtt2u
OGTk6WnDbMG1NzoelGCZFuQenLUkI4eGolt90aiftSj9cmLm8qUazLDMIV/yicRXkH+eT9uz5QQn
pLFiWuZUXFcTzUKanRF0PVaogVNR0kG8W2O9IOu4R/7J5M0R1/zfcSxLG2YehP1nN8w39faHDTPH
vwBvMEKRKTZM56BKQd/UX9ZQMrmrWqRIbCDb/YtzPMtCoCC2FsUK692w4SUdmHVMbkBKp8lMCVgQ
Mug7YEA1BolWSkgt5SbuEDykJSs9QMCydpFEfWnRZyLgDz8xiys2y6/8qyt22QGfnYqZpVzrKD6K
Q+yQLKW5K8Itpt4K7cjSu0KDmKQTihr+1V0yE5e/+y5ZnISZXP0tJuFbAUSgq6KiHDF/xJPm1BZK
FEtTXxeqy9iXnHwpnN7df0HChz04ESNvvk3Qqc/M4yM917ZCVtfXB4WaZGSr7UgfVmx1G5HV58cX
GFLfkpE/DWqOipi0jVkDM1B1RRcYpwyKhupngL86wY3uAl2gQ3M//qo3YLXd4CA/6HsUUJ3z9+YF
ryyosBpx9BtHIXeC81qulEeNgbhp5dFyFZPSNm89OCdnzz7fJVQ66fa4QbxktRYouAuYvkYgjQ4r
k4VuQwyK/3ZD3JNPImfYBs4b+ujtidassN+qraoQ9eaE0JRgw3Z+y/ceU08NeROou45dwwZ/N9MJ
tR8bEuPjY2q+muwtgbazaUU2NfOc4Bmq+tl3ayfEp+pEckP6ctL2JN2dTAYoaHuNSpm1QQuMQ2cJ
sWunIeK6owYeVvGK2rFo6Hq77D7EJZEyvDIOPFwmueL6PnoHxbRz39Fhg/t5iemLznaPPbs/mOQe
4S16f7pKqYvW+l1G8nXPMihj9x5P7WowfG42tknwcmWT8Nib6OTrjGwO1+czECZI42hEt7e1zb8e
ehqT7etwjEnltLRitd2wbUtf78CK4aC2BMo9oq+oqSYgk7Erlu0Az+k8bFuyT9Yadh0UBOvpw34b
rStW2ogOHYPdNtvxDytY5QTrftM9lO9jRYqc9HTcRLto3Vb4FZkf0m4iKjjDSUb4MNqNG+XIL8tH
6FEP/+9iouArJq+HR831jiZ5Wr235O5OPIco6yciIeUuISXmuLBrJj7Yj/G6sVHwZefrR5QKsZ5N
m94x9phmgQ5k7RMXfHxkldFVj/tbOAk/z5L+aLh8OAizKFWBok9d4qdTI7Wd4E5xA3tnnbshOe4H
hn6+XW+zk+EmRNo81mtb2mCIzujYlC1YfUuSYk5G+2+RFEvzM1P0VYOiKpRL8vnhm8rbG8fe3guk
JiX9IrGJoR6Ibp7GHbUVF2cgQ42Mf9ptNtfnhelZFlozHf9daH0XWv87hdbMdvw9D+WSfJiZlb+n
/PwKvzq3cZHWQrWxDHMLvfk/d88FtfGmIIew4sqsYqLL9WNto//bae3WnpwJP9O7wRkc5J4of27c
lNCSzeV1PCPFnxvp5ORPGer+JMfcTEymwK1wZDugqR3boR0xwe5WxlW36lYC1RkMGoYCZhbCotbO
yPgAuM4AntFdywaqk13L7M7WNp395DOLmTbXpLobrXtbuB6hRTsmOT0eLWjKkKeBzw6LIYFVA2l6
iEhAbp8U+lTgce7iw2hw31JqnoDKSq5i93SlsgaGUUeucrqTWxLvrEP5orgT3UHTZmR32t0/6ggK
BGSVwHy4y4lFpovWhpp+3d5psBUQzzAILMCRauTcklc+N+98QNfvUN94vsfz3Kh4fX1FNnRDIxtY
C07ipjBewV7vtE5h82kJWH1bstHRHdB6utwoMKnBlmr9sZ7fsGA/rvXMlA/NAbh8VY7IP1avxey1
1MR/vvIKVDlfyW3HeIaTL6O66e1ina1Nt1gPbLQVB3B+towgSgErPLS1VeL4qGWN8FeG+Hpqo7QW
Cw6wLyfA8vPHSjdwBAQzIie0QUeH5/FqJ6ehPa1SN8azwyrew+ct0Ht7THOYNKIzwQSNHSAxPQgV
wT/1KLmV3Tv1erJHBkvfs2UiO4MNHGVY00Do4jeDL/CtY6t5uA0d/0cb1hszYHGDn5Wm29JWjror
OSICQcm6cwrmUbwTgeMKGyx2cqehwEqjNEM9jR2sSHkjrqeDcs535Rokmi4NbJ9lFAFgMmE40iZb
hYTAPLdLN3NS2+nXzaE5iA5KXDf4pP2ZtcSkwQactzTfmtjC3PRsmEgTGJIwDGl41+HvxM7ZgE/s
kE1uSEhV7OPGbjAVW8SdYIDKbm6bto7/Bm4IRjs/PAgMrIydtQudlUVBMXQDhG+HhGt/TdFp4Qbu
52bfsqiYBay+i4q/rKhAcebnomLu7KLTEj2HJkRF5wDMAPtWdzsI/MHxzsOPisHDWZIhI/gz2oPn
cvkgMdEecQI9V6QjqiQyhopVV6AvHRxWbFp7HSo0fwDDoNOyyQZhJ/azgUOY0MTdsGzf7Pu1/jBg
P6OrD3HYaTMeUXbAcCp8O3MUWM/wL3B6R4rkPz5SPYrkID8EVw1F+8AaOAMuDp+juKi+WgcHkHDi
s83LyYG0WypDuYCCfqI+55XgVRcBsq+vVFdBSICf6JbCk9/3lKvH1tZeJqdjvBx+crQHtJJBKqmQ
kArjcpJ/6VQiOm3dhKWYPXBi2gmrXaAKYt58/O5DUvq2xzw24Kdv566/Ce3Eqd3SBXQ8ZG8MyZpB
vkYsd9EmgfelqE7hrw3PqCKGcIpYucf7IHulZ/4J0ipySrwf/QeuYKfUYwImvNumLn/V11fWb/wV
Ob4Ch3/3N4kTbqQV6povsjy0SwpOKIw7xLok6G5I8D3GyGI7tQsHY8I9ZtACidNiBFzqeyzAfQDa
jaX71OX3wyMX/iZi0yrn43H4T4wTd5LjVfzKl/9Hrif4+yBsD90qhcjlYteAAWEgoBDSU7xOYTPs
Jsrth4RYZ21Tr5Or6Ep9yNcQ39CtzaG+kTY9GxzeptBejJwBnj03ZjR8Sax1QfaB9QloDC3X2tAY
kN+6DcjFi4zOWXOYbEh3yrWLjPXyV3w/DlgDNIhDLwGiiwKnloF+5kqjEhIKMQts4RQ6sRPYgc2i
cwDjRGAC1DtXXSUUQuV49rhKXFDn2aMzshTPNQ4iCdygUDHWzuGqOnB5nAIECVACINe7GplEd6ZT
vGswLDwa7D0YDSPRTsjtbnx2naPqx00Q5clc8ypyQwY170GveRRGCTg7qF1h5jTMJFIyFqJAORX2
hqtRyy3X9a7eGe71voSqrKDG9j10qIyBVzRmD7y7Ayl1TFBtF9j2/Hx5Nti/WOwo1Ech1Ha1tdY9
ueN3CG5oPmQMn63aFfK5ULktDghGyyq7ZTlCWyiBP4MYBde2bALV1xFiIGow0duVBz0Pu2yFUPi6
Xiubeie58oP6or/UbHzxsTNrFu/MXbdaw6/O6cQdbSJTmF8p2SKUw/aT8+B0trDH0sLy9F1UqZ2E
zeAmNn0Hfxl9f0/o+RXpdHp9e3iKyO1tT15h9XlYMNquolv9wLbc2gO/NLniIZaa3PCrlPglx7UA
JEfQj4oLvr7eWauKIQzC+DYr7X5lnXyssImZKmFPj9hafEk1ZuLllYN4kwvuw22OheGykM+Wh6Up
sQ9GEjLkhWD17FB4hfBe7yibYLXBSnJzPMf095RvJmTLsYU8Cjoa/B7hDQmE62SXsDMpEPbWhgsM
mJ2y0R8EhIYyF7dFDzLT6IiJ2dFgxcN7xLZcW7FRcX98z+0YRoSHvQ8yR2xNfgtcUCt41MISopvI
BiIMFRZCFl+5wz8TqdyK/ZCZVAHFUHRDjTzJJVpX2vLFJ+EHlluo/FAgg3LxT4YH7nvwA50foHwc
fyWj0Wpi1Q2A6phKpZ0EAdse/K2Bv5u1aCsh8Vcq5WdXp3tupmq7wnlGg/QtpBgDeTOXbpBqXI7B
YnUyJ960bgmLFdbrebxt3eoa2Kz72pUIpB1eB0noStvchZyGZI4ggXPoKi7rYPkithnzKkF8wc0A
uL16HM7yNcCZdu2jdND28c5fa4fuPnfBmY53WTYPkSKyerLgG3BZyOWwRDA2LmWhGWI3xrnVIQu/
fraAv/ydSip4TCAWhv8xroDWgUPGV4kHGGFbbyV7oMFd7+BVCOd2eE9/6qi+HraQzG5y7dt8jM0K
AVuGwF1jw4LNbn2WwMZGXPq+v6/clpWwO0PItxifj11gR64J8RLhEI9Q2hN201NFKczqCtsT64QV
DNz6OYFTUzD5DD8O55+7QJErrRENxS5EuJRbt/jZOXylAXMOc6OFqdHA9uXGBl9zbrCXKOSpEIyF
d4qNCJvBDY8jYpwCPjFzAfyDT7l82RGEdokNzJVyi8kIsKuBBIVhcqN6ZJbbw90q3g+ohXSMHQ/S
Ghcx5sN2x1NMJjm+w91wuCXeIsQ6YNb42wd7gq9gwedQCD/C/LhaENjowUHlJ84L5jyhyim9h5hb
A/II7gzWCjshhWjjDi8cT1SM8gRGg8/n7g76pwmFBMdxMi6q6DIzKwEfaTz2W2Ed4DBfvpxk07kN
tdbZQUSxZHbXbbQ9losH3QlgSs9Q5LZ3rSM5gK108BjouiDx+FY0Ua76VaEOpLiPMQTuRGgHkyn4
z5VrfAuC1iso5m16262GLVfMfMPxTwB5Oj6RGxUwSpyMhSvuDALGnz7D867XNdofQgI9hC++GhGE
tuzsZMewX/hGDmEU9G4AFxBGB6Yg3U379li4K4CsUpq8tQhUm1jdFokQdGNic4XYyo0LqL6S0Ffs
Y0wQn231KnD5ruYecnnPZxtaEc4O9voNV0PCDX8tf9Sk9Yr/rq0jV77impN7g4ELNwreIF5Nse0W
DMJFH3sOgPzdx/7uY//UfCTxKORnum8Wrke3aTMlPaJxEYxfrjhqGHlPXEzK+6WiTH3ReZnHRL87
L9+dF9jx352X787Ld+fl7429Hxv0eAT0M/E9y+xIQpoC3QriG6UGiEmvXQM28UIT4NI1Zgmbf+oa
y07YLFXw3Qn77oR9d8Jgd313wv54J2zRip4lqv4lK/qCkPaJzJ+3aIhiCZwtQEsjOa5e8h7FmifO
s51y5IlVXjmG/CNBsALZXe2SQwR3AjxUpNaZasvIY2iINU2Iw/D49teoEer0TPbyxuOyMX3LLSK+
3k8bhLfRL2lrbo+wQYsgzoCix5z5KH/jARke8/gaZ91y/3ip7mvxTmd1X3/dO11Mf807Qf6Xpr/A
RfItg4djBwKCGKyec4irvupkSe4avvkRrUO8jsfc7u5e70b6jKBqjuKHOzxQMETTtygT7PFd4aF1
Hu9DHGo9seeriRxLvLSmCKrfCOSIUoJNdgQQomuemnv5pByU/XBWbwq7QEC7ROWIgXQVMAFtcjqd
XhKkCk+IaibkhFDUtJk24ho1qZvJLZmGUH/r5IiOBo5E8/WIYtaS8ZKQAc514BC8uyPT5hFYNuf3
9+uAXCMNgLEK7DVk53fkABTcQ4zEXoo6jztetik427stAt87MAvT19eIovYDmT9E/+8qdofUBuKC
Gr9hlHCiKqTlP/kz/O7Pd5iLyxzhkxsH3/AKXlRwfv08W39pIv2FWPqwMjPfPgljkFvFrYpaZf61
RcqHfuntgeXkwSDODRpx7jvik6uB3Fx62V0ULxN7R1D/skMFzS16ZGyfeCxEyoOn7TokV5wMyavI
DpGYwL1EiLnevaLUZrzM2jtqXyL7fVwoN72kUD+7k5lRPSijoA0y8gH6l+LBe0OZtdtvjOvwST+L
Z/k8nGrbyMgQMBklljoFsuwgUQF4lHvzGs2BqgzIEN5NMzznLzqSfGCEo4DurT10eFE0Dspn3QaN
T/f4+QpcSHo+G/fMULfa2ugKD2djPEgh8rRvPAWa0hcJOSPmk3Af+vQ2dVInsQUWX8fXwV4mPHMX
IiPEY9q8PvjzMV0a7D4b08ysbypfVeKC51aQoVIBSKcjFaI4DZDbeLy+RI4KeDKrS60JBV9GI9k5
KoGk+97ZoHYJHVPIbCILWF+SMgr2fIShoiYGOaIeKcxkj5wRrKbM1R7RorqwFYAFtCBvZpo9ygLR
CAWMn2cLTIyXJ2mRN9jzkp8RKVueHeD5oQyFS73tX/HypQ6ZOO8OuR/UozVHXo1W3yb4ydPbPMkM
nLMVT6fzciae/uZF9ny/hzRF9t2tCttXmXL2byprW6qsBFE7As/jKkL5dY0MZs3C3YAo3ZN+nOwV
L/kxaQF1j8QvVtFE4rRG3q9zLuk0BKH5iJP1cClLsliM+jX1yOsVOlsBOp5GMySK3wu3376+evb7
++3uLXWvTllMsozg/EFGhcDPg6zqyfW7xWpUqPHoOI95c73Pv/eIfCNvjURBu+J/8ywQj5UjvYjg
enXJJyNl+y9uL3kGOggGEpBpKtjyKREvNQjo113x6e1vlVVJePYMZHoUKM4UgnezgcS4LuhICnor
ktuU3d5e5yx1LncImXh+fc3Qe8dl5Ofn4NsW4k/S8dKg+SHHKA5Z2CktBlpeJUdVh9WFSjO3c3Ne
BeZWWKRpJ98vXHRJW146Aj9c9bu2/Hdpy8X9MCvZ/032w5IwlmfB/j/utCyJXQ7M9jEl/13s/rnE
7sxC+pNp9SVD6QIU8UEs/jsMpSWj8wL1+WFMfxajc8nsl2cG0p/X7L/QLv7CVDUMziBtgeFSmUlH
LS99gI7A1DPPXzpU7hzzYbU+Ztf1XlqhyJu9oZLCTshbvPdhyaH2gLW3KKOn4QbmxSrdoLaHoNgH
7t3LQDW3Ri0ZMKtc3Zn2OSIxEUGhXrePL3UVGeVdBsGtBcs7jGlwLtw8I9G5Ksk5gaeHZs0FU3bx
9mYi9S92ezof/i9WzwTMODDW0co7hwA00zoF9RYMLBGUuTctSmTUe4M9cNOc18IODMY4BQ83leGA
xKt4q19qRUva7nkdaOTwNpEO6DWkGUlroNAKdXu8eYBFRxRZOenegsvPS45aZMh5wSVKeaiCNfXp
4ProIMgl0uuuJjlWa39uyC3e3Mxa+Evd3Ay+/Wt3J4hg/rFys3M3gu45k9UOeB0Ggh3b8x3iGncP
8KNReyciCuK6JxURl45eopMn93Qu0C4jUfgjC+4EV1uf7aHZESk9IBklGkZydNab68/XcPE2Zzrz
d7xNjc/oZ/c5CxRoSh7qbYVQTWnzWtL4MCFI44SQXs88+PK8Psjk6XHn+ugfDTfrA0I2QKfBM8dn
FDviZTlFDI2HFUb7i+LWa9VJT/JOX+lbc5Ve+w3JV5/PHh/RZyOehREmzzJyc8CIgW3rbBHQ+/zj
L0Q5n33+TIs1ca7msgHpUVkAgyLgYY7vnnkzmbRTqYifGSowtRWv0KwvlZnSypG2vGyce/CBE7Cr
Gqjz7xW68hGx6HcKlSAcPKLQ5GqyK4LiNNL19hLo/sK8WHP/d9BFIZgwL+n5Ea1j5yUH+9ta46fD
ac1C8EU5BI1S4gLbBl3EE6pCgZZFc8T2EEIVyA3fGRN872fEVZ01cdHJluEBzXmeEN17w7+3E7Bu
bivyWMCmrQhGiYY2HiEEkxndVOQKuhANTteI472LRERZ3vvC6ip8Fj5Z3TkxoVBMAhhBcROQKiMG
/2CRhxIBYB4t/rLnj3Ss5OWsUPCNvXvkiye4FWGf77KlczcnvvrznzuLS5IPVumvPXdL23cmcNvf
fPvOhO5fc/vOxPXvtX0XtOOcLOhXacclAXyJZH3YaH8aASx/e1aQiAJnnwLkx5kEzmJBqjW9V93n
AO1JtZsDuAfBxnvIOnoNE+UW8o6hl4InqRY6FySR232/FGw/XXwmnZOpkXNBGdBfm9LyEKGjaEIv
7GjvL8hex9RWVhmK7Xk5v4VmqgFgU6jzvNbQCPW8ra79ipglCSIochReo6eLS3hgaiirjnmPKEl3
DgcR9yGz9wh30bnmVkT6NyIpunJyptBrEb+O68HlrUYRAvahI64i4If46CJBkoYHWiNbXsXwf1In
slOUWONJdH/IMKBlJjKZPXE7usQTnwtb4G4uTM6srWMsQ6BQelgZZqCTekQzDZf42xyqZ4RZyf8U
Ifr3X0CoiG4a3luDbmM8YpCHv2exeBf2gN5yxeE6Iie8N+CLhXeWeJhbTbwTh/cj8k/7UhI89/Ur
OPHXAD8YTuENWsBQxM/L/AskM5AytGUkB010RE10QHsXz7IDcov/jXJ/dCShLdxAx0B3abDo8S70
TmXEcr9W70sbCQpqAB7N51P2P+inn7YT324fDmHqS2mbx9hOIrykkjz7ZF3Sqxsfph5Mw5pkzOEP
8D2S2tn6y5f7kd0rFMh1BYyep6dXINhAh0fk9fy+AWsIVj/AZkjZ0toubvyZXvrftPG/CRtlgofp
7xJpplTB4ZN1RYpVvJjzPFLBv/iicfMtcm7WN+ghQi8RGsgvRn+I9b15fgZrOzm/390BeuDtzQT2
Uwx/2FtzCw/9tLvN+/s7egmvV/RdQDqWL+4GnHE4z/QaLXohWnQK9OFlLhrceL422lwH9kgWZN7i
3c00+l/r7paF1kzXfxdai0Jr5hr+YUJr0VKY+Zi/qaXwTUMblEqcmh0EbZfgxAfJ7nl6mIwDdCG0
VI3j7sOFh7bKIRI2T7ojkmSzIKO/CTlrfrjk7HZDWWj0SMYlA0N6BQsjUCnMCgQszbMaoP20kzo3
jaSKxXGaOtkEjFRVAtSoGhNwwD70PYD2yzSrqSAWp7STn4ugpF02Vq5mxDWx+k5cGvE3DYafRqzO
TLk0imPNqyE4gUTSoQ8XJTkBLdYKGfeIDzZo7F0VgAG5feJFCZuDD3z+BQ08I/T6MRb2YQgzgy6t
DHXUVQwBjjUX0Ve+zRvlOJxdQjgsDO8b9FEndIZ1df2eoBbicxtA5lbRL0zKDyOYWU3p0NZxUGIE
e+4dv573HBDx6ADTr+GoNrebiJwXLrk073Oz47ef9wuS+Wd3PbMn6qJtekHAXUtOCUsOdWEgYUXZ
AP/OexInnBcOjAAkn4707IA+Pm4apuScoZogZCiQGFdYEm79agj7I8qBIqX3u89n6tuy7sPizFT7
YHaCIGcY5h209TO3MGGVwexESIObtA/M7SjwiApy4iCLLyqAhThso3uouB/CG7tXqxtuCfCh9zwe
Q9GIfnf3fv3++UgXNzJf8w8C57ffyItLOtOkf9CSLolJTnv2caL+eDG5dFpncj31Y6WPC+zBlOxP
u4U478KHz2ubf92HX4gmPjnll/qID5syGhRN9HqoJJyWGgdYAkwJgEkoOA3vG7LjXfAhTQ45Sqpa
QI4BXwNwXwU5AJyBVzy98ozDo/35SVk60/PK3z/uTEsLRsQcRP63MCIWtNFl8j6s2G+gjRY3yUzG
plOoG0XFN4lIASXmo5AX1hI0QE059C3XCQL5AkJgBugSFNGNCIDEjndALaKLWsZr9ObTBctkcUxz
afpnGNNMvv6Wh+lXEV3+37ZuqqckfMr+Rtrq7an9W/7+t+vmCaTtTfhS/5zr8k9JfXmJ8/3P3Jer
p7AJPzJdXl7/lepSMKQfdFm2ZNUUVU6O9nemS8FQf1DRh6IYYIcWQTPPidV/5LqUxR9E07TAeSoq
ICuXJVidP3JdSuYPIgi8wQyvShacB1X7NVSXXDX8JH/BsmmBqxY04OBsBqmMcSmK+3CaJ9j/Qm8G
Bvi3u74nYR4Cwjc2rXU+hioS6rKV7wdPRv5Q78XR7czSihfsW356fzkEsG2CUNmy5Et44cMQ5KiM
86qsDNvP8tipSkWhapBJthx7C1Qq3GScXwnc76AdBbAdJnDmTWhlJXip2Ot2KkklE4tJY0GWpAv3
88spxaRqJjhkJQ2k23PtEZiJmMutqtpCF4vHKh9FYCDmuY+IrtiIqiOnSbMqy0w46EOr3XdDLofO
5xrs52qBryr4a1XZ0lUwHsuWOrOdLSMrjSiSVXusSqAz6bW+T0bPYkNSA9pD1zKqiJ6wYCiAv/UX
86uLIpo9DFMCOyuGgOc/rKQlp16ZiJVmi1kRQUKDrV1cC2qiNHQK5AKwNoNU+WBQlfqJBlaZGcQT
NWCGWEWcH/1GUG+LSeyRsI0TbZcVyPyDBlkvn+KwsXyS5L6PGp/KUralNFUhKaIpHskwZbJGLGUa
YhIG3gSG9THz0S6FU4U6XjNQb0QTfPJuiBYCoLYbUai+RkEtlNQshKx3PKn3bgMljB6wWNGVkSjq
sxmXMQDmRMlqVvCJ1YTqpaVf+aMVfpmMQdPPjRYk6a0aD4lCLG0so5XZCvqjr42eelASK2hvY3VM
XDWPJtSpZ7EEPFR9UmoiNml3b/RBmNnSoFrFwWsT+drXDbjWY2hEt5M+tZJrqYmq4tgFYBXNK1Wf
7Ez22ie9jKQXxddEJuppr2zzDrRPxBssHRSEqtjotAR1NECGpA7dD+1UjzYYcyufGFHggdEuajQo
TTNJgFKKTaE4WSQUOSuKGNRQXTO0KZObRi5ImvdlwJq88NdZNZmlraepElFQiqVOaBoVwJXacYId
5rVAkAnC4cYv/N4iUjpNCNEnk7kz+jQED6oUmi9pMmgxVU2tSqkcSiqbLClyxTD2JDLq0wjEVxwU
kGUnxZugWdL1FMtRSLoh6gGbVKfpe2mFakD8cRhCgunsTlnVPedROJYkiXK1JZUJdgiimkP54jVe
SiehllaV0HcAwgGr8zlpjGCHehLrofK74K2vwhQMrYJowSEzJ+UhUbrSLeqkcQ1VMLdpPBqg/hUs
9bEshOQkl0pekLCW1U3WWgaaSwYFTQeDZXpkmiTr3IFXGOTA4aDDjh182QFpdZiC5daoba8ZS532
magCo99U+8MgBS04DNMhk5iVtyHw7GUhuCviDpVnSZwALkctLAAXeaYOC7hOfNuMzCG6SztMWkb8
0Ij1TdsGVUmKqVSzzaBG3rSz4iECgqycWlehYZXAXhKsNKJ5HU9uPVRCR+XR1ErWepmCyoFWmCZW
B7mer9Q+8Z/VDsEOkllJhLiKV5g6bdDaRUorj14KI49RUdFMIsD9tK4B61iqC8oxUvrGo2MGWmk7
Hur8EKlZM9Aw9aarEXTuj2YzyS9+k4fAcioF7zzmkXkM4sgAo4BW+Ldla2CPR71Uv6GmJDtZoaiK
1E/q6DyGUoOaL09MKiaHaVQ7piZod6ogpl8qecjerawRTNDvJt2XejK9Z8kXhxLCRQokovWZDnQ2
NU7FVaHqmnfskmoUiWyJgKAUDb8FyFKSDxKBLE9MKooDyCGrPMY5kYzIOumdFgB5tcukey/1lJhK
WYsYk59qeUrrMJMPYhMpMdHNRmpZ3I4Nfi8FcWCB3GJhFEmTZCcUga3M5F42wDwUWtNjKeigpuyS
JnvS/HzIiBw0oHXPUmTfIcgEGbmtThYKHFazklloKgG6r9pqBPRcVlsCqYQp8Y9KUUfgrYzTDkjK
ZtGnbtspBZAFezErKYJzgkWTMOwDB/s9ByuxVAY1aWTf4wzFlQrozM4cnoa2EgwW50YBOKehwJ01
hoLeKRgOPsoqo0pBsqzrxWCjemGMUEofKRnrYzN7AkdcepqwewPilYEMBoMqn476KGQSTczOe7Ha
IlL55UHf7AviTSloiYcTYRoiGTSjjkglyj0asaJC8pmsipVJQU+noI+lqsBp39eZdpPmUWOsslyJ
gJOnm12+6cHDodMhrvTbVrK0iBRiZgLDUq9jaUGr/dz9BQu5KElgSDQ0CWTgqjkPBpg5JFCbJYBI
LFvtnNTnXPK0TTQlxZVqYK4+V9zfupoiKpJp6LDIYBb+XINOeT/leh1pdpjkwqmXQS/T94LpdEqi
7oOoefv8crNQB787GJCmBkJbEHPBVJldr6qyqYIIUe1u8ttzYIag6g601hioWFkTuhijTKnAqBpF
vR0Jo5jdyo0peKzpsPHtxirrhJWqXoysKWt1L7ZZrZHcV3zAEOZq9lZ1ijS6iuXnOgjRhXqk6uiH
zVsG9WcsRGovBFUfzTsYH7oOynhJUmAbm5xT/qP5IelmGzaCb9pJ2ws+VWvDkhDZ7mpooym29C0M
pkFel1Eq1myQxLoi4yQLmlNCZLdfrcBf5ffsw5cqr0HuMvdwXob/85IXYxX6QfPfx+6tauAW/W3/
VNR/c9rsFY5Rns3fw6/8jzfVX70k0Nmzp+bpZ3/YWRM247l9q8art7pNmv/+T7zzx1f+/z75t7fL
p9yMxdt//cdLDsnNP83HsH7m5cgwLP9nr2jzlD6FL0+/eMff/SL9B8mEgQp+RRirusgrmfq3uvmv
/xAM8wdFN3DcLRGHQAJD1z88I7g/mqxaBoepBzcXmo5/8oyMH0QIJfhYuiZrpmFav8YzkpRfmLMo
gZV0+FpwtGDocR/s436Sm7hprUKKnEkSS4Br93L4ZIYqLLgeogLmZ54BtL6GsXKVS+L/Y+9LluNG
smx/Ja1Xrxegwd3hcMeiNwAigkEGKVKkKEobGCmRgGMGHKP/UX/H+7F3QIkpRmhgs3f1Ks2qKlUZ
inAMdzz33Huz3ie6bIbQZNYw+7k9N13g2MOEzZYFtnJieyWBye0TE52VeSJ2nc0ZOBiem4JiwGQX
9G5uHQuV96U/9sP8ofQ87MKM6qanwayH7GPdibjEDk9xkkRJ8X7OU1YHTSfc2XdjmWP1Mc8nbMsx
DuLVPJpmeJZGKKDkQorIVzFnN0Xr2SwsmcN2eUSr2yavPV/XkYsLpAyLZ/KqHHyEVw7fWFh+lW4a
rsmFHu3CO05YMd240soreNjOgE2R2X0RFM3oWIiMEC/5iJzOq5hkQGMomR5i4k0Imppi+kBSaR9P
JMuLwDYk2+L/Fv0a1p58jLOG3guIX+dzNHfe9dRtR7+hWUwCHnOqVl1Pp3RFTG/flCKSUdhmTlIH
I/T6XqimOXXGkWMOsCjR2WvXeYPR0f2UYCFO5Ub3VueJFMmtm90iF3fGbZnOBFFbn+DtaCbT21po
uLw5QbrtG2pr6jckimZfdKSKA9cj1mdvSgfiRyrizjo2g1y1rBV3lUVl6ReW6m5pwZIvUQQB9Su3
jt7RsSLKj2baYtSz8brPBLkt841LJYRHOI7ZDWOW3lrS9QINXzyEimQpQraq41OoBkt9bh2rznyr
4NoJFPLOh6HpsQGVMhvFuEG16Vprrm4HGrF85cYWVvc6M3N95OxjuXa6rKCIFrwxCoYoadHn2g/O
pavZVGySLhlPnNkZO7AJCjPVr/iyn/J6CYgC/31q3ODOITktrTSYsMDu1pwm5UrhLSLEdei6g8N+
5aifU26b2EIQx/XgysRhYp/3Ko9bRGzrmjcXljBpmIsRG7N4a6104i3eSQ27Gn+8IKk9nj1ZtTeZ
+nf1Q3nVtQ8PHaz4oel+abn/lc09xyv+vbk/q8pOP7TtXbdn8Zcvfbf4Lj0ijgPAizoMJpotuMR3
i4+PKAMkI100fDsMf/xh8d0jrIBjjo1IjHuui3LMMxTmHrmIkcjyLzmcuU3fZPAPgy+4IQKsxLGZ
ZNiDckh4HOSoER/AcvUu0x8YHMKXye1MGciWZBfV6OmzKtfW/WQm90JZZjopWWqdIOntP7lxRk+x
J7A/pbkTb2dF8/cuQRr1Lch5k6z9/x5WULzHP8jZBUKbrvrrvfpSvRS0p289Cxo/onQB4OC9+YLD
4VU/C5o4wjt2OcIHaguE2jjrO+i6hBaEcwfJh4tBJq58IWniCPwtjlxCCJu6sDFvkbQlTNoDIhHc
Owh5GAJ9JiXii/3IAo3n8ZCnulhVkWutatOPoaMLoXwqcuX3ZYKoGh0AJzMVV9LurxTLylXN0uQk
z43tZ46rECggwUw6Kf0hteTOzZP7uWr7kyRp4E3K5pT0GRgL1uC9iymxT5p87lYvnvvFt9D65ai7
Q5gRe2QkJYjcAKg6hB3mRhhyR1REVLHKq6gNrLnXYRGpC474OrCaAWv1UjJ+U4BvIeovzjz0KnAn
DIe5hCJ1dmAt9h9dzC2rK4HvraLazkLm5Y9UlJ89uxjDP9/c4Ts6POgAzOy9ySgZAXZBMPW5TWOs
Diq867efgbtB5rVIF0zP/s10PUPC1SFAs2qAGO2ox9DqMGviz6c8BaovEyPcCkIDAsAbsosRsAe3
4ia1jaWVBQb3yx4TqvP8tCq8j5HiG69vb4e2/9BqshJZR9apIZeFnC7+fAU/WdblAjhCcyDDMP/2
QZrpglrk1anCMOus2uXVmJ2BJg1y49CREGUH75Vw4KdM8OmGYcThGRgyDHFww4oDZjVlhMEefYNe
kkbdJ0UMDkksjR/l4l3pce233LnkffoIgPnqz7fLD8iwHLcL9+EuRQCG7sclE9lLHVg5WY4BXLJS
Xn2CoOQ8twxdOW76GPe1ucxcfqmysdwUQ4355CK/d1j6yFS+q2mHzVVFjXUGswKr2TbJmiXGuegd
ed4oflmIYict99yk2aOtnfNSySysZoDQ82iBTd43qU9AmjopPJ1cZISAqUzJ1yG3VNDa+B9AvpeG
ZRhgYtQVJ83nLHKvtXQuq5ZfShsnOyL+AEwPkDdP7wUiY78xLXZO4jQAfaW/XIb0XO3Hpbgeqwo7
LCZy6fTxfYTU3Pd6+5OcU88flo94RvmVHU3YVUnz1s8T2R67eqJBkuKoXJdAqmeahQAXzKXTVtht
qvHT9VDsVEovU43o+unOaOqczUMznzrNYvOUla1Ka5xObNFkZyrTtxnKR+BipZM5K00RjNOIkeVV
R1ced88bNgIQ5u4nS+jyY4eAOJw77QUVwZOzigS4djYw3JH2NjSqUowcL+7dXJxPgzznaVcdZ1j8
epZnvbeeubx2l4QJNtycydrB5PUEyQhnMSaZq3II4XnOCS+ZT2cPY4ksMflGsMs6K+6zmd1QRWno
CX0bFQl2NKDg4BNVzh+W9xqJcge4C/vKpjx513uYJp8KEvS11AFQRzscasdaOQl4e442XjAtD/np
MU4O4LRUNhj13sXzBxEzurIrPISZVd66JCXI6ontBVJhBWuSexvezvOmmZGu1Im6x9yWFGBiV69t
igeMGaZ0pdHJth41w0qWil9WuctPKwlRQATET0c8hsQtzLrNcFJqvBk9DtHkNxbLQo6MLgBmispE
CRfXNPmjHOtbmojt07XnsSg3dim2ZWGGoJrM3TjQRzeyrpupr9dJCnW1DW5yaJJHd47NOotHGsR6
xsY4IoaHXg0dEPEZe3OH/LJwUbeU1URXiuG6M0+ZtRfpW5OWmKaTuiBDIxH183zEMG2N5+QlCnvD
0nLelBoqKMru1nAIgMXVoxU75aaa29tuEtlqki7ycQvlElHgZZbtBPfqqTrIPXLpkZoGasCVWWmD
b0flblEaG6zIzdjjLyF7x1ZXqHufZICbBgbc13K07yQRfrr3sLC4yB75ACXLTXGvWvc8GckZjcZ3
je1dF32PNo9JZ2cNg8Ab2O2Niqj2+9G5NNGADWB6kiHC6vOyJOOqzJXwu9I7JzO7zFMoEnXje+bh
wcwVwRlRe8spZqFZ9a1l4UnNQn1E6tuH9ogXRgBrBtRLrOtUufNZIpLZd7IIG2KGRUWF+QI8D8Cr
lNe2MVkYFda1TSHdy79hMZAwnd+XWCruC0dc64RYq8X4dp3Iwka3t2lBL1tVQ2kplKNcBN+OElRL
2gjIlTUFHR0xG6mySp85MBlGtNNJrbrpZCpqLChAtcE3sd0BnXeSc9b1JgqcGK9TaLwarnGRtmWl
ZzZKdP6YS6hond/zDhUUXiQDgAgTr60GVZF2qIovhUm2mSNBMqqh8Tptb1uR3GMo0G1btLd5tTx7
NKEGwm1hlAXkRCa47komj7lqzPpJT61aXBe5bTYA6zFrYO69oK3a6riWA7Qi5nhuA4QEPMHrac4g
XJZ34mV5vZbVnL0fnDS/GUQ0Z4EdpfMm96IHG6hGSCeGBUcOvhXZ9DLPCmyTpk10B3B48vkS9kXe
YhqbieyYqCxQUwtONkyPWJbCxfiOdHiXQHWnC8lgBFFdyVYonbKtsxRHxxaiHTWdRldAQa3jWLUy
zFvrbp7i5ILJggYp7PdxT2HwM17duqp0oDbI33ZOpOs1iQ19T4yKFoGe29NBzLC0LLOwojux7MrP
Eo5vkt46LhxcMnH7eRPbMy5iHmDpC3bZJhR2cerR45nVmQtoJdUf2zxJ3mVWma94y+9Anc5ChxRY
FuZpGdKE2beT4/BTPTX1Omrs+hOx5LSRZTSfWTmg7tBOk3sdW9l7ZVt3pMl67IZKl/eX2pgEF6Hx
dEVHQjHurXG+oupZHSvChiCLoSxDjilyZRznq2mmWIBNRrkWzWDfjml+P01wz4txqitIMIPDlhN+
tx7a2ye3iLj1ch5buipRzQi0vfjFLGpPiyXYKCQ/ZwZyWAqoQQ2DwQAhhbTgWNRNOivQenyHmpr6
XJWw4E82IlPuua3r8soq0/s4ryOkmqhqdQtfACZ+8Sn5dT5UKJ25Au1dsMeTAVaIquNjX9OLmvVn
bSW+OEn+qRTZaTaj6mQMogQ9JYgtysJbp4ONGQwKCkdh4ta9imcEHdgYxVWmfNSW5tOpsbPdPAkk
KpFsw8oGlAil29JsuEr1UKxpbmMrysSx3XqED9GjRmZcw6wjoryV5XKbQNRwKPQxzxrzuVcekOfk
XsV4flmrHmvgaQFpFqVdAoyncKEk7e3sZvdNiqcplWYrjtLPK5EiMrq9RAxhKQUDh6FsgKxQCHYQ
pxVI9crJJKtcwla5wroecRKMZvo4qpYGRgmAbTZTr5zrLhneXkju2sgAbTQnShuh+WGACGhW95rE
VijE8C5R2FDZJSfMGS6jLMcmTFLmiEUUmq/bPEQ8cuZ21g0RzW3qYPVJhiFwhQN/bhyGkC1LUa1p
VmXfrNPWXMXAFP0YiVuQaL2NOvsLl53ls8j6CFzlitct6BOyXjcTP0ms+APR/deU5sckFqieQ6yH
PHqs27QLkkKduHGDMC0fpnNuddlJMUOXywiGG/D8dlxi9xGgq7/IHE9BfChhdVKMa1wVOSyk7rJ3
swSRw28V/CZfwPM496CSo0aLnZwLv6izKUBDLVv1Fj35cyD+U4LqLnQUinhFONzFIJn911vVAtwX
Ja3QpQhChrxAkEbcrRHxY1rDesKxPr5y4k8ShSMFcQWOXcCkw126tGdl10Q5BiIuTwovx9l6DkJb
lnjxSmvzqZcCJSh4lSLHZsVIni/hJDUw6IU3UAxcRAJADHzuEjPZI0Kg5S23CAZmlt1PCVxpARsy
lBIoE/YxpqLdVjR/bOr2ltWIdHqDvCZll5OEnfd0hhYwVSMKgtunicpXQ+dcUgeh4xJuWgaRQ4Eg
XNvQTkXhJEA1mP0EBT5EbUhanmK6oa29wFB5LTVUxIJ/yrLWOiYj3jZKtOe1wd9EInU7pURfVx7F
ji09pmXoxfDJJoIb/+YZkXPFIxzDONvWapqSGb0lugXDY6xhWAv44pzCK3jebC2BHSb24KZ7d8zC
JdxiqrnNXNOtEDxHJ3HKzeen1/cmeO26KvCfP2K4/zMEbvNQnd8VD/8K/EYkJC/kfKkpfq8ALjfw
X/9xdafK7q9T1XX6r7vy61/nD4PS++Abvv8MvtEjUPlQo1uIdi5K5kA1nsE3eiRdBy12AGwF4NxF
IZ/BN3GEmq0NFA/fIMyWwBCeYV7U9TyODzlBB+VSKXwT+PYTgoTTCVA8aoN9IVD43jcKaa1mEJJi
O0ytLj1zKyd7z0pmY+eiiOlFGSmJeFJEqL3EI/hmjFcDqHs66pU/CthtJAPdhEhiJCicJmivRk3r
RoFzVvmy4vM57UgLAaemQUOH47UnrUAs5ruYklSHZdJkAfrW2wd0i36vOf8WG1uwywOv4qJsBNoh
nAserjgAxzy3ir1ynEwYc1fdeZySx4m41i6lFPVKz2JLel6SreU67MoDnoUmdGbUrWmGrSMl/97x
/SZ1+neojFACN/D7ysg39dn1X9ReMfzpW89KYx+BGowCiAcmMPi4C6L0rDTkyEZxw3M98FCQXi1o
8bPSOEeAl0DdsF0HGuMts7eflYYdCZA7hIfQBgVF6NZblIYdVthgsfEbIMBQ6ChK8geetJ15F9UR
2B5qZmt3TpW30pMFrKBKTjxEEl8KlzdX4Cp2u5y0IxaiM51vsrk6VVyUD7niDrr4OzFflqaRjs8L
x9x1Mk523TiWO+PaKdhoVdN0oJ0l/Ts6tTtWeM5FZlHvDkqpLuIZfDJLKRLEIPo1Z3pOCr+RSO78
PtPWZdTo5DMpZntdoABfrjreDDdGlkDa7B7pVR4Vx1MXh2/3GP8WIr4M/Py9iF+3qlRf774+uYfr
6v4u3i/OLN/+IeoO/IIHkvBSs9srzpAjb7FdqOSiI5ahfvxD1MkR6oUoDgLyd0ETXyghz6IOsrzD
QQmE23DJUld8i6jjiD0b6kG8XVSAwEf3gFnby+cvSMwoM8dTE3NMhh/HfjMMSDzGaeq+ic1vTbVc
MosXCYBrAxkGicWmIF8tGnyoUKMiljtlUWBFaXStGKgIq1wPHPM/xjb5lCWOZWGdotW4oT2nE1mZ
AXLsk26a3s28VPPaRBwJglvbg165C21sPas+TXzmdirQiU2nXc2c/l0B0DRfIcCc7p0i6k5GC1DS
Jp6K7sZoJxGgYDCbh0NDZwRzOdGfDHKEi3YG/e9UuyYCS5svcJLqgdn3ed92AWzRjAlayyIiRI4I
xLZR3sl+myJbvkih+gj4h3o6X/oF3JXXZJ4F3vncYKVt5JS7ogTjw0/Lsge12UQJWI8Obi+wR888
jmJs4oACAQQOkKgbZRMnBQXY7W8aFFfHoAVU2YJoUs67Phcp2866dbY0zbAoHMmI8d2CDgZlNd6M
fgFmKFYNKFtyDHpPBsyBzKp5IWL2GP9FnPK6MNJYYYWC4HnC+gho98jBwXWsMfMzk0drVpYNpuBP
ToTVk12OGoLCvo8hwHp0eg6SP73PYglyaOFO8usLJbr4Jg8vK2wHwrgkiaAyIZ2Abac2Spn7wpgV
U0fF3FpAC7R3rCdD4bCTfv3nU8gS8uwJ43IM6p3IkSSqAYfTV+cykh1GsFqgGZXjNlPivR4IDavO
0acSNNNARVF0StIKu38BfOymKH2tZWEJTQ4vgXloy0BJFO0Ti0N9qXZxWoPCXtRWIHiiz/KpZcdK
K4rkJ6lXvXLpKwp4EAU+PVkYGdw4VBFG5eC8zmFT5tipFWAuB0oQhndh3uksKEtBNn9+vIfl3uUs
5Po4h3KImXs4kLWpk0hpmYIj3ZXK2jRU6VtrHlwKwpGFCfuMldygVpFy0Ie5vqhi234Yq0JhkzY4
XjuwFxMZTGU1vGsGXPcmApvIQ64+YP7p2CFsi1jcqLCG+shgdlO5mkAkPa2pzi6T0hNnqVu133aQ
vSm2+5/lQf+6BEe0bb141T+lRdd9m31LiAIQHSv911bnSI/2M6PlJ757PnSCERRgQTBBLRZUp8WH
fQ/yBD1CbOUi/VmUYNHCvz0fhVN08bfhilxkK4Cs/vZ8+AjxGJrEUJJx5UKpeYvnO4Qu0LCD9S2g
AuKnXIlQc18FZ2u2oqQDQk7HrLuZCwdThlDeC90cEyDQyfc4tGl9w0iFKPfvSOEXRu5AFRH14lyE
t7ZDERaAw7V/rplFOdaWjWUXjk1DONz2fQp8N1B22Q/+n886MKhPZ3FkWo4ENwTO90Dt8Sj7YRhm
rJ+W2PwhC1SBtEvNK8ZlueIXxuzpFE8IADtw8AhjDlJMrR1RuASnIA0uVp0uwEOMSHYM8L48GZOp
2FlVtKKYbanHYvvnOzzEvPA0QYTmDoUdReX7aXzki/iFj31sZI6zJ87ZSiTODt0CZ5XdqzVtFVm1
tfMaivqLF4gsYxnTjMY68NYPbpfxCAVSO4/XY9SoICpthsebmoA3PHmlhe8XTxa0KQHe8BKngSe/
Lyuel6AR2LJQGtG1uqDRZIeeKdU2wgiSU/DLP/PMPpVmyI/zDqzKPz/ap1VGB+91Icovd+nQhcW2
f7pr6QxncyDhQyWDpBZmA5ovtgMNCaasjhidwqgR6E6a+7VKDYDkbrBCIkefGVBPQToLElvxV57J
rx4/aAbgfEKusY36IJQ0BB4TVWBUhZ3cW7uNyQNwkmu0CAERfvsTAANqoVUhGEe150B/SJOOKndU
sh5ir0LvWcTvk0rmn8uh4R9QKRlCzx2D2k7LbZ/trKawA8RUWBfUTM3aDB24DyQi5hWtPhjkszQ8
Cg+1IMLRY8s4gqX9F1NFaEsvpBOvRdJjWXibi8Kf7FlWoao9gqkcMpfXwDXJORsMi/16nJOgAMH3
3KvYeDLS0frYuxO+NZM8CTW67YK4LOtmR3u6nksm0PNQxKFupbNTsXVfZGAOJ0kC6Ls20j1RlSPO
q6ycXtOtgxb/5dakLQVwKqT/DGyWA+uYiSpBroK32wL6XfPB9KfCSwvUUyp7soOoSuzHKapcX87W
hJnaThdhr9U8UL+fyhr9jgBZz4rJQpRQD7X3EWR0dw6bOE6SFWFztfqzhPyEFOB6EaoKtC7DiyGR
OpCQqUGyUE08QrE6qsKuTdHmVpXYXINSV3GaJhV5r/OEVDC+ZX9mUkdepLQfBz+dIyvzSRNhEKDD
OqzTmiioyWOmwaMfc/yLjnpo2pyoNdg+XvZVXZnxQjV2ctkCpVa+VU3iVCUZv0CxIX+vco4msnId
I/jv0D+FWcJogKInYO/w98qN5BQQPaHeRWYURE1pPmToBfiQIl780jldvyZ9+xpT+Wf/g5YGG45a
ILldrPS+oLKBDzxmDnbxMDV8yOvZ3pSy4a/4n1+fIlHZAmFRYnT+/im1SdLI8uxo5cUSpVM6P1S1
K1+xhsuP7BvDpTsD90IcpHsQ1P1DLFT2TcPHaEVGF4vfUiNuW8oKP45LwEQDikl9PbbB3Jb0FRf3
i5NBJEIwQICKEZAb9k9OdeeBYKsx/Z2zNPNRRECynoG+32o0RooPY9wmN5YsxSt3vIAWh7cMGwPx
RgTBGcaj7x/cJq6ykpR5K1bZrPLZJKMbNrT6juo0c3yv5VZYENtaZ2oskM6C03RcgbrAgz6lNeZp
SVHvksyevwJP3jUj6to0AjfKz8q8vY5oap0OiWDXxorrwnfLMnlvZWXxBY0hWA9Ve+nF1GfRK+nJ
zy71m+EUbAFQIJz7NzXVrJnr2vZWSe0Na2eU3hUYa+911sHAi6lfo4XsHMXtZONZU/a/eqRQOHSi
2UwgO9o/PUOviuWg2WxVZXW/6VonCSKrbAP0cYhNmjXDu9wqKr+ewdiy0goelvBsbXKbXRQ0mldN
KW8yEVVY/hZhlyY1kw94tTyuKwfAA9gQQdGONKzt+iFmHC2VxTKpoo7OO8qsV9zQT0TLZX4BShQg
9jpoQhAIx/eT2GkiQzIIsWpiKt4bmBNMT/PUaVJ0pAONDRVlFA+9reoiJ8x5422noq0uolbHN382
w7+8FAZLDAAYoDJI9/uXMpU5YyqroCNt1sIh9+3d0JvYd1mvt9IQ651IQCVunBggqm4HDFgXO8La
7v0rF7JYtAMzsYTADgigLiiZh+Ll4W2CdZXgQpp2V/Z0awy3t4S5aocIDRPMUPAJchbvZm05xwAb
vA2AhjysFeWvCNsvJB1gGyzVUgEiqArvP5OEURCWENitGl2xD3GSyTMXmnqqSdmEoO2LjYjJnYf2
ulPQBJtX5mT+wihjyh9KWPDnAJMO06uqiTqRNjh98qLoLNKeXLPCab/J4D9p+feC5Pbrf/0HQu8X
QvhTWg7myp1qH/bqk8s3nvFneQQeP0Iq0K7xh6cOgOdSizxy6FOt0WH0oO+QHgGZBvTM0BQo4b0h
PM/4M8VEFkA8yJiRe4HM8Sb8+WCy0CKc4KM8UeqZt+T1B06mmmmKyLUgYQ2r8TFx0WwnMElCh17q
WTuvYNW7yGQFaK0m8Nq8uUEkZl+1jhNttXLlKfea2gfl4BaDlkF0azLZBzbREQAMm2BAYmJG5KTo
Zty0w6yPm2QYRND3MXoZR5AbP2V5Kc/iwnEfLBWnOTq7ZbOdJprCxmbSPRtn113PEj2Oc19gpSpy
tcYfqzH6JDQxVy/e3MU3O/ESAD109cvDgFNAeE9QOZZPQ8pfZLNtHiO9iSgJ9dBEaO9jVZhjlu6K
a9aEEybGbDXYBavC4sU3t/iPIu0pEtzC31DNT4oUwCl8udsv5CyO5IciIStB5wJayBE8PAE3z4rk
HQFfgZllFH4dBHgI8XPNEoq0SKQn8Nki7bCTz4oEpAu8ADDnFzwayvQmOOspG3/peVD3BAUHXWEE
sM7ikPfN/YwpEuAvAzkGV8f6ihp3cp61Y1efDnVrg11C3bDC0JV1XWP7Y2nsT0bS9HTQk/CAtzeR
8WO3CZFEEm+l9MAuFSo2gSFAIHwHkwmSwKk1RraToV2DRLbMYoho2CB9XjWVN8kVgHP2OGBex9aU
yJRXlYQqg1S1GlIEtmddok4z8DDBmFbmk3SatvG5N2qxsrUJM8PqY0+jHnwcszbC0qN4bpNgHlpA
O13Uv0KVWuKs/Ye1FNxgDBGASNjFxY2/UDQjCh5hdgd46TnfJoadjpPGdBtMAvCKol09idE/urWn
Wwikf69bVwujZoXBaGj27/W+r8IXn1WMolsNRcgFWQM70VmmBD+rGDuyUTgE0xlFE+QiYMX8rWIC
PfKc04WNi8IonNwPFQPNxgXrEGXXby3y5C2I8U+4C4DihRdCXPQXSQew0L7UFMqas7Qk8FVNJIJZ
gI493cVT3B2XHni9mqehOplZqz7mY8GD3HKvKF8GfaCRIU0nrEgYnVuwbLH33ghwXONi0+b6goy2
3/WVFUpRXaG12d6wdLzEcIygS9M5eLsw/jtU8AF7/1Egnzhe/l3bJf/3v/OHYn4pk0/f/SGTwkMh
CyvdgO94T22SzzIJfpcAiQgu/0lal2F3z2YffZegXAEocJAIAPkAcvts9tFcKSTgIngEUFzA83qL
TKLav2/JIJOgllHgULgIlPgOzH7Uxe0kM+R81HAaDOnc+VNnqXBIP7AGTScx3WBmwoOHsruritwv
OgVwDQxF0Xde0FF1He1kK721M3sgflMRlh7blnNK/LTvbjq7jgOMInvHsVMrJfQkrrQX0iYG1Eas
YSMm0fhlOrWrklefZrvhmxatnBgl9H1YzJus6L+D4DLbQ7/ta7b07A6i+7A3n+T7F5/lFgZzGTIo
gJYi9NiL+9kRAV95GcSO9FsgcPkhtxi36CIEBb0EFZXlaz/kFh/ZMMyYdbewWIAWPY9a+R7YYkrL
bwkhB+uH0TLoooXdQ6aO3ng0oh+CWl1VJUBAHRaORQz2BHEHjJVrbrjynaq+6dDR4EcV1iiWM7aP
pLETZLnCOm97GtaKDFuXxdjv0ievTTN8Iiy/DAxwXQuOKxkCM4o/HQA0Y95MdskHFtYZBkR2eiiP
eWuf9vl8n2Au2gq8qs8oYhM/yc1FDeIIOnTfcy+pVjagv02ZHoscsFhbyw+EtLY/1qMPivGZF5t8
J+Ici3j6iPtlIS+MiXQoRoHej2xogrZl6TqMMwwz8aSpfWRBVYDWhQ1F14ors8IHbXxG1cM+BeKZ
h/+4hV8N8QENycY7/UOk8uQYzqBdqvzr/6zbu/LLw3++dA7ff+FZzRCyoMcXLeEETgL/hMI8uweo
GXQPYSaK2Bjgs4wof3YPSMqXsT5Pg3YQoCxlhWf3ADVDzCIxDxU5O+a/vInJCA+0F+cuaiZRaQeK
y90FCtqPWLIJ5YQJgVU4G0KPq6ZwgoQZe8VKNX2DYn6r0nTxNAeqA/+4sJbBwEQHwkEmzzhmHE6p
x8JUm/EYUwCLVqOzC9yugFVTEINO7JdDnAat65Vh3QHJnvK1RKsEMEzmbLpHZcf8uMuMF0oH2w5s
lYROW+5EZvP1i3f63R69TLR/ypae9ByWD64ZyCVygP0HQ2UnkOMwFupK3MSZyXy0vuY7KZOzyhv9
qUbRpYESYygnulaaY9uey006of+r0NL2uYUmqrrPiN8weZ+p5lq0SgQ1WpsK0SzT3noWUpk2YQq2
VYZW3fWEFs5NnIgT9PlP4HPV0PuxlGEKCrUugzKuV7FsGwz5wQ/xolJrQtMTaaenrZuGTKmvRVRj
zKg3okGoiU54VPHVP0bgV0ZgUQdk8hikAg6xBEy7FNZ/bxLOq/axyrPvfJeXtuCXP/TNMsCJHC2p
/TKPdhnw8iOXefpkySHgnZehQcsn3+0CpifhS0hxoP7P5M5nwwDmL9y2i4EdC1ETTTdvMgyL4v9Q
VvCu3adfgg0CzQ4qsCBRLxJg8EEwlhNTDD/2J6A2Yq7XrXklxT6g2f18BGzcyyM6wrqWGBwRyg/x
3XCbvxsEThrD8rWC+L6V++mkQ+gjFxjV6UmcVK3a44v8W8b0W8P26xt5qkdjMTcKYgdpX4xRnxi/
NSYfQcYE+/rcfIzW9nV9/hop8Km4/dNLeXHQEuu/eCkOmWRa0yn5WMJkJqsCQ1fXLZoW7pP1dvDZ
CT/pTurT6KIPU7/fzmF7zlZz4ruhXGdbwDtrtDgS8c0o/P72f/l0X1zV8vmLq8rTKXZNPicfW3ls
uiA7XlcP3qpfd1go195NN8NnTGFzyWtPfZHAPz2MA9eVtBF1GoFj7RMSttfT1uzS1EdX34fhlJxE
vr7QQ/D/uPuy5chxZNkvwhj35fGCS25KpfbthVYqlbgvIEGC4Ncfp7rOmRS7VbLm47V+mOppKyQI
RAQCAQ/3DKnUfm/fnbn3P5wOi+z0L4MC6mbOkFGOBXnO508mjGSWkfHkUf0JejgH0tovtdc/Owk1
7sAtbJwgNKghfNP89c+/PA+8/OjzH164pau1Wquos6nJAE/Kakunh5/faRkvGmf+/nkLz+x0PLsC
Tpk8Wi0FDU/zrDDwGFO0wOIH0bnQJ2DS8cAP8OeP0+eq2t+/br4u476KcuX8388saUjBhFupbvJo
lEFbdTyMYwlZQseFfh/qOygz6gDQ2NZ1aWaFJ8edDrQ3LVuLH2yVFF6f4rIZD33rKclYHwvVuHR5
ju680b7NSPtC5tfR0oHMI7gYaKqOm0oj77W0k61d2+BqBsdcOOqan1fd4ySnDhR7ze8Wia/95fON
/H9X979fuQgXlZrYclS05FHbkBO/io/jTeqplzEdHuSr+oyO+m+e2j4C0J/WdRE3KtRKh0Gbkkf9
1nA8AIAINSCuF1PnRBLPeXK073byu29cxIRIFu3QMjV5ZEH5g22jQDreLE1ZXCie3Xl4Xh+uZrG/
MkAvvPTAvdzFget4Q74Fey5oh8U22RS7blts8O/5ifjaIfomcP1TAPl4SNHRXTHjNj5b2+QMSlJx
zLG9mA7uZelnf7VPfrnTH5fB5bo7YGlD6m8C+7iEt0heM91o0/RxVnW28MBEj/lNfdO+8Qa6ZpDp
CH6KjLJ753k6JL488UcV5INB+sIPsj9yJ7R28kq7RXEQWobyMfajYMxoBPLyHQnV2/EKeSfe1H9l
nvssqPnWGn6uBteKz676t/wqohkVBwm1JdAexlc/BP0Ov/OBuP/TFy5suUiYqoDgIHk0oTya7Aa/
OhFomQLjVNDJVwJxoxg03ye3zg602ejSgOK4BqVV49WCtFPyokCoDF0QEGLsqev3350Rc6D60/QW
WyylnCpDjZJHucku5F6BAu5DvkUfy5bXPp4aHL4Z9+peuUC3+ZV7AWTKnyPah/zLnyaw8AO8zQll
QLvWY06bC2OfPKOta1t77UFAAOvO3mb+eJiVLB/bPV40vdko2J55fN8dk7A9jNfV69WPn+N1EaRh
4WXeU+8Nvv7slFitZKTZsX7UbroDCsTNUUDc9M/TX2qtfWSBDniAkYfivgY22c8ukmh5Ska0ST9y
n/vVDuzb1sb9aYaqX0Fwzg4Qk5vAup2C/pS+cY/fx/77n6fwj7HLQVoLqDcyZUzl8xS0JCbSsbL0
MX3QHrRf5MZ4sxLK91UZ5EC4lNTUqSi/+fAFXuSvGH3+q4vkYuri3NSrMn0EiebJ3BJ61V3wTbIX
h+9c6NufWuQSbWM3QIXgp/LLitPyiIgQhemuCqJLBM7vAImL7ou/f9kig2C6WwNEWaWPxibajz5Y
ay4jj/vjxQiBZXI5vpJAPiu7DlrALRW77jb3bT99/GZX/9Exz3Z1kWHYsizwxoaPhlNuxKbZTpvi
NTklr+5lvDcDPWiOA+ibjtGlgti5+fOvf7zD/M0rUfkEAxvudmjm/GxTVVGNahlhDfpg8qE4ewJC
71D4iU8gr9W8i2cIAkDvuNlrh9hvuX8EGX78jYmBSPefghMKDCjMzyXdJU4c1DgxYFlYg6fdawnJ
u6fb4+tDmF6iXu7D4jpvgBT06+74atMD9CQhBlZ6gUaD/aaBMN7VzvBK76R5ilfuoaxnbV7Qlx2W
mzvEkCS8CXJve5H4IZCmGG93FRj4voG+PsThbUlPQEfgb4YHr/JaH7oP9BjjJ6DVd320w0O9ebnO
6WnC3zVpaFPTh+QyvR794mIMj6fBF0HnRb4HyceN9K9+hVfPNz8DeUKvuBZMkKA6nhTPhPY05KwH
39qfjkbwcpd4On2HKgk9Prz4jN49MPz5Z+tL73ScqLEr6bamdwXF71M11OlTGO3AnPGxAGpoeYmP
UcHhhDD56/RiY3LXtV/S20tJ344vEz7BPxA/uDnRll6gGEzNnR9e7yEXLOgR3/PW0jS8377FoYPJ
FV5Dt/f9LJv2FAUPL9EuhYbiFQiPEWlvc/y59k5Yy9k6xsPrh7oWiEbwzTX0tXYmvT7eQmPruOP0
bjPSF7l5OXhvgBzj/4L6lsTyToiaOMvRPOl3m9MLbmrIuVwvLL3NhC/Mj5zeWNhVeWVhlNIzfPhd
iPE5DQwII+bzH34GZhBsHOqBZcfzboP9pUXzze4qHOnz9h5T1T2IKu46eoXaOOz24vHy9lB4l/Tq
YoI5X2z3LqQWmR/sL/bBzYVD967/xOgBGnK3bbAzgwv8iIdMi3powqDvPxy/85CRTlifzbNBDVjc
VRzwvUMR3o89vaxosDWRS8zi4r13eavRbZDQtyk0saD6/mfib0RI9voeWqQ/6OW99PO7mL4AYr6x
sHDBDf6noft43ruMPrhQDAXPEJS4G3rxy/aCfbOJDgE0xOeZ/aq90Aew2x8863R5gR/CPKF6dzyl
fvAe+PvNrznRCS7fjr237wOX3iOgobB+FVTB5tfkZVsWHPv9tfSOgz+Eg6+G3N/mdHtEQ4Kn7R/g
3RJmdTzdDT5U2GXQ+vcPx5NJn7Y2PGLwnY2yCbbct+nD8XCNmec+MrKg8UA4RQ99cHrIfajOv+v0
9ukNljy7kU3fSz/Y3j94wdVewgAvN89YvpK+P2yfBMXqSlT2flygwZVePsfeswzHYB/wa+k7dIKs
OtnUfkKzQ0RxtuOfDTiJaBxusdjNHqIbPkadx+s91zd9Mk/oPrjH7Hiwj7zb66dXQQ+j32FBbArP
C0HxuLt7ULBj1sbBEl7bfnEPXd1tc9nuK2/fbf8cZRcl1N8nzVl8W9R7NRB5pwZDfLMRXp7I4Wny
X48drOYBOwWH3SXe0YCOeweDf73b8KDc/UTZgO0eHXox565DwELdu12XFbp4wsEdDOC1+e31/JrZ
ZJGKVxm8wiv7aqcEMZp0Ns0uzmlxCxVdFKDEydo6Na0C3atgcH9el0ULw+91Ofv5xQnsJm5iGVU3
54Ta9Ut9Oe5sxMFNGuiX0dY6WWGzz0/sm92YB10eeQCoo+US72noVll8s5Lk6eDoIn3swDgXJGZ0
5aKnmBKV/ajQtQD6ywYCsmNrf1flm8/Sv/0wCpYz/AhvDI72ebHL0qmFSvDDIph2yrvzbjyLJ+0J
N5LmaF+Ru984/H/1DPz/gcIenOXrgvP/a+NZkaL6cV5rnhPL349Opv4fC6+wwA6AyQQEMf+tLRNb
/w8eV+cWBcASbBA/Yz/+r7is/gcPVDOzODBqM1ANRvT71YmY5n/Q3oBHYRsFYdwL/t3z7ufUh8yo
8Jl02lqAEQzWowsmAstnXPSPoMh8jfqHs4W4+suwPj3cfDK3/xt57go99+nCBA+i0WNkVNdphiej
qXW+cdwvJr1sH0knyQ026nkgXftK0clVoX6Llf9q7IVbNr2tVVEO8ktF6GhLNLXRQ+3E8tctyuIW
A/5ZuyvAiBuoA6hJ0P6T/oaufVni+Grei1tZnSnZKB3QY01jNeynCpR3RS7d23Xznn/1rA6oRe0k
KrsuAnTM2F5qZJNvEeNx3eCL5B8VY1vghS0P+jK3tnHFfwgld76pLX21LotoNzkdjjxbKQK9g1R8
PF2kbfxNJP9q6MVxiuVtGtzSwUgWd9qlLAr3xUXb52+Son+9owvXtJlgwipANJk5/Xios149Rg75
q0v+3w6+xC2b3DZ6kObkQaL9ZAAMWbG5zjmXpOuRZUWjDb4+8AJXYP9wCrycAsW0ylSWh2Y6dHln
1KAGTRt2irQh3prNqITrBl84J2QX6qZT8coL3uHi59SW8a7LNHe3bvSFg0IsMR/B1IU35Kep8fRm
5YosPDNyTE2Cl7QIBJg4ActhGcgi1HXOs+wnrnTHYnYFK4nHbAO6MQ2dxOPamS88c8hV3rC0BeGf
HYP5d0wjEC72bOVyL5wTuqnRFAtEWsctNm4H4j5Qk/1uZvnX3rNwzaksJxF3U4EXHwgogtoR9w6b
83VT/+hgPQu2ltb35VRj9Ca76Pq7uvkmA/wiXs05yHkQNzSjArYBXDupNhzLCNofbdV80+v91diL
Y9PSJ1B3T0YW4PV8BxnG8kdSm/o35fuvBl84JrOcrhuFngWZZeUvraV0H6yM1Tq/X5LYTKWSshTc
90HUpeEkamMrVTJuVrn9Bxr0bDOLWvaQfMTCaEVR+5FZ5dvB4t91fn61MoujE8KvCq+yEnJTbUMV
cA9pw9u6eS+8E2wKLEtSiOh1vdFRszfe9OjfkV38X2o4QxbPDbHiU0ZAtJ8GDng/QW/zkqjZdzoc
X63IwjUhfmizSWfQ4gKZB03bbgtFgsZftSjLXnc+2Fy2LSaei3hf6hB2LLL8et3YC+8cQN1daiYm
nmFYRa/uoSl7tW7ohXNW49ztXWHoFgx3O67be6Ud7XXe8wHBPzPwHDgDo+0wOEQKqGn6rbFy1osD
c+yMri1xngWyEF6iIXhbNjDO65ZkNp+zWXfo1JWKlcBMGDFmNjIjAGXY/brBF15ZRKSp8r7MAisr
jGITqa40n+1a1M267G3JqAH0DG8SXmRBAniHQx6htrByNxeuKW3Sj5Bqy4KayD2PGxXouelu3bIs
XLMxk6wfbJBZZ6V4JaS/iMyGeavGnpmLzvcTpN892HoBwQH/lHWTKeO9YcbaxbrBF64ZVSxNdbdP
g1hNjhXhuEQoolt3Kn8Up84sUYsNFSoRRRIoqYNadVU940L0XYnri2i4VCOKmhw3KSiBBymHQpND
IDVal+26M/8Dk3M28wrK1HoKcpegSZ/BexMkUFNft+AL7yRKk2VgoUiw4CN0hxrVxXVTrVdu58I9
eSti0hPYyhj/wFkB3Hqfr13wxbFZOKkq+nLezUKrAyfmD13sOusunB8Pl2cLLoa01LQYg9sc1X5z
o9UrT+QPQN3ZyL2pIaWV2EqRcZDzKIL2FmjbV+3m3Ah27psg9DN4AmWRoHSYAjkHcIvHLhHrbGXJ
54IuLZJJoiWBJqHopQjAlRsgd9elbzMN9fnczWHoh9HB6LUiLotc/GITsdadQTPK/XzsLGqjQUvK
JGgJGGfx1o738y5aueiL09OIHQFpGisJLKZlPrhOuaeWLFnnQsrCQbU27qGVgak7kDOdmiureVpn
KwvfbEtn4nFsJ4GeEjw3C3e4HoTjrBx94Z1xLSqRsxonEMt82W6L6Ttg6xeBVlmcm62MXAERetg4
qSFRrb+OPcof69ZkcW6i6UAWZD4hctGqfgJ2Va8fy79EQv/lVRYEIZ+NsGGOXtR1BwOHohwdJrzI
oXFt1czRU/F58KQrrDIhDIPzi1RCTWzVmQls9edxba3uOYimkoDX8qIpiuM0rKp4APP4eWTou0+j
43LMuKCAfnWrjkoAyT8PWxmi75KuxTnsjDtL5Qc9Svw11gERu89Du4xXTpIM8JjJ2pfiqMv0G7Ti
P9s0APGfRy6krojRwKHAoK9+k0BzdMZVr4og6FL7PDh4ZWI0b2ML68K4bZ0jGnRXOTmwfouRoXkB
mh4cN4a8i/ugSlYa3cIN1cIgbQtqsEA11J8SHHHTpK8rKAEB83nO3LVizkuY3dhE/SbKJfN04X6H
cPliI5e8MujXyztlnI26Jm0waXXkOz1ZddB8NGacn2J6aYOkjVUYPK6aH7bTqBeJOZFuXQhZth0W
rtUOmYvhezY5dEjGDVoN9ZVzX7hlE3PFYTXyTDNv2eMU1b0V6nZvjus8aKYLP18b0OTmJIsbnPBF
BmJBwAMduV3l9h/83WcZWz3YSTF08J+yVLdJISsvLfN1pVngoT7Pu2bWYLdids5yYxvyJMdm3XHj
LJxTZrqZoica0apytjm49jeKPmarLq/gWvw87bzMs87SEWUl1xoZ2vEkOwgu9uNKY7QXbtoqpcR9
Bz/QQj7zkBcQJmKacbNqR5cNPtDdbHRNKIhb6p1pd1Qd17064tH487r0UaEJ9DwhRU6AfNKjzrPc
UlnnoPbixLRZDUTqiMELUW+T9DiRdFXubc7N+ufeUzgaRx0MYSt3uqvCIUCcJdL21632wjXtub0y
qno7GFw+XPSKUl0wPESsSyPsxdFpoQc/L/lkgWW1BWBxMKqdFOx399+/zdlm7qjzhckrFb0TLbfC
eGjKjdvyCTJa8XegzC9OiyVBr203fFR5ikgYiQHNHbEMEisbV67M0keJM0nhtlaYu12/bUGfFI64
jK8L6EuqZgX8aW5bMSt0+qa8dM0YaFKZfacr/cXKLMllG6E2rI6xMrzP0WNqgDFBorl2XfSaKQXO
d9WNB6JMamaF4HwjAbjgrF2rO/nVKnv/6Iw4Oy+sPBl5Ax4XED236gFnNoD+aRyt86YlJryWkEoU
srbQz2ZV18xg+i4v3HxdiPnA7Z7NXUGmyMapmdd97K9NwsZtkdjjypVZ+GoKpnHwf1dWKHrHgqok
d55Ko+/XHXgzuud8V1toeI55X1hhBd60LckT/WpgnF+v29XFcQrAtsuhyGyFda4BHqfkQKtrJlmX
vizBQaQiOgNXJXY164G+a0DdfFS4SdZNfokQUrrIAKU7hocWYB0y4gBPjS7XdUazBAnZqgQxawqj
ESy5ZgSc5s3giHX3uaViOeQeJ01JsasoTUIdHTLWNNcGZ926LzkAwJgEJd8YUcw0RnZn1pX2ntSp
vXJhFsdq3/VRWY2IwK5baH5UuwO1XejurbLIj/6bM1+FBuPQNhxz15OcXJRFTTy1SL9r2fsiApsL
Xx0zmYjUjK1w4pEaAO5kATDprHvKAkHVZ1/NSg5ugCYywxItVCGon5B6QFN63f1xybZgAI2VtQZO
bZ7lWgguAx50RrnW3Bfn6mg5atSCijssW0NuxkkptnasD6+rdnUJFxoc6KWatcDoULSheWEW3qiC
63Dd6IsykZUzBpnIEvYOHectEkgHWo4yX3euLjFD6NAFFd6gWKEqSX85coXQPjbJzbq5L9JfhqSg
Bh8sIjDXzFNW5a/aOJFVtW2wD3w2SBarbtUVOLRh7pUP5fAhgE5ZsS6/nnUQz48ms0dsZ/2AJNU0
rjTQYRxNS1jrrH0JHSKDKyxz6KwwmenciyadBY+6euXUl56qMhX84TqCu1rFFwq0qrbKVOvrYGYQ
Hfm8MrJLHM4GmLtjcdMbImbQGirIdJ3JLFx1UHut5xoxQVIapb9cozY2NWqwbN3wS/hQrOQMmGJU
MlAiVQM2mHIn1KH55tBedMn9L3jDXKKIKi5crcix9F0v3ECtc4dmutJv7cjoqZ2g+a8wu24n+/bg
qiVIXPNMu8uR4q+MdMtWf4HrQkNqnL3R1GdP6BXv3qG69Z1MyRcnzAf77dn51RsiKftSNcO+6vJ9
m5gxoJfQdv/z1s+5/H8x+P9dvIVDF6zQIb5imtC1JtWOK/2YeZlSVlCj7Vnh54NsIfMk4nXJ59/A
R2be45aFwAq1NiswOi0NgFnV1l229MVhbCYKYRzKVKG0EhFUIP7y9Jx9J2ry1UYsXBzcTYnVTbhs
kS4ut3XaRhS6b9M3ZvzV6AsPT2ZYvZ0WdihNaeEWR5wtaJnWvQahU/Zz/FB5JEBNjDRF4WXzNjad
dRBxJe/+bERfzP1vKCQzjwZ1TlM4+AoDjQh3C24se13yOXNgnZ8Kg8JgyZD1CzM+yAKc9nb7q4lr
bR2GylxquY221QpTYvxOSs2gzmTbm2gwoPq+bnUWBzJEPyE/Drr3MIob/ugoXXoxFfXwTdn1Cwf+
UGA4Cw/AIQ6pNVtlp+cDeBYRYz3Xrd1Tqae6H+XdRHu818XrXOyjd/js5waU6UHwmNuhrjUZZF/a
5hLNO9m6m++y6xbIBMiPRqhSxQVjVIN2u4dyhrHuJrAEKVmjsEalQd4l8XZ+D/qylgJkYNyu2+aF
A5swGGmMyC86RQwHPK3xcGr5OoCV+cGcdrbuII1r8xEixaEFMIfqVW3dgUEhbfVoXXq0xCupeHku
YoSekJXa9NA7kfHeus7KksZSPNAA4qcZNIwOALQbOFrzlJqF9Fet/BKwlFe6GAbTxuDDON4OoHM4
GV1cfONgXwS3JWKp1Gott9GoGHaayq8GIlXPxi1y3V1gCVkCtStJSNXZoctFHe0iR61vObyArLP5
JYMJQSdLo2ggdTLb3qURmn1CIqvvWvi+WpvFgZsxo3eMpnbDrsv0y7IolQu3y+2ndfu6OHCN3HSq
JAGvrNOheYj0tnsft41Yl4ossUudgvYvtdfd0DZYtmtmbeS4GYd1kWyJX6qieuodYrnICUG7CaHS
8mcS6/WvVSuzBDBJQMLdodew7haRDwBG8ZJmQ1zerBt+ceJadpK7qS3dEHqtDEpFU2Hlnhu5cl2x
aolhavOkHLu4icK6zVqqVKV1ZQPKtO4hf4liKvVozIa2ikKpgo0ktTrwwoJ3fl2wWaqz1IqVWZ1d
R6iXmMBIofBOha4PK0efHe0szNep6UIXDSav5xxVgVIh24YX7sp9XbhrnKMfFAiYCEXxqr1pMju5
7DlZ15JnKgt3LaEwBInINgqTBmk9uI70S1710MRcZ5SL8zVNIrd0kiEKWa0oASSZsx9lVfLXdaMv
EuRW72TcaxUJUwHQnjVkGpTj8H64ZnSQwn3eVnt06ygzOhImbqneW/qs1iOS7m3d6At3nZocQoe8
JGFUyjHoUXfbCE7UVYkB2B4/z72sSJt1LlSdY4hUe6SV+ZWt5/rPdXNfJMdyrPNxfiQLC73QjolK
2F1SQo9x3eiL2+2kQEfK6iUJBzaMT9oY5/vIVqZVxTCIenxeGcMG02LeI4xV06SFosku06hcV1Ay
llinCOKYEF0SUWibpAlUOUZ0nKBAuG5hFr4aDVbVkHwgoTGYTcCJkm2E1q4DDxlLwBP0B1DPnEwS
8gpyNDtWNOxWj6xGXzn7hbPGJYdgeqyD4MzOdQA2hGhUT+tTZZ1DLcFPmQ1VKmZg/ii7Wz7YV6NH
3UjTdQ61BD/lZl+NXYJQ08uWHRIps50Rj9/dB2fj+3tBBzozn40SWYBmS8dEFJZ9sdPQLPWQW6L8
7jI7++U/Db/w16bBJVPWgoRO0puxF/WjskGLUx/mDPwR1II+zLTOeZf8yoCgOUVpjCSUnS1oHesa
ukvqbuXoC+dNa0vBK9CEkKyP+l4xYoNC3alYlVwaSzBUCiyUS8o43nTCFMZegQTrfY2aTrvq2gAh
7M+7nLi15KOjsA3v1SgEP6/YZk23MjosMVGcaEZd2nW3qfO48Hs55BWd6nR6XxV8lqgoozeTVEVn
88Z2x9bnidn5ZZJn64LDEhKVJZJYqVaSjdEjd03qQmxYZq5r60Eq9nnho8QlEYF+88aU1ZCgREGs
XwYUhlbVuiCR9nl4BdD+BDqS8TbXiAKG8woP3FbejiutfomNGjpW15EDwgG7MRQ6aEN/wZs8XmeV
S3zUpLt2ClWIdttBOpb4TRE3oGVIynV9sSAI+bw6eV/pZd47bCtyExKNDna1AvPDSsPRP4/OQFCj
RDno45uscDdAAjTXuc7X3UqMJUSqznsBuxzJNmXNoxRm9auwRfe8yqOWCKnWGTJRpmWzG3SjeDHV
rHlrePUd+HKO7f8Q85dol9YGvUmcjWLn2oSJcGhdPm67SBXvtcJVcOeij+ObRBnCAv/8Y/bibM97
RZOG1je7RHI9PpioqUXqxubgZ60upJb0xEXHTpdBwsKpbeMIjQ3ibDQIM0e/BLRtdEmLKmtBCat0
ddNnNCET4Udi2NVQeSSXuh3aFkRpX1klJJSTNWWUOiWytLR9Uvd5U0LLLHKVMEsHPX8lo97UGp0M
S6jP9vxXQFGrp2y6sUbZFvsqctPyaCd2Vu3N2Gni577qWQ9K5Lob21uFsb5ovFxybmQUHxHFr0QT
ahzRXNHq7I0IwiHTNLr9GN9HQBOwgULhNYF917KNTrVqZONFycfJar1OHSDMrBplHt00A8gQIFM/
OZAHgFiuzG5sBjmBgYoxVkbbl40024eibYtkg/aEqtm5Tu+YNOZDOdT+oBRFie9P+ontptZw0V+g
kIQ9aU2hV5eziBu06UVrWPwCkAyNlZ4Qo+O8lUajsks8rDHlqeTFoCn+oJYpLnr1CL1eKNGCkTPG
x3Inl/1uwJiM+R1zDPUVMrRmAvFDh2Up+Gr1MQJ5I+DNml3TxEHnQAsK2EyBjkEkovoykxU3r9vY
7DCCA0YuDaR8oHk2JYQOcOqdsq7Ks0tXm/XrXVyDIAKMZ79ahrxTneIwOU5aXEM2q4G6EXKJetok
pjS7Y9frePoCRTUe+G8n6MzzwuPQqowhKDdOcbNNIGBDnkudSygkpwAg2gkdRsBUahRzRnMWdnEa
0fU+oI96Kzz02EldP8isGFAfVFTJJxqNlW1mG1ABFXHnsakjJp6MKieyQOYMJtXmx6B3Qtz3qeYk
95ABZ0OLDnTwqqQeBDJGNOUTPdaTndXXpvWSdlqRvXPFJhM4yGIyaRUdLIK/5lnJkI3bbMRXqRtZ
Rl1BaIYufFWhamXjd4PKBbYOPiHq3nlXujjRM5pmLEKzIXP6ijyRifcmhDWgZDf9hBaaJG/g/C9K
Hw0XHHSRWeOWgd4INlaHSuazg9mMJyxA3zK0+/ykqgd3PBhprattmCm2xauAuAkHH7fZ6wngAraT
luKXhtJGf8MVQKOfGZsa5VfdploRalGjR5SLDPzcLeke+wyp5UCMeufUSBOsfLQa2prDCA5OzYCb
K+2sUt4yO+U/1Q4r+cayToO+xVSVqtxXqCvZF2ip7rQbhzEbncO4yBbXpWWle6HmCujN3MJ4Y33T
7cGZ3l3oWq97OrNB6GqBi0JNVeQPaRplt0auivgtBs27sYltN7GhdKiPCYuOY1Hz/ELwXBqi90Yj
cvP4qU9gg/nRmBJXS/eVbEs4j1XHdfvQIZgY0BjIRhvSJIBUinpfzOTbkPmosxhqH0YhLfFoEUga
/iJ6FLf33WBDyZryBJV5hfYQrJ+uE1AWQxqlwJmlVl4h7DybKIINGRmtFSdOm3Aw8rLVtrYygMVo
g1ZHq4toCTIc9o62M+hD0xhEIbwBOB18IQ7lhnQ0QK/6LGPPEOOLHCiOIM0sXA/ENvlQ0w4adbFL
J2Iw0L0rEjRGT+AElu5Nq1XCetYl4bFG3QGQH8xNDMJ4L3ir19dp0jnsaazLWi2pMRpNfxkpmTb+
EPGQAcCTSaVJN0VkQnw56FiT9gVVoM2UqqGILXscEEFbPdcu8kFVBhUayBVD0a11oAo/eoVGOvVp
7IVUAtvILeO9J7geghy8jt26CO0crychdC+79pINWV/VIKofB7BR4nXJvk1AGKC8Ylt7EVFndMy0
pDhJhHs1NqlhjmGX8KF4m7KRkReowXEVJqqxyqgoiatR6zc5azhh4LlprPhkJTphvsbNSdkpqcFx
utjW4IBJj4noTebFkFzndiH6Ux0xU9tgaWLjZ+EYpYoGQ8d04ntkID102gtINsUDTbqyEjuHGRMb
AZR3BJhm8ebWIExwY6g04dl90cf3uIjXfKu0WieeukIYFTg9zTTJRVDwkXHhNWJUhuueISoduywp
ZroYQFU8FVKguR8XkwvW6K6u1Ws7MXhPqwKq8SAWN8RYPJKot6b6GpeODC83LTrVsuYg7WayA6F2
zXjA6ykxFappVQf67KZUDUkjFO0Kh5ZKLctXsxiNFGoLbiKgTZ6w1mggQpGApyYHZ0CcnDK7bxHg
IfBu/MhSpahKfxoyrgqKpp62sWilYYzHDmrD3anM86yuNomSQZZ6U0FT1FECNVZJetDqSunkSThD
rlWe20ktno76NGGvKFN50aaoqkolUvxaI2VW+pWV21XlsWa+9VM+6aS5brjT2SBalpPUWDAJVB8r
ylszrpxTwUT8HJHaRAIxtlwbf6n49imiEOzLhjdDCBfYsREy2YIWZKz41tAcoXsxUSLBKPIp4dwo
vQp0bOx26eBSvIah1vCeRtMgWdjgNc69R7xUtJQORuqSUNGsvgdBvNUMeUYhdK/JV4nw2R4iLZfK
PmP2JO6qYuqGo6HImiseZ3lq6shEJsQAsIvDHafkfhQdDMTTOm6rraebOk9rCCVo5fiAMyAjL70t
bS2mmVZG9iaGGlPyK3OLqr1rnf/h7EuaI+exJP9K2dzZRhIgSJjNXEjGrtCeSmVeaFIuIAgSABeA
y68fj5wp6+7Purpm6piWISmCgeU9d3/ujhhxoIbUWVT0Lev5XRL2mWBIQzbKj4WMrJHHVS8y5CX3
kbYeWa04nJ7nIPU4mintqX4kUHW5U8WXiT1toQo9UtZTmWxNEU+T0GMx4JlkEFIKkt46aO3mQtXC
YF4pjWLSvnBtcPHnJqmT6XuwzF78gmUnHS0Ux93s1txD4dB848rCvyQP5rYhXyPPG1Ln/WDQWeVV
5rYA+cw1nI2i3bhpq7DfVpSPSe5bujaXhPmBPYPwJvxFbknfTvgm4qgHOsx6qYHLIbALySmbUPac
0Spp3trNJfpHGksbrznVZMFB0XIk0/2ARNT4JY8la+VXsYoKESAiC1ApIScqqfpTN9ZNBXdeAuH6
29j2MoQLMtIHAjxANk1YWtUqU3FIJKreuJBwZoT1SOuTIMLACJxJHOqtAf16joRGW53q2o14gmpd
ojtUKDR7Iy2Oxr3dopu5ld5gXPa+GqLUfunjeVA5HcGcfOs2bsYnvJVE1LAhaLubc7wZ40fW0SzI
OVtYlKeddnA45mqK4DgPR7jq2VR0GU7R0rbxfqP4flCee8O/TGm9DJilHMX6DYmlg3L5Wgekm/Ko
Dg29Bhv2xFO4NrYhue35pkwuBUtaiTmpdoIUuF+NQEYLXbzuNAoYKqnaET6K9Neo4NkF51tkDuL1
XQPS+ph0uKS+bmuVpuelyUzyLiKcJz82gwf2pIYp8Q+16Yi/XyAWqs9Vq1PM8aGvn7PzpMdh+h1Z
pA/vQgQyJy73LqrNsfKkce/KwhnjhfS0rZ/9HBBncoMJ6PVNyVH1R9DQ9RzliGVKzdsQgir+uXVZ
pKMdGfzC5jwGNzq/Kt7HKP+9mG1yWvtmlumxQ244JlplHbgujyrrkl+RU02C61WJ7m3GIYLnA6hQ
JngGS1DhW8B+7vvLssEn/SO0tnla0QMmd6kLBsxNTy58XIzDNAuRg+RfpJSN7wr0U0NyDRRX6lsM
z6PmQQEdifdDg334IcYee7JQScUTjHtFnGA4M6K/fGUC/rTCIGBBqzUHYXLUIexjTuDes+nVtPFU
f658yPDxcdSr9SGdddtht7XrpK/w529cHot61u9kQdGZW8vS8NRYYfu7AUks5OCdVOo1SWzdqdyr
Ne6OraXQIAao7d4c98w+uMp7dRibKQj63Ic6C15r24v4l4JEzR1w8/VLrqN4jXJciylWZdTEYxlO
vgnvBuoq/qatbinO7CyxZSRdZr8smgIoxVPesAnGLZ0wt+AYKrKnYJwnYOJOVbrZ+aQPVOkzP6XP
gRiX+Dx4QRHPsM1ti2mHhbf3pN3UJvJuw+nzuvB1SQqjB2dw24hqzDfWjO4ShnPNnuEu13lVVDpt
JwHdeObos5pC1sE4HRk2zZ5usIM/2LHLkG5tRy/GElPPdN7BoaHWd6g6U39OMxGxXTc6IfYNwd48
d5tmFTS5W4OmOJVRf1d5Fd6cJp2R6iI7inzKHN+hmk7hOrmsjNEXt/ceUrbxhKh7kMqsbk0ncof3
xo6pxnzR/YK4MXLXhWBpyoQFjd03CybKYNsssi28VANT5odgXTa+uxRa2IeoJXRFo4epJ/Yg7KiG
3TBOg79jc8zsiVb9hNM+cj48STpEyx2GUmE9kbNmovy7MtIu+0xuXr8q7F/4OTRb1B8GgubngfmR
WhRVGQhMDxAr5t21VTre7j3DI9ZI+QmQntOcklXQYCs9q6SGg3OwphwukDEL/lks0T8A2/863ZV0
UP2ahorTgrsQti2d6aEpAlH+/V/Cdf4639XHFXaUH+pTu4T9BXqC8F5po/41/uqv811xN7kUFdJ2
Skw95vMY9a8rpg3+JUEj/et8V5psQ6+JmU89k9E5rtvm661W/ifv/Y++7b8CpW740X9gysUcDWJd
pTq1pq1ts6MIGEPPRofqlEDZhXxFmAuKcmJxgGW/dlCFhjBM/iW5ukUqGpHcSyykCRguiq5tQTQ9
H9Y8oMNKcAVlmGgsqesyvGC0VFSHGBH1Nm+UjRFB19aBuAY81eNZeBnVWNYjaLpwg+nqP+O7/9Hi
+gseufSKBH5cx5OHOVpwbqXhQYIUxyg0JTcbMJQ8qTaalIACgswVNUjENYcKMAoS4FlbuOY4wGck
VCVTMOyXthqHI+9InNwxXwWqsBozcm5HJxVwKKX7odXjPVpxhvpomqzLJvjTjqMdHqCJnDGpYKsa
tTy06P35JqFD3HhaKfS4O9kETiW7djFNWsZDvc5NMeMwiA+KiXg5eDFE82tnRnAgect8h2Caqq3a
UKG3RDe9HnqSREBR+k2MdRFWa2/KeIYH0K4TwTL6M80W7u+7jAmn7tU8zlqWf/bY/5cr+FX+gHDO
/J7+5+3Hfhi7DlLU059U4n//14P/NUxu+PW364cd/wbd9U9E0hv915/5T78Cycb/952UH9PHf/rH
DstuWp/cr1vO5Oja//PnxC9ze+X/63/+7eb2Pa2vq/31v/7HD+P09F+lVt688P6xZ3huWunlx390
DL/9wN8dw9N/o4DWEGgXQcAQxjft9t9javnNTJylKZLuKE3+BEX/3TEc/8UwsMjh0UQxtxDe9HN/
dwyPkX4O7xaGyJ6/B0z/JQD6vwuEjsM/6tN/PwyQlJkgR4sQCv96jEjGfyUI4DA0xDNJwx0C3hax
q9CwdpigjAfnr7jH4vk1+NMsofvGHRDWhm3lAIR1/Uzg4P0poElKv0/R1IjdyINgKghjKzwVGRXE
FXbdVJJPJtDPk+G13KPqUgi6mxrM9YKdh99bbrZVRw99myEZfVvsvOXJQJL+LkSxm9miI2mNLi2y
CUJ85l6jsBwSQ3ZeJdtCi23q+3E3+X5Vb63pe3WivRmQhTWk8++5s9P3Rgxxus9ArOdyTdkO9kFN
CQj6foFtwevgOo0NZVLsSPMQwChzpzo346XyDe2j+RFgGLMc/YBoK7F+wuCNXDacLSIUVVGnCKyt
J3SXm1Z9biXse29d/AHmmJcwyuxFqWQsUqGmfcTQY6yeX5IxaR+I0oKVdUqKlNCncd1kqQbbl3Kd
xc5Dkny/KYzChDRDwmRaP0HcwPKsGe4Tt9SnqV6HF+ct22VeZCc0unERrcm0Jwniy7toKaM+fUBP
MJx6H5wB+/+OgvWJJGorEiOC/bDIL63z7oA+cNuna2Oeojb+5E1DiwEQX0kr23+xHazNVdzpHUrd
z0Bk3wHmkhwJ5ubAwu0HYXXwEBJndzGA0ZwOG6KPQKzksZH+RXH3vmITPFuLjzpkgQPNIKovCmNh
3+FKyo+Y7LS7YGRLMaEOLiLRodDKcG4ur4gRrMOf89art9iHEnluc+rYS6/leoLxQUXOo/cT+Vn5
NkuxIE0QFCPpkjm+byShfG9lMk0HcI3hnY03mu14K/r6XLssfQmWSUdoTtfAtw24gR6GbyXxUYZ8
uGyiNbR168QzeL8Bjkiy3zYU07reidSNPH6sqQhmATxpCiN5HofE6hKlp+8PfdLBQ4GKzT2LEFzE
JTNhNOCyGaIXdC7xR7qlWQHvweXomrp/ihCGCWss3DEyTtICZhEb+vCpqgsmJ/aOZUuKLXBZbhD6
BPg87KZjDZeT61A19jdw7inXQhuA2cgWOM9arPcOFeY47oyt2mB8G2WFgY60UVWhUN4XQszyPlrI
o0gNKXtGumLKAi9z3rEaMXdVg1WcoQL1lw7nRXaOo3a1ABQAkm7HEdBVAd1FcJmjNjzCYgmJylVC
ChoE647XMRKUZNWPdyM6DDCaFh1SOeoFM425weTkJwf8e2wTb10x19U05VSI6uiqQORrP36pB5N8
D2Z4b2WdrzGrPAfzfnW2fqSGrYc0QOPOg4jvTabDPe0HpIog7anIqozlcUfbHBO2MOYGHlVNuj9F
8y0Tvum3XCHXNOdaqifZbNv5NrJJFbBc0mQPo4zlZaisPllIZS+gSRf0o8O8B8Q4vJtuDS5mmkk5
mym7ZtvcfAghda4WLHsEaeJhEAC8NLm9ZKt1Ps+wC83UnB3GMapFroZUXrLBI+/GDNkhA/B6QkEd
Fo1LtnyUlt8hezu7N5qS0vAmPIZUNpe5noMLjJjpF5nA9w30w5iPI5y21605jfXSv4TYJ/mfP6mm
tX+ha5XlIf/zrvibQFIkEpo8l6zE14G/K6fh/c83aEYbHs2ykTKLb78hYPOvYRk0cID6QxmAgctM
gzMGUeeTqPXymq14JDh7q4cJKiJAn2Nb1INFmpqfpv1IGT5fP897oB78kDiFAF3LyQk9dAdibY0f
+tTPu6zF6pEwEIW1H/uWVWvz8efvG84QvJqy9qBGvCLsBb//8wwB/i+v4dJNp2yg9XIVbYJYWmy9
n2JMsqsmNfm5NFP4hOnK5mNMW12Ow9Z8KEeGd42ZiM+l813ZpVAp5plfcfRh1uCbioLlBC6Iv6YY
BHkZNh28SQuGrYWCN2+iDIBnq7O7OYKCt4uz+becUbkqQKgYhtt4EQ2a2+wrSRIepCdbgXRRt2fM
4vhWV5rWn+FfapsaoEAYCZMDAotrQGXWTWcaRuOQ2zRRpwBtyesoE3JeEF16mGb2UJnwBRDk88r0
cdFkK002I1ZmPsTteNKp28duPTpCPm2WmSJsBC0zMepzmIKZq232MJMeCz2LHjOxffWSm9s0F3hR
Bhxr66LxAGIXRbp3WExAafdymIaci1HtqUvsrjIZAbAJcCcLpECGDw9zKEjpZSSQtiDYEzFHXpKC
6RSQlkjEcWBY4uPMuqhYx+kj7aO4WBwyOat5fYNlscTzN68qrr67ofqRwF6vjHTwEg1zf4+7hBdg
IPQxiuJu17gZqzvFUezAAu38loGgnBT7sphkKeN6G9/XGtxL6tPgMkgfHEYDdZ9GK3xgY30C+bri
4KbZ7yUc99uaHkMwux2ch3Flye15nCp3AdBzGCtSYjCUlHaN1EOsgvRqE3Bk2TyJYkxldllbHRZK
ITypYwhjtPWXSoOeDeYKoVP9eEYn/rWftoMF5Ziz1rPDlBHETEbqh6RyBXlxY5hMPIB7hC1kQMew
5CO8twcZoRWK1uPmgn7nkrTbhXwBz8cQJ0bnbC9A3tHVx+XasPZOtEBjEcS4lEbP2U63NY7BJA3O
PtwWsHnuhP3aHDBGw3YusifwsTirTV3ASUZ/NCuInpFM5AnRHOQgZl8VAE75Ywd68jkaGWb90jYs
ddZmL2ZI4wPm28hRdRUo26CVSym6UZZjGKWwYEmphut5xJ8qQU6oBrOmlHyO4REC7B6Lr5b329i1
D7yNuj3Oakh9MKwdPoFwGr4OK2U91GLSnTKZ8hIFKVLthME1wtZ4Oqe8+gn8er2vgLNc0XW2hVE0
KjNruycZ9qbY+l6cIlzSu6obqhZXHptKjKuSw5BifDWjvgY/pvv9EDbDa2cVvKbnwJjSwfHiu+Y6
OMAUbCiXZBiLDbECJ+87dl5J4/cSLBVwnkydEj1GF8Ka9DjjvPq5OAOuL22CB3hNeyxToe4iPmx7
nIvRyTO6As1e5qWwdcDBvFAcMhhLJCu4LFAguA7TeMubya6lkMEMNJvV/E5uqShTmzrUisZejTRD
2SgFSAx0UK6XcHjRs1Tg+lExsgyDaFal63cfB1PetLEUhRhS8RyHZC7TxG87vcwgHBKT7GbtmkPf
1y3Lawjodg6C/hzzi0keolIvq21eH0Hs8ydbjbcSGkQdU8H9DNXsD/xi9cjnqd1NPc5/H07bF7+s
B1bRKWew8jyB0TmTeaVgltf1l4g79jOzaXgIWAoiSKhSKkKPsgFwl1TVfFhgCY8LEUQFRGXVhPoY
d1LWVL85Qip3DAnyOe7k90nN4zUapHmiSvNi1uYNmRJqZ+twOWuMPrxylIwl4q3liYFAKsiEAnRa
Hds1K35RlurfuNGft3gAS4GrLOdhdu+5e65CitzjGN7MuJZjWBUNuE0qXndPIG4leJYFp1q/pF9b
Pr02KO3P0E38TLn7EbYMtVcSkFIrS8EWR7jMRLyxCcelHvY+bj7Z3CBdVzQfabvh9ts6BCy6/mHA
HstVRmm+Yjz/aCxG8lBqjIXIWJwzFbbo1kOk0U3ptdM6vrvJYQ56AZezhG39FlIagYHibXYRBOex
gcUdSuW44DcphavNvF80ztEBvV0uAm334Lw+MvCfRxRc+gPjjDgUeXteLTyog9rwY0WlfYK0Yi5c
1PYXSAc1vqYYkQMt92cXLsg0DNeXVWfsSHsY/EqSxrkf57asWnqvE/aRteOXRtN4H6ZqA//tkgLO
HcF+7Csm8rBV2PSbfUZUVlfAAOb2pf4iMkMIW8/cI1xbl92k+l/AfFDo9kMHR2jQUQhF1y9xnbon
zFJPiD6UkBRtQWyLpM8aLDZXvYHbDmyJAgvTaqiW8tVCfaPkQA88heYHZPsPDPaoQjGnC0rxPY1D
XJ08rrpjS4JXZciJBABgKjqHx4lI9uBVD3lTtB2CuhPniFNRtkZznCI14joFmEgbDHHRunE7zHiM
Oa5tondo0sVJJBTLGRV4OcktfK5AXX+dEeCQ+2p5WrX7QLp5+0XPyHSfqH0eA9K8ChrHB08H8g19
1biHDPVnj/TSM7AmnIVp/wB+4mELzX2X6sOcodLSAqa8YCj0SbFuPUUGNpVYuJ9qkXchnuvXKmLw
jwaFIhuQvQik4mcFcC4fqjEqpkSsZdIiUcZjzv+QTHEc5hzkwN1MJ/0802yCV0/TF2sFcYGKVbj3
fJuOqt2qHdWCX3wlUJ4F31Ndu2vKPVzNu8D/qppseAOe1pVZJ/meBnOCsW4jcFna6o0AQLxv4at+
2FhSXWekx9+JKgtLiKBawHCoeSo8TAaD58c5JbqEt1/yIE2tLLQe0ClDQjFfkwlO3joiyTUhcVfU
nZvuGxzOBUgwJJCtXQ/Ebe0Og12AukXo4os63H5qyreyWWr/tMBq97Dc+lAUKyxfMUqJxrt3n7Sm
C8q3GF4WEYOtIO9qXSzB9Fl7ELokhcgI3oDxgcnE3YFC+5hBX31LthkkEKiws0x6ivWPcUZAH+/r
3IqibxaVg70Nv+ogHQ5zX6Wv7ZiGT8JP9K7hFuDCMgcozPlWQAcuLlKrJw8HaojKGNnruP2ayRrJ
iNQmJdyNUswj9/40+2zMs7qfcWww2e8Zphke8enkDiMO93S7+UQ6MicvW0O/DYxu+QJ7MJc7S/mj
1nrbSR6PnwYcZKGbDA+9iyqVJyEqEec0yA3wyTkScNojoM7wollzMxRFD4Vqgz9R0vqXMYsFevam
iUtryPpcGxHt0Auro9EJtEyicXdoUaedSUV68nU0lm6Y1avhnXkmesU1QHHOXnuQPMcOqpYLMYm6
d1Xmf66Lwjne9RDbqFa8dJi/z1tMMu8WQ4P3CcTM0XAHH4pbvE0XqP5b2FN7Tp2h36UOodVPu3k/
oYlEycSR0YuMxn0NIuWI2B1X9nHbY65y1uDTbNretWvS3MUxgI/Y213TVusBuontjkJUGoJ1v4i5
3u6qOZ6Bh7vlSNQyoUpwCPnMsJV4I8Yj1ZHYJQHtcluJH2Yh465qqk/fQ7vRDt11QFs1wh7lYUgX
/ZSylf2uoMcH3yMgGUYl9xQMlTyk0m0yB4Fvv2udtHd4JLJMoWU5pGvMyzCsx6cURfajQxOFwMwK
sk2ACQXwyzbKk96xMmDYBPlEoY1LOY/Ba1abTrHQeVSGNUvKre5Xma9wyH7GzNRy9FKnGHCKpoIn
3XzgOg0KPvTBO7cVLcJkq0vTV90LiLmlELVAqjo0h2eLMmcPKB81cBPPE/qZJMbiIguYTtXDrrhb
Y38wpIGz61T196px1f3C1VigUIVEBDzhd7PiTYGLa0bgFz07xrbvnjeUyzD1jYIvbELbUQ/LVDrM
yB/0rfsPhQv3QYNbdFXhiffhdMT7qk98AUgEDKG9Ut8OB0En+bvdZIusTQvRk5pgl2S68eD7bv02
WhwqoeADsss0xEIs7gn0oVv2kSVG7Rqr3XFLpuzIRm32K+CY9zZ0666BKrPOpZuin9yF+m3K7AiZ
p3T8ObJZ+NBvTfhD8wmMoc+GYppS+ssBJiqFWkVpmmzJ3droPXdAXuKqTQCMLPYN0FL16XRj7qtm
mgo9pQb8HVSCAnbmPyT4dyKoup+F7I9uGlGwJHwx39dloc/xAi9/ujTLtwyyShwNNPv0cqsvNgj9
UeFC7go497HnMQmaFz9WOFxNb0En3BpovQZns0Qb5KQ1RJIWl4up0Q3notMhyamJsqtSmbxARSk/
iZrb4XadCAaasGsep2FDpC24fJuzUcK9dxzSe8Igk7jMG5f2UDMyQkHBdkE8qZLadCQQKkhcJk3k
L9Ae9yexcv+b4uw/ENHzB7006TOQNHWNIKT/aGOI16D56WQ+zNtQ+DrzXzsELpUIbeQ/BuBpr1Sw
6sKZC2AFGcT7mIv5bCT0sI7ctngQBL+cNdCghfJx7IV/jLt0OZuqAzYGZhTxLT3OPbVdObzeDh5Y
4l2TquopwFeHgnPlj/HSRQAvGWKLoT6+2iqszjg3u/taRWTXJf3ygC0y5ekqpp8cRY414pPE/BMC
rhcK4PQu0PrrFFUvkmyodXzoS8helzLFUsnq+GfXOVfEhH9nrtm1LZQrA+nEBcBh+zpFNEaFE5eh
Sr+w2coiywAIhqvYR9FE8pmGpIywI3ZkjcsERWoe2FoUdRsjvhjeu+Dt1gPEsDi+7YzicbVnb8T0
glQCLJ1RXX0tYhx57bb3jUYUTxTH557EHk4165vQ7t30HJLVxO1G7fcGnSY0FaG/RhHQwarqjtjk
Ww6PpupqpykuEbmhL2mo0+MStZAQxzNKMQyzlgJSzyJupubEGJuO6zKuh3WACUnI1dkM1XRFC4SM
3Gihnz5tmhIz3gv2W/xETD8fe+i2qCeyiCURBzts9BeMWIcXpsZgtykopmeCJgmkYVMQyISOc410
kQB2bFD0JvEOfRPscVOnrrPmwFWhtp7zPoFWM2uadwdzxRJCvfCxgSLiKvvgph/cHN1lbuAPCLav
d1z61062URmNaQVScO5yeD1CvJWQdt+zqn7yE5CBcE6DEhLa6yZQrY8toFnnBnHiIzNXDZxonw4z
eiSCBnowePZZmBQDi5Dg/eeTYTm8Lnp95hplsPSK5qgpUdH1oMNvXVPMayQ1JyGSOpPlXLkYqdOp
tvdzY04QwX+1o7h6G/y0HqxrgDS4Xbim8j4UI6RBUDveYq4KEVbpEVptVoYiQ2WXZJ8ZGwd0Ivod
8E1fwFINqwta6tMKWUJhq1tN3sV7swDb3Vy3C2D0/OQtwQKYoUDSkCaPaBUKhND1RRv4IFecmCxf
5uyhxuYuaGzlzjeqO2XQEk/TCBMI8w6ZaZKvsOoxa58VisqvYyPNDq1BlTNQP3soNcd9olgP5mJD
oJgcrrQxr0vS4I4bgLdqwu40V0NOBrABMDmYdz1Jl93WLRLpmnbPWgrkrrYIvq4gWowHRV7TYPzm
OCC4GLHVkBKmC25NaC8wWlI0azZjiCobLzSbv4wrlwCuTLjvbPjeZETgaFH+yBx/NQzlVD+R5RrX
UC3B1244cGLJ2SbuOWUWzMfS+nuMbAqEnzOQ2twscp/odc9j/93X/CWpAHdArXzAae9KNcUVzl+b
ndyiwleUhs1B8h8b9PnA5jTA5ZC/okb8KuTygCbCQDpt6hcJWnUFV3OvojTcOzi/XWkQ/UwryF24
LUO55RHsUw683/RxJq4+k2w54NZscaZhSaSRnA/rrcSHNnHfUvvTT92pNvGXqq9oaVT4vEGFfW5E
19wNHbpWHjVlzPUHwxR5PnToaSLpQVtBN3hScAHP1wpXSKAzfbc1zRkdkDjPaWgPcRD9aCP7KpT8
8BJiBmGD6Kjmpj12vAVLhGL0IiaRHAhKNUjO1VCjZ56PI+Ymdivb+MNK4p+k8+0Lhj6Wkwn6tYAj
in0iGcY94HJhSlG7ukBjPjwJWA0etHbfMC3UybtZzKWsX3Gkz6e2m21OWrceYgwXQv1vxHe72Kh0
RmOJh2NToPY6QUTf4NMEMOhJ/IHo7tTO27fORXejcPuNLEveL+7cKkiQHRagTCrIo9vm22roE573
aSF0l2AWg2Dd5WTtwx0Q1cOo5MsyVuXSgNbrna4eZY0Xedddhn5cS0TNPoNFeybLsHdxfbJJViIf
CDrNvtpFCOrMN+ikL7SaSu3qR8ejt0Bgq9vlpBSklFvvfqp2UWUVRJ9jF54S7AaPpXGYXXO1YXYK
4uwlYqQtPO3OsJA4J8hcTinJN67ix6UxUQ7uzMHvYc5KFobn1iBgirc9e6sH/Z40E0pgbb/1S/CY
qLqg0fhC+3otxi06zWAZa3SCO3C49j3cmvu6WvKgm0pcUeXS2i9hjbkeVLJ7zcg9iSykFRA9nxyv
1ntRmaOZEBmKND66k11XgXUFjxUHspzF8rlRpNwFQ6bOPsCkwDRV7/BUJ3kSoIpirSsx5DHn1olx
167Lt64O592yVdcYLUni4Xgw9BXOBuyjlqdgZ+HwJEAO7LM+PYus5pd+jCS6N6LTrwC7EgzMNjLX
1TQ/ZGl4QVYBwF20kbuOTXIPGMG+Q+oyPS4pbc5BI+WVB4iBbV3aACllQ94SdgCGIk/1GMC6L24x
AADS0L7BLmX+pD2KdmRgtiUWuW4/JEvQiaO2hrILlAAmAXbhONjdgnIOBlg/GfO06CC2ANkCM5eF
bxC2sxF8bReO4OoAK9WepjuCb4alvMHACsHtjdKEVlGZjsMucUCJBZAK6dMXCcH60WMu4H9zd2bN
jSPJlv4rY/cdbdiXh5kHAFwlas9NL7DMykrs+45fPx/UZfeKEIcw9eN0W1UpkxSdEYjw8HA/fg4c
cu1fahyTVaAART7CbtvwwBN0iAhzEuZt5pZ9XuE0NO0o9+mTlOod5Qoaf9vxq+plx9KIG7sVxQe9
neKNbBSJk3rl1yRoH/pO/kKZM0Y2mNq+oKuRW0p+dcimanRpGPyr8kuJS7cI4D3S85c27wywwNFT
M+kH07OUbVsqngMQeLRbdXqUi6nYpFWXAx6kMzIZE2rt0g8YnmuwL0XkaCTea1WMHzWeqGHAJguk
k+DVN3YjRU/bJPmqBFbtpIkXu4Pp3dEh8GRkJCRqg04BmhNsTp99FyTQafswrLTaa21Kr203JE5F
vXDTFeHcCdN89fP2L0ts3NKzKJPo2qZT/ZB1rDzQCFFs8wRR0yQR/4L9O90LOq0BqkHtzYgDg9BB
3nTmVLptktxUTef6ba8fciP6IeQUGmJ4fI2muauEXtmpQSltp7p8Mj2J67T21OhGde8PxuBW3qDf
Vrnaul5D6rpLOZVxn8rRzAzH6P3cpb4cHJsuVLfg/3J6vAjdKY2TKPe4iBp6njqVb36VrKi+A8Ot
nYImvKnpQNgAXNyD/L2P4CgjnOCg8bhkVFG8AYe0oSoJsj5WKrI7VGdjObrvRSO081qU7chAvaIP
w3jbUozfBCqBQozmFrtuDA+JSUJa1GXDFbgagGPqbjUkY7qp0zd0hj0CZSKHaIhfIUUChuYXKv/K
g0PYyT+VgRRFnp5AuaebUc6Sk+irCQGolTiSymXFGBVuOKlgZGRoudzRZtVH5DSVr51SDEn6kPuF
pPw9yYVXul5JZR4EOmxyByVvjfhmoE1wBEddJ8qJeisAf0nr4upQI1Yg3ZZFFQgFaYiSKlPlC0K0
1Wqrpwe7VKufUREk5OCbevoWkIYbHmvSRIUdkmjsd7zYa6eGO2i+oeloDB44373qvhLy8c8UD2a1
oYxekItPkYfap6lGx03oZdAR2ANlkNxJ/TIX3UirBOkWZAcBoT4awQ/4an2IYjTVKJ5kCl5E06z7
OLwdtDBvn7rKswhcabeJ3Bb8UXbM/MBqtxalbBLzmtXqTqGUnbijob+ijhxPeSzc+ORVx7t+8Bic
B6M05VJFrRs3MiNuC3QodVI42FWDnND3rOwn8WghoENPXDSoUrMh7tHN+xBgBOu4TxFYo3d/dGm6
CTtbSk3rAaSEeaca0q+h1B7MClS22nW6k+hZuGviun8yFfo9y6go6ZT1POBwYeu/plFfPAixQDdG
heis7MgiZ6kjZpJ5AMTxNHWG9pL68Xe/MrZ6FJDcljxHTttu68fKg9mniN5ChQW6BsKnsVIfKYrn
R18wC9PBG7bTVxVQs/kHIERMJxjyyla8GQx5W5hVVXzPDLX/g0S0eEgEbjR7+Pt2STRau8RUKu2u
G9RY/RrplLNdf6zVHqyvJgmOF0V64eQlaGjqE3F4HxdJRH5wqtV2R66+/Mvrk9geNF9yLCMRfkIf
UH/RTMsPfoXqmNVuTjmMjgFNKYpNa7SN5WppNHzNVSUVuY+aqcRR6pkmEA6L+4BMklbaZgkQ9Ad+
Maq3hItkgFlEgbYRei7+N4U6DNrGK4welzeMsbSvTS+JnapQgFZkXtUHTtVKnIR11hfiUZIRPbaV
ph3M3wTidJnwNXLfDXAnxMdCqyX2KCX9nVdU+nOTGbJxomthHO1Y6TMuibofEcZUGkqblL89IDcp
Qn+trU2KJx3aiEv+xmBrFPsULH3pGMiFHKQgnrugmgTfn5Lul02Q4aPpal4t/xZpwEx3Q2UkTkjd
IN+QQSeIg7CRNSzYfdWLFPBpSVI6CDCat8MDiF1zO0ZVNTodEE9KMvUoqi76lD3VZABgaPXSaxtu
RxmAuCjkEFh7mQUMR9ZpV9obYYnSQhRVAjXuiDg1FLObwYqSb1prJH/L5egnNgoqDzGfaMeFGaUb
8D3VDQmqbnREJRI7W+i0Kbd1L0l+SQC2TUeudG9Gs4MZ/0dj4R805MO/4Xv/xvn9N8Ry8cf/8/87
LlOBv+MKLrP6SeLvPSxzfv8/sEzZ/JepGjrQOVnURY0Q679hmYbyL8tUQEmiRwc605pf+geWqf0L
1KWGyLJpKBblnhn7TcGnCf73fwmK8i9DkyRJpEfXElUZxqdPoDLP+/g1auiKaWFfNWRlhoAtaLsU
OiQj2QdZXWpNQhUyaJpqR9Keq5k/EZBv383MP4vlf2Ut5xzlk/p//9dHcyp8PBKmAKiCtFgQaBSC
gXZqow7kdOtR+z0ksTQlhMGhoD6TW6+mv67bOwdnz8NTNREaEEaoweG6xNCLFEDIB9F2UtJV9tQY
iv5Shnq0W7Hypl/5P8hWzQD0KBqUnMDWirouLSmJ+CuJaEN6vDncb+/37nZr29ub03brutuTw59P
Lv92Xcfe85N7utke7APvOZ3449F1eW3vHnltc+RH3r09HO7dPa+e+OUDb3WcA5+23dl8JB8/v2Wb
8/uHl+394cCn2XycvZlf3h62zitv4SvYzvw3/MwfNrbt7J09dnkvn/iwu+fjb1yXj3rlbw4be7Ph
E7+7J/tweLEPG4ff2Ww2zsZxnPltG36fz5s/zLnlhxMj4Rs9zeZ3e+f4dXOc37o5HuyNc+e4/Myo
97ucwTt8u+1mf+s428NpO39RvtuO33xyfvKpe956vHve75/naWKi5t92T6fUns0+O/z19Ue2wCJ/
eGLWgsgijSoC+Uh6PG3vXw/bFwa1cX46+6PzvGLpjYH0ytpYbrEGIB39V9Lj1n38/uvet+/tzY87
R7RX7LyRRF+zsyAdqsu6CIzZDo/o++HpiefsMN88kv3Nyb1xnBUSnDcKzmsGFx0QntSU0YTBk/v6
wmrhOV1/Rvi5M5aRjw9p3t7vukigCzA8+jceT48325t5QW9Pb//nv/evW/bGPWv19Hravp7uS5uN
c3p95VnatzsW1uFpd9jtdpvd7ta+Y4UdnZs9y/nH7e3bcry1nbs9z5udx7Zwnccbx2Z/bo6Pzs0N
q++4XyFNWV0Ii54YVew6j/j20f3uvrBvmLG1Va0t/OvSD1nzhL6bsAlPTrkUP7R9vfc3bEu2+/28
4Zm2J/53sHf8NO9q32aExz97Sjf2H3e/3//p7cfntSXyJmxzbY0sHH5K8S0iSn7ES73cb50/+0No
b3fbedJPW3yc+3ya3SQPhgexsfGBzvxH93774r4cnk7u9xzftrO/3/za8gEM5X5n714eOqbPxYs8
HXasu82RdV7Ym7ufkX185lG7rmy7jyyIV8v+srnDk2xde+9uHvFDx9PsYK4v1TchmWvjXBBPAY0b
FBgpHnHYJ/s7Prez+d4/dlv76d+emeHhRG8c92bLl9jgd69/A+WNAvraVyCcOHv2xtiP/TzV33Hv
J2bhNPu107N77zo3hwPeev/KbsFZ4/E5JXabTYl73W6Zc46e/XwKuN95ONtX93B/j8Nm3dw/+bb9
jVW05ZlwSmyO7MLveO2j/ebLDrvD/eHp74Nv//00f+ivl/vX0H6Z7F++fcDZ4Yfun/jj33+zGvH5
e+fuGR/Lfx/3z5vn/R8Hl79/tl84RQbb9u0dW/Xb7d3dt7vjfvPlcNz/fn7kpHAeOQ6czebZtX/e
chDtH2/cZ7aovTkeb/HZxz1T7zKrb9PMyP8w3RyuWORs2Z84l083zn5zx1Z/e+PXZ/56dgrP7s3j
9+8sROf3yhO57r1kcXHEmOQcBYMjhlPyhn9Yu7uTy5HH1rcd9/jvQ85ZWQfSG1vp/3sdyOIipIs7
w+hyzGKT6Tjds//ZarPV+fQubXaR/Ws+63GX7IuDzRvxDtun+VTmQfPg+emJXzjYdwQEW36af/dw
2N3x3/0zk+Yence3wIZp3c6nJjvqjp17eAsX9scjG3Je6tt5Dd5vZ3ca2HuWENOPt966+OOb+TG6
++8nIh13f+/yO9cfwHw6/M9E6IpJPGvKkqHrMs1P4rLdqIOkwReR5bABF3Xu2BTd3ACzJu53/pT/
sUIbiqES9snyUv8g9+oCKpa0tmlDtjZeS3dflQ3Jqz+Qf6NCKNx9dlSaSPAvmqKkmhBILk7dRKLz
mDoLjc+VpW5Dsx+2KLtKa22NH+aOTi2UPw16m3XwLAt/JrVmGFWiR31QDeRvYlimh6YYppXF+nHu
sGJpmsElhPB8GTZXZSIGjWFV9hCrlHIDYAgtTQwajf25NeZompZ98HJ9/s6PyPl5aZIIeMQUTe5R
dKmdu0krU8oiRTeFskcmcwMvNReyhegkoua3MrwLprj5cc+x6HfjirCYRFIKYp621BHB6QOh0od8
V88UX3WUJitspRdmUofiVqWpTjMNbobno9IKKIKELKXcE9bRgaqRvte5vt3CBmLd91VurAQzH/cW
vYT/Y89Y+Laxyadch0iItQ4GcZ/SBC5sok4PV+xcmkJNliygcJiDPed8XF6K/GeYA0ynShR0jqeJ
4ejCvji+Kn63Smv3cdHrmkE/pMi9HCafeZLfRU9WWelmPQN4/VGO3bar5LtA1wGyq2QX9cFUVxzU
xcGZYP3kt95MfbGVOygPzCYEuy0lLVloK6JVt6F/2Q+hKfj0qtdnTm8yXLJEYL04FCSY1GK67oE5
VWLiUi7S7+poItWa+tXKBptDunO3q52ZWmywbjKKqpYYFUmo+yCAFQWiufKrISkzJDQuv0JU8/36
6C6txvej+zCRSAr3MXQusJZQkgLcsA3r5nMigm+eg4u8qps6F31ISxZrsbaKoJqg/gNbbrUPcU5B
SDAz5VOs+/9YYbGzuXRVg9rpfBF6mkfJc64h5jUoJWVAKi7scn0lZXHJX+gkuUlKSRbAvYWVCirQ
CrQ0/B2VpeiOaSXxMdFT708KT+2Lhb9q/oOdzNThDi0+UVUXFiMhgNhJV2YsoaHvkq79oanqL7mU
jc3nF4MhQmQ6n1ymvKQ51TUx8HsNlxF44L/7tDYhbVsVY1vcfufnRFLHUk3F0vX5IFl43EAwYUGb
q/ClUikksZXeAdsYbQpaUGdsISwqurbzvDjeUU8Bllt2GShYugRWvMjHxa+zdXRRpr16/lrz6++9
VphysaSKBJdgk+iPWa0G9SFQ2rReeYLSvI3OdzaWdGIdWTE1TVqGHlT0zUAa8opekyA+ioncbcuy
UF7yrjr5ujAcq7qAPC+mzq9g3yHtHzg8A8Cg1gGe93IlFProaSwOV3Yk/e6qqCmLbd+PxEdCRyEF
8AGNV71Pa6ktI4dGe6To0yIaVh1IxbZZ5df+OOdYphigmjTPfwyPRlkZwGtwUgwAkpwqBxI2KbQE
XF/JF8f3zspiiY1dQR2+xGlzrevo/khkytCesEuBpo3Wj5wWdfe6xYvj4gEzcbohidbCd9MPDWNQ
z4wqI4BTwaLpvQPFv3IYfXQ+zJ6O6gEUXBJZ8cU5m+UywldGQ+cK7Q9PuTmCNYzraCe2SfSrCel5
uj6qS/PIkgVRgi3xg0fw4pwEvsaJpEfUptyuNIUb2RN9h4pWfZK70WrcwScKXBnnmt3FOPXWH8oy
V2n3TLPqJurz/FDA53qK4IC6IRAEDg1wdcX9XZrcOdoUlTmAV5U56HjnDobCTEuQ7ExuKGnfGwEJ
7I1sdTMczKIcDbN98+369H4MY6y5IKEoXIE4FpexYKv4fabVcLN2Xp25OqhCV0kjylDZ8Pmwk1Ca
CEZXNFHUqR+fDy5WpynudbWwx75NNlST2+3QaJ8Ppi1NlQhICATluWhzbiUbIVlU5bGwBaPod0oM
DD+OjEexhF8iqcSV1Xlhz51Zm1fRuwfW+7JeDzreCoFoT3KUEFwJlJ7VNK6sjDk+OXffiBRqhjiv
DpWy0iJ+YR+HSRBMIAw6sT4GppDu8iwVwTNo5qaABPOF7hEhBpVDQ/jnt4IlztUq4msu5EsRTgMI
whQ3nP50SlnPCcSa9xB+Qtoha+Uhr/QJHsvA01ZGfGFlWuRdOCFkQ2fdLA4I7iR6o0hQOmqSRwck
MA67kKiqhmInfN5X0+v8Fl3rXFPeMrPvnqJZQAWkwpc2N8F1N3pbtgfoibVjqFryvvEMiIoSujdW
pvXCIyXFQd6BQMTU5LcqxzurVVDKU9NgVWl12beTMDTdPszrI6wlMAKpOfBVEzxSCbPMiukPy3Y+
dHVVkcGLS5yBi2WreZDU0r5X2D6IWMDwmbIlF9OtKDR8eIJYIftgzXcywq2lbwGBBH3zxJqdwkaC
4raNIAwL62SvFEb2KUUqQqfZFqEpN0CDXM5SFAykMPynRVMAM86Gwi5bYXrtBDkxVpbKxTGpc9ux
SWZAXzqxcIoKSGLbglUZj3Tzj+qNmLTpAdBnveJbLpkyWP+ios8H7VJtoem9LM/TFFMltJKkPaD9
n8YfQS6OK8HhpeVALMQWgOPHgpL23IuVtO6Hg1zAAa2K4aYSiHWDHv7p60fNBSvzMcPRyOSJxpJJ
H1bJANrzEBcGIQ8or5qGjDw1Vx7QJSssbdYANkx5WbFjF0mmn3hwWsAkAjDDEn51rZV9+k5uibDD
MBZOG+rHS3F6Q05LeMporlPL1tsC9K+dWOlm3j1rpQ5zcUDvLM2vv3MTGUh4b4LEE4LQ7istzDRE
wee9stbmU/HseGE4pCZn34fPpbx/bkSCxBj+aFhbJT0Xb2lWLJ9TBRJKiy7WCSbOYdhdXwySfMki
3SOWQpsyVhfRwFQmUdKXWFR9iwkspcAdaHFwPItWVDvQvGCfDZ2/GdFt22ViKf8RaFCqNdqYA6WP
n65/nUuTzIOELEsiNwuc4nz8Poya6HKyakBHTS6a09GG9MDfnzdiaLqswl9L5lRdnGg6YLiwLjSo
ccNKpoW0j6AmqIHk6yt74NLTNCyVlJFs4Tus2bO8WzIe7fGiMrI4sygbnChQAFX2SDpp3T5rhHHF
2qW5M0muWKah0vmyDA9ayFIgUMkL22g07wZZ6/JQ4EHdz08e5NOWSvxDDLlMahuJUSmjjzeM6rS6
zSEwBxGqhCup2AtjYdq4QOENeVDLmYMBEv7WMJhjVBT8kt5SHSnUgs+micD+wMhFHkrhXmMudcfN
qYNdZV77caikJ5TlaJz1MnPF337McsxmwAZpBnUUbm3zYN8tgxSKNk2EVsWm3TK8FUZI56UyOea9
ZtFb3d2ZvfZEa6C3KQPDuyHXfdStolg5W+ZQYuFZ2N+SQomATAt4+PMvMZViazXwk0DR2snSphmC
OntQB00E2tv2vUJHIgzDh6qz5LUU7YVtwE0AHJYM7RUh1mIbCHmgiW1q5faYRgpt4aIOzrQIbxUU
qZy29vj3p9coB49M/llBj0dantitbAzpJOJF1CAI7b5Wqq2Rwp903cr8tc9nlJ52g+wYK0jTreVV
gHyzD66Rx6oHUHxAa5YfxmwyIH611lSqPs4gpkyFEJG7ByDO+fV3KwhfCfIX3UxoubRQcMc8KeGO
AjfyxaoV7XfQp7DNXx/d7PeXo2PnzVlG3NcHTcQgLrXBL+EJLbIUBiKr1L6WbT/9KoFQupKUyTRT
isNNESj5Hg2GeoUO9uNylRSSJzK3HKJIvNr5iNOsFP2uh31aTCrIHnTjd1IZrxo6qnZpARxv1bWI
8qPLmS1yYaWSRoZ15n58P8d1D1xeBoBvZ4jX0ObU0m+sd9mKM/hw2bAQ8yZ3y0agd5Six7kVGi1B
wOUwZ1SRUE2OmYXh9xKOBNWtaO1+KOOOZvPYDMgXGUlSr50RF9asJuqEssR/ZI6W2MFqKow4o7QN
XZBXbjV6oGkx96TgJa8rJVrZhhccH2USrsnQJ5FD4T5wPlgaP2MV1j02vl4/4BfjFwnxEBdiDdo1
1TrQnmMl5ZoMhr1utjIgcsMW6rqEWU5dlXa6MPPUYsFnmoTWM2D0/MvAyEVrNH0ydlzSiUvuvPnV
68TymThY0OJ78ammyaL0g08fZUwCJXSyZmA1qfid2xXpn9PKgpUML3mSw/TkKdMO7He4Jnh26dly
6QJ/qnCVlNT59XdOAmqayAN1SgtT3XpfujFSjM0oWd5NE6qtsRI3XjJmkbIi+whXobKUe20gSAmE
Bib7iaz6sZDy9q6HpQAi6rx/ue6JLjg/fTYhUkw0KPQp5+OSPFUbka4gJowM73fUSOMXszG6XZwl
yT4CPfftur0LQyM/D+JYIxtgAhM4t5eoQpi2Y45fzw3TFQKKl1UFsUbO76zskAumTMrNHIkMjUzx
Ym2Eelr4dRPltgVnPdIRQ0t/rTZlykFCYiRzrw/sgk+FxYiB4eXEOdl4PrBoyPTEbwU4WNI0cjwY
saFIKyn6OR48xr+bsaLHpOSsWbk5XbJLqhGTyhuQZLHz2gb6SRp6sdvTtWQPbajeySNFxioLgy8I
fee3Zgcz6fXRXppb+OMpDRN88cP8+rvt0Bk0UDYCvcQs09H1MnZ5EUNMZhi1vpLGubBCTfycBiib
jDGA9HNTE7RHRgd7g+3V00R/4STvRuRw9lDoRS40n8JKkuXS0LhSz6UTcsVcFs/tQa3ql4NpZZQ3
Vf0gI5Plpr6WP01Iga2s0HkFLsIAaO8V6gwGUHoOyHNTsMDJcNN5KDL4YXKn0l7nRnCNbK8/q4tW
OHc1GU0dQqmFFRH6t1TX8CYI75Sb0hPNm0AI+k/nwSQKjmQj4GIQNdmYr8LvVgQknCRJR7qzy0Qb
ID0Q6U7cqxE1NXfUTLFccZGXVgXZqfkeQ1ChmstBicjZtSF+S2ia5w5BK6jze9osiV6MEi6n61N4
yRr5vRk+RYqYe9354IqsjnSlYHNXY+kfs7BStnUMzY84DMXN1E/tyuguPDI8MlloSzSwqS28ZGzI
RU9XKHRxXVFQkw1EyCnQr6EP7PrALix2TMxJMfKzqriUoB4KVaLhkX08dJ0BPSi4AdeIczO00S2r
nq8buzCLTCJlSars0IAvjXmDhJIRbAu2bgUaNMGiVf6VVTNxjyeQxCXrrwaf946c2GRKiUmoDC+P
bURb0iEYELqLOlqrY8F3VRmykbrVhI0KO549DFBsXh/mpTklqIawXFbnPNM8De92QoAGUpEKiHtB
DXuUqSRuklSB+hZVyhXXuGZpPhveWdILIGEggqDZbmmuOuCq4StEXK+DWzYueJTXB3bhqLGMuSg6
xyacKYuBpfBSJwHsPjZiks1uGjXhYdI9i0bmutwI6JUcjTL0vv0HRvXZrbAduC0tjFapBamBqWTw
qjKJITCQL+mofwl0eAdFvVS2fR2oKzYvXM9w/ETVYFOBLKiLea1NZKIjBf5EbkqSDe/T0aJ39tvo
BdFfSP+kr1oqVq4miNVB7od0ZU9+jKXnihAulIianqvl5hfV3BiUBJaP1hikx1bOUCQNKv+n4JXt
aTIFb1PDK30Sinrl5Pvodeblyk4hjiahsDyOMpRTwob8pO3JgIYoZ/ibSInkx+sP9KMX4NZpkIcE
UkYebXm+dkbWhnQrkrDx2uDVn4IucBtEFbKtCtXqK1yK/s/rFj9O6HzPJaVm6JyB2tLvBE0qBGJF
BJE2CEjaiG9pDxa9+r5dUVJB/TrTbLq96Uv0IDBeQyxcsv4WxUv0IM9x9vkm7YRcDNFg5bINdW7i
GgIb0+6RTIG+q0/opQ9hZ+5d+PuKeE+yWPr7+ug/OgmYhVnInJLkGsiUntvXqUYQJuMk5CFWDvzz
My5USJQD09x+2hIpUjJDlHHeEuznlrg7yNaUcEqiaWtkbjaZ/WhbMfX8rd5pY7Dijj7uUoV1BFh2
hrrhGBYTW0dCHA0N8qo6/Ha/OUBcKFViV4o9MnBNlu/8dCx/FL1R7KJRUb9eH+zHzYJ1Uukmwbch
kRBbDLbV9bitsQ5qLLqRCp1W/Qj+0v/EikmRn0oP8NJFIMAOMUFow4BEats6RqN615mDcPgPjJjy
vOtBesKRdz6UGpyfACKNieyn4gFAOsTOoSh2aziwCzuf5LZMqtKwgA0uy0nUTuHbo8XX9pH6cK2S
NkdLSv0DWL/haJpwUF0f14WVTw1uLnYYdJF+QIPVvjzm5fyIICpQNklnJncaeS8kYQb14bqpS2sR
1KX474QlmPTzKUxRm+S+NXLmI8p9oC9bdUgmpK4ML+ahqCsRfjGUiLUqKn7QA1esbIULPoYwjikl
6wQYfokL1pIYDkCR4BvOIQHiJzKKDyqczeQxB6N6getR6xA0CssXNfTHamXwH+MCIizaVyn2kAHX
l2ipHN4XWSP9YktTLv7gYcAzmslsRqcN/KQG5hjHT8jwaP+Bw8Ew2AIeMm5nmftvwnCmt+MSMEpl
DTuAqR0gFQm+S1CercSui+3OzkNkBkQhFwB8OJHd+QP2uiBLLXUMXbr3NVeCAHgn5V204kGXSb1/
zJj4M1Fh0y/vamj0pGKoQJMWUaNoLGh9kCQRNrkYocWq1+Id9cTsiLDTgzd4w7ak2vnotc0nl/OH
r7HwCGoh9g3BbeiGkETDywCZK4Fhv8uNVHFja9rkOnIb7GYSbwAZN9c302LfvlkH3AdaRSKTSgbn
fK4rOHRDpFxD6Pz99qiV+riBBRMiPgTVVzbOpcf63tS8r99H0JNijFrahW5rWeGmURL07IY6X3ms
C8f3NiBrTgybRHNcfObX31mB/T3WgjAKXC9EiOcogoD1nHosIFZRxsgSn42i8T4Zzc1GQdFT5aO/
fO7FX8yiMqIJouWW7/Ze4J8amH3djBW8EqxeGBqatBweQGf43zJUbmkU8QQSTK4FK0V6A6O2EkMr
nRrynlb9mv4fo8DjX18gC4fzNjRKlzNKC9tcRs7nM/cMLwhHmKfTQYQSL4uKNpwcY6oRdUOLxBgs
lFyCrt/5bUm1/brxD0uGej5rH1wEQHt87eJIrmAqh70zUx2tbPy9WHmjowN6XbGy8OiqThZdlAmj
eIAKteCFlTYJaV7JZcnxw9HvYL9P8vuoHKyNoA/Cph45rVO0KLeKPPkr7vzD9sO0SfEZLJxMOUVd
uDorykUvjlLFQSgukB5krejKryE8l4IKHbhRNyvVqEv22Bec+cRyQNUXezCY1ET2BCjdx1jtbJjm
TBfKh8SBsKta2e4XTJG7t0jhA25iHy6GVtDNVcXAadC4grDXK7PJHTiXcWnoglxfJouIYH6AoCAo
sfOPAWHzYo1GsDdKKIozqlrMb5CvL3aCN6WOLKBW0HTU+D1Y6ZwoHZTbXtH6lYf4YV/O5imNENSB
3GGlnm8RWbAsYuBAdlik5g5hZnhg9IrEtIhwWanm4uP14X7cFQoRFtPK4iFefOv9fefiCn9AL8nD
rUGxrkKdjgBuGQbNyqR+HNWZFXmxK2DXtARkDT2Hir4xSwjkTjKAupMC67HrFG3Fz1wyR3Z2BmbT
RMH4zidRQwy6CJEMdHFiYhZtCxjvQojmNGRMW2gXVRi4YP9PYBf7/GwiWEgagNCfxPdyS5BqBL8v
C5DI5vqPIKaMmdefhAPxkGA64Wggo0MFiB1/ProkH5NAN0XVGRnOD0vMMxjjs2IlA/dxYdD8IOpk
4LgvEYsv5jCCUsBHGgLqTJmqj2ZCdCoAXzt8dsKwMueIKImSmFqmpupc6VH8gbByhItr5+dQ+odi
vbYeProPHZfIFZf2TCqu+vz6u0VOqt4bFaQYXKEbczsIRI43OL32g0ex/vqAPhxxM6KJmErh8kKj
0PKIQ1SQpwaDnFvSJvbXFLcp2sZ+uUVsGe5bM0dzjyTqynq/ND6QEAr1W2ABtL2ej6+Cc1X3kUJw
ozAoKRkDY69luNQHAW3N6+O7ZIodxfnCfYW8yGJZaAkqA7R9UcGZlOa+QFHbgeNL+qECMPz0Zpo7
98AgkVGf03qLdS5OZTgWrRm7qCnmO6tO/lSKvgY9+Pi8WA+UI8D8z8fm0t/WihQ3Kl2tbqEa45c2
nyZ3EtTglp7X+iQGRXLKJqFaq4193FznVhd+wtORUVUDL3QVqZv2CJWNTlCk5spa/BiLUNQkg8ax
Sfs59c3zZaENyOSWApcSVGLDhzRuJ3uE1d9J1UK+kdCdT+2w95S9GjTez+vL5NIAOcS42crEQICs
z00PU10IwjBwH9L1AYpTOb6NG3Etk3TRCkltqvtke2khO7eiRS2IJ09DeUDuuq1S5LDZltJaXvfj
kudOgyNUZtYsanGLS1VuiGkmNUHkiu3ktbu8L2q07qMqTvdlKjfNikucl/W74iLDwBzNKJBncYvi
Nnk+qM7P1LKcYBz1plLd+XE5PWZamLhRNeeqrLaz9tef1YUtQNYPCM6cNyc8XjyroFFVoTP6yDXR
QEcAWKJmZQi5ueei0sC0Xpi3nVHX6ea62QvTij8GdINV2ATFxcNrIAUUpbKDcZDDB57paDp4sP1B
YMtlfq1h/sKkEvwjXje7f2RKFpNqZfCKWz5cknXT+DmtZ4R+DugDU3dC3aqDfazmaO58eoQkVUhj
ccBBEWYuYjnV6Pu6bls0JCiGOuSWvBe9b5T9pOTdX9dNXdgJFK7Y5iSKKecuEVRNa1AFCBAKBENv
OJ3UaU4yWb//EyNkoslz0Aa2vA6LUuGD52tSFwA0in6ZiOoaxIUrXuvDuiB9wjFG3Y+czQx0PV//
A5c3iotR7tJXXj4mpN1dGIX7XTBK+rfrA/rgIFnv2lwQI0qklWeJbsuqrJrB1bMsuKa8eCCzvEM4
jTS4urlXiZBV+mVvQhfdF2X8GvWttSYgTwn1w3i5PwGVJECekSA00p+Pl+tcTMNnXG5GTUTi0xYm
JZGThy6Zah89gFSt0wnlsnRKoJE0qzpCUNdMYct1JEp3qClYoSil0vOUKmPwM4zBYqiHPjEL4Wtg
ICrSfPPGOMqivYGquPA7SyPBQ781FOEJt0PIheNog5aR6KFANGYdEhNNR7k32jVWVCkv3VBYQo4u
AVKevD+YSuVHaQRp80dqxKL/NiEnptxVqVGlv8tYbZCHaMdQ2kRCHpbwqiKqnB7bIgqPohHpEcWx
qBu/D0GG0LjNvQ6xCBSYRq9FtSjuesumwmZWJzGZmRIiJUjMr6R3ZPVGp49S/G3V9D19iflFSFtz
WqLQKGRmUsPtEiGC9LmwvNS6CegDS6Dxb7P+GQE/nVbJvIk8z00pksfQ5jdW9WVQlSq6R69VUPaJ
ZXkkCBlLrv0ok7FFt1Ip+8HQ9hXi5JOCGEZELsZJxMRSjX0FO3a/a1KgVmgnmt3MCjwXyAwntUor
tccR8Q03Dzwkh/J2krLfSZHpMiSxsAR+K2uus8hWVHkh3IGXzb27JrTgtC9bqQ65qKB/4qY6yJLv
UuuLNLQqE3JIz4WO8olr+dBGbIZaLBunNbQkQnoZDprUFRShtb5p3mjUrwU6GUHrkGTK2uc6j0i6
2l0WJRWEoIJnSftAkZvhSQ+HJuYW4U9tSb0yEgXIUhOEs6dv+mAkPsKtZlcKW9gD+i45zHLLwaMR
tEXX2bTMmDDRotOCPEWT+P0YOXNVlhgbCvQh/1YZdOtz78oKq/k6jUoPr3oIhajwaNaKn/yFKEAs
+04qCAiAulNfRbJJxV/U2udcD0Ttb3maVD8mKY3si+gEPlobgROaXSXVEHsjkQ1Hu5XDlG9DrJxY
L5E3pmDW20I3p93oa1n2w9RiMYpt8BLByNkCz3n/iq/8vxydx3bcuhJFvwhrMYBpSnZQTpZkyRMu
SZYZQICZBPn1d+vO3uD52t1NAlV1Tp29eE46zVLtD/0cY4M8izHZiGX3ajMEkMCKyZ+HtIp3L/8e
B+MFPMp5OLK2ILbNdd5iKIkj++rS7sOSFTXJ/u9dmezu1ep1cn+RZpiLX34Cw/eZzVbbHIIkF2vG
WsQepbEz5eawtNXm3GrinFj2Zxi/vzYC98h0aOeQvxy6aHTTlm0/vC59m9hTnLecQORez2MJkzhv
3UJc9FuD8pqaXm7bu5EgkEui1TciGtJIOTsWEVMLMzjX/uDpDjh5Th7nejalCIifdcqYMWC6ewot
AM4NW5ywYRc973+DUqBiHfJyxAWUuu3mtPKERcjEbMu5Yt/ctHZ2s77jsBSkN7NRnhvwVD8wv5SM
H2zJ6dbGhfoI+sFCg4kKB9RcSKE7AoNetzyBOD5hkZlTDthg/tI1BCPi1j2AR3P244cYx6sI1p+c
7lTrBM1wOUxN2c3nwbIWPGYLTUEUHjo/zIMb49ehnsktAk5QXk6c1jUeaTeZICeQXxNkHoTnTmXV
vMadd7n7muPrBbbRNs9PRvm9SgieT6LVfRnylt6H6o6s6/pHkwSuagFe22vQyfvoHbtil2u6Jtvs
HseRcF/IqGKthwdd91t/0ZPlAV7B1VMLVT0JvDX5G2sPzeM01RC1pq5ao2vXUaPzJ6q8sX3WEdv4
uP4wK2E8ZIm0/ev5nMmpt1AtZKutluXaCUktfN5okOdXZ2qH5tw0RehdjzFZVBnHl/MZTYScA6LZ
ussh35vzGuQuARFrX7hpWKzFbZh75X3C5sHJaxJ1j67WoffoKBmD57gKtDoybhpAjyB6t+V92C0r
i7udD0zzzfOZfX/xmSr/bQrrkbHALERy5p+F5EDi8bxl+BAa/4zd2mmux83kwQHA5CwzVSde/+bP
Xiwc2Aq6725EoJLmyVMVlDOXGzh/6GVlIZQ7U/e2S3crYfokff4V7VWsH2sl4uhx6p09ecML1Len
EcxzdCjdbtnO1KrblC4wJTd57IXOv9tkdIcHbKuVPlkYJMknjyxo6jR3sbs8DqFnzN8kl3XIUuHA
9wD/YRn870ouTKdT0Q4eTzXPiGMfA18jTwmzTeEvs+39flWKGiIR5lSip1/zIp4ccyHXMRyjkxMM
hXUvLI1CbrMdxuzwjxjs1fkGkNMbMLOQkmZI7xNcmk9vsHb22Z43gNMPbGgsxF2TglQUNk2SsoJP
Ak7sx5U6lH5vxyzcTG++o1k7DoHNcT+yKQsXaUo+elk73WtUSQ1EJWx50EswAskeeplqN5+s8tmd
9WQ4SGM7nON4adg/R/fobysRrD7okJK4oLi1nOdYD8b5XeMLhaQV2mrmaHSVmyl8IHgs3RaOa2Db
CluRoyoZv9oC4fQ1X4X+W5iujplWNotiGty5r65gYpYRly38LAKrrr/GeY+fMHhxYyfaKe1jaFZ7
UfB+5Teq9EEacvr0b7GL8PsD2FTvI6aep4ZQ8L+QDSd90QGve+zWNXxk6bSY/r8W3ovYHSx7jmN4
Zda+nH9RKUCOCcog0ed+J9jiTJhJDvkoysEo+m0yBBf76GBrwe6rX1s34scCiH5J0LbjHpiNlg5c
YNIOMox4RBEEfdPUpxo05A3dzQZHTzf7RyW4vy+7yeslxNdxxYI9Tfo4AFM+hfHmypN0THGm+SAx
pNtUB1gAX1B56KBVOBkwJlCoqBfzeeV6e/fxYjZZn3PHZIFa+FGqrSEVaMHVOmXbsM7qcoSHsZE+
H+MdIykuKUgPsutyqAjIt1cFkRcbcd+wrZQeJktczRoD1hNcQwB2+KuyufUUng93hp43uG0oDr71
rIvJriifOO683wCzzZJ6WzK+yDoqXoLC5v9KlJ1HED3a8o0IAbCwatGRnGhweB/aOllhd48Uq4TG
dOFNl2urHtt2N+PZk2PdXdqWHZ3T7E+efVFsmfcH2UcCankwwuZRLY9mOCZaHvMtdtqs5s/c//wO
TMI31S7ZlOceWFOP7LGD3KlF8CVumkukjjRsETN7H8kaaLiz7Q65LOKLStnKmfxzJfaejfK9qv+0
/DRVVq2NOPlsfQf8aw2WoiDoDLY/rbyMZkefatnwPxnDUoMXCmBP6pP3/joQkp5fyALWIpjsEsNn
WMdwyhMwYveqgTR0ijxoy2kyzuF08qFLIOknu0rSFrgi054FZ28qArcEmUVUQnCEU9U9rdGog19a
FTVAt1CArdE2gm2iyt7a2yACQHToCj8pMlOskXto+T27O1hT3gXYFx1ctn5jc/6QkFSXESn4qc9m
0JJO0cRhNu6VbE5GL+Lew1rVfrotKfUi5sxM+9DOhOIXPf9ZX0XgAxZoCc0l3OOgwCluAMc3dSTP
ccMZTumeGPWtYAqt30TAj2+66bhP6rKqoA2PSTKcpr1w+CzuaDKqJaCcZsXucZXbIXj1gm2Mr0zO
HkBW+kvxBE3aOGmH8/7aLjnF5bKuFHnL3iXeIWxlYTNCp2BkxqWtHrbe8/6MMilvqqbVMp0cv5g4
DJO6yky+cDCuuytfBs/Z/ohW5QnJ9bJyn7wZpEgaYHHQb2roQbQd1DjN5o7XEpggfnhuvjCvHPFQ
Utc+Azgn1sVpveq6dYM5gec98P8bVauAxBVl7F/wUwXLaZ9LIKc19cPTwrpJfcxtNeVpgUZdXlSr
6MOTwqqjQI/EYFTyKWccvItcl2kJ1/BNruLHEMU2Z31iCDkeE3/BDZrbMj/v3gKfag2KQp8F9XQH
psMHGfRDZMgAO3F2oWzATwRSnXT6YmDf9YHZm9cc0I8W97KPJpcNMUHPwvsFBHs5E25u6wsj46G7
plaha1P8LPUFQwb+O049Qz4arWQVngWW8jeyvv723L34W3bt+pfol/JjLVRzYwK8eSefLv1hr2f1
bHIBGMvhgXoDaugApla+eR6UcDgzNaSNU2TDhqLAyRNxCCgo/HPoWldd+o0en9HZg2LP6Pc15NLJ
+E8DO3bbkQ2kDmBXHXIXCG6tDBsv2VhgneOKYtDQoC5wix5Q5Qmm2FlmSk549J3hJKIhsjCfE7jo
k1SUw9PiRMe9WbiH0rEyYJY6suqqNBSifK8LNudTTGuOfq6BX46HRfe5f+Yobm8xUeSs+Pp7yNrN
nISp3GtyAjBSJP+cwbP/nEkk/0YZ0NkucA63bHbmANEyHrnPMNg1FX2I9o55QHuO7+UnLNK6uv9Y
15VNl6L0NeS6ZPe/EEvogabEVZTIYniJ86j91FAw/Suf7fSz64QxHMwwHoB9xEyBT2yuwAqtgxzv
SQl553Vp84XXpd2LP6Hp1rtwl/lHMm3icfa9+TERyarOHRUP9skJKFkaaUSnY1XX/WmVeqyOiQto
KIV9td2ufWMdaGur/YyII4XBK7bpq/bJSCDlBazdAVxddG6cYXEY3BT7x+jAN+XmjA3kVjX6n+sq
IdEm29Z+dBwe+zGa4/rWqz3nnzfr9W4REIpOfj+GH0vR1M9lQEIGK43NeDWHBSVSgJiypBsen+Wi
wYQLiWmt9D/bO+LTjLb2ON+27VfVTkSyjO3elPd11UtkU72Yb7cZQWesW6LUcROyaXBuNvO10LaD
d2a2/l8RyvzP5nfF48wV/hA25fReTjBK0oVv7SsCg3Jtde9S6xt+85T8FetmjRL/85LKn7VdOWJb
cOTWwCEoy/kuGWjDYcuoia5qK3/ahDioHlxPW3PqnCpgIu+SZnRaxm2Z4SZWQXRGuXTfw0kFIdkk
o7iXQ8Dr7rF2GTGoooc/WNbaIXNHNqIrxUkQozaJLTmuEN4i3mTbXu1ovvK0whjdj14/IXtOcprO
Uc13nSaTnsKsnb25SOcx4iHLFynv8z4uX3FeNM9g5pkD0fjNY+p3SQ9TigQGoFRhbJ9AHQffS5s0
t+tYwWKzIK3lMYkpYk6D1TGIXVhcjMtzt7h0+6iZTtYmyTN3elsdlqAy1zUb3tPl0Dbhn3bxxa2t
xR6c3LgsfxcUrPNVVAzJUwlfDRDbqNgxGOH15tlW9v0xdm2kLnpXmhokfSf/xr0PMG4yeXMt9wEU
zjp3UzYEYwi32tvEmm78MmeNFLmelqXc3/LCbvaG0yLQ0A2Vd9TAxFfomB2sLacraO5yPjzfzpZs
bzTd/nOg/OKXGlj0TauJ6VJaCGqAg6c2519T1fqadb+fI5zpVXgalqqLMrZopgcIlgvBvWQ78AXs
a5jtrGXdk+nmWzSfPTTpEouwPxaU7UEmGgn+bln5mAlLEORA6jWC38yn/ULhy1+cTo6/JXb6P8gE
23XRzLXNprJJfsfr0v5lEtg8DHOnP2vwNJctH3PIUMlpfy0qEWkZeP7xwa1JfumbsYn5eyH9HqwA
GHeEg7h4qQvKjW+WM4M5iBeMTw3hHjT7Hq4ITs+ofwDZqdaUEN/ave42EfxZQKDfRmE9fDSVkr/9
CAktHWUzfaqR1KnUNsw/s1FD8ubYqxsvHeYx/kBhpkiey6S42WHTDunGl3gLyMOBLV3Y+aabC4oU
x53dw5ZHDdBQkgmAodN3vAusWbCEQ8m/2+tYCcG40Z5lV0MI35bB0gKxVkrzv1dtf861WG/z+AcK
EiLFgg4qvajIxrKN5yNVE+AvOe71Gzb9/MGbw3VJNf3RDnnop2rr5dJemJA8wnTpwqjNCp+F/at4
2IYPb9nkM7BHydktdvPYmin+HRS+u10mqlDP3VS3XxMW61viI9rtVIVVYtOWFIw3xzJITT1uYJb/
q959ahbDFZCXxGZyxIbRozVO9Hv2O1o5XMTytVwWro613dj6CQdlm6vJqf1raO2sSIfGBxvuG1e8
VXFLLB09Q05DGkuCnEaqlhu9Q1dJO9mAn+QVDz+FAAB/LPuV4KOajjhrCqXujU8/wRwITfnc9Dkg
zZ2ghHMuEvcyHlX0XWhprvCvU8U0CyWGO8X2mclyBBnO5Pma2VjE5SEOOgz0DQMxojLZm7+tEJu+
1mZKIAtOrXcKwoWK3kz1Dix3GMZ3p1+ThxBzH157QyRJqgLdDHC+VXuNlNkClx3AURZaTV3WTZDn
CWRdqL3AO/Z+OvmF/jUnIlozkJn+nk3StTcS/HnCVThVTzEpvFGqu6mKTn48uyd+426ncmPVWXuj
eMdcxLo7S+/eeAiaYLxp2I5bLxQq0XMk1qG8IjWSy7GkrC5TziJxkZSOXc5O0UXRYQhittSDgkNG
Miy7yt1mvx+npk+Ouy3V9Wa2AfD4EGx+mohtBDYWcqsZQLbVoZkHc1FFCEVQgoPyLci7/aNPrNMf
+A3VzWwnzz0k68jD3ahc/56E6j4T3cgiA97VfiEybLc1ZKzyQM9s7ia7iebBIYphKp6SjiHwwbb+
BJUnn6vh3fU3TdlRzXK+k7lXhIfYxP32qXbhjKlRE2+BiCd+BYdSnc5w9JV//jEAsOJcDclXGFSD
OfbDuK/vaz67v2KEw4ttcUpenH0ByKzX5EvPbVOeYteYV4LT5e+5FfWQrb7Q7w6Ibpk6dNwvu6gT
QpfCpD25Q8hTCil7bY5inJP4aOe8qy4GZt1j6hnp7jdFk1CzgFDufoVyZLzoWo9kAJ8BdnOoOgX2
kqjS1h7juG4VYw5f/1KW4ASi03cjUjuU9n2SNWWoF7kmOuqGfwzAsp6/2sZ9NB6cfbO3FM89vezW
bH2mmehVR7bzNThlNKEPsS1hXHw1+89IYXP6/jGuRRwfPeJ6KDbWHnz6XgWGyRTwMycTm4WfxXRu
AKuGpv3P2yLnf2ymrryLIFm7P30+k3KaRzOkd2bMtDVb5M9MekTYdlej9AS4Mi4kpkME6zElHrpS
Z2bfg4e5XtXN4ojVHCwo2Cordmx7WWkHQuTLYerWk+dRY+CAKbAB604PCoHGmqd6mD2H//vS3rl+
Td221bujQS+2m8xA24WPusE1kNpt7pi4KR3dEUnnR+nUhfNfFuItODSgZN0h5GfuDnoQJQOrLike
lo1gnJRBiXLOC65d2HKWdM4s0AnswJ5JxG2T5+MTooqmt99a4/4c35BFrZw5pslW449XVNOpyN3l
2dtlct9p0M5n7Pr1w2gKF5o4GRGPU0J4I3neE4nvJlw95Cq3nKkEnNFzxWlOGBm96rIu8HjUxeJm
bWuq/VZJRasWcA3qNJ7mwB67XRDcKZp9ba6rIXYvhq6blrRD/38ueaomnDVNDEONLe2Cw7jiharw
yhSpxe5FIxoGxXku/Hg/EEzcIWXm9VSkMaHjeRbOuf2Qppmcc0mXeslM1b9vozX8V/qJnDm3CqDX
wAO3KA2aZndOai/UDjPTW57XQGiRum61jWRjyCZChKkiOO66w/C9kY1lY0wX/r4y5sUPq+5W8tOC
DJ127an21/gWkWh4ybHIOQj+jELIsl13pn7uhBBQrf0OIC4f8Y+6cMfTBjrlpyirnaGkTNRzjkIP
yjQSyZYJ+oOHxNZUTmwXDWXqOPB003Br1GXue+z1ThZZJg1IZjCHiMp1yGY0Ps0vubc0AFYGQxbU
nfyVDC59tcvS5ROSj8sIo3dnCqF5VumkIKvyFkzdw1xR8sJd7tWlViU1xlKIpT8sa7l8evnmNNR7
a3cDuLtxL70pF88D/N1HvL+7ToMpT5iwOgaaoUbtu93bgAFYWQTTy/8iA3jIpPv25sHeCwC6ryJv
++aYDH39DW+Y67Rb7P65bmK49zdTfvctER40B35+320m5AjKW+91aSR5vQvTp4vIa72vfObI46Py
jKGL7vNhtmb4ExnBYH7fFxK35rhsWEkmyoW8thrOoV/JexS08YlWFTavXwTbGyZp8cegTHCRJaUF
RTi7or4lrRQ9qZj65Ve3xeWG338He9B50fA9OGS2UK2H34IQRyejGY3vPG+tmfQOdnwRVlNZl9Ps
3Db1z0ljyzJ/NFyfU7ZO7nKNOML2LUbmSKR5NbrhrQ12GSLN6ObRuhv1Ln+lufesCIk1XLjv4mjh
sBqi0HnqY1P312MeeQCgPb0EhyJqGFMSoR17F3MvicoKSFgJDpNrtn98Qz+HFaWmyjrGqa/uWjIs
VeTjrWkgGXsURJMEF1yCLnNtnSOEe7tuH9VP0sApMd52w7HnG9oPyvs0jEX7LxdayszYsqcVXvz2
qbbJuGbo5dV4SqQh9MWzlfsIlbN2shCXz8NI+T9wHMQl4hPrIzOb8dYZKLILS/p7rrsFtPnGzE8s
VbRdSjYCv+OgrmWq3VnqjIdke1vmWjwXbj2AF9+G4cOonGntAkhOpbNduoeQaNKvgZvnnkmz+0Be
b+s99Hjhc0Z2WoHe+FGIbW3c4XfO5M851/42P2jHHfV1Hk77nva8XuGJZUT0v1r8BB7/ZA0f9ThS
y/txlVS4eUZRZVhsy0+jmM2yRDnQ0IpBKWSiTpUPHtuw83GYluFY5CMSPyxQmNx68ygqhsYJH5Wr
VM9XXVArtLhBPx2FMH00I0dxttWWJzZunejf5Dvbk9zmZbzu4pArZ2Pnxs2iJbAfzMEjmY2YkM8h
sbdAcSX2+J9rjjzMrmt9yr+2YG5HDI2XZ4x197faLu77pprYTRcPtitL7+13CJbVZoQ8E7YKhLP/
PTfREmEk0Gj4QRH1l3oELp4CW+4paWXUBFmv4uAfukeA2oGL4Ecs1uxcGTnSZhEa73wxO2EsbjjU
lkwhH3o326Cdl0bI3jsKeIUVHFdUfubIOWJ8VDL/PZAl1z6p1d8+LU6udz4QhBaajcYc4dsnYSb7
ZZzOK9npVwx8HFCePEK/qJbANhd+LpysjXfhnzd38t+dwFSvuFTLPzOz2XeiPN3yjE6tX/u6Cr6H
vS3BYDeJw8wfbe6za3t5a5O4X0FkL4n7hXG821MvrwkBgEQh1aWjmvW3Ad0FALsEjHqYcIPwILPY
+Y/30fZMD3t04mppNko8nDf9MVSi7I7jUMnrkbQJ5CZr5HfuayYBbhvnh3JYw/UUVTtuwmoOHEHH
0IqxuC2CWvOZUQZEZnleNxjUM8h2zW93ZdzWQUtmIfNbdev02JmdolbkYx5kG+NqH+x8YOuscxrf
ud7zZshTgomCd+FZFCFTwFQ91TSwT5ESbpclgRDbZTWU3jN2WJIBHLekNohaMlzayWU6U/zUAXDD
8+6+MX7XcLiv5pcYkMe4pWtigXe3ix6dMVyK0yom/SfqqI6yyjCsThtRBNxnXtM9T70N/rJzwXzG
qLmN0mFiH0e+SZIM3VsfEPx+owZZidQHZ+5zJQXRPV7dTh1i7uH9UE5xz6Ekgpn1uoV0iFMBvKU5
500f1dcexweT57Kf3COcyuq5VsXGuCdYBUR6fEmScZ7HWLmbwj3zthn3sKt29cpeV6hTTZ5FwR8f
wIobbwdoXlk0jpmb5nskQFceUHzcq3DVP9xwk4RXoYqFZaC/2l8lX+Vrt+8sGds6qQD1Ks6+bCm9
krhh0/bdiZFQ8TCWP/kczRq6r8Ip59/se/D6mTnHgLLpzo6HUsajzArRYcWQeexdjjXv3wc+AQ5I
GRmELs/nsFWUWbycxhu61K0YMRBugjmS3MSRJrYK+wkukHb9czOR+8ZtEOVHaWkiUkli6sksk6hv
gm3NwzS2jq3SYiGZKGsMA9WLeAuD7y7oy9+GI6XkS4jmy9alJDrEeKDk066a+WaTTlvdUJ2FN2vn
ROYcLGapsiDQmGqoHJjWuO7iDge9eIIBzF7w8JRB0L4vQOXLQ+9XxaOm6fpt6QlY8REtAQd73OUv
Ki66jW3KPcIGxNVRH5F6h+uuo0w5aWbqKmu6bZhZn/WHO3de2y/RiKC6tjB6L9i+nr/CpQmOjlfO
/R2jezSviaXIjUOpD/8li67+bmir3w3T11fZhVgn8o5En8xXsKDTqac0P1RLJ+8n7B44xNBgyVFa
NovksEiVbR4R5IRursNHVLccgnPJtJybZIqGrFbVyE+xRjz6U9wZmZpylK8J1qOPEibzq9NH8Zxq
z9gPQ0C0e6jLRTxST+yvU93zj49i/SLlPLwq2zpJylnt1uxA4TvBOSYHipat6Coij0Kz07vt45RW
BMAwaiA9njFXFw1x6s5WfgTuJF98J5ofpaBBTcd4Gb88pzDUIzRB3SFH1rzUfEBKunz2rytKUjjc
1TK2eFbIrCbs0yeYdukwWfDq6+7MXVh+RnINJqKlt90n56mvwoPECVMdcr5AF1o4G/AZKzFKg2b2
K2zLZIahn3cYttKfM5mlFX5gmQ4gpW5MzLgTRU51rwRMNX+VXYYWF/7e3JuGyvO4LUWHrIW8qw9J
vUh7sjWydm9D3WdbpCSfLGdL9LjnXDBo47H90ylHfdAQsMddabE/e+7msLUi+vVZFlv95G2Ly9DI
XVHhuD7aLsOvgTLdxFN7v0x5f6el578Mhk7/kbGTL7Me59Wfjc2696Ld9K8xVJTYOMBrPGFV7r+W
wdaygb9V/p1A5i4vWlP0H+XS/jgQ6UFUuhLjNp1nxyiRLnPCfSG2uUZOQkx8DkNMLXVJzGW69mb6
Xli4+BPSghbUGz7vp0+RUDCBdPctLWMr8V4lCoK7V47BYxXtAf2TJm46nWfPfbQ+EHoNjKxjXCnr
D1x0NB7btPy1uIl1Wo4/T+44yqq92Dtl3lpEYB7ipLFVJhgGOCl6QZmkDJoYP+2hKm/LqTNRNkhv
4O5d+UOnvpRzCc6jZCDeOGJrLqTOMQuNhZ0eizHHVlH/mOtTKddyw4M2izf68ebeDxhv823X4r4b
puKBFRoCc3PXyEvPnZj7Dj+2JF6yICAUUrVzfIgYpL0ySOzenWL1gmPkNMxil6Fy7/BJmjBjl4Rh
FT1aiBJdu9GWcbZi2KDcMo/bDBLmIHqfH7mckI8PPPZsdhS49N5E6Xf24JcQwVeB5M65XdiPuAvy
54DKhe8pFPOn6+8o+6R2VmBl3GCjORdr+ermVZBfEcO63puelJgTjz+HGXY87sc2gH2M6rr0BdW6
PzBj0l3I9bC1w42QnCdpNBWTOkyN7PdUhFt+z47F8rR48fS5yEkOFy45IdemQX6nWmtzpEgZfDC7
WznyoqG4aH226pm/Vu3ZWXvcPFaK7pqPOmJniLyyzDbWrL6rcMXSIshsP42ODv91smzCoxgW8/Fz
JNCZoXOQ3U31cBnlFq57g0b63sery45D6ReGW0nEjGSYS9w1AwsFWGLC/G6HWr8cdoZv+A/KvV0O
Sd4WHWWQrK72wDC17nK86QwtcHycerGpO5W0XJi616vH4zP4VypAZyLnxmkb+qZQPTmTrb/Wdo/+
lHjAMWGWvvN73HsaoaAhaUfaEodN4TnsFRazk1OKh4v/m6ewvsF+/2Xzsekz33RUeFFFTR7tsUcK
pGmci9rr8DDZHWGTQ7ruy2MdU6ani6D7TGskOgxGyepdYsQp4yPpdrCYQiP8D4MBjhPK5+qtzeJc
lGPPK8GwP3kYvc5/6Jg6m0O++ut773FT8vDJ9dMz4IXSWtXh9TLi90pN0lav64ZExhxqDW7Zu155
wjFUlscZM99AHlQn6eAjhXIRDq5zxQ834M9QVjyrxBaY135Mh22QVPq89EvFIZub94HF0bfVH9s7
41TWv6ibzjkZYSd55kDtVRZN7VRKnBKMAcH/MENolitl0DzdH/UQH12cRmyRLhc2CTQag67CMRuE
x4AXMArLDWTjI2kvvuJ94kfIB7xLUxAidizxrVorCGajz0j8lkUyJgbGqjCCJTPgyWUUwYSCu6Kc
jksXNf4JMhBj7Hr2h7e29tbv1XDvkMKFynyop63/FSWuaG4w91bXNaeFzqL1p5NCV+YfgUWmKtKI
euuN7FFxzaYi0nW0r/WHLOX6ja7H3zqoUSUHZlVNfD9IzRAYouFOD0DmLUqriYPhN7tvXXBdBm31
gtFgmiiylm7GJlMJfCKW9RWVDR2uq4uCMdp4wwrteLtgLp+zmBHXfgERsavKe/RV6z3jqtg/KbYW
PPA2kvn4OhWK9Y/jQOxWdCmQ7z9I9l7fbOHb+YwOH7eHhE4YX8UsSISkp2agXUS7eE+IQSOqKw6T
u3JWSYkDrIwpqNv214h0j5nKqZxPgSXCHPZKBfkRQ0iCHYp2VB/kiC8IdfvnBZDzRkChZ+Klz+JB
jCFVdYS7DHUveZ7aPn7cZ391ECh3PiZbyf0Zd+16uy/jzsht52Q4IIbMTwVG6RlNyFU9c8xYvVZE
IviHuW0Hkn5w/lFYKr0xHx4DjpzBVTT6MWYQF5vYNE14UUSpkBUEjw2aLdGNqtuj/KJnnlwRTERR
m7WOh0yI7GbCE1FjHXlMxKfFJ6b1irvJ95DjJNZxcuKGnRbZDIuHUOWL4hcF47ocS1JTrwiQcZmq
OEYIGuKRx3e1DkkKfa23PFUbxzvaIUOeS5LAaaAxmUT4ufba/QiUp9gZNkRnkrC6KHvQ/iL/lrvh
DBQV9JlU+Jq5bFLj+01nDuunoembF8yIfnekk7evS1Hq8lJQbKNnVJ3/GBUeqVrW7Xgip9BMLkqh
6/5H3Jk1x41ce/6rOPodvtiXiWs/AKgqkhJXUWpJLwhKorDvOz79/JLdM5cFVhSGfpmwwxEdcisr
E5knT57zX65HEpqnOhnsT0gEOwCOcCcKdpmzQONcNLW7aexY/R6VqmX4STLJl4sRltVt45TN/TgX
hgxewwa1Xop0Pg+0tPF0uQcJRhYuwbYuzPbPIsp42yZIgRLkAW4GPtVw/Z5wQN8IXhkwXK3IJAnA
m9TfEaaWwdOSFFxjlaBiNNYv94DeOYNbymV3TWikNwx2KPgK+yK7mFFTnXxADrQEgfbU32Y4ca1f
A3Krr/BJkX+HU2FrB1mirudRGlC4SmQzmX2Ci2TvlFHjyYniefcrD9V2JIlOwy/o6g73c9QM3DCV
GT5Fdbz8VgK6Jfu0cdIfDpd0szM5WHQf6sSukZ1JLLCgM2mmx46nwa1HEucG5gLJHs/t9Cd1+eKp
rKx4dBXk4L/QuaUuM7bdfF2Wo/OE3gsIHrrERk3lf0mAKWuS/StL8uVHzHuKWSkZOLY+twbdS+LE
6EQLzxg8Obay7zF6rhj1KAsUe53qHJ3OWPA42sEBIFqUSw7gRJb5+CGtuqt2nNXOlS11NDgHuhSB
LErCZmdXDlBr7hYslOxQX0KPJmx9g9OYPPuWbMofjbDAYCBWxqw8kDOmf9YlUZkkDrhRr1aEfkCO
+U8gpskdXNYObGGs5tIOFHhw1xGfIo/UXuFpFpf9JxV8+OeKfs2jYdI70LkdP+Zlpj0kmaYX93Uy
9sjrOPEwX6j2MH1qo7ZF+nRpNKR/qqwLDnOpJQ99pbVUm8YZososL1QYyV0QSl1UO7V3vIwkcxfr
JU/Eqa3Nxlc7Ts0u7OKJ+OiMTXFZ6JPaQ8EddduhnmoQHwyt448jKDw/q3ipJA99tRIVg0SZkx92
CVjigCzGEFwPvGsAceFM/zCBlXvWeQ7wqRUh4FKE1NcDPQJCNoN6AdLQydmPsZmCx4Ds/hdCUKK0
Ok+jTiAgB9xBv9G+wQEB3ZFDCfpWxxMXedMpzqHOxpTOKqyg/GIC0/nA+6TCyDhRWyDzBoSgUVlq
xWsz2IduqqpZBqqEwogfBFBjyCMt6456NNmmARPgQ9IAufNjLCVtGgY91xOAGu2LOtfxj8kGzetl
mUWWC+Ovqb1atoO7ItHBFpVjSpJLqzVK96WWm5+kXAW80yMUctdKSrd4tR30owvlDQRTZcnloxpb
zXegZou0n6y5OUSwcxffDuvgii2lZ7u0yclMM0kr7hW7sx8wayy/jaRZ0n5BdfZ3r8TTjyGi3USR
JdFv2kVKHxDmYJ1G9sNTRXN94r051pcNpKthp6D53nn8LvlRX5zqYpKSAEAMxdNfbRqH3+YqTL7n
3ax9znn0/urrKY9px7LnXFXLpdkNwWVTTDLQsMCh11H/zDK6M0qaB9Rw82GhIW/Z1QGsfa16vJHC
ktuQPhwpM+B8t9dQTNuFTWfddIkhTQTwTDGoAibJ16ZK40cnSJ07GojUXsYgWCRR6ppK1zYlSC5T
rPMImIl3T6QSPEBU8JZuV0J7cKFYBT/MiKLFvnXqRPdnUBEOiK9uvtIXM0f1Qhb3TiLXWbzTh4gC
bQa2Q9spuW3diheoQajpl8u2bMPGC/qBKh9KTurHdlj0z2FKbHORuozxIeKxsrebiiQHGefm9wj1
72Nc553qD41M5zy24Re4iBdNg2d0dZi5wzJLX6Ei8uWnGXF0O16UR22yEG2pQWCqfD8SN7x0ShUK
Tlo4910aLIbLsz0ilQgUhWMiq9LnMdaWz0E89ArQcFFxRhauf9KTVqu9ZaQi4y14UQRCYXCm9Ub1
6C7nq0oAaXlgu7NmKdcQx5ob2wmBHltKTr4f6laHZZRTjRPxn0a92s40fZcpHYM9kFE9vMiU1rmX
igg9Dcehd/9BG0b6GjTGWz/o5rmFbEEGcKkmuiO5bYejclc0Ei/Ujgb8jidskUBITMryXp0VAAKg
x1roNAHbiTbJ0O/qKZorv5EnRffsBTK0N8l9/zRoozTuxr5Rkr0TOSknLXJM8i+gqAtAujBMfIXi
YPxrCinR7PpFUgYvL6HCk67NKeALp1bjK5TInPx6HGL7zojTrPa1YckgbJWg7W4h/9De7mEssBi1
lv9S0kJp93O0BJM/TxSv9mFEuuwrrGLjL4R2Mo6EfhULm1WSQn1IDR7i2iLDqDHBkIB8DqQmM0f4
OSsmbNVjGCAPZTej9VJjCHCNNUL3FfSsTjuybM3r2qAD7WnLXAEytqsEVUY9UMDgEs94sqvJQ6ck
JkkzNVUweSMAbT+DSfSrDKr5c5kpya0OPl0W0EGqyNRlLZ6nZfXbDgaehFR4qRpSRyQPSwxaN52V
yd/JA8fO4+FSkJgOjX2rVFqtHALdXr6H0ihfQzYd5A/QyrRfo6FookyTAdTEVSi8pEQcLXRK5eIW
moGmgObX+oiGO1YHHnAgTpQ1JfJ9hP1B6pW6zAcbZNl47NuGBnPdmzR6U7l1Lmcp7MbDyPf+tHCv
Txc6NY7LpInohGsD1STUzvqPQCO4O0twKDfkDFwimdyWg7u0lDYOdlw3lLJUeAWfqE5mJCbloIKc
KlL73sxLYLFcQuFtnYEpdgdW+U+w6sOteP4BypEzmGGSVLZ3MCaDn2lFLdkbtIl3hz7ZGYARzFW+
OdHMYQ6raLZAamUUMfIEid0dunj6z4yyGxqxahU9RnrR8R6WnfobikNmRrmtyH6GSt2AhwhSikvw
urMKdHpRPSolWAAiLUgM3UD92I1brMl9TvH83ZnNZSC710CFjBRtDfA4JJMgpvXsQY9hNXj0o8wf
ht1Y99xMrbYvg5CON1u32cld2JD4N5VWeSI6z3s1oeSzS6aOgrZhL0AkIzu/FWjU2Y+meromnyla
8yKktz3vIjQJakTmaum6HbhLL9Ky1C5tKiWqayM1z8O+nCrltoUW+KsJ5OXWjO2sc0cgFv2FXi52
/MGu4kKhPB921selM7PqCy8E6YvkUBalCVTJoPPNhHy3GyvlW1YsVNQU8vrkpxMmg+TyEAOhGChQ
pg5VDWb8Twu/UIeGi1MYBAaNIhko25ASPPCfeP4MtnTAbcOBuLTXKpg8btnPuNCe51sLJYHX0gZY
ByD8iVgDbCyVGuSK2p0ps+HUwH5oB+vqd6kvA7dP6/5gpeN0J0kZUq9SEPK5ut7P0l45nB9+TfcW
w+PSChnfRsSWHtgx0xoGa9MBWsldiFc8jDKAzP2FDEZQg9tZ3dKhcNzF0MMPzZQBCj4/+NpTDGs5
RldlmZ6jZgr1lOPRcQkzDRp3hZsGXLO7Rgk4PDmGgLuU90UMqIl6Wggvm+55zNsKhuguLcCakM9Q
7q7N7uvGL1qLBqx/0UpgBbhzUDc5nyMsdWIvDUw/CR3VI2v6UpMUE2zohDdw0XZZNxqoe9nzoSio
BahjCDB8pvgAmsTZWKk1If7lZ2FfKDRvFe2Nrlg9EZV7ncdxkYcUXmHOhcA6MuqSaVuapX9+FdbK
EGI0oe9hCW1TEDErkZRq1AsM3sGBAAa2f+ixpQGOgyxlufFkTD+w+FU3JHRObUME9xTTEHtQMVbC
F8Aj2zJt6cJDBlTvTEAmJLwKSNxOni7BzjmHqoC5XWrm+8wfhLmhCc7YFDuQ8ZXVDtRaPc2UDnls
3j5RmIpCcFx9znXi/6UtKTRLzi/t24kej7faX7MpQUupKmiHhTwKSdX5eqZb9wE0hgZSvO782q7r
B8fIwv35kd/ubEZGesZA0tjCjUr8sleCT+1slEqss7PxR5KvQpCtXLZV+U6llpf1xCKQbQMfg3LO
8SgMHWtOzYnWRqW7MgTwzc6VK1ry4ycLtPXGvnl7LtDeJnzQO6YdyNc8Hs7WncDJJXZq03GDdRSJ
PWqPf0KtUS7OL9/bM6GjsmHhQ06zB3Vfsbyvlg8iV9NMMXdDUKv1JVkLTCzIw7EHvBNOckNhd8Nw
/eSIGjJM8N8hJqy1CxXe2nXec+arSBp/BjMlL6dLRE2xidI7tBq3tJFO7RCME2xoEDbiT2tt8RE/
CJ2+LdG46XmjOEvVVn5ltUPxH2xFDIhQhFd0na+2WssYKDlZBGu51FYN0rlzQBxN9cYop9YPsXIF
6BQeKCDij7/YaIHSTSNG6cAHmBALneUiidRmN1FtpX9PVez8Fjm1GR3ZATtAKkY0W50ws2yMcLbF
FlEG534skAXxpjC0pF2fkchsRJK1RJE4aY5myayijmbE2qSkdPqMvBfecaOE+VNMaw90aApwZak+
2m0hzIilbvhyfoonwhcXAxJkCrESj2f1eE2XwF40A4ioi6IAfE7FCg7tTOVVy5N9nQU29QhNP+ga
cMeN6Z74mkjA0mtGkYngoq8SlUGNy8iuOelt0NvfVGjXCXexMlxgVdbvQ9jRu/NTPXEaREKGMYum
cCWtQ0s7Oh0Iu4yuFuBQ30DXct9L2pYf+YmvaKnouZkKGkUIP6+mhVhNmBTizAVqqkxg3tM2OWht
q8h7pRPvB6WFEBUpfeJszO/kyFwEENiwCkQt/fhTBqD+pw4vMNomg/wVrlVKKycN4tsZX4wfhHaQ
riM8zmAjkJ44JQwnk1ygdA24TfyuV4G0ge9uQS9lXdNqumoLedghAyvdOxRNNmSTTkwR7T8N9xJO
ivAJPx6qzmR1GY2cKUL886UGXNlkNLBuYzpJ9xUY5a+p4myJFZ+YoCOE4TEPMiiayKtPClsaAeaB
MxLz7Xy5AYsEryU4hDIUhXfvUQfAh4PFBp43KGAeTzCBcU4JiQkGqAH5TgeIaayNLbG3tydB2C3I
OKwayL2Zaz1AebCx8KgxgZFQD7hNxxQwX5QMG5nYiVGEMB7/IXiin7+Knj1klbwwHLrSFgDRSikM
oDqRubHrT4yCmSHC8ggoqjLSZ8crNsnRMJG941YJYiS/bVDWKf2ykbpoY5ufGoiEEil7mTuOnXA8
EK0lPSwMDCSWEVnSOFcbD7Tihtzw26D44ieKWBbe8GQ/q9mo5CvjVFDXZLrpFbEznndxCxCkmqD8
76BXV/O39245lHhxagSfbghflVXYiMF0UzIgYda0ihdbZFf7ap4m//woJyZm2YRFXeZuM3nmHa/e
iHhr2KQ1L3GnpneYRaj+WFO7t60+8qop3HLmOT0eLwBcTEnv1pL4gyr3lkUpByyC1NIIxEuUNmsQ
QrNJ5KS876dG+3l+iic2CFPEw4xLBsH/Ny9vxPGhrLCQc1TE0HZL2gxlt7x/vyPIQy3M0ETUdVYq
w05rQnCHceD2mRzc2RNspzZJ5w3ryrdpAdUng5sE20y8BZzV2Q3MCK0poZ2p4WsHTBtJFigz4yfw
+s7BGW0IuGk40ctru/xwfhlPfDmyLcQCDYwKFUopxztliOW4rnErcUtTD7/C/zG+Lr2jt/usRLPD
NVOwRfvzQ769VnClYClFS4fLc31nR6NaOCMW2m6gFcvBAJ71PZNoTX6UVF7ndwH0XcUt64gS7vmB
T2wZG01PmwNoc/7WQrOYXpK/IjboDlEn3SSGnrttVY3vTmOZnoPopQrbCr3v1f1VVhNEfhsEmJPZ
xQFSY4DCm1RYHIUsy42NDXpq63A1UwAUKwpi7vj79Rp+WIBUeZbaU3xITB1gXRZLSNIHVnKNGOF8
bVCzO2jk1o/vX06LZcRqxGb7GGJrvcpErJhydWgaQP9BNd0pCD7tSgQVN56opzaopfIkJoU0eKmu
UmYEnyoNuXlgyWZquS3Ihe/ahKQn4NuavpnZXvwHs+Iljcotrx5C9fGsFrRUSviB7E69rGIfintl
gvdCIWtjN56cGI98kXzwv/bqqY8sFZhQ5BmQbwkgEGALTI+kRZQtu0hzQ24fFmg/W4WwE4MKhxSe
PSwmV/jqYlhUMMrVAslmxq6NthT8rRkQfImoTZjn/vmlfJvJsTl4oBo8U7kVtFVsyccUii2aOvCh
OphFXrxMdfYV4pdVT9DD51HdetS9mKIcl4OFXwoPK5t1JXtYfb0ppwpl0o1wHY5dvouHTr4eJ+TD
nLgrLgKbbpES1y0tXtrfwHTpSLnhbNEDzBHI29i6J+KNg+oJIV0zie3r9DIagWhiDVUCsmnCHS66
YPlCZOLPr/LpOb8aRnyGV+cwMbtskAOsb4JlmUy36YWyFj6RuuHlmtPdGnkkXcojLTU7Q662yhAe
QrXcxpInkTdMqk7tL774X64KRIbVaS1RkgssnSlDH0PkFNjqs9bUKdgwObwaWp5o5yd/aompfXOX
cHMKR7fjuevmgjEFmoyuZWg1omvQh6w5HzdmdWojW7iIKyjja3xLMetXKwxEWM+mnncC+nn1tyAJ
aR3WaviE6/ZWKnByQry5hDw5IF95tYBII4MQUEg4GhzE/aABGkifJtpIOE6OAqOEwEPpg/h9PCFI
TUGl4pmKR3AY23s0ivTe56UF/fn89zm1cnj3cLVSd6f2sErjG5J7G0YrA0mdvJeApftWOVj3FXTh
T//JUKg+OyKxxgD8eE55O7WdI/GRqqmrbu2gi2hq2uB5gRWNyef/YDCsrqjAkWIr61c4WjYR0tAk
vAP9l33fd7heAhX3hy7L9+eHOvWtSNG4ANFi5oZfzQswk262OZUbTTPye3Qs7BvTHuyNWCX+lnXg
RCHZEtUhboi1EHORDeYcL+y7ogVA6faARi8JjuOXiALVvuqh+pyf1qmdQa0PrCKwJVpYq+tP62CM
5yadM8S0Ci9Z4MY1CQ5h5PXRxsd6OzeqJTqbgouPSsZ6bqOuOFkLuFpQqUH3BPV9aTdXyNGZF3IT
DxsTOzGajegy3gkYvgjc2fE+HHtNwmqcjroxSuZVmDvSI75O8HaUfrlDny/YyDff7g8K6wquOeQR
KjTX1VmOZRPkvlTCaKet/q0SfIhcU8eH85/r5ChYHHKMKWXQ8jyelSQN5rQgzQS0DflVfQibG7Cc
W4ZKJ9ZO5EL0WXgcUHMWf/4q0FKthxplA7Avhnm4U5RAoCSg/F7p+Wj+qdZB9vvd02ILUmRSkaqn
wbOalmZmTRxGPAmQFyNZz9VfcWG906CawgLvAZ2wREDn8linlKqE0kSxDDzvSg0J3RbhGIrLeuGB
voCdJvPNNk7z269FXDfw3uRNSYq57gfWQwX9ZnAA9mV1/9FakuBa7kdtfHd0h1shW9iWW0R31V5F
dzsH4gPmI0UWoyt3eZo/LwJd1pjJlgfWmwmZmsIL3JJ5IqtYl68OFTK/jdTLsBCVeo6/5aVU7dIu
end5nlF4mpJOCKcEJnS8/UCEAvu20Bpu4ODWblrY6OCM85hq10NfgduLRsNcPmow6kFrFUq92SY7
NU8RNniRE0FoOB7/goyXjmD7AlhqMuAxcaNFH/XYyN97/3OdCIMtLmZuZkLj8TAy2vC9Lsp4cMJs
39HG5wK08cU7z5YYBHQC3XCqUJazivAJTYXJjBgElafgA1QY4DJSGGw4e4qM/ujioq4qHElEw90R
/z2eShMXbdO15vceGnJVSvdmfJHL1r5UVBdTHdIoeGVYQmzs/Dc1DDEq3CaKx7rQJFrtFECKCAJP
5vepv3Ii+2M+7NQy8DIz8Zfl6/llXA9FhVqmxYEPD3VdSNarEBUjXbE4zgzx2JzCGwRVAq8f8+GD
hKT7zs4DUGrc2f75Qdf78GVQgAQ0TlUSmXUBMUHYyBjLKXKRCEnvoSNku8We7Y1R1jnAX6PYZNaa
Jrz7VqeaTneI4jBTi2BVjSBXJFHwRajJg7q+hco4MZjwI4H2RlsdF47V3dKUJU5ohoA5RgFjjZX9
wLXJvTx1wTuPF/M6Gmp1vAwzCKylZijojyOciTw4oN/y3sRQjEJ9CfsNqnfEq1X07XslAuiPACSh
zDiMtKbp6C3W/r07gRYwpAuiITUtqjDH5wuCw5IYJlzIIK4q3spthIhj9t74Tn/paJTVKebZg+zA
xBMVzdHARZrrm5wq387P5O0GoOiB+iv+H6KnZa2+ypRJnRouqLWV7WD+UiYkIzI4wEK6wtpyY3rZ
uq/DEmkMg1GIoCdDF2ttgjciw6DPA70yWvUI1ZCZSvDBrfZjI+X1Daject+ZfX+BvqzqTXGiXiLE
m70zAmNjxLWM/aBMaZDkYzXjvEbEPY+sr04M4aBGydGbzHQrZ3sTKsQgwEhYU/pCprweBGUZlIrD
b+lc585OqzXjqsAOzzm86+sJ2I3Oc4tGDQOJe+V4H/ZZNjmROY0ufnsRkOjK/ow0C4xVPYk+nR9q
NaO/hiKXxg2WRjmOicdDaYEVpwUptGvm8MtbJuj3maS8L0i8jEKD6WUyuGyu4Q5LiQuDWkQQeyKc
PhpI1x81edlqC64xgn8NQw9D+PvxKDZW64Y0z0CXTgKfPxjNRTLV80eE6vobow+NQ8SzHCLZZMD7
hC42pvi0wMXuw0sDaRiPT7p10FeH8OXnmDQcxBEk7X5T9bQLFZU+1ChgRGSugI99mFBM2MdQ6TYy
gxfw2asz+DIWWDzSDwWEABn48XfU9Rx16ZnvGCXNYw+XCHUu7bAE6QWqyBdG2Xzv4/F7r+DQowef
CqP/OtHnnskt6y69RPp+qxoiYuXqB3GR21zojgpWbw1JgsABCdhGhV9WGkd7zpGYTa+Kll7qHfKc
RbpP4yVXH5Cdi38uMYLXG5CoE4svnHJl8FCgMtD3O16QoFnUHoXRwQV/hkywWZY+wOTKr6Mk27ja
T5yho6HET3n1kquVWY1mse2izpQuUzbER1Le/v0nlVEczihwOXEXHo/SwKINiowz1C9htFedSdpX
KnJW744HdO1lWusguygBrvaRg5FDhrob+6hMku+QsNsbaZDMh/OjnNoc4Ek4ElRh6BCvog6wjrAa
ckjcaawkB1xhIwuqiRLuQj3sPsoVwhFqX1VX2pAMn98/NHcU0DUQJW8PCkzuQhlzmIwaJcDrSTHG
J6wXpEuY5cZdjnAd6mymeUfs3wIgvt0mIPJ51YGJIpkmJBx/QGmkgSQ1CRIhtl5fJ2lRXkROu9XT
ebu0Nn1GPp1syzwj112BSK4HU67y2YUF+CCbxtOg24/BYl4NiMQgC9tdWHrzPvAMwYe6p4o4AcVc
FRzw6lqE2DTyuC9mt26sPPwZo0Q5eJWixaaHim0V+WpPvL5oCwR0Nj6n2CnHYcZWuLdATdDkAbiz
GhqITuQ4KUPbJqhvbQqSXVlF9Q47JVgUXbNV3zixvIyn03DhqQdCdrVzZ2UJ9FBFcged5dSbitK8
cPJe8qcqrS7glj6iJ1hdIHm8ZTP4Np6JxiNgKPCr7J51XT7C0hAuNjKO6CZJXiqXkp/qrbOvkPHa
iGcnh6I6AO+UbIdb+3ijolY0WrmEFE+RAQDwJPQ40tsAje+nohPaIucP5JtjgbMfqA1TZ9cKUMDq
0pYm2Nq2AbvDmFALkRpUtKoUe7bzo7zZJwIRzxAEUNCQPC6P5+QEANsWlK6Q48vtdjePUVL4mRkZ
v+Cd2SiuVcmWm/GbZVwNuVpGLYNcaOOb4EEurXxFT58TS+n8vM6Gjcm9WcIXuD9YChIsGuTm6mqI
ljmSEV5CsXSu+0vUUXIP3lGxsS3ejkIBhXY/HVVuVRTij5cQ7dIhsWp40U7aGrs6GuCNBuaykfuK
v+X1gSZ94WBxtNjkqo3e6fEosL4UnKWA1PRBID9MzoA1U9hfzpo1uNgcTQ9DudWHejMkK8bbRcDD
BTp8/ezLFEubtBbCRtw2ij+hkm54TtlJdwr6TbeO3QlVvLnbnd+R4vMfTZS3GZmawDcyKKDO44lm
09gPcordFJ7Nbu+Nu/KgXat+tDHMumVKzDgeZ3XtkDD2Zp0xTuV//1L4OHy4v67uns5P5uVJcm42
2vFsJrONYBUyinoAueDiGLJTbhCW8XFZ8YwdPT73Q+NeIdLvzn+eH3v9/nwzQ7FxX+VfvKAzvRHG
XdKF7o0eYHv3p3VtXb33al2vpDjwr8aZsgIFioJx9PvgUFMU/QJw+irY+GDrG2Y9yuqGQQAgySQx
m2WPA4mHPKFXeNXGWX7zVFqPIs7Eq7locaPoifhe1/XuR+o9PhuHpy+ftvw5XyyEz22LVdgFMJ3N
Ssww9Q58q4figfsFSc/bxbM+oxJ6ubETxF4+N9wq5Dr4YhI+GG70fiAt6/4s3Kvf3qcvG8OcCBiv
j+76fZ63RWshOCpmheaWR73Iw5nIs33Tfzp8a/3PqBNtfbCNcLEmWnW2VjmRGHPwedtxwOLdn4v7
8/NN5N61/hPPAhdJz42LZev7rUH8GrIgaia+3+z9WPbyAd+tXbuPbuLLwM0OvbuxsOKuP/P91FUU
SXW4mtAYxSQjL+c/uouuqIcE3MZyiqN6bqBVyNAlDI8iWqSuUiAgPgRQLsqmvxpSa2tOW3tlFTRs
K2ntQhw02/jaBxcxiswV3qpGkSJ+stXZfim1nZvXKngktqQaSJz9tYDZLW4QvrXHac77HPux/xtC
P4FYdn9vzfIl/Tw38CqejGGOY0HNwNon9ar9Ut7UV9qP4I6KI+Le1dP8WFzFt9qd8bixY7aWdxVg
wm6KzVLsGI09g6oD+3O4IMvzAtfyql2xC33bs70tbPibessqfqqrSDOrRZq14mDQ6dzHF4r/mHuL
+xy4Fctb7lV38x4/FQDoPMIWEKw8iDzHEbtN7byQxZbF6nincD403yFz0D3nQ+5hFHjf3qGbfWgO
+kfncmOVT8XV12OvVhkFmzmjR0Ku4o8780u2j/bjfvbTfXupXmyVzU59UloK9C1A79F9Xz0IEuSw
k7mpWrdBY15WYPkiiKXPz33R+Mlyf35q60BA2k/pk3qHpsEmAB1xvKpmF6tBlOmLJ2mdtkeRCe1m
pYlxcpuXjZgjYsrrI8JQQEhBFMB1si2UuI6HymzVnNQBf64ABvyH0ikKgMdathFD16snRtFpYvEa
EKzcdWlFxwsb10kEljrYv7dIW1pXzZC1njyr+W1S5flnKFPK3btXkSIOzyqSdhqhptg/r7KJEhGG
pq1whMTWstqh/kpM1bv8HlH8bGsvrl9yTJA3HLUbEP8GNK/VOcDzp1kcS5o9qxgKx0NXo/2M3Byq
TY1RauljpgwdsrK5hTouxe1WclFjzO+yZA6+GF3RlYgTDMNwWeemeg9spcbJqIkr261k3JnOr8ub
5Ju2K+0xU6HaBACN9tXxwuhYdRSdZWGVqQwDziZSFs5EQ5RxI39qcZNFbNoYpmSPj+rw1NB8/Bm2
Tmj7Cg3CZZ9UmrnFpF/nl+InaewPOlwIyuKWdPyTJGShYrzoJw8jhxQ5Y011sbzIv1H7R/RgrAb7
aq5Urt14mDZS27eHTeOjgYOjJEyRXlvdTujFSuMMDcVrOvt7DUrkc4fc0S0an1tw1BMjCcqOSb+f
qgKgoeNJhq0w1nPUBQE/oV8SQaryyzlBn5RW1fP5j/z2XFPFpOyFPAGkEHndlQ8tecpLxLM8C5md
XddM2EjV4UYH5c0jh88Ge1MD+0kPmStAzPjVEQvpT2jJ0g9eIEWBO+Fb6iZ5qLlsqPwq7pdyZ2VB
tlPlRL+moZ89G/msbESwt0eP3wDAR9CiwLOti23zMoxhWXO6bBSjzV1YBtInPZUBHzodOjuXiCQj
E/Pu1RVxDCYRmCKFYv3xvHMjyrUyw9++bEvUdWY93ee5pV28fxRQ1KJfAOwARu7xKOE40J6akwEJ
GVxDUVlCyxjL7nevny5rTEShsEYn8eUbv/qG6aylVgcCxYvHqrjO9FbxYwllmxG9Uj/vp2D/3lkJ
2AbQTZog7Bx9tWfUWW4zHG9RoV/i8CoppeUywPll45HwNqDYqgE3lElRxX2DboRdTFdvtlsPF9rC
l2W0dTKkgy5k25AAbRgjWrRTO1wGUvs39uu/fk7/K3wu7/66Pdt//zf//LNESErg01b/+O/r+GfD
t//d/bf41/7v/+34X/r37fDcdH3z/I/rp6r9x74vfj11cVms/52jv4KR/v4l/lP3dPQPu6KLu/m+
f27mh+e2z7qX4fjN4v/5//qH/3h++Vse5+r5X3/8LPuiE39byM/64+8/uvz1rz9ES/a//n8NLpAj
DP7X9xBz+/uH3Tzl/Obdz/7pV9m8/rXiX3h+art//SFZxj8VuEEC7CD2/EtWMD6//JGj/lP0QUA/
ahTeCCmc6qJsuuhffyj/pOanOQ6FZ5pkNLr++AcHW/yJZPyTjoa4t2hTc3H98X9+19E++Z9984+i
z+/KGEc2/tbjTUvJCE4xvwpEk2qTU6/DqTSVfYR7soRTWLnvrfRRw4anyX8Xhn5B9/2yLA599oTl
VmZ9tC1U7LiHu6m8rKX+MNXqIUIcQJ7mjeSGxXqVIopfBR6ZTBTwCTAymB3HYSgrp8CusRZFCRib
umECLYw0pbNrI63fxSYqZ68+19/L8noZXsDv/5OTMiDqDWC6/qocC/zG8YABXYVBZOE7JILJlGoT
l48bnBLMAOhQirJPqOkkcyPy8kQRmZOOj3MhfWoVHK58JUDwAXGwOrvplxlt7DwMZMPFKAe/9VFu
pXtoud2fdToh1FmkiZ0ib0ru4daTrn6tkNfEaAJDSRx5OwNBI2sKDwEWp5U/2PaYfMIIeVF2uWos
uIAiyBjsxUzMXZv1LQqakm5EBxMN6cytsH6wr7RafM0sKdLBNQh8D0GLOIFXzihzVZMyGCgh2+EB
qe3E8OHhZfoeKcF+H+UhwrUlydZVDSJxPMSUuRGpxIn4z9DIAbKqeqSYKPgUCdZxw9h/q3UT/dik
raN9FSQD1i6KmmHkUFlI7GDiCCYaRw6kpk0n6NCvCwX6NVIwqPcSCN/dHpVi00Dic15+2gE6dC6W
SrVzlYaVUcEBBueENylKNz5W1fNti9kestpEdN646PJHQhOtNBGwtfIOcUNnJGGLUFdGqRlpXQTS
MuNzv9R4tqIqaSJzWhfURrNR6S5CuUpuFEkdtijm4gGz2kxC/YCEC7gW1mirq1rqkzib8lnb6bHW
Xppy5tyYWS0jQy8pKCQF2VRdJkvUXyE6WQe+PBBitzb0m58AAkk0BEWAoMe7Sm5bFUh1BrRmVzYW
BsJZ3LWZtwy2mlwtFk92UJljbrjBJNcoKwO1bPfnT9SqYgasSQXNimMw8DpVNM9Wv2BpZwmefSrv
xnjUQGLU7V0StaM/9/g19UNfXDpZWOwDJXa8JYjtj9II0McK8sLDchcL8aF7X+OZn0TCARaMjI1b
WnDmjw85qqtVPCNz40dKkF07etPf0lBqPp+f+XEa/PcodIcgogH1obN+PEo4hWqSYJziq3AWP8xx
ke2yYNF250dZ5cFiGOBz7DIEMIBBAMg+HqZOUD8vEX/1KwRv75zBNh76ptOfFT30+8XWb5zZ+Upk
1v1KD1uvq9NoI0ivro43v2A1URsvngVPYsUfJ+W3pSNbVLbkxNhWQCyuLXhvAT3+GmOv81NfHa83
466yuQBzbj2Oc8Ufon68WipTukpq/Xsd1TjtdhVuM1USzjicmDHFU7mc786Pv7qcXsZH4wQgpgCo
c86PV14qpARvL0n22dThPsDuwYsio7+DbJ9dWbNm/jg/3urx/NenBpPrQHaDD8TleDxgXEp5oC6m
7Ku0eHYYolp+K1fqZ8wLZE9F5hHQRurcY6c73CzIzD7DDbY+IYc1dRth5e3eFm8uMlxwTGQ064cr
hIqqx7VI8Zsxs37wqm9uI0XeEs84Lt28zJcTyssKhgH89DX2ZrRLBWTcgC+MLieP2DEul0U6WY9G
tDjuXLLD8TjPtkDlb+cGrUu86CBt8vxZP197XLtSWtWKb+BuBUCvT3fLEG+1qMXmfHU3sHmo1oDD
R8MAGAMKJMffsixDY+Zzyr5utdF+Qhj8UA5ERORTs2/n983bfQor1oFGLWjiKhf88VALiskCgi37
C44t1/Dvyy8SGhcIbEs64JAweRdjUnw2oPFQuyAk2ZAz13U9aZogZQ6Yk5eIdB+MQQI/no4JRoV5
tDHUqsxuEJYJepDWdHhJ5NX66naJLLNBvTI0d12NRPAuVAoThezKKH9oc4CbUmmqKdLvdo1o+pjo
4wUKxP+bu/NYkhs51/atnPj3UMCbLYAybemadoPg0MAkvE3k1Z8HnJHYVd3qCp7lv6FCMxKzMpHm
M69p6nhNu3a9pSSmj7sx7eRrTDKTaSfaUccjIwc4GKYLWuwXMsOzj86vJbB2QTv58Fk2HZDTLzGl
IwItmDvs8hJNWwt30liMhdyj7J9eOKG/qsKPNtjfY/nUtkCLkCGcN/FxhlRTLVZzB7dZ/7IoCaJx
SZwBI58p6CO49b6JVH4GPzpHpR9v7tS3rw2vWNaIkgBdoGEUKP27uQq+Vnje+nskjnBjr6RlPwxD
iZGB2wxo5yjPSTbhLjSVL7wsz6wXUZMNtmyDUZEKnK6XwN3DwMcOfejV8m/RbPSvldmvN1g1TG9f
PiRnd822XNxmhPbgmCiPnSOZ6y4bBMrfxGpjZhyUYas3jkoG4sqiH3Z0xfC/6YrpQrX9F+f+7CsB
noYuqIM72CilpzPEzEdnK1bWrqrz4W3RdVA68mDtP1RKTaghu4W4GnsDdXpYjvJqFBKjnrEyjQ4R
/2zEz9Iaavc4qt7wQmuDteVuoZoDlkL5wemraormIcjra2MxS+em5+WoYoqBDSbDM0bY/jj7ZYgg
mL/ELy/o2TX6a0HdTaeOu8BDzvBsr9f+uAyLTrpi9ul4F0xtEHtSZRdGOYsB/h4FwqCLuAf583kF
KWmrBcM430BRtC5v3Xlyvzdu4aa7fPSzayupur1wFnVbT3bwMHWruIAzfmZ8oKeILv+Caz0RUQSZ
g00MaiK7Jq1v+966aU37OvO6+87Nf1QT+te1733gufz28uqe3enbvOEEoatA0cjz4dmd7puu1sy8
XnRnV7XWvBOqH670tsQ4d+7y3aihf/7yeE/niWoKQFuKDfQaguBsn1Z25wap1qCLJKf+NqBN886u
svpKkE+jPIon0i7QTO1g45kc4YnoZhfus/PghxlTA+CUQDok6KK2djrjJM8xbAButauyJXnneZXf
R0iAji657gjPqzG8mXKEiwMEsmyuVUT48k1B6GJc/h5fNmeJXl6Spxt8K1yy5SgHsDjnUjZ9Rjyu
9Za949/ia9XVPy3llxcG+TWt3xfExvxmABQtNpVjIJ3nbE7P0UYE5AN9h6Mr+v6Yqjvf2iEzJFiz
2rOxAVTTa9SdkWIpR1hr8QDK3ETGu85+urItP8Oda8rQm6RCm6lyAvJ63RtuskBhWWsVeW1Sy2kM
oAWZKj8OQqgK5WkfK7e+CJb6oIbxUoPgF4PsbFKbFg/CeagCwDw/201BmjRtndvmboYxP6QmEW3h
YkAyVe43JZXEw8UotS/5Kr0euQoknccGp12sEHO5G1RrRnZeO29sXxPvX/6opy8Oy01DmcYULFB+
nP2EaxpofGv04r3Y93KMoEGZSKxq1/yNnxrOhz8cC2Qd4oUb+JLiGz3K0x09TUs3gPvzYo8nOu7R
J4mnUXURFkuXmgZPprVlDbSOt2Yo5MVz2EqQ2eOqVpzjqCtZt0Iu3o4KznxwvNK7kBWdJfws4TYW
lUyXT4ty1lYAfdyYQVjZ19GV9GO9bu8Vv4r7iDbNVBnet8Ci8OVb1JKaWU17fQrM64w3Lgw6RPPh
1uIQimfohUTx6eyJ43ndeWK39Olc8cJEo9gyBo/ZazbWFMboUNhb3Cu/xzz0T7/p6VDbPfqoowGU
XDdrbA7iPGt67Bqx7kabnntyxLPm5aFOI5ZtnSlUotsFLRp+D32a06FMv8B1fPLdWKED+XrW+/VD
g+D3WyVX/w1+XEYscKq98N49PbrbqDy47Fy6T7w+p6P2a71mAbhXQujFeyf0AnsQaRdX+DOZxxQZ
06j1NvRJtjY7Nx+yW6705jVuNf132uCmE86BM7/Ff838849MfkODcysXQ/o5O02qnmEQiNGLF1+C
Au8w08Albtn3eaLvXl75Z/YTJXkW3tqQJ9jrnK4BcnONvaBfEVeq0Y9WinEEXABxrzde+f7loU4f
mV8fmaG2uv/2zFBFOh0KT2F09ukHxtWAm7lTwivVU/xkXh7ltILzzyhUkbbIl6bV+SgIa/etDfUN
+wGvLDAoMJzPWCbWN7IqkFCdzWB65Ta1uvFnVKJfHvvsYf97cPgnLCZACZgTZ1PEOE7ZWTp5sXKt
6ZqKOpK0orNfuVXSxmWVBYcUdbAP1DfKfeV15RUpQP419WBNXViG0yDnn19i0nAgPaOsdt4D0Wu0
+wNZ4x0j1vIOdoH4NgCHuK+kPxytGgtqrzHb996iTw/tMNV/xhrZvjKeNJwp7vxfL/7pt4b/pRej
0NwYN2p5U2m69QFpngRLwPGB6H/a46iXfXp59Z+dsgN4hG4oZNXzl9it3VXzZYVRZlOqSGD9Fzdk
wVeYN2p/8byuN8o2qg/LsMoDftzy4eXhnztJ1JDA6JN3bdvvdMoTSvlFIDsvTnyj22e+Nb2WlUju
RtOcvr881DnC9+/lfTTW2dWst82CJany4tmp+pBc3LlusOw5pNrU3axu1h894VlU5dX8xvGW5F5P
pfhcW417N4n1Enzt+ZlvZxvBCfQRzgoXK+4IEBDZa/raLfHYcY/qafOTYOgPQSb/zPv3SOcXo5bW
uOwyUl0G+MBScdvVBtwghMO6+MIab3/XSWC3bWHIT/+elXn6PUvdSOayHLzYaN3lFZZP6U6ulfkq
s5Gldbti5/dNEGFUnpTRkFvzXb8s+xLayYUf8uzqbgkDRUoK/OfmGBMVS5vnwMNgaMUqyEmwOl/A
s0kj/0Mdg1/Lu2mgEMhttWDvbFtlybAa5cD1heKFfSj70dmbnbQQJC3M48vLe5r0/X0/sbLw/TcE
FQ2M09UNytbXXElwuoD0Cm08uL4Eej/dwM+q9ir3xgsYG/uZr8n8uBBtRMmAg5yOl65YheVY1OMP
bHjRRHsqakzzElziuSsIwBCXAEU8h4D4dBSvsiuzMxhFKWO47hal3VsZRTtN75HwqEWKdH9u3VW2
Vd9by3JJivGZMGpjXf5n+LMtK63B8xAK49J3KOCXQ+bvS+FWB+ReAHcTL0dUjIrDy1/y2ZV1KMfC
8aL4el7ZduYUvhrHgC9pF3Fp1+XVSvRyYZTnTsGGqyHsJfCn9Hu6svi6Va3tMbWi1P2DX0vnoKcT
khGJc+HlfPZy5UxRH9g0Fp6QcXHYwgScPCcWQckOQVvRvnbzUR7x3YnrBG1lac7NXtnHUUztp87x
1Fea6vq6aynsXggpnj0nOPNuk96Yu9u6PArCW7v3xn5gdYuZHFNf+u7ORg3xbiisLp6Wcbr6P3zN
R+OdZTx6tiKilzKeyAJMnsbUDk3Gu7DGz+0ZaoSA6pApgm27/ftHs0pwRm8snbt1gA7z1uiLNMZz
W/8/zOXxKGdrN9ZLZeAqyZl3VXaY0sbbD63Kdy+v2HNnnkDd2rrSgIyfxHySCmatcebzsuuvVy/N
tVDgcPh5XumjhRh4A5dPyJlDr+8M41CamNO9/BO2iZw9VXRdbFCKfDmu7rPQowwKK5mr2o8lZo43
U4adIAJtIqppp394eahnrhgEbsD1ADKlEH/ehHf1BEc9rWEoM60/U3aVONk60TA07ZeeJwzYc3LJ
HOGZ3cKYKN5Ajd2Sw+03Pdotg8TzpFwZM807FWdFYVyDHr7UxXp2FJDHyAkQLj95kbzZVQq1Kj+e
4DLHvtn8RAPkDxHc2wtLxxMVNZ6irYl1do2VgzWtrsGXyq3KS3gXfLFDKMT7rLzJfEV5WbxZCuMS
VevZqVF581k8a6MYnC4gkbjlZjOjdtQm7ii32jciu9jS3V6X813oODrJNFEKmfXZ1TGYKp9QUuPq
WKQ4iMnrP8LgaPZ+VqnbVhvHh0JZCkdbvY80fTEPojXXq8EshYOlQHepJPXsTgXQCgpN3+6Ys6XG
F1xvHI8kmtpusIZLXsu9tZjdoWzXkau7WrBcwlf6wtX2zHUQ0Bj7z7DbKj3arFmeeRpBkxfjDo0b
WDsnP5TWesi8BeBAU9gWoWf1Qbj4Djh+ia/vywf0mZoVW4zyEGo5dEo5qac/IB+wZC0bYOY9Hu0f
eOCmKjJ6ZwRO7A/eV392lu9qcJFXTEfdeGjM2v6qlfRTw7FSVbNrMaHWKXF5dGQu/LRn14bKBiUe
gxDp/DEb3TGzJFpuMfErCJLJ1UVojqV2T7bs3+do03ySk30ohrGMCjNRu86ZIDVN7vqgFtv+MfTJ
Zw8odKQVuX3VYei3R0a0eJW7+ZIjvpXMF0pEzx0cenW0Jbi6NqzC6Vqu2AD4le34MbAXK3JTL7vS
k+SSNPhzOxWZdSwa2Tk+7KPTUbDJ6mh9FnyxcrbCFiNSGQZesuwNK5WHoF7NNEoB+DoXYounz8bm
KrUViCnbErtts3+0Ves6LQovIIvwjTaNMlA+u97Lyj1Q+ksUx+0FOr0bGAr2CHL1MKKpX54OtRSt
hhY5rRwdOgL+yBOWwsUyYxiRAUapdsLSi9tp1L3qiydmeQk6Zm2H/Xx8UEUbK8KHDHSebizttFaV
nyaxmJIJIlneiR9Cm4ihQB3a90VpBikm4rp7i4eAVDt3XN5pOuq44WBhExradabcXaBPlR/b/WYd
bmqVhxeyC7I5SpyxSA+oc9hf0QbHm1WqJBn3vJDmvb+moghNL++XHXSC/i2huflmK0x+HVLMRSND
lU2zR0MHu9Gm6uSreiyG5kKE8HQj2zo4cdpdVKYgD52l6AHtZrMuSLeEky+7ofGKtz1Vzj+uWzLK
BtDgrPBoncch7eTkThoIam+Id8d+rYK9o+YfwqzkBbDEc/sJnU7uN5qHbOCz/eQDNwyGiZHArrZX
Hj4+7/VJWRh09hT5NDl1P01Y/YvmWJd6As8uJUJUuCNsfKhzSUFzFHZVOVSNSeqMTRO9HXa8q/nB
0lfvU4JaysFzWyTmfG/YzzlPYU+/+oZLzdgVaLfgWJ28cdpkeXPhdt0uo/M9DrMOXUAgXBvF7vSM
jYPDG1fOFKDWwbFoOw3mOxdY6AN9IPteOi2i8UoY5bc1tRA0gqcDilL5HMJI4kvbRZU7rX9cByRg
g0FDKkwxhdby6W/KsQRB63L1YnZlc18WI7am06y+GzaaTbLbVOw6zDIu7I7nLjb0lH5hIzFPOYda
92bGIcSNJ0aGCmU106n35FHfDWlcJOVuEzhZdHRjoRlu5pGbzMQG6H98h/aJMQQBlc640/3y2ge3
HLaWTN9y3Uy3uZ8XU6jhFPKlHIdqj97qhF89ZvFl1RVvTVW13/zOzr630tRfu5rsmrAc7Dx+eWc8
eXa338jGABfFWTHO63NJmmpZC5Iu7pxSvp6cXvuW9EmC6bmrRqwo8kw/tG4mf078tE+rqYbDyz/g
yZE5+wFnoVi/1H7m2LUWT1MJ7DwL3qs5u1SFfHIlbIOQgBFY484IXOP0SxSj5xQj70wMUfqWVt61
KK06kpp12zvzzWg7b52hvxAfPPv1gcOSc1FXost6OubS2W3mYi4c+y5RZghTGkpy7fZks90hr1Pt
08sLeYaQpWy2TdL3tyibLMw+F9RxNKCMnubB/NanJE7RvouLAasNLFrt/qecq+6vugkcUH7wales
+O7c6lLy/uR0bb+BgGGDa6Dwe57DSPZZljpoFOXAZcOMC48OqO7cT+3Uvnt5vs9unEdDncVf9DhT
8DJsnLqW9nXhZW9VZVxSl3zuI6KrhTIaaowEpWeDrJ49y1QrtNg0yyzZ1apVfuh3vn5IqkH/KEG8
/3x5Wk8CPrJZVmkz1QA3Ca3hdNtom1fikHUB1aRkuMGLfL3zBq98U0ocp0M1FeW+Vs4lG5NLo55d
VSIZ07lc+yCeg6DZO+CLfppdmu67IZhjDwfmW20d/lDVfXsgKYxAUIMohKnvOUywE0q5MjOT2C5y
78bWa/fWMNJLxOGnZ59RgKYQ4mCfzTinC7pwvfjKnJO4DIw1RKEMAH5m07HNF+WGoG2r9FCJdZNr
LMr8+PLXfJpxbXNEPGnzv0Gn/FwBU8ADlmXjILkYmMX9sKVZ0VyP3YNrDbdmVxlRXXbtFZKz3juv
E8FXUjR979LLv4ZaZ13ZnV/uXv5Nzy0IoR5kq83YEdTk6YK0uZP39UbEKHq8y4y6EUeJgvaHpMc8
O7LNxrnranep4tpUlzSlAUbwt58/ipt9M7cEmNYn2NDFqFa4GnO6y6zRv0k3UFuUykbhFO+1uk72
T/TTeK3zCv9ciRiAM8o20vOl1Dl4plsQPGl9HwoHY/BDPbU5NuSWXn4E7pJ9pAH7ukksjO1bmj/2
Lhuy3gnxtK/rKMAymrZyo635Lskb+1M2TUF2kFbjAczANuF1pyeWjWy9sbyxnVl/NVm9yMNCx0Ex
EpQvkF8ZtFLEHZK6bkjbDOD0VFlgkloUzvSw6mfrO7QL+bMGhn+LUtwQ7ITXFx/l6NQ9ztxZQJ1d
Kvud1a7Nhx4IDPNp1+6DIzz9Lpk9WYddGdRBiMYsf9boYq/RWnv46tQg37+pUZpZ6LijNobwgdwc
xktjy2tPn+cxHJN+zSKjWVpJMTwf0agrEbXylF+RA7vtlN5qjgk/ONH77q/A9dM0djulXwFVmT5K
0NLFbmyt3Ird1m+yN9piDlHlF8J/ENbai3nXLV2PMAtChPMcOb521Ls0AINRT72h4lZVvWe+N+gV
kRh5zK/qYh+4QLdETtUm7/PUosWR+3rzYGQpaoaHycNOhMbggodSbWWbo05SLeXOyERgRTjtCDd2
3Mnow7TM6JRone59HWUmvvQzza+o0IOujKzSxjnTS3yHqHsSyxhWjiTvVwZKAJHh5fLHjETDm5aG
9I9sgY4b6m6ll7iWpekQ+1AZ1AfMxdNl79Yd6qmDa3dzqJQOdVxKGkNxa2huHvWTT9jWrcP8zhhq
SjlGSTErbgccyEJTdJ4ZllaPR58HV01dEztD2KbIXWZh66+mGQeZlWq7PDVAA41Kaj/Xjj0gndmg
vGKn/WsqLT1FU+ElyBkROmj7okxGtro1u/e+o7D/KSe9N6Osccqwb+nhNKU7QHHKtPU77QCviFFN
S9/CG69laGSJ93oGzYiIRyPrjgzAAnelOZX4tNYp4cHcm+Urwkv/zbh27TtACbhD4oPRUu40a+P1
2nYFKGlT9su2K5f5tkuawd0vnobXkQGYYA4HvRlEyJdzkc52pP7Z5LC9p9IzLzvHpKITqdTtr/Je
1+ewcBq7j4mP5F80nOevVjDwF9ENhGuoVUJZUPJm9c5JUv0djU/zi0NdEJGjWTRruE6qf0Cg0JE7
iqizDTI4cd0Ypx89Dad2VRzxws9/jFayXhczpe5wKHMs92xTjteWUVXXQmtxBRt49f2wcTLZxzr2
2cAGl66gTZ6CBu/oEqZ4JNvyLZ6w3hc1C+e1M3h4gLoFDkJET8KJq8Q3ERkgS7mztULJsKw979sy
BfDz4T/P+pWmuaYKwQYWVeyvsJaiin6moi6e2U046dYwxWtt2T9Q41Xl6xl9ItT8skJbjq6+Gn5Y
ktPhp2HKJr/KelF/7nDk+WwkqfVh0LI1DfWunwWGG07wxUe/tQlXM2kpXbRpKaOqWlDCHZF6HiMq
jci7NqNDTIblwmEprOXBlcI8Dk6GJj0qjCps1fUkyvwvuW6G94Yoi0+Zo+drmLWi5wJ2nP6vak7b
hxTMvBGNvjt+MsbSNY6u463edjFMbiQmkb3XU9d9bxaTGPa2X8ghXpe8kp+pmlkynqXtiN2aZ+Yb
mSezPHAoEn51bunTt7zvSjOqVgDVYVXkg3eTp6s2XiWIZ1v7sqcyFRqDpNkdDAm6HuaaoDyO78Lg
7ta0FPkeplRTRvoo9WuXKLUMXcrnGnVnoX9pbaGm42o3lRHO6KXnlLjIckKEOPQ19gZ7LWM5tY0R
urkJnaLGN9UN/Xb0vsxySD/YTgrwS6F7l0TtPME1W6WuDbEo3FK/ajI7TaMWN08HiztvOfgFyuER
vBAxHY3StT6Y2jwlh7Zx++pq8OYJ4SDgTkEIcCjhzwU38P2kJ1V+Y2J6fMiyQf9p9huz0Ja6mG5L
p1r60C+IqKNpsJfkvRi1oX7tqUaIY+l6FJDz0TYApwHxl6E/gRuGFKdcxFLr2voo7JYO8EIqpB8L
QzT5ewsybPV9FMWyxC0eixgvu0N7Y0zBckjd3H2vd4H6ZBOBWjtuUFuFuZXkH12rh9lboGKg34sR
DtNO2HVd/JVovDqhYUKrBpEQ0BjVJ5RTe8tY9VCodgoiz8u0r7M2BBV1GEoTcSmKXsbKzPIv4P3k
vaqKRbxlay8NmjytwS/NtW898srTlTUlzVedXomIYBwr3NvdJOXuCNDxt9DEKHkEGpzNjc01YLH3
CwAfZwcIEzSB6PtR7JzVXT/m1Wh80KwkaaM0F9wTGnHIVz8PUuxIRG+GNR6FWA7Zo/2Quon2qRvs
mZTdkuQD2jBbM1o7RTFGRS+yj1btGWnUiKF+XwEjMuOumY2fWjePPxZLrZ/hTS8cPBS3b7wEuVwC
lNWbw0DZHqdL09sb1VNJ3tdJs6aH0svLK8cZ+GYSpfnXFFLKL6aXmfe9U5syXtemGd9bfZHfjbWy
+jhoVHc/8L9KQpqzrbvTzUz8lVlGlkV5UVdOtK4z4ZzrF/MP01h4rFM9cW+LVm+/TGigaaHUDTHu
5nWEiOw30rkZ62AYr/JcdePBboXmR0ZZm+BMJvDKkT1n3J+BUk6/h4Fjv7GzWr5LcOrsD16b++39
rOwFbbyFMihh3BR4dBXY1yFckKbjJQXVHpIF1Vm8wh1LIhfHvq9irLGGsYpKG6KZdbnTvAZItNfA
HYdyXjZz1BXyOjH7JVqs6oc1ZzKP2s7W7korK0SsaNs4iwvLOWcL8dpQQ5oP2diIm9JvO3+vB0vx
ueE8jtE8aWUe1307qagcbe2TPxgcQmfMhq/9ukonmsngnZ2rtf513VjNGPYa5l3EcLX3tZb+QbfQ
D01nfm+Is5J5KJpeH/6qpJfqu7wqzTyy8S+hbyFxX4pbEgQcC7shyXn8PXVtFUujo26lLTeY/2T3
YMcQiNNHz35b5gJxY0c1ESrrzLoSBeGx3Zk8JYvZllAD54bnu0lUM4KBRWIHfnNbdzurSeWNX/h6
cig0gAM7b0mNKeTmlyI2cJbbdRVyLpGb5d13u5LTT1/viIjq1K3uAug2Tpj2Myj8ci1cHX6Ur1UR
aVNvRb2pelRoJEzsMME9tAmNzkmnCM6maCMiX66zgOb9uKc/6tqxCSK525Is81LV+ldb4DSRgAdD
A4Y/tyLiOTq16kFz4quixVBSMmhC5DFtmPRNe7NSRQoTd7Wu57od99bg5ve+Ny6vHeV3sSzz5B3i
cdqVNnjqGEyp97ZSgUNhOk9u6n52QmeerUOD+sehKGwzWmo9J4iYAK+rxQ8LMSjss7v3L6dlz9Rv
IJrCbsa5V0ek4pxGjy6SWpJRT+INt38w3Mm+sg1lRG1rO3cuaitRaSTFPQF2ZkcSDtf9MLmXXBOf
FnBg0ZPQk59ti3teKPZksPSzLIPYNssxWvRiestdQziODPTVyxN+Jg89GeosD9W0seuagkoHhrfZ
MRPG8E5LS4PyRtUfyhWihGq7B5vw+OPLAz+tHDFHHyoVNgUB3KItRX3U23Iru1/oewfkFb25K4XA
2BDJjQtp9rMrCZyZDBucIIYIp6MovRZ+WRRBDEGs+lihD4QWJCy2A1W3iySd5wcjnaYCiB/feZsQ
8xPo/Tn1G7uQTdw3NEmJPN8GK3nTy4v3NH9n8Shm/Huks8Vrqj4Dfc5XoyEmj5mXNEd/lQrwoQdy
N20h82Uie3h50KdlOIpiG3oAMimH/Rcs69EXczDXytpyCuIVAmC8mtiG5vp91t4aSXKJgfW0Is5Y
MJBo4xgubOKzCfZ12oyDVwVx0pn2jyUYnCW2nNF+18hRj8s5R+u9tspP5qSMg2wc88PLc31md1I6
xdLDpl5NQ/Rs3yxuQthtUjfGncX70JVQGz0r/8cz5R/dotd/X5Rnkkln//X/ewWlrZP730WM9l9L
gZLP9/+5Grb/GB6rGW3/z3/UjBzvXzwzmyglpfxfvjz/73/+UTNyjX+xG7d+JtU0OvSbiOQ/akaa
YyBaBOALbC4kIQ9WwyM9I/NfyGVg4grkB5KaDU3pTySNTk+kBqIdVCfNDev0gukJdEF2Cay0pfNK
ZgphapuemVT53Zrq3mve4emOAnr9zrNK+SkXrYiaXC37qsXBfE3kGgGdCg6wmPId7srGB9HPF6HS
p8fp9687q5xnWqHPg2+TkVhZdWPaawsfq+edhnh5h4pqEuk9zYiOvndozGv5brTU+1nLjL0JVZim
ReLMEfNJURYrzT2KiV1sNYNx8Bpf7krKvW8fff1/DsRjTaSz9/f3Lz3rQOkNr+gYkDtNCT1Aq5/6
sNRa0HmeyL7ppZ3duLZsdrPK0JFxElpwkPCbC23J/zr62XG3/CEJZjJ7Cmmms3dRr4y1PHV2fueY
EdbI1RH4XBlly9JSglrmG7fDzeDlqZ++xP+Z+blnSFNbuQLpKo4KuAemwu6cv0nJbq80Z3AiZwn0
t7mVr0GIlOUlLNTpi/V7zO23PLrK56DRTc1AJq4VU7VfsCQPG4SS74AGfn95VmdaX7+HOLvBfSSa
Kl0t4jgbaXZDEJHteN6bhwoo0LFQSbYrbDGjzbTqkddW9bFS87j3U3UvyuUXKyUO7Fre4XfwV925
9r7JzSkyNCO58NF/IZN/x7C/f+FZTwLIYlMP7lIcTVHIqB7yYuf6zbAvCViOFqHD9YLEyXUaBFXk
0Sd/AC1boPrQBbtm0lMOb4o0d196B0vI7FpfDPO+JS27sdB7uEKJj3p15yFSTB3nj/yVfv/k7Xs+
+m7VsORj6Tv1USWyiorAIZKWxXyoW+9CY+8Xo/i5VdlexkdDEDekpU1CdISyUcIut7owqykxO2Ur
b2hfQlHt8+ZA1aCBDLj2V1PfVddzZcyhLifjjd+Dv876zHnVCJyQtWwWH8c6tY9pm01Hr1hJ+MDj
RokCh2GB39pJ2UAOzQwSumEydqJco4464a5KEnM/j6q+IePvrmQr8ZR3mHJPpfLGTu0uHETTxlPK
U4Fyx52ZTv5+SXvrj1Azv1f77G4vVkcVwNCbIw0APWraHCKiixqa3q6XzA//281zbneMZw/hzypZ
brTKMSfr9Hjmro7GeroHD/JxSfrPqETU8WJ5XehX1nrhQ5+h6X/P7uzGbbVkgkFqN0eRu5NECbew
3WghHPqgk6v/qGYMaqlwlZ4LP3kVdjS1RnAYAiRMYLRKRz+q0aDwd+G+2J6k5/bd2RVMC6ptVOOw
2ChU3C5KzCWNnrw6rqvjUUmyr2s/LQEcWgjCTc2y0wwcBsuhk8fZri5pDp0RBf+9Kk8EeeYa5dVK
N5ojDZX8WJuI5AloPVGfJu87a7HivK7QANdHjcZ65+8U7buD76tLGrqnwfbv8c9uZgJwW5sLDBr9
ZfYiQ9cAVTdld1ODXgHzjNjEy+v9/AvwS+nx8TFPVp+ThRzHcS5kdRhW1+WxBwCrG92FtOH5yOiJ
GXpfBoGC4iiOYpyKOKEBHRcCdcXOMaYr2iKArWiCfXx5OoB6nt0/IGxP761KFlNNelcfITSs38Gh
oHJDG2a9pnqjBXtaFfUQisEtMbfpy/KmTHW/iMcpkbQp7YA82x9duRNu27sUJcQdIgGsTj6CJi1n
X9zJskfM2ChW/RvNlORrVyXGRNPCKnCkHKbPmT6nQJlHOvfgZvuIO1DQJHS4TMNl9OouXOssEAc3
yb3Xuj/1RdQECdoqqAPMerhK826Y5vXeSkpz2ikSratyHXzij9zQ1K6sEs8PyWfpKrqEaAeXzjAS
thY0RsSDOnQiYd+8Sh0fCJuFw9JNHkylQY2iqp2wHkzt42r34mdAHUnuxsBrqtu1k+lnh7jiJp8K
6d/PQW3sHFfaVlQ4VRqAlELEJZyKpXCjAKURd4c/Vbq3ZJOOBzNr3Ado9A2eInWjfmpJoX1bijzY
mYnmO0dE2Kw3na9S6jSBZt/2hRs8rANMgp1hY/LKoGsNRmauTDssm6n/5ATJAsU7Y3oheoyq31W+
1Tu3K3x2Sxv5h2aTHServC51JBjDWuZYuI/ovs2RgePg10K35IOVV+KVGOb2qqupHjmpSZt27B2+
PPBdtMZnXNHWEAbFkh+HdSDLq5GqQYE0R6RSidr45NLItZDjFr6IFsMVr1xwuNo1RbnhBwa75U/w
ssFN33ntRH1kwOgAxMYOJy0Mk7S8H7uoq8cEuWhnqgTgbuk/VL7iKxtiKd/WVV1XCEeZfkN7o3I/
aSpvRNhjUrk19wJKaN5sVJ+WKq+TcFW5bewo/VKRzcxUq444rVifitWdj5Yv+vfoYhZfDeG63yoa
YANs02ZFhWTU3W/Q35W2J3ORI/wkU6a4Vlt1Fxmt1mQQznwCTlOYzVsQk9WH1GzqFCFEU+hHfLu7
NrKMUd8npagBc8+DeSU0CKz7fOnVroKERYuCltjt4KyYhwFZhEiXtzkoD9cH0BtiLja9sceamKGe
dLrPfg7icbI1M43zEUfU0FjrMl7+l73zWI4c2bbsr7T1uFEGLQY9AUJSMymSzIkbmcwEHNKhxdf3
irz31c2KrmDYq/H7ABIBwOHinL3XVo67KoKEXk8TBJdOU/Wr1FrE2jAEPWS/gbpHPno+hSJOl9dg
duo6AinilpEJUfmhViDAQseeNdTmvaJg5tvJ1ibiqYYzEnT3scG4jnpBdqyTd/FPJ6EiGdrOSGmZ
FrCzbqosdsCWLPVOC4xiM7W1Sm/HznAfCCrpXxpdU91acyvGIUMnXjmTxWrt6lZ63yaJJF+0cIP3
im+NYOG88R5Er8qfGkXP7348kDtGRKXzowbTJyOj7ukbD3U/PKVaa9INoEHy3g1tl0ROa5U/KpJm
n0i3yFEl6LPVY9mj1htS35qNsDb68q3GWXfTA57+Ok99vzGBXj66YPTJkKUnue/8Sqi1cDRhRIJu
hd/663hCQBgqUE0/p9hRCF19J0SVoy7ifJ4eO6OICepMi/rNYzjRTy0QJ+zMqkg32ZhYORZT33od
2n5K1hRnLsZCT/Y1Ugf6j6lRq52PwuaAC0inXWfnnknQgrG8Z0Gjut3cpvOyNuNUuxLtgquSSaH4
Iup8Ytbs1CvlZTjquhL6teytZV/3SQdhCrjDs92mvPg+mP0rA8Bst86amlamRvetj4W8MWo+X15k
vXPqcXLD0QHEEwUZXRYj95bVXMiciQJoz26YSUUImykIfjiVLsWaDEz9exEj/SHXTzrZvgym/r1m
y1pufMXkGSraSUXk2lp+PRNKRjHebSiJZp1KcYt6yVaog7Rg1JT9qgdd8TbkI7Nt3poWWPailiok
B5nx3A6DEMzhzJmRrIOG/niSOFfQLPgOP18CT6zox9rubsbWOjXW4WyQmpsaUjBDIBsw+yCK+fwS
f62O/bk5OfZ5qTmgBc/ZlMPAZIaWbCsIQN25vOITW5/j8qkvxmQh/rPc1bXTRCCpHqumCC7bnJ7K
CAHkzHP6+5qIdaztK4fRL7H5lTs0yMta7/TxJo+1awRAy1UBvjciJaGJ3N7hxQ/CPPPojqRX/3l2
R+eqEuoiiXbEjsJhrJ8zX3JDrpYyX2skoLxI2g3EuOtpzFZgjCXy71xUiA4ylCiRqLXsqsublu6S
kNnP0q+q58pme4DBYWg0Ol5DRunp1zZDm1kklzKfhkvLqavtDLfsThXT8OLR5s/CsSn1vWlSYlgJ
zybPAPNjp7Z61rJieVodMK/SP7w3MqXikDo9tuSpa4d7KfrsuSTcQ8duUVf/5sn/BSf/e+3n1MA9
OmbVo9U7vWrY+Xdzu3FKK97nNI7CaiE34p8N3MOm8bdD7dQXbUG7rdq5GY3RsZutXZzO8+7z/37U
DfvPuz06SsmFKODFM8sdWRSHLk2mb+1A2WHvxHNkEzP4kDv5uFlM5CYUdGgcCWjXfcOmO6hksskM
tIm+0xthalco5di+bewllc9q8IytZnYFDbNW7lLHS4HNpmwPx2y5qG2/vdGb1D4zRk98gMHREG1g
UTa136bs3IiKT7ViW5R8CokmPyZr9s5c5cTrDo5ed+wtEi+DynZysOyruJ2GVVMc2lyg9M584idP
cUfvuywXV8utKd9ZzpJsmpFeXS4tirOAXEFgsfxEk5POd2TiNiyKVbAf/SXFsG6KH5+PiSPt6Z9j
4hhi5+GnDAZKKDut76q9EvO8NYMyuaO9L+/ruOvCnorjU2kAR8W84FyndeHcL3VWRzPy450iFm37
+W85dRI7OlqXTSyFM3XZTmPbHPq5nkWF7iBDyistIrEvXXvBfC4P/sTrPRa2Uq4hna9jjeh9sjZc
N/YjWvba2mpE9eXz+zn1eo9F9hPGNCG7Jd+l/Zhe6YvThk6qyVVq2sNGLrOxbuPqsJ0J2n3NQXSb
A3m/MtRgrj//BSfWkGO3mpdAu8z8Wu6cOdVvcf6L62lU6YtWawvTd9Gu0FjGvPoy2aZLPG8+v6x5
4k0eC5lnb85RVdlyJ9K0/kA7BgBEomk1Em9UV71VuPTN417U4VAX41Pn2O1bR8GCLNB+HvStqzIL
QWXQArj3lqlYQ/iUMtJthAUIN4f6mdpfo0Iy5QcoCm0eP2p5EVPaS/IqWONRdl+1joUlH9GCUKaz
BDs0uzxHNjv1XA/3/ds8Xdoqrdi90ojuiaYP5+RQKlZ5t+6nsSUToGYcIyODhB0CSS0/kjatzjkh
TwzcY4n60hAM4FpLvAtKt3h142leQ5NHwqtSdcaVcqLaZxGj8Zf760tcikXNNShGWJuZpOX7PPM0
yuPURjPDbVembyV7zVY/+x55pjul5cOZsfP3fQbrGOlAKcSf57rTtlIm5UWrNIS9lb+8ztCprhUb
orVDyiVZbAxu9rVmPFEMAloQWmSIvCPjIyunozwUr6xRBjflLIS1apy530lnLDYaBZedVUhDRQhT
1Hum+8ULrE61DXo96SLNJHs5rDkMNitpz1NMkULNt3XnBt0/m+e8o5Ul6Ea6WWjYdqLi3+eI3Daq
7ZYrC8E/hPgsfamT/Fw21KnHebTEgP60VOUruSPI5IdldfcHogynw/Qm1wZj2/pj/s2OEbV//vpO
zXnHbnndTUHQ+7Soyj65Mvy+v9erQueCPmGLplSbvk2CTR5kb2LxtJfAgXHY863efX79U1/H0RqS
EV6gwDpnO5tYENLLKm8t6SduzCKXZxoyJy5xzKlpaLn401AmO1px/V5IUwc+LKvL3C3OpQGemD+P
EWCLj5pQ9Vq866wCn9tYo6WvnexKNYbaTzXCwpqwjO//6JG5x5PZIS5lDvx4x9G8jfxRd/ck0wfR
OOne+vNLnNixHeMvEw8r9MIJc1dQz7szFqWhLrXQtCNk3hIIdm70/SLF///Vecs9mriCrnYmrWHi
MoRbXqZqpkKYCi20p9K/LjVLu+79Nrto9f7W4ARx57lFsfaMSj33pWm8VWORs4YYP0o2wmFZYeLw
O/0xHtNyN4SuJtQuT+o2TOLs6yKlu1m6PD7UIMpodlIIJhwQNnUxbZOqoOCnCmc9oN+irDRkt+gW
v6dMbhQQMFukWPB2Q4X4W/eSOuwr9peTmxT3Ja93LbKG3Q6SxMusbwGTtyZIS1d88zpZbzyO+GcO
HKc+12PjYZerCjWDyR7AV1RTEMaRvd01buSSHLPCXeJvk8bUd402is1Q59pr3NZ9ZBW5fuZUcmqs
H82G1YDEabGMeNcWXoxsdSkfFhOXhtnrBopKDAYhppXhx+cj8Ygh/Od+9xjB7dUQg7o5i3eQgfVr
z8Uhb4ly2am2afYjfplt57Yks1qtSQwB0bQSK0NUmJgHhHSxPE3VU5BoQdQWWYOkuNE39jjZ67aw
l28urZZDizBdOWZurjgsFuGA+vbMZ3TqUR2d34IBR5En+3jnTVO7tsxSJ+OvnNE/O1/R7cv7Jad+
9PmDOjkyjmbS+YAbKFQd78yCE6Ntze1Wz7v53Rvm4VIS/nAxuBnM5DxJHsasqKIlSdtVLeW5uz0c
5/7mW3YOm6/fNllpFkip6R1328F/JDlKiwoJUeTM/R3u4+/+/WHB/O3f120TDIAV4l1swP9aTEPu
qmVs1vifUIdPk3eptMlcmwWZhY1T4yIAWHBmg3WYjv7u2kdTrg6zGR819RDdyZE09BOReFkqIZ+Z
zZn7OzHlHuf5UNNL7WVGK+nNs/liCXO61lvxvfWBwkac8M+V837Zov/uXo6mXH8mfgRQXrLLPMQf
dTDN99a4FJdj03UrsxLm1gfRuhlzjF9E4sj70uzxNLmS2pGrUrpEtE7CdtLm9RB71sXsmOWq9dxz
ESannvVRtcCKY6ubfZbrvCnTe2FSbTcWM6cj5RjPn4+lU5c4msLk7Fc97g656/ChbX+RnRNMz7d2
b5+Dyp3YxjlH27gWRyO+S8kl2rS98EYDHY6WBRvTKQL09tIkqsLo17Tk1Jmd3KmbOppstIKgNOV3
csfrQ/49mdkFQ7aNbFcVZ3ZSJ8Q3lnM0x1gTTmI7DzifelrySIW72A5BY97lTaOiOdas1Ywz4oHr
1nua7MnOnFBvO7G/bBqv7FeTbeDP8CY7WvCur2yCTiJqNN2qaaZzddgTH5J9NA31QY0mV2qSOiwG
j2B0smhOvXlTuTTRPPwO288H0anrHM1Hwq0104uZvxtjdmimF2Bmq8DYJBymo6TAaPT5dU681+OI
8ABATKVqR1Jj7Jd9Tq5wqIlAW5NadC6r6MTMbR9u8beptaLZ2iFGr3bDMIr10gX2dVeX8/qf3cDh
xn7779gEJwIIg3LX4DYKISo4a2GyQvgzXft/domjOSOrq87CGVTu0jKmZYcP9Abg3y3W7fHM8nrq
LRxNGXEAeL6Zc24iCfxbleHZCKpmuRuG4txbODWgjqYMLSGkhuhNkgtq0T0Loau1IpFs7+qtCpGD
dvvPH9aJXckxLpmf3kx9ZqU7dJYPWMFu4rR1QwOW52pQAuusfQ6WcuqhHU0XsLDHZZw5RpCnBk6y
JEwt9WqDdkQSnFk2T+kzjhMsutgsO18N6S5N0fFB0BIX+iQ1AhlLEiTGtovqQ0fMpE+xlpmBxweI
9EVTYJQBcX92X37i5R2D7P3EoSxQcoxOqlpN4Rj4JPRifDK+Ccy2Chtj2uwHU2CPg5H0VrSV8c3p
W1VhU7Kt792sjRdB5kDEzThzII3LOUaQ10An5vO3/uuX/M26fyx9rzTpcLxHs2v1dZjhWHuY7R5p
BNFNZpM1a2zXdoT08GAzrPyoteYgok3fb4K4H0M7dxwCPL0ZWhuvcQT3SjPdq7/2seFvOwff+lCI
aY32csE6O8brNE4xwWbJZTO2V/VQtGHV4qLtCTzTacZeDXPsfnUTf9iSeJ1t+ri55A3W26HTcDrI
2LyZ9HZlNOfmiBMr8jGRKMfobCqDgYK8wtynxsQ5JUjR3eoNh8XF/Kkth2jUBp/F508c8NHfbxut
o5kPpWaS+YRP78Yl0BE895V/KWtS/PASZ9gqJr2Pt46fu0Gk8FVeG7IaevoiNArXliPliuMjih8s
KGwzJSstpsdJsaKOKcbIxrECoqSYiUxH2wwNXneMUjzbCKfN+K3IMYqHQ6WJbZf57d6UnAvCgmbu
RzII7N4Jq/adU2vDLQVD6yG3DBhBcBc+xNIofSXQnV55vrDfu1a61yOdfkkkeNsnEdQtcUuWvVOt
Bi0Yv+D+dodVrNyq32jxdxrRZYXFV5g3ZYf9FhVDRpsH6tEFyAiVroKlq/HxAblbebOOSl3S6JrW
2PnjJJx9L9/1y0T/SvO0JV/hc8m8tWgJrQh9sHw/XIo5q4lUGThPk9W+NoMu3/zOR0yp1U1wcDY5
uH1hrIk33ein50ovvnRuMl44M53A1ghuVTxgs10A7IV2k2C2HWaiX6OJLJOrCkuYjjc7sYdQYEJW
a+5PfvR5blyJNBZOBLVQ9Ct0SM3GravkzfSalg6cSJHrORgDk7VV2saL09XmRQ7kb50kfltv9aKk
XAGkzkrDbBwbI/KVqHeWxu3IEUZ15LN8JXdELlmgQ0Sf4smzyulHpatu+IJ6sv6SeumAGsEP8IKO
ZJY5+07U41VpuKI/wCYKDJJW3Iw3XaDlHyVUtJd85vgZai7QAWARdvpMLg6etxEP6ddRJo4XTcRN
CII2R/+pq7opjYYlVu9pP/ONLFmOS7GJ52FvTKnVhzoqhQitR21ukD71jOXFxPSO17/MQ0bi+DIb
RhVfSGPwn5Qp5E8NSZnclm1RZCuvaMVu6soUCkJTInewZ+QtoT1apBAr3xHYueOuB0KezTjYraZE
G9bLOt1wFHFwIpWFPW2zERa7ZQ2WuSYe07YjJ/Hk9UjMm8ERbdTvxzhZPILzOj+UZpA8xaScy2vf
KPFF6GrSrf2wLLoRZljKy3VVBKji6lYr3zFXu6TX9F3wbfSCjfDpnEdqKuc7nwzjLMzywNsOGMMs
fMX2GKUukX2hhJ5+NcIXzTaUs+rXeZDxW6svcqMNeXooXyVpZLqtHlwMtCmrqCbfZq1Guh8XozRA
2lqUOO57D3rKjn0dHUUfMkG+7huc77i8bfs9IFTiSRNtMYEm1L2L1DQAuGVlqWMGBzVCuIXTv4i+
Hi7pNGDkNP3GSSO6dMFDLFsNP7WiDUJHK2jSL5SYq22Zas73wSWambGgFWEvioUiX1bLp74U3kfV
OxmrdUqwYzQFbXtIJCsr5NE1WoNNF6glZroW6joeJ5ltLC1v72OHjInIp+DhREsWEKrX+E2PQRWP
QxxWyeKgUenH7FGrJ0R2lG2KJ7TQ4NOmLPHfIUtxxMwAdCx4FA66p9axndvFP6j3q2xw81XqdWKL
CLFJ1lognGVTU0W8yYsJP/DEtCHDLFgM5hc1aNhKiMCmJ5rP2nq2NGWscgu7wLpafOKadaEe8cqg
8x507yqzRgICk6DoPoaBqAcAI96ymWWgIxQxRmQUtg2KY8E96YdmymgIuoECOSnj14PdQnTl//mR
OYl414g2NS/6flH2mltHjqmSJv8IAnKmV8Vo9BCpC+cVY5/OfJV1M0+oHgZ/b9nozsIC5EgcMnyH
y2kh1DBE9OTc6iQ+xWHQdOO+wKiO2TqQzj1ffY00MwnqFCZE0M/E2vhjVC1gW7Yx5ft3xxmu/aJ+
JhBbNivyw4PLydTiHwV/z0hAJBXCJpa3duFZ30USazAcUqUIDnVNZx+jq/c2VsLktCZwi8421ATv
Xk0tMIZKP5Q7p9yzQ7dmJYUl0Q9kyGLEfxMt2Y1wNtOYllth4BWmLKO/iBks4q4rxG0tLe+2sAbj
UVZ0ccEgJFUIA8NlKKZ5QHuQqo9A01baVzl6HQa6GsXdRA62HdqdMl69KuirtdMi4UKjVt+2wuzI
vpyfEIIeuqVBWj5q2aKl6FWT9iOf3GqOWgRzgCX6rPiWk9tM7BpZKQZZhHZzQWmxAM3JkF3NqtLG
cJK+DiGsy/ovKP3GLwlZH9/Izmnnrd9Zmrl2M6fpiIOQZE6mA/EUIWu5jsClivVdySMgLSgv3yfZ
DI9LVRY3Cle5jQQvXlRYlmMtV5MmtCFyGTg7UCsziJSsGuNI96YE97XspbVVuNG+J3y7r+wIwBcU
tPAU8sVWoOQc4mY5tMBIltcDEXT0WT2xt/uSKh+d8v4KvYATIpCztpTNtRAh4JUcGgUXxDHbL/8n
GBgYbBf87VCmxVfkJPw0sCHq6+c7oVOb46PShB8DRVoAJu2Er7z7wIVHAJVURmawoOBuPPvMIe3E
yebYXZnFekGMqultk2C+A0NcbTNgoSGOaBHGTrZdSLM+s50+cUvH+bCFP0Atqkyx1ZtpuJqRUEVM
iuPG9HWU9ahFz/A0T+xaj4mWqWCBwYwbbHH8tyGRJ9/tMW9vA6b9fRHDHmh9FmmiRIMzNZ4TZ7Zf
EoHfTuusOlOZHC7IUq7uM7TpP6kNuHsvl98/Hw2nutXm4Zn+dolRB9BmO06w9QYqiaVlkbJbJNnG
lUb73rke6r9uyFeqaJudRAG7Ams9vZ+5+Ilaxy+t1W8X1xEuuxqVz+1gjI+xY+jRPCQYgLLRisxY
H1bm4Mg14CgZmixoe+hW+uVYjz4Ap6xcWQQXbDJ9ePv855x6vUeFi2kxVaGG0d3qY8WKHQ/uplnK
9iYgeo2sIqIYhS7JkmJ/d+aKpwbuUSGDHUeXkSeMuURLs2cTb9XKKia2a8z1ezQE54C9J8bRMWO6
zwwtmIQd7xw04VGVQ21wrLnbsB8/13X9lfz3d0fao3vp8RsmVsK80oAHXMHLmDeK7zzC9x1DOkXU
VqXLiNWvXtZVKeJXgOINtA6YXKa5zBe5yXZT+E28XcYOY1gbiGtBpNGGsxMWsTi4q+w8v8+66nvj
BHLz+Ts/VYE/RiMmlYjLPqf8vIgFVDEiraiAhbP5lyt06by7xnK/T35tXeWz7ewCSaXYlDqIEVbs
O8sAoYNep4k6YQcPduI4odkGxpkZ58SLO45ZhC9Hlqc5elts8eU6yc38mkPUsFKmzO4/fwKnLnG0
Hiy5ADilPH9L8AKlxsC9zacZuTzRv9E/u8JR5alNC8PS6JRuXV976lLLuktzg6xnZz6XNXLiOzrY
w3+fxOqizGkQM77J2DTXo98Wl9VUGRss0NXW6P1zDP0Ta9pxBLYgnLVVCayoOEteqNjsARjiWyiS
j1pW8z5zO++MLfFXRflvPqdjkK7b5I2OwSfZiR57cl3l8Z0XNMMtbVU3XLrW3Vluj9K9TctrDJdW
VDUx0chJQgw4G6bnIA9+gq9iny677GoQk/GcFqOFoc0aVyYlgLUfo/m1gTSyRHbFGn+FuzZz6d5Z
cCA3kkjs0KUJgzir9PajljLEZ7tYa7TcN7VBGiNg8Pw2Bvy3tTyVXQvAo1Hbz+PVoKlpnXh6sS/y
DC1ELtlJYplfl2MKZR7bCwmlCIwpuwB+Wdr5zEA71XY1jhazOs5T1GK5tq3dst0bnK3WTEQJtMS+
XdmCZCSgSbjKs0y7aGWnf0kMg0OIn5xDWxylWv7ZITcOX9lvK1pmxrXZiEJsh7ENLIBnS35LS9yC
y4Qza+sZbm2u/A5CKsK6tn0bzKFAAeb2Wx8UH6fmOTPIlXecmyClGXNmg3RinT2mpVtJ3MJcGpNd
k9fGtpRsJpAtmv+qrf0P6eJ//Sg72c37j//7v3/FgJ5GXWz7+a1k8T/6g/8iXLh/2OQSAh8i15sO
6aGv/BvhggA2EEsW4QxAdJnC/k248P/gUE0uBdRMndRPSO1/Ai6MP/gDk0geWNuAVEii/e/wLZxf
9pH/TDaOe0iGNogfdYH6e4eYr7+OXscG6Z2VZMMnQKyNULJ2lwAyK1tFzeTC64JesHwbCLN/Qs1o
oPLxg1RGzlInGGSmbngY5TShwDYy6xvBZ/JO52toQ8I1tMcZ3uTHuKiASOm4vAABq77Q2D7QObVp
HMKKIsSlpQyEGbE1xF8qQJJepJVLdt/3nXOFn9ADXDg1zvOUSWoqaimrEamzGgGv2rOdIwcEFRq1
CzjLMdYDKv3UCF+o+HQ3lCKArbajMLoNugjuyBNZ+2LoRHzQ+7Qw/Jpott4au4/vayWGIUx6K/sR
twmgywatEYX2KWug544dUTkNH2+jJ1Mezc1BPOu4MDi2Wll6l7UpHFyiOBLjlcoLlzaHzcXWhln5
BpQ2I37t2ri/HjoQimx54JWFQ1zM9wnnfntLbbS9KHRfozZBRNdtgzcw30D6wqZsUs0dwsyjAhEW
Pc6/FYCcSRzeS+Hs1aITmRuDtrih5gY8MHYm79VwOhFHNuUsbSXaLEB6in+JU703pA7PfsREixdF
UgSsmxYJD4jlHfy0zNlbo/NAi0p80VI77recWXs/RKprfNGKJM6Bd/retc3vi1e4X50+ii1veYob
LCchVhd/r5O5qh36TH7KGRZ9fKjZiQlLduw48OaFFry7zWQlkXKd7t2YULCHVoaIe2fqhfPgdJIg
dl/Lh8cxy72Bok972Fb2NWi0BNqj2TsXssyW9ThKgZukD9T1UIy0R/JuZBxPmmf89JGuFaGg8lqG
fW20LU8bqigEyEBLQ6yQdo2/rXFhUg54R6Nq1tB79/b8YbVV9WNYXP0n3GT91m1mOtaiNC2FShYk
TKRGJG3rjEIkyARb63hl9SzfE3fsxhCE24ybzG8HeJZCffPKKoEogWEEF89sL/R2IGShexuvF+K8
5FpvS3Q6o59iNwP/1nxLR4jXoTu2kVmZg9wYdtbZa+qV7oXTsYhQsRcejNM4IYMT8wslH9esVPM+
ayK/gQiZ4yJJvHbfy9jjQZKObq/RiDjO1jOHfKG/2JvLymydSyO1CrGOlVKPtl5YfkQgAWbc1HRr
+P1yKDmbxfiUtlWTDvcNMO9075ECMEduSbci8rXFf1flAvCmsamihgGcXfdm0kzqjZKd/y01J6h+
uBrzj87w2+ayCbzkSrl4OEJbn6YDiU1BjAZPo9uRWngXB/Ce+kmpPiG+JBcvmNGWN63i1Uc0rd3X
Ej4v70631WueaAgjqzgdNOJtZp30U+zNaVgvgSzAeCTTo89pMqW+Zw43g8LRGbJ36b85FNLfxgxn
KaFmSQoIdSyz23JZtDevdxxrRV5F8NGpCUJB7E7tIyZWv9tbTH/Jmkbi8JDKfLxnjFmQQloz06OG
HKdynWsT1WtYtBolekyhzz7HxxK5KwMXPCW6wU3vJQSalmQA92QjqMC46HU1TjeDLSePKq3ny0hM
Q99duFXA47BrgK1R4RxYk72Jah+u0NK4j+C2MytBM1m7ugOZLGWSE31RTSvbNvrLUder7MZRrfTW
DZRTSQ49gqPrdEyIRscVqr9rKeS/UIDe97d5vrhmtEj9IMVzu2m6rckNwTFkKT27qvDuljAylHPX
59rc3VcLxfXIJsFCgDx2be+LbWgJbV0Su/ULrZZ0gZu+cFwRLtI1ejO0h3p2p9Ar2IlQQTVku27n
Xn/ylpHUBnLlNS0qbVKRiUPSGN9JYkHKMP14bp49R+/yH1kOjSUMbDzIGyKoBziate/P24xqD7PE
nNtfCTzz71rGYhsGJn+/KibTeD9EJrzTLUvxdgpFcTez5KhThi26x5Fns2DErctgk9atN6F3l+60
auckuXH0bLxogYS8yLQQfeQuQXq9gJ4ytsIfhiqkU6zRDBwr9T3u4uW702bNbVVn6TdFENllkrjG
V8EH/d2g1bBEYxdMpJG6M0xrfF7ehzeO/ZMF8hZdohyKLrIOTScMRCJJQwVpuYGJIkDbmZntf7WG
KaguXSpEbdQtBQfmumtIOvPrpWCVYMrpxyWxgDNWzDbw6a1lhT+3QhUa6NPCeulSdkQP+QAH0553
Y6uc52okqCZKp35+AnvJ2BuyPI7pMMR036xxLBN4t5xHN1nRINfmSMcDrFEM1xeGBHkZuiRcJxtj
oL0ZZkR/g6gTdf8Mvw7agObZtggdo5cpbSrfQEdBo+lJemPrR7MXYGDpSC3vWC5SrpoGIrtaAtLQ
QuZjd6058cIwk5X5zewRbYUVE8rA8p/lwwaSrfPNjZ3ipxfT5qDE4apmQ7RU+lpW1fRM4KoDAkLo
7jsChe7RMi1o0XSv8iLMOa+ziuN+/O5VWrAfuqD98OWc3QV1XzFh2AOiusY5IHRV4uT3cynTatqy
2galfllCW3/uU0GMTxt3NWpIeuY/MyRIPwc9Dn4attKZnQr7BnOaW4UoX9tbp8Tij1+suqaF1L2U
fs0pBSN+9Shbp87CBcsRumbbMKHCGsrb+dpAZaKkPnKVd6Crw0aWVrf2dASBKw4Z3U4Iz+rXqPMK
K0qQ8wDrTSz9wx2nZV7RqAYCA2RFNCsrJflBn4YgA/5qmo9kZNuPSJdjBHHYD9IQFqWgexsr9lxT
6j92rSjdSAZZg1VVkbIZWTjDX0iRGF4CveysQ08WfD92F0tiYXeWGxo2cDPavm/3iBV9O5QqT296
O86HmwLgsLFyoMU+saLo2T4NMuPZ82pzjKypFZukPUDWJ+Sr9mpOfDNeW14/WxtzKiEJlWXjPnWE
p7dbiP32S0NYGmdeEn4fl1RXdyA9ZBwNukaJdoqz/IpJPXlDRjV8FH0Wf7Cbnd9ziBbf/CVDA0ED
i1cHn8vkV3q86ohv3sNupVTLZ+6K7k56Inmir+KLKO7ZjtHsnSHECi3LHse0Fxl9FcN9nft0uSxj
6dQbxxqD4EJ50AXCBtaosW+lAPZOA9N4rouhukPEVBU7gGPTh2FiGl5ZWJ4uDdGPyaqxS2OgzdvT
gUlE7e2Bqwxm2Blkbo7LkuZUPlP3ApYY7REaEti92qT1aJl3bcaiadITxTmvxNa3BubGxWR7sIBi
jDfEQHRlGFeT8cIeoUjQzrNJXPl10H5NOrjAUSvQ24cqbjIPIG1AhxPlpJbuAgE8K9JsYRL83SzB
l7lcoKLbvjc+2mmdfK0scMhg5UvRgPIxk6+lNo8/fC+FLFdmbJ3C0nCQ3GSoXy6J70rue7q8NQ6N
0XssVIpfgDU+vpH0KA8uaTWnUUAOrol5euKvfZUEN4tngMZO+cxKq9derFLzrF2qWdBbq34sL7Qx
I9hgcGZnnwEUe0rpnTHBghheINC34pY2Nb9hLAWts2E2YjOkIGJRpuwT+kS/Cl7/cyD+/Xzrc0g8
fSB+6JmI3ooffzkSH/7kv47E1h+Br+ukNvmEJvnE/P15JHb8P3TPYKZg5BPE9+vc++8jsQvyUYcE
6dOZ8A2dVJvfjsT/ihY8sCJJRnKM/86JmNY8J96/nIhJeALO9f/YO4/luK1tDb/LncMFYG+kwZ0A
jW7mnMQJihRJ5LSR8fT3A+1zj0T7WOX5qXKp7LIkEN0Ia/2R2hxBjiTrzM8bcWyays4oniEBJqUk
oDFXEpddk/Bpn5Z5N9m7RtHA9usRIhsMjI+lXc2nVhxNJsFl2GeOZGbED0iPeHl2aVetfi6L3CTX
mgwSAlm2f91m7DBj2dlnY1LiDZ/gNSiOMVJmvSl7zrQVI0eJwEMcXKdD+y2dUp9RBVnl6eK45ouc
B/ZCi6l88MXqJIOfm4o2ZBhJ09z0DJtEMiMnxK/SobkkaUOvg6WBOg15lSnaXbawjTrt4oyRH0XQ
DuqH3pGVfkUnKFwlXxlyCJiZ6pXgyMG28+Y47hzIw1FfCmZw7Nj5NUTvSoZhbC1l6Lodydmizjx2
dGHDCcM70NnguslDpU3TutdVX86BkczetYzn6IPE+fg+sqbuXoma08FWJR7VECc35mzOxKL0QxkO
wmQ2GnkfojjIo+oyq9CCol8ZVYnfqEwwv5CA4B43sTO/ICrLHmsp7ec0rZohGLNktgPNsyluqA26
6HfAEWO9y8UqAgMr6Lm3TuYVaGt0M5mz81izrmzWnry4Y+ZJyp3epcMdL5/tRUrV5UWbxOxsone9
p7TQx+uiN1tC4uOxPDSNji+iKm0euxDEzDu1OZyosWA6wiauUQ5DAs/MkxlU8Jy8E3cNUsKYmqDz
YklMvBTq1jU6unQQhlUvUeaa3ZmZbY6OuGBV49HpyY8Mp3SyazFpCaLwpXTp95FrT3eO1m41C+SW
+FR5yHm/WHF1LQyChEe+zDIgjoIA/2yckIGSdOLkgSua9J3Q+PSpYAbLDsuSlrw/7FjrA3q5eg8Z
REEtS1RUte133UjS6SokT3G9qOxoz33UZWSDG/SiVZ2uYqYh8opPE/J+XF7HBq/iyhi09CRO6/mj
dOWsHTeaEyNvwFxRXsdF06CfswvvemlVz1YNYrUbpKae5gK/2IkhCz07tqnOu+3HoY7AdWd9Nu9d
iQrqlcBCOzulPI/SmGYa3cdKWpRgOCnMOwpQcOmjVmnRLYlNcR8MGugJtQOFU/tp0RbNjWaTTsIE
pDGRBfDw63SUWGZ8MUYI2X36finKQHZCKEzFwpydTeY0nRu16Qw7liyaDRgBkTqYQ422nmaQtb+K
yBWyyTQ0SQPI9A4hHC6AmSoCmwaLPEi7LKv2fZuBLFRLZgwnY2yJ+kjXEEz5eVnJGUWTRdUFqSzj
WVeTmArsYFltoOG9qTBwbyvnanesn+Nijdd4dofbzNPzJNyyVvrjSRXdXfe5wPZl771Vky3FjqlL
eyHJJr/0Up21t2Ya1vgw2YYlurbn6fcVeY6nC7ACFud526Gbz3Vab8kMQmDjrBqTwrZyJ3PN+t2Y
bfON9om1JV2ks7/h0WVVby1reYG6ip5oWInfcV/WH4g/Blp2M4uSHfNz7a97yC6A+w0O6DZkgDBK
pU5dEeVvli4qPr1PFIGiE1KnYru0L9pPoKH+BB1QJ7qv1icUIWLHXcj6LIrsOGa6vW49G6uklxl4
aZFyAmiUn+BG3SvTDTQkwXfNDBEWllKc5v1W2TCOTr5uigygkm5NC4RDnxDKsqEp3iewgpS4vLA+
4Ra8F0AvpOEzZ3mxS8J/4jhRGbYyd06mfFAOqsN61EIebkH6CeoYG77D6MHvdaVqtWD5hIAWwCBS
voCFsg7Jyvw7WOSiAwqGDUNCPMpqV1ezzrKF2sEvNrwpGj0y8wE8gKHqT0hqdkvgKe8TqlqydmkP
rlKIpBQ58I/mJ6xlV+tbtUFd2GS3Z84nArZ8omH63IGMDZ8o2TCmIGa0h4Kegcwh6S/SzviwJgvx
6fCJtUV8XddUD1jPaREtLKHipHAqN6DnHJg2ycplPy2zzZSK/e1OfoJ6A71Pt+Yn1Kd/wn498cCv
6WCbZJZtuGD6CRFGn3Chl0JO+uTNcW+un5DikrbuMV1zBtAp5tiH8RN+FJ9QJGSmc85sC0A5qZIN
VxOm40efECZhBuWTHXF+x4TUefjxlz45kAa1wZ+fUGj/CYtilEjuNOIUHkcCfACFKsaAIF3RSF/L
bNB9rVyam7giY4MEJiNBQzTaFu+4umzoc0Vf80fh43+HyZ+GSear/zxMXr2r4edBkt/+xyBpu78x
quG2ZhijVFbfYsD/4FZc0sO55jyPGgKT/7HJTP6VHq7/Rtq4Q6a4RwAb7aG88f5/lNQM9zdsVbpJ
SaRh/x47/g/iw38m335vDaWlFLQQjEp3v5pnE1q2tFhlcdjqMApNba0HinV+5dT7Wbzyx1E8kzh9
4UrBKf08sKpmMgGd4jhcFK+zzD00XvoCFHNOCJm3S/PxShP1xw/fAsPOEtfVj6FO2xD87yH592PS
K0njI3A0hNQX+r1yG5bypCOjLUI5oCOgu4ndITqjMuhlBsY9nyum0L8/Jl/Ln45JWzrftoBRM75a
TaY+j5eat+mu0dJHw0v6k6KLVx8Wrdj//ZH+6hNlQLVpJXUpZPjqvzdqK3Vit9d2y9xND3WFAlHE
egHFMhqEYkbGkdCnfr8gQjj++yP/6Rw5ngn351AmrVMR8uW7RJAnrFyabThm7oguS/bGbVlblr7L
I4qkfvGJ/un65N6hHFo3LGELkw6In68cdJsq7gyJiddxrKBJu3FfGlhT//6c/vIoHMnRcUo4tv5F
DNJv8TZFZqtwgLc6J4882QEWN+E/O4rF6keLHXeaBbTpGF+OIqpG0OAcqbDoUYvjVdb2pkGW5N8f
5ev3sx2FtRVSlMJaHjxfjtLw2O+qIu7Cod+q9Epjuq3pyDtpWiM6/P2hvn5sHMrhMIakItcRNkTv
z7oCYfUW0EoXLotHTGuMZnYqx1/Fdf3FUVzT8ky+YMu1vK+WUrXMxeASMYkanggtDd6UUL71V3HE
f3kUTzd1uG6xVYD8fC7IM+ucMNuOQjLYra7M6PAb3H/mfLfhsNH9GzwCPR7sBqXbPx+FSAnJVJYB
jLcehrSomUHqe62Vv3g8bLfFjw8/KmDo4NweDqYO2GV/4cz5EtSIz1UHi+2QrTE6HZmann+LpUv3
lEtR29XfXwpf1C2cmcdV4NBdpHPN6p5r/nxmSVkTiUE0RsjugOOjRbI5GBqSTVPPTnAYv8QSX/NK
J124JFZHJQTxLTRT/SqhCnWA+HLyjsXbdHs7gsHosC1fPuROOuvo0HIdTrEp8Xh0+Bl9bVyd6rgh
AKHJdxaB4gILGfVO+ylXXvkQNUXsXvfREC8HrZji9wUNanFiFu3cnbczyMATU7Xs0ftBy5wQ25CA
nIpS8XgfwApT2GNT3VAkhOkfeAZxdlnLVR0V2dRcdaTvjvtqatSZXm9GN9jlmfY0s8nvEDzI8iix
MRYdUowtaTAvqZvsxpIa4DDrB9vZ6aw9XdiSlWWgFpjo+YxUtoY4K1b5FBtth8I3sekMpDtD5jeT
RY/0aZfTA0av/EStoNOXY4BzaFIEwjbrcmHk9AVqp6bIe/cMnQJ1lnTBD2d1WrM+UUHLqtlZen2P
FYAMmVTvmtCrrAilAXXNpxn5+9kupwbyrvFKE83FoHfnlTWIhjiiJiclyy1LB1/KduPaeepQX4Wn
jJ1wMGg6sIqEwtC66EsQ5NlGJC+mwXnsHCWxmlB/7BJ6O+sSPiURLhG7nXUFRGXXgaM0eSp537lg
SkOe7XRUiPta61hGqpgqQwJ9W/YBkZqQK53UamtXGeY6h2Y3Ozd66bC0dfP2t+j57KoQBmjB2ae8
ZKfLtMIQ10Xd96xvJ4CPMhni0NLn+DkxOu8GJEI8awl511scN2qMWebFQHbipE/EWJrQR2lmTPN1
1zTTtw5c+2OVFe9nSIanoZXqJYX1jHZlOkUiiMBxOqDt2X6SEHWkhkceKQ6N7JyzLZCYRlnN1S5p
RWq+52MjkqOMqpl130P5F7QC2A7yEHI8T2KVwKf1js0lGdVc3IR3Jt1eLDULxGgCp2ixo1+o1lYP
XYUI6ECZLPKQSqWNTt5ihNaZtnqCa0zsZjvSPyPLb+YxzeFkk/Kg5Znz3Mdp88SCYT9OooGiuqIE
OXPra08nWfd88Ix6GMKeLMpDGqUTa0liejd8ZabcCWtCSJAzHE0+SbfeA0b1Zgrp+NucUUS0ZKeu
hqD7QCfBWu1zlQ82pJ7LTmzmFuW70dCxuU2x5VzKPJLCL6BQyQAiCGM9i5M4M85HRb5h9C13V3UZ
x0Qw893E9hu5EOzR/YynqFt7FlTXm2aNqpx2fNamwYK6aQznekEGvEFETkoozDhVt8lUExpGyWdz
WdcmmoOmN4DizSSussAwkvHOGTIbxsvNvLscbNQ6nsWQXySqlKRvs7O3+6LAcHEuCIX+pq0j6hCj
nw391NMSDHSask0RRlpP9uQAaSd2SZVY52ZZGu9OSs88+JITnUw21fNbAvqy7C1D9SgxPHjEQEN3
38XnbWYYGunW60DNbGQ42AtqN6JCxiRWz64qqgz6REs6GrQtcerkPLXCzoXWDEm8AfzNNHfBS6RT
7xYMdGZ+THKGYl141GShTiXBeJJYzng2jqpdTtCDkRZuTppio6dS9Y2QqZaAFUPp8txqmuS15oW2
kAbrJrO/WLP1PsixfBBKdvFBDab8tpCQ/ZzTKfuwGr34Vqxz6xyiuLEMlByljcw+iedbnD0GgeS0
ERzrK0bog7tkTBh6WuPFs4iRsPyFVuVvxSSW14lEiRs3Adfe0aHat4ANM6oc/H1WGkA6A5MIfBh3
uvBSvJsaiZNYrTCe+XzC+neMOm0bDnHJzVNwV0yEfVsokey0sz9Y0woYTkVO0lEkcTD6pRU77bE1
DuJoRPzD46JM2seic3AnOs4Edrw0sn6nnolwvbxwDR+btPHNou7xqVT57AUZc0bj55pZYLiLUzp7
M7lwNzoil8kxTnV54Fp2JKR4O7+s+tQZQWH2lAgQeTd2p4PQlxvyxNwPr2oxj2WSWSAoCAfQiLQv
mleLZ8Ab2n0NN5TU7GuzpfsRxnhTY8TeJi8aeROFgJjdEGIoTq482lor6iOdFbw9Bx33J7pAXoe+
07YGy9RLuTeGgeqLzMN5XNNRdhtxzccAGBTaHlIF8usPoh7K0wY90GUO224derH5xJekGIowSlT7
YSSpGHeWjOu90ztphNgWbfQVFId1LayGPORKL78T8whjqm3tsk5DvBbEs1IveG4VJOeQaXcbe/yE
86nHuk/8C5y52Yi3eEqd5bjQF73yswjThI/ZdbH2i2zIkq2ETt6pMfQ8L/N4lQqONcmuRnzWelBm
g3FNEVZCarbtae1euGY/QQpmzQ1oIflgpp5YmN+rufjwUO8sJG3XsoLT1pazbhCjszdZ/a5Nks/w
uEaekUCY2It1ZMukeXTTGVHgrAyIy5bO4QcKgEzoPaeGyEgWsXzITglrN1R0sZ7JqozMIw24OUZO
CAe0s5W+ZetQSdWeEqSj37hFwq29KNs5MWbNJrY/WapLo6c+1S+Xsrj2xECgdNkXwj5vC+FoPk0y
WQQZa4yniPSAzhGQRNQvUxzBs3bQz5VD1abf5lF3zzMHypbXu3eRIfbXMZqN9jvqoOkA/tm9k1YJ
U1ksRbYc4hpkdxyK1cEvTlzOueMlM1Z+UlfpKO0m7VnJcn0adGclAUYO3U0kUnkp25lW3nVWvFnc
pDhe1pH3VGUbuM/QEqlnOnr1YYdIo8f2EvXyERGZ+X2F0zoaCpxrQZOb5gOFAyTbryrVLpt6sTvf
SUXyLhnkLxkD9FcpcrP1S/7uhDhJLoddE0n91eikcUVoW/vOhCepcI2tHutsWyDGi5hkzLjpCDxw
3Wjd0eGL3KNdpbg2+ki700qjNI49c8s9Vc5aBLDj4+taulO7G8yJm6yD2zoGnKfmY3Z6xr/clcQn
916fMxlTQlLhmCRHw4zyG9bMdfXtrJG3MMo2idsUuiIdVDpUt2trUMQSdW61a5oRb7gnzHZCfOdl
x51K8CfD3kFMu3PG9epErntVODzhAqYsuwmp98rvMsPih8zhKF5L06CwZo4644oOmVULUL9GZEmo
aZU07mSIYEyxVPpunbruvm9L91zJApy21dqoCGXZUdIyrJFJjkCpR8ORxtyQhnxV5IPLMhpt2KPO
ROEzakXCONtUBD6MHq2/feImaGhzinV2Vk2UYyilNmDpGOyGspJNhYhZVkkCY2fN7YM56eYHlJtN
bxK8GrUlCKyZlyhyvcmGwRGV9a0nyu+yX2uPXP8pYxBbBsUNwKevvep600ofDW95PxDmDgVmYCae
W6PqdrptjldOGRtRaAE+jf5Y5fVebd3yWEzSIttXyZzUez1fY6jLNkekyvZEmv3kjfU5DWOziaHB
UN9blSC7tM22zBiXCeeiD9tZTd7uRJ0hDvDKNypCqBceGynf6jTGv9K2hkXzvMsYFdIC5ji+7Who
tSSBTMZeklOjIzfrKDgSMXmH+7xtnRvmuQFxR1ul9yM7QhvWbieOaTGPYKNIjK18qM7qu+pGdaZZ
OhVZRHYrCusgdN6R21SXY626J12o+Z5PrXynIaA1gziLMHJKJ2le1y5RN+iUaJ2JkoQ5OC0q77mu
ge78blGE4FaL8C7YgfAje3ZNJMGUZhjT6f+EODLlDMcUiV43djBK1f04LuWd7oC+UQncOg8RXrW3
OTJLe5N3kP40QjGgdOut4hhu1uaxSd5+hb5b68/NQemWL5PcuaW/LaEPQWsRlFhaWqzIYqLq2VBy
Qhc3zJSFSIV63e+MwnstoPVpYShGhDN1Nsz33F86LeVaNX8klLBYGD7X7sUWxUTZHzscj1gKn9J9
2xLoLJRT8qTM54WUCS1bXpphckd/WrPh29q66smhqg8h1Goub/Gs0/iRVK5xXhm5fgqev9xZWTNJ
n8p4sz7te/SLYTXG7ptLIdmJkOva8TYyh+fBWihrMKM4OqPwB7/KYok7smuny8S2BzswnKy9Sojq
RnAHUcBczTZ6lEikZB7ea6pexg43IKLH+TGhy0f4aUXbNh3rFSx7M3bi+8CVwDaSYjf1HWSdL2mc
a5daXYxvBBR5mt8PFQPtWGZ8YTDsVlj2KQU+Ffacu6UanLsx2+7MMtOSD5el9XY2hiI56RYUQIzi
k2R1IcMm3S19XZp0eJfEQaOuqa4ztLpR6FAijvgnniZM5xNB51UbVa+5u4wNzzUbdjezasifXF/U
grCppsctr6JqId7Eqb5bOQZBWDjlMjHZvT6jZIiZQ6xOLS+RU6OV1NzYexK03nS8OPGJhcoqt2b1
HNEz0Y6Nd7JMDkNERof5qe1WI4kQUeR+n4pIV35bGIqt3Sj0E6tRdLs6KN+eSMtPFmJGXan7vCUH
E2fQVhyvRoMLwW7IpSCEwjXum7WwrxGmLQXn0al8VyuhfWvQDb57rRgYBut8uNyaRpo9D+ryMmnV
8m1Fr3fviBo/vVnO6UekWtWExF/130Xfx+/DOOeURVVr1e/cWEsJECCB8mPhIyU+Z9ycr01k88pU
prydkKYngarqLdGRqvfAdZbx2bG95HGAP6bERcVg7V2FODjQ3d42eep4Ubq3B3RZuyjzxFmPpDUN
bMZtI9CWFkILvZw3nWCdb+bATWAt/SS1mBGIjAC4UD2+i5DwiHqhsapEzFnU0MrcuwOaUbOrZmen
lm68Be2Ekm8NjdfzNBsscaJtyEAZo87iRuZiwJTplvG0d0j7Xh8o+Ik7ElFLvQjiKYeBrAnpenfY
cK51J53fNa3JuqCw5indLBVrxzUf67gpKKlZ/TEl5DloR1tmgaXWjFAlfBMy61oEyvZgKL8z3cze
QYd7BHM05ViEtUiQZQ1sMPxYTl+UqBDbmKbS1OvEuY2E8l5m0VSJu95oI9u8d+JeX3fTQM7OkPrD
7Cbu3dpbqboGg0jEjiyBfou0V8Oj0676MTVcccybQ7Wvay5nY4faqIvP4C55Ibpl0VoBWUk9lv6J
bq05MWZUYosLwEnOqJxPZNbYaWjbPfkUFTwud6MzZ99tMysKXsA2hHK6ZpXnk6vNr9640aFeOuvn
Wr20D5pOebZvNkv9gLpW3mYd1TtBTy0XTYJzlD6Sp0F4EmlDy9mYqfnD9DTzrc8qXnTmUrADSXfu
qCnoWPVhTLMi30J1BshWY8oIFULx5gWlnU9XvUiues1AkduUiboiKcDO/XgYvORQuoZ8mgfNykMC
DwnXJfu/rAIsLFi7C7UkMuQx4PGepdG2Oo6dwm6fjGxw9TNvrXBa17JceAJ2cFjh4hh8U76pEHYQ
z0NqOM8Oaeopma2dM/FoKWBGBTth5GZnZVZFo9qt0M7u8agnoxp8WsrwxLtDMhP0QrlzYWLCiN2P
quCtF9Q0BvQsnol7MjWTp+5ICxnqi6wStbuje6YA29Q1jGsn0epaw51KpnkLSSBro9ytOTggjWO9
HK6rmQ6602Z2kv5MLeWo0h0hN253CWzU6aO/tD2AM64OKbIr1Ttrdy1wn0zPKBTs4iJupn6M9pMZ
CecgE9tDDT7w8YVDNCmATW5aGoXmiuAPjfuANAPl20W1ptdN17uYFsjC9VDyC4P1sl8IFdF2PVIJ
XpNEvOttSSfBOiJRwsePln830mTGUtNXqh7TIE7SmRNVXpyh+PcEW9vbPPCf+h7aSfGR6diBxN6V
ROSzRovZc3wr1xQeTJqSKnQ3hf2emLo6F+Nk8VhrUWKFxjCRJpOYxJgelqFmcJwJ9aASYhKgk1Yq
HZZvzqICrEnbdOn1YKzZEu55HGYISbVVLn1OVtWQjOQeNTxLDT763Crf6CxMHdDPpQIs7K26fIeG
p8FtR8eg7ZwaleMVp7rZZnxqNDRAIGUdH8T31OkMEVT6iDmEazud27PZjdvpzhpry0ZShKREXA2V
1OlaHc3CigIU3rEwfLwH2kClDenz6S3vrS5/wK6HRSFP7DXBvGW12T35hURMRKJ129NcWVZ6M2cz
XVqGPQtkaJK8kNO5XtaZfRJZMo1tSwQZsCO7oTYXvDqytsVuYJyjjq1te8M5ErWtieMcrsUMyEws
zacS2dENnE9N1tHcCa9ID7Glsnw+XoxuNtawH+05dg/pYPTaiHKehgjA41yoIQJUZmFyikDoXY+4
e5lsHrb+3DSFOpscVDMMx5rV2nkYcyd0a2g7JbT075zVf2UEP8gIzC008z/LCO7RDA4vy49Kgs8/
8W9Jqg7/5dgIJ01qDzai/g8lAZJUiefRo6Xc5I/oW3vOv5QEAimBC0LgoVa1cWP+oEnVhPyNPwNL
9K+/1P4nqtQvtCPqBk/CxWx2zY0D+hpwjy5slHICyF/LSv/WFVa3H/Bg3DG5kUPwwyfzF9T+F/L7
92OhtRWcMePM18ZNZO70Ure5COmd7KCd7fRqNB13D4A2HAZojNs8qwlaU8n6j7zK9u9H5phYWz10
BZ+Nzj84qd1ZoJM3EXvncVuj3Uar3pDn//en95cfpeD8XNfRodm/cN6lHHqR1xwktdxb0lt83mLn
+a8yMb4ydr+fyw+H+cLeGiNBQugwBFjDmF4MFRlSU6u0u0Zq+CaaqBsO9Qw5AqxDhptV5I8U3Fwn
8xD/Ik7gM6LmB7byj59EShKKpIRK/sIdTowTiTvxfU4BWrhdF9TnWpAeeCccDH4FvZv27AK+CoqA
ufiaPsegfGXjPsH7cfyrLNIvTPCffprt///wHfPsTW1690Q4TnG9Qyd4pm0tiP/sO2blkjZKAI8v
mMxWd1Ov/HAQKZdpiuiNDTFYWHuw4OICcQNJCDSc/jNxg3RsxCiwofCzSBxwZX85lOji0ux54sMB
oFfOebEkfe/s/v6Efq+v+/Fb5DiOg6yBaxbFBrflz8fRB+IxsbDxZlFQSr7UlmSlx3FYOhb5JKoO
chyS5NCkQr4Kc/JWilAj0UAsQf4D9bKhjMcITkA0rGli32G+jmiHi8htu87HFsMXMKwuL6nuzmNE
yQ1SdGg7RNlsx4YVLKbpdKeqSGfkvmhSoWcqEievMVxtoRLLohdgAgC0dM0VpnteLnwyx1neWEFO
UsaFmzjXWLbO0JqjOKcQGwiHtgJnUz7Pxn6qnFHuJhcjmjP1NZbSsZXubsZhWxyl26+HJk877yhR
c5PdEubfwBxMbQ+01ra1t9OaynvAehZFl4NgmT1AmlkUE6CP1aD68LN8L1njWTynxviGfw6XclIA
X4RESpJLq5WN9uAarl3vEq+bdyquuuzQS5kCb5du3O1XsvPMQC+VPKythxqW1RRIM45sALtpyajB
SSIBdE75EgBW2h/PZVEOR/GqaecguAxjOTVIb7KeG+OS5LOhDajd7k1/HqMaPqww0iG0Bl07pxrW
bQ+kmlDXNNmF++bp2Uw+mOPN7mlME6C385wF45QmXHQI+dwXLwLp0BCqclyXfZXO6DtzarRXth2s
BuXUVRopp7FxZSoTbsC2F/eqJR/tqp+Ecw0nYr9a3CN1UCC6vqGrheFkombV8tMciXiAz3Mdd0Jb
uo9kZrrZMXCxV6gZRwNNy8l0lxNqADFlTyukV+K47LZGqwx/bMziO+9PQKjJGNtvqaz6MujYuO7K
WHNpI0dr8V2L4vQCGYMW+dywMK4JlaxO2DhxDM2Gb/6b9Cq6O5mHSQpFR9J85FC1522URt9jEOWr
pFzX1ieOIFYB8uzxclqa6nEpdB6wcRPHl9imwBAdyJ3rzrPx04uqwyvlpNp4O499+4YlMm2Ol2ia
QeVaTdFfbGvJ49rOUbYrdaQOvktLbuJLQxUXPRB3Dujp9lR0jWkRjIRRXpv0GMPziGW6ELGYYXhG
LJfKpB9uF7Oh3mNf9I4BZjEvmLSwx5jvdIv3gk7HWLqUCMS1dNSvl6QcCI3LVBMFaUw7EMCYhus6
50K/pBo2JXIONBrVeKFaX+IJg5DPDfEGzzDqpzV15+eadNdn2BsSQLjM3EuKcUBYAL4mlPBOoT/b
HrVu5EGmToOBq5E3XjRyX0aQbB811MdLvy5IWjw0xLrPp59dVlGz3HNJFW9JjB96h8Zkmv1mWlDC
Olqb3WB342PKZGTcdDxDDJ9ahaYKWsxvdrDWnX0eWaVkJrZF/7SMbnne9Etv7VKumJuymhssKLkq
3yuRuEQEZyLnuoXYxFK+0ARDRF5r2keyzcpTy0ADEoD+FxZ1TdzcvlU3bb4zTMIdiEJ2VqzvaupK
nNPDUEDEFG2CdXLJh8AEnXwm7ADuJjGs8YoWTzmTC+O277quoTdHMJfG4JTGfMZSXlhnac5W6RfJ
lC57J3XWfI9L1pPhRDSVHrZ2ZKHLGNGx+NgvrPmafjHCB9OhXgAXaQaJaHfoLPck6hqliABoFfm2
mwzjIFcctWcGzt4Hby0HjNiEM9wmHbAUsa1CT4IoHQW9bIawijCpM7Webxr8qxUdnYn32SgE8d7d
JR1xWRNaBkZm+kgjxbzYdBbKfGJJsyOdnjD8lqqYxZGsnabFnNDjko5t2XQB9lzQvNlLvFvLwRVE
mU3Pb6/0SrcPtpoIA8KGqWG4L415pPQwhpMCT4+mAG4Ofwt6oKQPZ3eg55ogM95AndOQ5AuPRr5H
P5C0tndzWNwwT/WhpT/exUaY47FfuqSYbmzVpNi/I8sUpwgLkmlnU2Hc8SJICveokgNDmlhn62o2
J4UhwpmFFSZ6Xk7BWqVtuzNqfvh9adWmdmoMpqWAV2visAm91M4zQzX3DJixDN1kHC9wm2l2SGdL
4YYIIxHGUITs6agHNwlcbqReEgARExxq60SznVk5LV0hzskCqzHt8EXY1JnZ39kQF9OOF6d4tGZc
30cUVM8erpKID4xskHbeb6v6HIxJE00+95dVAwEYsBbIjqKRnIZUaOFQa0L3rQECxTe8PjvnsQpR
7KrGPpaLiTkEZ8mt4TTEOXtjZN0WWQ6zpiKzYmjEN7OjSsmzkfsQR8ZfYRYqO3PdcfpoutwpdqrM
gPJp465Yrkm46w9Oim7gpEBHK3fbY6cBWEdSgbzVMR8TzpNYatN+6vuqWc60ROtqnmQEuG6qenHW
CgqyfZk6fb5XUS6fP+ed/66sP62szHD/eWV9eK/e1+G9ePl5aeXP/Gtp9X5zdXtTPbIZsqptuu8/
llZH/CakQ5oPSshPWSf/64+l1bB+YwWghJ2NkutabFVgXT30yf/+j/4b1QI2f8bDF4xYnaydf7Kz
bhr7H2SSlmVbrNM4KU3TwtXJVv1lZCWqowQqjXYPl4gI/Lfn1L9K/cvYv0j8i6v3w/3Jx9Pbye0P
H9JfbK9yU+D+e1D+81G/zP4rzz2rpEdj99z6D9e1f4fyy3/iP17fz2J/3v77/RB+e3y5OH24OHu5
/7i9P327nvxf/Ry/+DG+7H96ac7amnPydf1g6K8quf778/R+FqH++Ty/LAQm1L1pbedZ+08P16Vf
+88PTw+nr+/EJPhP/PNc+qt/93p5c3z5fHcc+8c3/tXxzc3x2cXNzVlwEZ4dbo4PNzcn27+FJyfh
6fPt/3F2XsuR41i7fSJGkATtuSSZRilvSu6GIZVK9N7z6f/FmnNRohTKUMdETHfPdDcSILCxsc36
Ls7cw+3Bfbq9cG9vTy+v3cP76e3F4do7PX0/8vv15WH0zXdaV1JbhlyYUsfvP38+f7w+7M+fL59P
Hx93u7vT88fA2ZzdnG12h7PNzc3lzeX2cvmJh+vb69PbzcXhyBvu7+Ppu9+yKuilLDMpG/F3LV+X
bcNavr7e/bkKnDviECzjzZ+7iLWMnIg/pXPQudn9ufvD8t6Ny25+4O98KJ2rp9B5f3m6eH97erkO
ncPLNbvr6eqd3XV9+37//oYfyn/ur9/vqZpwHq/Pzp5e3k7fb0Pn+u3I+v7Vk/huTuuHadIS6NKZ
k7c99/bn3vLHreNsTrbbneu4zsblL5y9tz/2VF0W67uBBf//P49vOozHNPIB2jNDtuH12/vp62XG
fF9v/gTOzQVrlTtnT4f7l6uXiyNfcjlV342N3ft37HbQAnKgTFoy9pXxEMnPQXJF/gZOTucU8v33
Z/BvQGo9HDFDw9SFpghrTRI1LGrmFDq+PTj2XmeRsMjo9TvrGrGnYMXptffKzDawBp7n8SWSBPnq
G61/0DSOpnIyV69T8msY74LuDhbPxZEf95X5/V9UknCaDJXm41qgG5BTIBAuBuLuFRqjcxM5r69X
L2dXL09XF2+3snP/duxUL0bn04L8jYT+b8zVppspQ7Noo/O9RiYHrj/YEeh06WScbi3Krdqp2BXp
kY3+aZoERngf2gpdXtxq63r0SVKXmGQFm6YixQkrgio7KxsCMuf9/Pv7NV2PZVIqpwHvFlyTAP3W
UMW6H9q6aAPLQ92gP2+GSbz02qDe1HGUHSn5/3IoQ0Ejj7t9iTF//HoEKCPZpgnIS6t2vtXnoI3d
iSgIKZw5+/X9tJZT8e9XW6alE1UmzE3UlTjWx7HMgso4jQI1T2sL/dJudH+DdFN6ZEN+NYrBUQEH
JfAt5JVdCGgHn0HMmzC3fGkndWa5EUA7j5ifv30+68kYFt4PwXqaFMRqMk3XktaFWOrVVKc+hIS5
H4Y5DRA2pYzltPDb2KsSS/cIstu/27hsHyrJso4IFX45V1gVFu1cBv1jq7maXUinQDGZHhwHg3hS
D3OECmn3h9/NIugIAZIInmwQql+5Oo0eourmd+SwmjraUZxNCQI93D/qQyIrQthYtul4IihJh+E6
womYaz+EhkkKvZIBndFgDJ3LDo58t0/7nVEUlaNM+H/p3ln5SwYAoFgnleblg2IfwkqxXQL1vNbJ
jDnfL5u6dj2WGf071ups2YByMwJ9o0ebBcINyQ1qVNQyt/uu809is4Hjlj0UFqnq3nSDudyzyzZS
ZWyVsdsrxrA303Gjj/OLMDSPWPQ2Fj3MHKH8GuOfmoHlpwrZoDOL29peWzdZ8QWtL/xUkcfFtrXE
o7BCktJxfezgfNqyy0gan1osWS6eDx+NAK/xLBUF5ARfZMY5sTyZUjdhHtmya691WXo2Ky8C5kJu
afkV/zgHhQ/Gc6yItERWb26MOBq26dCrFwYVqpT+hPrJD781mSQeObQxoTlk6qq2OolRK9GTptST
p5zVV/pld5+f14/2m3YxUjX5gObV/XQ1X4Qv83t0ZR/8DeSgIz7JJy9h/RNWcx5GZIDTgZ9Q3Itb
+YYui4vi3dgFB3E9AJ64sjpH+iVfxZNTnTR7cUmx2hHTu1719S9Y2cQ+FFrYLWiQoIohpqCiF2hb
VR8ORWVuv1/w9Tayl8ShYdIgBuQHfs7qbEmxXspt0w6e0lPsp9AwckskXX48MsoXw2i6zCEV7FTs
/GpNg1L4MNLAnGlhdmJV5eBNvfJo0exC3HjpvaHgKjmE5S9qNHYjSYLO/mVmlUsQBriUNTumdarb
1eM8bDsdgll4mtbDPtMaL5POVSKVigx+ikI+Eb/Y4USI6rUdnhTlaRG19MsTZZp2s/ym8gFl6cGE
KQIJfGMOKAJFb0VbEllNt3qdqEds1xfzJgds0HRAkpQQ+spMFrFmp7PPdLNitl/HJNCeiyzdHFnd
lT/AN8Sj0gSRNlM1NX01SKwYXauqE5DcKZO3fd1fmyhAHP7LILgeFgZnCTd8tAQjUgAUiTSDp9Ov
69jQkpyUmu7/MBXWa+n2Z7fwJx9HQYBS9001HjxyIeKMFsuJVFVnHbEyi2381+dYFkwhwkErhSqE
Kpbz949VE2jAK2HVD96YJIvUUmrf2qTFzsdqJs0bRMJNplE94mMsX+HToATzWT+ZM2CuDrUfZEWa
QUL2+sYqDiZNHBXsD8r1U0mSSV/Q4abMYeKlfqf8fBdaionPTWUEHvHfC/af+eoik/IsyVlVXSRe
C17Ho7ZF3f98h2BLKHxgkssTZrWqcNvluZZ6L8kCcxvraXdQuHWP6Cwoa+O4fDxtiYfR2a1r1rre
QUppYC2abPDoVxUkOUhYVgjTXfXDZB0Sf1GDTMZs26Cixt8ilE0zFM0T+rl7rUe0hFyz6cRpdlcO
5oa83REdmL/u1fozG4aBd45/Dqp7tbcCtRuTjtvSU0g1q67f1vmrPirlZR1RIUE5tX9joMi3n3mg
8rJWgua6GTO9pvgspQtGmtX89/ffZdlYq18Em01fmn8pjTHWHIZao3TZUqDPmANaAdkkKE8TKASk
3XDs+H41FHRRntck2IlxroxEqNhDRxS+8zrKAiG+AvakABr5KKo6/aY/YiyWu+njxLBDpgIJnf2A
374yFnppBfRX9Z3XR5ZCATm9EYBrkn1vkMDyyzw6m4W8D0f1hrzGeMQz+jRVRZYtE0C7wR+WY/Vx
t7e1X1udHIM7J00dQGtNlyS42afIqCIVqRyZ66ddv9QqAF+S4Z+gOLa+QGUlpUqfhJoHKugyldrH
UpDH883pmaSxfMRefDJVAPBJtlM8xX8Loa98S4mS1LG2zISqaLPdyJPUn+fd3J0YbdPfNGbUc50N
6Q5yu7X9fq9+ssx/R178H5aXg74aOZXsrq8bO/GMiRSnKpVndVcGLs1oz7Vd7vMiD458x083NCPi
sJuKCk+fTbTyTCLRjATWDcxiRUN2icChQxPNMTXq1eczltf6UifFEQRho61LpTIyRRShzmStlFgX
Z5kVpc2NkVH5uGhD2tauCMekPHLjrLYog4I7Y8csY5KTX/t2uQ4KymprpDzKsvkdpZSLkugju97p
oXj5/sOtlnEZS6e4jmAENxvcx5Uf2fMI8cHCZ17bRsq1H5f+XTQDpvv5KMqSKVFhvQAPWXk6/kzm
uWwGatNrgT6ZEsYvNVzZn64b+wEaBd4FtTvYzNXRpu41MIqZddPLLrO2mWjyB1WeynTbEaQ44uuv
nxuEPKg5tLk22WUyU1ptwGlWu7TqqZiOkH2wTsxSG40tzft25KJImWrX8hTpVG6oAT+Yjm8zeJpL
4IpOpXdTvEGnp4D8F5lm+JwhSfMqBUke/7FySIngHPNhE+ZRixqjFqmoq4y+ZTSn6Pc26K7FiX0k
uvdpGzAZi+QR34hUkrJ2cqrBjih8YjJijm0Yz3SfktT1j3gan04TrB2uMs6lTBum+slLnOyqhwSJ
1q1NcQGQ6HbMvYEHjOVStys9K9w++s/8Xz6TAujU5qlEazQ2Y7UpWsmi81HPM4+AXLUZYgrEdRpZ
j2xwRXy80/4OYyhMDTwUr/u1TlKiDB2ouCDzqnG24EaEwQVqA4kr99V8UAarvK0QkF2K0oNt040h
bZnN6ChKNe7Mqgn2dOMqDz88dMzc0HH6NfAkiyH5eNNlVqtFWQxY06bkfx/B0NjSjyyOzPzzzmEU
vEZ4MMulqi4L84+PSgNClGUVo8S1Ht2i9xNeDTHUyp/PBfOxBDM0ig61lZmSGgugJF2cXhmp8ylt
6d1OjZT8P+wVPAIV+AunAG/141ySsNCltLRTvOw+3lrjoHoUrkz/ZS7MhEATA1HM+HGUWeppUVJE
yplW0vcCxNWmCZAZODLM6kr+uyMt1oovQ/yH5+XHYbg3UYRdhqHJW7qmkx4ZzmimfKMN2x1xueTE
jJJjb4lPVxd7jmuLcAHuHVNbreActRBOuTM9mo6hpyejvNcSNAeor8rufrolMCD4kPg7SxnqOsSV
UH+BbM8YekRTeRgpeZWfxXOalN7343yeEnvB4EjjXANFXkdMh2bSqEgjEJsHifFYDjwCUOttItXY
2Hqrij/fD/f5s6kE78EWCIKRgjv542ejn89ouK4ZrujNQ42VoPl/mOzcKXN6fpCLTvYyn3b302EX
a6EpSyZkYfktpvufYxxPeUzNYSpRhpNXw8ZQQNzuUE0vLtuuhq6hYLNiL8iy+kjkdfUYYJsuW4bd
CFGPSNPf/PU/A4MT6CGahBKWcvBPw8LMTrgq4x3tJBOwH9q2pTSRLqjJgpKT5cOReX++kojwyAvE
ihAJ4Gv147wp66jHNJWQDKdQtgcePIcLPFqJ6W7KBAHhUrV65ciWWr7hPw+gv3PmtUXto07VtL1W
oIM4BxLW8H3X1y1pQwcO5ZQxetDff9LPG5epMZaqCIIlbKmPU7NjKBFE6nx3rPt5OIMmTnwOEo4E
lDlmYx25CD4Nh9elgu4hh7HYtb+8738+ZNCNmk7qSXJpaZZ3XRbfp0LW9nA7oiOW7dPysU8EJo2A
JOk0RV59M6npurpGTsWV2xBMOI3MDiyP4cjyfTqIyyhUy7IxcV253D4uXxAUFZgVoCRAnPMbFQjU
Mxms/kmJNG1BkNDlTW2PcffDj8ao3HB/n6aciPUqko+0KfqFnZv4Y37IqUl2ml5Jroe6DrbfD7V6
LQIWo9VG5u5WeLVRwL8s8z8fzIj4n2YKFN1QNet7OPFjf20gPBNNTpwIOTjnRWtquzZug4w+r37O
xyMO+xcfkvcqnDOLR7JNlPnjL5DbiX9r1+suMLvmsbFq+xTeBIrJ30/02DDLl/5noglFnWBlah3h
jXy4GXqtpOA0bbIjpuTTAVjKr/CEuCfIuwDc/zhMOzdjEYcU6Y88Gd5FptN+G072zaiBIft+Rp+s
FkMRNFb0ZV8SEl0d7aDTQI9JdN4mdu2jwS2n4rktRHvtA64zHMnGfH0/4leTWwJ35AD46Ka6clrS
RqtJ9YEREgNekVSKfISIkLX3RWVpP32TMjtsCQpQy6NbXRe0TVIXZ4WV6W4Yd+WhS6TiXNWiY0/7
r2aE6SUEr+Dz4UN8/Fy0sOaZRMgXxJ2cVBtJk1ChCQjAyxQAB+axWO7nT8Y+VyxqJxRNJ2Sx2h2V
Zlq+lVeam0LoREuv2w5WQGUvxeBipBn1+8/12XgxGmxGpBoIJWC+Pk5OyyAHzUGpueTltK3di+nX
kJbVjUYg4cRABupBlLZ18/2gn1eUQfXlhW/pOGbrEGrGu77PJ5hPci+SBkWAuYHsvugdbfRZKv6/
Bsjv8f8Ff4qr/92X/7JxvxoOyikPSdYVY7YKI44AM5AjVDU37oz+FCBVs6CNlEszQ0v15zPjrU8g
nq1CdGu1nEECkiKdWvaKVMmT1+sVELBK0stthVjY/vvBPpsrru1/BlvZZSUqocMhCAtBoB+2pZoP
tDRXP7dWWCH6CXm2sfnZkx93CB7IpCJnowEaN2mdjdvavAnoDQAfYuntf1g/2rQRG8ENWWo1Pg4G
5Z3SjI71C4HybbU2lenj0qQzlWaXI1b4i3MGaJfMHQRAwq7rfNfsT02MkIMGfqRrrsNZWLTOJ/Kh
i9LJQ18t+/EdtoTqQK7CEzZJTa3WsbP7WkRFo7moAYMbyeRgb5tZ4f14T3CShc2Z1qhEWd8t9B90
Kr0wmjvMiuKfjSAtsl0kI/F95Gb5YvOxaPQvMsZyv6++VKPYZTFQ8+5GkUYXSpyqJ1kXxz8NNy00
ZHJqFLyQeSKI9nE/jGGrFrbJdDKzGJ2kycOdMszTkV331VzwK3jQL3ktfLGPo8h110D5jzSXvoum
Px1Na45O6iiRjozzhbHls7DpsLVLpdDKtNeiCIJ2jjU377oDlAVlq/eAS/Kl1KsB4O1kSnVkPyy7
6sMLggVcIi421UIa+31l++w4rHRa4RBzHIdkI+U+uTFNuoty6Vi9ylcjYc6xFDZ5OS6Tj4tI70Q8
RoTi3YB2m2w72gCivLbTGhqlGit6+vk+/3e01cagHHCOhxFJO12yCnJeSXQz2fQE/odRiLwsXhpN
X2spablG87Gb0NRW0ljdjuSsT9Mqbo7cwV9sv2U/wNpjU9D0vlo5hX7NFJqncE0Yc/ALBu1AXkw5
cmC/sHeMQgUISh2qRt/qx+8jpKBqlZ5R0AyfTjSlRHgHkcR7XxT6edj0+ZE+5y9nxbuV2DepCR4P
H8fLjcSgR2mZlTSZl7EVhHT0jNnP70B2N00S9JZx3a67xzuoNiGF6+yD0VRPeohrjp9byZFT9NVc
KCeG87xEHz5lreIxjidwb8K1B6U5byRJPamNKDyyYl+cIE1YpHRYLFyydQV+WNemTyJXuKkyx78C
9Ca7XT1FafgrRR9HOrLrvtoP/462+j7Y07mBLIwoZBuYb9yP5aYzgslJqoZSLLrX+iOLuFi3lSla
aliImhJohj2+LPI/rysVZFJRVBzZ0kokL84s4yzPsgCO0FBs7AT5u02VjUXv1fHQqj83vTTbk09g
65N6XFunZGgkq4qZrVkPpr+d9QBJTzEUqCXq9BsCDKd53XYks7SKIwv91eahPogGNgFtH4Hxj/Nm
Q4VtXKsCgSCIZiOEvxkIT/TD+h1e6VyTwC0o/xBUA+grK1IEfa2h9yoollBAo+ZUKDQWrLQfW8QP
o6w+okXHWoImE9W7Q9EdCOT4+8gCn/f9KF+dBJxN6oMoJKcCZLVktEXXEiUtsGokOqJdqLimRsFu
Jf9ZGGfdkdG+uJY1ynVlDU8Dp31d1xJBttWBaC82RNiuwdOcO7kf7PNgKGOvNuzLfpCDI2lBkkuL
xf1wIDD2pLdM2r8IZ9rrXHjLu0edkUKmjKJq70rFr4Z9K6L2jJJygYJVqUPdyNVGehJ5kZ7LRjZQ
bzKVFizpOTa3iY3nAHmtjW6CGO4u/G+aY7sG4pDb1bqF9KsIstsEyrWAuVnQu9kaNeIcBErb0qWf
P7yFTlroQITa4tQq6Vx2AyuQ4WEYhk4aWRrVX2qlN08ZRIXIVQKwnG7XFuo2MGff2Iatpv3W+IfP
k1ID4pwIc8Hhg1yGCRSUwGGTzmz7bQhA7S7re+WkDpc63wKN3YMM3/uPLdnKSZ4Jv90llR+f6RGC
pDv+2g7csNHjSwqqF35WNaT7GmXJYNNWKMgWGilVp+soWHAQ3CzO6OFFvDaMKsncTrWp0ksbx8FT
5cvcc3qA4LLTyLE4nQy08g7AKCzysRD86VtFcPUhCXvCI0bsd3ekXJKnDth8CkiVqionkBTlpivK
eKKthEiGQ6gxgo9vNTSsq0YxbZV5bN4CRUK4FXWp5M62UjGd5IChH2ppzq/N2dYSJ4sk7a4XBSSy
Jm2j064EcOfGvQmvv6LRf58Gi2QRWHUkRWHAjpAeykq6QsIlBntPHNFtw8LqaG1uLApS4kWpXbJQ
noWVICFg3hhZtTPbwIfRmYphdgbEVyP6vcthL6klGGsr1MSAVGwYPU2KET4JqZJQR21GVT+REguT
31Hz+6eh/+CMaDOLNjV1cS7r1Vg7vjwHZ1IwtNlGxKb1EkPdU8Hm8sJw24Vf46aoWydOq6Xtq4k+
GgC3KNEeAG/BM54a/Tz1W+O5oprTPC36MhxQVjarq0TtUGrMbLB8DlSM5ibwJQQFVM2v0BiH2oI8
n2H6ikMv+Rx7UP8ya9M3pTjRoznExyRGTf0osE/dDRIGc0ViiZOGBufXRB3TK3voi7cuTO0H2C7x
6M6UGZwGZZ09K6XWPFA9Jv2KkET7TdQPPilEWisGEjgAyjbNHrBdpBFjMqJemzageIHbyqITo5uH
PUBW1AoN0GpCubPaqddp27fbq6aPStMldmUZ2woJAJIyoZGeCjbQewg2xPfGQGoQEBv8gq+ViOC2
5wV010/29ChZcgcetummDurwOIB50yyAt6FZqRv0gfVsS34miLcFMSRA1H04P6bcuMN2mqVmh3sn
Lb1OiZkThOvAdg6aNt9naV+dBuRroo0kSu1tMnuUlU1lNJO9YffVphYjwK+aIApKWrY/AaINajqn
Q3vuDjIJ2wfytbO+zXshnVcAR56lPB7bE15O+akMgRI4JgyB68iyUm3b+G1wkswVnHLK3xbELdyH
ZCtR0d6fDCpP++3czOl5Y/b6H2Q8xxsUOGcDLm9fw75hCQCpZG0te6o6p3dShWalBHTpUh1Q23MC
KHPBIjbZGm6bRtbzrIzVRRZzHgnZZoG9oU6v0LcZFOpDL8bRdMtGmuxNhOq05QlzNAEvoGFYOzDB
89hTSNfRcENAgLXTe/2VsNhQwwGcx3suIcPcdc3Uw9lXgKtuFUnVIbpAtcy3o5XEVyoqyTKwRF2/
65QeDfNSTCHKF23dXTRzBgm7B1qWuKVqBpqbQCtPHI1Dr7gD9HuYE1mlyGgAt/WpKYfBW9SC7nNM
9B6fuqZprmZRBtdFnkvPKqmu99mIK6wGWjHkuJUs9dg4CcjBFF6oG2l+/ieKcLXQmpvT8LKS6cii
6mmabuNF7pTuuzj4XQ5R9l6ytdCmxm3q98q00GVG+HvMu+3v1bZDbUGH/oES3hjfaVVjvBBJq6Kt
QHXugopX5d0fs/wSULo+bqxpKl6GikPtdEkjXu0MQP6+I68DAH5I0ucwrRB6R1nO3AUjiS0vEqgY
Htoo6n4LX4vRPJ6l8ZX6/FHe2qz3uR7De2XpMnatMZfVFlk+Rd74I1oOjhJIUHItyR6SnZpF/fXS
yHRNbaD0MsnzcLFkfZ6Hwu+5IyCG3ufALTrK+aKOehqwdWI7RiMVCKE+UosD9IGKtzQJtYPIs+43
wYb2bhg7NttCU72V0U/5HYaCGwGBFGQ17VSpXgKjnzCNsc9NoiuZytWcp4B0rCbM3V7uIP2TpfHv
AWQuSuWAEbiHd22bZNdCbtEnhEYhwF2PaRm7CYKQV7XWtG89yvMn46KHDoLXB7qd8+HYb4tkelmD
OeBiM17tEMIM5luBHd2js17+lVwX3ES5awY4m9JYG8/2X3n2ICnhW6AzXuLxCql/VhLE0F0kvtF1
7zWY31TdpmfJX+H30Bwg8EzFULM6QF4tgn9J8iv5KxlvtxLkbJ+GL6DeFZYPdofW3ad/xeZLn1/q
6H9F6CFIjnzSv+L0cGYrHQ5nmc/eRLBH3aJoCqXcggnSO3OiIDdvR70abjWjhCCBfdfvfWvWp70B
/eMWPR/b2gRSWMCFpqtkpqMUrrLjD34ggFYjyQh5h1nUVlgUu2rKzAY+wmgXGF3Nemga32IbBKFd
g89F78HR6NSKnSnq0bLV8EfgqVR292tMZvOtoTqx9qSAxxjL0tgjyr2D9RupTvWhAipxqvVT/Ezu
t76UkDz7PQ5F+VsKFUA3ZP6gW9Ny6Ss77v34vMolv3OBjySSA/8zvPC1CBdIVTu4JX6Cys1WjYwY
CjlaPXcJdYKy19dSCTFZGRK4v1ohvXZtqr6WLaojXpPURCDkarQwOqn2INPbhqxji+zjzkjQOnD1
Bu1j9DiSkdCLj19pITrHkWe2Q99Gv1U70UzHHqtE2iZ9URRPNoHQyOMsUMAYU2dbIqJjkM070Qtf
Uq+SICUXjCxJHZ9mobKIghsFG0SbLN84LaSyuKdadU68hCBQvWla2OXUulM/dmb6ReTvRwQikWed
isJyqN6B8jkruXiIe13utpI2F4FXzyh8XA2WGDWXvrd0qBwSfHay66lz0LxxoPkDDw1TapJ3aVL9
QLq+YeJpLMenXRNEUGYBUMWIskUS7I0bC8iytNGGNjcfxyoL7sxkrAeXIoU6CbyirI3ghEiqNN9b
Ul0Zly2VbfNJmVdzejDzlP6nJOrwMNyIuEB6KqHHAxekKxCrHFFcTq5DEfaHIJam1guELMkHZDIC
9aBnetK+aSGOZu8AkYHAlfE4SGGKZB2iqIgyTLsBkS86XyhFs/2NBNE18MK+7KODltAw/RTMc+mP
e8qZKtQzUMyc7ANl51lzVito57iYFK27TfFxutOxDycNnip3pexEFJnXG/7dIt5ORTDYv+Yspcli
0HvL3qOXJ0gj4fb47kAlXHxboDKf/bIGNeGrEjRKggezs0b4MGZkyY9xDl1M5qx0acQFqvNs4O/U
rZNGq/rKyZFTkHkWUCnvJGWGcIzgLlVcQ4X/6eCoZTLxBBK328jkytyBph+SO6Xiw511cxYaB8g2
db+Li9YHA19FZv9LQaxpvoICayjoWwOUphFloEM0Mp0gN8P+j+X7aFvEUTnk20pImUyLIrIv96ba
ROlltQhMbcw66PTZM0rdlw8EjIW97bugiZ7bkkpMZJcHni6KawIfDF0kVur7YgC8uwk6ymDvEL2W
OqwHGWCoO7423ka9XWoVmre9hEUIiuKx6eAX4ymESrIV/lzj7Rn68igDZc8ylGPAwHy+6KQsO1jB
jm36FSxUPIzmopTznvNDo3FabfsCRNhp6xNnfycGQQgQvq5QXxC0qa3zwsja/qa0Ul3s2hpxVzzH
purv6ek1FxdgyNLpYVLaHqEn0+z8+jKbcwpjUN5AId1F3K/m2WdHRfsmJ1aCu9ZSdErUXg8vipiO
FReUanoCCLefT9RY0lXuLaXJJi+UqjzdRiFaM2d2E0YEvobY7K8UeUR6vTW07snsaaq9FDXlKY6o
a7l7g8Co5xtL7/uHMVYx05Y5aJWnWTU47SCd7RtKsZR8I6YIeSvCFVq4gds85LuuChU1gGBk8qqw
Nb2Wt/NYj/CPlQg23oZYYlXi1lVzb777han4F2OD3tW2n2bxC6xvBBwJz37adm0SBTeZmpnCa9HC
kk4p/aDZV86EnDm2pMUj7Thxr961fMR8CzIrQ3XJj3OkMuxUM/ZmFQwCmk/bmgVsuZEm+alBAQGV
n6bNzpMYXblznra4E3o05OPeGM2uPucq99PLMQGrd8cHydSHOlD7gDy7n1i/S9lSo61Nt0R0EnTJ
wr8Sg5C27VCX774+No+KOc9oWkl1Z56gphJkjhyoerzvgyG4se2wyZxAo0LOrWQxpHDnqqRwozKA
p9BRfHGg7lGgVpB1vKTIaknKFYTyCdy8OvJsLdFlweLkg294nYGDtED/O3vb1jSvpG3BiR1jYFGV
W4xT/zpOSW5fATBr/NcIcx0eYl6V1ikIPCsBpk1A4zSK5Sk/C0Wj6hc9v3i+kDQVOe4MsBYvTzut
UcfGnwUvpoV0Ke1LeWTfN0OpGeDh0BKuGXMUJn7dHGT36BlL5fMcV+OfaBx0Pd/nPuPcgCKffJeG
DyXboEciH0yrnjFY+D/W9KsLRQE1PpBFEuyj1kbvw5DT7J5od2Fuxk72r7Qy550edbm/6cqYzmFW
Kn4POEr2Bqy9JbYhpDNUckLkJjymbp2icW61p3Yt83RPha0dfKLANho+endm6DU0qxaZrnxT6YDX
HAqh1fd2UGgsILjAjdCwkL915BB4hDXmeBWb9HJwalJUwQojQXIsaYog3PLvo89DlQL9kedtMe/m
bkx/IdsYzpsMzFrmglNsAEzqrXY2xUEhNkVfqM2uWfrtoUYiybZrJA4NJdmmGm7qPjHf5zre9WCq
yh2CI/1Z0SlW6pR22D1zKWcDtIsBGvJEFAWN+yROTs08AtrdceEOm0gtq41S9fKraKJc3Rfxcr5r
uVqkV2LTjrbU/01e5A/mHeUXRBBoFfdv2jAlVhfqg1q7cTX1v41BMd5GM8hTFBzG+aZss4n4mqxU
52YtTHbqrOoPbR13Ok9l2k+qMVNmt0XO6wWKIMJ5VdSP1o73ZF5e1JJcAudbcpkIMaXR9GaaDf1d
i0CGgcIY0s8v+pzpZ6rtI2Znjx30MF2O+1uiI5Wy0SCO3aaWmDUvU+dodAdSIPcg/GC15QPNbN5A
C8dTjXZw4BqDVqvuFCVN5SiilN+rMUdyYVQoHHCnQW7nfSwppCSlOi7/8OFSqGmTVPSuSavaswW0
k6CAVg8IXdla/KhEiDa5ptpyaQZ2mT8XiCSKbdlLE3o/Ri89DfmM9gRAykRR9q1OFncziQDvI+aB
2LlNkyuQG8deYYnHRiONnBflqyniIvN8yQ83djdmfxo1opSiL7pHILOd6VLRJPGDhYRTHvJc+AVH
YkgcC4Co5jW5xs61RyO6k6PaD522pWDDVaf+PcwJ7qDtlcwlou2B9lYL9BRJTGTDpfBHemgMvGIi
l1aLQgiByO500nTlTdLjbkQ3xuzulIHWhjGZBH4FkXdzn3ayPbt6l5UKSpNDmHs2yNm3vE1M6OtF
HT3mLfGjRZmNXjYpluecO1ibig3c/v7JtxIFVWXHxs/QQCImVk8Xcaqap7OoRYnOTxBHDrBy4mYY
lpbHb2YXT6Oq1JDSfJKSLqn9gLeZaCHnJ1lmzF49SFhZZbTkmjxAYKkY2EEnkFlPQ+3Sgh8ZiA5M
PkD4inqp3tfszEnCWCqRObbEFU5QiYCk5RPTxylsEJoZGVkrsgDyjMV9TVsGKHmvbZUgOUlgRlsO
0pWxsYEjGb1L0AV1V7di/XFMkJ70/KxDOk9LgMd7XaEQHK6qvg4v+t6Pko2PSRvOIyuFaNmiMINo
V12q+FtJWZ7hIyLwEEL/V1w0aeYHTSAnvDWnuuvdCKPHA7PtKviCQAysJbJk/gkg7IcuZayZurd1
qvlOtRpprk0UFM0Lsjxompj9Qp5ttRawdd6KBhgfFS4DDdkIk7khURaiMbqW3pZyOmUXkhRayUYN
7eiZzZhOrsVVq3gGD6IdCjRxd9JXSDxsLIL8OYYD34EOKSVQPbMos2CH4F85bxAu8etth4AwTx3Z
zNHrbMeycWJRoeNHSL3HFOU24YpurIsQz7VQLuw6U2WnClo4odCW0hGWvKLlGwk4Z+uZdmugEPx/
zJ1Zb9xYmqb/SmHumeC+AN0NTOyhlbJly84bwmlL3PfD9dfPQ2VNtYIRFRz31VRVApWwJfLwbN/y
LrjOVQfJy3TniMYfln2hQMY7DShSbRzb9z91NGg+O2l6QwmqLDb8elg1ZYhKJGZMFYKnemMM6kZu
lbTaFqrTDhsVHzPUJEu99TZ2PJrytjWG8C1tS9wF+37UgmOCoIRvbshS2v4zAn11M1lVTiWjWrMe
AHyRmZiwil8xbEjI8QkTb4vJyXavjfi0Yt9GxLgRmtp+Eo2lfWF7VGJdAX67i6tcQeBVSpoHZFWo
YUhp3IIykeRtjkOPv0H+lu1DxetLhKmYylqw5e8e/Pxw62BGgXyIBugf3V+MNvah0vPTfZRNPdUx
ogqu5BYyslUQ4rptJx5lXSol0ucqSkOfyz2XfypeOFktUJUJjmMnkn4f0vmwV2qbFY99RgXgHuSV
3JApNAOKW2rr3EYjGkG3aUcgvibxlbNDIYzUXw9Zzlnl27X9BcMLieuvmHLTET6M8D/R1AhStyLL
eAgtov6NhfDyvYGXzc8Ca1NsaEU5edaV47NBMxO3WvQ6FepqYYJeaAu8Qun18QcGsAFapw3COnFT
ZQesxIyQC42PTD1pqB/7phk1HCcGgiIk3ePbCqlSzENsk3CXVvMNJ+f4rTTQblgBnwO/geFN1+4p
p0oH0U+OOHnvVBStJORp/2af/JYY42Pxmn0W1euruP9R/Mf0oz/zYqhCPxD/9R8n//bYvlZA71//
wV+s/7Frsl8/RJhn8585+RX1f73/MfC6zQ/x4+RfthzCYnhqXqvhE42A5O/H/fNv/r/+4T9VF5+H
4vU//9dP5IzE9Nt8XuujuOJEePn3eoz/O8VW8ueP7B+ff6T5j/nP/VOTEcbRHwrQUJp66B5OIvb/
0mSEAYtbAF03feJRWDAL/qXJSEPnDyj86GUAG8TDGsrbv0QZSdX+oEk4cS4ACoHQBKP2/sX/G4vI
1/u32MRZFx4Jcd4O6hloSJmUTZt6kx+a4pWA6aYbrfVZHfHk8OnK0EIaxDbGG/LokSseP3yjC1hI
bWoDf2g6Io4GlRN2PbRfc6LDztrE+Gs5ZTrm7TMOKJpHD4zq+apSsIAZ6Ths7E5X7wzu2Z1M/fiQ
O7q/r+EHZxuFJX8TeS2Oek1o0Dzn/j1qoTa8ZkXzHa8dHwwntJFPlT4kf1Kajfe+p2DCRc4obTVM
gI5D1EY/MBH2qRnk+O4FJveIoevZDYaFO8X7OpUeLGpbo7otKNksYIZmXeX3odNVNnSyRwMkzKyr
rKhe6tE2EM8xvFpuZ9yTm0H7NlaKsQB1mHWUJwW6iRIAcM2A50DD/HRWHSEnlYb10HOGc80DUYdy
tEhvN54laDvQGc1vG+R5F9BK0/6Yze3UwAZzDSAaVrA1UWg+LCagMHmPl1/6XJVgy9SwsTaJoOCp
04tYGYaKbRdmU2tTBHeZ1f/EQLJ/vr685lJO7yM3YerIiBGgyOywqT6+gowpTaVj6/vMRa0++CU6
WL0tnBVmZQ+5xZB9jQyjwMxsF8jjkxzUzdHpWIhyTP8irg11K2Kp25tJFX+PdQoNA+4/xzbXqxu1
fdMrRIuHsaru8VL6TU4axAVQrvBsZA0MDizQ2frwx0bTEvitnyP5xVT9dS7dYMi8sDTmG356CEAy
HmDwsLMN31K8kSZzus8mVtNm+CrSYs8psO+jr+9T8Vu3xH34E6mM/E3MT/vTG+LaXfL/4b2gXb0X
PudJnubZP4518iP7VX+8GKYf/PtioJL5Bzg3oJikm4Y5SeX+LdWrGMYfEE2g5mowopgo5u//2ssY
3BeWDBBwmj4F+4cPl4L6BzhV9jpMC6iaAI1+51KYrp4PGxkGLrB/1qKB1AbaF0h7nO4iNRF6lVhp
6FKJKQ9gxbKDSeF3IzsJJVu5LLYp3ScypSzeVsAgpyZi7mZ9Fn0jZHu9vqffKcn/fWX8/TY2mhSg
2rknQTKdvg3Wob3Q0T50aSJY3zw9p5qZGn3yrOWJ99rBkEHzJkrvDb1Hzh8BO/8pHYT6y2w8rdvU
XhwZKw8tjS9VoaV0ULEr71dYCWaYrelhCcemj4KcUmXW/bz+6u/UtfmrwwQGJw/h+Fy1UaP4bGIB
ErqJLHAVy2mPPFdtXtZY0VmSaw9BYa9KjGGOGZH5p34wcn+t+Vgv4On8QLFK/dIWdv8MMggTBeaw
ek2C3NtLvek9DTRS3lQE+n8aejB+GSj5fAZw8AnrNenvzfxvw4QJVnU+DmtaqbgYgY4/nQIloLhP
4hK6JgpXR9vH9w9GorK7/rlOL8j3iUZ8hy4ihWeL/01v8eH+AL1uh6XoQzela7FpdaUDNlyWt8hp
Lmn+sY3mA3IIrXSUoAiAziggbRw6hW0yICls3pIWyS/hqSArqQ5WjvHl98dF5DHdyIRyqj2LeVDA
NzS70kO3hep+i/DlQNSR526vmekCrOvCRDnIIhAZIrMNVHS2V4i8QlwvqsiNsiDcdRPcZkTlf+ES
ufgUyCxEoGgJoBpzOlFDashhjw6+m/hptONvVOj805m4/tnOn8JhNilkABiGhc6ZdrIcVAV0Sj8q
kcsBRT+B0sEOn0F1YSyzqGVadeS5FnhXfg3qN3NNIdHrIZ5+MUuBzHmTqWlwkAh8Vzg7riw/5QOW
qrqyBhscEPZxKw3q1QI34xSa+vcrqMpE5J+kYMgITkcaGTjumS0wji5Q3ygQV3sSbbEPAh/NtTEk
V58sDQVNh4Udd74NqBLxlYFrqki9atMUfNhxSpwauodVJ+eT/LXHe2JN7+bLKNofiicvaSNcepiB
sgXRDRgeUo/Th+VKgq+ICCM3HYoXucQZNA6GnaFIrzLB6Pr64rn0Sbk+Yd2+E8y06c8/jAyl3GCo
9SJyBTUTitIC+/MMEeLSLoINForl3ajT+U9S/H2uP1k5jb7fZxOYOycLaFsoHfN12waNTZOjTly7
/zOu23s6LtsuBC0UyUcU8J8jLCNUH7pz5m0cS96m4+dgQGhmcswewFPF1iZufl1/qfOjlZQALCuh
BZBP4r7Tz2G2ZaAa+Ri4DrzZr0PeAHP2vAEVNa/aX3/UzOpsGr9pcUVAjUQq8FxbAVdq1c6bIJqu
t3iTDT0aAWB2d51DIQ+bCOtg9VL0Xe6wCtHSFJfOyqt3WMwsSWidrwHEuCd5KRbdhK2d5SOdole2
10aRi6d1fCgKjbwWh7xtkk4WKnKm70DwhZ9gFQcLq+98qfNk2KGMftICmZ/4oH2ktOhZfT1moWBs
Qjw1zLzdOrTmHsHgyEvffDrXTy9o8h0iDcQY+O5oKJ7Or2/jWSkAwbnU0ZVfnZ2Yn3JHsu9oikWT
I7RmSCuA2xk12KFMjxIe3Hjeg0H//bknRoUWDsESBticylQMJOS6SCPXKhTnVhP0t0yimFXR1Cqn
WJwdaRGLzzidhqvOMPttr+GJkMXxEr3uXWv99ItMeqNc7hoedzqowdMv0hQKgt9DKtwwFFwfQV7Q
ysWiJW+29CcBKURSmjRr6r3+LRXarYn3ULmiipYX68kEt16XqdS6upfQtMu9FGZH1oA5XeU+XIUD
ehcm0gu1FtKTE559V4lM/Y5Pe0AVxXfsFdA88c1q9f5TGjV2s+6NKrsrge99snql+pQmpidWHSAz
MIeAQd8K4JbmwnScL0Pi5mk78l82/1wsI8RNTE+DuHZzqVXXdUIIWivIOQTG6GCKG2qfr0//dF3M
vjk6LnSoVDjyBHKzb+7JHMcmOG+31Mv4MMqJsxu8ZOnSOj/LCDw4wyBEo2fFBJ/OrNIUJW61CqNq
lDczIPgAv15uYxkv1uvjeWeLnw1oojZMGtREvrP7EfIL/rR43QB1Cg8gVfdm/9eAEZpPvoDXySbK
1G9xSznJSw6K/V1I3VZn/RixsjN1ZReY2ZMhl3ta4r9qO6BzscSquvgtLDhOZJJTFW8WOQC9Ckww
3cI10zTcNhWZDXvbWw3OGC7caxcmdyrZ0dKeLnB4/bPPDkiLe6MWbgzyZZv0GTiLvPr90NLWcPok
jwWHpZ1pzdoDqj+4rjVu6gXITucjDvDZ4ulwfjPwFLS24FtO5+Wc6iQ0RXOENTSu3pjOKkr9ZI0G
hXIDqW+8jUzf346jlq6BVi/dSZe+4pTC2+i0ciO9m+R8iEtMq0SWYdAat8rArXeGLNY00pbO4QvL
wuDMo64MtYNm/WyLpJlSGU5fVS6aEsPaKSNpI/EVVj2YhoVl8W5yMNsjlDMpV5NMTQyj2S2rpbXd
4sNVuVE+SGsn83wA3kLej6zMbawUFYBJ4dypetCvkYMG3hGqCJz5pfY5KfNoa7ZW/0XthLYgknXh
G5hEYSTf1NOoYswiwCEJTcFKFUSAgIM1ZcTZrUggmEEtWzhnlQvPIlWZjJe4+RABmQ7iD7MqCt1P
5Mpgb+SR/1UaqrjC+VrPpgZptw9yuvbQF9DK01vgB5TYuyFd0zA2aPhifBptzLYW9W6wsxc0w1Rj
VTp5mm2vn2YXlh6hgUb3YJqrM63oFIRKQTuRrWUZ3qSwXByNPmwWPvs7lW22Hk4eM1sPllWoKUWK
xlUg2+wMUASPeiBVO9PoAqACqjj6naW4heFIj5YM7UX3O2kf1fj6RYrfr60xsBZGPisLTyEprGBS
Yps9Mf3L7OzKxBB4g2J0bgFa9C5KgVVoVWGBufDa7qephAZAY2zQwHGgnWOCksoql5pTIa/rVgiw
yKCh6s1gB4iFBlaA83hApRkXB6cR1hpYTe7Ai2nqXQBevVsZeCPGa+owhWvmhGXr6zM566L8PR6C
S/y5yBenq/B0vdnZ2KP74zRuWGr1Ng6qCBgaZpBZRyPUwvJulZrRa2RR4vKglN944gaQupiILtGk
6zFkib8bG/ycqwJfA21QKU4lifqcp2r7q8PfdJIgQNikZqShYbyBS9JdW2/9XR5G6l2G6M+xizpn
b0O32HRBXR8lFcALtAZkJ5yq210f8fkG49DUSWHQqOWWm+eOhWw1JOly58pSLa0Dugovplnlq1jW
fo/zP31bRAL5pmifkMARY5x+27JvWt0crc6VqkHbB3XyWtK5PVwfz/le5CEWFaj3fxA9P32IpJWi
CjLRu1Tyuk0uBdaaCuKSusp5/Ec9zSIyQEgYnRp9Fo8NgvuTyKF3AzP6ZtnSziyGG5FHUEdkvV1Y
lJemaGrskfUhMkrX8nRIXqcbcZp7PbFShfXt2A67NAbXUkjlkiD9TKP77znizqGuOj0NH8bTZznh
EHk4jA5u5RvF2vHt8FgiErhTS3BobSaVN84Q1z+U0FTFmukzb+3O7rOVUee1s0q71BHAECrNobyC
X/NeWHH3FmnAcBY+yoV5BnGKpAh5KD8+z4e6Gm0wmavYxf+1WMsNLpJmBTbn+mq6kHJTcSDp1iDW
E9XMK6dlqkpWqvA9uODkZ6eO22StxHoFdNms0DWrLLk6AN6DQKTXtfID/Kfv74As1Z+9hq7vQkxw
Yd1R9MMPiXoWl++8Cmn4PpCosBjdbgyVH3ZkWiuJYsxjZlX1hshxqbJ0cfwfHzhb6IHtR16NZJBL
OVw+DqOT7GkDhngXm/7NENIWoBuZHSSrNj4BKSx2Ikm0HRKC5sI5dWm+NRSNKPtwglDrOl2YyJ3g
W5P2o5sbjThYyqDtmrBZqoxeqFlC0WfZ4/VIrk/Of/oYCGcwPztjpMRka/uWkjN8V92/jePKPkhB
q29Vq5P3FWi+m8iQimevUpYUWKZ7/PSe5x3Q4kVLjC4RRdrTd5CKys5wzh3dgX26crp0uEc9m5wY
qsmBJtEwkUiHLeP4WVWttBBmXPrQQOnBQSB7zf6aluCHiEuhpi4iWrgu7Lxv0LjynRnr2lLcMI1h
PsaPT5l9Z6i5tJE7gMypOST3nhw5yk5Ra2jZjiLE46iblFASL2kQRtTA/bZ+pVJfKFJzPwq7R42O
+tqzL2C5rQbZUFvMWiuxoUjv5DspU6ufNt7ODQZC0O/uRsT5zZUi29FdVuZwwcsi8MuFvXl+dr6j
A1BbRAOI7Tlv7hlW0GeKIWluZcflDt6ktJ+g3W6gQ9wCgFEMmInLYH1WWq/mT05dyC9DnMv48ZS2
F+/An424xTqg4GNAsTtZdNLnWGqVr9cPtfkMT2LmiJEgWERDE32w6b75MMNhCNhpjPLaBcVhEBpq
I+C8+vc0Gql5U66ixeDQLgFUw2I+fUpnpvFEXWlcrYo+tWVng2wc0LxeyBDmJyKPId2jBYQ0O6f0
XI0krYBLllXVuWATrDuf5HJVgLj8IoWZdZTMofm88PGmiPbjytVQSpzCGK59qMecE6fjKhIFt6w6
kV3I99ZPESextyoVy5dWDUR4f51EVgmicFKKXPM7VAE7QgNWExKD/6q1mFZAVfsV5Mc2CF+ssqkV
2KmZA3pcqZUEv2rQrNi6T9btlgjMRyUNQYUWpQnwkp9GOUCTEDIws6b+q6oU/75uCus26CQpWuWB
IeOoPbYyUOfMo2YWKlUNwwcSgA7ZE/bpqlDjieBe4cWdNpDHN0EH32uFDiZkSWEERr4B0l/ch5Jd
xbDt++Ln9U/47qV1+glpgaM5T+qAuAu53eknbBpFjrOsblwnVAJcVFF0PjidLT/oJWQ7TfpixOPw
fcT+4ghVrISy1iT5hp5ElK9TPXJu5HwsfmVQF8JVPDZSukmjEGegKs6ll6G1lBpCnCXfBNVQF3dI
F43H0FMCeTWCdv0rwO4cOr0lnAPTy8yknRO4cmVWz/hf00LwE9tcN2MVy6uoEYV230RAA1cenOSb
tBFattLMQaa6iDgRixr6WrlttFb/2jQ+uBa/jqR9Ghu+DTAfo2fMt9TuPhhLDV4MrNCvxRiBhs8r
KhZryusgo2t0o4pVZzfGE90+yDAGNjc3A8yAEncMb9wCvswwrXcG2C4QaarxVupQ5gI5o4svapxR
ZmmburHXflVGwa1tpt695I/tE8Q83MMTX/6TFdbAOwka2C5Z4uEwNwBdSqCBBh1io1qcN3tDhXXJ
UvPzY6a2+XMYxyVA1w4yApbWRdxvUz8zICfoxT7N0iE40HiCPFBlXvVV1ckkVk0eIBacjto3z1QA
T3M4V/ZC9XB+gBH0obviUJWbLM7kedO8HtJQbQq1cWV0IrYQDsHr0oH8zYiDp1DCogkLohUg4VwL
vEhSLOazjFBYx689YzBHpxrLhev2LOL4+zHI1VHhIWB9h4x8OI29XKSNJzWDm9Q1BnimGLexhIW4
CEJ179WWq8CvZ+qhudh1hde7E9cLOdN02c72I3KNsJQ4PxFlmeuVeGWpJH5L0juCwV+HcvGS59Re
I07eDcS4Zm+a+Z/Xz4CzXt40bE4BwncCWQK7WQCQi9bSUO5pXV80tgPGXjPfUj4BpXvJcd4y+Hxv
jm+yOSJrNB8KU0l38Acd15QkYDFp8lXJugyigNa020EZKrGyOx8BZwFAfMG5aMoZz74PzaZJLYzD
f95FrrNWHqNGb92+bWWIBEW4T5XOWccUVNYwnAGTF44gB7KWbDPmqd/7V6ISP93YQO/mpgKNT521
98zWTRwukl5Cf0AqangI6WKp7cIgqenhp4KsF1rA85ZGLbS47XMKARhPBhqg8bbt13Y4QsawtKz8
HvpSijTGUAZvAvrskqDthZGyySaQFTKHHHqzO0FrhzqXQeS4dSCXR39QwycjQ1BCMzljr6+9C8cH
ioMK1Xb6Dijazupoued79SCUwXXUOFhzEXWrDLvEhePjrFzH3PEY9EGQxH5vD5/ecrjSCE5Sf3S9
XvRHO1D1W3SfEVuGi3bTqwG9BMjGW08gYJoZgwVcSULSo4G/lWaqsgZksxR2X3onkkcW0nTYkNfN
hp7g0KDkMe9ktzQ0rDx4syWqGGUU5oe4EG8R5SoY+tBoK2k7oLr2A1SlOKZQ7XeBE/ULacCFg4fF
jbbgNBOc0LNDINOZ8U7LeB3aKiu5z5pHyO3dlmIZ3T4t7zdjM8gLcfr7b51t5ylSJAamvI7e3rQ+
Ppy4ppFEhVYMZDhAetDQbF5jc+jhFMf1vhsl71jRiLzXkQZeVVECm446PPaHwn4iX0IuJMsUuu1x
eadHxrAC9CluAQZJu6oZrWOLPeHPwQm7oxbAA+9bO9moraLftLL+FUJrsA0ILjeOWmB81ebSrSro
1rdjBz0vy1IKiBXbW7agJIh4W6IohLHBoN3rYZstOJ5d2PE0naZeDR/DOMtX0hLdFiZldH10dLcq
pY6N3QIad1DQ2QQp4gixWvqHWNKWpmAetLM1cPGgg4D+vU3Pa/rzDzNQitTw48Yb3UKU3b0CBBIC
gkeIBbV3FQVVvv/tHU+oSVkXkDgr/31bfHieFUATVpGlcn0flzu59tCls7Vuff0pF44whEypoVFG
Bb81F9QFhqyHo9ryFAR1Wb62ATplUt+PZHvhUWd1mekLmjS6Jpgr6rPvf/5hRNmoEZjXgeJ6CVfp
2vSDUgPfWHY3ft+3L4YTcMhAlww+5X6vpOsyMaxyJ8W6XK6TvJL+B2cqX4xIie4b0rFzL6Q2D6QB
Fx/ZrUbO1G5sCXBLPEKvf+ELUcPU4iNIoQIGkHteBUpgbMtyFqtuZSjjMROKWh7kmlLjSkN5/YUC
6dBsPN8v3ajVGlKvOMSNrBsRCEAGq/TXXlPSSgDMV29MO6gfUN626pUFo9VZK42F4/j1Nz6/a3hh
3FemdBjs8Ty0ilqHotVgUMCQBxp0omKbe82SBc/5fqLoDcIOWsK7n8S0Mj+sBtJ4Gx2OXHUtk8Ok
gS/wkCPZfxuqIjjqSWwkCxNx8YFUX6e7GgTIfENx7/njUI+qa3p2sEGVosa/QlG28A+Ndesl3sIG
PsMLAIWeINj/euDszKYAgL1Lo6lupg0r3wqjDYTfm1C37qIiDHdKl9uHJtVCiFplStJqoqUHiXhP
TSbeoO1RfqLkkW38zlBuKGp/72McUEsaA8fMHKVdbyxs0POzgPdFRcaegN7o9E9VhA8zUqtmrcE0
U12lJtmubEnfdaKP132hO/+TufjwqFnkhGivPfbU410HWa0NFYZxLyejsTG7IdhJaSQvDO3SkmaP
m1CwiIgpRJ8Obajh+gV6qrqFZuZHIUnkg30z7K5vnPPQ4H1/MwOYDsimOVvSXjHkCBurrDCjNNco
HVouyrMR/y/L1qlaIe8tpc7L9Yee34go9bKFEPQkGAVodjq0TFZaJ7VjzRWjZq4hPL7JhWE/N2zw
Z0XLUPZy2vGHF6JFeP3Bl/aTBXULa/n3Btms7aKZKLEbSqS5vVGEB87uYUOnd3zQ04SG8qA2C8+7
9HVtTiX201RrnpcAjYDIF5q3RhPV/qzGdr5B4qs75ildTl32m21oGeLp+hgvbAmWDJkFRBmsN+cY
Jqj03A9aMrrhUCL+Zlb6NqOzsvJNu1tIqi8sUXqA4I6RSuCB86Kgh7pAFxrV6EIrlvdZYN2DZi0W
ssIL4wHai6w4ZMIJXDybswxBI3tSaXQbbAAPRGvBZlRpiHh55f8PHuXAZpwcHegEvkPyPpwmjpMi
N1RIoysJW32E5N98tUI1vRNR7P/+LAFv12AjqIQx1nxUcZfQwFIz2U27+sELvPZbUesvOZpi7vXl
cKHw4RC/sPjwnwSNO6/iDCglFEZoyq5ZyOO+7pzqSQtSNKA8D5E42Qh2vl0qK8wj2p2BGe9N3cXS
8fpLXJhD3sFSJ59NFIznx3SmiGZIucFddF+KXYi+An29SNtrlFB//9gkaEPMjBwB0fG54j1qLsI0
wcu6LTHhLdjdiGJdJS+cYGegIS7KqUdGcujQbyccOz3CsCyy03YKOAbLLn4id1Ssew0ivIHgyk0t
J8GtLPzuRkWebY2NcI2uSiSjr+irj3i6KIduKLJdFoMouf6lz8hG7y/GSa4RHk/2DLOz1a4ie6jl
VHYHp4kOvtUFd0YXtYew5jaup+KjooU3SZK+qH6W3VlDYeyLntpuVkTGizSA9Rbco2A/QHaXnTGJ
3lfVRmQxJaOFK/XSsmCyIBC/m4zPKwS4tKCFhcWPawm72kuYiX5qLR2ZBMNbIgBduHKmfiP1N8Az
NNxnGbk66p6ZGL7iJvivrg36Cfd9lWQPwozqNcQnZWJg4YUcqOLX9Rm5NEiuAHPqck745lncQGpS
B1E7KtAzhIfC7vhnbXTGIYmUJbvnC9kKiSb/oeaPTLYiz0IG2xMj4me16o528ZBT3d8rfir+Mts+
+5xoiblKqqReGfRW/lT6XP1i1Mlw0Kxw4Vq4cOtxsJHwyjiicZDORtwHYYg7bKu6vlp1q2jUH7LO
RjOJislmjGhQeb7y+fpHfj8vT4sNBGAQFkCiAN4y5emdPhzdBRzpuPcMzUVso5pYEkFyh08sTUBa
kkmMZFJ8gxgJbDU7h5q2ssPKsHaYNGfIOZpD7Gal8UbPsAo2Ko2SrTPIzovpSOZfktSE0i6wfHQ6
7LCgctNYcfYWRV3fAX2si3iNQiaqlpWEmszWtiTUdO3SUb8pTTo8DEbf7bHllcx73aiDG6ukVLFi
mZfr2E7TWy/uQHDiBlsKqs9GUW/C3EOAupC69hZiUUsLaqwHmGRykKSbQfHHYgXnhPZ0HygmajK0
w+4Va1ACOhsQF1ZRDjt4bRqYcqyTwZsEFVgqe4wTkJmVsuwnVC8TzSHiq0cCaEBgECKR6ULEM19j
C5a/aFInqxvEwGyEsIOifSnGMF3BhY9+eUaVF0fR+IZYBT2W06vULybRISeP9pbnIdZ1fWYvLep3
4w1aWBPfXp6dtCPNJZC7teaCfHm0xkK5QyV5/IJJWvOmD3J3I6Afbiz6eN8z2ZN6gOtF/aBgUX24
/iYXoh3SHxBc3NcKQPDZ7uomf03V6zS37TL/SG8QDqFl+/vffsq0hVXIq6Tg6lzlP7Nq1YskT3OT
MrR3ttxGWz3w//rNh0wUd+yqFBn5BZPq7OluUQVCdLiYma5AZnEb5AFKPnBNFq7is5OPp1goe00k
OBUayayFOzRRQdFNsdzW8d7QRVUf4sJSDmVDEeD6eM5Od/pTbPyJXkyYTbB4Op6uAzoh8JtxcyvS
EDUqPsXygGJbryIqmUUGxN+g39jICv3+gye8HQkFJy/c0llwmtBixRBRk9yhChT0LkV9sKqiWydl
SnA/pr9wV7FXkaHEX66P+O/c/+TEA2Q+4VYg/eEuyHF7OuYSXCfiW2H8ZNcWSSm1nGBXI1d839RS
OG4ibZTo+SpVe097LzoYtVFsi3AE0ZvCFNV9uWNLoyX8qAvH+ZnmkfU1RFPmsUVJQF87Xp3nz1RT
QsR04iHzdorfmfWOoCffIjSdIifnBWW9rTQ1Xls1lnw3pamq5coqkOnccLpaj7FiiWblNGZerqWk
Bi9eIRR/qMbCL1CxGXvXMRw/3LRxEj6ZktM+JSn7bz2gKO1SYHAeKsTPfkQw7zi3a6f24buFjRtL
ZvwSBe9EBhRwXs1qbMaVKWr1VbGobxpDR3VCdA42p7pe33OIRsq+VsrhRRidjw0J+AXsoWvDmETr
6x55KkP7lVa+/JbD3TXv6qhWi9WE1XTQUwghLAckc8fBCBE0gCpav8ZpcpQ4mDj9fQ/ijSaMaDxI
cdyhMufonwVObAwyTMxD2aHVG6zMwRq3jYMEv5WCO1jVgTEEm0poza82gF2zDrvW3/qtqrU7GUmw
ektHKjwoUqL6mzFvKJ7YJa14K2u9nZer2Q5Z6j8bLYlf0kkygrmBMvU+quiGmp7uosIVvWCKWAdr
FM6MaI3Uef1N6DXK7A7hlms3Y7TTncI/lshff0duUJNXbdFoD4EBRwUV6wQ1rR7Eub+wcc7PBlYv
VQfaQswxdYDT1QvTPjORSAqfmIRwo4R1volCvNeQU1ryZ37PLk53CmRNKIMcq/hgOXM+oyyVemY2
dvwEIiPkdHD8H/D7hnUpScWhdrpwZ3qtcUSK05j0ytWDBpF+RFP51qrNcCHHPCtBQGEmPaHcQk8W
8vb0YT4EKg0awXZD+eNJQyEfnWsZ/Trd0zZR3+krGXXMpfxvOmVPRw9OSobRSFUUyvG84RgpHTmZ
VedPeUsJSbOkcY+tvfElzmEujq093MoxiluyaOKNJHlfQgRRP6WmiF6vn1hn16dKVUInf2cuuMvP
lE1shM3sLFKfLN/DLANx31tTTX/P8xssoWpOshSECRPvmm7E6ef1gxYp4jrQ3ZCCKjGPYW4ASMUL
q/fCWKhH4Ac6Fa8mp73Tp4AcHAn8Bt2tUtr2wGzwqe09e3v9i53faiZBLaEA6Kf32Tt9ihEg+yxX
se6ONQSLgN7hkA3RHmlB+Lgt0pylSom78EznN+nc00fEmY7aDj1DuNWzWy0bgjDtwprhqU61NkGd
/vD7EnvLzhlusKXqIMXS20Ftdckd+8Jepag9IcWp66pEWrPtUauII6dlarheOnwdYmE+W40ZbVrN
CG6UONiLvByOHCnBxtRz56FXoqNjJnshBQsh0vk+5UUoznC1Qwo669qZhWkmTmMYbu21zaMxki2v
irZSD1EK72VdIHn+5fp0T0HK6UalLGkB4wNYj8fYPL7kJoyKNNQMF/T+uMYGOb0Lrd4/pkPSPeaV
fRsVCdzfKEABjtTj+sPPw2zmnNQY6u2EVwTqd7rY2jSw+jQkJIT8ULhyFhbI5qLk1uKG3qzGIfVJ
WuqXQK/x7+DdyicwNsm2V6Ol0tilzfXxTWZLgDRcCnG4MtzMIG6gHwtltdOjhZLU+6l/+rmRmzEn
sXRn6qzMMR89yPsOvXHTreRUAhsWJfE3zYzSHwZ3wCcDk61yLWQ78deiENo3AgQFeUkRIxsY4laB
6l7gYbPiWxgW7JquTrGpBln6jQgBXBvKjaZYlWBNC6S2a6zkB0RJoTWaDtwCpNK/Id2oSpCs4uaQ
KEpXIy7ZST/7iiDmt6eWsJgOMERBHg2i8nRqy7wntqps0x16mt64tUhHp66cB1ZyswPZCwtoQItb
V9uffi6+DEU9rmvU4X8XQ0qP4Z0zMlVXZfjssyVWq3nXdnlpumDZqqcsc17ZzN3BClL7tkNieXV9
3NM6mU8w6HKaDLQGQT5pp8POHUzngrYz3TItYE7IVn0XS6LFYIb+//VHKedHNaRx8M9oYNCbhTd+
+ixjAlJzWlmuXkrGXyDWSdSH4EkJVedRzRN2rCSkb9og1c8twqH3KJTfisiRfsGuIkRWU9/Y+ioS
rRtZTT3Xwb5pg9d0HK4zpR0WAAmXPowKImMij3LczOMhK5HDorEH0+0sfwS06KvbGlAhjLp6SVLt
rBREnMOaI8N8RwHNN1lsFp0ZFprlxh3SzL7jKHsUru3bUijBVi2RN0qitlsIsS5MBgQGgg0U36GV
zCveGSLe2HsF/pMRlOEBaAlP9lNzmzhSs8GjhV6IHKVbetjZ0ik63Yyna45SMJEdDWKOcUAvp+ug
Nr2Yc9QMnro6eFLl1NgiYlrekMYVm7BU9VU/duMqHjznSWuj7xryCgtL8fzemt4AYyTubQpw+nzV
68JQ5dwIntpk4nlDnF8XVdhgJwGyrwHbu/CxLz6P0BqkCccLHY3TEcdyavlDYgdPES3/vWbX6cEv
U33dVjYCQeP/Ye88eiNH0jT8VwZz54LeLDAXMp2kklRpVFXqC1EqQ++Cnr9+H2qwO0qmoET1eS/d
DVR3RwbDfeY1NOI/PmqXO2qG0UBGMnmTDfDh5+OFgHxTku1oL1sxQgeZhBRJfFMOTu6OoCvdNLzq
L3oJhyBNoZYJD3nGnMDgOx+zBYZcS60S7VV/GI4oUhS1W4X4QtwHo4Rfhp+n5QnOITjcRG2Qvw66
AhH+sEIu0c2DIKbbp3Z972p6NOybydR+ZWEfyCtzrLPHWBP5NeDAO68bP5nwBaAfNxO9kPOfbCtI
8gutjPfhaEmrPAqDTZBk6jfsjKStnEvBqmxsZVcqgl9r++VNolUWiHlNOpIn22tEx7SdaSf2LgKv
sR5bBEgUv2z3Vp1Ht402jmtoz5/loMZyLYq1+taq7XpngtK8BV2koCyA0C16x+2f7zf6R8hBcLEA
y1netKqvWCKRknivaS/A1xt3CjMLtfIh2kyhcWWzvbO5aYcA2UVIjjD4dWO8SdbUwOwoCkTxnupI
s9bkocFywXlxqBhvxyx8+nhrz1t3cXkwGmBdhOLmlHixzVKK5ui329EecJqNI0ERfyrkMMOUra6v
fMXLGGsWUVQoW1E440JYJDBhBPNJjUS8D7BGATjXmdshkv+URjen929HWZTlmr6Fw6/W8b6NnWjH
G43DzKRYuzwFhhmW+cvH3+/d1aL2P8ew2Govj6k89J1ld3K8t0ZDP1ZtOXndOGIsEkrObduH1wrC
71xFFM1NC2dbcH203M7PWNobQ07qEO8zLtw1dMwGVxwz3PYq0aExoAsDy/Ma/em9TTL3iwGyv7Ln
FoNaBOKY1/jxXsAYvLOF8g0lCnNtYSzwNzY/DQMkkGYZGkg459OjApV3mFFQYEQZnfJb9pdaKS92
2txEivrt46V7Zz/SsyFdV2e5V/CD52Nhn9waSsqtbihliS2mMNdlNl5z0H0nTONJnpUnyacJENTl
hsz92g9lnYvciGFcALxvvuJH6Mhun3BXuWAnjBsUuTEkakxqmajIN5gldGEJxkvDEohiivwLo4DP
QB37wrP8qTbWdh9Pm6bD5s9FIiEZrsSx72xrWBicUXjjs6jm4iof8LqYfIlCL05aUD4ivd1Maii5
Ko4FmxEW5ZXx3lsL6EJwPmhXagC4F2uBzo+o7CThhjXLGwKa2EXpKt788YqDDIe8PUOACEXnWb+5
WhOfZapQtd0jR4Shn00sNpJo/fketueW76xVQpnGmE/Tm1HMbFT0otWzvSPH9W0kFRxR00nWhTxV
a1vYV8X43rkT5sEIEyCus38WHy8bxAiTI8j3vUI/BVTkHHQNgYuBh7y1QQdsRVj0+2zQnZ1eoJQW
p47xvVSnfEXab0B2okxbj+mwAVmpfBKtXT3ok+9sP/7679wiNsHx3MuiAAur7/y79K2dBYE55vs4
bZM7W56cu1FU+appcFr8eKh3thOrTMWPlhPVxyUgo8GCJZ4ahspEbK1ELtGMNctg9/Eor4owi8cT
CiQ4Au7+1wDhfEZx6M90t6TYy3KpAf7WjFuf7fVtqrrX0zytUlx1bjvDNNbEOsWmBHV9jyoodQ7D
qDbl1FgbSyp/ibKINsCd8rXwWYZuSqIbs0uf1dhoUFcspx8BBDhPl6bwSl723pcCaUCPE9U3wo5F
8mC0AXqGgMT204ThqZ6M06qmA3FlPV4BYMsvRQhNujqzbMBvnX+pAHIe2Dyn3OeNnrAd4y7allmJ
wJoEtDNdtVoZvYQJLN5VpTbal2kMSsvtsSv8TodB2XeDOjz5alAe8Rs1X/x8rOuNYxFMFIbq/4Ds
hgWWSbwswPU3ClYhNj6NHy/3e59qLmvPteRXmcLzOUxOpVVRkZR7TS9mpYAG95WpzpznPx+G/t4s
Zgx9kcTjfBilybUw9Z2IZE1gI9em5PURxpQfjzL/X5YLMvPCKERRM4P4dD6Khu0Hq5XHe7Mo4Vxh
+nkTG1rnabFTb52p/z3m1qb1G/GkDXl6BaxxyVWZcWivdT8Ev9D5XTzzSoJ9GEy4fC+0zoK6iRmm
FqJaBbHH3MaaQj+m1OTYM+QivO+R+lyXZmdv4Ypi8hsKY53rWnFFBfadh5q7CVkwHaoSqB1n8ea1
eFXMVqHV3tKG4LuoOQuuBr7qecTrJ3MlTJBtV8bJDxk4PbqLK6Ht8CIEfcAhkv11xL/1kloKac4Q
xfBAmmr4jZ0zvNE492WacbIsX+s9vIoUni8k6udUOmhC0x5AuOR8IWM/G1JInaR4tS4OWhWaT2kw
FwYDWgmoJiHgWKxstXV83Ket6gb0ZrlF/jmSvD6CouNVho/Hb5W3+kvhy8p9w+Q2aj6w+ZJB6mbf
sTaGh+dLheTVoMZDNzZb1fH0UU0+d5IOjcYqpfoZvyT+DIqe3btJ0WHToQ/xoz1Go70qtaov1wp0
5GTVODH2H20YGKs8NAdIOIENsr8m9gNfXkrmRqtGFYKFXUe4JmJ+Xq4mubJ6NwRQdCMFbSjfchPW
W+oeaoYpjp3vTUXo8GfFJH7aUHVLfh36XaRyXhNbD2j6QEjpwVFMxmT+wKPHxIZUl8SpbdQ28VQ5
7L/LwtITDzCmhnxaneQ/fL8rnpt0Mvs1khL5rrHRIvGS2jdUiLPYtnAhY/HjTgOOrLdRn5gttVVM
Kj2FyxtFXN8CGlJlubFvEqNSqdsG488EolDljU5NlxMHeMQLkhTjRBfLYPv3qJc0Tq8c9YuLaz5q
VLdntV6T2tRiY2uSbuBga0x7s0pA+XAfoL9YFXj/YNNnpxB/J8v0xnZy8q3kpL38FGN9uenUHD08
wBwKVmPSNJRuXQjtlzoM/snAa72lQxIHnpiwO3Qx1MQrJupS9a+ym/zGg/DW30F3l3MvZQkOUSsm
Yw3rUX2O7CbMXBwBIGjrmkARcFSGO3VoJjz+QlExdKpq7gi27jvCI9OXQk45OLNvk7byUzn9rKAv
RWuoGRMcOn0MFr2iiPJynQz4h+vol6qrQrUbddVz4g2g3WMPdyK1yc6wRtKehyivbxpAFLWLtmU2
bo24GztX6Dp1hyFtcEMDMYUPE07miVdonWNs7LbsFFeCytDAFx8RxrFw3FrjUZfhvxo7qadVSCBU
gRH+9MugiMA0BiE+oimu7bfQ8LBC9WMt/C1PTfAVscz4qODERF1SmLgblZT5PV2TRtml3eKs+2wC
QgZkFy9AScumuwSuco6ruqk/oxPrc1m2QfDdrwK47z3UJFf0kKHwB+wNyZOkyr8PedmLhwBn1x4T
EEPutrg9G8NmEkVx/HiPzSHm2S1E+24GhXB7zAAceRlGZKYuWWNTE1ljcGWUJW47qtj7dVRsdGQP
Npg8/pCLUrnSNXxna1vQvugy00yZ1ZjPbz9UmCsRm73Ym+HUbQpDLldKAdrv49m9Nwo88bmsLEMx
W4KKLEFnGkEc+gd+p92ygehDlvie/+ko2BHMYE0gPRQSljESjuOcDjnr9m1qYAiuqT/SQitXHw9y
EYTPkkrk8RQUbdChS3aA3yACE6htuy/QFlqRDMBjpE+wSSqRXcm25pfnfE9QLQWixOpQ96d+dr42
vVKXGXHZsM+Rz/U4jtMa5qF9Z42pBVkGYPjHU7tEnVMJfjvgIg+KtQJMTzsM+0kflLUDh85zxqDx
tERF7oGHaKsA5/xiGLyIZRgLl5J6cSVIfOf7GqhekOgAOnBQ+TmftG4FcY0d4bB3tPx34RjJfT5O
mFlxcq5sl8vuKdNVSZqJRdkvpOvnQ5kiTipDSMN+UJViK2Vmdydg6q2F3o93IAlsD0fU+JAXvtgF
/GgP7BYefRhgXfkll8eDWvysF03NhvB++UNCR5HGCFXTfedj/zfGibKbC6RXdu57o8xYOxnQ3Tzx
xZfNu3jsjC4f9vIkBbeJpH6jK21dSYfeWT4+Jrg+2oXUCJbBN6pTkT1RQdw75pBuzanIUixDGx8D
D9k+fLxf3xuLU0HuiK0RNa/FhNB9a/H5S8f9zC10I0nVHrMg/BGSiF/B41xW5imbmPQI8W6AcgW2
Y7FVEj+TwkBX9j1wVVIk3PnkjU4Ek7ud4+CeGvVxiQ7pkBE4ZrM63pMsKdKnqB6aAmNCjAbcyTKK
zxXPDx60rY8lA1FpPOtxguNv/Exbg3czXybfNx7TiCfME0P/e5iK5Ad3dztiGydNN1BbeeCsYdKj
+8nv82t1pPlOWdw5qBxQiEU2bpaunL/5m9qLPhSdFowmXmhBKjZSaAarngKc65e4dVmiuJdFaV4p
A7y3jjRg/40xotK3OIdS13bSmEjj3hnxFbQ6GKs0+s21b3fXqIeXzyy1XZA5cNxJmoDKnE+PZqIx
EEiO+zoFZY581GydGKBcKU38I0Liz6lc5C4xE658H+/Wd25zC5QM/WZYZfCUFrc5DaXJCNt02hvE
6IhU0G4TJobvSaEz8PCnGs3zMwWSny07o1LAkJ3PtMJLqrOsUd47kEkgRFVPWqY1N0MP4fnjib1z
jwJGmxk1RBKkUtoidsGgvZ7KNDX2E3iFJ9+hcx47Nhu4qiAQuR2SrDeFRMvfzc0UVRBncgZs3/BZ
BRtZW18+/jmX1xxlffJy3mjQCnyD84nrVdBxKVjdPinyBPKqcDynV/8YFoEi9Uy7ReJ3LjLMXnlv
z0muOlFVqZWxF3qYbPpOMGcVvIvS2IiCd41yJbl+Z1Y2ib4xBzfozy178rYapFUbCX1P83DcFbb8
JU2RQfv4011u0bm6BHwKNj4tBGf+EW8Of1vWQi7i2tznwshvE6gXuzbQwq2FMdDWQgzk8U/HIyak
3goGe16opViyX1fpNOqjuafyr3iZYgO1lfvY64LU2TXVeA0BeHn6oZqAH6JKjRA3fz+f3xAFSOZ2
obW3WmSw4oSOcG830k2lqC+IBQ6runWibZgWvz6e5yW/izuH5QMgh3SoDqz1fGAzbFCuEHxYDJX6
37peWftASsXaaKUnvnB9KGlJr6LaVu/D0aeCqJHs0nPU1/DwxwclxLzeibWXmoALpbgw39vo0m78
xtJd2Kj5lQv5srzE7wVzi4wCFxZ928U1WSc4Qg2tZu3xPM3XJtwUz2rr+Nkv0P2Se5oL2E1HK7yu
nAcD3/CVVQfRWmlKCc6ZUFdJDwjm429oX6A0NFjHXBKIcXAI9GWjFXRSb8S6Hh4kCl973E4lEj38
rnNXKZv+ezH4+t6qyE69iZq8vYkDtGW8KFKUAkE3gQE0wXrxmKqTCRcnjOwX7IRa9dbG8GaXx4Gz
DeMYtBcevNHoDmUU9BRW6mpajYbT7MfKwBnKzMnjXNmIhY7nl5F9QcN5ujPNXOCQPIUOgPgKXMDc
r5rWVhgnu9hxuuzZQsOlmgUWKnzVLTNdUxMovjot9G2MjpMDpd/spxVEerOTpT5/qoTuxOu8jNSD
P1nWhqg9+y5XRSgQbPBx7TWZzC860vLkogUzPatagvVS3Yzaq0CNuB3KVvjrXqmUG0AP8c+oVGKZ
xwYKq2dnuqgQJjPLu7oV8e+KWA35aDWYvlaFaj7GVZthmzgl2kOmIie3tSwsSxBcHrrAbRFTGzzh
l2G6Tfu889IwNb2kr6jjARgamrWalsYnKfBDIEql3uPjHZuJ4n68Hy7qrySthLLsBiBD1Ge08yOF
XGJbWWkTHULVELgd28a9llnNt1qX0PLQuuZWWBK28RWtkqlQhisV2HeHfy0L0R2hH7Z4zZG9sVDV
kKODOapPIWBbtlRielaPdzbPjbILwaN7eh9gsFxj5fvx5C+iNDQ0CV7AGYNJR+t2MXkzwmKkpdd8
oC8g7ofCwlgnNFFdpfSyMfw4uIcULF05gRdTNohbeVU5fjSySc3Ov7iUcjY5U+ohE2FwMm0+cYRt
1DoQqbwxisTflLhJuXlSFj8hbFZXHovXMOIsNGV80hd8NrlLZaL+8/EboSo9v0A/oPEPHmtobUNa
x6rRPw72qDwocUhB0UcoS3NNPWiBuXTGs1brdg19sOrQKcc28q4LsrHfdHmuPwinR9Enzya5X5WE
LYgIIlVP5crx800fBzVQ0igcXMTU2mBtDCae2HqBh3ZCtE+QOCFqvlKUvIQNQNk192IBChucbYX2
emA1or6yAhfvM5+eS5C/4PFEUrMIlCmiiF4QdBzQ2jPAKznATOAioCYjww2hQnZlm128l3O55rVo
Q3sOnbXFFw8kJJ6xMtIOtSnIw0G8zqrtfXOq5OKUCFl9roreeMbNrv7TstQ8MoJyc5+TB3PZ30it
QMAzGbWDgcjVSq1lw0v9/vfHp+gycGUUgHfor/Itqe0uvmfmZEOvlpV2iMaguJWdpv8iaT280QAt
wXRKba9IDe2Twtr+xTP3zW706AYB4mtx10UCNP8OoEqkl0Qm9PfOd3Za6m0cBa126CZV+ZbrXbRx
StpIYSMFXz6e80UcuRhqEQIRaGU6NuvaIbMxfRxKvMaJV67h/S6vCnJX4mKKVkijAkk4n1BkKTJC
O615CEc8eRM5ym6ATGufx3yiW5E31TZQNaizpd89FnnZbD6e5GUhC/wL1VTa14DFL7F/kd7z3pu+
fij1wV7HdraNwjh19aa6A8r53OXyQz11N/jrPnbWNf+e97YVymF06WE1m3RlF9+46y1JbvLQOEzT
gAl8omh79FLD+y5pphUaBP1dkpb5Q6LJ2V8iTZ/yIpolSkX8x2EcoKoZ+wiyARgKrfzzZaid1pos
2C4HWRDVu4rV942LIkfzKPgz3HvQFHSrfCg1z65163cftLuGOxZiYV+P3tSUkbKqJid+ubI+8xd4
e5Xrc90Nxg9viQpMaQn6qpMA+DGwor3ajsF2kI1PdjBqO0svtAJvkmy8RaS1/mwkQC+qOMNJW0ry
73WgRdeOw/LowZiBZ0VGTr2K8HIJLgKXGIUmRdV9XqpVuML1u0zWakhI7SRVkns5wTx3PzoY0yen
lEIo3VklRi/QneabzX/rrwaUt0eQT62irSbNTucWS69HazGhyePKem0SHJCuhx4OGvkn30p7y0Uk
XdqJVDd+VMDQP1Gf7wXUwKh+tnlFW7fR+rJ3kaPuXvR20r86chl9qgruKFdDgsTxihwqmJeJuZwU
B8nwxdbGBlBrnN3h+Was6FjlqkvYVqorQWIhbQuznAZqmGkeU/SgoegqkEeuypCZy7XlixAnzLKF
7D2quOebTg6aXOnLKjkGeiLUm2ECsuE2YYDgX9TZtepy3Se/ukRNT/iy1BSzpqQ5qk2r7Qi805dI
iXUguRFGNm4WO0HoySbGIa6CvcnvK/twzrvO9iHoNZ6YV8YzcJdlToESVFFnMb+1HaiMgnlIG6/r
KmWbaXK71dWwuAmVItuqsUiO46xjSHu/Wyl9kniUBK9Ja1zkXZhl0FwAujBzEnj+FiEWOqoRiB5J
PUq4NSCHvaMDsFbMv7AaQKDa3MyiHoX5PVPiB2PiyxXdTh+uUS+Xrz4/AiQ+XpmopMA2WC4gAZIk
OTRSjj2NcW8osDLsiLZvsxpzzqIW5jGxh8FVE+VK7fgC5EJASxXwlU/Fi8zteb51mrYxfMvMrOOk
fo7S+1p5LOj52Vq70n1pJVNJ1VFcjeOD2Th4ZX0bEx10dukFxn1m3VTCXuu54jrq1ziPt3Im1q/b
5f/Nxf8JafDNyVl9b77/41feRM348D379a9/Pvzq/+F9T3/9LPLo+1tv8df/7n/NxVWcwgEf4gUC
Kw260H/cxe3/esVAzj0aKERz9+9/3cUVGwtxdDRBXrDzIddym6Bn04T/+qekqv9FTwSAzawzDZ9S
dv7EXvzionfQUZqLvnNowHW6CEkK28KWMCj9Q1a+9DAz5a9hcWX/LrMyfR5ixnoSt84s//lmfFM+
k0SbIv42+Actktdx+a1xorXufFeCU8O2fbMAn/99R/0jb7PPtN2b+l//vAgy5sFmzgrQc9Ii4qzz
wfwIXidNGOnQj27ojQ9OtR6qra24VoQO/C7fqtaVId+bHoh6EMyYs2ukYOcjyjMsjPRHOrS/i7+K
J/0YBu7VQS5eD6ZFgRPEL0Ia6HYsBjHKuLc1pIQOJfyLzgpQKhFUwuLNFER/Ph+K1SC3ZuG1OUw9
n4/PLRjImukfGiAWkv5Upt/MsgShW7tmdK1csYy7WS4KjshHc71DFVhi9y0xFCWGkdExtLu1KR41
UVxJDpcbnHiX3Q03kt4bf1kW/Hs01vIhHINj6cufbHzcgQdJ7bXI/uJxWIyyqHvolWp3YzAFR79b
+5Jral/9R3PTgRiwriHslp9snhBvELwojhXs4MVxUtBS9G3e/2NddsJLgFgZqFZcOUbL/fY6yKwT
S0EY0aplBDD0Gva0tNmPwJ6S1Th4Y7kR+c3wUtyoLyH+bPgS8NZ97UPsAdze2Xw8/rvDk+rOwnVw
0pcWSmqp5XmjFuGxS59GvTqGfbErlORHX5X/frx+DP8d/CreuzDm7fw21nmd6ZuhFhcGRajYUvoq
PDod9BvXOsib7LHaqJ+G++wPiSrLoRYrV4vOsLKIoYBx3Yhw8oLmmsnY8jJiCApgpA//DjWX4nS4
XiitkwpmIxMhjMadEYVzouc1CrW3/Nrdd3m45vWhZ8BFS4q+bGujd4EotqYGx4GiZuJwueKno60+
3gzvDcK5JSDlNeSOnbOmN+9HG07AKjHOOhZh8ltSd5MRP0Xgrj4e5fJYIe+jOtAsYVMAZluMElO+
UJVQDY9VY8QnXQmxDLR8tBn/xjBwGYkIUIC6eAzlYYTJZhvh0c4ioGqV7SnWVa/t974YQpbARVS6
1bS+zr9Y7UBE7cyAW7UX6zZ9CNPocxfG2z+eig7AgBo74vCXPBccvmgoGH10VEAtd4niCV0ar6yK
enkT0ON6M8hiKg1858GxGWR1/3jSdqruOl+7Rxy2vGD3cvg8eeMKt8RVeavficEtjurd6O7/xjyJ
tGBem+B4XkOON/svEWYRhlIdHbWAsBsbv4cgv8bteGf3URT6zxjq+YphDhQ5vlyxYnq6s8dhLf5U
3xR8+dkI2vkIYwxwMqRycezRJ1yHRrtqhIivHNX3p4GvKUITJpfq4obr667o7ayNjnmCxV3kTeG1
Hty1ERYPbTPEBeLYHSNwwdVYFoX5lRbGa4h4/iLMX+o/k1hkm5bVOnEfDdFRbNTtsME9bBW5p8yz
V9EvIApATp8+/7C2/ephdMeXXnb9g+3pf9jYfl2uWWQABTBK2gT5Z5eeEfZdI+QpOrZJexNMySqQ
ij+/isir/2+I12rhm30dRBVWl9EYHZ1H2462dS5tPj44r86nF1+SOhYavuDenVen3jcj6FVpxYjM
cXhfoGJss125qbfFfXJvPPgna/3j+XZnrVhH85DeJxt1V2zENlyP7s+Pf8e7e+bNz1jsyjCLacMm
SnS0zSMOWISxxurjES5T9Pl0vRlisS1pAUx9nljRcfT8rX87/qoxYjApFbooZHmmO65w6V6X27Rd
JdRvbLd4DDbXTADfnSclVtiHr5HbYp5TE0vR0BvRMTCrbd9W2XdJrfxfH091/p9crCnoBLrfgGhA
KJxvzKZsweXJZnSMigdfi71UuhtR7imG4O9szzcDzY/cm82j5JLTF5ShjwAsPc1GnPHqEO9uUJR5
ZkVyLHqIYM7HGMI8nTRexuP9S3abbpQ75WswuN0OOaLV5GkeSrJe6tnr9i5YpV7rtu6+34W38t3u
b7wxBPTgheBM8WsWk23ziJhgyuKjXmAwEGeIAV1FkF5GBVC/wVihnaKBkVj6FJtFGyElkdTHIO+s
X/UkdUclHhrhFppWA67W++G5q4zpdzn06bdxMprvdaKlT6Xexfcm/oOHCG+EW6GNQeCKUcLUrIg7
/4c9VBW3I5hGncpkU923fiz/HgJl/NGZmRy5ZpnCtpHhgxDxYB3oCZt7wQ3BlsCyUGv9lMKBAQEA
qmJv5oZ8r5pAKlxDTPgu1tlQAAdLEbFxK3nUB89x6qF2nUjJH3wxpKjjaRPtzyoL7+1aMhWIE/ag
rYfGSArXToXVuGrf+ZkbCRV4hp6EVYqS34DxdqP7U+bCzi++jbY8FPwjpVtM6KUxdu0B5sTHp+ci
PgfDSymI6iHHR70QMMtyvcyjKO6OquE/jOWh0I3fk8rtoAMjlP/0DUEoh2QAYS+IhBZ2UOe7e4qi
JIQnJDMYRVGalJK4chm8gmPPbgOaKLOCBYIS2LrjEnQ+hFzqapAVenSivs/6jE1aPqPNrv0sRr+p
PVvP5YOkCalzjUETiotusXUr4jD+nUVJ8Ll1KkIqFSYBBnPSmApgPx3G39GgW198iHCVC968+Onb
aoY781D+pr8v/1Trqf1rzNTeceHSaJHbGAPgi6zFpW8tT21eughlJgezcvASVwpNGd1aGYK7wFCz
vZ04w5Md2nQeLJjTyOkASkjXkp8DhxNJmd8HIm9S5BmVxEBKgDQYEk0ayVcuuAt9MARrUK4hc4I9
81rRO/94loSYYVN10Umyy/FetktE85RWeGBMi8KN+rT5y7Rq6dame+81fqAdgjz4EfRVvw4d85rh
zWtP53wtZ5b0XDpzQF1TcF78nBIP86oqklMiJ+WmyiCcDb6Phe0ol+uiUYI7QBeJB15bOwqYGG47
asUTdLpqdvdr63Vd2d2DMPzh1q8xa0e1VjqixxhuHDvJKcP11tH3043Uj8W95mNQIA+VsklHY7zl
RipWdd9O911qObO9ZOfO/dj1x8fvVe3tfI6ziynBnYMSBgD3xX7tGzkQDhLCJweXVy6BQm9+dzam
VW4JeesuKiT9OYNodKMpQsJeM230fa+NaI4LepePdOPUU26P4ntrTuPnKcnDL7wrygk+Dy6iY6CY
I4qfffm5yTJexZGQAPJjCdX0NMZ9tUdzkzjOytrk3pSFAsdrlq73WlyzfwHPG76FohaWS/kj+oVB
TlB6WM60shdKVZU+IhXaoSImS0PqcgaCX6VfOF8REHE+h3VrJq4cd3i+dZmVfFO7qPoxDpLfAwQr
5S8VFcxjL8XNvZq0re52CELTkUss/VoB8aIGy4amCEtABGlnRqQtPvJomUA9ut45tbUTOCtkyYv6
vnb8MnLrtO1O7ZiM0aoKse51p5b6nIfcjq1vp14kCNCMfvvl42WfBzxfdYe+KVgNAhNwlUvjQGl0
SlXWuuSkp3Fww0NBH1CNrmm9XejoA2G2USlC9oFasHqR/ciBEklGlOUn3y8Vt+pb8xPyx92qDORd
0spQtpx1Ngbm1lejhgezGR77zM+9qB5h+4W98bnmDG7+eO7AVuFxQjugdLwEURSQT41M6/MTuuX2
RjSoe0xTNl25yy4jKfoViF1wk1HU4NlZ5OlZUisgrcrilGaivgtN2X+wpcDc2XO6XI7JEbHD7JMS
WPq6T3GdnaRIgyBoZF5Lqw5NnoaWuwbNY0jpi/a+nO0UWaJznCUHuqPI9PVDtjNN39i1dR7uOqkr
7xqjqjw7TmpvoimAjiQAo9oH7vTxJ7wInOa58WIrFJDh0i55joEdGJVVV8UJMF+wqk0LvqouU9pN
jHD78VBLhAiHECY4JXbQGQATllCmZsIyUq+m4mSDarpz/Bg1lFLG6zLWKCenueVlXZqcHMV3vLIc
xc3Hw18clHl49EYBN0Hkop1x/gQgE1n4aP2VJ0JCyRvMwX+Qw6i90hBS1eV5ZBgaC3NkgpsbfbHz
YcoykmvcL6tTObU4fzWhM5vyzi6mFZIzKtKNG4DYwPgy3+SFV+6FFisejnjSTk3TEUddtKiwbFZu
02aAQYJj1+9IcmLcNavBzYlfQ17vLPJsOVA3Q5kPq4+/00UYR07LRqe6hqs8TelFZCVJWS7lUVed
nKGdPMUA9koKH3hGbRybErEoVWqufLSLDsPrkHCr52EB1i+WJtT8kHd7qk6oSWquGik+/jET4qnK
wDeSWgsuSkSimaTXKBPvTXaWbCUqQKOfR/N8tRrV6dSgmsTJSTIFHHBj+249TelaF3m5wl66PRaQ
v68cune2It+WchttL2a71GKTRabLtaKJU1wXsH6HyId6HV7j9Vwe7Rk0SGsSxCxR7BL6DtVVb+Bl
K6dgiOOVNYQvTTO/R33i//GWgQ7BGgLo53xBATv/im1Qd+gpGdopwIubFCb217z103aEYOchzKSu
sIEPrmyaS+QEMEFCc9DhRJikuIuNqsKAl82+kE5xNBRrHUWgustmmDpedg12A9AmIQufQE9umln5
e+iMQ+PrpYtUzpXY63JBZy1JyFPz0SHKnC+FN/m80Go90sxBOuGKmayU2Po9RG1x5SvPe/HspYdp
Q3sX+ApoWCrfi6+cgh2rmzAOnoRVOWsTErZbqKiya1jcrLvYv+ZwcBnDE+u8NuPJ6zBH1RYD2iOG
TrLRWKc6Mv8qKm0b+LMDuh7uB/9ogK6H8O8ClHWjHKx3aKgb/LGvHJXLSRtU+2dv2lnfSl8GtRSE
SDmRJjppuWN4uTpOtyPhCfX4YtzGhSVfeSXeDfBQFJ4zPuAHIGDPlzJDKYyjpNmnMJJHZRVOqvqc
g2L4XKtTDN2dZspBHyendVNtMCZPQi013MCn1382vPvXCpkXuMY54MQclDopMIOZCXH+e7raT8th
iJ0TpqzNpq6Q8q+ItzS0NRzpvkV/4ZFCmHSXoYZ7X2uk+SX6Kl8/fhMu9zf9Ut7sme0F0GHpYZBV
6dBZRumczAEZBOTsJW9Kld8fD/JK3jzf4DSzCVYpv9EBJkI4n+ooZJFGvp49RX7ZjW7fZexuO252
pZiwLjHSrrmRx1DRt43e6hgkVNaYuFmdF/RSo9h0RQZ2Ti6hjnp6GA4BThI9GgNQKuh1kUA/ymlh
wBQQybcJT9LCNdqSGneoGIGE75pvfyZFzL+WoegHl96IcFbo3dawQYbkM2Ro8Yj+k5BXTTq2pOFS
1N2obRzWbppghEQij6AOIsLOM5qOiMYPbQXMoDDMMltJSSUdkNpQnwoHoqGLq7SMqnDo5/wy9BqD
VS7HRr2p4whHxzJxnMdRrWIspx1TMr2wLA6pXMk/P/7k7+x2wOXIykNARtuL3PH8k4daZ9Zd1ZRP
gYPgQAXkcPZckFIXup3mobiWeQaWqjsrjm8N5B42aF8nT5XfDFfO+eUOAz4MKmjuU9pw+hfIjKIq
M6tUyvhJttLgbjQDXB10U2yvzPeiI07bkPx/RgjDPYP3dj5f2ahlRSR+/NT/D3vnsRy3tqXpV6mo
OU7Dm4juHgBISyZNJkmJnCAoB+89nr4/UKfuJZEqZpweV4QmctzAxjbL/MY3om0ZiuaVD/yMChIG
EZrqxVvPDOtV2ArBUWoBbbLQavfzhzg/0iC6I3IGsYLaCJ5kH58h9xJdRf8jfBStyjrQzB4e+6HC
dCy3HhSkny8pMfxhPGrmiAqYXJdkiovoqkBgL86xxHxMY0lw4TR320me70NNHNaaH1zqxr3BTj7u
Y2qAJukYB/YM41pczBQahKEO+ZZDnjbbscaQt61VILUQrp06K0tKpT2bz8p1e0Bne517puIKKJDY
qpkHzmCEGUjEpt4Fvh/gkKIqF/pg5wHn/ITcJuRzZI/LKclUI2ipz0WPpsQngC8KnIrhHQJOddvE
YGaHri0fs/BiWf4P65wu6+zaS8oOcm65AEutxPHFjB4pnAXbnlAX7yDjUsP/D1e3aYAUg8yNvDBV
2cWtoQfioHamDpjAoJimi420pks6rjUKFhu/DRWIO4Zix7FeXY9aG+81H9E3CIaK24PcuLDi5w++
XBCoRInoB8K6ACT/ccWX0lBWGFrFeFZYt0M8/tLN/EH3/GfPiG7qvPv2+QY7D3yJRoF2QyWhpH0m
UmlyUxphnseP/aQVV7rga0e8vr5SSJUuvNh5Sgv8cSYdmAQKRGaLrdz4npamtZw9apP1Evtic2f1
RnIT9eroVFLdryRP6XdpgyJ9aIb6hajzD+9J3kJFAs8gC/XuxVoyWzMPYzqdj0D+xX1aUYgsRL3E
tka7hD2EQX72DdFXgYQJjGTu5RuLEFcv5DyaLK96LNiixVbsQsUVzRI0LvThdFWoQozMc6b0L5M2
KuLGEyiM2iXquK9ZnkTtleFhZrjpw05O3WIqMGKTi1w7SdhQ342SMPkrXZnkNSa6Ca2KsK8eelnI
V53YBspKULPkRg/5Eq5c6eKr1PXqryihYtJJRaXudQSuXlHgbAo7FA0yayMlXLIzo80wHO+ICFy/
wufYwk+m3Rg92D+IEcE3RL6wScDDQb3Ds1f9lvmxFTojG3SV6lBInSYx+mulyKx+DjTGoxfw7+yO
QsPRyiLlISHZwTop8crH2kdwKWM7usGMY9uLRSY0swXchAq1qnWtrWhFA/uzT4xTnWvlwdBaWKsI
YQcdwYLsKQe9zFLB1iiEbMeCz2DPjQ7qZ4R4O6OFuupTb33IS8H7RRoe93QTWtGwCS66r5PU0nOa
tFnfKW/FCfwcVhFOmCHxshKBzPR2Ic7QArGdAnETS0UPjjpvEMYWx56ABvXHgDA3742NhZ6hzleg
SRFhSjvdVn4sPJdmIzZOpkpdC4CoVCybRhNKZX0eyfR7NKXUXPptgWwTMc4mgqihrvTMK75MmqfL
q7EjzcX/PfH0O6HM6doUdSTLdmaJbWebVhFn8KBngkUc6MmAoGuVfeGkRnumlXEmt81OEppVTkXM
tJu+HK+8zLe+hZSVv3mdmh7G0Q9EflCV6ytN8LMS5nI6qXacyV7otmh67UKrFYCZpmr4yB2BFFqX
mDlZo9EpNxbBJRJVCcRGl4WRPSdTG62bnJq5OCC6xhGg7f1KCB8mS2rAoIeDi2OlBqsqQKzJlfvh
hs0nFrd6HWPhAItTzfAJNOLKmdIqhMQ3JCeE0yIUKvXJ3wdTlh6AOo2v0RSruiNPQ2puI60F6V/P
NoU25tLSupay9KeppQhYDVT5H6rZd8AWTT+4b9h4z23sGc8FEqQY4o7JT+g+yXWlQhm1ETDJrwax
lC1X0Gv/W9nU/hdaloLumgWuthOg5tyu6/BRRWZuIyVlnriVApTPIftLn4xcba9KfQw2ZlkEra3K
fWBSIYHe5ZR1MT7lIzUFpiiedKfCdCTGLyzT96OF7LY9ENd8ieqiPObICb2UdWVV3P1hdSyrCv5s
VROk2xOmTgerCTHsiMwpWBeqDgM9alSU/5v4cZTV7ga3yB7dy8xvitsQifzI1oCWMYLehy+ZYOq3
/pT537JQb9n7gq4k+yQO5w9t3XaZqX9F+n2qCHkEiVIIwmwvdFGpHEzmUNi97iuRCy1LtyioSXnp
ekLc6bi35OOP0rSaq26I5K1Z90zDWAbI2cVopHSheB33ov4jgB+YARttlS+iMvW3fA5Wnk/pT1uh
BlgHdu7nylPI39WuJeYWgrOJ3j5MA2H+Q9xPsMzrxpp+DFIs3bamlfzwZSsX7EQvipPlJ8aD6NXT
N0MbVPp+OAE5TdYlmxFtvJWvKhmF4rKYfnUabpGpcNNF1s4S03Ebq179Q6d74qppTC8SNMAXKDp6
6bCwZTjyjakcBGTvR/DjXrlPY7WB7O+HCKWgOj/m6Fx1SoMO1Sj+krvSuyNa60++J4xPqVSOeysj
WreF3kMacKBKSDErKMefkWmh9OWXrYopmcapX+TyIDgGiB0+mZeEKoYHZSnaxC+R76oTa48zLpR9
m3Myus/MOLxGFSKXXL5dZtqo36lfKknzLllsnGPwSDgo0s5KZfBvcB/5GJqoahyhzyxVj7IMp7eN
UKboG/U1tZTqRrNKcZVXeeYoZRZuIqVv3CpNB6dPjWTFfch30I3GyT3Zu0axujvoyZhs+fPSpveK
0incaRhfYb4pQG9vujaSV706mbsRmWE41Yq+Uym1XghKzsOCuWyBnyPwc6welha6EUftMFpa9dhN
YYKHRW45YSC0Tpvql7R15vjmY2D3fqizSMuScxHgoFE9jkhTrpSw11xrmiz7n8Zzs/LxLL9G6YvK
+iLKGpDPHDNRyx49oXjtO6u99U2zdBRB0H59PtIf3geUClB62l2zKcliNRRgs1s/1PPHqhkMe6DS
aWuxmmz+8SiEUXNUTkRF+XMRDodeZJZ65xePwcA52yQeF7guXcLSn+c4FvRi4kPq2m9km48ru4ka
QcK3uXz09Drd+zUCnLlpJi6nEiKaiWC5bd+NqL1olxLOt3LnYlnAI6MoBgRAl3Av/Th0NehKjNlI
+xhTN0LviohyG6iZv4pbuPuumBtmSu+jQaxxGEeitaKPcM4VlLRwkqyub2tPjA9o68iJ3WvUcsXY
mF4J4+rdaNRGt856yVdtmhdVvklSrbnF1VY2XCaknf0kqxA91yYbHQi7HK2SwT6gq5QEm8DEY4mj
u04QMB1o09iNJ/n3rZ7o/9TgHBUVWoaQg+gSo6yjLCZhFAWPxnlXPsVcFw7i5qFTNGBBPl9Lb5nc
+7lmBBYrAvAGXSdYLYslO+WN1oxQ9p9y+8Ut7dqebPTuncL+Fawy5yKuY3m4LIdbrF1dL0JvwIbx
SXQ0W3aI15xwJaw40BkrWu1FO1x//oZzFrN8QXoL4Dd09iXL6uNiIhoA4qP6/ZNeWLeNQniOXcq3
JG5/CnV+ofq73P/z270fa5HkeCiS1jICtU9deg1PN4wePn+XN3jAZy+zqMUgZ0EpcWD6rlCTtS27
cdtV5+6+qU5im7bkHANnw/3iyuvAxmPKvsDSWNYFZolMuk6Q4eb5xJdisVrgg+R6JivDY1xmouR4
eGlS6xvR5nfQWa+x7ivAlRVZ1IirGH/tAkTZaAQgnMREXZE4IFQn1lN2IZNd6ki/PRfnOwExPVOU
mhaprAglG63kcnz00nD42kp4bcVQwVeGEEy7tlQ9J8sV72jkoUJDyWp2TS57mHXV/e2YFfq6tarq
tiw75Pzr5LoZsfgYS9F3QzWOj59/w8UaeXtUBeloml3SbDa0mMKJJJPQTh8erQnHnnYsZzFj8svP
R1mserYykHkucTJ7KH94ZX5c9bXaKULatcbjSMB9H6aC6MRF3Toxnbitp/fF73Pkf4iu/zm3Gf7X
//3fv1lT5zzXvGqCn1X2H4fXKnzNXv9jVyev2Y/6PeV1/gl/M15V/a+ZC0mbc1YrpQ/3L8arqv7F
H80FXWIVOhh80L8Zr7L4F0k//VFaKAQVOB/8i/AqqX8BW5k9tzm+KUdSC/6vJ737fWzUi9+/J4jO
K+/d4fK7pghmED3F2cJ1yViSEExAEksb8F2uKM4I0osRl6oTZVQIyiybHJqyl5QAF7uBMWmHzcpA
4EgByLz1dN51PgtEkTIF9v/d1LXdOhSzyQ3KNL1wLi+7YPMwdD+Rqp1FRsG3zY/xbhgaA0mfylJ3
V0lBdh1EKWqp0eAmkyq7kTB0dlDL/gENst2QmSc9KS42Q88ml+YIdVvQg8qsYbG8znOza8dpGqs7
M2+g4NOhWfeFpiHT1aERVmvxPk1F2fUCHzJu2ck7LKbJsHIr2cZSpdmaXo1XlLLigzTDDf2u8L9h
LRxcmKklWAk96VnggLY/GDUNbsLiuhSnQI2IybK7SMmCtZ5FpMqZL2z6LNWo+08d6OKpxjhcKW9C
YQhccSqepSCISAGnH02ImmomN8pNJFYkhDhrHAKuxW0iG+26gTq5KXwzWtOgLraq2N71+th/lZQa
32/Not5QSx0GmWL2okfD6d3G/Hu5v1/e54uApT3niLOOCAieJRs5S0dh7BQ1udOsWN2XmTQ4xqTN
mSK6TRaSVOCtqv5GRaVhhXuguM6s5BI6ZhFVMy6HsY7KDR7pMsnPXBF+txDzGh8fktb4rofEeYUC
5peIgsdK6fV2PRq31uRLjqJXl7BT5+8+MxExh4edDLyd7tXHcRvRqjs9S/273qCENpnSlwQhdCeY
LSy9qLa2YROcDA91+BQbMlcAf/77hvhv2aRLZNMbeoqOCfI2nHO0rRZ7MJOsPIv0zLo1wDxuDF9Q
3bKcDIC7IWL/aJxspPGk+tEt5sDo3WaTXYcVfvStPLk5Zeor7FyCtdmh3htX5hbv4o0M1MhNGulr
k8hOo9qVMVn/DCg+PzWIDCp56iz2AfXo48TFjVr0gyBbt1VoGadR67tVM5bepQBmnv8PZy8/nRh/
PsLJUc8gMPKQU+MxzOk2jNLd4LfChmKOujfT2m5juOxSUw2vSqF+C1uDY0sfbRDdhvP5DllSdUCe
YUkMWmL+PigozNfT+9UpxFWQdfkk32aKJ95oRXctTkPy3IGFuWu8Qq3AIaLhIaeRqtuR2H3TNFBp
bltgS0bNNs6fNe0QYLWeO00sWu3K1NBzybQKNWAjUrstmO75LlGrl6nF1+Dzx38LnRaTOCM95ogH
jN4ZyNTPAWFWsSXeBql2TZnVf66pKawi1FPmfsqIFGEHge0QlXV+MELVoLw0dFTGO3ya16iy0kCk
hPui9Xp9oK3mgReG0XHASeSicPoiQGOq6YbMzttgMuByL6W1ZWuIaQh0zS2MlvIInKHZ9KVn1LgA
SmtB8IXK7jLjKhuL4THNCyYwlfJx1sPhqC2jDh9hNQMkXEAruaXUW64DnHa7/wnrkCjZ/fg//zlD
Ff77sA7viviPoRz/63coJwDQ/AtuBzUYnBWBcv87lhM44/4ykSEgP2JpzR3ifwVzgvnXjPJCo242
5YKNNn/4f8mXSH+hKDczDVDzIYmhSbYI3z4L5+ar5N+7AVjG3CMm2iAj5aJhtX3czFR7tVavPOVY
C/JgQylBFSPIjU2j2V7l+CxvewSnIk3ThYv2Y0z3NjDVUOwIldmJAPbGx4HTEbuf2q/Uo5J5uZsb
gYWQ+XQpUpl/yofXI1Im9oUmAsd6RjZ9HEVDnL5N20a8nwSK0Eb505OEwCEk2cf9D1+Nsj1AjgvH
9MdNy5stxlxcYXmdVMUQieI9wBs7RQp/I9XpuC5E/84s/tYO+m8vzI8R4+/BZgwtObcGfXIpIJ8L
qcfBy2BB1ouuFbfqqsSaxA0RYzilSOqu363wP8VHH++gtwGhAWAoLM8CijgDfpxRRFqVCn1g+Z5m
3VH21Pq68spdFsc7X+gfKnUUdqHc7kt167U3WoMixIUHmFfk4pNScCYlNik7cu3O0/8+OFJAbVtk
5vcMpVy3qnwTWnmxKYXe2PY5HcZCry1H7HLZ1YOsOcXrTm4zu6De8CUMs52wa+quuaArefbNZ6IG
sfusgkgBean54nNLSkUSGneT2vo2fITRbpLaso3CmLbw+y6tsUVFjs/AgKjwgTMnSwSAsNg+FZAq
3URA4C7TgE2PJmRrSbiS0gLzurcyZyNPD0mGnlZQCo6G+DUifaEjFGOxk7lrXTHNT35rXIoOzs4T
ngtxNgXMAGAM8JQfv44oD3GfUrS4y5EO7RJtpzbeSxq10MosuhPwGq7baoq2YyJVl+pOZyuDsUFv
vsnV0JxdqtdWiW/UbcfYhl9fp0b0C91/5VHyhzVPO3wxqOkHtOs3E3DzFV1Tf2dJ3SZHcNdW8Ia9
tgbvEijlT+viTYKFPAmM9NI2VZA5X/1S5jMVVXyHzlXpNH77M4YllSGed2EVLiefEjerAQdagMqk
aMYiDO1Dz1PJnrSjabWvVinvqkJYd0L5MAzySzA1jwN9oCabLgamy8Oc9hY5M9eYRU44dzU+fvU+
DApskibpqFqnEMhjbNJwSxXb3/vaTSdcl82qa4EppG7iIbQWgifuni+cC8uj/u0ZQDtRLeNaZel9
fIbcrxR6fLJ0BANhHgzFCZRvqrxu9RutclgLvwx9PYRbXXD8zCmQ39l5Ezjjf3o8LR9jcTxh/4Dz
uMBj+L90dV19l9qtFLhV5wjGXs+Q6rYjOqOvKPwa0l4V3AuzsLwPlsMvlkCTQ/kQR4bvEzeUtr68
7UJ3Qo3YuO2Frf+ogqGusAZ7TMAMfM2SOxrHwc8LD/ERAMlCn5fDu0+xWA5tlGZkdqJ0bHWgneVz
h21gi5RTN3zPxPuCBVJZI8am6qXU5I9vD1KfSx8uAqStj2ugo8Trj2EiH9V0FQeOCoeSfqvv6MOm
m46eP9qaAqqIBdofonqwK4BE+U2m7pFu7pMHAxqjqmw75RS0blrsQ3WXxo6vH2gtfT5Fb3HV+1vs
bYrYL3iFUEvh1Pr4pIkmtEh1KtIxrtaDtZk6+1YfXHOgh+M2DQqM7lC4XrzKTgTx5ffuV73DbJGE
j7gsWRfZpmxvoI3Klp0BYnYRyn6qAbAEDjwWPA+sditfpKgtr/75memzccgQLZpn5KYiwLoTBXT5
GGebPt6Or5V87XcAJp4hpSWAgHzb2NJ2N/JVGYFjcSf/fuofB2HVZS4lngun3Ztm23IO3z/P4mvD
8A+yXGh5ntGJUmf0HePG7A5+vJrCtY5fHOKW8aH2d0rtBsM6LR+xsZdAc5s0d18g20cJbt1XmriF
Yy9o6Al/Ab5U5Su53BvGqqvUq1LdFOFGp37wNTbvE2+rV7Z4TKcL2/ZPZ9f7N1mcXZbYNK3QMLPh
9NJYW8tYg2fwzNd2fFKUu8+X3gKOze6kaQoqGAIZ2wRy6WLaVCGgnQ++6giSQr9X1uk233hbQMIv
xv6SuPobK+fDN1oMtngz/EuBwUIpPbZooSv8sptqFeqWnRorI99rqW3hCBJs1Piqw+TUc/BLtofp
GPbbfNwr0W3X3jTSSsTz8roMVimI3nvxeopXQ2/XptMndkvb9RSe4s4pARl9Vde5RKf7EAUhlGTB
VvqHWtlO3SGIVpHqpuO1Ai0bCdzveu4GwlG+JH9zFpr9nl/awISBpHzLO59oUwVJOErHcWPltlg6
qbaWvitfe3DJMiSODfXxznDD4LrE1bK8cAEtGNp/f14uYSaeg5gA+ePJIvQJFg8FM275oEnsqAFs
784nsJbZHpfOaoxuMm2TU/LAxWaLEeLwg0JNb7qNZGf5oadI4K17BHzl6EkoHHD6nkdh4T7rXJW9
llxP9ZOZ2wgubMMYNdlV9bMsXDn9auVHX3CkfA2gzzMfJulKLLaCa+YulgWfL+JFEeq/3pKQEaw9
EIolxLkuasuYfCaZfnsNChGM3KvI6fmk+3ZQOK10KP21POxBZhY34P4a3UY3Y6jXke6KNdyOC9P+
xh04W+iEeP/1QIuL12s6Ka2HQTqCcwpLGDtPkXrdx25wK2A8kxzK5rYLbzt930ZXkr6nhdHi2n4C
F4E3pITFBZabnJ/QYz03y0hdXGiJPW6xt2bgoBbYfqufjO+FOx6De+1V92zjxOrypt1a7136q1jg
Vkdz7X3VZVt5koDI6bb6i6vF1Oz+Kb0hBrBurbtowvcUXyFHFhyF/yWj/CX8+PzjvGHvz+aC+i0Z
GnZJ1Ck+LkEcFOlSCb10RL7gVvse/bAUR/uWyleNuhOltS6sW47r62qv/azwGUE2+pZ3T18JxK2v
mMDkr4LkpjfNUVkVT+lDudN+VTcsOTG1s6+t6TRcOt/DI5rXVxSAhfv6ut7ll7KJZej+to1nYT7i
WsT8lwJSMgjNZrB4CSa36qjxORi0pTdC4VbVptBsKd7y2YyfDaoqMNQ2oPE+n8aFnsTvNT4nebPs
GDn3kq7S1xbUxiCQj8EPpLVr7ECccBO3rqVuECWgKpP068Rac2hiEy9+lW3zqn7IjnzQdpcWSKLY
Ccjp7tA8Quc1JyCJm8+fcNHp//sJ9bd2FQkXWdTHD22lRlWgViId0RgfbWxrhwfuf+1+hXRZfdc8
WhfuyYsDLg63KklbQZ9XVlaRStj6Twi0hWiPlVuN9nTA5jgjqruEcro47Jx4vas5ZOjFm+m8FrzH
6Tuak/1N+9N8kO6j1+7VekouxM9naRxHN/LxcxNwntVlC0pAo/73aP6Tp+Ex65iv8g8tcLrJCdv/
r0X2brBFz8efGj2oNVK3cXLEYae0jj/e5jhYZSNwy/xrYKSIkyQ28VSe0Htdq4JTmGsw17gNt8Y2
l++saVvAc9d8BIee1Oygstw6Mi/t1itP+UUd8T8GMO/nZ3G8BJEgYAfJUVsarhK4I0YH27xy+9CG
1RZ+pz2VXdLl++Ol/n7MRSEx65tE9wPG9PgOkj2OK8FaZ/WJGFPwVsqjALHlGPk2r67decWljXYW
es9LAl0yuM/UfelLflyAgt9nyPWnuDb9El/9ce89W9Iq+1ZcSaotNLdheiG2fivjLY/wdwMuO9Gy
32W1lZfyUbdWsukOENesdTo+oIM+gjzt2O5hs8nkK4M4Kxb1tXyJiTyfHZ89wWJhdpVV42rCK3cP
FUJZrRtkNnH6GD98foidxd5z+MBRhoD4XNF8i6fe7W08WfphREMGMhg5Y2WjSD+W6y717AKOQWj9
4zrFYrzle8VthjkE48XjKjG3bbpquk1SuiNqd6KT4NmZunJ5nxhuTPL82N3Xma2vwvjCF7702otN
1NNi9ND7EE+mtMeR1uudFGSW/xxmTmr+81Nm8dKL7aNF+WR6AaOBljdDpxzcvF5DSBE120dFSF11
+m16wPTeM1f+sBOfMTtT/IMOPTRwY8/mly+uEb0RcqfSnVKipEkZ3ynk9eer4a1I+GHZLZ50kR1p
sdeZRc6TJi3+6I5fXMMMmrpNRKXwJqh3fn4F7gPf5HqylWqTsSEGOIXa+L1UbxAnI1gOyYBTVyko
JlSH3txP5U1cUQBzRwF/+oRz9DqYWnrom1YMHI2LS3cGIXH0Evz06CYCUs05dBkCC+OUdheis4Wk
ASt9fsM3LRaK1bR9FqUHTQiiNpR5wy67fSks3MRClEp2leFqyrMS7yxS++kuwdJDvxC1LwAG50Mv
4wUztMRAZOhAXRnWJoLv5DstkseBU7MVZEf2Lg15dnIu3nYRMaAD1f/9PZPrXNyJELX2nbWGUWEA
cRAPirUy6gvHtf6nQeVZowUcFrjRZeQWCGKoi9EonajCNeVOFTclsBWF4swabRNo/SSt45PAyWm5
criP4rURbCQqcf0agd6u4dbcpcnGa+cqUBTYkeB4xkrGJgw7vWP/bCF2tvPU78LL+OyzFn1+dOMG
iU1+rMp2d6zoVHtYVTjWwQxtyoy1RMA6B6rItQUmljNYwahfzHLT+HuzgmxAAnFhK72ZaS23Ethz
+nvI4aPHszjpYK21st8I4imcbMbDtsy/7n7pTjatDe/WUh0xc1kFqtMF39p8gxMg26f6MuwHhwKB
+SAcATclJhNwIMBTg5VobpV63Zrb8Nl/iA8p+xLqxyo03aTbBCCf6vVgopYIoQl19UdLWLXqr1bY
A9pRcqdv11MEy8OWIbU4E5P5JdApx//0sp1JjkZV+JJpzVkkx+J7PwOLQ7axaqtuI9Z7LUOiIo3Y
hMJW372WCJhKwu7zo2uhu/t7d70fbXHIBoI5CpnOfFNk2VXfITjbiHb0EHde8eRCCs0MbOFnktil
bDcYORA078kxyau+Vy8RShscXt/iC/Z6c4HnbBFAdgASTPvDegut312vYN3EMJ4i6QRaUKntzofa
dyGGPQ9W5mlGZB+a6izUuKy4ZCWaPWk1SCdAxJVsCxa6dHbzI/nmy3bkOU3vQsvKEVPwt/6XC5M+
f8Kz93s39uK+UAbFCtSUscPaVp+ML+JPlFZZgtqX7ksP3iWymxGhK9t/ptpTS47/xaOmsoW26sGu
u4BD+tOl/n4iFtU2H94Xwsu9dGpSuIBOfp9qjli7le9cajWdp0SLOV/cIpk1IbyDZMapHjNEyijm
sRtdsXVM6drgVodIp6wF8TC2F46ViyMvLpE4HQNx9HjJqoS2byNYhaMqcvY1GQrYnMItTVtr3Iu+
EReX2eIqSeNIVcB2SSf9pX2qoPna+utk2lg2Ck/Cz0B0ytKFUEpk8vka++ON/f6zLqJ/DS8p04iZ
a005KpKrdq5fbsQbAkjldnxVf7YD3C++9HRhOS1wnn+fKNrcbgdtRlN3cYJbidEoXS9K9EMwoYR2
6wjjuvI2GNe64wtWnXYbPFT518yYUJv8Hvqn8XEqULh9LiXJTqW7PqYDQy+WVqCn2Kns6PJoK2Hl
KHJNh2X1+UT9efn/+3EXx22AamDXMPLJowigOgX3TL3zpCfaj215Qd3hPAudN8Bc3AIDB1RzKSTT
JELSF2ohndCyL9HM7YvBQTVGn6EG10Eh2F64LoL9xdKnMq/vsxPn3cCL1VAKuVm0Ws5bErYnNncg
baMydhN5ZeqOqNpt56adO32hERLL60ZwdESzYzcDvzrZorJqJQypAa+6QbwbhyuZZnizUSNY8de6
cd+pJz9cR92u6/dae5iGjVdfOLD/eC3++w2WZjxmFkpCnZYsK9VpqEzjyWlTDR2j52YAc028E7uf
r4zzkuTb1wIzgv+0IeNAxqS+u4YSaVLzviEiC4wdZtlILF3XUkv+kblqgsCOW/tro92UIqJPqImk
64EcUIIHkq6Tap1kT1p6SJIDRTe5wQPvFgNGU3Y6wVVkuyp2ZX8wyJqM/EslPoftoe5WU/I1UXd4
vsjmNkEJJZ6uizSxi6Rc4QzjytDOdOkYeNdhfbrwsmf7ACwqSiyggQDpI6a0OJvHENMShMJExGMP
OaGdarZu21BmNjfpU2XtjOY+guLsn9L0yk93Bi5ICW3Ze622C7TwYicrHHSerZ+N5Si/pHEVpG4s
uy2xGkEYwcONIKwqCu0ZedtVsykSp1wn42qo1rWx67/KVyIMbdpsgGBcM7v//PXeurgfNsDi9RYX
gKBNY9PVvJ46rKyWDNGpSyd/NR1hb+26eO2XThYgDndPFdmQmfiVb1ypGgWptVqtKakVvJvqmJor
ySvPx1f5VyS4lbxqmSYFP0MHscRa2BQFYONVmjrDVs1OlWiridPX28awIVeLgavdpIYjIZqIE6Lp
QtBPp7Uev6btqpEPlNhr1ABkl44tJt6tYlNPC1F8YvpehtIuXkhfK3mdFJOtI82HtKj2pbAu6dfN
4cfZXM1CY2gpUTdaUidQyJVA2viERupqlNdiEKPAcJf5hd0ACVI3uerU7Z1f7qc59h72enOhmHl2
Ws0f690DLILSqpP7Ri+J/8xoa5aPRXNjYGctX/WX9AHPb8nFSMtIrNAUMFEE26K3akgtx/GrpN/L
GPgVdpvvLW8bV1dG6OYIJefbz9ekdHakLQZfRF5iqpSDN6/JcnRoR+sJHOW1PuzFmRRxXXc7LVhr
w8rz9mG1wWbRrzZ65ViZPXAtXiqdnefZi6dZHABThV+hFwXSKc2uGmNr0p1oV+op/wFurwQ+UF+K
yeav+NkyW2xJED2z7BivD8AxQ8+g26UmthRoFaTHbHTL+r5NvzLrhC7eUO8+n/zzxAdkApJus2qy
DmL2DPhVy8mQTWp8SkGjE3ybma02abhC7gD1H8QmJjg8JJfti19awVU8p1+1pvRubZANoaaibcbK
u+mrNEMjc/xlyoCoJUn4WTX6CzHfuFHS8Xvgr7upNw7cWA9TXVUXgq2zncpLKKRv8L3QqELB6OMN
NbfqsaaW4lOVzaAKvRxWA9fW5vO5Og9bSMdxSECxE1A5CNxFSNcYSFJEvoFNk6k/o501wahHOljK
G1pMsSetgCpfW5xqwNPonLY01ZXu0rueh9JvTwF8FDtlGhzm4joeKlyifW8MTjo8XzuuUdEr9cjB
XAS1ArxITWBT8JGh2OhOmm8F4RoNl5NRSo9tH04XVu+8G94tXhO+DcgWupJ4RcqQXxZxfTkMZRN4
nn8aGMQtw+QUDLVhi43/q6+qixSXxV6Zh9Nm6yq6OyLyXEuIZGxi0DBZeLPpnXKtI0S7lpQmcMpG
fvQQusC1O9w2slKtiix9LWMyKUXMhatanL7mHbc4olqCreoo9ftJ+p0GqN+22rbsEHJJB1VxQg4W
CeXMXaBryYWod9l3nx9+7kLAkgO4pKCT8HGVjmMOJQzkw1EeaH1MJeXDSsrUteXFO7j2B00wpF3m
D41dCmngmpi+rvFcR224jEsbnbCnMS9j9JPknVyY/kYxr/RgFNzIGCJHayEqa8ql77vQ3yAQQu4R
mBXoUPq5pDOLiLlHEN2TDV88Dbp0E6Si3Zdq5PaI8F1NkfeAgJBwL6eTT9d9MLZJUGSrrJbFTWT2
N1pUNFfDQLEQeOn1/2PvPJbcRtp0fS+zRweQ8FsYkuWrZEhJG4TUkuC9x9XPA/X5zxTBOsXos57o
iO6N1CASmfm518xxPt/0KkTmQH+IwXU7syxHzwHv6fb9QhZg6MNjJPcjvDc5ccs8Wdz3T/D2tuNt
DABYWGmtVFBYOJu7tjP6xI51uf2IBEu9TyJWH45yTHJRmL7eIJoTJ1/Qje53OINEbhACpDGRZnGN
kpytKfrpVpLg9jZMlou0DR6TmBZcuBi7mCE3VNb6pRNmSRI057tuqPDakRq0iiaq6/dfZcPIRoAT
iQq+CTQ30vMVzXy+m+Rxsgc7r+wPSdWUd1I8fhakmrlhPupsJBdn6dbN4v6gI/LkoIQ6PqJA2rmq
YqW3mZL6PXr8t2qWOBSqJcZ56O4IlXD/52f+L235vyB9v/piF7zl57j7+3sMb/kNvvKfv/oflovQ
/kLGGyI5xHWEElfs7fir7TDbVVT5L2Zq5IBcsqvYLWHvPya9QoXmwiQCpIUuAIyufbv/y3LR/8JA
Axoufwn+jPWvSC6bCx5QDlxpLiwoJZAauQHOtxlU/roa+mJ51KdS8vOeuq/BgqeY4tUWDHzOq0V6
/idynHFI1237KqDwPE4mEFQo13DloMidP6+hHxgrdiQepYREQpKi30JvHuzM9gAof5OVrESNskv2
UvCc51+ksFadphbzlVD/R5v67Geseh0rcgTBaI6XsTld5ZIjUd2W5WOlRk4NLdcJihg7l3yK7ur2
e5sXwV6NI1w6tMg8NI3+O2zHjwVzUk+bev2xMEnbSrvAtXz8ZJZcMVMObFBowaFL5HIXlnnt1Q2R
aujQdOzCIb5Zvgrs4B2mLtcAOXCStsuqkSusnAI8xMHk/Ml6X9XwlV5D2Ztq8ZBHLvbtfYOBiqP+
rRt09dudJm57+aBltxpUlA6jhkPWvgBJbZ7t6iahNtcOOq2QXyUKVA4Qnrb63lr+IvwGuajU5X3r
lB74Q/kwl/dJvLNwruoQSAM67YSap/vhjVF7qumG2ofcdrhK68Qxih3QjNRJpZ2BFNMjHd+qOEQn
5VuGj4m5j5mpzg8aop/1TZm585NdHA0E9NTy70K5NYxDb96Yk08XIjiUvWtWCBB7OMHb8l7J9721
V5sdYbTvMWjwzJFicpehUR87ueZGSC4xMvnQPzfhzrAcSvjP5lf1qx3ho+KYqEQ6MiOXZJe3p9Ry
7MQrA2TDHel+wJPvR+jbYBdMRzmVL9LJthwZ1gwQ+XwXSP7c/j2B2RdeGT0sqtv9HcPqDNwBAOUd
uORvtXzQbTylAAM4aU72jAShIx6SB/NG90xyS1ftneBXa+4wNbLwlbwLf/DV9I8tbwX7w3Rr9HA/
qQ5eHnttH+0TLHEf4hMxOJgPS32TAAV7Go+74MG+7++wejId/VN51+2y++mLrTjaQ1Ewu/GG0At/
LKNjufNts9Nvgg9gnqbEAf09VWB/4W7u1Wd4ysro2B4ivOmT/TXbS/fL1/xH8WDpe5BSKCCHu8AV
exoBQB1fsvvRte/tG5odXjugOlN9m2+s3XQM3cYNXGT/PPMm5UzhkuAD3IuYnuVu9RuWweQkv0Fk
J/LNYLn6beOEu/JuRBZtcZbn5EEDc/qwfC32uhvf1J1XJW6/U9z0Z3qDgVaytz9Y98vefhj88cb+
NTxmj/YLPqfYgmaPy3eObeOHtLxxg2qc+BkIyEvxoqXAvb1Jg73nwmdQUQqQ3er/qHD9bxD8r1Ua
6/9N8tzFSfxap2P90/8Je+ZqQC/D6vyfgAdY8K/16qe0QWEGLQEu3f/EO0X8BT8cfj2NGBh7kNde
xTvlL9okVELAhtf2pFD/DavzYkZCrweyI5F4xQ6uEgLnEai2srjTSf+Os4qCHsy89ssQadKPom30
J9y6lqfUyGcvoGn5iMK4epNOEZJAtcie524E0vNqyd6KiGtZ8CoUmfweHQkPHBTwNYWJuYnAVJxR
KI+SidlTot50WsnNmiXlnYY1sTPYFtZqUlkwnxWWn8UZnuxSJdygS/Mr48htlc0PWflyOPit0Afz
T2H6KoYEi1CDAi2+Y1A0mR+FUeuhPNoe3n/fbejlfSmC8K2C4QEIQNuCiubMkIJODMFRoqRzNV1N
PStHLXWJTKC+OIDsJ6O7IzteXNEu46+paiIvCHTzxkjSBFB1k+0QP+z3Ux4CBi6W8MYag+BQDLbY
d22ceUE+THdGJk27tKq1nSJH7ee8q/ICdcbE9rWioT5UxTWJkm318efNVvbnymhGdXvbP9DnTuQD
OKojWst3VS/RDG8eSyW+rwsanWZxQBbEMWbdq8rSrSOEtGZw4wTqeKoPUUgbSg52JOmOKEzUTMpd
kpiHqRw+djqNWSnYS4L2mXQF7XT52VHTISuDL73KqlibslVQBCGs2FnHSBj1AdVg25mr+hru482n
gNhEQcCEoSlvmoD5FJSGFRfWEbVrHW88Lv25Nafd+5trmwetnwAODnYZCAGhFKJtHhOqdRmJTEQn
VC7il14BmbiHcgx/Ig3JeZpWq+WdaiXxcW4qHEJsMTYPkSU3pmugB1D7XSPGBZ5wHfZOtRh56ef2
vCRXfucbqyHI2Og9I+hM+rnp8aRZk7UA+IJjUlWSb0vQmsTcXjOgeeuorfZcLDhChHDZ15/x6kSP
VSOHUScFx9XX5DCUcXVXCywG5EJH61XRqdXbpPWTpGr3SzGRKHS1+GjXafEVD7PZk2jHuGMTxbu5
LH7GCFMcRrqJz0mHH5wRDciN9oYKYqYFtr4Mi5dUBkLnfV54ZQqzPJ+X6VYkovy3rfv1MyP6Tf5O
gbS2Xc5frMhjIcB8Bkc5yMbbZuZNjGb+QQRK9wiWYrJTZsOun+DUJHXaPBQmNp9lmWkfpASGQY+D
hotd3rW7fA0dZ1c5aEkIxwJk0yq+uAVb6FPIOCnpwlMotPCOQofOiCSrd1aA+grm7KXLtdY8tHnb
e+9v/E0Zh+knT4a1xPyOuRZ09/MFwaS0N2K8aU65ld+jFGN8NKUE2a0ASnditFequDUkbd+TNiz1
qQB7z/POn6aP0PMgu0UnO0NZ2S5NGBujGrpBmbdeVVdMAuNavRI4tmMEXpEGMObASD6QO6jrErza
zCHiJJaNdu8xQLbhMYor0y2Qd3aFVpRf0Egw/VkrTmq/LHt9GIcrJ3ZTYK0LDJ8eW1XOK2qe2zo5
UZa07eKK+yscdBSGsm+RjDBtNqMB/v6nvJjHro+CroynHnKSirZtYtXIn+mZHttHaWj6BZJ6a+xD
JL5+DHUfHWp1vDdHROiUsf6Bzu/8EvTKYWkmpF9D8/cgU3hi81I+q7H41k/BcpBq7St5lblbJIFL
rkgHSDEYcmda+jvV7PgR087aVYpUdxO0LtEKCpo7HTHlRZ5lv7KTjnkRk3Dkzc27uC1jf7aa6m5R
GCaJxfA1s3+uM7u5KXG2BTMV59/nUrfdDu+im7IZw93UVpJnN0kLCmBRIVrN13Qx39iReOMwx8Of
aXUY2ez/1tQndagm8wh/396JgUlyngeYxtb5crtgd4DiOLXt+1/qjR0JNtpae6jEHNQNzndkoody
pVaGDRGxNO6nwVA9xSykQ85delPOs+6GC/SvFb4O3H/srxyIN7akxVVDCkV7kPb85hR2ujyrSLiy
TyJVdvpcdM+VGr4oeVleyQwvhmb8/63VMQVPICRludzO37SJ08RAnN0+GvFSPOP71XtqrFIBGi1e
AZE+7lKzGd3RmlU3HWBI0F2Zr/TXL8Yz649QUaEjVQbujw3S+Y+Y8nYcJb2Ujhlu0F7TmeV9Xin1
Pm1ypOpNtbkVS6beizmeD3TZ7V0fldGhlevoyjjqjcuWjw79iACOINp2HBWngzbpZWUep1bJ9hqp
KR0EeknJrH/oFlnx399mb+xtiE7qKoq8ogS3AyEkK7ShKFTr2MTw3pBIDnaJVcr3kjob+yyZxeNo
Gz/ff+ZFgrJ641GFEczADqLfcb7WYzY2i6aM1rGVI8Of4+J7M6XWlaB1MZamqw1ZmiCCciHKr9tT
25l0uNNujE+lxHCyXGq0wVJ1vhlHw/gQmE17UFR7ug3zmnjWtPE+UoR0W8V295gjbu4P9OqvbfWL
cmwNoToRclVwIdZsdlkmFwjLlS2pRV8UMLXn4T4ZxsVT0iA7dPos7yNVnf0grrGZja3xth2Vcc+U
bL7y2d/Y72g6EgRWJSRyt23KXJZKlodlGZ9QeITKk0XdATWX4YmyNfhm6mLw48ks9iUTtYMe5SlG
x9Bv6iLq9u9vhsu0hvEruirMiPgtFOnnmyGZaGBPQR2fdCmpSw9TAOVTrYSUwm0WTaWzJnwdSI4w
OnVWX6pXAuIF2Q9NMgpSrGssHYIPteP58zU82sPBHoZTkNaLW1YCZ0rk3lxLA9xCdjoeRsyLTkwn
QX2lCwIAgV1D3iisUxJo030/De033bCrpxRL8Y/9LIML67Lmtl2IhbB58ue4tVosISLJ6Q3kwAds
oA51JmDP5rqyT2xUcgoE2bwkawYPZTnjSii5vFJAy3GjkKuDRmHYev6KSplFc6nI+akug8mrmkzs
rUQYXlnbw76dxL+z++JbmhTWJKooQOHghy/V+fP0JlvaCn7SCauTmMHX0u5VKdKuRKjLcgyOKy0F
m/O9Vpbm5jFGnWH7YKvlaTZmC0MC/VbkNhxB7LB8NZlVr16mHthUIT3l+hju67j9OcZC/jtJs/jG
6vJsV1htfMTnPLjy29Yb7DyHpUKHC84lTvVzkWWVeSZ1uSjSE2bNqleEZephNaC+yBXE7n97fpjx
kCeTJ/A0mOfni92ofTWJUhSnZS6K57Epqx/9TFfXyqtxH7VW/KKIrt/FaANdu2EvbzNoW1TF0Lfg
FaM+dP7oEdBfu4g2O8WIpX0MdS4InMAlX+6MWeAPUv5IAqB8ZI7lzy4IDM+0JLTNWiCq76/B5QZf
izWo9wBDVUS31oDzKnuvRz3CfVgvThIyua4yBLljoDJgFnbltDj1XFnyy14MFyB2V2RmAOxBvm8q
RF3kWVKIvDjh+jGdOn1J0BaQu7tObRFktczhpVawlxvyRvYjkdBbmfIaj/Na3JtTthzkAGkcG2sg
v4hy6TauJjKbZFQdPYvDBwAgPWACQ9/ruTV7CcIyjj33051qVM1LVSMn9f7yXeYA3OIsnb5aRCOY
tVm+sMzkABJ9dGqnMfvUJiasYi20vKFu7P0g2sZb9MS6lnGti3R+Ruga4OCF3DYNWD7b+UfL8StA
FzxLTgTL9DnIFPO2DAaG//o3y/jRyEXj51Iy3yVLPjwmhXmN5r2+1eb5q1kgp+af3u9m97adkEc7
ybMT8bHztBkVxzGqrhkFXN4E8IkBdLM5wUMQa87fcs5lczFqMz1pcgtaM5qGuzSpzD3j12uSdG8+
isxVxhSCrylvb4LIMKcRd6BTVpa505oBU7NE/ZygyX4te1h/9fnaMRxGdkpXuH9XNtv5W9kxZHB9
TvPTGIbmTqE3sJP6uj2Yo8pIKJWMfd/2XyQTwvLczd1zn04Au/ox8htDi30bx60rJfTl10Syk4bB
KgRBcrVV34jTSWq0JOcXBa3N4FSF1WlL1wr1y5OCbosJvNeAc09Q3SyxqQTKXCljfoKrGN8P5mDA
yZ6KXVtG+cHWet2TJqhi7x/Pi++6WnjiKI26G+RQ5v3ni92wqbIlsuYTQqK/er2JdkObClR22u7D
+0+6LMV4FDrcJM0AjQC+bUoxWQ4xAcNP8tTnWexPhj34dFNpf4d1cRsif+xIC7j2SJ36+6JnaNiP
2jU58IsviZAaNzmHEqFb8IWb3yDWvNQKNHEaTYh3hTmA3UWa+N/eeSsqd33P1ctEMB45X1TaQHgk
SGp1GkQT30itot/L0zx6wAEXfFAtRu11lVw5N+dxigyTQRPrKgP/o398gU9IFW1sestuP4e6ca/0
yUs7rlTMSDnGRf77/W954UaxPgyVUcWyMQglF1t/zKugOGtzlytV2H/O0d3LHLPTK9CNTbqHOGi6
XWnP+8zqDFg73A92o2hPIZq3fmritU2QGe4WPMU8OcHBpS+62VWiod2nedfAU0aFoOnn4YNiZrZL
7ZTsrWK29jU28jiHtdOVWLFRnGLhLBRZ+VTYWvDduODO3yXmyElLsPTHuZLy21xKJT9kjzwEGeNs
q46Fb88Av1Wpzv0ypEsC4LNFgY2RiKZn5hHdzNjHhrnyCysZoGsQQ9O8SI8Y0hb7vh6bR7a0dZtN
uuV37Zh+lEhgfatG6WDR0B9JzFi6Y4bxG7PmaV8XgXoSiQnDT4Z+Y8FEg2421SWNLjO91dBevLNC
kApLpCt+nMkVtIbR9AyFvuL7n/n8tPyzMmA51621ZsFbyZesG5W5tsz+OLZJ5CdGpzrVyKPef8om
114fQ5bHpqWexugTw/DzDyCCKLc7LZCP82AJ3n9GYnMqNK8fSrwJ53Rw8iXWdziB6ocgtvA76eaY
tCeLHTzosvs2b/Jd0xvQl1SzuvLrLtdAo01MHsHGRYBxK4xtBVIz58bIj7MLuN/KpLgMvOwrh/fP
gfmfoPfPGqyiwcBVCXvMmc7XoMALWol7XT5aYwinnDsMRtgKhsm07IlRNe+qBJHlq2pXuaxL/U0W
0O4XaYbRrssl7o294QaVpSCepaePjBnGKytx3jRcfyLts7XFgF8Dbew/zOBXZ16L4kGOLUk5pomu
e1RmcDPiEXKeog+gPIvpENR6tO+l8KfVckze3yXngeqfp5NMMRhj8L3Ons4XqArKSCqNUBwza0pu
exMwahzSo8yRwLzyMS5uUvpV5KyIqdEbBZa0ub6xAl2aKivUI8VEvtN6JfBIY/Fyq3CKyEnLryzs
ZrD/590ooUniVP5NA2fzQJWp70SkV2nRB9rXOdfUG7lRqyd7xaLqdBG8ZEaejsG+eiNJi+aKJg92
S5+mz2naTFdSgrden54CYFIEksDXbe72SE6lmMXBdnCsZo8GuO5MFECOmnaaV/RmceV5b3xZdjzt
byp7/lnBhK9jiSg6VIdrUz1ywQd35IXsoXJSHjVTzq+t9Brfz48ZoMQ1Jv8h99F6Pn+WHvQW3jjs
4b4tzaeFxrA3jNKLMYaGv2ijCcq3kk+ymZg7NcuUQ203wqVKnWnUNJ8EyHov+aHuW0w9fElXchjp
yrWA9OZv5IxhxgLcA9jJ+W80sjyqlkBTjuMgtA+aWkwPAP4yf8brHeSVVuzypDQ9vEWT5/fP2LrS
F6sDiN2ET6czx9l8CYmKKdQKW+GuE2I3pmLcNdbS3Pzrp9DAAL0Nopf/WOt+eHWP6CakjiWWtKPV
RYqTWDRQ2yi7Sg68fBe27wrWYI6MatnmTJlTlNhRmKGgSa/S18riU6MN1/rAb2xdIIsIwJPa4hex
Rf0rUlMq1jjrR8WIjJtQlsKD1pfFnYFzzsu/XzX0VQF/KlxMeNqcr9qcAglSFx7VFVEAi4BRZaHm
/ZWI/8beo2e7KoErCsPK7aSC0isy+mbSjjGJzn4JTXOf40r5Ms5jejeX1YTcBpNqtbHla0fzz72y
2X0GLhhk5TQUQXZs9n1SGl0ywDo7Kv1kg9LDKzTwk7wLv2cZux6HmALZLAlHn7s4HhKcFiXrA52r
+tbIY+tvUuL6ocKJ9aQg/1O4y6AE36WilV5CVa+euiqzWmRNzV2nyczUk9qM8QbLkuUH3HMMOWVd
Tr8v3VwovgEjwHJFatAXYFpb3duLCHdqPSQEgRGnMyeprOY7+vu0IKVYt+6KwdJ9pBsRZ7B0ytG5
D6rI65Zqahy76fS/gzgwf9j1gLdvu6jI4YV6N6v3URQLVy1oZXqZ3lelr5itUd81GS10N7Ya+bum
DuZPSesqHGGXaTzgEiJ1borXbOaFUdp+nLUu/qhqfaUxwyuD50BtH6IyBZjaqZhf3jSdZv69Sq7D
kKwwFidhHLEkXUJaxonSphVSPGVyZ+vpaDuBHSNIZhRKd5/WAezBmmZ5405yYX6dR7al0zcC42nI
voB/ZpVcOciGdvHbbEKQtS7V7LEmE9tXzUgKU7fa0jm9qTenLrXoQdVMwKPdWI+EU30Kiu9LDjqo
YzwW3hSjYP0CdVZ/DlNHs4u0jsu3LYzHmhFeDKuyLxrMSEfUx0o7SVZWTAkNU8eUOj4IuQ8+Diw/
FNy0GI7hIBm/7R7hnVhNyqe1REFdhYh+M4RF81MNVjIbvpFlik7PILBNNoL+s8iSqfCoS7rPVb2M
6b5Tuv6LNVn6IRETeFhdbcyfaZQt9+rUIgFfVWZHblYmQ+IsXZGStsdzhIwvSBz4z3qduZWGoqM2
LBXjaDREn5u825vzpInDnFBsO1ofqDk0n2b+MtSSMF05D5XbLFTLCbE2HSKXSEKcqjIR1F8F+5Ea
WemwVsgVvXZNqcF0NwcJ83ssJ/ppClrJnSPLi3qyEChH3Gw1Vm0ghNx3oSyn3jAnZuppxmQ9ia4K
XCy0oi9KnqudM1mDscMAM+ld2tetflMuS/n7/ZvsvM/xJ9sh0gMFYHomr4OD85tMWgZpoI0JjI7Y
8nkqZ+Btdj1JWLKw+eHSBqHfF9o1N8g3UmxYQiq9fCZkzO+2VXlmthVm23pwRNxQf6jjoD7ZhQRT
fdCb33WjB6BA+sQPGeR51djX3pABig9zob1YelygmIbezVxT+3Ekrdu0VOMrkXG7MswSucWB9wM/
Jfpua42+CYRaFml3TPUhfkzDNvOtITFdbWkhNKfA9ElHrjWc33qoTkCmoqePSHfv/HPgWAIIq88H
sl0zcTFDld0yFIsvR/5s78yh+Pn+59+ml+tL0hVkRrl+BH0LNRoq0c+TVA/HYKn3jUVlPyVI9/Sl
0hyAAl0JaOK8Ewybas00CGXM//6wTjavV2uFMauDPhzHZRh3mrF0Xgaa9Skq4+GQEBncFikOH3fQ
BpG2JMBuFnewoFGFm1RJ7XWMrl0zymyfHw7Ln1GjK8EA86M4aR/swJy9pZ/nK9HwjY8CaGHNXv4M
1bawBS1rWzvS4/GYitlAt06znpVIKBz2QjmIug/8aFSvYfve+DLqmsnQdWWMDAb6fCfQeRmzri7G
o1039WG2JOkwgPBzQJ2OXtIN+ZXE/43nrRhCxDBX9Ispr8nIq0RwSLOuVaMWBH5ofIgTUTMDDXXc
Ku3bUIN98P6+W3/96/SCjYCYqUUDaq3iKfHOn5bjWjLSoZqObSMhlBFFcOfs5lqF8cY78T40k8je
af5tVTAGTK3HdKqnY9HVozvoc37bjcYHwkF3R4l+7fC++TiMmuld8cmU7ZSMdE02w1hMxyVpcsT+
kDvUAUFjE179pPFUXjlNb6whTTLwNGRpNP626MVyGsYxWIr5OFpatAOiDOfJDJXP73+pN16K6GDa
q6idsg7Qz78UaldWgOfgfJQ7/bue9c+2GH6F8/TLnIar/rFvvZJmqFxHTJVxYNpUI2FkmVMFZuSY
m3PviTTJHai4iz8krbafzSo6jGRcjmTBgxqGGCZJoU6eGRWh22Z4ylayHnkFOcL7a7CtLGi4QQal
QKU9z179c629Oht2nEkNcuP9UQqHYVdZCVQsCak0uSTkv/+oi/bD+iz0tVakIDRUsPTn681ITo/j
wOqPPSm4A1Rb+lRj3Xg/Vkblq20JVEGdQIDa6HzJtjLfTlpb7YOlym46MvH9/8/P4V6gU88YiBno
+c/JcACQIa8N9AOk+mYRhF4AGitLVJuceaH31A6lCvQepJ4IJthL/VJ7vVK0h7gvxiuQqYtW95/V
wYZ13fFr8rBZnWoo89DsJNrD4Kvv5AGGhT6RytrAEDxDIMGtRXmxl+fMwpItHh6nOLD3tYWCVDCP
SM+gnmAuXb63meC6lpSKp3bJLF+vdOmxb4vsdskEgjTws12AfxN+D+h5dFk5XgEIrT/0/AKEukhf
AQYjakqQJc7XtbfzYZAAgR5FtkBiLm31MdUosaKokx0rsgM3Y4RwpyXa8f0vuvHFWGMwLFIwC9xT
xBb6gedPlge1IUKXw5GrA6KZNC+fAKWSHk8munYwnr22Qcpl1Ot532I2tJ9z+2ucBOKlX6rqVOqJ
6UukhK4WyjGSgrrk2Kmi+83IqNtSJQkugs3O1bXW65tI2xn1EEA0xohgsaPys5X1FsJVKnMtA86b
EjX9nQLi0FHNaPErQxvdrpmzZ0mIdl/j83Qlr7u8YzQAWVBlaegA8d+CSdKoAy47xvNRt2ZkedRy
pPCM9Svf9/LKWL3jaJCuRAVyrA1kZW5KecxjYzmGOqxDfDyhOA52ASNtlK5cGW+8EBRUEBGM8dYU
ftOxR3SBirmT5WMPjhOp/gGlICu/Jv7y1gshVyxWsDbX82qM/Do/CBnKUomnyhHAC+pvsJ6cpbKf
rVzp/fd36GXEAR8N+hYrZfIQctPzJ6Wq2TD/qOm+D8pBTpXaNZT8pZr1W4Pm35XFuzyHjLYVAGHA
MGnwXVztdHaVJmjVY2qkpiOFs+xinNc8yAr9PRjE8mEu5fKUycu1HssbrwkcDww18EgG69sFXaSm
p4aP1KM9huanNtS+K5Es/5RiqIaYL41XbvI3vh9JCUBjJq007reW8a1WWF0VzupRzmXFw8YH6qyF
T4aQjP7z+x+QHcEnOr/dNNIuOHYau4Iu2eYTKsYUNnMSmMfICu/auiosP2668L4raVbBB9HMT1PS
tamrpZL1sexAjXijMqSWu4xGcWuLAEx5OZOE9p1G0ksNpKv0Byx0Ru2pLCLqejn5Srs2/NyYEDQO
raY0iqdq1K9uYldo8/c5ypB1Yw0IMRUT0rBhXGIQEhvFmPiaRFpBEEV6xrGaXrs1x9T8APyR2CUq
22mZNB67LgamOIcl3V5SVSDp0qFqzfKDGeQ424s40qGq1MOHasyQtApHFt4R9KVaz1gi8cUoFXWC
fDwrXyKt/jDqUwqLV3RJBmBIyr4mWpr0ewuqQeeEhNIMyeYZDH0V89vCqZVuVi0V7CuyLvbwuaMc
7uXuRU+A4tNzmQdx0Ahhn3oS9Z+Mo6XnccoX9CHNKvg8z6kNf1jIA8InALZu5boknYqiASFq4P2w
fZsGTH4DuN92I3paCiEn6zSnLm3MF6ZY72mlpLRc3dQYp5e5lmnM6UtcrT2cML3rcfwFzlimX5V+
ln5wO9CAgwZWcZ9mxkFJF+59URlj6+hlGk2OLZL8G/ggejFr31N3y3mRvhZAQD81tYZep2HEonAy
IieIoGZpP9O+HUG+A536KMtTeNdJYbZv5rD72MrW8k0xpRGaeVQoFYukNTTdtHEx9hZQzwRu+dxN
vtFCy/xcLHEdPOmjjVsV7ZsI3YABUvv7+/6NuwTuDHgKG7QT84JNrqTQe65g0CzHIm7dzjSqA6aN
1q6LVGk3c84cBlfopcnJlaN9GQB0uvcrqhYWk0wlf35h1rFeZlMk2Ud0dprDLKcGOeJVbsTlfbXS
XWm8rhNRoG2bM11pSyANZScdSc+6W+R32r0YSwmRt9U1SNeuZcKXFxbPI/+F5rkWcFv/rrEMIjO2
BulYWeCWgxJlt6FVH1tIhrv3v9sbOTePYtwF4cleQ8H66q/yeyWAHDo1pnSMWzO6i2xl8RU6mp5s
dox2alXywsQOPyRd3D11Wlf8Dqsw92x9VL3EqKRrtLRztOWaoa0/B88y4HLMV7eTHyZ9PWmCkI4N
BtNeF9Xxc9sE8y2cAFyb1aDecfTRQtBC6O+oFLkWu9vtlvhaT+CtjQXwcxXYAJAE7mCzLoWUxqEI
w9MoSanXawuNSoR+rhybNz40MZiiBwQQTIgtDYwudROPZmccRRTB71GzyG9nIfZGhVbl+1/6jRdC
zQcjYCTAVrr0JlUKdGOWyqC3j0nWazciLFKvwsH0ygttwFV/PqCxtlGw78Y1lh7O+brhY5JaQwqj
RxMY1Mo9KkhTnrc7ruDZFzaDC6OIhL+Eo+K05aKjijRLV8aHG9z/nx8BlgYbccDgZGxbbZKkbtJU
DZvoFEQDWP7WLIJ7qhwUh/JYK0PAC2uYFBjOMRXpq88LRFqEZU3J+ixsCYrI+0u/XkLnKcFKdIF2
AkEfG+Rt2o02lRwGUQmp0UTHzoVfFdY7sVT66hEWxPgQZX0n37Z1iGjGv300QzpiuUUrkcpnS40P
hTVNBffmEcfoHs9GJCGAqttum+Zf01b9NZWa5L//yLUrcv62QLLsVR4AADGhYFPeJVIvG8vKTq+n
Wf2VAQVemQ1tfYy0TALBECAmxggBl13X0GORumUBSuxKbnu526Evg10E+QqAEcDk+TY0yt6O405A
D5bxeNC6pMUOE/bB+6/6BzS8edezx2w6RIsB8CTJeUxtV0yqDLNyTKWQ7sxaKM+mlGdP6WQ1n/MM
HKxAXs2jYjGdLI2jx6oxIP71c/0014l1pQTb8ILWE8BNSmhk6CyIV9uP0LeBsvSxjHS0MModfyx7
0NCFA4YXVfeZsdh+CiXJi+O8cYuwz2joLtM3SdQTXOQk8ZRwDK8Un28tFnja9Z4D5Qlqb7MxmtoO
lnCYVoqLOu5TKCl+sOa5UjYjCDgPjFwKLHM7a/wFgth+qrTR8MgTufMnlOc0q82czrbGf30xUr/9
mQIRc20ur/OtUgahMJgwMQYawPXSLs29CirelVOhXF4CMIDopHMTCMAUW7XrKIfdOMUVPAIpTz5J
9SL9FrGoZj+ulUwGI48qYsQo2Qt7dSlQli/6vSonGBZWkZrYjtBaG7EhC+FZ0CKm11YxNmHJJKNE
GUzmlW7TWz8XoQEWBn4L3Wp9c48rUWAaRWolJ3VOrcdlYTwnzWn4yO2OksICQEY1pfYDLuTxrT6T
MPw3e2fSHElyZOm/UtJ3L/F9Eenug8cCBJCIAJDIRFZeXHJB+r7v/uvnc2RxCmEREz5gn0ZkSBaL
xSKhMHMzVTXVp+8FY5fe6DJk9LGp19u8lIsr2WSG2WirCG7oEOXcAaDCwkU/d6qoOcP6QTcNTmJR
B2K0KHUF6mB/LkZ4+KUkRQgxUUvUUmrpuz943c9gqPS/cj9p1rXSkLsbNVo8lKWqmSuDYV0jp45D
veh9UPX5DuJwAVLRtqLcBYPZ8cHSp6iV9GhwPjcxo5RG1mdrX5eQDMydYOEMC8Mav22RxL1WauG+
FhOJUNLKwGkn73Mh2+kuViHlL/S6XzFHYW7KFsb+KEd0qArG6ar2DXiSEs8/gBvomVg2YYKyoBIf
FPgo5Y4pwToLgpuUasRj2cKpnpDBfOpKu4GbvZdBRMj8ZN+ONo7Vonjsp8nny4711H3TKtNs0F0A
3enOCn616IJchj4lfo4BT1z3VmDfKHn+7bKR+QgfO+8Z6EWuaYE7B1oqHHFd95RB6uX4ORhQug38
1FhT92zXlWKPS2n2aVAE/ENbhGOAEwCEe3wW1CjMRsn34udCCUy3bGV1LUVZ9aFK82YjczeuJXKq
D3lRVWtJG+Qbyxs6Sootisq4r40P3dqBUUtlY6dmvbb8yN/UmgNZPu2xj748Lc7Qz4m/sDvU+4Gn
oTUKZ4BIakLpNvGLbIqeSRtNAM9emHxJITNVXafv+niGm5QHsBXFs9ESIyH4ipNdV9UDABl9hFMs
1IttMeTBh94bvSejtzz084wofcSPDFRAjSn+3AWe89CnRXwnDfghdxopWmwytQgemauQGd2PS8gZ
1VbzPkSOV6YIgDZw3vh1HX6jvpkGgC9DjklD0V1hj821k4bDyuJH3NhxljY8t7v0Y6XbJUquULRX
K7MZEMhxapW5KS6vIoF46JpDpiTtX3Lpo7QYJhBTLvipc9tJCob/BzQ6J+LHB6CGcjIhLEbPRqYE
SMan1bqgKvW9j/Ngg+33ovBn8BygeNigqLzMsPJje9JMSaroUsTgj2mutRJWchtmpJWuV85GHSEu
u3yZziT+tDTnBiCTFXggEb2eD5I1FUrUwNxRqxRuRtt5DlprfOr6Lig3Fg3/Owb6GfxNk0QC8iOH
cPd0WeItceAKdNmzM3QobkNqQlufDoMjXGx+IhISpdQ9U1ipdpku60+53Tvboi9uTIaHbsg/jHvG
BmQ3t/0fZQB2O3TAr8ttVe0mxfA38shVcwalJ2fO6yvKogj89tNXXj1LangnbgiAI+EBNAJvM8UQ
FbNsgOVDEjVwIKRkjyhc5vHk9unfGfG7KNYOxUv2saleXpq7b8V/zv/XH3kxViEUNv99/Jf177/2
X/KZt/PoLzYZb/3xoX2pxseXmkrXf/8nP+jv/+X/7d/84+X1pzyNxct//cePvAVby0+jDJm9pUOb
B/UvkKe9/HypvjUvP//42PCn+o/81x934Y8qz164/eLP+U2rppjan5QDGbUg1Zuh9HyN32SivI3+
JOaAeJ8JEpDW4sX/N7eaIv85v2XpHVGu5j/MRZS/qUQV/g4smDLjmJR68Tjme5jVhByRi0P+yXF8
ZTOFUlM4uDM+LHWKLL6T63Cl2M3GjyW3k6kLpqrrO09vduv+ty9/yyQqBNnf1uA2mlnj8PTy7LLe
lH6mcFSkMeriu1zqrqtWgzxroZxzYmEmROUOmjCkMn7+elHfWBi6sgQql+p3mierqyDtkQwLkyUV
tpNdI6bSwJiRyvg7WB6O15HaltQZdtLcFUaCkndr6JuySturvi2CTTlRlLVLRV9KkOcC0Jv4SL2J
GgoGKQjOvUwRrtSEWVjkjDnd1eRAHxQv+1VYY7KO4ddBl6MfSSN0H2J+uKDHiUtIGo+SStaZi/KH
8/pOfhNGQjRqZrTAHMHVO6rWS/R0q7smC+1tPiFR7mmV8kWKLf/a6xu4OBNV3+qh5q0ZF6QblyII
19tdvi7lTtkNQxxvxkSLby1jntwPyTfQZy2gAOm+5Bmskm3eM9tfwhiqpCDC3NDUu1uT5tGjh95f
QOM5b8gQbPODDEnZw+VjKrrz3ztNpjZP0dK7FHF6iR2ROjFff0eKW201o3/OucAuyTAVSr/xtxEs
VXDJMh+felawZ6AY6GJH0dsDV7VW4OHaWOr4BOY+/0K1fbz34MxYQw5PewDS893l31eI9Py6vEV4
T3LsZ6oRkQ88zUbYHPD5dzBTmFe9hSzfQMCiLt07MGjTPHyvPQbteFDimgjAtFyPj/9UplY6SVp4
J0VfSySrlCakp7Gmw71gSHwTsrJjS8JF6+XRGgYTS/oNAGimvlfmKl+RzWxIVV1ENCO3usnXxern
+1dI646W2syeAfHC8QoLWTL9YTLCu7DZWlPwIYQ0lw727agvYbNe+xTHdwnaFvp2M1U/PkssBqhN
EFfxqIZ3DSy24WP05ByyD+YNZ175En1IXfkq+zAc1CtrW2yZcHxx7pyHfbHPd+oBJTa9XRm/+s71
DuH68hYI74fXrX/7ewl3PAY+GJZMK9xp/e0IN3mRmRupapDqnrZRaEESa69QMrxs9MR9M/bPyBla
DvgWdCqEkrE+SaXqteFwBxjvlx6PVwbDTwuH6uS2vNrgfQFUjXujzW72TYhQ2rqQMy0Z7pBxcRXE
Io0WF6TfD/HL5cWIRWGKnPNq/rFEEH9rKYoC0NQVljR3Wuc34KjXPwwod+vDUq5/8rGwRPrJDCHR
nCl14eHvMw+fmB6WIjpDmteDM2eydPzWTc8h2k3JrCtnLVT8ToLAq02mluaSJ9PxQuqgJ5PmdQxj
QARO8QgwMUNaGyu4s52PdYKgbbkQ2pfsicmD1GhOp2APbQu02fO7bsq2vvLLbLydjzKUGi8YPHcY
IcrTeVyQcvGn488nq501lGY+3Cl9MOx6vvbKSuxp4TiefDqHJixHcYYxUkZxBGfqJ3mb9EZd7q0O
zuiASQL0Px28HbPvSGHAmJMHO8hwFl6HJ7v5apbs7xUaLIvT7xNDfvoQleVecsIHWYq3jRdCyl1v
SjX/CkWg66MLf/k+nFkpmF7osOZmDXA74TqUlqTAu8VKSwZNqA3taMxtawOOOxkaajV9aI3spnZ2
l62eXHfeuCBpGOwC5Ud1UQghaVg5DXC+cR/q3prp7Y1XXVkIYkVF9uOyJRFmz/2bp3fgS1AItPxT
+JR2nlR6oE3anX4nHfSbfh/fUMdQn7wM4NVKuWJMeqNbbot869901r+fOWcyazEj/W16NorGAPOU
896/cWpDro2qUxsa+nbmyiQXNCjgjjzt6lQHdSAvnJ6z5uY6DQzI9HrEVNTp+lAbfEm78215FfX3
8AldJf14S2cpVstvl/dVvIeva3tjTPiCZgiVXli8Gru1pa+K9/jenz9Pys3/4JKD1RE+m2oVjRbK
cPSWvddu2nyCkX5kwviyldkdvo3zTDYw5aoyhzEzWJ9M5c2ImVBNc3+fQQ+1zcr6a57EyXU0htr2
sqXT/aKNDN8lMRT6Igqlx2chp8+fTsEU7pkkCu8CsEjrLoBG/bIV8V7h9UENa7CCqPP8xGvq9ubE
+co4oxHH7BBIGpR2ga09TV2hfA+DAQyonHy9bE70V5ibKTah0+N0Q4A1L/qNOb3qomCCsPJAeRuM
SnDoU82lZrIea/VjXyioRC5c5zML5Kn6+rkoaJGhHVssymAqo7KrD5qWIL+r9DvDn2QUvq3bsrMW
zuDJ6WB55Jn0ajVInaieHRtD1QKRIa+qDw3uWNd6KPd1+KQd4/byNp6cDYINQC0DyB//InQf2/Hi
AvilVteHNslvw/Y2lZ2r/5kF4TZBNBfFSMfVh9ICYCYf7CxeOHln9mqeZOAYo6QCwZLg64q8s9TO
b+qDRfImyTdqvZPCJfIDsZ9JxGen/rEiUjOkSj15TowV/VNxsGR3eo7zlVS7zkMI05mbvKD4ly81
kU/8qmBUyE1hsRpz6vP1Aawus3WSsvHoc4FjW4oXZ64TdxfiJNCl/JsYFWtHKmt7Pm85iuzmkN/r
ntSjUxq4PQRRUqOUbt/9vHwyxPg/7yhNLgd3TdahvvbV3lzhwFcSSISm6mCPKxXxrL0WXdfwavio
7q7qRV3lc+YAQECtMbMsw5twfNTNyQOUZxgVH9C4Lu79yXW22u10G9/5V9NVvNNunJvpq/SzB7z+
kj9fXuu5e/bWuOA89CplsKLDuMwgp5bfQ7W6vmzh3BcE/QbMYiYcdk5qUF7ed12KBeLJOjBgmIFg
VfONEM8x7b0x+5pn4YITPnMpIBGgTQYxHpwNJ28ninq22mlSfxgUZZ1M3T2QKoRn67WC8Gan9pQP
9W0Vfx3keGPmjtv3BlMju8srP73/BrV2KjMQGcEZJQ5rMR3SjVYVTgdFyVYWUl7NsDOchcN6bqlE
HAYDgYRBY3mSrVb2ELL140FRXWSJHWWla676w/4y7Hu3/N59rj5lS32E05DDyt7YFE5NrcRQ4PQ+
K2PGpoLtIGU4NkMdxVjCK82H/ygbmWmBwQURt3nBAUM4vhzlFFLVLJTpkOJo0Jgs3dReqz+trx0C
kum6/qB9mpbozU7vxLHN+bu+uf8e9CZ+LI8Tgh1goofnolkid359515alhDeNIXOfALs5KBt65V2
W94NrkSpiPfirbST1uFucMOrsXfD3A131VX6K7hynuxs4WouLVQIgXVd+DwShungBOGNOlwDTl14
mr4m2CcLnUskM9yMmQchUEyqFbdMYU+H8UZm6vsq/xz87KpdkAOwdvur5KP9ca9spAf5h9e60oP0
EO2rz/FTuXY2KCLftgtpxUmpg4YSBRX0EWBwBPwj9hEmKrFWaaTyIf5M1UGBMGYz0/F81CTX+mvp
SXf2br61JnzmuIA3G4oUrP3qfhraziivnBpwn6v7xDAXcMV4nYdbb+EhItI1kRMcr1L4sFpg663W
Yzf9FT4a22Crr+OdeW/dBh/DD8HtVLry87BwVU/9/GzTYUKD1JepcSHbATsejL6ETfmXbn2Iu+t0
l2gfCdbagqGTYuu8OpDgIDY5VfOExvH9bEsjJ2qZ42H40mzDb9bT9MO5zR9j3w1v5U9jtWaAAcYz
E8z7lyVe9HNXZh7RmoXtGHwU8ceG5DlOOHrjYVJNd5BW6rSUNZ4U9X8v7x8Twsez9KSwAKSNB/nG
WEMIvB1/FR+yD+pVfZPtop1+FV+X+kbbZ9EuRGF5IWldWqCQ4I99kKppFUyHZEoktxikbdkmS+x7
Z43AjjunrVQ9RMEDO4GFNEN/4CDpXIc+Rkh8Ia85F3tnNul/WRCWIaXQNBQJfqeuPk9hfJuM1nWZ
yteXI/yZOEilCKYdshuqjCKfdxi2sJHMbrx19s64bfvnKtswdnDZyvzBBR86w5MJgzyHQKML532y
yyiPRm/a+76+H/1tG32Ch/thnD44kr65bOs0GZ2zJXBZ9AthlxLfXfYUjUrkZMZejRyYdINPg7OT
w1vH82hSDm7VZOupWyo5nPGTIIBAJ8yMyRrtLOFrlWPcVFHZthCTKNfFNO1GFCU8W/rVSrvRajZp
Y26SLNt21fdOtdcw1PDSWSL3PP2YtNEA5qLxANb0ZATSDDQghLE87Bm0HW/V0dpS+y9XYVk/1ba0
1LYQxwuQIkNxgEbKrDswt8SEyFhADCP1g+ofPJ6i7tDomxyGlSbJdnbiXQXUq0YvgkIu2Nn+Y1e1
iGUsQaBPLgkdHVCXgBln4vMTRjuvi2iJ+rqzD0ubO6gXdE6M0t/qsR8uNIXPmgIDY4N9B4on0jBp
WTn0Icn63jMmY5Mk8F7KtWe7UV7H7z3CvLRfRzgtGuuw4AnXJRkaOWx9eTz00+TKdIKG4CUcPsFh
/EFOO2STD0Gz0GI4uTWzyfmdPyN86JAJLlsvNbUCTDAe6hIuHSO7HhxlHeraPRWU1ag2u7GerqZ+
SZhnvhZHjmGu+s+TinNli1F84eWI5JKVDE5fHTq1VFej1HW3TuJNmyEIVDeK5D3EGMquM8d8e9lL
nDm8WKbswADBLDMlAiToeAFyTMoay/FVHlrXBipkksKz3DeC7zR2Nn4kbxGJ5OBddZ6tuCYg5su/
xJnVs6eED4dzA42D+J3rahgDq6wO8STJUO+kerxJaqcArOnUP9FyRoO0KZT7TqmWqhKCHDdnGKmg
ebYVkly4hnllHqcgRhfIbZy01aEypDBwHVNKrnIrdg6GlWd3CsjQW8sJJnSZRgQqgfm6fTMxiego
1YbBx2EFocqzHCKIM1XImqAwoKOuDPVsmEf+amL8bhdX5uBaRVpeXd62k9g7/+qzi4O9HIla8UUF
N8QUVIlXHcLeaTegqcL1IJnOwo0QQW+vO0ThjmcvTQasCDukl8U0ZA4VoihySJMapdiYRvsljiPl
trP7cK1P04OfJdWqjzR7E9lV+c4e7fyNYBEGJAueiT8JyfcUZrCWenJ9MLui3U1Vkm2H3k4WtvP0
6lMQnS8Bg+NzoVJcpwNswYbQ61DXpr5h/jD91nuZszLHsf8YJzHiskEbXttd0u/zUk8eL3/Nc5eA
ewigEbczNwWOD2Kl92XTgns99JGuX5lZyfBZ3mlXBc04peijrdmBEpV0lEwvG55/sOB7cOfzDAmm
+drzMXvzSLYlD6amuDf3cUMHp3W08kqt+3blce5XUiRr11Xs/HinTSYj4DUBeUrANLl/xzZTulpK
YPkat+67JN2Fvbdi9HGtJJ97/32s29xwwZawvqHPUqktPPXgIOwe2/qtM9W3ubXU5D/Zxlczc6cR
EiRYyYVDmk++rbQohxx0wzVffKqNo6vctc+XN+4k+gpWhFMCj3fTyBFZU1cO13lurcLuJvCnhcf1
yVnEioNHBB8CKQol1OPPw9so9uQJ8oy+2prT9ajdDBU3f6Pk982SxshJskbREgQ8T07GedA3F2xJ
zZjIiTWwoi+MNRjJBooibXd5106u9mwDJnIasiisA4s8Xo8C217dsHGHQHdG16vjT3EzuTaYkkmv
V56SQ0g3qrus8teXDZ+G12PLIryE4lCrTE4p8z5iyqXNw2vypJU0/ajS8DGXLfgc6rVqSpsG3G0r
r5kyWaDcnvfv6HrPvwEAaJA1MxWrmNEQ3e3YHwrl4FjJ1pL8TeA8j4zIt+lD42sLkfw0/5+tzV56
pj5h5Fb4mhXJKXoxpXJIBmXdW+ZVESWbOlDXfRN91ocvXqJ+CfKPBmPfvRS7Uwt9Up4sJDXnjhQJ
HHQZtJ2UV5Xgtx4tS5U8jmDwOhiTtK7rrxoC0Fb9U66XqDnOnStwGmRQOCxGMYW0bYodO6qqSjlo
HyOEJKuvZXib/0y8x1I/APG5fJbOrQq4rMJ7hig8o3CP/HQoK2Mdx4p2gP/y0ZrkW6gZ75oq/VLF
1sJ9OeNlIMX7x5TwFYcoHEJnUDV6Neoj1CDbthluh2GJ5Prc0ZwfLQCVyWTYw+MVlSnMDEgm4pmh
SkBn3fnidZASNHr7WYv76xIZuYU9PC3J8DYly5PZvnkgXHyfou7bQnJSNgcZ1tEvyag0blch/qep
wbjy07Ta4Q5fEjm2Nlas55s+azdd0H2AQCh3PZlQ5YXpesrD8m5Ey+GuiOsf0IeGV6FRd8+XP/hp
8Q/qNMAdMkHlFZQofHFIQlXFa5KGKNnNs4HZX6XTFJu8QVvSr3DJOqnobcc4rxvIjbxJrKLbjOXU
wkUDh0YLbZ2bthBq5Ymjbi//cqffbmb5I0xAQkXWYAot/4rw0BdpQrbU2QxbNNGHCDKgdWcM00Yz
JcRMo2LhOfgKgj12ZRTsZhVDJuCAtYtTBE6gogI3Y16ZtrG++nYb/OzjJvk49vCgu1Ti+69Dqjn5
aprS9K+8DTXTbSIppixM/+bjUNrh3pb0rHZzg8a+O0K89SlOIulrUcpKyrPHAhssjU74VQuVqXB7
Donj+p6qPkRBIwONDNTppo8a40EvVKleVcgF2xBfJEEEW1fsPdkwnvCDB3WCc9U06n0mFZQzFSWM
/6J6PkZubEvWVz1S+4dYGWPIp4q2/z7WJp3dLo3SJ5myNpjdxOw+Ax5Jv/d9W3VuVqb+YehpZyzc
CNGr0JIFUEEAnuW2mRkQsiO58GuQI2Z5wHWv/WEzqjA1Bc0KtbrLB0b0KaIh4bL3ktzXWomh1pah
VwNNmxwcb1hYzvzrvj0iohXhymTUefIuw4ohg6GFuSKv84WYLu4YBQJqd8Q4xo8gEBVLhVCyKE2m
RN0hSaO9H0BxGzoRxMMom6Qx1bXL2yYuiFYrSEduGboDULSJXANRBoStSLruEAZUdka5qFe1Deb/
spWTQEZ5lQIL7yumBKFmEbatM82hU6QQkEbQbaq6D9yusR6bsodyUHPHbqIdaWcrCKLeeSp4Z2EY
gnuYWOfhVuEhYPfm0ORlyuNSN928ylyrDN3OXlieePZerQAGoLzBdhI+jwMN7zlAbFpGkUPq1mp7
sJXQzUHwXN7E00/FWt5YEU54FHrM3pk5z9QogUbP8Z7pPSzJI4mzwLSHsTI/EbHEE0qsIbfG1MuB
HfFObLx1ElmHMp/cpnmhj7uKpwLlEP26cHp81xQQsUZX04aBv9NfF9LSVTg9NuQ+dI9pv/F70S46
3tcxTRAP0L3gfpCSVeaY8PQW6ykGIqU2K8/Qt2XzwAziwpU4CT0MwCCGCwE2EwGwNarHVnUEO0Za
R+E98uKGsw2HGwM+JX2XPr/3exLaKD3MqPC5wCt8Tz2takXNpPA+URppKyPz7qaGulT6O6mv8MLi
+TOrUVHDnQGOx8vxzcQKEwYKD8y6Dq4eqwoon37cdvPAaQ9DMHFLp7xTf6tHXixhXiwB68SDy2/w
2vgg45OpgIkyrlkflqiYKs2hA3oNa1Paw66d5gtJ5ZIVwccg6Ae+OZebw+AwlZ0C8GfSYqnnds6I
oc9UntAgkpALZ2PoGbwcqOEeNN8kbMZyVnyS0KDeXj4aYgyYd4xgCcEglMEM5AtmLJIeO4eTmEto
ZVsG0Cu0UaRqzYx+uC3rslxwYCfLIsWCAo2UB7qLuatzfEa0Qo+MTFPKg292uOZfpfHp8oLmsyzE
TQyAVuYgzGQywk0mNzdzuWPaObF81wnJY2gRBZ//Z0aEkz5UGScAGvVDyCB+VD7308fSWiJLOL9V
/6xE+DTok1cQV5IBKPlXeNvccBrdy8sQvR45xtFeCTErLQMTcnOtPEDWOuzS2tW5qBFdatdrNu+U
lKcQI1ib1/umPIfQq50AsioPqfY0qyHk/S0FjHe6VNGI4OqUAvWCaP78xQ/WM+1KHX54XugLZpa+
jeACZjmYhpEk6GC67xqAw3DpibB0jOfQ8WaztNBxdIT7ygOKlK6U3lvGk2L/uvz5l2wId5HB7jSM
Emz4I3hg+5uWfjbahYr3ko35CL5ZR5ibkzV1HLEoRbNdAZqFGORiO3rhc4iA036qo7pwWElnhwzN
B26pL1HCnzjK49Mrjj4lNYsoSrU8WEp0XVo9YwmHXoXpuPh++auIScHrCSZ6ziKuzIiKUE+5gQbL
qLj2PC02Nr0ao/9qjdrGch69d5K//r6Sb2wJt8UOGcHM8vkpUzmr1vqgdJ/MNFhfXtDZI/DGiHBX
KkkOk16d/RgMl4l2LdvSSvl3nn/MBvyzbcKFafrYqepXK2qwKqC7riXVxfSqzd5/pAFQ0t6gEEmz
XBPWY0pq5dSSjPM3i5WOugPvZRe5pcu7dsY3U0wCTcSDduYBFuJY2daRV1R1edAcOsY8rqGJRrjO
7TW6qit76bl55iNhjowcTBxFiZMWHGx99ON7jnf5F1xUbqzFKLBsL6/ppKjK2T6yIp63wUgSikHl
AVHE+eWyL+7jh2h0ZUSRO7f8Md0FD+rSw/Ps0mAEmjMpOhriRHLchKqkBi3fy0nWnte/mG231pNs
oTx91syb+oMQri2bCjmdCBKP6NsA1iuR9nH78/IGnnFCRzUOIWCruhI3hoSNyEsQRH6olE91A7d1
mixkBue/1JvVCNcJ1ei+a2rcXQ+5gUo7z53s4a7q1S954q+13KaL117RkH40UJZJnOims7SrTvUX
Au3SioUYZeUxZdV+9lBRgy6outYaJthl9cpe1NA+eZC+ns43axZilWLHucKISnmoA2j/1pnnNk/1
o3Udf/KSlZau6YPl6Srfeu+kr5zd8NvPKupOx4qUxHAr4yGjZN0kntuND5cPzunbTDAhZqwtEiTU
LcoDhAfOl3Zyle9x6cYNM2drx9+mxsIBWvhuoga8ryj56ACFOGiDsY7HOzWMgZdm20b6tzzXP19N
hF6GRoz3DLEUquVGD2/KuNsq8efL+7dwuZ05AXmTxqRp61f16xdCsNJobxEg2clLSipnIv/RMRC8
oyfVqp5rfCM57a+UrnIn09+obe9K8b5S/KvLSzobYN7s2/wF3yxJKapQMuZ96yAuH2IPDPBVMeVr
R/+ENhUaCR6woaU3zdKxENxKN/3LKDh23Moh6D/Zw/NULwxbiG3f3xeKntnMKzT3Y4/XhvhtlrUN
6XmT5dvYkF1K0a4JyNly0L1t8n07PV/ezfMWkfPjHc0f4nnP6dOVaTIRPwtn7UXRhyIbV1kGh6Rh
P0JwvSqbJbDRCXD89yr/sSlEg8YPnd4MeEtnurTqtS8wA69trYOaPNzmOcQL6k5xkOK40d49xArT
2Cx/AhEunSdKS0KwiyKEIApNMva9pbt93boana5RX9vyTzlQFhLIk5MqGBPW2fm+YmeJb+7l5ruF
9Df0CW5Sw9Ei5XvfY+KistdWsyQ4eeoyBbPinQ91SdE8zLa/bFj19JVpr+Jx3Vfrwf/ivATvvY+z
OfA6TMygAgQV2PGZlSVb6xEMNPeOfxX3GwtG99xVkeht114NR9qCgz67qW/MCQFhUo2UoiDmkmrd
PWnQWTrb4Vs2uHnmDi+XL8fpSZ3XNuNpZ+FOFVTS8dpiLdVspKnM/YCxznWC9disK2kTNhuvcY21
emduLpucHclRGUiwKMRyORmRGcyxWI7Og5o9KRPi8X63rrzPE0Ipl42dRIdjY2ILUXayoAxq9hJm
/wRmStsq14MjLxyQJSvCF0ukKfOqmCXlNXLwsGfSjsuVH5eXcuLHhKUIF7sHbaylJksJg/RKhfW3
zZxrrRo2yA+uzbJyUd9bwOWdxIRXkxAz0QKgSSQGcLucKnpdnrFPbM9Nk2FlxGspuQmWBrfO798/
doT7HCaJ2k2TbexDn1EmbV/IV2q58AhYWsv8O7wJqn2eTEqdO8a+yZ+StF1Du+raDE1lxvbydzpN
VoVdE0Lc5MlaXtMD2yPVID84P5qPmeyGH9Rd8r390SMJ6dqp2y5lqkt7OF+7t+szhkGu6G3vs3oT
VL2LdALCHJ8ur23JiOAttFLxIwjAjb0uORs7DLdR+lJH6uaylf+DU/rnPAguQpKB1iDgYezrbNPp
B6lYOd/sn7xmzGdJXrfh1iwWbvDl06HKgovPa1DZpPfGvsyvNOc2QU2FIQIIBC+vbMmM4CimsdCD
xOcjGX6xglly1Y9fsmGtOkucuWdjCPMfv2/uSf9KZrQq0kY+FHyVoe/ij+Zh7yt4SGRpFeTvfQoe
nXggUcdnr5ElOY9tdq/Rf3imflOU33nRr/pKe3++gdANCFrkZ2AUECtwqdVJfV4POKR2FXWr9HGA
ecwNfzrdepm59TROzUpIkJ4T9VXmTI4XpY+Awis6vXtHQ7wFQl9u7eXTcOY2YWHu+hF7IVEUjrkD
8hutKyzIQelRf0vq7ZhDs2fFxlLQXTAlpjBSanZ6wMjQPjWjVVZuIrVaaeGv/9F6RNSCjbROWIJI
2cskRzHKtWZdrFJr6WwvrUUIhGoESknrWItl9SudNoIcfsu7pXGX0zoLIDhAUTP2aB4bFItTpjOl
kJjLxl75mO5nFn54H3ib62sDpeTCrUoXVV6Ib/6dPfzHquBh82mUc3iLjX0+A42eGuOLuUSsN0dT
IQE7Wphw7JBXL4ICyYi9mn5Ow2/FUjRf+PkiHrXPmiwt0NrayxEKJyAIgBssOJzzR+B/75IojTaV
Qw7DIUsw1b8S58k0r+UxXPgS4jIMLqbNexF48ky0L9JaIzbhNaFftvd1NCVrBvtepEFemgk8mQ2Z
r/6MEYS3DcjgCWzEBtynJLXS3cdSJg9re/Ckr7ZddV/icWr/0tWsjFB2bqvnKEkpXbaBHtbQa6fd
Om794XPYK8DAx0TtvypmYQwr4BJ+wvvLc561IkTCaKCwPLopZFiZm0p1IzEZXzYLuamY08+rAJWr
WlwWQBoi8YbTakXjo/x0H6BF+NRlZedGVZlSdbSCVYZE90y7ufB9xHz41SYkHwSCWeFGDNla0qZ5
6WjNPZ66e1H6qF+BVg3drIck0kBF6a9Y7j4NmrG7fEPFGI7dmRJ6VjpAcoZjdhwXMGkopSz3KGUV
3/QsT7dBGgFEbqn/Qze29Pg8s7XzrnICYVHklSakDGMC9rGfjP7es2EIDbzuRWqdNSpLT4023Xlt
0i3crXPre2tQcK+RAWluqVn9PX2OYNMn0pOTmr2rjoxN1bX3zicGu8mi4COdFYtkiImOd1OxCzPy
5aG/d7xA5RFfRY+m13/OE8v7WVfdEr/ImcUBs7FAUmMPtIPgXgkdqpn4WX9vWDD4aGPbrH0I21Zp
HntrKS/thbzyJJVl3A3IG4hS0Gc0WERYmG8YdRFQQLhPrF+h5j8acG3GhX4dy+RjnroeDPtW7dO7
qCw+6Kj6XD6rJ3cEtBsNKtg+wJLA0zz70TePAqeyDSliIu5eG6Ovg177u1H2mxUu+jNFIgQ7i8By
o2KJLelkJIFVH9mdP8Mbu71n9sk4aKw6Up6HUd8GhnbbSyqzo4U75Y1bA5utam8X9Qpw1UFjaGap
jHLiv2d+E6bFQY7NXKcinqVKbFkKJ8u8N2LZXueakVEOG5daWGetcGgoLerkpK878WalCl+3msfJ
7tHkKa+yVEMCJmbW4vJ3PCHhm0lw6QEytanCTYui5fGGWnautXkrhQ8Qx7af1NS2o5XXe/IBNbos
d8s0M7/p/WgHbg6KeHCTpEF0r7Cy4smHzfIBscbhKhqbnV/n8Xby5fJmiqTodxh4Fzf6K3N4nf9q
jonQX8nN/2FJ/3+NQR3k8psvNnO5/828vv+Wwrx+/fKt+vnHrk6+ZT//mP+4+7HOs2/Jv/67+i2L
+uvP+k2jbml/zngrxllmmQ640nG2v2nULfXPuQQ485jDKA5qlSv0N426ZKh/MtXGHJ/FSNPsyvh/
/c2jLhnanzxYgA8zjo98FHp+7yFSF56RCNlxdOeJWQOJDwT7hHvM5FJTI90t7TTZs7eZM0038A1e
M6xaXaG/0LqKF4egCKu/0GJ5erOD978T0iNa9dn1v8lTmZ1wkEDUVYgzyI2oZx+feaeZ7CJ3PPqX
vCXuC7l2coK7lz8ziJR+S7JAesyVIt90ltc0u0Yfxm7FfirxqjPjTZDlXb7RC+U2ak0DoWteebdh
kCXKtkrk/EuI/LYDiVXn50jRevaPpEvGG98xp8cJhQLqrrX6o8uc4NM4BeUvCZlNyGEHZhaVdtxE
StzemYXi/8iq9FOlK0W7SicbfsWJnvaXUcqAdDrhFc0OWOdNLW1diKQaKqpyGQ0ucmXywUrC6NPr
nv3/C/gfCKD9L/bOszduLN3zX2Wwr5de5vBmgUtWUilYLsll2W8Ip2bmYU6ffn8s29Mqyq26XuAC
u4udmQZ62i0d8vCEJ/zDs+XzYgNeR1X05XMTne2z+Ud+7DOSaJl9wVXIFkOq7eRK8NOvwHTe4K+G
rAH+ZoSSJnvg50bT3yAEzk/OWHxQqViO/L3PFOUNaiTzPz5J189w9l/+DT/XNtYP/yh0urgwGQIN
fOS/KMIrM9ZzKetmRAk3atB096Peq+tAADtOuvFbl0b9t7KEfAWfyFgJk0piIuOKHSvI1vStqV+r
qGBcuG0WScn8NLTm6CKRjrAD+dvznacMUZqF/pTc92kxuZWk7RUZb6LBQClAkvJqlyl5Th1OyTaF
MzXrIlQoMynOjkL4Jy3uocTUdrYqM7t+HPBm3HaVXl6ZvSbfNoM/3OSd8zREYFmfffLfnBgLrZ8f
z034Td3LgkqODN75cw+x37SUiOJ7KAxXaY7IeN5g4qrU8ooTOHknqi64sie72Tdq59zntoJBs5qk
274w+uu2DqqvbdbVxyL174xhnynK99ef8EQ3+/tMOz2hgeAR+oSn5GHJwO5EqutDwhNmmJUd9Kzo
/op8jNDDyjRwgZKNa0jhhEhymXhoekurcrKSjamECLWDkQlrYEd6pvfv8kDUd1Y+iW3iRJrbSz0C
BnIGaz3q0h12LPJbuN7BjTPI49rsbROTe8e/wOE15lzg+esAEwbMDU8FqsCJBnk+4VEbW1UiFagq
aGafuZ1cabo74hyxsWf78ADZ1N4zwulQw/eFRtbIX0qpMd9GtVI08IrHAioefrxWWsSrgOz0zsDk
C9Ft0VZeORXS1yyWbN/LOPE9UpGtNBj5/QRJ/nuORGrshm1uPRYGpvMIA4vavinLqNlOkw6msWwq
BYrApCVe5CshIi02Wv52oaUfaDrbset3s1D0KD35cVI8IFBh5p7QCJhdorr8ky/8CdeD5jvfq1Tc
tIEKSgJuO3dUJtWc0kZUPOnN0K/9oPPbfRop1YX1ch5dEvRhRw6UTUUTASgK1P3z+ZUTo6yDOhIP
kzJilDwp5qaxi4seHIvP+GKY+SZ+FsTqWtYYCHKLBwxgi60UT+E2nSonBHgQ+C6OnLfYbX1iBYYe
ihPZMffl/NHR2seMyXt9h5ycNJ8tKSgXs4gmUiyUXChNLIuIutUPVK7N4jBlk7JuNXO4o1ZlrUxb
2Dc4ZGUeh3i17XEr9oyuV/4aHSHdZBxZ10mFhkuOc+JeLx143tY8Z6ClVhGyQIC/MLfypFL7NhBn
b1W932VBz16pzPpayRJlZ+qN7gWaLQw3r6Ydhpt4msndcBsMY/G2soH2WWEsdkZRy/dO2isH/gL6
h6DuEUsee/f6VCxyR74+rhdUoOBkoeaEK8si+hpGU/ObcPAPhaa6GF3fxsxDHacUIh0v6s29WXRe
0MSbqBcPJcz2C+O/WH1Ej+StgBnsOZVa0uYLNWrMRk/0gz/p5d7wsTzJrX5vprBUSn9Md73sRw+R
lHdr7PFseCWD7hpaE6/450h1KEl6kyRjf6Fk8NvHAh6D9BkOqdYSUhw1Bj5m9aAR/Y0fzEZV7owo
1C9Ueear4mwZzu/ORYyI5CwNqs6Z9bMtMYbQ7CJUzw9BZGtbU+3dwRTVVVs1F7SO5o94PhAyzDOo
AKKfrSjKYiAVpYVapyFO1JkFniREWLv47oarOh+HYybU4cItOf/C8wEhAc3OSNCUUdBa9lCqsOza
VNGaQ6DXa7lDGK9WvCYzv3VRsqpgHlNNyC6M+ZulTDHVPoVKyEdZSxxdXMiJ7RhdcRic1O2n6gFf
s1m5ZpsN9ReE6zHUsdYteiRyHP6lqtmFMszLdwYKQ3tjVgtTwHEsDrjIzPQ61Pvh0EthgFmaOb5L
ohad1a7p39aN+oVHUve63Xa7P9tD0HaohEBcUxDdZrGebtBn60jP27poEw293j6f7uQi8jJJEfse
LyZ8OroxAy8TTevCF2IzJZn/QQ+DbmOMSbkrW7v9zHUk7mO/VC/MyIKlTrV2VrUFI0QJE64zCNzz
BZ50ETubiPit2Uy4lGFHus/KXvUwmfYfpr52zQG4Y+Mn2iYtnGurHgAlDv03O6HVUlp5tGsJWjYh
tp+cR1a/ymTWEe0froeimDYX5nFuwD5btUjMzbLsNk9LDW0uGp4/rqRSSZLQbnpLWufVWu5KXXuj
GLeONq5UoGQYO2x67PD8dLrwCRdrB9NRknOU9NGQIQ01ln0gP8jzuOqb8e2Iy7fdjOZOrTn10x68
ZJEqBhatU7xz6A+9/sqLE+g0LiQDuFh4rcw+4OdvjJUhGoIh2opaH0VITIh6LVmwcqi+X3Kvn6tH
zydXxaeDGsQsPgrfkcVwPlQ79kpjRWZyj06KdGf10k0+SdKahe14eJ1jQqgPH19/uxfCA8gcUwhB
/4Eb7tT9OB8zI+VCGrOaDmiVTa6WCXulJfUEQx7PrZ2VTtk66ILsSitbC0U086svVwFU4VzZy1Ol
uEMvdeB9Y3sryZBl3Ncf73S+/z0lNhmQQ4QOEAAxYYofS9S9MYRxzv01HmgCvhdKMq2Dtoq2tj06
N22H04Ua0HGSWzl8iqOxv/GDqL6L2rZaJXAqrsntxXoaMC2LsOlY2+aYemaNL48b5nX4Ue/q5Grm
79uYDnk+dIW7TI2n2yrRS7cZ9KfWnpRNorXDXqu7+NJpfH6D/ng56t94R1NcYqEtwsqotgBKBt10
SGPUOh0NyXyt73FDmgaEHcpQlzYpUvH72P7SAmDXw2LwHAc1FxbRe3X0aw19x6n9+vqcn280nmrO
f5EDYhnO3oGnyPDZUakZZZe0/qgc4ibRvhl2m+/CvLQ8qNv5Ooyk4aOdiWqj+PKlSOfFfDAy0myE
WdS6dGt5FsrWoAsjF8oh8hGwqUIp8IbRUS7c9Ocben4/2hvU0Oj0GYTyy/fzm8DsldKuDhxx3bbS
jA+wOK0VSm6XFLfP9/OPkebJBAdKtGstW1SaSUFK10R1MJo4eDKE0q6N3LlWFaAg/VC7ER7Hl8rt
L2BPpCqsKBROCRmJ3Zdew3ZZDNgNG+0hJpfYmFKo3pslOhiqkJqHmMNnHaJydmzRPljLddd4dgh7
HN58tsK0J9hB2IxXSWzVl04aCjjPTrd5NuYHm/cwCGCEPeav/2xdTf2Qa3XhtwfkXwlAIlX5FKl6
e+372nQlxsK/9hNInNxpqavKRb7naokpHYC/zylWhGRhm1Q3gq0xxeo+rZsvIrC/67mUeE0+XhIW
PUExzk4eHndmu0MtBhPCijx/XDVHNUvSiupQqb2xmcp+yFxhysHWKruNXRXlnk2abXWr0jeO3Q6H
rrMTJAPVKfxk0mry+J31laJg8IbSXECLHHCuUTYZptORf50Fhfiu5lG2DyoUX5IyQLC1oEjQ6Q0N
uMJwbkLVxtKnjYq7Ssif5CQpjxwMlY54iYK/AUIkO2fqq7uw951D1xT2JoynGg6hUQP90ctVqOWm
F7VZeCEoPwXDi7nheECPcD6bWWKLoMU2B/gu2OAeNN+EQzwKf+ePpb43pG7cm5EwbmqEC3Zd394b
Ypo++GirfPRHuul2lW04eWFVUAx2VaMavdFJxrtR0sM9jOj8y+uH2XlYf1p03CDYNJC8I6wztw+e
L7oYu852CqXikI56s3PGtABvo0KtHVJj1UzGtH59vJdbnmheM1AxniN7tOEW4zWpYQaGXxxIM+Sn
dsSS16HwUUUOZZixMa8co7pkffXyQMOejXNaB7w0y54twobMsinWVEF5EINCO0+N1FXY6KPHdpYv
XFm/mU4sBEB+0RFhAbyo7KFWatK+LA92ZgtXiuPgTsRJ70Vhku/T1k/+eDyUQmYHM2VWgaDKez6d
VmaGITGIOACOlh77one8wA9Hd5SRP1KkuLjAKXxx9xGP46CO6xRpEu3ExXKpkY6roi6i6oFW+W5S
KgpVUdhtzKg23cKE8REXqCVUcndJwvuFVeOpygCyndbinPEuryX6iWYRm7xq5Ej9x6GMhi+FUkzH
ZtZ1Lg1tS9lW3iSRrN5JZWRA2iiMqxSI6bpQJGT4c1Ws7C5HrVPNAaibmJ/oaBXD8N+a/NrVMHyS
FC4d366rXa5rklfq4FkALgQf8LV209yJPbZytNFKnFddqoL9Lu2b9hq94QsOAy9W7FxRmXW55kgD
9bjF2VpUPsITHcsoCNPatTFj32QcnwS46bj7ww25GGoRvvvtmE++wgFgF/LgSWn9hAt8RNrgfGjC
8kkdm0tkjFPh4+x0JEui90UxlqwBVe7FGaB3SizM0U4PLFV5P6Ai1Hpp6ognU5QzQCXSPM0K83XV
q/clRi4rjghxJ2ci9KoqC5Hrs7kHJXuSr/R0XEtZkW4lqak2TjxFm6LXzIOoo+q61DCnH2eP20lq
vs9pxRrhUAQOh2oqoEWIKb4u7WlVDrbYN1l+6UVf8D9I4mc0A7J7/O7flDCksRDCbpODNHXrhtPw
RhmH0euw3NvQrRxWzqA/hJ3WCLeFAOnqw/H1j/viOJofAFtDcKgYHJI1nR8Pad9Rm8fh9DBIfkgV
WjL171mv9xuC9eb92GeXNIwWBRS+JSPO8qk0ZGgUkQqfjyjnNIDiMEwPWlSae7vzNxqZriG4lfNe
qXaBJPS7vENdstCxeotKfXKNcLhUFnsZ5fEcc3eZEikVWoC4588BG92iVBKkhwqPt23rOOE20S0R
u7bvT25bf4edFu7UYLDXflf7K+5kqukdn8lPjHedX9mfw/jS53i5rdERJYWlWUWFBazN4qFqNUd0
3cgPSmTYH9CAToEDm9HaSCTl3etfftEbO30IqvEkhuTL1E+WhQiM66llkS8cihp3UGGHYKtHuixo
WdeBtu6iLNi3mp5vFJsdVgpJ3eBm1+7xSrD3uVLEnqFLGpWEPE62ihLULkZsEPpqlSpcU01X1hzs
eW1iGDvfdy4axb7Idegwatw13NcnTerFuaQrkg8InXqjbkMdzoc82lDntC/cny/Qs6xXmyoNhxFO
eiR1C0A9pwHwhr4Th04Kvkedtesj+4MotdEzIiPYtYbUuCKM/HeaFJWu5LfK1jSU8X1CkcdLZfWS
I/HvNhBAIFj74AURIV+WPf2Jlljk5OJAa95CRS111hgUx/uoMB+J/6bbHEH2uJaurXJ6VLO+3XWX
EpHzGhbLki0D2oO4kIt2lvc5X6aBBOBbakT/TqFusG4b+GN6Iv+VGVa8zqy62gayZW+0vGvXGaWs
LOsuVM4XmRAPMMtgmixfhFNpKM1r41kmpMVBQjdPrg5F05leMfUp2nXxMY/lz0FdSB6AP30VmyWl
WU25hCtcLLwfgzso0M8exQTvi9hdThsjNs2iPgRD9E2VRv2GYnj2+Pr2PIGLn92BrDli33mOeUnU
7OzFujONqpuK3mwPlFbtrab3wWaiK+3yOQSiiWB9iaRMcQ3BTmyaKISyHvX9WgpD/9EspuSQCHv6
bMYiucvteNhqSuI/jU4RfAxqOdoiCxVu1HBoNzngwY3dNBjmtCpS7FmdIc3QDrumt2mQ51g1+D11
07arr4fQSraWEj51ZppttcFy1vIYVndmMuIH7/fSeoxH53qaBnEbDmXqWoEVP3YDunhyraabUK0d
1y87HStd8aksN2K87sao3naWXt4Em9fn8CTXez6HwI00EmUg0CAHrXkZPVsmWacktTZo06F0oq/a
aPce8p/yPs2cyIBnP6lzTg9eL47UfusHY/EpCOuPSUu9uEqT6Eshsua2K6rinR02/jrA/3cjFbg4
dbFtXhd5a6+MTPRvjXB0PKcz8pWh+ui2YD2v3modqMga0cvdVE6XNLVerEFcV6jjUgjAPo+2zmJ1
aJlkZb0dygdyB0CI8SC9y6PQv//zCaTFYtK4o3c701XOJ9CM5N7B91I5tOmwEkO0DkYLswzhmWG1
sZXmIbTNHRpC24hjL+lzt8vzeyXb5sExqN/mOVrC2nhr9/h/Ovk6aHZp1TwmUe8ihe+NVuuy2dxC
648GN777xw9PVRZBSOwFZnXuJdSwH7FqM53GPrSWQFlBJCgD2YLQXleH9GrScHCs0rFGcLQTRuiq
tAndKojFrV7WumvqVHY6gIheAYrKK7t+P4X2186xiq3RGs6+pJ39rkOo07UlOf2GNky44Rbq3EjF
AcIIDNqcqtrvROykF+7uZfmAw2GO18ghcVu1Z5O48++ixHqfhqEiHYZEGze+Jhpaw8E9ln/D/YTP
620lhc6xNqHAaj3iyr0Fi6EvuwnBOjrDkY7wmiyPpVtCB8Y3TxMx3aPBXCV2lK5e/w6LmIZnRaec
i3ru0lA4PPVvnm1CKxFWjeeCehBQhCg0C+eqKqbISyRVupCq/HYo6oVkf8Cw2Rvn0xKM/QSHW1YP
ahb75F9lunUAQ6wTltfh9bdaxo8/Xov3QvKd/3AJnY81GI3ST02hHbR4aneJHiirbIT9G2ryNfmv
G1YiukqRE9+OinNsnFHdObJfrqBiTCtVYXfIsfizaP70TNgJ2VRlwYhxLpw/ky4cmndTpR2isP+L
WLrIsSEx/Xep1lsXvuoicfgxFJcwH5TCEC2t86EQPAgtAwzCYVCy95KDdGaSR+bKlGQYeiLoLpBe
f7PiOYGAT4IjsOjtLHvlgS5Y8VPuHKBoiC+mhNyBEtjJKo90PBFtUA9PKP5a9Qpk5A6/O+mbbXS4
wUf5MCWuScpxX4zBWgfKBfXS8q+mKCquFIqftN3wmbqwQxdVLKaH2seMVzdYiAjSLvLzvhsy6olT
/DBpYb6S0Jf5qiEctwMjhKVqqrZXVR5dktpahobzqJi4gsqiDcaYS/n6rugmR+my8qFuVfMKm6Ns
DZ662IyZNL6tGlAgeTtonzmWi1UicGuesjBc6yDffnyu/w/fBL7JofM/fiEiX8A3wbdFdZN9rn9i
qM9hnPzoDxgnDcM3YOBI8kzwz0BSOKl+ojj5E+o5Dgwq2GTUCElrfsGlFfkN3tqEvWifIjxKP+8Z
jFN+M/8uNFGd0zLgN/56yPsfIdFrMM6TS8yzyIm9xiri+bhlZvP1U9Pz2aHtaFOQJKGu7Mqi1vZq
mkDELiXMDldFAXwzckoASn4W0cWKtXKjA4ZQKjn5nHVaf5NV3LOuUstfYisurkIzuB8CEianUw9O
qkuIdzdxdVeGqvPYBf70FX8OxTMKhUZkro/5le7Xt6Lrkx99qz9alf/R1k31OY0+5/9y2+r75/Zf
4q9/PTQgblGx+lovsf7z7/432J8Z/DnW/N3P/s86b6IGdMH3ajx8r9u0+TX587/5n/3Dn0j8x7EA
if9VtHkz/zYAV/nZMpqDvX9egXef26p98e//XHam+WaWrJ516AEIg+L497Kb/4QAj545Kw/QKQvy
17JjZdFFpS7BT4BcoJHMafYLps8fzmb2FLB0KnZIff8ZfnhZlaBxCRAZDCbgZmDJVMbO7xUutxRL
DOHfY4utr9QwnrlaX8ayGneFre60RIX3Z5BaV3bgr5LvlVQ+SjIFCt2YVk4KsDHoq/AD1Fbs6Ker
SLSJJ/sQ1DGg5xj+cpraP1pR/2/yRCi9vrbKHj5HefOv3ff0e/75v//rP+qv33PC3fxEGXmcj0D2
17fP/0K6I/z8fDGefu1PKLv+hhIcK4amJhDt54cgMu1vCBjpMM8V7rmV/mw5Wm9mEokOOZOVB9Z9
Ng/6tRp1lqONWQWdR9IjQMu/tuF/4gxcFGfB0XN506UheWd1mxBoz5fiNIDFpKS8l5OwSze1JWQ1
XVELL/NdlXPNvodpUogveGoPhU/pVKsQaqUyIiClW2F4iSa6gNbD9wD0xbHMS6MwPAP9z5+HBt0I
9gzsThpag5vbZVv5Xkc7pdI8U6Pv8FXqarsJN8JAO1Zz68lw6h0uxJqUriJL+Lm0HszZwdWn+Hmh
IbGIPebgjFNgRh9QUlTm0+D86QInSx2r01pXNDHmyl6RtaW6TxorTLdjM3Z0WPKw0vF+8AHO6pPX
GKld3sc5Xn4bw9Ik650SBLZ86bnmMuDfNxmSBCyuOU8CHcLJxZ16/lyqVmq5ZEb7KjdSMa4nudWH
GylxWrNelyCxbcutTHWSdbeVk7w8Dr2md1eJ4kSW7Sld7CPJpPXSOFlu6OS0H3RzrONHYO/WB6VL
0gECcxWD2/Sqzmhrt/CVUU69/6pz5lFk/G95jT2/xf7nPx5Y/wdediBIXjuGHkXyPf18dt2dfuIX
WcZS3iin+u3cX5m5FL/uO9xJ4KVx1xFgISZ/Oiv+feHZRGCEWTNpC7MDbLbY+b9OGOcNIgocTLQZ
5ygbxNEfHDEnxMbfi5MaLoZIFOBJImeSBxjdxeIksRons5AfVOUdAsZ5sPI3cf5uVK+Fet0HsNUO
RXAz5prrw4g374psXcebaa87bvXBSTygEamzb/OtKPYBCxqLkOAvscpqz3isNr1YlQonxL013AW1
16arQH+bhThFXjfmfdfeOv02GNeDdlM6uqvqV+akuPAxk9Flt8b++7D6iLptVnjlVgxe09mPklms
mjLylHgPfyGK6Ih+NPO3g3zrTDsoHan6Ngf3Kye0fc1bNBIh09PAn9xR343BTRo8dJDG+C8KmCCx
lUuakItD8ueMcstQmwXsTNByPqO9jKCUHWbyQx0ZT0YXYPMY6Na1NlmfrKFFjdJZiVLa9B+koTFu
LW3sVnHfXvIuXlQH5scApjNjUoEFcnstCzQ5bZxCq/XpIQnVo9Iq9sGgan8ttGsjip96W3w2C/19
Js9e2na1Ba2jeoaWjg8illZTp7x/tit+3m3PKYjnhyCPM7smYAQxR1U8z1IChh4jKD/N7h8qtZI3
bRE5m3rSnxpt3GaxuQdUCzMSUPf6v+rY+r+NRnuCGf9zEP4o8uA87pmheP8+lSDLAjnFxJ3z5wcj
9kfyx6nE+QJ4YhbRgN1/Iur9CsMVEkP+bQ4yVDy4155H4ar+Bgfe2R/e/nVi/cGx9GL1ciRCx9VJ
ACFDzQz4801kJVFshNFgvKfv7dzojaivnDiTVnlsQvznytupmEU86hGwLFckjtjpuTpcjZUE2UlG
64CWkBK4oVJdQgedl504wSnnA+sF+TXnMMB1zp8sGwo5CCKpee/LYbXymw6Up1kq96XZJZtK0i+5
453X2X+ON18esAepYS7r7GGn991EWe99UGNulvZF52ZxfckMZxFq/hhm5nPOACQClWWpOvSLRPHz
sHtfWEmyziVHaDhK2NLWD53+YLeT7YWx3dxkSJGuGhw1oP9U7YVq/zx3zy8jvCxg6tDQmuuHs4TF
+dxGSazXvmOLo2RI465WZ/pvOaYrkErth7GSm7Wws/ZeLYX8rtL9S5JYLycBfgqwVW7X+VKmAnI+
vqQb9aQIZTjmjdN7vsgyr8Uj5F6TG+VOGFa3ao1YvdbKeriLZ2gxcZf7+jn54nPbKp4yBNqkwDj0
LO/jvEmkqU6D5lipaIQ7mVqvmsq6pKo6v8j5RDMK+xc8K7KmqHecv+gwxH2phENzLE2tukK2GFdw
hL23VSxdMlpdtK9ZWbPACwk6u5hm6Yku/LwFNhUwy4Q+jsdRqY0V6G15OyR2+G6msew71aBvKGC9
PjmN9GT2lblNc6nZQYWKPvh4uWVepKXmhWLueXH0xzNxGSETBDqdXH9RO9atrIyztuqPpiZ9ah1D
XVd+vosH492Q4s4XFdqP8PkfWckvJ3wG2BBNAEqD6nyi2z6rZqn2pHdmkY5HMcTNuoU6vQrUnoA+
iy7VxV8MRQ5ExkgyZIOpAPt6/m2b0hhrEo3uiKpP4WaRbsEI6sL1oNeXtKOWlzqXBB8VdALjEcou
Hf7yooyL0O/bYyvl2YZerLT3W7Py/MowDgLVt7ViVVj0iUxbv75NfveS9KcJbMCgsY7nJ3s2n3HT
hoWeVLC6YEDulKaVUEjDmVQ3xktmay8OfF4Sd1LkT0gvqZcu5nMIwjxyJnU4+rp/A2vkSemQhRos
qMJhrf0o5/zjOnmxMOcElnSAfcJVy6Sev5dVqBbucX57TIbCiVziqtybgdy7YsyKmymSsus2ty8Z
g/1mVDiRGO1y9s59snkKns0mXM9kzK1QPs60qS90Ub9i9xJtQdlKO6mtNUThJe2v17/gi4Nuxu7z
AUmJeFnaOOdj8hR612G1e0T5GLGJ3ieX4Azb/fEoFGhIoajVWaCVyOWev1ne9RR/Gn86mnUIat6o
QQtpg795fZQTffTsPMVa05hZaUQrcBCXImr+KLSuMDrzGBf2bdbGbhHIntwU92nU3nTVWtE+Npbh
OvEuhPsvB+tYHndDM7pmQPjwZxguTrfT01CAInyi37bkQZZaWEipyMyjXVGDQZN+EghjTvn/zlvT
6OSqhIFBm5sA8/nkjonVTx2A6GMYrtToqk9d7Tq6tR96fa29YxLUK8wuRjf45uSuf8lW7jcnAM2m
vwdf7BShWKmD5Zt5zJ1bvb2xLMwdL3Hyef7zrzpraXFNAAZHuWrpTtZpeS6nUtx8QEUwnWnc2SZL
LPTYsPf443XKImXjE1cq1vx351Mp9RmGPknrHMve7LEroLxmluhXvr5OT+ybxRtBqKcMxcoggl+C
LRUrriKA6M7RtjuRuGEqmu8Qt/Ei9GmUiJUv1LpyTTGV+z4FX1M0TfhXmady4wbKEFueKHX9o9xm
c7fFN8NkJSQ9/5YZOeoDeaPAOfP1sITzYyeIB4QG2mPuVCZp79laM17rRdndV62ZjyTnM2Kg0gVo
WiBuuyAqWSu13viyq3Wh8xeObdmlg+7loUOnGKUFaoV4IOIAcz7NhgJHY6IVfczrVKyLzNe8qqj7
C5fTizCWBgJnN3kC0ECkdxb7AldTtVJBux9netcq8RUgGX4jLHWvOlF/FZb62Ny0vTzBRoURslbq
NLtAkJpP7PMPjRT5qTrNY4DRWWQpE0XFGlmQ4Gj0qnM1DC225bBPdmi+5uskTP44S5mtSCm9IjMw
MzRepPf6VGZK1SRHmIXJypp02TOz5BKV4OXEMspcMqMiNqPrFnteHRR/iNU6OdK30wI30ApjE4+l
v0v6zrjPg666hmLqQ3QcVHcMguLCgfDb8ee0FAgAKfDpGnh+T44GukWo3R3hHkR3IP8+SmWuXkeC
IMfMJGfVD4MVupqQnsoQG7DXd++iwD2f67w+8AP8VxkdmMX56h3S3gZcZ8bHNMSPQJa2XK/VtYUC
GRW0sXiMwyByzdGPb1qNuMEsp3RXjsoljYuXm4jCI9XJuZpDzX0psKMCejUKia+A8eG0HaIGYlor
6u3rb/vbUVBsgDKKQAE5xPnL9lPglKXFihLwrdZ1Ogz7Qo7VC8X5347CeUvTEE0QDDXPR0n7zMoN
O0mOZgM0qO/DYhWDH73w5U4swfPtOMdy6BHJ9NTnFsX5MK3fNX7XyfFxlKBPuYmobyUD5i2KJIbX
Rtn9FBa9CgtLdz6IvgxvAQhmuJT18lfZwZtI+P6w1nL/L8saur8suZVKWLv4fLgAMse/FJBMWx2Y
IQ6rdHTXaZQYn2o/UTy/U5AJfP3L/GYX8DL0R+e3mdP185dRhwAAgN/Gx2wC3tRa7PXBp9hSw2lz
21HVPckXX7JcfVd040X/1XmRv5hKfRYRpotMtKWdjy6yOo0K8u5jnlbGmrmL3UYqFPg8SrNJCiXe
jqBCd33ZypvS6FH/7fzxMPhytAkSP7xwzv5u/dB1nqHIdMZQeDt/GpPKj9NneXx0Utm6AtYqNn2o
5xf2wsvTnOVDbHAaZ5ZgPB8FxN9QNd0UHSe7Tzw/GcJN5EDojrJsupqEMVwY70UN23bg156IL0gE
sMcX2wIv34rlWtVHp+8+FpZRATBXDbdXzPFqGjTzSWm6pw4W2aoTfXyltEhwDjLwXK0SyYXb9EVV
ZkaiEIERZqJQQmdu8fZhlFlpjGIAlXxVKV20hOs9iRKkdqcOt6z6+gMTl2/MQM8CtwiDI/17+cKi
f1GRnJ+Cu5yeLNUZ8t3Fly4lvnOiWc1cMrDpZJTNB8LT4KqXRbvu5bZ0ASpLW71COGo0kvRL02rj
oy+p33MnuxdjcxiNyrlQMLPm1f5sN3AXzPWVGfNAgYV4Y7EbFNHbeWb73ZPFbX8TtEX8ZMKA610f
uUPVrSxMPN26qhVYRv1o3AZ2Wj6ZJURKV4knM0TvWEvvyrz1P4VKI9dknKlxa1qhVrtd34FCzdCo
QUUr6JTHDF3AxpXGULxtzAl+EyG4/KQGTjvgQNznj6UjFBnVASO9r/taeUe5LYup30T6o1oX2uBC
TEc0vxJB+SmI0vCr4EbFQkLEGjjQOo/dgTRtdsqb4gZmqV8eul7KP+VZpRxH2xkM12ihOri6BlfI
U8w4/KzKzRRDgE6cazGY+W0lquBrl2Efzi9QxRdtGsWjUELtW2NJmoY/V6Z+0bDQrDzVHPQvihOU
7/RJbrDayWmRuEWBtIiL7FVwEzVa+LVwrCyDGURwrhnthIOf41SPUi3GgUosom2zKpeEnFNYxB/l
PPN/pAb/H+Hx34ghnt08L5Bsj233OW3PsBvzD/y7h+G8mTuqYIVmOMKpUfETwGaZb2DJkIoTLEFT
n3uuv1oYBtCNWfcVbAVEW/qqHOi/GquA25CHnuOA2ZV0BpT+QQfjVEJ9tjMJWtCDmNVDZ6wE0keL
JKBGGr6B3tm8B8ufetnYmteD5g8PRtbqu6it7au8HrKtGVTiXu20Yq8XfrFJR3O6hzHQXbdJknpp
mG8DQP+eLcrkxnGa8lFRhvzGyon5TAWqv17V03WkTHK6KozavynDXaI2hn/J0+w83Z5TfOJdHQIv
/Z0Z3bw4aGS9Mkyf9vGDgVj6Kshyex3b9le5j6WrZx/5/scU/XOn8OdIM1KCJgAVtyWEuM1qJ+6L
1nhQs9RYh+Fgc+V06H8aRXZd4q90W7QF55CTKpc8RX7zkoxI3kRw7dC6XYRpISKpg53J/oMROd06
n/4Xe9+xHLmybfcrjDd50gD94E2E9CIapgyL3rSbIEBWNbz3UChCE32ExhrdgWb6g/Mn+hKtRLG6
CyAP2X0A3Uu9eHXidDRNJxKZO3dus/baub0JTJ4/swWxfeNWe/YoCBmKqMBIBkoyiMpoPT3ITaUA
KHtH1WKxcFrRQp00rVENI2ivr2dfC/VTErGgyFWhuyrEEAAeVJmPbi6ghkQ7FNv0zpfoRWjna8SN
F3JXnEUpbaRNuBAUSRW4dWSD7pX/DA19zcSs5nkb27RCaYfYmpZR+cqpi9M2vKIzR68qfh3yCIcE
t0Lp3DdCiNaR0ipI8o0XuhtwQ14VDooZSpZ548Yjkx2+DOAKqJIm2OaeVmxoCslN64lgxvfRXLum
FhKdxzA+I1YNW7RxQjOzt4JcZMuHz5NQNQD0DqCoIJICtnAQ40rqRvI9hCnuAO4Rl53ZdCuFaoJN
HZrROmlq5dqnJFDYZG9KyNC0JNsGwkI4mzh5fQnRSEIkz2tEBYUSd6WEkJCdRKaes2b4xmkbkwfh
MfDiCG0yatgAy5TINI58WiZhkPCnGvauNJl4hfyPv+KRg1r6oaS1jBzorOCj4txWgGvMUAiamw4I
Cvg81bwwgxNcRpxBtUu2TK3X5fbZyqNRHCkhABEGA7qzMZNMguKtMvZM+9417Vgzg6JEV2qK18wE
hToM17BGxTg3lATY1usPHnlrWHniEKK0DxUuIOtD9GS0JEUn0g7K3+4L3uiyKNeRo3JUqY6u07z9
nHHVnYfOa5pkKzSxnx4K2tZrLtOlkDdVOymvnBrmU9syVlwkS79kdzaDMlXEah/QKVznidecwGen
3yI8GZnKmDnBKqKnApB4SNMDTTucOZUgwWsjJnufCuy52YlLsM7qMWg2c6XeeCBHFYpIdSn+M1Pu
5ejfrZR/Qs+BI/l5ZqXcWmEMyd718Ov19j/vf/+HkQJuY0AqcJGRBFIPav4BtGA/gDQKRWGIJ+Gs
44I4GCkMB0JkJJ0AsoCfAWjWsZHCw7bp4V890hm0X79jpfQB35/qDTOCWkOcErktTAImz+jGs9OS
CkMQZN2Bxqb11SzKwIkpmV2yTVzTMZxCEFTKZuxGw50cxJrMgCRfa10WPMpRRaf1wo2TiEJrIiU3
7LoOOzUPRPGKh00saRHNgWXNRnGwpHtsG996HfUtq3LaUyO2jh9oRCxaNYo5hGBBLkvdIJ4KIiOE
kCtwgQbgtDVKWnC2oZjI8D4jAChVz8k6eREWQXLlcriC0qKuUq1mq6Y00KUlpb5SjqBcuo0Niz5E
2GXtBxUS6Hbkg5iobbo3LqShmiYrSNjhibOMOCuQ7SNlkWFnXcRBmDt0bDK1nAXbbhjylX4kUy8Y
RcNrb/8UMFHQiM0TxoD+jj/S0kEG9ZcmLnywCFSTkQPyrobLywV6fjsGV4XU4vXnvSAYeBVYeihy
JqydpDzk+Foo2TDquExo70Q6aRFVjauvDSdT3AJERSkqJgF9AMUT4ynL1EYh1jpiJLAW51ySalUT
IwGUFKanenzEP4YRXexMOgZ7hKCgFk8rpLoIVbuN+VvelSFwbMK396UEHgyt4YAjNtwkgsvV1lkO
Jg1FLDUAnf1Y78DdK6p+ibI3zUFHBlEFgTPqBplcSdHHJWlZRAfMC0rpSkYX+STZoBg2vREds/nm
2IHka1Recpbgitl3PkQzW83jEylUeWRc3+pI9mzHSCKQBdEE4bQgqzhcQHCDISvdiM1dYUffzS7e
2BTWpmPB7O2DK6Xfrn/Xvv+E6K+IWw2XMch8UN0BUOyRJD/TxveRW+y2fTnNLj85d6FSTy7LImjd
yH4qiMqPlfWLwz8pb0n4gBQRUv4yYnsktgLl+ORholalZ5lHIxFUdgNA8kN5s/IH+KIAUYEagYb1
clwbQH9A7QrCSDBgCbQfYRvpd5T3KCTFozRFBIIFpHbAa4Hc7FkgvsxDu3JF+2taJSh8zhzhhsm9
iwQeIZWmuzQslinaw6qNHRQLOIu6x4fgeEkz1fWY2sgibnu01i9oKRKJ+3mbPE0I1cAoPSRpoDGh
R50VPNW2lf019JN0QdligMsDf/iM4+qUL8lqWNKfX3/myOYhVRjAuYLvSYJ/CgDZ2ELPORYVlJTL
3bUitRGYzAjDOvtktw7oHzMnMLK04dGnD1iuNHKAA2De8K8gf4OXBrsVuDBgayEYDbqwcVYmdFCE
n2aNfNOh5EdxK9UBNceCR/sskVrDAAADNvqwtizd7U2uP8WKPH8wNAycO3hDAMHgv6GGQat2B4g+
jrthRYrROcmv1BoVMipnVrdKDgIdXrwVmGSVxvzXN9a8rx79udMQYWwwEL3YZwDmEPwePdureAFB
OSe8RnMFlcP/5+ff1utQkzR7iWTnmXChGOhhuZJ1cS2uQV+1zjbiWrqgDEeXdVAVGJRGvk9+L1mB
zGpVqFfZqsBfFYNds1eFWqgifvGx0h6vRD1a0V+zjWLwuoQfew/11/Yq2MCOvm5uENVcJwZz0V2A
o/++ua6vwKHTXrHrSqW0QpW0SpWMzHi8wqCPjwX+2miljnXSXP1a0EtNNqgFMuAaktQGp1Ir0ch0
ekkvY4NeVotsEX731qlR6LWmrJSVoHvLeAXYKbpVd1v6glkjvXDZXFKbcCMa0hl7Tq3oZXtaa6lR
ajFGQ3KiH182hDW14FRl1V3xF9yajFSqpvZ9tQG7kiprkk6moeggLN7kq0C7DVWENjVu7SxNTViL
F85SuctX6LT7hgz3yMpn+8nSyGSgrBOBq9F+ukpZmKlABdcL/fLOVZlNqsVL+7p6cBsNrosjq0pi
hLzabLqVbaCo2WBU8PgvupVrxEv8qoG7dLFbXpy2gNZn2m2r1itbh6mo4huGZ/g6DD0twJJH5P/z
ltFq9doB/5wK+ojoHi0keJBpqpReryjdXkQa+ber1euC20fdRu+Jphbo/4Y6VVI5P7qVEz6sYRJy
IXB+iq1xQi2fNlXqrZU4Wtauk+sx6ENUVAHBqSvSs/0foXPqEAbG/qu8rb8i05wv09At1ERC9N8F
daXGNAmvAVWBnJzIpPTaZGotY5v4tP+D8YpHh01sTSpxQhHShA+N8lwVx4jfFEx9aYI55tTEwTtV
wI6y/yOKSeTdtCX95/f630ubUn5DAohTc6TG+hONyi7iqCDbilK40cqYXdSAhirzrhHKPKV46oyP
HNDHOmdyuKOK4pYxBV1y/QuOYs5ZoUN1gwxGzXVlK0aHYADbnXr01na4s4iv7yQvsuJYuU4l95RB
ZL4Mi88lCjjMHCCh6MHl66+oYV7FjYMWoNnCzcoLJRaXLvMJDoYMuJRyhbYGyzRpOtVECwWRc3Wz
bM6awl94vGvUvGnEziVikUZRJGgawRuxJGqFWK0CUzGQgtV5vth4gnsJjk2VSUH2FUW3dQG6cC54
KzVETPyRUBE2bcB3SKIatM9DRQzi5BI8vCGBtOKqKTxAhJA4R4b+Ow2k9AZAGEa4Ak5qgcxp9ZsP
x5Zhx3AFAi8HYwTliMOHN5mUC0nBmAbjiIlmglZQa9u0QDqOluEymfdMc41WTeVNxlPoswEMz+tH
aiQ3xDzjEcMUQSnJw0MZnyihzuS8qYXu0svZnR8qoGWu0hB90dhL084F1StQEdspSKkogK0vX3/4
iHodgVPEUElDKxxnlJXAUBy+fcKXIBUvBfouZXx21fL2jRfK/oYpcxquABUskFSt1EKIz+MkXrud
W577Qow2W+HGQVL3XOQji+e7SLeLLlDtJnlMvCS/Q6dd7w3I8XCdDjNFXAYIFlQnjrsgRDJywwHs
iLuScb+SVhVaSNMIxnDSBoWtX0FSpsZuGulBF7xVktRXPv4UUESFECsFohxhCODLEFUjwegj75Gp
w0xmizK+DqJSD+raNMDTsF6gJDMJl04m4PZhbUR0/S6/CF0HqGEpum8hNHD8Ulet01I5k2Jo/swp
NhXPfJHbqL4uajZbZpmfa/2XYuykhsDXrRa1krssaLh0dhhcgD7rUk5571oqEvOeLy66sG7PPPtU
kZzqFpm5DL4cmtV7fEvrTiN4Wl5H1WkH8J3eRXlxI9nmBS1WAshXuftefn7Lb/qFesX/32qDiOH9
56VByx1SoO4gZkX+wd7r4cUP8CWQZAejJ2BWiAodnB5UNtOEyuhHgQ9+8hSx4jkUPUMTgSYbIAjS
E+xHVo1nPiCQhWwbcIeIjxDO/9/Iqkl97PWnKCMCj1AZwvAItpMgJwhsh6IM3L4iocY3Mzq5SP1l
0HqIotZSIn5yBYAHwSBm0rmW2hUnLkQ+a+7ZKpAtzLhZm3LssWqFrLej+k7JUyqLWuTyFClEL9jk
Pqd8EczSDdSiCFHZKLuKL4BHyq8zVeiq6rJhpTyFbcDC2UIaRf5WoBtdqeYK3YJcWknN80hW8kLN
6sLpVEeKqRjkeFIC85ium7OiYDhTlVGerdkS6nYv68r0Vm5F42xlhXlmc7UNCjXBS78jpFbrCMXT
Vte1ALoBtOmjLWAE5hapDUByJQUOfeG6fvO1SCvpXonC2l06yIkTYjBHCVWxtV1XNWteytU6CDtY
bnaYW6KfMlsnChkQUHdu+JktcKmpdItnA6GILt1qw1SpqctOHuLaLDL/i+CI3SZyfVFcU4Bf4I4O
Llk+k1OtrJXslHUQSFmCVp66yAKhjlUl9ryt4/kUwM08355mYoIwOV0Vkmg4dZsHGpaVAdkGW9SB
xmegI9YBY87RvcqMOKT2KdQ0GF7AcaZhRmUCXEfEJVDfrl2hGXPJfuPzCJ1OYzHIrlHiZqO5Qo4m
hF6BdJ1O+zzUZ8oW8mWGRlqUFtjgRie8902mNmhlxRoUxWefuVhQHlBG5qO3Fecj65+HNWNVQDBl
mu0AUaH7JN1VORnoxUy6rQFKTTxUrqJbVVGqAai5ZVUCL/WVmIMlBfCAtk5Wssd7uWpLfsQvqDpi
VwiF1awu0nUgazEsm3sE7aNIYxx0q1ebEh260AYDpCN6hC4g1LJsFImC5UJJKci9khYPEmg4kmkU
p6GGDo55qSFUlbCrIg3SRcMrcaMi2iBXhqM4GCxzQUqBizZjb+W6kG6ipnAQmutkAKAaGPEuC649
lOpDxlDE1uaalOfVfYNuT5UmSV6LPUdvAhE8Y5FXah6yRVZgt6jANdFsCkS0pZkZLdpHhRorm3mg
wiWWQkMIE87VAIKQz6UO/fY0vpbkFnRmJgBhZkChn5Ev5V238tLWtMESiPIQ9FXLRFtDYXEEzuDQ
d1yj5ZnmW1Q0ytcExFypxhdygPXJ+Rx8AUpb4e9B3S7oNlMesq7ASGlZKiAcTrLzjouQOHUZj14V
YRX4Ru3FOLdoeUVgdaIjOQbSdu13v8HtK5UdbjU0rCkAB/EQ5ARBDPj4NLBjgTUGDeOy72B2CjjN
A7rZ1xnBZwjQCZkqNeCoOABizxQ+S2FM+h7zjQcEmgLGNg1VCNmnPHKD7wFgK9/CvEjRTi5LzF2R
gChRxQmsL4SK7Tw9SIBs08o8DhkNYLYUhIdKFsAZdBnns+wrLDpwc6nIaFLjgMIUMOyy1HyXsTvk
vb3A1lE86wnoxweGYaTporhTfSI8WiR4uXQa8UXKqnzh8I7G+VWDNuY8YdIVFKq7Qg4V3Hep4ISh
TssF2rvhjJaZKskUcowonpbotZjLtbcs4A+YWhKgtmIBBmm2XrQUOj7rIqBD3Aqk72iCAGQT9CFn
8xlCLciW8cjCJijYBnUklS2cDtbwwkzhbi3oyue/xEKWwk+SG/eTXMTKNjbp8gtyKzBOa9rNqyX4
gGx2EZdFcaegbZereUHli6syKdjIAFFkzixMypPqRdQydgLNQ3PeI6bTlGv0JnKbBS3m/LdG4cta
xYuXNyCMtB0jTKiqXmVx2XFLO+iY4obPHEgIRbWCeOUXuR8vGwS1EjUCbNxf1HVeJ8jo5cGW8sRc
86RUWXgh2jkliX2teIS3WUpLj9GcWAp9tfKTVQT3WhVMmHZZ52JfgQPH/glo/mYLYIMThXDpIjZ+
1sXRuVfDQ0hDcy1g72U32shxewUwhKHYrZq6TK0yYXnh25wu4hyjueEln9KPeeJe0wICPZzHnPro
+cSViKyBHVN1xLBYVX6tc3K0EXtrG8hITuku8ySVDRdY6DwTvvA0v23z6BasfTilCQxh1mLsq6pI
z0O/DVS3XXG5s84Lb53As2uRh+loKCw7uGzc1ghT50tWyZReCGm6krL6roxMxgV9ZbPixKDUougG
yQhbU1JBDUz5PHI4VgtSwaBTaJjyUQ7dSKsqgP7B468GaMWAhkBqWJvyqcJ5IM0BJ2gR0Kix8JB5
NsMFBQbm2ud4vfMDPefaU7dL/FM+56hTlILegfokVAV08UziOl7V/ooF0WIVt9nat1vU/0byKrPD
RSBXNzlynpWonCoIicWyZ2t889BVdKFF4CZc499/NjP7c+7xyHZH/C3YN08rydnIPnfmV22lopuk
AmXbLqsUFMVgmUPHTpu/doLmEZ3BIyOsnFzRaoGpgKYAdDICD10U4qRmhUHx7AKVvDij3cZLwP8Z
MZuaoRgNjN5qIvCXpVNDaqBywACyts0cjr8sp18yClQKnr+LRcVI6WBVeuyKbuVPSU4KRDqYzqBm
9T91NK/RYnKZs4jLuAC5dXJ4DmXEqWITuobTeLHhdICOOhHzSYqRAy4YYsoExaMbszcZKOm0EqdR
Kztal+A1pXF6V7HeF+hTDTArZw1q+uuqpjPYRjGUgCvgok5RzrKA8XObSvEmTQOLDZzPjVnIj1nM
MHdN5CxKAT1vwLyjqKHDgOBebs5zYCV1D+0PSyFurisHYyIF4xtxmdYujiPLb1CZ+SgTkq5Yqpjz
mmFatWi+8EkQ4WoTd3ic7sn+heNmkaQXlaDoIQBPqhAy5x6D1JOD9uEy7A2dTahtRwl6lNRGF3Tm
KZtkyW3OgyofhCtIVFGnlH/Fe7WjRtyNRydIXiqlq8as2MawWfivJThwzzrf1v0U0cEgBX9D1F6z
oCcPPUdnIpArRzL2ELn1qzBK4A5dZOi1tAaq4CLqfC2hinUGWn6svPvQuc55FxYI6eDeaOwLShTW
RSteSeisCgvD1VBbrqPv+S0rRK3m1LXOirbh8FJpOEmXoKqMAkE2amdVOi1YnY9NVi38cFWUtMpS
/nmb2RvfF69YJryJUHiTS74hQKXatHLF4qIR4Jz7DAMeDtNHly0Im5KCfkN3ZMRwg2+Ozy6oLL+H
lfEF6RRVcR6jRD7jg2u3vaDKDOIc35Ytdyqa2H6hsmAFUpqrENptd8XZXX1V2p+CwNUkBgHPrFiU
ypaKi7NW9EDRbJrnQGxvaDRZpAJE4+UWVN3srmY4LYh4xkgdP1Vzp0lUXDLJMu9YELxl5Qq83oaH
XLNekUflLrqJKvEVjwo7Zom2M7aKKgjd9kVlAb62S6HCJa2IiyA3oZnZ7tFPW1dLfHBzIVFXqm0G
a4Tuii06mCxiVNPrXgfOnDriV4oYXtRCvomaLNLRxmZV5+6XsEaVP14tVuPaV1R0EbVgW1crJbYa
lmT0RLpFoaZYhM43OLiUvbY7WtpyQXHJ1GbqwDEoCtlwKJrNgW6V6WgR+yW4xDLUx3xTaF+RNU8M
ZG+RxUpjuHlBO7oTi3WtFWZJoeAMqRrQvpfuBV/V6FRcuS4fgXIg5B8zwQsthg/bygCqzUwMUTLF
TDWTMESoTRAC2FpR5GY66VK4EsQK3Z6UBoTOTgH2EBWAw3yTyCGDRgUNOPbgwpQ7rK1frVnRlFxd
dM3ag1DK4jValYbfA1CrdmpY0fytRMkBUYkpeuW6qHv+zBRxFuq255UNcLm1KF+IpltcSag8dlC9
UfG3CWszMkq9FR7Nd5uQZ1WvbZItDhjdod1BAFqQsJI6lNxHJaAIjYzX0xOpAHqSwQVxXddsnmtM
gfZxAZVUhYGCI0XQmyJs6hUuIFrW28YGDrvmPTLNCHbSKZ2IPC5HmSX2pRKw4mnsu9TnuoupC9gn
bbrxW3Q4D/NW2jIANSOznZRITjfo3Prw+7GGPyU+QtLnB8nfv/6/Cjc8hUVI0vQZIeAPbkby06vY
jYq7+K/90sG9f3mgX2QYJOXAgwhGP6We3fC1EQILJIjlFuSFvPIBoUmAb5Fl7T8ISQTgRHn6MRDC
MKbQNg9hy/6DmC2ed7RCf7YGr7/ec+rF5+O89gI/YUQMArmTVoBiwfAJJDNykuju0X8GS4B67w/A
JzOI9ABshM/7WwKSdpy0BlgCsKYAyEt4mJ4vgcB8ABgc+S6QjfQf7t1JAYJsk1aAlxCaQxiEJifq
6ACA3xBwIgTzEH7tP+9v9+mp786yH1AYgFaEoE48vOPxEpA1QCdScGcjIP7OTj9pvDJp4ylEXsnW
IkHC7t8eCuX47UE/B3QXcjYEsfC+3p5wsk56eYFGnQcI7YCU3B/7ofDzHwjrC+k4s18Zgr5/XyvA
Ia49aQVEkAsCm4FijafzPdx9SiEIJkD8UMn5Qzre1xI8g93+rgmA+w2KH8pdfHpF7PLRAeA4aEAB
HP3AT/Wf96cBCa3NJCkgaDRAEJEffrr+IFZHSyBzHwhuCkxBT9fj/r59R1YQAapMWgFiByIxTnLT
+10eCgEo7UgrbOBB3qsQgO5g4hIQaj7kysB2hQv1aPd5/gOSdSCIhHXwPg+AOPkeEFAjCB4l5kjL
Ha2A/IFUXxHQU7/E70ju0RBu4q5z0O8ssv7AuvzY3aNXB1QD/P8gOIeXdLCM35f+B/ndxCUQcc/3
tNngye0/QytAkaAaYPwTSpH+8+7sIJDITlwCmMCAuYGYCinUwzYfSQEh+yToTTS63y8BUOzvTAoI
qnnSDSCQSw44Ibj7+88wEkDBUAIXIszFJ0OJsMq8rzWQgGqatgTyBzRzBKADFW0HST+Sgt5LJrV/
R17y+1oBVAFOXQLlAzCNqCcEb0n/GUoBtCGuCHgEEiCQ/efdCcHUC0HkPrC9uidF8eQz9AggBNCD
YLR9EpH3Fw4iUKRJxwDYJlIXicjf8CJAmIA0dfrhLBKuoXcm/6Rsd9K7M7gHSCkhAFw/BPxIBQDY
hWpE1KT0hYjv7OX5qRvPKaSBjABH4MnSHToBaNUFaBtKNwCg3S/O/oHvyB4kPBWT9h+hTtLlGZWj
L9pC4L5AbRKaXh9CIu/PGRan2kKc8AE1ZIgHojKr/wylAFcAqm5RvPQOvQFS9DRp+2EKo/QbrMAj
1Ucx8geU/5I0wM8kwTs7/oQBZNLLQ+8TPhFEAV6MASBGAoJEgF0PV//+pn1Hp5/wxU1aAQGxXvR8
Jm2q96I/vPsp6QMpowPdwru9/Blmqv3D0ej2RMh4DhpwaAEiWkhKMkGw//TZS907kgL0DpooBhwM
IPTrFkCu/KIRwBE5gJNA6lnflxKA1p747gSjDuA4XOEn7Y8b7tgAYpELIjt/2P93dwGykzPC0IOo
k8E5R9Cj/zy7ABEoQ74UCdP9591JgbSPT+xLZH8ADH4DFgBFiKAYCvOJOjnafvCCwflF3eNTvug9
ugBTFSAKOMgViDvwZ7zraAkoHBBSX4/SyL10vD8PkCFtSaZdhCCNI41UfpzzkRYABRzQiD3z1/tS
gCgYnPjqSANgX0n92cHOGZ4AhMmgG0gl3f6zV7i/dP/9wi/9wBdpjhtse2SRu8uP2pW++QsH4M3z
AZ4ANT35DqFg+VFh1P8qaWa6H3wPriFf/+vjcW/THvZz9MP/BP1y9OXgd/f9WY9+esAMHT/raT2e
z/TFdzh8c+XuMit7dFqj5xJ6eqsLKwScSbMia2sdM1eQDPHPaTzr1vrjlLw26jLb7aLAiraHocgS
Evdn6sDnu8Z9jA/jkFEBtDh8+WJ32V+a777n5xXWKdv1jT7PXUASocMOQ/ciQM/wpAGPyGB0EoyY
ujwaBkAL4JOP4S5zHwfbyoKgD2benz4hP9ICr22tZmXuw8POGiwNFDup34Mz+cb4LwnwD3Tcc7Ee
ot5+/+dP0+l3r3//w5E4PlSvHMpnB/h4/k/n//hbBjlgB/UzeNbhJ4dvvrbE6i5wu91hLfvJzyEb
MVrXntyMxIJ0nfnTPftFkTCCk1srqKxtnB0GI5Mm1E5Th16WVrELrWAgysSGmjrwKo62ZWZB6vcj
kQkjW3/48q+rkgsscGbZ5WDGgIpNH/kKqjocDkt4+F5fiZek8+9z4EihL/mPcMpJCqHtmX5/Hr/N
28fv+LeN45M5p1oBE86/QbPg43fbsSIUBQz1/Aw3+Mdulz1YrjccGHGB1+V475m9pjU/ZuEuGlaf
w6ifOqpqRXZgbXe5cxir18czLMR5a0WhNdCYJIY6ecJOOd60GVS8mpXRzj3MjiwB6Zw5da6aFT7E
2+Ge8a8ZEb94Id1m7smZFfkDZUny/ZMn7LjRcNAZBBdXkX2yIX/cfrw5zHF/H82wc+toG0e7fLjI
DGkBM3UxMPJ41BmOxamVDFVDH52cOtcNStTabqzOgNGcvgwXcVY42L9sN5AMsJhNH/sW5cgvjj2D
YGyszvKd50syw7k+s+KhYUUYDqdu4bn1aMXPjogwwyqf4+zFwUiW5zCMz61g61a74VqIM6gMDGy1
4zNNkH1TF/lil1jBYZheBxGo8NRRr2ARP+6Cl3gy+/YK08f3n5kqgB3NMHHElNwkcaFAD4P11z+J
YE6d9C1KXa0EauMwVD8ywWNMHfnOsdxx8IWdw7a4szz3+UqzhJVn8pwttx7qfcDKZhi2zHxiFo7V
HDuHRrrvHnYvLAcpiJq6HJ/cXQFv7zBQLxpzqLrLvMji6mRdlFmZnPzLiYHq2bgon07m8eMIsnmG
F3l6IJrHWjnq5vHIw1/dlx4q8QSNMXX1bpPMAjXvS/oGpLZz2D7n7nYb7E4MKy8O0yV7hJqHV0eH
FvmleOTTqt06rh/Dmseq/fjrOh8fbSTVJFTkHObx10MX/a1iYYMyN/g//+1/5L7VWifLrEWAGDNY
WQ9xaB12baAPSe8PjrRmnLpxd+i8mVFnu7wYaEWSVQbAbPr4tzs4Bf5B3PN/0V0rbuEvuSfXZbS1
BoFldCpDsfoMD9VjfxtjAe8sH26kOwzhIC2OtOmbm/dSKOPvE8ZBZg8w4UPYUiNJlqfIyzhuighL
BAF4FjMd/l78iNjxG7/zHhIjH7+PI+g9D/ZQwp9e+RdP9ceoQBqmGEVgGZzfsWT/5rgjSxAJ/Ykj
GmUWJ4MjCCwX4byd8vp7R+ml1ESfW5s09scSF5s1suFJymPiQuwdsBfmDI5q0pV+ynpckpMw9DrA
WINmhCyINYEoRWkFIqfTnnEF0gU7Hj+FqBy01iZtJQnBN7p0jJ9SIo/U3uxs0Hr/6p0FmbFGgijK
HICBMukgSMqlUS39mnX7qw9SrQBn6ImK/zBxcvv2lPWKjDw83g8EDX359XCH/sJ7ne9yULgWVjjc
KkIWiTZwBPUF9AAw0KQb3PSHWbaT7R4OI/Vv9UIcffqDfqTxTi52hbPLiFGBDdi/AHksWseg2ypW
kUBagF4Fm8Hhxy9YGPu9+8fdUnvD61duqSMJeHYLHc//7fTCPiTd34jGU3bhMIHX4tSq5WSWO0yf
vnb+fvFy0cBGWA528G2r4u2g+hJBIpy0zE0Om09kgyElHn8q67844XU29PfAFzDDoHlm7YYBDALI
mmGu6WGUfgFI2dDUQU/jbDtaAtLmd+qwm7K23IFXwnAzDHu2e7CiISACV+D06V6GozUQZ4htXuPa
yw5z6zfs+UVa/rziflFib61y6558zKyH4VXQV1JP3bbbNhuNSlC5U0d9gpuQOZ8YoQu3eBTJIuiv
qQ/5DH/tBIky/zAUWXFcj4cvX7gvfnHFv+4QvDkM049KKrenzvciPoHQ/XN+MvakhTn02jLGsCe3
5cMWUSf4EIOjiJZec6hlsF8+vBTdIHwD6Ao3wxp9fChPzsvcOqx2f4j2o88glv/lxrg1bj4Z+n89
IcKzy7BgY/mHgQVyeY7wqZCOqTy6ARwm82cCdXx/Gz+u5Je+e4QPPNzZg4v8l37+JIhkaYhvOBjo
yXwY+r4Dv/aZ9fHK7/6DwIEfAxs4soEMzKAuPpJsy2DQNzf2bUNFjYscAeTBsKSpw1RdoSJ4PNRA
MwS7VURfkTw9zI4I0BzxaM2xtsdjPnfYy9++8252SfkQwN2Kv5/ATzjRSK5s8JDX3IJfVPP6Lowf
cTfhMW8/bwYJBO5gl8VDY+Zt7fK2EGoxwpfD1CdpHDJVBn+gOvuQVPRjjQ4jE/mZ47bVrGR38mmX
bQeRn1eDA7+6wZ77gFT2QOIJO9jUlTHsNhncr3PkQI0UoMMYei84WZYIaQ50CukSOHnWmVuM0AIS
M8OwhYOeqEN1PUf8+g7HfgmkznBk0u176kIskVIYKFfSHmzyoACuDbbseQyw/G01+FwQAHmePlft
j/9d7E62/7yuYneYCEa1xPThN7uoHSzFC4Hh31+LM/dhbBWgB/z02SLtExfO4HJh5kgqYb6jVeBn
uMPPkRWzrRxg38Ob9ybyHNfIudXGxTADhvK5w2P+zPh9+3oi+b16oIP7ppZTDxyGHQ06wyk+x0X6
OKr0mMNzOreQ3SzcYaQMBZpzrC4ZeRzRZ+a45s7jjuhflKQcptnLGqnenrp5Fy5M/MMw/ahzXBn9
qMP7giGMe1Nnu1fDlOrmuVUehutn/TwZ8/uK7eaPv5URMh7DgWdY5Bt4JsMiK5Zw0E5djdtd++js
gmAU0qFnmPFT3utZDhREPnPMO9rZQ5gZ2iDPMC6p37JOznYAvB5GI8LBErazyYsN8MM4vzhHxPq2
HAWBkWqZPtu7eOil9Y3dJy/BH/8zPkFXuz/+1tfIXWV//K/o0R3miVluhrVGeMsdpRL7jqpTX+DO
irqxggZ7x/TlvrefHfA5cOyIE/gAnJ8srHxgFqHSfPqcUf/pjmx6NMGbPq6BOAyQIAOTAJ1Epw/8
7ZkPAv7tGYZ1wwfroR5qjDmSEHsd+vx8E66BqZKsAkp3B2NukOpCsHT6yB8f2mGhB3rNywDKo4Jb
Qlt4KOq3/amXIq5/H7TSSxCAqXHZ47d5Cusef8t4CjT3IeO/z1vuwThT3+s9xpuRYxyajXNINCpg
YBccjgaxCGawkHrE0XCuzAzaE7W/tlsOgb8zxIbUGO0Brf7aXu2ybmfH1aiSiVDzTNZKu8AagRCe
I9HK3w6+qGVgo+p8sIPcDNPVd6QAb5C1nCO9uM6wDEPqgzk8NSMvxkAuwt86dc+0bvfoDNd2Dk9t
4T7jfyAcK1Nnu7CyePdS5vNV9NUvRqkXQKQ8DuwAwgw6dcpL9wHIxBEeYY7ilGWJvGm+aw9TJIrt
7YLwt8NEy12G9Phw2DnWAZwgw9VVZlDDWhbD2hyoBlgohyX567GyVYnqnGywCMwcvu8adVAj5QBa
pOnzXRdWMJwtITabKrunu2wkYGA7nGFYACQQ5BxCO5g5bqAzq6hG0jCHI3bmog/u2DRh5siv3gZx
ZfnjKc+wxmcu9HqxQx/73TCBjd4k03fwrGx2qN1Gb8bDWH0Ubo7Sp/M42GJNBuMKM6QXUOVpjQPK
MxwRRL+L4WTncEr/BJTLzOE7AodfW0NdMcfVfEVwT9vBts0BRLpCeXU5ihYyc1BJ3SCgN3I2QF93
mP9fvznIiQZoZCATPcXiVGV822vNzI2GsaA5vI7bZIRI7mkMJ0+4soIHKxvIBMvOscT1bju8PHoe
/8nzrd0C7CRjMWbnuPLufQL6HhiXqIqYLm33kVvsticbFBNv46HbOEdO9hMB5UDuNLcYaAx2lnxk
HOGC2tnZUKDn8GpuQTIzOoJzQCxQfLkjSKjzEWZZQB+k6Xu5L5ACz8EOlB3D2YNheQ57bhPncTVY
bfQp4sW3I3pvew1//Hdybl5yzcCODw58RUEUUQbCluPfftxL8bW/U2iNVOP9G4ysvVh6KLxNePaP
24l9hd2/wa3IbHJRDTFKr1aN/2L4QgWHycj5mUMrqZnVDfMM3AzWOEFbD27DOZA+WhzEY5zaHKwJ
xmM5Jjecg3V0ke2iR4eADEeItTms/IUV+H+qkZXpl9WyBH/ZwMhFz+vpw94CRAPii4FoMHME9wgH
DVgZB1YMI8/gCl/tsvLw3r0TPAeI8T4rx5NFj6XDY/66c/IJ9lYHZtvBxqHI862R/3HXwA9q2ak3
wfErvJ3G2xs8g5qQwwReK+78mJUPg7Wd4UiANsCFMPTJG9XKHgAYOWwXkbcZlDEqMko3GArFHERE
ZLZQnPnxdOcwYwkiGWW0YEMdDD1HwZxmtQgLvGTGzhHb0kbSIcxwpPU4BNpiSPY8RwjqMO7L9QZz
sJiBJXxMPj5HxGiJyxrc3eUQmDQHQHCFwlp3IMxzkNKcQo5H+4d2MofH/HVdf25lBIczRo3OUZGC
WGqRE7BdcZhmf/PNUYRyhaxWEROe6oGfys5Rmrmned+4RZH32vRiV7lDDTIH5dX+KWfl49CFRwOw
w2L99T29g3Xkbq1tP/27+AHkHodB+7tgjhzKHVBn+/XRIJdx/pIyZOfI6+8X6pOLpGtU9G9EKsz2
WuEZ5d4cmH2VQL9z5+STm9nui0oeNaeH9fzrm3R/++oTZriwVeQyRgUj7Bx06xo4XMCyeViCXqTm
wIPfWkOriCUdwyeHa11IjQHiH8Qoh3h+dg4Ew146YcIUzh9/C3bhwHMQ5sjZggGyQCgRTxgGs0nT
uBmwEvsX2N8CJ/9hD274j4dlJ1vLgdjlTQPk2Gw2/i93V7CTMBBEf4WjJh7QBCwXE61BEgISIZp4
a2qVSmUNpTH8mzd/zDftrum2I1U6KcYjDSzd7Wz3zZuZN43WVHcZmSKDwVNgrlH8ljy2Uo11fjb6
5/lLZoIN5vJlIlV157VlDfZVO46NWVLkok5jdbc9WPJHFS30qWTGI3tGI8ITdCHpdbsgtR0HqmKV
u4h7+M0QzZzU1z+0gqwRDeQdvBdlua0SL9ALZCoVvWGB83tKNKJi8YGEYLirCFQdDAO0eVk+HXLw
SgLspNEkUtbACUAEI/c/EnkVrlJmM1pYuiMAd/vhs+VvSYhR9xE7Jh2cB60gl8bzQn9VVsnf2s/o
h6S85niRHLEpqfBLNIXR46e1BvSwKQb3pTNJTRAKqm4ChCf8ayvQLCGtNAiQJ6AtNJ3DyL8Exo3M
NcuykP5uXvu7g/RhiD5WQI5mJDpA0MDPfNx9YHe+gvAPqCnmhDqWSFseB28t14uYILFE5HwcFqpM
JeLmt94Smgo2TS7hAoxRzWuPKrFnaYHvAxRLF9KZHAHrmIRrH64be7hAIbO++U28V3DFNAVGs4C6
vdfFXxMsjL3mPYHtiEMqnnsR3yOgLJCb/LqIIPOGBkEEzvGodR6Dc4hR65sRKbRjwfpC59pNlnML
p0C4tP6azdQCMRdr1dAwW2JcZCmbYVJvXaLryCxB4lbhZgUs8w6PN8yIpX6yhiC8deMSVHgJZJ5I
SAa41AKCSEmzafP33YEPjd6+cDaQSdOGxyqRSqmTuqZgNoK4NULG36p1nUDRHniRhXGnpCLehlya
A/eHeu32zD1+d47t0fFhRIHrOj752VS79TvG9q4CBdrQslpHAOPeJHGx1lkiqjD7eEfx8CYwhpC9
HSrf1PmVNGxIMw4xJ6jcrF1wc0+ZIMF+gZys8h+bZcUyoOUxfcOPANnPPgEAAP//</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Working_Sheet!$G$877" max="36" min="1" page="5" val="22"/>
</file>

<file path=xl/ctrlProps/ctrlProp2.xml><?xml version="1.0" encoding="utf-8"?>
<formControlPr xmlns="http://schemas.microsoft.com/office/spreadsheetml/2009/9/main" objectType="Spin" dx="22" fmlaLink="'Working Sheet 1'!$G$2" max="36" min="1" page="10" val="5"/>
</file>

<file path=xl/ctrlProps/ctrlProp3.xml><?xml version="1.0" encoding="utf-8"?>
<formControlPr xmlns="http://schemas.microsoft.com/office/spreadsheetml/2009/9/main" objectType="Spin" dx="22" fmlaLink="$G$2" max="36" min="1" page="10" val="5"/>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image" Target="../media/image1.png"/><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image" Target="../media/image5.png"/><Relationship Id="rId4" Type="http://schemas.openxmlformats.org/officeDocument/2006/relationships/image" Target="../media/image3.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microsoft.com/office/2014/relationships/chartEx" Target="../charts/chartEx2.xml"/><Relationship Id="rId7" Type="http://schemas.openxmlformats.org/officeDocument/2006/relationships/image" Target="../media/image4.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18</xdr:col>
      <xdr:colOff>707471</xdr:colOff>
      <xdr:row>0</xdr:row>
      <xdr:rowOff>49418</xdr:rowOff>
    </xdr:from>
    <xdr:to>
      <xdr:col>24</xdr:col>
      <xdr:colOff>16389</xdr:colOff>
      <xdr:row>29</xdr:row>
      <xdr:rowOff>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1C77816B-780F-4573-9CB6-659A692B7E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385246" y="49418"/>
              <a:ext cx="4376218" cy="54941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490851</xdr:colOff>
      <xdr:row>20</xdr:row>
      <xdr:rowOff>179184</xdr:rowOff>
    </xdr:from>
    <xdr:to>
      <xdr:col>19</xdr:col>
      <xdr:colOff>132485</xdr:colOff>
      <xdr:row>22</xdr:row>
      <xdr:rowOff>179184</xdr:rowOff>
    </xdr:to>
    <xdr:sp macro="" textlink="">
      <xdr:nvSpPr>
        <xdr:cNvPr id="6146" name="Rectangle 6145">
          <a:extLst>
            <a:ext uri="{FF2B5EF4-FFF2-40B4-BE49-F238E27FC236}">
              <a16:creationId xmlns:a16="http://schemas.microsoft.com/office/drawing/2014/main" id="{77CB1C21-5C9C-A46C-9BD0-CEDEBE136AFC}"/>
            </a:ext>
          </a:extLst>
        </xdr:cNvPr>
        <xdr:cNvSpPr/>
      </xdr:nvSpPr>
      <xdr:spPr>
        <a:xfrm>
          <a:off x="7837361" y="3951461"/>
          <a:ext cx="6846683" cy="377228"/>
        </a:xfrm>
        <a:prstGeom prst="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kern="1200">
              <a:solidFill>
                <a:schemeClr val="tx1"/>
              </a:solidFill>
              <a:latin typeface="Montserrat" pitchFamily="2" charset="0"/>
            </a:rPr>
            <a:t>Statistics summary for CO2 emissions in countries over the years</a:t>
          </a:r>
        </a:p>
      </xdr:txBody>
    </xdr:sp>
    <xdr:clientData/>
  </xdr:twoCellAnchor>
  <xdr:twoCellAnchor>
    <xdr:from>
      <xdr:col>0</xdr:col>
      <xdr:colOff>113167</xdr:colOff>
      <xdr:row>5</xdr:row>
      <xdr:rowOff>86101</xdr:rowOff>
    </xdr:from>
    <xdr:to>
      <xdr:col>11</xdr:col>
      <xdr:colOff>393447</xdr:colOff>
      <xdr:row>20</xdr:row>
      <xdr:rowOff>104775</xdr:rowOff>
    </xdr:to>
    <xdr:sp macro="" textlink="">
      <xdr:nvSpPr>
        <xdr:cNvPr id="37" name="Rectangle: Rounded Corners 36">
          <a:extLst>
            <a:ext uri="{FF2B5EF4-FFF2-40B4-BE49-F238E27FC236}">
              <a16:creationId xmlns:a16="http://schemas.microsoft.com/office/drawing/2014/main" id="{C7BC3DF1-B12F-D053-8B18-C5A08B411386}"/>
            </a:ext>
          </a:extLst>
        </xdr:cNvPr>
        <xdr:cNvSpPr/>
      </xdr:nvSpPr>
      <xdr:spPr>
        <a:xfrm>
          <a:off x="113167" y="1029170"/>
          <a:ext cx="6400800" cy="2847882"/>
        </a:xfrm>
        <a:prstGeom prst="roundRect">
          <a:avLst>
            <a:gd name="adj" fmla="val 454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clientData/>
  </xdr:twoCellAnchor>
  <xdr:twoCellAnchor>
    <xdr:from>
      <xdr:col>0</xdr:col>
      <xdr:colOff>122599</xdr:colOff>
      <xdr:row>21</xdr:row>
      <xdr:rowOff>0</xdr:rowOff>
    </xdr:from>
    <xdr:to>
      <xdr:col>13</xdr:col>
      <xdr:colOff>367797</xdr:colOff>
      <xdr:row>35</xdr:row>
      <xdr:rowOff>0</xdr:rowOff>
    </xdr:to>
    <xdr:sp macro="" textlink="">
      <xdr:nvSpPr>
        <xdr:cNvPr id="35" name="Rectangle: Rounded Corners 34">
          <a:extLst>
            <a:ext uri="{FF2B5EF4-FFF2-40B4-BE49-F238E27FC236}">
              <a16:creationId xmlns:a16="http://schemas.microsoft.com/office/drawing/2014/main" id="{1201D4E0-8127-2ECC-D154-CEF1785DDC93}"/>
            </a:ext>
          </a:extLst>
        </xdr:cNvPr>
        <xdr:cNvSpPr/>
      </xdr:nvSpPr>
      <xdr:spPr>
        <a:xfrm>
          <a:off x="122599" y="3960891"/>
          <a:ext cx="7591708" cy="2697178"/>
        </a:xfrm>
        <a:prstGeom prst="roundRect">
          <a:avLst>
            <a:gd name="adj" fmla="val 309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109113</xdr:colOff>
      <xdr:row>0</xdr:row>
      <xdr:rowOff>121155</xdr:rowOff>
    </xdr:from>
    <xdr:to>
      <xdr:col>15</xdr:col>
      <xdr:colOff>0</xdr:colOff>
      <xdr:row>5</xdr:row>
      <xdr:rowOff>0</xdr:rowOff>
    </xdr:to>
    <xdr:sp macro="" textlink="">
      <xdr:nvSpPr>
        <xdr:cNvPr id="26" name="Rectangle: Rounded Corners 25">
          <a:extLst>
            <a:ext uri="{FF2B5EF4-FFF2-40B4-BE49-F238E27FC236}">
              <a16:creationId xmlns:a16="http://schemas.microsoft.com/office/drawing/2014/main" id="{C7C2A807-7642-0EC5-A702-8337249B67B7}"/>
            </a:ext>
          </a:extLst>
        </xdr:cNvPr>
        <xdr:cNvSpPr/>
      </xdr:nvSpPr>
      <xdr:spPr>
        <a:xfrm>
          <a:off x="109113" y="121155"/>
          <a:ext cx="8463387" cy="821914"/>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IN" sz="2400" b="1" kern="1200">
              <a:solidFill>
                <a:srgbClr val="00BF63"/>
              </a:solidFill>
              <a:latin typeface="Montserrat" pitchFamily="2" charset="0"/>
            </a:rPr>
            <a:t>GLOBAL</a:t>
          </a:r>
          <a:r>
            <a:rPr lang="en-IN" sz="2400" b="1" kern="1200" baseline="0">
              <a:solidFill>
                <a:srgbClr val="00BF63"/>
              </a:solidFill>
              <a:latin typeface="Montserrat" pitchFamily="2" charset="0"/>
            </a:rPr>
            <a:t>         EMISSION DATA ANALYSIS</a:t>
          </a:r>
          <a:endParaRPr lang="en-IN" sz="2400" b="1" kern="1200">
            <a:solidFill>
              <a:srgbClr val="00BF63"/>
            </a:solidFill>
            <a:latin typeface="Montserrat" pitchFamily="2" charset="0"/>
          </a:endParaRPr>
        </a:p>
      </xdr:txBody>
    </xdr:sp>
    <xdr:clientData/>
  </xdr:twoCellAnchor>
  <xdr:twoCellAnchor editAs="oneCell">
    <xdr:from>
      <xdr:col>2</xdr:col>
      <xdr:colOff>104774</xdr:colOff>
      <xdr:row>0</xdr:row>
      <xdr:rowOff>189845</xdr:rowOff>
    </xdr:from>
    <xdr:to>
      <xdr:col>4</xdr:col>
      <xdr:colOff>496292</xdr:colOff>
      <xdr:row>3</xdr:row>
      <xdr:rowOff>35707</xdr:rowOff>
    </xdr:to>
    <xdr:pic>
      <xdr:nvPicPr>
        <xdr:cNvPr id="8" name="Picture 7">
          <a:extLst>
            <a:ext uri="{FF2B5EF4-FFF2-40B4-BE49-F238E27FC236}">
              <a16:creationId xmlns:a16="http://schemas.microsoft.com/office/drawing/2014/main" id="{C8078E89-34CA-04C8-0BEC-3680E4364AD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5473" t="71512" r="-9981" b="1145"/>
        <a:stretch/>
      </xdr:blipFill>
      <xdr:spPr>
        <a:xfrm>
          <a:off x="1323974" y="189845"/>
          <a:ext cx="1105893" cy="417362"/>
        </a:xfrm>
        <a:prstGeom prst="rect">
          <a:avLst/>
        </a:prstGeom>
      </xdr:spPr>
    </xdr:pic>
    <xdr:clientData/>
  </xdr:twoCellAnchor>
  <xdr:twoCellAnchor editAs="oneCell">
    <xdr:from>
      <xdr:col>7</xdr:col>
      <xdr:colOff>0</xdr:colOff>
      <xdr:row>2</xdr:row>
      <xdr:rowOff>84070</xdr:rowOff>
    </xdr:from>
    <xdr:to>
      <xdr:col>8</xdr:col>
      <xdr:colOff>253138</xdr:colOff>
      <xdr:row>5</xdr:row>
      <xdr:rowOff>1961</xdr:rowOff>
    </xdr:to>
    <xdr:pic>
      <xdr:nvPicPr>
        <xdr:cNvPr id="14" name="Picture 13">
          <a:extLst>
            <a:ext uri="{FF2B5EF4-FFF2-40B4-BE49-F238E27FC236}">
              <a16:creationId xmlns:a16="http://schemas.microsoft.com/office/drawing/2014/main" id="{C0F69F7A-EF09-B38D-437D-949128FBE49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9113" t="8393" r="48202" b="67147"/>
        <a:stretch/>
      </xdr:blipFill>
      <xdr:spPr>
        <a:xfrm>
          <a:off x="3664703" y="471528"/>
          <a:ext cx="866613" cy="497116"/>
        </a:xfrm>
        <a:prstGeom prst="rect">
          <a:avLst/>
        </a:prstGeom>
      </xdr:spPr>
    </xdr:pic>
    <xdr:clientData/>
  </xdr:twoCellAnchor>
  <xdr:twoCellAnchor editAs="oneCell">
    <xdr:from>
      <xdr:col>12</xdr:col>
      <xdr:colOff>387043</xdr:colOff>
      <xdr:row>0</xdr:row>
      <xdr:rowOff>121155</xdr:rowOff>
    </xdr:from>
    <xdr:to>
      <xdr:col>14</xdr:col>
      <xdr:colOff>113168</xdr:colOff>
      <xdr:row>4</xdr:row>
      <xdr:rowOff>121155</xdr:rowOff>
    </xdr:to>
    <xdr:pic>
      <xdr:nvPicPr>
        <xdr:cNvPr id="16" name="Picture 15">
          <a:extLst>
            <a:ext uri="{FF2B5EF4-FFF2-40B4-BE49-F238E27FC236}">
              <a16:creationId xmlns:a16="http://schemas.microsoft.com/office/drawing/2014/main" id="{776D2601-DDA3-5E67-0401-C5A0501B9B7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9324" t="12194" r="8549" b="10880"/>
        <a:stretch/>
      </xdr:blipFill>
      <xdr:spPr>
        <a:xfrm>
          <a:off x="7120558" y="121155"/>
          <a:ext cx="838947" cy="754455"/>
        </a:xfrm>
        <a:prstGeom prst="rect">
          <a:avLst/>
        </a:prstGeom>
      </xdr:spPr>
    </xdr:pic>
    <xdr:clientData/>
  </xdr:twoCellAnchor>
  <xdr:oneCellAnchor>
    <xdr:from>
      <xdr:col>0</xdr:col>
      <xdr:colOff>251461</xdr:colOff>
      <xdr:row>3</xdr:row>
      <xdr:rowOff>35707</xdr:rowOff>
    </xdr:from>
    <xdr:ext cx="3291840" cy="248658"/>
    <xdr:sp macro="" textlink="">
      <xdr:nvSpPr>
        <xdr:cNvPr id="27" name="TextBox 26">
          <a:extLst>
            <a:ext uri="{FF2B5EF4-FFF2-40B4-BE49-F238E27FC236}">
              <a16:creationId xmlns:a16="http://schemas.microsoft.com/office/drawing/2014/main" id="{93E2782F-9BBA-07AC-EFB3-5C19A4EF2496}"/>
            </a:ext>
          </a:extLst>
        </xdr:cNvPr>
        <xdr:cNvSpPr txBox="1"/>
      </xdr:nvSpPr>
      <xdr:spPr>
        <a:xfrm>
          <a:off x="251461" y="607207"/>
          <a:ext cx="3291840" cy="24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rtlCol="0" anchor="t">
          <a:spAutoFit/>
        </a:bodyPr>
        <a:lstStyle/>
        <a:p>
          <a:r>
            <a:rPr lang="en-IN" sz="1000" i="1" u="sng" kern="1200">
              <a:latin typeface="Montserrat" pitchFamily="2" charset="0"/>
            </a:rPr>
            <a:t>Analysis of 36 Developed and Developing nations</a:t>
          </a:r>
        </a:p>
      </xdr:txBody>
    </xdr:sp>
    <xdr:clientData/>
  </xdr:oneCellAnchor>
  <xdr:twoCellAnchor>
    <xdr:from>
      <xdr:col>0</xdr:col>
      <xdr:colOff>251461</xdr:colOff>
      <xdr:row>21</xdr:row>
      <xdr:rowOff>99107</xdr:rowOff>
    </xdr:from>
    <xdr:to>
      <xdr:col>7</xdr:col>
      <xdr:colOff>142159</xdr:colOff>
      <xdr:row>34</xdr:row>
      <xdr:rowOff>84877</xdr:rowOff>
    </xdr:to>
    <xdr:graphicFrame macro="">
      <xdr:nvGraphicFramePr>
        <xdr:cNvPr id="30" name="Chart 29">
          <a:extLst>
            <a:ext uri="{FF2B5EF4-FFF2-40B4-BE49-F238E27FC236}">
              <a16:creationId xmlns:a16="http://schemas.microsoft.com/office/drawing/2014/main" id="{AA94D244-3E76-4C92-9A29-40E990E7F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320644</xdr:colOff>
      <xdr:row>21</xdr:row>
      <xdr:rowOff>108538</xdr:rowOff>
    </xdr:from>
    <xdr:to>
      <xdr:col>13</xdr:col>
      <xdr:colOff>202949</xdr:colOff>
      <xdr:row>28</xdr:row>
      <xdr:rowOff>179183</xdr:rowOff>
    </xdr:to>
    <mc:AlternateContent xmlns:mc="http://schemas.openxmlformats.org/markup-compatibility/2006" xmlns:a14="http://schemas.microsoft.com/office/drawing/2010/main">
      <mc:Choice Requires="a14">
        <xdr:graphicFrame macro="">
          <xdr:nvGraphicFramePr>
            <xdr:cNvPr id="31" name="Country 1">
              <a:extLst>
                <a:ext uri="{FF2B5EF4-FFF2-40B4-BE49-F238E27FC236}">
                  <a16:creationId xmlns:a16="http://schemas.microsoft.com/office/drawing/2014/main" id="{0EE2DA30-7171-45D5-8D80-02B8A2A1CF2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968719" y="4109038"/>
              <a:ext cx="3539905" cy="1413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320644</xdr:colOff>
      <xdr:row>29</xdr:row>
      <xdr:rowOff>84877</xdr:rowOff>
    </xdr:from>
    <xdr:to>
      <xdr:col>13</xdr:col>
      <xdr:colOff>202948</xdr:colOff>
      <xdr:row>34</xdr:row>
      <xdr:rowOff>37723</xdr:rowOff>
    </xdr:to>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88A2F9E0-F245-43A3-A1C3-01558B5B1F1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968719" y="5628427"/>
              <a:ext cx="3539904" cy="952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1196946</xdr:colOff>
      <xdr:row>0</xdr:row>
      <xdr:rowOff>96736</xdr:rowOff>
    </xdr:from>
    <xdr:to>
      <xdr:col>24</xdr:col>
      <xdr:colOff>0</xdr:colOff>
      <xdr:row>20</xdr:row>
      <xdr:rowOff>0</xdr:rowOff>
    </xdr:to>
    <xdr:sp macro="" textlink="">
      <xdr:nvSpPr>
        <xdr:cNvPr id="33" name="Rectangle: Rounded Corners 32">
          <a:extLst>
            <a:ext uri="{FF2B5EF4-FFF2-40B4-BE49-F238E27FC236}">
              <a16:creationId xmlns:a16="http://schemas.microsoft.com/office/drawing/2014/main" id="{CC714940-A2E9-08B9-6B9A-FCD2E364184E}"/>
            </a:ext>
          </a:extLst>
        </xdr:cNvPr>
        <xdr:cNvSpPr/>
      </xdr:nvSpPr>
      <xdr:spPr>
        <a:xfrm>
          <a:off x="13874721" y="96736"/>
          <a:ext cx="3870354" cy="3713264"/>
        </a:xfrm>
        <a:prstGeom prst="roundRect">
          <a:avLst>
            <a:gd name="adj" fmla="val 2900"/>
          </a:avLst>
        </a:prstGeom>
        <a:noFill/>
        <a:ln w="6350">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607896</xdr:colOff>
      <xdr:row>5</xdr:row>
      <xdr:rowOff>123825</xdr:rowOff>
    </xdr:from>
    <xdr:to>
      <xdr:col>10</xdr:col>
      <xdr:colOff>352424</xdr:colOff>
      <xdr:row>20</xdr:row>
      <xdr:rowOff>104775</xdr:rowOff>
    </xdr:to>
    <xdr:graphicFrame macro="">
      <xdr:nvGraphicFramePr>
        <xdr:cNvPr id="36" name="Chart 35">
          <a:extLst>
            <a:ext uri="{FF2B5EF4-FFF2-40B4-BE49-F238E27FC236}">
              <a16:creationId xmlns:a16="http://schemas.microsoft.com/office/drawing/2014/main" id="{CB72C5A6-EEFD-4160-917D-FD11EAD6C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238125</xdr:colOff>
          <xdr:row>8</xdr:row>
          <xdr:rowOff>19050</xdr:rowOff>
        </xdr:from>
        <xdr:to>
          <xdr:col>1</xdr:col>
          <xdr:colOff>0</xdr:colOff>
          <xdr:row>17</xdr:row>
          <xdr:rowOff>142875</xdr:rowOff>
        </xdr:to>
        <xdr:sp macro="" textlink="">
          <xdr:nvSpPr>
            <xdr:cNvPr id="6145" name="Scroll Bar 1" hidden="1">
              <a:extLst>
                <a:ext uri="{63B3BB69-23CF-44E3-9099-C40C66FF867C}">
                  <a14:compatExt spid="_x0000_s6145"/>
                </a:ext>
                <a:ext uri="{FF2B5EF4-FFF2-40B4-BE49-F238E27FC236}">
                  <a16:creationId xmlns:a16="http://schemas.microsoft.com/office/drawing/2014/main" id="{00000000-0008-0000-0100-000001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114300</xdr:colOff>
          <xdr:row>29</xdr:row>
          <xdr:rowOff>190500</xdr:rowOff>
        </xdr:from>
        <xdr:to>
          <xdr:col>14</xdr:col>
          <xdr:colOff>476250</xdr:colOff>
          <xdr:row>33</xdr:row>
          <xdr:rowOff>0</xdr:rowOff>
        </xdr:to>
        <xdr:sp macro="" textlink="">
          <xdr:nvSpPr>
            <xdr:cNvPr id="6148" name="Spinner 4" hidden="1">
              <a:extLst>
                <a:ext uri="{63B3BB69-23CF-44E3-9099-C40C66FF867C}">
                  <a14:compatExt spid="_x0000_s6148"/>
                </a:ext>
                <a:ext uri="{FF2B5EF4-FFF2-40B4-BE49-F238E27FC236}">
                  <a16:creationId xmlns:a16="http://schemas.microsoft.com/office/drawing/2014/main" id="{00000000-0008-0000-0100-000004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15</xdr:col>
      <xdr:colOff>367798</xdr:colOff>
      <xdr:row>0</xdr:row>
      <xdr:rowOff>121156</xdr:rowOff>
    </xdr:from>
    <xdr:to>
      <xdr:col>18</xdr:col>
      <xdr:colOff>968912</xdr:colOff>
      <xdr:row>5</xdr:row>
      <xdr:rowOff>1</xdr:rowOff>
    </xdr:to>
    <xdr:sp macro="" textlink="">
      <xdr:nvSpPr>
        <xdr:cNvPr id="50" name="Rectangle: Rounded Corners 49">
          <a:extLst>
            <a:ext uri="{FF2B5EF4-FFF2-40B4-BE49-F238E27FC236}">
              <a16:creationId xmlns:a16="http://schemas.microsoft.com/office/drawing/2014/main" id="{83084406-703A-2D94-DE77-28426413DADE}"/>
            </a:ext>
          </a:extLst>
        </xdr:cNvPr>
        <xdr:cNvSpPr/>
      </xdr:nvSpPr>
      <xdr:spPr>
        <a:xfrm>
          <a:off x="8711698" y="121156"/>
          <a:ext cx="4934989" cy="831345"/>
        </a:xfrm>
        <a:prstGeom prst="roundRect">
          <a:avLst>
            <a:gd name="adj" fmla="val 14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0</xdr:colOff>
      <xdr:row>26</xdr:row>
      <xdr:rowOff>0</xdr:rowOff>
    </xdr:from>
    <xdr:to>
      <xdr:col>20</xdr:col>
      <xdr:colOff>0</xdr:colOff>
      <xdr:row>28</xdr:row>
      <xdr:rowOff>0</xdr:rowOff>
    </xdr:to>
    <xdr:sp macro="" textlink="">
      <xdr:nvSpPr>
        <xdr:cNvPr id="51" name="Rectangle 50">
          <a:extLst>
            <a:ext uri="{FF2B5EF4-FFF2-40B4-BE49-F238E27FC236}">
              <a16:creationId xmlns:a16="http://schemas.microsoft.com/office/drawing/2014/main" id="{36EEE8F7-35B9-6F6B-8407-CAE25C5F31DD}"/>
            </a:ext>
          </a:extLst>
        </xdr:cNvPr>
        <xdr:cNvSpPr/>
      </xdr:nvSpPr>
      <xdr:spPr>
        <a:xfrm>
          <a:off x="7846337" y="4903960"/>
          <a:ext cx="6846683" cy="377228"/>
        </a:xfrm>
        <a:prstGeom prst="rect">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kern="1200">
              <a:solidFill>
                <a:schemeClr val="tx1">
                  <a:lumMod val="75000"/>
                  <a:lumOff val="25000"/>
                </a:schemeClr>
              </a:solidFill>
              <a:latin typeface="Montserrat" pitchFamily="2" charset="0"/>
            </a:rPr>
            <a:t>Impact of Land Use Change on CO2 Emissions: A Comparative Analysis Across Countries</a:t>
          </a:r>
        </a:p>
      </xdr:txBody>
    </xdr:sp>
    <xdr:clientData/>
  </xdr:twoCellAnchor>
  <xdr:twoCellAnchor>
    <xdr:from>
      <xdr:col>12</xdr:col>
      <xdr:colOff>3394</xdr:colOff>
      <xdr:row>5</xdr:row>
      <xdr:rowOff>86101</xdr:rowOff>
    </xdr:from>
    <xdr:to>
      <xdr:col>18</xdr:col>
      <xdr:colOff>1002746</xdr:colOff>
      <xdr:row>20</xdr:row>
      <xdr:rowOff>104774</xdr:rowOff>
    </xdr:to>
    <xdr:sp macro="" textlink="">
      <xdr:nvSpPr>
        <xdr:cNvPr id="52" name="Rectangle: Rounded Corners 51">
          <a:extLst>
            <a:ext uri="{FF2B5EF4-FFF2-40B4-BE49-F238E27FC236}">
              <a16:creationId xmlns:a16="http://schemas.microsoft.com/office/drawing/2014/main" id="{A106FD6D-13BF-BF90-803A-29382507446E}"/>
            </a:ext>
          </a:extLst>
        </xdr:cNvPr>
        <xdr:cNvSpPr/>
      </xdr:nvSpPr>
      <xdr:spPr>
        <a:xfrm>
          <a:off x="6699469" y="1038601"/>
          <a:ext cx="6981052" cy="2876173"/>
        </a:xfrm>
        <a:prstGeom prst="roundRect">
          <a:avLst>
            <a:gd name="adj" fmla="val 49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t</a:t>
          </a:r>
        </a:p>
      </xdr:txBody>
    </xdr:sp>
    <xdr:clientData/>
  </xdr:twoCellAnchor>
  <xdr:oneCellAnchor>
    <xdr:from>
      <xdr:col>14</xdr:col>
      <xdr:colOff>321923</xdr:colOff>
      <xdr:row>24</xdr:row>
      <xdr:rowOff>0</xdr:rowOff>
    </xdr:from>
    <xdr:ext cx="184731" cy="264560"/>
    <xdr:sp macro="" textlink="">
      <xdr:nvSpPr>
        <xdr:cNvPr id="60" name="TextBox 59">
          <a:extLst>
            <a:ext uri="{FF2B5EF4-FFF2-40B4-BE49-F238E27FC236}">
              <a16:creationId xmlns:a16="http://schemas.microsoft.com/office/drawing/2014/main" id="{BE51E895-AE67-99C2-66B3-76706FFECB8C}"/>
            </a:ext>
          </a:extLst>
        </xdr:cNvPr>
        <xdr:cNvSpPr txBox="1"/>
      </xdr:nvSpPr>
      <xdr:spPr>
        <a:xfrm>
          <a:off x="8168260" y="45267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14</xdr:col>
      <xdr:colOff>0</xdr:colOff>
      <xdr:row>24</xdr:row>
      <xdr:rowOff>0</xdr:rowOff>
    </xdr:from>
    <xdr:ext cx="211020" cy="264560"/>
    <xdr:sp macro="" textlink="Dashboard!$D$958">
      <xdr:nvSpPr>
        <xdr:cNvPr id="61" name="TextBox 60">
          <a:extLst>
            <a:ext uri="{FF2B5EF4-FFF2-40B4-BE49-F238E27FC236}">
              <a16:creationId xmlns:a16="http://schemas.microsoft.com/office/drawing/2014/main" id="{4049B8EA-2D78-8278-1342-1251307800A3}"/>
            </a:ext>
          </a:extLst>
        </xdr:cNvPr>
        <xdr:cNvSpPr txBox="1"/>
      </xdr:nvSpPr>
      <xdr:spPr>
        <a:xfrm>
          <a:off x="7846337" y="4347550"/>
          <a:ext cx="2110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90D10F-A69A-4720-9274-CCFA864852FF}" type="TxLink">
            <a:rPr lang="en-US" sz="1100" b="0" i="0" u="none" strike="noStrike" kern="1200">
              <a:solidFill>
                <a:schemeClr val="tx1"/>
              </a:solidFill>
              <a:latin typeface="Aptos Narrow"/>
            </a:rPr>
            <a:pPr/>
            <a:t> </a:t>
          </a:fld>
          <a:endParaRPr lang="en-IN" sz="1100" kern="1200">
            <a:solidFill>
              <a:schemeClr val="tx1"/>
            </a:solidFill>
          </a:endParaRPr>
        </a:p>
      </xdr:txBody>
    </xdr:sp>
    <xdr:clientData/>
  </xdr:oneCellAnchor>
  <xdr:twoCellAnchor editAs="oneCell">
    <xdr:from>
      <xdr:col>20</xdr:col>
      <xdr:colOff>212566</xdr:colOff>
      <xdr:row>20</xdr:row>
      <xdr:rowOff>169754</xdr:rowOff>
    </xdr:from>
    <xdr:to>
      <xdr:col>24</xdr:col>
      <xdr:colOff>0</xdr:colOff>
      <xdr:row>26</xdr:row>
      <xdr:rowOff>1372</xdr:rowOff>
    </xdr:to>
    <mc:AlternateContent xmlns:mc="http://schemas.openxmlformats.org/markup-compatibility/2006" xmlns:a14="http://schemas.microsoft.com/office/drawing/2010/main">
      <mc:Choice Requires="a14">
        <xdr:graphicFrame macro="">
          <xdr:nvGraphicFramePr>
            <xdr:cNvPr id="6147" name="Country 3">
              <a:extLst>
                <a:ext uri="{FF2B5EF4-FFF2-40B4-BE49-F238E27FC236}">
                  <a16:creationId xmlns:a16="http://schemas.microsoft.com/office/drawing/2014/main" id="{AEDBBAAA-E0D9-40AA-BD37-D3568F76F4F5}"/>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5633541" y="3979754"/>
              <a:ext cx="2111534" cy="982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339891</xdr:colOff>
      <xdr:row>8</xdr:row>
      <xdr:rowOff>113168</xdr:rowOff>
    </xdr:from>
    <xdr:to>
      <xdr:col>12</xdr:col>
      <xdr:colOff>321028</xdr:colOff>
      <xdr:row>18</xdr:row>
      <xdr:rowOff>47151</xdr:rowOff>
    </xdr:to>
    <xdr:pic>
      <xdr:nvPicPr>
        <xdr:cNvPr id="6150" name="Picture 6149">
          <a:extLst>
            <a:ext uri="{FF2B5EF4-FFF2-40B4-BE49-F238E27FC236}">
              <a16:creationId xmlns:a16="http://schemas.microsoft.com/office/drawing/2014/main" id="{13BEF211-A0C5-38AC-69D3-925D96A264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07166" y="1637168"/>
          <a:ext cx="1809937" cy="1838983"/>
        </a:xfrm>
        <a:prstGeom prst="rect">
          <a:avLst/>
        </a:prstGeom>
      </xdr:spPr>
    </xdr:pic>
    <xdr:clientData/>
  </xdr:twoCellAnchor>
  <xdr:oneCellAnchor>
    <xdr:from>
      <xdr:col>18</xdr:col>
      <xdr:colOff>1326596</xdr:colOff>
      <xdr:row>1</xdr:row>
      <xdr:rowOff>104064</xdr:rowOff>
    </xdr:from>
    <xdr:ext cx="3302554" cy="467436"/>
    <xdr:sp macro="" textlink="">
      <xdr:nvSpPr>
        <xdr:cNvPr id="6152" name="TextBox 6151">
          <a:extLst>
            <a:ext uri="{FF2B5EF4-FFF2-40B4-BE49-F238E27FC236}">
              <a16:creationId xmlns:a16="http://schemas.microsoft.com/office/drawing/2014/main" id="{593CEF5D-CCB2-54DA-C8E0-41B09C1362DF}"/>
            </a:ext>
          </a:extLst>
        </xdr:cNvPr>
        <xdr:cNvSpPr txBox="1"/>
      </xdr:nvSpPr>
      <xdr:spPr>
        <a:xfrm>
          <a:off x="14004371" y="294564"/>
          <a:ext cx="3302554" cy="467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rtl="0"/>
          <a:r>
            <a:rPr lang="en-US" sz="1200" b="1" i="0" baseline="0">
              <a:solidFill>
                <a:schemeClr val="tx1"/>
              </a:solidFill>
              <a:effectLst/>
              <a:latin typeface="Montserrat" pitchFamily="2" charset="0"/>
              <a:ea typeface="+mn-ea"/>
              <a:cs typeface="+mn-cs"/>
            </a:rPr>
            <a:t>Analysis of CO2 Emission from</a:t>
          </a:r>
          <a:endParaRPr lang="en-IN" sz="1200">
            <a:effectLst/>
            <a:latin typeface="Montserrat" pitchFamily="2" charset="0"/>
          </a:endParaRPr>
        </a:p>
        <a:p>
          <a:pPr algn="l" rtl="0"/>
          <a:r>
            <a:rPr lang="en-US" sz="1200" b="1" i="0" u="sng" baseline="0">
              <a:solidFill>
                <a:schemeClr val="accent1">
                  <a:lumMod val="60000"/>
                  <a:lumOff val="40000"/>
                </a:schemeClr>
              </a:solidFill>
              <a:effectLst/>
              <a:latin typeface="Montserrat" pitchFamily="2" charset="0"/>
              <a:ea typeface="+mn-ea"/>
              <a:cs typeface="+mn-cs"/>
            </a:rPr>
            <a:t>36 Developed and Developing</a:t>
          </a:r>
          <a:r>
            <a:rPr lang="en-US" sz="1200" b="1" i="0" u="sng" baseline="0">
              <a:solidFill>
                <a:schemeClr val="tx1"/>
              </a:solidFill>
              <a:effectLst/>
              <a:latin typeface="Montserrat" pitchFamily="2" charset="0"/>
              <a:ea typeface="+mn-ea"/>
              <a:cs typeface="+mn-cs"/>
            </a:rPr>
            <a:t> nations</a:t>
          </a:r>
          <a:endParaRPr lang="en-IN" sz="1200">
            <a:effectLst/>
            <a:latin typeface="Montserrat" pitchFamily="2" charset="0"/>
          </a:endParaRPr>
        </a:p>
      </xdr:txBody>
    </xdr:sp>
    <xdr:clientData/>
  </xdr:oneCellAnchor>
  <xdr:twoCellAnchor>
    <xdr:from>
      <xdr:col>18</xdr:col>
      <xdr:colOff>1385241</xdr:colOff>
      <xdr:row>5</xdr:row>
      <xdr:rowOff>123825</xdr:rowOff>
    </xdr:from>
    <xdr:to>
      <xdr:col>19</xdr:col>
      <xdr:colOff>45698</xdr:colOff>
      <xdr:row>6</xdr:row>
      <xdr:rowOff>105907</xdr:rowOff>
    </xdr:to>
    <xdr:sp macro="" textlink="">
      <xdr:nvSpPr>
        <xdr:cNvPr id="6153" name="Rectangle 6152">
          <a:extLst>
            <a:ext uri="{FF2B5EF4-FFF2-40B4-BE49-F238E27FC236}">
              <a16:creationId xmlns:a16="http://schemas.microsoft.com/office/drawing/2014/main" id="{68CC50EE-6F2E-5E13-17C2-A2F133A60685}"/>
            </a:ext>
          </a:extLst>
        </xdr:cNvPr>
        <xdr:cNvSpPr/>
      </xdr:nvSpPr>
      <xdr:spPr>
        <a:xfrm>
          <a:off x="14063016" y="1076325"/>
          <a:ext cx="1260782" cy="172582"/>
        </a:xfrm>
        <a:prstGeom prst="rect">
          <a:avLst/>
        </a:prstGeom>
        <a:gradFill flip="none" rotWithShape="1">
          <a:gsLst>
            <a:gs pos="76000">
              <a:schemeClr val="accent1">
                <a:lumMod val="60000"/>
                <a:lumOff val="40000"/>
              </a:schemeClr>
            </a:gs>
            <a:gs pos="0">
              <a:schemeClr val="bg1">
                <a:lumMod val="95000"/>
                <a:alpha val="33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18</xdr:col>
      <xdr:colOff>1326596</xdr:colOff>
      <xdr:row>4</xdr:row>
      <xdr:rowOff>59547</xdr:rowOff>
    </xdr:from>
    <xdr:ext cx="490391" cy="264303"/>
    <xdr:sp macro="" textlink="">
      <xdr:nvSpPr>
        <xdr:cNvPr id="6154" name="TextBox 6153">
          <a:extLst>
            <a:ext uri="{FF2B5EF4-FFF2-40B4-BE49-F238E27FC236}">
              <a16:creationId xmlns:a16="http://schemas.microsoft.com/office/drawing/2014/main" id="{139E56D4-B9D8-C948-4FD8-DCDD51CC52DF}"/>
            </a:ext>
          </a:extLst>
        </xdr:cNvPr>
        <xdr:cNvSpPr txBox="1"/>
      </xdr:nvSpPr>
      <xdr:spPr>
        <a:xfrm>
          <a:off x="14004371" y="821547"/>
          <a:ext cx="490391" cy="264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kern="1200">
              <a:solidFill>
                <a:schemeClr val="accent1">
                  <a:lumMod val="60000"/>
                  <a:lumOff val="40000"/>
                </a:schemeClr>
              </a:solidFill>
              <a:latin typeface="Montserrat" pitchFamily="2" charset="0"/>
            </a:rPr>
            <a:t>CO2</a:t>
          </a:r>
        </a:p>
      </xdr:txBody>
    </xdr:sp>
    <xdr:clientData/>
  </xdr:oneCellAnchor>
  <xdr:oneCellAnchor>
    <xdr:from>
      <xdr:col>18</xdr:col>
      <xdr:colOff>1281741</xdr:colOff>
      <xdr:row>6</xdr:row>
      <xdr:rowOff>105907</xdr:rowOff>
    </xdr:from>
    <xdr:ext cx="421847" cy="217432"/>
    <xdr:sp macro="" textlink="">
      <xdr:nvSpPr>
        <xdr:cNvPr id="6155" name="TextBox 6154">
          <a:extLst>
            <a:ext uri="{FF2B5EF4-FFF2-40B4-BE49-F238E27FC236}">
              <a16:creationId xmlns:a16="http://schemas.microsoft.com/office/drawing/2014/main" id="{A8143254-2771-4EB0-6473-E2108DBE8746}"/>
            </a:ext>
          </a:extLst>
        </xdr:cNvPr>
        <xdr:cNvSpPr txBox="1"/>
      </xdr:nvSpPr>
      <xdr:spPr>
        <a:xfrm>
          <a:off x="13959516" y="1248907"/>
          <a:ext cx="421847"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800" kern="1200">
              <a:solidFill>
                <a:schemeClr val="tx1">
                  <a:lumMod val="95000"/>
                  <a:lumOff val="5000"/>
                </a:schemeClr>
              </a:solidFill>
              <a:latin typeface="Montserrat" pitchFamily="2" charset="0"/>
            </a:rPr>
            <a:t>1.356</a:t>
          </a:r>
        </a:p>
      </xdr:txBody>
    </xdr:sp>
    <xdr:clientData/>
  </xdr:oneCellAnchor>
  <xdr:oneCellAnchor>
    <xdr:from>
      <xdr:col>18</xdr:col>
      <xdr:colOff>2470260</xdr:colOff>
      <xdr:row>6</xdr:row>
      <xdr:rowOff>105907</xdr:rowOff>
    </xdr:from>
    <xdr:ext cx="622350" cy="217432"/>
    <xdr:sp macro="" textlink="">
      <xdr:nvSpPr>
        <xdr:cNvPr id="6156" name="TextBox 6155">
          <a:extLst>
            <a:ext uri="{FF2B5EF4-FFF2-40B4-BE49-F238E27FC236}">
              <a16:creationId xmlns:a16="http://schemas.microsoft.com/office/drawing/2014/main" id="{005E328A-40B9-6F13-DCD2-DDA3AF6AB851}"/>
            </a:ext>
          </a:extLst>
        </xdr:cNvPr>
        <xdr:cNvSpPr txBox="1"/>
      </xdr:nvSpPr>
      <xdr:spPr>
        <a:xfrm>
          <a:off x="15148035" y="1248907"/>
          <a:ext cx="622350"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800" kern="1200">
              <a:solidFill>
                <a:schemeClr val="tx1">
                  <a:lumMod val="95000"/>
                  <a:lumOff val="5000"/>
                </a:schemeClr>
              </a:solidFill>
              <a:latin typeface="Montserrat" pitchFamily="2" charset="0"/>
            </a:rPr>
            <a:t>6137.604</a:t>
          </a:r>
        </a:p>
      </xdr:txBody>
    </xdr:sp>
    <xdr:clientData/>
  </xdr:oneCellAnchor>
  <xdr:twoCellAnchor>
    <xdr:from>
      <xdr:col>12</xdr:col>
      <xdr:colOff>38101</xdr:colOff>
      <xdr:row>5</xdr:row>
      <xdr:rowOff>190499</xdr:rowOff>
    </xdr:from>
    <xdr:to>
      <xdr:col>18</xdr:col>
      <xdr:colOff>409575</xdr:colOff>
      <xdr:row>20</xdr:row>
      <xdr:rowOff>76200</xdr:rowOff>
    </xdr:to>
    <xdr:graphicFrame macro="">
      <xdr:nvGraphicFramePr>
        <xdr:cNvPr id="2" name="Chart 1">
          <a:extLst>
            <a:ext uri="{FF2B5EF4-FFF2-40B4-BE49-F238E27FC236}">
              <a16:creationId xmlns:a16="http://schemas.microsoft.com/office/drawing/2014/main" id="{47D51855-F160-4F4D-8853-8AA704544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717769</xdr:colOff>
      <xdr:row>16</xdr:row>
      <xdr:rowOff>152776</xdr:rowOff>
    </xdr:from>
    <xdr:to>
      <xdr:col>18</xdr:col>
      <xdr:colOff>590550</xdr:colOff>
      <xdr:row>19</xdr:row>
      <xdr:rowOff>85725</xdr:rowOff>
    </xdr:to>
    <mc:AlternateContent xmlns:mc="http://schemas.openxmlformats.org/markup-compatibility/2006" xmlns:a14="http://schemas.microsoft.com/office/drawing/2010/main">
      <mc:Choice Requires="a14">
        <xdr:graphicFrame macro="">
          <xdr:nvGraphicFramePr>
            <xdr:cNvPr id="3" name="Country 5">
              <a:extLst>
                <a:ext uri="{FF2B5EF4-FFF2-40B4-BE49-F238E27FC236}">
                  <a16:creationId xmlns:a16="http://schemas.microsoft.com/office/drawing/2014/main" id="{33D6D995-B4E3-4424-A6C2-5256233393CB}"/>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11452444" y="3200776"/>
              <a:ext cx="1815881" cy="504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17</xdr:col>
      <xdr:colOff>400050</xdr:colOff>
      <xdr:row>5</xdr:row>
      <xdr:rowOff>180975</xdr:rowOff>
    </xdr:from>
    <xdr:ext cx="2486025" cy="404983"/>
    <xdr:sp macro="" textlink="">
      <xdr:nvSpPr>
        <xdr:cNvPr id="4" name="TextBox 3">
          <a:extLst>
            <a:ext uri="{FF2B5EF4-FFF2-40B4-BE49-F238E27FC236}">
              <a16:creationId xmlns:a16="http://schemas.microsoft.com/office/drawing/2014/main" id="{98010878-92FD-4139-A7F5-7075D5D8A448}"/>
            </a:ext>
          </a:extLst>
        </xdr:cNvPr>
        <xdr:cNvSpPr txBox="1"/>
      </xdr:nvSpPr>
      <xdr:spPr>
        <a:xfrm>
          <a:off x="11134725" y="1133475"/>
          <a:ext cx="248602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en-IN" sz="1000" b="1">
              <a:latin typeface="Montserrat" pitchFamily="2" charset="0"/>
            </a:rPr>
            <a:t>Yearly Emission Patterns of Different Gases Across Countries</a:t>
          </a:r>
          <a:endParaRPr lang="en-IN" sz="1000" b="1" kern="1200">
            <a:latin typeface="Montserrat" pitchFamily="2" charset="0"/>
          </a:endParaRPr>
        </a:p>
      </xdr:txBody>
    </xdr:sp>
    <xdr:clientData/>
  </xdr:oneCellAnchor>
  <xdr:twoCellAnchor>
    <xdr:from>
      <xdr:col>22</xdr:col>
      <xdr:colOff>257175</xdr:colOff>
      <xdr:row>27</xdr:row>
      <xdr:rowOff>123825</xdr:rowOff>
    </xdr:from>
    <xdr:to>
      <xdr:col>23</xdr:col>
      <xdr:colOff>419100</xdr:colOff>
      <xdr:row>29</xdr:row>
      <xdr:rowOff>76200</xdr:rowOff>
    </xdr:to>
    <xdr:sp macro="" textlink="">
      <xdr:nvSpPr>
        <xdr:cNvPr id="6" name="Rectangle 5">
          <a:extLst>
            <a:ext uri="{FF2B5EF4-FFF2-40B4-BE49-F238E27FC236}">
              <a16:creationId xmlns:a16="http://schemas.microsoft.com/office/drawing/2014/main" id="{746E924D-3D75-0E32-9F43-5C0121324C87}"/>
            </a:ext>
          </a:extLst>
        </xdr:cNvPr>
        <xdr:cNvSpPr/>
      </xdr:nvSpPr>
      <xdr:spPr>
        <a:xfrm>
          <a:off x="16897350" y="5276850"/>
          <a:ext cx="828675" cy="3429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2486025</xdr:colOff>
      <xdr:row>26</xdr:row>
      <xdr:rowOff>85725</xdr:rowOff>
    </xdr:from>
    <xdr:to>
      <xdr:col>24</xdr:col>
      <xdr:colOff>28575</xdr:colOff>
      <xdr:row>34</xdr:row>
      <xdr:rowOff>180975</xdr:rowOff>
    </xdr:to>
    <xdr:graphicFrame macro="">
      <xdr:nvGraphicFramePr>
        <xdr:cNvPr id="7" name="Chart 6">
          <a:extLst>
            <a:ext uri="{FF2B5EF4-FFF2-40B4-BE49-F238E27FC236}">
              <a16:creationId xmlns:a16="http://schemas.microsoft.com/office/drawing/2014/main" id="{793C498A-259A-462B-BA11-ED413EB7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800100</xdr:colOff>
      <xdr:row>1</xdr:row>
      <xdr:rowOff>91207</xdr:rowOff>
    </xdr:from>
    <xdr:to>
      <xdr:col>18</xdr:col>
      <xdr:colOff>638174</xdr:colOff>
      <xdr:row>3</xdr:row>
      <xdr:rowOff>190499</xdr:rowOff>
    </xdr:to>
    <xdr:pic>
      <xdr:nvPicPr>
        <xdr:cNvPr id="12" name="Picture 11" descr="Executive Program in Business Analytics Program by Adani University">
          <a:extLst>
            <a:ext uri="{FF2B5EF4-FFF2-40B4-BE49-F238E27FC236}">
              <a16:creationId xmlns:a16="http://schemas.microsoft.com/office/drawing/2014/main" id="{CD5B6989-1A55-F81E-B383-30ADB6FE53C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144000" y="281707"/>
          <a:ext cx="4171949" cy="480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16</xdr:row>
      <xdr:rowOff>0</xdr:rowOff>
    </xdr:from>
    <xdr:to>
      <xdr:col>12</xdr:col>
      <xdr:colOff>57150</xdr:colOff>
      <xdr:row>33</xdr:row>
      <xdr:rowOff>171450</xdr:rowOff>
    </xdr:to>
    <xdr:graphicFrame macro="">
      <xdr:nvGraphicFramePr>
        <xdr:cNvPr id="2" name="Chart 1">
          <a:extLst>
            <a:ext uri="{FF2B5EF4-FFF2-40B4-BE49-F238E27FC236}">
              <a16:creationId xmlns:a16="http://schemas.microsoft.com/office/drawing/2014/main" id="{6A46428C-8F72-A7B8-97C8-8F9E813F9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90714</xdr:colOff>
      <xdr:row>0</xdr:row>
      <xdr:rowOff>79375</xdr:rowOff>
    </xdr:from>
    <xdr:to>
      <xdr:col>8</xdr:col>
      <xdr:colOff>1571625</xdr:colOff>
      <xdr:row>14</xdr:row>
      <xdr:rowOff>163286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2771DE24-0409-E98F-1212-F77830F5D1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45000" y="79375"/>
              <a:ext cx="7377339" cy="279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1638754</xdr:colOff>
      <xdr:row>6</xdr:row>
      <xdr:rowOff>128586</xdr:rowOff>
    </xdr:from>
    <xdr:to>
      <xdr:col>13</xdr:col>
      <xdr:colOff>413204</xdr:colOff>
      <xdr:row>13</xdr:row>
      <xdr:rowOff>47625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D38CD77-AD66-DAB0-10C6-F6482992D0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92415" y="1296532"/>
              <a:ext cx="5045075" cy="1268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684439</xdr:colOff>
      <xdr:row>962</xdr:row>
      <xdr:rowOff>11339</xdr:rowOff>
    </xdr:from>
    <xdr:to>
      <xdr:col>4</xdr:col>
      <xdr:colOff>1470024</xdr:colOff>
      <xdr:row>974</xdr:row>
      <xdr:rowOff>11339</xdr:rowOff>
    </xdr:to>
    <mc:AlternateContent xmlns:mc="http://schemas.openxmlformats.org/markup-compatibility/2006" xmlns:a14="http://schemas.microsoft.com/office/drawing/2010/main">
      <mc:Choice Requires="a14">
        <xdr:graphicFrame macro="">
          <xdr:nvGraphicFramePr>
            <xdr:cNvPr id="12" name="Country 2">
              <a:extLst>
                <a:ext uri="{FF2B5EF4-FFF2-40B4-BE49-F238E27FC236}">
                  <a16:creationId xmlns:a16="http://schemas.microsoft.com/office/drawing/2014/main" id="{D4C43EFC-6638-4331-ADFD-F141B7E241D5}"/>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6943725" y="185465357"/>
              <a:ext cx="1828800" cy="2313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873127</xdr:colOff>
      <xdr:row>985</xdr:row>
      <xdr:rowOff>80283</xdr:rowOff>
    </xdr:from>
    <xdr:to>
      <xdr:col>9</xdr:col>
      <xdr:colOff>816431</xdr:colOff>
      <xdr:row>1000</xdr:row>
      <xdr:rowOff>124733</xdr:rowOff>
    </xdr:to>
    <xdr:graphicFrame macro="">
      <xdr:nvGraphicFramePr>
        <xdr:cNvPr id="13" name="Chart 12">
          <a:extLst>
            <a:ext uri="{FF2B5EF4-FFF2-40B4-BE49-F238E27FC236}">
              <a16:creationId xmlns:a16="http://schemas.microsoft.com/office/drawing/2014/main" id="{E49D8F17-8708-6187-7445-B7B814AED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943</xdr:row>
      <xdr:rowOff>0</xdr:rowOff>
    </xdr:from>
    <xdr:to>
      <xdr:col>9</xdr:col>
      <xdr:colOff>1541397</xdr:colOff>
      <xdr:row>971</xdr:row>
      <xdr:rowOff>96632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274471E-4C25-4A14-92E7-CC9B34BB9B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077325" y="179651025"/>
              <a:ext cx="4532247" cy="54306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441097</xdr:colOff>
      <xdr:row>1024</xdr:row>
      <xdr:rowOff>6121</xdr:rowOff>
    </xdr:from>
    <xdr:to>
      <xdr:col>11</xdr:col>
      <xdr:colOff>351517</xdr:colOff>
      <xdr:row>1044</xdr:row>
      <xdr:rowOff>90713</xdr:rowOff>
    </xdr:to>
    <xdr:graphicFrame macro="">
      <xdr:nvGraphicFramePr>
        <xdr:cNvPr id="6" name="Chart 5">
          <a:extLst>
            <a:ext uri="{FF2B5EF4-FFF2-40B4-BE49-F238E27FC236}">
              <a16:creationId xmlns:a16="http://schemas.microsoft.com/office/drawing/2014/main" id="{EDAA529B-7DFF-2E94-B75C-8452A78DA9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54882</xdr:colOff>
      <xdr:row>1024</xdr:row>
      <xdr:rowOff>50347</xdr:rowOff>
    </xdr:from>
    <xdr:to>
      <xdr:col>12</xdr:col>
      <xdr:colOff>1883682</xdr:colOff>
      <xdr:row>1028</xdr:row>
      <xdr:rowOff>68036</xdr:rowOff>
    </xdr:to>
    <mc:AlternateContent xmlns:mc="http://schemas.openxmlformats.org/markup-compatibility/2006" xmlns:a14="http://schemas.microsoft.com/office/drawing/2010/main">
      <mc:Choice Requires="a14">
        <xdr:graphicFrame macro="">
          <xdr:nvGraphicFramePr>
            <xdr:cNvPr id="7" name="Country 4">
              <a:extLst>
                <a:ext uri="{FF2B5EF4-FFF2-40B4-BE49-F238E27FC236}">
                  <a16:creationId xmlns:a16="http://schemas.microsoft.com/office/drawing/2014/main" id="{17DAA3FB-8B54-1809-204B-CA1A96EA721B}"/>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5839168" y="197455972"/>
              <a:ext cx="1828800" cy="78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100919</xdr:colOff>
      <xdr:row>1063</xdr:row>
      <xdr:rowOff>108177</xdr:rowOff>
    </xdr:from>
    <xdr:to>
      <xdr:col>9</xdr:col>
      <xdr:colOff>681491</xdr:colOff>
      <xdr:row>1077</xdr:row>
      <xdr:rowOff>152627</xdr:rowOff>
    </xdr:to>
    <xdr:graphicFrame macro="">
      <xdr:nvGraphicFramePr>
        <xdr:cNvPr id="8" name="Chart 7">
          <a:extLst>
            <a:ext uri="{FF2B5EF4-FFF2-40B4-BE49-F238E27FC236}">
              <a16:creationId xmlns:a16="http://schemas.microsoft.com/office/drawing/2014/main" id="{314770C4-42ED-EB60-BE66-2C1936564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1065893</xdr:colOff>
      <xdr:row>837</xdr:row>
      <xdr:rowOff>45358</xdr:rowOff>
    </xdr:from>
    <xdr:to>
      <xdr:col>10</xdr:col>
      <xdr:colOff>317500</xdr:colOff>
      <xdr:row>858</xdr:row>
      <xdr:rowOff>71665</xdr:rowOff>
    </xdr:to>
    <xdr:graphicFrame macro="">
      <xdr:nvGraphicFramePr>
        <xdr:cNvPr id="5" name="Chart 4">
          <a:extLst>
            <a:ext uri="{FF2B5EF4-FFF2-40B4-BE49-F238E27FC236}">
              <a16:creationId xmlns:a16="http://schemas.microsoft.com/office/drawing/2014/main" id="{1C94C6B5-9A3D-4929-B268-A096796E2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1927679</xdr:colOff>
      <xdr:row>839</xdr:row>
      <xdr:rowOff>68036</xdr:rowOff>
    </xdr:from>
    <xdr:to>
      <xdr:col>12</xdr:col>
      <xdr:colOff>963840</xdr:colOff>
      <xdr:row>853</xdr:row>
      <xdr:rowOff>180474</xdr:rowOff>
    </xdr:to>
    <xdr:pic>
      <xdr:nvPicPr>
        <xdr:cNvPr id="9" name="Picture 8">
          <a:extLst>
            <a:ext uri="{FF2B5EF4-FFF2-40B4-BE49-F238E27FC236}">
              <a16:creationId xmlns:a16="http://schemas.microsoft.com/office/drawing/2014/main" id="{59FC09E6-82B5-4D2E-87F2-1FCC3B81F4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128750" y="161811607"/>
          <a:ext cx="2766786" cy="2811188"/>
        </a:xfrm>
        <a:prstGeom prst="rect">
          <a:avLst/>
        </a:prstGeom>
      </xdr:spPr>
    </xdr:pic>
    <xdr:clientData/>
  </xdr:twoCellAnchor>
  <xdr:twoCellAnchor>
    <xdr:from>
      <xdr:col>9</xdr:col>
      <xdr:colOff>1030740</xdr:colOff>
      <xdr:row>1062</xdr:row>
      <xdr:rowOff>74157</xdr:rowOff>
    </xdr:from>
    <xdr:to>
      <xdr:col>12</xdr:col>
      <xdr:colOff>1872115</xdr:colOff>
      <xdr:row>1076</xdr:row>
      <xdr:rowOff>118607</xdr:rowOff>
    </xdr:to>
    <xdr:graphicFrame macro="">
      <xdr:nvGraphicFramePr>
        <xdr:cNvPr id="10" name="Chart 9">
          <a:extLst>
            <a:ext uri="{FF2B5EF4-FFF2-40B4-BE49-F238E27FC236}">
              <a16:creationId xmlns:a16="http://schemas.microsoft.com/office/drawing/2014/main" id="{7FD54AF8-01F5-B352-8902-033AC956B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209550</xdr:colOff>
          <xdr:row>5</xdr:row>
          <xdr:rowOff>0</xdr:rowOff>
        </xdr:from>
        <xdr:to>
          <xdr:col>6</xdr:col>
          <xdr:colOff>57150</xdr:colOff>
          <xdr:row>9</xdr:row>
          <xdr:rowOff>0</xdr:rowOff>
        </xdr:to>
        <xdr:sp macro="" textlink="">
          <xdr:nvSpPr>
            <xdr:cNvPr id="9217" name="Spinner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2</xdr:col>
      <xdr:colOff>171451</xdr:colOff>
      <xdr:row>0</xdr:row>
      <xdr:rowOff>190499</xdr:rowOff>
    </xdr:from>
    <xdr:to>
      <xdr:col>20</xdr:col>
      <xdr:colOff>608941</xdr:colOff>
      <xdr:row>32</xdr:row>
      <xdr:rowOff>9524</xdr:rowOff>
    </xdr:to>
    <xdr:graphicFrame macro="">
      <xdr:nvGraphicFramePr>
        <xdr:cNvPr id="2" name="Chart 1">
          <a:extLst>
            <a:ext uri="{FF2B5EF4-FFF2-40B4-BE49-F238E27FC236}">
              <a16:creationId xmlns:a16="http://schemas.microsoft.com/office/drawing/2014/main" id="{87599AA5-A97A-4D35-9662-AD5D762F2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42</xdr:row>
      <xdr:rowOff>0</xdr:rowOff>
    </xdr:from>
    <xdr:to>
      <xdr:col>18</xdr:col>
      <xdr:colOff>95250</xdr:colOff>
      <xdr:row>68</xdr:row>
      <xdr:rowOff>167026</xdr:rowOff>
    </xdr:to>
    <xdr:graphicFrame macro="">
      <xdr:nvGraphicFramePr>
        <xdr:cNvPr id="3" name="Chart 2">
          <a:extLst>
            <a:ext uri="{FF2B5EF4-FFF2-40B4-BE49-F238E27FC236}">
              <a16:creationId xmlns:a16="http://schemas.microsoft.com/office/drawing/2014/main" id="{FF220E04-F43E-4976-80FA-6C2F9C06E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323850</xdr:colOff>
      <xdr:row>47</xdr:row>
      <xdr:rowOff>114300</xdr:rowOff>
    </xdr:from>
    <xdr:to>
      <xdr:col>21</xdr:col>
      <xdr:colOff>275236</xdr:colOff>
      <xdr:row>61</xdr:row>
      <xdr:rowOff>68807</xdr:rowOff>
    </xdr:to>
    <xdr:pic>
      <xdr:nvPicPr>
        <xdr:cNvPr id="4" name="Picture 3">
          <a:extLst>
            <a:ext uri="{FF2B5EF4-FFF2-40B4-BE49-F238E27FC236}">
              <a16:creationId xmlns:a16="http://schemas.microsoft.com/office/drawing/2014/main" id="{04EF50F9-6477-67A1-9ED4-29B475506687}"/>
            </a:ext>
          </a:extLst>
        </xdr:cNvPr>
        <xdr:cNvPicPr>
          <a:picLocks noChangeAspect="1"/>
        </xdr:cNvPicPr>
      </xdr:nvPicPr>
      <xdr:blipFill>
        <a:blip xmlns:r="http://schemas.openxmlformats.org/officeDocument/2006/relationships" r:embed="rId3"/>
        <a:stretch>
          <a:fillRect/>
        </a:stretch>
      </xdr:blipFill>
      <xdr:spPr>
        <a:xfrm>
          <a:off x="13763625" y="9067800"/>
          <a:ext cx="1780186" cy="26215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38098</xdr:rowOff>
    </xdr:from>
    <xdr:to>
      <xdr:col>13</xdr:col>
      <xdr:colOff>0</xdr:colOff>
      <xdr:row>19</xdr:row>
      <xdr:rowOff>152399</xdr:rowOff>
    </xdr:to>
    <xdr:graphicFrame macro="">
      <xdr:nvGraphicFramePr>
        <xdr:cNvPr id="2" name="Chart 1">
          <a:extLst>
            <a:ext uri="{FF2B5EF4-FFF2-40B4-BE49-F238E27FC236}">
              <a16:creationId xmlns:a16="http://schemas.microsoft.com/office/drawing/2014/main" id="{D942B163-46A6-43C5-ACA1-86CFFED99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28</xdr:row>
      <xdr:rowOff>0</xdr:rowOff>
    </xdr:from>
    <xdr:to>
      <xdr:col>20</xdr:col>
      <xdr:colOff>142875</xdr:colOff>
      <xdr:row>47</xdr:row>
      <xdr:rowOff>12700</xdr:rowOff>
    </xdr:to>
    <xdr:graphicFrame macro="">
      <xdr:nvGraphicFramePr>
        <xdr:cNvPr id="3" name="Chart 2">
          <a:extLst>
            <a:ext uri="{FF2B5EF4-FFF2-40B4-BE49-F238E27FC236}">
              <a16:creationId xmlns:a16="http://schemas.microsoft.com/office/drawing/2014/main" id="{9B6FE970-9C55-4D45-BB51-4784F554E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714375</xdr:colOff>
      <xdr:row>4</xdr:row>
      <xdr:rowOff>57151</xdr:rowOff>
    </xdr:from>
    <xdr:to>
      <xdr:col>9</xdr:col>
      <xdr:colOff>504825</xdr:colOff>
      <xdr:row>19</xdr:row>
      <xdr:rowOff>76201</xdr:rowOff>
    </xdr:to>
    <xdr:graphicFrame macro="">
      <xdr:nvGraphicFramePr>
        <xdr:cNvPr id="2" name="Chart 1">
          <a:extLst>
            <a:ext uri="{FF2B5EF4-FFF2-40B4-BE49-F238E27FC236}">
              <a16:creationId xmlns:a16="http://schemas.microsoft.com/office/drawing/2014/main" id="{0AA94CD6-4136-406C-B0AB-F142153BB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547608</xdr:colOff>
      <xdr:row>5</xdr:row>
      <xdr:rowOff>185719</xdr:rowOff>
    </xdr:from>
    <xdr:to>
      <xdr:col>5</xdr:col>
      <xdr:colOff>19533</xdr:colOff>
      <xdr:row>16</xdr:row>
      <xdr:rowOff>107893</xdr:rowOff>
    </xdr:to>
    <mc:AlternateContent xmlns:mc="http://schemas.openxmlformats.org/markup-compatibility/2006">
      <mc:Choice xmlns:a14="http://schemas.microsoft.com/office/drawing/2010/main" Requires="a14">
        <xdr:graphicFrame macro="">
          <xdr:nvGraphicFramePr>
            <xdr:cNvPr id="3" name="country 6">
              <a:extLst>
                <a:ext uri="{FF2B5EF4-FFF2-40B4-BE49-F238E27FC236}">
                  <a16:creationId xmlns:a16="http://schemas.microsoft.com/office/drawing/2014/main" id="{ED03274C-9F17-4AEE-804D-3E0948446EC1}"/>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dr:sp macro="" textlink="">
          <xdr:nvSpPr>
            <xdr:cNvPr id="0" name=""/>
            <xdr:cNvSpPr>
              <a:spLocks noTextEdit="1"/>
            </xdr:cNvSpPr>
          </xdr:nvSpPr>
          <xdr:spPr>
            <a:xfrm>
              <a:off x="8615283" y="1423969"/>
              <a:ext cx="1824600" cy="2646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37</xdr:row>
      <xdr:rowOff>0</xdr:rowOff>
    </xdr:from>
    <xdr:to>
      <xdr:col>6</xdr:col>
      <xdr:colOff>47625</xdr:colOff>
      <xdr:row>51</xdr:row>
      <xdr:rowOff>94298</xdr:rowOff>
    </xdr:to>
    <xdr:graphicFrame macro="">
      <xdr:nvGraphicFramePr>
        <xdr:cNvPr id="4" name="Chart 3">
          <a:extLst>
            <a:ext uri="{FF2B5EF4-FFF2-40B4-BE49-F238E27FC236}">
              <a16:creationId xmlns:a16="http://schemas.microsoft.com/office/drawing/2014/main" id="{4B1FFE14-6238-403A-BF98-C9DDF05FF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107798</xdr:colOff>
      <xdr:row>37</xdr:row>
      <xdr:rowOff>2699</xdr:rowOff>
    </xdr:from>
    <xdr:to>
      <xdr:col>6</xdr:col>
      <xdr:colOff>1887966</xdr:colOff>
      <xdr:row>47</xdr:row>
      <xdr:rowOff>214154</xdr:rowOff>
    </xdr:to>
    <mc:AlternateContent xmlns:mc="http://schemas.openxmlformats.org/markup-compatibility/2006">
      <mc:Choice xmlns:a14="http://schemas.microsoft.com/office/drawing/2010/main" Requires="a14">
        <xdr:graphicFrame macro="">
          <xdr:nvGraphicFramePr>
            <xdr:cNvPr id="5" name="country 7">
              <a:extLst>
                <a:ext uri="{FF2B5EF4-FFF2-40B4-BE49-F238E27FC236}">
                  <a16:creationId xmlns:a16="http://schemas.microsoft.com/office/drawing/2014/main" id="{EF1B0629-B1B1-41C4-A5FC-68C42FD3C934}"/>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dr:sp macro="" textlink="">
          <xdr:nvSpPr>
            <xdr:cNvPr id="0" name=""/>
            <xdr:cNvSpPr>
              <a:spLocks noTextEdit="1"/>
            </xdr:cNvSpPr>
          </xdr:nvSpPr>
          <xdr:spPr>
            <a:xfrm>
              <a:off x="13071323" y="9165749"/>
              <a:ext cx="1780168" cy="2687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Global_CO2_Data_S(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Global_CO2_Data_S(1).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RITHIK PRINCE" refreshedDate="45601.100914814815" createdVersion="8" refreshedVersion="8" minRefreshableVersion="3" recordCount="792" xr:uid="{F3FAE863-9541-4B25-AD77-EBBCD7E9DCD3}">
  <cacheSource type="worksheet">
    <worksheetSource ref="A1:CA793" sheet="CO2_Emission"/>
  </cacheSource>
  <cacheFields count="79">
    <cacheField name="Country" numFmtId="0">
      <sharedItems count="36">
        <s v="Australia"/>
        <s v="Austria"/>
        <s v="Belgium"/>
        <s v="Canada"/>
        <s v="Cyprus"/>
        <s v="Czechia"/>
        <s v="Denmark"/>
        <s v="Estonia"/>
        <s v="Finland"/>
        <s v="France"/>
        <s v="Germany"/>
        <s v="Hong Kong"/>
        <s v="Iceland"/>
        <s v="India"/>
        <s v="Ireland"/>
        <s v="Israel"/>
        <s v="Italy"/>
        <s v="Japan"/>
        <s v="Luxembourg"/>
        <s v="Malaysia"/>
        <s v="Malta"/>
        <s v="Nepal"/>
        <s v="Netherlands"/>
        <s v="New Zealand"/>
        <s v="Norway"/>
        <s v="Qatar"/>
        <s v="Russia"/>
        <s v="Saudi Arabia"/>
        <s v="Singapore"/>
        <s v="Slovenia"/>
        <s v="Spain"/>
        <s v="Sweden"/>
        <s v="Switzerland"/>
        <s v="United Arab Emirates"/>
        <s v="United Kingdom"/>
        <s v="United States"/>
      </sharedItems>
    </cacheField>
    <cacheField name="Year" numFmtId="0">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cacheField>
    <cacheField name="iso_code" numFmtId="0">
      <sharedItems/>
    </cacheField>
    <cacheField name="Population" numFmtId="1">
      <sharedItems containsSemiMixedTypes="0" containsString="0" containsNumber="1" containsInteger="1" minValue="281469" maxValue="1407563904"/>
    </cacheField>
    <cacheField name="GDP" numFmtId="1">
      <sharedItems containsSemiMixedTypes="0" containsString="0" containsNumber="1" containsInteger="1" minValue="4140000000" maxValue="22996100000000"/>
    </cacheField>
    <cacheField name="Cement_CO2" numFmtId="164">
      <sharedItems containsSemiMixedTypes="0" containsString="0" containsNumber="1" minValue="0" maxValue="149.001"/>
    </cacheField>
    <cacheField name="Cement_CO2__Per_Capita" numFmtId="164">
      <sharedItems containsSemiMixedTypes="0" containsString="0" containsNumber="1" minValue="0" maxValue="1.1279999999999999"/>
    </cacheField>
    <cacheField name="CO2" numFmtId="164">
      <sharedItems containsSemiMixedTypes="0" containsString="0" containsNumber="1" minValue="1.3560000000000001" maxValue="6137.6040000000003"/>
    </cacheField>
    <cacheField name="CO2_Growth_abs" numFmtId="164">
      <sharedItems containsSemiMixedTypes="0" containsString="0" containsNumber="1" minValue="-543.45299999999997" maxValue="291.64499999999998"/>
    </cacheField>
    <cacheField name="CO2_Growth_pct" numFmtId="2">
      <sharedItems containsSemiMixedTypes="0" containsString="0" containsNumber="1" minValue="-43.33" maxValue="54.866999999999997"/>
    </cacheField>
    <cacheField name="CO2_Including_luc" numFmtId="164">
      <sharedItems containsSemiMixedTypes="0" containsString="0" containsNumber="1" minValue="1.32" maxValue="6162.9579999999996"/>
    </cacheField>
    <cacheField name="CO2_Including_luc_Growth_abs" numFmtId="164">
      <sharedItems containsSemiMixedTypes="0" containsString="0" containsNumber="1" minValue="-533.08399999999995" maxValue="414.63499999999999"/>
    </cacheField>
    <cacheField name="CO2_Including_luc_Growth_prct" numFmtId="164">
      <sharedItems containsSemiMixedTypes="0" containsString="0" containsNumber="1" minValue="-83.293999999999997" maxValue="85.935000000000002"/>
    </cacheField>
    <cacheField name="CO2_Including_luc_Per_Capita" numFmtId="164">
      <sharedItems containsSemiMixedTypes="0" containsString="0" containsNumber="1" minValue="0.51900000000000002" maxValue="62.259"/>
    </cacheField>
    <cacheField name="CO2_Including_luc_Per_GDP" numFmtId="164">
      <sharedItems containsSemiMixedTypes="0" containsString="0" containsNumber="1" minValue="6.7000000000000004E-2" maxValue="1.4159999999999999"/>
    </cacheField>
    <cacheField name="CO2_Including_luc_Per_Unit_Energy" numFmtId="164">
      <sharedItems containsSemiMixedTypes="0" containsString="0" containsNumber="1" minValue="3.1E-2" maxValue="1.367"/>
    </cacheField>
    <cacheField name="CO2_Per_Capita" numFmtId="164">
      <sharedItems containsSemiMixedTypes="0" containsString="0" containsNumber="1" minValue="9.2999999999999999E-2" maxValue="62.259"/>
    </cacheField>
    <cacheField name="CO2_Per_GDP" numFmtId="0">
      <sharedItems containsSemiMixedTypes="0" containsString="0" containsNumber="1" minValue="5.0999999999999997E-2" maxValue="1.4159999999999999"/>
    </cacheField>
    <cacheField name="CO2_Per_Unit_Energy" numFmtId="164">
      <sharedItems containsSemiMixedTypes="0" containsString="0" containsNumber="1" minValue="3.2000000000000001E-2" maxValue="0.32"/>
    </cacheField>
    <cacheField name="Coal_CO2" numFmtId="164">
      <sharedItems containsSemiMixedTypes="0" containsString="0" containsNumber="1" minValue="0" maxValue="2189.6460000000002"/>
    </cacheField>
    <cacheField name="Coal_CO2_Per_Capita" numFmtId="164">
      <sharedItems containsSemiMixedTypes="0" containsString="0" containsNumber="1" minValue="0" maxValue="11.026"/>
    </cacheField>
    <cacheField name="Consumption_CO2" numFmtId="164">
      <sharedItems containsString="0" containsBlank="1" containsNumber="1" minValue="2.544" maxValue="6729.1850000000004"/>
    </cacheField>
    <cacheField name="Consumption_CO2_Per_Capita" numFmtId="164">
      <sharedItems containsString="0" containsBlank="1" containsNumber="1" minValue="9.9000000000000005E-2" maxValue="47.780999999999999"/>
    </cacheField>
    <cacheField name="Consumption_CO2_Per_GDP" numFmtId="164">
      <sharedItems containsString="0" containsBlank="1" containsNumber="1" minValue="5.8999999999999997E-2" maxValue="0.88500000000000001"/>
    </cacheField>
    <cacheField name="Cumulative_Cement_CO2" numFmtId="164">
      <sharedItems containsSemiMixedTypes="0" containsString="0" containsNumber="1" minValue="0" maxValue="2795.8310000000001"/>
    </cacheField>
    <cacheField name="Cumulative_CO2" numFmtId="164">
      <sharedItems containsSemiMixedTypes="0" containsString="0" containsNumber="1" minValue="34.000999999999998" maxValue="421906.84399999998"/>
    </cacheField>
    <cacheField name="Cumulative_CO2_Including_luc" numFmtId="164">
      <sharedItems containsSemiMixedTypes="0" containsString="0" containsNumber="1" minValue="53.279000000000003" maxValue="546127.56200000003"/>
    </cacheField>
    <cacheField name="Cumulative_Coal_CO2" numFmtId="164">
      <sharedItems containsSemiMixedTypes="0" containsString="0" containsNumber="1" minValue="0" maxValue="175444.984"/>
    </cacheField>
    <cacheField name="Cumulative_Flaring_CO2" numFmtId="164">
      <sharedItems containsSemiMixedTypes="0" containsString="0" containsNumber="1" minValue="0" maxValue="2421.2530000000002"/>
    </cacheField>
    <cacheField name="Cumulative_Gas_CO2" numFmtId="164">
      <sharedItems containsSemiMixedTypes="0" containsString="0" containsNumber="1" minValue="0" maxValue="78542.547000000006"/>
    </cacheField>
    <cacheField name="Cumulative_luc_CO2" numFmtId="164">
      <sharedItems containsSemiMixedTypes="0" containsString="0" containsNumber="1" minValue="-4701.3879999999999" maxValue="124390.891"/>
    </cacheField>
    <cacheField name="Cumulative_Oil_CO2" numFmtId="164">
      <sharedItems containsSemiMixedTypes="0" containsString="0" containsNumber="1" minValue="23.234000000000002" maxValue="161275.016"/>
    </cacheField>
    <cacheField name="Cumulative_Other_CO2" numFmtId="164">
      <sharedItems containsString="0" containsBlank="1" containsNumber="1" minValue="1.2E-2" maxValue="1427.211"/>
    </cacheField>
    <cacheField name="Energy_Per_Capita" numFmtId="164">
      <sharedItems containsSemiMixedTypes="0" containsString="0" containsNumber="1" minValue="599.05600000000004" maxValue="262585.68800000002"/>
    </cacheField>
    <cacheField name="Energy_Per_GDP" numFmtId="164">
      <sharedItems containsSemiMixedTypes="0" containsString="0" containsNumber="1" minValue="0.35199999999999998" maxValue="5.2809999999999997"/>
    </cacheField>
    <cacheField name="Flaring_CO2" numFmtId="164">
      <sharedItems containsSemiMixedTypes="0" containsString="0" containsNumber="1" minValue="0" maxValue="88.382999999999996"/>
    </cacheField>
    <cacheField name="Flaring_CO2_Per_Capita" numFmtId="164">
      <sharedItems containsSemiMixedTypes="0" containsString="0" containsNumber="1" minValue="0" maxValue="8.8369999999999997"/>
    </cacheField>
    <cacheField name="Gas_CO2" numFmtId="164">
      <sharedItems containsSemiMixedTypes="0" containsString="0" containsNumber="1" minValue="0" maxValue="1673.999"/>
    </cacheField>
    <cacheField name="Gas_CO2_Per_Capita" numFmtId="164">
      <sharedItems containsSemiMixedTypes="0" containsString="0" containsNumber="1" minValue="0" maxValue="42.854999999999997"/>
    </cacheField>
    <cacheField name="GHG_Excluding_lucf_Per_Capita" numFmtId="164">
      <sharedItems containsString="0" containsBlank="1" containsNumber="1" minValue="1.052" maxValue="62.034999999999997"/>
    </cacheField>
    <cacheField name="GHG_Per_Capita" numFmtId="164">
      <sharedItems containsString="0" containsBlank="1" containsNumber="1" minValue="-5.0999999999999997E-2" maxValue="62.034999999999997"/>
    </cacheField>
    <cacheField name="Land_Use_Change_CO2" numFmtId="164">
      <sharedItems containsSemiMixedTypes="0" containsString="0" containsNumber="1" minValue="-83.575999999999993" maxValue="522.303"/>
    </cacheField>
    <cacheField name="Land_Use_Change_CO2_Per_Capita" numFmtId="164">
      <sharedItems containsSemiMixedTypes="0" containsString="0" containsNumber="1" minValue="-7.3120000000000003" maxValue="23.72"/>
    </cacheField>
    <cacheField name="Methane" numFmtId="164">
      <sharedItems containsString="0" containsBlank="1" containsNumber="1" minValue="0.19" maxValue="745.24"/>
    </cacheField>
    <cacheField name="Methane_Per_Capita" numFmtId="164">
      <sharedItems containsString="0" containsBlank="1" containsNumber="1" minValue="0.218" maxValue="14.164999999999999"/>
    </cacheField>
    <cacheField name="Nitrous_Oxide" numFmtId="164">
      <sharedItems containsString="0" containsBlank="1" containsNumber="1" minValue="0.05" maxValue="270.58999999999997"/>
    </cacheField>
    <cacheField name="Nitrous_Oxide_Per_Capita" numFmtId="164">
      <sharedItems containsString="0" containsBlank="1" containsNumber="1" minValue="9.9000000000000005E-2" maxValue="5.7080000000000002"/>
    </cacheField>
    <cacheField name="Oil_CO2" numFmtId="164">
      <sharedItems containsSemiMixedTypes="0" containsString="0" containsNumber="1" minValue="0.86299999999999999" maxValue="2644.2370000000001"/>
    </cacheField>
    <cacheField name="Oil_CO2_Per_Capita" numFmtId="164">
      <sharedItems containsSemiMixedTypes="0" containsString="0" containsNumber="1" minValue="6.4000000000000001E-2" maxValue="22.92"/>
    </cacheField>
    <cacheField name="Other_CO2_Per_Capita" numFmtId="164">
      <sharedItems containsString="0" containsBlank="1" containsNumber="1" minValue="0" maxValue="0.27200000000000002"/>
    </cacheField>
    <cacheField name="Other_Industry_CO2" numFmtId="164">
      <sharedItems containsString="0" containsBlank="1" containsNumber="1" minValue="0" maxValue="32.424999999999997"/>
    </cacheField>
    <cacheField name="Primary_Energy_Consumption" numFmtId="164">
      <sharedItems containsSemiMixedTypes="0" containsString="0" containsNumber="1" minValue="14.712999999999999" maxValue="27063.787"/>
    </cacheField>
    <cacheField name="Share_Global_Cement_CO2" numFmtId="164">
      <sharedItems containsSemiMixedTypes="0" containsString="0" containsNumber="1" minValue="0" maxValue="8.9079999999999995"/>
    </cacheField>
    <cacheField name="Share_Global_CO2" numFmtId="164">
      <sharedItems containsSemiMixedTypes="0" containsString="0" containsNumber="1" minValue="4.0000000000000001E-3" maxValue="23.637"/>
    </cacheField>
    <cacheField name="Share_Global_CO2_Including_luc" numFmtId="164">
      <sharedItems containsSemiMixedTypes="0" containsString="0" containsNumber="1" minValue="3.0000000000000001E-3" maxValue="20.109000000000002"/>
    </cacheField>
    <cacheField name="Share_Global_Coal_CO2" numFmtId="164">
      <sharedItems containsSemiMixedTypes="0" containsString="0" containsNumber="1" minValue="0" maxValue="23.530999999999999"/>
    </cacheField>
    <cacheField name="Share_Gobal_Cumulative_Cement_CO2" numFmtId="164">
      <sharedItems containsSemiMixedTypes="0" containsString="0" containsNumber="1" minValue="0" maxValue="10.62"/>
    </cacheField>
    <cacheField name="Share_Global_Cumulative_CO2" numFmtId="164">
      <sharedItems containsSemiMixedTypes="0" containsString="0" containsNumber="1" minValue="3.0000000000000001E-3" maxValue="29.097999999999999"/>
    </cacheField>
    <cacheField name="Share_Global_Cumulative_CO2_Including_luc" numFmtId="164">
      <sharedItems containsSemiMixedTypes="0" containsString="0" containsNumber="1" minValue="3.0000000000000001E-3" maxValue="25.428999999999998"/>
    </cacheField>
    <cacheField name="Share_Global_Cumulative_Coal_CO2" numFmtId="164">
      <sharedItems containsSemiMixedTypes="0" containsString="0" containsNumber="1" minValue="0" maxValue="26.483000000000001"/>
    </cacheField>
    <cacheField name="Share_Global_Cumulative_Flaring_CO2" numFmtId="164">
      <sharedItems containsSemiMixedTypes="0" containsString="0" containsNumber="1" minValue="0" maxValue="13.12"/>
    </cacheField>
    <cacheField name="Share_Global_Cumulative_Gas_CO2" numFmtId="164">
      <sharedItems containsSemiMixedTypes="0" containsString="0" containsNumber="1" minValue="0" maxValue="40.798999999999999"/>
    </cacheField>
    <cacheField name="Share_Global_Cumulative_luc_CO2" numFmtId="164">
      <sharedItems containsSemiMixedTypes="0" containsString="0" containsNumber="1" minValue="-0.65400000000000003" maxValue="19.300999999999998"/>
    </cacheField>
    <cacheField name="Share_Global_Cumulative_Oil_CO2" numFmtId="164">
      <sharedItems containsSemiMixedTypes="0" containsString="0" containsNumber="1" minValue="6.0000000000000001E-3" maxValue="30.471"/>
    </cacheField>
    <cacheField name="Share_Global_Cumulative_Other_CO2" numFmtId="164">
      <sharedItems containsString="0" containsBlank="1" containsNumber="1" minValue="0" maxValue="20.614000000000001"/>
    </cacheField>
    <cacheField name="Share_Global_Flaring_CO2" numFmtId="164">
      <sharedItems containsSemiMixedTypes="0" containsString="0" containsNumber="1" minValue="0" maxValue="20.120999999999999"/>
    </cacheField>
    <cacheField name="Share_Global_Gas_CO2" numFmtId="164">
      <sharedItems containsSemiMixedTypes="0" containsString="0" containsNumber="1" minValue="0" maxValue="26.469000000000001"/>
    </cacheField>
    <cacheField name="Share_Global_luc_CO2" numFmtId="164">
      <sharedItems containsSemiMixedTypes="0" containsString="0" containsNumber="1" minValue="-1.6839999999999999" maxValue="11.112"/>
    </cacheField>
    <cacheField name="Share_Global_Oil_CO2" numFmtId="164">
      <sharedItems containsSemiMixedTypes="0" containsString="0" containsNumber="1" minValue="7.0000000000000001E-3" maxValue="24.167999999999999"/>
    </cacheField>
    <cacheField name="Share_Global_Other_CO2" numFmtId="164">
      <sharedItems containsString="0" containsBlank="1" containsNumber="1" minValue="0" maxValue="12.542999999999999"/>
    </cacheField>
    <cacheField name="Share_Of_Temperature_Change_From_GHG" numFmtId="164">
      <sharedItems containsSemiMixedTypes="0" containsString="0" containsNumber="1" minValue="3.0000000000000001E-3" maxValue="20.036999999999999"/>
    </cacheField>
    <cacheField name="Temperature_Change_From_CH4" numFmtId="164">
      <sharedItems containsSemiMixedTypes="0" containsString="0" containsNumber="1" minValue="-1E-3" maxValue="3.7999999999999999E-2"/>
    </cacheField>
    <cacheField name="Temperature_Change_From_CO2" numFmtId="164">
      <sharedItems containsSemiMixedTypes="0" containsString="0" containsNumber="1" minValue="0" maxValue="0.23300000000000001"/>
    </cacheField>
    <cacheField name="Temperature_Change_From_GHG" numFmtId="164">
      <sharedItems containsSemiMixedTypes="0" containsString="0" containsNumber="1" minValue="0" maxValue="0.27900000000000003"/>
    </cacheField>
    <cacheField name="Temperature_Change_From_N2O" numFmtId="164">
      <sharedItems containsSemiMixedTypes="0" containsString="0" containsNumber="1" minValue="0" maxValue="1.0999999999999999E-2"/>
    </cacheField>
    <cacheField name="Total_GHG" numFmtId="164">
      <sharedItems containsString="0" containsBlank="1" containsNumber="1" minValue="-0.28000000000000003" maxValue="6372.54"/>
    </cacheField>
    <cacheField name="Total_GHG_Excluding_lucf" numFmtId="164">
      <sharedItems containsString="0" containsBlank="1" containsNumber="1" minValue="1.88" maxValue="6787.48"/>
    </cacheField>
    <cacheField name="Trade_CO2" numFmtId="164">
      <sharedItems containsString="0" containsBlank="1" containsNumber="1" minValue="-482.35599999999999" maxValue="659.548"/>
    </cacheField>
    <cacheField name="Trade_CO2_Share" numFmtId="164">
      <sharedItems containsString="0" containsBlank="1" containsNumber="1" minValue="-55.798999999999999" maxValue="607.52099999999996"/>
    </cacheField>
  </cacheFields>
  <extLst>
    <ext xmlns:x14="http://schemas.microsoft.com/office/spreadsheetml/2009/9/main" uri="{725AE2AE-9491-48be-B2B4-4EB974FC3084}">
      <x14:pivotCacheDefinition pivotCacheId="7963901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RITHIK PRINCE" refreshedDate="45601.15944722222" createdVersion="8" refreshedVersion="8" minRefreshableVersion="3" recordCount="793" xr:uid="{BE02AA03-02DF-4A49-9836-553B4801B644}">
  <cacheSource type="worksheet">
    <worksheetSource ref="A1:CA1048576" sheet="CO2_Emission"/>
  </cacheSource>
  <cacheFields count="79">
    <cacheField name="Country" numFmtId="0">
      <sharedItems containsBlank="1" count="37">
        <s v="Australia"/>
        <s v="Austria"/>
        <s v="Belgium"/>
        <s v="Canada"/>
        <s v="Cyprus"/>
        <s v="Czechia"/>
        <s v="Denmark"/>
        <s v="Estonia"/>
        <s v="Finland"/>
        <s v="France"/>
        <s v="Germany"/>
        <s v="Hong Kong"/>
        <s v="Iceland"/>
        <s v="India"/>
        <s v="Ireland"/>
        <s v="Israel"/>
        <s v="Italy"/>
        <s v="Japan"/>
        <s v="Luxembourg"/>
        <s v="Malaysia"/>
        <s v="Malta"/>
        <s v="Nepal"/>
        <s v="Netherlands"/>
        <s v="New Zealand"/>
        <s v="Norway"/>
        <s v="Qatar"/>
        <s v="Russia"/>
        <s v="Saudi Arabia"/>
        <s v="Singapore"/>
        <s v="Slovenia"/>
        <s v="Spain"/>
        <s v="Sweden"/>
        <s v="Switzerland"/>
        <s v="United Arab Emirates"/>
        <s v="United Kingdom"/>
        <s v="United States"/>
        <m/>
      </sharedItems>
    </cacheField>
    <cacheField name="Year" numFmtId="0">
      <sharedItems containsString="0" containsBlank="1" containsNumber="1" containsInteger="1" minValue="2000" maxValue="2021" count="23">
        <n v="2000"/>
        <n v="2001"/>
        <n v="2002"/>
        <n v="2003"/>
        <n v="2004"/>
        <n v="2005"/>
        <n v="2006"/>
        <n v="2007"/>
        <n v="2008"/>
        <n v="2009"/>
        <n v="2010"/>
        <n v="2011"/>
        <n v="2012"/>
        <n v="2013"/>
        <n v="2014"/>
        <n v="2015"/>
        <n v="2016"/>
        <n v="2017"/>
        <n v="2018"/>
        <n v="2019"/>
        <n v="2020"/>
        <n v="2021"/>
        <m/>
      </sharedItems>
    </cacheField>
    <cacheField name="iso_code" numFmtId="0">
      <sharedItems containsBlank="1"/>
    </cacheField>
    <cacheField name="Population" numFmtId="0">
      <sharedItems containsString="0" containsBlank="1" containsNumber="1" containsInteger="1" minValue="281469" maxValue="1407563904"/>
    </cacheField>
    <cacheField name="GDP" numFmtId="0">
      <sharedItems containsString="0" containsBlank="1" containsNumber="1" containsInteger="1" minValue="4140000000" maxValue="22996100000000"/>
    </cacheField>
    <cacheField name="Cement_CO2" numFmtId="0">
      <sharedItems containsString="0" containsBlank="1" containsNumber="1" minValue="0" maxValue="149.001"/>
    </cacheField>
    <cacheField name="Cement_CO2__Per_Capita" numFmtId="0">
      <sharedItems containsString="0" containsBlank="1" containsNumber="1" minValue="0" maxValue="1.1279999999999999"/>
    </cacheField>
    <cacheField name="CO2" numFmtId="0">
      <sharedItems containsString="0" containsBlank="1" containsNumber="1" minValue="1.3560000000000001" maxValue="6137.6040000000003" count="790">
        <n v="349.63499999999999"/>
        <n v="357.13200000000001"/>
        <n v="361.541"/>
        <n v="369.28"/>
        <n v="382.82100000000003"/>
        <n v="386.154"/>
        <n v="392.38400000000001"/>
        <n v="399.625"/>
        <n v="404.233"/>
        <n v="407.065"/>
        <n v="405.10300000000001"/>
        <n v="403.82900000000001"/>
        <n v="406.15100000000001"/>
        <n v="397.887"/>
        <n v="393.95299999999997"/>
        <n v="401.79300000000001"/>
        <n v="411.26400000000001"/>
        <n v="414.358"/>
        <n v="416.28399999999999"/>
        <n v="416.35700000000003"/>
        <n v="399.92200000000003"/>
        <n v="391.18700000000001"/>
        <n v="66.150000000000006"/>
        <n v="70.150000000000006"/>
        <n v="71.953999999999994"/>
        <n v="77.460999999999999"/>
        <n v="77.677999999999997"/>
        <n v="79.078000000000003"/>
        <n v="76.805999999999997"/>
        <n v="74.106999999999999"/>
        <n v="73.481999999999999"/>
        <n v="67.299000000000007"/>
        <n v="72.006"/>
        <n v="69.893000000000001"/>
        <n v="67.266000000000005"/>
        <n v="67.759"/>
        <n v="64.16"/>
        <n v="66.349000000000004"/>
        <n v="67.210999999999999"/>
        <n v="69.593000000000004"/>
        <n v="66.557000000000002"/>
        <n v="67.936000000000007"/>
        <n v="62.036999999999999"/>
        <n v="64.626000000000005"/>
        <n v="126.72"/>
        <n v="126.06399999999999"/>
        <n v="126.861"/>
        <n v="128.24600000000001"/>
        <n v="128.779"/>
        <n v="125.636"/>
        <n v="123.88"/>
        <n v="120.477"/>
        <n v="120.176"/>
        <n v="107.732"/>
        <n v="114.55800000000001"/>
        <n v="105.02"/>
        <n v="102.35599999999999"/>
        <n v="102.666"/>
        <n v="96.887"/>
        <n v="101.062"/>
        <n v="99.602000000000004"/>
        <n v="99.126000000000005"/>
        <n v="99.873999999999995"/>
        <n v="99.433000000000007"/>
        <n v="90.367999999999995"/>
        <n v="95.721999999999994"/>
        <n v="566.69000000000005"/>
        <n v="558.77800000000002"/>
        <n v="564.05100000000004"/>
        <n v="581.30499999999995"/>
        <n v="579.59199999999998"/>
        <n v="574.654"/>
        <n v="568.45100000000002"/>
        <n v="593.51599999999996"/>
        <n v="576.55799999999999"/>
        <n v="543.96799999999996"/>
        <n v="556.56100000000004"/>
        <n v="567.05399999999997"/>
        <n v="568.22299999999996"/>
        <n v="572.61300000000006"/>
        <n v="569.84"/>
        <n v="574.298"/>
        <n v="560.52499999999998"/>
        <n v="571.54499999999996"/>
        <n v="584.36900000000003"/>
        <n v="584.71400000000006"/>
        <n v="534.86400000000003"/>
        <n v="545.63499999999999"/>
        <n v="7.1219999999999999"/>
        <n v="6.9969999999999999"/>
        <n v="7.1859999999999999"/>
        <n v="7.577"/>
        <n v="7.8029999999999999"/>
        <n v="7.9580000000000002"/>
        <n v="8.1850000000000005"/>
        <n v="8.5050000000000008"/>
        <n v="8.7170000000000005"/>
        <n v="8.4719999999999995"/>
        <n v="8.1029999999999998"/>
        <n v="7.7889999999999997"/>
        <n v="7.2640000000000002"/>
        <n v="6.5839999999999996"/>
        <n v="6.952"/>
        <n v="6.9729999999999999"/>
        <n v="7.375"/>
        <n v="7.5250000000000004"/>
        <n v="7.343"/>
        <n v="7.27"/>
        <n v="7.6"/>
        <n v="127.15600000000001"/>
        <n v="127.03"/>
        <n v="123.947"/>
        <n v="127.479"/>
        <n v="128.24799999999999"/>
        <n v="125.68899999999999"/>
        <n v="126.566"/>
        <n v="128.37"/>
        <n v="122.91200000000001"/>
        <n v="115.01300000000001"/>
        <n v="117.482"/>
        <n v="115.18600000000001"/>
        <n v="111.28100000000001"/>
        <n v="106.711"/>
        <n v="104.229"/>
        <n v="104.996"/>
        <n v="106.65600000000001"/>
        <n v="107.748"/>
        <n v="106.33799999999999"/>
        <n v="101.01300000000001"/>
        <n v="91.853999999999999"/>
        <n v="97.138000000000005"/>
        <n v="54.305999999999997"/>
        <n v="55.896000000000001"/>
        <n v="55.554000000000002"/>
        <n v="60.645000000000003"/>
        <n v="55.1"/>
        <n v="51.534999999999997"/>
        <n v="59.488"/>
        <n v="54.709000000000003"/>
        <n v="51.256"/>
        <n v="48.850999999999999"/>
        <n v="49.204000000000001"/>
        <n v="44.247999999999998"/>
        <n v="39.871000000000002"/>
        <n v="41.773000000000003"/>
        <n v="37.578000000000003"/>
        <n v="35.228000000000002"/>
        <n v="37.033000000000001"/>
        <n v="34.78"/>
        <n v="34.725000000000001"/>
        <n v="30.954999999999998"/>
        <n v="28.282"/>
        <n v="29.577000000000002"/>
        <n v="15.5"/>
        <n v="15.9"/>
        <n v="15.382999999999999"/>
        <n v="17.279"/>
        <n v="17.341999999999999"/>
        <n v="17.11"/>
        <n v="16.454000000000001"/>
        <n v="19.966000000000001"/>
        <n v="17.89"/>
        <n v="14.441000000000001"/>
        <n v="19.003"/>
        <n v="18.984000000000002"/>
        <n v="17.795000000000002"/>
        <n v="19.698"/>
        <n v="18.86"/>
        <n v="15.847"/>
        <n v="17.559000000000001"/>
        <n v="18.762"/>
        <n v="17.934999999999999"/>
        <n v="12.38"/>
        <n v="9.343"/>
        <n v="10.449"/>
        <n v="57.01"/>
        <n v="62.514000000000003"/>
        <n v="65.040999999999997"/>
        <n v="72.653999999999996"/>
        <n v="68.938999999999993"/>
        <n v="57.046999999999997"/>
        <n v="68.370999999999995"/>
        <n v="66.760000000000005"/>
        <n v="58.621000000000002"/>
        <n v="55.905000000000001"/>
        <n v="64.081000000000003"/>
        <n v="56.637"/>
        <n v="51.146000000000001"/>
        <n v="51.704000000000001"/>
        <n v="47.595999999999997"/>
        <n v="44.098999999999997"/>
        <n v="47.182000000000002"/>
        <n v="44.578000000000003"/>
        <n v="45.795999999999999"/>
        <n v="42.381999999999998"/>
        <n v="37.595999999999997"/>
        <n v="37.601999999999997"/>
        <n v="406.82900000000001"/>
        <n v="411.61399999999998"/>
        <n v="407.79"/>
        <n v="412.53500000000003"/>
        <n v="413.78"/>
        <n v="416.166"/>
        <n v="406.46199999999999"/>
        <n v="396.661"/>
        <n v="390.77800000000002"/>
        <n v="371.04500000000002"/>
        <n v="376.64499999999998"/>
        <n v="354.60199999999998"/>
        <n v="356.91300000000001"/>
        <n v="358.62299999999999"/>
        <n v="327.10700000000003"/>
        <n v="331.58"/>
        <n v="334.44"/>
        <n v="337.45800000000003"/>
        <n v="322.52699999999999"/>
        <n v="316.387"/>
        <n v="280.03199999999998"/>
        <n v="305.964"/>
        <n v="899.35199999999998"/>
        <n v="916.14400000000001"/>
        <n v="899.45"/>
        <n v="900.62800000000004"/>
        <n v="886.63699999999994"/>
        <n v="866.303"/>
        <n v="877.93899999999996"/>
        <n v="851.22299999999996"/>
        <n v="854.50800000000004"/>
        <n v="789.9"/>
        <n v="832.54100000000005"/>
        <n v="808.91099999999994"/>
        <n v="813.69299999999998"/>
        <n v="831.20799999999997"/>
        <n v="792.255"/>
        <n v="795.55700000000002"/>
        <n v="800.34"/>
        <n v="785.61599999999999"/>
        <n v="754.40800000000002"/>
        <n v="707.15"/>
        <n v="639.38099999999997"/>
        <n v="674.75400000000002"/>
        <n v="40.283000000000001"/>
        <n v="37.802"/>
        <n v="39.484999999999999"/>
        <n v="43.201999999999998"/>
        <n v="41.569000000000003"/>
        <n v="43.731000000000002"/>
        <n v="41.914999999999999"/>
        <n v="43.572000000000003"/>
        <n v="42.790999999999997"/>
        <n v="41.579000000000001"/>
        <n v="40.063000000000002"/>
        <n v="43.15"/>
        <n v="42.741999999999997"/>
        <n v="44.307000000000002"/>
        <n v="45.491999999999997"/>
        <n v="42.4"/>
        <n v="43.366"/>
        <n v="42.430999999999997"/>
        <n v="42.600999999999999"/>
        <n v="41.9"/>
        <n v="31.504999999999999"/>
        <n v="31.664000000000001"/>
        <n v="2.923"/>
        <n v="2.855"/>
        <n v="2.9820000000000002"/>
        <n v="2.976"/>
        <n v="3.1"/>
        <n v="2.968"/>
        <n v="3.145"/>
        <n v="3.484"/>
        <n v="3.8010000000000002"/>
        <n v="3.72"/>
        <n v="3.617"/>
        <n v="3.4940000000000002"/>
        <n v="3.4910000000000001"/>
        <n v="3.48"/>
        <n v="3.4359999999999999"/>
        <n v="3.5339999999999998"/>
        <n v="3.4849999999999999"/>
        <n v="3.6019999999999999"/>
        <n v="3.6589999999999998"/>
        <n v="3.5459999999999998"/>
        <n v="3.3290000000000002"/>
        <n v="3.375"/>
        <n v="978.10400000000004"/>
        <n v="991.73199999999997"/>
        <n v="1022.175"/>
        <n v="1058.7249999999999"/>
        <n v="1124.518"/>
        <n v="1184.9269999999999"/>
        <n v="1258.643"/>
        <n v="1356.953"/>
        <n v="1461.518"/>
        <n v="1611.4159999999999"/>
        <n v="1676.4949999999999"/>
        <n v="1778.473"/>
        <n v="1962.5940000000001"/>
        <n v="2037.4159999999999"/>
        <n v="2187.3429999999998"/>
        <n v="2270.7660000000001"/>
        <n v="2383.8159999999998"/>
        <n v="2434.8679999999999"/>
        <n v="2600.4470000000001"/>
        <n v="2626.4589999999998"/>
        <n v="2445.0120000000002"/>
        <n v="2709.6840000000002"/>
        <n v="45.249000000000002"/>
        <n v="47.607999999999997"/>
        <n v="46.082000000000001"/>
        <n v="45.683999999999997"/>
        <n v="46.167000000000002"/>
        <n v="48.156999999999996"/>
        <n v="47.604999999999997"/>
        <n v="47.664000000000001"/>
        <n v="47.363"/>
        <n v="42.179000000000002"/>
        <n v="41.793999999999997"/>
        <n v="38.055999999999997"/>
        <n v="38.226999999999997"/>
        <n v="37.281999999999996"/>
        <n v="36.853000000000002"/>
        <n v="38.718000000000004"/>
        <n v="40.369999999999997"/>
        <n v="39.078000000000003"/>
        <n v="39.012"/>
        <n v="37.326000000000001"/>
        <n v="35.152999999999999"/>
        <n v="37.54"/>
        <n v="59.518999999999998"/>
        <n v="63.024000000000001"/>
        <n v="59.301000000000002"/>
        <n v="62.414999999999999"/>
        <n v="58.679000000000002"/>
        <n v="56.524000000000001"/>
        <n v="62.149000000000001"/>
        <n v="62.8"/>
        <n v="67.98"/>
        <n v="63.860999999999997"/>
        <n v="68.287000000000006"/>
        <n v="68.594999999999999"/>
        <n v="74.784999999999997"/>
        <n v="63.094999999999999"/>
        <n v="60.281999999999996"/>
        <n v="62.939"/>
        <n v="61.161000000000001"/>
        <n v="58.841999999999999"/>
        <n v="60.256999999999998"/>
        <n v="58.645000000000003"/>
        <n v="55.008000000000003"/>
        <n v="54.529000000000003"/>
        <n v="470.48700000000002"/>
        <n v="470.56799999999998"/>
        <n v="477.99900000000002"/>
        <n v="495.96199999999999"/>
        <n v="501.56299999999999"/>
        <n v="502.255"/>
        <n v="496.84699999999998"/>
        <n v="490.56599999999997"/>
        <n v="478.86900000000003"/>
        <n v="424.69400000000002"/>
        <n v="436.11700000000002"/>
        <n v="424.25599999999997"/>
        <n v="403.697"/>
        <n v="369.68"/>
        <n v="349.39"/>
        <n v="361.16300000000001"/>
        <n v="358.18299999999999"/>
        <n v="352.73500000000001"/>
        <n v="349.005"/>
        <n v="339.233"/>
        <n v="302.279"/>
        <n v="328.68700000000001"/>
        <n v="1264.595"/>
        <n v="1249.989"/>
        <n v="1279.3620000000001"/>
        <n v="1287.692"/>
        <n v="1283.077"/>
        <n v="1290.5989999999999"/>
        <n v="1267.624"/>
        <n v="1303.3620000000001"/>
        <n v="1232.481"/>
        <n v="1163.375"/>
        <n v="1215.058"/>
        <n v="1265.0350000000001"/>
        <n v="1306.182"/>
        <n v="1315.569"/>
        <n v="1264.413"/>
        <n v="1223.605"/>
        <n v="1203.8879999999999"/>
        <n v="1188.3589999999999"/>
        <n v="1143.412"/>
        <n v="1106.0160000000001"/>
        <n v="1042.2239999999999"/>
        <n v="1067.3979999999999"/>
        <n v="8.7100000000000009"/>
        <n v="9.2080000000000002"/>
        <n v="9.984"/>
        <n v="10.459"/>
        <n v="11.829000000000001"/>
        <n v="12.087999999999999"/>
        <n v="11.92"/>
        <n v="11.318"/>
        <n v="11.183999999999999"/>
        <n v="10.638999999999999"/>
        <n v="11.202"/>
        <n v="11.103"/>
        <n v="10.867000000000001"/>
        <n v="10.324999999999999"/>
        <n v="9.8279999999999994"/>
        <n v="9.3469999999999995"/>
        <n v="9.0890000000000004"/>
        <n v="9.2609999999999992"/>
        <n v="9.5670000000000002"/>
        <n v="9.7520000000000007"/>
        <n v="8.0969999999999995"/>
        <n v="8.3550000000000004"/>
        <n v="126.203"/>
        <n v="133.988"/>
        <n v="135.11799999999999"/>
        <n v="156.52099999999999"/>
        <n v="171.102"/>
        <n v="181.333"/>
        <n v="178.785"/>
        <n v="182.45500000000001"/>
        <n v="201.98500000000001"/>
        <n v="200.71299999999999"/>
        <n v="215.935"/>
        <n v="216.994"/>
        <n v="213.28800000000001"/>
        <n v="242.166"/>
        <n v="245.32900000000001"/>
        <n v="235.702"/>
        <n v="252.06100000000001"/>
        <n v="248.202"/>
        <n v="267.08699999999999"/>
        <n v="269.15600000000001"/>
        <n v="259.48099999999999"/>
        <n v="256.04899999999998"/>
        <n v="2.5070000000000001"/>
        <n v="2.6480000000000001"/>
        <n v="2.6880000000000002"/>
        <n v="2.9609999999999999"/>
        <n v="2.82"/>
        <n v="2.645"/>
        <n v="2.6619999999999999"/>
        <n v="2.7309999999999999"/>
        <n v="2.74"/>
        <n v="2.528"/>
        <n v="2.589"/>
        <n v="2.577"/>
        <n v="2.726"/>
        <n v="2.379"/>
        <n v="2.3639999999999999"/>
        <n v="1.665"/>
        <n v="1.3560000000000001"/>
        <n v="1.5309999999999999"/>
        <n v="1.5469999999999999"/>
        <n v="1.649"/>
        <n v="1.6"/>
        <n v="1.724"/>
        <n v="3.0369999999999999"/>
        <n v="3.2360000000000002"/>
        <n v="2.5960000000000001"/>
        <n v="2.81"/>
        <n v="2.5819999999999999"/>
        <n v="2.9870000000000001"/>
        <n v="2.456"/>
        <n v="2.57"/>
        <n v="3.3519999999999999"/>
        <n v="4.1289999999999996"/>
        <n v="4.8239999999999998"/>
        <n v="5.22"/>
        <n v="5.47"/>
        <n v="6.218"/>
        <n v="7.5910000000000002"/>
        <n v="6.9050000000000002"/>
        <n v="9.7609999999999992"/>
        <n v="11.648"/>
        <n v="14.833"/>
        <n v="13.428000000000001"/>
        <n v="13.944000000000001"/>
        <n v="14.173"/>
        <n v="171.08199999999999"/>
        <n v="176.208"/>
        <n v="175.56800000000001"/>
        <n v="179.005"/>
        <n v="180.892"/>
        <n v="176.917"/>
        <n v="172.09200000000001"/>
        <n v="171.874"/>
        <n v="174.85300000000001"/>
        <n v="169.529"/>
        <n v="181.52699999999999"/>
        <n v="168.26"/>
        <n v="164.68899999999999"/>
        <n v="164.67400000000001"/>
        <n v="157.65600000000001"/>
        <n v="164.143"/>
        <n v="164.86199999999999"/>
        <n v="162.494"/>
        <n v="158.62799999999999"/>
        <n v="153.03299999999999"/>
        <n v="137.85"/>
        <n v="141.04499999999999"/>
        <n v="32.246000000000002"/>
        <n v="34.378999999999998"/>
        <n v="34.542000000000002"/>
        <n v="36.241"/>
        <n v="35.835999999999999"/>
        <n v="37.423999999999999"/>
        <n v="37.33"/>
        <n v="36.411000000000001"/>
        <n v="37.509"/>
        <n v="34.621000000000002"/>
        <n v="34.811"/>
        <n v="34.265999999999998"/>
        <n v="35.945"/>
        <n v="35.241"/>
        <n v="35.439"/>
        <n v="35.813000000000002"/>
        <n v="34.152999999999999"/>
        <n v="35.688000000000002"/>
        <n v="35.704999999999998"/>
        <n v="37.121000000000002"/>
        <n v="34.457000000000001"/>
        <n v="33.79"/>
        <n v="42.146999999999998"/>
        <n v="43.526000000000003"/>
        <n v="42.591999999999999"/>
        <n v="43.98"/>
        <n v="43.341999999999999"/>
        <n v="43.926000000000002"/>
        <n v="45.665999999999997"/>
        <n v="44.795000000000002"/>
        <n v="43.225000000000001"/>
        <n v="45.691000000000003"/>
        <n v="44.790999999999997"/>
        <n v="44.3"/>
        <n v="44.585999999999999"/>
        <n v="45.045999999999999"/>
        <n v="45.59"/>
        <n v="44.765000000000001"/>
        <n v="44.241999999999997"/>
        <n v="44.393000000000001"/>
        <n v="42.783999999999999"/>
        <n v="41.195999999999998"/>
        <n v="40.918999999999997"/>
        <n v="34.012"/>
        <n v="41.213999999999999"/>
        <n v="40.703000000000003"/>
        <n v="41.3"/>
        <n v="42.710999999999999"/>
        <n v="50.69"/>
        <n v="63.197000000000003"/>
        <n v="62.901000000000003"/>
        <n v="64.257000000000005"/>
        <n v="68.596999999999994"/>
        <n v="71.92"/>
        <n v="79.647999999999996"/>
        <n v="93.822999999999993"/>
        <n v="83.99"/>
        <n v="91.549000000000007"/>
        <n v="91.326999999999998"/>
        <n v="87.545000000000002"/>
        <n v="100.18"/>
        <n v="95.231999999999999"/>
        <n v="101.152"/>
        <n v="92.861000000000004"/>
        <n v="95.667000000000002"/>
        <n v="1478.1849999999999"/>
        <n v="1514.7139999999999"/>
        <n v="1505.52"/>
        <n v="1535.2929999999999"/>
        <n v="1541.7539999999999"/>
        <n v="1559.0830000000001"/>
        <n v="1618.2460000000001"/>
        <n v="1618.586"/>
        <n v="1646.9690000000001"/>
        <n v="1539.306"/>
        <n v="1626.1880000000001"/>
        <n v="1679.278"/>
        <n v="1694.576"/>
        <n v="1632.7159999999999"/>
        <n v="1631.662"/>
        <n v="1629.713"/>
        <n v="1624.7560000000001"/>
        <n v="1654.154"/>
        <n v="1700.453"/>
        <n v="1692.3630000000001"/>
        <n v="1624.221"/>
        <n v="1755.547"/>
        <n v="296.36399999999998"/>
        <n v="296.58800000000002"/>
        <n v="325.69799999999998"/>
        <n v="326.517"/>
        <n v="394.58499999999998"/>
        <n v="395.85500000000002"/>
        <n v="431.29199999999997"/>
        <n v="386.50700000000001"/>
        <n v="432.33600000000001"/>
        <n v="465.84399999999999"/>
        <n v="517.71600000000001"/>
        <n v="497.65899999999999"/>
        <n v="566.82600000000002"/>
        <n v="544.56399999999996"/>
        <n v="612.84199999999998"/>
        <n v="678.84900000000005"/>
        <n v="642.86"/>
        <n v="643.63900000000001"/>
        <n v="626.19100000000003"/>
        <n v="656.48099999999999"/>
        <n v="661.19299999999998"/>
        <n v="672.38"/>
        <n v="48.393999999999998"/>
        <n v="49.2"/>
        <n v="47.093000000000004"/>
        <n v="49.438000000000002"/>
        <n v="46.859000000000002"/>
        <n v="40.322000000000003"/>
        <n v="46.470999999999997"/>
        <n v="47.185000000000002"/>
        <n v="59.991"/>
        <n v="43.128999999999998"/>
        <n v="55.066000000000003"/>
        <n v="31.206"/>
        <n v="48.328000000000003"/>
        <n v="50.881999999999998"/>
        <n v="52.252000000000002"/>
        <n v="56.466000000000001"/>
        <n v="35.654000000000003"/>
        <n v="37.156999999999996"/>
        <n v="46.02"/>
        <n v="29.917000000000002"/>
        <n v="29.908999999999999"/>
        <n v="32.506999999999998"/>
        <n v="15.054"/>
        <n v="16.303000000000001"/>
        <n v="16.564"/>
        <n v="16.271000000000001"/>
        <n v="16.704999999999998"/>
        <n v="16.931999999999999"/>
        <n v="17.178000000000001"/>
        <n v="17.343"/>
        <n v="18.277999999999999"/>
        <n v="16.204000000000001"/>
        <n v="16.46"/>
        <n v="16.359000000000002"/>
        <n v="15.760999999999999"/>
        <n v="15.132999999999999"/>
        <n v="13.568"/>
        <n v="13.653"/>
        <n v="14.465"/>
        <n v="14.622"/>
        <n v="14.526999999999999"/>
        <n v="14.048"/>
        <n v="12.866"/>
        <n v="12.548999999999999"/>
        <n v="311.67500000000001"/>
        <n v="313.62099999999998"/>
        <n v="333.73"/>
        <n v="338.04599999999999"/>
        <n v="354.82799999999997"/>
        <n v="370.06599999999997"/>
        <n v="361.12"/>
        <n v="368.98599999999999"/>
        <n v="337.18200000000002"/>
        <n v="297.74799999999999"/>
        <n v="284.28300000000002"/>
        <n v="285.13200000000001"/>
        <n v="279.38499999999999"/>
        <n v="253.10300000000001"/>
        <n v="255.459"/>
        <n v="272.16500000000002"/>
        <n v="261.22800000000001"/>
        <n v="275.053"/>
        <n v="270.05200000000002"/>
        <n v="251.82499999999999"/>
        <n v="213.34"/>
        <n v="233.65"/>
        <n v="54.890999999999998"/>
        <n v="55.822000000000003"/>
        <n v="56.792000000000002"/>
        <n v="57.371000000000002"/>
        <n v="56.683"/>
        <n v="54.066000000000003"/>
        <n v="53.884999999999998"/>
        <n v="53.152000000000001"/>
        <n v="51.07"/>
        <n v="47.420999999999999"/>
        <n v="53.286999999999999"/>
        <n v="49.405000000000001"/>
        <n v="46.918999999999997"/>
        <n v="45.350999999999999"/>
        <n v="43.478000000000002"/>
        <n v="43.741999999999997"/>
        <n v="43.415999999999997"/>
        <n v="42.704000000000001"/>
        <n v="42.094999999999999"/>
        <n v="40.981999999999999"/>
        <n v="36.515000000000001"/>
        <n v="35.848999999999997"/>
        <n v="43.622"/>
        <n v="45.076999999999998"/>
        <n v="43.463999999999999"/>
        <n v="44.648000000000003"/>
        <n v="45.238"/>
        <n v="45.779000000000003"/>
        <n v="45.372999999999998"/>
        <n v="43.369"/>
        <n v="44.710999999999999"/>
        <n v="43.539000000000001"/>
        <n v="40.984999999999999"/>
        <n v="42.253"/>
        <n v="43.188000000000002"/>
        <n v="39.234000000000002"/>
        <n v="38.731999999999999"/>
        <n v="39.185000000000002"/>
        <n v="38.179000000000002"/>
        <n v="36.874000000000002"/>
        <n v="36.732999999999997"/>
        <n v="34.241"/>
        <n v="34.932000000000002"/>
        <n v="111.78700000000001"/>
        <n v="100.59099999999999"/>
        <n v="83.697999999999993"/>
        <n v="105.619"/>
        <n v="111.80200000000001"/>
        <n v="114.47799999999999"/>
        <n v="121.73699999999999"/>
        <n v="133.26400000000001"/>
        <n v="153.97"/>
        <n v="165.5"/>
        <n v="180.62200000000001"/>
        <n v="192.99100000000001"/>
        <n v="201.37200000000001"/>
        <n v="205.75800000000001"/>
        <n v="201.71299999999999"/>
        <n v="216.37700000000001"/>
        <n v="212.34399999999999"/>
        <n v="214.15600000000001"/>
        <n v="210.21799999999999"/>
        <n v="208.49600000000001"/>
        <n v="199.084"/>
        <n v="204.08699999999999"/>
        <n v="569.03399999999999"/>
        <n v="577.971"/>
        <n v="560.27300000000002"/>
        <n v="571.61900000000003"/>
        <n v="573.42999999999995"/>
        <n v="570.33799999999997"/>
        <n v="567.846"/>
        <n v="559.56600000000003"/>
        <n v="544.93200000000002"/>
        <n v="494.108"/>
        <n v="511.90499999999997"/>
        <n v="469.71300000000002"/>
        <n v="487.47699999999998"/>
        <n v="477.61099999999999"/>
        <n v="438.80700000000002"/>
        <n v="422.46100000000001"/>
        <n v="399.43"/>
        <n v="387.36700000000002"/>
        <n v="379.73"/>
        <n v="364.75299999999999"/>
        <n v="326.26299999999998"/>
        <n v="346.77300000000002"/>
        <n v="6016.3509999999997"/>
        <n v="5911.9880000000003"/>
        <n v="5952.6989999999996"/>
        <n v="6015.8040000000001"/>
        <n v="6117.9629999999997"/>
        <n v="6137.6040000000003"/>
        <n v="6057.1629999999996"/>
        <n v="6135.2870000000003"/>
        <n v="5918.8689999999997"/>
        <n v="5482.9780000000001"/>
        <n v="5681.3919999999998"/>
        <n v="5546.6289999999999"/>
        <n v="5345.4539999999997"/>
        <n v="5480.9260000000004"/>
        <n v="5528.8710000000001"/>
        <n v="5376.5780000000004"/>
        <n v="5251.7569999999996"/>
        <n v="5210.9579999999996"/>
        <n v="5376.6570000000002"/>
        <n v="5259.1440000000002"/>
        <n v="4715.6909999999998"/>
        <n v="5007.3360000000002"/>
        <m/>
      </sharedItems>
    </cacheField>
    <cacheField name="CO2_Growth_abs" numFmtId="0">
      <sharedItems containsString="0" containsBlank="1" containsNumber="1" minValue="-543.45299999999997" maxValue="291.64499999999998"/>
    </cacheField>
    <cacheField name="CO2_Growth_pct" numFmtId="0">
      <sharedItems containsString="0" containsBlank="1" containsNumber="1" minValue="-43.33" maxValue="54.866999999999997"/>
    </cacheField>
    <cacheField name="CO2_Including_luc" numFmtId="0">
      <sharedItems containsString="0" containsBlank="1" containsNumber="1" minValue="1.32" maxValue="6162.9579999999996" count="790">
        <n v="551.96199999999999"/>
        <n v="466.94200000000001"/>
        <n v="427.27300000000002"/>
        <n v="591.83100000000002"/>
        <n v="568.18299999999999"/>
        <n v="459.14"/>
        <n v="418.65499999999997"/>
        <n v="478.14400000000001"/>
        <n v="668.84699999999998"/>
        <n v="512.77099999999996"/>
        <n v="927.40700000000004"/>
        <n v="672.36300000000006"/>
        <n v="564.54600000000005"/>
        <n v="555.07299999999998"/>
        <n v="475.733"/>
        <n v="437.7"/>
        <n v="500.51900000000001"/>
        <n v="470.30799999999999"/>
        <n v="452.96"/>
        <n v="440.392"/>
        <n v="414.90800000000002"/>
        <n v="399.13799999999998"/>
        <n v="64.281000000000006"/>
        <n v="67.988"/>
        <n v="69.828000000000003"/>
        <n v="76.507999999999996"/>
        <n v="76.138999999999996"/>
        <n v="77.245999999999995"/>
        <n v="75.561000000000007"/>
        <n v="73.373999999999995"/>
        <n v="73.152000000000001"/>
        <n v="66.236000000000004"/>
        <n v="70.686999999999998"/>
        <n v="68.683999999999997"/>
        <n v="65.763999999999996"/>
        <n v="66.587000000000003"/>
        <n v="62.841000000000001"/>
        <n v="64.48"/>
        <n v="64.938999999999993"/>
        <n v="67.358000000000004"/>
        <n v="64.468999999999994"/>
        <n v="65.811000000000007"/>
        <n v="59.875999999999998"/>
        <n v="62.390999999999998"/>
        <n v="129.39400000000001"/>
        <n v="127.932"/>
        <n v="128.94900000000001"/>
        <n v="131.58000000000001"/>
        <n v="132.809"/>
        <n v="127.98099999999999"/>
        <n v="126.006"/>
        <n v="122.602"/>
        <n v="121.678"/>
        <n v="109.30800000000001"/>
        <n v="115.694"/>
        <n v="105.79"/>
        <n v="104.407"/>
        <n v="104.425"/>
        <n v="99.415000000000006"/>
        <n v="104.57899999999999"/>
        <n v="101.837"/>
        <n v="101.691"/>
        <n v="102.622"/>
        <n v="102.327"/>
        <n v="93.409000000000006"/>
        <n v="98.873000000000005"/>
        <n v="787.33600000000001"/>
        <n v="806.13400000000001"/>
        <n v="792.86800000000005"/>
        <n v="794.36699999999996"/>
        <n v="794.74199999999996"/>
        <n v="797.38800000000003"/>
        <n v="754.03300000000002"/>
        <n v="754.65899999999999"/>
        <n v="713.77499999999998"/>
        <n v="656.04899999999998"/>
        <n v="649.77300000000002"/>
        <n v="673.86"/>
        <n v="680.26800000000003"/>
        <n v="689.45799999999997"/>
        <n v="693.93899999999996"/>
        <n v="707.96100000000001"/>
        <n v="681.91399999999999"/>
        <n v="691.76"/>
        <n v="706.34400000000005"/>
        <n v="701.66899999999998"/>
        <n v="654.01700000000005"/>
        <n v="655.99400000000003"/>
        <n v="5.6929999999999996"/>
        <n v="5.2750000000000004"/>
        <n v="7.516"/>
        <n v="7.4669999999999996"/>
        <n v="8.39"/>
        <n v="7.2249999999999996"/>
        <n v="7.5629999999999997"/>
        <n v="8.2409999999999997"/>
        <n v="6.9690000000000003"/>
        <n v="6.5640000000000001"/>
        <n v="6.141"/>
        <n v="5.359"/>
        <n v="4.7149999999999999"/>
        <n v="7.5380000000000003"/>
        <n v="5.7270000000000003"/>
        <n v="7.4489999999999998"/>
        <n v="6.7930000000000001"/>
        <n v="6.5"/>
        <n v="6.4630000000000001"/>
        <n v="6.7939999999999996"/>
        <n v="123.27200000000001"/>
        <n v="123.036"/>
        <n v="120.35599999999999"/>
        <n v="124.218"/>
        <n v="124.767"/>
        <n v="122.64700000000001"/>
        <n v="123.818"/>
        <n v="126.245"/>
        <n v="120.78700000000001"/>
        <n v="112.925"/>
        <n v="115.98"/>
        <n v="113.72"/>
        <n v="96.295000000000002"/>
        <n v="93.337999999999994"/>
        <n v="90.891999999999996"/>
        <n v="92.317999999999998"/>
        <n v="94.638000000000005"/>
        <n v="92.981999999999999"/>
        <n v="89.447000000000003"/>
        <n v="82.216999999999999"/>
        <n v="71.299000000000007"/>
        <n v="74.933999999999997"/>
        <n v="53.353000000000002"/>
        <n v="53.037999999999997"/>
        <n v="52.402999999999999"/>
        <n v="57.823999999999998"/>
        <n v="57.847999999999999"/>
        <n v="52.744"/>
        <n v="58.680999999999997"/>
        <n v="56.578000000000003"/>
        <n v="52.136000000000003"/>
        <n v="49.436999999999998"/>
        <n v="55.872"/>
        <n v="45.164000000000001"/>
        <n v="41.445999999999998"/>
        <n v="45.363999999999997"/>
        <n v="38.237000000000002"/>
        <n v="36.216999999999999"/>
        <n v="38.241999999999997"/>
        <n v="35.659999999999997"/>
        <n v="35.530999999999999"/>
        <n v="31.762"/>
        <n v="29.050999999999998"/>
        <n v="30.42"/>
        <n v="7.5860000000000003"/>
        <n v="5.7510000000000003"/>
        <n v="10.693"/>
        <n v="8.9979999999999993"/>
        <n v="15.474"/>
        <n v="12.493"/>
        <n v="12.276999999999999"/>
        <n v="14.763"/>
        <n v="13.823"/>
        <n v="11.766"/>
        <n v="15.082000000000001"/>
        <n v="15.173999999999999"/>
        <n v="14.606999999999999"/>
        <n v="16.913"/>
        <n v="17.065000000000001"/>
        <n v="14.271000000000001"/>
        <n v="15.433999999999999"/>
        <n v="17.114000000000001"/>
        <n v="16.652999999999999"/>
        <n v="11.353999999999999"/>
        <n v="8.61"/>
        <n v="10.009"/>
        <n v="66.5"/>
        <n v="72.406999999999996"/>
        <n v="76.472999999999999"/>
        <n v="84.819000000000003"/>
        <n v="81.58"/>
        <n v="70.641000000000005"/>
        <n v="80.828000000000003"/>
        <n v="80.096999999999994"/>
        <n v="71.555000000000007"/>
        <n v="67.373000000000005"/>
        <n v="76.611999999999995"/>
        <n v="69.388000000000005"/>
        <n v="63.567"/>
        <n v="65.554000000000002"/>
        <n v="62.287999999999997"/>
        <n v="60.036999999999999"/>
        <n v="63.963000000000001"/>
        <n v="62.384999999999998"/>
        <n v="65.545000000000002"/>
        <n v="62.533999999999999"/>
        <n v="57.600999999999999"/>
        <n v="56.984999999999999"/>
        <n v="385.21100000000001"/>
        <n v="387.358"/>
        <n v="382.65499999999997"/>
        <n v="387.58300000000003"/>
        <n v="387.43599999999998"/>
        <n v="390.22500000000002"/>
        <n v="378.57900000000001"/>
        <n v="368.70400000000001"/>
        <n v="361.31900000000002"/>
        <n v="341.77"/>
        <n v="347.077"/>
        <n v="325.62"/>
        <n v="329.65199999999999"/>
        <n v="333.04899999999998"/>
        <n v="304.35399999999998"/>
        <n v="315.642"/>
        <n v="314.87400000000002"/>
        <n v="318.00200000000001"/>
        <n v="303.83999999999997"/>
        <n v="298.65300000000002"/>
        <n v="263.32400000000001"/>
        <n v="290.245"/>
        <n v="873.08100000000002"/>
        <n v="888.92100000000005"/>
        <n v="876.80600000000004"/>
        <n v="880.65899999999999"/>
        <n v="866.74199999999996"/>
        <n v="844.17200000000003"/>
        <n v="857.56700000000001"/>
        <n v="831.98699999999997"/>
        <n v="835.08900000000006"/>
        <n v="767.11"/>
        <n v="814.00099999999998"/>
        <n v="788.46600000000001"/>
        <n v="797.79100000000005"/>
        <n v="816.73500000000001"/>
        <n v="779.98099999999999"/>
        <n v="782.25599999999997"/>
        <n v="789.27499999999998"/>
        <n v="775.46699999999998"/>
        <n v="745.21199999999999"/>
        <n v="699.01599999999996"/>
        <n v="632.30999999999995"/>
        <n v="668.78099999999995"/>
        <n v="40.466000000000001"/>
        <n v="37.948"/>
        <n v="39.631999999999998"/>
        <n v="43.348999999999997"/>
        <n v="41.716000000000001"/>
        <n v="43.877000000000002"/>
        <n v="42.061"/>
        <n v="43.719000000000001"/>
        <n v="42.936999999999998"/>
        <n v="41.725999999999999"/>
        <n v="40.209000000000003"/>
        <n v="43.26"/>
        <n v="43.072000000000003"/>
        <n v="44.453000000000003"/>
        <n v="45.601999999999997"/>
        <n v="42.472999999999999"/>
        <n v="43.439"/>
        <n v="42.540999999999997"/>
        <n v="42.710999999999999"/>
        <n v="42.046999999999997"/>
        <n v="31.651"/>
        <n v="31.811"/>
        <n v="2.887"/>
        <n v="2.819"/>
        <n v="2.9460000000000002"/>
        <n v="2.94"/>
        <n v="3.0270000000000001"/>
        <n v="2.968"/>
        <n v="3.0710000000000002"/>
        <n v="3.41"/>
        <n v="3.8010000000000002"/>
        <n v="3.6829999999999998"/>
        <n v="4.24"/>
        <n v="3.4940000000000002"/>
        <n v="3.637"/>
        <n v="3.5529999999999999"/>
        <n v="3.4729999999999999"/>
        <n v="3.57"/>
        <n v="3.5219999999999998"/>
        <n v="3.6749999999999998"/>
        <n v="3.7320000000000002"/>
        <n v="3.62"/>
        <n v="3.4020000000000001"/>
        <n v="3.4119999999999999"/>
        <n v="1186.952"/>
        <n v="1159.653"/>
        <n v="1131.9490000000001"/>
        <n v="1193.1210000000001"/>
        <n v="1218.9390000000001"/>
        <n v="1248.204"/>
        <n v="1318.11"/>
        <n v="1476.3630000000001"/>
        <n v="1640.4680000000001"/>
        <n v="1718.002"/>
        <n v="1815.9469999999999"/>
        <n v="1895.94"/>
        <n v="2146.3069999999998"/>
        <n v="2281.6210000000001"/>
        <n v="2311.9560000000001"/>
        <n v="2453.8560000000002"/>
        <n v="2587.0210000000002"/>
        <n v="2619.277"/>
        <n v="2757.2289999999998"/>
        <n v="2760.7449999999999"/>
        <n v="2553.7600000000002"/>
        <n v="2794.982"/>
        <n v="38.984000000000002"/>
        <n v="40.499000000000002"/>
        <n v="38.57"/>
        <n v="38.063000000000002"/>
        <n v="38.436"/>
        <n v="40.131999999999998"/>
        <n v="40.496000000000002"/>
        <n v="39.274000000000001"/>
        <n v="39.265999999999998"/>
        <n v="57.421999999999997"/>
        <n v="44.542000000000002"/>
        <n v="41.683999999999997"/>
        <n v="38.374000000000002"/>
        <n v="35.082999999999998"/>
        <n v="32.786000000000001"/>
        <n v="32.709000000000003"/>
        <n v="34.799999999999997"/>
        <n v="31.75"/>
        <n v="30.439"/>
        <n v="27.873000000000001"/>
        <n v="34.86"/>
        <n v="42.084000000000003"/>
        <n v="59.555999999999997"/>
        <n v="63.5"/>
        <n v="59.448"/>
        <n v="61.902000000000001"/>
        <n v="58.02"/>
        <n v="55.828000000000003"/>
        <n v="61.856000000000002"/>
        <n v="62.286999999999999"/>
        <n v="67.944000000000003"/>
        <n v="63.384999999999998"/>
        <n v="68.103999999999999"/>
        <n v="68.888000000000005"/>
        <n v="74.712000000000003"/>
        <n v="63.755000000000003"/>
        <n v="60.356000000000002"/>
        <n v="62.829000000000001"/>
        <n v="64.935000000000002"/>
        <n v="61.515999999999998"/>
        <n v="62.529000000000003"/>
        <n v="60.77"/>
        <n v="57.097000000000001"/>
        <n v="56.616999999999997"/>
        <n v="436.00900000000001"/>
        <n v="430.33699999999999"/>
        <n v="430.66"/>
        <n v="453.71600000000001"/>
        <n v="457.15600000000001"/>
        <n v="451.36200000000002"/>
        <n v="443.68200000000002"/>
        <n v="464.55200000000002"/>
        <n v="434.90100000000001"/>
        <n v="395.16300000000001"/>
        <n v="391.34300000000002"/>
        <n v="389.77800000000002"/>
        <n v="355.47899999999998"/>
        <n v="322.30399999999997"/>
        <n v="301.209"/>
        <n v="318.18400000000003"/>
        <n v="320.37"/>
        <n v="311.18599999999998"/>
        <n v="306.42899999999997"/>
        <n v="297.39"/>
        <n v="262.23099999999999"/>
        <n v="290.69200000000001"/>
        <n v="1267.855"/>
        <n v="1241.9639999999999"/>
        <n v="1268.81"/>
        <n v="1276.114"/>
        <n v="1270.472"/>
        <n v="1278.252"/>
        <n v="1254.653"/>
        <n v="1291.6010000000001"/>
        <n v="1222.6980000000001"/>
        <n v="1153.4090000000001"/>
        <n v="1204.432"/>
        <n v="1256.095"/>
        <n v="1298.7809999999999"/>
        <n v="1309.193"/>
        <n v="1258.3679999999999"/>
        <n v="1218.4390000000001"/>
        <n v="1200.114"/>
        <n v="1186.1969999999999"/>
        <n v="1142.752"/>
        <n v="1106.675"/>
        <n v="1043.7629999999999"/>
        <n v="1070"/>
        <n v="8.7829999999999995"/>
        <n v="9.2439999999999998"/>
        <n v="10.02"/>
        <n v="10.459"/>
        <n v="11.829000000000001"/>
        <n v="12.087999999999999"/>
        <n v="11.92"/>
        <n v="11.391"/>
        <n v="11.183999999999999"/>
        <n v="10.638999999999999"/>
        <n v="11.202"/>
        <n v="11.14"/>
        <n v="10.904"/>
        <n v="10.324999999999999"/>
        <n v="9.8650000000000002"/>
        <n v="9.3469999999999995"/>
        <n v="9.1259999999999994"/>
        <n v="9.298"/>
        <n v="9.6029999999999998"/>
        <n v="9.7880000000000003"/>
        <n v="8.17"/>
        <n v="8.4280000000000008"/>
        <n v="215.934"/>
        <n v="229.58199999999999"/>
        <n v="244.452"/>
        <n v="254.20400000000001"/>
        <n v="260.72300000000001"/>
        <n v="263.44299999999998"/>
        <n v="264.70600000000002"/>
        <n v="279.47800000000001"/>
        <n v="305.38299999999998"/>
        <n v="329.42899999999997"/>
        <n v="341.06099999999998"/>
        <n v="383.19299999999998"/>
        <n v="382.74799999999999"/>
        <n v="381.50799999999998"/>
        <n v="471.54399999999998"/>
        <n v="396.40499999999997"/>
        <n v="375.64699999999999"/>
        <n v="382.41500000000002"/>
        <n v="409.06700000000001"/>
        <n v="417.03500000000003"/>
        <n v="411.31799999999998"/>
        <n v="404.84399999999999"/>
        <n v="2.5070000000000001"/>
        <n v="2.6110000000000002"/>
        <n v="2.6509999999999998"/>
        <n v="2.9239999999999999"/>
        <n v="2.7469999999999999"/>
        <n v="2.5710000000000002"/>
        <n v="2.5880000000000001"/>
        <n v="2.6579999999999999"/>
        <n v="2.6669999999999998"/>
        <n v="2.5640000000000001"/>
        <n v="2.589"/>
        <n v="2.5409999999999999"/>
        <n v="2.69"/>
        <n v="2.343"/>
        <n v="2.3279999999999998"/>
        <n v="1.629"/>
        <n v="1.32"/>
        <n v="1.494"/>
        <n v="1.51"/>
        <n v="1.613"/>
        <n v="1.5629999999999999"/>
        <n v="1.6879999999999999"/>
        <n v="20.111999999999998"/>
        <n v="20.53"/>
        <n v="20.916"/>
        <n v="23.475000000000001"/>
        <n v="22.331"/>
        <n v="23.102"/>
        <n v="20.995999999999999"/>
        <n v="20.853999999999999"/>
        <n v="21.782"/>
        <n v="21.167000000000002"/>
        <n v="21.641999999999999"/>
        <n v="18.923999999999999"/>
        <n v="17.085000000000001"/>
        <n v="14.205"/>
        <n v="19.792000000000002"/>
        <n v="18.849"/>
        <n v="23.390999999999998"/>
        <n v="26.45"/>
        <n v="30.001999999999999"/>
        <n v="28.707000000000001"/>
        <n v="29.222999999999999"/>
        <n v="29.268999999999998"/>
        <n v="171.88800000000001"/>
        <n v="178.369"/>
        <n v="176.447"/>
        <n v="187.61600000000001"/>
        <n v="186.93700000000001"/>
        <n v="182.78"/>
        <n v="176.929"/>
        <n v="176.96700000000001"/>
        <n v="178.99299999999999"/>
        <n v="173.083"/>
        <n v="184.09200000000001"/>
        <n v="170.27500000000001"/>
        <n v="168.17"/>
        <n v="167.422"/>
        <n v="160.25700000000001"/>
        <n v="166.37799999999999"/>
        <n v="167.244"/>
        <n v="164.65600000000001"/>
        <n v="160.71600000000001"/>
        <n v="155.08500000000001"/>
        <n v="139.90100000000001"/>
        <n v="143.09700000000001"/>
        <n v="41.735999999999997"/>
        <n v="6.9720000000000004"/>
        <n v="9.1509999999999998"/>
        <n v="15.21"/>
        <n v="15.574"/>
        <n v="16.576000000000001"/>
        <n v="21.684999999999999"/>
        <n v="21.462"/>
        <n v="26.957000000000001"/>
        <n v="24.105"/>
        <n v="25.468"/>
        <n v="27.561"/>
        <n v="31.585000000000001"/>
        <n v="33.591999999999999"/>
        <n v="34.668999999999997"/>
        <n v="33.761000000000003"/>
        <n v="33.347000000000001"/>
        <n v="36.164000000000001"/>
        <n v="37.61"/>
        <n v="39.576000000000001"/>
        <n v="37.570999999999998"/>
        <n v="37.161000000000001"/>
        <n v="46.69"/>
        <n v="47.85"/>
        <n v="46.658999999999999"/>
        <n v="48.194000000000003"/>
        <n v="48.301000000000002"/>
        <n v="47.481999999999999"/>
        <n v="48.066000000000003"/>
        <n v="49.915999999999997"/>
        <n v="49.155000000000001"/>
        <n v="47.329000000000001"/>
        <n v="50.088000000000001"/>
        <n v="49.005000000000003"/>
        <n v="48.587000000000003"/>
        <n v="49.313000000000002"/>
        <n v="50.029000000000003"/>
        <n v="50.792999999999999"/>
        <n v="50.188000000000002"/>
        <n v="49.738"/>
        <n v="50.109000000000002"/>
        <n v="48.683"/>
        <n v="47.277999999999999"/>
        <n v="47.331000000000003"/>
        <n v="34.048000000000002"/>
        <n v="41.213999999999999"/>
        <n v="40.703000000000003"/>
        <n v="41.3"/>
        <n v="50.726999999999997"/>
        <n v="63.197000000000003"/>
        <n v="62.936999999999998"/>
        <n v="64.257000000000005"/>
        <n v="68.632999999999996"/>
        <n v="71.92"/>
        <n v="79.683999999999997"/>
        <n v="93.896000000000001"/>
        <n v="84.025999999999996"/>
        <n v="91.549000000000007"/>
        <n v="91.326999999999998"/>
        <n v="87.545000000000002"/>
        <n v="100.18"/>
        <n v="95.231999999999999"/>
        <n v="101.152"/>
        <n v="92.861000000000004"/>
        <n v="95.667000000000002"/>
        <n v="1455.028"/>
        <n v="1480.4549999999999"/>
        <n v="1453.308"/>
        <n v="1493.45"/>
        <n v="1502.6959999999999"/>
        <n v="1537.319"/>
        <n v="1599.01"/>
        <n v="1637.1990000000001"/>
        <n v="1657.008"/>
        <n v="1655.931"/>
        <n v="1780.9549999999999"/>
        <n v="1764.6859999999999"/>
        <n v="1834.9079999999999"/>
        <n v="1772.3150000000001"/>
        <n v="1714.1389999999999"/>
        <n v="1840.2470000000001"/>
        <n v="1916.5940000000001"/>
        <n v="1981.3130000000001"/>
        <n v="2075.17"/>
        <n v="2095.33"/>
        <n v="2053.9720000000002"/>
        <n v="2193.2489999999998"/>
        <n v="297.61"/>
        <n v="297.76"/>
        <n v="327.93299999999999"/>
        <n v="327.14"/>
        <n v="395.24400000000003"/>
        <n v="395.81799999999998"/>
        <n v="431.73200000000003"/>
        <n v="385.774"/>
        <n v="430.39400000000001"/>
        <n v="464.04899999999998"/>
        <n v="516.14"/>
        <n v="496.01"/>
        <n v="565.06700000000001"/>
        <n v="550.572"/>
        <n v="616.68899999999996"/>
        <n v="680.35199999999998"/>
        <n v="644.36199999999997"/>
        <n v="645.25099999999998"/>
        <n v="627.98699999999997"/>
        <n v="658.46"/>
        <n v="663.31799999999998"/>
        <n v="674.65200000000004"/>
        <n v="48.98"/>
        <n v="49.97"/>
        <n v="47.753"/>
        <n v="50.024999999999999"/>
        <n v="47.335000000000001"/>
        <n v="40.798999999999999"/>
        <n v="46.874000000000002"/>
        <n v="47.625"/>
        <n v="60.466999999999999"/>
        <n v="43.604999999999997"/>
        <n v="55.616"/>
        <n v="31.829000000000001"/>
        <n v="48.988"/>
        <n v="51.322000000000003"/>
        <n v="53.131999999999998"/>
        <n v="56.942"/>
        <n v="35.984000000000002"/>
        <n v="37.485999999999997"/>
        <n v="46.35"/>
        <n v="30.245999999999999"/>
        <n v="30.239000000000001"/>
        <n v="32.799999999999997"/>
        <n v="14.577"/>
        <n v="16.045999999999999"/>
        <n v="16.564"/>
        <n v="16.527999999999999"/>
        <n v="16.777999999999999"/>
        <n v="16.821999999999999"/>
        <n v="16.885000000000002"/>
        <n v="24.707000000000001"/>
        <n v="21.245999999999999"/>
        <n v="19.245000000000001"/>
        <n v="19.904"/>
        <n v="19.949000000000002"/>
        <n v="19.937000000000001"/>
        <n v="18.943999999999999"/>
        <n v="17.196000000000002"/>
        <n v="17.317"/>
        <n v="18.055"/>
        <n v="17.882999999999999"/>
        <n v="17.530999999999999"/>
        <n v="16.613"/>
        <n v="15.284000000000001"/>
        <n v="14.528"/>
        <n v="281.77600000000001"/>
        <n v="286.83699999999999"/>
        <n v="318.45100000000002"/>
        <n v="324.12299999999999"/>
        <n v="336.654"/>
        <n v="347.53199999999998"/>
        <n v="335.54599999999999"/>
        <n v="344.98599999999999"/>
        <n v="313.29300000000001"/>
        <n v="275.214"/>
        <n v="255.77699999999999"/>
        <n v="297.58999999999997"/>
        <n v="263.81299999999999"/>
        <n v="238.483"/>
        <n v="239.77699999999999"/>
        <n v="251.06"/>
        <n v="241.47900000000001"/>
        <n v="252.52"/>
        <n v="246.31"/>
        <n v="227.27600000000001"/>
        <n v="188.27799999999999"/>
        <n v="208.148"/>
        <n v="54.158000000000001"/>
        <n v="55.601999999999997"/>
        <n v="56.865000000000002"/>
        <n v="58.984000000000002"/>
        <n v="62.216000000000001"/>
        <n v="58.902999999999999"/>
        <n v="56.89"/>
        <n v="56.926000000000002"/>
        <n v="55.137999999999998"/>
        <n v="51.195"/>
        <n v="56.951000000000001"/>
        <n v="52.52"/>
        <n v="49.96"/>
        <n v="48.319000000000003"/>
        <n v="46.811999999999998"/>
        <n v="47.369"/>
        <n v="47.116999999999997"/>
        <n v="46.368000000000002"/>
        <n v="46.015000000000001"/>
        <n v="45.085999999999999"/>
        <n v="40.765000000000001"/>
        <n v="40.246000000000002"/>
        <n v="43.951999999999998"/>
        <n v="45.186999999999998"/>
        <n v="43.280999999999999"/>
        <n v="44.610999999999997"/>
        <n v="44.835000000000001"/>
        <n v="45.192"/>
        <n v="44.86"/>
        <n v="42.892000000000003"/>
        <n v="44.088000000000001"/>
        <n v="42.915999999999997"/>
        <n v="44.386000000000003"/>
        <n v="40.289000000000001"/>
        <n v="41.557000000000002"/>
        <n v="42.637999999999998"/>
        <n v="38.536999999999999"/>
        <n v="38.072000000000003"/>
        <n v="38.453000000000003"/>
        <n v="37.408999999999999"/>
        <n v="36.103999999999999"/>
        <n v="35.927"/>
        <n v="33.287999999999997"/>
        <n v="33.905999999999999"/>
        <n v="112.19"/>
        <n v="100.84699999999999"/>
        <n v="83.808000000000007"/>
        <n v="105.69199999999999"/>
        <n v="111.875"/>
        <n v="114.441"/>
        <n v="121.70099999999999"/>
        <n v="133.33699999999999"/>
        <n v="153.60300000000001"/>
        <n v="165.24299999999999"/>
        <n v="180.40199999999999"/>
        <n v="192.77099999999999"/>
        <n v="201.18899999999999"/>
        <n v="205.61099999999999"/>
        <n v="201.60300000000001"/>
        <n v="216.267"/>
        <n v="212.27099999999999"/>
        <n v="214.083"/>
        <n v="210.14500000000001"/>
        <n v="208.459"/>
        <n v="199.048"/>
        <n v="204.05"/>
        <n v="559.25099999999998"/>
        <n v="567.63800000000003"/>
        <n v="551.553"/>
        <n v="565.57299999999998"/>
        <n v="569.14300000000003"/>
        <n v="602.98500000000001"/>
        <n v="578.94799999999998"/>
        <n v="565.94200000000001"/>
        <n v="544.82299999999998"/>
        <n v="490.334"/>
        <n v="507.654"/>
        <n v="468.98"/>
        <n v="492.863"/>
        <n v="482.37400000000002"/>
        <n v="439.46699999999998"/>
        <n v="431.18099999999998"/>
        <n v="407.49099999999999"/>
        <n v="393.01"/>
        <n v="385.00599999999997"/>
        <n v="370.32299999999998"/>
        <n v="331.97899999999998"/>
        <n v="353.03899999999999"/>
        <n v="6147.375"/>
        <n v="5951.8530000000001"/>
        <n v="5955.5929999999998"/>
        <n v="6062.8130000000001"/>
        <n v="6095.0259999999998"/>
        <n v="6162.9579999999996"/>
        <n v="6017.482"/>
        <n v="6075.1239999999998"/>
        <n v="5899.1559999999999"/>
        <n v="5421.8620000000001"/>
        <n v="5669.3739999999998"/>
        <n v="5463.0529999999999"/>
        <n v="5354.9440000000004"/>
        <n v="5460.9210000000003"/>
        <n v="5561.7370000000001"/>
        <n v="5399.1480000000001"/>
        <n v="5313.0559999999996"/>
        <n v="5276.91"/>
        <n v="5457.5950000000003"/>
        <n v="5353.5290000000005"/>
        <n v="4820.4449999999997"/>
        <n v="5120.1139999999996"/>
        <m/>
      </sharedItems>
    </cacheField>
    <cacheField name="CO2_Including_luc_Growth_abs" numFmtId="0">
      <sharedItems containsString="0" containsBlank="1" containsNumber="1" minValue="-533.08399999999995" maxValue="414.63499999999999"/>
    </cacheField>
    <cacheField name="CO2_Including_luc_Growth_prct" numFmtId="0">
      <sharedItems containsString="0" containsBlank="1" containsNumber="1" minValue="-83.293999999999997" maxValue="85.935000000000002"/>
    </cacheField>
    <cacheField name="CO2_Including_luc_Per_Capita" numFmtId="0">
      <sharedItems containsString="0" containsBlank="1" containsNumber="1" minValue="0.51900000000000002" maxValue="62.259"/>
    </cacheField>
    <cacheField name="CO2_Including_luc_Per_GDP" numFmtId="0">
      <sharedItems containsString="0" containsBlank="1" containsNumber="1" minValue="6.7000000000000004E-2" maxValue="1.4159999999999999"/>
    </cacheField>
    <cacheField name="CO2_Including_luc_Per_Unit_Energy" numFmtId="0">
      <sharedItems containsString="0" containsBlank="1" containsNumber="1" minValue="3.1E-2" maxValue="1.367"/>
    </cacheField>
    <cacheField name="CO2_Per_Capita" numFmtId="0">
      <sharedItems containsString="0" containsBlank="1" containsNumber="1" minValue="9.2999999999999999E-2" maxValue="62.259"/>
    </cacheField>
    <cacheField name="CO2_Per_GDP" numFmtId="0">
      <sharedItems containsString="0" containsBlank="1" containsNumber="1" minValue="5.0999999999999997E-2" maxValue="1.4159999999999999"/>
    </cacheField>
    <cacheField name="CO2_Per_Unit_Energy" numFmtId="0">
      <sharedItems containsString="0" containsBlank="1" containsNumber="1" minValue="3.2000000000000001E-2" maxValue="0.32"/>
    </cacheField>
    <cacheField name="Coal_CO2" numFmtId="0">
      <sharedItems containsString="0" containsBlank="1" containsNumber="1" minValue="0" maxValue="2189.6460000000002"/>
    </cacheField>
    <cacheField name="Coal_CO2_Per_Capita" numFmtId="0">
      <sharedItems containsString="0" containsBlank="1" containsNumber="1" minValue="0" maxValue="11.026"/>
    </cacheField>
    <cacheField name="Consumption_CO2" numFmtId="0">
      <sharedItems containsString="0" containsBlank="1" containsNumber="1" minValue="2.544" maxValue="6729.1850000000004"/>
    </cacheField>
    <cacheField name="Consumption_CO2_Per_Capita" numFmtId="0">
      <sharedItems containsString="0" containsBlank="1" containsNumber="1" minValue="9.9000000000000005E-2" maxValue="47.780999999999999"/>
    </cacheField>
    <cacheField name="Consumption_CO2_Per_GDP" numFmtId="0">
      <sharedItems containsString="0" containsBlank="1" containsNumber="1" minValue="5.8999999999999997E-2" maxValue="0.88500000000000001"/>
    </cacheField>
    <cacheField name="Cumulative_Cement_CO2" numFmtId="0">
      <sharedItems containsString="0" containsBlank="1" containsNumber="1" minValue="0" maxValue="2795.8310000000001"/>
    </cacheField>
    <cacheField name="Cumulative_CO2" numFmtId="0">
      <sharedItems containsString="0" containsBlank="1" containsNumber="1" minValue="34.000999999999998" maxValue="421906.84399999998"/>
    </cacheField>
    <cacheField name="Cumulative_CO2_Including_luc" numFmtId="0">
      <sharedItems containsString="0" containsBlank="1" containsNumber="1" minValue="53.279000000000003" maxValue="546127.56200000003"/>
    </cacheField>
    <cacheField name="Cumulative_Coal_CO2" numFmtId="0">
      <sharedItems containsString="0" containsBlank="1" containsNumber="1" minValue="0" maxValue="175444.984"/>
    </cacheField>
    <cacheField name="Cumulative_Flaring_CO2" numFmtId="0">
      <sharedItems containsString="0" containsBlank="1" containsNumber="1" minValue="0" maxValue="2421.2530000000002"/>
    </cacheField>
    <cacheField name="Cumulative_Gas_CO2" numFmtId="0">
      <sharedItems containsString="0" containsBlank="1" containsNumber="1" minValue="0" maxValue="78542.547000000006"/>
    </cacheField>
    <cacheField name="Cumulative_luc_CO2" numFmtId="0">
      <sharedItems containsString="0" containsBlank="1" containsNumber="1" minValue="-4701.3879999999999" maxValue="124390.891"/>
    </cacheField>
    <cacheField name="Cumulative_Oil_CO2" numFmtId="0">
      <sharedItems containsString="0" containsBlank="1" containsNumber="1" minValue="23.234000000000002" maxValue="161275.016"/>
    </cacheField>
    <cacheField name="Cumulative_Other_CO2" numFmtId="0">
      <sharedItems containsString="0" containsBlank="1" containsNumber="1" minValue="1.2E-2" maxValue="1427.211"/>
    </cacheField>
    <cacheField name="Energy_Per_Capita" numFmtId="0">
      <sharedItems containsString="0" containsBlank="1" containsNumber="1" minValue="599.05600000000004" maxValue="262585.68800000002"/>
    </cacheField>
    <cacheField name="Energy_Per_GDP" numFmtId="0">
      <sharedItems containsString="0" containsBlank="1" containsNumber="1" minValue="0.35199999999999998" maxValue="5.2809999999999997"/>
    </cacheField>
    <cacheField name="Flaring_CO2" numFmtId="0">
      <sharedItems containsString="0" containsBlank="1" containsNumber="1" minValue="0" maxValue="88.382999999999996"/>
    </cacheField>
    <cacheField name="Flaring_CO2_Per_Capita" numFmtId="0">
      <sharedItems containsString="0" containsBlank="1" containsNumber="1" minValue="0" maxValue="8.8369999999999997"/>
    </cacheField>
    <cacheField name="Gas_CO2" numFmtId="0">
      <sharedItems containsString="0" containsBlank="1" containsNumber="1" minValue="0" maxValue="1673.999"/>
    </cacheField>
    <cacheField name="Gas_CO2_Per_Capita" numFmtId="0">
      <sharedItems containsString="0" containsBlank="1" containsNumber="1" minValue="0" maxValue="42.854999999999997"/>
    </cacheField>
    <cacheField name="GHG_Excluding_lucf_Per_Capita" numFmtId="0">
      <sharedItems containsString="0" containsBlank="1" containsNumber="1" minValue="1.052" maxValue="62.034999999999997"/>
    </cacheField>
    <cacheField name="GHG_Per_Capita" numFmtId="0">
      <sharedItems containsString="0" containsBlank="1" containsNumber="1" minValue="-5.0999999999999997E-2" maxValue="62.034999999999997"/>
    </cacheField>
    <cacheField name="Land_Use_Change_CO2" numFmtId="0">
      <sharedItems containsString="0" containsBlank="1" containsNumber="1" minValue="-83.575999999999993" maxValue="522.303"/>
    </cacheField>
    <cacheField name="Land_Use_Change_CO2_Per_Capita" numFmtId="0">
      <sharedItems containsString="0" containsBlank="1" containsNumber="1" minValue="-7.3120000000000003" maxValue="23.72"/>
    </cacheField>
    <cacheField name="Methane" numFmtId="0">
      <sharedItems containsString="0" containsBlank="1" containsNumber="1" minValue="0.19" maxValue="745.24"/>
    </cacheField>
    <cacheField name="Methane_Per_Capita" numFmtId="0">
      <sharedItems containsString="0" containsBlank="1" containsNumber="1" minValue="0.218" maxValue="14.164999999999999"/>
    </cacheField>
    <cacheField name="Nitrous_Oxide" numFmtId="0">
      <sharedItems containsString="0" containsBlank="1" containsNumber="1" minValue="0.05" maxValue="270.58999999999997"/>
    </cacheField>
    <cacheField name="Nitrous_Oxide_Per_Capita" numFmtId="0">
      <sharedItems containsString="0" containsBlank="1" containsNumber="1" minValue="9.9000000000000005E-2" maxValue="5.7080000000000002"/>
    </cacheField>
    <cacheField name="Oil_CO2" numFmtId="0">
      <sharedItems containsString="0" containsBlank="1" containsNumber="1" minValue="0.86299999999999999" maxValue="2644.2370000000001"/>
    </cacheField>
    <cacheField name="Oil_CO2_Per_Capita" numFmtId="0">
      <sharedItems containsString="0" containsBlank="1" containsNumber="1" minValue="6.4000000000000001E-2" maxValue="22.92"/>
    </cacheField>
    <cacheField name="Other_CO2_Per_Capita" numFmtId="0">
      <sharedItems containsString="0" containsBlank="1" containsNumber="1" minValue="0" maxValue="0.27200000000000002"/>
    </cacheField>
    <cacheField name="Other_Industry_CO2" numFmtId="0">
      <sharedItems containsString="0" containsBlank="1" containsNumber="1" minValue="0" maxValue="32.424999999999997"/>
    </cacheField>
    <cacheField name="Primary_Energy_Consumption" numFmtId="0">
      <sharedItems containsString="0" containsBlank="1" containsNumber="1" minValue="14.712999999999999" maxValue="27063.787"/>
    </cacheField>
    <cacheField name="Share_Global_Cement_CO2" numFmtId="0">
      <sharedItems containsString="0" containsBlank="1" containsNumber="1" minValue="0" maxValue="8.9079999999999995"/>
    </cacheField>
    <cacheField name="Share_Global_CO2" numFmtId="0">
      <sharedItems containsString="0" containsBlank="1" containsNumber="1" minValue="4.0000000000000001E-3" maxValue="23.637"/>
    </cacheField>
    <cacheField name="Share_Global_CO2_Including_luc" numFmtId="0">
      <sharedItems containsString="0" containsBlank="1" containsNumber="1" minValue="3.0000000000000001E-3" maxValue="20.109000000000002"/>
    </cacheField>
    <cacheField name="Share_Global_Coal_CO2" numFmtId="0">
      <sharedItems containsString="0" containsBlank="1" containsNumber="1" minValue="0" maxValue="23.530999999999999"/>
    </cacheField>
    <cacheField name="Share_Gobal_Cumulative_Cement_CO2" numFmtId="0">
      <sharedItems containsString="0" containsBlank="1" containsNumber="1" minValue="0" maxValue="10.62"/>
    </cacheField>
    <cacheField name="Share_Global_Cumulative_CO2" numFmtId="0">
      <sharedItems containsString="0" containsBlank="1" containsNumber="1" minValue="3.0000000000000001E-3" maxValue="29.097999999999999"/>
    </cacheField>
    <cacheField name="Share_Global_Cumulative_CO2_Including_luc" numFmtId="0">
      <sharedItems containsString="0" containsBlank="1" containsNumber="1" minValue="3.0000000000000001E-3" maxValue="25.428999999999998"/>
    </cacheField>
    <cacheField name="Share_Global_Cumulative_Coal_CO2" numFmtId="0">
      <sharedItems containsString="0" containsBlank="1" containsNumber="1" minValue="0" maxValue="26.483000000000001"/>
    </cacheField>
    <cacheField name="Share_Global_Cumulative_Flaring_CO2" numFmtId="0">
      <sharedItems containsString="0" containsBlank="1" containsNumber="1" minValue="0" maxValue="13.12"/>
    </cacheField>
    <cacheField name="Share_Global_Cumulative_Gas_CO2" numFmtId="0">
      <sharedItems containsString="0" containsBlank="1" containsNumber="1" minValue="0" maxValue="40.798999999999999"/>
    </cacheField>
    <cacheField name="Share_Global_Cumulative_luc_CO2" numFmtId="0">
      <sharedItems containsString="0" containsBlank="1" containsNumber="1" minValue="-0.65400000000000003" maxValue="19.300999999999998"/>
    </cacheField>
    <cacheField name="Share_Global_Cumulative_Oil_CO2" numFmtId="0">
      <sharedItems containsString="0" containsBlank="1" containsNumber="1" minValue="6.0000000000000001E-3" maxValue="30.471"/>
    </cacheField>
    <cacheField name="Share_Global_Cumulative_Other_CO2" numFmtId="0">
      <sharedItems containsString="0" containsBlank="1" containsNumber="1" minValue="0" maxValue="20.614000000000001"/>
    </cacheField>
    <cacheField name="Share_Global_Flaring_CO2" numFmtId="0">
      <sharedItems containsString="0" containsBlank="1" containsNumber="1" minValue="0" maxValue="20.120999999999999"/>
    </cacheField>
    <cacheField name="Share_Global_Gas_CO2" numFmtId="0">
      <sharedItems containsString="0" containsBlank="1" containsNumber="1" minValue="0" maxValue="26.469000000000001"/>
    </cacheField>
    <cacheField name="Share_Global_luc_CO2" numFmtId="0">
      <sharedItems containsString="0" containsBlank="1" containsNumber="1" minValue="-1.6839999999999999" maxValue="11.112"/>
    </cacheField>
    <cacheField name="Share_Global_Oil_CO2" numFmtId="0">
      <sharedItems containsString="0" containsBlank="1" containsNumber="1" minValue="7.0000000000000001E-3" maxValue="24.167999999999999"/>
    </cacheField>
    <cacheField name="Share_Global_Other_CO2" numFmtId="0">
      <sharedItems containsString="0" containsBlank="1" containsNumber="1" minValue="0" maxValue="12.542999999999999"/>
    </cacheField>
    <cacheField name="Share_Of_Temperature_Change_From_GHG" numFmtId="0">
      <sharedItems containsString="0" containsBlank="1" containsNumber="1" minValue="3.0000000000000001E-3" maxValue="20.036999999999999"/>
    </cacheField>
    <cacheField name="Temperature_Change_From_CH4" numFmtId="0">
      <sharedItems containsString="0" containsBlank="1" containsNumber="1" minValue="-1E-3" maxValue="3.7999999999999999E-2" count="27">
        <n v="7.0000000000000001E-3"/>
        <n v="8.0000000000000002E-3"/>
        <n v="1E-3"/>
        <n v="4.0000000000000001E-3"/>
        <n v="5.0000000000000001E-3"/>
        <n v="0"/>
        <n v="3.0000000000000001E-3"/>
        <n v="6.0000000000000001E-3"/>
        <n v="2.5999999999999999E-2"/>
        <n v="2.7E-2"/>
        <n v="2.8000000000000001E-2"/>
        <n v="2.9000000000000001E-2"/>
        <n v="0.03"/>
        <n v="3.1E-2"/>
        <n v="3.2000000000000001E-2"/>
        <n v="3.3000000000000002E-2"/>
        <n v="3.4000000000000002E-2"/>
        <n v="-1E-3"/>
        <n v="2E-3"/>
        <n v="0.02"/>
        <n v="1.9E-2"/>
        <n v="1.7999999999999999E-2"/>
        <n v="3.7999999999999999E-2"/>
        <n v="3.6999999999999998E-2"/>
        <n v="3.5999999999999997E-2"/>
        <n v="3.5000000000000003E-2"/>
        <m/>
      </sharedItems>
    </cacheField>
    <cacheField name="Temperature_Change_From_CO2" numFmtId="0">
      <sharedItems containsString="0" containsBlank="1" containsNumber="1" minValue="0" maxValue="0.23300000000000001" count="79">
        <n v="0.01"/>
        <n v="1.0999999999999999E-2"/>
        <n v="1.2E-2"/>
        <n v="1.2999999999999999E-2"/>
        <n v="1.4E-2"/>
        <n v="2E-3"/>
        <n v="5.0000000000000001E-3"/>
        <n v="6.0000000000000001E-3"/>
        <n v="0.02"/>
        <n v="2.1000000000000001E-2"/>
        <n v="2.1999999999999999E-2"/>
        <n v="2.3E-2"/>
        <n v="2.4E-2"/>
        <n v="2.5000000000000001E-2"/>
        <n v="2.5999999999999999E-2"/>
        <n v="2.7E-2"/>
        <n v="0"/>
        <n v="4.0000000000000001E-3"/>
        <n v="1E-3"/>
        <n v="1.4999999999999999E-2"/>
        <n v="1.6E-2"/>
        <n v="3.3000000000000002E-2"/>
        <n v="3.4000000000000002E-2"/>
        <n v="3.5000000000000003E-2"/>
        <n v="3.5999999999999997E-2"/>
        <n v="3.6999999999999998E-2"/>
        <n v="3.7999999999999999E-2"/>
        <n v="3.9E-2"/>
        <n v="0.04"/>
        <n v="4.1000000000000002E-2"/>
        <n v="1.9E-2"/>
        <n v="2.8000000000000001E-2"/>
        <n v="0.03"/>
        <n v="3.1E-2"/>
        <n v="3.2000000000000001E-2"/>
        <n v="8.0000000000000002E-3"/>
        <n v="8.9999999999999993E-3"/>
        <n v="2.9000000000000001E-2"/>
        <n v="7.0000000000000001E-3"/>
        <n v="0.06"/>
        <n v="6.0999999999999999E-2"/>
        <n v="6.2E-2"/>
        <n v="6.3E-2"/>
        <n v="6.4000000000000001E-2"/>
        <n v="6.5000000000000002E-2"/>
        <n v="6.6000000000000003E-2"/>
        <n v="6.7000000000000004E-2"/>
        <n v="6.8000000000000005E-2"/>
        <n v="6.9000000000000006E-2"/>
        <n v="7.0000000000000007E-2"/>
        <n v="7.0999999999999994E-2"/>
        <n v="7.1999999999999995E-2"/>
        <n v="7.2999999999999995E-2"/>
        <n v="7.3999999999999996E-2"/>
        <n v="7.4999999999999997E-2"/>
        <n v="3.0000000000000001E-3"/>
        <n v="0.18099999999999999"/>
        <n v="0.183"/>
        <n v="0.186"/>
        <n v="0.189"/>
        <n v="0.191"/>
        <n v="0.19400000000000001"/>
        <n v="0.19700000000000001"/>
        <n v="0.19900000000000001"/>
        <n v="0.20200000000000001"/>
        <n v="0.20399999999999999"/>
        <n v="0.20699999999999999"/>
        <n v="0.20899999999999999"/>
        <n v="0.21199999999999999"/>
        <n v="0.214"/>
        <n v="0.217"/>
        <n v="0.219"/>
        <n v="0.221"/>
        <n v="0.223"/>
        <n v="0.22600000000000001"/>
        <n v="0.22800000000000001"/>
        <n v="0.23"/>
        <n v="0.23300000000000001"/>
        <m/>
      </sharedItems>
    </cacheField>
    <cacheField name="Temperature_Change_From_GHG" numFmtId="0">
      <sharedItems containsString="0" containsBlank="1" containsNumber="1" minValue="0" maxValue="0.27900000000000003" count="103">
        <n v="1.9E-2"/>
        <n v="0.02"/>
        <n v="2.1000000000000001E-2"/>
        <n v="2.1999999999999999E-2"/>
        <n v="2.3E-2"/>
        <n v="2.4E-2"/>
        <n v="2.5000000000000001E-2"/>
        <n v="2E-3"/>
        <n v="3.0000000000000001E-3"/>
        <n v="6.0000000000000001E-3"/>
        <n v="7.0000000000000001E-3"/>
        <n v="2.5999999999999999E-2"/>
        <n v="2.7E-2"/>
        <n v="2.8000000000000001E-2"/>
        <n v="2.9000000000000001E-2"/>
        <n v="0.03"/>
        <n v="3.1E-2"/>
        <n v="3.2000000000000001E-2"/>
        <n v="3.3000000000000002E-2"/>
        <n v="0"/>
        <n v="5.0000000000000001E-3"/>
        <n v="1E-3"/>
        <n v="4.0000000000000001E-3"/>
        <n v="1.7999999999999999E-2"/>
        <n v="4.1000000000000002E-2"/>
        <n v="4.2000000000000003E-2"/>
        <n v="4.2999999999999997E-2"/>
        <n v="4.3999999999999997E-2"/>
        <n v="4.4999999999999998E-2"/>
        <n v="4.5999999999999999E-2"/>
        <n v="4.7E-2"/>
        <n v="4.9000000000000002E-2"/>
        <n v="0.05"/>
        <n v="5.0999999999999997E-2"/>
        <n v="5.1999999999999998E-2"/>
        <n v="5.2999999999999999E-2"/>
        <n v="5.3999999999999999E-2"/>
        <n v="5.5E-2"/>
        <n v="5.6000000000000001E-2"/>
        <n v="5.7000000000000002E-2"/>
        <n v="5.8000000000000003E-2"/>
        <n v="0.06"/>
        <n v="6.0999999999999999E-2"/>
        <n v="6.2E-2"/>
        <n v="6.4000000000000001E-2"/>
        <n v="6.5000000000000002E-2"/>
        <n v="6.7000000000000004E-2"/>
        <n v="6.9000000000000006E-2"/>
        <n v="7.0000000000000007E-2"/>
        <n v="7.1999999999999995E-2"/>
        <n v="7.2999999999999995E-2"/>
        <n v="7.4999999999999997E-2"/>
        <n v="7.6999999999999999E-2"/>
        <n v="1.0999999999999999E-2"/>
        <n v="1.2E-2"/>
        <n v="1.2999999999999999E-2"/>
        <n v="1.4E-2"/>
        <n v="3.4000000000000002E-2"/>
        <n v="8.0000000000000002E-3"/>
        <n v="8.9999999999999993E-3"/>
        <n v="0.01"/>
        <n v="8.3000000000000004E-2"/>
        <n v="8.4000000000000005E-2"/>
        <n v="8.5000000000000006E-2"/>
        <n v="8.5999999999999993E-2"/>
        <n v="8.6999999999999994E-2"/>
        <n v="8.7999999999999995E-2"/>
        <n v="8.8999999999999996E-2"/>
        <n v="0.09"/>
        <n v="9.0999999999999998E-2"/>
        <n v="9.1999999999999998E-2"/>
        <n v="9.2999999999999999E-2"/>
        <n v="9.4E-2"/>
        <n v="9.5000000000000001E-2"/>
        <n v="9.6000000000000002E-2"/>
        <n v="9.7000000000000003E-2"/>
        <n v="9.8000000000000004E-2"/>
        <n v="3.6999999999999998E-2"/>
        <n v="3.7999999999999999E-2"/>
        <n v="3.9E-2"/>
        <n v="0.22700000000000001"/>
        <n v="0.23"/>
        <n v="0.23300000000000001"/>
        <n v="0.23499999999999999"/>
        <n v="0.23799999999999999"/>
        <n v="0.24099999999999999"/>
        <n v="0.24299999999999999"/>
        <n v="0.246"/>
        <n v="0.249"/>
        <n v="0.251"/>
        <n v="0.254"/>
        <n v="0.25600000000000001"/>
        <n v="0.25800000000000001"/>
        <n v="0.26100000000000001"/>
        <n v="0.26300000000000001"/>
        <n v="0.26500000000000001"/>
        <n v="0.26800000000000002"/>
        <n v="0.27"/>
        <n v="0.27200000000000002"/>
        <n v="0.27500000000000002"/>
        <n v="0.27700000000000002"/>
        <n v="0.27900000000000003"/>
        <m/>
      </sharedItems>
    </cacheField>
    <cacheField name="Temperature_Change_From_N2O" numFmtId="0">
      <sharedItems containsString="0" containsBlank="1" containsNumber="1" minValue="0" maxValue="1.0999999999999999E-2" count="11">
        <n v="2E-3"/>
        <n v="3.0000000000000001E-3"/>
        <n v="0"/>
        <n v="1E-3"/>
        <n v="4.0000000000000001E-3"/>
        <n v="5.0000000000000001E-3"/>
        <n v="6.0000000000000001E-3"/>
        <n v="8.9999999999999993E-3"/>
        <n v="0.01"/>
        <n v="1.0999999999999999E-2"/>
        <m/>
      </sharedItems>
    </cacheField>
    <cacheField name="Total_GHG" numFmtId="0">
      <sharedItems containsString="0" containsBlank="1" containsNumber="1" minValue="-0.28000000000000003" maxValue="6372.54"/>
    </cacheField>
    <cacheField name="Total_GHG_Excluding_lucf" numFmtId="0">
      <sharedItems containsString="0" containsBlank="1" containsNumber="1" minValue="1.88" maxValue="6787.48"/>
    </cacheField>
    <cacheField name="Trade_CO2" numFmtId="0">
      <sharedItems containsString="0" containsBlank="1" containsNumber="1" minValue="-482.35599999999999" maxValue="659.548"/>
    </cacheField>
    <cacheField name="Trade_CO2_Share" numFmtId="0">
      <sharedItems containsString="0" containsBlank="1" containsNumber="1" minValue="-55.798999999999999" maxValue="607.52099999999996"/>
    </cacheField>
  </cacheFields>
  <extLst>
    <ext xmlns:x14="http://schemas.microsoft.com/office/spreadsheetml/2009/9/main" uri="{725AE2AE-9491-48be-B2B4-4EB974FC3084}">
      <x14:pivotCacheDefinition pivotCacheId="18557281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oni Parihar" refreshedDate="45601.88714027778" createdVersion="8" refreshedVersion="8" minRefreshableVersion="3" recordCount="792" xr:uid="{9A491E7B-1EB1-4D4D-9825-5A6F9F8EA19F}">
  <cacheSource type="worksheet">
    <worksheetSource ref="A1:CA793" sheet="CO2_Emission" r:id="rId2"/>
  </cacheSource>
  <cacheFields count="79">
    <cacheField name="country" numFmtId="0">
      <sharedItems count="36">
        <s v="Australia"/>
        <s v="Austria"/>
        <s v="Belgium"/>
        <s v="Canada"/>
        <s v="Cyprus"/>
        <s v="Czechia"/>
        <s v="Denmark"/>
        <s v="Estonia"/>
        <s v="Finland"/>
        <s v="France"/>
        <s v="Germany"/>
        <s v="Hong Kong"/>
        <s v="Iceland"/>
        <s v="India"/>
        <s v="Ireland"/>
        <s v="Israel"/>
        <s v="Italy"/>
        <s v="Japan"/>
        <s v="Luxembourg"/>
        <s v="Malaysia"/>
        <s v="Malta"/>
        <s v="Nepal"/>
        <s v="Netherlands"/>
        <s v="New Zealand"/>
        <s v="Norway"/>
        <s v="Qatar"/>
        <s v="Russia"/>
        <s v="Saudi Arabia"/>
        <s v="Singapore"/>
        <s v="Slovenia"/>
        <s v="Spain"/>
        <s v="Sweden"/>
        <s v="Switzerland"/>
        <s v="United Arab Emirates"/>
        <s v="United Kingdom"/>
        <s v="United States"/>
      </sharedItems>
    </cacheField>
    <cacheField name="year" numFmtId="0">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cacheField>
    <cacheField name="iso_code" numFmtId="0">
      <sharedItems/>
    </cacheField>
    <cacheField name="population" numFmtId="1">
      <sharedItems containsSemiMixedTypes="0" containsString="0" containsNumber="1" containsInteger="1" minValue="281469" maxValue="1407563904"/>
    </cacheField>
    <cacheField name="gdp" numFmtId="1">
      <sharedItems containsSemiMixedTypes="0" containsString="0" containsNumber="1" containsInteger="1" minValue="4140000000" maxValue="22996100000000"/>
    </cacheField>
    <cacheField name="cement_co2" numFmtId="164">
      <sharedItems containsSemiMixedTypes="0" containsString="0" containsNumber="1" minValue="0" maxValue="149.001"/>
    </cacheField>
    <cacheField name="cement_co2_per_capita" numFmtId="164">
      <sharedItems containsSemiMixedTypes="0" containsString="0" containsNumber="1" minValue="0" maxValue="1.1279999999999999"/>
    </cacheField>
    <cacheField name="co2" numFmtId="164">
      <sharedItems containsSemiMixedTypes="0" containsString="0" containsNumber="1" minValue="1.3560000000000001" maxValue="6137.6040000000003" count="789">
        <n v="349.63499999999999"/>
        <n v="357.13200000000001"/>
        <n v="361.541"/>
        <n v="369.28"/>
        <n v="382.82100000000003"/>
        <n v="386.154"/>
        <n v="392.38400000000001"/>
        <n v="399.625"/>
        <n v="404.233"/>
        <n v="407.065"/>
        <n v="405.10300000000001"/>
        <n v="403.82900000000001"/>
        <n v="406.15100000000001"/>
        <n v="397.887"/>
        <n v="393.95299999999997"/>
        <n v="401.79300000000001"/>
        <n v="411.26400000000001"/>
        <n v="414.358"/>
        <n v="416.28399999999999"/>
        <n v="416.35700000000003"/>
        <n v="399.92200000000003"/>
        <n v="391.18700000000001"/>
        <n v="66.150000000000006"/>
        <n v="70.150000000000006"/>
        <n v="71.953999999999994"/>
        <n v="77.460999999999999"/>
        <n v="77.677999999999997"/>
        <n v="79.078000000000003"/>
        <n v="76.805999999999997"/>
        <n v="74.106999999999999"/>
        <n v="73.481999999999999"/>
        <n v="67.299000000000007"/>
        <n v="72.006"/>
        <n v="69.893000000000001"/>
        <n v="67.266000000000005"/>
        <n v="67.759"/>
        <n v="64.16"/>
        <n v="66.349000000000004"/>
        <n v="67.210999999999999"/>
        <n v="69.593000000000004"/>
        <n v="66.557000000000002"/>
        <n v="67.936000000000007"/>
        <n v="62.036999999999999"/>
        <n v="64.626000000000005"/>
        <n v="126.72"/>
        <n v="126.06399999999999"/>
        <n v="126.861"/>
        <n v="128.24600000000001"/>
        <n v="128.779"/>
        <n v="125.636"/>
        <n v="123.88"/>
        <n v="120.477"/>
        <n v="120.176"/>
        <n v="107.732"/>
        <n v="114.55800000000001"/>
        <n v="105.02"/>
        <n v="102.35599999999999"/>
        <n v="102.666"/>
        <n v="96.887"/>
        <n v="101.062"/>
        <n v="99.602000000000004"/>
        <n v="99.126000000000005"/>
        <n v="99.873999999999995"/>
        <n v="99.433000000000007"/>
        <n v="90.367999999999995"/>
        <n v="95.721999999999994"/>
        <n v="566.69000000000005"/>
        <n v="558.77800000000002"/>
        <n v="564.05100000000004"/>
        <n v="581.30499999999995"/>
        <n v="579.59199999999998"/>
        <n v="574.654"/>
        <n v="568.45100000000002"/>
        <n v="593.51599999999996"/>
        <n v="576.55799999999999"/>
        <n v="543.96799999999996"/>
        <n v="556.56100000000004"/>
        <n v="567.05399999999997"/>
        <n v="568.22299999999996"/>
        <n v="572.61300000000006"/>
        <n v="569.84"/>
        <n v="574.298"/>
        <n v="560.52499999999998"/>
        <n v="571.54499999999996"/>
        <n v="584.36900000000003"/>
        <n v="584.71400000000006"/>
        <n v="534.86400000000003"/>
        <n v="545.63499999999999"/>
        <n v="7.1219999999999999"/>
        <n v="6.9969999999999999"/>
        <n v="7.1859999999999999"/>
        <n v="7.577"/>
        <n v="7.8029999999999999"/>
        <n v="7.9580000000000002"/>
        <n v="8.1850000000000005"/>
        <n v="8.5050000000000008"/>
        <n v="8.7170000000000005"/>
        <n v="8.4719999999999995"/>
        <n v="8.1029999999999998"/>
        <n v="7.7889999999999997"/>
        <n v="7.2640000000000002"/>
        <n v="6.5839999999999996"/>
        <n v="6.952"/>
        <n v="6.9729999999999999"/>
        <n v="7.375"/>
        <n v="7.5250000000000004"/>
        <n v="7.343"/>
        <n v="7.27"/>
        <n v="7.6"/>
        <n v="127.15600000000001"/>
        <n v="127.03"/>
        <n v="123.947"/>
        <n v="127.479"/>
        <n v="128.24799999999999"/>
        <n v="125.68899999999999"/>
        <n v="126.566"/>
        <n v="128.37"/>
        <n v="122.91200000000001"/>
        <n v="115.01300000000001"/>
        <n v="117.482"/>
        <n v="115.18600000000001"/>
        <n v="111.28100000000001"/>
        <n v="106.711"/>
        <n v="104.229"/>
        <n v="104.996"/>
        <n v="106.65600000000001"/>
        <n v="107.748"/>
        <n v="106.33799999999999"/>
        <n v="101.01300000000001"/>
        <n v="91.853999999999999"/>
        <n v="97.138000000000005"/>
        <n v="54.305999999999997"/>
        <n v="55.896000000000001"/>
        <n v="55.554000000000002"/>
        <n v="60.645000000000003"/>
        <n v="55.1"/>
        <n v="51.534999999999997"/>
        <n v="59.488"/>
        <n v="54.709000000000003"/>
        <n v="51.256"/>
        <n v="48.850999999999999"/>
        <n v="49.204000000000001"/>
        <n v="44.247999999999998"/>
        <n v="39.871000000000002"/>
        <n v="41.773000000000003"/>
        <n v="37.578000000000003"/>
        <n v="35.228000000000002"/>
        <n v="37.033000000000001"/>
        <n v="34.78"/>
        <n v="34.725000000000001"/>
        <n v="30.954999999999998"/>
        <n v="28.282"/>
        <n v="29.577000000000002"/>
        <n v="15.5"/>
        <n v="15.9"/>
        <n v="15.382999999999999"/>
        <n v="17.279"/>
        <n v="17.341999999999999"/>
        <n v="17.11"/>
        <n v="16.454000000000001"/>
        <n v="19.966000000000001"/>
        <n v="17.89"/>
        <n v="14.441000000000001"/>
        <n v="19.003"/>
        <n v="18.984000000000002"/>
        <n v="17.795000000000002"/>
        <n v="19.698"/>
        <n v="18.86"/>
        <n v="15.847"/>
        <n v="17.559000000000001"/>
        <n v="18.762"/>
        <n v="17.934999999999999"/>
        <n v="12.38"/>
        <n v="9.343"/>
        <n v="10.449"/>
        <n v="57.01"/>
        <n v="62.514000000000003"/>
        <n v="65.040999999999997"/>
        <n v="72.653999999999996"/>
        <n v="68.938999999999993"/>
        <n v="57.046999999999997"/>
        <n v="68.370999999999995"/>
        <n v="66.760000000000005"/>
        <n v="58.621000000000002"/>
        <n v="55.905000000000001"/>
        <n v="64.081000000000003"/>
        <n v="56.637"/>
        <n v="51.146000000000001"/>
        <n v="51.704000000000001"/>
        <n v="47.595999999999997"/>
        <n v="44.098999999999997"/>
        <n v="47.182000000000002"/>
        <n v="44.578000000000003"/>
        <n v="45.795999999999999"/>
        <n v="42.381999999999998"/>
        <n v="37.595999999999997"/>
        <n v="37.601999999999997"/>
        <n v="406.82900000000001"/>
        <n v="411.61399999999998"/>
        <n v="407.79"/>
        <n v="412.53500000000003"/>
        <n v="413.78"/>
        <n v="416.166"/>
        <n v="406.46199999999999"/>
        <n v="396.661"/>
        <n v="390.77800000000002"/>
        <n v="371.04500000000002"/>
        <n v="376.64499999999998"/>
        <n v="354.60199999999998"/>
        <n v="356.91300000000001"/>
        <n v="358.62299999999999"/>
        <n v="327.10700000000003"/>
        <n v="331.58"/>
        <n v="334.44"/>
        <n v="337.45800000000003"/>
        <n v="322.52699999999999"/>
        <n v="316.387"/>
        <n v="280.03199999999998"/>
        <n v="305.964"/>
        <n v="899.35199999999998"/>
        <n v="916.14400000000001"/>
        <n v="899.45"/>
        <n v="900.62800000000004"/>
        <n v="886.63699999999994"/>
        <n v="866.303"/>
        <n v="877.93899999999996"/>
        <n v="851.22299999999996"/>
        <n v="854.50800000000004"/>
        <n v="789.9"/>
        <n v="832.54100000000005"/>
        <n v="808.91099999999994"/>
        <n v="813.69299999999998"/>
        <n v="831.20799999999997"/>
        <n v="792.255"/>
        <n v="795.55700000000002"/>
        <n v="800.34"/>
        <n v="785.61599999999999"/>
        <n v="754.40800000000002"/>
        <n v="707.15"/>
        <n v="639.38099999999997"/>
        <n v="674.75400000000002"/>
        <n v="40.283000000000001"/>
        <n v="37.802"/>
        <n v="39.484999999999999"/>
        <n v="43.201999999999998"/>
        <n v="41.569000000000003"/>
        <n v="43.731000000000002"/>
        <n v="41.914999999999999"/>
        <n v="43.572000000000003"/>
        <n v="42.790999999999997"/>
        <n v="41.579000000000001"/>
        <n v="40.063000000000002"/>
        <n v="43.15"/>
        <n v="42.741999999999997"/>
        <n v="44.307000000000002"/>
        <n v="45.491999999999997"/>
        <n v="42.4"/>
        <n v="43.366"/>
        <n v="42.430999999999997"/>
        <n v="42.600999999999999"/>
        <n v="41.9"/>
        <n v="31.504999999999999"/>
        <n v="31.664000000000001"/>
        <n v="2.923"/>
        <n v="2.855"/>
        <n v="2.9820000000000002"/>
        <n v="2.976"/>
        <n v="3.1"/>
        <n v="2.968"/>
        <n v="3.145"/>
        <n v="3.484"/>
        <n v="3.8010000000000002"/>
        <n v="3.72"/>
        <n v="3.617"/>
        <n v="3.4940000000000002"/>
        <n v="3.4910000000000001"/>
        <n v="3.48"/>
        <n v="3.4359999999999999"/>
        <n v="3.5339999999999998"/>
        <n v="3.4849999999999999"/>
        <n v="3.6019999999999999"/>
        <n v="3.6589999999999998"/>
        <n v="3.5459999999999998"/>
        <n v="3.3290000000000002"/>
        <n v="3.375"/>
        <n v="978.10400000000004"/>
        <n v="991.73199999999997"/>
        <n v="1022.175"/>
        <n v="1058.7249999999999"/>
        <n v="1124.518"/>
        <n v="1184.9269999999999"/>
        <n v="1258.643"/>
        <n v="1356.953"/>
        <n v="1461.518"/>
        <n v="1611.4159999999999"/>
        <n v="1676.4949999999999"/>
        <n v="1778.473"/>
        <n v="1962.5940000000001"/>
        <n v="2037.4159999999999"/>
        <n v="2187.3429999999998"/>
        <n v="2270.7660000000001"/>
        <n v="2383.8159999999998"/>
        <n v="2434.8679999999999"/>
        <n v="2600.4470000000001"/>
        <n v="2626.4589999999998"/>
        <n v="2445.0120000000002"/>
        <n v="2709.6840000000002"/>
        <n v="45.249000000000002"/>
        <n v="47.607999999999997"/>
        <n v="46.082000000000001"/>
        <n v="45.683999999999997"/>
        <n v="46.167000000000002"/>
        <n v="48.156999999999996"/>
        <n v="47.604999999999997"/>
        <n v="47.664000000000001"/>
        <n v="47.363"/>
        <n v="42.179000000000002"/>
        <n v="41.793999999999997"/>
        <n v="38.055999999999997"/>
        <n v="38.226999999999997"/>
        <n v="37.281999999999996"/>
        <n v="36.853000000000002"/>
        <n v="38.718000000000004"/>
        <n v="40.369999999999997"/>
        <n v="39.078000000000003"/>
        <n v="39.012"/>
        <n v="37.326000000000001"/>
        <n v="35.152999999999999"/>
        <n v="37.54"/>
        <n v="59.518999999999998"/>
        <n v="63.024000000000001"/>
        <n v="59.301000000000002"/>
        <n v="62.414999999999999"/>
        <n v="58.679000000000002"/>
        <n v="56.524000000000001"/>
        <n v="62.149000000000001"/>
        <n v="62.8"/>
        <n v="67.98"/>
        <n v="63.860999999999997"/>
        <n v="68.287000000000006"/>
        <n v="68.594999999999999"/>
        <n v="74.784999999999997"/>
        <n v="63.094999999999999"/>
        <n v="60.281999999999996"/>
        <n v="62.939"/>
        <n v="61.161000000000001"/>
        <n v="58.841999999999999"/>
        <n v="60.256999999999998"/>
        <n v="58.645000000000003"/>
        <n v="55.008000000000003"/>
        <n v="54.529000000000003"/>
        <n v="470.48700000000002"/>
        <n v="470.56799999999998"/>
        <n v="477.99900000000002"/>
        <n v="495.96199999999999"/>
        <n v="501.56299999999999"/>
        <n v="502.255"/>
        <n v="496.84699999999998"/>
        <n v="490.56599999999997"/>
        <n v="478.86900000000003"/>
        <n v="424.69400000000002"/>
        <n v="436.11700000000002"/>
        <n v="424.25599999999997"/>
        <n v="403.697"/>
        <n v="369.68"/>
        <n v="349.39"/>
        <n v="361.16300000000001"/>
        <n v="358.18299999999999"/>
        <n v="352.73500000000001"/>
        <n v="349.005"/>
        <n v="339.233"/>
        <n v="302.279"/>
        <n v="328.68700000000001"/>
        <n v="1264.595"/>
        <n v="1249.989"/>
        <n v="1279.3620000000001"/>
        <n v="1287.692"/>
        <n v="1283.077"/>
        <n v="1290.5989999999999"/>
        <n v="1267.624"/>
        <n v="1303.3620000000001"/>
        <n v="1232.481"/>
        <n v="1163.375"/>
        <n v="1215.058"/>
        <n v="1265.0350000000001"/>
        <n v="1306.182"/>
        <n v="1315.569"/>
        <n v="1264.413"/>
        <n v="1223.605"/>
        <n v="1203.8879999999999"/>
        <n v="1188.3589999999999"/>
        <n v="1143.412"/>
        <n v="1106.0160000000001"/>
        <n v="1042.2239999999999"/>
        <n v="1067.3979999999999"/>
        <n v="8.7100000000000009"/>
        <n v="9.2080000000000002"/>
        <n v="9.984"/>
        <n v="10.459"/>
        <n v="11.829000000000001"/>
        <n v="12.087999999999999"/>
        <n v="11.92"/>
        <n v="11.318"/>
        <n v="11.183999999999999"/>
        <n v="10.638999999999999"/>
        <n v="11.202"/>
        <n v="11.103"/>
        <n v="10.867000000000001"/>
        <n v="10.324999999999999"/>
        <n v="9.8279999999999994"/>
        <n v="9.3469999999999995"/>
        <n v="9.0890000000000004"/>
        <n v="9.2609999999999992"/>
        <n v="9.5670000000000002"/>
        <n v="9.7520000000000007"/>
        <n v="8.0969999999999995"/>
        <n v="8.3550000000000004"/>
        <n v="126.203"/>
        <n v="133.988"/>
        <n v="135.11799999999999"/>
        <n v="156.52099999999999"/>
        <n v="171.102"/>
        <n v="181.333"/>
        <n v="178.785"/>
        <n v="182.45500000000001"/>
        <n v="201.98500000000001"/>
        <n v="200.71299999999999"/>
        <n v="215.935"/>
        <n v="216.994"/>
        <n v="213.28800000000001"/>
        <n v="242.166"/>
        <n v="245.32900000000001"/>
        <n v="235.702"/>
        <n v="252.06100000000001"/>
        <n v="248.202"/>
        <n v="267.08699999999999"/>
        <n v="269.15600000000001"/>
        <n v="259.48099999999999"/>
        <n v="256.04899999999998"/>
        <n v="2.5070000000000001"/>
        <n v="2.6480000000000001"/>
        <n v="2.6880000000000002"/>
        <n v="2.9609999999999999"/>
        <n v="2.82"/>
        <n v="2.645"/>
        <n v="2.6619999999999999"/>
        <n v="2.7309999999999999"/>
        <n v="2.74"/>
        <n v="2.528"/>
        <n v="2.589"/>
        <n v="2.577"/>
        <n v="2.726"/>
        <n v="2.379"/>
        <n v="2.3639999999999999"/>
        <n v="1.665"/>
        <n v="1.3560000000000001"/>
        <n v="1.5309999999999999"/>
        <n v="1.5469999999999999"/>
        <n v="1.649"/>
        <n v="1.6"/>
        <n v="1.724"/>
        <n v="3.0369999999999999"/>
        <n v="3.2360000000000002"/>
        <n v="2.5960000000000001"/>
        <n v="2.81"/>
        <n v="2.5819999999999999"/>
        <n v="2.9870000000000001"/>
        <n v="2.456"/>
        <n v="2.57"/>
        <n v="3.3519999999999999"/>
        <n v="4.1289999999999996"/>
        <n v="4.8239999999999998"/>
        <n v="5.22"/>
        <n v="5.47"/>
        <n v="6.218"/>
        <n v="7.5910000000000002"/>
        <n v="6.9050000000000002"/>
        <n v="9.7609999999999992"/>
        <n v="11.648"/>
        <n v="14.833"/>
        <n v="13.428000000000001"/>
        <n v="13.944000000000001"/>
        <n v="14.173"/>
        <n v="171.08199999999999"/>
        <n v="176.208"/>
        <n v="175.56800000000001"/>
        <n v="179.005"/>
        <n v="180.892"/>
        <n v="176.917"/>
        <n v="172.09200000000001"/>
        <n v="171.874"/>
        <n v="174.85300000000001"/>
        <n v="169.529"/>
        <n v="181.52699999999999"/>
        <n v="168.26"/>
        <n v="164.68899999999999"/>
        <n v="164.67400000000001"/>
        <n v="157.65600000000001"/>
        <n v="164.143"/>
        <n v="164.86199999999999"/>
        <n v="162.494"/>
        <n v="158.62799999999999"/>
        <n v="153.03299999999999"/>
        <n v="137.85"/>
        <n v="141.04499999999999"/>
        <n v="32.246000000000002"/>
        <n v="34.378999999999998"/>
        <n v="34.542000000000002"/>
        <n v="36.241"/>
        <n v="35.835999999999999"/>
        <n v="37.423999999999999"/>
        <n v="37.33"/>
        <n v="36.411000000000001"/>
        <n v="37.509"/>
        <n v="34.621000000000002"/>
        <n v="34.811"/>
        <n v="34.265999999999998"/>
        <n v="35.945"/>
        <n v="35.241"/>
        <n v="35.439"/>
        <n v="35.813000000000002"/>
        <n v="34.152999999999999"/>
        <n v="35.688000000000002"/>
        <n v="35.704999999999998"/>
        <n v="37.121000000000002"/>
        <n v="34.457000000000001"/>
        <n v="33.79"/>
        <n v="42.146999999999998"/>
        <n v="43.526000000000003"/>
        <n v="42.591999999999999"/>
        <n v="43.98"/>
        <n v="43.341999999999999"/>
        <n v="43.926000000000002"/>
        <n v="45.665999999999997"/>
        <n v="44.795000000000002"/>
        <n v="43.225000000000001"/>
        <n v="45.691000000000003"/>
        <n v="44.790999999999997"/>
        <n v="44.3"/>
        <n v="44.585999999999999"/>
        <n v="45.045999999999999"/>
        <n v="45.59"/>
        <n v="44.765000000000001"/>
        <n v="44.241999999999997"/>
        <n v="44.393000000000001"/>
        <n v="42.783999999999999"/>
        <n v="41.195999999999998"/>
        <n v="40.918999999999997"/>
        <n v="34.012"/>
        <n v="41.213999999999999"/>
        <n v="40.703000000000003"/>
        <n v="41.3"/>
        <n v="42.710999999999999"/>
        <n v="50.69"/>
        <n v="63.197000000000003"/>
        <n v="62.901000000000003"/>
        <n v="64.257000000000005"/>
        <n v="68.596999999999994"/>
        <n v="71.92"/>
        <n v="79.647999999999996"/>
        <n v="93.822999999999993"/>
        <n v="83.99"/>
        <n v="91.549000000000007"/>
        <n v="91.326999999999998"/>
        <n v="87.545000000000002"/>
        <n v="100.18"/>
        <n v="95.231999999999999"/>
        <n v="101.152"/>
        <n v="92.861000000000004"/>
        <n v="95.667000000000002"/>
        <n v="1478.1849999999999"/>
        <n v="1514.7139999999999"/>
        <n v="1505.52"/>
        <n v="1535.2929999999999"/>
        <n v="1541.7539999999999"/>
        <n v="1559.0830000000001"/>
        <n v="1618.2460000000001"/>
        <n v="1618.586"/>
        <n v="1646.9690000000001"/>
        <n v="1539.306"/>
        <n v="1626.1880000000001"/>
        <n v="1679.278"/>
        <n v="1694.576"/>
        <n v="1632.7159999999999"/>
        <n v="1631.662"/>
        <n v="1629.713"/>
        <n v="1624.7560000000001"/>
        <n v="1654.154"/>
        <n v="1700.453"/>
        <n v="1692.3630000000001"/>
        <n v="1624.221"/>
        <n v="1755.547"/>
        <n v="296.36399999999998"/>
        <n v="296.58800000000002"/>
        <n v="325.69799999999998"/>
        <n v="326.517"/>
        <n v="394.58499999999998"/>
        <n v="395.85500000000002"/>
        <n v="431.29199999999997"/>
        <n v="386.50700000000001"/>
        <n v="432.33600000000001"/>
        <n v="465.84399999999999"/>
        <n v="517.71600000000001"/>
        <n v="497.65899999999999"/>
        <n v="566.82600000000002"/>
        <n v="544.56399999999996"/>
        <n v="612.84199999999998"/>
        <n v="678.84900000000005"/>
        <n v="642.86"/>
        <n v="643.63900000000001"/>
        <n v="626.19100000000003"/>
        <n v="656.48099999999999"/>
        <n v="661.19299999999998"/>
        <n v="672.38"/>
        <n v="48.393999999999998"/>
        <n v="49.2"/>
        <n v="47.093000000000004"/>
        <n v="49.438000000000002"/>
        <n v="46.859000000000002"/>
        <n v="40.322000000000003"/>
        <n v="46.470999999999997"/>
        <n v="47.185000000000002"/>
        <n v="59.991"/>
        <n v="43.128999999999998"/>
        <n v="55.066000000000003"/>
        <n v="31.206"/>
        <n v="48.328000000000003"/>
        <n v="50.881999999999998"/>
        <n v="52.252000000000002"/>
        <n v="56.466000000000001"/>
        <n v="35.654000000000003"/>
        <n v="37.156999999999996"/>
        <n v="46.02"/>
        <n v="29.917000000000002"/>
        <n v="29.908999999999999"/>
        <n v="32.506999999999998"/>
        <n v="15.054"/>
        <n v="16.303000000000001"/>
        <n v="16.564"/>
        <n v="16.271000000000001"/>
        <n v="16.704999999999998"/>
        <n v="16.931999999999999"/>
        <n v="17.178000000000001"/>
        <n v="17.343"/>
        <n v="18.277999999999999"/>
        <n v="16.204000000000001"/>
        <n v="16.46"/>
        <n v="16.359000000000002"/>
        <n v="15.760999999999999"/>
        <n v="15.132999999999999"/>
        <n v="13.568"/>
        <n v="13.653"/>
        <n v="14.465"/>
        <n v="14.622"/>
        <n v="14.526999999999999"/>
        <n v="14.048"/>
        <n v="12.866"/>
        <n v="12.548999999999999"/>
        <n v="311.67500000000001"/>
        <n v="313.62099999999998"/>
        <n v="333.73"/>
        <n v="338.04599999999999"/>
        <n v="354.82799999999997"/>
        <n v="370.06599999999997"/>
        <n v="361.12"/>
        <n v="368.98599999999999"/>
        <n v="337.18200000000002"/>
        <n v="297.74799999999999"/>
        <n v="284.28300000000002"/>
        <n v="285.13200000000001"/>
        <n v="279.38499999999999"/>
        <n v="253.10300000000001"/>
        <n v="255.459"/>
        <n v="272.16500000000002"/>
        <n v="261.22800000000001"/>
        <n v="275.053"/>
        <n v="270.05200000000002"/>
        <n v="251.82499999999999"/>
        <n v="213.34"/>
        <n v="233.65"/>
        <n v="54.890999999999998"/>
        <n v="55.822000000000003"/>
        <n v="56.792000000000002"/>
        <n v="57.371000000000002"/>
        <n v="56.683"/>
        <n v="54.066000000000003"/>
        <n v="53.884999999999998"/>
        <n v="53.152000000000001"/>
        <n v="51.07"/>
        <n v="47.420999999999999"/>
        <n v="53.286999999999999"/>
        <n v="49.405000000000001"/>
        <n v="46.918999999999997"/>
        <n v="45.350999999999999"/>
        <n v="43.478000000000002"/>
        <n v="43.741999999999997"/>
        <n v="43.415999999999997"/>
        <n v="42.704000000000001"/>
        <n v="42.094999999999999"/>
        <n v="40.981999999999999"/>
        <n v="36.515000000000001"/>
        <n v="35.848999999999997"/>
        <n v="43.622"/>
        <n v="45.076999999999998"/>
        <n v="43.463999999999999"/>
        <n v="44.648000000000003"/>
        <n v="45.238"/>
        <n v="45.779000000000003"/>
        <n v="45.372999999999998"/>
        <n v="43.369"/>
        <n v="44.710999999999999"/>
        <n v="43.539000000000001"/>
        <n v="40.984999999999999"/>
        <n v="42.253"/>
        <n v="43.188000000000002"/>
        <n v="39.234000000000002"/>
        <n v="38.731999999999999"/>
        <n v="39.185000000000002"/>
        <n v="38.179000000000002"/>
        <n v="36.874000000000002"/>
        <n v="36.732999999999997"/>
        <n v="34.241"/>
        <n v="34.932000000000002"/>
        <n v="111.78700000000001"/>
        <n v="100.59099999999999"/>
        <n v="83.697999999999993"/>
        <n v="105.619"/>
        <n v="111.80200000000001"/>
        <n v="114.47799999999999"/>
        <n v="121.73699999999999"/>
        <n v="133.26400000000001"/>
        <n v="153.97"/>
        <n v="165.5"/>
        <n v="180.62200000000001"/>
        <n v="192.99100000000001"/>
        <n v="201.37200000000001"/>
        <n v="205.75800000000001"/>
        <n v="201.71299999999999"/>
        <n v="216.37700000000001"/>
        <n v="212.34399999999999"/>
        <n v="214.15600000000001"/>
        <n v="210.21799999999999"/>
        <n v="208.49600000000001"/>
        <n v="199.084"/>
        <n v="204.08699999999999"/>
        <n v="569.03399999999999"/>
        <n v="577.971"/>
        <n v="560.27300000000002"/>
        <n v="571.61900000000003"/>
        <n v="573.42999999999995"/>
        <n v="570.33799999999997"/>
        <n v="567.846"/>
        <n v="559.56600000000003"/>
        <n v="544.93200000000002"/>
        <n v="494.108"/>
        <n v="511.90499999999997"/>
        <n v="469.71300000000002"/>
        <n v="487.47699999999998"/>
        <n v="477.61099999999999"/>
        <n v="438.80700000000002"/>
        <n v="422.46100000000001"/>
        <n v="399.43"/>
        <n v="387.36700000000002"/>
        <n v="379.73"/>
        <n v="364.75299999999999"/>
        <n v="326.26299999999998"/>
        <n v="346.77300000000002"/>
        <n v="6016.3509999999997"/>
        <n v="5911.9880000000003"/>
        <n v="5952.6989999999996"/>
        <n v="6015.8040000000001"/>
        <n v="6117.9629999999997"/>
        <n v="6137.6040000000003"/>
        <n v="6057.1629999999996"/>
        <n v="6135.2870000000003"/>
        <n v="5918.8689999999997"/>
        <n v="5482.9780000000001"/>
        <n v="5681.3919999999998"/>
        <n v="5546.6289999999999"/>
        <n v="5345.4539999999997"/>
        <n v="5480.9260000000004"/>
        <n v="5528.8710000000001"/>
        <n v="5376.5780000000004"/>
        <n v="5251.7569999999996"/>
        <n v="5210.9579999999996"/>
        <n v="5376.6570000000002"/>
        <n v="5259.1440000000002"/>
        <n v="4715.6909999999998"/>
        <n v="5007.3360000000002"/>
      </sharedItems>
    </cacheField>
    <cacheField name="co2_growth_abs" numFmtId="164">
      <sharedItems containsSemiMixedTypes="0" containsString="0" containsNumber="1" minValue="-543.45299999999997" maxValue="291.64499999999998"/>
    </cacheField>
    <cacheField name="co2_growth_prct" numFmtId="2">
      <sharedItems containsSemiMixedTypes="0" containsString="0" containsNumber="1" minValue="-43.33" maxValue="54.866999999999997"/>
    </cacheField>
    <cacheField name="co2_including_luc" numFmtId="164">
      <sharedItems containsSemiMixedTypes="0" containsString="0" containsNumber="1" minValue="1.32" maxValue="6162.9579999999996"/>
    </cacheField>
    <cacheField name="co2_including_luc_growth_abs" numFmtId="164">
      <sharedItems containsSemiMixedTypes="0" containsString="0" containsNumber="1" minValue="-533.08399999999995" maxValue="414.63499999999999"/>
    </cacheField>
    <cacheField name="co2_including_luc_growth_prct" numFmtId="164">
      <sharedItems containsSemiMixedTypes="0" containsString="0" containsNumber="1" minValue="-83.293999999999997" maxValue="85.935000000000002"/>
    </cacheField>
    <cacheField name="co2_including_luc_per_capita" numFmtId="164">
      <sharedItems containsSemiMixedTypes="0" containsString="0" containsNumber="1" minValue="0.51900000000000002" maxValue="62.259"/>
    </cacheField>
    <cacheField name="co2_including_luc_per_gdp" numFmtId="164">
      <sharedItems containsSemiMixedTypes="0" containsString="0" containsNumber="1" minValue="6.7000000000000004E-2" maxValue="1.4159999999999999"/>
    </cacheField>
    <cacheField name="co2_including_luc_per_unit_energy" numFmtId="164">
      <sharedItems containsSemiMixedTypes="0" containsString="0" containsNumber="1" minValue="3.1E-2" maxValue="1.367"/>
    </cacheField>
    <cacheField name="co2_per_capita" numFmtId="164">
      <sharedItems containsSemiMixedTypes="0" containsString="0" containsNumber="1" minValue="9.2999999999999999E-2" maxValue="62.259"/>
    </cacheField>
    <cacheField name="co2_per_gdp" numFmtId="0">
      <sharedItems containsSemiMixedTypes="0" containsString="0" containsNumber="1" minValue="5.0999999999999997E-2" maxValue="1.4159999999999999"/>
    </cacheField>
    <cacheField name="co2_per_unit_energy" numFmtId="164">
      <sharedItems containsSemiMixedTypes="0" containsString="0" containsNumber="1" minValue="3.2000000000000001E-2" maxValue="0.32"/>
    </cacheField>
    <cacheField name="coal_co2" numFmtId="164">
      <sharedItems containsSemiMixedTypes="0" containsString="0" containsNumber="1" minValue="0" maxValue="2189.6460000000002"/>
    </cacheField>
    <cacheField name="coal_co2_per_capita" numFmtId="164">
      <sharedItems containsSemiMixedTypes="0" containsString="0" containsNumber="1" minValue="0" maxValue="11.026"/>
    </cacheField>
    <cacheField name="consumption_co2" numFmtId="164">
      <sharedItems containsString="0" containsBlank="1" containsNumber="1" minValue="2.544" maxValue="6729.1850000000004"/>
    </cacheField>
    <cacheField name="consumption_co2_per_capita" numFmtId="164">
      <sharedItems containsString="0" containsBlank="1" containsNumber="1" minValue="9.9000000000000005E-2" maxValue="47.780999999999999"/>
    </cacheField>
    <cacheField name="consumption_co2_per_gdp" numFmtId="164">
      <sharedItems containsString="0" containsBlank="1" containsNumber="1" minValue="5.8999999999999997E-2" maxValue="0.88500000000000001"/>
    </cacheField>
    <cacheField name="cumulative_cement_co2" numFmtId="164">
      <sharedItems containsSemiMixedTypes="0" containsString="0" containsNumber="1" minValue="0" maxValue="2795.8310000000001"/>
    </cacheField>
    <cacheField name="cumulative_co2" numFmtId="164">
      <sharedItems containsSemiMixedTypes="0" containsString="0" containsNumber="1" minValue="34.000999999999998" maxValue="421906.84399999998"/>
    </cacheField>
    <cacheField name="cumulative_co2_including_luc" numFmtId="164">
      <sharedItems containsSemiMixedTypes="0" containsString="0" containsNumber="1" minValue="53.279000000000003" maxValue="546127.56200000003"/>
    </cacheField>
    <cacheField name="cumulative_coal_co2" numFmtId="164">
      <sharedItems containsSemiMixedTypes="0" containsString="0" containsNumber="1" minValue="0" maxValue="175444.984" count="726">
        <n v="6447.3909999999996"/>
        <n v="6637.4579999999996"/>
        <n v="6828.5879999999997"/>
        <n v="7023.9589999999998"/>
        <n v="7226.1689999999999"/>
        <n v="7426.8680000000004"/>
        <n v="7631.2529999999997"/>
        <n v="7834.7960000000003"/>
        <n v="8039.4679999999998"/>
        <n v="8245.5190000000002"/>
        <n v="8446.0550000000003"/>
        <n v="8638.18"/>
        <n v="8827.3169999999991"/>
        <n v="9003.6640000000007"/>
        <n v="9171.7950000000001"/>
        <n v="9345.9830000000002"/>
        <n v="9525.5319999999992"/>
        <n v="9702.4380000000001"/>
        <n v="9871.81"/>
        <n v="10036.280000000001"/>
        <n v="10192.424000000001"/>
        <n v="10343.382"/>
        <n v="2426.2240000000002"/>
        <n v="2442.788"/>
        <n v="2459.5250000000001"/>
        <n v="2477.547"/>
        <n v="2495.3130000000001"/>
        <n v="2513.1750000000002"/>
        <n v="2531.04"/>
        <n v="2548.4949999999999"/>
        <n v="2565.5239999999999"/>
        <n v="2578.357"/>
        <n v="2593.8580000000002"/>
        <n v="2609.6770000000001"/>
        <n v="2624.364"/>
        <n v="2639.3240000000001"/>
        <n v="2653.127"/>
        <n v="2667.5"/>
        <n v="2680.8339999999998"/>
        <n v="2694.857"/>
        <n v="2707.1529999999998"/>
        <n v="2720.1579999999999"/>
        <n v="2731.5509999999999"/>
        <n v="2743.8209999999999"/>
        <n v="7139.4849999999997"/>
        <n v="7167.7749999999996"/>
        <n v="7196.4110000000001"/>
        <n v="7224.1779999999999"/>
        <n v="7252.4290000000001"/>
        <n v="7278.625"/>
        <n v="7303.9620000000004"/>
        <n v="7327.1210000000001"/>
        <n v="7350.38"/>
        <n v="7365.5420000000004"/>
        <n v="7383.0690000000004"/>
        <n v="7399.7569999999996"/>
        <n v="7414.835"/>
        <n v="7430.1670000000004"/>
        <n v="7444.9629999999997"/>
        <n v="7459.4009999999998"/>
        <n v="7472.9440000000004"/>
        <n v="7486.2520000000004"/>
        <n v="7499.6189999999997"/>
        <n v="7512.8119999999999"/>
        <n v="7523.4620000000004"/>
        <n v="7534.4790000000003"/>
        <n v="7814.3860000000004"/>
        <n v="7941.2110000000002"/>
        <n v="8065.4179999999997"/>
        <n v="8188.741"/>
        <n v="8304.4120000000003"/>
        <n v="8421.1769999999997"/>
        <n v="8535.268"/>
        <n v="8654.0609999999997"/>
        <n v="8766.6919999999991"/>
        <n v="8860.0720000000001"/>
        <n v="8955.8389999999999"/>
        <n v="9042.5609999999997"/>
        <n v="9124.0069999999996"/>
        <n v="9202.9779999999992"/>
        <n v="9279.6630000000005"/>
        <n v="9357.7620000000006"/>
        <n v="9431.259"/>
        <n v="9503.9459999999999"/>
        <n v="9564.7420000000002"/>
        <n v="9623.0679999999993"/>
        <n v="9671.1039999999994"/>
        <n v="9714.9660000000003"/>
        <n v="2.4550000000000001"/>
        <n v="2.5819999999999999"/>
        <n v="2.7080000000000002"/>
        <n v="2.835"/>
        <n v="2.972"/>
        <n v="3.125"/>
        <n v="3.2749999999999999"/>
        <n v="3.3940000000000001"/>
        <n v="3.504"/>
        <n v="3.5630000000000002"/>
        <n v="3.6339999999999999"/>
        <n v="3.665"/>
        <n v="3.6659999999999999"/>
        <n v="3.6669999999999998"/>
        <n v="3.6760000000000002"/>
        <n v="3.6909999999999998"/>
        <n v="3.6930000000000001"/>
        <n v="3.7040000000000002"/>
        <n v="3.758"/>
        <n v="3.8260000000000001"/>
        <n v="3.8940000000000001"/>
        <n v="4.0960000000000001"/>
        <n v="8230.1970000000001"/>
        <n v="8314.9959999999992"/>
        <n v="8397.6720000000005"/>
        <n v="8481.64"/>
        <n v="8565.0480000000007"/>
        <n v="8645.6509999999998"/>
        <n v="8727.5339999999997"/>
        <n v="8811.16"/>
        <n v="8889.8189999999995"/>
        <n v="8963.1039999999994"/>
        <n v="9037.6569999999992"/>
        <n v="9111.4009999999998"/>
        <n v="9182.1489999999994"/>
        <n v="9248.9979999999996"/>
        <n v="9313.8780000000006"/>
        <n v="9378.1740000000009"/>
        <n v="9442.8829999999998"/>
        <n v="9507.1689999999999"/>
        <n v="9570.7219999999998"/>
        <n v="9628.1689999999999"/>
        <n v="9678.0169999999998"/>
        <n v="9729.7939999999999"/>
        <n v="1585.7929999999999"/>
        <n v="1602.3510000000001"/>
        <n v="1618.8879999999999"/>
        <n v="1641.461"/>
        <n v="1658.742"/>
        <n v="1673.3440000000001"/>
        <n v="1695.3489999999999"/>
        <n v="1713.771"/>
        <n v="1729.905"/>
        <n v="1745.69"/>
        <n v="1761.0409999999999"/>
        <n v="1773.9559999999999"/>
        <n v="1784.0340000000001"/>
        <n v="1796.789"/>
        <n v="1806.932"/>
        <n v="1814.174"/>
        <n v="1822.587"/>
        <n v="1828.84"/>
        <n v="1835.202"/>
        <n v="1838.79"/>
        <n v="1841.933"/>
        <n v="1846.31"/>
        <n v="926.49699999999996"/>
        <n v="937.17499999999995"/>
        <n v="947.55700000000002"/>
        <n v="959.72500000000002"/>
        <n v="971.73699999999997"/>
        <n v="983.48"/>
        <n v="994.524"/>
        <n v="1008.7809999999999"/>
        <n v="1021.103"/>
        <n v="1031.123"/>
        <n v="1045.383"/>
        <n v="1059.5650000000001"/>
        <n v="1072.1669999999999"/>
        <n v="1086.6990000000001"/>
        <n v="1100.771"/>
        <n v="1112.0340000000001"/>
        <n v="1124.7860000000001"/>
        <n v="1138.664"/>
        <n v="1151.7260000000001"/>
        <n v="1159.502"/>
        <n v="1164.838"/>
        <n v="1171.059"/>
        <n v="784.096"/>
        <n v="810.221"/>
        <n v="838.52499999999998"/>
        <n v="873.54100000000005"/>
        <n v="905.17899999999997"/>
        <n v="926.21299999999997"/>
        <n v="957.79600000000005"/>
        <n v="988.14300000000003"/>
        <n v="1011.817"/>
        <n v="1034.711"/>
        <n v="1063.8510000000001"/>
        <n v="1087.93"/>
        <n v="1107.5229999999999"/>
        <n v="1128.8810000000001"/>
        <n v="1148.2059999999999"/>
        <n v="1165.047"/>
        <n v="1183.7049999999999"/>
        <n v="1200.7919999999999"/>
        <n v="1218.7139999999999"/>
        <n v="1233.97"/>
        <n v="1245.8420000000001"/>
        <n v="1258.133"/>
        <n v="18106.259999999998"/>
        <n v="18162.300999999999"/>
        <n v="18220.807000000001"/>
        <n v="18279.932000000001"/>
        <n v="18338.105"/>
        <n v="18400.109"/>
        <n v="18459.559000000001"/>
        <n v="18520.901999999998"/>
        <n v="18577.065999999999"/>
        <n v="18622.25"/>
        <n v="18671.338"/>
        <n v="18713.307000000001"/>
        <n v="18759.974999999999"/>
        <n v="18809.391"/>
        <n v="18848.662"/>
        <n v="18886.403999999999"/>
        <n v="18922.197"/>
        <n v="18961.988000000001"/>
        <n v="18996.953000000001"/>
        <n v="19026.248"/>
        <n v="19050.074000000001"/>
        <n v="19078.953000000001"/>
        <n v="57687.464999999997"/>
        <n v="58064"/>
        <n v="58439.796999999999"/>
        <n v="58819.336000000003"/>
        <n v="59195.328000000001"/>
        <n v="59558.561999999998"/>
        <n v="59928.163999999997"/>
        <n v="60307.546999999999"/>
        <n v="60663.766000000003"/>
        <n v="60981.675999999999"/>
        <n v="61325.038999999997"/>
        <n v="61669.733999999997"/>
        <n v="62019.538999999997"/>
        <n v="62376.425999999999"/>
        <n v="62721.277000000002"/>
        <n v="63062.292999999998"/>
        <n v="63391.737999999998"/>
        <n v="63702.504000000001"/>
        <n v="63998.175999999999"/>
        <n v="64238.266000000003"/>
        <n v="64435.620999999999"/>
        <n v="64665.84"/>
        <n v="289.60199999999998"/>
        <n v="304.74200000000002"/>
        <n v="324.40300000000002"/>
        <n v="349.46100000000001"/>
        <n v="372.63"/>
        <n v="398.09500000000003"/>
        <n v="423.33"/>
        <n v="450.935"/>
        <n v="476.89800000000002"/>
        <n v="504.012"/>
        <n v="527.601"/>
        <n v="555.66300000000001"/>
        <n v="583.29"/>
        <n v="612.73699999999997"/>
        <n v="643.59100000000001"/>
        <n v="668.96199999999999"/>
        <n v="694.33500000000004"/>
        <n v="718.10299999999995"/>
        <n v="742.51300000000003"/>
        <n v="765.89300000000003"/>
        <n v="778.34699999999998"/>
        <n v="792.18100000000004"/>
        <n v="7.0209999999999999"/>
        <n v="7.5229999999999997"/>
        <n v="8.0359999999999996"/>
        <n v="8.5470000000000006"/>
        <n v="9.0719999999999992"/>
        <n v="9.5570000000000004"/>
        <n v="10.071999999999999"/>
        <n v="10.667999999999999"/>
        <n v="11.308"/>
        <n v="11.929"/>
        <n v="12.555"/>
        <n v="13.195"/>
        <n v="13.853999999999999"/>
        <n v="14.515000000000001"/>
        <n v="15.14"/>
        <n v="15.801"/>
        <n v="16.460999999999999"/>
        <n v="17.155000000000001"/>
        <n v="17.87"/>
        <n v="18.553999999999998"/>
        <n v="19.221"/>
        <n v="19.888999999999999"/>
        <n v="12867.468000000001"/>
        <n v="13449.552"/>
        <n v="14048.148999999999"/>
        <n v="14674.040999999999"/>
        <n v="15344.009"/>
        <n v="16065.478999999999"/>
        <n v="16839.044999999998"/>
        <n v="17681.523000000001"/>
        <n v="18592.32"/>
        <n v="19576.268"/>
        <n v="20592.25"/>
        <n v="21682.057000000001"/>
        <n v="22926.664000000001"/>
        <n v="24246.66"/>
        <n v="25694.018"/>
        <n v="27181.478999999999"/>
        <n v="28711.469000000001"/>
        <n v="30272.456999999999"/>
        <n v="31950.057000000001"/>
        <n v="33627.711000000003"/>
        <n v="35215.769999999997"/>
        <n v="37018.082000000002"/>
        <n v="699.75199999999995"/>
        <n v="711.41099999999994"/>
        <n v="722.726"/>
        <n v="733.56899999999996"/>
        <n v="743.77499999999998"/>
        <n v="754.93499999999995"/>
        <n v="764.95600000000002"/>
        <n v="774.62699999999995"/>
        <n v="784.27099999999996"/>
        <n v="792.875"/>
        <n v="801.30200000000002"/>
        <n v="809.61300000000006"/>
        <n v="819.23500000000001"/>
        <n v="827.97299999999996"/>
        <n v="836.62099999999998"/>
        <n v="845.97199999999998"/>
        <n v="855.17700000000002"/>
        <n v="863.04700000000003"/>
        <n v="869.40099999999995"/>
        <n v="873.94500000000005"/>
        <n v="877.702"/>
        <n v="883.995"/>
        <n v="262.27"/>
        <n v="292.85399999999998"/>
        <n v="322.11099999999999"/>
        <n v="351.83699999999999"/>
        <n v="381.88"/>
        <n v="409.702"/>
        <n v="439.62400000000002"/>
        <n v="469.93299999999999"/>
        <n v="499.51799999999997"/>
        <n v="526.60599999999999"/>
        <n v="554.67499999999995"/>
        <n v="583.67600000000004"/>
        <n v="616.25099999999998"/>
        <n v="642.96699999999998"/>
        <n v="668.27200000000005"/>
        <n v="693.36099999999999"/>
        <n v="714.19299999999998"/>
        <n v="733.02700000000004"/>
        <n v="751.15800000000002"/>
        <n v="769.17"/>
        <n v="784.87099999999998"/>
        <n v="798.91499999999996"/>
        <n v="3580.49"/>
        <n v="3639.5140000000001"/>
        <n v="3699.53"/>
        <n v="3764.6559999999999"/>
        <n v="3836.873"/>
        <n v="3908.1379999999999"/>
        <n v="3978.9250000000002"/>
        <n v="4049.6"/>
        <n v="4117.7389999999996"/>
        <n v="4170.1270000000004"/>
        <n v="4228.3450000000003"/>
        <n v="4293.7839999999997"/>
        <n v="4360.7430000000004"/>
        <n v="4418.5249999999996"/>
        <n v="4474.3620000000001"/>
        <n v="4527.4250000000002"/>
        <n v="4575.9840000000004"/>
        <n v="4618.0240000000003"/>
        <n v="4657.4480000000003"/>
        <n v="4688.1059999999998"/>
        <n v="4710.3760000000002"/>
        <n v="4734.375"/>
        <n v="15070.411"/>
        <n v="15451.638999999999"/>
        <n v="15850.032999999999"/>
        <n v="16261.853999999999"/>
        <n v="16681.668000000001"/>
        <n v="17112.016"/>
        <n v="17539.498"/>
        <n v="17984.48"/>
        <n v="18410.771000000001"/>
        <n v="18822.043000000001"/>
        <n v="19268.02"/>
        <n v="19698.495999999999"/>
        <n v="20148.509999999998"/>
        <n v="20629.724999999999"/>
        <n v="21102.66"/>
        <n v="21568.49"/>
        <n v="22025.041000000001"/>
        <n v="22483.523000000001"/>
        <n v="22925.488000000001"/>
        <n v="23357.736000000001"/>
        <n v="23757.105"/>
        <n v="24175.925999999999"/>
        <n v="351.35500000000002"/>
        <n v="351.827"/>
        <n v="352.19799999999998"/>
        <n v="352.54300000000001"/>
        <n v="352.92899999999997"/>
        <n v="353.30599999999998"/>
        <n v="353.77600000000001"/>
        <n v="354.18299999999999"/>
        <n v="354.53899999999999"/>
        <n v="354.87799999999999"/>
        <n v="355.20499999999998"/>
        <n v="355.52"/>
        <n v="355.80500000000001"/>
        <n v="356.08100000000002"/>
        <n v="356.35899999999998"/>
        <n v="356.64699999999999"/>
        <n v="356.94099999999997"/>
        <n v="357.22399999999999"/>
        <n v="357.49099999999999"/>
        <n v="357.76499999999999"/>
        <n v="358.00299999999999"/>
        <n v="358.21199999999999"/>
        <n v="122.297"/>
        <n v="132.226"/>
        <n v="144.77199999999999"/>
        <n v="162.98599999999999"/>
        <n v="194.70500000000001"/>
        <n v="220.815"/>
        <n v="247.441"/>
        <n v="277.375"/>
        <n v="315.41199999999998"/>
        <n v="362.00299999999999"/>
        <n v="417.34100000000001"/>
        <n v="472.88400000000001"/>
        <n v="532.75400000000002"/>
        <n v="590.74300000000005"/>
        <n v="648.61"/>
        <n v="714.928"/>
        <n v="785.97299999999996"/>
        <n v="864.58199999999999"/>
        <n v="948.72900000000004"/>
        <n v="1033.7919999999999"/>
        <n v="1128.3510000000001"/>
        <n v="1214.146"/>
        <n v="6.407"/>
        <n v="6.4080000000000004"/>
        <n v="9.1739999999999995"/>
        <n v="10.291"/>
        <n v="10.811"/>
        <n v="11.475"/>
        <n v="12.061"/>
        <n v="13"/>
        <n v="13.59"/>
        <n v="14.337"/>
        <n v="15.084"/>
        <n v="15.787000000000001"/>
        <n v="16.89"/>
        <n v="18.004000000000001"/>
        <n v="18.835999999999999"/>
        <n v="19.876000000000001"/>
        <n v="21.712"/>
        <n v="23.913"/>
        <n v="26.527999999999999"/>
        <n v="29.524999999999999"/>
        <n v="33.863999999999997"/>
        <n v="37.289000000000001"/>
        <n v="40.886000000000003"/>
        <n v="44.527999999999999"/>
        <n v="3198.5450000000001"/>
        <n v="3231.2420000000002"/>
        <n v="3264.192"/>
        <n v="3298.2249999999999"/>
        <n v="3331.761"/>
        <n v="3364.05"/>
        <n v="3394.7649999999999"/>
        <n v="3427.7979999999998"/>
        <n v="3459.817"/>
        <n v="3489.23"/>
        <n v="3519.652"/>
        <n v="3549.2739999999999"/>
        <n v="3581.1509999999998"/>
        <n v="3613.5940000000001"/>
        <n v="3649.3910000000001"/>
        <n v="3692.9369999999999"/>
        <n v="3733.0050000000001"/>
        <n v="3769.0369999999998"/>
        <n v="3801.57"/>
        <n v="3826.877"/>
        <n v="3843.8719999999998"/>
        <n v="3866.873"/>
        <n v="500.47199999999998"/>
        <n v="505.88299999999998"/>
        <n v="511.30399999999997"/>
        <n v="519.04300000000001"/>
        <n v="527.05600000000004"/>
        <n v="535.97500000000002"/>
        <n v="544.77099999999996"/>
        <n v="551.49699999999996"/>
        <n v="559.78099999999995"/>
        <n v="566.09799999999996"/>
        <n v="571.55600000000004"/>
        <n v="577.09"/>
        <n v="583.94200000000001"/>
        <n v="589.95500000000004"/>
        <n v="595.39800000000002"/>
        <n v="600.86699999999996"/>
        <n v="605.33199999999999"/>
        <n v="610.00099999999998"/>
        <n v="615.25099999999998"/>
        <n v="621.23699999999997"/>
        <n v="626.99199999999996"/>
        <n v="633.74400000000003"/>
        <n v="546.61900000000003"/>
        <n v="550.55700000000002"/>
        <n v="553.99"/>
        <n v="557.274"/>
        <n v="560.94299999999998"/>
        <n v="564.26199999999994"/>
        <n v="567.00800000000004"/>
        <n v="570.11699999999996"/>
        <n v="573.38499999999999"/>
        <n v="575.73699999999997"/>
        <n v="578.82000000000005"/>
        <n v="582.03800000000001"/>
        <n v="585.22900000000004"/>
        <n v="588.52200000000005"/>
        <n v="592.04899999999998"/>
        <n v="595.47699999999998"/>
        <n v="599.02700000000004"/>
        <n v="602.66999999999996"/>
        <n v="606.197"/>
        <n v="609.74400000000003"/>
        <n v="613.346"/>
        <n v="617.52300000000002"/>
        <n v="0"/>
        <n v="36900.843999999997"/>
        <n v="37345.805"/>
        <n v="37769.311999999998"/>
        <n v="38194.464999999997"/>
        <n v="38609.839999999997"/>
        <n v="39026.258000000002"/>
        <n v="39462.218999999997"/>
        <n v="39883.188000000002"/>
        <n v="40333.093999999997"/>
        <n v="40750.07"/>
        <n v="41166.809000000001"/>
        <n v="41594.644999999997"/>
        <n v="42037.394999999997"/>
        <n v="42442.656000000003"/>
        <n v="42836.754000000001"/>
        <n v="43250.815999999999"/>
        <n v="43653.004000000001"/>
        <n v="44037.73"/>
        <n v="44434.120999999999"/>
        <n v="44824.483999999997"/>
        <n v="45191.245999999999"/>
        <n v="45571.472999999998"/>
        <n v="5.7569999999999997"/>
        <n v="5.79"/>
        <n v="5.8310000000000004"/>
        <n v="5.875"/>
        <n v="5.9039999999999999"/>
        <n v="5.9550000000000001"/>
        <n v="5.9880000000000004"/>
        <n v="6.0179999999999998"/>
        <n v="6.069"/>
        <n v="6.1020000000000003"/>
        <n v="6.2119999999999997"/>
        <n v="7.3479999999999999"/>
        <n v="9.0259999999999998"/>
        <n v="10.776999999999999"/>
        <n v="12.609"/>
        <n v="16.475000000000001"/>
        <n v="18.53"/>
        <n v="20.501000000000001"/>
        <n v="22.366"/>
        <n v="25.713999999999999"/>
        <n v="251.899"/>
        <n v="258.387"/>
        <n v="265.28399999999999"/>
        <n v="271.76799999999997"/>
        <n v="278.45400000000001"/>
        <n v="285.10300000000001"/>
        <n v="291.8"/>
        <n v="298.74099999999999"/>
        <n v="305.42099999999999"/>
        <n v="311.56200000000001"/>
        <n v="317.846"/>
        <n v="324.17200000000003"/>
        <n v="330.16500000000002"/>
        <n v="335.90499999999997"/>
        <n v="340.41"/>
        <n v="345.02600000000001"/>
        <n v="349.99"/>
        <n v="354.89600000000002"/>
        <n v="359.68900000000002"/>
        <n v="364.21899999999999"/>
        <n v="368.61200000000002"/>
        <n v="372.226"/>
        <n v="3637.703"/>
        <n v="3718.8020000000001"/>
        <n v="3809.7179999999998"/>
        <n v="3894.011"/>
        <n v="3981.3789999999999"/>
        <n v="4069.1439999999998"/>
        <n v="4147.0969999999998"/>
        <n v="4231.7259999999997"/>
        <n v="4291.0600000000004"/>
        <n v="4336.1409999999996"/>
        <n v="4372.4930000000004"/>
        <n v="4426.7079999999996"/>
        <n v="4489.9610000000002"/>
        <n v="4539.152"/>
        <n v="4593.2939999999999"/>
        <n v="4655.1350000000002"/>
        <n v="4700.8119999999999"/>
        <n v="4754.4049999999997"/>
        <n v="4802.4709999999995"/>
        <n v="4826.0940000000001"/>
        <n v="4840.393"/>
        <n v="4858.9690000000001"/>
        <n v="1313.914"/>
        <n v="1324.8710000000001"/>
        <n v="1336.307"/>
        <n v="1347.87"/>
        <n v="1359.6990000000001"/>
        <n v="1370.6590000000001"/>
        <n v="1381.366"/>
        <n v="1392.1669999999999"/>
        <n v="1402.5340000000001"/>
        <n v="1409.924"/>
        <n v="1420.2670000000001"/>
        <n v="1429.7629999999999"/>
        <n v="1438.43"/>
        <n v="1447.173"/>
        <n v="1455.289"/>
        <n v="1463.441"/>
        <n v="1471.444"/>
        <n v="1479.9169999999999"/>
        <n v="1487.9639999999999"/>
        <n v="1496.056"/>
        <n v="1502.7190000000001"/>
        <n v="1508.2719999999999"/>
        <n v="579.87599999999998"/>
        <n v="580.53"/>
        <n v="581.12400000000002"/>
        <n v="581.726"/>
        <n v="582.31399999999996"/>
        <n v="582.947"/>
        <n v="583.62699999999995"/>
        <n v="584.36699999999996"/>
        <n v="585.048"/>
        <n v="585.68499999999995"/>
        <n v="586.33299999999997"/>
        <n v="586.94200000000001"/>
        <n v="587.5"/>
        <n v="588.08500000000004"/>
        <n v="588.68799999999999"/>
        <n v="589.25099999999998"/>
        <n v="589.779"/>
        <n v="590.28499999999997"/>
        <n v="590.76400000000001"/>
        <n v="591.19600000000003"/>
        <n v="591.61"/>
        <n v="592.024"/>
        <n v="7.0000000000000007E-2"/>
        <n v="0.42899999999999999"/>
        <n v="0.85"/>
        <n v="1.3260000000000001"/>
        <n v="1.8759999999999999"/>
        <n v="2.9420000000000002"/>
        <n v="3.4550000000000001"/>
        <n v="4.8330000000000002"/>
        <n v="5.8730000000000002"/>
        <n v="8.35"/>
        <n v="10.025"/>
        <n v="15.271000000000001"/>
        <n v="21.991"/>
        <n v="29.472999999999999"/>
        <n v="35.976999999999997"/>
        <n v="42.957000000000001"/>
        <n v="51.03"/>
        <n v="58.311999999999998"/>
        <n v="65.81"/>
        <n v="72.978999999999999"/>
        <n v="79.674000000000007"/>
        <n v="54617.976999999999"/>
        <n v="54771.512000000002"/>
        <n v="54913.199000000001"/>
        <n v="55066.305"/>
        <n v="55213.964999999997"/>
        <n v="55362"/>
        <n v="55522.84"/>
        <n v="55673.684000000001"/>
        <n v="55812.906000000003"/>
        <n v="55926.726999999999"/>
        <n v="56044.758000000002"/>
        <n v="56161.906000000003"/>
        <n v="56309.913999999997"/>
        <n v="56452.370999999999"/>
        <n v="56567.805"/>
        <n v="56659.351999999999"/>
        <n v="56707.18"/>
        <n v="56746.305"/>
        <n v="56779.586000000003"/>
        <n v="56804.097999999998"/>
        <n v="56826.91"/>
        <n v="56850.593999999997"/>
        <n v="139109.79699999999"/>
        <n v="141210.484"/>
        <n v="143316.07800000001"/>
        <n v="145461.56200000001"/>
        <n v="147627.67199999999"/>
        <n v="149817.31200000001"/>
        <n v="151970.82800000001"/>
        <n v="154147.29699999999"/>
        <n v="156283.766"/>
        <n v="158156.43799999999"/>
        <n v="160139.42199999999"/>
        <n v="162012.359"/>
        <n v="163670.891"/>
        <n v="165391.141"/>
        <n v="167101.516"/>
        <n v="168580.516"/>
        <n v="169928.31200000001"/>
        <n v="171236.78099999999"/>
        <n v="172493"/>
        <n v="173563.71900000001"/>
        <n v="174442.68799999999"/>
        <n v="175444.984"/>
      </sharedItems>
    </cacheField>
    <cacheField name="cumulative_flaring_co2" numFmtId="164">
      <sharedItems containsSemiMixedTypes="0" containsString="0" containsNumber="1" minValue="0" maxValue="2421.2530000000002" count="601">
        <n v="80.647999999999996"/>
        <n v="88.82"/>
        <n v="96.828000000000003"/>
        <n v="103.986"/>
        <n v="110.84399999999999"/>
        <n v="117.758"/>
        <n v="124.804"/>
        <n v="132.309"/>
        <n v="139.791"/>
        <n v="147.75700000000001"/>
        <n v="155.947"/>
        <n v="163.821"/>
        <n v="172.108"/>
        <n v="180.95500000000001"/>
        <n v="190.227"/>
        <n v="201.05500000000001"/>
        <n v="213.495"/>
        <n v="228.357"/>
        <n v="245.28200000000001"/>
        <n v="265.48200000000003"/>
        <n v="282.75400000000002"/>
        <n v="300.02699999999999"/>
        <n v="1.37"/>
        <n v="1.5529999999999999"/>
        <n v="1.72"/>
        <n v="1.9039999999999999"/>
        <n v="2.069"/>
        <n v="2.2290000000000001"/>
        <n v="2.41"/>
        <n v="2.5950000000000002"/>
        <n v="2.7570000000000001"/>
        <n v="2.9620000000000002"/>
        <n v="3.145"/>
        <n v="3.3250000000000002"/>
        <n v="3.5089999999999999"/>
        <n v="3.7"/>
        <n v="3.8679999999999999"/>
        <n v="4.03"/>
        <n v="4.1609999999999996"/>
        <n v="4.2990000000000004"/>
        <n v="4.4269999999999996"/>
        <n v="4.5449999999999999"/>
        <n v="4.6539999999999999"/>
        <n v="4.7629999999999999"/>
        <n v="1.0669999999999999"/>
        <n v="1.214"/>
        <n v="1.367"/>
        <n v="1.4790000000000001"/>
        <n v="1.581"/>
        <n v="1.6859999999999999"/>
        <n v="1.8160000000000001"/>
        <n v="1.931"/>
        <n v="2.048"/>
        <n v="2.165"/>
        <n v="2.2690000000000001"/>
        <n v="2.3620000000000001"/>
        <n v="2.4540000000000002"/>
        <n v="2.548"/>
        <n v="2.6240000000000001"/>
        <n v="2.7120000000000002"/>
        <n v="2.79"/>
        <n v="2.8889999999999998"/>
        <n v="3.0110000000000001"/>
        <n v="3.1269999999999998"/>
        <n v="3.2280000000000002"/>
        <n v="3.33"/>
        <n v="298.23700000000002"/>
        <n v="313.91199999999998"/>
        <n v="330.029"/>
        <n v="345.577"/>
        <n v="361.61900000000003"/>
        <n v="377.35199999999998"/>
        <n v="393.44099999999997"/>
        <n v="409.57400000000001"/>
        <n v="424.91500000000002"/>
        <n v="439.31400000000002"/>
        <n v="454.04899999999998"/>
        <n v="468.98500000000001"/>
        <n v="484.80399999999997"/>
        <n v="501.52699999999999"/>
        <n v="518.41499999999996"/>
        <n v="534.548"/>
        <n v="548.68200000000002"/>
        <n v="563.51700000000005"/>
        <n v="579.06600000000003"/>
        <n v="594.89400000000001"/>
        <n v="610.95100000000002"/>
        <n v="627.00800000000004"/>
        <n v="0"/>
        <n v="4.032"/>
        <n v="4.3639999999999999"/>
        <n v="4.6980000000000004"/>
        <n v="5.0199999999999996"/>
        <n v="5.335"/>
        <n v="5.649"/>
        <n v="5.984"/>
        <n v="6.2880000000000003"/>
        <n v="6.5860000000000003"/>
        <n v="6.8449999999999998"/>
        <n v="7.1120000000000001"/>
        <n v="7.3739999999999997"/>
        <n v="7.64"/>
        <n v="7.8419999999999996"/>
        <n v="8.0449999999999999"/>
        <n v="8.2370000000000001"/>
        <n v="8.3960000000000008"/>
        <n v="8.5229999999999997"/>
        <n v="8.6270000000000007"/>
        <n v="8.7080000000000002"/>
        <n v="8.7609999999999992"/>
        <n v="8.8140000000000001"/>
        <n v="10.837"/>
        <n v="11.608000000000001"/>
        <n v="12.281000000000001"/>
        <n v="12.951000000000001"/>
        <n v="13.702999999999999"/>
        <n v="14.250999999999999"/>
        <n v="14.782"/>
        <n v="15.324999999999999"/>
        <n v="15.712"/>
        <n v="15.974"/>
        <n v="16.327000000000002"/>
        <n v="16.579000000000001"/>
        <n v="16.795999999999999"/>
        <n v="17.039000000000001"/>
        <n v="17.29"/>
        <n v="17.536999999999999"/>
        <n v="17.809999999999999"/>
        <n v="18.050999999999998"/>
        <n v="18.283999999999999"/>
        <n v="18.478999999999999"/>
        <n v="18.605"/>
        <n v="18.731000000000002"/>
        <n v="2.8410000000000002"/>
        <n v="2.8420000000000001"/>
        <n v="0.96799999999999997"/>
        <n v="1.0209999999999999"/>
        <n v="1.083"/>
        <n v="1.139"/>
        <n v="1.194"/>
        <n v="1.264"/>
        <n v="1.3220000000000001"/>
        <n v="1.403"/>
        <n v="1.5"/>
        <n v="1.575"/>
        <n v="1.6719999999999999"/>
        <n v="1.7589999999999999"/>
        <n v="1.861"/>
        <n v="1.94"/>
        <n v="2.024"/>
        <n v="2.133"/>
        <n v="2.2370000000000001"/>
        <n v="2.383"/>
        <n v="2.4740000000000002"/>
        <n v="2.5390000000000001"/>
        <n v="2.6160000000000001"/>
        <n v="2.6909999999999998"/>
        <n v="98.155000000000001"/>
        <n v="102.32899999999999"/>
        <n v="106.259"/>
        <n v="110.15"/>
        <n v="114.068"/>
        <n v="117.988"/>
        <n v="122.206"/>
        <n v="126.721"/>
        <n v="131.512"/>
        <n v="136.018"/>
        <n v="140.126"/>
        <n v="144.00399999999999"/>
        <n v="147.31100000000001"/>
        <n v="150.36199999999999"/>
        <n v="153.31899999999999"/>
        <n v="156.17699999999999"/>
        <n v="159.04499999999999"/>
        <n v="161.86199999999999"/>
        <n v="164.767"/>
        <n v="167.27199999999999"/>
        <n v="169.40299999999999"/>
        <n v="171.55099999999999"/>
        <n v="39.46"/>
        <n v="42.427999999999997"/>
        <n v="45.393999999999998"/>
        <n v="48.396000000000001"/>
        <n v="51.323999999999998"/>
        <n v="54.277000000000001"/>
        <n v="57.345999999999997"/>
        <n v="60.334000000000003"/>
        <n v="63.277999999999999"/>
        <n v="65.852999999999994"/>
        <n v="68.435000000000002"/>
        <n v="71.106999999999999"/>
        <n v="73.763999999999996"/>
        <n v="76.453000000000003"/>
        <n v="78.930999999999997"/>
        <n v="81.305000000000007"/>
        <n v="83.649000000000001"/>
        <n v="85.915999999999997"/>
        <n v="87.923000000000002"/>
        <n v="89.951999999999998"/>
        <n v="91.766000000000005"/>
        <n v="93.573999999999998"/>
        <n v="0.93300000000000005"/>
        <n v="1.077"/>
        <n v="1.224"/>
        <n v="1.36"/>
        <n v="1.4830000000000001"/>
        <n v="1.6020000000000001"/>
        <n v="1.7290000000000001"/>
        <n v="1.8759999999999999"/>
        <n v="2.0619999999999998"/>
        <n v="2.2320000000000002"/>
        <n v="2.4220000000000002"/>
        <n v="2.6019999999999999"/>
        <n v="2.774"/>
        <n v="2.9470000000000001"/>
        <n v="3.13"/>
        <n v="3.2930000000000001"/>
        <n v="3.4420000000000002"/>
        <n v="3.5880000000000001"/>
        <n v="3.7450000000000001"/>
        <n v="3.9079999999999999"/>
        <n v="4.0830000000000002"/>
        <n v="4.258"/>
        <n v="126.389"/>
        <n v="129.614"/>
        <n v="132.358"/>
        <n v="134.38800000000001"/>
        <n v="136.29"/>
        <n v="137.97499999999999"/>
        <n v="139.81399999999999"/>
        <n v="142.233"/>
        <n v="144.34700000000001"/>
        <n v="146.25200000000001"/>
        <n v="148.11699999999999"/>
        <n v="150.19399999999999"/>
        <n v="153.78700000000001"/>
        <n v="157.05199999999999"/>
        <n v="160.58199999999999"/>
        <n v="164.71899999999999"/>
        <n v="168.476"/>
        <n v="171.29900000000001"/>
        <n v="173.78800000000001"/>
        <n v="176.24199999999999"/>
        <n v="179.048"/>
        <n v="181.82"/>
        <n v="3.7999999999999999E-2"/>
        <n v="9.5000000000000001E-2"/>
        <n v="9.6000000000000002E-2"/>
        <n v="9.7000000000000003E-2"/>
        <n v="0.10199999999999999"/>
        <n v="0.10299999999999999"/>
        <n v="1E-3"/>
        <n v="2E-3"/>
        <n v="7.0000000000000001E-3"/>
        <n v="8.0000000000000002E-3"/>
        <n v="42.356999999999999"/>
        <n v="45.427"/>
        <n v="48.27"/>
        <n v="51.654000000000003"/>
        <n v="54.3"/>
        <n v="56.856999999999999"/>
        <n v="59.448"/>
        <n v="61.975000000000001"/>
        <n v="64.570999999999998"/>
        <n v="66.802000000000007"/>
        <n v="69.179000000000002"/>
        <n v="71.793999999999997"/>
        <n v="74.322000000000003"/>
        <n v="77.024000000000001"/>
        <n v="79.525000000000006"/>
        <n v="82.099000000000004"/>
        <n v="84.287999999999997"/>
        <n v="86.638999999999996"/>
        <n v="88.933999999999997"/>
        <n v="91.691000000000003"/>
        <n v="93.802999999999997"/>
        <n v="95.915999999999997"/>
        <n v="5.6139999999999999"/>
        <n v="6.1619999999999999"/>
        <n v="6.6870000000000003"/>
        <n v="7.1929999999999996"/>
        <n v="7.67"/>
        <n v="8.1780000000000008"/>
        <n v="8.7309999999999999"/>
        <n v="9.3460000000000001"/>
        <n v="9.9120000000000008"/>
        <n v="10.413"/>
        <n v="10.887"/>
        <n v="11.365"/>
        <n v="11.855"/>
        <n v="12.294"/>
        <n v="12.743"/>
        <n v="13.167"/>
        <n v="13.625"/>
        <n v="14.061"/>
        <n v="14.484"/>
        <n v="14.853"/>
        <n v="15.198"/>
        <n v="15.542"/>
        <n v="109.145"/>
        <n v="114.813"/>
        <n v="120.51"/>
        <n v="126.505"/>
        <n v="130.858"/>
        <n v="145.13999999999999"/>
        <n v="156.82400000000001"/>
        <n v="166.73500000000001"/>
        <n v="178.977"/>
        <n v="190.65799999999999"/>
        <n v="209.65899999999999"/>
        <n v="226.46600000000001"/>
        <n v="230.81399999999999"/>
        <n v="236.13499999999999"/>
        <n v="242.46100000000001"/>
        <n v="249.46299999999999"/>
        <n v="255.16900000000001"/>
        <n v="260.48200000000003"/>
        <n v="264.49700000000001"/>
        <n v="268.38"/>
        <n v="272.90699999999998"/>
        <n v="276.67099999999999"/>
        <n v="8.1630000000000003"/>
        <n v="8.4179999999999993"/>
        <n v="9.6199999999999992"/>
        <n v="10.746"/>
        <n v="11.827"/>
        <n v="12.988"/>
        <n v="14.135"/>
        <n v="15.346"/>
        <n v="16.346"/>
        <n v="17.472999999999999"/>
        <n v="18.606999999999999"/>
        <n v="19.584"/>
        <n v="20.448"/>
        <n v="21.585000000000001"/>
        <n v="22.677"/>
        <n v="23.713999999999999"/>
        <n v="24.817"/>
        <n v="25.934999999999999"/>
        <n v="27.036999999999999"/>
        <n v="28.099"/>
        <n v="29.03"/>
        <n v="29.954999999999998"/>
        <n v="7.9450000000000003"/>
        <n v="8.5570000000000004"/>
        <n v="9.1440000000000001"/>
        <n v="9.7560000000000002"/>
        <n v="10.619"/>
        <n v="11.528"/>
        <n v="12.487"/>
        <n v="13.507999999999999"/>
        <n v="14.750999999999999"/>
        <n v="16.117000000000001"/>
        <n v="17.623000000000001"/>
        <n v="19.082999999999998"/>
        <n v="20.361999999999998"/>
        <n v="21.454999999999998"/>
        <n v="22.678999999999998"/>
        <n v="24.027000000000001"/>
        <n v="25.178999999999998"/>
        <n v="26.268000000000001"/>
        <n v="27.26"/>
        <n v="28.172999999999998"/>
        <n v="28.954000000000001"/>
        <n v="29.734999999999999"/>
        <n v="40.880000000000003"/>
        <n v="43.252000000000002"/>
        <n v="45.164000000000001"/>
        <n v="46.941000000000003"/>
        <n v="48.651000000000003"/>
        <n v="50.238"/>
        <n v="51.664000000000001"/>
        <n v="54.488"/>
        <n v="56.850999999999999"/>
        <n v="58.363999999999997"/>
        <n v="59.929000000000002"/>
        <n v="61.48"/>
        <n v="62.902999999999999"/>
        <n v="64.414000000000001"/>
        <n v="65.822000000000003"/>
        <n v="67.343999999999994"/>
        <n v="68.811000000000007"/>
        <n v="69.915999999999997"/>
        <n v="70.995000000000005"/>
        <n v="71.951999999999998"/>
        <n v="72.781999999999996"/>
        <n v="74.301000000000002"/>
        <n v="113.501"/>
        <n v="114.07599999999999"/>
        <n v="114.652"/>
        <n v="115.227"/>
        <n v="115.80200000000001"/>
        <n v="123.30200000000001"/>
        <n v="131.18700000000001"/>
        <n v="139.26599999999999"/>
        <n v="146.184"/>
        <n v="153.81200000000001"/>
        <n v="155.78"/>
        <n v="156.85300000000001"/>
        <n v="159.72399999999999"/>
        <n v="162.44300000000001"/>
        <n v="164.804"/>
        <n v="166.89099999999999"/>
        <n v="168.71799999999999"/>
        <n v="170.66300000000001"/>
        <n v="172.53700000000001"/>
        <n v="174.27099999999999"/>
        <n v="176.16499999999999"/>
        <n v="178.05600000000001"/>
        <n v="562.87900000000002"/>
        <n v="587.22699999999998"/>
        <n v="622.04300000000001"/>
        <n v="656.58600000000001"/>
        <n v="696.22400000000005"/>
        <n v="737.75400000000002"/>
        <n v="779.91099999999994"/>
        <n v="830.779"/>
        <n v="867.40300000000002"/>
        <n v="905.69100000000003"/>
        <n v="953.56200000000001"/>
        <n v="1005.123"/>
        <n v="1058.0509999999999"/>
        <n v="1106.8779999999999"/>
        <n v="1145.3440000000001"/>
        <n v="1178.367"/>
        <n v="1214.585"/>
        <n v="1256.511"/>
        <n v="1305.9490000000001"/>
        <n v="1368.604"/>
        <n v="1427.5260000000001"/>
        <n v="1486.4469999999999"/>
        <n v="900.19299999999998"/>
        <n v="900.63599999999997"/>
        <n v="900.77200000000005"/>
        <n v="901.00199999999995"/>
        <n v="901.42700000000002"/>
        <n v="901.81200000000001"/>
        <n v="901.94799999999998"/>
        <n v="902.33199999999999"/>
        <n v="905.97900000000004"/>
        <n v="909.73699999999997"/>
        <n v="913.39099999999996"/>
        <n v="917.44"/>
        <n v="921.32299999999998"/>
        <n v="925.67600000000004"/>
        <n v="930.01300000000003"/>
        <n v="933.96199999999999"/>
        <n v="938.21799999999996"/>
        <n v="942.12400000000002"/>
        <n v="1.427"/>
        <n v="1.5620000000000001"/>
        <n v="1.706"/>
        <n v="1.8640000000000001"/>
        <n v="2.0249999999999999"/>
        <n v="2.1909999999999998"/>
        <n v="2.371"/>
        <n v="2.5579999999999998"/>
        <n v="2.7290000000000001"/>
        <n v="2.903"/>
        <n v="3.077"/>
        <n v="3.2629999999999999"/>
        <n v="3.4529999999999998"/>
        <n v="3.6080000000000001"/>
        <n v="3.7189999999999999"/>
        <n v="3.8359999999999999"/>
        <n v="3.9649999999999999"/>
        <n v="4.1050000000000004"/>
        <n v="4.2350000000000003"/>
        <n v="4.3600000000000003"/>
        <n v="4.4850000000000003"/>
        <n v="4.6100000000000003"/>
        <n v="21.428999999999998"/>
        <n v="23.466999999999999"/>
        <n v="25.536000000000001"/>
        <n v="27.436"/>
        <n v="29.67"/>
        <n v="31.966000000000001"/>
        <n v="34.383000000000003"/>
        <n v="36.948"/>
        <n v="39.252000000000002"/>
        <n v="41.509"/>
        <n v="43.787999999999997"/>
        <n v="46.527000000000001"/>
        <n v="49.906999999999996"/>
        <n v="53.741"/>
        <n v="57.805999999999997"/>
        <n v="61.512"/>
        <n v="65.275999999999996"/>
        <n v="69.099000000000004"/>
        <n v="72.893000000000001"/>
        <n v="76.537999999999997"/>
        <n v="80.096000000000004"/>
        <n v="83.655000000000001"/>
        <n v="3.702"/>
        <n v="4.0750000000000002"/>
        <n v="4.4429999999999996"/>
        <n v="4.8380000000000001"/>
        <n v="5.2249999999999996"/>
        <n v="5.5890000000000004"/>
        <n v="6.4009999999999998"/>
        <n v="7.2489999999999997"/>
        <n v="8.1110000000000007"/>
        <n v="8.9749999999999996"/>
        <n v="9.8000000000000007"/>
        <n v="10.634"/>
        <n v="11.472"/>
        <n v="12.170999999999999"/>
        <n v="12.944000000000001"/>
        <n v="13.766"/>
        <n v="14.404999999999999"/>
        <n v="15.206"/>
        <n v="16.030999999999999"/>
        <n v="16.567"/>
        <n v="17.012"/>
        <n v="17.457000000000001"/>
        <n v="0.43099999999999999"/>
        <n v="0.47199999999999998"/>
        <n v="0.51400000000000001"/>
        <n v="0.55300000000000005"/>
        <n v="0.59599999999999997"/>
        <n v="0.65400000000000003"/>
        <n v="0.69899999999999995"/>
        <n v="0.74099999999999999"/>
        <n v="0.78500000000000003"/>
        <n v="0.82899999999999996"/>
        <n v="0.874"/>
        <n v="0.93100000000000005"/>
        <n v="0.97799999999999998"/>
        <n v="1.016"/>
        <n v="1.0489999999999999"/>
        <n v="1.105"/>
        <n v="1.1359999999999999"/>
        <n v="1.1639999999999999"/>
        <n v="1.1970000000000001"/>
        <n v="1.25"/>
        <n v="384.11700000000002"/>
        <n v="385.44299999999998"/>
        <n v="386.34800000000001"/>
        <n v="387.52100000000002"/>
        <n v="389.29"/>
        <n v="391.07799999999997"/>
        <n v="392.90699999999998"/>
        <n v="394.77199999999999"/>
        <n v="396.65499999999997"/>
        <n v="398.51600000000002"/>
        <n v="400.38499999999999"/>
        <n v="402.27600000000001"/>
        <n v="404.06"/>
        <n v="406.392"/>
        <n v="408.13499999999999"/>
        <n v="409.93599999999998"/>
        <n v="411.40300000000002"/>
        <n v="413.03699999999998"/>
        <n v="414.67099999999999"/>
        <n v="416.30500000000001"/>
        <n v="417.93900000000002"/>
        <n v="419.57299999999998"/>
        <n v="189.625"/>
        <n v="196.11799999999999"/>
        <n v="202.29599999999999"/>
        <n v="207.85900000000001"/>
        <n v="213.47800000000001"/>
        <n v="219.46899999999999"/>
        <n v="224.74100000000001"/>
        <n v="230.15799999999999"/>
        <n v="234.90799999999999"/>
        <n v="239.78899999999999"/>
        <n v="244.52699999999999"/>
        <n v="248.98"/>
        <n v="252.626"/>
        <n v="256.84199999999998"/>
        <n v="261.27800000000002"/>
        <n v="265.91899999999998"/>
        <n v="270.47699999999998"/>
        <n v="274.779"/>
        <n v="279.255"/>
        <n v="283.53800000000001"/>
        <n v="286.98099999999999"/>
        <n v="290.45499999999998"/>
        <n v="1301.4770000000001"/>
        <n v="1341.6189999999999"/>
        <n v="1382.087"/>
        <n v="1422.3140000000001"/>
        <n v="1463.0989999999999"/>
        <n v="1504.2139999999999"/>
        <n v="1545.9590000000001"/>
        <n v="1588.1869999999999"/>
        <n v="1632.037"/>
        <n v="1674.8720000000001"/>
        <n v="1720.1110000000001"/>
        <n v="1769.6959999999999"/>
        <n v="1822.79"/>
        <n v="1881.63"/>
        <n v="1945.8009999999999"/>
        <n v="2010.9110000000001"/>
        <n v="2065.4690000000001"/>
        <n v="2124.7139999999999"/>
        <n v="2197.5010000000002"/>
        <n v="2285.884"/>
        <n v="2353.569"/>
        <n v="2421.2530000000002"/>
      </sharedItems>
    </cacheField>
    <cacheField name="cumulative_gas_co2" numFmtId="164">
      <sharedItems containsSemiMixedTypes="0" containsString="0" containsNumber="1" minValue="0" maxValue="78542.547000000006"/>
    </cacheField>
    <cacheField name="cumulative_luc_co2" numFmtId="164">
      <sharedItems containsSemiMixedTypes="0" containsString="0" containsNumber="1" minValue="-4701.3879999999999" maxValue="124390.891"/>
    </cacheField>
    <cacheField name="cumulative_oil_co2" numFmtId="164">
      <sharedItems containsSemiMixedTypes="0" containsString="0" containsNumber="1" minValue="23.234000000000002" maxValue="161275.016"/>
    </cacheField>
    <cacheField name="cumulative_other_co2" numFmtId="164">
      <sharedItems containsString="0" containsBlank="1" containsNumber="1" minValue="1.2E-2" maxValue="1427.211"/>
    </cacheField>
    <cacheField name="energy_per_capita" numFmtId="164">
      <sharedItems containsSemiMixedTypes="0" containsString="0" containsNumber="1" minValue="599.05600000000004" maxValue="262585.68800000002"/>
    </cacheField>
    <cacheField name="energy_per_gdp" numFmtId="164">
      <sharedItems containsSemiMixedTypes="0" containsString="0" containsNumber="1" minValue="0.35199999999999998" maxValue="5.2809999999999997"/>
    </cacheField>
    <cacheField name="flaring_co2" numFmtId="164">
      <sharedItems containsSemiMixedTypes="0" containsString="0" containsNumber="1" minValue="0" maxValue="88.382999999999996"/>
    </cacheField>
    <cacheField name="flaring_co2_per_capita" numFmtId="164">
      <sharedItems containsSemiMixedTypes="0" containsString="0" containsNumber="1" minValue="0" maxValue="8.8369999999999997"/>
    </cacheField>
    <cacheField name="gas_co2" numFmtId="164">
      <sharedItems containsSemiMixedTypes="0" containsString="0" containsNumber="1" minValue="0" maxValue="1673.999"/>
    </cacheField>
    <cacheField name="gas_co2_per_capita" numFmtId="164">
      <sharedItems containsSemiMixedTypes="0" containsString="0" containsNumber="1" minValue="0" maxValue="42.854999999999997"/>
    </cacheField>
    <cacheField name="ghg_excluding_lucf_per_capita" numFmtId="164">
      <sharedItems containsString="0" containsBlank="1" containsNumber="1" minValue="1.052" maxValue="62.034999999999997"/>
    </cacheField>
    <cacheField name="ghg_per_capita" numFmtId="164">
      <sharedItems containsString="0" containsBlank="1" containsNumber="1" minValue="-5.0999999999999997E-2" maxValue="62.034999999999997" count="723">
        <n v="34.216999999999999"/>
        <n v="34.100999999999999"/>
        <n v="33.526000000000003"/>
        <n v="29.253"/>
        <n v="31.495999999999999"/>
        <n v="29.271000000000001"/>
        <n v="31.187999999999999"/>
        <n v="30.625"/>
        <n v="28.651"/>
        <n v="28.914999999999999"/>
        <n v="27.084"/>
        <n v="28.623999999999999"/>
        <n v="28.140999999999998"/>
        <n v="23.981000000000002"/>
        <n v="24.286000000000001"/>
        <n v="23.882000000000001"/>
        <n v="23.905000000000001"/>
        <n v="25.48"/>
        <n v="24.872"/>
        <n v="23.997"/>
        <n v="28.274750000000001"/>
        <n v="8.1370000000000005"/>
        <n v="9.5579999999999998"/>
        <n v="9.6760000000000002"/>
        <n v="10.256"/>
        <n v="10.292999999999999"/>
        <n v="10.233000000000001"/>
        <n v="9.91"/>
        <n v="9.5109999999999992"/>
        <n v="9.4290000000000003"/>
        <n v="8.5760000000000005"/>
        <n v="9.2479999999999993"/>
        <n v="8.8740000000000006"/>
        <n v="8.4540000000000006"/>
        <n v="8.4670000000000005"/>
        <n v="7.9660000000000002"/>
        <n v="8.0150000000000006"/>
        <n v="7.9669999999999996"/>
        <n v="8.1310000000000002"/>
        <n v="7.7279999999999998"/>
        <n v="7.86"/>
        <n v="8.9144500000000022"/>
        <n v="8.9533225000000023"/>
        <n v="13.079000000000001"/>
        <n v="13.161"/>
        <n v="12.394"/>
        <n v="12.664"/>
        <n v="12.461"/>
        <n v="12.032"/>
        <n v="11.673"/>
        <n v="11.157999999999999"/>
        <n v="11.292"/>
        <n v="10.569000000000001"/>
        <n v="11.191000000000001"/>
        <n v="10.111000000000001"/>
        <n v="9.9309999999999992"/>
        <n v="9.9550000000000001"/>
        <n v="9.3179999999999996"/>
        <n v="9.6959999999999997"/>
        <n v="9.7680000000000007"/>
        <n v="9.5280000000000005"/>
        <n v="9.5399999999999991"/>
        <n v="9.4019999999999992"/>
        <n v="10.946149999999999"/>
        <n v="23.231999999999999"/>
        <n v="30.265999999999998"/>
        <n v="30.626999999999999"/>
        <n v="31.032"/>
        <n v="30.643999999999998"/>
        <n v="30.795000000000002"/>
        <n v="30.151"/>
        <n v="30.861999999999998"/>
        <n v="29.789000000000001"/>
        <n v="28.414999999999999"/>
        <n v="28.608000000000001"/>
        <n v="23.948"/>
        <n v="23.709"/>
        <n v="23.798999999999999"/>
        <n v="23.786000000000001"/>
        <n v="23.542000000000002"/>
        <n v="20.509"/>
        <n v="20.719000000000001"/>
        <n v="20.966999999999999"/>
        <n v="20.635000000000002"/>
        <n v="26.301750000000006"/>
        <n v="8.532"/>
        <n v="8.0950000000000006"/>
        <n v="8.1859999999999999"/>
        <n v="8.7070000000000007"/>
        <n v="8.4909999999999997"/>
        <n v="8.4469999999999992"/>
        <n v="8.4320000000000004"/>
        <n v="8.5950000000000006"/>
        <n v="8.6509999999999998"/>
        <n v="8.3439999999999994"/>
        <n v="7.923"/>
        <n v="7.5449999999999999"/>
        <n v="7.0289999999999999"/>
        <n v="6.3579999999999997"/>
        <n v="6.6440000000000001"/>
        <n v="6.6539999999999999"/>
        <n v="6.9710000000000001"/>
        <n v="7.0250000000000004"/>
        <n v="6.8179999999999996"/>
        <n v="6.7460000000000004"/>
        <n v="7.7096500000000008"/>
        <n v="13.157"/>
        <n v="13.378"/>
        <n v="12.82"/>
        <n v="13.231999999999999"/>
        <n v="13.268000000000001"/>
        <n v="12.944000000000001"/>
        <n v="13.01"/>
        <n v="13.255000000000001"/>
        <n v="12.718"/>
        <n v="11.933999999999999"/>
        <n v="12.021000000000001"/>
        <n v="12.037000000000001"/>
        <n v="11.766"/>
        <n v="11.214"/>
        <n v="10.888"/>
        <n v="11.102"/>
        <n v="11.13"/>
        <n v="11.087999999999999"/>
        <n v="10.954000000000001"/>
        <n v="10.513"/>
        <n v="12.121450000000001"/>
        <n v="13.106999999999999"/>
        <n v="13.321"/>
        <n v="13.15"/>
        <n v="14.13"/>
        <n v="12.933"/>
        <n v="12.199"/>
        <n v="13.568"/>
        <n v="12.641"/>
        <n v="11.949"/>
        <n v="11.374000000000001"/>
        <n v="11.375"/>
        <n v="10.005000000000001"/>
        <n v="9.0519999999999996"/>
        <n v="9.2650000000000006"/>
        <n v="8.484"/>
        <n v="8.0890000000000004"/>
        <n v="8.81"/>
        <n v="8.3610000000000007"/>
        <n v="8.2249999999999996"/>
        <n v="7.6020000000000003"/>
        <n v="10.881999999999998"/>
        <n v="11.625999999999999"/>
        <n v="11.811"/>
        <n v="13.337"/>
        <n v="13.534000000000001"/>
        <n v="13.723000000000001"/>
        <n v="12.898"/>
        <n v="15.986000000000001"/>
        <n v="14.861000000000001"/>
        <n v="12.319000000000001"/>
        <n v="15.381"/>
        <n v="11.112"/>
        <n v="10.214"/>
        <n v="12.102"/>
        <n v="11.106999999999999"/>
        <n v="9.2880000000000003"/>
        <n v="15.67"/>
        <n v="16.219000000000001"/>
        <n v="15.112"/>
        <n v="11.175000000000001"/>
        <n v="12.975350000000001"/>
        <n v="7.38"/>
        <n v="11.438000000000001"/>
        <n v="11.879"/>
        <n v="13.422000000000001"/>
        <n v="12.645"/>
        <n v="10.28"/>
        <n v="12.409000000000001"/>
        <n v="12.010999999999999"/>
        <n v="10.432"/>
        <n v="9.7029999999999994"/>
        <n v="11.183"/>
        <n v="2.246"/>
        <n v="1.1930000000000001"/>
        <n v="1.331"/>
        <n v="0.58599999999999997"/>
        <n v="-5.0999999999999997E-2"/>
        <n v="11.583"/>
        <n v="11.048999999999999"/>
        <n v="11.319000000000001"/>
        <n v="10.58"/>
        <n v="8.6309000000000005"/>
        <n v="8.6934450000000005"/>
        <n v="8.2010000000000005"/>
        <n v="7.5389999999999997"/>
        <n v="7.3760000000000003"/>
        <n v="7.4189999999999996"/>
        <n v="7.3419999999999996"/>
        <n v="7.3140000000000001"/>
        <n v="7.1029999999999998"/>
        <n v="6.9459999999999997"/>
        <n v="6.8049999999999997"/>
        <n v="6.4770000000000003"/>
        <n v="6.5039999999999996"/>
        <n v="6.3019999999999996"/>
        <n v="6.33"/>
        <n v="6.3179999999999996"/>
        <n v="5.766"/>
        <n v="5.8319999999999999"/>
        <n v="5.8079999999999998"/>
        <n v="5.835"/>
        <n v="5.6130000000000004"/>
        <n v="5.4669999999999996"/>
        <n v="6.6148499999999997"/>
        <n v="11.115"/>
        <n v="11.754"/>
        <n v="11.566000000000001"/>
        <n v="11.593999999999999"/>
        <n v="11.401999999999999"/>
        <n v="11.138999999999999"/>
        <n v="11.252000000000001"/>
        <n v="10.901"/>
        <n v="10.932"/>
        <n v="10.231"/>
        <n v="10.597"/>
        <n v="10.086"/>
        <n v="10.417"/>
        <n v="9.8949999999999996"/>
        <n v="9.9260000000000002"/>
        <n v="9.9290000000000003"/>
        <n v="9.6850000000000005"/>
        <n v="9.3070000000000004"/>
        <n v="8.6620000000000008"/>
        <n v="10.53115"/>
        <m/>
        <n v="12.044"/>
        <n v="11.324"/>
        <n v="11.432"/>
        <n v="11.249000000000001"/>
        <n v="11.39"/>
        <n v="11.076000000000001"/>
        <n v="12.365"/>
        <n v="12.089"/>
        <n v="11.52"/>
        <n v="10.445"/>
        <n v="10.083"/>
        <n v="9.27"/>
        <n v="9.19"/>
        <n v="9.5980000000000008"/>
        <n v="9.7050000000000001"/>
        <n v="9.7560000000000002"/>
        <n v="8.1920000000000002"/>
        <n v="8.1769999999999996"/>
        <n v="8.0180000000000007"/>
        <n v="7.6779999999999999"/>
        <n v="10.230050000000002"/>
        <n v="1.395"/>
        <n v="1.6"/>
        <n v="1.5880000000000001"/>
        <n v="1.6519999999999999"/>
        <n v="1.6870000000000001"/>
        <n v="1.7450000000000001"/>
        <n v="1.8420000000000001"/>
        <n v="1.897"/>
        <n v="1.9930000000000001"/>
        <n v="2.0529999999999999"/>
        <n v="2.0550000000000002"/>
        <n v="2.15"/>
        <n v="2.1720000000000002"/>
        <n v="2.2829999999999999"/>
        <n v="2.27"/>
        <n v="2.298"/>
        <n v="2.3740000000000001"/>
        <n v="2.4550000000000001"/>
        <n v="2.4319999999999999"/>
        <n v="1.9770500000000002"/>
        <n v="18.199000000000002"/>
        <n v="18.587"/>
        <n v="18.082999999999998"/>
        <n v="17.853999999999999"/>
        <n v="17.335999999999999"/>
        <n v="17.266999999999999"/>
        <n v="16.943000000000001"/>
        <n v="16.058"/>
        <n v="15.509"/>
        <n v="14.178000000000001"/>
        <n v="13.8"/>
        <n v="12.917"/>
        <n v="13.16"/>
        <n v="12.882999999999999"/>
        <n v="12.827"/>
        <n v="13.113"/>
        <n v="13.401999999999999"/>
        <n v="13.14"/>
        <n v="12.597"/>
        <n v="11.984999999999999"/>
        <n v="14.991900000000001"/>
        <n v="12.068"/>
        <n v="11.811999999999999"/>
        <n v="11.901999999999999"/>
        <n v="11.808"/>
        <n v="11.762"/>
        <n v="11.352"/>
        <n v="11.782999999999999"/>
        <n v="12.034000000000001"/>
        <n v="11.922000000000001"/>
        <n v="11.641"/>
        <n v="12.183"/>
        <n v="11.936"/>
        <n v="12.584"/>
        <n v="11.27"/>
        <n v="10.839"/>
        <n v="10.667"/>
        <n v="10.657999999999999"/>
        <n v="10.034000000000001"/>
        <n v="10.137"/>
        <n v="11.464"/>
        <n v="8.4760000000000009"/>
        <n v="8.4440000000000008"/>
        <n v="8.59"/>
        <n v="8.8710000000000004"/>
        <n v="9.0069999999999997"/>
        <n v="8.9779999999999998"/>
        <n v="8.7390000000000008"/>
        <n v="8.5709999999999997"/>
        <n v="8.2530000000000001"/>
        <n v="7.383"/>
        <n v="7.4950000000000001"/>
        <n v="7.2939999999999996"/>
        <n v="6.9720000000000004"/>
        <n v="6.4269999999999996"/>
        <n v="6.0990000000000002"/>
        <n v="6.6029999999999998"/>
        <n v="6.5289999999999999"/>
        <n v="6.4329999999999998"/>
        <n v="6.298"/>
        <n v="7.5882000000000005"/>
        <n v="9.4700000000000006"/>
        <n v="9.1029999999999998"/>
        <n v="9.3420000000000005"/>
        <n v="9.3889999999999993"/>
        <n v="9.3119999999999994"/>
        <n v="9.1370000000000005"/>
        <n v="9.4090000000000007"/>
        <n v="8.8800000000000008"/>
        <n v="8.42"/>
        <n v="8.8729999999999993"/>
        <n v="9.718"/>
        <n v="10.063000000000001"/>
        <n v="10.170999999999999"/>
        <n v="9.8539999999999992"/>
        <n v="9.593"/>
        <n v="9.6839999999999993"/>
        <n v="9.5890000000000004"/>
        <n v="9.2850000000000001"/>
        <n v="9.0180000000000007"/>
        <n v="9.3811"/>
        <n v="20.384"/>
        <n v="21.507000000000001"/>
        <n v="23.053000000000001"/>
        <n v="23.684000000000001"/>
        <n v="26.54"/>
        <n v="26.631"/>
        <n v="25.783000000000001"/>
        <n v="24.152000000000001"/>
        <n v="23.574999999999999"/>
        <n v="21.952999999999999"/>
        <n v="22.719000000000001"/>
        <n v="22.501000000000001"/>
        <n v="21.542000000000002"/>
        <n v="20.071000000000002"/>
        <n v="18.702999999999999"/>
        <n v="17.350999999999999"/>
        <n v="16.405000000000001"/>
        <n v="16.318000000000001"/>
        <n v="16.498999999999999"/>
        <n v="16.452000000000002"/>
        <n v="21.291149999999998"/>
        <n v="11.847"/>
        <n v="11.167"/>
        <n v="11.548999999999999"/>
        <n v="11.679"/>
        <n v="12.4"/>
        <n v="12.653"/>
        <n v="12.225"/>
        <n v="12.891"/>
        <n v="13.061999999999999"/>
        <n v="12.680999999999999"/>
        <n v="12.897"/>
        <n v="5.0140000000000002"/>
        <n v="5.0030000000000001"/>
        <n v="5.617"/>
        <n v="6.0359999999999996"/>
        <n v="11.97"/>
        <n v="11.279"/>
        <n v="11.853"/>
        <n v="12.074999999999999"/>
        <n v="10.525049999999998"/>
        <n v="6.0369999999999999"/>
        <n v="6.9130000000000003"/>
        <n v="6.4740000000000002"/>
        <n v="7.1760000000000002"/>
        <n v="7.1669999999999998"/>
        <n v="7.2640000000000002"/>
        <n v="7.4420000000000002"/>
        <n v="7.6440000000000001"/>
        <n v="7.4740000000000002"/>
        <n v="6.9790000000000001"/>
        <n v="7.1639999999999997"/>
        <n v="7.0590000000000002"/>
        <n v="7.3739999999999997"/>
        <n v="6.4909999999999997"/>
        <n v="6.4059999999999997"/>
        <n v="4.7750000000000004"/>
        <n v="4.0199999999999996"/>
        <n v="4.2130000000000001"/>
        <n v="4.1500000000000004"/>
        <n v="4.2290000000000001"/>
        <n v="6.3225500000000006"/>
        <n v="1.054"/>
        <n v="0.93899999999999995"/>
        <n v="0.89300000000000002"/>
        <n v="0.92500000000000004"/>
        <n v="0.91600000000000004"/>
        <n v="0.93400000000000005"/>
        <n v="0.90900000000000003"/>
        <n v="0.90600000000000003"/>
        <n v="0.95099999999999996"/>
        <n v="1.0149999999999999"/>
        <n v="1.0549999999999999"/>
        <n v="1.3460000000000001"/>
        <n v="1.417"/>
        <n v="1.4650000000000001"/>
        <n v="1.427"/>
        <n v="1.6140000000000001"/>
        <n v="1.63"/>
        <n v="1.7170000000000001"/>
        <n v="1.6779999999999999"/>
        <n v="1.2093"/>
        <n v="13.045"/>
        <n v="13.026999999999999"/>
        <n v="12.952999999999999"/>
        <n v="12.891999999999999"/>
        <n v="12.945"/>
        <n v="12.537000000000001"/>
        <n v="12.202999999999999"/>
        <n v="12.122999999999999"/>
        <n v="11.91"/>
        <n v="12.134"/>
        <n v="11.298999999999999"/>
        <n v="11.146000000000001"/>
        <n v="11.071999999999999"/>
        <n v="10.590999999999999"/>
        <n v="11.022"/>
        <n v="11.02"/>
        <n v="10.734"/>
        <n v="10.333"/>
        <n v="9.9979999999999993"/>
        <n v="11.726649999999999"/>
        <n v="13.305999999999999"/>
        <n v="14.67"/>
        <n v="14.869"/>
        <n v="15.224"/>
        <n v="14.664"/>
        <n v="14.84"/>
        <n v="14.712999999999999"/>
        <n v="14.305"/>
        <n v="14.138"/>
        <n v="13.345000000000001"/>
        <n v="13.167"/>
        <n v="14.359"/>
        <n v="14.843"/>
        <n v="14.625"/>
        <n v="14.534000000000001"/>
        <n v="14.262"/>
        <n v="15.038"/>
        <n v="15.134"/>
        <n v="14.638"/>
        <n v="14.46935"/>
        <n v="7.2649999999999997"/>
        <n v="5.5519999999999996"/>
        <n v="5.4119999999999999"/>
        <n v="5.8250000000000002"/>
        <n v="5.8529999999999998"/>
        <n v="5.5890000000000004"/>
        <n v="5.6079999999999997"/>
        <n v="5.6159999999999997"/>
        <n v="5.2720000000000002"/>
        <n v="5.117"/>
        <n v="5.8470000000000004"/>
        <n v="6.1689999999999996"/>
        <n v="5.85"/>
        <n v="5.9580000000000002"/>
        <n v="5.827"/>
        <n v="5.8440000000000003"/>
        <n v="5.6870000000000003"/>
        <n v="5.452"/>
        <n v="5.3819999999999997"/>
        <n v="5.0449999999999999"/>
        <n v="5.708499999999999"/>
        <n v="58.828000000000003"/>
        <n v="55.3"/>
        <n v="58.048999999999999"/>
        <n v="60.051000000000002"/>
        <n v="62.034999999999997"/>
        <n v="58.558999999999997"/>
        <n v="54.981999999999999"/>
        <n v="51.326999999999998"/>
        <n v="46.951000000000001"/>
        <n v="43.197000000000003"/>
        <n v="45.83"/>
        <n v="48.898000000000003"/>
        <n v="50.695999999999998"/>
        <n v="48.405999999999999"/>
        <n v="46.779000000000003"/>
        <n v="44.226999999999997"/>
        <n v="42.143999999999998"/>
        <n v="40.585999999999999"/>
        <n v="39.462000000000003"/>
        <n v="40.880000000000003"/>
        <n v="49.859349999999999"/>
        <n v="12.345000000000001"/>
        <n v="9.734"/>
        <n v="9.77"/>
        <n v="10.34"/>
        <n v="10.332000000000001"/>
        <n v="10.526999999999999"/>
        <n v="10.898999999999999"/>
        <n v="10.973000000000001"/>
        <n v="9.9710000000000001"/>
        <n v="10.625"/>
        <n v="11.816000000000001"/>
        <n v="11.659000000000001"/>
        <n v="11.343999999999999"/>
        <n v="11.241"/>
        <n v="11.079000000000001"/>
        <n v="12.167"/>
        <n v="12.826000000000001"/>
        <n v="13.207000000000001"/>
        <n v="11.182149999999998"/>
        <n v="16.132999999999999"/>
        <n v="15.904999999999999"/>
        <n v="16.344000000000001"/>
        <n v="16.904"/>
        <n v="17.251000000000001"/>
        <n v="17.576000000000001"/>
        <n v="17.792000000000002"/>
        <n v="17.867000000000001"/>
        <n v="18.66"/>
        <n v="18.399999999999999"/>
        <n v="19.369"/>
        <n v="19.957999999999998"/>
        <n v="20.728000000000002"/>
        <n v="20.8"/>
        <n v="21.736000000000001"/>
        <n v="22.347999999999999"/>
        <n v="22.14"/>
        <n v="21.329000000000001"/>
        <n v="20.425000000000001"/>
        <n v="20.184000000000001"/>
        <n v="19.092450000000003"/>
        <n v="13.523999999999999"/>
        <n v="13.282"/>
        <n v="12.929"/>
        <n v="12.039"/>
        <n v="12.260999999999999"/>
        <n v="11.423"/>
        <n v="11.16"/>
        <n v="11.007"/>
        <n v="10.669"/>
        <n v="10.41"/>
        <n v="10.826000000000001"/>
        <n v="11.164"/>
        <n v="10.882999999999999"/>
        <n v="10.852"/>
        <n v="10.881"/>
        <n v="11.032"/>
        <n v="11.170999999999999"/>
        <n v="11.725"/>
        <n v="11.446999999999999"/>
        <n v="11.465"/>
        <n v="11.5075"/>
        <n v="4.2229999999999999"/>
        <n v="3.6269999999999998"/>
        <n v="3.665"/>
        <n v="3.6339999999999999"/>
        <n v="3.726"/>
        <n v="3.8359999999999999"/>
        <n v="3.9830000000000001"/>
        <n v="3.9489999999999998"/>
        <n v="4.41"/>
        <n v="3.4169999999999998"/>
        <n v="3.5430000000000001"/>
        <n v="7.8049999999999997"/>
        <n v="7.18"/>
        <n v="6.4480000000000004"/>
        <n v="6.4779999999999998"/>
        <n v="8.2579999999999991"/>
        <n v="8.3160000000000007"/>
        <n v="8.2240000000000002"/>
        <n v="7.9560000000000004"/>
        <n v="5.5086500000000003"/>
        <n v="8.0239999999999991"/>
        <n v="8.51"/>
        <n v="8.8079999999999998"/>
        <n v="8.8640000000000008"/>
        <n v="9.0890000000000004"/>
        <n v="9.2729999999999997"/>
        <n v="8.984"/>
        <n v="9.18"/>
        <n v="8.3119999999999994"/>
        <n v="7.4470000000000001"/>
        <n v="7.0880000000000001"/>
        <n v="7.2949999999999999"/>
        <n v="7.1550000000000002"/>
        <n v="6.6120000000000001"/>
        <n v="6.6040000000000001"/>
        <n v="6.8369999999999997"/>
        <n v="6.4950000000000001"/>
        <n v="6.835"/>
        <n v="6.6459999999999999"/>
        <n v="6.218"/>
        <n v="7.7137999999999991"/>
        <n v="7.89"/>
        <n v="6.2140000000000004"/>
        <n v="6.3470000000000004"/>
        <n v="6.4359999999999999"/>
        <n v="6.2480000000000002"/>
        <n v="5.8150000000000004"/>
        <n v="5.6180000000000003"/>
        <n v="5.3570000000000002"/>
        <n v="5.194"/>
        <n v="4.7370000000000001"/>
        <n v="5.3"/>
        <n v="3.653"/>
        <n v="3.3279999999999998"/>
        <n v="3.1110000000000002"/>
        <n v="2.9460000000000002"/>
        <n v="2.9089999999999998"/>
        <n v="3.39"/>
        <n v="3.323"/>
        <n v="3.0390000000000001"/>
        <n v="4.688200000000001"/>
        <n v="7.1369999999999996"/>
        <n v="7.2009999999999996"/>
        <n v="6.9219999999999997"/>
        <n v="7.0389999999999997"/>
        <n v="7.0570000000000004"/>
        <n v="7.109"/>
        <n v="7.0270000000000001"/>
        <n v="6.7089999999999996"/>
        <n v="6.8380000000000001"/>
        <n v="6.5670000000000002"/>
        <n v="6.694"/>
        <n v="6.117"/>
        <n v="6.2160000000000002"/>
        <n v="6.2709999999999999"/>
        <n v="5.7290000000000001"/>
        <n v="5.5709999999999997"/>
        <n v="5.5679999999999996"/>
        <n v="5.4"/>
        <n v="5.2110000000000003"/>
        <n v="5.1609999999999996"/>
        <n v="6.3772000000000002"/>
        <n v="33.284999999999997"/>
        <n v="35.631999999999998"/>
        <n v="34.511000000000003"/>
        <n v="34.987000000000002"/>
        <n v="35.360999999999997"/>
        <n v="35.061999999999998"/>
        <n v="32.072000000000003"/>
        <n v="28.65"/>
        <n v="27.762"/>
        <n v="24.32"/>
        <n v="23.803000000000001"/>
        <n v="24.196000000000002"/>
        <n v="25.341999999999999"/>
        <n v="26.382000000000001"/>
        <n v="26.234000000000002"/>
        <n v="27.501000000000001"/>
        <n v="28.12"/>
        <n v="27.423999999999999"/>
        <n v="25.096"/>
        <n v="26.439"/>
        <n v="29.108949999999993"/>
        <n v="11.436999999999999"/>
        <n v="11.564"/>
        <n v="11.207000000000001"/>
        <n v="11.301"/>
        <n v="11.15"/>
        <n v="10.98"/>
        <n v="10.847"/>
        <n v="10.516999999999999"/>
        <n v="10.103999999999999"/>
        <n v="9.1240000000000006"/>
        <n v="8.5180000000000007"/>
        <n v="8.7639999999999993"/>
        <n v="8.4269999999999996"/>
        <n v="7.7549999999999999"/>
        <n v="7.4669999999999996"/>
        <n v="7.0910000000000002"/>
        <n v="6.8209999999999997"/>
        <n v="6.6609999999999996"/>
        <n v="6.4260000000000002"/>
        <n v="9.2704500000000003"/>
        <n v="22.565999999999999"/>
        <n v="22.192"/>
        <n v="21.440999999999999"/>
        <n v="21.454000000000001"/>
        <n v="21.541"/>
        <n v="21.399000000000001"/>
        <n v="20.885000000000002"/>
        <n v="21.032"/>
        <n v="20.23"/>
        <n v="18.661999999999999"/>
        <n v="19.364999999999998"/>
        <n v="18.516999999999999"/>
        <n v="17.664000000000001"/>
        <n v="17.954999999999998"/>
        <n v="17.946999999999999"/>
        <n v="17.452000000000002"/>
        <n v="17.553999999999998"/>
        <n v="17.251999999999999"/>
        <n v="17.741"/>
        <n v="17.262"/>
        <n v="19.505549999999996"/>
      </sharedItems>
    </cacheField>
    <cacheField name="land_use_change_co2" numFmtId="164">
      <sharedItems containsSemiMixedTypes="0" containsString="0" containsNumber="1" minValue="-83.575999999999993" maxValue="522.303"/>
    </cacheField>
    <cacheField name="land_use_change_co2_per_capita" numFmtId="164">
      <sharedItems containsSemiMixedTypes="0" containsString="0" containsNumber="1" minValue="-7.3120000000000003" maxValue="23.72"/>
    </cacheField>
    <cacheField name="methane" numFmtId="164">
      <sharedItems containsString="0" containsBlank="1" containsNumber="1" minValue="0.19" maxValue="745.24"/>
    </cacheField>
    <cacheField name="methane_per_capita" numFmtId="164">
      <sharedItems containsString="0" containsBlank="1" containsNumber="1" minValue="0.218" maxValue="14.164999999999999"/>
    </cacheField>
    <cacheField name="nitrous_oxide" numFmtId="164">
      <sharedItems containsString="0" containsBlank="1" containsNumber="1" minValue="0.05" maxValue="270.58999999999997"/>
    </cacheField>
    <cacheField name="nitrous_oxide_per_capita" numFmtId="164">
      <sharedItems containsString="0" containsBlank="1" containsNumber="1" minValue="9.9000000000000005E-2" maxValue="5.7080000000000002"/>
    </cacheField>
    <cacheField name="oil_co2" numFmtId="164">
      <sharedItems containsSemiMixedTypes="0" containsString="0" containsNumber="1" minValue="0.86299999999999999" maxValue="2644.2370000000001"/>
    </cacheField>
    <cacheField name="oil_co2_per_capita" numFmtId="164">
      <sharedItems containsSemiMixedTypes="0" containsString="0" containsNumber="1" minValue="6.4000000000000001E-2" maxValue="22.92"/>
    </cacheField>
    <cacheField name="other_co2_per_capita" numFmtId="164">
      <sharedItems containsString="0" containsBlank="1" containsNumber="1" minValue="0" maxValue="0.27200000000000002"/>
    </cacheField>
    <cacheField name="other_industry_co2" numFmtId="164">
      <sharedItems containsString="0" containsBlank="1" containsNumber="1" minValue="0" maxValue="32.424999999999997"/>
    </cacheField>
    <cacheField name="primary_energy_consumption" numFmtId="164">
      <sharedItems containsSemiMixedTypes="0" containsString="0" containsNumber="1" minValue="14.712999999999999" maxValue="27063.787"/>
    </cacheField>
    <cacheField name="share_global_cement_co2" numFmtId="164">
      <sharedItems containsSemiMixedTypes="0" containsString="0" containsNumber="1" minValue="0" maxValue="8.9079999999999995"/>
    </cacheField>
    <cacheField name="share_global_co2" numFmtId="164">
      <sharedItems containsSemiMixedTypes="0" containsString="0" containsNumber="1" minValue="4.0000000000000001E-3" maxValue="23.637"/>
    </cacheField>
    <cacheField name="share_global_co2_including_luc" numFmtId="164">
      <sharedItems containsSemiMixedTypes="0" containsString="0" containsNumber="1" minValue="3.0000000000000001E-3" maxValue="20.109000000000002"/>
    </cacheField>
    <cacheField name="share_global_coal_co2" numFmtId="164">
      <sharedItems containsSemiMixedTypes="0" containsString="0" containsNumber="1" minValue="0" maxValue="23.530999999999999"/>
    </cacheField>
    <cacheField name="share_global_cumulative_cement_co2" numFmtId="164">
      <sharedItems containsSemiMixedTypes="0" containsString="0" containsNumber="1" minValue="0" maxValue="10.62"/>
    </cacheField>
    <cacheField name="share_global_cumulative_co2" numFmtId="164">
      <sharedItems containsSemiMixedTypes="0" containsString="0" containsNumber="1" minValue="3.0000000000000001E-3" maxValue="29.097999999999999"/>
    </cacheField>
    <cacheField name="share_global_cumulative_co2_including_luc" numFmtId="164">
      <sharedItems containsSemiMixedTypes="0" containsString="0" containsNumber="1" minValue="3.0000000000000001E-3" maxValue="25.428999999999998"/>
    </cacheField>
    <cacheField name="share_global_cumulative_coal_co2" numFmtId="164">
      <sharedItems containsSemiMixedTypes="0" containsString="0" containsNumber="1" minValue="0" maxValue="26.483000000000001"/>
    </cacheField>
    <cacheField name="share_global_cumulative_flaring_co2" numFmtId="164">
      <sharedItems containsSemiMixedTypes="0" containsString="0" containsNumber="1" minValue="0" maxValue="13.12"/>
    </cacheField>
    <cacheField name="share_global_cumulative_gas_co2" numFmtId="164">
      <sharedItems containsSemiMixedTypes="0" containsString="0" containsNumber="1" minValue="0" maxValue="40.798999999999999"/>
    </cacheField>
    <cacheField name="share_global_cumulative_luc_co2" numFmtId="164">
      <sharedItems containsSemiMixedTypes="0" containsString="0" containsNumber="1" minValue="-0.65400000000000003" maxValue="19.300999999999998"/>
    </cacheField>
    <cacheField name="share_global_cumulative_oil_co2" numFmtId="164">
      <sharedItems containsSemiMixedTypes="0" containsString="0" containsNumber="1" minValue="6.0000000000000001E-3" maxValue="30.471"/>
    </cacheField>
    <cacheField name="share_global_cumulative_other_co2" numFmtId="164">
      <sharedItems containsString="0" containsBlank="1" containsNumber="1" minValue="0" maxValue="20.614000000000001"/>
    </cacheField>
    <cacheField name="share_global_flaring_co2" numFmtId="164">
      <sharedItems containsSemiMixedTypes="0" containsString="0" containsNumber="1" minValue="0" maxValue="20.120999999999999"/>
    </cacheField>
    <cacheField name="share_global_gas_co2" numFmtId="164">
      <sharedItems containsSemiMixedTypes="0" containsString="0" containsNumber="1" minValue="0" maxValue="26.469000000000001"/>
    </cacheField>
    <cacheField name="share_global_luc_co2" numFmtId="164">
      <sharedItems containsSemiMixedTypes="0" containsString="0" containsNumber="1" minValue="-1.6839999999999999" maxValue="11.112"/>
    </cacheField>
    <cacheField name="share_global_oil_co2" numFmtId="164">
      <sharedItems containsSemiMixedTypes="0" containsString="0" containsNumber="1" minValue="7.0000000000000001E-3" maxValue="24.167999999999999"/>
    </cacheField>
    <cacheField name="share_global_other_co2" numFmtId="164">
      <sharedItems containsString="0" containsBlank="1" containsNumber="1" minValue="0" maxValue="12.542999999999999"/>
    </cacheField>
    <cacheField name="share_of_temperature_change_from_ghg" numFmtId="164">
      <sharedItems containsSemiMixedTypes="0" containsString="0" containsNumber="1" minValue="3.0000000000000001E-3" maxValue="20.036999999999999"/>
    </cacheField>
    <cacheField name="temperature_change_from_ch4" numFmtId="164">
      <sharedItems containsSemiMixedTypes="0" containsString="0" containsNumber="1" minValue="-1E-3" maxValue="3.7999999999999999E-2"/>
    </cacheField>
    <cacheField name="temperature_change_from_co2" numFmtId="164">
      <sharedItems containsSemiMixedTypes="0" containsString="0" containsNumber="1" minValue="0" maxValue="0.23300000000000001"/>
    </cacheField>
    <cacheField name="temperature_change_from_ghg" numFmtId="164">
      <sharedItems containsSemiMixedTypes="0" containsString="0" containsNumber="1" minValue="0" maxValue="0.27900000000000003"/>
    </cacheField>
    <cacheField name="temperature_change_from_n2o" numFmtId="164">
      <sharedItems containsSemiMixedTypes="0" containsString="0" containsNumber="1" minValue="0" maxValue="1.0999999999999999E-2"/>
    </cacheField>
    <cacheField name="total_ghg" numFmtId="164">
      <sharedItems containsString="0" containsBlank="1" containsNumber="1" minValue="-0.28000000000000003" maxValue="6372.54"/>
    </cacheField>
    <cacheField name="total_ghg_excluding_lucf" numFmtId="164">
      <sharedItems containsString="0" containsBlank="1" containsNumber="1" minValue="1.88" maxValue="6787.48"/>
    </cacheField>
    <cacheField name="trade_co2" numFmtId="164">
      <sharedItems containsString="0" containsBlank="1" containsNumber="1" minValue="-482.35599999999999" maxValue="659.548"/>
    </cacheField>
    <cacheField name="trade_co2_share" numFmtId="164">
      <sharedItems containsString="0" containsBlank="1" containsNumber="1" minValue="-55.798999999999999" maxValue="607.52099999999996"/>
    </cacheField>
  </cacheFields>
  <extLst>
    <ext xmlns:x14="http://schemas.microsoft.com/office/spreadsheetml/2009/9/main" uri="{725AE2AE-9491-48be-B2B4-4EB974FC3084}">
      <x14:pivotCacheDefinition pivotCacheId="104058958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oni Parihar" refreshedDate="45610.790132523151" createdVersion="8" refreshedVersion="8" minRefreshableVersion="3" recordCount="793" xr:uid="{7FB30D7B-F4C0-4343-A9A4-FE6BB9A41108}">
  <cacheSource type="worksheet">
    <worksheetSource ref="A1:CA1048576" sheet="CO2_Emission" r:id="rId2"/>
  </cacheSource>
  <cacheFields count="79">
    <cacheField name="country" numFmtId="0">
      <sharedItems containsBlank="1" count="37">
        <s v="Australia"/>
        <s v="Austria"/>
        <s v="Belgium"/>
        <s v="Canada"/>
        <s v="Cyprus"/>
        <s v="Czechia"/>
        <s v="Denmark"/>
        <s v="Estonia"/>
        <s v="Finland"/>
        <s v="France"/>
        <s v="Germany"/>
        <s v="Hong Kong"/>
        <s v="Iceland"/>
        <s v="India"/>
        <s v="Ireland"/>
        <s v="Israel"/>
        <s v="Italy"/>
        <s v="Japan"/>
        <s v="Luxembourg"/>
        <s v="Malaysia"/>
        <s v="Malta"/>
        <s v="Nepal"/>
        <s v="Netherlands"/>
        <s v="New Zealand"/>
        <s v="Norway"/>
        <s v="Qatar"/>
        <s v="Russia"/>
        <s v="Saudi Arabia"/>
        <s v="Singapore"/>
        <s v="Slovenia"/>
        <s v="Spain"/>
        <s v="Sweden"/>
        <s v="Switzerland"/>
        <s v="United Arab Emirates"/>
        <s v="United Kingdom"/>
        <s v="United States"/>
        <m/>
      </sharedItems>
    </cacheField>
    <cacheField name="year" numFmtId="0">
      <sharedItems containsString="0" containsBlank="1" containsNumber="1" containsInteger="1" minValue="2000" maxValue="2021" count="23">
        <n v="2000"/>
        <n v="2001"/>
        <n v="2002"/>
        <n v="2003"/>
        <n v="2004"/>
        <n v="2005"/>
        <n v="2006"/>
        <n v="2007"/>
        <n v="2008"/>
        <n v="2009"/>
        <n v="2010"/>
        <n v="2011"/>
        <n v="2012"/>
        <n v="2013"/>
        <n v="2014"/>
        <n v="2015"/>
        <n v="2016"/>
        <n v="2017"/>
        <n v="2018"/>
        <n v="2019"/>
        <n v="2020"/>
        <n v="2021"/>
        <m/>
      </sharedItems>
    </cacheField>
    <cacheField name="iso_code" numFmtId="0">
      <sharedItems containsBlank="1"/>
    </cacheField>
    <cacheField name="population" numFmtId="0">
      <sharedItems containsString="0" containsBlank="1" containsNumber="1" containsInteger="1" minValue="281469" maxValue="1407563904" count="793">
        <n v="19017968"/>
        <n v="19248146"/>
        <n v="19475842"/>
        <n v="19699004"/>
        <n v="19925060"/>
        <n v="20171732"/>
        <n v="20467032"/>
        <n v="20830832"/>
        <n v="21247876"/>
        <n v="21660898"/>
        <n v="22019166"/>
        <n v="22357032"/>
        <n v="22729272"/>
        <n v="23111788"/>
        <n v="23469578"/>
        <n v="23820240"/>
        <n v="24195706"/>
        <n v="24590336"/>
        <n v="24979228"/>
        <n v="25357168"/>
        <n v="25670052"/>
        <n v="25921094"/>
        <n v="8010425"/>
        <n v="8039633"/>
        <n v="8078994"/>
        <n v="8120105"/>
        <n v="8171215"/>
        <n v="8227034"/>
        <n v="8267771"/>
        <n v="8294720"/>
        <n v="8321134"/>
        <n v="8342939"/>
        <n v="8362829"/>
        <n v="8391201"/>
        <n v="8429641"/>
        <n v="8479542"/>
        <n v="8546066"/>
        <n v="8642422"/>
        <n v="8736491"/>
        <n v="8797497"/>
        <n v="8840518"/>
        <n v="8879939"/>
        <n v="8907780"/>
        <n v="8922086"/>
        <n v="10264351"/>
        <n v="10309249"/>
        <n v="10355569"/>
        <n v="10402550"/>
        <n v="10456164"/>
        <n v="10516979"/>
        <n v="10582970"/>
        <n v="10653698"/>
        <n v="10726720"/>
        <n v="10801357"/>
        <n v="10877948"/>
        <n v="10955742"/>
        <n v="11031140"/>
        <n v="11103260"/>
        <n v="11176727"/>
        <n v="11248306"/>
        <n v="11316837"/>
        <n v="11384491"/>
        <n v="11448598"/>
        <n v="11510569"/>
        <n v="11561716"/>
        <n v="11611416"/>
        <n v="30683316"/>
        <n v="31002768"/>
        <n v="31322400"/>
        <n v="31619456"/>
        <n v="31911670"/>
        <n v="32215914"/>
        <n v="32531864"/>
        <n v="32862458"/>
        <n v="33218542"/>
        <n v="33593920"/>
        <n v="33963416"/>
        <n v="34323536"/>
        <n v="34691876"/>
        <n v="35063696"/>
        <n v="35404616"/>
        <n v="35732120"/>
        <n v="36113532"/>
        <n v="36554344"/>
        <n v="37035260"/>
        <n v="37522584"/>
        <n v="37888704"/>
        <n v="38155012"/>
        <n v="948238"/>
        <n v="964838"/>
        <n v="982202"/>
        <n v="1000355"/>
        <n v="1018688"/>
        <n v="1037070"/>
        <n v="1055445"/>
        <n v="1073875"/>
        <n v="1092402"/>
        <n v="1110979"/>
        <n v="1129693"/>
        <n v="1145090"/>
        <n v="1156556"/>
        <n v="1166972"/>
        <n v="1176997"/>
        <n v="1187286"/>
        <n v="1197889"/>
        <n v="1208527"/>
        <n v="1218834"/>
        <n v="1228840"/>
        <n v="1237540"/>
        <n v="1244193"/>
        <n v="10234712"/>
        <n v="10230273"/>
        <n v="10238170"/>
        <n v="10248039"/>
        <n v="10261003"/>
        <n v="10280122"/>
        <n v="10304822"/>
        <n v="10337831"/>
        <n v="10378586"/>
        <n v="10421515"/>
        <n v="10464750"/>
        <n v="10496379"/>
        <n v="10511065"/>
        <n v="10514547"/>
        <n v="10517178"/>
        <n v="10523801"/>
        <n v="10527584"/>
        <n v="10531315"/>
        <n v="10534598"/>
        <n v="10536876"/>
        <n v="10530951"/>
        <n v="10510748"/>
        <n v="5340662"/>
        <n v="5360753"/>
        <n v="5378700"/>
        <n v="5396355"/>
        <n v="5415583"/>
        <n v="5436314"/>
        <n v="5457863"/>
        <n v="5479722"/>
        <n v="5502752"/>
        <n v="5526455"/>
        <n v="5550850"/>
        <n v="5576016"/>
        <n v="5600955"/>
        <n v="5625393"/>
        <n v="5650654"/>
        <n v="5677795"/>
        <n v="5706856"/>
        <n v="5737286"/>
        <n v="5766689"/>
        <n v="5795879"/>
        <n v="5825638"/>
        <n v="5854246"/>
        <n v="1396881"/>
        <n v="1388000"/>
        <n v="1379241"/>
        <n v="1370663"/>
        <n v="1362489"/>
        <n v="1354665"/>
        <n v="1346711"/>
        <n v="1340576"/>
        <n v="1337013"/>
        <n v="1334557"/>
        <n v="1331535"/>
        <n v="1327435"/>
        <n v="1322682"/>
        <n v="1317985"/>
        <n v="1314531"/>
        <n v="1314658"/>
        <n v="1315928"/>
        <n v="1317550"/>
        <n v="1322146"/>
        <n v="1327039"/>
        <n v="1329449"/>
        <n v="1328704"/>
        <n v="5176208"/>
        <n v="5188007"/>
        <n v="5200588"/>
        <n v="5212991"/>
        <n v="5228143"/>
        <n v="5246070"/>
        <n v="5266249"/>
        <n v="5288694"/>
        <n v="5313358"/>
        <n v="5338813"/>
        <n v="5363279"/>
        <n v="5388173"/>
        <n v="5413865"/>
        <n v="5438873"/>
        <n v="5461436"/>
        <n v="5479457"/>
        <n v="5495217"/>
        <n v="5508146"/>
        <n v="5515465"/>
        <n v="5521539"/>
        <n v="5529468"/>
        <n v="5535982"/>
        <n v="58665456"/>
        <n v="59014776"/>
        <n v="59372784"/>
        <n v="59728260"/>
        <n v="60108436"/>
        <n v="60510080"/>
        <n v="60919152"/>
        <n v="61329380"/>
        <n v="61721004"/>
        <n v="62093300"/>
        <n v="62444568"/>
        <n v="62775272"/>
        <n v="63071412"/>
        <n v="63335180"/>
        <n v="63588496"/>
        <n v="63809768"/>
        <n v="63989320"/>
        <n v="64144092"/>
        <n v="64277812"/>
        <n v="64399760"/>
        <n v="64480052"/>
        <n v="64531448"/>
        <n v="81551680"/>
        <n v="81514568"/>
        <n v="81443424"/>
        <n v="81346808"/>
        <n v="81266672"/>
        <n v="81212168"/>
        <n v="81177816"/>
        <n v="81183832"/>
        <n v="81217488"/>
        <n v="81260624"/>
        <n v="81325088"/>
        <n v="81423384"/>
        <n v="81545568"/>
        <n v="81680592"/>
        <n v="81858824"/>
        <n v="82073232"/>
        <n v="82331432"/>
        <n v="82624368"/>
        <n v="82896696"/>
        <n v="83148144"/>
        <n v="83328992"/>
        <n v="83408560"/>
        <n v="6731195"/>
        <n v="6801538"/>
        <n v="6848847"/>
        <n v="6886463"/>
        <n v="6915997"/>
        <n v="6936872"/>
        <n v="6960600"/>
        <n v="7001452"/>
        <n v="7050673"/>
        <n v="7094600"/>
        <n v="7132437"/>
        <n v="7175370"/>
        <n v="7234062"/>
        <n v="7296820"/>
        <n v="7352180"/>
        <n v="7399845"/>
        <n v="7435925"/>
        <n v="7461508"/>
        <n v="7481563"/>
        <n v="7496121"/>
        <n v="7500955"/>
        <n v="7494580"/>
        <n v="281469"/>
        <n v="285245"/>
        <n v="287799"/>
        <n v="289806"/>
        <n v="292364"/>
        <n v="297037"/>
        <n v="304086"/>
        <n v="311859"/>
        <n v="317722"/>
        <n v="318809"/>
        <n v="318346"/>
        <n v="319308"/>
        <n v="320988"/>
        <n v="324036"/>
        <n v="327650"/>
        <n v="331068"/>
        <n v="335677"/>
        <n v="343641"/>
        <n v="352951"/>
        <n v="360787"/>
        <n v="366682"/>
        <n v="370338"/>
        <n v="1059633664"/>
        <n v="1078970880"/>
        <n v="1098313088"/>
        <n v="1117415168"/>
        <n v="1136264576"/>
        <n v="1154638720"/>
        <n v="1172373760"/>
        <n v="1189691776"/>
        <n v="1206734848"/>
        <n v="1223640192"/>
        <n v="1240613632"/>
        <n v="1257621248"/>
        <n v="1274487168"/>
        <n v="1291132032"/>
        <n v="1307246464"/>
        <n v="1322866560"/>
        <n v="1338636288"/>
        <n v="1354195712"/>
        <n v="1369003264"/>
        <n v="1383112064"/>
        <n v="1396387072"/>
        <n v="1407563904"/>
        <n v="3768954"/>
        <n v="3829019"/>
        <n v="3894256"/>
        <n v="3958706"/>
        <n v="4031961"/>
        <n v="4121220"/>
        <n v="4234809"/>
        <n v="4359841"/>
        <n v="4452393"/>
        <n v="4499797"/>
        <n v="4524581"/>
        <n v="4544504"/>
        <n v="4564550"/>
        <n v="4588830"/>
        <n v="4622165"/>
        <n v="4665764"/>
        <n v="4715791"/>
        <n v="4771860"/>
        <n v="4834506"/>
        <n v="4896021"/>
        <n v="4946123"/>
        <n v="4986525"/>
        <n v="6116955"/>
        <n v="6237984"/>
        <n v="6356697"/>
        <n v="6475917"/>
        <n v="6595990"/>
        <n v="6714119"/>
        <n v="6832082"/>
        <n v="6952007"/>
        <n v="7074530"/>
        <n v="7199704"/>
        <n v="7328439"/>
        <n v="7459750"/>
        <n v="7592099"/>
        <n v="7726675"/>
        <n v="7863849"/>
        <n v="8007777"/>
        <n v="8159015"/>
        <n v="8309256"/>
        <n v="8456487"/>
        <n v="8607922"/>
        <n v="8757487"/>
        <n v="8900057"/>
        <n v="56966400"/>
        <n v="56994992"/>
        <n v="57107576"/>
        <n v="57425176"/>
        <n v="57860664"/>
        <n v="58199876"/>
        <n v="58429904"/>
        <n v="58778480"/>
        <n v="59224228"/>
        <n v="59562844"/>
        <n v="59822452"/>
        <n v="60025952"/>
        <n v="60190152"/>
        <n v="60312600"/>
        <n v="60322792"/>
        <n v="60232908"/>
        <n v="60118628"/>
        <n v="60004024"/>
        <n v="59877432"/>
        <n v="59727936"/>
        <n v="59500576"/>
        <n v="59240336"/>
        <n v="126803864"/>
        <n v="127065736"/>
        <n v="127301744"/>
        <n v="127502352"/>
        <n v="127671288"/>
        <n v="127798376"/>
        <n v="127902168"/>
        <n v="128006424"/>
        <n v="128077632"/>
        <n v="128117040"/>
        <n v="128105432"/>
        <n v="128007256"/>
        <n v="127853688"/>
        <n v="127678920"/>
        <n v="127476728"/>
        <n v="127250936"/>
        <n v="126993856"/>
        <n v="126662464"/>
        <n v="126255872"/>
        <n v="125791680"/>
        <n v="125244760"/>
        <n v="124612528"/>
        <n v="435634"/>
        <n v="441254"/>
        <n v="445920"/>
        <n v="451351"/>
        <n v="457798"/>
        <n v="464868"/>
        <n v="472402"/>
        <n v="479877"/>
        <n v="488643"/>
        <n v="497876"/>
        <n v="507075"/>
        <n v="518207"/>
        <n v="530596"/>
        <n v="543068"/>
        <n v="556075"/>
        <n v="569415"/>
        <n v="583355"/>
        <n v="596290"/>
        <n v="607920"/>
        <n v="619981"/>
        <n v="630401"/>
        <n v="639330"/>
        <n v="22945152"/>
        <n v="23542522"/>
        <n v="24142448"/>
        <n v="24739420"/>
        <n v="25333250"/>
        <n v="25923540"/>
        <n v="26509416"/>
        <n v="27092604"/>
        <n v="27664304"/>
        <n v="28217208"/>
        <n v="28717728"/>
        <n v="29184140"/>
        <n v="29660216"/>
        <n v="30134806"/>
        <n v="30606454"/>
        <n v="31068834"/>
        <n v="31526414"/>
        <n v="31975812"/>
        <n v="32399270"/>
        <n v="32804024"/>
        <n v="33199988"/>
        <n v="33573872"/>
        <n v="399212"/>
        <n v="402163"/>
        <n v="404708"/>
        <n v="406926"/>
        <n v="408805"/>
        <n v="410217"/>
        <n v="411204"/>
        <n v="412091"/>
        <n v="413407"/>
        <n v="415509"/>
        <n v="418758"/>
        <n v="423577"/>
        <n v="429912"/>
        <n v="437531"/>
        <n v="446449"/>
        <n v="456585"/>
        <n v="467717"/>
        <n v="479507"/>
        <n v="491590"/>
        <n v="503646"/>
        <n v="515364"/>
        <n v="526751"/>
        <n v="24559504"/>
        <n v="24956070"/>
        <n v="25332178"/>
        <n v="25682912"/>
        <n v="26003970"/>
        <n v="26285112"/>
        <n v="26518974"/>
        <n v="26713652"/>
        <n v="26881542"/>
        <n v="27026952"/>
        <n v="27161572"/>
        <n v="27266398"/>
        <n v="27330696"/>
        <n v="27381558"/>
        <n v="27462110"/>
        <n v="27610328"/>
        <n v="27861186"/>
        <n v="28183424"/>
        <n v="28506718"/>
        <n v="28832500"/>
        <n v="29348626"/>
        <n v="30034988"/>
        <n v="15899138"/>
        <n v="15981630"/>
        <n v="16057042"/>
        <n v="16127574"/>
        <n v="16196036"/>
        <n v="16261834"/>
        <n v="16325679"/>
        <n v="16391232"/>
        <n v="16460775"/>
        <n v="16536200"/>
        <n v="16617121"/>
        <n v="16701470"/>
        <n v="16785296"/>
        <n v="16867352"/>
        <n v="16954080"/>
        <n v="17041110"/>
        <n v="17124512"/>
        <n v="17207204"/>
        <n v="17286042"/>
        <n v="17363260"/>
        <n v="17434562"/>
        <n v="17501696"/>
        <n v="3855266"/>
        <n v="3889587"/>
        <n v="3948582"/>
        <n v="4019944"/>
        <n v="4081415"/>
        <n v="4132782"/>
        <n v="4179986"/>
        <n v="4221495"/>
        <n v="4260235"/>
        <n v="4302884"/>
        <n v="4346345"/>
        <n v="4381274"/>
        <n v="4410285"/>
        <n v="4450641"/>
        <n v="4514198"/>
        <n v="4590591"/>
        <n v="4668088"/>
        <n v="4746253"/>
        <n v="4838528"/>
        <n v="4959033"/>
        <n v="5061130"/>
        <n v="5129730"/>
        <n v="4491204"/>
        <n v="4514019"/>
        <n v="4538435"/>
        <n v="4565167"/>
        <n v="4592284"/>
        <n v="4623691"/>
        <n v="4661081"/>
        <n v="4709582"/>
        <n v="4768654"/>
        <n v="4829195"/>
        <n v="4889747"/>
        <n v="4953565"/>
        <n v="5019058"/>
        <n v="5080667"/>
        <n v="5137926"/>
        <n v="5190357"/>
        <n v="5236591"/>
        <n v="5277396"/>
        <n v="5312321"/>
        <n v="5348285"/>
        <n v="5379836"/>
        <n v="5403021"/>
        <n v="645947"/>
        <n v="678838"/>
        <n v="713195"/>
        <n v="748535"/>
        <n v="777951"/>
        <n v="848718"/>
        <n v="1015064"/>
        <n v="1231904"/>
        <n v="1444287"/>
        <n v="1610281"/>
        <n v="1713512"/>
        <n v="1804175"/>
        <n v="1905670"/>
        <n v="2035509"/>
        <n v="2214471"/>
        <n v="2414580"/>
        <n v="2595175"/>
        <n v="2711764"/>
        <n v="2766743"/>
        <n v="2807242"/>
        <n v="2760390"/>
        <n v="2688239"/>
        <n v="146844848"/>
        <n v="146235520"/>
        <n v="145590144"/>
        <n v="144946720"/>
        <n v="144353648"/>
        <n v="143800048"/>
        <n v="143338672"/>
        <n v="143117680"/>
        <n v="143086544"/>
        <n v="143163648"/>
        <n v="143242592"/>
        <n v="143364544"/>
        <n v="143629360"/>
        <n v="143956864"/>
        <n v="144285072"/>
        <n v="144668384"/>
        <n v="145109152"/>
        <n v="145452544"/>
        <n v="145652288"/>
        <n v="145742288"/>
        <n v="145617328"/>
        <n v="145102752"/>
        <n v="21547398"/>
        <n v="22085932"/>
        <n v="22623412"/>
        <n v="23150850"/>
        <n v="23661804"/>
        <n v="24397652"/>
        <n v="25382870"/>
        <n v="26400066"/>
        <n v="27437352"/>
        <n v="28483800"/>
        <n v="29411930"/>
        <n v="30150952"/>
        <n v="30821554"/>
        <n v="31482502"/>
        <n v="32125570"/>
        <n v="32749838"/>
        <n v="33416272"/>
        <n v="34193120"/>
        <n v="35018132"/>
        <n v="35827364"/>
        <n v="35997108"/>
        <n v="35950396"/>
        <n v="4053602"/>
        <n v="4121341"/>
        <n v="4176799"/>
        <n v="4226417"/>
        <n v="4270407"/>
        <n v="4344645"/>
        <n v="4486581"/>
        <n v="4663262"/>
        <n v="4838404"/>
        <n v="5010707"/>
        <n v="5163585"/>
        <n v="5281351"/>
        <n v="5381003"/>
        <n v="5478063"/>
        <n v="5570505"/>
        <n v="5650020"/>
        <n v="5711936"/>
        <n v="5764489"/>
        <n v="5814543"/>
        <n v="5866408"/>
        <n v="5909874"/>
        <n v="5941063"/>
        <n v="1984339"/>
        <n v="1982489"/>
        <n v="1983769"/>
        <n v="1989413"/>
        <n v="1996731"/>
        <n v="2004780"/>
        <n v="2013577"/>
        <n v="2023230"/>
        <n v="2034037"/>
        <n v="2045578"/>
        <n v="2057294"/>
        <n v="2065457"/>
        <n v="2069365"/>
        <n v="2072374"/>
        <n v="2074923"/>
        <n v="2080865"/>
        <n v="2090020"/>
        <n v="2098396"/>
        <n v="2105931"/>
        <n v="2112905"/>
        <n v="2117648"/>
        <n v="2119408"/>
        <n v="40741652"/>
        <n v="40966448"/>
        <n v="41477652"/>
        <n v="42230268"/>
        <n v="42959672"/>
        <n v="43685372"/>
        <n v="44422824"/>
        <n v="45245784"/>
        <n v="45966544"/>
        <n v="46367772"/>
        <n v="46572776"/>
        <n v="46729232"/>
        <n v="46756084"/>
        <n v="46603460"/>
        <n v="46464548"/>
        <n v="46431344"/>
        <n v="46473320"/>
        <n v="46584168"/>
        <n v="46792044"/>
        <n v="47131372"/>
        <n v="47363808"/>
        <n v="47486932"/>
        <n v="8871042"/>
        <n v="8896748"/>
        <n v="8926011"/>
        <n v="8961506"/>
        <n v="9004263"/>
        <n v="9051739"/>
        <n v="9104724"/>
        <n v="9164274"/>
        <n v="9229282"/>
        <n v="9301413"/>
        <n v="9381722"/>
        <n v="9467384"/>
        <n v="9555984"/>
        <n v="9648935"/>
        <n v="9747507"/>
        <n v="9849344"/>
        <n v="9953322"/>
        <n v="10058191"/>
        <n v="10162300"/>
        <n v="10267922"/>
        <n v="10368968"/>
        <n v="10467095"/>
        <n v="7182052"/>
        <n v="7224413"/>
        <n v="7276479"/>
        <n v="7330729"/>
        <n v="7381153"/>
        <n v="7428437"/>
        <n v="7475014"/>
        <n v="7541909"/>
        <n v="7638288"/>
        <n v="7734402"/>
        <n v="7822444"/>
        <n v="7910988"/>
        <n v="7995738"/>
        <n v="8088370"/>
        <n v="8187792"/>
        <n v="8281735"/>
        <n v="8372902"/>
        <n v="8451688"/>
        <n v="8514431"/>
        <n v="8575593"/>
        <n v="8638609"/>
        <n v="8691409"/>
        <n v="3275338"/>
        <n v="3454204"/>
        <n v="3633665"/>
        <n v="3813452"/>
        <n v="3993346"/>
        <n v="4280995"/>
        <n v="4898956"/>
        <n v="5872640"/>
        <n v="6988687"/>
        <n v="7992658"/>
        <n v="8481775"/>
        <n v="8575210"/>
        <n v="8664976"/>
        <n v="8751853"/>
        <n v="8835957"/>
        <n v="8916909"/>
        <n v="8994266"/>
        <n v="9068297"/>
        <n v="9140172"/>
        <n v="9211660"/>
        <n v="9287286"/>
        <n v="9365149"/>
        <n v="58850044"/>
        <n v="59092016"/>
        <n v="59355688"/>
        <n v="59649800"/>
        <n v="59995852"/>
        <n v="60383740"/>
        <n v="60803700"/>
        <n v="61260680"/>
        <n v="61742152"/>
        <n v="62243384"/>
        <n v="62760048"/>
        <n v="63286360"/>
        <n v="63808728"/>
        <n v="64302296"/>
        <n v="64773504"/>
        <n v="65224368"/>
        <n v="65655204"/>
        <n v="66064808"/>
        <n v="66432996"/>
        <n v="66778660"/>
        <n v="67059472"/>
        <n v="67281040"/>
        <n v="282398560"/>
        <n v="285470496"/>
        <n v="288350240"/>
        <n v="291109824"/>
        <n v="293947872"/>
        <n v="296842656"/>
        <n v="299753088"/>
        <n v="302743392"/>
        <n v="305694912"/>
        <n v="308512032"/>
        <n v="311182848"/>
        <n v="313876608"/>
        <n v="316651328"/>
        <n v="319375168"/>
        <n v="322033952"/>
        <n v="324607776"/>
        <n v="327210208"/>
        <n v="329791232"/>
        <n v="332140032"/>
        <n v="334319680"/>
        <n v="335942016"/>
        <n v="336997632"/>
        <m/>
      </sharedItems>
    </cacheField>
    <cacheField name="gdp" numFmtId="0">
      <sharedItems containsString="0" containsBlank="1" containsNumber="1" containsInteger="1" minValue="4140000000" maxValue="22996100000000"/>
    </cacheField>
    <cacheField name="cement_co2" numFmtId="0">
      <sharedItems containsString="0" containsBlank="1" containsNumber="1" minValue="0" maxValue="149.001"/>
    </cacheField>
    <cacheField name="cement_co2_per_capita" numFmtId="0">
      <sharedItems containsString="0" containsBlank="1" containsNumber="1" minValue="0" maxValue="1.1279999999999999"/>
    </cacheField>
    <cacheField name="co2" numFmtId="0">
      <sharedItems containsString="0" containsBlank="1" containsNumber="1" minValue="1.3560000000000001" maxValue="6137.6040000000003"/>
    </cacheField>
    <cacheField name="co2_growth_abs" numFmtId="0">
      <sharedItems containsString="0" containsBlank="1" containsNumber="1" minValue="-543.45299999999997" maxValue="291.64499999999998"/>
    </cacheField>
    <cacheField name="co2_growth_prct" numFmtId="0">
      <sharedItems containsString="0" containsBlank="1" containsNumber="1" minValue="-43.33" maxValue="54.866999999999997"/>
    </cacheField>
    <cacheField name="co2_including_luc" numFmtId="0">
      <sharedItems containsString="0" containsBlank="1" containsNumber="1" minValue="1.32" maxValue="6162.9579999999996"/>
    </cacheField>
    <cacheField name="co2_including_luc_growth_abs" numFmtId="0">
      <sharedItems containsString="0" containsBlank="1" containsNumber="1" minValue="-533.08399999999995" maxValue="414.63499999999999"/>
    </cacheField>
    <cacheField name="co2_including_luc_growth_prct" numFmtId="0">
      <sharedItems containsString="0" containsBlank="1" containsNumber="1" minValue="-83.293999999999997" maxValue="85.935000000000002"/>
    </cacheField>
    <cacheField name="co2_including_luc_per_capita" numFmtId="0">
      <sharedItems containsString="0" containsBlank="1" containsNumber="1" minValue="0.51900000000000002" maxValue="62.259"/>
    </cacheField>
    <cacheField name="co2_including_luc_per_gdp" numFmtId="0">
      <sharedItems containsString="0" containsBlank="1" containsNumber="1" minValue="6.7000000000000004E-2" maxValue="1.4159999999999999"/>
    </cacheField>
    <cacheField name="co2_including_luc_per_unit_energy" numFmtId="0">
      <sharedItems containsString="0" containsBlank="1" containsNumber="1" minValue="3.1E-2" maxValue="1.367"/>
    </cacheField>
    <cacheField name="co2_per_capita" numFmtId="0">
      <sharedItems containsString="0" containsBlank="1" containsNumber="1" minValue="9.2999999999999999E-2" maxValue="62.259"/>
    </cacheField>
    <cacheField name="co2_per_gdp" numFmtId="0">
      <sharedItems containsString="0" containsBlank="1" containsNumber="1" minValue="5.0999999999999997E-2" maxValue="1.4159999999999999"/>
    </cacheField>
    <cacheField name="co2_per_unit_energy" numFmtId="0">
      <sharedItems containsString="0" containsBlank="1" containsNumber="1" minValue="3.2000000000000001E-2" maxValue="0.32"/>
    </cacheField>
    <cacheField name="coal_co2" numFmtId="0">
      <sharedItems containsString="0" containsBlank="1" containsNumber="1" minValue="0" maxValue="2189.6460000000002"/>
    </cacheField>
    <cacheField name="coal_co2_per_capita" numFmtId="0">
      <sharedItems containsString="0" containsBlank="1" containsNumber="1" minValue="0" maxValue="11.026"/>
    </cacheField>
    <cacheField name="consumption_co2" numFmtId="0">
      <sharedItems containsString="0" containsBlank="1" containsNumber="1" minValue="2.544" maxValue="6729.1850000000004"/>
    </cacheField>
    <cacheField name="consumption_co2_per_capita" numFmtId="0">
      <sharedItems containsString="0" containsBlank="1" containsNumber="1" minValue="9.9000000000000005E-2" maxValue="47.780999999999999"/>
    </cacheField>
    <cacheField name="consumption_co2_per_gdp" numFmtId="0">
      <sharedItems containsString="0" containsBlank="1" containsNumber="1" minValue="5.8999999999999997E-2" maxValue="0.88500000000000001"/>
    </cacheField>
    <cacheField name="cumulative_cement_co2" numFmtId="0">
      <sharedItems containsString="0" containsBlank="1" containsNumber="1" minValue="0" maxValue="2795.8310000000001"/>
    </cacheField>
    <cacheField name="cumulative_co2" numFmtId="0">
      <sharedItems containsString="0" containsBlank="1" containsNumber="1" minValue="34.000999999999998" maxValue="421906.84399999998"/>
    </cacheField>
    <cacheField name="cumulative_co2_including_luc" numFmtId="0">
      <sharedItems containsString="0" containsBlank="1" containsNumber="1" minValue="53.279000000000003" maxValue="546127.56200000003"/>
    </cacheField>
    <cacheField name="cumulative_coal_co2" numFmtId="0">
      <sharedItems containsString="0" containsBlank="1" containsNumber="1" minValue="0" maxValue="175444.984"/>
    </cacheField>
    <cacheField name="cumulative_flaring_co2" numFmtId="0">
      <sharedItems containsString="0" containsBlank="1" containsNumber="1" minValue="0" maxValue="2421.2530000000002"/>
    </cacheField>
    <cacheField name="cumulative_gas_co2" numFmtId="0">
      <sharedItems containsString="0" containsBlank="1" containsNumber="1" minValue="0" maxValue="78542.547000000006"/>
    </cacheField>
    <cacheField name="cumulative_luc_co2" numFmtId="0">
      <sharedItems containsString="0" containsBlank="1" containsNumber="1" minValue="-4701.3879999999999" maxValue="124390.891"/>
    </cacheField>
    <cacheField name="cumulative_oil_co2" numFmtId="0">
      <sharedItems containsString="0" containsBlank="1" containsNumber="1" minValue="23.234000000000002" maxValue="161275.016"/>
    </cacheField>
    <cacheField name="cumulative_other_co2" numFmtId="0">
      <sharedItems containsString="0" containsBlank="1" containsNumber="1" minValue="1.2E-2" maxValue="1427.211"/>
    </cacheField>
    <cacheField name="energy_per_capita" numFmtId="0">
      <sharedItems containsString="0" containsBlank="1" containsNumber="1" minValue="599.05600000000004" maxValue="262585.68800000002"/>
    </cacheField>
    <cacheField name="energy_per_gdp" numFmtId="0">
      <sharedItems containsString="0" containsBlank="1" containsNumber="1" minValue="0.35199999999999998" maxValue="5.2809999999999997"/>
    </cacheField>
    <cacheField name="flaring_co2" numFmtId="0">
      <sharedItems containsString="0" containsBlank="1" containsNumber="1" minValue="0" maxValue="88.382999999999996"/>
    </cacheField>
    <cacheField name="flaring_co2_per_capita" numFmtId="0">
      <sharedItems containsString="0" containsBlank="1" containsNumber="1" minValue="0" maxValue="8.8369999999999997"/>
    </cacheField>
    <cacheField name="gas_co2" numFmtId="0">
      <sharedItems containsString="0" containsBlank="1" containsNumber="1" minValue="0" maxValue="1673.999"/>
    </cacheField>
    <cacheField name="gas_co2_per_capita" numFmtId="0">
      <sharedItems containsString="0" containsBlank="1" containsNumber="1" minValue="0" maxValue="42.854999999999997"/>
    </cacheField>
    <cacheField name="ghg_excluding_lucf_per_capita" numFmtId="0">
      <sharedItems containsString="0" containsBlank="1" containsNumber="1" minValue="1.052" maxValue="62.034999999999997"/>
    </cacheField>
    <cacheField name="ghg_per_capita" numFmtId="0">
      <sharedItems containsString="0" containsBlank="1" containsNumber="1" minValue="-5.0999999999999997E-2" maxValue="62.034999999999997"/>
    </cacheField>
    <cacheField name="land_use_change_co2" numFmtId="0">
      <sharedItems containsString="0" containsBlank="1" containsNumber="1" minValue="-83.575999999999993" maxValue="522.303"/>
    </cacheField>
    <cacheField name="land_use_change_co2_per_capita" numFmtId="0">
      <sharedItems containsString="0" containsBlank="1" containsNumber="1" minValue="-7.3120000000000003" maxValue="23.72"/>
    </cacheField>
    <cacheField name="methane" numFmtId="0">
      <sharedItems containsString="0" containsBlank="1" containsNumber="1" minValue="0.19" maxValue="745.24"/>
    </cacheField>
    <cacheField name="methane_per_capita" numFmtId="0">
      <sharedItems containsString="0" containsBlank="1" containsNumber="1" minValue="0.218" maxValue="14.164999999999999"/>
    </cacheField>
    <cacheField name="nitrous_oxide" numFmtId="0">
      <sharedItems containsString="0" containsBlank="1" containsNumber="1" minValue="0.05" maxValue="270.58999999999997"/>
    </cacheField>
    <cacheField name="nitrous_oxide_per_capita" numFmtId="0">
      <sharedItems containsString="0" containsBlank="1" containsNumber="1" minValue="9.9000000000000005E-2" maxValue="5.7080000000000002"/>
    </cacheField>
    <cacheField name="oil_co2" numFmtId="0">
      <sharedItems containsString="0" containsBlank="1" containsNumber="1" minValue="0.86299999999999999" maxValue="2644.2370000000001"/>
    </cacheField>
    <cacheField name="oil_co2_per_capita" numFmtId="0">
      <sharedItems containsString="0" containsBlank="1" containsNumber="1" minValue="6.4000000000000001E-2" maxValue="22.92"/>
    </cacheField>
    <cacheField name="other_co2_per_capita" numFmtId="0">
      <sharedItems containsString="0" containsBlank="1" containsNumber="1" minValue="0" maxValue="0.27200000000000002"/>
    </cacheField>
    <cacheField name="other_industry_co2" numFmtId="0">
      <sharedItems containsString="0" containsBlank="1" containsNumber="1" minValue="0" maxValue="32.424999999999997"/>
    </cacheField>
    <cacheField name="primary_energy_consumption" numFmtId="0">
      <sharedItems containsString="0" containsBlank="1" containsNumber="1" minValue="14.712999999999999" maxValue="27063.787"/>
    </cacheField>
    <cacheField name="share_global_cement_co2" numFmtId="0">
      <sharedItems containsString="0" containsBlank="1" containsNumber="1" minValue="0" maxValue="8.9079999999999995"/>
    </cacheField>
    <cacheField name="share_global_co2" numFmtId="0">
      <sharedItems containsString="0" containsBlank="1" containsNumber="1" minValue="4.0000000000000001E-3" maxValue="23.637"/>
    </cacheField>
    <cacheField name="share_global_co2_including_luc" numFmtId="0">
      <sharedItems containsString="0" containsBlank="1" containsNumber="1" minValue="3.0000000000000001E-3" maxValue="20.109000000000002"/>
    </cacheField>
    <cacheField name="share_global_coal_co2" numFmtId="0">
      <sharedItems containsString="0" containsBlank="1" containsNumber="1" minValue="0" maxValue="23.530999999999999"/>
    </cacheField>
    <cacheField name="share_global_cumulative_cement_co2" numFmtId="0">
      <sharedItems containsString="0" containsBlank="1" containsNumber="1" minValue="0" maxValue="10.62"/>
    </cacheField>
    <cacheField name="share_global_cumulative_co2" numFmtId="0">
      <sharedItems containsString="0" containsBlank="1" containsNumber="1" minValue="3.0000000000000001E-3" maxValue="29.097999999999999"/>
    </cacheField>
    <cacheField name="share_global_cumulative_co2_including_luc" numFmtId="0">
      <sharedItems containsString="0" containsBlank="1" containsNumber="1" minValue="3.0000000000000001E-3" maxValue="25.428999999999998"/>
    </cacheField>
    <cacheField name="share_global_cumulative_coal_co2" numFmtId="0">
      <sharedItems containsString="0" containsBlank="1" containsNumber="1" minValue="0" maxValue="26.483000000000001"/>
    </cacheField>
    <cacheField name="share_global_cumulative_flaring_co2" numFmtId="0">
      <sharedItems containsString="0" containsBlank="1" containsNumber="1" minValue="0" maxValue="13.12"/>
    </cacheField>
    <cacheField name="share_global_cumulative_gas_co2" numFmtId="0">
      <sharedItems containsString="0" containsBlank="1" containsNumber="1" minValue="0" maxValue="40.798999999999999"/>
    </cacheField>
    <cacheField name="share_global_cumulative_luc_co2" numFmtId="0">
      <sharedItems containsString="0" containsBlank="1" containsNumber="1" minValue="-0.65400000000000003" maxValue="19.300999999999998"/>
    </cacheField>
    <cacheField name="share_global_cumulative_oil_co2" numFmtId="0">
      <sharedItems containsString="0" containsBlank="1" containsNumber="1" minValue="6.0000000000000001E-3" maxValue="30.471"/>
    </cacheField>
    <cacheField name="share_global_cumulative_other_co2" numFmtId="0">
      <sharedItems containsString="0" containsBlank="1" containsNumber="1" minValue="0" maxValue="20.614000000000001"/>
    </cacheField>
    <cacheField name="share_global_flaring_co2" numFmtId="0">
      <sharedItems containsString="0" containsBlank="1" containsNumber="1" minValue="0" maxValue="20.120999999999999"/>
    </cacheField>
    <cacheField name="share_global_gas_co2" numFmtId="0">
      <sharedItems containsString="0" containsBlank="1" containsNumber="1" minValue="0" maxValue="26.469000000000001"/>
    </cacheField>
    <cacheField name="share_global_luc_co2" numFmtId="0">
      <sharedItems containsString="0" containsBlank="1" containsNumber="1" minValue="-1.6839999999999999" maxValue="11.112"/>
    </cacheField>
    <cacheField name="share_global_oil_co2" numFmtId="0">
      <sharedItems containsString="0" containsBlank="1" containsNumber="1" minValue="7.0000000000000001E-3" maxValue="24.167999999999999"/>
    </cacheField>
    <cacheField name="share_global_other_co2" numFmtId="0">
      <sharedItems containsString="0" containsBlank="1" containsNumber="1" minValue="0" maxValue="12.542999999999999"/>
    </cacheField>
    <cacheField name="share_of_temperature_change_from_ghg" numFmtId="0">
      <sharedItems containsString="0" containsBlank="1" containsNumber="1" minValue="3.0000000000000001E-3" maxValue="20.036999999999999"/>
    </cacheField>
    <cacheField name="temperature_change_from_ch4" numFmtId="0">
      <sharedItems containsString="0" containsBlank="1" containsNumber="1" minValue="-1E-3" maxValue="3.7999999999999999E-2"/>
    </cacheField>
    <cacheField name="temperature_change_from_co2" numFmtId="0">
      <sharedItems containsString="0" containsBlank="1" containsNumber="1" minValue="0" maxValue="0.23300000000000001"/>
    </cacheField>
    <cacheField name="temperature_change_from_ghg" numFmtId="0">
      <sharedItems containsString="0" containsBlank="1" containsNumber="1" minValue="0" maxValue="0.27900000000000003"/>
    </cacheField>
    <cacheField name="temperature_change_from_n2o" numFmtId="0">
      <sharedItems containsString="0" containsBlank="1" containsNumber="1" minValue="0" maxValue="1.0999999999999999E-2"/>
    </cacheField>
    <cacheField name="total_ghg" numFmtId="0">
      <sharedItems containsString="0" containsBlank="1" containsNumber="1" minValue="-0.28000000000000003" maxValue="6372.54"/>
    </cacheField>
    <cacheField name="total_ghg_excluding_lucf" numFmtId="0">
      <sharedItems containsString="0" containsBlank="1" containsNumber="1" minValue="1.88" maxValue="6787.48"/>
    </cacheField>
    <cacheField name="trade_co2" numFmtId="0">
      <sharedItems containsString="0" containsBlank="1" containsNumber="1" minValue="-482.35599999999999" maxValue="659.548"/>
    </cacheField>
    <cacheField name="trade_co2_share" numFmtId="0">
      <sharedItems containsString="0" containsBlank="1" containsNumber="1" minValue="-55.798999999999999" maxValue="607.52099999999996"/>
    </cacheField>
  </cacheFields>
  <extLst>
    <ext xmlns:x14="http://schemas.microsoft.com/office/spreadsheetml/2009/9/main" uri="{725AE2AE-9491-48be-B2B4-4EB974FC3084}">
      <x14:pivotCacheDefinition pivotCacheId="4286274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
  <r>
    <x v="0"/>
    <x v="0"/>
    <s v="AUS"/>
    <n v="19017968"/>
    <n v="440000000000"/>
    <n v="3.621"/>
    <n v="0.19"/>
    <n v="349.63499999999999"/>
    <n v="6.1470000000000002"/>
    <n v="1.79"/>
    <n v="551.96199999999999"/>
    <n v="58.101999999999997"/>
    <n v="11.765000000000001"/>
    <n v="29.023"/>
    <n v="0.79800000000000004"/>
    <n v="0.42299999999999999"/>
    <n v="18.384"/>
    <n v="0.505"/>
    <n v="0.26800000000000002"/>
    <n v="185.78100000000001"/>
    <n v="9.7690000000000001"/>
    <n v="290.19299999999998"/>
    <n v="15.259"/>
    <n v="0.41899999999999998"/>
    <n v="123.17100000000001"/>
    <n v="10650.507"/>
    <n v="21809.037"/>
    <n v="6447.3909999999996"/>
    <n v="80.647999999999996"/>
    <n v="770.05899999999997"/>
    <n v="11158.529"/>
    <n v="3197.1480000000001"/>
    <n v="32.091999999999999"/>
    <n v="68632.960999999996"/>
    <n v="1.887"/>
    <n v="7.9530000000000003"/>
    <n v="0.41799999999999998"/>
    <n v="46.594000000000001"/>
    <n v="2.4500000000000002"/>
    <n v="31.388999999999999"/>
    <n v="34.216999999999999"/>
    <n v="202.32599999999999"/>
    <n v="10.638999999999999"/>
    <n v="158.25"/>
    <n v="8.3209999999999997"/>
    <n v="99.5"/>
    <n v="5.2320000000000002"/>
    <n v="102.337"/>
    <n v="5.3810000000000002"/>
    <n v="0.17599999999999999"/>
    <n v="3.3490000000000002"/>
    <n v="1305.259"/>
    <n v="0.502"/>
    <n v="1.3740000000000001"/>
    <n v="1.806"/>
    <n v="2.0190000000000001"/>
    <n v="0.66900000000000004"/>
    <n v="1.018"/>
    <n v="1.2949999999999999"/>
    <n v="1.2270000000000001"/>
    <n v="0.753"/>
    <n v="0.63100000000000001"/>
    <n v="1.7370000000000001"/>
    <n v="0.874"/>
    <n v="0.79400000000000004"/>
    <n v="2.851"/>
    <n v="0.98499999999999999"/>
    <n v="3.9550000000000001"/>
    <n v="0.99299999999999999"/>
    <n v="1.5489999999999999"/>
    <n v="1.704"/>
    <n v="7.0000000000000001E-3"/>
    <n v="0.01"/>
    <n v="1.9E-2"/>
    <n v="2E-3"/>
    <n v="650.73"/>
    <n v="596.96"/>
    <n v="-59.442999999999998"/>
    <n v="-17.001000000000001"/>
  </r>
  <r>
    <x v="0"/>
    <x v="1"/>
    <s v="AUS"/>
    <n v="19248146"/>
    <n v="450000000000"/>
    <n v="3.5409999999999999"/>
    <n v="0.184"/>
    <n v="357.13200000000001"/>
    <n v="7.4969999999999999"/>
    <n v="2.1440000000000001"/>
    <n v="466.94200000000001"/>
    <n v="-85.019000000000005"/>
    <n v="-15.403"/>
    <n v="24.259"/>
    <n v="0.65400000000000003"/>
    <n v="0.35499999999999998"/>
    <n v="18.553999999999998"/>
    <n v="0.5"/>
    <n v="0.27200000000000002"/>
    <n v="190.06700000000001"/>
    <n v="9.875"/>
    <n v="298.88499999999999"/>
    <n v="15.528"/>
    <n v="0.41899999999999998"/>
    <n v="126.711"/>
    <n v="11007.64"/>
    <n v="22275.978999999999"/>
    <n v="6637.4579999999996"/>
    <n v="88.82"/>
    <n v="819.36900000000003"/>
    <n v="11268.339"/>
    <n v="3299.73"/>
    <n v="35.551000000000002"/>
    <n v="68338.281000000003"/>
    <n v="1.843"/>
    <n v="8.1720000000000006"/>
    <n v="0.42499999999999999"/>
    <n v="49.311"/>
    <n v="2.5619999999999998"/>
    <n v="32.459000000000003"/>
    <n v="34.100999999999999"/>
    <n v="109.81"/>
    <n v="5.7050000000000001"/>
    <n v="167.17"/>
    <n v="8.6850000000000005"/>
    <n v="109.86"/>
    <n v="5.7080000000000002"/>
    <n v="102.583"/>
    <n v="5.3289999999999997"/>
    <n v="0.18"/>
    <n v="3.4590000000000001"/>
    <n v="1315.385"/>
    <n v="0.46899999999999997"/>
    <n v="1.391"/>
    <n v="1.536"/>
    <n v="2.0539999999999998"/>
    <n v="0.66100000000000003"/>
    <n v="1.0269999999999999"/>
    <n v="1.2989999999999999"/>
    <n v="1.242"/>
    <n v="0.80800000000000005"/>
    <n v="0.64600000000000002"/>
    <n v="1.7410000000000001"/>
    <n v="0.878"/>
    <n v="0.83499999999999996"/>
    <n v="2.907"/>
    <n v="1.0329999999999999"/>
    <n v="2.3170000000000002"/>
    <n v="0.98699999999999999"/>
    <n v="1.6240000000000001"/>
    <n v="1.7090000000000001"/>
    <n v="7.0000000000000001E-3"/>
    <n v="0.01"/>
    <n v="0.02"/>
    <n v="2E-3"/>
    <n v="656.39"/>
    <n v="624.78"/>
    <n v="-58.247"/>
    <n v="-16.309999999999999"/>
  </r>
  <r>
    <x v="0"/>
    <x v="2"/>
    <s v="AUS"/>
    <n v="19475842"/>
    <n v="460000000000"/>
    <n v="3.488"/>
    <n v="0.17899999999999999"/>
    <n v="361.541"/>
    <n v="4.4080000000000004"/>
    <n v="1.234"/>
    <n v="427.27300000000002"/>
    <n v="-39.668999999999997"/>
    <n v="-8.4960000000000004"/>
    <n v="21.939"/>
    <n v="0.57199999999999995"/>
    <n v="0.318"/>
    <n v="18.564"/>
    <n v="0.48399999999999999"/>
    <n v="0.26900000000000002"/>
    <n v="191.131"/>
    <n v="9.8140000000000001"/>
    <n v="317.54599999999999"/>
    <n v="16.305"/>
    <n v="0.42499999999999999"/>
    <n v="130.19900000000001"/>
    <n v="11369.182000000001"/>
    <n v="22703.252"/>
    <n v="6828.5879999999997"/>
    <n v="96.828000000000003"/>
    <n v="869.94299999999998"/>
    <n v="11334.071"/>
    <n v="3404.2469999999998"/>
    <n v="39.375999999999998"/>
    <n v="68892.781000000003"/>
    <n v="1.7969999999999999"/>
    <n v="8.0069999999999997"/>
    <n v="0.41099999999999998"/>
    <n v="50.573"/>
    <n v="2.597"/>
    <n v="31.797000000000001"/>
    <n v="33.526000000000003"/>
    <n v="65.731999999999999"/>
    <n v="3.375"/>
    <n v="161.55000000000001"/>
    <n v="8.2949999999999999"/>
    <n v="103.77"/>
    <n v="5.3280000000000003"/>
    <n v="104.51600000000001"/>
    <n v="5.3659999999999997"/>
    <n v="0.19600000000000001"/>
    <n v="3.8250000000000002"/>
    <n v="1341.7449999999999"/>
    <n v="0.438"/>
    <n v="1.3759999999999999"/>
    <n v="1.3580000000000001"/>
    <n v="1.9750000000000001"/>
    <n v="0.65200000000000002"/>
    <n v="1.0349999999999999"/>
    <n v="1.3"/>
    <n v="1.2549999999999999"/>
    <n v="0.85799999999999998"/>
    <n v="0.66100000000000003"/>
    <n v="1.7370000000000001"/>
    <n v="0.88100000000000001"/>
    <n v="0.88"/>
    <n v="2.6819999999999999"/>
    <n v="1.0309999999999999"/>
    <n v="1.27"/>
    <n v="1.006"/>
    <n v="1.7729999999999999"/>
    <n v="1.708"/>
    <n v="7.0000000000000001E-3"/>
    <n v="0.01"/>
    <n v="0.02"/>
    <n v="3.0000000000000001E-3"/>
    <n v="652.95000000000005"/>
    <n v="619.28"/>
    <n v="-43.994"/>
    <n v="-12.169"/>
  </r>
  <r>
    <x v="0"/>
    <x v="3"/>
    <s v="AUS"/>
    <n v="19699004"/>
    <n v="475000000000"/>
    <n v="3.5840000000000001"/>
    <n v="0.182"/>
    <n v="369.28"/>
    <n v="7.7389999999999999"/>
    <n v="2.14"/>
    <n v="591.83100000000002"/>
    <n v="164.55799999999999"/>
    <n v="38.514000000000003"/>
    <n v="30.044"/>
    <n v="0.76500000000000001"/>
    <n v="0.435"/>
    <n v="18.745999999999999"/>
    <n v="0.47699999999999998"/>
    <n v="0.27100000000000002"/>
    <n v="195.37"/>
    <n v="9.9179999999999993"/>
    <n v="334.73700000000002"/>
    <n v="16.992999999999999"/>
    <n v="0.433"/>
    <n v="133.78299999999999"/>
    <n v="11738.46"/>
    <n v="23295.081999999999"/>
    <n v="7023.9589999999998"/>
    <n v="103.986"/>
    <n v="919.64400000000001"/>
    <n v="11556.621999999999"/>
    <n v="3513.817"/>
    <n v="43.271000000000001"/>
    <n v="69082.789000000004"/>
    <n v="1.7589999999999999"/>
    <n v="7.1580000000000004"/>
    <n v="0.36299999999999999"/>
    <n v="49.701000000000001"/>
    <n v="2.5230000000000001"/>
    <n v="27.378"/>
    <n v="29.253"/>
    <n v="222.55099999999999"/>
    <n v="11.298"/>
    <n v="123.59"/>
    <n v="6.274"/>
    <n v="65.19"/>
    <n v="3.3090000000000002"/>
    <n v="109.571"/>
    <n v="5.5620000000000003"/>
    <n v="0.19800000000000001"/>
    <n v="3.895"/>
    <n v="1360.8620000000001"/>
    <n v="0.42099999999999999"/>
    <n v="1.335"/>
    <n v="1.7769999999999999"/>
    <n v="1.857"/>
    <n v="0.64300000000000002"/>
    <n v="1.0429999999999999"/>
    <n v="1.3089999999999999"/>
    <n v="1.266"/>
    <n v="0.89800000000000002"/>
    <n v="0.67200000000000004"/>
    <n v="1.756"/>
    <n v="0.88500000000000001"/>
    <n v="0.92200000000000004"/>
    <n v="2.391"/>
    <n v="0.97799999999999998"/>
    <n v="3.9369999999999998"/>
    <n v="1.026"/>
    <n v="1.7669999999999999"/>
    <n v="1.7010000000000001"/>
    <n v="7.0000000000000001E-3"/>
    <n v="0.01"/>
    <n v="0.02"/>
    <n v="3.0000000000000001E-3"/>
    <n v="576.25"/>
    <n v="539.30999999999995"/>
    <n v="-34.542000000000002"/>
    <n v="-9.3539999999999992"/>
  </r>
  <r>
    <x v="0"/>
    <x v="4"/>
    <s v="AUS"/>
    <n v="19925060"/>
    <n v="500000000000"/>
    <n v="3.5550000000000002"/>
    <n v="0.17799999999999999"/>
    <n v="382.82100000000003"/>
    <n v="13.541"/>
    <n v="3.6669999999999998"/>
    <n v="568.18299999999999"/>
    <n v="-23.648"/>
    <n v="-3.996"/>
    <n v="28.515999999999998"/>
    <n v="0.70199999999999996"/>
    <n v="0.40500000000000003"/>
    <n v="19.213000000000001"/>
    <n v="0.47299999999999998"/>
    <n v="0.27300000000000002"/>
    <n v="202.21"/>
    <n v="10.148999999999999"/>
    <n v="344.53800000000001"/>
    <n v="17.292000000000002"/>
    <n v="0.42599999999999999"/>
    <n v="137.33799999999999"/>
    <n v="12121.281000000001"/>
    <n v="23863.266"/>
    <n v="7226.1689999999999"/>
    <n v="110.84399999999999"/>
    <n v="972.16200000000003"/>
    <n v="11741.983"/>
    <n v="3627.5830000000001"/>
    <n v="47.186"/>
    <n v="70486.320000000007"/>
    <n v="1.7350000000000001"/>
    <n v="6.8579999999999997"/>
    <n v="0.34399999999999997"/>
    <n v="52.518000000000001"/>
    <n v="2.6360000000000001"/>
    <n v="29.984000000000002"/>
    <n v="31.495999999999999"/>
    <n v="185.36199999999999"/>
    <n v="9.3030000000000008"/>
    <n v="140.72999999999999"/>
    <n v="7.0629999999999997"/>
    <n v="85.42"/>
    <n v="4.2869999999999999"/>
    <n v="113.76600000000001"/>
    <n v="5.71"/>
    <n v="0.19600000000000001"/>
    <n v="3.9140000000000001"/>
    <n v="1404.444"/>
    <n v="0.39"/>
    <n v="1.337"/>
    <n v="1.671"/>
    <n v="1.86"/>
    <n v="0.63200000000000001"/>
    <n v="1.05"/>
    <n v="1.3160000000000001"/>
    <n v="1.278"/>
    <n v="0.93100000000000005"/>
    <n v="0.68400000000000005"/>
    <n v="1.77"/>
    <n v="0.88900000000000001"/>
    <n v="0.95799999999999996"/>
    <n v="2.1179999999999999"/>
    <n v="0.999"/>
    <n v="3.4569999999999999"/>
    <n v="1.03"/>
    <n v="1.694"/>
    <n v="1.698"/>
    <n v="8.0000000000000002E-3"/>
    <n v="1.0999999999999999E-2"/>
    <n v="2.1000000000000001E-2"/>
    <n v="3.0000000000000001E-3"/>
    <n v="627.55999999999995"/>
    <n v="597.42999999999995"/>
    <n v="-38.283000000000001"/>
    <n v="-10"/>
  </r>
  <r>
    <x v="0"/>
    <x v="5"/>
    <s v="AUS"/>
    <n v="20171732"/>
    <n v="530000000000"/>
    <n v="3.6640000000000001"/>
    <n v="0.182"/>
    <n v="386.154"/>
    <n v="3.3330000000000002"/>
    <n v="0.871"/>
    <n v="459.14"/>
    <n v="-109.042"/>
    <n v="-19.190999999999999"/>
    <n v="22.762"/>
    <n v="0.54600000000000004"/>
    <n v="0.32600000000000001"/>
    <n v="19.143000000000001"/>
    <n v="0.45900000000000002"/>
    <n v="0.27400000000000002"/>
    <n v="200.7"/>
    <n v="9.9499999999999993"/>
    <n v="343.94299999999998"/>
    <n v="17.050999999999998"/>
    <n v="0.40899999999999997"/>
    <n v="141.00200000000001"/>
    <n v="12507.434999999999"/>
    <n v="24322.405999999999"/>
    <n v="7426.8680000000004"/>
    <n v="117.758"/>
    <n v="1026.6389999999999"/>
    <n v="11814.972"/>
    <n v="3744.0909999999999"/>
    <n v="51.076000000000001"/>
    <n v="69917.164000000004"/>
    <n v="1.6779999999999999"/>
    <n v="6.9139999999999997"/>
    <n v="0.34300000000000003"/>
    <n v="54.476999999999997"/>
    <n v="2.7010000000000001"/>
    <n v="27.78"/>
    <n v="29.271000000000001"/>
    <n v="72.986999999999995"/>
    <n v="3.6179999999999999"/>
    <n v="121.4"/>
    <n v="6.0179999999999998"/>
    <n v="62.57"/>
    <n v="3.1019999999999999"/>
    <n v="116.508"/>
    <n v="5.7759999999999998"/>
    <n v="0.193"/>
    <n v="3.891"/>
    <n v="1410.35"/>
    <n v="0.38"/>
    <n v="1.304"/>
    <n v="1.337"/>
    <n v="1.7390000000000001"/>
    <n v="0.621"/>
    <n v="1.056"/>
    <n v="1.3160000000000001"/>
    <n v="1.2869999999999999"/>
    <n v="0.96099999999999997"/>
    <n v="0.69599999999999995"/>
    <n v="1.768"/>
    <n v="0.89300000000000002"/>
    <n v="0.98899999999999999"/>
    <n v="2.004"/>
    <n v="1.012"/>
    <n v="1.5469999999999999"/>
    <n v="1.046"/>
    <n v="1.609"/>
    <n v="1.6859999999999999"/>
    <n v="7.0000000000000001E-3"/>
    <n v="1.0999999999999999E-2"/>
    <n v="2.1000000000000001E-2"/>
    <n v="3.0000000000000001E-3"/>
    <n v="590.44000000000005"/>
    <n v="560.38"/>
    <n v="-42.210999999999999"/>
    <n v="-10.930999999999999"/>
  </r>
  <r>
    <x v="0"/>
    <x v="6"/>
    <s v="AUS"/>
    <n v="20467032"/>
    <n v="570000000000"/>
    <n v="3.8879999999999999"/>
    <n v="0.19"/>
    <n v="392.38400000000001"/>
    <n v="6.2309999999999999"/>
    <n v="1.6140000000000001"/>
    <n v="418.65499999999997"/>
    <n v="-40.484999999999999"/>
    <n v="-8.8179999999999996"/>
    <n v="20.454999999999998"/>
    <n v="0.48199999999999998"/>
    <n v="0.28499999999999998"/>
    <n v="19.172000000000001"/>
    <n v="0.45200000000000001"/>
    <n v="0.26700000000000002"/>
    <n v="204.38499999999999"/>
    <n v="9.9860000000000007"/>
    <n v="356.32100000000003"/>
    <n v="17.41"/>
    <n v="0.41"/>
    <n v="144.88999999999999"/>
    <n v="12899.819"/>
    <n v="24741.061000000002"/>
    <n v="7631.2529999999997"/>
    <n v="124.804"/>
    <n v="1082.45"/>
    <n v="11841.242"/>
    <n v="3861.491"/>
    <n v="54.93"/>
    <n v="71863.758000000002"/>
    <n v="1.6930000000000001"/>
    <n v="7.0460000000000003"/>
    <n v="0.34399999999999997"/>
    <n v="55.811"/>
    <n v="2.7269999999999999"/>
    <n v="29.466999999999999"/>
    <n v="31.187999999999999"/>
    <n v="26.271000000000001"/>
    <n v="1.284"/>
    <n v="142.44999999999999"/>
    <n v="6.96"/>
    <n v="84.75"/>
    <n v="4.141"/>
    <n v="117.4"/>
    <n v="5.7359999999999998"/>
    <n v="0.188"/>
    <n v="3.8540000000000001"/>
    <n v="1470.838"/>
    <n v="0.37"/>
    <n v="1.2829999999999999"/>
    <n v="1.1739999999999999"/>
    <n v="1.677"/>
    <n v="0.61"/>
    <n v="1.0620000000000001"/>
    <n v="1.3140000000000001"/>
    <n v="1.2949999999999999"/>
    <n v="0.99099999999999999"/>
    <n v="0.70799999999999996"/>
    <n v="1.7589999999999999"/>
    <n v="0.89700000000000002"/>
    <n v="1.014"/>
    <n v="2.0310000000000001"/>
    <n v="1.0129999999999999"/>
    <n v="0.51800000000000002"/>
    <n v="1.044"/>
    <n v="1.526"/>
    <n v="1.679"/>
    <n v="8.0000000000000002E-3"/>
    <n v="1.0999999999999999E-2"/>
    <n v="2.1000000000000001E-2"/>
    <n v="3.0000000000000001E-3"/>
    <n v="638.32000000000005"/>
    <n v="603.11"/>
    <n v="-36.063000000000002"/>
    <n v="-9.1910000000000007"/>
  </r>
  <r>
    <x v="0"/>
    <x v="7"/>
    <s v="AUS"/>
    <n v="20830832"/>
    <n v="610000000000"/>
    <n v="3.972"/>
    <n v="0.191"/>
    <n v="399.625"/>
    <n v="7.2409999999999997"/>
    <n v="1.845"/>
    <n v="478.14400000000001"/>
    <n v="59.488999999999997"/>
    <n v="14.21"/>
    <n v="22.954000000000001"/>
    <n v="0.52300000000000002"/>
    <n v="0.317"/>
    <n v="19.184000000000001"/>
    <n v="0.437"/>
    <n v="0.26500000000000001"/>
    <n v="203.54300000000001"/>
    <n v="9.7710000000000008"/>
    <n v="368.22899999999998"/>
    <n v="17.677"/>
    <n v="0.40300000000000002"/>
    <n v="148.86199999999999"/>
    <n v="13299.442999999999"/>
    <n v="25219.205000000002"/>
    <n v="7834.7960000000003"/>
    <n v="132.309"/>
    <n v="1143.498"/>
    <n v="11919.762000000001"/>
    <n v="3980.9650000000001"/>
    <n v="59.014000000000003"/>
    <n v="72304.695000000007"/>
    <n v="1.6479999999999999"/>
    <n v="7.5039999999999996"/>
    <n v="0.36"/>
    <n v="61.048999999999999"/>
    <n v="2.931"/>
    <n v="29.114000000000001"/>
    <n v="30.625"/>
    <n v="78.52"/>
    <n v="3.7690000000000001"/>
    <n v="137.69999999999999"/>
    <n v="6.61"/>
    <n v="77.959999999999994"/>
    <n v="3.7429999999999999"/>
    <n v="119.474"/>
    <n v="5.7350000000000003"/>
    <n v="0.19600000000000001"/>
    <n v="4.0830000000000002"/>
    <n v="1506.1669999999999"/>
    <n v="0.35199999999999998"/>
    <n v="1.268"/>
    <n v="1.33"/>
    <n v="1.593"/>
    <n v="0.59799999999999998"/>
    <n v="1.0669999999999999"/>
    <n v="1.3140000000000001"/>
    <n v="1.3009999999999999"/>
    <n v="1.0209999999999999"/>
    <n v="0.72099999999999997"/>
    <n v="1.7589999999999999"/>
    <n v="0.90100000000000002"/>
    <n v="1.0389999999999999"/>
    <n v="2.0619999999999998"/>
    <n v="1.0720000000000001"/>
    <n v="1.77"/>
    <n v="1.0589999999999999"/>
    <n v="1.575"/>
    <n v="1.673"/>
    <n v="8.0000000000000002E-3"/>
    <n v="1.0999999999999999E-2"/>
    <n v="2.1000000000000001E-2"/>
    <n v="3.0000000000000001E-3"/>
    <n v="637.94000000000005"/>
    <n v="606.47"/>
    <n v="-31.396000000000001"/>
    <n v="-7.8559999999999999"/>
  </r>
  <r>
    <x v="0"/>
    <x v="8"/>
    <s v="AUS"/>
    <n v="21247876"/>
    <n v="650000000000"/>
    <n v="3.863"/>
    <n v="0.182"/>
    <n v="404.233"/>
    <n v="4.6079999999999997"/>
    <n v="1.153"/>
    <n v="668.84699999999998"/>
    <n v="190.703"/>
    <n v="39.884"/>
    <n v="31.478000000000002"/>
    <n v="0.71"/>
    <n v="0.437"/>
    <n v="19.024999999999999"/>
    <n v="0.42899999999999999"/>
    <n v="0.26400000000000001"/>
    <n v="204.67099999999999"/>
    <n v="9.6329999999999991"/>
    <n v="363.85300000000001"/>
    <n v="17.123999999999999"/>
    <n v="0.38600000000000001"/>
    <n v="152.72399999999999"/>
    <n v="13703.677"/>
    <n v="25888.053"/>
    <n v="8039.4679999999998"/>
    <n v="139.791"/>
    <n v="1205.2850000000001"/>
    <n v="12184.375"/>
    <n v="4103.2929999999997"/>
    <n v="63.115000000000002"/>
    <n v="72089.343999999997"/>
    <n v="1.6259999999999999"/>
    <n v="7.4829999999999997"/>
    <n v="0.35199999999999998"/>
    <n v="61.786999999999999"/>
    <n v="2.9079999999999999"/>
    <n v="27.247"/>
    <n v="28.651"/>
    <n v="264.61399999999998"/>
    <n v="12.454000000000001"/>
    <n v="120.7"/>
    <n v="5.681"/>
    <n v="61.63"/>
    <n v="2.9009999999999998"/>
    <n v="122.328"/>
    <n v="5.7569999999999997"/>
    <n v="0.193"/>
    <n v="4.101"/>
    <n v="1531.7449999999999"/>
    <n v="0.33800000000000002"/>
    <n v="1.26"/>
    <n v="1.821"/>
    <n v="1.5509999999999999"/>
    <n v="0.58699999999999997"/>
    <n v="1.0720000000000001"/>
    <n v="1.3240000000000001"/>
    <n v="1.3069999999999999"/>
    <n v="1.048"/>
    <n v="0.73299999999999998"/>
    <n v="1.786"/>
    <n v="0.90600000000000003"/>
    <n v="1.0629999999999999"/>
    <n v="2"/>
    <n v="1.054"/>
    <n v="5.6989999999999998"/>
    <n v="1.087"/>
    <n v="1.58"/>
    <n v="1.667"/>
    <n v="8.0000000000000002E-3"/>
    <n v="1.0999999999999999E-2"/>
    <n v="2.1999999999999999E-2"/>
    <n v="3.0000000000000001E-3"/>
    <n v="608.78"/>
    <n v="578.95000000000005"/>
    <n v="-40.380000000000003"/>
    <n v="-9.9890000000000008"/>
  </r>
  <r>
    <x v="0"/>
    <x v="9"/>
    <s v="AUS"/>
    <n v="21660898"/>
    <n v="590000000000"/>
    <n v="3.8290000000000002"/>
    <n v="0.17699999999999999"/>
    <n v="407.065"/>
    <n v="2.8319999999999999"/>
    <n v="0.70099999999999996"/>
    <n v="512.77099999999996"/>
    <n v="-156.07599999999999"/>
    <n v="-23.335000000000001"/>
    <n v="23.672999999999998"/>
    <n v="0.53100000000000003"/>
    <n v="0.34"/>
    <n v="18.792999999999999"/>
    <n v="0.42199999999999999"/>
    <n v="0.27"/>
    <n v="206.05"/>
    <n v="9.5129999999999999"/>
    <n v="394.75299999999999"/>
    <n v="18.224"/>
    <n v="0.40899999999999997"/>
    <n v="156.553"/>
    <n v="14110.741"/>
    <n v="26400.822"/>
    <n v="8245.5190000000002"/>
    <n v="147.75700000000001"/>
    <n v="1268.3989999999999"/>
    <n v="12290.082"/>
    <n v="4225.6610000000001"/>
    <n v="66.852999999999994"/>
    <n v="69689.843999999997"/>
    <n v="1.5640000000000001"/>
    <n v="7.9660000000000002"/>
    <n v="0.36799999999999999"/>
    <n v="63.113999999999997"/>
    <n v="2.9140000000000001"/>
    <n v="27.404"/>
    <n v="28.914999999999999"/>
    <n v="105.706"/>
    <n v="4.88"/>
    <n v="125.88"/>
    <n v="5.8109999999999999"/>
    <n v="66.88"/>
    <n v="3.0880000000000001"/>
    <n v="122.367"/>
    <n v="5.649"/>
    <n v="0.17299999999999999"/>
    <n v="3.7389999999999999"/>
    <n v="1509.5450000000001"/>
    <n v="0.32600000000000001"/>
    <n v="1.29"/>
    <n v="1.401"/>
    <n v="1.583"/>
    <n v="0.57599999999999996"/>
    <n v="1.077"/>
    <n v="1.325"/>
    <n v="1.3120000000000001"/>
    <n v="1.077"/>
    <n v="0.745"/>
    <n v="1.788"/>
    <n v="0.91100000000000003"/>
    <n v="1.0820000000000001"/>
    <n v="2.1"/>
    <n v="1.097"/>
    <n v="2.1"/>
    <n v="1.113"/>
    <n v="1.5349999999999999"/>
    <n v="1.659"/>
    <n v="8.0000000000000002E-3"/>
    <n v="1.2E-2"/>
    <n v="2.1999999999999999E-2"/>
    <n v="3.0000000000000001E-3"/>
    <n v="626.33000000000004"/>
    <n v="593.6"/>
    <n v="-12.311999999999999"/>
    <n v="-3.024"/>
  </r>
  <r>
    <x v="0"/>
    <x v="10"/>
    <s v="AUS"/>
    <n v="22019166"/>
    <n v="620000000000"/>
    <n v="3.5489999999999999"/>
    <n v="0.161"/>
    <n v="405.10300000000001"/>
    <n v="-1.962"/>
    <n v="-0.48199999999999998"/>
    <n v="927.40700000000004"/>
    <n v="414.63499999999999"/>
    <n v="80.861999999999995"/>
    <n v="42.118000000000002"/>
    <n v="0.93300000000000005"/>
    <n v="0.61499999999999999"/>
    <n v="18.398"/>
    <n v="0.40799999999999997"/>
    <n v="0.26800000000000002"/>
    <n v="200.536"/>
    <n v="9.1069999999999993"/>
    <n v="395.88400000000001"/>
    <n v="17.978999999999999"/>
    <n v="0.39800000000000002"/>
    <n v="160.102"/>
    <n v="14515.844999999999"/>
    <n v="27328.23"/>
    <n v="8446.0550000000003"/>
    <n v="155.947"/>
    <n v="1332.663"/>
    <n v="12812.385"/>
    <n v="4350.2169999999996"/>
    <n v="70.861000000000004"/>
    <n v="68523.875"/>
    <n v="1.518"/>
    <n v="8.19"/>
    <n v="0.372"/>
    <n v="64.263999999999996"/>
    <n v="2.919"/>
    <n v="25.725000000000001"/>
    <n v="27.084"/>
    <n v="522.303"/>
    <n v="23.72"/>
    <n v="115.16"/>
    <n v="5.23"/>
    <n v="54.38"/>
    <n v="2.4700000000000002"/>
    <n v="124.557"/>
    <n v="5.657"/>
    <n v="0.182"/>
    <n v="4.008"/>
    <n v="1508.8389999999999"/>
    <n v="0.28299999999999997"/>
    <n v="1.214"/>
    <n v="2.4279999999999999"/>
    <n v="1.44"/>
    <n v="0.56299999999999994"/>
    <n v="1.081"/>
    <n v="1.3460000000000001"/>
    <n v="1.3149999999999999"/>
    <n v="1.1060000000000001"/>
    <n v="0.755"/>
    <n v="1.851"/>
    <n v="0.91500000000000004"/>
    <n v="1.1020000000000001"/>
    <n v="2.1459999999999999"/>
    <n v="1.0369999999999999"/>
    <n v="10.797000000000001"/>
    <n v="1.0960000000000001"/>
    <n v="1.63"/>
    <n v="1.6519999999999999"/>
    <n v="8.0000000000000002E-3"/>
    <n v="1.2E-2"/>
    <n v="2.1999999999999999E-2"/>
    <n v="3.0000000000000001E-3"/>
    <n v="596.36"/>
    <n v="566.44000000000005"/>
    <n v="-9.2189999999999994"/>
    <n v="-2.2759999999999998"/>
  </r>
  <r>
    <x v="0"/>
    <x v="11"/>
    <s v="AUS"/>
    <n v="22357032"/>
    <n v="660000000000"/>
    <n v="3.496"/>
    <n v="0.156"/>
    <n v="403.82900000000001"/>
    <n v="-1.2749999999999999"/>
    <n v="-0.315"/>
    <n v="672.36300000000006"/>
    <n v="-255.04300000000001"/>
    <n v="-27.501000000000001"/>
    <n v="30.074000000000002"/>
    <n v="0.65500000000000003"/>
    <n v="0.43099999999999999"/>
    <n v="18.062999999999999"/>
    <n v="0.39400000000000002"/>
    <n v="0.25900000000000001"/>
    <n v="192.125"/>
    <n v="8.593"/>
    <n v="394.286"/>
    <n v="17.635999999999999"/>
    <n v="0.38400000000000001"/>
    <n v="163.59800000000001"/>
    <n v="14919.674000000001"/>
    <n v="28000.594000000001"/>
    <n v="8638.18"/>
    <n v="163.821"/>
    <n v="1399.1420000000001"/>
    <n v="13080.92"/>
    <n v="4480.0249999999996"/>
    <n v="74.908000000000001"/>
    <n v="69714.187999999995"/>
    <n v="1.5189999999999999"/>
    <n v="7.8739999999999997"/>
    <n v="0.35199999999999998"/>
    <n v="66.48"/>
    <n v="2.9740000000000002"/>
    <n v="29.893999999999998"/>
    <n v="28.623999999999999"/>
    <n v="268.53500000000003"/>
    <n v="12.010999999999999"/>
    <n v="164.56"/>
    <n v="7.3609999999999998"/>
    <n v="107.71"/>
    <n v="4.8179999999999996"/>
    <n v="129.80799999999999"/>
    <n v="5.806"/>
    <n v="0.18099999999999999"/>
    <n v="4.0469999999999997"/>
    <n v="1558.6020000000001"/>
    <n v="0.25900000000000001"/>
    <n v="1.171"/>
    <n v="1.704"/>
    <n v="1.304"/>
    <n v="0.54900000000000004"/>
    <n v="1.083"/>
    <n v="1.353"/>
    <n v="1.3149999999999999"/>
    <n v="1.1319999999999999"/>
    <n v="0.76500000000000001"/>
    <n v="1.8759999999999999"/>
    <n v="0.92"/>
    <n v="1.1180000000000001"/>
    <n v="2.1269999999999998"/>
    <n v="1.044"/>
    <n v="5.41"/>
    <n v="1.1399999999999999"/>
    <n v="1.4730000000000001"/>
    <n v="1.651"/>
    <n v="8.0000000000000002E-3"/>
    <n v="1.2E-2"/>
    <n v="2.3E-2"/>
    <n v="3.0000000000000001E-3"/>
    <n v="639.95000000000005"/>
    <n v="668.34"/>
    <n v="-9.5429999999999993"/>
    <n v="-2.363"/>
  </r>
  <r>
    <x v="0"/>
    <x v="12"/>
    <s v="AUS"/>
    <n v="22729272"/>
    <n v="690000000000"/>
    <n v="3.5179999999999998"/>
    <n v="0.155"/>
    <n v="406.15100000000001"/>
    <n v="2.3220000000000001"/>
    <n v="0.57499999999999996"/>
    <n v="564.54600000000005"/>
    <n v="-107.818"/>
    <n v="-16.036000000000001"/>
    <n v="24.838000000000001"/>
    <n v="0.53100000000000003"/>
    <n v="0.36799999999999999"/>
    <n v="17.869"/>
    <n v="0.38200000000000001"/>
    <n v="0.26400000000000001"/>
    <n v="189.13800000000001"/>
    <n v="8.3209999999999997"/>
    <n v="401.86599999999999"/>
    <n v="17.681000000000001"/>
    <n v="0.378"/>
    <n v="167.11600000000001"/>
    <n v="15325.825000000001"/>
    <n v="28565.138999999999"/>
    <n v="8827.3169999999991"/>
    <n v="172.108"/>
    <n v="1466.848"/>
    <n v="13239.314"/>
    <n v="4613.7089999999998"/>
    <n v="78.725999999999999"/>
    <n v="67583.031000000003"/>
    <n v="1.4430000000000001"/>
    <n v="8.2870000000000008"/>
    <n v="0.36499999999999999"/>
    <n v="67.706000000000003"/>
    <n v="2.9790000000000001"/>
    <n v="29.364999999999998"/>
    <n v="28.140999999999998"/>
    <n v="158.39500000000001"/>
    <n v="6.9690000000000003"/>
    <n v="163.4"/>
    <n v="7.1890000000000001"/>
    <n v="107.36"/>
    <n v="4.7229999999999999"/>
    <n v="133.684"/>
    <n v="5.8819999999999997"/>
    <n v="0.16800000000000001"/>
    <n v="3.8180000000000001"/>
    <n v="1536.1130000000001"/>
    <n v="0.254"/>
    <n v="1.1599999999999999"/>
    <n v="1.417"/>
    <n v="1.2669999999999999"/>
    <n v="0.53600000000000003"/>
    <n v="1.085"/>
    <n v="1.3540000000000001"/>
    <n v="1.3140000000000001"/>
    <n v="1.159"/>
    <n v="0.77500000000000002"/>
    <n v="1.8859999999999999"/>
    <n v="0.92600000000000005"/>
    <n v="1.1279999999999999"/>
    <n v="2.1789999999999998"/>
    <n v="1.042"/>
    <n v="3.2810000000000001"/>
    <n v="1.1579999999999999"/>
    <n v="1.3819999999999999"/>
    <n v="1.647"/>
    <n v="8.0000000000000002E-3"/>
    <n v="1.2E-2"/>
    <n v="2.3E-2"/>
    <n v="3.0000000000000001E-3"/>
    <n v="639.63"/>
    <n v="667.44"/>
    <n v="-4.2839999999999998"/>
    <n v="-1.0549999999999999"/>
  </r>
  <r>
    <x v="0"/>
    <x v="13"/>
    <s v="AUS"/>
    <n v="23111788"/>
    <n v="720000000000"/>
    <n v="3.294"/>
    <n v="0.14299999999999999"/>
    <n v="397.887"/>
    <n v="-8.2629999999999999"/>
    <n v="-2.0350000000000001"/>
    <n v="555.07299999999998"/>
    <n v="-9.4730000000000008"/>
    <n v="-1.6779999999999999"/>
    <n v="24.016999999999999"/>
    <n v="0.51100000000000001"/>
    <n v="0.35699999999999998"/>
    <n v="17.216000000000001"/>
    <n v="0.36599999999999999"/>
    <n v="0.25600000000000001"/>
    <n v="176.34700000000001"/>
    <n v="7.63"/>
    <n v="380.55399999999997"/>
    <n v="16.466000000000001"/>
    <n v="0.35"/>
    <n v="170.41"/>
    <n v="15723.713"/>
    <n v="29120.213"/>
    <n v="9003.6640000000007"/>
    <n v="180.95500000000001"/>
    <n v="1536.4949999999999"/>
    <n v="13396.5"/>
    <n v="4749.8909999999996"/>
    <n v="82.296999999999997"/>
    <n v="67307.039000000004"/>
    <n v="1.431"/>
    <n v="8.8460000000000001"/>
    <n v="0.38300000000000001"/>
    <n v="69.647999999999996"/>
    <n v="3.0139999999999998"/>
    <n v="25.132999999999999"/>
    <n v="23.981000000000002"/>
    <n v="157.18600000000001"/>
    <n v="6.8010000000000002"/>
    <n v="127.03"/>
    <n v="5.4960000000000004"/>
    <n v="64.44"/>
    <n v="2.7879999999999998"/>
    <n v="136.18100000000001"/>
    <n v="5.8920000000000003"/>
    <n v="0.155"/>
    <n v="3.5710000000000002"/>
    <n v="1555.586"/>
    <n v="0.22800000000000001"/>
    <n v="1.127"/>
    <n v="1.39"/>
    <n v="1.1739999999999999"/>
    <n v="0.52200000000000002"/>
    <n v="1.0860000000000001"/>
    <n v="1.3540000000000001"/>
    <n v="1.3109999999999999"/>
    <n v="1.1879999999999999"/>
    <n v="0.78500000000000003"/>
    <n v="1.8959999999999999"/>
    <n v="0.93100000000000005"/>
    <n v="1.1319999999999999"/>
    <n v="2.2829999999999999"/>
    <n v="1.0649999999999999"/>
    <n v="3.3959999999999999"/>
    <n v="1.171"/>
    <n v="1.214"/>
    <n v="1.635"/>
    <n v="8.0000000000000002E-3"/>
    <n v="1.2999999999999999E-2"/>
    <n v="2.3E-2"/>
    <n v="3.0000000000000001E-3"/>
    <n v="554.25"/>
    <n v="580.88"/>
    <n v="-17.332999999999998"/>
    <n v="-4.3559999999999999"/>
  </r>
  <r>
    <x v="0"/>
    <x v="14"/>
    <s v="AUS"/>
    <n v="23469578"/>
    <n v="750000000000"/>
    <n v="3.1379999999999999"/>
    <n v="0.13400000000000001"/>
    <n v="393.95299999999997"/>
    <n v="-3.9350000000000001"/>
    <n v="-0.98899999999999999"/>
    <n v="475.733"/>
    <n v="-79.34"/>
    <n v="-14.294"/>
    <n v="20.27"/>
    <n v="0.42599999999999999"/>
    <n v="0.30399999999999999"/>
    <n v="16.786000000000001"/>
    <n v="0.35299999999999998"/>
    <n v="0.251"/>
    <n v="168.13"/>
    <n v="7.1639999999999997"/>
    <n v="381.51400000000001"/>
    <n v="16.256"/>
    <n v="0.34100000000000003"/>
    <n v="173.548"/>
    <n v="16117.665999999999"/>
    <n v="29595.945"/>
    <n v="9171.7950000000001"/>
    <n v="190.227"/>
    <n v="1608.3030000000001"/>
    <n v="13478.28"/>
    <n v="4887.4889999999996"/>
    <n v="86.302999999999997"/>
    <n v="66744.195000000007"/>
    <n v="1.4019999999999999"/>
    <n v="9.2729999999999997"/>
    <n v="0.39500000000000002"/>
    <n v="71.808000000000007"/>
    <n v="3.06"/>
    <n v="25.449000000000002"/>
    <n v="24.286000000000001"/>
    <n v="81.78"/>
    <n v="3.4849999999999999"/>
    <n v="138.69999999999999"/>
    <n v="5.91"/>
    <n v="76.459999999999994"/>
    <n v="3.258"/>
    <n v="137.59899999999999"/>
    <n v="5.8630000000000004"/>
    <n v="0.17100000000000001"/>
    <n v="4.0060000000000002"/>
    <n v="1566.4580000000001"/>
    <n v="0.20899999999999999"/>
    <n v="1.107"/>
    <n v="1.175"/>
    <n v="1.117"/>
    <n v="0.50800000000000001"/>
    <n v="1.0860000000000001"/>
    <n v="1.351"/>
    <n v="1.3069999999999999"/>
    <n v="1.2170000000000001"/>
    <n v="0.79400000000000004"/>
    <n v="1.8939999999999999"/>
    <n v="0.93700000000000006"/>
    <n v="1.139"/>
    <n v="2.39"/>
    <n v="1.079"/>
    <n v="1.663"/>
    <n v="1.1779999999999999"/>
    <n v="1.3140000000000001"/>
    <n v="1.6240000000000001"/>
    <n v="8.0000000000000002E-3"/>
    <n v="1.2999999999999999E-2"/>
    <n v="2.3E-2"/>
    <n v="3.0000000000000001E-3"/>
    <n v="569.98"/>
    <n v="597.27"/>
    <n v="-12.439"/>
    <n v="-3.157"/>
  </r>
  <r>
    <x v="0"/>
    <x v="15"/>
    <s v="AUS"/>
    <n v="23820240"/>
    <n v="780000000000"/>
    <n v="3.0760000000000001"/>
    <n v="0.129"/>
    <n v="401.79300000000001"/>
    <n v="7.84"/>
    <n v="1.99"/>
    <n v="437.7"/>
    <n v="-38.033000000000001"/>
    <n v="-7.9950000000000001"/>
    <n v="18.375"/>
    <n v="0.38200000000000001"/>
    <n v="0.27300000000000002"/>
    <n v="16.867999999999999"/>
    <n v="0.35099999999999998"/>
    <n v="0.251"/>
    <n v="174.18899999999999"/>
    <n v="7.3129999999999997"/>
    <n v="382.34500000000003"/>
    <n v="16.050999999999998"/>
    <n v="0.33400000000000002"/>
    <n v="176.624"/>
    <n v="16519.458999999999"/>
    <n v="30033.645"/>
    <n v="9345.9830000000002"/>
    <n v="201.05500000000001"/>
    <n v="1680.348"/>
    <n v="13514.188"/>
    <n v="5025.1180000000004"/>
    <n v="90.33"/>
    <n v="67234.929999999993"/>
    <n v="1.3979999999999999"/>
    <n v="10.827999999999999"/>
    <n v="0.45500000000000002"/>
    <n v="72.043999999999997"/>
    <n v="3.024"/>
    <n v="25.062000000000001"/>
    <n v="23.882000000000001"/>
    <n v="35.906999999999996"/>
    <n v="1.5069999999999999"/>
    <n v="134.80000000000001"/>
    <n v="5.6589999999999998"/>
    <n v="72.5"/>
    <n v="3.044"/>
    <n v="137.62899999999999"/>
    <n v="5.7779999999999996"/>
    <n v="0.16900000000000001"/>
    <n v="4.0270000000000001"/>
    <n v="1601.5519999999999"/>
    <n v="0.21299999999999999"/>
    <n v="1.1299999999999999"/>
    <n v="1.069"/>
    <n v="1.1839999999999999"/>
    <n v="0.496"/>
    <n v="1.0880000000000001"/>
    <n v="1.3460000000000001"/>
    <n v="1.304"/>
    <n v="1.256"/>
    <n v="0.80300000000000005"/>
    <n v="1.885"/>
    <n v="0.94199999999999995"/>
    <n v="1.1459999999999999"/>
    <n v="2.823"/>
    <n v="1.0609999999999999"/>
    <n v="0.66700000000000004"/>
    <n v="1.1539999999999999"/>
    <n v="1.33"/>
    <n v="1.613"/>
    <n v="8.0000000000000002E-3"/>
    <n v="1.2999999999999999E-2"/>
    <n v="2.4E-2"/>
    <n v="3.0000000000000001E-3"/>
    <n v="568.87"/>
    <n v="596.98"/>
    <n v="-19.448"/>
    <n v="-4.84"/>
  </r>
  <r>
    <x v="0"/>
    <x v="16"/>
    <s v="AUS"/>
    <n v="24195706"/>
    <n v="800000000000"/>
    <n v="2.931"/>
    <n v="0.121"/>
    <n v="411.26400000000001"/>
    <n v="9.4710000000000001"/>
    <n v="2.3570000000000002"/>
    <n v="500.51900000000001"/>
    <n v="62.819000000000003"/>
    <n v="14.352"/>
    <n v="20.686"/>
    <n v="0.42499999999999999"/>
    <n v="0.312"/>
    <n v="16.997"/>
    <n v="0.35"/>
    <n v="0.25600000000000001"/>
    <n v="179.55"/>
    <n v="7.4210000000000003"/>
    <n v="372.42399999999998"/>
    <n v="15.391999999999999"/>
    <n v="0.317"/>
    <n v="179.55500000000001"/>
    <n v="16930.723000000002"/>
    <n v="30534.164000000001"/>
    <n v="9525.5319999999992"/>
    <n v="213.495"/>
    <n v="1755.402"/>
    <n v="13603.441999999999"/>
    <n v="5162.4939999999997"/>
    <n v="94.244"/>
    <n v="66407.093999999997"/>
    <n v="1.3660000000000001"/>
    <n v="12.44"/>
    <n v="0.51400000000000001"/>
    <n v="75.055000000000007"/>
    <n v="3.1019999999999999"/>
    <n v="23.742000000000001"/>
    <n v="23.905000000000001"/>
    <n v="89.254999999999995"/>
    <n v="3.6890000000000001"/>
    <n v="119.21"/>
    <n v="4.9269999999999996"/>
    <n v="58.23"/>
    <n v="2.407"/>
    <n v="137.375"/>
    <n v="5.6779999999999999"/>
    <n v="0.16200000000000001"/>
    <n v="3.9140000000000001"/>
    <n v="1606.7660000000001"/>
    <n v="0.19700000000000001"/>
    <n v="1.1579999999999999"/>
    <n v="1.25"/>
    <n v="1.25"/>
    <n v="0.48399999999999999"/>
    <n v="1.089"/>
    <n v="1.3440000000000001"/>
    <n v="1.3029999999999999"/>
    <n v="1.3029999999999999"/>
    <n v="0.81200000000000006"/>
    <n v="1.8859999999999999"/>
    <n v="0.94599999999999995"/>
    <n v="1.1519999999999999"/>
    <n v="3.2879999999999998"/>
    <n v="1.0760000000000001"/>
    <n v="1.9710000000000001"/>
    <n v="1.143"/>
    <n v="1.304"/>
    <n v="1.6020000000000001"/>
    <n v="8.0000000000000002E-3"/>
    <n v="1.2999999999999999E-2"/>
    <n v="2.4E-2"/>
    <n v="3.0000000000000001E-3"/>
    <n v="578.39"/>
    <n v="574.45000000000005"/>
    <n v="-38.840000000000003"/>
    <n v="-9.4440000000000008"/>
  </r>
  <r>
    <x v="0"/>
    <x v="17"/>
    <s v="AUS"/>
    <n v="24590336"/>
    <n v="830000000000"/>
    <n v="3.0190000000000001"/>
    <n v="0.123"/>
    <n v="414.358"/>
    <n v="3.0939999999999999"/>
    <n v="0.752"/>
    <n v="470.30799999999999"/>
    <n v="-30.212"/>
    <n v="-6.0359999999999996"/>
    <n v="19.126000000000001"/>
    <n v="0.39"/>
    <n v="0.29399999999999998"/>
    <n v="16.850000000000001"/>
    <n v="0.34399999999999997"/>
    <n v="0.25900000000000001"/>
    <n v="176.90600000000001"/>
    <n v="7.194"/>
    <n v="377.935"/>
    <n v="15.369"/>
    <n v="0.314"/>
    <n v="182.57400000000001"/>
    <n v="17345.081999999999"/>
    <n v="31004.473000000002"/>
    <n v="9702.4380000000001"/>
    <n v="228.357"/>
    <n v="1831.614"/>
    <n v="13659.392"/>
    <n v="5301.9539999999997"/>
    <n v="98.143000000000001"/>
    <n v="65146.315999999999"/>
    <n v="1.329"/>
    <n v="14.861000000000001"/>
    <n v="0.60399999999999998"/>
    <n v="76.212000000000003"/>
    <n v="3.0990000000000002"/>
    <n v="25.346"/>
    <n v="25.48"/>
    <n v="55.948999999999998"/>
    <n v="2.2749999999999999"/>
    <n v="141.83000000000001"/>
    <n v="5.7679999999999998"/>
    <n v="80.040000000000006"/>
    <n v="3.2549999999999999"/>
    <n v="139.46100000000001"/>
    <n v="5.6710000000000003"/>
    <n v="0.159"/>
    <n v="3.899"/>
    <n v="1601.97"/>
    <n v="0.2"/>
    <n v="1.1479999999999999"/>
    <n v="1.163"/>
    <n v="1.2190000000000001"/>
    <n v="0.47299999999999998"/>
    <n v="1.0900000000000001"/>
    <n v="1.341"/>
    <n v="1.3009999999999999"/>
    <n v="1.361"/>
    <n v="0.82"/>
    <n v="1.8819999999999999"/>
    <n v="0.95"/>
    <n v="1.157"/>
    <n v="3.7909999999999999"/>
    <n v="1.0669999999999999"/>
    <n v="1.292"/>
    <n v="1.139"/>
    <n v="1.29"/>
    <n v="1.593"/>
    <n v="8.0000000000000002E-3"/>
    <n v="1.2999999999999999E-2"/>
    <n v="2.4E-2"/>
    <n v="3.0000000000000001E-3"/>
    <n v="626.55999999999995"/>
    <n v="623.27"/>
    <n v="-36.423000000000002"/>
    <n v="-8.7899999999999991"/>
  </r>
  <r>
    <x v="0"/>
    <x v="18"/>
    <s v="AUS"/>
    <n v="24979228"/>
    <n v="860000000000"/>
    <n v="2.9420000000000002"/>
    <n v="0.11799999999999999"/>
    <n v="416.28399999999999"/>
    <n v="1.9259999999999999"/>
    <n v="0.46500000000000002"/>
    <n v="452.96"/>
    <n v="-17.347000000000001"/>
    <n v="-3.6880000000000002"/>
    <n v="18.132999999999999"/>
    <n v="0.36599999999999999"/>
    <n v="0.27900000000000003"/>
    <n v="16.664999999999999"/>
    <n v="0.33600000000000002"/>
    <n v="0.25600000000000001"/>
    <n v="169.37"/>
    <n v="6.78"/>
    <n v="365.44200000000001"/>
    <n v="14.63"/>
    <n v="0.29499999999999998"/>
    <n v="185.51599999999999"/>
    <n v="17761.363000000001"/>
    <n v="31457.434000000001"/>
    <n v="9871.81"/>
    <n v="245.28200000000001"/>
    <n v="1911.049"/>
    <n v="13696.067999999999"/>
    <n v="5445.6670000000004"/>
    <n v="102.042"/>
    <n v="65072.667999999998"/>
    <n v="1.3120000000000001"/>
    <n v="16.925999999999998"/>
    <n v="0.67800000000000005"/>
    <n v="79.435000000000002"/>
    <n v="3.18"/>
    <n v="24.716000000000001"/>
    <n v="24.872"/>
    <n v="36.677"/>
    <n v="1.468"/>
    <n v="141.41"/>
    <n v="5.6609999999999996"/>
    <n v="77.69"/>
    <n v="3.11"/>
    <n v="143.71199999999999"/>
    <n v="5.7530000000000001"/>
    <n v="0.156"/>
    <n v="3.899"/>
    <n v="1625.4649999999999"/>
    <n v="0.187"/>
    <n v="1.1299999999999999"/>
    <n v="1.105"/>
    <n v="1.149"/>
    <n v="0.46200000000000002"/>
    <n v="1.091"/>
    <n v="1.337"/>
    <n v="1.298"/>
    <n v="1.427"/>
    <n v="0.82799999999999996"/>
    <n v="1.8759999999999999"/>
    <n v="0.95499999999999996"/>
    <n v="1.1619999999999999"/>
    <n v="4.1070000000000002"/>
    <n v="1.0549999999999999"/>
    <n v="0.877"/>
    <n v="1.1719999999999999"/>
    <n v="1.2889999999999999"/>
    <n v="1.583"/>
    <n v="8.0000000000000002E-3"/>
    <n v="1.4E-2"/>
    <n v="2.4E-2"/>
    <n v="3.0000000000000001E-3"/>
    <n v="621.28"/>
    <n v="617.39"/>
    <n v="-50.841000000000001"/>
    <n v="-12.212999999999999"/>
  </r>
  <r>
    <x v="0"/>
    <x v="19"/>
    <s v="AUS"/>
    <n v="25357168"/>
    <n v="900000000000"/>
    <n v="3.04"/>
    <n v="0.12"/>
    <n v="416.35700000000003"/>
    <n v="7.2999999999999995E-2"/>
    <n v="1.7000000000000001E-2"/>
    <n v="440.392"/>
    <n v="-12.568"/>
    <n v="-2.7749999999999999"/>
    <n v="17.367999999999999"/>
    <n v="0.57378947368421052"/>
    <n v="0.26200000000000001"/>
    <n v="16.420000000000002"/>
    <n v="0.41694736842105257"/>
    <n v="0.248"/>
    <n v="164.471"/>
    <n v="6.4859999999999998"/>
    <n v="362.851"/>
    <n v="14.31"/>
    <n v="0.38157894736842107"/>
    <n v="188.55500000000001"/>
    <n v="18177.723000000002"/>
    <n v="31897.826000000001"/>
    <n v="10036.280000000001"/>
    <n v="265.48200000000003"/>
    <n v="1992.7429999999999"/>
    <n v="13720.103999999999"/>
    <n v="5588.7510000000002"/>
    <n v="105.91"/>
    <n v="66263.539000000004"/>
    <n v="1.5762105263157895"/>
    <n v="20.199000000000002"/>
    <n v="0.79700000000000004"/>
    <n v="81.694000000000003"/>
    <n v="3.222"/>
    <n v="23.109000000000002"/>
    <n v="23.997"/>
    <n v="24.036000000000001"/>
    <n v="0.94799999999999995"/>
    <n v="135.80000000000001"/>
    <n v="5.3550000000000004"/>
    <n v="71.459999999999994"/>
    <n v="2.8180000000000001"/>
    <n v="143.08500000000001"/>
    <n v="5.6429999999999998"/>
    <n v="0.153"/>
    <n v="3.8679999999999999"/>
    <n v="1680.2560000000001"/>
    <n v="0.188"/>
    <n v="1.123"/>
    <n v="1.0580000000000001"/>
    <n v="1.117"/>
    <n v="0.45200000000000001"/>
    <n v="1.0920000000000001"/>
    <n v="1.3320000000000001"/>
    <n v="1.2949999999999999"/>
    <n v="1.506"/>
    <n v="0.83499999999999996"/>
    <n v="1.8680000000000001"/>
    <n v="0.96"/>
    <n v="1.165"/>
    <n v="4.5990000000000002"/>
    <n v="1.0680000000000001"/>
    <n v="0.52700000000000002"/>
    <n v="1.159"/>
    <n v="1.2609999999999999"/>
    <n v="1.5680000000000001"/>
    <n v="8.0000000000000002E-3"/>
    <n v="1.4E-2"/>
    <n v="2.4E-2"/>
    <n v="3.0000000000000001E-3"/>
    <n v="608.49"/>
    <n v="585.98"/>
    <n v="-53.506"/>
    <n v="-12.851000000000001"/>
  </r>
  <r>
    <x v="0"/>
    <x v="20"/>
    <s v="AUS"/>
    <n v="25670052"/>
    <n v="850000000000"/>
    <n v="2.82"/>
    <n v="0.11"/>
    <n v="399.92200000000003"/>
    <n v="-16.434000000000001"/>
    <n v="-3.9470000000000001"/>
    <n v="414.90800000000002"/>
    <n v="-25.484999999999999"/>
    <n v="-5.7869999999999999"/>
    <n v="16.163"/>
    <n v="0.57378947368421052"/>
    <n v="0.26100000000000001"/>
    <n v="15.579000000000001"/>
    <n v="0.41694736842105257"/>
    <n v="0.252"/>
    <n v="156.143"/>
    <n v="6.0830000000000002"/>
    <n v="354.53399999999999"/>
    <n v="13.811"/>
    <n v="0.38157894736842107"/>
    <n v="191.375"/>
    <n v="18577.643"/>
    <n v="32312.734"/>
    <n v="10192.424000000001"/>
    <n v="282.75400000000002"/>
    <n v="2077.2139999999999"/>
    <n v="13735.09"/>
    <n v="5724.2280000000001"/>
    <n v="109.648"/>
    <n v="61826.211000000003"/>
    <n v="1.5762105263157895"/>
    <n v="17.273"/>
    <n v="0.67300000000000004"/>
    <n v="84.471999999999994"/>
    <n v="3.2909999999999999"/>
    <n v="27.578000000000003"/>
    <n v="28.274750000000001"/>
    <n v="14.986000000000001"/>
    <n v="0.58399999999999996"/>
    <n v="139.066"/>
    <n v="6.4137000000000004"/>
    <n v="79.390000000000015"/>
    <n v="3.6764999999999994"/>
    <n v="135.476"/>
    <n v="5.2779999999999996"/>
    <n v="0.14599999999999999"/>
    <n v="3.738"/>
    <n v="1587.0820000000001"/>
    <n v="0.17199999999999999"/>
    <n v="1.1339999999999999"/>
    <n v="1.0549999999999999"/>
    <n v="1.1020000000000001"/>
    <n v="0.441"/>
    <n v="1.093"/>
    <n v="1.3280000000000001"/>
    <n v="1.2909999999999999"/>
    <n v="1.5680000000000001"/>
    <n v="0.84399999999999997"/>
    <n v="1.86"/>
    <n v="0.96399999999999997"/>
    <n v="1.1679999999999999"/>
    <n v="4.2380000000000004"/>
    <n v="1.1180000000000001"/>
    <n v="0.36899999999999999"/>
    <n v="1.21"/>
    <n v="1.262"/>
    <n v="1.552"/>
    <n v="8.0000000000000002E-3"/>
    <n v="1.4E-2"/>
    <n v="2.5000000000000001E-2"/>
    <n v="3.0000000000000001E-3"/>
    <n v="613.47249999999997"/>
    <n v="599.93550000000005"/>
    <n v="-45.387999999999998"/>
    <n v="-11.349"/>
  </r>
  <r>
    <x v="0"/>
    <x v="21"/>
    <s v="AUS"/>
    <n v="25921094"/>
    <n v="910000000000"/>
    <n v="2.82"/>
    <n v="0.109"/>
    <n v="391.18700000000001"/>
    <n v="-8.7349999999999994"/>
    <n v="-2.1840000000000002"/>
    <n v="399.13799999999998"/>
    <n v="-15.77"/>
    <n v="-3.8010000000000002"/>
    <n v="15.398"/>
    <n v="0.57378947368421052"/>
    <n v="0.251"/>
    <n v="15.090999999999999"/>
    <n v="0.41694736842105257"/>
    <n v="0.246"/>
    <n v="150.958"/>
    <n v="5.8239999999999998"/>
    <n v="361.07776190476187"/>
    <n v="16.402095238095235"/>
    <n v="0.38157894736842107"/>
    <n v="194.196"/>
    <n v="18968.830000000002"/>
    <n v="32711.873"/>
    <n v="10343.382"/>
    <n v="300.02699999999999"/>
    <n v="2154.4560000000001"/>
    <n v="13743.040999999999"/>
    <n v="5863.3829999999998"/>
    <n v="113.386"/>
    <n v="61439.91"/>
    <n v="1.5762105263157895"/>
    <n v="17.273"/>
    <n v="0.66600000000000004"/>
    <n v="77.242000000000004"/>
    <n v="2.98"/>
    <n v="27.578000000000003"/>
    <n v="28.274750000000001"/>
    <n v="7.9509999999999996"/>
    <n v="0.307"/>
    <n v="139.066"/>
    <n v="6.4137000000000004"/>
    <n v="79.390000000000015"/>
    <n v="3.6764999999999994"/>
    <n v="139.15600000000001"/>
    <n v="5.3680000000000003"/>
    <n v="0.14399999999999999"/>
    <n v="3.738"/>
    <n v="1592.59"/>
    <n v="0.16900000000000001"/>
    <n v="1.054"/>
    <n v="0.97199999999999998"/>
    <n v="1.008"/>
    <n v="0.43099999999999999"/>
    <n v="1.0920000000000001"/>
    <n v="1.3220000000000001"/>
    <n v="1.286"/>
    <n v="1.6259999999999999"/>
    <n v="0.84799999999999998"/>
    <n v="1.851"/>
    <n v="0.96799999999999997"/>
    <n v="1.171"/>
    <n v="4.1470000000000002"/>
    <n v="0.97499999999999998"/>
    <n v="0.20200000000000001"/>
    <n v="1.1759999999999999"/>
    <n v="1.262"/>
    <n v="1.5349999999999999"/>
    <n v="8.0000000000000002E-3"/>
    <n v="1.4E-2"/>
    <n v="2.5000000000000001E-2"/>
    <n v="3.0000000000000001E-3"/>
    <n v="613.47249999999997"/>
    <n v="599.93550000000005"/>
    <n v="-33.054047619047616"/>
    <n v="-8.50090476190476"/>
  </r>
  <r>
    <x v="1"/>
    <x v="0"/>
    <s v="AUT"/>
    <n v="8010425"/>
    <n v="200000000000"/>
    <n v="1.712"/>
    <n v="0.214"/>
    <n v="66.150000000000006"/>
    <n v="0.499"/>
    <n v="0.76"/>
    <n v="64.281000000000006"/>
    <n v="-0.85699999999999998"/>
    <n v="-1.3160000000000001"/>
    <n v="8.0250000000000004"/>
    <n v="0.22900000000000001"/>
    <n v="0.16400000000000001"/>
    <n v="8.2579999999999991"/>
    <n v="0.23599999999999999"/>
    <n v="0.16900000000000001"/>
    <n v="15.753"/>
    <n v="1.9670000000000001"/>
    <n v="91.796999999999997"/>
    <n v="11.46"/>
    <n v="0.32700000000000001"/>
    <n v="102.26900000000001"/>
    <n v="4098.2920000000004"/>
    <n v="4316.6660000000002"/>
    <n v="2426.2240000000002"/>
    <n v="1.37"/>
    <n v="381.26299999999998"/>
    <n v="246.697"/>
    <n v="1175.6769999999999"/>
    <n v="11.488"/>
    <n v="48863.281000000003"/>
    <n v="1.3959999999999999"/>
    <n v="0.16500000000000001"/>
    <n v="2.1000000000000001E-2"/>
    <n v="15.266"/>
    <n v="1.9059999999999999"/>
    <n v="9.8179999999999996"/>
    <n v="8.1370000000000005"/>
    <n v="-1.869"/>
    <n v="-0.23300000000000001"/>
    <n v="9.2799999999999994"/>
    <n v="1.1579999999999999"/>
    <n v="4.66"/>
    <n v="0.58199999999999996"/>
    <n v="32.162999999999997"/>
    <n v="4.0149999999999997"/>
    <n v="0.13600000000000001"/>
    <n v="1.0920000000000001"/>
    <n v="391.416"/>
    <n v="0.23699999999999999"/>
    <n v="0.26"/>
    <n v="0.21"/>
    <n v="0.17100000000000001"/>
    <n v="0.55500000000000005"/>
    <n v="0.39200000000000002"/>
    <n v="0.25600000000000001"/>
    <n v="0.46200000000000002"/>
    <n v="1.2999999999999999E-2"/>
    <n v="0.312"/>
    <n v="3.7999999999999999E-2"/>
    <n v="0.32200000000000001"/>
    <n v="0.28399999999999997"/>
    <n v="5.8999999999999997E-2"/>
    <n v="0.32300000000000001"/>
    <n v="-3.6999999999999998E-2"/>
    <n v="0.312"/>
    <n v="0.505"/>
    <n v="0.21299999999999999"/>
    <n v="1E-3"/>
    <n v="2E-3"/>
    <n v="2E-3"/>
    <n v="0"/>
    <n v="65.180000000000007"/>
    <n v="78.650000000000006"/>
    <n v="25.648"/>
    <n v="38.771999999999998"/>
  </r>
  <r>
    <x v="1"/>
    <x v="1"/>
    <s v="AUT"/>
    <n v="8039633"/>
    <n v="205000000000"/>
    <n v="1.72"/>
    <n v="0.214"/>
    <n v="70.150000000000006"/>
    <n v="4"/>
    <n v="6.0460000000000003"/>
    <n v="67.988"/>
    <n v="3.7069999999999999"/>
    <n v="5.766"/>
    <n v="8.4570000000000007"/>
    <n v="0.23799999999999999"/>
    <n v="0.16800000000000001"/>
    <n v="8.7249999999999996"/>
    <n v="0.246"/>
    <n v="0.17299999999999999"/>
    <n v="16.564"/>
    <n v="2.06"/>
    <n v="96.438000000000002"/>
    <n v="11.994999999999999"/>
    <n v="0.33800000000000002"/>
    <n v="103.989"/>
    <n v="4168.4409999999998"/>
    <n v="4384.6540000000005"/>
    <n v="2442.788"/>
    <n v="1.5529999999999999"/>
    <n v="397.42"/>
    <n v="244.535"/>
    <n v="1210.087"/>
    <n v="12.603"/>
    <n v="50421.105000000003"/>
    <n v="1.421"/>
    <n v="0.183"/>
    <n v="2.3E-2"/>
    <n v="16.158000000000001"/>
    <n v="2.0099999999999998"/>
    <n v="10.324"/>
    <n v="9.5579999999999998"/>
    <n v="-2.1619999999999999"/>
    <n v="-0.26900000000000002"/>
    <n v="9.17"/>
    <n v="1.141"/>
    <n v="4.55"/>
    <n v="0.56599999999999995"/>
    <n v="34.411000000000001"/>
    <n v="4.28"/>
    <n v="0.13900000000000001"/>
    <n v="1.1140000000000001"/>
    <n v="405.36700000000002"/>
    <n v="0.22800000000000001"/>
    <n v="0.27300000000000002"/>
    <n v="0.224"/>
    <n v="0.17899999999999999"/>
    <n v="0.54200000000000004"/>
    <n v="0.38900000000000001"/>
    <n v="0.25600000000000001"/>
    <n v="0.45700000000000002"/>
    <n v="1.4E-2"/>
    <n v="0.313"/>
    <n v="3.7999999999999999E-2"/>
    <n v="0.32200000000000001"/>
    <n v="0.29599999999999999"/>
    <n v="6.5000000000000002E-2"/>
    <n v="0.33800000000000002"/>
    <n v="-4.5999999999999999E-2"/>
    <n v="0.33100000000000002"/>
    <n v="0.52300000000000002"/>
    <n v="0.21199999999999999"/>
    <n v="1E-3"/>
    <n v="2E-3"/>
    <n v="2E-3"/>
    <n v="0"/>
    <n v="76.84"/>
    <n v="83"/>
    <n v="26.289000000000001"/>
    <n v="37.475000000000001"/>
  </r>
  <r>
    <x v="1"/>
    <x v="2"/>
    <s v="AUT"/>
    <n v="8078994"/>
    <n v="210000000000"/>
    <n v="1.736"/>
    <n v="0.215"/>
    <n v="71.953999999999994"/>
    <n v="1.804"/>
    <n v="2.5720000000000001"/>
    <n v="69.828000000000003"/>
    <n v="1.841"/>
    <n v="2.7069999999999999"/>
    <n v="8.6430000000000007"/>
    <n v="0.24"/>
    <n v="0.17199999999999999"/>
    <n v="8.9060000000000006"/>
    <n v="0.247"/>
    <n v="0.17699999999999999"/>
    <n v="16.736999999999998"/>
    <n v="2.0720000000000001"/>
    <n v="95.01"/>
    <n v="11.76"/>
    <n v="0.32600000000000001"/>
    <n v="105.72499999999999"/>
    <n v="4240.3950000000004"/>
    <n v="4454.482"/>
    <n v="2459.5250000000001"/>
    <n v="1.72"/>
    <n v="413.49099999999999"/>
    <n v="242.41"/>
    <n v="1246.145"/>
    <n v="13.79"/>
    <n v="50254.641000000003"/>
    <n v="1.3939999999999999"/>
    <n v="0.16700000000000001"/>
    <n v="2.1000000000000001E-2"/>
    <n v="16.07"/>
    <n v="1.9890000000000001"/>
    <n v="10.438000000000001"/>
    <n v="9.6760000000000002"/>
    <n v="-2.125"/>
    <n v="-0.26300000000000001"/>
    <n v="9.0500000000000007"/>
    <n v="1.1200000000000001"/>
    <n v="4.47"/>
    <n v="0.55300000000000005"/>
    <n v="36.057000000000002"/>
    <n v="4.4630000000000001"/>
    <n v="0.14699999999999999"/>
    <n v="1.1870000000000001"/>
    <n v="406.00700000000001"/>
    <n v="0.218"/>
    <n v="0.27400000000000002"/>
    <n v="0.222"/>
    <n v="0.17299999999999999"/>
    <n v="0.52900000000000003"/>
    <n v="0.38600000000000001"/>
    <n v="0.255"/>
    <n v="0.45200000000000001"/>
    <n v="1.4999999999999999E-2"/>
    <n v="0.314"/>
    <n v="3.6999999999999998E-2"/>
    <n v="0.32200000000000001"/>
    <n v="0.308"/>
    <n v="5.6000000000000001E-2"/>
    <n v="0.32800000000000001"/>
    <n v="-4.1000000000000002E-2"/>
    <n v="0.34699999999999998"/>
    <n v="0.55000000000000004"/>
    <n v="0.21099999999999999"/>
    <n v="1E-3"/>
    <n v="2E-3"/>
    <n v="2E-3"/>
    <n v="0"/>
    <n v="78.17"/>
    <n v="84.33"/>
    <n v="23.056000000000001"/>
    <n v="32.042999999999999"/>
  </r>
  <r>
    <x v="1"/>
    <x v="3"/>
    <s v="AUT"/>
    <n v="8120105"/>
    <n v="215000000000"/>
    <n v="1.754"/>
    <n v="0.216"/>
    <n v="77.460999999999999"/>
    <n v="5.5069999999999997"/>
    <n v="7.6539999999999999"/>
    <n v="76.507999999999996"/>
    <n v="6.68"/>
    <n v="9.5660000000000007"/>
    <n v="9.4220000000000006"/>
    <n v="0.26"/>
    <n v="0.186"/>
    <n v="9.5389999999999997"/>
    <n v="0.26300000000000001"/>
    <n v="0.189"/>
    <n v="18.023"/>
    <n v="2.2200000000000002"/>
    <n v="100.983"/>
    <n v="12.436"/>
    <n v="0.34300000000000003"/>
    <n v="107.479"/>
    <n v="4317.8559999999998"/>
    <n v="4530.991"/>
    <n v="2477.547"/>
    <n v="1.9039999999999999"/>
    <n v="430.75900000000001"/>
    <n v="241.458"/>
    <n v="1285.2260000000001"/>
    <n v="14.939"/>
    <n v="50523.203000000001"/>
    <n v="1.393"/>
    <n v="0.184"/>
    <n v="2.3E-2"/>
    <n v="17.268000000000001"/>
    <n v="2.1269999999999998"/>
    <n v="11.016"/>
    <n v="10.256"/>
    <n v="-0.95299999999999996"/>
    <n v="-0.11700000000000001"/>
    <n v="8.9"/>
    <n v="1.0960000000000001"/>
    <n v="4.4800000000000004"/>
    <n v="0.55200000000000005"/>
    <n v="39.082000000000001"/>
    <n v="4.8129999999999997"/>
    <n v="0.14199999999999999"/>
    <n v="1.1499999999999999"/>
    <n v="410.25400000000002"/>
    <n v="0.20599999999999999"/>
    <n v="0.28000000000000003"/>
    <n v="0.23"/>
    <n v="0.17100000000000001"/>
    <n v="0.51600000000000001"/>
    <n v="0.38400000000000001"/>
    <n v="0.255"/>
    <n v="0.44700000000000001"/>
    <n v="1.6E-2"/>
    <n v="0.315"/>
    <n v="3.6999999999999998E-2"/>
    <n v="0.32400000000000001"/>
    <n v="0.318"/>
    <n v="6.0999999999999999E-2"/>
    <n v="0.34"/>
    <n v="-1.7000000000000001E-2"/>
    <n v="0.36599999999999999"/>
    <n v="0.52200000000000002"/>
    <n v="0.21"/>
    <n v="1E-3"/>
    <n v="2E-3"/>
    <n v="2E-3"/>
    <n v="0"/>
    <n v="83.28"/>
    <n v="89.45"/>
    <n v="23.521999999999998"/>
    <n v="30.367000000000001"/>
  </r>
  <r>
    <x v="1"/>
    <x v="4"/>
    <s v="AUT"/>
    <n v="8171215"/>
    <n v="220000000000"/>
    <n v="1.79"/>
    <n v="0.219"/>
    <n v="77.677999999999997"/>
    <n v="0.217"/>
    <n v="0.28100000000000003"/>
    <n v="76.138999999999996"/>
    <n v="-0.36899999999999999"/>
    <n v="-0.48199999999999998"/>
    <n v="9.3179999999999996"/>
    <n v="0.251"/>
    <n v="0.182"/>
    <n v="9.5060000000000002"/>
    <n v="0.25600000000000001"/>
    <n v="0.186"/>
    <n v="17.765999999999998"/>
    <n v="2.1739999999999999"/>
    <n v="104.724"/>
    <n v="12.816000000000001"/>
    <n v="0.34499999999999997"/>
    <n v="109.26900000000001"/>
    <n v="4395.5339999999997"/>
    <n v="4607.13"/>
    <n v="2495.3130000000001"/>
    <n v="2.069"/>
    <n v="448.42099999999999"/>
    <n v="239.91900000000001"/>
    <n v="1324.326"/>
    <n v="16.134"/>
    <n v="51139.311999999998"/>
    <n v="1.3759999999999999"/>
    <n v="0.16500000000000001"/>
    <n v="0.02"/>
    <n v="17.661999999999999"/>
    <n v="2.1619999999999999"/>
    <n v="11.047000000000001"/>
    <n v="10.292999999999999"/>
    <n v="-1.5389999999999999"/>
    <n v="-0.188"/>
    <n v="8.81"/>
    <n v="1.0780000000000001"/>
    <n v="3.93"/>
    <n v="0.48099999999999998"/>
    <n v="39.1"/>
    <n v="4.7850000000000001"/>
    <n v="0.14599999999999999"/>
    <n v="1.1950000000000001"/>
    <n v="417.87"/>
    <n v="0.19700000000000001"/>
    <n v="0.27100000000000002"/>
    <n v="0.224"/>
    <n v="0.16300000000000001"/>
    <n v="0.503"/>
    <n v="0.38100000000000001"/>
    <n v="0.254"/>
    <n v="0.441"/>
    <n v="1.7000000000000001E-2"/>
    <n v="0.316"/>
    <n v="3.5999999999999997E-2"/>
    <n v="0.32400000000000001"/>
    <n v="0.32800000000000001"/>
    <n v="5.0999999999999997E-2"/>
    <n v="0.33600000000000002"/>
    <n v="-2.9000000000000001E-2"/>
    <n v="0.35399999999999998"/>
    <n v="0.51700000000000002"/>
    <n v="0.20799999999999999"/>
    <n v="1E-3"/>
    <n v="2E-3"/>
    <n v="3.0000000000000001E-3"/>
    <n v="0"/>
    <n v="84.11"/>
    <n v="90.27"/>
    <n v="27.045000000000002"/>
    <n v="34.817"/>
  </r>
  <r>
    <x v="1"/>
    <x v="5"/>
    <s v="AUT"/>
    <n v="8227034"/>
    <n v="225000000000"/>
    <n v="1.7969999999999999"/>
    <n v="0.218"/>
    <n v="79.078000000000003"/>
    <n v="1.4"/>
    <n v="1.802"/>
    <n v="77.245999999999995"/>
    <n v="1.107"/>
    <n v="1.454"/>
    <n v="9.3889999999999993"/>
    <n v="0.248"/>
    <n v="0.182"/>
    <n v="9.6120000000000001"/>
    <n v="0.254"/>
    <n v="0.186"/>
    <n v="17.861999999999998"/>
    <n v="2.1709999999999998"/>
    <n v="106.78700000000001"/>
    <n v="12.98"/>
    <n v="0.34300000000000003"/>
    <n v="111.06699999999999"/>
    <n v="4474.6120000000001"/>
    <n v="4684.3760000000002"/>
    <n v="2513.1750000000002"/>
    <n v="2.2290000000000001"/>
    <n v="467.12200000000001"/>
    <n v="238.08699999999999"/>
    <n v="1363.7190000000001"/>
    <n v="17.298999999999999"/>
    <n v="51714.718999999997"/>
    <n v="1.3660000000000001"/>
    <n v="0.16"/>
    <n v="1.9E-2"/>
    <n v="18.701000000000001"/>
    <n v="2.2730000000000001"/>
    <n v="10.981999999999999"/>
    <n v="10.233000000000001"/>
    <n v="-1.8320000000000001"/>
    <n v="-0.223"/>
    <n v="8.6300000000000008"/>
    <n v="1.0489999999999999"/>
    <n v="3.97"/>
    <n v="0.48299999999999998"/>
    <n v="39.393000000000001"/>
    <n v="4.7880000000000003"/>
    <n v="0.14199999999999999"/>
    <n v="1.165"/>
    <n v="425.459"/>
    <n v="0.186"/>
    <n v="0.26700000000000002"/>
    <n v="0.22500000000000001"/>
    <n v="0.155"/>
    <n v="0.48899999999999999"/>
    <n v="0.378"/>
    <n v="0.254"/>
    <n v="0.435"/>
    <n v="1.7999999999999999E-2"/>
    <n v="0.317"/>
    <n v="3.5999999999999997E-2"/>
    <n v="0.32500000000000001"/>
    <n v="0.33500000000000002"/>
    <n v="4.5999999999999999E-2"/>
    <n v="0.34799999999999998"/>
    <n v="-3.9E-2"/>
    <n v="0.35399999999999998"/>
    <n v="0.48199999999999998"/>
    <n v="0.20699999999999999"/>
    <n v="1E-3"/>
    <n v="2E-3"/>
    <n v="3.0000000000000001E-3"/>
    <n v="0"/>
    <n v="84.19"/>
    <n v="90.35"/>
    <n v="27.709"/>
    <n v="35.04"/>
  </r>
  <r>
    <x v="1"/>
    <x v="6"/>
    <s v="AUT"/>
    <n v="8267771"/>
    <n v="230000000000"/>
    <n v="1.954"/>
    <n v="0.23599999999999999"/>
    <n v="76.805999999999997"/>
    <n v="-2.2719999999999998"/>
    <n v="-2.8730000000000002"/>
    <n v="75.561000000000007"/>
    <n v="-1.6850000000000001"/>
    <n v="-2.1819999999999999"/>
    <n v="9.1389999999999993"/>
    <n v="0.23400000000000001"/>
    <n v="0.17899999999999999"/>
    <n v="9.2899999999999991"/>
    <n v="0.23799999999999999"/>
    <n v="0.182"/>
    <n v="17.864999999999998"/>
    <n v="2.161"/>
    <n v="110.087"/>
    <n v="13.315"/>
    <n v="0.34100000000000003"/>
    <n v="113.021"/>
    <n v="4551.4179999999997"/>
    <n v="4759.9369999999999"/>
    <n v="2531.04"/>
    <n v="2.41"/>
    <n v="484.61900000000003"/>
    <n v="236.84100000000001"/>
    <n v="1401.8520000000001"/>
    <n v="18.477"/>
    <n v="50921.684000000001"/>
    <n v="1.302"/>
    <n v="0.18"/>
    <n v="2.1999999999999999E-2"/>
    <n v="17.497"/>
    <n v="2.1160000000000001"/>
    <n v="10.656000000000001"/>
    <n v="9.91"/>
    <n v="-1.246"/>
    <n v="-0.151"/>
    <n v="8.49"/>
    <n v="1.0269999999999999"/>
    <n v="3.96"/>
    <n v="0.47899999999999998"/>
    <n v="38.131999999999998"/>
    <n v="4.6120000000000001"/>
    <n v="0.14199999999999999"/>
    <n v="1.177"/>
    <n v="421.00900000000001"/>
    <n v="0.186"/>
    <n v="0.251"/>
    <n v="0.21199999999999999"/>
    <n v="0.14699999999999999"/>
    <n v="0.47599999999999998"/>
    <n v="0.375"/>
    <n v="0.253"/>
    <n v="0.42899999999999999"/>
    <n v="1.9E-2"/>
    <n v="0.317"/>
    <n v="3.5000000000000003E-2"/>
    <n v="0.32600000000000001"/>
    <n v="0.34100000000000003"/>
    <n v="5.1999999999999998E-2"/>
    <n v="0.318"/>
    <n v="-2.5000000000000001E-2"/>
    <n v="0.33900000000000002"/>
    <n v="0.46600000000000003"/>
    <n v="0.20599999999999999"/>
    <n v="1E-3"/>
    <n v="2E-3"/>
    <n v="3.0000000000000001E-3"/>
    <n v="0"/>
    <n v="81.93"/>
    <n v="88.1"/>
    <n v="33.28"/>
    <n v="43.33"/>
  </r>
  <r>
    <x v="1"/>
    <x v="7"/>
    <s v="AUT"/>
    <n v="8294720"/>
    <n v="235000000000"/>
    <n v="2.1309999999999998"/>
    <n v="0.25700000000000001"/>
    <n v="74.106999999999999"/>
    <n v="-2.7"/>
    <n v="-3.5150000000000001"/>
    <n v="73.373999999999995"/>
    <n v="-2.1869999999999998"/>
    <n v="-2.8940000000000001"/>
    <n v="8.8460000000000001"/>
    <n v="0.218"/>
    <n v="0.17799999999999999"/>
    <n v="8.9339999999999993"/>
    <n v="0.22"/>
    <n v="0.18"/>
    <n v="17.454999999999998"/>
    <n v="2.1040000000000001"/>
    <n v="105.599"/>
    <n v="12.731"/>
    <n v="0.314"/>
    <n v="115.152"/>
    <n v="4625.5249999999996"/>
    <n v="4833.3109999999997"/>
    <n v="2548.4949999999999"/>
    <n v="2.5950000000000002"/>
    <n v="501.11399999999998"/>
    <n v="236.108"/>
    <n v="1438.4749999999999"/>
    <n v="19.693999999999999"/>
    <n v="49669.195"/>
    <n v="1.2250000000000001"/>
    <n v="0.185"/>
    <n v="2.1999999999999999E-2"/>
    <n v="16.495000000000001"/>
    <n v="1.9890000000000001"/>
    <n v="10.255000000000001"/>
    <n v="9.5109999999999992"/>
    <n v="-0.73299999999999998"/>
    <n v="-8.7999999999999995E-2"/>
    <n v="8.33"/>
    <n v="1.004"/>
    <n v="3.87"/>
    <n v="0.46700000000000003"/>
    <n v="36.624000000000002"/>
    <n v="4.415"/>
    <n v="0.14699999999999999"/>
    <n v="1.2170000000000001"/>
    <n v="411.99200000000002"/>
    <n v="0.189"/>
    <n v="0.23499999999999999"/>
    <n v="0.20399999999999999"/>
    <n v="0.13700000000000001"/>
    <n v="0.46300000000000002"/>
    <n v="0.371"/>
    <n v="0.252"/>
    <n v="0.42299999999999999"/>
    <n v="0.02"/>
    <n v="0.316"/>
    <n v="3.5000000000000003E-2"/>
    <n v="0.32600000000000001"/>
    <n v="0.34699999999999998"/>
    <n v="5.0999999999999997E-2"/>
    <n v="0.28999999999999998"/>
    <n v="-1.7000000000000001E-2"/>
    <n v="0.32500000000000001"/>
    <n v="0.46899999999999997"/>
    <n v="0.20399999999999999"/>
    <n v="1E-3"/>
    <n v="2E-3"/>
    <n v="3.0000000000000001E-3"/>
    <n v="0"/>
    <n v="78.89"/>
    <n v="85.06"/>
    <n v="31.492000000000001"/>
    <n v="42.496000000000002"/>
  </r>
  <r>
    <x v="1"/>
    <x v="8"/>
    <s v="AUT"/>
    <n v="8321134"/>
    <n v="240000000000"/>
    <n v="2.133"/>
    <n v="0.25600000000000001"/>
    <n v="73.481999999999999"/>
    <n v="-0.625"/>
    <n v="-0.84299999999999997"/>
    <n v="73.152000000000001"/>
    <n v="-0.222"/>
    <n v="-0.30199999999999999"/>
    <n v="8.7910000000000004"/>
    <n v="0.21299999999999999"/>
    <n v="0.17399999999999999"/>
    <n v="8.8309999999999995"/>
    <n v="0.214"/>
    <n v="0.17499999999999999"/>
    <n v="17.027999999999999"/>
    <n v="2.0459999999999998"/>
    <n v="103.654"/>
    <n v="12.457000000000001"/>
    <n v="0.30199999999999999"/>
    <n v="117.285"/>
    <n v="4699.0069999999996"/>
    <n v="4906.4629999999997"/>
    <n v="2565.5239999999999"/>
    <n v="2.7570000000000001"/>
    <n v="518.54999999999995"/>
    <n v="235.77799999999999"/>
    <n v="1473.9559999999999"/>
    <n v="20.934999999999999"/>
    <n v="50475.008000000002"/>
    <n v="1.2250000000000001"/>
    <n v="0.16200000000000001"/>
    <n v="0.02"/>
    <n v="17.436"/>
    <n v="2.0950000000000002"/>
    <n v="10.169"/>
    <n v="9.4290000000000003"/>
    <n v="-0.33"/>
    <n v="-0.04"/>
    <n v="8.25"/>
    <n v="0.99099999999999999"/>
    <n v="4"/>
    <n v="0.48099999999999998"/>
    <n v="35.481000000000002"/>
    <n v="4.2640000000000002"/>
    <n v="0.14899999999999999"/>
    <n v="1.242"/>
    <n v="420.00900000000001"/>
    <n v="0.186"/>
    <n v="0.22900000000000001"/>
    <n v="0.19900000000000001"/>
    <n v="0.129"/>
    <n v="0.45100000000000001"/>
    <n v="0.36799999999999999"/>
    <n v="0.251"/>
    <n v="0.41699999999999998"/>
    <n v="2.1000000000000001E-2"/>
    <n v="0.315"/>
    <n v="3.5000000000000003E-2"/>
    <n v="0.32500000000000001"/>
    <n v="0.35299999999999998"/>
    <n v="4.2999999999999997E-2"/>
    <n v="0.29699999999999999"/>
    <n v="-7.0000000000000001E-3"/>
    <n v="0.315"/>
    <n v="0.47799999999999998"/>
    <n v="0.20300000000000001"/>
    <n v="1E-3"/>
    <n v="2E-3"/>
    <n v="3.0000000000000001E-3"/>
    <n v="0"/>
    <n v="78.459999999999994"/>
    <n v="84.62"/>
    <n v="30.172999999999998"/>
    <n v="41.061"/>
  </r>
  <r>
    <x v="1"/>
    <x v="9"/>
    <s v="AUT"/>
    <n v="8342939"/>
    <n v="235000000000"/>
    <n v="1.7989999999999999"/>
    <n v="0.216"/>
    <n v="67.299000000000007"/>
    <n v="-6.1829999999999998"/>
    <n v="-8.4149999999999991"/>
    <n v="66.236000000000004"/>
    <n v="-6.9160000000000004"/>
    <n v="-9.4540000000000006"/>
    <n v="7.9390000000000001"/>
    <n v="0.2"/>
    <n v="0.16300000000000001"/>
    <n v="8.0670000000000002"/>
    <n v="0.20300000000000001"/>
    <n v="0.16500000000000001"/>
    <n v="12.833"/>
    <n v="1.538"/>
    <n v="95.269000000000005"/>
    <n v="11.419"/>
    <n v="0.28799999999999998"/>
    <n v="119.083"/>
    <n v="4766.3059999999996"/>
    <n v="4972.6989999999996"/>
    <n v="2578.357"/>
    <n v="2.9620000000000002"/>
    <n v="535.58600000000001"/>
    <n v="234.71600000000001"/>
    <n v="1508.3720000000001"/>
    <n v="21.946000000000002"/>
    <n v="48765.184000000001"/>
    <n v="1.228"/>
    <n v="0.20499999999999999"/>
    <n v="2.5000000000000001E-2"/>
    <n v="17.036000000000001"/>
    <n v="2.0419999999999998"/>
    <n v="9.3140000000000001"/>
    <n v="8.5760000000000005"/>
    <n v="-1.0629999999999999"/>
    <n v="-0.127"/>
    <n v="8.07"/>
    <n v="0.96699999999999997"/>
    <n v="3.77"/>
    <n v="0.45200000000000001"/>
    <n v="34.415999999999997"/>
    <n v="4.125"/>
    <n v="0.121"/>
    <n v="1.0109999999999999"/>
    <n v="406.84500000000003"/>
    <n v="0.153"/>
    <n v="0.21299999999999999"/>
    <n v="0.18099999999999999"/>
    <n v="9.9000000000000005E-2"/>
    <n v="0.438"/>
    <n v="0.36399999999999999"/>
    <n v="0.25"/>
    <n v="0.41"/>
    <n v="2.1999999999999999E-2"/>
    <n v="0.315"/>
    <n v="3.4000000000000002E-2"/>
    <n v="0.32500000000000001"/>
    <n v="0.35499999999999998"/>
    <n v="5.3999999999999999E-2"/>
    <n v="0.29599999999999999"/>
    <n v="-2.1000000000000001E-2"/>
    <n v="0.313"/>
    <n v="0.41499999999999998"/>
    <n v="0.20100000000000001"/>
    <n v="1E-3"/>
    <n v="2E-3"/>
    <n v="3.0000000000000001E-3"/>
    <n v="0"/>
    <n v="71.55"/>
    <n v="77.709999999999994"/>
    <n v="27.971"/>
    <n v="41.561999999999998"/>
  </r>
  <r>
    <x v="1"/>
    <x v="10"/>
    <s v="AUT"/>
    <n v="8362829"/>
    <n v="240000000000"/>
    <n v="1.6220000000000001"/>
    <n v="0.19400000000000001"/>
    <n v="72.006"/>
    <n v="4.7080000000000002"/>
    <n v="6.9950000000000001"/>
    <n v="70.686999999999998"/>
    <n v="4.4509999999999996"/>
    <n v="6.72"/>
    <n v="8.4529999999999994"/>
    <n v="0.20899999999999999"/>
    <n v="0.16800000000000001"/>
    <n v="8.61"/>
    <n v="0.21199999999999999"/>
    <n v="0.17100000000000001"/>
    <n v="15.500999999999999"/>
    <n v="1.8540000000000001"/>
    <n v="101.24299999999999"/>
    <n v="12.106"/>
    <n v="0.29899999999999999"/>
    <n v="120.705"/>
    <n v="4838.3119999999999"/>
    <n v="5043.3860000000004"/>
    <n v="2593.8580000000002"/>
    <n v="3.145"/>
    <n v="554.36599999999999"/>
    <n v="233.39699999999999"/>
    <n v="1543.17"/>
    <n v="23.068000000000001"/>
    <n v="50240.961000000003"/>
    <n v="1.24"/>
    <n v="0.184"/>
    <n v="2.1999999999999999E-2"/>
    <n v="18.779"/>
    <n v="2.246"/>
    <n v="9.9860000000000007"/>
    <n v="9.2479999999999993"/>
    <n v="-1.319"/>
    <n v="-0.158"/>
    <n v="8.11"/>
    <n v="0.97"/>
    <n v="3.78"/>
    <n v="0.45200000000000001"/>
    <n v="34.798000000000002"/>
    <n v="4.1609999999999996"/>
    <n v="0.13400000000000001"/>
    <n v="1.1220000000000001"/>
    <n v="420.15699999999998"/>
    <n v="0.129"/>
    <n v="0.216"/>
    <n v="0.185"/>
    <n v="0.111"/>
    <n v="0.42399999999999999"/>
    <n v="0.36"/>
    <n v="0.248"/>
    <n v="0.40400000000000003"/>
    <n v="2.1999999999999999E-2"/>
    <n v="0.314"/>
    <n v="3.4000000000000002E-2"/>
    <n v="0.32500000000000001"/>
    <n v="0.35899999999999999"/>
    <n v="4.8000000000000001E-2"/>
    <n v="0.30299999999999999"/>
    <n v="-2.7E-2"/>
    <n v="0.30599999999999999"/>
    <n v="0.45600000000000002"/>
    <n v="0.2"/>
    <n v="1E-3"/>
    <n v="2E-3"/>
    <n v="3.0000000000000001E-3"/>
    <n v="0"/>
    <n v="77.34"/>
    <n v="83.51"/>
    <n v="29.236000000000001"/>
    <n v="40.601999999999997"/>
  </r>
  <r>
    <x v="1"/>
    <x v="11"/>
    <s v="AUT"/>
    <n v="8391201"/>
    <n v="245000000000"/>
    <n v="1.6659999999999999"/>
    <n v="0.19900000000000001"/>
    <n v="69.893000000000001"/>
    <n v="-2.113"/>
    <n v="-2.9350000000000001"/>
    <n v="68.683999999999997"/>
    <n v="-2.0030000000000001"/>
    <n v="-2.8340000000000001"/>
    <n v="8.1850000000000005"/>
    <n v="0.19600000000000001"/>
    <n v="0.17299999999999999"/>
    <n v="8.3290000000000006"/>
    <n v="0.2"/>
    <n v="0.17599999999999999"/>
    <n v="15.819000000000001"/>
    <n v="1.885"/>
    <n v="103.163"/>
    <n v="12.294"/>
    <n v="0.29499999999999998"/>
    <n v="122.371"/>
    <n v="4908.2060000000001"/>
    <n v="5112.07"/>
    <n v="2609.6770000000001"/>
    <n v="3.3250000000000002"/>
    <n v="572.09699999999998"/>
    <n v="232.18799999999999"/>
    <n v="1576.4549999999999"/>
    <n v="24.280999999999999"/>
    <n v="47200.483999999997"/>
    <n v="1.1319999999999999"/>
    <n v="0.18"/>
    <n v="2.1000000000000001E-2"/>
    <n v="17.731000000000002"/>
    <n v="2.113"/>
    <n v="9.7159999999999993"/>
    <n v="8.8740000000000006"/>
    <n v="-1.2090000000000001"/>
    <n v="-0.14399999999999999"/>
    <n v="7.92"/>
    <n v="0.94399999999999995"/>
    <n v="3.78"/>
    <n v="0.45"/>
    <n v="33.284999999999997"/>
    <n v="3.9670000000000001"/>
    <n v="0.14399999999999999"/>
    <n v="1.212"/>
    <n v="396.06900000000002"/>
    <n v="0.123"/>
    <n v="0.20300000000000001"/>
    <n v="0.17399999999999999"/>
    <n v="0.107"/>
    <n v="0.41099999999999998"/>
    <n v="0.35599999999999998"/>
    <n v="0.247"/>
    <n v="0.39700000000000002"/>
    <n v="2.3E-2"/>
    <n v="0.313"/>
    <n v="3.3000000000000002E-2"/>
    <n v="0.32400000000000001"/>
    <n v="0.36199999999999999"/>
    <n v="4.9000000000000002E-2"/>
    <n v="0.27800000000000002"/>
    <n v="-2.4E-2"/>
    <n v="0.29199999999999998"/>
    <n v="0.441"/>
    <n v="0.19800000000000001"/>
    <n v="1E-3"/>
    <n v="2E-3"/>
    <n v="3.0000000000000001E-3"/>
    <n v="0"/>
    <n v="74.459999999999994"/>
    <n v="81.53"/>
    <n v="33.268999999999998"/>
    <n v="47.6"/>
  </r>
  <r>
    <x v="1"/>
    <x v="12"/>
    <s v="AUT"/>
    <n v="8429641"/>
    <n v="250000000000"/>
    <n v="1.673"/>
    <n v="0.19800000000000001"/>
    <n v="67.266000000000005"/>
    <n v="-2.6269999999999998"/>
    <n v="-3.7589999999999999"/>
    <n v="65.763999999999996"/>
    <n v="-2.92"/>
    <n v="-4.2519999999999998"/>
    <n v="7.8010000000000002"/>
    <n v="0.187"/>
    <n v="0.159"/>
    <n v="7.98"/>
    <n v="0.191"/>
    <n v="0.16200000000000001"/>
    <n v="14.686999999999999"/>
    <n v="1.742"/>
    <n v="99.625"/>
    <n v="11.818"/>
    <n v="0.28299999999999997"/>
    <n v="124.044"/>
    <n v="4975.4709999999995"/>
    <n v="5177.8339999999998"/>
    <n v="2624.364"/>
    <n v="3.5089999999999999"/>
    <n v="589.04300000000001"/>
    <n v="230.685"/>
    <n v="1609.097"/>
    <n v="25.414999999999999"/>
    <n v="49174.593999999997"/>
    <n v="1.1759999999999999"/>
    <n v="0.184"/>
    <n v="2.1999999999999999E-2"/>
    <n v="16.946000000000002"/>
    <n v="2.0099999999999998"/>
    <n v="9.2919999999999998"/>
    <n v="8.4540000000000006"/>
    <n v="-1.502"/>
    <n v="-0.17799999999999999"/>
    <n v="7.77"/>
    <n v="0.92200000000000004"/>
    <n v="3.83"/>
    <n v="0.45400000000000001"/>
    <n v="32.642000000000003"/>
    <n v="3.8719999999999999"/>
    <n v="0.13500000000000001"/>
    <n v="1.1339999999999999"/>
    <n v="414.524"/>
    <n v="0.121"/>
    <n v="0.192"/>
    <n v="0.16500000000000001"/>
    <n v="9.8000000000000004E-2"/>
    <n v="0.39800000000000002"/>
    <n v="0.35199999999999998"/>
    <n v="0.245"/>
    <n v="0.39100000000000001"/>
    <n v="2.4E-2"/>
    <n v="0.311"/>
    <n v="3.3000000000000002E-2"/>
    <n v="0.32300000000000001"/>
    <n v="0.36399999999999999"/>
    <n v="4.8000000000000001E-2"/>
    <n v="0.26100000000000001"/>
    <n v="-3.1E-2"/>
    <n v="0.28299999999999997"/>
    <n v="0.41"/>
    <n v="0.19600000000000001"/>
    <n v="1E-3"/>
    <n v="2E-3"/>
    <n v="3.0000000000000001E-3"/>
    <n v="0"/>
    <n v="71.260000000000005"/>
    <n v="78.33"/>
    <n v="32.359000000000002"/>
    <n v="48.106999999999999"/>
  </r>
  <r>
    <x v="1"/>
    <x v="13"/>
    <s v="AUT"/>
    <n v="8479542"/>
    <n v="255000000000"/>
    <n v="1.6559999999999999"/>
    <n v="0.19500000000000001"/>
    <n v="67.759"/>
    <n v="0.49399999999999999"/>
    <n v="0.73399999999999999"/>
    <n v="66.587000000000003"/>
    <n v="0.82299999999999995"/>
    <n v="1.252"/>
    <n v="7.8529999999999998"/>
    <n v="0.189"/>
    <n v="0.16200000000000001"/>
    <n v="7.9909999999999997"/>
    <n v="0.192"/>
    <n v="0.16500000000000001"/>
    <n v="14.96"/>
    <n v="1.764"/>
    <n v="94.885000000000005"/>
    <n v="11.19"/>
    <n v="0.26900000000000002"/>
    <n v="125.7"/>
    <n v="5043.2299999999996"/>
    <n v="5244.4210000000003"/>
    <n v="2639.3240000000001"/>
    <n v="3.7"/>
    <n v="605.375"/>
    <n v="229.51300000000001"/>
    <n v="1642.558"/>
    <n v="26.574000000000002"/>
    <n v="48493.574000000001"/>
    <n v="1.165"/>
    <n v="0.191"/>
    <n v="2.3E-2"/>
    <n v="16.332000000000001"/>
    <n v="1.9259999999999999"/>
    <n v="9.3010000000000002"/>
    <n v="8.4670000000000005"/>
    <n v="-1.1719999999999999"/>
    <n v="-0.13800000000000001"/>
    <n v="7.63"/>
    <n v="0.9"/>
    <n v="3.85"/>
    <n v="0.45400000000000001"/>
    <n v="33.460999999999999"/>
    <n v="3.9460000000000002"/>
    <n v="0.13700000000000001"/>
    <n v="1.159"/>
    <n v="411.20299999999997"/>
    <n v="0.115"/>
    <n v="0.192"/>
    <n v="0.16700000000000001"/>
    <n v="0.1"/>
    <n v="0.38500000000000001"/>
    <n v="0.34799999999999998"/>
    <n v="0.24399999999999999"/>
    <n v="0.38400000000000001"/>
    <n v="2.4E-2"/>
    <n v="0.309"/>
    <n v="3.2000000000000001E-2"/>
    <n v="0.32200000000000001"/>
    <n v="0.36499999999999999"/>
    <n v="4.9000000000000002E-2"/>
    <n v="0.25"/>
    <n v="-2.5000000000000001E-2"/>
    <n v="0.28799999999999998"/>
    <n v="0.39400000000000002"/>
    <n v="0.19500000000000001"/>
    <n v="1E-3"/>
    <n v="2E-3"/>
    <n v="3.0000000000000001E-3"/>
    <n v="0"/>
    <n v="71.8"/>
    <n v="78.87"/>
    <n v="27.126000000000001"/>
    <n v="40.031999999999996"/>
  </r>
  <r>
    <x v="1"/>
    <x v="14"/>
    <s v="AUT"/>
    <n v="8546066"/>
    <n v="260000000000"/>
    <n v="1.639"/>
    <n v="0.192"/>
    <n v="64.16"/>
    <n v="-3.5990000000000002"/>
    <n v="-5.3120000000000003"/>
    <n v="62.841000000000001"/>
    <n v="-3.746"/>
    <n v="-5.6260000000000003"/>
    <n v="7.3529999999999998"/>
    <n v="0.17699999999999999"/>
    <n v="0.159"/>
    <n v="7.508"/>
    <n v="0.18099999999999999"/>
    <n v="0.16300000000000001"/>
    <n v="13.802"/>
    <n v="1.615"/>
    <n v="95.766000000000005"/>
    <n v="11.206"/>
    <n v="0.26900000000000002"/>
    <n v="127.339"/>
    <n v="5107.3909999999996"/>
    <n v="5307.2619999999997"/>
    <n v="2653.127"/>
    <n v="3.8679999999999999"/>
    <n v="620.322"/>
    <n v="228.19399999999999"/>
    <n v="1674.982"/>
    <n v="27.753"/>
    <n v="46196.464999999997"/>
    <n v="1.111"/>
    <n v="0.16900000000000001"/>
    <n v="0.02"/>
    <n v="14.946999999999999"/>
    <n v="1.7490000000000001"/>
    <n v="8.7940000000000005"/>
    <n v="7.9660000000000002"/>
    <n v="-1.319"/>
    <n v="-0.154"/>
    <n v="7.44"/>
    <n v="0.871"/>
    <n v="3.93"/>
    <n v="0.46"/>
    <n v="32.423999999999999"/>
    <n v="3.794"/>
    <n v="0.13800000000000001"/>
    <n v="1.18"/>
    <n v="394.798"/>
    <n v="0.109"/>
    <n v="0.18"/>
    <n v="0.155"/>
    <n v="9.1999999999999998E-2"/>
    <n v="0.373"/>
    <n v="0.34399999999999997"/>
    <n v="0.24199999999999999"/>
    <n v="0.378"/>
    <n v="2.5000000000000001E-2"/>
    <n v="0.30599999999999999"/>
    <n v="3.2000000000000001E-2"/>
    <n v="0.32100000000000001"/>
    <n v="0.36599999999999999"/>
    <n v="4.2999999999999997E-2"/>
    <n v="0.22500000000000001"/>
    <n v="-2.7E-2"/>
    <n v="0.27800000000000002"/>
    <n v="0.38700000000000001"/>
    <n v="0.193"/>
    <n v="1E-3"/>
    <n v="2E-3"/>
    <n v="3.0000000000000001E-3"/>
    <n v="0"/>
    <n v="68.08"/>
    <n v="75.150000000000006"/>
    <n v="31.606000000000002"/>
    <n v="49.261000000000003"/>
  </r>
  <r>
    <x v="1"/>
    <x v="15"/>
    <s v="AUT"/>
    <n v="8642422"/>
    <n v="265000000000"/>
    <n v="1.7010000000000001"/>
    <n v="0.19700000000000001"/>
    <n v="66.349000000000004"/>
    <n v="2.1890000000000001"/>
    <n v="3.4119999999999999"/>
    <n v="64.48"/>
    <n v="1.639"/>
    <n v="2.609"/>
    <n v="7.4610000000000003"/>
    <n v="0.18"/>
    <n v="0.16300000000000001"/>
    <n v="7.6769999999999996"/>
    <n v="0.185"/>
    <n v="0.16800000000000001"/>
    <n v="14.372999999999999"/>
    <n v="1.663"/>
    <n v="89.201999999999998"/>
    <n v="10.321"/>
    <n v="0.248"/>
    <n v="129.04"/>
    <n v="5173.74"/>
    <n v="5371.7420000000002"/>
    <n v="2667.5"/>
    <n v="4.03"/>
    <n v="636.28899999999999"/>
    <n v="226.32499999999999"/>
    <n v="1707.981"/>
    <n v="28.9"/>
    <n v="45686.785000000003"/>
    <n v="1.1000000000000001"/>
    <n v="0.16200000000000001"/>
    <n v="1.9E-2"/>
    <n v="15.967000000000001"/>
    <n v="1.8480000000000001"/>
    <n v="8.8330000000000002"/>
    <n v="8.0150000000000006"/>
    <n v="-1.869"/>
    <n v="-0.216"/>
    <n v="7.39"/>
    <n v="0.85499999999999998"/>
    <n v="3.95"/>
    <n v="0.45700000000000002"/>
    <n v="32.999000000000002"/>
    <n v="3.8180000000000001"/>
    <n v="0.13300000000000001"/>
    <n v="1.147"/>
    <n v="394.84399999999999"/>
    <n v="0.11799999999999999"/>
    <n v="0.187"/>
    <n v="0.157"/>
    <n v="9.8000000000000004E-2"/>
    <n v="0.36299999999999999"/>
    <n v="0.34100000000000003"/>
    <n v="0.24099999999999999"/>
    <n v="0.372"/>
    <n v="2.5000000000000001E-2"/>
    <n v="0.30399999999999999"/>
    <n v="3.2000000000000001E-2"/>
    <n v="0.32"/>
    <n v="0.36699999999999999"/>
    <n v="4.2000000000000003E-2"/>
    <n v="0.23499999999999999"/>
    <n v="-3.5000000000000003E-2"/>
    <n v="0.27700000000000002"/>
    <n v="0.379"/>
    <n v="0.192"/>
    <n v="1E-3"/>
    <n v="2E-3"/>
    <n v="3.0000000000000001E-3"/>
    <n v="0"/>
    <n v="69.27"/>
    <n v="76.34"/>
    <n v="22.853000000000002"/>
    <n v="34.444000000000003"/>
  </r>
  <r>
    <x v="1"/>
    <x v="16"/>
    <s v="AUT"/>
    <n v="8736491"/>
    <n v="270000000000"/>
    <n v="1.7290000000000001"/>
    <n v="0.19800000000000001"/>
    <n v="67.210999999999999"/>
    <n v="0.86199999999999999"/>
    <n v="1.2989999999999999"/>
    <n v="64.938999999999993"/>
    <n v="0.45900000000000002"/>
    <n v="0.71199999999999997"/>
    <n v="7.4329999999999998"/>
    <n v="0.17799999999999999"/>
    <n v="0.159"/>
    <n v="7.6929999999999996"/>
    <n v="0.185"/>
    <n v="0.16500000000000001"/>
    <n v="13.335000000000001"/>
    <n v="1.526"/>
    <n v="92.686999999999998"/>
    <n v="10.609"/>
    <n v="0.254"/>
    <n v="130.76900000000001"/>
    <n v="5240.95"/>
    <n v="5436.6809999999996"/>
    <n v="2680.8339999999998"/>
    <n v="4.1609999999999996"/>
    <n v="653.02599999999995"/>
    <n v="224.054"/>
    <n v="1742.09"/>
    <n v="30.068999999999999"/>
    <n v="46698.785000000003"/>
    <n v="1.1200000000000001"/>
    <n v="0.13100000000000001"/>
    <n v="1.4999999999999999E-2"/>
    <n v="16.736999999999998"/>
    <n v="1.9159999999999999"/>
    <n v="8.7829999999999995"/>
    <n v="7.9669999999999996"/>
    <n v="-2.2719999999999998"/>
    <n v="-0.26"/>
    <n v="7.31"/>
    <n v="0.83699999999999997"/>
    <n v="3.96"/>
    <n v="0.45300000000000001"/>
    <n v="34.11"/>
    <n v="3.9039999999999999"/>
    <n v="0.13400000000000001"/>
    <n v="1.169"/>
    <n v="407.98399999999998"/>
    <n v="0.11600000000000001"/>
    <n v="0.189"/>
    <n v="0.16200000000000001"/>
    <n v="9.2999999999999999E-2"/>
    <n v="0.35299999999999998"/>
    <n v="0.33700000000000002"/>
    <n v="0.23899999999999999"/>
    <n v="0.36699999999999999"/>
    <n v="2.5000000000000001E-2"/>
    <n v="0.30199999999999999"/>
    <n v="3.1E-2"/>
    <n v="0.31900000000000001"/>
    <n v="0.36799999999999999"/>
    <n v="3.5000000000000003E-2"/>
    <n v="0.24"/>
    <n v="-0.05"/>
    <n v="0.28399999999999997"/>
    <n v="0.38900000000000001"/>
    <n v="0.19"/>
    <n v="1E-3"/>
    <n v="2E-3"/>
    <n v="3.0000000000000001E-3"/>
    <n v="0"/>
    <n v="69.599999999999994"/>
    <n v="76.73"/>
    <n v="25.475999999999999"/>
    <n v="37.905000000000001"/>
  </r>
  <r>
    <x v="1"/>
    <x v="17"/>
    <s v="AUT"/>
    <n v="8797497"/>
    <n v="275000000000"/>
    <n v="1.71"/>
    <n v="0.19400000000000001"/>
    <n v="69.593000000000004"/>
    <n v="2.3820000000000001"/>
    <n v="3.544"/>
    <n v="67.358000000000004"/>
    <n v="2.419"/>
    <n v="3.7250000000000001"/>
    <n v="7.6559999999999997"/>
    <n v="0.18"/>
    <n v="0.161"/>
    <n v="7.9109999999999996"/>
    <n v="0.186"/>
    <n v="0.16700000000000001"/>
    <n v="14.023"/>
    <n v="1.5940000000000001"/>
    <n v="92.001999999999995"/>
    <n v="10.458"/>
    <n v="0.246"/>
    <n v="132.47999999999999"/>
    <n v="5310.5429999999997"/>
    <n v="5504.0389999999998"/>
    <n v="2694.857"/>
    <n v="4.2990000000000004"/>
    <n v="671.00099999999998"/>
    <n v="221.81899999999999"/>
    <n v="1776.6369999999999"/>
    <n v="31.268999999999998"/>
    <n v="47423.046999999999"/>
    <n v="1.1180000000000001"/>
    <n v="0.13800000000000001"/>
    <n v="1.6E-2"/>
    <n v="17.975000000000001"/>
    <n v="2.0430000000000001"/>
    <n v="8.94"/>
    <n v="8.1310000000000002"/>
    <n v="-2.2349999999999999"/>
    <n v="-0.254"/>
    <n v="7.27"/>
    <n v="0.82599999999999996"/>
    <n v="3.89"/>
    <n v="0.442"/>
    <n v="34.545999999999999"/>
    <n v="3.927"/>
    <n v="0.13600000000000001"/>
    <n v="1.2"/>
    <n v="417.20400000000001"/>
    <n v="0.113"/>
    <n v="0.193"/>
    <n v="0.16700000000000001"/>
    <n v="9.7000000000000003E-2"/>
    <n v="0.34300000000000003"/>
    <n v="0.33400000000000002"/>
    <n v="0.23799999999999999"/>
    <n v="0.36099999999999999"/>
    <n v="2.5999999999999999E-2"/>
    <n v="0.3"/>
    <n v="3.1E-2"/>
    <n v="0.318"/>
    <n v="0.36899999999999999"/>
    <n v="3.5000000000000003E-2"/>
    <n v="0.252"/>
    <n v="-5.1999999999999998E-2"/>
    <n v="0.28199999999999997"/>
    <n v="0.39700000000000002"/>
    <n v="0.189"/>
    <n v="1E-3"/>
    <n v="2E-3"/>
    <n v="3.0000000000000001E-3"/>
    <n v="0"/>
    <n v="71.53"/>
    <n v="78.650000000000006"/>
    <n v="22.41"/>
    <n v="32.201000000000001"/>
  </r>
  <r>
    <x v="1"/>
    <x v="18"/>
    <s v="AUT"/>
    <n v="8840518"/>
    <n v="280000000000"/>
    <n v="1.827"/>
    <n v="0.20699999999999999"/>
    <n v="66.557000000000002"/>
    <n v="-3.036"/>
    <n v="-4.3620000000000001"/>
    <n v="64.468999999999994"/>
    <n v="-2.8889999999999998"/>
    <n v="-4.2889999999999997"/>
    <n v="7.2919999999999998"/>
    <n v="0.16900000000000001"/>
    <n v="0.158"/>
    <n v="7.5289999999999999"/>
    <n v="0.17399999999999999"/>
    <n v="0.16300000000000001"/>
    <n v="12.295"/>
    <n v="1.391"/>
    <n v="91.356999999999999"/>
    <n v="10.334"/>
    <n v="0.23899999999999999"/>
    <n v="134.30600000000001"/>
    <n v="5377.1"/>
    <n v="5568.5069999999996"/>
    <n v="2707.1529999999998"/>
    <n v="4.4269999999999996"/>
    <n v="688.02"/>
    <n v="219.73"/>
    <n v="1810.722"/>
    <n v="32.472000000000001"/>
    <n v="46186.542999999998"/>
    <n v="1.0680000000000001"/>
    <n v="0.127"/>
    <n v="1.4E-2"/>
    <n v="17.018999999999998"/>
    <n v="1.925"/>
    <n v="8.5329999999999995"/>
    <n v="7.7279999999999998"/>
    <n v="-2.0880000000000001"/>
    <n v="-0.23599999999999999"/>
    <n v="7.04"/>
    <n v="0.79600000000000004"/>
    <n v="3.83"/>
    <n v="0.433"/>
    <n v="34.085000000000001"/>
    <n v="3.8559999999999999"/>
    <n v="0.13600000000000001"/>
    <n v="1.2030000000000001"/>
    <n v="408.31299999999999"/>
    <n v="0.11600000000000001"/>
    <n v="0.18099999999999999"/>
    <n v="0.157"/>
    <n v="8.3000000000000004E-2"/>
    <n v="0.33500000000000002"/>
    <n v="0.33"/>
    <n v="0.23699999999999999"/>
    <n v="0.35599999999999998"/>
    <n v="2.5999999999999999E-2"/>
    <n v="0.29799999999999999"/>
    <n v="0.03"/>
    <n v="0.318"/>
    <n v="0.37"/>
    <n v="3.1E-2"/>
    <n v="0.22600000000000001"/>
    <n v="-0.05"/>
    <n v="0.27800000000000002"/>
    <n v="0.39800000000000002"/>
    <n v="0.188"/>
    <n v="1E-3"/>
    <n v="2E-3"/>
    <n v="3.0000000000000001E-3"/>
    <n v="0"/>
    <n v="68.319999999999993"/>
    <n v="75.44"/>
    <n v="24.8"/>
    <n v="37.261000000000003"/>
  </r>
  <r>
    <x v="1"/>
    <x v="19"/>
    <s v="AUT"/>
    <n v="8879939"/>
    <n v="285000000000"/>
    <n v="1.7709999999999999"/>
    <n v="0.19900000000000001"/>
    <n v="67.936000000000007"/>
    <n v="1.379"/>
    <n v="2.0720000000000001"/>
    <n v="65.811000000000007"/>
    <n v="1.3420000000000001"/>
    <n v="2.0819999999999999"/>
    <n v="7.4109999999999996"/>
    <n v="0.21031578947368423"/>
    <n v="0.153"/>
    <n v="7.6509999999999998"/>
    <n v="0.21489473684210528"/>
    <n v="0.158"/>
    <n v="13.005000000000001"/>
    <n v="1.4650000000000001"/>
    <n v="89.353999999999999"/>
    <n v="10.063000000000001"/>
    <n v="0.29836842105263167"/>
    <n v="136.077"/>
    <n v="5445.0370000000003"/>
    <n v="5634.3190000000004"/>
    <n v="2720.1579999999999"/>
    <n v="4.5449999999999999"/>
    <n v="705.81299999999999"/>
    <n v="217.60499999999999"/>
    <n v="1844.809"/>
    <n v="33.634"/>
    <n v="48314.258000000002"/>
    <n v="1.2397894736842106"/>
    <n v="0.11799999999999999"/>
    <n v="1.2999999999999999E-2"/>
    <n v="17.792999999999999"/>
    <n v="2.004"/>
    <n v="8.6620000000000008"/>
    <n v="7.86"/>
    <n v="-2.125"/>
    <n v="-0.23899999999999999"/>
    <n v="6.92"/>
    <n v="0.77900000000000003"/>
    <n v="3.85"/>
    <n v="0.434"/>
    <n v="34.087000000000003"/>
    <n v="3.839"/>
    <n v="0.13100000000000001"/>
    <n v="1.1619999999999999"/>
    <n v="429.02800000000002"/>
    <n v="0.109"/>
    <n v="0.183"/>
    <n v="0.158"/>
    <n v="8.7999999999999995E-2"/>
    <n v="0.32600000000000001"/>
    <n v="0.32700000000000001"/>
    <n v="0.23499999999999999"/>
    <n v="0.35099999999999998"/>
    <n v="2.5999999999999999E-2"/>
    <n v="0.29599999999999999"/>
    <n v="0.03"/>
    <n v="0.317"/>
    <n v="0.37"/>
    <n v="2.7E-2"/>
    <n v="0.23300000000000001"/>
    <n v="-4.7E-2"/>
    <n v="0.27600000000000002"/>
    <n v="0.379"/>
    <n v="0.186"/>
    <n v="1E-3"/>
    <n v="2E-3"/>
    <n v="3.0000000000000001E-3"/>
    <n v="0"/>
    <n v="69.8"/>
    <n v="76.92"/>
    <n v="21.417999999999999"/>
    <n v="31.527000000000001"/>
  </r>
  <r>
    <x v="1"/>
    <x v="20"/>
    <s v="AUT"/>
    <n v="8907780"/>
    <n v="280000000000"/>
    <n v="1.821"/>
    <n v="0.20399999999999999"/>
    <n v="62.036999999999999"/>
    <n v="-5.899"/>
    <n v="-8.6829999999999998"/>
    <n v="59.875999999999998"/>
    <n v="-5.9349999999999996"/>
    <n v="-9.0190000000000001"/>
    <n v="6.7220000000000004"/>
    <n v="0.21031578947368423"/>
    <n v="0.14899999999999999"/>
    <n v="6.9640000000000004"/>
    <n v="0.21489473684210528"/>
    <n v="0.155"/>
    <n v="11.393000000000001"/>
    <n v="1.2789999999999999"/>
    <n v="81.224000000000004"/>
    <n v="9.1180000000000003"/>
    <n v="0.29836842105263167"/>
    <n v="137.898"/>
    <n v="5507.0739999999996"/>
    <n v="5694.1940000000004"/>
    <n v="2731.5509999999999"/>
    <n v="4.6539999999999999"/>
    <n v="722.69"/>
    <n v="215.44300000000001"/>
    <n v="1875.5219999999999"/>
    <n v="34.758000000000003"/>
    <n v="45028.27"/>
    <n v="1.2397894736842106"/>
    <n v="0.109"/>
    <n v="1.2E-2"/>
    <n v="16.876999999999999"/>
    <n v="1.895"/>
    <n v="9.7429499999999987"/>
    <n v="8.9144500000000022"/>
    <n v="-2.1619999999999999"/>
    <n v="-0.24299999999999999"/>
    <n v="8.0890000000000004"/>
    <n v="0.96655000000000013"/>
    <n v="4.0154999999999994"/>
    <n v="0.47924999999999995"/>
    <n v="30.713000000000001"/>
    <n v="3.448"/>
    <n v="0.126"/>
    <n v="1.1240000000000001"/>
    <n v="401.10199999999998"/>
    <n v="0.111"/>
    <n v="0.17599999999999999"/>
    <n v="0.152"/>
    <n v="0.08"/>
    <n v="0.318"/>
    <n v="0.32400000000000001"/>
    <n v="0.23400000000000001"/>
    <n v="0.34599999999999997"/>
    <n v="2.5999999999999999E-2"/>
    <n v="0.29399999999999998"/>
    <n v="2.9000000000000001E-2"/>
    <n v="0.316"/>
    <n v="0.37"/>
    <n v="2.7E-2"/>
    <n v="0.223"/>
    <n v="-5.2999999999999999E-2"/>
    <n v="0.27400000000000002"/>
    <n v="0.379"/>
    <n v="0.185"/>
    <n v="1E-3"/>
    <n v="2E-3"/>
    <n v="3.0000000000000001E-3"/>
    <n v="0"/>
    <n v="74.702999999999989"/>
    <n v="81.650500000000022"/>
    <n v="19.187000000000001"/>
    <n v="30.928000000000001"/>
  </r>
  <r>
    <x v="1"/>
    <x v="21"/>
    <s v="AUT"/>
    <n v="8922086"/>
    <n v="290000000000"/>
    <n v="1.821"/>
    <n v="0.20399999999999999"/>
    <n v="64.626000000000005"/>
    <n v="2.5880000000000001"/>
    <n v="4.1719999999999997"/>
    <n v="62.390999999999998"/>
    <n v="2.5150000000000001"/>
    <n v="4.2"/>
    <n v="6.9930000000000003"/>
    <n v="0.21031578947368423"/>
    <n v="0.155"/>
    <n v="7.2430000000000003"/>
    <n v="0.21489473684210528"/>
    <n v="0.16"/>
    <n v="12.269"/>
    <n v="1.375"/>
    <n v="97.183619047619047"/>
    <n v="11.565999999999999"/>
    <n v="0.29836842105263167"/>
    <n v="139.71899999999999"/>
    <n v="5571.7"/>
    <n v="5756.585"/>
    <n v="2743.8209999999999"/>
    <n v="4.7629999999999999"/>
    <n v="740.529"/>
    <n v="213.208"/>
    <n v="1906.9849999999999"/>
    <n v="35.881999999999998"/>
    <n v="45241.050999999999"/>
    <n v="1.2397894736842106"/>
    <n v="0.109"/>
    <n v="1.2E-2"/>
    <n v="17.838999999999999"/>
    <n v="1.9990000000000001"/>
    <n v="9.7429499999999987"/>
    <n v="8.9533225000000023"/>
    <n v="-2.2349999999999999"/>
    <n v="-0.251"/>
    <n v="8.0890000000000004"/>
    <n v="0.96655000000000013"/>
    <n v="4.0154999999999994"/>
    <n v="0.47924999999999995"/>
    <n v="31.463000000000001"/>
    <n v="3.5259999999999998"/>
    <n v="0.126"/>
    <n v="1.1240000000000001"/>
    <n v="403.64499999999998"/>
    <n v="0.109"/>
    <n v="0.17399999999999999"/>
    <n v="0.152"/>
    <n v="8.2000000000000003E-2"/>
    <n v="0.31"/>
    <n v="0.32100000000000001"/>
    <n v="0.23300000000000001"/>
    <n v="0.34100000000000003"/>
    <n v="2.5999999999999999E-2"/>
    <n v="0.29099999999999998"/>
    <n v="2.9000000000000001E-2"/>
    <n v="0.315"/>
    <n v="0.371"/>
    <n v="2.5999999999999999E-2"/>
    <n v="0.22500000000000001"/>
    <n v="-5.7000000000000002E-2"/>
    <n v="0.26600000000000001"/>
    <n v="0.38"/>
    <n v="0.184"/>
    <n v="1E-3"/>
    <n v="2E-3"/>
    <n v="3.0000000000000001E-3"/>
    <n v="0"/>
    <n v="74.702999999999989"/>
    <n v="81.650500000000022"/>
    <n v="26.948809523809523"/>
    <n v="38.420523809523807"/>
  </r>
  <r>
    <x v="2"/>
    <x v="0"/>
    <s v="BEL"/>
    <n v="10264351"/>
    <n v="284000000000"/>
    <n v="3.27"/>
    <n v="0.31900000000000001"/>
    <n v="126.72"/>
    <n v="2.0150000000000001"/>
    <n v="1.6160000000000001"/>
    <n v="129.39400000000001"/>
    <n v="-0.58599999999999997"/>
    <n v="-0.45100000000000001"/>
    <n v="12.606"/>
    <n v="0.374"/>
    <n v="0.17399999999999999"/>
    <n v="12.346"/>
    <n v="0.36699999999999999"/>
    <n v="0.17"/>
    <n v="31.672000000000001"/>
    <n v="3.0859999999999999"/>
    <n v="189.489"/>
    <n v="18.460999999999999"/>
    <n v="0.54800000000000004"/>
    <n v="165.68600000000001"/>
    <n v="10329.627"/>
    <n v="10499.098"/>
    <n v="7139.4849999999997"/>
    <n v="1.0669999999999999"/>
    <n v="632.02599999999995"/>
    <n v="310.63400000000001"/>
    <n v="2363.7890000000002"/>
    <n v="27.574999999999999"/>
    <n v="72420.406000000003"/>
    <n v="2.15"/>
    <n v="0.16500000000000001"/>
    <n v="1.6E-2"/>
    <n v="33.198999999999998"/>
    <n v="3.234"/>
    <n v="13.468999999999999"/>
    <n v="13.079000000000001"/>
    <n v="2.6749999999999998"/>
    <n v="0.26100000000000001"/>
    <n v="12.14"/>
    <n v="1.1830000000000001"/>
    <n v="7.68"/>
    <n v="0.748"/>
    <n v="55.731999999999999"/>
    <n v="5.43"/>
    <n v="0.26100000000000001"/>
    <n v="2.681"/>
    <n v="743.34799999999996"/>
    <n v="0.45300000000000001"/>
    <n v="0.498"/>
    <n v="0.42299999999999999"/>
    <n v="0.34399999999999997"/>
    <n v="0.9"/>
    <n v="0.98699999999999999"/>
    <n v="0.623"/>
    <n v="1.359"/>
    <n v="0.01"/>
    <n v="0.51800000000000002"/>
    <n v="4.8000000000000001E-2"/>
    <n v="0.64600000000000002"/>
    <n v="0.68200000000000005"/>
    <n v="5.8999999999999997E-2"/>
    <n v="0.70199999999999996"/>
    <n v="5.1999999999999998E-2"/>
    <n v="0.54100000000000004"/>
    <n v="1.24"/>
    <n v="0.50700000000000001"/>
    <n v="1E-3"/>
    <n v="5.0000000000000001E-3"/>
    <n v="6.0000000000000001E-3"/>
    <n v="0"/>
    <n v="134.25"/>
    <n v="138.25"/>
    <n v="62.77"/>
    <n v="49.533999999999999"/>
  </r>
  <r>
    <x v="2"/>
    <x v="1"/>
    <s v="BEL"/>
    <n v="10309249"/>
    <n v="292000000000"/>
    <n v="2.9569999999999999"/>
    <n v="0.28699999999999998"/>
    <n v="126.06399999999999"/>
    <n v="-0.65600000000000003"/>
    <n v="-0.51700000000000002"/>
    <n v="127.932"/>
    <n v="-1.462"/>
    <n v="-1.1299999999999999"/>
    <n v="12.409000000000001"/>
    <n v="0.36699999999999999"/>
    <n v="0.17399999999999999"/>
    <n v="12.228"/>
    <n v="0.36099999999999999"/>
    <n v="0.17100000000000001"/>
    <n v="28.29"/>
    <n v="2.7440000000000002"/>
    <n v="188.56200000000001"/>
    <n v="18.291"/>
    <n v="0.54"/>
    <n v="168.643"/>
    <n v="10455.69"/>
    <n v="10627.03"/>
    <n v="7167.7749999999996"/>
    <n v="1.214"/>
    <n v="664.96299999999997"/>
    <n v="312.50299999999999"/>
    <n v="2422.8429999999998"/>
    <n v="30.251999999999999"/>
    <n v="71475.5"/>
    <n v="2.1110000000000002"/>
    <n v="0.14799999999999999"/>
    <n v="1.4E-2"/>
    <n v="32.936999999999998"/>
    <n v="3.1949999999999998"/>
    <n v="13.452"/>
    <n v="13.161"/>
    <n v="1.869"/>
    <n v="0.18099999999999999"/>
    <n v="11.63"/>
    <n v="1.1279999999999999"/>
    <n v="7.47"/>
    <n v="0.72499999999999998"/>
    <n v="59.055"/>
    <n v="5.7279999999999998"/>
    <n v="0.26"/>
    <n v="2.677"/>
    <n v="736.85900000000004"/>
    <n v="0.39200000000000002"/>
    <n v="0.49099999999999999"/>
    <n v="0.42099999999999999"/>
    <n v="0.30599999999999999"/>
    <n v="0.88"/>
    <n v="0.97599999999999998"/>
    <n v="0.62"/>
    <n v="1.341"/>
    <n v="1.0999999999999999E-2"/>
    <n v="0.52400000000000002"/>
    <n v="4.8000000000000001E-2"/>
    <n v="0.64400000000000002"/>
    <n v="0.71099999999999997"/>
    <n v="5.2999999999999999E-2"/>
    <n v="0.69"/>
    <n v="3.9E-2"/>
    <n v="0.56799999999999995"/>
    <n v="1.256"/>
    <n v="0.504"/>
    <n v="1E-3"/>
    <n v="5.0000000000000001E-3"/>
    <n v="6.0000000000000001E-3"/>
    <n v="0"/>
    <n v="135.68"/>
    <n v="138.68"/>
    <n v="62.499000000000002"/>
    <n v="49.576999999999998"/>
  </r>
  <r>
    <x v="2"/>
    <x v="2"/>
    <s v="BEL"/>
    <n v="10355569"/>
    <n v="300000000000"/>
    <n v="2.9929999999999999"/>
    <n v="0.28899999999999998"/>
    <n v="126.861"/>
    <n v="0.79700000000000004"/>
    <n v="0.63200000000000001"/>
    <n v="128.94900000000001"/>
    <n v="1.0169999999999999"/>
    <n v="0.79500000000000004"/>
    <n v="12.452"/>
    <n v="0.36299999999999999"/>
    <n v="0.17599999999999999"/>
    <n v="12.25"/>
    <n v="0.35699999999999998"/>
    <n v="0.17299999999999999"/>
    <n v="28.637"/>
    <n v="2.7650000000000001"/>
    <n v="193.434"/>
    <n v="18.678999999999998"/>
    <n v="0.54400000000000004"/>
    <n v="171.637"/>
    <n v="10582.550999999999"/>
    <n v="10755.978999999999"/>
    <n v="7196.4110000000001"/>
    <n v="1.367"/>
    <n v="698.21900000000005"/>
    <n v="314.59100000000001"/>
    <n v="2481.9229999999998"/>
    <n v="32.994"/>
    <n v="70828.991999999998"/>
    <n v="2.0619999999999998"/>
    <n v="0.153"/>
    <n v="1.4999999999999999E-2"/>
    <n v="33.256"/>
    <n v="3.2109999999999999"/>
    <n v="12.685"/>
    <n v="12.394"/>
    <n v="2.0880000000000001"/>
    <n v="0.20200000000000001"/>
    <n v="11.08"/>
    <n v="1.07"/>
    <n v="7.96"/>
    <n v="0.76900000000000002"/>
    <n v="59.08"/>
    <n v="5.7050000000000001"/>
    <n v="0.26500000000000001"/>
    <n v="2.742"/>
    <n v="733.47400000000005"/>
    <n v="0.376"/>
    <n v="0.48299999999999998"/>
    <n v="0.41"/>
    <n v="0.29599999999999999"/>
    <n v="0.86"/>
    <n v="0.96399999999999997"/>
    <n v="0.61599999999999999"/>
    <n v="1.3220000000000001"/>
    <n v="1.2E-2"/>
    <n v="0.53"/>
    <n v="4.8000000000000001E-2"/>
    <n v="0.64200000000000002"/>
    <n v="0.73799999999999999"/>
    <n v="5.0999999999999997E-2"/>
    <n v="0.67800000000000005"/>
    <n v="0.04"/>
    <n v="0.56899999999999995"/>
    <n v="1.2709999999999999"/>
    <n v="0.501"/>
    <n v="1E-3"/>
    <n v="5.0000000000000001E-3"/>
    <n v="6.0000000000000001E-3"/>
    <n v="0"/>
    <n v="128.35"/>
    <n v="131.36000000000001"/>
    <n v="66.573999999999998"/>
    <n v="52.478000000000002"/>
  </r>
  <r>
    <x v="2"/>
    <x v="3"/>
    <s v="BEL"/>
    <n v="10402550"/>
    <n v="308000000000"/>
    <n v="2.9329999999999998"/>
    <n v="0.28199999999999997"/>
    <n v="128.24600000000001"/>
    <n v="1.385"/>
    <n v="1.0920000000000001"/>
    <n v="131.58000000000001"/>
    <n v="2.6309999999999998"/>
    <n v="2.04"/>
    <n v="12.648999999999999"/>
    <n v="0.36699999999999999"/>
    <n v="0.17299999999999999"/>
    <n v="12.327999999999999"/>
    <n v="0.35699999999999998"/>
    <n v="0.16800000000000001"/>
    <n v="27.765999999999998"/>
    <n v="2.669"/>
    <n v="206.27699999999999"/>
    <n v="19.829000000000001"/>
    <n v="0.57499999999999996"/>
    <n v="174.57"/>
    <n v="10710.796"/>
    <n v="10887.56"/>
    <n v="7224.1779999999999"/>
    <n v="1.4790000000000001"/>
    <n v="733.21100000000001"/>
    <n v="317.92500000000001"/>
    <n v="2541.7069999999999"/>
    <n v="35.652000000000001"/>
    <n v="73221.562000000005"/>
    <n v="2.1219999999999999"/>
    <n v="0.111"/>
    <n v="1.0999999999999999E-2"/>
    <n v="34.991999999999997"/>
    <n v="3.3639999999999999"/>
    <n v="12.954000000000001"/>
    <n v="12.664"/>
    <n v="3.3340000000000001"/>
    <n v="0.32100000000000001"/>
    <n v="10.4"/>
    <n v="1"/>
    <n v="7.2"/>
    <n v="0.69199999999999995"/>
    <n v="59.783999999999999"/>
    <n v="5.7469999999999999"/>
    <n v="0.25600000000000001"/>
    <n v="2.6589999999999998"/>
    <n v="761.69100000000003"/>
    <n v="0.34399999999999997"/>
    <n v="0.46400000000000002"/>
    <n v="0.39500000000000002"/>
    <n v="0.26400000000000001"/>
    <n v="0.83799999999999997"/>
    <n v="0.95099999999999996"/>
    <n v="0.61199999999999999"/>
    <n v="1.302"/>
    <n v="1.2999999999999999E-2"/>
    <n v="0.53600000000000003"/>
    <n v="4.8000000000000001E-2"/>
    <n v="0.64"/>
    <n v="0.76"/>
    <n v="3.6999999999999998E-2"/>
    <n v="0.68899999999999995"/>
    <n v="5.8999999999999997E-2"/>
    <n v="0.56000000000000005"/>
    <n v="1.206"/>
    <n v="0.498"/>
    <n v="1E-3"/>
    <n v="5.0000000000000001E-3"/>
    <n v="6.0000000000000001E-3"/>
    <n v="0"/>
    <n v="131.74"/>
    <n v="134.75"/>
    <n v="78.031000000000006"/>
    <n v="60.844999999999999"/>
  </r>
  <r>
    <x v="2"/>
    <x v="4"/>
    <s v="BEL"/>
    <n v="10456164"/>
    <n v="323000000000"/>
    <n v="2.8370000000000002"/>
    <n v="0.27100000000000002"/>
    <n v="128.779"/>
    <n v="0.53300000000000003"/>
    <n v="0.41599999999999998"/>
    <n v="132.809"/>
    <n v="1.2290000000000001"/>
    <n v="0.93400000000000005"/>
    <n v="12.702"/>
    <n v="0.35699999999999998"/>
    <n v="0.17399999999999999"/>
    <n v="12.316000000000001"/>
    <n v="0.34599999999999997"/>
    <n v="0.16800000000000001"/>
    <n v="28.251999999999999"/>
    <n v="2.702"/>
    <n v="218.55799999999999"/>
    <n v="20.902000000000001"/>
    <n v="0.58699999999999997"/>
    <n v="177.40700000000001"/>
    <n v="10839.575000000001"/>
    <n v="11020.368"/>
    <n v="7252.4290000000001"/>
    <n v="1.581"/>
    <n v="768.19399999999996"/>
    <n v="321.95600000000002"/>
    <n v="2601.4690000000001"/>
    <n v="38.496000000000002"/>
    <n v="73126.233999999997"/>
    <n v="2.0529999999999999"/>
    <n v="0.10199999999999999"/>
    <n v="0.01"/>
    <n v="34.982999999999997"/>
    <n v="3.3460000000000001"/>
    <n v="12.747999999999999"/>
    <n v="12.461"/>
    <n v="4.03"/>
    <n v="0.38500000000000001"/>
    <n v="10.26"/>
    <n v="0.98099999999999998"/>
    <n v="7.28"/>
    <n v="0.69599999999999995"/>
    <n v="59.762"/>
    <n v="5.7149999999999999"/>
    <n v="0.27200000000000002"/>
    <n v="2.843"/>
    <n v="764.62"/>
    <n v="0.312"/>
    <n v="0.45"/>
    <n v="0.39100000000000001"/>
    <n v="0.26"/>
    <n v="0.81599999999999995"/>
    <n v="0.93899999999999995"/>
    <n v="0.60799999999999998"/>
    <n v="1.282"/>
    <n v="1.2999999999999999E-2"/>
    <n v="0.54100000000000004"/>
    <n v="4.9000000000000002E-2"/>
    <n v="0.63700000000000001"/>
    <n v="0.78200000000000003"/>
    <n v="3.2000000000000001E-2"/>
    <n v="0.66500000000000004"/>
    <n v="7.4999999999999997E-2"/>
    <n v="0.54100000000000004"/>
    <n v="1.2310000000000001"/>
    <n v="0.495"/>
    <n v="1E-3"/>
    <n v="5.0000000000000001E-3"/>
    <n v="6.0000000000000001E-3"/>
    <n v="0"/>
    <n v="130.29"/>
    <n v="133.30000000000001"/>
    <n v="89.778999999999996"/>
    <n v="69.715999999999994"/>
  </r>
  <r>
    <x v="2"/>
    <x v="5"/>
    <s v="BEL"/>
    <n v="10516979"/>
    <n v="340000000000"/>
    <n v="2.9340000000000002"/>
    <n v="0.27900000000000003"/>
    <n v="125.636"/>
    <n v="-3.1419999999999999"/>
    <n v="-2.44"/>
    <n v="127.98099999999999"/>
    <n v="-4.8280000000000003"/>
    <n v="-3.6349999999999998"/>
    <n v="12.169"/>
    <n v="0.33600000000000002"/>
    <n v="0.16900000000000001"/>
    <n v="11.946"/>
    <n v="0.33"/>
    <n v="0.16600000000000001"/>
    <n v="26.196000000000002"/>
    <n v="2.4910000000000001"/>
    <n v="226.08500000000001"/>
    <n v="21.497"/>
    <n v="0.59399999999999997"/>
    <n v="180.34100000000001"/>
    <n v="10965.212"/>
    <n v="11148.35"/>
    <n v="7278.625"/>
    <n v="1.6859999999999999"/>
    <n v="803.83500000000004"/>
    <n v="324.30099999999999"/>
    <n v="2659.5540000000001"/>
    <n v="41.170999999999999"/>
    <n v="71894.960999999996"/>
    <n v="1.9850000000000001"/>
    <n v="0.104"/>
    <n v="0.01"/>
    <n v="35.640999999999998"/>
    <n v="3.3889999999999998"/>
    <n v="12.318"/>
    <n v="12.032"/>
    <n v="2.3450000000000002"/>
    <n v="0.223"/>
    <n v="9.99"/>
    <n v="0.95"/>
    <n v="7.16"/>
    <n v="0.68100000000000005"/>
    <n v="58.085999999999999"/>
    <n v="5.5229999999999997"/>
    <n v="0.254"/>
    <n v="2.6749999999999998"/>
    <n v="756.11800000000005"/>
    <n v="0.30399999999999999"/>
    <n v="0.42399999999999999"/>
    <n v="0.373"/>
    <n v="0.22700000000000001"/>
    <n v="0.79500000000000004"/>
    <n v="0.92600000000000005"/>
    <n v="0.60299999999999998"/>
    <n v="1.2609999999999999"/>
    <n v="1.4E-2"/>
    <n v="0.54500000000000004"/>
    <n v="4.9000000000000002E-2"/>
    <n v="0.63400000000000001"/>
    <n v="0.79700000000000004"/>
    <n v="0.03"/>
    <n v="0.66200000000000003"/>
    <n v="0.05"/>
    <n v="0.52100000000000002"/>
    <n v="1.1060000000000001"/>
    <n v="0.49099999999999999"/>
    <n v="1E-3"/>
    <n v="5.0000000000000001E-3"/>
    <n v="6.0000000000000001E-3"/>
    <n v="0"/>
    <n v="126.54"/>
    <n v="129.55000000000001"/>
    <n v="100.449"/>
    <n v="79.951999999999998"/>
  </r>
  <r>
    <x v="2"/>
    <x v="6"/>
    <s v="BEL"/>
    <n v="10582970"/>
    <n v="360000000000"/>
    <n v="3.1120000000000001"/>
    <n v="0.29399999999999998"/>
    <n v="123.88"/>
    <n v="-1.756"/>
    <n v="-1.3979999999999999"/>
    <n v="126.006"/>
    <n v="-1.976"/>
    <n v="-1.544"/>
    <n v="11.906000000000001"/>
    <n v="0.32200000000000001"/>
    <n v="0.16600000000000001"/>
    <n v="11.706"/>
    <n v="0.317"/>
    <n v="0.16300000000000001"/>
    <n v="25.337"/>
    <n v="2.3940000000000001"/>
    <n v="225.74799999999999"/>
    <n v="21.331"/>
    <n v="0.57799999999999996"/>
    <n v="183.453"/>
    <n v="11089.093000000001"/>
    <n v="11274.353999999999"/>
    <n v="7303.9620000000004"/>
    <n v="1.8160000000000001"/>
    <n v="839.22299999999996"/>
    <n v="326.42599999999999"/>
    <n v="2716.6689999999999"/>
    <n v="43.968000000000004"/>
    <n v="71647.289000000004"/>
    <n v="1.94"/>
    <n v="0.13100000000000001"/>
    <n v="1.2E-2"/>
    <n v="35.387999999999998"/>
    <n v="3.3439999999999999"/>
    <n v="11.958"/>
    <n v="11.673"/>
    <n v="2.125"/>
    <n v="0.20100000000000001"/>
    <n v="9.83"/>
    <n v="0.92900000000000005"/>
    <n v="6.15"/>
    <n v="0.58099999999999996"/>
    <n v="57.115000000000002"/>
    <n v="5.3970000000000002"/>
    <n v="0.26400000000000001"/>
    <n v="2.7970000000000002"/>
    <n v="758.24099999999999"/>
    <n v="0.29599999999999999"/>
    <n v="0.40500000000000003"/>
    <n v="0.35299999999999998"/>
    <n v="0.20799999999999999"/>
    <n v="0.77200000000000002"/>
    <n v="0.91300000000000003"/>
    <n v="0.59899999999999998"/>
    <n v="1.2390000000000001"/>
    <n v="1.4E-2"/>
    <n v="0.54900000000000004"/>
    <n v="4.8000000000000001E-2"/>
    <n v="0.63100000000000001"/>
    <n v="0.81100000000000005"/>
    <n v="3.7999999999999999E-2"/>
    <n v="0.64300000000000002"/>
    <n v="4.2000000000000003E-2"/>
    <n v="0.50800000000000001"/>
    <n v="1.107"/>
    <n v="0.48799999999999999"/>
    <n v="1E-3"/>
    <n v="5.0000000000000001E-3"/>
    <n v="6.0000000000000001E-3"/>
    <n v="0"/>
    <n v="123.54"/>
    <n v="126.55"/>
    <n v="101.86799999999999"/>
    <n v="82.230999999999995"/>
  </r>
  <r>
    <x v="2"/>
    <x v="7"/>
    <s v="BEL"/>
    <n v="10653698"/>
    <n v="380000000000"/>
    <n v="3.0870000000000002"/>
    <n v="0.28999999999999998"/>
    <n v="120.477"/>
    <n v="-3.403"/>
    <n v="-2.7469999999999999"/>
    <n v="122.602"/>
    <n v="-3.403"/>
    <n v="-2.7010000000000001"/>
    <n v="11.507999999999999"/>
    <n v="0.30299999999999999"/>
    <n v="0.161"/>
    <n v="11.308"/>
    <n v="0.29799999999999999"/>
    <n v="0.158"/>
    <n v="23.158000000000001"/>
    <n v="2.1739999999999999"/>
    <n v="235.40199999999999"/>
    <n v="22.096"/>
    <n v="0.58199999999999996"/>
    <n v="186.54"/>
    <n v="11209.569"/>
    <n v="11396.957"/>
    <n v="7327.1210000000001"/>
    <n v="1.931"/>
    <n v="874.86099999999999"/>
    <n v="328.55099999999999"/>
    <n v="2772.4589999999998"/>
    <n v="46.656999999999996"/>
    <n v="71662.343999999997"/>
    <n v="1.8859999999999999"/>
    <n v="0.115"/>
    <n v="1.0999999999999999E-2"/>
    <n v="35.637"/>
    <n v="3.3450000000000002"/>
    <n v="11.441000000000001"/>
    <n v="11.157999999999999"/>
    <n v="2.125"/>
    <n v="0.19900000000000001"/>
    <n v="9.65"/>
    <n v="0.90600000000000003"/>
    <n v="5.52"/>
    <n v="0.51800000000000002"/>
    <n v="55.79"/>
    <n v="5.2370000000000001"/>
    <n v="0.252"/>
    <n v="2.6890000000000001"/>
    <n v="763.46900000000005"/>
    <n v="0.27300000000000002"/>
    <n v="0.38200000000000001"/>
    <n v="0.34100000000000003"/>
    <n v="0.18099999999999999"/>
    <n v="0.75"/>
    <n v="0.9"/>
    <n v="0.59399999999999997"/>
    <n v="1.2170000000000001"/>
    <n v="1.4999999999999999E-2"/>
    <n v="0.55200000000000005"/>
    <n v="4.8000000000000001E-2"/>
    <n v="0.628"/>
    <n v="0.82199999999999995"/>
    <n v="3.2000000000000001E-2"/>
    <n v="0.626"/>
    <n v="4.8000000000000001E-2"/>
    <n v="0.49399999999999999"/>
    <n v="1.0369999999999999"/>
    <n v="0.48399999999999999"/>
    <n v="1E-3"/>
    <n v="5.0000000000000001E-3"/>
    <n v="6.0000000000000001E-3"/>
    <n v="0"/>
    <n v="118.87"/>
    <n v="121.89"/>
    <n v="114.925"/>
    <n v="95.391999999999996"/>
  </r>
  <r>
    <x v="2"/>
    <x v="8"/>
    <s v="BEL"/>
    <n v="10726720"/>
    <n v="395000000000"/>
    <n v="3.0329999999999999"/>
    <n v="0.28299999999999997"/>
    <n v="120.176"/>
    <n v="-0.30099999999999999"/>
    <n v="-0.25"/>
    <n v="121.678"/>
    <n v="-0.92400000000000004"/>
    <n v="-0.754"/>
    <n v="11.343"/>
    <n v="0.29799999999999999"/>
    <n v="0.157"/>
    <n v="11.202999999999999"/>
    <n v="0.29399999999999998"/>
    <n v="0.155"/>
    <n v="23.259"/>
    <n v="2.1680000000000001"/>
    <n v="234.52500000000001"/>
    <n v="21.864000000000001"/>
    <n v="0.57399999999999995"/>
    <n v="189.57300000000001"/>
    <n v="11329.745000000001"/>
    <n v="11518.635"/>
    <n v="7350.38"/>
    <n v="2.048"/>
    <n v="910.55100000000004"/>
    <n v="330.053"/>
    <n v="2827.8180000000002"/>
    <n v="49.375"/>
    <n v="72317.906000000003"/>
    <n v="1.9"/>
    <n v="0.11700000000000001"/>
    <n v="1.0999999999999999E-2"/>
    <n v="35.69"/>
    <n v="3.327"/>
    <n v="11.573"/>
    <n v="11.292"/>
    <n v="1.502"/>
    <n v="0.14000000000000001"/>
    <n v="9.4499999999999993"/>
    <n v="0.88100000000000001"/>
    <n v="5.48"/>
    <n v="0.51100000000000001"/>
    <n v="55.359000000000002"/>
    <n v="5.1609999999999996"/>
    <n v="0.253"/>
    <n v="2.718"/>
    <n v="775.73400000000004"/>
    <n v="0.26500000000000001"/>
    <n v="0.375"/>
    <n v="0.33100000000000002"/>
    <n v="0.17599999999999999"/>
    <n v="0.72899999999999998"/>
    <n v="0.88600000000000001"/>
    <n v="0.58899999999999997"/>
    <n v="1.1950000000000001"/>
    <n v="1.4999999999999999E-2"/>
    <n v="0.55400000000000005"/>
    <n v="4.8000000000000001E-2"/>
    <n v="0.624"/>
    <n v="0.83199999999999996"/>
    <n v="3.1E-2"/>
    <n v="0.60899999999999999"/>
    <n v="3.2000000000000001E-2"/>
    <n v="0.49199999999999999"/>
    <n v="1.0469999999999999"/>
    <n v="0.48"/>
    <n v="1E-3"/>
    <n v="5.0000000000000001E-3"/>
    <n v="6.0000000000000001E-3"/>
    <n v="0"/>
    <n v="121.13"/>
    <n v="124.14"/>
    <n v="114.35"/>
    <n v="95.152000000000001"/>
  </r>
  <r>
    <x v="2"/>
    <x v="9"/>
    <s v="BEL"/>
    <n v="10801357"/>
    <n v="370000000000"/>
    <n v="2.7949999999999999"/>
    <n v="0.25900000000000001"/>
    <n v="107.732"/>
    <n v="-12.443"/>
    <n v="-10.353999999999999"/>
    <n v="109.30800000000001"/>
    <n v="-12.37"/>
    <n v="-10.166"/>
    <n v="10.119999999999999"/>
    <n v="0.27400000000000002"/>
    <n v="0.153"/>
    <n v="9.9740000000000002"/>
    <n v="0.27"/>
    <n v="0.15"/>
    <n v="15.162000000000001"/>
    <n v="1.4039999999999999"/>
    <n v="200.655"/>
    <n v="18.577000000000002"/>
    <n v="0.502"/>
    <n v="192.36799999999999"/>
    <n v="11437.477000000001"/>
    <n v="11627.942999999999"/>
    <n v="7365.5420000000004"/>
    <n v="2.165"/>
    <n v="947.03300000000002"/>
    <n v="331.62900000000002"/>
    <n v="2879.038"/>
    <n v="51.331000000000003"/>
    <n v="66274"/>
    <n v="1.792"/>
    <n v="0.11700000000000001"/>
    <n v="1.0999999999999999E-2"/>
    <n v="36.481999999999999"/>
    <n v="3.3780000000000001"/>
    <n v="10.848000000000001"/>
    <n v="10.569000000000001"/>
    <n v="1.5760000000000001"/>
    <n v="0.14599999999999999"/>
    <n v="9.36"/>
    <n v="0.86699999999999999"/>
    <n v="5.68"/>
    <n v="0.52600000000000002"/>
    <n v="51.219000000000001"/>
    <n v="4.742"/>
    <n v="0.18099999999999999"/>
    <n v="1.956"/>
    <n v="715.84900000000005"/>
    <n v="0.23799999999999999"/>
    <n v="0.34100000000000003"/>
    <n v="0.29899999999999999"/>
    <n v="0.11600000000000001"/>
    <n v="0.70699999999999996"/>
    <n v="0.873"/>
    <n v="0.58399999999999996"/>
    <n v="1.1719999999999999"/>
    <n v="1.6E-2"/>
    <n v="0.55600000000000005"/>
    <n v="4.8000000000000001E-2"/>
    <n v="0.62"/>
    <n v="0.83"/>
    <n v="3.1E-2"/>
    <n v="0.63400000000000001"/>
    <n v="3.1E-2"/>
    <n v="0.46600000000000003"/>
    <n v="0.80300000000000005"/>
    <n v="0.47699999999999998"/>
    <n v="1E-3"/>
    <n v="5.0000000000000001E-3"/>
    <n v="6.0000000000000001E-3"/>
    <n v="0"/>
    <n v="114.16"/>
    <n v="117.17"/>
    <n v="92.921999999999997"/>
    <n v="86.253"/>
  </r>
  <r>
    <x v="2"/>
    <x v="10"/>
    <s v="BEL"/>
    <n v="10877948"/>
    <n v="385000000000"/>
    <n v="2.5819999999999999"/>
    <n v="0.23699999999999999"/>
    <n v="114.55800000000001"/>
    <n v="6.8259999999999996"/>
    <n v="6.3360000000000003"/>
    <n v="115.694"/>
    <n v="6.3860000000000001"/>
    <n v="5.8419999999999996"/>
    <n v="10.635999999999999"/>
    <n v="0.28100000000000003"/>
    <n v="0.151"/>
    <n v="10.531000000000001"/>
    <n v="0.27800000000000002"/>
    <n v="0.15"/>
    <n v="17.526"/>
    <n v="1.611"/>
    <n v="215.99700000000001"/>
    <n v="19.856000000000002"/>
    <n v="0.52400000000000002"/>
    <n v="194.95099999999999"/>
    <n v="11552.035"/>
    <n v="11743.637000000001"/>
    <n v="7383.0690000000004"/>
    <n v="2.2690000000000001"/>
    <n v="987.38099999999997"/>
    <n v="332.76400000000001"/>
    <n v="2930.86"/>
    <n v="53.506"/>
    <n v="70300.141000000003"/>
    <n v="1.855"/>
    <n v="0.10299999999999999"/>
    <n v="8.9999999999999993E-3"/>
    <n v="40.348999999999997"/>
    <n v="3.7090000000000001"/>
    <n v="11.467000000000001"/>
    <n v="11.191000000000001"/>
    <n v="1.1359999999999999"/>
    <n v="0.104"/>
    <n v="9.24"/>
    <n v="0.84899999999999998"/>
    <n v="6.19"/>
    <n v="0.56899999999999995"/>
    <n v="51.822000000000003"/>
    <n v="4.7640000000000002"/>
    <n v="0.2"/>
    <n v="2.1749999999999998"/>
    <n v="764.721"/>
    <n v="0.20599999999999999"/>
    <n v="0.34300000000000003"/>
    <n v="0.30299999999999999"/>
    <n v="0.126"/>
    <n v="0.68500000000000005"/>
    <n v="0.86"/>
    <n v="0.57799999999999996"/>
    <n v="1.1499999999999999"/>
    <n v="1.6E-2"/>
    <n v="0.56000000000000005"/>
    <n v="4.8000000000000001E-2"/>
    <n v="0.61599999999999999"/>
    <n v="0.83199999999999996"/>
    <n v="2.7E-2"/>
    <n v="0.65100000000000002"/>
    <n v="2.3E-2"/>
    <n v="0.45600000000000002"/>
    <n v="0.88400000000000001"/>
    <n v="0.47299999999999998"/>
    <n v="1E-3"/>
    <n v="5.0000000000000001E-3"/>
    <n v="6.0000000000000001E-3"/>
    <n v="0"/>
    <n v="121.73"/>
    <n v="124.74"/>
    <n v="101.43899999999999"/>
    <n v="88.548000000000002"/>
  </r>
  <r>
    <x v="2"/>
    <x v="11"/>
    <s v="BEL"/>
    <n v="10955742"/>
    <n v="405000000000"/>
    <n v="2.762"/>
    <n v="0.252"/>
    <n v="105.02"/>
    <n v="-9.5380000000000003"/>
    <n v="-8.3260000000000005"/>
    <n v="105.79"/>
    <n v="-9.9039999999999999"/>
    <n v="-8.5609999999999999"/>
    <n v="9.6560000000000006"/>
    <n v="0.251"/>
    <n v="0.14799999999999999"/>
    <n v="9.5860000000000003"/>
    <n v="0.249"/>
    <n v="0.14699999999999999"/>
    <n v="16.689"/>
    <n v="1.5229999999999999"/>
    <n v="219.69300000000001"/>
    <n v="20.053000000000001"/>
    <n v="0.52200000000000002"/>
    <n v="197.71199999999999"/>
    <n v="11657.056"/>
    <n v="11849.425999999999"/>
    <n v="7399.7569999999996"/>
    <n v="2.3620000000000001"/>
    <n v="1021.961"/>
    <n v="333.53399999999999"/>
    <n v="2979.4630000000002"/>
    <n v="55.8"/>
    <n v="65134.078000000001"/>
    <n v="1.6950000000000001"/>
    <n v="9.2999999999999999E-2"/>
    <n v="8.9999999999999993E-3"/>
    <n v="34.579000000000001"/>
    <n v="3.1560000000000001"/>
    <n v="10.326000000000001"/>
    <n v="10.111000000000001"/>
    <n v="0.76900000000000002"/>
    <n v="7.0000000000000007E-2"/>
    <n v="8.99"/>
    <n v="0.82099999999999995"/>
    <n v="4.9400000000000004"/>
    <n v="0.45100000000000001"/>
    <n v="48.603000000000002"/>
    <n v="4.4359999999999999"/>
    <n v="0.20899999999999999"/>
    <n v="2.294"/>
    <n v="713.59199999999998"/>
    <n v="0.20499999999999999"/>
    <n v="0.30499999999999999"/>
    <n v="0.26800000000000002"/>
    <n v="0.113"/>
    <n v="0.66300000000000003"/>
    <n v="0.84599999999999997"/>
    <n v="0.57199999999999995"/>
    <n v="1.1259999999999999"/>
    <n v="1.6E-2"/>
    <n v="0.55900000000000005"/>
    <n v="4.8000000000000001E-2"/>
    <n v="0.61199999999999999"/>
    <n v="0.83299999999999996"/>
    <n v="2.5000000000000001E-2"/>
    <n v="0.54300000000000004"/>
    <n v="1.6E-2"/>
    <n v="0.42699999999999999"/>
    <n v="0.83499999999999996"/>
    <n v="0.46899999999999997"/>
    <n v="1E-3"/>
    <n v="5.0000000000000001E-3"/>
    <n v="6.0000000000000001E-3"/>
    <n v="0"/>
    <n v="110.77"/>
    <n v="113.13"/>
    <n v="114.673"/>
    <n v="109.191"/>
  </r>
  <r>
    <x v="2"/>
    <x v="12"/>
    <s v="BEL"/>
    <n v="11031140"/>
    <n v="420000000000"/>
    <n v="2.6429999999999998"/>
    <n v="0.24"/>
    <n v="102.35599999999999"/>
    <n v="-2.6640000000000001"/>
    <n v="-2.5369999999999999"/>
    <n v="104.407"/>
    <n v="-1.3819999999999999"/>
    <n v="-1.306"/>
    <n v="9.4649999999999999"/>
    <n v="0.248"/>
    <n v="0.152"/>
    <n v="9.2789999999999999"/>
    <n v="0.24299999999999999"/>
    <n v="0.14899999999999999"/>
    <n v="15.077999999999999"/>
    <n v="1.367"/>
    <n v="209.83799999999999"/>
    <n v="19.021999999999998"/>
    <n v="0.498"/>
    <n v="200.35499999999999"/>
    <n v="11759.411"/>
    <n v="11953.834000000001"/>
    <n v="7414.835"/>
    <n v="2.4540000000000002"/>
    <n v="1056.8789999999999"/>
    <n v="335.58600000000001"/>
    <n v="3026.9769999999999"/>
    <n v="57.91"/>
    <n v="62090.016000000003"/>
    <n v="1.627"/>
    <n v="9.2999999999999999E-2"/>
    <n v="8.0000000000000002E-3"/>
    <n v="34.917999999999999"/>
    <n v="3.165"/>
    <n v="10.145"/>
    <n v="9.9309999999999992"/>
    <n v="2.052"/>
    <n v="0.186"/>
    <n v="8.83"/>
    <n v="0.8"/>
    <n v="4.95"/>
    <n v="0.44900000000000001"/>
    <n v="47.514000000000003"/>
    <n v="4.3070000000000004"/>
    <n v="0.191"/>
    <n v="2.11"/>
    <n v="684.92399999999998"/>
    <n v="0.191"/>
    <n v="0.29199999999999998"/>
    <n v="0.26200000000000001"/>
    <n v="0.10100000000000001"/>
    <n v="0.64200000000000002"/>
    <n v="0.83199999999999996"/>
    <n v="0.56699999999999995"/>
    <n v="1.1040000000000001"/>
    <n v="1.7000000000000001E-2"/>
    <n v="0.55800000000000005"/>
    <n v="4.8000000000000001E-2"/>
    <n v="0.60699999999999998"/>
    <n v="0.83"/>
    <n v="2.4E-2"/>
    <n v="0.53700000000000003"/>
    <n v="4.2999999999999997E-2"/>
    <n v="0.41199999999999998"/>
    <n v="0.76400000000000001"/>
    <n v="0.46500000000000002"/>
    <n v="1E-3"/>
    <n v="5.0000000000000001E-3"/>
    <n v="6.0000000000000001E-3"/>
    <n v="0"/>
    <n v="109.55"/>
    <n v="111.91"/>
    <n v="107.483"/>
    <n v="105.009"/>
  </r>
  <r>
    <x v="2"/>
    <x v="13"/>
    <s v="BEL"/>
    <n v="11103260"/>
    <n v="435000000000"/>
    <n v="2.5409999999999999"/>
    <n v="0.22900000000000001"/>
    <n v="102.666"/>
    <n v="0.311"/>
    <n v="0.30399999999999999"/>
    <n v="104.425"/>
    <n v="1.7999999999999999E-2"/>
    <n v="1.7000000000000001E-2"/>
    <n v="9.4049999999999994"/>
    <n v="0.248"/>
    <n v="0.14899999999999999"/>
    <n v="9.2469999999999999"/>
    <n v="0.24399999999999999"/>
    <n v="0.14599999999999999"/>
    <n v="15.332000000000001"/>
    <n v="1.381"/>
    <n v="210.48099999999999"/>
    <n v="18.957000000000001"/>
    <n v="0.5"/>
    <n v="202.89599999999999"/>
    <n v="11862.076999999999"/>
    <n v="12058.259"/>
    <n v="7430.1670000000004"/>
    <n v="2.548"/>
    <n v="1092.1579999999999"/>
    <n v="337.34399999999999"/>
    <n v="3074.2979999999998"/>
    <n v="60.01"/>
    <n v="63218.379000000001"/>
    <n v="1.6659999999999999"/>
    <n v="9.4E-2"/>
    <n v="8.0000000000000002E-3"/>
    <n v="35.279000000000003"/>
    <n v="3.177"/>
    <n v="10.167"/>
    <n v="9.9550000000000001"/>
    <n v="1.7589999999999999"/>
    <n v="0.158"/>
    <n v="8.61"/>
    <n v="0.77500000000000002"/>
    <n v="4.84"/>
    <n v="0.436"/>
    <n v="47.32"/>
    <n v="4.2619999999999996"/>
    <n v="0.189"/>
    <n v="2.1"/>
    <n v="701.93"/>
    <n v="0.17599999999999999"/>
    <n v="0.29099999999999998"/>
    <n v="0.26100000000000001"/>
    <n v="0.10199999999999999"/>
    <n v="0.622"/>
    <n v="0.81899999999999995"/>
    <n v="0.56100000000000005"/>
    <n v="1.0820000000000001"/>
    <n v="1.7000000000000001E-2"/>
    <n v="0.55800000000000005"/>
    <n v="4.8000000000000001E-2"/>
    <n v="0.60299999999999998"/>
    <n v="0.82499999999999996"/>
    <n v="2.4E-2"/>
    <n v="0.53900000000000003"/>
    <n v="3.7999999999999999E-2"/>
    <n v="0.40699999999999997"/>
    <n v="0.71399999999999997"/>
    <n v="0.46"/>
    <n v="1E-3"/>
    <n v="5.0000000000000001E-3"/>
    <n v="7.0000000000000001E-3"/>
    <n v="0"/>
    <n v="110.53"/>
    <n v="112.89"/>
    <n v="107.815"/>
    <n v="105.015"/>
  </r>
  <r>
    <x v="2"/>
    <x v="14"/>
    <s v="BEL"/>
    <n v="11176727"/>
    <n v="450000000000"/>
    <n v="2.6429999999999998"/>
    <n v="0.23599999999999999"/>
    <n v="96.887"/>
    <n v="-5.7789999999999999"/>
    <n v="-5.6289999999999996"/>
    <n v="99.415000000000006"/>
    <n v="-5.01"/>
    <n v="-4.798"/>
    <n v="8.8949999999999996"/>
    <n v="0.23200000000000001"/>
    <n v="0.153"/>
    <n v="8.6690000000000005"/>
    <n v="0.22600000000000001"/>
    <n v="0.14899999999999999"/>
    <n v="14.795999999999999"/>
    <n v="1.3240000000000001"/>
    <n v="212.72300000000001"/>
    <n v="19.033000000000001"/>
    <n v="0.496"/>
    <n v="205.53899999999999"/>
    <n v="11958.964"/>
    <n v="12157.674000000001"/>
    <n v="7444.9629999999997"/>
    <n v="2.6240000000000001"/>
    <n v="1123.162"/>
    <n v="339.87299999999999"/>
    <n v="3120.5590000000002"/>
    <n v="62.118000000000002"/>
    <n v="58234.559000000001"/>
    <n v="1.5189999999999999"/>
    <n v="7.5999999999999998E-2"/>
    <n v="7.0000000000000001E-3"/>
    <n v="31.004000000000001"/>
    <n v="2.774"/>
    <n v="9.5299999999999994"/>
    <n v="9.3179999999999996"/>
    <n v="2.528"/>
    <n v="0.22600000000000001"/>
    <n v="8.5399999999999991"/>
    <n v="0.76400000000000001"/>
    <n v="4.82"/>
    <n v="0.43099999999999999"/>
    <n v="46.261000000000003"/>
    <n v="4.1390000000000002"/>
    <n v="0.189"/>
    <n v="2.1080000000000001"/>
    <n v="650.87199999999996"/>
    <n v="0.17599999999999999"/>
    <n v="0.27200000000000002"/>
    <n v="0.245"/>
    <n v="9.8000000000000004E-2"/>
    <n v="0.60199999999999998"/>
    <n v="0.80600000000000005"/>
    <n v="0.55500000000000005"/>
    <n v="1.0609999999999999"/>
    <n v="1.7000000000000001E-2"/>
    <n v="0.55500000000000005"/>
    <n v="4.8000000000000001E-2"/>
    <n v="0.59799999999999998"/>
    <n v="0.82"/>
    <n v="0.02"/>
    <n v="0.46600000000000003"/>
    <n v="5.0999999999999997E-2"/>
    <n v="0.39600000000000002"/>
    <n v="0.69099999999999995"/>
    <n v="0.45600000000000002"/>
    <n v="1E-3"/>
    <n v="5.0000000000000001E-3"/>
    <n v="7.0000000000000001E-3"/>
    <n v="0"/>
    <n v="104.15"/>
    <n v="106.51"/>
    <n v="115.836"/>
    <n v="119.55800000000001"/>
  </r>
  <r>
    <x v="2"/>
    <x v="15"/>
    <s v="BEL"/>
    <n v="11248306"/>
    <n v="465000000000"/>
    <n v="2.3479999999999999"/>
    <n v="0.20899999999999999"/>
    <n v="101.062"/>
    <n v="4.1749999999999998"/>
    <n v="4.3090000000000002"/>
    <n v="104.57899999999999"/>
    <n v="5.1639999999999997"/>
    <n v="5.194"/>
    <n v="9.2970000000000006"/>
    <n v="0.24"/>
    <n v="0.159"/>
    <n v="8.9849999999999994"/>
    <n v="0.23200000000000001"/>
    <n v="0.154"/>
    <n v="14.438000000000001"/>
    <n v="1.284"/>
    <n v="208.62200000000001"/>
    <n v="18.547000000000001"/>
    <n v="0.48"/>
    <n v="207.887"/>
    <n v="12060.025"/>
    <n v="12262.254000000001"/>
    <n v="7459.4009999999998"/>
    <n v="2.7120000000000002"/>
    <n v="1156.9829999999999"/>
    <n v="343.39"/>
    <n v="3168.7570000000001"/>
    <n v="64.286000000000001"/>
    <n v="58448.152000000002"/>
    <n v="1.512"/>
    <n v="8.7999999999999995E-2"/>
    <n v="8.0000000000000002E-3"/>
    <n v="33.820999999999998"/>
    <n v="3.0070000000000001"/>
    <n v="9.9060000000000006"/>
    <n v="9.6959999999999997"/>
    <n v="3.5169999999999999"/>
    <n v="0.313"/>
    <n v="8.5299999999999994"/>
    <n v="0.75800000000000001"/>
    <n v="4.78"/>
    <n v="0.42499999999999999"/>
    <n v="48.198"/>
    <n v="4.2850000000000001"/>
    <n v="0.193"/>
    <n v="2.169"/>
    <n v="657.44299999999998"/>
    <n v="0.16300000000000001"/>
    <n v="0.28399999999999997"/>
    <n v="0.255"/>
    <n v="9.8000000000000004E-2"/>
    <n v="0.58399999999999996"/>
    <n v="0.79400000000000004"/>
    <n v="0.55000000000000004"/>
    <n v="1.0409999999999999"/>
    <n v="1.7000000000000001E-2"/>
    <n v="0.55300000000000005"/>
    <n v="4.8000000000000001E-2"/>
    <n v="0.59399999999999997"/>
    <n v="0.81599999999999995"/>
    <n v="2.3E-2"/>
    <n v="0.498"/>
    <n v="6.5000000000000002E-2"/>
    <n v="0.40400000000000003"/>
    <n v="0.71599999999999997"/>
    <n v="0.45200000000000001"/>
    <n v="1E-3"/>
    <n v="6.0000000000000001E-3"/>
    <n v="7.0000000000000001E-3"/>
    <n v="0"/>
    <n v="109.06"/>
    <n v="111.43"/>
    <n v="107.56100000000001"/>
    <n v="106.431"/>
  </r>
  <r>
    <x v="2"/>
    <x v="16"/>
    <s v="BEL"/>
    <n v="11316837"/>
    <n v="475000000000"/>
    <n v="2.4359999999999999"/>
    <n v="0.215"/>
    <n v="99.602000000000004"/>
    <n v="-1.46"/>
    <n v="-1.4450000000000001"/>
    <n v="101.837"/>
    <n v="-2.742"/>
    <n v="-2.6219999999999999"/>
    <n v="8.9990000000000006"/>
    <n v="0.23200000000000001"/>
    <n v="0.14399999999999999"/>
    <n v="8.8010000000000002"/>
    <n v="0.22700000000000001"/>
    <n v="0.14000000000000001"/>
    <n v="13.542999999999999"/>
    <n v="1.1970000000000001"/>
    <n v="208.25299999999999"/>
    <n v="18.402000000000001"/>
    <n v="0.47399999999999998"/>
    <n v="210.32300000000001"/>
    <n v="12159.627"/>
    <n v="12364.089"/>
    <n v="7472.9440000000004"/>
    <n v="2.79"/>
    <n v="1191.3579999999999"/>
    <n v="345.625"/>
    <n v="3215.8510000000001"/>
    <n v="66.361999999999995"/>
    <n v="62694.065999999999"/>
    <n v="1.615"/>
    <n v="7.8E-2"/>
    <n v="7.0000000000000001E-3"/>
    <n v="34.375"/>
    <n v="3.0379999999999998"/>
    <n v="9.7539999999999996"/>
    <n v="9.7680000000000007"/>
    <n v="2.2349999999999999"/>
    <n v="0.19700000000000001"/>
    <n v="8.4499999999999993"/>
    <n v="0.747"/>
    <n v="4.62"/>
    <n v="0.40799999999999997"/>
    <n v="47.094000000000001"/>
    <n v="4.1609999999999996"/>
    <n v="0.183"/>
    <n v="2.0750000000000002"/>
    <n v="709.49900000000002"/>
    <n v="0.16400000000000001"/>
    <n v="0.28000000000000003"/>
    <n v="0.254"/>
    <n v="9.4E-2"/>
    <n v="0.56699999999999995"/>
    <n v="0.78200000000000003"/>
    <n v="0.54400000000000004"/>
    <n v="1.022"/>
    <n v="1.7000000000000001E-2"/>
    <n v="0.55100000000000005"/>
    <n v="4.8000000000000001E-2"/>
    <n v="0.58899999999999997"/>
    <n v="0.81100000000000005"/>
    <n v="2.1000000000000001E-2"/>
    <n v="0.49299999999999999"/>
    <n v="4.9000000000000002E-2"/>
    <n v="0.39200000000000002"/>
    <n v="0.69199999999999995"/>
    <n v="0.44800000000000001"/>
    <n v="1E-3"/>
    <n v="6.0000000000000001E-3"/>
    <n v="7.0000000000000001E-3"/>
    <n v="0"/>
    <n v="110.54"/>
    <n v="110.38"/>
    <n v="108.651"/>
    <n v="109.086"/>
  </r>
  <r>
    <x v="2"/>
    <x v="17"/>
    <s v="BEL"/>
    <n v="11384491"/>
    <n v="490000000000"/>
    <n v="2.2909999999999999"/>
    <n v="0.20100000000000001"/>
    <n v="99.126000000000005"/>
    <n v="-0.47499999999999998"/>
    <n v="-0.47699999999999998"/>
    <n v="101.691"/>
    <n v="-0.14599999999999999"/>
    <n v="-0.14299999999999999"/>
    <n v="8.9320000000000004"/>
    <n v="0.22700000000000001"/>
    <n v="0.14199999999999999"/>
    <n v="8.7070000000000007"/>
    <n v="0.221"/>
    <n v="0.13800000000000001"/>
    <n v="13.308"/>
    <n v="1.169"/>
    <n v="200.84800000000001"/>
    <n v="17.641999999999999"/>
    <n v="0.44900000000000001"/>
    <n v="212.614"/>
    <n v="12258.754000000001"/>
    <n v="12465.78"/>
    <n v="7486.2520000000004"/>
    <n v="2.8889999999999998"/>
    <n v="1226.3879999999999"/>
    <n v="348.19"/>
    <n v="3262.1840000000002"/>
    <n v="68.426000000000002"/>
    <n v="62897.129000000001"/>
    <n v="1.599"/>
    <n v="9.9000000000000005E-2"/>
    <n v="8.9999999999999993E-3"/>
    <n v="35.03"/>
    <n v="3.077"/>
    <n v="9.5139999999999993"/>
    <n v="9.5280000000000005"/>
    <n v="2.5649999999999999"/>
    <n v="0.22500000000000001"/>
    <n v="8.17"/>
    <n v="0.71799999999999997"/>
    <n v="4.57"/>
    <n v="0.40100000000000002"/>
    <n v="46.332999999999998"/>
    <n v="4.07"/>
    <n v="0.18099999999999999"/>
    <n v="2.0640000000000001"/>
    <n v="716.05200000000002"/>
    <n v="0.152"/>
    <n v="0.27500000000000002"/>
    <n v="0.252"/>
    <n v="9.1999999999999998E-2"/>
    <n v="0.55100000000000005"/>
    <n v="0.77100000000000002"/>
    <n v="0.53900000000000003"/>
    <n v="1.004"/>
    <n v="1.7000000000000001E-2"/>
    <n v="0.54900000000000004"/>
    <n v="4.8000000000000001E-2"/>
    <n v="0.58499999999999996"/>
    <n v="0.80700000000000005"/>
    <n v="2.5000000000000001E-2"/>
    <n v="0.49"/>
    <n v="5.8999999999999997E-2"/>
    <n v="0.378"/>
    <n v="0.68300000000000005"/>
    <n v="0.44500000000000001"/>
    <n v="1E-3"/>
    <n v="6.0000000000000001E-3"/>
    <n v="7.0000000000000001E-3"/>
    <n v="0"/>
    <n v="108.47"/>
    <n v="108.31"/>
    <n v="101.721"/>
    <n v="102.61799999999999"/>
  </r>
  <r>
    <x v="2"/>
    <x v="18"/>
    <s v="BEL"/>
    <n v="11448598"/>
    <n v="505000000000"/>
    <n v="2.5339999999999998"/>
    <n v="0.221"/>
    <n v="99.873999999999995"/>
    <n v="0.747"/>
    <n v="0.754"/>
    <n v="102.622"/>
    <n v="0.93100000000000005"/>
    <n v="0.91500000000000004"/>
    <n v="8.9640000000000004"/>
    <n v="0.22600000000000001"/>
    <n v="0.14399999999999999"/>
    <n v="8.7240000000000002"/>
    <n v="0.22"/>
    <n v="0.14000000000000001"/>
    <n v="13.367000000000001"/>
    <n v="1.1679999999999999"/>
    <n v="208.054"/>
    <n v="18.172999999999998"/>
    <n v="0.45800000000000002"/>
    <n v="215.149"/>
    <n v="12358.627"/>
    <n v="12568.403"/>
    <n v="7499.6189999999997"/>
    <n v="3.0110000000000001"/>
    <n v="1262.4860000000001"/>
    <n v="350.93799999999999"/>
    <n v="3307.8980000000001"/>
    <n v="70.465000000000003"/>
    <n v="62384.855000000003"/>
    <n v="1.5720000000000001"/>
    <n v="0.121"/>
    <n v="1.0999999999999999E-2"/>
    <n v="36.097999999999999"/>
    <n v="3.153"/>
    <n v="9.5259999999999998"/>
    <n v="9.5399999999999991"/>
    <n v="2.7480000000000002"/>
    <n v="0.24"/>
    <n v="8.19"/>
    <n v="0.71499999999999997"/>
    <n v="4.59"/>
    <n v="0.40100000000000002"/>
    <n v="45.713999999999999"/>
    <n v="3.9929999999999999"/>
    <n v="0.17799999999999999"/>
    <n v="2.0390000000000001"/>
    <n v="714.21900000000005"/>
    <n v="0.16200000000000001"/>
    <n v="0.27100000000000002"/>
    <n v="0.25"/>
    <n v="9.0999999999999998E-2"/>
    <n v="0.53600000000000003"/>
    <n v="0.75900000000000001"/>
    <n v="0.53400000000000003"/>
    <n v="0.98599999999999999"/>
    <n v="1.7999999999999999E-2"/>
    <n v="0.54700000000000004"/>
    <n v="4.8000000000000001E-2"/>
    <n v="0.57999999999999996"/>
    <n v="0.80200000000000005"/>
    <n v="2.9000000000000001E-2"/>
    <n v="0.47899999999999998"/>
    <n v="6.6000000000000003E-2"/>
    <n v="0.373"/>
    <n v="0.67400000000000004"/>
    <n v="0.441"/>
    <n v="1E-3"/>
    <n v="6.0000000000000001E-3"/>
    <n v="7.0000000000000001E-3"/>
    <n v="0"/>
    <n v="109.22"/>
    <n v="109.06"/>
    <n v="108.18"/>
    <n v="108.31699999999999"/>
  </r>
  <r>
    <x v="2"/>
    <x v="19"/>
    <s v="BEL"/>
    <n v="11510569"/>
    <n v="520000000000"/>
    <n v="2.819"/>
    <n v="0.245"/>
    <n v="99.433000000000007"/>
    <n v="-0.441"/>
    <n v="-0.442"/>
    <n v="102.327"/>
    <n v="-0.29399999999999998"/>
    <n v="-0.28699999999999998"/>
    <n v="8.89"/>
    <n v="0.29189473684210532"/>
    <n v="0.13900000000000001"/>
    <n v="8.6379999999999999"/>
    <n v="0.28615789473684211"/>
    <n v="0.13500000000000001"/>
    <n v="13.192"/>
    <n v="1.1459999999999999"/>
    <n v="200.62200000000001"/>
    <n v="17.428999999999998"/>
    <n v="0.52763157894736845"/>
    <n v="217.96799999999999"/>
    <n v="12458.06"/>
    <n v="12670.728999999999"/>
    <n v="7512.8119999999999"/>
    <n v="3.1269999999999998"/>
    <n v="1298.6849999999999"/>
    <n v="353.83199999999999"/>
    <n v="3353.1410000000001"/>
    <n v="72.328000000000003"/>
    <n v="64152.262000000002"/>
    <n v="1.8242631578947368"/>
    <n v="0.11600000000000001"/>
    <n v="0.01"/>
    <n v="36.198999999999998"/>
    <n v="3.145"/>
    <n v="9.3879999999999999"/>
    <n v="9.4019999999999992"/>
    <n v="2.895"/>
    <n v="0.251"/>
    <n v="8.08"/>
    <n v="0.70199999999999996"/>
    <n v="4.58"/>
    <n v="0.39800000000000002"/>
    <n v="45.243000000000002"/>
    <n v="3.931"/>
    <n v="0.16200000000000001"/>
    <n v="1.863"/>
    <n v="738.42899999999997"/>
    <n v="0.17399999999999999"/>
    <n v="0.26800000000000002"/>
    <n v="0.246"/>
    <n v="0.09"/>
    <n v="0.52200000000000002"/>
    <n v="0.748"/>
    <n v="0.52900000000000003"/>
    <n v="0.96899999999999997"/>
    <n v="1.7999999999999999E-2"/>
    <n v="0.54400000000000004"/>
    <n v="4.8000000000000001E-2"/>
    <n v="0.57599999999999996"/>
    <n v="0.79600000000000004"/>
    <n v="2.5999999999999999E-2"/>
    <n v="0.47299999999999998"/>
    <n v="6.4000000000000001E-2"/>
    <n v="0.36599999999999999"/>
    <n v="0.60699999999999998"/>
    <n v="0.437"/>
    <n v="1E-3"/>
    <n v="6.0000000000000001E-3"/>
    <n v="7.0000000000000001E-3"/>
    <n v="0"/>
    <n v="108.22"/>
    <n v="108.06"/>
    <n v="101.18899999999999"/>
    <n v="101.76600000000001"/>
  </r>
  <r>
    <x v="2"/>
    <x v="20"/>
    <s v="BEL"/>
    <n v="11561716"/>
    <n v="500000000000"/>
    <n v="2.6339999999999999"/>
    <n v="0.22800000000000001"/>
    <n v="90.367999999999995"/>
    <n v="-9.0649999999999995"/>
    <n v="-9.1159999999999997"/>
    <n v="93.409000000000006"/>
    <n v="-8.9179999999999993"/>
    <n v="-8.7149999999999999"/>
    <n v="8.0790000000000006"/>
    <n v="0.29189473684210532"/>
    <n v="0.14099999999999999"/>
    <n v="7.8159999999999998"/>
    <n v="0.28615789473684211"/>
    <n v="0.13600000000000001"/>
    <n v="10.651"/>
    <n v="0.92100000000000004"/>
    <n v="177.959"/>
    <n v="15.391999999999999"/>
    <n v="0.52763157894736845"/>
    <n v="220.602"/>
    <n v="12548.428"/>
    <n v="12764.138999999999"/>
    <n v="7523.4620000000004"/>
    <n v="3.2280000000000002"/>
    <n v="1334.5419999999999"/>
    <n v="356.87400000000002"/>
    <n v="3392.6390000000001"/>
    <n v="73.953999999999994"/>
    <n v="57433.73"/>
    <n v="1.8242631578947368"/>
    <n v="0.10100000000000001"/>
    <n v="8.9999999999999993E-3"/>
    <n v="35.856000000000002"/>
    <n v="3.101"/>
    <n v="11.158450000000002"/>
    <n v="10.946149999999999"/>
    <n v="3.0409999999999999"/>
    <n v="0.26300000000000001"/>
    <n v="9.4709999999999983"/>
    <n v="0.87719999999999987"/>
    <n v="5.8230000000000013"/>
    <n v="0.54079999999999984"/>
    <n v="39.497999999999998"/>
    <n v="3.4159999999999999"/>
    <n v="0.14099999999999999"/>
    <n v="1.6259999999999999"/>
    <n v="664.03200000000004"/>
    <n v="0.161"/>
    <n v="0.25600000000000001"/>
    <n v="0.23799999999999999"/>
    <n v="7.4999999999999997E-2"/>
    <n v="0.50800000000000001"/>
    <n v="0.73799999999999999"/>
    <n v="0.52400000000000002"/>
    <n v="0.95299999999999996"/>
    <n v="1.7999999999999999E-2"/>
    <n v="0.54200000000000004"/>
    <n v="4.8000000000000001E-2"/>
    <n v="0.57099999999999995"/>
    <n v="0.78800000000000003"/>
    <n v="2.5000000000000001E-2"/>
    <n v="0.47499999999999998"/>
    <n v="7.4999999999999997E-2"/>
    <n v="0.35299999999999998"/>
    <n v="0.54900000000000004"/>
    <n v="0.433"/>
    <n v="1E-3"/>
    <n v="6.0000000000000001E-3"/>
    <n v="7.0000000000000001E-3"/>
    <n v="0"/>
    <n v="118.33949999999997"/>
    <n v="120.60300000000002"/>
    <n v="87.590999999999994"/>
    <n v="96.927000000000007"/>
  </r>
  <r>
    <x v="2"/>
    <x v="21"/>
    <s v="BEL"/>
    <n v="11611416"/>
    <n v="540000000000"/>
    <n v="2.6339999999999999"/>
    <n v="0.22700000000000001"/>
    <n v="95.721999999999994"/>
    <n v="5.3540000000000001"/>
    <n v="5.9249999999999998"/>
    <n v="98.873000000000005"/>
    <n v="5.4640000000000004"/>
    <n v="5.85"/>
    <n v="8.5150000000000006"/>
    <n v="0.29189473684210532"/>
    <n v="0.13400000000000001"/>
    <n v="8.2439999999999998"/>
    <n v="0.28615789473684211"/>
    <n v="0.13"/>
    <n v="11.016"/>
    <n v="0.94899999999999995"/>
    <n v="209.13452380952384"/>
    <n v="19.239666666666665"/>
    <n v="0.52763157894736845"/>
    <n v="223.23699999999999"/>
    <n v="12644.15"/>
    <n v="12863.012000000001"/>
    <n v="7534.4790000000003"/>
    <n v="3.33"/>
    <n v="1370.319"/>
    <n v="360.02499999999998"/>
    <n v="3437.2060000000001"/>
    <n v="75.58"/>
    <n v="63592.086000000003"/>
    <n v="1.8242631578947368"/>
    <n v="0.10100000000000001"/>
    <n v="8.9999999999999993E-3"/>
    <n v="35.777000000000001"/>
    <n v="3.081"/>
    <n v="11.158450000000002"/>
    <n v="10.946149999999999"/>
    <n v="3.1509999999999998"/>
    <n v="0.27100000000000002"/>
    <n v="9.4709999999999983"/>
    <n v="0.87719999999999987"/>
    <n v="5.8230000000000013"/>
    <n v="0.54079999999999984"/>
    <n v="44.567"/>
    <n v="3.8380000000000001"/>
    <n v="0.14000000000000001"/>
    <n v="1.6259999999999999"/>
    <n v="738.39400000000001"/>
    <n v="0.157"/>
    <n v="0.25800000000000001"/>
    <n v="0.24099999999999999"/>
    <n v="7.3999999999999996E-2"/>
    <n v="0.495"/>
    <n v="0.72799999999999998"/>
    <n v="0.52"/>
    <n v="0.93700000000000006"/>
    <n v="1.7999999999999999E-2"/>
    <n v="0.53900000000000003"/>
    <n v="4.8000000000000001E-2"/>
    <n v="0.56799999999999995"/>
    <n v="0.78"/>
    <n v="2.4E-2"/>
    <n v="0.45200000000000001"/>
    <n v="0.08"/>
    <n v="0.377"/>
    <n v="0.54900000000000004"/>
    <n v="0.42899999999999999"/>
    <n v="1E-3"/>
    <n v="6.0000000000000001E-3"/>
    <n v="7.0000000000000001E-3"/>
    <n v="0"/>
    <n v="118.33949999999997"/>
    <n v="120.60300000000002"/>
    <n v="97.44314285714286"/>
    <n v="89.218857142857146"/>
  </r>
  <r>
    <x v="3"/>
    <x v="0"/>
    <s v="CAN"/>
    <n v="30683316"/>
    <n v="1420000000000"/>
    <n v="7.2320000000000002"/>
    <n v="0.23599999999999999"/>
    <n v="566.69000000000005"/>
    <n v="22.626999999999999"/>
    <n v="4.1589999999999998"/>
    <n v="787.33600000000001"/>
    <n v="17.716999999999999"/>
    <n v="2.302"/>
    <n v="25.66"/>
    <n v="0.69099999999999995"/>
    <n v="0.216"/>
    <n v="18.469000000000001"/>
    <n v="0.498"/>
    <n v="0.155"/>
    <n v="129.34800000000001"/>
    <n v="4.2160000000000002"/>
    <n v="580.17899999999997"/>
    <n v="18.908999999999999"/>
    <n v="0.51"/>
    <n v="234.06399999999999"/>
    <n v="22184.280999999999"/>
    <n v="57600.652000000002"/>
    <n v="7814.3860000000004"/>
    <n v="298.23700000000002"/>
    <n v="4174.6490000000003"/>
    <n v="35416.733999999997"/>
    <n v="9627.3469999999998"/>
    <n v="35.600999999999999"/>
    <n v="118875.336"/>
    <n v="3.2029999999999998"/>
    <n v="16.25"/>
    <n v="0.53"/>
    <n v="172.81700000000001"/>
    <n v="5.6319999999999997"/>
    <n v="21.018000000000001"/>
    <n v="23.231999999999999"/>
    <n v="220.64599999999999"/>
    <n v="7.1909999999999998"/>
    <n v="86.01"/>
    <n v="2.8029999999999999"/>
    <n v="36.35"/>
    <n v="1.1850000000000001"/>
    <n v="237.661"/>
    <n v="7.7460000000000004"/>
    <n v="0.11"/>
    <n v="3.3809999999999998"/>
    <n v="3647.49"/>
    <n v="1.002"/>
    <n v="2.226"/>
    <n v="2.5760000000000001"/>
    <n v="1.405"/>
    <n v="1.2709999999999999"/>
    <n v="2.121"/>
    <n v="3.42"/>
    <n v="1.488"/>
    <n v="2.786"/>
    <n v="3.4209999999999998"/>
    <n v="5.5119999999999996"/>
    <n v="2.633"/>
    <n v="0.88"/>
    <n v="5.8259999999999996"/>
    <n v="3.653"/>
    <n v="4.3129999999999997"/>
    <n v="2.3069999999999999"/>
    <n v="1.5640000000000001"/>
    <n v="2.254"/>
    <n v="4.0000000000000001E-3"/>
    <n v="0.02"/>
    <n v="2.5999999999999999E-2"/>
    <n v="1E-3"/>
    <n v="712.83"/>
    <n v="644.89"/>
    <n v="13.489000000000001"/>
    <n v="2.38"/>
  </r>
  <r>
    <x v="3"/>
    <x v="1"/>
    <s v="CAN"/>
    <n v="31002768"/>
    <n v="1460000000000"/>
    <n v="6.9829999999999997"/>
    <n v="0.22500000000000001"/>
    <n v="558.77800000000002"/>
    <n v="-7.9130000000000003"/>
    <n v="-1.3959999999999999"/>
    <n v="806.13400000000001"/>
    <n v="18.797999999999998"/>
    <n v="2.387"/>
    <n v="26.001999999999999"/>
    <n v="0.69399999999999995"/>
    <n v="0.22600000000000001"/>
    <n v="18.023"/>
    <n v="0.48099999999999998"/>
    <n v="0.156"/>
    <n v="126.825"/>
    <n v="4.0910000000000002"/>
    <n v="558.899"/>
    <n v="18.027000000000001"/>
    <n v="0.48099999999999998"/>
    <n v="241.047"/>
    <n v="22743.061000000002"/>
    <n v="58406.785000000003"/>
    <n v="7941.2110000000002"/>
    <n v="313.91199999999998"/>
    <n v="4339.4970000000003"/>
    <n v="35664.093999999997"/>
    <n v="9868.9259999999995"/>
    <n v="38.468000000000004"/>
    <n v="115218.68"/>
    <n v="3.0739999999999998"/>
    <n v="15.675000000000001"/>
    <n v="0.50600000000000001"/>
    <n v="164.84800000000001"/>
    <n v="5.3170000000000002"/>
    <n v="20.541"/>
    <n v="30.265999999999998"/>
    <n v="247.357"/>
    <n v="7.9790000000000001"/>
    <n v="85.76"/>
    <n v="2.766"/>
    <n v="34.82"/>
    <n v="1.123"/>
    <n v="241.58"/>
    <n v="7.7919999999999998"/>
    <n v="9.1999999999999998E-2"/>
    <n v="2.867"/>
    <n v="3572.098"/>
    <n v="0.92600000000000005"/>
    <n v="2.177"/>
    <n v="2.6509999999999998"/>
    <n v="1.37"/>
    <n v="1.2569999999999999"/>
    <n v="2.1219999999999999"/>
    <n v="3.407"/>
    <n v="1.486"/>
    <n v="2.8570000000000002"/>
    <n v="3.4220000000000002"/>
    <n v="5.51"/>
    <n v="2.625"/>
    <n v="0.90400000000000003"/>
    <n v="5.5759999999999996"/>
    <n v="3.4529999999999998"/>
    <n v="5.22"/>
    <n v="2.3250000000000002"/>
    <n v="1.3460000000000001"/>
    <n v="2.2549999999999999"/>
    <n v="4.0000000000000001E-3"/>
    <n v="2.1000000000000001E-2"/>
    <n v="2.5999999999999999E-2"/>
    <n v="1E-3"/>
    <n v="938.32"/>
    <n v="636.84"/>
    <n v="0.121"/>
    <n v="2.1999999999999999E-2"/>
  </r>
  <r>
    <x v="3"/>
    <x v="2"/>
    <s v="CAN"/>
    <n v="31322400"/>
    <n v="1500000000000"/>
    <n v="7.1479999999999997"/>
    <n v="0.22800000000000001"/>
    <n v="564.05100000000004"/>
    <n v="5.2729999999999997"/>
    <n v="0.94399999999999995"/>
    <n v="792.86800000000005"/>
    <n v="-13.266"/>
    <n v="-1.6459999999999999"/>
    <n v="25.312999999999999"/>
    <n v="0.66"/>
    <n v="0.215"/>
    <n v="18.007999999999999"/>
    <n v="0.47"/>
    <n v="0.153"/>
    <n v="124.20699999999999"/>
    <n v="3.9649999999999999"/>
    <n v="582.65800000000002"/>
    <n v="18.602"/>
    <n v="0.48499999999999999"/>
    <n v="248.19499999999999"/>
    <n v="23307.109"/>
    <n v="59199.652000000002"/>
    <n v="8065.4179999999997"/>
    <n v="330.029"/>
    <n v="4510.6570000000002"/>
    <n v="35892.910000000003"/>
    <n v="10111.397000000001"/>
    <n v="41.414000000000001"/>
    <n v="117915.383"/>
    <n v="3.077"/>
    <n v="16.117000000000001"/>
    <n v="0.51500000000000001"/>
    <n v="171.16"/>
    <n v="5.4640000000000004"/>
    <n v="21"/>
    <n v="30.626999999999999"/>
    <n v="228.81700000000001"/>
    <n v="7.3049999999999997"/>
    <n v="87.38"/>
    <n v="2.79"/>
    <n v="36.14"/>
    <n v="1.1539999999999999"/>
    <n v="242.471"/>
    <n v="7.7409999999999997"/>
    <n v="9.4E-2"/>
    <n v="2.9470000000000001"/>
    <n v="3693.393"/>
    <n v="0.89800000000000002"/>
    <n v="2.1459999999999999"/>
    <n v="2.52"/>
    <n v="1.2829999999999999"/>
    <n v="1.2430000000000001"/>
    <n v="2.1230000000000002"/>
    <n v="3.391"/>
    <n v="1.482"/>
    <n v="2.9249999999999998"/>
    <n v="3.4249999999999998"/>
    <n v="5.5019999999999998"/>
    <n v="2.617"/>
    <n v="0.92600000000000005"/>
    <n v="5.3979999999999997"/>
    <n v="3.4889999999999999"/>
    <n v="4.42"/>
    <n v="2.335"/>
    <n v="1.3660000000000001"/>
    <n v="2.2559999999999998"/>
    <n v="5.0000000000000001E-3"/>
    <n v="2.1000000000000001E-2"/>
    <n v="2.5999999999999999E-2"/>
    <n v="1E-3"/>
    <n v="959.31"/>
    <n v="657.76"/>
    <n v="18.606999999999999"/>
    <n v="3.2989999999999999"/>
  </r>
  <r>
    <x v="3"/>
    <x v="3"/>
    <s v="CAN"/>
    <n v="31619456"/>
    <n v="1550000000000"/>
    <n v="7.2480000000000002"/>
    <n v="0.22900000000000001"/>
    <n v="581.30499999999995"/>
    <n v="17.254000000000001"/>
    <n v="3.0590000000000002"/>
    <n v="794.36699999999996"/>
    <n v="1.4990000000000001"/>
    <n v="0.189"/>
    <n v="25.123000000000001"/>
    <n v="0.64800000000000002"/>
    <n v="0.214"/>
    <n v="18.384"/>
    <n v="0.47399999999999998"/>
    <n v="0.157"/>
    <n v="123.322"/>
    <n v="3.9"/>
    <n v="576.995"/>
    <n v="18.248000000000001"/>
    <n v="0.47099999999999997"/>
    <n v="255.44300000000001"/>
    <n v="23888.416000000001"/>
    <n v="59994.02"/>
    <n v="8188.741"/>
    <n v="345.577"/>
    <n v="4684.5349999999999"/>
    <n v="36105.972999999998"/>
    <n v="10369.758"/>
    <n v="44.362000000000002"/>
    <n v="117365.117"/>
    <n v="3.028"/>
    <n v="15.548"/>
    <n v="0.49199999999999999"/>
    <n v="173.87899999999999"/>
    <n v="5.4989999999999997"/>
    <n v="21.478999999999999"/>
    <n v="31.032"/>
    <n v="213.06200000000001"/>
    <n v="6.7380000000000004"/>
    <n v="88.21"/>
    <n v="2.79"/>
    <n v="36.979999999999997"/>
    <n v="1.17"/>
    <n v="258.36099999999999"/>
    <n v="8.1709999999999994"/>
    <n v="9.2999999999999999E-2"/>
    <n v="2.948"/>
    <n v="3711.0210000000002"/>
    <n v="0.85"/>
    <n v="2.1019999999999999"/>
    <n v="2.3849999999999998"/>
    <n v="1.1719999999999999"/>
    <n v="1.2270000000000001"/>
    <n v="2.1219999999999999"/>
    <n v="3.3719999999999999"/>
    <n v="1.476"/>
    <n v="2.9830000000000001"/>
    <n v="3.4249999999999998"/>
    <n v="5.4870000000000001"/>
    <n v="2.6110000000000002"/>
    <n v="0.94499999999999995"/>
    <n v="5.1929999999999996"/>
    <n v="3.4220000000000002"/>
    <n v="3.7690000000000001"/>
    <n v="2.419"/>
    <n v="1.3380000000000001"/>
    <n v="2.2549999999999999"/>
    <n v="5.0000000000000001E-3"/>
    <n v="2.1000000000000001E-2"/>
    <n v="2.7E-2"/>
    <n v="1E-3"/>
    <n v="981.22"/>
    <n v="679.15"/>
    <n v="-4.3099999999999996"/>
    <n v="-0.74099999999999999"/>
  </r>
  <r>
    <x v="3"/>
    <x v="4"/>
    <s v="CAN"/>
    <n v="31911670"/>
    <n v="1610000000000"/>
    <n v="7.52"/>
    <n v="0.23599999999999999"/>
    <n v="579.59199999999998"/>
    <n v="-1.7130000000000001"/>
    <n v="-0.29499999999999998"/>
    <n v="794.74199999999996"/>
    <n v="0.375"/>
    <n v="4.7E-2"/>
    <n v="24.904"/>
    <n v="0.627"/>
    <n v="0.21099999999999999"/>
    <n v="18.161999999999999"/>
    <n v="0.45700000000000002"/>
    <n v="0.154"/>
    <n v="115.67100000000001"/>
    <n v="3.625"/>
    <n v="584.024"/>
    <n v="18.300999999999998"/>
    <n v="0.46100000000000002"/>
    <n v="262.96300000000002"/>
    <n v="24468.01"/>
    <n v="60788.762000000002"/>
    <n v="8304.4120000000003"/>
    <n v="361.61900000000003"/>
    <n v="4854.4340000000002"/>
    <n v="36321.120999999999"/>
    <n v="10637.121999999999"/>
    <n v="47.457999999999998"/>
    <n v="118078.04700000001"/>
    <n v="2.9740000000000002"/>
    <n v="16.042000000000002"/>
    <n v="0.503"/>
    <n v="169.899"/>
    <n v="5.3239999999999998"/>
    <n v="21.184000000000001"/>
    <n v="30.643999999999998"/>
    <n v="215.15"/>
    <n v="6.742"/>
    <n v="90.62"/>
    <n v="2.84"/>
    <n v="38.99"/>
    <n v="1.222"/>
    <n v="267.36399999999998"/>
    <n v="8.3780000000000001"/>
    <n v="9.7000000000000003E-2"/>
    <n v="3.0960000000000001"/>
    <n v="3768.0680000000002"/>
    <n v="0.82599999999999996"/>
    <n v="2.024"/>
    <n v="2.3380000000000001"/>
    <n v="1.0640000000000001"/>
    <n v="1.21"/>
    <n v="2.12"/>
    <n v="3.3530000000000002"/>
    <n v="1.468"/>
    <n v="3.0369999999999999"/>
    <n v="3.4180000000000001"/>
    <n v="5.4749999999999996"/>
    <n v="2.6059999999999999"/>
    <n v="0.96399999999999997"/>
    <n v="4.9539999999999997"/>
    <n v="3.2320000000000002"/>
    <n v="4.0119999999999996"/>
    <n v="2.4209999999999998"/>
    <n v="1.34"/>
    <n v="2.2530000000000001"/>
    <n v="5.0000000000000001E-3"/>
    <n v="2.1000000000000001E-2"/>
    <n v="2.7E-2"/>
    <n v="1E-3"/>
    <n v="977.9"/>
    <n v="676.03"/>
    <n v="4.4320000000000004"/>
    <n v="0.76500000000000001"/>
  </r>
  <r>
    <x v="3"/>
    <x v="5"/>
    <s v="CAN"/>
    <n v="32215914"/>
    <n v="1680000000000"/>
    <n v="7.6139999999999999"/>
    <n v="0.23599999999999999"/>
    <n v="574.654"/>
    <n v="-4.9379999999999997"/>
    <n v="-0.85199999999999998"/>
    <n v="797.38800000000003"/>
    <n v="2.6459999999999999"/>
    <n v="0.33300000000000002"/>
    <n v="24.751000000000001"/>
    <n v="0.60799999999999998"/>
    <n v="0.21"/>
    <n v="17.838000000000001"/>
    <n v="0.438"/>
    <n v="0.151"/>
    <n v="116.765"/>
    <n v="3.6240000000000001"/>
    <n v="609.00599999999997"/>
    <n v="18.904"/>
    <n v="0.46400000000000002"/>
    <n v="270.577"/>
    <n v="25042.662"/>
    <n v="61586.148000000001"/>
    <n v="8421.1769999999997"/>
    <n v="377.35199999999998"/>
    <n v="5024.7619999999997"/>
    <n v="36543.855000000003"/>
    <n v="10898.334999999999"/>
    <n v="50.459000000000003"/>
    <n v="117744.773"/>
    <n v="2.8929999999999998"/>
    <n v="15.733000000000001"/>
    <n v="0.48799999999999999"/>
    <n v="170.328"/>
    <n v="5.2869999999999999"/>
    <n v="21.434999999999999"/>
    <n v="30.795000000000002"/>
    <n v="222.73500000000001"/>
    <n v="6.9139999999999997"/>
    <n v="91.39"/>
    <n v="2.8370000000000002"/>
    <n v="39.950000000000003"/>
    <n v="1.24"/>
    <n v="261.21300000000002"/>
    <n v="8.1080000000000005"/>
    <n v="9.2999999999999999E-2"/>
    <n v="3"/>
    <n v="3793.2559999999999"/>
    <n v="0.79"/>
    <n v="1.94"/>
    <n v="2.323"/>
    <n v="1.012"/>
    <n v="1.1919999999999999"/>
    <n v="2.1150000000000002"/>
    <n v="3.3330000000000002"/>
    <n v="1.4590000000000001"/>
    <n v="3.08"/>
    <n v="3.4089999999999998"/>
    <n v="5.4690000000000003"/>
    <n v="2.5990000000000002"/>
    <n v="0.97699999999999998"/>
    <n v="4.5590000000000002"/>
    <n v="3.1659999999999999"/>
    <n v="4.7220000000000004"/>
    <n v="2.3450000000000002"/>
    <n v="1.2410000000000001"/>
    <n v="2.2490000000000001"/>
    <n v="5.0000000000000001E-3"/>
    <n v="2.1999999999999999E-2"/>
    <n v="2.8000000000000001E-2"/>
    <n v="1E-3"/>
    <n v="992.1"/>
    <n v="690.54"/>
    <n v="34.351999999999997"/>
    <n v="5.9779999999999998"/>
  </r>
  <r>
    <x v="3"/>
    <x v="6"/>
    <s v="CAN"/>
    <n v="32531864"/>
    <n v="1750000000000"/>
    <n v="7.7279999999999998"/>
    <n v="0.23799999999999999"/>
    <n v="568.45100000000002"/>
    <n v="-6.2030000000000003"/>
    <n v="-1.079"/>
    <n v="754.03300000000002"/>
    <n v="-43.356000000000002"/>
    <n v="-5.4370000000000003"/>
    <n v="23.178000000000001"/>
    <n v="0.55900000000000005"/>
    <n v="0.2"/>
    <n v="17.474"/>
    <n v="0.42099999999999999"/>
    <n v="0.151"/>
    <n v="114.09099999999999"/>
    <n v="3.5070000000000001"/>
    <n v="576.58600000000001"/>
    <n v="17.724"/>
    <n v="0.42699999999999999"/>
    <n v="278.30599999999998"/>
    <n v="25611.113000000001"/>
    <n v="62340.184000000001"/>
    <n v="8535.268"/>
    <n v="393.44099999999997"/>
    <n v="5193.0029999999997"/>
    <n v="36729.438000000002"/>
    <n v="11157.68"/>
    <n v="53.414999999999999"/>
    <n v="115946.31200000001"/>
    <n v="2.7949999999999999"/>
    <n v="16.088999999999999"/>
    <n v="0.495"/>
    <n v="168.24100000000001"/>
    <n v="5.1719999999999997"/>
    <n v="20.879000000000001"/>
    <n v="30.151"/>
    <n v="185.58199999999999"/>
    <n v="5.7050000000000001"/>
    <n v="93.3"/>
    <n v="2.8679999999999999"/>
    <n v="35.83"/>
    <n v="1.101"/>
    <n v="259.346"/>
    <n v="7.9720000000000004"/>
    <n v="9.0999999999999998E-2"/>
    <n v="2.9569999999999999"/>
    <n v="3771.95"/>
    <n v="0.73499999999999999"/>
    <n v="1.8580000000000001"/>
    <n v="2.1139999999999999"/>
    <n v="0.93600000000000005"/>
    <n v="1.1719999999999999"/>
    <n v="2.109"/>
    <n v="3.31"/>
    <n v="1.448"/>
    <n v="3.1230000000000002"/>
    <n v="3.3959999999999999"/>
    <n v="5.4560000000000004"/>
    <n v="2.5920000000000001"/>
    <n v="0.98599999999999999"/>
    <n v="4.6379999999999999"/>
    <n v="3.0550000000000002"/>
    <n v="3.6579999999999999"/>
    <n v="2.306"/>
    <n v="1.171"/>
    <n v="2.2440000000000002"/>
    <n v="5.0000000000000001E-3"/>
    <n v="2.1999999999999999E-2"/>
    <n v="2.8000000000000001E-2"/>
    <n v="1E-3"/>
    <n v="980.87"/>
    <n v="679.22"/>
    <n v="8.1359999999999992"/>
    <n v="1.431"/>
  </r>
  <r>
    <x v="3"/>
    <x v="7"/>
    <s v="CAN"/>
    <n v="32862458"/>
    <n v="1830000000000"/>
    <n v="7.7309999999999999"/>
    <n v="0.23499999999999999"/>
    <n v="593.51599999999996"/>
    <n v="25.065000000000001"/>
    <n v="4.4089999999999998"/>
    <n v="754.65899999999999"/>
    <n v="0.626"/>
    <n v="8.3000000000000004E-2"/>
    <n v="22.963999999999999"/>
    <n v="0.54600000000000004"/>
    <n v="0.193"/>
    <n v="18.061"/>
    <n v="0.43"/>
    <n v="0.152"/>
    <n v="118.79300000000001"/>
    <n v="3.6150000000000002"/>
    <n v="600.11199999999997"/>
    <n v="18.260999999999999"/>
    <n v="0.434"/>
    <n v="286.03699999999998"/>
    <n v="26204.629000000001"/>
    <n v="63094.84"/>
    <n v="8654.0609999999997"/>
    <n v="409.57400000000001"/>
    <n v="5374.8890000000001"/>
    <n v="36890.582000000002"/>
    <n v="11423.797"/>
    <n v="56.271000000000001"/>
    <n v="119158.602"/>
    <n v="2.835"/>
    <n v="16.132999999999999"/>
    <n v="0.49099999999999999"/>
    <n v="181.886"/>
    <n v="5.5350000000000001"/>
    <n v="21.69"/>
    <n v="30.861999999999998"/>
    <n v="161.143"/>
    <n v="4.9039999999999999"/>
    <n v="92.04"/>
    <n v="2.8010000000000002"/>
    <n v="39.96"/>
    <n v="1.216"/>
    <n v="266.11700000000002"/>
    <n v="8.0980000000000008"/>
    <n v="8.6999999999999994E-2"/>
    <n v="2.8559999999999999"/>
    <n v="3915.8440000000001"/>
    <n v="0.68500000000000005"/>
    <n v="1.8839999999999999"/>
    <n v="2.1"/>
    <n v="0.93"/>
    <n v="1.1499999999999999"/>
    <n v="2.1030000000000002"/>
    <n v="3.2879999999999998"/>
    <n v="1.4370000000000001"/>
    <n v="3.1589999999999998"/>
    <n v="3.3889999999999998"/>
    <n v="5.444"/>
    <n v="2.5859999999999999"/>
    <n v="0.99099999999999999"/>
    <n v="4.4320000000000004"/>
    <n v="3.194"/>
    <n v="3.6320000000000001"/>
    <n v="2.3580000000000001"/>
    <n v="1.101"/>
    <n v="2.238"/>
    <n v="5.0000000000000001E-3"/>
    <n v="2.1999999999999999E-2"/>
    <n v="2.9000000000000001E-2"/>
    <n v="1E-3"/>
    <n v="1014.19"/>
    <n v="712.79"/>
    <n v="6.5960000000000001"/>
    <n v="1.111"/>
  </r>
  <r>
    <x v="3"/>
    <x v="8"/>
    <s v="CAN"/>
    <n v="33218542"/>
    <n v="1890000000000"/>
    <n v="6.9880000000000004"/>
    <n v="0.21"/>
    <n v="576.55799999999999"/>
    <n v="-16.957000000000001"/>
    <n v="-2.8570000000000002"/>
    <n v="713.77499999999998"/>
    <n v="-40.883000000000003"/>
    <n v="-5.4169999999999998"/>
    <n v="21.486999999999998"/>
    <n v="0.51"/>
    <n v="0.184"/>
    <n v="17.356999999999999"/>
    <n v="0.41199999999999998"/>
    <n v="0.14899999999999999"/>
    <n v="112.63200000000001"/>
    <n v="3.391"/>
    <n v="584.40499999999997"/>
    <n v="17.593"/>
    <n v="0.41799999999999998"/>
    <n v="293.02499999999998"/>
    <n v="26781.187999999998"/>
    <n v="63808.612999999998"/>
    <n v="8766.6919999999991"/>
    <n v="424.91500000000002"/>
    <n v="5556.4570000000003"/>
    <n v="37027.800999999999"/>
    <n v="11681.101000000001"/>
    <n v="58.996000000000002"/>
    <n v="116479.148"/>
    <n v="2.766"/>
    <n v="15.342000000000001"/>
    <n v="0.46200000000000002"/>
    <n v="181.56800000000001"/>
    <n v="5.4660000000000002"/>
    <n v="20.716999999999999"/>
    <n v="29.789000000000001"/>
    <n v="137.21700000000001"/>
    <n v="4.1310000000000002"/>
    <n v="88.28"/>
    <n v="2.6579999999999999"/>
    <n v="40.25"/>
    <n v="1.212"/>
    <n v="257.303"/>
    <n v="7.7460000000000004"/>
    <n v="8.2000000000000003E-2"/>
    <n v="2.7250000000000001"/>
    <n v="3869.268"/>
    <n v="0.61099999999999999"/>
    <n v="1.7969999999999999"/>
    <n v="1.9430000000000001"/>
    <n v="0.85399999999999998"/>
    <n v="1.1259999999999999"/>
    <n v="2.0950000000000002"/>
    <n v="3.262"/>
    <n v="1.425"/>
    <n v="3.1859999999999999"/>
    <n v="3.3780000000000001"/>
    <n v="5.4269999999999996"/>
    <n v="2.5779999999999998"/>
    <n v="0.99399999999999999"/>
    <n v="4.101"/>
    <n v="3.0960000000000001"/>
    <n v="2.9550000000000001"/>
    <n v="2.2869999999999999"/>
    <n v="1.05"/>
    <n v="2.23"/>
    <n v="5.0000000000000001E-3"/>
    <n v="2.3E-2"/>
    <n v="2.9000000000000001E-2"/>
    <n v="1E-3"/>
    <n v="989.56"/>
    <n v="688.19"/>
    <n v="7.8470000000000004"/>
    <n v="1.361"/>
  </r>
  <r>
    <x v="3"/>
    <x v="9"/>
    <s v="CAN"/>
    <n v="33593920"/>
    <n v="1750000000000"/>
    <n v="5.3639999999999999"/>
    <n v="0.16"/>
    <n v="543.96799999999996"/>
    <n v="-32.591000000000001"/>
    <n v="-5.6529999999999996"/>
    <n v="656.04899999999998"/>
    <n v="-57.725999999999999"/>
    <n v="-8.0869999999999997"/>
    <n v="19.529"/>
    <n v="0.48199999999999998"/>
    <n v="0.17599999999999999"/>
    <n v="16.192"/>
    <n v="0.4"/>
    <n v="0.14599999999999999"/>
    <n v="93.379000000000005"/>
    <n v="2.78"/>
    <n v="575.68600000000004"/>
    <n v="17.137"/>
    <n v="0.42299999999999999"/>
    <n v="298.38900000000001"/>
    <n v="27325.153999999999"/>
    <n v="64464.663999999997"/>
    <n v="8860.0720000000001"/>
    <n v="439.31400000000002"/>
    <n v="5731.4489999999996"/>
    <n v="37139.879000000001"/>
    <n v="11934.673000000001"/>
    <n v="61.258000000000003"/>
    <n v="110665.80499999999"/>
    <n v="2.7309999999999999"/>
    <n v="14.398"/>
    <n v="0.42899999999999999"/>
    <n v="174.99199999999999"/>
    <n v="5.2089999999999996"/>
    <n v="19.442"/>
    <n v="28.414999999999999"/>
    <n v="112.08199999999999"/>
    <n v="3.3359999999999999"/>
    <n v="85.23"/>
    <n v="2.5369999999999999"/>
    <n v="37.130000000000003"/>
    <n v="1.105"/>
    <n v="253.572"/>
    <n v="7.548"/>
    <n v="6.7000000000000004E-2"/>
    <n v="2.262"/>
    <n v="3717.6979999999999"/>
    <n v="0.45600000000000002"/>
    <n v="1.7230000000000001"/>
    <n v="1.7929999999999999"/>
    <n v="0.71699999999999997"/>
    <n v="1.097"/>
    <n v="2.0859999999999999"/>
    <n v="3.2349999999999999"/>
    <n v="1.41"/>
    <n v="3.2029999999999998"/>
    <n v="3.367"/>
    <n v="5.4029999999999996"/>
    <n v="2.5720000000000001"/>
    <n v="0.99099999999999999"/>
    <n v="3.7949999999999999"/>
    <n v="3.0419999999999998"/>
    <n v="2.2269999999999999"/>
    <n v="2.306"/>
    <n v="0.92900000000000005"/>
    <n v="2.2210000000000001"/>
    <n v="5.0000000000000001E-3"/>
    <n v="2.3E-2"/>
    <n v="2.9000000000000001E-2"/>
    <n v="1E-3"/>
    <n v="954.58"/>
    <n v="653.14"/>
    <n v="31.718"/>
    <n v="5.8310000000000004"/>
  </r>
  <r>
    <x v="3"/>
    <x v="10"/>
    <s v="CAN"/>
    <n v="33963416"/>
    <n v="1820000000000"/>
    <n v="6.0049999999999999"/>
    <n v="0.17699999999999999"/>
    <n v="556.56100000000004"/>
    <n v="12.593"/>
    <n v="2.3149999999999999"/>
    <n v="649.77300000000002"/>
    <n v="-6.2770000000000001"/>
    <n v="-0.95699999999999996"/>
    <n v="19.132000000000001"/>
    <n v="0.46200000000000002"/>
    <n v="0.17299999999999999"/>
    <n v="16.387"/>
    <n v="0.39500000000000002"/>
    <n v="0.14799999999999999"/>
    <n v="95.766999999999996"/>
    <n v="2.82"/>
    <n v="608.21299999999997"/>
    <n v="17.908000000000001"/>
    <n v="0.432"/>
    <n v="304.39499999999998"/>
    <n v="27881.715"/>
    <n v="65114.434000000001"/>
    <n v="8955.8389999999999"/>
    <n v="454.04899999999998"/>
    <n v="5909.7439999999997"/>
    <n v="37233.089999999997"/>
    <n v="12194.177"/>
    <n v="63.512999999999998"/>
    <n v="110485.93"/>
    <n v="2.6659999999999999"/>
    <n v="14.734999999999999"/>
    <n v="0.434"/>
    <n v="178.29400000000001"/>
    <n v="5.25"/>
    <n v="19.727"/>
    <n v="28.608000000000001"/>
    <n v="93.212000000000003"/>
    <n v="2.7440000000000002"/>
    <n v="85.74"/>
    <n v="2.524"/>
    <n v="37.619999999999997"/>
    <n v="1.1080000000000001"/>
    <n v="259.50400000000002"/>
    <n v="7.641"/>
    <n v="6.6000000000000003E-2"/>
    <n v="2.2549999999999999"/>
    <n v="3752.4789999999998"/>
    <n v="0.47899999999999998"/>
    <n v="1.6679999999999999"/>
    <n v="1.7010000000000001"/>
    <n v="0.68799999999999994"/>
    <n v="1.07"/>
    <n v="2.0760000000000001"/>
    <n v="3.2069999999999999"/>
    <n v="1.3939999999999999"/>
    <n v="3.22"/>
    <n v="3.35"/>
    <n v="5.3789999999999996"/>
    <n v="2.5649999999999999"/>
    <n v="0.98799999999999999"/>
    <n v="3.8610000000000002"/>
    <n v="2.8780000000000001"/>
    <n v="1.927"/>
    <n v="2.2839999999999998"/>
    <n v="0.91700000000000004"/>
    <n v="2.21"/>
    <n v="5.0000000000000001E-3"/>
    <n v="2.3E-2"/>
    <n v="0.03"/>
    <n v="1E-3"/>
    <n v="971.61"/>
    <n v="669.98"/>
    <n v="51.652999999999999"/>
    <n v="9.2810000000000006"/>
  </r>
  <r>
    <x v="3"/>
    <x v="11"/>
    <s v="CAN"/>
    <n v="34323536"/>
    <n v="1900000000000"/>
    <n v="6.02"/>
    <n v="0.17499999999999999"/>
    <n v="567.05399999999997"/>
    <n v="10.494"/>
    <n v="1.885"/>
    <n v="673.86"/>
    <n v="24.087"/>
    <n v="3.7069999999999999"/>
    <n v="19.632999999999999"/>
    <n v="0.46300000000000002"/>
    <n v="0.17299999999999999"/>
    <n v="16.521000000000001"/>
    <n v="0.39"/>
    <n v="0.14599999999999999"/>
    <n v="86.722999999999999"/>
    <n v="2.5270000000000001"/>
    <n v="602.57000000000005"/>
    <n v="17.556000000000001"/>
    <n v="0.41399999999999998"/>
    <n v="310.41500000000002"/>
    <n v="28448.77"/>
    <n v="65788.297000000006"/>
    <n v="9042.5609999999997"/>
    <n v="468.98500000000001"/>
    <n v="6105.0259999999998"/>
    <n v="37339.898000000001"/>
    <n v="12455.838"/>
    <n v="65.944000000000003"/>
    <n v="113449.32"/>
    <n v="2.6749999999999998"/>
    <n v="14.936999999999999"/>
    <n v="0.435"/>
    <n v="195.28299999999999"/>
    <n v="5.6890000000000001"/>
    <n v="20.001000000000001"/>
    <n v="23.948"/>
    <n v="106.806"/>
    <n v="3.1120000000000001"/>
    <n v="86.73"/>
    <n v="2.5270000000000001"/>
    <n v="40.22"/>
    <n v="1.1719999999999999"/>
    <n v="261.661"/>
    <n v="7.6230000000000002"/>
    <n v="7.0999999999999994E-2"/>
    <n v="2.431"/>
    <n v="3893.982"/>
    <n v="0.44600000000000001"/>
    <n v="1.6439999999999999"/>
    <n v="1.708"/>
    <n v="0.58799999999999997"/>
    <n v="1.042"/>
    <n v="2.0649999999999999"/>
    <n v="3.1779999999999999"/>
    <n v="1.3759999999999999"/>
    <n v="3.2410000000000001"/>
    <n v="3.34"/>
    <n v="5.3559999999999999"/>
    <n v="2.5590000000000002"/>
    <n v="0.98399999999999999"/>
    <n v="4.0339999999999998"/>
    <n v="3.0670000000000002"/>
    <n v="2.1520000000000001"/>
    <n v="2.298"/>
    <n v="0.88500000000000001"/>
    <n v="2.198"/>
    <n v="5.0000000000000001E-3"/>
    <n v="2.4E-2"/>
    <n v="0.03"/>
    <n v="1E-3"/>
    <n v="821.99"/>
    <n v="686.5"/>
    <n v="35.515000000000001"/>
    <n v="6.2629999999999999"/>
  </r>
  <r>
    <x v="3"/>
    <x v="12"/>
    <s v="CAN"/>
    <n v="34691876"/>
    <n v="1980000000000"/>
    <n v="6.532"/>
    <n v="0.188"/>
    <n v="568.22299999999996"/>
    <n v="1.169"/>
    <n v="0.20599999999999999"/>
    <n v="680.26800000000003"/>
    <n v="6.4089999999999998"/>
    <n v="0.95099999999999996"/>
    <n v="19.609000000000002"/>
    <n v="0.46"/>
    <n v="0.17399999999999999"/>
    <n v="16.379000000000001"/>
    <n v="0.38400000000000001"/>
    <n v="0.14499999999999999"/>
    <n v="81.445999999999998"/>
    <n v="2.3479999999999999"/>
    <n v="579.827"/>
    <n v="16.713999999999999"/>
    <n v="0.39200000000000002"/>
    <n v="316.947"/>
    <n v="29016.991999999998"/>
    <n v="66468.562000000005"/>
    <n v="9124.0069999999996"/>
    <n v="484.80399999999997"/>
    <n v="6303.1989999999996"/>
    <n v="37451.945"/>
    <n v="12719.547"/>
    <n v="68.488"/>
    <n v="112586.70299999999"/>
    <n v="2.6389999999999998"/>
    <n v="15.818"/>
    <n v="0.45600000000000002"/>
    <n v="198.172"/>
    <n v="5.7119999999999997"/>
    <n v="19.792999999999999"/>
    <n v="23.709"/>
    <n v="112.045"/>
    <n v="3.23"/>
    <n v="87.34"/>
    <n v="2.5179999999999998"/>
    <n v="42.51"/>
    <n v="1.2250000000000001"/>
    <n v="263.70999999999998"/>
    <n v="7.601"/>
    <n v="7.2999999999999995E-2"/>
    <n v="2.5449999999999999"/>
    <n v="3905.8440000000001"/>
    <n v="0.47199999999999998"/>
    <n v="1.623"/>
    <n v="1.708"/>
    <n v="0.54600000000000004"/>
    <n v="1.016"/>
    <n v="2.0539999999999998"/>
    <n v="3.15"/>
    <n v="1.3580000000000001"/>
    <n v="3.2650000000000001"/>
    <n v="3.33"/>
    <n v="5.335"/>
    <n v="2.552"/>
    <n v="0.98099999999999998"/>
    <n v="4.1589999999999998"/>
    <n v="3.0489999999999999"/>
    <n v="2.3210000000000002"/>
    <n v="2.2850000000000001"/>
    <n v="0.92100000000000004"/>
    <n v="2.1859999999999999"/>
    <n v="5.0000000000000001E-3"/>
    <n v="2.4E-2"/>
    <n v="0.03"/>
    <n v="1E-3"/>
    <n v="822.51"/>
    <n v="686.65"/>
    <n v="11.603999999999999"/>
    <n v="2.0419999999999998"/>
  </r>
  <r>
    <x v="3"/>
    <x v="13"/>
    <s v="CAN"/>
    <n v="35063696"/>
    <n v="2070000000000"/>
    <n v="5.9729999999999999"/>
    <n v="0.17"/>
    <n v="572.61300000000006"/>
    <n v="4.3899999999999997"/>
    <n v="0.77300000000000002"/>
    <n v="689.45799999999997"/>
    <n v="9.19"/>
    <n v="1.351"/>
    <n v="19.663"/>
    <n v="0.45500000000000002"/>
    <n v="0.17199999999999999"/>
    <n v="16.331"/>
    <n v="0.378"/>
    <n v="0.14299999999999999"/>
    <n v="78.97"/>
    <n v="2.2519999999999998"/>
    <n v="580.26700000000005"/>
    <n v="16.548999999999999"/>
    <n v="0.38300000000000001"/>
    <n v="322.92"/>
    <n v="29589.605"/>
    <n v="67158.023000000001"/>
    <n v="9202.9779999999992"/>
    <n v="501.52699999999999"/>
    <n v="6507.7389999999996"/>
    <n v="37568.785000000003"/>
    <n v="12983.486000000001"/>
    <n v="70.956999999999994"/>
    <n v="114051.086"/>
    <n v="2.64"/>
    <n v="16.722999999999999"/>
    <n v="0.47699999999999998"/>
    <n v="204.54"/>
    <n v="5.8330000000000002"/>
    <n v="19.925999999999998"/>
    <n v="23.798999999999999"/>
    <n v="116.845"/>
    <n v="3.3319999999999999"/>
    <n v="90.1"/>
    <n v="2.57"/>
    <n v="42.06"/>
    <n v="1.2"/>
    <n v="263.93900000000002"/>
    <n v="7.5270000000000001"/>
    <n v="7.0000000000000007E-2"/>
    <n v="2.468"/>
    <n v="3999.0520000000001"/>
    <n v="0.41399999999999998"/>
    <n v="1.621"/>
    <n v="1.726"/>
    <n v="0.52600000000000002"/>
    <n v="0.99"/>
    <n v="2.044"/>
    <n v="3.1240000000000001"/>
    <n v="1.34"/>
    <n v="3.2919999999999998"/>
    <n v="3.323"/>
    <n v="5.3170000000000002"/>
    <n v="2.5459999999999998"/>
    <n v="0.97599999999999998"/>
    <n v="4.3150000000000004"/>
    <n v="3.1259999999999999"/>
    <n v="2.5249999999999999"/>
    <n v="2.27"/>
    <n v="0.83899999999999997"/>
    <n v="2.1739999999999999"/>
    <n v="5.0000000000000001E-3"/>
    <n v="2.4E-2"/>
    <n v="3.1E-2"/>
    <n v="1E-3"/>
    <n v="834.47"/>
    <n v="698.68"/>
    <n v="7.6539999999999999"/>
    <n v="1.337"/>
  </r>
  <r>
    <x v="3"/>
    <x v="14"/>
    <s v="CAN"/>
    <n v="35404616"/>
    <n v="2160000000000"/>
    <n v="5.9119999999999999"/>
    <n v="0.16700000000000001"/>
    <n v="569.84"/>
    <n v="-2.774"/>
    <n v="-0.48399999999999999"/>
    <n v="693.93899999999996"/>
    <n v="4.4809999999999999"/>
    <n v="0.65"/>
    <n v="19.600000000000001"/>
    <n v="0.44700000000000001"/>
    <n v="0.17299999999999999"/>
    <n v="16.094999999999999"/>
    <n v="0.36699999999999999"/>
    <n v="0.14199999999999999"/>
    <n v="76.686000000000007"/>
    <n v="2.1659999999999999"/>
    <n v="561.37400000000002"/>
    <n v="15.856"/>
    <n v="0.36199999999999999"/>
    <n v="328.83199999999999"/>
    <n v="30159.445"/>
    <n v="67851.960999999996"/>
    <n v="9279.6630000000005"/>
    <n v="518.41499999999996"/>
    <n v="6718.9009999999998"/>
    <n v="37692.887000000002"/>
    <n v="13240.17"/>
    <n v="73.465999999999994"/>
    <n v="113198.414"/>
    <n v="2.5819999999999999"/>
    <n v="16.888999999999999"/>
    <n v="0.47699999999999998"/>
    <n v="211.16200000000001"/>
    <n v="5.9640000000000004"/>
    <n v="19.95"/>
    <n v="23.786000000000001"/>
    <n v="124.1"/>
    <n v="3.5049999999999999"/>
    <n v="92.23"/>
    <n v="2.605"/>
    <n v="41.52"/>
    <n v="1.173"/>
    <n v="256.68299999999999"/>
    <n v="7.25"/>
    <n v="7.0999999999999994E-2"/>
    <n v="2.5089999999999999"/>
    <n v="4007.7460000000001"/>
    <n v="0.39400000000000002"/>
    <n v="1.6020000000000001"/>
    <n v="1.714"/>
    <n v="0.50900000000000001"/>
    <n v="0.96299999999999997"/>
    <n v="2.0329999999999999"/>
    <n v="3.0979999999999999"/>
    <n v="1.3220000000000001"/>
    <n v="3.3180000000000001"/>
    <n v="3.3180000000000001"/>
    <n v="5.298"/>
    <n v="2.5379999999999998"/>
    <n v="0.97"/>
    <n v="4.3540000000000001"/>
    <n v="3.173"/>
    <n v="2.524"/>
    <n v="2.198"/>
    <n v="0.82299999999999995"/>
    <n v="2.1629999999999998"/>
    <n v="5.0000000000000001E-3"/>
    <n v="2.5000000000000001E-2"/>
    <n v="3.1E-2"/>
    <n v="1E-3"/>
    <n v="842.14"/>
    <n v="706.32"/>
    <n v="-8.4649999999999999"/>
    <n v="-1.486"/>
  </r>
  <r>
    <x v="3"/>
    <x v="15"/>
    <s v="CAN"/>
    <n v="35732120"/>
    <n v="2250000000000"/>
    <n v="6.1849999999999996"/>
    <n v="0.17299999999999999"/>
    <n v="574.298"/>
    <n v="4.4589999999999996"/>
    <n v="0.78200000000000003"/>
    <n v="707.96100000000001"/>
    <n v="14.022"/>
    <n v="2.0209999999999999"/>
    <n v="19.812999999999999"/>
    <n v="0.45200000000000001"/>
    <n v="0.17599999999999999"/>
    <n v="16.071999999999999"/>
    <n v="0.36699999999999999"/>
    <n v="0.14199999999999999"/>
    <n v="78.099000000000004"/>
    <n v="2.1859999999999999"/>
    <n v="544.08799999999997"/>
    <n v="15.227"/>
    <n v="0.34799999999999998"/>
    <n v="335.01600000000002"/>
    <n v="30733.743999999999"/>
    <n v="68559.922000000006"/>
    <n v="9357.7620000000006"/>
    <n v="534.548"/>
    <n v="6932.3969999999999"/>
    <n v="37826.550999999999"/>
    <n v="13498.23"/>
    <n v="75.790000000000006"/>
    <n v="112891.758"/>
    <n v="2.577"/>
    <n v="16.132000000000001"/>
    <n v="0.45100000000000001"/>
    <n v="213.49600000000001"/>
    <n v="5.9749999999999996"/>
    <n v="19.716000000000001"/>
    <n v="23.542000000000002"/>
    <n v="133.66300000000001"/>
    <n v="3.7410000000000001"/>
    <n v="92.95"/>
    <n v="2.601"/>
    <n v="41.95"/>
    <n v="1.1739999999999999"/>
    <n v="258.06099999999998"/>
    <n v="7.2220000000000004"/>
    <n v="6.5000000000000002E-2"/>
    <n v="2.3239999999999998"/>
    <n v="4033.8620000000001"/>
    <n v="0.42799999999999999"/>
    <n v="1.615"/>
    <n v="1.7290000000000001"/>
    <n v="0.53100000000000003"/>
    <n v="0.94199999999999995"/>
    <n v="2.0230000000000001"/>
    <n v="3.073"/>
    <n v="1.306"/>
    <n v="3.339"/>
    <n v="3.3119999999999998"/>
    <n v="5.2759999999999998"/>
    <n v="2.5299999999999998"/>
    <n v="0.96199999999999997"/>
    <n v="4.2060000000000004"/>
    <n v="3.145"/>
    <n v="2.4820000000000002"/>
    <n v="2.1629999999999998"/>
    <n v="0.76800000000000002"/>
    <n v="2.1520000000000001"/>
    <n v="5.0000000000000001E-3"/>
    <n v="2.5000000000000001E-2"/>
    <n v="3.1E-2"/>
    <n v="1E-3"/>
    <n v="841.22"/>
    <n v="704.48"/>
    <n v="-30.21"/>
    <n v="-5.26"/>
  </r>
  <r>
    <x v="3"/>
    <x v="16"/>
    <s v="CAN"/>
    <n v="36113532"/>
    <n v="2330000000000"/>
    <n v="6.1139999999999999"/>
    <n v="0.16900000000000001"/>
    <n v="560.52499999999998"/>
    <n v="-13.773"/>
    <n v="-2.3980000000000001"/>
    <n v="681.91399999999999"/>
    <n v="-26.047000000000001"/>
    <n v="-3.6789999999999998"/>
    <n v="18.882000000000001"/>
    <n v="0.43"/>
    <n v="0.17100000000000001"/>
    <n v="15.521000000000001"/>
    <n v="0.35299999999999998"/>
    <n v="0.14099999999999999"/>
    <n v="73.497"/>
    <n v="2.0350000000000001"/>
    <n v="523.74900000000002"/>
    <n v="14.503"/>
    <n v="0.33"/>
    <n v="341.13099999999997"/>
    <n v="31294.27"/>
    <n v="69241.835999999996"/>
    <n v="9431.259"/>
    <n v="548.68200000000002"/>
    <n v="7140.6620000000003"/>
    <n v="37947.938000000002"/>
    <n v="13754.465"/>
    <n v="78.069999999999993"/>
    <n v="110180.789"/>
    <n v="2.5089999999999999"/>
    <n v="14.135"/>
    <n v="0.39100000000000001"/>
    <n v="208.26499999999999"/>
    <n v="5.7670000000000003"/>
    <n v="19.515000000000001"/>
    <n v="20.509"/>
    <n v="121.38800000000001"/>
    <n v="3.3610000000000002"/>
    <n v="94.83"/>
    <n v="2.6259999999999999"/>
    <n v="40.659999999999997"/>
    <n v="1.1259999999999999"/>
    <n v="256.23500000000001"/>
    <n v="7.0949999999999998"/>
    <n v="6.3E-2"/>
    <n v="2.2799999999999998"/>
    <n v="3979.0169999999998"/>
    <n v="0.41099999999999998"/>
    <n v="1.5780000000000001"/>
    <n v="1.7030000000000001"/>
    <n v="0.51200000000000001"/>
    <n v="0.92"/>
    <n v="2.0129999999999999"/>
    <n v="3.048"/>
    <n v="1.29"/>
    <n v="3.3479999999999999"/>
    <n v="3.302"/>
    <n v="5.26"/>
    <n v="2.5209999999999999"/>
    <n v="0.95399999999999996"/>
    <n v="3.7349999999999999"/>
    <n v="2.9860000000000002"/>
    <n v="2.681"/>
    <n v="2.1309999999999998"/>
    <n v="0.76"/>
    <n v="2.141"/>
    <n v="5.0000000000000001E-3"/>
    <n v="2.5000000000000001E-2"/>
    <n v="3.2000000000000001E-2"/>
    <n v="1E-3"/>
    <n v="740.67"/>
    <n v="704.75"/>
    <n v="-36.776000000000003"/>
    <n v="-6.5609999999999999"/>
  </r>
  <r>
    <x v="3"/>
    <x v="17"/>
    <s v="CAN"/>
    <n v="36554344"/>
    <n v="2420000000000"/>
    <n v="6.827"/>
    <n v="0.187"/>
    <n v="571.54499999999996"/>
    <n v="11.019"/>
    <n v="1.966"/>
    <n v="691.76"/>
    <n v="9.8469999999999995"/>
    <n v="1.444"/>
    <n v="18.923999999999999"/>
    <n v="0.42299999999999999"/>
    <n v="0.17100000000000001"/>
    <n v="15.635"/>
    <n v="0.34899999999999998"/>
    <n v="0.14099999999999999"/>
    <n v="72.688000000000002"/>
    <n v="1.988"/>
    <n v="530.71299999999997"/>
    <n v="14.518000000000001"/>
    <n v="0.32400000000000001"/>
    <n v="347.95800000000003"/>
    <n v="31865.812000000002"/>
    <n v="69933.593999999997"/>
    <n v="9503.9459999999999"/>
    <n v="563.51700000000005"/>
    <n v="7355.2439999999997"/>
    <n v="38068.152000000002"/>
    <n v="14014.868"/>
    <n v="80.28"/>
    <n v="110509.586"/>
    <n v="2.4689999999999999"/>
    <n v="14.835000000000001"/>
    <n v="0.40600000000000003"/>
    <n v="214.58099999999999"/>
    <n v="5.87"/>
    <n v="19.724"/>
    <n v="20.719000000000001"/>
    <n v="120.21599999999999"/>
    <n v="3.2890000000000001"/>
    <n v="99.25"/>
    <n v="2.7149999999999999"/>
    <n v="41.58"/>
    <n v="1.137"/>
    <n v="260.40300000000002"/>
    <n v="7.1239999999999997"/>
    <n v="0.06"/>
    <n v="2.21"/>
    <n v="4039.605"/>
    <n v="0.45300000000000001"/>
    <n v="1.583"/>
    <n v="1.7110000000000001"/>
    <n v="0.501"/>
    <n v="0.90200000000000002"/>
    <n v="2.0030000000000001"/>
    <n v="3.0249999999999999"/>
    <n v="1.2749999999999999"/>
    <n v="3.359"/>
    <n v="3.2919999999999998"/>
    <n v="5.2450000000000001"/>
    <n v="2.512"/>
    <n v="0.94599999999999995"/>
    <n v="3.7839999999999998"/>
    <n v="3.0030000000000001"/>
    <n v="2.7749999999999999"/>
    <n v="2.1269999999999998"/>
    <n v="0.73099999999999998"/>
    <n v="2.129"/>
    <n v="5.0000000000000001E-3"/>
    <n v="2.5000000000000001E-2"/>
    <n v="3.2000000000000001E-2"/>
    <n v="1E-3"/>
    <n v="757.38"/>
    <n v="721.01"/>
    <n v="-40.832000000000001"/>
    <n v="-7.1440000000000001"/>
  </r>
  <r>
    <x v="3"/>
    <x v="18"/>
    <s v="CAN"/>
    <n v="37035260"/>
    <n v="2510000000000"/>
    <n v="6.915"/>
    <n v="0.187"/>
    <n v="584.36900000000003"/>
    <n v="12.824999999999999"/>
    <n v="2.2440000000000002"/>
    <n v="706.34400000000005"/>
    <n v="14.583"/>
    <n v="2.1080000000000001"/>
    <n v="19.071999999999999"/>
    <n v="0.42299999999999999"/>
    <n v="0.17299999999999999"/>
    <n v="15.779"/>
    <n v="0.35"/>
    <n v="0.14299999999999999"/>
    <n v="60.795999999999999"/>
    <n v="1.6419999999999999"/>
    <n v="532.69100000000003"/>
    <n v="14.382999999999999"/>
    <n v="0.31900000000000001"/>
    <n v="354.87299999999999"/>
    <n v="32450.184000000001"/>
    <n v="70639.945000000007"/>
    <n v="9564.7420000000002"/>
    <n v="579.06600000000003"/>
    <n v="7587.2240000000002"/>
    <n v="38190.129000000001"/>
    <n v="14281.832"/>
    <n v="82.444999999999993"/>
    <n v="110059.281"/>
    <n v="2.4420000000000002"/>
    <n v="15.55"/>
    <n v="0.42"/>
    <n v="231.98"/>
    <n v="6.2640000000000002"/>
    <n v="19.927"/>
    <n v="20.966999999999999"/>
    <n v="121.97499999999999"/>
    <n v="3.2930000000000001"/>
    <n v="103.28"/>
    <n v="2.7890000000000001"/>
    <n v="44.44"/>
    <n v="1.2"/>
    <n v="266.964"/>
    <n v="7.2080000000000002"/>
    <n v="5.8000000000000003E-2"/>
    <n v="2.165"/>
    <n v="4076.0740000000001"/>
    <n v="0.441"/>
    <n v="1.587"/>
    <n v="1.722"/>
    <n v="0.41199999999999998"/>
    <n v="0.88400000000000001"/>
    <n v="1.994"/>
    <n v="3.0019999999999998"/>
    <n v="1.258"/>
    <n v="3.3679999999999999"/>
    <n v="3.2850000000000001"/>
    <n v="5.2320000000000002"/>
    <n v="2.5049999999999999"/>
    <n v="0.93799999999999994"/>
    <n v="3.7730000000000001"/>
    <n v="3.081"/>
    <n v="2.9169999999999998"/>
    <n v="2.1760000000000002"/>
    <n v="0.71599999999999997"/>
    <n v="2.1160000000000001"/>
    <n v="5.0000000000000001E-3"/>
    <n v="2.5999999999999999E-2"/>
    <n v="3.3000000000000002E-2"/>
    <n v="1E-3"/>
    <n v="776.5"/>
    <n v="737.99"/>
    <n v="-51.677999999999997"/>
    <n v="-8.843"/>
  </r>
  <r>
    <x v="3"/>
    <x v="19"/>
    <s v="CAN"/>
    <n v="37522584"/>
    <n v="2610000000000"/>
    <n v="7.125"/>
    <n v="0.19"/>
    <n v="584.71400000000006"/>
    <n v="0.34499999999999997"/>
    <n v="5.8999999999999997E-2"/>
    <n v="701.66899999999998"/>
    <n v="-4.6749999999999998"/>
    <n v="-0.66200000000000003"/>
    <n v="18.7"/>
    <n v="0.5284210526315789"/>
    <n v="0.17299999999999999"/>
    <n v="15.583"/>
    <n v="0.41126315789473689"/>
    <n v="0.14399999999999999"/>
    <n v="58.326000000000001"/>
    <n v="1.554"/>
    <n v="527.48800000000006"/>
    <n v="14.058"/>
    <n v="0.41463157894736841"/>
    <n v="361.99799999999999"/>
    <n v="33034.898000000001"/>
    <n v="71341.608999999997"/>
    <n v="9623.0679999999993"/>
    <n v="594.89400000000001"/>
    <n v="7819.1859999999997"/>
    <n v="38307.082000000002"/>
    <n v="14551.159"/>
    <n v="84.591999999999999"/>
    <n v="107980.758"/>
    <n v="2.7671052631578945"/>
    <n v="15.827999999999999"/>
    <n v="0.42199999999999999"/>
    <n v="231.96199999999999"/>
    <n v="6.1820000000000004"/>
    <n v="19.64"/>
    <n v="20.635000000000002"/>
    <n v="116.955"/>
    <n v="3.117"/>
    <n v="102.7"/>
    <n v="2.7370000000000001"/>
    <n v="42.59"/>
    <n v="1.135"/>
    <n v="269.32600000000002"/>
    <n v="7.1779999999999999"/>
    <n v="5.7000000000000002E-2"/>
    <n v="2.1469999999999998"/>
    <n v="4051.7170000000001"/>
    <n v="0.441"/>
    <n v="1.577"/>
    <n v="1.6850000000000001"/>
    <n v="0.39600000000000002"/>
    <n v="0.86699999999999999"/>
    <n v="1.9850000000000001"/>
    <n v="2.9790000000000001"/>
    <n v="1.242"/>
    <n v="3.3740000000000001"/>
    <n v="3.2770000000000001"/>
    <n v="5.2149999999999999"/>
    <n v="2.4980000000000002"/>
    <n v="0.93"/>
    <n v="3.6030000000000002"/>
    <n v="3.0329999999999999"/>
    <n v="2.5659999999999998"/>
    <n v="2.1819999999999999"/>
    <n v="0.7"/>
    <n v="2.1030000000000002"/>
    <n v="5.0000000000000001E-3"/>
    <n v="2.5999999999999999E-2"/>
    <n v="3.3000000000000002E-2"/>
    <n v="1E-3"/>
    <n v="774.29"/>
    <n v="736.93"/>
    <n v="-57.225999999999999"/>
    <n v="-9.7870000000000008"/>
  </r>
  <r>
    <x v="3"/>
    <x v="20"/>
    <s v="CAN"/>
    <n v="37888704"/>
    <n v="2500000000000"/>
    <n v="6.625"/>
    <n v="0.17499999999999999"/>
    <n v="534.86400000000003"/>
    <n v="-49.85"/>
    <n v="-8.5259999999999998"/>
    <n v="654.01700000000005"/>
    <n v="-47.652000000000001"/>
    <n v="-6.7910000000000004"/>
    <n v="17.262"/>
    <n v="0.5284210526315789"/>
    <n v="0.17199999999999999"/>
    <n v="14.117000000000001"/>
    <n v="0.41126315789473689"/>
    <n v="0.14000000000000001"/>
    <n v="48.034999999999997"/>
    <n v="1.268"/>
    <n v="490.67200000000003"/>
    <n v="12.95"/>
    <n v="0.41463157894736841"/>
    <n v="368.62200000000001"/>
    <n v="33569.762000000002"/>
    <n v="71995.633000000002"/>
    <n v="9671.1039999999994"/>
    <n v="610.95100000000002"/>
    <n v="8042.9059999999999"/>
    <n v="38426.233999999997"/>
    <n v="14789.537"/>
    <n v="86.641000000000005"/>
    <n v="100497.281"/>
    <n v="2.7671052631578945"/>
    <n v="16.056999999999999"/>
    <n v="0.42399999999999999"/>
    <n v="223.71899999999999"/>
    <n v="5.9050000000000002"/>
    <n v="20.365199999999998"/>
    <n v="26.301750000000006"/>
    <n v="119.15300000000001"/>
    <n v="3.145"/>
    <n v="91.16849999999998"/>
    <n v="2.6950999999999996"/>
    <n v="39.577500000000001"/>
    <n v="1.1689000000000003"/>
    <n v="238.37799999999999"/>
    <n v="6.2919999999999998"/>
    <n v="5.3999999999999999E-2"/>
    <n v="2.0489999999999999"/>
    <n v="3807.712"/>
    <n v="0.40500000000000003"/>
    <n v="1.5169999999999999"/>
    <n v="1.663"/>
    <n v="0.33900000000000002"/>
    <n v="0.84899999999999998"/>
    <n v="1.9750000000000001"/>
    <n v="2.9580000000000002"/>
    <n v="1.2250000000000001"/>
    <n v="3.387"/>
    <n v="3.2679999999999998"/>
    <n v="5.2030000000000003"/>
    <n v="2.4910000000000001"/>
    <n v="0.92300000000000004"/>
    <n v="3.94"/>
    <n v="2.9609999999999999"/>
    <n v="2.9359999999999999"/>
    <n v="2.13"/>
    <n v="0.69199999999999995"/>
    <n v="2.0880000000000001"/>
    <n v="5.0000000000000001E-3"/>
    <n v="2.5999999999999999E-2"/>
    <n v="3.3000000000000002E-2"/>
    <n v="1E-3"/>
    <n v="884.18299999999977"/>
    <n v="688.59199999999998"/>
    <n v="-44.191000000000003"/>
    <n v="-8.2620000000000005"/>
  </r>
  <r>
    <x v="3"/>
    <x v="21"/>
    <s v="CAN"/>
    <n v="38155012"/>
    <n v="2650000000000"/>
    <n v="6.625"/>
    <n v="0.17399999999999999"/>
    <n v="545.63499999999999"/>
    <n v="10.771000000000001"/>
    <n v="2.0139999999999998"/>
    <n v="655.99400000000003"/>
    <n v="1.9770000000000001"/>
    <n v="0.30199999999999999"/>
    <n v="17.193000000000001"/>
    <n v="0.5284210526315789"/>
    <n v="0.17100000000000001"/>
    <n v="14.3"/>
    <n v="0.41126315789473689"/>
    <n v="0.14199999999999999"/>
    <n v="43.862000000000002"/>
    <n v="1.1499999999999999"/>
    <n v="567.15247619047614"/>
    <n v="16.758476190476184"/>
    <n v="0.41463157894736841"/>
    <n v="375.24700000000001"/>
    <n v="34115.394999999997"/>
    <n v="72651.616999999998"/>
    <n v="9714.9660000000003"/>
    <n v="627.00800000000004"/>
    <n v="8278.2870000000003"/>
    <n v="38536.597999999998"/>
    <n v="15031.196"/>
    <n v="88.69"/>
    <n v="100738.891"/>
    <n v="2.7671052631578945"/>
    <n v="16.056999999999999"/>
    <n v="0.42099999999999999"/>
    <n v="235.38200000000001"/>
    <n v="6.1689999999999996"/>
    <n v="20.365199999999998"/>
    <n v="26.301750000000006"/>
    <n v="110.36"/>
    <n v="2.8919999999999999"/>
    <n v="91.16849999999998"/>
    <n v="2.6950999999999996"/>
    <n v="39.577500000000001"/>
    <n v="1.1689000000000003"/>
    <n v="241.66"/>
    <n v="6.3339999999999996"/>
    <n v="5.3999999999999999E-2"/>
    <n v="2.0489999999999999"/>
    <n v="3843.694"/>
    <n v="0.39600000000000002"/>
    <n v="1.47"/>
    <n v="1.5980000000000001"/>
    <n v="0.29299999999999998"/>
    <n v="0.83299999999999996"/>
    <n v="1.964"/>
    <n v="2.9359999999999999"/>
    <n v="1.208"/>
    <n v="3.3980000000000001"/>
    <n v="3.258"/>
    <n v="5.19"/>
    <n v="2.4830000000000001"/>
    <n v="0.91600000000000004"/>
    <n v="3.855"/>
    <n v="2.9710000000000001"/>
    <n v="2.802"/>
    <n v="2.0419999999999998"/>
    <n v="0.69199999999999995"/>
    <n v="2.0739999999999998"/>
    <n v="5.0000000000000001E-3"/>
    <n v="2.7E-2"/>
    <n v="3.3000000000000002E-2"/>
    <n v="1E-3"/>
    <n v="884.18299999999977"/>
    <n v="688.59199999999998"/>
    <n v="-1.9982857142857156"/>
    <n v="-0.33252380952380894"/>
  </r>
  <r>
    <x v="4"/>
    <x v="0"/>
    <s v="CYP"/>
    <n v="948238"/>
    <n v="13877000000"/>
    <n v="0.76300000000000001"/>
    <n v="0.80400000000000005"/>
    <n v="7.1219999999999999"/>
    <n v="0.246"/>
    <n v="3.585"/>
    <n v="5.6929999999999996"/>
    <n v="0.13700000000000001"/>
    <n v="2.4580000000000002"/>
    <n v="6.0039999999999996"/>
    <n v="0.313"/>
    <n v="0.188"/>
    <n v="7.5110000000000001"/>
    <n v="0.39100000000000001"/>
    <n v="0.23499999999999999"/>
    <n v="0.11700000000000001"/>
    <n v="0.123"/>
    <n v="7.6040000000000001"/>
    <n v="8.0190000000000001"/>
    <n v="0.41799999999999998"/>
    <n v="17.689"/>
    <n v="141.94999999999999"/>
    <n v="109.45"/>
    <n v="2.4550000000000001"/>
    <n v="0"/>
    <n v="1.6E-2"/>
    <n v="82.44"/>
    <n v="121.316"/>
    <n v="0.47399999999999998"/>
    <n v="31912.982"/>
    <n v="1.6619999999999999"/>
    <n v="0"/>
    <n v="0"/>
    <n v="2E-3"/>
    <n v="2E-3"/>
    <n v="8.5950000000000006"/>
    <n v="8.532"/>
    <n v="-1.429"/>
    <n v="-1.5069999999999999"/>
    <n v="0.64"/>
    <n v="0.67500000000000004"/>
    <n v="0.36"/>
    <n v="0.38"/>
    <n v="6.2009999999999996"/>
    <n v="6.5389999999999997"/>
    <n v="4.2000000000000003E-2"/>
    <n v="0.04"/>
    <n v="30.260999999999999"/>
    <n v="0.106"/>
    <n v="2.8000000000000001E-2"/>
    <n v="1.9E-2"/>
    <n v="1E-3"/>
    <n v="9.6000000000000002E-2"/>
    <n v="1.4E-2"/>
    <n v="6.0000000000000001E-3"/>
    <n v="0"/>
    <n v="0"/>
    <n v="0"/>
    <n v="1.2999999999999999E-2"/>
    <n v="3.3000000000000002E-2"/>
    <n v="1.2E-2"/>
    <n v="0"/>
    <n v="0"/>
    <n v="-2.8000000000000001E-2"/>
    <n v="0.06"/>
    <n v="1.9E-2"/>
    <n v="8.9999999999999993E-3"/>
    <n v="0"/>
    <n v="0"/>
    <n v="0"/>
    <n v="0"/>
    <n v="8.09"/>
    <n v="8.15"/>
    <n v="0.48099999999999998"/>
    <n v="6.7560000000000002"/>
  </r>
  <r>
    <x v="4"/>
    <x v="1"/>
    <s v="CYP"/>
    <n v="964838"/>
    <n v="14365000000"/>
    <n v="0.745"/>
    <n v="0.77200000000000002"/>
    <n v="6.9969999999999999"/>
    <n v="-0.126"/>
    <n v="-1.7669999999999999"/>
    <n v="5.2750000000000004"/>
    <n v="-0.41899999999999998"/>
    <n v="-7.359"/>
    <n v="5.4669999999999996"/>
    <n v="0.27700000000000002"/>
    <n v="0.17199999999999999"/>
    <n v="7.2519999999999998"/>
    <n v="0.36799999999999999"/>
    <n v="0.22900000000000001"/>
    <n v="0.127"/>
    <n v="0.13100000000000001"/>
    <n v="7.774"/>
    <n v="8.0570000000000004"/>
    <n v="0.40799999999999997"/>
    <n v="18.434000000000001"/>
    <n v="148.946"/>
    <n v="114.72499999999999"/>
    <n v="2.5819999999999999"/>
    <n v="0"/>
    <n v="1.6E-2"/>
    <n v="80.718000000000004"/>
    <n v="127.399"/>
    <n v="0.51500000000000001"/>
    <n v="31725.171999999999"/>
    <n v="1.6080000000000001"/>
    <n v="0"/>
    <n v="0"/>
    <n v="0"/>
    <n v="0"/>
    <n v="8.3640000000000008"/>
    <n v="8.0950000000000006"/>
    <n v="-1.722"/>
    <n v="-1.7849999999999999"/>
    <n v="0.66"/>
    <n v="0.68400000000000005"/>
    <n v="0.38"/>
    <n v="0.39400000000000002"/>
    <n v="6.0830000000000002"/>
    <n v="6.3049999999999997"/>
    <n v="4.2999999999999997E-2"/>
    <n v="4.2000000000000003E-2"/>
    <n v="30.61"/>
    <n v="9.9000000000000005E-2"/>
    <n v="2.7E-2"/>
    <n v="1.7000000000000001E-2"/>
    <n v="1E-3"/>
    <n v="9.6000000000000002E-2"/>
    <n v="1.4E-2"/>
    <n v="7.0000000000000001E-3"/>
    <n v="0"/>
    <n v="0"/>
    <n v="0"/>
    <n v="1.2E-2"/>
    <n v="3.4000000000000002E-2"/>
    <n v="1.2E-2"/>
    <n v="0"/>
    <n v="0"/>
    <n v="-3.5999999999999997E-2"/>
    <n v="5.8999999999999997E-2"/>
    <n v="0.02"/>
    <n v="8.9999999999999993E-3"/>
    <n v="0"/>
    <n v="0"/>
    <n v="0"/>
    <n v="0"/>
    <n v="7.81"/>
    <n v="8.07"/>
    <n v="0.77700000000000002"/>
    <n v="11.106"/>
  </r>
  <r>
    <x v="4"/>
    <x v="2"/>
    <s v="CYP"/>
    <n v="982202"/>
    <n v="14955000000"/>
    <n v="0.76600000000000001"/>
    <n v="0.78"/>
    <n v="7.1859999999999999"/>
    <n v="0.189"/>
    <n v="2.706"/>
    <n v="7.516"/>
    <n v="2.2410000000000001"/>
    <n v="42.491"/>
    <n v="7.6520000000000001"/>
    <n v="0.378"/>
    <n v="0.249"/>
    <n v="7.3159999999999998"/>
    <n v="0.36199999999999999"/>
    <n v="0.23799999999999999"/>
    <n v="0.127"/>
    <n v="0.129"/>
    <n v="8.2650000000000006"/>
    <n v="8.4149999999999991"/>
    <n v="0.41599999999999998"/>
    <n v="19.2"/>
    <n v="156.13200000000001"/>
    <n v="122.24"/>
    <n v="2.7080000000000002"/>
    <n v="0"/>
    <n v="1.7000000000000001E-2"/>
    <n v="81.048000000000002"/>
    <n v="133.63900000000001"/>
    <n v="0.56799999999999995"/>
    <n v="30732.92"/>
    <n v="1.5189999999999999"/>
    <n v="0"/>
    <n v="0"/>
    <n v="0"/>
    <n v="0"/>
    <n v="8.4499999999999993"/>
    <n v="8.1859999999999999"/>
    <n v="0.33"/>
    <n v="0.33600000000000002"/>
    <n v="0.68"/>
    <n v="0.69199999999999995"/>
    <n v="0.4"/>
    <n v="0.40699999999999997"/>
    <n v="6.24"/>
    <n v="6.3529999999999998"/>
    <n v="5.3999999999999999E-2"/>
    <n v="5.2999999999999999E-2"/>
    <n v="30.186"/>
    <n v="9.6000000000000002E-2"/>
    <n v="2.7E-2"/>
    <n v="2.4E-2"/>
    <n v="1E-3"/>
    <n v="9.6000000000000002E-2"/>
    <n v="1.4E-2"/>
    <n v="7.0000000000000001E-3"/>
    <n v="0"/>
    <n v="0"/>
    <n v="0"/>
    <n v="1.2E-2"/>
    <n v="3.5000000000000003E-2"/>
    <n v="1.2999999999999999E-2"/>
    <n v="0"/>
    <n v="0"/>
    <n v="6.0000000000000001E-3"/>
    <n v="0.06"/>
    <n v="2.5000000000000001E-2"/>
    <n v="8.9999999999999993E-3"/>
    <n v="0"/>
    <n v="0"/>
    <n v="0"/>
    <n v="0"/>
    <n v="8.0399999999999991"/>
    <n v="8.3000000000000007"/>
    <n v="1.079"/>
    <n v="15.019"/>
  </r>
  <r>
    <x v="4"/>
    <x v="3"/>
    <s v="CYP"/>
    <n v="1000355"/>
    <n v="15645000000"/>
    <n v="0.751"/>
    <n v="0.751"/>
    <n v="7.577"/>
    <n v="0.39100000000000001"/>
    <n v="5.4390000000000001"/>
    <n v="7.4669999999999996"/>
    <n v="-4.9000000000000002E-2"/>
    <n v="-0.64900000000000002"/>
    <n v="7.4640000000000004"/>
    <n v="0.36299999999999999"/>
    <n v="0.23300000000000001"/>
    <n v="7.5739999999999998"/>
    <n v="0.36899999999999999"/>
    <n v="0.23599999999999999"/>
    <n v="0.127"/>
    <n v="0.127"/>
    <n v="8.5060000000000002"/>
    <n v="8.5030000000000001"/>
    <n v="0.41399999999999998"/>
    <n v="19.951000000000001"/>
    <n v="163.709"/>
    <n v="129.70699999999999"/>
    <n v="2.835"/>
    <n v="0"/>
    <n v="1.7000000000000001E-2"/>
    <n v="80.938000000000002"/>
    <n v="140.267"/>
    <n v="0.63900000000000001"/>
    <n v="32076.912"/>
    <n v="1.5620000000000001"/>
    <n v="0"/>
    <n v="0"/>
    <n v="1E-3"/>
    <n v="1E-3"/>
    <n v="8.9670000000000005"/>
    <n v="8.7070000000000007"/>
    <n v="-0.11"/>
    <n v="-0.11"/>
    <n v="0.67"/>
    <n v="0.67"/>
    <n v="0.4"/>
    <n v="0.4"/>
    <n v="6.6280000000000001"/>
    <n v="6.6260000000000003"/>
    <n v="7.0000000000000007E-2"/>
    <n v="7.0000000000000007E-2"/>
    <n v="32.088000000000001"/>
    <n v="8.7999999999999995E-2"/>
    <n v="2.7E-2"/>
    <n v="2.1999999999999999E-2"/>
    <n v="1E-3"/>
    <n v="9.6000000000000002E-2"/>
    <n v="1.4999999999999999E-2"/>
    <n v="7.0000000000000001E-3"/>
    <n v="1E-3"/>
    <n v="0"/>
    <n v="0"/>
    <n v="1.2E-2"/>
    <n v="3.5000000000000003E-2"/>
    <n v="1.4E-2"/>
    <n v="0"/>
    <n v="0"/>
    <n v="-2E-3"/>
    <n v="6.2E-2"/>
    <n v="3.2000000000000001E-2"/>
    <n v="0.01"/>
    <n v="0"/>
    <n v="0"/>
    <n v="0"/>
    <n v="0"/>
    <n v="8.7100000000000009"/>
    <n v="8.9700000000000006"/>
    <n v="0.92900000000000005"/>
    <n v="12.265000000000001"/>
  </r>
  <r>
    <x v="4"/>
    <x v="4"/>
    <s v="CYP"/>
    <n v="1018688"/>
    <n v="16534000000"/>
    <n v="0.80800000000000005"/>
    <n v="0.79300000000000004"/>
    <n v="7.8029999999999999"/>
    <n v="0.22700000000000001"/>
    <n v="2.9910000000000001"/>
    <n v="8.39"/>
    <n v="0.92300000000000004"/>
    <n v="12.358000000000001"/>
    <n v="8.2360000000000007"/>
    <n v="0.38700000000000001"/>
    <n v="0.26900000000000002"/>
    <n v="7.66"/>
    <n v="0.36"/>
    <n v="0.25"/>
    <n v="0.13700000000000001"/>
    <n v="0.13500000000000001"/>
    <n v="9.2620000000000005"/>
    <n v="9.0920000000000005"/>
    <n v="0.42699999999999999"/>
    <n v="20.759"/>
    <n v="171.512"/>
    <n v="138.09700000000001"/>
    <n v="2.972"/>
    <n v="0"/>
    <n v="1.7999999999999999E-2"/>
    <n v="81.524000000000001"/>
    <n v="147.047"/>
    <n v="0.71599999999999997"/>
    <n v="30655.473000000002"/>
    <n v="1.44"/>
    <n v="0"/>
    <n v="0"/>
    <n v="1E-3"/>
    <n v="1E-3"/>
    <n v="8.7469999999999999"/>
    <n v="8.4909999999999997"/>
    <n v="0.58599999999999997"/>
    <n v="0.57499999999999996"/>
    <n v="0.67"/>
    <n v="0.65800000000000003"/>
    <n v="0.39"/>
    <n v="0.38300000000000001"/>
    <n v="6.78"/>
    <n v="6.6559999999999997"/>
    <n v="7.5999999999999998E-2"/>
    <n v="7.6999999999999999E-2"/>
    <n v="31.228000000000002"/>
    <n v="8.8999999999999996E-2"/>
    <n v="2.7E-2"/>
    <n v="2.5000000000000001E-2"/>
    <n v="1E-3"/>
    <n v="9.6000000000000002E-2"/>
    <n v="1.4999999999999999E-2"/>
    <n v="8.0000000000000002E-3"/>
    <n v="1E-3"/>
    <n v="0"/>
    <n v="0"/>
    <n v="1.2E-2"/>
    <n v="3.5999999999999997E-2"/>
    <n v="1.4999999999999999E-2"/>
    <n v="0"/>
    <n v="0"/>
    <n v="1.0999999999999999E-2"/>
    <n v="6.0999999999999999E-2"/>
    <n v="3.3000000000000002E-2"/>
    <n v="0.01"/>
    <n v="0"/>
    <n v="0"/>
    <n v="0"/>
    <n v="0"/>
    <n v="8.65"/>
    <n v="8.91"/>
    <n v="1.4590000000000001"/>
    <n v="18.693000000000001"/>
  </r>
  <r>
    <x v="4"/>
    <x v="5"/>
    <s v="CYP"/>
    <n v="1037070"/>
    <n v="17623000000"/>
    <n v="0.78800000000000003"/>
    <n v="0.76"/>
    <n v="7.9580000000000002"/>
    <n v="0.154"/>
    <n v="1.9770000000000001"/>
    <n v="7.2249999999999996"/>
    <n v="-1.165"/>
    <n v="-13.882999999999999"/>
    <n v="6.9669999999999996"/>
    <n v="0.318"/>
    <n v="0.20599999999999999"/>
    <n v="7.673"/>
    <n v="0.35099999999999998"/>
    <n v="0.22700000000000001"/>
    <n v="0.152"/>
    <n v="0.14699999999999999"/>
    <n v="9.6340000000000003"/>
    <n v="9.2899999999999991"/>
    <n v="0.42399999999999999"/>
    <n v="21.547000000000001"/>
    <n v="179.47"/>
    <n v="145.322"/>
    <n v="3.125"/>
    <n v="0"/>
    <n v="1.9E-2"/>
    <n v="80.790999999999997"/>
    <n v="153.99100000000001"/>
    <n v="0.78900000000000003"/>
    <n v="33741.972999999998"/>
    <n v="1.5409999999999999"/>
    <n v="0"/>
    <n v="0"/>
    <n v="1E-3"/>
    <n v="1E-3"/>
    <n v="8.6980000000000004"/>
    <n v="8.4469999999999992"/>
    <n v="-0.73299999999999998"/>
    <n v="-0.70699999999999996"/>
    <n v="0.67"/>
    <n v="0.64600000000000002"/>
    <n v="0.36"/>
    <n v="0.34699999999999998"/>
    <n v="6.944"/>
    <n v="6.6959999999999997"/>
    <n v="7.0000000000000007E-2"/>
    <n v="7.1999999999999995E-2"/>
    <n v="34.993000000000002"/>
    <n v="8.2000000000000003E-2"/>
    <n v="2.7E-2"/>
    <n v="2.1000000000000001E-2"/>
    <n v="1E-3"/>
    <n v="9.5000000000000001E-2"/>
    <n v="1.4999999999999999E-2"/>
    <n v="8.0000000000000002E-3"/>
    <n v="1E-3"/>
    <n v="0"/>
    <n v="0"/>
    <n v="1.2E-2"/>
    <n v="3.6999999999999998E-2"/>
    <n v="1.4999999999999999E-2"/>
    <n v="0"/>
    <n v="0"/>
    <n v="-1.6E-2"/>
    <n v="6.2E-2"/>
    <n v="0.03"/>
    <n v="0.01"/>
    <n v="0"/>
    <n v="0"/>
    <n v="0"/>
    <n v="0"/>
    <n v="8.76"/>
    <n v="9.02"/>
    <n v="1.677"/>
    <n v="21.071000000000002"/>
  </r>
  <r>
    <x v="4"/>
    <x v="6"/>
    <s v="CYP"/>
    <n v="1055445"/>
    <n v="19012000000"/>
    <n v="0.82099999999999995"/>
    <n v="0.77800000000000002"/>
    <n v="8.1850000000000005"/>
    <n v="0.22800000000000001"/>
    <n v="2.8610000000000002"/>
    <n v="7.5629999999999997"/>
    <n v="0.33800000000000002"/>
    <n v="4.673"/>
    <n v="7.165"/>
    <n v="0.316"/>
    <n v="0.22"/>
    <n v="7.7549999999999999"/>
    <n v="0.34200000000000003"/>
    <n v="0.23799999999999999"/>
    <n v="0.151"/>
    <n v="0.14299999999999999"/>
    <n v="9.8629999999999995"/>
    <n v="9.3450000000000006"/>
    <n v="0.41199999999999998"/>
    <n v="22.367999999999999"/>
    <n v="187.65600000000001"/>
    <n v="152.88399999999999"/>
    <n v="3.2749999999999999"/>
    <n v="0"/>
    <n v="0.02"/>
    <n v="80.168000000000006"/>
    <n v="161.12200000000001"/>
    <n v="0.87"/>
    <n v="32604.190999999999"/>
    <n v="1.4370000000000001"/>
    <n v="0"/>
    <n v="0"/>
    <n v="1E-3"/>
    <n v="1E-3"/>
    <n v="8.6790000000000003"/>
    <n v="8.4320000000000004"/>
    <n v="-0.623"/>
    <n v="-0.59"/>
    <n v="0.67"/>
    <n v="0.63500000000000001"/>
    <n v="0.36"/>
    <n v="0.34100000000000003"/>
    <n v="7.1310000000000002"/>
    <n v="6.7569999999999997"/>
    <n v="7.6999999999999999E-2"/>
    <n v="8.1000000000000003E-2"/>
    <n v="34.411999999999999"/>
    <n v="7.8E-2"/>
    <n v="2.7E-2"/>
    <n v="2.1000000000000001E-2"/>
    <n v="1E-3"/>
    <n v="9.4E-2"/>
    <n v="1.4999999999999999E-2"/>
    <n v="8.0000000000000002E-3"/>
    <n v="1E-3"/>
    <n v="0"/>
    <n v="0"/>
    <n v="1.2E-2"/>
    <n v="3.6999999999999998E-2"/>
    <n v="1.6E-2"/>
    <n v="0"/>
    <n v="0"/>
    <n v="-1.2E-2"/>
    <n v="6.3E-2"/>
    <n v="3.2000000000000001E-2"/>
    <n v="0.01"/>
    <n v="0"/>
    <n v="0"/>
    <n v="0"/>
    <n v="0"/>
    <n v="8.9"/>
    <n v="9.16"/>
    <n v="1.677"/>
    <n v="20.491"/>
  </r>
  <r>
    <x v="4"/>
    <x v="7"/>
    <s v="CYP"/>
    <n v="1073875"/>
    <n v="20701000000"/>
    <n v="0.81200000000000006"/>
    <n v="0.75700000000000001"/>
    <n v="8.5050000000000008"/>
    <n v="0.31900000000000001"/>
    <n v="3.9020000000000001"/>
    <n v="7.516"/>
    <n v="-4.7E-2"/>
    <n v="-0.622"/>
    <n v="6.9980000000000002"/>
    <n v="0.29699999999999999"/>
    <n v="0.215"/>
    <n v="7.92"/>
    <n v="0.33600000000000002"/>
    <n v="0.24299999999999999"/>
    <n v="0.11899999999999999"/>
    <n v="0.11"/>
    <n v="10.726000000000001"/>
    <n v="9.9879999999999995"/>
    <n v="0.42299999999999999"/>
    <n v="23.181000000000001"/>
    <n v="196.16"/>
    <n v="160.4"/>
    <n v="3.3940000000000001"/>
    <n v="0"/>
    <n v="2.1000000000000001E-2"/>
    <n v="79.179000000000002"/>
    <n v="168.60900000000001"/>
    <n v="0.95599999999999996"/>
    <n v="32579.771000000001"/>
    <n v="1.381"/>
    <n v="0"/>
    <n v="0"/>
    <n v="1E-3"/>
    <n v="1E-3"/>
    <n v="8.8369999999999997"/>
    <n v="8.5950000000000006"/>
    <n v="-0.98899999999999999"/>
    <n v="-0.92100000000000004"/>
    <n v="0.67"/>
    <n v="0.624"/>
    <n v="0.37"/>
    <n v="0.34499999999999997"/>
    <n v="7.4870000000000001"/>
    <n v="6.9720000000000004"/>
    <n v="0.08"/>
    <n v="8.5999999999999993E-2"/>
    <n v="34.987000000000002"/>
    <n v="7.1999999999999995E-2"/>
    <n v="2.7E-2"/>
    <n v="2.1000000000000001E-2"/>
    <n v="1E-3"/>
    <n v="9.2999999999999999E-2"/>
    <n v="1.6E-2"/>
    <n v="8.0000000000000002E-3"/>
    <n v="1E-3"/>
    <n v="0"/>
    <n v="0"/>
    <n v="1.2E-2"/>
    <n v="3.7999999999999999E-2"/>
    <n v="1.7000000000000001E-2"/>
    <n v="0"/>
    <n v="0"/>
    <n v="-2.1999999999999999E-2"/>
    <n v="6.6000000000000003E-2"/>
    <n v="3.3000000000000002E-2"/>
    <n v="0.01"/>
    <n v="0"/>
    <n v="0"/>
    <n v="0"/>
    <n v="0"/>
    <n v="9.23"/>
    <n v="9.49"/>
    <n v="2.2210000000000001"/>
    <n v="26.12"/>
  </r>
  <r>
    <x v="4"/>
    <x v="8"/>
    <s v="CYP"/>
    <n v="1092402"/>
    <n v="22790000000"/>
    <n v="0.81799999999999995"/>
    <n v="0.749"/>
    <n v="8.7170000000000005"/>
    <n v="0.21199999999999999"/>
    <n v="2.4980000000000002"/>
    <n v="8.2409999999999997"/>
    <n v="0.72499999999999998"/>
    <n v="9.6519999999999992"/>
    <n v="7.5439999999999996"/>
    <n v="0.31"/>
    <n v="0.23"/>
    <n v="7.98"/>
    <n v="0.32800000000000001"/>
    <n v="0.24299999999999999"/>
    <n v="0.111"/>
    <n v="0.10100000000000001"/>
    <n v="11.802"/>
    <n v="10.803000000000001"/>
    <n v="0.44400000000000001"/>
    <n v="23.998999999999999"/>
    <n v="204.87799999999999"/>
    <n v="168.64099999999999"/>
    <n v="3.504"/>
    <n v="0"/>
    <n v="2.1999999999999999E-2"/>
    <n v="78.703000000000003"/>
    <n v="176.31399999999999"/>
    <n v="1.0389999999999999"/>
    <n v="32822.43"/>
    <n v="1.35"/>
    <n v="0"/>
    <n v="0"/>
    <n v="1E-3"/>
    <n v="0"/>
    <n v="8.8889999999999993"/>
    <n v="8.6509999999999998"/>
    <n v="-0.47599999999999998"/>
    <n v="-0.436"/>
    <n v="0.68"/>
    <n v="0.622"/>
    <n v="0.36"/>
    <n v="0.33"/>
    <n v="7.7050000000000001"/>
    <n v="7.0529999999999999"/>
    <n v="7.5999999999999998E-2"/>
    <n v="8.3000000000000004E-2"/>
    <n v="35.854999999999997"/>
    <n v="7.1999999999999995E-2"/>
    <n v="2.7E-2"/>
    <n v="2.1999999999999999E-2"/>
    <n v="1E-3"/>
    <n v="9.1999999999999998E-2"/>
    <n v="1.6E-2"/>
    <n v="8.9999999999999993E-3"/>
    <n v="1E-3"/>
    <n v="0"/>
    <n v="0"/>
    <n v="1.2E-2"/>
    <n v="3.9E-2"/>
    <n v="1.7000000000000001E-2"/>
    <n v="0"/>
    <n v="0"/>
    <n v="-0.01"/>
    <n v="6.8000000000000005E-2"/>
    <n v="3.2000000000000001E-2"/>
    <n v="0.01"/>
    <n v="0"/>
    <n v="0"/>
    <n v="0"/>
    <n v="0"/>
    <n v="9.4499999999999993"/>
    <n v="9.7100000000000009"/>
    <n v="3.0840000000000001"/>
    <n v="35.383000000000003"/>
  </r>
  <r>
    <x v="4"/>
    <x v="9"/>
    <s v="CYP"/>
    <n v="1110979"/>
    <n v="21380000000"/>
    <n v="0.67300000000000004"/>
    <n v="0.60599999999999998"/>
    <n v="8.4719999999999995"/>
    <n v="-0.246"/>
    <n v="-2.8159999999999998"/>
    <n v="6.9690000000000003"/>
    <n v="-1.2709999999999999"/>
    <n v="-15.428000000000001"/>
    <n v="6.2729999999999997"/>
    <n v="0.26500000000000001"/>
    <n v="0.19900000000000001"/>
    <n v="7.625"/>
    <n v="0.32200000000000001"/>
    <n v="0.24199999999999999"/>
    <n v="5.8999999999999997E-2"/>
    <n v="5.2999999999999999E-2"/>
    <n v="8.718"/>
    <n v="7.8470000000000004"/>
    <n v="0.33100000000000002"/>
    <n v="24.672000000000001"/>
    <n v="213.34899999999999"/>
    <n v="175.61"/>
    <n v="3.5630000000000002"/>
    <n v="0"/>
    <n v="2.3E-2"/>
    <n v="77.2"/>
    <n v="183.999"/>
    <n v="1.0920000000000001"/>
    <n v="31506.953000000001"/>
    <n v="1.329"/>
    <n v="0"/>
    <n v="0"/>
    <n v="1E-3"/>
    <n v="1E-3"/>
    <n v="8.5869999999999997"/>
    <n v="8.3439999999999994"/>
    <n v="-1.502"/>
    <n v="-1.3520000000000001"/>
    <n v="0.68"/>
    <n v="0.61199999999999999"/>
    <n v="0.38"/>
    <n v="0.34200000000000003"/>
    <n v="7.6849999999999996"/>
    <n v="6.9169999999999998"/>
    <n v="4.8000000000000001E-2"/>
    <n v="5.3999999999999999E-2"/>
    <n v="35.003999999999998"/>
    <n v="5.7000000000000002E-2"/>
    <n v="2.7E-2"/>
    <n v="1.9E-2"/>
    <n v="0"/>
    <n v="9.0999999999999998E-2"/>
    <n v="1.6E-2"/>
    <n v="8.9999999999999993E-3"/>
    <n v="1E-3"/>
    <n v="0"/>
    <n v="0"/>
    <n v="1.0999999999999999E-2"/>
    <n v="0.04"/>
    <n v="1.7999999999999999E-2"/>
    <n v="0"/>
    <n v="0"/>
    <n v="-0.03"/>
    <n v="7.0000000000000007E-2"/>
    <n v="2.1999999999999999E-2"/>
    <n v="0.01"/>
    <n v="0"/>
    <n v="0"/>
    <n v="0"/>
    <n v="0"/>
    <n v="9.27"/>
    <n v="9.5399999999999991"/>
    <n v="0.246"/>
    <n v="2.9020000000000001"/>
  </r>
  <r>
    <x v="4"/>
    <x v="10"/>
    <s v="CYP"/>
    <n v="1129693"/>
    <n v="22270000000"/>
    <n v="0.55500000000000005"/>
    <n v="0.49099999999999999"/>
    <n v="8.1029999999999998"/>
    <n v="-0.36899999999999999"/>
    <n v="-4.3559999999999999"/>
    <n v="6.5640000000000001"/>
    <n v="-0.40600000000000003"/>
    <n v="-5.8209999999999997"/>
    <n v="5.81"/>
    <n v="0.24399999999999999"/>
    <n v="0.193"/>
    <n v="7.1719999999999997"/>
    <n v="0.30099999999999999"/>
    <n v="0.23799999999999999"/>
    <n v="7.0999999999999994E-2"/>
    <n v="6.3E-2"/>
    <n v="8.6329999999999991"/>
    <n v="7.641"/>
    <n v="0.32100000000000001"/>
    <n v="25.227"/>
    <n v="221.452"/>
    <n v="182.17400000000001"/>
    <n v="3.6339999999999999"/>
    <n v="0"/>
    <n v="2.4E-2"/>
    <n v="75.662000000000006"/>
    <n v="191.44"/>
    <n v="1.127"/>
    <n v="30146.273000000001"/>
    <n v="1.2649999999999999"/>
    <n v="0"/>
    <n v="0"/>
    <n v="1E-3"/>
    <n v="1E-3"/>
    <n v="8.1530000000000005"/>
    <n v="7.923"/>
    <n v="-1.5389999999999999"/>
    <n v="-1.3620000000000001"/>
    <n v="0.69"/>
    <n v="0.61099999999999999"/>
    <n v="0.39"/>
    <n v="0.34499999999999997"/>
    <n v="7.4409999999999998"/>
    <n v="6.5869999999999997"/>
    <n v="3.1E-2"/>
    <n v="3.5000000000000003E-2"/>
    <n v="34.055999999999997"/>
    <n v="4.3999999999999997E-2"/>
    <n v="2.4E-2"/>
    <n v="1.7000000000000001E-2"/>
    <n v="1E-3"/>
    <n v="8.8999999999999996E-2"/>
    <n v="1.6E-2"/>
    <n v="8.9999999999999993E-3"/>
    <n v="1E-3"/>
    <n v="0"/>
    <n v="0"/>
    <n v="1.0999999999999999E-2"/>
    <n v="0.04"/>
    <n v="1.7999999999999999E-2"/>
    <n v="0"/>
    <n v="0"/>
    <n v="-3.2000000000000001E-2"/>
    <n v="6.6000000000000003E-2"/>
    <n v="1.4E-2"/>
    <n v="1.0999999999999999E-2"/>
    <n v="0"/>
    <n v="0"/>
    <n v="0"/>
    <n v="0"/>
    <n v="8.9499999999999993"/>
    <n v="9.2100000000000009"/>
    <n v="0.53"/>
    <n v="6.5389999999999997"/>
  </r>
  <r>
    <x v="4"/>
    <x v="11"/>
    <s v="CYP"/>
    <n v="1145090"/>
    <n v="23360000000"/>
    <n v="0.54600000000000004"/>
    <n v="0.47699999999999998"/>
    <n v="7.7889999999999997"/>
    <n v="-0.313"/>
    <n v="-3.867"/>
    <n v="6.141"/>
    <n v="-0.42299999999999999"/>
    <n v="-6.4480000000000004"/>
    <n v="5.3630000000000004"/>
    <n v="0.22500000000000001"/>
    <n v="0.182"/>
    <n v="6.8019999999999996"/>
    <n v="0.28599999999999998"/>
    <n v="0.23100000000000001"/>
    <n v="3.1E-2"/>
    <n v="2.7E-2"/>
    <n v="8.343"/>
    <n v="7.2859999999999996"/>
    <n v="0.30599999999999999"/>
    <n v="25.773"/>
    <n v="229.24100000000001"/>
    <n v="188.315"/>
    <n v="3.665"/>
    <n v="0"/>
    <n v="2.5000000000000001E-2"/>
    <n v="74.013000000000005"/>
    <n v="198.626"/>
    <n v="1.153"/>
    <n v="29451.955000000002"/>
    <n v="1.2370000000000001"/>
    <n v="0"/>
    <n v="0"/>
    <n v="1E-3"/>
    <n v="1E-3"/>
    <n v="7.8250000000000002"/>
    <n v="7.5449999999999999"/>
    <n v="-1.649"/>
    <n v="-1.44"/>
    <n v="0.69"/>
    <n v="0.60299999999999998"/>
    <n v="0.38"/>
    <n v="0.33200000000000002"/>
    <n v="7.1859999999999999"/>
    <n v="6.2759999999999998"/>
    <n v="2.3E-2"/>
    <n v="2.5999999999999999E-2"/>
    <n v="33.725000000000001"/>
    <n v="0.04"/>
    <n v="2.3E-2"/>
    <n v="1.6E-2"/>
    <n v="0"/>
    <n v="8.5999999999999993E-2"/>
    <n v="1.7000000000000001E-2"/>
    <n v="8.9999999999999993E-3"/>
    <n v="1E-3"/>
    <n v="0"/>
    <n v="0"/>
    <n v="1.0999999999999999E-2"/>
    <n v="4.1000000000000002E-2"/>
    <n v="1.7000000000000001E-2"/>
    <n v="0"/>
    <n v="0"/>
    <n v="-3.3000000000000002E-2"/>
    <n v="6.3E-2"/>
    <n v="8.9999999999999993E-3"/>
    <n v="1.0999999999999999E-2"/>
    <n v="0"/>
    <n v="0"/>
    <n v="0"/>
    <n v="0"/>
    <n v="8.64"/>
    <n v="8.9600000000000009"/>
    <n v="0.55400000000000005"/>
    <n v="7.11"/>
  </r>
  <r>
    <x v="4"/>
    <x v="12"/>
    <s v="CYP"/>
    <n v="1156556"/>
    <n v="23950000000"/>
    <n v="0.505"/>
    <n v="0.436"/>
    <n v="7.2640000000000002"/>
    <n v="-0.52500000000000002"/>
    <n v="-6.7450000000000001"/>
    <n v="5.359"/>
    <n v="-0.78200000000000003"/>
    <n v="-12.731999999999999"/>
    <n v="4.633"/>
    <n v="0.20300000000000001"/>
    <n v="0.17"/>
    <n v="6.2809999999999997"/>
    <n v="0.27500000000000002"/>
    <n v="0.23"/>
    <n v="1E-3"/>
    <n v="1E-3"/>
    <n v="8.1679999999999993"/>
    <n v="7.0620000000000003"/>
    <n v="0.309"/>
    <n v="26.277999999999999"/>
    <n v="236.506"/>
    <n v="193.673"/>
    <n v="3.6659999999999999"/>
    <n v="0"/>
    <n v="2.5000000000000001E-2"/>
    <n v="72.108000000000004"/>
    <n v="205.36099999999999"/>
    <n v="1.1759999999999999"/>
    <n v="27326.793000000001"/>
    <n v="1.1970000000000001"/>
    <n v="0"/>
    <n v="0"/>
    <n v="1E-3"/>
    <n v="0"/>
    <n v="7.298"/>
    <n v="7.0289999999999999"/>
    <n v="-1.905"/>
    <n v="-1.647"/>
    <n v="0.69"/>
    <n v="0.59699999999999998"/>
    <n v="0.38"/>
    <n v="0.32900000000000001"/>
    <n v="6.7350000000000003"/>
    <n v="5.8230000000000004"/>
    <n v="0.02"/>
    <n v="2.3E-2"/>
    <n v="31.605"/>
    <n v="3.5999999999999997E-2"/>
    <n v="2.1000000000000001E-2"/>
    <n v="1.2999999999999999E-2"/>
    <n v="0"/>
    <n v="8.4000000000000005E-2"/>
    <n v="1.7000000000000001E-2"/>
    <n v="8.9999999999999993E-3"/>
    <n v="1E-3"/>
    <n v="0"/>
    <n v="0"/>
    <n v="0.01"/>
    <n v="4.1000000000000002E-2"/>
    <n v="1.7000000000000001E-2"/>
    <n v="0"/>
    <n v="0"/>
    <n v="-3.9E-2"/>
    <n v="5.8000000000000003E-2"/>
    <n v="8.0000000000000002E-3"/>
    <n v="1.0999999999999999E-2"/>
    <n v="0"/>
    <n v="0"/>
    <n v="0"/>
    <n v="0"/>
    <n v="8.1300000000000008"/>
    <n v="8.44"/>
    <n v="0.90400000000000003"/>
    <n v="12.444000000000001"/>
  </r>
  <r>
    <x v="4"/>
    <x v="13"/>
    <s v="CYP"/>
    <n v="1166972"/>
    <n v="24640000000"/>
    <n v="0.752"/>
    <n v="0.64500000000000002"/>
    <n v="6.5839999999999996"/>
    <n v="-0.68"/>
    <n v="-9.3620000000000001"/>
    <n v="4.7149999999999999"/>
    <n v="-0.64300000000000002"/>
    <n v="-12.007"/>
    <n v="4.0410000000000004"/>
    <n v="0.19"/>
    <n v="0.16700000000000001"/>
    <n v="5.6420000000000003"/>
    <n v="0.26500000000000001"/>
    <n v="0.23300000000000001"/>
    <n v="1E-3"/>
    <n v="1E-3"/>
    <n v="6.5140000000000002"/>
    <n v="5.5819999999999999"/>
    <n v="0.26200000000000001"/>
    <n v="27.03"/>
    <n v="243.089"/>
    <n v="198.38900000000001"/>
    <n v="3.6669999999999998"/>
    <n v="0"/>
    <n v="2.5999999999999999E-2"/>
    <n v="70.239000000000004"/>
    <n v="211.178"/>
    <n v="1.1890000000000001"/>
    <n v="24232.331999999999"/>
    <n v="1.139"/>
    <n v="0"/>
    <n v="0"/>
    <n v="1E-3"/>
    <n v="1E-3"/>
    <n v="6.633"/>
    <n v="6.3579999999999997"/>
    <n v="-1.869"/>
    <n v="-1.601"/>
    <n v="0.69"/>
    <n v="0.59099999999999997"/>
    <n v="0.34"/>
    <n v="0.29099999999999998"/>
    <n v="5.8170000000000002"/>
    <n v="4.9850000000000003"/>
    <n v="1.0999999999999999E-2"/>
    <n v="1.2999999999999999E-2"/>
    <n v="28.277999999999999"/>
    <n v="5.1999999999999998E-2"/>
    <n v="1.9E-2"/>
    <n v="1.2E-2"/>
    <n v="0"/>
    <n v="8.3000000000000004E-2"/>
    <n v="1.7000000000000001E-2"/>
    <n v="8.9999999999999993E-3"/>
    <n v="1E-3"/>
    <n v="0"/>
    <n v="0"/>
    <n v="0.01"/>
    <n v="4.1000000000000002E-2"/>
    <n v="1.6E-2"/>
    <n v="0"/>
    <n v="0"/>
    <n v="-0.04"/>
    <n v="0.05"/>
    <n v="4.0000000000000001E-3"/>
    <n v="1.0999999999999999E-2"/>
    <n v="0"/>
    <n v="0"/>
    <n v="0"/>
    <n v="0"/>
    <n v="7.42"/>
    <n v="7.74"/>
    <n v="-7.0000000000000007E-2"/>
    <n v="-1.0660000000000001"/>
  </r>
  <r>
    <x v="4"/>
    <x v="14"/>
    <s v="CYP"/>
    <n v="1176997"/>
    <n v="25430000000"/>
    <n v="0.97399999999999998"/>
    <n v="0.82699999999999996"/>
    <n v="6.952"/>
    <n v="0.36799999999999999"/>
    <n v="5.5919999999999996"/>
    <n v="7.5380000000000003"/>
    <n v="2.823"/>
    <n v="59.869"/>
    <n v="6.4050000000000002"/>
    <n v="0.308"/>
    <n v="0.26600000000000001"/>
    <n v="5.907"/>
    <n v="0.28399999999999997"/>
    <n v="0.246"/>
    <n v="8.9999999999999993E-3"/>
    <n v="8.0000000000000002E-3"/>
    <n v="7.11"/>
    <n v="6.0410000000000004"/>
    <n v="0.29099999999999998"/>
    <n v="28.004000000000001"/>
    <n v="250.042"/>
    <n v="205.92699999999999"/>
    <n v="3.6760000000000002"/>
    <n v="0"/>
    <n v="2.7E-2"/>
    <n v="70.825000000000003"/>
    <n v="217.13399999999999"/>
    <n v="1.2010000000000001"/>
    <n v="24039.48"/>
    <n v="1.157"/>
    <n v="0"/>
    <n v="0"/>
    <n v="0"/>
    <n v="0"/>
    <n v="6.9160000000000004"/>
    <n v="6.6440000000000001"/>
    <n v="0.58599999999999997"/>
    <n v="0.498"/>
    <n v="0.7"/>
    <n v="0.59499999999999997"/>
    <n v="0.34"/>
    <n v="0.28899999999999998"/>
    <n v="5.9569999999999999"/>
    <n v="5.0609999999999999"/>
    <n v="0.01"/>
    <n v="1.2E-2"/>
    <n v="28.294"/>
    <n v="6.5000000000000002E-2"/>
    <n v="0.02"/>
    <n v="1.9E-2"/>
    <n v="0"/>
    <n v="8.2000000000000003E-2"/>
    <n v="1.7000000000000001E-2"/>
    <n v="8.9999999999999993E-3"/>
    <n v="1E-3"/>
    <n v="0"/>
    <n v="0"/>
    <n v="0.01"/>
    <n v="4.2000000000000003E-2"/>
    <n v="1.6E-2"/>
    <n v="0"/>
    <n v="0"/>
    <n v="1.2E-2"/>
    <n v="5.0999999999999997E-2"/>
    <n v="4.0000000000000001E-3"/>
    <n v="1.0999999999999999E-2"/>
    <n v="0"/>
    <n v="0"/>
    <n v="0"/>
    <n v="0"/>
    <n v="7.82"/>
    <n v="8.14"/>
    <n v="0.158"/>
    <n v="2.274"/>
  </r>
  <r>
    <x v="4"/>
    <x v="15"/>
    <s v="CYP"/>
    <n v="1187286"/>
    <n v="26320000000"/>
    <n v="0.877"/>
    <n v="0.73899999999999999"/>
    <n v="6.9729999999999999"/>
    <n v="2.1000000000000001E-2"/>
    <n v="0.29899999999999999"/>
    <n v="5.7270000000000003"/>
    <n v="-1.8109999999999999"/>
    <n v="-24.026"/>
    <n v="4.8239999999999998"/>
    <n v="0.23"/>
    <n v="0.19600000000000001"/>
    <n v="5.8730000000000002"/>
    <n v="0.28000000000000003"/>
    <n v="0.23899999999999999"/>
    <n v="1.4999999999999999E-2"/>
    <n v="1.2E-2"/>
    <n v="6.7080000000000002"/>
    <n v="5.65"/>
    <n v="0.27"/>
    <n v="28.881"/>
    <n v="257.01499999999999"/>
    <n v="211.654"/>
    <n v="3.6909999999999998"/>
    <n v="0"/>
    <n v="2.7E-2"/>
    <n v="69.578999999999994"/>
    <n v="223.20400000000001"/>
    <n v="1.212"/>
    <n v="24580.83"/>
    <n v="1.1739999999999999"/>
    <n v="0"/>
    <n v="0"/>
    <n v="0"/>
    <n v="0"/>
    <n v="6.915"/>
    <n v="6.6539999999999999"/>
    <n v="-1.246"/>
    <n v="-1.0489999999999999"/>
    <n v="0.71"/>
    <n v="0.59799999999999998"/>
    <n v="0.35"/>
    <n v="0.29499999999999998"/>
    <n v="6.07"/>
    <n v="5.1120000000000001"/>
    <n v="8.9999999999999993E-3"/>
    <n v="1.0999999999999999E-2"/>
    <n v="29.184000000000001"/>
    <n v="6.0999999999999999E-2"/>
    <n v="0.02"/>
    <n v="1.4E-2"/>
    <n v="0"/>
    <n v="8.1000000000000003E-2"/>
    <n v="1.7000000000000001E-2"/>
    <n v="8.9999999999999993E-3"/>
    <n v="1E-3"/>
    <n v="0"/>
    <n v="0"/>
    <n v="0.01"/>
    <n v="4.2000000000000003E-2"/>
    <n v="1.4999999999999999E-2"/>
    <n v="0"/>
    <n v="0"/>
    <n v="-2.3E-2"/>
    <n v="5.0999999999999997E-2"/>
    <n v="4.0000000000000001E-3"/>
    <n v="1.0999999999999999E-2"/>
    <n v="0"/>
    <n v="0"/>
    <n v="0"/>
    <n v="0"/>
    <n v="7.9"/>
    <n v="8.2100000000000009"/>
    <n v="-0.26500000000000001"/>
    <n v="-3.8029999999999999"/>
  </r>
  <r>
    <x v="4"/>
    <x v="16"/>
    <s v="CYP"/>
    <n v="1197889"/>
    <n v="26910000000"/>
    <n v="0.88300000000000001"/>
    <n v="0.73699999999999999"/>
    <n v="7.375"/>
    <n v="0.40200000000000002"/>
    <n v="5.7720000000000002"/>
    <n v="7.4489999999999998"/>
    <n v="1.7210000000000001"/>
    <n v="30.058"/>
    <n v="6.218"/>
    <n v="0.29099999999999998"/>
    <n v="0.23499999999999999"/>
    <n v="6.157"/>
    <n v="0.28799999999999998"/>
    <n v="0.23200000000000001"/>
    <n v="2E-3"/>
    <n v="2E-3"/>
    <n v="6.8920000000000003"/>
    <n v="5.7530000000000001"/>
    <n v="0.26900000000000002"/>
    <n v="29.763999999999999"/>
    <n v="264.39"/>
    <n v="219.10300000000001"/>
    <n v="3.6930000000000001"/>
    <n v="0"/>
    <n v="2.7E-2"/>
    <n v="69.653000000000006"/>
    <n v="229.68100000000001"/>
    <n v="1.2250000000000001"/>
    <n v="26494.055"/>
    <n v="1.24"/>
    <n v="0"/>
    <n v="0"/>
    <n v="0"/>
    <n v="0"/>
    <n v="7.1790000000000003"/>
    <n v="6.9710000000000001"/>
    <n v="7.2999999999999995E-2"/>
    <n v="6.0999999999999999E-2"/>
    <n v="0.73"/>
    <n v="0.60899999999999999"/>
    <n v="0.35"/>
    <n v="0.29199999999999998"/>
    <n v="6.4770000000000003"/>
    <n v="5.407"/>
    <n v="1.0999999999999999E-2"/>
    <n v="1.2999999999999999E-2"/>
    <n v="31.736999999999998"/>
    <n v="5.8999999999999997E-2"/>
    <n v="2.1000000000000001E-2"/>
    <n v="1.9E-2"/>
    <n v="0"/>
    <n v="0.08"/>
    <n v="1.7000000000000001E-2"/>
    <n v="0.01"/>
    <n v="1E-3"/>
    <n v="0"/>
    <n v="0"/>
    <n v="0.01"/>
    <n v="4.2000000000000003E-2"/>
    <n v="1.4999999999999999E-2"/>
    <n v="0"/>
    <n v="0"/>
    <n v="2E-3"/>
    <n v="5.3999999999999999E-2"/>
    <n v="4.0000000000000001E-3"/>
    <n v="1.0999999999999999E-2"/>
    <n v="0"/>
    <n v="0"/>
    <n v="0"/>
    <n v="0"/>
    <n v="8.35"/>
    <n v="8.6"/>
    <n v="-0.48399999999999999"/>
    <n v="-6.5570000000000004"/>
  </r>
  <r>
    <x v="4"/>
    <x v="17"/>
    <s v="CYP"/>
    <n v="1208527"/>
    <n v="27600000000"/>
    <n v="0.92300000000000004"/>
    <n v="0.76400000000000001"/>
    <n v="7.5250000000000004"/>
    <n v="0.15"/>
    <n v="2.0329999999999999"/>
    <n v="6.7930000000000001"/>
    <n v="-0.65600000000000003"/>
    <n v="-8.8089999999999993"/>
    <n v="5.6210000000000004"/>
    <n v="0.254"/>
    <n v="0.20799999999999999"/>
    <n v="6.2270000000000003"/>
    <n v="0.28199999999999997"/>
    <n v="0.23100000000000001"/>
    <n v="1.2E-2"/>
    <n v="0.01"/>
    <n v="7.8369999999999997"/>
    <n v="6.4850000000000003"/>
    <n v="0.29299999999999998"/>
    <n v="30.687000000000001"/>
    <n v="271.91500000000002"/>
    <n v="225.89599999999999"/>
    <n v="3.7040000000000002"/>
    <n v="0"/>
    <n v="2.8000000000000001E-2"/>
    <n v="68.92"/>
    <n v="236.255"/>
    <n v="1.2410000000000001"/>
    <n v="26971.416000000001"/>
    <n v="1.2210000000000001"/>
    <n v="0"/>
    <n v="0"/>
    <n v="0"/>
    <n v="0"/>
    <n v="7.2320000000000002"/>
    <n v="7.0250000000000004"/>
    <n v="-0.73299999999999998"/>
    <n v="-0.60599999999999998"/>
    <n v="0.74"/>
    <n v="0.61199999999999999"/>
    <n v="0.36"/>
    <n v="0.29799999999999999"/>
    <n v="6.5739999999999998"/>
    <n v="5.44"/>
    <n v="1.2999999999999999E-2"/>
    <n v="1.6E-2"/>
    <n v="32.595999999999997"/>
    <n v="6.0999999999999999E-2"/>
    <n v="2.1000000000000001E-2"/>
    <n v="1.7000000000000001E-2"/>
    <n v="0"/>
    <n v="0.08"/>
    <n v="1.7000000000000001E-2"/>
    <n v="0.01"/>
    <n v="0"/>
    <n v="0"/>
    <n v="0"/>
    <n v="8.9999999999999993E-3"/>
    <n v="4.2000000000000003E-2"/>
    <n v="1.4999999999999999E-2"/>
    <n v="0"/>
    <n v="0"/>
    <n v="-1.7000000000000001E-2"/>
    <n v="5.3999999999999999E-2"/>
    <n v="5.0000000000000001E-3"/>
    <n v="1.0999999999999999E-2"/>
    <n v="0"/>
    <n v="0"/>
    <n v="0"/>
    <n v="0"/>
    <n v="8.49"/>
    <n v="8.74"/>
    <n v="0.312"/>
    <n v="4.1440000000000001"/>
  </r>
  <r>
    <x v="4"/>
    <x v="18"/>
    <s v="CYP"/>
    <n v="1218834"/>
    <n v="28490000000"/>
    <n v="0.84799999999999998"/>
    <n v="0.69599999999999995"/>
    <n v="7.343"/>
    <n v="-0.183"/>
    <n v="-2.4289999999999998"/>
    <n v="6.5"/>
    <n v="-0.29299999999999998"/>
    <n v="-4.3099999999999996"/>
    <n v="5.3330000000000002"/>
    <n v="0.23400000000000001"/>
    <n v="0.2"/>
    <n v="6.024"/>
    <n v="0.26400000000000001"/>
    <n v="0.22600000000000001"/>
    <n v="5.3999999999999999E-2"/>
    <n v="4.3999999999999997E-2"/>
    <n v="7.8979999999999997"/>
    <n v="6.48"/>
    <n v="0.28399999999999997"/>
    <n v="31.535"/>
    <n v="279.25799999999998"/>
    <n v="232.39500000000001"/>
    <n v="3.758"/>
    <n v="0"/>
    <n v="2.8000000000000001E-2"/>
    <n v="68.076999999999998"/>
    <n v="242.67500000000001"/>
    <n v="1.2609999999999999"/>
    <n v="26633.77"/>
    <n v="1.1679999999999999"/>
    <n v="0"/>
    <n v="0"/>
    <n v="0"/>
    <n v="0"/>
    <n v="7.0229999999999997"/>
    <n v="6.8179999999999996"/>
    <n v="-0.84299999999999997"/>
    <n v="-0.69099999999999995"/>
    <n v="0.74"/>
    <n v="0.60699999999999998"/>
    <n v="0.36"/>
    <n v="0.29499999999999998"/>
    <n v="6.42"/>
    <n v="5.2679999999999998"/>
    <n v="1.6E-2"/>
    <n v="0.02"/>
    <n v="32.462000000000003"/>
    <n v="5.3999999999999999E-2"/>
    <n v="0.02"/>
    <n v="1.6E-2"/>
    <n v="0"/>
    <n v="7.9000000000000001E-2"/>
    <n v="1.7000000000000001E-2"/>
    <n v="0.01"/>
    <n v="0"/>
    <n v="0"/>
    <n v="0"/>
    <n v="8.9999999999999993E-3"/>
    <n v="4.2999999999999997E-2"/>
    <n v="1.4E-2"/>
    <n v="0"/>
    <n v="0"/>
    <n v="-0.02"/>
    <n v="5.1999999999999998E-2"/>
    <n v="7.0000000000000001E-3"/>
    <n v="1.0999999999999999E-2"/>
    <n v="0"/>
    <n v="0"/>
    <n v="0"/>
    <n v="0"/>
    <n v="8.31"/>
    <n v="8.56"/>
    <n v="0.55600000000000005"/>
    <n v="7.57"/>
  </r>
  <r>
    <x v="4"/>
    <x v="19"/>
    <s v="CYP"/>
    <n v="1228840"/>
    <n v="29580000000"/>
    <n v="0.78900000000000003"/>
    <n v="0.64200000000000002"/>
    <n v="7.343"/>
    <n v="1E-3"/>
    <n v="8.9999999999999993E-3"/>
    <n v="6.5"/>
    <n v="1E-3"/>
    <n v="0.01"/>
    <n v="5.29"/>
    <n v="0.2843684210526316"/>
    <n v="0.2"/>
    <n v="5.976"/>
    <n v="0.31863157894736843"/>
    <n v="0.22600000000000001"/>
    <n v="6.8000000000000005E-2"/>
    <n v="5.5E-2"/>
    <n v="7.7060000000000004"/>
    <n v="6.2709999999999999"/>
    <n v="0.35378947368421049"/>
    <n v="32.323999999999998"/>
    <n v="286.601"/>
    <n v="238.89599999999999"/>
    <n v="3.8260000000000001"/>
    <n v="0"/>
    <n v="2.8000000000000001E-2"/>
    <n v="67.233999999999995"/>
    <n v="249.136"/>
    <n v="1.286"/>
    <n v="26442.418000000001"/>
    <n v="1.3487894736842105"/>
    <n v="0"/>
    <n v="0"/>
    <n v="0"/>
    <n v="0"/>
    <n v="6.95"/>
    <n v="6.7460000000000004"/>
    <n v="-0.84299999999999997"/>
    <n v="-0.68600000000000005"/>
    <n v="0.74"/>
    <n v="0.60199999999999998"/>
    <n v="0.37"/>
    <n v="0.30099999999999999"/>
    <n v="6.4610000000000003"/>
    <n v="5.2569999999999997"/>
    <n v="0.02"/>
    <n v="2.5000000000000001E-2"/>
    <n v="32.493000000000002"/>
    <n v="4.9000000000000002E-2"/>
    <n v="0.02"/>
    <n v="1.6E-2"/>
    <n v="0"/>
    <n v="7.6999999999999999E-2"/>
    <n v="1.7000000000000001E-2"/>
    <n v="0.01"/>
    <n v="0"/>
    <n v="0"/>
    <n v="0"/>
    <n v="8.9999999999999993E-3"/>
    <n v="4.2999999999999997E-2"/>
    <n v="1.4E-2"/>
    <n v="0"/>
    <n v="0"/>
    <n v="-1.7999999999999999E-2"/>
    <n v="5.1999999999999998E-2"/>
    <n v="8.0000000000000002E-3"/>
    <n v="1.0999999999999999E-2"/>
    <n v="0"/>
    <n v="0"/>
    <n v="0"/>
    <n v="0"/>
    <n v="8.2899999999999991"/>
    <n v="8.5399999999999991"/>
    <n v="0.36299999999999999"/>
    <n v="4.944"/>
  </r>
  <r>
    <x v="4"/>
    <x v="20"/>
    <s v="CYP"/>
    <n v="1237540"/>
    <n v="28439052741"/>
    <n v="0.88200000000000001"/>
    <n v="0.71299999999999997"/>
    <n v="7.27"/>
    <n v="-7.3999999999999996E-2"/>
    <n v="-1.002"/>
    <n v="6.4630000000000001"/>
    <n v="-3.6999999999999998E-2"/>
    <n v="-0.56899999999999995"/>
    <n v="5.2229999999999999"/>
    <n v="0.2843684210526316"/>
    <n v="0.22900000000000001"/>
    <n v="5.8739999999999997"/>
    <n v="0.31863157894736843"/>
    <n v="0.25700000000000001"/>
    <n v="6.8000000000000005E-2"/>
    <n v="5.5E-2"/>
    <n v="6.7789999999999999"/>
    <n v="5.4779999999999998"/>
    <n v="0.35378947368421049"/>
    <n v="33.207000000000001"/>
    <n v="293.87099999999998"/>
    <n v="245.35900000000001"/>
    <n v="3.8940000000000001"/>
    <n v="0"/>
    <n v="2.8000000000000001E-2"/>
    <n v="66.427999999999997"/>
    <n v="255.435"/>
    <n v="1.306"/>
    <n v="22852.851999999999"/>
    <n v="1.3487894736842105"/>
    <n v="0"/>
    <n v="0"/>
    <n v="0"/>
    <n v="0"/>
    <n v="7.9468499999999995"/>
    <n v="7.7096500000000008"/>
    <n v="-0.80600000000000005"/>
    <n v="-0.65100000000000002"/>
    <n v="0.69049999999999989"/>
    <n v="0.62714999999999999"/>
    <n v="0.36899999999999994"/>
    <n v="0.33679999999999999"/>
    <n v="6.2990000000000004"/>
    <n v="5.09"/>
    <n v="1.6E-2"/>
    <n v="0.02"/>
    <n v="28.280999999999999"/>
    <n v="5.3999999999999999E-2"/>
    <n v="2.1000000000000001E-2"/>
    <n v="1.6E-2"/>
    <n v="0"/>
    <n v="7.6999999999999999E-2"/>
    <n v="1.7000000000000001E-2"/>
    <n v="0.01"/>
    <n v="0"/>
    <n v="0"/>
    <n v="0"/>
    <n v="8.9999999999999993E-3"/>
    <n v="4.2999999999999997E-2"/>
    <n v="1.4E-2"/>
    <n v="0"/>
    <n v="0"/>
    <n v="-0.02"/>
    <n v="5.6000000000000001E-2"/>
    <n v="7.0000000000000001E-3"/>
    <n v="1.0999999999999999E-2"/>
    <n v="0"/>
    <n v="0"/>
    <n v="0"/>
    <n v="0"/>
    <n v="8.4604999999999997"/>
    <n v="8.7230000000000008"/>
    <n v="-0.49099999999999999"/>
    <n v="-6.7519999999999998"/>
  </r>
  <r>
    <x v="4"/>
    <x v="21"/>
    <s v="CYP"/>
    <n v="1244193"/>
    <n v="25506469600"/>
    <n v="0.88200000000000001"/>
    <n v="0.70899999999999996"/>
    <n v="7.6"/>
    <n v="0.33100000000000002"/>
    <n v="4.5510000000000002"/>
    <n v="6.7939999999999996"/>
    <n v="0.33100000000000002"/>
    <n v="5.1189999999999998"/>
    <n v="5.4610000000000003"/>
    <n v="0.2843684210526316"/>
    <n v="0.22800000000000001"/>
    <n v="6.109"/>
    <n v="0.31863157894736843"/>
    <n v="0.255"/>
    <n v="0.20100000000000001"/>
    <n v="0.16200000000000001"/>
    <n v="8.3210476190476168"/>
    <n v="7.5756190476190461"/>
    <n v="0.35378947368421049"/>
    <n v="34.088999999999999"/>
    <n v="301.471"/>
    <n v="252.154"/>
    <n v="4.0960000000000001"/>
    <n v="0"/>
    <n v="2.9000000000000001E-2"/>
    <n v="65.622"/>
    <n v="261.93200000000002"/>
    <n v="1.3260000000000001"/>
    <n v="23985.011999999999"/>
    <n v="1.3487894736842105"/>
    <n v="0"/>
    <n v="0"/>
    <n v="0"/>
    <n v="0"/>
    <n v="7.9468499999999995"/>
    <n v="7.7096500000000008"/>
    <n v="-0.80600000000000005"/>
    <n v="-0.64800000000000002"/>
    <n v="0.69049999999999989"/>
    <n v="0.62714999999999999"/>
    <n v="0.36899999999999994"/>
    <n v="0.33679999999999999"/>
    <n v="6.4969999999999999"/>
    <n v="5.2220000000000004"/>
    <n v="1.6E-2"/>
    <n v="0.02"/>
    <n v="29.841999999999999"/>
    <n v="5.2999999999999999E-2"/>
    <n v="0.02"/>
    <n v="1.7000000000000001E-2"/>
    <n v="1E-3"/>
    <n v="7.5999999999999998E-2"/>
    <n v="1.7000000000000001E-2"/>
    <n v="0.01"/>
    <n v="1E-3"/>
    <n v="0"/>
    <n v="0"/>
    <n v="8.9999999999999993E-3"/>
    <n v="4.2999999999999997E-2"/>
    <n v="1.4E-2"/>
    <n v="0"/>
    <n v="0"/>
    <n v="-0.02"/>
    <n v="5.5E-2"/>
    <n v="7.0000000000000001E-3"/>
    <n v="1.0999999999999999E-2"/>
    <n v="0"/>
    <n v="0"/>
    <n v="0"/>
    <n v="0"/>
    <n v="8.4604999999999997"/>
    <n v="8.7230000000000008"/>
    <n v="0.74747619047619029"/>
    <n v="9.3644285714285704"/>
  </r>
  <r>
    <x v="5"/>
    <x v="0"/>
    <s v="CZE"/>
    <n v="10234712"/>
    <n v="61823494487"/>
    <n v="1.9370000000000001"/>
    <n v="0.189"/>
    <n v="127.15600000000001"/>
    <n v="10.586"/>
    <n v="9.0809999999999995"/>
    <n v="123.27200000000001"/>
    <n v="10.696"/>
    <n v="9.5009999999999994"/>
    <n v="12.045"/>
    <n v="0.70599999999999996"/>
    <n v="0.26"/>
    <n v="12.423999999999999"/>
    <n v="0.72899999999999998"/>
    <n v="0.26800000000000002"/>
    <n v="86.835999999999999"/>
    <n v="8.484"/>
    <n v="120.413"/>
    <n v="11.765000000000001"/>
    <n v="0.69"/>
    <n v="114.77500000000001"/>
    <n v="9681.1049999999996"/>
    <n v="9552.2070000000003"/>
    <n v="8230.1970000000001"/>
    <n v="4.032"/>
    <n v="322.04399999999998"/>
    <n v="-19.638999999999999"/>
    <n v="993.58100000000002"/>
    <n v="16.477"/>
    <n v="46362.195"/>
    <n v="2.7189999999999999"/>
    <n v="0.32200000000000001"/>
    <n v="3.2000000000000001E-2"/>
    <n v="18.134"/>
    <n v="1.772"/>
    <n v="14.08"/>
    <n v="13.157"/>
    <n v="-3.8839999999999999"/>
    <n v="-0.379"/>
    <n v="14.98"/>
    <n v="1.464"/>
    <n v="5.53"/>
    <n v="0.54"/>
    <n v="18.116"/>
    <n v="1.77"/>
    <n v="0.17699999999999999"/>
    <n v="1.81"/>
    <n v="474.50400000000002"/>
    <n v="0.26800000000000002"/>
    <n v="0.5"/>
    <n v="0.40300000000000002"/>
    <n v="0.94399999999999995"/>
    <n v="0.623"/>
    <n v="0.92500000000000004"/>
    <n v="0.56699999999999995"/>
    <n v="1.5669999999999999"/>
    <n v="3.7999999999999999E-2"/>
    <n v="0.26400000000000001"/>
    <n v="-3.0000000000000001E-3"/>
    <n v="0.27200000000000002"/>
    <n v="0.40699999999999997"/>
    <n v="0.11600000000000001"/>
    <n v="0.38300000000000001"/>
    <n v="-7.5999999999999998E-2"/>
    <n v="0.17599999999999999"/>
    <n v="0.83699999999999997"/>
    <n v="0.44600000000000001"/>
    <n v="1E-3"/>
    <n v="4.0000000000000001E-3"/>
    <n v="5.0000000000000001E-3"/>
    <n v="0"/>
    <n v="134.66"/>
    <n v="144.1"/>
    <n v="-6.7430000000000003"/>
    <n v="-5.3029999999999999"/>
  </r>
  <r>
    <x v="5"/>
    <x v="1"/>
    <s v="CZE"/>
    <n v="10230273"/>
    <n v="65173036731"/>
    <n v="1.629"/>
    <n v="0.159"/>
    <n v="127.03"/>
    <n v="-0.126"/>
    <n v="-9.9000000000000005E-2"/>
    <n v="123.036"/>
    <n v="-0.23599999999999999"/>
    <n v="-0.191"/>
    <n v="12.026999999999999"/>
    <n v="0.67600000000000005"/>
    <n v="0.254"/>
    <n v="12.417"/>
    <n v="0.69699999999999995"/>
    <n v="0.26200000000000001"/>
    <n v="84.798000000000002"/>
    <n v="8.2889999999999997"/>
    <n v="121.93600000000001"/>
    <n v="11.919"/>
    <n v="0.66900000000000004"/>
    <n v="116.404"/>
    <n v="9808.1360000000004"/>
    <n v="9675.2430000000004"/>
    <n v="8314.9959999999992"/>
    <n v="4.3639999999999999"/>
    <n v="341.34399999999999"/>
    <n v="-23.632999999999999"/>
    <n v="1012.754"/>
    <n v="18.276"/>
    <n v="47434.898000000001"/>
    <n v="2.6640000000000001"/>
    <n v="0.33200000000000002"/>
    <n v="3.2000000000000001E-2"/>
    <n v="19.3"/>
    <n v="1.887"/>
    <n v="14.055999999999999"/>
    <n v="13.378"/>
    <n v="-3.9940000000000002"/>
    <n v="-0.39"/>
    <n v="14.68"/>
    <n v="1.4350000000000001"/>
    <n v="5.87"/>
    <n v="0.57399999999999995"/>
    <n v="19.172999999999998"/>
    <n v="1.8740000000000001"/>
    <n v="0.17599999999999999"/>
    <n v="1.7989999999999999"/>
    <n v="485.27199999999999"/>
    <n v="0.216"/>
    <n v="0.495"/>
    <n v="0.40500000000000003"/>
    <n v="0.91600000000000004"/>
    <n v="0.60699999999999998"/>
    <n v="0.91500000000000004"/>
    <n v="0.56399999999999995"/>
    <n v="1.556"/>
    <n v="0.04"/>
    <n v="0.26900000000000002"/>
    <n v="-4.0000000000000001E-3"/>
    <n v="0.26900000000000002"/>
    <n v="0.42899999999999999"/>
    <n v="0.11799999999999999"/>
    <n v="0.40400000000000003"/>
    <n v="-8.4000000000000005E-2"/>
    <n v="0.185"/>
    <n v="0.84399999999999997"/>
    <n v="0.442"/>
    <n v="1E-3"/>
    <n v="4.0000000000000001E-3"/>
    <n v="5.0000000000000001E-3"/>
    <n v="0"/>
    <n v="136.86000000000001"/>
    <n v="143.80000000000001"/>
    <n v="-5.0940000000000003"/>
    <n v="-4.01"/>
  </r>
  <r>
    <x v="5"/>
    <x v="2"/>
    <s v="CZE"/>
    <n v="10238170"/>
    <n v="66807498696"/>
    <n v="1.403"/>
    <n v="0.13700000000000001"/>
    <n v="123.947"/>
    <n v="-3.0830000000000002"/>
    <n v="-2.427"/>
    <n v="120.35599999999999"/>
    <n v="-2.68"/>
    <n v="-2.1779999999999999"/>
    <n v="11.756"/>
    <n v="0.64200000000000002"/>
    <n v="0.247"/>
    <n v="12.106"/>
    <n v="0.66100000000000003"/>
    <n v="0.255"/>
    <n v="82.676000000000002"/>
    <n v="8.0749999999999993"/>
    <n v="124.896"/>
    <n v="12.199"/>
    <n v="0.66600000000000004"/>
    <n v="117.80800000000001"/>
    <n v="9932.0830000000005"/>
    <n v="9795.6"/>
    <n v="8397.6720000000005"/>
    <n v="4.6980000000000004"/>
    <n v="359.88299999999998"/>
    <n v="-27.224"/>
    <n v="1031.9880000000001"/>
    <n v="20.036000000000001"/>
    <n v="47543.315999999999"/>
    <n v="2.5960000000000001"/>
    <n v="0.33400000000000002"/>
    <n v="3.3000000000000002E-2"/>
    <n v="18.539000000000001"/>
    <n v="1.8109999999999999"/>
    <n v="13.497999999999999"/>
    <n v="12.82"/>
    <n v="-3.5910000000000002"/>
    <n v="-0.35099999999999998"/>
    <n v="14.14"/>
    <n v="1.381"/>
    <n v="4.9000000000000004"/>
    <n v="0.47899999999999998"/>
    <n v="19.234000000000002"/>
    <n v="1.879"/>
    <n v="0.17199999999999999"/>
    <n v="1.76"/>
    <n v="486.75700000000001"/>
    <n v="0.17599999999999999"/>
    <n v="0.47199999999999998"/>
    <n v="0.38300000000000001"/>
    <n v="0.85399999999999998"/>
    <n v="0.59"/>
    <n v="0.90500000000000003"/>
    <n v="0.56100000000000005"/>
    <n v="1.5429999999999999"/>
    <n v="4.2000000000000003E-2"/>
    <n v="0.27300000000000002"/>
    <n v="-4.0000000000000001E-3"/>
    <n v="0.26700000000000002"/>
    <n v="0.44800000000000001"/>
    <n v="0.112"/>
    <n v="0.378"/>
    <n v="-6.9000000000000006E-2"/>
    <n v="0.185"/>
    <n v="0.81599999999999995"/>
    <n v="0.438"/>
    <n v="1E-3"/>
    <n v="4.0000000000000001E-3"/>
    <n v="5.0000000000000001E-3"/>
    <n v="0"/>
    <n v="131.25"/>
    <n v="138.19"/>
    <n v="0.95"/>
    <n v="0.76600000000000001"/>
  </r>
  <r>
    <x v="5"/>
    <x v="3"/>
    <s v="CZE"/>
    <n v="10248039"/>
    <n v="62180519006"/>
    <n v="1.4850000000000001"/>
    <n v="0.14499999999999999"/>
    <n v="127.479"/>
    <n v="3.532"/>
    <n v="2.8490000000000002"/>
    <n v="124.218"/>
    <n v="3.8620000000000001"/>
    <n v="3.2080000000000002"/>
    <n v="12.121"/>
    <n v="0.63100000000000001"/>
    <n v="0.24099999999999999"/>
    <n v="12.439"/>
    <n v="0.64800000000000002"/>
    <n v="0.248"/>
    <n v="83.968000000000004"/>
    <n v="8.1940000000000008"/>
    <n v="120.858"/>
    <n v="11.792999999999999"/>
    <n v="0.61399999999999999"/>
    <n v="119.292"/>
    <n v="10059.562"/>
    <n v="9919.8160000000007"/>
    <n v="8481.64"/>
    <n v="5.0199999999999996"/>
    <n v="378.85599999999999"/>
    <n v="-30.484000000000002"/>
    <n v="1052.9570000000001"/>
    <n v="21.795999999999999"/>
    <n v="50209.616999999998"/>
    <n v="2.6150000000000002"/>
    <n v="0.32300000000000001"/>
    <n v="3.1E-2"/>
    <n v="18.974"/>
    <n v="1.851"/>
    <n v="13.909000000000001"/>
    <n v="13.231999999999999"/>
    <n v="-3.2610000000000001"/>
    <n v="-0.318"/>
    <n v="14.07"/>
    <n v="1.373"/>
    <n v="4.99"/>
    <n v="0.48699999999999999"/>
    <n v="20.969000000000001"/>
    <n v="2.0459999999999998"/>
    <n v="0.17199999999999999"/>
    <n v="1.76"/>
    <n v="514.54999999999995"/>
    <n v="0.17399999999999999"/>
    <n v="0.46100000000000002"/>
    <n v="0.373"/>
    <n v="0.79800000000000004"/>
    <n v="0.57299999999999995"/>
    <n v="0.89400000000000002"/>
    <n v="0.55800000000000005"/>
    <n v="1.5289999999999999"/>
    <n v="4.2999999999999997E-2"/>
    <n v="0.27700000000000002"/>
    <n v="-5.0000000000000001E-3"/>
    <n v="0.26500000000000001"/>
    <n v="0.46400000000000002"/>
    <n v="0.108"/>
    <n v="0.373"/>
    <n v="-5.8000000000000003E-2"/>
    <n v="0.19600000000000001"/>
    <n v="0.79900000000000004"/>
    <n v="0.434"/>
    <n v="1E-3"/>
    <n v="4.0000000000000001E-3"/>
    <n v="5.0000000000000001E-3"/>
    <n v="0"/>
    <n v="135.6"/>
    <n v="142.54"/>
    <n v="-6.6210000000000004"/>
    <n v="-5.194"/>
  </r>
  <r>
    <x v="5"/>
    <x v="4"/>
    <s v="CZE"/>
    <n v="10261003"/>
    <n v="71631542703"/>
    <n v="1.627"/>
    <n v="0.159"/>
    <n v="128.24799999999999"/>
    <n v="0.76900000000000002"/>
    <n v="0.60299999999999998"/>
    <n v="124.767"/>
    <n v="0.54900000000000004"/>
    <n v="0.442"/>
    <n v="12.159000000000001"/>
    <n v="0.59699999999999998"/>
    <n v="0.23599999999999999"/>
    <n v="12.499000000000001"/>
    <n v="0.61299999999999999"/>
    <n v="0.24299999999999999"/>
    <n v="83.408000000000001"/>
    <n v="8.1289999999999996"/>
    <n v="115.45"/>
    <n v="11.250999999999999"/>
    <n v="0.55200000000000005"/>
    <n v="120.919"/>
    <n v="10187.81"/>
    <n v="10044.584000000001"/>
    <n v="8565.0480000000007"/>
    <n v="5.335"/>
    <n v="397.976"/>
    <n v="-33.965000000000003"/>
    <n v="1074.9549999999999"/>
    <n v="23.576000000000001"/>
    <n v="51439.855000000003"/>
    <n v="2.524"/>
    <n v="0.314"/>
    <n v="3.1E-2"/>
    <n v="19.12"/>
    <n v="1.863"/>
    <n v="13.945"/>
    <n v="13.268000000000001"/>
    <n v="-3.4809999999999999"/>
    <n v="-0.33900000000000002"/>
    <n v="13.65"/>
    <n v="1.33"/>
    <n v="5.19"/>
    <n v="0.50600000000000001"/>
    <n v="21.998000000000001"/>
    <n v="2.1440000000000001"/>
    <n v="0.17399999999999999"/>
    <n v="1.78"/>
    <n v="527.82500000000005"/>
    <n v="0.17899999999999999"/>
    <n v="0.44800000000000001"/>
    <n v="0.36699999999999999"/>
    <n v="0.76700000000000002"/>
    <n v="0.55600000000000005"/>
    <n v="0.88300000000000001"/>
    <n v="0.55400000000000005"/>
    <n v="1.514"/>
    <n v="4.4999999999999998E-2"/>
    <n v="0.28000000000000003"/>
    <n v="-5.0000000000000001E-3"/>
    <n v="0.26300000000000001"/>
    <n v="0.47899999999999998"/>
    <n v="9.7000000000000003E-2"/>
    <n v="0.36399999999999999"/>
    <n v="-6.5000000000000002E-2"/>
    <n v="0.19900000000000001"/>
    <n v="0.77100000000000002"/>
    <n v="0.43"/>
    <n v="1E-3"/>
    <n v="4.0000000000000001E-3"/>
    <n v="5.0000000000000001E-3"/>
    <n v="0"/>
    <n v="136.13999999999999"/>
    <n v="143.09"/>
    <n v="-12.798"/>
    <n v="-9.9789999999999992"/>
  </r>
  <r>
    <x v="5"/>
    <x v="5"/>
    <s v="CZE"/>
    <n v="10280122"/>
    <n v="80082575399"/>
    <n v="1.625"/>
    <n v="0.158"/>
    <n v="125.68899999999999"/>
    <n v="-2.5590000000000002"/>
    <n v="-1.9950000000000001"/>
    <n v="122.64700000000001"/>
    <n v="-2.1190000000000002"/>
    <n v="-1.6990000000000001"/>
    <n v="11.930999999999999"/>
    <n v="0.54400000000000004"/>
    <n v="0.23599999999999999"/>
    <n v="12.226000000000001"/>
    <n v="0.55800000000000005"/>
    <n v="0.24199999999999999"/>
    <n v="80.602999999999994"/>
    <n v="7.8410000000000002"/>
    <n v="110.334"/>
    <n v="10.733000000000001"/>
    <n v="0.48899999999999999"/>
    <n v="122.544"/>
    <n v="10313.498"/>
    <n v="10167.231"/>
    <n v="8645.6509999999998"/>
    <n v="5.649"/>
    <n v="416.73500000000001"/>
    <n v="-37.006"/>
    <n v="1097.557"/>
    <n v="25.361999999999998"/>
    <n v="50547.258000000002"/>
    <n v="2.3050000000000002"/>
    <n v="0.314"/>
    <n v="3.1E-2"/>
    <n v="18.759"/>
    <n v="1.825"/>
    <n v="13.62"/>
    <n v="12.944000000000001"/>
    <n v="-3.0409999999999999"/>
    <n v="-0.29599999999999999"/>
    <n v="14.04"/>
    <n v="1.3660000000000001"/>
    <n v="5.09"/>
    <n v="0.495"/>
    <n v="22.602"/>
    <n v="2.1989999999999998"/>
    <n v="0.17399999999999999"/>
    <n v="1.786"/>
    <n v="519.63199999999995"/>
    <n v="0.16800000000000001"/>
    <n v="0.42399999999999999"/>
    <n v="0.35699999999999998"/>
    <n v="0.69799999999999995"/>
    <n v="0.54"/>
    <n v="0.871"/>
    <n v="0.55000000000000004"/>
    <n v="1.498"/>
    <n v="4.5999999999999999E-2"/>
    <n v="0.28299999999999997"/>
    <n v="-6.0000000000000001E-3"/>
    <n v="0.26200000000000001"/>
    <n v="0.49099999999999999"/>
    <n v="9.0999999999999998E-2"/>
    <n v="0.34899999999999998"/>
    <n v="-6.4000000000000001E-2"/>
    <n v="0.20300000000000001"/>
    <n v="0.73899999999999999"/>
    <n v="0.42599999999999999"/>
    <n v="1E-3"/>
    <n v="4.0000000000000001E-3"/>
    <n v="5.0000000000000001E-3"/>
    <n v="0"/>
    <n v="133.07"/>
    <n v="140.02000000000001"/>
    <n v="-15.353999999999999"/>
    <n v="-12.215999999999999"/>
  </r>
  <r>
    <x v="5"/>
    <x v="6"/>
    <s v="CZE"/>
    <n v="10304822"/>
    <n v="88533608096"/>
    <n v="1.748"/>
    <n v="0.17"/>
    <n v="126.566"/>
    <n v="0.878"/>
    <n v="0.69799999999999995"/>
    <n v="123.818"/>
    <n v="1.171"/>
    <n v="0.95399999999999996"/>
    <n v="12.016"/>
    <n v="0.50700000000000001"/>
    <n v="0.23400000000000001"/>
    <n v="12.282"/>
    <n v="0.51900000000000002"/>
    <n v="0.23899999999999999"/>
    <n v="81.884"/>
    <n v="7.9459999999999997"/>
    <n v="115.471"/>
    <n v="11.206"/>
    <n v="0.47299999999999998"/>
    <n v="124.292"/>
    <n v="10440.064"/>
    <n v="10291.049999999999"/>
    <n v="8727.5339999999997"/>
    <n v="5.984"/>
    <n v="435.15"/>
    <n v="-39.753999999999998"/>
    <n v="1119.9649999999999"/>
    <n v="27.138000000000002"/>
    <n v="51379.383000000002"/>
    <n v="2.17"/>
    <n v="0.33600000000000002"/>
    <n v="3.3000000000000002E-2"/>
    <n v="18.414999999999999"/>
    <n v="1.7869999999999999"/>
    <n v="13.685"/>
    <n v="13.01"/>
    <n v="-2.7480000000000002"/>
    <n v="-0.26700000000000002"/>
    <n v="14.29"/>
    <n v="1.387"/>
    <n v="4.96"/>
    <n v="0.48099999999999998"/>
    <n v="22.408000000000001"/>
    <n v="2.1739999999999999"/>
    <n v="0.17199999999999999"/>
    <n v="1.7749999999999999"/>
    <n v="529.45500000000004"/>
    <n v="0.16600000000000001"/>
    <n v="0.41399999999999998"/>
    <n v="0.34699999999999998"/>
    <n v="0.67200000000000004"/>
    <n v="0.52300000000000002"/>
    <n v="0.86"/>
    <n v="0.54600000000000004"/>
    <n v="1.4810000000000001"/>
    <n v="4.7E-2"/>
    <n v="0.28499999999999998"/>
    <n v="-6.0000000000000001E-3"/>
    <n v="0.26"/>
    <n v="0.501"/>
    <n v="9.7000000000000003E-2"/>
    <n v="0.33400000000000002"/>
    <n v="-5.3999999999999999E-2"/>
    <n v="0.19900000000000001"/>
    <n v="0.70299999999999996"/>
    <n v="0.42099999999999999"/>
    <n v="1E-3"/>
    <n v="4.0000000000000001E-3"/>
    <n v="5.0000000000000001E-3"/>
    <n v="0"/>
    <n v="134.07"/>
    <n v="141.02000000000001"/>
    <n v="-11.095000000000001"/>
    <n v="-8.766"/>
  </r>
  <r>
    <x v="5"/>
    <x v="7"/>
    <s v="CZE"/>
    <n v="10337831"/>
    <n v="98984640793"/>
    <n v="2.0430000000000001"/>
    <n v="0.19800000000000001"/>
    <n v="128.37"/>
    <n v="1.804"/>
    <n v="1.425"/>
    <n v="126.245"/>
    <n v="2.427"/>
    <n v="1.96"/>
    <n v="12.212"/>
    <n v="0.48399999999999999"/>
    <n v="0.24099999999999999"/>
    <n v="12.417"/>
    <n v="0.49199999999999999"/>
    <n v="0.245"/>
    <n v="83.626000000000005"/>
    <n v="8.0890000000000004"/>
    <n v="121.83499999999999"/>
    <n v="11.785"/>
    <n v="0.46700000000000003"/>
    <n v="126.33499999999999"/>
    <n v="10568.433999999999"/>
    <n v="10417.294"/>
    <n v="8811.16"/>
    <n v="6.2880000000000003"/>
    <n v="452.61"/>
    <n v="-41.88"/>
    <n v="1143.039"/>
    <n v="29.001999999999999"/>
    <n v="50659.105000000003"/>
    <n v="2.008"/>
    <n v="0.30299999999999999"/>
    <n v="2.9000000000000001E-2"/>
    <n v="17.459"/>
    <n v="1.6890000000000001"/>
    <n v="13.927"/>
    <n v="13.255000000000001"/>
    <n v="-2.125"/>
    <n v="-0.20599999999999999"/>
    <n v="13.82"/>
    <n v="1.337"/>
    <n v="4.99"/>
    <n v="0.48299999999999998"/>
    <n v="23.074000000000002"/>
    <n v="2.2320000000000002"/>
    <n v="0.18"/>
    <n v="1.8640000000000001"/>
    <n v="523.70500000000004"/>
    <n v="0.18099999999999999"/>
    <n v="0.40699999999999997"/>
    <n v="0.35099999999999998"/>
    <n v="0.65500000000000003"/>
    <n v="0.50800000000000001"/>
    <n v="0.84799999999999998"/>
    <n v="0.54300000000000004"/>
    <n v="1.4630000000000001"/>
    <n v="4.9000000000000002E-2"/>
    <n v="0.28499999999999998"/>
    <n v="-6.0000000000000001E-3"/>
    <n v="0.25900000000000001"/>
    <n v="0.51100000000000001"/>
    <n v="8.3000000000000004E-2"/>
    <n v="0.307"/>
    <n v="-4.8000000000000001E-2"/>
    <n v="0.20399999999999999"/>
    <n v="0.71899999999999997"/>
    <n v="0.41699999999999998"/>
    <n v="1E-3"/>
    <n v="4.0000000000000001E-3"/>
    <n v="5.0000000000000001E-3"/>
    <n v="0"/>
    <n v="137.03"/>
    <n v="143.97"/>
    <n v="-6.5350000000000001"/>
    <n v="-5.0910000000000002"/>
  </r>
  <r>
    <x v="5"/>
    <x v="8"/>
    <s v="CZE"/>
    <n v="10378586"/>
    <n v="107435673490"/>
    <n v="1.996"/>
    <n v="0.192"/>
    <n v="122.91200000000001"/>
    <n v="-5.4580000000000002"/>
    <n v="-4.2519999999999998"/>
    <n v="120.78700000000001"/>
    <n v="-5.4580000000000002"/>
    <n v="-4.3230000000000004"/>
    <n v="11.638"/>
    <n v="0.44500000000000001"/>
    <n v="0.23499999999999999"/>
    <n v="11.843"/>
    <n v="0.45300000000000001"/>
    <n v="0.23899999999999999"/>
    <n v="78.658000000000001"/>
    <n v="7.5789999999999997"/>
    <n v="124.232"/>
    <n v="11.97"/>
    <n v="0.45800000000000002"/>
    <n v="128.33099999999999"/>
    <n v="10691.347"/>
    <n v="10538.081"/>
    <n v="8889.8189999999995"/>
    <n v="6.5860000000000003"/>
    <n v="469.90800000000002"/>
    <n v="-44.005000000000003"/>
    <n v="1165.9269999999999"/>
    <n v="30.776"/>
    <n v="49488.311999999998"/>
    <n v="1.893"/>
    <n v="0.29799999999999999"/>
    <n v="2.9000000000000001E-2"/>
    <n v="17.297999999999998"/>
    <n v="1.667"/>
    <n v="13.387"/>
    <n v="12.718"/>
    <n v="-2.125"/>
    <n v="-0.20499999999999999"/>
    <n v="13.92"/>
    <n v="1.341"/>
    <n v="4.92"/>
    <n v="0.47399999999999998"/>
    <n v="22.888000000000002"/>
    <n v="2.2050000000000001"/>
    <n v="0.17100000000000001"/>
    <n v="1.774"/>
    <n v="513.61900000000003"/>
    <n v="0.17499999999999999"/>
    <n v="0.38300000000000001"/>
    <n v="0.32900000000000001"/>
    <n v="0.59599999999999997"/>
    <n v="0.49299999999999999"/>
    <n v="0.83599999999999997"/>
    <n v="0.53900000000000003"/>
    <n v="1.4450000000000001"/>
    <n v="4.9000000000000002E-2"/>
    <n v="0.28599999999999998"/>
    <n v="-6.0000000000000001E-3"/>
    <n v="0.25700000000000001"/>
    <n v="0.51800000000000002"/>
    <n v="0.08"/>
    <n v="0.29499999999999998"/>
    <n v="-4.5999999999999999E-2"/>
    <n v="0.20300000000000001"/>
    <n v="0.68300000000000005"/>
    <n v="0.41299999999999998"/>
    <n v="1E-3"/>
    <n v="4.0000000000000001E-3"/>
    <n v="5.0000000000000001E-3"/>
    <n v="0"/>
    <n v="131.99"/>
    <n v="138.94"/>
    <n v="1.32"/>
    <n v="1.0740000000000001"/>
  </r>
  <r>
    <x v="5"/>
    <x v="9"/>
    <s v="CZE"/>
    <n v="10421515"/>
    <n v="99277706187"/>
    <n v="1.5660000000000001"/>
    <n v="0.15"/>
    <n v="115.01300000000001"/>
    <n v="-7.899"/>
    <n v="-6.4269999999999996"/>
    <n v="112.925"/>
    <n v="-7.8620000000000001"/>
    <n v="-6.5090000000000003"/>
    <n v="10.836"/>
    <n v="0.432"/>
    <n v="0.22900000000000001"/>
    <n v="11.036"/>
    <n v="0.44"/>
    <n v="0.23300000000000001"/>
    <n v="73.286000000000001"/>
    <n v="7.032"/>
    <n v="114.25"/>
    <n v="10.962999999999999"/>
    <n v="0.437"/>
    <n v="129.89699999999999"/>
    <n v="10806.359"/>
    <n v="10651.005999999999"/>
    <n v="8963.1039999999994"/>
    <n v="6.8449999999999998"/>
    <n v="486.22300000000001"/>
    <n v="-46.093000000000004"/>
    <n v="1187.94"/>
    <n v="32.35"/>
    <n v="47287.843999999997"/>
    <n v="1.885"/>
    <n v="0.25900000000000001"/>
    <n v="2.5000000000000001E-2"/>
    <n v="16.315000000000001"/>
    <n v="1.5660000000000001"/>
    <n v="12.601000000000001"/>
    <n v="11.933999999999999"/>
    <n v="-2.0880000000000001"/>
    <n v="-0.2"/>
    <n v="13.59"/>
    <n v="1.304"/>
    <n v="4.6900000000000004"/>
    <n v="0.45"/>
    <n v="22.013000000000002"/>
    <n v="2.1120000000000001"/>
    <n v="0.151"/>
    <n v="1.5740000000000001"/>
    <n v="492.81099999999998"/>
    <n v="0.13300000000000001"/>
    <n v="0.36399999999999999"/>
    <n v="0.309"/>
    <n v="0.56299999999999994"/>
    <n v="0.47799999999999998"/>
    <n v="0.82499999999999996"/>
    <n v="0.53500000000000003"/>
    <n v="1.427"/>
    <n v="0.05"/>
    <n v="0.28599999999999998"/>
    <n v="-7.0000000000000001E-3"/>
    <n v="0.25600000000000001"/>
    <n v="0.52300000000000002"/>
    <n v="6.8000000000000005E-2"/>
    <n v="0.28399999999999997"/>
    <n v="-4.1000000000000002E-2"/>
    <n v="0.2"/>
    <n v="0.64600000000000002"/>
    <n v="0.40899999999999997"/>
    <n v="1E-3"/>
    <n v="5.0000000000000001E-3"/>
    <n v="5.0000000000000001E-3"/>
    <n v="0"/>
    <n v="124.37"/>
    <n v="131.32"/>
    <n v="-0.76300000000000001"/>
    <n v="-0.66400000000000003"/>
  </r>
  <r>
    <x v="5"/>
    <x v="10"/>
    <s v="CZE"/>
    <n v="10464750"/>
    <n v="107728738880"/>
    <n v="1.4690000000000001"/>
    <n v="0.14000000000000001"/>
    <n v="117.482"/>
    <n v="2.4689999999999999"/>
    <n v="2.1469999999999998"/>
    <n v="115.98"/>
    <n v="3.0550000000000002"/>
    <n v="2.7050000000000001"/>
    <n v="11.083"/>
    <n v="0.42799999999999999"/>
    <n v="0.22600000000000001"/>
    <n v="11.226000000000001"/>
    <n v="0.434"/>
    <n v="0.22900000000000001"/>
    <n v="74.552999999999997"/>
    <n v="7.1239999999999997"/>
    <n v="120.703"/>
    <n v="11.534000000000001"/>
    <n v="0.44600000000000001"/>
    <n v="131.36600000000001"/>
    <n v="10923.842000000001"/>
    <n v="10766.986000000001"/>
    <n v="9037.6569999999992"/>
    <n v="7.1120000000000001"/>
    <n v="504.62099999999998"/>
    <n v="-47.594999999999999"/>
    <n v="1209.0930000000001"/>
    <n v="33.991"/>
    <n v="49083.73"/>
    <n v="1.8959999999999999"/>
    <n v="0.26700000000000002"/>
    <n v="2.5000000000000001E-2"/>
    <n v="18.398"/>
    <n v="1.758"/>
    <n v="12.685"/>
    <n v="12.021000000000001"/>
    <n v="-1.502"/>
    <n v="-0.14399999999999999"/>
    <n v="13.82"/>
    <n v="1.321"/>
    <n v="4.55"/>
    <n v="0.435"/>
    <n v="21.154"/>
    <n v="2.0209999999999999"/>
    <n v="0.157"/>
    <n v="1.641"/>
    <n v="513.649"/>
    <n v="0.11700000000000001"/>
    <n v="0.35199999999999998"/>
    <n v="0.30399999999999999"/>
    <n v="0.53500000000000003"/>
    <n v="0.46200000000000002"/>
    <n v="0.81299999999999994"/>
    <n v="0.53"/>
    <n v="1.407"/>
    <n v="0.05"/>
    <n v="0.28599999999999998"/>
    <n v="-7.0000000000000001E-3"/>
    <n v="0.254"/>
    <n v="0.52900000000000003"/>
    <n v="7.0000000000000007E-2"/>
    <n v="0.29699999999999999"/>
    <n v="-3.1E-2"/>
    <n v="0.186"/>
    <n v="0.66700000000000004"/>
    <n v="0.40500000000000003"/>
    <n v="1E-3"/>
    <n v="5.0000000000000001E-3"/>
    <n v="5.0000000000000001E-3"/>
    <n v="0"/>
    <n v="125.8"/>
    <n v="132.75"/>
    <n v="3.2210000000000001"/>
    <n v="2.742"/>
  </r>
  <r>
    <x v="5"/>
    <x v="11"/>
    <s v="CZE"/>
    <n v="10496379"/>
    <n v="118179771580"/>
    <n v="1.665"/>
    <n v="0.159"/>
    <n v="115.18600000000001"/>
    <n v="-2.2959999999999998"/>
    <n v="-1.9550000000000001"/>
    <n v="113.72"/>
    <n v="-2.2599999999999998"/>
    <n v="-1.948"/>
    <n v="10.834"/>
    <n v="0.40600000000000003"/>
    <n v="0.22700000000000001"/>
    <n v="10.974"/>
    <n v="0.41199999999999998"/>
    <n v="0.22900000000000001"/>
    <n v="73.744"/>
    <n v="7.0259999999999998"/>
    <n v="115.93"/>
    <n v="11.045"/>
    <n v="0.41399999999999998"/>
    <n v="133.03100000000001"/>
    <n v="11039.027"/>
    <n v="10880.705"/>
    <n v="9111.4009999999998"/>
    <n v="7.3739999999999997"/>
    <n v="521.44600000000003"/>
    <n v="-49.061"/>
    <n v="1230.011"/>
    <n v="35.764000000000003"/>
    <n v="47823.707000000002"/>
    <n v="1.794"/>
    <n v="0.26200000000000001"/>
    <n v="2.5000000000000001E-2"/>
    <n v="16.824999999999999"/>
    <n v="1.603"/>
    <n v="12.384"/>
    <n v="12.037000000000001"/>
    <n v="-1.466"/>
    <n v="-0.14000000000000001"/>
    <n v="13.77"/>
    <n v="1.3120000000000001"/>
    <n v="4.71"/>
    <n v="0.44900000000000001"/>
    <n v="20.917000000000002"/>
    <n v="1.9930000000000001"/>
    <n v="0.16900000000000001"/>
    <n v="1.7729999999999999"/>
    <n v="501.976"/>
    <n v="0.123"/>
    <n v="0.33400000000000002"/>
    <n v="0.28799999999999998"/>
    <n v="0.5"/>
    <n v="0.44600000000000001"/>
    <n v="0.80100000000000005"/>
    <n v="0.52600000000000002"/>
    <n v="1.387"/>
    <n v="5.0999999999999997E-2"/>
    <n v="0.28499999999999998"/>
    <n v="-7.0000000000000001E-3"/>
    <n v="0.253"/>
    <n v="0.53400000000000003"/>
    <n v="7.0999999999999994E-2"/>
    <n v="0.26400000000000001"/>
    <n v="-0.03"/>
    <n v="0.184"/>
    <n v="0.64500000000000002"/>
    <n v="0.4"/>
    <n v="1E-3"/>
    <n v="5.0000000000000001E-3"/>
    <n v="5.0000000000000001E-3"/>
    <n v="0"/>
    <n v="126.35"/>
    <n v="129.99"/>
    <n v="0.74399999999999999"/>
    <n v="0.64600000000000002"/>
  </r>
  <r>
    <x v="5"/>
    <x v="12"/>
    <s v="CZE"/>
    <n v="10511065"/>
    <n v="125630804280"/>
    <n v="1.5169999999999999"/>
    <n v="0.14399999999999999"/>
    <n v="111.28100000000001"/>
    <n v="-3.9049999999999998"/>
    <n v="-3.39"/>
    <n v="96.295000000000002"/>
    <n v="-17.425000000000001"/>
    <n v="-15.323"/>
    <n v="9.1609999999999996"/>
    <n v="0.34699999999999998"/>
    <n v="0.193"/>
    <n v="10.587"/>
    <n v="0.40100000000000002"/>
    <n v="0.223"/>
    <n v="70.748999999999995"/>
    <n v="6.7309999999999999"/>
    <n v="110.871"/>
    <n v="10.548"/>
    <n v="0.39900000000000002"/>
    <n v="134.548"/>
    <n v="11150.308999999999"/>
    <n v="10977"/>
    <n v="9182.1489999999994"/>
    <n v="7.64"/>
    <n v="538.07000000000005"/>
    <n v="-64.046999999999997"/>
    <n v="1250.444"/>
    <n v="37.456000000000003"/>
    <n v="47515.48"/>
    <n v="1.7989999999999999"/>
    <n v="0.26600000000000001"/>
    <n v="2.5000000000000001E-2"/>
    <n v="16.623999999999999"/>
    <n v="1.5820000000000001"/>
    <n v="12.112"/>
    <n v="11.766"/>
    <n v="-14.986000000000001"/>
    <n v="-1.4259999999999999"/>
    <n v="13.62"/>
    <n v="1.296"/>
    <n v="5.14"/>
    <n v="0.48899999999999999"/>
    <n v="20.433"/>
    <n v="1.944"/>
    <n v="0.161"/>
    <n v="1.6919999999999999"/>
    <n v="499.43799999999999"/>
    <n v="0.11"/>
    <n v="0.318"/>
    <n v="0.24199999999999999"/>
    <n v="0.47399999999999998"/>
    <n v="0.43099999999999999"/>
    <n v="0.78900000000000003"/>
    <n v="0.52"/>
    <n v="1.367"/>
    <n v="5.0999999999999997E-2"/>
    <n v="0.28399999999999997"/>
    <n v="-8.9999999999999993E-3"/>
    <n v="0.251"/>
    <n v="0.53700000000000003"/>
    <n v="7.0000000000000007E-2"/>
    <n v="0.25600000000000001"/>
    <n v="-0.31"/>
    <n v="0.17699999999999999"/>
    <n v="0.61199999999999999"/>
    <n v="0.39600000000000002"/>
    <n v="1E-3"/>
    <n v="5.0000000000000001E-3"/>
    <n v="6.0000000000000001E-3"/>
    <n v="0"/>
    <n v="123.67"/>
    <n v="127.31"/>
    <n v="-0.40899999999999997"/>
    <n v="-0.36799999999999999"/>
  </r>
  <r>
    <x v="5"/>
    <x v="13"/>
    <s v="CZE"/>
    <n v="10514547"/>
    <n v="133081836980"/>
    <n v="1.3320000000000001"/>
    <n v="0.127"/>
    <n v="106.711"/>
    <n v="-4.569"/>
    <n v="-4.1059999999999999"/>
    <n v="93.337999999999994"/>
    <n v="-2.9569999999999999"/>
    <n v="-3.0710000000000002"/>
    <n v="8.8770000000000007"/>
    <n v="0.33800000000000002"/>
    <n v="0.19"/>
    <n v="10.148999999999999"/>
    <n v="0.38600000000000001"/>
    <n v="0.218"/>
    <n v="66.849000000000004"/>
    <n v="6.3579999999999997"/>
    <n v="108.96599999999999"/>
    <n v="10.363"/>
    <n v="0.39400000000000002"/>
    <n v="135.88"/>
    <n v="11257.02"/>
    <n v="11070.339"/>
    <n v="9248.9979999999996"/>
    <n v="7.8419999999999996"/>
    <n v="554.89599999999996"/>
    <n v="-77.42"/>
    <n v="1270.23"/>
    <n v="39.173000000000002"/>
    <n v="46623.125"/>
    <n v="1.774"/>
    <n v="0.20100000000000001"/>
    <n v="1.9E-2"/>
    <n v="16.826000000000001"/>
    <n v="1.6"/>
    <n v="11.56"/>
    <n v="11.214"/>
    <n v="-13.374000000000001"/>
    <n v="-1.272"/>
    <n v="12.82"/>
    <n v="1.2190000000000001"/>
    <n v="4.99"/>
    <n v="0.47499999999999998"/>
    <n v="19.786000000000001"/>
    <n v="1.8819999999999999"/>
    <n v="0.16300000000000001"/>
    <n v="1.7170000000000001"/>
    <n v="490.221"/>
    <n v="9.1999999999999998E-2"/>
    <n v="0.30199999999999999"/>
    <n v="0.23400000000000001"/>
    <n v="0.44500000000000001"/>
    <n v="0.41599999999999998"/>
    <n v="0.77700000000000002"/>
    <n v="0.51500000000000001"/>
    <n v="1.3460000000000001"/>
    <n v="5.0999999999999997E-2"/>
    <n v="0.28299999999999997"/>
    <n v="-1.0999999999999999E-2"/>
    <n v="0.249"/>
    <n v="0.53900000000000003"/>
    <n v="5.1999999999999998E-2"/>
    <n v="0.25700000000000001"/>
    <n v="-0.28899999999999998"/>
    <n v="0.17"/>
    <n v="0.58399999999999996"/>
    <n v="0.39200000000000002"/>
    <n v="1E-3"/>
    <n v="5.0000000000000001E-3"/>
    <n v="6.0000000000000001E-3"/>
    <n v="0"/>
    <n v="117.91"/>
    <n v="121.55"/>
    <n v="2.2549999999999999"/>
    <n v="2.113"/>
  </r>
  <r>
    <x v="5"/>
    <x v="14"/>
    <s v="CZE"/>
    <n v="10517178"/>
    <n v="141532869670"/>
    <n v="1.4830000000000001"/>
    <n v="0.14099999999999999"/>
    <n v="104.229"/>
    <n v="-2.4830000000000001"/>
    <n v="-2.3260000000000001"/>
    <n v="90.891999999999996"/>
    <n v="-2.4460000000000002"/>
    <n v="-2.62"/>
    <n v="8.6419999999999995"/>
    <n v="0.32"/>
    <n v="0.189"/>
    <n v="9.91"/>
    <n v="0.36699999999999999"/>
    <n v="0.217"/>
    <n v="64.88"/>
    <n v="6.1689999999999996"/>
    <n v="102.93600000000001"/>
    <n v="9.7870000000000008"/>
    <n v="0.36299999999999999"/>
    <n v="137.363"/>
    <n v="11361.248"/>
    <n v="11161.23"/>
    <n v="9313.8780000000006"/>
    <n v="8.0449999999999999"/>
    <n v="570.00900000000001"/>
    <n v="-90.757000000000005"/>
    <n v="1291.0619999999999"/>
    <n v="40.892000000000003"/>
    <n v="45633.582000000002"/>
    <n v="1.6910000000000001"/>
    <n v="0.20300000000000001"/>
    <n v="1.9E-2"/>
    <n v="15.113"/>
    <n v="1.4370000000000001"/>
    <n v="11.233000000000001"/>
    <n v="10.888"/>
    <n v="-13.337"/>
    <n v="-1.268"/>
    <n v="12.76"/>
    <n v="1.2130000000000001"/>
    <n v="5.0999999999999996"/>
    <n v="0.48499999999999999"/>
    <n v="20.832000000000001"/>
    <n v="1.9810000000000001"/>
    <n v="0.16300000000000001"/>
    <n v="1.7190000000000001"/>
    <n v="479.93700000000001"/>
    <n v="9.9000000000000005E-2"/>
    <n v="0.29299999999999998"/>
    <n v="0.224"/>
    <n v="0.43099999999999999"/>
    <n v="0.40200000000000002"/>
    <n v="0.76600000000000001"/>
    <n v="0.51"/>
    <n v="1.327"/>
    <n v="5.0999999999999997E-2"/>
    <n v="0.28100000000000003"/>
    <n v="-1.2999999999999999E-2"/>
    <n v="0.248"/>
    <n v="0.54"/>
    <n v="5.1999999999999998E-2"/>
    <n v="0.22700000000000001"/>
    <n v="-0.27100000000000002"/>
    <n v="0.17799999999999999"/>
    <n v="0.56399999999999995"/>
    <n v="0.38800000000000001"/>
    <n v="1E-3"/>
    <n v="5.0000000000000001E-3"/>
    <n v="6.0000000000000001E-3"/>
    <n v="0"/>
    <n v="114.51"/>
    <n v="118.14"/>
    <n v="-1.2929999999999999"/>
    <n v="-1.24"/>
  </r>
  <r>
    <x v="5"/>
    <x v="15"/>
    <s v="CZE"/>
    <n v="10523801"/>
    <n v="150983902370"/>
    <n v="1.5580000000000001"/>
    <n v="0.14799999999999999"/>
    <n v="104.996"/>
    <n v="0.76700000000000002"/>
    <n v="0.73599999999999999"/>
    <n v="92.317999999999998"/>
    <n v="1.4259999999999999"/>
    <n v="1.569"/>
    <n v="8.7720000000000002"/>
    <n v="0.311"/>
    <n v="0.19600000000000001"/>
    <n v="9.9770000000000003"/>
    <n v="0.35399999999999998"/>
    <n v="0.223"/>
    <n v="64.296000000000006"/>
    <n v="6.11"/>
    <n v="104.762"/>
    <n v="9.9550000000000001"/>
    <n v="0.35299999999999998"/>
    <n v="138.92099999999999"/>
    <n v="11466.244000000001"/>
    <n v="11253.549000000001"/>
    <n v="9378.1740000000009"/>
    <n v="8.2370000000000001"/>
    <n v="585.91700000000003"/>
    <n v="-103.435"/>
    <n v="1312.412"/>
    <n v="42.582000000000001"/>
    <n v="44728.675999999999"/>
    <n v="1.587"/>
    <n v="0.192"/>
    <n v="1.7999999999999999E-2"/>
    <n v="15.909000000000001"/>
    <n v="1.512"/>
    <n v="11.446"/>
    <n v="11.102"/>
    <n v="-12.677"/>
    <n v="-1.2050000000000001"/>
    <n v="12.76"/>
    <n v="1.212"/>
    <n v="5.55"/>
    <n v="0.52700000000000002"/>
    <n v="21.35"/>
    <n v="2.0289999999999999"/>
    <n v="0.161"/>
    <n v="1.69"/>
    <n v="470.71600000000001"/>
    <n v="0.108"/>
    <n v="0.29499999999999998"/>
    <n v="0.22500000000000001"/>
    <n v="0.437"/>
    <n v="0.39100000000000001"/>
    <n v="0.755"/>
    <n v="0.504"/>
    <n v="1.3089999999999999"/>
    <n v="5.0999999999999997E-2"/>
    <n v="0.28000000000000003"/>
    <n v="-1.4E-2"/>
    <n v="0.246"/>
    <n v="0.54"/>
    <n v="0.05"/>
    <n v="0.23400000000000001"/>
    <n v="-0.23499999999999999"/>
    <n v="0.17899999999999999"/>
    <n v="0.55800000000000005"/>
    <n v="0.38400000000000001"/>
    <n v="1E-3"/>
    <n v="5.0000000000000001E-3"/>
    <n v="6.0000000000000001E-3"/>
    <n v="0"/>
    <n v="116.83"/>
    <n v="120.46"/>
    <n v="-0.23400000000000001"/>
    <n v="-0.223"/>
  </r>
  <r>
    <x v="5"/>
    <x v="16"/>
    <s v="CZE"/>
    <n v="10527584"/>
    <n v="158434935070"/>
    <n v="1.698"/>
    <n v="0.161"/>
    <n v="106.65600000000001"/>
    <n v="1.66"/>
    <n v="1.581"/>
    <n v="94.638000000000005"/>
    <n v="2.3199999999999998"/>
    <n v="2.5129999999999999"/>
    <n v="8.99"/>
    <n v="0.311"/>
    <n v="0.20399999999999999"/>
    <n v="10.131"/>
    <n v="0.35099999999999998"/>
    <n v="0.23"/>
    <n v="64.709000000000003"/>
    <n v="6.1470000000000002"/>
    <n v="105.946"/>
    <n v="10.064"/>
    <n v="0.34899999999999998"/>
    <n v="140.61799999999999"/>
    <n v="11572.898999999999"/>
    <n v="11348.187"/>
    <n v="9442.8829999999998"/>
    <n v="8.3960000000000008"/>
    <n v="602.92600000000004"/>
    <n v="-115.453"/>
    <n v="1333.8030000000001"/>
    <n v="44.273000000000003"/>
    <n v="44110.195"/>
    <n v="1.528"/>
    <n v="0.159"/>
    <n v="1.4999999999999999E-2"/>
    <n v="17.009"/>
    <n v="1.6160000000000001"/>
    <n v="11.682"/>
    <n v="11.13"/>
    <n v="-12.018000000000001"/>
    <n v="-1.1419999999999999"/>
    <n v="12.47"/>
    <n v="1.1850000000000001"/>
    <n v="5.58"/>
    <n v="0.53"/>
    <n v="21.390999999999998"/>
    <n v="2.032"/>
    <n v="0.161"/>
    <n v="1.6910000000000001"/>
    <n v="464.37400000000002"/>
    <n v="0.114"/>
    <n v="0.3"/>
    <n v="0.23599999999999999"/>
    <n v="0.45100000000000001"/>
    <n v="0.379"/>
    <n v="0.74399999999999999"/>
    <n v="0.5"/>
    <n v="1.292"/>
    <n v="5.0999999999999997E-2"/>
    <n v="0.27900000000000003"/>
    <n v="-1.6E-2"/>
    <n v="0.24399999999999999"/>
    <n v="0.54100000000000004"/>
    <n v="4.2000000000000003E-2"/>
    <n v="0.24399999999999999"/>
    <n v="-0.26500000000000001"/>
    <n v="0.17799999999999999"/>
    <n v="0.56299999999999994"/>
    <n v="0.38"/>
    <n v="1E-3"/>
    <n v="5.0000000000000001E-3"/>
    <n v="6.0000000000000001E-3"/>
    <n v="0"/>
    <n v="117.17"/>
    <n v="122.98"/>
    <n v="-0.70899999999999996"/>
    <n v="-0.66500000000000004"/>
  </r>
  <r>
    <x v="5"/>
    <x v="17"/>
    <s v="CZE"/>
    <n v="10531315"/>
    <n v="167885967760"/>
    <n v="1.728"/>
    <n v="0.16400000000000001"/>
    <n v="107.748"/>
    <n v="1.0920000000000001"/>
    <n v="1.024"/>
    <n v="92.981999999999999"/>
    <n v="-1.6559999999999999"/>
    <n v="-1.75"/>
    <n v="8.8290000000000006"/>
    <n v="0.29299999999999998"/>
    <n v="0.19"/>
    <n v="10.231"/>
    <n v="0.34"/>
    <n v="0.22"/>
    <n v="64.286000000000001"/>
    <n v="6.1040000000000001"/>
    <n v="111.099"/>
    <n v="10.548999999999999"/>
    <n v="0.35"/>
    <n v="142.34700000000001"/>
    <n v="11680.647000000001"/>
    <n v="11441.168"/>
    <n v="9507.1689999999999"/>
    <n v="8.5229999999999997"/>
    <n v="620.64"/>
    <n v="-130.21899999999999"/>
    <n v="1355.9670000000001"/>
    <n v="46.002000000000002"/>
    <n v="46583.093999999997"/>
    <n v="1.5469999999999999"/>
    <n v="0.127"/>
    <n v="1.2E-2"/>
    <n v="17.713999999999999"/>
    <n v="1.6819999999999999"/>
    <n v="11.641"/>
    <n v="11.087999999999999"/>
    <n v="-14.766"/>
    <n v="-1.4019999999999999"/>
    <n v="12.49"/>
    <n v="1.1859999999999999"/>
    <n v="5.28"/>
    <n v="0.501"/>
    <n v="22.163"/>
    <n v="2.105"/>
    <n v="0.16400000000000001"/>
    <n v="1.7290000000000001"/>
    <n v="490.58100000000002"/>
    <n v="0.115"/>
    <n v="0.29799999999999999"/>
    <n v="0.23"/>
    <n v="0.443"/>
    <n v="0.36899999999999999"/>
    <n v="0.73399999999999999"/>
    <n v="0.495"/>
    <n v="1.2749999999999999"/>
    <n v="5.0999999999999997E-2"/>
    <n v="0.27800000000000002"/>
    <n v="-1.7999999999999999E-2"/>
    <n v="0.24299999999999999"/>
    <n v="0.54200000000000004"/>
    <n v="3.2000000000000001E-2"/>
    <n v="0.248"/>
    <n v="-0.34100000000000003"/>
    <n v="0.18099999999999999"/>
    <n v="0.57199999999999995"/>
    <n v="0.377"/>
    <n v="1E-3"/>
    <n v="5.0000000000000001E-3"/>
    <n v="6.0000000000000001E-3"/>
    <n v="0"/>
    <n v="116.77"/>
    <n v="122.59"/>
    <n v="3.351"/>
    <n v="3.11"/>
  </r>
  <r>
    <x v="5"/>
    <x v="18"/>
    <s v="CZE"/>
    <n v="10534598"/>
    <n v="179336990460"/>
    <n v="1.8680000000000001"/>
    <n v="0.17699999999999999"/>
    <n v="106.33799999999999"/>
    <n v="-1.41"/>
    <n v="-1.3080000000000001"/>
    <n v="89.447000000000003"/>
    <n v="-3.5350000000000001"/>
    <n v="-3.802"/>
    <n v="8.4909999999999997"/>
    <n v="0.27400000000000002"/>
    <n v="0.183"/>
    <n v="10.093999999999999"/>
    <n v="0.32600000000000001"/>
    <n v="0.217"/>
    <n v="63.552999999999997"/>
    <n v="6.0330000000000004"/>
    <n v="113.604"/>
    <n v="10.784000000000001"/>
    <n v="0.34799999999999998"/>
    <n v="144.214"/>
    <n v="11786.985000000001"/>
    <n v="11530.616"/>
    <n v="9570.7219999999998"/>
    <n v="8.6270000000000007"/>
    <n v="637.28099999999995"/>
    <n v="-147.11000000000001"/>
    <n v="1378.3389999999999"/>
    <n v="47.801000000000002"/>
    <n v="46420.684000000001"/>
    <n v="1.5"/>
    <n v="0.104"/>
    <n v="0.01"/>
    <n v="16.641999999999999"/>
    <n v="1.58"/>
    <n v="11.506"/>
    <n v="10.954000000000001"/>
    <n v="-16.890999999999998"/>
    <n v="-1.603"/>
    <n v="12.41"/>
    <n v="1.1779999999999999"/>
    <n v="5.14"/>
    <n v="0.48799999999999999"/>
    <n v="22.372"/>
    <n v="2.1240000000000001"/>
    <n v="0.17100000000000001"/>
    <n v="1.7989999999999999"/>
    <n v="489.02300000000002"/>
    <n v="0.11899999999999999"/>
    <n v="0.28899999999999998"/>
    <n v="0.218"/>
    <n v="0.43099999999999999"/>
    <n v="0.35899999999999999"/>
    <n v="0.72399999999999998"/>
    <n v="0.49"/>
    <n v="1.2589999999999999"/>
    <n v="0.05"/>
    <n v="0.27600000000000002"/>
    <n v="-0.02"/>
    <n v="0.24199999999999999"/>
    <n v="0.54400000000000004"/>
    <n v="2.5000000000000001E-2"/>
    <n v="0.221"/>
    <n v="-0.40400000000000003"/>
    <n v="0.182"/>
    <n v="0.59499999999999997"/>
    <n v="0.373"/>
    <n v="1E-3"/>
    <n v="5.0000000000000001E-3"/>
    <n v="6.0000000000000001E-3"/>
    <n v="0"/>
    <n v="115.4"/>
    <n v="121.21"/>
    <n v="7.266"/>
    <n v="6.8330000000000002"/>
  </r>
  <r>
    <x v="5"/>
    <x v="19"/>
    <s v="CZE"/>
    <n v="10536876"/>
    <n v="192788023160"/>
    <n v="1.9770000000000001"/>
    <n v="0.188"/>
    <n v="101.01300000000001"/>
    <n v="-5.3250000000000002"/>
    <n v="-5.008"/>
    <n v="82.216999999999999"/>
    <n v="-7.23"/>
    <n v="-8.0830000000000002"/>
    <n v="7.8029999999999999"/>
    <n v="0.45747368421052631"/>
    <n v="0.17199999999999999"/>
    <n v="9.5869999999999997"/>
    <n v="0.48321052631578953"/>
    <n v="0.21099999999999999"/>
    <n v="57.447000000000003"/>
    <n v="5.452"/>
    <n v="109.15600000000001"/>
    <n v="10.359"/>
    <n v="0.47005263157894733"/>
    <n v="146.191"/>
    <n v="11887.998"/>
    <n v="11612.832"/>
    <n v="9628.1689999999999"/>
    <n v="8.7080000000000002"/>
    <n v="654.64300000000003"/>
    <n v="-165.90600000000001"/>
    <n v="1400.826"/>
    <n v="49.459000000000003"/>
    <n v="45355.285000000003"/>
    <n v="2.0260526315789478"/>
    <n v="8.1000000000000003E-2"/>
    <n v="8.0000000000000002E-3"/>
    <n v="17.361999999999998"/>
    <n v="1.6479999999999999"/>
    <n v="11.065"/>
    <n v="10.513"/>
    <n v="-18.795999999999999"/>
    <n v="-1.784"/>
    <n v="12.44"/>
    <n v="1.181"/>
    <n v="5.32"/>
    <n v="0.505"/>
    <n v="22.486999999999998"/>
    <n v="2.1339999999999999"/>
    <n v="0.157"/>
    <n v="1.6579999999999999"/>
    <n v="477.90300000000002"/>
    <n v="0.122"/>
    <n v="0.27200000000000002"/>
    <n v="0.19700000000000001"/>
    <n v="0.39"/>
    <n v="0.35"/>
    <n v="0.71399999999999997"/>
    <n v="0.48499999999999999"/>
    <n v="1.242"/>
    <n v="4.9000000000000002E-2"/>
    <n v="0.27400000000000002"/>
    <n v="-2.3E-2"/>
    <n v="0.24099999999999999"/>
    <n v="0.54400000000000004"/>
    <n v="1.9E-2"/>
    <n v="0.22700000000000001"/>
    <n v="-0.41199999999999998"/>
    <n v="0.182"/>
    <n v="0.54100000000000004"/>
    <n v="0.37"/>
    <n v="1E-3"/>
    <n v="5.0000000000000001E-3"/>
    <n v="6.0000000000000001E-3"/>
    <n v="0"/>
    <n v="110.77"/>
    <n v="116.59"/>
    <n v="8.1430000000000007"/>
    <n v="8.0609999999999999"/>
  </r>
  <r>
    <x v="5"/>
    <x v="20"/>
    <s v="CZE"/>
    <n v="10530951"/>
    <n v="183529055850"/>
    <n v="1.891"/>
    <n v="0.18"/>
    <n v="91.853999999999999"/>
    <n v="-9.1590000000000007"/>
    <n v="-9.0670000000000002"/>
    <n v="71.299000000000007"/>
    <n v="-10.917999999999999"/>
    <n v="-13.279"/>
    <n v="6.77"/>
    <n v="0.45747368421052631"/>
    <n v="0.161"/>
    <n v="8.7219999999999995"/>
    <n v="0.48321052631578953"/>
    <n v="0.20799999999999999"/>
    <n v="49.847000000000001"/>
    <n v="4.7329999999999997"/>
    <n v="99.888000000000005"/>
    <n v="9.4849999999999994"/>
    <n v="0.47005263157894733"/>
    <n v="148.08199999999999"/>
    <n v="11979.852999999999"/>
    <n v="11684.130999999999"/>
    <n v="9678.0169999999998"/>
    <n v="8.7609999999999992"/>
    <n v="672.07399999999996"/>
    <n v="-186.46100000000001"/>
    <n v="1421.9559999999999"/>
    <n v="50.963000000000001"/>
    <n v="42025.309000000001"/>
    <n v="2.0260526315789478"/>
    <n v="5.2999999999999999E-2"/>
    <n v="5.0000000000000001E-3"/>
    <n v="17.431000000000001"/>
    <n v="1.655"/>
    <n v="12.701099999999999"/>
    <n v="12.121450000000001"/>
    <n v="-20.555"/>
    <n v="-1.952"/>
    <n v="13.526999999999997"/>
    <n v="1.30105"/>
    <n v="5.1244999999999994"/>
    <n v="0.49264999999999998"/>
    <n v="21.129000000000001"/>
    <n v="2.0059999999999998"/>
    <n v="0.14299999999999999"/>
    <n v="1.5029999999999999"/>
    <n v="442.56599999999997"/>
    <n v="0.115"/>
    <n v="0.26"/>
    <n v="0.18099999999999999"/>
    <n v="0.35199999999999998"/>
    <n v="0.34100000000000003"/>
    <n v="0.70499999999999996"/>
    <n v="0.48"/>
    <n v="1.226"/>
    <n v="4.9000000000000002E-2"/>
    <n v="0.27300000000000002"/>
    <n v="-2.5000000000000001E-2"/>
    <n v="0.24"/>
    <n v="0.54300000000000004"/>
    <n v="1.2999999999999999E-2"/>
    <n v="0.23100000000000001"/>
    <n v="-0.50700000000000001"/>
    <n v="0.189"/>
    <n v="0.50700000000000001"/>
    <n v="0.36599999999999999"/>
    <n v="1E-3"/>
    <n v="5.0000000000000001E-3"/>
    <n v="6.0000000000000001E-3"/>
    <n v="0"/>
    <n v="126.01100000000001"/>
    <n v="132.02800000000002"/>
    <n v="8.0340000000000007"/>
    <n v="8.7469999999999999"/>
  </r>
  <r>
    <x v="5"/>
    <x v="21"/>
    <s v="CZE"/>
    <n v="10510748"/>
    <n v="208310088550"/>
    <n v="1.891"/>
    <n v="0.18"/>
    <n v="97.138000000000005"/>
    <n v="5.2839999999999998"/>
    <n v="5.7530000000000001"/>
    <n v="74.933999999999997"/>
    <n v="3.6360000000000001"/>
    <n v="5.0990000000000002"/>
    <n v="7.1289999999999996"/>
    <n v="0.45747368421052631"/>
    <n v="0.161"/>
    <n v="9.2420000000000009"/>
    <n v="0.48321052631578953"/>
    <n v="0.20799999999999999"/>
    <n v="51.777999999999999"/>
    <n v="4.9260000000000002"/>
    <n v="113.97790476190474"/>
    <n v="10.95509523809524"/>
    <n v="0.47005263157894733"/>
    <n v="149.97300000000001"/>
    <n v="12076.99"/>
    <n v="11759.065000000001"/>
    <n v="9729.7939999999999"/>
    <n v="8.8140000000000001"/>
    <n v="690.755"/>
    <n v="-208.66499999999999"/>
    <n v="1445.1880000000001"/>
    <n v="52.466000000000001"/>
    <n v="44385.370999999999"/>
    <n v="2.0260526315789478"/>
    <n v="5.2999999999999999E-2"/>
    <n v="5.0000000000000001E-3"/>
    <n v="18.681000000000001"/>
    <n v="1.7769999999999999"/>
    <n v="12.701099999999999"/>
    <n v="12.121450000000001"/>
    <n v="-22.204000000000001"/>
    <n v="-2.1120000000000001"/>
    <n v="13.526999999999997"/>
    <n v="1.30105"/>
    <n v="5.1244999999999994"/>
    <n v="0.49264999999999998"/>
    <n v="23.231999999999999"/>
    <n v="2.21"/>
    <n v="0.14299999999999999"/>
    <n v="1.5029999999999999"/>
    <n v="466.52300000000002"/>
    <n v="0.113"/>
    <n v="0.26200000000000001"/>
    <n v="0.182"/>
    <n v="0.34599999999999997"/>
    <n v="0.33300000000000002"/>
    <n v="0.69499999999999995"/>
    <n v="0.47499999999999998"/>
    <n v="1.21"/>
    <n v="4.8000000000000001E-2"/>
    <n v="0.27200000000000002"/>
    <n v="-2.8000000000000001E-2"/>
    <n v="0.23899999999999999"/>
    <n v="0.54200000000000004"/>
    <n v="1.2999999999999999E-2"/>
    <n v="0.23599999999999999"/>
    <n v="-0.56399999999999995"/>
    <n v="0.19600000000000001"/>
    <n v="0.50800000000000001"/>
    <n v="0.36299999999999999"/>
    <n v="1E-3"/>
    <n v="5.0000000000000001E-3"/>
    <n v="6.0000000000000001E-3"/>
    <n v="0"/>
    <n v="126.01100000000001"/>
    <n v="132.02800000000002"/>
    <n v="-1.5411428571428574"/>
    <n v="-0.93461904761904813"/>
  </r>
  <r>
    <x v="6"/>
    <x v="0"/>
    <s v="DNK"/>
    <n v="5340662"/>
    <n v="220000000000"/>
    <n v="1.385"/>
    <n v="0.25900000000000001"/>
    <n v="54.305999999999997"/>
    <n v="-4.3460000000000001"/>
    <n v="-7.41"/>
    <n v="53.353000000000002"/>
    <n v="-1.452"/>
    <n v="-2.649"/>
    <n v="9.99"/>
    <n v="0.25600000000000001"/>
    <n v="0.22600000000000001"/>
    <n v="10.167999999999999"/>
    <n v="0.26100000000000001"/>
    <n v="0.23"/>
    <n v="15.657"/>
    <n v="2.9319999999999999"/>
    <n v="65.576999999999998"/>
    <n v="12.279"/>
    <n v="0.315"/>
    <n v="57.744"/>
    <n v="3178.8"/>
    <n v="4363.83"/>
    <n v="1585.7929999999999"/>
    <n v="10.837"/>
    <n v="97.373000000000005"/>
    <n v="1186.5129999999999"/>
    <n v="1419.944"/>
    <n v="7.11"/>
    <n v="44286.535000000003"/>
    <n v="1.135"/>
    <n v="0.72299999999999998"/>
    <n v="0.13500000000000001"/>
    <n v="10.64"/>
    <n v="1.992"/>
    <n v="13.053000000000001"/>
    <n v="13.106999999999999"/>
    <n v="-0.95299999999999996"/>
    <n v="-0.17799999999999999"/>
    <n v="9.93"/>
    <n v="1.859"/>
    <n v="6.44"/>
    <n v="1.206"/>
    <n v="25.366"/>
    <n v="4.75"/>
    <n v="0.1"/>
    <n v="0.53500000000000003"/>
    <n v="236.51900000000001"/>
    <n v="0.192"/>
    <n v="0.21299999999999999"/>
    <n v="0.17499999999999999"/>
    <n v="0.17"/>
    <n v="0.314"/>
    <n v="0.30399999999999999"/>
    <n v="0.25900000000000001"/>
    <n v="0.30199999999999999"/>
    <n v="0.10100000000000001"/>
    <n v="0.08"/>
    <n v="0.185"/>
    <n v="0.38800000000000001"/>
    <n v="0.17599999999999999"/>
    <n v="0.25900000000000001"/>
    <n v="0.22500000000000001"/>
    <n v="-1.9E-2"/>
    <n v="0.246"/>
    <n v="0.247"/>
    <n v="0.20799999999999999"/>
    <n v="0"/>
    <n v="2E-3"/>
    <n v="2E-3"/>
    <n v="0"/>
    <n v="70"/>
    <n v="69.709999999999994"/>
    <n v="11.271000000000001"/>
    <n v="20.754000000000001"/>
  </r>
  <r>
    <x v="6"/>
    <x v="1"/>
    <s v="DNK"/>
    <n v="5360753"/>
    <n v="225000000000"/>
    <n v="1.3879999999999999"/>
    <n v="0.25900000000000001"/>
    <n v="55.896000000000001"/>
    <n v="1.59"/>
    <n v="2.9279999999999999"/>
    <n v="53.037999999999997"/>
    <n v="-0.315"/>
    <n v="-0.59"/>
    <n v="9.8940000000000001"/>
    <n v="0.251"/>
    <n v="0.224"/>
    <n v="10.427"/>
    <n v="0.26500000000000001"/>
    <n v="0.23599999999999999"/>
    <n v="16.558"/>
    <n v="3.089"/>
    <n v="66.375"/>
    <n v="12.382"/>
    <n v="0.314"/>
    <n v="59.131999999999998"/>
    <n v="3234.6970000000001"/>
    <n v="4416.8680000000004"/>
    <n v="1602.3510000000001"/>
    <n v="11.608000000000001"/>
    <n v="108.477"/>
    <n v="1183.655"/>
    <n v="1445.5519999999999"/>
    <n v="7.577"/>
    <n v="44250.59"/>
    <n v="1.123"/>
    <n v="0.77"/>
    <n v="0.14399999999999999"/>
    <n v="11.105"/>
    <n v="2.0710000000000002"/>
    <n v="13.323"/>
    <n v="13.321"/>
    <n v="-2.8580000000000001"/>
    <n v="-0.53300000000000003"/>
    <n v="10.130000000000001"/>
    <n v="1.89"/>
    <n v="6.26"/>
    <n v="1.1679999999999999"/>
    <n v="25.608000000000001"/>
    <n v="4.7770000000000001"/>
    <n v="8.6999999999999994E-2"/>
    <n v="0.46700000000000003"/>
    <n v="237.21600000000001"/>
    <n v="0.184"/>
    <n v="0.218"/>
    <n v="0.17399999999999999"/>
    <n v="0.17899999999999999"/>
    <n v="0.308"/>
    <n v="0.30199999999999999"/>
    <n v="0.25800000000000001"/>
    <n v="0.3"/>
    <n v="0.106"/>
    <n v="8.5999999999999993E-2"/>
    <n v="0.183"/>
    <n v="0.38400000000000001"/>
    <n v="0.17799999999999999"/>
    <n v="0.27400000000000002"/>
    <n v="0.23300000000000001"/>
    <n v="-0.06"/>
    <n v="0.246"/>
    <n v="0.219"/>
    <n v="0.20699999999999999"/>
    <n v="0"/>
    <n v="2E-3"/>
    <n v="2E-3"/>
    <n v="0"/>
    <n v="71.41"/>
    <n v="71.42"/>
    <n v="10.478999999999999"/>
    <n v="18.745999999999999"/>
  </r>
  <r>
    <x v="6"/>
    <x v="2"/>
    <s v="DNK"/>
    <n v="5378700"/>
    <n v="230000000000"/>
    <n v="1.4159999999999999"/>
    <n v="0.26300000000000001"/>
    <n v="55.554000000000002"/>
    <n v="-0.34300000000000003"/>
    <n v="-0.61299999999999999"/>
    <n v="52.402999999999999"/>
    <n v="-0.63600000000000001"/>
    <n v="-1.1990000000000001"/>
    <n v="9.7430000000000003"/>
    <n v="0.245"/>
    <n v="0.221"/>
    <n v="10.327999999999999"/>
    <n v="0.26"/>
    <n v="0.23499999999999999"/>
    <n v="16.536999999999999"/>
    <n v="3.0750000000000002"/>
    <n v="66.488"/>
    <n v="12.361000000000001"/>
    <n v="0.311"/>
    <n v="60.548999999999999"/>
    <n v="3290.25"/>
    <n v="4469.2709999999997"/>
    <n v="1618.8879999999999"/>
    <n v="12.281000000000001"/>
    <n v="119.574"/>
    <n v="1180.5039999999999"/>
    <n v="1470.8710000000001"/>
    <n v="8.0869999999999997"/>
    <n v="44017.222999999998"/>
    <n v="1.109"/>
    <n v="0.67400000000000004"/>
    <n v="0.125"/>
    <n v="11.096"/>
    <n v="2.0630000000000002"/>
    <n v="13.151999999999999"/>
    <n v="13.15"/>
    <n v="-3.1509999999999998"/>
    <n v="-0.58599999999999997"/>
    <n v="9.98"/>
    <n v="1.855"/>
    <n v="6.1"/>
    <n v="1.1339999999999999"/>
    <n v="25.32"/>
    <n v="4.7069999999999999"/>
    <n v="9.5000000000000001E-2"/>
    <n v="0.51"/>
    <n v="236.755"/>
    <n v="0.17799999999999999"/>
    <n v="0.21099999999999999"/>
    <n v="0.16700000000000001"/>
    <n v="0.17100000000000001"/>
    <n v="0.30299999999999999"/>
    <n v="0.3"/>
    <n v="0.25600000000000001"/>
    <n v="0.29699999999999999"/>
    <n v="0.109"/>
    <n v="9.0999999999999998E-2"/>
    <n v="0.18099999999999999"/>
    <n v="0.38100000000000001"/>
    <n v="0.18099999999999999"/>
    <n v="0.22600000000000001"/>
    <n v="0.22600000000000001"/>
    <n v="-6.0999999999999999E-2"/>
    <n v="0.24399999999999999"/>
    <n v="0.23599999999999999"/>
    <n v="0.20599999999999999"/>
    <n v="0"/>
    <n v="2E-3"/>
    <n v="2E-3"/>
    <n v="0"/>
    <n v="70.73"/>
    <n v="70.739999999999995"/>
    <n v="10.935"/>
    <n v="19.683"/>
  </r>
  <r>
    <x v="6"/>
    <x v="3"/>
    <s v="DNK"/>
    <n v="5396355"/>
    <n v="235000000000"/>
    <n v="1.33"/>
    <n v="0.246"/>
    <n v="60.645000000000003"/>
    <n v="5.0919999999999996"/>
    <n v="9.1649999999999991"/>
    <n v="57.823999999999998"/>
    <n v="5.4210000000000003"/>
    <n v="10.345000000000001"/>
    <n v="10.715"/>
    <n v="0.26800000000000002"/>
    <n v="0.22700000000000001"/>
    <n v="11.238"/>
    <n v="0.28100000000000003"/>
    <n v="0.23799999999999999"/>
    <n v="22.573"/>
    <n v="4.1829999999999998"/>
    <n v="67.652000000000001"/>
    <n v="12.537000000000001"/>
    <n v="0.314"/>
    <n v="61.878999999999998"/>
    <n v="3350.8960000000002"/>
    <n v="4527.0940000000001"/>
    <n v="1641.461"/>
    <n v="12.951000000000001"/>
    <n v="130.78800000000001"/>
    <n v="1177.683"/>
    <n v="1495.2660000000001"/>
    <n v="8.5510000000000002"/>
    <n v="47297.211000000003"/>
    <n v="1.1839999999999999"/>
    <n v="0.67"/>
    <n v="0.124"/>
    <n v="11.214"/>
    <n v="2.0779999999999998"/>
    <n v="14.132"/>
    <n v="14.13"/>
    <n v="-2.8210000000000002"/>
    <n v="-0.52300000000000002"/>
    <n v="9.92"/>
    <n v="1.8380000000000001"/>
    <n v="6.25"/>
    <n v="1.1579999999999999"/>
    <n v="24.393999999999998"/>
    <n v="4.5209999999999999"/>
    <n v="8.5999999999999993E-2"/>
    <n v="0.46300000000000002"/>
    <n v="255.233"/>
    <n v="0.156"/>
    <n v="0.219"/>
    <n v="0.17399999999999999"/>
    <n v="0.215"/>
    <n v="0.29699999999999999"/>
    <n v="0.29799999999999999"/>
    <n v="0.254"/>
    <n v="0.29599999999999999"/>
    <n v="0.112"/>
    <n v="9.6000000000000002E-2"/>
    <n v="0.17899999999999999"/>
    <n v="0.377"/>
    <n v="0.182"/>
    <n v="0.224"/>
    <n v="0.221"/>
    <n v="-0.05"/>
    <n v="0.22800000000000001"/>
    <n v="0.21"/>
    <n v="0.20499999999999999"/>
    <n v="0"/>
    <n v="2E-3"/>
    <n v="2E-3"/>
    <n v="0"/>
    <n v="76.25"/>
    <n v="76.260000000000005"/>
    <n v="7.0060000000000002"/>
    <n v="11.553000000000001"/>
  </r>
  <r>
    <x v="6"/>
    <x v="4"/>
    <s v="DNK"/>
    <n v="5415583"/>
    <n v="240000000000"/>
    <n v="1.4590000000000001"/>
    <n v="0.26900000000000002"/>
    <n v="55.1"/>
    <n v="-5.5449999999999999"/>
    <n v="-9.1440000000000001"/>
    <n v="57.847999999999999"/>
    <n v="2.4E-2"/>
    <n v="4.1000000000000002E-2"/>
    <n v="10.682"/>
    <n v="0.26"/>
    <n v="0.23899999999999999"/>
    <n v="10.173999999999999"/>
    <n v="0.248"/>
    <n v="0.22800000000000001"/>
    <n v="17.280999999999999"/>
    <n v="3.1909999999999998"/>
    <n v="70.356999999999999"/>
    <n v="12.992000000000001"/>
    <n v="0.316"/>
    <n v="63.337000000000003"/>
    <n v="3405.9949999999999"/>
    <n v="4584.942"/>
    <n v="1658.742"/>
    <n v="13.702999999999999"/>
    <n v="141.94200000000001"/>
    <n v="1180.431"/>
    <n v="1519.338"/>
    <n v="8.9320000000000004"/>
    <n v="44621.559000000001"/>
    <n v="1.0860000000000001"/>
    <n v="0.752"/>
    <n v="0.13900000000000001"/>
    <n v="11.154"/>
    <n v="2.06"/>
    <n v="12.936999999999999"/>
    <n v="12.933"/>
    <n v="2.7480000000000002"/>
    <n v="0.50700000000000001"/>
    <n v="9.86"/>
    <n v="1.821"/>
    <n v="5.54"/>
    <n v="1.0229999999999999"/>
    <n v="24.071999999999999"/>
    <n v="4.4450000000000003"/>
    <n v="7.0000000000000007E-2"/>
    <n v="0.38200000000000001"/>
    <n v="241.65199999999999"/>
    <n v="0.16"/>
    <n v="0.192"/>
    <n v="0.17"/>
    <n v="0.159"/>
    <n v="0.29099999999999998"/>
    <n v="0.29499999999999998"/>
    <n v="0.253"/>
    <n v="0.29299999999999998"/>
    <n v="0.115"/>
    <n v="0.1"/>
    <n v="0.17799999999999999"/>
    <n v="0.372"/>
    <n v="0.18099999999999999"/>
    <n v="0.23200000000000001"/>
    <n v="0.21199999999999999"/>
    <n v="5.0999999999999997E-2"/>
    <n v="0.218"/>
    <n v="0.16500000000000001"/>
    <n v="0.20399999999999999"/>
    <n v="0"/>
    <n v="2E-3"/>
    <n v="2E-3"/>
    <n v="0"/>
    <n v="70.040000000000006"/>
    <n v="70.06"/>
    <n v="15.257999999999999"/>
    <n v="27.690999999999999"/>
  </r>
  <r>
    <x v="6"/>
    <x v="5"/>
    <s v="DNK"/>
    <n v="5436314"/>
    <n v="245000000000"/>
    <n v="1.363"/>
    <n v="0.251"/>
    <n v="51.534999999999997"/>
    <n v="-3.5649999999999999"/>
    <n v="-6.47"/>
    <n v="52.744"/>
    <n v="-5.1040000000000001"/>
    <n v="-8.8230000000000004"/>
    <n v="9.702"/>
    <n v="0.23"/>
    <n v="0.23200000000000001"/>
    <n v="9.48"/>
    <n v="0.22500000000000001"/>
    <n v="0.22600000000000001"/>
    <n v="14.602"/>
    <n v="2.6859999999999999"/>
    <n v="66.87"/>
    <n v="12.301"/>
    <n v="0.29199999999999998"/>
    <n v="64.700999999999993"/>
    <n v="3457.53"/>
    <n v="4637.6859999999997"/>
    <n v="1673.3440000000001"/>
    <n v="14.250999999999999"/>
    <n v="152.63200000000001"/>
    <n v="1181.6400000000001"/>
    <n v="1543.2239999999999"/>
    <n v="9.3789999999999996"/>
    <n v="41866.43"/>
    <n v="0.99399999999999999"/>
    <n v="0.54800000000000004"/>
    <n v="0.10100000000000001"/>
    <n v="10.69"/>
    <n v="1.966"/>
    <n v="12.202999999999999"/>
    <n v="12.199"/>
    <n v="1.2090000000000001"/>
    <n v="0.222"/>
    <n v="9.7200000000000006"/>
    <n v="1.788"/>
    <n v="5.43"/>
    <n v="0.999"/>
    <n v="23.885999999999999"/>
    <n v="4.3940000000000001"/>
    <n v="8.2000000000000003E-2"/>
    <n v="0.44600000000000001"/>
    <n v="227.59899999999999"/>
    <n v="0.14099999999999999"/>
    <n v="0.17399999999999999"/>
    <n v="0.154"/>
    <n v="0.126"/>
    <n v="0.28499999999999998"/>
    <n v="0.29199999999999998"/>
    <n v="0.251"/>
    <n v="0.28999999999999998"/>
    <n v="0.11600000000000001"/>
    <n v="0.104"/>
    <n v="0.17699999999999999"/>
    <n v="0.36799999999999999"/>
    <n v="0.182"/>
    <n v="0.159"/>
    <n v="0.19900000000000001"/>
    <n v="2.5999999999999999E-2"/>
    <n v="0.214"/>
    <n v="0.185"/>
    <n v="0.20200000000000001"/>
    <n v="0"/>
    <n v="2E-3"/>
    <n v="2E-3"/>
    <n v="0"/>
    <n v="66.319999999999993"/>
    <n v="66.34"/>
    <n v="15.335000000000001"/>
    <n v="29.757000000000001"/>
  </r>
  <r>
    <x v="6"/>
    <x v="6"/>
    <s v="DNK"/>
    <n v="5457863"/>
    <n v="250000000000"/>
    <n v="1.395"/>
    <n v="0.25600000000000001"/>
    <n v="59.488"/>
    <n v="7.9530000000000003"/>
    <n v="15.432"/>
    <n v="58.680999999999997"/>
    <n v="5.9379999999999997"/>
    <n v="11.257999999999999"/>
    <n v="10.752000000000001"/>
    <n v="0.245"/>
    <n v="0.23300000000000001"/>
    <n v="10.898999999999999"/>
    <n v="0.249"/>
    <n v="0.23599999999999999"/>
    <n v="22.006"/>
    <n v="4.032"/>
    <n v="72.576999999999998"/>
    <n v="13.298"/>
    <n v="0.30299999999999999"/>
    <n v="66.096000000000004"/>
    <n v="3517.0169999999998"/>
    <n v="4696.3670000000002"/>
    <n v="1695.3489999999999"/>
    <n v="14.782"/>
    <n v="163.51400000000001"/>
    <n v="1180.8340000000001"/>
    <n v="1567.4549999999999"/>
    <n v="9.8209999999999997"/>
    <n v="46091.766000000003"/>
    <n v="1.0509999999999999"/>
    <n v="0.53100000000000003"/>
    <n v="9.7000000000000003E-2"/>
    <n v="10.882"/>
    <n v="1.994"/>
    <n v="13.571"/>
    <n v="13.568"/>
    <n v="-0.80600000000000005"/>
    <n v="-0.14799999999999999"/>
    <n v="9.5500000000000007"/>
    <n v="1.75"/>
    <n v="5.38"/>
    <n v="0.98599999999999999"/>
    <n v="24.231000000000002"/>
    <n v="4.4400000000000004"/>
    <n v="8.1000000000000003E-2"/>
    <n v="0.443"/>
    <n v="251.56299999999999"/>
    <n v="0.13300000000000001"/>
    <n v="0.19400000000000001"/>
    <n v="0.16500000000000001"/>
    <n v="0.18099999999999999"/>
    <n v="0.27800000000000002"/>
    <n v="0.28999999999999998"/>
    <n v="0.249"/>
    <n v="0.28799999999999998"/>
    <n v="0.11700000000000001"/>
    <n v="0.107"/>
    <n v="0.17499999999999999"/>
    <n v="0.36399999999999999"/>
    <n v="0.18099999999999999"/>
    <n v="0.153"/>
    <n v="0.19800000000000001"/>
    <n v="-1.6E-2"/>
    <n v="0.215"/>
    <n v="0.17499999999999999"/>
    <n v="0.20100000000000001"/>
    <n v="0"/>
    <n v="2E-3"/>
    <n v="3.0000000000000001E-3"/>
    <n v="0"/>
    <n v="74.05"/>
    <n v="74.069999999999993"/>
    <n v="13.089"/>
    <n v="22.003"/>
  </r>
  <r>
    <x v="6"/>
    <x v="7"/>
    <s v="DNK"/>
    <n v="5479722"/>
    <n v="255000000000"/>
    <n v="1.407"/>
    <n v="0.25700000000000001"/>
    <n v="54.709000000000003"/>
    <n v="-4.7779999999999996"/>
    <n v="-8.0329999999999995"/>
    <n v="56.578000000000003"/>
    <n v="-2.1040000000000001"/>
    <n v="-3.585"/>
    <n v="10.324999999999999"/>
    <n v="0.23300000000000001"/>
    <n v="0.23699999999999999"/>
    <n v="9.984"/>
    <n v="0.22500000000000001"/>
    <n v="0.22900000000000001"/>
    <n v="18.422000000000001"/>
    <n v="3.3620000000000001"/>
    <n v="70.164000000000001"/>
    <n v="12.804"/>
    <n v="0.28899999999999998"/>
    <n v="67.503"/>
    <n v="3571.7260000000001"/>
    <n v="4752.9449999999997"/>
    <n v="1713.771"/>
    <n v="15.324999999999999"/>
    <n v="173.25200000000001"/>
    <n v="1182.703"/>
    <n v="1591.624"/>
    <n v="10.250999999999999"/>
    <n v="43548.508000000002"/>
    <n v="0.98199999999999998"/>
    <n v="0.54300000000000004"/>
    <n v="9.9000000000000005E-2"/>
    <n v="9.7379999999999995"/>
    <n v="1.7769999999999999"/>
    <n v="12.643000000000001"/>
    <n v="12.641"/>
    <n v="1.869"/>
    <n v="0.34100000000000003"/>
    <n v="9.48"/>
    <n v="1.73"/>
    <n v="5.35"/>
    <n v="0.97599999999999998"/>
    <n v="24.169"/>
    <n v="4.4109999999999996"/>
    <n v="7.8E-2"/>
    <n v="0.43"/>
    <n v="238.63399999999999"/>
    <n v="0.125"/>
    <n v="0.17399999999999999"/>
    <n v="0.157"/>
    <n v="0.14399999999999999"/>
    <n v="0.27100000000000002"/>
    <n v="0.28699999999999998"/>
    <n v="0.248"/>
    <n v="0.28499999999999998"/>
    <n v="0.11799999999999999"/>
    <n v="0.109"/>
    <n v="0.17499999999999999"/>
    <n v="0.36"/>
    <n v="0.18099999999999999"/>
    <n v="0.14899999999999999"/>
    <n v="0.17100000000000001"/>
    <n v="4.2000000000000003E-2"/>
    <n v="0.214"/>
    <n v="0.16600000000000001"/>
    <n v="0.2"/>
    <n v="0"/>
    <n v="2E-3"/>
    <n v="3.0000000000000001E-3"/>
    <n v="0"/>
    <n v="69.27"/>
    <n v="69.28"/>
    <n v="15.454000000000001"/>
    <n v="28.248000000000001"/>
  </r>
  <r>
    <x v="6"/>
    <x v="8"/>
    <s v="DNK"/>
    <n v="5502752"/>
    <n v="260000000000"/>
    <n v="1.155"/>
    <n v="0.21"/>
    <n v="51.256"/>
    <n v="-3.4529999999999998"/>
    <n v="-6.3109999999999999"/>
    <n v="52.136000000000003"/>
    <n v="-4.4420000000000002"/>
    <n v="-7.8520000000000003"/>
    <n v="9.4740000000000002"/>
    <n v="0.214"/>
    <n v="0.23"/>
    <n v="9.3149999999999995"/>
    <n v="0.21099999999999999"/>
    <n v="0.22600000000000001"/>
    <n v="16.134"/>
    <n v="2.9319999999999999"/>
    <n v="68.358000000000004"/>
    <n v="12.422000000000001"/>
    <n v="0.28100000000000003"/>
    <n v="68.658000000000001"/>
    <n v="3622.9830000000002"/>
    <n v="4805.0810000000001"/>
    <n v="1729.905"/>
    <n v="15.712"/>
    <n v="183.078"/>
    <n v="1183.5820000000001"/>
    <n v="1614.94"/>
    <n v="10.689"/>
    <n v="41183.277000000002"/>
    <n v="0.93200000000000005"/>
    <n v="0.38700000000000001"/>
    <n v="7.0000000000000007E-2"/>
    <n v="9.8260000000000005"/>
    <n v="1.786"/>
    <n v="11.952"/>
    <n v="11.949"/>
    <n v="0.879"/>
    <n v="0.16"/>
    <n v="9.23"/>
    <n v="1.677"/>
    <n v="5.36"/>
    <n v="0.97399999999999998"/>
    <n v="23.317"/>
    <n v="4.2370000000000001"/>
    <n v="0.08"/>
    <n v="0.437"/>
    <n v="226.62100000000001"/>
    <n v="0.10100000000000001"/>
    <n v="0.16"/>
    <n v="0.14199999999999999"/>
    <n v="0.122"/>
    <n v="0.26400000000000001"/>
    <n v="0.28299999999999997"/>
    <n v="0.246"/>
    <n v="0.28100000000000003"/>
    <n v="0.11799999999999999"/>
    <n v="0.111"/>
    <n v="0.17299999999999999"/>
    <n v="0.35599999999999998"/>
    <n v="0.18"/>
    <n v="0.104"/>
    <n v="0.16800000000000001"/>
    <n v="1.9E-2"/>
    <n v="0.20699999999999999"/>
    <n v="0.16900000000000001"/>
    <n v="0.19900000000000001"/>
    <n v="0"/>
    <n v="2E-3"/>
    <n v="3.0000000000000001E-3"/>
    <n v="0"/>
    <n v="65.75"/>
    <n v="65.77"/>
    <n v="17.100999999999999"/>
    <n v="33.365000000000002"/>
  </r>
  <r>
    <x v="6"/>
    <x v="9"/>
    <s v="DNK"/>
    <n v="5526455"/>
    <n v="250000000000"/>
    <n v="0.76400000000000001"/>
    <n v="0.13800000000000001"/>
    <n v="48.850999999999999"/>
    <n v="-2.4049999999999998"/>
    <n v="-4.6920000000000002"/>
    <n v="49.436999999999998"/>
    <n v="-2.698"/>
    <n v="-5.1749999999999998"/>
    <n v="8.9459999999999997"/>
    <n v="0.21299999999999999"/>
    <n v="0.23"/>
    <n v="8.84"/>
    <n v="0.21"/>
    <n v="0.22800000000000001"/>
    <n v="15.784000000000001"/>
    <n v="2.8559999999999999"/>
    <n v="62.305"/>
    <n v="11.273999999999999"/>
    <n v="0.26800000000000002"/>
    <n v="69.423000000000002"/>
    <n v="3671.8339999999998"/>
    <n v="4854.518"/>
    <n v="1745.69"/>
    <n v="15.974"/>
    <n v="192.49"/>
    <n v="1184.1679999999999"/>
    <n v="1637.2360000000001"/>
    <n v="11.022"/>
    <n v="38827.245999999999"/>
    <n v="0.92300000000000004"/>
    <n v="0.26100000000000001"/>
    <n v="4.7E-2"/>
    <n v="9.4120000000000008"/>
    <n v="1.7030000000000001"/>
    <n v="11.378"/>
    <n v="11.374000000000001"/>
    <n v="0.58599999999999997"/>
    <n v="0.106"/>
    <n v="8.8800000000000008"/>
    <n v="1.607"/>
    <n v="5.07"/>
    <n v="0.91700000000000004"/>
    <n v="22.295000000000002"/>
    <n v="4.0339999999999998"/>
    <n v="0.06"/>
    <n v="0.33400000000000002"/>
    <n v="214.577"/>
    <n v="6.5000000000000002E-2"/>
    <n v="0.155"/>
    <n v="0.13500000000000001"/>
    <n v="0.121"/>
    <n v="0.255"/>
    <n v="0.28000000000000003"/>
    <n v="0.24399999999999999"/>
    <n v="0.27800000000000002"/>
    <n v="0.11600000000000001"/>
    <n v="0.113"/>
    <n v="0.17199999999999999"/>
    <n v="0.35299999999999998"/>
    <n v="0.17799999999999999"/>
    <n v="6.9000000000000006E-2"/>
    <n v="0.16400000000000001"/>
    <n v="1.2E-2"/>
    <n v="0.20300000000000001"/>
    <n v="0.13700000000000001"/>
    <n v="0.19700000000000001"/>
    <n v="0"/>
    <n v="2E-3"/>
    <n v="3.0000000000000001E-3"/>
    <n v="0"/>
    <n v="62.86"/>
    <n v="62.88"/>
    <n v="13.452999999999999"/>
    <n v="27.539000000000001"/>
  </r>
  <r>
    <x v="6"/>
    <x v="10"/>
    <s v="DNK"/>
    <n v="5550850"/>
    <n v="255000000000"/>
    <n v="0.67200000000000004"/>
    <n v="0.121"/>
    <n v="49.204000000000001"/>
    <n v="0.35199999999999998"/>
    <n v="0.72099999999999997"/>
    <n v="55.872"/>
    <n v="6.4349999999999996"/>
    <n v="13.016"/>
    <n v="10.066000000000001"/>
    <n v="0.23499999999999999"/>
    <n v="0.245"/>
    <n v="8.8640000000000008"/>
    <n v="0.20699999999999999"/>
    <n v="0.216"/>
    <n v="15.351000000000001"/>
    <n v="2.766"/>
    <n v="62.465000000000003"/>
    <n v="11.253"/>
    <n v="0.26200000000000001"/>
    <n v="70.094999999999999"/>
    <n v="3721.038"/>
    <n v="4910.3900000000003"/>
    <n v="1761.0409999999999"/>
    <n v="16.327000000000002"/>
    <n v="203.06"/>
    <n v="1190.837"/>
    <n v="1659.181"/>
    <n v="11.335000000000001"/>
    <n v="41063.633000000002"/>
    <n v="0.95699999999999996"/>
    <n v="0.35299999999999998"/>
    <n v="6.4000000000000001E-2"/>
    <n v="10.569000000000001"/>
    <n v="1.9039999999999999"/>
    <n v="11.378"/>
    <n v="11.375"/>
    <n v="6.6680000000000001"/>
    <n v="1.2010000000000001"/>
    <n v="9.0500000000000007"/>
    <n v="1.63"/>
    <n v="4.9800000000000004"/>
    <n v="0.89700000000000002"/>
    <n v="21.945"/>
    <n v="3.9540000000000002"/>
    <n v="5.6000000000000001E-2"/>
    <n v="0.313"/>
    <n v="227.93799999999999"/>
    <n v="5.3999999999999999E-2"/>
    <n v="0.14699999999999999"/>
    <n v="0.14599999999999999"/>
    <n v="0.11"/>
    <n v="0.246"/>
    <n v="0.27700000000000002"/>
    <n v="0.24199999999999999"/>
    <n v="0.27400000000000002"/>
    <n v="0.11600000000000001"/>
    <n v="0.115"/>
    <n v="0.17199999999999999"/>
    <n v="0.34899999999999998"/>
    <n v="0.17599999999999999"/>
    <n v="9.1999999999999998E-2"/>
    <n v="0.17100000000000001"/>
    <n v="0.13800000000000001"/>
    <n v="0.193"/>
    <n v="0.127"/>
    <n v="0.19600000000000001"/>
    <n v="0"/>
    <n v="2E-3"/>
    <n v="3.0000000000000001E-3"/>
    <n v="0"/>
    <n v="63.14"/>
    <n v="63.16"/>
    <n v="13.262"/>
    <n v="26.952999999999999"/>
  </r>
  <r>
    <x v="6"/>
    <x v="11"/>
    <s v="DNK"/>
    <n v="5576016"/>
    <n v="265000000000"/>
    <n v="0.86199999999999999"/>
    <n v="0.155"/>
    <n v="44.247999999999998"/>
    <n v="-4.9560000000000004"/>
    <n v="-10.071999999999999"/>
    <n v="45.164000000000001"/>
    <n v="-10.708"/>
    <n v="-19.164999999999999"/>
    <n v="8.1"/>
    <n v="0.186"/>
    <n v="0.21099999999999999"/>
    <n v="7.9349999999999996"/>
    <n v="0.182"/>
    <n v="0.20699999999999999"/>
    <n v="12.914999999999999"/>
    <n v="2.3159999999999998"/>
    <n v="59.878"/>
    <n v="10.738"/>
    <n v="0.247"/>
    <n v="70.956999999999994"/>
    <n v="3765.2860000000001"/>
    <n v="4955.5540000000001"/>
    <n v="1773.9559999999999"/>
    <n v="16.579000000000001"/>
    <n v="212.04300000000001"/>
    <n v="1191.7529999999999"/>
    <n v="1680.096"/>
    <n v="11.656000000000001"/>
    <n v="38406.093999999997"/>
    <n v="0.88200000000000001"/>
    <n v="0.252"/>
    <n v="4.4999999999999998E-2"/>
    <n v="8.9830000000000005"/>
    <n v="1.611"/>
    <n v="10.355"/>
    <n v="10.005000000000001"/>
    <n v="0.91600000000000004"/>
    <n v="0.16400000000000001"/>
    <n v="8.73"/>
    <n v="1.5660000000000001"/>
    <n v="4.97"/>
    <n v="0.89100000000000001"/>
    <n v="20.914999999999999"/>
    <n v="3.7509999999999999"/>
    <n v="5.8000000000000003E-2"/>
    <n v="0.32100000000000001"/>
    <n v="214.15299999999999"/>
    <n v="6.4000000000000001E-2"/>
    <n v="0.128"/>
    <n v="0.114"/>
    <n v="8.7999999999999995E-2"/>
    <n v="0.23799999999999999"/>
    <n v="0.27300000000000002"/>
    <n v="0.23899999999999999"/>
    <n v="0.27"/>
    <n v="0.115"/>
    <n v="0.11600000000000001"/>
    <n v="0.17100000000000001"/>
    <n v="0.34499999999999997"/>
    <n v="0.17399999999999999"/>
    <n v="6.8000000000000005E-2"/>
    <n v="0.14099999999999999"/>
    <n v="1.7999999999999999E-2"/>
    <n v="0.184"/>
    <n v="0.11700000000000001"/>
    <n v="0.19400000000000001"/>
    <n v="0"/>
    <n v="2E-3"/>
    <n v="3.0000000000000001E-3"/>
    <n v="0"/>
    <n v="55.79"/>
    <n v="57.74"/>
    <n v="15.63"/>
    <n v="35.323"/>
  </r>
  <r>
    <x v="6"/>
    <x v="12"/>
    <s v="DNK"/>
    <n v="5600955"/>
    <n v="275000000000"/>
    <n v="0.871"/>
    <n v="0.156"/>
    <n v="39.871000000000002"/>
    <n v="-4.3769999999999998"/>
    <n v="-9.8919999999999995"/>
    <n v="41.445999999999998"/>
    <n v="-3.718"/>
    <n v="-8.2309999999999999"/>
    <n v="7.4"/>
    <n v="0.17"/>
    <n v="0.20799999999999999"/>
    <n v="7.1189999999999998"/>
    <n v="0.16400000000000001"/>
    <n v="0.2"/>
    <n v="10.077999999999999"/>
    <n v="1.7989999999999999"/>
    <n v="52.890999999999998"/>
    <n v="9.4429999999999996"/>
    <n v="0.217"/>
    <n v="71.828000000000003"/>
    <n v="3805.1559999999999"/>
    <n v="4997"/>
    <n v="1784.0340000000001"/>
    <n v="16.795999999999999"/>
    <n v="220.45699999999999"/>
    <n v="1193.328"/>
    <n v="1700.049"/>
    <n v="11.994"/>
    <n v="35563.972999999998"/>
    <n v="0.81899999999999995"/>
    <n v="0.217"/>
    <n v="3.9E-2"/>
    <n v="8.4139999999999997"/>
    <n v="1.502"/>
    <n v="9.4"/>
    <n v="9.0519999999999996"/>
    <n v="1.5760000000000001"/>
    <n v="0.28100000000000003"/>
    <n v="8.56"/>
    <n v="1.528"/>
    <n v="5"/>
    <n v="0.89300000000000002"/>
    <n v="19.952000000000002"/>
    <n v="3.5619999999999998"/>
    <n v="0.06"/>
    <n v="0.33800000000000002"/>
    <n v="199.19200000000001"/>
    <n v="6.3E-2"/>
    <n v="0.114"/>
    <n v="0.104"/>
    <n v="6.8000000000000005E-2"/>
    <n v="0.23"/>
    <n v="0.26900000000000002"/>
    <n v="0.23699999999999999"/>
    <n v="0.26600000000000001"/>
    <n v="0.113"/>
    <n v="0.11600000000000001"/>
    <n v="0.17"/>
    <n v="0.34100000000000003"/>
    <n v="0.17199999999999999"/>
    <n v="5.7000000000000002E-2"/>
    <n v="0.129"/>
    <n v="3.3000000000000002E-2"/>
    <n v="0.17299999999999999"/>
    <n v="0.122"/>
    <n v="0.192"/>
    <n v="0"/>
    <n v="2E-3"/>
    <n v="3.0000000000000001E-3"/>
    <n v="0"/>
    <n v="50.7"/>
    <n v="52.65"/>
    <n v="13.02"/>
    <n v="32.654000000000003"/>
  </r>
  <r>
    <x v="6"/>
    <x v="13"/>
    <s v="DNK"/>
    <n v="5625393"/>
    <n v="285000000000"/>
    <n v="0.86699999999999999"/>
    <n v="0.154"/>
    <n v="41.773000000000003"/>
    <n v="1.9019999999999999"/>
    <n v="4.7709999999999999"/>
    <n v="45.363999999999997"/>
    <n v="3.9169999999999998"/>
    <n v="9.4510000000000005"/>
    <n v="8.0640000000000001"/>
    <n v="0.185"/>
    <n v="0.218"/>
    <n v="7.4260000000000002"/>
    <n v="0.17"/>
    <n v="0.20100000000000001"/>
    <n v="12.755000000000001"/>
    <n v="2.2669999999999999"/>
    <n v="52.356999999999999"/>
    <n v="9.3070000000000004"/>
    <n v="0.21299999999999999"/>
    <n v="72.694999999999993"/>
    <n v="3846.93"/>
    <n v="5042.3639999999996"/>
    <n v="1796.789"/>
    <n v="17.039000000000001"/>
    <n v="228.39599999999999"/>
    <n v="1196.9190000000001"/>
    <n v="1719.623"/>
    <n v="12.388"/>
    <n v="36936.711000000003"/>
    <n v="0.84599999999999997"/>
    <n v="0.24399999999999999"/>
    <n v="4.2999999999999997E-2"/>
    <n v="7.94"/>
    <n v="1.411"/>
    <n v="9.6140000000000008"/>
    <n v="9.2650000000000006"/>
    <n v="3.5910000000000002"/>
    <n v="0.63800000000000001"/>
    <n v="8.35"/>
    <n v="1.484"/>
    <n v="4.91"/>
    <n v="0.873"/>
    <n v="19.574000000000002"/>
    <n v="3.48"/>
    <n v="7.0000000000000007E-2"/>
    <n v="0.39400000000000002"/>
    <n v="207.78399999999999"/>
    <n v="0.06"/>
    <n v="0.11799999999999999"/>
    <n v="0.114"/>
    <n v="8.5000000000000006E-2"/>
    <n v="0.223"/>
    <n v="0.26600000000000001"/>
    <n v="0.23499999999999999"/>
    <n v="0.26200000000000001"/>
    <n v="0.112"/>
    <n v="0.11700000000000001"/>
    <n v="0.16900000000000001"/>
    <n v="0.33700000000000002"/>
    <n v="0.17"/>
    <n v="6.3E-2"/>
    <n v="0.121"/>
    <n v="7.8E-2"/>
    <n v="0.16800000000000001"/>
    <n v="0.13400000000000001"/>
    <n v="0.19"/>
    <n v="0"/>
    <n v="2E-3"/>
    <n v="3.0000000000000001E-3"/>
    <n v="0"/>
    <n v="52.12"/>
    <n v="54.08"/>
    <n v="10.584"/>
    <n v="25.337"/>
  </r>
  <r>
    <x v="6"/>
    <x v="14"/>
    <s v="DNK"/>
    <n v="5650654"/>
    <n v="295000000000"/>
    <n v="0.88700000000000001"/>
    <n v="0.157"/>
    <n v="37.578000000000003"/>
    <n v="-4.1950000000000003"/>
    <n v="-10.042999999999999"/>
    <n v="38.237000000000002"/>
    <n v="-7.1260000000000003"/>
    <n v="-15.71"/>
    <n v="6.7670000000000003"/>
    <n v="0.153"/>
    <n v="0.191"/>
    <n v="6.65"/>
    <n v="0.151"/>
    <n v="0.188"/>
    <n v="10.143000000000001"/>
    <n v="1.7949999999999999"/>
    <n v="51.045000000000002"/>
    <n v="9.0329999999999995"/>
    <n v="0.20399999999999999"/>
    <n v="73.581999999999994"/>
    <n v="3884.5070000000001"/>
    <n v="5080.6019999999999"/>
    <n v="1806.932"/>
    <n v="17.29"/>
    <n v="235.21299999999999"/>
    <n v="1197.578"/>
    <n v="1738.7080000000001"/>
    <n v="12.782999999999999"/>
    <n v="35394.480000000003"/>
    <n v="0.80100000000000005"/>
    <n v="0.25"/>
    <n v="4.3999999999999997E-2"/>
    <n v="6.8159999999999998"/>
    <n v="1.206"/>
    <n v="8.8290000000000006"/>
    <n v="8.484"/>
    <n v="0.66"/>
    <n v="0.11700000000000001"/>
    <n v="8.1999999999999993"/>
    <n v="1.4510000000000001"/>
    <n v="5.09"/>
    <n v="0.90100000000000002"/>
    <n v="19.085000000000001"/>
    <n v="3.3769999999999998"/>
    <n v="7.0000000000000007E-2"/>
    <n v="0.39600000000000002"/>
    <n v="200.00200000000001"/>
    <n v="5.8999999999999997E-2"/>
    <n v="0.106"/>
    <n v="9.4E-2"/>
    <n v="6.7000000000000004E-2"/>
    <n v="0.216"/>
    <n v="0.26200000000000001"/>
    <n v="0.23200000000000001"/>
    <n v="0.25700000000000001"/>
    <n v="0.111"/>
    <n v="0.11600000000000001"/>
    <n v="0.16800000000000001"/>
    <n v="0.33300000000000002"/>
    <n v="0.16900000000000001"/>
    <n v="6.5000000000000002E-2"/>
    <n v="0.10199999999999999"/>
    <n v="1.2999999999999999E-2"/>
    <n v="0.16300000000000001"/>
    <n v="0.13"/>
    <n v="0.189"/>
    <n v="0"/>
    <n v="2E-3"/>
    <n v="3.0000000000000001E-3"/>
    <n v="0"/>
    <n v="47.94"/>
    <n v="49.89"/>
    <n v="13.467000000000001"/>
    <n v="35.838000000000001"/>
  </r>
  <r>
    <x v="6"/>
    <x v="15"/>
    <s v="DNK"/>
    <n v="5677795"/>
    <n v="305000000000"/>
    <n v="0.93200000000000005"/>
    <n v="0.16400000000000001"/>
    <n v="35.228000000000002"/>
    <n v="-2.35"/>
    <n v="-6.2530000000000001"/>
    <n v="36.216999999999999"/>
    <n v="-2.02"/>
    <n v="-5.2830000000000004"/>
    <n v="6.3789999999999996"/>
    <n v="0.14299999999999999"/>
    <n v="0.186"/>
    <n v="6.2050000000000001"/>
    <n v="0.13900000000000001"/>
    <n v="0.18099999999999999"/>
    <n v="7.242"/>
    <n v="1.276"/>
    <n v="49.223999999999997"/>
    <n v="8.67"/>
    <n v="0.19400000000000001"/>
    <n v="74.513999999999996"/>
    <n v="3919.7350000000001"/>
    <n v="5116.8190000000004"/>
    <n v="1814.174"/>
    <n v="17.536999999999999"/>
    <n v="242.124"/>
    <n v="1198.568"/>
    <n v="1758.29"/>
    <n v="13.097"/>
    <n v="34312.847999999998"/>
    <n v="0.76800000000000002"/>
    <n v="0.247"/>
    <n v="4.3999999999999997E-2"/>
    <n v="6.9109999999999996"/>
    <n v="1.2170000000000001"/>
    <n v="8.4329999999999998"/>
    <n v="8.0890000000000004"/>
    <n v="0.98899999999999999"/>
    <n v="0.17399999999999999"/>
    <n v="8.1999999999999993"/>
    <n v="1.444"/>
    <n v="5.26"/>
    <n v="0.92600000000000005"/>
    <n v="19.582000000000001"/>
    <n v="3.4489999999999998"/>
    <n v="5.5E-2"/>
    <n v="0.313"/>
    <n v="194.821"/>
    <n v="6.4000000000000001E-2"/>
    <n v="9.9000000000000005E-2"/>
    <n v="8.7999999999999995E-2"/>
    <n v="4.9000000000000002E-2"/>
    <n v="0.20899999999999999"/>
    <n v="0.25800000000000001"/>
    <n v="0.22900000000000001"/>
    <n v="0.253"/>
    <n v="0.11"/>
    <n v="0.11600000000000001"/>
    <n v="0.16700000000000001"/>
    <n v="0.33"/>
    <n v="0.16600000000000001"/>
    <n v="6.4000000000000001E-2"/>
    <n v="0.10199999999999999"/>
    <n v="1.7999999999999999E-2"/>
    <n v="0.16400000000000001"/>
    <n v="0.10299999999999999"/>
    <n v="0.187"/>
    <n v="0"/>
    <n v="2E-3"/>
    <n v="3.0000000000000001E-3"/>
    <n v="0"/>
    <n v="45.93"/>
    <n v="47.88"/>
    <n v="13.996"/>
    <n v="39.729999999999997"/>
  </r>
  <r>
    <x v="6"/>
    <x v="16"/>
    <s v="DNK"/>
    <n v="5706856"/>
    <n v="310000000000"/>
    <n v="1.095"/>
    <n v="0.192"/>
    <n v="37.033000000000001"/>
    <n v="1.8049999999999999"/>
    <n v="5.125"/>
    <n v="38.241999999999997"/>
    <n v="2.0249999999999999"/>
    <n v="5.5919999999999996"/>
    <n v="6.7009999999999996"/>
    <n v="0.14899999999999999"/>
    <n v="0.193"/>
    <n v="6.4889999999999999"/>
    <n v="0.14399999999999999"/>
    <n v="0.187"/>
    <n v="8.4130000000000003"/>
    <n v="1.474"/>
    <n v="49.639000000000003"/>
    <n v="8.6980000000000004"/>
    <n v="0.193"/>
    <n v="75.608999999999995"/>
    <n v="3956.7689999999998"/>
    <n v="5155.0609999999997"/>
    <n v="1822.587"/>
    <n v="17.809999999999999"/>
    <n v="249.13900000000001"/>
    <n v="1199.777"/>
    <n v="1778.153"/>
    <n v="13.471"/>
    <n v="34666.891000000003"/>
    <n v="0.77"/>
    <n v="0.27300000000000002"/>
    <n v="4.8000000000000001E-2"/>
    <n v="7.0149999999999997"/>
    <n v="1.2290000000000001"/>
    <n v="8.66"/>
    <n v="8.81"/>
    <n v="1.2090000000000001"/>
    <n v="0.21199999999999999"/>
    <n v="8.15"/>
    <n v="1.4279999999999999"/>
    <n v="5.24"/>
    <n v="0.91800000000000004"/>
    <n v="19.863"/>
    <n v="3.48"/>
    <n v="6.6000000000000003E-2"/>
    <n v="0.374"/>
    <n v="197.839"/>
    <n v="7.3999999999999996E-2"/>
    <n v="0.104"/>
    <n v="9.5000000000000001E-2"/>
    <n v="5.8999999999999997E-2"/>
    <n v="0.20399999999999999"/>
    <n v="0.255"/>
    <n v="0.22700000000000001"/>
    <n v="0.249"/>
    <n v="0.109"/>
    <n v="0.115"/>
    <n v="0.16600000000000001"/>
    <n v="0.32600000000000001"/>
    <n v="0.16500000000000001"/>
    <n v="7.1999999999999995E-2"/>
    <n v="0.10100000000000001"/>
    <n v="2.7E-2"/>
    <n v="0.16500000000000001"/>
    <n v="0.125"/>
    <n v="0.185"/>
    <n v="0"/>
    <n v="2E-3"/>
    <n v="3.0000000000000001E-3"/>
    <n v="0"/>
    <n v="50.28"/>
    <n v="49.42"/>
    <n v="12.605"/>
    <n v="34.037999999999997"/>
  </r>
  <r>
    <x v="6"/>
    <x v="17"/>
    <s v="DNK"/>
    <n v="5737286"/>
    <n v="320000000000"/>
    <n v="1.194"/>
    <n v="0.20799999999999999"/>
    <n v="34.78"/>
    <n v="-2.2530000000000001"/>
    <n v="-6.0839999999999996"/>
    <n v="35.659999999999997"/>
    <n v="-2.5830000000000002"/>
    <n v="-6.7539999999999996"/>
    <n v="6.2149999999999999"/>
    <n v="0.13600000000000001"/>
    <n v="0.17899999999999999"/>
    <n v="6.0620000000000003"/>
    <n v="0.13300000000000001"/>
    <n v="0.17499999999999999"/>
    <n v="6.2530000000000001"/>
    <n v="1.0900000000000001"/>
    <n v="49.322000000000003"/>
    <n v="8.5969999999999995"/>
    <n v="0.188"/>
    <n v="76.802999999999997"/>
    <n v="3991.549"/>
    <n v="5190.7209999999995"/>
    <n v="1828.84"/>
    <n v="18.050999999999998"/>
    <n v="255.821"/>
    <n v="1200.6559999999999"/>
    <n v="1798.182"/>
    <n v="13.851000000000001"/>
    <n v="34656.133000000002"/>
    <n v="0.75900000000000001"/>
    <n v="0.24099999999999999"/>
    <n v="4.2000000000000003E-2"/>
    <n v="6.6820000000000004"/>
    <n v="1.165"/>
    <n v="8.2110000000000003"/>
    <n v="8.3610000000000007"/>
    <n v="0.879"/>
    <n v="0.153"/>
    <n v="8.08"/>
    <n v="1.4079999999999999"/>
    <n v="5.25"/>
    <n v="0.91500000000000004"/>
    <n v="20.029"/>
    <n v="3.4910000000000001"/>
    <n v="6.6000000000000003E-2"/>
    <n v="0.38100000000000001"/>
    <n v="198.83199999999999"/>
    <n v="7.9000000000000001E-2"/>
    <n v="9.6000000000000002E-2"/>
    <n v="8.7999999999999995E-2"/>
    <n v="4.2999999999999997E-2"/>
    <n v="0.19900000000000001"/>
    <n v="0.251"/>
    <n v="0.22500000000000001"/>
    <n v="0.245"/>
    <n v="0.108"/>
    <n v="0.115"/>
    <n v="0.16500000000000001"/>
    <n v="0.32200000000000001"/>
    <n v="0.16300000000000001"/>
    <n v="6.2E-2"/>
    <n v="9.4E-2"/>
    <n v="0.02"/>
    <n v="0.16400000000000001"/>
    <n v="0.126"/>
    <n v="0.183"/>
    <n v="0"/>
    <n v="2E-3"/>
    <n v="3.0000000000000001E-3"/>
    <n v="0"/>
    <n v="47.97"/>
    <n v="47.11"/>
    <n v="14.542"/>
    <n v="41.811999999999998"/>
  </r>
  <r>
    <x v="6"/>
    <x v="18"/>
    <s v="DNK"/>
    <n v="5766689"/>
    <n v="330000000000"/>
    <n v="1.1599999999999999"/>
    <n v="0.20100000000000001"/>
    <n v="34.725000000000001"/>
    <n v="-5.5E-2"/>
    <n v="-0.159"/>
    <n v="35.530999999999999"/>
    <n v="-0.129"/>
    <n v="-0.36099999999999999"/>
    <n v="6.1609999999999996"/>
    <n v="0.13200000000000001"/>
    <n v="0.18099999999999999"/>
    <n v="6.0220000000000002"/>
    <n v="0.129"/>
    <n v="0.17699999999999999"/>
    <n v="6.3620000000000001"/>
    <n v="1.103"/>
    <n v="50.247"/>
    <n v="8.7129999999999992"/>
    <n v="0.187"/>
    <n v="77.962000000000003"/>
    <n v="4026.2739999999999"/>
    <n v="5226.2520000000004"/>
    <n v="1835.202"/>
    <n v="18.283999999999999"/>
    <n v="262.3"/>
    <n v="1201.462"/>
    <n v="1818.271"/>
    <n v="14.254"/>
    <n v="34042.258000000002"/>
    <n v="0.73199999999999998"/>
    <n v="0.23300000000000001"/>
    <n v="0.04"/>
    <n v="6.4790000000000001"/>
    <n v="1.123"/>
    <n v="8.077"/>
    <n v="8.2249999999999996"/>
    <n v="0.80600000000000005"/>
    <n v="0.14000000000000001"/>
    <n v="7.95"/>
    <n v="1.379"/>
    <n v="4.88"/>
    <n v="0.84599999999999997"/>
    <n v="20.09"/>
    <n v="3.484"/>
    <n v="7.0000000000000007E-2"/>
    <n v="0.40300000000000002"/>
    <n v="196.31100000000001"/>
    <n v="7.3999999999999996E-2"/>
    <n v="9.4E-2"/>
    <n v="8.6999999999999994E-2"/>
    <n v="4.2999999999999997E-2"/>
    <n v="0.19400000000000001"/>
    <n v="0.247"/>
    <n v="0.222"/>
    <n v="0.24099999999999999"/>
    <n v="0.106"/>
    <n v="0.114"/>
    <n v="0.16500000000000001"/>
    <n v="0.31900000000000001"/>
    <n v="0.16200000000000001"/>
    <n v="5.6000000000000001E-2"/>
    <n v="8.5999999999999993E-2"/>
    <n v="1.9E-2"/>
    <n v="0.16400000000000001"/>
    <n v="0.13300000000000001"/>
    <n v="0.18099999999999999"/>
    <n v="0"/>
    <n v="2E-3"/>
    <n v="3.0000000000000001E-3"/>
    <n v="0"/>
    <n v="47.43"/>
    <n v="46.58"/>
    <n v="15.522"/>
    <n v="44.7"/>
  </r>
  <r>
    <x v="6"/>
    <x v="19"/>
    <s v="DNK"/>
    <n v="5795879"/>
    <n v="340000000000"/>
    <n v="1.129"/>
    <n v="0.19500000000000001"/>
    <n v="30.954999999999998"/>
    <n v="-3.77"/>
    <n v="-10.855"/>
    <n v="31.762"/>
    <n v="-3.77"/>
    <n v="-10.609"/>
    <n v="5.48"/>
    <n v="0.20547368421052631"/>
    <n v="0.16500000000000001"/>
    <n v="5.3410000000000002"/>
    <n v="0.20284210526315788"/>
    <n v="0.161"/>
    <n v="3.5880000000000001"/>
    <n v="0.61899999999999999"/>
    <n v="46.408000000000001"/>
    <n v="8.0069999999999997"/>
    <n v="0.25831578947368417"/>
    <n v="79.091999999999999"/>
    <n v="4057.2289999999998"/>
    <n v="5258.0140000000001"/>
    <n v="1838.79"/>
    <n v="18.478999999999999"/>
    <n v="268.31700000000001"/>
    <n v="1202.268"/>
    <n v="1837.97"/>
    <n v="14.582000000000001"/>
    <n v="33139.277000000002"/>
    <n v="0.93963157894736848"/>
    <n v="0.19500000000000001"/>
    <n v="3.4000000000000002E-2"/>
    <n v="6.0170000000000003"/>
    <n v="1.038"/>
    <n v="7.4539999999999997"/>
    <n v="7.6020000000000003"/>
    <n v="0.80600000000000005"/>
    <n v="0.13900000000000001"/>
    <n v="7.78"/>
    <n v="1.3420000000000001"/>
    <n v="5.17"/>
    <n v="0.89200000000000002"/>
    <n v="19.699000000000002"/>
    <n v="3.399"/>
    <n v="5.7000000000000002E-2"/>
    <n v="0.32800000000000001"/>
    <n v="192.071"/>
    <n v="7.0000000000000007E-2"/>
    <n v="8.3000000000000004E-2"/>
    <n v="7.5999999999999998E-2"/>
    <n v="2.4E-2"/>
    <n v="0.189"/>
    <n v="0.24399999999999999"/>
    <n v="0.22"/>
    <n v="0.23699999999999999"/>
    <n v="0.105"/>
    <n v="0.112"/>
    <n v="0.16400000000000001"/>
    <n v="0.316"/>
    <n v="0.16"/>
    <n v="4.3999999999999997E-2"/>
    <n v="7.9000000000000001E-2"/>
    <n v="1.7999999999999999E-2"/>
    <n v="0.16"/>
    <n v="0.107"/>
    <n v="0.17899999999999999"/>
    <n v="0"/>
    <n v="2E-3"/>
    <n v="3.0000000000000001E-3"/>
    <n v="0"/>
    <n v="44.06"/>
    <n v="43.2"/>
    <n v="15.452999999999999"/>
    <n v="49.918999999999997"/>
  </r>
  <r>
    <x v="6"/>
    <x v="20"/>
    <s v="DNK"/>
    <n v="5825638"/>
    <n v="325000000000"/>
    <n v="1.2270000000000001"/>
    <n v="0.21099999999999999"/>
    <n v="28.282"/>
    <n v="-2.673"/>
    <n v="-8.6359999999999992"/>
    <n v="29.050999999999998"/>
    <n v="-2.71"/>
    <n v="-8.5329999999999995"/>
    <n v="4.9870000000000001"/>
    <n v="0.20547368421052631"/>
    <n v="0.17"/>
    <n v="4.8550000000000004"/>
    <n v="0.20284210526315788"/>
    <n v="0.16500000000000001"/>
    <n v="3.1429999999999998"/>
    <n v="0.53900000000000003"/>
    <n v="42.579000000000001"/>
    <n v="7.3090000000000002"/>
    <n v="0.25831578947368417"/>
    <n v="80.319000000000003"/>
    <n v="4085.511"/>
    <n v="5287.0649999999996"/>
    <n v="1841.933"/>
    <n v="18.605"/>
    <n v="273.10899999999998"/>
    <n v="1203.038"/>
    <n v="1856.5609999999999"/>
    <n v="14.984999999999999"/>
    <n v="29380.421999999999"/>
    <n v="0.93963157894736848"/>
    <n v="0.126"/>
    <n v="2.1999999999999999E-2"/>
    <n v="4.7919999999999998"/>
    <n v="0.82299999999999995"/>
    <n v="10.937749999999999"/>
    <n v="10.881999999999998"/>
    <n v="0.76900000000000002"/>
    <n v="0.13200000000000001"/>
    <n v="8.9864999999999995"/>
    <n v="1.62375"/>
    <n v="5.3964999999999996"/>
    <n v="0.97464999999999991"/>
    <n v="18.591000000000001"/>
    <n v="3.1909999999999998"/>
    <n v="6.9000000000000006E-2"/>
    <n v="0.40300000000000002"/>
    <n v="171.16"/>
    <n v="7.4999999999999997E-2"/>
    <n v="0.08"/>
    <n v="7.3999999999999996E-2"/>
    <n v="2.1999999999999999E-2"/>
    <n v="0.185"/>
    <n v="0.24"/>
    <n v="0.217"/>
    <n v="0.23300000000000001"/>
    <n v="0.10299999999999999"/>
    <n v="0.111"/>
    <n v="0.16300000000000001"/>
    <n v="0.313"/>
    <n v="0.16"/>
    <n v="3.1E-2"/>
    <n v="6.3E-2"/>
    <n v="1.9E-2"/>
    <n v="0.16600000000000001"/>
    <n v="0.13600000000000001"/>
    <n v="0.17699999999999999"/>
    <n v="0"/>
    <n v="2E-3"/>
    <n v="3.0000000000000001E-3"/>
    <n v="0"/>
    <n v="60.102000000000011"/>
    <n v="60.411999999999992"/>
    <n v="14.297000000000001"/>
    <n v="50.552"/>
  </r>
  <r>
    <x v="6"/>
    <x v="21"/>
    <s v="DNK"/>
    <n v="5854246"/>
    <n v="345000000000"/>
    <n v="1.2270000000000001"/>
    <n v="0.21"/>
    <n v="29.577000000000002"/>
    <n v="1.2949999999999999"/>
    <n v="4.5789999999999997"/>
    <n v="30.42"/>
    <n v="1.3680000000000001"/>
    <n v="4.71"/>
    <n v="5.1959999999999997"/>
    <n v="0.20547368421052631"/>
    <n v="0.16200000000000001"/>
    <n v="5.0519999999999996"/>
    <n v="0.20284210526315788"/>
    <n v="0.157"/>
    <n v="4.3769999999999998"/>
    <n v="0.748"/>
    <n v="59.179904761904751"/>
    <n v="10.68657142857143"/>
    <n v="0.25831578947368417"/>
    <n v="81.546000000000006"/>
    <n v="4115.0879999999997"/>
    <n v="5317.4840000000004"/>
    <n v="1846.31"/>
    <n v="18.731000000000002"/>
    <n v="277.887"/>
    <n v="1203.8800000000001"/>
    <n v="1875.2270000000001"/>
    <n v="15.387"/>
    <n v="32148.651999999998"/>
    <n v="0.93963157894736848"/>
    <n v="0.126"/>
    <n v="2.1999999999999999E-2"/>
    <n v="4.7779999999999996"/>
    <n v="0.81599999999999995"/>
    <n v="10.937749999999999"/>
    <n v="10.881999999999998"/>
    <n v="0.84299999999999997"/>
    <n v="0.14399999999999999"/>
    <n v="8.9864999999999995"/>
    <n v="1.62375"/>
    <n v="5.3964999999999996"/>
    <n v="0.97464999999999991"/>
    <n v="18.666"/>
    <n v="3.1880000000000002"/>
    <n v="6.9000000000000006E-2"/>
    <n v="0.40300000000000002"/>
    <n v="188.20599999999999"/>
    <n v="7.2999999999999995E-2"/>
    <n v="0.08"/>
    <n v="7.3999999999999996E-2"/>
    <n v="2.9000000000000001E-2"/>
    <n v="0.18099999999999999"/>
    <n v="0.23699999999999999"/>
    <n v="0.215"/>
    <n v="0.23"/>
    <n v="0.10100000000000001"/>
    <n v="0.109"/>
    <n v="0.16200000000000001"/>
    <n v="0.31"/>
    <n v="0.159"/>
    <n v="0.03"/>
    <n v="0.06"/>
    <n v="2.1000000000000001E-2"/>
    <n v="0.158"/>
    <n v="0.13600000000000001"/>
    <n v="0.17499999999999999"/>
    <n v="0"/>
    <n v="2E-3"/>
    <n v="3.0000000000000001E-3"/>
    <n v="0"/>
    <n v="60.102000000000011"/>
    <n v="60.411999999999992"/>
    <n v="13.417095238095239"/>
    <n v="31.247380952380954"/>
  </r>
  <r>
    <x v="7"/>
    <x v="0"/>
    <s v="EST"/>
    <n v="1396881"/>
    <n v="7340000000"/>
    <n v="0.374"/>
    <n v="0.26800000000000002"/>
    <n v="15.5"/>
    <n v="-0.45500000000000002"/>
    <n v="-2.851"/>
    <n v="7.5860000000000003"/>
    <n v="-4.375"/>
    <n v="-36.578000000000003"/>
    <n v="5.431"/>
    <n v="0.33100000000000002"/>
    <n v="0.13700000000000001"/>
    <n v="11.096"/>
    <n v="0.67600000000000005"/>
    <n v="0.27900000000000003"/>
    <n v="10.849"/>
    <n v="7.766"/>
    <n v="20.312999999999999"/>
    <n v="14.542"/>
    <n v="0.88500000000000001"/>
    <n v="15.217000000000001"/>
    <n v="1292.077"/>
    <n v="1387.2670000000001"/>
    <n v="926.49699999999996"/>
    <n v="2.8410000000000002"/>
    <n v="46.631"/>
    <n v="179.64599999999999"/>
    <n v="300.27"/>
    <n v="0.622"/>
    <n v="39722.038999999997"/>
    <n v="2.4180000000000001"/>
    <n v="0"/>
    <n v="0"/>
    <n v="1.5029999999999999"/>
    <n v="1.0760000000000001"/>
    <n v="12.657"/>
    <n v="11.625999999999999"/>
    <n v="-7.9139999999999997"/>
    <n v="-5.6660000000000004"/>
    <n v="1.47"/>
    <n v="1.052"/>
    <n v="1.22"/>
    <n v="0.873"/>
    <n v="2.7290000000000001"/>
    <n v="1.954"/>
    <n v="3.3000000000000002E-2"/>
    <n v="4.5999999999999999E-2"/>
    <n v="55.487000000000002"/>
    <n v="5.1999999999999998E-2"/>
    <n v="6.0999999999999999E-2"/>
    <n v="2.5000000000000001E-2"/>
    <n v="0.11799999999999999"/>
    <n v="8.3000000000000004E-2"/>
    <n v="0.124"/>
    <n v="8.2000000000000003E-2"/>
    <n v="0.17599999999999999"/>
    <n v="2.7E-2"/>
    <n v="3.7999999999999999E-2"/>
    <n v="2.8000000000000001E-2"/>
    <n v="8.2000000000000003E-2"/>
    <n v="1.4999999999999999E-2"/>
    <n v="0"/>
    <n v="3.2000000000000001E-2"/>
    <n v="-0.155"/>
    <n v="2.5999999999999999E-2"/>
    <n v="2.1000000000000001E-2"/>
    <n v="7.8E-2"/>
    <n v="0"/>
    <n v="1E-3"/>
    <n v="1E-3"/>
    <n v="0"/>
    <n v="16.239999999999998"/>
    <n v="17.68"/>
    <n v="4.8129999999999997"/>
    <n v="31.050999999999998"/>
  </r>
  <r>
    <x v="7"/>
    <x v="1"/>
    <s v="EST"/>
    <n v="1388000"/>
    <n v="7770000000"/>
    <n v="0.38"/>
    <n v="0.27400000000000002"/>
    <n v="15.9"/>
    <n v="0.4"/>
    <n v="2.58"/>
    <n v="5.7510000000000003"/>
    <n v="-1.835"/>
    <n v="-24.19"/>
    <n v="4.1429999999999998"/>
    <n v="0.24"/>
    <n v="9.9000000000000005E-2"/>
    <n v="11.456"/>
    <n v="0.66200000000000003"/>
    <n v="0.27500000000000002"/>
    <n v="10.679"/>
    <n v="7.694"/>
    <n v="18.952999999999999"/>
    <n v="13.654999999999999"/>
    <n v="0.79"/>
    <n v="15.596"/>
    <n v="1307.9780000000001"/>
    <n v="1393.018"/>
    <n v="937.17499999999995"/>
    <n v="2.8410000000000002"/>
    <n v="48.243000000000002"/>
    <n v="169.49700000000001"/>
    <n v="303.452"/>
    <n v="0.67100000000000004"/>
    <n v="41673.483999999997"/>
    <n v="2.4089999999999998"/>
    <n v="0"/>
    <n v="0"/>
    <n v="1.611"/>
    <n v="1.161"/>
    <n v="13.055"/>
    <n v="12.032"/>
    <n v="-10.148999999999999"/>
    <n v="-7.3120000000000003"/>
    <n v="1.45"/>
    <n v="1.0449999999999999"/>
    <n v="1.2"/>
    <n v="0.86499999999999999"/>
    <n v="3.1819999999999999"/>
    <n v="2.2919999999999998"/>
    <n v="3.5000000000000003E-2"/>
    <n v="4.9000000000000002E-2"/>
    <n v="57.843000000000004"/>
    <n v="0.05"/>
    <n v="6.2E-2"/>
    <n v="1.9E-2"/>
    <n v="0.115"/>
    <n v="8.1000000000000003E-2"/>
    <n v="0.122"/>
    <n v="8.1000000000000003E-2"/>
    <n v="0.17499999999999999"/>
    <n v="2.5999999999999999E-2"/>
    <n v="3.7999999999999999E-2"/>
    <n v="2.5999999999999999E-2"/>
    <n v="8.1000000000000003E-2"/>
    <n v="1.6E-2"/>
    <n v="0"/>
    <n v="3.4000000000000002E-2"/>
    <n v="-0.214"/>
    <n v="3.1E-2"/>
    <n v="2.3E-2"/>
    <n v="7.6999999999999999E-2"/>
    <n v="0"/>
    <n v="1E-3"/>
    <n v="1E-3"/>
    <n v="0"/>
    <n v="16.7"/>
    <n v="18.12"/>
    <n v="3.0529999999999999"/>
    <n v="19.199000000000002"/>
  </r>
  <r>
    <x v="7"/>
    <x v="2"/>
    <s v="EST"/>
    <n v="1379241"/>
    <n v="8240000000"/>
    <n v="0.35599999999999998"/>
    <n v="0.25800000000000001"/>
    <n v="15.382999999999999"/>
    <n v="-0.51700000000000002"/>
    <n v="-3.2530000000000001"/>
    <n v="10.693"/>
    <n v="4.9420000000000002"/>
    <n v="85.935000000000002"/>
    <n v="7.7530000000000001"/>
    <n v="0.42699999999999999"/>
    <n v="0.186"/>
    <n v="11.153"/>
    <n v="0.61399999999999999"/>
    <n v="0.26700000000000002"/>
    <n v="10.381"/>
    <n v="7.5270000000000001"/>
    <n v="19.823"/>
    <n v="14.372"/>
    <n v="0.79100000000000004"/>
    <n v="15.952999999999999"/>
    <n v="1323.3610000000001"/>
    <n v="1403.712"/>
    <n v="947.55700000000002"/>
    <n v="2.8410000000000002"/>
    <n v="49.601999999999997"/>
    <n v="164.80699999999999"/>
    <n v="306.68400000000003"/>
    <n v="0.72399999999999998"/>
    <n v="41766.358999999997"/>
    <n v="2.2989999999999999"/>
    <n v="0"/>
    <n v="0"/>
    <n v="1.36"/>
    <n v="0.98599999999999999"/>
    <n v="12.819000000000001"/>
    <n v="11.811"/>
    <n v="-4.6900000000000004"/>
    <n v="-3.4"/>
    <n v="1.44"/>
    <n v="1.044"/>
    <n v="1.19"/>
    <n v="0.86299999999999999"/>
    <n v="3.2320000000000002"/>
    <n v="2.343"/>
    <n v="3.9E-2"/>
    <n v="5.3999999999999999E-2"/>
    <n v="57.606000000000002"/>
    <n v="4.4999999999999998E-2"/>
    <n v="5.8999999999999997E-2"/>
    <n v="3.4000000000000002E-2"/>
    <n v="0.107"/>
    <n v="0.08"/>
    <n v="0.121"/>
    <n v="0.08"/>
    <n v="0.17399999999999999"/>
    <n v="2.5000000000000001E-2"/>
    <n v="3.7999999999999999E-2"/>
    <n v="2.5000000000000001E-2"/>
    <n v="7.9000000000000001E-2"/>
    <n v="1.6E-2"/>
    <n v="0"/>
    <n v="2.8000000000000001E-2"/>
    <n v="-9.0999999999999998E-2"/>
    <n v="3.1E-2"/>
    <n v="2.5000000000000001E-2"/>
    <n v="7.5999999999999998E-2"/>
    <n v="0"/>
    <n v="1E-3"/>
    <n v="1E-3"/>
    <n v="0"/>
    <n v="16.29"/>
    <n v="17.68"/>
    <n v="4.4400000000000004"/>
    <n v="28.861000000000001"/>
  </r>
  <r>
    <x v="7"/>
    <x v="3"/>
    <s v="EST"/>
    <n v="1370663"/>
    <n v="8800000000"/>
    <n v="0.33500000000000002"/>
    <n v="0.245"/>
    <n v="17.279"/>
    <n v="1.8959999999999999"/>
    <n v="12.324"/>
    <n v="8.9979999999999993"/>
    <n v="-1.6950000000000001"/>
    <n v="-15.85"/>
    <n v="6.5650000000000004"/>
    <n v="0.34"/>
    <n v="0.14299999999999999"/>
    <n v="12.606"/>
    <n v="0.65200000000000002"/>
    <n v="0.27500000000000002"/>
    <n v="12.167999999999999"/>
    <n v="8.8780000000000001"/>
    <n v="20.706"/>
    <n v="15.106"/>
    <n v="0.78200000000000003"/>
    <n v="16.288"/>
    <n v="1340.64"/>
    <n v="1412.71"/>
    <n v="959.72500000000002"/>
    <n v="2.8410000000000002"/>
    <n v="51.149000000000001"/>
    <n v="156.52600000000001"/>
    <n v="309.858"/>
    <n v="0.77900000000000003"/>
    <n v="45834.828000000001"/>
    <n v="2.3719999999999999"/>
    <n v="0"/>
    <n v="0"/>
    <n v="1.5469999999999999"/>
    <n v="1.129"/>
    <n v="14.351000000000001"/>
    <n v="13.337"/>
    <n v="-8.2810000000000006"/>
    <n v="-6.0410000000000004"/>
    <n v="1.4"/>
    <n v="1.0209999999999999"/>
    <n v="1.23"/>
    <n v="0.89700000000000002"/>
    <n v="3.1739999999999999"/>
    <n v="2.3159999999999998"/>
    <n v="0.04"/>
    <n v="5.3999999999999999E-2"/>
    <n v="62.823999999999998"/>
    <n v="3.9E-2"/>
    <n v="6.2E-2"/>
    <n v="2.7E-2"/>
    <n v="0.11600000000000001"/>
    <n v="7.8E-2"/>
    <n v="0.11899999999999999"/>
    <n v="7.9000000000000001E-2"/>
    <n v="0.17299999999999999"/>
    <n v="2.5000000000000001E-2"/>
    <n v="3.6999999999999998E-2"/>
    <n v="2.4E-2"/>
    <n v="7.8E-2"/>
    <n v="1.7000000000000001E-2"/>
    <n v="0"/>
    <n v="0.03"/>
    <n v="-0.14599999999999999"/>
    <n v="0.03"/>
    <n v="2.5000000000000001E-2"/>
    <n v="7.5999999999999998E-2"/>
    <n v="0"/>
    <n v="1E-3"/>
    <n v="1E-3"/>
    <n v="0"/>
    <n v="18.28"/>
    <n v="19.670000000000002"/>
    <n v="3.427"/>
    <n v="19.832999999999998"/>
  </r>
  <r>
    <x v="7"/>
    <x v="4"/>
    <s v="EST"/>
    <n v="1362489"/>
    <n v="9460000000"/>
    <n v="0.36499999999999999"/>
    <n v="0.26800000000000002"/>
    <n v="17.341999999999999"/>
    <n v="6.3E-2"/>
    <n v="0.36599999999999999"/>
    <n v="15.474"/>
    <n v="6.4749999999999996"/>
    <n v="71.960999999999999"/>
    <n v="11.356999999999999"/>
    <n v="0.55900000000000005"/>
    <n v="0.24099999999999999"/>
    <n v="12.728"/>
    <n v="0.626"/>
    <n v="0.27100000000000002"/>
    <n v="12.012"/>
    <n v="8.8160000000000007"/>
    <n v="20.826000000000001"/>
    <n v="15.285"/>
    <n v="0.752"/>
    <n v="16.652999999999999"/>
    <n v="1357.982"/>
    <n v="1428.184"/>
    <n v="971.73699999999997"/>
    <n v="2.8410000000000002"/>
    <n v="52.890999999999998"/>
    <n v="154.65700000000001"/>
    <n v="313.03199999999998"/>
    <n v="0.82899999999999996"/>
    <n v="47047.777000000002"/>
    <n v="2.3140000000000001"/>
    <n v="0"/>
    <n v="0"/>
    <n v="1.742"/>
    <n v="1.278"/>
    <n v="14.54"/>
    <n v="13.534000000000001"/>
    <n v="-1.869"/>
    <n v="-1.371"/>
    <n v="1.41"/>
    <n v="1.0349999999999999"/>
    <n v="1.25"/>
    <n v="0.91700000000000004"/>
    <n v="3.1739999999999999"/>
    <n v="2.3290000000000002"/>
    <n v="3.6999999999999998E-2"/>
    <n v="0.05"/>
    <n v="64.102000000000004"/>
    <n v="0.04"/>
    <n v="6.0999999999999999E-2"/>
    <n v="4.5999999999999999E-2"/>
    <n v="0.11"/>
    <n v="7.6999999999999999E-2"/>
    <n v="0.11799999999999999"/>
    <n v="7.9000000000000001E-2"/>
    <n v="0.17199999999999999"/>
    <n v="2.4E-2"/>
    <n v="3.6999999999999998E-2"/>
    <n v="2.3E-2"/>
    <n v="7.6999999999999999E-2"/>
    <n v="1.7000000000000001E-2"/>
    <n v="0"/>
    <n v="3.3000000000000002E-2"/>
    <n v="-3.5000000000000003E-2"/>
    <n v="2.9000000000000001E-2"/>
    <n v="2.1999999999999999E-2"/>
    <n v="7.4999999999999997E-2"/>
    <n v="0"/>
    <n v="1E-3"/>
    <n v="1E-3"/>
    <n v="0"/>
    <n v="18.440000000000001"/>
    <n v="19.809999999999999"/>
    <n v="3.484"/>
    <n v="20.087"/>
  </r>
  <r>
    <x v="7"/>
    <x v="5"/>
    <s v="EST"/>
    <n v="1354665"/>
    <n v="10200000000"/>
    <n v="0.373"/>
    <n v="0.27500000000000002"/>
    <n v="17.11"/>
    <n v="-0.23300000000000001"/>
    <n v="-1.341"/>
    <n v="12.493"/>
    <n v="-2.9809999999999999"/>
    <n v="-19.262"/>
    <n v="9.2219999999999995"/>
    <n v="0.41899999999999998"/>
    <n v="0.19400000000000001"/>
    <n v="12.63"/>
    <n v="0.57399999999999995"/>
    <n v="0.26500000000000001"/>
    <n v="11.743"/>
    <n v="8.6690000000000005"/>
    <n v="19.353000000000002"/>
    <n v="14.286"/>
    <n v="0.64900000000000002"/>
    <n v="17.026"/>
    <n v="1375.0920000000001"/>
    <n v="1440.6769999999999"/>
    <n v="983.48"/>
    <n v="2.8410000000000002"/>
    <n v="54.631999999999998"/>
    <n v="150.041"/>
    <n v="316.23599999999999"/>
    <n v="0.877"/>
    <n v="47588.281000000003"/>
    <n v="2.1619999999999999"/>
    <n v="0"/>
    <n v="0"/>
    <n v="1.7410000000000001"/>
    <n v="1.2849999999999999"/>
    <n v="14.727"/>
    <n v="13.723000000000001"/>
    <n v="-4.617"/>
    <n v="-3.4079999999999999"/>
    <n v="1.35"/>
    <n v="0.997"/>
    <n v="1.23"/>
    <n v="0.90800000000000003"/>
    <n v="3.2050000000000001"/>
    <n v="2.3660000000000001"/>
    <n v="3.5000000000000003E-2"/>
    <n v="4.8000000000000001E-2"/>
    <n v="64.465999999999994"/>
    <n v="3.9E-2"/>
    <n v="5.8000000000000003E-2"/>
    <n v="3.5999999999999997E-2"/>
    <n v="0.10199999999999999"/>
    <n v="7.4999999999999997E-2"/>
    <n v="0.11600000000000001"/>
    <n v="7.8E-2"/>
    <n v="0.17"/>
    <n v="2.3E-2"/>
    <n v="3.6999999999999998E-2"/>
    <n v="2.1999999999999999E-2"/>
    <n v="7.4999999999999997E-2"/>
    <n v="1.7000000000000001E-2"/>
    <n v="0"/>
    <n v="3.2000000000000001E-2"/>
    <n v="-9.8000000000000004E-2"/>
    <n v="2.9000000000000001E-2"/>
    <n v="0.02"/>
    <n v="7.3999999999999996E-2"/>
    <n v="0"/>
    <n v="1E-3"/>
    <n v="1E-3"/>
    <n v="0"/>
    <n v="18.59"/>
    <n v="19.95"/>
    <n v="2.2429999999999999"/>
    <n v="13.11"/>
  </r>
  <r>
    <x v="7"/>
    <x v="6"/>
    <s v="EST"/>
    <n v="1346711"/>
    <n v="11100000000"/>
    <n v="0.41399999999999998"/>
    <n v="0.307"/>
    <n v="16.454000000000001"/>
    <n v="-0.65500000000000003"/>
    <n v="-3.831"/>
    <n v="12.276999999999999"/>
    <n v="-0.216"/>
    <n v="-1.7270000000000001"/>
    <n v="9.1170000000000009"/>
    <n v="0.38"/>
    <n v="0.193"/>
    <n v="12.218"/>
    <n v="0.50900000000000001"/>
    <n v="0.25800000000000001"/>
    <n v="11.044"/>
    <n v="8.2010000000000005"/>
    <n v="21.193000000000001"/>
    <n v="15.737"/>
    <n v="0.65500000000000003"/>
    <n v="17.439"/>
    <n v="1391.546"/>
    <n v="1452.954"/>
    <n v="994.524"/>
    <n v="2.8410000000000002"/>
    <n v="56.360999999999997"/>
    <n v="145.864"/>
    <n v="319.452"/>
    <n v="0.93"/>
    <n v="47286.48"/>
    <n v="1.9690000000000001"/>
    <n v="0"/>
    <n v="0"/>
    <n v="1.7290000000000001"/>
    <n v="1.284"/>
    <n v="13.901"/>
    <n v="12.898"/>
    <n v="-4.1769999999999996"/>
    <n v="-3.1019999999999999"/>
    <n v="1.34"/>
    <n v="0.995"/>
    <n v="1.23"/>
    <n v="0.91300000000000003"/>
    <n v="3.2149999999999999"/>
    <n v="2.387"/>
    <n v="3.9E-2"/>
    <n v="5.2999999999999999E-2"/>
    <n v="63.680999999999997"/>
    <n v="3.9E-2"/>
    <n v="5.3999999999999999E-2"/>
    <n v="3.4000000000000002E-2"/>
    <n v="9.0999999999999998E-2"/>
    <n v="7.2999999999999995E-2"/>
    <n v="0.115"/>
    <n v="7.6999999999999999E-2"/>
    <n v="0.16900000000000001"/>
    <n v="2.3E-2"/>
    <n v="3.6999999999999998E-2"/>
    <n v="2.1999999999999999E-2"/>
    <n v="7.3999999999999996E-2"/>
    <n v="1.7000000000000001E-2"/>
    <n v="0"/>
    <n v="3.1E-2"/>
    <n v="-8.2000000000000003E-2"/>
    <n v="2.9000000000000001E-2"/>
    <n v="2.1000000000000001E-2"/>
    <n v="7.2999999999999995E-2"/>
    <n v="0"/>
    <n v="1E-3"/>
    <n v="1E-3"/>
    <n v="0"/>
    <n v="17.37"/>
    <n v="18.72"/>
    <n v="4.7389999999999999"/>
    <n v="28.798999999999999"/>
  </r>
  <r>
    <x v="7"/>
    <x v="7"/>
    <s v="EST"/>
    <n v="1340576"/>
    <n v="12200000000"/>
    <n v="0.59699999999999998"/>
    <n v="0.44500000000000001"/>
    <n v="19.966000000000001"/>
    <n v="3.512"/>
    <n v="21.344000000000001"/>
    <n v="14.763"/>
    <n v="2.4860000000000002"/>
    <n v="20.25"/>
    <n v="11.013"/>
    <n v="0.43"/>
    <n v="0.2"/>
    <n v="14.894"/>
    <n v="0.58199999999999996"/>
    <n v="0.27100000000000002"/>
    <n v="14.257"/>
    <n v="10.635"/>
    <n v="21.251000000000001"/>
    <n v="15.852"/>
    <n v="0.62"/>
    <n v="18.036000000000001"/>
    <n v="1411.5129999999999"/>
    <n v="1467.7180000000001"/>
    <n v="1008.7809999999999"/>
    <n v="2.8410000000000002"/>
    <n v="58.097999999999999"/>
    <n v="140.661"/>
    <n v="322.774"/>
    <n v="0.98299999999999998"/>
    <n v="55017.597999999998"/>
    <n v="2.15"/>
    <n v="0"/>
    <n v="0"/>
    <n v="1.7370000000000001"/>
    <n v="1.296"/>
    <n v="16.984999999999999"/>
    <n v="15.986000000000001"/>
    <n v="-5.2030000000000003"/>
    <n v="-3.8809999999999998"/>
    <n v="1.33"/>
    <n v="0.99199999999999999"/>
    <n v="1.28"/>
    <n v="0.95499999999999996"/>
    <n v="3.3220000000000001"/>
    <n v="2.4780000000000002"/>
    <n v="0.04"/>
    <n v="5.2999999999999999E-2"/>
    <n v="73.754999999999995"/>
    <n v="5.2999999999999999E-2"/>
    <n v="6.3E-2"/>
    <n v="4.1000000000000002E-2"/>
    <n v="0.112"/>
    <n v="7.2999999999999995E-2"/>
    <n v="0.113"/>
    <n v="7.5999999999999998E-2"/>
    <n v="0.16800000000000001"/>
    <n v="2.1999999999999999E-2"/>
    <n v="3.6999999999999998E-2"/>
    <n v="2.1000000000000001E-2"/>
    <n v="7.2999999999999995E-2"/>
    <n v="1.7000000000000001E-2"/>
    <n v="0"/>
    <n v="3.1E-2"/>
    <n v="-0.11700000000000001"/>
    <n v="2.9000000000000001E-2"/>
    <n v="2.1000000000000001E-2"/>
    <n v="7.1999999999999995E-2"/>
    <n v="0"/>
    <n v="1E-3"/>
    <n v="1E-3"/>
    <n v="0"/>
    <n v="21.43"/>
    <n v="22.77"/>
    <n v="1.284"/>
    <n v="6.4329999999999998"/>
  </r>
  <r>
    <x v="7"/>
    <x v="8"/>
    <s v="EST"/>
    <n v="1337013"/>
    <n v="13400000000"/>
    <n v="0.60299999999999998"/>
    <n v="0.45100000000000001"/>
    <n v="17.89"/>
    <n v="-2.0760000000000001"/>
    <n v="-10.398"/>
    <n v="13.823"/>
    <n v="-0.94"/>
    <n v="-6.3689999999999998"/>
    <n v="10.339"/>
    <n v="0.433"/>
    <n v="0.20399999999999999"/>
    <n v="13.381"/>
    <n v="0.56000000000000005"/>
    <n v="0.26400000000000001"/>
    <n v="12.321999999999999"/>
    <n v="9.2159999999999993"/>
    <n v="17.536000000000001"/>
    <n v="13.116"/>
    <n v="0.54900000000000004"/>
    <n v="18.638999999999999"/>
    <n v="1429.403"/>
    <n v="1481.5409999999999"/>
    <n v="1021.103"/>
    <n v="2.8410000000000002"/>
    <n v="59.779000000000003"/>
    <n v="136.59399999999999"/>
    <n v="326.01100000000002"/>
    <n v="1.03"/>
    <n v="50750.434000000001"/>
    <n v="2.1259999999999999"/>
    <n v="0"/>
    <n v="0"/>
    <n v="1.6819999999999999"/>
    <n v="1.258"/>
    <n v="15.856"/>
    <n v="14.861000000000001"/>
    <n v="-4.0670000000000002"/>
    <n v="-3.0419999999999998"/>
    <n v="1.31"/>
    <n v="0.98"/>
    <n v="1.34"/>
    <n v="1.002"/>
    <n v="3.2370000000000001"/>
    <n v="2.4209999999999998"/>
    <n v="3.5000000000000003E-2"/>
    <n v="4.7E-2"/>
    <n v="67.853999999999999"/>
    <n v="5.2999999999999999E-2"/>
    <n v="5.6000000000000001E-2"/>
    <n v="3.7999999999999999E-2"/>
    <n v="9.2999999999999999E-2"/>
    <n v="7.1999999999999995E-2"/>
    <n v="0.112"/>
    <n v="7.5999999999999998E-2"/>
    <n v="0.16600000000000001"/>
    <n v="2.1000000000000001E-2"/>
    <n v="3.5999999999999997E-2"/>
    <n v="0.02"/>
    <n v="7.1999999999999995E-2"/>
    <n v="1.7000000000000001E-2"/>
    <n v="0"/>
    <n v="2.9000000000000001E-2"/>
    <n v="-8.7999999999999995E-2"/>
    <n v="2.9000000000000001E-2"/>
    <n v="1.7999999999999999E-2"/>
    <n v="7.1999999999999995E-2"/>
    <n v="0"/>
    <n v="1E-3"/>
    <n v="1E-3"/>
    <n v="0"/>
    <n v="19.87"/>
    <n v="21.2"/>
    <n v="-0.35399999999999998"/>
    <n v="-1.9810000000000001"/>
  </r>
  <r>
    <x v="7"/>
    <x v="9"/>
    <s v="EST"/>
    <n v="1334557"/>
    <n v="12000000000"/>
    <n v="0.25700000000000001"/>
    <n v="0.193"/>
    <n v="14.441000000000001"/>
    <n v="-3.45"/>
    <n v="-19.282"/>
    <n v="11.766"/>
    <n v="-2.0569999999999999"/>
    <n v="-14.882999999999999"/>
    <n v="8.8160000000000007"/>
    <n v="0.439"/>
    <n v="0.2"/>
    <n v="10.821"/>
    <n v="0.53900000000000003"/>
    <n v="0.246"/>
    <n v="10.02"/>
    <n v="7.508"/>
    <n v="14.08"/>
    <n v="10.551"/>
    <n v="0.52600000000000002"/>
    <n v="18.896000000000001"/>
    <n v="1443.8440000000001"/>
    <n v="1493.307"/>
    <n v="1031.123"/>
    <n v="2.8410000000000002"/>
    <n v="61.003"/>
    <n v="133.91900000000001"/>
    <n v="328.92599999999999"/>
    <n v="1.0549999999999999"/>
    <n v="43997.601999999999"/>
    <n v="2.1920000000000002"/>
    <n v="0"/>
    <n v="0"/>
    <n v="1.224"/>
    <n v="0.91700000000000004"/>
    <n v="13.308"/>
    <n v="12.319000000000001"/>
    <n v="-2.6749999999999998"/>
    <n v="-2.004"/>
    <n v="1.27"/>
    <n v="0.95199999999999996"/>
    <n v="1.28"/>
    <n v="0.95899999999999996"/>
    <n v="2.9140000000000001"/>
    <n v="2.1840000000000002"/>
    <n v="1.9E-2"/>
    <n v="2.5000000000000001E-2"/>
    <n v="58.716999999999999"/>
    <n v="2.1999999999999999E-2"/>
    <n v="4.5999999999999999E-2"/>
    <n v="3.2000000000000001E-2"/>
    <n v="7.6999999999999999E-2"/>
    <n v="6.9000000000000006E-2"/>
    <n v="0.11"/>
    <n v="7.4999999999999997E-2"/>
    <n v="0.16400000000000001"/>
    <n v="2.1000000000000001E-2"/>
    <n v="3.5999999999999997E-2"/>
    <n v="1.9E-2"/>
    <n v="7.0999999999999994E-2"/>
    <n v="1.7000000000000001E-2"/>
    <n v="0"/>
    <n v="2.1000000000000001E-2"/>
    <n v="-5.2999999999999999E-2"/>
    <n v="2.7E-2"/>
    <n v="0.01"/>
    <n v="7.0999999999999994E-2"/>
    <n v="0"/>
    <n v="1E-3"/>
    <n v="1E-3"/>
    <n v="0"/>
    <n v="16.440000000000001"/>
    <n v="17.760000000000002"/>
    <n v="-0.36"/>
    <n v="-2.4940000000000002"/>
  </r>
  <r>
    <x v="7"/>
    <x v="10"/>
    <s v="EST"/>
    <n v="1331535"/>
    <n v="12800000000"/>
    <n v="0.31"/>
    <n v="0.23300000000000001"/>
    <n v="19.003"/>
    <n v="4.5620000000000003"/>
    <n v="31.591000000000001"/>
    <n v="15.082000000000001"/>
    <n v="3.3159999999999998"/>
    <n v="28.184000000000001"/>
    <n v="11.327"/>
    <n v="0.56000000000000005"/>
    <n v="0.20599999999999999"/>
    <n v="14.271000000000001"/>
    <n v="0.70499999999999996"/>
    <n v="0.26"/>
    <n v="14.26"/>
    <n v="10.71"/>
    <n v="17.268000000000001"/>
    <n v="12.968999999999999"/>
    <n v="0.64100000000000001"/>
    <n v="19.206"/>
    <n v="1462.846"/>
    <n v="1508.3889999999999"/>
    <n v="1045.383"/>
    <n v="2.8410000000000002"/>
    <n v="62.331000000000003"/>
    <n v="129.999"/>
    <n v="331.99200000000002"/>
    <n v="1.0920000000000001"/>
    <n v="54935.601999999999"/>
    <n v="2.714"/>
    <n v="0"/>
    <n v="0"/>
    <n v="1.3280000000000001"/>
    <n v="0.997"/>
    <n v="16.356999999999999"/>
    <n v="15.381"/>
    <n v="-3.92"/>
    <n v="-2.944"/>
    <n v="1.29"/>
    <n v="0.96899999999999997"/>
    <n v="1.31"/>
    <n v="0.98399999999999999"/>
    <n v="3.0659999999999998"/>
    <n v="2.3029999999999999"/>
    <n v="2.8000000000000001E-2"/>
    <n v="3.6999999999999998E-2"/>
    <n v="73.149000000000001"/>
    <n v="2.5000000000000001E-2"/>
    <n v="5.7000000000000002E-2"/>
    <n v="3.9E-2"/>
    <n v="0.10199999999999999"/>
    <n v="6.8000000000000005E-2"/>
    <n v="0.109"/>
    <n v="7.3999999999999996E-2"/>
    <n v="0.16300000000000001"/>
    <n v="0.02"/>
    <n v="3.5000000000000003E-2"/>
    <n v="1.9E-2"/>
    <n v="7.0000000000000007E-2"/>
    <n v="1.7000000000000001E-2"/>
    <n v="0"/>
    <n v="2.1000000000000001E-2"/>
    <n v="-8.1000000000000003E-2"/>
    <n v="2.7E-2"/>
    <n v="1.4999999999999999E-2"/>
    <n v="7.0000000000000007E-2"/>
    <n v="0"/>
    <n v="1E-3"/>
    <n v="1E-3"/>
    <n v="0"/>
    <n v="20.48"/>
    <n v="21.78"/>
    <n v="-1.734"/>
    <n v="-9.1259999999999994"/>
  </r>
  <r>
    <x v="7"/>
    <x v="11"/>
    <s v="EST"/>
    <n v="1327435"/>
    <n v="13800000000"/>
    <n v="0.41599999999999998"/>
    <n v="0.313"/>
    <n v="18.984000000000002"/>
    <n v="-1.7999999999999999E-2"/>
    <n v="-9.6000000000000002E-2"/>
    <n v="15.173999999999999"/>
    <n v="9.1999999999999998E-2"/>
    <n v="0.60799999999999998"/>
    <n v="11.430999999999999"/>
    <n v="0.53200000000000003"/>
    <n v="0.20799999999999999"/>
    <n v="14.301"/>
    <n v="0.66500000000000004"/>
    <n v="0.26"/>
    <n v="14.180999999999999"/>
    <n v="10.683"/>
    <n v="19.565999999999999"/>
    <n v="14.74"/>
    <n v="0.68600000000000005"/>
    <n v="19.622"/>
    <n v="1481.83"/>
    <n v="1523.5619999999999"/>
    <n v="1059.5650000000001"/>
    <n v="2.8410000000000002"/>
    <n v="63.521000000000001"/>
    <n v="126.188"/>
    <n v="335.14800000000002"/>
    <n v="1.1319999999999999"/>
    <n v="54965.695"/>
    <n v="2.5569999999999999"/>
    <n v="0"/>
    <n v="0"/>
    <n v="1.19"/>
    <n v="0.89700000000000002"/>
    <n v="15.752000000000001"/>
    <n v="11.112"/>
    <n v="-3.8109999999999999"/>
    <n v="-2.871"/>
    <n v="1.23"/>
    <n v="0.92700000000000005"/>
    <n v="1.32"/>
    <n v="0.99399999999999999"/>
    <n v="3.1560000000000001"/>
    <n v="2.3780000000000001"/>
    <n v="0.03"/>
    <n v="0.04"/>
    <n v="72.962999999999994"/>
    <n v="3.1E-2"/>
    <n v="5.5E-2"/>
    <n v="3.7999999999999999E-2"/>
    <n v="9.6000000000000002E-2"/>
    <n v="6.6000000000000003E-2"/>
    <n v="0.108"/>
    <n v="7.3999999999999996E-2"/>
    <n v="0.161"/>
    <n v="0.02"/>
    <n v="3.5000000000000003E-2"/>
    <n v="1.7999999999999999E-2"/>
    <n v="6.9000000000000006E-2"/>
    <n v="1.7000000000000001E-2"/>
    <n v="0"/>
    <n v="1.9E-2"/>
    <n v="-7.6999999999999999E-2"/>
    <n v="2.8000000000000001E-2"/>
    <n v="1.4999999999999999E-2"/>
    <n v="7.0000000000000007E-2"/>
    <n v="0"/>
    <n v="1E-3"/>
    <n v="1E-3"/>
    <n v="0"/>
    <n v="14.75"/>
    <n v="20.91"/>
    <n v="0.58199999999999996"/>
    <n v="3.0640000000000001"/>
  </r>
  <r>
    <x v="7"/>
    <x v="12"/>
    <s v="EST"/>
    <n v="1322682"/>
    <n v="14800000000"/>
    <n v="0.40699999999999997"/>
    <n v="0.308"/>
    <n v="17.795000000000002"/>
    <n v="-1.1890000000000001"/>
    <n v="-6.2649999999999997"/>
    <n v="14.606999999999999"/>
    <n v="-0.56699999999999995"/>
    <n v="-3.734"/>
    <n v="11.044"/>
    <n v="0.49099999999999999"/>
    <n v="0.19900000000000001"/>
    <n v="13.454000000000001"/>
    <n v="0.59799999999999998"/>
    <n v="0.24199999999999999"/>
    <n v="12.602"/>
    <n v="9.5280000000000005"/>
    <n v="17.635999999999999"/>
    <n v="13.333"/>
    <n v="0.59299999999999997"/>
    <n v="20.03"/>
    <n v="1499.625"/>
    <n v="1538.17"/>
    <n v="1072.1669999999999"/>
    <n v="2.8410000000000002"/>
    <n v="64.796000000000006"/>
    <n v="123"/>
    <n v="338.39"/>
    <n v="1.401"/>
    <n v="55555.875"/>
    <n v="2.4689999999999999"/>
    <n v="0"/>
    <n v="0"/>
    <n v="1.2749999999999999"/>
    <n v="0.96399999999999997"/>
    <n v="14.864000000000001"/>
    <n v="10.214"/>
    <n v="-3.1880000000000002"/>
    <n v="-2.41"/>
    <n v="1.23"/>
    <n v="0.93"/>
    <n v="1.35"/>
    <n v="1.0209999999999999"/>
    <n v="3.242"/>
    <n v="2.4510000000000001"/>
    <n v="0.20300000000000001"/>
    <n v="0.26900000000000002"/>
    <n v="73.483000000000004"/>
    <n v="2.9000000000000001E-2"/>
    <n v="5.0999999999999997E-2"/>
    <n v="3.6999999999999998E-2"/>
    <n v="8.4000000000000005E-2"/>
    <n v="6.4000000000000001E-2"/>
    <n v="0.106"/>
    <n v="7.2999999999999995E-2"/>
    <n v="0.16"/>
    <n v="1.9E-2"/>
    <n v="3.4000000000000002E-2"/>
    <n v="1.7999999999999999E-2"/>
    <n v="6.8000000000000005E-2"/>
    <n v="0.02"/>
    <n v="0"/>
    <n v="0.02"/>
    <n v="-6.6000000000000003E-2"/>
    <n v="2.8000000000000001E-2"/>
    <n v="9.7000000000000003E-2"/>
    <n v="6.9000000000000006E-2"/>
    <n v="0"/>
    <n v="1E-3"/>
    <n v="1E-3"/>
    <n v="0"/>
    <n v="13.51"/>
    <n v="19.66"/>
    <n v="-0.159"/>
    <n v="-0.89300000000000002"/>
  </r>
  <r>
    <x v="7"/>
    <x v="13"/>
    <s v="EST"/>
    <n v="1317985"/>
    <n v="15900000000"/>
    <n v="0.39900000000000002"/>
    <n v="0.30299999999999999"/>
    <n v="19.698"/>
    <n v="1.903"/>
    <n v="10.695"/>
    <n v="16.913"/>
    <n v="2.306"/>
    <n v="15.788"/>
    <n v="12.833"/>
    <n v="0.56000000000000005"/>
    <n v="0.218"/>
    <n v="14.945"/>
    <n v="0.65300000000000002"/>
    <n v="0.254"/>
    <n v="14.532"/>
    <n v="11.026"/>
    <n v="17.202000000000002"/>
    <n v="13.052"/>
    <n v="0.56999999999999995"/>
    <n v="20.428999999999998"/>
    <n v="1519.3230000000001"/>
    <n v="1555.0830000000001"/>
    <n v="1086.6990000000001"/>
    <n v="2.8410000000000002"/>
    <n v="66.007999999999996"/>
    <n v="120.21599999999999"/>
    <n v="341.64299999999997"/>
    <n v="1.702"/>
    <n v="58773.523000000001"/>
    <n v="2.5659999999999998"/>
    <n v="0"/>
    <n v="0"/>
    <n v="1.212"/>
    <n v="0.92"/>
    <n v="16.768000000000001"/>
    <n v="12.102"/>
    <n v="-2.7850000000000001"/>
    <n v="-2.113"/>
    <n v="1.2"/>
    <n v="0.91"/>
    <n v="1.37"/>
    <n v="1.0389999999999999"/>
    <n v="3.2530000000000001"/>
    <n v="2.468"/>
    <n v="0.22900000000000001"/>
    <n v="0.30099999999999999"/>
    <n v="77.462999999999994"/>
    <n v="2.8000000000000001E-2"/>
    <n v="5.6000000000000001E-2"/>
    <n v="4.2000000000000003E-2"/>
    <n v="9.7000000000000003E-2"/>
    <n v="6.3E-2"/>
    <n v="0.105"/>
    <n v="7.1999999999999995E-2"/>
    <n v="0.158"/>
    <n v="1.9E-2"/>
    <n v="3.4000000000000002E-2"/>
    <n v="1.7000000000000001E-2"/>
    <n v="6.7000000000000004E-2"/>
    <n v="2.3E-2"/>
    <n v="0"/>
    <n v="1.9E-2"/>
    <n v="-0.06"/>
    <n v="2.8000000000000001E-2"/>
    <n v="0.10199999999999999"/>
    <n v="6.9000000000000006E-2"/>
    <n v="0"/>
    <n v="1E-3"/>
    <n v="1E-3"/>
    <n v="0"/>
    <n v="15.95"/>
    <n v="22.1"/>
    <n v="-2.496"/>
    <n v="-12.672000000000001"/>
  </r>
  <r>
    <x v="7"/>
    <x v="14"/>
    <s v="EST"/>
    <n v="1314531"/>
    <n v="17100000000"/>
    <n v="0.42199999999999999"/>
    <n v="0.32100000000000001"/>
    <n v="18.86"/>
    <n v="-0.83799999999999997"/>
    <n v="-4.2519999999999998"/>
    <n v="17.065000000000001"/>
    <n v="0.152"/>
    <n v="0.89700000000000002"/>
    <n v="12.981999999999999"/>
    <n v="0.55000000000000004"/>
    <n v="0.23"/>
    <n v="14.348000000000001"/>
    <n v="0.60799999999999998"/>
    <n v="0.254"/>
    <n v="14.071999999999999"/>
    <n v="10.705"/>
    <n v="17.344999999999999"/>
    <n v="13.194000000000001"/>
    <n v="0.55900000000000005"/>
    <n v="20.850999999999999"/>
    <n v="1538.183"/>
    <n v="1572.1479999999999"/>
    <n v="1100.771"/>
    <n v="2.8410000000000002"/>
    <n v="67.03"/>
    <n v="118.42"/>
    <n v="344.93599999999998"/>
    <n v="1.7529999999999999"/>
    <n v="56413.82"/>
    <n v="2.3889999999999998"/>
    <n v="0"/>
    <n v="0"/>
    <n v="1.022"/>
    <n v="0.77700000000000002"/>
    <n v="15.785"/>
    <n v="11.106999999999999"/>
    <n v="-1.7949999999999999"/>
    <n v="-1.3660000000000001"/>
    <n v="1.19"/>
    <n v="0.90500000000000003"/>
    <n v="1.4"/>
    <n v="1.0649999999999999"/>
    <n v="3.294"/>
    <n v="2.5049999999999999"/>
    <n v="3.9E-2"/>
    <n v="5.0999999999999997E-2"/>
    <n v="74.158000000000001"/>
    <n v="2.8000000000000001E-2"/>
    <n v="5.2999999999999999E-2"/>
    <n v="4.2000000000000003E-2"/>
    <n v="9.2999999999999999E-2"/>
    <n v="6.0999999999999999E-2"/>
    <n v="0.104"/>
    <n v="7.1999999999999995E-2"/>
    <n v="0.157"/>
    <n v="1.7999999999999999E-2"/>
    <n v="3.3000000000000002E-2"/>
    <n v="1.7000000000000001E-2"/>
    <n v="6.6000000000000003E-2"/>
    <n v="2.3E-2"/>
    <n v="0"/>
    <n v="1.4999999999999999E-2"/>
    <n v="-3.6999999999999998E-2"/>
    <n v="2.8000000000000001E-2"/>
    <n v="1.7000000000000001E-2"/>
    <n v="6.8000000000000005E-2"/>
    <n v="0"/>
    <n v="1E-3"/>
    <n v="1E-3"/>
    <n v="0"/>
    <n v="14.6"/>
    <n v="20.75"/>
    <n v="-1.516"/>
    <n v="-8.0370000000000008"/>
  </r>
  <r>
    <x v="7"/>
    <x v="15"/>
    <s v="EST"/>
    <n v="1314658"/>
    <n v="18400000000"/>
    <n v="0.20599999999999999"/>
    <n v="0.156"/>
    <n v="15.847"/>
    <n v="-3.0129999999999999"/>
    <n v="-15.978"/>
    <n v="14.271000000000001"/>
    <n v="-2.794"/>
    <n v="-16.370999999999999"/>
    <n v="10.856"/>
    <n v="0.45300000000000001"/>
    <n v="0.20799999999999999"/>
    <n v="12.054"/>
    <n v="0.503"/>
    <n v="0.23100000000000001"/>
    <n v="11.263"/>
    <n v="8.5670000000000002"/>
    <n v="18.056000000000001"/>
    <n v="13.734"/>
    <n v="0.57299999999999995"/>
    <n v="21.056000000000001"/>
    <n v="1554.03"/>
    <n v="1586.4190000000001"/>
    <n v="1112.0340000000001"/>
    <n v="2.8420000000000001"/>
    <n v="67.945999999999998"/>
    <n v="116.845"/>
    <n v="348.33300000000003"/>
    <n v="1.82"/>
    <n v="52196.046999999999"/>
    <n v="2.1789999999999998"/>
    <n v="0"/>
    <n v="0"/>
    <n v="0.91500000000000004"/>
    <n v="0.69599999999999995"/>
    <n v="13.965999999999999"/>
    <n v="9.2880000000000003"/>
    <n v="-1.5760000000000001"/>
    <n v="-1.198"/>
    <n v="1.18"/>
    <n v="0.89800000000000002"/>
    <n v="1.42"/>
    <n v="1.08"/>
    <n v="3.3969999999999998"/>
    <n v="2.5840000000000001"/>
    <n v="0.05"/>
    <n v="6.6000000000000003E-2"/>
    <n v="68.62"/>
    <n v="1.4E-2"/>
    <n v="4.4999999999999998E-2"/>
    <n v="3.5000000000000003E-2"/>
    <n v="7.6999999999999999E-2"/>
    <n v="5.8999999999999997E-2"/>
    <n v="0.10199999999999999"/>
    <n v="7.0999999999999994E-2"/>
    <n v="0.155"/>
    <n v="1.7999999999999999E-2"/>
    <n v="3.2000000000000001E-2"/>
    <n v="1.6E-2"/>
    <n v="6.5000000000000002E-2"/>
    <n v="2.3E-2"/>
    <n v="0"/>
    <n v="1.2999999999999999E-2"/>
    <n v="-2.9000000000000001E-2"/>
    <n v="2.8000000000000001E-2"/>
    <n v="2.1999999999999999E-2"/>
    <n v="6.8000000000000005E-2"/>
    <n v="0"/>
    <n v="1E-3"/>
    <n v="1E-3"/>
    <n v="0"/>
    <n v="12.21"/>
    <n v="18.36"/>
    <n v="2.2090000000000001"/>
    <n v="13.939"/>
  </r>
  <r>
    <x v="7"/>
    <x v="16"/>
    <s v="EST"/>
    <n v="1315928"/>
    <n v="19200000000"/>
    <n v="0.185"/>
    <n v="0.14099999999999999"/>
    <n v="17.559000000000001"/>
    <n v="1.712"/>
    <n v="10.805999999999999"/>
    <n v="15.433999999999999"/>
    <n v="1.163"/>
    <n v="8.1479999999999997"/>
    <n v="11.728999999999999"/>
    <n v="0.48299999999999998"/>
    <n v="0.218"/>
    <n v="13.343999999999999"/>
    <n v="0.54900000000000004"/>
    <n v="0.248"/>
    <n v="12.753"/>
    <n v="9.6910000000000007"/>
    <n v="16.63"/>
    <n v="12.638"/>
    <n v="0.52"/>
    <n v="21.242000000000001"/>
    <n v="1571.59"/>
    <n v="1601.8530000000001"/>
    <n v="1124.7860000000001"/>
    <n v="2.8420000000000001"/>
    <n v="68.997"/>
    <n v="114.72"/>
    <n v="351.83699999999999"/>
    <n v="1.8859999999999999"/>
    <n v="53774.245999999999"/>
    <n v="2.214"/>
    <n v="0"/>
    <n v="0"/>
    <n v="1.052"/>
    <n v="0.79900000000000004"/>
    <n v="14.202999999999999"/>
    <n v="15.67"/>
    <n v="-2.125"/>
    <n v="-1.615"/>
    <n v="1.1000000000000001"/>
    <n v="0.83599999999999997"/>
    <n v="1.36"/>
    <n v="1.0329999999999999"/>
    <n v="3.504"/>
    <n v="2.6629999999999998"/>
    <n v="0.05"/>
    <n v="6.6000000000000003E-2"/>
    <n v="70.763000000000005"/>
    <n v="1.2E-2"/>
    <n v="4.9000000000000002E-2"/>
    <n v="3.9E-2"/>
    <n v="8.8999999999999996E-2"/>
    <n v="5.7000000000000002E-2"/>
    <n v="0.10100000000000001"/>
    <n v="7.0999999999999994E-2"/>
    <n v="0.154"/>
    <n v="1.7000000000000001E-2"/>
    <n v="3.2000000000000001E-2"/>
    <n v="1.6E-2"/>
    <n v="6.4000000000000001E-2"/>
    <n v="2.3E-2"/>
    <n v="0"/>
    <n v="1.4999999999999999E-2"/>
    <n v="-4.7E-2"/>
    <n v="2.9000000000000001E-2"/>
    <n v="2.1999999999999999E-2"/>
    <n v="6.7000000000000004E-2"/>
    <n v="0"/>
    <n v="1E-3"/>
    <n v="1E-3"/>
    <n v="0"/>
    <n v="20.62"/>
    <n v="18.690000000000001"/>
    <n v="-0.92900000000000005"/>
    <n v="-5.2919999999999998"/>
  </r>
  <r>
    <x v="7"/>
    <x v="17"/>
    <s v="EST"/>
    <n v="1317550"/>
    <n v="20500000000"/>
    <n v="0.307"/>
    <n v="0.23300000000000001"/>
    <n v="18.762"/>
    <n v="1.2030000000000001"/>
    <n v="6.8520000000000003"/>
    <n v="17.114000000000001"/>
    <n v="1.679"/>
    <n v="10.881"/>
    <n v="12.989000000000001"/>
    <n v="0.50600000000000001"/>
    <n v="0.218"/>
    <n v="14.24"/>
    <n v="0.55500000000000005"/>
    <n v="0.23899999999999999"/>
    <n v="13.877000000000001"/>
    <n v="10.532"/>
    <n v="16.861999999999998"/>
    <n v="12.798"/>
    <n v="0.499"/>
    <n v="21.547999999999998"/>
    <n v="1590.3520000000001"/>
    <n v="1618.9670000000001"/>
    <n v="1138.664"/>
    <n v="2.8420000000000001"/>
    <n v="69.92"/>
    <n v="113.071"/>
    <n v="355.40899999999999"/>
    <n v="1.97"/>
    <n v="59568.550999999999"/>
    <n v="2.3220000000000001"/>
    <n v="0"/>
    <n v="0"/>
    <n v="0.92300000000000004"/>
    <n v="0.7"/>
    <n v="14.755000000000001"/>
    <n v="16.219000000000001"/>
    <n v="-1.649"/>
    <n v="-1.2509999999999999"/>
    <n v="1.1100000000000001"/>
    <n v="0.84199999999999997"/>
    <n v="1.4"/>
    <n v="1.0629999999999999"/>
    <n v="3.5720000000000001"/>
    <n v="2.7109999999999999"/>
    <n v="6.4000000000000001E-2"/>
    <n v="8.4000000000000005E-2"/>
    <n v="78.484999999999999"/>
    <n v="0.02"/>
    <n v="5.1999999999999998E-2"/>
    <n v="4.2000000000000003E-2"/>
    <n v="9.6000000000000002E-2"/>
    <n v="5.6000000000000001E-2"/>
    <n v="0.1"/>
    <n v="7.0000000000000007E-2"/>
    <n v="0.153"/>
    <n v="1.7000000000000001E-2"/>
    <n v="3.1E-2"/>
    <n v="1.6E-2"/>
    <n v="6.4000000000000001E-2"/>
    <n v="2.3E-2"/>
    <n v="0"/>
    <n v="1.2999999999999999E-2"/>
    <n v="-3.7999999999999999E-2"/>
    <n v="2.9000000000000001E-2"/>
    <n v="2.8000000000000001E-2"/>
    <n v="6.7000000000000004E-2"/>
    <n v="0"/>
    <n v="1E-3"/>
    <n v="1E-3"/>
    <n v="0"/>
    <n v="21.37"/>
    <n v="19.440000000000001"/>
    <n v="-1.9"/>
    <n v="-10.129"/>
  </r>
  <r>
    <x v="7"/>
    <x v="18"/>
    <s v="EST"/>
    <n v="1322146"/>
    <n v="22100000000"/>
    <n v="0.29799999999999999"/>
    <n v="0.22500000000000001"/>
    <n v="17.934999999999999"/>
    <n v="-0.82699999999999996"/>
    <n v="-4.41"/>
    <n v="16.652999999999999"/>
    <n v="-0.46100000000000002"/>
    <n v="-2.694"/>
    <n v="12.595000000000001"/>
    <n v="0.47"/>
    <n v="0.214"/>
    <n v="13.565"/>
    <n v="0.50700000000000001"/>
    <n v="0.23"/>
    <n v="13.063000000000001"/>
    <n v="9.8800000000000008"/>
    <n v="17.988"/>
    <n v="13.605"/>
    <n v="0.50800000000000001"/>
    <n v="21.846"/>
    <n v="1608.287"/>
    <n v="1635.62"/>
    <n v="1151.7260000000001"/>
    <n v="2.8420000000000001"/>
    <n v="70.906999999999996"/>
    <n v="111.789"/>
    <n v="358.91199999999998"/>
    <n v="2.0539999999999998"/>
    <n v="58899.945"/>
    <n v="2.1989999999999998"/>
    <n v="0"/>
    <n v="0"/>
    <n v="0.98699999999999999"/>
    <n v="0.746"/>
    <n v="13.637"/>
    <n v="15.112"/>
    <n v="-1.282"/>
    <n v="-0.97"/>
    <n v="1.1100000000000001"/>
    <n v="0.84"/>
    <n v="1.39"/>
    <n v="1.0509999999999999"/>
    <n v="3.5030000000000001"/>
    <n v="2.65"/>
    <n v="6.4000000000000001E-2"/>
    <n v="8.5000000000000006E-2"/>
    <n v="77.873999999999995"/>
    <n v="1.9E-2"/>
    <n v="4.9000000000000002E-2"/>
    <n v="4.1000000000000002E-2"/>
    <n v="8.8999999999999996E-2"/>
    <n v="5.3999999999999999E-2"/>
    <n v="9.9000000000000005E-2"/>
    <n v="7.0000000000000007E-2"/>
    <n v="0.151"/>
    <n v="1.7000000000000001E-2"/>
    <n v="3.1E-2"/>
    <n v="1.4999999999999999E-2"/>
    <n v="6.3E-2"/>
    <n v="2.3E-2"/>
    <n v="0"/>
    <n v="1.2999999999999999E-2"/>
    <n v="-3.1E-2"/>
    <n v="2.9000000000000001E-2"/>
    <n v="2.8000000000000001E-2"/>
    <n v="6.7000000000000004E-2"/>
    <n v="0"/>
    <n v="1E-3"/>
    <n v="1E-3"/>
    <n v="0"/>
    <n v="19.98"/>
    <n v="18.03"/>
    <n v="5.2999999999999999E-2"/>
    <n v="0.29399999999999998"/>
  </r>
  <r>
    <x v="7"/>
    <x v="19"/>
    <s v="EST"/>
    <n v="1327039"/>
    <n v="23800000000"/>
    <n v="0.29499999999999998"/>
    <n v="0.223"/>
    <n v="12.38"/>
    <n v="-5.5549999999999997"/>
    <n v="-30.972000000000001"/>
    <n v="11.353999999999999"/>
    <n v="-5.298"/>
    <n v="-31.817"/>
    <n v="8.5559999999999992"/>
    <n v="0.45278947368421052"/>
    <n v="0.18099999999999999"/>
    <n v="9.3290000000000006"/>
    <n v="0.59668421052631582"/>
    <n v="0.19700000000000001"/>
    <n v="7.7759999999999998"/>
    <n v="5.859"/>
    <n v="14.683"/>
    <n v="11.064"/>
    <n v="0.63936842105263159"/>
    <n v="22.141999999999999"/>
    <n v="1620.6669999999999"/>
    <n v="1646.9739999999999"/>
    <n v="1159.502"/>
    <n v="2.8420000000000001"/>
    <n v="71.820999999999998"/>
    <n v="110.76300000000001"/>
    <n v="362.22800000000001"/>
    <n v="2.1339999999999999"/>
    <n v="47295.336000000003"/>
    <n v="2.316842105263158"/>
    <n v="0"/>
    <n v="0"/>
    <n v="0.91400000000000003"/>
    <n v="0.68899999999999995"/>
    <n v="9.6980000000000004"/>
    <n v="11.175000000000001"/>
    <n v="-1.026"/>
    <n v="-0.77300000000000002"/>
    <n v="1.1100000000000001"/>
    <n v="0.83599999999999997"/>
    <n v="1.4"/>
    <n v="1.0549999999999999"/>
    <n v="3.3149999999999999"/>
    <n v="2.4980000000000002"/>
    <n v="0.06"/>
    <n v="7.9000000000000001E-2"/>
    <n v="62.762999999999998"/>
    <n v="1.7999999999999999E-2"/>
    <n v="3.3000000000000002E-2"/>
    <n v="2.7E-2"/>
    <n v="5.2999999999999999E-2"/>
    <n v="5.2999999999999999E-2"/>
    <n v="9.7000000000000003E-2"/>
    <n v="6.9000000000000006E-2"/>
    <n v="0.15"/>
    <n v="1.6E-2"/>
    <n v="0.03"/>
    <n v="1.4999999999999999E-2"/>
    <n v="6.2E-2"/>
    <n v="2.3E-2"/>
    <n v="0"/>
    <n v="1.2E-2"/>
    <n v="-2.3E-2"/>
    <n v="2.7E-2"/>
    <n v="2.5999999999999999E-2"/>
    <n v="6.6000000000000003E-2"/>
    <n v="0"/>
    <n v="1E-3"/>
    <n v="1E-3"/>
    <n v="0"/>
    <n v="14.83"/>
    <n v="12.87"/>
    <n v="2.3029999999999999"/>
    <n v="18.599"/>
  </r>
  <r>
    <x v="7"/>
    <x v="20"/>
    <s v="EST"/>
    <n v="1329449"/>
    <n v="22400000000"/>
    <n v="0.02"/>
    <n v="1.4999999999999999E-2"/>
    <n v="9.343"/>
    <n v="-3.0369999999999999"/>
    <n v="-24.533000000000001"/>
    <n v="8.61"/>
    <n v="-2.7440000000000002"/>
    <n v="-24.167999999999999"/>
    <n v="6.4770000000000003"/>
    <n v="0.45278947368421052"/>
    <n v="0.14599999999999999"/>
    <n v="7.0279999999999996"/>
    <n v="0.59668421052631582"/>
    <n v="0.159"/>
    <n v="5.3360000000000003"/>
    <n v="4.0129999999999999"/>
    <n v="12.477"/>
    <n v="9.3849999999999998"/>
    <n v="0.63936842105263159"/>
    <n v="22.161999999999999"/>
    <n v="1630.01"/>
    <n v="1655.5840000000001"/>
    <n v="1164.838"/>
    <n v="2.8420000000000001"/>
    <n v="72.63"/>
    <n v="110.03"/>
    <n v="365.339"/>
    <n v="2.2000000000000002"/>
    <n v="44218.281000000003"/>
    <n v="2.316842105263158"/>
    <n v="0"/>
    <n v="0"/>
    <n v="0.81"/>
    <n v="0.60899999999999999"/>
    <n v="14.399199999999999"/>
    <n v="12.975350000000001"/>
    <n v="-0.73299999999999998"/>
    <n v="-0.55100000000000005"/>
    <n v="1.276"/>
    <n v="0.95029999999999981"/>
    <n v="1.3084999999999998"/>
    <n v="0.97684999999999977"/>
    <n v="3.1120000000000001"/>
    <n v="2.3410000000000002"/>
    <n v="0.05"/>
    <n v="6.6000000000000003E-2"/>
    <n v="58.786000000000001"/>
    <n v="1E-3"/>
    <n v="2.5999999999999999E-2"/>
    <n v="2.1999999999999999E-2"/>
    <n v="3.7999999999999999E-2"/>
    <n v="5.0999999999999997E-2"/>
    <n v="9.6000000000000002E-2"/>
    <n v="6.8000000000000005E-2"/>
    <n v="0.14799999999999999"/>
    <n v="1.6E-2"/>
    <n v="0.03"/>
    <n v="1.4999999999999999E-2"/>
    <n v="6.2E-2"/>
    <n v="2.3E-2"/>
    <n v="0"/>
    <n v="1.0999999999999999E-2"/>
    <n v="-1.7999999999999999E-2"/>
    <n v="2.8000000000000001E-2"/>
    <n v="2.1999999999999999E-2"/>
    <n v="6.5000000000000002E-2"/>
    <n v="0"/>
    <n v="1E-3"/>
    <n v="1E-3"/>
    <n v="0"/>
    <n v="17.397500000000001"/>
    <n v="19.297500000000003"/>
    <n v="3.1339999999999999"/>
    <n v="33.543999999999997"/>
  </r>
  <r>
    <x v="7"/>
    <x v="21"/>
    <s v="EST"/>
    <n v="1328704"/>
    <n v="24500000000"/>
    <n v="0.02"/>
    <n v="1.4999999999999999E-2"/>
    <n v="10.449"/>
    <n v="1.1060000000000001"/>
    <n v="11.837999999999999"/>
    <n v="10.009"/>
    <n v="1.399"/>
    <n v="16.25"/>
    <n v="7.5330000000000004"/>
    <n v="0.45278947368421052"/>
    <n v="0.16200000000000001"/>
    <n v="7.8639999999999999"/>
    <n v="0.59668421052631582"/>
    <n v="0.17"/>
    <n v="6.2220000000000004"/>
    <n v="4.6820000000000004"/>
    <n v="18.083190476190477"/>
    <n v="13.476857142857144"/>
    <n v="0.63936842105263159"/>
    <n v="22.181999999999999"/>
    <n v="1640.4590000000001"/>
    <n v="1665.5940000000001"/>
    <n v="1171.059"/>
    <n v="2.8420000000000001"/>
    <n v="73.545000000000002"/>
    <n v="109.59"/>
    <n v="368.56599999999997"/>
    <n v="2.2650000000000001"/>
    <n v="46380.292999999998"/>
    <n v="2.316842105263158"/>
    <n v="0"/>
    <n v="0"/>
    <n v="0.91500000000000004"/>
    <n v="0.68799999999999994"/>
    <n v="14.399199999999999"/>
    <n v="12.975350000000001"/>
    <n v="-0.44"/>
    <n v="-0.33100000000000002"/>
    <n v="1.276"/>
    <n v="0.95029999999999981"/>
    <n v="1.3084999999999998"/>
    <n v="0.97684999999999977"/>
    <n v="3.2269999999999999"/>
    <n v="2.4279999999999999"/>
    <n v="0.05"/>
    <n v="6.6000000000000003E-2"/>
    <n v="61.625999999999998"/>
    <n v="1E-3"/>
    <n v="2.8000000000000001E-2"/>
    <n v="2.4E-2"/>
    <n v="4.2000000000000003E-2"/>
    <n v="4.9000000000000002E-2"/>
    <n v="9.4E-2"/>
    <n v="6.7000000000000004E-2"/>
    <n v="0.14599999999999999"/>
    <n v="1.4999999999999999E-2"/>
    <n v="2.9000000000000001E-2"/>
    <n v="1.4999999999999999E-2"/>
    <n v="6.0999999999999999E-2"/>
    <n v="2.3E-2"/>
    <n v="0"/>
    <n v="1.2E-2"/>
    <n v="-1.0999999999999999E-2"/>
    <n v="2.7E-2"/>
    <n v="2.1999999999999999E-2"/>
    <n v="6.5000000000000002E-2"/>
    <n v="0"/>
    <n v="1E-3"/>
    <n v="1E-3"/>
    <n v="0"/>
    <n v="17.397500000000001"/>
    <n v="19.297500000000003"/>
    <n v="1.2531428571428573"/>
    <n v="8.866142857142858"/>
  </r>
  <r>
    <x v="8"/>
    <x v="0"/>
    <s v="FIN"/>
    <n v="5176208"/>
    <n v="152000000000"/>
    <n v="0.505"/>
    <n v="9.8000000000000004E-2"/>
    <n v="57.01"/>
    <n v="-1.857"/>
    <n v="-3.1549999999999998"/>
    <n v="66.5"/>
    <n v="-1.93"/>
    <n v="-2.8210000000000002"/>
    <n v="12.847"/>
    <n v="0.39300000000000002"/>
    <n v="0.185"/>
    <n v="11.013999999999999"/>
    <n v="0.33700000000000002"/>
    <n v="0.159"/>
    <n v="21.984999999999999"/>
    <n v="4.2469999999999999"/>
    <n v="79.016999999999996"/>
    <n v="15.265000000000001"/>
    <n v="0.46700000000000003"/>
    <n v="37.378999999999998"/>
    <n v="2079.7779999999998"/>
    <n v="4753.509"/>
    <n v="784.096"/>
    <n v="0.96799999999999997"/>
    <n v="102.14700000000001"/>
    <n v="2837.2550000000001"/>
    <n v="1144.58"/>
    <n v="10.606999999999999"/>
    <n v="69377"/>
    <n v="2.1219999999999999"/>
    <n v="5.8000000000000003E-2"/>
    <n v="1.0999999999999999E-2"/>
    <n v="7.7160000000000002"/>
    <n v="1.4910000000000001"/>
    <n v="13.303000000000001"/>
    <n v="7.38"/>
    <n v="9.49"/>
    <n v="1.833"/>
    <n v="7.09"/>
    <n v="1.37"/>
    <n v="5.96"/>
    <n v="1.151"/>
    <n v="25.82"/>
    <n v="4.9880000000000004"/>
    <n v="0.17899999999999999"/>
    <n v="0.92600000000000005"/>
    <n v="359.11"/>
    <n v="7.0000000000000007E-2"/>
    <n v="0.224"/>
    <n v="0.218"/>
    <n v="0.23899999999999999"/>
    <n v="0.20300000000000001"/>
    <n v="0.19900000000000001"/>
    <n v="0.28199999999999997"/>
    <n v="0.14899999999999999"/>
    <n v="8.9999999999999993E-3"/>
    <n v="8.4000000000000005E-2"/>
    <n v="0.442"/>
    <n v="0.313"/>
    <n v="0.26200000000000001"/>
    <n v="2.1000000000000001E-2"/>
    <n v="0.16300000000000001"/>
    <n v="0.185"/>
    <n v="0.251"/>
    <n v="0.42799999999999999"/>
    <n v="0.24299999999999999"/>
    <n v="1E-3"/>
    <n v="2E-3"/>
    <n v="3.0000000000000001E-3"/>
    <n v="0"/>
    <n v="38.200000000000003"/>
    <n v="68.86"/>
    <n v="22.007000000000001"/>
    <n v="38.601999999999997"/>
  </r>
  <r>
    <x v="8"/>
    <x v="1"/>
    <s v="FIN"/>
    <n v="5188007"/>
    <n v="155000000000"/>
    <n v="0.504"/>
    <n v="9.7000000000000003E-2"/>
    <n v="62.514000000000003"/>
    <n v="5.5039999999999996"/>
    <n v="9.6539999999999999"/>
    <n v="72.406999999999996"/>
    <n v="5.907"/>
    <n v="8.8829999999999991"/>
    <n v="13.957000000000001"/>
    <n v="0.41699999999999998"/>
    <n v="0.19700000000000001"/>
    <n v="12.05"/>
    <n v="0.36"/>
    <n v="0.17"/>
    <n v="26.125"/>
    <n v="5.0359999999999996"/>
    <n v="81.218999999999994"/>
    <n v="15.654999999999999"/>
    <n v="0.46800000000000003"/>
    <n v="37.883000000000003"/>
    <n v="2142.2919999999999"/>
    <n v="4825.9160000000002"/>
    <n v="810.221"/>
    <n v="1.0209999999999999"/>
    <n v="110.53700000000001"/>
    <n v="2847.1480000000001"/>
    <n v="1171.0229999999999"/>
    <n v="11.606999999999999"/>
    <n v="70719.577999999994"/>
    <n v="2.1120000000000001"/>
    <n v="5.2999999999999999E-2"/>
    <n v="0.01"/>
    <n v="8.39"/>
    <n v="1.617"/>
    <n v="14.387"/>
    <n v="11.438000000000001"/>
    <n v="9.8930000000000007"/>
    <n v="1.907"/>
    <n v="6.93"/>
    <n v="1.3360000000000001"/>
    <n v="5.86"/>
    <n v="1.1299999999999999"/>
    <n v="26.443000000000001"/>
    <n v="5.0970000000000004"/>
    <n v="0.193"/>
    <n v="1"/>
    <n v="366.89400000000001"/>
    <n v="6.7000000000000004E-2"/>
    <n v="0.24399999999999999"/>
    <n v="0.23799999999999999"/>
    <n v="0.28199999999999997"/>
    <n v="0.19800000000000001"/>
    <n v="0.2"/>
    <n v="0.28100000000000003"/>
    <n v="0.152"/>
    <n v="8.9999999999999993E-3"/>
    <n v="8.6999999999999994E-2"/>
    <n v="0.44"/>
    <n v="0.311"/>
    <n v="0.27300000000000002"/>
    <n v="1.9E-2"/>
    <n v="0.17599999999999999"/>
    <n v="0.20899999999999999"/>
    <n v="0.254"/>
    <n v="0.46899999999999997"/>
    <n v="0.24199999999999999"/>
    <n v="1E-3"/>
    <n v="2E-3"/>
    <n v="3.0000000000000001E-3"/>
    <n v="0"/>
    <n v="59.34"/>
    <n v="74.64"/>
    <n v="18.704999999999998"/>
    <n v="29.922000000000001"/>
  </r>
  <r>
    <x v="8"/>
    <x v="2"/>
    <s v="FIN"/>
    <n v="5200588"/>
    <n v="160000000000"/>
    <n v="0.48499999999999999"/>
    <n v="9.2999999999999999E-2"/>
    <n v="65.040999999999997"/>
    <n v="2.5270000000000001"/>
    <n v="4.0430000000000001"/>
    <n v="76.472999999999999"/>
    <n v="4.0659999999999998"/>
    <n v="5.6159999999999997"/>
    <n v="14.705"/>
    <n v="0.433"/>
    <n v="0.20699999999999999"/>
    <n v="12.506"/>
    <n v="0.36799999999999999"/>
    <n v="0.17599999999999999"/>
    <n v="28.305"/>
    <n v="5.4429999999999996"/>
    <n v="81.578999999999994"/>
    <n v="15.686999999999999"/>
    <n v="0.46200000000000002"/>
    <n v="38.368000000000002"/>
    <n v="2207.3330000000001"/>
    <n v="4902.3879999999999"/>
    <n v="838.52499999999998"/>
    <n v="1.083"/>
    <n v="118.877"/>
    <n v="2858.5790000000002"/>
    <n v="1197.828"/>
    <n v="12.653"/>
    <n v="70908.922000000006"/>
    <n v="2.0859999999999999"/>
    <n v="6.2E-2"/>
    <n v="1.2E-2"/>
    <n v="8.34"/>
    <n v="1.6040000000000001"/>
    <n v="14.808"/>
    <n v="11.879"/>
    <n v="11.432"/>
    <n v="2.198"/>
    <n v="6.68"/>
    <n v="1.284"/>
    <n v="6.05"/>
    <n v="1.163"/>
    <n v="26.805"/>
    <n v="5.1539999999999999"/>
    <n v="0.20100000000000001"/>
    <n v="1.046"/>
    <n v="368.76799999999997"/>
    <n v="6.0999999999999999E-2"/>
    <n v="0.247"/>
    <n v="0.24299999999999999"/>
    <n v="0.29199999999999998"/>
    <n v="0.192"/>
    <n v="0.20100000000000001"/>
    <n v="0.28100000000000003"/>
    <n v="0.154"/>
    <n v="0.01"/>
    <n v="0.09"/>
    <n v="0.438"/>
    <n v="0.31"/>
    <n v="0.28299999999999997"/>
    <n v="2.1000000000000001E-2"/>
    <n v="0.17"/>
    <n v="0.221"/>
    <n v="0.25800000000000001"/>
    <n v="0.48499999999999999"/>
    <n v="0.24199999999999999"/>
    <n v="1E-3"/>
    <n v="2E-3"/>
    <n v="3.0000000000000001E-3"/>
    <n v="0"/>
    <n v="61.78"/>
    <n v="77.010000000000005"/>
    <n v="16.538"/>
    <n v="25.428000000000001"/>
  </r>
  <r>
    <x v="8"/>
    <x v="3"/>
    <s v="FIN"/>
    <n v="5212991"/>
    <n v="165000000000"/>
    <n v="0.46700000000000003"/>
    <n v="0.09"/>
    <n v="72.653999999999996"/>
    <n v="7.6130000000000004"/>
    <n v="11.705"/>
    <n v="84.819000000000003"/>
    <n v="8.3460000000000001"/>
    <n v="10.914"/>
    <n v="16.271000000000001"/>
    <n v="0.47"/>
    <n v="0.215"/>
    <n v="13.936999999999999"/>
    <n v="0.40300000000000002"/>
    <n v="0.184"/>
    <n v="35.015000000000001"/>
    <n v="6.7169999999999996"/>
    <n v="89.47"/>
    <n v="17.163"/>
    <n v="0.496"/>
    <n v="38.834000000000003"/>
    <n v="2279.9870000000001"/>
    <n v="4987.2070000000003"/>
    <n v="873.54100000000005"/>
    <n v="1.139"/>
    <n v="128.107"/>
    <n v="2870.7440000000001"/>
    <n v="1224.751"/>
    <n v="13.616"/>
    <n v="75758.366999999998"/>
    <n v="2.1890000000000001"/>
    <n v="5.6000000000000001E-2"/>
    <n v="1.0999999999999999E-2"/>
    <n v="9.23"/>
    <n v="1.7709999999999999"/>
    <n v="16.332000000000001"/>
    <n v="13.422000000000001"/>
    <n v="12.164"/>
    <n v="2.3330000000000002"/>
    <n v="6.44"/>
    <n v="1.2350000000000001"/>
    <n v="6.07"/>
    <n v="1.1639999999999999"/>
    <n v="26.922999999999998"/>
    <n v="5.165"/>
    <n v="0.185"/>
    <n v="0.96299999999999997"/>
    <n v="394.928"/>
    <n v="5.5E-2"/>
    <n v="0.26300000000000001"/>
    <n v="0.255"/>
    <n v="0.33300000000000002"/>
    <n v="0.187"/>
    <n v="0.20300000000000001"/>
    <n v="0.28000000000000003"/>
    <n v="0.157"/>
    <n v="0.01"/>
    <n v="9.4E-2"/>
    <n v="0.436"/>
    <n v="0.308"/>
    <n v="0.28999999999999998"/>
    <n v="1.9E-2"/>
    <n v="0.182"/>
    <n v="0.215"/>
    <n v="0.252"/>
    <n v="0.437"/>
    <n v="0.24099999999999999"/>
    <n v="1E-3"/>
    <n v="2E-3"/>
    <n v="3.0000000000000001E-3"/>
    <n v="0"/>
    <n v="69.97"/>
    <n v="85.14"/>
    <n v="16.815999999999999"/>
    <n v="23.145"/>
  </r>
  <r>
    <x v="8"/>
    <x v="4"/>
    <s v="FIN"/>
    <n v="5228143"/>
    <n v="172000000000"/>
    <n v="0.52900000000000003"/>
    <n v="0.10100000000000001"/>
    <n v="68.938999999999993"/>
    <n v="-3.7149999999999999"/>
    <n v="-5.1139999999999999"/>
    <n v="81.58"/>
    <n v="-3.2389999999999999"/>
    <n v="-3.819"/>
    <n v="15.603999999999999"/>
    <n v="0.435"/>
    <n v="0.20699999999999999"/>
    <n v="13.186"/>
    <n v="0.36699999999999999"/>
    <n v="0.17499999999999999"/>
    <n v="31.638000000000002"/>
    <n v="6.0519999999999996"/>
    <n v="85.424000000000007"/>
    <n v="16.338999999999999"/>
    <n v="0.45500000000000002"/>
    <n v="39.363"/>
    <n v="2348.9270000000001"/>
    <n v="5068.7870000000003"/>
    <n v="905.17899999999997"/>
    <n v="1.194"/>
    <n v="136.976"/>
    <n v="2883.3850000000002"/>
    <n v="1251.662"/>
    <n v="14.552"/>
    <n v="75218.672000000006"/>
    <n v="2.0960000000000001"/>
    <n v="5.5E-2"/>
    <n v="1.0999999999999999E-2"/>
    <n v="8.8689999999999998"/>
    <n v="1.696"/>
    <n v="15.518000000000001"/>
    <n v="12.645"/>
    <n v="12.641"/>
    <n v="2.4180000000000001"/>
    <n v="6.21"/>
    <n v="1.1879999999999999"/>
    <n v="6.23"/>
    <n v="1.1919999999999999"/>
    <n v="26.911000000000001"/>
    <n v="5.1470000000000002"/>
    <n v="0.17899999999999999"/>
    <n v="0.93600000000000005"/>
    <n v="393.25400000000002"/>
    <n v="5.8000000000000003E-2"/>
    <n v="0.24099999999999999"/>
    <n v="0.24"/>
    <n v="0.29099999999999998"/>
    <n v="0.18099999999999999"/>
    <n v="0.20300000000000001"/>
    <n v="0.28000000000000003"/>
    <n v="0.16"/>
    <n v="0.01"/>
    <n v="9.6000000000000002E-2"/>
    <n v="0.435"/>
    <n v="0.307"/>
    <n v="0.29599999999999999"/>
    <n v="1.7000000000000001E-2"/>
    <n v="0.16900000000000001"/>
    <n v="0.23599999999999999"/>
    <n v="0.24399999999999999"/>
    <n v="0.40500000000000003"/>
    <n v="0.24099999999999999"/>
    <n v="1E-3"/>
    <n v="2E-3"/>
    <n v="3.0000000000000001E-3"/>
    <n v="0"/>
    <n v="66.11"/>
    <n v="81.13"/>
    <n v="16.484999999999999"/>
    <n v="23.911999999999999"/>
  </r>
  <r>
    <x v="8"/>
    <x v="5"/>
    <s v="FIN"/>
    <n v="5246070"/>
    <n v="180000000000"/>
    <n v="0.54200000000000004"/>
    <n v="0.10299999999999999"/>
    <n v="57.046999999999997"/>
    <n v="-11.891999999999999"/>
    <n v="-17.25"/>
    <n v="70.641000000000005"/>
    <n v="-10.939"/>
    <n v="-13.409000000000001"/>
    <n v="13.465"/>
    <n v="0.36599999999999999"/>
    <n v="0.19800000000000001"/>
    <n v="10.874000000000001"/>
    <n v="0.29599999999999999"/>
    <n v="0.16"/>
    <n v="21.033999999999999"/>
    <n v="4.0090000000000003"/>
    <n v="80.811999999999998"/>
    <n v="15.404"/>
    <n v="0.41899999999999998"/>
    <n v="39.905000000000001"/>
    <n v="2405.9740000000002"/>
    <n v="5139.4279999999999"/>
    <n v="926.21299999999997"/>
    <n v="1.264"/>
    <n v="145.09800000000001"/>
    <n v="2896.9780000000001"/>
    <n v="1278.018"/>
    <n v="15.476000000000001"/>
    <n v="68155.327999999994"/>
    <n v="1.853"/>
    <n v="7.0000000000000007E-2"/>
    <n v="1.2999999999999999E-2"/>
    <n v="8.1219999999999999"/>
    <n v="1.548"/>
    <n v="13.137"/>
    <n v="10.28"/>
    <n v="13.593"/>
    <n v="2.5910000000000002"/>
    <n v="5.92"/>
    <n v="1.1279999999999999"/>
    <n v="6.44"/>
    <n v="1.228"/>
    <n v="26.356000000000002"/>
    <n v="5.024"/>
    <n v="0.17599999999999999"/>
    <n v="0.92400000000000004"/>
    <n v="357.548"/>
    <n v="5.6000000000000001E-2"/>
    <n v="0.193"/>
    <n v="0.20599999999999999"/>
    <n v="0.182"/>
    <n v="0.17599999999999999"/>
    <n v="0.20300000000000001"/>
    <n v="0.27800000000000002"/>
    <n v="0.16"/>
    <n v="0.01"/>
    <n v="9.8000000000000004E-2"/>
    <n v="0.434"/>
    <n v="0.30499999999999999"/>
    <n v="0.3"/>
    <n v="0.02"/>
    <n v="0.151"/>
    <n v="0.28799999999999998"/>
    <n v="0.23699999999999999"/>
    <n v="0.38200000000000001"/>
    <n v="0.24"/>
    <n v="1E-3"/>
    <n v="2E-3"/>
    <n v="3.0000000000000001E-3"/>
    <n v="0"/>
    <n v="53.93"/>
    <n v="68.92"/>
    <n v="23.765000000000001"/>
    <n v="41.658000000000001"/>
  </r>
  <r>
    <x v="8"/>
    <x v="6"/>
    <s v="FIN"/>
    <n v="5266249"/>
    <n v="190000000000"/>
    <n v="0.57399999999999995"/>
    <n v="0.109"/>
    <n v="68.370999999999995"/>
    <n v="11.323"/>
    <n v="19.849"/>
    <n v="80.828000000000003"/>
    <n v="10.188000000000001"/>
    <n v="14.422000000000001"/>
    <n v="15.348000000000001"/>
    <n v="0.40200000000000002"/>
    <n v="0.21099999999999999"/>
    <n v="12.983000000000001"/>
    <n v="0.34"/>
    <n v="0.17799999999999999"/>
    <n v="31.584"/>
    <n v="5.9969999999999999"/>
    <n v="89.725999999999999"/>
    <n v="17.038"/>
    <n v="0.44600000000000001"/>
    <n v="40.478999999999999"/>
    <n v="2474.3440000000001"/>
    <n v="5220.2560000000003"/>
    <n v="957.79600000000005"/>
    <n v="1.3220000000000001"/>
    <n v="153.785"/>
    <n v="2909.4360000000001"/>
    <n v="1304.4690000000001"/>
    <n v="16.492999999999999"/>
    <n v="72824.554999999993"/>
    <n v="1.9079999999999999"/>
    <n v="5.8000000000000003E-2"/>
    <n v="1.0999999999999999E-2"/>
    <n v="8.6869999999999994"/>
    <n v="1.65"/>
    <n v="15.252000000000001"/>
    <n v="12.409000000000001"/>
    <n v="12.458"/>
    <n v="2.3660000000000001"/>
    <n v="6.01"/>
    <n v="1.141"/>
    <n v="6.12"/>
    <n v="1.1619999999999999"/>
    <n v="26.451000000000001"/>
    <n v="5.0229999999999997"/>
    <n v="0.193"/>
    <n v="1.0169999999999999"/>
    <n v="383.512"/>
    <n v="5.5E-2"/>
    <n v="0.223"/>
    <n v="0.22700000000000001"/>
    <n v="0.25900000000000001"/>
    <n v="0.17"/>
    <n v="0.20399999999999999"/>
    <n v="0.27700000000000002"/>
    <n v="0.16300000000000001"/>
    <n v="0.01"/>
    <n v="0.10100000000000001"/>
    <n v="0.432"/>
    <n v="0.30299999999999999"/>
    <n v="0.30399999999999999"/>
    <n v="1.7000000000000001E-2"/>
    <n v="0.158"/>
    <n v="0.246"/>
    <n v="0.23499999999999999"/>
    <n v="0.40300000000000002"/>
    <n v="0.24"/>
    <n v="1E-3"/>
    <n v="2E-3"/>
    <n v="3.0000000000000001E-3"/>
    <n v="0"/>
    <n v="65.349999999999994"/>
    <n v="80.319999999999993"/>
    <n v="21.355"/>
    <n v="31.234000000000002"/>
  </r>
  <r>
    <x v="8"/>
    <x v="7"/>
    <s v="FIN"/>
    <n v="5288694"/>
    <n v="200000000000"/>
    <n v="0.60499999999999998"/>
    <n v="0.114"/>
    <n v="66.760000000000005"/>
    <n v="-1.611"/>
    <n v="-2.3559999999999999"/>
    <n v="80.096999999999994"/>
    <n v="-0.73099999999999998"/>
    <n v="-0.90500000000000003"/>
    <n v="15.145"/>
    <n v="0.379"/>
    <n v="0.21"/>
    <n v="12.622999999999999"/>
    <n v="0.316"/>
    <n v="0.17499999999999999"/>
    <n v="30.347000000000001"/>
    <n v="5.7380000000000004"/>
    <n v="88.754999999999995"/>
    <n v="16.782"/>
    <n v="0.42"/>
    <n v="41.085000000000001"/>
    <n v="2541.1039999999998"/>
    <n v="5300.3530000000001"/>
    <n v="988.14300000000003"/>
    <n v="1.403"/>
    <n v="161.90199999999999"/>
    <n v="2922.7730000000001"/>
    <n v="1331.1130000000001"/>
    <n v="17.457999999999998"/>
    <n v="72265.937999999995"/>
    <n v="1.8069999999999999"/>
    <n v="8.1000000000000003E-2"/>
    <n v="1.4999999999999999E-2"/>
    <n v="8.1180000000000003"/>
    <n v="1.5349999999999999"/>
    <n v="14.837"/>
    <n v="12.010999999999999"/>
    <n v="13.337"/>
    <n v="2.5219999999999998"/>
    <n v="5.82"/>
    <n v="1.1000000000000001"/>
    <n v="6.31"/>
    <n v="1.1930000000000001"/>
    <n v="26.643999999999998"/>
    <n v="5.0380000000000003"/>
    <n v="0.182"/>
    <n v="0.96499999999999997"/>
    <n v="382.19200000000001"/>
    <n v="5.3999999999999999E-2"/>
    <n v="0.21199999999999999"/>
    <n v="0.223"/>
    <n v="0.23799999999999999"/>
    <n v="0.16500000000000001"/>
    <n v="0.20399999999999999"/>
    <n v="0.27600000000000002"/>
    <n v="0.16400000000000001"/>
    <n v="1.0999999999999999E-2"/>
    <n v="0.10199999999999999"/>
    <n v="0.43099999999999999"/>
    <n v="0.30099999999999999"/>
    <n v="0.307"/>
    <n v="2.1999999999999999E-2"/>
    <n v="0.14299999999999999"/>
    <n v="0.30099999999999999"/>
    <n v="0.23599999999999999"/>
    <n v="0.372"/>
    <n v="0.23899999999999999"/>
    <n v="1E-3"/>
    <n v="2E-3"/>
    <n v="3.0000000000000001E-3"/>
    <n v="0"/>
    <n v="63.52"/>
    <n v="78.47"/>
    <n v="21.995000000000001"/>
    <n v="32.947000000000003"/>
  </r>
  <r>
    <x v="8"/>
    <x v="8"/>
    <s v="FIN"/>
    <n v="5313358"/>
    <n v="210000000000"/>
    <n v="0.62"/>
    <n v="0.11700000000000001"/>
    <n v="58.621000000000002"/>
    <n v="-8.1389999999999993"/>
    <n v="-12.191000000000001"/>
    <n v="71.555000000000007"/>
    <n v="-8.5419999999999998"/>
    <n v="-10.664"/>
    <n v="13.467000000000001"/>
    <n v="0.33600000000000002"/>
    <n v="0.19400000000000001"/>
    <n v="11.032999999999999"/>
    <n v="0.27500000000000002"/>
    <n v="0.159"/>
    <n v="23.673999999999999"/>
    <n v="4.4550000000000001"/>
    <n v="82.74"/>
    <n v="15.571999999999999"/>
    <n v="0.38800000000000001"/>
    <n v="41.704000000000001"/>
    <n v="2599.7249999999999"/>
    <n v="5371.9080000000004"/>
    <n v="1011.817"/>
    <n v="1.5"/>
    <n v="170.261"/>
    <n v="2935.7069999999999"/>
    <n v="1356.0519999999999"/>
    <n v="18.39"/>
    <n v="69352.664000000004"/>
    <n v="1.728"/>
    <n v="9.7000000000000003E-2"/>
    <n v="1.7999999999999999E-2"/>
    <n v="8.359"/>
    <n v="1.573"/>
    <n v="13.24"/>
    <n v="10.432"/>
    <n v="12.933999999999999"/>
    <n v="2.4340000000000002"/>
    <n v="5.7"/>
    <n v="1.073"/>
    <n v="6.64"/>
    <n v="1.25"/>
    <n v="24.939"/>
    <n v="4.694"/>
    <n v="0.17499999999999999"/>
    <n v="0.93200000000000005"/>
    <n v="368.49599999999998"/>
    <n v="5.3999999999999999E-2"/>
    <n v="0.183"/>
    <n v="0.19500000000000001"/>
    <n v="0.17899999999999999"/>
    <n v="0.16"/>
    <n v="0.20300000000000001"/>
    <n v="0.27500000000000002"/>
    <n v="0.16400000000000001"/>
    <n v="1.0999999999999999E-2"/>
    <n v="0.104"/>
    <n v="0.43"/>
    <n v="0.29899999999999999"/>
    <n v="0.31"/>
    <n v="2.5999999999999999E-2"/>
    <n v="0.14299999999999999"/>
    <n v="0.27900000000000003"/>
    <n v="0.222"/>
    <n v="0.35899999999999999"/>
    <n v="0.23799999999999999"/>
    <n v="1E-3"/>
    <n v="2E-3"/>
    <n v="3.0000000000000001E-3"/>
    <n v="0"/>
    <n v="55.43"/>
    <n v="70.349999999999994"/>
    <n v="24.119"/>
    <n v="41.143999999999998"/>
  </r>
  <r>
    <x v="8"/>
    <x v="9"/>
    <s v="FIN"/>
    <n v="5338813"/>
    <n v="195000000000"/>
    <n v="0.38500000000000001"/>
    <n v="7.1999999999999995E-2"/>
    <n v="55.905000000000001"/>
    <n v="-2.7160000000000002"/>
    <n v="-4.633"/>
    <n v="67.373000000000005"/>
    <n v="-4.1820000000000004"/>
    <n v="-5.8440000000000003"/>
    <n v="12.62"/>
    <n v="0.34399999999999997"/>
    <n v="0.19700000000000001"/>
    <n v="10.471"/>
    <n v="0.28599999999999998"/>
    <n v="0.16400000000000001"/>
    <n v="22.893999999999998"/>
    <n v="4.2880000000000003"/>
    <n v="69.834000000000003"/>
    <n v="13.08"/>
    <n v="0.35699999999999998"/>
    <n v="42.09"/>
    <n v="2655.63"/>
    <n v="5439.2809999999999"/>
    <n v="1034.711"/>
    <n v="1.575"/>
    <n v="177.76"/>
    <n v="2947.1750000000002"/>
    <n v="1380.2429999999999"/>
    <n v="19.251999999999999"/>
    <n v="63925.77"/>
    <n v="1.744"/>
    <n v="7.4999999999999997E-2"/>
    <n v="1.4E-2"/>
    <n v="7.4980000000000002"/>
    <n v="1.405"/>
    <n v="12.49"/>
    <n v="9.7029999999999994"/>
    <n v="11.468"/>
    <n v="2.1480000000000001"/>
    <n v="5.58"/>
    <n v="1.0449999999999999"/>
    <n v="5.52"/>
    <n v="1.034"/>
    <n v="24.190999999999999"/>
    <n v="4.5309999999999997"/>
    <n v="0.161"/>
    <n v="0.86199999999999999"/>
    <n v="341.28800000000001"/>
    <n v="3.3000000000000002E-2"/>
    <n v="0.17699999999999999"/>
    <n v="0.184"/>
    <n v="0.17599999999999999"/>
    <n v="0.155"/>
    <n v="0.20300000000000001"/>
    <n v="0.27300000000000002"/>
    <n v="0.16500000000000001"/>
    <n v="1.0999999999999999E-2"/>
    <n v="0.104"/>
    <n v="0.42899999999999999"/>
    <n v="0.29699999999999999"/>
    <n v="0.311"/>
    <n v="0.02"/>
    <n v="0.13"/>
    <n v="0.22800000000000001"/>
    <n v="0.22"/>
    <n v="0.35399999999999998"/>
    <n v="0.23699999999999999"/>
    <n v="1E-3"/>
    <n v="2E-3"/>
    <n v="3.0000000000000001E-3"/>
    <n v="0"/>
    <n v="51.8"/>
    <n v="66.680000000000007"/>
    <n v="13.929"/>
    <n v="24.916"/>
  </r>
  <r>
    <x v="8"/>
    <x v="10"/>
    <s v="FIN"/>
    <n v="5363279"/>
    <n v="205000000000"/>
    <n v="0.52600000000000002"/>
    <n v="9.8000000000000004E-2"/>
    <n v="64.081000000000003"/>
    <n v="8.1760000000000002"/>
    <n v="14.624000000000001"/>
    <n v="76.611999999999995"/>
    <n v="9.2379999999999995"/>
    <n v="13.712"/>
    <n v="14.284000000000001"/>
    <n v="0.38"/>
    <n v="0.20599999999999999"/>
    <n v="11.948"/>
    <n v="0.318"/>
    <n v="0.17299999999999999"/>
    <n v="29.140999999999998"/>
    <n v="5.4329999999999998"/>
    <n v="82.680999999999997"/>
    <n v="15.416"/>
    <n v="0.41"/>
    <n v="42.615000000000002"/>
    <n v="2719.7109999999998"/>
    <n v="5515.893"/>
    <n v="1063.8510000000001"/>
    <n v="1.6719999999999999"/>
    <n v="186.03200000000001"/>
    <n v="2959.7060000000001"/>
    <n v="1405.37"/>
    <n v="20.170999999999999"/>
    <n v="69228.281000000003"/>
    <n v="1.84"/>
    <n v="9.6000000000000002E-2"/>
    <n v="1.7999999999999999E-2"/>
    <n v="8.2729999999999997"/>
    <n v="1.542"/>
    <n v="13.946999999999999"/>
    <n v="11.183"/>
    <n v="12.531000000000001"/>
    <n v="2.3359999999999999"/>
    <n v="5.68"/>
    <n v="1.0589999999999999"/>
    <n v="5.19"/>
    <n v="0.96799999999999997"/>
    <n v="25.126999999999999"/>
    <n v="4.6849999999999996"/>
    <n v="0.17100000000000001"/>
    <n v="0.91900000000000004"/>
    <n v="371.291"/>
    <n v="4.2000000000000003E-2"/>
    <n v="0.192"/>
    <n v="0.20100000000000001"/>
    <n v="0.20899999999999999"/>
    <n v="0.15"/>
    <n v="0.20300000000000001"/>
    <n v="0.27200000000000002"/>
    <n v="0.16600000000000001"/>
    <n v="1.2E-2"/>
    <n v="0.105"/>
    <n v="0.42799999999999999"/>
    <n v="0.29599999999999999"/>
    <n v="0.314"/>
    <n v="2.5000000000000001E-2"/>
    <n v="0.13400000000000001"/>
    <n v="0.25900000000000001"/>
    <n v="0.221"/>
    <n v="0.374"/>
    <n v="0.23599999999999999"/>
    <n v="1E-3"/>
    <n v="2E-3"/>
    <n v="3.0000000000000001E-3"/>
    <n v="0"/>
    <n v="59.98"/>
    <n v="74.8"/>
    <n v="18.600999999999999"/>
    <n v="29.027000000000001"/>
  </r>
  <r>
    <x v="8"/>
    <x v="11"/>
    <s v="FIN"/>
    <n v="5388173"/>
    <n v="215000000000"/>
    <n v="0.55800000000000005"/>
    <n v="0.104"/>
    <n v="56.637"/>
    <n v="-7.444"/>
    <n v="-11.616"/>
    <n v="69.388000000000005"/>
    <n v="-7.2240000000000002"/>
    <n v="-9.4290000000000003"/>
    <n v="12.878"/>
    <n v="0.33500000000000002"/>
    <n v="0.19800000000000001"/>
    <n v="10.510999999999999"/>
    <n v="0.27400000000000002"/>
    <n v="0.16200000000000001"/>
    <n v="24.079000000000001"/>
    <n v="4.4690000000000003"/>
    <n v="70.786000000000001"/>
    <n v="13.137"/>
    <n v="0.34200000000000003"/>
    <n v="43.173000000000002"/>
    <n v="2776.348"/>
    <n v="5585.28"/>
    <n v="1087.93"/>
    <n v="1.7589999999999999"/>
    <n v="193.285"/>
    <n v="2972.4569999999999"/>
    <n v="1429.1310000000001"/>
    <n v="21.068999999999999"/>
    <n v="64942.777000000002"/>
    <n v="1.69"/>
    <n v="8.7999999999999995E-2"/>
    <n v="1.6E-2"/>
    <n v="7.2519999999999998"/>
    <n v="1.3460000000000001"/>
    <n v="12.391999999999999"/>
    <n v="2.246"/>
    <n v="12.750999999999999"/>
    <n v="2.3660000000000001"/>
    <n v="5.48"/>
    <n v="1.0169999999999999"/>
    <n v="4.75"/>
    <n v="0.88200000000000001"/>
    <n v="23.762"/>
    <n v="4.41"/>
    <n v="0.16700000000000001"/>
    <n v="0.89800000000000002"/>
    <n v="349.923"/>
    <n v="4.1000000000000002E-2"/>
    <n v="0.16400000000000001"/>
    <n v="0.17599999999999999"/>
    <n v="0.16300000000000001"/>
    <n v="0.14499999999999999"/>
    <n v="0.20200000000000001"/>
    <n v="0.27"/>
    <n v="0.16600000000000001"/>
    <n v="1.2E-2"/>
    <n v="0.106"/>
    <n v="0.42599999999999999"/>
    <n v="0.29399999999999998"/>
    <n v="0.314"/>
    <n v="2.4E-2"/>
    <n v="0.114"/>
    <n v="0.25700000000000001"/>
    <n v="0.20899999999999999"/>
    <n v="0.32700000000000001"/>
    <n v="0.23499999999999999"/>
    <n v="1E-3"/>
    <n v="2E-3"/>
    <n v="3.0000000000000001E-3"/>
    <n v="0"/>
    <n v="12.1"/>
    <n v="66.77"/>
    <n v="14.148999999999999"/>
    <n v="24.981999999999999"/>
  </r>
  <r>
    <x v="8"/>
    <x v="12"/>
    <s v="FIN"/>
    <n v="5413865"/>
    <n v="225000000000"/>
    <n v="0.497"/>
    <n v="9.1999999999999998E-2"/>
    <n v="51.146000000000001"/>
    <n v="-5.4909999999999997"/>
    <n v="-9.6959999999999997"/>
    <n v="63.567"/>
    <n v="-5.8209999999999997"/>
    <n v="-8.3889999999999993"/>
    <n v="11.741"/>
    <n v="0.311"/>
    <n v="0.187"/>
    <n v="9.4469999999999992"/>
    <n v="0.251"/>
    <n v="0.15"/>
    <n v="19.591999999999999"/>
    <n v="3.6190000000000002"/>
    <n v="67.838999999999999"/>
    <n v="12.531000000000001"/>
    <n v="0.33200000000000002"/>
    <n v="43.67"/>
    <n v="2827.4940000000001"/>
    <n v="5648.8469999999998"/>
    <n v="1107.5229999999999"/>
    <n v="1.861"/>
    <n v="199.74600000000001"/>
    <n v="2984.877"/>
    <n v="1452.8"/>
    <n v="21.893999999999998"/>
    <n v="62886.449000000001"/>
    <n v="1.6679999999999999"/>
    <n v="0.10199999999999999"/>
    <n v="1.9E-2"/>
    <n v="6.4619999999999997"/>
    <n v="1.194"/>
    <n v="11.288"/>
    <n v="1.1930000000000001"/>
    <n v="12.420999999999999"/>
    <n v="2.294"/>
    <n v="5.47"/>
    <n v="1.01"/>
    <n v="4.78"/>
    <n v="0.88300000000000001"/>
    <n v="23.667999999999999"/>
    <n v="4.3719999999999999"/>
    <n v="0.152"/>
    <n v="0.82499999999999996"/>
    <n v="340.459"/>
    <n v="3.5999999999999997E-2"/>
    <n v="0.14599999999999999"/>
    <n v="0.16"/>
    <n v="0.13100000000000001"/>
    <n v="0.14000000000000001"/>
    <n v="0.2"/>
    <n v="0.26800000000000002"/>
    <n v="0.16500000000000001"/>
    <n v="1.2999999999999999E-2"/>
    <n v="0.106"/>
    <n v="0.42499999999999999"/>
    <n v="0.29199999999999998"/>
    <n v="0.314"/>
    <n v="2.7E-2"/>
    <n v="9.9000000000000005E-2"/>
    <n v="0.25700000000000001"/>
    <n v="0.20499999999999999"/>
    <n v="0.29799999999999999"/>
    <n v="0.23400000000000001"/>
    <n v="1E-3"/>
    <n v="2E-3"/>
    <n v="3.0000000000000001E-3"/>
    <n v="0"/>
    <n v="6.46"/>
    <n v="61.11"/>
    <n v="16.693999999999999"/>
    <n v="32.64"/>
  </r>
  <r>
    <x v="8"/>
    <x v="13"/>
    <s v="FIN"/>
    <n v="5438873"/>
    <n v="235000000000"/>
    <n v="0.48199999999999998"/>
    <n v="8.8999999999999996E-2"/>
    <n v="51.704000000000001"/>
    <n v="0.55800000000000005"/>
    <n v="1.091"/>
    <n v="65.554000000000002"/>
    <n v="1.9870000000000001"/>
    <n v="3.1259999999999999"/>
    <n v="12.053000000000001"/>
    <n v="0.32400000000000001"/>
    <n v="0.192"/>
    <n v="9.5060000000000002"/>
    <n v="0.255"/>
    <n v="0.151"/>
    <n v="21.358000000000001"/>
    <n v="3.927"/>
    <n v="66.570999999999998"/>
    <n v="12.24"/>
    <n v="0.32900000000000001"/>
    <n v="44.152000000000001"/>
    <n v="2879.1979999999999"/>
    <n v="5714.4009999999998"/>
    <n v="1128.8810000000001"/>
    <n v="1.94"/>
    <n v="205.81"/>
    <n v="2998.7269999999999"/>
    <n v="1475.6369999999999"/>
    <n v="22.777999999999999"/>
    <n v="62843.995999999999"/>
    <n v="1.6870000000000001"/>
    <n v="7.9000000000000001E-2"/>
    <n v="1.4999999999999999E-2"/>
    <n v="6.0640000000000001"/>
    <n v="1.115"/>
    <n v="11.377000000000001"/>
    <n v="1.331"/>
    <n v="13.85"/>
    <n v="2.5459999999999998"/>
    <n v="5.34"/>
    <n v="0.98199999999999998"/>
    <n v="4.88"/>
    <n v="0.89700000000000002"/>
    <n v="22.837"/>
    <n v="4.1989999999999998"/>
    <n v="0.16300000000000001"/>
    <n v="0.88400000000000001"/>
    <n v="341.80099999999999"/>
    <n v="3.3000000000000002E-2"/>
    <n v="0.14599999999999999"/>
    <n v="0.16400000000000001"/>
    <n v="0.14199999999999999"/>
    <n v="0.13500000000000001"/>
    <n v="0.19900000000000001"/>
    <n v="0.26600000000000001"/>
    <n v="0.16400000000000001"/>
    <n v="1.2999999999999999E-2"/>
    <n v="0.105"/>
    <n v="0.42399999999999999"/>
    <n v="0.28899999999999998"/>
    <n v="0.313"/>
    <n v="0.02"/>
    <n v="9.2999999999999999E-2"/>
    <n v="0.29899999999999999"/>
    <n v="0.19600000000000001"/>
    <n v="0.30099999999999999"/>
    <n v="0.23200000000000001"/>
    <n v="1E-3"/>
    <n v="2E-3"/>
    <n v="3.0000000000000001E-3"/>
    <n v="0"/>
    <n v="7.24"/>
    <n v="61.88"/>
    <n v="14.867000000000001"/>
    <n v="28.754000000000001"/>
  </r>
  <r>
    <x v="8"/>
    <x v="14"/>
    <s v="FIN"/>
    <n v="5461436"/>
    <n v="245000000000"/>
    <n v="0.46899999999999997"/>
    <n v="8.5999999999999993E-2"/>
    <n v="47.595999999999997"/>
    <n v="-4.1079999999999997"/>
    <n v="-7.9450000000000003"/>
    <n v="62.287999999999997"/>
    <n v="-3.2650000000000001"/>
    <n v="-4.9809999999999999"/>
    <n v="11.404999999999999"/>
    <n v="0.309"/>
    <n v="0.189"/>
    <n v="8.7149999999999999"/>
    <n v="0.23599999999999999"/>
    <n v="0.14399999999999999"/>
    <n v="19.324999999999999"/>
    <n v="3.5379999999999998"/>
    <n v="61.643000000000001"/>
    <n v="11.287000000000001"/>
    <n v="0.30599999999999999"/>
    <n v="44.621000000000002"/>
    <n v="2926.7930000000001"/>
    <n v="5776.6890000000003"/>
    <n v="1148.2059999999999"/>
    <n v="2.024"/>
    <n v="211.203"/>
    <n v="3013.42"/>
    <n v="1497.1769999999999"/>
    <n v="23.562999999999999"/>
    <n v="60391.237999999998"/>
    <n v="1.6379999999999999"/>
    <n v="8.4000000000000005E-2"/>
    <n v="1.4999999999999999E-2"/>
    <n v="5.3920000000000003"/>
    <n v="0.98699999999999999"/>
    <n v="10.587"/>
    <n v="0.58599999999999997"/>
    <n v="14.693"/>
    <n v="2.69"/>
    <n v="5.21"/>
    <n v="0.95399999999999996"/>
    <n v="4.9800000000000004"/>
    <n v="0.91200000000000003"/>
    <n v="21.54"/>
    <n v="3.944"/>
    <n v="0.14399999999999999"/>
    <n v="0.78600000000000003"/>
    <n v="329.82299999999998"/>
    <n v="3.1E-2"/>
    <n v="0.13400000000000001"/>
    <n v="0.154"/>
    <n v="0.128"/>
    <n v="0.13100000000000001"/>
    <n v="0.19700000000000001"/>
    <n v="0.26400000000000001"/>
    <n v="0.16400000000000001"/>
    <n v="1.2999999999999999E-2"/>
    <n v="0.104"/>
    <n v="0.42399999999999999"/>
    <n v="0.28699999999999998"/>
    <n v="0.311"/>
    <n v="2.1999999999999999E-2"/>
    <n v="8.1000000000000003E-2"/>
    <n v="0.29899999999999999"/>
    <n v="0.184"/>
    <n v="0.25800000000000001"/>
    <n v="0.23100000000000001"/>
    <n v="1E-3"/>
    <n v="2E-3"/>
    <n v="3.0000000000000001E-3"/>
    <n v="0"/>
    <n v="3.2"/>
    <n v="57.82"/>
    <n v="14.047000000000001"/>
    <n v="29.512"/>
  </r>
  <r>
    <x v="8"/>
    <x v="15"/>
    <s v="FIN"/>
    <n v="5479457"/>
    <n v="255000000000"/>
    <n v="0.46200000000000002"/>
    <n v="8.4000000000000005E-2"/>
    <n v="44.098999999999997"/>
    <n v="-3.4969999999999999"/>
    <n v="-7.3470000000000004"/>
    <n v="60.036999999999999"/>
    <n v="-2.2509999999999999"/>
    <n v="-3.6139999999999999"/>
    <n v="10.957000000000001"/>
    <n v="0.29699999999999999"/>
    <n v="0.183"/>
    <n v="8.048"/>
    <n v="0.218"/>
    <n v="0.13400000000000001"/>
    <n v="16.841000000000001"/>
    <n v="3.073"/>
    <n v="55.151000000000003"/>
    <n v="10.065"/>
    <n v="0.27300000000000002"/>
    <n v="45.082999999999998"/>
    <n v="2970.893"/>
    <n v="5836.7269999999999"/>
    <n v="1165.047"/>
    <n v="2.133"/>
    <n v="215.92599999999999"/>
    <n v="3029.3589999999999"/>
    <n v="1518.4580000000001"/>
    <n v="24.247"/>
    <n v="60022.976999999999"/>
    <n v="1.629"/>
    <n v="0.109"/>
    <n v="0.02"/>
    <n v="4.7229999999999999"/>
    <n v="0.86199999999999999"/>
    <n v="9.9190000000000005"/>
    <n v="-5.0999999999999997E-2"/>
    <n v="15.938000000000001"/>
    <n v="2.9089999999999998"/>
    <n v="5.13"/>
    <n v="0.93600000000000005"/>
    <n v="4.96"/>
    <n v="0.90500000000000003"/>
    <n v="21.280999999999999"/>
    <n v="3.8839999999999999"/>
    <n v="0.125"/>
    <n v="0.68400000000000005"/>
    <n v="328.89299999999997"/>
    <n v="3.2000000000000001E-2"/>
    <n v="0.124"/>
    <n v="0.14699999999999999"/>
    <n v="0.114"/>
    <n v="0.127"/>
    <n v="0.19600000000000001"/>
    <n v="0.26200000000000001"/>
    <n v="0.16300000000000001"/>
    <n v="1.2999999999999999E-2"/>
    <n v="0.10299999999999999"/>
    <n v="0.42299999999999999"/>
    <n v="0.28499999999999998"/>
    <n v="0.308"/>
    <n v="2.8000000000000001E-2"/>
    <n v="7.0000000000000007E-2"/>
    <n v="0.29599999999999999"/>
    <n v="0.17799999999999999"/>
    <n v="0.22600000000000001"/>
    <n v="0.23"/>
    <n v="1E-3"/>
    <n v="2E-3"/>
    <n v="3.0000000000000001E-3"/>
    <n v="0"/>
    <n v="-0.28000000000000003"/>
    <n v="54.35"/>
    <n v="11.052"/>
    <n v="25.062000000000001"/>
  </r>
  <r>
    <x v="8"/>
    <x v="16"/>
    <s v="FIN"/>
    <n v="5495217"/>
    <n v="260000000000"/>
    <n v="0.55300000000000005"/>
    <n v="0.10100000000000001"/>
    <n v="47.182000000000002"/>
    <n v="3.0830000000000002"/>
    <n v="6.9909999999999997"/>
    <n v="63.963000000000001"/>
    <n v="3.9249999999999998"/>
    <n v="6.5380000000000003"/>
    <n v="11.64"/>
    <n v="0.313"/>
    <n v="0.191"/>
    <n v="8.5860000000000003"/>
    <n v="0.23100000000000001"/>
    <n v="0.14099999999999999"/>
    <n v="18.658000000000001"/>
    <n v="3.395"/>
    <n v="57.155999999999999"/>
    <n v="10.401"/>
    <n v="0.27900000000000003"/>
    <n v="45.636000000000003"/>
    <n v="3018.0740000000001"/>
    <n v="5900.69"/>
    <n v="1183.7049999999999"/>
    <n v="2.2370000000000001"/>
    <n v="220.13300000000001"/>
    <n v="3046.14"/>
    <n v="1541.32"/>
    <n v="25.042999999999999"/>
    <n v="60795.296999999999"/>
    <n v="1.633"/>
    <n v="0.104"/>
    <n v="1.9E-2"/>
    <n v="4.2069999999999999"/>
    <n v="0.76600000000000001"/>
    <n v="10.378"/>
    <n v="11.583"/>
    <n v="16.780999999999999"/>
    <n v="3.0539999999999998"/>
    <n v="5.0199999999999996"/>
    <n v="0.91400000000000003"/>
    <n v="4.88"/>
    <n v="0.88800000000000001"/>
    <n v="22.863"/>
    <n v="4.16"/>
    <n v="0.14499999999999999"/>
    <n v="0.79600000000000004"/>
    <n v="334.08300000000003"/>
    <n v="3.6999999999999998E-2"/>
    <n v="0.13300000000000001"/>
    <n v="0.16"/>
    <n v="0.13"/>
    <n v="0.123"/>
    <n v="0.19400000000000001"/>
    <n v="0.26"/>
    <n v="0.16200000000000001"/>
    <n v="1.4E-2"/>
    <n v="0.10199999999999999"/>
    <n v="0.42199999999999999"/>
    <n v="0.28299999999999997"/>
    <n v="0.30599999999999999"/>
    <n v="2.8000000000000001E-2"/>
    <n v="0.06"/>
    <n v="0.371"/>
    <n v="0.19"/>
    <n v="0.26500000000000001"/>
    <n v="0.22800000000000001"/>
    <n v="1E-3"/>
    <n v="2E-3"/>
    <n v="3.0000000000000001E-3"/>
    <n v="0"/>
    <n v="63.65"/>
    <n v="57.03"/>
    <n v="9.9740000000000002"/>
    <n v="21.140999999999998"/>
  </r>
  <r>
    <x v="8"/>
    <x v="17"/>
    <s v="FIN"/>
    <n v="5508146"/>
    <n v="270000000000"/>
    <n v="0.60399999999999998"/>
    <n v="0.11"/>
    <n v="44.578000000000003"/>
    <n v="-2.6040000000000001"/>
    <n v="-5.5190000000000001"/>
    <n v="62.384999999999998"/>
    <n v="-1.5780000000000001"/>
    <n v="-2.4670000000000001"/>
    <n v="11.326000000000001"/>
    <n v="0.29499999999999998"/>
    <n v="0.191"/>
    <n v="8.093"/>
    <n v="0.21099999999999999"/>
    <n v="0.13600000000000001"/>
    <n v="17.087"/>
    <n v="3.1019999999999999"/>
    <n v="55.445999999999998"/>
    <n v="10.066000000000001"/>
    <n v="0.26200000000000001"/>
    <n v="46.24"/>
    <n v="3062.652"/>
    <n v="5963.0749999999998"/>
    <n v="1200.7919999999999"/>
    <n v="2.383"/>
    <n v="224.01900000000001"/>
    <n v="3063.9470000000001"/>
    <n v="1563.4469999999999"/>
    <n v="25.771000000000001"/>
    <n v="59405.815999999999"/>
    <n v="1.548"/>
    <n v="0.14699999999999999"/>
    <n v="2.7E-2"/>
    <n v="3.8860000000000001"/>
    <n v="0.70599999999999996"/>
    <n v="9.8330000000000002"/>
    <n v="11.048999999999999"/>
    <n v="17.806999999999999"/>
    <n v="3.2330000000000001"/>
    <n v="4.9000000000000004"/>
    <n v="0.89"/>
    <n v="4.91"/>
    <n v="0.89100000000000001"/>
    <n v="22.126999999999999"/>
    <n v="4.0170000000000003"/>
    <n v="0.13200000000000001"/>
    <n v="0.72699999999999998"/>
    <n v="327.21600000000001"/>
    <n v="0.04"/>
    <n v="0.123"/>
    <n v="0.154"/>
    <n v="0.11799999999999999"/>
    <n v="0.12"/>
    <n v="0.193"/>
    <n v="0.25800000000000001"/>
    <n v="0.161"/>
    <n v="1.4E-2"/>
    <n v="0.1"/>
    <n v="0.42199999999999999"/>
    <n v="0.28000000000000003"/>
    <n v="0.30399999999999999"/>
    <n v="3.6999999999999998E-2"/>
    <n v="5.3999999999999999E-2"/>
    <n v="0.41099999999999998"/>
    <n v="0.18099999999999999"/>
    <n v="0.24099999999999999"/>
    <n v="0.22700000000000001"/>
    <n v="1E-3"/>
    <n v="2E-3"/>
    <n v="3.0000000000000001E-3"/>
    <n v="0"/>
    <n v="60.86"/>
    <n v="54.16"/>
    <n v="10.868"/>
    <n v="24.38"/>
  </r>
  <r>
    <x v="8"/>
    <x v="18"/>
    <s v="FIN"/>
    <n v="5515465"/>
    <n v="280000000000"/>
    <n v="0.60199999999999998"/>
    <n v="0.109"/>
    <n v="45.795999999999999"/>
    <n v="1.2190000000000001"/>
    <n v="2.734"/>
    <n v="65.545000000000002"/>
    <n v="3.161"/>
    <n v="5.0659999999999998"/>
    <n v="11.884"/>
    <n v="0.30599999999999999"/>
    <n v="0.19600000000000001"/>
    <n v="8.3030000000000008"/>
    <n v="0.21299999999999999"/>
    <n v="0.13700000000000001"/>
    <n v="17.922000000000001"/>
    <n v="3.2490000000000001"/>
    <n v="57.914000000000001"/>
    <n v="10.5"/>
    <n v="0.27"/>
    <n v="46.841999999999999"/>
    <n v="3108.4490000000001"/>
    <n v="6028.62"/>
    <n v="1218.7139999999999"/>
    <n v="2.4740000000000002"/>
    <n v="228.43100000000001"/>
    <n v="3083.6959999999999"/>
    <n v="1585.548"/>
    <n v="26.44"/>
    <n v="60528.163999999997"/>
    <n v="1.556"/>
    <n v="9.0999999999999998E-2"/>
    <n v="1.6E-2"/>
    <n v="4.4119999999999999"/>
    <n v="0.8"/>
    <n v="10.061"/>
    <n v="11.319000000000001"/>
    <n v="19.748999999999999"/>
    <n v="3.581"/>
    <n v="4.75"/>
    <n v="0.86099999999999999"/>
    <n v="4.9400000000000004"/>
    <n v="0.89600000000000002"/>
    <n v="22.100999999999999"/>
    <n v="4.0069999999999997"/>
    <n v="0.121"/>
    <n v="0.66900000000000004"/>
    <n v="333.84100000000001"/>
    <n v="3.7999999999999999E-2"/>
    <n v="0.124"/>
    <n v="0.16"/>
    <n v="0.122"/>
    <n v="0.11700000000000001"/>
    <n v="0.191"/>
    <n v="0.25600000000000001"/>
    <n v="0.16"/>
    <n v="1.4E-2"/>
    <n v="9.9000000000000005E-2"/>
    <n v="0.42199999999999999"/>
    <n v="0.27800000000000002"/>
    <n v="0.30099999999999999"/>
    <n v="2.1999999999999999E-2"/>
    <n v="5.8999999999999997E-2"/>
    <n v="0.47199999999999998"/>
    <n v="0.18"/>
    <n v="0.221"/>
    <n v="0.22600000000000001"/>
    <n v="1E-3"/>
    <n v="2E-3"/>
    <n v="3.0000000000000001E-3"/>
    <n v="0"/>
    <n v="62.43"/>
    <n v="55.49"/>
    <n v="12.117000000000001"/>
    <n v="26.459"/>
  </r>
  <r>
    <x v="8"/>
    <x v="19"/>
    <s v="FIN"/>
    <n v="5521539"/>
    <n v="285000000000"/>
    <n v="0.58299999999999996"/>
    <n v="0.106"/>
    <n v="42.381999999999998"/>
    <n v="-3.415"/>
    <n v="-7.4560000000000004"/>
    <n v="62.533999999999999"/>
    <n v="-3.012"/>
    <n v="-4.5949999999999998"/>
    <n v="11.324999999999999"/>
    <n v="0.36026315789473684"/>
    <n v="0.191"/>
    <n v="7.6760000000000002"/>
    <n v="0.29236842105263156"/>
    <n v="0.13"/>
    <n v="15.256"/>
    <n v="2.7629999999999999"/>
    <n v="53.247"/>
    <n v="9.6430000000000007"/>
    <n v="0.37794736842105259"/>
    <n v="47.424999999999997"/>
    <n v="3150.8310000000001"/>
    <n v="6091.1540000000005"/>
    <n v="1233.97"/>
    <n v="2.5390000000000001"/>
    <n v="232.74100000000001"/>
    <n v="3103.848"/>
    <n v="1607.1289999999999"/>
    <n v="27.026"/>
    <n v="59219.417999999998"/>
    <n v="1.817578947368421"/>
    <n v="6.5000000000000002E-2"/>
    <n v="1.2E-2"/>
    <n v="4.3099999999999996"/>
    <n v="0.78100000000000003"/>
    <n v="9.3230000000000004"/>
    <n v="10.58"/>
    <n v="20.152000000000001"/>
    <n v="3.65"/>
    <n v="4.6399999999999997"/>
    <n v="0.84"/>
    <n v="5.01"/>
    <n v="0.90700000000000003"/>
    <n v="21.581"/>
    <n v="3.9089999999999998"/>
    <n v="0.106"/>
    <n v="0.58599999999999997"/>
    <n v="326.98200000000003"/>
    <n v="3.5999999999999997E-2"/>
    <n v="0.114"/>
    <n v="0.15"/>
    <n v="0.104"/>
    <n v="0.114"/>
    <n v="0.189"/>
    <n v="0.254"/>
    <n v="0.159"/>
    <n v="1.4E-2"/>
    <n v="9.8000000000000004E-2"/>
    <n v="0.42299999999999999"/>
    <n v="0.27600000000000002"/>
    <n v="0.29699999999999999"/>
    <n v="1.4999999999999999E-2"/>
    <n v="5.6000000000000001E-2"/>
    <n v="0.442"/>
    <n v="0.17499999999999999"/>
    <n v="0.191"/>
    <n v="0.224"/>
    <n v="1E-3"/>
    <n v="2E-3"/>
    <n v="3.0000000000000001E-3"/>
    <n v="0"/>
    <n v="58.42"/>
    <n v="51.48"/>
    <n v="10.865"/>
    <n v="25.635999999999999"/>
  </r>
  <r>
    <x v="8"/>
    <x v="20"/>
    <s v="FIN"/>
    <n v="5529468"/>
    <n v="270000000000"/>
    <n v="0.56999999999999995"/>
    <n v="0.10299999999999999"/>
    <n v="37.595999999999997"/>
    <n v="-4.7859999999999996"/>
    <n v="-11.292"/>
    <n v="57.600999999999999"/>
    <n v="-4.9320000000000004"/>
    <n v="-7.8879999999999999"/>
    <n v="10.417"/>
    <n v="0.36026315789473684"/>
    <n v="0.184"/>
    <n v="6.7990000000000004"/>
    <n v="0.29236842105263156"/>
    <n v="0.12"/>
    <n v="11.872"/>
    <n v="2.1469999999999998"/>
    <n v="48.002000000000002"/>
    <n v="8.6809999999999992"/>
    <n v="0.37794736842105259"/>
    <n v="47.994999999999997"/>
    <n v="3188.4270000000001"/>
    <n v="6148.7550000000001"/>
    <n v="1245.8420000000001"/>
    <n v="2.6160000000000001"/>
    <n v="237.10300000000001"/>
    <n v="3123.8530000000001"/>
    <n v="1627.268"/>
    <n v="27.603999999999999"/>
    <n v="56636.781000000003"/>
    <n v="1.817578947368421"/>
    <n v="7.5999999999999998E-2"/>
    <n v="1.4E-2"/>
    <n v="4.3609999999999998"/>
    <n v="0.78900000000000003"/>
    <n v="12.620450000000003"/>
    <n v="8.6309000000000005"/>
    <n v="20.004999999999999"/>
    <n v="3.6179999999999999"/>
    <n v="5.7"/>
    <n v="1.0681499999999999"/>
    <n v="5.5239999999999991"/>
    <n v="1.0348000000000002"/>
    <n v="20.138999999999999"/>
    <n v="3.6419999999999999"/>
    <n v="0.104"/>
    <n v="0.57799999999999996"/>
    <n v="313.17099999999999"/>
    <n v="3.5000000000000003E-2"/>
    <n v="0.107"/>
    <n v="0.14599999999999999"/>
    <n v="8.4000000000000005E-2"/>
    <n v="0.111"/>
    <n v="0.188"/>
    <n v="0.253"/>
    <n v="0.158"/>
    <n v="1.4999999999999999E-2"/>
    <n v="9.6000000000000002E-2"/>
    <n v="0.42299999999999999"/>
    <n v="0.27400000000000002"/>
    <n v="0.29399999999999998"/>
    <n v="1.9E-2"/>
    <n v="5.8000000000000003E-2"/>
    <n v="0.49299999999999999"/>
    <n v="0.18"/>
    <n v="0.19500000000000001"/>
    <n v="0.222"/>
    <n v="1E-3"/>
    <n v="2E-3"/>
    <n v="4.0000000000000001E-3"/>
    <n v="0"/>
    <n v="45.974499999999992"/>
    <n v="67.320499999999996"/>
    <n v="10.406000000000001"/>
    <n v="27.678999999999998"/>
  </r>
  <r>
    <x v="8"/>
    <x v="21"/>
    <s v="FIN"/>
    <n v="5535982"/>
    <n v="295000000000"/>
    <n v="0.56999999999999995"/>
    <n v="0.10299999999999999"/>
    <n v="37.601999999999997"/>
    <n v="6.0000000000000001E-3"/>
    <n v="1.7000000000000001E-2"/>
    <n v="56.984999999999999"/>
    <n v="-0.61599999999999999"/>
    <n v="-1.07"/>
    <n v="10.294"/>
    <n v="0.36026315789473684"/>
    <n v="0.17799999999999999"/>
    <n v="6.7919999999999998"/>
    <n v="0.29236842105263156"/>
    <n v="0.11799999999999999"/>
    <n v="12.291"/>
    <n v="2.2200000000000002"/>
    <n v="71.667238095238091"/>
    <n v="13.426285714285717"/>
    <n v="0.37794736842105259"/>
    <n v="48.564"/>
    <n v="3226.029"/>
    <n v="6205.74"/>
    <n v="1258.133"/>
    <n v="2.6909999999999998"/>
    <n v="241.369"/>
    <n v="3143.2359999999999"/>
    <n v="1647.0940000000001"/>
    <n v="28.177"/>
    <n v="57765.714999999997"/>
    <n v="1.817578947368421"/>
    <n v="7.5999999999999998E-2"/>
    <n v="1.4E-2"/>
    <n v="4.2670000000000003"/>
    <n v="0.77100000000000002"/>
    <n v="12.620450000000003"/>
    <n v="8.6934450000000005"/>
    <n v="19.382999999999999"/>
    <n v="3.5009999999999999"/>
    <n v="5.7"/>
    <n v="1.0681499999999999"/>
    <n v="5.5239999999999991"/>
    <n v="1.0348000000000002"/>
    <n v="19.826000000000001"/>
    <n v="3.581"/>
    <n v="0.104"/>
    <n v="0.57299999999999995"/>
    <n v="319.79000000000002"/>
    <n v="3.4000000000000002E-2"/>
    <n v="0.10100000000000001"/>
    <n v="0.13900000000000001"/>
    <n v="8.2000000000000003E-2"/>
    <n v="0.108"/>
    <n v="0.186"/>
    <n v="0.251"/>
    <n v="0.156"/>
    <n v="1.4999999999999999E-2"/>
    <n v="9.5000000000000001E-2"/>
    <n v="0.42299999999999999"/>
    <n v="0.27200000000000002"/>
    <n v="0.29099999999999998"/>
    <n v="1.7999999999999999E-2"/>
    <n v="5.3999999999999999E-2"/>
    <n v="0.49199999999999999"/>
    <n v="0.16700000000000001"/>
    <n v="0.19400000000000001"/>
    <n v="0.22"/>
    <n v="1E-3"/>
    <n v="2E-3"/>
    <n v="4.0000000000000001E-3"/>
    <n v="0"/>
    <n v="45.974499999999992"/>
    <n v="67.320499999999996"/>
    <n v="16.159714285714287"/>
    <n v="28.960952380952374"/>
  </r>
  <r>
    <x v="9"/>
    <x v="0"/>
    <s v="FRA"/>
    <n v="58665456"/>
    <n v="1365640000000"/>
    <n v="8.3930000000000007"/>
    <n v="0.14299999999999999"/>
    <n v="406.82900000000001"/>
    <n v="-5.3540000000000001"/>
    <n v="-1.2989999999999999"/>
    <n v="385.21100000000001"/>
    <n v="-5.7210000000000001"/>
    <n v="-1.4630000000000001"/>
    <n v="6.5659999999999998"/>
    <n v="0.19"/>
    <n v="0.124"/>
    <n v="6.9349999999999996"/>
    <n v="0.2"/>
    <n v="0.13100000000000001"/>
    <n v="65.575000000000003"/>
    <n v="1.1180000000000001"/>
    <n v="516.40800000000002"/>
    <n v="8.8030000000000008"/>
    <n v="0.254"/>
    <n v="540.96400000000006"/>
    <n v="31476.655999999999"/>
    <n v="26953.611000000001"/>
    <n v="18106.259999999998"/>
    <n v="98.155000000000001"/>
    <n v="1803.837"/>
    <n v="-4202.2420000000002"/>
    <n v="10874.295"/>
    <n v="53.145000000000003"/>
    <n v="52966.593999999997"/>
    <n v="1.5289999999999999"/>
    <n v="4.2119999999999997"/>
    <n v="7.1999999999999995E-2"/>
    <n v="84.320999999999998"/>
    <n v="1.4370000000000001"/>
    <n v="8.6259999999999994"/>
    <n v="8.2010000000000005"/>
    <n v="-21.617999999999999"/>
    <n v="-0.36799999999999999"/>
    <n v="73.13"/>
    <n v="1.2470000000000001"/>
    <n v="49.1"/>
    <n v="0.83699999999999997"/>
    <n v="239.49299999999999"/>
    <n v="4.0819999999999999"/>
    <n v="8.2000000000000003E-2"/>
    <n v="4.8360000000000003"/>
    <n v="3107.3090000000002"/>
    <n v="1.163"/>
    <n v="1.5980000000000001"/>
    <n v="1.26"/>
    <n v="0.71299999999999997"/>
    <n v="2.9369999999999998"/>
    <n v="3.0089999999999999"/>
    <n v="1.601"/>
    <n v="3.4470000000000001"/>
    <n v="0.91700000000000004"/>
    <n v="1.478"/>
    <n v="-0.65400000000000003"/>
    <n v="2.9740000000000002"/>
    <n v="1.3140000000000001"/>
    <n v="1.51"/>
    <n v="1.782"/>
    <n v="-0.42299999999999999"/>
    <n v="2.3250000000000002"/>
    <n v="2.2360000000000002"/>
    <n v="1.591"/>
    <n v="3.0000000000000001E-3"/>
    <n v="1.2999999999999999E-2"/>
    <n v="1.7999999999999999E-2"/>
    <n v="2E-3"/>
    <n v="481.14"/>
    <n v="506.03"/>
    <n v="109.57899999999999"/>
    <n v="26.934999999999999"/>
  </r>
  <r>
    <x v="9"/>
    <x v="1"/>
    <s v="FRA"/>
    <n v="59014776"/>
    <n v="1400000000000"/>
    <n v="8.4809999999999999"/>
    <n v="0.14399999999999999"/>
    <n v="411.61399999999998"/>
    <n v="4.7850000000000001"/>
    <n v="1.1759999999999999"/>
    <n v="387.358"/>
    <n v="2.1469999999999998"/>
    <n v="0.55700000000000005"/>
    <n v="6.5640000000000001"/>
    <n v="0.186"/>
    <n v="0.123"/>
    <n v="6.9749999999999996"/>
    <n v="0.19800000000000001"/>
    <n v="0.13100000000000001"/>
    <n v="56.04"/>
    <n v="0.95"/>
    <n v="516.75699999999995"/>
    <n v="8.7560000000000002"/>
    <n v="0.249"/>
    <n v="549.44399999999996"/>
    <n v="31888.271000000001"/>
    <n v="27340.969000000001"/>
    <n v="18162.300999999999"/>
    <n v="102.32899999999999"/>
    <n v="1892.3679999999999"/>
    <n v="-4226.4970000000003"/>
    <n v="11124.031999999999"/>
    <n v="57.795999999999999"/>
    <n v="53298.858999999997"/>
    <n v="1.514"/>
    <n v="4.1740000000000004"/>
    <n v="7.0999999999999994E-2"/>
    <n v="88.531000000000006"/>
    <n v="1.5"/>
    <n v="8.6620000000000008"/>
    <n v="7.5389999999999997"/>
    <n v="-24.256"/>
    <n v="-0.41099999999999998"/>
    <n v="73.41"/>
    <n v="1.244"/>
    <n v="49.85"/>
    <n v="0.84499999999999997"/>
    <n v="249.738"/>
    <n v="4.2320000000000002"/>
    <n v="7.9000000000000001E-2"/>
    <n v="4.6509999999999998"/>
    <n v="3145.42"/>
    <n v="1.1240000000000001"/>
    <n v="1.6040000000000001"/>
    <n v="1.274"/>
    <n v="0.60499999999999998"/>
    <n v="2.8660000000000001"/>
    <n v="2.9750000000000001"/>
    <n v="1.595"/>
    <n v="3.3980000000000001"/>
    <n v="0.93100000000000005"/>
    <n v="1.492"/>
    <n v="-0.65300000000000002"/>
    <n v="2.9580000000000002"/>
    <n v="1.3580000000000001"/>
    <n v="1.4850000000000001"/>
    <n v="1.855"/>
    <n v="-0.51200000000000001"/>
    <n v="2.403"/>
    <n v="2.1829999999999998"/>
    <n v="1.581"/>
    <n v="3.0000000000000001E-3"/>
    <n v="1.2999999999999999E-2"/>
    <n v="1.7999999999999999E-2"/>
    <n v="2E-3"/>
    <n v="444.92"/>
    <n v="511.21"/>
    <n v="105.143"/>
    <n v="25.544"/>
  </r>
  <r>
    <x v="9"/>
    <x v="2"/>
    <s v="FRA"/>
    <n v="59372784"/>
    <n v="1430000000000"/>
    <n v="8.4649999999999999"/>
    <n v="0.14299999999999999"/>
    <n v="407.79"/>
    <n v="-3.823"/>
    <n v="-0.92900000000000005"/>
    <n v="382.65499999999997"/>
    <n v="-4.7030000000000003"/>
    <n v="-1.214"/>
    <n v="6.4450000000000003"/>
    <n v="0.182"/>
    <n v="0.123"/>
    <n v="6.8680000000000003"/>
    <n v="0.19400000000000001"/>
    <n v="0.13100000000000001"/>
    <n v="58.506"/>
    <n v="0.98499999999999999"/>
    <n v="510.82100000000003"/>
    <n v="8.6039999999999992"/>
    <n v="0.24199999999999999"/>
    <n v="557.90899999999999"/>
    <n v="32296.061000000002"/>
    <n v="27723.625"/>
    <n v="18220.807000000001"/>
    <n v="106.259"/>
    <n v="1980.3810000000001"/>
    <n v="-4251.6319999999996"/>
    <n v="11368.23"/>
    <n v="62.475000000000001"/>
    <n v="52433.27"/>
    <n v="1.4770000000000001"/>
    <n v="3.93"/>
    <n v="6.6000000000000003E-2"/>
    <n v="88.013000000000005"/>
    <n v="1.482"/>
    <n v="8.4930000000000003"/>
    <n v="7.3760000000000003"/>
    <n v="-25.135000000000002"/>
    <n v="-0.42299999999999999"/>
    <n v="72.099999999999994"/>
    <n v="1.214"/>
    <n v="47.37"/>
    <n v="0.79800000000000004"/>
    <n v="244.19800000000001"/>
    <n v="4.1130000000000004"/>
    <n v="7.9000000000000001E-2"/>
    <n v="4.6790000000000003"/>
    <n v="3113.1089999999999"/>
    <n v="1.0629999999999999"/>
    <n v="1.552"/>
    <n v="1.216"/>
    <n v="0.60399999999999998"/>
    <n v="2.794"/>
    <n v="2.9409999999999998"/>
    <n v="1.5880000000000001"/>
    <n v="3.3479999999999999"/>
    <n v="0.94199999999999995"/>
    <n v="1.504"/>
    <n v="-0.65200000000000002"/>
    <n v="2.9420000000000002"/>
    <n v="1.397"/>
    <n v="1.3160000000000001"/>
    <n v="1.794"/>
    <n v="-0.48499999999999999"/>
    <n v="2.351"/>
    <n v="2.169"/>
    <n v="1.571"/>
    <n v="3.0000000000000001E-3"/>
    <n v="1.2999999999999999E-2"/>
    <n v="1.7999999999999999E-2"/>
    <n v="2E-3"/>
    <n v="437.95"/>
    <n v="504.28"/>
    <n v="103.03100000000001"/>
    <n v="25.265999999999998"/>
  </r>
  <r>
    <x v="9"/>
    <x v="3"/>
    <s v="FRA"/>
    <n v="59728260"/>
    <n v="1470000000000"/>
    <n v="8.3789999999999996"/>
    <n v="0.14000000000000001"/>
    <n v="412.53500000000003"/>
    <n v="4.7439999999999998"/>
    <n v="1.163"/>
    <n v="387.58300000000003"/>
    <n v="4.9269999999999996"/>
    <n v="1.288"/>
    <n v="6.4889999999999999"/>
    <n v="0.182"/>
    <n v="0.123"/>
    <n v="6.907"/>
    <n v="0.19400000000000001"/>
    <n v="0.13100000000000001"/>
    <n v="59.125"/>
    <n v="0.99"/>
    <n v="520.59400000000005"/>
    <n v="8.7159999999999993"/>
    <n v="0.24399999999999999"/>
    <n v="566.28899999999999"/>
    <n v="32708.596000000001"/>
    <n v="28111.206999999999"/>
    <n v="18279.932000000001"/>
    <n v="110.15"/>
    <n v="2072.0320000000002"/>
    <n v="-4276.5839999999998"/>
    <n v="11613.066000000001"/>
    <n v="67.128"/>
    <n v="52657.883000000002"/>
    <n v="1.476"/>
    <n v="3.891"/>
    <n v="6.5000000000000002E-2"/>
    <n v="91.650999999999996"/>
    <n v="1.534"/>
    <n v="8.5299999999999994"/>
    <n v="7.4189999999999996"/>
    <n v="-24.952000000000002"/>
    <n v="-0.41799999999999998"/>
    <n v="70.98"/>
    <n v="1.1879999999999999"/>
    <n v="47.25"/>
    <n v="0.79100000000000004"/>
    <n v="244.83500000000001"/>
    <n v="4.0990000000000002"/>
    <n v="7.8E-2"/>
    <n v="4.6529999999999996"/>
    <n v="3145.1640000000002"/>
    <n v="0.98299999999999998"/>
    <n v="1.492"/>
    <n v="1.1639999999999999"/>
    <n v="0.56200000000000006"/>
    <n v="2.72"/>
    <n v="2.9060000000000001"/>
    <n v="1.58"/>
    <n v="3.2949999999999999"/>
    <n v="0.95099999999999996"/>
    <n v="1.5149999999999999"/>
    <n v="-0.65"/>
    <n v="2.9249999999999998"/>
    <n v="1.43"/>
    <n v="1.3"/>
    <n v="1.804"/>
    <n v="-0.441"/>
    <n v="2.2930000000000001"/>
    <n v="2.1110000000000002"/>
    <n v="1.5589999999999999"/>
    <n v="3.0000000000000001E-3"/>
    <n v="1.4E-2"/>
    <n v="1.9E-2"/>
    <n v="2E-3"/>
    <n v="443.12"/>
    <n v="509.46"/>
    <n v="108.059"/>
    <n v="26.193999999999999"/>
  </r>
  <r>
    <x v="9"/>
    <x v="4"/>
    <s v="FRA"/>
    <n v="60108436"/>
    <n v="1520000000000"/>
    <n v="8.8689999999999998"/>
    <n v="0.14799999999999999"/>
    <n v="413.78"/>
    <n v="1.2450000000000001"/>
    <n v="0.30199999999999999"/>
    <n v="387.43599999999998"/>
    <n v="-0.14699999999999999"/>
    <n v="-3.7999999999999999E-2"/>
    <n v="6.4459999999999997"/>
    <n v="0.17599999999999999"/>
    <n v="0.122"/>
    <n v="6.8840000000000003"/>
    <n v="0.188"/>
    <n v="0.13"/>
    <n v="58.173000000000002"/>
    <n v="0.96799999999999997"/>
    <n v="541.86099999999999"/>
    <n v="9.0150000000000006"/>
    <n v="0.247"/>
    <n v="575.15800000000002"/>
    <n v="33122.375"/>
    <n v="28498.643"/>
    <n v="18338.105"/>
    <n v="114.068"/>
    <n v="2165.2550000000001"/>
    <n v="-4302.9279999999999"/>
    <n v="11857.897000000001"/>
    <n v="71.893000000000001"/>
    <n v="52754.129000000001"/>
    <n v="1.444"/>
    <n v="3.9169999999999998"/>
    <n v="6.5000000000000002E-2"/>
    <n v="93.224000000000004"/>
    <n v="1.5509999999999999"/>
    <n v="8.4469999999999992"/>
    <n v="7.3419999999999996"/>
    <n v="-26.344000000000001"/>
    <n v="-0.438"/>
    <n v="70.27"/>
    <n v="1.169"/>
    <n v="44.7"/>
    <n v="0.74399999999999999"/>
    <n v="244.83199999999999"/>
    <n v="4.0730000000000004"/>
    <n v="7.9000000000000001E-2"/>
    <n v="4.7649999999999997"/>
    <n v="3170.9679999999998"/>
    <n v="0.97399999999999998"/>
    <n v="1.4450000000000001"/>
    <n v="1.1399999999999999"/>
    <n v="0.53500000000000003"/>
    <n v="2.6469999999999998"/>
    <n v="2.8690000000000002"/>
    <n v="1.5720000000000001"/>
    <n v="3.242"/>
    <n v="0.95799999999999996"/>
    <n v="1.524"/>
    <n v="-0.64900000000000002"/>
    <n v="2.9049999999999998"/>
    <n v="1.46"/>
    <n v="1.21"/>
    <n v="1.7729999999999999"/>
    <n v="-0.49099999999999999"/>
    <n v="2.2170000000000001"/>
    <n v="2.0619999999999998"/>
    <n v="1.5469999999999999"/>
    <n v="3.0000000000000001E-3"/>
    <n v="1.4E-2"/>
    <n v="1.9E-2"/>
    <n v="2E-3"/>
    <n v="441.29"/>
    <n v="507.75"/>
    <n v="128.08099999999999"/>
    <n v="30.954000000000001"/>
  </r>
  <r>
    <x v="9"/>
    <x v="5"/>
    <s v="FRA"/>
    <n v="60510080"/>
    <n v="1580000000000"/>
    <n v="8.9060000000000006"/>
    <n v="0.14699999999999999"/>
    <n v="416.166"/>
    <n v="2.3860000000000001"/>
    <n v="0.57699999999999996"/>
    <n v="390.22500000000002"/>
    <n v="2.7890000000000001"/>
    <n v="0.72"/>
    <n v="6.4489999999999998"/>
    <n v="0.17399999999999999"/>
    <n v="0.124"/>
    <n v="6.8780000000000001"/>
    <n v="0.186"/>
    <n v="0.13200000000000001"/>
    <n v="62.003999999999998"/>
    <n v="1.0249999999999999"/>
    <n v="550.947"/>
    <n v="9.1050000000000004"/>
    <n v="0.246"/>
    <n v="584.06399999999996"/>
    <n v="33538.542999999998"/>
    <n v="28888.866999999998"/>
    <n v="18400.109"/>
    <n v="117.988"/>
    <n v="2260.1880000000001"/>
    <n v="-4328.8689999999997"/>
    <n v="12099.778"/>
    <n v="76.415000000000006"/>
    <n v="52097.116999999998"/>
    <n v="1.4079999999999999"/>
    <n v="3.92"/>
    <n v="6.5000000000000002E-2"/>
    <n v="94.933000000000007"/>
    <n v="1.569"/>
    <n v="8.4120000000000008"/>
    <n v="7.3140000000000001"/>
    <n v="-25.940999999999999"/>
    <n v="-0.42899999999999999"/>
    <n v="69.58"/>
    <n v="1.1499999999999999"/>
    <n v="43.53"/>
    <n v="0.71899999999999997"/>
    <n v="241.881"/>
    <n v="3.9969999999999999"/>
    <n v="7.4999999999999997E-2"/>
    <n v="4.5220000000000002"/>
    <n v="3152.4009999999998"/>
    <n v="0.92400000000000004"/>
    <n v="1.405"/>
    <n v="1.137"/>
    <n v="0.53700000000000003"/>
    <n v="2.573"/>
    <n v="2.8330000000000002"/>
    <n v="1.5640000000000001"/>
    <n v="3.1880000000000002"/>
    <n v="0.96299999999999997"/>
    <n v="1.5329999999999999"/>
    <n v="-0.64800000000000002"/>
    <n v="2.8860000000000001"/>
    <n v="1.4790000000000001"/>
    <n v="1.1359999999999999"/>
    <n v="1.764"/>
    <n v="-0.55000000000000004"/>
    <n v="2.1709999999999998"/>
    <n v="1.87"/>
    <n v="1.5349999999999999"/>
    <n v="3.0000000000000001E-3"/>
    <n v="1.4E-2"/>
    <n v="1.9E-2"/>
    <n v="2E-3"/>
    <n v="442.6"/>
    <n v="509.04"/>
    <n v="134.78100000000001"/>
    <n v="32.386000000000003"/>
  </r>
  <r>
    <x v="9"/>
    <x v="6"/>
    <s v="FRA"/>
    <n v="60919152"/>
    <n v="1650000000000"/>
    <n v="9.0950000000000006"/>
    <n v="0.14899999999999999"/>
    <n v="406.46199999999999"/>
    <n v="-9.7029999999999994"/>
    <n v="-2.3319999999999999"/>
    <n v="378.57900000000001"/>
    <n v="-11.645"/>
    <n v="-2.984"/>
    <n v="6.2140000000000004"/>
    <n v="0.16500000000000001"/>
    <n v="0.121"/>
    <n v="6.6719999999999997"/>
    <n v="0.17699999999999999"/>
    <n v="0.13"/>
    <n v="59.448999999999998"/>
    <n v="0.97599999999999998"/>
    <n v="550.51300000000003"/>
    <n v="9.0370000000000008"/>
    <n v="0.24"/>
    <n v="593.15899999999999"/>
    <n v="33945.004000000001"/>
    <n v="29267.445"/>
    <n v="18459.559000000001"/>
    <n v="122.206"/>
    <n v="2352.5140000000001"/>
    <n v="-4356.7520000000004"/>
    <n v="12336.536"/>
    <n v="81.031000000000006"/>
    <n v="51332.476999999999"/>
    <n v="1.3620000000000001"/>
    <n v="4.2190000000000003"/>
    <n v="6.9000000000000006E-2"/>
    <n v="92.325999999999993"/>
    <n v="1.516"/>
    <n v="8.1940000000000008"/>
    <n v="7.1029999999999998"/>
    <n v="-27.882999999999999"/>
    <n v="-0.45800000000000002"/>
    <n v="68.88"/>
    <n v="1.131"/>
    <n v="42.71"/>
    <n v="0.70099999999999996"/>
    <n v="236.75800000000001"/>
    <n v="3.8860000000000001"/>
    <n v="7.5999999999999998E-2"/>
    <n v="4.6159999999999997"/>
    <n v="3127.1309999999999"/>
    <n v="0.86499999999999999"/>
    <n v="1.329"/>
    <n v="1.0609999999999999"/>
    <n v="0.48799999999999999"/>
    <n v="2.4980000000000002"/>
    <n v="2.7949999999999999"/>
    <n v="1.554"/>
    <n v="3.1320000000000001"/>
    <n v="0.97"/>
    <n v="1.538"/>
    <n v="-0.64700000000000002"/>
    <n v="2.8660000000000001"/>
    <n v="1.4950000000000001"/>
    <n v="1.216"/>
    <n v="1.677"/>
    <n v="-0.55000000000000004"/>
    <n v="2.105"/>
    <n v="1.827"/>
    <n v="1.522"/>
    <n v="3.0000000000000001E-3"/>
    <n v="1.4E-2"/>
    <n v="1.9E-2"/>
    <n v="2E-3"/>
    <n v="432.73"/>
    <n v="499.2"/>
    <n v="144.05000000000001"/>
    <n v="35.44"/>
  </r>
  <r>
    <x v="9"/>
    <x v="7"/>
    <s v="FRA"/>
    <n v="61329380"/>
    <n v="1730000000000"/>
    <n v="9.2520000000000007"/>
    <n v="0.151"/>
    <n v="396.661"/>
    <n v="-9.8019999999999996"/>
    <n v="-2.4119999999999999"/>
    <n v="368.70400000000001"/>
    <n v="-9.875"/>
    <n v="-2.6080000000000001"/>
    <n v="6.0119999999999996"/>
    <n v="0.157"/>
    <n v="0.12"/>
    <n v="6.468"/>
    <n v="0.16900000000000001"/>
    <n v="0.129"/>
    <n v="61.344999999999999"/>
    <n v="1"/>
    <n v="550.88300000000004"/>
    <n v="8.9819999999999993"/>
    <n v="0.23400000000000001"/>
    <n v="602.41"/>
    <n v="34341.663999999997"/>
    <n v="29636.15"/>
    <n v="18520.901999999998"/>
    <n v="126.721"/>
    <n v="2441.7669999999998"/>
    <n v="-4384.7079999999996"/>
    <n v="12564.254999999999"/>
    <n v="85.608999999999995"/>
    <n v="50095.921999999999"/>
    <n v="1.3049999999999999"/>
    <n v="4.5149999999999997"/>
    <n v="7.3999999999999996E-2"/>
    <n v="89.253"/>
    <n v="1.4550000000000001"/>
    <n v="8.0299999999999994"/>
    <n v="6.9459999999999997"/>
    <n v="-27.956"/>
    <n v="-0.45600000000000002"/>
    <n v="69.08"/>
    <n v="1.1259999999999999"/>
    <n v="43.79"/>
    <n v="0.71399999999999997"/>
    <n v="227.71799999999999"/>
    <n v="3.7130000000000001"/>
    <n v="7.4999999999999997E-2"/>
    <n v="4.5780000000000003"/>
    <n v="3072.3519999999999"/>
    <n v="0.81899999999999995"/>
    <n v="1.2589999999999999"/>
    <n v="1.026"/>
    <n v="0.48"/>
    <n v="2.4220000000000002"/>
    <n v="2.7559999999999998"/>
    <n v="1.544"/>
    <n v="3.0760000000000001"/>
    <n v="0.97799999999999998"/>
    <n v="1.5389999999999999"/>
    <n v="-0.64700000000000002"/>
    <n v="2.8439999999999999"/>
    <n v="1.508"/>
    <n v="1.24"/>
    <n v="1.5669999999999999"/>
    <n v="-0.63"/>
    <n v="2.0179999999999998"/>
    <n v="1.766"/>
    <n v="1.5089999999999999"/>
    <n v="3.0000000000000001E-3"/>
    <n v="1.4E-2"/>
    <n v="1.9E-2"/>
    <n v="2E-3"/>
    <n v="426"/>
    <n v="492.48"/>
    <n v="154.22300000000001"/>
    <n v="38.880000000000003"/>
  </r>
  <r>
    <x v="9"/>
    <x v="8"/>
    <s v="FRA"/>
    <n v="61721004"/>
    <n v="1820000000000"/>
    <n v="8.6609999999999996"/>
    <n v="0.14000000000000001"/>
    <n v="390.77800000000002"/>
    <n v="-5.883"/>
    <n v="-1.4830000000000001"/>
    <n v="361.31900000000002"/>
    <n v="-7.3849999999999998"/>
    <n v="-2.0030000000000001"/>
    <n v="5.8540000000000001"/>
    <n v="0.153"/>
    <n v="0.11700000000000001"/>
    <n v="6.3310000000000004"/>
    <n v="0.16500000000000001"/>
    <n v="0.127"/>
    <n v="56.164000000000001"/>
    <n v="0.91"/>
    <n v="545.07299999999998"/>
    <n v="8.8309999999999995"/>
    <n v="0.23100000000000001"/>
    <n v="611.07100000000003"/>
    <n v="34732.440999999999"/>
    <n v="29997.469000000001"/>
    <n v="18577.065999999999"/>
    <n v="131.512"/>
    <n v="2534.0479999999998"/>
    <n v="-4414.1670000000004"/>
    <n v="12788.706"/>
    <n v="90.04"/>
    <n v="49932.983999999997"/>
    <n v="1.3049999999999999"/>
    <n v="4.79"/>
    <n v="7.8E-2"/>
    <n v="92.28"/>
    <n v="1.4950000000000001"/>
    <n v="7.8819999999999997"/>
    <n v="6.8049999999999997"/>
    <n v="-29.459"/>
    <n v="-0.47699999999999998"/>
    <n v="69.22"/>
    <n v="1.121"/>
    <n v="41.97"/>
    <n v="0.68"/>
    <n v="224.45099999999999"/>
    <n v="3.637"/>
    <n v="7.1999999999999995E-2"/>
    <n v="4.431"/>
    <n v="3081.9140000000002"/>
    <n v="0.75700000000000001"/>
    <n v="1.218"/>
    <n v="0.98399999999999999"/>
    <n v="0.42599999999999999"/>
    <n v="2.3479999999999999"/>
    <n v="2.7170000000000001"/>
    <n v="1.534"/>
    <n v="3.0190000000000001"/>
    <n v="0.98599999999999999"/>
    <n v="1.5409999999999999"/>
    <n v="-0.64700000000000002"/>
    <n v="2.823"/>
    <n v="1.516"/>
    <n v="1.2809999999999999"/>
    <n v="1.5740000000000001"/>
    <n v="-0.63400000000000001"/>
    <n v="1.9950000000000001"/>
    <n v="1.7070000000000001"/>
    <n v="1.4970000000000001"/>
    <n v="3.0000000000000001E-3"/>
    <n v="1.4E-2"/>
    <n v="1.9E-2"/>
    <n v="2E-3"/>
    <n v="419.99"/>
    <n v="486.46"/>
    <n v="154.29599999999999"/>
    <n v="39.484000000000002"/>
  </r>
  <r>
    <x v="9"/>
    <x v="9"/>
    <s v="FRA"/>
    <n v="62093300"/>
    <n v="1730000000000"/>
    <n v="7.4740000000000002"/>
    <n v="0.12"/>
    <n v="371.04500000000002"/>
    <n v="-19.731999999999999"/>
    <n v="-5.05"/>
    <n v="341.77"/>
    <n v="-19.548999999999999"/>
    <n v="-5.41"/>
    <n v="5.5039999999999996"/>
    <n v="0.14899999999999999"/>
    <n v="0.11700000000000001"/>
    <n v="5.976"/>
    <n v="0.16200000000000001"/>
    <n v="0.128"/>
    <n v="45.186"/>
    <n v="0.72799999999999998"/>
    <n v="504.44900000000001"/>
    <n v="8.1240000000000006"/>
    <n v="0.22"/>
    <n v="618.54600000000005"/>
    <n v="35103.483999999997"/>
    <n v="30339.24"/>
    <n v="18622.25"/>
    <n v="136.018"/>
    <n v="2624.76"/>
    <n v="-4443.4430000000002"/>
    <n v="13007.977000000001"/>
    <n v="93.936000000000007"/>
    <n v="46864.531000000003"/>
    <n v="1.268"/>
    <n v="4.5069999999999997"/>
    <n v="7.2999999999999995E-2"/>
    <n v="90.712000000000003"/>
    <n v="1.4610000000000001"/>
    <n v="7.548"/>
    <n v="6.4770000000000003"/>
    <n v="-29.274999999999999"/>
    <n v="-0.47099999999999997"/>
    <n v="68.02"/>
    <n v="1.095"/>
    <n v="39.78"/>
    <n v="0.64100000000000001"/>
    <n v="219.27099999999999"/>
    <n v="3.5310000000000001"/>
    <n v="6.3E-2"/>
    <n v="3.8959999999999999"/>
    <n v="2909.973"/>
    <n v="0.63600000000000001"/>
    <n v="1.1759999999999999"/>
    <n v="0.93400000000000005"/>
    <n v="0.34699999999999998"/>
    <n v="2.274"/>
    <n v="2.68"/>
    <n v="1.5229999999999999"/>
    <n v="2.964"/>
    <n v="0.99199999999999999"/>
    <n v="1.542"/>
    <n v="-0.64600000000000002"/>
    <n v="2.8029999999999999"/>
    <n v="1.52"/>
    <n v="1.1879999999999999"/>
    <n v="1.577"/>
    <n v="-0.58199999999999996"/>
    <n v="1.994"/>
    <n v="1.6"/>
    <n v="1.4850000000000001"/>
    <n v="3.0000000000000001E-3"/>
    <n v="1.4999999999999999E-2"/>
    <n v="0.02"/>
    <n v="2E-3"/>
    <n v="402.2"/>
    <n v="468.66"/>
    <n v="133.404"/>
    <n v="35.954000000000001"/>
  </r>
  <r>
    <x v="9"/>
    <x v="10"/>
    <s v="FRA"/>
    <n v="62444568"/>
    <n v="1800000000000"/>
    <n v="7.6760000000000002"/>
    <n v="0.123"/>
    <n v="376.64499999999998"/>
    <n v="5.6"/>
    <n v="1.5089999999999999"/>
    <n v="347.077"/>
    <n v="5.3070000000000004"/>
    <n v="1.5529999999999999"/>
    <n v="5.5579999999999998"/>
    <n v="0.14799999999999999"/>
    <n v="0.11600000000000001"/>
    <n v="6.032"/>
    <n v="0.161"/>
    <n v="0.126"/>
    <n v="49.085000000000001"/>
    <n v="0.78600000000000003"/>
    <n v="503.64400000000001"/>
    <n v="8.0649999999999995"/>
    <n v="0.215"/>
    <n v="626.221"/>
    <n v="35480.133000000002"/>
    <n v="30686.315999999999"/>
    <n v="18671.338"/>
    <n v="140.126"/>
    <n v="2720.7950000000001"/>
    <n v="-4473.0110000000004"/>
    <n v="13223.682000000001"/>
    <n v="97.971000000000004"/>
    <n v="48006.328000000001"/>
    <n v="1.28"/>
    <n v="4.1079999999999997"/>
    <n v="6.6000000000000003E-2"/>
    <n v="96.034999999999997"/>
    <n v="1.538"/>
    <n v="7.569"/>
    <n v="6.5039999999999996"/>
    <n v="-29.568000000000001"/>
    <n v="-0.47399999999999998"/>
    <n v="67.930000000000007"/>
    <n v="1.0880000000000001"/>
    <n v="38.69"/>
    <n v="0.62"/>
    <n v="215.70599999999999"/>
    <n v="3.4540000000000002"/>
    <n v="6.5000000000000002E-2"/>
    <n v="4.0350000000000001"/>
    <n v="2997.7339999999999"/>
    <n v="0.61199999999999999"/>
    <n v="1.129"/>
    <n v="0.90900000000000003"/>
    <n v="0.35199999999999998"/>
    <n v="2.2010000000000001"/>
    <n v="2.6419999999999999"/>
    <n v="1.5109999999999999"/>
    <n v="2.907"/>
    <n v="0.99399999999999999"/>
    <n v="1.542"/>
    <n v="-0.64600000000000002"/>
    <n v="2.782"/>
    <n v="1.524"/>
    <n v="1.0760000000000001"/>
    <n v="1.55"/>
    <n v="-0.61099999999999999"/>
    <n v="1.899"/>
    <n v="1.64"/>
    <n v="1.4730000000000001"/>
    <n v="3.0000000000000001E-3"/>
    <n v="1.4999999999999999E-2"/>
    <n v="0.02"/>
    <n v="2E-3"/>
    <n v="406.15"/>
    <n v="472.62"/>
    <n v="126.998"/>
    <n v="33.718000000000004"/>
  </r>
  <r>
    <x v="9"/>
    <x v="11"/>
    <s v="FRA"/>
    <n v="62775272"/>
    <n v="1890000000000"/>
    <n v="7.8360000000000003"/>
    <n v="0.125"/>
    <n v="354.60199999999998"/>
    <n v="-22.042999999999999"/>
    <n v="-5.8520000000000003"/>
    <n v="325.62"/>
    <n v="-21.457000000000001"/>
    <n v="-6.1820000000000004"/>
    <n v="5.1870000000000003"/>
    <n v="0.13600000000000001"/>
    <n v="0.113"/>
    <n v="5.649"/>
    <n v="0.14799999999999999"/>
    <n v="0.123"/>
    <n v="41.97"/>
    <n v="0.66900000000000004"/>
    <n v="501.07900000000001"/>
    <n v="7.9820000000000002"/>
    <n v="0.20899999999999999"/>
    <n v="634.05799999999999"/>
    <n v="35834.737999999998"/>
    <n v="31011.936000000002"/>
    <n v="18713.307000000001"/>
    <n v="144.00399999999999"/>
    <n v="2808.5859999999998"/>
    <n v="-4501.9939999999997"/>
    <n v="13432.55"/>
    <n v="102.232"/>
    <n v="45914.77"/>
    <n v="1.2050000000000001"/>
    <n v="3.8780000000000001"/>
    <n v="6.2E-2"/>
    <n v="87.790999999999997"/>
    <n v="1.3979999999999999"/>
    <n v="7.2750000000000004"/>
    <n v="6.3019999999999996"/>
    <n v="-28.981999999999999"/>
    <n v="-0.46200000000000002"/>
    <n v="65.52"/>
    <n v="1.044"/>
    <n v="36.74"/>
    <n v="0.58499999999999996"/>
    <n v="208.86699999999999"/>
    <n v="3.327"/>
    <n v="6.8000000000000005E-2"/>
    <n v="4.2610000000000001"/>
    <n v="2882.3119999999999"/>
    <n v="0.58099999999999996"/>
    <n v="1.028"/>
    <n v="0.82499999999999996"/>
    <n v="0.28499999999999998"/>
    <n v="2.1280000000000001"/>
    <n v="2.601"/>
    <n v="1.498"/>
    <n v="2.8479999999999999"/>
    <n v="0.995"/>
    <n v="1.536"/>
    <n v="-0.64600000000000002"/>
    <n v="2.7589999999999999"/>
    <n v="1.5249999999999999"/>
    <n v="1.0469999999999999"/>
    <n v="1.379"/>
    <n v="-0.58399999999999996"/>
    <n v="1.8340000000000001"/>
    <n v="1.55"/>
    <n v="1.458"/>
    <n v="3.0000000000000001E-3"/>
    <n v="1.4999999999999999E-2"/>
    <n v="0.02"/>
    <n v="2E-3"/>
    <n v="395.62"/>
    <n v="456.72"/>
    <n v="146.477"/>
    <n v="41.307000000000002"/>
  </r>
  <r>
    <x v="9"/>
    <x v="12"/>
    <s v="FRA"/>
    <n v="63071412"/>
    <n v="1930000000000"/>
    <n v="7.2919999999999998"/>
    <n v="0.11600000000000001"/>
    <n v="356.91300000000001"/>
    <n v="2.31"/>
    <n v="0.65100000000000002"/>
    <n v="329.65199999999999"/>
    <n v="4.032"/>
    <n v="1.238"/>
    <n v="5.2270000000000003"/>
    <n v="0.13800000000000001"/>
    <n v="0.114"/>
    <n v="5.6589999999999998"/>
    <n v="0.14899999999999999"/>
    <n v="0.124"/>
    <n v="46.667999999999999"/>
    <n v="0.74"/>
    <n v="480.48700000000002"/>
    <n v="7.6180000000000003"/>
    <n v="0.20100000000000001"/>
    <n v="641.34900000000005"/>
    <n v="36191.648000000001"/>
    <n v="31341.588"/>
    <n v="18759.974999999999"/>
    <n v="147.31100000000001"/>
    <n v="2899.1950000000002"/>
    <n v="-4529.2529999999997"/>
    <n v="13637.424999999999"/>
    <n v="106.392"/>
    <n v="45681.148000000001"/>
    <n v="1.2030000000000001"/>
    <n v="3.3069999999999999"/>
    <n v="5.1999999999999998E-2"/>
    <n v="90.608999999999995"/>
    <n v="1.4370000000000001"/>
    <n v="7.298"/>
    <n v="6.33"/>
    <n v="-27.26"/>
    <n v="-0.432"/>
    <n v="64.959999999999994"/>
    <n v="1.03"/>
    <n v="37.33"/>
    <n v="0.59199999999999997"/>
    <n v="204.876"/>
    <n v="3.2480000000000002"/>
    <n v="6.6000000000000003E-2"/>
    <n v="4.1609999999999996"/>
    <n v="2881.1750000000002"/>
    <n v="0.52700000000000002"/>
    <n v="1.02"/>
    <n v="0.82799999999999996"/>
    <n v="0.313"/>
    <n v="2.0569999999999999"/>
    <n v="2.5619999999999998"/>
    <n v="1.4850000000000001"/>
    <n v="2.7919999999999998"/>
    <n v="0.99199999999999999"/>
    <n v="1.532"/>
    <n v="-0.64500000000000002"/>
    <n v="2.7370000000000001"/>
    <n v="1.5249999999999999"/>
    <n v="0.86899999999999999"/>
    <n v="1.3939999999999999"/>
    <n v="-0.56499999999999995"/>
    <n v="1.7749999999999999"/>
    <n v="1.506"/>
    <n v="1.444"/>
    <n v="3.0000000000000001E-3"/>
    <n v="1.4999999999999999E-2"/>
    <n v="0.02"/>
    <n v="2E-3"/>
    <n v="399.26"/>
    <n v="460.3"/>
    <n v="123.575"/>
    <n v="34.622999999999998"/>
  </r>
  <r>
    <x v="9"/>
    <x v="13"/>
    <s v="FRA"/>
    <n v="63335180"/>
    <n v="1980000000000"/>
    <n v="7.1"/>
    <n v="0.112"/>
    <n v="358.62299999999999"/>
    <n v="1.7110000000000001"/>
    <n v="0.47899999999999998"/>
    <n v="333.04899999999998"/>
    <n v="3.3959999999999999"/>
    <n v="1.03"/>
    <n v="5.2590000000000003"/>
    <n v="0.13800000000000001"/>
    <n v="0.115"/>
    <n v="5.6619999999999999"/>
    <n v="0.14799999999999999"/>
    <n v="0.123"/>
    <n v="49.417000000000002"/>
    <n v="0.78"/>
    <n v="467.38299999999998"/>
    <n v="7.38"/>
    <n v="0.193"/>
    <n v="648.44899999999996"/>
    <n v="36550.269999999997"/>
    <n v="31674.638999999999"/>
    <n v="18809.391"/>
    <n v="150.36199999999999"/>
    <n v="2990.498"/>
    <n v="-4554.8280000000004"/>
    <n v="13840.857"/>
    <n v="110.715"/>
    <n v="45921.207000000002"/>
    <n v="1.204"/>
    <n v="3.0510000000000002"/>
    <n v="4.8000000000000001E-2"/>
    <n v="91.302000000000007"/>
    <n v="1.4419999999999999"/>
    <n v="7.2830000000000004"/>
    <n v="6.3179999999999996"/>
    <n v="-25.574999999999999"/>
    <n v="-0.40400000000000003"/>
    <n v="64.849999999999994"/>
    <n v="1.024"/>
    <n v="38.28"/>
    <n v="0.60399999999999998"/>
    <n v="203.43100000000001"/>
    <n v="3.2120000000000002"/>
    <n v="6.8000000000000005E-2"/>
    <n v="4.3230000000000004"/>
    <n v="2908.4279999999999"/>
    <n v="0.49199999999999999"/>
    <n v="1.0149999999999999"/>
    <n v="0.83399999999999996"/>
    <n v="0.32900000000000001"/>
    <n v="1.9870000000000001"/>
    <n v="2.524"/>
    <n v="1.4730000000000001"/>
    <n v="2.738"/>
    <n v="0.98699999999999999"/>
    <n v="1.5269999999999999"/>
    <n v="-0.64500000000000002"/>
    <n v="2.714"/>
    <n v="1.522"/>
    <n v="0.78700000000000003"/>
    <n v="1.3959999999999999"/>
    <n v="-0.55300000000000005"/>
    <n v="1.75"/>
    <n v="1.47"/>
    <n v="1.43"/>
    <n v="3.0000000000000001E-3"/>
    <n v="1.4999999999999999E-2"/>
    <n v="0.02"/>
    <n v="2E-3"/>
    <n v="400.17"/>
    <n v="461.27"/>
    <n v="108.76"/>
    <n v="30.327000000000002"/>
  </r>
  <r>
    <x v="9"/>
    <x v="14"/>
    <s v="FRA"/>
    <n v="63588496"/>
    <n v="2040000000000"/>
    <n v="6.7670000000000003"/>
    <n v="0.106"/>
    <n v="327.10700000000003"/>
    <n v="-31.515999999999998"/>
    <n v="-8.7880000000000003"/>
    <n v="304.35399999999998"/>
    <n v="-28.695"/>
    <n v="-8.6159999999999997"/>
    <n v="4.7859999999999996"/>
    <n v="0.126"/>
    <n v="0.109"/>
    <n v="5.1440000000000001"/>
    <n v="0.13500000000000001"/>
    <n v="0.11700000000000001"/>
    <n v="39.271000000000001"/>
    <n v="0.61799999999999999"/>
    <n v="436.43400000000003"/>
    <n v="6.8630000000000004"/>
    <n v="0.18"/>
    <n v="655.21600000000001"/>
    <n v="36877.379000000001"/>
    <n v="31978.991999999998"/>
    <n v="18848.662"/>
    <n v="153.31899999999999"/>
    <n v="3066.866"/>
    <n v="-4577.5820000000003"/>
    <n v="14038.351000000001"/>
    <n v="114.964"/>
    <n v="43808.913999999997"/>
    <n v="1.149"/>
    <n v="2.9580000000000002"/>
    <n v="4.7E-2"/>
    <n v="76.369"/>
    <n v="1.2010000000000001"/>
    <n v="6.7270000000000003"/>
    <n v="5.766"/>
    <n v="-22.753"/>
    <n v="-0.35799999999999998"/>
    <n v="63.7"/>
    <n v="1.002"/>
    <n v="38.54"/>
    <n v="0.60599999999999998"/>
    <n v="197.495"/>
    <n v="3.1059999999999999"/>
    <n v="6.7000000000000004E-2"/>
    <n v="4.2480000000000002"/>
    <n v="2785.7429999999999"/>
    <n v="0.45100000000000001"/>
    <n v="0.91900000000000004"/>
    <n v="0.752"/>
    <n v="0.26100000000000001"/>
    <n v="1.92"/>
    <n v="2.4860000000000002"/>
    <n v="1.46"/>
    <n v="2.6850000000000001"/>
    <n v="0.98099999999999998"/>
    <n v="1.5149999999999999"/>
    <n v="-0.64300000000000002"/>
    <n v="2.6909999999999998"/>
    <n v="1.5169999999999999"/>
    <n v="0.76200000000000001"/>
    <n v="1.1479999999999999"/>
    <n v="-0.46300000000000002"/>
    <n v="1.6910000000000001"/>
    <n v="1.3939999999999999"/>
    <n v="1.4159999999999999"/>
    <n v="3.0000000000000001E-3"/>
    <n v="1.4999999999999999E-2"/>
    <n v="0.02"/>
    <n v="2E-3"/>
    <n v="366.68"/>
    <n v="427.77"/>
    <n v="109.327"/>
    <n v="33.421999999999997"/>
  </r>
  <r>
    <x v="9"/>
    <x v="15"/>
    <s v="FRA"/>
    <n v="63809768"/>
    <n v="2100000000000"/>
    <n v="6.4089999999999998"/>
    <n v="0.1"/>
    <n v="331.58"/>
    <n v="4.4729999999999999"/>
    <n v="1.367"/>
    <n v="315.642"/>
    <n v="11.288"/>
    <n v="3.7090000000000001"/>
    <n v="4.9470000000000001"/>
    <n v="0.129"/>
    <n v="0.113"/>
    <n v="5.1959999999999997"/>
    <n v="0.13500000000000001"/>
    <n v="0.11799999999999999"/>
    <n v="37.741"/>
    <n v="0.59099999999999997"/>
    <n v="423.87599999999998"/>
    <n v="6.6429999999999998"/>
    <n v="0.17299999999999999"/>
    <n v="661.625"/>
    <n v="37208.957000000002"/>
    <n v="32294.633000000002"/>
    <n v="18886.403999999999"/>
    <n v="156.17699999999999"/>
    <n v="3148.2570000000001"/>
    <n v="-4593.5200000000004"/>
    <n v="14237.499"/>
    <n v="118.997"/>
    <n v="43929.527000000002"/>
    <n v="1.143"/>
    <n v="2.8580000000000001"/>
    <n v="4.4999999999999998E-2"/>
    <n v="81.391000000000005"/>
    <n v="1.276"/>
    <n v="6.7889999999999997"/>
    <n v="5.8319999999999999"/>
    <n v="-15.938000000000001"/>
    <n v="-0.25"/>
    <n v="63.12"/>
    <n v="0.98899999999999999"/>
    <n v="39.15"/>
    <n v="0.61399999999999999"/>
    <n v="199.148"/>
    <n v="3.121"/>
    <n v="6.3E-2"/>
    <n v="4.0330000000000004"/>
    <n v="2803.1329999999998"/>
    <n v="0.44400000000000001"/>
    <n v="0.93200000000000005"/>
    <n v="0.77100000000000002"/>
    <n v="0.25700000000000001"/>
    <n v="1.86"/>
    <n v="2.4500000000000002"/>
    <n v="1.4470000000000001"/>
    <n v="2.6349999999999998"/>
    <n v="0.97599999999999998"/>
    <n v="1.504"/>
    <n v="-0.64100000000000001"/>
    <n v="2.6680000000000001"/>
    <n v="1.51"/>
    <n v="0.745"/>
    <n v="1.1990000000000001"/>
    <n v="-0.29599999999999999"/>
    <n v="1.669"/>
    <n v="1.3320000000000001"/>
    <n v="1.4019999999999999"/>
    <n v="3.0000000000000001E-3"/>
    <n v="1.4999999999999999E-2"/>
    <n v="2.1000000000000001E-2"/>
    <n v="2E-3"/>
    <n v="372.12"/>
    <n v="433.22"/>
    <n v="92.296000000000006"/>
    <n v="27.835000000000001"/>
  </r>
  <r>
    <x v="9"/>
    <x v="16"/>
    <s v="FRA"/>
    <n v="63989320"/>
    <n v="2150000000000"/>
    <n v="6.4379999999999997"/>
    <n v="0.10100000000000001"/>
    <n v="334.44"/>
    <n v="2.86"/>
    <n v="0.86199999999999999"/>
    <n v="314.87400000000002"/>
    <n v="-0.76800000000000002"/>
    <n v="-0.24299999999999999"/>
    <n v="4.9210000000000003"/>
    <n v="0.127"/>
    <n v="0.114"/>
    <n v="5.226"/>
    <n v="0.13500000000000001"/>
    <n v="0.121"/>
    <n v="35.793999999999997"/>
    <n v="0.55900000000000005"/>
    <n v="431.71499999999997"/>
    <n v="6.7469999999999999"/>
    <n v="0.17399999999999999"/>
    <n v="668.06299999999999"/>
    <n v="37543.398000000001"/>
    <n v="32609.508000000002"/>
    <n v="18922.197"/>
    <n v="159.04499999999999"/>
    <n v="3237.29"/>
    <n v="-4613.085"/>
    <n v="14433.989"/>
    <n v="122.813"/>
    <n v="43053.949000000001"/>
    <n v="1.111"/>
    <n v="2.8679999999999999"/>
    <n v="4.4999999999999998E-2"/>
    <n v="89.033000000000001"/>
    <n v="1.391"/>
    <n v="6.7759999999999998"/>
    <n v="5.8079999999999998"/>
    <n v="-19.565999999999999"/>
    <n v="-0.30599999999999999"/>
    <n v="62.2"/>
    <n v="0.97199999999999998"/>
    <n v="37.65"/>
    <n v="0.58799999999999997"/>
    <n v="196.49"/>
    <n v="3.0710000000000002"/>
    <n v="0.06"/>
    <n v="3.8170000000000002"/>
    <n v="2754.9929999999999"/>
    <n v="0.433"/>
    <n v="0.94099999999999995"/>
    <n v="0.78600000000000003"/>
    <n v="0.249"/>
    <n v="1.8029999999999999"/>
    <n v="2.415"/>
    <n v="1.4359999999999999"/>
    <n v="2.5880000000000001"/>
    <n v="0.97099999999999997"/>
    <n v="1.4970000000000001"/>
    <n v="-0.63900000000000001"/>
    <n v="2.6459999999999999"/>
    <n v="1.5009999999999999"/>
    <n v="0.75800000000000001"/>
    <n v="1.2769999999999999"/>
    <n v="-0.432"/>
    <n v="1.6339999999999999"/>
    <n v="1.272"/>
    <n v="1.389"/>
    <n v="3.0000000000000001E-3"/>
    <n v="1.6E-2"/>
    <n v="2.1000000000000001E-2"/>
    <n v="2E-3"/>
    <n v="371.62"/>
    <n v="433.6"/>
    <n v="97.275000000000006"/>
    <n v="29.085999999999999"/>
  </r>
  <r>
    <x v="9"/>
    <x v="17"/>
    <s v="FRA"/>
    <n v="64144092"/>
    <n v="2220000000000"/>
    <n v="6.2910000000000004"/>
    <n v="9.8000000000000004E-2"/>
    <n v="337.45800000000003"/>
    <n v="3.0179999999999998"/>
    <n v="0.90200000000000002"/>
    <n v="318.00200000000001"/>
    <n v="3.1280000000000001"/>
    <n v="0.99299999999999999"/>
    <n v="4.9580000000000002"/>
    <n v="0.125"/>
    <n v="0.11600000000000001"/>
    <n v="5.2610000000000001"/>
    <n v="0.13300000000000001"/>
    <n v="0.123"/>
    <n v="39.79"/>
    <n v="0.62"/>
    <n v="429.01900000000001"/>
    <n v="6.6879999999999997"/>
    <n v="0.16900000000000001"/>
    <n v="674.35400000000004"/>
    <n v="37880.855000000003"/>
    <n v="32927.508000000002"/>
    <n v="18961.988000000001"/>
    <n v="161.86199999999999"/>
    <n v="3326.4270000000001"/>
    <n v="-4632.5420000000004"/>
    <n v="14629.644"/>
    <n v="126.583"/>
    <n v="42633.387000000002"/>
    <n v="1.0780000000000001"/>
    <n v="2.8159999999999998"/>
    <n v="4.3999999999999997E-2"/>
    <n v="89.137"/>
    <n v="1.39"/>
    <n v="6.8"/>
    <n v="5.835"/>
    <n v="-19.456"/>
    <n v="-0.30299999999999999"/>
    <n v="61.34"/>
    <n v="0.95599999999999996"/>
    <n v="38.659999999999997"/>
    <n v="0.60299999999999998"/>
    <n v="195.654"/>
    <n v="3.05"/>
    <n v="5.8999999999999997E-2"/>
    <n v="3.7690000000000001"/>
    <n v="2734.68"/>
    <n v="0.41699999999999998"/>
    <n v="0.93500000000000005"/>
    <n v="0.78700000000000003"/>
    <n v="0.27400000000000002"/>
    <n v="1.748"/>
    <n v="2.3809999999999998"/>
    <n v="1.4239999999999999"/>
    <n v="2.5430000000000001"/>
    <n v="0.96499999999999997"/>
    <n v="1.4890000000000001"/>
    <n v="-0.63800000000000001"/>
    <n v="2.6230000000000002"/>
    <n v="1.492"/>
    <n v="0.71799999999999997"/>
    <n v="1.248"/>
    <n v="-0.44900000000000001"/>
    <n v="1.5980000000000001"/>
    <n v="1.2470000000000001"/>
    <n v="1.3759999999999999"/>
    <n v="3.0000000000000001E-3"/>
    <n v="1.6E-2"/>
    <n v="2.1000000000000001E-2"/>
    <n v="2E-3"/>
    <n v="374.26"/>
    <n v="436.18"/>
    <n v="91.561000000000007"/>
    <n v="27.132999999999999"/>
  </r>
  <r>
    <x v="9"/>
    <x v="18"/>
    <s v="FRA"/>
    <n v="64277812"/>
    <n v="2300000000000"/>
    <n v="6.4950000000000001"/>
    <n v="0.10100000000000001"/>
    <n v="322.52699999999999"/>
    <n v="-14.930999999999999"/>
    <n v="-4.4240000000000004"/>
    <n v="303.83999999999997"/>
    <n v="-14.161"/>
    <n v="-4.4530000000000003"/>
    <n v="4.7270000000000003"/>
    <n v="0.11799999999999999"/>
    <n v="0.109"/>
    <n v="5.0179999999999998"/>
    <n v="0.125"/>
    <n v="0.11600000000000001"/>
    <n v="34.966000000000001"/>
    <n v="0.54400000000000004"/>
    <n v="427.78"/>
    <n v="6.6550000000000002"/>
    <n v="0.16600000000000001"/>
    <n v="680.84900000000005"/>
    <n v="38203.383000000002"/>
    <n v="33231.351999999999"/>
    <n v="18996.953000000001"/>
    <n v="164.767"/>
    <n v="3411.1970000000001"/>
    <n v="-4651.2280000000001"/>
    <n v="14818.986000000001"/>
    <n v="130.63"/>
    <n v="43334.203000000001"/>
    <n v="1.079"/>
    <n v="2.9049999999999998"/>
    <n v="4.4999999999999998E-2"/>
    <n v="84.77"/>
    <n v="1.319"/>
    <n v="6.577"/>
    <n v="5.6130000000000004"/>
    <n v="-18.686"/>
    <n v="-0.29099999999999998"/>
    <n v="60.56"/>
    <n v="0.94199999999999995"/>
    <n v="38.119999999999997"/>
    <n v="0.59299999999999997"/>
    <n v="189.34299999999999"/>
    <n v="2.9460000000000002"/>
    <n v="6.3E-2"/>
    <n v="4.0469999999999997"/>
    <n v="2785.4279999999999"/>
    <n v="0.41399999999999998"/>
    <n v="0.876"/>
    <n v="0.74099999999999999"/>
    <n v="0.23699999999999999"/>
    <n v="1.696"/>
    <n v="2.347"/>
    <n v="1.4119999999999999"/>
    <n v="2.4990000000000001"/>
    <n v="0.95799999999999996"/>
    <n v="1.4770000000000001"/>
    <n v="-0.63700000000000001"/>
    <n v="2.5990000000000002"/>
    <n v="1.4870000000000001"/>
    <n v="0.70499999999999996"/>
    <n v="1.1259999999999999"/>
    <n v="-0.44700000000000001"/>
    <n v="1.544"/>
    <n v="1.3380000000000001"/>
    <n v="1.363"/>
    <n v="3.0000000000000001E-3"/>
    <n v="1.6E-2"/>
    <n v="2.1000000000000001E-2"/>
    <n v="2E-3"/>
    <n v="360.76"/>
    <n v="422.74"/>
    <n v="105.253"/>
    <n v="32.634"/>
  </r>
  <r>
    <x v="9"/>
    <x v="19"/>
    <s v="FRA"/>
    <n v="64399760"/>
    <n v="2380000000000"/>
    <n v="6.5880000000000001"/>
    <n v="0.10199999999999999"/>
    <n v="316.387"/>
    <n v="-6.14"/>
    <n v="-1.9039999999999999"/>
    <n v="298.65300000000002"/>
    <n v="-5.1870000000000003"/>
    <n v="-1.7070000000000001"/>
    <n v="4.6369999999999996"/>
    <n v="0.15257894736842104"/>
    <n v="0.11"/>
    <n v="4.9130000000000003"/>
    <n v="0.1632631578947368"/>
    <n v="0.11600000000000001"/>
    <n v="29.294"/>
    <n v="0.45500000000000002"/>
    <n v="415.44900000000001"/>
    <n v="6.4509999999999996"/>
    <n v="0.21510526315789477"/>
    <n v="687.43799999999999"/>
    <n v="38519.769999999997"/>
    <n v="33530.004000000001"/>
    <n v="19026.248"/>
    <n v="167.27199999999999"/>
    <n v="3497.5540000000001"/>
    <n v="-4668.9620000000004"/>
    <n v="15006.684999999999"/>
    <n v="134.57400000000001"/>
    <n v="42326.785000000003"/>
    <n v="1.2915789473684212"/>
    <n v="2.5049999999999999"/>
    <n v="3.9E-2"/>
    <n v="86.355999999999995"/>
    <n v="1.341"/>
    <n v="6.4290000000000003"/>
    <n v="5.4669999999999996"/>
    <n v="-17.734000000000002"/>
    <n v="-0.27500000000000002"/>
    <n v="59.68"/>
    <n v="0.92700000000000005"/>
    <n v="38.28"/>
    <n v="0.59399999999999997"/>
    <n v="187.69800000000001"/>
    <n v="2.915"/>
    <n v="6.0999999999999999E-2"/>
    <n v="3.9449999999999998"/>
    <n v="2725.835"/>
    <n v="0.40699999999999997"/>
    <n v="0.85299999999999998"/>
    <n v="0.71699999999999997"/>
    <n v="0.19900000000000001"/>
    <n v="1.6459999999999999"/>
    <n v="2.3140000000000001"/>
    <n v="1.4"/>
    <n v="2.4550000000000001"/>
    <n v="0.94899999999999995"/>
    <n v="1.466"/>
    <n v="-0.63600000000000001"/>
    <n v="2.5760000000000001"/>
    <n v="1.48"/>
    <n v="0.56999999999999995"/>
    <n v="1.129"/>
    <n v="-0.38900000000000001"/>
    <n v="1.52"/>
    <n v="1.286"/>
    <n v="1.349"/>
    <n v="3.0000000000000001E-3"/>
    <n v="1.6E-2"/>
    <n v="2.1000000000000001E-2"/>
    <n v="2E-3"/>
    <n v="352.1"/>
    <n v="414.04"/>
    <n v="99.063000000000002"/>
    <n v="31.311"/>
  </r>
  <r>
    <x v="9"/>
    <x v="20"/>
    <s v="FRA"/>
    <n v="64480052"/>
    <n v="2220000000000"/>
    <n v="5.9939999999999998"/>
    <n v="9.2999999999999999E-2"/>
    <n v="280.03199999999998"/>
    <n v="-36.354999999999997"/>
    <n v="-11.491"/>
    <n v="263.32400000000001"/>
    <n v="-35.329000000000001"/>
    <n v="-11.83"/>
    <n v="4.0839999999999996"/>
    <n v="0.15257894736842104"/>
    <n v="0.107"/>
    <n v="4.343"/>
    <n v="0.16132963988919666"/>
    <n v="0.114"/>
    <n v="23.827000000000002"/>
    <n v="0.37"/>
    <n v="375.327"/>
    <n v="5.8209999999999997"/>
    <n v="0.21510526315789477"/>
    <n v="693.43200000000002"/>
    <n v="38799.800999999999"/>
    <n v="33793.328000000001"/>
    <n v="19050.074000000001"/>
    <n v="169.40299999999999"/>
    <n v="3577.5949999999998"/>
    <n v="-4685.67"/>
    <n v="15171.136"/>
    <n v="138.161"/>
    <n v="38063.406000000003"/>
    <n v="1.2915789473684212"/>
    <n v="2.1309999999999998"/>
    <n v="3.3000000000000002E-2"/>
    <n v="80.040999999999997"/>
    <n v="1.2410000000000001"/>
    <n v="7.6173500000000018"/>
    <n v="6.6148499999999997"/>
    <n v="-16.707999999999998"/>
    <n v="-0.25900000000000001"/>
    <n v="66.92649999999999"/>
    <n v="1.0829499999999999"/>
    <n v="41.574499999999986"/>
    <n v="0.67344999999999977"/>
    <n v="164.45099999999999"/>
    <n v="2.5499999999999998"/>
    <n v="5.6000000000000001E-2"/>
    <n v="3.5870000000000002"/>
    <n v="2454.33"/>
    <n v="0.36599999999999999"/>
    <n v="0.79400000000000004"/>
    <n v="0.67"/>
    <n v="0.16800000000000001"/>
    <n v="1.5980000000000001"/>
    <n v="2.2829999999999999"/>
    <n v="1.389"/>
    <n v="2.4140000000000001"/>
    <n v="0.93899999999999995"/>
    <n v="1.454"/>
    <n v="-0.63400000000000001"/>
    <n v="2.556"/>
    <n v="1.472"/>
    <n v="0.52300000000000002"/>
    <n v="1.0589999999999999"/>
    <n v="-0.41199999999999998"/>
    <n v="1.4690000000000001"/>
    <n v="1.2110000000000001"/>
    <n v="1.335"/>
    <n v="3.0000000000000001E-3"/>
    <n v="1.6E-2"/>
    <n v="2.1000000000000001E-2"/>
    <n v="2E-3"/>
    <n v="408.53399999999999"/>
    <n v="470.65150000000006"/>
    <n v="95.295000000000002"/>
    <n v="34.03"/>
  </r>
  <r>
    <x v="9"/>
    <x v="21"/>
    <s v="FRA"/>
    <n v="64531448"/>
    <n v="2430000000000"/>
    <n v="5.9939999999999998"/>
    <n v="9.2999999999999999E-2"/>
    <n v="305.964"/>
    <n v="25.931999999999999"/>
    <n v="9.26"/>
    <n v="290.245"/>
    <n v="26.920999999999999"/>
    <n v="10.224"/>
    <n v="4.4980000000000002"/>
    <n v="0.15257894736842104"/>
    <n v="0.111"/>
    <n v="4.7409999999999997"/>
    <n v="0.15939962093599649"/>
    <n v="0.11700000000000001"/>
    <n v="28.878"/>
    <n v="0.44700000000000001"/>
    <n v="485.73804761904762"/>
    <n v="7.8517142857142828"/>
    <n v="0.21510526315789477"/>
    <n v="699.42600000000004"/>
    <n v="39105.766000000003"/>
    <n v="34083.57"/>
    <n v="19078.953000000001"/>
    <n v="171.55099999999999"/>
    <n v="3663.1750000000002"/>
    <n v="-4701.3879999999999"/>
    <n v="15350.882"/>
    <n v="141.77799999999999"/>
    <n v="40464.464999999997"/>
    <n v="1.2915789473684212"/>
    <n v="2.149"/>
    <n v="3.3000000000000002E-2"/>
    <n v="85.58"/>
    <n v="1.3260000000000001"/>
    <n v="7.6173500000000018"/>
    <n v="6.6148499999999997"/>
    <n v="-15.718999999999999"/>
    <n v="-0.24399999999999999"/>
    <n v="66.92649999999999"/>
    <n v="1.0829499999999999"/>
    <n v="41.574499999999986"/>
    <n v="0.67344999999999977"/>
    <n v="179.74600000000001"/>
    <n v="2.7850000000000001"/>
    <n v="5.6000000000000001E-2"/>
    <n v="3.617"/>
    <n v="2611.23"/>
    <n v="0.35799999999999998"/>
    <n v="0.82399999999999995"/>
    <n v="0.70699999999999996"/>
    <n v="0.193"/>
    <n v="1.552"/>
    <n v="2.2509999999999999"/>
    <n v="1.377"/>
    <n v="2.3719999999999999"/>
    <n v="0.93"/>
    <n v="1.4419999999999999"/>
    <n v="-0.63300000000000001"/>
    <n v="2.5350000000000001"/>
    <n v="1.464"/>
    <n v="0.51600000000000001"/>
    <n v="1.08"/>
    <n v="-0.39900000000000002"/>
    <n v="1.518"/>
    <n v="1.2210000000000001"/>
    <n v="1.3220000000000001"/>
    <n v="3.0000000000000001E-3"/>
    <n v="1.6E-2"/>
    <n v="2.1000000000000001E-2"/>
    <n v="2E-3"/>
    <n v="408.53399999999999"/>
    <n v="470.65150000000006"/>
    <n v="117.64414285714288"/>
    <n v="32.022047619047626"/>
  </r>
  <r>
    <x v="10"/>
    <x v="0"/>
    <s v="DEU"/>
    <n v="81551680"/>
    <n v="1947980000000"/>
    <n v="15.253"/>
    <n v="0.187"/>
    <n v="899.35199999999998"/>
    <n v="4"/>
    <n v="0.44700000000000001"/>
    <n v="873.08100000000002"/>
    <n v="4.6959999999999997"/>
    <n v="0.54100000000000004"/>
    <n v="10.706"/>
    <n v="0.318"/>
    <n v="0.219"/>
    <n v="11.028"/>
    <n v="0.32800000000000001"/>
    <n v="0.22600000000000001"/>
    <n v="373.47300000000001"/>
    <n v="4.58"/>
    <n v="1082.722"/>
    <n v="13.276999999999999"/>
    <n v="0.39500000000000002"/>
    <n v="929.404"/>
    <n v="76211.952999999994"/>
    <n v="75157.281000000003"/>
    <n v="57687.464999999997"/>
    <n v="39.46"/>
    <n v="3583.3220000000001"/>
    <n v="-815.16700000000003"/>
    <n v="13860.069"/>
    <n v="112.23699999999999"/>
    <n v="48903.699000000001"/>
    <n v="1.4550000000000001"/>
    <n v="2.992"/>
    <n v="3.6999999999999998E-2"/>
    <n v="166.43299999999999"/>
    <n v="2.0409999999999999"/>
    <n v="11.741"/>
    <n v="11.115"/>
    <n v="-26.271000000000001"/>
    <n v="-0.32200000000000001"/>
    <n v="75.2"/>
    <n v="0.92200000000000004"/>
    <n v="43.66"/>
    <n v="0.53500000000000003"/>
    <n v="331.125"/>
    <n v="4.0599999999999996"/>
    <n v="0.124"/>
    <n v="10.074999999999999"/>
    <n v="3988.1790000000001"/>
    <n v="2.113"/>
    <n v="3.5329999999999999"/>
    <n v="2.8559999999999999"/>
    <n v="4.0579999999999998"/>
    <n v="5.0460000000000003"/>
    <n v="7.2850000000000001"/>
    <n v="4.4630000000000001"/>
    <n v="10.981999999999999"/>
    <n v="0.36899999999999999"/>
    <n v="2.9369999999999998"/>
    <n v="-0.127"/>
    <n v="3.7909999999999999"/>
    <n v="2.7749999999999999"/>
    <n v="1.073"/>
    <n v="3.5179999999999998"/>
    <n v="-0.51400000000000001"/>
    <n v="3.214"/>
    <n v="4.6589999999999998"/>
    <n v="3.6349999999999998"/>
    <n v="6.0000000000000001E-3"/>
    <n v="3.3000000000000002E-2"/>
    <n v="4.1000000000000002E-2"/>
    <n v="2E-3"/>
    <n v="906.43"/>
    <n v="957.53"/>
    <n v="183.37"/>
    <n v="20.388999999999999"/>
  </r>
  <r>
    <x v="10"/>
    <x v="1"/>
    <s v="DEU"/>
    <n v="81514568"/>
    <n v="2194950000000"/>
    <n v="13.504"/>
    <n v="0.16600000000000001"/>
    <n v="916.14400000000001"/>
    <n v="16.792999999999999"/>
    <n v="1.867"/>
    <n v="888.92100000000005"/>
    <n v="15.84"/>
    <n v="1.8140000000000001"/>
    <n v="10.904999999999999"/>
    <n v="0.315"/>
    <n v="0.219"/>
    <n v="11.239000000000001"/>
    <n v="0.32500000000000001"/>
    <n v="0.22500000000000001"/>
    <n v="376.53300000000002"/>
    <n v="4.6189999999999998"/>
    <n v="1080.9069999999999"/>
    <n v="13.26"/>
    <n v="0.38300000000000001"/>
    <n v="942.90800000000002"/>
    <n v="77128.108999999997"/>
    <n v="76046.195000000007"/>
    <n v="58064"/>
    <n v="42.427999999999997"/>
    <n v="3757.1350000000002"/>
    <n v="-842.39"/>
    <n v="14199.802"/>
    <n v="121.83"/>
    <n v="49841.387000000002"/>
    <n v="1.4410000000000001"/>
    <n v="2.9689999999999999"/>
    <n v="3.5999999999999997E-2"/>
    <n v="173.81299999999999"/>
    <n v="2.1320000000000001"/>
    <n v="11.977"/>
    <n v="11.754"/>
    <n v="-27.224"/>
    <n v="-0.33400000000000002"/>
    <n v="73.489999999999995"/>
    <n v="0.90200000000000002"/>
    <n v="45.32"/>
    <n v="0.55600000000000005"/>
    <n v="339.733"/>
    <n v="4.1680000000000001"/>
    <n v="0.11799999999999999"/>
    <n v="9.5920000000000005"/>
    <n v="4062.799"/>
    <n v="1.79"/>
    <n v="3.569"/>
    <n v="2.923"/>
    <n v="4.0679999999999996"/>
    <n v="4.9180000000000001"/>
    <n v="7.1959999999999997"/>
    <n v="4.4359999999999999"/>
    <n v="10.863"/>
    <n v="0.38600000000000001"/>
    <n v="2.9630000000000001"/>
    <n v="-0.13"/>
    <n v="3.7759999999999998"/>
    <n v="2.8620000000000001"/>
    <n v="1.056"/>
    <n v="3.641"/>
    <n v="-0.57399999999999995"/>
    <n v="3.27"/>
    <n v="4.5019999999999998"/>
    <n v="3.6019999999999999"/>
    <n v="6.0000000000000001E-3"/>
    <n v="3.4000000000000002E-2"/>
    <n v="4.2000000000000003E-2"/>
    <n v="2E-3"/>
    <n v="958.16"/>
    <n v="976.27"/>
    <n v="164.76300000000001"/>
    <n v="17.984000000000002"/>
  </r>
  <r>
    <x v="10"/>
    <x v="2"/>
    <s v="DEU"/>
    <n v="81443424"/>
    <n v="2238990000000"/>
    <n v="12.823"/>
    <n v="0.157"/>
    <n v="899.45"/>
    <n v="-16.695"/>
    <n v="-1.8220000000000001"/>
    <n v="876.80600000000004"/>
    <n v="-12.115"/>
    <n v="-1.363"/>
    <n v="10.766"/>
    <n v="0.307"/>
    <n v="0.219"/>
    <n v="11.044"/>
    <n v="0.315"/>
    <n v="0.224"/>
    <n v="375.79899999999998"/>
    <n v="4.6139999999999999"/>
    <n v="1027.69"/>
    <n v="12.618"/>
    <n v="0.36"/>
    <n v="955.73099999999999"/>
    <n v="78027.554999999993"/>
    <n v="76923"/>
    <n v="58439.796999999999"/>
    <n v="45.393999999999998"/>
    <n v="3930.7579999999998"/>
    <n v="-865.03399999999999"/>
    <n v="14524.804"/>
    <n v="131.06800000000001"/>
    <n v="49257.788999999997"/>
    <n v="1.407"/>
    <n v="2.9649999999999999"/>
    <n v="3.5999999999999997E-2"/>
    <n v="173.62299999999999"/>
    <n v="2.1320000000000001"/>
    <n v="11.789"/>
    <n v="11.566000000000001"/>
    <n v="-22.643999999999998"/>
    <n v="-0.27800000000000002"/>
    <n v="71.23"/>
    <n v="0.875"/>
    <n v="45.12"/>
    <n v="0.55400000000000005"/>
    <n v="325.00200000000001"/>
    <n v="3.9910000000000001"/>
    <n v="0.113"/>
    <n v="9.2379999999999995"/>
    <n v="4011.723"/>
    <n v="1.611"/>
    <n v="3.4220000000000002"/>
    <n v="2.7869999999999999"/>
    <n v="3.883"/>
    <n v="4.7859999999999996"/>
    <n v="7.1059999999999999"/>
    <n v="4.4059999999999997"/>
    <n v="10.738"/>
    <n v="0.40200000000000002"/>
    <n v="2.9849999999999999"/>
    <n v="-0.13300000000000001"/>
    <n v="3.7589999999999999"/>
    <n v="2.93"/>
    <n v="0.99299999999999999"/>
    <n v="3.5390000000000001"/>
    <n v="-0.437"/>
    <n v="3.129"/>
    <n v="4.282"/>
    <n v="3.5680000000000001"/>
    <n v="6.0000000000000001E-3"/>
    <n v="3.4000000000000002E-2"/>
    <n v="4.2000000000000003E-2"/>
    <n v="2E-3"/>
    <n v="941.97"/>
    <n v="960.15"/>
    <n v="128.24"/>
    <n v="14.257999999999999"/>
  </r>
  <r>
    <x v="10"/>
    <x v="3"/>
    <s v="DEU"/>
    <n v="81346808"/>
    <n v="2211990000000"/>
    <n v="13.507"/>
    <n v="0.16600000000000001"/>
    <n v="900.62800000000004"/>
    <n v="1.1779999999999999"/>
    <n v="0.13100000000000001"/>
    <n v="880.65899999999999"/>
    <n v="3.8530000000000002"/>
    <n v="0.439"/>
    <n v="10.826000000000001"/>
    <n v="0.308"/>
    <n v="0.22"/>
    <n v="11.071"/>
    <n v="0.315"/>
    <n v="0.22500000000000001"/>
    <n v="379.53699999999998"/>
    <n v="4.6660000000000004"/>
    <n v="1067.73"/>
    <n v="13.125999999999999"/>
    <n v="0.373"/>
    <n v="969.23800000000006"/>
    <n v="78928.179999999993"/>
    <n v="77803.664000000004"/>
    <n v="58819.336000000003"/>
    <n v="48.396000000000001"/>
    <n v="4105.6310000000003"/>
    <n v="-885.00300000000004"/>
    <n v="14845.26"/>
    <n v="140.321"/>
    <n v="49300.902000000002"/>
    <n v="1.401"/>
    <n v="3.0019999999999998"/>
    <n v="3.6999999999999998E-2"/>
    <n v="174.87299999999999"/>
    <n v="2.15"/>
    <n v="11.818"/>
    <n v="11.593999999999999"/>
    <n v="-19.969000000000001"/>
    <n v="-0.245"/>
    <n v="69.06"/>
    <n v="0.84899999999999998"/>
    <n v="44.91"/>
    <n v="0.55200000000000005"/>
    <n v="320.45600000000002"/>
    <n v="3.9390000000000001"/>
    <n v="0.114"/>
    <n v="9.2530000000000001"/>
    <n v="4010.471"/>
    <n v="1.585"/>
    <n v="3.2570000000000001"/>
    <n v="2.6440000000000001"/>
    <n v="3.6080000000000001"/>
    <n v="4.6550000000000002"/>
    <n v="7.0110000000000001"/>
    <n v="4.3730000000000002"/>
    <n v="10.603"/>
    <n v="0.41799999999999998"/>
    <n v="3.0019999999999998"/>
    <n v="-0.13400000000000001"/>
    <n v="3.7389999999999999"/>
    <n v="2.99"/>
    <n v="1.0029999999999999"/>
    <n v="3.4409999999999998"/>
    <n v="-0.35299999999999998"/>
    <n v="3.0009999999999999"/>
    <n v="4.1989999999999998"/>
    <n v="3.532"/>
    <n v="6.0000000000000001E-3"/>
    <n v="3.4000000000000002E-2"/>
    <n v="4.2000000000000003E-2"/>
    <n v="2E-3"/>
    <n v="943.14"/>
    <n v="961.38"/>
    <n v="167.10300000000001"/>
    <n v="18.553999999999998"/>
  </r>
  <r>
    <x v="10"/>
    <x v="4"/>
    <s v="DEU"/>
    <n v="81266672"/>
    <n v="2337860000000"/>
    <n v="14.068"/>
    <n v="0.17299999999999999"/>
    <n v="886.63699999999994"/>
    <n v="-13.991"/>
    <n v="-1.5529999999999999"/>
    <n v="866.74199999999996"/>
    <n v="-13.917"/>
    <n v="-1.58"/>
    <n v="10.664999999999999"/>
    <n v="0.29599999999999999"/>
    <n v="0.216"/>
    <n v="10.91"/>
    <n v="0.30299999999999999"/>
    <n v="0.221"/>
    <n v="375.99"/>
    <n v="4.6269999999999998"/>
    <n v="1051.3820000000001"/>
    <n v="12.936999999999999"/>
    <n v="0.35899999999999999"/>
    <n v="983.30700000000002"/>
    <n v="79814.820000000007"/>
    <n v="78670.406000000003"/>
    <n v="59195.328000000001"/>
    <n v="51.323999999999998"/>
    <n v="4278.9880000000003"/>
    <n v="-904.89800000000002"/>
    <n v="15156.421"/>
    <n v="149.45400000000001"/>
    <n v="49342.406000000003"/>
    <n v="1.369"/>
    <n v="2.9279999999999999"/>
    <n v="3.5999999999999997E-2"/>
    <n v="173.357"/>
    <n v="2.133"/>
    <n v="11.627000000000001"/>
    <n v="11.401999999999999"/>
    <n v="-19.896000000000001"/>
    <n v="-0.245"/>
    <n v="66.41"/>
    <n v="0.81699999999999995"/>
    <n v="46.23"/>
    <n v="0.56899999999999995"/>
    <n v="311.161"/>
    <n v="3.8290000000000002"/>
    <n v="0.112"/>
    <n v="9.1329999999999991"/>
    <n v="4009.893"/>
    <n v="1.5449999999999999"/>
    <n v="3.0960000000000001"/>
    <n v="2.5489999999999999"/>
    <n v="3.4580000000000002"/>
    <n v="4.5250000000000004"/>
    <n v="6.9139999999999997"/>
    <n v="4.3390000000000004"/>
    <n v="10.465999999999999"/>
    <n v="0.43099999999999999"/>
    <n v="3.0129999999999999"/>
    <n v="-0.13600000000000001"/>
    <n v="3.714"/>
    <n v="3.0350000000000001"/>
    <n v="0.90400000000000003"/>
    <n v="3.298"/>
    <n v="-0.371"/>
    <n v="2.8180000000000001"/>
    <n v="3.9529999999999998"/>
    <n v="3.4950000000000001"/>
    <n v="6.0000000000000001E-3"/>
    <n v="3.5000000000000003E-2"/>
    <n v="4.2000000000000003E-2"/>
    <n v="2E-3"/>
    <n v="926.57"/>
    <n v="944.9"/>
    <n v="164.745"/>
    <n v="18.581"/>
  </r>
  <r>
    <x v="10"/>
    <x v="5"/>
    <s v="DEU"/>
    <n v="81212168"/>
    <n v="2484990000000"/>
    <n v="13.05"/>
    <n v="0.161"/>
    <n v="866.303"/>
    <n v="-20.334"/>
    <n v="-2.2930000000000001"/>
    <n v="844.17200000000003"/>
    <n v="-22.568999999999999"/>
    <n v="-2.6040000000000001"/>
    <n v="10.395"/>
    <n v="0.28299999999999997"/>
    <n v="0.21299999999999999"/>
    <n v="10.667"/>
    <n v="0.28999999999999998"/>
    <n v="0.219"/>
    <n v="363.24"/>
    <n v="4.4729999999999999"/>
    <n v="1049.373"/>
    <n v="12.920999999999999"/>
    <n v="0.35199999999999998"/>
    <n v="996.35599999999999"/>
    <n v="80681.116999999998"/>
    <n v="79514.585999999996"/>
    <n v="59558.561999999998"/>
    <n v="54.277000000000001"/>
    <n v="4452.4170000000004"/>
    <n v="-927.029"/>
    <n v="15461.237999999999"/>
    <n v="158.26599999999999"/>
    <n v="48793.565999999999"/>
    <n v="1.3280000000000001"/>
    <n v="2.9529999999999998"/>
    <n v="3.5999999999999997E-2"/>
    <n v="173.43"/>
    <n v="2.1360000000000001"/>
    <n v="11.364000000000001"/>
    <n v="11.138999999999999"/>
    <n v="-22.131"/>
    <n v="-0.27300000000000002"/>
    <n v="64.790000000000006"/>
    <n v="0.79800000000000004"/>
    <n v="44.48"/>
    <n v="0.54800000000000004"/>
    <n v="304.81799999999998"/>
    <n v="3.7530000000000001"/>
    <n v="0.109"/>
    <n v="8.8119999999999994"/>
    <n v="3962.6309999999999"/>
    <n v="1.353"/>
    <n v="2.9249999999999998"/>
    <n v="2.4590000000000001"/>
    <n v="3.1469999999999998"/>
    <n v="4.3899999999999997"/>
    <n v="6.8150000000000004"/>
    <n v="4.3040000000000003"/>
    <n v="10.319000000000001"/>
    <n v="0.443"/>
    <n v="3.02"/>
    <n v="-0.13900000000000001"/>
    <n v="3.6880000000000002"/>
    <n v="3.0630000000000002"/>
    <n v="0.85599999999999998"/>
    <n v="3.2229999999999999"/>
    <n v="-0.46899999999999997"/>
    <n v="2.7360000000000002"/>
    <n v="3.6440000000000001"/>
    <n v="3.4569999999999999"/>
    <n v="6.0000000000000001E-3"/>
    <n v="3.5000000000000003E-2"/>
    <n v="4.2999999999999997E-2"/>
    <n v="2E-3"/>
    <n v="904.6"/>
    <n v="922.93"/>
    <n v="183.07"/>
    <n v="21.132000000000001"/>
  </r>
  <r>
    <x v="10"/>
    <x v="6"/>
    <s v="DEU"/>
    <n v="81177816"/>
    <n v="2673700000000"/>
    <n v="13.34"/>
    <n v="0.16400000000000001"/>
    <n v="877.93899999999996"/>
    <n v="11.635999999999999"/>
    <n v="1.343"/>
    <n v="857.56700000000001"/>
    <n v="13.395"/>
    <n v="1.587"/>
    <n v="10.564"/>
    <n v="0.27400000000000002"/>
    <n v="0.21099999999999999"/>
    <n v="10.815"/>
    <n v="0.28100000000000003"/>
    <n v="0.216"/>
    <n v="369.596"/>
    <n v="4.5529999999999999"/>
    <n v="1042.962"/>
    <n v="12.848000000000001"/>
    <n v="0.33300000000000002"/>
    <n v="1009.697"/>
    <n v="81559.062000000005"/>
    <n v="80372.148000000001"/>
    <n v="59928.163999999997"/>
    <n v="57.345999999999997"/>
    <n v="4630.8130000000001"/>
    <n v="-947.40099999999995"/>
    <n v="15765.791999999999"/>
    <n v="167.25"/>
    <n v="50043.031000000003"/>
    <n v="1.298"/>
    <n v="3.069"/>
    <n v="3.7999999999999999E-2"/>
    <n v="178.39599999999999"/>
    <n v="2.198"/>
    <n v="11.478"/>
    <n v="11.252000000000001"/>
    <n v="-20.372"/>
    <n v="-0.251"/>
    <n v="62.93"/>
    <n v="0.77500000000000002"/>
    <n v="43.05"/>
    <n v="0.53"/>
    <n v="304.55399999999997"/>
    <n v="3.7519999999999998"/>
    <n v="0.111"/>
    <n v="8.984"/>
    <n v="4062.384"/>
    <n v="1.268"/>
    <n v="2.87"/>
    <n v="2.4039999999999999"/>
    <n v="3.032"/>
    <n v="4.2519999999999998"/>
    <n v="6.7149999999999999"/>
    <n v="4.2679999999999998"/>
    <n v="10.169"/>
    <n v="0.45500000000000002"/>
    <n v="3.028"/>
    <n v="-0.14099999999999999"/>
    <n v="3.6619999999999999"/>
    <n v="3.0859999999999999"/>
    <n v="0.88500000000000001"/>
    <n v="3.24"/>
    <n v="-0.40200000000000002"/>
    <n v="2.7080000000000002"/>
    <n v="3.5569999999999999"/>
    <n v="3.419"/>
    <n v="5.0000000000000001E-3"/>
    <n v="3.5999999999999997E-2"/>
    <n v="4.2999999999999997E-2"/>
    <n v="2E-3"/>
    <n v="913.4"/>
    <n v="931.73"/>
    <n v="165.024"/>
    <n v="18.797000000000001"/>
  </r>
  <r>
    <x v="10"/>
    <x v="7"/>
    <s v="DEU"/>
    <n v="81183832"/>
    <n v="2874750000000"/>
    <n v="14.449"/>
    <n v="0.17799999999999999"/>
    <n v="851.22299999999996"/>
    <n v="-26.716000000000001"/>
    <n v="-3.0430000000000001"/>
    <n v="831.98699999999997"/>
    <n v="-25.58"/>
    <n v="-2.9830000000000001"/>
    <n v="10.247999999999999"/>
    <n v="0.255"/>
    <n v="0.214"/>
    <n v="10.484999999999999"/>
    <n v="0.26"/>
    <n v="0.219"/>
    <n v="379.387"/>
    <n v="4.673"/>
    <n v="1042.1010000000001"/>
    <n v="12.836"/>
    <n v="0.31900000000000001"/>
    <n v="1024.146"/>
    <n v="82410.281000000003"/>
    <n v="81204.133000000002"/>
    <n v="60307.546999999999"/>
    <n v="60.334000000000003"/>
    <n v="4805.2529999999997"/>
    <n v="-966.63599999999997"/>
    <n v="16036.562"/>
    <n v="176.43799999999999"/>
    <n v="47958.129000000001"/>
    <n v="1.1910000000000001"/>
    <n v="2.988"/>
    <n v="3.6999999999999998E-2"/>
    <n v="174.441"/>
    <n v="2.149"/>
    <n v="11.125999999999999"/>
    <n v="10.901"/>
    <n v="-19.236000000000001"/>
    <n v="-0.23699999999999999"/>
    <n v="61.37"/>
    <n v="0.75600000000000001"/>
    <n v="46.72"/>
    <n v="0.57499999999999996"/>
    <n v="270.77"/>
    <n v="3.335"/>
    <n v="0.113"/>
    <n v="9.1880000000000006"/>
    <n v="3893.4250000000002"/>
    <n v="1.2789999999999999"/>
    <n v="2.702"/>
    <n v="2.3149999999999999"/>
    <n v="2.9689999999999999"/>
    <n v="4.117"/>
    <n v="6.6139999999999999"/>
    <n v="4.2309999999999999"/>
    <n v="10.016"/>
    <n v="0.46500000000000002"/>
    <n v="3.0289999999999999"/>
    <n v="-0.14299999999999999"/>
    <n v="3.63"/>
    <n v="3.1070000000000002"/>
    <n v="0.82099999999999995"/>
    <n v="3.0640000000000001"/>
    <n v="-0.434"/>
    <n v="2.4"/>
    <n v="3.544"/>
    <n v="3.38"/>
    <n v="5.0000000000000001E-3"/>
    <n v="3.5999999999999997E-2"/>
    <n v="4.2999999999999997E-2"/>
    <n v="2E-3"/>
    <n v="884.97"/>
    <n v="903.29"/>
    <n v="190.87799999999999"/>
    <n v="22.423999999999999"/>
  </r>
  <r>
    <x v="10"/>
    <x v="8"/>
    <s v="DEU"/>
    <n v="81217488"/>
    <n v="3044660000000"/>
    <n v="13.579000000000001"/>
    <n v="0.16700000000000001"/>
    <n v="854.50800000000004"/>
    <n v="3.2850000000000001"/>
    <n v="0.38600000000000001"/>
    <n v="835.08900000000006"/>
    <n v="3.1019999999999999"/>
    <n v="0.373"/>
    <n v="10.282"/>
    <n v="0.25"/>
    <n v="0.21199999999999999"/>
    <n v="10.521000000000001"/>
    <n v="0.25600000000000001"/>
    <n v="0.217"/>
    <n v="356.221"/>
    <n v="4.3860000000000001"/>
    <n v="1040.8009999999999"/>
    <n v="12.815"/>
    <n v="0.312"/>
    <n v="1037.7239999999999"/>
    <n v="83264.789000000004"/>
    <n v="82039.218999999997"/>
    <n v="60663.766000000003"/>
    <n v="63.277999999999999"/>
    <n v="4985.0870000000004"/>
    <n v="-986.05600000000004"/>
    <n v="16329.415000000001"/>
    <n v="185.51599999999999"/>
    <n v="48445.983999999997"/>
    <n v="1.1779999999999999"/>
    <n v="2.944"/>
    <n v="3.5999999999999997E-2"/>
    <n v="179.834"/>
    <n v="2.214"/>
    <n v="11.157"/>
    <n v="10.932"/>
    <n v="-19.419"/>
    <n v="-0.23899999999999999"/>
    <n v="61"/>
    <n v="0.751"/>
    <n v="44.39"/>
    <n v="0.54700000000000004"/>
    <n v="292.85300000000001"/>
    <n v="3.6059999999999999"/>
    <n v="0.112"/>
    <n v="9.0779999999999994"/>
    <n v="3934.6610000000001"/>
    <n v="1.1870000000000001"/>
    <n v="2.6629999999999998"/>
    <n v="2.274"/>
    <n v="2.7"/>
    <n v="3.988"/>
    <n v="6.5149999999999997"/>
    <n v="4.1950000000000003"/>
    <n v="9.859"/>
    <n v="0.47399999999999998"/>
    <n v="3.0310000000000001"/>
    <n v="-0.14499999999999999"/>
    <n v="3.6040000000000001"/>
    <n v="3.1240000000000001"/>
    <n v="0.78700000000000003"/>
    <n v="3.0670000000000002"/>
    <n v="-0.41799999999999998"/>
    <n v="2.6030000000000002"/>
    <n v="3.4969999999999999"/>
    <n v="3.343"/>
    <n v="5.0000000000000001E-3"/>
    <n v="3.5999999999999997E-2"/>
    <n v="4.2999999999999997E-2"/>
    <n v="2E-3"/>
    <n v="887.83"/>
    <n v="906.16"/>
    <n v="186.292"/>
    <n v="21.800999999999998"/>
  </r>
  <r>
    <x v="10"/>
    <x v="9"/>
    <s v="DEU"/>
    <n v="81260624"/>
    <n v="2851960000000"/>
    <n v="12.558999999999999"/>
    <n v="0.155"/>
    <n v="789.9"/>
    <n v="-64.608000000000004"/>
    <n v="-7.5609999999999999"/>
    <n v="767.11"/>
    <n v="-67.978999999999999"/>
    <n v="-8.14"/>
    <n v="9.44"/>
    <n v="0.24099999999999999"/>
    <n v="0.20799999999999999"/>
    <n v="9.7210000000000001"/>
    <n v="0.248"/>
    <n v="0.214"/>
    <n v="317.90499999999997"/>
    <n v="3.9119999999999999"/>
    <n v="974.96100000000001"/>
    <n v="11.997999999999999"/>
    <n v="0.30599999999999999"/>
    <n v="1050.2829999999999"/>
    <n v="84054.687999999995"/>
    <n v="82806.335999999996"/>
    <n v="60981.675999999999"/>
    <n v="65.852999999999994"/>
    <n v="5152.4989999999998"/>
    <n v="-1008.846"/>
    <n v="16611.166000000001"/>
    <n v="193.215"/>
    <n v="45436.277000000002"/>
    <n v="1.1579999999999999"/>
    <n v="2.5750000000000002"/>
    <n v="3.2000000000000001E-2"/>
    <n v="167.41200000000001"/>
    <n v="2.06"/>
    <n v="10.456"/>
    <n v="10.231"/>
    <n v="-22.79"/>
    <n v="-0.28000000000000003"/>
    <n v="59.1"/>
    <n v="0.72699999999999998"/>
    <n v="44.59"/>
    <n v="0.54900000000000004"/>
    <n v="281.75099999999998"/>
    <n v="3.4670000000000001"/>
    <n v="9.5000000000000001E-2"/>
    <n v="7.6989999999999998"/>
    <n v="3692.18"/>
    <n v="1.0680000000000001"/>
    <n v="2.5030000000000001"/>
    <n v="2.0960000000000001"/>
    <n v="2.4420000000000002"/>
    <n v="3.8620000000000001"/>
    <n v="6.4180000000000001"/>
    <n v="4.1559999999999997"/>
    <n v="9.7050000000000001"/>
    <n v="0.48"/>
    <n v="3.0270000000000001"/>
    <n v="-0.14699999999999999"/>
    <n v="3.58"/>
    <n v="3.1259999999999999"/>
    <n v="0.67900000000000005"/>
    <n v="2.911"/>
    <n v="-0.45300000000000001"/>
    <n v="2.5619999999999998"/>
    <n v="3.161"/>
    <n v="3.3050000000000002"/>
    <n v="5.0000000000000001E-3"/>
    <n v="3.6999999999999998E-2"/>
    <n v="4.3999999999999997E-2"/>
    <n v="2E-3"/>
    <n v="831.35"/>
    <n v="849.69"/>
    <n v="185.06100000000001"/>
    <n v="23.428000000000001"/>
  </r>
  <r>
    <x v="10"/>
    <x v="10"/>
    <s v="DEU"/>
    <n v="81325088"/>
    <n v="3024360000000"/>
    <n v="12.430999999999999"/>
    <n v="0.153"/>
    <n v="832.54100000000005"/>
    <n v="42.640999999999998"/>
    <n v="5.3979999999999997"/>
    <n v="814.00099999999998"/>
    <n v="46.890999999999998"/>
    <n v="6.1130000000000004"/>
    <n v="10.009"/>
    <n v="0.24199999999999999"/>
    <n v="0.21199999999999999"/>
    <n v="10.237"/>
    <n v="0.248"/>
    <n v="0.216"/>
    <n v="343.36399999999998"/>
    <n v="4.2220000000000004"/>
    <n v="1024.598"/>
    <n v="12.599"/>
    <n v="0.30499999999999999"/>
    <n v="1062.7149999999999"/>
    <n v="84887.233999999997"/>
    <n v="83620.327999999994"/>
    <n v="61325.038999999997"/>
    <n v="68.435000000000002"/>
    <n v="5336.5029999999997"/>
    <n v="-1027.386"/>
    <n v="16893"/>
    <n v="201.542"/>
    <n v="47305.82"/>
    <n v="1.1459999999999999"/>
    <n v="2.581"/>
    <n v="3.2000000000000001E-2"/>
    <n v="184.00399999999999"/>
    <n v="2.2629999999999999"/>
    <n v="10.823"/>
    <n v="10.597"/>
    <n v="-18.54"/>
    <n v="-0.22800000000000001"/>
    <n v="58.06"/>
    <n v="0.71399999999999997"/>
    <n v="37.56"/>
    <n v="0.46200000000000002"/>
    <n v="281.83300000000003"/>
    <n v="3.4660000000000002"/>
    <n v="0.10199999999999999"/>
    <n v="8.327"/>
    <n v="3847.15"/>
    <n v="0.99099999999999999"/>
    <n v="2.4950000000000001"/>
    <n v="2.1309999999999998"/>
    <n v="2.4660000000000002"/>
    <n v="3.7349999999999999"/>
    <n v="6.32"/>
    <n v="4.1180000000000003"/>
    <n v="9.548"/>
    <n v="0.48499999999999999"/>
    <n v="3.0249999999999999"/>
    <n v="-0.14799999999999999"/>
    <n v="3.5529999999999999"/>
    <n v="3.1360000000000001"/>
    <n v="0.67600000000000005"/>
    <n v="2.97"/>
    <n v="-0.38300000000000001"/>
    <n v="2.4809999999999999"/>
    <n v="3.3849999999999998"/>
    <n v="3.2679999999999998"/>
    <n v="5.0000000000000001E-3"/>
    <n v="3.6999999999999998E-2"/>
    <n v="4.3999999999999997E-2"/>
    <n v="2E-3"/>
    <n v="861.83"/>
    <n v="880.16"/>
    <n v="192.05699999999999"/>
    <n v="23.068999999999999"/>
  </r>
  <r>
    <x v="10"/>
    <x v="11"/>
    <s v="DEU"/>
    <n v="81423384"/>
    <n v="3320040000000"/>
    <n v="13.393000000000001"/>
    <n v="0.16400000000000001"/>
    <n v="808.91099999999994"/>
    <n v="-23.629000000000001"/>
    <n v="-2.8380000000000001"/>
    <n v="788.46600000000001"/>
    <n v="-25.535"/>
    <n v="-3.137"/>
    <n v="9.6839999999999993"/>
    <n v="0.224"/>
    <n v="0.21199999999999999"/>
    <n v="9.9350000000000005"/>
    <n v="0.23"/>
    <n v="0.218"/>
    <n v="344.69799999999998"/>
    <n v="4.2329999999999997"/>
    <n v="983.66800000000001"/>
    <n v="12.081"/>
    <n v="0.28000000000000003"/>
    <n v="1076.1079999999999"/>
    <n v="85696.141000000003"/>
    <n v="84408.804999999993"/>
    <n v="61669.733999999997"/>
    <n v="71.106999999999999"/>
    <n v="5504.9139999999998"/>
    <n v="-1047.8309999999999"/>
    <n v="17164.120999999999"/>
    <n v="210.15700000000001"/>
    <n v="45571.504000000001"/>
    <n v="1.054"/>
    <n v="2.673"/>
    <n v="3.3000000000000002E-2"/>
    <n v="168.411"/>
    <n v="2.0680000000000001"/>
    <n v="10.445"/>
    <n v="10.086"/>
    <n v="-20.445"/>
    <n v="-0.251"/>
    <n v="56.15"/>
    <n v="0.69"/>
    <n v="36.020000000000003"/>
    <n v="0.442"/>
    <n v="271.12200000000001"/>
    <n v="3.33"/>
    <n v="0.106"/>
    <n v="8.6150000000000002"/>
    <n v="3710.5859999999998"/>
    <n v="0.99199999999999999"/>
    <n v="2.3460000000000001"/>
    <n v="1.9990000000000001"/>
    <n v="2.339"/>
    <n v="3.6110000000000002"/>
    <n v="6.2210000000000001"/>
    <n v="4.077"/>
    <n v="9.3870000000000005"/>
    <n v="0.49099999999999999"/>
    <n v="3.0110000000000001"/>
    <n v="-0.15"/>
    <n v="3.5259999999999998"/>
    <n v="3.1360000000000001"/>
    <n v="0.72199999999999998"/>
    <n v="2.645"/>
    <n v="-0.41199999999999998"/>
    <n v="2.3809999999999998"/>
    <n v="3.1349999999999998"/>
    <n v="3.23"/>
    <n v="5.0000000000000001E-3"/>
    <n v="3.6999999999999998E-2"/>
    <n v="4.3999999999999997E-2"/>
    <n v="2E-3"/>
    <n v="821.26"/>
    <n v="850.46"/>
    <n v="174.756"/>
    <n v="21.603999999999999"/>
  </r>
  <r>
    <x v="10"/>
    <x v="12"/>
    <s v="DEU"/>
    <n v="81545568"/>
    <n v="3464800000000"/>
    <n v="13.289"/>
    <n v="0.16300000000000001"/>
    <n v="813.69299999999998"/>
    <n v="4.782"/>
    <n v="0.59099999999999997"/>
    <n v="797.79100000000005"/>
    <n v="9.3249999999999993"/>
    <n v="1.1830000000000001"/>
    <n v="9.7829999999999995"/>
    <n v="0.22600000000000001"/>
    <n v="0.21199999999999999"/>
    <n v="9.9779999999999998"/>
    <n v="0.23"/>
    <n v="0.216"/>
    <n v="349.803"/>
    <n v="4.29"/>
    <n v="918.70799999999997"/>
    <n v="11.266"/>
    <n v="0.26"/>
    <n v="1089.3969999999999"/>
    <n v="86509.835999999996"/>
    <n v="85206.585999999996"/>
    <n v="62019.538999999997"/>
    <n v="73.763999999999996"/>
    <n v="5672.9759999999997"/>
    <n v="-1063.732"/>
    <n v="17435.682000000001"/>
    <n v="218.48"/>
    <n v="46132.671999999999"/>
    <n v="1.0640000000000001"/>
    <n v="2.657"/>
    <n v="3.3000000000000002E-2"/>
    <n v="168.06200000000001"/>
    <n v="2.0609999999999999"/>
    <n v="10.590999999999999"/>
    <n v="10.233000000000001"/>
    <n v="-15.901999999999999"/>
    <n v="-0.19500000000000001"/>
    <n v="55.56"/>
    <n v="0.68100000000000005"/>
    <n v="36.1"/>
    <n v="0.443"/>
    <n v="271.55900000000003"/>
    <n v="3.33"/>
    <n v="0.10199999999999999"/>
    <n v="8.3230000000000004"/>
    <n v="3761.915"/>
    <n v="0.96"/>
    <n v="2.3239999999999998"/>
    <n v="2.0030000000000001"/>
    <n v="2.3439999999999999"/>
    <n v="3.4929999999999999"/>
    <n v="6.1239999999999997"/>
    <n v="4.0380000000000003"/>
    <n v="9.23"/>
    <n v="0.497"/>
    <n v="2.9969999999999999"/>
    <n v="-0.152"/>
    <n v="3.4990000000000001"/>
    <n v="3.1309999999999998"/>
    <n v="0.69899999999999995"/>
    <n v="2.585"/>
    <n v="-0.32900000000000001"/>
    <n v="2.3530000000000002"/>
    <n v="3.012"/>
    <n v="3.1930000000000001"/>
    <n v="5.0000000000000001E-3"/>
    <n v="3.7999999999999999E-2"/>
    <n v="4.3999999999999997E-2"/>
    <n v="2E-3"/>
    <n v="834.47"/>
    <n v="863.68"/>
    <n v="105.015"/>
    <n v="12.906000000000001"/>
  </r>
  <r>
    <x v="10"/>
    <x v="13"/>
    <s v="DEU"/>
    <n v="81680592"/>
    <n v="3648640000000"/>
    <n v="12.503"/>
    <n v="0.153"/>
    <n v="831.20799999999997"/>
    <n v="17.515000000000001"/>
    <n v="2.1520000000000001"/>
    <n v="816.73500000000001"/>
    <n v="18.943999999999999"/>
    <n v="2.3740000000000001"/>
    <n v="9.9990000000000006"/>
    <n v="0.23"/>
    <n v="0.21099999999999999"/>
    <n v="10.176"/>
    <n v="0.23400000000000001"/>
    <n v="0.215"/>
    <n v="356.89"/>
    <n v="4.3689999999999998"/>
    <n v="928.48599999999999"/>
    <n v="11.367000000000001"/>
    <n v="0.26100000000000001"/>
    <n v="1101.9000000000001"/>
    <n v="87341.039000000004"/>
    <n v="86023.32"/>
    <n v="62376.425999999999"/>
    <n v="76.453000000000003"/>
    <n v="5843.5119999999997"/>
    <n v="-1078.2049999999999"/>
    <n v="17715.682000000001"/>
    <n v="227.06899999999999"/>
    <n v="47361.546999999999"/>
    <n v="1.089"/>
    <n v="2.6890000000000001"/>
    <n v="3.3000000000000002E-2"/>
    <n v="170.536"/>
    <n v="2.0880000000000001"/>
    <n v="10.773999999999999"/>
    <n v="10.417"/>
    <n v="-14.473000000000001"/>
    <n v="-0.17699999999999999"/>
    <n v="55.31"/>
    <n v="0.67700000000000005"/>
    <n v="36.729999999999997"/>
    <n v="0.45"/>
    <n v="280.00200000000001"/>
    <n v="3.4279999999999999"/>
    <n v="0.105"/>
    <n v="8.5879999999999992"/>
    <n v="3868.5189999999998"/>
    <n v="0.86599999999999999"/>
    <n v="2.3530000000000002"/>
    <n v="2.0449999999999999"/>
    <n v="2.375"/>
    <n v="3.3769999999999998"/>
    <n v="6.032"/>
    <n v="4.0010000000000003"/>
    <n v="9.08"/>
    <n v="0.502"/>
    <n v="2.984"/>
    <n v="-0.153"/>
    <n v="3.4740000000000002"/>
    <n v="3.1219999999999999"/>
    <n v="0.69399999999999995"/>
    <n v="2.6070000000000002"/>
    <n v="-0.313"/>
    <n v="2.4079999999999999"/>
    <n v="2.92"/>
    <n v="3.1579999999999999"/>
    <n v="5.0000000000000001E-3"/>
    <n v="3.7999999999999999E-2"/>
    <n v="4.4999999999999998E-2"/>
    <n v="2E-3"/>
    <n v="850.84"/>
    <n v="880.05"/>
    <n v="97.278000000000006"/>
    <n v="11.702999999999999"/>
  </r>
  <r>
    <x v="10"/>
    <x v="14"/>
    <s v="DEU"/>
    <n v="81858824"/>
    <n v="3862480000000"/>
    <n v="12.904999999999999"/>
    <n v="0.158"/>
    <n v="792.255"/>
    <n v="-38.951999999999998"/>
    <n v="-4.6859999999999999"/>
    <n v="779.98099999999999"/>
    <n v="-36.753999999999998"/>
    <n v="-4.5"/>
    <n v="9.5280000000000005"/>
    <n v="0.216"/>
    <n v="0.21"/>
    <n v="9.6780000000000008"/>
    <n v="0.219"/>
    <n v="0.214"/>
    <n v="344.85"/>
    <n v="4.2130000000000001"/>
    <n v="906.22699999999998"/>
    <n v="11.071"/>
    <n v="0.251"/>
    <n v="1114.8040000000001"/>
    <n v="88133.297000000006"/>
    <n v="86803.304999999993"/>
    <n v="62721.277000000002"/>
    <n v="78.930999999999997"/>
    <n v="5995.7830000000004"/>
    <n v="-1090.48"/>
    <n v="17986.623"/>
    <n v="235.88"/>
    <n v="45327.561999999998"/>
    <n v="1.028"/>
    <n v="2.4780000000000002"/>
    <n v="0.03"/>
    <n v="152.27099999999999"/>
    <n v="1.86"/>
    <n v="10.252000000000001"/>
    <n v="9.8949999999999996"/>
    <n v="-12.273999999999999"/>
    <n v="-0.15"/>
    <n v="53.57"/>
    <n v="0.65400000000000003"/>
    <n v="37.619999999999997"/>
    <n v="0.46"/>
    <n v="270.94"/>
    <n v="3.31"/>
    <n v="0.108"/>
    <n v="8.8109999999999999"/>
    <n v="3710.4609999999998"/>
    <n v="0.86"/>
    <n v="2.2269999999999999"/>
    <n v="1.9259999999999999"/>
    <n v="2.2909999999999999"/>
    <n v="3.266"/>
    <n v="5.9409999999999998"/>
    <n v="3.9630000000000001"/>
    <n v="8.9350000000000005"/>
    <n v="0.505"/>
    <n v="2.9609999999999999"/>
    <n v="-0.153"/>
    <n v="3.448"/>
    <n v="3.113"/>
    <n v="0.63900000000000001"/>
    <n v="2.2879999999999998"/>
    <n v="-0.25"/>
    <n v="2.3199999999999998"/>
    <n v="2.89"/>
    <n v="3.1230000000000002"/>
    <n v="4.0000000000000001E-3"/>
    <n v="3.7999999999999999E-2"/>
    <n v="4.4999999999999998E-2"/>
    <n v="2E-3"/>
    <n v="809.96"/>
    <n v="839.19"/>
    <n v="113.97199999999999"/>
    <n v="14.385999999999999"/>
  </r>
  <r>
    <x v="10"/>
    <x v="15"/>
    <s v="DEU"/>
    <n v="82073232"/>
    <n v="3986320000000"/>
    <n v="12.625999999999999"/>
    <n v="0.154"/>
    <n v="795.55700000000002"/>
    <n v="3.3010000000000002"/>
    <n v="0.41699999999999998"/>
    <n v="782.25599999999997"/>
    <n v="2.2749999999999999"/>
    <n v="0.29199999999999998"/>
    <n v="9.5310000000000006"/>
    <n v="0.21299999999999999"/>
    <n v="0.20699999999999999"/>
    <n v="9.6929999999999996"/>
    <n v="0.217"/>
    <n v="0.21"/>
    <n v="341.01799999999997"/>
    <n v="4.1550000000000002"/>
    <n v="893.68600000000004"/>
    <n v="10.888999999999999"/>
    <n v="0.24299999999999999"/>
    <n v="1127.43"/>
    <n v="88928.851999999999"/>
    <n v="87585.562000000005"/>
    <n v="63062.292999999998"/>
    <n v="81.305000000000007"/>
    <n v="6153.2380000000003"/>
    <n v="-1103.78"/>
    <n v="18260.028999999999"/>
    <n v="244.55500000000001"/>
    <n v="46066.887000000002"/>
    <n v="1.0289999999999999"/>
    <n v="2.3740000000000001"/>
    <n v="2.9000000000000001E-2"/>
    <n v="157.45500000000001"/>
    <n v="1.9179999999999999"/>
    <n v="10.282"/>
    <n v="9.9260000000000002"/>
    <n v="-13.3"/>
    <n v="-0.16200000000000001"/>
    <n v="52.72"/>
    <n v="0.64200000000000002"/>
    <n v="36.74"/>
    <n v="0.44800000000000001"/>
    <n v="273.40800000000002"/>
    <n v="3.331"/>
    <n v="0.106"/>
    <n v="8.6760000000000002"/>
    <n v="3780.8580000000002"/>
    <n v="0.874"/>
    <n v="2.2370000000000001"/>
    <n v="1.911"/>
    <n v="2.3180000000000001"/>
    <n v="3.169"/>
    <n v="5.8540000000000001"/>
    <n v="3.9249999999999998"/>
    <n v="8.7989999999999995"/>
    <n v="0.50800000000000001"/>
    <n v="2.94"/>
    <n v="-0.154"/>
    <n v="3.4220000000000002"/>
    <n v="3.1030000000000002"/>
    <n v="0.61899999999999999"/>
    <n v="2.3199999999999998"/>
    <n v="-0.247"/>
    <n v="2.2919999999999998"/>
    <n v="2.8660000000000001"/>
    <n v="3.089"/>
    <n v="4.0000000000000001E-3"/>
    <n v="3.9E-2"/>
    <n v="4.4999999999999998E-2"/>
    <n v="2E-3"/>
    <n v="814.64"/>
    <n v="843.88"/>
    <n v="98.13"/>
    <n v="12.335000000000001"/>
  </r>
  <r>
    <x v="10"/>
    <x v="16"/>
    <s v="DEU"/>
    <n v="82331432"/>
    <n v="3554680000000"/>
    <n v="12.663"/>
    <n v="0.154"/>
    <n v="800.34"/>
    <n v="4.7830000000000004"/>
    <n v="0.60099999999999998"/>
    <n v="789.27499999999998"/>
    <n v="7.0179999999999998"/>
    <n v="0.89700000000000002"/>
    <n v="9.5869999999999997"/>
    <n v="0.21099999999999999"/>
    <n v="0.20499999999999999"/>
    <n v="9.7210000000000001"/>
    <n v="0.214"/>
    <n v="0.20799999999999999"/>
    <n v="329.44499999999999"/>
    <n v="4.0010000000000003"/>
    <n v="911.49"/>
    <n v="11.071"/>
    <n v="0.24399999999999999"/>
    <n v="1140.0930000000001"/>
    <n v="89729.195000000007"/>
    <n v="88374.835999999996"/>
    <n v="63391.737999999998"/>
    <n v="83.649000000000001"/>
    <n v="6322.7060000000001"/>
    <n v="-1114.845"/>
    <n v="18537.813999999998"/>
    <n v="253.19200000000001"/>
    <n v="46675.777000000002"/>
    <n v="1.0289999999999999"/>
    <n v="2.3439999999999999"/>
    <n v="2.8000000000000001E-2"/>
    <n v="169.46799999999999"/>
    <n v="2.0579999999999998"/>
    <n v="10.287000000000001"/>
    <n v="9.9290000000000003"/>
    <n v="-11.065"/>
    <n v="-0.13400000000000001"/>
    <n v="51.82"/>
    <n v="0.629"/>
    <n v="36.07"/>
    <n v="0.438"/>
    <n v="277.78399999999999"/>
    <n v="3.3740000000000001"/>
    <n v="0.105"/>
    <n v="8.6370000000000005"/>
    <n v="3842.884"/>
    <n v="0.85099999999999998"/>
    <n v="2.2530000000000001"/>
    <n v="1.9710000000000001"/>
    <n v="2.294"/>
    <n v="3.0760000000000001"/>
    <n v="5.7720000000000002"/>
    <n v="3.891"/>
    <n v="8.6709999999999994"/>
    <n v="0.51"/>
    <n v="2.9239999999999999"/>
    <n v="-0.155"/>
    <n v="3.3980000000000001"/>
    <n v="3.0950000000000002"/>
    <n v="0.61899999999999999"/>
    <n v="2.4300000000000002"/>
    <n v="-0.24399999999999999"/>
    <n v="2.31"/>
    <n v="2.8780000000000001"/>
    <n v="3.0579999999999998"/>
    <n v="4.0000000000000001E-3"/>
    <n v="3.9E-2"/>
    <n v="4.4999999999999998E-2"/>
    <n v="2E-3"/>
    <n v="817.47"/>
    <n v="846.94"/>
    <n v="111.151"/>
    <n v="13.888"/>
  </r>
  <r>
    <x v="10"/>
    <x v="17"/>
    <s v="DEU"/>
    <n v="82624368"/>
    <n v="3690520000000"/>
    <n v="13.407999999999999"/>
    <n v="0.16200000000000001"/>
    <n v="785.61599999999999"/>
    <n v="-14.723000000000001"/>
    <n v="-1.84"/>
    <n v="775.46699999999998"/>
    <n v="-13.807"/>
    <n v="-1.7490000000000001"/>
    <n v="9.3849999999999998"/>
    <n v="0.20300000000000001"/>
    <n v="0.19900000000000001"/>
    <n v="9.5079999999999991"/>
    <n v="0.20499999999999999"/>
    <n v="0.20200000000000001"/>
    <n v="310.76299999999998"/>
    <n v="3.7610000000000001"/>
    <n v="899.57"/>
    <n v="10.887"/>
    <n v="0.23499999999999999"/>
    <n v="1153.501"/>
    <n v="90514.812000000005"/>
    <n v="89150.304999999993"/>
    <n v="63702.504000000001"/>
    <n v="85.915999999999997"/>
    <n v="6494.1180000000004"/>
    <n v="-1124.9949999999999"/>
    <n v="18816.995999999999"/>
    <n v="261.77699999999999"/>
    <n v="47112.898000000001"/>
    <n v="1.0169999999999999"/>
    <n v="2.2669999999999999"/>
    <n v="2.7E-2"/>
    <n v="171.41200000000001"/>
    <n v="2.0750000000000002"/>
    <n v="10.042"/>
    <n v="9.6850000000000005"/>
    <n v="-10.148999999999999"/>
    <n v="-0.123"/>
    <n v="51.41"/>
    <n v="0.622"/>
    <n v="34.979999999999997"/>
    <n v="0.42299999999999999"/>
    <n v="279.18099999999998"/>
    <n v="3.379"/>
    <n v="0.104"/>
    <n v="8.5850000000000009"/>
    <n v="3892.6729999999998"/>
    <n v="0.88900000000000001"/>
    <n v="2.1760000000000002"/>
    <n v="1.9179999999999999"/>
    <n v="2.1419999999999999"/>
    <n v="2.9910000000000001"/>
    <n v="5.69"/>
    <n v="3.8559999999999999"/>
    <n v="8.5440000000000005"/>
    <n v="0.51200000000000001"/>
    <n v="2.907"/>
    <n v="-0.155"/>
    <n v="3.3730000000000002"/>
    <n v="3.0859999999999999"/>
    <n v="0.57799999999999996"/>
    <n v="2.399"/>
    <n v="-0.23400000000000001"/>
    <n v="2.2799999999999998"/>
    <n v="2.84"/>
    <n v="3.0270000000000001"/>
    <n v="4.0000000000000001E-3"/>
    <n v="3.9E-2"/>
    <n v="4.5999999999999999E-2"/>
    <n v="2E-3"/>
    <n v="800.21"/>
    <n v="829.68"/>
    <n v="113.953"/>
    <n v="14.505000000000001"/>
  </r>
  <r>
    <x v="10"/>
    <x v="18"/>
    <s v="DEU"/>
    <n v="82896696"/>
    <n v="3914360000000"/>
    <n v="13.228"/>
    <n v="0.16"/>
    <n v="754.40800000000002"/>
    <n v="-31.207999999999998"/>
    <n v="-3.972"/>
    <n v="745.21199999999999"/>
    <n v="-30.254999999999999"/>
    <n v="-3.9020000000000001"/>
    <n v="8.99"/>
    <n v="0.192"/>
    <n v="0.19600000000000001"/>
    <n v="9.1010000000000009"/>
    <n v="0.19400000000000001"/>
    <n v="0.19900000000000001"/>
    <n v="295.67399999999998"/>
    <n v="3.5670000000000002"/>
    <n v="884.77800000000002"/>
    <n v="10.673"/>
    <n v="0.22800000000000001"/>
    <n v="1166.729"/>
    <n v="91269.218999999997"/>
    <n v="89895.516000000003"/>
    <n v="63998.175999999999"/>
    <n v="87.923000000000002"/>
    <n v="6663.6670000000004"/>
    <n v="-1134.191"/>
    <n v="19082.219000000001"/>
    <n v="270.50400000000002"/>
    <n v="45781.406000000003"/>
    <n v="0.97699999999999998"/>
    <n v="2.0070000000000001"/>
    <n v="2.4E-2"/>
    <n v="169.54900000000001"/>
    <n v="2.0449999999999999"/>
    <n v="9.6620000000000008"/>
    <n v="9.3070000000000004"/>
    <n v="-9.1969999999999992"/>
    <n v="-0.111"/>
    <n v="49.85"/>
    <n v="0.60099999999999998"/>
    <n v="33.119999999999997"/>
    <n v="0.4"/>
    <n v="265.22399999999999"/>
    <n v="3.1989999999999998"/>
    <n v="0.105"/>
    <n v="8.7270000000000003"/>
    <n v="3795.127"/>
    <n v="0.84299999999999997"/>
    <n v="2.0489999999999999"/>
    <n v="1.8169999999999999"/>
    <n v="2.0049999999999999"/>
    <n v="2.907"/>
    <n v="5.6079999999999997"/>
    <n v="3.8210000000000002"/>
    <n v="8.4169999999999998"/>
    <n v="0.51100000000000001"/>
    <n v="2.8860000000000001"/>
    <n v="-0.155"/>
    <n v="3.347"/>
    <n v="3.0790000000000002"/>
    <n v="0.48699999999999999"/>
    <n v="2.2519999999999998"/>
    <n v="-0.22"/>
    <n v="2.1619999999999999"/>
    <n v="2.8849999999999998"/>
    <n v="2.9950000000000001"/>
    <n v="4.0000000000000001E-3"/>
    <n v="0.04"/>
    <n v="4.5999999999999999E-2"/>
    <n v="2E-3"/>
    <n v="771.48"/>
    <n v="800.96"/>
    <n v="130.37"/>
    <n v="17.280999999999999"/>
  </r>
  <r>
    <x v="10"/>
    <x v="19"/>
    <s v="DEU"/>
    <n v="83148144"/>
    <n v="4072190000000"/>
    <n v="13.287000000000001"/>
    <n v="0.16"/>
    <n v="707.15"/>
    <n v="-47.258000000000003"/>
    <n v="-6.2640000000000002"/>
    <n v="699.01599999999996"/>
    <n v="-46.195999999999998"/>
    <n v="-6.1989999999999998"/>
    <n v="8.407"/>
    <n v="0.25284210526315798"/>
    <n v="0.189"/>
    <n v="8.5050000000000008"/>
    <n v="0.25852631578947372"/>
    <n v="0.191"/>
    <n v="240.08600000000001"/>
    <n v="2.887"/>
    <n v="842.85"/>
    <n v="10.137"/>
    <n v="0.30521052631578949"/>
    <n v="1180.0150000000001"/>
    <n v="91976.366999999998"/>
    <n v="90594.531000000003"/>
    <n v="64238.266000000003"/>
    <n v="89.951999999999998"/>
    <n v="6836.1459999999997"/>
    <n v="-1142.325"/>
    <n v="19353.129000000001"/>
    <n v="278.863"/>
    <n v="44467.745999999999"/>
    <n v="1.192578947368421"/>
    <n v="2.028"/>
    <n v="2.4E-2"/>
    <n v="172.47900000000001"/>
    <n v="2.0739999999999998"/>
    <n v="9.0169999999999995"/>
    <n v="8.6620000000000008"/>
    <n v="-8.1340000000000003"/>
    <n v="-9.8000000000000004E-2"/>
    <n v="48.71"/>
    <n v="0.58599999999999997"/>
    <n v="34.119999999999997"/>
    <n v="0.41"/>
    <n v="270.91000000000003"/>
    <n v="3.258"/>
    <n v="0.10100000000000001"/>
    <n v="8.359"/>
    <n v="3697.4110000000001"/>
    <n v="0.82099999999999995"/>
    <n v="1.907"/>
    <n v="1.679"/>
    <n v="1.63"/>
    <n v="2.8260000000000001"/>
    <n v="5.5259999999999998"/>
    <n v="3.7829999999999999"/>
    <n v="8.2880000000000003"/>
    <n v="0.51"/>
    <n v="2.8650000000000002"/>
    <n v="-0.156"/>
    <n v="3.323"/>
    <n v="3.0670000000000002"/>
    <n v="0.46200000000000002"/>
    <n v="2.2549999999999999"/>
    <n v="-0.17799999999999999"/>
    <n v="2.194"/>
    <n v="2.726"/>
    <n v="2.9620000000000002"/>
    <n v="4.0000000000000001E-3"/>
    <n v="0.04"/>
    <n v="4.5999999999999999E-2"/>
    <n v="2E-3"/>
    <n v="720.23"/>
    <n v="749.71"/>
    <n v="135.69999999999999"/>
    <n v="19.190000000000001"/>
  </r>
  <r>
    <x v="10"/>
    <x v="20"/>
    <s v="DEU"/>
    <n v="83328992"/>
    <n v="3837350000000"/>
    <n v="13.356999999999999"/>
    <n v="0.16"/>
    <n v="639.38099999999997"/>
    <n v="-67.769000000000005"/>
    <n v="-9.5830000000000002"/>
    <n v="632.30999999999995"/>
    <n v="-66.706000000000003"/>
    <n v="-9.5429999999999993"/>
    <n v="7.5880000000000001"/>
    <n v="0.25284210526315798"/>
    <n v="0.183"/>
    <n v="7.673"/>
    <n v="0.25852631578947372"/>
    <n v="0.185"/>
    <n v="197.358"/>
    <n v="2.3679999999999999"/>
    <n v="769.49199999999996"/>
    <n v="9.234"/>
    <n v="0.30521052631578949"/>
    <n v="1193.373"/>
    <n v="92615.75"/>
    <n v="91226.843999999997"/>
    <n v="64435.620999999999"/>
    <n v="91.766000000000005"/>
    <n v="7003.7740000000003"/>
    <n v="-1149.3969999999999"/>
    <n v="19604.513999999999"/>
    <n v="286.702"/>
    <n v="41377.68"/>
    <n v="1.192578947368421"/>
    <n v="1.8149999999999999"/>
    <n v="2.1999999999999999E-2"/>
    <n v="167.62799999999999"/>
    <n v="2.012"/>
    <n v="10.835400000000002"/>
    <n v="10.53115"/>
    <n v="-7.0720000000000001"/>
    <n v="-8.5000000000000006E-2"/>
    <n v="59.887000000000015"/>
    <n v="0.73340000000000005"/>
    <n v="40.376500000000007"/>
    <n v="0.4945500000000001"/>
    <n v="251.38399999999999"/>
    <n v="3.0169999999999999"/>
    <n v="9.4E-2"/>
    <n v="7.8390000000000004"/>
    <n v="3447.96"/>
    <n v="0.81599999999999995"/>
    <n v="1.8129999999999999"/>
    <n v="1.6080000000000001"/>
    <n v="1.3919999999999999"/>
    <n v="2.75"/>
    <n v="5.4489999999999998"/>
    <n v="3.7480000000000002"/>
    <n v="8.1649999999999991"/>
    <n v="0.50900000000000001"/>
    <n v="2.8450000000000002"/>
    <n v="-0.156"/>
    <n v="3.302"/>
    <n v="3.0539999999999998"/>
    <n v="0.44500000000000001"/>
    <n v="2.218"/>
    <n v="-0.17399999999999999"/>
    <n v="2.246"/>
    <n v="2.6459999999999999"/>
    <n v="2.93"/>
    <n v="4.0000000000000001E-3"/>
    <n v="0.04"/>
    <n v="4.5999999999999999E-2"/>
    <n v="2E-3"/>
    <n v="860.04049999999984"/>
    <n v="884.93700000000013"/>
    <n v="130.11099999999999"/>
    <n v="20.350000000000001"/>
  </r>
  <r>
    <x v="10"/>
    <x v="21"/>
    <s v="DEU"/>
    <n v="83408560"/>
    <n v="4224130000000"/>
    <n v="13.234"/>
    <n v="0.159"/>
    <n v="674.75400000000002"/>
    <n v="35.372"/>
    <n v="5.532"/>
    <n v="668.78099999999995"/>
    <n v="36.472000000000001"/>
    <n v="5.7679999999999998"/>
    <n v="8.0180000000000007"/>
    <n v="0.25284210526315798"/>
    <n v="0.188"/>
    <n v="8.09"/>
    <n v="0.25852631578947372"/>
    <n v="0.19"/>
    <n v="230.221"/>
    <n v="2.76"/>
    <n v="972.58009523809505"/>
    <n v="11.900523809523808"/>
    <n v="0.30521052631578949"/>
    <n v="1206.607"/>
    <n v="93290.508000000002"/>
    <n v="91895.616999999998"/>
    <n v="64665.84"/>
    <n v="93.573999999999998"/>
    <n v="7177.2579999999998"/>
    <n v="-1155.3689999999999"/>
    <n v="19852.715"/>
    <n v="294.50900000000001"/>
    <n v="42555.059000000001"/>
    <n v="1.192578947368421"/>
    <n v="1.8069999999999999"/>
    <n v="2.1999999999999999E-2"/>
    <n v="173.48400000000001"/>
    <n v="2.08"/>
    <n v="10.835400000000002"/>
    <n v="10.53115"/>
    <n v="-5.9720000000000004"/>
    <n v="-7.1999999999999995E-2"/>
    <n v="59.887000000000015"/>
    <n v="0.73340000000000005"/>
    <n v="40.376500000000007"/>
    <n v="0.4945500000000001"/>
    <n v="248.20099999999999"/>
    <n v="2.976"/>
    <n v="9.4E-2"/>
    <n v="7.806"/>
    <n v="3549.4560000000001"/>
    <n v="0.79100000000000004"/>
    <n v="1.8180000000000001"/>
    <n v="1.629"/>
    <n v="1.5369999999999999"/>
    <n v="2.677"/>
    <n v="5.3710000000000004"/>
    <n v="3.7130000000000001"/>
    <n v="8.0410000000000004"/>
    <n v="0.50700000000000001"/>
    <n v="2.8250000000000002"/>
    <n v="-0.156"/>
    <n v="3.2789999999999999"/>
    <n v="3.0409999999999999"/>
    <n v="0.434"/>
    <n v="2.19"/>
    <n v="-0.152"/>
    <n v="2.097"/>
    <n v="2.6360000000000001"/>
    <n v="2.899"/>
    <n v="4.0000000000000001E-3"/>
    <n v="4.1000000000000002E-2"/>
    <n v="4.7E-2"/>
    <n v="2E-3"/>
    <n v="860.04049999999984"/>
    <n v="884.93700000000013"/>
    <n v="148.62090476190474"/>
    <n v="18.026904761904763"/>
  </r>
  <r>
    <x v="11"/>
    <x v="0"/>
    <s v="HKG"/>
    <n v="6731195"/>
    <n v="152000000000"/>
    <n v="0.51700000000000002"/>
    <n v="7.6999999999999999E-2"/>
    <n v="40.283000000000001"/>
    <n v="-2.266"/>
    <n v="-5.3259999999999996"/>
    <n v="40.466000000000001"/>
    <n v="-2.266"/>
    <n v="-5.3029999999999999"/>
    <n v="6.0119999999999996"/>
    <n v="0.187"/>
    <n v="0.20499999999999999"/>
    <n v="5.984"/>
    <n v="0.186"/>
    <n v="0.20399999999999999"/>
    <n v="14.462"/>
    <n v="2.1480000000000001"/>
    <n v="84.364999999999995"/>
    <n v="12.534000000000001"/>
    <n v="0.38900000000000001"/>
    <n v="21.225000000000001"/>
    <n v="784.78800000000001"/>
    <n v="794.64400000000001"/>
    <n v="289.60199999999998"/>
    <n v="0"/>
    <n v="22.387"/>
    <n v="11.212"/>
    <n v="451.57400000000001"/>
    <m/>
    <n v="29337.333999999999"/>
    <n v="0.91100000000000003"/>
    <n v="0"/>
    <n v="0"/>
    <n v="4.5839999999999996"/>
    <n v="0.68100000000000005"/>
    <m/>
    <m/>
    <n v="0.183"/>
    <n v="2.7E-2"/>
    <m/>
    <m/>
    <m/>
    <m/>
    <n v="20.72"/>
    <n v="3.0779999999999998"/>
    <m/>
    <m/>
    <n v="197.47499999999999"/>
    <n v="7.1999999999999995E-2"/>
    <n v="0.158"/>
    <n v="0.13200000000000001"/>
    <n v="0.157"/>
    <n v="0.115"/>
    <n v="7.4999999999999997E-2"/>
    <n v="4.7E-2"/>
    <n v="5.5E-2"/>
    <n v="0"/>
    <n v="1.7999999999999999E-2"/>
    <n v="2E-3"/>
    <n v="0.124"/>
    <m/>
    <n v="0"/>
    <n v="9.7000000000000003E-2"/>
    <n v="4.0000000000000001E-3"/>
    <n v="0.20100000000000001"/>
    <m/>
    <n v="4.7E-2"/>
    <n v="0"/>
    <n v="0"/>
    <n v="1E-3"/>
    <n v="0"/>
    <m/>
    <m/>
    <n v="44.082999999999998"/>
    <n v="109.43300000000001"/>
  </r>
  <r>
    <x v="11"/>
    <x v="1"/>
    <s v="HKG"/>
    <n v="6801538"/>
    <n v="148000000000"/>
    <n v="0.51300000000000001"/>
    <n v="7.4999999999999997E-2"/>
    <n v="37.802"/>
    <n v="-2.4809999999999999"/>
    <n v="-6.1589999999999998"/>
    <n v="37.948"/>
    <n v="-2.5179999999999998"/>
    <n v="-6.2220000000000004"/>
    <n v="5.5789999999999997"/>
    <n v="0.17499999999999999"/>
    <n v="0.152"/>
    <n v="5.5579999999999998"/>
    <n v="0.17499999999999999"/>
    <n v="0.152"/>
    <n v="15.14"/>
    <n v="2.226"/>
    <n v="77.525000000000006"/>
    <n v="11.398"/>
    <n v="0.35799999999999998"/>
    <n v="21.738"/>
    <n v="822.59"/>
    <n v="832.59199999999998"/>
    <n v="304.74200000000002"/>
    <n v="0"/>
    <n v="27.081"/>
    <n v="11.358000000000001"/>
    <n v="469.029"/>
    <m/>
    <n v="36671.148000000001"/>
    <n v="1.153"/>
    <n v="0"/>
    <n v="0"/>
    <n v="4.694"/>
    <n v="0.69"/>
    <m/>
    <m/>
    <n v="0.14699999999999999"/>
    <n v="2.1999999999999999E-2"/>
    <m/>
    <m/>
    <m/>
    <m/>
    <n v="17.454999999999998"/>
    <n v="2.5659999999999998"/>
    <m/>
    <m/>
    <n v="249.42"/>
    <n v="6.8000000000000005E-2"/>
    <n v="0.14699999999999999"/>
    <n v="0.125"/>
    <n v="0.16400000000000001"/>
    <n v="0.113"/>
    <n v="7.6999999999999999E-2"/>
    <n v="4.9000000000000002E-2"/>
    <n v="5.7000000000000002E-2"/>
    <n v="0"/>
    <n v="2.1000000000000001E-2"/>
    <n v="2E-3"/>
    <n v="0.125"/>
    <m/>
    <n v="0"/>
    <n v="9.8000000000000004E-2"/>
    <n v="3.0000000000000001E-3"/>
    <n v="0.16800000000000001"/>
    <m/>
    <n v="4.8000000000000001E-2"/>
    <n v="0"/>
    <n v="0"/>
    <n v="1E-3"/>
    <n v="0"/>
    <m/>
    <m/>
    <n v="39.722999999999999"/>
    <n v="105.08199999999999"/>
  </r>
  <r>
    <x v="11"/>
    <x v="2"/>
    <s v="HKG"/>
    <n v="6848847"/>
    <n v="152000000000"/>
    <n v="0.48199999999999998"/>
    <n v="7.0000000000000007E-2"/>
    <n v="39.484999999999999"/>
    <n v="1.6830000000000001"/>
    <n v="4.4530000000000003"/>
    <n v="39.631999999999998"/>
    <n v="1.6830000000000001"/>
    <n v="4.4359999999999999"/>
    <n v="5.7869999999999999"/>
    <n v="0.182"/>
    <n v="0.16300000000000001"/>
    <n v="5.7649999999999997"/>
    <n v="0.18099999999999999"/>
    <n v="0.16200000000000001"/>
    <n v="19.661000000000001"/>
    <n v="2.871"/>
    <n v="75.715000000000003"/>
    <n v="11.055"/>
    <n v="0.34699999999999998"/>
    <n v="22.22"/>
    <n v="862.07500000000005"/>
    <n v="872.22400000000005"/>
    <n v="324.40300000000002"/>
    <n v="0"/>
    <n v="31.652999999999999"/>
    <n v="11.505000000000001"/>
    <n v="483.798"/>
    <m/>
    <n v="35543.574000000001"/>
    <n v="1.1160000000000001"/>
    <n v="0"/>
    <n v="0"/>
    <n v="4.5730000000000004"/>
    <n v="0.66800000000000004"/>
    <m/>
    <m/>
    <n v="0.14699999999999999"/>
    <n v="2.1000000000000001E-2"/>
    <m/>
    <m/>
    <m/>
    <m/>
    <n v="14.77"/>
    <n v="2.157"/>
    <m/>
    <m/>
    <n v="243.43299999999999"/>
    <n v="6.0999999999999999E-2"/>
    <n v="0.15"/>
    <n v="0.126"/>
    <n v="0.20300000000000001"/>
    <n v="0.111"/>
    <n v="7.9000000000000001E-2"/>
    <n v="0.05"/>
    <n v="0.06"/>
    <n v="0"/>
    <n v="2.4E-2"/>
    <n v="2E-3"/>
    <n v="0.125"/>
    <m/>
    <n v="0"/>
    <n v="9.2999999999999999E-2"/>
    <n v="3.0000000000000001E-3"/>
    <n v="0.14199999999999999"/>
    <m/>
    <n v="0.05"/>
    <n v="0"/>
    <n v="0"/>
    <n v="1E-3"/>
    <n v="0"/>
    <m/>
    <m/>
    <n v="36.229999999999997"/>
    <n v="91.756"/>
  </r>
  <r>
    <x v="11"/>
    <x v="3"/>
    <s v="HKG"/>
    <n v="6886463"/>
    <n v="160000000000"/>
    <n v="0.47299999999999998"/>
    <n v="6.9000000000000006E-2"/>
    <n v="43.201999999999998"/>
    <n v="3.7170000000000001"/>
    <n v="9.4139999999999997"/>
    <n v="43.348999999999997"/>
    <n v="3.7170000000000001"/>
    <n v="9.3789999999999996"/>
    <n v="6.2949999999999999"/>
    <n v="0.19400000000000001"/>
    <n v="0.17199999999999999"/>
    <n v="6.274"/>
    <n v="0.19400000000000001"/>
    <n v="0.17199999999999999"/>
    <n v="25.058"/>
    <n v="3.6389999999999998"/>
    <n v="83.332999999999998"/>
    <n v="12.101000000000001"/>
    <n v="0.374"/>
    <n v="22.693000000000001"/>
    <n v="905.27700000000004"/>
    <n v="915.57299999999998"/>
    <n v="349.46100000000001"/>
    <n v="0"/>
    <n v="34.573"/>
    <n v="11.651999999999999"/>
    <n v="498.55"/>
    <m/>
    <n v="36507.190999999999"/>
    <n v="1.127"/>
    <n v="0"/>
    <n v="0"/>
    <n v="2.92"/>
    <n v="0.42399999999999999"/>
    <m/>
    <m/>
    <n v="0.14699999999999999"/>
    <n v="2.1000000000000001E-2"/>
    <m/>
    <m/>
    <m/>
    <m/>
    <n v="14.750999999999999"/>
    <n v="2.1419999999999999"/>
    <m/>
    <m/>
    <n v="251.405"/>
    <n v="5.5E-2"/>
    <n v="0.156"/>
    <n v="0.13"/>
    <n v="0.23799999999999999"/>
    <n v="0.109"/>
    <n v="0.08"/>
    <n v="5.0999999999999997E-2"/>
    <n v="6.3E-2"/>
    <n v="0"/>
    <n v="2.5000000000000001E-2"/>
    <n v="2E-3"/>
    <n v="0.126"/>
    <m/>
    <n v="0"/>
    <n v="5.7000000000000002E-2"/>
    <n v="3.0000000000000001E-3"/>
    <n v="0.13800000000000001"/>
    <m/>
    <n v="5.0999999999999997E-2"/>
    <n v="0"/>
    <n v="0"/>
    <n v="1E-3"/>
    <n v="0"/>
    <m/>
    <m/>
    <n v="40.131"/>
    <n v="92.89"/>
  </r>
  <r>
    <x v="11"/>
    <x v="4"/>
    <s v="HKG"/>
    <n v="6915997"/>
    <n v="172000000000"/>
    <n v="0.41199999999999998"/>
    <n v="0.06"/>
    <n v="41.569000000000003"/>
    <n v="-1.633"/>
    <n v="-3.78"/>
    <n v="41.716000000000001"/>
    <n v="-1.633"/>
    <n v="-3.7669999999999999"/>
    <n v="6.032"/>
    <n v="0.17299999999999999"/>
    <n v="0.14799999999999999"/>
    <n v="6.0110000000000001"/>
    <n v="0.17299999999999999"/>
    <n v="0.14799999999999999"/>
    <n v="23.169"/>
    <n v="3.35"/>
    <n v="82.545000000000002"/>
    <n v="11.935"/>
    <n v="0.34300000000000003"/>
    <n v="23.103999999999999"/>
    <n v="946.846"/>
    <n v="957.28899999999999"/>
    <n v="372.63"/>
    <n v="0"/>
    <n v="38.793999999999997"/>
    <n v="11.798"/>
    <n v="512.31799999999998"/>
    <m/>
    <n v="40706.633000000002"/>
    <n v="1.17"/>
    <n v="0"/>
    <n v="0"/>
    <n v="4.2210000000000001"/>
    <n v="0.61"/>
    <m/>
    <m/>
    <n v="0.14699999999999999"/>
    <n v="2.1000000000000001E-2"/>
    <m/>
    <m/>
    <m/>
    <m/>
    <n v="13.768000000000001"/>
    <n v="1.9910000000000001"/>
    <m/>
    <m/>
    <n v="281.52699999999999"/>
    <n v="4.4999999999999998E-2"/>
    <n v="0.14499999999999999"/>
    <n v="0.123"/>
    <n v="0.21299999999999999"/>
    <n v="0.106"/>
    <n v="8.2000000000000003E-2"/>
    <n v="5.2999999999999999E-2"/>
    <n v="6.6000000000000003E-2"/>
    <n v="0"/>
    <n v="2.7E-2"/>
    <n v="2E-3"/>
    <n v="0.126"/>
    <m/>
    <n v="0"/>
    <n v="0.08"/>
    <n v="3.0000000000000001E-3"/>
    <n v="0.125"/>
    <m/>
    <n v="5.1999999999999998E-2"/>
    <n v="0"/>
    <n v="0"/>
    <n v="1E-3"/>
    <n v="0"/>
    <m/>
    <m/>
    <n v="40.975999999999999"/>
    <n v="98.572999999999993"/>
  </r>
  <r>
    <x v="11"/>
    <x v="5"/>
    <s v="HKG"/>
    <n v="6936872"/>
    <n v="185000000000"/>
    <n v="0.39600000000000002"/>
    <n v="5.7000000000000002E-2"/>
    <n v="43.731000000000002"/>
    <n v="2.161"/>
    <n v="5.1989999999999998"/>
    <n v="43.877000000000002"/>
    <n v="2.161"/>
    <n v="5.181"/>
    <n v="6.3250000000000002"/>
    <n v="0.17100000000000001"/>
    <n v="0.16200000000000001"/>
    <n v="6.3040000000000003"/>
    <n v="0.17100000000000001"/>
    <n v="0.16200000000000001"/>
    <n v="25.465"/>
    <n v="3.6709999999999998"/>
    <n v="88.248000000000005"/>
    <n v="12.722"/>
    <n v="0.34399999999999997"/>
    <n v="23.501000000000001"/>
    <n v="990.577"/>
    <n v="1001.1660000000001"/>
    <n v="398.09500000000003"/>
    <n v="0"/>
    <n v="43.011000000000003"/>
    <n v="11.945"/>
    <n v="525.97"/>
    <m/>
    <n v="38935.480000000003"/>
    <n v="1.0529999999999999"/>
    <n v="0"/>
    <n v="0"/>
    <n v="4.2169999999999996"/>
    <n v="0.60799999999999998"/>
    <m/>
    <m/>
    <n v="0.14699999999999999"/>
    <n v="2.1000000000000001E-2"/>
    <m/>
    <m/>
    <m/>
    <m/>
    <n v="13.651999999999999"/>
    <n v="1.968"/>
    <m/>
    <m/>
    <n v="270.08999999999997"/>
    <n v="4.1000000000000002E-2"/>
    <n v="0.14799999999999999"/>
    <n v="0.128"/>
    <n v="0.221"/>
    <n v="0.104"/>
    <n v="8.4000000000000005E-2"/>
    <n v="5.3999999999999999E-2"/>
    <n v="6.9000000000000006E-2"/>
    <n v="0"/>
    <n v="2.9000000000000001E-2"/>
    <n v="2E-3"/>
    <n v="0.125"/>
    <m/>
    <n v="0"/>
    <n v="7.8E-2"/>
    <n v="3.0000000000000001E-3"/>
    <n v="0.123"/>
    <m/>
    <n v="5.2999999999999999E-2"/>
    <n v="0"/>
    <n v="0"/>
    <n v="1E-3"/>
    <n v="0"/>
    <m/>
    <m/>
    <n v="44.517000000000003"/>
    <n v="101.79900000000001"/>
  </r>
  <r>
    <x v="11"/>
    <x v="6"/>
    <s v="HKG"/>
    <n v="6960600"/>
    <n v="200000000000"/>
    <n v="0.39400000000000002"/>
    <n v="5.7000000000000002E-2"/>
    <n v="41.914999999999999"/>
    <n v="-1.8160000000000001"/>
    <n v="-4.1520000000000001"/>
    <n v="42.061"/>
    <n v="-1.8160000000000001"/>
    <n v="-4.1379999999999999"/>
    <n v="6.0430000000000001"/>
    <n v="0.154"/>
    <n v="0.14699999999999999"/>
    <n v="6.0220000000000002"/>
    <n v="0.154"/>
    <n v="0.14699999999999999"/>
    <n v="25.234999999999999"/>
    <n v="3.625"/>
    <n v="87.701999999999998"/>
    <n v="12.6"/>
    <n v="0.32200000000000001"/>
    <n v="23.895"/>
    <n v="1032.492"/>
    <n v="1043.2270000000001"/>
    <n v="423.33"/>
    <n v="0"/>
    <n v="47.47"/>
    <n v="12.090999999999999"/>
    <n v="537.79600000000005"/>
    <m/>
    <n v="41052.851999999999"/>
    <n v="1.0489999999999999"/>
    <n v="0"/>
    <n v="0"/>
    <n v="4.4589999999999996"/>
    <n v="0.64100000000000001"/>
    <m/>
    <m/>
    <n v="0.14699999999999999"/>
    <n v="2.1000000000000001E-2"/>
    <m/>
    <m/>
    <m/>
    <m/>
    <n v="11.826000000000001"/>
    <n v="1.6990000000000001"/>
    <m/>
    <m/>
    <n v="285.75200000000001"/>
    <n v="3.6999999999999998E-2"/>
    <n v="0.13700000000000001"/>
    <n v="0.11799999999999999"/>
    <n v="0.20699999999999999"/>
    <n v="0.10100000000000001"/>
    <n v="8.5000000000000006E-2"/>
    <n v="5.5E-2"/>
    <n v="7.1999999999999995E-2"/>
    <n v="0"/>
    <n v="3.1E-2"/>
    <n v="2E-3"/>
    <n v="0.125"/>
    <m/>
    <n v="0"/>
    <n v="8.1000000000000003E-2"/>
    <n v="3.0000000000000001E-3"/>
    <n v="0.105"/>
    <m/>
    <n v="5.3999999999999999E-2"/>
    <n v="0"/>
    <n v="0"/>
    <n v="1E-3"/>
    <n v="0"/>
    <m/>
    <m/>
    <n v="45.786999999999999"/>
    <n v="109.239"/>
  </r>
  <r>
    <x v="11"/>
    <x v="7"/>
    <s v="HKG"/>
    <n v="7001452"/>
    <n v="217000000000"/>
    <n v="0.38500000000000001"/>
    <n v="5.5E-2"/>
    <n v="43.572000000000003"/>
    <n v="1.6579999999999999"/>
    <n v="3.9550000000000001"/>
    <n v="43.719000000000001"/>
    <n v="1.6579999999999999"/>
    <n v="3.9409999999999998"/>
    <n v="6.2439999999999998"/>
    <n v="0.152"/>
    <n v="0.14399999999999999"/>
    <n v="6.2229999999999999"/>
    <n v="0.151"/>
    <n v="0.14299999999999999"/>
    <n v="27.605"/>
    <n v="3.9430000000000001"/>
    <n v="86.8"/>
    <n v="12.397"/>
    <n v="0.30199999999999999"/>
    <n v="24.28"/>
    <n v="1076.0640000000001"/>
    <n v="1086.9459999999999"/>
    <n v="450.935"/>
    <n v="0"/>
    <n v="51.320999999999998"/>
    <n v="12.238"/>
    <n v="549.52800000000002"/>
    <m/>
    <n v="43421.625"/>
    <n v="1.0569999999999999"/>
    <n v="0"/>
    <n v="0"/>
    <n v="3.851"/>
    <n v="0.55000000000000004"/>
    <m/>
    <m/>
    <n v="0.14699999999999999"/>
    <n v="2.1000000000000001E-2"/>
    <m/>
    <m/>
    <m/>
    <m/>
    <n v="11.731999999999999"/>
    <n v="1.6759999999999999"/>
    <m/>
    <m/>
    <n v="304.01400000000001"/>
    <n v="3.4000000000000002E-2"/>
    <n v="0.13800000000000001"/>
    <n v="0.122"/>
    <n v="0.216"/>
    <n v="9.8000000000000004E-2"/>
    <n v="8.5999999999999993E-2"/>
    <n v="5.7000000000000002E-2"/>
    <n v="7.4999999999999997E-2"/>
    <n v="0"/>
    <n v="3.2000000000000001E-2"/>
    <n v="2E-3"/>
    <n v="0.124"/>
    <m/>
    <n v="0"/>
    <n v="6.8000000000000005E-2"/>
    <n v="3.0000000000000001E-3"/>
    <n v="0.104"/>
    <m/>
    <n v="5.5E-2"/>
    <n v="0"/>
    <n v="0"/>
    <n v="1E-3"/>
    <n v="0"/>
    <m/>
    <m/>
    <n v="43.226999999999997"/>
    <n v="99.207999999999998"/>
  </r>
  <r>
    <x v="11"/>
    <x v="8"/>
    <s v="HKG"/>
    <n v="7050673"/>
    <n v="225000000000"/>
    <n v="0.54500000000000004"/>
    <n v="7.6999999999999999E-2"/>
    <n v="42.790999999999997"/>
    <n v="-0.78200000000000003"/>
    <n v="-1.794"/>
    <n v="42.936999999999998"/>
    <n v="-0.78200000000000003"/>
    <n v="-1.788"/>
    <n v="6.09"/>
    <n v="0.14699999999999999"/>
    <n v="0.152"/>
    <n v="6.069"/>
    <n v="0.14699999999999999"/>
    <n v="0.151"/>
    <n v="25.963000000000001"/>
    <n v="3.6819999999999999"/>
    <n v="86.215000000000003"/>
    <n v="12.228"/>
    <n v="0.29599999999999999"/>
    <n v="24.824999999999999"/>
    <n v="1118.855"/>
    <n v="1129.884"/>
    <n v="476.89800000000002"/>
    <n v="0"/>
    <n v="55.893999999999998"/>
    <n v="12.384"/>
    <n v="561.23900000000003"/>
    <m/>
    <n v="40117.203000000001"/>
    <n v="0.97"/>
    <n v="0"/>
    <n v="0"/>
    <n v="4.5730000000000004"/>
    <n v="0.64900000000000002"/>
    <m/>
    <m/>
    <n v="0.14699999999999999"/>
    <n v="2.1000000000000001E-2"/>
    <m/>
    <m/>
    <m/>
    <m/>
    <n v="11.71"/>
    <n v="1.661"/>
    <m/>
    <m/>
    <n v="282.85300000000001"/>
    <n v="4.8000000000000001E-2"/>
    <n v="0.13300000000000001"/>
    <n v="0.11700000000000001"/>
    <n v="0.19700000000000001"/>
    <n v="9.5000000000000001E-2"/>
    <n v="8.7999999999999995E-2"/>
    <n v="5.8000000000000003E-2"/>
    <n v="7.8E-2"/>
    <n v="0"/>
    <n v="3.4000000000000002E-2"/>
    <n v="2E-3"/>
    <n v="0.124"/>
    <m/>
    <n v="0"/>
    <n v="7.8E-2"/>
    <n v="3.0000000000000001E-3"/>
    <n v="0.104"/>
    <m/>
    <n v="5.5E-2"/>
    <n v="0"/>
    <n v="1E-3"/>
    <n v="1E-3"/>
    <n v="0"/>
    <m/>
    <m/>
    <n v="43.423999999999999"/>
    <n v="101.48099999999999"/>
  </r>
  <r>
    <x v="11"/>
    <x v="9"/>
    <s v="HKG"/>
    <n v="7094600"/>
    <n v="207000000000"/>
    <n v="0.42899999999999999"/>
    <n v="0.06"/>
    <n v="41.579000000000001"/>
    <n v="-1.2110000000000001"/>
    <n v="-2.83"/>
    <n v="41.725999999999999"/>
    <n v="-1.2110000000000001"/>
    <n v="-2.8210000000000002"/>
    <n v="5.8810000000000002"/>
    <n v="0.14799999999999999"/>
    <n v="0.13500000000000001"/>
    <n v="5.8609999999999998"/>
    <n v="0.14699999999999999"/>
    <n v="0.13500000000000001"/>
    <n v="27.114000000000001"/>
    <n v="3.8220000000000001"/>
    <n v="72.370999999999995"/>
    <n v="10.201000000000001"/>
    <n v="0.25600000000000001"/>
    <n v="25.254000000000001"/>
    <n v="1160.434"/>
    <n v="1171.6089999999999"/>
    <n v="504.012"/>
    <n v="0"/>
    <n v="61.067"/>
    <n v="12.531000000000001"/>
    <n v="570.10199999999998"/>
    <m/>
    <n v="43534.281000000003"/>
    <n v="1.095"/>
    <n v="0"/>
    <n v="0"/>
    <n v="5.1740000000000004"/>
    <n v="0.72899999999999998"/>
    <m/>
    <m/>
    <n v="0.14699999999999999"/>
    <n v="2.1000000000000001E-2"/>
    <m/>
    <m/>
    <m/>
    <m/>
    <n v="8.8629999999999995"/>
    <n v="1.2490000000000001"/>
    <m/>
    <m/>
    <n v="308.858"/>
    <n v="3.5999999999999997E-2"/>
    <n v="0.13200000000000001"/>
    <n v="0.114"/>
    <n v="0.20799999999999999"/>
    <n v="9.2999999999999999E-2"/>
    <n v="8.8999999999999996E-2"/>
    <n v="5.8999999999999997E-2"/>
    <n v="0.08"/>
    <n v="0"/>
    <n v="3.5999999999999997E-2"/>
    <n v="2E-3"/>
    <n v="0.123"/>
    <m/>
    <n v="0"/>
    <n v="0.09"/>
    <n v="3.0000000000000001E-3"/>
    <n v="8.1000000000000003E-2"/>
    <m/>
    <n v="5.6000000000000001E-2"/>
    <n v="0"/>
    <n v="1E-3"/>
    <n v="1E-3"/>
    <n v="0"/>
    <m/>
    <m/>
    <n v="30.791"/>
    <n v="74.054000000000002"/>
  </r>
  <r>
    <x v="11"/>
    <x v="10"/>
    <s v="HKG"/>
    <n v="7132437"/>
    <n v="220000000000"/>
    <n v="0.55800000000000005"/>
    <n v="7.8E-2"/>
    <n v="40.063000000000002"/>
    <n v="-1.516"/>
    <n v="-3.6469999999999998"/>
    <n v="40.209000000000003"/>
    <n v="-1.516"/>
    <n v="-3.6339999999999999"/>
    <n v="5.6379999999999999"/>
    <n v="0.13500000000000001"/>
    <n v="0.125"/>
    <n v="5.617"/>
    <n v="0.13400000000000001"/>
    <n v="0.125"/>
    <n v="23.588999999999999"/>
    <n v="3.3069999999999999"/>
    <n v="80.682000000000002"/>
    <n v="11.311999999999999"/>
    <n v="0.27"/>
    <n v="25.811"/>
    <n v="1200.4970000000001"/>
    <n v="1211.819"/>
    <n v="527.601"/>
    <n v="0"/>
    <n v="67.545000000000002"/>
    <n v="12.677"/>
    <n v="579.54"/>
    <m/>
    <n v="45030.288999999997"/>
    <n v="1.0740000000000001"/>
    <n v="0"/>
    <n v="0"/>
    <n v="6.4779999999999998"/>
    <n v="0.90800000000000003"/>
    <m/>
    <m/>
    <n v="0.14699999999999999"/>
    <n v="2.1000000000000001E-2"/>
    <m/>
    <m/>
    <m/>
    <m/>
    <n v="9.4380000000000006"/>
    <n v="1.323"/>
    <m/>
    <m/>
    <n v="321.17599999999999"/>
    <n v="4.3999999999999997E-2"/>
    <n v="0.12"/>
    <n v="0.105"/>
    <n v="0.16900000000000001"/>
    <n v="9.0999999999999998E-2"/>
    <n v="8.8999999999999996E-2"/>
    <n v="0.06"/>
    <n v="8.2000000000000003E-2"/>
    <n v="0"/>
    <n v="3.7999999999999999E-2"/>
    <n v="2E-3"/>
    <n v="0.122"/>
    <m/>
    <n v="0"/>
    <n v="0.105"/>
    <n v="3.0000000000000001E-3"/>
    <n v="8.3000000000000004E-2"/>
    <m/>
    <n v="5.7000000000000002E-2"/>
    <n v="0"/>
    <n v="1E-3"/>
    <n v="1E-3"/>
    <n v="0"/>
    <m/>
    <m/>
    <n v="40.619999999999997"/>
    <n v="101.389"/>
  </r>
  <r>
    <x v="11"/>
    <x v="11"/>
    <s v="HKG"/>
    <n v="7175370"/>
    <n v="235000000000"/>
    <n v="0.58099999999999996"/>
    <n v="8.1000000000000003E-2"/>
    <n v="43.15"/>
    <n v="3.0870000000000002"/>
    <n v="7.7050000000000001"/>
    <n v="43.26"/>
    <n v="3.05"/>
    <n v="7.5860000000000003"/>
    <n v="6.0289999999999999"/>
    <n v="0.13900000000000001"/>
    <n v="0.13100000000000001"/>
    <n v="6.0140000000000002"/>
    <n v="0.13900000000000001"/>
    <n v="0.13100000000000001"/>
    <n v="28.062999999999999"/>
    <n v="3.911"/>
    <n v="97.459000000000003"/>
    <n v="13.582000000000001"/>
    <n v="0.313"/>
    <n v="26.393000000000001"/>
    <n v="1243.6469999999999"/>
    <n v="1255.078"/>
    <n v="555.66300000000001"/>
    <n v="0"/>
    <n v="72.813999999999993"/>
    <n v="12.787000000000001"/>
    <n v="588.77700000000004"/>
    <m/>
    <n v="45897.434000000001"/>
    <n v="1.0589999999999999"/>
    <n v="0"/>
    <n v="0"/>
    <n v="5.2690000000000001"/>
    <n v="0.73399999999999999"/>
    <m/>
    <m/>
    <n v="0.11"/>
    <n v="1.4999999999999999E-2"/>
    <m/>
    <m/>
    <m/>
    <m/>
    <n v="9.2370000000000001"/>
    <n v="1.2869999999999999"/>
    <m/>
    <m/>
    <n v="329.33100000000002"/>
    <n v="4.2999999999999997E-2"/>
    <n v="0.125"/>
    <n v="0.11"/>
    <n v="0.19"/>
    <n v="8.8999999999999996E-2"/>
    <n v="0.09"/>
    <n v="6.0999999999999999E-2"/>
    <n v="8.5000000000000006E-2"/>
    <n v="0"/>
    <n v="0.04"/>
    <n v="2E-3"/>
    <n v="0.121"/>
    <m/>
    <n v="0"/>
    <n v="8.3000000000000004E-2"/>
    <n v="2E-3"/>
    <n v="8.1000000000000003E-2"/>
    <m/>
    <n v="5.8000000000000003E-2"/>
    <n v="0"/>
    <n v="1E-3"/>
    <n v="1E-3"/>
    <n v="0"/>
    <m/>
    <m/>
    <n v="54.308999999999997"/>
    <n v="125.86199999999999"/>
  </r>
  <r>
    <x v="11"/>
    <x v="12"/>
    <s v="HKG"/>
    <n v="7234062"/>
    <n v="250000000000"/>
    <n v="0.63200000000000001"/>
    <n v="8.6999999999999994E-2"/>
    <n v="42.741999999999997"/>
    <n v="-0.40799999999999997"/>
    <n v="-0.94499999999999995"/>
    <n v="43.072000000000003"/>
    <n v="-0.188"/>
    <n v="-0.434"/>
    <n v="5.9539999999999997"/>
    <n v="0.13600000000000001"/>
    <n v="0.13600000000000001"/>
    <n v="5.9080000000000004"/>
    <n v="0.13500000000000001"/>
    <n v="0.13500000000000001"/>
    <n v="27.626999999999999"/>
    <n v="3.819"/>
    <n v="108.672"/>
    <n v="15.022"/>
    <n v="0.34399999999999997"/>
    <n v="27.024000000000001"/>
    <n v="1286.3889999999999"/>
    <n v="1298.1500000000001"/>
    <n v="583.29"/>
    <n v="0"/>
    <n v="77.697999999999993"/>
    <n v="13.117000000000001"/>
    <n v="598.37699999999995"/>
    <m/>
    <n v="43749.898000000001"/>
    <n v="1.0009999999999999"/>
    <n v="0"/>
    <n v="0"/>
    <n v="4.8840000000000003"/>
    <n v="0.67500000000000004"/>
    <m/>
    <m/>
    <n v="0.33"/>
    <n v="4.5999999999999999E-2"/>
    <m/>
    <m/>
    <m/>
    <m/>
    <n v="9.6"/>
    <n v="1.327"/>
    <m/>
    <m/>
    <n v="316.48899999999998"/>
    <n v="4.5999999999999999E-2"/>
    <n v="0.122"/>
    <n v="0.108"/>
    <n v="0.185"/>
    <n v="8.6999999999999994E-2"/>
    <n v="9.0999999999999998E-2"/>
    <n v="6.2E-2"/>
    <n v="8.6999999999999994E-2"/>
    <n v="0"/>
    <n v="4.1000000000000002E-2"/>
    <n v="2E-3"/>
    <n v="0.12"/>
    <m/>
    <n v="0"/>
    <n v="7.4999999999999997E-2"/>
    <n v="7.0000000000000001E-3"/>
    <n v="8.3000000000000004E-2"/>
    <m/>
    <n v="5.8000000000000003E-2"/>
    <n v="0"/>
    <n v="1E-3"/>
    <n v="1E-3"/>
    <n v="0"/>
    <m/>
    <m/>
    <n v="65.930000000000007"/>
    <n v="154.251"/>
  </r>
  <r>
    <x v="11"/>
    <x v="13"/>
    <s v="HKG"/>
    <n v="7296820"/>
    <n v="265000000000"/>
    <n v="0.67600000000000005"/>
    <n v="9.2999999999999999E-2"/>
    <n v="44.307000000000002"/>
    <n v="1.5649999999999999"/>
    <n v="3.661"/>
    <n v="44.453000000000003"/>
    <n v="1.3819999999999999"/>
    <n v="3.2080000000000002"/>
    <n v="6.0919999999999996"/>
    <n v="0.13600000000000001"/>
    <n v="0.13700000000000001"/>
    <n v="6.0720000000000001"/>
    <n v="0.13600000000000001"/>
    <n v="0.13600000000000001"/>
    <n v="29.448"/>
    <n v="4.0359999999999996"/>
    <n v="122.71599999999999"/>
    <n v="16.818000000000001"/>
    <n v="0.376"/>
    <n v="27.7"/>
    <n v="1330.6959999999999"/>
    <n v="1342.604"/>
    <n v="612.73699999999997"/>
    <n v="0"/>
    <n v="82.453999999999994"/>
    <n v="13.263999999999999"/>
    <n v="607.80399999999997"/>
    <m/>
    <n v="44547.461000000003"/>
    <n v="0.997"/>
    <n v="0"/>
    <n v="0"/>
    <n v="4.7560000000000002"/>
    <n v="0.65200000000000002"/>
    <m/>
    <m/>
    <n v="0.14699999999999999"/>
    <n v="0.02"/>
    <m/>
    <m/>
    <m/>
    <m/>
    <n v="9.4269999999999996"/>
    <n v="1.292"/>
    <m/>
    <m/>
    <n v="325.05500000000001"/>
    <n v="4.7E-2"/>
    <n v="0.125"/>
    <n v="0.111"/>
    <n v="0.19600000000000001"/>
    <n v="8.5000000000000006E-2"/>
    <n v="9.1999999999999998E-2"/>
    <n v="6.2E-2"/>
    <n v="8.8999999999999996E-2"/>
    <n v="0"/>
    <n v="4.2000000000000003E-2"/>
    <n v="2E-3"/>
    <n v="0.11899999999999999"/>
    <m/>
    <n v="0"/>
    <n v="7.2999999999999995E-2"/>
    <n v="3.0000000000000001E-3"/>
    <n v="8.1000000000000003E-2"/>
    <m/>
    <n v="5.8999999999999997E-2"/>
    <n v="0"/>
    <n v="1E-3"/>
    <n v="1E-3"/>
    <n v="0"/>
    <m/>
    <m/>
    <n v="78.409000000000006"/>
    <n v="176.96799999999999"/>
  </r>
  <r>
    <x v="11"/>
    <x v="14"/>
    <s v="HKG"/>
    <n v="7352180"/>
    <n v="280000000000"/>
    <n v="0.72499999999999998"/>
    <n v="9.9000000000000005E-2"/>
    <n v="45.491999999999997"/>
    <n v="1.1850000000000001"/>
    <n v="2.6739999999999999"/>
    <n v="45.601999999999997"/>
    <n v="1.1479999999999999"/>
    <n v="2.5830000000000002"/>
    <n v="6.202"/>
    <n v="0.13600000000000001"/>
    <n v="0.14399999999999999"/>
    <n v="6.1879999999999997"/>
    <n v="0.13600000000000001"/>
    <n v="0.14299999999999999"/>
    <n v="30.853000000000002"/>
    <n v="4.1959999999999997"/>
    <n v="113.709"/>
    <n v="15.465999999999999"/>
    <n v="0.33900000000000002"/>
    <n v="28.425000000000001"/>
    <n v="1376.1880000000001"/>
    <n v="1388.2049999999999"/>
    <n v="643.59100000000001"/>
    <n v="0"/>
    <n v="87.1"/>
    <n v="13.374000000000001"/>
    <n v="617.07100000000003"/>
    <m/>
    <n v="43148.523000000001"/>
    <n v="0.94699999999999995"/>
    <n v="0"/>
    <n v="0"/>
    <n v="4.6459999999999999"/>
    <n v="0.63200000000000001"/>
    <m/>
    <m/>
    <n v="0.11"/>
    <n v="1.4999999999999999E-2"/>
    <m/>
    <m/>
    <m/>
    <m/>
    <n v="9.2669999999999995"/>
    <n v="1.26"/>
    <m/>
    <m/>
    <n v="317.23599999999999"/>
    <n v="4.8000000000000001E-2"/>
    <n v="0.128"/>
    <n v="0.113"/>
    <n v="0.20499999999999999"/>
    <n v="8.3000000000000004E-2"/>
    <n v="9.2999999999999999E-2"/>
    <n v="6.3E-2"/>
    <n v="9.1999999999999998E-2"/>
    <n v="0"/>
    <n v="4.2999999999999997E-2"/>
    <n v="2E-3"/>
    <n v="0.11799999999999999"/>
    <m/>
    <n v="0"/>
    <n v="7.0000000000000007E-2"/>
    <n v="2E-3"/>
    <n v="7.9000000000000001E-2"/>
    <m/>
    <n v="0.06"/>
    <n v="0"/>
    <n v="1E-3"/>
    <n v="1E-3"/>
    <n v="0"/>
    <m/>
    <m/>
    <n v="68.216999999999999"/>
    <n v="149.95400000000001"/>
  </r>
  <r>
    <x v="11"/>
    <x v="15"/>
    <s v="HKG"/>
    <n v="7399845"/>
    <n v="295000000000"/>
    <n v="0.73699999999999999"/>
    <n v="0.1"/>
    <n v="42.4"/>
    <n v="-3.0920000000000001"/>
    <n v="-6.7960000000000003"/>
    <n v="42.472999999999999"/>
    <n v="-3.1280000000000001"/>
    <n v="-6.86"/>
    <n v="5.74"/>
    <n v="0.124"/>
    <n v="0.13"/>
    <n v="5.73"/>
    <n v="0.124"/>
    <n v="0.13"/>
    <n v="25.370999999999999"/>
    <n v="3.4289999999999998"/>
    <n v="91.113"/>
    <n v="12.313000000000001"/>
    <n v="0.26600000000000001"/>
    <n v="29.161999999999999"/>
    <n v="1418.588"/>
    <n v="1430.6790000000001"/>
    <n v="668.96199999999999"/>
    <n v="0"/>
    <n v="93.182000000000002"/>
    <n v="13.446999999999999"/>
    <n v="627.28200000000004"/>
    <m/>
    <n v="44121.883000000002"/>
    <n v="0.95199999999999996"/>
    <n v="0"/>
    <n v="0"/>
    <n v="6.0819999999999999"/>
    <n v="0.82199999999999995"/>
    <m/>
    <m/>
    <n v="7.2999999999999995E-2"/>
    <n v="0.01"/>
    <m/>
    <m/>
    <m/>
    <m/>
    <n v="10.211"/>
    <n v="1.38"/>
    <m/>
    <m/>
    <n v="326.495"/>
    <n v="5.0999999999999997E-2"/>
    <n v="0.11899999999999999"/>
    <n v="0.104"/>
    <n v="0.17199999999999999"/>
    <n v="8.2000000000000003E-2"/>
    <n v="9.2999999999999999E-2"/>
    <n v="6.4000000000000001E-2"/>
    <n v="9.2999999999999999E-2"/>
    <n v="0"/>
    <n v="4.4999999999999998E-2"/>
    <n v="2E-3"/>
    <n v="0.11799999999999999"/>
    <m/>
    <n v="0"/>
    <n v="0.09"/>
    <n v="1E-3"/>
    <n v="8.5999999999999993E-2"/>
    <m/>
    <n v="0.06"/>
    <n v="0"/>
    <n v="1E-3"/>
    <n v="1E-3"/>
    <n v="0"/>
    <m/>
    <m/>
    <n v="48.713000000000001"/>
    <n v="114.889"/>
  </r>
  <r>
    <x v="11"/>
    <x v="16"/>
    <s v="HKG"/>
    <n v="7435925"/>
    <n v="305000000000"/>
    <n v="0.70199999999999996"/>
    <n v="9.4E-2"/>
    <n v="43.366"/>
    <n v="0.96599999999999997"/>
    <n v="2.278"/>
    <n v="43.439"/>
    <n v="0.96599999999999997"/>
    <n v="2.274"/>
    <n v="5.8419999999999996"/>
    <n v="0.124"/>
    <n v="0.13"/>
    <n v="5.8319999999999999"/>
    <n v="0.124"/>
    <n v="0.129"/>
    <n v="25.373000000000001"/>
    <n v="3.4119999999999999"/>
    <n v="84.052999999999997"/>
    <n v="11.304"/>
    <n v="0.24"/>
    <n v="29.864000000000001"/>
    <n v="1461.953"/>
    <n v="1474.1179999999999"/>
    <n v="694.33500000000004"/>
    <n v="0"/>
    <n v="99.418000000000006"/>
    <n v="13.52"/>
    <n v="638.33600000000001"/>
    <m/>
    <n v="45066.921999999999"/>
    <n v="0.95699999999999996"/>
    <n v="0"/>
    <n v="0"/>
    <n v="6.2359999999999998"/>
    <n v="0.83899999999999997"/>
    <m/>
    <m/>
    <n v="7.2999999999999995E-2"/>
    <n v="0.01"/>
    <m/>
    <m/>
    <m/>
    <m/>
    <n v="11.054"/>
    <n v="1.4870000000000001"/>
    <m/>
    <m/>
    <n v="335.11399999999998"/>
    <n v="4.7E-2"/>
    <n v="0.122"/>
    <n v="0.108"/>
    <n v="0.17699999999999999"/>
    <n v="8.1000000000000003E-2"/>
    <n v="9.4E-2"/>
    <n v="6.5000000000000002E-2"/>
    <n v="9.5000000000000001E-2"/>
    <n v="0"/>
    <n v="4.5999999999999999E-2"/>
    <n v="2E-3"/>
    <n v="0.11700000000000001"/>
    <m/>
    <n v="0"/>
    <n v="8.8999999999999996E-2"/>
    <n v="2E-3"/>
    <n v="9.1999999999999998E-2"/>
    <m/>
    <n v="6.0999999999999999E-2"/>
    <n v="0"/>
    <n v="1E-3"/>
    <n v="1E-3"/>
    <n v="0"/>
    <m/>
    <m/>
    <n v="40.686999999999998"/>
    <n v="93.822999999999993"/>
  </r>
  <r>
    <x v="11"/>
    <x v="17"/>
    <s v="HKG"/>
    <n v="7461508"/>
    <n v="315000000000"/>
    <n v="0.60299999999999998"/>
    <n v="8.1000000000000003E-2"/>
    <n v="42.430999999999997"/>
    <n v="-0.93500000000000005"/>
    <n v="-2.1549999999999998"/>
    <n v="42.540999999999997"/>
    <n v="-0.89800000000000002"/>
    <n v="-2.0670000000000002"/>
    <n v="5.7009999999999996"/>
    <n v="0.11700000000000001"/>
    <n v="0.11799999999999999"/>
    <n v="5.6870000000000003"/>
    <n v="0.11700000000000001"/>
    <n v="0.11799999999999999"/>
    <n v="23.768000000000001"/>
    <n v="3.1850000000000001"/>
    <n v="85.867000000000004"/>
    <n v="11.507999999999999"/>
    <n v="0.23599999999999999"/>
    <n v="30.466999999999999"/>
    <n v="1504.385"/>
    <n v="1516.6590000000001"/>
    <n v="718.10299999999995"/>
    <n v="0"/>
    <n v="105.636"/>
    <n v="13.63"/>
    <n v="650.178"/>
    <m/>
    <n v="48179.898000000001"/>
    <n v="0.98899999999999999"/>
    <n v="0"/>
    <n v="0"/>
    <n v="6.218"/>
    <n v="0.83299999999999996"/>
    <m/>
    <m/>
    <n v="0.11"/>
    <n v="1.4999999999999999E-2"/>
    <m/>
    <m/>
    <m/>
    <m/>
    <n v="11.842000000000001"/>
    <n v="1.587"/>
    <m/>
    <m/>
    <n v="359.495"/>
    <n v="0.04"/>
    <n v="0.11799999999999999"/>
    <n v="0.105"/>
    <n v="0.16400000000000001"/>
    <n v="7.9000000000000001E-2"/>
    <n v="9.5000000000000001E-2"/>
    <n v="6.6000000000000003E-2"/>
    <n v="9.6000000000000002E-2"/>
    <n v="0"/>
    <n v="4.7E-2"/>
    <n v="2E-3"/>
    <n v="0.11700000000000001"/>
    <m/>
    <n v="0"/>
    <n v="8.6999999999999994E-2"/>
    <n v="3.0000000000000001E-3"/>
    <n v="9.7000000000000003E-2"/>
    <m/>
    <n v="6.0999999999999999E-2"/>
    <n v="0"/>
    <n v="1E-3"/>
    <n v="1E-3"/>
    <n v="0"/>
    <m/>
    <m/>
    <n v="43.436"/>
    <n v="102.367"/>
  </r>
  <r>
    <x v="11"/>
    <x v="18"/>
    <s v="HKG"/>
    <n v="7481563"/>
    <n v="325000000000"/>
    <n v="0.626"/>
    <n v="8.4000000000000005E-2"/>
    <n v="42.600999999999999"/>
    <n v="0.16900000000000001"/>
    <n v="0.39900000000000002"/>
    <n v="42.710999999999999"/>
    <n v="0.16900000000000001"/>
    <n v="0.39800000000000002"/>
    <n v="5.7089999999999996"/>
    <n v="0.114"/>
    <n v="0.11700000000000001"/>
    <n v="5.694"/>
    <n v="0.114"/>
    <n v="0.11700000000000001"/>
    <n v="24.41"/>
    <n v="3.2629999999999999"/>
    <n v="85.225999999999999"/>
    <n v="11.391999999999999"/>
    <n v="0.22800000000000001"/>
    <n v="31.093"/>
    <n v="1546.9849999999999"/>
    <n v="1559.3689999999999"/>
    <n v="742.51300000000003"/>
    <n v="0"/>
    <n v="111.696"/>
    <n v="13.74"/>
    <n v="661.68299999999999"/>
    <m/>
    <n v="48609.641000000003"/>
    <n v="0.97299999999999998"/>
    <n v="0"/>
    <n v="0"/>
    <n v="6.06"/>
    <n v="0.81"/>
    <m/>
    <m/>
    <n v="0.11"/>
    <n v="1.4999999999999999E-2"/>
    <m/>
    <m/>
    <m/>
    <m/>
    <n v="11.505000000000001"/>
    <n v="1.538"/>
    <m/>
    <m/>
    <n v="363.67599999999999"/>
    <n v="0.04"/>
    <n v="0.11600000000000001"/>
    <n v="0.104"/>
    <n v="0.16600000000000001"/>
    <n v="7.6999999999999999E-2"/>
    <n v="9.5000000000000001E-2"/>
    <n v="6.6000000000000003E-2"/>
    <n v="9.8000000000000004E-2"/>
    <n v="0"/>
    <n v="4.8000000000000001E-2"/>
    <n v="2E-3"/>
    <n v="0.11600000000000001"/>
    <m/>
    <n v="0"/>
    <n v="0.08"/>
    <n v="3.0000000000000001E-3"/>
    <n v="9.4E-2"/>
    <m/>
    <n v="6.2E-2"/>
    <n v="0"/>
    <n v="1E-3"/>
    <n v="1E-3"/>
    <n v="0"/>
    <m/>
    <m/>
    <n v="42.625999999999998"/>
    <n v="100.059"/>
  </r>
  <r>
    <x v="11"/>
    <x v="19"/>
    <s v="HKG"/>
    <n v="7496121"/>
    <n v="335000000000"/>
    <n v="0.61099999999999999"/>
    <n v="8.1000000000000003E-2"/>
    <n v="41.9"/>
    <n v="-0.7"/>
    <n v="-1.6439999999999999"/>
    <n v="42.046999999999997"/>
    <n v="-0.66400000000000003"/>
    <n v="-1.554"/>
    <n v="5.609"/>
    <n v="0.14968421052631581"/>
    <n v="0.122"/>
    <n v="5.59"/>
    <n v="0.14936842105263159"/>
    <n v="0.122"/>
    <n v="23.38"/>
    <n v="3.1190000000000002"/>
    <n v="84.566000000000003"/>
    <n v="11.281000000000001"/>
    <n v="0.31278947368421056"/>
    <n v="31.704000000000001"/>
    <n v="1588.885"/>
    <n v="1601.4159999999999"/>
    <n v="765.89300000000003"/>
    <n v="0"/>
    <n v="117.98399999999999"/>
    <n v="13.887"/>
    <n v="673.30499999999995"/>
    <m/>
    <n v="45990.858999999997"/>
    <n v="1.0342105263157897"/>
    <n v="0"/>
    <n v="0"/>
    <n v="6.2869999999999999"/>
    <n v="0.83899999999999997"/>
    <m/>
    <m/>
    <n v="0.14699999999999999"/>
    <n v="0.02"/>
    <m/>
    <m/>
    <m/>
    <m/>
    <n v="11.622"/>
    <n v="1.55"/>
    <m/>
    <m/>
    <n v="344.75299999999999"/>
    <n v="3.7999999999999999E-2"/>
    <n v="0.113"/>
    <n v="0.10100000000000001"/>
    <n v="0.159"/>
    <n v="7.5999999999999998E-2"/>
    <n v="9.5000000000000001E-2"/>
    <n v="6.7000000000000004E-2"/>
    <n v="9.9000000000000005E-2"/>
    <n v="0"/>
    <n v="4.9000000000000002E-2"/>
    <n v="2E-3"/>
    <n v="0.11600000000000001"/>
    <m/>
    <n v="0"/>
    <n v="8.2000000000000003E-2"/>
    <n v="3.0000000000000001E-3"/>
    <n v="9.4E-2"/>
    <m/>
    <n v="6.2E-2"/>
    <n v="0"/>
    <n v="1E-3"/>
    <n v="1E-3"/>
    <n v="0"/>
    <m/>
    <m/>
    <n v="42.665999999999997"/>
    <n v="101.827"/>
  </r>
  <r>
    <x v="11"/>
    <x v="20"/>
    <s v="HKG"/>
    <n v="7500955"/>
    <n v="315000000000"/>
    <n v="0.61099999999999999"/>
    <n v="8.1000000000000003E-2"/>
    <n v="31.504999999999999"/>
    <n v="-10.395"/>
    <n v="-24.81"/>
    <n v="31.651"/>
    <n v="-10.395"/>
    <n v="-24.722999999999999"/>
    <n v="4.22"/>
    <n v="0.14968421052631581"/>
    <n v="0.123"/>
    <n v="4.2"/>
    <n v="0.14936842105263159"/>
    <n v="0.122"/>
    <n v="12.454000000000001"/>
    <n v="1.66"/>
    <n v="80.790000000000006"/>
    <n v="10.771000000000001"/>
    <n v="0.31278947368421056"/>
    <n v="32.314"/>
    <n v="1620.39"/>
    <n v="1633.068"/>
    <n v="778.34699999999998"/>
    <n v="0"/>
    <n v="127.959"/>
    <n v="14.032999999999999"/>
    <n v="681.77"/>
    <m/>
    <n v="34418.75"/>
    <n v="1.0342105263157897"/>
    <n v="0"/>
    <n v="0"/>
    <n v="9.9760000000000009"/>
    <n v="1.33"/>
    <m/>
    <m/>
    <n v="0.14699999999999999"/>
    <n v="0.02"/>
    <m/>
    <m/>
    <m/>
    <m/>
    <n v="8.4640000000000004"/>
    <n v="1.1279999999999999"/>
    <m/>
    <m/>
    <n v="258.173"/>
    <n v="3.6999999999999998E-2"/>
    <n v="8.8999999999999996E-2"/>
    <n v="0.08"/>
    <n v="8.7999999999999995E-2"/>
    <n v="7.3999999999999996E-2"/>
    <n v="9.5000000000000001E-2"/>
    <n v="6.7000000000000004E-2"/>
    <n v="9.9000000000000005E-2"/>
    <n v="0"/>
    <n v="5.1999999999999998E-2"/>
    <n v="2E-3"/>
    <n v="0.115"/>
    <m/>
    <n v="0"/>
    <n v="0.13200000000000001"/>
    <n v="4.0000000000000001E-3"/>
    <n v="7.5999999999999998E-2"/>
    <m/>
    <n v="6.2E-2"/>
    <n v="0"/>
    <n v="1E-3"/>
    <n v="1E-3"/>
    <n v="0"/>
    <m/>
    <m/>
    <n v="49.286000000000001"/>
    <n v="156.43799999999999"/>
  </r>
  <r>
    <x v="11"/>
    <x v="21"/>
    <s v="HKG"/>
    <n v="7494580"/>
    <n v="340000000000"/>
    <n v="0.61099999999999999"/>
    <n v="8.1000000000000003E-2"/>
    <n v="31.664000000000001"/>
    <n v="0.16"/>
    <n v="0.50700000000000001"/>
    <n v="31.811"/>
    <n v="0.16"/>
    <n v="0.504"/>
    <n v="4.2450000000000001"/>
    <n v="0.14968421052631581"/>
    <n v="0.13100000000000001"/>
    <n v="4.2249999999999996"/>
    <n v="0.14936842105263159"/>
    <n v="0.13"/>
    <n v="13.834"/>
    <n v="1.8460000000000001"/>
    <n v="88.555809523809515"/>
    <n v="12.378095238095238"/>
    <n v="0.31278947368421056"/>
    <n v="32.924999999999997"/>
    <n v="1652.0550000000001"/>
    <n v="1664.8779999999999"/>
    <n v="792.18100000000004"/>
    <n v="0"/>
    <n v="137.696"/>
    <n v="14.18"/>
    <n v="689.25300000000004"/>
    <m/>
    <n v="32466.973000000002"/>
    <n v="1.0342105263157897"/>
    <n v="0"/>
    <n v="0"/>
    <n v="9.7360000000000007"/>
    <n v="1.2989999999999999"/>
    <m/>
    <m/>
    <n v="0.14699999999999999"/>
    <n v="0.02"/>
    <m/>
    <m/>
    <m/>
    <m/>
    <n v="7.484"/>
    <n v="0.999"/>
    <m/>
    <m/>
    <n v="243.32599999999999"/>
    <n v="3.6999999999999998E-2"/>
    <n v="8.5000000000000006E-2"/>
    <n v="7.6999999999999999E-2"/>
    <n v="9.1999999999999998E-2"/>
    <n v="7.2999999999999995E-2"/>
    <n v="9.5000000000000001E-2"/>
    <n v="6.7000000000000004E-2"/>
    <n v="9.9000000000000005E-2"/>
    <n v="0"/>
    <n v="5.3999999999999999E-2"/>
    <n v="2E-3"/>
    <n v="0.114"/>
    <m/>
    <n v="0"/>
    <n v="0.123"/>
    <n v="4.0000000000000001E-3"/>
    <n v="6.3E-2"/>
    <m/>
    <n v="6.2E-2"/>
    <n v="0"/>
    <n v="1E-3"/>
    <n v="1E-3"/>
    <n v="0"/>
    <m/>
    <m/>
    <n v="46.847047619047622"/>
    <n v="112.44485714285713"/>
  </r>
  <r>
    <x v="12"/>
    <x v="0"/>
    <s v="ISL"/>
    <n v="281469"/>
    <n v="9025660362"/>
    <n v="6.4000000000000001E-2"/>
    <n v="0.22900000000000001"/>
    <n v="2.923"/>
    <n v="9.1999999999999998E-2"/>
    <n v="3.2480000000000002"/>
    <n v="2.887"/>
    <n v="9.1999999999999998E-2"/>
    <n v="3.2909999999999999"/>
    <n v="10.255000000000001"/>
    <n v="0.31"/>
    <n v="8.6999999999999994E-2"/>
    <n v="10.385"/>
    <n v="0.314"/>
    <n v="8.7999999999999995E-2"/>
    <n v="0.46600000000000003"/>
    <n v="1.655"/>
    <m/>
    <m/>
    <m/>
    <n v="2.2770000000000001"/>
    <n v="84.24"/>
    <n v="249.63300000000001"/>
    <n v="7.0209999999999999"/>
    <n v="0.93300000000000005"/>
    <n v="2E-3"/>
    <n v="165.393"/>
    <n v="73.994"/>
    <n v="1.2E-2"/>
    <n v="118057.81200000001"/>
    <n v="3.5710000000000002"/>
    <n v="0.153"/>
    <n v="0.54400000000000004"/>
    <n v="0"/>
    <n v="1E-3"/>
    <n v="12.007999999999999"/>
    <n v="12.044"/>
    <n v="-3.6999999999999998E-2"/>
    <n v="-0.13"/>
    <n v="0.57999999999999996"/>
    <n v="2.0609999999999999"/>
    <n v="0.38"/>
    <n v="1.35"/>
    <n v="2.2389999999999999"/>
    <n v="7.9530000000000003"/>
    <n v="4.0000000000000001E-3"/>
    <n v="1E-3"/>
    <n v="33.229999999999997"/>
    <n v="8.9999999999999993E-3"/>
    <n v="1.0999999999999999E-2"/>
    <n v="8.9999999999999993E-3"/>
    <n v="5.0000000000000001E-3"/>
    <n v="1.2E-2"/>
    <n v="8.0000000000000002E-3"/>
    <n v="1.4999999999999999E-2"/>
    <n v="1E-3"/>
    <n v="8.9999999999999993E-3"/>
    <n v="0"/>
    <n v="2.5999999999999999E-2"/>
    <n v="0.02"/>
    <n v="0"/>
    <n v="5.5E-2"/>
    <n v="0"/>
    <n v="-1E-3"/>
    <n v="2.1999999999999999E-2"/>
    <n v="0"/>
    <n v="0.01"/>
    <n v="0"/>
    <n v="0"/>
    <n v="0"/>
    <n v="0"/>
    <n v="3.39"/>
    <n v="3.38"/>
    <m/>
    <m/>
  </r>
  <r>
    <x v="12"/>
    <x v="1"/>
    <s v="ISL"/>
    <n v="285245"/>
    <n v="8234846523"/>
    <n v="5.8000000000000003E-2"/>
    <n v="0.20200000000000001"/>
    <n v="2.855"/>
    <n v="-6.8000000000000005E-2"/>
    <n v="-2.3199999999999998"/>
    <n v="2.819"/>
    <n v="-6.8000000000000005E-2"/>
    <n v="-2.3490000000000002"/>
    <n v="9.8819999999999997"/>
    <n v="0.29299999999999998"/>
    <n v="8.4000000000000005E-2"/>
    <n v="10.01"/>
    <n v="0.29699999999999999"/>
    <n v="8.5000000000000006E-2"/>
    <n v="0.502"/>
    <n v="1.76"/>
    <m/>
    <m/>
    <m/>
    <n v="2.3340000000000001"/>
    <n v="87.094999999999999"/>
    <n v="252.45099999999999"/>
    <n v="7.5229999999999997"/>
    <n v="1.077"/>
    <n v="2E-3"/>
    <n v="165.35599999999999"/>
    <n v="76.144999999999996"/>
    <n v="1.2999999999999999E-2"/>
    <n v="117792.883"/>
    <n v="3.49"/>
    <n v="0.14399999999999999"/>
    <n v="0.504"/>
    <n v="0"/>
    <n v="1E-3"/>
    <n v="11.429"/>
    <n v="11.324"/>
    <n v="-3.6999999999999998E-2"/>
    <n v="-0.128"/>
    <n v="0.57999999999999996"/>
    <n v="2.0329999999999999"/>
    <n v="0.35"/>
    <n v="1.2270000000000001"/>
    <n v="2.1509999999999998"/>
    <n v="7.5389999999999997"/>
    <n v="3.0000000000000001E-3"/>
    <n v="1E-3"/>
    <n v="33.6"/>
    <n v="8.0000000000000002E-3"/>
    <n v="1.0999999999999999E-2"/>
    <n v="8.9999999999999993E-3"/>
    <n v="5.0000000000000001E-3"/>
    <n v="1.2E-2"/>
    <n v="8.0000000000000002E-3"/>
    <n v="1.4999999999999999E-2"/>
    <n v="1E-3"/>
    <n v="0.01"/>
    <n v="0"/>
    <n v="2.5999999999999999E-2"/>
    <n v="0.02"/>
    <n v="0"/>
    <n v="5.0999999999999997E-2"/>
    <n v="0"/>
    <n v="-1E-3"/>
    <n v="2.1000000000000001E-2"/>
    <n v="0"/>
    <n v="0.01"/>
    <n v="0"/>
    <n v="0"/>
    <n v="0"/>
    <n v="0"/>
    <n v="3.23"/>
    <n v="3.26"/>
    <m/>
    <m/>
  </r>
  <r>
    <x v="12"/>
    <x v="2"/>
    <s v="ISL"/>
    <n v="287799"/>
    <n v="8955726393"/>
    <n v="3.7999999999999999E-2"/>
    <n v="0.13300000000000001"/>
    <n v="2.9820000000000002"/>
    <n v="0.127"/>
    <n v="4.4530000000000003"/>
    <n v="2.9460000000000002"/>
    <n v="0.127"/>
    <n v="4.5110000000000001"/>
    <n v="10.236000000000001"/>
    <n v="0.30599999999999999"/>
    <n v="8.4000000000000005E-2"/>
    <n v="10.363"/>
    <n v="0.31"/>
    <n v="8.5000000000000006E-2"/>
    <n v="0.51300000000000001"/>
    <n v="1.782"/>
    <m/>
    <m/>
    <m/>
    <n v="2.3730000000000002"/>
    <n v="90.076999999999998"/>
    <n v="255.39699999999999"/>
    <n v="8.0359999999999996"/>
    <n v="1.224"/>
    <n v="3.0000000000000001E-3"/>
    <n v="165.32"/>
    <n v="78.427000000000007"/>
    <n v="1.4E-2"/>
    <n v="121304.664"/>
    <n v="3.629"/>
    <n v="0.14699999999999999"/>
    <n v="0.51200000000000001"/>
    <n v="0"/>
    <n v="1E-3"/>
    <n v="11.536"/>
    <n v="11.432"/>
    <n v="-3.6999999999999998E-2"/>
    <n v="-0.127"/>
    <n v="0.57999999999999996"/>
    <n v="2.0150000000000001"/>
    <n v="0.36"/>
    <n v="1.2509999999999999"/>
    <n v="2.2829999999999999"/>
    <n v="7.931"/>
    <n v="4.0000000000000001E-3"/>
    <n v="1E-3"/>
    <n v="34.911000000000001"/>
    <n v="5.0000000000000001E-3"/>
    <n v="1.0999999999999999E-2"/>
    <n v="8.9999999999999993E-3"/>
    <n v="5.0000000000000001E-3"/>
    <n v="1.2E-2"/>
    <n v="8.0000000000000002E-3"/>
    <n v="1.4999999999999999E-2"/>
    <n v="1E-3"/>
    <n v="1.0999999999999999E-2"/>
    <n v="0"/>
    <n v="2.5000000000000001E-2"/>
    <n v="0.02"/>
    <n v="0"/>
    <n v="4.9000000000000002E-2"/>
    <n v="0"/>
    <n v="-1E-3"/>
    <n v="2.1999999999999999E-2"/>
    <n v="1E-3"/>
    <n v="0.01"/>
    <n v="0"/>
    <n v="0"/>
    <n v="0"/>
    <n v="0"/>
    <n v="3.29"/>
    <n v="3.32"/>
    <m/>
    <m/>
  </r>
  <r>
    <x v="12"/>
    <x v="3"/>
    <s v="ISL"/>
    <n v="289806"/>
    <n v="9516172678"/>
    <n v="3.2000000000000001E-2"/>
    <n v="0.111"/>
    <n v="2.976"/>
    <n v="-6.0000000000000001E-3"/>
    <n v="-0.21199999999999999"/>
    <n v="2.94"/>
    <n v="-6.0000000000000001E-3"/>
    <n v="-0.214"/>
    <n v="10.143000000000001"/>
    <n v="0.29899999999999999"/>
    <n v="8.4000000000000005E-2"/>
    <n v="10.27"/>
    <n v="0.30299999999999999"/>
    <n v="8.5000000000000006E-2"/>
    <n v="0.51"/>
    <n v="1.7609999999999999"/>
    <m/>
    <m/>
    <m/>
    <n v="2.4049999999999998"/>
    <n v="93.054000000000002"/>
    <n v="258.33699999999999"/>
    <n v="8.5470000000000006"/>
    <n v="1.36"/>
    <n v="3.0000000000000001E-3"/>
    <n v="165.28299999999999"/>
    <n v="80.721000000000004"/>
    <n v="1.7999999999999999E-2"/>
    <n v="121068.531"/>
    <n v="3.5739999999999998"/>
    <n v="0.13600000000000001"/>
    <n v="0.47"/>
    <n v="0"/>
    <n v="1E-3"/>
    <n v="11.352"/>
    <n v="11.249000000000001"/>
    <n v="-3.6999999999999998E-2"/>
    <n v="-0.126"/>
    <n v="0.56999999999999995"/>
    <n v="1.9670000000000001"/>
    <n v="0.36"/>
    <n v="1.242"/>
    <n v="2.294"/>
    <n v="7.915"/>
    <n v="1.2E-2"/>
    <n v="3.0000000000000001E-3"/>
    <n v="35.085999999999999"/>
    <n v="4.0000000000000001E-3"/>
    <n v="1.0999999999999999E-2"/>
    <n v="8.9999999999999993E-3"/>
    <n v="5.0000000000000001E-3"/>
    <n v="1.2E-2"/>
    <n v="8.0000000000000002E-3"/>
    <n v="1.4999999999999999E-2"/>
    <n v="2E-3"/>
    <n v="1.2E-2"/>
    <n v="0"/>
    <n v="2.5000000000000001E-2"/>
    <n v="0.02"/>
    <n v="0"/>
    <n v="4.5999999999999999E-2"/>
    <n v="0"/>
    <n v="-1E-3"/>
    <n v="2.1000000000000001E-2"/>
    <n v="2E-3"/>
    <n v="0.01"/>
    <n v="0"/>
    <n v="0"/>
    <n v="0"/>
    <n v="0"/>
    <n v="3.26"/>
    <n v="3.29"/>
    <m/>
    <m/>
  </r>
  <r>
    <x v="12"/>
    <x v="4"/>
    <s v="ISL"/>
    <n v="292364"/>
    <n v="10258759350"/>
    <n v="0.05"/>
    <n v="0.17"/>
    <n v="3.1"/>
    <n v="0.124"/>
    <n v="4.165"/>
    <n v="3.0270000000000001"/>
    <n v="8.6999999999999994E-2"/>
    <n v="2.9710000000000001"/>
    <n v="10.353"/>
    <n v="0.28599999999999998"/>
    <n v="8.5000000000000006E-2"/>
    <n v="10.603999999999999"/>
    <n v="0.29299999999999998"/>
    <n v="8.6999999999999994E-2"/>
    <n v="0.52600000000000002"/>
    <n v="1.798"/>
    <m/>
    <m/>
    <m/>
    <n v="2.4550000000000001"/>
    <n v="96.153999999999996"/>
    <n v="261.36399999999998"/>
    <n v="9.0719999999999992"/>
    <n v="1.4830000000000001"/>
    <n v="3.0000000000000001E-3"/>
    <n v="165.21"/>
    <n v="83.117000000000004"/>
    <n v="2.4E-2"/>
    <n v="122384.42200000001"/>
    <n v="3.3849999999999998"/>
    <n v="0.123"/>
    <n v="0.42"/>
    <n v="0"/>
    <n v="1E-3"/>
    <n v="11.493"/>
    <n v="11.39"/>
    <n v="-7.2999999999999995E-2"/>
    <n v="-0.251"/>
    <n v="0.57999999999999996"/>
    <n v="1.984"/>
    <n v="0.35"/>
    <n v="1.1970000000000001"/>
    <n v="2.3959999999999999"/>
    <n v="8.1940000000000008"/>
    <n v="0.02"/>
    <n v="6.0000000000000001E-3"/>
    <n v="35.780999999999999"/>
    <n v="5.0000000000000001E-3"/>
    <n v="1.0999999999999999E-2"/>
    <n v="8.9999999999999993E-3"/>
    <n v="5.0000000000000001E-3"/>
    <n v="1.0999999999999999E-2"/>
    <n v="8.0000000000000002E-3"/>
    <n v="1.4E-2"/>
    <n v="2E-3"/>
    <n v="1.2E-2"/>
    <n v="0"/>
    <n v="2.5000000000000001E-2"/>
    <n v="0.02"/>
    <n v="0"/>
    <n v="3.7999999999999999E-2"/>
    <n v="0"/>
    <n v="-1E-3"/>
    <n v="2.1999999999999999E-2"/>
    <n v="3.0000000000000001E-3"/>
    <n v="0.01"/>
    <n v="0"/>
    <n v="0"/>
    <n v="0"/>
    <n v="0"/>
    <n v="3.33"/>
    <n v="3.36"/>
    <m/>
    <m/>
  </r>
  <r>
    <x v="12"/>
    <x v="5"/>
    <s v="ISL"/>
    <n v="297037"/>
    <n v="11200346020"/>
    <n v="5.3999999999999999E-2"/>
    <n v="0.182"/>
    <n v="2.968"/>
    <n v="-0.13200000000000001"/>
    <n v="-4.2480000000000002"/>
    <n v="2.968"/>
    <n v="-5.8000000000000003E-2"/>
    <n v="-1.93"/>
    <n v="9.9939999999999998"/>
    <n v="0.26400000000000001"/>
    <n v="8.3000000000000004E-2"/>
    <n v="9.9939999999999998"/>
    <n v="0.26400000000000001"/>
    <n v="8.3000000000000004E-2"/>
    <n v="0.48399999999999999"/>
    <n v="1.631"/>
    <m/>
    <m/>
    <m/>
    <n v="2.5089999999999999"/>
    <n v="99.122"/>
    <n v="264.33199999999999"/>
    <n v="9.5570000000000004"/>
    <n v="1.6020000000000001"/>
    <n v="3.0000000000000001E-3"/>
    <n v="165.21"/>
    <n v="85.423000000000002"/>
    <n v="2.9000000000000001E-2"/>
    <n v="120874.469"/>
    <n v="3.1949999999999998"/>
    <n v="0.11799999999999999"/>
    <n v="0.39800000000000002"/>
    <n v="0"/>
    <n v="0"/>
    <n v="11.143000000000001"/>
    <n v="11.076000000000001"/>
    <n v="0"/>
    <n v="0"/>
    <n v="0.56999999999999995"/>
    <n v="1.919"/>
    <n v="0.35"/>
    <n v="1.1779999999999999"/>
    <n v="2.3069999999999999"/>
    <n v="7.7649999999999997"/>
    <n v="1.7000000000000001E-2"/>
    <n v="5.0000000000000001E-3"/>
    <n v="35.904000000000003"/>
    <n v="6.0000000000000001E-3"/>
    <n v="0.01"/>
    <n v="8.9999999999999993E-3"/>
    <n v="4.0000000000000001E-3"/>
    <n v="1.0999999999999999E-2"/>
    <n v="8.0000000000000002E-3"/>
    <n v="1.4E-2"/>
    <n v="2E-3"/>
    <n v="1.2999999999999999E-2"/>
    <n v="0"/>
    <n v="2.5000000000000001E-2"/>
    <n v="0.02"/>
    <n v="1E-3"/>
    <n v="3.4000000000000002E-2"/>
    <n v="0"/>
    <n v="0"/>
    <n v="2.1000000000000001E-2"/>
    <n v="2E-3"/>
    <n v="0.01"/>
    <n v="0"/>
    <n v="0"/>
    <n v="0"/>
    <n v="0"/>
    <n v="3.29"/>
    <n v="3.31"/>
    <m/>
    <m/>
  </r>
  <r>
    <x v="12"/>
    <x v="6"/>
    <s v="ISL"/>
    <n v="304086"/>
    <n v="12385427460"/>
    <n v="6.0999999999999999E-2"/>
    <n v="0.20100000000000001"/>
    <n v="3.145"/>
    <n v="0.17599999999999999"/>
    <n v="5.9370000000000003"/>
    <n v="3.0710000000000002"/>
    <n v="0.10299999999999999"/>
    <n v="3.468"/>
    <n v="10.1"/>
    <n v="0.26100000000000001"/>
    <n v="7.8E-2"/>
    <n v="10.340999999999999"/>
    <n v="0.26800000000000002"/>
    <n v="0.08"/>
    <n v="0.51500000000000001"/>
    <n v="1.694"/>
    <m/>
    <m/>
    <m/>
    <n v="2.57"/>
    <n v="102.267"/>
    <n v="267.40300000000002"/>
    <n v="10.071999999999999"/>
    <n v="1.7290000000000001"/>
    <n v="3.0000000000000001E-3"/>
    <n v="165.136"/>
    <n v="87.86"/>
    <n v="3.3000000000000002E-2"/>
    <n v="129510.242"/>
    <n v="3.351"/>
    <n v="0.127"/>
    <n v="0.41899999999999998"/>
    <n v="0"/>
    <n v="0"/>
    <n v="12.464"/>
    <n v="12.365"/>
    <n v="-7.2999999999999995E-2"/>
    <n v="-0.24099999999999999"/>
    <n v="0.61"/>
    <n v="2.0059999999999998"/>
    <n v="0.38"/>
    <n v="1.25"/>
    <n v="2.4369999999999998"/>
    <n v="8.0139999999999993"/>
    <n v="1.2999999999999999E-2"/>
    <n v="4.0000000000000001E-3"/>
    <n v="39.381999999999998"/>
    <n v="6.0000000000000001E-3"/>
    <n v="0.01"/>
    <n v="8.9999999999999993E-3"/>
    <n v="4.0000000000000001E-3"/>
    <n v="1.0999999999999999E-2"/>
    <n v="8.0000000000000002E-3"/>
    <n v="1.4E-2"/>
    <n v="2E-3"/>
    <n v="1.4E-2"/>
    <n v="0"/>
    <n v="2.5000000000000001E-2"/>
    <n v="0.02"/>
    <n v="1E-3"/>
    <n v="3.6999999999999998E-2"/>
    <n v="0"/>
    <n v="-1E-3"/>
    <n v="2.1999999999999999E-2"/>
    <n v="2E-3"/>
    <n v="0.01"/>
    <n v="0"/>
    <n v="0"/>
    <n v="0"/>
    <n v="0"/>
    <n v="3.76"/>
    <n v="3.79"/>
    <m/>
    <m/>
  </r>
  <r>
    <x v="12"/>
    <x v="7"/>
    <s v="ISL"/>
    <n v="311859"/>
    <n v="13904108910"/>
    <n v="6.3E-2"/>
    <n v="0.20300000000000001"/>
    <n v="3.484"/>
    <n v="0.33900000000000002"/>
    <n v="10.781000000000001"/>
    <n v="3.41"/>
    <n v="0.33900000000000002"/>
    <n v="11.038"/>
    <n v="10.936"/>
    <n v="0.26600000000000001"/>
    <n v="7.5999999999999998E-2"/>
    <n v="11.170999999999999"/>
    <n v="0.27200000000000002"/>
    <n v="7.6999999999999999E-2"/>
    <n v="0.59599999999999997"/>
    <n v="1.9119999999999999"/>
    <m/>
    <m/>
    <m/>
    <n v="2.633"/>
    <n v="105.751"/>
    <n v="270.81400000000002"/>
    <n v="10.667999999999999"/>
    <n v="1.8759999999999999"/>
    <n v="3.0000000000000001E-3"/>
    <n v="165.06299999999999"/>
    <n v="90.534000000000006"/>
    <n v="3.5000000000000003E-2"/>
    <n v="144361.56200000001"/>
    <n v="3.516"/>
    <n v="0.14699999999999999"/>
    <n v="0.47299999999999998"/>
    <n v="0"/>
    <n v="0"/>
    <n v="12.153"/>
    <n v="12.089"/>
    <n v="-7.2999999999999995E-2"/>
    <n v="-0.23499999999999999"/>
    <n v="0.61"/>
    <n v="1.956"/>
    <n v="0.39"/>
    <n v="1.2509999999999999"/>
    <n v="2.6739999999999999"/>
    <n v="8.5739999999999998"/>
    <n v="8.0000000000000002E-3"/>
    <n v="3.0000000000000001E-3"/>
    <n v="45.02"/>
    <n v="6.0000000000000001E-3"/>
    <n v="1.0999999999999999E-2"/>
    <n v="8.9999999999999993E-3"/>
    <n v="5.0000000000000001E-3"/>
    <n v="1.0999999999999999E-2"/>
    <n v="8.0000000000000002E-3"/>
    <n v="1.4E-2"/>
    <n v="2E-3"/>
    <n v="1.4E-2"/>
    <n v="0"/>
    <n v="2.4E-2"/>
    <n v="0.02"/>
    <n v="1E-3"/>
    <n v="0.04"/>
    <n v="0"/>
    <n v="-2E-3"/>
    <n v="2.4E-2"/>
    <n v="1E-3"/>
    <n v="0.01"/>
    <n v="0"/>
    <n v="0"/>
    <n v="0"/>
    <n v="0"/>
    <n v="3.77"/>
    <n v="3.79"/>
    <m/>
    <m/>
  </r>
  <r>
    <x v="12"/>
    <x v="8"/>
    <s v="ISL"/>
    <n v="317722"/>
    <n v="15032789350"/>
    <n v="6.0999999999999999E-2"/>
    <n v="0.191"/>
    <n v="3.8010000000000002"/>
    <n v="0.317"/>
    <n v="9.1120000000000001"/>
    <n v="3.8010000000000002"/>
    <n v="0.39100000000000001"/>
    <n v="11.457000000000001"/>
    <n v="11.964"/>
    <n v="0.29399999999999998"/>
    <n v="6.7000000000000004E-2"/>
    <n v="11.964"/>
    <n v="0.29399999999999998"/>
    <n v="6.7000000000000004E-2"/>
    <n v="0.63900000000000001"/>
    <n v="2.012"/>
    <m/>
    <m/>
    <m/>
    <n v="2.694"/>
    <n v="109.55200000000001"/>
    <n v="274.61500000000001"/>
    <n v="11.308"/>
    <n v="2.0619999999999998"/>
    <n v="4.0000000000000001E-3"/>
    <n v="165.06299999999999"/>
    <n v="93.444000000000003"/>
    <n v="4.1000000000000002E-2"/>
    <n v="177673.46900000001"/>
    <n v="4.3600000000000003"/>
    <n v="0.186"/>
    <n v="0.58499999999999996"/>
    <n v="0"/>
    <n v="1E-3"/>
    <n v="11.582000000000001"/>
    <n v="11.52"/>
    <n v="0"/>
    <n v="0"/>
    <n v="0.61"/>
    <n v="1.92"/>
    <n v="0.4"/>
    <n v="1.2589999999999999"/>
    <n v="2.9089999999999998"/>
    <n v="9.157"/>
    <n v="1.7999999999999999E-2"/>
    <n v="6.0000000000000001E-3"/>
    <n v="56.451000000000001"/>
    <n v="5.0000000000000001E-3"/>
    <n v="1.2E-2"/>
    <n v="0.01"/>
    <n v="5.0000000000000001E-3"/>
    <n v="0.01"/>
    <n v="8.9999999999999993E-3"/>
    <n v="1.4E-2"/>
    <n v="2E-3"/>
    <n v="1.4999999999999999E-2"/>
    <n v="0"/>
    <n v="2.4E-2"/>
    <n v="2.1000000000000001E-2"/>
    <n v="1E-3"/>
    <n v="0.05"/>
    <n v="0"/>
    <n v="0"/>
    <n v="2.5999999999999999E-2"/>
    <n v="2E-3"/>
    <n v="0.01"/>
    <n v="0"/>
    <n v="0"/>
    <n v="0"/>
    <n v="0"/>
    <n v="3.66"/>
    <n v="3.68"/>
    <m/>
    <m/>
  </r>
  <r>
    <x v="12"/>
    <x v="9"/>
    <s v="ISL"/>
    <n v="318809"/>
    <n v="12202070800"/>
    <n v="2.8000000000000001E-2"/>
    <n v="8.7999999999999995E-2"/>
    <n v="3.72"/>
    <n v="-8.1000000000000003E-2"/>
    <n v="-2.1419999999999999"/>
    <n v="3.6829999999999998"/>
    <n v="-0.11799999999999999"/>
    <n v="-3.1059999999999999"/>
    <n v="11.553000000000001"/>
    <n v="0.307"/>
    <n v="6.5000000000000002E-2"/>
    <n v="11.667999999999999"/>
    <n v="0.31"/>
    <n v="6.6000000000000003E-2"/>
    <n v="0.622"/>
    <n v="1.95"/>
    <m/>
    <m/>
    <m/>
    <n v="2.722"/>
    <n v="113.271"/>
    <n v="278.298"/>
    <n v="11.929"/>
    <n v="2.2320000000000002"/>
    <n v="4.0000000000000001E-3"/>
    <n v="165.02699999999999"/>
    <n v="96.34"/>
    <n v="4.4999999999999998E-2"/>
    <n v="176767.391"/>
    <n v="4.6950000000000003"/>
    <n v="0.17"/>
    <n v="0.53400000000000003"/>
    <n v="0"/>
    <n v="1E-3"/>
    <n v="10.507999999999999"/>
    <n v="10.445"/>
    <n v="-3.6999999999999998E-2"/>
    <n v="-0.115"/>
    <n v="0.6"/>
    <n v="1.8819999999999999"/>
    <n v="0.35"/>
    <n v="1.0980000000000001"/>
    <n v="2.8959999999999999"/>
    <n v="9.0830000000000002"/>
    <n v="1.2E-2"/>
    <n v="4.0000000000000001E-3"/>
    <n v="56.354999999999997"/>
    <n v="2E-3"/>
    <n v="1.2E-2"/>
    <n v="0.01"/>
    <n v="5.0000000000000001E-3"/>
    <n v="0.01"/>
    <n v="8.9999999999999993E-3"/>
    <n v="1.4E-2"/>
    <n v="2E-3"/>
    <n v="1.6E-2"/>
    <n v="0"/>
    <n v="2.4E-2"/>
    <n v="2.1000000000000001E-2"/>
    <n v="1E-3"/>
    <n v="4.4999999999999998E-2"/>
    <n v="0"/>
    <n v="-1E-3"/>
    <n v="2.5999999999999999E-2"/>
    <n v="2E-3"/>
    <n v="0.01"/>
    <n v="0"/>
    <n v="0"/>
    <n v="0"/>
    <n v="0"/>
    <n v="3.33"/>
    <n v="3.35"/>
    <m/>
    <m/>
  </r>
  <r>
    <x v="12"/>
    <x v="10"/>
    <s v="ISL"/>
    <n v="318346"/>
    <n v="12862517080"/>
    <n v="0.01"/>
    <n v="3.1E-2"/>
    <n v="3.617"/>
    <n v="-0.10299999999999999"/>
    <n v="-2.7719999999999998"/>
    <n v="4.24"/>
    <n v="0.55600000000000005"/>
    <n v="15.108000000000001"/>
    <n v="13.317"/>
    <n v="0.36799999999999999"/>
    <n v="7.4999999999999997E-2"/>
    <n v="11.361000000000001"/>
    <n v="0.314"/>
    <n v="6.4000000000000001E-2"/>
    <n v="0.626"/>
    <n v="1.9670000000000001"/>
    <m/>
    <m/>
    <m/>
    <n v="2.7320000000000002"/>
    <n v="116.88800000000001"/>
    <n v="282.53800000000001"/>
    <n v="12.555"/>
    <n v="2.4220000000000002"/>
    <n v="4.0000000000000001E-3"/>
    <n v="165.649"/>
    <n v="99.128"/>
    <n v="4.7E-2"/>
    <n v="177121.82800000001"/>
    <n v="4.8899999999999997"/>
    <n v="0.19"/>
    <n v="0.59599999999999997"/>
    <n v="0"/>
    <n v="0"/>
    <n v="10.146000000000001"/>
    <n v="10.083"/>
    <n v="0.623"/>
    <n v="1.9570000000000001"/>
    <n v="0.6"/>
    <n v="1.885"/>
    <n v="0.35"/>
    <n v="1.099"/>
    <n v="2.7879999999999998"/>
    <n v="8.7590000000000003"/>
    <n v="8.0000000000000002E-3"/>
    <n v="2E-3"/>
    <n v="56.386000000000003"/>
    <n v="1E-3"/>
    <n v="1.0999999999999999E-2"/>
    <n v="1.0999999999999999E-2"/>
    <n v="4.0000000000000001E-3"/>
    <n v="0.01"/>
    <n v="8.9999999999999993E-3"/>
    <n v="1.4E-2"/>
    <n v="2E-3"/>
    <n v="1.7000000000000001E-2"/>
    <n v="0"/>
    <n v="2.4E-2"/>
    <n v="2.1000000000000001E-2"/>
    <n v="1E-3"/>
    <n v="0.05"/>
    <n v="0"/>
    <n v="1.2999999999999999E-2"/>
    <n v="2.5000000000000001E-2"/>
    <n v="1E-3"/>
    <n v="0.01"/>
    <n v="0"/>
    <n v="0"/>
    <n v="0"/>
    <n v="0"/>
    <n v="3.21"/>
    <n v="3.23"/>
    <m/>
    <m/>
  </r>
  <r>
    <x v="12"/>
    <x v="11"/>
    <s v="ISL"/>
    <n v="319308"/>
    <n v="14091197530"/>
    <n v="0.02"/>
    <n v="6.2E-2"/>
    <n v="3.4940000000000002"/>
    <n v="-0.122"/>
    <n v="-3.3860000000000001"/>
    <n v="3.4940000000000002"/>
    <n v="-0.745"/>
    <n v="-17.581"/>
    <n v="10.943"/>
    <n v="0.29799999999999999"/>
    <n v="6.2E-2"/>
    <n v="10.943"/>
    <n v="0.29799999999999999"/>
    <n v="6.2E-2"/>
    <n v="0.63900000000000001"/>
    <n v="2.0030000000000001"/>
    <m/>
    <m/>
    <m/>
    <n v="2.7509999999999999"/>
    <n v="120.38200000000001"/>
    <n v="286.03199999999998"/>
    <n v="13.195"/>
    <n v="2.6019999999999999"/>
    <n v="4.0000000000000001E-3"/>
    <n v="165.649"/>
    <n v="101.78"/>
    <n v="0.05"/>
    <n v="176561.359"/>
    <n v="4.8120000000000003"/>
    <n v="0.18"/>
    <n v="0.56200000000000006"/>
    <n v="0"/>
    <n v="1E-3"/>
    <n v="9.5210000000000008"/>
    <n v="9.27"/>
    <n v="0"/>
    <n v="0"/>
    <n v="0.56999999999999995"/>
    <n v="1.7849999999999999"/>
    <n v="0.35"/>
    <n v="1.0960000000000001"/>
    <n v="2.6520000000000001"/>
    <n v="8.3070000000000004"/>
    <n v="8.9999999999999993E-3"/>
    <n v="3.0000000000000001E-3"/>
    <n v="56.377000000000002"/>
    <n v="1E-3"/>
    <n v="0.01"/>
    <n v="8.9999999999999993E-3"/>
    <n v="4.0000000000000001E-3"/>
    <n v="8.9999999999999993E-3"/>
    <n v="8.9999999999999993E-3"/>
    <n v="1.4E-2"/>
    <n v="2E-3"/>
    <n v="1.7999999999999999E-2"/>
    <n v="0"/>
    <n v="2.4E-2"/>
    <n v="2.1000000000000001E-2"/>
    <n v="1E-3"/>
    <n v="4.8000000000000001E-2"/>
    <n v="0"/>
    <n v="0"/>
    <n v="2.3E-2"/>
    <n v="1E-3"/>
    <n v="0.01"/>
    <n v="0"/>
    <n v="0"/>
    <n v="0"/>
    <n v="0"/>
    <n v="2.96"/>
    <n v="3.04"/>
    <m/>
    <m/>
  </r>
  <r>
    <x v="12"/>
    <x v="12"/>
    <s v="ISL"/>
    <n v="320988"/>
    <n v="15510878080"/>
    <n v="0"/>
    <n v="0"/>
    <n v="3.4910000000000001"/>
    <n v="-3.0000000000000001E-3"/>
    <n v="-9.4E-2"/>
    <n v="3.637"/>
    <n v="0.14299999999999999"/>
    <n v="4.0999999999999996"/>
    <n v="11.332000000000001"/>
    <n v="0.307"/>
    <n v="6.4000000000000001E-2"/>
    <n v="10.875"/>
    <n v="0.29399999999999998"/>
    <n v="6.0999999999999999E-2"/>
    <n v="0.65900000000000003"/>
    <n v="2.0529999999999999"/>
    <m/>
    <m/>
    <m/>
    <n v="2.7509999999999999"/>
    <n v="123.873"/>
    <n v="289.66899999999998"/>
    <n v="13.853999999999999"/>
    <n v="2.774"/>
    <n v="4.0000000000000001E-3"/>
    <n v="165.79599999999999"/>
    <n v="104.43600000000001"/>
    <n v="5.3999999999999999E-2"/>
    <n v="177259.34400000001"/>
    <n v="4.798"/>
    <n v="0.17199999999999999"/>
    <n v="0.53600000000000003"/>
    <n v="0"/>
    <n v="0"/>
    <n v="9.44"/>
    <n v="9.19"/>
    <n v="0.14699999999999999"/>
    <n v="0.45700000000000002"/>
    <n v="0.54"/>
    <n v="1.6819999999999999"/>
    <n v="0.36"/>
    <n v="1.1220000000000001"/>
    <n v="2.6560000000000001"/>
    <n v="8.2739999999999991"/>
    <n v="1.2999999999999999E-2"/>
    <n v="4.0000000000000001E-3"/>
    <n v="56.898000000000003"/>
    <n v="0"/>
    <n v="0.01"/>
    <n v="8.9999999999999993E-3"/>
    <n v="4.0000000000000001E-3"/>
    <n v="8.9999999999999993E-3"/>
    <n v="8.9999999999999993E-3"/>
    <n v="1.4E-2"/>
    <n v="2E-3"/>
    <n v="1.9E-2"/>
    <n v="0"/>
    <n v="2.4E-2"/>
    <n v="2.1000000000000001E-2"/>
    <n v="1E-3"/>
    <n v="4.4999999999999998E-2"/>
    <n v="0"/>
    <n v="3.0000000000000001E-3"/>
    <n v="2.3E-2"/>
    <n v="1E-3"/>
    <n v="0.01"/>
    <n v="0"/>
    <n v="0"/>
    <n v="0"/>
    <n v="0"/>
    <n v="2.95"/>
    <n v="3.03"/>
    <m/>
    <m/>
  </r>
  <r>
    <x v="12"/>
    <x v="13"/>
    <s v="ISL"/>
    <n v="324036"/>
    <n v="16539558630"/>
    <n v="0"/>
    <n v="0"/>
    <n v="3.48"/>
    <n v="-1.0999999999999999E-2"/>
    <n v="-0.309"/>
    <n v="3.5529999999999999"/>
    <n v="-8.4000000000000005E-2"/>
    <n v="-2.3109999999999999"/>
    <n v="10.965999999999999"/>
    <n v="0.28699999999999998"/>
    <n v="6.0999999999999999E-2"/>
    <n v="10.74"/>
    <n v="0.28100000000000003"/>
    <n v="5.8999999999999997E-2"/>
    <n v="0.66100000000000003"/>
    <n v="2.04"/>
    <m/>
    <m/>
    <m/>
    <n v="2.7509999999999999"/>
    <n v="127.35299999999999"/>
    <n v="293.22199999999998"/>
    <n v="14.515000000000001"/>
    <n v="2.9470000000000001"/>
    <n v="4.0000000000000001E-3"/>
    <n v="165.869"/>
    <n v="107.07899999999999"/>
    <n v="5.8000000000000003E-2"/>
    <n v="181204.21900000001"/>
    <n v="4.742"/>
    <n v="0.17299999999999999"/>
    <n v="0.53400000000000003"/>
    <n v="0"/>
    <n v="0"/>
    <n v="9.875"/>
    <n v="9.5980000000000008"/>
    <n v="7.2999999999999995E-2"/>
    <n v="0.22600000000000001"/>
    <n v="0.54"/>
    <n v="1.6659999999999999"/>
    <n v="0.35"/>
    <n v="1.08"/>
    <n v="2.6419999999999999"/>
    <n v="8.1549999999999994"/>
    <n v="0.01"/>
    <n v="3.0000000000000001E-3"/>
    <n v="58.716999999999999"/>
    <n v="0"/>
    <n v="0.01"/>
    <n v="8.9999999999999993E-3"/>
    <n v="4.0000000000000001E-3"/>
    <n v="8.0000000000000002E-3"/>
    <n v="8.9999999999999993E-3"/>
    <n v="1.4E-2"/>
    <n v="2E-3"/>
    <n v="1.9E-2"/>
    <n v="0"/>
    <n v="2.3E-2"/>
    <n v="2.1000000000000001E-2"/>
    <n v="1E-3"/>
    <n v="4.4999999999999998E-2"/>
    <n v="0"/>
    <n v="2E-3"/>
    <n v="2.3E-2"/>
    <n v="1E-3"/>
    <n v="0.01"/>
    <n v="0"/>
    <n v="0"/>
    <n v="0"/>
    <n v="0"/>
    <n v="3.11"/>
    <n v="3.2"/>
    <m/>
    <m/>
  </r>
  <r>
    <x v="12"/>
    <x v="14"/>
    <s v="ISL"/>
    <n v="327650"/>
    <n v="17958239080"/>
    <n v="0"/>
    <n v="0"/>
    <n v="3.4359999999999999"/>
    <n v="-4.3999999999999997E-2"/>
    <n v="-1.2569999999999999"/>
    <n v="3.4729999999999999"/>
    <n v="-0.08"/>
    <n v="-2.262"/>
    <n v="10.6"/>
    <n v="0.27500000000000002"/>
    <n v="5.8999999999999997E-2"/>
    <n v="10.488"/>
    <n v="0.27200000000000002"/>
    <n v="5.8999999999999997E-2"/>
    <n v="0.625"/>
    <n v="1.9079999999999999"/>
    <m/>
    <m/>
    <m/>
    <n v="2.7509999999999999"/>
    <n v="130.79"/>
    <n v="296.69499999999999"/>
    <n v="15.14"/>
    <n v="3.13"/>
    <n v="4.0000000000000001E-3"/>
    <n v="165.90600000000001"/>
    <n v="109.70399999999999"/>
    <n v="0.06"/>
    <n v="178940.125"/>
    <n v="4.6459999999999999"/>
    <n v="0.183"/>
    <n v="0.55800000000000005"/>
    <n v="0"/>
    <n v="0"/>
    <n v="9.9499999999999993"/>
    <n v="9.7050000000000001"/>
    <n v="3.6999999999999998E-2"/>
    <n v="0.112"/>
    <n v="0.56000000000000005"/>
    <n v="1.7090000000000001"/>
    <n v="0.37"/>
    <n v="1.129"/>
    <n v="2.625"/>
    <n v="8.0129999999999999"/>
    <n v="8.0000000000000002E-3"/>
    <n v="3.0000000000000001E-3"/>
    <n v="58.63"/>
    <n v="0"/>
    <n v="0.01"/>
    <n v="8.9999999999999993E-3"/>
    <n v="4.0000000000000001E-3"/>
    <n v="8.0000000000000002E-3"/>
    <n v="8.9999999999999993E-3"/>
    <n v="1.4E-2"/>
    <n v="2E-3"/>
    <n v="0.02"/>
    <n v="0"/>
    <n v="2.3E-2"/>
    <n v="2.1000000000000001E-2"/>
    <n v="1E-3"/>
    <n v="4.7E-2"/>
    <n v="0"/>
    <n v="1E-3"/>
    <n v="2.1999999999999999E-2"/>
    <n v="1E-3"/>
    <n v="0.01"/>
    <n v="0"/>
    <n v="0"/>
    <n v="0"/>
    <n v="0"/>
    <n v="3.18"/>
    <n v="3.26"/>
    <m/>
    <m/>
  </r>
  <r>
    <x v="12"/>
    <x v="15"/>
    <s v="ISL"/>
    <n v="331068"/>
    <n v="19186919530"/>
    <n v="0"/>
    <n v="0"/>
    <n v="3.5339999999999998"/>
    <n v="9.8000000000000004E-2"/>
    <n v="2.8370000000000002"/>
    <n v="3.57"/>
    <n v="9.8000000000000004E-2"/>
    <n v="2.8069999999999999"/>
    <n v="10.785"/>
    <n v="0.27200000000000002"/>
    <n v="5.8000000000000003E-2"/>
    <n v="10.673999999999999"/>
    <n v="0.26900000000000002"/>
    <n v="5.8000000000000003E-2"/>
    <n v="0.66100000000000003"/>
    <n v="1.9970000000000001"/>
    <m/>
    <m/>
    <m/>
    <n v="2.7509999999999999"/>
    <n v="134.32300000000001"/>
    <n v="300.26600000000002"/>
    <n v="15.801"/>
    <n v="3.2930000000000001"/>
    <n v="4.0000000000000001E-3"/>
    <n v="165.94300000000001"/>
    <n v="112.40900000000001"/>
    <n v="6.4000000000000001E-2"/>
    <n v="184878.391"/>
    <n v="4.6589999999999998"/>
    <n v="0.16300000000000001"/>
    <n v="0.49299999999999999"/>
    <n v="0"/>
    <n v="1E-3"/>
    <n v="9.9979999999999993"/>
    <n v="9.7560000000000002"/>
    <n v="3.6999999999999998E-2"/>
    <n v="0.111"/>
    <n v="0.56000000000000005"/>
    <n v="1.6910000000000001"/>
    <n v="0.38"/>
    <n v="1.1479999999999999"/>
    <n v="2.7050000000000001"/>
    <n v="8.1720000000000006"/>
    <n v="1.2E-2"/>
    <n v="4.0000000000000001E-3"/>
    <n v="61.207000000000001"/>
    <n v="0"/>
    <n v="0.01"/>
    <n v="8.9999999999999993E-3"/>
    <n v="4.0000000000000001E-3"/>
    <n v="8.0000000000000002E-3"/>
    <n v="8.9999999999999993E-3"/>
    <n v="1.2999999999999999E-2"/>
    <n v="2E-3"/>
    <n v="2.1000000000000001E-2"/>
    <n v="0"/>
    <n v="2.3E-2"/>
    <n v="2.1000000000000001E-2"/>
    <n v="1E-3"/>
    <n v="4.2999999999999997E-2"/>
    <n v="0"/>
    <n v="1E-3"/>
    <n v="2.3E-2"/>
    <n v="1E-3"/>
    <n v="0.01"/>
    <n v="0"/>
    <n v="0"/>
    <n v="0"/>
    <n v="0"/>
    <n v="3.23"/>
    <n v="3.31"/>
    <m/>
    <m/>
  </r>
  <r>
    <x v="12"/>
    <x v="16"/>
    <s v="ISL"/>
    <n v="335677"/>
    <n v="20515600000"/>
    <n v="0"/>
    <n v="0"/>
    <n v="3.4849999999999999"/>
    <n v="-4.9000000000000002E-2"/>
    <n v="-1.377"/>
    <n v="3.5219999999999998"/>
    <n v="-4.9000000000000002E-2"/>
    <n v="-1.363"/>
    <n v="10.492000000000001"/>
    <n v="0.25"/>
    <n v="5.7000000000000002E-2"/>
    <n v="10.382999999999999"/>
    <n v="0.247"/>
    <n v="5.7000000000000002E-2"/>
    <n v="0.66"/>
    <n v="1.966"/>
    <m/>
    <m/>
    <m/>
    <n v="2.7509999999999999"/>
    <n v="137.809"/>
    <n v="303.78800000000001"/>
    <n v="16.460999999999999"/>
    <n v="3.4420000000000002"/>
    <n v="4.0000000000000001E-3"/>
    <n v="165.97900000000001"/>
    <n v="115.08199999999999"/>
    <n v="6.8000000000000005E-2"/>
    <n v="183038.07800000001"/>
    <n v="4.3540000000000001"/>
    <n v="0.14899999999999999"/>
    <n v="0.44400000000000001"/>
    <n v="0"/>
    <n v="0"/>
    <n v="8.4610000000000003"/>
    <n v="8.1920000000000002"/>
    <n v="3.6999999999999998E-2"/>
    <n v="0.109"/>
    <n v="0.55000000000000004"/>
    <n v="1.6379999999999999"/>
    <n v="0.37"/>
    <n v="1.1020000000000001"/>
    <n v="2.6720000000000002"/>
    <n v="7.9610000000000003"/>
    <n v="1.0999999999999999E-2"/>
    <n v="4.0000000000000001E-3"/>
    <n v="61.442"/>
    <n v="0"/>
    <n v="0.01"/>
    <n v="8.9999999999999993E-3"/>
    <n v="5.0000000000000001E-3"/>
    <n v="7.0000000000000001E-3"/>
    <n v="8.9999999999999993E-3"/>
    <n v="1.2999999999999999E-2"/>
    <n v="2E-3"/>
    <n v="2.1000000000000001E-2"/>
    <n v="0"/>
    <n v="2.3E-2"/>
    <n v="2.1000000000000001E-2"/>
    <n v="1E-3"/>
    <n v="3.9E-2"/>
    <n v="0"/>
    <n v="1E-3"/>
    <n v="2.1999999999999999E-2"/>
    <n v="1E-3"/>
    <n v="0.01"/>
    <n v="0"/>
    <n v="0"/>
    <n v="0"/>
    <n v="0"/>
    <n v="2.75"/>
    <n v="2.84"/>
    <m/>
    <m/>
  </r>
  <r>
    <x v="12"/>
    <x v="17"/>
    <s v="ISL"/>
    <n v="343641"/>
    <n v="21744280450"/>
    <n v="0"/>
    <n v="0"/>
    <n v="3.6019999999999999"/>
    <n v="0.11600000000000001"/>
    <n v="3.3410000000000002"/>
    <n v="3.6749999999999998"/>
    <n v="0.153"/>
    <n v="4.3470000000000004"/>
    <n v="10.694000000000001"/>
    <n v="0.249"/>
    <n v="5.7000000000000002E-2"/>
    <n v="10.481"/>
    <n v="0.24399999999999999"/>
    <n v="5.6000000000000001E-2"/>
    <n v="0.69299999999999995"/>
    <n v="2.0169999999999999"/>
    <m/>
    <m/>
    <m/>
    <n v="2.7509999999999999"/>
    <n v="141.41"/>
    <n v="307.46300000000002"/>
    <n v="17.155000000000001"/>
    <n v="3.5880000000000001"/>
    <n v="5.0000000000000001E-3"/>
    <n v="166.05199999999999"/>
    <n v="117.84"/>
    <n v="7.0999999999999994E-2"/>
    <n v="186955.54699999999"/>
    <n v="4.3550000000000004"/>
    <n v="0.14599999999999999"/>
    <n v="0.42599999999999999"/>
    <n v="0"/>
    <n v="0"/>
    <n v="8.41"/>
    <n v="8.1769999999999996"/>
    <n v="7.2999999999999995E-2"/>
    <n v="0.21299999999999999"/>
    <n v="0.54"/>
    <n v="1.571"/>
    <n v="0.38"/>
    <n v="1.1060000000000001"/>
    <n v="2.7589999999999999"/>
    <n v="8.0280000000000005"/>
    <n v="8.9999999999999993E-3"/>
    <n v="3.0000000000000001E-3"/>
    <n v="64.245999999999995"/>
    <n v="0"/>
    <n v="0.01"/>
    <n v="8.9999999999999993E-3"/>
    <n v="5.0000000000000001E-3"/>
    <n v="7.0000000000000001E-3"/>
    <n v="8.9999999999999993E-3"/>
    <n v="1.2999999999999999E-2"/>
    <n v="2E-3"/>
    <n v="2.1000000000000001E-2"/>
    <n v="0"/>
    <n v="2.3E-2"/>
    <n v="2.1000000000000001E-2"/>
    <n v="1E-3"/>
    <n v="3.6999999999999998E-2"/>
    <n v="0"/>
    <n v="2E-3"/>
    <n v="2.3E-2"/>
    <n v="1E-3"/>
    <n v="0.01"/>
    <n v="0"/>
    <n v="0"/>
    <n v="0"/>
    <n v="0"/>
    <n v="2.81"/>
    <n v="2.89"/>
    <m/>
    <m/>
  </r>
  <r>
    <x v="12"/>
    <x v="18"/>
    <s v="ISL"/>
    <n v="352951"/>
    <n v="23362960900"/>
    <n v="0"/>
    <n v="0"/>
    <n v="3.6589999999999998"/>
    <n v="5.7000000000000002E-2"/>
    <n v="1.5920000000000001"/>
    <n v="3.7320000000000002"/>
    <n v="5.7000000000000002E-2"/>
    <n v="1.56"/>
    <n v="10.574"/>
    <n v="0.24399999999999999"/>
    <n v="5.6000000000000001E-2"/>
    <n v="10.367000000000001"/>
    <n v="0.23899999999999999"/>
    <n v="5.5E-2"/>
    <n v="0.71499999999999997"/>
    <n v="2.0259999999999998"/>
    <m/>
    <m/>
    <m/>
    <n v="2.7509999999999999"/>
    <n v="145.06899999999999"/>
    <n v="311.19499999999999"/>
    <n v="17.87"/>
    <n v="3.7450000000000001"/>
    <n v="5.0000000000000001E-3"/>
    <n v="166.126"/>
    <n v="120.624"/>
    <n v="7.4999999999999997E-2"/>
    <n v="188294"/>
    <n v="4.3390000000000004"/>
    <n v="0.156"/>
    <n v="0.443"/>
    <n v="0"/>
    <n v="0"/>
    <n v="8.2449999999999992"/>
    <n v="8.0180000000000007"/>
    <n v="7.2999999999999995E-2"/>
    <n v="0.20799999999999999"/>
    <n v="0.54"/>
    <n v="1.53"/>
    <n v="0.38"/>
    <n v="1.077"/>
    <n v="2.7829999999999999"/>
    <n v="7.8860000000000001"/>
    <n v="1.2E-2"/>
    <n v="4.0000000000000001E-3"/>
    <n v="66.459000000000003"/>
    <n v="0"/>
    <n v="0.01"/>
    <n v="8.9999999999999993E-3"/>
    <n v="5.0000000000000001E-3"/>
    <n v="7.0000000000000001E-3"/>
    <n v="8.9999999999999993E-3"/>
    <n v="1.2999999999999999E-2"/>
    <n v="2E-3"/>
    <n v="2.1999999999999999E-2"/>
    <n v="0"/>
    <n v="2.3E-2"/>
    <n v="2.1000000000000001E-2"/>
    <n v="1E-3"/>
    <n v="3.7999999999999999E-2"/>
    <n v="0"/>
    <n v="2E-3"/>
    <n v="2.3E-2"/>
    <n v="1E-3"/>
    <n v="0.01"/>
    <n v="0"/>
    <n v="0"/>
    <n v="0"/>
    <n v="0"/>
    <n v="2.83"/>
    <n v="2.91"/>
    <m/>
    <m/>
  </r>
  <r>
    <x v="12"/>
    <x v="19"/>
    <s v="ISL"/>
    <n v="360787"/>
    <n v="24981641350"/>
    <n v="0"/>
    <n v="0"/>
    <n v="3.5459999999999998"/>
    <n v="-0.113"/>
    <n v="-3.08"/>
    <n v="3.62"/>
    <n v="-0.113"/>
    <n v="-3.0190000000000001"/>
    <n v="10.032"/>
    <n v="0.28610526315789475"/>
    <n v="5.7000000000000002E-2"/>
    <n v="9.8290000000000006"/>
    <n v="0.28331578947368419"/>
    <n v="5.6000000000000001E-2"/>
    <n v="0.68400000000000005"/>
    <n v="1.8959999999999999"/>
    <m/>
    <m/>
    <m/>
    <n v="2.7509999999999999"/>
    <n v="148.61500000000001"/>
    <n v="314.81400000000002"/>
    <n v="18.553999999999998"/>
    <n v="3.9079999999999999"/>
    <n v="5.0000000000000001E-3"/>
    <n v="166.19900000000001"/>
    <n v="123.316"/>
    <n v="8.2000000000000003E-2"/>
    <n v="175527.734"/>
    <n v="4.1242631578947373"/>
    <n v="0.16300000000000001"/>
    <n v="0.45200000000000001"/>
    <n v="0"/>
    <n v="1E-3"/>
    <n v="7.899"/>
    <n v="7.6779999999999999"/>
    <n v="7.2999999999999995E-2"/>
    <n v="0.20300000000000001"/>
    <n v="0.53"/>
    <n v="1.4690000000000001"/>
    <n v="0.37"/>
    <n v="1.026"/>
    <n v="2.6920000000000002"/>
    <n v="7.4619999999999997"/>
    <n v="1.7999999999999999E-2"/>
    <n v="7.0000000000000001E-3"/>
    <n v="63.328000000000003"/>
    <n v="0"/>
    <n v="0.01"/>
    <n v="8.9999999999999993E-3"/>
    <n v="5.0000000000000001E-3"/>
    <n v="7.0000000000000001E-3"/>
    <n v="8.9999999999999993E-3"/>
    <n v="1.2999999999999999E-2"/>
    <n v="2E-3"/>
    <n v="2.1999999999999999E-2"/>
    <n v="0"/>
    <n v="2.3E-2"/>
    <n v="2.1000000000000001E-2"/>
    <n v="1E-3"/>
    <n v="3.6999999999999998E-2"/>
    <n v="0"/>
    <n v="2E-3"/>
    <n v="2.1999999999999999E-2"/>
    <n v="2E-3"/>
    <n v="0.01"/>
    <n v="0"/>
    <n v="0"/>
    <n v="0"/>
    <n v="0"/>
    <n v="2.77"/>
    <n v="2.85"/>
    <m/>
    <m/>
  </r>
  <r>
    <x v="12"/>
    <x v="20"/>
    <s v="ISL"/>
    <n v="366682"/>
    <n v="23250921800"/>
    <n v="0"/>
    <n v="0"/>
    <n v="3.3290000000000002"/>
    <n v="-0.217"/>
    <n v="-6.13"/>
    <n v="3.4020000000000001"/>
    <n v="-0.217"/>
    <n v="-6.0060000000000002"/>
    <n v="9.2780000000000005"/>
    <n v="0.28610526315789475"/>
    <n v="0.06"/>
    <n v="9.0779999999999994"/>
    <n v="0.28331578947368419"/>
    <n v="5.8000000000000003E-2"/>
    <n v="0.66800000000000004"/>
    <n v="1.821"/>
    <m/>
    <m/>
    <m/>
    <n v="2.7509999999999999"/>
    <n v="151.94399999999999"/>
    <n v="318.21699999999998"/>
    <n v="19.221"/>
    <n v="4.0830000000000002"/>
    <n v="5.0000000000000001E-3"/>
    <n v="166.27199999999999"/>
    <n v="125.79600000000001"/>
    <n v="8.7999999999999995E-2"/>
    <n v="155754.59400000001"/>
    <n v="4.1242631578947373"/>
    <n v="0.17499999999999999"/>
    <n v="0.47699999999999998"/>
    <n v="0"/>
    <n v="1E-3"/>
    <n v="10.380650000000001"/>
    <n v="10.230050000000002"/>
    <n v="7.2999999999999995E-2"/>
    <n v="0.2"/>
    <n v="0.57099999999999995"/>
    <n v="1.8184499999999999"/>
    <n v="0.36649999999999994"/>
    <n v="1.1644000000000003"/>
    <n v="2.48"/>
    <n v="6.7629999999999999"/>
    <n v="1.7000000000000001E-2"/>
    <n v="6.0000000000000001E-3"/>
    <n v="57.112000000000002"/>
    <n v="0"/>
    <n v="8.9999999999999993E-3"/>
    <n v="8.9999999999999993E-3"/>
    <n v="5.0000000000000001E-3"/>
    <n v="6.0000000000000001E-3"/>
    <n v="8.9999999999999993E-3"/>
    <n v="1.2999999999999999E-2"/>
    <n v="2E-3"/>
    <n v="2.3E-2"/>
    <n v="0"/>
    <n v="2.3E-2"/>
    <n v="2.1000000000000001E-2"/>
    <n v="1E-3"/>
    <n v="4.2999999999999997E-2"/>
    <n v="0"/>
    <n v="2E-3"/>
    <n v="2.1999999999999999E-2"/>
    <n v="2E-3"/>
    <n v="0.01"/>
    <n v="0"/>
    <n v="0"/>
    <n v="0"/>
    <n v="0"/>
    <n v="3.2054999999999998"/>
    <n v="3.2544999999999993"/>
    <m/>
    <m/>
  </r>
  <r>
    <x v="12"/>
    <x v="21"/>
    <s v="ISL"/>
    <n v="370338"/>
    <n v="27841648044"/>
    <n v="2.5600000000000001E-2"/>
    <n v="8.5800000000000001E-2"/>
    <n v="3.375"/>
    <n v="4.5999999999999999E-2"/>
    <n v="1.3839999999999999"/>
    <n v="3.4119999999999999"/>
    <n v="8.9999999999999993E-3"/>
    <n v="0.27800000000000002"/>
    <n v="9.2119999999999997"/>
    <n v="0.28610526315789475"/>
    <n v="5.8999999999999997E-2"/>
    <n v="9.1129999999999995"/>
    <n v="0.28331578947368419"/>
    <n v="5.8000000000000003E-2"/>
    <n v="0.66800000000000004"/>
    <n v="1.8029999999999999"/>
    <m/>
    <m/>
    <m/>
    <n v="2.6292380952380947"/>
    <n v="155.31899999999999"/>
    <n v="321.62799999999999"/>
    <n v="19.888999999999999"/>
    <n v="4.258"/>
    <n v="5.0000000000000001E-3"/>
    <n v="166.309"/>
    <n v="128.322"/>
    <n v="9.4E-2"/>
    <n v="156923.65599999999"/>
    <n v="4.1242631578947373"/>
    <n v="0.17499999999999999"/>
    <n v="0.47199999999999998"/>
    <n v="0"/>
    <n v="1E-3"/>
    <n v="10.380650000000001"/>
    <n v="10.230050000000002"/>
    <n v="3.6999999999999998E-2"/>
    <n v="9.9000000000000005E-2"/>
    <n v="0.57099999999999995"/>
    <n v="1.8184499999999999"/>
    <n v="0.36649999999999994"/>
    <n v="1.1644000000000003"/>
    <n v="2.5259999999999998"/>
    <n v="6.8209999999999997"/>
    <n v="1.7000000000000001E-2"/>
    <n v="6.0000000000000001E-3"/>
    <n v="58.115000000000002"/>
    <n v="2.7619047619047619E-3"/>
    <n v="8.9999999999999993E-3"/>
    <n v="8.0000000000000002E-3"/>
    <n v="4.0000000000000001E-3"/>
    <n v="9.4285714285714303E-3"/>
    <n v="8.9999999999999993E-3"/>
    <n v="1.2999999999999999E-2"/>
    <n v="2E-3"/>
    <n v="2.3E-2"/>
    <n v="0"/>
    <n v="2.1999999999999999E-2"/>
    <n v="2.1000000000000001E-2"/>
    <n v="1E-3"/>
    <n v="4.2000000000000003E-2"/>
    <n v="0"/>
    <n v="1E-3"/>
    <n v="2.1000000000000001E-2"/>
    <n v="2E-3"/>
    <n v="0.01"/>
    <n v="0"/>
    <n v="0"/>
    <n v="0"/>
    <n v="0"/>
    <n v="3.2054999999999998"/>
    <n v="3.2544999999999993"/>
    <m/>
    <m/>
  </r>
  <r>
    <x v="13"/>
    <x v="0"/>
    <s v="IND"/>
    <n v="1059633664"/>
    <n v="466000000000"/>
    <n v="45.957000000000001"/>
    <n v="4.2999999999999997E-2"/>
    <n v="978.10400000000004"/>
    <n v="27.152999999999999"/>
    <n v="2.855"/>
    <n v="1186.952"/>
    <n v="135.68100000000001"/>
    <n v="12.906000000000001"/>
    <n v="1.1200000000000001"/>
    <n v="0.42799999999999999"/>
    <n v="0.318"/>
    <n v="0.92300000000000004"/>
    <n v="0.35299999999999998"/>
    <n v="0.26200000000000001"/>
    <n v="572.87699999999995"/>
    <n v="0.54100000000000004"/>
    <n v="905.62"/>
    <n v="0.85499999999999998"/>
    <n v="0.32700000000000001"/>
    <n v="657.01199999999994"/>
    <n v="18921.407999999999"/>
    <n v="57991.370999999999"/>
    <n v="12867.468000000001"/>
    <n v="126.389"/>
    <n v="492.565"/>
    <n v="41858.633000000002"/>
    <n v="4777.9740000000002"/>
    <m/>
    <n v="3518.6819999999998"/>
    <n v="1.3440000000000001"/>
    <n v="3.1110000000000002"/>
    <n v="3.0000000000000001E-3"/>
    <n v="43.872999999999998"/>
    <n v="4.1000000000000002E-2"/>
    <n v="1.6020000000000001"/>
    <n v="1.395"/>
    <n v="208.84800000000001"/>
    <n v="0.19700000000000001"/>
    <n v="573"/>
    <n v="0.54100000000000004"/>
    <n v="180.54"/>
    <n v="0.17"/>
    <n v="312.28699999999998"/>
    <n v="0.29499999999999998"/>
    <m/>
    <m/>
    <n v="3728.5140000000001"/>
    <n v="6.3659999999999997"/>
    <n v="3.843"/>
    <n v="3.883"/>
    <n v="6.2249999999999996"/>
    <n v="3.5670000000000002"/>
    <n v="1.8089999999999999"/>
    <n v="3.444"/>
    <n v="2.4500000000000002"/>
    <n v="1.181"/>
    <n v="0.40400000000000003"/>
    <n v="6.5149999999999997"/>
    <n v="1.3069999999999999"/>
    <m/>
    <n v="1.115"/>
    <n v="0.92700000000000005"/>
    <n v="4.0819999999999999"/>
    <n v="3.0310000000000001"/>
    <m/>
    <n v="4.2880000000000003"/>
    <n v="2.5999999999999999E-2"/>
    <n v="1.9E-2"/>
    <n v="4.9000000000000002E-2"/>
    <n v="4.0000000000000001E-3"/>
    <n v="1477.87"/>
    <n v="1697.23"/>
    <n v="-72.483999999999995"/>
    <n v="-7.4109999999999996"/>
  </r>
  <r>
    <x v="13"/>
    <x v="1"/>
    <s v="IND"/>
    <n v="1078970880"/>
    <n v="487000000000"/>
    <n v="46.74"/>
    <n v="4.2999999999999997E-2"/>
    <n v="991.73199999999997"/>
    <n v="13.628"/>
    <n v="1.393"/>
    <n v="1159.653"/>
    <n v="-27.298999999999999"/>
    <n v="-2.2999999999999998"/>
    <n v="1.075"/>
    <n v="0.39900000000000002"/>
    <n v="0.31"/>
    <n v="0.91900000000000004"/>
    <n v="0.34100000000000003"/>
    <n v="0.26500000000000001"/>
    <n v="582.08299999999997"/>
    <n v="0.53900000000000003"/>
    <n v="913.154"/>
    <n v="0.84599999999999997"/>
    <n v="0.314"/>
    <n v="703.75199999999995"/>
    <n v="19913.141"/>
    <n v="59151.027000000002"/>
    <n v="13449.552"/>
    <n v="129.614"/>
    <n v="536.13400000000001"/>
    <n v="42026.559000000001"/>
    <n v="5094.09"/>
    <m/>
    <n v="3469.8359999999998"/>
    <n v="1.288"/>
    <n v="3.2240000000000002"/>
    <n v="3.0000000000000001E-3"/>
    <n v="43.569000000000003"/>
    <n v="0.04"/>
    <n v="1.5940000000000001"/>
    <n v="1.6"/>
    <n v="167.92099999999999"/>
    <n v="0.156"/>
    <n v="574.73"/>
    <n v="0.53300000000000003"/>
    <n v="184.86"/>
    <n v="0.17100000000000001"/>
    <n v="316.11500000000001"/>
    <n v="0.29299999999999998"/>
    <m/>
    <m/>
    <n v="3743.8530000000001"/>
    <n v="6.1959999999999997"/>
    <n v="3.8639999999999999"/>
    <n v="3.8140000000000001"/>
    <n v="6.2889999999999997"/>
    <n v="3.6709999999999998"/>
    <n v="1.8580000000000001"/>
    <n v="3.45"/>
    <n v="2.516"/>
    <n v="1.18"/>
    <n v="0.42299999999999999"/>
    <n v="6.4930000000000003"/>
    <n v="1.355"/>
    <m/>
    <n v="1.147"/>
    <n v="0.91300000000000003"/>
    <n v="3.5430000000000001"/>
    <n v="3.0419999999999998"/>
    <m/>
    <n v="4.3040000000000003"/>
    <n v="2.5999999999999999E-2"/>
    <n v="1.9E-2"/>
    <n v="0.05"/>
    <n v="4.0000000000000001E-3"/>
    <n v="1725.86"/>
    <n v="1719.69"/>
    <n v="-78.576999999999998"/>
    <n v="-7.923"/>
  </r>
  <r>
    <x v="13"/>
    <x v="2"/>
    <s v="IND"/>
    <n v="1098313088"/>
    <n v="510000000000"/>
    <n v="49.110999999999997"/>
    <n v="4.4999999999999998E-2"/>
    <n v="1022.175"/>
    <n v="30.443999999999999"/>
    <n v="3.07"/>
    <n v="1131.9490000000001"/>
    <n v="-27.704000000000001"/>
    <n v="-2.3889999999999998"/>
    <n v="1.0309999999999999"/>
    <n v="0.379"/>
    <n v="0.29299999999999998"/>
    <n v="0.93100000000000005"/>
    <n v="0.34200000000000003"/>
    <n v="0.26400000000000001"/>
    <n v="598.59799999999996"/>
    <n v="0.54500000000000004"/>
    <n v="928.20100000000002"/>
    <n v="0.84499999999999997"/>
    <n v="0.31"/>
    <n v="752.86300000000006"/>
    <n v="20935.313999999998"/>
    <n v="60282.972999999998"/>
    <n v="14048.148999999999"/>
    <n v="132.358"/>
    <n v="583.26800000000003"/>
    <n v="42136.332000000002"/>
    <n v="5418.6769999999997"/>
    <m/>
    <n v="3519.7170000000001"/>
    <n v="1.2929999999999999"/>
    <n v="2.7440000000000002"/>
    <n v="2E-3"/>
    <n v="47.134"/>
    <n v="4.2999999999999997E-2"/>
    <n v="1.583"/>
    <n v="1.5880000000000001"/>
    <n v="109.773"/>
    <n v="0.1"/>
    <n v="567.32000000000005"/>
    <n v="0.51700000000000002"/>
    <n v="178.71"/>
    <n v="0.16300000000000001"/>
    <n v="324.58800000000002"/>
    <n v="0.29599999999999999"/>
    <m/>
    <m/>
    <n v="3865.7510000000002"/>
    <n v="6.1689999999999996"/>
    <n v="3.8889999999999998"/>
    <n v="3.5979999999999999"/>
    <n v="6.1849999999999996"/>
    <n v="3.77"/>
    <n v="1.907"/>
    <n v="3.4529999999999998"/>
    <n v="2.581"/>
    <n v="1.173"/>
    <n v="0.443"/>
    <n v="6.4589999999999996"/>
    <n v="1.4019999999999999"/>
    <m/>
    <n v="0.91900000000000004"/>
    <n v="0.96099999999999997"/>
    <n v="2.12"/>
    <n v="3.125"/>
    <m/>
    <n v="4.3159999999999998"/>
    <n v="2.7E-2"/>
    <n v="0.02"/>
    <n v="5.0999999999999997E-2"/>
    <n v="4.0000000000000001E-3"/>
    <n v="1744.38"/>
    <n v="1738.53"/>
    <n v="-93.974000000000004"/>
    <n v="-9.1940000000000008"/>
  </r>
  <r>
    <x v="13"/>
    <x v="3"/>
    <s v="IND"/>
    <n v="1117415168"/>
    <n v="540000000000"/>
    <n v="50.88"/>
    <n v="4.5999999999999999E-2"/>
    <n v="1058.7249999999999"/>
    <n v="36.549999999999997"/>
    <n v="3.5760000000000001"/>
    <n v="1193.1210000000001"/>
    <n v="61.171999999999997"/>
    <n v="5.4039999999999999"/>
    <n v="1.0680000000000001"/>
    <n v="0.371"/>
    <n v="0.29799999999999999"/>
    <n v="0.94699999999999995"/>
    <n v="0.33"/>
    <n v="0.26400000000000001"/>
    <n v="625.89099999999996"/>
    <n v="0.56000000000000005"/>
    <n v="981.077"/>
    <n v="0.878"/>
    <n v="0.30499999999999999"/>
    <n v="803.74300000000005"/>
    <n v="21994.041000000001"/>
    <n v="61476.097999999998"/>
    <n v="14674.040999999999"/>
    <n v="134.38800000000001"/>
    <n v="633.25599999999997"/>
    <n v="42270.722999999998"/>
    <n v="5748.6139999999996"/>
    <m/>
    <n v="3583.34"/>
    <n v="1.246"/>
    <n v="2.0299999999999998"/>
    <n v="2E-3"/>
    <n v="49.988"/>
    <n v="4.4999999999999998E-2"/>
    <n v="1.5920000000000001"/>
    <n v="1.6"/>
    <n v="134.39599999999999"/>
    <n v="0.12"/>
    <n v="575.75"/>
    <n v="0.51500000000000001"/>
    <n v="187.28"/>
    <n v="0.16800000000000001"/>
    <n v="329.93700000000001"/>
    <n v="0.29499999999999998"/>
    <m/>
    <m/>
    <n v="4004.078"/>
    <n v="5.97"/>
    <n v="3.8290000000000002"/>
    <n v="3.5819999999999999"/>
    <n v="5.95"/>
    <n v="3.86"/>
    <n v="1.954"/>
    <n v="3.4550000000000001"/>
    <n v="2.645"/>
    <n v="1.1599999999999999"/>
    <n v="0.46300000000000002"/>
    <n v="6.423"/>
    <n v="1.448"/>
    <m/>
    <n v="0.67800000000000005"/>
    <n v="0.98399999999999999"/>
    <n v="2.3769999999999998"/>
    <n v="3.089"/>
    <m/>
    <n v="4.3250000000000002"/>
    <n v="2.7E-2"/>
    <n v="0.02"/>
    <n v="5.1999999999999998E-2"/>
    <n v="4.0000000000000001E-3"/>
    <n v="1787.88"/>
    <n v="1779.37"/>
    <n v="-77.647999999999996"/>
    <n v="-7.3339999999999996"/>
  </r>
  <r>
    <x v="13"/>
    <x v="4"/>
    <s v="IND"/>
    <n v="1136264576"/>
    <n v="580000000000"/>
    <n v="55.545000000000002"/>
    <n v="4.9000000000000002E-2"/>
    <n v="1124.518"/>
    <n v="65.792000000000002"/>
    <n v="6.2140000000000004"/>
    <n v="1218.9390000000001"/>
    <n v="25.818000000000001"/>
    <n v="2.1640000000000001"/>
    <n v="1.073"/>
    <n v="0.35299999999999998"/>
    <n v="0.28000000000000003"/>
    <n v="0.99"/>
    <n v="0.32600000000000001"/>
    <n v="0.25900000000000001"/>
    <n v="669.96900000000005"/>
    <n v="0.59"/>
    <n v="1035.4280000000001"/>
    <n v="0.91100000000000003"/>
    <n v="0.3"/>
    <n v="859.28800000000001"/>
    <n v="23118.559000000001"/>
    <n v="62695.035000000003"/>
    <n v="15344.009"/>
    <n v="136.29"/>
    <n v="682.84100000000001"/>
    <n v="42365.144999999997"/>
    <n v="6096.1319999999996"/>
    <m/>
    <n v="3826.2049999999999"/>
    <n v="1.2589999999999999"/>
    <n v="1.9019999999999999"/>
    <n v="2E-3"/>
    <n v="49.585000000000001"/>
    <n v="4.3999999999999997E-2"/>
    <n v="1.643"/>
    <n v="1.6519999999999999"/>
    <n v="94.421000000000006"/>
    <n v="8.3000000000000004E-2"/>
    <n v="583.04"/>
    <n v="0.51300000000000001"/>
    <n v="194.89"/>
    <n v="0.17199999999999999"/>
    <n v="347.51799999999997"/>
    <n v="0.30599999999999999"/>
    <m/>
    <m/>
    <n v="4347.5820000000003"/>
    <n v="6.1"/>
    <n v="3.927"/>
    <n v="3.585"/>
    <n v="6.1630000000000003"/>
    <n v="3.9540000000000002"/>
    <n v="2.0030000000000001"/>
    <n v="3.4580000000000002"/>
    <n v="2.7130000000000001"/>
    <n v="1.145"/>
    <n v="0.48099999999999998"/>
    <n v="6.3860000000000001"/>
    <n v="1.494"/>
    <m/>
    <n v="0.58699999999999997"/>
    <n v="0.94299999999999995"/>
    <n v="1.7609999999999999"/>
    <n v="3.1469999999999998"/>
    <m/>
    <n v="4.3339999999999996"/>
    <n v="2.7E-2"/>
    <n v="2.1000000000000001E-2"/>
    <n v="5.2999999999999999E-2"/>
    <n v="5.0000000000000001E-3"/>
    <n v="1876.85"/>
    <n v="1866.5"/>
    <n v="-89.09"/>
    <n v="-7.923"/>
  </r>
  <r>
    <x v="13"/>
    <x v="5"/>
    <s v="IND"/>
    <n v="1154638720"/>
    <n v="630000000000"/>
    <n v="59.686999999999998"/>
    <n v="5.1999999999999998E-2"/>
    <n v="1184.9269999999999"/>
    <n v="60.408999999999999"/>
    <n v="5.3719999999999999"/>
    <n v="1248.204"/>
    <n v="29.265000000000001"/>
    <n v="2.4009999999999998"/>
    <n v="1.081"/>
    <n v="0.33700000000000002"/>
    <n v="0.27100000000000002"/>
    <n v="1.026"/>
    <n v="0.31900000000000001"/>
    <n v="0.25700000000000001"/>
    <n v="721.47"/>
    <n v="0.625"/>
    <n v="1095.646"/>
    <n v="0.94899999999999995"/>
    <n v="0.29499999999999998"/>
    <n v="918.97400000000005"/>
    <n v="24303.484"/>
    <n v="63943.237999999998"/>
    <n v="16065.478999999999"/>
    <n v="137.97499999999999"/>
    <n v="733.279"/>
    <n v="42428.425999999999"/>
    <n v="6447.7780000000002"/>
    <m/>
    <n v="3987.0569999999998"/>
    <n v="1.2410000000000001"/>
    <n v="1.6850000000000001"/>
    <n v="1E-3"/>
    <n v="50.439"/>
    <n v="4.3999999999999997E-2"/>
    <n v="1.68"/>
    <n v="1.6870000000000001"/>
    <n v="63.277000000000001"/>
    <n v="5.5E-2"/>
    <n v="594.88"/>
    <n v="0.51500000000000001"/>
    <n v="203.35"/>
    <n v="0.17599999999999999"/>
    <n v="351.64600000000002"/>
    <n v="0.30499999999999999"/>
    <m/>
    <m/>
    <n v="4603.6099999999997"/>
    <n v="6.19"/>
    <n v="4.0010000000000003"/>
    <n v="3.6360000000000001"/>
    <n v="6.25"/>
    <n v="4.0490000000000004"/>
    <n v="2.0529999999999999"/>
    <n v="3.4609999999999999"/>
    <n v="2.7839999999999998"/>
    <n v="1.1259999999999999"/>
    <n v="0.497"/>
    <n v="6.35"/>
    <n v="1.538"/>
    <m/>
    <n v="0.48799999999999999"/>
    <n v="0.93700000000000006"/>
    <n v="1.3420000000000001"/>
    <n v="3.157"/>
    <m/>
    <n v="4.3460000000000001"/>
    <n v="2.8000000000000001E-2"/>
    <n v="2.1000000000000001E-2"/>
    <n v="5.3999999999999999E-2"/>
    <n v="5.0000000000000001E-3"/>
    <n v="1948.11"/>
    <n v="1940.03"/>
    <n v="-89.281000000000006"/>
    <n v="-7.5350000000000001"/>
  </r>
  <r>
    <x v="13"/>
    <x v="6"/>
    <s v="IND"/>
    <n v="1172373760"/>
    <n v="700000000000"/>
    <n v="64.905000000000001"/>
    <n v="5.5E-2"/>
    <n v="1258.643"/>
    <n v="73.716999999999999"/>
    <n v="6.2210000000000001"/>
    <n v="1318.11"/>
    <n v="69.906000000000006"/>
    <n v="5.601"/>
    <n v="1.1240000000000001"/>
    <n v="0.32800000000000001"/>
    <n v="0.27200000000000002"/>
    <n v="1.0740000000000001"/>
    <n v="0.313"/>
    <n v="0.26"/>
    <n v="773.56500000000005"/>
    <n v="0.66"/>
    <n v="1151.74"/>
    <n v="0.98199999999999998"/>
    <n v="0.28599999999999998"/>
    <n v="983.88"/>
    <n v="25562.129000000001"/>
    <n v="65261.351999999999"/>
    <n v="16839.044999999998"/>
    <n v="139.81399999999999"/>
    <n v="782.721"/>
    <n v="42487.891000000003"/>
    <n v="6816.67"/>
    <m/>
    <n v="4136.6670000000004"/>
    <n v="1.2050000000000001"/>
    <n v="1.839"/>
    <n v="2E-3"/>
    <n v="49.442"/>
    <n v="4.2000000000000003E-2"/>
    <n v="1.738"/>
    <n v="1.7450000000000001"/>
    <n v="59.466999999999999"/>
    <n v="5.0999999999999997E-2"/>
    <n v="603.22"/>
    <n v="0.51500000000000001"/>
    <n v="212.94"/>
    <n v="0.182"/>
    <n v="368.89100000000002"/>
    <n v="0.315"/>
    <m/>
    <m/>
    <n v="4849.72"/>
    <n v="6.1719999999999997"/>
    <n v="4.1139999999999999"/>
    <n v="3.6960000000000002"/>
    <n v="6.3470000000000004"/>
    <n v="4.1429999999999998"/>
    <n v="2.105"/>
    <n v="3.4649999999999999"/>
    <n v="2.8570000000000002"/>
    <n v="1.1100000000000001"/>
    <n v="0.51200000000000001"/>
    <n v="6.3109999999999999"/>
    <n v="1.583"/>
    <m/>
    <n v="0.53"/>
    <n v="0.89800000000000002"/>
    <n v="1.1719999999999999"/>
    <n v="3.28"/>
    <m/>
    <n v="4.3570000000000002"/>
    <n v="2.8000000000000001E-2"/>
    <n v="2.1999999999999999E-2"/>
    <n v="5.5E-2"/>
    <n v="5.0000000000000001E-3"/>
    <n v="2045.4"/>
    <n v="2037.3"/>
    <n v="-106.90300000000001"/>
    <n v="-8.4939999999999998"/>
  </r>
  <r>
    <x v="13"/>
    <x v="7"/>
    <s v="IND"/>
    <n v="1189691776"/>
    <n v="780000000000"/>
    <n v="68.332999999999998"/>
    <n v="5.7000000000000002E-2"/>
    <n v="1356.953"/>
    <n v="98.31"/>
    <n v="7.8109999999999999"/>
    <n v="1476.3630000000001"/>
    <n v="158.25299999999999"/>
    <n v="12.006"/>
    <n v="1.2410000000000001"/>
    <n v="0.33900000000000002"/>
    <n v="0.28100000000000003"/>
    <n v="1.141"/>
    <n v="0.312"/>
    <n v="0.25800000000000001"/>
    <n v="842.47799999999995"/>
    <n v="0.70799999999999996"/>
    <n v="1268.807"/>
    <n v="1.0669999999999999"/>
    <n v="0.29099999999999998"/>
    <n v="1052.213"/>
    <n v="26919.081999999999"/>
    <n v="66737.710999999996"/>
    <n v="17681.523000000001"/>
    <n v="142.233"/>
    <n v="835.41700000000003"/>
    <n v="42607.300999999999"/>
    <n v="7207.6970000000001"/>
    <m/>
    <n v="4423.9290000000001"/>
    <n v="1.208"/>
    <n v="2.4180000000000001"/>
    <n v="2E-3"/>
    <n v="52.695999999999998"/>
    <n v="4.3999999999999997E-2"/>
    <n v="1.833"/>
    <n v="1.8420000000000001"/>
    <n v="119.41"/>
    <n v="0.1"/>
    <n v="616.14"/>
    <n v="0.51800000000000002"/>
    <n v="223.65"/>
    <n v="0.188"/>
    <n v="391.02800000000002"/>
    <n v="0.32900000000000001"/>
    <m/>
    <m/>
    <n v="5263.1109999999999"/>
    <n v="6.05"/>
    <n v="4.3070000000000004"/>
    <n v="4.1070000000000002"/>
    <n v="6.5940000000000003"/>
    <n v="4.2300000000000004"/>
    <n v="2.16"/>
    <n v="3.4769999999999999"/>
    <n v="2.9369999999999998"/>
    <n v="1.097"/>
    <n v="0.52700000000000002"/>
    <n v="6.2869999999999999"/>
    <n v="1.631"/>
    <m/>
    <n v="0.66400000000000003"/>
    <n v="0.92500000000000004"/>
    <n v="2.6909999999999998"/>
    <n v="3.4649999999999999"/>
    <m/>
    <n v="4.3730000000000002"/>
    <n v="2.9000000000000001E-2"/>
    <n v="2.3E-2"/>
    <n v="5.6000000000000001E-2"/>
    <n v="5.0000000000000001E-3"/>
    <n v="2191.17"/>
    <n v="2180.79"/>
    <n v="-88.146000000000001"/>
    <n v="-6.4960000000000004"/>
  </r>
  <r>
    <x v="13"/>
    <x v="8"/>
    <s v="IND"/>
    <n v="1206734848"/>
    <n v="860000000000"/>
    <n v="73.245000000000005"/>
    <n v="6.0999999999999999E-2"/>
    <n v="1461.518"/>
    <n v="104.565"/>
    <n v="7.7060000000000004"/>
    <n v="1640.4680000000001"/>
    <n v="164.10499999999999"/>
    <n v="11.116"/>
    <n v="1.359"/>
    <n v="0.35599999999999998"/>
    <n v="0.29399999999999998"/>
    <n v="1.2110000000000001"/>
    <n v="0.318"/>
    <n v="0.26200000000000001"/>
    <n v="910.79600000000005"/>
    <n v="0.755"/>
    <n v="1360.7860000000001"/>
    <n v="1.1279999999999999"/>
    <n v="0.29599999999999999"/>
    <n v="1125.4580000000001"/>
    <n v="28380.6"/>
    <n v="68378.179999999993"/>
    <n v="18592.32"/>
    <n v="144.34700000000001"/>
    <n v="898.46400000000006"/>
    <n v="42786.25"/>
    <n v="7620.0140000000001"/>
    <m/>
    <n v="4616.3389999999999"/>
    <n v="1.2110000000000001"/>
    <n v="2.1139999999999999"/>
    <n v="2E-3"/>
    <n v="63.046999999999997"/>
    <n v="5.1999999999999998E-2"/>
    <n v="1.89"/>
    <n v="1.897"/>
    <n v="178.95"/>
    <n v="0.14799999999999999"/>
    <n v="622.34"/>
    <n v="0.51600000000000001"/>
    <n v="227.16"/>
    <n v="0.188"/>
    <n v="412.31599999999997"/>
    <n v="0.34200000000000003"/>
    <m/>
    <m/>
    <n v="5570.6970000000001"/>
    <n v="6.4039999999999999"/>
    <n v="4.5549999999999997"/>
    <n v="4.4660000000000002"/>
    <n v="6.9039999999999999"/>
    <n v="4.3250000000000002"/>
    <n v="2.2200000000000002"/>
    <n v="3.496"/>
    <n v="3.0219999999999998"/>
    <n v="1.0820000000000001"/>
    <n v="0.54600000000000004"/>
    <n v="6.2709999999999999"/>
    <n v="1.6819999999999999"/>
    <m/>
    <n v="0.56499999999999995"/>
    <n v="1.075"/>
    <n v="3.8540000000000001"/>
    <n v="3.665"/>
    <m/>
    <n v="4.391"/>
    <n v="2.9000000000000001E-2"/>
    <n v="2.3E-2"/>
    <n v="5.7000000000000002E-2"/>
    <n v="5.0000000000000001E-3"/>
    <n v="2289.14"/>
    <n v="2281"/>
    <n v="-100.732"/>
    <n v="-6.8920000000000003"/>
  </r>
  <r>
    <x v="13"/>
    <x v="9"/>
    <s v="IND"/>
    <n v="1223640192"/>
    <n v="920000000000"/>
    <n v="81.268000000000001"/>
    <n v="6.6000000000000003E-2"/>
    <n v="1611.4159999999999"/>
    <n v="149.898"/>
    <n v="10.256"/>
    <n v="1718.002"/>
    <n v="77.534000000000006"/>
    <n v="4.726"/>
    <n v="1.4039999999999999"/>
    <n v="0.34699999999999998"/>
    <n v="0.28699999999999998"/>
    <n v="1.3169999999999999"/>
    <n v="0.32600000000000001"/>
    <n v="0.26900000000000002"/>
    <n v="983.94799999999998"/>
    <n v="0.80400000000000005"/>
    <n v="1525.7950000000001"/>
    <n v="1.2470000000000001"/>
    <n v="0.309"/>
    <n v="1206.7260000000001"/>
    <n v="29992.016"/>
    <n v="70096.179999999993"/>
    <n v="19576.268"/>
    <n v="146.25200000000001"/>
    <n v="1011.148"/>
    <n v="42892.836000000003"/>
    <n v="8051.6239999999998"/>
    <m/>
    <n v="4892.3789999999999"/>
    <n v="1.21"/>
    <n v="1.905"/>
    <n v="2E-3"/>
    <n v="112.685"/>
    <n v="9.1999999999999998E-2"/>
    <n v="1.9810000000000001"/>
    <n v="1.9930000000000001"/>
    <n v="106.586"/>
    <n v="8.6999999999999994E-2"/>
    <n v="622.39"/>
    <n v="0.50900000000000001"/>
    <n v="235.78"/>
    <n v="0.193"/>
    <n v="431.61"/>
    <n v="0.35299999999999998"/>
    <m/>
    <m/>
    <n v="5986.5119999999997"/>
    <n v="6.9119999999999999"/>
    <n v="5.1050000000000004"/>
    <n v="4.694"/>
    <n v="7.5590000000000002"/>
    <n v="4.4370000000000003"/>
    <n v="2.29"/>
    <n v="3.5179999999999998"/>
    <n v="3.1160000000000001"/>
    <n v="1.0660000000000001"/>
    <n v="0.59399999999999997"/>
    <n v="6.24"/>
    <n v="1.7350000000000001"/>
    <m/>
    <n v="0.502"/>
    <n v="1.9590000000000001"/>
    <n v="2.117"/>
    <n v="3.9249999999999998"/>
    <m/>
    <n v="4.4130000000000003"/>
    <n v="2.9000000000000001E-2"/>
    <n v="2.4E-2"/>
    <n v="5.8000000000000003E-2"/>
    <n v="5.0000000000000001E-3"/>
    <n v="2438.92"/>
    <n v="2423.8000000000002"/>
    <n v="-85.622"/>
    <n v="-5.3129999999999997"/>
  </r>
  <r>
    <x v="13"/>
    <x v="10"/>
    <s v="IND"/>
    <n v="1240613632"/>
    <n v="1030000000000"/>
    <n v="86.028999999999996"/>
    <n v="6.9000000000000006E-2"/>
    <n v="1676.4949999999999"/>
    <n v="65.078999999999994"/>
    <n v="4.0389999999999997"/>
    <n v="1815.9469999999999"/>
    <n v="97.944999999999993"/>
    <n v="5.7009999999999996"/>
    <n v="1.464"/>
    <n v="0.34200000000000003"/>
    <n v="0.29099999999999998"/>
    <n v="1.351"/>
    <n v="0.315"/>
    <n v="0.26800000000000002"/>
    <n v="1015.9829999999999"/>
    <n v="0.81899999999999995"/>
    <n v="1577.5719999999999"/>
    <n v="1.272"/>
    <n v="0.29699999999999999"/>
    <n v="1292.7550000000001"/>
    <n v="31668.51"/>
    <n v="71912.125"/>
    <n v="20592.25"/>
    <n v="148.11699999999999"/>
    <n v="1145.393"/>
    <n v="43032.288999999997"/>
    <n v="8489.9969999999994"/>
    <m/>
    <n v="5033.7749999999996"/>
    <n v="1.175"/>
    <n v="1.865"/>
    <n v="2E-3"/>
    <n v="134.244"/>
    <n v="0.108"/>
    <n v="2.0430000000000001"/>
    <n v="2.0529999999999999"/>
    <n v="139.452"/>
    <n v="0.112"/>
    <n v="627.11"/>
    <n v="0.505"/>
    <n v="243.22"/>
    <n v="0.19600000000000001"/>
    <n v="438.37299999999999"/>
    <n v="0.35299999999999998"/>
    <m/>
    <m/>
    <n v="6244.97"/>
    <n v="6.8559999999999999"/>
    <n v="5.0250000000000004"/>
    <n v="4.7539999999999996"/>
    <n v="7.2949999999999999"/>
    <n v="4.5439999999999996"/>
    <n v="2.3580000000000001"/>
    <n v="3.5409999999999999"/>
    <n v="3.206"/>
    <n v="1.0509999999999999"/>
    <n v="0.64900000000000002"/>
    <n v="6.2169999999999996"/>
    <n v="1.786"/>
    <m/>
    <n v="0.48899999999999999"/>
    <n v="2.1669999999999998"/>
    <n v="2.883"/>
    <n v="3.859"/>
    <m/>
    <n v="4.4400000000000004"/>
    <n v="0.03"/>
    <n v="2.5000000000000001E-2"/>
    <n v="0.06"/>
    <n v="5.0000000000000001E-3"/>
    <n v="2546.79"/>
    <n v="2533.9899999999998"/>
    <n v="-98.923000000000002"/>
    <n v="-5.9009999999999998"/>
  </r>
  <r>
    <x v="13"/>
    <x v="11"/>
    <s v="IND"/>
    <n v="1257621248"/>
    <n v="1130000000000"/>
    <n v="91.313999999999993"/>
    <n v="7.2999999999999995E-2"/>
    <n v="1778.473"/>
    <n v="101.97799999999999"/>
    <n v="6.0830000000000002"/>
    <n v="1895.94"/>
    <n v="79.994"/>
    <n v="4.4050000000000002"/>
    <n v="1.508"/>
    <n v="0.33400000000000002"/>
    <n v="0.28799999999999998"/>
    <n v="1.4139999999999999"/>
    <n v="0.313"/>
    <n v="0.27"/>
    <n v="1089.807"/>
    <n v="0.86699999999999999"/>
    <n v="1642.3130000000001"/>
    <n v="1.306"/>
    <n v="0.28899999999999998"/>
    <n v="1384.069"/>
    <n v="33446.983999999997"/>
    <n v="73808.070000000007"/>
    <n v="21682.057000000001"/>
    <n v="150.19399999999999"/>
    <n v="1281.7570000000001"/>
    <n v="43149.754000000001"/>
    <n v="8948.9060000000009"/>
    <m/>
    <n v="5236.9769999999999"/>
    <n v="1.1599999999999999"/>
    <n v="2.077"/>
    <n v="2E-3"/>
    <n v="136.364"/>
    <n v="0.108"/>
    <n v="2.1040000000000001"/>
    <n v="2.0550000000000002"/>
    <n v="117.468"/>
    <n v="9.2999999999999999E-2"/>
    <n v="631.48"/>
    <n v="0.502"/>
    <n v="249.07"/>
    <n v="0.19800000000000001"/>
    <n v="458.90899999999999"/>
    <n v="0.36499999999999999"/>
    <m/>
    <m/>
    <n v="6586.134"/>
    <n v="6.7649999999999997"/>
    <n v="5.157"/>
    <n v="4.806"/>
    <n v="7.3949999999999996"/>
    <n v="4.6440000000000001"/>
    <n v="2.4279999999999999"/>
    <n v="3.5649999999999999"/>
    <n v="3.3"/>
    <n v="1.038"/>
    <n v="0.70099999999999996"/>
    <n v="6.19"/>
    <n v="1.8380000000000001"/>
    <m/>
    <n v="0.56100000000000005"/>
    <n v="2.1419999999999999"/>
    <n v="2.3660000000000001"/>
    <n v="4.03"/>
    <m/>
    <n v="4.4649999999999999"/>
    <n v="0.03"/>
    <n v="2.5999999999999999E-2"/>
    <n v="6.0999999999999999E-2"/>
    <n v="5.0000000000000001E-3"/>
    <n v="2584.75"/>
    <n v="2645.63"/>
    <n v="-136.16"/>
    <n v="-7.6559999999999997"/>
  </r>
  <r>
    <x v="13"/>
    <x v="12"/>
    <s v="IND"/>
    <n v="1274487168"/>
    <n v="1240000000000"/>
    <n v="100.23699999999999"/>
    <n v="7.9000000000000001E-2"/>
    <n v="1962.5940000000001"/>
    <n v="184.12200000000001"/>
    <n v="10.353"/>
    <n v="2146.3069999999998"/>
    <n v="250.36699999999999"/>
    <n v="13.205"/>
    <n v="1.6839999999999999"/>
    <n v="0.36099999999999999"/>
    <n v="0.309"/>
    <n v="1.54"/>
    <n v="0.33"/>
    <n v="0.28299999999999997"/>
    <n v="1244.606"/>
    <n v="0.97699999999999998"/>
    <n v="1820.424"/>
    <n v="1.4279999999999999"/>
    <n v="0.30599999999999999"/>
    <n v="1484.307"/>
    <n v="35409.578000000001"/>
    <n v="75954.383000000002"/>
    <n v="22926.664000000001"/>
    <n v="153.78700000000001"/>
    <n v="1407.3620000000001"/>
    <n v="43333.468999999997"/>
    <n v="9437.4609999999993"/>
    <m/>
    <n v="5447.3410000000003"/>
    <n v="1.167"/>
    <n v="3.5920000000000001"/>
    <n v="3.0000000000000001E-3"/>
    <n v="125.605"/>
    <n v="9.9000000000000005E-2"/>
    <n v="2.194"/>
    <n v="2.15"/>
    <n v="183.71299999999999"/>
    <n v="0.14399999999999999"/>
    <n v="632.59"/>
    <n v="0.496"/>
    <n v="250.14"/>
    <n v="0.19600000000000001"/>
    <n v="488.55399999999997"/>
    <n v="0.38300000000000001"/>
    <m/>
    <m/>
    <n v="6942.567"/>
    <n v="7.24"/>
    <n v="5.6059999999999999"/>
    <n v="5.3879999999999999"/>
    <n v="8.34"/>
    <n v="4.76"/>
    <n v="2.5070000000000001"/>
    <n v="3.6"/>
    <n v="3.4119999999999999"/>
    <n v="1.036"/>
    <n v="0.74299999999999999"/>
    <n v="6.173"/>
    <n v="1.8939999999999999"/>
    <m/>
    <n v="0.94399999999999995"/>
    <n v="1.9319999999999999"/>
    <n v="3.806"/>
    <n v="4.2329999999999997"/>
    <m/>
    <n v="4.4930000000000003"/>
    <n v="3.1E-2"/>
    <n v="2.5999999999999999E-2"/>
    <n v="6.2E-2"/>
    <n v="5.0000000000000001E-3"/>
    <n v="2740.4"/>
    <n v="2795.86"/>
    <n v="-142.16999999999999"/>
    <n v="-7.2439999999999998"/>
  </r>
  <r>
    <x v="13"/>
    <x v="13"/>
    <s v="IND"/>
    <n v="1291132032"/>
    <n v="1350000000000"/>
    <n v="107.82"/>
    <n v="8.4000000000000005E-2"/>
    <n v="2037.4159999999999"/>
    <n v="74.820999999999998"/>
    <n v="3.8119999999999998"/>
    <n v="2281.6210000000001"/>
    <n v="135.31399999999999"/>
    <n v="6.3049999999999997"/>
    <n v="1.7669999999999999"/>
    <n v="0.36099999999999999"/>
    <n v="0.318"/>
    <n v="1.5780000000000001"/>
    <n v="0.32200000000000001"/>
    <n v="0.28399999999999997"/>
    <n v="1319.999"/>
    <n v="1.022"/>
    <n v="1815.6559999999999"/>
    <n v="1.4059999999999999"/>
    <n v="0.28699999999999998"/>
    <n v="1592.126"/>
    <n v="37446.995999999999"/>
    <n v="78236"/>
    <n v="24246.66"/>
    <n v="157.05199999999999"/>
    <n v="1518.0509999999999"/>
    <n v="43577.675999999999"/>
    <n v="9933.1029999999992"/>
    <m/>
    <n v="5555.5479999999998"/>
    <n v="1.135"/>
    <n v="3.266"/>
    <n v="3.0000000000000001E-3"/>
    <n v="110.68899999999999"/>
    <n v="8.5999999999999993E-2"/>
    <n v="2.218"/>
    <n v="2.1720000000000002"/>
    <n v="244.20599999999999"/>
    <n v="0.189"/>
    <n v="634.57000000000005"/>
    <n v="0.49099999999999999"/>
    <n v="248.33"/>
    <n v="0.192"/>
    <n v="495.642"/>
    <n v="0.38400000000000001"/>
    <m/>
    <m/>
    <n v="7172.9459999999999"/>
    <n v="7.4660000000000002"/>
    <n v="5.7690000000000001"/>
    <n v="5.7119999999999997"/>
    <n v="8.7859999999999996"/>
    <n v="4.8789999999999996"/>
    <n v="2.5859999999999999"/>
    <n v="3.6389999999999998"/>
    <n v="3.53"/>
    <n v="1.0309999999999999"/>
    <n v="0.77500000000000002"/>
    <n v="6.1669999999999998"/>
    <n v="1.948"/>
    <m/>
    <n v="0.84299999999999997"/>
    <n v="1.6919999999999999"/>
    <n v="5.2770000000000001"/>
    <n v="4.2629999999999999"/>
    <m/>
    <n v="4.5190000000000001"/>
    <n v="3.1E-2"/>
    <n v="2.7E-2"/>
    <n v="6.4000000000000001E-2"/>
    <n v="5.0000000000000001E-3"/>
    <n v="2804.34"/>
    <n v="2863.84"/>
    <n v="-221.76"/>
    <n v="-10.884"/>
  </r>
  <r>
    <x v="13"/>
    <x v="14"/>
    <s v="IND"/>
    <n v="1307246464"/>
    <n v="1470000000000"/>
    <n v="115.825"/>
    <n v="8.8999999999999996E-2"/>
    <n v="2187.3429999999998"/>
    <n v="149.928"/>
    <n v="7.359"/>
    <n v="2311.9560000000001"/>
    <n v="30.334"/>
    <n v="1.33"/>
    <n v="1.7689999999999999"/>
    <n v="0.34200000000000003"/>
    <n v="0.30199999999999999"/>
    <n v="1.673"/>
    <n v="0.32400000000000001"/>
    <n v="0.28599999999999998"/>
    <n v="1447.355"/>
    <n v="1.107"/>
    <n v="1992.4929999999999"/>
    <n v="1.524"/>
    <n v="0.29499999999999998"/>
    <n v="1707.951"/>
    <n v="39634.336000000003"/>
    <n v="80547.952999999994"/>
    <n v="25694.018"/>
    <n v="160.58199999999999"/>
    <n v="1627.518"/>
    <n v="43702.288999999997"/>
    <n v="10444.269"/>
    <m/>
    <n v="5857.2839999999997"/>
    <n v="1.1339999999999999"/>
    <n v="3.5289999999999999"/>
    <n v="3.0000000000000001E-3"/>
    <n v="109.467"/>
    <n v="8.4000000000000005E-2"/>
    <n v="2.3290000000000002"/>
    <n v="2.2829999999999999"/>
    <n v="124.613"/>
    <n v="9.5000000000000001E-2"/>
    <n v="637.04"/>
    <n v="0.48699999999999999"/>
    <n v="250.58"/>
    <n v="0.192"/>
    <n v="511.166"/>
    <n v="0.39100000000000001"/>
    <m/>
    <m/>
    <n v="7656.9139999999998"/>
    <n v="7.7220000000000004"/>
    <n v="6.1479999999999997"/>
    <n v="5.7089999999999996"/>
    <n v="9.6159999999999997"/>
    <n v="5.0039999999999996"/>
    <n v="2.6720000000000002"/>
    <n v="3.677"/>
    <n v="3.66"/>
    <n v="1.028"/>
    <n v="0.80400000000000005"/>
    <n v="6.1420000000000003"/>
    <n v="2.0019999999999998"/>
    <m/>
    <n v="0.91"/>
    <n v="1.645"/>
    <n v="2.5339999999999998"/>
    <n v="4.3769999999999998"/>
    <m/>
    <n v="4.5469999999999997"/>
    <n v="3.1E-2"/>
    <n v="2.8000000000000001E-2"/>
    <n v="6.5000000000000002E-2"/>
    <n v="6.0000000000000001E-3"/>
    <n v="2984.52"/>
    <n v="3044.96"/>
    <n v="-194.85"/>
    <n v="-8.9079999999999995"/>
  </r>
  <r>
    <x v="13"/>
    <x v="15"/>
    <s v="IND"/>
    <n v="1322866560"/>
    <n v="1600000000000"/>
    <n v="117.508"/>
    <n v="8.8999999999999996E-2"/>
    <n v="2270.7660000000001"/>
    <n v="83.423000000000002"/>
    <n v="3.8140000000000001"/>
    <n v="2453.8560000000002"/>
    <n v="141.90100000000001"/>
    <n v="6.1379999999999999"/>
    <n v="1.855"/>
    <n v="0.33800000000000002"/>
    <n v="0.31"/>
    <n v="1.7170000000000001"/>
    <n v="0.313"/>
    <n v="0.28699999999999998"/>
    <n v="1487.461"/>
    <n v="1.1240000000000001"/>
    <n v="2125.8960000000002"/>
    <n v="1.607"/>
    <n v="0.29299999999999998"/>
    <n v="1825.4590000000001"/>
    <n v="41905.101999999999"/>
    <n v="83001.812000000005"/>
    <n v="27181.478999999999"/>
    <n v="164.71899999999999"/>
    <n v="1734.3889999999999"/>
    <n v="43885.375"/>
    <n v="10999.058000000001"/>
    <m/>
    <n v="5988.8329999999996"/>
    <n v="1.091"/>
    <n v="4.1369999999999996"/>
    <n v="3.0000000000000001E-3"/>
    <n v="106.871"/>
    <n v="8.1000000000000003E-2"/>
    <n v="2.3170000000000002"/>
    <n v="2.27"/>
    <n v="183.09"/>
    <n v="0.13800000000000001"/>
    <n v="640.42999999999995"/>
    <n v="0.48399999999999999"/>
    <n v="254.05"/>
    <n v="0.192"/>
    <n v="554.78899999999999"/>
    <n v="0.41899999999999998"/>
    <m/>
    <m/>
    <n v="7922.4279999999999"/>
    <n v="8.1349999999999998"/>
    <n v="6.3860000000000001"/>
    <n v="5.9930000000000003"/>
    <n v="10.112"/>
    <n v="5.1310000000000002"/>
    <n v="2.7589999999999999"/>
    <n v="3.72"/>
    <n v="3.7930000000000001"/>
    <n v="1.0289999999999999"/>
    <n v="0.82899999999999996"/>
    <n v="6.1219999999999999"/>
    <n v="2.0609999999999999"/>
    <m/>
    <n v="1.079"/>
    <n v="1.5740000000000001"/>
    <n v="3.4"/>
    <n v="4.6500000000000004"/>
    <m/>
    <n v="4.5759999999999996"/>
    <n v="3.2000000000000001E-2"/>
    <n v="0.03"/>
    <n v="6.7000000000000004E-2"/>
    <n v="6.0000000000000001E-3"/>
    <n v="3003.07"/>
    <n v="3064.54"/>
    <n v="-144.87"/>
    <n v="-6.38"/>
  </r>
  <r>
    <x v="13"/>
    <x v="16"/>
    <s v="IND"/>
    <n v="1338636288"/>
    <n v="1710000000000"/>
    <n v="123.28100000000001"/>
    <n v="9.1999999999999998E-2"/>
    <n v="2383.8159999999998"/>
    <n v="113.05"/>
    <n v="4.9779999999999998"/>
    <n v="2587.0210000000002"/>
    <n v="133.16499999999999"/>
    <n v="5.4269999999999996"/>
    <n v="1.9330000000000001"/>
    <n v="0.33300000000000002"/>
    <n v="0.313"/>
    <n v="1.7809999999999999"/>
    <n v="0.307"/>
    <n v="0.28799999999999998"/>
    <n v="1529.99"/>
    <n v="1.143"/>
    <n v="2208.9699999999998"/>
    <n v="1.65"/>
    <n v="0.28399999999999997"/>
    <n v="1948.741"/>
    <n v="44288.917999999998"/>
    <n v="85588.827999999994"/>
    <n v="28711.469000000001"/>
    <n v="168.476"/>
    <n v="1848.011"/>
    <n v="44088.582000000002"/>
    <n v="11612.224"/>
    <m/>
    <n v="6184.25"/>
    <n v="1.0660000000000001"/>
    <n v="3.7559999999999998"/>
    <n v="3.0000000000000001E-3"/>
    <n v="113.622"/>
    <n v="8.5000000000000006E-2"/>
    <n v="2.3210000000000002"/>
    <n v="2.298"/>
    <n v="203.20500000000001"/>
    <n v="0.152"/>
    <n v="645.12"/>
    <n v="0.48199999999999998"/>
    <n v="253.4"/>
    <n v="0.189"/>
    <n v="613.16600000000005"/>
    <n v="0.45800000000000002"/>
    <m/>
    <m/>
    <n v="8278.4609999999993"/>
    <n v="8.2870000000000008"/>
    <n v="6.71"/>
    <n v="6.4589999999999996"/>
    <n v="10.654"/>
    <n v="5.258"/>
    <n v="2.8490000000000002"/>
    <n v="3.7679999999999998"/>
    <n v="3.927"/>
    <n v="1.028"/>
    <n v="0.85499999999999998"/>
    <n v="6.1109999999999998"/>
    <n v="2.1280000000000001"/>
    <m/>
    <n v="0.99299999999999999"/>
    <n v="1.629"/>
    <n v="4.4880000000000004"/>
    <n v="5.0999999999999996"/>
    <m/>
    <n v="4.609"/>
    <n v="3.2000000000000001E-2"/>
    <n v="3.1E-2"/>
    <n v="6.9000000000000006E-2"/>
    <n v="6.0000000000000001E-3"/>
    <n v="3076.48"/>
    <n v="3106.34"/>
    <n v="-174.846"/>
    <n v="-7.335"/>
  </r>
  <r>
    <x v="13"/>
    <x v="17"/>
    <s v="IND"/>
    <n v="1354195712"/>
    <n v="1840000000000"/>
    <n v="121.047"/>
    <n v="8.8999999999999996E-2"/>
    <n v="2434.8679999999999"/>
    <n v="51.052"/>
    <n v="2.1419999999999999"/>
    <n v="2619.277"/>
    <n v="32.256"/>
    <n v="1.2470000000000001"/>
    <n v="1.9339999999999999"/>
    <n v="0.317"/>
    <n v="0.30499999999999999"/>
    <n v="1.798"/>
    <n v="0.29399999999999998"/>
    <n v="0.28299999999999997"/>
    <n v="1560.9880000000001"/>
    <n v="1.153"/>
    <n v="2289.0749999999998"/>
    <n v="1.69"/>
    <n v="0.27700000000000002"/>
    <n v="2069.788"/>
    <n v="46723.788999999997"/>
    <n v="88208.101999999999"/>
    <n v="30272.456999999999"/>
    <n v="171.29900000000001"/>
    <n v="1966.933"/>
    <n v="44272.991999999998"/>
    <n v="12243.311"/>
    <m/>
    <n v="6346.3540000000003"/>
    <n v="1.038"/>
    <n v="2.823"/>
    <n v="2E-3"/>
    <n v="118.922"/>
    <n v="8.7999999999999995E-2"/>
    <n v="2.3940000000000001"/>
    <n v="2.3740000000000001"/>
    <n v="184.40899999999999"/>
    <n v="0.13600000000000001"/>
    <n v="650.82000000000005"/>
    <n v="0.48099999999999998"/>
    <n v="259.55"/>
    <n v="0.192"/>
    <n v="631.08699999999999"/>
    <n v="0.46600000000000003"/>
    <m/>
    <m/>
    <n v="8594.2060000000001"/>
    <n v="8.0269999999999992"/>
    <n v="6.7450000000000001"/>
    <n v="6.4790000000000001"/>
    <n v="10.76"/>
    <n v="5.3659999999999997"/>
    <n v="2.9369999999999998"/>
    <n v="3.8159999999999998"/>
    <n v="4.0599999999999996"/>
    <n v="1.0209999999999999"/>
    <n v="0.88"/>
    <n v="6.1"/>
    <n v="2.1949999999999998"/>
    <m/>
    <n v="0.72"/>
    <n v="1.6639999999999999"/>
    <n v="4.2569999999999997"/>
    <n v="5.1550000000000002"/>
    <m/>
    <n v="4.641"/>
    <n v="3.2000000000000001E-2"/>
    <n v="3.2000000000000001E-2"/>
    <n v="7.0000000000000007E-2"/>
    <n v="6.0000000000000001E-3"/>
    <n v="3215.07"/>
    <n v="3242.17"/>
    <n v="-145.79300000000001"/>
    <n v="-5.9880000000000004"/>
  </r>
  <r>
    <x v="13"/>
    <x v="18"/>
    <s v="IND"/>
    <n v="1369003264"/>
    <n v="2000000000000"/>
    <n v="138.965"/>
    <n v="0.10199999999999999"/>
    <n v="2600.4470000000001"/>
    <n v="165.578"/>
    <n v="6.8"/>
    <n v="2757.2289999999998"/>
    <n v="137.952"/>
    <n v="5.2670000000000003"/>
    <n v="2.0139999999999998"/>
    <n v="0.312"/>
    <n v="0.30399999999999999"/>
    <n v="1.9"/>
    <n v="0.29399999999999998"/>
    <n v="0.28599999999999998"/>
    <n v="1677.6"/>
    <n v="1.2250000000000001"/>
    <n v="2431.703"/>
    <n v="1.776"/>
    <n v="0.27500000000000002"/>
    <n v="2208.7530000000002"/>
    <n v="49324.233999999997"/>
    <n v="90965.335999999996"/>
    <n v="31950.057000000001"/>
    <n v="173.78800000000001"/>
    <n v="2093.1350000000002"/>
    <n v="44429.773000000001"/>
    <n v="12898.501"/>
    <m/>
    <n v="6633.665"/>
    <n v="1.028"/>
    <n v="2.4900000000000002"/>
    <n v="2E-3"/>
    <n v="126.20099999999999"/>
    <n v="9.1999999999999998E-2"/>
    <n v="2.4750000000000001"/>
    <n v="2.4550000000000001"/>
    <n v="156.78299999999999"/>
    <n v="0.115"/>
    <n v="657.15"/>
    <n v="0.48"/>
    <n v="265.58999999999997"/>
    <n v="0.19400000000000001"/>
    <n v="655.19000000000005"/>
    <n v="0.47899999999999998"/>
    <m/>
    <m/>
    <n v="9081.509"/>
    <n v="8.8559999999999999"/>
    <n v="7.0609999999999999"/>
    <n v="6.7240000000000002"/>
    <n v="11.375999999999999"/>
    <n v="5.5030000000000001"/>
    <n v="3.0310000000000001"/>
    <n v="3.8660000000000001"/>
    <n v="4.202"/>
    <n v="1.0109999999999999"/>
    <n v="0.90600000000000003"/>
    <n v="6.0869999999999997"/>
    <n v="2.262"/>
    <m/>
    <n v="0.60399999999999998"/>
    <n v="1.6759999999999999"/>
    <n v="3.75"/>
    <n v="5.3419999999999996"/>
    <m/>
    <n v="4.6740000000000004"/>
    <n v="3.3000000000000002E-2"/>
    <n v="3.3000000000000002E-2"/>
    <n v="7.1999999999999995E-2"/>
    <n v="6.0000000000000001E-3"/>
    <n v="3360.56"/>
    <n v="3388.92"/>
    <n v="-168.744"/>
    <n v="-6.4889999999999999"/>
  </r>
  <r>
    <x v="13"/>
    <x v="19"/>
    <s v="IND"/>
    <n v="1383112064"/>
    <n v="2160000000000"/>
    <n v="143.66399999999999"/>
    <n v="0.104"/>
    <n v="2626.4589999999998"/>
    <n v="26.013000000000002"/>
    <n v="1"/>
    <n v="2760.7449999999999"/>
    <n v="3.516"/>
    <n v="0.128"/>
    <n v="1.996"/>
    <n v="0.35142105263157891"/>
    <n v="0.29699999999999999"/>
    <n v="1.899"/>
    <n v="0.32063157894736838"/>
    <n v="0.28199999999999997"/>
    <n v="1677.654"/>
    <n v="1.2130000000000001"/>
    <n v="2467.5129999999999"/>
    <n v="1.784"/>
    <n v="0.29663157894736847"/>
    <n v="2352.4169999999999"/>
    <n v="51950.695"/>
    <n v="93726.077999999994"/>
    <n v="33627.711000000003"/>
    <n v="176.24199999999999"/>
    <n v="2221.8110000000001"/>
    <n v="44564.059000000001"/>
    <n v="13572.512000000001"/>
    <m/>
    <n v="6731.8050000000003"/>
    <n v="1.1841578947368423"/>
    <n v="2.4540000000000002"/>
    <n v="2E-3"/>
    <n v="128.67599999999999"/>
    <n v="9.2999999999999999E-2"/>
    <n v="2.4550000000000001"/>
    <n v="2.4319999999999999"/>
    <n v="134.286"/>
    <n v="9.7000000000000003E-2"/>
    <n v="658.09"/>
    <n v="0.47599999999999998"/>
    <n v="261.74"/>
    <n v="0.189"/>
    <n v="674.01099999999997"/>
    <n v="0.48699999999999999"/>
    <m/>
    <m/>
    <n v="9310.8410000000003"/>
    <n v="8.8819999999999997"/>
    <n v="7.0830000000000002"/>
    <n v="6.63"/>
    <n v="11.391999999999999"/>
    <n v="5.6340000000000003"/>
    <n v="3.121"/>
    <n v="3.9140000000000001"/>
    <n v="4.3390000000000004"/>
    <n v="1"/>
    <n v="0.93100000000000005"/>
    <n v="6.0670000000000002"/>
    <n v="2.33"/>
    <m/>
    <n v="0.55900000000000005"/>
    <n v="1.6830000000000001"/>
    <n v="2.9470000000000001"/>
    <n v="5.46"/>
    <m/>
    <n v="4.7069999999999999"/>
    <n v="3.3000000000000002E-2"/>
    <n v="3.4000000000000002E-2"/>
    <n v="7.2999999999999995E-2"/>
    <n v="6.0000000000000001E-3"/>
    <n v="3363.6"/>
    <n v="3394.87"/>
    <n v="-158.946"/>
    <n v="-6.0519999999999996"/>
  </r>
  <r>
    <x v="13"/>
    <x v="20"/>
    <s v="IND"/>
    <n v="1396387072"/>
    <n v="2080000000000"/>
    <n v="122.908"/>
    <n v="8.7999999999999995E-2"/>
    <n v="2445.0120000000002"/>
    <n v="-181.447"/>
    <n v="-6.9080000000000004"/>
    <n v="2553.7600000000002"/>
    <n v="-206.98500000000001"/>
    <n v="-7.4969999999999999"/>
    <n v="1.829"/>
    <n v="0.35142105263157891"/>
    <n v="0.28999999999999998"/>
    <n v="1.7509999999999999"/>
    <n v="0.32063157894736838"/>
    <n v="0.27700000000000002"/>
    <n v="1588.06"/>
    <n v="1.137"/>
    <n v="2276.8809999999999"/>
    <n v="1.631"/>
    <n v="0.29663157894736847"/>
    <n v="2475.3249999999998"/>
    <n v="54395.703000000001"/>
    <n v="96279.835999999996"/>
    <n v="35215.769999999997"/>
    <n v="179.048"/>
    <n v="2349.4459999999999"/>
    <n v="44672.809000000001"/>
    <n v="14176.114"/>
    <m/>
    <n v="6317.0959999999995"/>
    <n v="1.1841578947368423"/>
    <n v="2.806"/>
    <n v="2E-3"/>
    <n v="127.63500000000001"/>
    <n v="9.0999999999999998E-2"/>
    <n v="1.9992999999999999"/>
    <n v="1.9770500000000002"/>
    <n v="108.748"/>
    <n v="7.8E-2"/>
    <n v="617.36050000000012"/>
    <n v="0.50380000000000003"/>
    <n v="228.2415"/>
    <n v="0.18505000000000005"/>
    <n v="603.60199999999998"/>
    <n v="0.432"/>
    <m/>
    <m/>
    <n v="8821.1110000000008"/>
    <n v="7.5060000000000002"/>
    <n v="6.9329999999999998"/>
    <n v="6.4950000000000001"/>
    <n v="11.204000000000001"/>
    <n v="5.7039999999999997"/>
    <n v="3.2"/>
    <n v="3.956"/>
    <n v="4.4619999999999997"/>
    <n v="0.99299999999999999"/>
    <n v="0.95499999999999996"/>
    <n v="6.0490000000000004"/>
    <n v="2.3879999999999999"/>
    <m/>
    <n v="0.68799999999999994"/>
    <n v="1.6890000000000001"/>
    <n v="2.68"/>
    <n v="5.3929999999999998"/>
    <m/>
    <n v="4.7370000000000001"/>
    <n v="3.4000000000000002E-2"/>
    <n v="3.5000000000000003E-2"/>
    <n v="7.4999999999999997E-2"/>
    <n v="6.0000000000000001E-3"/>
    <n v="2460.2580000000003"/>
    <n v="2487.2679999999996"/>
    <n v="-168.131"/>
    <n v="-6.8769999999999998"/>
  </r>
  <r>
    <x v="13"/>
    <x v="21"/>
    <s v="IND"/>
    <n v="1407563904"/>
    <n v="2290000000000"/>
    <n v="149.001"/>
    <n v="0.106"/>
    <n v="2709.6840000000002"/>
    <n v="264.67200000000003"/>
    <n v="10.824999999999999"/>
    <n v="2794.982"/>
    <n v="241.22200000000001"/>
    <n v="9.4459999999999997"/>
    <n v="1.986"/>
    <n v="0.35142105263157891"/>
    <n v="0.29199999999999998"/>
    <n v="1.925"/>
    <n v="0.32063157894736838"/>
    <n v="0.28299999999999997"/>
    <n v="1802.3119999999999"/>
    <n v="1.28"/>
    <n v="1610.2261904761904"/>
    <n v="1.2753333333333334"/>
    <n v="0.29663157894736847"/>
    <n v="2624.326"/>
    <n v="57105.387000000002"/>
    <n v="99074.827999999994"/>
    <n v="37018.082000000002"/>
    <n v="181.82"/>
    <n v="2482.8969999999999"/>
    <n v="44758.105000000003"/>
    <n v="14798.263000000001"/>
    <m/>
    <n v="6809.62"/>
    <n v="1.1841578947368423"/>
    <n v="2.7719999999999998"/>
    <n v="2E-3"/>
    <n v="133.45099999999999"/>
    <n v="9.5000000000000001E-2"/>
    <n v="1.9992999999999999"/>
    <n v="1.9770500000000002"/>
    <n v="85.298000000000002"/>
    <n v="6.0999999999999999E-2"/>
    <n v="617.36050000000012"/>
    <n v="0.50380000000000003"/>
    <n v="228.2415"/>
    <n v="0.18505000000000005"/>
    <n v="622.14800000000002"/>
    <n v="0.442"/>
    <m/>
    <m/>
    <n v="9584.9760000000006"/>
    <n v="8.9079999999999995"/>
    <n v="7.2990000000000004"/>
    <n v="6.8070000000000004"/>
    <n v="12.032"/>
    <n v="5.8230000000000004"/>
    <n v="3.2879999999999998"/>
    <n v="4.0030000000000001"/>
    <n v="4.6029999999999998"/>
    <n v="0.98499999999999999"/>
    <n v="0.97699999999999998"/>
    <n v="6.0279999999999996"/>
    <n v="2.444"/>
    <m/>
    <n v="0.66500000000000004"/>
    <n v="1.6850000000000001"/>
    <n v="2.165"/>
    <n v="5.2560000000000002"/>
    <m/>
    <n v="4.7690000000000001"/>
    <n v="3.4000000000000002E-2"/>
    <n v="3.5999999999999997E-2"/>
    <n v="7.6999999999999999E-2"/>
    <n v="6.0000000000000001E-3"/>
    <n v="2460.2580000000003"/>
    <n v="2487.2679999999996"/>
    <n v="-125.60238095238095"/>
    <n v="-7.3442380952380955"/>
  </r>
  <r>
    <x v="14"/>
    <x v="0"/>
    <s v="IRL"/>
    <n v="3768954"/>
    <n v="150000000000"/>
    <n v="1.7010000000000001"/>
    <n v="0.45100000000000001"/>
    <n v="45.249000000000002"/>
    <n v="2.8090000000000002"/>
    <n v="6.6189999999999998"/>
    <n v="38.984000000000002"/>
    <n v="6.1429999999999998"/>
    <n v="18.706"/>
    <n v="10.343"/>
    <n v="0.26400000000000001"/>
    <n v="0.22500000000000001"/>
    <n v="12.006"/>
    <n v="0.307"/>
    <n v="0.26100000000000001"/>
    <n v="11.106999999999999"/>
    <n v="2.9470000000000001"/>
    <n v="54.363"/>
    <n v="14.423999999999999"/>
    <n v="0.36899999999999999"/>
    <n v="36.384"/>
    <n v="1385.432"/>
    <n v="1288.922"/>
    <n v="699.75199999999995"/>
    <n v="3.7999999999999999E-2"/>
    <n v="100.328"/>
    <n v="-246.55099999999999"/>
    <n v="542.56600000000003"/>
    <n v="6.3630000000000004"/>
    <n v="45993.887000000002"/>
    <n v="1.1759999999999999"/>
    <n v="0"/>
    <n v="0"/>
    <n v="8.2089999999999996"/>
    <n v="2.1779999999999999"/>
    <n v="18.853999999999999"/>
    <n v="18.199000000000002"/>
    <n v="-6.2649999999999997"/>
    <n v="-1.6619999999999999"/>
    <n v="16.97"/>
    <n v="4.5030000000000001"/>
    <n v="10.61"/>
    <n v="2.8149999999999999"/>
    <n v="23.658000000000001"/>
    <n v="6.2770000000000001"/>
    <n v="0.152"/>
    <n v="0.57399999999999995"/>
    <n v="173.34899999999999"/>
    <n v="0.23599999999999999"/>
    <n v="0.17799999999999999"/>
    <n v="0.128"/>
    <n v="0.121"/>
    <n v="0.19800000000000001"/>
    <n v="0.13200000000000001"/>
    <n v="7.6999999999999999E-2"/>
    <n v="0.13300000000000001"/>
    <n v="0"/>
    <n v="8.2000000000000003E-2"/>
    <n v="-3.7999999999999999E-2"/>
    <n v="0.14799999999999999"/>
    <n v="0.157"/>
    <n v="0"/>
    <n v="0.17399999999999999"/>
    <n v="-0.122"/>
    <n v="0.23"/>
    <n v="0.26600000000000001"/>
    <n v="1.9E-2"/>
    <n v="-1E-3"/>
    <n v="1E-3"/>
    <n v="0"/>
    <n v="0"/>
    <n v="68.59"/>
    <n v="71.06"/>
    <n v="9.1140000000000008"/>
    <n v="20.140999999999998"/>
  </r>
  <r>
    <x v="14"/>
    <x v="1"/>
    <s v="IRL"/>
    <n v="3829019"/>
    <n v="158000000000"/>
    <n v="1.851"/>
    <n v="0.48299999999999998"/>
    <n v="47.607999999999997"/>
    <n v="2.3580000000000001"/>
    <n v="5.2119999999999997"/>
    <n v="40.499000000000002"/>
    <n v="1.516"/>
    <n v="3.8879999999999999"/>
    <n v="10.577"/>
    <n v="0.25600000000000001"/>
    <n v="0.221"/>
    <n v="12.433"/>
    <n v="0.30099999999999999"/>
    <n v="0.26"/>
    <n v="11.659000000000001"/>
    <n v="3.0449999999999999"/>
    <n v="56.601999999999997"/>
    <n v="14.782"/>
    <n v="0.35799999999999998"/>
    <n v="38.234999999999999"/>
    <n v="1433.039"/>
    <n v="1329.421"/>
    <n v="711.41099999999994"/>
    <n v="9.5000000000000001E-2"/>
    <n v="108.93"/>
    <n v="-253.65899999999999"/>
    <n v="567.41"/>
    <n v="6.9589999999999996"/>
    <n v="47836.671999999999"/>
    <n v="1.1579999999999999"/>
    <n v="5.6000000000000001E-2"/>
    <n v="1.4999999999999999E-2"/>
    <n v="8.6010000000000009"/>
    <n v="2.246"/>
    <n v="19.140999999999998"/>
    <n v="18.587"/>
    <n v="-7.1079999999999997"/>
    <n v="-1.8560000000000001"/>
    <n v="17.059999999999999"/>
    <n v="4.4550000000000001"/>
    <n v="10.38"/>
    <n v="2.7109999999999999"/>
    <n v="24.844000000000001"/>
    <n v="6.4880000000000004"/>
    <n v="0.156"/>
    <n v="0.59599999999999997"/>
    <n v="183.16800000000001"/>
    <n v="0.245"/>
    <n v="0.185"/>
    <n v="0.13300000000000001"/>
    <n v="0.126"/>
    <n v="0.19900000000000001"/>
    <n v="0.13400000000000001"/>
    <n v="7.8E-2"/>
    <n v="0.13300000000000001"/>
    <n v="1E-3"/>
    <n v="8.5999999999999993E-2"/>
    <n v="-3.9E-2"/>
    <n v="0.151"/>
    <n v="0.16300000000000001"/>
    <n v="0.02"/>
    <n v="0.18"/>
    <n v="-0.15"/>
    <n v="0.23899999999999999"/>
    <n v="0.27900000000000003"/>
    <n v="2.1999999999999999E-2"/>
    <n v="-1E-3"/>
    <n v="1E-3"/>
    <n v="0"/>
    <n v="0"/>
    <n v="71.17"/>
    <n v="73.290000000000006"/>
    <n v="8.9949999999999992"/>
    <n v="18.893999999999998"/>
  </r>
  <r>
    <x v="14"/>
    <x v="2"/>
    <s v="IRL"/>
    <n v="3894256"/>
    <n v="166000000000"/>
    <n v="1.86"/>
    <n v="0.47799999999999998"/>
    <n v="46.082000000000001"/>
    <n v="-1.526"/>
    <n v="-3.2050000000000001"/>
    <n v="38.57"/>
    <n v="-1.929"/>
    <n v="-4.7629999999999999"/>
    <n v="9.9039999999999999"/>
    <n v="0.22800000000000001"/>
    <n v="0.21299999999999999"/>
    <n v="11.833"/>
    <n v="0.27300000000000002"/>
    <n v="0.254"/>
    <n v="11.315"/>
    <n v="2.9049999999999998"/>
    <n v="57.978000000000002"/>
    <n v="14.888"/>
    <n v="0.34300000000000003"/>
    <n v="40.094999999999999"/>
    <n v="1479.1210000000001"/>
    <n v="1367.992"/>
    <n v="722.726"/>
    <n v="9.5000000000000001E-2"/>
    <n v="117.562"/>
    <n v="-261.17"/>
    <n v="591.20699999999999"/>
    <n v="7.4359999999999999"/>
    <n v="46569.605000000003"/>
    <n v="1.0740000000000001"/>
    <n v="0"/>
    <n v="0"/>
    <n v="8.6329999999999991"/>
    <n v="2.2170000000000001"/>
    <n v="18.626999999999999"/>
    <n v="18.082999999999998"/>
    <n v="-7.5110000000000001"/>
    <n v="-1.929"/>
    <n v="16.97"/>
    <n v="4.3579999999999997"/>
    <n v="10.68"/>
    <n v="2.7429999999999999"/>
    <n v="23.797000000000001"/>
    <n v="6.1109999999999998"/>
    <n v="0.123"/>
    <n v="0.47699999999999998"/>
    <n v="181.35400000000001"/>
    <n v="0.23400000000000001"/>
    <n v="0.17499999999999999"/>
    <n v="0.123"/>
    <n v="0.11700000000000001"/>
    <n v="0.20100000000000001"/>
    <n v="0.13500000000000001"/>
    <n v="7.8E-2"/>
    <n v="0.13300000000000001"/>
    <n v="1E-3"/>
    <n v="8.8999999999999996E-2"/>
    <n v="-0.04"/>
    <n v="0.153"/>
    <n v="0.16600000000000001"/>
    <n v="0"/>
    <n v="0.17599999999999999"/>
    <n v="-0.14499999999999999"/>
    <n v="0.22900000000000001"/>
    <n v="0.221"/>
    <n v="2.4E-2"/>
    <n v="-1E-3"/>
    <n v="1E-3"/>
    <n v="0"/>
    <n v="0"/>
    <n v="70.42"/>
    <n v="72.540000000000006"/>
    <n v="11.896000000000001"/>
    <n v="25.815000000000001"/>
  </r>
  <r>
    <x v="14"/>
    <x v="3"/>
    <s v="IRL"/>
    <n v="3958706"/>
    <n v="175000000000"/>
    <n v="2.1269999999999998"/>
    <n v="0.53700000000000003"/>
    <n v="45.683999999999997"/>
    <n v="-0.39700000000000002"/>
    <n v="-0.86299999999999999"/>
    <n v="38.063000000000002"/>
    <n v="-0.50700000000000001"/>
    <n v="-1.3160000000000001"/>
    <n v="9.6150000000000002"/>
    <n v="0.215"/>
    <n v="0.215"/>
    <n v="11.54"/>
    <n v="0.25800000000000001"/>
    <n v="0.25800000000000001"/>
    <n v="10.843"/>
    <n v="2.7389999999999999"/>
    <n v="72.150999999999996"/>
    <n v="18.225999999999999"/>
    <n v="0.40799999999999997"/>
    <n v="42.222000000000001"/>
    <n v="1524.8050000000001"/>
    <n v="1406.0550000000001"/>
    <n v="733.56899999999996"/>
    <n v="9.5000000000000001E-2"/>
    <n v="126.402"/>
    <n v="-268.791"/>
    <n v="614.48"/>
    <n v="8.0380000000000003"/>
    <n v="44674.870999999999"/>
    <n v="0.999"/>
    <n v="0"/>
    <n v="0"/>
    <n v="8.84"/>
    <n v="2.2330000000000001"/>
    <n v="18.39"/>
    <n v="17.853999999999999"/>
    <n v="-7.6210000000000004"/>
    <n v="-1.925"/>
    <n v="17.54"/>
    <n v="4.431"/>
    <n v="10.07"/>
    <n v="2.544"/>
    <n v="23.271999999999998"/>
    <n v="5.8789999999999996"/>
    <n v="0.152"/>
    <n v="0.60199999999999998"/>
    <n v="176.85499999999999"/>
    <n v="0.25"/>
    <n v="0.16500000000000001"/>
    <n v="0.114"/>
    <n v="0.10299999999999999"/>
    <n v="0.20300000000000001"/>
    <n v="0.13500000000000001"/>
    <n v="7.9000000000000001E-2"/>
    <n v="0.13200000000000001"/>
    <n v="1E-3"/>
    <n v="9.1999999999999998E-2"/>
    <n v="-4.1000000000000002E-2"/>
    <n v="0.155"/>
    <n v="0.17100000000000001"/>
    <n v="0"/>
    <n v="0.17399999999999999"/>
    <n v="-0.13500000000000001"/>
    <n v="0.218"/>
    <n v="0.27300000000000002"/>
    <n v="2.7E-2"/>
    <n v="-1E-3"/>
    <n v="1E-3"/>
    <n v="0"/>
    <n v="0"/>
    <n v="70.680000000000007"/>
    <n v="72.8"/>
    <n v="26.466000000000001"/>
    <n v="57.933999999999997"/>
  </r>
  <r>
    <x v="14"/>
    <x v="4"/>
    <s v="IRL"/>
    <n v="4031961"/>
    <n v="185000000000"/>
    <n v="2.2949999999999999"/>
    <n v="0.56899999999999995"/>
    <n v="46.167000000000002"/>
    <n v="0.48299999999999998"/>
    <n v="1.0569999999999999"/>
    <n v="38.436"/>
    <n v="0.373"/>
    <n v="0.97899999999999998"/>
    <n v="9.5329999999999995"/>
    <n v="0.20100000000000001"/>
    <n v="0.21299999999999999"/>
    <n v="11.45"/>
    <n v="0.24199999999999999"/>
    <n v="0.25600000000000001"/>
    <n v="10.207000000000001"/>
    <n v="2.5310000000000001"/>
    <n v="66.656000000000006"/>
    <n v="16.532"/>
    <n v="0.34899999999999998"/>
    <n v="44.517000000000003"/>
    <n v="1570.972"/>
    <n v="1444.49"/>
    <n v="743.77499999999998"/>
    <n v="9.5000000000000001E-2"/>
    <n v="135.15799999999999"/>
    <n v="-276.52199999999999"/>
    <n v="638.93600000000004"/>
    <n v="8.4909999999999997"/>
    <n v="44733.042999999998"/>
    <n v="0.94399999999999995"/>
    <n v="0"/>
    <n v="0"/>
    <n v="8.7560000000000002"/>
    <n v="2.1720000000000002"/>
    <n v="17.864999999999998"/>
    <n v="17.335999999999999"/>
    <n v="-7.7309999999999999"/>
    <n v="-1.917"/>
    <n v="16.600000000000001"/>
    <n v="4.117"/>
    <n v="9.76"/>
    <n v="2.4209999999999998"/>
    <n v="24.456"/>
    <n v="6.0659999999999998"/>
    <n v="0.112"/>
    <n v="0.45300000000000001"/>
    <n v="180.36199999999999"/>
    <n v="0.252"/>
    <n v="0.161"/>
    <n v="0.113"/>
    <n v="9.4E-2"/>
    <n v="0.20499999999999999"/>
    <n v="0.13600000000000001"/>
    <n v="0.08"/>
    <n v="0.13200000000000001"/>
    <n v="1E-3"/>
    <n v="9.5000000000000001E-2"/>
    <n v="-4.2000000000000003E-2"/>
    <n v="0.157"/>
    <n v="0.17199999999999999"/>
    <n v="0"/>
    <n v="0.16700000000000001"/>
    <n v="-0.14399999999999999"/>
    <n v="0.221"/>
    <n v="0.19600000000000001"/>
    <n v="2.9000000000000001E-2"/>
    <n v="-1E-3"/>
    <n v="1E-3"/>
    <n v="0"/>
    <n v="0"/>
    <n v="69.900000000000006"/>
    <n v="72.03"/>
    <n v="20.49"/>
    <n v="44.381999999999998"/>
  </r>
  <r>
    <x v="14"/>
    <x v="5"/>
    <s v="IRL"/>
    <n v="4121220"/>
    <n v="196000000000"/>
    <n v="2.3570000000000002"/>
    <n v="0.57199999999999995"/>
    <n v="48.156999999999996"/>
    <n v="1.99"/>
    <n v="4.3099999999999996"/>
    <n v="40.131999999999998"/>
    <n v="1.6970000000000001"/>
    <n v="4.4139999999999997"/>
    <n v="9.7379999999999995"/>
    <n v="0.19600000000000001"/>
    <n v="0.21299999999999999"/>
    <n v="11.685"/>
    <n v="0.23599999999999999"/>
    <n v="0.25600000000000001"/>
    <n v="11.16"/>
    <n v="2.7080000000000002"/>
    <n v="72.614000000000004"/>
    <n v="17.619"/>
    <n v="0.35499999999999998"/>
    <n v="46.874000000000002"/>
    <n v="1619.1279999999999"/>
    <n v="1484.623"/>
    <n v="754.93499999999995"/>
    <n v="9.5000000000000001E-2"/>
    <n v="143.55799999999999"/>
    <n v="-284.54599999999999"/>
    <n v="664.71299999999997"/>
    <n v="8.9540000000000006"/>
    <n v="45659.781000000003"/>
    <n v="0.92"/>
    <n v="0"/>
    <n v="0"/>
    <n v="8.4"/>
    <n v="2.0379999999999998"/>
    <n v="17.783999999999999"/>
    <n v="17.266999999999999"/>
    <n v="-8.0239999999999991"/>
    <n v="-1.9470000000000001"/>
    <n v="16.12"/>
    <n v="3.911"/>
    <n v="9.51"/>
    <n v="2.3079999999999998"/>
    <n v="25.777000000000001"/>
    <n v="6.2549999999999999"/>
    <n v="0.112"/>
    <n v="0.46200000000000002"/>
    <n v="188.17400000000001"/>
    <n v="0.24399999999999999"/>
    <n v="0.16300000000000001"/>
    <n v="0.11700000000000001"/>
    <n v="9.7000000000000003E-2"/>
    <n v="0.20699999999999999"/>
    <n v="0.13700000000000001"/>
    <n v="0.08"/>
    <n v="0.13100000000000001"/>
    <n v="1E-3"/>
    <n v="9.7000000000000003E-2"/>
    <n v="-4.2999999999999997E-2"/>
    <n v="0.159"/>
    <n v="0.17299999999999999"/>
    <n v="0"/>
    <n v="0.156"/>
    <n v="-0.17"/>
    <n v="0.23100000000000001"/>
    <n v="0.191"/>
    <n v="3.1E-2"/>
    <n v="-1E-3"/>
    <n v="1E-3"/>
    <n v="0"/>
    <n v="0"/>
    <n v="71.16"/>
    <n v="73.290000000000006"/>
    <n v="24.457000000000001"/>
    <n v="50.786000000000001"/>
  </r>
  <r>
    <x v="14"/>
    <x v="6"/>
    <s v="IRL"/>
    <n v="4234809"/>
    <n v="208000000000"/>
    <n v="2.3479999999999999"/>
    <n v="0.55400000000000005"/>
    <n v="47.604999999999997"/>
    <n v="-0.55200000000000005"/>
    <n v="-1.1459999999999999"/>
    <n v="40.496000000000002"/>
    <n v="0.36399999999999999"/>
    <n v="0.90700000000000003"/>
    <n v="9.5630000000000006"/>
    <n v="0.185"/>
    <n v="0.20799999999999999"/>
    <n v="11.241"/>
    <n v="0.217"/>
    <n v="0.245"/>
    <n v="10.021000000000001"/>
    <n v="2.3660000000000001"/>
    <n v="72.134"/>
    <n v="17.033999999999999"/>
    <n v="0.33"/>
    <n v="49.222000000000001"/>
    <n v="1666.7329999999999"/>
    <n v="1525.1189999999999"/>
    <n v="764.95600000000002"/>
    <n v="9.5000000000000001E-2"/>
    <n v="152.98699999999999"/>
    <n v="-291.654"/>
    <n v="690.07399999999996"/>
    <n v="9.3989999999999991"/>
    <n v="45880.328000000001"/>
    <n v="0.88800000000000001"/>
    <n v="0"/>
    <n v="0"/>
    <n v="9.4290000000000003"/>
    <n v="2.2269999999999999"/>
    <n v="17.446000000000002"/>
    <n v="16.943000000000001"/>
    <n v="-7.1079999999999997"/>
    <n v="-1.679"/>
    <n v="16.09"/>
    <n v="3.7989999999999999"/>
    <n v="9.35"/>
    <n v="2.2080000000000002"/>
    <n v="25.361000000000001"/>
    <n v="5.9889999999999999"/>
    <n v="0.105"/>
    <n v="0.44600000000000001"/>
    <n v="194.29400000000001"/>
    <n v="0.223"/>
    <n v="0.156"/>
    <n v="0.114"/>
    <n v="8.2000000000000003E-2"/>
    <n v="0.20699999999999999"/>
    <n v="0.13700000000000001"/>
    <n v="8.1000000000000003E-2"/>
    <n v="0.13"/>
    <n v="1E-3"/>
    <n v="0.1"/>
    <n v="-4.2999999999999997E-2"/>
    <n v="0.16"/>
    <n v="0.17299999999999999"/>
    <n v="0"/>
    <n v="0.17100000000000001"/>
    <n v="-0.14000000000000001"/>
    <n v="0.22600000000000001"/>
    <n v="0.17599999999999999"/>
    <n v="3.2000000000000001E-2"/>
    <n v="-1E-3"/>
    <n v="1E-3"/>
    <n v="0"/>
    <n v="0"/>
    <n v="71.75"/>
    <n v="73.88"/>
    <n v="24.529"/>
    <n v="51.527000000000001"/>
  </r>
  <r>
    <x v="14"/>
    <x v="7"/>
    <s v="IRL"/>
    <n v="4359841"/>
    <n v="221000000000"/>
    <n v="2.3740000000000001"/>
    <n v="0.54500000000000004"/>
    <n v="47.664000000000001"/>
    <n v="0.06"/>
    <n v="0.125"/>
    <n v="39.274000000000001"/>
    <n v="-1.2230000000000001"/>
    <n v="-3.0190000000000001"/>
    <n v="9.0079999999999991"/>
    <n v="0.17100000000000001"/>
    <n v="0.19900000000000001"/>
    <n v="10.933"/>
    <n v="0.20699999999999999"/>
    <n v="0.24199999999999999"/>
    <n v="9.6709999999999994"/>
    <n v="2.218"/>
    <n v="72.661000000000001"/>
    <n v="16.666"/>
    <n v="0.316"/>
    <n v="51.595999999999997"/>
    <n v="1714.3969999999999"/>
    <n v="1564.393"/>
    <n v="774.62699999999995"/>
    <n v="9.5000000000000001E-2"/>
    <n v="163.19499999999999"/>
    <n v="-300.04500000000002"/>
    <n v="714.90300000000002"/>
    <n v="9.9819999999999993"/>
    <n v="45259.535000000003"/>
    <n v="0.85899999999999999"/>
    <n v="0"/>
    <n v="0"/>
    <n v="10.208"/>
    <n v="2.3410000000000002"/>
    <n v="16.545999999999999"/>
    <n v="16.058"/>
    <n v="-8.391"/>
    <n v="-1.925"/>
    <n v="15.43"/>
    <n v="3.5390000000000001"/>
    <n v="9.18"/>
    <n v="2.1059999999999999"/>
    <n v="24.829000000000001"/>
    <n v="5.6950000000000003"/>
    <n v="0.13400000000000001"/>
    <n v="0.58299999999999996"/>
    <n v="197.32400000000001"/>
    <n v="0.21"/>
    <n v="0.151"/>
    <n v="0.109"/>
    <n v="7.5999999999999998E-2"/>
    <n v="0.20699999999999999"/>
    <n v="0.13800000000000001"/>
    <n v="8.2000000000000003E-2"/>
    <n v="0.129"/>
    <n v="1E-3"/>
    <n v="0.10299999999999999"/>
    <n v="-4.3999999999999997E-2"/>
    <n v="0.16200000000000001"/>
    <n v="0.17599999999999999"/>
    <n v="0"/>
    <n v="0.17899999999999999"/>
    <n v="-0.189"/>
    <n v="0.22"/>
    <n v="0.22500000000000001"/>
    <n v="3.4000000000000002E-2"/>
    <n v="-1E-3"/>
    <n v="1E-3"/>
    <n v="0"/>
    <n v="0"/>
    <n v="70.010000000000005"/>
    <n v="72.14"/>
    <n v="24.997"/>
    <n v="52.442999999999998"/>
  </r>
  <r>
    <x v="14"/>
    <x v="8"/>
    <s v="IRL"/>
    <n v="4452393"/>
    <n v="235000000000"/>
    <n v="2.1070000000000002"/>
    <n v="0.47299999999999998"/>
    <n v="47.363"/>
    <n v="-0.30099999999999999"/>
    <n v="-0.63200000000000001"/>
    <n v="39.265999999999998"/>
    <n v="-8.0000000000000002E-3"/>
    <n v="-0.02"/>
    <n v="8.8190000000000008"/>
    <n v="0.17699999999999999"/>
    <n v="0.2"/>
    <n v="10.638"/>
    <n v="0.21299999999999999"/>
    <n v="0.24099999999999999"/>
    <n v="9.6440000000000001"/>
    <n v="2.1659999999999999"/>
    <n v="65.236999999999995"/>
    <n v="14.651999999999999"/>
    <n v="0.29399999999999998"/>
    <n v="53.703000000000003"/>
    <n v="1761.76"/>
    <n v="1603.6590000000001"/>
    <n v="784.27099999999996"/>
    <n v="9.5000000000000001E-2"/>
    <n v="173.96600000000001"/>
    <n v="-308.142"/>
    <n v="739.28700000000003"/>
    <n v="10.439"/>
    <n v="44106.398000000001"/>
    <n v="0.88400000000000001"/>
    <n v="0"/>
    <n v="0"/>
    <n v="10.771000000000001"/>
    <n v="2.419"/>
    <n v="15.987"/>
    <n v="15.509"/>
    <n v="-8.0969999999999995"/>
    <n v="-1.819"/>
    <n v="15.2"/>
    <n v="3.4140000000000001"/>
    <n v="9.14"/>
    <n v="2.0529999999999999"/>
    <n v="24.384"/>
    <n v="5.4770000000000003"/>
    <n v="0.10299999999999999"/>
    <n v="0.45700000000000002"/>
    <n v="196.37899999999999"/>
    <n v="0.184"/>
    <n v="0.14799999999999999"/>
    <n v="0.107"/>
    <n v="7.2999999999999995E-2"/>
    <n v="0.20599999999999999"/>
    <n v="0.13800000000000001"/>
    <n v="8.2000000000000003E-2"/>
    <n v="0.127"/>
    <n v="1E-3"/>
    <n v="0.106"/>
    <n v="-4.4999999999999998E-2"/>
    <n v="0.16300000000000001"/>
    <n v="0.17599999999999999"/>
    <n v="0"/>
    <n v="0.184"/>
    <n v="-0.17399999999999999"/>
    <n v="0.217"/>
    <n v="0.17599999999999999"/>
    <n v="3.5000000000000003E-2"/>
    <n v="-1E-3"/>
    <n v="1E-3"/>
    <n v="0"/>
    <n v="0"/>
    <n v="69.05"/>
    <n v="71.180000000000007"/>
    <n v="17.873999999999999"/>
    <n v="37.737000000000002"/>
  </r>
  <r>
    <x v="14"/>
    <x v="9"/>
    <s v="IRL"/>
    <n v="4499797"/>
    <n v="215000000000"/>
    <n v="1.327"/>
    <n v="0.29499999999999998"/>
    <n v="42.179000000000002"/>
    <n v="-5.1840000000000002"/>
    <n v="-10.945"/>
    <n v="57.421999999999997"/>
    <n v="18.155999999999999"/>
    <n v="46.238"/>
    <n v="12.760999999999999"/>
    <n v="0.26800000000000002"/>
    <n v="0.32500000000000001"/>
    <n v="9.3740000000000006"/>
    <n v="0.19700000000000001"/>
    <n v="0.23899999999999999"/>
    <n v="8.6050000000000004"/>
    <n v="1.9119999999999999"/>
    <n v="52.814999999999998"/>
    <n v="11.737"/>
    <n v="0.246"/>
    <n v="55.029000000000003"/>
    <n v="1803.94"/>
    <n v="1661.08"/>
    <n v="792.875"/>
    <n v="9.5000000000000001E-2"/>
    <n v="184.34800000000001"/>
    <n v="-292.89999999999998"/>
    <n v="760.68700000000001"/>
    <n v="10.904999999999999"/>
    <n v="39248.785000000003"/>
    <n v="0.82299999999999995"/>
    <n v="0"/>
    <n v="0"/>
    <n v="10.382"/>
    <n v="2.3069999999999999"/>
    <n v="14.651999999999999"/>
    <n v="14.178000000000001"/>
    <n v="15.242000000000001"/>
    <n v="3.387"/>
    <n v="14.91"/>
    <n v="3.3130000000000002"/>
    <n v="9.39"/>
    <n v="2.0870000000000002"/>
    <n v="21.4"/>
    <n v="4.7560000000000002"/>
    <n v="0.104"/>
    <n v="0.46600000000000003"/>
    <n v="176.61199999999999"/>
    <n v="0.113"/>
    <n v="0.13400000000000001"/>
    <n v="0.157"/>
    <n v="6.6000000000000003E-2"/>
    <n v="0.20200000000000001"/>
    <n v="0.13800000000000001"/>
    <n v="8.3000000000000004E-2"/>
    <n v="0.126"/>
    <n v="1E-3"/>
    <n v="0.108"/>
    <n v="-4.2999999999999997E-2"/>
    <n v="0.16400000000000001"/>
    <n v="0.17599999999999999"/>
    <n v="0"/>
    <n v="0.18"/>
    <n v="0.30299999999999999"/>
    <n v="0.19500000000000001"/>
    <n v="0.191"/>
    <n v="3.6999999999999998E-2"/>
    <n v="0"/>
    <n v="1E-3"/>
    <n v="0"/>
    <n v="0"/>
    <n v="63.8"/>
    <n v="65.930000000000007"/>
    <n v="10.635999999999999"/>
    <n v="25.216000000000001"/>
  </r>
  <r>
    <x v="14"/>
    <x v="10"/>
    <s v="IRL"/>
    <n v="4524581"/>
    <n v="225000000000"/>
    <n v="1.105"/>
    <n v="0.24399999999999999"/>
    <n v="41.793999999999997"/>
    <n v="-0.38600000000000001"/>
    <n v="-0.91400000000000003"/>
    <n v="44.542000000000002"/>
    <n v="-12.88"/>
    <n v="-22.43"/>
    <n v="9.8439999999999994"/>
    <n v="0.20100000000000001"/>
    <n v="0.25"/>
    <n v="9.2370000000000001"/>
    <n v="0.189"/>
    <n v="0.23400000000000001"/>
    <n v="8.4269999999999996"/>
    <n v="1.8620000000000001"/>
    <n v="50.048000000000002"/>
    <n v="11.061"/>
    <n v="0.22600000000000001"/>
    <n v="56.134"/>
    <n v="1845.7329999999999"/>
    <n v="1705.6220000000001"/>
    <n v="801.30200000000002"/>
    <n v="9.5000000000000001E-2"/>
    <n v="195.71299999999999"/>
    <n v="-290.15199999999999"/>
    <n v="780.96100000000001"/>
    <n v="11.526999999999999"/>
    <n v="39407.059000000001"/>
    <n v="0.80500000000000005"/>
    <n v="0"/>
    <n v="0"/>
    <n v="11.365"/>
    <n v="2.512"/>
    <n v="14.271000000000001"/>
    <n v="13.8"/>
    <n v="2.7480000000000002"/>
    <n v="0.60699999999999998"/>
    <n v="14.42"/>
    <n v="3.1869999999999998"/>
    <n v="8.94"/>
    <n v="1.976"/>
    <n v="20.274000000000001"/>
    <n v="4.4809999999999999"/>
    <n v="0.13700000000000001"/>
    <n v="0.622"/>
    <n v="178.3"/>
    <n v="8.7999999999999995E-2"/>
    <n v="0.125"/>
    <n v="0.11700000000000001"/>
    <n v="6.0999999999999999E-2"/>
    <n v="0.19700000000000001"/>
    <n v="0.13700000000000001"/>
    <n v="8.4000000000000005E-2"/>
    <n v="0.125"/>
    <n v="1E-3"/>
    <n v="0.111"/>
    <n v="-4.2000000000000003E-2"/>
    <n v="0.16400000000000001"/>
    <n v="0.17899999999999999"/>
    <n v="0"/>
    <n v="0.183"/>
    <n v="5.7000000000000002E-2"/>
    <n v="0.17799999999999999"/>
    <n v="0.253"/>
    <n v="3.7999999999999999E-2"/>
    <n v="0"/>
    <n v="1E-3"/>
    <n v="1E-3"/>
    <n v="0"/>
    <n v="62.44"/>
    <n v="64.569999999999993"/>
    <n v="8.2539999999999996"/>
    <n v="19.75"/>
  </r>
  <r>
    <x v="14"/>
    <x v="11"/>
    <s v="IRL"/>
    <n v="4544504"/>
    <n v="235000000000"/>
    <n v="0.96599999999999997"/>
    <n v="0.21299999999999999"/>
    <n v="38.055999999999997"/>
    <n v="-3.7370000000000001"/>
    <n v="-8.9420000000000002"/>
    <n v="41.683999999999997"/>
    <n v="-2.8580000000000001"/>
    <n v="-6.4160000000000004"/>
    <n v="9.1720000000000006"/>
    <n v="0.186"/>
    <n v="0.245"/>
    <n v="8.3740000000000006"/>
    <n v="0.17"/>
    <n v="0.224"/>
    <n v="8.3109999999999999"/>
    <n v="1.829"/>
    <n v="47.844999999999999"/>
    <n v="10.528"/>
    <n v="0.214"/>
    <n v="57.100999999999999"/>
    <n v="1883.79"/>
    <n v="1747.306"/>
    <n v="809.61300000000006"/>
    <n v="9.5000000000000001E-2"/>
    <n v="205.56299999999999"/>
    <n v="-286.52499999999998"/>
    <n v="799.32899999999995"/>
    <n v="12.089"/>
    <n v="37465.398000000001"/>
    <n v="0.76"/>
    <n v="0"/>
    <n v="0"/>
    <n v="9.85"/>
    <n v="2.1669999999999998"/>
    <n v="13.41"/>
    <n v="12.917"/>
    <n v="3.6269999999999998"/>
    <n v="0.79800000000000004"/>
    <n v="14.43"/>
    <n v="3.1749999999999998"/>
    <n v="8.82"/>
    <n v="1.9410000000000001"/>
    <n v="18.367000000000001"/>
    <n v="4.0419999999999998"/>
    <n v="0.124"/>
    <n v="0.56200000000000006"/>
    <n v="170.262"/>
    <n v="7.1999999999999995E-2"/>
    <n v="0.11"/>
    <n v="0.106"/>
    <n v="5.6000000000000001E-2"/>
    <n v="0.192"/>
    <n v="0.13700000000000001"/>
    <n v="8.4000000000000005E-2"/>
    <n v="0.123"/>
    <n v="1E-3"/>
    <n v="0.112"/>
    <n v="-4.1000000000000002E-2"/>
    <n v="0.16400000000000001"/>
    <n v="0.18"/>
    <n v="0"/>
    <n v="0.155"/>
    <n v="7.2999999999999995E-2"/>
    <n v="0.161"/>
    <n v="0.20399999999999999"/>
    <n v="3.9E-2"/>
    <n v="0"/>
    <n v="1E-3"/>
    <n v="1E-3"/>
    <n v="0"/>
    <n v="58.7"/>
    <n v="60.94"/>
    <n v="9.7889999999999997"/>
    <n v="25.722000000000001"/>
  </r>
  <r>
    <x v="14"/>
    <x v="12"/>
    <s v="IRL"/>
    <n v="4564550"/>
    <n v="245000000000"/>
    <n v="1.177"/>
    <n v="0.25800000000000001"/>
    <n v="38.226999999999997"/>
    <n v="0.17100000000000001"/>
    <n v="0.44900000000000001"/>
    <n v="38.374000000000002"/>
    <n v="-3.31"/>
    <n v="-7.9409999999999998"/>
    <n v="8.407"/>
    <n v="0.17299999999999999"/>
    <n v="0.22900000000000001"/>
    <n v="8.375"/>
    <n v="0.17199999999999999"/>
    <n v="0.22800000000000001"/>
    <n v="9.6219999999999999"/>
    <n v="2.1080000000000001"/>
    <n v="46.743000000000002"/>
    <n v="10.24"/>
    <n v="0.21099999999999999"/>
    <n v="58.277999999999999"/>
    <n v="1922.0170000000001"/>
    <n v="1785.6790000000001"/>
    <n v="819.23500000000001"/>
    <n v="9.5000000000000001E-2"/>
    <n v="215.08600000000001"/>
    <n v="-286.37799999999999"/>
    <n v="816.79"/>
    <n v="12.532999999999999"/>
    <n v="36688.957000000002"/>
    <n v="0.755"/>
    <n v="0"/>
    <n v="0"/>
    <n v="9.5229999999999997"/>
    <n v="2.0859999999999999"/>
    <n v="13.651"/>
    <n v="13.16"/>
    <n v="0.14699999999999999"/>
    <n v="3.2000000000000001E-2"/>
    <n v="14.87"/>
    <n v="3.258"/>
    <n v="9.32"/>
    <n v="2.0419999999999998"/>
    <n v="17.460999999999999"/>
    <n v="3.8250000000000002"/>
    <n v="9.7000000000000003E-2"/>
    <n v="0.44400000000000001"/>
    <n v="167.46899999999999"/>
    <n v="8.5000000000000006E-2"/>
    <n v="0.109"/>
    <n v="9.6000000000000002E-2"/>
    <n v="6.4000000000000001E-2"/>
    <n v="0.187"/>
    <n v="0.13600000000000001"/>
    <n v="8.5000000000000006E-2"/>
    <n v="0.122"/>
    <n v="1E-3"/>
    <n v="0.114"/>
    <n v="-4.1000000000000002E-2"/>
    <n v="0.16400000000000001"/>
    <n v="0.18"/>
    <n v="0"/>
    <n v="0.14599999999999999"/>
    <n v="3.0000000000000001E-3"/>
    <n v="0.151"/>
    <n v="0.161"/>
    <n v="3.9E-2"/>
    <n v="0"/>
    <n v="1E-3"/>
    <n v="1E-3"/>
    <n v="0"/>
    <n v="60.07"/>
    <n v="62.31"/>
    <n v="8.516"/>
    <n v="22.277000000000001"/>
  </r>
  <r>
    <x v="14"/>
    <x v="13"/>
    <s v="IRL"/>
    <n v="4588830"/>
    <n v="255000000000"/>
    <n v="1.1120000000000001"/>
    <n v="0.24199999999999999"/>
    <n v="37.281999999999996"/>
    <n v="-0.94499999999999995"/>
    <n v="-2.4729999999999999"/>
    <n v="35.082999999999998"/>
    <n v="-3.29"/>
    <n v="-8.5749999999999993"/>
    <n v="7.6449999999999996"/>
    <n v="0.156"/>
    <n v="0.21299999999999999"/>
    <n v="8.1240000000000006"/>
    <n v="0.16600000000000001"/>
    <n v="0.22600000000000001"/>
    <n v="8.7390000000000008"/>
    <n v="1.9039999999999999"/>
    <n v="46.542000000000002"/>
    <n v="10.141999999999999"/>
    <n v="0.20699999999999999"/>
    <n v="59.389000000000003"/>
    <n v="1959.299"/>
    <n v="1820.7629999999999"/>
    <n v="827.97299999999996"/>
    <n v="9.5000000000000001E-2"/>
    <n v="224.15299999999999"/>
    <n v="-288.577"/>
    <n v="834.44899999999996"/>
    <n v="13.239000000000001"/>
    <n v="35956.300999999999"/>
    <n v="0.73299999999999998"/>
    <n v="0"/>
    <n v="0"/>
    <n v="9.0670000000000002"/>
    <n v="1.976"/>
    <n v="13.372"/>
    <n v="12.882999999999999"/>
    <n v="-2.198"/>
    <n v="-0.47899999999999998"/>
    <n v="15.27"/>
    <n v="3.3279999999999998"/>
    <n v="9.26"/>
    <n v="2.0179999999999998"/>
    <n v="17.658999999999999"/>
    <n v="3.8479999999999999"/>
    <n v="0.154"/>
    <n v="0.70599999999999996"/>
    <n v="164.99700000000001"/>
    <n v="7.6999999999999999E-2"/>
    <n v="0.106"/>
    <n v="8.7999999999999995E-2"/>
    <n v="5.8000000000000003E-2"/>
    <n v="0.182"/>
    <n v="0.13500000000000001"/>
    <n v="8.5000000000000006E-2"/>
    <n v="0.121"/>
    <n v="1E-3"/>
    <n v="0.114"/>
    <n v="-4.1000000000000002E-2"/>
    <n v="0.16400000000000001"/>
    <n v="0.182"/>
    <n v="0"/>
    <n v="0.13900000000000001"/>
    <n v="-4.8000000000000001E-2"/>
    <n v="0.152"/>
    <n v="0.24"/>
    <n v="0.04"/>
    <n v="0"/>
    <n v="1E-3"/>
    <n v="1E-3"/>
    <n v="0"/>
    <n v="59.12"/>
    <n v="61.36"/>
    <n v="9.26"/>
    <n v="24.838000000000001"/>
  </r>
  <r>
    <x v="14"/>
    <x v="14"/>
    <s v="IRL"/>
    <n v="4622165"/>
    <n v="265000000000"/>
    <n v="1.4610000000000001"/>
    <n v="0.316"/>
    <n v="36.853000000000002"/>
    <n v="-0.42899999999999999"/>
    <n v="-1.1499999999999999"/>
    <n v="32.786000000000001"/>
    <n v="-2.2970000000000002"/>
    <n v="-6.548"/>
    <n v="7.093"/>
    <n v="0.13400000000000001"/>
    <n v="0.19900000000000001"/>
    <n v="7.9729999999999999"/>
    <n v="0.151"/>
    <n v="0.224"/>
    <n v="8.6470000000000002"/>
    <n v="1.871"/>
    <n v="47.191000000000003"/>
    <n v="10.210000000000001"/>
    <n v="0.193"/>
    <n v="60.850999999999999"/>
    <n v="1996.152"/>
    <n v="1853.549"/>
    <n v="836.62099999999998"/>
    <n v="9.5000000000000001E-2"/>
    <n v="232.94900000000001"/>
    <n v="-292.64400000000001"/>
    <n v="851.81700000000001"/>
    <n v="13.819000000000001"/>
    <n v="35600.855000000003"/>
    <n v="0.67200000000000004"/>
    <n v="0"/>
    <n v="0"/>
    <n v="8.7959999999999994"/>
    <n v="1.903"/>
    <n v="13.311999999999999"/>
    <n v="12.827"/>
    <n v="-4.0670000000000002"/>
    <n v="-0.88"/>
    <n v="15.62"/>
    <n v="3.379"/>
    <n v="9.2100000000000009"/>
    <n v="1.9930000000000001"/>
    <n v="17.367999999999999"/>
    <n v="3.758"/>
    <n v="0.126"/>
    <n v="0.57999999999999996"/>
    <n v="164.553"/>
    <n v="9.7000000000000003E-2"/>
    <n v="0.104"/>
    <n v="8.1000000000000003E-2"/>
    <n v="5.7000000000000002E-2"/>
    <n v="0.17799999999999999"/>
    <n v="0.13500000000000001"/>
    <n v="8.5000000000000006E-2"/>
    <n v="0.11899999999999999"/>
    <n v="1E-3"/>
    <n v="0.115"/>
    <n v="-4.1000000000000002E-2"/>
    <n v="0.16300000000000001"/>
    <n v="0.182"/>
    <n v="0"/>
    <n v="0.13200000000000001"/>
    <n v="-8.3000000000000004E-2"/>
    <n v="0.14899999999999999"/>
    <n v="0.19"/>
    <n v="4.1000000000000002E-2"/>
    <n v="0"/>
    <n v="1E-3"/>
    <n v="1E-3"/>
    <n v="0"/>
    <n v="59.29"/>
    <n v="61.53"/>
    <n v="10.337999999999999"/>
    <n v="28.050999999999998"/>
  </r>
  <r>
    <x v="14"/>
    <x v="15"/>
    <s v="IRL"/>
    <n v="4665764"/>
    <n v="275000000000"/>
    <n v="1.6519999999999999"/>
    <n v="0.35399999999999998"/>
    <n v="38.718000000000004"/>
    <n v="1.865"/>
    <n v="5.0609999999999999"/>
    <n v="32.709000000000003"/>
    <n v="-7.6999999999999999E-2"/>
    <n v="-0.23499999999999999"/>
    <n v="7.01"/>
    <n v="0.128"/>
    <n v="0.188"/>
    <n v="8.298"/>
    <n v="0.152"/>
    <n v="0.223"/>
    <n v="9.3510000000000009"/>
    <n v="2.004"/>
    <n v="46.423999999999999"/>
    <n v="9.9499999999999993"/>
    <n v="0.182"/>
    <n v="62.503"/>
    <n v="2034.87"/>
    <n v="1886.258"/>
    <n v="845.97199999999998"/>
    <n v="9.6000000000000002E-2"/>
    <n v="241.83699999999999"/>
    <n v="-298.65300000000002"/>
    <n v="870.06399999999996"/>
    <n v="14.398999999999999"/>
    <n v="37274.281000000003"/>
    <n v="0.68300000000000005"/>
    <n v="0"/>
    <n v="0"/>
    <n v="8.8879999999999999"/>
    <n v="1.905"/>
    <n v="13.595000000000001"/>
    <n v="13.113"/>
    <n v="-6.0090000000000003"/>
    <n v="-1.288"/>
    <n v="15.9"/>
    <n v="3.4079999999999999"/>
    <n v="9.33"/>
    <n v="2"/>
    <n v="18.247"/>
    <n v="3.911"/>
    <n v="0.124"/>
    <n v="0.57899999999999996"/>
    <n v="173.91300000000001"/>
    <n v="0.114"/>
    <n v="0.109"/>
    <n v="0.08"/>
    <n v="6.4000000000000001E-2"/>
    <n v="0.17599999999999999"/>
    <n v="0.13400000000000001"/>
    <n v="8.5000000000000006E-2"/>
    <n v="0.11799999999999999"/>
    <n v="1E-3"/>
    <n v="0.11600000000000001"/>
    <n v="-4.2000000000000003E-2"/>
    <n v="0.16300000000000001"/>
    <n v="0.183"/>
    <n v="0"/>
    <n v="0.13100000000000001"/>
    <n v="-0.112"/>
    <n v="0.153"/>
    <n v="0.191"/>
    <n v="4.1000000000000002E-2"/>
    <n v="0"/>
    <n v="1E-3"/>
    <n v="1E-3"/>
    <n v="0"/>
    <n v="61.18"/>
    <n v="63.43"/>
    <n v="7.7060000000000004"/>
    <n v="19.902000000000001"/>
  </r>
  <r>
    <x v="14"/>
    <x v="16"/>
    <s v="IRL"/>
    <n v="4715791"/>
    <n v="285000000000"/>
    <n v="1.794"/>
    <n v="0.38"/>
    <n v="40.369999999999997"/>
    <n v="1.651"/>
    <n v="4.2649999999999997"/>
    <n v="34.799999999999997"/>
    <n v="2.0910000000000002"/>
    <n v="6.3929999999999998"/>
    <n v="7.38"/>
    <n v="0.13"/>
    <n v="0.192"/>
    <n v="8.5609999999999999"/>
    <n v="0.15"/>
    <n v="0.222"/>
    <n v="9.2050000000000001"/>
    <n v="1.952"/>
    <n v="49.012"/>
    <n v="10.393000000000001"/>
    <n v="0.182"/>
    <n v="64.296000000000006"/>
    <n v="2075.239"/>
    <n v="1921.058"/>
    <n v="855.17700000000002"/>
    <n v="9.7000000000000003E-2"/>
    <n v="251.74700000000001"/>
    <n v="-304.22199999999998"/>
    <n v="888.91399999999999"/>
    <n v="15.007"/>
    <n v="38517.675999999999"/>
    <n v="0.67600000000000005"/>
    <n v="1E-3"/>
    <n v="0"/>
    <n v="9.91"/>
    <n v="2.1019999999999999"/>
    <n v="13.996"/>
    <n v="13.401999999999999"/>
    <n v="-5.569"/>
    <n v="-1.181"/>
    <n v="16.53"/>
    <n v="3.5049999999999999"/>
    <n v="9.3800000000000008"/>
    <n v="1.9890000000000001"/>
    <n v="18.850000000000001"/>
    <n v="3.9969999999999999"/>
    <n v="0.129"/>
    <n v="0.60799999999999998"/>
    <n v="181.64099999999999"/>
    <n v="0.121"/>
    <n v="0.114"/>
    <n v="8.6999999999999994E-2"/>
    <n v="6.4000000000000001E-2"/>
    <n v="0.17299999999999999"/>
    <n v="0.13300000000000001"/>
    <n v="8.5000000000000006E-2"/>
    <n v="0.11700000000000001"/>
    <n v="1E-3"/>
    <n v="0.11600000000000001"/>
    <n v="-4.2000000000000003E-2"/>
    <n v="0.16300000000000001"/>
    <n v="0.183"/>
    <n v="0"/>
    <n v="0.14199999999999999"/>
    <n v="-0.123"/>
    <n v="0.157"/>
    <n v="0.20300000000000001"/>
    <n v="4.2000000000000003E-2"/>
    <n v="0"/>
    <n v="1E-3"/>
    <n v="1E-3"/>
    <n v="0"/>
    <n v="63.2"/>
    <n v="66"/>
    <n v="8.6419999999999995"/>
    <n v="21.408000000000001"/>
  </r>
  <r>
    <x v="14"/>
    <x v="17"/>
    <s v="IRL"/>
    <n v="4771860"/>
    <n v="295000000000"/>
    <n v="1.84"/>
    <n v="0.38600000000000001"/>
    <n v="39.078000000000003"/>
    <n v="-1.292"/>
    <n v="-3.1989999999999998"/>
    <n v="31.75"/>
    <n v="-3.05"/>
    <n v="-8.7650000000000006"/>
    <n v="6.6539999999999999"/>
    <n v="0.109"/>
    <n v="0.17399999999999999"/>
    <n v="8.1890000000000001"/>
    <n v="0.13400000000000001"/>
    <n v="0.214"/>
    <n v="7.87"/>
    <n v="1.649"/>
    <n v="49.725000000000001"/>
    <n v="10.42"/>
    <n v="0.17100000000000001"/>
    <n v="66.135999999999996"/>
    <n v="2114.317"/>
    <n v="1952.808"/>
    <n v="863.04700000000003"/>
    <n v="0.10199999999999999"/>
    <n v="261.899"/>
    <n v="-311.55"/>
    <n v="907.59299999999996"/>
    <n v="15.54"/>
    <n v="38225.68"/>
    <n v="0.628"/>
    <n v="5.0000000000000001E-3"/>
    <n v="1E-3"/>
    <n v="10.151999999999999"/>
    <n v="2.1269999999999998"/>
    <n v="13.724"/>
    <n v="13.14"/>
    <n v="-7.3280000000000003"/>
    <n v="-1.536"/>
    <n v="16.8"/>
    <n v="3.5209999999999999"/>
    <n v="9.73"/>
    <n v="2.0390000000000001"/>
    <n v="18.678999999999998"/>
    <n v="3.9140000000000001"/>
    <n v="0.112"/>
    <n v="0.53300000000000003"/>
    <n v="182.40799999999999"/>
    <n v="0.122"/>
    <n v="0.108"/>
    <n v="7.9000000000000001E-2"/>
    <n v="5.3999999999999999E-2"/>
    <n v="0.17100000000000001"/>
    <n v="0.13300000000000001"/>
    <n v="8.4000000000000005E-2"/>
    <n v="0.11600000000000001"/>
    <n v="1E-3"/>
    <n v="0.11700000000000001"/>
    <n v="-4.2999999999999997E-2"/>
    <n v="0.16300000000000001"/>
    <n v="0.183"/>
    <n v="1E-3"/>
    <n v="0.14199999999999999"/>
    <n v="-0.16900000000000001"/>
    <n v="0.153"/>
    <n v="0.17599999999999999"/>
    <n v="4.2999999999999997E-2"/>
    <n v="0"/>
    <n v="1E-3"/>
    <n v="1E-3"/>
    <n v="0"/>
    <n v="62.7"/>
    <n v="65.489999999999995"/>
    <n v="10.647"/>
    <n v="27.245000000000001"/>
  </r>
  <r>
    <x v="14"/>
    <x v="18"/>
    <s v="IRL"/>
    <n v="4834506"/>
    <n v="305000000000"/>
    <n v="1.9159999999999999"/>
    <n v="0.39600000000000002"/>
    <n v="39.012"/>
    <n v="-6.6000000000000003E-2"/>
    <n v="-0.16800000000000001"/>
    <n v="30.439"/>
    <n v="-1.3109999999999999"/>
    <n v="-4.13"/>
    <n v="6.2960000000000003"/>
    <n v="9.7000000000000003E-2"/>
    <n v="0.16300000000000001"/>
    <n v="8.07"/>
    <n v="0.124"/>
    <n v="0.20899999999999999"/>
    <n v="6.3540000000000001"/>
    <n v="1.3140000000000001"/>
    <n v="50.466999999999999"/>
    <n v="10.439"/>
    <n v="0.161"/>
    <n v="68.052000000000007"/>
    <n v="2153.33"/>
    <n v="1983.2470000000001"/>
    <n v="869.40099999999995"/>
    <n v="0.10199999999999999"/>
    <n v="272.49799999999999"/>
    <n v="-320.12400000000002"/>
    <n v="927.09699999999998"/>
    <n v="16.18"/>
    <n v="38573.796999999999"/>
    <n v="0.59299999999999997"/>
    <n v="0"/>
    <n v="0"/>
    <n v="10.599"/>
    <n v="2.1920000000000002"/>
    <n v="13.176"/>
    <n v="12.597"/>
    <n v="-8.5739999999999998"/>
    <n v="-1.7729999999999999"/>
    <n v="15.43"/>
    <n v="3.1920000000000002"/>
    <n v="9.51"/>
    <n v="1.9670000000000001"/>
    <n v="19.504000000000001"/>
    <n v="4.0339999999999998"/>
    <n v="0.13200000000000001"/>
    <n v="0.64"/>
    <n v="186.48500000000001"/>
    <n v="0.122"/>
    <n v="0.106"/>
    <n v="7.3999999999999996E-2"/>
    <n v="4.2999999999999997E-2"/>
    <n v="0.17"/>
    <n v="0.13200000000000001"/>
    <n v="8.4000000000000005E-2"/>
    <n v="0.114"/>
    <n v="1E-3"/>
    <n v="0.11799999999999999"/>
    <n v="-4.3999999999999997E-2"/>
    <n v="0.16300000000000001"/>
    <n v="0.184"/>
    <n v="0"/>
    <n v="0.14099999999999999"/>
    <n v="-0.20499999999999999"/>
    <n v="0.159"/>
    <n v="0.21099999999999999"/>
    <n v="4.2999999999999997E-2"/>
    <n v="0"/>
    <n v="1E-3"/>
    <n v="1E-3"/>
    <n v="0"/>
    <n v="60.9"/>
    <n v="63.7"/>
    <n v="11.454000000000001"/>
    <n v="29.361000000000001"/>
  </r>
  <r>
    <x v="14"/>
    <x v="19"/>
    <s v="IRL"/>
    <n v="4896021"/>
    <n v="315000000000"/>
    <n v="1.893"/>
    <n v="0.38700000000000001"/>
    <n v="37.326000000000001"/>
    <n v="-1.6870000000000001"/>
    <n v="-4.3239999999999998"/>
    <n v="27.873000000000001"/>
    <n v="-2.5659999999999998"/>
    <n v="-8.43"/>
    <n v="5.6929999999999996"/>
    <n v="0.18289473684210528"/>
    <n v="0.14899999999999999"/>
    <n v="7.6239999999999997"/>
    <n v="0.20310526315789473"/>
    <n v="0.19900000000000001"/>
    <n v="4.5430000000000001"/>
    <n v="0.92800000000000005"/>
    <n v="49.97"/>
    <n v="10.206"/>
    <n v="0.26921052631578951"/>
    <n v="69.944000000000003"/>
    <n v="2190.6550000000002"/>
    <n v="2011.1189999999999"/>
    <n v="873.94500000000005"/>
    <n v="0.10199999999999999"/>
    <n v="283.334"/>
    <n v="-329.577"/>
    <n v="946.64200000000005"/>
    <n v="16.689"/>
    <n v="38270.875"/>
    <n v="0.84368421052631581"/>
    <n v="0"/>
    <n v="0"/>
    <n v="10.836"/>
    <n v="2.2130000000000001"/>
    <n v="12.557"/>
    <n v="11.984999999999999"/>
    <n v="-9.4529999999999994"/>
    <n v="-1.931"/>
    <n v="15.46"/>
    <n v="3.1579999999999999"/>
    <n v="9.25"/>
    <n v="1.889"/>
    <n v="19.545000000000002"/>
    <n v="3.992"/>
    <n v="0.104"/>
    <n v="0.50900000000000001"/>
    <n v="187.375"/>
    <n v="0.11700000000000001"/>
    <n v="0.10100000000000001"/>
    <n v="6.7000000000000004E-2"/>
    <n v="3.1E-2"/>
    <n v="0.16800000000000001"/>
    <n v="0.13200000000000001"/>
    <n v="8.4000000000000005E-2"/>
    <n v="0.113"/>
    <n v="1E-3"/>
    <n v="0.11899999999999999"/>
    <n v="-4.4999999999999998E-2"/>
    <n v="0.16300000000000001"/>
    <n v="0.184"/>
    <n v="0"/>
    <n v="0.14199999999999999"/>
    <n v="-0.20699999999999999"/>
    <n v="0.158"/>
    <n v="0.16600000000000001"/>
    <n v="4.3999999999999997E-2"/>
    <n v="0"/>
    <n v="1E-3"/>
    <n v="1E-3"/>
    <n v="0"/>
    <n v="58.68"/>
    <n v="61.48"/>
    <n v="12.644"/>
    <n v="33.875999999999998"/>
  </r>
  <r>
    <x v="14"/>
    <x v="20"/>
    <s v="IRL"/>
    <n v="4946123"/>
    <n v="295000000000"/>
    <n v="1.77"/>
    <n v="0.35799999999999998"/>
    <n v="35.152999999999999"/>
    <n v="-2.1720000000000002"/>
    <n v="-5.82"/>
    <n v="34.86"/>
    <n v="6.9880000000000004"/>
    <n v="25.07"/>
    <n v="7.048"/>
    <n v="0.18289473684210528"/>
    <n v="0.19800000000000001"/>
    <n v="7.1070000000000002"/>
    <n v="0.20310526315789473"/>
    <n v="0.19900000000000001"/>
    <n v="3.758"/>
    <n v="0.76"/>
    <n v="43.6"/>
    <n v="8.8149999999999995"/>
    <n v="0.26921052631578951"/>
    <n v="71.713999999999999"/>
    <n v="2225.8090000000002"/>
    <n v="2045.979"/>
    <n v="877.702"/>
    <n v="0.10299999999999999"/>
    <n v="294.28500000000003"/>
    <n v="-329.87"/>
    <n v="964.77800000000002"/>
    <n v="17.225999999999999"/>
    <n v="35630.061999999998"/>
    <n v="0.84368421052631581"/>
    <n v="0"/>
    <n v="0"/>
    <n v="10.952"/>
    <n v="2.214"/>
    <n v="15.517799999999999"/>
    <n v="14.991900000000001"/>
    <n v="-0.29299999999999998"/>
    <n v="-5.8999999999999997E-2"/>
    <n v="15.881"/>
    <n v="3.6475500000000003"/>
    <n v="9.5409999999999986"/>
    <n v="2.1924999999999999"/>
    <n v="18.137"/>
    <n v="3.6669999999999998"/>
    <n v="0.109"/>
    <n v="0.53700000000000003"/>
    <n v="176.23099999999999"/>
    <n v="0.108"/>
    <n v="0.1"/>
    <n v="8.8999999999999996E-2"/>
    <n v="2.7E-2"/>
    <n v="0.16500000000000001"/>
    <n v="0.13100000000000001"/>
    <n v="8.4000000000000005E-2"/>
    <n v="0.111"/>
    <n v="1E-3"/>
    <n v="0.12"/>
    <n v="-4.4999999999999998E-2"/>
    <n v="0.16300000000000001"/>
    <n v="0.183"/>
    <n v="0"/>
    <n v="0.14499999999999999"/>
    <n v="-7.0000000000000001E-3"/>
    <n v="0.16200000000000001"/>
    <n v="0.18099999999999999"/>
    <n v="4.3999999999999997E-2"/>
    <n v="0"/>
    <n v="1E-3"/>
    <n v="1E-3"/>
    <n v="0"/>
    <n v="65.140500000000003"/>
    <n v="67.447500000000019"/>
    <n v="8.4469999999999992"/>
    <n v="24.03"/>
  </r>
  <r>
    <x v="14"/>
    <x v="21"/>
    <s v="IRL"/>
    <n v="4986525"/>
    <n v="315000000000"/>
    <n v="1.77"/>
    <n v="0.35499999999999998"/>
    <n v="37.54"/>
    <n v="2.387"/>
    <n v="6.7910000000000004"/>
    <n v="42.084000000000003"/>
    <n v="7.2240000000000002"/>
    <n v="20.722000000000001"/>
    <n v="8.4390000000000001"/>
    <n v="0.18289473684210528"/>
    <n v="0.23400000000000001"/>
    <n v="7.5279999999999996"/>
    <n v="0.20310526315789473"/>
    <n v="0.20899999999999999"/>
    <n v="6.2930000000000001"/>
    <n v="1.262"/>
    <n v="55.751333333333335"/>
    <n v="12.807809523809521"/>
    <n v="0.26921052631578951"/>
    <n v="73.483999999999995"/>
    <n v="2263.3490000000002"/>
    <n v="2088.0630000000001"/>
    <n v="883.995"/>
    <n v="0.10299999999999999"/>
    <n v="304.78699999999998"/>
    <n v="-325.327"/>
    <n v="983.21699999999998"/>
    <n v="17.763000000000002"/>
    <n v="35991.976999999999"/>
    <n v="0.84368421052631581"/>
    <n v="0"/>
    <n v="0"/>
    <n v="10.502000000000001"/>
    <n v="2.1059999999999999"/>
    <n v="15.517799999999999"/>
    <n v="14.991900000000001"/>
    <n v="4.5430000000000001"/>
    <n v="0.91100000000000003"/>
    <n v="15.881"/>
    <n v="3.6475500000000003"/>
    <n v="9.5409999999999986"/>
    <n v="2.1924999999999999"/>
    <n v="18.439"/>
    <n v="3.698"/>
    <n v="0.108"/>
    <n v="0.53700000000000003"/>
    <n v="179.47499999999999"/>
    <n v="0.106"/>
    <n v="0.10100000000000001"/>
    <n v="0.10199999999999999"/>
    <n v="4.2000000000000003E-2"/>
    <n v="0.16300000000000001"/>
    <n v="0.13"/>
    <n v="8.4000000000000005E-2"/>
    <n v="0.11"/>
    <n v="1E-3"/>
    <n v="0.12"/>
    <n v="-4.3999999999999997E-2"/>
    <n v="0.16200000000000001"/>
    <n v="0.183"/>
    <n v="0"/>
    <n v="0.13300000000000001"/>
    <n v="0.115"/>
    <n v="0.156"/>
    <n v="0.18099999999999999"/>
    <n v="4.3999999999999997E-2"/>
    <n v="0"/>
    <n v="1E-3"/>
    <n v="1E-3"/>
    <n v="0"/>
    <n v="65.140500000000003"/>
    <n v="67.447500000000019"/>
    <n v="13.578619047619046"/>
    <n v="31.492142857142852"/>
  </r>
  <r>
    <x v="15"/>
    <x v="0"/>
    <s v="ISR"/>
    <n v="6116955"/>
    <n v="135000000000"/>
    <n v="2.1520000000000001"/>
    <n v="0.35199999999999998"/>
    <n v="59.518999999999998"/>
    <n v="4.7629999999999999"/>
    <n v="8.6989999999999998"/>
    <n v="59.555999999999997"/>
    <n v="4.7629999999999999"/>
    <n v="8.6929999999999996"/>
    <n v="9.7360000000000007"/>
    <n v="0.373"/>
    <n v="0.26200000000000001"/>
    <n v="9.73"/>
    <n v="0.373"/>
    <n v="0.26200000000000001"/>
    <n v="28.202000000000002"/>
    <n v="4.6100000000000003"/>
    <n v="68.631"/>
    <n v="11.22"/>
    <n v="0.43"/>
    <n v="44.03"/>
    <n v="1125.452"/>
    <n v="1165.7190000000001"/>
    <n v="262.27"/>
    <n v="0"/>
    <n v="4.2539999999999996"/>
    <n v="43.381999999999998"/>
    <n v="814.89800000000002"/>
    <m/>
    <n v="37170.773000000001"/>
    <n v="1.425"/>
    <n v="0"/>
    <n v="0"/>
    <n v="1.7999999999999999E-2"/>
    <n v="3.0000000000000001E-3"/>
    <n v="12.073"/>
    <n v="12.068"/>
    <n v="3.6999999999999998E-2"/>
    <n v="6.0000000000000001E-3"/>
    <n v="10.38"/>
    <n v="1.6970000000000001"/>
    <n v="2.2000000000000002"/>
    <n v="0.36"/>
    <n v="29.146999999999998"/>
    <n v="4.7649999999999997"/>
    <m/>
    <m/>
    <n v="227.37200000000001"/>
    <n v="0.29799999999999999"/>
    <n v="0.23400000000000001"/>
    <n v="0.19500000000000001"/>
    <n v="0.30599999999999999"/>
    <n v="0.23899999999999999"/>
    <n v="0.108"/>
    <n v="6.9000000000000006E-2"/>
    <n v="0.05"/>
    <n v="0"/>
    <n v="3.0000000000000001E-3"/>
    <n v="7.0000000000000001E-3"/>
    <n v="0.223"/>
    <m/>
    <n v="0"/>
    <n v="0"/>
    <n v="1E-3"/>
    <n v="0.28299999999999997"/>
    <m/>
    <n v="7.4999999999999997E-2"/>
    <n v="0"/>
    <n v="1E-3"/>
    <n v="1E-3"/>
    <n v="0"/>
    <n v="73.819999999999993"/>
    <n v="73.849999999999994"/>
    <n v="9.1110000000000007"/>
    <n v="15.308"/>
  </r>
  <r>
    <x v="15"/>
    <x v="1"/>
    <s v="ISR"/>
    <n v="6237984"/>
    <n v="139000000000"/>
    <n v="1.82"/>
    <n v="0.29199999999999998"/>
    <n v="63.024000000000001"/>
    <n v="3.504"/>
    <n v="5.8869999999999996"/>
    <n v="63.5"/>
    <n v="3.944"/>
    <n v="6.6219999999999999"/>
    <n v="10.18"/>
    <n v="0.39900000000000002"/>
    <n v="0.27900000000000003"/>
    <n v="10.103"/>
    <n v="0.39600000000000002"/>
    <n v="0.27700000000000002"/>
    <n v="30.582999999999998"/>
    <n v="4.9029999999999996"/>
    <n v="70.257999999999996"/>
    <n v="11.263"/>
    <n v="0.441"/>
    <n v="45.85"/>
    <n v="1188.4760000000001"/>
    <n v="1229.2190000000001"/>
    <n v="292.85399999999998"/>
    <n v="0"/>
    <n v="4.2720000000000002"/>
    <n v="43.857999999999997"/>
    <n v="845.5"/>
    <m/>
    <n v="36424.156000000003"/>
    <n v="1.427"/>
    <n v="0"/>
    <n v="0"/>
    <n v="1.7999999999999999E-2"/>
    <n v="3.0000000000000001E-3"/>
    <n v="11.813000000000001"/>
    <n v="11.811999999999999"/>
    <n v="0.47599999999999998"/>
    <n v="7.5999999999999998E-2"/>
    <n v="9"/>
    <n v="1.4430000000000001"/>
    <n v="2.21"/>
    <n v="0.35399999999999998"/>
    <n v="30.602"/>
    <n v="4.9059999999999997"/>
    <m/>
    <m/>
    <n v="227.21299999999999"/>
    <n v="0.24099999999999999"/>
    <n v="0.246"/>
    <n v="0.20899999999999999"/>
    <n v="0.33"/>
    <n v="0.23899999999999999"/>
    <n v="0.111"/>
    <n v="7.1999999999999995E-2"/>
    <n v="5.5E-2"/>
    <n v="0"/>
    <n v="3.0000000000000001E-3"/>
    <n v="7.0000000000000001E-3"/>
    <n v="0.22500000000000001"/>
    <m/>
    <n v="0"/>
    <n v="0"/>
    <n v="0.01"/>
    <n v="0.29499999999999998"/>
    <m/>
    <n v="7.6999999999999999E-2"/>
    <n v="0"/>
    <n v="1E-3"/>
    <n v="1E-3"/>
    <n v="0"/>
    <n v="73.680000000000007"/>
    <n v="73.69"/>
    <n v="7.2350000000000003"/>
    <n v="11.478999999999999"/>
  </r>
  <r>
    <x v="15"/>
    <x v="2"/>
    <s v="ISR"/>
    <n v="6356697"/>
    <n v="138000000000"/>
    <n v="1.821"/>
    <n v="0.28599999999999998"/>
    <n v="59.301000000000002"/>
    <n v="-3.722"/>
    <n v="-5.9059999999999997"/>
    <n v="59.448"/>
    <n v="-4.0519999999999996"/>
    <n v="-6.3810000000000002"/>
    <n v="9.3520000000000003"/>
    <n v="0.375"/>
    <n v="0.25600000000000001"/>
    <n v="9.3290000000000006"/>
    <n v="0.374"/>
    <n v="0.25600000000000001"/>
    <n v="29.257000000000001"/>
    <n v="4.6029999999999998"/>
    <n v="68.113"/>
    <n v="10.715"/>
    <n v="0.43"/>
    <n v="47.67"/>
    <n v="1247.777"/>
    <n v="1288.6669999999999"/>
    <n v="322.11099999999999"/>
    <n v="0"/>
    <n v="4.2869999999999999"/>
    <n v="44.005000000000003"/>
    <n v="873.70899999999995"/>
    <m/>
    <n v="36462.847999999998"/>
    <n v="1.464"/>
    <n v="0"/>
    <n v="0"/>
    <n v="1.4999999999999999E-2"/>
    <n v="2E-3"/>
    <n v="11.901999999999999"/>
    <n v="11.901999999999999"/>
    <n v="0.14699999999999999"/>
    <n v="2.3E-2"/>
    <n v="7.61"/>
    <n v="1.1970000000000001"/>
    <n v="2.2000000000000002"/>
    <n v="0.34599999999999997"/>
    <n v="28.209"/>
    <n v="4.4379999999999997"/>
    <m/>
    <m/>
    <n v="231.78299999999999"/>
    <n v="0.22900000000000001"/>
    <n v="0.22600000000000001"/>
    <n v="0.189"/>
    <n v="0.30199999999999999"/>
    <n v="0.23899999999999999"/>
    <n v="0.114"/>
    <n v="7.3999999999999996E-2"/>
    <n v="5.8999999999999997E-2"/>
    <n v="0"/>
    <n v="3.0000000000000001E-3"/>
    <n v="7.0000000000000001E-3"/>
    <n v="0.22600000000000001"/>
    <m/>
    <n v="0"/>
    <n v="0"/>
    <n v="3.0000000000000001E-3"/>
    <n v="0.27200000000000002"/>
    <m/>
    <n v="7.9000000000000001E-2"/>
    <n v="0"/>
    <n v="1E-3"/>
    <n v="1E-3"/>
    <n v="0"/>
    <n v="75.66"/>
    <n v="75.66"/>
    <n v="8.8109999999999999"/>
    <n v="14.859"/>
  </r>
  <r>
    <x v="15"/>
    <x v="3"/>
    <s v="ISR"/>
    <n v="6475917"/>
    <n v="143000000000"/>
    <n v="1.885"/>
    <n v="0.29099999999999998"/>
    <n v="62.414999999999999"/>
    <n v="3.113"/>
    <n v="5.25"/>
    <n v="61.902000000000001"/>
    <n v="2.4540000000000002"/>
    <n v="4.1280000000000001"/>
    <n v="9.5589999999999993"/>
    <n v="0.38800000000000001"/>
    <n v="0.25900000000000001"/>
    <n v="9.6379999999999999"/>
    <n v="0.39100000000000001"/>
    <n v="0.26100000000000001"/>
    <n v="29.725999999999999"/>
    <n v="4.59"/>
    <n v="76.8"/>
    <n v="11.859"/>
    <n v="0.48099999999999998"/>
    <n v="49.555999999999997"/>
    <n v="1310.192"/>
    <n v="1350.569"/>
    <n v="351.83699999999999"/>
    <n v="0"/>
    <n v="4.3019999999999996"/>
    <n v="43.491999999999997"/>
    <n v="904.49800000000005"/>
    <m/>
    <n v="36880.75"/>
    <n v="1.496"/>
    <n v="0"/>
    <n v="0"/>
    <n v="1.4999999999999999E-2"/>
    <n v="2E-3"/>
    <n v="11.81"/>
    <n v="11.808"/>
    <n v="-0.51300000000000001"/>
    <n v="-7.9000000000000001E-2"/>
    <n v="6.25"/>
    <n v="0.96499999999999997"/>
    <n v="2.27"/>
    <n v="0.35099999999999998"/>
    <n v="30.789000000000001"/>
    <n v="4.7539999999999996"/>
    <m/>
    <m/>
    <n v="238.83699999999999"/>
    <n v="0.221"/>
    <n v="0.22600000000000001"/>
    <n v="0.186"/>
    <n v="0.28299999999999997"/>
    <n v="0.23799999999999999"/>
    <n v="0.11600000000000001"/>
    <n v="7.5999999999999998E-2"/>
    <n v="6.3E-2"/>
    <n v="0"/>
    <n v="3.0000000000000001E-3"/>
    <n v="7.0000000000000001E-3"/>
    <n v="0.22800000000000001"/>
    <m/>
    <n v="0"/>
    <n v="0"/>
    <n v="-8.9999999999999993E-3"/>
    <n v="0.28799999999999998"/>
    <m/>
    <n v="0.08"/>
    <n v="0"/>
    <n v="1E-3"/>
    <n v="1E-3"/>
    <n v="0"/>
    <n v="76.47"/>
    <n v="76.48"/>
    <n v="14.385999999999999"/>
    <n v="23.047999999999998"/>
  </r>
  <r>
    <x v="15"/>
    <x v="4"/>
    <s v="ISR"/>
    <n v="6595990"/>
    <n v="152000000000"/>
    <n v="1.946"/>
    <n v="0.29499999999999998"/>
    <n v="58.679000000000002"/>
    <n v="-3.7349999999999999"/>
    <n v="-5.9850000000000003"/>
    <n v="58.02"/>
    <n v="-3.8820000000000001"/>
    <n v="-6.2709999999999999"/>
    <n v="8.7959999999999994"/>
    <n v="0.34699999999999998"/>
    <n v="0.23799999999999999"/>
    <n v="8.8960000000000008"/>
    <n v="0.35099999999999998"/>
    <n v="0.24099999999999999"/>
    <n v="30.042999999999999"/>
    <n v="4.5549999999999997"/>
    <n v="76.341999999999999"/>
    <n v="11.574"/>
    <n v="0.45700000000000002"/>
    <n v="51.502000000000002"/>
    <n v="1368.8710000000001"/>
    <n v="1408.5889999999999"/>
    <n v="381.88"/>
    <n v="0"/>
    <n v="6.4809999999999999"/>
    <n v="42.832000000000001"/>
    <n v="929.00800000000004"/>
    <m/>
    <n v="36929.898000000001"/>
    <n v="1.458"/>
    <n v="0"/>
    <n v="0"/>
    <n v="2.1800000000000002"/>
    <n v="0.33"/>
    <n v="11.762"/>
    <n v="11.762"/>
    <n v="-0.66"/>
    <n v="-0.1"/>
    <n v="6.79"/>
    <n v="1.0289999999999999"/>
    <n v="2.35"/>
    <n v="0.35599999999999998"/>
    <n v="24.510999999999999"/>
    <n v="3.7160000000000002"/>
    <m/>
    <m/>
    <n v="243.589"/>
    <n v="0.214"/>
    <n v="0.20499999999999999"/>
    <n v="0.17100000000000001"/>
    <n v="0.27600000000000002"/>
    <n v="0.23699999999999999"/>
    <n v="0.11899999999999999"/>
    <n v="7.8E-2"/>
    <n v="6.8000000000000005E-2"/>
    <n v="0"/>
    <n v="5.0000000000000001E-3"/>
    <n v="6.0000000000000001E-3"/>
    <n v="0.22800000000000001"/>
    <m/>
    <n v="0"/>
    <n v="4.1000000000000002E-2"/>
    <n v="-1.2E-2"/>
    <n v="0.222"/>
    <m/>
    <n v="8.2000000000000003E-2"/>
    <n v="0"/>
    <n v="1E-3"/>
    <n v="1E-3"/>
    <n v="0"/>
    <n v="77.58"/>
    <n v="77.58"/>
    <n v="17.663"/>
    <n v="30.100999999999999"/>
  </r>
  <r>
    <x v="15"/>
    <x v="5"/>
    <s v="ISR"/>
    <n v="6714119"/>
    <n v="162000000000"/>
    <n v="2.1579999999999999"/>
    <n v="0.32100000000000001"/>
    <n v="56.524000000000001"/>
    <n v="-2.1549999999999998"/>
    <n v="-3.673"/>
    <n v="55.828000000000003"/>
    <n v="-2.1920000000000002"/>
    <n v="-3.778"/>
    <n v="8.3149999999999995"/>
    <n v="0.32200000000000001"/>
    <n v="0.22800000000000001"/>
    <n v="8.4190000000000005"/>
    <n v="0.32600000000000001"/>
    <n v="0.23100000000000001"/>
    <n v="27.823"/>
    <n v="4.1440000000000001"/>
    <n v="73.858000000000004"/>
    <n v="11"/>
    <n v="0.42599999999999999"/>
    <n v="53.658999999999999"/>
    <n v="1425.395"/>
    <n v="1464.4169999999999"/>
    <n v="409.702"/>
    <n v="0"/>
    <n v="9.4860000000000007"/>
    <n v="42.136000000000003"/>
    <n v="952.548"/>
    <m/>
    <n v="36458.637000000002"/>
    <n v="1.411"/>
    <n v="0"/>
    <n v="0"/>
    <n v="3.004"/>
    <n v="0.44700000000000001"/>
    <n v="11.353999999999999"/>
    <n v="11.352"/>
    <n v="-0.69599999999999995"/>
    <n v="-0.104"/>
    <n v="7.36"/>
    <n v="1.0960000000000001"/>
    <n v="2.33"/>
    <n v="0.34699999999999998"/>
    <n v="23.54"/>
    <n v="3.5059999999999998"/>
    <m/>
    <m/>
    <n v="244.78800000000001"/>
    <n v="0.224"/>
    <n v="0.191"/>
    <n v="0.16300000000000001"/>
    <n v="0.24099999999999999"/>
    <n v="0.23599999999999999"/>
    <n v="0.12"/>
    <n v="7.9000000000000001E-2"/>
    <n v="7.0999999999999994E-2"/>
    <n v="0"/>
    <n v="6.0000000000000001E-3"/>
    <n v="6.0000000000000001E-3"/>
    <n v="0.22700000000000001"/>
    <m/>
    <n v="0"/>
    <n v="5.6000000000000001E-2"/>
    <n v="-1.4999999999999999E-2"/>
    <n v="0.21099999999999999"/>
    <m/>
    <n v="8.3000000000000004E-2"/>
    <n v="0"/>
    <n v="1E-3"/>
    <n v="1E-3"/>
    <n v="0"/>
    <n v="76.22"/>
    <n v="76.23"/>
    <n v="17.334"/>
    <n v="30.666"/>
  </r>
  <r>
    <x v="15"/>
    <x v="6"/>
    <s v="ISR"/>
    <n v="6832082"/>
    <n v="173000000000"/>
    <n v="2.2650000000000001"/>
    <n v="0.33100000000000002"/>
    <n v="62.149000000000001"/>
    <n v="5.625"/>
    <n v="9.9510000000000005"/>
    <n v="61.856000000000002"/>
    <n v="6.0279999999999996"/>
    <n v="10.797000000000001"/>
    <n v="9.0540000000000003"/>
    <n v="0.33800000000000002"/>
    <n v="0.251"/>
    <n v="9.0969999999999995"/>
    <n v="0.34"/>
    <n v="0.252"/>
    <n v="29.922000000000001"/>
    <n v="4.38"/>
    <n v="81.072999999999993"/>
    <n v="11.867000000000001"/>
    <n v="0.44400000000000001"/>
    <n v="55.923999999999999"/>
    <n v="1487.5440000000001"/>
    <n v="1526.2719999999999"/>
    <n v="439.62400000000002"/>
    <n v="0"/>
    <n v="13.74"/>
    <n v="41.843000000000004"/>
    <n v="978.25599999999997"/>
    <m/>
    <n v="36028.925999999999"/>
    <n v="1.347"/>
    <n v="0"/>
    <n v="0"/>
    <n v="4.2539999999999996"/>
    <n v="0.623"/>
    <n v="11.784000000000001"/>
    <n v="11.782999999999999"/>
    <n v="-0.29299999999999998"/>
    <n v="-4.2999999999999997E-2"/>
    <n v="7.7"/>
    <n v="1.127"/>
    <n v="2.34"/>
    <n v="0.34300000000000003"/>
    <n v="25.707999999999998"/>
    <n v="3.7629999999999999"/>
    <m/>
    <m/>
    <n v="246.15299999999999"/>
    <n v="0.215"/>
    <n v="0.20300000000000001"/>
    <n v="0.17299999999999999"/>
    <n v="0.245"/>
    <n v="0.23499999999999999"/>
    <n v="0.122"/>
    <n v="8.1000000000000003E-2"/>
    <n v="7.4999999999999997E-2"/>
    <n v="0"/>
    <n v="8.9999999999999993E-3"/>
    <n v="6.0000000000000001E-3"/>
    <n v="0.22700000000000001"/>
    <m/>
    <n v="0"/>
    <n v="7.6999999999999999E-2"/>
    <n v="-6.0000000000000001E-3"/>
    <n v="0.22900000000000001"/>
    <m/>
    <n v="8.5000000000000006E-2"/>
    <n v="0"/>
    <n v="1E-3"/>
    <n v="1E-3"/>
    <n v="0"/>
    <n v="80.5"/>
    <n v="80.510000000000005"/>
    <n v="18.925000000000001"/>
    <n v="30.45"/>
  </r>
  <r>
    <x v="15"/>
    <x v="7"/>
    <s v="ISR"/>
    <n v="6952007"/>
    <n v="186000000000"/>
    <n v="2.2709999999999999"/>
    <n v="0.32700000000000001"/>
    <n v="62.8"/>
    <n v="0.65100000000000002"/>
    <n v="1.0469999999999999"/>
    <n v="62.286999999999999"/>
    <n v="0.43099999999999999"/>
    <n v="0.69699999999999995"/>
    <n v="8.9600000000000009"/>
    <n v="0.32200000000000001"/>
    <n v="0.24399999999999999"/>
    <n v="9.0329999999999995"/>
    <n v="0.32500000000000001"/>
    <n v="0.246"/>
    <n v="30.309000000000001"/>
    <n v="4.3600000000000003"/>
    <n v="81.363"/>
    <n v="11.704000000000001"/>
    <n v="0.42"/>
    <n v="58.194000000000003"/>
    <n v="1550.3440000000001"/>
    <n v="1588.559"/>
    <n v="469.93299999999999"/>
    <n v="0"/>
    <n v="18.829000000000001"/>
    <n v="41.33"/>
    <n v="1003.3869999999999"/>
    <m/>
    <n v="36725.434000000001"/>
    <n v="1.319"/>
    <n v="0"/>
    <n v="0"/>
    <n v="5.0890000000000004"/>
    <n v="0.73199999999999998"/>
    <n v="12.035"/>
    <n v="12.034000000000001"/>
    <n v="-0.51300000000000001"/>
    <n v="-7.3999999999999996E-2"/>
    <n v="7.8"/>
    <n v="1.1220000000000001"/>
    <n v="2.5099999999999998"/>
    <n v="0.36099999999999999"/>
    <n v="25.131"/>
    <n v="3.6150000000000002"/>
    <m/>
    <m/>
    <n v="255.315"/>
    <n v="0.20100000000000001"/>
    <n v="0.19900000000000001"/>
    <n v="0.17299999999999999"/>
    <n v="0.23699999999999999"/>
    <n v="0.23400000000000001"/>
    <n v="0.124"/>
    <n v="8.3000000000000004E-2"/>
    <n v="7.8E-2"/>
    <n v="0"/>
    <n v="1.2E-2"/>
    <n v="6.0000000000000001E-3"/>
    <n v="0.22700000000000001"/>
    <m/>
    <n v="0"/>
    <n v="8.8999999999999996E-2"/>
    <n v="-1.2E-2"/>
    <n v="0.223"/>
    <m/>
    <n v="8.5999999999999993E-2"/>
    <n v="0"/>
    <n v="1E-3"/>
    <n v="1E-3"/>
    <n v="0"/>
    <n v="83.66"/>
    <n v="83.67"/>
    <n v="18.562999999999999"/>
    <n v="29.559000000000001"/>
  </r>
  <r>
    <x v="15"/>
    <x v="8"/>
    <s v="ISR"/>
    <n v="7074530"/>
    <n v="200000000000"/>
    <n v="2.1709999999999998"/>
    <n v="0.307"/>
    <n v="67.98"/>
    <n v="5.18"/>
    <n v="8.2490000000000006"/>
    <n v="67.944000000000003"/>
    <n v="5.657"/>
    <n v="9.0809999999999995"/>
    <n v="9.6039999999999992"/>
    <n v="0.34200000000000003"/>
    <n v="0.25900000000000001"/>
    <n v="9.609"/>
    <n v="0.34200000000000003"/>
    <n v="0.25900000000000001"/>
    <n v="29.585000000000001"/>
    <n v="4.1820000000000004"/>
    <n v="91.257999999999996"/>
    <n v="12.898999999999999"/>
    <n v="0.45900000000000002"/>
    <n v="60.366"/>
    <n v="1618.3240000000001"/>
    <n v="1656.5029999999999"/>
    <n v="499.51799999999997"/>
    <n v="0"/>
    <n v="25.846"/>
    <n v="41.292999999999999"/>
    <n v="1032.595"/>
    <m/>
    <n v="37139.565999999999"/>
    <n v="1.323"/>
    <n v="0"/>
    <n v="0"/>
    <n v="7.0170000000000003"/>
    <n v="0.99199999999999999"/>
    <n v="11.923"/>
    <n v="11.922000000000001"/>
    <n v="-3.6999999999999998E-2"/>
    <n v="-5.0000000000000001E-3"/>
    <n v="7.86"/>
    <n v="1.111"/>
    <n v="2.4"/>
    <n v="0.33900000000000002"/>
    <n v="29.207000000000001"/>
    <n v="4.1289999999999996"/>
    <m/>
    <m/>
    <n v="262.745"/>
    <n v="0.19"/>
    <n v="0.21199999999999999"/>
    <n v="0.185"/>
    <n v="0.224"/>
    <n v="0.23200000000000001"/>
    <n v="0.127"/>
    <n v="8.5000000000000006E-2"/>
    <n v="8.1000000000000003E-2"/>
    <n v="0"/>
    <n v="1.6E-2"/>
    <n v="6.0000000000000001E-3"/>
    <n v="0.22800000000000001"/>
    <m/>
    <n v="0"/>
    <n v="0.12"/>
    <n v="-1E-3"/>
    <n v="0.26"/>
    <m/>
    <n v="8.7999999999999995E-2"/>
    <n v="0"/>
    <n v="1E-3"/>
    <n v="1E-3"/>
    <n v="0"/>
    <n v="84.34"/>
    <n v="84.35"/>
    <n v="23.277999999999999"/>
    <n v="34.241999999999997"/>
  </r>
  <r>
    <x v="15"/>
    <x v="9"/>
    <s v="ISR"/>
    <n v="7199704"/>
    <n v="185000000000"/>
    <n v="1.8149999999999999"/>
    <n v="0.252"/>
    <n v="63.860999999999997"/>
    <n v="-4.1189999999999998"/>
    <n v="-6.0590000000000002"/>
    <n v="63.384999999999998"/>
    <n v="-4.5590000000000002"/>
    <n v="-6.71"/>
    <n v="8.8040000000000003"/>
    <n v="0.316"/>
    <n v="0.248"/>
    <n v="8.8699999999999992"/>
    <n v="0.318"/>
    <n v="0.25"/>
    <n v="27.088000000000001"/>
    <n v="3.762"/>
    <n v="80.326999999999998"/>
    <n v="11.157"/>
    <n v="0.4"/>
    <n v="62.18"/>
    <n v="1682.1849999999999"/>
    <n v="1719.8879999999999"/>
    <n v="526.60599999999999"/>
    <n v="0"/>
    <n v="33.668999999999997"/>
    <n v="40.817"/>
    <n v="1059.73"/>
    <m/>
    <n v="35460.906000000003"/>
    <n v="1.272"/>
    <n v="0"/>
    <n v="0"/>
    <n v="7.8230000000000004"/>
    <n v="1.087"/>
    <n v="11.641999999999999"/>
    <n v="11.641"/>
    <n v="-0.47599999999999998"/>
    <n v="-6.6000000000000003E-2"/>
    <n v="7.91"/>
    <n v="1.099"/>
    <n v="2.19"/>
    <n v="0.30399999999999999"/>
    <n v="27.135999999999999"/>
    <n v="3.7690000000000001"/>
    <m/>
    <m/>
    <n v="255.30799999999999"/>
    <n v="0.154"/>
    <n v="0.20200000000000001"/>
    <n v="0.17299999999999999"/>
    <n v="0.20799999999999999"/>
    <n v="0.22900000000000001"/>
    <n v="0.128"/>
    <n v="8.5999999999999993E-2"/>
    <n v="8.4000000000000005E-2"/>
    <n v="0"/>
    <n v="0.02"/>
    <n v="6.0000000000000001E-3"/>
    <n v="0.22800000000000001"/>
    <m/>
    <n v="0"/>
    <n v="0.13600000000000001"/>
    <n v="-8.9999999999999993E-3"/>
    <n v="0.247"/>
    <m/>
    <n v="8.8999999999999996E-2"/>
    <n v="0"/>
    <n v="1E-3"/>
    <n v="1E-3"/>
    <n v="0"/>
    <n v="83.81"/>
    <n v="83.82"/>
    <n v="16.466000000000001"/>
    <n v="25.785"/>
  </r>
  <r>
    <x v="15"/>
    <x v="10"/>
    <s v="ISR"/>
    <n v="7328439"/>
    <n v="200000000000"/>
    <n v="2.0230000000000001"/>
    <n v="0.27600000000000002"/>
    <n v="68.287000000000006"/>
    <n v="4.4260000000000002"/>
    <n v="6.931"/>
    <n v="68.103999999999999"/>
    <n v="4.7190000000000003"/>
    <n v="7.4450000000000003"/>
    <n v="9.2929999999999993"/>
    <n v="0.32200000000000001"/>
    <n v="0.25700000000000001"/>
    <n v="9.3179999999999996"/>
    <n v="0.32300000000000001"/>
    <n v="0.25700000000000001"/>
    <n v="28.07"/>
    <n v="3.83"/>
    <n v="85.66"/>
    <n v="11.689"/>
    <n v="0.40500000000000003"/>
    <n v="64.203999999999994"/>
    <n v="1750.472"/>
    <n v="1787.991"/>
    <n v="554.67499999999995"/>
    <n v="0"/>
    <n v="43.747999999999998"/>
    <n v="40.634"/>
    <n v="1087.8440000000001"/>
    <m/>
    <n v="36229.891000000003"/>
    <n v="1.256"/>
    <n v="0"/>
    <n v="0"/>
    <n v="10.08"/>
    <n v="1.375"/>
    <n v="12.183999999999999"/>
    <n v="12.183"/>
    <n v="-0.183"/>
    <n v="-2.5000000000000001E-2"/>
    <n v="7.88"/>
    <n v="1.075"/>
    <n v="2.2799999999999998"/>
    <n v="0.311"/>
    <n v="28.114000000000001"/>
    <n v="3.8359999999999999"/>
    <m/>
    <m/>
    <n v="265.50900000000001"/>
    <n v="0.161"/>
    <n v="0.20499999999999999"/>
    <n v="0.17799999999999999"/>
    <n v="0.20200000000000001"/>
    <n v="0.22600000000000001"/>
    <n v="0.13"/>
    <n v="8.7999999999999995E-2"/>
    <n v="8.5999999999999993E-2"/>
    <n v="0"/>
    <n v="2.5000000000000001E-2"/>
    <n v="6.0000000000000001E-3"/>
    <n v="0.22900000000000001"/>
    <m/>
    <n v="0"/>
    <n v="0.16300000000000001"/>
    <n v="-4.0000000000000001E-3"/>
    <n v="0.247"/>
    <m/>
    <n v="9.0999999999999998E-2"/>
    <n v="0"/>
    <n v="1E-3"/>
    <n v="1E-3"/>
    <n v="0"/>
    <n v="89.28"/>
    <n v="89.29"/>
    <n v="17.373000000000001"/>
    <n v="25.440999999999999"/>
  </r>
  <r>
    <x v="15"/>
    <x v="11"/>
    <s v="ISR"/>
    <n v="7459750"/>
    <n v="220000000000"/>
    <n v="2.2509999999999999"/>
    <n v="0.30199999999999999"/>
    <n v="68.594999999999999"/>
    <n v="0.308"/>
    <n v="0.45100000000000001"/>
    <n v="68.888000000000005"/>
    <n v="0.78400000000000003"/>
    <n v="1.151"/>
    <n v="9.2349999999999994"/>
    <n v="0.311"/>
    <n v="0.255"/>
    <n v="9.1950000000000003"/>
    <n v="0.31"/>
    <n v="0.254"/>
    <n v="29.001000000000001"/>
    <n v="3.8879999999999999"/>
    <n v="87.674999999999997"/>
    <n v="11.753"/>
    <n v="0.39600000000000002"/>
    <n v="66.454999999999998"/>
    <n v="1819.067"/>
    <n v="1856.8789999999999"/>
    <n v="583.67600000000004"/>
    <n v="0"/>
    <n v="53.091999999999999"/>
    <n v="40.927"/>
    <n v="1115.8440000000001"/>
    <m/>
    <n v="36258.531000000003"/>
    <n v="1.222"/>
    <n v="0"/>
    <n v="0"/>
    <n v="9.343"/>
    <n v="1.252"/>
    <n v="11.941000000000001"/>
    <n v="11.936"/>
    <n v="0.29299999999999998"/>
    <n v="3.9E-2"/>
    <n v="8.07"/>
    <n v="1.0820000000000001"/>
    <n v="2.39"/>
    <n v="0.32"/>
    <n v="28"/>
    <n v="3.754"/>
    <m/>
    <m/>
    <n v="270.48"/>
    <n v="0.16700000000000001"/>
    <n v="0.19900000000000001"/>
    <n v="0.17499999999999999"/>
    <n v="0.19700000000000001"/>
    <n v="0.223"/>
    <n v="0.13200000000000001"/>
    <n v="0.09"/>
    <n v="8.8999999999999996E-2"/>
    <n v="0"/>
    <n v="2.9000000000000001E-2"/>
    <n v="6.0000000000000001E-3"/>
    <n v="0.22900000000000001"/>
    <m/>
    <n v="0"/>
    <n v="0.14699999999999999"/>
    <n v="6.0000000000000001E-3"/>
    <n v="0.246"/>
    <m/>
    <n v="9.1999999999999998E-2"/>
    <n v="0"/>
    <n v="1E-3"/>
    <n v="1E-3"/>
    <n v="0"/>
    <n v="89.04"/>
    <n v="89.08"/>
    <n v="19.081"/>
    <n v="27.815999999999999"/>
  </r>
  <r>
    <x v="15"/>
    <x v="12"/>
    <s v="ISR"/>
    <n v="7592099"/>
    <n v="235000000000"/>
    <n v="2.2519999999999998"/>
    <n v="0.29699999999999999"/>
    <n v="74.784999999999997"/>
    <n v="6.19"/>
    <n v="9.0239999999999991"/>
    <n v="74.712000000000003"/>
    <n v="5.8239999999999998"/>
    <n v="8.4540000000000006"/>
    <n v="9.8409999999999993"/>
    <n v="0.33"/>
    <n v="0.26400000000000001"/>
    <n v="9.85"/>
    <n v="0.33"/>
    <n v="0.26400000000000001"/>
    <n v="32.575000000000003"/>
    <n v="4.2910000000000004"/>
    <n v="88.325000000000003"/>
    <n v="11.634"/>
    <n v="0.39"/>
    <n v="68.706999999999994"/>
    <n v="1893.8520000000001"/>
    <n v="1931.5909999999999"/>
    <n v="616.25099999999998"/>
    <n v="0"/>
    <n v="57.905999999999999"/>
    <n v="40.853999999999999"/>
    <n v="1150.9880000000001"/>
    <m/>
    <n v="37267.684000000001"/>
    <n v="1.248"/>
    <n v="0"/>
    <n v="0"/>
    <n v="4.8140000000000001"/>
    <n v="0.63400000000000001"/>
    <n v="12.590999999999999"/>
    <n v="12.584"/>
    <n v="-7.2999999999999995E-2"/>
    <n v="-0.01"/>
    <n v="8.06"/>
    <n v="1.0620000000000001"/>
    <n v="2.48"/>
    <n v="0.32700000000000001"/>
    <n v="35.143000000000001"/>
    <n v="4.6289999999999996"/>
    <m/>
    <m/>
    <n v="282.94"/>
    <n v="0.16300000000000001"/>
    <n v="0.214"/>
    <n v="0.188"/>
    <n v="0.218"/>
    <n v="0.22"/>
    <n v="0.13400000000000001"/>
    <n v="9.1999999999999998E-2"/>
    <n v="9.1999999999999998E-2"/>
    <n v="0"/>
    <n v="3.1E-2"/>
    <n v="6.0000000000000001E-3"/>
    <n v="0.23100000000000001"/>
    <m/>
    <n v="0"/>
    <n v="7.3999999999999996E-2"/>
    <n v="-2E-3"/>
    <n v="0.30399999999999999"/>
    <m/>
    <n v="9.4E-2"/>
    <n v="0"/>
    <n v="1E-3"/>
    <n v="1E-3"/>
    <n v="0"/>
    <n v="95.54"/>
    <n v="95.59"/>
    <n v="13.54"/>
    <n v="18.106000000000002"/>
  </r>
  <r>
    <x v="15"/>
    <x v="13"/>
    <s v="ISR"/>
    <n v="7726675"/>
    <n v="250000000000"/>
    <n v="2.17"/>
    <n v="0.28100000000000003"/>
    <n v="63.094999999999999"/>
    <n v="-11.69"/>
    <n v="-15.631"/>
    <n v="63.755000000000003"/>
    <n v="-10.957000000000001"/>
    <n v="-14.664999999999999"/>
    <n v="8.2509999999999994"/>
    <n v="0.26900000000000002"/>
    <n v="0.23799999999999999"/>
    <n v="8.1660000000000004"/>
    <n v="0.26700000000000002"/>
    <n v="0.23599999999999999"/>
    <n v="26.716000000000001"/>
    <n v="3.4580000000000002"/>
    <n v="79.680999999999997"/>
    <n v="10.311999999999999"/>
    <n v="0.33700000000000002"/>
    <n v="70.876999999999995"/>
    <n v="1956.9469999999999"/>
    <n v="1995.346"/>
    <n v="642.96699999999998"/>
    <n v="1E-3"/>
    <n v="69.198999999999998"/>
    <n v="41.512999999999998"/>
    <n v="1173.904"/>
    <m/>
    <n v="34654.491999999998"/>
    <n v="1.1319999999999999"/>
    <n v="0"/>
    <n v="0"/>
    <n v="11.292999999999999"/>
    <n v="1.462"/>
    <n v="11.276999999999999"/>
    <n v="11.27"/>
    <n v="0.66"/>
    <n v="8.5000000000000006E-2"/>
    <n v="8.51"/>
    <n v="1.101"/>
    <n v="2.4500000000000002"/>
    <n v="0.317"/>
    <n v="22.916"/>
    <n v="2.9660000000000002"/>
    <m/>
    <m/>
    <n v="267.76400000000001"/>
    <n v="0.15"/>
    <n v="0.17899999999999999"/>
    <n v="0.16"/>
    <n v="0.17799999999999999"/>
    <n v="0.217"/>
    <n v="0.13500000000000001"/>
    <n v="9.2999999999999999E-2"/>
    <n v="9.4E-2"/>
    <n v="0"/>
    <n v="3.5000000000000003E-2"/>
    <n v="6.0000000000000001E-3"/>
    <n v="0.23"/>
    <m/>
    <n v="0"/>
    <n v="0.17299999999999999"/>
    <n v="1.4E-2"/>
    <n v="0.19700000000000001"/>
    <m/>
    <n v="9.5000000000000001E-2"/>
    <n v="0"/>
    <n v="1E-3"/>
    <n v="1E-3"/>
    <n v="0"/>
    <n v="87.08"/>
    <n v="87.13"/>
    <n v="16.585000000000001"/>
    <n v="26.286000000000001"/>
  </r>
  <r>
    <x v="15"/>
    <x v="14"/>
    <s v="ISR"/>
    <n v="7863849"/>
    <n v="265000000000"/>
    <n v="2.2919999999999998"/>
    <n v="0.29099999999999998"/>
    <n v="60.281999999999996"/>
    <n v="-2.8130000000000002"/>
    <n v="-4.4580000000000002"/>
    <n v="60.356000000000002"/>
    <n v="-3.399"/>
    <n v="-5.3319999999999999"/>
    <n v="7.6749999999999998"/>
    <n v="0.247"/>
    <n v="0.23100000000000001"/>
    <n v="7.6660000000000004"/>
    <n v="0.247"/>
    <n v="0.23100000000000001"/>
    <n v="25.305"/>
    <n v="3.218"/>
    <n v="81.923000000000002"/>
    <n v="10.417999999999999"/>
    <n v="0.33600000000000002"/>
    <n v="73.168999999999997"/>
    <n v="2017.229"/>
    <n v="2055.701"/>
    <n v="668.27200000000005"/>
    <n v="1E-3"/>
    <n v="81.671999999999997"/>
    <n v="41.585999999999999"/>
    <n v="1194.116"/>
    <m/>
    <n v="33226.093999999997"/>
    <n v="1.07"/>
    <n v="0"/>
    <n v="0"/>
    <n v="12.473000000000001"/>
    <n v="1.5860000000000001"/>
    <n v="10.846"/>
    <n v="10.839"/>
    <n v="7.2999999999999995E-2"/>
    <n v="8.9999999999999993E-3"/>
    <n v="8.74"/>
    <n v="1.111"/>
    <n v="2.4700000000000002"/>
    <n v="0.314"/>
    <n v="20.212"/>
    <n v="2.57"/>
    <m/>
    <m/>
    <n v="261.28500000000003"/>
    <n v="0.153"/>
    <n v="0.16900000000000001"/>
    <n v="0.14899999999999999"/>
    <n v="0.16800000000000001"/>
    <n v="0.214"/>
    <n v="0.13600000000000001"/>
    <n v="9.4E-2"/>
    <n v="9.5000000000000001E-2"/>
    <n v="0"/>
    <n v="0.04"/>
    <n v="6.0000000000000001E-3"/>
    <n v="0.22900000000000001"/>
    <m/>
    <n v="0"/>
    <n v="0.187"/>
    <n v="1E-3"/>
    <n v="0.17299999999999999"/>
    <m/>
    <n v="9.6000000000000002E-2"/>
    <n v="0"/>
    <n v="1E-3"/>
    <n v="1E-3"/>
    <n v="0"/>
    <n v="85.24"/>
    <n v="85.29"/>
    <n v="21.640999999999998"/>
    <n v="35.899000000000001"/>
  </r>
  <r>
    <x v="15"/>
    <x v="15"/>
    <s v="ISR"/>
    <n v="8007777"/>
    <n v="280000000000"/>
    <n v="2.2330000000000001"/>
    <n v="0.27900000000000003"/>
    <n v="62.939"/>
    <n v="2.657"/>
    <n v="4.407"/>
    <n v="62.829000000000001"/>
    <n v="2.4740000000000002"/>
    <n v="4.0979999999999999"/>
    <n v="7.8460000000000001"/>
    <n v="0.251"/>
    <n v="0.22800000000000001"/>
    <n v="7.86"/>
    <n v="0.252"/>
    <n v="0.22800000000000001"/>
    <n v="25.088999999999999"/>
    <n v="3.133"/>
    <n v="80.647999999999996"/>
    <n v="10.071"/>
    <n v="0.32200000000000001"/>
    <n v="75.402000000000001"/>
    <n v="2080.1680000000001"/>
    <n v="2118.5309999999999"/>
    <n v="693.36099999999999"/>
    <n v="2E-3"/>
    <n v="95.456999999999994"/>
    <n v="41.475999999999999"/>
    <n v="1215.9469999999999"/>
    <m/>
    <n v="34426.468999999997"/>
    <n v="1.1020000000000001"/>
    <n v="1E-3"/>
    <n v="0"/>
    <n v="13.785"/>
    <n v="1.7210000000000001"/>
    <n v="10.893000000000001"/>
    <n v="10.888"/>
    <n v="-0.11"/>
    <n v="-1.4E-2"/>
    <n v="8.99"/>
    <n v="1.123"/>
    <n v="2.56"/>
    <n v="0.32"/>
    <n v="21.831"/>
    <n v="2.726"/>
    <m/>
    <m/>
    <n v="275.67899999999997"/>
    <n v="0.155"/>
    <n v="0.17699999999999999"/>
    <n v="0.153"/>
    <n v="0.17100000000000001"/>
    <n v="0.21199999999999999"/>
    <n v="0.13700000000000001"/>
    <n v="9.5000000000000001E-2"/>
    <n v="9.7000000000000003E-2"/>
    <n v="0"/>
    <n v="4.5999999999999999E-2"/>
    <n v="6.0000000000000001E-3"/>
    <n v="0.22800000000000001"/>
    <m/>
    <n v="0"/>
    <n v="0.20300000000000001"/>
    <n v="-2E-3"/>
    <n v="0.183"/>
    <m/>
    <n v="9.7000000000000003E-2"/>
    <n v="0"/>
    <n v="1E-3"/>
    <n v="1E-3"/>
    <n v="0"/>
    <n v="87.19"/>
    <n v="87.23"/>
    <n v="17.709"/>
    <n v="28.137"/>
  </r>
  <r>
    <x v="15"/>
    <x v="16"/>
    <s v="ISR"/>
    <n v="8159015"/>
    <n v="295000000000"/>
    <n v="1.9830000000000001"/>
    <n v="0.24299999999999999"/>
    <n v="61.161000000000001"/>
    <n v="-1.778"/>
    <n v="-2.8260000000000001"/>
    <n v="64.935000000000002"/>
    <n v="2.105"/>
    <n v="3.351"/>
    <n v="7.9589999999999996"/>
    <n v="0.25"/>
    <n v="0.23100000000000001"/>
    <n v="7.4960000000000004"/>
    <n v="0.23499999999999999"/>
    <n v="0.217"/>
    <n v="20.832000000000001"/>
    <n v="2.5529999999999999"/>
    <n v="80.861000000000004"/>
    <n v="9.9109999999999996"/>
    <n v="0.311"/>
    <n v="77.385000000000005"/>
    <n v="2141.3290000000002"/>
    <n v="2183.4650000000001"/>
    <n v="714.19299999999998"/>
    <n v="2E-3"/>
    <n v="111.145"/>
    <n v="45.25"/>
    <n v="1238.604"/>
    <m/>
    <n v="34475.207000000002"/>
    <n v="1.081"/>
    <n v="0"/>
    <n v="0"/>
    <n v="15.688000000000001"/>
    <n v="1.923"/>
    <n v="10.657"/>
    <n v="10.667"/>
    <n v="3.774"/>
    <n v="0.46300000000000002"/>
    <n v="9.2200000000000006"/>
    <n v="1.1299999999999999"/>
    <n v="2.57"/>
    <n v="0.315"/>
    <n v="22.657"/>
    <n v="2.7770000000000001"/>
    <m/>
    <m/>
    <n v="281.28399999999999"/>
    <n v="0.13300000000000001"/>
    <n v="0.17199999999999999"/>
    <n v="0.16200000000000001"/>
    <n v="0.14499999999999999"/>
    <n v="0.20899999999999999"/>
    <n v="0.13800000000000001"/>
    <n v="9.6000000000000002E-2"/>
    <n v="9.8000000000000004E-2"/>
    <n v="0"/>
    <n v="5.0999999999999997E-2"/>
    <n v="6.0000000000000001E-3"/>
    <n v="0.22700000000000001"/>
    <m/>
    <n v="0"/>
    <n v="0.22500000000000001"/>
    <n v="8.3000000000000004E-2"/>
    <n v="0.188"/>
    <m/>
    <n v="9.9000000000000005E-2"/>
    <n v="0"/>
    <n v="1E-3"/>
    <n v="1E-3"/>
    <n v="0"/>
    <n v="87.03"/>
    <n v="86.95"/>
    <n v="19.701000000000001"/>
    <n v="32.212000000000003"/>
  </r>
  <r>
    <x v="15"/>
    <x v="17"/>
    <s v="ISR"/>
    <n v="8309256"/>
    <n v="310000000000"/>
    <n v="1.982"/>
    <n v="0.23899999999999999"/>
    <n v="58.841999999999999"/>
    <n v="-2.319"/>
    <n v="-3.7919999999999998"/>
    <n v="61.515999999999998"/>
    <n v="-3.4180000000000001"/>
    <n v="-5.2640000000000002"/>
    <n v="7.4029999999999996"/>
    <n v="0.22800000000000001"/>
    <n v="0.214"/>
    <n v="7.0810000000000004"/>
    <n v="0.218"/>
    <n v="0.20499999999999999"/>
    <n v="18.834"/>
    <n v="2.2669999999999999"/>
    <n v="77.721999999999994"/>
    <n v="9.3539999999999992"/>
    <n v="0.28799999999999998"/>
    <n v="79.367999999999995"/>
    <n v="2200.17"/>
    <n v="2244.9810000000002"/>
    <n v="733.02700000000004"/>
    <n v="7.0000000000000001E-3"/>
    <n v="127.836"/>
    <n v="47.924999999999997"/>
    <n v="1259.933"/>
    <m/>
    <n v="34537.309000000001"/>
    <n v="1.0649999999999999"/>
    <n v="5.0000000000000001E-3"/>
    <n v="1E-3"/>
    <n v="16.690999999999999"/>
    <n v="2.0089999999999999"/>
    <n v="10.647"/>
    <n v="10.657999999999999"/>
    <n v="2.6749999999999998"/>
    <n v="0.32200000000000001"/>
    <n v="9.43"/>
    <n v="1.135"/>
    <n v="2.63"/>
    <n v="0.317"/>
    <n v="21.329000000000001"/>
    <n v="2.5670000000000002"/>
    <m/>
    <m/>
    <n v="286.97899999999998"/>
    <n v="0.13100000000000001"/>
    <n v="0.16300000000000001"/>
    <n v="0.152"/>
    <n v="0.13"/>
    <n v="0.20599999999999999"/>
    <n v="0.13800000000000001"/>
    <n v="9.7000000000000003E-2"/>
    <n v="9.8000000000000004E-2"/>
    <n v="0"/>
    <n v="5.7000000000000002E-2"/>
    <n v="7.0000000000000001E-3"/>
    <n v="0.22600000000000001"/>
    <m/>
    <n v="1E-3"/>
    <n v="0.23400000000000001"/>
    <n v="6.2E-2"/>
    <n v="0.17399999999999999"/>
    <m/>
    <n v="0.1"/>
    <n v="0"/>
    <n v="1E-3"/>
    <n v="2E-3"/>
    <n v="0"/>
    <n v="88.56"/>
    <n v="88.47"/>
    <n v="18.88"/>
    <n v="32.085999999999999"/>
  </r>
  <r>
    <x v="15"/>
    <x v="18"/>
    <s v="ISR"/>
    <n v="8456487"/>
    <n v="325000000000"/>
    <n v="1.7749999999999999"/>
    <n v="0.21"/>
    <n v="60.256999999999998"/>
    <n v="1.415"/>
    <n v="2.4049999999999998"/>
    <n v="62.529000000000003"/>
    <n v="1.012"/>
    <n v="1.645"/>
    <n v="7.3940000000000001"/>
    <n v="0.224"/>
    <n v="0.214"/>
    <n v="7.1260000000000003"/>
    <n v="0.216"/>
    <n v="0.20699999999999999"/>
    <n v="18.131"/>
    <n v="2.1440000000000001"/>
    <n v="82.316000000000003"/>
    <n v="9.734"/>
    <n v="0.29499999999999998"/>
    <n v="81.143000000000001"/>
    <n v="2260.4270000000001"/>
    <n v="2307.5100000000002"/>
    <n v="751.15800000000002"/>
    <n v="7.0000000000000001E-3"/>
    <n v="145.71299999999999"/>
    <n v="50.197000000000003"/>
    <n v="1282.4059999999999"/>
    <m/>
    <n v="34493.292999999998"/>
    <n v="1.046"/>
    <n v="0"/>
    <n v="0"/>
    <n v="17.878"/>
    <n v="2.1139999999999999"/>
    <n v="10.023999999999999"/>
    <n v="10.034000000000001"/>
    <n v="2.2719999999999998"/>
    <n v="0.26900000000000002"/>
    <n v="9.6"/>
    <n v="1.135"/>
    <n v="2.65"/>
    <n v="0.313"/>
    <n v="22.472999999999999"/>
    <n v="2.657"/>
    <m/>
    <m/>
    <n v="291.69200000000001"/>
    <n v="0.113"/>
    <n v="0.16400000000000001"/>
    <n v="0.152"/>
    <n v="0.123"/>
    <n v="0.20200000000000001"/>
    <n v="0.13900000000000001"/>
    <n v="9.8000000000000004E-2"/>
    <n v="9.9000000000000005E-2"/>
    <n v="0"/>
    <n v="6.3E-2"/>
    <n v="7.0000000000000001E-3"/>
    <n v="0.22500000000000001"/>
    <m/>
    <n v="0"/>
    <n v="0.23699999999999999"/>
    <n v="5.3999999999999999E-2"/>
    <n v="0.183"/>
    <m/>
    <n v="0.10100000000000001"/>
    <n v="0"/>
    <n v="1E-3"/>
    <n v="2E-3"/>
    <n v="0"/>
    <n v="84.85"/>
    <n v="84.77"/>
    <n v="22.059000000000001"/>
    <n v="36.607999999999997"/>
  </r>
  <r>
    <x v="15"/>
    <x v="19"/>
    <s v="ISR"/>
    <n v="8607922"/>
    <n v="340000000000"/>
    <n v="1.425"/>
    <n v="0.16500000000000001"/>
    <n v="58.645000000000003"/>
    <n v="-1.6120000000000001"/>
    <n v="-2.6749999999999998"/>
    <n v="60.77"/>
    <n v="-1.758"/>
    <n v="-2.8119999999999998"/>
    <n v="7.06"/>
    <n v="0.31336842105263163"/>
    <n v="0.20100000000000001"/>
    <n v="6.8129999999999997"/>
    <n v="0.31231578947368421"/>
    <n v="0.19400000000000001"/>
    <n v="18.012"/>
    <n v="2.093"/>
    <n v="79.778000000000006"/>
    <n v="9.2680000000000007"/>
    <n v="0.39305263157894738"/>
    <n v="82.567999999999998"/>
    <n v="2319.0729999999999"/>
    <n v="2368.2800000000002"/>
    <n v="769.17"/>
    <n v="7.0000000000000001E-3"/>
    <n v="163.68199999999999"/>
    <n v="52.322000000000003"/>
    <n v="1303.646"/>
    <m/>
    <n v="35085.457000000002"/>
    <n v="1.2717894736842108"/>
    <n v="0"/>
    <n v="0"/>
    <n v="17.968"/>
    <n v="2.0870000000000002"/>
    <n v="10.128"/>
    <n v="10.137"/>
    <n v="2.125"/>
    <n v="0.247"/>
    <n v="9.74"/>
    <n v="1.1319999999999999"/>
    <n v="2.72"/>
    <n v="0.316"/>
    <n v="21.24"/>
    <n v="2.468"/>
    <m/>
    <m/>
    <n v="302.01299999999998"/>
    <n v="8.7999999999999995E-2"/>
    <n v="0.158"/>
    <n v="0.14599999999999999"/>
    <n v="0.122"/>
    <n v="0.19800000000000001"/>
    <n v="0.13900000000000001"/>
    <n v="9.9000000000000005E-2"/>
    <n v="9.9000000000000005E-2"/>
    <n v="0"/>
    <n v="6.9000000000000006E-2"/>
    <n v="7.0000000000000001E-3"/>
    <n v="0.224"/>
    <m/>
    <n v="0"/>
    <n v="0.23499999999999999"/>
    <n v="4.7E-2"/>
    <n v="0.17199999999999999"/>
    <m/>
    <n v="0.10199999999999999"/>
    <n v="0"/>
    <n v="1E-3"/>
    <n v="2E-3"/>
    <n v="0"/>
    <n v="87.26"/>
    <n v="87.18"/>
    <n v="21.132000000000001"/>
    <n v="36.033999999999999"/>
  </r>
  <r>
    <x v="15"/>
    <x v="20"/>
    <s v="ISR"/>
    <n v="8757487"/>
    <n v="315000000000"/>
    <n v="1.425"/>
    <n v="0.16300000000000001"/>
    <n v="55.008000000000003"/>
    <n v="-3.637"/>
    <n v="-6.202"/>
    <n v="57.097000000000001"/>
    <n v="-3.6739999999999999"/>
    <n v="-6.0449999999999999"/>
    <n v="6.52"/>
    <n v="0.31336842105263163"/>
    <n v="0.2"/>
    <n v="6.2809999999999997"/>
    <n v="0.31231578947368421"/>
    <n v="0.193"/>
    <n v="15.701000000000001"/>
    <n v="1.7929999999999999"/>
    <n v="73.730999999999995"/>
    <n v="8.4190000000000005"/>
    <n v="0.39305263157894738"/>
    <n v="83.992000000000004"/>
    <n v="2374.0810000000001"/>
    <n v="2425.377"/>
    <n v="784.87099999999998"/>
    <n v="7.0000000000000001E-3"/>
    <n v="182.52799999999999"/>
    <n v="54.41"/>
    <n v="1322.682"/>
    <m/>
    <n v="32593.809000000001"/>
    <n v="1.2717894736842108"/>
    <n v="0"/>
    <n v="0"/>
    <n v="18.847000000000001"/>
    <n v="2.1520000000000001"/>
    <n v="11.4643"/>
    <n v="11.464"/>
    <n v="2.0880000000000001"/>
    <n v="0.23799999999999999"/>
    <n v="8.3450000000000006"/>
    <n v="1.1486000000000003"/>
    <n v="2.41"/>
    <n v="0.33155000000000001"/>
    <n v="19.036000000000001"/>
    <n v="2.1739999999999999"/>
    <m/>
    <m/>
    <n v="285.44"/>
    <n v="8.6999999999999994E-2"/>
    <n v="0.156"/>
    <n v="0.14499999999999999"/>
    <n v="0.111"/>
    <n v="0.19400000000000001"/>
    <n v="0.14000000000000001"/>
    <n v="0.1"/>
    <n v="9.9000000000000005E-2"/>
    <n v="0"/>
    <n v="7.3999999999999996E-2"/>
    <n v="7.0000000000000001E-3"/>
    <n v="0.223"/>
    <m/>
    <n v="0"/>
    <n v="0.249"/>
    <n v="5.0999999999999997E-2"/>
    <n v="0.17"/>
    <m/>
    <n v="0.10299999999999999"/>
    <n v="0"/>
    <n v="1E-3"/>
    <n v="2E-3"/>
    <n v="0"/>
    <n v="83.340499999999992"/>
    <n v="83.340999999999994"/>
    <n v="18.722000000000001"/>
    <n v="34.036000000000001"/>
  </r>
  <r>
    <x v="15"/>
    <x v="21"/>
    <s v="ISR"/>
    <n v="8900057"/>
    <n v="350000000000"/>
    <n v="1.425"/>
    <n v="0.16"/>
    <n v="54.529000000000003"/>
    <n v="-0.48"/>
    <n v="-0.872"/>
    <n v="56.616999999999997"/>
    <n v="-0.48"/>
    <n v="-0.84"/>
    <n v="6.3609999999999998"/>
    <n v="0.31336842105263163"/>
    <n v="0.19500000000000001"/>
    <n v="6.1269999999999998"/>
    <n v="0.31231578947368421"/>
    <n v="0.188"/>
    <n v="14.042999999999999"/>
    <n v="1.5780000000000001"/>
    <n v="79.349666666666664"/>
    <n v="10.848619047619049"/>
    <n v="0.39305263157894738"/>
    <n v="85.417000000000002"/>
    <n v="2428.6089999999999"/>
    <n v="2481.9940000000001"/>
    <n v="798.91499999999996"/>
    <n v="8.0000000000000002E-3"/>
    <n v="201.977"/>
    <n v="56.499000000000002"/>
    <n v="1342.2919999999999"/>
    <m/>
    <n v="32588.326000000001"/>
    <n v="1.2717894736842108"/>
    <n v="1E-3"/>
    <n v="0"/>
    <n v="19.449000000000002"/>
    <n v="2.1850000000000001"/>
    <n v="11.4643"/>
    <n v="11.464"/>
    <n v="2.0880000000000001"/>
    <n v="0.23499999999999999"/>
    <n v="8.3450000000000006"/>
    <n v="1.1486000000000003"/>
    <n v="2.41"/>
    <n v="0.33155000000000001"/>
    <n v="19.611000000000001"/>
    <n v="2.2029999999999998"/>
    <m/>
    <m/>
    <n v="290.03800000000001"/>
    <n v="8.5000000000000006E-2"/>
    <n v="0.14699999999999999"/>
    <n v="0.13800000000000001"/>
    <n v="9.4E-2"/>
    <n v="0.19"/>
    <n v="0.14000000000000001"/>
    <n v="0.1"/>
    <n v="9.9000000000000005E-2"/>
    <n v="0"/>
    <n v="0.08"/>
    <n v="8.0000000000000002E-3"/>
    <n v="0.222"/>
    <m/>
    <n v="0"/>
    <n v="0.246"/>
    <n v="5.2999999999999999E-2"/>
    <n v="0.16600000000000001"/>
    <m/>
    <n v="0.104"/>
    <n v="1E-3"/>
    <n v="1E-3"/>
    <n v="2E-3"/>
    <n v="0"/>
    <n v="83.340499999999992"/>
    <n v="83.340999999999994"/>
    <n v="17.056904761904761"/>
    <n v="27.531333333333329"/>
  </r>
  <r>
    <x v="16"/>
    <x v="0"/>
    <s v="ITA"/>
    <n v="56966400"/>
    <n v="1630000000000"/>
    <n v="15.862"/>
    <n v="0.27800000000000002"/>
    <n v="470.48700000000002"/>
    <n v="4.0620000000000003"/>
    <n v="0.871"/>
    <n v="436.00900000000001"/>
    <n v="-0.26100000000000001"/>
    <n v="-0.06"/>
    <n v="7.6539999999999999"/>
    <n v="0.23400000000000001"/>
    <n v="0.20799999999999999"/>
    <n v="8.2590000000000003"/>
    <n v="0.252"/>
    <n v="0.224"/>
    <n v="56.031999999999996"/>
    <n v="0.98399999999999999"/>
    <n v="569.45399999999995"/>
    <n v="9.9960000000000004"/>
    <n v="0.30599999999999999"/>
    <n v="693.30700000000002"/>
    <n v="16351.427"/>
    <n v="16743.291000000001"/>
    <n v="3580.49"/>
    <n v="42.356999999999999"/>
    <n v="2391.4229999999998"/>
    <n v="660.03300000000002"/>
    <n v="9590.3359999999993"/>
    <n v="53.515000000000001"/>
    <n v="36851.285000000003"/>
    <n v="1.1259999999999999"/>
    <n v="3.262"/>
    <n v="5.7000000000000002E-2"/>
    <n v="134.81299999999999"/>
    <n v="2.367"/>
    <n v="9.0809999999999995"/>
    <n v="8.4760000000000009"/>
    <n v="-34.478000000000002"/>
    <n v="-0.60499999999999998"/>
    <n v="50.9"/>
    <n v="0.89400000000000002"/>
    <n v="26.7"/>
    <n v="0.46899999999999997"/>
    <n v="255.58500000000001"/>
    <n v="4.4870000000000001"/>
    <n v="8.6999999999999994E-2"/>
    <n v="4.9320000000000004"/>
    <n v="2099.2849999999999"/>
    <n v="2.1970000000000001"/>
    <n v="1.8480000000000001"/>
    <n v="1.4259999999999999"/>
    <n v="0.60899999999999999"/>
    <n v="3.7639999999999998"/>
    <n v="1.5629999999999999"/>
    <n v="0.99399999999999999"/>
    <n v="0.68200000000000005"/>
    <n v="0.39600000000000002"/>
    <n v="1.96"/>
    <n v="0.10299999999999999"/>
    <n v="2.6230000000000002"/>
    <n v="1.323"/>
    <n v="1.169"/>
    <n v="2.8490000000000002"/>
    <n v="-0.67400000000000004"/>
    <n v="2.4809999999999999"/>
    <n v="2.2810000000000001"/>
    <n v="0.94699999999999995"/>
    <n v="3.0000000000000001E-3"/>
    <n v="8.0000000000000002E-3"/>
    <n v="1.0999999999999999E-2"/>
    <n v="1E-3"/>
    <n v="482.85"/>
    <n v="517.32000000000005"/>
    <n v="98.966999999999999"/>
    <n v="21.035"/>
  </r>
  <r>
    <x v="16"/>
    <x v="1"/>
    <s v="ITA"/>
    <n v="56994992"/>
    <n v="1680000000000"/>
    <n v="16.393999999999998"/>
    <n v="0.28799999999999998"/>
    <n v="470.56799999999998"/>
    <n v="8.1000000000000003E-2"/>
    <n v="1.7000000000000001E-2"/>
    <n v="430.33699999999999"/>
    <n v="-5.6719999999999997"/>
    <n v="-1.3009999999999999"/>
    <n v="7.55"/>
    <n v="0.22500000000000001"/>
    <n v="0.20499999999999999"/>
    <n v="8.2560000000000002"/>
    <n v="0.246"/>
    <n v="0.224"/>
    <n v="59.024000000000001"/>
    <n v="1.036"/>
    <n v="559.66899999999998"/>
    <n v="9.82"/>
    <n v="0.29299999999999998"/>
    <n v="709.70100000000002"/>
    <n v="16821.993999999999"/>
    <n v="17173.629000000001"/>
    <n v="3639.5140000000001"/>
    <n v="45.427"/>
    <n v="2526.5309999999999"/>
    <n v="619.80200000000002"/>
    <n v="9842.1200000000008"/>
    <n v="58.701999999999998"/>
    <n v="36802.125"/>
    <n v="1.0980000000000001"/>
    <n v="3.0710000000000002"/>
    <n v="5.3999999999999999E-2"/>
    <n v="135.107"/>
    <n v="2.371"/>
    <n v="9.0530000000000008"/>
    <n v="8.4440000000000008"/>
    <n v="-40.231000000000002"/>
    <n v="-0.70599999999999996"/>
    <n v="49.37"/>
    <n v="0.86599999999999999"/>
    <n v="25.55"/>
    <n v="0.44800000000000001"/>
    <n v="251.785"/>
    <n v="4.4180000000000001"/>
    <n v="9.0999999999999998E-2"/>
    <n v="5.1859999999999999"/>
    <n v="2097.5369999999998"/>
    <n v="2.173"/>
    <n v="1.833"/>
    <n v="1.415"/>
    <n v="0.63800000000000001"/>
    <n v="3.702"/>
    <n v="1.57"/>
    <n v="1.002"/>
    <n v="0.68100000000000005"/>
    <n v="0.41399999999999998"/>
    <n v="1.9930000000000001"/>
    <n v="9.6000000000000002E-2"/>
    <n v="2.617"/>
    <n v="1.379"/>
    <n v="1.0920000000000001"/>
    <n v="2.83"/>
    <n v="-0.84899999999999998"/>
    <n v="2.423"/>
    <n v="2.4340000000000002"/>
    <n v="0.95"/>
    <n v="3.0000000000000001E-3"/>
    <n v="8.0000000000000002E-3"/>
    <n v="1.0999999999999999E-2"/>
    <n v="1E-3"/>
    <n v="481.26"/>
    <n v="515.97"/>
    <n v="89.100999999999999"/>
    <n v="18.934999999999999"/>
  </r>
  <r>
    <x v="16"/>
    <x v="2"/>
    <s v="ITA"/>
    <n v="57107576"/>
    <n v="1730000000000"/>
    <n v="16.289000000000001"/>
    <n v="0.28499999999999998"/>
    <n v="477.99900000000002"/>
    <n v="7.431"/>
    <n v="1.579"/>
    <n v="430.66"/>
    <n v="0.32300000000000001"/>
    <n v="7.4999999999999997E-2"/>
    <n v="7.5410000000000004"/>
    <n v="0.223"/>
    <n v="0.20699999999999999"/>
    <n v="8.3699999999999992"/>
    <n v="0.248"/>
    <n v="0.22900000000000001"/>
    <n v="60.015999999999998"/>
    <n v="1.0509999999999999"/>
    <n v="573.90899999999999"/>
    <n v="10.050000000000001"/>
    <n v="0.29799999999999999"/>
    <n v="725.99"/>
    <n v="17299.993999999999"/>
    <n v="17604.289000000001"/>
    <n v="3699.53"/>
    <n v="48.27"/>
    <n v="2662.395"/>
    <n v="572.46299999999997"/>
    <n v="10099.790999999999"/>
    <n v="64.018000000000001"/>
    <n v="36481.184000000001"/>
    <n v="1.08"/>
    <n v="2.843"/>
    <n v="0.05"/>
    <n v="135.86500000000001"/>
    <n v="2.379"/>
    <n v="9.1980000000000004"/>
    <n v="8.59"/>
    <n v="-47.338999999999999"/>
    <n v="-0.82899999999999996"/>
    <n v="50.18"/>
    <n v="0.879"/>
    <n v="26.31"/>
    <n v="0.46100000000000002"/>
    <n v="257.67099999999999"/>
    <n v="4.5119999999999996"/>
    <n v="9.2999999999999999E-2"/>
    <n v="5.3159999999999998"/>
    <n v="2083.3519999999999"/>
    <n v="2.0459999999999998"/>
    <n v="1.819"/>
    <n v="1.369"/>
    <n v="0.62"/>
    <n v="3.6360000000000001"/>
    <n v="1.5760000000000001"/>
    <n v="1.008"/>
    <n v="0.68"/>
    <n v="0.42799999999999999"/>
    <n v="2.0219999999999998"/>
    <n v="8.7999999999999995E-2"/>
    <n v="2.6139999999999999"/>
    <n v="1.431"/>
    <n v="0.95199999999999996"/>
    <n v="2.7690000000000001"/>
    <n v="-0.91400000000000003"/>
    <n v="2.4809999999999999"/>
    <n v="2.464"/>
    <n v="0.95299999999999996"/>
    <n v="3.0000000000000001E-3"/>
    <n v="8.0000000000000002E-3"/>
    <n v="1.0999999999999999E-2"/>
    <n v="1E-3"/>
    <n v="490.55"/>
    <n v="525.26"/>
    <n v="95.91"/>
    <n v="20.065000000000001"/>
  </r>
  <r>
    <x v="16"/>
    <x v="3"/>
    <s v="ITA"/>
    <n v="57425176"/>
    <n v="1790000000000"/>
    <n v="16.937999999999999"/>
    <n v="0.29499999999999998"/>
    <n v="495.96199999999999"/>
    <n v="17.963000000000001"/>
    <n v="3.758"/>
    <n v="453.71600000000001"/>
    <n v="23.056000000000001"/>
    <n v="5.3540000000000001"/>
    <n v="7.9009999999999998"/>
    <n v="0.23300000000000001"/>
    <n v="0.21099999999999999"/>
    <n v="8.6370000000000005"/>
    <n v="0.255"/>
    <n v="0.23100000000000001"/>
    <n v="65.126000000000005"/>
    <n v="1.1339999999999999"/>
    <n v="589.66300000000001"/>
    <n v="10.268000000000001"/>
    <n v="0.30299999999999999"/>
    <n v="742.928"/>
    <n v="17795.955000000002"/>
    <n v="18058.004000000001"/>
    <n v="3764.6559999999999"/>
    <n v="51.654000000000003"/>
    <n v="2811.4189999999999"/>
    <n v="530.21699999999998"/>
    <n v="10355.736999999999"/>
    <n v="69.56"/>
    <n v="37436.269999999997"/>
    <n v="1.105"/>
    <n v="3.3839999999999999"/>
    <n v="5.8999999999999997E-2"/>
    <n v="149.024"/>
    <n v="2.5950000000000002"/>
    <n v="9.4749999999999996"/>
    <n v="8.8710000000000004"/>
    <n v="-42.246000000000002"/>
    <n v="-0.73599999999999999"/>
    <n v="50.21"/>
    <n v="0.874"/>
    <n v="25.69"/>
    <n v="0.44700000000000001"/>
    <n v="255.947"/>
    <n v="4.4569999999999999"/>
    <n v="9.7000000000000003E-2"/>
    <n v="5.5419999999999998"/>
    <n v="2149.7840000000001"/>
    <n v="1.9870000000000001"/>
    <n v="1.794"/>
    <n v="1.3620000000000001"/>
    <n v="0.61899999999999999"/>
    <n v="3.5680000000000001"/>
    <n v="1.581"/>
    <n v="1.0149999999999999"/>
    <n v="0.67900000000000005"/>
    <n v="0.44600000000000001"/>
    <n v="2.0550000000000002"/>
    <n v="8.1000000000000003E-2"/>
    <n v="2.6080000000000001"/>
    <n v="1.482"/>
    <n v="1.1299999999999999"/>
    <n v="2.9329999999999998"/>
    <n v="-0.747"/>
    <n v="2.3969999999999998"/>
    <n v="2.5150000000000001"/>
    <n v="0.95599999999999996"/>
    <n v="3.0000000000000001E-3"/>
    <n v="8.0000000000000002E-3"/>
    <n v="1.0999999999999999E-2"/>
    <n v="1E-3"/>
    <n v="509.42"/>
    <n v="544.12"/>
    <n v="93.700999999999993"/>
    <n v="18.893000000000001"/>
  </r>
  <r>
    <x v="16"/>
    <x v="4"/>
    <s v="ITA"/>
    <n v="57860664"/>
    <n v="1860000000000"/>
    <n v="17.408000000000001"/>
    <n v="0.30099999999999999"/>
    <n v="501.56299999999999"/>
    <n v="5.6020000000000003"/>
    <n v="1.129"/>
    <n v="457.15600000000001"/>
    <n v="3.44"/>
    <n v="0.75800000000000001"/>
    <n v="7.9009999999999998"/>
    <n v="0.23"/>
    <n v="0.20799999999999999"/>
    <n v="8.6679999999999993"/>
    <n v="0.252"/>
    <n v="0.22800000000000001"/>
    <n v="72.216999999999999"/>
    <n v="1.248"/>
    <n v="607.15700000000004"/>
    <n v="10.493"/>
    <n v="0.30499999999999999"/>
    <n v="760.33600000000001"/>
    <n v="18297.518"/>
    <n v="18515.16"/>
    <n v="3836.873"/>
    <n v="54.3"/>
    <n v="2966.0810000000001"/>
    <n v="485.81"/>
    <n v="10604.536"/>
    <n v="75.393000000000001"/>
    <n v="37979.512000000002"/>
    <n v="1.105"/>
    <n v="2.6459999999999999"/>
    <n v="4.5999999999999999E-2"/>
    <n v="154.66200000000001"/>
    <n v="2.673"/>
    <n v="9.6069999999999993"/>
    <n v="9.0069999999999997"/>
    <n v="-44.408000000000001"/>
    <n v="-0.76700000000000002"/>
    <n v="49.5"/>
    <n v="0.85599999999999998"/>
    <n v="27.02"/>
    <n v="0.46700000000000003"/>
    <n v="248.798"/>
    <n v="4.3"/>
    <n v="0.10100000000000001"/>
    <n v="5.8330000000000002"/>
    <n v="2197.52"/>
    <n v="1.9119999999999999"/>
    <n v="1.7509999999999999"/>
    <n v="1.345"/>
    <n v="0.66400000000000003"/>
    <n v="3.4990000000000001"/>
    <n v="1.585"/>
    <n v="1.0209999999999999"/>
    <n v="0.67800000000000005"/>
    <n v="0.45600000000000002"/>
    <n v="2.0880000000000001"/>
    <n v="7.2999999999999995E-2"/>
    <n v="2.5979999999999999"/>
    <n v="1.5309999999999999"/>
    <n v="0.81699999999999995"/>
    <n v="2.9420000000000002"/>
    <n v="-0.82799999999999996"/>
    <n v="2.2530000000000001"/>
    <n v="2.524"/>
    <n v="0.95799999999999996"/>
    <n v="3.0000000000000001E-3"/>
    <n v="8.0000000000000002E-3"/>
    <n v="1.2E-2"/>
    <n v="1E-3"/>
    <n v="521.14"/>
    <n v="555.85"/>
    <n v="105.593"/>
    <n v="21.053000000000001"/>
  </r>
  <r>
    <x v="16"/>
    <x v="5"/>
    <s v="ITA"/>
    <n v="58199876"/>
    <n v="1940000000000"/>
    <n v="17.402999999999999"/>
    <n v="0.29899999999999999"/>
    <n v="502.255"/>
    <n v="0.69199999999999995"/>
    <n v="0.13800000000000001"/>
    <n v="451.36200000000002"/>
    <n v="-5.7930000000000001"/>
    <n v="-1.2669999999999999"/>
    <n v="7.7549999999999999"/>
    <n v="0.223"/>
    <n v="0.20499999999999999"/>
    <n v="8.6300000000000008"/>
    <n v="0.248"/>
    <n v="0.22800000000000001"/>
    <n v="71.265000000000001"/>
    <n v="1.224"/>
    <n v="616.38199999999995"/>
    <n v="10.590999999999999"/>
    <n v="0.30499999999999999"/>
    <n v="777.73900000000003"/>
    <n v="18799.773000000001"/>
    <n v="18966.521000000001"/>
    <n v="3908.1379999999999"/>
    <n v="56.856999999999999"/>
    <n v="3131.741"/>
    <n v="434.91699999999997"/>
    <n v="10843.948"/>
    <n v="81.350999999999999"/>
    <n v="37805.059000000001"/>
    <n v="1.0880000000000001"/>
    <n v="2.5569999999999999"/>
    <n v="4.3999999999999997E-2"/>
    <n v="165.66"/>
    <n v="2.8460000000000001"/>
    <n v="9.5739999999999998"/>
    <n v="8.9779999999999998"/>
    <n v="-50.893000000000001"/>
    <n v="-0.874"/>
    <n v="49.76"/>
    <n v="0.85499999999999998"/>
    <n v="25.7"/>
    <n v="0.442"/>
    <n v="239.41200000000001"/>
    <n v="4.1139999999999999"/>
    <n v="0.10199999999999999"/>
    <n v="5.9580000000000002"/>
    <n v="2200.25"/>
    <n v="1.8049999999999999"/>
    <n v="1.696"/>
    <n v="1.3149999999999999"/>
    <n v="0.61699999999999999"/>
    <n v="3.427"/>
    <n v="1.5880000000000001"/>
    <n v="1.0269999999999999"/>
    <n v="0.67700000000000005"/>
    <n v="0.46400000000000002"/>
    <n v="2.1240000000000001"/>
    <n v="6.5000000000000002E-2"/>
    <n v="2.5859999999999999"/>
    <n v="1.575"/>
    <n v="0.74099999999999999"/>
    <n v="3.0790000000000002"/>
    <n v="-1.079"/>
    <n v="2.149"/>
    <n v="2.464"/>
    <n v="0.95899999999999996"/>
    <n v="3.0000000000000001E-3"/>
    <n v="8.9999999999999993E-3"/>
    <n v="1.2E-2"/>
    <n v="1E-3"/>
    <n v="522.52"/>
    <n v="557.23"/>
    <n v="114.126"/>
    <n v="22.722999999999999"/>
  </r>
  <r>
    <x v="16"/>
    <x v="6"/>
    <s v="ITA"/>
    <n v="58429904"/>
    <n v="2030000000000"/>
    <n v="17.474"/>
    <n v="0.29899999999999999"/>
    <n v="496.84699999999998"/>
    <n v="-5.4089999999999998"/>
    <n v="-1.077"/>
    <n v="443.68200000000002"/>
    <n v="-7.68"/>
    <n v="-1.702"/>
    <n v="7.593"/>
    <n v="0.214"/>
    <n v="0.20300000000000001"/>
    <n v="8.5030000000000001"/>
    <n v="0.23899999999999999"/>
    <n v="0.22700000000000001"/>
    <n v="70.787000000000006"/>
    <n v="1.2110000000000001"/>
    <n v="639.44500000000005"/>
    <n v="10.944000000000001"/>
    <n v="0.308"/>
    <n v="795.21299999999997"/>
    <n v="19296.620999999999"/>
    <n v="19410.205000000002"/>
    <n v="3978.9250000000002"/>
    <n v="59.448"/>
    <n v="3294.3249999999998"/>
    <n v="381.75200000000001"/>
    <n v="11081.419"/>
    <n v="87.29"/>
    <n v="37481.961000000003"/>
    <n v="1.054"/>
    <n v="2.5910000000000002"/>
    <n v="4.3999999999999997E-2"/>
    <n v="162.58500000000001"/>
    <n v="2.7829999999999999"/>
    <n v="9.3330000000000002"/>
    <n v="8.7390000000000008"/>
    <n v="-53.164999999999999"/>
    <n v="-0.91"/>
    <n v="49.21"/>
    <n v="0.84199999999999997"/>
    <n v="20.67"/>
    <n v="0.35399999999999998"/>
    <n v="237.471"/>
    <n v="4.0640000000000001"/>
    <n v="0.10199999999999999"/>
    <n v="5.9390000000000001"/>
    <n v="2190.067"/>
    <n v="1.6619999999999999"/>
    <n v="1.6240000000000001"/>
    <n v="1.244"/>
    <n v="0.58099999999999996"/>
    <n v="3.3490000000000002"/>
    <n v="1.589"/>
    <n v="1.0309999999999999"/>
    <n v="0.67500000000000004"/>
    <n v="0.47199999999999998"/>
    <n v="2.1539999999999999"/>
    <n v="5.7000000000000002E-2"/>
    <n v="2.5739999999999998"/>
    <n v="1.611"/>
    <n v="0.747"/>
    <n v="2.952"/>
    <n v="-1.048"/>
    <n v="2.1120000000000001"/>
    <n v="2.351"/>
    <n v="0.95899999999999996"/>
    <n v="2E-3"/>
    <n v="8.9999999999999993E-3"/>
    <n v="1.2E-2"/>
    <n v="1E-3"/>
    <n v="510.6"/>
    <n v="545.30999999999995"/>
    <n v="142.59800000000001"/>
    <n v="28.701000000000001"/>
  </r>
  <r>
    <x v="16"/>
    <x v="7"/>
    <s v="ITA"/>
    <n v="58778480"/>
    <n v="2130000000000"/>
    <n v="17.914000000000001"/>
    <n v="0.30499999999999999"/>
    <n v="490.56599999999997"/>
    <n v="-6.28"/>
    <n v="-1.264"/>
    <n v="464.55200000000002"/>
    <n v="20.87"/>
    <n v="4.7039999999999997"/>
    <n v="7.9029999999999996"/>
    <n v="0.219"/>
    <n v="0.216"/>
    <n v="8.3460000000000001"/>
    <n v="0.23100000000000001"/>
    <n v="0.22800000000000001"/>
    <n v="70.674999999999997"/>
    <n v="1.202"/>
    <n v="627.87699999999995"/>
    <n v="10.682"/>
    <n v="0.29599999999999999"/>
    <n v="813.12699999999995"/>
    <n v="19787.186000000002"/>
    <n v="19874.756000000001"/>
    <n v="4049.6"/>
    <n v="61.975000000000001"/>
    <n v="3457.8380000000002"/>
    <n v="355.738"/>
    <n v="11311.434999999999"/>
    <n v="93.212000000000003"/>
    <n v="36549.078000000001"/>
    <n v="1.012"/>
    <n v="2.5259999999999998"/>
    <n v="4.2999999999999997E-2"/>
    <n v="163.512"/>
    <n v="2.782"/>
    <n v="9.1609999999999996"/>
    <n v="8.5709999999999997"/>
    <n v="-26.013999999999999"/>
    <n v="-0.443"/>
    <n v="49.3"/>
    <n v="0.83899999999999997"/>
    <n v="20.12"/>
    <n v="0.34200000000000003"/>
    <n v="230.01599999999999"/>
    <n v="3.9129999999999998"/>
    <n v="0.10100000000000001"/>
    <n v="5.9219999999999997"/>
    <n v="2148.299"/>
    <n v="1.5860000000000001"/>
    <n v="1.5569999999999999"/>
    <n v="1.292"/>
    <n v="0.55300000000000005"/>
    <n v="3.2690000000000001"/>
    <n v="1.5880000000000001"/>
    <n v="1.036"/>
    <n v="0.67300000000000004"/>
    <n v="0.47799999999999998"/>
    <n v="2.1800000000000002"/>
    <n v="5.1999999999999998E-2"/>
    <n v="2.56"/>
    <n v="1.6419999999999999"/>
    <n v="0.69399999999999995"/>
    <n v="2.8719999999999999"/>
    <n v="-0.58599999999999997"/>
    <n v="2.0379999999999998"/>
    <n v="2.2839999999999998"/>
    <n v="0.95899999999999996"/>
    <n v="2E-3"/>
    <n v="8.9999999999999993E-3"/>
    <n v="1.2E-2"/>
    <n v="1E-3"/>
    <n v="503.81"/>
    <n v="538.47"/>
    <n v="137.31100000000001"/>
    <n v="27.99"/>
  </r>
  <r>
    <x v="16"/>
    <x v="8"/>
    <s v="ITA"/>
    <n v="59224228"/>
    <n v="2240000000000"/>
    <n v="16.126999999999999"/>
    <n v="0.27200000000000002"/>
    <n v="478.86900000000003"/>
    <n v="-11.698"/>
    <n v="-2.3849999999999998"/>
    <n v="434.90100000000001"/>
    <n v="-29.651"/>
    <n v="-6.383"/>
    <n v="7.343"/>
    <n v="0.20599999999999999"/>
    <n v="0.20599999999999999"/>
    <n v="8.0860000000000003"/>
    <n v="0.22600000000000001"/>
    <n v="0.22700000000000001"/>
    <n v="68.138999999999996"/>
    <n v="1.151"/>
    <n v="616"/>
    <n v="10.401"/>
    <n v="0.29099999999999998"/>
    <n v="829.25400000000002"/>
    <n v="20266.055"/>
    <n v="20309.657999999999"/>
    <n v="4117.7389999999996"/>
    <n v="64.570999999999998"/>
    <n v="3624.98"/>
    <n v="311.77"/>
    <n v="11530.875"/>
    <n v="98.635999999999996"/>
    <n v="35659.476999999999"/>
    <n v="0.998"/>
    <n v="2.5960000000000001"/>
    <n v="4.3999999999999997E-2"/>
    <n v="167.142"/>
    <n v="2.8220000000000001"/>
    <n v="8.8390000000000004"/>
    <n v="8.2530000000000001"/>
    <n v="-43.968000000000004"/>
    <n v="-0.74199999999999999"/>
    <n v="49.35"/>
    <n v="0.83299999999999996"/>
    <n v="18.66"/>
    <n v="0.315"/>
    <n v="219.441"/>
    <n v="3.7050000000000001"/>
    <n v="9.1999999999999998E-2"/>
    <n v="5.4240000000000004"/>
    <n v="2111.9050000000002"/>
    <n v="1.41"/>
    <n v="1.492"/>
    <n v="1.1839999999999999"/>
    <n v="0.51600000000000001"/>
    <n v="3.1869999999999998"/>
    <n v="1.5860000000000001"/>
    <n v="1.038"/>
    <n v="0.66900000000000004"/>
    <n v="0.48399999999999999"/>
    <n v="2.2040000000000002"/>
    <n v="4.5999999999999999E-2"/>
    <n v="2.5449999999999999"/>
    <n v="1.661"/>
    <n v="0.69399999999999995"/>
    <n v="2.85"/>
    <n v="-0.94699999999999995"/>
    <n v="1.95"/>
    <n v="2.089"/>
    <n v="0.95799999999999996"/>
    <n v="2E-3"/>
    <n v="8.9999999999999993E-3"/>
    <n v="1.2E-2"/>
    <n v="1E-3"/>
    <n v="488.78"/>
    <n v="523.49"/>
    <n v="137.13200000000001"/>
    <n v="28.637"/>
  </r>
  <r>
    <x v="16"/>
    <x v="9"/>
    <s v="ITA"/>
    <n v="59562844"/>
    <n v="2090000000000"/>
    <n v="13.340999999999999"/>
    <n v="0.224"/>
    <n v="424.69400000000002"/>
    <n v="-54.173999999999999"/>
    <n v="-11.313000000000001"/>
    <n v="395.16300000000001"/>
    <n v="-39.738"/>
    <n v="-9.1370000000000005"/>
    <n v="6.6340000000000003"/>
    <n v="0.19600000000000001"/>
    <n v="0.2"/>
    <n v="7.13"/>
    <n v="0.21099999999999999"/>
    <n v="0.215"/>
    <n v="52.387999999999998"/>
    <n v="0.88"/>
    <n v="564.63199999999995"/>
    <n v="9.48"/>
    <n v="0.28000000000000003"/>
    <n v="842.59500000000003"/>
    <n v="20690.75"/>
    <n v="20704.817999999999"/>
    <n v="4170.1270000000004"/>
    <n v="66.802000000000007"/>
    <n v="3779.0140000000001"/>
    <n v="282.238"/>
    <n v="11729.618"/>
    <n v="102.59399999999999"/>
    <n v="33102.940999999999"/>
    <n v="0.97899999999999998"/>
    <n v="2.2320000000000002"/>
    <n v="3.6999999999999998E-2"/>
    <n v="154.03399999999999"/>
    <n v="2.5859999999999999"/>
    <n v="7.9660000000000002"/>
    <n v="7.383"/>
    <n v="-29.532"/>
    <n v="-0.496"/>
    <n v="48.74"/>
    <n v="0.81799999999999995"/>
    <n v="17.37"/>
    <n v="0.29199999999999998"/>
    <n v="198.74199999999999"/>
    <n v="3.3370000000000002"/>
    <n v="6.6000000000000003E-2"/>
    <n v="3.9580000000000002"/>
    <n v="1971.7049999999999"/>
    <n v="1.135"/>
    <n v="1.3460000000000001"/>
    <n v="1.08"/>
    <n v="0.40200000000000002"/>
    <n v="3.0979999999999999"/>
    <n v="1.58"/>
    <n v="1.0389999999999999"/>
    <n v="0.66400000000000003"/>
    <n v="0.48699999999999999"/>
    <n v="2.2200000000000002"/>
    <n v="4.1000000000000002E-2"/>
    <n v="2.528"/>
    <n v="1.66"/>
    <n v="0.58799999999999997"/>
    <n v="2.6779999999999999"/>
    <n v="-0.58699999999999997"/>
    <n v="1.8069999999999999"/>
    <n v="1.625"/>
    <n v="0.95599999999999996"/>
    <n v="2E-3"/>
    <n v="8.9999999999999993E-3"/>
    <n v="1.2999999999999999E-2"/>
    <n v="1E-3"/>
    <n v="439.76"/>
    <n v="474.47"/>
    <n v="139.93700000000001"/>
    <n v="32.950000000000003"/>
  </r>
  <r>
    <x v="16"/>
    <x v="10"/>
    <s v="ITA"/>
    <n v="59822452"/>
    <n v="2150000000000"/>
    <n v="13.276"/>
    <n v="0.222"/>
    <n v="436.11700000000002"/>
    <n v="11.423"/>
    <n v="2.69"/>
    <n v="391.34300000000002"/>
    <n v="-3.819"/>
    <n v="-0.96599999999999997"/>
    <n v="6.5419999999999998"/>
    <n v="0.19"/>
    <n v="0.192"/>
    <n v="7.29"/>
    <n v="0.21199999999999999"/>
    <n v="0.214"/>
    <n v="58.218000000000004"/>
    <n v="0.97299999999999998"/>
    <n v="602.89599999999996"/>
    <n v="10.077999999999999"/>
    <n v="0.29199999999999998"/>
    <n v="855.87099999999998"/>
    <n v="21126.866999999998"/>
    <n v="21096.164000000001"/>
    <n v="4228.3450000000003"/>
    <n v="69.179000000000002"/>
    <n v="3943.3609999999999"/>
    <n v="237.464"/>
    <n v="11923.406000000001"/>
    <n v="106.706"/>
    <n v="34046.292999999998"/>
    <n v="0.98799999999999999"/>
    <n v="2.3769999999999998"/>
    <n v="0.04"/>
    <n v="164.34700000000001"/>
    <n v="2.7469999999999999"/>
    <n v="8.0749999999999993"/>
    <n v="7.4950000000000001"/>
    <n v="-44.774000000000001"/>
    <n v="-0.748"/>
    <n v="48.99"/>
    <n v="0.81899999999999995"/>
    <n v="16.82"/>
    <n v="0.28100000000000003"/>
    <n v="193.78800000000001"/>
    <n v="3.2389999999999999"/>
    <n v="6.9000000000000006E-2"/>
    <n v="4.1109999999999998"/>
    <n v="2036.7329999999999"/>
    <n v="1.0580000000000001"/>
    <n v="1.3069999999999999"/>
    <n v="1.024"/>
    <n v="0.41799999999999998"/>
    <n v="3.008"/>
    <n v="1.573"/>
    <n v="1.0389999999999999"/>
    <n v="0.65800000000000003"/>
    <n v="0.49099999999999999"/>
    <n v="2.2349999999999999"/>
    <n v="3.4000000000000002E-2"/>
    <n v="2.508"/>
    <n v="1.66"/>
    <n v="0.623"/>
    <n v="2.653"/>
    <n v="-0.92600000000000005"/>
    <n v="1.706"/>
    <n v="1.6719999999999999"/>
    <n v="0.95299999999999996"/>
    <n v="2E-3"/>
    <n v="0.01"/>
    <n v="1.2999999999999999E-2"/>
    <n v="1E-3"/>
    <n v="448.37"/>
    <n v="483.09"/>
    <n v="166.77799999999999"/>
    <n v="38.241999999999997"/>
  </r>
  <r>
    <x v="16"/>
    <x v="11"/>
    <s v="ITA"/>
    <n v="60025952"/>
    <n v="2220000000000"/>
    <n v="12.583"/>
    <n v="0.21"/>
    <n v="424.25599999999997"/>
    <n v="-11.861000000000001"/>
    <n v="-2.72"/>
    <n v="389.77800000000002"/>
    <n v="-1.5649999999999999"/>
    <n v="-0.4"/>
    <n v="6.4930000000000003"/>
    <n v="0.187"/>
    <n v="0.19500000000000001"/>
    <n v="7.0679999999999996"/>
    <n v="0.20300000000000001"/>
    <n v="0.21199999999999999"/>
    <n v="65.438999999999993"/>
    <n v="1.0900000000000001"/>
    <n v="581.38199999999995"/>
    <n v="9.6859999999999999"/>
    <n v="0.27800000000000002"/>
    <n v="868.45399999999995"/>
    <n v="21551.125"/>
    <n v="21485.940999999999"/>
    <n v="4293.7839999999997"/>
    <n v="71.793999999999997"/>
    <n v="4096.3609999999999"/>
    <n v="202.98599999999999"/>
    <n v="12109.842000000001"/>
    <n v="110.889"/>
    <n v="33284.144999999997"/>
    <n v="0.95699999999999996"/>
    <n v="2.6150000000000002"/>
    <n v="4.3999999999999997E-2"/>
    <n v="153"/>
    <n v="2.5489999999999999"/>
    <n v="7.8710000000000004"/>
    <n v="7.2939999999999996"/>
    <n v="-34.478000000000002"/>
    <n v="-0.57399999999999995"/>
    <n v="46.59"/>
    <n v="0.77600000000000002"/>
    <n v="16.28"/>
    <n v="0.27100000000000002"/>
    <n v="186.435"/>
    <n v="3.1059999999999999"/>
    <n v="7.0000000000000007E-2"/>
    <n v="4.1829999999999998"/>
    <n v="1997.912"/>
    <n v="0.93200000000000005"/>
    <n v="1.23"/>
    <n v="0.98799999999999999"/>
    <n v="0.44400000000000001"/>
    <n v="2.9140000000000001"/>
    <n v="1.5640000000000001"/>
    <n v="1.038"/>
    <n v="0.65400000000000003"/>
    <n v="0.496"/>
    <n v="2.2410000000000001"/>
    <n v="2.9000000000000001E-2"/>
    <n v="2.488"/>
    <n v="1.655"/>
    <n v="0.70599999999999996"/>
    <n v="2.403"/>
    <n v="-0.69499999999999995"/>
    <n v="1.637"/>
    <n v="1.522"/>
    <n v="0.94899999999999995"/>
    <n v="2E-3"/>
    <n v="0.01"/>
    <n v="1.2999999999999999E-2"/>
    <n v="1E-3"/>
    <n v="437.82"/>
    <n v="472.47"/>
    <n v="157.126"/>
    <n v="37.036000000000001"/>
  </r>
  <r>
    <x v="16"/>
    <x v="12"/>
    <s v="ITA"/>
    <n v="60190152"/>
    <n v="2200000000000"/>
    <n v="10.071"/>
    <n v="0.16700000000000001"/>
    <n v="403.697"/>
    <n v="-20.559000000000001"/>
    <n v="-4.8460000000000001"/>
    <n v="355.47899999999998"/>
    <n v="-34.298999999999999"/>
    <n v="-8.8000000000000007"/>
    <n v="5.9059999999999997"/>
    <n v="0.17499999999999999"/>
    <n v="0.183"/>
    <n v="6.7069999999999999"/>
    <n v="0.19900000000000001"/>
    <n v="0.20799999999999999"/>
    <n v="66.959000000000003"/>
    <n v="1.1120000000000001"/>
    <n v="528.56799999999998"/>
    <n v="8.782"/>
    <n v="0.26"/>
    <n v="878.52599999999995"/>
    <n v="21954.82"/>
    <n v="21841.42"/>
    <n v="4360.7430000000004"/>
    <n v="74.322000000000003"/>
    <n v="4244.0749999999998"/>
    <n v="154.767"/>
    <n v="12282.521000000001"/>
    <n v="114.634"/>
    <n v="32295.603999999999"/>
    <n v="0.95799999999999996"/>
    <n v="2.528"/>
    <n v="4.2000000000000003E-2"/>
    <n v="147.714"/>
    <n v="2.4540000000000002"/>
    <n v="7.5469999999999997"/>
    <n v="6.9720000000000004"/>
    <n v="-48.218000000000004"/>
    <n v="-0.80100000000000005"/>
    <n v="47.28"/>
    <n v="0.78600000000000003"/>
    <n v="16.75"/>
    <n v="0.27800000000000002"/>
    <n v="172.68"/>
    <n v="2.8690000000000002"/>
    <n v="6.2E-2"/>
    <n v="3.7450000000000001"/>
    <n v="1943.877"/>
    <n v="0.72699999999999998"/>
    <n v="1.153"/>
    <n v="0.89200000000000002"/>
    <n v="0.44900000000000001"/>
    <n v="2.8170000000000002"/>
    <n v="1.554"/>
    <n v="1.0349999999999999"/>
    <n v="0.64900000000000002"/>
    <n v="0.501"/>
    <n v="2.242"/>
    <n v="2.1999999999999999E-2"/>
    <n v="2.4649999999999999"/>
    <n v="1.643"/>
    <n v="0.66500000000000004"/>
    <n v="2.2719999999999998"/>
    <n v="-0.999"/>
    <n v="1.496"/>
    <n v="1.3560000000000001"/>
    <n v="0.94399999999999995"/>
    <n v="2E-3"/>
    <n v="0.01"/>
    <n v="1.2999999999999999E-2"/>
    <n v="1E-3"/>
    <n v="419.63"/>
    <n v="454.26"/>
    <n v="124.872"/>
    <n v="30.931999999999999"/>
  </r>
  <r>
    <x v="16"/>
    <x v="13"/>
    <s v="ITA"/>
    <n v="60312600"/>
    <n v="2200000000000"/>
    <n v="8.8770000000000007"/>
    <n v="0.14699999999999999"/>
    <n v="369.68"/>
    <n v="-34.017000000000003"/>
    <n v="-8.4260000000000002"/>
    <n v="322.30399999999997"/>
    <n v="-33.173999999999999"/>
    <n v="-9.3320000000000007"/>
    <n v="5.3440000000000003"/>
    <n v="0.16200000000000001"/>
    <n v="0.17299999999999999"/>
    <n v="6.1289999999999996"/>
    <n v="0.185"/>
    <n v="0.19900000000000001"/>
    <n v="57.781999999999996"/>
    <n v="0.95799999999999996"/>
    <n v="491.27499999999998"/>
    <n v="8.1449999999999996"/>
    <n v="0.246"/>
    <n v="887.40300000000002"/>
    <n v="22324.5"/>
    <n v="22163.724999999999"/>
    <n v="4418.5249999999996"/>
    <n v="77.024000000000001"/>
    <n v="4381.7759999999998"/>
    <n v="107.392"/>
    <n v="12441.703"/>
    <n v="118.069"/>
    <n v="30816.118999999999"/>
    <n v="0.93200000000000005"/>
    <n v="2.702"/>
    <n v="4.4999999999999998E-2"/>
    <n v="137.70099999999999"/>
    <n v="2.2829999999999999"/>
    <n v="7.0019999999999998"/>
    <n v="6.4269999999999996"/>
    <n v="-47.375999999999998"/>
    <n v="-0.78500000000000003"/>
    <n v="45.13"/>
    <n v="0.748"/>
    <n v="16.57"/>
    <n v="0.27500000000000002"/>
    <n v="159.18299999999999"/>
    <n v="2.6389999999999998"/>
    <n v="5.7000000000000002E-2"/>
    <n v="3.4350000000000001"/>
    <n v="1858.6"/>
    <n v="0.61499999999999999"/>
    <n v="1.0469999999999999"/>
    <n v="0.80700000000000005"/>
    <n v="0.38500000000000001"/>
    <n v="2.72"/>
    <n v="1.542"/>
    <n v="1.0309999999999999"/>
    <n v="0.64300000000000002"/>
    <n v="0.50600000000000001"/>
    <n v="2.2370000000000001"/>
    <n v="1.4999999999999999E-2"/>
    <n v="2.44"/>
    <n v="1.623"/>
    <n v="0.69699999999999995"/>
    <n v="2.105"/>
    <n v="-1.024"/>
    <n v="1.369"/>
    <n v="1.1679999999999999"/>
    <n v="0.93799999999999994"/>
    <n v="2E-3"/>
    <n v="0.01"/>
    <n v="1.2999999999999999E-2"/>
    <n v="1E-3"/>
    <n v="387.64"/>
    <n v="422.3"/>
    <n v="121.596"/>
    <n v="32.892000000000003"/>
  </r>
  <r>
    <x v="16"/>
    <x v="14"/>
    <s v="ITA"/>
    <n v="60322792"/>
    <n v="2220000000000"/>
    <n v="8.3390000000000004"/>
    <n v="0.13800000000000001"/>
    <n v="349.39"/>
    <n v="-20.289000000000001"/>
    <n v="-5.4880000000000004"/>
    <n v="301.209"/>
    <n v="-21.094999999999999"/>
    <n v="-6.5449999999999999"/>
    <n v="4.9930000000000003"/>
    <n v="0.151"/>
    <n v="0.17100000000000001"/>
    <n v="5.7919999999999998"/>
    <n v="0.17499999999999999"/>
    <n v="0.19800000000000001"/>
    <n v="55.837000000000003"/>
    <n v="0.92600000000000005"/>
    <n v="474.48500000000001"/>
    <n v="7.8659999999999997"/>
    <n v="0.23799999999999999"/>
    <n v="895.74199999999996"/>
    <n v="22673.891"/>
    <n v="22464.934000000001"/>
    <n v="4474.3620000000001"/>
    <n v="79.525000000000006"/>
    <n v="4503.366"/>
    <n v="59.21"/>
    <n v="12599.540999999999"/>
    <n v="121.35599999999999"/>
    <n v="29214.831999999999"/>
    <n v="0.88300000000000001"/>
    <n v="2.5009999999999999"/>
    <n v="4.1000000000000002E-2"/>
    <n v="121.589"/>
    <n v="2.016"/>
    <n v="6.6740000000000004"/>
    <n v="6.0990000000000002"/>
    <n v="-48.182000000000002"/>
    <n v="-0.79900000000000004"/>
    <n v="44.08"/>
    <n v="0.73099999999999998"/>
    <n v="16.2"/>
    <n v="0.26900000000000002"/>
    <n v="157.83600000000001"/>
    <n v="2.617"/>
    <n v="5.5E-2"/>
    <n v="3.2879999999999998"/>
    <n v="1762.32"/>
    <n v="0.55600000000000005"/>
    <n v="0.98199999999999998"/>
    <n v="0.74399999999999999"/>
    <n v="0.371"/>
    <n v="2.6240000000000001"/>
    <n v="1.528"/>
    <n v="1.026"/>
    <n v="0.63700000000000001"/>
    <n v="0.50900000000000001"/>
    <n v="2.2240000000000002"/>
    <n v="8.0000000000000002E-3"/>
    <n v="2.415"/>
    <n v="1.6020000000000001"/>
    <n v="0.64500000000000002"/>
    <n v="1.827"/>
    <n v="-0.98"/>
    <n v="1.351"/>
    <n v="1.0780000000000001"/>
    <n v="0.93200000000000005"/>
    <n v="2E-3"/>
    <n v="0.01"/>
    <n v="1.2999999999999999E-2"/>
    <n v="1E-3"/>
    <n v="367.92"/>
    <n v="402.58"/>
    <n v="125.095"/>
    <n v="35.804000000000002"/>
  </r>
  <r>
    <x v="16"/>
    <x v="15"/>
    <s v="ITA"/>
    <n v="60232908"/>
    <n v="2250000000000"/>
    <n v="8.1959999999999997"/>
    <n v="0.13600000000000001"/>
    <n v="361.16300000000001"/>
    <n v="11.773"/>
    <n v="3.37"/>
    <n v="318.18400000000003"/>
    <n v="16.975999999999999"/>
    <n v="5.6360000000000001"/>
    <n v="5.2830000000000004"/>
    <n v="0.158"/>
    <n v="0.17499999999999999"/>
    <n v="5.9960000000000004"/>
    <n v="0.17899999999999999"/>
    <n v="0.19900000000000001"/>
    <n v="53.063000000000002"/>
    <n v="0.88100000000000001"/>
    <n v="455.58300000000003"/>
    <n v="7.5640000000000001"/>
    <n v="0.22600000000000001"/>
    <n v="903.93799999999999"/>
    <n v="23035.055"/>
    <n v="22783.116999999998"/>
    <n v="4527.4250000000002"/>
    <n v="82.099000000000004"/>
    <n v="4636.1220000000003"/>
    <n v="16.231999999999999"/>
    <n v="12761.073"/>
    <n v="124.39700000000001"/>
    <n v="30129.141"/>
    <n v="0.90200000000000002"/>
    <n v="2.5739999999999998"/>
    <n v="4.2999999999999997E-2"/>
    <n v="132.756"/>
    <n v="2.2040000000000002"/>
    <n v="6.8769999999999998"/>
    <n v="6.3019999999999996"/>
    <n v="-42.978999999999999"/>
    <n v="-0.71399999999999997"/>
    <n v="44.85"/>
    <n v="0.745"/>
    <n v="16.329999999999998"/>
    <n v="0.27100000000000002"/>
    <n v="161.53299999999999"/>
    <n v="2.6819999999999999"/>
    <n v="0.05"/>
    <n v="3.04"/>
    <n v="1814.7660000000001"/>
    <n v="0.56699999999999995"/>
    <n v="1.016"/>
    <n v="0.77700000000000002"/>
    <n v="0.36099999999999999"/>
    <n v="2.5409999999999999"/>
    <n v="1.516"/>
    <n v="1.0209999999999999"/>
    <n v="0.63200000000000001"/>
    <n v="0.51300000000000001"/>
    <n v="2.2149999999999999"/>
    <n v="2E-3"/>
    <n v="2.3919999999999999"/>
    <n v="1.579"/>
    <n v="0.67100000000000004"/>
    <n v="1.956"/>
    <n v="-0.79800000000000004"/>
    <n v="1.3540000000000001"/>
    <n v="1.004"/>
    <n v="0.92500000000000004"/>
    <n v="2E-3"/>
    <n v="0.01"/>
    <n v="1.4E-2"/>
    <n v="1E-3"/>
    <n v="379.58"/>
    <n v="414.25"/>
    <n v="94.42"/>
    <n v="26.143000000000001"/>
  </r>
  <r>
    <x v="16"/>
    <x v="16"/>
    <s v="ITA"/>
    <n v="60118628"/>
    <n v="2280000000000"/>
    <n v="7.68"/>
    <n v="0.128"/>
    <n v="358.18299999999999"/>
    <n v="-2.9809999999999999"/>
    <n v="-0.82499999999999996"/>
    <n v="320.37"/>
    <n v="2.1859999999999999"/>
    <n v="0.68700000000000006"/>
    <n v="5.3289999999999997"/>
    <n v="0.158"/>
    <n v="0.17599999999999999"/>
    <n v="5.9580000000000002"/>
    <n v="0.17699999999999999"/>
    <n v="0.19700000000000001"/>
    <n v="48.558999999999997"/>
    <n v="0.80800000000000005"/>
    <n v="441.95699999999999"/>
    <n v="7.351"/>
    <n v="0.218"/>
    <n v="911.61800000000005"/>
    <n v="23393.236000000001"/>
    <n v="23103.488000000001"/>
    <n v="4575.9840000000004"/>
    <n v="84.287999999999997"/>
    <n v="4776.9139999999998"/>
    <n v="-21.581"/>
    <n v="12917.088"/>
    <n v="127.345"/>
    <n v="30305.607"/>
    <n v="0.89900000000000002"/>
    <n v="2.1890000000000001"/>
    <n v="3.5999999999999997E-2"/>
    <n v="140.792"/>
    <n v="2.3420000000000001"/>
    <n v="6.8159999999999998"/>
    <n v="6.6029999999999998"/>
    <n v="-37.811999999999998"/>
    <n v="-0.629"/>
    <n v="44.73"/>
    <n v="0.74399999999999999"/>
    <n v="16.32"/>
    <n v="0.27100000000000002"/>
    <n v="156.01499999999999"/>
    <n v="2.5950000000000002"/>
    <n v="4.9000000000000002E-2"/>
    <n v="2.948"/>
    <n v="1821.932"/>
    <n v="0.51600000000000001"/>
    <n v="1.008"/>
    <n v="0.8"/>
    <n v="0.33800000000000002"/>
    <n v="2.46"/>
    <n v="1.5049999999999999"/>
    <n v="1.0169999999999999"/>
    <n v="0.626"/>
    <n v="0.51400000000000001"/>
    <n v="2.2090000000000001"/>
    <n v="-3.0000000000000001E-3"/>
    <n v="2.3679999999999999"/>
    <n v="1.5569999999999999"/>
    <n v="0.57799999999999996"/>
    <n v="2.0190000000000001"/>
    <n v="-0.83499999999999996"/>
    <n v="1.298"/>
    <n v="0.98199999999999998"/>
    <n v="0.92"/>
    <n v="2E-3"/>
    <n v="0.01"/>
    <n v="1.4E-2"/>
    <n v="1E-3"/>
    <n v="396.95"/>
    <n v="409.77"/>
    <n v="83.774000000000001"/>
    <n v="23.388999999999999"/>
  </r>
  <r>
    <x v="16"/>
    <x v="17"/>
    <s v="ITA"/>
    <n v="60004024"/>
    <n v="2320000000000"/>
    <n v="7.7110000000000003"/>
    <n v="0.129"/>
    <n v="352.73500000000001"/>
    <n v="-5.4470000000000001"/>
    <n v="-1.5209999999999999"/>
    <n v="311.18599999999998"/>
    <n v="-9.1839999999999993"/>
    <n v="-2.867"/>
    <n v="5.1859999999999999"/>
    <n v="0.151"/>
    <n v="0.16900000000000001"/>
    <n v="5.8789999999999996"/>
    <n v="0.17100000000000001"/>
    <n v="0.191"/>
    <n v="42.04"/>
    <n v="0.70099999999999996"/>
    <n v="446.57100000000003"/>
    <n v="7.4420000000000002"/>
    <n v="0.217"/>
    <n v="919.33"/>
    <n v="23745.973000000002"/>
    <n v="23414.673999999999"/>
    <n v="4618.0240000000003"/>
    <n v="86.638999999999996"/>
    <n v="4925.6719999999996"/>
    <n v="-63.131"/>
    <n v="13065.865"/>
    <n v="130.44200000000001"/>
    <n v="30716.616999999998"/>
    <n v="0.89400000000000002"/>
    <n v="2.351"/>
    <n v="3.9E-2"/>
    <n v="148.75800000000001"/>
    <n v="2.4790000000000001"/>
    <n v="6.7409999999999997"/>
    <n v="6.5289999999999999"/>
    <n v="-41.55"/>
    <n v="-0.69199999999999995"/>
    <n v="44.88"/>
    <n v="0.748"/>
    <n v="16.21"/>
    <n v="0.27"/>
    <n v="148.77799999999999"/>
    <n v="2.4790000000000001"/>
    <n v="5.1999999999999998E-2"/>
    <n v="3.097"/>
    <n v="1843.1210000000001"/>
    <n v="0.51100000000000001"/>
    <n v="0.97699999999999998"/>
    <n v="0.77"/>
    <n v="0.28999999999999998"/>
    <n v="2.3839999999999999"/>
    <n v="1.4930000000000001"/>
    <n v="1.0129999999999999"/>
    <n v="0.61899999999999999"/>
    <n v="0.51600000000000001"/>
    <n v="2.2050000000000001"/>
    <n v="-8.9999999999999993E-3"/>
    <n v="2.3420000000000001"/>
    <n v="1.538"/>
    <n v="0.6"/>
    <n v="2.0819999999999999"/>
    <n v="-0.95899999999999996"/>
    <n v="1.2150000000000001"/>
    <n v="1.0249999999999999"/>
    <n v="0.91300000000000003"/>
    <n v="2E-3"/>
    <n v="1.0999999999999999E-2"/>
    <n v="1.4E-2"/>
    <n v="1E-3"/>
    <n v="391.74"/>
    <n v="404.5"/>
    <n v="93.834999999999994"/>
    <n v="26.602"/>
  </r>
  <r>
    <x v="16"/>
    <x v="18"/>
    <s v="ITA"/>
    <n v="59877432"/>
    <n v="2370000000000"/>
    <n v="7.7569999999999997"/>
    <n v="0.13"/>
    <n v="349.005"/>
    <n v="-3.73"/>
    <n v="-1.0580000000000001"/>
    <n v="306.42899999999997"/>
    <n v="-4.7560000000000002"/>
    <n v="-1.528"/>
    <n v="5.1180000000000003"/>
    <n v="0.14799999999999999"/>
    <n v="0.16500000000000001"/>
    <n v="5.8289999999999997"/>
    <n v="0.16800000000000001"/>
    <n v="0.188"/>
    <n v="39.423999999999999"/>
    <n v="0.65800000000000003"/>
    <n v="451.11"/>
    <n v="7.5339999999999998"/>
    <n v="0.217"/>
    <n v="927.08600000000001"/>
    <n v="24094.976999999999"/>
    <n v="23721.103999999999"/>
    <n v="4657.4480000000003"/>
    <n v="88.933999999999997"/>
    <n v="5069.3440000000001"/>
    <n v="-105.706"/>
    <n v="13218.564"/>
    <n v="133.6"/>
    <n v="30957.241999999998"/>
    <n v="0.89200000000000002"/>
    <n v="2.2949999999999999"/>
    <n v="3.7999999999999999E-2"/>
    <n v="143.672"/>
    <n v="2.399"/>
    <n v="6.6470000000000002"/>
    <n v="6.4329999999999998"/>
    <n v="-42.576000000000001"/>
    <n v="-0.71099999999999997"/>
    <n v="44.59"/>
    <n v="0.745"/>
    <n v="15.39"/>
    <n v="0.25700000000000001"/>
    <n v="152.69800000000001"/>
    <n v="2.5499999999999998"/>
    <n v="5.2999999999999999E-2"/>
    <n v="3.1589999999999998"/>
    <n v="1853.64"/>
    <n v="0.49399999999999999"/>
    <n v="0.94799999999999995"/>
    <n v="0.747"/>
    <n v="0.26700000000000002"/>
    <n v="2.31"/>
    <n v="1.4810000000000001"/>
    <n v="1.008"/>
    <n v="0.61299999999999999"/>
    <n v="0.51700000000000002"/>
    <n v="2.1949999999999998"/>
    <n v="-1.4E-2"/>
    <n v="2.319"/>
    <n v="1.5209999999999999"/>
    <n v="0.55700000000000005"/>
    <n v="1.9079999999999999"/>
    <n v="-1.018"/>
    <n v="1.2450000000000001"/>
    <n v="1.044"/>
    <n v="0.90700000000000003"/>
    <n v="2E-3"/>
    <n v="1.0999999999999999E-2"/>
    <n v="1.4E-2"/>
    <n v="1E-3"/>
    <n v="385.22"/>
    <n v="398.03"/>
    <n v="102.105"/>
    <n v="29.256"/>
  </r>
  <r>
    <x v="16"/>
    <x v="19"/>
    <s v="ITA"/>
    <n v="59727936"/>
    <n v="2420000000000"/>
    <n v="7.9119999999999999"/>
    <n v="0.13200000000000001"/>
    <n v="339.233"/>
    <n v="-9.7720000000000002"/>
    <n v="-2.8"/>
    <n v="297.39"/>
    <n v="-9.0389999999999997"/>
    <n v="-2.95"/>
    <n v="4.9790000000000001"/>
    <n v="0.19384210526315787"/>
    <n v="0.16300000000000001"/>
    <n v="5.68"/>
    <n v="0.21457894736842101"/>
    <n v="0.186"/>
    <n v="30.658000000000001"/>
    <n v="0.51300000000000001"/>
    <n v="433.97"/>
    <n v="7.266"/>
    <n v="0.27247368421052626"/>
    <n v="934.99800000000005"/>
    <n v="24434.210999999999"/>
    <n v="24018.493999999999"/>
    <n v="4688.1059999999998"/>
    <n v="91.691000000000003"/>
    <n v="5216.1019999999999"/>
    <n v="-147.54900000000001"/>
    <n v="13366.68"/>
    <n v="136.63399999999999"/>
    <n v="30464.062000000002"/>
    <n v="0.99736842105263157"/>
    <n v="2.7559999999999998"/>
    <n v="4.5999999999999999E-2"/>
    <n v="146.75800000000001"/>
    <n v="2.4569999999999999"/>
    <n v="6.5129999999999999"/>
    <n v="6.298"/>
    <n v="-41.843000000000004"/>
    <n v="-0.70099999999999996"/>
    <n v="44.36"/>
    <n v="0.74299999999999999"/>
    <n v="15.35"/>
    <n v="0.25700000000000001"/>
    <n v="148.11600000000001"/>
    <n v="2.48"/>
    <n v="5.0999999999999997E-2"/>
    <n v="3.0329999999999999"/>
    <n v="1819.556"/>
    <n v="0.48899999999999999"/>
    <n v="0.91500000000000004"/>
    <n v="0.71399999999999997"/>
    <n v="0.20799999999999999"/>
    <n v="2.2389999999999999"/>
    <n v="1.468"/>
    <n v="1.0029999999999999"/>
    <n v="0.60499999999999998"/>
    <n v="0.52"/>
    <n v="2.1859999999999999"/>
    <n v="-0.02"/>
    <n v="2.2949999999999999"/>
    <n v="1.5029999999999999"/>
    <n v="0.628"/>
    <n v="1.919"/>
    <n v="-0.91800000000000004"/>
    <n v="1.2"/>
    <n v="0.98899999999999999"/>
    <n v="0.9"/>
    <n v="2E-3"/>
    <n v="1.0999999999999999E-2"/>
    <n v="1.4E-2"/>
    <n v="1E-3"/>
    <n v="376.19"/>
    <n v="389"/>
    <n v="94.736999999999995"/>
    <n v="27.927"/>
  </r>
  <r>
    <x v="16"/>
    <x v="20"/>
    <s v="ITA"/>
    <n v="59500576"/>
    <n v="2180000000000"/>
    <n v="7.0590000000000002"/>
    <n v="0.11899999999999999"/>
    <n v="302.279"/>
    <n v="-36.954999999999998"/>
    <n v="-10.894"/>
    <n v="262.23099999999999"/>
    <n v="-35.158999999999999"/>
    <n v="-11.823"/>
    <n v="4.407"/>
    <n v="0.19384210526315787"/>
    <n v="0.159"/>
    <n v="5.08"/>
    <n v="0.21457894736842101"/>
    <n v="0.183"/>
    <n v="22.27"/>
    <n v="0.374"/>
    <n v="388.822"/>
    <n v="6.5350000000000001"/>
    <n v="0.27247368421052626"/>
    <n v="942.05700000000002"/>
    <n v="24736.49"/>
    <n v="24280.723000000002"/>
    <n v="4710.3760000000002"/>
    <n v="93.802999999999997"/>
    <n v="5356.9030000000002"/>
    <n v="-187.59700000000001"/>
    <n v="13493.964"/>
    <n v="139.386"/>
    <n v="27763.800999999999"/>
    <n v="0.99736842105263157"/>
    <n v="2.113"/>
    <n v="3.5999999999999997E-2"/>
    <n v="140.80099999999999"/>
    <n v="2.3660000000000001"/>
    <n v="8.1024999999999991"/>
    <n v="7.5882000000000005"/>
    <n v="-40.048000000000002"/>
    <n v="-0.67300000000000004"/>
    <n v="47.600000000000009"/>
    <n v="0.80704999999999971"/>
    <n v="19.800499999999996"/>
    <n v="0.33684999999999998"/>
    <n v="127.28400000000001"/>
    <n v="2.1389999999999998"/>
    <n v="4.5999999999999999E-2"/>
    <n v="2.7530000000000001"/>
    <n v="1651.962"/>
    <n v="0.43099999999999999"/>
    <n v="0.85699999999999998"/>
    <n v="0.66700000000000004"/>
    <n v="0.157"/>
    <n v="2.1709999999999998"/>
    <n v="1.4550000000000001"/>
    <n v="0.998"/>
    <n v="0.59699999999999998"/>
    <n v="0.52"/>
    <n v="2.1760000000000002"/>
    <n v="-2.5000000000000001E-2"/>
    <n v="2.2730000000000001"/>
    <n v="1.4850000000000001"/>
    <n v="0.51800000000000002"/>
    <n v="1.863"/>
    <n v="-0.98699999999999999"/>
    <n v="1.137"/>
    <n v="0.92900000000000005"/>
    <n v="0.89400000000000002"/>
    <n v="2E-3"/>
    <n v="1.0999999999999999E-2"/>
    <n v="1.4E-2"/>
    <n v="1E-3"/>
    <n v="447.08749999999998"/>
    <n v="477.38700000000006"/>
    <n v="86.543000000000006"/>
    <n v="28.63"/>
  </r>
  <r>
    <x v="16"/>
    <x v="21"/>
    <s v="ITA"/>
    <n v="59240336"/>
    <n v="2250000000000"/>
    <n v="7.0590000000000002"/>
    <n v="0.11899999999999999"/>
    <n v="328.68700000000001"/>
    <n v="26.408999999999999"/>
    <n v="8.7370000000000001"/>
    <n v="290.69200000000001"/>
    <n v="28.460999999999999"/>
    <n v="10.853"/>
    <n v="4.907"/>
    <n v="0.19384210526315787"/>
    <n v="0.16500000000000001"/>
    <n v="5.548"/>
    <n v="0.21457894736842101"/>
    <n v="0.187"/>
    <n v="24"/>
    <n v="0.40500000000000003"/>
    <n v="536.2289047619048"/>
    <n v="9.0940000000000012"/>
    <n v="0.27247368421052626"/>
    <n v="949.11599999999999"/>
    <n v="25065.178"/>
    <n v="24571.414000000001"/>
    <n v="4734.375"/>
    <n v="95.915999999999997"/>
    <n v="5507.8590000000004"/>
    <n v="-225.59200000000001"/>
    <n v="13635.771000000001"/>
    <n v="142.13900000000001"/>
    <n v="29723.065999999999"/>
    <n v="0.99736842105263157"/>
    <n v="2.113"/>
    <n v="3.5999999999999997E-2"/>
    <n v="150.95599999999999"/>
    <n v="2.548"/>
    <n v="8.1024999999999991"/>
    <n v="7.5882000000000005"/>
    <n v="-37.996000000000002"/>
    <n v="-0.64100000000000001"/>
    <n v="47.600000000000009"/>
    <n v="0.80704999999999971"/>
    <n v="19.800499999999996"/>
    <n v="0.33684999999999998"/>
    <n v="141.80699999999999"/>
    <n v="2.3940000000000001"/>
    <n v="4.5999999999999999E-2"/>
    <n v="2.7530000000000001"/>
    <n v="1760.8040000000001"/>
    <n v="0.42199999999999999"/>
    <n v="0.88500000000000001"/>
    <n v="0.70799999999999996"/>
    <n v="0.16"/>
    <n v="2.1059999999999999"/>
    <n v="1.4430000000000001"/>
    <n v="0.99299999999999999"/>
    <n v="0.58899999999999997"/>
    <n v="0.52"/>
    <n v="2.1680000000000001"/>
    <n v="-0.03"/>
    <n v="2.2519999999999998"/>
    <n v="1.468"/>
    <n v="0.50700000000000001"/>
    <n v="1.9059999999999999"/>
    <n v="-0.96499999999999997"/>
    <n v="1.198"/>
    <n v="0.92900000000000005"/>
    <n v="0.88700000000000001"/>
    <n v="2E-3"/>
    <n v="1.0999999999999999E-2"/>
    <n v="1.4E-2"/>
    <n v="1E-3"/>
    <n v="447.08749999999998"/>
    <n v="475.39035000000013"/>
    <n v="114.53604761904765"/>
    <n v="27.515952380952381"/>
  </r>
  <r>
    <x v="17"/>
    <x v="0"/>
    <s v="JPN"/>
    <n v="126803864"/>
    <n v="4968360000000"/>
    <n v="35.085999999999999"/>
    <n v="0.27700000000000002"/>
    <n v="1264.595"/>
    <n v="22.759"/>
    <n v="1.833"/>
    <n v="1267.855"/>
    <n v="33.970999999999997"/>
    <n v="2.7530000000000001"/>
    <n v="9.9990000000000006"/>
    <n v="0.30099999999999999"/>
    <n v="0.20300000000000001"/>
    <n v="9.9730000000000008"/>
    <n v="0.3"/>
    <n v="0.20300000000000001"/>
    <n v="372.15"/>
    <n v="2.9350000000000001"/>
    <n v="1546.829"/>
    <n v="12.199"/>
    <n v="0.36699999999999999"/>
    <n v="1420.1610000000001"/>
    <n v="41012.362999999998"/>
    <n v="46091.656000000003"/>
    <n v="15070.411"/>
    <n v="5.6139999999999999"/>
    <n v="2498.7710000000002"/>
    <n v="5347.6809999999996"/>
    <n v="21905.120999999999"/>
    <n v="112.285"/>
    <n v="49229.383000000002"/>
    <n v="1.4810000000000001"/>
    <n v="0.51200000000000001"/>
    <n v="4.0000000000000001E-3"/>
    <n v="170.60400000000001"/>
    <n v="1.345"/>
    <n v="10.067"/>
    <n v="9.4700000000000006"/>
    <n v="3.2610000000000001"/>
    <n v="2.5999999999999999E-2"/>
    <n v="33.97"/>
    <n v="0.26800000000000002"/>
    <n v="24.86"/>
    <n v="0.19600000000000001"/>
    <n v="676.42200000000003"/>
    <n v="5.3339999999999996"/>
    <n v="7.6999999999999999E-2"/>
    <n v="9.8219999999999992"/>
    <n v="6242.4759999999997"/>
    <n v="4.8600000000000003"/>
    <n v="4.968"/>
    <n v="4.1470000000000002"/>
    <n v="4.0439999999999996"/>
    <n v="7.71"/>
    <n v="3.9209999999999998"/>
    <n v="2.7370000000000001"/>
    <n v="2.8690000000000002"/>
    <n v="5.1999999999999998E-2"/>
    <n v="2.048"/>
    <n v="0.83199999999999996"/>
    <n v="5.9909999999999997"/>
    <n v="2.7759999999999998"/>
    <n v="0.183"/>
    <n v="3.6059999999999999"/>
    <n v="6.4000000000000001E-2"/>
    <n v="6.5659999999999998"/>
    <n v="4.5410000000000004"/>
    <n v="2.0369999999999999"/>
    <n v="2E-3"/>
    <n v="0.02"/>
    <n v="2.3E-2"/>
    <n v="1E-3"/>
    <n v="1200.81"/>
    <n v="1276.56"/>
    <n v="282.23399999999998"/>
    <n v="22.318000000000001"/>
  </r>
  <r>
    <x v="17"/>
    <x v="1"/>
    <s v="JPN"/>
    <n v="127065736"/>
    <n v="4635980000000"/>
    <n v="34.374000000000002"/>
    <n v="0.27100000000000002"/>
    <n v="1249.989"/>
    <n v="-14.606"/>
    <n v="-1.155"/>
    <n v="1241.9639999999999"/>
    <n v="-25.890999999999998"/>
    <n v="-2.0419999999999998"/>
    <n v="9.7739999999999991"/>
    <n v="0.29399999999999998"/>
    <n v="0.20100000000000001"/>
    <n v="9.8369999999999997"/>
    <n v="0.29499999999999998"/>
    <n v="0.20200000000000001"/>
    <n v="381.22800000000001"/>
    <n v="3"/>
    <n v="1510.7650000000001"/>
    <n v="11.89"/>
    <n v="0.35699999999999998"/>
    <n v="1454.5360000000001"/>
    <n v="42262.351999999999"/>
    <n v="47333.620999999999"/>
    <n v="15451.638999999999"/>
    <n v="6.1619999999999999"/>
    <n v="2668.3939999999998"/>
    <n v="5339.6570000000002"/>
    <n v="22559.863000000001"/>
    <n v="121.759"/>
    <n v="48662.785000000003"/>
    <n v="1.462"/>
    <n v="0.54800000000000004"/>
    <n v="4.0000000000000001E-3"/>
    <n v="169.62299999999999"/>
    <n v="1.335"/>
    <n v="9.8699999999999992"/>
    <n v="9.1029999999999998"/>
    <n v="-8.0239999999999991"/>
    <n v="-6.3E-2"/>
    <n v="33.01"/>
    <n v="0.26"/>
    <n v="21.62"/>
    <n v="0.17"/>
    <n v="654.74099999999999"/>
    <n v="5.1529999999999996"/>
    <n v="7.4999999999999997E-2"/>
    <n v="9.4740000000000002"/>
    <n v="6183.3729999999996"/>
    <n v="4.5570000000000004"/>
    <n v="4.87"/>
    <n v="4.0839999999999996"/>
    <n v="4.1189999999999998"/>
    <n v="7.5860000000000003"/>
    <n v="3.9430000000000001"/>
    <n v="2.7610000000000001"/>
    <n v="2.891"/>
    <n v="5.6000000000000001E-2"/>
    <n v="2.105"/>
    <n v="0.82499999999999996"/>
    <n v="6"/>
    <n v="2.86"/>
    <n v="0.19500000000000001"/>
    <n v="3.5529999999999999"/>
    <n v="-0.16900000000000001"/>
    <n v="6.3010000000000002"/>
    <n v="4.4459999999999997"/>
    <n v="2.0499999999999998"/>
    <n v="2E-3"/>
    <n v="2.1000000000000001E-2"/>
    <n v="2.4E-2"/>
    <n v="1E-3"/>
    <n v="1156.68"/>
    <n v="1254.1300000000001"/>
    <n v="260.77699999999999"/>
    <n v="20.861999999999998"/>
  </r>
  <r>
    <x v="17"/>
    <x v="2"/>
    <s v="JPN"/>
    <n v="127301744"/>
    <n v="4098360000000"/>
    <n v="32.417000000000002"/>
    <n v="0.255"/>
    <n v="1279.3620000000001"/>
    <n v="29.373999999999999"/>
    <n v="2.35"/>
    <n v="1268.81"/>
    <n v="26.846"/>
    <n v="2.1619999999999999"/>
    <n v="9.9670000000000005"/>
    <n v="0.3"/>
    <n v="0.20499999999999999"/>
    <n v="10.050000000000001"/>
    <n v="0.30199999999999999"/>
    <n v="0.20699999999999999"/>
    <n v="398.39400000000001"/>
    <n v="3.13"/>
    <n v="1501.3789999999999"/>
    <n v="11.794"/>
    <n v="0.35499999999999998"/>
    <n v="1486.953"/>
    <n v="43541.711000000003"/>
    <n v="48602.43"/>
    <n v="15850.032999999999"/>
    <n v="6.6870000000000003"/>
    <n v="2841.8130000000001"/>
    <n v="5329.1049999999996"/>
    <n v="23225.557000000001"/>
    <n v="130.67099999999999"/>
    <n v="48643.800999999999"/>
    <n v="1.4630000000000001"/>
    <n v="0.52500000000000002"/>
    <n v="4.0000000000000001E-3"/>
    <n v="173.41900000000001"/>
    <n v="1.3620000000000001"/>
    <n v="10.106999999999999"/>
    <n v="9.3420000000000005"/>
    <n v="-10.552"/>
    <n v="-8.3000000000000004E-2"/>
    <n v="32.86"/>
    <n v="0.25800000000000001"/>
    <n v="21.65"/>
    <n v="0.17"/>
    <n v="665.69500000000005"/>
    <n v="5.2290000000000001"/>
    <n v="7.0000000000000007E-2"/>
    <n v="8.9130000000000003"/>
    <n v="6192.44"/>
    <n v="4.0720000000000001"/>
    <n v="4.8680000000000003"/>
    <n v="4.0330000000000004"/>
    <n v="4.1159999999999997"/>
    <n v="7.4459999999999997"/>
    <n v="3.9649999999999999"/>
    <n v="2.7839999999999998"/>
    <n v="2.9119999999999999"/>
    <n v="5.8999999999999997E-2"/>
    <n v="2.1579999999999999"/>
    <n v="0.81699999999999995"/>
    <n v="6.0110000000000001"/>
    <n v="2.9209999999999998"/>
    <n v="0.17599999999999999"/>
    <n v="3.5350000000000001"/>
    <n v="-0.20399999999999999"/>
    <n v="6.41"/>
    <n v="4.1310000000000002"/>
    <n v="2.0630000000000002"/>
    <n v="2E-3"/>
    <n v="2.1000000000000001E-2"/>
    <n v="2.4E-2"/>
    <n v="1E-3"/>
    <n v="1189.23"/>
    <n v="1286.69"/>
    <n v="222.01599999999999"/>
    <n v="17.353999999999999"/>
  </r>
  <r>
    <x v="17"/>
    <x v="3"/>
    <s v="JPN"/>
    <n v="127502352"/>
    <n v="4492450000000"/>
    <n v="31.934999999999999"/>
    <n v="0.25"/>
    <n v="1287.692"/>
    <n v="8.33"/>
    <n v="0.65100000000000002"/>
    <n v="1276.114"/>
    <n v="7.3040000000000003"/>
    <n v="0.57599999999999996"/>
    <n v="10.009"/>
    <n v="0.29699999999999999"/>
    <n v="0.20699999999999999"/>
    <n v="10.099"/>
    <n v="0.3"/>
    <n v="0.20899999999999999"/>
    <n v="411.82"/>
    <n v="3.23"/>
    <n v="1525.9490000000001"/>
    <n v="11.968"/>
    <n v="0.35499999999999998"/>
    <n v="1518.8879999999999"/>
    <n v="44829.406000000003"/>
    <n v="49878.542999999998"/>
    <n v="16261.853999999999"/>
    <n v="7.1929999999999996"/>
    <n v="3020.4650000000001"/>
    <n v="5317.5259999999998"/>
    <n v="23881.361000000001"/>
    <n v="139.64500000000001"/>
    <n v="48392.921999999999"/>
    <n v="1.4370000000000001"/>
    <n v="0.50600000000000001"/>
    <n v="4.0000000000000001E-3"/>
    <n v="178.65199999999999"/>
    <n v="1.401"/>
    <n v="10.153"/>
    <n v="9.3889999999999993"/>
    <n v="-11.577999999999999"/>
    <n v="-9.0999999999999998E-2"/>
    <n v="32.65"/>
    <n v="0.25600000000000001"/>
    <n v="21.76"/>
    <n v="0.17100000000000001"/>
    <n v="655.80499999999995"/>
    <n v="5.1429999999999998"/>
    <n v="7.0000000000000007E-2"/>
    <n v="8.9730000000000008"/>
    <n v="6170.2110000000002"/>
    <n v="3.7469999999999999"/>
    <n v="4.657"/>
    <n v="3.8319999999999999"/>
    <n v="3.915"/>
    <n v="7.2949999999999999"/>
    <n v="3.9820000000000002"/>
    <n v="2.8029999999999999"/>
    <n v="2.931"/>
    <n v="6.2E-2"/>
    <n v="2.2080000000000002"/>
    <n v="0.80800000000000005"/>
    <n v="6.0140000000000002"/>
    <n v="2.9750000000000001"/>
    <n v="0.16900000000000001"/>
    <n v="3.516"/>
    <n v="-0.20499999999999999"/>
    <n v="6.141"/>
    <n v="4.0720000000000001"/>
    <n v="2.0739999999999998"/>
    <n v="2E-3"/>
    <n v="2.1999999999999999E-2"/>
    <n v="2.5000000000000001E-2"/>
    <n v="1E-3"/>
    <n v="1197.1199999999999"/>
    <n v="1294.5899999999999"/>
    <n v="238.25700000000001"/>
    <n v="18.503"/>
  </r>
  <r>
    <x v="17"/>
    <x v="4"/>
    <s v="JPN"/>
    <n v="127671288"/>
    <n v="4635980000000"/>
    <n v="31.276"/>
    <n v="0.245"/>
    <n v="1283.077"/>
    <n v="-4.6150000000000002"/>
    <n v="-0.35799999999999998"/>
    <n v="1270.472"/>
    <n v="-5.641"/>
    <n v="-0.442"/>
    <n v="9.9510000000000005"/>
    <n v="0.28999999999999998"/>
    <n v="0.20399999999999999"/>
    <n v="10.050000000000001"/>
    <n v="0.29299999999999998"/>
    <n v="0.20599999999999999"/>
    <n v="419.81400000000002"/>
    <n v="3.2879999999999998"/>
    <n v="1535.019"/>
    <n v="12.023"/>
    <n v="0.35"/>
    <n v="1550.164"/>
    <n v="46112.480000000003"/>
    <n v="51149.016000000003"/>
    <n v="16681.668000000001"/>
    <n v="7.67"/>
    <n v="3198.03"/>
    <n v="5304.9229999999998"/>
    <n v="24526.021000000001"/>
    <n v="148.93100000000001"/>
    <n v="48887.336000000003"/>
    <n v="1.423"/>
    <n v="0.47699999999999998"/>
    <n v="4.0000000000000001E-3"/>
    <n v="177.565"/>
    <n v="1.391"/>
    <n v="10.074999999999999"/>
    <n v="9.3119999999999994"/>
    <n v="-12.603999999999999"/>
    <n v="-9.9000000000000005E-2"/>
    <n v="32.47"/>
    <n v="0.254"/>
    <n v="22.34"/>
    <n v="0.17499999999999999"/>
    <n v="644.65800000000002"/>
    <n v="5.0490000000000004"/>
    <n v="7.2999999999999995E-2"/>
    <n v="9.2859999999999996"/>
    <n v="6241.509"/>
    <n v="3.4350000000000001"/>
    <n v="4.4809999999999999"/>
    <n v="3.7370000000000001"/>
    <n v="3.8620000000000001"/>
    <n v="7.133"/>
    <n v="3.9950000000000001"/>
    <n v="2.8210000000000002"/>
    <n v="2.9489999999999998"/>
    <n v="6.4000000000000001E-2"/>
    <n v="2.2519999999999998"/>
    <n v="0.8"/>
    <n v="6.0090000000000003"/>
    <n v="3.024"/>
    <n v="0.14699999999999999"/>
    <n v="3.3780000000000001"/>
    <n v="-0.23499999999999999"/>
    <n v="5.8380000000000001"/>
    <n v="4.0190000000000001"/>
    <n v="2.0830000000000002"/>
    <n v="2E-3"/>
    <n v="2.1999999999999999E-2"/>
    <n v="2.5000000000000001E-2"/>
    <n v="1E-3"/>
    <n v="1188.83"/>
    <n v="1286.31"/>
    <n v="251.94300000000001"/>
    <n v="19.635999999999999"/>
  </r>
  <r>
    <x v="17"/>
    <x v="5"/>
    <s v="JPN"/>
    <n v="127798376"/>
    <n v="4635980000000"/>
    <n v="32.28"/>
    <n v="0.253"/>
    <n v="1290.5989999999999"/>
    <n v="7.5229999999999997"/>
    <n v="0.58599999999999997"/>
    <n v="1278.252"/>
    <n v="7.7789999999999999"/>
    <n v="0.61199999999999999"/>
    <n v="10.002000000000001"/>
    <n v="0.28699999999999998"/>
    <n v="0.20399999999999999"/>
    <n v="10.099"/>
    <n v="0.28999999999999998"/>
    <n v="0.20599999999999999"/>
    <n v="430.34800000000001"/>
    <n v="3.367"/>
    <n v="1543.865"/>
    <n v="12.08"/>
    <n v="0.34599999999999997"/>
    <n v="1582.444"/>
    <n v="47403.082000000002"/>
    <n v="52427.27"/>
    <n v="17112.016"/>
    <n v="8.1780000000000008"/>
    <n v="3374.0309999999999"/>
    <n v="5292.5749999999998"/>
    <n v="25167.794999999998"/>
    <n v="158.62"/>
    <n v="49007.163999999997"/>
    <n v="1.405"/>
    <n v="0.50800000000000001"/>
    <n v="4.0000000000000001E-3"/>
    <n v="176.001"/>
    <n v="1.377"/>
    <n v="10.076000000000001"/>
    <n v="9.3119999999999994"/>
    <n v="-12.348000000000001"/>
    <n v="-9.7000000000000003E-2"/>
    <n v="32.1"/>
    <n v="0.251"/>
    <n v="21.98"/>
    <n v="0.17199999999999999"/>
    <n v="641.774"/>
    <n v="5.0220000000000002"/>
    <n v="7.5999999999999998E-2"/>
    <n v="9.6890000000000001"/>
    <n v="6263.0360000000001"/>
    <n v="3.347"/>
    <n v="4.3579999999999997"/>
    <n v="3.7229999999999999"/>
    <n v="3.7280000000000002"/>
    <n v="6.9720000000000004"/>
    <n v="4.0039999999999996"/>
    <n v="2.8380000000000001"/>
    <n v="2.9649999999999999"/>
    <n v="6.7000000000000004E-2"/>
    <n v="2.2890000000000001"/>
    <n v="0.79200000000000004"/>
    <n v="6.0030000000000001"/>
    <n v="3.07"/>
    <n v="0.14699999999999999"/>
    <n v="3.2709999999999999"/>
    <n v="-0.26200000000000001"/>
    <n v="5.7610000000000001"/>
    <n v="4.0069999999999997"/>
    <n v="2.0920000000000001"/>
    <n v="2E-3"/>
    <n v="2.3E-2"/>
    <n v="2.5999999999999999E-2"/>
    <n v="1E-3"/>
    <n v="1190.0899999999999"/>
    <n v="1287.6500000000001"/>
    <n v="253.26499999999999"/>
    <n v="19.623999999999999"/>
  </r>
  <r>
    <x v="17"/>
    <x v="6"/>
    <s v="JPN"/>
    <n v="127902168"/>
    <n v="4779410000000"/>
    <n v="31.991"/>
    <n v="0.25"/>
    <n v="1267.624"/>
    <n v="-22.975000000000001"/>
    <n v="-1.78"/>
    <n v="1254.653"/>
    <n v="-23.597999999999999"/>
    <n v="-1.8460000000000001"/>
    <n v="9.8089999999999993"/>
    <n v="0.27800000000000002"/>
    <n v="0.20100000000000001"/>
    <n v="9.9109999999999996"/>
    <n v="0.28100000000000003"/>
    <n v="0.20300000000000001"/>
    <n v="427.483"/>
    <n v="3.3420000000000001"/>
    <n v="1518.8810000000001"/>
    <n v="11.875"/>
    <n v="0.33600000000000002"/>
    <n v="1614.4349999999999"/>
    <n v="48670.703000000001"/>
    <n v="53681.921999999999"/>
    <n v="17539.498"/>
    <n v="8.7309999999999999"/>
    <n v="3566.6849999999999"/>
    <n v="5279.6040000000003"/>
    <n v="25772.776999999998"/>
    <n v="168.578"/>
    <n v="48855.34"/>
    <n v="1.383"/>
    <n v="0.55300000000000005"/>
    <n v="4.0000000000000001E-3"/>
    <n v="192.654"/>
    <n v="1.506"/>
    <n v="9.9009999999999998"/>
    <n v="9.1370000000000005"/>
    <n v="-12.971"/>
    <n v="-0.10100000000000001"/>
    <n v="31.97"/>
    <n v="0.25"/>
    <n v="21.87"/>
    <n v="0.17100000000000001"/>
    <n v="604.98400000000004"/>
    <n v="4.7300000000000004"/>
    <n v="7.8E-2"/>
    <n v="9.9589999999999996"/>
    <n v="6248.7039999999997"/>
    <n v="3.0419999999999998"/>
    <n v="4.1429999999999998"/>
    <n v="3.5179999999999998"/>
    <n v="3.5070000000000001"/>
    <n v="6.798"/>
    <n v="4.0069999999999997"/>
    <n v="2.851"/>
    <n v="2.976"/>
    <n v="6.9000000000000006E-2"/>
    <n v="2.3319999999999999"/>
    <n v="0.78400000000000003"/>
    <n v="5.9870000000000001"/>
    <n v="3.1110000000000002"/>
    <n v="0.159"/>
    <n v="3.4980000000000002"/>
    <n v="-0.25600000000000001"/>
    <n v="5.3789999999999996"/>
    <n v="3.9420000000000002"/>
    <n v="2.0979999999999999"/>
    <n v="2E-3"/>
    <n v="2.3E-2"/>
    <n v="2.5999999999999999E-2"/>
    <n v="1E-3"/>
    <n v="1168.68"/>
    <n v="1266.3"/>
    <n v="251.25700000000001"/>
    <n v="19.821000000000002"/>
  </r>
  <r>
    <x v="17"/>
    <x v="7"/>
    <s v="JPN"/>
    <n v="128006424"/>
    <n v="4922840000000"/>
    <n v="30.658000000000001"/>
    <n v="0.24"/>
    <n v="1303.3620000000001"/>
    <n v="35.738"/>
    <n v="2.819"/>
    <n v="1291.6010000000001"/>
    <n v="36.947000000000003"/>
    <n v="2.9449999999999998"/>
    <n v="10.09"/>
    <n v="0.28100000000000003"/>
    <n v="0.20899999999999999"/>
    <n v="10.182"/>
    <n v="0.28399999999999997"/>
    <n v="0.21099999999999999"/>
    <n v="444.98200000000003"/>
    <n v="3.476"/>
    <n v="1527.8330000000001"/>
    <n v="11.936"/>
    <n v="0.33300000000000002"/>
    <n v="1645.0930000000001"/>
    <n v="49974.065999999999"/>
    <n v="54973.523000000001"/>
    <n v="17984.48"/>
    <n v="9.3460000000000001"/>
    <n v="3775.8069999999998"/>
    <n v="5267.8429999999998"/>
    <n v="26380.328000000001"/>
    <n v="179.011"/>
    <n v="48292.938000000002"/>
    <n v="1.347"/>
    <n v="0.61599999999999999"/>
    <n v="5.0000000000000001E-3"/>
    <n v="209.12200000000001"/>
    <n v="1.6339999999999999"/>
    <n v="10.172000000000001"/>
    <n v="9.4090000000000007"/>
    <n v="-11.760999999999999"/>
    <n v="-9.1999999999999998E-2"/>
    <n v="31.9"/>
    <n v="0.249"/>
    <n v="20.87"/>
    <n v="0.16300000000000001"/>
    <n v="607.55100000000004"/>
    <n v="4.7460000000000004"/>
    <n v="8.1000000000000003E-2"/>
    <n v="10.432"/>
    <n v="6181.8059999999996"/>
    <n v="2.7149999999999999"/>
    <n v="4.1369999999999996"/>
    <n v="3.593"/>
    <n v="3.4830000000000001"/>
    <n v="6.6130000000000004"/>
    <n v="4.0110000000000001"/>
    <n v="2.8639999999999999"/>
    <n v="2.9870000000000001"/>
    <n v="7.1999999999999995E-2"/>
    <n v="2.38"/>
    <n v="0.77700000000000002"/>
    <n v="5.9710000000000001"/>
    <n v="3.153"/>
    <n v="0.16900000000000001"/>
    <n v="3.673"/>
    <n v="-0.26500000000000001"/>
    <n v="5.3840000000000003"/>
    <n v="4.024"/>
    <n v="2.105"/>
    <n v="2E-3"/>
    <n v="2.4E-2"/>
    <n v="2.7E-2"/>
    <n v="1E-3"/>
    <n v="1204.3699999999999"/>
    <n v="1302.1400000000001"/>
    <n v="224.471"/>
    <n v="17.222000000000001"/>
  </r>
  <r>
    <x v="17"/>
    <x v="8"/>
    <s v="JPN"/>
    <n v="128077632"/>
    <n v="5066270000000"/>
    <n v="28.553000000000001"/>
    <n v="0.223"/>
    <n v="1232.481"/>
    <n v="-70.881"/>
    <n v="-5.4379999999999997"/>
    <n v="1222.6980000000001"/>
    <n v="-68.903000000000006"/>
    <n v="-5.335"/>
    <n v="9.5470000000000006"/>
    <n v="0.27"/>
    <n v="0.20100000000000001"/>
    <n v="9.6229999999999993"/>
    <n v="0.27200000000000002"/>
    <n v="0.20300000000000001"/>
    <n v="426.291"/>
    <n v="3.3279999999999998"/>
    <n v="1505.146"/>
    <n v="11.752000000000001"/>
    <n v="0.33200000000000002"/>
    <n v="1673.646"/>
    <n v="51206.550999999999"/>
    <n v="56196.218999999997"/>
    <n v="18410.771000000001"/>
    <n v="9.9120000000000008"/>
    <n v="3980.2919999999999"/>
    <n v="5258.06"/>
    <n v="26943.197"/>
    <n v="188.73"/>
    <n v="47418.41"/>
    <n v="1.339"/>
    <n v="0.56499999999999995"/>
    <n v="4.0000000000000001E-3"/>
    <n v="204.48500000000001"/>
    <n v="1.597"/>
    <n v="9.6440000000000001"/>
    <n v="8.8800000000000008"/>
    <n v="-9.7829999999999995"/>
    <n v="-7.5999999999999998E-2"/>
    <n v="31.22"/>
    <n v="0.24399999999999999"/>
    <n v="20.63"/>
    <n v="0.161"/>
    <n v="562.86800000000005"/>
    <n v="4.3949999999999996"/>
    <n v="7.5999999999999998E-2"/>
    <n v="9.7200000000000006"/>
    <n v="6073.2380000000003"/>
    <n v="2.496"/>
    <n v="3.8410000000000002"/>
    <n v="3.3290000000000002"/>
    <n v="3.2309999999999999"/>
    <n v="6.4320000000000004"/>
    <n v="4.0060000000000002"/>
    <n v="2.8730000000000002"/>
    <n v="2.992"/>
    <n v="7.3999999999999996E-2"/>
    <n v="2.42"/>
    <n v="0.77100000000000002"/>
    <n v="5.9470000000000001"/>
    <n v="3.1779999999999999"/>
    <n v="0.151"/>
    <n v="3.4870000000000001"/>
    <n v="-0.21099999999999999"/>
    <n v="5.0030000000000001"/>
    <n v="3.7440000000000002"/>
    <n v="2.11"/>
    <n v="2E-3"/>
    <n v="2.4E-2"/>
    <n v="2.7E-2"/>
    <n v="1E-3"/>
    <n v="1137.3499999999999"/>
    <n v="1235.21"/>
    <n v="272.66500000000002"/>
    <n v="22.123000000000001"/>
  </r>
  <r>
    <x v="17"/>
    <x v="9"/>
    <s v="JPN"/>
    <n v="128117040"/>
    <n v="5109700000000"/>
    <n v="25.308"/>
    <n v="0.19800000000000001"/>
    <n v="1163.375"/>
    <n v="-69.105999999999995"/>
    <n v="-5.6070000000000002"/>
    <n v="1153.4090000000001"/>
    <n v="-69.289000000000001"/>
    <n v="-5.6669999999999998"/>
    <n v="9.0030000000000001"/>
    <n v="0.26900000000000002"/>
    <n v="0.20799999999999999"/>
    <n v="9.0809999999999995"/>
    <n v="0.27100000000000002"/>
    <n v="0.21"/>
    <n v="411.27199999999999"/>
    <n v="3.21"/>
    <n v="1397.64"/>
    <n v="10.909000000000001"/>
    <n v="0.32600000000000001"/>
    <n v="1698.954"/>
    <n v="52369.925999999999"/>
    <n v="57349.629000000001"/>
    <n v="18822.043000000001"/>
    <n v="10.413"/>
    <n v="4182.4690000000001"/>
    <n v="5248.0940000000001"/>
    <n v="27459.061000000002"/>
    <n v="196.98500000000001"/>
    <n v="43254.305"/>
    <n v="1.292"/>
    <n v="0.501"/>
    <n v="4.0000000000000001E-3"/>
    <n v="202.17699999999999"/>
    <n v="1.5780000000000001"/>
    <n v="9.1850000000000005"/>
    <n v="8.42"/>
    <n v="-9.9659999999999993"/>
    <n v="-7.8E-2"/>
    <n v="30.55"/>
    <n v="0.23799999999999999"/>
    <n v="20.28"/>
    <n v="0.158"/>
    <n v="515.86300000000006"/>
    <n v="4.0259999999999998"/>
    <n v="6.4000000000000001E-2"/>
    <n v="8.2550000000000008"/>
    <n v="5541.6130000000003"/>
    <n v="2.153"/>
    <n v="3.6859999999999999"/>
    <n v="3.1520000000000001"/>
    <n v="3.16"/>
    <n v="6.2469999999999999"/>
    <n v="3.9990000000000001"/>
    <n v="2.8780000000000001"/>
    <n v="2.996"/>
    <n v="7.5999999999999998E-2"/>
    <n v="2.4569999999999999"/>
    <n v="0.76400000000000001"/>
    <n v="5.9169999999999998"/>
    <n v="3.1869999999999998"/>
    <n v="0.13200000000000001"/>
    <n v="3.5150000000000001"/>
    <n v="-0.19800000000000001"/>
    <n v="4.6909999999999998"/>
    <n v="3.3889999999999998"/>
    <n v="2.1120000000000001"/>
    <n v="2E-3"/>
    <n v="2.5000000000000001E-2"/>
    <n v="2.8000000000000001E-2"/>
    <n v="1E-3"/>
    <n v="1078.7"/>
    <n v="1176.71"/>
    <n v="234.26499999999999"/>
    <n v="20.137"/>
  </r>
  <r>
    <x v="17"/>
    <x v="10"/>
    <s v="JPN"/>
    <n v="128105432"/>
    <n v="5453130000000"/>
    <n v="24.321000000000002"/>
    <n v="0.19"/>
    <n v="1215.058"/>
    <n v="51.683"/>
    <n v="4.4429999999999996"/>
    <n v="1204.432"/>
    <n v="51.023000000000003"/>
    <n v="4.4240000000000004"/>
    <n v="9.4019999999999992"/>
    <n v="0.27"/>
    <n v="0.20399999999999999"/>
    <n v="9.4849999999999994"/>
    <n v="0.27200000000000002"/>
    <n v="0.20599999999999999"/>
    <n v="445.97699999999998"/>
    <n v="3.4809999999999999"/>
    <n v="1449.777"/>
    <n v="11.317"/>
    <n v="0.32500000000000001"/>
    <n v="1723.2760000000001"/>
    <n v="53584.98"/>
    <n v="58554.061999999998"/>
    <n v="19268.02"/>
    <n v="10.887"/>
    <n v="4395.8100000000004"/>
    <n v="5237.4679999999998"/>
    <n v="27980.805"/>
    <n v="206.18600000000001"/>
    <n v="46114.938000000002"/>
    <n v="1.323"/>
    <n v="0.47499999999999998"/>
    <n v="4.0000000000000001E-3"/>
    <n v="213.34200000000001"/>
    <n v="1.665"/>
    <n v="9.6379999999999999"/>
    <n v="8.8729999999999993"/>
    <n v="-10.625999999999999"/>
    <n v="-8.3000000000000004E-2"/>
    <n v="30.53"/>
    <n v="0.23799999999999999"/>
    <n v="20.09"/>
    <n v="0.157"/>
    <n v="521.74300000000005"/>
    <n v="4.0730000000000004"/>
    <n v="7.1999999999999995E-2"/>
    <n v="9.2010000000000005"/>
    <n v="5907.5739999999996"/>
    <n v="1.9379999999999999"/>
    <n v="3.6419999999999999"/>
    <n v="3.153"/>
    <n v="3.202"/>
    <n v="6.0570000000000004"/>
    <n v="3.99"/>
    <n v="2.883"/>
    <n v="3"/>
    <n v="7.6999999999999999E-2"/>
    <n v="2.492"/>
    <n v="0.75700000000000001"/>
    <n v="5.8860000000000001"/>
    <n v="3.2080000000000002"/>
    <n v="0.124"/>
    <n v="3.444"/>
    <n v="-0.22"/>
    <n v="4.593"/>
    <n v="3.7410000000000001"/>
    <n v="2.1150000000000002"/>
    <n v="2E-3"/>
    <n v="2.5999999999999999E-2"/>
    <n v="2.8000000000000001E-2"/>
    <n v="1E-3"/>
    <n v="1136.6199999999999"/>
    <n v="1234.73"/>
    <n v="234.71899999999999"/>
    <n v="19.318000000000001"/>
  </r>
  <r>
    <x v="17"/>
    <x v="11"/>
    <s v="JPN"/>
    <n v="128007256"/>
    <n v="5696560000000"/>
    <n v="24.983000000000001"/>
    <n v="0.19500000000000001"/>
    <n v="1265.0350000000001"/>
    <n v="49.976999999999997"/>
    <n v="4.1130000000000004"/>
    <n v="1256.095"/>
    <n v="51.661999999999999"/>
    <n v="4.2889999999999997"/>
    <n v="9.8130000000000006"/>
    <n v="0.28199999999999997"/>
    <n v="0.224"/>
    <n v="9.8829999999999991"/>
    <n v="0.28399999999999997"/>
    <n v="0.22600000000000001"/>
    <n v="430.476"/>
    <n v="3.363"/>
    <n v="1529.671"/>
    <n v="11.95"/>
    <n v="0.34300000000000003"/>
    <n v="1748.258"/>
    <n v="54850.016000000003"/>
    <n v="59810.156000000003"/>
    <n v="19698.495999999999"/>
    <n v="11.365"/>
    <n v="4643.7330000000002"/>
    <n v="5228.5280000000002"/>
    <n v="28533.1"/>
    <n v="215.06299999999999"/>
    <n v="43712.98"/>
    <n v="1.2549999999999999"/>
    <n v="0.47699999999999998"/>
    <n v="4.0000000000000001E-3"/>
    <n v="247.923"/>
    <n v="1.9370000000000001"/>
    <n v="10.103999999999999"/>
    <n v="9.718"/>
    <n v="-8.94"/>
    <n v="-7.0000000000000007E-2"/>
    <n v="30.59"/>
    <n v="0.23899999999999999"/>
    <n v="19.309999999999999"/>
    <n v="0.151"/>
    <n v="552.298"/>
    <n v="4.3150000000000004"/>
    <n v="6.9000000000000006E-2"/>
    <n v="8.8770000000000007"/>
    <n v="5595.5789999999997"/>
    <n v="1.851"/>
    <n v="3.6680000000000001"/>
    <n v="3.1840000000000002"/>
    <n v="2.9209999999999998"/>
    <n v="5.8659999999999997"/>
    <n v="3.9820000000000002"/>
    <n v="2.8889999999999998"/>
    <n v="2.9980000000000002"/>
    <n v="7.9000000000000001E-2"/>
    <n v="2.54"/>
    <n v="0.75"/>
    <n v="5.8609999999999998"/>
    <n v="3.2090000000000001"/>
    <n v="0.129"/>
    <n v="3.8940000000000001"/>
    <n v="-0.18"/>
    <n v="4.8499999999999996"/>
    <n v="3.23"/>
    <n v="2.117"/>
    <n v="2E-3"/>
    <n v="2.5999999999999999E-2"/>
    <n v="2.9000000000000001E-2"/>
    <n v="1E-3"/>
    <n v="1243.96"/>
    <n v="1293.44"/>
    <n v="264.63600000000002"/>
    <n v="20.919"/>
  </r>
  <r>
    <x v="17"/>
    <x v="12"/>
    <s v="JPN"/>
    <n v="127853688"/>
    <n v="6272360000000"/>
    <n v="25.625"/>
    <n v="0.2"/>
    <n v="1306.182"/>
    <n v="41.148000000000003"/>
    <n v="3.2530000000000001"/>
    <n v="1298.7809999999999"/>
    <n v="42.686"/>
    <n v="3.3980000000000001"/>
    <n v="10.157999999999999"/>
    <n v="0.28699999999999998"/>
    <n v="0.23400000000000001"/>
    <n v="10.215999999999999"/>
    <n v="0.28899999999999998"/>
    <n v="0.23499999999999999"/>
    <n v="450.01299999999998"/>
    <n v="3.52"/>
    <n v="1587.6690000000001"/>
    <n v="12.417999999999999"/>
    <n v="0.35099999999999998"/>
    <n v="1773.883"/>
    <n v="56156.199000000001"/>
    <n v="61108.938000000002"/>
    <n v="20148.509999999998"/>
    <n v="11.855"/>
    <n v="4900.7550000000001"/>
    <n v="5221.1260000000002"/>
    <n v="29097.23"/>
    <n v="223.965"/>
    <n v="43428.843999999997"/>
    <n v="1.2270000000000001"/>
    <n v="0.49"/>
    <n v="4.0000000000000001E-3"/>
    <n v="257.02199999999999"/>
    <n v="2.0099999999999998"/>
    <n v="10.45"/>
    <n v="10.063000000000001"/>
    <n v="-7.4009999999999998"/>
    <n v="-5.8000000000000003E-2"/>
    <n v="30.5"/>
    <n v="0.23899999999999999"/>
    <n v="18.760000000000002"/>
    <n v="0.14699999999999999"/>
    <n v="564.12900000000002"/>
    <n v="4.4119999999999999"/>
    <n v="7.0000000000000007E-2"/>
    <n v="8.9030000000000005"/>
    <n v="5552.5379999999996"/>
    <n v="1.851"/>
    <n v="3.7309999999999999"/>
    <n v="3.2610000000000001"/>
    <n v="3.016"/>
    <n v="5.6879999999999997"/>
    <n v="3.9750000000000001"/>
    <n v="2.8959999999999999"/>
    <n v="2.9990000000000001"/>
    <n v="0.08"/>
    <n v="2.589"/>
    <n v="0.74399999999999999"/>
    <n v="5.8390000000000004"/>
    <n v="3.2090000000000001"/>
    <n v="0.129"/>
    <n v="3.9540000000000002"/>
    <n v="-0.153"/>
    <n v="4.8879999999999999"/>
    <n v="3.222"/>
    <n v="2.121"/>
    <n v="2E-3"/>
    <n v="2.7E-2"/>
    <n v="2.9000000000000001E-2"/>
    <n v="1E-3"/>
    <n v="1286.53"/>
    <n v="1336.09"/>
    <n v="281.48700000000002"/>
    <n v="21.55"/>
  </r>
  <r>
    <x v="17"/>
    <x v="13"/>
    <s v="JPN"/>
    <n v="127678920"/>
    <n v="4922840000000"/>
    <n v="26.805"/>
    <n v="0.21"/>
    <n v="1315.569"/>
    <n v="9.3859999999999992"/>
    <n v="0.71899999999999997"/>
    <n v="1309.193"/>
    <n v="10.412000000000001"/>
    <n v="0.80200000000000005"/>
    <n v="10.254"/>
    <n v="0.28399999999999997"/>
    <n v="0.23799999999999999"/>
    <n v="10.304"/>
    <n v="0.28499999999999998"/>
    <n v="0.23899999999999999"/>
    <n v="481.21600000000001"/>
    <n v="3.7690000000000001"/>
    <n v="1534.8779999999999"/>
    <n v="12.021000000000001"/>
    <n v="0.33300000000000002"/>
    <n v="1800.6880000000001"/>
    <n v="57471.766000000003"/>
    <n v="62418.133000000002"/>
    <n v="20629.724999999999"/>
    <n v="12.294"/>
    <n v="5157.2470000000003"/>
    <n v="5214.7510000000002"/>
    <n v="29638.666000000001"/>
    <n v="233.148"/>
    <n v="43171.461000000003"/>
    <n v="1.1950000000000001"/>
    <n v="0.439"/>
    <n v="3.0000000000000001E-3"/>
    <n v="256.49099999999999"/>
    <n v="2.0089999999999999"/>
    <n v="10.558999999999999"/>
    <n v="10.170999999999999"/>
    <n v="-6.375"/>
    <n v="-0.05"/>
    <n v="30.22"/>
    <n v="0.23699999999999999"/>
    <n v="19.34"/>
    <n v="0.151"/>
    <n v="541.43499999999995"/>
    <n v="4.2409999999999997"/>
    <n v="7.1999999999999995E-2"/>
    <n v="9.1829999999999998"/>
    <n v="5512.085"/>
    <n v="1.8560000000000001"/>
    <n v="3.7250000000000001"/>
    <n v="3.2770000000000001"/>
    <n v="3.2029999999999998"/>
    <n v="5.5179999999999998"/>
    <n v="3.9689999999999999"/>
    <n v="2.903"/>
    <n v="3.0030000000000001"/>
    <n v="8.1000000000000003E-2"/>
    <n v="2.633"/>
    <n v="0.73799999999999999"/>
    <n v="5.8120000000000003"/>
    <n v="3.206"/>
    <n v="0.113"/>
    <n v="3.92"/>
    <n v="-0.13800000000000001"/>
    <n v="4.657"/>
    <n v="3.1219999999999999"/>
    <n v="2.1240000000000001"/>
    <n v="2E-3"/>
    <n v="2.7E-2"/>
    <n v="0.03"/>
    <n v="1E-3"/>
    <n v="1298.56"/>
    <n v="1348.19"/>
    <n v="219.309"/>
    <n v="16.670000000000002"/>
  </r>
  <r>
    <x v="17"/>
    <x v="14"/>
    <s v="JPN"/>
    <n v="127476728"/>
    <n v="4635980000000"/>
    <n v="26.556999999999999"/>
    <n v="0.20799999999999999"/>
    <n v="1264.413"/>
    <n v="-51.155999999999999"/>
    <n v="-3.8879999999999999"/>
    <n v="1258.3679999999999"/>
    <n v="-50.826000000000001"/>
    <n v="-3.8820000000000001"/>
    <n v="9.8710000000000004"/>
    <n v="0.27200000000000002"/>
    <n v="0.23400000000000001"/>
    <n v="9.9190000000000005"/>
    <n v="0.27300000000000002"/>
    <n v="0.23499999999999999"/>
    <n v="472.93400000000003"/>
    <n v="3.71"/>
    <n v="1447.223"/>
    <n v="11.353"/>
    <n v="0.313"/>
    <n v="1827.2460000000001"/>
    <n v="58736.18"/>
    <n v="63676.495999999999"/>
    <n v="21102.66"/>
    <n v="12.743"/>
    <n v="5415.7939999999999"/>
    <n v="5208.7060000000001"/>
    <n v="30135.437999999998"/>
    <n v="242.30099999999999"/>
    <n v="42146.167999999998"/>
    <n v="1.1599999999999999"/>
    <n v="0.44900000000000001"/>
    <n v="4.0000000000000001E-3"/>
    <n v="258.548"/>
    <n v="2.028"/>
    <n v="10.244"/>
    <n v="9.8539999999999992"/>
    <n v="-6.0460000000000003"/>
    <n v="-4.7E-2"/>
    <n v="29.68"/>
    <n v="0.23300000000000001"/>
    <n v="19.28"/>
    <n v="0.151"/>
    <n v="496.77100000000002"/>
    <n v="3.8969999999999998"/>
    <n v="7.1999999999999995E-2"/>
    <n v="9.1530000000000005"/>
    <n v="5372.6559999999999"/>
    <n v="1.7709999999999999"/>
    <n v="3.5539999999999998"/>
    <n v="3.1070000000000002"/>
    <n v="3.1419999999999999"/>
    <n v="5.3540000000000001"/>
    <n v="3.9590000000000001"/>
    <n v="2.907"/>
    <n v="3.0059999999999998"/>
    <n v="8.2000000000000003E-2"/>
    <n v="2.6749999999999998"/>
    <n v="0.73199999999999998"/>
    <n v="5.7770000000000001"/>
    <n v="3.198"/>
    <n v="0.11600000000000001"/>
    <n v="3.8849999999999998"/>
    <n v="-0.123"/>
    <n v="4.2539999999999996"/>
    <n v="3.0019999999999998"/>
    <n v="2.125"/>
    <n v="2E-3"/>
    <n v="2.8000000000000001E-2"/>
    <n v="3.1E-2"/>
    <n v="1E-3"/>
    <n v="1256.1600000000001"/>
    <n v="1305.83"/>
    <n v="182.81"/>
    <n v="14.458"/>
  </r>
  <r>
    <x v="17"/>
    <x v="15"/>
    <s v="JPN"/>
    <n v="127250936"/>
    <n v="4779410000000"/>
    <n v="25.936"/>
    <n v="0.20399999999999999"/>
    <n v="1223.605"/>
    <n v="-40.808"/>
    <n v="-3.2269999999999999"/>
    <n v="1218.4390000000001"/>
    <n v="-39.929000000000002"/>
    <n v="-3.173"/>
    <n v="9.5749999999999993"/>
    <n v="0.26"/>
    <n v="0.23"/>
    <n v="9.6159999999999997"/>
    <n v="0.26100000000000001"/>
    <n v="0.23100000000000001"/>
    <n v="465.83"/>
    <n v="3.661"/>
    <n v="1361.4849999999999"/>
    <n v="10.699"/>
    <n v="0.29099999999999998"/>
    <n v="1853.182"/>
    <n v="59959.788999999997"/>
    <n v="64894.938000000002"/>
    <n v="21568.49"/>
    <n v="13.167"/>
    <n v="5662.223"/>
    <n v="5203.54"/>
    <n v="30611.815999999999"/>
    <n v="250.90799999999999"/>
    <n v="41622.671999999999"/>
    <n v="1.1299999999999999"/>
    <n v="0.42499999999999999"/>
    <n v="3.0000000000000001E-3"/>
    <n v="246.429"/>
    <n v="1.9370000000000001"/>
    <n v="9.984"/>
    <n v="9.593"/>
    <n v="-5.1660000000000004"/>
    <n v="-4.1000000000000002E-2"/>
    <n v="28.86"/>
    <n v="0.22700000000000001"/>
    <n v="18.73"/>
    <n v="0.14699999999999999"/>
    <n v="476.37900000000002"/>
    <n v="3.7440000000000002"/>
    <n v="6.8000000000000005E-2"/>
    <n v="8.6069999999999993"/>
    <n v="5296.5240000000003"/>
    <n v="1.796"/>
    <n v="3.4409999999999998"/>
    <n v="2.976"/>
    <n v="3.1669999999999998"/>
    <n v="5.2089999999999996"/>
    <n v="3.9470000000000001"/>
    <n v="2.9079999999999999"/>
    <n v="3.0089999999999999"/>
    <n v="8.2000000000000003E-2"/>
    <n v="2.706"/>
    <n v="0.72599999999999998"/>
    <n v="5.7370000000000001"/>
    <n v="3.1840000000000002"/>
    <n v="0.111"/>
    <n v="3.63"/>
    <n v="-9.6000000000000002E-2"/>
    <n v="3.9929999999999999"/>
    <n v="2.843"/>
    <n v="2.125"/>
    <n v="2E-3"/>
    <n v="2.8000000000000001E-2"/>
    <n v="3.1E-2"/>
    <n v="1E-3"/>
    <n v="1220.73"/>
    <n v="1270.47"/>
    <n v="137.88"/>
    <n v="11.268000000000001"/>
  </r>
  <r>
    <x v="17"/>
    <x v="16"/>
    <s v="JPN"/>
    <n v="126993856"/>
    <n v="4922840000000"/>
    <n v="25.969000000000001"/>
    <n v="0.20399999999999999"/>
    <n v="1203.8879999999999"/>
    <n v="-19.716999999999999"/>
    <n v="-1.611"/>
    <n v="1200.114"/>
    <n v="-18.324999999999999"/>
    <n v="-1.504"/>
    <n v="9.4499999999999993"/>
    <n v="0.254"/>
    <n v="0.23"/>
    <n v="9.48"/>
    <n v="0.254"/>
    <n v="0.23"/>
    <n v="456.55099999999999"/>
    <n v="3.5950000000000002"/>
    <n v="1333.8130000000001"/>
    <n v="10.503"/>
    <n v="0.28199999999999997"/>
    <n v="1879.1510000000001"/>
    <n v="61163.675999999999"/>
    <n v="66095.047000000006"/>
    <n v="22025.041000000001"/>
    <n v="13.625"/>
    <n v="5913.8190000000004"/>
    <n v="5199.7659999999996"/>
    <n v="31072.692999999999"/>
    <n v="259.34300000000002"/>
    <n v="41172.285000000003"/>
    <n v="1.105"/>
    <n v="0.45700000000000002"/>
    <n v="4.0000000000000001E-3"/>
    <n v="251.596"/>
    <n v="1.9810000000000001"/>
    <n v="9.9359999999999999"/>
    <n v="9.6839999999999993"/>
    <n v="-3.774"/>
    <n v="-0.03"/>
    <n v="28.55"/>
    <n v="0.22500000000000001"/>
    <n v="18.75"/>
    <n v="0.14799999999999999"/>
    <n v="460.87900000000002"/>
    <n v="3.629"/>
    <n v="6.6000000000000003E-2"/>
    <n v="8.4359999999999999"/>
    <n v="5228.6270000000004"/>
    <n v="1.746"/>
    <n v="3.3889999999999998"/>
    <n v="2.996"/>
    <n v="3.1789999999999998"/>
    <n v="5.07"/>
    <n v="3.9350000000000001"/>
    <n v="2.91"/>
    <n v="3.0129999999999999"/>
    <n v="8.3000000000000004E-2"/>
    <n v="2.7349999999999999"/>
    <n v="0.72099999999999997"/>
    <n v="5.6950000000000003"/>
    <n v="3.17"/>
    <n v="0.121"/>
    <n v="3.6080000000000001"/>
    <n v="-8.3000000000000004E-2"/>
    <n v="3.8330000000000002"/>
    <n v="2.8109999999999999"/>
    <n v="2.1259999999999999"/>
    <n v="2E-3"/>
    <n v="2.9000000000000001E-2"/>
    <n v="3.2000000000000001E-2"/>
    <n v="1E-3"/>
    <n v="1229.82"/>
    <n v="1261.8699999999999"/>
    <n v="129.92400000000001"/>
    <n v="10.792"/>
  </r>
  <r>
    <x v="17"/>
    <x v="17"/>
    <s v="JPN"/>
    <n v="126662464"/>
    <n v="5066270000000"/>
    <n v="26.428999999999998"/>
    <n v="0.20899999999999999"/>
    <n v="1188.3589999999999"/>
    <n v="-15.529"/>
    <n v="-1.29"/>
    <n v="1186.1969999999999"/>
    <n v="-13.917"/>
    <n v="-1.1599999999999999"/>
    <n v="9.3650000000000002"/>
    <n v="0.245"/>
    <n v="0.224"/>
    <n v="9.3819999999999997"/>
    <n v="0.245"/>
    <n v="0.22500000000000001"/>
    <n v="458.48200000000003"/>
    <n v="3.62"/>
    <n v="1310.95"/>
    <n v="10.35"/>
    <n v="0.27100000000000002"/>
    <n v="1905.58"/>
    <n v="62352.031000000003"/>
    <n v="67281.25"/>
    <n v="22483.523000000001"/>
    <n v="14.061"/>
    <n v="6159.5119999999997"/>
    <n v="5197.6040000000003"/>
    <n v="31521.543000000001"/>
    <n v="267.815"/>
    <n v="41783.035000000003"/>
    <n v="1.093"/>
    <n v="0.436"/>
    <n v="3.0000000000000001E-3"/>
    <n v="245.69300000000001"/>
    <n v="1.94"/>
    <n v="9.8420000000000005"/>
    <n v="9.5890000000000004"/>
    <n v="-2.1619999999999999"/>
    <n v="-1.7000000000000001E-2"/>
    <n v="28.39"/>
    <n v="0.224"/>
    <n v="18.88"/>
    <n v="0.14899999999999999"/>
    <n v="448.84699999999998"/>
    <n v="3.544"/>
    <n v="6.7000000000000004E-2"/>
    <n v="8.4719999999999995"/>
    <n v="5292.3419999999996"/>
    <n v="1.7529999999999999"/>
    <n v="3.2919999999999998"/>
    <n v="2.9340000000000002"/>
    <n v="3.16"/>
    <n v="4.9409999999999998"/>
    <n v="3.92"/>
    <n v="2.91"/>
    <n v="3.016"/>
    <n v="8.4000000000000005E-2"/>
    <n v="2.7570000000000001"/>
    <n v="0.71599999999999997"/>
    <n v="5.6509999999999998"/>
    <n v="3.157"/>
    <n v="0.111"/>
    <n v="3.4390000000000001"/>
    <n v="-0.05"/>
    <n v="3.6659999999999999"/>
    <n v="2.8029999999999999"/>
    <n v="2.125"/>
    <n v="2E-3"/>
    <n v="2.9000000000000001E-2"/>
    <n v="3.2000000000000001E-2"/>
    <n v="1E-3"/>
    <n v="1214.5899999999999"/>
    <n v="1246.6400000000001"/>
    <n v="122.59099999999999"/>
    <n v="10.316000000000001"/>
  </r>
  <r>
    <x v="17"/>
    <x v="18"/>
    <s v="JPN"/>
    <n v="126255872"/>
    <n v="5109700000000"/>
    <n v="26.183"/>
    <n v="0.20699999999999999"/>
    <n v="1143.412"/>
    <n v="-44.947000000000003"/>
    <n v="-3.782"/>
    <n v="1142.752"/>
    <n v="-43.445"/>
    <n v="-3.6629999999999998"/>
    <n v="9.0510000000000002"/>
    <n v="0.23499999999999999"/>
    <n v="0.217"/>
    <n v="9.0559999999999992"/>
    <n v="0.23499999999999999"/>
    <n v="0.217"/>
    <n v="441.964"/>
    <n v="3.5009999999999999"/>
    <n v="1280.2739999999999"/>
    <n v="10.14"/>
    <n v="0.26300000000000001"/>
    <n v="1931.7629999999999"/>
    <n v="63495.445"/>
    <n v="68424"/>
    <n v="22925.488000000001"/>
    <n v="14.484"/>
    <n v="6393.4650000000001"/>
    <n v="5196.9440000000004"/>
    <n v="31954.053"/>
    <n v="276.19299999999998"/>
    <n v="41694.160000000003"/>
    <n v="1.0820000000000001"/>
    <n v="0.42299999999999999"/>
    <n v="3.0000000000000001E-3"/>
    <n v="233.953"/>
    <n v="1.853"/>
    <n v="9.5389999999999997"/>
    <n v="9.2850000000000001"/>
    <n v="-0.66"/>
    <n v="-5.0000000000000001E-3"/>
    <n v="27.93"/>
    <n v="0.221"/>
    <n v="18.809999999999999"/>
    <n v="0.14899999999999999"/>
    <n v="432.51100000000002"/>
    <n v="3.4260000000000002"/>
    <n v="6.6000000000000003E-2"/>
    <n v="8.3770000000000007"/>
    <n v="5264.1319999999996"/>
    <n v="1.669"/>
    <n v="3.105"/>
    <n v="2.7869999999999999"/>
    <n v="2.9969999999999999"/>
    <n v="4.8129999999999997"/>
    <n v="3.9020000000000001"/>
    <n v="2.9079999999999999"/>
    <n v="3.0150000000000001"/>
    <n v="8.4000000000000005E-2"/>
    <n v="2.7690000000000001"/>
    <n v="0.71199999999999997"/>
    <n v="5.6050000000000004"/>
    <n v="3.1440000000000001"/>
    <n v="0.10299999999999999"/>
    <n v="3.1070000000000002"/>
    <n v="-1.6E-2"/>
    <n v="3.5259999999999998"/>
    <n v="2.77"/>
    <n v="2.1230000000000002"/>
    <n v="2E-3"/>
    <n v="0.03"/>
    <n v="3.3000000000000002E-2"/>
    <n v="1E-3"/>
    <n v="1172.32"/>
    <n v="1204.3699999999999"/>
    <n v="136.863"/>
    <n v="11.97"/>
  </r>
  <r>
    <x v="17"/>
    <x v="19"/>
    <s v="JPN"/>
    <n v="125791680"/>
    <n v="4922840000000"/>
    <n v="25.327999999999999"/>
    <n v="0.20100000000000001"/>
    <n v="1106.0160000000001"/>
    <n v="-37.396000000000001"/>
    <n v="-3.2709999999999999"/>
    <n v="1106.675"/>
    <n v="-36.076999999999998"/>
    <n v="-3.157"/>
    <n v="8.798"/>
    <n v="0.27663157894736845"/>
    <n v="0.215"/>
    <n v="8.7919999999999998"/>
    <n v="0.27821052631578946"/>
    <n v="0.215"/>
    <n v="432.25"/>
    <n v="3.4359999999999999"/>
    <n v="1249.5070000000001"/>
    <n v="9.9329999999999998"/>
    <n v="0.32784210526315788"/>
    <n v="1957.0909999999999"/>
    <n v="64601.461000000003"/>
    <n v="69530.672000000006"/>
    <n v="23357.736000000001"/>
    <n v="14.853"/>
    <n v="6617.6949999999997"/>
    <n v="5197.6040000000003"/>
    <n v="32369.914000000001"/>
    <n v="284.17099999999999"/>
    <n v="40868.688000000002"/>
    <n v="1.294842105263158"/>
    <n v="0.36899999999999999"/>
    <n v="3.0000000000000001E-3"/>
    <n v="224.23"/>
    <n v="1.7829999999999999"/>
    <n v="9.2729999999999997"/>
    <n v="9.0180000000000007"/>
    <n v="0.66"/>
    <n v="5.0000000000000001E-3"/>
    <n v="27.39"/>
    <n v="0.218"/>
    <n v="18.71"/>
    <n v="0.14899999999999999"/>
    <n v="415.86"/>
    <n v="3.306"/>
    <n v="6.3E-2"/>
    <n v="7.9779999999999998"/>
    <n v="5140.9409999999998"/>
    <n v="1.5660000000000001"/>
    <n v="2.9830000000000001"/>
    <n v="2.6579999999999999"/>
    <n v="2.9350000000000001"/>
    <n v="4.6870000000000003"/>
    <n v="3.8809999999999998"/>
    <n v="2.9039999999999999"/>
    <n v="3.0139999999999998"/>
    <n v="8.4000000000000005E-2"/>
    <n v="2.774"/>
    <n v="0.70799999999999996"/>
    <n v="5.5579999999999998"/>
    <n v="3.1259999999999999"/>
    <n v="8.4000000000000005E-2"/>
    <n v="2.9319999999999999"/>
    <n v="1.4E-2"/>
    <n v="3.3679999999999999"/>
    <n v="2.6019999999999999"/>
    <n v="2.1190000000000002"/>
    <n v="2E-3"/>
    <n v="0.03"/>
    <n v="3.3000000000000002E-2"/>
    <n v="1E-3"/>
    <n v="1134.45"/>
    <n v="1166.51"/>
    <n v="143.49100000000001"/>
    <n v="12.974"/>
  </r>
  <r>
    <x v="17"/>
    <x v="20"/>
    <s v="JPN"/>
    <n v="125244760"/>
    <n v="5066270000000"/>
    <n v="24.49"/>
    <n v="0.19600000000000001"/>
    <n v="1042.2239999999999"/>
    <n v="-63.790999999999997"/>
    <n v="-5.7679999999999998"/>
    <n v="1043.7629999999999"/>
    <n v="-62.911999999999999"/>
    <n v="-5.6849999999999996"/>
    <n v="8.3339999999999996"/>
    <n v="0.27663157894736845"/>
    <n v="0.219"/>
    <n v="8.3209999999999997"/>
    <n v="0.27821052631578946"/>
    <n v="0.219"/>
    <n v="399.36700000000002"/>
    <n v="3.1890000000000001"/>
    <n v="1187.1410000000001"/>
    <n v="9.4789999999999992"/>
    <n v="0.32784210526315788"/>
    <n v="1981.5809999999999"/>
    <n v="65643.687999999995"/>
    <n v="70574.437999999995"/>
    <n v="23757.105"/>
    <n v="15.198"/>
    <n v="6840.3"/>
    <n v="5199.143"/>
    <n v="32757.77"/>
    <n v="291.73099999999999"/>
    <n v="38029.269999999997"/>
    <n v="1.294842105263158"/>
    <n v="0.34499999999999997"/>
    <n v="3.0000000000000001E-3"/>
    <n v="222.60499999999999"/>
    <n v="1.7769999999999999"/>
    <n v="9.9409500000000008"/>
    <n v="9.3811"/>
    <n v="1.5389999999999999"/>
    <n v="1.2E-2"/>
    <n v="30.766999999999996"/>
    <n v="0.24145"/>
    <n v="20.425999999999998"/>
    <n v="0.16029999999999997"/>
    <n v="387.85700000000003"/>
    <n v="3.097"/>
    <n v="0.06"/>
    <n v="7.56"/>
    <n v="4762.9669999999996"/>
    <n v="1.496"/>
    <n v="2.9550000000000001"/>
    <n v="2.6539999999999999"/>
    <n v="2.8170000000000002"/>
    <n v="4.5659999999999998"/>
    <n v="3.8620000000000001"/>
    <n v="2.9"/>
    <n v="3.01"/>
    <n v="8.4000000000000005E-2"/>
    <n v="2.7789999999999999"/>
    <n v="0.70399999999999996"/>
    <n v="5.5179999999999998"/>
    <n v="3.1070000000000002"/>
    <n v="8.5000000000000006E-2"/>
    <n v="2.9460000000000002"/>
    <n v="3.7999999999999999E-2"/>
    <n v="3.4660000000000002"/>
    <n v="2.5510000000000002"/>
    <n v="2.1150000000000002"/>
    <n v="2E-3"/>
    <n v="3.1E-2"/>
    <n v="3.4000000000000002E-2"/>
    <n v="1E-3"/>
    <n v="1195.2800000000002"/>
    <n v="1266.7214999999994"/>
    <n v="144.917"/>
    <n v="13.904999999999999"/>
  </r>
  <r>
    <x v="17"/>
    <x v="21"/>
    <s v="JPN"/>
    <n v="124612528"/>
    <n v="4922840000000"/>
    <n v="23.789000000000001"/>
    <n v="0.191"/>
    <n v="1067.3979999999999"/>
    <n v="25.173999999999999"/>
    <n v="2.415"/>
    <n v="1070"/>
    <n v="26.236999999999998"/>
    <n v="2.5139999999999998"/>
    <n v="8.5869999999999997"/>
    <n v="0.27663157894736845"/>
    <n v="0.215"/>
    <n v="8.5660000000000007"/>
    <n v="0.27821052631578946"/>
    <n v="0.214"/>
    <n v="418.82"/>
    <n v="3.3610000000000002"/>
    <n v="1446.9378095238096"/>
    <n v="11.361380952380951"/>
    <n v="0.32784210526315788"/>
    <n v="2005.37"/>
    <n v="66711.077999999994"/>
    <n v="71644.437999999995"/>
    <n v="24175.925999999999"/>
    <n v="15.542"/>
    <n v="7061.8249999999998"/>
    <n v="5201.7439999999997"/>
    <n v="33153.129000000001"/>
    <n v="299.291"/>
    <n v="39995.086000000003"/>
    <n v="1.294842105263158"/>
    <n v="0.34499999999999997"/>
    <n v="3.0000000000000001E-3"/>
    <n v="221.52500000000001"/>
    <n v="1.778"/>
    <n v="9.9409500000000008"/>
    <n v="9.3811"/>
    <n v="2.601"/>
    <n v="2.1000000000000001E-2"/>
    <n v="30.766999999999996"/>
    <n v="0.24145"/>
    <n v="20.425999999999998"/>
    <n v="0.16029999999999997"/>
    <n v="395.35899999999998"/>
    <n v="3.173"/>
    <n v="6.0999999999999999E-2"/>
    <n v="7.56"/>
    <n v="4983.8890000000001"/>
    <n v="1.4219999999999999"/>
    <n v="2.875"/>
    <n v="2.6059999999999999"/>
    <n v="2.7959999999999998"/>
    <n v="4.45"/>
    <n v="3.8410000000000002"/>
    <n v="2.895"/>
    <n v="3.0059999999999998"/>
    <n v="8.4000000000000005E-2"/>
    <n v="2.78"/>
    <n v="0.70099999999999996"/>
    <n v="5.476"/>
    <n v="3.0910000000000002"/>
    <n v="8.3000000000000004E-2"/>
    <n v="2.7959999999999998"/>
    <n v="6.6000000000000003E-2"/>
    <n v="3.34"/>
    <n v="2.5529999999999999"/>
    <n v="2.1110000000000002"/>
    <n v="2E-3"/>
    <n v="3.1E-2"/>
    <n v="3.4000000000000002E-2"/>
    <n v="1E-3"/>
    <n v="1195.2800000000002"/>
    <n v="1266.7214999999994"/>
    <n v="213.79890476190477"/>
    <n v="17.225714285714282"/>
  </r>
  <r>
    <x v="18"/>
    <x v="0"/>
    <s v="LUX"/>
    <n v="435634"/>
    <n v="25189000000"/>
    <n v="0.49199999999999999"/>
    <n v="1.1279999999999999"/>
    <n v="8.7100000000000009"/>
    <n v="0.58199999999999996"/>
    <n v="7.1619999999999999"/>
    <n v="8.7829999999999995"/>
    <n v="0.436"/>
    <n v="5.2169999999999996"/>
    <n v="20.161999999999999"/>
    <n v="0.40100000000000002"/>
    <n v="0.23599999999999999"/>
    <n v="19.994"/>
    <n v="0.39800000000000002"/>
    <n v="0.23400000000000001"/>
    <n v="0.47099999999999997"/>
    <n v="1.081"/>
    <n v="8.3740000000000006"/>
    <n v="19.222999999999999"/>
    <n v="0.38200000000000001"/>
    <n v="12.103"/>
    <n v="546.53200000000004"/>
    <n v="534.221"/>
    <n v="351.35500000000002"/>
    <n v="0"/>
    <n v="28.335999999999999"/>
    <n v="-2.0150000000000001"/>
    <n v="154.03"/>
    <n v="0.70699999999999996"/>
    <n v="85402.43"/>
    <n v="1.698"/>
    <n v="0"/>
    <n v="0"/>
    <n v="1.609"/>
    <n v="3.694"/>
    <n v="21.67"/>
    <n v="20.384"/>
    <n v="7.2999999999999995E-2"/>
    <n v="0.16800000000000001"/>
    <n v="0.59"/>
    <n v="1.3540000000000001"/>
    <n v="0.26"/>
    <n v="0.59699999999999998"/>
    <n v="6.07"/>
    <n v="13.933999999999999"/>
    <n v="0.156"/>
    <n v="6.8000000000000005E-2"/>
    <n v="37.204000000000001"/>
    <n v="6.8000000000000005E-2"/>
    <n v="3.4000000000000002E-2"/>
    <n v="2.9000000000000001E-2"/>
    <n v="5.0000000000000001E-3"/>
    <n v="6.6000000000000003E-2"/>
    <n v="5.1999999999999998E-2"/>
    <n v="3.2000000000000001E-2"/>
    <n v="6.7000000000000004E-2"/>
    <n v="0"/>
    <n v="2.3E-2"/>
    <n v="0"/>
    <n v="4.2000000000000003E-2"/>
    <n v="1.7000000000000001E-2"/>
    <n v="0"/>
    <n v="3.4000000000000002E-2"/>
    <n v="1E-3"/>
    <n v="5.8999999999999997E-2"/>
    <n v="3.2000000000000001E-2"/>
    <n v="2.5000000000000001E-2"/>
    <n v="0"/>
    <n v="0"/>
    <n v="0"/>
    <n v="0"/>
    <n v="8.8800000000000008"/>
    <n v="9.44"/>
    <n v="-0.33600000000000002"/>
    <n v="-3.8530000000000002"/>
  </r>
  <r>
    <x v="18"/>
    <x v="1"/>
    <s v="LUX"/>
    <n v="441254"/>
    <n v="26522000000"/>
    <n v="0.42899999999999999"/>
    <n v="0.97099999999999997"/>
    <n v="9.2080000000000002"/>
    <n v="0.498"/>
    <n v="5.7130000000000001"/>
    <n v="9.2439999999999998"/>
    <n v="0.46100000000000002"/>
    <n v="5.2480000000000002"/>
    <n v="20.95"/>
    <n v="0.41299999999999998"/>
    <n v="0.23200000000000001"/>
    <n v="20.867000000000001"/>
    <n v="0.41199999999999998"/>
    <n v="0.23100000000000001"/>
    <n v="0.47099999999999997"/>
    <n v="1.0680000000000001"/>
    <n v="8.609"/>
    <n v="19.510999999999999"/>
    <n v="0.38500000000000001"/>
    <n v="12.531000000000001"/>
    <n v="555.73900000000003"/>
    <n v="543.46500000000003"/>
    <n v="351.827"/>
    <n v="0"/>
    <n v="30.117000000000001"/>
    <n v="-1.9790000000000001"/>
    <n v="160.489"/>
    <n v="0.77500000000000002"/>
    <n v="90348.625"/>
    <n v="1.782"/>
    <n v="0"/>
    <n v="0"/>
    <n v="1.7809999999999999"/>
    <n v="4.0350000000000001"/>
    <n v="22.684999999999999"/>
    <n v="21.507000000000001"/>
    <n v="3.6999999999999998E-2"/>
    <n v="8.3000000000000004E-2"/>
    <n v="0.59"/>
    <n v="1.337"/>
    <n v="0.26"/>
    <n v="0.58899999999999997"/>
    <n v="6.4589999999999996"/>
    <n v="14.638999999999999"/>
    <n v="0.153"/>
    <n v="6.8000000000000005E-2"/>
    <n v="39.866999999999997"/>
    <n v="5.7000000000000002E-2"/>
    <n v="3.5999999999999997E-2"/>
    <n v="0.03"/>
    <n v="5.0000000000000001E-3"/>
    <n v="6.5000000000000002E-2"/>
    <n v="5.1999999999999998E-2"/>
    <n v="3.2000000000000001E-2"/>
    <n v="6.6000000000000003E-2"/>
    <n v="0"/>
    <n v="2.4E-2"/>
    <n v="0"/>
    <n v="4.2999999999999997E-2"/>
    <n v="1.7999999999999999E-2"/>
    <n v="0"/>
    <n v="3.6999999999999998E-2"/>
    <n v="1E-3"/>
    <n v="6.2E-2"/>
    <n v="3.2000000000000001E-2"/>
    <n v="2.5000000000000001E-2"/>
    <n v="0"/>
    <n v="0"/>
    <n v="0"/>
    <n v="0"/>
    <n v="9.49"/>
    <n v="10.01"/>
    <n v="-0.59799999999999998"/>
    <n v="-6.4969999999999999"/>
  </r>
  <r>
    <x v="18"/>
    <x v="2"/>
    <s v="LUX"/>
    <n v="445920"/>
    <n v="27972000000"/>
    <n v="0.443"/>
    <n v="0.99399999999999999"/>
    <n v="9.984"/>
    <n v="0.77600000000000002"/>
    <n v="8.43"/>
    <n v="10.02"/>
    <n v="0.77600000000000002"/>
    <n v="8.3960000000000008"/>
    <n v="22.471"/>
    <n v="0.433"/>
    <n v="0.23"/>
    <n v="22.388999999999999"/>
    <n v="0.43099999999999999"/>
    <n v="0.22900000000000001"/>
    <n v="0.371"/>
    <n v="0.83199999999999996"/>
    <n v="9.8279999999999994"/>
    <n v="22.04"/>
    <n v="0.42499999999999999"/>
    <n v="12.974"/>
    <n v="565.72299999999996"/>
    <n v="553.48500000000001"/>
    <n v="352.19799999999998"/>
    <n v="0"/>
    <n v="32.656999999999996"/>
    <n v="-1.9419999999999999"/>
    <n v="167.05"/>
    <n v="0.84299999999999997"/>
    <n v="97735.351999999999"/>
    <n v="1.883"/>
    <n v="0"/>
    <n v="0"/>
    <n v="2.54"/>
    <n v="5.6959999999999997"/>
    <n v="24.196999999999999"/>
    <n v="23.053000000000001"/>
    <n v="3.6999999999999998E-2"/>
    <n v="8.2000000000000003E-2"/>
    <n v="0.59"/>
    <n v="1.323"/>
    <n v="0.34"/>
    <n v="0.76200000000000001"/>
    <n v="6.5609999999999999"/>
    <n v="14.714"/>
    <n v="0.153"/>
    <n v="6.8000000000000005E-2"/>
    <n v="43.582000000000001"/>
    <n v="5.6000000000000001E-2"/>
    <n v="3.7999999999999999E-2"/>
    <n v="3.2000000000000001E-2"/>
    <n v="4.0000000000000001E-3"/>
    <n v="6.5000000000000002E-2"/>
    <n v="5.1999999999999998E-2"/>
    <n v="3.2000000000000001E-2"/>
    <n v="6.5000000000000002E-2"/>
    <n v="0"/>
    <n v="2.5000000000000001E-2"/>
    <n v="0"/>
    <n v="4.2999999999999997E-2"/>
    <n v="1.9E-2"/>
    <n v="0"/>
    <n v="5.1999999999999998E-2"/>
    <n v="1E-3"/>
    <n v="6.3E-2"/>
    <n v="3.2000000000000001E-2"/>
    <n v="2.5000000000000001E-2"/>
    <n v="0"/>
    <n v="0"/>
    <n v="0"/>
    <n v="0"/>
    <n v="10.28"/>
    <n v="10.79"/>
    <n v="-0.156"/>
    <n v="-1.5589999999999999"/>
  </r>
  <r>
    <x v="18"/>
    <x v="3"/>
    <s v="LUX"/>
    <n v="451351"/>
    <n v="29557000000"/>
    <n v="0.38900000000000001"/>
    <n v="0.86199999999999999"/>
    <n v="10.459"/>
    <n v="0.47499999999999998"/>
    <n v="4.7629999999999999"/>
    <n v="10.459"/>
    <n v="0.439"/>
    <n v="4.38"/>
    <n v="23.172999999999998"/>
    <n v="0.44600000000000001"/>
    <n v="0.22900000000000001"/>
    <n v="23.172999999999998"/>
    <n v="0.44600000000000001"/>
    <n v="0.22900000000000001"/>
    <n v="0.34599999999999997"/>
    <n v="0.76600000000000001"/>
    <n v="11.537000000000001"/>
    <n v="25.56"/>
    <n v="0.49199999999999999"/>
    <n v="13.364000000000001"/>
    <n v="576.18200000000002"/>
    <n v="563.94399999999996"/>
    <n v="352.54300000000001"/>
    <n v="1E-3"/>
    <n v="35.231999999999999"/>
    <n v="-1.9419999999999999"/>
    <n v="174.131"/>
    <n v="0.91100000000000003"/>
    <n v="101260.219"/>
    <n v="1.9510000000000001"/>
    <n v="0"/>
    <n v="0"/>
    <n v="2.5760000000000001"/>
    <n v="5.7069999999999999"/>
    <n v="24.837"/>
    <n v="23.684000000000001"/>
    <n v="0"/>
    <n v="0"/>
    <n v="0.57999999999999996"/>
    <n v="1.2849999999999999"/>
    <n v="0.35"/>
    <n v="0.77500000000000002"/>
    <n v="7.0810000000000004"/>
    <n v="15.688000000000001"/>
    <n v="0.15"/>
    <n v="6.8000000000000005E-2"/>
    <n v="45.704000000000001"/>
    <n v="4.5999999999999999E-2"/>
    <n v="3.7999999999999999E-2"/>
    <n v="3.1E-2"/>
    <n v="3.0000000000000001E-3"/>
    <n v="6.4000000000000001E-2"/>
    <n v="5.0999999999999997E-2"/>
    <n v="3.2000000000000001E-2"/>
    <n v="6.4000000000000001E-2"/>
    <n v="0"/>
    <n v="2.5999999999999999E-2"/>
    <n v="0"/>
    <n v="4.3999999999999997E-2"/>
    <n v="1.9E-2"/>
    <n v="0"/>
    <n v="5.0999999999999997E-2"/>
    <n v="0"/>
    <n v="6.6000000000000003E-2"/>
    <n v="3.1E-2"/>
    <n v="2.5000000000000001E-2"/>
    <n v="0"/>
    <n v="0"/>
    <n v="0"/>
    <n v="0"/>
    <n v="10.69"/>
    <n v="11.21"/>
    <n v="1.077"/>
    <n v="10.301"/>
  </r>
  <r>
    <x v="18"/>
    <x v="4"/>
    <s v="LUX"/>
    <n v="457798"/>
    <n v="31306000000"/>
    <n v="0.42699999999999999"/>
    <n v="0.93400000000000005"/>
    <n v="11.829000000000001"/>
    <n v="1.37"/>
    <n v="13.098000000000001"/>
    <n v="11.829000000000001"/>
    <n v="1.37"/>
    <n v="13.098000000000001"/>
    <n v="25.838999999999999"/>
    <n v="0.48899999999999999"/>
    <n v="0.22800000000000001"/>
    <n v="25.838999999999999"/>
    <n v="0.48899999999999999"/>
    <n v="0.22800000000000001"/>
    <n v="0.38500000000000001"/>
    <n v="0.84199999999999997"/>
    <n v="13.132"/>
    <n v="28.684000000000001"/>
    <n v="0.54300000000000004"/>
    <n v="13.791"/>
    <n v="588.01099999999997"/>
    <n v="575.77300000000002"/>
    <n v="352.92899999999997"/>
    <n v="1E-3"/>
    <n v="38.091999999999999"/>
    <n v="-1.9419999999999999"/>
    <n v="182.21799999999999"/>
    <n v="0.98099999999999998"/>
    <n v="113106.17200000001"/>
    <n v="2.1419999999999999"/>
    <n v="0"/>
    <n v="0"/>
    <n v="2.859"/>
    <n v="6.2460000000000004"/>
    <n v="27.654"/>
    <n v="26.54"/>
    <n v="0"/>
    <n v="0"/>
    <n v="0.57999999999999996"/>
    <n v="1.2669999999999999"/>
    <n v="0.38"/>
    <n v="0.83"/>
    <n v="8.0869999999999997"/>
    <n v="17.664999999999999"/>
    <n v="0.152"/>
    <n v="7.0000000000000007E-2"/>
    <n v="51.78"/>
    <n v="4.7E-2"/>
    <n v="4.1000000000000002E-2"/>
    <n v="3.5000000000000003E-2"/>
    <n v="4.0000000000000001E-3"/>
    <n v="6.3E-2"/>
    <n v="5.0999999999999997E-2"/>
    <n v="3.2000000000000001E-2"/>
    <n v="6.2E-2"/>
    <n v="0"/>
    <n v="2.7E-2"/>
    <n v="0"/>
    <n v="4.4999999999999998E-2"/>
    <n v="0.02"/>
    <n v="0"/>
    <n v="5.3999999999999999E-2"/>
    <n v="0"/>
    <n v="7.2999999999999995E-2"/>
    <n v="0.03"/>
    <n v="2.5000000000000001E-2"/>
    <n v="0"/>
    <n v="0"/>
    <n v="0"/>
    <n v="0"/>
    <n v="12.15"/>
    <n v="12.66"/>
    <n v="1.3029999999999999"/>
    <n v="11.012"/>
  </r>
  <r>
    <x v="18"/>
    <x v="5"/>
    <s v="LUX"/>
    <n v="464868"/>
    <n v="33259000000"/>
    <n v="0.42"/>
    <n v="0.90300000000000002"/>
    <n v="12.087999999999999"/>
    <n v="0.25900000000000001"/>
    <n v="2.1869999999999998"/>
    <n v="12.087999999999999"/>
    <n v="0.25900000000000001"/>
    <n v="2.1869999999999998"/>
    <n v="26.003"/>
    <n v="0.48599999999999999"/>
    <n v="0.23"/>
    <n v="26.003"/>
    <n v="0.48599999999999999"/>
    <n v="0.23"/>
    <n v="0.377"/>
    <n v="0.81100000000000005"/>
    <n v="14.419"/>
    <n v="31.018000000000001"/>
    <n v="0.57999999999999996"/>
    <n v="14.211"/>
    <n v="600.09900000000005"/>
    <n v="587.86099999999999"/>
    <n v="353.30599999999998"/>
    <n v="1E-3"/>
    <n v="40.920999999999999"/>
    <n v="-1.9419999999999999"/>
    <n v="190.61099999999999"/>
    <n v="1.05"/>
    <n v="113049.227"/>
    <n v="2.1150000000000002"/>
    <n v="0"/>
    <n v="0"/>
    <n v="2.8290000000000002"/>
    <n v="6.0860000000000003"/>
    <n v="27.75"/>
    <n v="26.631"/>
    <n v="0"/>
    <n v="0"/>
    <n v="0.56999999999999995"/>
    <n v="1.226"/>
    <n v="0.37"/>
    <n v="0.79600000000000004"/>
    <n v="8.3930000000000007"/>
    <n v="18.053999999999998"/>
    <n v="0.14899999999999999"/>
    <n v="6.9000000000000006E-2"/>
    <n v="52.552999999999997"/>
    <n v="4.3999999999999997E-2"/>
    <n v="4.1000000000000002E-2"/>
    <n v="3.5000000000000003E-2"/>
    <n v="3.0000000000000001E-3"/>
    <n v="6.3E-2"/>
    <n v="5.0999999999999997E-2"/>
    <n v="3.2000000000000001E-2"/>
    <n v="6.0999999999999999E-2"/>
    <n v="0"/>
    <n v="2.8000000000000001E-2"/>
    <n v="0"/>
    <n v="4.4999999999999998E-2"/>
    <n v="0.02"/>
    <n v="0"/>
    <n v="5.2999999999999999E-2"/>
    <n v="0"/>
    <n v="7.4999999999999997E-2"/>
    <n v="2.9000000000000001E-2"/>
    <n v="2.5000000000000001E-2"/>
    <n v="0"/>
    <n v="0"/>
    <n v="0"/>
    <n v="0"/>
    <n v="12.38"/>
    <n v="12.9"/>
    <n v="2.3319999999999999"/>
    <n v="19.289000000000001"/>
  </r>
  <r>
    <x v="18"/>
    <x v="6"/>
    <s v="LUX"/>
    <n v="472402"/>
    <n v="35463000000"/>
    <n v="0.41499999999999998"/>
    <n v="0.879"/>
    <n v="11.92"/>
    <n v="-0.16700000000000001"/>
    <n v="-1.3859999999999999"/>
    <n v="11.92"/>
    <n v="-0.16700000000000001"/>
    <n v="-1.3859999999999999"/>
    <n v="25.234000000000002"/>
    <n v="0.45800000000000002"/>
    <n v="0.23100000000000001"/>
    <n v="25.234000000000002"/>
    <n v="0.45800000000000002"/>
    <n v="0.23100000000000001"/>
    <n v="0.47"/>
    <n v="0.99399999999999999"/>
    <n v="14.887"/>
    <n v="31.513999999999999"/>
    <n v="0.57199999999999995"/>
    <n v="14.625999999999999"/>
    <n v="612.01900000000001"/>
    <n v="599.78200000000004"/>
    <n v="353.77600000000001"/>
    <n v="1E-3"/>
    <n v="43.878999999999998"/>
    <n v="-1.9419999999999999"/>
    <n v="198.62"/>
    <n v="1.1180000000000001"/>
    <n v="109285.398"/>
    <n v="1.9830000000000001"/>
    <n v="0"/>
    <n v="0"/>
    <n v="2.9580000000000002"/>
    <n v="6.2629999999999999"/>
    <n v="26.884"/>
    <n v="25.783000000000001"/>
    <n v="0"/>
    <n v="0"/>
    <n v="0.56999999999999995"/>
    <n v="1.2070000000000001"/>
    <n v="0.37"/>
    <n v="0.78300000000000003"/>
    <n v="8.0090000000000003"/>
    <n v="16.954000000000001"/>
    <n v="0.14399999999999999"/>
    <n v="6.8000000000000005E-2"/>
    <n v="51.627000000000002"/>
    <n v="3.9E-2"/>
    <n v="3.9E-2"/>
    <n v="3.3000000000000002E-2"/>
    <n v="4.0000000000000001E-3"/>
    <n v="6.2E-2"/>
    <n v="0.05"/>
    <n v="3.2000000000000001E-2"/>
    <n v="0.06"/>
    <n v="0"/>
    <n v="2.9000000000000001E-2"/>
    <n v="0"/>
    <n v="4.5999999999999999E-2"/>
    <n v="2.1000000000000001E-2"/>
    <n v="0"/>
    <n v="5.3999999999999999E-2"/>
    <n v="0"/>
    <n v="7.0999999999999994E-2"/>
    <n v="2.7E-2"/>
    <n v="2.5000000000000001E-2"/>
    <n v="0"/>
    <n v="0"/>
    <n v="0"/>
    <n v="0"/>
    <n v="12.18"/>
    <n v="12.7"/>
    <n v="2.9670000000000001"/>
    <n v="24.89"/>
  </r>
  <r>
    <x v="18"/>
    <x v="7"/>
    <s v="LUX"/>
    <n v="479877"/>
    <n v="38081000000"/>
    <n v="0.41"/>
    <n v="0.85499999999999998"/>
    <n v="11.318"/>
    <n v="-0.60299999999999998"/>
    <n v="-5.0549999999999997"/>
    <n v="11.391"/>
    <n v="-0.52900000000000003"/>
    <n v="-4.4400000000000004"/>
    <n v="23.736999999999998"/>
    <n v="0.40500000000000003"/>
    <n v="0.22700000000000001"/>
    <n v="23.585000000000001"/>
    <n v="0.40300000000000002"/>
    <n v="0.22600000000000001"/>
    <n v="0.40799999999999997"/>
    <n v="0.84899999999999998"/>
    <n v="11.896000000000001"/>
    <n v="24.79"/>
    <n v="0.42299999999999999"/>
    <n v="15.036"/>
    <n v="623.33699999999999"/>
    <n v="611.173"/>
    <n v="354.18299999999999"/>
    <n v="1E-3"/>
    <n v="46.610999999999997"/>
    <n v="-1.869"/>
    <n v="206.31899999999999"/>
    <n v="1.1879999999999999"/>
    <n v="104455.211"/>
    <n v="1.784"/>
    <n v="0"/>
    <n v="0"/>
    <n v="2.7309999999999999"/>
    <n v="5.6909999999999998"/>
    <n v="25.236000000000001"/>
    <n v="24.152000000000001"/>
    <n v="7.2999999999999995E-2"/>
    <n v="0.153"/>
    <n v="0.57999999999999996"/>
    <n v="1.2090000000000001"/>
    <n v="0.37"/>
    <n v="0.77100000000000002"/>
    <n v="7.6989999999999998"/>
    <n v="16.042999999999999"/>
    <n v="0.14599999999999999"/>
    <n v="7.0000000000000007E-2"/>
    <n v="50.125999999999998"/>
    <n v="3.5999999999999997E-2"/>
    <n v="3.5999999999999997E-2"/>
    <n v="3.2000000000000001E-2"/>
    <n v="3.0000000000000001E-3"/>
    <n v="0.06"/>
    <n v="0.05"/>
    <n v="3.2000000000000001E-2"/>
    <n v="5.8999999999999997E-2"/>
    <n v="0"/>
    <n v="2.9000000000000001E-2"/>
    <n v="0"/>
    <n v="4.7E-2"/>
    <n v="2.1000000000000001E-2"/>
    <n v="0"/>
    <n v="4.8000000000000001E-2"/>
    <n v="2E-3"/>
    <n v="6.8000000000000005E-2"/>
    <n v="2.7E-2"/>
    <n v="2.5000000000000001E-2"/>
    <n v="0"/>
    <n v="0"/>
    <n v="0"/>
    <n v="0"/>
    <n v="11.59"/>
    <n v="12.11"/>
    <n v="0.57799999999999996"/>
    <n v="5.1100000000000003"/>
  </r>
  <r>
    <x v="18"/>
    <x v="8"/>
    <s v="LUX"/>
    <n v="488643"/>
    <n v="40189000000"/>
    <n v="0.38200000000000001"/>
    <n v="0.78300000000000003"/>
    <n v="11.183999999999999"/>
    <n v="-0.13300000000000001"/>
    <n v="-1.1779999999999999"/>
    <n v="11.183999999999999"/>
    <n v="-0.20699999999999999"/>
    <n v="-1.8140000000000001"/>
    <n v="22.888999999999999"/>
    <n v="0.40500000000000003"/>
    <n v="0.22500000000000001"/>
    <n v="22.888999999999999"/>
    <n v="0.40500000000000003"/>
    <n v="0.22500000000000001"/>
    <n v="0.35599999999999998"/>
    <n v="0.72799999999999998"/>
    <n v="15.891"/>
    <n v="32.521000000000001"/>
    <n v="0.57499999999999996"/>
    <n v="15.419"/>
    <n v="634.52200000000005"/>
    <n v="622.35699999999997"/>
    <n v="354.53899999999999"/>
    <n v="1E-3"/>
    <n v="49.204999999999998"/>
    <n v="-1.869"/>
    <n v="214.102"/>
    <n v="1.2569999999999999"/>
    <n v="101834.57"/>
    <n v="1.8009999999999999"/>
    <n v="0"/>
    <n v="0"/>
    <n v="2.5939999999999999"/>
    <n v="5.3090000000000002"/>
    <n v="24.619"/>
    <n v="23.574999999999999"/>
    <n v="0"/>
    <n v="0"/>
    <n v="0.57999999999999996"/>
    <n v="1.1870000000000001"/>
    <n v="0.38"/>
    <n v="0.77800000000000002"/>
    <n v="7.7830000000000004"/>
    <n v="15.928000000000001"/>
    <n v="0.14199999999999999"/>
    <n v="6.9000000000000006E-2"/>
    <n v="49.761000000000003"/>
    <n v="3.3000000000000002E-2"/>
    <n v="3.5000000000000003E-2"/>
    <n v="0.03"/>
    <n v="3.0000000000000001E-3"/>
    <n v="5.8999999999999997E-2"/>
    <n v="0.05"/>
    <n v="3.2000000000000001E-2"/>
    <n v="5.8000000000000003E-2"/>
    <n v="0"/>
    <n v="0.03"/>
    <n v="0"/>
    <n v="4.7E-2"/>
    <n v="2.1000000000000001E-2"/>
    <n v="0"/>
    <n v="4.3999999999999997E-2"/>
    <n v="0"/>
    <n v="6.9000000000000006E-2"/>
    <n v="2.7E-2"/>
    <n v="2.5000000000000001E-2"/>
    <n v="0"/>
    <n v="0"/>
    <n v="0"/>
    <n v="0"/>
    <n v="11.52"/>
    <n v="12.03"/>
    <n v="4.7060000000000004"/>
    <n v="42.08"/>
  </r>
  <r>
    <x v="18"/>
    <x v="9"/>
    <s v="LUX"/>
    <n v="497876"/>
    <n v="37578000000"/>
    <n v="0.35799999999999998"/>
    <n v="0.71899999999999997"/>
    <n v="10.638999999999999"/>
    <n v="-0.54600000000000004"/>
    <n v="-4.8769999999999998"/>
    <n v="10.638999999999999"/>
    <n v="-0.54600000000000004"/>
    <n v="-4.8769999999999998"/>
    <n v="21.369"/>
    <n v="0.40400000000000003"/>
    <n v="0.224"/>
    <n v="21.369"/>
    <n v="0.40400000000000003"/>
    <n v="0.224"/>
    <n v="0.33900000000000002"/>
    <n v="0.68200000000000005"/>
    <n v="9.4239999999999995"/>
    <n v="18.928000000000001"/>
    <n v="0.35799999999999998"/>
    <n v="15.776999999999999"/>
    <n v="645.16099999999994"/>
    <n v="632.99599999999998"/>
    <n v="354.87799999999999"/>
    <n v="1E-3"/>
    <n v="51.863999999999997"/>
    <n v="-1.869"/>
    <n v="221.31700000000001"/>
    <n v="1.3240000000000001"/>
    <n v="95591.976999999999"/>
    <n v="1.8080000000000001"/>
    <n v="0"/>
    <n v="0"/>
    <n v="2.6589999999999998"/>
    <n v="5.34"/>
    <n v="22.978000000000002"/>
    <n v="21.952999999999999"/>
    <n v="0"/>
    <n v="0"/>
    <n v="0.57999999999999996"/>
    <n v="1.165"/>
    <n v="0.37"/>
    <n v="0.74299999999999999"/>
    <n v="7.2149999999999999"/>
    <n v="14.492000000000001"/>
    <n v="0.13500000000000001"/>
    <n v="6.7000000000000004E-2"/>
    <n v="47.593000000000004"/>
    <n v="0.03"/>
    <n v="3.4000000000000002E-2"/>
    <n v="2.9000000000000001E-2"/>
    <n v="3.0000000000000001E-3"/>
    <n v="5.8000000000000003E-2"/>
    <n v="4.9000000000000002E-2"/>
    <n v="3.2000000000000001E-2"/>
    <n v="5.6000000000000001E-2"/>
    <n v="0"/>
    <n v="0.03"/>
    <n v="0"/>
    <n v="4.8000000000000001E-2"/>
    <n v="2.1000000000000001E-2"/>
    <n v="0"/>
    <n v="4.5999999999999999E-2"/>
    <n v="0"/>
    <n v="6.6000000000000003E-2"/>
    <n v="2.8000000000000001E-2"/>
    <n v="2.5000000000000001E-2"/>
    <n v="0"/>
    <n v="0"/>
    <n v="0"/>
    <n v="0"/>
    <n v="10.93"/>
    <n v="11.44"/>
    <n v="-1.2150000000000001"/>
    <n v="-11.42"/>
  </r>
  <r>
    <x v="18"/>
    <x v="10"/>
    <s v="LUX"/>
    <n v="507075"/>
    <n v="39447000000"/>
    <n v="0.371"/>
    <n v="0.73099999999999998"/>
    <n v="11.202"/>
    <n v="0.56299999999999994"/>
    <n v="5.2939999999999996"/>
    <n v="11.202"/>
    <n v="0.56299999999999994"/>
    <n v="5.2939999999999996"/>
    <n v="22.091999999999999"/>
    <n v="0.40699999999999997"/>
    <n v="0.224"/>
    <n v="22.091999999999999"/>
    <n v="0.40699999999999997"/>
    <n v="0.224"/>
    <n v="0.32600000000000001"/>
    <n v="0.64400000000000002"/>
    <n v="10.79"/>
    <n v="21.279"/>
    <n v="0.39200000000000002"/>
    <n v="16.146999999999998"/>
    <n v="656.36300000000006"/>
    <n v="644.19799999999998"/>
    <n v="355.20499999999998"/>
    <n v="1E-3"/>
    <n v="54.706000000000003"/>
    <n v="-1.869"/>
    <n v="228.91"/>
    <n v="1.3939999999999999"/>
    <n v="98832.991999999998"/>
    <n v="1.8220000000000001"/>
    <n v="0"/>
    <n v="0"/>
    <n v="2.8420000000000001"/>
    <n v="5.6050000000000004"/>
    <n v="23.744"/>
    <n v="22.719000000000001"/>
    <n v="0"/>
    <n v="0"/>
    <n v="0.57999999999999996"/>
    <n v="1.1439999999999999"/>
    <n v="0.37"/>
    <n v="0.73"/>
    <n v="7.593"/>
    <n v="14.974"/>
    <n v="0.13800000000000001"/>
    <n v="7.0000000000000007E-2"/>
    <n v="50.116"/>
    <n v="0.03"/>
    <n v="3.4000000000000002E-2"/>
    <n v="2.9000000000000001E-2"/>
    <n v="2E-3"/>
    <n v="5.7000000000000002E-2"/>
    <n v="4.9000000000000002E-2"/>
    <n v="3.2000000000000001E-2"/>
    <n v="5.5E-2"/>
    <n v="0"/>
    <n v="3.1E-2"/>
    <n v="0"/>
    <n v="4.8000000000000001E-2"/>
    <n v="2.1999999999999999E-2"/>
    <n v="0"/>
    <n v="4.5999999999999999E-2"/>
    <n v="0"/>
    <n v="6.7000000000000004E-2"/>
    <n v="2.8000000000000001E-2"/>
    <n v="2.5000000000000001E-2"/>
    <n v="0"/>
    <n v="0"/>
    <n v="0"/>
    <n v="0"/>
    <n v="11.52"/>
    <n v="12.04"/>
    <n v="-0.41199999999999998"/>
    <n v="-3.6789999999999998"/>
  </r>
  <r>
    <x v="18"/>
    <x v="11"/>
    <s v="LUX"/>
    <n v="518207"/>
    <n v="42065000000"/>
    <n v="0.38900000000000001"/>
    <n v="0.751"/>
    <n v="11.103"/>
    <n v="-9.9000000000000005E-2"/>
    <n v="-0.88600000000000001"/>
    <n v="11.14"/>
    <n v="-6.3E-2"/>
    <n v="-0.55900000000000005"/>
    <n v="21.495999999999999"/>
    <n v="0.39700000000000002"/>
    <n v="0.22800000000000001"/>
    <n v="21.425999999999998"/>
    <n v="0.39500000000000002"/>
    <n v="0.22700000000000001"/>
    <n v="0.315"/>
    <n v="0.60799999999999998"/>
    <n v="12.185"/>
    <n v="23.513000000000002"/>
    <n v="0.434"/>
    <n v="16.536999999999999"/>
    <n v="667.46600000000001"/>
    <n v="655.33799999999997"/>
    <n v="355.52"/>
    <n v="1E-3"/>
    <n v="57.17"/>
    <n v="-1.8320000000000001"/>
    <n v="236.774"/>
    <n v="1.464"/>
    <n v="94211.608999999997"/>
    <n v="1.738"/>
    <n v="0"/>
    <n v="0"/>
    <n v="2.464"/>
    <n v="4.7549999999999999"/>
    <n v="22.963999999999999"/>
    <n v="22.501000000000001"/>
    <n v="3.6999999999999998E-2"/>
    <n v="7.0999999999999994E-2"/>
    <n v="0.56000000000000005"/>
    <n v="1.081"/>
    <n v="0.38"/>
    <n v="0.73299999999999998"/>
    <n v="7.8639999999999999"/>
    <n v="15.176"/>
    <n v="0.13600000000000001"/>
    <n v="7.0000000000000007E-2"/>
    <n v="48.820999999999998"/>
    <n v="2.9000000000000001E-2"/>
    <n v="3.2000000000000001E-2"/>
    <n v="2.8000000000000001E-2"/>
    <n v="2E-3"/>
    <n v="5.5E-2"/>
    <n v="4.8000000000000001E-2"/>
    <n v="3.2000000000000001E-2"/>
    <n v="5.3999999999999999E-2"/>
    <n v="0"/>
    <n v="3.1E-2"/>
    <n v="0"/>
    <n v="4.9000000000000002E-2"/>
    <n v="2.1999999999999999E-2"/>
    <n v="0"/>
    <n v="3.9E-2"/>
    <n v="1E-3"/>
    <n v="6.9000000000000006E-2"/>
    <n v="2.5999999999999999E-2"/>
    <n v="2.5000000000000001E-2"/>
    <n v="0"/>
    <n v="0"/>
    <n v="0"/>
    <n v="0"/>
    <n v="11.66"/>
    <n v="11.9"/>
    <n v="1.0820000000000001"/>
    <n v="9.7439999999999998"/>
  </r>
  <r>
    <x v="18"/>
    <x v="12"/>
    <s v="LUX"/>
    <n v="530596"/>
    <n v="44073000000"/>
    <n v="0.38100000000000001"/>
    <n v="0.71799999999999997"/>
    <n v="10.867000000000001"/>
    <n v="-0.23499999999999999"/>
    <n v="-2.121"/>
    <n v="10.904"/>
    <n v="-0.23499999999999999"/>
    <n v="-2.1139999999999999"/>
    <n v="20.550999999999998"/>
    <n v="0.39"/>
    <n v="0.22700000000000001"/>
    <n v="20.481999999999999"/>
    <n v="0.38800000000000001"/>
    <n v="0.22700000000000001"/>
    <n v="0.28599999999999998"/>
    <n v="0.53800000000000003"/>
    <n v="12.034000000000001"/>
    <n v="22.681000000000001"/>
    <n v="0.43"/>
    <n v="16.917999999999999"/>
    <n v="678.33299999999997"/>
    <n v="666.24199999999996"/>
    <n v="355.80500000000001"/>
    <n v="1E-3"/>
    <n v="59.67"/>
    <n v="-1.7949999999999999"/>
    <n v="244.40700000000001"/>
    <n v="1.532"/>
    <n v="90375.616999999998"/>
    <n v="1.7130000000000001"/>
    <n v="0"/>
    <n v="0"/>
    <n v="2.5"/>
    <n v="4.7119999999999997"/>
    <n v="21.994"/>
    <n v="21.542000000000002"/>
    <n v="3.6999999999999998E-2"/>
    <n v="6.9000000000000006E-2"/>
    <n v="0.55000000000000004"/>
    <n v="1.0369999999999999"/>
    <n v="0.36"/>
    <n v="0.67800000000000005"/>
    <n v="7.633"/>
    <n v="14.385"/>
    <n v="0.128"/>
    <n v="6.8000000000000005E-2"/>
    <n v="47.953000000000003"/>
    <n v="2.8000000000000001E-2"/>
    <n v="3.1E-2"/>
    <n v="2.7E-2"/>
    <n v="2E-3"/>
    <n v="5.3999999999999999E-2"/>
    <n v="4.8000000000000001E-2"/>
    <n v="3.2000000000000001E-2"/>
    <n v="5.2999999999999999E-2"/>
    <n v="0"/>
    <n v="3.2000000000000001E-2"/>
    <n v="0"/>
    <n v="4.9000000000000002E-2"/>
    <n v="2.1999999999999999E-2"/>
    <n v="0"/>
    <n v="3.7999999999999999E-2"/>
    <n v="1E-3"/>
    <n v="6.6000000000000003E-2"/>
    <n v="2.5000000000000001E-2"/>
    <n v="2.5000000000000001E-2"/>
    <n v="0"/>
    <n v="0"/>
    <n v="0"/>
    <n v="0"/>
    <n v="11.43"/>
    <n v="11.67"/>
    <n v="1.167"/>
    <n v="10.738"/>
  </r>
  <r>
    <x v="18"/>
    <x v="13"/>
    <s v="LUX"/>
    <n v="543068"/>
    <n v="46281000000"/>
    <n v="0.372"/>
    <n v="0.68400000000000005"/>
    <n v="10.324999999999999"/>
    <n v="-0.54200000000000004"/>
    <n v="-4.9880000000000004"/>
    <n v="10.324999999999999"/>
    <n v="-0.57899999999999996"/>
    <n v="-5.3079999999999998"/>
    <n v="19.013000000000002"/>
    <n v="0.35499999999999998"/>
    <n v="0.22600000000000001"/>
    <n v="19.013000000000002"/>
    <n v="0.35499999999999998"/>
    <n v="0.22600000000000001"/>
    <n v="0.27600000000000002"/>
    <n v="0.50900000000000001"/>
    <n v="11.601000000000001"/>
    <n v="21.363"/>
    <n v="0.39900000000000002"/>
    <n v="17.289000000000001"/>
    <n v="688.65899999999999"/>
    <n v="676.56700000000001"/>
    <n v="356.08100000000002"/>
    <n v="1E-3"/>
    <n v="61.784999999999997"/>
    <n v="-1.7949999999999999"/>
    <n v="251.91499999999999"/>
    <n v="1.5860000000000001"/>
    <n v="84137.460999999996"/>
    <n v="1.57"/>
    <n v="0"/>
    <n v="0"/>
    <n v="2.1150000000000002"/>
    <n v="3.895"/>
    <n v="20.513000000000002"/>
    <n v="20.071000000000002"/>
    <n v="0"/>
    <n v="0"/>
    <n v="0.56000000000000005"/>
    <n v="1.0309999999999999"/>
    <n v="0.36"/>
    <n v="0.66300000000000003"/>
    <n v="7.508"/>
    <n v="13.826000000000001"/>
    <n v="9.9000000000000005E-2"/>
    <n v="5.3999999999999999E-2"/>
    <n v="45.692"/>
    <n v="2.5999999999999999E-2"/>
    <n v="2.9000000000000001E-2"/>
    <n v="2.5999999999999999E-2"/>
    <n v="2E-3"/>
    <n v="5.2999999999999999E-2"/>
    <n v="4.8000000000000001E-2"/>
    <n v="3.1E-2"/>
    <n v="5.1999999999999998E-2"/>
    <n v="0"/>
    <n v="3.2000000000000001E-2"/>
    <n v="0"/>
    <n v="4.9000000000000002E-2"/>
    <n v="2.1999999999999999E-2"/>
    <n v="0"/>
    <n v="3.2000000000000001E-2"/>
    <n v="0"/>
    <n v="6.5000000000000002E-2"/>
    <n v="1.7999999999999999E-2"/>
    <n v="2.5000000000000001E-2"/>
    <n v="0"/>
    <n v="0"/>
    <n v="0"/>
    <n v="0"/>
    <n v="10.9"/>
    <n v="11.14"/>
    <n v="1.276"/>
    <n v="12.359"/>
  </r>
  <r>
    <x v="18"/>
    <x v="14"/>
    <s v="LUX"/>
    <n v="556075"/>
    <n v="48789000000"/>
    <n v="0.36"/>
    <n v="0.64700000000000002"/>
    <n v="9.8279999999999994"/>
    <n v="-0.497"/>
    <n v="-4.8150000000000004"/>
    <n v="9.8650000000000002"/>
    <n v="-0.46100000000000002"/>
    <n v="-4.46"/>
    <n v="17.739999999999998"/>
    <n v="0.32100000000000001"/>
    <n v="0.223"/>
    <n v="17.673999999999999"/>
    <n v="0.32"/>
    <n v="0.222"/>
    <n v="0.27700000000000002"/>
    <n v="0.499"/>
    <n v="11.327999999999999"/>
    <n v="20.372"/>
    <n v="0.36799999999999999"/>
    <n v="17.649000000000001"/>
    <n v="698.48699999999997"/>
    <n v="686.43200000000002"/>
    <n v="356.35899999999998"/>
    <n v="1E-3"/>
    <n v="63.790999999999997"/>
    <n v="-1.7589999999999999"/>
    <n v="259.02600000000001"/>
    <n v="1.661"/>
    <n v="79619.141000000003"/>
    <n v="1.44"/>
    <n v="0"/>
    <n v="0"/>
    <n v="2.0059999999999998"/>
    <n v="3.6080000000000001"/>
    <n v="19.134"/>
    <n v="18.702999999999999"/>
    <n v="3.6999999999999998E-2"/>
    <n v="6.6000000000000003E-2"/>
    <n v="0.56000000000000005"/>
    <n v="1.0069999999999999"/>
    <n v="0.36"/>
    <n v="0.64700000000000002"/>
    <n v="7.1109999999999998"/>
    <n v="12.788"/>
    <n v="0.13300000000000001"/>
    <n v="7.3999999999999996E-2"/>
    <n v="44.274000000000001"/>
    <n v="2.4E-2"/>
    <n v="2.8000000000000001E-2"/>
    <n v="2.4E-2"/>
    <n v="2E-3"/>
    <n v="5.1999999999999998E-2"/>
    <n v="4.7E-2"/>
    <n v="3.1E-2"/>
    <n v="5.0999999999999997E-2"/>
    <n v="0"/>
    <n v="3.2000000000000001E-2"/>
    <n v="0"/>
    <n v="0.05"/>
    <n v="2.1999999999999999E-2"/>
    <n v="0"/>
    <n v="0.03"/>
    <n v="1E-3"/>
    <n v="6.0999999999999999E-2"/>
    <n v="2.4E-2"/>
    <n v="2.4E-2"/>
    <n v="0"/>
    <n v="0"/>
    <n v="0"/>
    <n v="0"/>
    <n v="10.4"/>
    <n v="10.64"/>
    <n v="1.5"/>
    <n v="15.265000000000001"/>
  </r>
  <r>
    <x v="18"/>
    <x v="15"/>
    <s v="LUX"/>
    <n v="569415"/>
    <n v="51597000000"/>
    <n v="0.32900000000000001"/>
    <n v="0.57899999999999996"/>
    <n v="9.3469999999999995"/>
    <n v="-0.48099999999999998"/>
    <n v="-4.891"/>
    <n v="9.3469999999999995"/>
    <n v="-0.51700000000000002"/>
    <n v="-5.2450000000000001"/>
    <n v="16.416"/>
    <n v="0.29199999999999998"/>
    <n v="0.217"/>
    <n v="16.416"/>
    <n v="0.29199999999999998"/>
    <n v="0.217"/>
    <n v="0.28799999999999998"/>
    <n v="0.50600000000000001"/>
    <n v="11"/>
    <n v="19.318000000000001"/>
    <n v="0.34399999999999997"/>
    <n v="17.978999999999999"/>
    <n v="707.83399999999995"/>
    <n v="695.78"/>
    <n v="356.64699999999999"/>
    <n v="1E-3"/>
    <n v="65.620999999999995"/>
    <n v="-1.7589999999999999"/>
    <n v="265.85000000000002"/>
    <n v="1.7370000000000001"/>
    <n v="75576.625"/>
    <n v="1.3460000000000001"/>
    <n v="0"/>
    <n v="0"/>
    <n v="1.83"/>
    <n v="3.2130000000000001"/>
    <n v="17.773"/>
    <n v="17.350999999999999"/>
    <n v="0"/>
    <n v="0"/>
    <n v="0.56000000000000005"/>
    <n v="0.98299999999999998"/>
    <n v="0.36"/>
    <n v="0.63200000000000001"/>
    <n v="6.8239999999999998"/>
    <n v="11.984"/>
    <n v="0.13400000000000001"/>
    <n v="7.5999999999999998E-2"/>
    <n v="43.033999999999999"/>
    <n v="2.3E-2"/>
    <n v="2.5999999999999999E-2"/>
    <n v="2.3E-2"/>
    <n v="2E-3"/>
    <n v="5.0999999999999997E-2"/>
    <n v="4.7E-2"/>
    <n v="3.1E-2"/>
    <n v="0.05"/>
    <n v="0"/>
    <n v="3.1E-2"/>
    <n v="0"/>
    <n v="0.05"/>
    <n v="2.1999999999999999E-2"/>
    <n v="0"/>
    <n v="2.7E-2"/>
    <n v="0"/>
    <n v="5.7000000000000002E-2"/>
    <n v="2.5000000000000001E-2"/>
    <n v="2.4E-2"/>
    <n v="0"/>
    <n v="0"/>
    <n v="0"/>
    <n v="0"/>
    <n v="9.8800000000000008"/>
    <n v="10.119999999999999"/>
    <n v="1.6519999999999999"/>
    <n v="17.677"/>
  </r>
  <r>
    <x v="18"/>
    <x v="16"/>
    <s v="LUX"/>
    <n v="583355"/>
    <n v="53505000000"/>
    <n v="0.35099999999999998"/>
    <n v="0.60199999999999998"/>
    <n v="9.0890000000000004"/>
    <n v="-0.25800000000000001"/>
    <n v="-2.7629999999999999"/>
    <n v="9.1259999999999994"/>
    <n v="-0.222"/>
    <n v="-2.371"/>
    <n v="15.644"/>
    <n v="0.27400000000000002"/>
    <n v="0.215"/>
    <n v="15.581"/>
    <n v="0.27200000000000002"/>
    <n v="0.214"/>
    <n v="0.29399999999999998"/>
    <n v="0.504"/>
    <n v="9.8339999999999996"/>
    <n v="16.858000000000001"/>
    <n v="0.29499999999999998"/>
    <n v="18.329999999999998"/>
    <n v="716.92399999999998"/>
    <n v="704.90599999999995"/>
    <n v="356.94099999999997"/>
    <n v="1E-3"/>
    <n v="67.302999999999997"/>
    <n v="-1.722"/>
    <n v="272.53500000000003"/>
    <n v="1.8129999999999999"/>
    <n v="72784.554999999993"/>
    <n v="1.2729999999999999"/>
    <n v="0"/>
    <n v="0"/>
    <n v="1.6819999999999999"/>
    <n v="2.883"/>
    <n v="16.885000000000002"/>
    <n v="16.405000000000001"/>
    <n v="3.6999999999999998E-2"/>
    <n v="6.3E-2"/>
    <n v="0.56000000000000005"/>
    <n v="0.96"/>
    <n v="0.36"/>
    <n v="0.61699999999999999"/>
    <n v="6.6849999999999996"/>
    <n v="11.46"/>
    <n v="0.13100000000000001"/>
    <n v="7.5999999999999998E-2"/>
    <n v="42.459000000000003"/>
    <n v="2.4E-2"/>
    <n v="2.5999999999999999E-2"/>
    <n v="2.3E-2"/>
    <n v="2E-3"/>
    <n v="4.9000000000000002E-2"/>
    <n v="4.5999999999999999E-2"/>
    <n v="3.1E-2"/>
    <n v="4.9000000000000002E-2"/>
    <n v="0"/>
    <n v="3.1E-2"/>
    <n v="0"/>
    <n v="0.05"/>
    <n v="2.1999999999999999E-2"/>
    <n v="0"/>
    <n v="2.4E-2"/>
    <n v="1E-3"/>
    <n v="5.6000000000000001E-2"/>
    <n v="2.5000000000000001E-2"/>
    <n v="2.4E-2"/>
    <n v="0"/>
    <n v="0"/>
    <n v="0"/>
    <n v="0"/>
    <n v="9.57"/>
    <n v="9.85"/>
    <n v="0.745"/>
    <n v="8.1940000000000008"/>
  </r>
  <r>
    <x v="18"/>
    <x v="17"/>
    <s v="LUX"/>
    <n v="596290"/>
    <n v="56113000000"/>
    <n v="0.371"/>
    <n v="0.622"/>
    <n v="9.2609999999999992"/>
    <n v="0.17199999999999999"/>
    <n v="1.8919999999999999"/>
    <n v="9.298"/>
    <n v="0.17199999999999999"/>
    <n v="1.8839999999999999"/>
    <n v="15.593"/>
    <n v="0.27400000000000002"/>
    <n v="0.21"/>
    <n v="15.531000000000001"/>
    <n v="0.27300000000000002"/>
    <n v="0.20899999999999999"/>
    <n v="0.28299999999999997"/>
    <n v="0.47399999999999998"/>
    <n v="9.7140000000000004"/>
    <n v="16.291"/>
    <n v="0.28599999999999998"/>
    <n v="18.701000000000001"/>
    <n v="726.18499999999995"/>
    <n v="714.20299999999997"/>
    <n v="357.22399999999999"/>
    <n v="1E-3"/>
    <n v="68.959999999999994"/>
    <n v="-1.6850000000000001"/>
    <n v="279.40899999999999"/>
    <n v="1.89"/>
    <n v="74384.773000000001"/>
    <n v="1.306"/>
    <n v="0"/>
    <n v="0"/>
    <n v="1.657"/>
    <n v="2.7789999999999999"/>
    <n v="16.77"/>
    <n v="16.318000000000001"/>
    <n v="3.6999999999999998E-2"/>
    <n v="6.0999999999999999E-2"/>
    <n v="0.56999999999999995"/>
    <n v="0.95599999999999996"/>
    <n v="0.37"/>
    <n v="0.621"/>
    <n v="6.8739999999999997"/>
    <n v="11.528"/>
    <n v="0.129"/>
    <n v="7.6999999999999999E-2"/>
    <n v="44.354999999999997"/>
    <n v="2.5000000000000001E-2"/>
    <n v="2.5999999999999999E-2"/>
    <n v="2.3E-2"/>
    <n v="2E-3"/>
    <n v="4.8000000000000001E-2"/>
    <n v="4.5999999999999999E-2"/>
    <n v="3.1E-2"/>
    <n v="4.8000000000000001E-2"/>
    <n v="0"/>
    <n v="3.1E-2"/>
    <n v="0"/>
    <n v="0.05"/>
    <n v="2.1999999999999999E-2"/>
    <n v="0"/>
    <n v="2.3E-2"/>
    <n v="1E-3"/>
    <n v="5.6000000000000001E-2"/>
    <n v="2.5000000000000001E-2"/>
    <n v="2.4E-2"/>
    <n v="0"/>
    <n v="0"/>
    <n v="0"/>
    <n v="0"/>
    <n v="9.73"/>
    <n v="10"/>
    <n v="0.45300000000000001"/>
    <n v="4.8920000000000003"/>
  </r>
  <r>
    <x v="18"/>
    <x v="18"/>
    <s v="LUX"/>
    <n v="607920"/>
    <n v="59321000000"/>
    <n v="0.36899999999999999"/>
    <n v="0.60799999999999998"/>
    <n v="9.5670000000000002"/>
    <n v="0.30499999999999999"/>
    <n v="3.298"/>
    <n v="9.6029999999999998"/>
    <n v="0.30499999999999999"/>
    <n v="3.2850000000000001"/>
    <n v="15.797000000000001"/>
    <n v="0.27400000000000002"/>
    <n v="0.20699999999999999"/>
    <n v="15.737"/>
    <n v="0.27300000000000002"/>
    <n v="0.20599999999999999"/>
    <n v="0.26700000000000002"/>
    <n v="0.44"/>
    <n v="9.5960000000000001"/>
    <n v="15.785"/>
    <n v="0.27400000000000002"/>
    <n v="19.07"/>
    <n v="735.75099999999998"/>
    <n v="723.80700000000002"/>
    <n v="357.49099999999999"/>
    <n v="1E-3"/>
    <n v="70.569000000000003"/>
    <n v="-1.649"/>
    <n v="286.65300000000002"/>
    <n v="1.9670000000000001"/>
    <n v="76376.741999999998"/>
    <n v="1.3260000000000001"/>
    <n v="0"/>
    <n v="0"/>
    <n v="1.609"/>
    <n v="2.6469999999999998"/>
    <n v="16.959"/>
    <n v="16.498999999999999"/>
    <n v="3.6999999999999998E-2"/>
    <n v="0.06"/>
    <n v="0.56000000000000005"/>
    <n v="0.92100000000000004"/>
    <n v="0.37"/>
    <n v="0.60899999999999999"/>
    <n v="7.2439999999999998"/>
    <n v="11.914999999999999"/>
    <n v="0.127"/>
    <n v="7.6999999999999999E-2"/>
    <n v="46.430999999999997"/>
    <n v="2.4E-2"/>
    <n v="2.5999999999999999E-2"/>
    <n v="2.3E-2"/>
    <n v="2E-3"/>
    <n v="4.8000000000000001E-2"/>
    <n v="4.4999999999999998E-2"/>
    <n v="3.1E-2"/>
    <n v="4.7E-2"/>
    <n v="0"/>
    <n v="3.1E-2"/>
    <n v="0"/>
    <n v="0.05"/>
    <n v="2.1999999999999999E-2"/>
    <n v="0"/>
    <n v="2.1000000000000001E-2"/>
    <n v="1E-3"/>
    <n v="5.8999999999999997E-2"/>
    <n v="2.5999999999999999E-2"/>
    <n v="2.4E-2"/>
    <n v="0"/>
    <n v="0"/>
    <n v="0"/>
    <n v="0"/>
    <n v="10.029999999999999"/>
    <n v="10.31"/>
    <n v="2.9000000000000001E-2"/>
    <n v="0.30599999999999999"/>
  </r>
  <r>
    <x v="18"/>
    <x v="19"/>
    <s v="LUX"/>
    <n v="619981"/>
    <n v="62929000000"/>
    <n v="0.39500000000000002"/>
    <n v="0.63700000000000001"/>
    <n v="9.7520000000000007"/>
    <n v="0.185"/>
    <n v="1.9339999999999999"/>
    <n v="9.7880000000000003"/>
    <n v="0.185"/>
    <n v="1.927"/>
    <n v="15.788"/>
    <n v="0.38547368421052636"/>
    <n v="0.20699999999999999"/>
    <n v="15.728999999999999"/>
    <n v="0.38457894736842108"/>
    <n v="0.20599999999999999"/>
    <n v="0.27400000000000002"/>
    <n v="0.443"/>
    <n v="9.2859999999999996"/>
    <n v="14.978"/>
    <n v="0.41878947368421054"/>
    <n v="19.465"/>
    <n v="745.50300000000004"/>
    <n v="733.59500000000003"/>
    <n v="357.76499999999999"/>
    <n v="1E-3"/>
    <n v="72.177000000000007"/>
    <n v="-1.6120000000000001"/>
    <n v="294.04899999999998"/>
    <n v="2.0459999999999998"/>
    <n v="76273.702999999994"/>
    <n v="1.7095263157894738"/>
    <n v="0"/>
    <n v="0"/>
    <n v="1.6080000000000001"/>
    <n v="2.5939999999999999"/>
    <n v="16.904"/>
    <n v="16.452000000000002"/>
    <n v="3.6999999999999998E-2"/>
    <n v="5.8999999999999997E-2"/>
    <n v="0.56000000000000005"/>
    <n v="0.90300000000000002"/>
    <n v="0.38"/>
    <n v="0.61299999999999999"/>
    <n v="7.3959999999999999"/>
    <n v="11.929"/>
    <n v="0.127"/>
    <n v="7.9000000000000001E-2"/>
    <n v="47.287999999999997"/>
    <n v="2.4E-2"/>
    <n v="2.5999999999999999E-2"/>
    <n v="2.4E-2"/>
    <n v="2E-3"/>
    <n v="4.7E-2"/>
    <n v="4.4999999999999998E-2"/>
    <n v="3.1E-2"/>
    <n v="4.5999999999999999E-2"/>
    <n v="0"/>
    <n v="0.03"/>
    <n v="0"/>
    <n v="0.05"/>
    <n v="2.3E-2"/>
    <n v="0"/>
    <n v="2.1000000000000001E-2"/>
    <n v="1E-3"/>
    <n v="0.06"/>
    <n v="2.5999999999999999E-2"/>
    <n v="2.4E-2"/>
    <n v="0"/>
    <n v="0"/>
    <n v="0"/>
    <n v="0"/>
    <n v="10.199999999999999"/>
    <n v="10.48"/>
    <n v="-0.46500000000000002"/>
    <n v="-4.7720000000000002"/>
  </r>
  <r>
    <x v="18"/>
    <x v="20"/>
    <s v="LUX"/>
    <n v="630401"/>
    <n v="60611000000"/>
    <n v="0.39900000000000002"/>
    <n v="0.63300000000000001"/>
    <n v="8.0969999999999995"/>
    <n v="-1.655"/>
    <n v="-16.974"/>
    <n v="8.17"/>
    <n v="-1.619"/>
    <n v="-16.536000000000001"/>
    <n v="12.96"/>
    <n v="0.38547368421052636"/>
    <n v="0.20200000000000001"/>
    <n v="12.843"/>
    <n v="0.38457894736842108"/>
    <n v="0.2"/>
    <n v="0.23699999999999999"/>
    <n v="0.377"/>
    <n v="7.97"/>
    <n v="12.643000000000001"/>
    <n v="0.41878947368421054"/>
    <n v="19.864000000000001"/>
    <n v="753.6"/>
    <n v="741.76499999999999"/>
    <n v="358.00299999999999"/>
    <n v="2E-3"/>
    <n v="73.646000000000001"/>
    <n v="-1.5389999999999999"/>
    <n v="299.99"/>
    <n v="2.0950000000000002"/>
    <n v="64241.788999999997"/>
    <n v="1.7095263157894738"/>
    <n v="0"/>
    <n v="0"/>
    <n v="1.4690000000000001"/>
    <n v="2.331"/>
    <n v="22.107499999999998"/>
    <n v="21.291149999999998"/>
    <n v="7.2999999999999995E-2"/>
    <n v="0.11600000000000001"/>
    <n v="0.57150000000000012"/>
    <n v="1.1291499999999999"/>
    <n v="0.35600000000000009"/>
    <n v="0.69835000000000014"/>
    <n v="5.9409999999999998"/>
    <n v="9.4250000000000007"/>
    <n v="7.8E-2"/>
    <n v="4.9000000000000002E-2"/>
    <n v="40.497999999999998"/>
    <n v="2.4E-2"/>
    <n v="2.3E-2"/>
    <n v="2.1000000000000001E-2"/>
    <n v="2E-3"/>
    <n v="4.5999999999999999E-2"/>
    <n v="4.3999999999999997E-2"/>
    <n v="0.03"/>
    <n v="4.4999999999999998E-2"/>
    <n v="0"/>
    <n v="0.03"/>
    <n v="0"/>
    <n v="5.0999999999999997E-2"/>
    <n v="2.1999999999999999E-2"/>
    <n v="0"/>
    <n v="1.9E-2"/>
    <n v="2E-3"/>
    <n v="5.2999999999999999E-2"/>
    <n v="1.7000000000000001E-2"/>
    <n v="2.4E-2"/>
    <n v="0"/>
    <n v="0"/>
    <n v="0"/>
    <n v="0"/>
    <n v="10.7705"/>
    <n v="11.172000000000001"/>
    <n v="-0.127"/>
    <n v="-1.5629999999999999"/>
  </r>
  <r>
    <x v="18"/>
    <x v="21"/>
    <s v="LUX"/>
    <n v="639330"/>
    <n v="66829000000"/>
    <n v="0.39900000000000002"/>
    <n v="0.624"/>
    <n v="8.3550000000000004"/>
    <n v="0.25800000000000001"/>
    <n v="3.1869999999999998"/>
    <n v="8.4280000000000008"/>
    <n v="0.25800000000000001"/>
    <n v="3.1579999999999999"/>
    <n v="13.182"/>
    <n v="0.38547368421052636"/>
    <n v="0.19500000000000001"/>
    <n v="13.068"/>
    <n v="0.38457894736842108"/>
    <n v="0.193"/>
    <n v="0.20899999999999999"/>
    <n v="0.32700000000000001"/>
    <n v="11.111190476190476"/>
    <n v="21.850952380952382"/>
    <n v="0.41878947368421054"/>
    <n v="20.263000000000002"/>
    <n v="761.95399999999995"/>
    <n v="750.19299999999998"/>
    <n v="358.21199999999999"/>
    <n v="2E-3"/>
    <n v="75.216999999999999"/>
    <n v="-1.466"/>
    <n v="306.11599999999999"/>
    <n v="2.1440000000000001"/>
    <n v="67687.906000000003"/>
    <n v="1.7095263157894738"/>
    <n v="0"/>
    <n v="0"/>
    <n v="1.571"/>
    <n v="2.4580000000000002"/>
    <n v="22.107499999999998"/>
    <n v="21.291149999999998"/>
    <n v="7.2999999999999995E-2"/>
    <n v="0.115"/>
    <n v="0.57150000000000012"/>
    <n v="1.1291499999999999"/>
    <n v="0.35600000000000009"/>
    <n v="0.69835000000000014"/>
    <n v="6.1260000000000003"/>
    <n v="9.5809999999999995"/>
    <n v="7.6999999999999999E-2"/>
    <n v="4.9000000000000002E-2"/>
    <n v="43.274999999999999"/>
    <n v="2.4E-2"/>
    <n v="2.3E-2"/>
    <n v="2.1000000000000001E-2"/>
    <n v="1E-3"/>
    <n v="4.4999999999999998E-2"/>
    <n v="4.3999999999999997E-2"/>
    <n v="0.03"/>
    <n v="4.4999999999999998E-2"/>
    <n v="0"/>
    <n v="0.03"/>
    <n v="0"/>
    <n v="5.0999999999999997E-2"/>
    <n v="2.1999999999999999E-2"/>
    <n v="0"/>
    <n v="0.02"/>
    <n v="2E-3"/>
    <n v="5.1999999999999998E-2"/>
    <n v="1.7000000000000001E-2"/>
    <n v="2.4E-2"/>
    <n v="0"/>
    <n v="0"/>
    <n v="0"/>
    <n v="0"/>
    <n v="10.7705"/>
    <n v="11.172000000000001"/>
    <n v="0.83609523809523822"/>
    <n v="7.5482857142857132"/>
  </r>
  <r>
    <x v="19"/>
    <x v="0"/>
    <s v="MYS"/>
    <n v="22945152"/>
    <n v="172000000000"/>
    <n v="6.5880000000000001"/>
    <n v="0.28699999999999998"/>
    <n v="126.203"/>
    <n v="17.911999999999999"/>
    <n v="16.54"/>
    <n v="215.934"/>
    <n v="13.661"/>
    <n v="6.7539999999999996"/>
    <n v="9.4109999999999996"/>
    <n v="0.70699999999999996"/>
    <n v="0.35299999999999998"/>
    <n v="5.5"/>
    <n v="0.41299999999999998"/>
    <n v="0.20599999999999999"/>
    <n v="7.8739999999999997"/>
    <n v="0.34300000000000003"/>
    <n v="114.005"/>
    <n v="4.9690000000000003"/>
    <n v="0.373"/>
    <n v="78.257999999999996"/>
    <n v="1838.039"/>
    <n v="10805.201999999999"/>
    <n v="122.297"/>
    <n v="109.145"/>
    <n v="357.41300000000001"/>
    <n v="9856.893"/>
    <n v="1170.9269999999999"/>
    <m/>
    <n v="26639.928"/>
    <n v="2.0009999999999999"/>
    <n v="5.9169999999999998"/>
    <n v="0.25800000000000001"/>
    <n v="49.670999999999999"/>
    <n v="2.165"/>
    <n v="6.9290000000000003"/>
    <n v="11.847"/>
    <n v="89.730999999999995"/>
    <n v="3.911"/>
    <n v="26.15"/>
    <n v="1.1399999999999999"/>
    <n v="8.8699999999999992"/>
    <n v="0.38700000000000001"/>
    <n v="56.152999999999999"/>
    <n v="2.4470000000000001"/>
    <m/>
    <m/>
    <n v="611.25699999999995"/>
    <n v="0.91300000000000003"/>
    <n v="0.496"/>
    <n v="0.70599999999999996"/>
    <n v="8.5999999999999993E-2"/>
    <n v="0.42499999999999999"/>
    <n v="0.17599999999999999"/>
    <n v="0.64200000000000002"/>
    <n v="2.3E-2"/>
    <n v="1.02"/>
    <n v="0.29299999999999998"/>
    <n v="1.534"/>
    <n v="0.32"/>
    <m/>
    <n v="2.121"/>
    <n v="1.05"/>
    <n v="1.754"/>
    <n v="0.54500000000000004"/>
    <m/>
    <n v="0.5"/>
    <n v="1E-3"/>
    <n v="4.0000000000000001E-3"/>
    <n v="6.0000000000000001E-3"/>
    <n v="0"/>
    <n v="271.82"/>
    <n v="158.97999999999999"/>
    <n v="-12.198"/>
    <n v="-9.6649999999999991"/>
  </r>
  <r>
    <x v="19"/>
    <x v="1"/>
    <s v="MYS"/>
    <n v="23542522"/>
    <n v="178000000000"/>
    <n v="6.327"/>
    <n v="0.26900000000000002"/>
    <n v="133.988"/>
    <n v="7.7850000000000001"/>
    <n v="6.1689999999999996"/>
    <n v="229.58199999999999"/>
    <n v="13.648"/>
    <n v="6.32"/>
    <n v="9.7520000000000007"/>
    <n v="0.74199999999999999"/>
    <n v="0.36699999999999999"/>
    <n v="5.6909999999999998"/>
    <n v="0.433"/>
    <n v="0.214"/>
    <n v="9.93"/>
    <n v="0.42199999999999999"/>
    <n v="119.462"/>
    <n v="5.0739999999999998"/>
    <n v="0.38600000000000001"/>
    <n v="84.584999999999994"/>
    <n v="1972.027"/>
    <n v="11034.784"/>
    <n v="132.226"/>
    <n v="114.813"/>
    <n v="405.995"/>
    <n v="9952.4860000000008"/>
    <n v="1234.4069999999999"/>
    <m/>
    <n v="26582.326000000001"/>
    <n v="2.024"/>
    <n v="5.6680000000000001"/>
    <n v="0.24099999999999999"/>
    <n v="48.582000000000001"/>
    <n v="2.0640000000000001"/>
    <n v="7"/>
    <n v="11.167"/>
    <n v="95.593999999999994"/>
    <n v="4.0599999999999996"/>
    <n v="25.13"/>
    <n v="1.0669999999999999"/>
    <n v="8.93"/>
    <n v="0.379"/>
    <n v="63.481000000000002"/>
    <n v="2.6960000000000002"/>
    <m/>
    <m/>
    <n v="625.81500000000005"/>
    <n v="0.83899999999999997"/>
    <n v="0.52200000000000002"/>
    <n v="0.755"/>
    <n v="0.107"/>
    <n v="0.441"/>
    <n v="0.184"/>
    <n v="0.64400000000000002"/>
    <n v="2.5000000000000001E-2"/>
    <n v="1.0449999999999999"/>
    <n v="0.32"/>
    <n v="1.538"/>
    <n v="0.32800000000000001"/>
    <m/>
    <n v="2.016"/>
    <n v="1.018"/>
    <n v="2.0169999999999999"/>
    <n v="0.61099999999999999"/>
    <m/>
    <n v="0.505"/>
    <n v="1E-3"/>
    <n v="4.0000000000000001E-3"/>
    <n v="6.0000000000000001E-3"/>
    <n v="0"/>
    <n v="262.89"/>
    <n v="164.79"/>
    <n v="-14.526"/>
    <n v="-10.842000000000001"/>
  </r>
  <r>
    <x v="19"/>
    <x v="2"/>
    <s v="MYS"/>
    <n v="24142448"/>
    <n v="185000000000"/>
    <n v="7.1459999999999999"/>
    <n v="0.29599999999999999"/>
    <n v="135.11799999999999"/>
    <n v="1.1299999999999999"/>
    <n v="0.84299999999999997"/>
    <n v="244.452"/>
    <n v="14.87"/>
    <n v="6.4770000000000003"/>
    <n v="10.125"/>
    <n v="0.745"/>
    <n v="0.371"/>
    <n v="5.5970000000000004"/>
    <n v="0.41199999999999998"/>
    <n v="0.20499999999999999"/>
    <n v="12.545999999999999"/>
    <n v="0.52"/>
    <n v="125.389"/>
    <n v="5.194"/>
    <n v="0.38200000000000001"/>
    <n v="91.730999999999995"/>
    <n v="2107.145"/>
    <n v="11279.236000000001"/>
    <n v="144.77199999999999"/>
    <n v="120.51"/>
    <n v="455.02"/>
    <n v="10061.82"/>
    <n v="1295.1130000000001"/>
    <m/>
    <n v="27303.565999999999"/>
    <n v="2.008"/>
    <n v="5.6980000000000004"/>
    <n v="0.23599999999999999"/>
    <n v="49.024000000000001"/>
    <n v="2.0310000000000001"/>
    <n v="7.1849999999999996"/>
    <n v="11.548999999999999"/>
    <n v="109.334"/>
    <n v="4.5289999999999999"/>
    <n v="27.5"/>
    <n v="1.139"/>
    <n v="9.61"/>
    <n v="0.39800000000000002"/>
    <n v="60.704999999999998"/>
    <n v="2.5139999999999998"/>
    <m/>
    <m/>
    <n v="659.17499999999995"/>
    <n v="0.89800000000000002"/>
    <n v="0.51400000000000001"/>
    <n v="0.77700000000000002"/>
    <n v="0.13"/>
    <n v="0.45900000000000002"/>
    <n v="0.192"/>
    <n v="0.64600000000000002"/>
    <n v="2.7E-2"/>
    <n v="1.0680000000000001"/>
    <n v="0.34499999999999997"/>
    <n v="1.542"/>
    <n v="0.33500000000000002"/>
    <m/>
    <n v="1.9079999999999999"/>
    <n v="0.999"/>
    <n v="2.1120000000000001"/>
    <n v="0.58399999999999996"/>
    <m/>
    <n v="0.51100000000000001"/>
    <n v="1E-3"/>
    <n v="4.0000000000000001E-3"/>
    <n v="6.0000000000000001E-3"/>
    <n v="0"/>
    <n v="278.81"/>
    <n v="173.46"/>
    <n v="-9.7289999999999992"/>
    <n v="-7.2009999999999996"/>
  </r>
  <r>
    <x v="19"/>
    <x v="3"/>
    <s v="MYS"/>
    <n v="24739420"/>
    <n v="193000000000"/>
    <n v="8.2100000000000009"/>
    <n v="0.33200000000000002"/>
    <n v="156.52099999999999"/>
    <n v="21.402999999999999"/>
    <n v="15.84"/>
    <n v="254.20400000000001"/>
    <n v="9.7520000000000007"/>
    <n v="3.9889999999999999"/>
    <n v="10.275"/>
    <n v="0.72699999999999998"/>
    <n v="0.35599999999999998"/>
    <n v="6.327"/>
    <n v="0.44700000000000001"/>
    <n v="0.219"/>
    <n v="18.213999999999999"/>
    <n v="0.73599999999999999"/>
    <n v="128.03800000000001"/>
    <n v="5.1749999999999998"/>
    <n v="0.36599999999999999"/>
    <n v="99.94"/>
    <n v="2263.6660000000002"/>
    <n v="11533.44"/>
    <n v="162.98599999999999"/>
    <n v="126.505"/>
    <n v="516.90099999999995"/>
    <n v="10159.502"/>
    <n v="1357.3340000000001"/>
    <m/>
    <n v="28867.148000000001"/>
    <n v="2.0409999999999999"/>
    <n v="5.9939999999999998"/>
    <n v="0.24199999999999999"/>
    <n v="61.881"/>
    <n v="2.5009999999999999"/>
    <n v="7.4269999999999996"/>
    <n v="11.679"/>
    <n v="97.682000000000002"/>
    <n v="3.948"/>
    <n v="28.43"/>
    <n v="1.149"/>
    <n v="10.42"/>
    <n v="0.42099999999999999"/>
    <n v="62.222000000000001"/>
    <n v="2.5150000000000001"/>
    <m/>
    <m/>
    <n v="714.15599999999995"/>
    <n v="0.96299999999999997"/>
    <n v="0.56599999999999995"/>
    <n v="0.76300000000000001"/>
    <n v="0.17299999999999999"/>
    <n v="0.48"/>
    <n v="0.20100000000000001"/>
    <n v="0.64800000000000002"/>
    <n v="2.9000000000000001E-2"/>
    <n v="1.0920000000000001"/>
    <n v="0.378"/>
    <n v="1.544"/>
    <n v="0.34200000000000003"/>
    <m/>
    <n v="2.0019999999999998"/>
    <n v="1.218"/>
    <n v="1.728"/>
    <n v="0.58299999999999996"/>
    <m/>
    <n v="0.51700000000000002"/>
    <n v="1E-3"/>
    <n v="5.0000000000000001E-3"/>
    <n v="6.0000000000000001E-3"/>
    <n v="0"/>
    <n v="288.92"/>
    <n v="183.73"/>
    <n v="-28.483000000000001"/>
    <n v="-18.198"/>
  </r>
  <r>
    <x v="19"/>
    <x v="4"/>
    <s v="MYS"/>
    <n v="25333250"/>
    <n v="202000000000"/>
    <n v="8.1969999999999992"/>
    <n v="0.32400000000000001"/>
    <n v="171.102"/>
    <n v="14.581"/>
    <n v="9.3149999999999995"/>
    <n v="260.72300000000001"/>
    <n v="6.52"/>
    <n v="2.5649999999999999"/>
    <n v="10.292"/>
    <n v="0.69299999999999995"/>
    <n v="0.33800000000000002"/>
    <n v="6.7539999999999996"/>
    <n v="0.45500000000000002"/>
    <n v="0.222"/>
    <n v="31.719000000000001"/>
    <n v="1.252"/>
    <n v="135.232"/>
    <n v="5.3380000000000001"/>
    <n v="0.35899999999999999"/>
    <n v="108.137"/>
    <n v="2434.768"/>
    <n v="11794.163"/>
    <n v="194.70500000000001"/>
    <n v="130.858"/>
    <n v="576.11800000000005"/>
    <n v="10249.124"/>
    <n v="1424.95"/>
    <m/>
    <n v="30459.574000000001"/>
    <n v="2.0510000000000002"/>
    <n v="4.3529999999999998"/>
    <n v="0.17199999999999999"/>
    <n v="59.218000000000004"/>
    <n v="2.3380000000000001"/>
    <n v="7.8929999999999998"/>
    <n v="12.4"/>
    <n v="89.620999999999995"/>
    <n v="3.5379999999999998"/>
    <n v="31.81"/>
    <n v="1.256"/>
    <n v="11.13"/>
    <n v="0.439"/>
    <n v="67.614999999999995"/>
    <n v="2.669"/>
    <m/>
    <m/>
    <n v="771.64"/>
    <n v="0.9"/>
    <n v="0.59699999999999998"/>
    <n v="0.76700000000000002"/>
    <n v="0.29199999999999998"/>
    <n v="0.498"/>
    <n v="0.21099999999999999"/>
    <n v="0.65"/>
    <n v="3.4000000000000002E-2"/>
    <n v="1.099"/>
    <n v="0.40600000000000003"/>
    <n v="1.5449999999999999"/>
    <n v="0.34899999999999998"/>
    <m/>
    <n v="1.3440000000000001"/>
    <n v="1.1259999999999999"/>
    <n v="1.671"/>
    <n v="0.61199999999999999"/>
    <m/>
    <n v="0.52300000000000002"/>
    <n v="2E-3"/>
    <n v="5.0000000000000001E-3"/>
    <n v="6.0000000000000001E-3"/>
    <n v="0"/>
    <n v="314.12"/>
    <n v="199.96"/>
    <n v="-35.869999999999997"/>
    <n v="-20.963999999999999"/>
  </r>
  <r>
    <x v="19"/>
    <x v="5"/>
    <s v="MYS"/>
    <n v="25923540"/>
    <n v="212000000000"/>
    <n v="8.0619999999999994"/>
    <n v="0.311"/>
    <n v="181.333"/>
    <n v="10.231"/>
    <n v="5.9790000000000001"/>
    <n v="263.44299999999998"/>
    <n v="2.72"/>
    <n v="1.0429999999999999"/>
    <n v="10.162000000000001"/>
    <n v="0.66200000000000003"/>
    <n v="0.315"/>
    <n v="6.9950000000000001"/>
    <n v="0.45600000000000002"/>
    <n v="0.217"/>
    <n v="26.11"/>
    <n v="1.0069999999999999"/>
    <n v="142.316"/>
    <n v="5.49"/>
    <n v="0.35799999999999998"/>
    <n v="116.2"/>
    <n v="2616.1010000000001"/>
    <n v="12057.606"/>
    <n v="220.815"/>
    <n v="145.13999999999999"/>
    <n v="640.19799999999998"/>
    <n v="10331.234"/>
    <n v="1493.749"/>
    <m/>
    <n v="32213.138999999999"/>
    <n v="2.0990000000000002"/>
    <n v="14.282"/>
    <n v="0.55100000000000005"/>
    <n v="64.08"/>
    <n v="2.472"/>
    <n v="8.1280000000000001"/>
    <n v="12.653"/>
    <n v="82.11"/>
    <n v="3.1669999999999998"/>
    <n v="33.270000000000003"/>
    <n v="1.2829999999999999"/>
    <n v="11.52"/>
    <n v="0.44400000000000001"/>
    <n v="68.799000000000007"/>
    <n v="2.6539999999999999"/>
    <m/>
    <m/>
    <n v="835.07899999999995"/>
    <n v="0.83599999999999997"/>
    <n v="0.61199999999999999"/>
    <n v="0.76700000000000002"/>
    <n v="0.22600000000000001"/>
    <n v="0.51200000000000001"/>
    <n v="0.221"/>
    <n v="0.65300000000000002"/>
    <n v="3.7999999999999999E-2"/>
    <n v="1.1850000000000001"/>
    <n v="0.434"/>
    <n v="1.546"/>
    <n v="0.35599999999999998"/>
    <m/>
    <n v="4.1390000000000002"/>
    <n v="1.1910000000000001"/>
    <n v="1.7410000000000001"/>
    <n v="0.61799999999999999"/>
    <m/>
    <n v="0.53"/>
    <n v="2E-3"/>
    <n v="5.0000000000000001E-3"/>
    <n v="7.0000000000000001E-3"/>
    <n v="0"/>
    <n v="328"/>
    <n v="210.7"/>
    <n v="-39.017000000000003"/>
    <n v="-21.516999999999999"/>
  </r>
  <r>
    <x v="19"/>
    <x v="6"/>
    <s v="MYS"/>
    <n v="26509416"/>
    <n v="223000000000"/>
    <n v="8.6039999999999992"/>
    <n v="0.32500000000000001"/>
    <n v="178.785"/>
    <n v="-2.5470000000000002"/>
    <n v="-1.405"/>
    <n v="264.70600000000002"/>
    <n v="1.2629999999999999"/>
    <n v="0.47899999999999998"/>
    <n v="9.9849999999999994"/>
    <n v="0.625"/>
    <n v="0.314"/>
    <n v="6.7439999999999998"/>
    <n v="0.42199999999999999"/>
    <n v="0.21199999999999999"/>
    <n v="26.626000000000001"/>
    <n v="1.004"/>
    <n v="141.58199999999999"/>
    <n v="5.3410000000000002"/>
    <n v="0.33500000000000002"/>
    <n v="124.803"/>
    <n v="2794.886"/>
    <n v="12322.312"/>
    <n v="247.441"/>
    <n v="156.82400000000001"/>
    <n v="709.74400000000003"/>
    <n v="10417.155000000001"/>
    <n v="1556.0740000000001"/>
    <m/>
    <n v="31831.440999999999"/>
    <n v="1.994"/>
    <n v="11.683999999999999"/>
    <n v="0.441"/>
    <n v="69.546000000000006"/>
    <n v="2.6230000000000002"/>
    <n v="8.2390000000000008"/>
    <n v="12.225"/>
    <n v="85.921000000000006"/>
    <n v="3.2410000000000001"/>
    <n v="30.7"/>
    <n v="1.1579999999999999"/>
    <n v="11.52"/>
    <n v="0.435"/>
    <n v="62.325000000000003"/>
    <n v="2.351"/>
    <m/>
    <m/>
    <n v="843.83299999999997"/>
    <n v="0.81799999999999995"/>
    <n v="0.58399999999999996"/>
    <n v="0.74199999999999999"/>
    <n v="0.218"/>
    <n v="0.52600000000000002"/>
    <n v="0.23"/>
    <n v="0.65400000000000003"/>
    <n v="4.2000000000000003E-2"/>
    <n v="1.2450000000000001"/>
    <n v="0.46400000000000002"/>
    <n v="1.5469999999999999"/>
    <n v="0.36099999999999999"/>
    <m/>
    <n v="3.3690000000000002"/>
    <n v="1.2629999999999999"/>
    <n v="1.694"/>
    <n v="0.55400000000000005"/>
    <m/>
    <n v="0.53500000000000003"/>
    <n v="2E-3"/>
    <n v="5.0000000000000001E-3"/>
    <n v="7.0000000000000001E-3"/>
    <n v="0"/>
    <n v="324.08"/>
    <n v="218.41"/>
    <n v="-37.203000000000003"/>
    <n v="-20.809000000000001"/>
  </r>
  <r>
    <x v="19"/>
    <x v="7"/>
    <s v="MYS"/>
    <n v="27092604"/>
    <n v="235000000000"/>
    <n v="8.3460000000000001"/>
    <n v="0.308"/>
    <n v="182.45500000000001"/>
    <n v="3.67"/>
    <n v="2.0529999999999999"/>
    <n v="279.47800000000001"/>
    <n v="14.772"/>
    <n v="5.5810000000000004"/>
    <n v="10.316000000000001"/>
    <n v="0.61699999999999999"/>
    <n v="0.311"/>
    <n v="6.7350000000000003"/>
    <n v="0.40300000000000002"/>
    <n v="0.20300000000000001"/>
    <n v="29.934000000000001"/>
    <n v="1.105"/>
    <n v="151.62700000000001"/>
    <n v="5.5970000000000004"/>
    <n v="0.33500000000000002"/>
    <n v="133.149"/>
    <n v="2977.3420000000001"/>
    <n v="12601.79"/>
    <n v="277.375"/>
    <n v="166.73500000000001"/>
    <n v="775.18200000000002"/>
    <n v="10514.178"/>
    <n v="1624.9010000000001"/>
    <m/>
    <n v="33221.487999999998"/>
    <n v="1.986"/>
    <n v="9.9109999999999996"/>
    <n v="0.36599999999999999"/>
    <n v="65.438000000000002"/>
    <n v="2.415"/>
    <n v="8.7260000000000009"/>
    <n v="12.891"/>
    <n v="97.022999999999996"/>
    <n v="3.581"/>
    <n v="33.07"/>
    <n v="1.2210000000000001"/>
    <n v="12.02"/>
    <n v="0.44400000000000001"/>
    <n v="68.826999999999998"/>
    <n v="2.54"/>
    <m/>
    <m/>
    <n v="900.05700000000002"/>
    <n v="0.73899999999999999"/>
    <n v="0.57899999999999996"/>
    <n v="0.77800000000000002"/>
    <n v="0.23400000000000001"/>
    <n v="0.53500000000000003"/>
    <n v="0.23899999999999999"/>
    <n v="0.65700000000000003"/>
    <n v="4.5999999999999999E-2"/>
    <n v="1.286"/>
    <n v="0.48899999999999999"/>
    <n v="1.552"/>
    <n v="0.36799999999999999"/>
    <m/>
    <n v="2.7229999999999999"/>
    <n v="1.149"/>
    <n v="2.1869999999999998"/>
    <n v="0.61"/>
    <m/>
    <n v="0.54"/>
    <n v="2E-3"/>
    <n v="5.0000000000000001E-3"/>
    <n v="7.0000000000000001E-3"/>
    <n v="0"/>
    <n v="349.26"/>
    <n v="236.4"/>
    <n v="-30.827999999999999"/>
    <n v="-16.896000000000001"/>
  </r>
  <r>
    <x v="19"/>
    <x v="8"/>
    <s v="MYS"/>
    <n v="27664304"/>
    <n v="248000000000"/>
    <n v="8.8629999999999995"/>
    <n v="0.32"/>
    <n v="201.98500000000001"/>
    <n v="19.53"/>
    <n v="10.704000000000001"/>
    <n v="305.38299999999998"/>
    <n v="25.905000000000001"/>
    <n v="9.2690000000000001"/>
    <n v="11.039"/>
    <n v="0.63800000000000001"/>
    <n v="0.32700000000000001"/>
    <n v="7.3010000000000002"/>
    <n v="0.42199999999999999"/>
    <n v="0.217"/>
    <n v="38.036999999999999"/>
    <n v="1.375"/>
    <n v="168.44300000000001"/>
    <n v="6.0890000000000004"/>
    <n v="0.35199999999999998"/>
    <n v="142.012"/>
    <n v="3179.3270000000002"/>
    <n v="12907.174000000001"/>
    <n v="315.41199999999998"/>
    <n v="178.977"/>
    <n v="847.81500000000005"/>
    <n v="10617.575000000001"/>
    <n v="1695.1110000000001"/>
    <m/>
    <n v="33712.133000000002"/>
    <n v="1.9490000000000001"/>
    <n v="12.242000000000001"/>
    <n v="0.443"/>
    <n v="72.632999999999996"/>
    <n v="2.6259999999999999"/>
    <n v="9.0980000000000008"/>
    <n v="13.061999999999999"/>
    <n v="103.398"/>
    <n v="3.738"/>
    <n v="32.83"/>
    <n v="1.1870000000000001"/>
    <n v="12.73"/>
    <n v="0.46"/>
    <n v="70.210999999999999"/>
    <n v="2.5379999999999998"/>
    <m/>
    <m/>
    <n v="932.62300000000005"/>
    <n v="0.77500000000000002"/>
    <n v="0.63"/>
    <n v="0.83099999999999996"/>
    <n v="0.28799999999999998"/>
    <n v="0.54600000000000004"/>
    <n v="0.249"/>
    <n v="0.66"/>
    <n v="5.0999999999999997E-2"/>
    <n v="1.3420000000000001"/>
    <n v="0.51500000000000001"/>
    <n v="1.556"/>
    <n v="0.374"/>
    <m/>
    <n v="3.2730000000000001"/>
    <n v="1.2390000000000001"/>
    <n v="2.2269999999999999"/>
    <n v="0.624"/>
    <m/>
    <n v="0.54600000000000004"/>
    <n v="2E-3"/>
    <n v="5.0000000000000001E-3"/>
    <n v="7.0000000000000001E-3"/>
    <n v="0"/>
    <n v="361.34"/>
    <n v="251.69"/>
    <n v="-33.542000000000002"/>
    <n v="-16.606000000000002"/>
  </r>
  <r>
    <x v="19"/>
    <x v="9"/>
    <s v="MYS"/>
    <n v="28217208"/>
    <n v="235000000000"/>
    <n v="8.3859999999999992"/>
    <n v="0.29699999999999999"/>
    <n v="200.71299999999999"/>
    <n v="-1.272"/>
    <n v="-0.63"/>
    <n v="329.42899999999997"/>
    <n v="24.045999999999999"/>
    <n v="7.8739999999999997"/>
    <n v="11.675000000000001"/>
    <n v="0.69399999999999995"/>
    <n v="0.36499999999999999"/>
    <n v="7.1130000000000004"/>
    <n v="0.42299999999999999"/>
    <n v="0.222"/>
    <n v="46.591000000000001"/>
    <n v="1.651"/>
    <n v="158.74299999999999"/>
    <n v="5.6260000000000003"/>
    <n v="0.33400000000000002"/>
    <n v="150.398"/>
    <n v="3380.04"/>
    <n v="13236.602999999999"/>
    <n v="362.00299999999999"/>
    <n v="190.65799999999999"/>
    <n v="913.25800000000004"/>
    <n v="10746.291999999999"/>
    <n v="1763.723"/>
    <m/>
    <n v="32003.473000000002"/>
    <n v="1.9019999999999999"/>
    <n v="11.680999999999999"/>
    <n v="0.41399999999999998"/>
    <n v="65.442999999999998"/>
    <n v="2.319"/>
    <n v="8.141"/>
    <n v="12.680999999999999"/>
    <n v="128.71600000000001"/>
    <n v="4.5620000000000003"/>
    <n v="36.57"/>
    <n v="1.296"/>
    <n v="11.5"/>
    <n v="0.40799999999999997"/>
    <n v="68.611999999999995"/>
    <n v="2.4319999999999999"/>
    <m/>
    <m/>
    <n v="903.04899999999998"/>
    <n v="0.71299999999999997"/>
    <n v="0.63600000000000001"/>
    <n v="0.9"/>
    <n v="0.35799999999999998"/>
    <n v="0.55300000000000005"/>
    <n v="0.25800000000000001"/>
    <n v="0.66400000000000003"/>
    <n v="5.8000000000000003E-2"/>
    <n v="1.39"/>
    <n v="0.53600000000000003"/>
    <n v="1.5629999999999999"/>
    <n v="0.38"/>
    <m/>
    <n v="3.0790000000000002"/>
    <n v="1.1379999999999999"/>
    <n v="2.5569999999999999"/>
    <n v="0.624"/>
    <m/>
    <n v="0.55300000000000005"/>
    <n v="2E-3"/>
    <n v="5.0000000000000001E-3"/>
    <n v="7.0000000000000001E-3"/>
    <n v="0"/>
    <n v="357.81"/>
    <n v="229.73"/>
    <n v="-41.97"/>
    <n v="-20.91"/>
  </r>
  <r>
    <x v="19"/>
    <x v="10"/>
    <s v="MYS"/>
    <n v="28717728"/>
    <n v="248000000000"/>
    <n v="7.4130000000000003"/>
    <n v="0.25800000000000001"/>
    <n v="215.935"/>
    <n v="15.222"/>
    <n v="7.5839999999999996"/>
    <n v="341.06099999999998"/>
    <n v="11.632"/>
    <n v="3.5310000000000001"/>
    <n v="11.875999999999999"/>
    <n v="0.66300000000000003"/>
    <n v="0.36599999999999999"/>
    <n v="7.5190000000000001"/>
    <n v="0.42"/>
    <n v="0.23100000000000001"/>
    <n v="55.337000000000003"/>
    <n v="1.927"/>
    <n v="184.995"/>
    <n v="6.4420000000000002"/>
    <n v="0.36"/>
    <n v="157.81100000000001"/>
    <n v="3595.9749999999999"/>
    <n v="13577.663"/>
    <n v="417.34100000000001"/>
    <n v="209.65899999999999"/>
    <n v="974.06500000000005"/>
    <n v="10871.418"/>
    <n v="1837.0989999999999"/>
    <m/>
    <n v="32487.745999999999"/>
    <n v="1.8149999999999999"/>
    <n v="19.001999999999999"/>
    <n v="0.66200000000000003"/>
    <n v="60.808"/>
    <n v="2.117"/>
    <n v="8.7189999999999994"/>
    <n v="12.897"/>
    <n v="125.126"/>
    <n v="4.3570000000000002"/>
    <n v="34.630000000000003"/>
    <n v="1.206"/>
    <n v="13.01"/>
    <n v="0.45300000000000001"/>
    <n v="73.375"/>
    <n v="2.5550000000000002"/>
    <m/>
    <m/>
    <n v="932.97400000000005"/>
    <n v="0.59099999999999997"/>
    <n v="0.64700000000000002"/>
    <n v="0.89300000000000002"/>
    <n v="0.39700000000000002"/>
    <n v="0.55500000000000005"/>
    <n v="0.26800000000000002"/>
    <n v="0.66900000000000004"/>
    <n v="6.5000000000000002E-2"/>
    <n v="1.4870000000000001"/>
    <n v="0.55200000000000005"/>
    <n v="1.571"/>
    <n v="0.38600000000000001"/>
    <m/>
    <n v="4.9790000000000001"/>
    <n v="0.98199999999999998"/>
    <n v="2.5859999999999999"/>
    <n v="0.64600000000000002"/>
    <m/>
    <n v="0.55900000000000005"/>
    <n v="2E-3"/>
    <n v="5.0000000000000001E-3"/>
    <n v="8.0000000000000002E-3"/>
    <n v="0"/>
    <n v="370.38"/>
    <n v="250.39"/>
    <n v="-30.94"/>
    <n v="-14.329000000000001"/>
  </r>
  <r>
    <x v="19"/>
    <x v="11"/>
    <s v="MYS"/>
    <n v="29184140"/>
    <n v="262000000000"/>
    <n v="8.1050000000000004"/>
    <n v="0.27800000000000002"/>
    <n v="216.994"/>
    <n v="1.0580000000000001"/>
    <n v="0.49"/>
    <n v="383.19299999999998"/>
    <n v="42.131999999999998"/>
    <n v="12.353"/>
    <n v="13.13"/>
    <n v="0.70299999999999996"/>
    <n v="0.40400000000000003"/>
    <n v="7.4349999999999996"/>
    <n v="0.39800000000000002"/>
    <n v="0.22900000000000001"/>
    <n v="55.543999999999997"/>
    <n v="1.903"/>
    <n v="194.38"/>
    <n v="6.66"/>
    <n v="0.35599999999999998"/>
    <n v="165.916"/>
    <n v="3812.9690000000001"/>
    <n v="13960.856"/>
    <n v="472.88400000000001"/>
    <n v="226.46600000000001"/>
    <n v="1038.8499999999999"/>
    <n v="11037.617"/>
    <n v="1908.8520000000001"/>
    <m/>
    <n v="32524.594000000001"/>
    <n v="1.74"/>
    <n v="16.806999999999999"/>
    <n v="0.57599999999999996"/>
    <n v="64.784000000000006"/>
    <n v="2.2200000000000002"/>
    <n v="8.6950000000000003"/>
    <n v="5.0140000000000002"/>
    <n v="166.19900000000001"/>
    <n v="5.6950000000000003"/>
    <n v="34.049999999999997"/>
    <n v="1.167"/>
    <n v="13.22"/>
    <n v="0.45300000000000001"/>
    <n v="71.753"/>
    <n v="2.4590000000000001"/>
    <m/>
    <m/>
    <n v="949.202"/>
    <n v="0.6"/>
    <n v="0.629"/>
    <n v="0.97099999999999997"/>
    <n v="0.377"/>
    <n v="0.55700000000000005"/>
    <n v="0.27700000000000002"/>
    <n v="0.67400000000000004"/>
    <n v="7.1999999999999995E-2"/>
    <n v="1.5649999999999999"/>
    <n v="0.56799999999999995"/>
    <n v="1.583"/>
    <n v="0.39200000000000002"/>
    <m/>
    <n v="4.5389999999999997"/>
    <n v="1.018"/>
    <n v="3.3479999999999999"/>
    <n v="0.63"/>
    <m/>
    <n v="0.56499999999999995"/>
    <n v="2E-3"/>
    <n v="6.0000000000000001E-3"/>
    <n v="8.0000000000000002E-3"/>
    <n v="0"/>
    <n v="146.34"/>
    <n v="253.77"/>
    <n v="-22.614000000000001"/>
    <n v="-10.420999999999999"/>
  </r>
  <r>
    <x v="19"/>
    <x v="12"/>
    <s v="MYS"/>
    <n v="29660216"/>
    <n v="277000000000"/>
    <n v="8.5050000000000008"/>
    <n v="0.28699999999999998"/>
    <n v="213.28800000000001"/>
    <n v="-3.706"/>
    <n v="-1.708"/>
    <n v="382.74799999999999"/>
    <n v="-0.44500000000000001"/>
    <n v="-0.11600000000000001"/>
    <n v="12.904"/>
    <n v="0.66500000000000004"/>
    <n v="0.36899999999999999"/>
    <n v="7.1909999999999998"/>
    <n v="0.371"/>
    <n v="0.20499999999999999"/>
    <n v="59.87"/>
    <n v="2.0190000000000001"/>
    <n v="210.71199999999999"/>
    <n v="7.1040000000000001"/>
    <n v="0.36599999999999999"/>
    <n v="174.42099999999999"/>
    <n v="4026.2559999999999"/>
    <n v="14343.603999999999"/>
    <n v="532.75400000000002"/>
    <n v="230.81399999999999"/>
    <n v="1105.1389999999999"/>
    <n v="11207.076999999999"/>
    <n v="1983.1289999999999"/>
    <m/>
    <n v="35010.120999999999"/>
    <n v="1.8049999999999999"/>
    <n v="4.3479999999999999"/>
    <n v="0.14699999999999999"/>
    <n v="66.289000000000001"/>
    <n v="2.2349999999999999"/>
    <n v="8.7110000000000003"/>
    <n v="5.0030000000000001"/>
    <n v="169.46"/>
    <n v="5.7130000000000001"/>
    <n v="34.119999999999997"/>
    <n v="1.1499999999999999"/>
    <n v="13.52"/>
    <n v="0.45600000000000002"/>
    <n v="74.277000000000001"/>
    <n v="2.504"/>
    <m/>
    <m/>
    <n v="1038.4079999999999"/>
    <n v="0.61399999999999999"/>
    <n v="0.60899999999999999"/>
    <n v="0.96099999999999997"/>
    <n v="0.40100000000000002"/>
    <n v="0.55900000000000005"/>
    <n v="0.28499999999999998"/>
    <n v="0.68"/>
    <n v="7.9000000000000001E-2"/>
    <n v="1.554"/>
    <n v="0.58399999999999996"/>
    <n v="1.597"/>
    <n v="0.39800000000000002"/>
    <m/>
    <n v="1.143"/>
    <n v="1.02"/>
    <n v="3.5110000000000001"/>
    <n v="0.64400000000000002"/>
    <m/>
    <n v="0.56999999999999995"/>
    <n v="2E-3"/>
    <n v="6.0000000000000001E-3"/>
    <n v="8.0000000000000002E-3"/>
    <n v="0"/>
    <n v="148.38999999999999"/>
    <n v="258.37"/>
    <n v="-2.5760000000000001"/>
    <n v="-1.208"/>
  </r>
  <r>
    <x v="19"/>
    <x v="13"/>
    <s v="MYS"/>
    <n v="30134806"/>
    <n v="293000000000"/>
    <n v="9.3689999999999998"/>
    <n v="0.311"/>
    <n v="242.166"/>
    <n v="28.878"/>
    <n v="13.54"/>
    <n v="381.50799999999998"/>
    <n v="-1.24"/>
    <n v="-0.32400000000000001"/>
    <n v="12.66"/>
    <n v="0.63400000000000001"/>
    <n v="0.35099999999999998"/>
    <n v="8.0359999999999996"/>
    <n v="0.40200000000000002"/>
    <n v="0.223"/>
    <n v="57.988999999999997"/>
    <n v="1.9239999999999999"/>
    <n v="239.84100000000001"/>
    <n v="7.9589999999999996"/>
    <n v="0.39800000000000002"/>
    <n v="183.79"/>
    <n v="4268.4229999999998"/>
    <n v="14725.111000000001"/>
    <n v="590.74300000000005"/>
    <n v="236.13499999999999"/>
    <n v="1187.413"/>
    <n v="11346.419"/>
    <n v="2070.3409999999999"/>
    <m/>
    <n v="36062.542999999998"/>
    <n v="1.8049999999999999"/>
    <n v="5.3209999999999997"/>
    <n v="0.17699999999999999"/>
    <n v="82.274000000000001"/>
    <n v="2.73"/>
    <n v="9.2219999999999995"/>
    <n v="5.617"/>
    <n v="139.34200000000001"/>
    <n v="4.6239999999999997"/>
    <n v="36.17"/>
    <n v="1.2"/>
    <n v="12.96"/>
    <n v="0.43"/>
    <n v="87.212999999999994"/>
    <n v="2.8940000000000001"/>
    <m/>
    <m/>
    <n v="1086.7380000000001"/>
    <n v="0.64900000000000002"/>
    <n v="0.68600000000000005"/>
    <n v="0.95499999999999996"/>
    <n v="0.38600000000000001"/>
    <n v="0.56299999999999994"/>
    <n v="0.29499999999999998"/>
    <n v="0.68500000000000005"/>
    <n v="8.5999999999999993E-2"/>
    <n v="1.55"/>
    <n v="0.60599999999999998"/>
    <n v="1.6060000000000001"/>
    <n v="0.40600000000000003"/>
    <m/>
    <n v="1.373"/>
    <n v="1.258"/>
    <n v="3.0110000000000001"/>
    <n v="0.75"/>
    <m/>
    <n v="0.57699999999999996"/>
    <n v="2E-3"/>
    <n v="6.0000000000000001E-3"/>
    <n v="8.0000000000000002E-3"/>
    <n v="0"/>
    <n v="169.28"/>
    <n v="277.89"/>
    <n v="-2.3250000000000002"/>
    <n v="-0.96"/>
  </r>
  <r>
    <x v="19"/>
    <x v="14"/>
    <s v="MYS"/>
    <n v="30606454"/>
    <n v="310000000000"/>
    <n v="9.8569999999999993"/>
    <n v="0.32200000000000001"/>
    <n v="245.32900000000001"/>
    <n v="3.1619999999999999"/>
    <n v="1.306"/>
    <n v="471.54399999999998"/>
    <n v="90.036000000000001"/>
    <n v="23.6"/>
    <n v="15.407"/>
    <n v="0.73899999999999999"/>
    <n v="0.43"/>
    <n v="8.016"/>
    <n v="0.38400000000000001"/>
    <n v="0.224"/>
    <n v="57.866"/>
    <n v="1.891"/>
    <n v="239.91300000000001"/>
    <n v="7.8390000000000004"/>
    <n v="0.376"/>
    <n v="193.64699999999999"/>
    <n v="4513.7510000000002"/>
    <n v="15196.656000000001"/>
    <n v="648.61"/>
    <n v="242.46100000000001"/>
    <n v="1269.9749999999999"/>
    <n v="11572.634"/>
    <n v="2159.0590000000002"/>
    <m/>
    <n v="35862.222999999998"/>
    <n v="1.7190000000000001"/>
    <n v="6.3259999999999996"/>
    <n v="0.20699999999999999"/>
    <n v="82.561999999999998"/>
    <n v="2.698"/>
    <n v="9.5670000000000002"/>
    <n v="6.6029999999999998"/>
    <n v="226.215"/>
    <n v="7.391"/>
    <n v="41"/>
    <n v="1.34"/>
    <n v="13.58"/>
    <n v="0.44400000000000001"/>
    <n v="88.718000000000004"/>
    <n v="2.899"/>
    <m/>
    <m/>
    <n v="1097.615"/>
    <n v="0.65700000000000003"/>
    <n v="0.69"/>
    <n v="1.1639999999999999"/>
    <n v="0.38400000000000001"/>
    <n v="0.56699999999999995"/>
    <n v="0.30399999999999999"/>
    <n v="0.69399999999999995"/>
    <n v="9.1999999999999998E-2"/>
    <n v="1.552"/>
    <n v="0.627"/>
    <n v="1.6259999999999999"/>
    <n v="0.41399999999999998"/>
    <m/>
    <n v="1.631"/>
    <n v="1.2410000000000001"/>
    <n v="4.5999999999999996"/>
    <n v="0.76"/>
    <m/>
    <n v="0.58499999999999996"/>
    <n v="2E-3"/>
    <n v="6.0000000000000001E-3"/>
    <n v="8.0000000000000002E-3"/>
    <n v="0"/>
    <n v="202.09"/>
    <n v="292.8"/>
    <n v="-5.4160000000000004"/>
    <n v="-2.2069999999999999"/>
  </r>
  <r>
    <x v="19"/>
    <x v="15"/>
    <s v="MYS"/>
    <n v="31068834"/>
    <n v="328000000000"/>
    <n v="8.9809999999999999"/>
    <n v="0.28899999999999998"/>
    <n v="235.702"/>
    <n v="-9.6270000000000007"/>
    <n v="-3.9239999999999999"/>
    <n v="396.40499999999997"/>
    <n v="-75.138999999999996"/>
    <n v="-15.935"/>
    <n v="12.759"/>
    <n v="0.59199999999999997"/>
    <n v="0.35599999999999998"/>
    <n v="7.5860000000000003"/>
    <n v="0.35199999999999998"/>
    <n v="0.21099999999999999"/>
    <n v="66.317999999999998"/>
    <n v="2.1349999999999998"/>
    <n v="227.80600000000001"/>
    <n v="7.3319999999999999"/>
    <n v="0.34"/>
    <n v="202.62799999999999"/>
    <n v="4749.4530000000004"/>
    <n v="15593.062"/>
    <n v="714.928"/>
    <n v="249.46299999999999"/>
    <n v="1347.1859999999999"/>
    <n v="11733.337"/>
    <n v="2235.248"/>
    <m/>
    <n v="35878.008000000002"/>
    <n v="1.663"/>
    <n v="7.0019999999999998"/>
    <n v="0.22500000000000001"/>
    <n v="77.210999999999999"/>
    <n v="2.4849999999999999"/>
    <n v="9.4499999999999993"/>
    <n v="6.0359999999999996"/>
    <n v="160.703"/>
    <n v="5.1719999999999997"/>
    <n v="38.159999999999997"/>
    <n v="1.228"/>
    <n v="13.24"/>
    <n v="0.42599999999999999"/>
    <n v="76.188999999999993"/>
    <n v="2.452"/>
    <m/>
    <m/>
    <n v="1114.6880000000001"/>
    <n v="0.622"/>
    <n v="0.66300000000000003"/>
    <n v="0.96799999999999997"/>
    <n v="0.45100000000000001"/>
    <n v="0.56999999999999995"/>
    <n v="0.313"/>
    <n v="0.69899999999999995"/>
    <n v="0.1"/>
    <n v="1.5580000000000001"/>
    <n v="0.64400000000000002"/>
    <n v="1.637"/>
    <n v="0.41899999999999998"/>
    <m/>
    <n v="1.8260000000000001"/>
    <n v="1.137"/>
    <n v="2.984"/>
    <n v="0.63900000000000001"/>
    <m/>
    <n v="0.59099999999999997"/>
    <n v="2E-3"/>
    <n v="6.0000000000000001E-3"/>
    <n v="8.9999999999999993E-3"/>
    <n v="0"/>
    <n v="187.53"/>
    <n v="293.61"/>
    <n v="-7.8959999999999999"/>
    <n v="-3.35"/>
  </r>
  <r>
    <x v="19"/>
    <x v="16"/>
    <s v="MYS"/>
    <n v="31526414"/>
    <n v="338000000000"/>
    <n v="13.416"/>
    <n v="0.42599999999999999"/>
    <n v="252.06100000000001"/>
    <n v="16.359000000000002"/>
    <n v="6.94"/>
    <n v="375.64699999999999"/>
    <n v="-20.757999999999999"/>
    <n v="-5.2359999999999998"/>
    <n v="11.914999999999999"/>
    <n v="0.53800000000000003"/>
    <n v="0.32"/>
    <n v="7.9950000000000001"/>
    <n v="0.36099999999999999"/>
    <n v="0.215"/>
    <n v="71.045000000000002"/>
    <n v="2.254"/>
    <n v="232.547"/>
    <n v="7.3760000000000003"/>
    <n v="0.33300000000000002"/>
    <n v="216.04400000000001"/>
    <n v="5001.5140000000001"/>
    <n v="15968.709000000001"/>
    <n v="785.97299999999996"/>
    <n v="255.16900000000001"/>
    <n v="1420.712"/>
    <n v="11856.924000000001"/>
    <n v="2323.6170000000002"/>
    <m/>
    <n v="37199.578000000001"/>
    <n v="1.679"/>
    <n v="5.7060000000000004"/>
    <n v="0.18099999999999999"/>
    <n v="73.525000000000006"/>
    <n v="2.3319999999999999"/>
    <n v="9.3149999999999995"/>
    <n v="11.97"/>
    <n v="123.587"/>
    <n v="3.92"/>
    <n v="38.369999999999997"/>
    <n v="1.2170000000000001"/>
    <n v="13.34"/>
    <n v="0.42299999999999999"/>
    <n v="88.367999999999995"/>
    <n v="2.8029999999999999"/>
    <m/>
    <m/>
    <n v="1172.769"/>
    <n v="0.90200000000000002"/>
    <n v="0.71"/>
    <n v="0.93799999999999994"/>
    <n v="0.495"/>
    <n v="0.58299999999999996"/>
    <n v="0.32200000000000001"/>
    <n v="0.70299999999999996"/>
    <n v="0.108"/>
    <n v="1.5569999999999999"/>
    <n v="0.65700000000000003"/>
    <n v="1.6439999999999999"/>
    <n v="0.42599999999999999"/>
    <m/>
    <n v="1.508"/>
    <n v="1.054"/>
    <n v="2.7290000000000001"/>
    <n v="0.73499999999999999"/>
    <m/>
    <n v="0.59699999999999998"/>
    <n v="2E-3"/>
    <n v="6.0000000000000001E-3"/>
    <n v="8.9999999999999993E-3"/>
    <n v="0"/>
    <n v="377.38"/>
    <n v="293.68"/>
    <n v="-19.513999999999999"/>
    <n v="-7.742"/>
  </r>
  <r>
    <x v="19"/>
    <x v="17"/>
    <s v="MYS"/>
    <n v="31975812"/>
    <n v="350000000000"/>
    <n v="12.581"/>
    <n v="0.39300000000000002"/>
    <n v="248.202"/>
    <n v="-3.8580000000000001"/>
    <n v="-1.5309999999999999"/>
    <n v="382.41500000000002"/>
    <n v="6.7670000000000003"/>
    <n v="1.802"/>
    <n v="11.96"/>
    <n v="0.51800000000000002"/>
    <n v="0.32200000000000001"/>
    <n v="7.7619999999999996"/>
    <n v="0.33600000000000002"/>
    <n v="0.20899999999999999"/>
    <n v="78.608999999999995"/>
    <n v="2.4580000000000002"/>
    <n v="229.22399999999999"/>
    <n v="7.1689999999999996"/>
    <n v="0.31"/>
    <n v="228.625"/>
    <n v="5249.7169999999996"/>
    <n v="16351.123"/>
    <n v="864.58199999999999"/>
    <n v="260.48200000000003"/>
    <n v="1491.1389999999999"/>
    <n v="11991.136"/>
    <n v="2404.8890000000001"/>
    <m/>
    <n v="37162.887000000002"/>
    <n v="1.609"/>
    <n v="5.3129999999999997"/>
    <n v="0.16600000000000001"/>
    <n v="70.427000000000007"/>
    <n v="2.2029999999999998"/>
    <n v="8.9250000000000007"/>
    <n v="11.279"/>
    <n v="134.21199999999999"/>
    <n v="4.1970000000000001"/>
    <n v="36.04"/>
    <n v="1.127"/>
    <n v="13.02"/>
    <n v="0.40699999999999997"/>
    <n v="81.272000000000006"/>
    <n v="2.5419999999999998"/>
    <m/>
    <m/>
    <n v="1188.3130000000001"/>
    <n v="0.83399999999999996"/>
    <n v="0.68799999999999994"/>
    <n v="0.94599999999999995"/>
    <n v="0.54200000000000004"/>
    <n v="0.59299999999999997"/>
    <n v="0.33"/>
    <n v="0.70699999999999996"/>
    <n v="0.11600000000000001"/>
    <n v="1.552"/>
    <n v="0.66700000000000004"/>
    <n v="1.6519999999999999"/>
    <n v="0.43099999999999999"/>
    <m/>
    <n v="1.355"/>
    <n v="0.98599999999999999"/>
    <n v="3.0979999999999999"/>
    <n v="0.66400000000000003"/>
    <m/>
    <n v="0.60099999999999998"/>
    <n v="2E-3"/>
    <n v="7.0000000000000001E-3"/>
    <n v="8.9999999999999993E-3"/>
    <n v="0"/>
    <n v="360.65"/>
    <n v="285.39"/>
    <n v="-18.978999999999999"/>
    <n v="-7.6459999999999999"/>
  </r>
  <r>
    <x v="19"/>
    <x v="18"/>
    <s v="MYS"/>
    <n v="32399270"/>
    <n v="363000000000"/>
    <n v="11.773"/>
    <n v="0.36299999999999999"/>
    <n v="267.08699999999999"/>
    <n v="18.884"/>
    <n v="7.6079999999999997"/>
    <n v="409.06700000000001"/>
    <n v="26.652000000000001"/>
    <n v="6.9690000000000003"/>
    <n v="12.625999999999999"/>
    <n v="0.52900000000000003"/>
    <n v="0.33800000000000002"/>
    <n v="8.2439999999999998"/>
    <n v="0.34499999999999997"/>
    <n v="0.221"/>
    <n v="84.147000000000006"/>
    <n v="2.597"/>
    <n v="249.762"/>
    <n v="7.7089999999999996"/>
    <n v="0.32300000000000001"/>
    <n v="240.398"/>
    <n v="5516.8040000000001"/>
    <n v="16760.188999999998"/>
    <n v="948.72900000000004"/>
    <n v="264.49700000000001"/>
    <n v="1575.4"/>
    <n v="12133.116"/>
    <n v="2487.7800000000002"/>
    <m/>
    <n v="37333.031000000003"/>
    <n v="1.5629999999999999"/>
    <n v="4.0149999999999997"/>
    <n v="0.124"/>
    <n v="84.260999999999996"/>
    <n v="2.601"/>
    <n v="9.34"/>
    <n v="11.853"/>
    <n v="141.97999999999999"/>
    <n v="4.3819999999999997"/>
    <n v="37.94"/>
    <n v="1.171"/>
    <n v="12.38"/>
    <n v="0.38200000000000001"/>
    <n v="82.891000000000005"/>
    <n v="2.5579999999999998"/>
    <m/>
    <m/>
    <n v="1209.5630000000001"/>
    <n v="0.75"/>
    <n v="0.72499999999999998"/>
    <n v="0.998"/>
    <n v="0.57099999999999995"/>
    <n v="0.59899999999999998"/>
    <n v="0.33900000000000002"/>
    <n v="0.71199999999999997"/>
    <n v="0.125"/>
    <n v="1.5389999999999999"/>
    <n v="0.68200000000000005"/>
    <n v="1.6619999999999999"/>
    <n v="0.436"/>
    <m/>
    <n v="0.97399999999999998"/>
    <n v="1.119"/>
    <n v="3.3959999999999999"/>
    <n v="0.67600000000000005"/>
    <m/>
    <n v="0.60499999999999998"/>
    <n v="2E-3"/>
    <n v="7.0000000000000001E-3"/>
    <n v="8.9999999999999993E-3"/>
    <n v="0"/>
    <n v="384.04"/>
    <n v="302.60000000000002"/>
    <n v="-17.324999999999999"/>
    <n v="-6.4870000000000001"/>
  </r>
  <r>
    <x v="19"/>
    <x v="19"/>
    <s v="MYS"/>
    <n v="32804024"/>
    <n v="377000000000"/>
    <n v="10.798"/>
    <n v="0.32900000000000001"/>
    <n v="269.15600000000001"/>
    <n v="2.069"/>
    <n v="0.77500000000000002"/>
    <n v="417.03500000000003"/>
    <n v="7.968"/>
    <n v="1.948"/>
    <n v="12.712999999999999"/>
    <n v="0.65426315789473699"/>
    <n v="0.33600000000000002"/>
    <n v="8.2050000000000001"/>
    <n v="0.40289473684210525"/>
    <n v="0.217"/>
    <n v="85.063000000000002"/>
    <n v="2.593"/>
    <n v="250.15899999999999"/>
    <n v="7.6260000000000003"/>
    <n v="0.3548421052631579"/>
    <n v="251.19499999999999"/>
    <n v="5785.9589999999998"/>
    <n v="17177.224999999999"/>
    <n v="1033.7919999999999"/>
    <n v="268.38"/>
    <n v="1665.684"/>
    <n v="12280.995000000001"/>
    <n v="2566.9079999999999"/>
    <m/>
    <n v="37823.5"/>
    <n v="1.8659473684210532"/>
    <n v="3.8820000000000001"/>
    <n v="0.11799999999999999"/>
    <n v="90.284999999999997"/>
    <n v="2.7519999999999998"/>
    <n v="9.5419999999999998"/>
    <n v="12.074999999999999"/>
    <n v="147.87899999999999"/>
    <n v="4.508"/>
    <n v="38.659999999999997"/>
    <n v="1.179"/>
    <n v="13.05"/>
    <n v="0.39800000000000002"/>
    <n v="79.128"/>
    <n v="2.4119999999999999"/>
    <m/>
    <m/>
    <n v="1240.7629999999999"/>
    <n v="0.66800000000000004"/>
    <n v="0.72599999999999998"/>
    <n v="1.002"/>
    <n v="0.57799999999999996"/>
    <n v="0.60199999999999998"/>
    <n v="0.34799999999999998"/>
    <n v="0.71699999999999997"/>
    <n v="0.13300000000000001"/>
    <n v="1.522"/>
    <n v="0.69799999999999995"/>
    <n v="1.6719999999999999"/>
    <n v="0.441"/>
    <m/>
    <n v="0.88400000000000001"/>
    <n v="1.181"/>
    <n v="3.2450000000000001"/>
    <n v="0.64100000000000001"/>
    <m/>
    <n v="0.60899999999999999"/>
    <n v="2E-3"/>
    <n v="7.0000000000000001E-3"/>
    <n v="0.01"/>
    <n v="0"/>
    <n v="396.11"/>
    <n v="313.02"/>
    <n v="-18.995999999999999"/>
    <n v="-7.0579999999999998"/>
  </r>
  <r>
    <x v="19"/>
    <x v="20"/>
    <s v="MYS"/>
    <n v="33199988"/>
    <n v="355000000000"/>
    <n v="13.369"/>
    <n v="0.40300000000000002"/>
    <n v="259.48099999999999"/>
    <n v="-9.6739999999999995"/>
    <n v="-3.5939999999999999"/>
    <n v="411.31799999999998"/>
    <n v="-5.7169999999999996"/>
    <n v="-1.371"/>
    <n v="12.388999999999999"/>
    <n v="0.65426315789473699"/>
    <n v="0.34399999999999997"/>
    <n v="7.8159999999999998"/>
    <n v="0.40289473684210525"/>
    <n v="0.217"/>
    <n v="94.558999999999997"/>
    <n v="2.8479999999999999"/>
    <n v="243.05600000000001"/>
    <n v="7.3209999999999997"/>
    <n v="0.3548421052631579"/>
    <n v="264.56400000000002"/>
    <n v="6045.44"/>
    <n v="17588.543000000001"/>
    <n v="1128.3510000000001"/>
    <n v="272.90699999999998"/>
    <n v="1742.194"/>
    <n v="12432.831"/>
    <n v="2637.4250000000002"/>
    <m/>
    <n v="35997.362999999998"/>
    <n v="1.8659473684210532"/>
    <n v="4.5270000000000001"/>
    <n v="0.13600000000000001"/>
    <n v="76.510000000000005"/>
    <n v="2.3050000000000002"/>
    <n v="8.5126000000000008"/>
    <n v="10.525049999999998"/>
    <n v="151.83600000000001"/>
    <n v="4.5730000000000004"/>
    <n v="33.730000000000004"/>
    <n v="1.1940499999999998"/>
    <n v="11.978500000000004"/>
    <n v="0.42435"/>
    <n v="70.516999999999996"/>
    <n v="2.1240000000000001"/>
    <m/>
    <m/>
    <n v="1195.1120000000001"/>
    <n v="0.81599999999999995"/>
    <n v="0.73599999999999999"/>
    <n v="1.046"/>
    <n v="0.66700000000000004"/>
    <n v="0.61"/>
    <n v="0.35599999999999998"/>
    <n v="0.72299999999999998"/>
    <n v="0.14299999999999999"/>
    <n v="1.5129999999999999"/>
    <n v="0.70799999999999996"/>
    <n v="1.6830000000000001"/>
    <n v="0.44400000000000001"/>
    <m/>
    <n v="1.111"/>
    <n v="1.0129999999999999"/>
    <n v="3.742"/>
    <n v="0.63"/>
    <m/>
    <n v="0.61199999999999999"/>
    <n v="2E-3"/>
    <n v="7.0000000000000001E-3"/>
    <n v="0.01"/>
    <n v="0"/>
    <n v="293.96199999999993"/>
    <n v="242.46850000000003"/>
    <n v="-16.425000000000001"/>
    <n v="-6.33"/>
  </r>
  <r>
    <x v="19"/>
    <x v="21"/>
    <s v="MYS"/>
    <n v="33573872"/>
    <n v="369000000000"/>
    <n v="13.385"/>
    <n v="0.39900000000000002"/>
    <n v="256.04899999999998"/>
    <n v="-3.4319999999999999"/>
    <n v="-1.323"/>
    <n v="404.84399999999999"/>
    <n v="-6.4740000000000002"/>
    <n v="-1.5740000000000001"/>
    <n v="12.058"/>
    <n v="0.65426315789473699"/>
    <n v="0.318"/>
    <n v="7.6260000000000003"/>
    <n v="0.40289473684210525"/>
    <n v="0.20100000000000001"/>
    <n v="85.795000000000002"/>
    <n v="2.5550000000000002"/>
    <n v="185.10628571428575"/>
    <n v="6.4014285714285721"/>
    <n v="0.3548421052631579"/>
    <n v="277.94900000000001"/>
    <n v="6301.49"/>
    <n v="17993.386999999999"/>
    <n v="1214.146"/>
    <n v="276.67099999999999"/>
    <n v="1824.1969999999999"/>
    <n v="12581.627"/>
    <n v="2708.527"/>
    <m/>
    <n v="37897.133000000002"/>
    <n v="1.8659473684210532"/>
    <n v="3.7639999999999998"/>
    <n v="0.112"/>
    <n v="82.003"/>
    <n v="2.4420000000000002"/>
    <n v="8.5126000000000008"/>
    <n v="10.525049999999998"/>
    <n v="148.79499999999999"/>
    <n v="4.4320000000000004"/>
    <n v="33.730000000000004"/>
    <n v="1.1940499999999998"/>
    <n v="11.978500000000004"/>
    <n v="0.42435"/>
    <n v="71.102999999999994"/>
    <n v="2.1179999999999999"/>
    <m/>
    <m/>
    <n v="1272.354"/>
    <n v="0.8"/>
    <n v="0.69"/>
    <n v="0.98599999999999999"/>
    <n v="0.57299999999999995"/>
    <n v="0.61699999999999999"/>
    <n v="0.36299999999999999"/>
    <n v="0.72699999999999998"/>
    <n v="0.151"/>
    <n v="1.4990000000000001"/>
    <n v="0.71799999999999997"/>
    <n v="1.6950000000000001"/>
    <n v="0.44700000000000001"/>
    <m/>
    <n v="0.90400000000000003"/>
    <n v="1.0349999999999999"/>
    <n v="3.7770000000000001"/>
    <n v="0.60099999999999998"/>
    <m/>
    <n v="0.61499999999999999"/>
    <n v="2E-3"/>
    <n v="7.0000000000000001E-3"/>
    <n v="0.01"/>
    <n v="0"/>
    <n v="293.96199999999993"/>
    <n v="242.46850000000003"/>
    <n v="-21.255809523809521"/>
    <n v="-11.016476190476189"/>
  </r>
  <r>
    <x v="20"/>
    <x v="0"/>
    <s v="MLT"/>
    <n v="399212"/>
    <n v="4140000000"/>
    <n v="0"/>
    <n v="0"/>
    <n v="2.5070000000000001"/>
    <n v="-8.5000000000000006E-2"/>
    <n v="-3.2629999999999999"/>
    <n v="2.5070000000000001"/>
    <n v="2.5000000000000001E-2"/>
    <n v="1.022"/>
    <n v="6.2809999999999997"/>
    <n v="0.313"/>
    <n v="0.13500000000000001"/>
    <n v="6.2809999999999997"/>
    <n v="0.313"/>
    <n v="0.13500000000000001"/>
    <n v="0"/>
    <n v="0"/>
    <n v="4.5999999999999996"/>
    <n v="11.522"/>
    <n v="0.57399999999999995"/>
    <n v="0"/>
    <n v="57.456000000000003"/>
    <n v="53.279000000000003"/>
    <n v="6.407"/>
    <n v="0"/>
    <n v="1E-3"/>
    <n v="-4.3970000000000002"/>
    <n v="51.034999999999997"/>
    <n v="1.2999999999999999E-2"/>
    <n v="46378.050999999999"/>
    <n v="2.31"/>
    <n v="0"/>
    <n v="0"/>
    <n v="0"/>
    <n v="0"/>
    <n v="6.0369999999999999"/>
    <n v="6.0369999999999999"/>
    <n v="0"/>
    <n v="0"/>
    <n v="0.22"/>
    <n v="0.55100000000000005"/>
    <n v="0.06"/>
    <n v="0.15"/>
    <n v="2.5070000000000001"/>
    <n v="6.28"/>
    <n v="1E-3"/>
    <n v="0"/>
    <n v="18.515000000000001"/>
    <n v="0"/>
    <n v="0.01"/>
    <n v="8.0000000000000002E-3"/>
    <n v="0"/>
    <n v="0"/>
    <n v="5.0000000000000001E-3"/>
    <n v="3.0000000000000001E-3"/>
    <n v="1E-3"/>
    <n v="0"/>
    <n v="0"/>
    <n v="-1E-3"/>
    <n v="1.4E-2"/>
    <n v="0"/>
    <n v="0"/>
    <n v="0"/>
    <n v="0"/>
    <n v="2.4E-2"/>
    <n v="0"/>
    <n v="3.0000000000000001E-3"/>
    <n v="0"/>
    <n v="0"/>
    <n v="0"/>
    <n v="0"/>
    <n v="2.41"/>
    <n v="2.41"/>
    <n v="2.0920000000000001"/>
    <n v="83.453000000000003"/>
  </r>
  <r>
    <x v="20"/>
    <x v="1"/>
    <s v="MLT"/>
    <n v="402163"/>
    <n v="4240000000"/>
    <n v="0"/>
    <n v="0"/>
    <n v="2.6480000000000001"/>
    <n v="0.14000000000000001"/>
    <n v="5.6020000000000003"/>
    <n v="2.6110000000000002"/>
    <n v="0.104"/>
    <n v="4.141"/>
    <n v="6.4930000000000003"/>
    <n v="0.32400000000000001"/>
    <n v="0.128"/>
    <n v="6.5839999999999996"/>
    <n v="0.32800000000000001"/>
    <n v="0.13"/>
    <n v="0"/>
    <n v="0"/>
    <n v="4.7290000000000001"/>
    <n v="11.759"/>
    <n v="0.58599999999999997"/>
    <n v="0"/>
    <n v="60.103999999999999"/>
    <n v="55.89"/>
    <n v="6.407"/>
    <n v="0"/>
    <n v="1E-3"/>
    <n v="-4.4329999999999998"/>
    <n v="53.683"/>
    <n v="1.2999999999999999E-2"/>
    <n v="50713.891000000003"/>
    <n v="2.528"/>
    <n v="0"/>
    <n v="0"/>
    <n v="0"/>
    <n v="0"/>
    <n v="6.9130000000000003"/>
    <n v="6.9130000000000003"/>
    <n v="-3.6999999999999998E-2"/>
    <n v="-9.0999999999999998E-2"/>
    <n v="0.22"/>
    <n v="0.54700000000000004"/>
    <n v="0.06"/>
    <n v="0.14899999999999999"/>
    <n v="2.6469999999999998"/>
    <n v="6.5830000000000002"/>
    <n v="0"/>
    <n v="0"/>
    <n v="20.395"/>
    <n v="0"/>
    <n v="0.01"/>
    <n v="8.9999999999999993E-3"/>
    <n v="0"/>
    <n v="0"/>
    <n v="6.0000000000000001E-3"/>
    <n v="3.0000000000000001E-3"/>
    <n v="1E-3"/>
    <n v="0"/>
    <n v="0"/>
    <n v="-1E-3"/>
    <n v="1.4E-2"/>
    <n v="0"/>
    <n v="0"/>
    <n v="0"/>
    <n v="-1E-3"/>
    <n v="2.5000000000000001E-2"/>
    <n v="0"/>
    <n v="3.0000000000000001E-3"/>
    <n v="0"/>
    <n v="0"/>
    <n v="0"/>
    <n v="0"/>
    <n v="2.78"/>
    <n v="2.78"/>
    <n v="2.081"/>
    <n v="78.614999999999995"/>
  </r>
  <r>
    <x v="20"/>
    <x v="2"/>
    <s v="MLT"/>
    <n v="404708"/>
    <n v="4360000000"/>
    <n v="0"/>
    <n v="0"/>
    <n v="2.6880000000000002"/>
    <n v="0.04"/>
    <n v="1.5129999999999999"/>
    <n v="2.6509999999999998"/>
    <n v="0.04"/>
    <n v="1.534"/>
    <n v="6.5510000000000002"/>
    <n v="0.31900000000000001"/>
    <n v="0.13300000000000001"/>
    <n v="6.641"/>
    <n v="0.32300000000000001"/>
    <n v="0.13500000000000001"/>
    <n v="0"/>
    <n v="0"/>
    <n v="5.0199999999999996"/>
    <n v="12.404"/>
    <n v="0.60399999999999998"/>
    <n v="0"/>
    <n v="62.792000000000002"/>
    <n v="58.542000000000002"/>
    <n v="6.4080000000000004"/>
    <n v="0"/>
    <n v="1E-3"/>
    <n v="-4.47"/>
    <n v="56.37"/>
    <n v="1.2999999999999999E-2"/>
    <n v="49170.387000000002"/>
    <n v="2.395"/>
    <n v="0"/>
    <n v="0"/>
    <n v="0"/>
    <n v="0"/>
    <n v="6.4740000000000002"/>
    <n v="6.4740000000000002"/>
    <n v="-3.6999999999999998E-2"/>
    <n v="-9.0999999999999998E-2"/>
    <n v="0.23"/>
    <n v="0.56799999999999995"/>
    <n v="0.06"/>
    <n v="0.14799999999999999"/>
    <n v="2.6869999999999998"/>
    <n v="6.641"/>
    <n v="0"/>
    <n v="0"/>
    <n v="19.899999999999999"/>
    <n v="0"/>
    <n v="0.01"/>
    <n v="8.0000000000000002E-3"/>
    <n v="0"/>
    <n v="0"/>
    <n v="6.0000000000000001E-3"/>
    <n v="3.0000000000000001E-3"/>
    <n v="1E-3"/>
    <n v="0"/>
    <n v="0"/>
    <n v="-1E-3"/>
    <n v="1.4999999999999999E-2"/>
    <n v="0"/>
    <n v="0"/>
    <n v="0"/>
    <n v="-1E-3"/>
    <n v="2.5999999999999999E-2"/>
    <n v="0"/>
    <n v="3.0000000000000001E-3"/>
    <n v="0"/>
    <n v="0"/>
    <n v="0"/>
    <n v="0"/>
    <n v="2.62"/>
    <n v="2.62"/>
    <n v="2.3319999999999999"/>
    <n v="86.774000000000001"/>
  </r>
  <r>
    <x v="20"/>
    <x v="3"/>
    <s v="MLT"/>
    <n v="406926"/>
    <n v="4500000000"/>
    <n v="0"/>
    <n v="0"/>
    <n v="2.9609999999999999"/>
    <n v="0.27300000000000002"/>
    <n v="10.148"/>
    <n v="2.9239999999999999"/>
    <n v="0.27300000000000002"/>
    <n v="10.288"/>
    <n v="7.1849999999999996"/>
    <n v="0.34300000000000003"/>
    <n v="0.126"/>
    <n v="7.2750000000000004"/>
    <n v="0.34699999999999998"/>
    <n v="0.128"/>
    <n v="0"/>
    <n v="0"/>
    <n v="4.4450000000000003"/>
    <n v="10.923"/>
    <n v="0.52100000000000002"/>
    <n v="0"/>
    <n v="65.751999999999995"/>
    <n v="61.465000000000003"/>
    <n v="6.4080000000000004"/>
    <n v="0"/>
    <n v="1E-3"/>
    <n v="-4.5069999999999997"/>
    <n v="59.33"/>
    <n v="1.2999999999999999E-2"/>
    <n v="56833.483999999997"/>
    <n v="2.7130000000000001"/>
    <n v="0"/>
    <n v="0"/>
    <n v="0"/>
    <n v="0"/>
    <n v="7.1760000000000002"/>
    <n v="7.1760000000000002"/>
    <n v="-3.6999999999999998E-2"/>
    <n v="-0.09"/>
    <n v="0.24"/>
    <n v="0.59"/>
    <n v="0.06"/>
    <n v="0.14699999999999999"/>
    <n v="2.96"/>
    <n v="7.2750000000000004"/>
    <n v="0"/>
    <n v="0"/>
    <n v="23.126999999999999"/>
    <n v="0"/>
    <n v="1.0999999999999999E-2"/>
    <n v="8.9999999999999993E-3"/>
    <n v="0"/>
    <n v="0"/>
    <n v="6.0000000000000001E-3"/>
    <n v="3.0000000000000001E-3"/>
    <n v="1E-3"/>
    <n v="0"/>
    <n v="0"/>
    <n v="-1E-3"/>
    <n v="1.4999999999999999E-2"/>
    <n v="0"/>
    <n v="0"/>
    <n v="0"/>
    <n v="-1E-3"/>
    <n v="2.8000000000000001E-2"/>
    <n v="0"/>
    <n v="3.0000000000000001E-3"/>
    <n v="0"/>
    <n v="0"/>
    <n v="0"/>
    <n v="0"/>
    <n v="2.92"/>
    <n v="2.92"/>
    <n v="1.484"/>
    <n v="50.139000000000003"/>
  </r>
  <r>
    <x v="20"/>
    <x v="4"/>
    <s v="MLT"/>
    <n v="408805"/>
    <n v="4680000000"/>
    <n v="0"/>
    <n v="0"/>
    <n v="2.82"/>
    <n v="-0.14099999999999999"/>
    <n v="-4.7480000000000002"/>
    <n v="2.7469999999999999"/>
    <n v="-0.17699999999999999"/>
    <n v="-6.0609999999999999"/>
    <n v="6.7190000000000003"/>
    <n v="0.32100000000000001"/>
    <n v="0.113"/>
    <n v="6.8979999999999997"/>
    <n v="0.32900000000000001"/>
    <n v="0.11600000000000001"/>
    <n v="0"/>
    <n v="0"/>
    <n v="4.2569999999999997"/>
    <n v="10.413"/>
    <n v="0.497"/>
    <n v="0"/>
    <n v="68.572000000000003"/>
    <n v="64.212000000000003"/>
    <n v="6.4080000000000004"/>
    <n v="0"/>
    <n v="1E-3"/>
    <n v="-4.58"/>
    <n v="62.15"/>
    <n v="1.4E-2"/>
    <n v="59390.211000000003"/>
    <n v="2.8340000000000001"/>
    <n v="0"/>
    <n v="0"/>
    <n v="0"/>
    <n v="0"/>
    <n v="7.1669999999999998"/>
    <n v="7.1669999999999998"/>
    <n v="-7.2999999999999995E-2"/>
    <n v="-0.17899999999999999"/>
    <n v="0.24"/>
    <n v="0.58699999999999997"/>
    <n v="0.06"/>
    <n v="0.14699999999999999"/>
    <n v="2.82"/>
    <n v="6.8970000000000002"/>
    <n v="0"/>
    <n v="0"/>
    <n v="24.279"/>
    <n v="0"/>
    <n v="0.01"/>
    <n v="8.0000000000000002E-3"/>
    <n v="0"/>
    <n v="0"/>
    <n v="6.0000000000000001E-3"/>
    <n v="4.0000000000000001E-3"/>
    <n v="1E-3"/>
    <n v="0"/>
    <n v="0"/>
    <n v="-1E-3"/>
    <n v="1.4999999999999999E-2"/>
    <n v="0"/>
    <n v="0"/>
    <n v="0"/>
    <n v="-1E-3"/>
    <n v="2.5999999999999999E-2"/>
    <n v="0"/>
    <n v="3.0000000000000001E-3"/>
    <n v="0"/>
    <n v="0"/>
    <n v="0"/>
    <n v="0"/>
    <n v="2.93"/>
    <n v="2.93"/>
    <n v="1.4370000000000001"/>
    <n v="50.948"/>
  </r>
  <r>
    <x v="20"/>
    <x v="5"/>
    <s v="MLT"/>
    <n v="410217"/>
    <n v="4920000000"/>
    <n v="0"/>
    <n v="0"/>
    <n v="2.645"/>
    <n v="-0.17499999999999999"/>
    <n v="-6.2160000000000002"/>
    <n v="2.5710000000000002"/>
    <n v="-0.17499999999999999"/>
    <n v="-6.3819999999999997"/>
    <n v="6.2679999999999998"/>
    <n v="0.28899999999999998"/>
    <n v="0.124"/>
    <n v="6.4470000000000001"/>
    <n v="0.29699999999999999"/>
    <n v="0.128"/>
    <n v="0"/>
    <n v="0"/>
    <n v="3.2869999999999999"/>
    <n v="8.0129999999999999"/>
    <n v="0.37"/>
    <n v="0"/>
    <n v="71.216999999999999"/>
    <n v="66.784000000000006"/>
    <n v="6.4080000000000004"/>
    <n v="0"/>
    <n v="1E-3"/>
    <n v="-4.6529999999999996"/>
    <n v="64.795000000000002"/>
    <n v="1.4E-2"/>
    <n v="50493.625"/>
    <n v="2.3290000000000002"/>
    <n v="0"/>
    <n v="0"/>
    <n v="0"/>
    <n v="0"/>
    <n v="7.2640000000000002"/>
    <n v="7.2640000000000002"/>
    <n v="-7.2999999999999995E-2"/>
    <n v="-0.17899999999999999"/>
    <n v="0.26"/>
    <n v="0.63400000000000001"/>
    <n v="0.06"/>
    <n v="0.14599999999999999"/>
    <n v="2.6440000000000001"/>
    <n v="6.4459999999999997"/>
    <n v="0"/>
    <n v="0"/>
    <n v="20.713000000000001"/>
    <n v="0"/>
    <n v="8.9999999999999993E-3"/>
    <n v="7.0000000000000001E-3"/>
    <n v="0"/>
    <n v="0"/>
    <n v="6.0000000000000001E-3"/>
    <n v="4.0000000000000001E-3"/>
    <n v="1E-3"/>
    <n v="0"/>
    <n v="0"/>
    <n v="-1E-3"/>
    <n v="1.4999999999999999E-2"/>
    <n v="0"/>
    <n v="0"/>
    <n v="0"/>
    <n v="-2E-3"/>
    <n v="2.4E-2"/>
    <n v="0"/>
    <n v="3.0000000000000001E-3"/>
    <n v="0"/>
    <n v="0"/>
    <n v="0"/>
    <n v="0"/>
    <n v="2.98"/>
    <n v="2.98"/>
    <n v="0.64200000000000002"/>
    <n v="24.283000000000001"/>
  </r>
  <r>
    <x v="20"/>
    <x v="6"/>
    <s v="MLT"/>
    <n v="411204"/>
    <n v="5220000000"/>
    <n v="0"/>
    <n v="0"/>
    <n v="2.6619999999999999"/>
    <n v="1.7000000000000001E-2"/>
    <n v="0.64200000000000002"/>
    <n v="2.5880000000000001"/>
    <n v="1.7000000000000001E-2"/>
    <n v="0.66100000000000003"/>
    <n v="6.2949999999999999"/>
    <n v="0.28599999999999998"/>
    <n v="0.122"/>
    <n v="6.4729999999999999"/>
    <n v="0.29399999999999998"/>
    <n v="0.126"/>
    <n v="0"/>
    <n v="0"/>
    <n v="3.8660000000000001"/>
    <n v="9.4019999999999992"/>
    <n v="0.42699999999999999"/>
    <n v="0"/>
    <n v="73.879000000000005"/>
    <n v="69.372"/>
    <n v="6.4080000000000004"/>
    <n v="0"/>
    <n v="1E-3"/>
    <n v="-4.7270000000000003"/>
    <n v="67.456000000000003"/>
    <n v="1.4E-2"/>
    <n v="51478.542999999998"/>
    <n v="2.3359999999999999"/>
    <n v="0"/>
    <n v="0"/>
    <n v="0"/>
    <n v="0"/>
    <n v="7.4420000000000002"/>
    <n v="7.4420000000000002"/>
    <n v="-7.2999999999999995E-2"/>
    <n v="-0.17799999999999999"/>
    <n v="0.26"/>
    <n v="0.63200000000000001"/>
    <n v="0.06"/>
    <n v="0.14599999999999999"/>
    <n v="2.661"/>
    <n v="6.4720000000000004"/>
    <n v="0"/>
    <n v="0"/>
    <n v="21.167999999999999"/>
    <n v="0"/>
    <n v="8.9999999999999993E-3"/>
    <n v="7.0000000000000001E-3"/>
    <n v="0"/>
    <n v="0"/>
    <n v="6.0000000000000001E-3"/>
    <n v="4.0000000000000001E-3"/>
    <n v="1E-3"/>
    <n v="0"/>
    <n v="0"/>
    <n v="-1E-3"/>
    <n v="1.6E-2"/>
    <n v="0"/>
    <n v="0"/>
    <n v="0"/>
    <n v="-1E-3"/>
    <n v="2.4E-2"/>
    <n v="0"/>
    <n v="3.0000000000000001E-3"/>
    <n v="0"/>
    <n v="0"/>
    <n v="0"/>
    <n v="0"/>
    <n v="3.06"/>
    <n v="3.06"/>
    <n v="1.2050000000000001"/>
    <n v="45.259"/>
  </r>
  <r>
    <x v="20"/>
    <x v="7"/>
    <s v="MLT"/>
    <n v="412091"/>
    <n v="5600000000"/>
    <n v="0"/>
    <n v="0"/>
    <n v="2.7309999999999999"/>
    <n v="7.0000000000000007E-2"/>
    <n v="2.617"/>
    <n v="2.6579999999999999"/>
    <n v="7.0000000000000007E-2"/>
    <n v="2.6909999999999998"/>
    <n v="6.45"/>
    <n v="0.28199999999999997"/>
    <n v="0.115"/>
    <n v="6.6280000000000001"/>
    <n v="0.28999999999999998"/>
    <n v="0.11799999999999999"/>
    <n v="0"/>
    <n v="0"/>
    <n v="4.7149999999999999"/>
    <n v="11.443"/>
    <n v="0.5"/>
    <n v="0"/>
    <n v="76.61"/>
    <n v="72.03"/>
    <n v="6.4080000000000004"/>
    <n v="0"/>
    <n v="1E-3"/>
    <n v="-4.8"/>
    <n v="70.186999999999998"/>
    <n v="1.4E-2"/>
    <n v="55957.788999999997"/>
    <n v="2.4470000000000001"/>
    <n v="0"/>
    <n v="0"/>
    <n v="0"/>
    <n v="0"/>
    <n v="7.6440000000000001"/>
    <n v="7.6440000000000001"/>
    <n v="-7.2999999999999995E-2"/>
    <n v="-0.17799999999999999"/>
    <n v="0.27"/>
    <n v="0.65500000000000003"/>
    <n v="0.06"/>
    <n v="0.14599999999999999"/>
    <n v="2.7309999999999999"/>
    <n v="6.6280000000000001"/>
    <n v="0"/>
    <n v="0"/>
    <n v="23.06"/>
    <n v="0"/>
    <n v="8.9999999999999993E-3"/>
    <n v="7.0000000000000001E-3"/>
    <n v="0"/>
    <n v="0"/>
    <n v="6.0000000000000001E-3"/>
    <n v="4.0000000000000001E-3"/>
    <n v="1E-3"/>
    <n v="0"/>
    <n v="0"/>
    <n v="-1E-3"/>
    <n v="1.6E-2"/>
    <n v="0"/>
    <n v="0"/>
    <n v="0"/>
    <n v="-2E-3"/>
    <n v="2.4E-2"/>
    <n v="0"/>
    <n v="3.0000000000000001E-3"/>
    <n v="0"/>
    <n v="0"/>
    <n v="0"/>
    <n v="0"/>
    <n v="3.15"/>
    <n v="3.15"/>
    <n v="1.984"/>
    <n v="72.644000000000005"/>
  </r>
  <r>
    <x v="20"/>
    <x v="8"/>
    <s v="MLT"/>
    <n v="413407"/>
    <n v="5960000000"/>
    <n v="0"/>
    <n v="0"/>
    <n v="2.74"/>
    <n v="8.9999999999999993E-3"/>
    <n v="0.315"/>
    <n v="2.6669999999999998"/>
    <n v="8.9999999999999993E-3"/>
    <n v="0.32300000000000001"/>
    <n v="6.45"/>
    <n v="0.27400000000000002"/>
    <n v="0.112"/>
    <n v="6.6280000000000001"/>
    <n v="0.28100000000000003"/>
    <n v="0.115"/>
    <n v="0"/>
    <n v="0"/>
    <n v="5.91"/>
    <n v="14.295"/>
    <n v="0.60599999999999998"/>
    <n v="0"/>
    <n v="79.349999999999994"/>
    <n v="74.697000000000003"/>
    <n v="6.4080000000000004"/>
    <n v="0"/>
    <n v="1E-3"/>
    <n v="-4.8730000000000002"/>
    <n v="72.927000000000007"/>
    <n v="1.4E-2"/>
    <n v="57768.108999999997"/>
    <n v="2.4510000000000001"/>
    <n v="0"/>
    <n v="0"/>
    <n v="0"/>
    <n v="0"/>
    <n v="7.4740000000000002"/>
    <n v="7.4740000000000002"/>
    <n v="-7.2999999999999995E-2"/>
    <n v="-0.17699999999999999"/>
    <n v="0.19"/>
    <n v="0.46"/>
    <n v="0.06"/>
    <n v="0.14499999999999999"/>
    <n v="2.74"/>
    <n v="6.6269999999999998"/>
    <n v="0"/>
    <n v="0"/>
    <n v="23.882000000000001"/>
    <n v="0"/>
    <n v="8.9999999999999993E-3"/>
    <n v="7.0000000000000001E-3"/>
    <n v="0"/>
    <n v="0"/>
    <n v="6.0000000000000001E-3"/>
    <n v="4.0000000000000001E-3"/>
    <n v="1E-3"/>
    <n v="0"/>
    <n v="0"/>
    <n v="-1E-3"/>
    <n v="1.6E-2"/>
    <n v="0"/>
    <n v="0"/>
    <n v="0"/>
    <n v="-2E-3"/>
    <n v="2.4E-2"/>
    <n v="0"/>
    <n v="3.0000000000000001E-3"/>
    <n v="0"/>
    <n v="0"/>
    <n v="0"/>
    <n v="0"/>
    <n v="3.09"/>
    <n v="3.09"/>
    <n v="3.17"/>
    <n v="115.69499999999999"/>
  </r>
  <r>
    <x v="20"/>
    <x v="9"/>
    <s v="MLT"/>
    <n v="415509"/>
    <n v="5540000000"/>
    <n v="0"/>
    <n v="0"/>
    <n v="2.528"/>
    <n v="-0.21199999999999999"/>
    <n v="-7.7469999999999999"/>
    <n v="2.5640000000000001"/>
    <n v="-0.10199999999999999"/>
    <n v="-3.8380000000000001"/>
    <n v="6.1710000000000003"/>
    <n v="0.27"/>
    <n v="0.10100000000000001"/>
    <n v="6.0830000000000002"/>
    <n v="0.26600000000000001"/>
    <n v="9.9000000000000005E-2"/>
    <n v="0"/>
    <n v="0"/>
    <n v="4.6219999999999999"/>
    <n v="11.124000000000001"/>
    <n v="0.48599999999999999"/>
    <n v="0"/>
    <n v="81.876999999999995"/>
    <n v="77.260999999999996"/>
    <n v="6.4080000000000004"/>
    <n v="0"/>
    <n v="1E-3"/>
    <n v="-4.8360000000000003"/>
    <n v="75.453999999999994"/>
    <n v="1.4E-2"/>
    <n v="61248.995999999999"/>
    <n v="2.677"/>
    <n v="0"/>
    <n v="0"/>
    <n v="0"/>
    <n v="0"/>
    <n v="6.9790000000000001"/>
    <n v="6.9790000000000001"/>
    <n v="3.6999999999999998E-2"/>
    <n v="8.7999999999999995E-2"/>
    <n v="0.2"/>
    <n v="0.48099999999999998"/>
    <n v="0.06"/>
    <n v="0.14399999999999999"/>
    <n v="2.5270000000000001"/>
    <n v="6.0830000000000002"/>
    <n v="0"/>
    <n v="0"/>
    <n v="25.45"/>
    <n v="0"/>
    <n v="8.0000000000000002E-3"/>
    <n v="7.0000000000000001E-3"/>
    <n v="0"/>
    <n v="0"/>
    <n v="6.0000000000000001E-3"/>
    <n v="4.0000000000000001E-3"/>
    <n v="1E-3"/>
    <n v="0"/>
    <n v="0"/>
    <n v="-1E-3"/>
    <n v="1.6E-2"/>
    <n v="0"/>
    <n v="0"/>
    <n v="0"/>
    <n v="1E-3"/>
    <n v="2.3E-2"/>
    <n v="0"/>
    <n v="3.0000000000000001E-3"/>
    <n v="0"/>
    <n v="0"/>
    <n v="0"/>
    <n v="0"/>
    <n v="2.9"/>
    <n v="2.9"/>
    <n v="2.0939999999999999"/>
    <n v="82.856999999999999"/>
  </r>
  <r>
    <x v="20"/>
    <x v="10"/>
    <s v="MLT"/>
    <n v="418758"/>
    <n v="5820000000"/>
    <n v="0"/>
    <n v="0"/>
    <n v="2.589"/>
    <n v="6.0999999999999999E-2"/>
    <n v="2.4329999999999998"/>
    <n v="2.589"/>
    <n v="2.5000000000000001E-2"/>
    <n v="0.96899999999999997"/>
    <n v="6.1829999999999998"/>
    <n v="0.26300000000000001"/>
    <n v="8.5000000000000006E-2"/>
    <n v="6.1829999999999998"/>
    <n v="0.26300000000000001"/>
    <n v="8.5000000000000006E-2"/>
    <n v="0"/>
    <n v="0"/>
    <n v="5.8959999999999999"/>
    <n v="14.081"/>
    <n v="0.59899999999999998"/>
    <n v="0"/>
    <n v="84.466999999999999"/>
    <n v="79.849999999999994"/>
    <n v="6.4080000000000004"/>
    <n v="0"/>
    <n v="1E-3"/>
    <n v="-4.8360000000000003"/>
    <n v="78.043000000000006"/>
    <n v="1.4E-2"/>
    <n v="72549.077999999994"/>
    <n v="3.085"/>
    <n v="0"/>
    <n v="0"/>
    <n v="0"/>
    <n v="0"/>
    <n v="7.1879999999999997"/>
    <n v="7.1639999999999997"/>
    <n v="0"/>
    <n v="0"/>
    <n v="0.22"/>
    <n v="0.52500000000000002"/>
    <n v="0.06"/>
    <n v="0.14299999999999999"/>
    <n v="2.589"/>
    <n v="6.1820000000000004"/>
    <n v="0"/>
    <n v="0"/>
    <n v="30.381"/>
    <n v="0"/>
    <n v="8.0000000000000002E-3"/>
    <n v="7.0000000000000001E-3"/>
    <n v="0"/>
    <n v="0"/>
    <n v="6.0000000000000001E-3"/>
    <n v="4.0000000000000001E-3"/>
    <n v="1E-3"/>
    <n v="0"/>
    <n v="0"/>
    <n v="-1E-3"/>
    <n v="1.6E-2"/>
    <n v="0"/>
    <n v="0"/>
    <n v="0"/>
    <n v="0"/>
    <n v="2.3E-2"/>
    <n v="0"/>
    <n v="3.0000000000000001E-3"/>
    <n v="0"/>
    <n v="0"/>
    <n v="0"/>
    <n v="0"/>
    <n v="3"/>
    <n v="3.01"/>
    <n v="3.3069999999999999"/>
    <n v="127.738"/>
  </r>
  <r>
    <x v="20"/>
    <x v="11"/>
    <s v="MLT"/>
    <n v="423577"/>
    <n v="6240000000"/>
    <n v="0"/>
    <n v="0"/>
    <n v="2.577"/>
    <n v="-1.2E-2"/>
    <n v="-0.46100000000000002"/>
    <n v="2.5409999999999999"/>
    <n v="-4.9000000000000002E-2"/>
    <n v="-1.8759999999999999"/>
    <n v="5.9980000000000002"/>
    <n v="0.254"/>
    <n v="8.7999999999999995E-2"/>
    <n v="6.0839999999999996"/>
    <n v="0.25800000000000001"/>
    <n v="8.8999999999999996E-2"/>
    <n v="0"/>
    <n v="0"/>
    <n v="8.2100000000000009"/>
    <n v="19.382999999999999"/>
    <n v="0.82199999999999995"/>
    <n v="0"/>
    <n v="87.043999999999997"/>
    <n v="82.391000000000005"/>
    <n v="6.4080000000000004"/>
    <n v="0"/>
    <n v="1E-3"/>
    <n v="-4.8730000000000002"/>
    <n v="80.62"/>
    <n v="1.4E-2"/>
    <n v="68190.570000000007"/>
    <n v="2.891"/>
    <n v="0"/>
    <n v="0"/>
    <n v="0"/>
    <n v="0"/>
    <n v="7.0590000000000002"/>
    <n v="7.0590000000000002"/>
    <n v="-3.6999999999999998E-2"/>
    <n v="-8.6999999999999994E-2"/>
    <n v="0.2"/>
    <n v="0.47199999999999998"/>
    <n v="0.05"/>
    <n v="0.11799999999999999"/>
    <n v="2.577"/>
    <n v="6.0839999999999996"/>
    <n v="0"/>
    <n v="0"/>
    <n v="28.884"/>
    <n v="0"/>
    <n v="7.0000000000000001E-3"/>
    <n v="6.0000000000000001E-3"/>
    <n v="0"/>
    <n v="0"/>
    <n v="6.0000000000000001E-3"/>
    <n v="4.0000000000000001E-3"/>
    <n v="1E-3"/>
    <n v="0"/>
    <n v="0"/>
    <n v="-1E-3"/>
    <n v="1.7000000000000001E-2"/>
    <n v="0"/>
    <n v="0"/>
    <n v="0"/>
    <n v="-1E-3"/>
    <n v="2.3E-2"/>
    <n v="0"/>
    <n v="3.0000000000000001E-3"/>
    <n v="0"/>
    <n v="0"/>
    <n v="0"/>
    <n v="0"/>
    <n v="2.99"/>
    <n v="2.99"/>
    <n v="5.633"/>
    <n v="218.57400000000001"/>
  </r>
  <r>
    <x v="20"/>
    <x v="12"/>
    <s v="MLT"/>
    <n v="429912"/>
    <n v="6600000000"/>
    <n v="0"/>
    <n v="0"/>
    <n v="2.726"/>
    <n v="0.14899999999999999"/>
    <n v="5.782"/>
    <n v="2.69"/>
    <n v="0.14899999999999999"/>
    <n v="5.8650000000000002"/>
    <n v="6.2560000000000002"/>
    <n v="0.26200000000000001"/>
    <n v="9.8000000000000004E-2"/>
    <n v="6.3410000000000002"/>
    <n v="0.26600000000000001"/>
    <n v="9.9000000000000005E-2"/>
    <n v="0"/>
    <n v="0"/>
    <n v="7.9059999999999997"/>
    <n v="18.39"/>
    <n v="0.77"/>
    <n v="0"/>
    <n v="89.77"/>
    <n v="85.08"/>
    <n v="6.4080000000000004"/>
    <n v="0"/>
    <n v="1E-3"/>
    <n v="-4.91"/>
    <n v="83.346000000000004"/>
    <n v="1.4999999999999999E-2"/>
    <n v="64067.148000000001"/>
    <n v="2.6840000000000002"/>
    <n v="0"/>
    <n v="0"/>
    <n v="0"/>
    <n v="0"/>
    <n v="7.3739999999999997"/>
    <n v="7.3739999999999997"/>
    <n v="-3.6999999999999998E-2"/>
    <n v="-8.5000000000000006E-2"/>
    <n v="0.2"/>
    <n v="0.46500000000000002"/>
    <n v="0.06"/>
    <n v="0.14000000000000001"/>
    <n v="2.7250000000000001"/>
    <n v="6.3390000000000004"/>
    <n v="2E-3"/>
    <n v="1E-3"/>
    <n v="27.542999999999999"/>
    <n v="0"/>
    <n v="8.0000000000000002E-3"/>
    <n v="7.0000000000000001E-3"/>
    <n v="0"/>
    <n v="0"/>
    <n v="6.0000000000000001E-3"/>
    <n v="4.0000000000000001E-3"/>
    <n v="1E-3"/>
    <n v="0"/>
    <n v="0"/>
    <n v="-1E-3"/>
    <n v="1.7000000000000001E-2"/>
    <n v="0"/>
    <n v="0"/>
    <n v="0"/>
    <n v="-1E-3"/>
    <n v="2.4E-2"/>
    <n v="0"/>
    <n v="3.0000000000000001E-3"/>
    <n v="0"/>
    <n v="0"/>
    <n v="0"/>
    <n v="0"/>
    <n v="3.17"/>
    <n v="3.17"/>
    <n v="5.18"/>
    <n v="189.99600000000001"/>
  </r>
  <r>
    <x v="20"/>
    <x v="13"/>
    <s v="MLT"/>
    <n v="437531"/>
    <n v="6960000000"/>
    <n v="0"/>
    <n v="0"/>
    <n v="2.379"/>
    <n v="-0.34699999999999998"/>
    <n v="-12.728999999999999"/>
    <n v="2.343"/>
    <n v="-0.34699999999999998"/>
    <n v="-12.901999999999999"/>
    <n v="5.3540000000000001"/>
    <n v="0.217"/>
    <n v="0.09"/>
    <n v="5.4379999999999997"/>
    <n v="0.221"/>
    <n v="9.0999999999999998E-2"/>
    <n v="0"/>
    <n v="0"/>
    <n v="6.4779999999999998"/>
    <n v="14.805"/>
    <n v="0.60099999999999998"/>
    <n v="0"/>
    <n v="92.149000000000001"/>
    <n v="87.423000000000002"/>
    <n v="6.4080000000000004"/>
    <n v="0"/>
    <n v="1E-3"/>
    <n v="-4.9459999999999997"/>
    <n v="85.721999999999994"/>
    <n v="1.7999999999999999E-2"/>
    <n v="59756.480000000003"/>
    <n v="2.4260000000000002"/>
    <n v="0"/>
    <n v="0"/>
    <n v="0"/>
    <n v="0"/>
    <n v="6.4909999999999997"/>
    <n v="6.4909999999999997"/>
    <n v="-3.6999999999999998E-2"/>
    <n v="-8.4000000000000005E-2"/>
    <n v="0.19"/>
    <n v="0.434"/>
    <n v="7.0000000000000007E-2"/>
    <n v="0.16"/>
    <n v="2.3769999999999998"/>
    <n v="5.4320000000000004"/>
    <n v="6.0000000000000001E-3"/>
    <n v="3.0000000000000001E-3"/>
    <n v="26.145"/>
    <n v="0"/>
    <n v="7.0000000000000001E-3"/>
    <n v="6.0000000000000001E-3"/>
    <n v="0"/>
    <n v="0"/>
    <n v="6.0000000000000001E-3"/>
    <n v="4.0000000000000001E-3"/>
    <n v="1E-3"/>
    <n v="0"/>
    <n v="0"/>
    <n v="-1E-3"/>
    <n v="1.7000000000000001E-2"/>
    <n v="0"/>
    <n v="0"/>
    <n v="0"/>
    <n v="-1E-3"/>
    <n v="0.02"/>
    <n v="1E-3"/>
    <n v="3.0000000000000001E-3"/>
    <n v="0"/>
    <n v="0"/>
    <n v="0"/>
    <n v="0"/>
    <n v="2.84"/>
    <n v="2.84"/>
    <n v="4.0990000000000002"/>
    <n v="172.26599999999999"/>
  </r>
  <r>
    <x v="20"/>
    <x v="14"/>
    <s v="MLT"/>
    <n v="446449"/>
    <n v="7380000000"/>
    <n v="0"/>
    <n v="0"/>
    <n v="2.3639999999999999"/>
    <n v="-1.4999999999999999E-2"/>
    <n v="-0.622"/>
    <n v="2.3279999999999998"/>
    <n v="-1.4999999999999999E-2"/>
    <n v="-0.63200000000000001"/>
    <n v="5.2140000000000004"/>
    <n v="0.19700000000000001"/>
    <n v="8.6999999999999994E-2"/>
    <n v="5.2960000000000003"/>
    <n v="0.2"/>
    <n v="8.7999999999999995E-2"/>
    <n v="0"/>
    <n v="0"/>
    <n v="7.6109999999999998"/>
    <n v="17.047000000000001"/>
    <n v="0.64500000000000002"/>
    <n v="0"/>
    <n v="94.513999999999996"/>
    <n v="89.75"/>
    <n v="6.4080000000000004"/>
    <n v="0"/>
    <n v="1E-3"/>
    <n v="-4.9829999999999997"/>
    <n v="88.084000000000003"/>
    <n v="0.02"/>
    <n v="59933.559000000001"/>
    <n v="2.2679999999999998"/>
    <n v="0"/>
    <n v="0"/>
    <n v="0"/>
    <n v="0"/>
    <n v="6.4059999999999997"/>
    <n v="6.4059999999999997"/>
    <n v="-3.6999999999999998E-2"/>
    <n v="-8.2000000000000003E-2"/>
    <n v="0.2"/>
    <n v="0.44800000000000001"/>
    <n v="7.0000000000000007E-2"/>
    <n v="0.157"/>
    <n v="2.3620000000000001"/>
    <n v="5.29"/>
    <n v="6.0000000000000001E-3"/>
    <n v="2E-3"/>
    <n v="26.757000000000001"/>
    <n v="0"/>
    <n v="7.0000000000000001E-3"/>
    <n v="6.0000000000000001E-3"/>
    <n v="0"/>
    <n v="0"/>
    <n v="6.0000000000000001E-3"/>
    <n v="4.0000000000000001E-3"/>
    <n v="1E-3"/>
    <n v="0"/>
    <n v="0"/>
    <n v="-1E-3"/>
    <n v="1.7000000000000001E-2"/>
    <n v="0"/>
    <n v="0"/>
    <n v="0"/>
    <n v="-1E-3"/>
    <n v="0.02"/>
    <n v="1E-3"/>
    <n v="3.0000000000000001E-3"/>
    <n v="0"/>
    <n v="0"/>
    <n v="0"/>
    <n v="0"/>
    <n v="2.86"/>
    <n v="2.86"/>
    <n v="5.2460000000000004"/>
    <n v="221.892"/>
  </r>
  <r>
    <x v="20"/>
    <x v="15"/>
    <s v="MLT"/>
    <n v="456585"/>
    <n v="7860000000"/>
    <n v="0"/>
    <n v="0"/>
    <n v="1.665"/>
    <n v="-0.69899999999999995"/>
    <n v="-29.568000000000001"/>
    <n v="1.629"/>
    <n v="-0.69899999999999995"/>
    <n v="-30.033000000000001"/>
    <n v="3.5670000000000002"/>
    <n v="0.127"/>
    <n v="5.6000000000000001E-2"/>
    <n v="3.6469999999999998"/>
    <n v="0.13"/>
    <n v="5.7000000000000002E-2"/>
    <n v="0"/>
    <n v="0"/>
    <n v="8.4220000000000006"/>
    <n v="18.446000000000002"/>
    <n v="0.65600000000000003"/>
    <n v="0"/>
    <n v="96.179000000000002"/>
    <n v="91.379000000000005"/>
    <n v="6.4080000000000004"/>
    <n v="0"/>
    <n v="1E-3"/>
    <n v="-5.0199999999999996"/>
    <n v="89.747"/>
    <n v="2.1999999999999999E-2"/>
    <n v="64130.957000000002"/>
    <n v="2.2799999999999998"/>
    <n v="0"/>
    <n v="0"/>
    <n v="0"/>
    <n v="0"/>
    <n v="4.7750000000000004"/>
    <n v="4.7750000000000004"/>
    <n v="-3.6999999999999998E-2"/>
    <n v="-0.08"/>
    <n v="0.21"/>
    <n v="0.46"/>
    <n v="7.0000000000000007E-2"/>
    <n v="0.153"/>
    <n v="1.663"/>
    <n v="3.6429999999999998"/>
    <n v="4.0000000000000001E-3"/>
    <n v="2E-3"/>
    <n v="29.280999999999999"/>
    <n v="0"/>
    <n v="5.0000000000000001E-3"/>
    <n v="4.0000000000000001E-3"/>
    <n v="0"/>
    <n v="0"/>
    <n v="6.0000000000000001E-3"/>
    <n v="4.0000000000000001E-3"/>
    <n v="1E-3"/>
    <n v="0"/>
    <n v="0"/>
    <n v="-1E-3"/>
    <n v="1.7000000000000001E-2"/>
    <n v="0"/>
    <n v="0"/>
    <n v="0"/>
    <n v="-1E-3"/>
    <n v="1.4E-2"/>
    <n v="1E-3"/>
    <n v="3.0000000000000001E-3"/>
    <n v="0"/>
    <n v="0"/>
    <n v="0"/>
    <n v="0"/>
    <n v="2.1800000000000002"/>
    <n v="2.1800000000000002"/>
    <n v="6.7569999999999997"/>
    <n v="405.74400000000003"/>
  </r>
  <r>
    <x v="20"/>
    <x v="16"/>
    <s v="MLT"/>
    <n v="467717"/>
    <n v="8220000000"/>
    <n v="0"/>
    <n v="0"/>
    <n v="1.3560000000000001"/>
    <n v="-0.309"/>
    <n v="-18.552"/>
    <n v="1.32"/>
    <n v="-0.309"/>
    <n v="-18.969000000000001"/>
    <n v="2.8220000000000001"/>
    <n v="9.7000000000000003E-2"/>
    <n v="4.1000000000000002E-2"/>
    <n v="2.9"/>
    <n v="9.9000000000000005E-2"/>
    <n v="4.2000000000000003E-2"/>
    <n v="0"/>
    <n v="0"/>
    <n v="9.2680000000000007"/>
    <n v="19.815999999999999"/>
    <n v="0.67900000000000005"/>
    <n v="0"/>
    <n v="97.534999999999997"/>
    <n v="92.698999999999998"/>
    <n v="6.4080000000000004"/>
    <n v="0"/>
    <n v="1E-3"/>
    <n v="-5.056"/>
    <n v="91.102999999999994"/>
    <n v="2.3E-2"/>
    <n v="69591.945000000007"/>
    <n v="2.3839999999999999"/>
    <n v="0"/>
    <n v="0"/>
    <n v="0"/>
    <n v="0"/>
    <n v="4.0199999999999996"/>
    <n v="4.0199999999999996"/>
    <n v="-3.6999999999999998E-2"/>
    <n v="-7.8E-2"/>
    <n v="0.22"/>
    <n v="0.47"/>
    <n v="0.06"/>
    <n v="0.128"/>
    <n v="1.355"/>
    <n v="2.8969999999999998"/>
    <n v="2E-3"/>
    <n v="1E-3"/>
    <n v="32.548999999999999"/>
    <n v="0"/>
    <n v="4.0000000000000001E-3"/>
    <n v="3.0000000000000001E-3"/>
    <n v="0"/>
    <n v="0"/>
    <n v="6.0000000000000001E-3"/>
    <n v="4.0000000000000001E-3"/>
    <n v="1E-3"/>
    <n v="0"/>
    <n v="0"/>
    <n v="-1E-3"/>
    <n v="1.7000000000000001E-2"/>
    <n v="0"/>
    <n v="0"/>
    <n v="0"/>
    <n v="-1E-3"/>
    <n v="1.0999999999999999E-2"/>
    <n v="0"/>
    <n v="3.0000000000000001E-3"/>
    <n v="0"/>
    <n v="0"/>
    <n v="0"/>
    <n v="0"/>
    <n v="1.88"/>
    <n v="1.88"/>
    <n v="7.9119999999999999"/>
    <n v="583.30999999999995"/>
  </r>
  <r>
    <x v="20"/>
    <x v="17"/>
    <s v="MLT"/>
    <n v="479507"/>
    <n v="8700000000"/>
    <n v="0"/>
    <n v="0"/>
    <n v="1.5309999999999999"/>
    <n v="0.17499999999999999"/>
    <n v="12.867000000000001"/>
    <n v="1.494"/>
    <n v="0.17499999999999999"/>
    <n v="13.224"/>
    <n v="3.1160000000000001"/>
    <n v="0.10299999999999999"/>
    <n v="0.04"/>
    <n v="3.1930000000000001"/>
    <n v="0.105"/>
    <n v="4.1000000000000002E-2"/>
    <n v="0"/>
    <n v="0"/>
    <n v="8.8510000000000009"/>
    <n v="18.459"/>
    <n v="0.60899999999999999"/>
    <n v="0"/>
    <n v="99.066000000000003"/>
    <n v="94.192999999999998"/>
    <n v="6.4080000000000004"/>
    <n v="0"/>
    <n v="0.55400000000000005"/>
    <n v="-5.093"/>
    <n v="92.081000000000003"/>
    <n v="2.4E-2"/>
    <n v="77316.093999999997"/>
    <n v="2.5499999999999998"/>
    <n v="0"/>
    <n v="0"/>
    <n v="0.55200000000000005"/>
    <n v="1.1519999999999999"/>
    <n v="4.234"/>
    <n v="4.2130000000000001"/>
    <n v="-3.6999999999999998E-2"/>
    <n v="-7.5999999999999998E-2"/>
    <n v="0.22"/>
    <n v="0.45900000000000002"/>
    <n v="0.05"/>
    <n v="0.104"/>
    <n v="0.97799999999999998"/>
    <n v="2.04"/>
    <n v="1E-3"/>
    <n v="0"/>
    <n v="37.073999999999998"/>
    <n v="0"/>
    <n v="4.0000000000000001E-3"/>
    <n v="4.0000000000000001E-3"/>
    <n v="0"/>
    <n v="0"/>
    <n v="6.0000000000000001E-3"/>
    <n v="4.0000000000000001E-3"/>
    <n v="1E-3"/>
    <n v="0"/>
    <n v="0"/>
    <n v="-1E-3"/>
    <n v="1.7000000000000001E-2"/>
    <n v="0"/>
    <n v="0"/>
    <n v="8.0000000000000002E-3"/>
    <n v="-1E-3"/>
    <n v="8.0000000000000002E-3"/>
    <n v="0"/>
    <n v="3.0000000000000001E-3"/>
    <n v="0"/>
    <n v="0"/>
    <n v="0"/>
    <n v="0"/>
    <n v="2.02"/>
    <n v="2.0299999999999998"/>
    <n v="7.32"/>
    <n v="478.17599999999999"/>
  </r>
  <r>
    <x v="20"/>
    <x v="18"/>
    <s v="MLT"/>
    <n v="491590"/>
    <n v="9240000000"/>
    <n v="0"/>
    <n v="0"/>
    <n v="1.5469999999999999"/>
    <n v="1.6E-2"/>
    <n v="1.05"/>
    <n v="1.51"/>
    <n v="1.6E-2"/>
    <n v="1.075"/>
    <n v="3.0720000000000001"/>
    <n v="9.7000000000000003E-2"/>
    <n v="3.9E-2"/>
    <n v="3.1469999999999998"/>
    <n v="9.9000000000000005E-2"/>
    <n v="0.04"/>
    <n v="0"/>
    <n v="0"/>
    <n v="10.391999999999999"/>
    <n v="21.14"/>
    <n v="0.66600000000000004"/>
    <n v="0"/>
    <n v="100.613"/>
    <n v="95.703000000000003"/>
    <n v="6.4080000000000004"/>
    <n v="0"/>
    <n v="1.234"/>
    <n v="-5.13"/>
    <n v="92.947000000000003"/>
    <n v="2.4E-2"/>
    <n v="78729.375"/>
    <n v="2.48"/>
    <n v="0"/>
    <n v="0"/>
    <n v="0.68100000000000005"/>
    <n v="1.385"/>
    <n v="4.1500000000000004"/>
    <n v="4.1500000000000004"/>
    <n v="-3.6999999999999998E-2"/>
    <n v="-7.4999999999999997E-2"/>
    <n v="0.22"/>
    <n v="0.44800000000000001"/>
    <n v="0.05"/>
    <n v="0.10199999999999999"/>
    <n v="0.86599999999999999"/>
    <n v="1.762"/>
    <n v="0"/>
    <n v="0"/>
    <n v="38.703000000000003"/>
    <n v="0"/>
    <n v="4.0000000000000001E-3"/>
    <n v="4.0000000000000001E-3"/>
    <n v="0"/>
    <n v="0"/>
    <n v="6.0000000000000001E-3"/>
    <n v="4.0000000000000001E-3"/>
    <n v="1E-3"/>
    <n v="0"/>
    <n v="1E-3"/>
    <n v="-1E-3"/>
    <n v="1.6E-2"/>
    <n v="0"/>
    <n v="0"/>
    <n v="8.9999999999999993E-3"/>
    <n v="-1E-3"/>
    <n v="7.0000000000000001E-3"/>
    <n v="0"/>
    <n v="3.0000000000000001E-3"/>
    <n v="0"/>
    <n v="0"/>
    <n v="0"/>
    <n v="0"/>
    <n v="2.04"/>
    <n v="2.04"/>
    <n v="8.8450000000000006"/>
    <n v="571.79399999999998"/>
  </r>
  <r>
    <x v="20"/>
    <x v="19"/>
    <s v="MLT"/>
    <n v="503646"/>
    <n v="9840000000"/>
    <n v="0"/>
    <n v="0"/>
    <n v="1.649"/>
    <n v="0.10199999999999999"/>
    <n v="6.609"/>
    <n v="1.613"/>
    <n v="0.10199999999999999"/>
    <n v="6.77"/>
    <n v="3.202"/>
    <n v="0.24410526315789474"/>
    <n v="0.04"/>
    <n v="3.2749999999999999"/>
    <n v="0.24784210526315792"/>
    <n v="4.1000000000000002E-2"/>
    <n v="0"/>
    <n v="0"/>
    <n v="9.8789999999999996"/>
    <n v="19.614000000000001"/>
    <n v="0.59042105263157907"/>
    <n v="0"/>
    <n v="102.262"/>
    <n v="97.316000000000003"/>
    <n v="6.4080000000000004"/>
    <n v="0"/>
    <n v="1.9430000000000001"/>
    <n v="-5.1660000000000004"/>
    <n v="93.888000000000005"/>
    <n v="2.4E-2"/>
    <n v="80081.508000000002"/>
    <n v="2.5298947368421052"/>
    <n v="0"/>
    <n v="0"/>
    <n v="0.70799999999999996"/>
    <n v="1.4059999999999999"/>
    <n v="4.2489999999999997"/>
    <n v="4.2290000000000001"/>
    <n v="-3.6999999999999998E-2"/>
    <n v="-7.2999999999999995E-2"/>
    <n v="0.22"/>
    <n v="0.437"/>
    <n v="0.05"/>
    <n v="9.9000000000000005E-2"/>
    <n v="0.94099999999999995"/>
    <n v="1.8680000000000001"/>
    <n v="0"/>
    <n v="0"/>
    <n v="40.332999999999998"/>
    <n v="0"/>
    <n v="4.0000000000000001E-3"/>
    <n v="4.0000000000000001E-3"/>
    <n v="0"/>
    <n v="0"/>
    <n v="6.0000000000000001E-3"/>
    <n v="4.0000000000000001E-3"/>
    <n v="1E-3"/>
    <n v="0"/>
    <n v="1E-3"/>
    <n v="-1E-3"/>
    <n v="1.6E-2"/>
    <n v="0"/>
    <n v="0"/>
    <n v="8.9999999999999993E-3"/>
    <n v="-1E-3"/>
    <n v="8.0000000000000002E-3"/>
    <n v="0"/>
    <n v="3.0000000000000001E-3"/>
    <n v="0"/>
    <n v="0"/>
    <n v="0"/>
    <n v="0"/>
    <n v="2.13"/>
    <n v="2.14"/>
    <n v="8.2289999999999992"/>
    <n v="498.99400000000003"/>
  </r>
  <r>
    <x v="20"/>
    <x v="20"/>
    <s v="MLT"/>
    <n v="515364"/>
    <n v="9060000000"/>
    <n v="0"/>
    <n v="0"/>
    <n v="1.6"/>
    <n v="-0.05"/>
    <n v="-3.0089999999999999"/>
    <n v="1.5629999999999999"/>
    <n v="-0.05"/>
    <n v="-3.077"/>
    <n v="3.0329999999999999"/>
    <n v="0.24410526315789474"/>
    <n v="4.2000000000000003E-2"/>
    <n v="3.1040000000000001"/>
    <n v="0.24784210526315792"/>
    <n v="4.2999999999999997E-2"/>
    <n v="0"/>
    <n v="0"/>
    <n v="8.5609999999999999"/>
    <n v="16.611999999999998"/>
    <n v="0.59042105263157907"/>
    <n v="0"/>
    <n v="103.86199999999999"/>
    <n v="98.879000000000005"/>
    <n v="6.4080000000000004"/>
    <n v="0"/>
    <n v="2.6789999999999998"/>
    <n v="-5.2030000000000003"/>
    <n v="94.751000000000005"/>
    <n v="2.4E-2"/>
    <n v="72065.460999999996"/>
    <n v="2.5298947368421052"/>
    <n v="0"/>
    <n v="0"/>
    <n v="0.73599999999999999"/>
    <n v="1.429"/>
    <n v="6.3258000000000001"/>
    <n v="6.3225500000000006"/>
    <n v="-3.6999999999999998E-2"/>
    <n v="-7.0999999999999994E-2"/>
    <n v="0.22150000000000003"/>
    <n v="0.51615"/>
    <n v="5.9500000000000032E-2"/>
    <n v="0.1386"/>
    <n v="0.86299999999999999"/>
    <n v="1.675"/>
    <n v="0"/>
    <n v="0"/>
    <n v="37.14"/>
    <n v="0"/>
    <n v="5.0000000000000001E-3"/>
    <n v="4.0000000000000001E-3"/>
    <n v="0"/>
    <n v="0"/>
    <n v="6.0000000000000001E-3"/>
    <n v="4.0000000000000001E-3"/>
    <n v="1E-3"/>
    <n v="0"/>
    <n v="1E-3"/>
    <n v="-1E-3"/>
    <n v="1.6E-2"/>
    <n v="0"/>
    <n v="0"/>
    <n v="0.01"/>
    <n v="-1E-3"/>
    <n v="8.0000000000000002E-3"/>
    <n v="0"/>
    <n v="3.0000000000000001E-3"/>
    <n v="0"/>
    <n v="0"/>
    <n v="0"/>
    <n v="0"/>
    <n v="2.6975000000000007"/>
    <n v="2.6989999999999998"/>
    <n v="6.9619999999999997"/>
    <n v="435.22800000000001"/>
  </r>
  <r>
    <x v="20"/>
    <x v="21"/>
    <s v="MLT"/>
    <n v="526751"/>
    <n v="10200000000"/>
    <n v="0"/>
    <n v="0"/>
    <n v="1.724"/>
    <n v="0.125"/>
    <n v="7.7880000000000003"/>
    <n v="1.6879999999999999"/>
    <n v="0.125"/>
    <n v="7.9710000000000001"/>
    <n v="3.2040000000000002"/>
    <n v="0.24410526315789474"/>
    <n v="4.2999999999999997E-2"/>
    <n v="3.2730000000000001"/>
    <n v="0.24784210526315792"/>
    <n v="4.3999999999999997E-2"/>
    <n v="0"/>
    <n v="0"/>
    <n v="6.5202380952380947"/>
    <n v="14.718619047619049"/>
    <n v="0.59042105263157907"/>
    <n v="0"/>
    <n v="105.586"/>
    <n v="100.566"/>
    <n v="6.4080000000000004"/>
    <n v="0"/>
    <n v="3.5219999999999998"/>
    <n v="-5.24"/>
    <n v="95.631"/>
    <n v="2.4E-2"/>
    <n v="74324.460999999996"/>
    <n v="2.5298947368421052"/>
    <n v="0"/>
    <n v="0"/>
    <n v="0.84299999999999997"/>
    <n v="1.601"/>
    <n v="6.3258000000000001"/>
    <n v="6.3225500000000006"/>
    <n v="-3.6999999999999998E-2"/>
    <n v="-7.0000000000000007E-2"/>
    <n v="0.22150000000000003"/>
    <n v="0.51615"/>
    <n v="5.9500000000000032E-2"/>
    <n v="0.1386"/>
    <n v="0.88100000000000001"/>
    <n v="1.6719999999999999"/>
    <n v="0"/>
    <n v="0"/>
    <n v="39.15"/>
    <n v="0"/>
    <n v="5.0000000000000001E-3"/>
    <n v="4.0000000000000001E-3"/>
    <n v="0"/>
    <n v="0"/>
    <n v="6.0000000000000001E-3"/>
    <n v="4.0000000000000001E-3"/>
    <n v="1E-3"/>
    <n v="0"/>
    <n v="1E-3"/>
    <n v="-1E-3"/>
    <n v="1.6E-2"/>
    <n v="0"/>
    <n v="0"/>
    <n v="1.0999999999999999E-2"/>
    <n v="-1E-3"/>
    <n v="7.0000000000000001E-3"/>
    <n v="0"/>
    <n v="3.0000000000000001E-3"/>
    <n v="0"/>
    <n v="0"/>
    <n v="0"/>
    <n v="0"/>
    <n v="2.6975000000000007"/>
    <n v="2.6989999999999998"/>
    <n v="4.1909999999999998"/>
    <n v="218.77995238095238"/>
  </r>
  <r>
    <x v="21"/>
    <x v="0"/>
    <s v="NPL"/>
    <n v="24559504"/>
    <n v="5300000000"/>
    <n v="0.121"/>
    <n v="5.0000000000000001E-3"/>
    <n v="3.0369999999999999"/>
    <n v="-0.154"/>
    <n v="-4.8150000000000004"/>
    <n v="20.111999999999998"/>
    <n v="5.1230000000000002"/>
    <n v="34.174999999999997"/>
    <n v="0.81899999999999995"/>
    <n v="0.51100000000000001"/>
    <n v="1.367"/>
    <n v="0.124"/>
    <n v="7.6999999999999999E-2"/>
    <n v="0.20599999999999999"/>
    <n v="0.97799999999999998"/>
    <n v="0.04"/>
    <n v="2.69"/>
    <n v="0.11"/>
    <n v="6.8000000000000005E-2"/>
    <n v="1.5940000000000001"/>
    <n v="34.000999999999998"/>
    <n v="1063.952"/>
    <n v="9.1739999999999995"/>
    <n v="0"/>
    <n v="0"/>
    <n v="1909.384"/>
    <n v="23.234000000000002"/>
    <m/>
    <n v="599.05600000000004"/>
    <n v="0.374"/>
    <n v="0"/>
    <n v="0"/>
    <n v="0"/>
    <n v="0"/>
    <n v="1.0900000000000001"/>
    <n v="1.054"/>
    <n v="17.074000000000002"/>
    <n v="0.69499999999999995"/>
    <n v="19.04"/>
    <n v="0.77500000000000002"/>
    <n v="4.91"/>
    <n v="0.2"/>
    <n v="1.9379999999999999"/>
    <n v="7.9000000000000001E-2"/>
    <m/>
    <m/>
    <n v="14.712999999999999"/>
    <n v="1.7000000000000001E-2"/>
    <n v="1.2E-2"/>
    <n v="6.6000000000000003E-2"/>
    <n v="1.0999999999999999E-2"/>
    <n v="8.9999999999999993E-3"/>
    <n v="3.0000000000000001E-3"/>
    <n v="6.3E-2"/>
    <n v="2E-3"/>
    <n v="0"/>
    <n v="0"/>
    <n v="0.29699999999999999"/>
    <n v="6.0000000000000001E-3"/>
    <m/>
    <n v="0"/>
    <n v="0"/>
    <n v="0.33400000000000002"/>
    <n v="1.9E-2"/>
    <m/>
    <n v="0.14299999999999999"/>
    <n v="1E-3"/>
    <n v="1E-3"/>
    <n v="2E-3"/>
    <n v="0"/>
    <n v="25.89"/>
    <n v="26.76"/>
    <n v="-0.34699999999999998"/>
    <n v="-11.44"/>
  </r>
  <r>
    <x v="21"/>
    <x v="1"/>
    <s v="NPL"/>
    <n v="24956070"/>
    <n v="5700000000"/>
    <n v="0.114"/>
    <n v="5.0000000000000001E-3"/>
    <n v="3.2360000000000002"/>
    <n v="0.19900000000000001"/>
    <n v="6.54"/>
    <n v="20.53"/>
    <n v="0.41799999999999998"/>
    <n v="2.081"/>
    <n v="0.82299999999999995"/>
    <n v="0.49399999999999999"/>
    <n v="1.3220000000000001"/>
    <n v="0.13"/>
    <n v="7.8E-2"/>
    <n v="0.20799999999999999"/>
    <n v="1.1180000000000001"/>
    <n v="4.4999999999999998E-2"/>
    <n v="3.9710000000000001"/>
    <n v="0.159"/>
    <n v="9.6000000000000002E-2"/>
    <n v="1.708"/>
    <n v="37.238"/>
    <n v="1084.482"/>
    <n v="10.291"/>
    <n v="0"/>
    <n v="0"/>
    <n v="1926.6780000000001"/>
    <n v="25.238"/>
    <m/>
    <n v="622.07899999999995"/>
    <n v="0.374"/>
    <n v="0"/>
    <n v="0"/>
    <n v="0"/>
    <n v="0"/>
    <n v="1.0880000000000001"/>
    <n v="0.93899999999999995"/>
    <n v="17.294"/>
    <n v="0.69299999999999995"/>
    <n v="19.03"/>
    <n v="0.76300000000000001"/>
    <n v="5.05"/>
    <n v="0.20200000000000001"/>
    <n v="2.004"/>
    <n v="0.08"/>
    <m/>
    <m/>
    <n v="15.525"/>
    <n v="1.4999999999999999E-2"/>
    <n v="1.2999999999999999E-2"/>
    <n v="6.8000000000000005E-2"/>
    <n v="1.2E-2"/>
    <n v="8.9999999999999993E-3"/>
    <n v="3.0000000000000001E-3"/>
    <n v="6.3E-2"/>
    <n v="2E-3"/>
    <n v="0"/>
    <n v="0"/>
    <n v="0.29799999999999999"/>
    <n v="7.0000000000000001E-3"/>
    <m/>
    <n v="0"/>
    <n v="0"/>
    <n v="0.36499999999999999"/>
    <n v="1.9E-2"/>
    <m/>
    <n v="0.14299999999999999"/>
    <n v="1E-3"/>
    <n v="1E-3"/>
    <n v="2E-3"/>
    <n v="0"/>
    <n v="23.43"/>
    <n v="27.15"/>
    <n v="0.73499999999999999"/>
    <n v="22.724"/>
  </r>
  <r>
    <x v="21"/>
    <x v="2"/>
    <s v="NPL"/>
    <n v="25332178"/>
    <n v="6100000000"/>
    <n v="0.11600000000000001"/>
    <n v="5.0000000000000001E-3"/>
    <n v="2.5960000000000001"/>
    <n v="-0.64"/>
    <n v="-19.768000000000001"/>
    <n v="20.916"/>
    <n v="0.38600000000000001"/>
    <n v="1.881"/>
    <n v="0.82599999999999996"/>
    <n v="0.504"/>
    <n v="1.28"/>
    <n v="0.10199999999999999"/>
    <n v="6.3E-2"/>
    <n v="0.159"/>
    <n v="0.52"/>
    <n v="2.1000000000000001E-2"/>
    <n v="3.6659999999999999"/>
    <n v="0.14499999999999999"/>
    <n v="8.7999999999999995E-2"/>
    <n v="1.8240000000000001"/>
    <n v="39.834000000000003"/>
    <n v="1105.3979999999999"/>
    <n v="10.811"/>
    <n v="0"/>
    <n v="0"/>
    <n v="1944.998"/>
    <n v="27.199000000000002"/>
    <m/>
    <n v="645.29100000000005"/>
    <n v="0.39400000000000002"/>
    <n v="0"/>
    <n v="0"/>
    <n v="0"/>
    <n v="0"/>
    <n v="1.052"/>
    <n v="0.89300000000000002"/>
    <n v="18.32"/>
    <n v="0.72299999999999998"/>
    <n v="19.16"/>
    <n v="0.75600000000000001"/>
    <n v="4.79"/>
    <n v="0.189"/>
    <n v="1.96"/>
    <n v="7.6999999999999999E-2"/>
    <m/>
    <m/>
    <n v="16.347000000000001"/>
    <n v="1.4999999999999999E-2"/>
    <n v="0.01"/>
    <n v="6.6000000000000003E-2"/>
    <n v="5.0000000000000001E-3"/>
    <n v="8.9999999999999993E-3"/>
    <n v="4.0000000000000001E-3"/>
    <n v="6.3E-2"/>
    <n v="2E-3"/>
    <n v="0"/>
    <n v="0"/>
    <n v="0.29799999999999999"/>
    <n v="7.0000000000000001E-3"/>
    <m/>
    <n v="0"/>
    <n v="0"/>
    <n v="0.35399999999999998"/>
    <n v="1.9E-2"/>
    <m/>
    <n v="0.14199999999999999"/>
    <n v="1E-3"/>
    <n v="1E-3"/>
    <n v="2E-3"/>
    <n v="0"/>
    <n v="22.62"/>
    <n v="26.66"/>
    <n v="1.07"/>
    <n v="41.194000000000003"/>
  </r>
  <r>
    <x v="21"/>
    <x v="3"/>
    <s v="NPL"/>
    <n v="25682912"/>
    <n v="6600000000"/>
    <n v="0.11700000000000001"/>
    <n v="5.0000000000000001E-3"/>
    <n v="2.81"/>
    <n v="0.214"/>
    <n v="8.2420000000000009"/>
    <n v="23.475000000000001"/>
    <n v="2.5590000000000002"/>
    <n v="12.234"/>
    <n v="0.91400000000000003"/>
    <n v="0.54500000000000004"/>
    <n v="1.365"/>
    <n v="0.109"/>
    <n v="6.5000000000000002E-2"/>
    <n v="0.16300000000000001"/>
    <n v="0.66300000000000003"/>
    <n v="2.5999999999999999E-2"/>
    <n v="2.544"/>
    <n v="9.9000000000000005E-2"/>
    <n v="5.8999999999999997E-2"/>
    <n v="1.9410000000000001"/>
    <n v="42.643999999999998"/>
    <n v="1128.874"/>
    <n v="11.475"/>
    <n v="0"/>
    <n v="0"/>
    <n v="1965.663"/>
    <n v="29.228000000000002"/>
    <m/>
    <n v="669.50099999999998"/>
    <n v="0.39900000000000002"/>
    <n v="0"/>
    <n v="0"/>
    <n v="0"/>
    <n v="0"/>
    <n v="1.0580000000000001"/>
    <n v="0.92500000000000004"/>
    <n v="20.664999999999999"/>
    <n v="0.80500000000000005"/>
    <n v="19.739999999999998"/>
    <n v="0.76900000000000002"/>
    <n v="5.1100000000000003"/>
    <n v="0.19900000000000001"/>
    <n v="2.0299999999999998"/>
    <n v="7.9000000000000001E-2"/>
    <m/>
    <m/>
    <n v="17.195"/>
    <n v="1.4E-2"/>
    <n v="0.01"/>
    <n v="7.0000000000000007E-2"/>
    <n v="6.0000000000000001E-3"/>
    <n v="8.9999999999999993E-3"/>
    <n v="4.0000000000000001E-3"/>
    <n v="6.3E-2"/>
    <n v="2E-3"/>
    <n v="0"/>
    <n v="0"/>
    <n v="0.29899999999999999"/>
    <n v="7.0000000000000001E-3"/>
    <m/>
    <n v="0"/>
    <n v="0"/>
    <n v="0.36599999999999999"/>
    <n v="1.9E-2"/>
    <m/>
    <n v="0.14199999999999999"/>
    <n v="1E-3"/>
    <n v="1E-3"/>
    <n v="2E-3"/>
    <n v="0"/>
    <n v="23.75"/>
    <n v="27.18"/>
    <n v="-0.26600000000000001"/>
    <n v="-9.4700000000000006"/>
  </r>
  <r>
    <x v="21"/>
    <x v="4"/>
    <s v="NPL"/>
    <n v="26003970"/>
    <n v="7100000000"/>
    <n v="0.113"/>
    <n v="4.0000000000000001E-3"/>
    <n v="2.5819999999999999"/>
    <n v="-0.22800000000000001"/>
    <n v="-8.1120000000000001"/>
    <n v="22.331"/>
    <n v="-1.1439999999999999"/>
    <n v="-4.8730000000000002"/>
    <n v="0.85899999999999999"/>
    <n v="0.496"/>
    <n v="1.3"/>
    <n v="9.9000000000000005E-2"/>
    <n v="5.7000000000000002E-2"/>
    <n v="0.15"/>
    <n v="0.58599999999999997"/>
    <n v="2.3E-2"/>
    <n v="4.3090000000000002"/>
    <n v="0.16600000000000001"/>
    <n v="9.6000000000000002E-2"/>
    <n v="2.0539999999999998"/>
    <n v="45.226999999999997"/>
    <n v="1151.2049999999999"/>
    <n v="12.061"/>
    <n v="0"/>
    <n v="0"/>
    <n v="1985.412"/>
    <n v="31.111999999999998"/>
    <m/>
    <n v="660.46600000000001"/>
    <n v="0.38100000000000001"/>
    <n v="0"/>
    <n v="0"/>
    <n v="0"/>
    <n v="0"/>
    <n v="1.054"/>
    <n v="0.91600000000000004"/>
    <n v="19.748999999999999"/>
    <n v="0.75900000000000001"/>
    <n v="19.989999999999998"/>
    <n v="0.76900000000000002"/>
    <n v="5.16"/>
    <n v="0.19800000000000001"/>
    <n v="1.883"/>
    <n v="7.1999999999999995E-2"/>
    <m/>
    <m/>
    <n v="17.175000000000001"/>
    <n v="1.2E-2"/>
    <n v="8.9999999999999993E-3"/>
    <n v="6.6000000000000003E-2"/>
    <n v="5.0000000000000001E-3"/>
    <n v="8.9999999999999993E-3"/>
    <n v="4.0000000000000001E-3"/>
    <n v="6.3E-2"/>
    <n v="2E-3"/>
    <n v="0"/>
    <n v="0"/>
    <n v="0.29899999999999999"/>
    <n v="8.0000000000000002E-3"/>
    <m/>
    <n v="0"/>
    <n v="0"/>
    <n v="0.36799999999999999"/>
    <n v="1.7000000000000001E-2"/>
    <m/>
    <n v="0.14099999999999999"/>
    <n v="1E-3"/>
    <n v="1E-3"/>
    <n v="2E-3"/>
    <n v="0"/>
    <n v="23.83"/>
    <n v="27.4"/>
    <n v="1.7270000000000001"/>
    <n v="66.861000000000004"/>
  </r>
  <r>
    <x v="21"/>
    <x v="5"/>
    <s v="NPL"/>
    <n v="26285112"/>
    <n v="7700000000"/>
    <n v="0.114"/>
    <n v="4.0000000000000001E-3"/>
    <n v="2.9870000000000001"/>
    <n v="0.40400000000000003"/>
    <n v="15.657999999999999"/>
    <n v="23.102"/>
    <n v="0.77100000000000002"/>
    <n v="3.4510000000000001"/>
    <n v="0.879"/>
    <n v="0.498"/>
    <n v="1.2949999999999999"/>
    <n v="0.114"/>
    <n v="6.4000000000000001E-2"/>
    <n v="0.16700000000000001"/>
    <n v="0.93899999999999995"/>
    <n v="3.5999999999999997E-2"/>
    <n v="4.6040000000000001"/>
    <n v="0.17499999999999999"/>
    <n v="9.9000000000000005E-2"/>
    <n v="2.1680000000000001"/>
    <n v="48.213000000000001"/>
    <n v="1174.307"/>
    <n v="13"/>
    <n v="0"/>
    <n v="0"/>
    <n v="2005.527"/>
    <n v="33.045000000000002"/>
    <m/>
    <n v="678.47500000000002"/>
    <n v="0.38500000000000001"/>
    <n v="0"/>
    <n v="0"/>
    <n v="0"/>
    <n v="0"/>
    <n v="1.069"/>
    <n v="0.93400000000000005"/>
    <n v="20.114999999999998"/>
    <n v="0.76500000000000001"/>
    <n v="20.27"/>
    <n v="0.77100000000000002"/>
    <n v="5.22"/>
    <n v="0.19900000000000001"/>
    <n v="1.9330000000000001"/>
    <n v="7.3999999999999996E-2"/>
    <m/>
    <m/>
    <n v="17.834"/>
    <n v="1.2E-2"/>
    <n v="0.01"/>
    <n v="6.7000000000000004E-2"/>
    <n v="8.0000000000000002E-3"/>
    <n v="0.01"/>
    <n v="4.0000000000000001E-3"/>
    <n v="6.4000000000000001E-2"/>
    <n v="2E-3"/>
    <n v="0"/>
    <n v="0"/>
    <n v="0.3"/>
    <n v="8.0000000000000002E-3"/>
    <m/>
    <n v="0"/>
    <n v="0"/>
    <n v="0.42599999999999999"/>
    <n v="1.7000000000000001E-2"/>
    <m/>
    <n v="0.14000000000000001"/>
    <n v="1E-3"/>
    <n v="1E-3"/>
    <n v="2E-3"/>
    <n v="0"/>
    <n v="24.55"/>
    <n v="28.09"/>
    <n v="1.617"/>
    <n v="54.140999999999998"/>
  </r>
  <r>
    <x v="21"/>
    <x v="6"/>
    <s v="NPL"/>
    <n v="26518974"/>
    <n v="8400000000"/>
    <n v="0.115"/>
    <n v="4.0000000000000001E-3"/>
    <n v="2.456"/>
    <n v="-0.53"/>
    <n v="-17.754999999999999"/>
    <n v="20.995999999999999"/>
    <n v="-2.1059999999999999"/>
    <n v="-9.1150000000000002"/>
    <n v="0.79200000000000004"/>
    <n v="0.437"/>
    <n v="1.1930000000000001"/>
    <n v="9.2999999999999999E-2"/>
    <n v="5.0999999999999997E-2"/>
    <n v="0.14000000000000001"/>
    <n v="0.59"/>
    <n v="2.1999999999999999E-2"/>
    <n v="4.2880000000000003"/>
    <n v="0.16200000000000001"/>
    <n v="8.8999999999999996E-2"/>
    <n v="2.2839999999999998"/>
    <n v="50.67"/>
    <n v="1195.3040000000001"/>
    <n v="13.59"/>
    <n v="0"/>
    <n v="0"/>
    <n v="2024.067"/>
    <n v="34.795999999999999"/>
    <m/>
    <n v="663.45500000000004"/>
    <n v="0.36599999999999999"/>
    <n v="0"/>
    <n v="0"/>
    <n v="0"/>
    <n v="0"/>
    <n v="1.052"/>
    <n v="0.90900000000000003"/>
    <n v="18.54"/>
    <n v="0.69899999999999995"/>
    <n v="20.43"/>
    <n v="0.77"/>
    <n v="5.18"/>
    <n v="0.19500000000000001"/>
    <n v="1.7509999999999999"/>
    <n v="6.6000000000000003E-2"/>
    <m/>
    <m/>
    <n v="17.594000000000001"/>
    <n v="1.0999999999999999E-2"/>
    <n v="8.0000000000000002E-3"/>
    <n v="5.8999999999999997E-2"/>
    <n v="5.0000000000000001E-3"/>
    <n v="0.01"/>
    <n v="4.0000000000000001E-3"/>
    <n v="6.3E-2"/>
    <n v="2E-3"/>
    <n v="0"/>
    <n v="0"/>
    <n v="0.30099999999999999"/>
    <n v="8.0000000000000002E-3"/>
    <m/>
    <n v="0"/>
    <n v="0"/>
    <n v="0.36499999999999999"/>
    <n v="1.6E-2"/>
    <m/>
    <n v="0.14000000000000001"/>
    <n v="1E-3"/>
    <n v="1E-3"/>
    <n v="2E-3"/>
    <n v="0"/>
    <n v="24.1"/>
    <n v="27.9"/>
    <n v="1.831"/>
    <n v="74.551000000000002"/>
  </r>
  <r>
    <x v="21"/>
    <x v="7"/>
    <s v="NPL"/>
    <n v="26713652"/>
    <n v="9200000000"/>
    <n v="0.115"/>
    <n v="4.0000000000000001E-3"/>
    <n v="2.57"/>
    <n v="0.114"/>
    <n v="4.6360000000000001"/>
    <n v="20.853999999999999"/>
    <n v="-0.14299999999999999"/>
    <n v="-0.67900000000000005"/>
    <n v="0.78100000000000003"/>
    <n v="0.42"/>
    <n v="1.194"/>
    <n v="9.6000000000000002E-2"/>
    <n v="5.1999999999999998E-2"/>
    <n v="0.14699999999999999"/>
    <n v="0.747"/>
    <n v="2.8000000000000001E-2"/>
    <n v="4.7530000000000001"/>
    <n v="0.17799999999999999"/>
    <n v="9.6000000000000002E-2"/>
    <n v="2.399"/>
    <n v="53.24"/>
    <n v="1216.1569999999999"/>
    <n v="14.337"/>
    <n v="0"/>
    <n v="0"/>
    <n v="2042.35"/>
    <n v="36.503999999999998"/>
    <m/>
    <n v="653.86800000000005"/>
    <n v="0.35199999999999998"/>
    <n v="0"/>
    <n v="0"/>
    <n v="0"/>
    <n v="0"/>
    <n v="1.0529999999999999"/>
    <n v="0.90600000000000003"/>
    <n v="18.283000000000001"/>
    <n v="0.68400000000000005"/>
    <n v="20.48"/>
    <n v="0.76700000000000002"/>
    <n v="5.17"/>
    <n v="0.19400000000000001"/>
    <n v="1.7070000000000001"/>
    <n v="6.4000000000000001E-2"/>
    <m/>
    <m/>
    <n v="17.466999999999999"/>
    <n v="0.01"/>
    <n v="8.0000000000000002E-3"/>
    <n v="5.8000000000000003E-2"/>
    <n v="6.0000000000000001E-3"/>
    <n v="0.01"/>
    <n v="4.0000000000000001E-3"/>
    <n v="6.3E-2"/>
    <n v="2E-3"/>
    <n v="0"/>
    <n v="0"/>
    <n v="0.30099999999999999"/>
    <n v="8.0000000000000002E-3"/>
    <m/>
    <n v="0"/>
    <n v="0"/>
    <n v="0.41199999999999998"/>
    <n v="1.4999999999999999E-2"/>
    <m/>
    <n v="0.13900000000000001"/>
    <n v="1E-3"/>
    <n v="1E-3"/>
    <n v="2E-3"/>
    <n v="0"/>
    <n v="24.21"/>
    <n v="28.13"/>
    <n v="2.1819999999999999"/>
    <n v="84.900999999999996"/>
  </r>
  <r>
    <x v="21"/>
    <x v="8"/>
    <s v="NPL"/>
    <n v="26881542"/>
    <n v="10100000000"/>
    <n v="0.113"/>
    <n v="4.0000000000000001E-3"/>
    <n v="3.3519999999999999"/>
    <n v="0.78100000000000003"/>
    <n v="30.402000000000001"/>
    <n v="21.782"/>
    <n v="0.92800000000000005"/>
    <n v="4.45"/>
    <n v="0.81"/>
    <n v="0.41499999999999998"/>
    <n v="1.1259999999999999"/>
    <n v="0.125"/>
    <n v="6.4000000000000001E-2"/>
    <n v="0.17299999999999999"/>
    <n v="0.747"/>
    <n v="2.8000000000000001E-2"/>
    <n v="6.0990000000000002"/>
    <n v="0.22700000000000001"/>
    <n v="0.11600000000000001"/>
    <n v="2.512"/>
    <n v="56.591999999999999"/>
    <n v="1237.9390000000001"/>
    <n v="15.084"/>
    <n v="0"/>
    <n v="0"/>
    <n v="2060.7800000000002"/>
    <n v="38.996000000000002"/>
    <m/>
    <n v="719.46100000000001"/>
    <n v="0.36799999999999999"/>
    <n v="0"/>
    <n v="0"/>
    <n v="0"/>
    <n v="0"/>
    <n v="1.087"/>
    <n v="0.95099999999999996"/>
    <n v="18.43"/>
    <n v="0.68600000000000005"/>
    <n v="21.24"/>
    <n v="0.79"/>
    <n v="5.47"/>
    <n v="0.20300000000000001"/>
    <n v="2.492"/>
    <n v="9.2999999999999999E-2"/>
    <m/>
    <m/>
    <n v="19.34"/>
    <n v="0.01"/>
    <n v="0.01"/>
    <n v="5.8999999999999997E-2"/>
    <n v="6.0000000000000001E-3"/>
    <n v="0.01"/>
    <n v="4.0000000000000001E-3"/>
    <n v="6.3E-2"/>
    <n v="2E-3"/>
    <n v="0"/>
    <n v="0"/>
    <n v="0.30199999999999999"/>
    <n v="8.9999999999999993E-3"/>
    <m/>
    <n v="0"/>
    <n v="0"/>
    <n v="0.39700000000000002"/>
    <n v="2.1999999999999999E-2"/>
    <m/>
    <n v="0.13800000000000001"/>
    <n v="1E-3"/>
    <n v="1E-3"/>
    <n v="2E-3"/>
    <n v="0"/>
    <n v="25.57"/>
    <n v="29.22"/>
    <n v="2.7469999999999999"/>
    <n v="81.968999999999994"/>
  </r>
  <r>
    <x v="21"/>
    <x v="9"/>
    <s v="NPL"/>
    <n v="27026952"/>
    <n v="10800000000"/>
    <n v="0.45800000000000002"/>
    <n v="1.7000000000000001E-2"/>
    <n v="4.1289999999999996"/>
    <n v="0.77800000000000002"/>
    <n v="23.198"/>
    <n v="21.167000000000002"/>
    <n v="-0.61499999999999999"/>
    <n v="-2.8220000000000001"/>
    <n v="0.78300000000000003"/>
    <n v="0.38600000000000001"/>
    <n v="0.95699999999999996"/>
    <n v="0.153"/>
    <n v="7.4999999999999997E-2"/>
    <n v="0.187"/>
    <n v="0.70299999999999996"/>
    <n v="2.5999999999999999E-2"/>
    <n v="3.6739999999999999"/>
    <n v="0.13600000000000001"/>
    <n v="6.7000000000000004E-2"/>
    <n v="2.97"/>
    <n v="60.720999999999997"/>
    <n v="1259.106"/>
    <n v="15.787000000000001"/>
    <n v="0"/>
    <n v="0"/>
    <n v="2077.8180000000002"/>
    <n v="41.963999999999999"/>
    <m/>
    <n v="818.67499999999995"/>
    <n v="0.40300000000000002"/>
    <n v="0"/>
    <n v="0"/>
    <n v="0"/>
    <n v="0"/>
    <n v="1.141"/>
    <n v="1.0149999999999999"/>
    <n v="17.038"/>
    <n v="0.63"/>
    <n v="21.8"/>
    <n v="0.80700000000000005"/>
    <n v="5.86"/>
    <n v="0.217"/>
    <n v="2.968"/>
    <n v="0.11"/>
    <m/>
    <m/>
    <n v="22.126000000000001"/>
    <n v="3.9E-2"/>
    <n v="1.2999999999999999E-2"/>
    <n v="5.8000000000000003E-2"/>
    <n v="5.0000000000000001E-3"/>
    <n v="1.0999999999999999E-2"/>
    <n v="5.0000000000000001E-3"/>
    <n v="6.3E-2"/>
    <n v="3.0000000000000001E-3"/>
    <n v="0"/>
    <n v="0"/>
    <n v="0.30199999999999999"/>
    <n v="8.9999999999999993E-3"/>
    <m/>
    <n v="0"/>
    <n v="0"/>
    <n v="0.33800000000000002"/>
    <n v="2.7E-2"/>
    <m/>
    <n v="0.13800000000000001"/>
    <n v="1E-3"/>
    <n v="1E-3"/>
    <n v="2E-3"/>
    <n v="0"/>
    <n v="27.42"/>
    <n v="30.85"/>
    <n v="-0.45600000000000002"/>
    <n v="-11.038"/>
  </r>
  <r>
    <x v="21"/>
    <x v="10"/>
    <s v="NPL"/>
    <n v="27161572"/>
    <n v="11700000000"/>
    <n v="0.51900000000000002"/>
    <n v="1.9E-2"/>
    <n v="4.8239999999999998"/>
    <n v="0.69499999999999995"/>
    <n v="16.829999999999998"/>
    <n v="21.641999999999999"/>
    <n v="0.47499999999999998"/>
    <n v="2.2450000000000001"/>
    <n v="0.79700000000000004"/>
    <n v="0.377"/>
    <n v="0.91700000000000004"/>
    <n v="0.17799999999999999"/>
    <n v="8.4000000000000005E-2"/>
    <n v="0.20399999999999999"/>
    <n v="1.103"/>
    <n v="4.1000000000000002E-2"/>
    <n v="4.4349999999999996"/>
    <n v="0.16300000000000001"/>
    <n v="7.6999999999999999E-2"/>
    <n v="3.4889999999999999"/>
    <n v="65.546000000000006"/>
    <n v="1280.748"/>
    <n v="16.89"/>
    <n v="0"/>
    <n v="0"/>
    <n v="2094.6350000000002"/>
    <n v="45.167000000000002"/>
    <m/>
    <n v="868.66899999999998"/>
    <n v="0.41099999999999998"/>
    <n v="0"/>
    <n v="0"/>
    <n v="0"/>
    <n v="0"/>
    <n v="1.1759999999999999"/>
    <n v="1.0549999999999999"/>
    <n v="16.818000000000001"/>
    <n v="0.61899999999999999"/>
    <n v="22.02"/>
    <n v="0.81100000000000005"/>
    <n v="6.12"/>
    <n v="0.22500000000000001"/>
    <n v="3.202"/>
    <n v="0.11799999999999999"/>
    <m/>
    <m/>
    <n v="23.594000000000001"/>
    <n v="4.1000000000000002E-2"/>
    <n v="1.4E-2"/>
    <n v="5.7000000000000002E-2"/>
    <n v="8.0000000000000002E-3"/>
    <n v="1.2E-2"/>
    <n v="5.0000000000000001E-3"/>
    <n v="6.3E-2"/>
    <n v="3.0000000000000001E-3"/>
    <n v="0"/>
    <n v="0"/>
    <n v="0.30299999999999999"/>
    <n v="0.01"/>
    <m/>
    <n v="0"/>
    <n v="0"/>
    <n v="0.34799999999999998"/>
    <n v="2.8000000000000001E-2"/>
    <m/>
    <n v="0.13700000000000001"/>
    <n v="1E-3"/>
    <n v="1E-3"/>
    <n v="2E-3"/>
    <n v="0"/>
    <n v="28.65"/>
    <n v="31.94"/>
    <n v="-0.38900000000000001"/>
    <n v="-8.0609999999999999"/>
  </r>
  <r>
    <x v="21"/>
    <x v="11"/>
    <s v="NPL"/>
    <n v="27266398"/>
    <n v="12700000000"/>
    <n v="0.79400000000000004"/>
    <n v="2.9000000000000001E-2"/>
    <n v="5.22"/>
    <n v="0.39600000000000002"/>
    <n v="8.2110000000000003"/>
    <n v="18.923999999999999"/>
    <n v="-2.718"/>
    <n v="-12.56"/>
    <n v="0.69399999999999995"/>
    <n v="0.31900000000000001"/>
    <n v="0.753"/>
    <n v="0.191"/>
    <n v="8.7999999999999995E-2"/>
    <n v="0.20799999999999999"/>
    <n v="1.1140000000000001"/>
    <n v="4.1000000000000002E-2"/>
    <n v="4.8280000000000003"/>
    <n v="0.17699999999999999"/>
    <n v="8.1000000000000003E-2"/>
    <n v="4.2830000000000004"/>
    <n v="70.766000000000005"/>
    <n v="1299.672"/>
    <n v="18.004000000000001"/>
    <n v="0"/>
    <n v="0"/>
    <n v="2108.3389999999999"/>
    <n v="48.478999999999999"/>
    <m/>
    <n v="922.14300000000003"/>
    <n v="0.42399999999999999"/>
    <n v="0"/>
    <n v="0"/>
    <n v="0"/>
    <n v="0"/>
    <n v="1.2170000000000001"/>
    <n v="1.3460000000000001"/>
    <n v="13.702999999999999"/>
    <n v="0.503"/>
    <n v="22.27"/>
    <n v="0.81699999999999995"/>
    <n v="6.19"/>
    <n v="0.22700000000000001"/>
    <n v="3.3119999999999998"/>
    <n v="0.121"/>
    <m/>
    <m/>
    <n v="25.143999999999998"/>
    <n v="5.8999999999999997E-2"/>
    <n v="1.4999999999999999E-2"/>
    <n v="4.8000000000000001E-2"/>
    <n v="8.0000000000000002E-3"/>
    <n v="1.4E-2"/>
    <n v="5.0000000000000001E-3"/>
    <n v="6.3E-2"/>
    <n v="3.0000000000000001E-3"/>
    <n v="0"/>
    <n v="0"/>
    <n v="0.30199999999999999"/>
    <n v="0.01"/>
    <m/>
    <n v="0"/>
    <n v="0"/>
    <n v="0.27600000000000002"/>
    <n v="2.9000000000000001E-2"/>
    <m/>
    <n v="0.13700000000000001"/>
    <n v="1E-3"/>
    <n v="1E-3"/>
    <n v="2E-3"/>
    <n v="0"/>
    <n v="36.71"/>
    <n v="33.19"/>
    <n v="-0.39200000000000002"/>
    <n v="-7.5119999999999996"/>
  </r>
  <r>
    <x v="21"/>
    <x v="12"/>
    <s v="NPL"/>
    <n v="27330696"/>
    <n v="13800000000"/>
    <n v="1.026"/>
    <n v="3.7999999999999999E-2"/>
    <n v="5.47"/>
    <n v="0.25"/>
    <n v="4.7859999999999996"/>
    <n v="17.085000000000001"/>
    <n v="-1.839"/>
    <n v="-9.7159999999999993"/>
    <n v="0.625"/>
    <n v="0.27500000000000002"/>
    <n v="0.64600000000000002"/>
    <n v="0.2"/>
    <n v="8.7999999999999995E-2"/>
    <n v="0.20699999999999999"/>
    <n v="0.83199999999999996"/>
    <n v="0.03"/>
    <n v="5.0679999999999996"/>
    <n v="0.185"/>
    <n v="8.2000000000000003E-2"/>
    <n v="5.3090000000000002"/>
    <n v="76.236000000000004"/>
    <n v="1316.7570000000001"/>
    <n v="18.835999999999999"/>
    <n v="0"/>
    <n v="0"/>
    <n v="2119.9540000000002"/>
    <n v="52.091000000000001"/>
    <m/>
    <n v="967.20600000000002"/>
    <n v="0.42599999999999999"/>
    <n v="0"/>
    <n v="0"/>
    <n v="0"/>
    <n v="0"/>
    <n v="1.2529999999999999"/>
    <n v="1.395"/>
    <n v="11.615"/>
    <n v="0.42499999999999999"/>
    <n v="22.63"/>
    <n v="0.82799999999999996"/>
    <n v="6.46"/>
    <n v="0.23599999999999999"/>
    <n v="3.613"/>
    <n v="0.13200000000000001"/>
    <m/>
    <m/>
    <n v="26.434000000000001"/>
    <n v="7.3999999999999996E-2"/>
    <n v="1.6E-2"/>
    <n v="4.2999999999999997E-2"/>
    <n v="6.0000000000000001E-3"/>
    <n v="1.7000000000000001E-2"/>
    <n v="5.0000000000000001E-3"/>
    <n v="6.2E-2"/>
    <n v="3.0000000000000001E-3"/>
    <n v="0"/>
    <n v="0"/>
    <n v="0.30199999999999999"/>
    <n v="0.01"/>
    <m/>
    <n v="0"/>
    <n v="0"/>
    <n v="0.24099999999999999"/>
    <n v="3.1E-2"/>
    <m/>
    <n v="0.13600000000000001"/>
    <n v="1E-3"/>
    <n v="1E-3"/>
    <n v="2E-3"/>
    <n v="0"/>
    <n v="38.130000000000003"/>
    <n v="34.24"/>
    <n v="-0.40300000000000002"/>
    <n v="-7.3579999999999997"/>
  </r>
  <r>
    <x v="21"/>
    <x v="13"/>
    <s v="NPL"/>
    <n v="27381558"/>
    <n v="15000000000"/>
    <n v="1.143"/>
    <n v="4.2000000000000003E-2"/>
    <n v="6.218"/>
    <n v="0.748"/>
    <n v="13.666"/>
    <n v="14.205"/>
    <n v="-2.88"/>
    <n v="-16.855"/>
    <n v="0.51900000000000002"/>
    <n v="0.22"/>
    <n v="0.50800000000000001"/>
    <n v="0.22700000000000001"/>
    <n v="9.6000000000000002E-2"/>
    <n v="0.223"/>
    <n v="1.0409999999999999"/>
    <n v="3.7999999999999999E-2"/>
    <n v="5.9130000000000003"/>
    <n v="0.216"/>
    <n v="9.0999999999999998E-2"/>
    <n v="6.452"/>
    <n v="82.453999999999994"/>
    <n v="1330.962"/>
    <n v="19.876000000000001"/>
    <n v="0"/>
    <n v="0"/>
    <n v="2127.9409999999998"/>
    <n v="56.125999999999998"/>
    <m/>
    <n v="1020.58"/>
    <n v="0.432"/>
    <n v="0"/>
    <n v="0"/>
    <n v="0"/>
    <n v="0"/>
    <n v="1.2729999999999999"/>
    <n v="1.417"/>
    <n v="7.9880000000000004"/>
    <n v="0.29199999999999998"/>
    <n v="22.9"/>
    <n v="0.83599999999999997"/>
    <n v="6.76"/>
    <n v="0.247"/>
    <n v="4.0339999999999998"/>
    <n v="0.14699999999999999"/>
    <m/>
    <m/>
    <n v="27.945"/>
    <n v="7.9000000000000001E-2"/>
    <n v="1.7999999999999999E-2"/>
    <n v="3.5999999999999997E-2"/>
    <n v="7.0000000000000001E-3"/>
    <n v="0.02"/>
    <n v="6.0000000000000001E-3"/>
    <n v="6.2E-2"/>
    <n v="3.0000000000000001E-3"/>
    <n v="0"/>
    <n v="0"/>
    <n v="0.30099999999999999"/>
    <n v="1.0999999999999999E-2"/>
    <m/>
    <n v="0"/>
    <n v="0"/>
    <n v="0.17299999999999999"/>
    <n v="3.5000000000000003E-2"/>
    <m/>
    <n v="0.13600000000000001"/>
    <n v="1E-3"/>
    <n v="1E-3"/>
    <n v="2E-3"/>
    <n v="0"/>
    <n v="38.799999999999997"/>
    <n v="34.869999999999997"/>
    <n v="-0.30499999999999999"/>
    <n v="-4.9050000000000002"/>
  </r>
  <r>
    <x v="21"/>
    <x v="14"/>
    <s v="NPL"/>
    <n v="27462110"/>
    <n v="16300000000"/>
    <n v="1.1830000000000001"/>
    <n v="4.2999999999999997E-2"/>
    <n v="7.5910000000000002"/>
    <n v="1.373"/>
    <n v="22.09"/>
    <n v="19.792000000000002"/>
    <n v="5.5869999999999997"/>
    <n v="39.331000000000003"/>
    <n v="0.72099999999999997"/>
    <n v="0.28899999999999998"/>
    <n v="0.65600000000000003"/>
    <n v="0.27600000000000002"/>
    <n v="0.111"/>
    <n v="0.251"/>
    <n v="1.8360000000000001"/>
    <n v="6.7000000000000004E-2"/>
    <n v="6.9530000000000003"/>
    <n v="0.253"/>
    <n v="0.10100000000000001"/>
    <n v="7.6349999999999998"/>
    <n v="90.046000000000006"/>
    <n v="1350.7550000000001"/>
    <n v="21.712"/>
    <n v="0"/>
    <n v="0"/>
    <n v="2140.143"/>
    <n v="60.698"/>
    <m/>
    <n v="1099.4449999999999"/>
    <n v="0.441"/>
    <n v="0"/>
    <n v="0"/>
    <n v="0"/>
    <n v="0"/>
    <n v="1.3220000000000001"/>
    <n v="1.4650000000000001"/>
    <n v="12.201000000000001"/>
    <n v="0.44400000000000001"/>
    <n v="23.06"/>
    <n v="0.84"/>
    <n v="6.97"/>
    <n v="0.254"/>
    <n v="4.5730000000000004"/>
    <n v="0.16700000000000001"/>
    <m/>
    <m/>
    <n v="30.193000000000001"/>
    <n v="7.9000000000000001E-2"/>
    <n v="2.1000000000000001E-2"/>
    <n v="4.9000000000000002E-2"/>
    <n v="1.2E-2"/>
    <n v="2.1999999999999999E-2"/>
    <n v="6.0000000000000001E-3"/>
    <n v="6.2E-2"/>
    <n v="3.0000000000000001E-3"/>
    <n v="0"/>
    <n v="0"/>
    <n v="0.30099999999999999"/>
    <n v="1.2E-2"/>
    <m/>
    <n v="0"/>
    <n v="0"/>
    <n v="0.248"/>
    <n v="3.9E-2"/>
    <m/>
    <n v="0.13500000000000001"/>
    <n v="1E-3"/>
    <n v="1E-3"/>
    <n v="2E-3"/>
    <n v="0"/>
    <n v="40.229999999999997"/>
    <n v="36.31"/>
    <n v="-0.63800000000000001"/>
    <n v="-8.4019999999999992"/>
  </r>
  <r>
    <x v="21"/>
    <x v="15"/>
    <s v="NPL"/>
    <n v="27610328"/>
    <n v="17700000000"/>
    <n v="1.492"/>
    <n v="5.3999999999999999E-2"/>
    <n v="6.9050000000000002"/>
    <n v="-0.68700000000000006"/>
    <n v="-9.0459999999999994"/>
    <n v="18.849"/>
    <n v="-0.94299999999999995"/>
    <n v="-4.7649999999999997"/>
    <n v="0.68300000000000005"/>
    <n v="0.26800000000000002"/>
    <n v="0.69699999999999995"/>
    <n v="0.25"/>
    <n v="9.8000000000000004E-2"/>
    <n v="0.255"/>
    <n v="2.2010000000000001"/>
    <n v="0.08"/>
    <n v="6.3259999999999996"/>
    <n v="0.22900000000000001"/>
    <n v="0.09"/>
    <n v="9.1270000000000007"/>
    <n v="96.95"/>
    <n v="1369.604"/>
    <n v="23.913"/>
    <n v="0"/>
    <n v="0"/>
    <n v="2152.087"/>
    <n v="63.91"/>
    <m/>
    <n v="979.096"/>
    <n v="0.38400000000000001"/>
    <n v="0"/>
    <n v="0"/>
    <n v="0"/>
    <n v="0"/>
    <n v="1.3129999999999999"/>
    <n v="1.427"/>
    <n v="11.945"/>
    <n v="0.433"/>
    <n v="22.55"/>
    <n v="0.81699999999999995"/>
    <n v="6.61"/>
    <n v="0.23899999999999999"/>
    <n v="3.2120000000000002"/>
    <n v="0.11600000000000001"/>
    <m/>
    <m/>
    <n v="27.033000000000001"/>
    <n v="0.10299999999999999"/>
    <n v="1.9E-2"/>
    <n v="4.5999999999999999E-2"/>
    <n v="1.4999999999999999E-2"/>
    <n v="2.5999999999999999E-2"/>
    <n v="6.0000000000000001E-3"/>
    <n v="6.0999999999999999E-2"/>
    <n v="3.0000000000000001E-3"/>
    <n v="0"/>
    <n v="0"/>
    <n v="0.3"/>
    <n v="1.2E-2"/>
    <m/>
    <n v="0"/>
    <n v="0"/>
    <n v="0.222"/>
    <n v="2.7E-2"/>
    <m/>
    <n v="0.13500000000000001"/>
    <n v="1E-3"/>
    <n v="1E-3"/>
    <n v="2E-3"/>
    <n v="0"/>
    <n v="39.409999999999997"/>
    <n v="36.26"/>
    <n v="-0.57899999999999996"/>
    <n v="-8.3840000000000003"/>
  </r>
  <r>
    <x v="21"/>
    <x v="16"/>
    <s v="NPL"/>
    <n v="27861186"/>
    <n v="19200000000"/>
    <n v="1.9079999999999999"/>
    <n v="6.8000000000000005E-2"/>
    <n v="9.7609999999999992"/>
    <n v="2.8559999999999999"/>
    <n v="41.365000000000002"/>
    <n v="23.390999999999998"/>
    <n v="4.5419999999999998"/>
    <n v="24.094000000000001"/>
    <n v="0.84"/>
    <n v="0.33100000000000002"/>
    <n v="0.58899999999999997"/>
    <n v="0.35"/>
    <n v="0.13800000000000001"/>
    <n v="0.246"/>
    <n v="2.6150000000000002"/>
    <n v="9.4E-2"/>
    <n v="9.1430000000000007"/>
    <n v="0.32800000000000001"/>
    <n v="0.129"/>
    <n v="11.035"/>
    <n v="106.711"/>
    <n v="1392.9949999999999"/>
    <n v="26.527999999999999"/>
    <n v="0"/>
    <n v="0"/>
    <n v="2165.7170000000001"/>
    <n v="69.147000000000006"/>
    <m/>
    <n v="1426.13"/>
    <n v="0.56200000000000006"/>
    <n v="0"/>
    <n v="0"/>
    <n v="0"/>
    <n v="0"/>
    <n v="1.4279999999999999"/>
    <n v="1.6140000000000001"/>
    <n v="13.63"/>
    <n v="0.48899999999999999"/>
    <n v="23.64"/>
    <n v="0.84799999999999998"/>
    <n v="7.91"/>
    <n v="0.28399999999999997"/>
    <n v="5.2380000000000004"/>
    <n v="0.188"/>
    <m/>
    <m/>
    <n v="39.734000000000002"/>
    <n v="0.128"/>
    <n v="2.7E-2"/>
    <n v="5.8000000000000003E-2"/>
    <n v="1.7999999999999999E-2"/>
    <n v="0.03"/>
    <n v="7.0000000000000001E-3"/>
    <n v="6.0999999999999999E-2"/>
    <n v="4.0000000000000001E-3"/>
    <n v="0"/>
    <n v="0"/>
    <n v="0.3"/>
    <n v="1.2999999999999999E-2"/>
    <m/>
    <n v="0"/>
    <n v="0"/>
    <n v="0.30099999999999999"/>
    <n v="4.3999999999999997E-2"/>
    <m/>
    <n v="0.13400000000000001"/>
    <n v="1E-3"/>
    <n v="1E-3"/>
    <n v="2E-3"/>
    <n v="0"/>
    <n v="44.97"/>
    <n v="39.78"/>
    <n v="-0.61799999999999999"/>
    <n v="-6.33"/>
  </r>
  <r>
    <x v="21"/>
    <x v="17"/>
    <s v="NPL"/>
    <n v="28183424"/>
    <n v="20800000000"/>
    <n v="2.29"/>
    <n v="8.1000000000000003E-2"/>
    <n v="11.648"/>
    <n v="1.887"/>
    <n v="19.329999999999998"/>
    <n v="26.45"/>
    <n v="3.0590000000000002"/>
    <n v="13.079000000000001"/>
    <n v="0.93799999999999994"/>
    <n v="0.34599999999999997"/>
    <n v="0.58099999999999996"/>
    <n v="0.41299999999999998"/>
    <n v="0.152"/>
    <n v="0.25600000000000001"/>
    <n v="2.9969999999999999"/>
    <n v="0.106"/>
    <n v="10.913"/>
    <n v="0.38700000000000001"/>
    <n v="0.14299999999999999"/>
    <n v="13.324999999999999"/>
    <n v="118.35899999999999"/>
    <n v="1419.4449999999999"/>
    <n v="29.524999999999999"/>
    <n v="0"/>
    <n v="0"/>
    <n v="2180.52"/>
    <n v="75.507999999999996"/>
    <m/>
    <n v="1614.7570000000001"/>
    <n v="0.59599999999999997"/>
    <n v="0"/>
    <n v="0"/>
    <n v="0"/>
    <n v="0"/>
    <n v="1.5069999999999999"/>
    <n v="1.63"/>
    <n v="14.803000000000001"/>
    <n v="0.52500000000000002"/>
    <n v="23.42"/>
    <n v="0.83099999999999996"/>
    <n v="7.03"/>
    <n v="0.249"/>
    <n v="6.3609999999999998"/>
    <n v="0.22600000000000001"/>
    <m/>
    <m/>
    <n v="45.509"/>
    <n v="0.152"/>
    <n v="3.2000000000000001E-2"/>
    <n v="6.5000000000000002E-2"/>
    <n v="2.1000000000000001E-2"/>
    <n v="3.5000000000000003E-2"/>
    <n v="7.0000000000000001E-3"/>
    <n v="6.0999999999999999E-2"/>
    <n v="4.0000000000000001E-3"/>
    <n v="0"/>
    <n v="0"/>
    <n v="0.3"/>
    <n v="1.4E-2"/>
    <m/>
    <n v="0"/>
    <n v="0"/>
    <n v="0.34200000000000003"/>
    <n v="5.1999999999999998E-2"/>
    <m/>
    <n v="0.13400000000000001"/>
    <n v="1E-3"/>
    <n v="1E-3"/>
    <n v="2E-3"/>
    <n v="0"/>
    <n v="45.95"/>
    <n v="42.47"/>
    <n v="-0.73399999999999999"/>
    <n v="-6.3049999999999997"/>
  </r>
  <r>
    <x v="21"/>
    <x v="18"/>
    <s v="NPL"/>
    <n v="28506718"/>
    <n v="22500000000"/>
    <n v="3.4350000000000001"/>
    <n v="0.12"/>
    <n v="14.833"/>
    <n v="3.1859999999999999"/>
    <n v="27.350999999999999"/>
    <n v="30.001999999999999"/>
    <n v="3.552"/>
    <n v="13.429"/>
    <n v="1.052"/>
    <n v="0.37"/>
    <n v="0.6"/>
    <n v="0.52"/>
    <n v="0.183"/>
    <n v="0.29699999999999999"/>
    <n v="4.3380000000000001"/>
    <n v="0.152"/>
    <n v="26.942"/>
    <n v="0.94499999999999995"/>
    <n v="0.33200000000000002"/>
    <n v="16.760000000000002"/>
    <n v="133.19200000000001"/>
    <n v="1449.4469999999999"/>
    <n v="33.863999999999997"/>
    <n v="0"/>
    <n v="0"/>
    <n v="2195.6889999999999"/>
    <n v="82.569000000000003"/>
    <m/>
    <n v="1753.6010000000001"/>
    <n v="0.61699999999999999"/>
    <n v="0"/>
    <n v="0"/>
    <n v="0"/>
    <n v="0"/>
    <n v="1.601"/>
    <n v="1.7170000000000001"/>
    <n v="15.169"/>
    <n v="0.53200000000000003"/>
    <n v="23.44"/>
    <n v="0.82199999999999995"/>
    <n v="7.3"/>
    <n v="0.25600000000000001"/>
    <n v="7.0609999999999999"/>
    <n v="0.248"/>
    <m/>
    <m/>
    <n v="49.988999999999997"/>
    <n v="0.219"/>
    <n v="0.04"/>
    <n v="7.2999999999999995E-2"/>
    <n v="2.9000000000000001E-2"/>
    <n v="4.2000000000000003E-2"/>
    <n v="8.0000000000000002E-3"/>
    <n v="6.2E-2"/>
    <n v="4.0000000000000001E-3"/>
    <n v="0"/>
    <n v="0"/>
    <n v="0.30099999999999999"/>
    <n v="1.4E-2"/>
    <m/>
    <n v="0"/>
    <n v="0"/>
    <n v="0.36299999999999999"/>
    <n v="5.8000000000000003E-2"/>
    <m/>
    <n v="0.13300000000000001"/>
    <n v="1E-3"/>
    <n v="1E-3"/>
    <n v="2E-3"/>
    <n v="0"/>
    <n v="48.96"/>
    <n v="45.63"/>
    <n v="12.109"/>
    <n v="81.631"/>
  </r>
  <r>
    <x v="21"/>
    <x v="19"/>
    <s v="NPL"/>
    <n v="28832500"/>
    <n v="24300000000"/>
    <n v="3.7629999999999999"/>
    <n v="0.13100000000000001"/>
    <n v="13.428000000000001"/>
    <n v="-1.405"/>
    <n v="-9.4710000000000001"/>
    <n v="28.707000000000001"/>
    <n v="-1.2949999999999999"/>
    <n v="-4.3159999999999998"/>
    <n v="0.996"/>
    <n v="0.39478947368421052"/>
    <n v="0.58499999999999996"/>
    <n v="0.46600000000000003"/>
    <n v="8.8631578947368408E-2"/>
    <n v="0.27400000000000002"/>
    <n v="3.4260000000000002"/>
    <n v="0.11899999999999999"/>
    <n v="24.847000000000001"/>
    <n v="0.86199999999999999"/>
    <n v="0.10526315789473684"/>
    <n v="20.521999999999998"/>
    <n v="146.62"/>
    <n v="1478.154"/>
    <n v="37.289000000000001"/>
    <n v="0"/>
    <n v="0"/>
    <n v="2210.9679999999998"/>
    <n v="88.808000000000007"/>
    <m/>
    <n v="1700.5830000000001"/>
    <n v="0.42573684210526325"/>
    <n v="0"/>
    <n v="0"/>
    <n v="0"/>
    <n v="0"/>
    <n v="1.534"/>
    <n v="1.6779999999999999"/>
    <n v="15.279"/>
    <n v="0.53"/>
    <n v="24.13"/>
    <n v="0.83699999999999997"/>
    <n v="7.75"/>
    <n v="0.26900000000000002"/>
    <n v="6.24"/>
    <n v="0.216"/>
    <m/>
    <m/>
    <n v="49.031999999999996"/>
    <n v="0.23300000000000001"/>
    <n v="3.5999999999999997E-2"/>
    <n v="6.9000000000000006E-2"/>
    <n v="2.3E-2"/>
    <n v="4.9000000000000002E-2"/>
    <n v="8.9999999999999993E-3"/>
    <n v="6.2E-2"/>
    <n v="5.0000000000000001E-3"/>
    <n v="0"/>
    <n v="0"/>
    <n v="0.30099999999999999"/>
    <n v="1.4999999999999999E-2"/>
    <m/>
    <n v="0"/>
    <n v="0"/>
    <n v="0.33500000000000002"/>
    <n v="5.0999999999999997E-2"/>
    <m/>
    <n v="0.13300000000000001"/>
    <n v="1E-3"/>
    <n v="1E-3"/>
    <n v="2E-3"/>
    <n v="0"/>
    <n v="48.37"/>
    <n v="44.22"/>
    <n v="11.419"/>
    <n v="85.034999999999997"/>
  </r>
  <r>
    <x v="21"/>
    <x v="20"/>
    <s v="NPL"/>
    <n v="29348626"/>
    <n v="25200000000"/>
    <n v="3.7629999999999999"/>
    <n v="0.128"/>
    <n v="13.944000000000001"/>
    <n v="0.51600000000000001"/>
    <n v="3.8439999999999999"/>
    <n v="29.222999999999999"/>
    <n v="0.51600000000000001"/>
    <n v="1.798"/>
    <n v="0.996"/>
    <n v="0.39478947368421052"/>
    <n v="0.59299999999999997"/>
    <n v="0.47499999999999998"/>
    <n v="8.8631578947368408E-2"/>
    <n v="0.28299999999999997"/>
    <n v="3.5960000000000001"/>
    <n v="0.123"/>
    <n v="24.925999999999998"/>
    <n v="0.84899999999999998"/>
    <n v="0.10526315789473684"/>
    <n v="24.285"/>
    <n v="160.565"/>
    <n v="1507.3779999999999"/>
    <n v="40.886000000000003"/>
    <n v="0"/>
    <n v="0"/>
    <n v="2226.2460000000001"/>
    <n v="95.394000000000005"/>
    <m/>
    <n v="1677.797"/>
    <n v="0.42573684210526325"/>
    <n v="0"/>
    <n v="0"/>
    <n v="0"/>
    <n v="0"/>
    <n v="1.2184000000000001"/>
    <n v="1.2093"/>
    <n v="15.279"/>
    <n v="0.52100000000000002"/>
    <n v="21.562000000000001"/>
    <n v="0.80120000000000002"/>
    <n v="6.0510000000000002"/>
    <n v="0.22410000000000002"/>
    <n v="6.5860000000000003"/>
    <n v="0.224"/>
    <m/>
    <m/>
    <n v="49.241"/>
    <n v="0.23"/>
    <n v="0.04"/>
    <n v="7.3999999999999996E-2"/>
    <n v="2.5000000000000001E-2"/>
    <n v="5.6000000000000001E-2"/>
    <n v="8.9999999999999993E-3"/>
    <n v="6.2E-2"/>
    <n v="5.0000000000000001E-3"/>
    <n v="0"/>
    <n v="0"/>
    <n v="0.30099999999999999"/>
    <n v="1.6E-2"/>
    <m/>
    <n v="0"/>
    <n v="0"/>
    <n v="0.377"/>
    <n v="5.8999999999999997E-2"/>
    <m/>
    <n v="0.13300000000000001"/>
    <n v="1E-3"/>
    <n v="1E-3"/>
    <n v="2E-3"/>
    <n v="0"/>
    <n v="32.777500000000003"/>
    <n v="32.912500000000009"/>
    <n v="10.981999999999999"/>
    <n v="78.751999999999995"/>
  </r>
  <r>
    <x v="21"/>
    <x v="21"/>
    <s v="NPL"/>
    <n v="30034988"/>
    <n v="27100000000"/>
    <n v="3.7629999999999999"/>
    <n v="0.125"/>
    <n v="14.173"/>
    <n v="0.22900000000000001"/>
    <n v="1.639"/>
    <n v="29.268999999999998"/>
    <n v="4.4999999999999998E-2"/>
    <n v="0.155"/>
    <n v="0.97399999999999998"/>
    <n v="0.39478947368421052"/>
    <n v="0.60599999999999998"/>
    <n v="0.47199999999999998"/>
    <n v="8.8631578947368408E-2"/>
    <n v="0.29399999999999998"/>
    <n v="3.6429999999999998"/>
    <n v="0.121"/>
    <n v="8.137714285714285"/>
    <n v="0.29290476190476195"/>
    <n v="0.10526315789473684"/>
    <n v="28.047999999999998"/>
    <n v="174.738"/>
    <n v="1536.646"/>
    <n v="44.527999999999999"/>
    <n v="0"/>
    <n v="0"/>
    <n v="2241.3420000000001"/>
    <n v="102.16200000000001"/>
    <m/>
    <n v="1607.635"/>
    <n v="0.42573684210526325"/>
    <n v="0"/>
    <n v="0"/>
    <n v="0"/>
    <n v="0"/>
    <n v="1.2184000000000001"/>
    <n v="1.2093"/>
    <n v="15.096"/>
    <n v="0.503"/>
    <n v="21.562000000000001"/>
    <n v="0.80120000000000002"/>
    <n v="6.0510000000000002"/>
    <n v="0.22410000000000002"/>
    <n v="6.7679999999999998"/>
    <n v="0.22500000000000001"/>
    <m/>
    <m/>
    <n v="48.284999999999997"/>
    <n v="0.22500000000000001"/>
    <n v="3.7999999999999999E-2"/>
    <n v="7.0999999999999994E-2"/>
    <n v="2.4E-2"/>
    <n v="6.2E-2"/>
    <n v="0.01"/>
    <n v="6.2E-2"/>
    <n v="6.0000000000000001E-3"/>
    <n v="0"/>
    <n v="0"/>
    <n v="0.30199999999999999"/>
    <n v="1.7000000000000001E-2"/>
    <m/>
    <n v="0"/>
    <n v="0"/>
    <n v="0.38300000000000001"/>
    <n v="5.7000000000000002E-2"/>
    <m/>
    <n v="0.13200000000000001"/>
    <n v="1E-3"/>
    <n v="1E-3"/>
    <n v="2E-3"/>
    <n v="0"/>
    <n v="32.777500000000003"/>
    <n v="32.912500000000009"/>
    <n v="1.9662857142857144"/>
    <n v="27.740666666666666"/>
  </r>
  <r>
    <x v="22"/>
    <x v="0"/>
    <s v="NLD"/>
    <n v="15899138"/>
    <n v="424696000000"/>
    <n v="0.46899999999999997"/>
    <n v="2.9000000000000001E-2"/>
    <n v="171.08199999999999"/>
    <n v="1.1479999999999999"/>
    <n v="0.67500000000000004"/>
    <n v="171.88800000000001"/>
    <n v="0.56100000000000005"/>
    <n v="0.32800000000000001"/>
    <n v="10.811"/>
    <n v="0.28499999999999998"/>
    <n v="0.17100000000000001"/>
    <n v="10.76"/>
    <n v="0.28299999999999997"/>
    <n v="0.17"/>
    <n v="30.687000000000001"/>
    <n v="1.93"/>
    <n v="129.488"/>
    <n v="8.1440000000000001"/>
    <n v="0.215"/>
    <n v="49.975999999999999"/>
    <n v="8383.66"/>
    <n v="8952.0059999999994"/>
    <n v="3198.5450000000001"/>
    <n v="8.1630000000000003"/>
    <n v="2325.4079999999999"/>
    <n v="582.06299999999999"/>
    <n v="2788.4110000000001"/>
    <n v="13.156000000000001"/>
    <n v="63325.41"/>
    <n v="1.6679999999999999"/>
    <n v="0.35099999999999998"/>
    <n v="2.1999999999999999E-2"/>
    <n v="80.977000000000004"/>
    <n v="5.093"/>
    <n v="12.954000000000001"/>
    <n v="13.045"/>
    <n v="0.80600000000000005"/>
    <n v="5.0999999999999997E-2"/>
    <n v="23.18"/>
    <n v="1.458"/>
    <n v="14.32"/>
    <n v="0.90100000000000002"/>
    <n v="57.506"/>
    <n v="3.617"/>
    <n v="6.9000000000000006E-2"/>
    <n v="1.093"/>
    <n v="1006.819"/>
    <n v="6.5000000000000002E-2"/>
    <n v="0.67200000000000004"/>
    <n v="0.56200000000000006"/>
    <n v="0.33300000000000002"/>
    <n v="0.27100000000000002"/>
    <n v="0.80100000000000005"/>
    <n v="0.53200000000000003"/>
    <n v="0.60899999999999999"/>
    <n v="7.5999999999999998E-2"/>
    <n v="1.9059999999999999"/>
    <n v="9.0999999999999998E-2"/>
    <n v="0.76300000000000001"/>
    <n v="0.32500000000000001"/>
    <n v="0.126"/>
    <n v="1.712"/>
    <n v="1.6E-2"/>
    <n v="0.55800000000000005"/>
    <n v="0.505"/>
    <n v="0.53800000000000003"/>
    <n v="2E-3"/>
    <n v="4.0000000000000001E-3"/>
    <n v="6.0000000000000001E-3"/>
    <n v="0"/>
    <n v="207.4"/>
    <n v="205.96"/>
    <n v="-41.594000000000001"/>
    <n v="-24.312000000000001"/>
  </r>
  <r>
    <x v="22"/>
    <x v="1"/>
    <s v="NLD"/>
    <n v="15981630"/>
    <n v="436180000000"/>
    <n v="0.47799999999999998"/>
    <n v="0.03"/>
    <n v="176.208"/>
    <n v="5.125"/>
    <n v="2.996"/>
    <n v="178.369"/>
    <n v="6.4809999999999999"/>
    <n v="3.77"/>
    <n v="11.161"/>
    <n v="0.28799999999999998"/>
    <n v="0.17100000000000001"/>
    <n v="11.026"/>
    <n v="0.28399999999999997"/>
    <n v="0.16900000000000001"/>
    <n v="32.697000000000003"/>
    <n v="2.0459999999999998"/>
    <n v="126.893"/>
    <n v="7.94"/>
    <n v="0.20499999999999999"/>
    <n v="50.454000000000001"/>
    <n v="8559.8680000000004"/>
    <n v="9130.3739999999998"/>
    <n v="3231.2420000000002"/>
    <n v="8.4179999999999993"/>
    <n v="2408.4580000000001"/>
    <n v="584.22500000000002"/>
    <n v="2846.9650000000001"/>
    <n v="14.331"/>
    <n v="65422.440999999999"/>
    <n v="1.6859999999999999"/>
    <n v="0.254"/>
    <n v="1.6E-2"/>
    <n v="83.049000000000007"/>
    <n v="5.1970000000000001"/>
    <n v="12.952"/>
    <n v="13.026999999999999"/>
    <n v="2.1619999999999999"/>
    <n v="0.13500000000000001"/>
    <n v="22.58"/>
    <n v="1.413"/>
    <n v="13.68"/>
    <n v="0.85599999999999998"/>
    <n v="58.554000000000002"/>
    <n v="3.6640000000000001"/>
    <n v="7.3999999999999996E-2"/>
    <n v="1.175"/>
    <n v="1045.557"/>
    <n v="6.3E-2"/>
    <n v="0.68600000000000005"/>
    <n v="0.58699999999999997"/>
    <n v="0.35299999999999998"/>
    <n v="0.26300000000000001"/>
    <n v="0.79900000000000004"/>
    <n v="0.53300000000000003"/>
    <n v="0.60399999999999998"/>
    <n v="7.6999999999999999E-2"/>
    <n v="1.9"/>
    <n v="0.09"/>
    <n v="0.75700000000000001"/>
    <n v="0.33700000000000002"/>
    <n v="0.09"/>
    <n v="1.74"/>
    <n v="4.5999999999999999E-2"/>
    <n v="0.56399999999999995"/>
    <n v="0.55200000000000005"/>
    <n v="0.53600000000000003"/>
    <n v="2E-3"/>
    <n v="4.0000000000000001E-3"/>
    <n v="6.0000000000000001E-3"/>
    <n v="0"/>
    <n v="208.19"/>
    <n v="207"/>
    <n v="-49.314"/>
    <n v="-27.986999999999998"/>
  </r>
  <r>
    <x v="22"/>
    <x v="2"/>
    <s v="NLD"/>
    <n v="16057042"/>
    <n v="449879000000"/>
    <n v="0.48899999999999999"/>
    <n v="0.03"/>
    <n v="175.56800000000001"/>
    <n v="-0.64"/>
    <n v="-0.36299999999999999"/>
    <n v="176.447"/>
    <n v="-1.9219999999999999"/>
    <n v="-1.0780000000000001"/>
    <n v="10.989000000000001"/>
    <n v="0.28299999999999997"/>
    <n v="0.16900000000000001"/>
    <n v="10.933999999999999"/>
    <n v="0.28100000000000003"/>
    <n v="0.16800000000000001"/>
    <n v="32.950000000000003"/>
    <n v="2.052"/>
    <n v="131.595"/>
    <n v="8.1950000000000003"/>
    <n v="0.21099999999999999"/>
    <n v="50.942999999999998"/>
    <n v="8735.4359999999997"/>
    <n v="9306.8209999999999"/>
    <n v="3264.192"/>
    <n v="9.6199999999999992"/>
    <n v="2490.6210000000001"/>
    <n v="585.10400000000004"/>
    <n v="2904.6239999999998"/>
    <n v="15.435"/>
    <n v="65146.559000000001"/>
    <n v="1.6759999999999999"/>
    <n v="1.202"/>
    <n v="7.4999999999999997E-2"/>
    <n v="82.164000000000001"/>
    <n v="5.117"/>
    <n v="12.881"/>
    <n v="12.952999999999999"/>
    <n v="0.879"/>
    <n v="5.5E-2"/>
    <n v="21.58"/>
    <n v="1.3440000000000001"/>
    <n v="13.14"/>
    <n v="0.81799999999999995"/>
    <n v="57.658999999999999"/>
    <n v="3.5910000000000002"/>
    <n v="6.9000000000000006E-2"/>
    <n v="1.1040000000000001"/>
    <n v="1046.0609999999999"/>
    <n v="6.0999999999999999E-2"/>
    <n v="0.66800000000000004"/>
    <n v="0.56100000000000005"/>
    <n v="0.34"/>
    <n v="0.255"/>
    <n v="0.79600000000000004"/>
    <n v="0.53300000000000003"/>
    <n v="0.6"/>
    <n v="8.5000000000000006E-2"/>
    <n v="1.891"/>
    <n v="0.09"/>
    <n v="0.752"/>
    <n v="0.34499999999999997"/>
    <n v="0.40300000000000002"/>
    <n v="1.675"/>
    <n v="1.7000000000000001E-2"/>
    <n v="0.55500000000000005"/>
    <n v="0.51100000000000001"/>
    <n v="0.53300000000000003"/>
    <n v="2E-3"/>
    <n v="4.0000000000000001E-3"/>
    <n v="6.0000000000000001E-3"/>
    <n v="0"/>
    <n v="207.98"/>
    <n v="206.83"/>
    <n v="-43.972000000000001"/>
    <n v="-25.045999999999999"/>
  </r>
  <r>
    <x v="22"/>
    <x v="3"/>
    <s v="NLD"/>
    <n v="16127574"/>
    <n v="466083000000"/>
    <n v="0.434"/>
    <n v="2.7E-2"/>
    <n v="179.005"/>
    <n v="3.4380000000000002"/>
    <n v="1.958"/>
    <n v="187.61600000000001"/>
    <n v="11.169"/>
    <n v="6.33"/>
    <n v="11.632999999999999"/>
    <n v="0.29799999999999999"/>
    <n v="0.17799999999999999"/>
    <n v="11.099"/>
    <n v="0.28399999999999997"/>
    <n v="0.17"/>
    <n v="34.033000000000001"/>
    <n v="2.11"/>
    <n v="182.49199999999999"/>
    <n v="11.316000000000001"/>
    <n v="0.28999999999999998"/>
    <n v="51.377000000000002"/>
    <n v="8914.44"/>
    <n v="9494.4369999999999"/>
    <n v="3298.2249999999999"/>
    <n v="10.746"/>
    <n v="2573.3890000000001"/>
    <n v="593.71500000000003"/>
    <n v="2964.1570000000002"/>
    <n v="16.545999999999999"/>
    <n v="65296.625"/>
    <n v="1.673"/>
    <n v="1.127"/>
    <n v="7.0000000000000007E-2"/>
    <n v="82.768000000000001"/>
    <n v="5.1319999999999997"/>
    <n v="12.821999999999999"/>
    <n v="12.891999999999999"/>
    <n v="8.61"/>
    <n v="0.53400000000000003"/>
    <n v="20.8"/>
    <n v="1.29"/>
    <n v="12.99"/>
    <n v="0.80500000000000005"/>
    <n v="59.533000000000001"/>
    <n v="3.6909999999999998"/>
    <n v="6.9000000000000006E-2"/>
    <n v="1.111"/>
    <n v="1053.076"/>
    <n v="5.0999999999999997E-2"/>
    <n v="0.64700000000000002"/>
    <n v="0.56299999999999994"/>
    <n v="0.32400000000000001"/>
    <n v="0.247"/>
    <n v="0.79200000000000004"/>
    <n v="0.53400000000000003"/>
    <n v="0.59499999999999997"/>
    <n v="9.2999999999999999E-2"/>
    <n v="1.881"/>
    <n v="0.09"/>
    <n v="0.746"/>
    <n v="0.35299999999999998"/>
    <n v="0.376"/>
    <n v="1.629"/>
    <n v="0.152"/>
    <n v="0.55700000000000005"/>
    <n v="0.504"/>
    <n v="0.53"/>
    <n v="2E-3"/>
    <n v="4.0000000000000001E-3"/>
    <n v="6.0000000000000001E-3"/>
    <n v="0"/>
    <n v="207.92"/>
    <n v="206.78"/>
    <n v="3.4860000000000002"/>
    <n v="1.948"/>
  </r>
  <r>
    <x v="22"/>
    <x v="4"/>
    <s v="NLD"/>
    <n v="16196036"/>
    <n v="494628000000"/>
    <n v="0.44600000000000001"/>
    <n v="2.8000000000000001E-2"/>
    <n v="180.892"/>
    <n v="1.8859999999999999"/>
    <n v="1.054"/>
    <n v="186.93700000000001"/>
    <n v="-0.67800000000000005"/>
    <n v="-0.36199999999999999"/>
    <n v="11.542"/>
    <n v="0.28899999999999998"/>
    <n v="0.17199999999999999"/>
    <n v="11.169"/>
    <n v="0.28000000000000003"/>
    <n v="0.16600000000000001"/>
    <n v="33.536000000000001"/>
    <n v="2.0710000000000002"/>
    <n v="190.435"/>
    <n v="11.757999999999999"/>
    <n v="0.29499999999999998"/>
    <n v="51.823"/>
    <n v="9095.3330000000005"/>
    <n v="9681.3739999999998"/>
    <n v="3331.761"/>
    <n v="11.827"/>
    <n v="2658.509"/>
    <n v="599.76"/>
    <n v="3023.7489999999998"/>
    <n v="17.664000000000001"/>
    <n v="67222.883000000002"/>
    <n v="1.6850000000000001"/>
    <n v="1.08"/>
    <n v="6.7000000000000004E-2"/>
    <n v="85.12"/>
    <n v="5.2560000000000002"/>
    <n v="12.875"/>
    <n v="12.945"/>
    <n v="6.0460000000000003"/>
    <n v="0.373"/>
    <n v="20.420000000000002"/>
    <n v="1.2609999999999999"/>
    <n v="13.63"/>
    <n v="0.84199999999999997"/>
    <n v="59.591999999999999"/>
    <n v="3.6789999999999998"/>
    <n v="6.9000000000000006E-2"/>
    <n v="1.1180000000000001"/>
    <n v="1088.7439999999999"/>
    <n v="4.9000000000000002E-2"/>
    <n v="0.63200000000000001"/>
    <n v="0.55000000000000004"/>
    <n v="0.308"/>
    <n v="0.23799999999999999"/>
    <n v="0.78800000000000003"/>
    <n v="0.53400000000000003"/>
    <n v="0.58899999999999997"/>
    <n v="9.9000000000000005E-2"/>
    <n v="1.8720000000000001"/>
    <n v="0.09"/>
    <n v="0.74099999999999999"/>
    <n v="0.35899999999999999"/>
    <n v="0.33400000000000002"/>
    <n v="1.619"/>
    <n v="0.113"/>
    <n v="0.54"/>
    <n v="0.48399999999999999"/>
    <n v="0.52700000000000002"/>
    <n v="2E-3"/>
    <n v="4.0000000000000001E-3"/>
    <n v="6.0000000000000001E-3"/>
    <n v="0"/>
    <n v="209.65"/>
    <n v="208.53"/>
    <n v="9.5429999999999993"/>
    <n v="5.2759999999999998"/>
  </r>
  <r>
    <x v="22"/>
    <x v="5"/>
    <s v="NLD"/>
    <n v="16261834"/>
    <n v="527187000000"/>
    <n v="0.42099999999999999"/>
    <n v="2.5999999999999999E-2"/>
    <n v="176.917"/>
    <n v="-3.9740000000000002"/>
    <n v="-2.1970000000000001"/>
    <n v="182.78"/>
    <n v="-4.1580000000000004"/>
    <n v="-2.2240000000000002"/>
    <n v="11.24"/>
    <n v="0.27500000000000002"/>
    <n v="0.16400000000000001"/>
    <n v="10.879"/>
    <n v="0.26600000000000001"/>
    <n v="0.159"/>
    <n v="32.289000000000001"/>
    <n v="1.986"/>
    <n v="219.35499999999999"/>
    <n v="13.489000000000001"/>
    <n v="0.33"/>
    <n v="52.243000000000002"/>
    <n v="9272.2489999999998"/>
    <n v="9864.1540000000005"/>
    <n v="3364.05"/>
    <n v="12.988"/>
    <n v="2741.058"/>
    <n v="605.62300000000005"/>
    <n v="3083.0819999999999"/>
    <n v="18.827999999999999"/>
    <n v="68395.851999999999"/>
    <n v="1.675"/>
    <n v="1.161"/>
    <n v="7.0999999999999994E-2"/>
    <n v="82.549000000000007"/>
    <n v="5.0759999999999996"/>
    <n v="12.468"/>
    <n v="12.537000000000001"/>
    <n v="5.8620000000000001"/>
    <n v="0.36099999999999999"/>
    <n v="19.02"/>
    <n v="1.17"/>
    <n v="13.59"/>
    <n v="0.83599999999999997"/>
    <n v="59.332999999999998"/>
    <n v="3.649"/>
    <n v="7.1999999999999995E-2"/>
    <n v="1.1639999999999999"/>
    <n v="1112.242"/>
    <n v="4.3999999999999997E-2"/>
    <n v="0.59699999999999998"/>
    <n v="0.53200000000000003"/>
    <n v="0.28000000000000003"/>
    <n v="0.23"/>
    <n v="0.78300000000000003"/>
    <n v="0.53400000000000003"/>
    <n v="0.58299999999999996"/>
    <n v="0.106"/>
    <n v="1.859"/>
    <n v="9.0999999999999998E-2"/>
    <n v="0.73499999999999999"/>
    <n v="0.36399999999999999"/>
    <n v="0.33700000000000002"/>
    <n v="1.534"/>
    <n v="0.124"/>
    <n v="0.53300000000000003"/>
    <n v="0.48099999999999998"/>
    <n v="0.52300000000000002"/>
    <n v="2E-3"/>
    <n v="4.0000000000000001E-3"/>
    <n v="6.0000000000000001E-3"/>
    <n v="0"/>
    <n v="203.87"/>
    <n v="202.76"/>
    <n v="42.436999999999998"/>
    <n v="23.986999999999998"/>
  </r>
  <r>
    <x v="22"/>
    <x v="6"/>
    <s v="NLD"/>
    <n v="16325679"/>
    <n v="565453000000"/>
    <n v="0.4"/>
    <n v="2.4E-2"/>
    <n v="172.09200000000001"/>
    <n v="-4.8250000000000002"/>
    <n v="-2.7269999999999999"/>
    <n v="176.929"/>
    <n v="-5.851"/>
    <n v="-3.2010000000000001"/>
    <n v="10.837"/>
    <n v="0.25600000000000001"/>
    <n v="0.16200000000000001"/>
    <n v="10.541"/>
    <n v="0.249"/>
    <n v="0.158"/>
    <n v="30.715"/>
    <n v="1.881"/>
    <n v="234.113"/>
    <n v="14.34"/>
    <n v="0.33900000000000002"/>
    <n v="52.643000000000001"/>
    <n v="9444.3420000000006"/>
    <n v="10041.083000000001"/>
    <n v="3394.7649999999999"/>
    <n v="14.135"/>
    <n v="2821.0610000000001"/>
    <n v="610.45899999999995"/>
    <n v="3141.7660000000001"/>
    <n v="19.971"/>
    <n v="66740"/>
    <n v="1.5760000000000001"/>
    <n v="1.147"/>
    <n v="7.0000000000000007E-2"/>
    <n v="80.003"/>
    <n v="4.9000000000000004"/>
    <n v="12.135"/>
    <n v="12.202999999999999"/>
    <n v="4.8360000000000003"/>
    <n v="0.29599999999999999"/>
    <n v="18.399999999999999"/>
    <n v="1.127"/>
    <n v="13.54"/>
    <n v="0.82899999999999996"/>
    <n v="58.683999999999997"/>
    <n v="3.5950000000000002"/>
    <n v="7.0000000000000007E-2"/>
    <n v="1.143"/>
    <n v="1089.576"/>
    <n v="3.7999999999999999E-2"/>
    <n v="0.56299999999999994"/>
    <n v="0.496"/>
    <n v="0.252"/>
    <n v="0.222"/>
    <n v="0.77800000000000002"/>
    <n v="0.53300000000000003"/>
    <n v="0.57599999999999996"/>
    <n v="0.112"/>
    <n v="1.845"/>
    <n v="9.0999999999999998E-2"/>
    <n v="0.73"/>
    <n v="0.36899999999999999"/>
    <n v="0.33100000000000002"/>
    <n v="1.4530000000000001"/>
    <n v="9.5000000000000001E-2"/>
    <n v="0.52200000000000002"/>
    <n v="0.45200000000000001"/>
    <n v="0.51900000000000002"/>
    <n v="2E-3"/>
    <n v="4.0000000000000001E-3"/>
    <n v="7.0000000000000001E-3"/>
    <n v="0"/>
    <n v="199.22"/>
    <n v="198.11"/>
    <n v="62.021000000000001"/>
    <n v="36.039000000000001"/>
  </r>
  <r>
    <x v="22"/>
    <x v="7"/>
    <s v="NLD"/>
    <n v="16391232"/>
    <n v="611925000000"/>
    <n v="0.40300000000000002"/>
    <n v="2.5000000000000001E-2"/>
    <n v="171.874"/>
    <n v="-0.218"/>
    <n v="-0.127"/>
    <n v="176.96700000000001"/>
    <n v="3.7999999999999999E-2"/>
    <n v="2.1999999999999999E-2"/>
    <n v="10.795999999999999"/>
    <n v="0.245"/>
    <n v="0.16"/>
    <n v="10.486000000000001"/>
    <n v="0.23799999999999999"/>
    <n v="0.155"/>
    <n v="33.033000000000001"/>
    <n v="2.0150000000000001"/>
    <n v="199.166"/>
    <n v="12.151"/>
    <n v="0.27600000000000002"/>
    <n v="53.045999999999999"/>
    <n v="9616.2160000000003"/>
    <n v="10218.049999999999"/>
    <n v="3427.7979999999998"/>
    <n v="15.346"/>
    <n v="2898.5309999999999"/>
    <n v="615.55200000000002"/>
    <n v="3200.3760000000002"/>
    <n v="21.117000000000001"/>
    <n v="67568.077999999994"/>
    <n v="1.536"/>
    <n v="1.2110000000000001"/>
    <n v="7.3999999999999996E-2"/>
    <n v="77.471000000000004"/>
    <n v="4.726"/>
    <n v="12.055"/>
    <n v="12.122999999999999"/>
    <n v="5.093"/>
    <n v="0.311"/>
    <n v="18.21"/>
    <n v="1.111"/>
    <n v="12.12"/>
    <n v="0.73899999999999999"/>
    <n v="58.61"/>
    <n v="3.5760000000000001"/>
    <n v="7.0000000000000007E-2"/>
    <n v="1.1459999999999999"/>
    <n v="1107.5239999999999"/>
    <n v="3.5999999999999997E-2"/>
    <n v="0.54600000000000004"/>
    <n v="0.49199999999999999"/>
    <n v="0.25900000000000001"/>
    <n v="0.21299999999999999"/>
    <n v="0.77200000000000002"/>
    <n v="0.53200000000000003"/>
    <n v="0.56899999999999995"/>
    <n v="0.11799999999999999"/>
    <n v="1.827"/>
    <n v="9.0999999999999998E-2"/>
    <n v="0.72399999999999998"/>
    <n v="0.372"/>
    <n v="0.33300000000000002"/>
    <n v="1.361"/>
    <n v="0.115"/>
    <n v="0.51900000000000002"/>
    <n v="0.442"/>
    <n v="0.51500000000000001"/>
    <n v="2E-3"/>
    <n v="5.0000000000000001E-3"/>
    <n v="7.0000000000000001E-3"/>
    <n v="0"/>
    <n v="198.71"/>
    <n v="197.6"/>
    <n v="27.292000000000002"/>
    <n v="15.879"/>
  </r>
  <r>
    <x v="22"/>
    <x v="8"/>
    <s v="NLD"/>
    <n v="16460775"/>
    <n v="636492000000"/>
    <n v="0.39900000000000002"/>
    <n v="2.4E-2"/>
    <n v="174.85300000000001"/>
    <n v="2.9790000000000001"/>
    <n v="1.7330000000000001"/>
    <n v="178.99299999999999"/>
    <n v="2.0259999999999998"/>
    <n v="1.145"/>
    <n v="10.874000000000001"/>
    <n v="0.24299999999999999"/>
    <n v="0.16400000000000001"/>
    <n v="10.622"/>
    <n v="0.23699999999999999"/>
    <n v="0.16"/>
    <n v="32.018999999999998"/>
    <n v="1.9450000000000001"/>
    <n v="223.096"/>
    <n v="13.553000000000001"/>
    <n v="0.30299999999999999"/>
    <n v="53.445"/>
    <n v="9791.0689999999995"/>
    <n v="10397.044"/>
    <n v="3459.817"/>
    <n v="16.346"/>
    <n v="2979.7330000000002"/>
    <n v="619.69200000000001"/>
    <n v="3259.4380000000001"/>
    <n v="22.288"/>
    <n v="66484.648000000001"/>
    <n v="1.484"/>
    <n v="1"/>
    <n v="6.0999999999999999E-2"/>
    <n v="81.201999999999998"/>
    <n v="4.9329999999999998"/>
    <n v="11.842000000000001"/>
    <n v="11.91"/>
    <n v="4.1399999999999997"/>
    <n v="0.252"/>
    <n v="18.329999999999998"/>
    <n v="1.1140000000000001"/>
    <n v="8.6199999999999992"/>
    <n v="0.52400000000000002"/>
    <n v="59.061999999999998"/>
    <n v="3.5880000000000001"/>
    <n v="7.0999999999999994E-2"/>
    <n v="1.171"/>
    <n v="1094.3889999999999"/>
    <n v="3.5000000000000003E-2"/>
    <n v="0.54500000000000004"/>
    <n v="0.48699999999999999"/>
    <n v="0.24299999999999999"/>
    <n v="0.20499999999999999"/>
    <n v="0.76600000000000001"/>
    <n v="0.53200000000000003"/>
    <n v="0.56200000000000006"/>
    <n v="0.123"/>
    <n v="1.8120000000000001"/>
    <n v="9.0999999999999998E-2"/>
    <n v="0.71899999999999997"/>
    <n v="0.375"/>
    <n v="0.26700000000000002"/>
    <n v="1.385"/>
    <n v="8.8999999999999996E-2"/>
    <n v="0.52500000000000002"/>
    <n v="0.45100000000000001"/>
    <n v="0.51100000000000001"/>
    <n v="2E-3"/>
    <n v="5.0000000000000001E-3"/>
    <n v="7.0000000000000001E-3"/>
    <n v="0"/>
    <n v="196.04"/>
    <n v="194.93"/>
    <n v="48.243000000000002"/>
    <n v="27.59"/>
  </r>
  <r>
    <x v="22"/>
    <x v="9"/>
    <s v="NLD"/>
    <n v="16536200"/>
    <n v="588437000000"/>
    <n v="0.41599999999999998"/>
    <n v="2.5000000000000001E-2"/>
    <n v="169.529"/>
    <n v="-5.3239999999999998"/>
    <n v="-3.0449999999999999"/>
    <n v="173.083"/>
    <n v="-5.91"/>
    <n v="-3.302"/>
    <n v="10.467000000000001"/>
    <n v="0.24199999999999999"/>
    <n v="0.16"/>
    <n v="10.252000000000001"/>
    <n v="0.23799999999999999"/>
    <n v="0.157"/>
    <n v="29.413"/>
    <n v="1.7789999999999999"/>
    <n v="195.16800000000001"/>
    <n v="11.802"/>
    <n v="0.27300000000000002"/>
    <n v="53.862000000000002"/>
    <n v="9960.5990000000002"/>
    <n v="10570.126"/>
    <n v="3489.23"/>
    <n v="17.472999999999999"/>
    <n v="3061.4720000000002"/>
    <n v="623.24599999999998"/>
    <n v="3315.223"/>
    <n v="23.338000000000001"/>
    <n v="65268.383000000002"/>
    <n v="1.512"/>
    <n v="1.127"/>
    <n v="6.8000000000000005E-2"/>
    <n v="81.739000000000004"/>
    <n v="4.9429999999999996"/>
    <n v="11.481"/>
    <n v="11.548999999999999"/>
    <n v="3.5539999999999998"/>
    <n v="0.215"/>
    <n v="18.14"/>
    <n v="1.097"/>
    <n v="8.56"/>
    <n v="0.51800000000000002"/>
    <n v="55.784999999999997"/>
    <n v="3.3740000000000001"/>
    <n v="6.3E-2"/>
    <n v="1.05"/>
    <n v="1079.2909999999999"/>
    <n v="3.5000000000000003E-2"/>
    <n v="0.53700000000000003"/>
    <n v="0.47299999999999998"/>
    <n v="0.22600000000000001"/>
    <n v="0.19800000000000001"/>
    <n v="0.76100000000000001"/>
    <n v="0.53100000000000003"/>
    <n v="0.55500000000000005"/>
    <n v="0.127"/>
    <n v="1.798"/>
    <n v="9.0999999999999998E-2"/>
    <n v="0.71399999999999997"/>
    <n v="0.378"/>
    <n v="0.29699999999999999"/>
    <n v="1.421"/>
    <n v="7.0999999999999994E-2"/>
    <n v="0.50700000000000001"/>
    <n v="0.43099999999999999"/>
    <n v="0.50700000000000001"/>
    <n v="2E-3"/>
    <n v="5.0000000000000001E-3"/>
    <n v="7.0000000000000001E-3"/>
    <n v="0"/>
    <n v="190.97"/>
    <n v="189.85"/>
    <n v="25.638999999999999"/>
    <n v="15.124000000000001"/>
  </r>
  <r>
    <x v="22"/>
    <x v="10"/>
    <s v="NLD"/>
    <n v="16617121"/>
    <n v="617071000000"/>
    <n v="0.34799999999999998"/>
    <n v="2.1000000000000001E-2"/>
    <n v="181.52699999999999"/>
    <n v="11.997"/>
    <n v="7.077"/>
    <n v="184.09200000000001"/>
    <n v="11.007999999999999"/>
    <n v="6.36"/>
    <n v="11.077999999999999"/>
    <n v="0.253"/>
    <n v="0.157"/>
    <n v="10.923999999999999"/>
    <n v="0.249"/>
    <n v="0.155"/>
    <n v="30.422000000000001"/>
    <n v="1.831"/>
    <n v="223.202"/>
    <n v="13.432"/>
    <n v="0.307"/>
    <n v="54.21"/>
    <n v="10142.125"/>
    <n v="10754.218000000001"/>
    <n v="3519.652"/>
    <n v="18.606999999999999"/>
    <n v="3153.0120000000002"/>
    <n v="625.81100000000004"/>
    <n v="3372.1979999999999"/>
    <n v="24.446000000000002"/>
    <n v="70448.460999999996"/>
    <n v="1.6080000000000001"/>
    <n v="1.1339999999999999"/>
    <n v="6.8000000000000005E-2"/>
    <n v="91.539000000000001"/>
    <n v="5.5090000000000003"/>
    <n v="12.066000000000001"/>
    <n v="12.134"/>
    <n v="2.5649999999999999"/>
    <n v="0.154"/>
    <n v="17.989999999999998"/>
    <n v="1.083"/>
    <n v="8.35"/>
    <n v="0.502"/>
    <n v="56.975000000000001"/>
    <n v="3.4289999999999998"/>
    <n v="6.7000000000000004E-2"/>
    <n v="1.1080000000000001"/>
    <n v="1170.6510000000001"/>
    <n v="2.8000000000000001E-2"/>
    <n v="0.54400000000000004"/>
    <n v="0.48199999999999998"/>
    <n v="0.218"/>
    <n v="0.191"/>
    <n v="0.755"/>
    <n v="0.53"/>
    <n v="0.54800000000000004"/>
    <n v="0.13200000000000001"/>
    <n v="1.7869999999999999"/>
    <n v="0.09"/>
    <n v="0.70899999999999996"/>
    <n v="0.38"/>
    <n v="0.29699999999999999"/>
    <n v="1.478"/>
    <n v="5.2999999999999999E-2"/>
    <n v="0.502"/>
    <n v="0.45100000000000001"/>
    <n v="0.503"/>
    <n v="2E-3"/>
    <n v="5.0000000000000001E-3"/>
    <n v="7.0000000000000001E-3"/>
    <n v="0"/>
    <n v="201.63"/>
    <n v="200.51"/>
    <n v="41.674999999999997"/>
    <n v="22.957999999999998"/>
  </r>
  <r>
    <x v="22"/>
    <x v="11"/>
    <s v="NLD"/>
    <n v="16701470"/>
    <n v="663986000000"/>
    <n v="0.35099999999999998"/>
    <n v="2.1000000000000001E-2"/>
    <n v="168.26"/>
    <n v="-13.266999999999999"/>
    <n v="-7.3090000000000002"/>
    <n v="170.27500000000001"/>
    <n v="-13.817"/>
    <n v="-7.5049999999999999"/>
    <n v="10.195"/>
    <n v="0.22900000000000001"/>
    <n v="0.153"/>
    <n v="10.074999999999999"/>
    <n v="0.22600000000000001"/>
    <n v="0.151"/>
    <n v="29.622"/>
    <n v="1.774"/>
    <n v="211.46899999999999"/>
    <n v="12.662000000000001"/>
    <n v="0.28399999999999997"/>
    <n v="54.561"/>
    <n v="10310.385"/>
    <n v="10924.493"/>
    <n v="3549.2739999999999"/>
    <n v="19.584"/>
    <n v="3232.74"/>
    <n v="627.82600000000002"/>
    <n v="3428.5859999999998"/>
    <n v="25.64"/>
    <n v="66766.093999999997"/>
    <n v="1.498"/>
    <n v="0.97699999999999998"/>
    <n v="5.8000000000000003E-2"/>
    <n v="79.727999999999994"/>
    <n v="4.774"/>
    <n v="11.217000000000001"/>
    <n v="11.298999999999999"/>
    <n v="2.0150000000000001"/>
    <n v="0.121"/>
    <n v="17.48"/>
    <n v="1.0469999999999999"/>
    <n v="8.2100000000000009"/>
    <n v="0.49199999999999999"/>
    <n v="56.387999999999998"/>
    <n v="3.3759999999999999"/>
    <n v="7.0999999999999994E-2"/>
    <n v="1.194"/>
    <n v="1115.0920000000001"/>
    <n v="2.5999999999999999E-2"/>
    <n v="0.48799999999999999"/>
    <n v="0.432"/>
    <n v="0.20100000000000001"/>
    <n v="0.183"/>
    <n v="0.748"/>
    <n v="0.52800000000000002"/>
    <n v="0.54"/>
    <n v="0.13500000000000001"/>
    <n v="1.768"/>
    <n v="0.09"/>
    <n v="0.70399999999999996"/>
    <n v="0.38300000000000001"/>
    <n v="0.26400000000000001"/>
    <n v="1.252"/>
    <n v="4.1000000000000002E-2"/>
    <n v="0.495"/>
    <n v="0.434"/>
    <n v="0.499"/>
    <n v="2E-3"/>
    <n v="5.0000000000000001E-3"/>
    <n v="7.0000000000000001E-3"/>
    <n v="0"/>
    <n v="188.71"/>
    <n v="187.34"/>
    <n v="43.209000000000003"/>
    <n v="25.68"/>
  </r>
  <r>
    <x v="22"/>
    <x v="12"/>
    <s v="NLD"/>
    <n v="16785296"/>
    <n v="691641000000"/>
    <n v="0.308"/>
    <n v="1.7999999999999999E-2"/>
    <n v="164.68899999999999"/>
    <n v="-3.5710000000000002"/>
    <n v="-2.1219999999999999"/>
    <n v="168.17"/>
    <n v="-2.105"/>
    <n v="-1.236"/>
    <n v="10.019"/>
    <n v="0.22800000000000001"/>
    <n v="0.153"/>
    <n v="9.8109999999999999"/>
    <n v="0.224"/>
    <n v="0.15"/>
    <n v="31.876999999999999"/>
    <n v="1.899"/>
    <n v="189.86699999999999"/>
    <n v="11.311999999999999"/>
    <n v="0.25800000000000001"/>
    <n v="54.869"/>
    <n v="10475.073"/>
    <n v="11092.662"/>
    <n v="3581.1509999999998"/>
    <n v="20.448"/>
    <n v="3308.855"/>
    <n v="631.30700000000002"/>
    <n v="3482.8850000000002"/>
    <n v="26.866"/>
    <n v="65277.332000000002"/>
    <n v="1.488"/>
    <n v="0.86399999999999999"/>
    <n v="5.0999999999999997E-2"/>
    <n v="76.114999999999995"/>
    <n v="4.5350000000000001"/>
    <n v="11.064"/>
    <n v="11.146000000000001"/>
    <n v="3.4809999999999999"/>
    <n v="0.20699999999999999"/>
    <n v="17.190000000000001"/>
    <n v="1.024"/>
    <n v="8.2899999999999991"/>
    <n v="0.49399999999999999"/>
    <n v="54.298999999999999"/>
    <n v="3.2349999999999999"/>
    <n v="7.2999999999999995E-2"/>
    <n v="1.226"/>
    <n v="1095.6990000000001"/>
    <n v="2.1999999999999999E-2"/>
    <n v="0.47"/>
    <n v="0.42199999999999999"/>
    <n v="0.214"/>
    <n v="0.17599999999999999"/>
    <n v="0.74199999999999999"/>
    <n v="0.52600000000000002"/>
    <n v="0.53300000000000003"/>
    <n v="0.13800000000000001"/>
    <n v="1.748"/>
    <n v="0.09"/>
    <n v="0.69899999999999995"/>
    <n v="0.38500000000000001"/>
    <n v="0.22700000000000001"/>
    <n v="1.171"/>
    <n v="7.1999999999999995E-2"/>
    <n v="0.47"/>
    <n v="0.44400000000000001"/>
    <n v="0.49399999999999999"/>
    <n v="1E-3"/>
    <n v="5.0000000000000001E-3"/>
    <n v="7.0000000000000001E-3"/>
    <n v="0"/>
    <n v="187.09"/>
    <n v="185.72"/>
    <n v="25.178999999999998"/>
    <n v="15.289"/>
  </r>
  <r>
    <x v="22"/>
    <x v="13"/>
    <s v="NLD"/>
    <n v="16867352"/>
    <n v="721296000000"/>
    <n v="0.27400000000000002"/>
    <n v="1.6E-2"/>
    <n v="164.67400000000001"/>
    <n v="-1.4E-2"/>
    <n v="-8.9999999999999993E-3"/>
    <n v="167.422"/>
    <n v="-0.747"/>
    <n v="-0.44400000000000001"/>
    <n v="9.9260000000000002"/>
    <n v="0.22800000000000001"/>
    <n v="0.158"/>
    <n v="9.7629999999999999"/>
    <n v="0.224"/>
    <n v="0.155"/>
    <n v="32.444000000000003"/>
    <n v="1.923"/>
    <n v="189.86500000000001"/>
    <n v="11.256"/>
    <n v="0.25800000000000001"/>
    <n v="55.143000000000001"/>
    <n v="10639.748"/>
    <n v="11260.084999999999"/>
    <n v="3613.5940000000001"/>
    <n v="21.585000000000001"/>
    <n v="3385.8020000000001"/>
    <n v="634.05499999999995"/>
    <n v="3535.5529999999999"/>
    <n v="28.07"/>
    <n v="63014.336000000003"/>
    <n v="1.446"/>
    <n v="1.137"/>
    <n v="6.7000000000000004E-2"/>
    <n v="76.947000000000003"/>
    <n v="4.5620000000000003"/>
    <n v="10.991"/>
    <n v="11.071999999999999"/>
    <n v="2.7480000000000002"/>
    <n v="0.16300000000000001"/>
    <n v="17.27"/>
    <n v="1.024"/>
    <n v="8.1999999999999993"/>
    <n v="0.48599999999999999"/>
    <n v="52.667999999999999"/>
    <n v="3.1230000000000002"/>
    <n v="7.0999999999999994E-2"/>
    <n v="1.204"/>
    <n v="1062.885"/>
    <n v="1.9E-2"/>
    <n v="0.46600000000000003"/>
    <n v="0.41899999999999998"/>
    <n v="0.216"/>
    <n v="0.16900000000000001"/>
    <n v="0.73499999999999999"/>
    <n v="0.52400000000000002"/>
    <n v="0.52600000000000002"/>
    <n v="0.14199999999999999"/>
    <n v="1.7290000000000001"/>
    <n v="0.09"/>
    <n v="0.69299999999999995"/>
    <n v="0.38600000000000001"/>
    <n v="0.29299999999999998"/>
    <n v="1.1759999999999999"/>
    <n v="5.8999999999999997E-2"/>
    <n v="0.45300000000000001"/>
    <n v="0.40899999999999997"/>
    <n v="0.48899999999999999"/>
    <n v="1E-3"/>
    <n v="5.0000000000000001E-3"/>
    <n v="7.0000000000000001E-3"/>
    <n v="0"/>
    <n v="186.76"/>
    <n v="185.39"/>
    <n v="25.190999999999999"/>
    <n v="15.297000000000001"/>
  </r>
  <r>
    <x v="22"/>
    <x v="14"/>
    <s v="NLD"/>
    <n v="16954080"/>
    <n v="752951000000"/>
    <n v="0.28199999999999997"/>
    <n v="1.7000000000000001E-2"/>
    <n v="157.65600000000001"/>
    <n v="-7.0190000000000001"/>
    <n v="-4.2619999999999996"/>
    <n v="160.25700000000001"/>
    <n v="-7.165"/>
    <n v="-4.28"/>
    <n v="9.452"/>
    <n v="0.215"/>
    <n v="0.158"/>
    <n v="9.2989999999999995"/>
    <n v="0.21099999999999999"/>
    <n v="0.155"/>
    <n v="35.796999999999997"/>
    <n v="2.1110000000000002"/>
    <n v="171.852"/>
    <n v="10.135999999999999"/>
    <n v="0.23100000000000001"/>
    <n v="55.424999999999997"/>
    <n v="10797.403"/>
    <n v="11420.342000000001"/>
    <n v="3649.3910000000001"/>
    <n v="22.677"/>
    <n v="3452.8130000000001"/>
    <n v="636.65700000000004"/>
    <n v="3587.752"/>
    <n v="29.344999999999999"/>
    <n v="59946.082000000002"/>
    <n v="1.363"/>
    <n v="1.0920000000000001"/>
    <n v="6.4000000000000001E-2"/>
    <n v="67.010999999999996"/>
    <n v="3.9529999999999998"/>
    <n v="10.51"/>
    <n v="10.590999999999999"/>
    <n v="2.601"/>
    <n v="0.153"/>
    <n v="17.27"/>
    <n v="1.0189999999999999"/>
    <n v="8.5"/>
    <n v="0.501"/>
    <n v="52.198999999999998"/>
    <n v="3.0790000000000002"/>
    <n v="7.4999999999999997E-2"/>
    <n v="1.274"/>
    <n v="1016.331"/>
    <n v="1.9E-2"/>
    <n v="0.443"/>
    <n v="0.39600000000000002"/>
    <n v="0.23799999999999999"/>
    <n v="0.16200000000000001"/>
    <n v="0.72799999999999998"/>
    <n v="0.52100000000000002"/>
    <n v="0.52"/>
    <n v="0.14499999999999999"/>
    <n v="1.7050000000000001"/>
    <n v="8.8999999999999996E-2"/>
    <n v="0.68799999999999994"/>
    <n v="0.38700000000000001"/>
    <n v="0.28100000000000003"/>
    <n v="1.0069999999999999"/>
    <n v="5.2999999999999999E-2"/>
    <n v="0.44700000000000001"/>
    <n v="0.41799999999999998"/>
    <n v="0.48499999999999999"/>
    <n v="1E-3"/>
    <n v="5.0000000000000001E-3"/>
    <n v="7.0000000000000001E-3"/>
    <n v="0"/>
    <n v="179.56"/>
    <n v="178.19"/>
    <n v="14.196999999999999"/>
    <n v="9.0050000000000008"/>
  </r>
  <r>
    <x v="22"/>
    <x v="15"/>
    <s v="NLD"/>
    <n v="17041110"/>
    <n v="786606000000"/>
    <n v="0.249"/>
    <n v="1.4999999999999999E-2"/>
    <n v="164.143"/>
    <n v="6.4870000000000001"/>
    <n v="4.1150000000000002"/>
    <n v="166.37799999999999"/>
    <n v="6.1210000000000004"/>
    <n v="3.819"/>
    <n v="9.7629999999999999"/>
    <n v="0.219"/>
    <n v="0.161"/>
    <n v="9.6319999999999997"/>
    <n v="0.216"/>
    <n v="0.159"/>
    <n v="43.545999999999999"/>
    <n v="2.5550000000000002"/>
    <n v="170.32300000000001"/>
    <n v="9.9949999999999992"/>
    <n v="0.224"/>
    <n v="55.674999999999997"/>
    <n v="10961.546"/>
    <n v="11586.72"/>
    <n v="3692.9369999999999"/>
    <n v="23.713999999999999"/>
    <n v="3518.9609999999998"/>
    <n v="638.89200000000005"/>
    <n v="3639.6410000000001"/>
    <n v="30.617999999999999"/>
    <n v="60683.023000000001"/>
    <n v="1.361"/>
    <n v="1.0369999999999999"/>
    <n v="6.0999999999999999E-2"/>
    <n v="66.147999999999996"/>
    <n v="3.8820000000000001"/>
    <n v="10.941000000000001"/>
    <n v="11.022"/>
    <n v="2.2349999999999999"/>
    <n v="0.13100000000000001"/>
    <n v="17.5"/>
    <n v="1.0269999999999999"/>
    <n v="8.83"/>
    <n v="0.51800000000000002"/>
    <n v="51.889000000000003"/>
    <n v="3.0449999999999999"/>
    <n v="7.4999999999999997E-2"/>
    <n v="1.2729999999999999"/>
    <n v="1034.106"/>
    <n v="1.7000000000000001E-2"/>
    <n v="0.46200000000000002"/>
    <n v="0.40600000000000003"/>
    <n v="0.29599999999999999"/>
    <n v="0.157"/>
    <n v="0.72199999999999998"/>
    <n v="0.51900000000000002"/>
    <n v="0.51500000000000001"/>
    <n v="0.14799999999999999"/>
    <n v="1.681"/>
    <n v="8.8999999999999996E-2"/>
    <n v="0.68200000000000005"/>
    <n v="0.38900000000000001"/>
    <n v="0.27"/>
    <n v="0.97399999999999998"/>
    <n v="4.1000000000000002E-2"/>
    <n v="0.435"/>
    <n v="0.42099999999999999"/>
    <n v="0.48"/>
    <n v="1E-3"/>
    <n v="5.0000000000000001E-3"/>
    <n v="7.0000000000000001E-3"/>
    <n v="0"/>
    <n v="187.82"/>
    <n v="186.45"/>
    <n v="6.181"/>
    <n v="3.766"/>
  </r>
  <r>
    <x v="22"/>
    <x v="16"/>
    <s v="NLD"/>
    <n v="17124512"/>
    <n v="796351000000"/>
    <n v="0.23899999999999999"/>
    <n v="1.4E-2"/>
    <n v="164.86199999999999"/>
    <n v="0.72"/>
    <n v="0.438"/>
    <n v="167.244"/>
    <n v="0.86599999999999999"/>
    <n v="0.52100000000000002"/>
    <n v="9.766"/>
    <n v="0.215"/>
    <n v="0.16"/>
    <n v="9.6270000000000007"/>
    <n v="0.21199999999999999"/>
    <n v="0.158"/>
    <n v="40.067999999999998"/>
    <n v="2.34"/>
    <n v="170.69800000000001"/>
    <n v="9.968"/>
    <n v="0.22"/>
    <n v="55.914000000000001"/>
    <n v="11126.407999999999"/>
    <n v="11753.964"/>
    <n v="3733.0050000000001"/>
    <n v="24.817"/>
    <n v="3587.91"/>
    <n v="641.27300000000002"/>
    <n v="3692.8420000000001"/>
    <n v="31.920999999999999"/>
    <n v="60943.148000000001"/>
    <n v="1.3440000000000001"/>
    <n v="1.1040000000000001"/>
    <n v="6.4000000000000001E-2"/>
    <n v="68.947999999999993"/>
    <n v="4.0259999999999998"/>
    <n v="10.94"/>
    <n v="11.02"/>
    <n v="2.3820000000000001"/>
    <n v="0.13900000000000001"/>
    <n v="17.440000000000001"/>
    <n v="1.018"/>
    <n v="8.6"/>
    <n v="0.502"/>
    <n v="53.201000000000001"/>
    <n v="3.1070000000000002"/>
    <n v="7.5999999999999998E-2"/>
    <n v="1.3029999999999999"/>
    <n v="1043.6220000000001"/>
    <n v="1.6E-2"/>
    <n v="0.46400000000000002"/>
    <n v="0.41799999999999998"/>
    <n v="0.27900000000000003"/>
    <n v="0.151"/>
    <n v="0.71599999999999997"/>
    <n v="0.51700000000000002"/>
    <n v="0.51100000000000001"/>
    <n v="0.151"/>
    <n v="1.659"/>
    <n v="8.8999999999999996E-2"/>
    <n v="0.67700000000000005"/>
    <n v="0.39"/>
    <n v="0.29199999999999998"/>
    <n v="0.98899999999999999"/>
    <n v="5.2999999999999999E-2"/>
    <n v="0.442"/>
    <n v="0.434"/>
    <n v="0.47599999999999998"/>
    <n v="1E-3"/>
    <n v="5.0000000000000001E-3"/>
    <n v="7.0000000000000001E-3"/>
    <n v="0"/>
    <n v="188.71"/>
    <n v="187.34"/>
    <n v="5.835"/>
    <n v="3.54"/>
  </r>
  <r>
    <x v="22"/>
    <x v="17"/>
    <s v="NLD"/>
    <n v="17207204"/>
    <n v="829006000000"/>
    <n v="0.29799999999999999"/>
    <n v="1.7000000000000001E-2"/>
    <n v="162.494"/>
    <n v="-2.3679999999999999"/>
    <n v="-1.4359999999999999"/>
    <n v="164.65600000000001"/>
    <n v="-2.5880000000000001"/>
    <n v="-1.5469999999999999"/>
    <n v="9.5690000000000008"/>
    <n v="0.20599999999999999"/>
    <n v="0.157"/>
    <n v="9.4429999999999996"/>
    <n v="0.20300000000000001"/>
    <n v="0.155"/>
    <n v="36.031999999999996"/>
    <n v="2.0939999999999999"/>
    <n v="169.26499999999999"/>
    <n v="9.8369999999999997"/>
    <n v="0.21199999999999999"/>
    <n v="56.210999999999999"/>
    <n v="11288.901"/>
    <n v="11918.618"/>
    <n v="3769.0369999999998"/>
    <n v="25.934999999999999"/>
    <n v="3658.64"/>
    <n v="643.43499999999995"/>
    <n v="3745.7750000000001"/>
    <n v="33.304000000000002"/>
    <n v="61101.004000000001"/>
    <n v="1.3160000000000001"/>
    <n v="1.1180000000000001"/>
    <n v="6.5000000000000002E-2"/>
    <n v="70.73"/>
    <n v="4.1100000000000003"/>
    <n v="10.654999999999999"/>
    <n v="10.734"/>
    <n v="2.1619999999999999"/>
    <n v="0.126"/>
    <n v="16.59"/>
    <n v="0.96399999999999997"/>
    <n v="8.4"/>
    <n v="0.48799999999999999"/>
    <n v="52.933"/>
    <n v="3.0760000000000001"/>
    <n v="0.08"/>
    <n v="1.383"/>
    <n v="1051.377"/>
    <n v="0.02"/>
    <n v="0.45"/>
    <n v="0.40699999999999997"/>
    <n v="0.248"/>
    <n v="0.14599999999999999"/>
    <n v="0.71"/>
    <n v="0.51600000000000001"/>
    <n v="0.50600000000000001"/>
    <n v="0.155"/>
    <n v="1.6379999999999999"/>
    <n v="8.8999999999999996E-2"/>
    <n v="0.67100000000000004"/>
    <n v="0.39300000000000002"/>
    <n v="0.28499999999999998"/>
    <n v="0.99"/>
    <n v="0.05"/>
    <n v="0.432"/>
    <n v="0.45700000000000002"/>
    <n v="0.47199999999999998"/>
    <n v="1E-3"/>
    <n v="5.0000000000000001E-3"/>
    <n v="7.0000000000000001E-3"/>
    <n v="0"/>
    <n v="184.71"/>
    <n v="183.35"/>
    <n v="6.7709999999999999"/>
    <n v="4.1669999999999998"/>
  </r>
  <r>
    <x v="22"/>
    <x v="18"/>
    <s v="NLD"/>
    <n v="17286042"/>
    <n v="861661000000"/>
    <n v="0.22"/>
    <n v="1.2999999999999999E-2"/>
    <n v="158.62799999999999"/>
    <n v="-3.8660000000000001"/>
    <n v="-2.379"/>
    <n v="160.71600000000001"/>
    <n v="-3.9390000000000001"/>
    <n v="-2.3929999999999998"/>
    <n v="9.2970000000000006"/>
    <n v="0.19600000000000001"/>
    <n v="0.157"/>
    <n v="9.1769999999999996"/>
    <n v="0.19400000000000001"/>
    <n v="0.155"/>
    <n v="32.533000000000001"/>
    <n v="1.8819999999999999"/>
    <n v="170.316"/>
    <n v="9.8529999999999998"/>
    <n v="0.20799999999999999"/>
    <n v="56.432000000000002"/>
    <n v="11447.529"/>
    <n v="12079.334999999999"/>
    <n v="3801.57"/>
    <n v="27.036999999999999"/>
    <n v="3728.4960000000001"/>
    <n v="645.52300000000002"/>
    <n v="3799.3850000000002"/>
    <n v="34.610999999999997"/>
    <n v="59348.101999999999"/>
    <n v="1.254"/>
    <n v="1.101"/>
    <n v="6.4000000000000001E-2"/>
    <n v="69.856999999999999"/>
    <n v="4.0410000000000004"/>
    <n v="10.255000000000001"/>
    <n v="10.333"/>
    <n v="2.0880000000000001"/>
    <n v="0.121"/>
    <n v="15.53"/>
    <n v="0.89800000000000002"/>
    <n v="7.96"/>
    <n v="0.46"/>
    <n v="53.61"/>
    <n v="3.101"/>
    <n v="7.5999999999999998E-2"/>
    <n v="1.3069999999999999"/>
    <n v="1025.894"/>
    <n v="1.4E-2"/>
    <n v="0.43099999999999999"/>
    <n v="0.39200000000000002"/>
    <n v="0.221"/>
    <n v="0.14099999999999999"/>
    <n v="0.70299999999999996"/>
    <n v="0.51300000000000001"/>
    <n v="0.5"/>
    <n v="0.157"/>
    <n v="1.615"/>
    <n v="8.7999999999999995E-2"/>
    <n v="0.66600000000000004"/>
    <n v="0.39400000000000002"/>
    <n v="0.26700000000000002"/>
    <n v="0.92800000000000005"/>
    <n v="0.05"/>
    <n v="0.437"/>
    <n v="0.432"/>
    <n v="0.46800000000000003"/>
    <n v="1E-3"/>
    <n v="5.0000000000000001E-3"/>
    <n v="7.0000000000000001E-3"/>
    <n v="0"/>
    <n v="178.62"/>
    <n v="177.26"/>
    <n v="11.688000000000001"/>
    <n v="7.3680000000000003"/>
  </r>
  <r>
    <x v="22"/>
    <x v="19"/>
    <s v="NLD"/>
    <n v="17363260"/>
    <n v="872406000000"/>
    <n v="6.0000000000000001E-3"/>
    <n v="0"/>
    <n v="153.03299999999999"/>
    <n v="-5.5949999999999998"/>
    <n v="-3.5270000000000001"/>
    <n v="155.08500000000001"/>
    <n v="-5.6319999999999997"/>
    <n v="-3.504"/>
    <n v="8.9320000000000004"/>
    <n v="0.24700000000000003"/>
    <n v="0.152"/>
    <n v="8.8140000000000001"/>
    <n v="0.24205263157894744"/>
    <n v="0.15"/>
    <n v="25.308"/>
    <n v="1.458"/>
    <n v="167.327"/>
    <n v="9.6370000000000005"/>
    <n v="0.25994736842105265"/>
    <n v="56.438000000000002"/>
    <n v="11600.562"/>
    <n v="12234.42"/>
    <n v="3826.877"/>
    <n v="28.099"/>
    <n v="3800.97"/>
    <n v="647.57500000000005"/>
    <n v="3852.3850000000002"/>
    <n v="35.792999999999999"/>
    <n v="58836.934000000001"/>
    <n v="1.5183684210526318"/>
    <n v="1.0620000000000001"/>
    <n v="6.0999999999999999E-2"/>
    <n v="72.474000000000004"/>
    <n v="4.1740000000000004"/>
    <n v="9.9190000000000005"/>
    <n v="9.9979999999999993"/>
    <n v="2.052"/>
    <n v="0.11799999999999999"/>
    <n v="15.54"/>
    <n v="0.89500000000000002"/>
    <n v="8.1199999999999992"/>
    <n v="0.46800000000000003"/>
    <n v="53"/>
    <n v="3.052"/>
    <n v="6.8000000000000005E-2"/>
    <n v="1.1830000000000001"/>
    <n v="1021.601"/>
    <n v="0"/>
    <n v="0.41299999999999998"/>
    <n v="0.372"/>
    <n v="0.17199999999999999"/>
    <n v="0.13500000000000001"/>
    <n v="0.69699999999999995"/>
    <n v="0.51100000000000001"/>
    <n v="0.49399999999999999"/>
    <n v="0.159"/>
    <n v="1.593"/>
    <n v="8.7999999999999995E-2"/>
    <n v="0.66100000000000003"/>
    <n v="0.39400000000000002"/>
    <n v="0.24199999999999999"/>
    <n v="0.94799999999999995"/>
    <n v="4.4999999999999998E-2"/>
    <n v="0.42899999999999999"/>
    <n v="0.38600000000000001"/>
    <n v="0.46400000000000002"/>
    <n v="1E-3"/>
    <n v="5.0000000000000001E-3"/>
    <n v="7.0000000000000001E-3"/>
    <n v="1E-3"/>
    <n v="173.59"/>
    <n v="172.23"/>
    <n v="14.294"/>
    <n v="9.3409999999999993"/>
  </r>
  <r>
    <x v="22"/>
    <x v="20"/>
    <s v="NLD"/>
    <n v="17434562"/>
    <n v="801341000000"/>
    <n v="0"/>
    <n v="0"/>
    <n v="137.85"/>
    <n v="-15.183"/>
    <n v="-9.9220000000000006"/>
    <n v="139.90100000000001"/>
    <n v="-15.183"/>
    <n v="-9.7899999999999991"/>
    <n v="8.0239999999999991"/>
    <n v="0.24700000000000003"/>
    <n v="0.14199999999999999"/>
    <n v="7.907"/>
    <n v="0.24205263157894744"/>
    <n v="0.13900000000000001"/>
    <n v="16.995000000000001"/>
    <n v="0.97499999999999998"/>
    <n v="151.91499999999999"/>
    <n v="8.7129999999999992"/>
    <n v="0.25994736842105265"/>
    <n v="56.438000000000002"/>
    <n v="11738.412"/>
    <n v="12374.321"/>
    <n v="3843.8719999999998"/>
    <n v="29.03"/>
    <n v="3871.6370000000002"/>
    <n v="649.62699999999995"/>
    <n v="3900.54"/>
    <n v="36.893999999999998"/>
    <n v="56705.538999999997"/>
    <n v="1.5183684210526318"/>
    <n v="0.93100000000000005"/>
    <n v="5.2999999999999999E-2"/>
    <n v="70.667000000000002"/>
    <n v="4.0529999999999999"/>
    <n v="11.651149999999999"/>
    <n v="11.726649999999999"/>
    <n v="2.052"/>
    <n v="0.11799999999999999"/>
    <n v="18.522999999999996"/>
    <n v="1.1192"/>
    <n v="10.382500000000002"/>
    <n v="0.62895000000000001"/>
    <n v="48.155999999999999"/>
    <n v="2.762"/>
    <n v="6.3E-2"/>
    <n v="1.101"/>
    <n v="988.63599999999997"/>
    <n v="0"/>
    <n v="0.39100000000000001"/>
    <n v="0.35599999999999998"/>
    <n v="0.12"/>
    <n v="0.13"/>
    <n v="0.69099999999999995"/>
    <n v="0.50800000000000001"/>
    <n v="0.48699999999999999"/>
    <n v="0.161"/>
    <n v="1.573"/>
    <n v="8.7999999999999995E-2"/>
    <n v="0.65700000000000003"/>
    <n v="0.39300000000000002"/>
    <n v="0.22900000000000001"/>
    <n v="0.93500000000000005"/>
    <n v="5.0999999999999997E-2"/>
    <n v="0.43"/>
    <n v="0.371"/>
    <n v="0.46"/>
    <n v="1E-3"/>
    <n v="5.0000000000000001E-3"/>
    <n v="7.0000000000000001E-3"/>
    <n v="1E-3"/>
    <n v="194.35750000000002"/>
    <n v="193.10649999999998"/>
    <n v="14.065"/>
    <n v="10.202999999999999"/>
  </r>
  <r>
    <x v="22"/>
    <x v="21"/>
    <s v="NLD"/>
    <n v="17501696"/>
    <n v="911800000000"/>
    <n v="6.0000000000000001E-3"/>
    <n v="0"/>
    <n v="141.04499999999999"/>
    <n v="3.1960000000000002"/>
    <n v="2.3180000000000001"/>
    <n v="143.09700000000001"/>
    <n v="3.1960000000000002"/>
    <n v="2.2839999999999998"/>
    <n v="8.1760000000000002"/>
    <n v="0.24700000000000003"/>
    <n v="0.14099999999999999"/>
    <n v="8.0589999999999993"/>
    <n v="0.24205263157894744"/>
    <n v="0.13900000000000001"/>
    <n v="23.001000000000001"/>
    <n v="1.3140000000000001"/>
    <n v="181.80476190476185"/>
    <n v="10.928047619047618"/>
    <n v="0.25994736842105265"/>
    <n v="56.445"/>
    <n v="11879.458000000001"/>
    <n v="12517.419"/>
    <n v="3866.873"/>
    <n v="29.954999999999998"/>
    <n v="3939.72"/>
    <n v="651.67899999999997"/>
    <n v="3948.4769999999999"/>
    <n v="37.987000000000002"/>
    <n v="58009.894999999997"/>
    <n v="1.5183684210526318"/>
    <n v="0.92500000000000004"/>
    <n v="5.2999999999999999E-2"/>
    <n v="68.082999999999998"/>
    <n v="3.89"/>
    <n v="11.651149999999999"/>
    <n v="11.726649999999999"/>
    <n v="2.052"/>
    <n v="0.11700000000000001"/>
    <n v="18.522999999999996"/>
    <n v="1.1192"/>
    <n v="10.382500000000002"/>
    <n v="0.62895000000000001"/>
    <n v="47.936999999999998"/>
    <n v="2.7389999999999999"/>
    <n v="6.2E-2"/>
    <n v="1.093"/>
    <n v="1015.272"/>
    <n v="0"/>
    <n v="0.38"/>
    <n v="0.34799999999999998"/>
    <n v="0.154"/>
    <n v="0.125"/>
    <n v="0.68400000000000005"/>
    <n v="0.50600000000000001"/>
    <n v="0.48099999999999998"/>
    <n v="0.16200000000000001"/>
    <n v="1.5509999999999999"/>
    <n v="8.7999999999999995E-2"/>
    <n v="0.65200000000000002"/>
    <n v="0.39200000000000002"/>
    <n v="0.222"/>
    <n v="0.85899999999999999"/>
    <n v="5.1999999999999998E-2"/>
    <n v="0.40500000000000003"/>
    <n v="0.36899999999999999"/>
    <n v="0.45600000000000002"/>
    <n v="1E-3"/>
    <n v="6.0000000000000001E-3"/>
    <n v="7.0000000000000001E-3"/>
    <n v="1E-3"/>
    <n v="194.35750000000002"/>
    <n v="193.10649999999998"/>
    <n v="13.907904761904764"/>
    <n v="8.3386666666666667"/>
  </r>
  <r>
    <x v="23"/>
    <x v="0"/>
    <s v="NZL"/>
    <n v="3855266"/>
    <n v="90482000000"/>
    <n v="0.53100000000000003"/>
    <n v="0.13800000000000001"/>
    <n v="32.246000000000002"/>
    <n v="0.78"/>
    <n v="2.48"/>
    <n v="41.735999999999997"/>
    <n v="4.0780000000000003"/>
    <n v="10.829000000000001"/>
    <n v="10.826000000000001"/>
    <n v="0.40899999999999997"/>
    <n v="0.182"/>
    <n v="8.3640000000000008"/>
    <n v="0.316"/>
    <n v="0.14000000000000001"/>
    <n v="4.4089999999999998"/>
    <n v="1.1439999999999999"/>
    <n v="32.045000000000002"/>
    <n v="8.3119999999999994"/>
    <n v="0.314"/>
    <n v="22.696999999999999"/>
    <n v="1170.1859999999999"/>
    <n v="4184.9979999999996"/>
    <n v="500.47199999999998"/>
    <n v="7.9450000000000003"/>
    <n v="160.26300000000001"/>
    <n v="3241.431"/>
    <n v="472.517"/>
    <n v="6.2919999999999998"/>
    <n v="59543.809000000001"/>
    <n v="2.2509999999999999"/>
    <n v="0.59299999999999997"/>
    <n v="0.154"/>
    <n v="9.4890000000000008"/>
    <n v="2.4609999999999999"/>
    <n v="20.024999999999999"/>
    <n v="13.305999999999999"/>
    <n v="9.49"/>
    <n v="2.4620000000000002"/>
    <n v="32.619999999999997"/>
    <n v="8.4610000000000003"/>
    <n v="14.79"/>
    <n v="3.8359999999999999"/>
    <n v="16.472999999999999"/>
    <n v="4.2729999999999997"/>
    <n v="0.19500000000000001"/>
    <n v="0.751"/>
    <n v="229.55699999999999"/>
    <n v="7.3999999999999996E-2"/>
    <n v="0.127"/>
    <n v="0.13700000000000001"/>
    <n v="4.8000000000000001E-2"/>
    <n v="0.123"/>
    <n v="0.112"/>
    <n v="0.249"/>
    <n v="9.5000000000000001E-2"/>
    <n v="7.3999999999999996E-2"/>
    <n v="0.13100000000000001"/>
    <n v="0.505"/>
    <n v="0.129"/>
    <n v="0.156"/>
    <n v="0.21299999999999999"/>
    <n v="0.20100000000000001"/>
    <n v="0.185"/>
    <n v="0.16"/>
    <n v="0.34699999999999998"/>
    <n v="0.39200000000000002"/>
    <n v="2E-3"/>
    <n v="2E-3"/>
    <n v="4.0000000000000001E-3"/>
    <n v="0"/>
    <n v="51.3"/>
    <n v="77.2"/>
    <n v="-0.20100000000000001"/>
    <n v="-0.622"/>
  </r>
  <r>
    <x v="23"/>
    <x v="1"/>
    <s v="NZL"/>
    <n v="3889587"/>
    <n v="89629000000"/>
    <n v="0.53500000000000003"/>
    <n v="0.13700000000000001"/>
    <n v="34.378999999999998"/>
    <n v="2.133"/>
    <n v="6.6150000000000002"/>
    <n v="6.9720000000000004"/>
    <n v="-34.762999999999998"/>
    <n v="-83.293999999999997"/>
    <n v="1.7929999999999999"/>
    <n v="6.7000000000000004E-2"/>
    <n v="3.1E-2"/>
    <n v="8.8390000000000004"/>
    <n v="0.32900000000000001"/>
    <n v="0.151"/>
    <n v="5.4119999999999999"/>
    <n v="1.391"/>
    <n v="33.567"/>
    <n v="8.6300000000000008"/>
    <n v="0.32100000000000001"/>
    <n v="23.231999999999999"/>
    <n v="1204.5650000000001"/>
    <n v="4191.9709999999995"/>
    <n v="505.88299999999998"/>
    <n v="8.5570000000000004"/>
    <n v="170.70699999999999"/>
    <n v="3214.0239999999999"/>
    <n v="489.10700000000003"/>
    <n v="7.0789999999999997"/>
    <n v="58485.120999999999"/>
    <n v="2.1779999999999999"/>
    <n v="0.61299999999999999"/>
    <n v="0.158"/>
    <n v="10.444000000000001"/>
    <n v="2.6850000000000001"/>
    <n v="20.536999999999999"/>
    <n v="14.67"/>
    <n v="-27.407"/>
    <n v="-7.0460000000000003"/>
    <n v="32.94"/>
    <n v="8.4689999999999994"/>
    <n v="14.93"/>
    <n v="3.8380000000000001"/>
    <n v="16.588999999999999"/>
    <n v="4.2649999999999997"/>
    <n v="0.20200000000000001"/>
    <n v="0.78700000000000003"/>
    <n v="227.483"/>
    <n v="7.0999999999999994E-2"/>
    <n v="0.13400000000000001"/>
    <n v="2.3E-2"/>
    <n v="5.8000000000000003E-2"/>
    <n v="0.121"/>
    <n v="0.112"/>
    <n v="0.245"/>
    <n v="9.5000000000000001E-2"/>
    <n v="7.8E-2"/>
    <n v="0.13500000000000001"/>
    <n v="0.497"/>
    <n v="0.13"/>
    <n v="0.16600000000000001"/>
    <n v="0.218"/>
    <n v="0.219"/>
    <n v="-0.57799999999999996"/>
    <n v="0.16"/>
    <n v="0.36899999999999999"/>
    <n v="0.38700000000000001"/>
    <n v="2E-3"/>
    <n v="2E-3"/>
    <n v="4.0000000000000001E-3"/>
    <n v="0"/>
    <n v="57.06"/>
    <n v="79.88"/>
    <n v="-0.81299999999999994"/>
    <n v="-2.3639999999999999"/>
  </r>
  <r>
    <x v="23"/>
    <x v="2"/>
    <s v="NZL"/>
    <n v="3948582"/>
    <n v="93932000000"/>
    <n v="0.55100000000000005"/>
    <n v="0.14000000000000001"/>
    <n v="34.542000000000002"/>
    <n v="0.16300000000000001"/>
    <n v="0.47399999999999998"/>
    <n v="9.1509999999999998"/>
    <n v="2.1779999999999999"/>
    <n v="31.241"/>
    <n v="2.3170000000000002"/>
    <n v="8.3000000000000004E-2"/>
    <n v="3.9E-2"/>
    <n v="8.7479999999999993"/>
    <n v="0.314"/>
    <n v="0.14699999999999999"/>
    <n v="5.4210000000000003"/>
    <n v="1.373"/>
    <n v="34.32"/>
    <n v="8.6920000000000002"/>
    <n v="0.312"/>
    <n v="23.783000000000001"/>
    <n v="1239.107"/>
    <n v="4201.1210000000001"/>
    <n v="511.30399999999997"/>
    <n v="9.1440000000000001"/>
    <n v="180.56700000000001"/>
    <n v="3188.6329999999998"/>
    <n v="506.42899999999997"/>
    <n v="7.88"/>
    <n v="59589.078000000001"/>
    <n v="2.14"/>
    <n v="0.58699999999999997"/>
    <n v="0.14899999999999999"/>
    <n v="9.86"/>
    <n v="2.4969999999999999"/>
    <n v="20.648"/>
    <n v="14.869"/>
    <n v="-25.391999999999999"/>
    <n v="-6.431"/>
    <n v="33.71"/>
    <n v="8.5370000000000008"/>
    <n v="15.7"/>
    <n v="3.976"/>
    <n v="17.321999999999999"/>
    <n v="4.3869999999999996"/>
    <n v="0.20300000000000001"/>
    <n v="0.80100000000000005"/>
    <n v="235.292"/>
    <n v="6.9000000000000006E-2"/>
    <n v="0.13100000000000001"/>
    <n v="2.9000000000000001E-2"/>
    <n v="5.6000000000000001E-2"/>
    <n v="0.11899999999999999"/>
    <n v="0.113"/>
    <n v="0.24099999999999999"/>
    <n v="9.4E-2"/>
    <n v="8.1000000000000003E-2"/>
    <n v="0.13700000000000001"/>
    <n v="0.48899999999999999"/>
    <n v="0.13100000000000001"/>
    <n v="0.17599999999999999"/>
    <n v="0.19700000000000001"/>
    <n v="0.20100000000000001"/>
    <n v="-0.49"/>
    <n v="0.16700000000000001"/>
    <n v="0.371"/>
    <n v="0.38200000000000001"/>
    <n v="2E-3"/>
    <n v="2E-3"/>
    <n v="4.0000000000000001E-3"/>
    <n v="0"/>
    <n v="58.71"/>
    <n v="81.53"/>
    <n v="-0.222"/>
    <n v="-0.64400000000000002"/>
  </r>
  <r>
    <x v="23"/>
    <x v="3"/>
    <s v="NZL"/>
    <n v="4019944"/>
    <n v="96676000000"/>
    <n v="0.53400000000000003"/>
    <n v="0.13300000000000001"/>
    <n v="36.241"/>
    <n v="1.6990000000000001"/>
    <n v="4.9189999999999996"/>
    <n v="15.21"/>
    <n v="6.0590000000000002"/>
    <n v="66.216999999999999"/>
    <n v="3.7839999999999998"/>
    <n v="0.13200000000000001"/>
    <n v="6.7000000000000004E-2"/>
    <n v="9.0150000000000006"/>
    <n v="0.315"/>
    <n v="0.159"/>
    <n v="7.74"/>
    <n v="1.925"/>
    <n v="37.673999999999999"/>
    <n v="9.3719999999999999"/>
    <n v="0.32700000000000001"/>
    <n v="24.317"/>
    <n v="1275.3489999999999"/>
    <n v="4216.3320000000003"/>
    <n v="519.04300000000001"/>
    <n v="9.7560000000000002"/>
    <n v="189.09"/>
    <n v="3167.6010000000001"/>
    <n v="524.53099999999995"/>
    <n v="8.6120000000000001"/>
    <n v="56734.851999999999"/>
    <n v="1.9810000000000001"/>
    <n v="0.61099999999999999"/>
    <n v="0.152"/>
    <n v="8.5220000000000002"/>
    <n v="2.12"/>
    <n v="20.901"/>
    <n v="15.224"/>
    <n v="-21.030999999999999"/>
    <n v="-5.2320000000000002"/>
    <n v="33.880000000000003"/>
    <n v="8.4280000000000008"/>
    <n v="15.98"/>
    <n v="3.9750000000000001"/>
    <n v="18.102"/>
    <n v="4.5030000000000001"/>
    <n v="0.182"/>
    <n v="0.73199999999999998"/>
    <n v="228.071"/>
    <n v="6.3E-2"/>
    <n v="0.13100000000000001"/>
    <n v="4.5999999999999999E-2"/>
    <n v="7.3999999999999996E-2"/>
    <n v="0.11700000000000001"/>
    <n v="0.113"/>
    <n v="0.23699999999999999"/>
    <n v="9.4E-2"/>
    <n v="8.4000000000000005E-2"/>
    <n v="0.13800000000000001"/>
    <n v="0.48099999999999998"/>
    <n v="0.13200000000000001"/>
    <n v="0.183"/>
    <n v="0.20399999999999999"/>
    <n v="0.16800000000000001"/>
    <n v="-0.372"/>
    <n v="0.16900000000000001"/>
    <n v="0.33200000000000002"/>
    <n v="0.377"/>
    <n v="2E-3"/>
    <n v="2E-3"/>
    <n v="4.0000000000000001E-3"/>
    <n v="0"/>
    <n v="61.2"/>
    <n v="84.02"/>
    <n v="1.4330000000000001"/>
    <n v="3.9529999999999998"/>
  </r>
  <r>
    <x v="23"/>
    <x v="4"/>
    <s v="NZL"/>
    <n v="4081415"/>
    <n v="102664000000"/>
    <n v="0.48799999999999999"/>
    <n v="0.11899999999999999"/>
    <n v="35.835999999999999"/>
    <n v="-0.40500000000000003"/>
    <n v="-1.1180000000000001"/>
    <n v="15.574"/>
    <n v="0.36399999999999999"/>
    <n v="2.395"/>
    <n v="3.8159999999999998"/>
    <n v="0.129"/>
    <n v="6.6000000000000003E-2"/>
    <n v="8.7799999999999994"/>
    <n v="0.29799999999999999"/>
    <n v="0.153"/>
    <n v="8.0129999999999999"/>
    <n v="1.9630000000000001"/>
    <n v="38.985999999999997"/>
    <n v="9.5519999999999996"/>
    <n v="0.32400000000000001"/>
    <n v="24.805"/>
    <n v="1311.1849999999999"/>
    <n v="4231.9059999999999"/>
    <n v="527.05600000000004"/>
    <n v="10.619"/>
    <n v="196.345"/>
    <n v="3147.3389999999999"/>
    <n v="543.01499999999999"/>
    <n v="9.3450000000000006"/>
    <n v="57499.695"/>
    <n v="1.95"/>
    <n v="0.86299999999999999"/>
    <n v="0.21199999999999999"/>
    <n v="7.2549999999999999"/>
    <n v="1.778"/>
    <n v="20.257999999999999"/>
    <n v="14.664"/>
    <n v="-20.262"/>
    <n v="-4.9640000000000004"/>
    <n v="33.79"/>
    <n v="8.2789999999999999"/>
    <n v="15.27"/>
    <n v="3.7410000000000001"/>
    <n v="18.484000000000002"/>
    <n v="4.5289999999999999"/>
    <n v="0.18"/>
    <n v="0.73299999999999998"/>
    <n v="234.68"/>
    <n v="5.3999999999999999E-2"/>
    <n v="0.125"/>
    <n v="4.5999999999999999E-2"/>
    <n v="7.3999999999999996E-2"/>
    <n v="0.114"/>
    <n v="0.114"/>
    <n v="0.23300000000000001"/>
    <n v="9.2999999999999999E-2"/>
    <n v="8.8999999999999996E-2"/>
    <n v="0.13800000000000001"/>
    <n v="0.47399999999999998"/>
    <n v="0.13300000000000001"/>
    <n v="0.19"/>
    <n v="0.26700000000000002"/>
    <n v="0.13800000000000001"/>
    <n v="-0.378"/>
    <n v="0.16700000000000001"/>
    <n v="0.317"/>
    <n v="0.372"/>
    <n v="2E-3"/>
    <n v="2E-3"/>
    <n v="5.0000000000000001E-3"/>
    <n v="1E-3"/>
    <n v="59.85"/>
    <n v="82.68"/>
    <n v="3.15"/>
    <n v="8.7899999999999991"/>
  </r>
  <r>
    <x v="23"/>
    <x v="5"/>
    <s v="NZL"/>
    <n v="4132782"/>
    <n v="109155000000"/>
    <n v="0.57699999999999996"/>
    <n v="0.14000000000000001"/>
    <n v="37.423999999999999"/>
    <n v="1.5880000000000001"/>
    <n v="4.431"/>
    <n v="16.576000000000001"/>
    <n v="1.002"/>
    <n v="6.431"/>
    <n v="4.0110000000000001"/>
    <n v="0.13400000000000001"/>
    <n v="7.1999999999999995E-2"/>
    <n v="9.0549999999999997"/>
    <n v="0.30299999999999999"/>
    <n v="0.16400000000000001"/>
    <n v="8.9190000000000005"/>
    <n v="2.1579999999999999"/>
    <n v="41.753999999999998"/>
    <n v="10.103"/>
    <n v="0.33800000000000002"/>
    <n v="25.381"/>
    <n v="1348.6089999999999"/>
    <n v="4248.482"/>
    <n v="535.97500000000002"/>
    <n v="11.528"/>
    <n v="203.911"/>
    <n v="3126.491"/>
    <n v="561.67899999999997"/>
    <n v="10.134"/>
    <n v="55352.245999999999"/>
    <n v="1.85"/>
    <n v="0.90900000000000003"/>
    <n v="0.22"/>
    <n v="7.5659999999999998"/>
    <n v="1.831"/>
    <n v="20.361999999999998"/>
    <n v="14.84"/>
    <n v="-20.847999999999999"/>
    <n v="-5.0449999999999999"/>
    <n v="33.71"/>
    <n v="8.157"/>
    <n v="15.39"/>
    <n v="3.7240000000000002"/>
    <n v="18.664000000000001"/>
    <n v="4.516"/>
    <n v="0.191"/>
    <n v="0.78900000000000003"/>
    <n v="228.75899999999999"/>
    <n v="0.06"/>
    <n v="0.126"/>
    <n v="4.8000000000000001E-2"/>
    <n v="7.6999999999999999E-2"/>
    <n v="0.112"/>
    <n v="0.114"/>
    <n v="0.23"/>
    <n v="9.2999999999999999E-2"/>
    <n v="9.4E-2"/>
    <n v="0.13800000000000001"/>
    <n v="0.46800000000000003"/>
    <n v="0.13400000000000001"/>
    <n v="0.19600000000000001"/>
    <n v="0.26300000000000001"/>
    <n v="0.14099999999999999"/>
    <n v="-0.442"/>
    <n v="0.16800000000000001"/>
    <n v="0.32700000000000001"/>
    <n v="0.36699999999999999"/>
    <n v="2E-3"/>
    <n v="2E-3"/>
    <n v="5.0000000000000001E-3"/>
    <n v="1E-3"/>
    <n v="61.33"/>
    <n v="84.15"/>
    <n v="4.33"/>
    <n v="11.571"/>
  </r>
  <r>
    <x v="23"/>
    <x v="6"/>
    <s v="NZL"/>
    <n v="4179986"/>
    <n v="117179000000"/>
    <n v="0.54500000000000004"/>
    <n v="0.13"/>
    <n v="37.33"/>
    <n v="-9.4E-2"/>
    <n v="-0.251"/>
    <n v="21.684999999999999"/>
    <n v="5.109"/>
    <n v="30.821999999999999"/>
    <n v="5.1879999999999997"/>
    <n v="0.17"/>
    <n v="9.4E-2"/>
    <n v="8.9309999999999992"/>
    <n v="0.29299999999999998"/>
    <n v="0.16200000000000001"/>
    <n v="8.7959999999999994"/>
    <n v="2.1040000000000001"/>
    <n v="39.893000000000001"/>
    <n v="9.5440000000000005"/>
    <n v="0.313"/>
    <n v="25.925999999999998"/>
    <n v="1385.9390000000001"/>
    <n v="4270.1670000000004"/>
    <n v="544.77099999999996"/>
    <n v="12.487"/>
    <n v="211.46199999999999"/>
    <n v="3110.846"/>
    <n v="580.47400000000005"/>
    <n v="10.819000000000001"/>
    <n v="55087.375"/>
    <n v="1.8089999999999999"/>
    <n v="0.95899999999999996"/>
    <n v="0.22900000000000001"/>
    <n v="7.5519999999999996"/>
    <n v="1.8069999999999999"/>
    <n v="20.175000000000001"/>
    <n v="14.712999999999999"/>
    <n v="-15.645"/>
    <n v="-3.7429999999999999"/>
    <n v="33.89"/>
    <n v="8.1080000000000005"/>
    <n v="15.23"/>
    <n v="3.6440000000000001"/>
    <n v="18.795000000000002"/>
    <n v="4.4960000000000004"/>
    <n v="0.16400000000000001"/>
    <n v="0.68400000000000005"/>
    <n v="230.26400000000001"/>
    <n v="5.1999999999999998E-2"/>
    <n v="0.122"/>
    <n v="6.0999999999999999E-2"/>
    <n v="7.1999999999999995E-2"/>
    <n v="0.109"/>
    <n v="0.114"/>
    <n v="0.22700000000000001"/>
    <n v="9.1999999999999998E-2"/>
    <n v="9.9000000000000005E-2"/>
    <n v="0.13800000000000001"/>
    <n v="0.46200000000000002"/>
    <n v="0.13500000000000001"/>
    <n v="0.2"/>
    <n v="0.27600000000000002"/>
    <n v="0.13700000000000001"/>
    <n v="-0.308"/>
    <n v="0.16700000000000001"/>
    <n v="0.27100000000000002"/>
    <n v="0.36099999999999999"/>
    <n v="2E-3"/>
    <n v="2E-3"/>
    <n v="5.0000000000000001E-3"/>
    <n v="1E-3"/>
    <n v="61.5"/>
    <n v="84.33"/>
    <n v="2.5630000000000002"/>
    <n v="6.8659999999999997"/>
  </r>
  <r>
    <x v="23"/>
    <x v="7"/>
    <s v="NZL"/>
    <n v="4221495"/>
    <n v="126239000000"/>
    <n v="0.68700000000000006"/>
    <n v="0.16300000000000001"/>
    <n v="36.411000000000001"/>
    <n v="-0.91900000000000004"/>
    <n v="-2.4630000000000001"/>
    <n v="21.462"/>
    <n v="-0.223"/>
    <n v="-1.03"/>
    <n v="5.0839999999999996"/>
    <n v="0.16200000000000001"/>
    <n v="9.4E-2"/>
    <n v="8.625"/>
    <n v="0.27500000000000002"/>
    <n v="0.159"/>
    <n v="6.726"/>
    <n v="1.593"/>
    <n v="40.256"/>
    <n v="9.5359999999999996"/>
    <n v="0.30399999999999999"/>
    <n v="26.613"/>
    <n v="1422.35"/>
    <n v="4291.6279999999997"/>
    <n v="551.49699999999996"/>
    <n v="13.507999999999999"/>
    <n v="219.72200000000001"/>
    <n v="3095.8969999999999"/>
    <n v="599.47500000000002"/>
    <n v="11.535"/>
    <n v="54356.550999999999"/>
    <n v="1.732"/>
    <n v="1.0209999999999999"/>
    <n v="0.24199999999999999"/>
    <n v="8.2590000000000003"/>
    <n v="1.9570000000000001"/>
    <n v="19.710999999999999"/>
    <n v="14.305"/>
    <n v="-14.949"/>
    <n v="-3.5409999999999999"/>
    <n v="33.78"/>
    <n v="8.0020000000000007"/>
    <n v="15.15"/>
    <n v="3.589"/>
    <n v="19.001000000000001"/>
    <n v="4.5010000000000003"/>
    <n v="0.17"/>
    <n v="0.71599999999999997"/>
    <n v="229.46600000000001"/>
    <n v="6.0999999999999999E-2"/>
    <n v="0.11600000000000001"/>
    <n v="0.06"/>
    <n v="5.2999999999999999E-2"/>
    <n v="0.107"/>
    <n v="0.114"/>
    <n v="0.224"/>
    <n v="9.1999999999999998E-2"/>
    <n v="0.104"/>
    <n v="0.13900000000000001"/>
    <n v="0.45700000000000002"/>
    <n v="0.13600000000000001"/>
    <n v="0.20300000000000001"/>
    <n v="0.28100000000000003"/>
    <n v="0.14499999999999999"/>
    <n v="-0.33700000000000002"/>
    <n v="0.16800000000000001"/>
    <n v="0.27600000000000002"/>
    <n v="0.35599999999999998"/>
    <n v="2E-3"/>
    <n v="2E-3"/>
    <n v="5.0000000000000001E-3"/>
    <n v="1E-3"/>
    <n v="60.39"/>
    <n v="83.21"/>
    <n v="3.8460000000000001"/>
    <n v="10.561999999999999"/>
  </r>
  <r>
    <x v="23"/>
    <x v="8"/>
    <s v="NZL"/>
    <n v="4260235"/>
    <n v="133622000000"/>
    <n v="0.63900000000000001"/>
    <n v="0.15"/>
    <n v="37.509"/>
    <n v="1.099"/>
    <n v="3.0169999999999999"/>
    <n v="26.957000000000001"/>
    <n v="5.4950000000000001"/>
    <n v="25.606000000000002"/>
    <n v="6.3280000000000003"/>
    <n v="0.20399999999999999"/>
    <n v="0.11700000000000001"/>
    <n v="8.8049999999999997"/>
    <n v="0.28399999999999997"/>
    <n v="0.16300000000000001"/>
    <n v="8.2840000000000007"/>
    <n v="1.9450000000000001"/>
    <n v="40.648000000000003"/>
    <n v="9.5410000000000004"/>
    <n v="0.308"/>
    <n v="27.251999999999999"/>
    <n v="1459.8589999999999"/>
    <n v="4318.585"/>
    <n v="559.78099999999995"/>
    <n v="14.750999999999999"/>
    <n v="227.53299999999999"/>
    <n v="3085.3440000000001"/>
    <n v="618.33399999999995"/>
    <n v="12.208"/>
    <n v="54010.57"/>
    <n v="1.742"/>
    <n v="1.242"/>
    <n v="0.29199999999999998"/>
    <n v="7.8109999999999999"/>
    <n v="1.833"/>
    <n v="19.497"/>
    <n v="14.138"/>
    <n v="-10.552"/>
    <n v="-2.4769999999999999"/>
    <n v="33.15"/>
    <n v="7.7809999999999997"/>
    <n v="14.65"/>
    <n v="3.4390000000000001"/>
    <n v="18.86"/>
    <n v="4.4269999999999996"/>
    <n v="0.158"/>
    <n v="0.67300000000000004"/>
    <n v="230.09800000000001"/>
    <n v="5.6000000000000001E-2"/>
    <n v="0.11700000000000001"/>
    <n v="7.2999999999999995E-2"/>
    <n v="6.3E-2"/>
    <n v="0.105"/>
    <n v="0.114"/>
    <n v="0.221"/>
    <n v="9.0999999999999998E-2"/>
    <n v="0.111"/>
    <n v="0.13800000000000001"/>
    <n v="0.45200000000000001"/>
    <n v="0.13600000000000001"/>
    <n v="0.20599999999999999"/>
    <n v="0.33200000000000002"/>
    <n v="0.13300000000000001"/>
    <n v="-0.22700000000000001"/>
    <n v="0.16800000000000001"/>
    <n v="0.25900000000000001"/>
    <n v="0.35099999999999998"/>
    <n v="2E-3"/>
    <n v="2E-3"/>
    <n v="5.0000000000000001E-3"/>
    <n v="1E-3"/>
    <n v="60.23"/>
    <n v="83.06"/>
    <n v="3.1389999999999998"/>
    <n v="8.3680000000000003"/>
  </r>
  <r>
    <x v="23"/>
    <x v="9"/>
    <s v="NZL"/>
    <n v="4302884"/>
    <n v="122556000000"/>
    <n v="0.58599999999999997"/>
    <n v="0.13600000000000001"/>
    <n v="34.621000000000002"/>
    <n v="-2.8889999999999998"/>
    <n v="-7.7009999999999996"/>
    <n v="24.105"/>
    <n v="-2.8519999999999999"/>
    <n v="-10.58"/>
    <n v="5.6020000000000003"/>
    <n v="0.18099999999999999"/>
    <n v="0.105"/>
    <n v="8.0459999999999994"/>
    <n v="0.26100000000000001"/>
    <n v="0.151"/>
    <n v="6.3159999999999998"/>
    <n v="1.468"/>
    <n v="35.679000000000002"/>
    <n v="8.2919999999999998"/>
    <n v="0.26900000000000002"/>
    <n v="27.838000000000001"/>
    <n v="1494.48"/>
    <n v="4342.6899999999996"/>
    <n v="566.09799999999996"/>
    <n v="16.117000000000001"/>
    <n v="234.99"/>
    <n v="3074.8290000000002"/>
    <n v="636.46799999999996"/>
    <n v="12.968"/>
    <n v="53337.417999999998"/>
    <n v="1.728"/>
    <n v="1.367"/>
    <n v="0.318"/>
    <n v="7.4580000000000002"/>
    <n v="1.7330000000000001"/>
    <n v="18.649999999999999"/>
    <n v="13.345000000000001"/>
    <n v="-10.516"/>
    <n v="-2.444"/>
    <n v="33.47"/>
    <n v="7.7789999999999999"/>
    <n v="14.47"/>
    <n v="3.363"/>
    <n v="18.132999999999999"/>
    <n v="4.2140000000000004"/>
    <n v="0.17699999999999999"/>
    <n v="0.76"/>
    <n v="229.505"/>
    <n v="0.05"/>
    <n v="0.11"/>
    <n v="6.6000000000000003E-2"/>
    <n v="4.9000000000000002E-2"/>
    <n v="0.10199999999999999"/>
    <n v="0.114"/>
    <n v="0.218"/>
    <n v="0.09"/>
    <n v="0.11700000000000001"/>
    <n v="0.13800000000000001"/>
    <n v="0.44700000000000001"/>
    <n v="0.13700000000000001"/>
    <n v="0.21"/>
    <n v="0.36"/>
    <n v="0.13"/>
    <n v="-0.20899999999999999"/>
    <n v="0.16500000000000001"/>
    <n v="0.312"/>
    <n v="0.34699999999999998"/>
    <n v="2E-3"/>
    <n v="2E-3"/>
    <n v="5.0000000000000001E-3"/>
    <n v="1E-3"/>
    <n v="57.42"/>
    <n v="80.25"/>
    <n v="1.0589999999999999"/>
    <n v="3.0579999999999998"/>
  </r>
  <r>
    <x v="23"/>
    <x v="10"/>
    <s v="NZL"/>
    <n v="4346345"/>
    <n v="130778000000"/>
    <n v="0.55700000000000005"/>
    <n v="0.128"/>
    <n v="34.811"/>
    <n v="0.19"/>
    <n v="0.55000000000000004"/>
    <n v="25.468"/>
    <n v="1.363"/>
    <n v="5.6539999999999999"/>
    <n v="5.86"/>
    <n v="0.188"/>
    <n v="0.108"/>
    <n v="8.0090000000000003"/>
    <n v="0.25700000000000001"/>
    <n v="0.14799999999999999"/>
    <n v="5.4580000000000002"/>
    <n v="1.256"/>
    <n v="36.427999999999997"/>
    <n v="8.3810000000000002"/>
    <n v="0.26900000000000002"/>
    <n v="28.396000000000001"/>
    <n v="1529.2909999999999"/>
    <n v="4368.1580000000004"/>
    <n v="571.55600000000004"/>
    <n v="17.623000000000001"/>
    <n v="243.37299999999999"/>
    <n v="3065.4859999999999"/>
    <n v="654.678"/>
    <n v="13.664999999999999"/>
    <n v="54097.281000000003"/>
    <n v="1.734"/>
    <n v="1.506"/>
    <n v="0.34599999999999997"/>
    <n v="8.3819999999999997"/>
    <n v="1.929"/>
    <n v="18.420000000000002"/>
    <n v="13.167"/>
    <n v="-9.343"/>
    <n v="-2.15"/>
    <n v="33.43"/>
    <n v="7.6920000000000002"/>
    <n v="14.36"/>
    <n v="3.3039999999999998"/>
    <n v="18.21"/>
    <n v="4.1900000000000004"/>
    <n v="0.16"/>
    <n v="0.69699999999999995"/>
    <n v="235.125"/>
    <n v="4.3999999999999997E-2"/>
    <n v="0.104"/>
    <n v="6.7000000000000004E-2"/>
    <n v="3.9E-2"/>
    <n v="0.1"/>
    <n v="0.114"/>
    <n v="0.215"/>
    <n v="8.8999999999999996E-2"/>
    <n v="0.125"/>
    <n v="0.13800000000000001"/>
    <n v="0.443"/>
    <n v="0.13800000000000001"/>
    <n v="0.21299999999999999"/>
    <n v="0.39500000000000002"/>
    <n v="0.13500000000000001"/>
    <n v="-0.193"/>
    <n v="0.16"/>
    <n v="0.28299999999999997"/>
    <n v="0.34200000000000003"/>
    <n v="2E-3"/>
    <n v="2E-3"/>
    <n v="5.0000000000000001E-3"/>
    <n v="1E-3"/>
    <n v="57.23"/>
    <n v="80.06"/>
    <n v="1.617"/>
    <n v="4.6449999999999996"/>
  </r>
  <r>
    <x v="23"/>
    <x v="11"/>
    <s v="NZL"/>
    <n v="4381274"/>
    <n v="140216000000"/>
    <n v="0.52900000000000003"/>
    <n v="0.121"/>
    <n v="34.265999999999998"/>
    <n v="-0.54500000000000004"/>
    <n v="-1.5660000000000001"/>
    <n v="27.561"/>
    <n v="2.093"/>
    <n v="8.218"/>
    <n v="6.2910000000000004"/>
    <n v="0.19900000000000001"/>
    <n v="0.11700000000000001"/>
    <n v="7.8209999999999997"/>
    <n v="0.248"/>
    <n v="0.14499999999999999"/>
    <n v="5.5339999999999998"/>
    <n v="1.2629999999999999"/>
    <n v="36.834000000000003"/>
    <n v="8.407"/>
    <n v="0.26600000000000001"/>
    <n v="28.923999999999999"/>
    <n v="1563.557"/>
    <n v="4395.7190000000001"/>
    <n v="577.09"/>
    <n v="19.082999999999998"/>
    <n v="250.999"/>
    <n v="3058.7809999999999"/>
    <n v="673.08500000000004"/>
    <n v="14.375"/>
    <n v="53886.934000000001"/>
    <n v="1.7050000000000001"/>
    <n v="1.46"/>
    <n v="0.33300000000000002"/>
    <n v="7.6260000000000003"/>
    <n v="1.7410000000000001"/>
    <n v="18.172999999999998"/>
    <n v="14.359"/>
    <n v="-6.7050000000000001"/>
    <n v="-1.53"/>
    <n v="33.380000000000003"/>
    <n v="7.6189999999999998"/>
    <n v="14.54"/>
    <n v="3.319"/>
    <n v="18.407"/>
    <n v="4.2009999999999996"/>
    <n v="0.16200000000000001"/>
    <n v="0.71"/>
    <n v="236.09299999999999"/>
    <n v="3.9E-2"/>
    <n v="9.9000000000000005E-2"/>
    <n v="7.0000000000000007E-2"/>
    <n v="3.7999999999999999E-2"/>
    <n v="9.7000000000000003E-2"/>
    <n v="0.114"/>
    <n v="0.21199999999999999"/>
    <n v="8.7999999999999995E-2"/>
    <n v="0.13200000000000001"/>
    <n v="0.13700000000000001"/>
    <n v="0.439"/>
    <n v="0.13800000000000001"/>
    <n v="0.214"/>
    <n v="0.39400000000000002"/>
    <n v="0.12"/>
    <n v="-0.13500000000000001"/>
    <n v="0.16200000000000001"/>
    <n v="0.25800000000000001"/>
    <n v="0.33800000000000002"/>
    <n v="2E-3"/>
    <n v="2E-3"/>
    <n v="5.0000000000000001E-3"/>
    <n v="1E-3"/>
    <n v="62.91"/>
    <n v="79.62"/>
    <n v="2.569"/>
    <n v="7.4960000000000004"/>
  </r>
  <r>
    <x v="23"/>
    <x v="12"/>
    <s v="NZL"/>
    <n v="4410285"/>
    <n v="149422000000"/>
    <n v="0.56899999999999995"/>
    <n v="0.129"/>
    <n v="35.945"/>
    <n v="1.679"/>
    <n v="4.9009999999999998"/>
    <n v="31.585000000000001"/>
    <n v="4.024"/>
    <n v="14.601000000000001"/>
    <n v="7.1619999999999999"/>
    <n v="0.222"/>
    <n v="0.13300000000000001"/>
    <n v="8.15"/>
    <n v="0.253"/>
    <n v="0.151"/>
    <n v="6.8529999999999998"/>
    <n v="1.554"/>
    <n v="38.899000000000001"/>
    <n v="8.82"/>
    <n v="0.27400000000000002"/>
    <n v="29.492999999999999"/>
    <n v="1599.502"/>
    <n v="4427.3029999999999"/>
    <n v="583.94200000000001"/>
    <n v="20.361999999999998"/>
    <n v="259.34199999999998"/>
    <n v="3054.42"/>
    <n v="691.23900000000003"/>
    <n v="15.124000000000001"/>
    <n v="53929.512000000002"/>
    <n v="1.675"/>
    <n v="1.2789999999999999"/>
    <n v="0.28999999999999998"/>
    <n v="8.343"/>
    <n v="1.8919999999999999"/>
    <n v="18.634"/>
    <n v="14.843"/>
    <n v="-4.3600000000000003"/>
    <n v="-0.98899999999999999"/>
    <n v="33.869999999999997"/>
    <n v="7.68"/>
    <n v="14.76"/>
    <n v="3.347"/>
    <n v="18.154"/>
    <n v="4.1159999999999997"/>
    <n v="0.17"/>
    <n v="0.748"/>
    <n v="237.845"/>
    <n v="4.1000000000000002E-2"/>
    <n v="0.10299999999999999"/>
    <n v="7.9000000000000001E-2"/>
    <n v="4.5999999999999999E-2"/>
    <n v="9.5000000000000001E-2"/>
    <n v="0.113"/>
    <n v="0.21"/>
    <n v="8.6999999999999994E-2"/>
    <n v="0.13700000000000001"/>
    <n v="0.13700000000000001"/>
    <n v="0.435"/>
    <n v="0.13900000000000001"/>
    <n v="0.217"/>
    <n v="0.33600000000000002"/>
    <n v="0.128"/>
    <n v="-0.09"/>
    <n v="0.157"/>
    <n v="0.27100000000000002"/>
    <n v="0.33300000000000002"/>
    <n v="2E-3"/>
    <n v="2E-3"/>
    <n v="5.0000000000000001E-3"/>
    <n v="1E-3"/>
    <n v="65.459999999999994"/>
    <n v="82.18"/>
    <n v="2.9540000000000002"/>
    <n v="8.2189999999999994"/>
  </r>
  <r>
    <x v="23"/>
    <x v="13"/>
    <s v="NZL"/>
    <n v="4450641"/>
    <n v="159164000000"/>
    <n v="0.58599999999999997"/>
    <n v="0.13200000000000001"/>
    <n v="35.241"/>
    <n v="-0.70399999999999996"/>
    <n v="-1.9590000000000001"/>
    <n v="33.591999999999999"/>
    <n v="2.0070000000000001"/>
    <n v="6.3550000000000004"/>
    <n v="7.548"/>
    <n v="0.23200000000000001"/>
    <n v="0.14000000000000001"/>
    <n v="7.9180000000000001"/>
    <n v="0.24299999999999999"/>
    <n v="0.14699999999999999"/>
    <n v="6.0129999999999999"/>
    <n v="1.351"/>
    <n v="39.399000000000001"/>
    <n v="8.8520000000000003"/>
    <n v="0.27200000000000002"/>
    <n v="30.079000000000001"/>
    <n v="1634.7429999999999"/>
    <n v="4460.8959999999997"/>
    <n v="589.95500000000004"/>
    <n v="21.454999999999998"/>
    <n v="267.714"/>
    <n v="3052.7710000000002"/>
    <n v="709.78"/>
    <n v="15.759"/>
    <n v="53825.684000000001"/>
    <n v="1.653"/>
    <n v="1.093"/>
    <n v="0.245"/>
    <n v="8.3729999999999993"/>
    <n v="1.881"/>
    <n v="18.379000000000001"/>
    <n v="14.625"/>
    <n v="-1.649"/>
    <n v="-0.37"/>
    <n v="33.69"/>
    <n v="7.57"/>
    <n v="14.74"/>
    <n v="3.3119999999999998"/>
    <n v="18.541"/>
    <n v="4.1660000000000004"/>
    <n v="0.14299999999999999"/>
    <n v="0.63500000000000001"/>
    <n v="239.559"/>
    <n v="4.1000000000000002E-2"/>
    <n v="0.1"/>
    <n v="8.4000000000000005E-2"/>
    <n v="0.04"/>
    <n v="9.1999999999999998E-2"/>
    <n v="0.113"/>
    <n v="0.20699999999999999"/>
    <n v="8.5999999999999993E-2"/>
    <n v="0.14099999999999999"/>
    <n v="0.13700000000000001"/>
    <n v="0.432"/>
    <n v="0.13900000000000001"/>
    <n v="0.217"/>
    <n v="0.28199999999999997"/>
    <n v="0.128"/>
    <n v="-3.5999999999999997E-2"/>
    <n v="0.159"/>
    <n v="0.216"/>
    <n v="0.32900000000000001"/>
    <n v="2E-3"/>
    <n v="2E-3"/>
    <n v="5.0000000000000001E-3"/>
    <n v="1E-3"/>
    <n v="65.09"/>
    <n v="81.8"/>
    <n v="4.1580000000000004"/>
    <n v="11.798999999999999"/>
  </r>
  <r>
    <x v="23"/>
    <x v="14"/>
    <s v="NZL"/>
    <n v="4514198"/>
    <n v="170343000000"/>
    <n v="0.61899999999999999"/>
    <n v="0.13700000000000001"/>
    <n v="35.439"/>
    <n v="0.19800000000000001"/>
    <n v="0.56200000000000006"/>
    <n v="34.668999999999997"/>
    <n v="1.077"/>
    <n v="3.2069999999999999"/>
    <n v="7.68"/>
    <n v="0.23300000000000001"/>
    <n v="0.13800000000000001"/>
    <n v="7.851"/>
    <n v="0.23799999999999999"/>
    <n v="0.14099999999999999"/>
    <n v="5.4420000000000002"/>
    <n v="1.206"/>
    <n v="39.128"/>
    <n v="8.6679999999999993"/>
    <n v="0.26200000000000001"/>
    <n v="30.699000000000002"/>
    <n v="1670.182"/>
    <n v="4495.5649999999996"/>
    <n v="595.39800000000002"/>
    <n v="22.678999999999998"/>
    <n v="276.31599999999997"/>
    <n v="3052.002"/>
    <n v="728.63099999999997"/>
    <n v="16.46"/>
    <n v="55530.688000000002"/>
    <n v="1.6819999999999999"/>
    <n v="1.224"/>
    <n v="0.27100000000000002"/>
    <n v="8.6020000000000003"/>
    <n v="1.905"/>
    <n v="18.238"/>
    <n v="14.534000000000001"/>
    <n v="-0.76900000000000002"/>
    <n v="-0.17"/>
    <n v="33.979999999999997"/>
    <n v="7.5270000000000001"/>
    <n v="14.87"/>
    <n v="3.294"/>
    <n v="18.850999999999999"/>
    <n v="4.1760000000000002"/>
    <n v="0.155"/>
    <n v="0.70099999999999996"/>
    <n v="250.67699999999999"/>
    <n v="4.1000000000000002E-2"/>
    <n v="0.1"/>
    <n v="8.5999999999999993E-2"/>
    <n v="3.5999999999999997E-2"/>
    <n v="0.09"/>
    <n v="0.113"/>
    <n v="0.20499999999999999"/>
    <n v="8.5000000000000006E-2"/>
    <n v="0.14499999999999999"/>
    <n v="0.13600000000000001"/>
    <n v="0.42899999999999999"/>
    <n v="0.14000000000000001"/>
    <n v="0.217"/>
    <n v="0.316"/>
    <n v="0.129"/>
    <n v="-1.6E-2"/>
    <n v="0.161"/>
    <n v="0.23"/>
    <n v="0.32500000000000001"/>
    <n v="2E-3"/>
    <n v="2E-3"/>
    <n v="5.0000000000000001E-3"/>
    <n v="1E-3"/>
    <n v="65.61"/>
    <n v="82.33"/>
    <n v="3.6890000000000001"/>
    <n v="10.409000000000001"/>
  </r>
  <r>
    <x v="23"/>
    <x v="15"/>
    <s v="NZL"/>
    <n v="4590591"/>
    <n v="180645000000"/>
    <n v="0.621"/>
    <n v="0.13500000000000001"/>
    <n v="35.813000000000002"/>
    <n v="0.374"/>
    <n v="1.056"/>
    <n v="33.761000000000003"/>
    <n v="-0.90800000000000003"/>
    <n v="-2.62"/>
    <n v="7.3540000000000001"/>
    <n v="0.22"/>
    <n v="0.13400000000000001"/>
    <n v="7.8010000000000002"/>
    <n v="0.23300000000000001"/>
    <n v="0.14199999999999999"/>
    <n v="5.47"/>
    <n v="1.1910000000000001"/>
    <n v="38.682000000000002"/>
    <n v="8.4260000000000002"/>
    <n v="0.252"/>
    <n v="31.318999999999999"/>
    <n v="1705.9949999999999"/>
    <n v="4529.3270000000002"/>
    <n v="600.86699999999996"/>
    <n v="24.027000000000001"/>
    <n v="284.62099999999998"/>
    <n v="3049.95"/>
    <n v="748.00099999999998"/>
    <n v="17.158999999999999"/>
    <n v="54939.43"/>
    <n v="1.641"/>
    <n v="1.3480000000000001"/>
    <n v="0.29399999999999998"/>
    <n v="8.3049999999999997"/>
    <n v="1.8089999999999999"/>
    <n v="17.904"/>
    <n v="14.262"/>
    <n v="-2.052"/>
    <n v="-0.44700000000000001"/>
    <n v="33.1"/>
    <n v="7.21"/>
    <n v="15.18"/>
    <n v="3.3069999999999999"/>
    <n v="19.370999999999999"/>
    <n v="4.22"/>
    <n v="0.152"/>
    <n v="0.69899999999999995"/>
    <n v="252.20400000000001"/>
    <n v="4.2999999999999997E-2"/>
    <n v="0.10100000000000001"/>
    <n v="8.2000000000000003E-2"/>
    <n v="3.6999999999999998E-2"/>
    <n v="8.7999999999999995E-2"/>
    <n v="0.112"/>
    <n v="0.20300000000000001"/>
    <n v="8.4000000000000005E-2"/>
    <n v="0.15"/>
    <n v="0.13600000000000001"/>
    <n v="0.42499999999999999"/>
    <n v="0.14000000000000001"/>
    <n v="0.218"/>
    <n v="0.35099999999999998"/>
    <n v="0.122"/>
    <n v="-3.7999999999999999E-2"/>
    <n v="0.16200000000000001"/>
    <n v="0.23100000000000001"/>
    <n v="0.32100000000000001"/>
    <n v="2E-3"/>
    <n v="2E-3"/>
    <n v="5.0000000000000001E-3"/>
    <n v="1E-3"/>
    <n v="65.47"/>
    <n v="82.19"/>
    <n v="2.8690000000000002"/>
    <n v="8.01"/>
  </r>
  <r>
    <x v="23"/>
    <x v="16"/>
    <s v="NZL"/>
    <n v="4668088"/>
    <n v="184339000000"/>
    <n v="0.48599999999999999"/>
    <n v="0.104"/>
    <n v="34.152999999999999"/>
    <n v="-1.66"/>
    <n v="-4.6360000000000001"/>
    <n v="33.347000000000001"/>
    <n v="-0.41499999999999998"/>
    <n v="-1.228"/>
    <n v="7.1440000000000001"/>
    <n v="0.20899999999999999"/>
    <n v="0.13100000000000001"/>
    <n v="7.3159999999999998"/>
    <n v="0.214"/>
    <n v="0.13400000000000001"/>
    <n v="4.4649999999999999"/>
    <n v="0.95699999999999996"/>
    <n v="38.116999999999997"/>
    <n v="8.1649999999999991"/>
    <n v="0.23899999999999999"/>
    <n v="31.806000000000001"/>
    <n v="1740.1469999999999"/>
    <n v="4562.6729999999998"/>
    <n v="605.33199999999999"/>
    <n v="25.178999999999998"/>
    <n v="292.51499999999999"/>
    <n v="3049.1439999999998"/>
    <n v="767.49099999999999"/>
    <n v="17.824999999999999"/>
    <n v="54612.461000000003"/>
    <n v="1.595"/>
    <n v="1.1519999999999999"/>
    <n v="0.247"/>
    <n v="7.8940000000000001"/>
    <n v="1.6910000000000001"/>
    <n v="17.311"/>
    <n v="15.038"/>
    <n v="-0.80600000000000005"/>
    <n v="-0.17299999999999999"/>
    <n v="33.08"/>
    <n v="7.0860000000000003"/>
    <n v="15.1"/>
    <n v="3.2349999999999999"/>
    <n v="19.489000000000001"/>
    <n v="4.1749999999999998"/>
    <n v="0.14299999999999999"/>
    <n v="0.66600000000000004"/>
    <n v="254.93600000000001"/>
    <n v="3.3000000000000002E-2"/>
    <n v="9.6000000000000002E-2"/>
    <n v="8.3000000000000004E-2"/>
    <n v="3.1E-2"/>
    <n v="8.5999999999999993E-2"/>
    <n v="0.112"/>
    <n v="0.20100000000000001"/>
    <n v="8.3000000000000004E-2"/>
    <n v="0.154"/>
    <n v="0.13500000000000001"/>
    <n v="0.42299999999999999"/>
    <n v="0.14099999999999999"/>
    <n v="0.218"/>
    <n v="0.30499999999999999"/>
    <n v="0.113"/>
    <n v="-1.7999999999999999E-2"/>
    <n v="0.16200000000000001"/>
    <n v="0.222"/>
    <n v="0.317"/>
    <n v="2E-3"/>
    <n v="2E-3"/>
    <n v="5.0000000000000001E-3"/>
    <n v="1E-3"/>
    <n v="70.2"/>
    <n v="80.81"/>
    <n v="3.964"/>
    <n v="11.608000000000001"/>
  </r>
  <r>
    <x v="23"/>
    <x v="17"/>
    <s v="NZL"/>
    <n v="4746253"/>
    <n v="193725000000"/>
    <n v="0.44400000000000001"/>
    <n v="9.4E-2"/>
    <n v="35.688000000000002"/>
    <n v="1.5349999999999999"/>
    <n v="4.4960000000000004"/>
    <n v="36.164000000000001"/>
    <n v="2.8180000000000001"/>
    <n v="8.4499999999999993"/>
    <n v="7.62"/>
    <n v="0.218"/>
    <n v="0.13900000000000001"/>
    <n v="7.5190000000000001"/>
    <n v="0.215"/>
    <n v="0.13700000000000001"/>
    <n v="4.6689999999999996"/>
    <n v="0.98399999999999999"/>
    <n v="38.387"/>
    <n v="8.0879999999999992"/>
    <n v="0.23100000000000001"/>
    <n v="32.25"/>
    <n v="1775.836"/>
    <n v="4598.8379999999997"/>
    <n v="610.00099999999998"/>
    <n v="26.268000000000001"/>
    <n v="301.03300000000002"/>
    <n v="3049.62"/>
    <n v="787.85199999999998"/>
    <n v="18.431000000000001"/>
    <n v="54745.461000000003"/>
    <n v="1.5669999999999999"/>
    <n v="1.089"/>
    <n v="0.22900000000000001"/>
    <n v="8.5180000000000007"/>
    <n v="1.7949999999999999"/>
    <n v="17.369"/>
    <n v="15.134"/>
    <n v="0.47599999999999998"/>
    <n v="0.1"/>
    <n v="32.86"/>
    <n v="6.923"/>
    <n v="15.15"/>
    <n v="3.1920000000000002"/>
    <n v="20.361999999999998"/>
    <n v="4.29"/>
    <n v="0.128"/>
    <n v="0.60699999999999998"/>
    <n v="259.83600000000001"/>
    <n v="2.9000000000000001E-2"/>
    <n v="9.9000000000000005E-2"/>
    <n v="8.8999999999999996E-2"/>
    <n v="3.2000000000000001E-2"/>
    <n v="8.4000000000000005E-2"/>
    <n v="0.112"/>
    <n v="0.19900000000000001"/>
    <n v="8.2000000000000003E-2"/>
    <n v="0.157"/>
    <n v="0.13500000000000001"/>
    <n v="0.42"/>
    <n v="0.14099999999999999"/>
    <n v="0.217"/>
    <n v="0.27800000000000002"/>
    <n v="0.11899999999999999"/>
    <n v="1.0999999999999999E-2"/>
    <n v="0.16600000000000001"/>
    <n v="0.20100000000000001"/>
    <n v="0.313"/>
    <n v="2E-3"/>
    <n v="2E-3"/>
    <n v="5.0000000000000001E-3"/>
    <n v="1E-3"/>
    <n v="71.83"/>
    <n v="82.44"/>
    <n v="2.6989999999999998"/>
    <n v="7.5629999999999997"/>
  </r>
  <r>
    <x v="23"/>
    <x v="18"/>
    <s v="NZL"/>
    <n v="4838528"/>
    <n v="205427000000"/>
    <n v="0.41799999999999998"/>
    <n v="8.5999999999999993E-2"/>
    <n v="35.704999999999998"/>
    <n v="1.6E-2"/>
    <n v="4.5999999999999999E-2"/>
    <n v="37.61"/>
    <n v="1.4450000000000001"/>
    <n v="3.9969999999999999"/>
    <n v="7.7729999999999997"/>
    <n v="0.22"/>
    <n v="0.14499999999999999"/>
    <n v="7.3789999999999996"/>
    <n v="0.20899999999999999"/>
    <n v="0.13800000000000001"/>
    <n v="5.2489999999999997"/>
    <n v="1.085"/>
    <n v="38.786999999999999"/>
    <n v="8.016"/>
    <n v="0.22700000000000001"/>
    <n v="32.667999999999999"/>
    <n v="1811.54"/>
    <n v="4636.4470000000001"/>
    <n v="615.25099999999998"/>
    <n v="27.26"/>
    <n v="308.93099999999998"/>
    <n v="3051.5259999999998"/>
    <n v="808.38599999999997"/>
    <n v="19.044"/>
    <n v="53424.101999999999"/>
    <n v="1.512"/>
    <n v="0.99199999999999999"/>
    <n v="0.20499999999999999"/>
    <n v="7.899"/>
    <n v="1.6319999999999999"/>
    <n v="16.908000000000001"/>
    <n v="14.712999999999999"/>
    <n v="1.905"/>
    <n v="0.39400000000000002"/>
    <n v="32.71"/>
    <n v="6.76"/>
    <n v="15.19"/>
    <n v="3.1389999999999998"/>
    <n v="20.533999999999999"/>
    <n v="4.2439999999999998"/>
    <n v="0.127"/>
    <n v="0.61199999999999999"/>
    <n v="258.49400000000003"/>
    <n v="2.7E-2"/>
    <n v="9.7000000000000003E-2"/>
    <n v="9.1999999999999998E-2"/>
    <n v="3.5999999999999997E-2"/>
    <n v="8.1000000000000003E-2"/>
    <n v="0.111"/>
    <n v="0.19700000000000001"/>
    <n v="8.1000000000000003E-2"/>
    <n v="0.159"/>
    <n v="0.13400000000000001"/>
    <n v="0.41799999999999998"/>
    <n v="0.14199999999999999"/>
    <n v="0.217"/>
    <n v="0.24099999999999999"/>
    <n v="0.105"/>
    <n v="4.5999999999999999E-2"/>
    <n v="0.16700000000000001"/>
    <n v="0.20200000000000001"/>
    <n v="0.309"/>
    <n v="2E-3"/>
    <n v="2E-3"/>
    <n v="5.0000000000000001E-3"/>
    <n v="1E-3"/>
    <n v="71.19"/>
    <n v="81.81"/>
    <n v="3.0819999999999999"/>
    <n v="8.6329999999999991"/>
  </r>
  <r>
    <x v="23"/>
    <x v="19"/>
    <s v="NZL"/>
    <n v="4959033"/>
    <n v="217469000000"/>
    <n v="0.41099999999999998"/>
    <n v="8.3000000000000004E-2"/>
    <n v="37.121000000000002"/>
    <n v="1.4159999999999999"/>
    <n v="3.9670000000000001"/>
    <n v="39.576000000000001"/>
    <n v="1.966"/>
    <n v="5.2279999999999998"/>
    <n v="7.9809999999999999"/>
    <n v="0.19010526315789478"/>
    <n v="0.15"/>
    <n v="7.4859999999999998"/>
    <n v="0.26831578947368423"/>
    <n v="0.14099999999999999"/>
    <n v="5.9859999999999998"/>
    <n v="1.2070000000000001"/>
    <n v="39.445"/>
    <n v="7.9539999999999997"/>
    <n v="0.2853684210526316"/>
    <n v="33.079000000000001"/>
    <n v="1848.6610000000001"/>
    <n v="4676.0230000000001"/>
    <n v="621.23699999999997"/>
    <n v="28.172999999999998"/>
    <n v="317.17200000000003"/>
    <n v="3053.9810000000002"/>
    <n v="829.298"/>
    <n v="19.702999999999999"/>
    <n v="53259.336000000003"/>
    <n v="1.7960526315789469"/>
    <n v="0.91300000000000003"/>
    <n v="0.184"/>
    <n v="8.24"/>
    <n v="1.6619999999999999"/>
    <n v="16.777000000000001"/>
    <n v="14.638"/>
    <n v="2.4550000000000001"/>
    <n v="0.495"/>
    <n v="32.520000000000003"/>
    <n v="6.5579999999999998"/>
    <n v="15.07"/>
    <n v="3.0390000000000001"/>
    <n v="20.911999999999999"/>
    <n v="4.2169999999999996"/>
    <n v="0.13300000000000001"/>
    <n v="0.65900000000000003"/>
    <n v="264.11500000000001"/>
    <n v="2.5000000000000001E-2"/>
    <n v="0.1"/>
    <n v="9.5000000000000001E-2"/>
    <n v="4.1000000000000002E-2"/>
    <n v="7.9000000000000001E-2"/>
    <n v="0.111"/>
    <n v="0.19500000000000001"/>
    <n v="0.08"/>
    <n v="0.16"/>
    <n v="0.13300000000000001"/>
    <n v="0.41599999999999998"/>
    <n v="0.14199999999999999"/>
    <n v="0.217"/>
    <n v="0.20799999999999999"/>
    <n v="0.108"/>
    <n v="5.3999999999999999E-2"/>
    <n v="0.16900000000000001"/>
    <n v="0.215"/>
    <n v="0.30499999999999999"/>
    <n v="2E-3"/>
    <n v="2E-3"/>
    <n v="5.0000000000000001E-3"/>
    <n v="1E-3"/>
    <n v="72.59"/>
    <n v="83.2"/>
    <n v="2.3239999999999998"/>
    <n v="6.2610000000000001"/>
  </r>
  <r>
    <x v="23"/>
    <x v="20"/>
    <s v="NZL"/>
    <n v="5061130"/>
    <n v="204552000000"/>
    <n v="0.379"/>
    <n v="7.4999999999999997E-2"/>
    <n v="34.457000000000001"/>
    <n v="-2.6640000000000001"/>
    <n v="-7.1769999999999996"/>
    <n v="37.570999999999998"/>
    <n v="-2.0049999999999999"/>
    <n v="-5.0659999999999998"/>
    <n v="7.423"/>
    <n v="0.19010526315789478"/>
    <n v="0.157"/>
    <n v="6.8079999999999998"/>
    <n v="0.26831578947368423"/>
    <n v="0.14399999999999999"/>
    <n v="5.7560000000000002"/>
    <n v="1.137"/>
    <n v="38.792999999999999"/>
    <n v="7.665"/>
    <n v="0.2853684210526316"/>
    <n v="33.457999999999998"/>
    <n v="1883.1179999999999"/>
    <n v="4713.5940000000001"/>
    <n v="626.99199999999996"/>
    <n v="28.954000000000001"/>
    <n v="325.01900000000001"/>
    <n v="3057.0949999999998"/>
    <n v="848.42200000000003"/>
    <n v="20.273"/>
    <n v="47384.516000000003"/>
    <n v="1.7960526315789469"/>
    <n v="0.78100000000000003"/>
    <n v="0.154"/>
    <n v="7.8470000000000004"/>
    <n v="1.55"/>
    <n v="18.943850000000001"/>
    <n v="14.46935"/>
    <n v="3.1139999999999999"/>
    <n v="0.61499999999999999"/>
    <n v="33.378000000000007"/>
    <n v="7.7312999999999992"/>
    <n v="15.026"/>
    <n v="3.4806499999999998"/>
    <n v="19.123999999999999"/>
    <n v="3.7789999999999999"/>
    <n v="0.113"/>
    <n v="0.56999999999999995"/>
    <n v="239.81899999999999"/>
    <n v="2.3E-2"/>
    <n v="9.8000000000000004E-2"/>
    <n v="9.6000000000000002E-2"/>
    <n v="4.1000000000000002E-2"/>
    <n v="7.6999999999999999E-2"/>
    <n v="0.111"/>
    <n v="0.19400000000000001"/>
    <n v="7.9000000000000001E-2"/>
    <n v="0.161"/>
    <n v="0.13200000000000001"/>
    <n v="0.41399999999999998"/>
    <n v="0.14299999999999999"/>
    <n v="0.216"/>
    <n v="0.192"/>
    <n v="0.104"/>
    <n v="7.6999999999999999E-2"/>
    <n v="0.17100000000000001"/>
    <n v="0.192"/>
    <n v="0.30199999999999999"/>
    <n v="2E-3"/>
    <n v="2E-3"/>
    <n v="5.0000000000000001E-3"/>
    <n v="1E-3"/>
    <n v="62.828499999999998"/>
    <n v="81.837500000000006"/>
    <n v="4.3360000000000003"/>
    <n v="12.584"/>
  </r>
  <r>
    <x v="23"/>
    <x v="21"/>
    <s v="NZL"/>
    <n v="5129730"/>
    <n v="226526000000"/>
    <n v="0.379"/>
    <n v="7.3999999999999996E-2"/>
    <n v="33.79"/>
    <n v="-0.66700000000000004"/>
    <n v="-1.9359999999999999"/>
    <n v="37.161000000000001"/>
    <n v="-0.41"/>
    <n v="-1.0920000000000001"/>
    <n v="7.2439999999999998"/>
    <n v="0.19010526315789478"/>
    <n v="0.158"/>
    <n v="6.5869999999999997"/>
    <n v="0.26831578947368423"/>
    <n v="0.14299999999999999"/>
    <n v="6.7519999999999998"/>
    <n v="1.3160000000000001"/>
    <n v="37.986714285714299"/>
    <n v="8.7150476190476169"/>
    <n v="0.2853684210526316"/>
    <n v="33.837000000000003"/>
    <n v="1916.9079999999999"/>
    <n v="4750.7550000000001"/>
    <n v="633.74400000000003"/>
    <n v="29.734999999999999"/>
    <n v="331.67599999999999"/>
    <n v="3060.4659999999999"/>
    <n v="867.072"/>
    <n v="20.844000000000001"/>
    <n v="45906.222999999998"/>
    <n v="1.7960526315789469"/>
    <n v="0.78100000000000003"/>
    <n v="0.152"/>
    <n v="6.6580000000000004"/>
    <n v="1.298"/>
    <n v="18.943850000000001"/>
    <n v="14.46935"/>
    <n v="3.371"/>
    <n v="0.65700000000000003"/>
    <n v="33.378000000000007"/>
    <n v="7.7312999999999992"/>
    <n v="15.026"/>
    <n v="3.4806499999999998"/>
    <n v="18.649999999999999"/>
    <n v="3.6360000000000001"/>
    <n v="0.111"/>
    <n v="0.56999999999999995"/>
    <n v="235.48699999999999"/>
    <n v="2.3E-2"/>
    <n v="9.0999999999999998E-2"/>
    <n v="0.09"/>
    <n v="4.4999999999999998E-2"/>
    <n v="7.4999999999999997E-2"/>
    <n v="0.11"/>
    <n v="0.192"/>
    <n v="7.9000000000000001E-2"/>
    <n v="0.161"/>
    <n v="0.13100000000000001"/>
    <n v="0.41199999999999998"/>
    <n v="0.14299999999999999"/>
    <n v="0.215"/>
    <n v="0.187"/>
    <n v="8.4000000000000005E-2"/>
    <n v="8.5999999999999993E-2"/>
    <n v="0.158"/>
    <n v="0.193"/>
    <n v="0.29799999999999999"/>
    <n v="2E-3"/>
    <n v="2E-3"/>
    <n v="5.0000000000000001E-3"/>
    <n v="1E-3"/>
    <n v="62.828499999999998"/>
    <n v="81.837500000000006"/>
    <n v="2.5021428571428568"/>
    <n v="6.9888095238095245"/>
  </r>
  <r>
    <x v="24"/>
    <x v="0"/>
    <s v="NOR"/>
    <n v="4491204"/>
    <n v="331000000000"/>
    <n v="0.89"/>
    <n v="0.19800000000000001"/>
    <n v="42.146999999999998"/>
    <n v="-0.48899999999999999"/>
    <n v="-1.147"/>
    <n v="46.69"/>
    <n v="-0.81899999999999995"/>
    <n v="-1.7230000000000001"/>
    <n v="10.396000000000001"/>
    <n v="0.192"/>
    <n v="0.08"/>
    <n v="9.3840000000000003"/>
    <n v="0.17399999999999999"/>
    <n v="7.2999999999999995E-2"/>
    <n v="4.3230000000000004"/>
    <n v="0.96299999999999997"/>
    <n v="49.333388888888884"/>
    <n v="9.9356111111111076"/>
    <n v="0.1318125"/>
    <n v="46.439"/>
    <n v="1748.56"/>
    <n v="2870.415"/>
    <n v="546.61900000000003"/>
    <n v="40.880000000000003"/>
    <n v="173.255"/>
    <n v="1122.8699999999999"/>
    <n v="931.29600000000005"/>
    <n v="10.071999999999999"/>
    <n v="129255.242"/>
    <n v="2.3919999999999999"/>
    <n v="2.7589999999999999"/>
    <n v="0.61399999999999999"/>
    <n v="11.038"/>
    <n v="2.4580000000000002"/>
    <n v="10.619"/>
    <n v="7.2649999999999997"/>
    <n v="4.5430000000000001"/>
    <n v="1.012"/>
    <n v="5.94"/>
    <n v="1.323"/>
    <n v="4.72"/>
    <n v="1.0509999999999999"/>
    <n v="22.388000000000002"/>
    <n v="4.9850000000000003"/>
    <n v="0.16700000000000001"/>
    <n v="0.749"/>
    <n v="580.51199999999994"/>
    <n v="0.123"/>
    <n v="0.16600000000000001"/>
    <n v="0.153"/>
    <n v="4.7E-2"/>
    <n v="0.252"/>
    <n v="0.16700000000000001"/>
    <n v="0.17"/>
    <n v="0.104"/>
    <n v="0.38200000000000001"/>
    <n v="0.14199999999999999"/>
    <n v="0.17499999999999999"/>
    <n v="0.255"/>
    <n v="0.249"/>
    <n v="0.98899999999999999"/>
    <n v="0.23300000000000001"/>
    <n v="8.8999999999999996E-2"/>
    <n v="0.217"/>
    <n v="0.34599999999999997"/>
    <n v="0.16500000000000001"/>
    <n v="1E-3"/>
    <n v="1E-3"/>
    <n v="2E-3"/>
    <n v="0"/>
    <n v="32.630000000000003"/>
    <n v="47.69"/>
    <n v="5.0764444444444443"/>
    <n v="11.451333333333334"/>
  </r>
  <r>
    <x v="24"/>
    <x v="1"/>
    <s v="NOR"/>
    <n v="4514019"/>
    <n v="345000000000"/>
    <n v="0.85299999999999998"/>
    <n v="0.189"/>
    <n v="43.526000000000003"/>
    <n v="1.379"/>
    <n v="3.2719999999999998"/>
    <n v="47.85"/>
    <n v="1.159"/>
    <n v="2.4830000000000001"/>
    <n v="10.6"/>
    <n v="0.187"/>
    <n v="9.0999999999999998E-2"/>
    <n v="9.6419999999999995"/>
    <n v="0.17"/>
    <n v="8.3000000000000004E-2"/>
    <n v="3.9380000000000002"/>
    <n v="0.872"/>
    <n v="49.333388888888884"/>
    <n v="9.9356111111111076"/>
    <n v="0.1318125"/>
    <n v="47.292000000000002"/>
    <n v="1792.086"/>
    <n v="2918.2640000000001"/>
    <n v="550.55700000000002"/>
    <n v="43.252000000000002"/>
    <n v="185.37799999999999"/>
    <n v="1127.193"/>
    <n v="954.66399999999999"/>
    <n v="10.943"/>
    <n v="116303.484"/>
    <n v="2.0550000000000002"/>
    <n v="2.3719999999999999"/>
    <n v="0.52500000000000002"/>
    <n v="12.124000000000001"/>
    <n v="2.6859999999999999"/>
    <n v="10.618"/>
    <n v="5.5519999999999996"/>
    <n v="4.3239999999999998"/>
    <n v="0.95799999999999996"/>
    <n v="5.86"/>
    <n v="1.298"/>
    <n v="4.6500000000000004"/>
    <n v="1.03"/>
    <n v="23.367999999999999"/>
    <n v="5.1769999999999996"/>
    <n v="0.193"/>
    <n v="0.871"/>
    <n v="524.99599999999998"/>
    <n v="0.113"/>
    <n v="0.17"/>
    <n v="0.157"/>
    <n v="4.2999999999999997E-2"/>
    <n v="0.247"/>
    <n v="0.16700000000000001"/>
    <n v="0.17"/>
    <n v="0.10299999999999999"/>
    <n v="0.39400000000000002"/>
    <n v="0.14599999999999999"/>
    <n v="0.17399999999999999"/>
    <n v="0.254"/>
    <n v="0.25700000000000001"/>
    <n v="0.84399999999999997"/>
    <n v="0.254"/>
    <n v="9.0999999999999998E-2"/>
    <n v="0.22500000000000001"/>
    <n v="0.40899999999999997"/>
    <n v="0.16700000000000001"/>
    <n v="1E-3"/>
    <n v="1E-3"/>
    <n v="2E-3"/>
    <n v="0"/>
    <n v="25.06"/>
    <n v="47.93"/>
    <n v="5.0764444444444443"/>
    <n v="11.451333333333334"/>
  </r>
  <r>
    <x v="24"/>
    <x v="2"/>
    <s v="NOR"/>
    <n v="4538435"/>
    <n v="360000000000"/>
    <n v="0.875"/>
    <n v="0.193"/>
    <n v="42.591999999999999"/>
    <n v="-0.93400000000000005"/>
    <n v="-2.1459999999999999"/>
    <n v="46.658999999999999"/>
    <n v="-1.19"/>
    <n v="-2.488"/>
    <n v="10.281000000000001"/>
    <n v="0.17499999999999999"/>
    <n v="8.5000000000000006E-2"/>
    <n v="9.3849999999999998"/>
    <n v="0.159"/>
    <n v="7.8E-2"/>
    <n v="3.4329999999999998"/>
    <n v="0.75700000000000001"/>
    <n v="49.333388888888884"/>
    <n v="9.9356111111111076"/>
    <n v="0.1318125"/>
    <n v="48.167000000000002"/>
    <n v="1834.6780000000001"/>
    <n v="2964.9229999999998"/>
    <n v="553.99"/>
    <n v="45.164000000000001"/>
    <n v="197.67400000000001"/>
    <n v="1131.26"/>
    <n v="978.03099999999995"/>
    <n v="11.651999999999999"/>
    <n v="120364.25"/>
    <n v="2.0449999999999999"/>
    <n v="1.9119999999999999"/>
    <n v="0.42099999999999999"/>
    <n v="12.295999999999999"/>
    <n v="2.7090000000000001"/>
    <n v="10.452999999999999"/>
    <n v="5.4119999999999999"/>
    <n v="4.0670000000000002"/>
    <n v="0.89600000000000002"/>
    <n v="5.76"/>
    <n v="1.2689999999999999"/>
    <n v="4.8600000000000003"/>
    <n v="1.071"/>
    <n v="23.367000000000001"/>
    <n v="5.149"/>
    <n v="0.156"/>
    <n v="0.70899999999999996"/>
    <n v="546.26499999999999"/>
    <n v="0.11"/>
    <n v="0.16200000000000001"/>
    <n v="0.14799999999999999"/>
    <n v="3.5000000000000003E-2"/>
    <n v="0.24099999999999999"/>
    <n v="0.16700000000000001"/>
    <n v="0.17"/>
    <n v="0.10199999999999999"/>
    <n v="0.4"/>
    <n v="0.15"/>
    <n v="0.17299999999999999"/>
    <n v="0.253"/>
    <n v="0.26"/>
    <n v="0.64"/>
    <n v="0.251"/>
    <n v="7.9000000000000001E-2"/>
    <n v="0.22500000000000001"/>
    <n v="0.32900000000000001"/>
    <n v="0.16800000000000001"/>
    <n v="1E-3"/>
    <n v="1E-3"/>
    <n v="2E-3"/>
    <n v="0"/>
    <n v="24.56"/>
    <n v="47.44"/>
    <n v="5.0764444444444443"/>
    <n v="11.451333333333334"/>
  </r>
  <r>
    <x v="24"/>
    <x v="3"/>
    <s v="NOR"/>
    <n v="4565167"/>
    <n v="375000000000"/>
    <n v="0.90400000000000003"/>
    <n v="0.19800000000000001"/>
    <n v="43.98"/>
    <n v="1.3879999999999999"/>
    <n v="3.2589999999999999"/>
    <n v="48.194000000000003"/>
    <n v="1.5349999999999999"/>
    <n v="3.2890000000000001"/>
    <n v="10.557"/>
    <n v="0.17299999999999999"/>
    <n v="0.1"/>
    <n v="9.6340000000000003"/>
    <n v="0.158"/>
    <n v="9.0999999999999998E-2"/>
    <n v="3.2839999999999998"/>
    <n v="0.71899999999999997"/>
    <n v="42.317"/>
    <n v="9.2690000000000001"/>
    <n v="0.152"/>
    <n v="49.070999999999998"/>
    <n v="1878.6579999999999"/>
    <n v="3013.1170000000002"/>
    <n v="557.274"/>
    <n v="46.941000000000003"/>
    <n v="210.69200000000001"/>
    <n v="1135.4739999999999"/>
    <n v="1002.491"/>
    <n v="12.189"/>
    <n v="105588.05499999999"/>
    <n v="1.7350000000000001"/>
    <n v="1.7769999999999999"/>
    <n v="0.38900000000000001"/>
    <n v="13.018000000000001"/>
    <n v="2.8519999999999999"/>
    <n v="10.834"/>
    <n v="5.8250000000000002"/>
    <n v="4.2140000000000004"/>
    <n v="0.92300000000000004"/>
    <n v="5.76"/>
    <n v="1.262"/>
    <n v="4.71"/>
    <n v="1.032"/>
    <n v="24.46"/>
    <n v="5.3579999999999997"/>
    <n v="0.11799999999999999"/>
    <n v="0.53700000000000003"/>
    <n v="482.02699999999999"/>
    <n v="0.106"/>
    <n v="0.159"/>
    <n v="0.14499999999999999"/>
    <n v="3.1E-2"/>
    <n v="0.23599999999999999"/>
    <n v="0.16700000000000001"/>
    <n v="0.16900000000000001"/>
    <n v="0.1"/>
    <n v="0.40500000000000003"/>
    <n v="0.154"/>
    <n v="0.17299999999999999"/>
    <n v="0.252"/>
    <n v="0.26"/>
    <n v="0.59399999999999997"/>
    <n v="0.25600000000000001"/>
    <n v="7.4999999999999997E-2"/>
    <n v="0.22900000000000001"/>
    <n v="0.24399999999999999"/>
    <n v="0.17"/>
    <n v="1E-3"/>
    <n v="1E-3"/>
    <n v="2E-3"/>
    <n v="0"/>
    <n v="26.59"/>
    <n v="49.46"/>
    <n v="-1.663"/>
    <n v="-3.782"/>
  </r>
  <r>
    <x v="24"/>
    <x v="4"/>
    <s v="NOR"/>
    <n v="4592284"/>
    <n v="390000000000"/>
    <n v="0.71599999999999997"/>
    <n v="0.156"/>
    <n v="44.307000000000002"/>
    <n v="0.32700000000000001"/>
    <n v="0.74399999999999999"/>
    <n v="48.301000000000002"/>
    <n v="0.107"/>
    <n v="0.222"/>
    <n v="10.518000000000001"/>
    <n v="0.16200000000000001"/>
    <n v="9.8000000000000004E-2"/>
    <n v="9.6479999999999997"/>
    <n v="0.14899999999999999"/>
    <n v="0.09"/>
    <n v="3.669"/>
    <n v="0.79900000000000004"/>
    <n v="45.014000000000003"/>
    <n v="9.8019999999999996"/>
    <n v="0.151"/>
    <n v="49.786999999999999"/>
    <n v="1922.9649999999999"/>
    <n v="3061.4180000000001"/>
    <n v="560.94299999999998"/>
    <n v="48.651000000000003"/>
    <n v="224.285"/>
    <n v="1139.4670000000001"/>
    <n v="1026.606"/>
    <n v="12.694000000000001"/>
    <n v="106903.023"/>
    <n v="1.649"/>
    <n v="1.71"/>
    <n v="0.372"/>
    <n v="13.592000000000001"/>
    <n v="2.96"/>
    <n v="10.833"/>
    <n v="5.8529999999999998"/>
    <n v="3.9940000000000002"/>
    <n v="0.87"/>
    <n v="5.68"/>
    <n v="1.2370000000000001"/>
    <n v="4.8600000000000003"/>
    <n v="1.0580000000000001"/>
    <n v="24.114999999999998"/>
    <n v="5.2510000000000003"/>
    <n v="0.11"/>
    <n v="0.505"/>
    <n v="490.92899999999997"/>
    <n v="7.9000000000000001E-2"/>
    <n v="0.155"/>
    <n v="0.14199999999999999"/>
    <n v="3.4000000000000002E-2"/>
    <n v="0.22900000000000001"/>
    <n v="0.16700000000000001"/>
    <n v="0.16900000000000001"/>
    <n v="9.9000000000000005E-2"/>
    <n v="0.40899999999999997"/>
    <n v="0.158"/>
    <n v="0.17199999999999999"/>
    <n v="0.252"/>
    <n v="0.25800000000000001"/>
    <n v="0.52800000000000002"/>
    <n v="0.25900000000000001"/>
    <n v="7.3999999999999996E-2"/>
    <n v="0.218"/>
    <n v="0.219"/>
    <n v="0.17199999999999999"/>
    <n v="1E-3"/>
    <n v="1E-3"/>
    <n v="2E-3"/>
    <n v="0"/>
    <n v="26.88"/>
    <n v="49.75"/>
    <n v="0.70699999999999996"/>
    <n v="1.595"/>
  </r>
  <r>
    <x v="24"/>
    <x v="5"/>
    <s v="NOR"/>
    <n v="4623691"/>
    <n v="405000000000"/>
    <n v="0.78"/>
    <n v="0.16900000000000001"/>
    <n v="43.341999999999999"/>
    <n v="-0.96499999999999997"/>
    <n v="-2.1779999999999999"/>
    <n v="47.481999999999999"/>
    <n v="-0.81799999999999995"/>
    <n v="-1.694"/>
    <n v="10.269"/>
    <n v="0.151"/>
    <n v="8.5000000000000006E-2"/>
    <n v="9.3740000000000006"/>
    <n v="0.13800000000000001"/>
    <n v="7.6999999999999999E-2"/>
    <n v="3.319"/>
    <n v="0.71799999999999997"/>
    <n v="44.18"/>
    <n v="9.5549999999999997"/>
    <n v="0.14000000000000001"/>
    <n v="50.567"/>
    <n v="1966.307"/>
    <n v="3108.9"/>
    <n v="564.26199999999994"/>
    <n v="50.238"/>
    <n v="237.70699999999999"/>
    <n v="1143.6079999999999"/>
    <n v="1050.3209999999999"/>
    <n v="13.212"/>
    <n v="121278.375"/>
    <n v="1.7809999999999999"/>
    <n v="1.587"/>
    <n v="0.34300000000000003"/>
    <n v="13.423"/>
    <n v="2.903"/>
    <n v="10.531000000000001"/>
    <n v="5.5890000000000004"/>
    <n v="4.1399999999999997"/>
    <n v="0.89500000000000002"/>
    <n v="5.52"/>
    <n v="1.194"/>
    <n v="4.96"/>
    <n v="1.073"/>
    <n v="23.715"/>
    <n v="5.1289999999999996"/>
    <n v="0.112"/>
    <n v="0.51800000000000002"/>
    <n v="560.75400000000002"/>
    <n v="8.1000000000000003E-2"/>
    <n v="0.14599999999999999"/>
    <n v="0.13800000000000001"/>
    <n v="2.9000000000000001E-2"/>
    <n v="0.223"/>
    <n v="0.16600000000000001"/>
    <n v="0.16800000000000001"/>
    <n v="9.8000000000000004E-2"/>
    <n v="0.41"/>
    <n v="0.161"/>
    <n v="0.17100000000000001"/>
    <n v="0.251"/>
    <n v="0.25600000000000001"/>
    <n v="0.46"/>
    <n v="0.249"/>
    <n v="8.7999999999999995E-2"/>
    <n v="0.21299999999999999"/>
    <n v="0.214"/>
    <n v="0.17299999999999999"/>
    <n v="1E-3"/>
    <n v="1E-3"/>
    <n v="2E-3"/>
    <n v="0"/>
    <n v="25.84"/>
    <n v="48.69"/>
    <n v="0.83799999999999997"/>
    <n v="1.9339999999999999"/>
  </r>
  <r>
    <x v="24"/>
    <x v="6"/>
    <s v="NOR"/>
    <n v="4661081"/>
    <n v="420000000000"/>
    <n v="0.80500000000000005"/>
    <n v="0.17299999999999999"/>
    <n v="43.926000000000002"/>
    <n v="0.58399999999999996"/>
    <n v="1.347"/>
    <n v="48.066000000000003"/>
    <n v="0.58399999999999996"/>
    <n v="1.23"/>
    <n v="10.311999999999999"/>
    <n v="0.14499999999999999"/>
    <n v="9.4E-2"/>
    <n v="9.4239999999999995"/>
    <n v="0.13200000000000001"/>
    <n v="8.5999999999999993E-2"/>
    <n v="2.746"/>
    <n v="0.58899999999999997"/>
    <n v="49.741"/>
    <n v="10.672000000000001"/>
    <n v="0.15"/>
    <n v="51.372"/>
    <n v="2010.2329999999999"/>
    <n v="3156.9659999999999"/>
    <n v="567.00800000000004"/>
    <n v="51.664000000000001"/>
    <n v="251.30500000000001"/>
    <n v="1147.748"/>
    <n v="1075.1400000000001"/>
    <n v="13.744"/>
    <n v="110179.18"/>
    <n v="1.5449999999999999"/>
    <n v="1.4259999999999999"/>
    <n v="0.30599999999999999"/>
    <n v="13.598000000000001"/>
    <n v="2.9169999999999998"/>
    <n v="10.51"/>
    <n v="5.6079999999999997"/>
    <n v="4.1399999999999997"/>
    <n v="0.88800000000000001"/>
    <n v="5.43"/>
    <n v="1.165"/>
    <n v="4.62"/>
    <n v="0.99099999999999999"/>
    <n v="24.818999999999999"/>
    <n v="5.3250000000000002"/>
    <n v="0.114"/>
    <n v="0.53200000000000003"/>
    <n v="513.55399999999997"/>
    <n v="7.6999999999999999E-2"/>
    <n v="0.14399999999999999"/>
    <n v="0.13500000000000001"/>
    <n v="2.3E-2"/>
    <n v="0.216"/>
    <n v="0.16600000000000001"/>
    <n v="0.16800000000000001"/>
    <n v="9.6000000000000002E-2"/>
    <n v="0.41"/>
    <n v="0.16400000000000001"/>
    <n v="0.17"/>
    <n v="0.25"/>
    <n v="0.254"/>
    <n v="0.41099999999999998"/>
    <n v="0.247"/>
    <n v="8.2000000000000003E-2"/>
    <n v="0.221"/>
    <n v="0.21099999999999999"/>
    <n v="0.17399999999999999"/>
    <n v="1E-3"/>
    <n v="1E-3"/>
    <n v="2E-3"/>
    <n v="0"/>
    <n v="26.14"/>
    <n v="48.99"/>
    <n v="5.8150000000000004"/>
    <n v="13.239000000000001"/>
  </r>
  <r>
    <x v="24"/>
    <x v="7"/>
    <s v="NOR"/>
    <n v="4709582"/>
    <n v="435000000000"/>
    <n v="0.86899999999999999"/>
    <n v="0.185"/>
    <n v="45.665999999999997"/>
    <n v="1.74"/>
    <n v="3.9609999999999999"/>
    <n v="49.915999999999997"/>
    <n v="1.85"/>
    <n v="3.8490000000000002"/>
    <n v="10.599"/>
    <n v="0.14199999999999999"/>
    <n v="9.0999999999999998E-2"/>
    <n v="9.6959999999999997"/>
    <n v="0.129"/>
    <n v="8.3000000000000004E-2"/>
    <n v="3.109"/>
    <n v="0.66"/>
    <n v="54.881"/>
    <n v="11.653"/>
    <n v="0.156"/>
    <n v="52.241"/>
    <n v="2055.8989999999999"/>
    <n v="3206.8829999999998"/>
    <n v="570.11699999999996"/>
    <n v="54.488"/>
    <n v="265.22000000000003"/>
    <n v="1151.998"/>
    <n v="1099.5930000000001"/>
    <n v="14.24"/>
    <n v="117053.125"/>
    <n v="1.5629999999999999"/>
    <n v="2.8239999999999998"/>
    <n v="0.6"/>
    <n v="13.914999999999999"/>
    <n v="2.9550000000000001"/>
    <n v="10.465999999999999"/>
    <n v="5.6159999999999997"/>
    <n v="4.25"/>
    <n v="0.90200000000000002"/>
    <n v="5.27"/>
    <n v="1.119"/>
    <n v="4.41"/>
    <n v="0.93600000000000005"/>
    <n v="24.452999999999999"/>
    <n v="5.1920000000000002"/>
    <n v="0.105"/>
    <n v="0.496"/>
    <n v="551.27099999999996"/>
    <n v="7.6999999999999999E-2"/>
    <n v="0.14499999999999999"/>
    <n v="0.13900000000000001"/>
    <n v="2.4E-2"/>
    <n v="0.21"/>
    <n v="0.16500000000000001"/>
    <n v="0.16700000000000001"/>
    <n v="9.5000000000000001E-2"/>
    <n v="0.42"/>
    <n v="0.16700000000000001"/>
    <n v="0.17"/>
    <n v="0.249"/>
    <n v="0.251"/>
    <n v="0.77600000000000002"/>
    <n v="0.24399999999999999"/>
    <n v="9.6000000000000002E-2"/>
    <n v="0.217"/>
    <n v="0.191"/>
    <n v="0.17499999999999999"/>
    <n v="1E-3"/>
    <n v="1E-3"/>
    <n v="2E-3"/>
    <n v="0"/>
    <n v="26.45"/>
    <n v="49.29"/>
    <n v="9.2149999999999999"/>
    <n v="20.178999999999998"/>
  </r>
  <r>
    <x v="24"/>
    <x v="8"/>
    <s v="NOR"/>
    <n v="4768654"/>
    <n v="450000000000"/>
    <n v="0.83299999999999996"/>
    <n v="0.17499999999999999"/>
    <n v="44.795000000000002"/>
    <n v="-0.871"/>
    <n v="-1.907"/>
    <n v="49.155000000000001"/>
    <n v="-0.76100000000000001"/>
    <n v="-1.5249999999999999"/>
    <n v="10.308"/>
    <n v="0.13500000000000001"/>
    <n v="8.6999999999999994E-2"/>
    <n v="9.3940000000000001"/>
    <n v="0.123"/>
    <n v="7.9000000000000001E-2"/>
    <n v="3.2669999999999999"/>
    <n v="0.68500000000000005"/>
    <n v="51.055999999999997"/>
    <n v="10.707000000000001"/>
    <n v="0.14000000000000001"/>
    <n v="53.073999999999998"/>
    <n v="2100.694"/>
    <n v="3256.038"/>
    <n v="573.38499999999999"/>
    <n v="56.850999999999999"/>
    <n v="279.30599999999998"/>
    <n v="1156.3579999999999"/>
    <n v="1123.2760000000001"/>
    <n v="14.803000000000001"/>
    <n v="118381.93"/>
    <n v="1.5469999999999999"/>
    <n v="2.363"/>
    <n v="0.496"/>
    <n v="14.085000000000001"/>
    <n v="2.9540000000000002"/>
    <n v="10.061999999999999"/>
    <n v="5.2720000000000002"/>
    <n v="4.3600000000000003"/>
    <n v="0.91400000000000003"/>
    <n v="5.2"/>
    <n v="1.0900000000000001"/>
    <n v="4.01"/>
    <n v="0.84099999999999997"/>
    <n v="23.684000000000001"/>
    <n v="4.9669999999999996"/>
    <n v="0.11799999999999999"/>
    <n v="0.56299999999999994"/>
    <n v="564.52200000000005"/>
    <n v="7.2999999999999995E-2"/>
    <n v="0.14000000000000001"/>
    <n v="0.13400000000000001"/>
    <n v="2.5000000000000001E-2"/>
    <n v="0.20399999999999999"/>
    <n v="0.16400000000000001"/>
    <n v="0.16600000000000001"/>
    <n v="9.2999999999999999E-2"/>
    <n v="0.42599999999999999"/>
    <n v="0.17"/>
    <n v="0.16900000000000001"/>
    <n v="0.248"/>
    <n v="0.249"/>
    <n v="0.63200000000000001"/>
    <n v="0.24"/>
    <n v="9.4E-2"/>
    <n v="0.21"/>
    <n v="0.217"/>
    <n v="0.17599999999999999"/>
    <n v="1E-3"/>
    <n v="1E-3"/>
    <n v="2E-3"/>
    <n v="0"/>
    <n v="25.14"/>
    <n v="47.98"/>
    <n v="6.2610000000000001"/>
    <n v="13.978"/>
  </r>
  <r>
    <x v="24"/>
    <x v="9"/>
    <s v="NOR"/>
    <n v="4829195"/>
    <n v="420000000000"/>
    <n v="0.84199999999999997"/>
    <n v="0.17399999999999999"/>
    <n v="43.225000000000001"/>
    <n v="-1.57"/>
    <n v="-3.5049999999999999"/>
    <n v="47.329000000000001"/>
    <n v="-1.8260000000000001"/>
    <n v="-3.7160000000000002"/>
    <n v="9.8010000000000002"/>
    <n v="0.128"/>
    <n v="9.0999999999999998E-2"/>
    <n v="8.9510000000000005"/>
    <n v="0.11700000000000001"/>
    <n v="8.3000000000000004E-2"/>
    <n v="2.3519999999999999"/>
    <n v="0.48699999999999999"/>
    <n v="51.622999999999998"/>
    <n v="10.69"/>
    <n v="0.14000000000000001"/>
    <n v="53.915999999999997"/>
    <n v="2143.9189999999999"/>
    <n v="3303.366"/>
    <n v="575.73699999999997"/>
    <n v="58.363999999999997"/>
    <n v="294.09199999999998"/>
    <n v="1160.462"/>
    <n v="1146.5139999999999"/>
    <n v="15.295999999999999"/>
    <n v="107938.016"/>
    <n v="1.409"/>
    <n v="1.5129999999999999"/>
    <n v="0.313"/>
    <n v="14.787000000000001"/>
    <n v="3.0619999999999998"/>
    <n v="9.8439999999999994"/>
    <n v="5.117"/>
    <n v="4.1040000000000001"/>
    <n v="0.85"/>
    <n v="5.17"/>
    <n v="1.071"/>
    <n v="3.44"/>
    <n v="0.71199999999999997"/>
    <n v="23.238"/>
    <n v="4.8120000000000003"/>
    <n v="0.10199999999999999"/>
    <n v="0.49299999999999999"/>
    <n v="521.25400000000002"/>
    <n v="7.1999999999999995E-2"/>
    <n v="0.13700000000000001"/>
    <n v="0.129"/>
    <n v="1.7999999999999999E-2"/>
    <n v="0.19800000000000001"/>
    <n v="0.16400000000000001"/>
    <n v="0.16600000000000001"/>
    <n v="9.1999999999999998E-2"/>
    <n v="0.42499999999999999"/>
    <n v="0.17299999999999999"/>
    <n v="0.16900000000000001"/>
    <n v="0.247"/>
    <n v="0.247"/>
    <n v="0.39900000000000002"/>
    <n v="0.25700000000000001"/>
    <n v="8.2000000000000003E-2"/>
    <n v="0.21099999999999999"/>
    <n v="0.20200000000000001"/>
    <n v="0.17599999999999999"/>
    <n v="1E-3"/>
    <n v="1E-3"/>
    <n v="2E-3"/>
    <n v="0"/>
    <n v="24.71"/>
    <n v="47.54"/>
    <n v="8.3979999999999997"/>
    <n v="19.428999999999998"/>
  </r>
  <r>
    <x v="24"/>
    <x v="10"/>
    <s v="NOR"/>
    <n v="4889747"/>
    <n v="435000000000"/>
    <n v="0.754"/>
    <n v="0.154"/>
    <n v="45.691000000000003"/>
    <n v="2.4660000000000002"/>
    <n v="5.7050000000000001"/>
    <n v="50.088000000000001"/>
    <n v="2.7589999999999999"/>
    <n v="5.83"/>
    <n v="10.243"/>
    <n v="0.13100000000000001"/>
    <n v="0.1"/>
    <n v="9.3439999999999994"/>
    <n v="0.11899999999999999"/>
    <n v="9.0999999999999998E-2"/>
    <n v="3.0819999999999999"/>
    <n v="0.63"/>
    <n v="55.543999999999997"/>
    <n v="11.359"/>
    <n v="0.14499999999999999"/>
    <n v="54.67"/>
    <n v="2189.61"/>
    <n v="3353.4540000000002"/>
    <n v="578.82000000000005"/>
    <n v="59.929000000000002"/>
    <n v="309.13200000000001"/>
    <n v="1164.8589999999999"/>
    <n v="1171.047"/>
    <n v="16.013000000000002"/>
    <n v="102332.45299999999"/>
    <n v="1.304"/>
    <n v="1.5649999999999999"/>
    <n v="0.32"/>
    <n v="15.04"/>
    <n v="3.0760000000000001"/>
    <n v="10.51"/>
    <n v="5.8470000000000004"/>
    <n v="4.3970000000000002"/>
    <n v="0.89900000000000002"/>
    <n v="5.12"/>
    <n v="1.0469999999999999"/>
    <n v="3.33"/>
    <n v="0.68100000000000005"/>
    <n v="24.533000000000001"/>
    <n v="5.0170000000000003"/>
    <n v="0.14699999999999999"/>
    <n v="0.71699999999999997"/>
    <n v="500.38"/>
    <n v="0.06"/>
    <n v="0.13700000000000001"/>
    <n v="0.13100000000000001"/>
    <n v="2.1999999999999999E-2"/>
    <n v="0.192"/>
    <n v="0.16300000000000001"/>
    <n v="0.16500000000000001"/>
    <n v="0.09"/>
    <n v="0.42499999999999999"/>
    <n v="0.17499999999999999"/>
    <n v="0.16800000000000001"/>
    <n v="0.246"/>
    <n v="0.249"/>
    <n v="0.41"/>
    <n v="0.24299999999999999"/>
    <n v="9.0999999999999998E-2"/>
    <n v="0.216"/>
    <n v="0.29099999999999998"/>
    <n v="0.17699999999999999"/>
    <n v="1E-3"/>
    <n v="1E-3"/>
    <n v="2E-3"/>
    <n v="0"/>
    <n v="28.59"/>
    <n v="51.39"/>
    <n v="9.8529999999999998"/>
    <n v="21.564"/>
  </r>
  <r>
    <x v="24"/>
    <x v="11"/>
    <s v="NOR"/>
    <n v="4953565"/>
    <n v="450000000000"/>
    <n v="0.749"/>
    <n v="0.151"/>
    <n v="44.790999999999997"/>
    <n v="-0.9"/>
    <n v="-1.97"/>
    <n v="49.005000000000003"/>
    <n v="-1.083"/>
    <n v="-2.1629999999999998"/>
    <n v="9.8930000000000007"/>
    <n v="0.123"/>
    <n v="9.7000000000000003E-2"/>
    <n v="9.0419999999999998"/>
    <n v="0.112"/>
    <n v="8.7999999999999995E-2"/>
    <n v="3.2189999999999999"/>
    <n v="0.65"/>
    <n v="51.286000000000001"/>
    <n v="10.353"/>
    <n v="0.128"/>
    <n v="55.418999999999997"/>
    <n v="2234.4009999999998"/>
    <n v="3402.4589999999998"/>
    <n v="582.03800000000001"/>
    <n v="61.48"/>
    <n v="323.49099999999999"/>
    <n v="1169.0730000000001"/>
    <n v="1195.346"/>
    <n v="16.628"/>
    <n v="102448.79700000001"/>
    <n v="1.2709999999999999"/>
    <n v="1.5509999999999999"/>
    <n v="0.313"/>
    <n v="14.358000000000001"/>
    <n v="2.899"/>
    <n v="9.9969999999999999"/>
    <n v="6.1689999999999996"/>
    <n v="4.2140000000000004"/>
    <n v="0.85099999999999998"/>
    <n v="5.01"/>
    <n v="1.0109999999999999"/>
    <n v="3.3"/>
    <n v="0.66600000000000004"/>
    <n v="24.298999999999999"/>
    <n v="4.9050000000000002"/>
    <n v="0.124"/>
    <n v="0.61499999999999999"/>
    <n v="507.48700000000002"/>
    <n v="5.5E-2"/>
    <n v="0.13"/>
    <n v="0.124"/>
    <n v="2.1999999999999999E-2"/>
    <n v="0.186"/>
    <n v="0.16200000000000001"/>
    <n v="0.16400000000000001"/>
    <n v="8.8999999999999996E-2"/>
    <n v="0.42499999999999999"/>
    <n v="0.17699999999999999"/>
    <n v="0.16800000000000001"/>
    <n v="0.246"/>
    <n v="0.248"/>
    <n v="0.41899999999999998"/>
    <n v="0.22600000000000001"/>
    <n v="8.5000000000000006E-2"/>
    <n v="0.21299999999999999"/>
    <n v="0.224"/>
    <n v="0.17699999999999999"/>
    <n v="1E-3"/>
    <n v="1E-3"/>
    <n v="2E-3"/>
    <n v="0"/>
    <n v="30.56"/>
    <n v="49.52"/>
    <n v="6.4950000000000001"/>
    <n v="14.502000000000001"/>
  </r>
  <r>
    <x v="24"/>
    <x v="12"/>
    <s v="NOR"/>
    <n v="5019058"/>
    <n v="465000000000"/>
    <n v="0.72499999999999998"/>
    <n v="0.14399999999999999"/>
    <n v="44.3"/>
    <n v="-0.49099999999999999"/>
    <n v="-1.0960000000000001"/>
    <n v="48.587000000000003"/>
    <n v="-0.41799999999999998"/>
    <n v="-0.85199999999999998"/>
    <n v="9.68"/>
    <n v="0.11799999999999999"/>
    <n v="8.5999999999999993E-2"/>
    <n v="8.8260000000000005"/>
    <n v="0.108"/>
    <n v="7.9000000000000001E-2"/>
    <n v="3.1909999999999998"/>
    <n v="0.63600000000000001"/>
    <n v="48.362000000000002"/>
    <n v="9.6359999999999992"/>
    <n v="0.11799999999999999"/>
    <n v="56.143999999999998"/>
    <n v="2278.701"/>
    <n v="3451.0459999999998"/>
    <n v="585.22900000000004"/>
    <n v="62.902999999999999"/>
    <n v="337.57100000000003"/>
    <n v="1173.3589999999999"/>
    <n v="1219.6379999999999"/>
    <n v="17.216000000000001"/>
    <n v="111982.734"/>
    <n v="1.37"/>
    <n v="1.423"/>
    <n v="0.28399999999999997"/>
    <n v="14.081"/>
    <n v="2.806"/>
    <n v="9.625"/>
    <n v="5.85"/>
    <n v="4.2869999999999999"/>
    <n v="0.85399999999999998"/>
    <n v="4.95"/>
    <n v="0.98599999999999999"/>
    <n v="3.29"/>
    <n v="0.65600000000000003"/>
    <n v="24.292000000000002"/>
    <n v="4.84"/>
    <n v="0.11700000000000001"/>
    <n v="0.58799999999999997"/>
    <n v="562.048"/>
    <n v="5.1999999999999998E-2"/>
    <n v="0.127"/>
    <n v="0.122"/>
    <n v="2.1000000000000001E-2"/>
    <n v="0.18"/>
    <n v="0.161"/>
    <n v="0.16400000000000001"/>
    <n v="8.6999999999999994E-2"/>
    <n v="0.42399999999999999"/>
    <n v="0.17799999999999999"/>
    <n v="0.16700000000000001"/>
    <n v="0.245"/>
    <n v="0.247"/>
    <n v="0.374"/>
    <n v="0.217"/>
    <n v="8.8999999999999996E-2"/>
    <n v="0.21"/>
    <n v="0.21299999999999999"/>
    <n v="0.17599999999999999"/>
    <n v="1E-3"/>
    <n v="1E-3"/>
    <n v="2E-3"/>
    <n v="0"/>
    <n v="29.36"/>
    <n v="48.31"/>
    <n v="4.0620000000000003"/>
    <n v="9.17"/>
  </r>
  <r>
    <x v="24"/>
    <x v="13"/>
    <s v="NOR"/>
    <n v="5080667"/>
    <n v="480000000000"/>
    <n v="0.73099999999999998"/>
    <n v="0.14399999999999999"/>
    <n v="44.585999999999999"/>
    <n v="0.28599999999999998"/>
    <n v="0.64600000000000002"/>
    <n v="49.313000000000002"/>
    <n v="0.72599999999999998"/>
    <n v="1.494"/>
    <n v="9.7059999999999995"/>
    <n v="0.11899999999999999"/>
    <n v="9.4E-2"/>
    <n v="8.7759999999999998"/>
    <n v="0.108"/>
    <n v="8.5000000000000006E-2"/>
    <n v="3.2930000000000001"/>
    <n v="0.64800000000000002"/>
    <n v="48.982999999999997"/>
    <n v="9.641"/>
    <n v="0.11799999999999999"/>
    <n v="56.875"/>
    <n v="2323.2869999999998"/>
    <n v="3500.3580000000002"/>
    <n v="588.52200000000005"/>
    <n v="64.414000000000001"/>
    <n v="351.47399999999999"/>
    <n v="1178.086"/>
    <n v="1244.1659999999999"/>
    <n v="17.837"/>
    <n v="103711.92200000001"/>
    <n v="1.2709999999999999"/>
    <n v="1.5109999999999999"/>
    <n v="0.29699999999999999"/>
    <n v="13.901999999999999"/>
    <n v="2.7360000000000002"/>
    <n v="9.6880000000000006"/>
    <n v="5.9580000000000002"/>
    <n v="4.7270000000000003"/>
    <n v="0.93"/>
    <n v="4.83"/>
    <n v="0.95099999999999996"/>
    <n v="3.28"/>
    <n v="0.64600000000000002"/>
    <n v="24.527999999999999"/>
    <n v="4.8280000000000003"/>
    <n v="0.122"/>
    <n v="0.621"/>
    <n v="526.92600000000004"/>
    <n v="5.0999999999999997E-2"/>
    <n v="0.126"/>
    <n v="0.123"/>
    <n v="2.1999999999999999E-2"/>
    <n v="0.17399999999999999"/>
    <n v="0.16"/>
    <n v="0.16300000000000001"/>
    <n v="8.5999999999999993E-2"/>
    <n v="0.42299999999999999"/>
    <n v="0.17899999999999999"/>
    <n v="0.16700000000000001"/>
    <n v="0.24399999999999999"/>
    <n v="0.245"/>
    <n v="0.39"/>
    <n v="0.21199999999999999"/>
    <n v="0.10199999999999999"/>
    <n v="0.21099999999999999"/>
    <n v="0.21099999999999999"/>
    <n v="0.17599999999999999"/>
    <n v="1E-3"/>
    <n v="1E-3"/>
    <n v="2E-3"/>
    <n v="0"/>
    <n v="30.27"/>
    <n v="49.22"/>
    <n v="4.3970000000000002"/>
    <n v="9.8610000000000007"/>
  </r>
  <r>
    <x v="24"/>
    <x v="14"/>
    <s v="NOR"/>
    <n v="5137926"/>
    <n v="495000000000"/>
    <n v="0.72699999999999998"/>
    <n v="0.14099999999999999"/>
    <n v="45.045999999999999"/>
    <n v="0.46"/>
    <n v="1.032"/>
    <n v="50.029000000000003"/>
    <n v="0.71599999999999997"/>
    <n v="1.4530000000000001"/>
    <n v="9.7370000000000001"/>
    <n v="0.11799999999999999"/>
    <n v="9.1999999999999998E-2"/>
    <n v="8.7669999999999995"/>
    <n v="0.107"/>
    <n v="8.3000000000000004E-2"/>
    <n v="3.5270000000000001"/>
    <n v="0.68600000000000005"/>
    <n v="48.609000000000002"/>
    <n v="9.4610000000000003"/>
    <n v="0.115"/>
    <n v="57.601999999999997"/>
    <n v="2368.3330000000001"/>
    <n v="3550.3870000000002"/>
    <n v="592.04899999999998"/>
    <n v="65.822000000000003"/>
    <n v="366.11799999999999"/>
    <n v="1183.069"/>
    <n v="1268.2650000000001"/>
    <n v="18.477"/>
    <n v="105633.75"/>
    <n v="1.2849999999999999"/>
    <n v="1.4079999999999999"/>
    <n v="0.27400000000000002"/>
    <n v="14.645"/>
    <n v="2.85"/>
    <n v="9.5120000000000005"/>
    <n v="5.827"/>
    <n v="4.9829999999999997"/>
    <n v="0.97"/>
    <n v="4.75"/>
    <n v="0.92400000000000004"/>
    <n v="3.33"/>
    <n v="0.64800000000000002"/>
    <n v="24.099"/>
    <n v="4.6900000000000004"/>
    <n v="0.125"/>
    <n v="0.64"/>
    <n v="542.73800000000006"/>
    <n v="4.8000000000000001E-2"/>
    <n v="0.127"/>
    <n v="0.124"/>
    <n v="2.3E-2"/>
    <n v="0.16900000000000001"/>
    <n v="0.16"/>
    <n v="0.16200000000000001"/>
    <n v="8.4000000000000005E-2"/>
    <n v="0.42099999999999999"/>
    <n v="0.18099999999999999"/>
    <n v="0.16600000000000001"/>
    <n v="0.24299999999999999"/>
    <n v="0.24399999999999999"/>
    <n v="0.36299999999999999"/>
    <n v="0.22"/>
    <n v="0.10100000000000001"/>
    <n v="0.20599999999999999"/>
    <n v="0.21"/>
    <n v="0.17499999999999999"/>
    <n v="1E-3"/>
    <n v="1E-3"/>
    <n v="3.0000000000000001E-3"/>
    <n v="0"/>
    <n v="29.94"/>
    <n v="48.87"/>
    <n v="3.5630000000000002"/>
    <n v="7.9089999999999998"/>
  </r>
  <r>
    <x v="24"/>
    <x v="15"/>
    <s v="NOR"/>
    <n v="5190357"/>
    <n v="510000000000"/>
    <n v="0.67200000000000004"/>
    <n v="0.129"/>
    <n v="45.59"/>
    <n v="0.54400000000000004"/>
    <n v="1.208"/>
    <n v="50.792999999999999"/>
    <n v="0.76400000000000001"/>
    <n v="1.5269999999999999"/>
    <n v="9.7859999999999996"/>
    <n v="0.11799999999999999"/>
    <n v="9.2999999999999999E-2"/>
    <n v="8.7840000000000007"/>
    <n v="0.106"/>
    <n v="8.3000000000000004E-2"/>
    <n v="3.4279999999999999"/>
    <n v="0.66100000000000003"/>
    <n v="50.576999999999998"/>
    <n v="9.7439999999999998"/>
    <n v="0.11799999999999999"/>
    <n v="58.274000000000001"/>
    <n v="2413.9229999999998"/>
    <n v="3601.18"/>
    <n v="595.47699999999998"/>
    <n v="67.343999999999994"/>
    <n v="381.625"/>
    <n v="1188.2719999999999"/>
    <n v="1292.1559999999999"/>
    <n v="19.047999999999998"/>
    <n v="105580.383"/>
    <n v="1.2769999999999999"/>
    <n v="1.522"/>
    <n v="0.29299999999999998"/>
    <n v="15.506"/>
    <n v="2.9870000000000001"/>
    <n v="9.4930000000000003"/>
    <n v="5.8440000000000003"/>
    <n v="5.2030000000000003"/>
    <n v="1.002"/>
    <n v="4.76"/>
    <n v="0.91700000000000004"/>
    <n v="3.35"/>
    <n v="0.64500000000000002"/>
    <n v="23.890999999999998"/>
    <n v="4.6029999999999998"/>
    <n v="0.11"/>
    <n v="0.57099999999999995"/>
    <n v="548"/>
    <n v="4.7E-2"/>
    <n v="0.128"/>
    <n v="0.124"/>
    <n v="2.3E-2"/>
    <n v="0.16400000000000001"/>
    <n v="0.159"/>
    <n v="0.161"/>
    <n v="8.3000000000000004E-2"/>
    <n v="0.42099999999999999"/>
    <n v="0.182"/>
    <n v="0.16600000000000001"/>
    <n v="0.24199999999999999"/>
    <n v="0.24199999999999999"/>
    <n v="0.39700000000000002"/>
    <n v="0.22800000000000001"/>
    <n v="9.7000000000000003E-2"/>
    <n v="0.2"/>
    <n v="0.189"/>
    <n v="0.17499999999999999"/>
    <n v="1E-3"/>
    <n v="1E-3"/>
    <n v="3.0000000000000001E-3"/>
    <n v="0"/>
    <n v="30.33"/>
    <n v="49.27"/>
    <n v="4.9870000000000001"/>
    <n v="10.938000000000001"/>
  </r>
  <r>
    <x v="24"/>
    <x v="16"/>
    <s v="NOR"/>
    <n v="5236591"/>
    <n v="525000000000"/>
    <n v="0.68400000000000005"/>
    <n v="0.13100000000000001"/>
    <n v="44.765000000000001"/>
    <n v="-0.82499999999999996"/>
    <n v="-1.81"/>
    <n v="50.188000000000002"/>
    <n v="-0.60499999999999998"/>
    <n v="-1.1910000000000001"/>
    <n v="9.5839999999999996"/>
    <n v="0.11600000000000001"/>
    <n v="0.09"/>
    <n v="8.5489999999999995"/>
    <n v="0.10299999999999999"/>
    <n v="0.08"/>
    <n v="3.55"/>
    <n v="0.67800000000000005"/>
    <n v="49.521000000000001"/>
    <n v="9.4570000000000007"/>
    <n v="0.114"/>
    <n v="58.957999999999998"/>
    <n v="2458.6880000000001"/>
    <n v="3651.3679999999999"/>
    <n v="599.02700000000004"/>
    <n v="68.811000000000007"/>
    <n v="396.767"/>
    <n v="1193.6949999999999"/>
    <n v="1315.5229999999999"/>
    <n v="19.603000000000002"/>
    <n v="106194.95299999999"/>
    <n v="1.2829999999999999"/>
    <n v="1.4670000000000001"/>
    <n v="0.28000000000000003"/>
    <n v="15.141999999999999"/>
    <n v="2.8919999999999999"/>
    <n v="9.3079999999999998"/>
    <n v="5.6870000000000003"/>
    <n v="5.423"/>
    <n v="1.036"/>
    <n v="4.76"/>
    <n v="0.90900000000000003"/>
    <n v="3.38"/>
    <n v="0.64500000000000002"/>
    <n v="23.367000000000001"/>
    <n v="4.4619999999999997"/>
    <n v="0.106"/>
    <n v="0.55500000000000005"/>
    <n v="556.1"/>
    <n v="4.5999999999999999E-2"/>
    <n v="0.126"/>
    <n v="0.125"/>
    <n v="2.5000000000000001E-2"/>
    <n v="0.159"/>
    <n v="0.158"/>
    <n v="0.161"/>
    <n v="8.2000000000000003E-2"/>
    <n v="0.42"/>
    <n v="0.183"/>
    <n v="0.16500000000000001"/>
    <n v="0.24099999999999999"/>
    <n v="0.24"/>
    <n v="0.38800000000000001"/>
    <n v="0.217"/>
    <n v="0.12"/>
    <n v="0.19400000000000001"/>
    <n v="0.185"/>
    <n v="0.17399999999999999"/>
    <n v="1E-3"/>
    <n v="1E-3"/>
    <n v="3.0000000000000001E-3"/>
    <n v="0"/>
    <n v="29.78"/>
    <n v="48.74"/>
    <n v="4.7560000000000002"/>
    <n v="10.625"/>
  </r>
  <r>
    <x v="24"/>
    <x v="17"/>
    <s v="NOR"/>
    <n v="5277396"/>
    <n v="540000000000"/>
    <n v="0.76600000000000001"/>
    <n v="0.14499999999999999"/>
    <n v="44.241999999999997"/>
    <n v="-0.52300000000000002"/>
    <n v="-1.1679999999999999"/>
    <n v="49.738"/>
    <n v="-0.45"/>
    <n v="-0.89600000000000002"/>
    <n v="9.4250000000000007"/>
    <n v="0.112"/>
    <n v="8.8999999999999996E-2"/>
    <n v="8.3829999999999991"/>
    <n v="0.1"/>
    <n v="7.9000000000000001E-2"/>
    <n v="3.6429999999999998"/>
    <n v="0.69"/>
    <n v="50.313000000000002"/>
    <n v="9.5340000000000007"/>
    <n v="0.113"/>
    <n v="59.723999999999997"/>
    <n v="2502.9299999999998"/>
    <n v="3701.1060000000002"/>
    <n v="602.66999999999996"/>
    <n v="69.915999999999997"/>
    <n v="412.27100000000002"/>
    <n v="1199.191"/>
    <n v="1338.2190000000001"/>
    <n v="20.131"/>
    <n v="105901.32799999999"/>
    <n v="1.26"/>
    <n v="1.105"/>
    <n v="0.20899999999999999"/>
    <n v="15.504"/>
    <n v="2.9380000000000002"/>
    <n v="9.0419999999999998"/>
    <n v="5.452"/>
    <n v="5.4960000000000004"/>
    <n v="1.0409999999999999"/>
    <n v="4.72"/>
    <n v="0.89400000000000002"/>
    <n v="3.39"/>
    <n v="0.64200000000000002"/>
    <n v="22.696000000000002"/>
    <n v="4.3010000000000002"/>
    <n v="0.1"/>
    <n v="0.52800000000000002"/>
    <n v="558.88300000000004"/>
    <n v="5.0999999999999997E-2"/>
    <n v="0.123"/>
    <n v="0.123"/>
    <n v="2.5000000000000001E-2"/>
    <n v="0.155"/>
    <n v="0.157"/>
    <n v="0.16"/>
    <n v="8.1000000000000003E-2"/>
    <n v="0.41699999999999998"/>
    <n v="0.185"/>
    <n v="0.16500000000000001"/>
    <n v="0.24"/>
    <n v="0.23699999999999999"/>
    <n v="0.28199999999999997"/>
    <n v="0.217"/>
    <n v="0.127"/>
    <n v="0.185"/>
    <n v="0.17499999999999999"/>
    <n v="0.17299999999999999"/>
    <n v="1E-3"/>
    <n v="1E-3"/>
    <n v="3.0000000000000001E-3"/>
    <n v="0"/>
    <n v="28.77"/>
    <n v="47.72"/>
    <n v="6.0709999999999997"/>
    <n v="13.723000000000001"/>
  </r>
  <r>
    <x v="24"/>
    <x v="18"/>
    <s v="NOR"/>
    <n v="5312321"/>
    <n v="555000000000"/>
    <n v="0.73"/>
    <n v="0.13700000000000001"/>
    <n v="44.393000000000001"/>
    <n v="0.151"/>
    <n v="0.34100000000000003"/>
    <n v="50.109000000000002"/>
    <n v="0.371"/>
    <n v="0.746"/>
    <n v="9.4329999999999998"/>
    <n v="0.112"/>
    <n v="9.0999999999999998E-2"/>
    <n v="8.3569999999999993"/>
    <n v="9.9000000000000005E-2"/>
    <n v="8.1000000000000003E-2"/>
    <n v="3.5270000000000001"/>
    <n v="0.66400000000000003"/>
    <n v="49.776000000000003"/>
    <n v="9.3699999999999992"/>
    <n v="0.111"/>
    <n v="60.454000000000001"/>
    <n v="2547.3229999999999"/>
    <n v="3751.2150000000001"/>
    <n v="606.197"/>
    <n v="70.995000000000005"/>
    <n v="427.56700000000001"/>
    <n v="1204.9059999999999"/>
    <n v="1361.43"/>
    <n v="20.68"/>
    <n v="103558.18799999999"/>
    <n v="1.224"/>
    <n v="1.079"/>
    <n v="0.20300000000000001"/>
    <n v="15.297000000000001"/>
    <n v="2.88"/>
    <n v="8.9429999999999996"/>
    <n v="5.3819999999999997"/>
    <n v="5.7160000000000002"/>
    <n v="1.0760000000000001"/>
    <n v="4.6100000000000003"/>
    <n v="0.86799999999999999"/>
    <n v="3.36"/>
    <n v="0.63200000000000001"/>
    <n v="23.210999999999999"/>
    <n v="4.3689999999999998"/>
    <n v="0.10299999999999999"/>
    <n v="0.54900000000000004"/>
    <n v="550.13400000000001"/>
    <n v="4.7E-2"/>
    <n v="0.121"/>
    <n v="0.122"/>
    <n v="2.4E-2"/>
    <n v="0.151"/>
    <n v="0.157"/>
    <n v="0.159"/>
    <n v="0.08"/>
    <n v="0.41299999999999998"/>
    <n v="0.185"/>
    <n v="0.16500000000000001"/>
    <n v="0.23899999999999999"/>
    <n v="0.23499999999999999"/>
    <n v="0.26200000000000001"/>
    <n v="0.20300000000000001"/>
    <n v="0.13700000000000001"/>
    <n v="0.189"/>
    <n v="0.182"/>
    <n v="0.17299999999999999"/>
    <n v="1E-3"/>
    <n v="1E-3"/>
    <n v="3.0000000000000001E-3"/>
    <n v="0"/>
    <n v="28.59"/>
    <n v="47.51"/>
    <n v="5.383"/>
    <n v="12.125"/>
  </r>
  <r>
    <x v="24"/>
    <x v="19"/>
    <s v="NOR"/>
    <n v="5348285"/>
    <n v="570000000000"/>
    <n v="0.72199999999999998"/>
    <n v="0.13500000000000001"/>
    <n v="42.783999999999999"/>
    <n v="-1.609"/>
    <n v="-3.6240000000000001"/>
    <n v="48.683"/>
    <n v="-1.4259999999999999"/>
    <n v="-2.8450000000000002"/>
    <n v="9.1029999999999998"/>
    <n v="0.13984210526315788"/>
    <n v="9.4E-2"/>
    <n v="8"/>
    <n v="0.12689473684210531"/>
    <n v="8.3000000000000004E-2"/>
    <n v="3.5470000000000002"/>
    <n v="0.66300000000000003"/>
    <n v="49.110999999999997"/>
    <n v="9.1820000000000004"/>
    <n v="0.1318125"/>
    <n v="61.176000000000002"/>
    <n v="2590.107"/>
    <n v="3799.8980000000001"/>
    <n v="609.74400000000003"/>
    <n v="71.951999999999998"/>
    <n v="442.61500000000001"/>
    <n v="1210.806"/>
    <n v="1383.38"/>
    <n v="21.242000000000001"/>
    <n v="96392.5"/>
    <n v="1.5403157894736845"/>
    <n v="0.95699999999999996"/>
    <n v="0.17899999999999999"/>
    <n v="15.047000000000001"/>
    <n v="2.8130000000000002"/>
    <n v="8.5820000000000007"/>
    <n v="5.0449999999999999"/>
    <n v="5.899"/>
    <n v="1.103"/>
    <n v="4.54"/>
    <n v="0.84899999999999998"/>
    <n v="3.4"/>
    <n v="0.63600000000000001"/>
    <n v="21.949000000000002"/>
    <n v="4.1040000000000001"/>
    <n v="0.105"/>
    <n v="0.56200000000000006"/>
    <n v="515.53499999999997"/>
    <n v="4.4999999999999998E-2"/>
    <n v="0.115"/>
    <n v="0.11700000000000001"/>
    <n v="2.4E-2"/>
    <n v="0.14699999999999999"/>
    <n v="0.156"/>
    <n v="0.159"/>
    <n v="7.9000000000000001E-2"/>
    <n v="0.40799999999999997"/>
    <n v="0.186"/>
    <n v="0.16500000000000001"/>
    <n v="0.23799999999999999"/>
    <n v="0.23400000000000001"/>
    <n v="0.218"/>
    <n v="0.19700000000000001"/>
    <n v="0.129"/>
    <n v="0.17799999999999999"/>
    <n v="0.183"/>
    <n v="0.17199999999999999"/>
    <n v="1E-3"/>
    <n v="1E-3"/>
    <n v="3.0000000000000001E-3"/>
    <n v="0"/>
    <n v="26.98"/>
    <n v="45.9"/>
    <n v="6.327"/>
    <n v="14.787000000000001"/>
  </r>
  <r>
    <x v="24"/>
    <x v="20"/>
    <s v="NOR"/>
    <n v="5379836"/>
    <n v="530000000000"/>
    <n v="0.72499999999999998"/>
    <n v="0.13500000000000001"/>
    <n v="41.195999999999998"/>
    <n v="-1.5880000000000001"/>
    <n v="-3.7120000000000002"/>
    <n v="47.277999999999999"/>
    <n v="-1.405"/>
    <n v="-2.8860000000000001"/>
    <n v="8.7880000000000003"/>
    <n v="0.13984210526315788"/>
    <n v="8.5000000000000006E-2"/>
    <n v="7.657"/>
    <n v="0.12689473684210531"/>
    <n v="7.3999999999999996E-2"/>
    <n v="3.6019999999999999"/>
    <n v="0.67"/>
    <n v="47.106999999999999"/>
    <n v="8.7560000000000002"/>
    <n v="0.1318125"/>
    <n v="61.901000000000003"/>
    <n v="2631.3029999999999"/>
    <n v="3847.1759999999999"/>
    <n v="613.346"/>
    <n v="72.781999999999996"/>
    <n v="456.93099999999998"/>
    <n v="1216.8879999999999"/>
    <n v="1404.5650000000001"/>
    <n v="21.777999999999999"/>
    <n v="103888.891"/>
    <n v="1.5403157894736845"/>
    <n v="0.83"/>
    <n v="0.154"/>
    <n v="14.317"/>
    <n v="2.661"/>
    <n v="9.9734999999999978"/>
    <n v="5.708499999999999"/>
    <n v="6.0819999999999999"/>
    <n v="1.131"/>
    <n v="5.1820000000000004"/>
    <n v="1.0691999999999999"/>
    <n v="3.9324999999999997"/>
    <n v="0.81459999999999988"/>
    <n v="21.186"/>
    <n v="3.9380000000000002"/>
    <n v="0.1"/>
    <n v="0.53600000000000003"/>
    <n v="558.90499999999997"/>
    <n v="4.3999999999999997E-2"/>
    <n v="0.11700000000000001"/>
    <n v="0.12"/>
    <n v="2.5000000000000001E-2"/>
    <n v="0.14299999999999999"/>
    <n v="0.155"/>
    <n v="0.158"/>
    <n v="7.8E-2"/>
    <n v="0.40300000000000002"/>
    <n v="0.186"/>
    <n v="0.16500000000000001"/>
    <n v="0.23699999999999999"/>
    <n v="0.23200000000000001"/>
    <n v="0.20399999999999999"/>
    <n v="0.189"/>
    <n v="0.15"/>
    <n v="0.189"/>
    <n v="0.18099999999999999"/>
    <n v="0.17100000000000001"/>
    <n v="1E-3"/>
    <n v="1E-3"/>
    <n v="3.0000000000000001E-3"/>
    <n v="0"/>
    <n v="27.858499999999999"/>
    <n v="48.560500000000005"/>
    <n v="5.9109999999999996"/>
    <n v="14.348000000000001"/>
  </r>
  <r>
    <x v="24"/>
    <x v="21"/>
    <s v="NOR"/>
    <n v="5403021"/>
    <n v="550000000000"/>
    <n v="0.70099999999999996"/>
    <n v="0.13"/>
    <n v="40.918999999999997"/>
    <n v="-0.27700000000000002"/>
    <n v="-0.67300000000000004"/>
    <n v="47.331000000000003"/>
    <n v="5.1999999999999998E-2"/>
    <n v="0.111"/>
    <n v="8.76"/>
    <n v="0.13984210526315788"/>
    <n v="8.3000000000000004E-2"/>
    <n v="7.5730000000000004"/>
    <n v="0.12689473684210531"/>
    <n v="7.1999999999999995E-2"/>
    <n v="4.1779999999999999"/>
    <n v="0.77300000000000002"/>
    <n v="49.333388888888884"/>
    <n v="9.9356111111111076"/>
    <n v="0.1318125"/>
    <n v="62.601999999999997"/>
    <n v="2672.2220000000002"/>
    <n v="3894.5070000000001"/>
    <n v="617.52300000000002"/>
    <n v="74.301000000000002"/>
    <n v="469.60399999999998"/>
    <n v="1223.3"/>
    <n v="1426.0429999999999"/>
    <n v="22.148"/>
    <n v="105328.086"/>
    <n v="1.5403157894736845"/>
    <n v="1.5189999999999999"/>
    <n v="0.28100000000000003"/>
    <n v="12.673"/>
    <n v="2.3460000000000001"/>
    <n v="9.9734999999999978"/>
    <n v="5.708499999999999"/>
    <n v="6.4119999999999999"/>
    <n v="1.1870000000000001"/>
    <n v="5.1820000000000004"/>
    <n v="1.0691999999999999"/>
    <n v="3.9324999999999997"/>
    <n v="0.81459999999999988"/>
    <n v="21.478000000000002"/>
    <n v="3.9750000000000001"/>
    <n v="6.8000000000000005E-2"/>
    <n v="0.37"/>
    <n v="569.09"/>
    <n v="4.2000000000000003E-2"/>
    <n v="0.11"/>
    <n v="0.115"/>
    <n v="2.8000000000000001E-2"/>
    <n v="0.13900000000000001"/>
    <n v="0.154"/>
    <n v="0.157"/>
    <n v="7.6999999999999999E-2"/>
    <n v="0.40300000000000002"/>
    <n v="0.185"/>
    <n v="0.16500000000000001"/>
    <n v="0.23599999999999999"/>
    <n v="0.22900000000000001"/>
    <n v="0.36499999999999999"/>
    <n v="0.16"/>
    <n v="0.16300000000000001"/>
    <n v="0.18099999999999999"/>
    <n v="0.125"/>
    <n v="0.17"/>
    <n v="1E-3"/>
    <n v="1E-3"/>
    <n v="3.0000000000000001E-3"/>
    <n v="0"/>
    <n v="27.858499999999999"/>
    <n v="48.560500000000005"/>
    <n v="5.0764444444444443"/>
    <n v="11.451333333333334"/>
  </r>
  <r>
    <x v="25"/>
    <x v="0"/>
    <s v="QAT"/>
    <n v="645947"/>
    <n v="17759890110"/>
    <n v="0.46800000000000003"/>
    <n v="0.72399999999999998"/>
    <n v="34.012"/>
    <n v="3.2559999999999998"/>
    <n v="10.587"/>
    <n v="34.048000000000002"/>
    <n v="3.2930000000000001"/>
    <n v="10.706"/>
    <n v="52.710999999999999"/>
    <n v="1.34"/>
    <n v="0.254"/>
    <n v="52.654000000000003"/>
    <n v="1.3380000000000001"/>
    <n v="0.253"/>
    <n v="0"/>
    <n v="0"/>
    <n v="15.622999999999999"/>
    <n v="24.187000000000001"/>
    <n v="0.61499999999999999"/>
    <n v="5.2240000000000002"/>
    <n v="594.59699999999998"/>
    <n v="595.25599999999997"/>
    <n v="0"/>
    <n v="113.501"/>
    <n v="373.137"/>
    <n v="0.66"/>
    <n v="102.735"/>
    <m/>
    <n v="207755.625"/>
    <n v="5.2809999999999997"/>
    <n v="0"/>
    <n v="0"/>
    <n v="24.286000000000001"/>
    <n v="37.597999999999999"/>
    <n v="58.828000000000003"/>
    <n v="58.828000000000003"/>
    <n v="3.6999999999999998E-2"/>
    <n v="5.7000000000000002E-2"/>
    <n v="9.15"/>
    <n v="14.164999999999999"/>
    <n v="0.15"/>
    <n v="0.23200000000000001"/>
    <n v="9.2579999999999991"/>
    <n v="14.332000000000001"/>
    <m/>
    <m/>
    <n v="134.19900000000001"/>
    <n v="6.5000000000000002E-2"/>
    <n v="0.13400000000000001"/>
    <n v="0.111"/>
    <n v="0"/>
    <n v="2.8000000000000001E-2"/>
    <n v="5.7000000000000002E-2"/>
    <n v="3.5000000000000003E-2"/>
    <n v="0"/>
    <n v="1.06"/>
    <n v="0.30599999999999999"/>
    <n v="0"/>
    <n v="2.8000000000000001E-2"/>
    <m/>
    <n v="0"/>
    <n v="0.51300000000000001"/>
    <n v="1E-3"/>
    <n v="0.09"/>
    <m/>
    <n v="8.1000000000000003E-2"/>
    <n v="1E-3"/>
    <n v="0"/>
    <n v="1E-3"/>
    <n v="0"/>
    <n v="38"/>
    <n v="38"/>
    <n v="-18.388000000000002"/>
    <n v="-54.064999999999998"/>
  </r>
  <r>
    <x v="25"/>
    <x v="1"/>
    <s v="QAT"/>
    <n v="678838"/>
    <n v="17538461538"/>
    <n v="0.47"/>
    <n v="0.69199999999999995"/>
    <n v="41.213999999999999"/>
    <n v="7.202"/>
    <n v="21.173999999999999"/>
    <n v="41.213999999999999"/>
    <n v="7.165"/>
    <n v="21.044"/>
    <n v="60.712000000000003"/>
    <n v="1.4159999999999999"/>
    <n v="0.32"/>
    <n v="60.712000000000003"/>
    <n v="1.4159999999999999"/>
    <n v="0.32"/>
    <n v="0"/>
    <n v="0"/>
    <n v="19.623000000000001"/>
    <n v="28.905999999999999"/>
    <n v="0.67400000000000004"/>
    <n v="5.694"/>
    <n v="635.80999999999995"/>
    <n v="636.47"/>
    <n v="0"/>
    <n v="114.07599999999999"/>
    <n v="397.74599999999998"/>
    <n v="0.66"/>
    <n v="118.29300000000001"/>
    <m/>
    <n v="189988.266"/>
    <n v="4.431"/>
    <n v="0.57499999999999996"/>
    <n v="0.84699999999999998"/>
    <n v="24.61"/>
    <n v="36.253"/>
    <n v="55.3"/>
    <n v="55.3"/>
    <n v="0"/>
    <n v="0"/>
    <n v="8.6999999999999993"/>
    <n v="12.816000000000001"/>
    <n v="0.14000000000000001"/>
    <n v="0.20599999999999999"/>
    <n v="15.558999999999999"/>
    <n v="22.92"/>
    <m/>
    <m/>
    <n v="128.971"/>
    <n v="6.2E-2"/>
    <n v="0.161"/>
    <n v="0.13600000000000001"/>
    <n v="0"/>
    <n v="0.03"/>
    <n v="5.8999999999999997E-2"/>
    <n v="3.6999999999999998E-2"/>
    <n v="0"/>
    <n v="1.038"/>
    <n v="0.314"/>
    <n v="0"/>
    <n v="3.1E-2"/>
    <m/>
    <n v="0.20499999999999999"/>
    <n v="0.51600000000000001"/>
    <n v="0"/>
    <n v="0.15"/>
    <m/>
    <n v="8.5000000000000006E-2"/>
    <n v="1E-3"/>
    <n v="0"/>
    <n v="1E-3"/>
    <n v="0"/>
    <n v="37.54"/>
    <n v="37.54"/>
    <n v="-21.591000000000001"/>
    <n v="-52.387999999999998"/>
  </r>
  <r>
    <x v="25"/>
    <x v="2"/>
    <s v="QAT"/>
    <n v="713195"/>
    <n v="19363736264"/>
    <n v="0.498"/>
    <n v="0.69799999999999995"/>
    <n v="40.703000000000003"/>
    <n v="-0.51100000000000001"/>
    <n v="-1.24"/>
    <n v="40.703000000000003"/>
    <n v="-0.51100000000000001"/>
    <n v="-1.24"/>
    <n v="57.070999999999998"/>
    <n v="1.1779999999999999"/>
    <n v="0.28699999999999998"/>
    <n v="57.070999999999998"/>
    <n v="1.1779999999999999"/>
    <n v="0.28699999999999998"/>
    <n v="0"/>
    <n v="0"/>
    <n v="22.420999999999999"/>
    <n v="31.437999999999999"/>
    <n v="0.64900000000000002"/>
    <n v="6.1909999999999998"/>
    <n v="676.51300000000003"/>
    <n v="677.17200000000003"/>
    <n v="0"/>
    <n v="114.652"/>
    <n v="422.73899999999998"/>
    <n v="0.66"/>
    <n v="132.93100000000001"/>
    <m/>
    <n v="199143.96900000001"/>
    <n v="4.1120000000000001"/>
    <n v="0.57499999999999996"/>
    <n v="0.80700000000000005"/>
    <n v="24.992000000000001"/>
    <n v="35.042999999999999"/>
    <n v="58.048999999999999"/>
    <n v="58.048999999999999"/>
    <n v="0"/>
    <n v="0"/>
    <n v="8.68"/>
    <n v="12.170999999999999"/>
    <n v="0.15"/>
    <n v="0.21"/>
    <n v="14.638"/>
    <n v="20.524000000000001"/>
    <m/>
    <m/>
    <n v="142.02799999999999"/>
    <n v="6.3E-2"/>
    <n v="0.155"/>
    <n v="0.129"/>
    <n v="0"/>
    <n v="3.1E-2"/>
    <n v="6.2E-2"/>
    <n v="3.9E-2"/>
    <n v="0"/>
    <n v="1.016"/>
    <n v="0.32100000000000001"/>
    <n v="0"/>
    <n v="3.4000000000000002E-2"/>
    <m/>
    <n v="0.193"/>
    <n v="0.50900000000000001"/>
    <n v="0"/>
    <n v="0.14099999999999999"/>
    <m/>
    <n v="0.09"/>
    <n v="1E-3"/>
    <n v="0"/>
    <n v="1E-3"/>
    <n v="0"/>
    <n v="41.4"/>
    <n v="41.4"/>
    <n v="-18.280999999999999"/>
    <n v="-44.914000000000001"/>
  </r>
  <r>
    <x v="25"/>
    <x v="3"/>
    <s v="QAT"/>
    <n v="748535"/>
    <n v="23533791209"/>
    <n v="0.50900000000000001"/>
    <n v="0.68"/>
    <n v="41.3"/>
    <n v="0.59799999999999998"/>
    <n v="1.4690000000000001"/>
    <n v="41.3"/>
    <n v="0.59799999999999998"/>
    <n v="1.4690000000000001"/>
    <n v="55.174999999999997"/>
    <n v="1.0389999999999999"/>
    <n v="0.253"/>
    <n v="55.174999999999997"/>
    <n v="1.0389999999999999"/>
    <n v="0.253"/>
    <n v="0"/>
    <n v="0"/>
    <n v="22.92"/>
    <n v="30.62"/>
    <n v="0.57699999999999996"/>
    <n v="6.7"/>
    <n v="717.81299999999999"/>
    <n v="718.47299999999996"/>
    <n v="0"/>
    <n v="115.227"/>
    <n v="449.53"/>
    <n v="0.66"/>
    <n v="146.35599999999999"/>
    <m/>
    <n v="217673.234"/>
    <n v="4.0999999999999996"/>
    <n v="0.57499999999999996"/>
    <n v="0.76800000000000002"/>
    <n v="26.791"/>
    <n v="35.790999999999997"/>
    <n v="60.051000000000002"/>
    <n v="60.051000000000002"/>
    <n v="0"/>
    <n v="0"/>
    <n v="9.9499999999999993"/>
    <n v="13.292999999999999"/>
    <n v="0.16"/>
    <n v="0.214"/>
    <n v="13.425000000000001"/>
    <n v="17.934999999999999"/>
    <m/>
    <m/>
    <n v="162.93600000000001"/>
    <n v="0.06"/>
    <n v="0.14899999999999999"/>
    <n v="0.124"/>
    <n v="0"/>
    <n v="3.2000000000000001E-2"/>
    <n v="6.4000000000000001E-2"/>
    <n v="0.04"/>
    <n v="0"/>
    <n v="0.995"/>
    <n v="0.32900000000000001"/>
    <n v="0"/>
    <n v="3.6999999999999998E-2"/>
    <m/>
    <n v="0.192"/>
    <n v="0.52700000000000002"/>
    <n v="0"/>
    <n v="0.126"/>
    <m/>
    <n v="9.5000000000000001E-2"/>
    <n v="1E-3"/>
    <n v="0"/>
    <n v="1E-3"/>
    <n v="0"/>
    <n v="44.95"/>
    <n v="44.95"/>
    <n v="-18.381"/>
    <n v="-44.505000000000003"/>
  </r>
  <r>
    <x v="25"/>
    <x v="4"/>
    <s v="QAT"/>
    <n v="777951"/>
    <n v="27703759700"/>
    <n v="0.498"/>
    <n v="0.64100000000000001"/>
    <n v="42.710999999999999"/>
    <n v="1.411"/>
    <n v="3.4159999999999999"/>
    <n v="42.710999999999999"/>
    <n v="1.411"/>
    <n v="3.4159999999999999"/>
    <n v="54.902000000000001"/>
    <n v="0.81399999999999995"/>
    <n v="0.217"/>
    <n v="54.902000000000001"/>
    <n v="0.81399999999999995"/>
    <n v="0.217"/>
    <n v="0"/>
    <n v="0"/>
    <n v="23.120999999999999"/>
    <n v="29.721"/>
    <n v="0.441"/>
    <n v="7.1989999999999998"/>
    <n v="760.52499999999998"/>
    <n v="761.18399999999997"/>
    <n v="0"/>
    <n v="115.80200000000001"/>
    <n v="482.36700000000002"/>
    <n v="0.66"/>
    <n v="155.15700000000001"/>
    <m/>
    <n v="253062.59400000001"/>
    <n v="3.7509999999999999"/>
    <n v="0.57499999999999996"/>
    <n v="0.73899999999999999"/>
    <n v="32.837000000000003"/>
    <n v="42.209000000000003"/>
    <n v="62.034999999999997"/>
    <n v="62.034999999999997"/>
    <n v="0"/>
    <n v="0"/>
    <n v="10.91"/>
    <n v="14.023999999999999"/>
    <n v="0.17"/>
    <n v="0.219"/>
    <n v="8.8010000000000002"/>
    <n v="11.313000000000001"/>
    <m/>
    <m/>
    <n v="196.87"/>
    <n v="5.5E-2"/>
    <n v="0.14899999999999999"/>
    <n v="0.126"/>
    <n v="0"/>
    <n v="3.3000000000000002E-2"/>
    <n v="6.6000000000000003E-2"/>
    <n v="4.2000000000000003E-2"/>
    <n v="0"/>
    <n v="0.97199999999999998"/>
    <n v="0.34"/>
    <n v="0"/>
    <n v="3.7999999999999999E-2"/>
    <m/>
    <n v="0.17799999999999999"/>
    <n v="0.625"/>
    <n v="0"/>
    <n v="0.08"/>
    <m/>
    <n v="0.1"/>
    <n v="1E-3"/>
    <n v="0"/>
    <n v="1E-3"/>
    <n v="0"/>
    <n v="48.26"/>
    <n v="48.26"/>
    <n v="-19.59"/>
    <n v="-45.866"/>
  </r>
  <r>
    <x v="25"/>
    <x v="5"/>
    <s v="QAT"/>
    <n v="848718"/>
    <n v="32843727200"/>
    <n v="0.52300000000000002"/>
    <n v="0.61599999999999999"/>
    <n v="50.69"/>
    <n v="7.9790000000000001"/>
    <n v="18.68"/>
    <n v="50.726999999999997"/>
    <n v="8.0150000000000006"/>
    <n v="18.765999999999998"/>
    <n v="59.768999999999998"/>
    <n v="0.81499999999999995"/>
    <n v="0.22800000000000001"/>
    <n v="59.725000000000001"/>
    <n v="0.81399999999999995"/>
    <n v="0.22700000000000001"/>
    <n v="0"/>
    <n v="0"/>
    <n v="30.106000000000002"/>
    <n v="35.472000000000001"/>
    <n v="0.48399999999999999"/>
    <n v="7.7220000000000004"/>
    <n v="811.21500000000003"/>
    <n v="811.91099999999994"/>
    <n v="0"/>
    <n v="123.30200000000001"/>
    <n v="514.18100000000004"/>
    <n v="0.69599999999999995"/>
    <n v="166.01"/>
    <m/>
    <n v="262585.68800000002"/>
    <n v="3.5790000000000002"/>
    <n v="7.5"/>
    <n v="8.8369999999999997"/>
    <n v="31.815000000000001"/>
    <n v="37.484999999999999"/>
    <n v="58.558999999999997"/>
    <n v="58.558999999999997"/>
    <n v="3.6999999999999998E-2"/>
    <n v="4.2999999999999997E-2"/>
    <n v="10.86"/>
    <n v="12.795999999999999"/>
    <n v="0.18"/>
    <n v="0.21199999999999999"/>
    <n v="10.853"/>
    <n v="12.787000000000001"/>
    <m/>
    <m/>
    <n v="222.86099999999999"/>
    <n v="5.3999999999999999E-2"/>
    <n v="0.17100000000000001"/>
    <n v="0.14799999999999999"/>
    <n v="0"/>
    <n v="3.4000000000000002E-2"/>
    <n v="6.9000000000000006E-2"/>
    <n v="4.3999999999999997E-2"/>
    <n v="0"/>
    <n v="1.006"/>
    <n v="0.34899999999999998"/>
    <n v="0"/>
    <n v="0.04"/>
    <m/>
    <n v="2.173"/>
    <n v="0.59099999999999997"/>
    <n v="1E-3"/>
    <n v="9.7000000000000003E-2"/>
    <m/>
    <n v="0.105"/>
    <n v="1E-3"/>
    <n v="0"/>
    <n v="1E-3"/>
    <n v="0"/>
    <n v="49.7"/>
    <n v="49.7"/>
    <n v="-20.584"/>
    <n v="-40.607999999999997"/>
  </r>
  <r>
    <x v="25"/>
    <x v="6"/>
    <s v="QAT"/>
    <n v="1015064"/>
    <n v="38983694700"/>
    <n v="0.55300000000000005"/>
    <n v="0.54500000000000004"/>
    <n v="63.197000000000003"/>
    <n v="12.507"/>
    <n v="24.672999999999998"/>
    <n v="63.197000000000003"/>
    <n v="12.47"/>
    <n v="24.582999999999998"/>
    <n v="62.259"/>
    <n v="0.73199999999999998"/>
    <n v="0.27"/>
    <n v="62.259"/>
    <n v="0.73199999999999998"/>
    <n v="0.27"/>
    <n v="0"/>
    <n v="0"/>
    <n v="30.497"/>
    <n v="30.044"/>
    <n v="0.35299999999999998"/>
    <n v="8.2750000000000004"/>
    <n v="874.41200000000003"/>
    <n v="875.10799999999995"/>
    <n v="0"/>
    <n v="131.18700000000001"/>
    <n v="550.26800000000003"/>
    <n v="0.69599999999999995"/>
    <n v="184.68199999999999"/>
    <m/>
    <n v="230796"/>
    <n v="2.714"/>
    <n v="7.8849999999999998"/>
    <n v="7.7679999999999998"/>
    <n v="36.087000000000003"/>
    <n v="35.551000000000002"/>
    <n v="54.981999999999999"/>
    <n v="54.981999999999999"/>
    <n v="0"/>
    <n v="0"/>
    <n v="11.68"/>
    <n v="11.507"/>
    <n v="0.21"/>
    <n v="0.20699999999999999"/>
    <n v="18.672000000000001"/>
    <n v="18.395"/>
    <m/>
    <m/>
    <n v="234.273"/>
    <n v="5.2999999999999999E-2"/>
    <n v="0.20699999999999999"/>
    <n v="0.17699999999999999"/>
    <n v="0"/>
    <n v="3.5000000000000003E-2"/>
    <n v="7.1999999999999995E-2"/>
    <n v="4.5999999999999999E-2"/>
    <n v="0"/>
    <n v="1.0409999999999999"/>
    <n v="0.36"/>
    <n v="0"/>
    <n v="4.2999999999999997E-2"/>
    <m/>
    <n v="2.2730000000000001"/>
    <n v="0.65500000000000003"/>
    <n v="0"/>
    <n v="0.16600000000000001"/>
    <m/>
    <n v="0.111"/>
    <n v="1E-3"/>
    <n v="0"/>
    <n v="1E-3"/>
    <n v="0"/>
    <n v="55.81"/>
    <n v="55.81"/>
    <n v="-32.700000000000003"/>
    <n v="-51.743000000000002"/>
  </r>
  <r>
    <x v="25"/>
    <x v="7"/>
    <s v="QAT"/>
    <n v="1231904"/>
    <n v="46123662200"/>
    <n v="0.86899999999999999"/>
    <n v="0.70499999999999996"/>
    <n v="62.901000000000003"/>
    <n v="-0.29599999999999999"/>
    <n v="-0.46899999999999997"/>
    <n v="62.936999999999998"/>
    <n v="-0.26"/>
    <n v="-0.41099999999999998"/>
    <n v="51.088999999999999"/>
    <n v="0.56299999999999994"/>
    <n v="0.246"/>
    <n v="51.06"/>
    <n v="0.56299999999999994"/>
    <n v="0.246"/>
    <n v="0"/>
    <n v="0"/>
    <n v="36.22"/>
    <n v="29.402000000000001"/>
    <n v="0.32400000000000001"/>
    <n v="9.1440000000000001"/>
    <n v="937.31200000000001"/>
    <n v="938.04499999999996"/>
    <n v="0"/>
    <n v="139.26599999999999"/>
    <n v="591.73400000000004"/>
    <n v="0.73299999999999998"/>
    <n v="197.16800000000001"/>
    <m/>
    <n v="207280.516"/>
    <n v="2.2850000000000001"/>
    <n v="8.0790000000000006"/>
    <n v="6.5579999999999998"/>
    <n v="41.466999999999999"/>
    <n v="33.661000000000001"/>
    <n v="51.326999999999998"/>
    <n v="51.326999999999998"/>
    <n v="3.6999999999999998E-2"/>
    <n v="0.03"/>
    <n v="12.87"/>
    <n v="10.446999999999999"/>
    <n v="0.33"/>
    <n v="0.26800000000000002"/>
    <n v="12.486000000000001"/>
    <n v="10.135999999999999"/>
    <m/>
    <m/>
    <n v="255.35"/>
    <n v="7.6999999999999999E-2"/>
    <n v="0.2"/>
    <n v="0.17499999999999999"/>
    <n v="0"/>
    <n v="3.6999999999999998E-2"/>
    <n v="7.4999999999999997E-2"/>
    <n v="4.9000000000000002E-2"/>
    <n v="0"/>
    <n v="1.0740000000000001"/>
    <n v="0.373"/>
    <n v="0"/>
    <n v="4.4999999999999998E-2"/>
    <m/>
    <n v="2.2189999999999999"/>
    <n v="0.72799999999999998"/>
    <n v="1E-3"/>
    <n v="0.111"/>
    <m/>
    <n v="0.11700000000000001"/>
    <n v="1E-3"/>
    <n v="0"/>
    <n v="1E-3"/>
    <n v="0"/>
    <n v="63.23"/>
    <n v="63.23"/>
    <n v="-26.681000000000001"/>
    <n v="-42.417000000000002"/>
  </r>
  <r>
    <x v="25"/>
    <x v="8"/>
    <s v="QAT"/>
    <n v="1444287"/>
    <n v="53263629700"/>
    <n v="1.36"/>
    <n v="0.94199999999999995"/>
    <n v="64.257000000000005"/>
    <n v="1.3560000000000001"/>
    <n v="2.1560000000000001"/>
    <n v="64.257000000000005"/>
    <n v="1.319"/>
    <n v="2.0960000000000001"/>
    <n v="44.49"/>
    <n v="0.44500000000000001"/>
    <n v="0.22700000000000001"/>
    <n v="44.49"/>
    <n v="0.44500000000000001"/>
    <n v="0.22700000000000001"/>
    <n v="0"/>
    <n v="0"/>
    <n v="37.113999999999997"/>
    <n v="25.696999999999999"/>
    <n v="0.25700000000000001"/>
    <n v="10.504"/>
    <n v="1001.569"/>
    <n v="1002.302"/>
    <n v="0"/>
    <n v="146.184"/>
    <n v="633.29899999999998"/>
    <n v="0.73299999999999998"/>
    <n v="211.58199999999999"/>
    <m/>
    <n v="196001"/>
    <n v="1.9590000000000001"/>
    <n v="6.9180000000000001"/>
    <n v="4.79"/>
    <n v="41.564"/>
    <n v="28.779"/>
    <n v="46.951000000000001"/>
    <n v="46.951000000000001"/>
    <n v="0"/>
    <n v="0"/>
    <n v="14.16"/>
    <n v="9.8040000000000003"/>
    <n v="0.37"/>
    <n v="0.25600000000000001"/>
    <n v="14.414"/>
    <n v="9.98"/>
    <m/>
    <m/>
    <n v="283.08199999999999"/>
    <n v="0.11899999999999999"/>
    <n v="0.2"/>
    <n v="0.17499999999999999"/>
    <n v="0"/>
    <n v="0.04"/>
    <n v="7.8E-2"/>
    <n v="5.0999999999999997E-2"/>
    <n v="0"/>
    <n v="1.0960000000000001"/>
    <n v="0.38500000000000001"/>
    <n v="0"/>
    <n v="4.7E-2"/>
    <m/>
    <n v="1.849"/>
    <n v="0.70899999999999996"/>
    <n v="0"/>
    <n v="0.128"/>
    <m/>
    <n v="0.124"/>
    <n v="1E-3"/>
    <n v="0"/>
    <n v="2E-3"/>
    <n v="0"/>
    <n v="67.81"/>
    <n v="67.81"/>
    <n v="-27.143000000000001"/>
    <n v="-42.241999999999997"/>
  </r>
  <r>
    <x v="25"/>
    <x v="9"/>
    <s v="QAT"/>
    <n v="1610281"/>
    <n v="48003597200"/>
    <n v="1.472"/>
    <n v="0.91400000000000003"/>
    <n v="68.596999999999994"/>
    <n v="4.34"/>
    <n v="6.7539999999999996"/>
    <n v="68.632999999999996"/>
    <n v="4.3769999999999998"/>
    <n v="6.8109999999999999"/>
    <n v="42.622"/>
    <n v="0.38400000000000001"/>
    <n v="0.23899999999999999"/>
    <n v="42.598999999999997"/>
    <n v="0.38400000000000001"/>
    <n v="0.23899999999999999"/>
    <n v="0"/>
    <n v="0"/>
    <n v="49.347999999999999"/>
    <n v="30.646000000000001"/>
    <n v="0.27600000000000002"/>
    <n v="11.977"/>
    <n v="1070.1659999999999"/>
    <n v="1070.9349999999999"/>
    <n v="0"/>
    <n v="153.81200000000001"/>
    <n v="678.029"/>
    <n v="0.76900000000000002"/>
    <n v="226.34800000000001"/>
    <m/>
    <n v="178237.71900000001"/>
    <n v="1.6060000000000001"/>
    <n v="7.6280000000000001"/>
    <n v="4.7370000000000001"/>
    <n v="44.73"/>
    <n v="27.777999999999999"/>
    <n v="43.197000000000003"/>
    <n v="43.197000000000003"/>
    <n v="3.6999999999999998E-2"/>
    <n v="2.3E-2"/>
    <n v="14.83"/>
    <n v="9.2100000000000009"/>
    <n v="0.39"/>
    <n v="0.24199999999999999"/>
    <n v="14.766"/>
    <n v="9.17"/>
    <m/>
    <m/>
    <n v="287.01299999999998"/>
    <n v="0.125"/>
    <n v="0.217"/>
    <n v="0.188"/>
    <n v="0"/>
    <n v="4.3999999999999997E-2"/>
    <n v="8.2000000000000003E-2"/>
    <n v="5.3999999999999999E-2"/>
    <n v="0"/>
    <n v="1.121"/>
    <n v="0.39800000000000002"/>
    <n v="0"/>
    <n v="4.9000000000000002E-2"/>
    <m/>
    <n v="2.0110000000000001"/>
    <n v="0.77800000000000002"/>
    <n v="1E-3"/>
    <n v="0.13400000000000001"/>
    <m/>
    <n v="0.13200000000000001"/>
    <n v="1E-3"/>
    <n v="0"/>
    <n v="2E-3"/>
    <n v="0"/>
    <n v="69.56"/>
    <n v="69.56"/>
    <n v="-19.248999999999999"/>
    <n v="-28.061"/>
  </r>
  <r>
    <x v="25"/>
    <x v="10"/>
    <s v="QAT"/>
    <n v="1713512"/>
    <n v="55143564700"/>
    <n v="1.355"/>
    <n v="0.79100000000000004"/>
    <n v="71.92"/>
    <n v="3.323"/>
    <n v="4.8449999999999998"/>
    <n v="71.92"/>
    <n v="3.2869999999999999"/>
    <n v="4.7889999999999997"/>
    <n v="41.972000000000001"/>
    <n v="0.307"/>
    <n v="0.215"/>
    <n v="41.972000000000001"/>
    <n v="0.307"/>
    <n v="0.215"/>
    <n v="0"/>
    <n v="0"/>
    <n v="44.125999999999998"/>
    <n v="25.751999999999999"/>
    <n v="0.188"/>
    <n v="13.332000000000001"/>
    <n v="1142.086"/>
    <n v="1142.855"/>
    <n v="0"/>
    <n v="155.78"/>
    <n v="731.42399999999998"/>
    <n v="0.76900000000000002"/>
    <n v="241.55"/>
    <m/>
    <n v="194843.92199999999"/>
    <n v="1.4239999999999999"/>
    <n v="1.968"/>
    <n v="1.1479999999999999"/>
    <n v="53.395000000000003"/>
    <n v="31.161000000000001"/>
    <n v="45.83"/>
    <n v="45.83"/>
    <n v="0"/>
    <n v="0"/>
    <n v="17.23"/>
    <n v="10.055"/>
    <n v="0.41"/>
    <n v="0.23899999999999999"/>
    <n v="15.202"/>
    <n v="8.8719999999999999"/>
    <m/>
    <m/>
    <n v="333.86700000000002"/>
    <n v="0.108"/>
    <n v="0.216"/>
    <n v="0.188"/>
    <n v="0"/>
    <n v="4.7E-2"/>
    <n v="8.5000000000000006E-2"/>
    <n v="5.6000000000000001E-2"/>
    <n v="0"/>
    <n v="1.105"/>
    <n v="0.41499999999999998"/>
    <n v="0"/>
    <n v="5.0999999999999997E-2"/>
    <m/>
    <n v="0.51600000000000001"/>
    <n v="0.86199999999999999"/>
    <n v="0"/>
    <n v="0.13400000000000001"/>
    <m/>
    <n v="0.14000000000000001"/>
    <n v="1E-3"/>
    <n v="1E-3"/>
    <n v="2E-3"/>
    <n v="0"/>
    <n v="78.53"/>
    <n v="78.53"/>
    <n v="-27.794"/>
    <n v="-38.646000000000001"/>
  </r>
  <r>
    <x v="25"/>
    <x v="11"/>
    <s v="QAT"/>
    <n v="1804175"/>
    <n v="63283532200"/>
    <n v="1.7689999999999999"/>
    <n v="0.98099999999999998"/>
    <n v="79.647999999999996"/>
    <n v="7.7270000000000003"/>
    <n v="10.744999999999999"/>
    <n v="79.683999999999997"/>
    <n v="7.7640000000000002"/>
    <n v="10.795"/>
    <n v="44.167000000000002"/>
    <n v="0.26900000000000002"/>
    <n v="0.20399999999999999"/>
    <n v="44.146000000000001"/>
    <n v="0.26900000000000002"/>
    <n v="0.20399999999999999"/>
    <n v="0"/>
    <n v="0"/>
    <n v="35.204999999999998"/>
    <n v="19.513000000000002"/>
    <n v="0.11899999999999999"/>
    <n v="15.101000000000001"/>
    <n v="1221.7329999999999"/>
    <n v="1222.54"/>
    <n v="0"/>
    <n v="156.85300000000001"/>
    <n v="798.10599999999999"/>
    <n v="0.80600000000000005"/>
    <n v="251.673"/>
    <m/>
    <n v="216384.266"/>
    <n v="1.3160000000000001"/>
    <n v="1.0740000000000001"/>
    <n v="0.59499999999999997"/>
    <n v="66.680999999999997"/>
    <n v="36.959000000000003"/>
    <n v="48.898000000000003"/>
    <n v="48.898000000000003"/>
    <n v="3.6999999999999998E-2"/>
    <n v="0.02"/>
    <n v="19.23"/>
    <n v="10.659000000000001"/>
    <n v="0.44"/>
    <n v="0.24399999999999999"/>
    <n v="10.124000000000001"/>
    <n v="5.6109999999999998"/>
    <m/>
    <m/>
    <n v="390.39499999999998"/>
    <n v="0.13100000000000001"/>
    <n v="0.23100000000000001"/>
    <n v="0.20200000000000001"/>
    <n v="0"/>
    <n v="5.0999999999999997E-2"/>
    <n v="8.8999999999999996E-2"/>
    <n v="5.8999999999999997E-2"/>
    <n v="0"/>
    <n v="1.0840000000000001"/>
    <n v="0.437"/>
    <n v="0"/>
    <n v="5.1999999999999998E-2"/>
    <m/>
    <n v="0.28999999999999998"/>
    <n v="1.0469999999999999"/>
    <n v="1E-3"/>
    <n v="8.8999999999999996E-2"/>
    <m/>
    <n v="0.15"/>
    <n v="1E-3"/>
    <n v="1E-3"/>
    <n v="2E-3"/>
    <n v="0"/>
    <n v="88.22"/>
    <n v="88.22"/>
    <n v="-44.442999999999998"/>
    <n v="-55.798999999999999"/>
  </r>
  <r>
    <x v="25"/>
    <x v="12"/>
    <s v="QAT"/>
    <n v="1905670"/>
    <n v="72423500000"/>
    <n v="1.913"/>
    <n v="1.004"/>
    <n v="93.822999999999993"/>
    <n v="14.175000000000001"/>
    <n v="17.797000000000001"/>
    <n v="93.896000000000001"/>
    <n v="14.212"/>
    <n v="17.835000000000001"/>
    <n v="49.271999999999998"/>
    <n v="0.29699999999999999"/>
    <n v="0.21199999999999999"/>
    <n v="49.232999999999997"/>
    <n v="0.29599999999999999"/>
    <n v="0.21199999999999999"/>
    <n v="0"/>
    <n v="0"/>
    <n v="44.609000000000002"/>
    <n v="23.408000000000001"/>
    <n v="0.14099999999999999"/>
    <n v="17.013999999999999"/>
    <n v="1315.556"/>
    <n v="1316.4359999999999"/>
    <n v="0"/>
    <n v="159.72399999999999"/>
    <n v="879.77300000000002"/>
    <n v="0.879"/>
    <n v="259.04500000000002"/>
    <m/>
    <n v="232316.57800000001"/>
    <n v="1.3979999999999999"/>
    <n v="2.871"/>
    <n v="1.5069999999999999"/>
    <n v="81.667000000000002"/>
    <n v="42.854999999999997"/>
    <n v="50.695999999999998"/>
    <n v="50.695999999999998"/>
    <n v="7.2999999999999995E-2"/>
    <n v="3.7999999999999999E-2"/>
    <n v="20.65"/>
    <n v="10.836"/>
    <n v="0.45"/>
    <n v="0.23599999999999999"/>
    <n v="7.3719999999999999"/>
    <n v="3.8679999999999999"/>
    <m/>
    <m/>
    <n v="442.71899999999999"/>
    <n v="0.13800000000000001"/>
    <n v="0.26800000000000002"/>
    <n v="0.23599999999999999"/>
    <n v="0"/>
    <n v="5.5E-2"/>
    <n v="9.2999999999999999E-2"/>
    <n v="6.2E-2"/>
    <n v="0"/>
    <n v="1.0760000000000001"/>
    <n v="0.46500000000000002"/>
    <n v="0"/>
    <n v="5.1999999999999998E-2"/>
    <m/>
    <n v="0.755"/>
    <n v="1.256"/>
    <n v="2E-3"/>
    <n v="6.4000000000000001E-2"/>
    <m/>
    <n v="0.16"/>
    <n v="2E-3"/>
    <n v="1E-3"/>
    <n v="2E-3"/>
    <n v="0"/>
    <n v="96.61"/>
    <n v="96.61"/>
    <n v="-49.213999999999999"/>
    <n v="-52.454000000000001"/>
  </r>
  <r>
    <x v="25"/>
    <x v="13"/>
    <s v="QAT"/>
    <n v="2035509"/>
    <n v="82563467500"/>
    <n v="1.8580000000000001"/>
    <n v="0.91300000000000003"/>
    <n v="83.99"/>
    <n v="-9.8330000000000002"/>
    <n v="-10.481"/>
    <n v="84.025999999999996"/>
    <n v="-9.8699999999999992"/>
    <n v="-10.510999999999999"/>
    <n v="41.28"/>
    <n v="0.249"/>
    <n v="0.17499999999999999"/>
    <n v="41.262"/>
    <n v="0.249"/>
    <n v="0.17499999999999999"/>
    <n v="0"/>
    <n v="0"/>
    <n v="47.243000000000002"/>
    <n v="23.209"/>
    <n v="0.14000000000000001"/>
    <n v="18.872"/>
    <n v="1399.546"/>
    <n v="1400.462"/>
    <n v="0"/>
    <n v="162.44300000000001"/>
    <n v="948.86"/>
    <n v="0.91600000000000004"/>
    <n v="269.37099999999998"/>
    <m/>
    <n v="236185.81200000001"/>
    <n v="1.425"/>
    <n v="2.718"/>
    <n v="1.335"/>
    <n v="69.087999999999994"/>
    <n v="33.941000000000003"/>
    <n v="48.405999999999999"/>
    <n v="48.405999999999999"/>
    <n v="3.6999999999999998E-2"/>
    <n v="1.7999999999999999E-2"/>
    <n v="21.4"/>
    <n v="10.513"/>
    <n v="0.48"/>
    <n v="0.23599999999999999"/>
    <n v="10.326000000000001"/>
    <n v="5.0730000000000004"/>
    <m/>
    <m/>
    <n v="480.75799999999998"/>
    <n v="0.129"/>
    <n v="0.23799999999999999"/>
    <n v="0.21"/>
    <n v="0"/>
    <n v="5.8000000000000003E-2"/>
    <n v="9.7000000000000003E-2"/>
    <n v="6.5000000000000002E-2"/>
    <n v="0"/>
    <n v="1.0660000000000001"/>
    <n v="0.48499999999999999"/>
    <n v="0"/>
    <n v="5.2999999999999999E-2"/>
    <m/>
    <n v="0.70099999999999996"/>
    <n v="1.056"/>
    <n v="1E-3"/>
    <n v="8.8999999999999996E-2"/>
    <m/>
    <n v="0.17"/>
    <n v="2E-3"/>
    <n v="1E-3"/>
    <n v="2E-3"/>
    <n v="0"/>
    <n v="98.53"/>
    <n v="98.53"/>
    <n v="-36.747"/>
    <n v="-43.750999999999998"/>
  </r>
  <r>
    <x v="25"/>
    <x v="14"/>
    <s v="QAT"/>
    <n v="2214471"/>
    <n v="93703435000"/>
    <n v="2.1240000000000001"/>
    <n v="0.95899999999999996"/>
    <n v="91.549000000000007"/>
    <n v="7.5590000000000002"/>
    <n v="9"/>
    <n v="91.549000000000007"/>
    <n v="7.5229999999999997"/>
    <n v="8.9529999999999994"/>
    <n v="41.341000000000001"/>
    <n v="0.25600000000000001"/>
    <n v="0.17599999999999999"/>
    <n v="41.341000000000001"/>
    <n v="0.25600000000000001"/>
    <n v="0.17599999999999999"/>
    <n v="0"/>
    <n v="0"/>
    <n v="56.911000000000001"/>
    <n v="25.7"/>
    <n v="0.159"/>
    <n v="20.995000000000001"/>
    <n v="1491.0940000000001"/>
    <n v="1492.01"/>
    <n v="0"/>
    <n v="164.804"/>
    <n v="1031.3630000000001"/>
    <n v="0.91600000000000004"/>
    <n v="273.93299999999999"/>
    <m/>
    <n v="234538.375"/>
    <n v="1.454"/>
    <n v="2.3610000000000002"/>
    <n v="1.0660000000000001"/>
    <n v="82.501999999999995"/>
    <n v="37.256"/>
    <n v="46.779000000000003"/>
    <n v="46.779000000000003"/>
    <n v="0"/>
    <n v="0"/>
    <n v="20.87"/>
    <n v="9.4239999999999995"/>
    <n v="0.53"/>
    <n v="0.23899999999999999"/>
    <n v="4.5620000000000003"/>
    <n v="2.06"/>
    <m/>
    <m/>
    <n v="519.37800000000004"/>
    <n v="0.14199999999999999"/>
    <n v="0.25700000000000001"/>
    <n v="0.22600000000000001"/>
    <n v="0"/>
    <n v="6.2E-2"/>
    <n v="0.10100000000000001"/>
    <n v="6.8000000000000005E-2"/>
    <n v="0"/>
    <n v="1.0549999999999999"/>
    <n v="0.50900000000000001"/>
    <n v="0"/>
    <n v="5.2999999999999999E-2"/>
    <m/>
    <n v="0.60899999999999999"/>
    <n v="1.24"/>
    <n v="0"/>
    <n v="3.9E-2"/>
    <m/>
    <n v="0.18"/>
    <n v="2E-3"/>
    <n v="1E-3"/>
    <n v="3.0000000000000001E-3"/>
    <n v="0"/>
    <n v="103.59"/>
    <n v="103.59"/>
    <n v="-34.637999999999998"/>
    <n v="-37.835999999999999"/>
  </r>
  <r>
    <x v="25"/>
    <x v="15"/>
    <s v="QAT"/>
    <n v="2414580"/>
    <n v="105843402500"/>
    <n v="2.403"/>
    <n v="0.995"/>
    <n v="91.326999999999998"/>
    <n v="-0.221"/>
    <n v="-0.24199999999999999"/>
    <n v="91.326999999999998"/>
    <n v="-0.221"/>
    <n v="-0.24199999999999999"/>
    <n v="37.823"/>
    <n v="0.24399999999999999"/>
    <n v="0.154"/>
    <n v="37.823"/>
    <n v="0.24399999999999999"/>
    <n v="0.154"/>
    <n v="0"/>
    <n v="0"/>
    <n v="67.600999999999999"/>
    <n v="27.997"/>
    <n v="0.18"/>
    <n v="23.398"/>
    <n v="1582.422"/>
    <n v="1583.338"/>
    <n v="0"/>
    <n v="166.89099999999999"/>
    <n v="1115.0630000000001"/>
    <n v="0.91600000000000004"/>
    <n v="277.06900000000002"/>
    <m/>
    <n v="245271.82800000001"/>
    <n v="1.579"/>
    <n v="2.0880000000000001"/>
    <n v="0.86499999999999999"/>
    <n v="83.700999999999993"/>
    <n v="34.664999999999999"/>
    <n v="44.226999999999997"/>
    <n v="44.226999999999997"/>
    <n v="0"/>
    <n v="0"/>
    <n v="20.86"/>
    <n v="8.6389999999999993"/>
    <n v="0.56000000000000005"/>
    <n v="0.23200000000000001"/>
    <n v="3.1360000000000001"/>
    <n v="1.2989999999999999"/>
    <m/>
    <m/>
    <n v="592.22799999999995"/>
    <n v="0.16600000000000001"/>
    <n v="0.25700000000000001"/>
    <n v="0.223"/>
    <n v="0"/>
    <n v="6.6000000000000003E-2"/>
    <n v="0.104"/>
    <n v="7.0999999999999994E-2"/>
    <n v="0"/>
    <n v="1.0429999999999999"/>
    <n v="0.53300000000000003"/>
    <n v="0"/>
    <n v="5.1999999999999998E-2"/>
    <m/>
    <n v="0.54400000000000004"/>
    <n v="1.2330000000000001"/>
    <n v="0"/>
    <n v="2.5999999999999999E-2"/>
    <m/>
    <n v="0.191"/>
    <n v="2E-3"/>
    <n v="1E-3"/>
    <n v="3.0000000000000001E-3"/>
    <n v="0"/>
    <n v="106.79"/>
    <n v="106.79"/>
    <n v="-23.725999999999999"/>
    <n v="-25.98"/>
  </r>
  <r>
    <x v="25"/>
    <x v="16"/>
    <s v="QAT"/>
    <n v="2595175"/>
    <n v="116983370000"/>
    <n v="2.34"/>
    <n v="0.90200000000000002"/>
    <n v="87.545000000000002"/>
    <n v="-3.7829999999999999"/>
    <n v="-4.1420000000000003"/>
    <n v="87.545000000000002"/>
    <n v="-3.7829999999999999"/>
    <n v="-4.1420000000000003"/>
    <n v="33.734000000000002"/>
    <n v="0.22500000000000001"/>
    <n v="0.151"/>
    <n v="33.734000000000002"/>
    <n v="0.22500000000000001"/>
    <n v="0.151"/>
    <n v="0"/>
    <n v="0"/>
    <n v="71.414000000000001"/>
    <n v="27.518000000000001"/>
    <n v="0.184"/>
    <n v="25.738"/>
    <n v="1669.9670000000001"/>
    <n v="1670.883"/>
    <n v="0"/>
    <n v="168.71799999999999"/>
    <n v="1195.854"/>
    <n v="0.91600000000000004"/>
    <n v="279.65600000000001"/>
    <m/>
    <n v="223248.57800000001"/>
    <n v="1.4910000000000001"/>
    <n v="1.827"/>
    <n v="0.70399999999999996"/>
    <n v="80.790999999999997"/>
    <n v="31.131"/>
    <n v="42.143999999999998"/>
    <n v="42.143999999999998"/>
    <n v="0"/>
    <n v="0"/>
    <n v="21.23"/>
    <n v="8.1809999999999992"/>
    <n v="0.61"/>
    <n v="0.23499999999999999"/>
    <n v="2.5870000000000002"/>
    <n v="0.997"/>
    <m/>
    <m/>
    <n v="579.36900000000003"/>
    <n v="0.157"/>
    <n v="0.246"/>
    <n v="0.219"/>
    <n v="0"/>
    <n v="6.9000000000000006E-2"/>
    <n v="0.107"/>
    <n v="7.3999999999999996E-2"/>
    <n v="0"/>
    <n v="1.03"/>
    <n v="0.55300000000000005"/>
    <n v="0"/>
    <n v="5.0999999999999997E-2"/>
    <m/>
    <n v="0.48299999999999998"/>
    <n v="1.159"/>
    <n v="0"/>
    <n v="2.1999999999999999E-2"/>
    <m/>
    <n v="0.2"/>
    <n v="2E-3"/>
    <n v="1E-3"/>
    <n v="3.0000000000000001E-3"/>
    <n v="0"/>
    <n v="109.37"/>
    <n v="109.37"/>
    <n v="-16.131"/>
    <n v="-18.425999999999998"/>
  </r>
  <r>
    <x v="25"/>
    <x v="17"/>
    <s v="QAT"/>
    <n v="2711764"/>
    <n v="128123337500"/>
    <n v="2.0960000000000001"/>
    <n v="0.77300000000000002"/>
    <n v="100.18"/>
    <n v="12.635"/>
    <n v="14.433"/>
    <n v="100.18"/>
    <n v="12.635"/>
    <n v="14.433"/>
    <n v="36.942999999999998"/>
    <n v="0.254"/>
    <n v="0.17899999999999999"/>
    <n v="36.942999999999998"/>
    <n v="0.254"/>
    <n v="0.17899999999999999"/>
    <n v="0"/>
    <n v="0"/>
    <n v="72.566999999999993"/>
    <n v="26.76"/>
    <n v="0.184"/>
    <n v="27.834"/>
    <n v="1770.1469999999999"/>
    <n v="1771.0619999999999"/>
    <n v="0"/>
    <n v="170.66300000000001"/>
    <n v="1282.9369999999999"/>
    <n v="0.91600000000000004"/>
    <n v="288.71300000000002"/>
    <m/>
    <n v="206889.17199999999"/>
    <n v="1.421"/>
    <n v="1.9450000000000001"/>
    <n v="0.71699999999999997"/>
    <n v="87.082999999999998"/>
    <n v="32.113"/>
    <n v="40.585999999999999"/>
    <n v="40.585999999999999"/>
    <n v="0"/>
    <n v="0"/>
    <n v="21.25"/>
    <n v="7.8360000000000003"/>
    <n v="0.63"/>
    <n v="0.23200000000000001"/>
    <n v="9.0570000000000004"/>
    <n v="3.34"/>
    <m/>
    <m/>
    <n v="561.03499999999997"/>
    <n v="0.13900000000000001"/>
    <n v="0.27800000000000002"/>
    <n v="0.248"/>
    <n v="0"/>
    <n v="7.1999999999999995E-2"/>
    <n v="0.111"/>
    <n v="7.6999999999999999E-2"/>
    <n v="0"/>
    <n v="1.0169999999999999"/>
    <n v="0.57399999999999995"/>
    <n v="0"/>
    <n v="5.1999999999999998E-2"/>
    <m/>
    <n v="0.496"/>
    <n v="1.2190000000000001"/>
    <n v="0"/>
    <n v="7.3999999999999996E-2"/>
    <m/>
    <n v="0.20799999999999999"/>
    <n v="2E-3"/>
    <n v="1E-3"/>
    <n v="3.0000000000000001E-3"/>
    <n v="0"/>
    <n v="110.06"/>
    <n v="110.06"/>
    <n v="-27.613"/>
    <n v="-27.562999999999999"/>
  </r>
  <r>
    <x v="25"/>
    <x v="18"/>
    <s v="QAT"/>
    <n v="2766743"/>
    <n v="140263305000"/>
    <n v="1.6759999999999999"/>
    <n v="0.60599999999999998"/>
    <n v="95.231999999999999"/>
    <n v="-4.9480000000000004"/>
    <n v="-4.9390000000000001"/>
    <n v="95.231999999999999"/>
    <n v="-4.9480000000000004"/>
    <n v="-4.9390000000000001"/>
    <n v="34.42"/>
    <n v="0.23799999999999999"/>
    <n v="0.17"/>
    <n v="34.42"/>
    <n v="0.23799999999999999"/>
    <n v="0.17"/>
    <n v="0"/>
    <n v="0"/>
    <n v="68.290000000000006"/>
    <n v="24.681999999999999"/>
    <n v="0.17"/>
    <n v="29.51"/>
    <n v="1865.3789999999999"/>
    <n v="1866.2950000000001"/>
    <n v="0"/>
    <n v="172.53700000000001"/>
    <n v="1370.0820000000001"/>
    <n v="0.91600000000000004"/>
    <n v="293.24900000000002"/>
    <m/>
    <n v="202570.29699999999"/>
    <n v="1.399"/>
    <n v="1.875"/>
    <n v="0.67800000000000005"/>
    <n v="87.144999999999996"/>
    <n v="31.497"/>
    <n v="39.462000000000003"/>
    <n v="39.462000000000003"/>
    <n v="0"/>
    <n v="0"/>
    <n v="21.48"/>
    <n v="7.7640000000000002"/>
    <n v="0.62"/>
    <n v="0.224"/>
    <n v="4.5359999999999996"/>
    <n v="1.639"/>
    <m/>
    <m/>
    <n v="560.46"/>
    <n v="0.107"/>
    <n v="0.25900000000000001"/>
    <n v="0.23200000000000001"/>
    <n v="0"/>
    <n v="7.3999999999999996E-2"/>
    <n v="0.115"/>
    <n v="7.9000000000000001E-2"/>
    <n v="0"/>
    <n v="1.004"/>
    <n v="0.59299999999999997"/>
    <n v="0"/>
    <n v="5.0999999999999997E-2"/>
    <m/>
    <n v="0.45500000000000002"/>
    <n v="1.157"/>
    <n v="0"/>
    <n v="3.6999999999999998E-2"/>
    <m/>
    <n v="0.216"/>
    <n v="2E-3"/>
    <n v="1E-3"/>
    <n v="3.0000000000000001E-3"/>
    <n v="0"/>
    <n v="109.18"/>
    <n v="109.18"/>
    <n v="-26.942"/>
    <n v="-28.291"/>
  </r>
  <r>
    <x v="25"/>
    <x v="19"/>
    <s v="QAT"/>
    <n v="2807242"/>
    <n v="153403272500"/>
    <n v="1.5720000000000001"/>
    <n v="0.56000000000000005"/>
    <n v="101.152"/>
    <n v="5.92"/>
    <n v="6.2169999999999996"/>
    <n v="101.152"/>
    <n v="5.92"/>
    <n v="6.2169999999999996"/>
    <n v="36.033000000000001"/>
    <n v="0.58236842105263165"/>
    <n v="0.17299999999999999"/>
    <n v="36.033000000000001"/>
    <n v="0.5821578947368421"/>
    <n v="0.17299999999999999"/>
    <n v="0"/>
    <n v="0"/>
    <n v="73.926000000000002"/>
    <n v="26.334"/>
    <n v="0.32184210526315782"/>
    <n v="31.082000000000001"/>
    <n v="1966.5309999999999"/>
    <n v="1967.4469999999999"/>
    <n v="0"/>
    <n v="174.27099999999999"/>
    <n v="1457.5119999999999"/>
    <n v="0.91600000000000004"/>
    <n v="303.66500000000002"/>
    <m/>
    <n v="208021.29699999999"/>
    <n v="2.4592105263157897"/>
    <n v="1.7330000000000001"/>
    <n v="0.61799999999999999"/>
    <n v="87.43"/>
    <n v="31.145"/>
    <n v="40.880000000000003"/>
    <n v="40.880000000000003"/>
    <n v="0"/>
    <n v="0"/>
    <n v="21.45"/>
    <n v="7.641"/>
    <n v="0.65"/>
    <n v="0.23200000000000001"/>
    <n v="10.417"/>
    <n v="3.7109999999999999"/>
    <m/>
    <m/>
    <n v="583.96600000000001"/>
    <n v="9.7000000000000003E-2"/>
    <n v="0.27300000000000002"/>
    <n v="0.24299999999999999"/>
    <n v="0"/>
    <n v="7.3999999999999996E-2"/>
    <n v="0.11799999999999999"/>
    <n v="8.2000000000000003E-2"/>
    <n v="0"/>
    <n v="0.98799999999999999"/>
    <n v="0.61099999999999999"/>
    <n v="0"/>
    <n v="5.1999999999999998E-2"/>
    <m/>
    <n v="0.39500000000000002"/>
    <n v="1.143"/>
    <n v="0"/>
    <n v="8.4000000000000005E-2"/>
    <m/>
    <n v="0.224"/>
    <n v="3.0000000000000001E-3"/>
    <n v="1E-3"/>
    <n v="4.0000000000000001E-3"/>
    <n v="0"/>
    <n v="114.76"/>
    <n v="114.76"/>
    <n v="-27.225999999999999"/>
    <n v="-26.916"/>
  </r>
  <r>
    <x v="25"/>
    <x v="20"/>
    <s v="QAT"/>
    <n v="2760390"/>
    <n v="140163240000"/>
    <n v="1.5720000000000001"/>
    <n v="0.56899999999999995"/>
    <n v="92.861000000000004"/>
    <n v="-8.2919999999999998"/>
    <n v="-8.1969999999999992"/>
    <n v="92.861000000000004"/>
    <n v="-8.2919999999999998"/>
    <n v="-8.1969999999999992"/>
    <n v="33.64"/>
    <n v="0.58236842105263165"/>
    <n v="0.183"/>
    <n v="33.64"/>
    <n v="0.5821578947368421"/>
    <n v="0.183"/>
    <n v="0"/>
    <n v="0"/>
    <n v="71.138999999999996"/>
    <n v="25.771000000000001"/>
    <n v="0.32184210526315782"/>
    <n v="32.654000000000003"/>
    <n v="2059.3919999999998"/>
    <n v="2060.3069999999998"/>
    <n v="0"/>
    <n v="176.16499999999999"/>
    <n v="1538.7660000000001"/>
    <n v="0.91600000000000004"/>
    <n v="311.80599999999998"/>
    <m/>
    <n v="184074.56200000001"/>
    <n v="2.4592105263157897"/>
    <n v="1.8939999999999999"/>
    <n v="0.68600000000000005"/>
    <n v="81.254000000000005"/>
    <n v="29.436"/>
    <n v="49.859349999999999"/>
    <n v="49.859349999999999"/>
    <n v="0"/>
    <n v="0"/>
    <n v="15.872"/>
    <n v="10.589050000000004"/>
    <n v="0.38150000000000006"/>
    <n v="0.23074999999999996"/>
    <n v="8.141"/>
    <n v="2.9489999999999998"/>
    <m/>
    <m/>
    <n v="508.11799999999999"/>
    <n v="9.6000000000000002E-2"/>
    <n v="0.26300000000000001"/>
    <n v="0.23599999999999999"/>
    <n v="0"/>
    <n v="7.4999999999999997E-2"/>
    <n v="0.121"/>
    <n v="8.5000000000000006E-2"/>
    <n v="0"/>
    <n v="0.97699999999999998"/>
    <n v="0.625"/>
    <n v="0"/>
    <n v="5.2999999999999999E-2"/>
    <m/>
    <n v="0.46500000000000002"/>
    <n v="1.075"/>
    <n v="0"/>
    <n v="7.2999999999999995E-2"/>
    <m/>
    <n v="0.23300000000000001"/>
    <n v="3.0000000000000001E-3"/>
    <n v="1E-3"/>
    <n v="4.0000000000000001E-3"/>
    <n v="0"/>
    <n v="76.594999999999999"/>
    <n v="76.594999999999999"/>
    <n v="-21.722000000000001"/>
    <n v="-23.391999999999999"/>
  </r>
  <r>
    <x v="25"/>
    <x v="21"/>
    <s v="QAT"/>
    <n v="2688239"/>
    <n v="163985000000"/>
    <n v="1.5720000000000001"/>
    <n v="0.58499999999999996"/>
    <n v="95.667000000000002"/>
    <n v="2.806"/>
    <n v="3.0219999999999998"/>
    <n v="95.667000000000002"/>
    <n v="2.806"/>
    <n v="3.0219999999999998"/>
    <n v="35.587000000000003"/>
    <n v="0.58236842105263165"/>
    <n v="0.17799999999999999"/>
    <n v="35.587000000000003"/>
    <n v="0.5821578947368421"/>
    <n v="0.17799999999999999"/>
    <n v="0"/>
    <n v="0"/>
    <n v="44.763047619047619"/>
    <n v="27.275095238095236"/>
    <n v="0.32184210526315782"/>
    <n v="34.225000000000001"/>
    <n v="2155.0590000000002"/>
    <n v="2155.9749999999999"/>
    <n v="0"/>
    <n v="178.05600000000001"/>
    <n v="1622.297"/>
    <n v="0.91600000000000004"/>
    <n v="320.47899999999998"/>
    <m/>
    <n v="199419.20300000001"/>
    <n v="2.4592105263157897"/>
    <n v="1.891"/>
    <n v="0.70399999999999996"/>
    <n v="83.531000000000006"/>
    <n v="31.073"/>
    <n v="49.859349999999999"/>
    <n v="49.859349999999999"/>
    <n v="0"/>
    <n v="0"/>
    <n v="15.872"/>
    <n v="10.589050000000004"/>
    <n v="0.38150000000000006"/>
    <n v="0.23074999999999996"/>
    <n v="8.673"/>
    <n v="3.226"/>
    <m/>
    <m/>
    <n v="536.08600000000001"/>
    <n v="9.4E-2"/>
    <n v="0.25800000000000001"/>
    <n v="0.23300000000000001"/>
    <n v="0"/>
    <n v="7.5999999999999998E-2"/>
    <n v="0.124"/>
    <n v="8.6999999999999994E-2"/>
    <n v="0"/>
    <n v="0.96499999999999997"/>
    <n v="0.63900000000000001"/>
    <n v="0"/>
    <n v="5.2999999999999999E-2"/>
    <m/>
    <n v="0.45400000000000001"/>
    <n v="1.054"/>
    <n v="0"/>
    <n v="7.2999999999999995E-2"/>
    <m/>
    <n v="0.24099999999999999"/>
    <n v="3.0000000000000001E-3"/>
    <n v="1E-3"/>
    <n v="4.0000000000000001E-3"/>
    <n v="0"/>
    <n v="76.594999999999999"/>
    <n v="76.594999999999999"/>
    <n v="-26.608761904761899"/>
    <n v="-39.32680952380953"/>
  </r>
  <r>
    <x v="26"/>
    <x v="0"/>
    <s v="RUS"/>
    <n v="146844848"/>
    <n v="1170000000000"/>
    <n v="15.113"/>
    <n v="0.10299999999999999"/>
    <n v="1478.1849999999999"/>
    <n v="-14.97"/>
    <n v="-1.0029999999999999"/>
    <n v="1455.028"/>
    <n v="-26.475000000000001"/>
    <n v="-1.7869999999999999"/>
    <n v="9.9090000000000007"/>
    <n v="0.94499999999999995"/>
    <n v="0.20200000000000001"/>
    <n v="10.066000000000001"/>
    <n v="0.96"/>
    <n v="0.20499999999999999"/>
    <n v="426.44799999999998"/>
    <n v="2.9039999999999999"/>
    <n v="995.82899999999995"/>
    <n v="6.782"/>
    <n v="0.64600000000000002"/>
    <n v="1193.865"/>
    <n v="83522.539000000004"/>
    <n v="176097.68799999999"/>
    <n v="36900.843999999997"/>
    <n v="562.87900000000002"/>
    <n v="18868.296999999999"/>
    <n v="96027.687999999995"/>
    <n v="25764.773000000001"/>
    <n v="231.874"/>
    <n v="49127.296999999999"/>
    <n v="4.6829999999999998"/>
    <n v="23.763999999999999"/>
    <n v="0.16200000000000001"/>
    <n v="681.43200000000002"/>
    <n v="4.6399999999999997"/>
    <n v="14.819000000000001"/>
    <n v="12.345000000000001"/>
    <n v="-23.155999999999999"/>
    <n v="-0.158"/>
    <n v="529.91999999999996"/>
    <n v="3.609"/>
    <n v="56.03"/>
    <n v="0.38200000000000001"/>
    <n v="317.31799999999998"/>
    <n v="2.161"/>
    <n v="9.6000000000000002E-2"/>
    <n v="14.11"/>
    <n v="7214.09"/>
    <n v="2.093"/>
    <n v="5.8070000000000004"/>
    <n v="4.76"/>
    <n v="4.6340000000000003"/>
    <n v="6.4820000000000002"/>
    <n v="7.984"/>
    <n v="10.457000000000001"/>
    <n v="7.0250000000000004"/>
    <n v="5.258"/>
    <n v="15.462999999999999"/>
    <n v="14.946"/>
    <n v="7.0469999999999997"/>
    <n v="5.7329999999999997"/>
    <n v="8.52"/>
    <n v="14.403"/>
    <n v="-0.45300000000000001"/>
    <n v="3.08"/>
    <n v="6.524"/>
    <n v="7.2930000000000001"/>
    <n v="0.02"/>
    <n v="0.06"/>
    <n v="8.3000000000000004E-2"/>
    <n v="3.0000000000000001E-3"/>
    <n v="1812.87"/>
    <n v="2176.12"/>
    <n v="-482.35599999999999"/>
    <n v="-32.631999999999998"/>
  </r>
  <r>
    <x v="26"/>
    <x v="1"/>
    <s v="RUS"/>
    <n v="146235520"/>
    <n v="1250000000000"/>
    <n v="15.863"/>
    <n v="0.108"/>
    <n v="1514.7139999999999"/>
    <n v="36.529000000000003"/>
    <n v="2.4710000000000001"/>
    <n v="1480.4549999999999"/>
    <n v="25.427"/>
    <n v="1.748"/>
    <n v="10.124000000000001"/>
    <n v="0.89700000000000002"/>
    <n v="0.20200000000000001"/>
    <n v="10.358000000000001"/>
    <n v="0.91800000000000004"/>
    <n v="0.20699999999999999"/>
    <n v="444.96100000000001"/>
    <n v="3.0430000000000001"/>
    <n v="1112.0239999999999"/>
    <n v="7.6040000000000001"/>
    <n v="0.67400000000000004"/>
    <n v="1209.7270000000001"/>
    <n v="85037.241999999998"/>
    <n v="177578.141"/>
    <n v="37345.805"/>
    <n v="587.22699999999998"/>
    <n v="19561.311000000002"/>
    <n v="95993.43"/>
    <n v="26087.863000000001"/>
    <n v="245.31200000000001"/>
    <n v="50112.773000000001"/>
    <n v="4.4400000000000004"/>
    <n v="24.347999999999999"/>
    <n v="0.16700000000000001"/>
    <n v="693.01300000000003"/>
    <n v="4.7389999999999999"/>
    <n v="14.968"/>
    <n v="9.734"/>
    <n v="-34.258000000000003"/>
    <n v="-0.23400000000000001"/>
    <n v="533.89"/>
    <n v="3.6509999999999998"/>
    <n v="56.03"/>
    <n v="0.38300000000000001"/>
    <n v="323.09100000000001"/>
    <n v="2.2090000000000001"/>
    <n v="9.1999999999999998E-2"/>
    <n v="13.438000000000001"/>
    <n v="7328.268"/>
    <n v="2.1030000000000002"/>
    <n v="5.9009999999999998"/>
    <n v="4.8689999999999998"/>
    <n v="4.8079999999999998"/>
    <n v="6.3090000000000002"/>
    <n v="7.9340000000000002"/>
    <n v="10.358000000000001"/>
    <n v="6.9870000000000001"/>
    <n v="5.3449999999999998"/>
    <n v="15.428000000000001"/>
    <n v="14.831"/>
    <n v="6.9379999999999997"/>
    <n v="5.7619999999999996"/>
    <n v="8.6609999999999996"/>
    <n v="14.518000000000001"/>
    <n v="-0.72299999999999998"/>
    <n v="3.109"/>
    <n v="6.306"/>
    <n v="7.2210000000000001"/>
    <n v="0.02"/>
    <n v="6.0999999999999999E-2"/>
    <n v="8.3000000000000004E-2"/>
    <n v="3.0000000000000001E-3"/>
    <n v="1423.46"/>
    <n v="2188.88"/>
    <n v="-402.68900000000002"/>
    <n v="-26.585000000000001"/>
  </r>
  <r>
    <x v="26"/>
    <x v="2"/>
    <s v="RUS"/>
    <n v="145590144"/>
    <n v="1350000000000"/>
    <n v="17.116"/>
    <n v="0.11799999999999999"/>
    <n v="1505.52"/>
    <n v="-9.1929999999999996"/>
    <n v="-0.60699999999999998"/>
    <n v="1453.308"/>
    <n v="-27.146999999999998"/>
    <n v="-1.8340000000000001"/>
    <n v="9.9819999999999993"/>
    <n v="0.81899999999999995"/>
    <n v="0.19900000000000001"/>
    <n v="10.340999999999999"/>
    <n v="0.84899999999999998"/>
    <n v="0.20599999999999999"/>
    <n v="423.51100000000002"/>
    <n v="2.9089999999999998"/>
    <n v="1118.155"/>
    <n v="7.68"/>
    <n v="0.63"/>
    <n v="1226.8430000000001"/>
    <n v="86542.766000000003"/>
    <n v="179031.45300000001"/>
    <n v="37769.311999999998"/>
    <n v="622.04300000000001"/>
    <n v="20263.682000000001"/>
    <n v="95941.210999999996"/>
    <n v="26402.305"/>
    <n v="258.57600000000002"/>
    <n v="50130.184000000001"/>
    <n v="4.1150000000000002"/>
    <n v="34.816000000000003"/>
    <n v="0.23899999999999999"/>
    <n v="702.37199999999996"/>
    <n v="4.8239999999999998"/>
    <n v="15.019"/>
    <n v="9.77"/>
    <n v="-52.212000000000003"/>
    <n v="-0.35899999999999999"/>
    <n v="541.73"/>
    <n v="3.7210000000000001"/>
    <n v="56.56"/>
    <n v="0.38800000000000001"/>
    <n v="314.44099999999997"/>
    <n v="2.16"/>
    <n v="9.0999999999999998E-2"/>
    <n v="13.263999999999999"/>
    <n v="7298.46"/>
    <n v="2.15"/>
    <n v="5.7290000000000001"/>
    <n v="4.62"/>
    <n v="4.3760000000000003"/>
    <n v="6.1440000000000001"/>
    <n v="7.8819999999999997"/>
    <n v="10.254"/>
    <n v="6.94"/>
    <n v="5.5119999999999996"/>
    <n v="15.385999999999999"/>
    <n v="14.706"/>
    <n v="6.8330000000000002"/>
    <n v="5.7809999999999997"/>
    <n v="11.662000000000001"/>
    <n v="14.317"/>
    <n v="-1.008"/>
    <n v="3.028"/>
    <n v="6.1479999999999997"/>
    <n v="7.1470000000000002"/>
    <n v="1.9E-2"/>
    <n v="6.0999999999999999E-2"/>
    <n v="8.4000000000000005E-2"/>
    <n v="3.0000000000000001E-3"/>
    <n v="1422.39"/>
    <n v="2186.67"/>
    <n v="-387.36500000000001"/>
    <n v="-25.73"/>
  </r>
  <r>
    <x v="26"/>
    <x v="3"/>
    <s v="RUS"/>
    <n v="144946720"/>
    <n v="1450000000000"/>
    <n v="18.666"/>
    <n v="0.129"/>
    <n v="1535.2929999999999"/>
    <n v="29.773"/>
    <n v="1.978"/>
    <n v="1493.45"/>
    <n v="40.142000000000003"/>
    <n v="2.762"/>
    <n v="10.303000000000001"/>
    <n v="0.76700000000000002"/>
    <n v="0.20100000000000001"/>
    <n v="10.592000000000001"/>
    <n v="0.78900000000000003"/>
    <n v="0.20599999999999999"/>
    <n v="425.15199999999999"/>
    <n v="2.9329999999999998"/>
    <n v="1160.4739999999999"/>
    <n v="8.0060000000000002"/>
    <n v="0.59599999999999997"/>
    <n v="1245.51"/>
    <n v="88078.054999999993"/>
    <n v="180524.90599999999"/>
    <n v="38194.464999999997"/>
    <n v="656.58600000000001"/>
    <n v="20998.603999999999"/>
    <n v="95899.375"/>
    <n v="26710.559000000001"/>
    <n v="272.33499999999998"/>
    <n v="51387.616999999998"/>
    <n v="3.8260000000000001"/>
    <n v="34.542999999999999"/>
    <n v="0.23799999999999999"/>
    <n v="734.91899999999998"/>
    <n v="5.07"/>
    <n v="15.59"/>
    <n v="10.34"/>
    <n v="-41.843000000000004"/>
    <n v="-0.28899999999999998"/>
    <n v="576.38"/>
    <n v="3.976"/>
    <n v="59.06"/>
    <n v="0.40699999999999997"/>
    <n v="308.25400000000002"/>
    <n v="2.1269999999999998"/>
    <n v="9.5000000000000001E-2"/>
    <n v="13.759"/>
    <n v="7448.4669999999996"/>
    <n v="2.19"/>
    <n v="5.5519999999999996"/>
    <n v="4.484"/>
    <n v="4.0419999999999998"/>
    <n v="5.9820000000000002"/>
    <n v="7.8239999999999998"/>
    <n v="10.146000000000001"/>
    <n v="6.8849999999999998"/>
    <n v="5.6680000000000001"/>
    <n v="15.352"/>
    <n v="14.573"/>
    <n v="6.7270000000000003"/>
    <n v="5.8019999999999996"/>
    <n v="11.538"/>
    <n v="14.462999999999999"/>
    <n v="-0.74"/>
    <n v="2.8860000000000001"/>
    <n v="6.2430000000000003"/>
    <n v="7.0709999999999997"/>
    <n v="1.9E-2"/>
    <n v="6.2E-2"/>
    <n v="8.4000000000000005E-2"/>
    <n v="3.0000000000000001E-3"/>
    <n v="1498.74"/>
    <n v="2259.7199999999998"/>
    <n v="-374.82"/>
    <n v="-24.414000000000001"/>
  </r>
  <r>
    <x v="26"/>
    <x v="4"/>
    <s v="RUS"/>
    <n v="144353648"/>
    <n v="1550000000000"/>
    <n v="20.914999999999999"/>
    <n v="0.14499999999999999"/>
    <n v="1541.7539999999999"/>
    <n v="6.4610000000000003"/>
    <n v="0.42099999999999999"/>
    <n v="1502.6959999999999"/>
    <n v="9.2449999999999992"/>
    <n v="0.61899999999999999"/>
    <n v="10.41"/>
    <n v="0.70399999999999996"/>
    <n v="0.2"/>
    <n v="10.68"/>
    <n v="0.72199999999999998"/>
    <n v="0.20499999999999999"/>
    <n v="415.37"/>
    <n v="2.8769999999999998"/>
    <n v="1183.5409999999999"/>
    <n v="8.1989999999999998"/>
    <n v="0.55400000000000005"/>
    <n v="1266.425"/>
    <n v="89619.804999999993"/>
    <n v="182027.59400000001"/>
    <n v="38609.839999999997"/>
    <n v="696.22400000000005"/>
    <n v="21741.407999999999"/>
    <n v="95860.32"/>
    <n v="27019.276999999998"/>
    <n v="286.64"/>
    <n v="52053.328000000001"/>
    <n v="3.5190000000000001"/>
    <n v="39.637999999999998"/>
    <n v="0.27500000000000002"/>
    <n v="742.80600000000004"/>
    <n v="5.1459999999999999"/>
    <n v="15.602"/>
    <n v="10.332000000000001"/>
    <n v="-39.058"/>
    <n v="-0.27100000000000002"/>
    <n v="578.46"/>
    <n v="4.0069999999999997"/>
    <n v="54.92"/>
    <n v="0.38"/>
    <n v="308.72000000000003"/>
    <n v="2.1389999999999998"/>
    <n v="9.9000000000000005E-2"/>
    <n v="14.305"/>
    <n v="7514.0879999999997"/>
    <n v="2.2970000000000002"/>
    <n v="5.3840000000000003"/>
    <n v="4.42"/>
    <n v="3.8210000000000002"/>
    <n v="5.827"/>
    <n v="7.7640000000000002"/>
    <n v="10.039"/>
    <n v="6.8259999999999996"/>
    <n v="5.8470000000000004"/>
    <n v="15.307"/>
    <n v="14.449"/>
    <n v="6.62"/>
    <n v="5.8209999999999997"/>
    <n v="12.241"/>
    <n v="14.129"/>
    <n v="-0.72799999999999998"/>
    <n v="2.7959999999999998"/>
    <n v="6.1909999999999998"/>
    <n v="6.9939999999999998"/>
    <n v="1.9E-2"/>
    <n v="6.2E-2"/>
    <n v="8.5000000000000006E-2"/>
    <n v="3.0000000000000001E-3"/>
    <n v="1491.42"/>
    <n v="2252.2600000000002"/>
    <n v="-358.21300000000002"/>
    <n v="-23.234000000000002"/>
  </r>
  <r>
    <x v="26"/>
    <x v="5"/>
    <s v="RUS"/>
    <n v="143800048"/>
    <n v="1650000000000"/>
    <n v="22.256"/>
    <n v="0.155"/>
    <n v="1559.0830000000001"/>
    <n v="17.329000000000001"/>
    <n v="1.1240000000000001"/>
    <n v="1537.319"/>
    <n v="34.622999999999998"/>
    <n v="2.3039999999999998"/>
    <n v="10.691000000000001"/>
    <n v="0.66200000000000003"/>
    <n v="0.20499999999999999"/>
    <n v="10.842000000000001"/>
    <n v="0.67200000000000004"/>
    <n v="0.20799999999999999"/>
    <n v="416.423"/>
    <n v="2.8959999999999999"/>
    <n v="1196.0139999999999"/>
    <n v="8.3170000000000002"/>
    <n v="0.51500000000000001"/>
    <n v="1288.681"/>
    <n v="91178.891000000003"/>
    <n v="183564.92199999999"/>
    <n v="39026.258000000002"/>
    <n v="737.75400000000002"/>
    <n v="22486.592000000001"/>
    <n v="95838.554999999993"/>
    <n v="27338.296999999999"/>
    <n v="301.31"/>
    <n v="52182.891000000003"/>
    <n v="3.2330000000000001"/>
    <n v="41.53"/>
    <n v="0.28899999999999998"/>
    <n v="745.18299999999999"/>
    <n v="5.1820000000000004"/>
    <n v="15.848000000000001"/>
    <n v="10.526999999999999"/>
    <n v="-21.763999999999999"/>
    <n v="-0.151"/>
    <n v="591.01"/>
    <n v="4.1100000000000003"/>
    <n v="52.72"/>
    <n v="0.36699999999999999"/>
    <n v="319.02"/>
    <n v="2.218"/>
    <n v="0.10199999999999999"/>
    <n v="14.670999999999999"/>
    <n v="7503.902"/>
    <n v="2.3079999999999998"/>
    <n v="5.2649999999999997"/>
    <n v="4.4779999999999998"/>
    <n v="3.6070000000000002"/>
    <n v="5.6779999999999999"/>
    <n v="7.7009999999999996"/>
    <n v="9.9359999999999999"/>
    <n v="6.7619999999999996"/>
    <n v="6.0209999999999999"/>
    <n v="15.254"/>
    <n v="14.343999999999999"/>
    <n v="6.5209999999999999"/>
    <n v="5.8319999999999999"/>
    <n v="12.035"/>
    <n v="13.849"/>
    <n v="-0.46100000000000002"/>
    <n v="2.8639999999999999"/>
    <n v="6.0670000000000002"/>
    <n v="6.9189999999999996"/>
    <n v="1.9E-2"/>
    <n v="6.3E-2"/>
    <n v="8.5000000000000006E-2"/>
    <n v="3.0000000000000001E-3"/>
    <n v="1513.85"/>
    <n v="2278.88"/>
    <n v="-363.06900000000002"/>
    <n v="-23.286999999999999"/>
  </r>
  <r>
    <x v="26"/>
    <x v="6"/>
    <s v="RUS"/>
    <n v="143338672"/>
    <n v="1750000000000"/>
    <n v="24.545000000000002"/>
    <n v="0.17100000000000001"/>
    <n v="1618.2460000000001"/>
    <n v="59.162999999999997"/>
    <n v="3.7949999999999999"/>
    <n v="1599.01"/>
    <n v="61.692"/>
    <n v="4.0129999999999999"/>
    <n v="11.154999999999999"/>
    <n v="0.623"/>
    <n v="0.20399999999999999"/>
    <n v="11.29"/>
    <n v="0.63100000000000001"/>
    <n v="0.20599999999999999"/>
    <n v="435.96"/>
    <n v="3.0409999999999999"/>
    <n v="1238.385"/>
    <n v="8.64"/>
    <n v="0.48299999999999998"/>
    <n v="1313.2260000000001"/>
    <n v="92797.141000000003"/>
    <n v="185163.93799999999"/>
    <n v="39462.218999999997"/>
    <n v="779.91099999999994"/>
    <n v="23252.116999999998"/>
    <n v="95819.32"/>
    <n v="27672.398000000001"/>
    <n v="317.26900000000001"/>
    <n v="54674.262000000002"/>
    <n v="3.0539999999999998"/>
    <n v="42.156999999999996"/>
    <n v="0.29399999999999998"/>
    <n v="765.52599999999995"/>
    <n v="5.3410000000000002"/>
    <n v="16.161000000000001"/>
    <n v="10.839"/>
    <n v="-19.236000000000001"/>
    <n v="-0.13400000000000001"/>
    <n v="589.29999999999995"/>
    <n v="4.1109999999999998"/>
    <n v="54.06"/>
    <n v="0.377"/>
    <n v="334.1"/>
    <n v="2.331"/>
    <n v="0.111"/>
    <n v="15.959"/>
    <n v="7836.9359999999997"/>
    <n v="2.3340000000000001"/>
    <n v="5.29"/>
    <n v="4.4829999999999997"/>
    <n v="3.577"/>
    <n v="5.53"/>
    <n v="7.641"/>
    <n v="9.8320000000000007"/>
    <n v="6.6959999999999997"/>
    <n v="6.19"/>
    <n v="15.205"/>
    <n v="14.233000000000001"/>
    <n v="6.4279999999999999"/>
    <n v="5.8550000000000004"/>
    <n v="12.154"/>
    <n v="13.901"/>
    <n v="-0.379"/>
    <n v="2.9710000000000001"/>
    <n v="6.3170000000000002"/>
    <n v="6.843"/>
    <n v="1.9E-2"/>
    <n v="6.4000000000000001E-2"/>
    <n v="8.5999999999999993E-2"/>
    <n v="3.0000000000000001E-3"/>
    <n v="1553.64"/>
    <n v="2316.5500000000002"/>
    <n v="-379.86099999999999"/>
    <n v="-23.474"/>
  </r>
  <r>
    <x v="26"/>
    <x v="7"/>
    <s v="RUS"/>
    <n v="143117680"/>
    <n v="1850000000000"/>
    <n v="27.645"/>
    <n v="0.193"/>
    <n v="1618.586"/>
    <n v="0.34"/>
    <n v="2.1000000000000001E-2"/>
    <n v="1637.1990000000001"/>
    <n v="38.189"/>
    <n v="2.3879999999999999"/>
    <n v="11.44"/>
    <n v="0.57399999999999995"/>
    <n v="0.20799999999999999"/>
    <n v="11.308999999999999"/>
    <n v="0.56699999999999995"/>
    <n v="0.20499999999999999"/>
    <n v="420.96499999999997"/>
    <n v="2.9409999999999998"/>
    <n v="1309.71"/>
    <n v="9.1509999999999998"/>
    <n v="0.45900000000000002"/>
    <n v="1340.87"/>
    <n v="94415.726999999999"/>
    <n v="186801.125"/>
    <n v="39883.188000000002"/>
    <n v="830.779"/>
    <n v="24029.916000000001"/>
    <n v="95837.93"/>
    <n v="27997.305"/>
    <n v="333.67399999999998"/>
    <n v="55047.945"/>
    <n v="2.762"/>
    <n v="50.868000000000002"/>
    <n v="0.35499999999999998"/>
    <n v="777.79700000000003"/>
    <n v="5.4349999999999996"/>
    <n v="16.251000000000001"/>
    <n v="10.898999999999999"/>
    <n v="18.613"/>
    <n v="0.13"/>
    <n v="594.58000000000004"/>
    <n v="4.1539999999999999"/>
    <n v="53.57"/>
    <n v="0.374"/>
    <n v="324.90600000000001"/>
    <n v="2.27"/>
    <n v="0.115"/>
    <n v="16.405000000000001"/>
    <n v="7878.3339999999998"/>
    <n v="2.448"/>
    <n v="5.1369999999999996"/>
    <n v="4.5549999999999997"/>
    <n v="3.2949999999999999"/>
    <n v="5.39"/>
    <n v="7.577"/>
    <n v="9.734"/>
    <n v="6.6239999999999997"/>
    <n v="6.4080000000000004"/>
    <n v="15.148999999999999"/>
    <n v="14.143000000000001"/>
    <n v="6.3369999999999997"/>
    <n v="5.8760000000000003"/>
    <n v="13.975"/>
    <n v="13.66"/>
    <n v="0.41899999999999998"/>
    <n v="2.879"/>
    <n v="6.3280000000000003"/>
    <n v="6.7690000000000001"/>
    <n v="1.9E-2"/>
    <n v="6.4000000000000001E-2"/>
    <n v="8.5999999999999993E-2"/>
    <n v="3.0000000000000001E-3"/>
    <n v="1559.85"/>
    <n v="2325.7800000000002"/>
    <n v="-308.87599999999998"/>
    <n v="-19.082999999999998"/>
  </r>
  <r>
    <x v="26"/>
    <x v="8"/>
    <s v="RUS"/>
    <n v="143086544"/>
    <n v="1950000000000"/>
    <n v="23.625"/>
    <n v="0.16500000000000001"/>
    <n v="1646.9690000000001"/>
    <n v="28.382999999999999"/>
    <n v="1.754"/>
    <n v="1657.008"/>
    <n v="19.809000000000001"/>
    <n v="1.21"/>
    <n v="11.58"/>
    <n v="0.54"/>
    <n v="0.20899999999999999"/>
    <n v="11.51"/>
    <n v="0.53600000000000003"/>
    <n v="0.20799999999999999"/>
    <n v="449.90899999999999"/>
    <n v="3.1440000000000001"/>
    <n v="1332.943"/>
    <n v="9.3160000000000007"/>
    <n v="0.434"/>
    <n v="1364.4960000000001"/>
    <n v="96062.695000000007"/>
    <n v="188458.141"/>
    <n v="40333.093999999997"/>
    <n v="867.40300000000002"/>
    <n v="24808.101999999999"/>
    <n v="95847.960999999996"/>
    <n v="28339.467000000001"/>
    <n v="350.13600000000002"/>
    <n v="55313.555"/>
    <n v="2.5779999999999998"/>
    <n v="36.625"/>
    <n v="0.25600000000000001"/>
    <n v="778.18700000000001"/>
    <n v="5.4390000000000001"/>
    <n v="16.268000000000001"/>
    <n v="10.973000000000001"/>
    <n v="10.039"/>
    <n v="7.0000000000000007E-2"/>
    <n v="598.14"/>
    <n v="4.18"/>
    <n v="62.51"/>
    <n v="0.437"/>
    <n v="342.161"/>
    <n v="2.391"/>
    <n v="0.115"/>
    <n v="16.462"/>
    <n v="7914.625"/>
    <n v="2.0659999999999998"/>
    <n v="5.133"/>
    <n v="4.5110000000000001"/>
    <n v="3.41"/>
    <n v="5.2439999999999998"/>
    <n v="7.516"/>
    <n v="9.6349999999999998"/>
    <n v="6.5549999999999997"/>
    <n v="6.5030000000000001"/>
    <n v="15.082000000000001"/>
    <n v="14.048"/>
    <n v="6.2549999999999999"/>
    <n v="5.8970000000000002"/>
    <n v="9.7910000000000004"/>
    <n v="13.27"/>
    <n v="0.216"/>
    <n v="3.0409999999999999"/>
    <n v="6.3410000000000002"/>
    <n v="6.6970000000000001"/>
    <n v="1.9E-2"/>
    <n v="6.5000000000000002E-2"/>
    <n v="8.6999999999999994E-2"/>
    <n v="3.0000000000000001E-3"/>
    <n v="1570.09"/>
    <n v="2327.75"/>
    <n v="-314.02600000000001"/>
    <n v="-19.067"/>
  </r>
  <r>
    <x v="26"/>
    <x v="9"/>
    <s v="RUS"/>
    <n v="143163648"/>
    <n v="1650000000000"/>
    <n v="19.745999999999999"/>
    <n v="0.13800000000000001"/>
    <n v="1539.306"/>
    <n v="-107.663"/>
    <n v="-6.5369999999999999"/>
    <n v="1655.931"/>
    <n v="-1.0780000000000001"/>
    <n v="-6.5000000000000002E-2"/>
    <n v="11.567"/>
    <n v="0.57199999999999995"/>
    <n v="0.22"/>
    <n v="10.752000000000001"/>
    <n v="0.53100000000000003"/>
    <n v="0.20499999999999999"/>
    <n v="416.97800000000001"/>
    <n v="2.9129999999999998"/>
    <n v="1282.3230000000001"/>
    <n v="8.9570000000000007"/>
    <n v="0.443"/>
    <n v="1384.242"/>
    <n v="97602"/>
    <n v="190114.06200000001"/>
    <n v="40750.07"/>
    <n v="905.69100000000003"/>
    <n v="25538.973000000002"/>
    <n v="95964.593999999997"/>
    <n v="28660.657999999999"/>
    <n v="362.36500000000001"/>
    <n v="52542.597999999998"/>
    <n v="2.5960000000000001"/>
    <n v="38.287999999999997"/>
    <n v="0.26700000000000002"/>
    <n v="730.87199999999996"/>
    <n v="5.1050000000000004"/>
    <n v="15.31"/>
    <n v="9.9710000000000001"/>
    <n v="116.625"/>
    <n v="0.81499999999999995"/>
    <n v="576.02"/>
    <n v="4.024"/>
    <n v="57.46"/>
    <n v="0.40100000000000002"/>
    <n v="321.19299999999998"/>
    <n v="2.2440000000000002"/>
    <n v="8.5000000000000006E-2"/>
    <n v="12.228999999999999"/>
    <n v="7522.19"/>
    <n v="1.679"/>
    <n v="4.8769999999999998"/>
    <n v="4.5250000000000004"/>
    <n v="3.2029999999999998"/>
    <n v="5.09"/>
    <n v="7.452"/>
    <n v="9.5419999999999998"/>
    <n v="6.4859999999999998"/>
    <n v="6.6029999999999998"/>
    <n v="15.002000000000001"/>
    <n v="13.962"/>
    <n v="6.1760000000000002"/>
    <n v="5.8620000000000001"/>
    <n v="10.092000000000001"/>
    <n v="12.706"/>
    <n v="2.3170000000000002"/>
    <n v="2.9209999999999998"/>
    <n v="5.0209999999999999"/>
    <n v="6.6260000000000003"/>
    <n v="1.7999999999999999E-2"/>
    <n v="6.6000000000000003E-2"/>
    <n v="8.6999999999999994E-2"/>
    <n v="3.0000000000000001E-3"/>
    <n v="1427.44"/>
    <n v="2191.8000000000002"/>
    <n v="-256.983"/>
    <n v="-16.695"/>
  </r>
  <r>
    <x v="26"/>
    <x v="10"/>
    <s v="RUS"/>
    <n v="143242592"/>
    <n v="1750000000000"/>
    <n v="22.722999999999999"/>
    <n v="0.159"/>
    <n v="1626.1880000000001"/>
    <n v="86.882000000000005"/>
    <n v="5.6440000000000001"/>
    <n v="1780.9549999999999"/>
    <n v="125.024"/>
    <n v="7.55"/>
    <n v="12.433"/>
    <n v="0.57499999999999996"/>
    <n v="0.22800000000000001"/>
    <n v="11.353"/>
    <n v="0.52500000000000002"/>
    <n v="0.20799999999999999"/>
    <n v="416.73700000000002"/>
    <n v="2.9089999999999998"/>
    <n v="1356.961"/>
    <n v="9.4730000000000008"/>
    <n v="0.438"/>
    <n v="1406.9649999999999"/>
    <n v="99228.187999999995"/>
    <n v="191895.03099999999"/>
    <n v="41166.809000000001"/>
    <n v="953.56200000000001"/>
    <n v="26331.537"/>
    <n v="96119.358999999997"/>
    <n v="28992.504000000001"/>
    <n v="376.815"/>
    <n v="54554.843999999997"/>
    <n v="2.5209999999999999"/>
    <n v="47.87"/>
    <n v="0.33400000000000002"/>
    <n v="792.56299999999999"/>
    <n v="5.5330000000000004"/>
    <n v="15.952"/>
    <n v="10.625"/>
    <n v="154.767"/>
    <n v="1.08"/>
    <n v="599.16"/>
    <n v="4.1829999999999998"/>
    <n v="56.45"/>
    <n v="0.39400000000000002"/>
    <n v="331.84399999999999"/>
    <n v="2.3170000000000002"/>
    <n v="0.10100000000000001"/>
    <n v="14.45"/>
    <n v="7814.5770000000002"/>
    <n v="1.8109999999999999"/>
    <n v="4.8739999999999997"/>
    <n v="4.6619999999999999"/>
    <n v="2.992"/>
    <n v="4.9450000000000003"/>
    <n v="7.3879999999999999"/>
    <n v="9.4499999999999993"/>
    <n v="6.41"/>
    <n v="6.7629999999999999"/>
    <n v="14.925000000000001"/>
    <n v="13.887"/>
    <n v="6.0979999999999999"/>
    <n v="5.8630000000000004"/>
    <n v="12.542999999999999"/>
    <n v="12.792999999999999"/>
    <n v="3.1989999999999998"/>
    <n v="2.9209999999999998"/>
    <n v="5.875"/>
    <n v="6.5570000000000004"/>
    <n v="1.7999999999999999E-2"/>
    <n v="6.6000000000000003E-2"/>
    <n v="8.7999999999999995E-2"/>
    <n v="3.0000000000000001E-3"/>
    <n v="1521.96"/>
    <n v="2285.0300000000002"/>
    <n v="-269.226"/>
    <n v="-16.556000000000001"/>
  </r>
  <r>
    <x v="26"/>
    <x v="11"/>
    <s v="RUS"/>
    <n v="143364544"/>
    <n v="1850000000000"/>
    <n v="25.129000000000001"/>
    <n v="0.17499999999999999"/>
    <n v="1679.278"/>
    <n v="53.091000000000001"/>
    <n v="3.2650000000000001"/>
    <n v="1764.6859999999999"/>
    <n v="-16.268999999999998"/>
    <n v="-0.91300000000000003"/>
    <n v="12.308999999999999"/>
    <n v="0.53500000000000003"/>
    <n v="0.218"/>
    <n v="11.712999999999999"/>
    <n v="0.50900000000000001"/>
    <n v="0.20799999999999999"/>
    <n v="427.83800000000002"/>
    <n v="2.984"/>
    <n v="1419.8"/>
    <n v="9.9030000000000005"/>
    <n v="0.43"/>
    <n v="1432.0930000000001"/>
    <n v="100907.469"/>
    <n v="193659.71900000001"/>
    <n v="41594.644999999997"/>
    <n v="1005.123"/>
    <n v="27147.199000000001"/>
    <n v="96204.766000000003"/>
    <n v="29336.620999999999"/>
    <n v="391.78699999999998"/>
    <n v="56364.211000000003"/>
    <n v="2.448"/>
    <n v="51.561"/>
    <n v="0.36"/>
    <n v="815.66099999999994"/>
    <n v="5.6890000000000001"/>
    <n v="16.568000000000001"/>
    <n v="11.816000000000001"/>
    <n v="85.408000000000001"/>
    <n v="0.59599999999999997"/>
    <n v="607.92999999999995"/>
    <n v="4.24"/>
    <n v="59.35"/>
    <n v="0.41399999999999998"/>
    <n v="344.11700000000002"/>
    <n v="2.4"/>
    <n v="0.104"/>
    <n v="14.972"/>
    <n v="8080.6289999999999"/>
    <n v="1.8620000000000001"/>
    <n v="4.8689999999999998"/>
    <n v="4.4729999999999999"/>
    <n v="2.903"/>
    <n v="4.8049999999999997"/>
    <n v="7.3250000000000002"/>
    <n v="9.3550000000000004"/>
    <n v="6.3310000000000004"/>
    <n v="6.9470000000000001"/>
    <n v="14.851000000000001"/>
    <n v="13.8"/>
    <n v="6.0270000000000001"/>
    <n v="5.8460000000000001"/>
    <n v="13.925000000000001"/>
    <n v="12.811"/>
    <n v="1.7210000000000001"/>
    <n v="3.0219999999999998"/>
    <n v="5.4480000000000004"/>
    <n v="6.4909999999999997"/>
    <n v="1.7999999999999999E-2"/>
    <n v="6.7000000000000004E-2"/>
    <n v="8.8999999999999996E-2"/>
    <n v="3.0000000000000001E-3"/>
    <n v="1693.96"/>
    <n v="2375.29"/>
    <n v="-259.47800000000001"/>
    <n v="-15.452"/>
  </r>
  <r>
    <x v="26"/>
    <x v="12"/>
    <s v="RUS"/>
    <n v="143629360"/>
    <n v="1950000000000"/>
    <n v="26.332000000000001"/>
    <n v="0.183"/>
    <n v="1694.576"/>
    <n v="15.298"/>
    <n v="0.91100000000000003"/>
    <n v="1834.9079999999999"/>
    <n v="70.221000000000004"/>
    <n v="3.9790000000000001"/>
    <n v="12.775"/>
    <n v="0.53600000000000003"/>
    <n v="0.22600000000000001"/>
    <n v="11.798"/>
    <n v="0.495"/>
    <n v="0.20799999999999999"/>
    <n v="442.75"/>
    <n v="3.0830000000000002"/>
    <n v="1467.172"/>
    <n v="10.215"/>
    <n v="0.42899999999999999"/>
    <n v="1458.425"/>
    <n v="102602.04700000001"/>
    <n v="195494.625"/>
    <n v="42037.394999999997"/>
    <n v="1058.0509999999999"/>
    <n v="27952.173999999999"/>
    <n v="96345.093999999997"/>
    <n v="29688.393"/>
    <n v="407.60700000000003"/>
    <n v="56593.086000000003"/>
    <n v="2.3759999999999999"/>
    <n v="52.927999999999997"/>
    <n v="0.36899999999999999"/>
    <n v="804.976"/>
    <n v="5.6050000000000004"/>
    <n v="16.391999999999999"/>
    <n v="11.659000000000001"/>
    <n v="140.33099999999999"/>
    <n v="0.97699999999999998"/>
    <n v="605.41"/>
    <n v="4.2149999999999999"/>
    <n v="58.95"/>
    <n v="0.41"/>
    <n v="351.77100000000002"/>
    <n v="2.4489999999999998"/>
    <n v="0.11"/>
    <n v="15.82"/>
    <n v="8128.4290000000001"/>
    <n v="1.9019999999999999"/>
    <n v="4.8410000000000002"/>
    <n v="4.6059999999999999"/>
    <n v="2.9670000000000001"/>
    <n v="4.6769999999999996"/>
    <n v="7.2640000000000002"/>
    <n v="9.2650000000000006"/>
    <n v="6.2560000000000002"/>
    <n v="7.125"/>
    <n v="14.766"/>
    <n v="13.725"/>
    <n v="5.9580000000000002"/>
    <n v="5.8410000000000002"/>
    <n v="13.914999999999999"/>
    <n v="12.382999999999999"/>
    <n v="2.907"/>
    <n v="3.048"/>
    <n v="5.726"/>
    <n v="6.431"/>
    <n v="1.7999999999999999E-2"/>
    <n v="6.8000000000000005E-2"/>
    <n v="8.8999999999999996E-2"/>
    <n v="3.0000000000000001E-3"/>
    <n v="1674.58"/>
    <n v="2354.33"/>
    <n v="-227.404"/>
    <n v="-13.42"/>
  </r>
  <r>
    <x v="26"/>
    <x v="13"/>
    <s v="RUS"/>
    <n v="143956864"/>
    <n v="2050000000000"/>
    <n v="27.280999999999999"/>
    <n v="0.19"/>
    <n v="1632.7159999999999"/>
    <n v="-61.86"/>
    <n v="-3.65"/>
    <n v="1772.3150000000001"/>
    <n v="-62.593000000000004"/>
    <n v="-3.411"/>
    <n v="12.311"/>
    <n v="0.51"/>
    <n v="0.221"/>
    <n v="11.342000000000001"/>
    <n v="0.47"/>
    <n v="0.20300000000000001"/>
    <n v="405.26299999999998"/>
    <n v="2.8149999999999999"/>
    <n v="1427.5129999999999"/>
    <n v="9.9160000000000004"/>
    <n v="0.41099999999999998"/>
    <n v="1485.7070000000001"/>
    <n v="104234.766"/>
    <n v="197266.93799999999"/>
    <n v="42442.656000000003"/>
    <n v="1106.8779999999999"/>
    <n v="28732.627"/>
    <n v="96484.695000000007"/>
    <n v="30043.037"/>
    <n v="423.85199999999998"/>
    <n v="55798.707000000002"/>
    <n v="2.3130000000000002"/>
    <n v="48.828000000000003"/>
    <n v="0.33900000000000002"/>
    <n v="780.45399999999995"/>
    <n v="5.4210000000000003"/>
    <n v="16.099"/>
    <n v="11.343999999999999"/>
    <n v="139.59800000000001"/>
    <n v="0.97"/>
    <n v="605"/>
    <n v="4.2030000000000003"/>
    <n v="56.77"/>
    <n v="0.39400000000000002"/>
    <n v="354.64600000000002"/>
    <n v="2.464"/>
    <n v="0.113"/>
    <n v="16.245000000000001"/>
    <n v="8032.607"/>
    <n v="1.889"/>
    <n v="4.6230000000000002"/>
    <n v="4.4370000000000003"/>
    <n v="2.6970000000000001"/>
    <n v="4.5529999999999999"/>
    <n v="7.1989999999999998"/>
    <n v="9.1760000000000002"/>
    <n v="6.1790000000000003"/>
    <n v="7.2640000000000002"/>
    <n v="14.670999999999999"/>
    <n v="13.654999999999999"/>
    <n v="5.891"/>
    <n v="5.8280000000000003"/>
    <n v="12.6"/>
    <n v="11.929"/>
    <n v="3.016"/>
    <n v="3.05"/>
    <n v="5.5229999999999997"/>
    <n v="6.375"/>
    <n v="1.7999999999999999E-2"/>
    <n v="6.9000000000000006E-2"/>
    <n v="0.09"/>
    <n v="3.0000000000000001E-3"/>
    <n v="1633.1"/>
    <n v="2317.63"/>
    <n v="-205.203"/>
    <n v="-12.568"/>
  </r>
  <r>
    <x v="26"/>
    <x v="14"/>
    <s v="RUS"/>
    <n v="144285072"/>
    <n v="2150000000000"/>
    <n v="26.452999999999999"/>
    <n v="0.183"/>
    <n v="1631.662"/>
    <n v="-1.054"/>
    <n v="-6.5000000000000002E-2"/>
    <n v="1714.1389999999999"/>
    <n v="-58.176000000000002"/>
    <n v="-3.282"/>
    <n v="11.88"/>
    <n v="0.48199999999999998"/>
    <n v="0.21299999999999999"/>
    <n v="11.308999999999999"/>
    <n v="0.45800000000000002"/>
    <n v="0.20300000000000001"/>
    <n v="394.09500000000003"/>
    <n v="2.7309999999999999"/>
    <n v="1391.3140000000001"/>
    <n v="9.6430000000000007"/>
    <n v="0.39100000000000001"/>
    <n v="1512.16"/>
    <n v="105866.42200000001"/>
    <n v="198981.07800000001"/>
    <n v="42836.754000000001"/>
    <n v="1145.3440000000001"/>
    <n v="29505.381000000001"/>
    <n v="96567.172000000006"/>
    <n v="30426.241999999998"/>
    <n v="440.54199999999997"/>
    <n v="55844.656000000003"/>
    <n v="2.2629999999999999"/>
    <n v="38.466000000000001"/>
    <n v="0.26700000000000002"/>
    <n v="772.75300000000004"/>
    <n v="5.3559999999999999"/>
    <n v="15.957000000000001"/>
    <n v="11.241"/>
    <n v="82.477000000000004"/>
    <n v="0.57199999999999995"/>
    <n v="607.44000000000005"/>
    <n v="4.21"/>
    <n v="61.02"/>
    <n v="0.42299999999999999"/>
    <n v="383.20499999999998"/>
    <n v="2.6560000000000001"/>
    <n v="0.11600000000000001"/>
    <n v="16.690000000000001"/>
    <n v="8057.55"/>
    <n v="1.764"/>
    <n v="4.5860000000000003"/>
    <n v="4.2329999999999997"/>
    <n v="2.6179999999999999"/>
    <n v="4.431"/>
    <n v="7.1360000000000001"/>
    <n v="9.0839999999999996"/>
    <n v="6.1020000000000003"/>
    <n v="7.33"/>
    <n v="14.571"/>
    <n v="13.571999999999999"/>
    <n v="5.8330000000000002"/>
    <n v="5.8140000000000001"/>
    <n v="9.9160000000000004"/>
    <n v="11.612"/>
    <n v="1.677"/>
    <n v="3.2810000000000001"/>
    <n v="5.4740000000000002"/>
    <n v="6.3239999999999998"/>
    <n v="1.7999999999999999E-2"/>
    <n v="6.9000000000000006E-2"/>
    <n v="9.0999999999999998E-2"/>
    <n v="4.0000000000000001E-3"/>
    <n v="1621.85"/>
    <n v="2302.34"/>
    <n v="-240.34800000000001"/>
    <n v="-14.73"/>
  </r>
  <r>
    <x v="26"/>
    <x v="15"/>
    <s v="RUS"/>
    <n v="144668384"/>
    <n v="2250000000000"/>
    <n v="23.170999999999999"/>
    <n v="0.16"/>
    <n v="1629.713"/>
    <n v="-1.9490000000000001"/>
    <n v="-0.11899999999999999"/>
    <n v="1840.2470000000001"/>
    <n v="126.108"/>
    <n v="7.3570000000000002"/>
    <n v="12.72"/>
    <n v="0.53100000000000003"/>
    <n v="0.23200000000000001"/>
    <n v="11.265000000000001"/>
    <n v="0.47099999999999997"/>
    <n v="0.20499999999999999"/>
    <n v="414.05900000000003"/>
    <n v="2.8620000000000001"/>
    <n v="1317.607"/>
    <n v="9.1080000000000005"/>
    <n v="0.38"/>
    <n v="1535.3309999999999"/>
    <n v="107496.133"/>
    <n v="200821.32800000001"/>
    <n v="43250.815999999999"/>
    <n v="1178.367"/>
    <n v="30242.078000000001"/>
    <n v="96777.710999999996"/>
    <n v="30832.107"/>
    <n v="457.43900000000002"/>
    <n v="54818.855000000003"/>
    <n v="2.29"/>
    <n v="33.023000000000003"/>
    <n v="0.22800000000000001"/>
    <n v="736.69799999999998"/>
    <n v="5.0919999999999996"/>
    <n v="15.811"/>
    <n v="11.079000000000001"/>
    <n v="210.53299999999999"/>
    <n v="1.4550000000000001"/>
    <n v="612.01"/>
    <n v="4.2300000000000004"/>
    <n v="58.68"/>
    <n v="0.40600000000000003"/>
    <n v="405.86500000000001"/>
    <n v="2.8050000000000002"/>
    <n v="0.11700000000000001"/>
    <n v="16.896999999999998"/>
    <n v="7930.5550000000003"/>
    <n v="1.6040000000000001"/>
    <n v="4.5830000000000002"/>
    <n v="4.4950000000000001"/>
    <n v="2.8149999999999999"/>
    <n v="4.3159999999999998"/>
    <n v="7.077"/>
    <n v="9"/>
    <n v="6.0350000000000001"/>
    <n v="7.3609999999999998"/>
    <n v="14.45"/>
    <n v="13.5"/>
    <n v="5.7779999999999996"/>
    <n v="5.8049999999999997"/>
    <n v="8.61"/>
    <n v="10.853"/>
    <n v="3.9089999999999998"/>
    <n v="3.4020000000000001"/>
    <n v="5.5810000000000004"/>
    <n v="6.2789999999999999"/>
    <n v="1.7999999999999999E-2"/>
    <n v="7.0000000000000007E-2"/>
    <n v="9.1999999999999998E-2"/>
    <n v="4.0000000000000001E-3"/>
    <n v="1602.81"/>
    <n v="2287.29"/>
    <n v="-312.10599999999999"/>
    <n v="-19.151"/>
  </r>
  <r>
    <x v="26"/>
    <x v="16"/>
    <s v="RUS"/>
    <n v="145109152"/>
    <n v="2350000000000"/>
    <n v="20.431999999999999"/>
    <n v="0.14099999999999999"/>
    <n v="1624.7560000000001"/>
    <n v="-4.9569999999999999"/>
    <n v="-0.30399999999999999"/>
    <n v="1916.5940000000001"/>
    <n v="76.346999999999994"/>
    <n v="4.149"/>
    <n v="13.208"/>
    <n v="0.55400000000000005"/>
    <n v="0.23699999999999999"/>
    <n v="11.196999999999999"/>
    <n v="0.46899999999999997"/>
    <n v="0.20100000000000001"/>
    <n v="402.19299999999998"/>
    <n v="2.7719999999999998"/>
    <n v="1359.4570000000001"/>
    <n v="9.3689999999999998"/>
    <n v="0.39300000000000002"/>
    <n v="1555.7629999999999"/>
    <n v="109120.891"/>
    <n v="202737.90599999999"/>
    <n v="43653.004000000001"/>
    <n v="1214.585"/>
    <n v="30991.865000000002"/>
    <n v="97069.547000000006"/>
    <n v="31232.474999999999"/>
    <n v="473.197"/>
    <n v="55769.245999999999"/>
    <n v="2.3380000000000001"/>
    <n v="36.218000000000004"/>
    <n v="0.25"/>
    <n v="749.78800000000001"/>
    <n v="5.1669999999999998"/>
    <n v="15.752000000000001"/>
    <n v="11.949"/>
    <n v="291.83800000000002"/>
    <n v="2.0110000000000001"/>
    <n v="629.52"/>
    <n v="4.3380000000000001"/>
    <n v="63.32"/>
    <n v="0.436"/>
    <n v="400.36700000000002"/>
    <n v="2.7589999999999999"/>
    <n v="0.109"/>
    <n v="15.757999999999999"/>
    <n v="8092.6279999999997"/>
    <n v="1.373"/>
    <n v="4.5739999999999998"/>
    <n v="4.7850000000000001"/>
    <n v="2.8010000000000002"/>
    <n v="4.1980000000000004"/>
    <n v="7.02"/>
    <n v="8.9260000000000002"/>
    <n v="5.9710000000000001"/>
    <n v="7.4119999999999999"/>
    <n v="14.331"/>
    <n v="13.455"/>
    <n v="5.7240000000000002"/>
    <n v="5.7850000000000001"/>
    <n v="9.5719999999999992"/>
    <n v="10.752000000000001"/>
    <n v="6.4450000000000003"/>
    <n v="3.33"/>
    <n v="5.2510000000000003"/>
    <n v="6.242"/>
    <n v="1.7999999999999999E-2"/>
    <n v="7.0999999999999994E-2"/>
    <n v="9.2999999999999999E-2"/>
    <n v="4.0000000000000001E-3"/>
    <n v="1733.91"/>
    <n v="2285.75"/>
    <n v="-265.29899999999998"/>
    <n v="-16.329000000000001"/>
  </r>
  <r>
    <x v="26"/>
    <x v="17"/>
    <s v="RUS"/>
    <n v="145452544"/>
    <n v="2450000000000"/>
    <n v="20.512"/>
    <n v="0.14099999999999999"/>
    <n v="1654.154"/>
    <n v="29.398"/>
    <n v="1.8089999999999999"/>
    <n v="1981.3130000000001"/>
    <n v="64.718999999999994"/>
    <n v="3.3769999999999998"/>
    <n v="13.622"/>
    <n v="0.56200000000000006"/>
    <n v="0.24299999999999999"/>
    <n v="11.372"/>
    <n v="0.46899999999999997"/>
    <n v="0.20300000000000001"/>
    <n v="384.72399999999999"/>
    <n v="2.645"/>
    <n v="1393.913"/>
    <n v="9.5830000000000002"/>
    <n v="0.39600000000000002"/>
    <n v="1576.2760000000001"/>
    <n v="110775.04700000001"/>
    <n v="204719.21900000001"/>
    <n v="44037.73"/>
    <n v="1256.511"/>
    <n v="31769.101999999999"/>
    <n v="97396.702999999994"/>
    <n v="31645.971000000001"/>
    <n v="489.45600000000002"/>
    <n v="55974.684000000001"/>
    <n v="2.31"/>
    <n v="41.926000000000002"/>
    <n v="0.28799999999999998"/>
    <n v="777.23599999999999"/>
    <n v="5.3440000000000003"/>
    <n v="15.981999999999999"/>
    <n v="12.167"/>
    <n v="327.15899999999999"/>
    <n v="2.2490000000000001"/>
    <n v="643.54"/>
    <n v="4.4240000000000004"/>
    <n v="62.43"/>
    <n v="0.42899999999999999"/>
    <n v="413.49700000000001"/>
    <n v="2.843"/>
    <n v="0.112"/>
    <n v="16.259"/>
    <n v="8141.66"/>
    <n v="1.36"/>
    <n v="4.5830000000000002"/>
    <n v="4.9009999999999998"/>
    <n v="2.6520000000000001"/>
    <n v="4.0869999999999997"/>
    <n v="6.9640000000000004"/>
    <n v="8.8550000000000004"/>
    <n v="5.907"/>
    <n v="7.4889999999999999"/>
    <n v="14.221"/>
    <n v="13.42"/>
    <n v="5.673"/>
    <n v="5.77"/>
    <n v="10.696"/>
    <n v="10.878"/>
    <n v="7.5519999999999996"/>
    <n v="3.3780000000000001"/>
    <n v="5.3789999999999996"/>
    <n v="6.21"/>
    <n v="1.9E-2"/>
    <n v="7.1999999999999995E-2"/>
    <n v="9.4E-2"/>
    <n v="4.0000000000000001E-3"/>
    <n v="1769.69"/>
    <n v="2324.5700000000002"/>
    <n v="-260.24099999999999"/>
    <n v="-15.733000000000001"/>
  </r>
  <r>
    <x v="26"/>
    <x v="18"/>
    <s v="RUS"/>
    <n v="145652288"/>
    <n v="2550000000000"/>
    <n v="20.091000000000001"/>
    <n v="0.13800000000000001"/>
    <n v="1700.453"/>
    <n v="46.298999999999999"/>
    <n v="2.7989999999999999"/>
    <n v="2075.17"/>
    <n v="93.858000000000004"/>
    <n v="4.7370000000000001"/>
    <n v="14.247"/>
    <n v="0.57399999999999995"/>
    <n v="0.246"/>
    <n v="11.675000000000001"/>
    <n v="0.47099999999999997"/>
    <n v="0.20100000000000001"/>
    <n v="396.392"/>
    <n v="2.7210000000000001"/>
    <n v="1356.9839999999999"/>
    <n v="9.3170000000000002"/>
    <n v="0.376"/>
    <n v="1596.366"/>
    <n v="112475.5"/>
    <n v="206794.391"/>
    <n v="44434.120999999999"/>
    <n v="1305.9490000000001"/>
    <n v="32594.518"/>
    <n v="97771.422000000006"/>
    <n v="32037.486000000001"/>
    <n v="507.05599999999998"/>
    <n v="57958.258000000002"/>
    <n v="2.3359999999999999"/>
    <n v="49.438000000000002"/>
    <n v="0.33900000000000002"/>
    <n v="825.41499999999996"/>
    <n v="5.6669999999999998"/>
    <n v="16.611000000000001"/>
    <n v="12.826000000000001"/>
    <n v="374.71699999999998"/>
    <n v="2.573"/>
    <n v="673.31"/>
    <n v="4.6230000000000002"/>
    <n v="64.67"/>
    <n v="0.44400000000000001"/>
    <n v="391.51600000000002"/>
    <n v="2.6880000000000002"/>
    <n v="0.121"/>
    <n v="17.600999999999999"/>
    <n v="8441.7530000000006"/>
    <n v="1.28"/>
    <n v="4.617"/>
    <n v="5.0599999999999996"/>
    <n v="2.6880000000000002"/>
    <n v="3.9769999999999999"/>
    <n v="6.9109999999999996"/>
    <n v="8.7889999999999997"/>
    <n v="5.8440000000000003"/>
    <n v="7.5970000000000004"/>
    <n v="14.114000000000001"/>
    <n v="13.395"/>
    <n v="5.62"/>
    <n v="5.7720000000000002"/>
    <n v="11.996"/>
    <n v="10.962"/>
    <n v="8.9619999999999997"/>
    <n v="3.1920000000000002"/>
    <n v="5.819"/>
    <n v="6.181"/>
    <n v="1.9E-2"/>
    <n v="7.1999999999999995E-2"/>
    <n v="9.5000000000000001E-2"/>
    <n v="4.0000000000000001E-3"/>
    <n v="1868.15"/>
    <n v="2419.4699999999998"/>
    <n v="-343.46899999999999"/>
    <n v="-20.199000000000002"/>
  </r>
  <r>
    <x v="26"/>
    <x v="19"/>
    <s v="RUS"/>
    <n v="145742288"/>
    <n v="2650000000000"/>
    <n v="20.306000000000001"/>
    <n v="0.13900000000000001"/>
    <n v="1692.3630000000001"/>
    <n v="-8.0890000000000004"/>
    <n v="-0.47599999999999998"/>
    <n v="2095.33"/>
    <n v="20.16"/>
    <n v="0.97099999999999997"/>
    <n v="14.377000000000001"/>
    <n v="0.6295789473684209"/>
    <n v="0.25"/>
    <n v="11.612"/>
    <n v="0.60589473684210515"/>
    <n v="0.20200000000000001"/>
    <n v="390.36500000000001"/>
    <n v="2.6779999999999999"/>
    <n v="1379.981"/>
    <n v="9.4689999999999994"/>
    <n v="0.47778947368421049"/>
    <n v="1616.672"/>
    <n v="114167.867"/>
    <n v="208889.71900000001"/>
    <n v="44824.483999999997"/>
    <n v="1368.604"/>
    <n v="33398.379000000001"/>
    <n v="98174.383000000002"/>
    <n v="32435.903999999999"/>
    <n v="523.81399999999996"/>
    <n v="57486.199000000001"/>
    <n v="2.9474210526315789"/>
    <n v="62.655000000000001"/>
    <n v="0.43"/>
    <n v="803.86300000000006"/>
    <n v="5.516"/>
    <n v="16.995000000000001"/>
    <n v="13.207000000000001"/>
    <n v="402.96699999999998"/>
    <n v="2.7650000000000001"/>
    <n v="687.4"/>
    <n v="4.7169999999999996"/>
    <n v="65.12"/>
    <n v="0.44700000000000001"/>
    <n v="398.41699999999997"/>
    <n v="2.734"/>
    <n v="0.115"/>
    <n v="16.757000000000001"/>
    <n v="8378.17"/>
    <n v="1.2549999999999999"/>
    <n v="4.5640000000000001"/>
    <n v="5.032"/>
    <n v="2.6509999999999998"/>
    <n v="3.8719999999999999"/>
    <n v="6.859"/>
    <n v="8.7240000000000002"/>
    <n v="5.7839999999999998"/>
    <n v="7.7629999999999999"/>
    <n v="13.999000000000001"/>
    <n v="13.366"/>
    <n v="5.569"/>
    <n v="5.7610000000000001"/>
    <n v="14.263999999999999"/>
    <n v="10.510999999999999"/>
    <n v="8.8420000000000005"/>
    <n v="3.2269999999999999"/>
    <n v="5.4649999999999999"/>
    <n v="6.1520000000000001"/>
    <n v="1.9E-2"/>
    <n v="7.2999999999999995E-2"/>
    <n v="9.6000000000000002E-2"/>
    <n v="4.0000000000000001E-3"/>
    <n v="1924.82"/>
    <n v="2476.84"/>
    <n v="-312.38200000000001"/>
    <n v="-18.457999999999998"/>
  </r>
  <r>
    <x v="26"/>
    <x v="20"/>
    <s v="RUS"/>
    <n v="145617328"/>
    <n v="2450000000000"/>
    <n v="20.581"/>
    <n v="0.14099999999999999"/>
    <n v="1624.221"/>
    <n v="-68.141999999999996"/>
    <n v="-4.0259999999999998"/>
    <n v="2053.9720000000002"/>
    <n v="-41.357999999999997"/>
    <n v="-1.974"/>
    <n v="14.105"/>
    <n v="0.6295789473684209"/>
    <n v="0.254"/>
    <n v="11.154"/>
    <n v="0.60589473684210515"/>
    <n v="0.20100000000000001"/>
    <n v="366.75900000000001"/>
    <n v="2.5190000000000001"/>
    <n v="1360.1489999999999"/>
    <n v="9.3409999999999993"/>
    <n v="0.47778947368421049"/>
    <n v="1637.2529999999999"/>
    <n v="115792.086"/>
    <n v="210943.70300000001"/>
    <n v="45191.245999999999"/>
    <n v="1427.5260000000001"/>
    <n v="34179.160000000003"/>
    <n v="98604.141000000003"/>
    <n v="32816.737999999998"/>
    <n v="540.15899999999999"/>
    <n v="55455.546999999999"/>
    <n v="2.9474210526315789"/>
    <n v="58.921999999999997"/>
    <n v="0.40500000000000003"/>
    <n v="780.78099999999995"/>
    <n v="5.3620000000000001"/>
    <n v="15.897750000000002"/>
    <n v="11.182149999999998"/>
    <n v="429.75099999999998"/>
    <n v="2.9510000000000001"/>
    <n v="599.00750000000005"/>
    <n v="4.1463000000000001"/>
    <n v="58.484000000000016"/>
    <n v="0.40465000000000001"/>
    <n v="380.83300000000003"/>
    <n v="2.6150000000000002"/>
    <n v="0.112"/>
    <n v="16.344999999999999"/>
    <n v="8075.2889999999998"/>
    <n v="1.2569999999999999"/>
    <n v="4.6059999999999999"/>
    <n v="5.2229999999999999"/>
    <n v="2.5870000000000002"/>
    <n v="3.7730000000000001"/>
    <n v="6.8120000000000003"/>
    <n v="8.6669999999999998"/>
    <n v="5.726"/>
    <n v="7.9139999999999997"/>
    <n v="13.885999999999999"/>
    <n v="13.351000000000001"/>
    <n v="5.5279999999999996"/>
    <n v="5.7539999999999996"/>
    <n v="14.456"/>
    <n v="10.333"/>
    <n v="10.590999999999999"/>
    <n v="3.403"/>
    <n v="5.5170000000000003"/>
    <n v="6.1239999999999997"/>
    <n v="1.9E-2"/>
    <n v="7.3999999999999996E-2"/>
    <n v="9.7000000000000003E-2"/>
    <n v="4.0000000000000001E-3"/>
    <n v="1615.9289999999999"/>
    <n v="2296.6475"/>
    <n v="-264.07299999999998"/>
    <n v="-16.257999999999999"/>
  </r>
  <r>
    <x v="26"/>
    <x v="21"/>
    <s v="RUS"/>
    <n v="145102752"/>
    <n v="2550000000000"/>
    <n v="21.920999999999999"/>
    <n v="0.151"/>
    <n v="1755.547"/>
    <n v="131.32599999999999"/>
    <n v="8.0850000000000009"/>
    <n v="2193.2489999999998"/>
    <n v="139.27699999999999"/>
    <n v="6.7809999999999997"/>
    <n v="15.115"/>
    <n v="0.6295789473684209"/>
    <n v="0.251"/>
    <n v="12.099"/>
    <n v="0.60589473684210515"/>
    <n v="0.20100000000000001"/>
    <n v="380.22699999999998"/>
    <n v="2.62"/>
    <n v="1293.3451904761905"/>
    <n v="8.9518571428571452"/>
    <n v="0.47778947368421049"/>
    <n v="1659.174"/>
    <n v="117547.633"/>
    <n v="213136.95300000001"/>
    <n v="45571.472999999998"/>
    <n v="1486.4469999999999"/>
    <n v="35054.214999999997"/>
    <n v="99041.835999999996"/>
    <n v="33219.815999999999"/>
    <n v="556.505"/>
    <n v="60271.016000000003"/>
    <n v="2.9474210526315789"/>
    <n v="58.921999999999997"/>
    <n v="0.40600000000000003"/>
    <n v="875.05200000000002"/>
    <n v="6.0309999999999997"/>
    <n v="15.897750000000002"/>
    <n v="11.182149999999998"/>
    <n v="437.70100000000002"/>
    <n v="3.016"/>
    <n v="599.00750000000005"/>
    <n v="4.1463000000000001"/>
    <n v="58.484000000000016"/>
    <n v="0.40465000000000001"/>
    <n v="403.08"/>
    <n v="2.778"/>
    <n v="0.113"/>
    <n v="16.344999999999999"/>
    <n v="8745.49"/>
    <n v="1.3109999999999999"/>
    <n v="4.7290000000000001"/>
    <n v="5.3410000000000002"/>
    <n v="2.5379999999999998"/>
    <n v="3.6819999999999999"/>
    <n v="6.7679999999999998"/>
    <n v="8.6120000000000001"/>
    <n v="5.6669999999999998"/>
    <n v="8.0549999999999997"/>
    <n v="13.798"/>
    <n v="13.339"/>
    <n v="5.4870000000000001"/>
    <n v="5.7469999999999999"/>
    <n v="14.146000000000001"/>
    <n v="11.045999999999999"/>
    <n v="11.112"/>
    <n v="3.4049999999999998"/>
    <n v="5.5190000000000001"/>
    <n v="6.0979999999999999"/>
    <n v="0.02"/>
    <n v="7.4999999999999997E-2"/>
    <n v="9.8000000000000004E-2"/>
    <n v="4.0000000000000001E-3"/>
    <n v="1615.9289999999999"/>
    <n v="2296.6475"/>
    <n v="-313.68985714285714"/>
    <n v="-19.669285714285714"/>
  </r>
  <r>
    <x v="27"/>
    <x v="0"/>
    <s v="SAU"/>
    <n v="21547398"/>
    <n v="193500000000"/>
    <n v="8.6959999999999997"/>
    <n v="0.40400000000000003"/>
    <n v="296.36399999999998"/>
    <n v="70.378"/>
    <n v="31.143000000000001"/>
    <n v="297.61"/>
    <n v="70.415000000000006"/>
    <n v="30.992999999999999"/>
    <n v="13.811999999999999"/>
    <n v="0.60899999999999999"/>
    <n v="0.223"/>
    <n v="13.754"/>
    <n v="0.60599999999999998"/>
    <n v="0.222"/>
    <n v="0"/>
    <n v="0"/>
    <n v="205.09700000000001"/>
    <n v="9.5180000000000007"/>
    <n v="0.42"/>
    <n v="125.994"/>
    <n v="5929.4030000000002"/>
    <n v="6101.8310000000001"/>
    <n v="0"/>
    <n v="900.19299999999998"/>
    <n v="1450.837"/>
    <n v="138.35300000000001"/>
    <n v="3452.38"/>
    <m/>
    <n v="61950.851999999999"/>
    <n v="2.7320000000000002"/>
    <n v="1.1140000000000001"/>
    <n v="5.1999999999999998E-2"/>
    <n v="88.183000000000007"/>
    <n v="4.0919999999999996"/>
    <n v="16.132999999999999"/>
    <n v="16.132999999999999"/>
    <n v="1.246"/>
    <n v="5.8000000000000003E-2"/>
    <n v="82.58"/>
    <n v="3.8319999999999999"/>
    <n v="5.72"/>
    <n v="0.26500000000000001"/>
    <n v="198.37100000000001"/>
    <n v="9.2059999999999995"/>
    <m/>
    <m/>
    <n v="1334.88"/>
    <n v="1.2050000000000001"/>
    <n v="1.1639999999999999"/>
    <n v="0.97399999999999998"/>
    <n v="0"/>
    <n v="0.68400000000000005"/>
    <n v="0.56699999999999995"/>
    <n v="0.36199999999999999"/>
    <n v="0"/>
    <n v="8.4090000000000007"/>
    <n v="1.1890000000000001"/>
    <n v="2.1999999999999999E-2"/>
    <n v="0.94399999999999995"/>
    <m/>
    <n v="0.39900000000000002"/>
    <n v="1.8640000000000001"/>
    <n v="2.4E-2"/>
    <n v="1.9259999999999999"/>
    <m/>
    <n v="0.46400000000000002"/>
    <n v="3.0000000000000001E-3"/>
    <n v="3.0000000000000001E-3"/>
    <n v="5.0000000000000001E-3"/>
    <n v="0"/>
    <n v="347.62"/>
    <n v="347.62"/>
    <n v="-91.266000000000005"/>
    <n v="-30.795000000000002"/>
  </r>
  <r>
    <x v="27"/>
    <x v="1"/>
    <s v="SAU"/>
    <n v="22085932"/>
    <n v="189000000000"/>
    <n v="9.8870000000000005"/>
    <n v="0.44800000000000001"/>
    <n v="296.58800000000002"/>
    <n v="0.224"/>
    <n v="7.5999999999999998E-2"/>
    <n v="297.76"/>
    <n v="0.151"/>
    <n v="5.0999999999999997E-2"/>
    <n v="13.481999999999999"/>
    <n v="0.58699999999999997"/>
    <n v="0.20899999999999999"/>
    <n v="13.429"/>
    <n v="0.58399999999999996"/>
    <n v="0.20899999999999999"/>
    <n v="0"/>
    <n v="0"/>
    <n v="218.22800000000001"/>
    <n v="9.8810000000000002"/>
    <n v="0.43"/>
    <n v="135.881"/>
    <n v="6225.991"/>
    <n v="6399.5910000000003"/>
    <n v="0"/>
    <n v="900.63599999999997"/>
    <n v="1532.09"/>
    <n v="139.52500000000001"/>
    <n v="3657.384"/>
    <m/>
    <n v="64399.925999999999"/>
    <n v="2.8029999999999999"/>
    <n v="0.443"/>
    <n v="0.02"/>
    <n v="81.253"/>
    <n v="3.6789999999999998"/>
    <n v="15.904999999999999"/>
    <n v="15.904999999999999"/>
    <n v="1.1719999999999999"/>
    <n v="5.2999999999999999E-2"/>
    <n v="80.98"/>
    <n v="3.6669999999999998"/>
    <n v="5.87"/>
    <n v="0.26600000000000001"/>
    <n v="205.00399999999999"/>
    <n v="9.282"/>
    <m/>
    <m/>
    <n v="1422.3320000000001"/>
    <n v="1.3109999999999999"/>
    <n v="1.155"/>
    <n v="0.97899999999999998"/>
    <n v="0"/>
    <n v="0.70899999999999996"/>
    <n v="0.58099999999999996"/>
    <n v="0.373"/>
    <n v="0"/>
    <n v="8.1980000000000004"/>
    <n v="1.208"/>
    <n v="2.1999999999999999E-2"/>
    <n v="0.97299999999999998"/>
    <m/>
    <n v="0.158"/>
    <n v="1.702"/>
    <n v="2.5000000000000001E-2"/>
    <n v="1.9730000000000001"/>
    <m/>
    <n v="0.47099999999999997"/>
    <n v="3.0000000000000001E-3"/>
    <n v="3.0000000000000001E-3"/>
    <n v="5.0000000000000001E-3"/>
    <n v="0"/>
    <n v="351.28"/>
    <n v="351.28"/>
    <n v="-78.36"/>
    <n v="-26.42"/>
  </r>
  <r>
    <x v="27"/>
    <x v="2"/>
    <s v="SAU"/>
    <n v="22623412"/>
    <n v="194000000000"/>
    <n v="11.162000000000001"/>
    <n v="0.49299999999999999"/>
    <n v="325.69799999999998"/>
    <n v="29.11"/>
    <n v="9.8149999999999995"/>
    <n v="327.93299999999999"/>
    <n v="30.172000000000001"/>
    <n v="10.132999999999999"/>
    <n v="14.494999999999999"/>
    <n v="0.63200000000000001"/>
    <n v="0.221"/>
    <n v="14.396000000000001"/>
    <n v="0.628"/>
    <n v="0.22"/>
    <n v="0"/>
    <n v="0"/>
    <n v="232.012"/>
    <n v="10.255000000000001"/>
    <n v="0.44700000000000001"/>
    <n v="147.04300000000001"/>
    <n v="6551.6890000000003"/>
    <n v="6727.5240000000003"/>
    <n v="0"/>
    <n v="900.77200000000005"/>
    <n v="1627.028"/>
    <n v="141.76"/>
    <n v="3876.8470000000002"/>
    <m/>
    <n v="65480.074000000001"/>
    <n v="2.855"/>
    <n v="0.13600000000000001"/>
    <n v="6.0000000000000001E-3"/>
    <n v="94.938000000000002"/>
    <n v="4.1959999999999997"/>
    <n v="16.344000000000001"/>
    <n v="16.344000000000001"/>
    <n v="2.2349999999999999"/>
    <n v="9.9000000000000005E-2"/>
    <n v="80.47"/>
    <n v="3.5569999999999999"/>
    <n v="6.03"/>
    <n v="0.26700000000000002"/>
    <n v="219.46299999999999"/>
    <n v="9.7010000000000005"/>
    <m/>
    <m/>
    <n v="1481.383"/>
    <n v="1.4019999999999999"/>
    <n v="1.2390000000000001"/>
    <n v="1.042"/>
    <n v="0"/>
    <n v="0.73599999999999999"/>
    <n v="0.59699999999999998"/>
    <n v="0.38500000000000001"/>
    <n v="0"/>
    <n v="7.9820000000000002"/>
    <n v="1.2350000000000001"/>
    <n v="2.1999999999999999E-2"/>
    <n v="1.0029999999999999"/>
    <m/>
    <n v="4.4999999999999998E-2"/>
    <n v="1.9350000000000001"/>
    <n v="4.2999999999999997E-2"/>
    <n v="2.113"/>
    <m/>
    <n v="0.48199999999999998"/>
    <n v="3.0000000000000001E-3"/>
    <n v="3.0000000000000001E-3"/>
    <n v="6.0000000000000001E-3"/>
    <n v="0"/>
    <n v="369.76"/>
    <n v="369.76"/>
    <n v="-93.686000000000007"/>
    <n v="-28.765000000000001"/>
  </r>
  <r>
    <x v="27"/>
    <x v="3"/>
    <s v="SAU"/>
    <n v="23150850"/>
    <n v="208000000000"/>
    <n v="11.545"/>
    <n v="0.499"/>
    <n v="326.517"/>
    <n v="0.81899999999999995"/>
    <n v="0.252"/>
    <n v="327.14"/>
    <n v="-0.79300000000000004"/>
    <n v="-0.24199999999999999"/>
    <n v="14.131"/>
    <n v="0.53800000000000003"/>
    <n v="0.20799999999999999"/>
    <n v="14.103999999999999"/>
    <n v="0.53700000000000003"/>
    <n v="0.20799999999999999"/>
    <n v="0"/>
    <n v="0"/>
    <n v="301.97699999999998"/>
    <n v="13.044"/>
    <n v="0.497"/>
    <n v="158.58799999999999"/>
    <n v="6878.2060000000001"/>
    <n v="7054.665"/>
    <n v="0"/>
    <n v="901.00199999999995"/>
    <n v="1724.93"/>
    <n v="142.38300000000001"/>
    <n v="4093.6860000000001"/>
    <m/>
    <n v="67781.133000000002"/>
    <n v="2.581"/>
    <n v="0.23100000000000001"/>
    <n v="0.01"/>
    <n v="97.902000000000001"/>
    <n v="4.2290000000000001"/>
    <n v="16.904"/>
    <n v="16.904"/>
    <n v="0.623"/>
    <n v="2.7E-2"/>
    <n v="88.62"/>
    <n v="3.8279999999999998"/>
    <n v="6.21"/>
    <n v="0.26800000000000002"/>
    <n v="216.839"/>
    <n v="9.3659999999999997"/>
    <m/>
    <m/>
    <n v="1569.191"/>
    <n v="1.355"/>
    <n v="1.181"/>
    <n v="0.98199999999999998"/>
    <n v="0"/>
    <n v="0.76200000000000001"/>
    <n v="0.61099999999999999"/>
    <n v="0.39700000000000002"/>
    <n v="0"/>
    <n v="7.7779999999999996"/>
    <n v="1.2609999999999999"/>
    <n v="2.1999999999999999E-2"/>
    <n v="1.0309999999999999"/>
    <m/>
    <n v="7.6999999999999999E-2"/>
    <n v="1.927"/>
    <n v="1.0999999999999999E-2"/>
    <n v="2.0299999999999998"/>
    <m/>
    <n v="0.49399999999999999"/>
    <n v="3.0000000000000001E-3"/>
    <n v="3.0000000000000001E-3"/>
    <n v="6.0000000000000001E-3"/>
    <n v="0"/>
    <n v="391.35"/>
    <n v="391.35"/>
    <n v="-24.54"/>
    <n v="-7.516"/>
  </r>
  <r>
    <x v="27"/>
    <x v="4"/>
    <s v="SAU"/>
    <n v="23661804"/>
    <n v="233000000000"/>
    <n v="11.722"/>
    <n v="0.495"/>
    <n v="394.58499999999998"/>
    <n v="68.067999999999998"/>
    <n v="20.847000000000001"/>
    <n v="395.24400000000003"/>
    <n v="68.103999999999999"/>
    <n v="20.818000000000001"/>
    <n v="16.704000000000001"/>
    <n v="0.57099999999999995"/>
    <n v="0.23200000000000001"/>
    <n v="16.675999999999998"/>
    <n v="0.56999999999999995"/>
    <n v="0.23200000000000001"/>
    <n v="0"/>
    <n v="0"/>
    <n v="352.77699999999999"/>
    <n v="14.909000000000001"/>
    <n v="0.51"/>
    <n v="170.31"/>
    <n v="7272.7910000000002"/>
    <n v="7449.9089999999997"/>
    <n v="0"/>
    <n v="901.42700000000002"/>
    <n v="1844.173"/>
    <n v="143.04300000000001"/>
    <n v="4356.88"/>
    <m/>
    <n v="71949.187999999995"/>
    <n v="2.46"/>
    <n v="0.42499999999999999"/>
    <n v="1.7999999999999999E-2"/>
    <n v="119.244"/>
    <n v="5.04"/>
    <n v="17.251000000000001"/>
    <n v="17.251000000000001"/>
    <n v="0.66"/>
    <n v="2.8000000000000001E-2"/>
    <n v="89.5"/>
    <n v="3.782"/>
    <n v="6.46"/>
    <n v="0.27300000000000002"/>
    <n v="263.19400000000002"/>
    <n v="11.122999999999999"/>
    <m/>
    <m/>
    <n v="1702.4480000000001"/>
    <n v="1.2869999999999999"/>
    <n v="1.3779999999999999"/>
    <n v="1.163"/>
    <n v="0"/>
    <n v="0.78400000000000003"/>
    <n v="0.63"/>
    <n v="0.41099999999999998"/>
    <n v="0"/>
    <n v="7.57"/>
    <n v="1.298"/>
    <n v="2.1999999999999999E-2"/>
    <n v="1.0680000000000001"/>
    <m/>
    <n v="0.13100000000000001"/>
    <n v="2.2679999999999998"/>
    <n v="1.2E-2"/>
    <n v="2.383"/>
    <m/>
    <n v="0.50900000000000001"/>
    <n v="3.0000000000000001E-3"/>
    <n v="3.0000000000000001E-3"/>
    <n v="6.0000000000000001E-3"/>
    <n v="0"/>
    <n v="408.2"/>
    <n v="408.2"/>
    <n v="-41.808"/>
    <n v="-10.595000000000001"/>
  </r>
  <r>
    <x v="27"/>
    <x v="5"/>
    <s v="SAU"/>
    <n v="24397652"/>
    <n v="268000000000"/>
    <n v="11.526999999999999"/>
    <n v="0.47199999999999998"/>
    <n v="395.85500000000002"/>
    <n v="1.27"/>
    <n v="0.32200000000000001"/>
    <n v="395.81799999999998"/>
    <n v="0.57399999999999995"/>
    <n v="0.14499999999999999"/>
    <n v="16.224"/>
    <n v="0.51400000000000001"/>
    <n v="0.219"/>
    <n v="16.225000000000001"/>
    <n v="0.51400000000000001"/>
    <n v="0.219"/>
    <n v="0"/>
    <n v="0"/>
    <n v="350.82400000000001"/>
    <n v="14.379"/>
    <n v="0.45500000000000002"/>
    <n v="181.83699999999999"/>
    <n v="7668.6459999999997"/>
    <n v="7845.7269999999999"/>
    <n v="0"/>
    <n v="901.81200000000001"/>
    <n v="1971.4280000000001"/>
    <n v="143.006"/>
    <n v="4613.5680000000002"/>
    <m/>
    <n v="74232.789000000004"/>
    <n v="2.351"/>
    <n v="0.38500000000000001"/>
    <n v="1.6E-2"/>
    <n v="127.254"/>
    <n v="5.2160000000000002"/>
    <n v="17.576000000000001"/>
    <n v="17.576000000000001"/>
    <n v="-3.6999999999999998E-2"/>
    <n v="-2E-3"/>
    <n v="94.14"/>
    <n v="3.859"/>
    <n v="6.34"/>
    <n v="0.26"/>
    <n v="256.68900000000002"/>
    <n v="10.521000000000001"/>
    <m/>
    <m/>
    <n v="1811.106"/>
    <n v="1.1950000000000001"/>
    <n v="1.337"/>
    <n v="1.153"/>
    <n v="0"/>
    <n v="0.80100000000000005"/>
    <n v="0.64800000000000002"/>
    <n v="0.42499999999999999"/>
    <n v="0"/>
    <n v="7.36"/>
    <n v="1.337"/>
    <n v="2.1000000000000001E-2"/>
    <n v="1.1000000000000001"/>
    <m/>
    <n v="0.111"/>
    <n v="2.3650000000000002"/>
    <n v="-1E-3"/>
    <n v="2.3039999999999998"/>
    <m/>
    <n v="0.52500000000000002"/>
    <n v="3.0000000000000001E-3"/>
    <n v="3.0000000000000001E-3"/>
    <n v="6.0000000000000001E-3"/>
    <n v="0"/>
    <n v="428.81"/>
    <n v="428.81"/>
    <n v="-45.030999999999999"/>
    <n v="-11.375999999999999"/>
  </r>
  <r>
    <x v="27"/>
    <x v="6"/>
    <s v="SAU"/>
    <n v="25382870"/>
    <n v="304000000000"/>
    <n v="12.391"/>
    <n v="0.48799999999999999"/>
    <n v="431.29199999999997"/>
    <n v="35.436999999999998"/>
    <n v="8.952"/>
    <n v="431.73200000000003"/>
    <n v="35.914000000000001"/>
    <n v="9.0730000000000004"/>
    <n v="17.009"/>
    <n v="0.51700000000000002"/>
    <n v="0.22700000000000001"/>
    <n v="16.991"/>
    <n v="0.51600000000000001"/>
    <n v="0.22700000000000001"/>
    <n v="0"/>
    <n v="0"/>
    <n v="394.70299999999997"/>
    <n v="15.55"/>
    <n v="0.47199999999999998"/>
    <n v="194.22800000000001"/>
    <n v="8099.9380000000001"/>
    <n v="8277.4580000000005"/>
    <n v="0"/>
    <n v="901.94799999999998"/>
    <n v="2106.4279999999999"/>
    <n v="143.446"/>
    <n v="4897.3339999999998"/>
    <m/>
    <n v="74860.327999999994"/>
    <n v="2.274"/>
    <n v="0.13600000000000001"/>
    <n v="5.0000000000000001E-3"/>
    <n v="135"/>
    <n v="5.319"/>
    <n v="17.792000000000002"/>
    <n v="17.792000000000002"/>
    <n v="0.44"/>
    <n v="1.7000000000000001E-2"/>
    <n v="94.22"/>
    <n v="3.7120000000000002"/>
    <n v="6.5"/>
    <n v="0.25600000000000001"/>
    <n v="283.76600000000002"/>
    <n v="11.179"/>
    <m/>
    <m/>
    <n v="1900.17"/>
    <n v="1.1779999999999999"/>
    <n v="1.41"/>
    <n v="1.21"/>
    <n v="0"/>
    <n v="0.81799999999999995"/>
    <n v="0.66700000000000004"/>
    <n v="0.44"/>
    <n v="0"/>
    <n v="7.1580000000000004"/>
    <n v="1.377"/>
    <n v="2.1000000000000001E-2"/>
    <n v="1.1379999999999999"/>
    <m/>
    <n v="3.9E-2"/>
    <n v="2.452"/>
    <n v="8.9999999999999993E-3"/>
    <n v="2.5230000000000001"/>
    <m/>
    <n v="0.54"/>
    <n v="3.0000000000000001E-3"/>
    <n v="4.0000000000000001E-3"/>
    <n v="7.0000000000000001E-3"/>
    <n v="0"/>
    <n v="451.62"/>
    <n v="451.62"/>
    <n v="-36.588999999999999"/>
    <n v="-8.484"/>
  </r>
  <r>
    <x v="27"/>
    <x v="7"/>
    <s v="SAU"/>
    <n v="26400066"/>
    <n v="361000000000"/>
    <n v="14.179"/>
    <n v="0.53700000000000003"/>
    <n v="386.50700000000001"/>
    <n v="-44.784999999999997"/>
    <n v="-10.384"/>
    <n v="385.774"/>
    <n v="-45.957000000000001"/>
    <n v="-10.645"/>
    <n v="14.613"/>
    <n v="0.42899999999999999"/>
    <n v="0.19800000000000001"/>
    <n v="14.64"/>
    <n v="0.43"/>
    <n v="0.19900000000000001"/>
    <n v="0"/>
    <n v="0"/>
    <n v="369.834"/>
    <n v="14.009"/>
    <n v="0.41199999999999998"/>
    <n v="208.40700000000001"/>
    <n v="8486.4449999999997"/>
    <n v="8663.232"/>
    <n v="0"/>
    <n v="902.33199999999999"/>
    <n v="2219.9059999999999"/>
    <n v="142.71299999999999"/>
    <n v="5155.8"/>
    <m/>
    <n v="73638.343999999997"/>
    <n v="2.1629999999999998"/>
    <n v="0.38500000000000001"/>
    <n v="1.4999999999999999E-2"/>
    <n v="113.47799999999999"/>
    <n v="4.298"/>
    <n v="17.867000000000001"/>
    <n v="17.867000000000001"/>
    <n v="-0.73299999999999998"/>
    <n v="-2.8000000000000001E-2"/>
    <n v="92.33"/>
    <n v="3.4969999999999999"/>
    <n v="6.84"/>
    <n v="0.25900000000000001"/>
    <n v="258.46600000000001"/>
    <n v="9.7899999999999991"/>
    <m/>
    <m/>
    <n v="1944.057"/>
    <n v="1.2549999999999999"/>
    <n v="1.2270000000000001"/>
    <n v="1.073"/>
    <n v="0"/>
    <n v="0.83799999999999997"/>
    <n v="0.68100000000000005"/>
    <n v="0.45100000000000001"/>
    <n v="0"/>
    <n v="6.96"/>
    <n v="1.4"/>
    <n v="2.1000000000000001E-2"/>
    <n v="1.167"/>
    <m/>
    <n v="0.106"/>
    <n v="1.9930000000000001"/>
    <n v="-1.7000000000000001E-2"/>
    <n v="2.2909999999999999"/>
    <m/>
    <n v="0.55400000000000005"/>
    <n v="3.0000000000000001E-3"/>
    <n v="4.0000000000000001E-3"/>
    <n v="7.0000000000000001E-3"/>
    <n v="0"/>
    <n v="471.68"/>
    <n v="471.68"/>
    <n v="-16.672999999999998"/>
    <n v="-4.3140000000000001"/>
  </r>
  <r>
    <x v="27"/>
    <x v="8"/>
    <s v="SAU"/>
    <n v="27437352"/>
    <n v="405000000000"/>
    <n v="18.37"/>
    <n v="0.67"/>
    <n v="432.33600000000001"/>
    <n v="45.829000000000001"/>
    <n v="11.856999999999999"/>
    <n v="430.39400000000001"/>
    <n v="44.62"/>
    <n v="11.566000000000001"/>
    <n v="15.686"/>
    <n v="0.42699999999999999"/>
    <n v="0.20200000000000001"/>
    <n v="15.757"/>
    <n v="0.42799999999999999"/>
    <n v="0.20300000000000001"/>
    <n v="0"/>
    <n v="0"/>
    <n v="415.76799999999997"/>
    <n v="15.153"/>
    <n v="0.41199999999999998"/>
    <n v="226.77699999999999"/>
    <n v="8918.7810000000009"/>
    <n v="9093.6280000000006"/>
    <n v="0"/>
    <n v="902.33199999999999"/>
    <n v="2345.0569999999998"/>
    <n v="140.77099999999999"/>
    <n v="5444.6149999999998"/>
    <m/>
    <n v="77575.414000000004"/>
    <n v="2.11"/>
    <n v="0"/>
    <n v="0"/>
    <n v="125.151"/>
    <n v="4.5609999999999999"/>
    <n v="18.66"/>
    <n v="18.66"/>
    <n v="-1.9419999999999999"/>
    <n v="-7.0999999999999994E-2"/>
    <n v="95.59"/>
    <n v="3.484"/>
    <n v="6.35"/>
    <n v="0.23100000000000001"/>
    <n v="288.815"/>
    <n v="10.526"/>
    <m/>
    <m/>
    <n v="2128.4639999999999"/>
    <n v="1.6060000000000001"/>
    <n v="1.347"/>
    <n v="1.1719999999999999"/>
    <n v="0"/>
    <n v="0.872"/>
    <n v="0.69799999999999995"/>
    <n v="0.46500000000000002"/>
    <n v="0"/>
    <n v="6.7649999999999997"/>
    <n v="1.4259999999999999"/>
    <n v="2.1000000000000001E-2"/>
    <n v="1.202"/>
    <m/>
    <n v="0"/>
    <n v="2.1339999999999999"/>
    <n v="-4.2000000000000003E-2"/>
    <n v="2.5670000000000002"/>
    <m/>
    <n v="0.56799999999999995"/>
    <n v="3.0000000000000001E-3"/>
    <n v="4.0000000000000001E-3"/>
    <n v="7.0000000000000001E-3"/>
    <n v="0"/>
    <n v="511.98"/>
    <n v="511.98"/>
    <n v="-16.568000000000001"/>
    <n v="-3.8319999999999999"/>
  </r>
  <r>
    <x v="27"/>
    <x v="9"/>
    <s v="SAU"/>
    <n v="28483800"/>
    <n v="378000000000"/>
    <n v="20.184999999999999"/>
    <n v="0.70899999999999996"/>
    <n v="465.84399999999999"/>
    <n v="33.508000000000003"/>
    <n v="7.75"/>
    <n v="464.04899999999998"/>
    <n v="33.654000000000003"/>
    <n v="7.819"/>
    <n v="16.292000000000002"/>
    <n v="0.44400000000000001"/>
    <n v="0.21"/>
    <n v="16.355"/>
    <n v="0.44600000000000001"/>
    <n v="0.21099999999999999"/>
    <n v="0"/>
    <n v="0"/>
    <n v="470.67599999999999"/>
    <n v="16.524000000000001"/>
    <n v="0.45"/>
    <n v="246.96199999999999"/>
    <n v="9384.625"/>
    <n v="9557.6759999999995"/>
    <n v="0"/>
    <n v="902.33199999999999"/>
    <n v="2464.65"/>
    <n v="138.976"/>
    <n v="5770.6819999999998"/>
    <m/>
    <n v="77417.273000000001"/>
    <n v="2.11"/>
    <n v="0"/>
    <n v="0"/>
    <n v="119.593"/>
    <n v="4.1989999999999998"/>
    <n v="18.399999999999999"/>
    <n v="18.399999999999999"/>
    <n v="-1.7949999999999999"/>
    <n v="-6.3E-2"/>
    <n v="88.59"/>
    <n v="3.11"/>
    <n v="6.24"/>
    <n v="0.219"/>
    <n v="326.06700000000001"/>
    <n v="11.446999999999999"/>
    <m/>
    <m/>
    <n v="2205.1379999999999"/>
    <n v="1.7170000000000001"/>
    <n v="1.476"/>
    <n v="1.268"/>
    <n v="0"/>
    <n v="0.90800000000000003"/>
    <n v="0.71699999999999997"/>
    <n v="0.48"/>
    <n v="0"/>
    <n v="6.5780000000000003"/>
    <n v="1.448"/>
    <n v="0.02"/>
    <n v="1.244"/>
    <m/>
    <n v="0"/>
    <n v="2.0790000000000002"/>
    <n v="-3.5999999999999997E-2"/>
    <n v="2.9649999999999999"/>
    <m/>
    <n v="0.58299999999999996"/>
    <n v="3.0000000000000001E-3"/>
    <n v="4.0000000000000001E-3"/>
    <n v="8.0000000000000002E-3"/>
    <n v="0"/>
    <n v="524.11"/>
    <n v="524.11"/>
    <n v="4.8319999999999999"/>
    <n v="1.0369999999999999"/>
  </r>
  <r>
    <x v="27"/>
    <x v="10"/>
    <s v="SAU"/>
    <n v="29411930"/>
    <n v="424000000000"/>
    <n v="20.991"/>
    <n v="0.71399999999999997"/>
    <n v="517.71600000000001"/>
    <n v="51.872"/>
    <n v="11.135"/>
    <n v="516.14"/>
    <n v="52.091000000000001"/>
    <n v="11.225"/>
    <n v="17.548999999999999"/>
    <n v="0.44500000000000001"/>
    <n v="0.21099999999999999"/>
    <n v="17.602"/>
    <n v="0.44700000000000001"/>
    <n v="0.21099999999999999"/>
    <n v="0"/>
    <n v="0"/>
    <n v="516.11500000000001"/>
    <n v="17.547999999999998"/>
    <n v="0.44500000000000001"/>
    <n v="267.95299999999997"/>
    <n v="9902.3410000000003"/>
    <n v="10073.816999999999"/>
    <n v="0"/>
    <n v="902.33199999999999"/>
    <n v="2601.7280000000001"/>
    <n v="137.4"/>
    <n v="6130.3289999999997"/>
    <m/>
    <n v="83337.156000000003"/>
    <n v="2.1139999999999999"/>
    <n v="0"/>
    <n v="0"/>
    <n v="137.078"/>
    <n v="4.6609999999999996"/>
    <n v="19.369"/>
    <n v="19.369"/>
    <n v="-1.5760000000000001"/>
    <n v="-5.3999999999999999E-2"/>
    <n v="91.82"/>
    <n v="3.1219999999999999"/>
    <n v="6.54"/>
    <n v="0.222"/>
    <n v="359.64699999999999"/>
    <n v="12.228"/>
    <m/>
    <m/>
    <n v="2451.107"/>
    <n v="1.673"/>
    <n v="1.552"/>
    <n v="1.351"/>
    <n v="0"/>
    <n v="0.94199999999999995"/>
    <n v="0.73699999999999999"/>
    <n v="0.496"/>
    <n v="0"/>
    <n v="6.4"/>
    <n v="1.4750000000000001"/>
    <n v="0.02"/>
    <n v="1.2889999999999999"/>
    <m/>
    <n v="0"/>
    <n v="2.2130000000000001"/>
    <n v="-3.3000000000000002E-2"/>
    <n v="3.1659999999999999"/>
    <m/>
    <n v="0.59799999999999998"/>
    <n v="3.0000000000000001E-3"/>
    <n v="4.0000000000000001E-3"/>
    <n v="8.0000000000000002E-3"/>
    <n v="0"/>
    <n v="569.67999999999995"/>
    <n v="569.67999999999995"/>
    <n v="-1.601"/>
    <n v="-0.309"/>
  </r>
  <r>
    <x v="27"/>
    <x v="11"/>
    <s v="SAU"/>
    <n v="30150952"/>
    <n v="518000000000"/>
    <n v="22.332000000000001"/>
    <n v="0.74099999999999999"/>
    <n v="497.65899999999999"/>
    <n v="-20.056999999999999"/>
    <n v="-3.8740000000000001"/>
    <n v="496.01"/>
    <n v="-20.13"/>
    <n v="-3.9"/>
    <n v="16.451000000000001"/>
    <n v="0.36599999999999999"/>
    <n v="0.19400000000000001"/>
    <n v="16.506"/>
    <n v="0.36699999999999999"/>
    <n v="0.19500000000000001"/>
    <n v="0"/>
    <n v="0"/>
    <n v="497.63499999999999"/>
    <n v="16.504999999999999"/>
    <n v="0.36699999999999999"/>
    <n v="290.28500000000003"/>
    <n v="10400.001"/>
    <n v="10569.826999999999"/>
    <n v="0"/>
    <n v="902.33199999999999"/>
    <n v="2741.3440000000001"/>
    <n v="135.751"/>
    <n v="6466.0389999999998"/>
    <m/>
    <n v="84816.25"/>
    <n v="1.887"/>
    <n v="0"/>
    <n v="0"/>
    <n v="139.61699999999999"/>
    <n v="4.6310000000000002"/>
    <n v="19.957999999999998"/>
    <n v="19.957999999999998"/>
    <n v="-1.649"/>
    <n v="-5.5E-2"/>
    <n v="100.45"/>
    <n v="3.3319999999999999"/>
    <n v="7.02"/>
    <n v="0.23300000000000001"/>
    <n v="335.71"/>
    <n v="11.134"/>
    <m/>
    <m/>
    <n v="2557.2910000000002"/>
    <n v="1.6539999999999999"/>
    <n v="1.4430000000000001"/>
    <n v="1.2569999999999999"/>
    <n v="0"/>
    <n v="0.97399999999999998"/>
    <n v="0.755"/>
    <n v="0.51100000000000001"/>
    <n v="0"/>
    <n v="6.2359999999999998"/>
    <n v="1.5"/>
    <n v="1.9E-2"/>
    <n v="1.3280000000000001"/>
    <m/>
    <n v="0"/>
    <n v="2.1930000000000001"/>
    <n v="-3.3000000000000002E-2"/>
    <n v="2.948"/>
    <m/>
    <n v="0.61099999999999999"/>
    <n v="4.0000000000000001E-3"/>
    <n v="5.0000000000000001E-3"/>
    <n v="8.0000000000000002E-3"/>
    <n v="0"/>
    <n v="601.75"/>
    <n v="601.75"/>
    <n v="-2.4E-2"/>
    <n v="-5.0000000000000001E-3"/>
  </r>
  <r>
    <x v="27"/>
    <x v="12"/>
    <s v="SAU"/>
    <n v="30821554"/>
    <n v="625000000000"/>
    <n v="25.373999999999999"/>
    <n v="0.82299999999999995"/>
    <n v="566.82600000000002"/>
    <n v="69.165999999999997"/>
    <n v="13.898"/>
    <n v="565.06700000000001"/>
    <n v="69.057000000000002"/>
    <n v="13.922000000000001"/>
    <n v="18.332999999999998"/>
    <n v="0.39300000000000002"/>
    <n v="0.20799999999999999"/>
    <n v="18.390999999999998"/>
    <n v="0.39400000000000002"/>
    <n v="0.20899999999999999"/>
    <n v="0"/>
    <n v="0"/>
    <n v="548.64599999999996"/>
    <n v="17.800999999999998"/>
    <n v="0.38100000000000001"/>
    <n v="315.65899999999999"/>
    <n v="10966.825999999999"/>
    <n v="11134.895"/>
    <n v="0"/>
    <n v="905.97900000000004"/>
    <n v="2892.931"/>
    <n v="133.99199999999999"/>
    <n v="6852.2579999999998"/>
    <m/>
    <n v="88062.085999999996"/>
    <n v="1.887"/>
    <n v="3.6459999999999999"/>
    <n v="0.11799999999999999"/>
    <n v="151.58699999999999"/>
    <n v="4.9180000000000001"/>
    <n v="20.728000000000002"/>
    <n v="20.728000000000002"/>
    <n v="-1.7589999999999999"/>
    <n v="-5.7000000000000002E-2"/>
    <n v="103.31"/>
    <n v="3.3519999999999999"/>
    <n v="7.28"/>
    <n v="0.23599999999999999"/>
    <n v="386.21899999999999"/>
    <n v="12.531000000000001"/>
    <m/>
    <m/>
    <n v="2714.21"/>
    <n v="1.833"/>
    <n v="1.619"/>
    <n v="1.419"/>
    <n v="0"/>
    <n v="1.012"/>
    <n v="0.77600000000000002"/>
    <n v="0.52800000000000002"/>
    <n v="0"/>
    <n v="6.101"/>
    <n v="1.528"/>
    <n v="1.9E-2"/>
    <n v="1.375"/>
    <m/>
    <n v="0.95899999999999996"/>
    <n v="2.3319999999999999"/>
    <n v="-3.5999999999999997E-2"/>
    <n v="3.3460000000000001"/>
    <m/>
    <n v="0.627"/>
    <n v="4.0000000000000001E-3"/>
    <n v="5.0000000000000001E-3"/>
    <n v="8.9999999999999993E-3"/>
    <n v="0"/>
    <n v="638.88"/>
    <n v="638.88"/>
    <n v="-18.18"/>
    <n v="-3.2069999999999999"/>
  </r>
  <r>
    <x v="27"/>
    <x v="13"/>
    <s v="SAU"/>
    <n v="31482502"/>
    <n v="746000000000"/>
    <n v="28.222999999999999"/>
    <n v="0.89600000000000002"/>
    <n v="544.56399999999996"/>
    <n v="-22.262"/>
    <n v="-3.927"/>
    <n v="550.572"/>
    <n v="-14.494"/>
    <n v="-2.5649999999999999"/>
    <n v="17.488"/>
    <n v="0.37"/>
    <n v="0.20200000000000001"/>
    <n v="17.297000000000001"/>
    <n v="0.36599999999999999"/>
    <n v="0.19900000000000001"/>
    <n v="0"/>
    <n v="0"/>
    <n v="537.33500000000004"/>
    <n v="17.068000000000001"/>
    <n v="0.36099999999999999"/>
    <n v="343.88099999999997"/>
    <n v="11511.388999999999"/>
    <n v="11685.466"/>
    <n v="0"/>
    <n v="909.73699999999997"/>
    <n v="3046.13"/>
    <n v="140.001"/>
    <n v="7211.6409999999996"/>
    <m/>
    <n v="86753.601999999999"/>
    <n v="1.837"/>
    <n v="3.758"/>
    <n v="0.11899999999999999"/>
    <n v="153.19900000000001"/>
    <n v="4.8659999999999997"/>
    <n v="20.8"/>
    <n v="20.8"/>
    <n v="6.0090000000000003"/>
    <n v="0.191"/>
    <n v="102.67"/>
    <n v="3.2610000000000001"/>
    <n v="7.83"/>
    <n v="0.249"/>
    <n v="359.38299999999998"/>
    <n v="11.414999999999999"/>
    <m/>
    <m/>
    <n v="2731.22"/>
    <n v="1.954"/>
    <n v="1.542"/>
    <n v="1.3779999999999999"/>
    <n v="0"/>
    <n v="1.054"/>
    <n v="0.79500000000000004"/>
    <n v="0.54400000000000004"/>
    <n v="0"/>
    <n v="5.9710000000000001"/>
    <n v="1.5549999999999999"/>
    <n v="0.02"/>
    <n v="1.4139999999999999"/>
    <m/>
    <n v="0.97"/>
    <n v="2.3420000000000001"/>
    <n v="0.13"/>
    <n v="3.0910000000000002"/>
    <m/>
    <n v="0.64100000000000001"/>
    <n v="4.0000000000000001E-3"/>
    <n v="5.0000000000000001E-3"/>
    <n v="8.9999999999999993E-3"/>
    <n v="0"/>
    <n v="654.85"/>
    <n v="654.85"/>
    <n v="-7.2279999999999998"/>
    <n v="-1.327"/>
  </r>
  <r>
    <x v="27"/>
    <x v="14"/>
    <s v="SAU"/>
    <n v="32125570"/>
    <n v="746000000000"/>
    <n v="29.853999999999999"/>
    <n v="0.92900000000000005"/>
    <n v="612.84199999999998"/>
    <n v="68.278000000000006"/>
    <n v="12.538"/>
    <n v="616.68899999999996"/>
    <n v="66.117000000000004"/>
    <n v="12.009"/>
    <n v="19.196000000000002"/>
    <n v="0.39800000000000002"/>
    <n v="0.21"/>
    <n v="19.076000000000001"/>
    <n v="0.39500000000000002"/>
    <n v="0.20899999999999999"/>
    <n v="0"/>
    <n v="0"/>
    <n v="610.072"/>
    <n v="18.989999999999998"/>
    <n v="0.39300000000000002"/>
    <n v="373.73500000000001"/>
    <n v="12124.231"/>
    <n v="12302.155000000001"/>
    <n v="0"/>
    <n v="913.39099999999996"/>
    <n v="3270.1819999999998"/>
    <n v="143.84899999999999"/>
    <n v="7566.9229999999998"/>
    <m/>
    <n v="91258.062000000005"/>
    <n v="1.891"/>
    <n v="3.6549999999999998"/>
    <n v="0.114"/>
    <n v="224.05099999999999"/>
    <n v="6.9740000000000002"/>
    <n v="21.736000000000001"/>
    <n v="21.736000000000001"/>
    <n v="3.847"/>
    <n v="0.12"/>
    <n v="103.43"/>
    <n v="3.22"/>
    <n v="7.87"/>
    <n v="0.245"/>
    <n v="355.28199999999998"/>
    <n v="11.058999999999999"/>
    <m/>
    <m/>
    <n v="2931.7170000000001"/>
    <n v="1.99"/>
    <n v="1.7230000000000001"/>
    <n v="1.5229999999999999"/>
    <n v="0"/>
    <n v="1.095"/>
    <n v="0.81699999999999995"/>
    <n v="0.56200000000000006"/>
    <n v="0"/>
    <n v="5.8460000000000001"/>
    <n v="1.615"/>
    <n v="0.02"/>
    <n v="1.4510000000000001"/>
    <m/>
    <n v="0.94199999999999995"/>
    <n v="3.367"/>
    <n v="7.8E-2"/>
    <n v="3.0419999999999998"/>
    <m/>
    <n v="0.65700000000000003"/>
    <n v="4.0000000000000001E-3"/>
    <n v="5.0000000000000001E-3"/>
    <n v="8.9999999999999993E-3"/>
    <n v="0"/>
    <n v="698.29"/>
    <n v="698.29"/>
    <n v="-2.77"/>
    <n v="-0.45200000000000001"/>
  </r>
  <r>
    <x v="27"/>
    <x v="15"/>
    <s v="SAU"/>
    <n v="32749838"/>
    <n v="643000000000"/>
    <n v="29.67"/>
    <n v="0.90600000000000003"/>
    <n v="678.84900000000005"/>
    <n v="66.007000000000005"/>
    <n v="10.771000000000001"/>
    <n v="680.35199999999998"/>
    <n v="63.661999999999999"/>
    <n v="10.323"/>
    <n v="20.774000000000001"/>
    <n v="0.42"/>
    <n v="0.223"/>
    <n v="20.728000000000002"/>
    <n v="0.41899999999999998"/>
    <n v="0.222"/>
    <n v="0"/>
    <n v="0"/>
    <n v="700.13"/>
    <n v="21.378"/>
    <n v="0.432"/>
    <n v="403.40499999999997"/>
    <n v="12803.081"/>
    <n v="12982.507"/>
    <n v="0"/>
    <n v="917.44"/>
    <n v="3500.2"/>
    <n v="145.351"/>
    <n v="7982.0360000000001"/>
    <m/>
    <n v="93332.539000000004"/>
    <n v="1.885"/>
    <n v="4.048"/>
    <n v="0.124"/>
    <n v="230.01900000000001"/>
    <n v="7.024"/>
    <n v="22.347999999999999"/>
    <n v="22.347999999999999"/>
    <n v="1.502"/>
    <n v="4.5999999999999999E-2"/>
    <n v="106.61"/>
    <n v="3.2549999999999999"/>
    <n v="8.31"/>
    <n v="0.254"/>
    <n v="415.113"/>
    <n v="12.675000000000001"/>
    <m/>
    <m/>
    <n v="3056.625"/>
    <n v="2.0539999999999998"/>
    <n v="1.909"/>
    <n v="1.6619999999999999"/>
    <n v="0"/>
    <n v="1.1339999999999999"/>
    <n v="0.84299999999999997"/>
    <n v="0.58199999999999996"/>
    <n v="0"/>
    <n v="5.7309999999999999"/>
    <n v="1.6719999999999999"/>
    <n v="0.02"/>
    <n v="1.496"/>
    <m/>
    <n v="1.0549999999999999"/>
    <n v="3.3889999999999998"/>
    <n v="2.8000000000000001E-2"/>
    <n v="3.48"/>
    <m/>
    <n v="0.67500000000000004"/>
    <n v="4.0000000000000001E-3"/>
    <n v="6.0000000000000001E-3"/>
    <n v="0.01"/>
    <n v="0"/>
    <n v="731.89"/>
    <n v="731.89"/>
    <n v="21.280999999999999"/>
    <n v="3.1349999999999998"/>
  </r>
  <r>
    <x v="27"/>
    <x v="16"/>
    <s v="SAU"/>
    <n v="33416272"/>
    <n v="571000000000"/>
    <n v="28.879000000000001"/>
    <n v="0.86399999999999999"/>
    <n v="642.86"/>
    <n v="-35.99"/>
    <n v="-5.3019999999999996"/>
    <n v="644.36199999999997"/>
    <n v="-35.99"/>
    <n v="-5.29"/>
    <n v="19.283000000000001"/>
    <n v="0.39100000000000001"/>
    <n v="0.20300000000000001"/>
    <n v="19.238"/>
    <n v="0.39"/>
    <n v="0.20200000000000001"/>
    <n v="0"/>
    <n v="0"/>
    <n v="648.52700000000004"/>
    <n v="19.408000000000001"/>
    <n v="0.39300000000000002"/>
    <n v="432.28399999999999"/>
    <n v="13445.94"/>
    <n v="13626.869000000001"/>
    <n v="0"/>
    <n v="921.32299999999998"/>
    <n v="3742.0630000000001"/>
    <n v="146.85300000000001"/>
    <n v="8350.27"/>
    <m/>
    <n v="95158.547000000006"/>
    <n v="1.9279999999999999"/>
    <n v="3.8839999999999999"/>
    <n v="0.11600000000000001"/>
    <n v="241.863"/>
    <n v="7.2380000000000004"/>
    <n v="22.14"/>
    <n v="22.14"/>
    <n v="1.502"/>
    <n v="4.4999999999999998E-2"/>
    <n v="111.15"/>
    <n v="3.3260000000000001"/>
    <n v="8.3800000000000008"/>
    <n v="0.251"/>
    <n v="368.23399999999998"/>
    <n v="11.02"/>
    <m/>
    <m/>
    <n v="3179.8440000000001"/>
    <n v="1.9410000000000001"/>
    <n v="1.81"/>
    <n v="1.609"/>
    <n v="0"/>
    <n v="1.1659999999999999"/>
    <n v="0.86499999999999999"/>
    <n v="0.6"/>
    <n v="0"/>
    <n v="5.6219999999999999"/>
    <n v="1.73"/>
    <n v="0.02"/>
    <n v="1.53"/>
    <m/>
    <n v="1.026"/>
    <n v="3.468"/>
    <n v="3.3000000000000002E-2"/>
    <n v="3.0630000000000002"/>
    <m/>
    <n v="0.69199999999999995"/>
    <n v="4.0000000000000001E-3"/>
    <n v="6.0000000000000001E-3"/>
    <n v="0.01"/>
    <n v="0"/>
    <n v="739.82"/>
    <n v="739.82"/>
    <n v="5.6669999999999998"/>
    <n v="0.88200000000000001"/>
  </r>
  <r>
    <x v="27"/>
    <x v="17"/>
    <s v="SAU"/>
    <n v="34193120"/>
    <n v="687000000000"/>
    <n v="23.998000000000001"/>
    <n v="0.70199999999999996"/>
    <n v="643.63900000000001"/>
    <n v="0.77900000000000003"/>
    <n v="0.121"/>
    <n v="645.25099999999998"/>
    <n v="0.88900000000000001"/>
    <n v="0.13800000000000001"/>
    <n v="18.870999999999999"/>
    <n v="0.39400000000000002"/>
    <n v="0.20300000000000001"/>
    <n v="18.824000000000002"/>
    <n v="0.39300000000000002"/>
    <n v="0.20200000000000001"/>
    <n v="0"/>
    <n v="0"/>
    <n v="632.83500000000004"/>
    <n v="18.507999999999999"/>
    <n v="0.38600000000000001"/>
    <n v="456.28300000000002"/>
    <n v="14089.579"/>
    <n v="14272.12"/>
    <n v="0"/>
    <n v="925.67600000000004"/>
    <n v="3989.6880000000001"/>
    <n v="148.465"/>
    <n v="8717.9330000000009"/>
    <m/>
    <n v="93054.375"/>
    <n v="1.9430000000000001"/>
    <n v="4.3520000000000003"/>
    <n v="0.127"/>
    <n v="247.626"/>
    <n v="7.242"/>
    <n v="21.329000000000001"/>
    <n v="21.329000000000001"/>
    <n v="1.6120000000000001"/>
    <n v="4.7E-2"/>
    <n v="109.74"/>
    <n v="3.2090000000000001"/>
    <n v="8.17"/>
    <n v="0.23899999999999999"/>
    <n v="367.66300000000001"/>
    <n v="10.753"/>
    <m/>
    <m/>
    <n v="3181.819"/>
    <n v="1.591"/>
    <n v="1.7829999999999999"/>
    <n v="1.5960000000000001"/>
    <n v="0"/>
    <n v="1.1830000000000001"/>
    <n v="0.88600000000000001"/>
    <n v="0.61699999999999999"/>
    <n v="0"/>
    <n v="5.5170000000000003"/>
    <n v="1.786"/>
    <n v="0.02"/>
    <n v="1.5629999999999999"/>
    <m/>
    <n v="1.1100000000000001"/>
    <n v="3.4660000000000002"/>
    <n v="3.6999999999999998E-2"/>
    <n v="3.0030000000000001"/>
    <m/>
    <n v="0.70799999999999996"/>
    <n v="4.0000000000000001E-3"/>
    <n v="6.0000000000000001E-3"/>
    <n v="1.0999999999999999E-2"/>
    <n v="0"/>
    <n v="729.31"/>
    <n v="729.31"/>
    <n v="-10.804"/>
    <n v="-1.679"/>
  </r>
  <r>
    <x v="27"/>
    <x v="18"/>
    <s v="SAU"/>
    <n v="35018132"/>
    <n v="700000000000"/>
    <n v="25.135000000000002"/>
    <n v="0.71799999999999997"/>
    <n v="626.19100000000003"/>
    <n v="-17.446999999999999"/>
    <n v="-2.7109999999999999"/>
    <n v="627.98699999999997"/>
    <n v="-17.263999999999999"/>
    <n v="-2.6760000000000002"/>
    <n v="17.933"/>
    <n v="0.374"/>
    <n v="0.20200000000000001"/>
    <n v="17.882000000000001"/>
    <n v="0.373"/>
    <n v="0.20200000000000001"/>
    <n v="0"/>
    <n v="0"/>
    <n v="601.71199999999999"/>
    <n v="17.183"/>
    <n v="0.35899999999999999"/>
    <n v="481.41800000000001"/>
    <n v="14715.77"/>
    <n v="14900.106"/>
    <n v="0"/>
    <n v="930.01300000000003"/>
    <n v="4246.9089999999997"/>
    <n v="150.261"/>
    <n v="9057.4320000000007"/>
    <m/>
    <n v="88573.468999999997"/>
    <n v="1.849"/>
    <n v="4.3369999999999997"/>
    <n v="0.124"/>
    <n v="257.22000000000003"/>
    <n v="7.3449999999999998"/>
    <n v="20.425000000000001"/>
    <n v="20.425000000000001"/>
    <n v="1.7949999999999999"/>
    <n v="5.0999999999999997E-2"/>
    <n v="112.3"/>
    <n v="3.2069999999999999"/>
    <n v="8.07"/>
    <n v="0.23"/>
    <n v="339.49900000000002"/>
    <n v="9.6950000000000003"/>
    <m/>
    <m/>
    <n v="3101.6770000000001"/>
    <n v="1.6020000000000001"/>
    <n v="1.7"/>
    <n v="1.5309999999999999"/>
    <n v="0"/>
    <n v="1.1990000000000001"/>
    <n v="0.90400000000000003"/>
    <n v="0.63300000000000001"/>
    <n v="0"/>
    <n v="5.41"/>
    <n v="1.839"/>
    <n v="2.1000000000000001E-2"/>
    <n v="1.589"/>
    <m/>
    <n v="1.052"/>
    <n v="3.4159999999999999"/>
    <n v="4.2999999999999997E-2"/>
    <n v="2.7679999999999998"/>
    <m/>
    <n v="0.72299999999999998"/>
    <n v="4.0000000000000001E-3"/>
    <n v="7.0000000000000001E-3"/>
    <n v="1.0999999999999999E-2"/>
    <n v="0"/>
    <n v="715.23"/>
    <n v="715.23"/>
    <n v="-24.478999999999999"/>
    <n v="-3.9089999999999998"/>
  </r>
  <r>
    <x v="27"/>
    <x v="19"/>
    <s v="SAU"/>
    <n v="35827364"/>
    <n v="793000000000"/>
    <n v="24.603999999999999"/>
    <n v="0.68700000000000006"/>
    <n v="656.48099999999999"/>
    <n v="30.29"/>
    <n v="4.8369999999999997"/>
    <n v="658.46"/>
    <n v="30.472999999999999"/>
    <n v="4.8529999999999998"/>
    <n v="18.379000000000001"/>
    <n v="0.46415789473684205"/>
    <n v="0.221"/>
    <n v="18.323"/>
    <n v="0.46331578947368418"/>
    <n v="0.221"/>
    <n v="0"/>
    <n v="0"/>
    <n v="636.30600000000004"/>
    <n v="17.760000000000002"/>
    <n v="0.42221052631578959"/>
    <n v="506.02100000000002"/>
    <n v="15372.252"/>
    <n v="15558.565000000001"/>
    <n v="0"/>
    <n v="933.96199999999999"/>
    <n v="4502.8429999999998"/>
    <n v="152.239"/>
    <n v="9429.4259999999995"/>
    <m/>
    <n v="82989.266000000003"/>
    <n v="2.1926315789473678"/>
    <n v="3.9489999999999998"/>
    <n v="0.11"/>
    <n v="255.934"/>
    <n v="7.1440000000000001"/>
    <n v="20.184000000000001"/>
    <n v="20.184000000000001"/>
    <n v="1.9790000000000001"/>
    <n v="5.5E-2"/>
    <n v="110.25"/>
    <n v="3.077"/>
    <n v="8.25"/>
    <n v="0.23"/>
    <n v="371.995"/>
    <n v="10.382999999999999"/>
    <m/>
    <m/>
    <n v="2973.2869999999998"/>
    <n v="1.5209999999999999"/>
    <n v="1.77"/>
    <n v="1.581"/>
    <n v="0"/>
    <n v="1.212"/>
    <n v="0.92400000000000004"/>
    <n v="0.65"/>
    <n v="0"/>
    <n v="5.298"/>
    <n v="1.887"/>
    <n v="2.1000000000000001E-2"/>
    <n v="1.619"/>
    <m/>
    <n v="0.89900000000000002"/>
    <n v="3.347"/>
    <n v="4.2999999999999997E-2"/>
    <n v="3.0129999999999999"/>
    <m/>
    <n v="0.73899999999999999"/>
    <n v="4.0000000000000001E-3"/>
    <n v="7.0000000000000001E-3"/>
    <n v="1.2E-2"/>
    <n v="0"/>
    <n v="723.15"/>
    <n v="723.15"/>
    <n v="-20.175000000000001"/>
    <n v="-3.073"/>
  </r>
  <r>
    <x v="27"/>
    <x v="20"/>
    <s v="SAU"/>
    <n v="35997108"/>
    <n v="700000000000"/>
    <n v="25.593"/>
    <n v="0.71099999999999997"/>
    <n v="661.19299999999998"/>
    <n v="4.7110000000000003"/>
    <n v="0.71799999999999997"/>
    <n v="663.31799999999998"/>
    <n v="4.8579999999999997"/>
    <n v="0.73799999999999999"/>
    <n v="18.427"/>
    <n v="0.46415789473684205"/>
    <n v="0.22900000000000001"/>
    <n v="18.367999999999999"/>
    <n v="0.46331578947368418"/>
    <n v="0.22900000000000001"/>
    <n v="0"/>
    <n v="0"/>
    <n v="657.94399999999996"/>
    <n v="18.277999999999999"/>
    <n v="0.42221052631578959"/>
    <n v="531.61400000000003"/>
    <n v="16033.444"/>
    <n v="16221.885"/>
    <n v="0"/>
    <n v="938.21799999999996"/>
    <n v="4763.152"/>
    <n v="154.364"/>
    <n v="9800.4599999999991"/>
    <m/>
    <n v="80309.991999999998"/>
    <n v="2.1926315789473678"/>
    <n v="4.2569999999999997"/>
    <n v="0.11799999999999999"/>
    <n v="260.30900000000003"/>
    <n v="7.2309999999999999"/>
    <n v="19.092450000000003"/>
    <n v="19.092450000000003"/>
    <n v="2.125"/>
    <n v="5.8999999999999997E-2"/>
    <n v="96.937500000000014"/>
    <n v="3.4344499999999996"/>
    <n v="7.0140000000000002"/>
    <n v="0.24765000000000006"/>
    <n v="371.03500000000003"/>
    <n v="10.307"/>
    <m/>
    <m/>
    <n v="2890.9270000000001"/>
    <n v="1.5629999999999999"/>
    <n v="1.875"/>
    <n v="1.6870000000000001"/>
    <n v="0"/>
    <n v="1.2250000000000001"/>
    <n v="0.94299999999999995"/>
    <n v="0.66700000000000004"/>
    <n v="0"/>
    <n v="5.2009999999999996"/>
    <n v="1.9350000000000001"/>
    <n v="2.1000000000000001E-2"/>
    <n v="1.651"/>
    <m/>
    <n v="1.044"/>
    <n v="3.4449999999999998"/>
    <n v="5.1999999999999998E-2"/>
    <n v="3.3149999999999999"/>
    <m/>
    <n v="0.755"/>
    <n v="5.0000000000000001E-3"/>
    <n v="7.0000000000000001E-3"/>
    <n v="1.2E-2"/>
    <n v="0"/>
    <n v="552.96299999999997"/>
    <n v="552.96299999999997"/>
    <n v="-3.2490000000000001"/>
    <n v="-0.49099999999999999"/>
  </r>
  <r>
    <x v="27"/>
    <x v="21"/>
    <s v="SAU"/>
    <n v="35950396"/>
    <n v="833000000000"/>
    <n v="28.687999999999999"/>
    <n v="0.79800000000000004"/>
    <n v="672.38"/>
    <n v="11.186999999999999"/>
    <n v="1.6919999999999999"/>
    <n v="674.65200000000004"/>
    <n v="11.334"/>
    <n v="1.7090000000000001"/>
    <n v="18.765999999999998"/>
    <n v="0.46415789473684205"/>
    <n v="0.22600000000000001"/>
    <n v="18.702999999999999"/>
    <n v="0.46331578947368418"/>
    <n v="0.22500000000000001"/>
    <n v="0"/>
    <n v="0"/>
    <n v="471.38823809523808"/>
    <n v="15.888047619047619"/>
    <n v="0.42221052631578959"/>
    <n v="560.30200000000002"/>
    <n v="16705.824000000001"/>
    <n v="16896.535"/>
    <n v="0"/>
    <n v="942.12400000000002"/>
    <n v="5033.2169999999996"/>
    <n v="156.636"/>
    <n v="10170.182000000001"/>
    <m/>
    <n v="83101.906000000003"/>
    <n v="2.1926315789473678"/>
    <n v="3.9049999999999998"/>
    <n v="0.109"/>
    <n v="270.065"/>
    <n v="7.5119999999999996"/>
    <n v="19.092450000000003"/>
    <n v="19.092450000000003"/>
    <n v="2.2719999999999998"/>
    <n v="6.3E-2"/>
    <n v="96.937500000000014"/>
    <n v="3.4344499999999996"/>
    <n v="7.0140000000000002"/>
    <n v="0.24765000000000006"/>
    <n v="369.721"/>
    <n v="10.284000000000001"/>
    <m/>
    <m/>
    <n v="2987.5459999999998"/>
    <n v="1.7150000000000001"/>
    <n v="1.8109999999999999"/>
    <n v="1.643"/>
    <n v="0"/>
    <n v="1.2430000000000001"/>
    <n v="0.96199999999999997"/>
    <n v="0.68300000000000005"/>
    <n v="0"/>
    <n v="5.1050000000000004"/>
    <n v="1.9810000000000001"/>
    <n v="2.1000000000000001E-2"/>
    <n v="1.68"/>
    <m/>
    <n v="0.93799999999999994"/>
    <n v="3.4089999999999998"/>
    <n v="5.8000000000000003E-2"/>
    <n v="3.1230000000000002"/>
    <m/>
    <n v="0.77100000000000002"/>
    <n v="5.0000000000000001E-3"/>
    <n v="8.0000000000000002E-3"/>
    <n v="1.2E-2"/>
    <n v="0"/>
    <n v="552.96299999999997"/>
    <n v="552.96299999999997"/>
    <n v="-23.869095238095241"/>
    <n v="-6.737857142857143"/>
  </r>
  <r>
    <x v="28"/>
    <x v="0"/>
    <s v="SGP"/>
    <n v="4053602"/>
    <n v="96076521349"/>
    <n v="0"/>
    <n v="0"/>
    <n v="48.393999999999998"/>
    <n v="-0.80600000000000005"/>
    <n v="-1.6379999999999999"/>
    <n v="48.98"/>
    <n v="-0.76900000000000002"/>
    <n v="-1.5469999999999999"/>
    <n v="12.083"/>
    <n v="0.31900000000000001"/>
    <n v="0.111"/>
    <n v="11.939"/>
    <n v="0.315"/>
    <n v="0.109"/>
    <n v="0"/>
    <n v="0"/>
    <n v="125.911"/>
    <n v="31.061"/>
    <n v="0.82"/>
    <n v="0"/>
    <n v="1166.442"/>
    <n v="1217.665"/>
    <n v="5.7569999999999997"/>
    <n v="0"/>
    <n v="24.882000000000001"/>
    <n v="51.222999999999999"/>
    <n v="1135.8019999999999"/>
    <m/>
    <n v="109289.07799999999"/>
    <n v="2.8860000000000001"/>
    <n v="0"/>
    <n v="0"/>
    <n v="2.7080000000000002"/>
    <n v="0.66800000000000004"/>
    <n v="13.536"/>
    <n v="13.523999999999999"/>
    <n v="0.58599999999999997"/>
    <n v="0.14499999999999999"/>
    <n v="1.74"/>
    <n v="0.42899999999999999"/>
    <n v="9.51"/>
    <n v="2.3460000000000001"/>
    <n v="45.686"/>
    <n v="11.271000000000001"/>
    <m/>
    <m/>
    <n v="443.01400000000001"/>
    <n v="0"/>
    <n v="0.19"/>
    <n v="0.16"/>
    <n v="0"/>
    <n v="0"/>
    <n v="0.112"/>
    <n v="7.1999999999999995E-2"/>
    <n v="1E-3"/>
    <n v="0"/>
    <n v="0.02"/>
    <n v="8.0000000000000002E-3"/>
    <n v="0.311"/>
    <m/>
    <n v="0"/>
    <n v="5.7000000000000002E-2"/>
    <n v="1.0999999999999999E-2"/>
    <n v="0.443"/>
    <m/>
    <n v="5.8999999999999997E-2"/>
    <n v="0"/>
    <n v="1E-3"/>
    <n v="1E-3"/>
    <n v="0"/>
    <n v="54.82"/>
    <n v="54.87"/>
    <n v="77.516999999999996"/>
    <n v="160.178"/>
  </r>
  <r>
    <x v="28"/>
    <x v="1"/>
    <s v="SGP"/>
    <n v="4121341"/>
    <n v="89793815728"/>
    <n v="0"/>
    <n v="0"/>
    <n v="49.2"/>
    <n v="0.80600000000000005"/>
    <n v="1.6659999999999999"/>
    <n v="49.97"/>
    <n v="0.98899999999999999"/>
    <n v="2.02"/>
    <n v="12.125"/>
    <n v="0.32500000000000001"/>
    <n v="0.1"/>
    <n v="11.938000000000001"/>
    <n v="0.32"/>
    <n v="9.8000000000000004E-2"/>
    <n v="0"/>
    <n v="0"/>
    <n v="110.503"/>
    <n v="26.812000000000001"/>
    <n v="0.71899999999999997"/>
    <n v="0"/>
    <n v="1215.6420000000001"/>
    <n v="1267.634"/>
    <n v="5.7569999999999997"/>
    <n v="0"/>
    <n v="28.971"/>
    <n v="51.991999999999997"/>
    <n v="1180.914"/>
    <m/>
    <n v="121494.55499999999"/>
    <n v="3.258"/>
    <n v="0"/>
    <n v="0"/>
    <n v="4.0890000000000004"/>
    <n v="0.99199999999999999"/>
    <n v="13.294"/>
    <n v="13.282"/>
    <n v="0.76900000000000002"/>
    <n v="0.187"/>
    <n v="1.86"/>
    <n v="0.45100000000000001"/>
    <n v="9.1999999999999993"/>
    <n v="2.2320000000000002"/>
    <n v="45.110999999999997"/>
    <n v="10.946"/>
    <m/>
    <m/>
    <n v="500.72"/>
    <n v="0"/>
    <n v="0.192"/>
    <n v="0.16400000000000001"/>
    <n v="0"/>
    <n v="0"/>
    <n v="0.113"/>
    <n v="7.3999999999999996E-2"/>
    <n v="1E-3"/>
    <n v="0"/>
    <n v="2.3E-2"/>
    <n v="8.0000000000000002E-3"/>
    <n v="0.314"/>
    <m/>
    <n v="0"/>
    <n v="8.5999999999999993E-2"/>
    <n v="1.6E-2"/>
    <n v="0.434"/>
    <m/>
    <n v="6.0999999999999999E-2"/>
    <n v="0"/>
    <n v="1E-3"/>
    <n v="1E-3"/>
    <n v="0"/>
    <n v="54.74"/>
    <n v="54.79"/>
    <n v="61.302999999999997"/>
    <n v="124.599"/>
  </r>
  <r>
    <x v="28"/>
    <x v="2"/>
    <s v="SGP"/>
    <n v="4176799"/>
    <n v="92538355643"/>
    <n v="0"/>
    <n v="0"/>
    <n v="47.093000000000004"/>
    <n v="-2.1070000000000002"/>
    <n v="-4.282"/>
    <n v="47.753"/>
    <n v="-2.2170000000000001"/>
    <n v="-4.4359999999999999"/>
    <n v="11.433"/>
    <n v="0.29499999999999998"/>
    <n v="9.9000000000000005E-2"/>
    <n v="11.275"/>
    <n v="0.29099999999999998"/>
    <n v="9.8000000000000004E-2"/>
    <n v="0"/>
    <n v="0"/>
    <n v="110.779"/>
    <n v="26.521999999999998"/>
    <n v="0.68400000000000005"/>
    <n v="0"/>
    <n v="1262.7360000000001"/>
    <n v="1315.3869999999999"/>
    <n v="5.7569999999999997"/>
    <n v="0"/>
    <n v="35.606999999999999"/>
    <n v="52.652000000000001"/>
    <n v="1221.3710000000001"/>
    <m/>
    <n v="115456.867"/>
    <n v="2.9780000000000002"/>
    <n v="0"/>
    <n v="0"/>
    <n v="6.6360000000000001"/>
    <n v="1.589"/>
    <n v="12.941000000000001"/>
    <n v="12.929"/>
    <n v="0.66"/>
    <n v="0.158"/>
    <n v="1.97"/>
    <n v="0.47199999999999998"/>
    <n v="8.8800000000000008"/>
    <n v="2.1259999999999999"/>
    <n v="40.457999999999998"/>
    <n v="9.6859999999999999"/>
    <m/>
    <m/>
    <n v="482.24"/>
    <n v="0"/>
    <n v="0.17899999999999999"/>
    <n v="0.152"/>
    <n v="0"/>
    <n v="0"/>
    <n v="0.115"/>
    <n v="7.4999999999999997E-2"/>
    <n v="1E-3"/>
    <n v="0"/>
    <n v="2.7E-2"/>
    <n v="8.0000000000000002E-3"/>
    <n v="0.316"/>
    <m/>
    <n v="0"/>
    <n v="0.13500000000000001"/>
    <n v="1.2999999999999999E-2"/>
    <n v="0.39"/>
    <m/>
    <n v="6.2E-2"/>
    <n v="0"/>
    <n v="1E-3"/>
    <n v="1E-3"/>
    <n v="0"/>
    <n v="54"/>
    <n v="54.05"/>
    <n v="63.686"/>
    <n v="135.232"/>
  </r>
  <r>
    <x v="28"/>
    <x v="3"/>
    <s v="SGP"/>
    <n v="4226417"/>
    <n v="103445159700"/>
    <n v="0"/>
    <n v="0"/>
    <n v="49.438000000000002"/>
    <n v="2.3450000000000002"/>
    <n v="4.9790000000000001"/>
    <n v="50.024999999999999"/>
    <n v="2.2719999999999998"/>
    <n v="4.7569999999999997"/>
    <n v="11.836"/>
    <n v="0.29299999999999998"/>
    <n v="0.11"/>
    <n v="11.696999999999999"/>
    <n v="0.28899999999999998"/>
    <n v="0.109"/>
    <n v="3.3000000000000002E-2"/>
    <n v="8.0000000000000002E-3"/>
    <n v="103.813"/>
    <n v="24.562999999999999"/>
    <n v="0.60699999999999998"/>
    <n v="0"/>
    <n v="1312.174"/>
    <n v="1365.412"/>
    <n v="5.79"/>
    <n v="0"/>
    <n v="45.87"/>
    <n v="53.238"/>
    <n v="1260.5139999999999"/>
    <m/>
    <n v="107484.375"/>
    <n v="2.6560000000000001"/>
    <n v="0"/>
    <n v="0"/>
    <n v="10.263"/>
    <n v="2.4279999999999999"/>
    <n v="12.053000000000001"/>
    <n v="12.039"/>
    <n v="0.58599999999999997"/>
    <n v="0.13900000000000001"/>
    <n v="2.0699999999999998"/>
    <n v="0.49"/>
    <n v="8.58"/>
    <n v="2.0299999999999998"/>
    <n v="39.143000000000001"/>
    <n v="9.2609999999999992"/>
    <m/>
    <m/>
    <n v="454.274"/>
    <n v="0"/>
    <n v="0.17899999999999999"/>
    <n v="0.15"/>
    <n v="0"/>
    <n v="0"/>
    <n v="0.11700000000000001"/>
    <n v="7.6999999999999999E-2"/>
    <n v="1E-3"/>
    <n v="0"/>
    <n v="3.4000000000000002E-2"/>
    <n v="8.0000000000000002E-3"/>
    <n v="0.317"/>
    <m/>
    <n v="0"/>
    <n v="0.20200000000000001"/>
    <n v="0.01"/>
    <n v="0.36699999999999999"/>
    <m/>
    <n v="6.3E-2"/>
    <n v="0"/>
    <n v="1E-3"/>
    <n v="1E-3"/>
    <n v="0"/>
    <n v="50.88"/>
    <n v="50.94"/>
    <n v="54.375"/>
    <n v="109.98399999999999"/>
  </r>
  <r>
    <x v="28"/>
    <x v="4"/>
    <s v="SGP"/>
    <n v="4270407"/>
    <n v="116734464700"/>
    <n v="0"/>
    <n v="0"/>
    <n v="46.859000000000002"/>
    <n v="-2.5790000000000002"/>
    <n v="-5.218"/>
    <n v="47.335000000000001"/>
    <n v="-2.6890000000000001"/>
    <n v="-5.3760000000000003"/>
    <n v="11.084"/>
    <n v="0.25"/>
    <n v="9.2999999999999999E-2"/>
    <n v="10.973000000000001"/>
    <n v="0.247"/>
    <n v="9.1999999999999998E-2"/>
    <n v="0.04"/>
    <n v="8.9999999999999993E-3"/>
    <n v="121.44499999999999"/>
    <n v="28.439"/>
    <n v="0.64100000000000001"/>
    <n v="0"/>
    <n v="1359.0329999999999"/>
    <n v="1412.7470000000001"/>
    <n v="5.8310000000000004"/>
    <n v="0"/>
    <n v="57.969000000000001"/>
    <n v="53.713999999999999"/>
    <n v="1295.2329999999999"/>
    <m/>
    <n v="119262.508"/>
    <n v="2.6890000000000001"/>
    <n v="0"/>
    <n v="0"/>
    <n v="12.099"/>
    <n v="2.8330000000000002"/>
    <n v="12.273"/>
    <n v="12.260999999999999"/>
    <n v="0.47599999999999998"/>
    <n v="0.112"/>
    <n v="2.1800000000000002"/>
    <n v="0.51"/>
    <n v="8.2799999999999994"/>
    <n v="1.9390000000000001"/>
    <n v="34.719000000000001"/>
    <n v="8.1300000000000008"/>
    <m/>
    <m/>
    <n v="509.29899999999998"/>
    <n v="0"/>
    <n v="0.16400000000000001"/>
    <n v="0.13900000000000001"/>
    <n v="0"/>
    <n v="0"/>
    <n v="0.11799999999999999"/>
    <n v="7.8E-2"/>
    <n v="1E-3"/>
    <n v="0"/>
    <n v="4.1000000000000002E-2"/>
    <n v="8.0000000000000002E-3"/>
    <n v="0.317"/>
    <m/>
    <n v="0"/>
    <n v="0.23"/>
    <n v="8.9999999999999993E-3"/>
    <n v="0.314"/>
    <m/>
    <n v="6.4000000000000001E-2"/>
    <n v="0"/>
    <n v="1E-3"/>
    <n v="1E-3"/>
    <n v="0"/>
    <n v="52.36"/>
    <n v="52.41"/>
    <n v="74.585999999999999"/>
    <n v="159.172"/>
  </r>
  <r>
    <x v="28"/>
    <x v="5"/>
    <s v="SGP"/>
    <n v="4344645"/>
    <n v="130773759700"/>
    <n v="0"/>
    <n v="0"/>
    <n v="40.322000000000003"/>
    <n v="-6.5369999999999999"/>
    <n v="-13.949"/>
    <n v="40.798999999999999"/>
    <n v="-6.5369999999999999"/>
    <n v="-13.808999999999999"/>
    <n v="9.391"/>
    <n v="0.19800000000000001"/>
    <n v="7.5999999999999998E-2"/>
    <n v="9.2810000000000006"/>
    <n v="0.19600000000000001"/>
    <n v="7.4999999999999997E-2"/>
    <n v="4.3999999999999997E-2"/>
    <n v="0.01"/>
    <n v="133.916"/>
    <n v="30.823"/>
    <n v="0.65"/>
    <n v="0"/>
    <n v="1399.355"/>
    <n v="1453.546"/>
    <n v="5.875"/>
    <n v="0"/>
    <n v="69.444000000000003"/>
    <n v="54.191000000000003"/>
    <n v="1324.037"/>
    <m/>
    <n v="123551.641"/>
    <n v="2.6070000000000002"/>
    <n v="0"/>
    <n v="0"/>
    <n v="11.475"/>
    <n v="2.641"/>
    <n v="11.436999999999999"/>
    <n v="11.423"/>
    <n v="0.47599999999999998"/>
    <n v="0.11"/>
    <n v="2.2799999999999998"/>
    <n v="0.52500000000000002"/>
    <n v="7.95"/>
    <n v="1.83"/>
    <n v="28.803999999999998"/>
    <n v="6.63"/>
    <m/>
    <m/>
    <n v="536.78800000000001"/>
    <n v="0"/>
    <n v="0.13600000000000001"/>
    <n v="0.11899999999999999"/>
    <n v="0"/>
    <n v="0"/>
    <n v="0.11799999999999999"/>
    <n v="7.9000000000000001E-2"/>
    <n v="1E-3"/>
    <n v="0"/>
    <n v="4.7E-2"/>
    <n v="8.0000000000000002E-3"/>
    <n v="0.316"/>
    <m/>
    <n v="0"/>
    <n v="0.21299999999999999"/>
    <n v="0.01"/>
    <n v="0.25900000000000001"/>
    <m/>
    <n v="6.5000000000000002E-2"/>
    <n v="0"/>
    <n v="1E-3"/>
    <n v="1E-3"/>
    <n v="0"/>
    <n v="49.63"/>
    <n v="49.69"/>
    <n v="93.593999999999994"/>
    <n v="232.114"/>
  </r>
  <r>
    <x v="28"/>
    <x v="6"/>
    <s v="SGP"/>
    <n v="4486581"/>
    <n v="147382343200"/>
    <n v="0"/>
    <n v="0"/>
    <n v="46.470999999999997"/>
    <n v="6.1479999999999997"/>
    <n v="15.247999999999999"/>
    <n v="46.874000000000002"/>
    <n v="6.0750000000000002"/>
    <n v="14.89"/>
    <n v="10.446999999999999"/>
    <n v="0.20699999999999999"/>
    <n v="7.9000000000000001E-2"/>
    <n v="10.358000000000001"/>
    <n v="0.20499999999999999"/>
    <n v="7.9000000000000001E-2"/>
    <n v="2.9000000000000001E-2"/>
    <n v="7.0000000000000001E-3"/>
    <n v="145.20699999999999"/>
    <n v="32.365000000000002"/>
    <n v="0.64100000000000001"/>
    <n v="0"/>
    <n v="1445.826"/>
    <n v="1500.4190000000001"/>
    <n v="5.9039999999999999"/>
    <n v="0"/>
    <n v="81.816999999999993"/>
    <n v="54.594000000000001"/>
    <n v="1358.105"/>
    <m/>
    <n v="131721.67199999999"/>
    <n v="2.6080000000000001"/>
    <n v="0"/>
    <n v="0"/>
    <n v="12.372999999999999"/>
    <n v="2.758"/>
    <n v="11.173"/>
    <n v="11.16"/>
    <n v="0.40300000000000002"/>
    <n v="0.09"/>
    <n v="2.46"/>
    <n v="0.54800000000000004"/>
    <n v="7.73"/>
    <n v="1.7230000000000001"/>
    <n v="34.067999999999998"/>
    <n v="7.593"/>
    <m/>
    <m/>
    <n v="590.98"/>
    <n v="0"/>
    <n v="0.152"/>
    <n v="0.13100000000000001"/>
    <n v="0"/>
    <n v="0"/>
    <n v="0.11899999999999999"/>
    <n v="0.08"/>
    <n v="1E-3"/>
    <n v="0"/>
    <n v="5.3999999999999999E-2"/>
    <n v="8.0000000000000002E-3"/>
    <n v="0.315"/>
    <m/>
    <n v="0"/>
    <n v="0.22500000000000001"/>
    <n v="8.0000000000000002E-3"/>
    <n v="0.30299999999999999"/>
    <m/>
    <n v="6.6000000000000003E-2"/>
    <n v="0"/>
    <n v="1E-3"/>
    <n v="1E-3"/>
    <n v="0"/>
    <n v="50.07"/>
    <n v="50.13"/>
    <n v="98.736999999999995"/>
    <n v="212.471"/>
  </r>
  <r>
    <x v="28"/>
    <x v="7"/>
    <s v="SGP"/>
    <n v="4663262"/>
    <n v="166983938700"/>
    <n v="0"/>
    <n v="0"/>
    <n v="47.185000000000002"/>
    <n v="0.71399999999999997"/>
    <n v="1.5369999999999999"/>
    <n v="47.625"/>
    <n v="0.751"/>
    <n v="1.6020000000000001"/>
    <n v="10.212999999999999"/>
    <n v="0.191"/>
    <n v="7.4999999999999997E-2"/>
    <n v="10.118"/>
    <n v="0.189"/>
    <n v="7.3999999999999996E-2"/>
    <n v="5.0999999999999997E-2"/>
    <n v="1.0999999999999999E-2"/>
    <n v="134.417"/>
    <n v="28.824999999999999"/>
    <n v="0.53800000000000003"/>
    <n v="0"/>
    <n v="1493.011"/>
    <n v="1548.0440000000001"/>
    <n v="5.9550000000000001"/>
    <n v="0"/>
    <n v="95.07"/>
    <n v="55.033000000000001"/>
    <n v="1391.9860000000001"/>
    <m/>
    <n v="136257.90599999999"/>
    <n v="2.5419999999999998"/>
    <n v="0"/>
    <n v="0"/>
    <n v="13.253"/>
    <n v="2.8420000000000001"/>
    <n v="11.018000000000001"/>
    <n v="11.007"/>
    <n v="0.44"/>
    <n v="9.4E-2"/>
    <n v="2.63"/>
    <n v="0.56399999999999995"/>
    <n v="7.49"/>
    <n v="1.6060000000000001"/>
    <n v="33.881"/>
    <n v="7.266"/>
    <m/>
    <m/>
    <n v="635.40599999999995"/>
    <n v="0"/>
    <n v="0.15"/>
    <n v="0.13200000000000001"/>
    <n v="0"/>
    <n v="0"/>
    <n v="0.12"/>
    <n v="8.1000000000000003E-2"/>
    <n v="1E-3"/>
    <n v="0"/>
    <n v="0.06"/>
    <n v="8.0000000000000002E-3"/>
    <n v="0.315"/>
    <m/>
    <n v="0"/>
    <n v="0.23300000000000001"/>
    <n v="0.01"/>
    <n v="0.3"/>
    <m/>
    <n v="6.7000000000000004E-2"/>
    <n v="0"/>
    <n v="1E-3"/>
    <n v="1E-3"/>
    <n v="0"/>
    <n v="51.33"/>
    <n v="51.38"/>
    <n v="87.231999999999999"/>
    <n v="184.87100000000001"/>
  </r>
  <r>
    <x v="28"/>
    <x v="8"/>
    <s v="SGP"/>
    <n v="4838404"/>
    <n v="180788727200"/>
    <n v="0"/>
    <n v="0"/>
    <n v="59.991"/>
    <n v="12.805999999999999"/>
    <n v="27.138999999999999"/>
    <n v="60.466999999999999"/>
    <n v="12.842000000000001"/>
    <n v="26.966000000000001"/>
    <n v="12.497"/>
    <n v="0.23499999999999999"/>
    <n v="8.8999999999999996E-2"/>
    <n v="12.398999999999999"/>
    <n v="0.23300000000000001"/>
    <n v="8.8999999999999996E-2"/>
    <n v="3.3000000000000002E-2"/>
    <n v="7.0000000000000001E-3"/>
    <n v="198.89500000000001"/>
    <n v="41.106999999999999"/>
    <n v="0.77300000000000002"/>
    <n v="0"/>
    <n v="1553.001"/>
    <n v="1608.511"/>
    <n v="5.9880000000000004"/>
    <n v="0"/>
    <n v="108.633"/>
    <n v="55.51"/>
    <n v="1438.38"/>
    <m/>
    <n v="140055.125"/>
    <n v="2.6339999999999999"/>
    <n v="0"/>
    <n v="0"/>
    <n v="13.563000000000001"/>
    <n v="2.8029999999999999"/>
    <n v="10.680999999999999"/>
    <n v="10.669"/>
    <n v="0.47599999999999998"/>
    <n v="9.8000000000000004E-2"/>
    <n v="2.81"/>
    <n v="0.58099999999999996"/>
    <n v="7.25"/>
    <n v="1.498"/>
    <n v="46.393999999999998"/>
    <n v="9.5890000000000004"/>
    <m/>
    <m/>
    <n v="677.64300000000003"/>
    <n v="0"/>
    <n v="0.187"/>
    <n v="0.16500000000000001"/>
    <n v="0"/>
    <n v="0"/>
    <n v="0.122"/>
    <n v="8.2000000000000003E-2"/>
    <n v="1E-3"/>
    <n v="0"/>
    <n v="6.6000000000000003E-2"/>
    <n v="8.0000000000000002E-3"/>
    <n v="0.317"/>
    <m/>
    <n v="0"/>
    <n v="0.23100000000000001"/>
    <n v="0.01"/>
    <n v="0.41199999999999998"/>
    <m/>
    <n v="6.8000000000000005E-2"/>
    <n v="0"/>
    <n v="1E-3"/>
    <n v="1E-3"/>
    <n v="0"/>
    <n v="51.62"/>
    <n v="51.68"/>
    <n v="138.904"/>
    <n v="231.542"/>
  </r>
  <r>
    <x v="28"/>
    <x v="9"/>
    <s v="SGP"/>
    <n v="5010707"/>
    <n v="162688432700"/>
    <n v="0"/>
    <n v="0"/>
    <n v="43.128999999999998"/>
    <n v="-16.861999999999998"/>
    <n v="-28.106999999999999"/>
    <n v="43.604999999999997"/>
    <n v="-16.861999999999998"/>
    <n v="-27.885999999999999"/>
    <n v="8.702"/>
    <n v="0.16900000000000001"/>
    <n v="0.06"/>
    <n v="8.6069999999999993"/>
    <n v="0.16700000000000001"/>
    <n v="5.8999999999999997E-2"/>
    <n v="2.9000000000000001E-2"/>
    <n v="6.0000000000000001E-3"/>
    <n v="105.283"/>
    <n v="21.012"/>
    <n v="0.40699999999999997"/>
    <n v="0"/>
    <n v="1596.13"/>
    <n v="1652.116"/>
    <n v="6.0179999999999998"/>
    <n v="0"/>
    <n v="122.342"/>
    <n v="55.985999999999997"/>
    <n v="1467.77"/>
    <m/>
    <n v="145354.04699999999"/>
    <n v="2.8170000000000002"/>
    <n v="0"/>
    <n v="0"/>
    <n v="13.71"/>
    <n v="2.7360000000000002"/>
    <n v="10.422000000000001"/>
    <n v="10.41"/>
    <n v="0.47599999999999998"/>
    <n v="9.5000000000000001E-2"/>
    <n v="2.98"/>
    <n v="0.59499999999999997"/>
    <n v="6.99"/>
    <n v="1.395"/>
    <n v="29.39"/>
    <n v="5.8650000000000002"/>
    <m/>
    <m/>
    <n v="728.327"/>
    <n v="0"/>
    <n v="0.13700000000000001"/>
    <n v="0.11899999999999999"/>
    <n v="0"/>
    <n v="0"/>
    <n v="0.122"/>
    <n v="8.3000000000000004E-2"/>
    <n v="1E-3"/>
    <n v="0"/>
    <n v="7.1999999999999995E-2"/>
    <n v="8.0000000000000002E-3"/>
    <n v="0.316"/>
    <m/>
    <n v="0"/>
    <n v="0.23799999999999999"/>
    <n v="8.9999999999999993E-3"/>
    <n v="0.26700000000000002"/>
    <m/>
    <n v="6.9000000000000006E-2"/>
    <n v="0"/>
    <n v="1E-3"/>
    <n v="1E-3"/>
    <n v="0"/>
    <n v="52.16"/>
    <n v="52.22"/>
    <n v="62.154000000000003"/>
    <n v="144.11199999999999"/>
  </r>
  <r>
    <x v="28"/>
    <x v="10"/>
    <s v="SGP"/>
    <n v="5163585"/>
    <n v="182339127200"/>
    <n v="0"/>
    <n v="0"/>
    <n v="55.066000000000003"/>
    <n v="11.936999999999999"/>
    <n v="27.678000000000001"/>
    <n v="55.616"/>
    <n v="12.010999999999999"/>
    <n v="27.544"/>
    <n v="10.771000000000001"/>
    <n v="0.185"/>
    <n v="7.1999999999999995E-2"/>
    <n v="10.664"/>
    <n v="0.183"/>
    <n v="7.0999999999999994E-2"/>
    <n v="5.0999999999999997E-2"/>
    <n v="0.01"/>
    <n v="112.441"/>
    <n v="21.776"/>
    <n v="0.373"/>
    <n v="0"/>
    <n v="1651.1969999999999"/>
    <n v="1707.732"/>
    <n v="6.069"/>
    <n v="0"/>
    <n v="137.20099999999999"/>
    <n v="56.536000000000001"/>
    <n v="1507.9269999999999"/>
    <m/>
    <n v="149763.21900000001"/>
    <n v="2.5670000000000002"/>
    <n v="0"/>
    <n v="0"/>
    <n v="14.859"/>
    <n v="2.8780000000000001"/>
    <n v="10.835000000000001"/>
    <n v="10.826000000000001"/>
    <n v="0.55000000000000004"/>
    <n v="0.106"/>
    <n v="3.16"/>
    <n v="0.61199999999999999"/>
    <n v="6.75"/>
    <n v="1.3069999999999999"/>
    <n v="40.155999999999999"/>
    <n v="7.7770000000000001"/>
    <m/>
    <m/>
    <n v="773.31500000000005"/>
    <n v="0"/>
    <n v="0.16500000000000001"/>
    <n v="0.14599999999999999"/>
    <n v="0"/>
    <n v="0"/>
    <n v="0.123"/>
    <n v="8.4000000000000005E-2"/>
    <n v="1E-3"/>
    <n v="0"/>
    <n v="7.8E-2"/>
    <n v="8.0000000000000002E-3"/>
    <n v="0.317"/>
    <m/>
    <n v="0"/>
    <n v="0.24"/>
    <n v="1.0999999999999999E-2"/>
    <n v="0.35299999999999998"/>
    <m/>
    <n v="7.0000000000000007E-2"/>
    <n v="0"/>
    <n v="1E-3"/>
    <n v="1E-3"/>
    <n v="0"/>
    <n v="55.9"/>
    <n v="55.95"/>
    <n v="57.375"/>
    <n v="104.19199999999999"/>
  </r>
  <r>
    <x v="28"/>
    <x v="11"/>
    <s v="SGP"/>
    <n v="5281351"/>
    <n v="210678822700"/>
    <n v="0"/>
    <n v="0"/>
    <n v="31.206"/>
    <n v="-23.86"/>
    <n v="-43.33"/>
    <n v="31.829000000000001"/>
    <n v="-23.786999999999999"/>
    <n v="-42.77"/>
    <n v="6.0270000000000001"/>
    <n v="9.8000000000000004E-2"/>
    <n v="0.04"/>
    <n v="5.9089999999999998"/>
    <n v="9.6000000000000002E-2"/>
    <n v="3.9E-2"/>
    <n v="3.3000000000000002E-2"/>
    <n v="6.0000000000000001E-3"/>
    <n v="220.791"/>
    <n v="41.805999999999997"/>
    <n v="0.68200000000000005"/>
    <n v="0"/>
    <n v="1682.403"/>
    <n v="1739.5609999999999"/>
    <n v="6.1020000000000003"/>
    <n v="0"/>
    <n v="152.209"/>
    <n v="57.158000000000001"/>
    <n v="1524.0920000000001"/>
    <m/>
    <n v="151959.90599999999"/>
    <n v="2.48"/>
    <n v="0"/>
    <n v="0"/>
    <n v="15.007999999999999"/>
    <n v="2.8420000000000001"/>
    <n v="11.173"/>
    <n v="11.164"/>
    <n v="0.623"/>
    <n v="0.11799999999999999"/>
    <n v="3.3"/>
    <n v="0.625"/>
    <n v="7.11"/>
    <n v="1.3460000000000001"/>
    <n v="16.166"/>
    <n v="3.0609999999999999"/>
    <m/>
    <m/>
    <n v="802.55399999999997"/>
    <n v="0"/>
    <n v="0.09"/>
    <n v="8.1000000000000003E-2"/>
    <n v="0"/>
    <n v="0"/>
    <n v="0.122"/>
    <n v="8.4000000000000005E-2"/>
    <n v="1E-3"/>
    <n v="0"/>
    <n v="8.3000000000000004E-2"/>
    <n v="8.0000000000000002E-3"/>
    <n v="0.313"/>
    <m/>
    <n v="0"/>
    <n v="0.23599999999999999"/>
    <n v="1.2999999999999999E-2"/>
    <n v="0.14199999999999999"/>
    <m/>
    <n v="7.0999999999999994E-2"/>
    <n v="0"/>
    <n v="1E-3"/>
    <n v="1E-3"/>
    <n v="0"/>
    <n v="58.96"/>
    <n v="59.01"/>
    <n v="189.58500000000001"/>
    <n v="607.52099999999996"/>
  </r>
  <r>
    <x v="28"/>
    <x v="12"/>
    <s v="SGP"/>
    <n v="5381003"/>
    <n v="232428517200"/>
    <n v="0"/>
    <n v="0"/>
    <n v="48.328000000000003"/>
    <n v="17.122"/>
    <n v="54.866999999999997"/>
    <n v="48.988"/>
    <n v="17.158999999999999"/>
    <n v="53.908000000000001"/>
    <n v="9.1039999999999992"/>
    <n v="0.14599999999999999"/>
    <n v="6.0999999999999999E-2"/>
    <n v="8.9809999999999999"/>
    <n v="0.14399999999999999"/>
    <n v="0.06"/>
    <n v="0.11"/>
    <n v="0.02"/>
    <n v="246.17400000000001"/>
    <n v="45.749000000000002"/>
    <n v="0.73199999999999998"/>
    <n v="0"/>
    <n v="1730.731"/>
    <n v="1788.549"/>
    <n v="6.2119999999999997"/>
    <n v="0"/>
    <n v="168.483"/>
    <n v="57.817999999999998"/>
    <n v="1556.0360000000001"/>
    <m/>
    <n v="149476.57800000001"/>
    <n v="2.3929999999999998"/>
    <n v="0"/>
    <n v="0"/>
    <n v="16.274000000000001"/>
    <n v="3.024"/>
    <n v="10.891999999999999"/>
    <n v="10.882999999999999"/>
    <n v="0.66"/>
    <n v="0.123"/>
    <n v="3.44"/>
    <n v="0.63900000000000001"/>
    <n v="7.42"/>
    <n v="1.379"/>
    <n v="31.943999999999999"/>
    <n v="5.9359999999999999"/>
    <m/>
    <m/>
    <n v="804.33399999999995"/>
    <n v="0"/>
    <n v="0.13800000000000001"/>
    <n v="0.123"/>
    <n v="1E-3"/>
    <n v="0"/>
    <n v="0.123"/>
    <n v="8.5000000000000006E-2"/>
    <n v="1E-3"/>
    <n v="0"/>
    <n v="8.8999999999999996E-2"/>
    <n v="8.0000000000000002E-3"/>
    <n v="0.312"/>
    <m/>
    <n v="0"/>
    <n v="0.25"/>
    <n v="1.4E-2"/>
    <n v="0.27700000000000002"/>
    <m/>
    <n v="7.1999999999999995E-2"/>
    <n v="0"/>
    <n v="1E-3"/>
    <n v="1E-3"/>
    <n v="0"/>
    <n v="58.56"/>
    <n v="58.61"/>
    <n v="197.845"/>
    <n v="409.37900000000002"/>
  </r>
  <r>
    <x v="28"/>
    <x v="13"/>
    <s v="SGP"/>
    <n v="5478063"/>
    <n v="255178211700"/>
    <n v="0"/>
    <n v="0"/>
    <n v="50.881999999999998"/>
    <n v="2.5539999999999998"/>
    <n v="5.2839999999999998"/>
    <n v="51.322000000000003"/>
    <n v="2.3340000000000001"/>
    <n v="4.7640000000000002"/>
    <n v="9.3689999999999998"/>
    <n v="0.14499999999999999"/>
    <n v="6.3E-2"/>
    <n v="9.2880000000000003"/>
    <n v="0.14399999999999999"/>
    <n v="6.3E-2"/>
    <n v="1.1359999999999999"/>
    <n v="0.20699999999999999"/>
    <n v="261.74599999999998"/>
    <n v="47.780999999999999"/>
    <n v="0.74199999999999999"/>
    <n v="0"/>
    <n v="1781.6130000000001"/>
    <n v="1839.8710000000001"/>
    <n v="7.3479999999999999"/>
    <n v="0"/>
    <n v="186.80699999999999"/>
    <n v="58.258000000000003"/>
    <n v="1587.4590000000001"/>
    <m/>
    <n v="148317.18799999999"/>
    <n v="2.302"/>
    <n v="0"/>
    <n v="0"/>
    <n v="18.324000000000002"/>
    <n v="3.3450000000000002"/>
    <n v="10.862"/>
    <n v="10.852"/>
    <n v="0.44"/>
    <n v="0.08"/>
    <n v="3.58"/>
    <n v="0.65400000000000003"/>
    <n v="7.74"/>
    <n v="1.413"/>
    <n v="31.422000000000001"/>
    <n v="5.7359999999999998"/>
    <m/>
    <m/>
    <n v="812.49099999999999"/>
    <n v="0"/>
    <n v="0.14399999999999999"/>
    <n v="0.128"/>
    <n v="8.0000000000000002E-3"/>
    <n v="0"/>
    <n v="0.123"/>
    <n v="8.5999999999999993E-2"/>
    <n v="1E-3"/>
    <n v="0"/>
    <n v="9.5000000000000001E-2"/>
    <n v="8.0000000000000002E-3"/>
    <n v="0.311"/>
    <m/>
    <n v="0"/>
    <n v="0.28000000000000003"/>
    <n v="0.01"/>
    <n v="0.27"/>
    <m/>
    <n v="7.2999999999999995E-2"/>
    <n v="0"/>
    <n v="1E-3"/>
    <n v="1E-3"/>
    <n v="0"/>
    <n v="59.45"/>
    <n v="59.5"/>
    <n v="210.864"/>
    <n v="414.41800000000001"/>
  </r>
  <r>
    <x v="28"/>
    <x v="14"/>
    <s v="SGP"/>
    <n v="5570505"/>
    <n v="278927906200"/>
    <n v="0"/>
    <n v="0"/>
    <n v="52.252000000000002"/>
    <n v="1.37"/>
    <n v="2.6930000000000001"/>
    <n v="53.131999999999998"/>
    <n v="1.81"/>
    <n v="3.5270000000000001"/>
    <n v="9.5380000000000003"/>
    <n v="0.14499999999999999"/>
    <n v="6.4000000000000001E-2"/>
    <n v="9.3800000000000008"/>
    <n v="0.14299999999999999"/>
    <n v="6.3E-2"/>
    <n v="1.6779999999999999"/>
    <n v="0.30099999999999999"/>
    <n v="189.989"/>
    <n v="34.106000000000002"/>
    <n v="0.52"/>
    <n v="0"/>
    <n v="1833.865"/>
    <n v="1893.002"/>
    <n v="9.0259999999999998"/>
    <n v="0"/>
    <n v="206.02099999999999"/>
    <n v="59.137"/>
    <n v="1618.819"/>
    <m/>
    <n v="148692.516"/>
    <n v="2.266"/>
    <n v="0"/>
    <n v="0"/>
    <n v="19.213999999999999"/>
    <n v="3.4489999999999998"/>
    <n v="10.888999999999999"/>
    <n v="10.881"/>
    <n v="0.879"/>
    <n v="0.158"/>
    <n v="3.72"/>
    <n v="0.66800000000000004"/>
    <n v="8.06"/>
    <n v="1.4470000000000001"/>
    <n v="31.36"/>
    <n v="5.63"/>
    <m/>
    <m/>
    <n v="828.29200000000003"/>
    <n v="0"/>
    <n v="0.14699999999999999"/>
    <n v="0.13100000000000001"/>
    <n v="1.0999999999999999E-2"/>
    <n v="0"/>
    <n v="0.124"/>
    <n v="8.5999999999999993E-2"/>
    <n v="1E-3"/>
    <n v="0"/>
    <n v="0.10199999999999999"/>
    <n v="8.0000000000000002E-3"/>
    <n v="0.31"/>
    <m/>
    <n v="0"/>
    <n v="0.28899999999999998"/>
    <n v="1.7999999999999999E-2"/>
    <n v="0.26900000000000002"/>
    <m/>
    <n v="7.2999999999999995E-2"/>
    <n v="0"/>
    <n v="1E-3"/>
    <n v="1E-3"/>
    <n v="0"/>
    <n v="60.61"/>
    <n v="60.66"/>
    <n v="137.73599999999999"/>
    <n v="263.59899999999999"/>
  </r>
  <r>
    <x v="28"/>
    <x v="15"/>
    <s v="SGP"/>
    <n v="5650020"/>
    <n v="292677590700"/>
    <n v="0"/>
    <n v="0"/>
    <n v="56.466000000000001"/>
    <n v="4.2140000000000004"/>
    <n v="8.0640000000000001"/>
    <n v="56.942"/>
    <n v="3.8109999999999999"/>
    <n v="7.1719999999999997"/>
    <n v="10.077999999999999"/>
    <n v="0.153"/>
    <n v="6.5000000000000002E-2"/>
    <n v="9.9939999999999998"/>
    <n v="0.152"/>
    <n v="6.4000000000000001E-2"/>
    <n v="1.7509999999999999"/>
    <n v="0.31"/>
    <n v="164.65100000000001"/>
    <n v="29.141999999999999"/>
    <n v="0.442"/>
    <n v="0"/>
    <n v="1890.3309999999999"/>
    <n v="1949.9449999999999"/>
    <n v="10.776999999999999"/>
    <n v="0"/>
    <n v="225.57400000000001"/>
    <n v="59.613"/>
    <n v="1653.98"/>
    <m/>
    <n v="155468.984"/>
    <n v="2.3580000000000001"/>
    <n v="0"/>
    <n v="0"/>
    <n v="19.553000000000001"/>
    <n v="3.4609999999999999"/>
    <n v="11.041"/>
    <n v="11.032"/>
    <n v="0.47599999999999998"/>
    <n v="8.4000000000000005E-2"/>
    <n v="3.86"/>
    <n v="0.68300000000000005"/>
    <n v="8.39"/>
    <n v="1.4850000000000001"/>
    <n v="35.161000000000001"/>
    <n v="6.2229999999999999"/>
    <m/>
    <m/>
    <n v="878.40300000000002"/>
    <n v="0"/>
    <n v="0.159"/>
    <n v="0.13900000000000001"/>
    <n v="1.2E-2"/>
    <n v="0"/>
    <n v="0.124"/>
    <n v="8.6999999999999994E-2"/>
    <n v="2E-3"/>
    <n v="0"/>
    <n v="0.108"/>
    <n v="8.0000000000000002E-3"/>
    <n v="0.31"/>
    <m/>
    <n v="0"/>
    <n v="0.28799999999999998"/>
    <n v="8.9999999999999993E-3"/>
    <n v="0.29499999999999998"/>
    <m/>
    <n v="7.4999999999999997E-2"/>
    <n v="0"/>
    <n v="1E-3"/>
    <n v="1E-3"/>
    <n v="0"/>
    <n v="62.33"/>
    <n v="62.38"/>
    <n v="108.18600000000001"/>
    <n v="191.59399999999999"/>
  </r>
  <r>
    <x v="28"/>
    <x v="16"/>
    <s v="SGP"/>
    <n v="5711936"/>
    <n v="298427275200"/>
    <n v="0"/>
    <n v="0"/>
    <n v="35.654000000000003"/>
    <n v="-20.812000000000001"/>
    <n v="-36.856999999999999"/>
    <n v="35.984000000000002"/>
    <n v="-20.957999999999998"/>
    <n v="-36.805999999999997"/>
    <n v="6.3"/>
    <n v="9.5000000000000001E-2"/>
    <n v="3.9E-2"/>
    <n v="6.242"/>
    <n v="9.4E-2"/>
    <n v="3.7999999999999999E-2"/>
    <n v="1.8320000000000001"/>
    <n v="0.32100000000000001"/>
    <n v="150.42400000000001"/>
    <n v="26.335000000000001"/>
    <n v="0.39600000000000002"/>
    <n v="0"/>
    <n v="1925.9860000000001"/>
    <n v="1985.9290000000001"/>
    <n v="12.609"/>
    <n v="0"/>
    <n v="245.62"/>
    <n v="59.942999999999998"/>
    <n v="1667.7570000000001"/>
    <m/>
    <n v="162248.21900000001"/>
    <n v="2.4390000000000001"/>
    <n v="0"/>
    <n v="0"/>
    <n v="20.045999999999999"/>
    <n v="3.5089999999999999"/>
    <n v="11.166"/>
    <n v="11.170999999999999"/>
    <n v="0.33"/>
    <n v="5.8000000000000003E-2"/>
    <n v="3.96"/>
    <n v="0.69299999999999995"/>
    <n v="8.7799999999999994"/>
    <n v="1.5369999999999999"/>
    <n v="13.776999999999999"/>
    <n v="2.4119999999999999"/>
    <m/>
    <m/>
    <n v="926.75099999999998"/>
    <n v="0"/>
    <n v="0.1"/>
    <n v="0.09"/>
    <n v="1.2999999999999999E-2"/>
    <n v="0"/>
    <n v="0.124"/>
    <n v="8.6999999999999994E-2"/>
    <n v="2E-3"/>
    <n v="0"/>
    <n v="0.114"/>
    <n v="8.0000000000000002E-3"/>
    <n v="0.30599999999999999"/>
    <m/>
    <n v="0"/>
    <n v="0.28699999999999998"/>
    <n v="7.0000000000000001E-3"/>
    <n v="0.115"/>
    <m/>
    <n v="7.4999999999999997E-2"/>
    <n v="0"/>
    <n v="1E-3"/>
    <n v="1E-3"/>
    <n v="0"/>
    <n v="63.81"/>
    <n v="63.78"/>
    <n v="114.76900000000001"/>
    <n v="321.89400000000001"/>
  </r>
  <r>
    <x v="28"/>
    <x v="17"/>
    <s v="SGP"/>
    <n v="5764489"/>
    <n v="309176960000"/>
    <n v="0"/>
    <n v="0"/>
    <n v="37.156999999999996"/>
    <n v="1.502"/>
    <n v="4.2130000000000001"/>
    <n v="37.485999999999997"/>
    <n v="1.502"/>
    <n v="4.1749999999999998"/>
    <n v="6.5030000000000001"/>
    <n v="9.5000000000000001E-2"/>
    <n v="3.9E-2"/>
    <n v="6.4459999999999997"/>
    <n v="9.4E-2"/>
    <n v="3.9E-2"/>
    <n v="3.8660000000000001"/>
    <n v="0.67100000000000004"/>
    <n v="156.32400000000001"/>
    <n v="27.117999999999999"/>
    <n v="0.39400000000000002"/>
    <n v="0"/>
    <n v="1963.1420000000001"/>
    <n v="2023.415"/>
    <n v="16.475000000000001"/>
    <n v="0"/>
    <n v="265.77600000000001"/>
    <n v="60.273000000000003"/>
    <n v="1680.8920000000001"/>
    <m/>
    <n v="164801.43799999999"/>
    <n v="2.3959999999999999"/>
    <n v="0"/>
    <n v="0"/>
    <n v="20.155999999999999"/>
    <n v="3.4969999999999999"/>
    <n v="11.72"/>
    <n v="11.725"/>
    <n v="0.33"/>
    <n v="5.7000000000000002E-2"/>
    <n v="4.0599999999999996"/>
    <n v="0.70399999999999996"/>
    <n v="9.18"/>
    <n v="1.593"/>
    <n v="13.135"/>
    <n v="2.2789999999999999"/>
    <m/>
    <m/>
    <n v="949.99599999999998"/>
    <n v="0"/>
    <n v="0.10299999999999999"/>
    <n v="9.2999999999999999E-2"/>
    <n v="2.7E-2"/>
    <n v="0"/>
    <n v="0.123"/>
    <n v="8.7999999999999995E-2"/>
    <n v="2E-3"/>
    <n v="0"/>
    <n v="0.11899999999999999"/>
    <n v="8.0000000000000002E-3"/>
    <n v="0.30099999999999999"/>
    <m/>
    <n v="0"/>
    <n v="0.28199999999999997"/>
    <n v="8.0000000000000002E-3"/>
    <n v="0.107"/>
    <m/>
    <n v="7.4999999999999997E-2"/>
    <n v="0"/>
    <n v="1E-3"/>
    <n v="1E-3"/>
    <n v="0"/>
    <n v="67.59"/>
    <n v="67.56"/>
    <n v="119.167"/>
    <n v="320.71600000000001"/>
  </r>
  <r>
    <x v="28"/>
    <x v="18"/>
    <s v="SGP"/>
    <n v="5814543"/>
    <n v="323926644000"/>
    <n v="0"/>
    <n v="0"/>
    <n v="46.02"/>
    <n v="8.8629999999999995"/>
    <n v="23.853999999999999"/>
    <n v="46.35"/>
    <n v="8.8629999999999995"/>
    <n v="23.643999999999998"/>
    <n v="7.9710000000000001"/>
    <n v="0.113"/>
    <n v="4.9000000000000002E-2"/>
    <n v="7.915"/>
    <n v="0.112"/>
    <n v="4.8000000000000001E-2"/>
    <n v="2.0550000000000002"/>
    <n v="0.35299999999999998"/>
    <n v="163.45599999999999"/>
    <n v="28.111999999999998"/>
    <n v="0.39900000000000002"/>
    <n v="0"/>
    <n v="2009.162"/>
    <n v="2069.7649999999999"/>
    <n v="18.53"/>
    <n v="0"/>
    <n v="286.358"/>
    <n v="60.603000000000002"/>
    <n v="1704.2739999999999"/>
    <m/>
    <n v="163526.766"/>
    <n v="2.3180000000000001"/>
    <n v="0"/>
    <n v="0"/>
    <n v="20.582999999999998"/>
    <n v="3.54"/>
    <n v="11.44"/>
    <n v="11.446999999999999"/>
    <n v="0.33"/>
    <n v="5.7000000000000002E-2"/>
    <n v="4.1500000000000004"/>
    <n v="0.71399999999999997"/>
    <n v="9.5500000000000007"/>
    <n v="1.6419999999999999"/>
    <n v="23.382000000000001"/>
    <n v="4.0209999999999999"/>
    <m/>
    <m/>
    <n v="950.83299999999997"/>
    <n v="0"/>
    <n v="0.125"/>
    <n v="0.113"/>
    <n v="1.4E-2"/>
    <n v="0"/>
    <n v="0.123"/>
    <n v="8.7999999999999995E-2"/>
    <n v="2E-3"/>
    <n v="0"/>
    <n v="0.124"/>
    <n v="8.0000000000000002E-3"/>
    <n v="0.29899999999999999"/>
    <m/>
    <n v="0"/>
    <n v="0.27300000000000002"/>
    <n v="8.0000000000000002E-3"/>
    <n v="0.191"/>
    <m/>
    <n v="7.5999999999999998E-2"/>
    <n v="0"/>
    <n v="1E-3"/>
    <n v="1E-3"/>
    <n v="0"/>
    <n v="66.56"/>
    <n v="66.52"/>
    <n v="117.43600000000001"/>
    <n v="255.18600000000001"/>
  </r>
  <r>
    <x v="28"/>
    <x v="19"/>
    <s v="SGP"/>
    <n v="5866408"/>
    <n v="348676329000"/>
    <n v="0"/>
    <n v="0"/>
    <n v="29.917000000000002"/>
    <n v="-16.103000000000002"/>
    <n v="-34.991999999999997"/>
    <n v="30.245999999999999"/>
    <n v="-16.103000000000002"/>
    <n v="-34.743000000000002"/>
    <n v="5.1559999999999997"/>
    <n v="0.19247368421052632"/>
    <n v="3.2000000000000001E-2"/>
    <n v="5.0999999999999996"/>
    <n v="0.19021052631578944"/>
    <n v="3.2000000000000001E-2"/>
    <n v="1.9710000000000001"/>
    <n v="0.33600000000000002"/>
    <n v="159.93700000000001"/>
    <n v="27.263000000000002"/>
    <n v="0.58736842105263154"/>
    <n v="0"/>
    <n v="2039.079"/>
    <n v="2100.011"/>
    <n v="20.501000000000001"/>
    <n v="0"/>
    <n v="307.24700000000001"/>
    <n v="60.932000000000002"/>
    <n v="1711.3309999999999"/>
    <m/>
    <n v="158657.891"/>
    <n v="2.5891578947368417"/>
    <n v="0"/>
    <n v="0"/>
    <n v="20.888000000000002"/>
    <n v="3.5609999999999999"/>
    <n v="11.46"/>
    <n v="11.465"/>
    <n v="0.33"/>
    <n v="5.6000000000000001E-2"/>
    <n v="4.25"/>
    <n v="0.72399999999999998"/>
    <n v="9.94"/>
    <n v="1.694"/>
    <n v="7.0570000000000004"/>
    <n v="1.2030000000000001"/>
    <m/>
    <m/>
    <n v="930.75199999999995"/>
    <n v="0"/>
    <n v="8.1000000000000003E-2"/>
    <n v="7.2999999999999995E-2"/>
    <n v="1.2999999999999999E-2"/>
    <n v="0"/>
    <n v="0.123"/>
    <n v="8.7999999999999995E-2"/>
    <n v="3.0000000000000001E-3"/>
    <n v="0"/>
    <n v="0.129"/>
    <n v="8.0000000000000002E-3"/>
    <n v="0.29399999999999998"/>
    <m/>
    <n v="0"/>
    <n v="0.27300000000000002"/>
    <n v="7.0000000000000001E-3"/>
    <n v="5.7000000000000002E-2"/>
    <m/>
    <n v="7.5999999999999998E-2"/>
    <n v="0"/>
    <n v="1E-3"/>
    <n v="1E-3"/>
    <n v="0"/>
    <n v="67.260000000000005"/>
    <n v="67.23"/>
    <n v="130.02000000000001"/>
    <n v="434.60899999999998"/>
  </r>
  <r>
    <x v="28"/>
    <x v="20"/>
    <s v="SGP"/>
    <n v="5909874"/>
    <n v="324426013000"/>
    <n v="0"/>
    <n v="0"/>
    <n v="29.908999999999999"/>
    <n v="-7.0000000000000001E-3"/>
    <n v="-2.4E-2"/>
    <n v="30.239000000000001"/>
    <n v="-7.0000000000000001E-3"/>
    <n v="-2.3E-2"/>
    <n v="5.117"/>
    <n v="0.19247368421052632"/>
    <n v="3.3000000000000002E-2"/>
    <n v="5.0609999999999999"/>
    <n v="0.19021052631578944"/>
    <n v="3.3000000000000002E-2"/>
    <n v="1.865"/>
    <n v="0.315"/>
    <n v="143.245"/>
    <n v="24.238"/>
    <n v="0.58736842105263154"/>
    <n v="0"/>
    <n v="2068.9879999999998"/>
    <n v="2130.25"/>
    <n v="22.366"/>
    <n v="0"/>
    <n v="328.21800000000002"/>
    <n v="61.262"/>
    <n v="1718.405"/>
    <m/>
    <n v="154256.29699999999"/>
    <n v="2.5891578947368417"/>
    <n v="0"/>
    <n v="0"/>
    <n v="20.971"/>
    <n v="3.548"/>
    <n v="11.5153"/>
    <n v="11.5075"/>
    <n v="0.33"/>
    <n v="5.6000000000000001E-2"/>
    <n v="3.0229999999999997"/>
    <n v="0.59404999999999997"/>
    <n v="8.2390000000000008"/>
    <n v="1.6783999999999999"/>
    <n v="7.0739999999999998"/>
    <n v="1.1970000000000001"/>
    <m/>
    <m/>
    <n v="911.63499999999999"/>
    <n v="0"/>
    <n v="8.5000000000000006E-2"/>
    <n v="7.6999999999999999E-2"/>
    <n v="1.2999999999999999E-2"/>
    <n v="0"/>
    <n v="0.122"/>
    <n v="8.7999999999999995E-2"/>
    <n v="3.0000000000000001E-3"/>
    <n v="0"/>
    <n v="0.13300000000000001"/>
    <n v="8.0000000000000002E-3"/>
    <n v="0.28899999999999998"/>
    <m/>
    <n v="0"/>
    <n v="0.27800000000000002"/>
    <n v="8.0000000000000002E-3"/>
    <n v="6.3E-2"/>
    <m/>
    <n v="7.5999999999999998E-2"/>
    <n v="0"/>
    <n v="1E-3"/>
    <n v="1E-3"/>
    <n v="0"/>
    <n v="57.132000000000005"/>
    <n v="57.167999999999992"/>
    <n v="113.336"/>
    <n v="378.93"/>
  </r>
  <r>
    <x v="28"/>
    <x v="21"/>
    <s v="SGP"/>
    <n v="5941063"/>
    <n v="366348000000"/>
    <n v="0"/>
    <n v="0"/>
    <n v="32.506999999999998"/>
    <n v="2.597"/>
    <n v="8.6839999999999993"/>
    <n v="32.799999999999997"/>
    <n v="2.5609999999999999"/>
    <n v="8.468"/>
    <n v="5.5209999999999999"/>
    <n v="0.19247368421052632"/>
    <n v="3.5999999999999997E-2"/>
    <n v="5.4720000000000004"/>
    <n v="0.19021052631578944"/>
    <n v="3.5999999999999997E-2"/>
    <n v="3.3490000000000002"/>
    <n v="0.56399999999999995"/>
    <n v="155.20699999999999"/>
    <n v="30.712142857142865"/>
    <n v="0.58736842105263154"/>
    <n v="0"/>
    <n v="2101.4949999999999"/>
    <n v="2163.0500000000002"/>
    <n v="25.713999999999999"/>
    <n v="0"/>
    <n v="350.44299999999998"/>
    <n v="61.555"/>
    <n v="1725.338"/>
    <m/>
    <n v="153295.15599999999"/>
    <n v="2.5891578947368417"/>
    <n v="0"/>
    <n v="0"/>
    <n v="22.225000000000001"/>
    <n v="3.7410000000000001"/>
    <n v="11.5153"/>
    <n v="11.5075"/>
    <n v="0.29299999999999998"/>
    <n v="4.9000000000000002E-2"/>
    <n v="3.0229999999999997"/>
    <n v="0.59404999999999997"/>
    <n v="8.2390000000000008"/>
    <n v="1.6783999999999999"/>
    <n v="6.9329999999999998"/>
    <n v="1.167"/>
    <m/>
    <m/>
    <n v="910.73599999999999"/>
    <n v="0"/>
    <n v="8.7999999999999995E-2"/>
    <n v="0.08"/>
    <n v="2.1999999999999999E-2"/>
    <n v="0"/>
    <n v="0.121"/>
    <n v="8.6999999999999994E-2"/>
    <n v="3.0000000000000001E-3"/>
    <n v="0"/>
    <n v="0.13800000000000001"/>
    <n v="8.0000000000000002E-3"/>
    <n v="0.28499999999999998"/>
    <m/>
    <n v="0"/>
    <n v="0.28100000000000003"/>
    <n v="7.0000000000000001E-3"/>
    <n v="5.8999999999999997E-2"/>
    <m/>
    <n v="7.6999999999999999E-2"/>
    <n v="0"/>
    <n v="1E-3"/>
    <n v="1E-3"/>
    <n v="0"/>
    <n v="57.132000000000005"/>
    <n v="57.167999999999992"/>
    <n v="109.92414285714284"/>
    <n v="256.96728571428577"/>
  </r>
  <r>
    <x v="29"/>
    <x v="0"/>
    <s v="SVN"/>
    <n v="1984339"/>
    <n v="27189000000"/>
    <n v="0.49099999999999999"/>
    <n v="0.247"/>
    <n v="15.054"/>
    <n v="-0.35899999999999999"/>
    <n v="-2.327"/>
    <n v="14.577"/>
    <n v="-0.13900000000000001"/>
    <n v="-0.94299999999999995"/>
    <n v="7.3460000000000001"/>
    <n v="0.34200000000000003"/>
    <n v="0.185"/>
    <n v="7.5860000000000003"/>
    <n v="0.35299999999999998"/>
    <n v="0.191"/>
    <n v="5.819"/>
    <n v="2.9319999999999999"/>
    <n v="19.117000000000001"/>
    <n v="9.6340000000000003"/>
    <n v="0.44900000000000001"/>
    <n v="19.027000000000001"/>
    <n v="538.78800000000001"/>
    <n v="766.06600000000003"/>
    <n v="251.899"/>
    <n v="1.427"/>
    <n v="32.44"/>
    <n v="316.78899999999999"/>
    <n v="232.053"/>
    <n v="1.9419999999999999"/>
    <n v="39623.406000000003"/>
    <n v="1.845"/>
    <n v="0.11799999999999999"/>
    <n v="5.8999999999999997E-2"/>
    <n v="1.7050000000000001"/>
    <n v="0.85899999999999999"/>
    <n v="8.9450000000000003"/>
    <n v="4.2229999999999999"/>
    <n v="-0.47599999999999998"/>
    <n v="-0.24"/>
    <n v="2.16"/>
    <n v="1.089"/>
    <n v="0.86"/>
    <n v="0.433"/>
    <n v="6.7919999999999998"/>
    <n v="3.423"/>
    <n v="6.5000000000000002E-2"/>
    <n v="0.129"/>
    <n v="78.626000000000005"/>
    <n v="6.8000000000000005E-2"/>
    <n v="5.8999999999999997E-2"/>
    <n v="4.8000000000000001E-2"/>
    <n v="6.3E-2"/>
    <n v="0.10299999999999999"/>
    <n v="5.1999999999999998E-2"/>
    <n v="4.4999999999999998E-2"/>
    <n v="4.8000000000000001E-2"/>
    <n v="1.2999999999999999E-2"/>
    <n v="2.7E-2"/>
    <n v="4.9000000000000002E-2"/>
    <n v="6.3E-2"/>
    <n v="4.8000000000000001E-2"/>
    <n v="4.2000000000000003E-2"/>
    <n v="3.5999999999999997E-2"/>
    <n v="-8.9999999999999993E-3"/>
    <n v="6.6000000000000003E-2"/>
    <n v="0.06"/>
    <n v="4.4999999999999998E-2"/>
    <n v="0"/>
    <n v="0"/>
    <n v="1E-3"/>
    <n v="0"/>
    <n v="8.3800000000000008"/>
    <n v="17.75"/>
    <n v="4.0629999999999997"/>
    <n v="26.991"/>
  </r>
  <r>
    <x v="29"/>
    <x v="1"/>
    <s v="SVN"/>
    <n v="1982489"/>
    <n v="28228000000"/>
    <n v="0.505"/>
    <n v="0.255"/>
    <n v="16.303000000000001"/>
    <n v="1.2490000000000001"/>
    <n v="8.2959999999999994"/>
    <n v="16.045999999999999"/>
    <n v="1.4690000000000001"/>
    <n v="10.074999999999999"/>
    <n v="8.0939999999999994"/>
    <n v="0.36699999999999999"/>
    <n v="0.19500000000000001"/>
    <n v="8.2230000000000008"/>
    <n v="0.373"/>
    <n v="0.19800000000000001"/>
    <n v="6.4880000000000004"/>
    <n v="3.2730000000000001"/>
    <n v="20.16"/>
    <n v="10.169"/>
    <n v="0.46100000000000002"/>
    <n v="19.532"/>
    <n v="555.09100000000001"/>
    <n v="782.11199999999997"/>
    <n v="258.387"/>
    <n v="1.5620000000000001"/>
    <n v="34.19"/>
    <n v="316.53300000000002"/>
    <n v="239.33799999999999"/>
    <n v="2.081"/>
    <n v="41459.707000000002"/>
    <n v="1.881"/>
    <n v="0.13500000000000001"/>
    <n v="6.8000000000000005E-2"/>
    <n v="1.75"/>
    <n v="0.88300000000000001"/>
    <n v="9.4380000000000006"/>
    <n v="3.6269999999999998"/>
    <n v="-0.25600000000000001"/>
    <n v="-0.129"/>
    <n v="2.2599999999999998"/>
    <n v="1.1399999999999999"/>
    <n v="0.87"/>
    <n v="0.439"/>
    <n v="7.2859999999999996"/>
    <n v="3.6749999999999998"/>
    <n v="7.0000000000000007E-2"/>
    <n v="0.13900000000000001"/>
    <n v="82.192999999999998"/>
    <n v="6.7000000000000004E-2"/>
    <n v="6.4000000000000001E-2"/>
    <n v="5.2999999999999999E-2"/>
    <n v="7.0000000000000007E-2"/>
    <n v="0.10199999999999999"/>
    <n v="5.1999999999999998E-2"/>
    <n v="4.5999999999999999E-2"/>
    <n v="4.8000000000000001E-2"/>
    <n v="1.4E-2"/>
    <n v="2.7E-2"/>
    <n v="4.9000000000000002E-2"/>
    <n v="6.4000000000000001E-2"/>
    <n v="4.9000000000000002E-2"/>
    <n v="4.8000000000000001E-2"/>
    <n v="3.6999999999999998E-2"/>
    <n v="-5.0000000000000001E-3"/>
    <n v="7.0000000000000007E-2"/>
    <n v="6.5000000000000002E-2"/>
    <n v="4.4999999999999998E-2"/>
    <n v="0"/>
    <n v="0"/>
    <n v="1E-3"/>
    <n v="0"/>
    <n v="7.19"/>
    <n v="18.71"/>
    <n v="3.8580000000000001"/>
    <n v="23.663"/>
  </r>
  <r>
    <x v="29"/>
    <x v="2"/>
    <s v="SVN"/>
    <n v="1983769"/>
    <n v="29407000000"/>
    <n v="0.443"/>
    <n v="0.224"/>
    <n v="16.564"/>
    <n v="0.26200000000000001"/>
    <n v="1.607"/>
    <n v="16.564"/>
    <n v="0.51800000000000002"/>
    <n v="3.2309999999999999"/>
    <n v="8.35"/>
    <n v="0.36699999999999999"/>
    <n v="0.20300000000000001"/>
    <n v="8.35"/>
    <n v="0.36699999999999999"/>
    <n v="0.20300000000000001"/>
    <n v="6.8970000000000002"/>
    <n v="3.4769999999999999"/>
    <n v="19.553000000000001"/>
    <n v="9.8559999999999999"/>
    <n v="0.433"/>
    <n v="19.975999999999999"/>
    <n v="571.65499999999997"/>
    <n v="798.67700000000002"/>
    <n v="265.28399999999999"/>
    <n v="1.706"/>
    <n v="35.904000000000003"/>
    <n v="316.53300000000002"/>
    <n v="246.57400000000001"/>
    <n v="2.2120000000000002"/>
    <n v="41222.288999999997"/>
    <n v="1.81"/>
    <n v="0.14399999999999999"/>
    <n v="7.1999999999999995E-2"/>
    <n v="1.714"/>
    <n v="0.86399999999999999"/>
    <n v="9.4719999999999995"/>
    <n v="3.665"/>
    <n v="0"/>
    <n v="0"/>
    <n v="2.19"/>
    <n v="1.1040000000000001"/>
    <n v="0.85"/>
    <n v="0.42799999999999999"/>
    <n v="7.2359999999999998"/>
    <n v="3.6469999999999998"/>
    <n v="6.6000000000000003E-2"/>
    <n v="0.13"/>
    <n v="81.775000000000006"/>
    <n v="5.6000000000000001E-2"/>
    <n v="6.3E-2"/>
    <n v="5.2999999999999999E-2"/>
    <n v="7.0999999999999994E-2"/>
    <n v="0.1"/>
    <n v="5.1999999999999998E-2"/>
    <n v="4.5999999999999999E-2"/>
    <n v="4.9000000000000002E-2"/>
    <n v="1.4999999999999999E-2"/>
    <n v="2.7E-2"/>
    <n v="4.9000000000000002E-2"/>
    <n v="6.4000000000000001E-2"/>
    <n v="4.9000000000000002E-2"/>
    <n v="4.8000000000000001E-2"/>
    <n v="3.5000000000000003E-2"/>
    <n v="0"/>
    <n v="7.0000000000000007E-2"/>
    <n v="0.06"/>
    <n v="4.4999999999999998E-2"/>
    <n v="0"/>
    <n v="0"/>
    <n v="1E-3"/>
    <n v="0"/>
    <n v="7.27"/>
    <n v="18.79"/>
    <n v="2.988"/>
    <n v="18.04"/>
  </r>
  <r>
    <x v="29"/>
    <x v="3"/>
    <s v="SVN"/>
    <n v="1989413"/>
    <n v="30773000000"/>
    <n v="0.45100000000000001"/>
    <n v="0.22700000000000001"/>
    <n v="16.271000000000001"/>
    <n v="-0.29299999999999998"/>
    <n v="-1.77"/>
    <n v="16.527999999999999"/>
    <n v="-3.6999999999999998E-2"/>
    <n v="-0.221"/>
    <n v="8.3079999999999998"/>
    <n v="0.35699999999999998"/>
    <n v="0.20599999999999999"/>
    <n v="8.1790000000000003"/>
    <n v="0.35199999999999998"/>
    <n v="0.20300000000000001"/>
    <n v="6.484"/>
    <n v="3.2589999999999999"/>
    <n v="18.952000000000002"/>
    <n v="9.5259999999999998"/>
    <n v="0.41"/>
    <n v="20.427"/>
    <n v="587.92700000000002"/>
    <n v="815.20500000000004"/>
    <n v="271.76799999999997"/>
    <n v="1.8640000000000001"/>
    <n v="37.789000000000001"/>
    <n v="316.78899999999999"/>
    <n v="253.732"/>
    <n v="2.347"/>
    <n v="40319.898000000001"/>
    <n v="1.734"/>
    <n v="0.158"/>
    <n v="0.08"/>
    <n v="1.8839999999999999"/>
    <n v="0.94699999999999995"/>
    <n v="9.4250000000000007"/>
    <n v="3.6339999999999999"/>
    <n v="0.25600000000000001"/>
    <n v="0.129"/>
    <n v="2.23"/>
    <n v="1.121"/>
    <n v="0.86"/>
    <n v="0.432"/>
    <n v="7.1580000000000004"/>
    <n v="3.5979999999999999"/>
    <n v="6.8000000000000005E-2"/>
    <n v="0.13500000000000001"/>
    <n v="80.212999999999994"/>
    <n v="5.2999999999999999E-2"/>
    <n v="5.8999999999999997E-2"/>
    <n v="0.05"/>
    <n v="6.2E-2"/>
    <n v="9.8000000000000004E-2"/>
    <n v="5.1999999999999998E-2"/>
    <n v="4.5999999999999999E-2"/>
    <n v="4.9000000000000002E-2"/>
    <n v="1.6E-2"/>
    <n v="2.8000000000000001E-2"/>
    <n v="4.8000000000000001E-2"/>
    <n v="6.4000000000000001E-2"/>
    <n v="0.05"/>
    <n v="5.2999999999999999E-2"/>
    <n v="3.6999999999999998E-2"/>
    <n v="5.0000000000000001E-3"/>
    <n v="6.7000000000000004E-2"/>
    <n v="6.0999999999999999E-2"/>
    <n v="4.4999999999999998E-2"/>
    <n v="0"/>
    <n v="0"/>
    <n v="1E-3"/>
    <n v="0"/>
    <n v="7.23"/>
    <n v="18.75"/>
    <n v="2.681"/>
    <n v="16.475000000000001"/>
  </r>
  <r>
    <x v="29"/>
    <x v="4"/>
    <s v="SVN"/>
    <n v="1996731"/>
    <n v="32445000000"/>
    <n v="0.47299999999999998"/>
    <n v="0.23699999999999999"/>
    <n v="16.704999999999998"/>
    <n v="0.433"/>
    <n v="2.6619999999999999"/>
    <n v="16.777999999999999"/>
    <n v="0.25"/>
    <n v="1.512"/>
    <n v="8.4030000000000005"/>
    <n v="0.34899999999999998"/>
    <n v="0.19700000000000001"/>
    <n v="8.3659999999999997"/>
    <n v="0.34799999999999998"/>
    <n v="0.19600000000000001"/>
    <n v="6.6859999999999999"/>
    <n v="3.3479999999999999"/>
    <n v="19.18"/>
    <n v="9.6059999999999999"/>
    <n v="0.39900000000000002"/>
    <n v="20.9"/>
    <n v="604.63099999999997"/>
    <n v="831.98199999999997"/>
    <n v="278.45400000000001"/>
    <n v="2.0249999999999999"/>
    <n v="39.686999999999998"/>
    <n v="316.863"/>
    <n v="261.08600000000001"/>
    <n v="2.4790000000000001"/>
    <n v="42659.851999999999"/>
    <n v="1.772"/>
    <n v="0.161"/>
    <n v="8.1000000000000003E-2"/>
    <n v="1.8979999999999999"/>
    <n v="0.95099999999999996"/>
    <n v="9.4960000000000004"/>
    <n v="3.726"/>
    <n v="7.2999999999999995E-2"/>
    <n v="3.6999999999999998E-2"/>
    <n v="2.16"/>
    <n v="1.0820000000000001"/>
    <n v="0.82"/>
    <n v="0.41099999999999998"/>
    <n v="7.3540000000000001"/>
    <n v="3.6829999999999998"/>
    <n v="6.6000000000000003E-2"/>
    <n v="0.13200000000000001"/>
    <n v="85.18"/>
    <n v="5.1999999999999998E-2"/>
    <n v="5.8000000000000003E-2"/>
    <n v="4.9000000000000002E-2"/>
    <n v="6.0999999999999999E-2"/>
    <n v="9.6000000000000002E-2"/>
    <n v="5.1999999999999998E-2"/>
    <n v="4.5999999999999999E-2"/>
    <n v="4.9000000000000002E-2"/>
    <n v="1.7000000000000001E-2"/>
    <n v="2.8000000000000001E-2"/>
    <n v="4.8000000000000001E-2"/>
    <n v="6.4000000000000001E-2"/>
    <n v="0.05"/>
    <n v="0.05"/>
    <n v="3.5999999999999997E-2"/>
    <n v="1E-3"/>
    <n v="6.7000000000000004E-2"/>
    <n v="5.7000000000000002E-2"/>
    <n v="4.4999999999999998E-2"/>
    <n v="0"/>
    <n v="0"/>
    <n v="1E-3"/>
    <n v="0"/>
    <n v="7.44"/>
    <n v="18.96"/>
    <n v="2.476"/>
    <n v="14.82"/>
  </r>
  <r>
    <x v="29"/>
    <x v="5"/>
    <s v="SVN"/>
    <n v="2004780"/>
    <n v="34524000000"/>
    <n v="0.48699999999999999"/>
    <n v="0.24299999999999999"/>
    <n v="16.931999999999999"/>
    <n v="0.22800000000000001"/>
    <n v="1.3640000000000001"/>
    <n v="16.821999999999999"/>
    <n v="4.4999999999999998E-2"/>
    <n v="0.26600000000000001"/>
    <n v="8.391"/>
    <n v="0.33800000000000002"/>
    <n v="0.19700000000000001"/>
    <n v="8.4459999999999997"/>
    <n v="0.34"/>
    <n v="0.19900000000000001"/>
    <n v="6.649"/>
    <n v="3.3170000000000002"/>
    <n v="18.998999999999999"/>
    <n v="9.4770000000000003"/>
    <n v="0.38200000000000001"/>
    <n v="21.387"/>
    <n v="621.56399999999996"/>
    <n v="848.80499999999995"/>
    <n v="285.10300000000001"/>
    <n v="2.1909999999999998"/>
    <n v="41.615000000000002"/>
    <n v="316.75299999999999"/>
    <n v="268.62200000000001"/>
    <n v="2.645"/>
    <n v="42491.913999999997"/>
    <n v="1.712"/>
    <n v="0.16600000000000001"/>
    <n v="8.3000000000000004E-2"/>
    <n v="1.9279999999999999"/>
    <n v="0.96199999999999997"/>
    <n v="9.5869999999999997"/>
    <n v="3.8359999999999999"/>
    <n v="-0.11"/>
    <n v="-5.5E-2"/>
    <n v="2.17"/>
    <n v="1.0820000000000001"/>
    <n v="0.82"/>
    <n v="0.40899999999999997"/>
    <n v="7.5359999999999996"/>
    <n v="3.7589999999999999"/>
    <n v="8.3000000000000004E-2"/>
    <n v="0.16700000000000001"/>
    <n v="85.186999999999998"/>
    <n v="0.05"/>
    <n v="5.7000000000000002E-2"/>
    <n v="4.9000000000000002E-2"/>
    <n v="5.8000000000000003E-2"/>
    <n v="9.4E-2"/>
    <n v="5.1999999999999998E-2"/>
    <n v="4.5999999999999999E-2"/>
    <n v="4.9000000000000002E-2"/>
    <n v="1.7999999999999999E-2"/>
    <n v="2.8000000000000001E-2"/>
    <n v="4.7E-2"/>
    <n v="6.4000000000000001E-2"/>
    <n v="5.0999999999999997E-2"/>
    <n v="4.8000000000000001E-2"/>
    <n v="3.5999999999999997E-2"/>
    <n v="-2E-3"/>
    <n v="6.8000000000000005E-2"/>
    <n v="6.9000000000000006E-2"/>
    <n v="4.3999999999999997E-2"/>
    <n v="0"/>
    <n v="0"/>
    <n v="1E-3"/>
    <n v="0"/>
    <n v="7.69"/>
    <n v="19.22"/>
    <n v="2.0670000000000002"/>
    <n v="12.206"/>
  </r>
  <r>
    <x v="29"/>
    <x v="6"/>
    <s v="SVN"/>
    <n v="2013577"/>
    <n v="37053000000"/>
    <n v="0.51200000000000001"/>
    <n v="0.254"/>
    <n v="17.178000000000001"/>
    <n v="0.246"/>
    <n v="1.4530000000000001"/>
    <n v="16.885000000000002"/>
    <n v="6.3E-2"/>
    <n v="0.373"/>
    <n v="8.3859999999999992"/>
    <n v="0.32200000000000001"/>
    <n v="0.19600000000000001"/>
    <n v="8.5310000000000006"/>
    <n v="0.32800000000000001"/>
    <n v="0.2"/>
    <n v="6.6970000000000001"/>
    <n v="3.3260000000000001"/>
    <n v="20.957999999999998"/>
    <n v="10.407999999999999"/>
    <n v="0.4"/>
    <n v="21.899000000000001"/>
    <n v="638.74199999999996"/>
    <n v="865.69"/>
    <n v="291.8"/>
    <n v="2.371"/>
    <n v="43.517000000000003"/>
    <n v="316.45999999999998"/>
    <n v="276.33"/>
    <n v="2.8250000000000002"/>
    <n v="42687.347999999998"/>
    <n v="1.6419999999999999"/>
    <n v="0.18"/>
    <n v="8.8999999999999996E-2"/>
    <n v="1.9019999999999999"/>
    <n v="0.94499999999999995"/>
    <n v="9.7089999999999996"/>
    <n v="3.9830000000000001"/>
    <n v="-0.29299999999999998"/>
    <n v="-0.14599999999999999"/>
    <n v="2.1"/>
    <n v="1.0429999999999999"/>
    <n v="0.82"/>
    <n v="0.40699999999999997"/>
    <n v="7.7080000000000002"/>
    <n v="3.8279999999999998"/>
    <n v="8.8999999999999996E-2"/>
    <n v="0.18"/>
    <n v="85.953999999999994"/>
    <n v="4.9000000000000002E-2"/>
    <n v="5.6000000000000001E-2"/>
    <n v="4.7E-2"/>
    <n v="5.5E-2"/>
    <n v="9.1999999999999998E-2"/>
    <n v="5.2999999999999999E-2"/>
    <n v="4.5999999999999999E-2"/>
    <n v="0.05"/>
    <n v="1.9E-2"/>
    <n v="2.8000000000000001E-2"/>
    <n v="4.7E-2"/>
    <n v="6.4000000000000001E-2"/>
    <n v="5.1999999999999998E-2"/>
    <n v="5.1999999999999998E-2"/>
    <n v="3.5000000000000003E-2"/>
    <n v="-6.0000000000000001E-3"/>
    <n v="6.9000000000000006E-2"/>
    <n v="7.0999999999999994E-2"/>
    <n v="4.3999999999999997E-2"/>
    <n v="0"/>
    <n v="0"/>
    <n v="1E-3"/>
    <n v="0"/>
    <n v="8.02"/>
    <n v="19.55"/>
    <n v="3.7789999999999999"/>
    <n v="22"/>
  </r>
  <r>
    <x v="29"/>
    <x v="7"/>
    <s v="SVN"/>
    <n v="2023230"/>
    <n v="40042000000"/>
    <n v="0.54300000000000004"/>
    <n v="0.26800000000000002"/>
    <n v="17.343"/>
    <n v="0.16400000000000001"/>
    <n v="0.95799999999999996"/>
    <n v="24.707000000000001"/>
    <n v="7.8220000000000001"/>
    <n v="46.326000000000001"/>
    <n v="12.212"/>
    <n v="0.443"/>
    <n v="0.28899999999999998"/>
    <n v="8.5719999999999992"/>
    <n v="0.311"/>
    <n v="0.20300000000000001"/>
    <n v="6.9409999999999998"/>
    <n v="3.431"/>
    <n v="22.852"/>
    <n v="11.295"/>
    <n v="0.41"/>
    <n v="22.442"/>
    <n v="656.08500000000004"/>
    <n v="890.39700000000005"/>
    <n v="298.74099999999999"/>
    <n v="2.5579999999999998"/>
    <n v="45.402000000000001"/>
    <n v="323.82400000000001"/>
    <n v="283.93700000000001"/>
    <n v="3.004"/>
    <n v="42242.93"/>
    <n v="1.5329999999999999"/>
    <n v="0.187"/>
    <n v="9.1999999999999998E-2"/>
    <n v="1.8859999999999999"/>
    <n v="0.93200000000000005"/>
    <n v="9.6479999999999997"/>
    <n v="3.9489999999999998"/>
    <n v="7.3650000000000002"/>
    <n v="3.64"/>
    <n v="2.08"/>
    <n v="1.028"/>
    <n v="0.83"/>
    <n v="0.41"/>
    <n v="7.6070000000000002"/>
    <n v="3.76"/>
    <n v="8.7999999999999995E-2"/>
    <n v="0.17899999999999999"/>
    <n v="85.466999999999999"/>
    <n v="4.8000000000000001E-2"/>
    <n v="5.5E-2"/>
    <n v="6.9000000000000006E-2"/>
    <n v="5.3999999999999999E-2"/>
    <n v="0.09"/>
    <n v="5.2999999999999999E-2"/>
    <n v="4.5999999999999999E-2"/>
    <n v="0.05"/>
    <n v="0.02"/>
    <n v="2.9000000000000001E-2"/>
    <n v="4.8000000000000001E-2"/>
    <n v="6.4000000000000001E-2"/>
    <n v="5.2999999999999999E-2"/>
    <n v="5.0999999999999997E-2"/>
    <n v="3.3000000000000002E-2"/>
    <n v="0.16600000000000001"/>
    <n v="6.7000000000000004E-2"/>
    <n v="6.9000000000000006E-2"/>
    <n v="4.3999999999999997E-2"/>
    <n v="0"/>
    <n v="0"/>
    <n v="1E-3"/>
    <n v="0"/>
    <n v="7.99"/>
    <n v="19.52"/>
    <n v="5.51"/>
    <n v="31.768999999999998"/>
  </r>
  <r>
    <x v="29"/>
    <x v="8"/>
    <s v="SVN"/>
    <n v="2034037"/>
    <n v="42333000000"/>
    <n v="0.59299999999999997"/>
    <n v="0.29199999999999998"/>
    <n v="18.277999999999999"/>
    <n v="0.93600000000000005"/>
    <n v="5.3949999999999996"/>
    <n v="21.245999999999999"/>
    <n v="-3.4609999999999999"/>
    <n v="-14.009"/>
    <n v="10.445"/>
    <n v="0.37"/>
    <n v="0.22700000000000001"/>
    <n v="8.9860000000000007"/>
    <n v="0.31900000000000001"/>
    <n v="0.19500000000000001"/>
    <n v="6.68"/>
    <n v="3.2839999999999998"/>
    <n v="23.363"/>
    <n v="11.486000000000001"/>
    <n v="0.40699999999999997"/>
    <n v="23.035"/>
    <n v="674.36300000000006"/>
    <n v="911.64400000000001"/>
    <n v="305.42099999999999"/>
    <n v="2.7290000000000001"/>
    <n v="47.28"/>
    <n v="326.79199999999997"/>
    <n v="292.721"/>
    <n v="3.177"/>
    <n v="46037.57"/>
    <n v="1.633"/>
    <n v="0.17199999999999999"/>
    <n v="8.4000000000000005E-2"/>
    <n v="1.8779999999999999"/>
    <n v="0.92300000000000004"/>
    <n v="10.074"/>
    <n v="4.41"/>
    <n v="2.968"/>
    <n v="1.4590000000000001"/>
    <n v="2.04"/>
    <n v="1.0029999999999999"/>
    <n v="0.83"/>
    <n v="0.40799999999999997"/>
    <n v="8.7840000000000007"/>
    <n v="4.319"/>
    <n v="8.5000000000000006E-2"/>
    <n v="0.17199999999999999"/>
    <n v="93.641999999999996"/>
    <n v="5.1999999999999998E-2"/>
    <n v="5.7000000000000002E-2"/>
    <n v="5.8000000000000003E-2"/>
    <n v="5.0999999999999997E-2"/>
    <n v="8.8999999999999996E-2"/>
    <n v="5.2999999999999999E-2"/>
    <n v="4.7E-2"/>
    <n v="0.05"/>
    <n v="0.02"/>
    <n v="2.9000000000000001E-2"/>
    <n v="4.8000000000000001E-2"/>
    <n v="6.5000000000000002E-2"/>
    <n v="5.2999999999999999E-2"/>
    <n v="4.5999999999999999E-2"/>
    <n v="3.2000000000000001E-2"/>
    <n v="6.4000000000000001E-2"/>
    <n v="7.8E-2"/>
    <n v="6.6000000000000003E-2"/>
    <n v="4.3999999999999997E-2"/>
    <n v="0"/>
    <n v="0"/>
    <n v="1E-3"/>
    <n v="0"/>
    <n v="8.9700000000000006"/>
    <n v="20.49"/>
    <n v="5.0839999999999996"/>
    <n v="27.817"/>
  </r>
  <r>
    <x v="29"/>
    <x v="9"/>
    <s v="SVN"/>
    <n v="2045578"/>
    <n v="38919000000"/>
    <n v="0.42199999999999999"/>
    <n v="0.20599999999999999"/>
    <n v="16.204000000000001"/>
    <n v="-2.0739999999999998"/>
    <n v="-11.349"/>
    <n v="19.245000000000001"/>
    <n v="-2.0009999999999999"/>
    <n v="-9.4190000000000005"/>
    <n v="9.4079999999999995"/>
    <n v="0.36499999999999999"/>
    <n v="0.222"/>
    <n v="7.9210000000000003"/>
    <n v="0.308"/>
    <n v="0.187"/>
    <n v="6.141"/>
    <n v="3.0019999999999998"/>
    <n v="19.361999999999998"/>
    <n v="9.4649999999999999"/>
    <n v="0.36799999999999999"/>
    <n v="23.456"/>
    <n v="690.56700000000001"/>
    <n v="930.88900000000001"/>
    <n v="311.56200000000001"/>
    <n v="2.903"/>
    <n v="49.064999999999998"/>
    <n v="329.83300000000003"/>
    <n v="300.29199999999997"/>
    <n v="3.2890000000000001"/>
    <n v="42289.82"/>
    <n v="1.643"/>
    <n v="0.17299999999999999"/>
    <n v="8.5000000000000006E-2"/>
    <n v="1.7849999999999999"/>
    <n v="0.873"/>
    <n v="9.0489999999999995"/>
    <n v="3.4169999999999998"/>
    <n v="3.0409999999999999"/>
    <n v="1.4870000000000001"/>
    <n v="1.93"/>
    <n v="0.94299999999999995"/>
    <n v="0.81"/>
    <n v="0.39600000000000002"/>
    <n v="7.5709999999999997"/>
    <n v="3.7010000000000001"/>
    <n v="5.5E-2"/>
    <n v="0.112"/>
    <n v="86.507000000000005"/>
    <n v="3.5999999999999997E-2"/>
    <n v="5.0999999999999997E-2"/>
    <n v="5.2999999999999999E-2"/>
    <n v="4.7E-2"/>
    <n v="8.5999999999999993E-2"/>
    <n v="5.2999999999999999E-2"/>
    <n v="4.7E-2"/>
    <n v="0.05"/>
    <n v="2.1000000000000001E-2"/>
    <n v="2.9000000000000001E-2"/>
    <n v="4.8000000000000001E-2"/>
    <n v="6.5000000000000002E-2"/>
    <n v="5.2999999999999999E-2"/>
    <n v="4.5999999999999999E-2"/>
    <n v="3.1E-2"/>
    <n v="0.06"/>
    <n v="6.9000000000000006E-2"/>
    <n v="4.5999999999999999E-2"/>
    <n v="4.3999999999999997E-2"/>
    <n v="0"/>
    <n v="0"/>
    <n v="1E-3"/>
    <n v="0"/>
    <n v="6.99"/>
    <n v="18.510000000000002"/>
    <n v="3.1579999999999999"/>
    <n v="19.489999999999998"/>
  </r>
  <r>
    <x v="29"/>
    <x v="10"/>
    <s v="SVN"/>
    <n v="2057294"/>
    <n v="40918000000"/>
    <n v="0.35799999999999998"/>
    <n v="0.17399999999999999"/>
    <n v="16.46"/>
    <n v="0.255"/>
    <n v="1.577"/>
    <n v="19.904"/>
    <n v="0.65900000000000003"/>
    <n v="3.4220000000000002"/>
    <n v="9.6750000000000007"/>
    <n v="0.375"/>
    <n v="0.23"/>
    <n v="8.0009999999999994"/>
    <n v="0.31"/>
    <n v="0.19"/>
    <n v="6.2839999999999998"/>
    <n v="3.0539999999999998"/>
    <n v="19.942"/>
    <n v="9.6929999999999996"/>
    <n v="0.376"/>
    <n v="23.814"/>
    <n v="707.02700000000004"/>
    <n v="950.79200000000003"/>
    <n v="317.846"/>
    <n v="3.077"/>
    <n v="50.947000000000003"/>
    <n v="333.27699999999999"/>
    <n v="307.916"/>
    <n v="3.427"/>
    <n v="42123.358999999997"/>
    <n v="1.633"/>
    <n v="0.17399999999999999"/>
    <n v="8.5000000000000006E-2"/>
    <n v="1.8819999999999999"/>
    <n v="0.91500000000000004"/>
    <n v="9.1430000000000007"/>
    <n v="3.5430000000000001"/>
    <n v="3.444"/>
    <n v="1.6739999999999999"/>
    <n v="1.93"/>
    <n v="0.93799999999999994"/>
    <n v="0.82"/>
    <n v="0.39900000000000002"/>
    <n v="7.6239999999999997"/>
    <n v="3.706"/>
    <n v="6.7000000000000004E-2"/>
    <n v="0.13800000000000001"/>
    <n v="86.66"/>
    <n v="2.9000000000000001E-2"/>
    <n v="4.9000000000000002E-2"/>
    <n v="5.1999999999999998E-2"/>
    <n v="4.4999999999999998E-2"/>
    <n v="8.4000000000000005E-2"/>
    <n v="5.2999999999999999E-2"/>
    <n v="4.7E-2"/>
    <n v="4.9000000000000002E-2"/>
    <n v="2.1999999999999999E-2"/>
    <n v="2.9000000000000001E-2"/>
    <n v="4.8000000000000001E-2"/>
    <n v="6.5000000000000002E-2"/>
    <n v="5.2999999999999999E-2"/>
    <n v="4.5999999999999999E-2"/>
    <n v="0.03"/>
    <n v="7.0999999999999994E-2"/>
    <n v="6.7000000000000004E-2"/>
    <n v="5.6000000000000001E-2"/>
    <n v="4.3999999999999997E-2"/>
    <n v="0"/>
    <n v="0"/>
    <n v="1E-3"/>
    <n v="0"/>
    <n v="7.29"/>
    <n v="18.809999999999999"/>
    <n v="3.4820000000000002"/>
    <n v="21.157"/>
  </r>
  <r>
    <x v="29"/>
    <x v="11"/>
    <s v="SVN"/>
    <n v="2065457"/>
    <n v="43993000000"/>
    <n v="0.30599999999999999"/>
    <n v="0.14799999999999999"/>
    <n v="16.359000000000002"/>
    <n v="-0.10100000000000001"/>
    <n v="-0.61299999999999999"/>
    <n v="19.949000000000002"/>
    <n v="4.5999999999999999E-2"/>
    <n v="0.22900000000000001"/>
    <n v="9.6590000000000007"/>
    <n v="0.375"/>
    <n v="0.23699999999999999"/>
    <n v="7.92"/>
    <n v="0.308"/>
    <n v="0.19400000000000001"/>
    <n v="6.327"/>
    <n v="3.0630000000000002"/>
    <n v="21.41"/>
    <n v="10.366"/>
    <n v="0.40200000000000002"/>
    <n v="24.12"/>
    <n v="723.38499999999999"/>
    <n v="970.74199999999996"/>
    <n v="324.17200000000003"/>
    <n v="3.2629999999999999"/>
    <n v="52.698"/>
    <n v="336.86799999999999"/>
    <n v="315.572"/>
    <n v="3.56"/>
    <n v="40734.336000000003"/>
    <n v="1.5820000000000001"/>
    <n v="0.187"/>
    <n v="0.09"/>
    <n v="1.7509999999999999"/>
    <n v="0.84799999999999998"/>
    <n v="9.0779999999999994"/>
    <n v="7.8049999999999997"/>
    <n v="3.5910000000000002"/>
    <n v="1.738"/>
    <n v="1.91"/>
    <n v="0.92500000000000004"/>
    <n v="0.83"/>
    <n v="0.40200000000000002"/>
    <n v="7.6559999999999997"/>
    <n v="3.7069999999999999"/>
    <n v="6.4000000000000001E-2"/>
    <n v="0.13300000000000001"/>
    <n v="84.135000000000005"/>
    <n v="2.3E-2"/>
    <n v="4.7E-2"/>
    <n v="5.0999999999999997E-2"/>
    <n v="4.2999999999999997E-2"/>
    <n v="8.1000000000000003E-2"/>
    <n v="5.2999999999999999E-2"/>
    <n v="4.7E-2"/>
    <n v="4.9000000000000002E-2"/>
    <n v="2.3E-2"/>
    <n v="2.9000000000000001E-2"/>
    <n v="4.8000000000000001E-2"/>
    <n v="6.5000000000000002E-2"/>
    <n v="5.2999999999999999E-2"/>
    <n v="0.05"/>
    <n v="2.7E-2"/>
    <n v="7.1999999999999995E-2"/>
    <n v="6.7000000000000004E-2"/>
    <n v="4.8000000000000001E-2"/>
    <n v="4.3999999999999997E-2"/>
    <n v="0"/>
    <n v="0"/>
    <n v="1E-3"/>
    <n v="0"/>
    <n v="16.12"/>
    <n v="18.75"/>
    <n v="5.0510000000000002"/>
    <n v="30.876000000000001"/>
  </r>
  <r>
    <x v="29"/>
    <x v="12"/>
    <s v="SVN"/>
    <n v="2069365"/>
    <n v="45422000000"/>
    <n v="0.316"/>
    <n v="0.153"/>
    <n v="15.760999999999999"/>
    <n v="-0.59799999999999998"/>
    <n v="-3.6560000000000001"/>
    <n v="19.937000000000001"/>
    <n v="-1.2E-2"/>
    <n v="-5.8999999999999997E-2"/>
    <n v="9.6349999999999998"/>
    <n v="0.38500000000000001"/>
    <n v="0.24399999999999999"/>
    <n v="7.6159999999999997"/>
    <n v="0.30399999999999999"/>
    <n v="0.193"/>
    <n v="5.992"/>
    <n v="2.8959999999999999"/>
    <n v="18.937000000000001"/>
    <n v="9.1509999999999998"/>
    <n v="0.36599999999999999"/>
    <n v="24.436"/>
    <n v="739.14599999999996"/>
    <n v="990.67899999999997"/>
    <n v="330.16500000000002"/>
    <n v="3.4529999999999998"/>
    <n v="54.381999999999998"/>
    <n v="341.04500000000002"/>
    <n v="323.03399999999999"/>
    <n v="3.6760000000000002"/>
    <n v="39508.945"/>
    <n v="1.579"/>
    <n v="0.19"/>
    <n v="9.1999999999999998E-2"/>
    <n v="1.6839999999999999"/>
    <n v="0.81399999999999995"/>
    <n v="8.766"/>
    <n v="7.4950000000000001"/>
    <n v="4.1769999999999996"/>
    <n v="2.0179999999999998"/>
    <n v="1.86"/>
    <n v="0.89900000000000002"/>
    <n v="0.83"/>
    <n v="0.40100000000000002"/>
    <n v="7.4619999999999997"/>
    <n v="3.6059999999999999"/>
    <n v="5.6000000000000001E-2"/>
    <n v="0.11700000000000001"/>
    <n v="81.757999999999996"/>
    <n v="2.3E-2"/>
    <n v="4.4999999999999998E-2"/>
    <n v="0.05"/>
    <n v="0.04"/>
    <n v="7.8E-2"/>
    <n v="5.1999999999999998E-2"/>
    <n v="4.7E-2"/>
    <n v="4.9000000000000002E-2"/>
    <n v="2.3E-2"/>
    <n v="2.9000000000000001E-2"/>
    <n v="4.9000000000000002E-2"/>
    <n v="6.5000000000000002E-2"/>
    <n v="5.2999999999999999E-2"/>
    <n v="0.05"/>
    <n v="2.5999999999999999E-2"/>
    <n v="8.6999999999999994E-2"/>
    <n v="6.5000000000000002E-2"/>
    <n v="4.2000000000000003E-2"/>
    <n v="4.3999999999999997E-2"/>
    <n v="0"/>
    <n v="0"/>
    <n v="1E-3"/>
    <n v="0"/>
    <n v="15.51"/>
    <n v="18.14"/>
    <n v="3.1760000000000002"/>
    <n v="20.154"/>
  </r>
  <r>
    <x v="29"/>
    <x v="13"/>
    <s v="SVN"/>
    <n v="2072374"/>
    <n v="46962000000"/>
    <n v="0.39100000000000001"/>
    <n v="0.189"/>
    <n v="15.132999999999999"/>
    <n v="-0.627"/>
    <n v="-3.9790000000000001"/>
    <n v="18.943999999999999"/>
    <n v="-0.99399999999999999"/>
    <n v="-4.984"/>
    <n v="9.141"/>
    <n v="0.37"/>
    <n v="0.23400000000000001"/>
    <n v="7.3019999999999996"/>
    <n v="0.29599999999999999"/>
    <n v="0.187"/>
    <n v="5.7409999999999997"/>
    <n v="2.77"/>
    <n v="18.079000000000001"/>
    <n v="8.7240000000000002"/>
    <n v="0.35299999999999998"/>
    <n v="24.827000000000002"/>
    <n v="754.279"/>
    <n v="1009.623"/>
    <n v="335.90499999999997"/>
    <n v="3.6080000000000001"/>
    <n v="56.024000000000001"/>
    <n v="344.85599999999999"/>
    <n v="330.13600000000002"/>
    <n v="3.778"/>
    <n v="39029.038999999997"/>
    <n v="1.58"/>
    <n v="0.155"/>
    <n v="7.4999999999999997E-2"/>
    <n v="1.643"/>
    <n v="0.79300000000000004"/>
    <n v="8.4489999999999998"/>
    <n v="7.18"/>
    <n v="3.8109999999999999"/>
    <n v="1.839"/>
    <n v="1.82"/>
    <n v="0.878"/>
    <n v="0.79"/>
    <n v="0.38100000000000001"/>
    <n v="7.1029999999999998"/>
    <n v="3.427"/>
    <n v="4.9000000000000002E-2"/>
    <n v="0.10199999999999999"/>
    <n v="80.882999999999996"/>
    <n v="2.7E-2"/>
    <n v="4.2999999999999997E-2"/>
    <n v="4.7E-2"/>
    <n v="3.7999999999999999E-2"/>
    <n v="7.5999999999999998E-2"/>
    <n v="5.1999999999999998E-2"/>
    <n v="4.7E-2"/>
    <n v="4.9000000000000002E-2"/>
    <n v="2.4E-2"/>
    <n v="2.9000000000000001E-2"/>
    <n v="4.9000000000000002E-2"/>
    <n v="6.5000000000000002E-2"/>
    <n v="5.1999999999999998E-2"/>
    <n v="0.04"/>
    <n v="2.5000000000000001E-2"/>
    <n v="8.2000000000000003E-2"/>
    <n v="6.0999999999999999E-2"/>
    <n v="3.5000000000000003E-2"/>
    <n v="4.2999999999999997E-2"/>
    <n v="0"/>
    <n v="0"/>
    <n v="1E-3"/>
    <n v="0"/>
    <n v="14.88"/>
    <n v="17.510000000000002"/>
    <n v="2.9460000000000002"/>
    <n v="19.466999999999999"/>
  </r>
  <r>
    <x v="29"/>
    <x v="14"/>
    <s v="SVN"/>
    <n v="2074923"/>
    <n v="49126000000"/>
    <n v="0.41799999999999998"/>
    <n v="0.20200000000000001"/>
    <n v="13.568"/>
    <n v="-1.5649999999999999"/>
    <n v="-10.342000000000001"/>
    <n v="17.196000000000002"/>
    <n v="-1.748"/>
    <n v="-9.2289999999999992"/>
    <n v="8.2870000000000008"/>
    <n v="0.32600000000000001"/>
    <n v="0.20699999999999999"/>
    <n v="6.5389999999999997"/>
    <n v="0.25700000000000001"/>
    <n v="0.16400000000000001"/>
    <n v="4.5049999999999999"/>
    <n v="2.1709999999999998"/>
    <n v="17.620999999999999"/>
    <n v="8.4930000000000003"/>
    <n v="0.33400000000000002"/>
    <n v="25.245000000000001"/>
    <n v="767.84699999999998"/>
    <n v="1026.819"/>
    <n v="340.41"/>
    <n v="3.7189999999999999"/>
    <n v="57.512999999999998"/>
    <n v="348.483"/>
    <n v="337.08300000000003"/>
    <n v="3.8769999999999998"/>
    <n v="39987.75"/>
    <n v="1.5720000000000001"/>
    <n v="0.111"/>
    <n v="5.2999999999999999E-2"/>
    <n v="1.488"/>
    <n v="0.71699999999999997"/>
    <n v="7.7160000000000002"/>
    <n v="6.4480000000000004"/>
    <n v="3.6269999999999998"/>
    <n v="1.748"/>
    <n v="1.74"/>
    <n v="0.83899999999999997"/>
    <n v="0.79"/>
    <n v="0.38100000000000001"/>
    <n v="6.9470000000000001"/>
    <n v="3.3479999999999999"/>
    <n v="4.8000000000000001E-2"/>
    <n v="9.9000000000000005E-2"/>
    <n v="82.971999999999994"/>
    <n v="2.8000000000000001E-2"/>
    <n v="3.7999999999999999E-2"/>
    <n v="4.2000000000000003E-2"/>
    <n v="0.03"/>
    <n v="7.3999999999999996E-2"/>
    <n v="5.1999999999999998E-2"/>
    <n v="4.7E-2"/>
    <n v="4.8000000000000001E-2"/>
    <n v="2.4E-2"/>
    <n v="2.8000000000000001E-2"/>
    <n v="4.9000000000000002E-2"/>
    <n v="6.5000000000000002E-2"/>
    <n v="5.0999999999999997E-2"/>
    <n v="2.9000000000000001E-2"/>
    <n v="2.1999999999999999E-2"/>
    <n v="7.3999999999999996E-2"/>
    <n v="5.8999999999999997E-2"/>
    <n v="3.2000000000000001E-2"/>
    <n v="4.2999999999999997E-2"/>
    <n v="0"/>
    <n v="0"/>
    <n v="1E-3"/>
    <n v="0"/>
    <n v="13.38"/>
    <n v="16.010000000000002"/>
    <n v="4.0529999999999999"/>
    <n v="29.873000000000001"/>
  </r>
  <r>
    <x v="29"/>
    <x v="15"/>
    <s v="SVN"/>
    <n v="2080865"/>
    <n v="51351000000"/>
    <n v="0.36699999999999999"/>
    <n v="0.17599999999999999"/>
    <n v="13.653"/>
    <n v="8.5000000000000006E-2"/>
    <n v="0.627"/>
    <n v="17.317"/>
    <n v="0.122"/>
    <n v="0.70799999999999996"/>
    <n v="8.3219999999999992"/>
    <n v="0.32100000000000001"/>
    <n v="0.23100000000000001"/>
    <n v="6.5609999999999999"/>
    <n v="0.253"/>
    <n v="0.182"/>
    <n v="4.6150000000000002"/>
    <n v="2.218"/>
    <n v="17.634"/>
    <n v="8.4740000000000002"/>
    <n v="0.32600000000000001"/>
    <n v="25.613"/>
    <n v="781.5"/>
    <n v="1044.136"/>
    <n v="345.02600000000001"/>
    <n v="3.8359999999999999"/>
    <n v="59.091000000000001"/>
    <n v="352.14699999999999"/>
    <n v="343.95699999999999"/>
    <n v="3.9780000000000002"/>
    <n v="35959.714999999997"/>
    <n v="1.385"/>
    <n v="0.11700000000000001"/>
    <n v="5.6000000000000001E-2"/>
    <n v="1.5780000000000001"/>
    <n v="0.75900000000000001"/>
    <n v="7.7370000000000001"/>
    <n v="6.4779999999999998"/>
    <n v="3.6640000000000001"/>
    <n v="1.7609999999999999"/>
    <n v="1.78"/>
    <n v="0.85499999999999998"/>
    <n v="0.8"/>
    <n v="0.38400000000000001"/>
    <n v="6.8739999999999997"/>
    <n v="3.3039999999999998"/>
    <n v="4.9000000000000002E-2"/>
    <n v="0.10100000000000001"/>
    <n v="74.826999999999998"/>
    <n v="2.5000000000000001E-2"/>
    <n v="3.7999999999999999E-2"/>
    <n v="4.2000000000000003E-2"/>
    <n v="3.1E-2"/>
    <n v="7.1999999999999995E-2"/>
    <n v="5.0999999999999997E-2"/>
    <n v="4.7E-2"/>
    <n v="4.8000000000000001E-2"/>
    <n v="2.4E-2"/>
    <n v="2.8000000000000001E-2"/>
    <n v="4.9000000000000002E-2"/>
    <n v="6.4000000000000001E-2"/>
    <n v="0.05"/>
    <n v="0.03"/>
    <n v="2.3E-2"/>
    <n v="6.8000000000000005E-2"/>
    <n v="5.8000000000000003E-2"/>
    <n v="3.3000000000000002E-2"/>
    <n v="4.2999999999999997E-2"/>
    <n v="0"/>
    <n v="0"/>
    <n v="1E-3"/>
    <n v="0"/>
    <n v="13.48"/>
    <n v="16.100000000000001"/>
    <n v="3.9809999999999999"/>
    <n v="29.155000000000001"/>
  </r>
  <r>
    <x v="29"/>
    <x v="16"/>
    <s v="SVN"/>
    <n v="2090020"/>
    <n v="52030000000"/>
    <n v="0.34399999999999997"/>
    <n v="0.16400000000000001"/>
    <n v="14.465"/>
    <n v="0.81100000000000005"/>
    <n v="5.9420000000000002"/>
    <n v="18.055"/>
    <n v="0.73799999999999999"/>
    <n v="4.2619999999999996"/>
    <n v="8.6389999999999993"/>
    <n v="0.32600000000000001"/>
    <n v="0.22600000000000001"/>
    <n v="6.9210000000000003"/>
    <n v="0.26100000000000001"/>
    <n v="0.18099999999999999"/>
    <n v="4.9640000000000004"/>
    <n v="2.375"/>
    <n v="18.358000000000001"/>
    <n v="8.7840000000000007"/>
    <n v="0.33200000000000002"/>
    <n v="25.956"/>
    <n v="795.96500000000003"/>
    <n v="1062.191"/>
    <n v="349.99"/>
    <n v="3.9649999999999999"/>
    <n v="60.774999999999999"/>
    <n v="355.738"/>
    <n v="351.197"/>
    <n v="4.0810000000000004"/>
    <n v="38266.707000000002"/>
    <n v="1.444"/>
    <n v="0.13"/>
    <n v="6.2E-2"/>
    <n v="1.6839999999999999"/>
    <n v="0.80600000000000005"/>
    <n v="8.0960000000000001"/>
    <n v="8.2579999999999991"/>
    <n v="3.5910000000000002"/>
    <n v="1.718"/>
    <n v="1.81"/>
    <n v="0.86599999999999999"/>
    <n v="0.81"/>
    <n v="0.38800000000000001"/>
    <n v="7.24"/>
    <n v="3.464"/>
    <n v="4.9000000000000002E-2"/>
    <n v="0.10299999999999999"/>
    <n v="79.977999999999994"/>
    <n v="2.3E-2"/>
    <n v="4.1000000000000002E-2"/>
    <n v="4.4999999999999998E-2"/>
    <n v="3.5000000000000003E-2"/>
    <n v="7.0000000000000007E-2"/>
    <n v="5.0999999999999997E-2"/>
    <n v="4.7E-2"/>
    <n v="4.8000000000000001E-2"/>
    <n v="2.4E-2"/>
    <n v="2.8000000000000001E-2"/>
    <n v="4.9000000000000002E-2"/>
    <n v="6.4000000000000001E-2"/>
    <n v="0.05"/>
    <n v="3.4000000000000002E-2"/>
    <n v="2.4E-2"/>
    <n v="7.9000000000000001E-2"/>
    <n v="0.06"/>
    <n v="3.4000000000000002E-2"/>
    <n v="4.2999999999999997E-2"/>
    <n v="0"/>
    <n v="0"/>
    <n v="1E-3"/>
    <n v="0"/>
    <n v="17.260000000000002"/>
    <n v="16.920000000000002"/>
    <n v="3.8929999999999998"/>
    <n v="26.916"/>
  </r>
  <r>
    <x v="29"/>
    <x v="17"/>
    <s v="SVN"/>
    <n v="2098396"/>
    <n v="54673000000"/>
    <n v="0.41"/>
    <n v="0.19500000000000001"/>
    <n v="14.622"/>
    <n v="0.157"/>
    <n v="1.0880000000000001"/>
    <n v="17.882999999999999"/>
    <n v="-0.17199999999999999"/>
    <n v="-0.95399999999999996"/>
    <n v="8.5220000000000002"/>
    <n v="0.308"/>
    <n v="0.221"/>
    <n v="6.968"/>
    <n v="0.252"/>
    <n v="0.18099999999999999"/>
    <n v="4.907"/>
    <n v="2.3380000000000001"/>
    <n v="19.869"/>
    <n v="9.4689999999999994"/>
    <n v="0.34200000000000003"/>
    <n v="26.367000000000001"/>
    <n v="810.58699999999999"/>
    <n v="1080.0740000000001"/>
    <n v="354.89600000000002"/>
    <n v="4.1050000000000004"/>
    <n v="62.527999999999999"/>
    <n v="358.99900000000002"/>
    <n v="358.50799999999998"/>
    <n v="4.1829999999999998"/>
    <n v="38524.097999999998"/>
    <n v="1.393"/>
    <n v="0.13900000000000001"/>
    <n v="6.6000000000000003E-2"/>
    <n v="1.7529999999999999"/>
    <n v="0.83599999999999997"/>
    <n v="8.1489999999999991"/>
    <n v="8.3160000000000007"/>
    <n v="3.2610000000000001"/>
    <n v="1.554"/>
    <n v="1.79"/>
    <n v="0.85299999999999998"/>
    <n v="0.81"/>
    <n v="0.38600000000000001"/>
    <n v="7.3109999999999999"/>
    <n v="3.484"/>
    <n v="4.8000000000000001E-2"/>
    <n v="0.10199999999999999"/>
    <n v="80.838999999999999"/>
    <n v="2.7E-2"/>
    <n v="4.1000000000000002E-2"/>
    <n v="4.3999999999999997E-2"/>
    <n v="3.4000000000000002E-2"/>
    <n v="6.8000000000000005E-2"/>
    <n v="5.0999999999999997E-2"/>
    <n v="4.7E-2"/>
    <n v="4.8000000000000001E-2"/>
    <n v="2.4E-2"/>
    <n v="2.8000000000000001E-2"/>
    <n v="4.9000000000000002E-2"/>
    <n v="6.4000000000000001E-2"/>
    <n v="4.9000000000000002E-2"/>
    <n v="3.5999999999999997E-2"/>
    <n v="2.5000000000000001E-2"/>
    <n v="7.4999999999999997E-2"/>
    <n v="0.06"/>
    <n v="3.4000000000000002E-2"/>
    <n v="4.2999999999999997E-2"/>
    <n v="0"/>
    <n v="0"/>
    <n v="1E-3"/>
    <n v="0"/>
    <n v="17.45"/>
    <n v="17.100000000000001"/>
    <n v="5.2469999999999999"/>
    <n v="35.881999999999998"/>
  </r>
  <r>
    <x v="29"/>
    <x v="18"/>
    <s v="SVN"/>
    <n v="2105931"/>
    <n v="58492000000"/>
    <n v="0.45"/>
    <n v="0.214"/>
    <n v="14.526999999999999"/>
    <n v="-9.5000000000000001E-2"/>
    <n v="-0.65200000000000002"/>
    <n v="17.530999999999999"/>
    <n v="-0.35199999999999998"/>
    <n v="-1.9670000000000001"/>
    <n v="8.3249999999999993"/>
    <n v="0.28999999999999998"/>
    <n v="0.21299999999999999"/>
    <n v="6.8979999999999997"/>
    <n v="0.24"/>
    <n v="0.17599999999999999"/>
    <n v="4.7919999999999998"/>
    <n v="2.2759999999999998"/>
    <n v="21.184999999999999"/>
    <n v="10.06"/>
    <n v="0.35099999999999998"/>
    <n v="26.817"/>
    <n v="825.11400000000003"/>
    <n v="1097.605"/>
    <n v="359.68900000000002"/>
    <n v="4.2350000000000003"/>
    <n v="64.248999999999995"/>
    <n v="362.00299999999999"/>
    <n v="365.83499999999998"/>
    <n v="4.29"/>
    <n v="39165.714999999997"/>
    <n v="1.365"/>
    <n v="0.13100000000000001"/>
    <n v="6.2E-2"/>
    <n v="1.72"/>
    <n v="0.81699999999999995"/>
    <n v="8.0579999999999998"/>
    <n v="8.2240000000000002"/>
    <n v="3.004"/>
    <n v="1.427"/>
    <n v="1.74"/>
    <n v="0.82599999999999996"/>
    <n v="0.81"/>
    <n v="0.38500000000000001"/>
    <n v="7.3259999999999996"/>
    <n v="3.4790000000000001"/>
    <n v="5.0999999999999997E-2"/>
    <n v="0.107"/>
    <n v="82.48"/>
    <n v="2.9000000000000001E-2"/>
    <n v="3.9E-2"/>
    <n v="4.2999999999999997E-2"/>
    <n v="3.2000000000000001E-2"/>
    <n v="6.7000000000000004E-2"/>
    <n v="5.0999999999999997E-2"/>
    <n v="4.7E-2"/>
    <n v="4.7E-2"/>
    <n v="2.5000000000000001E-2"/>
    <n v="2.8000000000000001E-2"/>
    <n v="0.05"/>
    <n v="6.4000000000000001E-2"/>
    <n v="4.9000000000000002E-2"/>
    <n v="3.2000000000000001E-2"/>
    <n v="2.3E-2"/>
    <n v="7.1999999999999995E-2"/>
    <n v="0.06"/>
    <n v="3.5000000000000003E-2"/>
    <n v="4.2000000000000003E-2"/>
    <n v="0"/>
    <n v="0"/>
    <n v="1E-3"/>
    <n v="0"/>
    <n v="17.32"/>
    <n v="16.97"/>
    <n v="6.6580000000000004"/>
    <n v="45.834000000000003"/>
  </r>
  <r>
    <x v="29"/>
    <x v="19"/>
    <s v="SVN"/>
    <n v="2112905"/>
    <n v="61582000000"/>
    <n v="0.47799999999999998"/>
    <n v="0.22600000000000001"/>
    <n v="14.048"/>
    <n v="-0.47899999999999998"/>
    <n v="-3.294"/>
    <n v="16.613"/>
    <n v="-0.91800000000000004"/>
    <n v="-5.2380000000000004"/>
    <n v="7.8630000000000004"/>
    <n v="0.35242105263157891"/>
    <n v="0.20699999999999999"/>
    <n v="6.649"/>
    <n v="0.30947368421052629"/>
    <n v="0.17499999999999999"/>
    <n v="4.53"/>
    <n v="2.1440000000000001"/>
    <n v="20.588999999999999"/>
    <n v="9.7439999999999998"/>
    <n v="0.38426315789473681"/>
    <n v="27.294"/>
    <n v="839.16200000000003"/>
    <n v="1114.2180000000001"/>
    <n v="364.21899999999999"/>
    <n v="4.3600000000000003"/>
    <n v="66.001999999999995"/>
    <n v="364.56799999999998"/>
    <n v="372.89100000000002"/>
    <n v="4.3959999999999999"/>
    <n v="37905.921999999999"/>
    <n v="1.6177894736842104"/>
    <n v="0.125"/>
    <n v="5.8999999999999997E-2"/>
    <n v="1.7529999999999999"/>
    <n v="0.83"/>
    <n v="7.79"/>
    <n v="7.9560000000000004"/>
    <n v="2.5649999999999999"/>
    <n v="1.214"/>
    <n v="1.73"/>
    <n v="0.81899999999999995"/>
    <n v="0.81"/>
    <n v="0.38300000000000001"/>
    <n v="7.0570000000000004"/>
    <n v="3.34"/>
    <n v="0.05"/>
    <n v="0.106"/>
    <n v="80.091999999999999"/>
    <n v="0.03"/>
    <n v="3.7999999999999999E-2"/>
    <n v="0.04"/>
    <n v="3.1E-2"/>
    <n v="6.5000000000000002E-2"/>
    <n v="0.05"/>
    <n v="4.7E-2"/>
    <n v="4.7E-2"/>
    <n v="2.5000000000000001E-2"/>
    <n v="2.8000000000000001E-2"/>
    <n v="0.05"/>
    <n v="6.4000000000000001E-2"/>
    <n v="4.8000000000000001E-2"/>
    <n v="2.8000000000000001E-2"/>
    <n v="2.3E-2"/>
    <n v="5.6000000000000001E-2"/>
    <n v="5.7000000000000002E-2"/>
    <n v="3.5000000000000003E-2"/>
    <n v="4.2000000000000003E-2"/>
    <n v="0"/>
    <n v="0"/>
    <n v="1E-3"/>
    <n v="0"/>
    <n v="16.809999999999999"/>
    <n v="16.46"/>
    <n v="6.54"/>
    <n v="46.558"/>
  </r>
  <r>
    <x v="29"/>
    <x v="20"/>
    <s v="SVN"/>
    <n v="2117648"/>
    <n v="56903000000"/>
    <n v="0.47499999999999998"/>
    <n v="0.224"/>
    <n v="12.866"/>
    <n v="-1.1819999999999999"/>
    <n v="-8.4130000000000003"/>
    <n v="15.284000000000001"/>
    <n v="-1.3280000000000001"/>
    <n v="-7.9969999999999999"/>
    <n v="7.218"/>
    <n v="0.35242105263157891"/>
    <n v="0.19800000000000001"/>
    <n v="6.0759999999999996"/>
    <n v="0.30947368421052629"/>
    <n v="0.16600000000000001"/>
    <n v="4.3929999999999998"/>
    <n v="2.0739999999999998"/>
    <n v="18.844999999999999"/>
    <n v="8.8989999999999991"/>
    <n v="0.38426315789473681"/>
    <n v="27.768999999999998"/>
    <n v="852.02800000000002"/>
    <n v="1129.5029999999999"/>
    <n v="368.61200000000002"/>
    <n v="4.4850000000000003"/>
    <n v="67.751000000000005"/>
    <n v="366.98599999999999"/>
    <n v="378.91"/>
    <n v="4.5"/>
    <n v="36542.866999999998"/>
    <n v="1.6177894736842104"/>
    <n v="0.125"/>
    <n v="5.8999999999999997E-2"/>
    <n v="1.75"/>
    <n v="0.82599999999999996"/>
    <n v="8.8912499999999994"/>
    <n v="5.5086500000000003"/>
    <n v="2.4180000000000001"/>
    <n v="1.1419999999999999"/>
    <n v="1.9715"/>
    <n v="0.96665000000000023"/>
    <n v="0.82350000000000012"/>
    <n v="0.40315000000000001"/>
    <n v="6.0190000000000001"/>
    <n v="2.8420000000000001"/>
    <n v="4.9000000000000002E-2"/>
    <n v="0.105"/>
    <n v="77.385000000000005"/>
    <n v="2.9000000000000001E-2"/>
    <n v="3.5999999999999997E-2"/>
    <n v="3.9E-2"/>
    <n v="3.1E-2"/>
    <n v="6.4000000000000001E-2"/>
    <n v="0.05"/>
    <n v="4.5999999999999999E-2"/>
    <n v="4.7E-2"/>
    <n v="2.5000000000000001E-2"/>
    <n v="2.8000000000000001E-2"/>
    <n v="0.05"/>
    <n v="6.4000000000000001E-2"/>
    <n v="4.8000000000000001E-2"/>
    <n v="3.1E-2"/>
    <n v="2.3E-2"/>
    <n v="0.06"/>
    <n v="5.3999999999999999E-2"/>
    <n v="3.5000000000000003E-2"/>
    <n v="4.2000000000000003E-2"/>
    <n v="0"/>
    <n v="0"/>
    <n v="1E-3"/>
    <n v="0"/>
    <n v="11.333499999999999"/>
    <n v="18.151000000000003"/>
    <n v="5.9790000000000001"/>
    <n v="46.472000000000001"/>
  </r>
  <r>
    <x v="29"/>
    <x v="21"/>
    <s v="SVN"/>
    <n v="2119408"/>
    <n v="62118000000"/>
    <n v="0.47499999999999998"/>
    <n v="0.224"/>
    <n v="12.548999999999999"/>
    <n v="-0.317"/>
    <n v="-2.4630000000000001"/>
    <n v="14.528"/>
    <n v="-0.75700000000000001"/>
    <n v="-4.95"/>
    <n v="6.8550000000000004"/>
    <n v="0.35242105263157891"/>
    <n v="0.189"/>
    <n v="5.9210000000000003"/>
    <n v="0.30947368421052629"/>
    <n v="0.16400000000000001"/>
    <n v="3.6139999999999999"/>
    <n v="1.7050000000000001"/>
    <n v="19.760238095238098"/>
    <n v="9.6561428571428554"/>
    <n v="0.38426315789473681"/>
    <n v="28.244"/>
    <n v="864.57799999999997"/>
    <n v="1144.0309999999999"/>
    <n v="372.226"/>
    <n v="4.6100000000000003"/>
    <n v="69.593999999999994"/>
    <n v="368.96499999999997"/>
    <n v="385.298"/>
    <n v="4.6050000000000004"/>
    <n v="36175.777000000002"/>
    <n v="1.6177894736842104"/>
    <n v="0.125"/>
    <n v="5.8999999999999997E-2"/>
    <n v="1.843"/>
    <n v="0.87"/>
    <n v="8.8912499999999994"/>
    <n v="5.5086500000000003"/>
    <n v="1.9790000000000001"/>
    <n v="0.93400000000000005"/>
    <n v="1.9715"/>
    <n v="0.96665000000000023"/>
    <n v="0.82350000000000012"/>
    <n v="0.40315000000000001"/>
    <n v="6.3869999999999996"/>
    <n v="3.0139999999999998"/>
    <n v="4.9000000000000002E-2"/>
    <n v="0.105"/>
    <n v="76.671000000000006"/>
    <n v="2.8000000000000001E-2"/>
    <n v="3.4000000000000002E-2"/>
    <n v="3.5000000000000003E-2"/>
    <n v="2.4E-2"/>
    <n v="6.3E-2"/>
    <n v="0.05"/>
    <n v="4.5999999999999999E-2"/>
    <n v="4.5999999999999999E-2"/>
    <n v="2.5000000000000001E-2"/>
    <n v="2.7E-2"/>
    <n v="0.05"/>
    <n v="6.4000000000000001E-2"/>
    <n v="4.8000000000000001E-2"/>
    <n v="0.03"/>
    <n v="2.3E-2"/>
    <n v="0.05"/>
    <n v="5.3999999999999999E-2"/>
    <n v="3.5000000000000003E-2"/>
    <n v="4.1000000000000002E-2"/>
    <n v="0"/>
    <n v="0"/>
    <n v="1E-3"/>
    <n v="0"/>
    <n v="11.333499999999999"/>
    <n v="18.151000000000003"/>
    <n v="4.1271428571428572"/>
    <n v="26.934047619047618"/>
  </r>
  <r>
    <x v="30"/>
    <x v="0"/>
    <s v="ESP"/>
    <n v="40741652"/>
    <n v="637000000000"/>
    <n v="14.728"/>
    <n v="0.36099999999999999"/>
    <n v="311.67500000000001"/>
    <n v="11.952"/>
    <n v="3.988"/>
    <n v="281.77600000000001"/>
    <n v="4.8079999999999998"/>
    <n v="1.736"/>
    <n v="6.9160000000000004"/>
    <n v="0.254"/>
    <n v="0.184"/>
    <n v="7.65"/>
    <n v="0.28100000000000003"/>
    <n v="0.20399999999999999"/>
    <n v="88.320999999999998"/>
    <n v="2.1680000000000001"/>
    <n v="332.27199999999999"/>
    <n v="8.1560000000000006"/>
    <n v="0.3"/>
    <n v="456.36599999999999"/>
    <n v="8890.2019999999993"/>
    <n v="11426.191999999999"/>
    <n v="3637.703"/>
    <n v="21.428999999999998"/>
    <n v="322.39999999999998"/>
    <n v="2538.2359999999999"/>
    <n v="4415.3900000000003"/>
    <n v="36.914999999999999"/>
    <n v="37495.703000000001"/>
    <n v="1.3779999999999999"/>
    <n v="2.133"/>
    <n v="5.1999999999999998E-2"/>
    <n v="37.171999999999997"/>
    <n v="0.91200000000000003"/>
    <n v="9.0660000000000007"/>
    <n v="8.0239999999999991"/>
    <n v="-29.898"/>
    <n v="-0.73399999999999999"/>
    <n v="39.22"/>
    <n v="0.96299999999999997"/>
    <n v="23.84"/>
    <n v="0.58499999999999996"/>
    <n v="165.05199999999999"/>
    <n v="4.0510000000000002"/>
    <n v="0.105"/>
    <n v="4.2679999999999998"/>
    <n v="1527.6369999999999"/>
    <n v="2.04"/>
    <n v="1.224"/>
    <n v="0.92200000000000004"/>
    <n v="0.96"/>
    <n v="2.4780000000000002"/>
    <n v="0.85"/>
    <n v="0.67900000000000005"/>
    <n v="0.69299999999999995"/>
    <n v="0.2"/>
    <n v="0.26400000000000001"/>
    <n v="0.39500000000000002"/>
    <n v="1.208"/>
    <n v="0.91300000000000003"/>
    <n v="0.76500000000000001"/>
    <n v="0.78600000000000003"/>
    <n v="-0.58399999999999996"/>
    <n v="1.6020000000000001"/>
    <n v="1.974"/>
    <n v="0.58099999999999996"/>
    <n v="2E-3"/>
    <n v="4.0000000000000001E-3"/>
    <n v="7.0000000000000001E-3"/>
    <n v="1E-3"/>
    <n v="326.92"/>
    <n v="369.37"/>
    <n v="20.597000000000001"/>
    <n v="6.609"/>
  </r>
  <r>
    <x v="30"/>
    <x v="1"/>
    <s v="ESP"/>
    <n v="40966448"/>
    <n v="680000000000"/>
    <n v="15.013999999999999"/>
    <n v="0.36699999999999999"/>
    <n v="313.62099999999998"/>
    <n v="1.946"/>
    <n v="0.624"/>
    <n v="286.83699999999999"/>
    <n v="5.0599999999999996"/>
    <n v="1.796"/>
    <n v="7.0019999999999998"/>
    <n v="0.246"/>
    <n v="0.18"/>
    <n v="7.6559999999999997"/>
    <n v="0.26900000000000002"/>
    <n v="0.19600000000000001"/>
    <n v="81.097999999999999"/>
    <n v="1.98"/>
    <n v="334.46300000000002"/>
    <n v="8.1639999999999997"/>
    <n v="0.28699999999999998"/>
    <n v="471.38"/>
    <n v="9203.8220000000001"/>
    <n v="11713.029"/>
    <n v="3718.8020000000001"/>
    <n v="23.466999999999999"/>
    <n v="362.39"/>
    <n v="2511.4520000000002"/>
    <n v="4586.58"/>
    <n v="41.204999999999998"/>
    <n v="39003.945"/>
    <n v="1.3720000000000001"/>
    <n v="2.0379999999999998"/>
    <n v="0.05"/>
    <n v="39.99"/>
    <n v="0.97599999999999998"/>
    <n v="8.9779999999999998"/>
    <n v="8.51"/>
    <n v="-26.783999999999999"/>
    <n v="-0.65400000000000003"/>
    <n v="39.81"/>
    <n v="0.97199999999999998"/>
    <n v="23.38"/>
    <n v="0.57099999999999995"/>
    <n v="171.19"/>
    <n v="4.1790000000000003"/>
    <n v="0.105"/>
    <n v="4.29"/>
    <n v="1597.8530000000001"/>
    <n v="1.99"/>
    <n v="1.222"/>
    <n v="0.94299999999999995"/>
    <n v="0.876"/>
    <n v="2.4590000000000001"/>
    <n v="0.85899999999999999"/>
    <n v="0.68300000000000005"/>
    <n v="0.69599999999999995"/>
    <n v="0.214"/>
    <n v="0.28599999999999998"/>
    <n v="0.38800000000000001"/>
    <n v="1.22"/>
    <n v="0.96799999999999997"/>
    <n v="0.72499999999999998"/>
    <n v="0.83799999999999997"/>
    <n v="-0.56499999999999995"/>
    <n v="1.6479999999999999"/>
    <n v="2.0139999999999998"/>
    <n v="0.58699999999999997"/>
    <n v="2E-3"/>
    <n v="5.0000000000000001E-3"/>
    <n v="7.0000000000000001E-3"/>
    <n v="1E-3"/>
    <n v="348.63"/>
    <n v="367.79"/>
    <n v="20.843"/>
    <n v="6.6459999999999999"/>
  </r>
  <r>
    <x v="30"/>
    <x v="2"/>
    <s v="ESP"/>
    <n v="41477652"/>
    <n v="710000000000"/>
    <n v="15.53"/>
    <n v="0.374"/>
    <n v="333.73"/>
    <n v="20.11"/>
    <n v="6.4119999999999999"/>
    <n v="318.45100000000002"/>
    <n v="31.614999999999998"/>
    <n v="11.022"/>
    <n v="7.6779999999999999"/>
    <n v="0.26400000000000001"/>
    <n v="0.19700000000000001"/>
    <n v="8.0459999999999994"/>
    <n v="0.27700000000000002"/>
    <n v="0.20699999999999999"/>
    <n v="90.917000000000002"/>
    <n v="2.1920000000000002"/>
    <n v="358.863"/>
    <n v="8.6519999999999992"/>
    <n v="0.29799999999999999"/>
    <n v="486.91"/>
    <n v="9537.5529999999999"/>
    <n v="12031.478999999999"/>
    <n v="3809.7179999999998"/>
    <n v="25.536000000000001"/>
    <n v="407.43900000000002"/>
    <n v="2496.1729999999998"/>
    <n v="4762.2579999999998"/>
    <n v="45.691000000000003"/>
    <n v="38938.438000000002"/>
    <n v="1.339"/>
    <n v="2.069"/>
    <n v="0.05"/>
    <n v="45.048999999999999"/>
    <n v="1.0860000000000001"/>
    <n v="9.2690000000000001"/>
    <n v="8.8079999999999998"/>
    <n v="-15.279"/>
    <n v="-0.36799999999999999"/>
    <n v="40.18"/>
    <n v="0.96899999999999997"/>
    <n v="23.02"/>
    <n v="0.55500000000000005"/>
    <n v="175.679"/>
    <n v="4.2359999999999998"/>
    <n v="0.108"/>
    <n v="4.4859999999999998"/>
    <n v="1615.075"/>
    <n v="1.9510000000000001"/>
    <n v="1.27"/>
    <n v="1.012"/>
    <n v="0.93899999999999995"/>
    <n v="2.4380000000000002"/>
    <n v="0.86899999999999999"/>
    <n v="0.68899999999999995"/>
    <n v="0.7"/>
    <n v="0.22600000000000001"/>
    <n v="0.309"/>
    <n v="0.38300000000000001"/>
    <n v="1.232"/>
    <n v="1.0209999999999999"/>
    <n v="0.69299999999999995"/>
    <n v="0.91800000000000004"/>
    <n v="-0.29499999999999998"/>
    <n v="1.6919999999999999"/>
    <n v="2.0790000000000002"/>
    <n v="0.59299999999999997"/>
    <n v="2E-3"/>
    <n v="5.0000000000000001E-3"/>
    <n v="7.0000000000000001E-3"/>
    <n v="1E-3"/>
    <n v="365.33"/>
    <n v="384.45"/>
    <n v="25.132999999999999"/>
    <n v="7.5309999999999997"/>
  </r>
  <r>
    <x v="30"/>
    <x v="3"/>
    <s v="ESP"/>
    <n v="42230268"/>
    <n v="740000000000"/>
    <n v="16.038"/>
    <n v="0.38"/>
    <n v="338.04599999999999"/>
    <n v="4.3159999999999998"/>
    <n v="1.2929999999999999"/>
    <n v="324.12299999999999"/>
    <n v="5.6710000000000003"/>
    <n v="1.7809999999999999"/>
    <n v="7.6749999999999998"/>
    <n v="0.25800000000000001"/>
    <n v="0.19"/>
    <n v="8.0050000000000008"/>
    <n v="0.26900000000000002"/>
    <n v="0.19800000000000001"/>
    <n v="84.293000000000006"/>
    <n v="1.996"/>
    <n v="358.45"/>
    <n v="8.4879999999999995"/>
    <n v="0.28599999999999998"/>
    <n v="502.94799999999998"/>
    <n v="9875.5990000000002"/>
    <n v="12355.602999999999"/>
    <n v="3894.011"/>
    <n v="27.436"/>
    <n v="458.74200000000002"/>
    <n v="2482.25"/>
    <n v="4942.1970000000001"/>
    <n v="50.265000000000001"/>
    <n v="40418.156000000003"/>
    <n v="1.361"/>
    <n v="1.9"/>
    <n v="4.4999999999999998E-2"/>
    <n v="51.302999999999997"/>
    <n v="1.2150000000000001"/>
    <n v="9.3160000000000007"/>
    <n v="8.8640000000000008"/>
    <n v="-13.923"/>
    <n v="-0.33"/>
    <n v="40.17"/>
    <n v="0.95099999999999996"/>
    <n v="24.02"/>
    <n v="0.56899999999999995"/>
    <n v="179.93799999999999"/>
    <n v="4.2610000000000001"/>
    <n v="0.108"/>
    <n v="4.5730000000000004"/>
    <n v="1706.87"/>
    <n v="1.8819999999999999"/>
    <n v="1.2230000000000001"/>
    <n v="0.97299999999999998"/>
    <n v="0.80100000000000005"/>
    <n v="2.4159999999999999"/>
    <n v="0.877"/>
    <n v="0.69399999999999995"/>
    <n v="0.70199999999999996"/>
    <n v="0.23699999999999999"/>
    <n v="0.33500000000000002"/>
    <n v="0.377"/>
    <n v="1.2450000000000001"/>
    <n v="1.071"/>
    <n v="0.63500000000000001"/>
    <n v="1.01"/>
    <n v="-0.246"/>
    <n v="1.6850000000000001"/>
    <n v="2.0750000000000002"/>
    <n v="0.59899999999999998"/>
    <n v="2E-3"/>
    <n v="5.0000000000000001E-3"/>
    <n v="7.0000000000000001E-3"/>
    <n v="1E-3"/>
    <n v="374.33"/>
    <n v="393.43"/>
    <n v="20.404"/>
    <n v="6.0359999999999996"/>
  </r>
  <r>
    <x v="30"/>
    <x v="4"/>
    <s v="ESP"/>
    <n v="42959672"/>
    <n v="800000000000"/>
    <n v="16.292000000000002"/>
    <n v="0.379"/>
    <n v="354.82799999999997"/>
    <n v="16.782"/>
    <n v="4.9640000000000004"/>
    <n v="336.654"/>
    <n v="12.532"/>
    <n v="3.8660000000000001"/>
    <n v="7.8369999999999997"/>
    <n v="0.25700000000000001"/>
    <n v="0.19"/>
    <n v="8.26"/>
    <n v="0.27100000000000002"/>
    <n v="0.20100000000000001"/>
    <n v="87.367000000000004"/>
    <n v="2.0339999999999998"/>
    <n v="385.57400000000001"/>
    <n v="8.9749999999999996"/>
    <n v="0.29499999999999998"/>
    <n v="519.24"/>
    <n v="10230.427"/>
    <n v="12692.257"/>
    <n v="3981.3789999999999"/>
    <n v="29.67"/>
    <n v="517.50400000000002"/>
    <n v="2464.076"/>
    <n v="5127.5860000000002"/>
    <n v="55.048000000000002"/>
    <n v="41185.832000000002"/>
    <n v="1.353"/>
    <n v="2.234"/>
    <n v="5.1999999999999998E-2"/>
    <n v="58.762"/>
    <n v="1.3680000000000001"/>
    <n v="9.5329999999999995"/>
    <n v="9.0890000000000004"/>
    <n v="-18.172999999999998"/>
    <n v="-0.42299999999999999"/>
    <n v="39.86"/>
    <n v="0.92800000000000005"/>
    <n v="23.3"/>
    <n v="0.54200000000000004"/>
    <n v="185.38900000000001"/>
    <n v="4.3150000000000004"/>
    <n v="0.111"/>
    <n v="4.7839999999999998"/>
    <n v="1769.33"/>
    <n v="1.7889999999999999"/>
    <n v="1.2390000000000001"/>
    <n v="0.99"/>
    <n v="0.80400000000000005"/>
    <n v="2.3889999999999998"/>
    <n v="0.88600000000000001"/>
    <n v="0.7"/>
    <n v="0.70399999999999996"/>
    <n v="0.249"/>
    <n v="0.36399999999999999"/>
    <n v="0.371"/>
    <n v="1.256"/>
    <n v="1.1180000000000001"/>
    <n v="0.69"/>
    <n v="1.1180000000000001"/>
    <n v="-0.33900000000000002"/>
    <n v="1.679"/>
    <n v="2.0710000000000002"/>
    <n v="0.60499999999999998"/>
    <n v="2E-3"/>
    <n v="5.0000000000000001E-3"/>
    <n v="7.0000000000000001E-3"/>
    <n v="1E-3"/>
    <n v="390.45"/>
    <n v="409.54"/>
    <n v="30.745999999999999"/>
    <n v="8.6649999999999991"/>
  </r>
  <r>
    <x v="30"/>
    <x v="5"/>
    <s v="ESP"/>
    <n v="43685372"/>
    <n v="860000000000"/>
    <n v="16.792000000000002"/>
    <n v="0.38400000000000001"/>
    <n v="370.06599999999997"/>
    <n v="15.238"/>
    <n v="4.2939999999999996"/>
    <n v="347.53199999999998"/>
    <n v="10.878"/>
    <n v="3.2309999999999999"/>
    <n v="7.9550000000000001"/>
    <n v="0.255"/>
    <n v="0.19500000000000001"/>
    <n v="8.4710000000000001"/>
    <n v="0.27100000000000002"/>
    <n v="0.20799999999999999"/>
    <n v="87.766000000000005"/>
    <n v="2.0089999999999999"/>
    <n v="410.75099999999998"/>
    <n v="9.4019999999999992"/>
    <n v="0.30099999999999999"/>
    <n v="536.03200000000004"/>
    <n v="10600.492"/>
    <n v="13039.789000000001"/>
    <n v="4069.1439999999998"/>
    <n v="31.966000000000001"/>
    <n v="586.44200000000001"/>
    <n v="2441.5430000000001"/>
    <n v="5317.0379999999996"/>
    <n v="59.871000000000002"/>
    <n v="40779.031000000003"/>
    <n v="1.3049999999999999"/>
    <n v="2.2970000000000002"/>
    <n v="5.2999999999999999E-2"/>
    <n v="68.938000000000002"/>
    <n v="1.5780000000000001"/>
    <n v="9.7089999999999996"/>
    <n v="9.2729999999999997"/>
    <n v="-22.533999999999999"/>
    <n v="-0.51600000000000001"/>
    <n v="39.6"/>
    <n v="0.90600000000000003"/>
    <n v="21.95"/>
    <n v="0.502"/>
    <n v="189.452"/>
    <n v="4.3369999999999997"/>
    <n v="0.11"/>
    <n v="4.8220000000000001"/>
    <n v="1781.4469999999999"/>
    <n v="1.7410000000000001"/>
    <n v="1.25"/>
    <n v="1.012"/>
    <n v="0.76"/>
    <n v="2.3620000000000001"/>
    <n v="0.89500000000000002"/>
    <n v="0.70599999999999996"/>
    <n v="0.70499999999999996"/>
    <n v="0.26100000000000001"/>
    <n v="0.39800000000000002"/>
    <n v="0.36499999999999999"/>
    <n v="1.268"/>
    <n v="1.159"/>
    <n v="0.66600000000000004"/>
    <n v="1.2809999999999999"/>
    <n v="-0.47799999999999998"/>
    <n v="1.7010000000000001"/>
    <n v="1.994"/>
    <n v="0.61"/>
    <n v="2E-3"/>
    <n v="5.0000000000000001E-3"/>
    <n v="8.0000000000000002E-3"/>
    <n v="1E-3"/>
    <n v="405.09"/>
    <n v="424.16"/>
    <n v="40.685000000000002"/>
    <n v="10.994"/>
  </r>
  <r>
    <x v="30"/>
    <x v="6"/>
    <s v="ESP"/>
    <n v="44422824"/>
    <n v="930000000000"/>
    <n v="16.745000000000001"/>
    <n v="0.377"/>
    <n v="361.12"/>
    <n v="-8.9450000000000003"/>
    <n v="-2.4169999999999998"/>
    <n v="335.54599999999999"/>
    <n v="-11.987"/>
    <n v="-3.4489999999999998"/>
    <n v="7.5529999999999999"/>
    <n v="0.23400000000000001"/>
    <n v="0.186"/>
    <n v="8.1289999999999996"/>
    <n v="0.252"/>
    <n v="0.2"/>
    <n v="77.951999999999998"/>
    <n v="1.7549999999999999"/>
    <n v="416.31"/>
    <n v="9.3719999999999999"/>
    <n v="0.28999999999999998"/>
    <n v="552.77599999999995"/>
    <n v="10961.611999999999"/>
    <n v="13375.334999999999"/>
    <n v="4147.0969999999998"/>
    <n v="34.383000000000003"/>
    <n v="660.48099999999999"/>
    <n v="2415.9679999999998"/>
    <n v="5501.92"/>
    <n v="64.956000000000003"/>
    <n v="40681.788999999997"/>
    <n v="1.26"/>
    <n v="2.4159999999999999"/>
    <n v="5.3999999999999999E-2"/>
    <n v="74.037999999999997"/>
    <n v="1.667"/>
    <n v="9.4130000000000003"/>
    <n v="8.984"/>
    <n v="-25.574999999999999"/>
    <n v="-0.57599999999999996"/>
    <n v="39.35"/>
    <n v="0.88600000000000001"/>
    <n v="22.31"/>
    <n v="0.502"/>
    <n v="184.88300000000001"/>
    <n v="4.1619999999999999"/>
    <n v="0.114"/>
    <n v="5.0860000000000003"/>
    <n v="1807.2"/>
    <n v="1.5920000000000001"/>
    <n v="1.18"/>
    <n v="0.94099999999999995"/>
    <n v="0.64"/>
    <n v="2.3279999999999998"/>
    <n v="0.90300000000000002"/>
    <n v="0.71"/>
    <n v="0.70399999999999996"/>
    <n v="0.27300000000000002"/>
    <n v="0.432"/>
    <n v="0.35899999999999999"/>
    <n v="1.278"/>
    <n v="1.1990000000000001"/>
    <n v="0.69699999999999995"/>
    <n v="1.3440000000000001"/>
    <n v="-0.504"/>
    <n v="1.6439999999999999"/>
    <n v="2.0129999999999999"/>
    <n v="0.61499999999999999"/>
    <n v="2E-3"/>
    <n v="5.0000000000000001E-3"/>
    <n v="8.0000000000000002E-3"/>
    <n v="1E-3"/>
    <n v="399.09"/>
    <n v="418.15"/>
    <n v="55.19"/>
    <n v="15.282999999999999"/>
  </r>
  <r>
    <x v="30"/>
    <x v="7"/>
    <s v="ESP"/>
    <n v="45245784"/>
    <n v="1020000000000"/>
    <n v="16.824000000000002"/>
    <n v="0.372"/>
    <n v="368.98599999999999"/>
    <n v="7.8650000000000002"/>
    <n v="2.1779999999999999"/>
    <n v="344.98599999999999"/>
    <n v="9.4410000000000007"/>
    <n v="2.8140000000000001"/>
    <n v="7.625"/>
    <n v="0.23"/>
    <n v="0.187"/>
    <n v="8.1549999999999994"/>
    <n v="0.246"/>
    <n v="0.2"/>
    <n v="84.629000000000005"/>
    <n v="1.87"/>
    <n v="429.22699999999998"/>
    <n v="9.4870000000000001"/>
    <n v="0.28599999999999998"/>
    <n v="569.6"/>
    <n v="11330.598"/>
    <n v="13720.321"/>
    <n v="4231.7259999999997"/>
    <n v="36.948"/>
    <n v="736.13599999999997"/>
    <n v="2391.9690000000001"/>
    <n v="5686.415"/>
    <n v="69.774000000000001"/>
    <n v="40817.644999999997"/>
    <n v="1.232"/>
    <n v="2.5649999999999999"/>
    <n v="5.7000000000000002E-2"/>
    <n v="75.656000000000006"/>
    <n v="1.6719999999999999"/>
    <n v="9.6029999999999998"/>
    <n v="9.18"/>
    <n v="-23.998999999999999"/>
    <n v="-0.53"/>
    <n v="40.04"/>
    <n v="0.88500000000000001"/>
    <n v="22.86"/>
    <n v="0.505"/>
    <n v="184.494"/>
    <n v="4.0780000000000003"/>
    <n v="0.106"/>
    <n v="4.8170000000000002"/>
    <n v="1846.826"/>
    <n v="1.49"/>
    <n v="1.171"/>
    <n v="0.96"/>
    <n v="0.66200000000000003"/>
    <n v="2.29"/>
    <n v="0.90900000000000003"/>
    <n v="0.71499999999999997"/>
    <n v="0.70299999999999996"/>
    <n v="0.28499999999999998"/>
    <n v="0.46400000000000002"/>
    <n v="0.35299999999999998"/>
    <n v="1.2869999999999999"/>
    <n v="1.2290000000000001"/>
    <n v="0.70499999999999996"/>
    <n v="1.329"/>
    <n v="-0.54100000000000004"/>
    <n v="1.635"/>
    <n v="1.8580000000000001"/>
    <n v="0.62"/>
    <n v="2E-3"/>
    <n v="5.0000000000000001E-3"/>
    <n v="8.0000000000000002E-3"/>
    <n v="1E-3"/>
    <n v="415.37"/>
    <n v="434.49"/>
    <n v="60.241999999999997"/>
    <n v="16.326000000000001"/>
  </r>
  <r>
    <x v="30"/>
    <x v="8"/>
    <s v="ESP"/>
    <n v="45966544"/>
    <n v="1080000000000"/>
    <n v="14.388999999999999"/>
    <n v="0.313"/>
    <n v="337.18200000000002"/>
    <n v="-31.803000000000001"/>
    <n v="-8.6189999999999998"/>
    <n v="313.29300000000001"/>
    <n v="-31.693000000000001"/>
    <n v="-9.1869999999999994"/>
    <n v="6.8159999999999998"/>
    <n v="0.20499999999999999"/>
    <n v="0.17399999999999999"/>
    <n v="7.335"/>
    <n v="0.221"/>
    <n v="0.188"/>
    <n v="59.334000000000003"/>
    <n v="1.2909999999999999"/>
    <n v="394.25799999999998"/>
    <n v="8.577"/>
    <n v="0.25800000000000001"/>
    <n v="583.99"/>
    <n v="11667.78"/>
    <n v="14033.615"/>
    <n v="4291.0600000000004"/>
    <n v="39.252000000000002"/>
    <n v="818.68799999999999"/>
    <n v="2368.08"/>
    <n v="5860.8879999999999"/>
    <n v="73.903000000000006"/>
    <n v="39067.870999999999"/>
    <n v="1.175"/>
    <n v="2.3039999999999998"/>
    <n v="0.05"/>
    <n v="82.552000000000007"/>
    <n v="1.796"/>
    <n v="8.7279999999999998"/>
    <n v="8.3119999999999994"/>
    <n v="-23.888999999999999"/>
    <n v="-0.52"/>
    <n v="38.47"/>
    <n v="0.83699999999999997"/>
    <n v="20.58"/>
    <n v="0.44800000000000001"/>
    <n v="174.47300000000001"/>
    <n v="3.7959999999999998"/>
    <n v="0.09"/>
    <n v="4.13"/>
    <n v="1795.8150000000001"/>
    <n v="1.258"/>
    <n v="1.0509999999999999"/>
    <n v="0.85299999999999998"/>
    <n v="0.45"/>
    <n v="2.2440000000000002"/>
    <n v="0.91300000000000003"/>
    <n v="0.71799999999999997"/>
    <n v="0.69699999999999995"/>
    <n v="0.29399999999999998"/>
    <n v="0.498"/>
    <n v="0.34699999999999998"/>
    <n v="1.294"/>
    <n v="1.2450000000000001"/>
    <n v="0.61599999999999999"/>
    <n v="1.4079999999999999"/>
    <n v="-0.51500000000000001"/>
    <n v="1.5509999999999999"/>
    <n v="1.591"/>
    <n v="0.623"/>
    <n v="2E-3"/>
    <n v="6.0000000000000001E-3"/>
    <n v="8.0000000000000002E-3"/>
    <n v="1E-3"/>
    <n v="382.06"/>
    <n v="401.19"/>
    <n v="57.076000000000001"/>
    <n v="16.927"/>
  </r>
  <r>
    <x v="30"/>
    <x v="9"/>
    <s v="ESP"/>
    <n v="46367772"/>
    <n v="980000000000"/>
    <n v="11.401999999999999"/>
    <n v="0.246"/>
    <n v="297.74799999999999"/>
    <n v="-39.435000000000002"/>
    <n v="-11.695"/>
    <n v="275.214"/>
    <n v="-38.079000000000001"/>
    <n v="-12.154"/>
    <n v="5.9349999999999996"/>
    <n v="0.185"/>
    <n v="0.16500000000000001"/>
    <n v="6.4210000000000003"/>
    <n v="0.2"/>
    <n v="0.17899999999999999"/>
    <n v="45.081000000000003"/>
    <n v="0.97199999999999998"/>
    <n v="345.892"/>
    <n v="7.46"/>
    <n v="0.23300000000000001"/>
    <n v="595.39200000000005"/>
    <n v="11965.528"/>
    <n v="14308.829"/>
    <n v="4336.1409999999996"/>
    <n v="41.509"/>
    <n v="892.39800000000002"/>
    <n v="2345.5459999999998"/>
    <n v="6023.14"/>
    <n v="76.95"/>
    <n v="35904.375"/>
    <n v="1.1200000000000001"/>
    <n v="2.2559999999999998"/>
    <n v="4.9000000000000002E-2"/>
    <n v="73.709999999999994"/>
    <n v="1.59"/>
    <n v="7.86"/>
    <n v="7.4470000000000001"/>
    <n v="-22.533999999999999"/>
    <n v="-0.48599999999999999"/>
    <n v="40.17"/>
    <n v="0.86599999999999999"/>
    <n v="20.239999999999998"/>
    <n v="0.437"/>
    <n v="162.25200000000001"/>
    <n v="3.4990000000000001"/>
    <n v="6.6000000000000003E-2"/>
    <n v="3.0470000000000002"/>
    <n v="1664.806"/>
    <n v="0.97"/>
    <n v="0.94299999999999995"/>
    <n v="0.752"/>
    <n v="0.34599999999999997"/>
    <n v="2.1890000000000001"/>
    <n v="0.91400000000000003"/>
    <n v="0.71799999999999997"/>
    <n v="0.69"/>
    <n v="0.30299999999999999"/>
    <n v="0.52400000000000002"/>
    <n v="0.34100000000000003"/>
    <n v="1.298"/>
    <n v="1.2450000000000001"/>
    <n v="0.59499999999999997"/>
    <n v="1.2809999999999999"/>
    <n v="-0.44800000000000001"/>
    <n v="1.4750000000000001"/>
    <n v="1.2509999999999999"/>
    <n v="0.625"/>
    <n v="2E-3"/>
    <n v="6.0000000000000001E-3"/>
    <n v="8.0000000000000002E-3"/>
    <n v="1E-3"/>
    <n v="345.31"/>
    <n v="364.43"/>
    <n v="48.143999999999998"/>
    <n v="16.170000000000002"/>
  </r>
  <r>
    <x v="30"/>
    <x v="10"/>
    <s v="ESP"/>
    <n v="46572776"/>
    <n v="1020000000000"/>
    <n v="11.196999999999999"/>
    <n v="0.24"/>
    <n v="284.28300000000002"/>
    <n v="-13.465"/>
    <n v="-4.5220000000000002"/>
    <n v="255.77699999999999"/>
    <n v="-19.437000000000001"/>
    <n v="-7.0629999999999997"/>
    <n v="5.492"/>
    <n v="0.17100000000000001"/>
    <n v="0.15"/>
    <n v="6.1040000000000001"/>
    <n v="0.19"/>
    <n v="0.16600000000000001"/>
    <n v="36.351999999999997"/>
    <n v="0.78100000000000003"/>
    <n v="328.07400000000001"/>
    <n v="7.0439999999999996"/>
    <n v="0.219"/>
    <n v="606.58900000000006"/>
    <n v="12249.811"/>
    <n v="14564.605"/>
    <n v="4372.4930000000004"/>
    <n v="43.787999999999997"/>
    <n v="966.05700000000002"/>
    <n v="2317.04"/>
    <n v="6180.7860000000001"/>
    <n v="80.097999999999999"/>
    <n v="36714.199000000001"/>
    <n v="1.141"/>
    <n v="2.2799999999999998"/>
    <n v="4.9000000000000002E-2"/>
    <n v="73.659000000000006"/>
    <n v="1.5820000000000001"/>
    <n v="7.4989999999999997"/>
    <n v="7.0880000000000001"/>
    <n v="-28.506"/>
    <n v="-0.61199999999999999"/>
    <n v="38.590000000000003"/>
    <n v="0.82899999999999996"/>
    <n v="20.7"/>
    <n v="0.44400000000000001"/>
    <n v="157.64699999999999"/>
    <n v="3.3849999999999998"/>
    <n v="6.8000000000000005E-2"/>
    <n v="3.1480000000000001"/>
    <n v="1709.8820000000001"/>
    <n v="0.89200000000000002"/>
    <n v="0.85199999999999998"/>
    <n v="0.67"/>
    <n v="0.26100000000000001"/>
    <n v="2.1320000000000001"/>
    <n v="0.91200000000000003"/>
    <n v="0.71699999999999997"/>
    <n v="0.68100000000000005"/>
    <n v="0.311"/>
    <n v="0.54800000000000004"/>
    <n v="0.33500000000000002"/>
    <n v="1.3"/>
    <n v="1.246"/>
    <n v="0.59699999999999998"/>
    <n v="1.1890000000000001"/>
    <n v="-0.58899999999999997"/>
    <n v="1.3879999999999999"/>
    <n v="1.28"/>
    <n v="0.626"/>
    <n v="2E-3"/>
    <n v="6.0000000000000001E-3"/>
    <n v="8.0000000000000002E-3"/>
    <n v="1E-3"/>
    <n v="330.13"/>
    <n v="349.27"/>
    <n v="43.792000000000002"/>
    <n v="15.404"/>
  </r>
  <r>
    <x v="30"/>
    <x v="11"/>
    <s v="ESP"/>
    <n v="46729232"/>
    <n v="1060000000000"/>
    <n v="9.5229999999999997"/>
    <n v="0.20399999999999999"/>
    <n v="285.13200000000001"/>
    <n v="0.85"/>
    <n v="0.29899999999999999"/>
    <n v="297.58999999999997"/>
    <n v="41.813000000000002"/>
    <n v="16.347000000000001"/>
    <n v="6.3680000000000003"/>
    <n v="0.19900000000000001"/>
    <n v="0.17699999999999999"/>
    <n v="6.1020000000000003"/>
    <n v="0.191"/>
    <n v="0.17"/>
    <n v="54.215000000000003"/>
    <n v="1.1599999999999999"/>
    <n v="321.24"/>
    <n v="6.875"/>
    <n v="0.215"/>
    <n v="616.11199999999997"/>
    <n v="12534.942999999999"/>
    <n v="14862.195"/>
    <n v="4426.7079999999996"/>
    <n v="46.527000000000001"/>
    <n v="1034.117"/>
    <n v="2329.498"/>
    <n v="6328.1"/>
    <n v="83.379000000000005"/>
    <n v="35901.07"/>
    <n v="1.1220000000000001"/>
    <n v="2.7389999999999999"/>
    <n v="5.8999999999999997E-2"/>
    <n v="68.06"/>
    <n v="1.456"/>
    <n v="7.4630000000000001"/>
    <n v="7.2949999999999999"/>
    <n v="12.458"/>
    <n v="0.26700000000000002"/>
    <n v="38.44"/>
    <n v="0.82299999999999995"/>
    <n v="19.649999999999999"/>
    <n v="0.42099999999999999"/>
    <n v="147.31399999999999"/>
    <n v="3.1520000000000001"/>
    <n v="7.0000000000000007E-2"/>
    <n v="3.2810000000000001"/>
    <n v="1677.6289999999999"/>
    <n v="0.70499999999999996"/>
    <n v="0.82699999999999996"/>
    <n v="0.754"/>
    <n v="0.36799999999999999"/>
    <n v="2.0670000000000002"/>
    <n v="0.91"/>
    <n v="0.71799999999999997"/>
    <n v="0.67400000000000004"/>
    <n v="0.32200000000000001"/>
    <n v="0.56599999999999995"/>
    <n v="0.33400000000000002"/>
    <n v="1.3"/>
    <n v="1.244"/>
    <n v="0.74"/>
    <n v="1.069"/>
    <n v="0.251"/>
    <n v="1.294"/>
    <n v="1.194"/>
    <n v="0.627"/>
    <n v="2E-3"/>
    <n v="6.0000000000000001E-3"/>
    <n v="8.9999999999999993E-3"/>
    <n v="1E-3"/>
    <n v="340.89"/>
    <n v="348.74"/>
    <n v="36.107999999999997"/>
    <n v="12.664"/>
  </r>
  <r>
    <x v="30"/>
    <x v="12"/>
    <s v="ESP"/>
    <n v="46756084"/>
    <n v="1050000000000"/>
    <n v="8.7539999999999996"/>
    <n v="0.187"/>
    <n v="279.38499999999999"/>
    <n v="-5.7469999999999999"/>
    <n v="-2.016"/>
    <n v="263.81299999999999"/>
    <n v="-33.777000000000001"/>
    <n v="-11.35"/>
    <n v="5.6420000000000003"/>
    <n v="0.18099999999999999"/>
    <n v="0.158"/>
    <n v="5.9749999999999996"/>
    <n v="0.192"/>
    <n v="0.16700000000000001"/>
    <n v="63.253"/>
    <n v="1.353"/>
    <n v="296.28100000000001"/>
    <n v="6.3369999999999997"/>
    <n v="0.20399999999999999"/>
    <n v="624.86599999999999"/>
    <n v="12814.329"/>
    <n v="15126.009"/>
    <n v="4489.9610000000002"/>
    <n v="49.906999999999996"/>
    <n v="1099.2329999999999"/>
    <n v="2313.9259999999999"/>
    <n v="6464.0630000000001"/>
    <n v="86.298000000000002"/>
    <n v="35681.476999999999"/>
    <n v="1.1479999999999999"/>
    <n v="3.379"/>
    <n v="7.1999999999999995E-2"/>
    <n v="65.114999999999995"/>
    <n v="1.393"/>
    <n v="7.3220000000000001"/>
    <n v="7.1550000000000002"/>
    <n v="-15.571999999999999"/>
    <n v="-0.33300000000000002"/>
    <n v="37.74"/>
    <n v="0.80700000000000005"/>
    <n v="19.02"/>
    <n v="0.40699999999999997"/>
    <n v="135.964"/>
    <n v="2.9079999999999999"/>
    <n v="6.2E-2"/>
    <n v="2.92"/>
    <n v="1668.326"/>
    <n v="0.63200000000000001"/>
    <n v="0.79800000000000004"/>
    <n v="0.66200000000000003"/>
    <n v="0.42399999999999999"/>
    <n v="2.004"/>
    <n v="0.90700000000000003"/>
    <n v="0.71699999999999997"/>
    <n v="0.66800000000000004"/>
    <n v="0.33600000000000002"/>
    <n v="0.58099999999999996"/>
    <n v="0.33"/>
    <n v="1.2969999999999999"/>
    <n v="1.2370000000000001"/>
    <n v="0.88800000000000001"/>
    <n v="1.002"/>
    <n v="-0.32300000000000001"/>
    <n v="1.1779999999999999"/>
    <n v="1.0569999999999999"/>
    <n v="0.626"/>
    <n v="2E-3"/>
    <n v="6.0000000000000001E-3"/>
    <n v="8.9999999999999993E-3"/>
    <n v="1E-3"/>
    <n v="334.52"/>
    <n v="342.35"/>
    <n v="16.896000000000001"/>
    <n v="6.048"/>
  </r>
  <r>
    <x v="30"/>
    <x v="13"/>
    <s v="ESP"/>
    <n v="46603460"/>
    <n v="1060000000000"/>
    <n v="7.6420000000000003"/>
    <n v="0.16400000000000001"/>
    <n v="253.10300000000001"/>
    <n v="-26.282"/>
    <n v="-9.407"/>
    <n v="238.483"/>
    <n v="-25.33"/>
    <n v="-9.6010000000000009"/>
    <n v="5.117"/>
    <n v="0.16700000000000001"/>
    <n v="0.15"/>
    <n v="5.431"/>
    <n v="0.17699999999999999"/>
    <n v="0.16"/>
    <n v="49.191000000000003"/>
    <n v="1.056"/>
    <n v="276.69299999999998"/>
    <n v="5.9370000000000003"/>
    <n v="0.19400000000000001"/>
    <n v="632.50800000000004"/>
    <n v="13067.431"/>
    <n v="15364.491"/>
    <n v="4539.152"/>
    <n v="53.741"/>
    <n v="1158.33"/>
    <n v="2299.306"/>
    <n v="6594.53"/>
    <n v="89.17"/>
    <n v="34008.008000000002"/>
    <n v="1.109"/>
    <n v="3.835"/>
    <n v="8.2000000000000003E-2"/>
    <n v="59.097000000000001"/>
    <n v="1.268"/>
    <n v="6.78"/>
    <n v="6.6120000000000001"/>
    <n v="-14.619"/>
    <n v="-0.314"/>
    <n v="37.19"/>
    <n v="0.79800000000000004"/>
    <n v="19.57"/>
    <n v="0.42"/>
    <n v="130.46600000000001"/>
    <n v="2.8"/>
    <n v="6.2E-2"/>
    <n v="2.8719999999999999"/>
    <n v="1584.8910000000001"/>
    <n v="0.52900000000000003"/>
    <n v="0.71699999999999997"/>
    <n v="0.59699999999999998"/>
    <n v="0.32700000000000001"/>
    <n v="1.9379999999999999"/>
    <n v="0.90300000000000002"/>
    <n v="0.71499999999999997"/>
    <n v="0.66100000000000003"/>
    <n v="0.35299999999999998"/>
    <n v="0.59099999999999997"/>
    <n v="0.32500000000000001"/>
    <n v="1.2929999999999999"/>
    <n v="1.226"/>
    <n v="0.98899999999999999"/>
    <n v="0.90300000000000002"/>
    <n v="-0.316"/>
    <n v="1.1220000000000001"/>
    <n v="0.97599999999999998"/>
    <n v="0.625"/>
    <n v="2E-3"/>
    <n v="6.0000000000000001E-3"/>
    <n v="8.9999999999999993E-3"/>
    <n v="1E-3"/>
    <n v="308.14"/>
    <n v="315.99"/>
    <n v="23.59"/>
    <n v="9.32"/>
  </r>
  <r>
    <x v="30"/>
    <x v="14"/>
    <s v="ESP"/>
    <n v="46464548"/>
    <n v="1100000000000"/>
    <n v="8.8970000000000002"/>
    <n v="0.191"/>
    <n v="255.459"/>
    <n v="2.3559999999999999"/>
    <n v="0.93100000000000005"/>
    <n v="239.77699999999999"/>
    <n v="1.294"/>
    <n v="0.54300000000000004"/>
    <n v="5.16"/>
    <n v="0.16500000000000001"/>
    <n v="0.154"/>
    <n v="5.4980000000000002"/>
    <n v="0.17599999999999999"/>
    <n v="0.16400000000000001"/>
    <n v="54.142000000000003"/>
    <n v="1.165"/>
    <n v="282.69499999999999"/>
    <n v="6.0839999999999996"/>
    <n v="0.19500000000000001"/>
    <n v="641.40499999999997"/>
    <n v="13322.891"/>
    <n v="15604.269"/>
    <n v="4593.2939999999999"/>
    <n v="57.805999999999997"/>
    <n v="1212.6220000000001"/>
    <n v="2283.625"/>
    <n v="6725.6689999999999"/>
    <n v="92.094999999999999"/>
    <n v="33478.237999999998"/>
    <n v="1.073"/>
    <n v="4.0650000000000004"/>
    <n v="8.6999999999999994E-2"/>
    <n v="54.292000000000002"/>
    <n v="1.1679999999999999"/>
    <n v="6.7729999999999997"/>
    <n v="6.6040000000000001"/>
    <n v="-15.682"/>
    <n v="-0.33800000000000002"/>
    <n v="37"/>
    <n v="0.79600000000000004"/>
    <n v="20.37"/>
    <n v="0.438"/>
    <n v="131.13900000000001"/>
    <n v="2.8220000000000001"/>
    <n v="6.3E-2"/>
    <n v="2.9249999999999998"/>
    <n v="1555.5509999999999"/>
    <n v="0.59299999999999997"/>
    <n v="0.71799999999999997"/>
    <n v="0.59199999999999997"/>
    <n v="0.36"/>
    <n v="1.879"/>
    <n v="0.89800000000000002"/>
    <n v="0.71199999999999997"/>
    <n v="0.65400000000000003"/>
    <n v="0.37"/>
    <n v="0.59899999999999998"/>
    <n v="0.32100000000000001"/>
    <n v="1.2889999999999999"/>
    <n v="1.2150000000000001"/>
    <n v="1.048"/>
    <n v="0.81599999999999995"/>
    <n v="-0.31900000000000001"/>
    <n v="1.123"/>
    <n v="0.95899999999999996"/>
    <n v="0.624"/>
    <n v="2E-3"/>
    <n v="6.0000000000000001E-3"/>
    <n v="8.9999999999999993E-3"/>
    <n v="1E-3"/>
    <n v="306.83999999999997"/>
    <n v="314.69"/>
    <n v="27.236000000000001"/>
    <n v="10.662000000000001"/>
  </r>
  <r>
    <x v="30"/>
    <x v="15"/>
    <s v="ESP"/>
    <n v="46431344"/>
    <n v="1150000000000"/>
    <n v="9.2159999999999993"/>
    <n v="0.19800000000000001"/>
    <n v="272.16500000000002"/>
    <n v="16.706"/>
    <n v="6.5389999999999997"/>
    <n v="251.06"/>
    <n v="11.282999999999999"/>
    <n v="4.7060000000000004"/>
    <n v="5.407"/>
    <n v="0.16800000000000001"/>
    <n v="0.159"/>
    <n v="5.8620000000000001"/>
    <n v="0.182"/>
    <n v="0.17299999999999999"/>
    <n v="61.841000000000001"/>
    <n v="1.3320000000000001"/>
    <n v="283.26900000000001"/>
    <n v="6.101"/>
    <n v="0.189"/>
    <n v="650.62099999999998"/>
    <n v="13595.055"/>
    <n v="15855.329"/>
    <n v="4655.1350000000002"/>
    <n v="61.512"/>
    <n v="1269.2719999999999"/>
    <n v="2262.52"/>
    <n v="6863.3789999999999"/>
    <n v="95.135999999999996"/>
    <n v="33920.237999999998"/>
    <n v="1.052"/>
    <n v="3.7069999999999999"/>
    <n v="0.08"/>
    <n v="56.65"/>
    <n v="1.22"/>
    <n v="7.0060000000000002"/>
    <n v="6.8369999999999997"/>
    <n v="-21.105"/>
    <n v="-0.45500000000000002"/>
    <n v="38.590000000000003"/>
    <n v="0.83099999999999996"/>
    <n v="20.51"/>
    <n v="0.442"/>
    <n v="137.71"/>
    <n v="2.9660000000000002"/>
    <n v="6.6000000000000003E-2"/>
    <n v="3.0409999999999999"/>
    <n v="1574.962"/>
    <n v="0.63800000000000001"/>
    <n v="0.76500000000000001"/>
    <n v="0.61299999999999999"/>
    <n v="0.42"/>
    <n v="1.829"/>
    <n v="0.89500000000000002"/>
    <n v="0.71099999999999997"/>
    <n v="0.65"/>
    <n v="0.38400000000000001"/>
    <n v="0.60599999999999998"/>
    <n v="0.316"/>
    <n v="1.286"/>
    <n v="1.2070000000000001"/>
    <n v="0.96599999999999997"/>
    <n v="0.83499999999999996"/>
    <n v="-0.39200000000000002"/>
    <n v="1.1539999999999999"/>
    <n v="1.0049999999999999"/>
    <n v="0.623"/>
    <n v="2E-3"/>
    <n v="6.0000000000000001E-3"/>
    <n v="8.9999999999999993E-3"/>
    <n v="1E-3"/>
    <n v="317.43"/>
    <n v="325.27999999999997"/>
    <n v="11.103999999999999"/>
    <n v="4.08"/>
  </r>
  <r>
    <x v="30"/>
    <x v="16"/>
    <s v="ESP"/>
    <n v="46473320"/>
    <n v="1170000000000"/>
    <n v="9.4139999999999997"/>
    <n v="0.20300000000000001"/>
    <n v="261.22800000000001"/>
    <n v="-10.936999999999999"/>
    <n v="-4.0190000000000001"/>
    <n v="241.47900000000001"/>
    <n v="-9.5809999999999995"/>
    <n v="-3.8159999999999998"/>
    <n v="5.1959999999999997"/>
    <n v="0.17"/>
    <n v="0.152"/>
    <n v="5.6210000000000004"/>
    <n v="0.184"/>
    <n v="0.16400000000000001"/>
    <n v="45.677"/>
    <n v="0.98299999999999998"/>
    <n v="275.33499999999998"/>
    <n v="5.9249999999999998"/>
    <n v="0.19400000000000001"/>
    <n v="660.03499999999997"/>
    <n v="13856.281999999999"/>
    <n v="16096.808000000001"/>
    <n v="4700.8119999999999"/>
    <n v="65.275999999999996"/>
    <n v="1326.9739999999999"/>
    <n v="2242.7710000000002"/>
    <n v="7005.1750000000002"/>
    <n v="98.010999999999996"/>
    <n v="34212.625"/>
    <n v="1.1220000000000001"/>
    <n v="3.7639999999999998"/>
    <n v="8.1000000000000003E-2"/>
    <n v="57.701999999999998"/>
    <n v="1.242"/>
    <n v="6.7930000000000001"/>
    <n v="6.4950000000000001"/>
    <n v="-19.748999999999999"/>
    <n v="-0.42499999999999999"/>
    <n v="38.71"/>
    <n v="0.83299999999999996"/>
    <n v="20.29"/>
    <n v="0.437"/>
    <n v="141.79599999999999"/>
    <n v="3.0510000000000002"/>
    <n v="6.2E-2"/>
    <n v="2.875"/>
    <n v="1589.9739999999999"/>
    <n v="0.63300000000000001"/>
    <n v="0.73499999999999999"/>
    <n v="0.60299999999999998"/>
    <n v="0.318"/>
    <n v="1.7809999999999999"/>
    <n v="0.89100000000000001"/>
    <n v="0.70899999999999996"/>
    <n v="0.64300000000000002"/>
    <n v="0.39800000000000002"/>
    <n v="0.61399999999999999"/>
    <n v="0.311"/>
    <n v="1.284"/>
    <n v="1.198"/>
    <n v="0.995"/>
    <n v="0.82699999999999996"/>
    <n v="-0.436"/>
    <n v="1.179"/>
    <n v="0.95799999999999996"/>
    <n v="0.622"/>
    <n v="2E-3"/>
    <n v="7.0000000000000001E-3"/>
    <n v="8.9999999999999993E-3"/>
    <n v="1E-3"/>
    <n v="301.85000000000002"/>
    <n v="315.7"/>
    <n v="14.106999999999999"/>
    <n v="5.4"/>
  </r>
  <r>
    <x v="30"/>
    <x v="17"/>
    <s v="ESP"/>
    <n v="46584168"/>
    <n v="1220000000000"/>
    <n v="9.4489999999999998"/>
    <n v="0.20300000000000001"/>
    <n v="275.053"/>
    <n v="13.826000000000001"/>
    <n v="5.2930000000000001"/>
    <n v="252.52"/>
    <n v="11.041"/>
    <n v="4.5720000000000001"/>
    <n v="5.4210000000000003"/>
    <n v="0.17299999999999999"/>
    <n v="0.157"/>
    <n v="5.9039999999999999"/>
    <n v="0.189"/>
    <n v="0.17100000000000001"/>
    <n v="53.593000000000004"/>
    <n v="1.1499999999999999"/>
    <n v="295.40199999999999"/>
    <n v="6.3410000000000002"/>
    <n v="0.20300000000000001"/>
    <n v="669.48400000000004"/>
    <n v="14131.335999999999"/>
    <n v="16349.326999999999"/>
    <n v="4754.4049999999997"/>
    <n v="69.099000000000004"/>
    <n v="1389.5540000000001"/>
    <n v="2220.2379999999998"/>
    <n v="7147.7460000000001"/>
    <n v="101.048"/>
    <n v="34520.542999999998"/>
    <n v="1.103"/>
    <n v="3.823"/>
    <n v="8.2000000000000003E-2"/>
    <n v="62.58"/>
    <n v="1.343"/>
    <n v="7.1319999999999997"/>
    <n v="6.835"/>
    <n v="-22.533999999999999"/>
    <n v="-0.48399999999999999"/>
    <n v="39.11"/>
    <n v="0.84"/>
    <n v="20.72"/>
    <n v="0.44500000000000001"/>
    <n v="142.572"/>
    <n v="3.0609999999999999"/>
    <n v="6.5000000000000002E-2"/>
    <n v="3.0369999999999999"/>
    <n v="1608.1110000000001"/>
    <n v="0.627"/>
    <n v="0.76200000000000001"/>
    <n v="0.625"/>
    <n v="0.36899999999999999"/>
    <n v="1.736"/>
    <n v="0.88800000000000001"/>
    <n v="0.70699999999999996"/>
    <n v="0.63800000000000001"/>
    <n v="0.41199999999999998"/>
    <n v="0.622"/>
    <n v="0.30599999999999999"/>
    <n v="1.2809999999999999"/>
    <n v="1.1910000000000001"/>
    <n v="0.97499999999999998"/>
    <n v="0.876"/>
    <n v="-0.52"/>
    <n v="1.165"/>
    <n v="1.0049999999999999"/>
    <n v="0.621"/>
    <n v="2E-3"/>
    <n v="7.0000000000000001E-3"/>
    <n v="8.9999999999999993E-3"/>
    <n v="1E-3"/>
    <n v="318.39999999999998"/>
    <n v="332.22"/>
    <n v="20.349"/>
    <n v="7.3979999999999997"/>
  </r>
  <r>
    <x v="30"/>
    <x v="18"/>
    <s v="ESP"/>
    <n v="46792044"/>
    <n v="1300000000000"/>
    <n v="9.6669999999999998"/>
    <n v="0.20699999999999999"/>
    <n v="270.05200000000002"/>
    <n v="-5.0010000000000003"/>
    <n v="-1.8180000000000001"/>
    <n v="246.31"/>
    <n v="-6.21"/>
    <n v="-2.4590000000000001"/>
    <n v="5.2640000000000002"/>
    <n v="0.16500000000000001"/>
    <n v="0.15"/>
    <n v="5.7709999999999999"/>
    <n v="0.18099999999999999"/>
    <n v="0.16500000000000001"/>
    <n v="48.066000000000003"/>
    <n v="1.0269999999999999"/>
    <n v="298.613"/>
    <n v="6.3819999999999997"/>
    <n v="0.2"/>
    <n v="679.15099999999995"/>
    <n v="14401.388999999999"/>
    <n v="16595.636999999999"/>
    <n v="4802.4709999999995"/>
    <n v="72.893000000000001"/>
    <n v="1451.4570000000001"/>
    <n v="2196.4949999999999"/>
    <n v="7291.2780000000002"/>
    <n v="104.139"/>
    <n v="34986.292999999998"/>
    <n v="1.097"/>
    <n v="3.794"/>
    <n v="8.1000000000000003E-2"/>
    <n v="61.902999999999999"/>
    <n v="1.323"/>
    <n v="6.9429999999999996"/>
    <n v="6.6459999999999999"/>
    <n v="-23.742999999999999"/>
    <n v="-0.50700000000000001"/>
    <n v="39.1"/>
    <n v="0.83599999999999997"/>
    <n v="20.43"/>
    <n v="0.437"/>
    <n v="143.53100000000001"/>
    <n v="3.0670000000000002"/>
    <n v="6.6000000000000003E-2"/>
    <n v="3.0910000000000002"/>
    <n v="1637.08"/>
    <n v="0.61599999999999999"/>
    <n v="0.73299999999999998"/>
    <n v="0.60099999999999998"/>
    <n v="0.32600000000000001"/>
    <n v="1.6919999999999999"/>
    <n v="0.88500000000000001"/>
    <n v="0.70499999999999996"/>
    <n v="0.63200000000000001"/>
    <n v="0.42399999999999999"/>
    <n v="0.629"/>
    <n v="0.30099999999999999"/>
    <n v="1.2789999999999999"/>
    <n v="1.1850000000000001"/>
    <n v="0.92100000000000004"/>
    <n v="0.82199999999999995"/>
    <n v="-0.56799999999999995"/>
    <n v="1.17"/>
    <n v="1.022"/>
    <n v="0.62"/>
    <n v="2E-3"/>
    <n v="7.0000000000000001E-3"/>
    <n v="0.01"/>
    <n v="1E-3"/>
    <n v="311"/>
    <n v="324.88"/>
    <n v="28.56"/>
    <n v="10.576000000000001"/>
  </r>
  <r>
    <x v="30"/>
    <x v="19"/>
    <s v="ESP"/>
    <n v="47131372"/>
    <n v="1370000000000"/>
    <n v="9.0640000000000001"/>
    <n v="0.192"/>
    <n v="251.82499999999999"/>
    <n v="-18.227"/>
    <n v="-6.7489999999999997"/>
    <n v="227.27600000000001"/>
    <n v="-19.033000000000001"/>
    <n v="-7.7270000000000003"/>
    <n v="4.8220000000000001"/>
    <n v="0.20773684210526314"/>
    <n v="0.14299999999999999"/>
    <n v="5.343"/>
    <n v="0.22205263157894739"/>
    <n v="0.158"/>
    <n v="23.622"/>
    <n v="0.501"/>
    <n v="283.16500000000002"/>
    <n v="6.008"/>
    <n v="0.24457894736842106"/>
    <n v="688.21500000000003"/>
    <n v="14653.214"/>
    <n v="16822.912"/>
    <n v="4826.0940000000001"/>
    <n v="76.537999999999997"/>
    <n v="1522.71"/>
    <n v="2171.9459999999999"/>
    <n v="7432.4989999999998"/>
    <n v="107.158"/>
    <n v="33764.862999999998"/>
    <n v="1.203263157894737"/>
    <n v="3.645"/>
    <n v="7.6999999999999999E-2"/>
    <n v="71.253"/>
    <n v="1.512"/>
    <n v="6.5129999999999999"/>
    <n v="6.218"/>
    <n v="-24.548999999999999"/>
    <n v="-0.52100000000000002"/>
    <n v="39.29"/>
    <n v="0.83399999999999996"/>
    <n v="20.07"/>
    <n v="0.42599999999999999"/>
    <n v="141.221"/>
    <n v="2.996"/>
    <n v="6.4000000000000001E-2"/>
    <n v="3.02"/>
    <n v="1591.384"/>
    <n v="0.56000000000000005"/>
    <n v="0.67900000000000005"/>
    <n v="0.54600000000000004"/>
    <n v="0.16"/>
    <n v="1.6479999999999999"/>
    <n v="0.88"/>
    <n v="0.70299999999999996"/>
    <n v="0.623"/>
    <n v="0.434"/>
    <n v="0.63800000000000001"/>
    <n v="0.29599999999999999"/>
    <n v="1.276"/>
    <n v="1.179"/>
    <n v="0.83"/>
    <n v="0.93200000000000005"/>
    <n v="-0.53900000000000003"/>
    <n v="1.1439999999999999"/>
    <n v="0.98499999999999999"/>
    <n v="0.61799999999999999"/>
    <n v="2E-3"/>
    <n v="7.0000000000000001E-3"/>
    <n v="0.01"/>
    <n v="1E-3"/>
    <n v="293.08"/>
    <n v="306.95"/>
    <n v="31.338999999999999"/>
    <n v="12.445"/>
  </r>
  <r>
    <x v="30"/>
    <x v="20"/>
    <s v="ESP"/>
    <n v="47363808"/>
    <n v="1220000000000"/>
    <n v="8.1920000000000002"/>
    <n v="0.17299999999999999"/>
    <n v="213.34"/>
    <n v="-38.484999999999999"/>
    <n v="-15.282999999999999"/>
    <n v="188.27799999999999"/>
    <n v="-38.997999999999998"/>
    <n v="-17.158999999999999"/>
    <n v="3.9750000000000001"/>
    <n v="0.20773684210526314"/>
    <n v="0.13100000000000001"/>
    <n v="4.5039999999999996"/>
    <n v="0.22205263157894739"/>
    <n v="0.14799999999999999"/>
    <n v="14.3"/>
    <n v="0.30199999999999999"/>
    <n v="253.36099999999999"/>
    <n v="5.3490000000000002"/>
    <n v="0.24457894736842106"/>
    <n v="696.40700000000004"/>
    <n v="14866.553"/>
    <n v="17011.190999999999"/>
    <n v="4840.393"/>
    <n v="80.096000000000004"/>
    <n v="1587.0309999999999"/>
    <n v="2146.884"/>
    <n v="7552.7820000000002"/>
    <n v="109.84399999999999"/>
    <n v="30391.289000000001"/>
    <n v="1.203263157894737"/>
    <n v="3.5579999999999998"/>
    <n v="7.4999999999999997E-2"/>
    <n v="64.320999999999998"/>
    <n v="1.3580000000000001"/>
    <n v="8.084950000000001"/>
    <n v="7.7137999999999991"/>
    <n v="-25.062000000000001"/>
    <n v="-0.52900000000000003"/>
    <n v="39.031500000000008"/>
    <n v="0.86950000000000005"/>
    <n v="21.341499999999996"/>
    <n v="0.47664999999999996"/>
    <n v="120.28400000000001"/>
    <n v="2.54"/>
    <n v="5.7000000000000002E-2"/>
    <n v="2.6850000000000001"/>
    <n v="1439.4469999999999"/>
    <n v="0.5"/>
    <n v="0.60499999999999998"/>
    <n v="0.47899999999999998"/>
    <n v="0.10100000000000001"/>
    <n v="1.605"/>
    <n v="0.875"/>
    <n v="0.69899999999999995"/>
    <n v="0.61299999999999999"/>
    <n v="0.44400000000000001"/>
    <n v="0.64500000000000002"/>
    <n v="0.29099999999999998"/>
    <n v="1.272"/>
    <n v="1.17"/>
    <n v="0.873"/>
    <n v="0.85099999999999998"/>
    <n v="-0.61799999999999999"/>
    <n v="1.075"/>
    <n v="0.90600000000000003"/>
    <n v="0.61499999999999999"/>
    <n v="2E-3"/>
    <n v="7.0000000000000001E-3"/>
    <n v="0.01"/>
    <n v="1E-3"/>
    <n v="345.74300000000005"/>
    <n v="362.15350000000001"/>
    <n v="40.021999999999998"/>
    <n v="18.760000000000002"/>
  </r>
  <r>
    <x v="30"/>
    <x v="21"/>
    <s v="ESP"/>
    <n v="47486932"/>
    <n v="1390000000000"/>
    <n v="8.609"/>
    <n v="0.18099999999999999"/>
    <n v="233.65"/>
    <n v="20.309999999999999"/>
    <n v="9.52"/>
    <n v="208.148"/>
    <n v="19.87"/>
    <n v="10.554"/>
    <n v="4.383"/>
    <n v="0.20773684210526314"/>
    <n v="0.13500000000000001"/>
    <n v="4.92"/>
    <n v="0.22205263157894739"/>
    <n v="0.151"/>
    <n v="18.574999999999999"/>
    <n v="0.39100000000000001"/>
    <n v="331.43752380952384"/>
    <n v="7.3864761904761913"/>
    <n v="0.24457894736842106"/>
    <n v="705.01599999999996"/>
    <n v="15100.203"/>
    <n v="17219.338"/>
    <n v="4858.9690000000001"/>
    <n v="83.655000000000001"/>
    <n v="1654.14"/>
    <n v="2121.3829999999998"/>
    <n v="7685.8950000000004"/>
    <n v="112.529"/>
    <n v="32491.648000000001"/>
    <n v="1.203263157894737"/>
    <n v="3.5579999999999998"/>
    <n v="7.4999999999999997E-2"/>
    <n v="67.108999999999995"/>
    <n v="1.413"/>
    <n v="8.084950000000001"/>
    <n v="7.7137999999999991"/>
    <n v="-25.501000000000001"/>
    <n v="-0.53700000000000003"/>
    <n v="39.031500000000008"/>
    <n v="0.86950000000000005"/>
    <n v="21.341499999999996"/>
    <n v="0.47664999999999996"/>
    <n v="133.113"/>
    <n v="2.8029999999999999"/>
    <n v="5.7000000000000002E-2"/>
    <n v="2.6850000000000001"/>
    <n v="1542.9290000000001"/>
    <n v="0.51500000000000001"/>
    <n v="0.629"/>
    <n v="0.50700000000000001"/>
    <n v="0.124"/>
    <n v="1.5640000000000001"/>
    <n v="0.86899999999999999"/>
    <n v="0.69599999999999995"/>
    <n v="0.60399999999999998"/>
    <n v="0.45300000000000001"/>
    <n v="0.65100000000000002"/>
    <n v="0.28599999999999998"/>
    <n v="1.2689999999999999"/>
    <n v="1.1619999999999999"/>
    <n v="0.85399999999999998"/>
    <n v="0.84699999999999998"/>
    <n v="-0.64700000000000002"/>
    <n v="1.125"/>
    <n v="0.90700000000000003"/>
    <n v="0.61199999999999999"/>
    <n v="2E-3"/>
    <n v="7.0000000000000001E-3"/>
    <n v="0.01"/>
    <n v="1E-3"/>
    <n v="345.74300000000005"/>
    <n v="362.15350000000001"/>
    <n v="32.007761904761914"/>
    <n v="10.664"/>
  </r>
  <r>
    <x v="31"/>
    <x v="0"/>
    <s v="SWE"/>
    <n v="8871042"/>
    <n v="415000000000"/>
    <n v="1.288"/>
    <n v="0.14499999999999999"/>
    <n v="54.890999999999998"/>
    <n v="-1.141"/>
    <n v="-2.0369999999999999"/>
    <n v="54.158000000000001"/>
    <n v="-1.3240000000000001"/>
    <n v="-2.387"/>
    <n v="6.1050000000000004"/>
    <n v="0.17799999999999999"/>
    <n v="8.5000000000000006E-2"/>
    <n v="6.1879999999999997"/>
    <n v="0.18099999999999999"/>
    <n v="8.5999999999999993E-2"/>
    <n v="10.119"/>
    <n v="1.141"/>
    <n v="85.724000000000004"/>
    <n v="9.6630000000000003"/>
    <n v="0.28199999999999997"/>
    <n v="82.915000000000006"/>
    <n v="4016.5329999999999"/>
    <n v="7099.9840000000004"/>
    <n v="1313.914"/>
    <n v="3.702"/>
    <n v="25.536000000000001"/>
    <n v="3084.4279999999999"/>
    <n v="2584.0430000000001"/>
    <n v="6.423"/>
    <n v="72085.085999999996"/>
    <n v="2.1070000000000002"/>
    <n v="0.374"/>
    <n v="4.2000000000000003E-2"/>
    <n v="2.1160000000000001"/>
    <n v="0.23899999999999999"/>
    <n v="7.6609999999999996"/>
    <n v="7.89"/>
    <n v="-0.73299999999999998"/>
    <n v="-8.3000000000000004E-2"/>
    <n v="7.67"/>
    <n v="0.86499999999999999"/>
    <n v="5.84"/>
    <n v="0.65800000000000003"/>
    <n v="40.353999999999999"/>
    <n v="4.5490000000000004"/>
    <n v="7.1999999999999995E-2"/>
    <n v="0.63900000000000001"/>
    <n v="639.47"/>
    <n v="0.17799999999999999"/>
    <n v="0.216"/>
    <n v="0.17699999999999999"/>
    <n v="0.11"/>
    <n v="0.45"/>
    <n v="0.38400000000000001"/>
    <n v="0.42199999999999999"/>
    <n v="0.25"/>
    <n v="3.5000000000000003E-2"/>
    <n v="2.1000000000000001E-2"/>
    <n v="0.48"/>
    <n v="0.70699999999999996"/>
    <n v="0.159"/>
    <n v="0.13400000000000001"/>
    <n v="4.4999999999999998E-2"/>
    <n v="-1.4E-2"/>
    <n v="0.39200000000000002"/>
    <n v="0.29599999999999999"/>
    <n v="0.28000000000000003"/>
    <n v="1E-3"/>
    <n v="2E-3"/>
    <n v="3.0000000000000001E-3"/>
    <n v="0"/>
    <n v="69.989999999999995"/>
    <n v="67.959999999999994"/>
    <n v="30.832999999999998"/>
    <n v="56.170999999999999"/>
  </r>
  <r>
    <x v="31"/>
    <x v="1"/>
    <s v="SWE"/>
    <n v="8896748"/>
    <n v="432000000000"/>
    <n v="1.3320000000000001"/>
    <n v="0.15"/>
    <n v="55.822000000000003"/>
    <n v="0.93100000000000005"/>
    <n v="1.6970000000000001"/>
    <n v="55.601999999999997"/>
    <n v="1.444"/>
    <n v="2.6669999999999998"/>
    <n v="6.25"/>
    <n v="0.18"/>
    <n v="8.1000000000000003E-2"/>
    <n v="6.274"/>
    <n v="0.18099999999999999"/>
    <n v="8.1000000000000003E-2"/>
    <n v="10.958"/>
    <n v="1.232"/>
    <n v="79.899000000000001"/>
    <n v="8.9809999999999999"/>
    <n v="0.25900000000000001"/>
    <n v="84.247"/>
    <n v="4072.355"/>
    <n v="7155.5860000000002"/>
    <n v="1324.8710000000001"/>
    <n v="4.0750000000000002"/>
    <n v="27.972000000000001"/>
    <n v="3084.2089999999998"/>
    <n v="2624.1489999999999"/>
    <n v="7.0410000000000004"/>
    <n v="77094.320000000007"/>
    <n v="2.2240000000000002"/>
    <n v="0.373"/>
    <n v="4.2000000000000003E-2"/>
    <n v="2.4359999999999999"/>
    <n v="0.27400000000000002"/>
    <n v="7.5110000000000001"/>
    <n v="6.2140000000000004"/>
    <n v="-0.22"/>
    <n v="-2.5000000000000001E-2"/>
    <n v="7.51"/>
    <n v="0.84399999999999997"/>
    <n v="5.56"/>
    <n v="0.625"/>
    <n v="40.104999999999997"/>
    <n v="4.508"/>
    <n v="7.0000000000000007E-2"/>
    <n v="0.61899999999999999"/>
    <n v="685.88900000000001"/>
    <n v="0.17699999999999999"/>
    <n v="0.217"/>
    <n v="0.183"/>
    <n v="0.11799999999999999"/>
    <n v="0.439"/>
    <n v="0.38"/>
    <n v="0.41699999999999998"/>
    <n v="0.248"/>
    <n v="3.6999999999999998E-2"/>
    <n v="2.1999999999999999E-2"/>
    <n v="0.47699999999999998"/>
    <n v="0.69799999999999995"/>
    <n v="0.16500000000000001"/>
    <n v="0.13300000000000001"/>
    <n v="5.0999999999999997E-2"/>
    <n v="-5.0000000000000001E-3"/>
    <n v="0.38600000000000001"/>
    <n v="0.28999999999999998"/>
    <n v="0.27800000000000002"/>
    <n v="1E-3"/>
    <n v="2E-3"/>
    <n v="3.0000000000000001E-3"/>
    <n v="0"/>
    <n v="55.28"/>
    <n v="66.819999999999993"/>
    <n v="24.077000000000002"/>
    <n v="43.131"/>
  </r>
  <r>
    <x v="31"/>
    <x v="2"/>
    <s v="SWE"/>
    <n v="8926011"/>
    <n v="448000000000"/>
    <n v="1.28"/>
    <n v="0.14299999999999999"/>
    <n v="56.792000000000002"/>
    <n v="0.97"/>
    <n v="1.7370000000000001"/>
    <n v="56.865000000000002"/>
    <n v="1.2629999999999999"/>
    <n v="2.2709999999999999"/>
    <n v="6.3710000000000004"/>
    <n v="0.17899999999999999"/>
    <n v="8.8999999999999996E-2"/>
    <n v="6.3620000000000001"/>
    <n v="0.17899999999999999"/>
    <n v="8.7999999999999995E-2"/>
    <n v="11.435"/>
    <n v="1.2809999999999999"/>
    <n v="82.01"/>
    <n v="9.1880000000000006"/>
    <n v="0.25800000000000001"/>
    <n v="85.527000000000001"/>
    <n v="4129.1469999999999"/>
    <n v="7212.451"/>
    <n v="1336.307"/>
    <n v="4.4429999999999996"/>
    <n v="30.454999999999998"/>
    <n v="3084.2820000000002"/>
    <n v="2664.694"/>
    <n v="7.7220000000000004"/>
    <n v="71925.883000000002"/>
    <n v="2.0219999999999998"/>
    <n v="0.36799999999999999"/>
    <n v="4.1000000000000002E-2"/>
    <n v="2.4820000000000002"/>
    <n v="0.27800000000000002"/>
    <n v="7.6379999999999999"/>
    <n v="6.3470000000000004"/>
    <n v="7.2999999999999995E-2"/>
    <n v="8.0000000000000002E-3"/>
    <n v="7.28"/>
    <n v="0.81599999999999995"/>
    <n v="5.51"/>
    <n v="0.61699999999999999"/>
    <n v="40.545000000000002"/>
    <n v="4.5419999999999998"/>
    <n v="7.5999999999999998E-2"/>
    <n v="0.68100000000000005"/>
    <n v="642.01099999999997"/>
    <n v="0.161"/>
    <n v="0.216"/>
    <n v="0.18099999999999999"/>
    <n v="0.11799999999999999"/>
    <n v="0.42799999999999999"/>
    <n v="0.376"/>
    <n v="0.41299999999999998"/>
    <n v="0.246"/>
    <n v="3.9E-2"/>
    <n v="2.3E-2"/>
    <n v="0.47299999999999998"/>
    <n v="0.69"/>
    <n v="0.17299999999999999"/>
    <n v="0.123"/>
    <n v="5.0999999999999997E-2"/>
    <n v="1E-3"/>
    <n v="0.39"/>
    <n v="0.316"/>
    <n v="0.27700000000000002"/>
    <n v="1E-3"/>
    <n v="2E-3"/>
    <n v="3.0000000000000001E-3"/>
    <n v="0"/>
    <n v="56.65"/>
    <n v="68.180000000000007"/>
    <n v="25.219000000000001"/>
    <n v="44.405999999999999"/>
  </r>
  <r>
    <x v="31"/>
    <x v="3"/>
    <s v="SWE"/>
    <n v="8961506"/>
    <n v="465000000000"/>
    <n v="1.206"/>
    <n v="0.13500000000000001"/>
    <n v="57.371000000000002"/>
    <n v="0.57999999999999996"/>
    <n v="1.0209999999999999"/>
    <n v="58.984000000000002"/>
    <n v="2.1190000000000002"/>
    <n v="3.726"/>
    <n v="6.5819999999999999"/>
    <n v="0.18099999999999999"/>
    <n v="9.6000000000000002E-2"/>
    <n v="6.4020000000000001"/>
    <n v="0.17599999999999999"/>
    <n v="9.2999999999999999E-2"/>
    <n v="11.563000000000001"/>
    <n v="1.29"/>
    <n v="87.98"/>
    <n v="9.8179999999999996"/>
    <n v="0.27"/>
    <n v="86.733000000000004"/>
    <n v="4186.5190000000002"/>
    <n v="7271.4340000000002"/>
    <n v="1347.87"/>
    <n v="4.8380000000000001"/>
    <n v="32.758000000000003"/>
    <n v="3085.8939999999998"/>
    <n v="2705.931"/>
    <n v="8.3870000000000005"/>
    <n v="68647.008000000002"/>
    <n v="1.885"/>
    <n v="0.39600000000000002"/>
    <n v="4.3999999999999997E-2"/>
    <n v="2.3039999999999998"/>
    <n v="0.25700000000000001"/>
    <n v="7.7190000000000003"/>
    <n v="6.4359999999999999"/>
    <n v="1.6120000000000001"/>
    <n v="0.18"/>
    <n v="7.09"/>
    <n v="0.79100000000000004"/>
    <n v="5.5"/>
    <n v="0.61399999999999999"/>
    <n v="41.238"/>
    <n v="4.6020000000000003"/>
    <n v="7.3999999999999996E-2"/>
    <n v="0.66600000000000004"/>
    <n v="615.18100000000004"/>
    <n v="0.14199999999999999"/>
    <n v="0.20699999999999999"/>
    <n v="0.17699999999999999"/>
    <n v="0.11"/>
    <n v="0.41699999999999998"/>
    <n v="0.372"/>
    <n v="0.40899999999999997"/>
    <n v="0.24299999999999999"/>
    <n v="4.2000000000000003E-2"/>
    <n v="2.4E-2"/>
    <n v="0.46899999999999997"/>
    <n v="0.68100000000000005"/>
    <n v="0.17899999999999999"/>
    <n v="0.13200000000000001"/>
    <n v="4.4999999999999998E-2"/>
    <n v="2.9000000000000001E-2"/>
    <n v="0.38600000000000001"/>
    <n v="0.30199999999999999"/>
    <n v="0.27500000000000002"/>
    <n v="1E-3"/>
    <n v="2E-3"/>
    <n v="3.0000000000000001E-3"/>
    <n v="0"/>
    <n v="57.68"/>
    <n v="69.17"/>
    <n v="30.609000000000002"/>
    <n v="53.351999999999997"/>
  </r>
  <r>
    <x v="31"/>
    <x v="4"/>
    <s v="SWE"/>
    <n v="9004263"/>
    <n v="485000000000"/>
    <n v="1.284"/>
    <n v="0.14299999999999999"/>
    <n v="56.683"/>
    <n v="-0.68899999999999995"/>
    <n v="-1.2"/>
    <n v="62.216000000000001"/>
    <n v="3.2320000000000002"/>
    <n v="5.4790000000000001"/>
    <n v="6.91"/>
    <n v="0.182"/>
    <n v="9.4E-2"/>
    <n v="6.2949999999999999"/>
    <n v="0.16600000000000001"/>
    <n v="8.5999999999999993E-2"/>
    <n v="11.829000000000001"/>
    <n v="1.3140000000000001"/>
    <n v="87.588999999999999"/>
    <n v="9.7270000000000003"/>
    <n v="0.25600000000000001"/>
    <n v="88.018000000000001"/>
    <n v="4243.2020000000002"/>
    <n v="7333.65"/>
    <n v="1359.6990000000001"/>
    <n v="5.2249999999999996"/>
    <n v="34.997"/>
    <n v="3091.4270000000001"/>
    <n v="2746.2150000000001"/>
    <n v="9.0470000000000006"/>
    <n v="73592.023000000001"/>
    <n v="1.9379999999999999"/>
    <n v="0.38700000000000001"/>
    <n v="4.2999999999999997E-2"/>
    <n v="2.238"/>
    <n v="0.249"/>
    <n v="7.5179999999999998"/>
    <n v="6.2480000000000002"/>
    <n v="5.5330000000000004"/>
    <n v="0.61399999999999999"/>
    <n v="7.09"/>
    <n v="0.78700000000000003"/>
    <n v="5.54"/>
    <n v="0.61499999999999999"/>
    <n v="40.283999999999999"/>
    <n v="4.4740000000000002"/>
    <n v="7.2999999999999995E-2"/>
    <n v="0.66"/>
    <n v="662.64200000000005"/>
    <n v="0.14099999999999999"/>
    <n v="0.19800000000000001"/>
    <n v="0.183"/>
    <n v="0.109"/>
    <n v="0.40500000000000003"/>
    <n v="0.36799999999999999"/>
    <n v="0.40400000000000003"/>
    <n v="0.24"/>
    <n v="4.3999999999999997E-2"/>
    <n v="2.5000000000000001E-2"/>
    <n v="0.46600000000000003"/>
    <n v="0.67300000000000004"/>
    <n v="0.184"/>
    <n v="0.11899999999999999"/>
    <n v="4.2999999999999997E-2"/>
    <n v="0.10299999999999999"/>
    <n v="0.36499999999999999"/>
    <n v="0.28599999999999998"/>
    <n v="0.27400000000000002"/>
    <n v="1E-3"/>
    <n v="2E-3"/>
    <n v="3.0000000000000001E-3"/>
    <n v="0"/>
    <n v="56.26"/>
    <n v="67.69"/>
    <n v="30.905999999999999"/>
    <n v="54.524000000000001"/>
  </r>
  <r>
    <x v="31"/>
    <x v="5"/>
    <s v="SWE"/>
    <n v="9051739"/>
    <n v="508000000000"/>
    <n v="1.3149999999999999"/>
    <n v="0.14499999999999999"/>
    <n v="54.066000000000003"/>
    <n v="-2.617"/>
    <n v="-4.617"/>
    <n v="58.902999999999999"/>
    <n v="-3.3130000000000002"/>
    <n v="-5.3250000000000002"/>
    <n v="6.5069999999999997"/>
    <n v="0.16600000000000001"/>
    <n v="8.6999999999999994E-2"/>
    <n v="5.9729999999999999"/>
    <n v="0.153"/>
    <n v="0.08"/>
    <n v="10.96"/>
    <n v="1.2110000000000001"/>
    <n v="91.480999999999995"/>
    <n v="10.106"/>
    <n v="0.25800000000000001"/>
    <n v="89.332999999999998"/>
    <n v="4297.268"/>
    <n v="7392.5519999999997"/>
    <n v="1370.6590000000001"/>
    <n v="5.5890000000000004"/>
    <n v="36.904000000000003"/>
    <n v="3096.2629999999999"/>
    <n v="2784.9870000000001"/>
    <n v="9.7949999999999999"/>
    <n v="75121.827999999994"/>
    <n v="1.9179999999999999"/>
    <n v="0.36399999999999999"/>
    <n v="0.04"/>
    <n v="1.907"/>
    <n v="0.21099999999999999"/>
    <n v="7.0670000000000002"/>
    <n v="5.8150000000000004"/>
    <n v="4.8360000000000003"/>
    <n v="0.53400000000000003"/>
    <n v="6.81"/>
    <n v="0.752"/>
    <n v="5.42"/>
    <n v="0.59899999999999998"/>
    <n v="38.771000000000001"/>
    <n v="4.2830000000000004"/>
    <n v="8.3000000000000004E-2"/>
    <n v="0.748"/>
    <n v="679.98299999999995"/>
    <n v="0.13600000000000001"/>
    <n v="0.183"/>
    <n v="0.17199999999999999"/>
    <n v="9.5000000000000001E-2"/>
    <n v="0.39400000000000002"/>
    <n v="0.36299999999999999"/>
    <n v="0.4"/>
    <n v="0.23699999999999999"/>
    <n v="4.5999999999999999E-2"/>
    <n v="2.5000000000000001E-2"/>
    <n v="0.46300000000000002"/>
    <n v="0.66400000000000003"/>
    <n v="0.19"/>
    <n v="0.106"/>
    <n v="3.5000000000000003E-2"/>
    <n v="0.10299999999999999"/>
    <n v="0.34799999999999998"/>
    <n v="0.309"/>
    <n v="0.27200000000000002"/>
    <n v="1E-3"/>
    <n v="2E-3"/>
    <n v="3.0000000000000001E-3"/>
    <n v="0"/>
    <n v="52.64"/>
    <n v="63.97"/>
    <n v="37.414000000000001"/>
    <n v="69.200999999999993"/>
  </r>
  <r>
    <x v="31"/>
    <x v="6"/>
    <s v="SWE"/>
    <n v="9104724"/>
    <n v="533000000000"/>
    <n v="1.4419999999999999"/>
    <n v="0.158"/>
    <n v="53.884999999999998"/>
    <n v="-0.18099999999999999"/>
    <n v="-0.33500000000000002"/>
    <n v="56.89"/>
    <n v="-2.0129999999999999"/>
    <n v="-3.4169999999999998"/>
    <n v="6.2480000000000002"/>
    <n v="0.153"/>
    <n v="8.8999999999999996E-2"/>
    <n v="5.9180000000000001"/>
    <n v="0.14499999999999999"/>
    <n v="8.4000000000000005E-2"/>
    <n v="10.707000000000001"/>
    <n v="1.1759999999999999"/>
    <n v="92.691000000000003"/>
    <n v="10.180999999999999"/>
    <n v="0.249"/>
    <n v="90.775000000000006"/>
    <n v="4351.1530000000002"/>
    <n v="7449.442"/>
    <n v="1381.366"/>
    <n v="6.4009999999999998"/>
    <n v="38.988999999999997"/>
    <n v="3099.268"/>
    <n v="2823.1529999999998"/>
    <n v="10.468"/>
    <n v="70265.687999999995"/>
    <n v="1.7190000000000001"/>
    <n v="0.81200000000000006"/>
    <n v="8.8999999999999996E-2"/>
    <n v="2.085"/>
    <n v="0.22900000000000001"/>
    <n v="6.8579999999999997"/>
    <n v="5.6180000000000003"/>
    <n v="3.004"/>
    <n v="0.33"/>
    <n v="6.66"/>
    <n v="0.73099999999999998"/>
    <n v="5.39"/>
    <n v="0.59199999999999997"/>
    <n v="38.165999999999997"/>
    <n v="4.1920000000000002"/>
    <n v="7.3999999999999996E-2"/>
    <n v="0.67300000000000004"/>
    <n v="639.75"/>
    <n v="0.13700000000000001"/>
    <n v="0.17599999999999999"/>
    <n v="0.16"/>
    <n v="8.7999999999999995E-2"/>
    <n v="0.38200000000000001"/>
    <n v="0.35799999999999998"/>
    <n v="0.39600000000000002"/>
    <n v="0.23400000000000001"/>
    <n v="5.0999999999999997E-2"/>
    <n v="2.5000000000000001E-2"/>
    <n v="0.46"/>
    <n v="0.65600000000000003"/>
    <n v="0.193"/>
    <n v="0.23400000000000001"/>
    <n v="3.7999999999999999E-2"/>
    <n v="5.8999999999999997E-2"/>
    <n v="0.33900000000000002"/>
    <n v="0.26600000000000001"/>
    <n v="0.27"/>
    <n v="1E-3"/>
    <n v="2E-3"/>
    <n v="3.0000000000000001E-3"/>
    <n v="0"/>
    <n v="51.15"/>
    <n v="62.44"/>
    <n v="38.805999999999997"/>
    <n v="72.016000000000005"/>
  </r>
  <r>
    <x v="31"/>
    <x v="7"/>
    <s v="SWE"/>
    <n v="9164274"/>
    <n v="561000000000"/>
    <n v="1.339"/>
    <n v="0.14599999999999999"/>
    <n v="53.152000000000001"/>
    <n v="-0.73299999999999998"/>
    <n v="-1.361"/>
    <n v="56.926000000000002"/>
    <n v="3.5999999999999997E-2"/>
    <n v="6.4000000000000001E-2"/>
    <n v="6.2119999999999997"/>
    <n v="0.14699999999999999"/>
    <n v="8.7999999999999995E-2"/>
    <n v="5.8"/>
    <n v="0.13700000000000001"/>
    <n v="8.2000000000000003E-2"/>
    <n v="10.801"/>
    <n v="1.179"/>
    <n v="91.995999999999995"/>
    <n v="10.038"/>
    <n v="0.23699999999999999"/>
    <n v="92.114999999999995"/>
    <n v="4404.3040000000001"/>
    <n v="7506.3680000000004"/>
    <n v="1392.1669999999999"/>
    <n v="7.2489999999999997"/>
    <n v="41.183999999999997"/>
    <n v="3103.0419999999999"/>
    <n v="2860.3739999999998"/>
    <n v="11.215999999999999"/>
    <n v="70870.679999999993"/>
    <n v="1.6739999999999999"/>
    <n v="0.84799999999999998"/>
    <n v="9.2999999999999999E-2"/>
    <n v="2.194"/>
    <n v="0.23899999999999999"/>
    <n v="6.585"/>
    <n v="5.3570000000000002"/>
    <n v="3.774"/>
    <n v="0.41199999999999998"/>
    <n v="6.39"/>
    <n v="0.69699999999999995"/>
    <n v="5.28"/>
    <n v="0.57599999999999996"/>
    <n v="37.220999999999997"/>
    <n v="4.0620000000000003"/>
    <n v="8.2000000000000003E-2"/>
    <n v="0.748"/>
    <n v="649.47799999999995"/>
    <n v="0.11899999999999999"/>
    <n v="0.16900000000000001"/>
    <n v="0.158"/>
    <n v="8.5000000000000006E-2"/>
    <n v="0.37"/>
    <n v="0.35299999999999998"/>
    <n v="0.39100000000000001"/>
    <n v="0.23100000000000001"/>
    <n v="5.6000000000000001E-2"/>
    <n v="2.5999999999999999E-2"/>
    <n v="0.45800000000000002"/>
    <n v="0.64700000000000002"/>
    <n v="0.19800000000000001"/>
    <n v="0.23300000000000001"/>
    <n v="3.9E-2"/>
    <n v="8.5000000000000006E-2"/>
    <n v="0.33"/>
    <n v="0.28799999999999998"/>
    <n v="0.26800000000000002"/>
    <n v="1E-3"/>
    <n v="3.0000000000000001E-3"/>
    <n v="3.0000000000000001E-3"/>
    <n v="0"/>
    <n v="49.09"/>
    <n v="60.35"/>
    <n v="38.844000000000001"/>
    <n v="73.08"/>
  </r>
  <r>
    <x v="31"/>
    <x v="8"/>
    <s v="SWE"/>
    <n v="9229282"/>
    <n v="580000000000"/>
    <n v="1.3959999999999999"/>
    <n v="0.151"/>
    <n v="51.07"/>
    <n v="-2.0819999999999999"/>
    <n v="-3.9159999999999999"/>
    <n v="55.137999999999998"/>
    <n v="-1.788"/>
    <n v="-3.1419999999999999"/>
    <n v="5.9740000000000002"/>
    <n v="0.14199999999999999"/>
    <n v="8.5999999999999993E-2"/>
    <n v="5.5339999999999998"/>
    <n v="0.13100000000000001"/>
    <n v="0.08"/>
    <n v="10.367000000000001"/>
    <n v="1.123"/>
    <n v="90.241"/>
    <n v="9.7780000000000005"/>
    <n v="0.23200000000000001"/>
    <n v="93.510999999999996"/>
    <n v="4455.375"/>
    <n v="7561.5050000000001"/>
    <n v="1402.5340000000001"/>
    <n v="8.1110000000000007"/>
    <n v="43.104999999999997"/>
    <n v="3107.1089999999999"/>
    <n v="2896.1970000000001"/>
    <n v="11.917999999999999"/>
    <n v="69369.702999999994"/>
    <n v="1.6459999999999999"/>
    <n v="0.86099999999999999"/>
    <n v="9.2999999999999999E-2"/>
    <n v="1.921"/>
    <n v="0.20799999999999999"/>
    <n v="6.4089999999999998"/>
    <n v="5.194"/>
    <n v="4.0670000000000002"/>
    <n v="0.441"/>
    <n v="6.1"/>
    <n v="0.66100000000000003"/>
    <n v="5.45"/>
    <n v="0.59099999999999997"/>
    <n v="35.823"/>
    <n v="3.8809999999999998"/>
    <n v="7.5999999999999998E-2"/>
    <n v="0.70199999999999996"/>
    <n v="640.23299999999995"/>
    <n v="0.122"/>
    <n v="0.159"/>
    <n v="0.15"/>
    <n v="7.9000000000000001E-2"/>
    <n v="0.35899999999999999"/>
    <n v="0.34899999999999998"/>
    <n v="0.38700000000000001"/>
    <n v="0.22800000000000001"/>
    <n v="6.0999999999999999E-2"/>
    <n v="2.5999999999999999E-2"/>
    <n v="0.45500000000000002"/>
    <n v="0.63900000000000001"/>
    <n v="0.20100000000000001"/>
    <n v="0.23"/>
    <n v="3.3000000000000002E-2"/>
    <n v="8.7999999999999995E-2"/>
    <n v="0.318"/>
    <n v="0.27"/>
    <n v="0.26600000000000001"/>
    <n v="1E-3"/>
    <n v="3.0000000000000001E-3"/>
    <n v="3.0000000000000001E-3"/>
    <n v="0"/>
    <n v="47.94"/>
    <n v="59.15"/>
    <n v="39.170999999999999"/>
    <n v="76.7"/>
  </r>
  <r>
    <x v="31"/>
    <x v="9"/>
    <s v="SWE"/>
    <n v="9301413"/>
    <n v="530000000000"/>
    <n v="1.2629999999999999"/>
    <n v="0.13600000000000001"/>
    <n v="47.420999999999999"/>
    <n v="-3.649"/>
    <n v="-7.1449999999999996"/>
    <n v="51.195"/>
    <n v="-3.9420000000000002"/>
    <n v="-7.15"/>
    <n v="5.5039999999999996"/>
    <n v="0.13700000000000001"/>
    <n v="8.6999999999999994E-2"/>
    <n v="5.0979999999999999"/>
    <n v="0.127"/>
    <n v="8.1000000000000003E-2"/>
    <n v="7.39"/>
    <n v="0.79500000000000004"/>
    <n v="77.456999999999994"/>
    <n v="8.327"/>
    <n v="0.20799999999999999"/>
    <n v="94.774000000000001"/>
    <n v="4502.7969999999996"/>
    <n v="7612.701"/>
    <n v="1409.924"/>
    <n v="8.9749999999999996"/>
    <n v="45.618000000000002"/>
    <n v="3110.8829999999998"/>
    <n v="2931.0390000000002"/>
    <n v="12.467000000000001"/>
    <n v="63081.84"/>
    <n v="1.573"/>
    <n v="0.86399999999999999"/>
    <n v="9.2999999999999999E-2"/>
    <n v="2.5129999999999999"/>
    <n v="0.27"/>
    <n v="5.9320000000000004"/>
    <n v="4.7370000000000001"/>
    <n v="3.774"/>
    <n v="0.40600000000000003"/>
    <n v="5.94"/>
    <n v="0.63900000000000001"/>
    <n v="5.21"/>
    <n v="0.56000000000000005"/>
    <n v="34.841999999999999"/>
    <n v="3.746"/>
    <n v="5.8999999999999997E-2"/>
    <n v="0.54900000000000004"/>
    <n v="586.75"/>
    <n v="0.107"/>
    <n v="0.15"/>
    <n v="0.14000000000000001"/>
    <n v="5.7000000000000002E-2"/>
    <n v="0.34799999999999998"/>
    <n v="0.34399999999999997"/>
    <n v="0.38200000000000001"/>
    <n v="0.224"/>
    <n v="6.5000000000000002E-2"/>
    <n v="2.7E-2"/>
    <n v="0.45300000000000001"/>
    <n v="0.63200000000000001"/>
    <n v="0.20200000000000001"/>
    <n v="0.22800000000000001"/>
    <n v="4.3999999999999997E-2"/>
    <n v="7.4999999999999997E-2"/>
    <n v="0.317"/>
    <n v="0.22500000000000001"/>
    <n v="0.26400000000000001"/>
    <n v="1E-3"/>
    <n v="3.0000000000000001E-3"/>
    <n v="3.0000000000000001E-3"/>
    <n v="0"/>
    <n v="44.06"/>
    <n v="55.18"/>
    <n v="30.035"/>
    <n v="63.335999999999999"/>
  </r>
  <r>
    <x v="31"/>
    <x v="10"/>
    <s v="SWE"/>
    <n v="9381722"/>
    <n v="550000000000"/>
    <n v="1.3240000000000001"/>
    <n v="0.14099999999999999"/>
    <n v="53.286999999999999"/>
    <n v="5.8659999999999997"/>
    <n v="12.37"/>
    <n v="56.951000000000001"/>
    <n v="5.7560000000000002"/>
    <n v="11.243"/>
    <n v="6.07"/>
    <n v="0.14199999999999999"/>
    <n v="9.0999999999999998E-2"/>
    <n v="5.68"/>
    <n v="0.13300000000000001"/>
    <n v="8.5000000000000006E-2"/>
    <n v="10.342000000000001"/>
    <n v="1.1020000000000001"/>
    <n v="86.305000000000007"/>
    <n v="9.1989999999999998"/>
    <n v="0.216"/>
    <n v="96.096999999999994"/>
    <n v="4556.0829999999996"/>
    <n v="7669.652"/>
    <n v="1420.2670000000001"/>
    <n v="9.8000000000000007"/>
    <n v="49.087000000000003"/>
    <n v="3114.547"/>
    <n v="2967.665"/>
    <n v="13.167"/>
    <n v="66485.906000000003"/>
    <n v="1.56"/>
    <n v="0.82499999999999996"/>
    <n v="8.7999999999999995E-2"/>
    <n v="3.4689999999999999"/>
    <n v="0.37"/>
    <n v="6.47"/>
    <n v="5.3"/>
    <n v="3.6640000000000001"/>
    <n v="0.39100000000000001"/>
    <n v="5.87"/>
    <n v="0.626"/>
    <n v="5.43"/>
    <n v="0.57899999999999996"/>
    <n v="36.625999999999998"/>
    <n v="3.9039999999999999"/>
    <n v="7.4999999999999997E-2"/>
    <n v="0.70099999999999996"/>
    <n v="623.75199999999995"/>
    <n v="0.105"/>
    <n v="0.16"/>
    <n v="0.14899999999999999"/>
    <n v="7.3999999999999996E-2"/>
    <n v="0.33800000000000002"/>
    <n v="0.33900000000000002"/>
    <n v="0.378"/>
    <n v="0.221"/>
    <n v="7.0000000000000007E-2"/>
    <n v="2.8000000000000001E-2"/>
    <n v="0.45"/>
    <n v="0.624"/>
    <n v="0.20499999999999999"/>
    <n v="0.216"/>
    <n v="5.6000000000000001E-2"/>
    <n v="7.5999999999999998E-2"/>
    <n v="0.32200000000000001"/>
    <n v="0.28499999999999998"/>
    <n v="0.26200000000000001"/>
    <n v="1E-3"/>
    <n v="3.0000000000000001E-3"/>
    <n v="4.0000000000000001E-3"/>
    <n v="0"/>
    <n v="49.72"/>
    <n v="60.7"/>
    <n v="33.017000000000003"/>
    <n v="61.960999999999999"/>
  </r>
  <r>
    <x v="31"/>
    <x v="11"/>
    <s v="SWE"/>
    <n v="9467384"/>
    <n v="580000000000"/>
    <n v="1.361"/>
    <n v="0.14399999999999999"/>
    <n v="49.405000000000001"/>
    <n v="-3.8820000000000001"/>
    <n v="-7.2850000000000001"/>
    <n v="52.52"/>
    <n v="-4.4320000000000004"/>
    <n v="-7.782"/>
    <n v="5.5469999999999997"/>
    <n v="0.13200000000000001"/>
    <n v="8.5000000000000006E-2"/>
    <n v="5.218"/>
    <n v="0.124"/>
    <n v="0.08"/>
    <n v="9.4969999999999999"/>
    <n v="1.0029999999999999"/>
    <n v="84.424000000000007"/>
    <n v="8.9169999999999998"/>
    <n v="0.21199999999999999"/>
    <n v="97.459000000000003"/>
    <n v="4605.4889999999996"/>
    <n v="7722.1719999999996"/>
    <n v="1429.7629999999999"/>
    <n v="10.634"/>
    <n v="51.841999999999999"/>
    <n v="3117.6610000000001"/>
    <n v="3001.9250000000002"/>
    <n v="13.866"/>
    <n v="64929.964999999997"/>
    <n v="1.546"/>
    <n v="0.83399999999999996"/>
    <n v="8.7999999999999995E-2"/>
    <n v="2.7549999999999999"/>
    <n v="0.29099999999999998"/>
    <n v="6.0060000000000002"/>
    <n v="3.653"/>
    <n v="3.1139999999999999"/>
    <n v="0.32900000000000001"/>
    <n v="5.84"/>
    <n v="0.61699999999999999"/>
    <n v="5.19"/>
    <n v="0.54800000000000004"/>
    <n v="34.26"/>
    <n v="3.6190000000000002"/>
    <n v="7.3999999999999996E-2"/>
    <n v="0.69899999999999995"/>
    <n v="614.71699999999998"/>
    <n v="0.10100000000000001"/>
    <n v="0.14299999999999999"/>
    <n v="0.13300000000000001"/>
    <n v="6.4000000000000001E-2"/>
    <n v="0.32700000000000001"/>
    <n v="0.33400000000000002"/>
    <n v="0.373"/>
    <n v="0.218"/>
    <n v="7.2999999999999995E-2"/>
    <n v="2.8000000000000001E-2"/>
    <n v="0.44700000000000001"/>
    <n v="0.61699999999999999"/>
    <n v="0.20699999999999999"/>
    <n v="0.22500000000000001"/>
    <n v="4.2999999999999997E-2"/>
    <n v="6.3E-2"/>
    <n v="0.30099999999999999"/>
    <n v="0.254"/>
    <n v="0.26"/>
    <n v="1E-3"/>
    <n v="3.0000000000000001E-3"/>
    <n v="4.0000000000000001E-3"/>
    <n v="0"/>
    <n v="34.58"/>
    <n v="56.86"/>
    <n v="35.018999999999998"/>
    <n v="70.881"/>
  </r>
  <r>
    <x v="31"/>
    <x v="12"/>
    <s v="SWE"/>
    <n v="9555984"/>
    <n v="590000000000"/>
    <n v="1.4790000000000001"/>
    <n v="0.155"/>
    <n v="46.918999999999997"/>
    <n v="-2.4870000000000001"/>
    <n v="-5.0330000000000004"/>
    <n v="49.96"/>
    <n v="-2.56"/>
    <n v="-4.8739999999999997"/>
    <n v="5.2279999999999998"/>
    <n v="0.126"/>
    <n v="7.6999999999999999E-2"/>
    <n v="4.91"/>
    <n v="0.11799999999999999"/>
    <n v="7.1999999999999995E-2"/>
    <n v="8.6669999999999998"/>
    <n v="0.90700000000000003"/>
    <n v="77.643000000000001"/>
    <n v="8.125"/>
    <n v="0.19600000000000001"/>
    <n v="98.938000000000002"/>
    <n v="4652.4080000000004"/>
    <n v="7772.1310000000003"/>
    <n v="1438.43"/>
    <n v="11.472"/>
    <n v="54.234000000000002"/>
    <n v="3120.7020000000002"/>
    <n v="3034.8020000000001"/>
    <n v="14.532"/>
    <n v="68276.210999999996"/>
    <n v="1.6459999999999999"/>
    <n v="0.83799999999999997"/>
    <n v="8.7999999999999995E-2"/>
    <n v="2.391"/>
    <n v="0.25"/>
    <n v="5.6559999999999997"/>
    <n v="3.3279999999999998"/>
    <n v="3.0409999999999999"/>
    <n v="0.318"/>
    <n v="5.7"/>
    <n v="0.59599999999999997"/>
    <n v="5.1100000000000003"/>
    <n v="0.53500000000000003"/>
    <n v="32.877000000000002"/>
    <n v="3.44"/>
    <n v="7.0000000000000007E-2"/>
    <n v="0.66600000000000004"/>
    <n v="652.44600000000003"/>
    <n v="0.107"/>
    <n v="0.13400000000000001"/>
    <n v="0.125"/>
    <n v="5.8000000000000003E-2"/>
    <n v="0.317"/>
    <n v="0.32900000000000001"/>
    <n v="0.36799999999999999"/>
    <n v="0.214"/>
    <n v="7.6999999999999999E-2"/>
    <n v="2.9000000000000001E-2"/>
    <n v="0.44500000000000001"/>
    <n v="0.60899999999999999"/>
    <n v="0.20799999999999999"/>
    <n v="0.22"/>
    <n v="3.6999999999999998E-2"/>
    <n v="6.3E-2"/>
    <n v="0.28499999999999998"/>
    <n v="0.24099999999999999"/>
    <n v="0.25700000000000001"/>
    <n v="1E-3"/>
    <n v="3.0000000000000001E-3"/>
    <n v="4.0000000000000001E-3"/>
    <n v="0"/>
    <n v="31.8"/>
    <n v="54.05"/>
    <n v="30.724"/>
    <n v="65.483999999999995"/>
  </r>
  <r>
    <x v="31"/>
    <x v="13"/>
    <s v="SWE"/>
    <n v="9648935"/>
    <n v="600000000000"/>
    <n v="1.4019999999999999"/>
    <n v="0.14499999999999999"/>
    <n v="45.350999999999999"/>
    <n v="-1.5669999999999999"/>
    <n v="-3.34"/>
    <n v="48.319000000000003"/>
    <n v="-1.641"/>
    <n v="-3.2839999999999998"/>
    <n v="5.008"/>
    <n v="0.12"/>
    <n v="7.9000000000000001E-2"/>
    <n v="4.7"/>
    <n v="0.113"/>
    <n v="7.3999999999999996E-2"/>
    <n v="8.7430000000000003"/>
    <n v="0.90600000000000003"/>
    <n v="74.284999999999997"/>
    <n v="7.6989999999999998"/>
    <n v="0.185"/>
    <n v="100.34"/>
    <n v="4697.759"/>
    <n v="7820.451"/>
    <n v="1447.173"/>
    <n v="12.170999999999999"/>
    <n v="56.603000000000002"/>
    <n v="3123.67"/>
    <n v="3066.28"/>
    <n v="15.192"/>
    <n v="63351.667999999998"/>
    <n v="1.5229999999999999"/>
    <n v="0.69899999999999995"/>
    <n v="7.1999999999999995E-2"/>
    <n v="2.3690000000000002"/>
    <n v="0.246"/>
    <n v="5.4160000000000004"/>
    <n v="3.1110000000000002"/>
    <n v="2.968"/>
    <n v="0.308"/>
    <n v="5.53"/>
    <n v="0.57299999999999995"/>
    <n v="5.14"/>
    <n v="0.53300000000000003"/>
    <n v="31.478000000000002"/>
    <n v="3.262"/>
    <n v="6.8000000000000005E-2"/>
    <n v="0.66"/>
    <n v="611.27599999999995"/>
    <n v="9.7000000000000003E-2"/>
    <n v="0.128"/>
    <n v="0.121"/>
    <n v="5.8000000000000003E-2"/>
    <n v="0.308"/>
    <n v="0.32400000000000001"/>
    <n v="0.36399999999999999"/>
    <n v="0.21099999999999999"/>
    <n v="0.08"/>
    <n v="2.9000000000000001E-2"/>
    <n v="0.442"/>
    <n v="0.60099999999999998"/>
    <n v="0.20899999999999999"/>
    <n v="0.18"/>
    <n v="3.5999999999999997E-2"/>
    <n v="6.4000000000000001E-2"/>
    <n v="0.27100000000000002"/>
    <n v="0.224"/>
    <n v="0.255"/>
    <n v="1E-3"/>
    <n v="3.0000000000000001E-3"/>
    <n v="4.0000000000000001E-3"/>
    <n v="0"/>
    <n v="30.02"/>
    <n v="52.26"/>
    <n v="28.934000000000001"/>
    <n v="63.798999999999999"/>
  </r>
  <r>
    <x v="31"/>
    <x v="14"/>
    <s v="SWE"/>
    <n v="9747507"/>
    <n v="620000000000"/>
    <n v="1.399"/>
    <n v="0.14399999999999999"/>
    <n v="43.478000000000002"/>
    <n v="-1.873"/>
    <n v="-4.1310000000000002"/>
    <n v="46.811999999999998"/>
    <n v="-1.5069999999999999"/>
    <n v="-3.1190000000000002"/>
    <n v="4.8019999999999996"/>
    <n v="0.114"/>
    <n v="7.6999999999999999E-2"/>
    <n v="4.46"/>
    <n v="0.106"/>
    <n v="7.0999999999999994E-2"/>
    <n v="8.1159999999999997"/>
    <n v="0.83299999999999996"/>
    <n v="73.260000000000005"/>
    <n v="7.516"/>
    <n v="0.17799999999999999"/>
    <n v="101.739"/>
    <n v="4741.2370000000001"/>
    <n v="7867.2629999999999"/>
    <n v="1455.289"/>
    <n v="12.944000000000001"/>
    <n v="58.664999999999999"/>
    <n v="3127.0039999999999"/>
    <n v="3096.8330000000001"/>
    <n v="15.766"/>
    <n v="62421.891000000003"/>
    <n v="1.4770000000000001"/>
    <n v="0.77300000000000002"/>
    <n v="7.9000000000000001E-2"/>
    <n v="2.0619999999999998"/>
    <n v="0.21199999999999999"/>
    <n v="5.2210000000000001"/>
    <n v="2.9460000000000002"/>
    <n v="3.3340000000000001"/>
    <n v="0.34200000000000003"/>
    <n v="5.41"/>
    <n v="0.55500000000000005"/>
    <n v="5.37"/>
    <n v="0.55100000000000005"/>
    <n v="30.553999999999998"/>
    <n v="3.1349999999999998"/>
    <n v="5.8999999999999997E-2"/>
    <n v="0.57399999999999995"/>
    <n v="608.45799999999997"/>
    <n v="9.2999999999999999E-2"/>
    <n v="0.122"/>
    <n v="0.11600000000000001"/>
    <n v="5.3999999999999999E-2"/>
    <n v="0.29799999999999999"/>
    <n v="0.32"/>
    <n v="0.35899999999999999"/>
    <n v="0.20699999999999999"/>
    <n v="8.3000000000000004E-2"/>
    <n v="2.9000000000000001E-2"/>
    <n v="0.439"/>
    <n v="0.59399999999999997"/>
    <n v="0.20799999999999999"/>
    <n v="0.19900000000000001"/>
    <n v="3.1E-2"/>
    <n v="6.8000000000000005E-2"/>
    <n v="0.26200000000000001"/>
    <n v="0.188"/>
    <n v="0.252"/>
    <n v="1E-3"/>
    <n v="3.0000000000000001E-3"/>
    <n v="4.0000000000000001E-3"/>
    <n v="0"/>
    <n v="28.72"/>
    <n v="50.89"/>
    <n v="29.782"/>
    <n v="68.498999999999995"/>
  </r>
  <r>
    <x v="31"/>
    <x v="15"/>
    <s v="SWE"/>
    <n v="9849344"/>
    <n v="640000000000"/>
    <n v="1.5369999999999999"/>
    <n v="0.156"/>
    <n v="43.741999999999997"/>
    <n v="0.26400000000000001"/>
    <n v="0.60699999999999998"/>
    <n v="47.369"/>
    <n v="0.55700000000000005"/>
    <n v="1.19"/>
    <n v="4.8090000000000002"/>
    <n v="0.11"/>
    <n v="7.4999999999999997E-2"/>
    <n v="4.4409999999999998"/>
    <n v="0.10199999999999999"/>
    <n v="7.0000000000000007E-2"/>
    <n v="8.1519999999999992"/>
    <n v="0.82799999999999996"/>
    <n v="71.653999999999996"/>
    <n v="7.2750000000000004"/>
    <n v="0.16700000000000001"/>
    <n v="103.276"/>
    <n v="4784.9790000000003"/>
    <n v="7914.6319999999996"/>
    <n v="1463.441"/>
    <n v="13.766"/>
    <n v="60.64"/>
    <n v="3130.6309999999999"/>
    <n v="3127.509"/>
    <n v="16.347000000000001"/>
    <n v="63877.483999999997"/>
    <n v="1.468"/>
    <n v="0.82199999999999995"/>
    <n v="8.3000000000000004E-2"/>
    <n v="1.9750000000000001"/>
    <n v="0.20100000000000001"/>
    <n v="5.1630000000000003"/>
    <n v="2.9089999999999998"/>
    <n v="3.6269999999999998"/>
    <n v="0.36799999999999999"/>
    <n v="5.21"/>
    <n v="0.52900000000000003"/>
    <n v="5.44"/>
    <n v="0.55200000000000005"/>
    <n v="30.675000000000001"/>
    <n v="3.1139999999999999"/>
    <n v="5.8999999999999997E-2"/>
    <n v="0.58099999999999996"/>
    <n v="629.15099999999995"/>
    <n v="0.106"/>
    <n v="0.123"/>
    <n v="0.11600000000000001"/>
    <n v="5.5E-2"/>
    <n v="0.28999999999999998"/>
    <n v="0.315"/>
    <n v="0.35499999999999998"/>
    <n v="0.20399999999999999"/>
    <n v="8.5999999999999993E-2"/>
    <n v="2.9000000000000001E-2"/>
    <n v="0.437"/>
    <n v="0.58599999999999997"/>
    <n v="0.20699999999999999"/>
    <n v="0.214"/>
    <n v="2.9000000000000001E-2"/>
    <n v="6.7000000000000004E-2"/>
    <n v="0.25700000000000001"/>
    <n v="0.192"/>
    <n v="0.25"/>
    <n v="1E-3"/>
    <n v="3.0000000000000001E-3"/>
    <n v="4.0000000000000001E-3"/>
    <n v="0"/>
    <n v="28.65"/>
    <n v="50.85"/>
    <n v="27.911999999999999"/>
    <n v="63.811"/>
  </r>
  <r>
    <x v="31"/>
    <x v="16"/>
    <s v="SWE"/>
    <n v="9953322"/>
    <n v="650000000000"/>
    <n v="1.554"/>
    <n v="0.156"/>
    <n v="43.415999999999997"/>
    <n v="-0.32600000000000001"/>
    <n v="-0.745"/>
    <n v="47.116999999999997"/>
    <n v="-0.252"/>
    <n v="-0.53300000000000003"/>
    <n v="4.734"/>
    <n v="0.106"/>
    <n v="7.5999999999999998E-2"/>
    <n v="4.3620000000000001"/>
    <n v="9.8000000000000004E-2"/>
    <n v="7.0000000000000007E-2"/>
    <n v="8.0020000000000007"/>
    <n v="0.80400000000000005"/>
    <n v="71.355999999999995"/>
    <n v="7.1689999999999996"/>
    <n v="0.161"/>
    <n v="104.82899999999999"/>
    <n v="4828.3950000000004"/>
    <n v="7961.7489999999998"/>
    <n v="1471.444"/>
    <n v="14.404999999999999"/>
    <n v="62.905999999999999"/>
    <n v="3134.3319999999999"/>
    <n v="3157.8780000000002"/>
    <n v="16.931999999999999"/>
    <n v="62081.116999999998"/>
    <n v="1.3939999999999999"/>
    <n v="0.64"/>
    <n v="6.4000000000000001E-2"/>
    <n v="2.266"/>
    <n v="0.22800000000000001"/>
    <n v="5.0629999999999997"/>
    <n v="3.39"/>
    <n v="3.7010000000000001"/>
    <n v="0.372"/>
    <n v="5.15"/>
    <n v="0.51700000000000002"/>
    <n v="5.46"/>
    <n v="0.54900000000000004"/>
    <n v="30.369"/>
    <n v="3.0510000000000002"/>
    <n v="5.8999999999999997E-2"/>
    <n v="0.58499999999999996"/>
    <n v="617.91300000000001"/>
    <n v="0.104"/>
    <n v="0.122"/>
    <n v="0.11799999999999999"/>
    <n v="5.6000000000000001E-2"/>
    <n v="0.28299999999999997"/>
    <n v="0.311"/>
    <n v="0.35099999999999998"/>
    <n v="0.20100000000000001"/>
    <n v="8.7999999999999995E-2"/>
    <n v="2.9000000000000001E-2"/>
    <n v="0.434"/>
    <n v="0.57899999999999996"/>
    <n v="0.20699999999999999"/>
    <n v="0.16900000000000001"/>
    <n v="3.2000000000000001E-2"/>
    <n v="8.2000000000000003E-2"/>
    <n v="0.253"/>
    <n v="0.19500000000000001"/>
    <n v="0.248"/>
    <n v="1E-3"/>
    <n v="3.0000000000000001E-3"/>
    <n v="4.0000000000000001E-3"/>
    <n v="0"/>
    <n v="33.74"/>
    <n v="50.39"/>
    <n v="27.94"/>
    <n v="64.355000000000004"/>
  </r>
  <r>
    <x v="31"/>
    <x v="17"/>
    <s v="SWE"/>
    <n v="10058191"/>
    <n v="670000000000"/>
    <n v="1.484"/>
    <n v="0.14799999999999999"/>
    <n v="42.704000000000001"/>
    <n v="-0.71199999999999997"/>
    <n v="-1.639"/>
    <n v="46.368000000000002"/>
    <n v="-0.748"/>
    <n v="-1.5880000000000001"/>
    <n v="4.6100000000000003"/>
    <n v="0.10199999999999999"/>
    <n v="7.2999999999999995E-2"/>
    <n v="4.2460000000000004"/>
    <n v="9.4E-2"/>
    <n v="6.7000000000000004E-2"/>
    <n v="8.4740000000000002"/>
    <n v="0.84199999999999997"/>
    <n v="72.561000000000007"/>
    <n v="7.2140000000000004"/>
    <n v="0.16"/>
    <n v="106.31399999999999"/>
    <n v="4871.0990000000002"/>
    <n v="8008.1170000000002"/>
    <n v="1479.9169999999999"/>
    <n v="15.206"/>
    <n v="64.722999999999999"/>
    <n v="3137.9960000000001"/>
    <n v="3187.3809999999999"/>
    <n v="17.558"/>
    <n v="63417.605000000003"/>
    <n v="1.403"/>
    <n v="0.80100000000000005"/>
    <n v="0.08"/>
    <n v="1.8169999999999999"/>
    <n v="0.18099999999999999"/>
    <n v="4.97"/>
    <n v="3.323"/>
    <n v="3.6640000000000001"/>
    <n v="0.36399999999999999"/>
    <n v="5.12"/>
    <n v="0.50900000000000001"/>
    <n v="5.66"/>
    <n v="0.56299999999999994"/>
    <n v="29.501999999999999"/>
    <n v="2.9329999999999998"/>
    <n v="6.2E-2"/>
    <n v="0.627"/>
    <n v="637.86599999999999"/>
    <n v="9.8000000000000004E-2"/>
    <n v="0.11799999999999999"/>
    <n v="0.115"/>
    <n v="5.8000000000000003E-2"/>
    <n v="0.27600000000000002"/>
    <n v="0.30599999999999999"/>
    <n v="0.34599999999999997"/>
    <n v="0.19800000000000001"/>
    <n v="9.0999999999999998E-2"/>
    <n v="2.9000000000000001E-2"/>
    <n v="0.432"/>
    <n v="0.57099999999999995"/>
    <n v="0.20699999999999999"/>
    <n v="0.20399999999999999"/>
    <n v="2.5000000000000001E-2"/>
    <n v="8.5000000000000006E-2"/>
    <n v="0.24099999999999999"/>
    <n v="0.20699999999999999"/>
    <n v="0.245"/>
    <n v="1E-3"/>
    <n v="3.0000000000000001E-3"/>
    <n v="4.0000000000000001E-3"/>
    <n v="0"/>
    <n v="33.42"/>
    <n v="49.99"/>
    <n v="29.856999999999999"/>
    <n v="69.915999999999997"/>
  </r>
  <r>
    <x v="31"/>
    <x v="18"/>
    <s v="SWE"/>
    <n v="10162300"/>
    <n v="700000000000"/>
    <n v="1.607"/>
    <n v="0.158"/>
    <n v="42.094999999999999"/>
    <n v="-0.60899999999999999"/>
    <n v="-1.427"/>
    <n v="46.015000000000001"/>
    <n v="-0.35299999999999998"/>
    <n v="-0.76100000000000001"/>
    <n v="4.5279999999999996"/>
    <n v="9.9000000000000005E-2"/>
    <n v="7.3999999999999996E-2"/>
    <n v="4.1420000000000003"/>
    <n v="9.0999999999999998E-2"/>
    <n v="6.7000000000000004E-2"/>
    <n v="8.0459999999999994"/>
    <n v="0.79200000000000004"/>
    <n v="72.802999999999997"/>
    <n v="7.1639999999999997"/>
    <n v="0.157"/>
    <n v="107.92100000000001"/>
    <n v="4913.1940000000004"/>
    <n v="8054.1319999999996"/>
    <n v="1487.9639999999999"/>
    <n v="16.030999999999999"/>
    <n v="66.617000000000004"/>
    <n v="3141.9169999999999"/>
    <n v="3216.5540000000001"/>
    <n v="18.108000000000001"/>
    <n v="61487.004000000001"/>
    <n v="1.3480000000000001"/>
    <n v="0.82499999999999996"/>
    <n v="8.1000000000000003E-2"/>
    <n v="1.8939999999999999"/>
    <n v="0.186"/>
    <n v="4.6440000000000001"/>
    <n v="3.0390000000000001"/>
    <n v="3.92"/>
    <n v="0.38600000000000001"/>
    <n v="4.88"/>
    <n v="0.48"/>
    <n v="5.45"/>
    <n v="0.53600000000000003"/>
    <n v="29.172999999999998"/>
    <n v="2.871"/>
    <n v="5.3999999999999999E-2"/>
    <n v="0.55000000000000004"/>
    <n v="624.84900000000005"/>
    <n v="0.10199999999999999"/>
    <n v="0.114"/>
    <n v="0.112"/>
    <n v="5.5E-2"/>
    <n v="0.26900000000000002"/>
    <n v="0.30199999999999999"/>
    <n v="0.34200000000000003"/>
    <n v="0.19600000000000001"/>
    <n v="9.2999999999999999E-2"/>
    <n v="2.9000000000000001E-2"/>
    <n v="0.43"/>
    <n v="0.56399999999999995"/>
    <n v="0.20599999999999999"/>
    <n v="0.2"/>
    <n v="2.5000000000000001E-2"/>
    <n v="9.4E-2"/>
    <n v="0.23799999999999999"/>
    <n v="0.182"/>
    <n v="0.24299999999999999"/>
    <n v="1E-3"/>
    <n v="3.0000000000000001E-3"/>
    <n v="4.0000000000000001E-3"/>
    <n v="0"/>
    <n v="30.88"/>
    <n v="47.19"/>
    <n v="30.707999999999998"/>
    <n v="72.948999999999998"/>
  </r>
  <r>
    <x v="31"/>
    <x v="19"/>
    <s v="SWE"/>
    <n v="10267922"/>
    <n v="730000000000"/>
    <n v="1.349"/>
    <n v="0.13100000000000001"/>
    <n v="40.981999999999999"/>
    <n v="-1.1120000000000001"/>
    <n v="-2.6429999999999998"/>
    <n v="45.085999999999999"/>
    <n v="-0.92900000000000005"/>
    <n v="-2.0190000000000001"/>
    <n v="4.391"/>
    <n v="0.14189473684210521"/>
    <n v="6.9000000000000006E-2"/>
    <n v="3.9910000000000001"/>
    <n v="0.13447368421052627"/>
    <n v="6.3E-2"/>
    <n v="8.0920000000000005"/>
    <n v="0.78800000000000003"/>
    <n v="68.872"/>
    <n v="6.7069999999999999"/>
    <n v="0.21794736842105267"/>
    <n v="109.27"/>
    <n v="4954.1760000000004"/>
    <n v="8099.2179999999998"/>
    <n v="1496.056"/>
    <n v="16.567"/>
    <n v="68.394000000000005"/>
    <n v="3146.02"/>
    <n v="3245.259"/>
    <n v="18.63"/>
    <n v="63283.468999999997"/>
    <n v="1.6879473684210524"/>
    <n v="0.53600000000000003"/>
    <n v="5.1999999999999998E-2"/>
    <n v="1.778"/>
    <n v="0.17299999999999999"/>
    <n v="4.4980000000000002"/>
    <n v="2.9089999999999998"/>
    <n v="4.1040000000000001"/>
    <n v="0.4"/>
    <n v="4.7699999999999996"/>
    <n v="0.46500000000000002"/>
    <n v="5.64"/>
    <n v="0.54900000000000004"/>
    <n v="28.704999999999998"/>
    <n v="2.7959999999999998"/>
    <n v="5.0999999999999997E-2"/>
    <n v="0.52200000000000002"/>
    <n v="649.79"/>
    <n v="8.3000000000000004E-2"/>
    <n v="0.111"/>
    <n v="0.108"/>
    <n v="5.5E-2"/>
    <n v="0.26200000000000001"/>
    <n v="0.29799999999999999"/>
    <n v="0.33800000000000002"/>
    <n v="0.193"/>
    <n v="9.4E-2"/>
    <n v="2.9000000000000001E-2"/>
    <n v="0.42799999999999999"/>
    <n v="0.55700000000000005"/>
    <n v="0.20499999999999999"/>
    <n v="0.122"/>
    <n v="2.3E-2"/>
    <n v="0.09"/>
    <n v="0.23300000000000001"/>
    <n v="0.17"/>
    <n v="0.24"/>
    <n v="1E-3"/>
    <n v="3.0000000000000001E-3"/>
    <n v="4.0000000000000001E-3"/>
    <n v="0"/>
    <n v="29.87"/>
    <n v="46.19"/>
    <n v="27.888999999999999"/>
    <n v="68.052000000000007"/>
  </r>
  <r>
    <x v="31"/>
    <x v="20"/>
    <s v="SWE"/>
    <n v="10368968"/>
    <n v="690000000000"/>
    <n v="1.272"/>
    <n v="0.123"/>
    <n v="36.515000000000001"/>
    <n v="-4.4669999999999996"/>
    <n v="-10.901"/>
    <n v="40.765000000000001"/>
    <n v="-4.3209999999999997"/>
    <n v="-9.5830000000000002"/>
    <n v="3.931"/>
    <n v="0.14189473684210521"/>
    <n v="6.6000000000000003E-2"/>
    <n v="3.5219999999999998"/>
    <n v="0.13447368421052627"/>
    <n v="5.8999999999999997E-2"/>
    <n v="6.6630000000000003"/>
    <n v="0.64300000000000002"/>
    <n v="61.55"/>
    <n v="5.9359999999999999"/>
    <n v="0.21794736842105267"/>
    <n v="110.542"/>
    <n v="4990.6909999999998"/>
    <n v="8139.9840000000004"/>
    <n v="1502.7190000000001"/>
    <n v="17.012"/>
    <n v="69.840999999999994"/>
    <n v="3150.2710000000002"/>
    <n v="3271.4160000000002"/>
    <n v="19.161000000000001"/>
    <n v="59395.523000000001"/>
    <n v="1.6879473684210524"/>
    <n v="0.44500000000000001"/>
    <n v="4.2999999999999997E-2"/>
    <n v="1.446"/>
    <n v="0.14000000000000001"/>
    <n v="6.2002500000000014"/>
    <n v="4.688200000000001"/>
    <n v="4.25"/>
    <n v="0.41"/>
    <n v="6.1010000000000009"/>
    <n v="0.65250000000000008"/>
    <n v="5.4295"/>
    <n v="0.57709999999999995"/>
    <n v="26.157"/>
    <n v="2.5230000000000001"/>
    <n v="5.0999999999999997E-2"/>
    <n v="0.53200000000000003"/>
    <n v="615.87"/>
    <n v="7.8E-2"/>
    <n v="0.104"/>
    <n v="0.104"/>
    <n v="4.7E-2"/>
    <n v="0.255"/>
    <n v="0.29399999999999998"/>
    <n v="0.33400000000000002"/>
    <n v="0.19"/>
    <n v="9.4E-2"/>
    <n v="2.8000000000000001E-2"/>
    <n v="0.42699999999999999"/>
    <n v="0.55100000000000005"/>
    <n v="0.20399999999999999"/>
    <n v="0.109"/>
    <n v="1.9E-2"/>
    <n v="0.105"/>
    <n v="0.23400000000000001"/>
    <n v="0.17899999999999999"/>
    <n v="0.23799999999999999"/>
    <n v="1E-3"/>
    <n v="3.0000000000000001E-3"/>
    <n v="4.0000000000000001E-3"/>
    <n v="0"/>
    <n v="43.606999999999999"/>
    <n v="58.013999999999996"/>
    <n v="25.035"/>
    <n v="68.56"/>
  </r>
  <r>
    <x v="31"/>
    <x v="21"/>
    <s v="SWE"/>
    <n v="10467095"/>
    <n v="750000000000"/>
    <n v="1.272"/>
    <n v="0.122"/>
    <n v="35.848999999999997"/>
    <n v="-0.66600000000000004"/>
    <n v="-1.8240000000000001"/>
    <n v="40.246000000000002"/>
    <n v="-0.52"/>
    <n v="-1.2749999999999999"/>
    <n v="3.8450000000000002"/>
    <n v="0.14189473684210521"/>
    <n v="6.4000000000000001E-2"/>
    <n v="3.4249999999999998"/>
    <n v="0.13447368421052627"/>
    <n v="5.7000000000000002E-2"/>
    <n v="5.5529999999999999"/>
    <n v="0.53100000000000003"/>
    <n v="80.084809523809525"/>
    <n v="8.5108571428571427"/>
    <n v="0.21794736842105267"/>
    <n v="111.81399999999999"/>
    <n v="5026.5410000000002"/>
    <n v="8180.2290000000003"/>
    <n v="1508.2719999999999"/>
    <n v="17.457000000000001"/>
    <n v="71.325000000000003"/>
    <n v="3154.6669999999999"/>
    <n v="3297.9789999999998"/>
    <n v="19.693000000000001"/>
    <n v="60186.461000000003"/>
    <n v="1.6879473684210524"/>
    <n v="0.44500000000000001"/>
    <n v="4.2999999999999997E-2"/>
    <n v="1.484"/>
    <n v="0.14199999999999999"/>
    <n v="6.2002500000000014"/>
    <n v="4.688200000000001"/>
    <n v="4.3970000000000002"/>
    <n v="0.42"/>
    <n v="6.1010000000000009"/>
    <n v="0.65250000000000008"/>
    <n v="5.4295"/>
    <n v="0.57709999999999995"/>
    <n v="26.562999999999999"/>
    <n v="2.5379999999999998"/>
    <n v="5.0999999999999997E-2"/>
    <n v="0.53200000000000003"/>
    <n v="629.97699999999998"/>
    <n v="7.5999999999999998E-2"/>
    <n v="9.7000000000000003E-2"/>
    <n v="9.8000000000000004E-2"/>
    <n v="3.6999999999999998E-2"/>
    <n v="0.248"/>
    <n v="0.28899999999999998"/>
    <n v="0.33100000000000002"/>
    <n v="0.188"/>
    <n v="9.5000000000000001E-2"/>
    <n v="2.8000000000000001E-2"/>
    <n v="0.42499999999999999"/>
    <n v="0.54500000000000004"/>
    <n v="0.20300000000000001"/>
    <n v="0.107"/>
    <n v="1.9E-2"/>
    <n v="0.112"/>
    <n v="0.224"/>
    <n v="0.18"/>
    <n v="0.23499999999999999"/>
    <n v="1E-3"/>
    <n v="3.0000000000000001E-3"/>
    <n v="4.0000000000000001E-3"/>
    <n v="0"/>
    <n v="43.606999999999999"/>
    <n v="58.013999999999996"/>
    <n v="31.082428571428565"/>
    <n v="64.008761904761897"/>
  </r>
  <r>
    <x v="32"/>
    <x v="0"/>
    <s v="CHE"/>
    <n v="7182052"/>
    <n v="279209000000"/>
    <n v="1.7250000000000001"/>
    <n v="0.24"/>
    <n v="43.622"/>
    <n v="-0.82299999999999995"/>
    <n v="-1.8520000000000001"/>
    <n v="43.951999999999998"/>
    <n v="-0.27400000000000002"/>
    <n v="-0.61899999999999999"/>
    <n v="6.12"/>
    <n v="0.13900000000000001"/>
    <n v="0.121"/>
    <n v="6.0739999999999998"/>
    <n v="0.13800000000000001"/>
    <n v="0.12"/>
    <n v="0.64500000000000002"/>
    <n v="0.09"/>
    <n v="88.926000000000002"/>
    <n v="12.382"/>
    <n v="0.28100000000000003"/>
    <n v="100.554"/>
    <n v="2188.9140000000002"/>
    <n v="2426.6709999999998"/>
    <n v="579.87599999999998"/>
    <n v="0.43099999999999999"/>
    <n v="91.628"/>
    <n v="265.60300000000001"/>
    <n v="1413.7850000000001"/>
    <n v="2.64"/>
    <n v="50728.714999999997"/>
    <n v="1.1519999999999999"/>
    <n v="3.9E-2"/>
    <n v="5.0000000000000001E-3"/>
    <n v="5.7590000000000003"/>
    <n v="0.80200000000000005"/>
    <n v="7.3419999999999996"/>
    <n v="7.1369999999999996"/>
    <n v="0.33"/>
    <n v="4.5999999999999999E-2"/>
    <n v="5.68"/>
    <n v="0.79100000000000004"/>
    <n v="2.5499999999999998"/>
    <n v="0.35499999999999998"/>
    <n v="35.223999999999997"/>
    <n v="4.9039999999999999"/>
    <n v="3.2000000000000001E-2"/>
    <n v="0.23100000000000001"/>
    <n v="364.33600000000001"/>
    <n v="0.23899999999999999"/>
    <n v="0.17100000000000001"/>
    <n v="0.14399999999999999"/>
    <n v="7.0000000000000001E-3"/>
    <n v="0.54600000000000004"/>
    <n v="0.20899999999999999"/>
    <n v="0.14399999999999999"/>
    <n v="0.11"/>
    <n v="4.0000000000000001E-3"/>
    <n v="7.4999999999999997E-2"/>
    <n v="4.1000000000000002E-2"/>
    <n v="0.38700000000000001"/>
    <n v="6.5000000000000002E-2"/>
    <n v="1.4E-2"/>
    <n v="0.122"/>
    <n v="6.0000000000000001E-3"/>
    <n v="0.34200000000000003"/>
    <n v="0.107"/>
    <n v="0.123"/>
    <n v="0"/>
    <n v="1E-3"/>
    <n v="1E-3"/>
    <n v="0"/>
    <n v="51.26"/>
    <n v="52.73"/>
    <n v="45.304000000000002"/>
    <n v="103.855"/>
  </r>
  <r>
    <x v="32"/>
    <x v="1"/>
    <s v="CHE"/>
    <n v="7224413"/>
    <n v="288492000000"/>
    <n v="1.758"/>
    <n v="0.24299999999999999"/>
    <n v="45.076999999999998"/>
    <n v="1.4550000000000001"/>
    <n v="3.3359999999999999"/>
    <n v="45.186999999999998"/>
    <n v="1.2350000000000001"/>
    <n v="2.8109999999999999"/>
    <n v="6.2549999999999999"/>
    <n v="0.13800000000000001"/>
    <n v="0.11600000000000001"/>
    <n v="6.24"/>
    <n v="0.13800000000000001"/>
    <n v="0.11600000000000001"/>
    <n v="0.65400000000000003"/>
    <n v="0.09"/>
    <n v="106.77200000000001"/>
    <n v="14.779"/>
    <n v="0.32700000000000001"/>
    <n v="102.312"/>
    <n v="2233.9920000000002"/>
    <n v="2471.8580000000002"/>
    <n v="580.53"/>
    <n v="0.47199999999999998"/>
    <n v="97.626000000000005"/>
    <n v="265.71300000000002"/>
    <n v="1450.182"/>
    <n v="2.87"/>
    <n v="53862.718999999997"/>
    <n v="1.1910000000000001"/>
    <n v="4.1000000000000002E-2"/>
    <n v="6.0000000000000001E-3"/>
    <n v="5.9980000000000002"/>
    <n v="0.83"/>
    <n v="7.5220000000000002"/>
    <n v="7.2009999999999996"/>
    <n v="0.11"/>
    <n v="1.4999999999999999E-2"/>
    <n v="5.73"/>
    <n v="0.79300000000000004"/>
    <n v="2.59"/>
    <n v="0.35899999999999999"/>
    <n v="36.396999999999998"/>
    <n v="5.0380000000000003"/>
    <n v="3.2000000000000001E-2"/>
    <n v="0.23"/>
    <n v="389.12700000000001"/>
    <n v="0.23300000000000001"/>
    <n v="0.17599999999999999"/>
    <n v="0.14899999999999999"/>
    <n v="7.0000000000000001E-3"/>
    <n v="0.53400000000000003"/>
    <n v="0.20799999999999999"/>
    <n v="0.14399999999999999"/>
    <n v="0.109"/>
    <n v="4.0000000000000001E-3"/>
    <n v="7.6999999999999999E-2"/>
    <n v="4.1000000000000002E-2"/>
    <n v="0.38600000000000001"/>
    <n v="6.7000000000000004E-2"/>
    <n v="1.4999999999999999E-2"/>
    <n v="0.126"/>
    <n v="2E-3"/>
    <n v="0.35"/>
    <n v="0.108"/>
    <n v="0.123"/>
    <n v="0"/>
    <n v="1E-3"/>
    <n v="1E-3"/>
    <n v="0"/>
    <n v="52.02"/>
    <n v="54.34"/>
    <n v="61.695"/>
    <n v="136.863"/>
  </r>
  <r>
    <x v="32"/>
    <x v="2"/>
    <s v="CHE"/>
    <n v="7276479"/>
    <n v="295944000000"/>
    <n v="1.6910000000000001"/>
    <n v="0.23200000000000001"/>
    <n v="43.463999999999999"/>
    <n v="-1.6140000000000001"/>
    <n v="-3.58"/>
    <n v="43.280999999999999"/>
    <n v="-1.907"/>
    <n v="-4.22"/>
    <n v="5.9480000000000004"/>
    <n v="0.13"/>
    <n v="0.11899999999999999"/>
    <n v="5.9729999999999999"/>
    <n v="0.13"/>
    <n v="0.12"/>
    <n v="0.59399999999999997"/>
    <n v="8.2000000000000003E-2"/>
    <n v="97.114000000000004"/>
    <n v="13.346"/>
    <n v="0.29099999999999998"/>
    <n v="104.002"/>
    <n v="2277.4560000000001"/>
    <n v="2515.1390000000001"/>
    <n v="581.12400000000002"/>
    <n v="0.51400000000000001"/>
    <n v="103.521"/>
    <n v="265.52999999999997"/>
    <n v="1485.2049999999999"/>
    <n v="3.089"/>
    <n v="49782.921999999999"/>
    <n v="1.087"/>
    <n v="4.1000000000000002E-2"/>
    <n v="6.0000000000000001E-3"/>
    <n v="5.8949999999999996"/>
    <n v="0.81"/>
    <n v="7.2439999999999998"/>
    <n v="6.9219999999999997"/>
    <n v="-0.183"/>
    <n v="-2.5000000000000001E-2"/>
    <n v="5.69"/>
    <n v="0.78200000000000003"/>
    <n v="2.48"/>
    <n v="0.34100000000000003"/>
    <n v="35.024000000000001"/>
    <n v="4.8129999999999997"/>
    <n v="0.03"/>
    <n v="0.219"/>
    <n v="362.24400000000003"/>
    <n v="0.21199999999999999"/>
    <n v="0.16500000000000001"/>
    <n v="0.13800000000000001"/>
    <n v="6.0000000000000001E-3"/>
    <n v="0.52100000000000002"/>
    <n v="0.20699999999999999"/>
    <n v="0.14399999999999999"/>
    <n v="0.107"/>
    <n v="5.0000000000000001E-3"/>
    <n v="7.9000000000000001E-2"/>
    <n v="4.1000000000000002E-2"/>
    <n v="0.38400000000000001"/>
    <n v="6.9000000000000006E-2"/>
    <n v="1.4E-2"/>
    <n v="0.12"/>
    <n v="-4.0000000000000001E-3"/>
    <n v="0.33700000000000002"/>
    <n v="0.10199999999999999"/>
    <n v="0.122"/>
    <n v="0"/>
    <n v="1E-3"/>
    <n v="1E-3"/>
    <n v="0"/>
    <n v="50.37"/>
    <n v="52.71"/>
    <n v="53.65"/>
    <n v="123.437"/>
  </r>
  <r>
    <x v="32"/>
    <x v="3"/>
    <s v="CHE"/>
    <n v="7330729"/>
    <n v="304612000000"/>
    <n v="1.6539999999999999"/>
    <n v="0.22600000000000001"/>
    <n v="44.648000000000003"/>
    <n v="1.1839999999999999"/>
    <n v="2.7240000000000002"/>
    <n v="44.610999999999997"/>
    <n v="1.33"/>
    <n v="3.0739999999999998"/>
    <n v="6.085"/>
    <n v="0.13100000000000001"/>
    <n v="0.124"/>
    <n v="6.09"/>
    <n v="0.13200000000000001"/>
    <n v="0.125"/>
    <n v="0.60199999999999998"/>
    <n v="8.2000000000000003E-2"/>
    <n v="95.314999999999998"/>
    <n v="13.002000000000001"/>
    <n v="0.28100000000000003"/>
    <n v="105.65600000000001"/>
    <n v="2322.1030000000001"/>
    <n v="2559.75"/>
    <n v="581.726"/>
    <n v="0.55300000000000005"/>
    <n v="109.751"/>
    <n v="265.49299999999999"/>
    <n v="1521.1089999999999"/>
    <n v="3.3090000000000002"/>
    <n v="48884.531000000003"/>
    <n v="1.056"/>
    <n v="3.9E-2"/>
    <n v="5.0000000000000001E-3"/>
    <n v="6.23"/>
    <n v="0.85"/>
    <n v="7.359"/>
    <n v="7.0389999999999997"/>
    <n v="-3.6999999999999998E-2"/>
    <n v="-5.0000000000000001E-3"/>
    <n v="5.6"/>
    <n v="0.76400000000000001"/>
    <n v="2.4700000000000002"/>
    <n v="0.33700000000000002"/>
    <n v="35.902999999999999"/>
    <n v="4.8979999999999997"/>
    <n v="0.03"/>
    <n v="0.22"/>
    <n v="358.35899999999998"/>
    <n v="0.19400000000000001"/>
    <n v="0.161"/>
    <n v="0.13400000000000001"/>
    <n v="6.0000000000000001E-3"/>
    <n v="0.50700000000000001"/>
    <n v="0.20599999999999999"/>
    <n v="0.14399999999999999"/>
    <n v="0.105"/>
    <n v="5.0000000000000001E-3"/>
    <n v="0.08"/>
    <n v="0.04"/>
    <n v="0.38300000000000001"/>
    <n v="7.0000000000000007E-2"/>
    <n v="1.2999999999999999E-2"/>
    <n v="0.123"/>
    <n v="-1E-3"/>
    <n v="0.33600000000000002"/>
    <n v="0.1"/>
    <n v="0.122"/>
    <n v="0"/>
    <n v="1E-3"/>
    <n v="1E-3"/>
    <n v="0"/>
    <n v="51.6"/>
    <n v="53.95"/>
    <n v="50.667000000000002"/>
    <n v="113.482"/>
  </r>
  <r>
    <x v="32"/>
    <x v="4"/>
    <s v="CHE"/>
    <n v="7381153"/>
    <n v="322164000000"/>
    <n v="1.752"/>
    <n v="0.23699999999999999"/>
    <n v="45.238"/>
    <n v="0.59099999999999997"/>
    <n v="1.323"/>
    <n v="44.835000000000001"/>
    <n v="0.224"/>
    <n v="0.502"/>
    <n v="6.0739999999999998"/>
    <n v="0.126"/>
    <n v="0.127"/>
    <n v="6.1289999999999996"/>
    <n v="0.127"/>
    <n v="0.128"/>
    <n v="0.58799999999999997"/>
    <n v="0.08"/>
    <n v="99.606999999999999"/>
    <n v="13.494999999999999"/>
    <n v="0.28000000000000003"/>
    <n v="107.408"/>
    <n v="2367.3420000000001"/>
    <n v="2604.585"/>
    <n v="582.31399999999996"/>
    <n v="0.59599999999999997"/>
    <n v="116.193"/>
    <n v="265.08999999999997"/>
    <n v="1557.279"/>
    <n v="3.5510000000000002"/>
    <n v="47846.156000000003"/>
    <n v="0.99299999999999999"/>
    <n v="4.3999999999999997E-2"/>
    <n v="6.0000000000000001E-3"/>
    <n v="6.4420000000000002"/>
    <n v="0.873"/>
    <n v="7.3769999999999998"/>
    <n v="7.0570000000000004"/>
    <n v="-0.40300000000000002"/>
    <n v="-5.5E-2"/>
    <n v="5.52"/>
    <n v="0.748"/>
    <n v="2.4900000000000002"/>
    <n v="0.33700000000000002"/>
    <n v="36.17"/>
    <n v="4.9000000000000004"/>
    <n v="3.3000000000000002E-2"/>
    <n v="0.24199999999999999"/>
    <n v="353.16"/>
    <n v="0.192"/>
    <n v="0.158"/>
    <n v="0.13200000000000001"/>
    <n v="5.0000000000000001E-3"/>
    <n v="0.49399999999999999"/>
    <n v="0.20499999999999999"/>
    <n v="0.14399999999999999"/>
    <n v="0.10299999999999999"/>
    <n v="5.0000000000000001E-3"/>
    <n v="8.2000000000000003E-2"/>
    <n v="0.04"/>
    <n v="0.38200000000000001"/>
    <n v="7.1999999999999995E-2"/>
    <n v="1.2999999999999999E-2"/>
    <n v="0.123"/>
    <n v="-8.0000000000000002E-3"/>
    <n v="0.32800000000000001"/>
    <n v="0.105"/>
    <n v="0.121"/>
    <n v="0"/>
    <n v="1E-3"/>
    <n v="1E-3"/>
    <n v="0"/>
    <n v="52.09"/>
    <n v="54.45"/>
    <n v="54.369"/>
    <n v="120.184"/>
  </r>
  <r>
    <x v="32"/>
    <x v="5"/>
    <s v="CHE"/>
    <n v="7428437"/>
    <n v="343946000000"/>
    <n v="1.847"/>
    <n v="0.249"/>
    <n v="45.779000000000003"/>
    <n v="0.54"/>
    <n v="1.194"/>
    <n v="45.192"/>
    <n v="0.35699999999999998"/>
    <n v="0.79600000000000004"/>
    <n v="6.0839999999999996"/>
    <n v="0.121"/>
    <n v="0.13300000000000001"/>
    <n v="6.1630000000000003"/>
    <n v="0.123"/>
    <n v="0.13500000000000001"/>
    <n v="0.63300000000000001"/>
    <n v="8.5000000000000006E-2"/>
    <n v="108.83499999999999"/>
    <n v="14.651"/>
    <n v="0.29199999999999998"/>
    <n v="109.256"/>
    <n v="2413.12"/>
    <n v="2649.7779999999998"/>
    <n v="582.947"/>
    <n v="0.65400000000000003"/>
    <n v="122.80500000000001"/>
    <n v="264.50400000000002"/>
    <n v="1593.652"/>
    <n v="3.806"/>
    <n v="45606.343999999997"/>
    <n v="0.90800000000000003"/>
    <n v="5.8000000000000003E-2"/>
    <n v="8.0000000000000002E-3"/>
    <n v="6.6120000000000001"/>
    <n v="0.89"/>
    <n v="7.4269999999999996"/>
    <n v="7.109"/>
    <n v="-0.58599999999999997"/>
    <n v="-7.9000000000000001E-2"/>
    <n v="5.55"/>
    <n v="0.747"/>
    <n v="2.54"/>
    <n v="0.34200000000000003"/>
    <n v="36.374000000000002"/>
    <n v="4.8970000000000002"/>
    <n v="3.4000000000000002E-2"/>
    <n v="0.255"/>
    <n v="338.78399999999999"/>
    <n v="0.192"/>
    <n v="0.155"/>
    <n v="0.13200000000000001"/>
    <n v="5.0000000000000001E-3"/>
    <n v="0.48099999999999998"/>
    <n v="0.20399999999999999"/>
    <n v="0.14299999999999999"/>
    <n v="0.10100000000000001"/>
    <n v="5.0000000000000001E-3"/>
    <n v="8.3000000000000004E-2"/>
    <n v="0.04"/>
    <n v="0.38"/>
    <n v="7.3999999999999996E-2"/>
    <n v="1.7000000000000001E-2"/>
    <n v="0.123"/>
    <n v="-1.2E-2"/>
    <n v="0.32700000000000001"/>
    <n v="0.105"/>
    <n v="0.121"/>
    <n v="0"/>
    <n v="1E-3"/>
    <n v="1E-3"/>
    <n v="0"/>
    <n v="52.81"/>
    <n v="55.17"/>
    <n v="63.057000000000002"/>
    <n v="137.74299999999999"/>
  </r>
  <r>
    <x v="32"/>
    <x v="6"/>
    <s v="CHE"/>
    <n v="7475014"/>
    <n v="368479000000"/>
    <n v="1.853"/>
    <n v="0.248"/>
    <n v="45.372999999999998"/>
    <n v="-0.40500000000000003"/>
    <n v="-0.88500000000000001"/>
    <n v="44.86"/>
    <n v="-0.33200000000000002"/>
    <n v="-0.73399999999999999"/>
    <n v="6.0010000000000003"/>
    <n v="0.114"/>
    <n v="0.127"/>
    <n v="6.07"/>
    <n v="0.115"/>
    <n v="0.129"/>
    <n v="0.68"/>
    <n v="9.0999999999999998E-2"/>
    <n v="117.76"/>
    <n v="15.754"/>
    <n v="0.29799999999999999"/>
    <n v="111.108"/>
    <n v="2458.4929999999999"/>
    <n v="2694.6379999999999"/>
    <n v="583.62699999999995"/>
    <n v="0.69899999999999995"/>
    <n v="129.24299999999999"/>
    <n v="263.99099999999999"/>
    <n v="1629.7650000000001"/>
    <n v="4.0510000000000002"/>
    <n v="47162.108999999997"/>
    <n v="0.89200000000000002"/>
    <n v="4.4999999999999998E-2"/>
    <n v="6.0000000000000001E-3"/>
    <n v="6.4379999999999997"/>
    <n v="0.86099999999999999"/>
    <n v="7.343"/>
    <n v="7.0270000000000001"/>
    <n v="-0.51300000000000001"/>
    <n v="-6.9000000000000006E-2"/>
    <n v="5.56"/>
    <n v="0.74399999999999999"/>
    <n v="2.56"/>
    <n v="0.34200000000000003"/>
    <n v="36.113"/>
    <n v="4.8310000000000004"/>
    <n v="3.3000000000000002E-2"/>
    <n v="0.245"/>
    <n v="352.53699999999998"/>
    <n v="0.17599999999999999"/>
    <n v="0.14799999999999999"/>
    <n v="0.126"/>
    <n v="6.0000000000000001E-3"/>
    <n v="0.46800000000000003"/>
    <n v="0.20200000000000001"/>
    <n v="0.14299999999999999"/>
    <n v="9.9000000000000005E-2"/>
    <n v="6.0000000000000001E-3"/>
    <n v="8.5000000000000006E-2"/>
    <n v="3.9E-2"/>
    <n v="0.379"/>
    <n v="7.4999999999999997E-2"/>
    <n v="1.2999999999999999E-2"/>
    <n v="0.11700000000000001"/>
    <n v="-0.01"/>
    <n v="0.32100000000000001"/>
    <n v="9.7000000000000003E-2"/>
    <n v="0.12"/>
    <n v="0"/>
    <n v="1E-3"/>
    <n v="2E-3"/>
    <n v="0"/>
    <n v="52.53"/>
    <n v="54.89"/>
    <n v="72.387"/>
    <n v="159.536"/>
  </r>
  <r>
    <x v="32"/>
    <x v="7"/>
    <s v="CHE"/>
    <n v="7541909"/>
    <n v="398408000000"/>
    <n v="1.885"/>
    <n v="0.25"/>
    <n v="43.369"/>
    <n v="-2.0049999999999999"/>
    <n v="-4.4180000000000001"/>
    <n v="42.892000000000003"/>
    <n v="-1.968"/>
    <n v="-4.3869999999999996"/>
    <n v="5.6870000000000003"/>
    <n v="0.10199999999999999"/>
    <n v="0.123"/>
    <n v="5.75"/>
    <n v="0.10299999999999999"/>
    <n v="0.124"/>
    <n v="0.74099999999999999"/>
    <n v="9.8000000000000004E-2"/>
    <n v="107.798"/>
    <n v="14.292999999999999"/>
    <n v="0.25700000000000001"/>
    <n v="112.99299999999999"/>
    <n v="2501.8620000000001"/>
    <n v="2737.5309999999999"/>
    <n v="584.36699999999996"/>
    <n v="0.74099999999999999"/>
    <n v="135.518"/>
    <n v="263.51499999999999"/>
    <n v="1663.9449999999999"/>
    <n v="4.2969999999999997"/>
    <n v="46220.898000000001"/>
    <n v="0.83199999999999996"/>
    <n v="4.2000000000000003E-2"/>
    <n v="6.0000000000000001E-3"/>
    <n v="6.2750000000000004"/>
    <n v="0.83199999999999996"/>
    <n v="7.0220000000000002"/>
    <n v="6.7089999999999996"/>
    <n v="-0.47599999999999998"/>
    <n v="-6.3E-2"/>
    <n v="5.51"/>
    <n v="0.73099999999999998"/>
    <n v="2.52"/>
    <n v="0.33400000000000002"/>
    <n v="34.18"/>
    <n v="4.532"/>
    <n v="3.3000000000000002E-2"/>
    <n v="0.246"/>
    <n v="348.59399999999999"/>
    <n v="0.16700000000000001"/>
    <n v="0.13800000000000001"/>
    <n v="0.11899999999999999"/>
    <n v="6.0000000000000001E-3"/>
    <n v="0.45400000000000001"/>
    <n v="0.20100000000000001"/>
    <n v="0.14299999999999999"/>
    <n v="9.7000000000000003E-2"/>
    <n v="6.0000000000000001E-3"/>
    <n v="8.5000000000000006E-2"/>
    <n v="3.9E-2"/>
    <n v="0.377"/>
    <n v="7.5999999999999998E-2"/>
    <n v="1.2E-2"/>
    <n v="0.11"/>
    <n v="-1.0999999999999999E-2"/>
    <n v="0.30299999999999999"/>
    <n v="9.5000000000000001E-2"/>
    <n v="0.12"/>
    <n v="0"/>
    <n v="1E-3"/>
    <n v="2E-3"/>
    <n v="0"/>
    <n v="50.6"/>
    <n v="52.96"/>
    <n v="64.430000000000007"/>
    <n v="148.56200000000001"/>
  </r>
  <r>
    <x v="32"/>
    <x v="8"/>
    <s v="CHE"/>
    <n v="7638288"/>
    <n v="419557000000"/>
    <n v="1.8580000000000001"/>
    <n v="0.24299999999999999"/>
    <n v="44.710999999999999"/>
    <n v="1.3420000000000001"/>
    <n v="3.0939999999999999"/>
    <n v="44.088000000000001"/>
    <n v="1.1950000000000001"/>
    <n v="2.7869999999999999"/>
    <n v="5.7720000000000002"/>
    <n v="0.10100000000000001"/>
    <n v="0.122"/>
    <n v="5.8529999999999998"/>
    <n v="0.10199999999999999"/>
    <n v="0.124"/>
    <n v="0.68100000000000005"/>
    <n v="8.8999999999999996E-2"/>
    <n v="106.91800000000001"/>
    <n v="13.997999999999999"/>
    <n v="0.245"/>
    <n v="114.851"/>
    <n v="2546.5729999999999"/>
    <n v="2781.6179999999999"/>
    <n v="585.048"/>
    <n v="0.78500000000000003"/>
    <n v="142.19900000000001"/>
    <n v="262.892"/>
    <n v="1699.16"/>
    <n v="4.5289999999999999"/>
    <n v="47155.75"/>
    <n v="0.82499999999999996"/>
    <n v="4.3999999999999997E-2"/>
    <n v="6.0000000000000001E-3"/>
    <n v="6.681"/>
    <n v="0.875"/>
    <n v="7.1470000000000002"/>
    <n v="6.8380000000000001"/>
    <n v="-0.623"/>
    <n v="-8.2000000000000003E-2"/>
    <n v="5.59"/>
    <n v="0.73199999999999998"/>
    <n v="2.59"/>
    <n v="0.33900000000000002"/>
    <n v="35.215000000000003"/>
    <n v="4.6100000000000003"/>
    <n v="0.03"/>
    <n v="0.23100000000000001"/>
    <n v="360.18900000000002"/>
    <n v="0.16200000000000001"/>
    <n v="0.13900000000000001"/>
    <n v="0.12"/>
    <n v="5.0000000000000001E-3"/>
    <n v="0.441"/>
    <n v="0.19900000000000001"/>
    <n v="0.14199999999999999"/>
    <n v="9.5000000000000001E-2"/>
    <n v="6.0000000000000001E-3"/>
    <n v="8.5999999999999993E-2"/>
    <n v="3.9E-2"/>
    <n v="0.375"/>
    <n v="7.5999999999999998E-2"/>
    <n v="1.2E-2"/>
    <n v="0.114"/>
    <n v="-1.2999999999999999E-2"/>
    <n v="0.313"/>
    <n v="8.8999999999999996E-2"/>
    <n v="0.11899999999999999"/>
    <n v="0"/>
    <n v="1E-3"/>
    <n v="2E-3"/>
    <n v="0"/>
    <n v="52.23"/>
    <n v="54.59"/>
    <n v="62.207000000000001"/>
    <n v="139.13300000000001"/>
  </r>
  <r>
    <x v="32"/>
    <x v="9"/>
    <s v="CHE"/>
    <n v="7734402"/>
    <n v="393268000000"/>
    <n v="1.8480000000000001"/>
    <n v="0.23899999999999999"/>
    <n v="43.539000000000001"/>
    <n v="-1.1719999999999999"/>
    <n v="-2.621"/>
    <n v="42.915999999999997"/>
    <n v="-1.1719999999999999"/>
    <n v="-2.6579999999999999"/>
    <n v="5.5490000000000004"/>
    <n v="9.9000000000000005E-2"/>
    <n v="0.11899999999999999"/>
    <n v="5.6289999999999996"/>
    <n v="0.1"/>
    <n v="0.121"/>
    <n v="0.63600000000000001"/>
    <n v="8.2000000000000003E-2"/>
    <n v="104.848"/>
    <n v="13.555999999999999"/>
    <n v="0.24099999999999999"/>
    <n v="116.699"/>
    <n v="2590.1109999999999"/>
    <n v="2824.5340000000001"/>
    <n v="585.68499999999995"/>
    <n v="0.82899999999999996"/>
    <n v="148.602"/>
    <n v="262.26900000000001"/>
    <n v="1733.5730000000001"/>
    <n v="4.7229999999999999"/>
    <n v="46436.273000000001"/>
    <n v="0.82599999999999996"/>
    <n v="4.3999999999999997E-2"/>
    <n v="6.0000000000000001E-3"/>
    <n v="6.4029999999999996"/>
    <n v="0.82799999999999996"/>
    <n v="6.8710000000000004"/>
    <n v="6.5670000000000002"/>
    <n v="-0.623"/>
    <n v="-8.1000000000000003E-2"/>
    <n v="5.52"/>
    <n v="0.71399999999999997"/>
    <n v="2.56"/>
    <n v="0.33100000000000002"/>
    <n v="34.414000000000001"/>
    <n v="4.4489999999999998"/>
    <n v="2.5000000000000001E-2"/>
    <n v="0.19400000000000001"/>
    <n v="359.15699999999998"/>
    <n v="0.157"/>
    <n v="0.13800000000000001"/>
    <n v="0.11700000000000001"/>
    <n v="5.0000000000000001E-3"/>
    <n v="0.42899999999999999"/>
    <n v="0.19800000000000001"/>
    <n v="0.14199999999999999"/>
    <n v="9.2999999999999999E-2"/>
    <n v="6.0000000000000001E-3"/>
    <n v="8.6999999999999994E-2"/>
    <n v="3.7999999999999999E-2"/>
    <n v="0.374"/>
    <n v="7.5999999999999998E-2"/>
    <n v="1.0999999999999999E-2"/>
    <n v="0.111"/>
    <n v="-1.2E-2"/>
    <n v="0.313"/>
    <n v="0.08"/>
    <n v="0.11799999999999999"/>
    <n v="0"/>
    <n v="1E-3"/>
    <n v="2E-3"/>
    <n v="0"/>
    <n v="50.79"/>
    <n v="53.14"/>
    <n v="61.308999999999997"/>
    <n v="140.816"/>
  </r>
  <r>
    <x v="32"/>
    <x v="10"/>
    <s v="CHE"/>
    <n v="7822444"/>
    <n v="417726000000"/>
    <n v="1.9550000000000001"/>
    <n v="0.25"/>
    <n v="45.045999999999999"/>
    <n v="1.5069999999999999"/>
    <n v="3.4620000000000002"/>
    <n v="44.386000000000003"/>
    <n v="1.4710000000000001"/>
    <n v="3.427"/>
    <n v="5.6740000000000004"/>
    <n v="9.7000000000000003E-2"/>
    <n v="0.127"/>
    <n v="5.7590000000000003"/>
    <n v="9.9000000000000005E-2"/>
    <n v="0.129"/>
    <n v="0.64900000000000002"/>
    <n v="8.3000000000000004E-2"/>
    <n v="101.46899999999999"/>
    <n v="12.971"/>
    <n v="0.223"/>
    <n v="118.654"/>
    <n v="2635.1570000000002"/>
    <n v="2868.92"/>
    <n v="586.33299999999997"/>
    <n v="0.874"/>
    <n v="155.761"/>
    <n v="261.61"/>
    <n v="1768.5930000000001"/>
    <n v="4.9409999999999998"/>
    <n v="44714.964999999997"/>
    <n v="0.76700000000000002"/>
    <n v="4.5999999999999999E-2"/>
    <n v="6.0000000000000001E-3"/>
    <n v="7.1589999999999998"/>
    <n v="0.91500000000000004"/>
    <n v="6.9950000000000001"/>
    <n v="6.694"/>
    <n v="-0.66"/>
    <n v="-8.4000000000000005E-2"/>
    <n v="5.53"/>
    <n v="0.70699999999999996"/>
    <n v="2.56"/>
    <n v="0.32700000000000001"/>
    <n v="35.020000000000003"/>
    <n v="4.4770000000000003"/>
    <n v="2.8000000000000001E-2"/>
    <n v="0.218"/>
    <n v="349.78"/>
    <n v="0.156"/>
    <n v="0.13500000000000001"/>
    <n v="0.11600000000000001"/>
    <n v="5.0000000000000001E-3"/>
    <n v="0.41699999999999998"/>
    <n v="0.19600000000000001"/>
    <n v="0.14099999999999999"/>
    <n v="9.0999999999999998E-2"/>
    <n v="6.0000000000000001E-3"/>
    <n v="8.7999999999999995E-2"/>
    <n v="3.7999999999999999E-2"/>
    <n v="0.372"/>
    <n v="7.6999999999999999E-2"/>
    <n v="1.2E-2"/>
    <n v="0.11600000000000001"/>
    <n v="-1.4E-2"/>
    <n v="0.308"/>
    <n v="8.7999999999999995E-2"/>
    <n v="0.11799999999999999"/>
    <n v="0"/>
    <n v="1E-3"/>
    <n v="2E-3"/>
    <n v="0"/>
    <n v="52.36"/>
    <n v="54.72"/>
    <n v="56.423000000000002"/>
    <n v="125.25700000000001"/>
  </r>
  <r>
    <x v="32"/>
    <x v="11"/>
    <s v="CHE"/>
    <n v="7910988"/>
    <n v="451967000000"/>
    <n v="1.925"/>
    <n v="0.24299999999999999"/>
    <n v="40.984999999999999"/>
    <n v="-4.0599999999999996"/>
    <n v="-9.0139999999999993"/>
    <n v="40.289000000000001"/>
    <n v="-4.0970000000000004"/>
    <n v="-9.2309999999999999"/>
    <n v="5.093"/>
    <n v="8.5000000000000006E-2"/>
    <n v="0.121"/>
    <n v="5.181"/>
    <n v="8.6999999999999994E-2"/>
    <n v="0.123"/>
    <n v="0.60799999999999998"/>
    <n v="7.6999999999999999E-2"/>
    <n v="104.56"/>
    <n v="13.217000000000001"/>
    <n v="0.221"/>
    <n v="120.58"/>
    <n v="2676.1419999999998"/>
    <n v="2909.2089999999998"/>
    <n v="586.94200000000001"/>
    <n v="0.93100000000000005"/>
    <n v="162.124"/>
    <n v="260.91300000000001"/>
    <n v="1800.414"/>
    <n v="5.1520000000000001"/>
    <n v="41971.254000000001"/>
    <n v="0.70199999999999996"/>
    <n v="5.6000000000000001E-2"/>
    <n v="7.0000000000000001E-3"/>
    <n v="6.3630000000000004"/>
    <n v="0.80400000000000005"/>
    <n v="6.3959999999999999"/>
    <n v="6.117"/>
    <n v="-0.69599999999999995"/>
    <n v="-8.7999999999999995E-2"/>
    <n v="5.42"/>
    <n v="0.68500000000000005"/>
    <n v="2.5099999999999998"/>
    <n v="0.317"/>
    <n v="31.821000000000002"/>
    <n v="4.0220000000000002"/>
    <n v="2.7E-2"/>
    <n v="0.21099999999999999"/>
    <n v="332.03399999999999"/>
    <n v="0.14299999999999999"/>
    <n v="0.11899999999999999"/>
    <n v="0.10199999999999999"/>
    <n v="4.0000000000000001E-3"/>
    <n v="0.40500000000000003"/>
    <n v="0.19400000000000001"/>
    <n v="0.14099999999999999"/>
    <n v="8.8999999999999996E-2"/>
    <n v="6.0000000000000001E-3"/>
    <n v="8.8999999999999996E-2"/>
    <n v="3.6999999999999998E-2"/>
    <n v="0.37"/>
    <n v="7.6999999999999999E-2"/>
    <n v="1.4999999999999999E-2"/>
    <n v="0.1"/>
    <n v="-1.4E-2"/>
    <n v="0.27900000000000003"/>
    <n v="7.6999999999999999E-2"/>
    <n v="0.11700000000000001"/>
    <n v="0"/>
    <n v="1E-3"/>
    <n v="2E-3"/>
    <n v="0"/>
    <n v="48.39"/>
    <n v="50.6"/>
    <n v="63.575000000000003"/>
    <n v="155.11600000000001"/>
  </r>
  <r>
    <x v="32"/>
    <x v="12"/>
    <s v="CHE"/>
    <n v="7995738"/>
    <n v="475731000000"/>
    <n v="1.8080000000000001"/>
    <n v="0.22600000000000001"/>
    <n v="42.253"/>
    <n v="1.268"/>
    <n v="3.093"/>
    <n v="41.557000000000002"/>
    <n v="1.268"/>
    <n v="3.1469999999999998"/>
    <n v="5.1970000000000001"/>
    <n v="8.6999999999999994E-2"/>
    <n v="0.11799999999999999"/>
    <n v="5.2839999999999998"/>
    <n v="8.7999999999999995E-2"/>
    <n v="0.12"/>
    <n v="0.55800000000000005"/>
    <n v="7.0000000000000007E-2"/>
    <n v="151.167"/>
    <n v="18.905999999999999"/>
    <n v="0.316"/>
    <n v="122.387"/>
    <n v="2718.395"/>
    <n v="2950.7660000000001"/>
    <n v="587.5"/>
    <n v="0.97799999999999998"/>
    <n v="169.083"/>
    <n v="260.21699999999998"/>
    <n v="1833.086"/>
    <n v="5.3620000000000001"/>
    <n v="43889.644999999997"/>
    <n v="0.73499999999999999"/>
    <n v="4.7E-2"/>
    <n v="6.0000000000000001E-3"/>
    <n v="6.9589999999999996"/>
    <n v="0.87"/>
    <n v="6.492"/>
    <n v="6.2160000000000002"/>
    <n v="-0.69599999999999995"/>
    <n v="-8.6999999999999994E-2"/>
    <n v="5.4"/>
    <n v="0.67500000000000004"/>
    <n v="2.46"/>
    <n v="0.308"/>
    <n v="32.670999999999999"/>
    <n v="4.0860000000000003"/>
    <n v="2.5999999999999999E-2"/>
    <n v="0.21"/>
    <n v="350.93"/>
    <n v="0.13100000000000001"/>
    <n v="0.121"/>
    <n v="0.104"/>
    <n v="4.0000000000000001E-3"/>
    <n v="0.39200000000000002"/>
    <n v="0.192"/>
    <n v="0.14000000000000001"/>
    <n v="8.6999999999999994E-2"/>
    <n v="7.0000000000000001E-3"/>
    <n v="8.8999999999999996E-2"/>
    <n v="3.6999999999999998E-2"/>
    <n v="0.36799999999999999"/>
    <n v="7.6999999999999999E-2"/>
    <n v="1.2E-2"/>
    <n v="0.107"/>
    <n v="-1.4E-2"/>
    <n v="0.28299999999999997"/>
    <n v="7.5999999999999998E-2"/>
    <n v="0.11600000000000001"/>
    <n v="0"/>
    <n v="1E-3"/>
    <n v="2E-3"/>
    <n v="0"/>
    <n v="49.7"/>
    <n v="51.91"/>
    <n v="108.914"/>
    <n v="257.76600000000002"/>
  </r>
  <r>
    <x v="32"/>
    <x v="13"/>
    <s v="CHE"/>
    <n v="8088370"/>
    <n v="497487000000"/>
    <n v="1.833"/>
    <n v="0.22700000000000001"/>
    <n v="43.188000000000002"/>
    <n v="0.93500000000000005"/>
    <n v="2.2120000000000002"/>
    <n v="42.637999999999998"/>
    <n v="1.081"/>
    <n v="2.6019999999999999"/>
    <n v="5.2720000000000002"/>
    <n v="8.7999999999999995E-2"/>
    <n v="0.11799999999999999"/>
    <n v="5.3390000000000004"/>
    <n v="8.8999999999999996E-2"/>
    <n v="0.12"/>
    <n v="0.58499999999999996"/>
    <n v="7.1999999999999995E-2"/>
    <n v="142.07599999999999"/>
    <n v="17.565000000000001"/>
    <n v="0.29199999999999998"/>
    <n v="124.22"/>
    <n v="2761.5830000000001"/>
    <n v="2993.404"/>
    <n v="588.08500000000004"/>
    <n v="1.016"/>
    <n v="176.39699999999999"/>
    <n v="259.66800000000001"/>
    <n v="1866.3140000000001"/>
    <n v="5.5519999999999996"/>
    <n v="44514.031000000003"/>
    <n v="0.74099999999999999"/>
    <n v="3.7999999999999999E-2"/>
    <n v="5.0000000000000001E-3"/>
    <n v="7.3140000000000001"/>
    <n v="0.90400000000000003"/>
    <n v="6.5439999999999996"/>
    <n v="6.2709999999999999"/>
    <n v="-0.55000000000000004"/>
    <n v="-6.8000000000000005E-2"/>
    <n v="5.34"/>
    <n v="0.66"/>
    <n v="2.48"/>
    <n v="0.307"/>
    <n v="33.228000000000002"/>
    <n v="4.1079999999999997"/>
    <n v="2.4E-2"/>
    <n v="0.19"/>
    <n v="360.04599999999999"/>
    <n v="0.127"/>
    <n v="0.122"/>
    <n v="0.107"/>
    <n v="4.0000000000000001E-3"/>
    <n v="0.38100000000000001"/>
    <n v="0.191"/>
    <n v="0.13900000000000001"/>
    <n v="8.5999999999999993E-2"/>
    <n v="7.0000000000000001E-3"/>
    <n v="0.09"/>
    <n v="3.6999999999999998E-2"/>
    <n v="0.36599999999999999"/>
    <n v="7.5999999999999998E-2"/>
    <n v="0.01"/>
    <n v="0.112"/>
    <n v="-1.2E-2"/>
    <n v="0.28599999999999998"/>
    <n v="6.5000000000000002E-2"/>
    <n v="0.115"/>
    <n v="0"/>
    <n v="1E-3"/>
    <n v="2E-3"/>
    <n v="0"/>
    <n v="50.72"/>
    <n v="52.93"/>
    <n v="98.888999999999996"/>
    <n v="228.97399999999999"/>
  </r>
  <r>
    <x v="32"/>
    <x v="14"/>
    <s v="CHE"/>
    <n v="8187792"/>
    <n v="524032000000"/>
    <n v="1.88"/>
    <n v="0.23"/>
    <n v="39.234000000000002"/>
    <n v="-3.9540000000000002"/>
    <n v="-9.1560000000000006"/>
    <n v="38.536999999999999"/>
    <n v="-4.101"/>
    <n v="-9.6170000000000009"/>
    <n v="4.7069999999999999"/>
    <n v="7.8E-2"/>
    <n v="0.112"/>
    <n v="4.7919999999999998"/>
    <n v="7.9000000000000001E-2"/>
    <n v="0.114"/>
    <n v="0.60299999999999998"/>
    <n v="7.3999999999999996E-2"/>
    <n v="140.14099999999999"/>
    <n v="17.116"/>
    <n v="0.28299999999999997"/>
    <n v="126.1"/>
    <n v="2800.817"/>
    <n v="3031.942"/>
    <n v="588.68799999999999"/>
    <n v="1.0489999999999999"/>
    <n v="182.75200000000001"/>
    <n v="258.97199999999998"/>
    <n v="1896.479"/>
    <n v="5.7480000000000002"/>
    <n v="41980.578000000001"/>
    <n v="0.69299999999999995"/>
    <n v="3.3000000000000002E-2"/>
    <n v="4.0000000000000001E-3"/>
    <n v="6.3550000000000004"/>
    <n v="0.77600000000000002"/>
    <n v="5.9989999999999997"/>
    <n v="5.7290000000000001"/>
    <n v="-0.69599999999999995"/>
    <n v="-8.5000000000000006E-2"/>
    <n v="5.28"/>
    <n v="0.64500000000000002"/>
    <n v="2.46"/>
    <n v="0.3"/>
    <n v="30.166"/>
    <n v="3.6840000000000002"/>
    <n v="2.4E-2"/>
    <n v="0.19600000000000001"/>
    <n v="343.72800000000001"/>
    <n v="0.125"/>
    <n v="0.11"/>
    <n v="9.5000000000000001E-2"/>
    <n v="4.0000000000000001E-3"/>
    <n v="0.36899999999999999"/>
    <n v="0.189"/>
    <n v="0.13800000000000001"/>
    <n v="8.4000000000000005E-2"/>
    <n v="7.0000000000000001E-3"/>
    <n v="0.09"/>
    <n v="3.5999999999999997E-2"/>
    <n v="0.36399999999999999"/>
    <n v="7.5999999999999998E-2"/>
    <n v="8.9999999999999993E-3"/>
    <n v="9.6000000000000002E-2"/>
    <n v="-1.4E-2"/>
    <n v="0.25800000000000001"/>
    <n v="6.4000000000000001E-2"/>
    <n v="0.115"/>
    <n v="0"/>
    <n v="1E-3"/>
    <n v="2E-3"/>
    <n v="0"/>
    <n v="46.91"/>
    <n v="49.12"/>
    <n v="100.907"/>
    <n v="257.19499999999999"/>
  </r>
  <r>
    <x v="32"/>
    <x v="15"/>
    <s v="CHE"/>
    <n v="8281735"/>
    <n v="546682000000"/>
    <n v="1.7150000000000001"/>
    <n v="0.20699999999999999"/>
    <n v="38.731999999999999"/>
    <n v="-0.502"/>
    <n v="-1.2789999999999999"/>
    <n v="38.072000000000003"/>
    <n v="-0.46500000000000002"/>
    <n v="-1.2070000000000001"/>
    <n v="4.5970000000000004"/>
    <n v="7.5999999999999998E-2"/>
    <n v="0.113"/>
    <n v="4.6769999999999996"/>
    <n v="7.6999999999999999E-2"/>
    <n v="0.115"/>
    <n v="0.56299999999999994"/>
    <n v="6.8000000000000005E-2"/>
    <n v="144.27099999999999"/>
    <n v="17.420000000000002"/>
    <n v="0.28899999999999998"/>
    <n v="127.815"/>
    <n v="2839.5479999999998"/>
    <n v="3070.0140000000001"/>
    <n v="589.25099999999998"/>
    <n v="1.077"/>
    <n v="189.53200000000001"/>
    <n v="258.31200000000001"/>
    <n v="1925.9469999999999"/>
    <n v="5.9279999999999999"/>
    <n v="40582.913999999997"/>
    <n v="0.67200000000000004"/>
    <n v="2.8000000000000001E-2"/>
    <n v="3.0000000000000001E-3"/>
    <n v="6.78"/>
    <n v="0.81899999999999995"/>
    <n v="5.8380000000000001"/>
    <n v="5.5709999999999997"/>
    <n v="-0.66"/>
    <n v="-0.08"/>
    <n v="5.22"/>
    <n v="0.63"/>
    <n v="2.44"/>
    <n v="0.29499999999999998"/>
    <n v="29.466999999999999"/>
    <n v="3.5579999999999998"/>
    <n v="2.1999999999999999E-2"/>
    <n v="0.18"/>
    <n v="336.09699999999998"/>
    <n v="0.11899999999999999"/>
    <n v="0.109"/>
    <n v="9.2999999999999999E-2"/>
    <n v="4.0000000000000001E-3"/>
    <n v="0.35899999999999999"/>
    <n v="0.187"/>
    <n v="0.13800000000000001"/>
    <n v="8.2000000000000003E-2"/>
    <n v="7.0000000000000001E-3"/>
    <n v="9.0999999999999998E-2"/>
    <n v="3.5999999999999997E-2"/>
    <n v="0.36099999999999999"/>
    <n v="7.4999999999999997E-2"/>
    <n v="7.0000000000000001E-3"/>
    <n v="0.1"/>
    <n v="-1.2E-2"/>
    <n v="0.247"/>
    <n v="5.8999999999999997E-2"/>
    <n v="0.114"/>
    <n v="0"/>
    <n v="1E-3"/>
    <n v="2E-3"/>
    <n v="0"/>
    <n v="46.14"/>
    <n v="48.35"/>
    <n v="105.539"/>
    <n v="272.48599999999999"/>
  </r>
  <r>
    <x v="32"/>
    <x v="16"/>
    <s v="CHE"/>
    <n v="8372902"/>
    <n v="549216000000"/>
    <n v="1.7689999999999999"/>
    <n v="0.21099999999999999"/>
    <n v="39.185000000000002"/>
    <n v="0.45400000000000001"/>
    <n v="1.171"/>
    <n v="38.453000000000003"/>
    <n v="0.38"/>
    <n v="0.999"/>
    <n v="4.5919999999999996"/>
    <n v="7.5999999999999998E-2"/>
    <n v="0.122"/>
    <n v="4.68"/>
    <n v="7.6999999999999999E-2"/>
    <n v="0.124"/>
    <n v="0.52800000000000002"/>
    <n v="6.3E-2"/>
    <n v="162.505"/>
    <n v="19.408000000000001"/>
    <n v="0.32"/>
    <n v="129.584"/>
    <n v="2878.7339999999999"/>
    <n v="3108.4670000000001"/>
    <n v="589.779"/>
    <n v="1.105"/>
    <n v="196.65899999999999"/>
    <n v="257.57900000000001"/>
    <n v="1955.5039999999999"/>
    <n v="6.1029999999999998"/>
    <n v="37755.190999999999"/>
    <n v="0.622"/>
    <n v="2.8000000000000001E-2"/>
    <n v="3.0000000000000001E-3"/>
    <n v="7.1269999999999998"/>
    <n v="0.85099999999999998"/>
    <n v="5.8339999999999996"/>
    <n v="5.5679999999999996"/>
    <n v="-0.73299999999999998"/>
    <n v="-8.7999999999999995E-2"/>
    <n v="5.21"/>
    <n v="0.622"/>
    <n v="2.4500000000000002"/>
    <n v="0.29299999999999998"/>
    <n v="29.556999999999999"/>
    <n v="3.53"/>
    <n v="2.1000000000000001E-2"/>
    <n v="0.17499999999999999"/>
    <n v="316.12099999999998"/>
    <n v="0.11899999999999999"/>
    <n v="0.11"/>
    <n v="9.6000000000000002E-2"/>
    <n v="4.0000000000000001E-3"/>
    <n v="0.35"/>
    <n v="0.185"/>
    <n v="0.13700000000000001"/>
    <n v="8.1000000000000003E-2"/>
    <n v="7.0000000000000001E-3"/>
    <n v="9.0999999999999998E-2"/>
    <n v="3.5999999999999997E-2"/>
    <n v="0.35799999999999998"/>
    <n v="7.4999999999999997E-2"/>
    <n v="7.0000000000000001E-3"/>
    <n v="0.10199999999999999"/>
    <n v="-1.6E-2"/>
    <n v="0.246"/>
    <n v="5.8000000000000003E-2"/>
    <n v="0.113"/>
    <n v="0"/>
    <n v="1E-3"/>
    <n v="2E-3"/>
    <n v="0"/>
    <n v="46.62"/>
    <n v="48.85"/>
    <n v="123.319"/>
    <n v="314.70699999999999"/>
  </r>
  <r>
    <x v="32"/>
    <x v="17"/>
    <s v="CHE"/>
    <n v="8451688"/>
    <n v="576489000000"/>
    <n v="1.76"/>
    <n v="0.20799999999999999"/>
    <n v="38.179000000000002"/>
    <n v="-1.0069999999999999"/>
    <n v="-2.569"/>
    <n v="37.408999999999999"/>
    <n v="-1.0429999999999999"/>
    <n v="-2.7130000000000001"/>
    <n v="4.4260000000000002"/>
    <n v="7.1999999999999995E-2"/>
    <n v="0.11799999999999999"/>
    <n v="4.5170000000000003"/>
    <n v="7.3999999999999996E-2"/>
    <n v="0.12"/>
    <n v="0.50600000000000001"/>
    <n v="0.06"/>
    <n v="128.57499999999999"/>
    <n v="15.212999999999999"/>
    <n v="0.248"/>
    <n v="131.34399999999999"/>
    <n v="2916.9119999999998"/>
    <n v="3145.8760000000002"/>
    <n v="590.28499999999997"/>
    <n v="1.1359999999999999"/>
    <n v="203.745"/>
    <n v="256.81"/>
    <n v="1984.123"/>
    <n v="6.2789999999999999"/>
    <n v="37489.188000000002"/>
    <n v="0.61199999999999999"/>
    <n v="3.1E-2"/>
    <n v="4.0000000000000001E-3"/>
    <n v="7.0860000000000003"/>
    <n v="0.83799999999999997"/>
    <n v="5.665"/>
    <n v="5.4"/>
    <n v="-0.76900000000000002"/>
    <n v="-9.0999999999999998E-2"/>
    <n v="5.16"/>
    <n v="0.61099999999999999"/>
    <n v="2.44"/>
    <n v="0.28899999999999998"/>
    <n v="28.62"/>
    <n v="3.3860000000000001"/>
    <n v="2.1000000000000001E-2"/>
    <n v="0.17599999999999999"/>
    <n v="316.84699999999998"/>
    <n v="0.11700000000000001"/>
    <n v="0.106"/>
    <n v="9.2999999999999999E-2"/>
    <n v="3.0000000000000001E-3"/>
    <n v="0.34100000000000003"/>
    <n v="0.183"/>
    <n v="0.13600000000000001"/>
    <n v="7.9000000000000001E-2"/>
    <n v="7.0000000000000001E-3"/>
    <n v="9.0999999999999998E-2"/>
    <n v="3.5000000000000003E-2"/>
    <n v="0.35599999999999998"/>
    <n v="7.3999999999999996E-2"/>
    <n v="8.0000000000000002E-3"/>
    <n v="9.9000000000000005E-2"/>
    <n v="-1.7999999999999999E-2"/>
    <n v="0.23400000000000001"/>
    <n v="5.8000000000000003E-2"/>
    <n v="0.112"/>
    <n v="0"/>
    <n v="1E-3"/>
    <n v="2E-3"/>
    <n v="0"/>
    <n v="45.64"/>
    <n v="47.88"/>
    <n v="90.397000000000006"/>
    <n v="236.773"/>
  </r>
  <r>
    <x v="32"/>
    <x v="18"/>
    <s v="CHE"/>
    <n v="8514431"/>
    <n v="617071000000"/>
    <n v="1.738"/>
    <n v="0.20399999999999999"/>
    <n v="36.874000000000002"/>
    <n v="-1.3049999999999999"/>
    <n v="-3.4180000000000001"/>
    <n v="36.103999999999999"/>
    <n v="-1.3049999999999999"/>
    <n v="-3.488"/>
    <n v="4.24"/>
    <n v="6.8000000000000005E-2"/>
    <n v="0.112"/>
    <n v="4.3310000000000004"/>
    <n v="6.9000000000000006E-2"/>
    <n v="0.115"/>
    <n v="0.47899999999999998"/>
    <n v="5.6000000000000001E-2"/>
    <n v="125.08"/>
    <n v="14.69"/>
    <n v="0.23499999999999999"/>
    <n v="133.08199999999999"/>
    <n v="2953.7860000000001"/>
    <n v="3181.98"/>
    <n v="590.76400000000001"/>
    <n v="1.1639999999999999"/>
    <n v="210.43100000000001"/>
    <n v="256.04000000000002"/>
    <n v="2011.893"/>
    <n v="6.4530000000000003"/>
    <n v="37794.061999999998"/>
    <n v="0.60499999999999998"/>
    <n v="2.8000000000000001E-2"/>
    <n v="3.0000000000000001E-3"/>
    <n v="6.6849999999999996"/>
    <n v="0.78500000000000003"/>
    <n v="5.4740000000000002"/>
    <n v="5.2110000000000003"/>
    <n v="-0.76900000000000002"/>
    <n v="-0.09"/>
    <n v="5.1100000000000003"/>
    <n v="0.6"/>
    <n v="2.41"/>
    <n v="0.28299999999999997"/>
    <n v="27.77"/>
    <n v="3.2610000000000001"/>
    <n v="0.02"/>
    <n v="0.17399999999999999"/>
    <n v="321.79500000000002"/>
    <n v="0.111"/>
    <n v="0.1"/>
    <n v="8.7999999999999995E-2"/>
    <n v="3.0000000000000001E-3"/>
    <n v="0.33200000000000002"/>
    <n v="0.18099999999999999"/>
    <n v="0.13500000000000001"/>
    <n v="7.8E-2"/>
    <n v="7.0000000000000001E-3"/>
    <n v="9.0999999999999998E-2"/>
    <n v="3.5000000000000003E-2"/>
    <n v="0.35299999999999998"/>
    <n v="7.2999999999999995E-2"/>
    <n v="7.0000000000000001E-3"/>
    <n v="8.8999999999999996E-2"/>
    <n v="-1.7999999999999999E-2"/>
    <n v="0.22600000000000001"/>
    <n v="5.7000000000000002E-2"/>
    <n v="0.112"/>
    <n v="0"/>
    <n v="1E-3"/>
    <n v="2E-3"/>
    <n v="0"/>
    <n v="44.37"/>
    <n v="46.61"/>
    <n v="88.206000000000003"/>
    <n v="239.21"/>
  </r>
  <r>
    <x v="32"/>
    <x v="19"/>
    <s v="CHE"/>
    <n v="8575593"/>
    <n v="663986000000"/>
    <n v="1.732"/>
    <n v="0.20200000000000001"/>
    <n v="36.732999999999997"/>
    <n v="-0.14099999999999999"/>
    <n v="-0.38200000000000001"/>
    <n v="35.927"/>
    <n v="-0.17699999999999999"/>
    <n v="-0.49099999999999999"/>
    <n v="4.1890000000000001"/>
    <n v="0.10147368421052634"/>
    <n v="0.107"/>
    <n v="4.2830000000000004"/>
    <n v="0.10247368421052631"/>
    <n v="0.109"/>
    <n v="0.432"/>
    <n v="0.05"/>
    <n v="120.95"/>
    <n v="14.103999999999999"/>
    <n v="0.27473684210526317"/>
    <n v="134.81399999999999"/>
    <n v="2990.5189999999998"/>
    <n v="3217.9070000000002"/>
    <n v="591.19600000000003"/>
    <n v="1.1970000000000001"/>
    <n v="217.31"/>
    <n v="255.23400000000001"/>
    <n v="2039.3820000000001"/>
    <n v="6.62"/>
    <n v="39156.449000000001"/>
    <n v="0.83742105263157895"/>
    <n v="3.3000000000000002E-2"/>
    <n v="4.0000000000000001E-3"/>
    <n v="6.8789999999999996"/>
    <n v="0.80200000000000005"/>
    <n v="5.4219999999999997"/>
    <n v="5.1609999999999996"/>
    <n v="-0.80600000000000005"/>
    <n v="-9.4E-2"/>
    <n v="5.04"/>
    <n v="0.58799999999999997"/>
    <n v="2.42"/>
    <n v="0.28199999999999997"/>
    <n v="27.489000000000001"/>
    <n v="3.206"/>
    <n v="0.02"/>
    <n v="0.16800000000000001"/>
    <n v="335.79"/>
    <n v="0.107"/>
    <n v="9.9000000000000005E-2"/>
    <n v="8.5999999999999993E-2"/>
    <n v="3.0000000000000001E-3"/>
    <n v="0.32300000000000001"/>
    <n v="0.18"/>
    <n v="0.13400000000000001"/>
    <n v="7.5999999999999998E-2"/>
    <n v="7.0000000000000001E-3"/>
    <n v="9.0999999999999998E-2"/>
    <n v="3.5000000000000003E-2"/>
    <n v="0.35"/>
    <n v="7.2999999999999995E-2"/>
    <n v="8.0000000000000002E-3"/>
    <n v="0.09"/>
    <n v="-1.7999999999999999E-2"/>
    <n v="0.223"/>
    <n v="5.5E-2"/>
    <n v="0.111"/>
    <n v="0"/>
    <n v="1E-3"/>
    <n v="2E-3"/>
    <n v="0"/>
    <n v="44.26"/>
    <n v="46.5"/>
    <n v="84.216999999999999"/>
    <n v="229.267"/>
  </r>
  <r>
    <x v="32"/>
    <x v="20"/>
    <s v="CHE"/>
    <n v="8638609"/>
    <n v="643000000000"/>
    <n v="1.679"/>
    <n v="0.19400000000000001"/>
    <n v="34.241"/>
    <n v="-2.492"/>
    <n v="-6.7839999999999998"/>
    <n v="33.287999999999997"/>
    <n v="-2.6389999999999998"/>
    <n v="-7.3440000000000003"/>
    <n v="3.8530000000000002"/>
    <n v="0.10147368421052634"/>
    <n v="0.108"/>
    <n v="3.964"/>
    <n v="0.10247368421052631"/>
    <n v="0.111"/>
    <n v="0.41399999999999998"/>
    <n v="4.8000000000000001E-2"/>
    <n v="106.74"/>
    <n v="12.356"/>
    <n v="0.27473684210526317"/>
    <n v="136.49299999999999"/>
    <n v="3024.76"/>
    <n v="3251.1950000000002"/>
    <n v="591.61"/>
    <n v="1.224"/>
    <n v="223.959"/>
    <n v="254.28200000000001"/>
    <n v="2064.692"/>
    <n v="6.7830000000000004"/>
    <n v="35766.375"/>
    <n v="0.83742105263157895"/>
    <n v="2.5999999999999999E-2"/>
    <n v="3.0000000000000001E-3"/>
    <n v="6.649"/>
    <n v="0.77"/>
    <n v="6.6656500000000012"/>
    <n v="6.3772000000000002"/>
    <n v="-0.95299999999999996"/>
    <n v="-0.11"/>
    <n v="5.4330000000000007"/>
    <n v="0.69845000000000002"/>
    <n v="2.4989999999999997"/>
    <n v="0.32090000000000002"/>
    <n v="25.309000000000001"/>
    <n v="2.93"/>
    <n v="1.9E-2"/>
    <n v="0.16300000000000001"/>
    <n v="308.97199999999998"/>
    <n v="0.10299999999999999"/>
    <n v="9.7000000000000003E-2"/>
    <n v="8.5000000000000006E-2"/>
    <n v="3.0000000000000001E-3"/>
    <n v="0.315"/>
    <n v="0.17799999999999999"/>
    <n v="0.13400000000000001"/>
    <n v="7.4999999999999997E-2"/>
    <n v="7.0000000000000001E-3"/>
    <n v="9.0999999999999998E-2"/>
    <n v="3.4000000000000002E-2"/>
    <n v="0.34799999999999998"/>
    <n v="7.1999999999999995E-2"/>
    <n v="6.0000000000000001E-3"/>
    <n v="8.7999999999999995E-2"/>
    <n v="-2.3E-2"/>
    <n v="0.22600000000000001"/>
    <n v="5.5E-2"/>
    <n v="0.11"/>
    <n v="0"/>
    <n v="1E-3"/>
    <n v="2E-3"/>
    <n v="0"/>
    <n v="49.570500000000003"/>
    <n v="51.820000000000007"/>
    <n v="72.498999999999995"/>
    <n v="211.73099999999999"/>
  </r>
  <r>
    <x v="32"/>
    <x v="21"/>
    <s v="CHE"/>
    <n v="8691409"/>
    <n v="713410000000"/>
    <n v="1.679"/>
    <n v="0.193"/>
    <n v="34.932000000000002"/>
    <n v="0.69099999999999995"/>
    <n v="2.0169999999999999"/>
    <n v="33.905999999999999"/>
    <n v="0.61699999999999999"/>
    <n v="1.855"/>
    <n v="3.9009999999999998"/>
    <n v="0.10147368421052634"/>
    <n v="0.114"/>
    <n v="4.0190000000000001"/>
    <n v="0.10247368421052631"/>
    <n v="0.11700000000000001"/>
    <n v="0.41299999999999998"/>
    <n v="4.8000000000000001E-2"/>
    <n v="117.21080952380949"/>
    <n v="14.867714285714287"/>
    <n v="0.27473684210526317"/>
    <n v="138.173"/>
    <n v="3059.692"/>
    <n v="3285.1010000000001"/>
    <n v="592.024"/>
    <n v="1.25"/>
    <n v="231.18799999999999"/>
    <n v="253.256"/>
    <n v="2090.1120000000001"/>
    <n v="6.9450000000000003"/>
    <n v="34368.309000000001"/>
    <n v="0.83742105263157895"/>
    <n v="2.5999999999999999E-2"/>
    <n v="3.0000000000000001E-3"/>
    <n v="7.23"/>
    <n v="0.83199999999999996"/>
    <n v="6.6656500000000012"/>
    <n v="6.3772000000000002"/>
    <n v="-1.026"/>
    <n v="-0.11799999999999999"/>
    <n v="5.4330000000000007"/>
    <n v="0.69845000000000002"/>
    <n v="2.4989999999999997"/>
    <n v="0.32090000000000002"/>
    <n v="25.42"/>
    <n v="2.9249999999999998"/>
    <n v="1.9E-2"/>
    <n v="0.16300000000000001"/>
    <n v="298.709"/>
    <n v="0.1"/>
    <n v="9.4E-2"/>
    <n v="8.3000000000000004E-2"/>
    <n v="3.0000000000000001E-3"/>
    <n v="0.307"/>
    <n v="0.17599999999999999"/>
    <n v="0.13300000000000001"/>
    <n v="7.3999999999999996E-2"/>
    <n v="7.0000000000000001E-3"/>
    <n v="9.0999999999999998E-2"/>
    <n v="3.4000000000000002E-2"/>
    <n v="0.34499999999999997"/>
    <n v="7.1999999999999995E-2"/>
    <n v="6.0000000000000001E-3"/>
    <n v="9.0999999999999998E-2"/>
    <n v="-2.5999999999999999E-2"/>
    <n v="0.215"/>
    <n v="5.5E-2"/>
    <n v="0.11"/>
    <n v="0"/>
    <n v="1E-3"/>
    <n v="2E-3"/>
    <n v="0"/>
    <n v="49.570500000000003"/>
    <n v="51.820000000000007"/>
    <n v="75.331428571428575"/>
    <n v="183.43300000000005"/>
  </r>
  <r>
    <x v="33"/>
    <x v="0"/>
    <s v="ARE"/>
    <n v="3275338"/>
    <n v="139100000000"/>
    <n v="2.3580000000000001"/>
    <n v="0.72"/>
    <n v="111.78700000000001"/>
    <n v="34.243000000000002"/>
    <n v="44.16"/>
    <n v="112.19"/>
    <n v="34.06"/>
    <n v="43.594000000000001"/>
    <n v="34.253"/>
    <n v="0.73299999999999998"/>
    <n v="0.20899999999999999"/>
    <n v="34.130000000000003"/>
    <n v="0.73"/>
    <n v="0.20899999999999999"/>
    <n v="0"/>
    <n v="0"/>
    <n v="93.153000000000006"/>
    <n v="28.440999999999999"/>
    <n v="0.60899999999999999"/>
    <n v="36.743000000000002"/>
    <n v="1563.6020000000001"/>
    <n v="1566.606"/>
    <n v="0"/>
    <n v="384.11700000000002"/>
    <n v="705.33699999999999"/>
    <n v="3.004"/>
    <n v="437.40499999999997"/>
    <m/>
    <n v="163580.65599999999"/>
    <n v="3.5009999999999999"/>
    <n v="2.4809999999999999"/>
    <n v="0.75700000000000001"/>
    <n v="60.331000000000003"/>
    <n v="18.420000000000002"/>
    <n v="33.284999999999997"/>
    <n v="33.284999999999997"/>
    <n v="0.40300000000000002"/>
    <n v="0.123"/>
    <n v="22"/>
    <n v="6.7169999999999996"/>
    <n v="0.9"/>
    <n v="0.27500000000000002"/>
    <n v="46.616999999999997"/>
    <n v="14.233000000000001"/>
    <m/>
    <m/>
    <n v="535.78200000000004"/>
    <n v="0.32700000000000001"/>
    <n v="0.439"/>
    <n v="0.36699999999999999"/>
    <n v="0"/>
    <n v="0.19900000000000001"/>
    <n v="0.14899999999999999"/>
    <n v="9.2999999999999999E-2"/>
    <n v="0"/>
    <n v="3.5880000000000001"/>
    <n v="0.57799999999999996"/>
    <n v="0"/>
    <n v="0.12"/>
    <m/>
    <n v="0.88900000000000001"/>
    <n v="1.2749999999999999"/>
    <n v="8.0000000000000002E-3"/>
    <n v="0.45300000000000001"/>
    <m/>
    <n v="0.157"/>
    <n v="1E-3"/>
    <n v="1E-3"/>
    <n v="2E-3"/>
    <n v="0"/>
    <n v="109.02"/>
    <n v="109.02"/>
    <n v="-18.634"/>
    <n v="-16.669"/>
  </r>
  <r>
    <x v="33"/>
    <x v="1"/>
    <s v="ARE"/>
    <n v="3454204"/>
    <n v="143000000000"/>
    <n v="2.3109999999999999"/>
    <n v="0.66900000000000004"/>
    <n v="100.59099999999999"/>
    <n v="-11.196"/>
    <n v="-10.016"/>
    <n v="100.84699999999999"/>
    <n v="-11.343"/>
    <n v="-10.11"/>
    <n v="29.196000000000002"/>
    <n v="0.59599999999999997"/>
    <n v="0.186"/>
    <n v="29.120999999999999"/>
    <n v="0.59499999999999997"/>
    <n v="0.186"/>
    <n v="7.0000000000000007E-2"/>
    <n v="0.02"/>
    <n v="96.760999999999996"/>
    <n v="28.013000000000002"/>
    <n v="0.57199999999999995"/>
    <n v="39.055"/>
    <n v="1664.193"/>
    <n v="1667.454"/>
    <n v="7.0000000000000007E-2"/>
    <n v="385.44299999999998"/>
    <n v="767.26599999999996"/>
    <n v="3.2610000000000001"/>
    <n v="472.35899999999998"/>
    <m/>
    <n v="156784.59400000001"/>
    <n v="3.2029999999999998"/>
    <n v="1.3260000000000001"/>
    <n v="0.38400000000000001"/>
    <n v="61.929000000000002"/>
    <n v="17.928999999999998"/>
    <n v="35.631999999999998"/>
    <n v="35.631999999999998"/>
    <n v="0.25600000000000001"/>
    <n v="7.3999999999999996E-2"/>
    <n v="23.52"/>
    <n v="6.8090000000000002"/>
    <n v="0.96"/>
    <n v="0.27800000000000002"/>
    <n v="34.954999999999998"/>
    <n v="10.119"/>
    <m/>
    <m/>
    <n v="541.56600000000003"/>
    <n v="0.30599999999999999"/>
    <n v="0.39200000000000002"/>
    <n v="0.33200000000000002"/>
    <n v="1E-3"/>
    <n v="0.20399999999999999"/>
    <n v="0.155"/>
    <n v="9.7000000000000003E-2"/>
    <n v="0"/>
    <n v="3.508"/>
    <n v="0.60499999999999998"/>
    <n v="1E-3"/>
    <n v="0.126"/>
    <m/>
    <n v="0.47199999999999998"/>
    <n v="1.2969999999999999"/>
    <n v="5.0000000000000001E-3"/>
    <n v="0.33600000000000002"/>
    <m/>
    <n v="0.16200000000000001"/>
    <n v="1E-3"/>
    <n v="1E-3"/>
    <n v="2E-3"/>
    <n v="0"/>
    <n v="123.08"/>
    <n v="123.08"/>
    <n v="-3.83"/>
    <n v="-3.8079999999999998"/>
  </r>
  <r>
    <x v="33"/>
    <x v="2"/>
    <s v="ARE"/>
    <n v="3633665"/>
    <n v="146000000000"/>
    <n v="2.5990000000000002"/>
    <n v="0.71499999999999997"/>
    <n v="83.697999999999993"/>
    <n v="-16.893000000000001"/>
    <n v="-16.794"/>
    <n v="83.808000000000007"/>
    <n v="-17.039000000000001"/>
    <n v="-16.896000000000001"/>
    <n v="23.064"/>
    <n v="0.44600000000000001"/>
    <n v="0.14199999999999999"/>
    <n v="23.033999999999999"/>
    <n v="0.44500000000000001"/>
    <n v="0.14099999999999999"/>
    <n v="0.35899999999999999"/>
    <n v="9.9000000000000005E-2"/>
    <n v="95.628"/>
    <n v="26.317"/>
    <n v="0.50900000000000001"/>
    <n v="41.654000000000003"/>
    <n v="1747.8910000000001"/>
    <n v="1751.2619999999999"/>
    <n v="0.42899999999999999"/>
    <n v="386.34800000000001"/>
    <n v="836.79100000000005"/>
    <n v="3.371"/>
    <n v="482.66899999999998"/>
    <m/>
    <n v="162836.45300000001"/>
    <n v="3.149"/>
    <n v="0.90500000000000003"/>
    <n v="0.249"/>
    <n v="69.525000000000006"/>
    <n v="19.134"/>
    <n v="34.511000000000003"/>
    <n v="34.511000000000003"/>
    <n v="0.11"/>
    <n v="0.03"/>
    <n v="23.72"/>
    <n v="6.5279999999999996"/>
    <n v="1.0900000000000001"/>
    <n v="0.3"/>
    <n v="10.31"/>
    <n v="2.8370000000000002"/>
    <m/>
    <m/>
    <n v="591.69299999999998"/>
    <n v="0.32700000000000001"/>
    <n v="0.318"/>
    <n v="0.26600000000000001"/>
    <n v="4.0000000000000001E-3"/>
    <n v="0.20899999999999999"/>
    <n v="0.159"/>
    <n v="0.1"/>
    <n v="0"/>
    <n v="3.4239999999999999"/>
    <n v="0.63500000000000001"/>
    <n v="1E-3"/>
    <n v="0.125"/>
    <m/>
    <n v="0.30299999999999999"/>
    <n v="1.417"/>
    <n v="2E-3"/>
    <n v="9.9000000000000005E-2"/>
    <m/>
    <n v="0.16600000000000001"/>
    <n v="1E-3"/>
    <n v="1E-3"/>
    <n v="2E-3"/>
    <n v="0"/>
    <n v="125.4"/>
    <n v="125.4"/>
    <n v="11.93"/>
    <n v="14.253"/>
  </r>
  <r>
    <x v="33"/>
    <x v="3"/>
    <s v="ARE"/>
    <n v="3813452"/>
    <n v="152000000000"/>
    <n v="2.9089999999999998"/>
    <n v="0.76300000000000001"/>
    <n v="105.619"/>
    <n v="21.920999999999999"/>
    <n v="26.19"/>
    <n v="105.69199999999999"/>
    <n v="21.884"/>
    <n v="26.111999999999998"/>
    <n v="27.716000000000001"/>
    <n v="0.47699999999999998"/>
    <n v="0.16700000000000001"/>
    <n v="27.696000000000002"/>
    <n v="0.47599999999999998"/>
    <n v="0.16700000000000001"/>
    <n v="0.42099999999999999"/>
    <n v="0.11"/>
    <n v="123.879"/>
    <n v="32.484999999999999"/>
    <n v="0.55900000000000005"/>
    <n v="44.563000000000002"/>
    <n v="1853.51"/>
    <n v="1856.954"/>
    <n v="0.85"/>
    <n v="387.52100000000002"/>
    <n v="909.00199999999995"/>
    <n v="3.444"/>
    <n v="511.57299999999998"/>
    <m/>
    <n v="165507.59400000001"/>
    <n v="2.8460000000000001"/>
    <n v="1.1719999999999999"/>
    <n v="0.307"/>
    <n v="72.210999999999999"/>
    <n v="18.936"/>
    <n v="34.987000000000002"/>
    <n v="34.987000000000002"/>
    <n v="7.2999999999999995E-2"/>
    <n v="1.9E-2"/>
    <n v="26.97"/>
    <n v="7.0720000000000001"/>
    <n v="1.1599999999999999"/>
    <n v="0.30399999999999999"/>
    <n v="28.904"/>
    <n v="7.58"/>
    <m/>
    <m/>
    <n v="631.15499999999997"/>
    <n v="0.34100000000000003"/>
    <n v="0.38200000000000001"/>
    <n v="0.317"/>
    <n v="4.0000000000000001E-3"/>
    <n v="0.214"/>
    <n v="0.16500000000000001"/>
    <n v="0.104"/>
    <n v="0"/>
    <n v="3.3450000000000002"/>
    <n v="0.66500000000000004"/>
    <n v="1E-3"/>
    <n v="0.129"/>
    <m/>
    <n v="0.39200000000000002"/>
    <n v="1.421"/>
    <n v="1E-3"/>
    <n v="0.27100000000000002"/>
    <m/>
    <n v="0.17100000000000001"/>
    <n v="1E-3"/>
    <n v="1E-3"/>
    <n v="2E-3"/>
    <n v="0"/>
    <n v="133.41999999999999"/>
    <n v="133.41999999999999"/>
    <n v="18.260999999999999"/>
    <n v="17.289000000000001"/>
  </r>
  <r>
    <x v="33"/>
    <x v="4"/>
    <s v="ARE"/>
    <n v="3993346"/>
    <n v="162000000000"/>
    <n v="3.2040000000000002"/>
    <n v="0.80200000000000005"/>
    <n v="111.80200000000001"/>
    <n v="6.1829999999999998"/>
    <n v="5.8540000000000001"/>
    <n v="111.875"/>
    <n v="6.1829999999999998"/>
    <n v="5.85"/>
    <n v="28.015000000000001"/>
    <n v="0.42399999999999999"/>
    <n v="0.16600000000000001"/>
    <n v="27.997"/>
    <n v="0.42399999999999999"/>
    <n v="0.16600000000000001"/>
    <n v="0.47599999999999998"/>
    <n v="0.11899999999999999"/>
    <n v="131.61500000000001"/>
    <n v="32.959000000000003"/>
    <n v="0.499"/>
    <n v="47.768000000000001"/>
    <n v="1965.3119999999999"/>
    <n v="1968.829"/>
    <n v="1.3260000000000001"/>
    <n v="389.29"/>
    <n v="986.07600000000002"/>
    <n v="3.5169999999999999"/>
    <n v="540.85199999999998"/>
    <m/>
    <n v="169047.54699999999"/>
    <n v="2.5590000000000002"/>
    <n v="1.77"/>
    <n v="0.443"/>
    <n v="77.072999999999993"/>
    <n v="19.3"/>
    <n v="35.360999999999997"/>
    <n v="35.360999999999997"/>
    <n v="7.2999999999999995E-2"/>
    <n v="1.7999999999999999E-2"/>
    <n v="28.54"/>
    <n v="7.1470000000000002"/>
    <n v="1.18"/>
    <n v="0.29499999999999998"/>
    <n v="29.277999999999999"/>
    <n v="7.3319999999999999"/>
    <m/>
    <m/>
    <n v="675.06500000000005"/>
    <n v="0.35199999999999998"/>
    <n v="0.39"/>
    <n v="0.32900000000000001"/>
    <n v="4.0000000000000001E-3"/>
    <n v="0.22"/>
    <n v="0.17"/>
    <n v="0.109"/>
    <n v="0"/>
    <n v="3.2690000000000001"/>
    <n v="0.69399999999999995"/>
    <n v="1E-3"/>
    <n v="0.13300000000000001"/>
    <m/>
    <n v="0.54700000000000004"/>
    <n v="1.466"/>
    <n v="1E-3"/>
    <n v="0.26500000000000001"/>
    <m/>
    <n v="0.17599999999999999"/>
    <n v="1E-3"/>
    <n v="1E-3"/>
    <n v="2E-3"/>
    <n v="0"/>
    <n v="141.21"/>
    <n v="141.21"/>
    <n v="19.814"/>
    <n v="17.722000000000001"/>
  </r>
  <r>
    <x v="33"/>
    <x v="5"/>
    <s v="ARE"/>
    <n v="4280995"/>
    <n v="180000000000"/>
    <n v="3.484"/>
    <n v="0.81399999999999995"/>
    <n v="114.47799999999999"/>
    <n v="2.6760000000000002"/>
    <n v="2.3929999999999998"/>
    <n v="114.441"/>
    <n v="2.5659999999999998"/>
    <n v="2.294"/>
    <n v="26.731999999999999"/>
    <n v="0.38100000000000001"/>
    <n v="0.16200000000000001"/>
    <n v="26.741"/>
    <n v="0.38100000000000001"/>
    <n v="0.16200000000000001"/>
    <n v="0.55000000000000004"/>
    <n v="0.128"/>
    <n v="143.726"/>
    <n v="33.573"/>
    <n v="0.47799999999999998"/>
    <n v="51.252000000000002"/>
    <n v="2079.7890000000002"/>
    <n v="2083.27"/>
    <n v="1.8759999999999999"/>
    <n v="391.07799999999997"/>
    <n v="1064.3019999999999"/>
    <n v="3.4809999999999999"/>
    <n v="571.28099999999995"/>
    <m/>
    <n v="164587.45300000001"/>
    <n v="2.3439999999999999"/>
    <n v="1.788"/>
    <n v="0.41799999999999998"/>
    <n v="78.225999999999999"/>
    <n v="18.273"/>
    <n v="35.061999999999998"/>
    <n v="35.061999999999998"/>
    <n v="-3.6999999999999998E-2"/>
    <n v="-8.9999999999999993E-3"/>
    <n v="30.89"/>
    <n v="7.2160000000000002"/>
    <n v="1.25"/>
    <n v="0.29199999999999998"/>
    <n v="30.43"/>
    <n v="7.1079999999999997"/>
    <m/>
    <m/>
    <n v="704.59799999999996"/>
    <n v="0.36099999999999999"/>
    <n v="0.38700000000000001"/>
    <n v="0.33300000000000002"/>
    <n v="5.0000000000000001E-3"/>
    <n v="0.22600000000000001"/>
    <n v="0.17599999999999999"/>
    <n v="0.113"/>
    <n v="0"/>
    <n v="3.1920000000000002"/>
    <n v="0.72199999999999998"/>
    <n v="1E-3"/>
    <n v="0.13600000000000001"/>
    <m/>
    <n v="0.51800000000000002"/>
    <n v="1.454"/>
    <n v="-1E-3"/>
    <n v="0.27300000000000002"/>
    <m/>
    <n v="0.18099999999999999"/>
    <n v="1E-3"/>
    <n v="1E-3"/>
    <n v="2E-3"/>
    <n v="0"/>
    <n v="150.1"/>
    <n v="150.1"/>
    <n v="29.248999999999999"/>
    <n v="25.55"/>
  </r>
  <r>
    <x v="33"/>
    <x v="6"/>
    <s v="ARE"/>
    <n v="4898956"/>
    <n v="200000000000"/>
    <n v="4.5880000000000001"/>
    <n v="0.93700000000000006"/>
    <n v="121.73699999999999"/>
    <n v="7.26"/>
    <n v="6.3419999999999996"/>
    <n v="121.70099999999999"/>
    <n v="7.26"/>
    <n v="6.3440000000000003"/>
    <n v="24.841999999999999"/>
    <n v="0.33900000000000002"/>
    <n v="0.16400000000000001"/>
    <n v="24.85"/>
    <n v="0.33900000000000002"/>
    <n v="0.16400000000000001"/>
    <n v="1.0660000000000001"/>
    <n v="0.218"/>
    <n v="170.95599999999999"/>
    <n v="34.896000000000001"/>
    <n v="0.47599999999999998"/>
    <n v="55.84"/>
    <n v="2201.527"/>
    <n v="2204.971"/>
    <n v="2.9420000000000002"/>
    <n v="392.90699999999998"/>
    <n v="1146.8630000000001"/>
    <n v="3.444"/>
    <n v="602.97500000000002"/>
    <m/>
    <n v="151316.516"/>
    <n v="2.0640000000000001"/>
    <n v="1.8280000000000001"/>
    <n v="0.373"/>
    <n v="82.561000000000007"/>
    <n v="16.853000000000002"/>
    <n v="32.072000000000003"/>
    <n v="32.072000000000003"/>
    <n v="-3.6999999999999998E-2"/>
    <n v="-7.0000000000000001E-3"/>
    <n v="32.700000000000003"/>
    <n v="6.6749999999999998"/>
    <n v="1.3"/>
    <n v="0.26500000000000001"/>
    <n v="31.693999999999999"/>
    <n v="6.4690000000000003"/>
    <m/>
    <m/>
    <n v="741.29300000000001"/>
    <n v="0.436"/>
    <n v="0.39800000000000002"/>
    <n v="0.34100000000000003"/>
    <n v="8.9999999999999993E-3"/>
    <n v="0.23499999999999999"/>
    <n v="0.18099999999999999"/>
    <n v="0.11700000000000001"/>
    <n v="0"/>
    <n v="3.1179999999999999"/>
    <n v="0.75"/>
    <n v="1E-3"/>
    <n v="0.14000000000000001"/>
    <m/>
    <n v="0.52700000000000002"/>
    <n v="1.4990000000000001"/>
    <n v="-1E-3"/>
    <n v="0.28199999999999997"/>
    <m/>
    <n v="0.186"/>
    <n v="1E-3"/>
    <n v="1E-3"/>
    <n v="2E-3"/>
    <n v="0"/>
    <n v="157.12"/>
    <n v="157.12"/>
    <n v="49.218000000000004"/>
    <n v="40.43"/>
  </r>
  <r>
    <x v="33"/>
    <x v="7"/>
    <s v="ARE"/>
    <n v="5872640"/>
    <n v="229000000000"/>
    <n v="5.7930000000000001"/>
    <n v="0.98699999999999999"/>
    <n v="133.26400000000001"/>
    <n v="11.526999999999999"/>
    <n v="9.468"/>
    <n v="133.33699999999999"/>
    <n v="11.635999999999999"/>
    <n v="9.5619999999999994"/>
    <n v="22.704999999999998"/>
    <n v="0.33100000000000002"/>
    <n v="0.16300000000000001"/>
    <n v="22.692"/>
    <n v="0.33100000000000002"/>
    <n v="0.16300000000000001"/>
    <n v="0.51300000000000001"/>
    <n v="8.6999999999999994E-2"/>
    <n v="188.93100000000001"/>
    <n v="32.170999999999999"/>
    <n v="0.46899999999999997"/>
    <n v="61.634"/>
    <n v="2334.7910000000002"/>
    <n v="2338.308"/>
    <n v="3.4550000000000001"/>
    <n v="394.77199999999999"/>
    <n v="1238.1590000000001"/>
    <n v="3.5169999999999999"/>
    <n v="636.77099999999996"/>
    <m/>
    <n v="139351.46900000001"/>
    <n v="2.0299999999999998"/>
    <n v="1.865"/>
    <n v="0.318"/>
    <n v="91.296000000000006"/>
    <n v="15.545999999999999"/>
    <n v="28.65"/>
    <n v="28.65"/>
    <n v="7.2999999999999995E-2"/>
    <n v="1.2E-2"/>
    <n v="33.44"/>
    <n v="5.694"/>
    <n v="1.35"/>
    <n v="0.23"/>
    <n v="33.796999999999997"/>
    <n v="5.7549999999999999"/>
    <m/>
    <m/>
    <n v="818.36099999999999"/>
    <n v="0.51300000000000001"/>
    <n v="0.42299999999999999"/>
    <n v="0.371"/>
    <n v="4.0000000000000001E-3"/>
    <n v="0.248"/>
    <n v="0.187"/>
    <n v="0.122"/>
    <n v="1E-3"/>
    <n v="3.0449999999999999"/>
    <n v="0.78100000000000003"/>
    <n v="1E-3"/>
    <n v="0.14399999999999999"/>
    <m/>
    <n v="0.51200000000000001"/>
    <n v="1.603"/>
    <n v="2E-3"/>
    <n v="0.3"/>
    <m/>
    <n v="0.191"/>
    <n v="1E-3"/>
    <n v="1E-3"/>
    <n v="2E-3"/>
    <n v="0"/>
    <n v="168.25"/>
    <n v="168.25"/>
    <n v="55.667000000000002"/>
    <n v="41.771999999999998"/>
  </r>
  <r>
    <x v="33"/>
    <x v="8"/>
    <s v="ARE"/>
    <n v="6988687"/>
    <n v="240000000000"/>
    <n v="7.835"/>
    <n v="1.121"/>
    <n v="153.97"/>
    <n v="20.706"/>
    <n v="15.537000000000001"/>
    <n v="153.60300000000001"/>
    <n v="20.265999999999998"/>
    <n v="15.199"/>
    <n v="21.978999999999999"/>
    <n v="0.34"/>
    <n v="0.16400000000000001"/>
    <n v="22.030999999999999"/>
    <n v="0.34"/>
    <n v="0.16400000000000001"/>
    <n v="1.3779999999999999"/>
    <n v="0.19700000000000001"/>
    <n v="219.11600000000001"/>
    <n v="31.353000000000002"/>
    <n v="0.48499999999999999"/>
    <n v="69.468000000000004"/>
    <n v="2488.7600000000002"/>
    <n v="2491.9110000000001"/>
    <n v="4.8330000000000002"/>
    <n v="396.65499999999997"/>
    <n v="1345.9639999999999"/>
    <n v="3.1509999999999998"/>
    <n v="671.84"/>
    <m/>
    <n v="134274.21900000001"/>
    <n v="2.0750000000000002"/>
    <n v="1.883"/>
    <n v="0.26900000000000002"/>
    <n v="107.80500000000001"/>
    <n v="15.426"/>
    <n v="27.762"/>
    <n v="27.762"/>
    <n v="-0.36599999999999999"/>
    <n v="-5.1999999999999998E-2"/>
    <n v="34.840000000000003"/>
    <n v="4.9850000000000003"/>
    <n v="1.46"/>
    <n v="0.20899999999999999"/>
    <n v="35.069000000000003"/>
    <n v="5.0179999999999998"/>
    <m/>
    <m/>
    <n v="938.40099999999995"/>
    <n v="0.68500000000000005"/>
    <n v="0.48"/>
    <n v="0.41799999999999998"/>
    <n v="0.01"/>
    <n v="0.26700000000000002"/>
    <n v="0.19500000000000001"/>
    <n v="0.127"/>
    <n v="1E-3"/>
    <n v="2.9740000000000002"/>
    <n v="0.81799999999999995"/>
    <n v="0"/>
    <n v="0.14799999999999999"/>
    <m/>
    <n v="0.503"/>
    <n v="1.8380000000000001"/>
    <n v="-8.0000000000000002E-3"/>
    <n v="0.312"/>
    <m/>
    <n v="0.19600000000000001"/>
    <n v="1E-3"/>
    <n v="1E-3"/>
    <n v="3.0000000000000001E-3"/>
    <n v="0"/>
    <n v="194.02"/>
    <n v="194.02"/>
    <n v="65.146000000000001"/>
    <n v="42.311"/>
  </r>
  <r>
    <x v="33"/>
    <x v="9"/>
    <s v="ARE"/>
    <n v="7992658"/>
    <n v="210000000000"/>
    <n v="6.83"/>
    <n v="0.85499999999999998"/>
    <n v="165.5"/>
    <n v="11.53"/>
    <n v="7.4880000000000004"/>
    <n v="165.24299999999999"/>
    <n v="11.64"/>
    <n v="7.5780000000000003"/>
    <n v="20.673999999999999"/>
    <n v="0.35499999999999998"/>
    <n v="0.17899999999999999"/>
    <n v="20.706"/>
    <n v="0.35599999999999998"/>
    <n v="0.17899999999999999"/>
    <n v="1.0409999999999999"/>
    <n v="0.13"/>
    <n v="200.839"/>
    <n v="25.128"/>
    <n v="0.43099999999999999"/>
    <n v="76.298000000000002"/>
    <n v="2654.26"/>
    <n v="2657.1550000000002"/>
    <n v="5.8730000000000002"/>
    <n v="398.51600000000002"/>
    <n v="1459.432"/>
    <n v="2.895"/>
    <n v="714.14"/>
    <m/>
    <n v="115803.18799999999"/>
    <n v="1.988"/>
    <n v="1.861"/>
    <n v="0.23300000000000001"/>
    <n v="113.468"/>
    <n v="14.196999999999999"/>
    <n v="24.32"/>
    <n v="24.32"/>
    <n v="-0.25600000000000001"/>
    <n v="-3.2000000000000001E-2"/>
    <n v="34.07"/>
    <n v="4.2629999999999999"/>
    <n v="1.56"/>
    <n v="0.19500000000000001"/>
    <n v="42.3"/>
    <n v="5.2919999999999998"/>
    <m/>
    <m/>
    <n v="925.57500000000005"/>
    <n v="0.58099999999999996"/>
    <n v="0.52400000000000002"/>
    <n v="0.45200000000000001"/>
    <n v="8.0000000000000002E-3"/>
    <n v="0.28100000000000003"/>
    <n v="0.20300000000000001"/>
    <n v="0.13300000000000001"/>
    <n v="1E-3"/>
    <n v="2.9049999999999998"/>
    <n v="0.85699999999999998"/>
    <n v="0"/>
    <n v="0.154"/>
    <m/>
    <n v="0.49099999999999999"/>
    <n v="1.9730000000000001"/>
    <n v="-5.0000000000000001E-3"/>
    <n v="0.38500000000000001"/>
    <m/>
    <n v="0.20100000000000001"/>
    <n v="1E-3"/>
    <n v="1E-3"/>
    <n v="3.0000000000000001E-3"/>
    <n v="0"/>
    <n v="194.38"/>
    <n v="194.38"/>
    <n v="35.338999999999999"/>
    <n v="21.353000000000002"/>
  </r>
  <r>
    <x v="33"/>
    <x v="10"/>
    <s v="ARE"/>
    <n v="8481775"/>
    <n v="240000000000"/>
    <n v="6.4530000000000003"/>
    <n v="0.76100000000000001"/>
    <n v="180.62200000000001"/>
    <n v="15.122"/>
    <n v="9.1370000000000005"/>
    <n v="180.40199999999999"/>
    <n v="15.159000000000001"/>
    <n v="9.1739999999999995"/>
    <n v="21.268999999999998"/>
    <n v="0.35099999999999998"/>
    <n v="0.186"/>
    <n v="21.295000000000002"/>
    <n v="0.35199999999999998"/>
    <n v="0.186"/>
    <n v="2.4769999999999999"/>
    <n v="0.29199999999999998"/>
    <n v="203.453"/>
    <n v="23.986999999999998"/>
    <n v="0.39600000000000002"/>
    <n v="82.751999999999995"/>
    <n v="2834.8820000000001"/>
    <n v="2837.556"/>
    <n v="8.35"/>
    <n v="400.38499999999999"/>
    <n v="1576.298"/>
    <n v="2.6749999999999998"/>
    <n v="767.096"/>
    <m/>
    <n v="114656.625"/>
    <n v="1.8939999999999999"/>
    <n v="1.869"/>
    <n v="0.22"/>
    <n v="116.867"/>
    <n v="13.779"/>
    <n v="23.803000000000001"/>
    <n v="23.803000000000001"/>
    <n v="-0.22"/>
    <n v="-2.5999999999999999E-2"/>
    <n v="35.72"/>
    <n v="4.2110000000000003"/>
    <n v="1.6"/>
    <n v="0.189"/>
    <n v="52.956000000000003"/>
    <n v="6.2430000000000003"/>
    <m/>
    <m/>
    <n v="972.49199999999996"/>
    <n v="0.51400000000000001"/>
    <n v="0.54100000000000004"/>
    <n v="0.47199999999999998"/>
    <n v="1.7999999999999999E-2"/>
    <n v="0.29099999999999998"/>
    <n v="0.21099999999999999"/>
    <n v="0.14000000000000001"/>
    <n v="1E-3"/>
    <n v="2.84"/>
    <n v="0.89300000000000002"/>
    <n v="0"/>
    <n v="0.161"/>
    <m/>
    <n v="0.49"/>
    <n v="1.8859999999999999"/>
    <n v="-5.0000000000000001E-3"/>
    <n v="0.46600000000000003"/>
    <m/>
    <n v="0.20699999999999999"/>
    <n v="1E-3"/>
    <n v="1E-3"/>
    <n v="3.0000000000000001E-3"/>
    <n v="0"/>
    <n v="201.89"/>
    <n v="201.89"/>
    <n v="22.832000000000001"/>
    <n v="12.641"/>
  </r>
  <r>
    <x v="33"/>
    <x v="11"/>
    <s v="ARE"/>
    <n v="8575210"/>
    <n v="280000000000"/>
    <n v="5.6619999999999999"/>
    <n v="0.66"/>
    <n v="192.99100000000001"/>
    <n v="12.37"/>
    <n v="6.8479999999999999"/>
    <n v="192.77099999999999"/>
    <n v="12.37"/>
    <n v="6.8570000000000002"/>
    <n v="22.48"/>
    <n v="0.33"/>
    <n v="0.189"/>
    <n v="22.506"/>
    <n v="0.33100000000000002"/>
    <n v="0.189"/>
    <n v="1.6739999999999999"/>
    <n v="0.19500000000000001"/>
    <n v="218.58799999999999"/>
    <n v="25.491"/>
    <n v="0.375"/>
    <n v="88.414000000000001"/>
    <n v="3027.873"/>
    <n v="3030.328"/>
    <n v="10.025"/>
    <n v="402.27600000000001"/>
    <n v="1706.4670000000001"/>
    <n v="2.4550000000000001"/>
    <n v="820.69200000000001"/>
    <m/>
    <n v="119056.133"/>
    <n v="1.7490000000000001"/>
    <n v="1.891"/>
    <n v="0.22"/>
    <n v="130.16800000000001"/>
    <n v="15.18"/>
    <n v="24.196000000000002"/>
    <n v="24.196000000000002"/>
    <n v="-0.22"/>
    <n v="-2.5999999999999999E-2"/>
    <n v="38.36"/>
    <n v="4.4729999999999999"/>
    <n v="1.6"/>
    <n v="0.187"/>
    <n v="53.595999999999997"/>
    <n v="6.25"/>
    <m/>
    <m/>
    <n v="1020.931"/>
    <n v="0.41899999999999998"/>
    <n v="0.56000000000000005"/>
    <n v="0.48899999999999999"/>
    <n v="1.0999999999999999E-2"/>
    <n v="0.29699999999999999"/>
    <n v="0.22"/>
    <n v="0.14599999999999999"/>
    <n v="2E-3"/>
    <n v="2.78"/>
    <n v="0.93400000000000005"/>
    <n v="0"/>
    <n v="0.16900000000000001"/>
    <m/>
    <n v="0.51100000000000001"/>
    <n v="2.044"/>
    <n v="-4.0000000000000001E-3"/>
    <n v="0.47099999999999997"/>
    <m/>
    <n v="0.21199999999999999"/>
    <n v="2E-3"/>
    <n v="1E-3"/>
    <n v="3.0000000000000001E-3"/>
    <n v="0"/>
    <n v="207.49"/>
    <n v="207.49"/>
    <n v="25.597000000000001"/>
    <n v="13.263"/>
  </r>
  <r>
    <x v="33"/>
    <x v="12"/>
    <s v="ARE"/>
    <n v="8664976"/>
    <n v="300000000000"/>
    <n v="5.2160000000000002"/>
    <n v="0.60199999999999998"/>
    <n v="201.37200000000001"/>
    <n v="8.3810000000000002"/>
    <n v="4.343"/>
    <n v="201.18899999999999"/>
    <n v="8.4179999999999993"/>
    <n v="4.367"/>
    <n v="23.219000000000001"/>
    <n v="0.32300000000000001"/>
    <n v="0.187"/>
    <n v="23.24"/>
    <n v="0.32300000000000001"/>
    <n v="0.187"/>
    <n v="5.2469999999999999"/>
    <n v="0.60599999999999998"/>
    <n v="227.87100000000001"/>
    <n v="26.297999999999998"/>
    <n v="0.36599999999999999"/>
    <n v="93.63"/>
    <n v="3229.2449999999999"/>
    <n v="3231.5169999999998"/>
    <n v="15.271000000000001"/>
    <n v="404.06"/>
    <n v="1839.0740000000001"/>
    <n v="2.2719999999999998"/>
    <n v="877.20899999999995"/>
    <m/>
    <n v="123958.766"/>
    <n v="1.7230000000000001"/>
    <n v="1.7849999999999999"/>
    <n v="0.20599999999999999"/>
    <n v="132.607"/>
    <n v="15.304"/>
    <n v="25.341999999999999"/>
    <n v="25.341999999999999"/>
    <n v="-0.183"/>
    <n v="-2.1000000000000001E-2"/>
    <n v="40.31"/>
    <n v="4.6520000000000001"/>
    <n v="1.62"/>
    <n v="0.187"/>
    <n v="56.517000000000003"/>
    <n v="6.5220000000000002"/>
    <m/>
    <m/>
    <n v="1074.0999999999999"/>
    <n v="0.377"/>
    <n v="0.57499999999999996"/>
    <n v="0.505"/>
    <n v="3.5000000000000003E-2"/>
    <n v="0.3"/>
    <n v="0.22900000000000001"/>
    <n v="0.153"/>
    <n v="2E-3"/>
    <n v="2.7210000000000001"/>
    <n v="0.97199999999999998"/>
    <n v="0"/>
    <n v="0.17599999999999999"/>
    <m/>
    <n v="0.46899999999999997"/>
    <n v="2.04"/>
    <n v="-4.0000000000000001E-3"/>
    <n v="0.49"/>
    <m/>
    <n v="0.218"/>
    <n v="2E-3"/>
    <n v="1E-3"/>
    <n v="3.0000000000000001E-3"/>
    <n v="0"/>
    <n v="219.59"/>
    <n v="219.59"/>
    <n v="26.498999999999999"/>
    <n v="13.159000000000001"/>
  </r>
  <r>
    <x v="33"/>
    <x v="13"/>
    <s v="ARE"/>
    <n v="8751853"/>
    <n v="320000000000"/>
    <n v="5.468"/>
    <n v="0.625"/>
    <n v="205.75800000000001"/>
    <n v="4.3860000000000001"/>
    <n v="2.1779999999999999"/>
    <n v="205.61099999999999"/>
    <n v="4.4219999999999997"/>
    <n v="2.198"/>
    <n v="23.492999999999999"/>
    <n v="0.316"/>
    <n v="0.18099999999999999"/>
    <n v="23.51"/>
    <n v="0.316"/>
    <n v="0.182"/>
    <n v="6.72"/>
    <n v="0.76800000000000002"/>
    <n v="237.333"/>
    <n v="27.117999999999999"/>
    <n v="0.36499999999999999"/>
    <n v="99.097999999999999"/>
    <n v="3435.0030000000002"/>
    <n v="3437.1289999999999"/>
    <n v="21.991"/>
    <n v="406.392"/>
    <n v="1975.4849999999999"/>
    <n v="2.125"/>
    <n v="932.03700000000003"/>
    <m/>
    <n v="129486.234"/>
    <n v="1.7430000000000001"/>
    <n v="2.331"/>
    <n v="0.26600000000000001"/>
    <n v="136.411"/>
    <n v="15.586"/>
    <n v="26.382000000000001"/>
    <n v="26.382000000000001"/>
    <n v="-0.14699999999999999"/>
    <n v="-1.7000000000000001E-2"/>
    <n v="42.44"/>
    <n v="4.8490000000000002"/>
    <n v="1.77"/>
    <n v="0.20200000000000001"/>
    <n v="54.828000000000003"/>
    <n v="6.2649999999999997"/>
    <m/>
    <m/>
    <n v="1133.2449999999999"/>
    <n v="0.379"/>
    <n v="0.58299999999999996"/>
    <n v="0.51500000000000001"/>
    <n v="4.4999999999999998E-2"/>
    <n v="0.30399999999999999"/>
    <n v="0.23699999999999999"/>
    <n v="0.16"/>
    <n v="3.0000000000000001E-3"/>
    <n v="2.6669999999999998"/>
    <n v="1.0089999999999999"/>
    <n v="0"/>
    <n v="0.183"/>
    <m/>
    <n v="0.60199999999999998"/>
    <n v="2.085"/>
    <n v="-3.0000000000000001E-3"/>
    <n v="0.47199999999999998"/>
    <m/>
    <n v="0.223"/>
    <n v="2E-3"/>
    <n v="2E-3"/>
    <n v="3.0000000000000001E-3"/>
    <n v="0"/>
    <n v="230.89"/>
    <n v="230.89"/>
    <n v="31.574999999999999"/>
    <n v="15.346"/>
  </r>
  <r>
    <x v="33"/>
    <x v="14"/>
    <s v="ARE"/>
    <n v="8835957"/>
    <n v="350000000000"/>
    <n v="7.16"/>
    <n v="0.81"/>
    <n v="201.71299999999999"/>
    <n v="-4.0449999999999999"/>
    <n v="-1.966"/>
    <n v="201.60300000000001"/>
    <n v="-4.008"/>
    <n v="-1.9490000000000001"/>
    <n v="22.815999999999999"/>
    <n v="0.30199999999999999"/>
    <n v="0.17799999999999999"/>
    <n v="22.829000000000001"/>
    <n v="0.30199999999999999"/>
    <n v="0.17799999999999999"/>
    <n v="7.4820000000000002"/>
    <n v="0.84699999999999998"/>
    <n v="238.00700000000001"/>
    <n v="26.936"/>
    <n v="0.35599999999999998"/>
    <n v="106.258"/>
    <n v="3636.7170000000001"/>
    <n v="3638.732"/>
    <n v="29.472999999999999"/>
    <n v="408.13499999999999"/>
    <n v="2108.8290000000002"/>
    <n v="2.0150000000000001"/>
    <n v="984.02200000000005"/>
    <m/>
    <n v="127985.82"/>
    <n v="1.6930000000000001"/>
    <n v="1.7430000000000001"/>
    <n v="0.19700000000000001"/>
    <n v="133.34399999999999"/>
    <n v="15.090999999999999"/>
    <n v="26.234000000000002"/>
    <n v="26.234000000000002"/>
    <n v="-0.11"/>
    <n v="-1.2E-2"/>
    <n v="42.87"/>
    <n v="4.8520000000000003"/>
    <n v="1.81"/>
    <n v="0.20499999999999999"/>
    <n v="51.984999999999999"/>
    <n v="5.883"/>
    <m/>
    <m/>
    <n v="1130.877"/>
    <n v="0.47699999999999998"/>
    <n v="0.56699999999999995"/>
    <n v="0.498"/>
    <n v="0.05"/>
    <n v="0.311"/>
    <n v="0.245"/>
    <n v="0.16600000000000001"/>
    <n v="4.0000000000000001E-3"/>
    <n v="2.6120000000000001"/>
    <n v="1.0409999999999999"/>
    <n v="0"/>
    <n v="0.189"/>
    <m/>
    <n v="0.44900000000000001"/>
    <n v="2.004"/>
    <n v="-2E-3"/>
    <n v="0.44500000000000001"/>
    <m/>
    <n v="0.22800000000000001"/>
    <n v="2E-3"/>
    <n v="2E-3"/>
    <n v="3.0000000000000001E-3"/>
    <n v="0"/>
    <n v="231.8"/>
    <n v="231.8"/>
    <n v="36.293999999999997"/>
    <n v="17.992999999999999"/>
  </r>
  <r>
    <x v="33"/>
    <x v="15"/>
    <s v="ARE"/>
    <n v="8916909"/>
    <n v="370000000000"/>
    <n v="7.16"/>
    <n v="0.80300000000000005"/>
    <n v="216.37700000000001"/>
    <n v="14.664"/>
    <n v="7.27"/>
    <n v="216.267"/>
    <n v="14.664"/>
    <n v="7.274"/>
    <n v="24.254000000000001"/>
    <n v="0.313"/>
    <n v="0.17599999999999999"/>
    <n v="24.265999999999998"/>
    <n v="0.313"/>
    <n v="0.17599999999999999"/>
    <n v="6.5030000000000001"/>
    <n v="0.72899999999999998"/>
    <n v="241.85400000000001"/>
    <n v="27.123000000000001"/>
    <n v="0.35"/>
    <n v="113.41800000000001"/>
    <n v="3853.0940000000001"/>
    <n v="3854.9989999999998"/>
    <n v="35.976999999999997"/>
    <n v="409.93599999999998"/>
    <n v="2242.9839999999999"/>
    <n v="1.905"/>
    <n v="1050.779"/>
    <m/>
    <n v="137896.34400000001"/>
    <n v="1.778"/>
    <n v="1.802"/>
    <n v="0.20200000000000001"/>
    <n v="134.155"/>
    <n v="15.045"/>
    <n v="27.501000000000001"/>
    <n v="27.501000000000001"/>
    <n v="-0.11"/>
    <n v="-1.2E-2"/>
    <n v="45.71"/>
    <n v="5.1260000000000003"/>
    <n v="1.77"/>
    <n v="0.19800000000000001"/>
    <n v="66.757000000000005"/>
    <n v="7.4870000000000001"/>
    <m/>
    <m/>
    <n v="1229.6089999999999"/>
    <n v="0.496"/>
    <n v="0.60899999999999999"/>
    <n v="0.52800000000000002"/>
    <n v="4.3999999999999997E-2"/>
    <n v="0.31900000000000001"/>
    <n v="0.254"/>
    <n v="0.17299999999999999"/>
    <n v="5.0000000000000001E-3"/>
    <n v="2.5609999999999999"/>
    <n v="1.0720000000000001"/>
    <n v="0"/>
    <n v="0.19700000000000001"/>
    <m/>
    <n v="0.47"/>
    <n v="1.976"/>
    <n v="-2E-3"/>
    <n v="0.56000000000000005"/>
    <m/>
    <n v="0.23400000000000001"/>
    <n v="2E-3"/>
    <n v="2E-3"/>
    <n v="3.0000000000000001E-3"/>
    <n v="0"/>
    <n v="245.22"/>
    <n v="245.22"/>
    <n v="25.475999999999999"/>
    <n v="11.773999999999999"/>
  </r>
  <r>
    <x v="33"/>
    <x v="16"/>
    <s v="ARE"/>
    <n v="8994266"/>
    <n v="340000000000"/>
    <n v="5.9029999999999996"/>
    <n v="0.65600000000000003"/>
    <n v="212.34399999999999"/>
    <n v="-4.0330000000000004"/>
    <n v="-1.8640000000000001"/>
    <n v="212.27099999999999"/>
    <n v="-3.996"/>
    <n v="-1.8480000000000001"/>
    <n v="23.600999999999999"/>
    <n v="0.29899999999999999"/>
    <n v="0.16600000000000001"/>
    <n v="23.609000000000002"/>
    <n v="0.29899999999999999"/>
    <n v="0.16600000000000001"/>
    <n v="6.98"/>
    <n v="0.77600000000000002"/>
    <n v="241.251"/>
    <n v="26.823"/>
    <n v="0.34"/>
    <n v="119.32"/>
    <n v="4065.4380000000001"/>
    <n v="4067.27"/>
    <n v="42.957000000000001"/>
    <n v="411.40300000000002"/>
    <n v="2377.8960000000002"/>
    <n v="1.8320000000000001"/>
    <n v="1113.8620000000001"/>
    <m/>
    <n v="142115.266"/>
    <n v="1.802"/>
    <n v="1.4670000000000001"/>
    <n v="0.16300000000000001"/>
    <n v="134.91200000000001"/>
    <n v="15"/>
    <n v="28.12"/>
    <n v="28.12"/>
    <n v="-7.2999999999999995E-2"/>
    <n v="-8.0000000000000002E-3"/>
    <n v="47.36"/>
    <n v="5.266"/>
    <n v="1.87"/>
    <n v="0.20799999999999999"/>
    <n v="63.082999999999998"/>
    <n v="7.0140000000000002"/>
    <m/>
    <m/>
    <n v="1278.223"/>
    <n v="0.39700000000000002"/>
    <n v="0.59799999999999998"/>
    <n v="0.53"/>
    <n v="4.9000000000000002E-2"/>
    <n v="0.32200000000000001"/>
    <n v="0.26200000000000001"/>
    <n v="0.17899999999999999"/>
    <n v="6.0000000000000001E-3"/>
    <n v="2.5110000000000001"/>
    <n v="1.1000000000000001"/>
    <n v="0"/>
    <n v="0.20399999999999999"/>
    <m/>
    <n v="0.38800000000000001"/>
    <n v="1.9350000000000001"/>
    <n v="-2E-3"/>
    <n v="0.52500000000000002"/>
    <m/>
    <n v="0.23899999999999999"/>
    <n v="2E-3"/>
    <n v="2E-3"/>
    <n v="4.0000000000000001E-3"/>
    <n v="0"/>
    <n v="252.92"/>
    <n v="252.92"/>
    <n v="28.907"/>
    <n v="13.613"/>
  </r>
  <r>
    <x v="33"/>
    <x v="17"/>
    <s v="ARE"/>
    <n v="9068297"/>
    <n v="350000000000"/>
    <n v="6.077"/>
    <n v="0.67"/>
    <n v="214.15600000000001"/>
    <n v="1.8120000000000001"/>
    <n v="0.85299999999999998"/>
    <n v="214.083"/>
    <n v="1.8120000000000001"/>
    <n v="0.85299999999999998"/>
    <n v="23.608000000000001"/>
    <n v="0.29499999999999998"/>
    <n v="0.17399999999999999"/>
    <n v="23.616"/>
    <n v="0.29499999999999998"/>
    <n v="0.17399999999999999"/>
    <n v="8.0739999999999998"/>
    <n v="0.89"/>
    <n v="217.47900000000001"/>
    <n v="23.981999999999999"/>
    <n v="0.29899999999999999"/>
    <n v="125.39700000000001"/>
    <n v="4279.5940000000001"/>
    <n v="4281.3530000000001"/>
    <n v="51.03"/>
    <n v="413.03699999999998"/>
    <n v="2513.7979999999998"/>
    <n v="1.7589999999999999"/>
    <n v="1176.3320000000001"/>
    <m/>
    <n v="135601.266"/>
    <n v="1.6930000000000001"/>
    <n v="1.6339999999999999"/>
    <n v="0.18"/>
    <n v="135.90100000000001"/>
    <n v="14.986000000000001"/>
    <n v="27.423999999999999"/>
    <n v="27.423999999999999"/>
    <n v="-7.2999999999999995E-2"/>
    <n v="-8.0000000000000002E-3"/>
    <n v="46.9"/>
    <n v="5.1719999999999997"/>
    <n v="2.0299999999999998"/>
    <n v="0.224"/>
    <n v="62.47"/>
    <n v="6.8890000000000002"/>
    <m/>
    <m/>
    <n v="1229.672"/>
    <n v="0.40300000000000002"/>
    <n v="0.59299999999999997"/>
    <n v="0.53"/>
    <n v="5.6000000000000001E-2"/>
    <n v="0.32500000000000001"/>
    <n v="0.26900000000000002"/>
    <n v="0.185"/>
    <n v="7.0000000000000001E-3"/>
    <n v="2.4620000000000002"/>
    <n v="1.125"/>
    <n v="0"/>
    <n v="0.21099999999999999"/>
    <m/>
    <n v="0.41699999999999998"/>
    <n v="1.9019999999999999"/>
    <n v="-2E-3"/>
    <n v="0.51"/>
    <m/>
    <n v="0.245"/>
    <n v="2E-3"/>
    <n v="2E-3"/>
    <n v="4.0000000000000001E-3"/>
    <n v="0"/>
    <n v="248.69"/>
    <n v="248.69"/>
    <n v="3.323"/>
    <n v="1.552"/>
  </r>
  <r>
    <x v="33"/>
    <x v="18"/>
    <s v="ARE"/>
    <n v="9140172"/>
    <n v="380000000000"/>
    <n v="5.6929999999999996"/>
    <n v="0.623"/>
    <n v="210.21799999999999"/>
    <n v="-3.9380000000000002"/>
    <n v="-1.839"/>
    <n v="210.14500000000001"/>
    <n v="-3.9380000000000002"/>
    <n v="-1.839"/>
    <n v="22.991"/>
    <n v="0.28599999999999998"/>
    <n v="0.17299999999999999"/>
    <n v="22.998999999999999"/>
    <n v="0.28599999999999998"/>
    <n v="0.17299999999999999"/>
    <n v="7.282"/>
    <n v="0.79700000000000004"/>
    <n v="215.64099999999999"/>
    <n v="23.593"/>
    <n v="0.29299999999999998"/>
    <n v="131.09"/>
    <n v="4489.8119999999999"/>
    <n v="4491.4979999999996"/>
    <n v="58.311999999999998"/>
    <n v="414.67099999999999"/>
    <n v="2647.364"/>
    <n v="1.6850000000000001"/>
    <n v="1238.376"/>
    <m/>
    <n v="132789.17199999999"/>
    <n v="1.6519999999999999"/>
    <n v="1.6339999999999999"/>
    <n v="0.17899999999999999"/>
    <n v="133.566"/>
    <n v="14.613"/>
    <n v="25.096"/>
    <n v="25.096"/>
    <n v="-7.2999999999999995E-2"/>
    <n v="-8.0000000000000002E-3"/>
    <n v="47.46"/>
    <n v="5.1920000000000002"/>
    <n v="1.96"/>
    <n v="0.214"/>
    <n v="62.043999999999997"/>
    <n v="6.7880000000000003"/>
    <m/>
    <m/>
    <n v="1213.7159999999999"/>
    <n v="0.36299999999999999"/>
    <n v="0.57099999999999995"/>
    <n v="0.51200000000000001"/>
    <n v="4.9000000000000002E-2"/>
    <n v="0.32700000000000001"/>
    <n v="0.27600000000000002"/>
    <n v="0.191"/>
    <n v="8.0000000000000002E-3"/>
    <n v="2.4119999999999999"/>
    <n v="1.1459999999999999"/>
    <n v="0"/>
    <n v="0.217"/>
    <m/>
    <n v="0.39600000000000002"/>
    <n v="1.774"/>
    <n v="-2E-3"/>
    <n v="0.50600000000000001"/>
    <m/>
    <n v="0.25"/>
    <n v="2E-3"/>
    <n v="2E-3"/>
    <n v="4.0000000000000001E-3"/>
    <n v="0"/>
    <n v="229.38"/>
    <n v="229.38"/>
    <n v="5.4219999999999997"/>
    <n v="2.5790000000000002"/>
  </r>
  <r>
    <x v="33"/>
    <x v="19"/>
    <s v="ARE"/>
    <n v="9211660"/>
    <n v="400000000000"/>
    <n v="5.7279999999999998"/>
    <n v="0.622"/>
    <n v="208.49600000000001"/>
    <n v="-1.7230000000000001"/>
    <n v="-0.81899999999999995"/>
    <n v="208.459"/>
    <n v="-1.6859999999999999"/>
    <n v="-0.80200000000000005"/>
    <n v="22.63"/>
    <n v="0.38089473684210517"/>
    <n v="0.16800000000000001"/>
    <n v="22.634"/>
    <n v="0.38073684210526315"/>
    <n v="0.16800000000000001"/>
    <n v="7.4980000000000002"/>
    <n v="0.81399999999999995"/>
    <n v="196.751"/>
    <n v="21.359000000000002"/>
    <n v="0.433"/>
    <n v="136.81800000000001"/>
    <n v="4698.3090000000002"/>
    <n v="4699.9570000000003"/>
    <n v="65.81"/>
    <n v="416.30500000000001"/>
    <n v="2780.5039999999999"/>
    <n v="1.649"/>
    <n v="1298.8710000000001"/>
    <m/>
    <n v="134878.391"/>
    <n v="2.1834736842105258"/>
    <n v="1.6339999999999999"/>
    <n v="0.17699999999999999"/>
    <n v="133.14099999999999"/>
    <n v="14.454000000000001"/>
    <n v="26.439"/>
    <n v="26.439"/>
    <n v="-3.6999999999999998E-2"/>
    <n v="-4.0000000000000001E-3"/>
    <n v="49.8"/>
    <n v="5.4059999999999997"/>
    <n v="1.94"/>
    <n v="0.21099999999999999"/>
    <n v="60.494999999999997"/>
    <n v="6.5670000000000002"/>
    <m/>
    <m/>
    <n v="1242.454"/>
    <n v="0.35399999999999998"/>
    <n v="0.56200000000000006"/>
    <n v="0.501"/>
    <n v="5.0999999999999997E-2"/>
    <n v="0.32800000000000001"/>
    <n v="0.28199999999999997"/>
    <n v="0.19600000000000001"/>
    <n v="8.0000000000000002E-3"/>
    <n v="2.3610000000000002"/>
    <n v="1.165"/>
    <n v="0"/>
    <n v="0.223"/>
    <m/>
    <n v="0.372"/>
    <n v="1.7410000000000001"/>
    <n v="-1E-3"/>
    <n v="0.49"/>
    <m/>
    <n v="0.255"/>
    <n v="2E-3"/>
    <n v="2E-3"/>
    <n v="4.0000000000000001E-3"/>
    <n v="0"/>
    <n v="243.55"/>
    <n v="243.55"/>
    <n v="-11.744999999999999"/>
    <n v="-5.633"/>
  </r>
  <r>
    <x v="33"/>
    <x v="20"/>
    <s v="ARE"/>
    <n v="9287286"/>
    <n v="350000000000"/>
    <n v="5.7279999999999998"/>
    <n v="0.61699999999999999"/>
    <n v="199.084"/>
    <n v="-9.4109999999999996"/>
    <n v="-4.5140000000000002"/>
    <n v="199.048"/>
    <n v="-9.4109999999999996"/>
    <n v="-4.5149999999999997"/>
    <n v="21.431999999999999"/>
    <n v="0.38089473684210517"/>
    <n v="0.17"/>
    <n v="21.436"/>
    <n v="0.38073684210526315"/>
    <n v="0.17"/>
    <n v="7.1689999999999996"/>
    <n v="0.77200000000000002"/>
    <n v="184.33500000000001"/>
    <n v="19.847999999999999"/>
    <n v="0.433"/>
    <n v="142.54599999999999"/>
    <n v="4897.393"/>
    <n v="4899.0050000000001"/>
    <n v="72.978999999999999"/>
    <n v="417.93900000000002"/>
    <n v="2911.087"/>
    <n v="1.6120000000000001"/>
    <n v="1352.8420000000001"/>
    <m/>
    <n v="126073.656"/>
    <n v="2.1834736842105258"/>
    <n v="1.6339999999999999"/>
    <n v="0.17599999999999999"/>
    <n v="130.583"/>
    <n v="14.06"/>
    <n v="29.108949999999993"/>
    <n v="29.108949999999993"/>
    <n v="-3.6999999999999998E-2"/>
    <n v="-4.0000000000000001E-3"/>
    <n v="36.381"/>
    <n v="5.6152500000000005"/>
    <n v="1.5089999999999999"/>
    <n v="0.2334"/>
    <n v="53.970999999999997"/>
    <n v="5.8109999999999999"/>
    <m/>
    <m/>
    <n v="1170.8820000000001"/>
    <n v="0.35"/>
    <n v="0.56499999999999995"/>
    <n v="0.50600000000000001"/>
    <n v="5.0999999999999997E-2"/>
    <n v="0.32800000000000001"/>
    <n v="0.28799999999999998"/>
    <n v="0.20100000000000001"/>
    <n v="8.9999999999999993E-3"/>
    <n v="2.3170000000000002"/>
    <n v="1.1830000000000001"/>
    <n v="0"/>
    <n v="0.22800000000000001"/>
    <m/>
    <n v="0.40100000000000002"/>
    <n v="1.728"/>
    <n v="-1E-3"/>
    <n v="0.48199999999999998"/>
    <m/>
    <n v="0.26"/>
    <n v="2E-3"/>
    <n v="2E-3"/>
    <n v="4.0000000000000001E-3"/>
    <n v="0"/>
    <n v="190.37100000000001"/>
    <n v="190.37100000000001"/>
    <n v="-14.75"/>
    <n v="-7.4089999999999998"/>
  </r>
  <r>
    <x v="33"/>
    <x v="21"/>
    <s v="ARE"/>
    <n v="9365149"/>
    <n v="415000000000"/>
    <n v="5.7279999999999998"/>
    <n v="0.61199999999999999"/>
    <n v="204.08699999999999"/>
    <n v="5.0019999999999998"/>
    <n v="2.5129999999999999"/>
    <n v="204.05"/>
    <n v="5.0019999999999998"/>
    <n v="2.5129999999999999"/>
    <n v="21.788"/>
    <n v="0.38089473684210517"/>
    <n v="0.156"/>
    <n v="21.792000000000002"/>
    <n v="0.38073684210526315"/>
    <n v="0.156"/>
    <n v="6.6950000000000003"/>
    <n v="0.71499999999999997"/>
    <n v="185.10319047619049"/>
    <n v="27.518761904761899"/>
    <n v="0.433"/>
    <n v="148.274"/>
    <n v="5101.4790000000003"/>
    <n v="5103.0550000000003"/>
    <n v="79.674000000000007"/>
    <n v="419.57299999999998"/>
    <n v="3041.2739999999999"/>
    <n v="1.5760000000000001"/>
    <n v="1412.684"/>
    <m/>
    <n v="139828.766"/>
    <n v="2.1834736842105258"/>
    <n v="1.6339999999999999"/>
    <n v="0.17399999999999999"/>
    <n v="130.18700000000001"/>
    <n v="13.901"/>
    <n v="29.108949999999993"/>
    <n v="29.108949999999993"/>
    <n v="-3.6999999999999998E-2"/>
    <n v="-4.0000000000000001E-3"/>
    <n v="36.381"/>
    <n v="5.6152500000000005"/>
    <n v="1.5089999999999999"/>
    <n v="0.2334"/>
    <n v="59.843000000000004"/>
    <n v="6.39"/>
    <m/>
    <m/>
    <n v="1309.5170000000001"/>
    <n v="0.34200000000000003"/>
    <n v="0.55000000000000004"/>
    <n v="0.497"/>
    <n v="4.4999999999999998E-2"/>
    <n v="0.32900000000000001"/>
    <n v="0.29399999999999998"/>
    <n v="0.20599999999999999"/>
    <n v="0.01"/>
    <n v="2.274"/>
    <n v="1.1970000000000001"/>
    <n v="0"/>
    <n v="0.23300000000000001"/>
    <m/>
    <n v="0.39200000000000002"/>
    <n v="1.643"/>
    <n v="-1E-3"/>
    <n v="0.50600000000000001"/>
    <m/>
    <n v="0.26400000000000001"/>
    <n v="2E-3"/>
    <n v="2E-3"/>
    <n v="4.0000000000000001E-3"/>
    <n v="0"/>
    <n v="190.37100000000001"/>
    <n v="190.37100000000001"/>
    <n v="21.028095238095236"/>
    <n v="13.765761904761908"/>
  </r>
  <r>
    <x v="34"/>
    <x v="0"/>
    <s v="GBR"/>
    <n v="58850044"/>
    <n v="2158000000000"/>
    <n v="6.3319999999999999"/>
    <n v="0.108"/>
    <n v="569.03399999999999"/>
    <n v="7.3840000000000003"/>
    <n v="1.3149999999999999"/>
    <n v="559.25099999999998"/>
    <n v="13.833"/>
    <n v="2.536"/>
    <n v="9.5030000000000001"/>
    <n v="0.29599999999999999"/>
    <n v="0.21"/>
    <n v="9.6690000000000005"/>
    <n v="0.30099999999999999"/>
    <n v="0.214"/>
    <n v="144.44300000000001"/>
    <n v="2.4540000000000002"/>
    <n v="746.59299999999996"/>
    <n v="12.686"/>
    <n v="0.39500000000000002"/>
    <n v="423.16800000000001"/>
    <n v="68476.343999999997"/>
    <n v="65979.804999999993"/>
    <n v="54617.976999999999"/>
    <n v="189.625"/>
    <n v="3424.09"/>
    <n v="1084.1780000000001"/>
    <n v="9781.4539999999997"/>
    <n v="40.033999999999999"/>
    <n v="45275.644999999997"/>
    <n v="1.41"/>
    <n v="6.4459999999999997"/>
    <n v="0.11"/>
    <n v="210.131"/>
    <n v="3.5710000000000002"/>
    <n v="11.648999999999999"/>
    <n v="11.436999999999999"/>
    <n v="-9.7829999999999995"/>
    <n v="-0.16600000000000001"/>
    <n v="106"/>
    <n v="1.8009999999999999"/>
    <n v="36.049999999999997"/>
    <n v="0.61299999999999999"/>
    <n v="198.238"/>
    <n v="3.3690000000000002"/>
    <n v="5.8999999999999997E-2"/>
    <n v="3.444"/>
    <n v="2664.4740000000002"/>
    <n v="0.877"/>
    <n v="2.2360000000000002"/>
    <n v="1.829"/>
    <n v="1.57"/>
    <n v="2.2970000000000002"/>
    <n v="6.5460000000000003"/>
    <n v="3.9180000000000001"/>
    <n v="10.398"/>
    <n v="1.7709999999999999"/>
    <n v="2.806"/>
    <n v="0.16900000000000001"/>
    <n v="2.6749999999999998"/>
    <n v="0.99"/>
    <n v="2.3109999999999999"/>
    <n v="4.4409999999999998"/>
    <n v="-0.191"/>
    <n v="1.9239999999999999"/>
    <n v="1.5920000000000001"/>
    <n v="3.2240000000000002"/>
    <n v="6.0000000000000001E-3"/>
    <n v="0.03"/>
    <n v="3.6999999999999998E-2"/>
    <n v="1E-3"/>
    <n v="673.09"/>
    <n v="685.57"/>
    <n v="177.559"/>
    <n v="31.204000000000001"/>
  </r>
  <r>
    <x v="34"/>
    <x v="1"/>
    <s v="GBR"/>
    <n v="59092016"/>
    <n v="2214000000000"/>
    <n v="5.8440000000000003"/>
    <n v="9.9000000000000005E-2"/>
    <n v="577.971"/>
    <n v="8.9369999999999994"/>
    <n v="1.571"/>
    <n v="567.63800000000003"/>
    <n v="8.3870000000000005"/>
    <n v="1.5"/>
    <n v="9.6059999999999999"/>
    <n v="0.29299999999999998"/>
    <n v="0.21099999999999999"/>
    <n v="9.7810000000000006"/>
    <n v="0.29799999999999999"/>
    <n v="0.215"/>
    <n v="153.53399999999999"/>
    <n v="2.5979999999999999"/>
    <n v="728.06700000000001"/>
    <n v="12.321"/>
    <n v="0.375"/>
    <n v="429.012"/>
    <n v="69054.312000000005"/>
    <n v="66547.437999999995"/>
    <n v="54771.512000000002"/>
    <n v="196.11799999999999"/>
    <n v="3634.25"/>
    <n v="1073.845"/>
    <n v="9980.1039999999994"/>
    <n v="43.323"/>
    <n v="45559.023000000001"/>
    <n v="1.3879999999999999"/>
    <n v="6.4930000000000003"/>
    <n v="0.11"/>
    <n v="210.16"/>
    <n v="3.556"/>
    <n v="11.749000000000001"/>
    <n v="11.564"/>
    <n v="-10.332000000000001"/>
    <n v="-0.17499999999999999"/>
    <n v="101.11"/>
    <n v="1.7110000000000001"/>
    <n v="34.65"/>
    <n v="0.58599999999999997"/>
    <n v="198.65100000000001"/>
    <n v="3.3620000000000001"/>
    <n v="5.6000000000000001E-2"/>
    <n v="3.2890000000000001"/>
    <n v="2692.1750000000002"/>
    <n v="0.77500000000000002"/>
    <n v="2.2519999999999998"/>
    <n v="1.867"/>
    <n v="1.659"/>
    <n v="2.238"/>
    <n v="6.4429999999999996"/>
    <n v="3.8820000000000001"/>
    <n v="10.247"/>
    <n v="1.7849999999999999"/>
    <n v="2.8660000000000001"/>
    <n v="0.16600000000000001"/>
    <n v="2.6539999999999999"/>
    <n v="1.018"/>
    <n v="2.31"/>
    <n v="4.4029999999999996"/>
    <n v="-0.218"/>
    <n v="1.9119999999999999"/>
    <n v="1.544"/>
    <n v="3.19"/>
    <n v="6.0000000000000001E-3"/>
    <n v="0.03"/>
    <n v="3.6999999999999998E-2"/>
    <n v="1E-3"/>
    <n v="683.35"/>
    <n v="694.26"/>
    <n v="150.09700000000001"/>
    <n v="25.97"/>
  </r>
  <r>
    <x v="34"/>
    <x v="2"/>
    <s v="GBR"/>
    <n v="59355688"/>
    <n v="2297000000000"/>
    <n v="5.9880000000000004"/>
    <n v="0.10100000000000001"/>
    <n v="560.27300000000002"/>
    <n v="-17.696999999999999"/>
    <n v="-3.0619999999999998"/>
    <n v="551.553"/>
    <n v="-16.085000000000001"/>
    <n v="-2.8340000000000001"/>
    <n v="9.2919999999999998"/>
    <n v="0.27800000000000002"/>
    <n v="0.21"/>
    <n v="9.4390000000000001"/>
    <n v="0.28199999999999997"/>
    <n v="0.21299999999999999"/>
    <n v="141.691"/>
    <n v="2.387"/>
    <n v="737.18399999999997"/>
    <n v="12.42"/>
    <n v="0.372"/>
    <n v="435"/>
    <n v="69614.593999999997"/>
    <n v="67098.991999999998"/>
    <n v="54913.199000000001"/>
    <n v="202.29599999999999"/>
    <n v="3841.28"/>
    <n v="1065.125"/>
    <n v="10176.234"/>
    <n v="46.578000000000003"/>
    <n v="44332.898000000001"/>
    <n v="1.3260000000000001"/>
    <n v="6.1790000000000003"/>
    <n v="0.104"/>
    <n v="207.03"/>
    <n v="3.488"/>
    <n v="11.391"/>
    <n v="11.207000000000001"/>
    <n v="-8.7200000000000006"/>
    <n v="-0.14699999999999999"/>
    <n v="99.01"/>
    <n v="1.6679999999999999"/>
    <n v="32.630000000000003"/>
    <n v="0.55000000000000004"/>
    <n v="196.13"/>
    <n v="3.3039999999999998"/>
    <n v="5.5E-2"/>
    <n v="3.254"/>
    <n v="2631.41"/>
    <n v="0.752"/>
    <n v="2.1320000000000001"/>
    <n v="1.7529999999999999"/>
    <n v="1.464"/>
    <n v="2.1779999999999999"/>
    <n v="6.34"/>
    <n v="3.843"/>
    <n v="10.09"/>
    <n v="1.7929999999999999"/>
    <n v="2.9169999999999998"/>
    <n v="0.16300000000000001"/>
    <n v="2.6339999999999999"/>
    <n v="1.0409999999999999"/>
    <n v="2.0699999999999998"/>
    <n v="4.22"/>
    <n v="-0.16800000000000001"/>
    <n v="1.8879999999999999"/>
    <n v="1.508"/>
    <n v="3.1560000000000001"/>
    <n v="5.0000000000000001E-3"/>
    <n v="0.03"/>
    <n v="3.6999999999999998E-2"/>
    <n v="1E-3"/>
    <n v="665.2"/>
    <n v="676.11"/>
    <n v="176.911"/>
    <n v="31.576000000000001"/>
  </r>
  <r>
    <x v="34"/>
    <x v="3"/>
    <s v="GBR"/>
    <n v="59649800"/>
    <n v="2392000000000"/>
    <n v="5.8680000000000003"/>
    <n v="9.8000000000000004E-2"/>
    <n v="571.61900000000003"/>
    <n v="11.346"/>
    <n v="2.0249999999999999"/>
    <n v="565.57299999999998"/>
    <n v="14.02"/>
    <n v="2.5419999999999998"/>
    <n v="9.4819999999999993"/>
    <n v="0.27600000000000002"/>
    <n v="0.21199999999999999"/>
    <n v="9.5830000000000002"/>
    <n v="0.27900000000000003"/>
    <n v="0.214"/>
    <n v="153.10300000000001"/>
    <n v="2.5670000000000002"/>
    <n v="750.03800000000001"/>
    <n v="12.574"/>
    <n v="0.36599999999999999"/>
    <n v="440.86799999999999"/>
    <n v="70186.210999999996"/>
    <n v="67664.562000000005"/>
    <n v="55066.305"/>
    <n v="207.85900000000001"/>
    <n v="4049.7429999999999"/>
    <n v="1059.079"/>
    <n v="10370.632"/>
    <n v="50.802999999999997"/>
    <n v="44750.703000000001"/>
    <n v="1.302"/>
    <n v="5.5629999999999997"/>
    <n v="9.2999999999999999E-2"/>
    <n v="208.46199999999999"/>
    <n v="3.4950000000000001"/>
    <n v="11.484"/>
    <n v="11.301"/>
    <n v="-6.0460000000000003"/>
    <n v="-0.10100000000000001"/>
    <n v="94.87"/>
    <n v="1.59"/>
    <n v="32.229999999999997"/>
    <n v="0.54"/>
    <n v="194.39699999999999"/>
    <n v="3.2589999999999999"/>
    <n v="7.0999999999999994E-2"/>
    <n v="4.226"/>
    <n v="2669.3710000000001"/>
    <n v="0.68799999999999994"/>
    <n v="2.0670000000000002"/>
    <n v="1.698"/>
    <n v="1.456"/>
    <n v="2.117"/>
    <n v="6.2350000000000003"/>
    <n v="3.8029999999999999"/>
    <n v="9.9269999999999996"/>
    <n v="1.794"/>
    <n v="2.9609999999999999"/>
    <n v="0.161"/>
    <n v="2.6120000000000001"/>
    <n v="1.0820000000000001"/>
    <n v="1.8580000000000001"/>
    <n v="4.1020000000000003"/>
    <n v="-0.107"/>
    <n v="1.82"/>
    <n v="1.917"/>
    <n v="3.1190000000000002"/>
    <n v="5.0000000000000001E-3"/>
    <n v="0.03"/>
    <n v="3.6999999999999998E-2"/>
    <n v="1E-3"/>
    <n v="674.12"/>
    <n v="685.04"/>
    <n v="178.41900000000001"/>
    <n v="31.213000000000001"/>
  </r>
  <r>
    <x v="34"/>
    <x v="4"/>
    <s v="GBR"/>
    <n v="59995852"/>
    <n v="2530000000000"/>
    <n v="5.9770000000000003"/>
    <n v="0.1"/>
    <n v="573.42999999999995"/>
    <n v="1.8109999999999999"/>
    <n v="0.317"/>
    <n v="569.14300000000003"/>
    <n v="3.57"/>
    <n v="0.63100000000000001"/>
    <n v="9.4860000000000007"/>
    <n v="0.27100000000000002"/>
    <n v="0.21099999999999999"/>
    <n v="9.5579999999999998"/>
    <n v="0.27300000000000002"/>
    <n v="0.21299999999999999"/>
    <n v="147.66200000000001"/>
    <n v="2.4609999999999999"/>
    <n v="762.21900000000005"/>
    <n v="12.705"/>
    <n v="0.36299999999999999"/>
    <n v="446.84500000000003"/>
    <n v="70759.641000000003"/>
    <n v="68233.710999999996"/>
    <n v="55213.964999999997"/>
    <n v="213.47800000000001"/>
    <n v="4261.4769999999999"/>
    <n v="1054.7919999999999"/>
    <n v="10568.584000000001"/>
    <n v="55.289000000000001"/>
    <n v="44856.601999999999"/>
    <n v="1.2809999999999999"/>
    <n v="5.6189999999999998"/>
    <n v="9.4E-2"/>
    <n v="211.73400000000001"/>
    <n v="3.5289999999999999"/>
    <n v="11.332000000000001"/>
    <n v="11.15"/>
    <n v="-4.2869999999999999"/>
    <n v="-7.0999999999999994E-2"/>
    <n v="89.86"/>
    <n v="1.498"/>
    <n v="33.130000000000003"/>
    <n v="0.55200000000000005"/>
    <n v="197.952"/>
    <n v="3.2989999999999999"/>
    <n v="7.4999999999999997E-2"/>
    <n v="4.4859999999999998"/>
    <n v="2691.21"/>
    <n v="0.65600000000000003"/>
    <n v="2.0019999999999998"/>
    <n v="1.6739999999999999"/>
    <n v="1.3580000000000001"/>
    <n v="2.056"/>
    <n v="6.13"/>
    <n v="3.7629999999999999"/>
    <n v="9.7620000000000005"/>
    <n v="1.7929999999999999"/>
    <n v="3"/>
    <n v="0.159"/>
    <n v="2.59"/>
    <n v="1.123"/>
    <n v="1.7350000000000001"/>
    <n v="4.0279999999999996"/>
    <n v="-0.08"/>
    <n v="1.7929999999999999"/>
    <n v="1.9410000000000001"/>
    <n v="3.085"/>
    <n v="5.0000000000000001E-3"/>
    <n v="3.1E-2"/>
    <n v="3.6999999999999998E-2"/>
    <n v="2E-3"/>
    <n v="668.94"/>
    <n v="679.87"/>
    <n v="188.79"/>
    <n v="32.923000000000002"/>
  </r>
  <r>
    <x v="34"/>
    <x v="5"/>
    <s v="GBR"/>
    <n v="60383740"/>
    <n v="2703000000000"/>
    <n v="5.9409999999999998"/>
    <n v="9.8000000000000004E-2"/>
    <n v="570.33799999999997"/>
    <n v="-3.0910000000000002"/>
    <n v="-0.53900000000000003"/>
    <n v="602.98500000000001"/>
    <n v="33.841999999999999"/>
    <n v="5.9459999999999997"/>
    <n v="9.9860000000000007"/>
    <n v="0.27900000000000003"/>
    <n v="0.222"/>
    <n v="9.4450000000000003"/>
    <n v="0.26400000000000001"/>
    <n v="0.21"/>
    <n v="148.03299999999999"/>
    <n v="2.452"/>
    <n v="751.45799999999997"/>
    <n v="12.445"/>
    <n v="0.34799999999999998"/>
    <n v="452.786"/>
    <n v="71329.976999999999"/>
    <n v="68836.687999999995"/>
    <n v="55362"/>
    <n v="219.46899999999999"/>
    <n v="4466.915"/>
    <n v="1087.4390000000001"/>
    <n v="10769.031999999999"/>
    <n v="59.777000000000001"/>
    <n v="44937.305"/>
    <n v="1.256"/>
    <n v="5.9909999999999997"/>
    <n v="9.9000000000000005E-2"/>
    <n v="205.43799999999999"/>
    <n v="3.4020000000000001"/>
    <n v="11.161"/>
    <n v="10.98"/>
    <n v="32.646000000000001"/>
    <n v="0.54100000000000004"/>
    <n v="86.26"/>
    <n v="1.429"/>
    <n v="31.97"/>
    <n v="0.52900000000000003"/>
    <n v="200.44800000000001"/>
    <n v="3.32"/>
    <n v="7.3999999999999996E-2"/>
    <n v="4.4880000000000004"/>
    <n v="2713.482"/>
    <n v="0.61599999999999999"/>
    <n v="1.9259999999999999"/>
    <n v="1.756"/>
    <n v="1.282"/>
    <n v="1.9950000000000001"/>
    <n v="6.0250000000000004"/>
    <n v="3.726"/>
    <n v="9.5920000000000005"/>
    <n v="1.7909999999999999"/>
    <n v="3.03"/>
    <n v="0.16300000000000001"/>
    <n v="2.569"/>
    <n v="1.157"/>
    <n v="1.736"/>
    <n v="3.8180000000000001"/>
    <n v="0.69199999999999995"/>
    <n v="1.7989999999999999"/>
    <n v="1.8560000000000001"/>
    <n v="3.048"/>
    <n v="5.0000000000000001E-3"/>
    <n v="3.1E-2"/>
    <n v="3.7999999999999999E-2"/>
    <n v="2E-3"/>
    <n v="663.04"/>
    <n v="673.97"/>
    <n v="181.12"/>
    <n v="31.757000000000001"/>
  </r>
  <r>
    <x v="34"/>
    <x v="6"/>
    <s v="GBR"/>
    <n v="60803700"/>
    <n v="2871000000000"/>
    <n v="5.8929999999999998"/>
    <n v="9.7000000000000003E-2"/>
    <n v="567.846"/>
    <n v="-2.4929999999999999"/>
    <n v="-0.437"/>
    <n v="578.94799999999998"/>
    <n v="-24.036999999999999"/>
    <n v="-3.9860000000000002"/>
    <n v="9.5220000000000002"/>
    <n v="0.26200000000000001"/>
    <n v="0.216"/>
    <n v="9.3390000000000004"/>
    <n v="0.25700000000000001"/>
    <n v="0.21199999999999999"/>
    <n v="160.84399999999999"/>
    <n v="2.645"/>
    <n v="755.93200000000002"/>
    <n v="12.432"/>
    <n v="0.34200000000000003"/>
    <n v="458.67899999999997"/>
    <n v="71897.827999999994"/>
    <n v="69415.641000000003"/>
    <n v="55522.84"/>
    <n v="224.74100000000001"/>
    <n v="4661.0410000000002"/>
    <n v="1098.5409999999999"/>
    <n v="10966.215"/>
    <n v="64.305000000000007"/>
    <n v="44057.82"/>
    <n v="1.2110000000000001"/>
    <n v="5.2720000000000002"/>
    <n v="8.6999999999999994E-2"/>
    <n v="194.126"/>
    <n v="3.1930000000000001"/>
    <n v="11.026999999999999"/>
    <n v="10.847"/>
    <n v="11.102"/>
    <n v="0.183"/>
    <n v="81.99"/>
    <n v="1.3480000000000001"/>
    <n v="30.91"/>
    <n v="0.50800000000000001"/>
    <n v="197.18299999999999"/>
    <n v="3.2429999999999999"/>
    <n v="7.3999999999999996E-2"/>
    <n v="4.5279999999999996"/>
    <n v="2678.8780000000002"/>
    <n v="0.56000000000000005"/>
    <n v="1.8560000000000001"/>
    <n v="1.623"/>
    <n v="1.32"/>
    <n v="1.931"/>
    <n v="5.92"/>
    <n v="3.6859999999999999"/>
    <n v="9.4209999999999994"/>
    <n v="1.784"/>
    <n v="3.048"/>
    <n v="0.16300000000000001"/>
    <n v="2.5470000000000002"/>
    <n v="1.1870000000000001"/>
    <n v="1.52"/>
    <n v="3.5249999999999999"/>
    <n v="0.219"/>
    <n v="1.7529999999999999"/>
    <n v="1.792"/>
    <n v="3.0089999999999999"/>
    <n v="5.0000000000000001E-3"/>
    <n v="3.1E-2"/>
    <n v="3.7999999999999999E-2"/>
    <n v="2E-3"/>
    <n v="659.56"/>
    <n v="670.49"/>
    <n v="188.08699999999999"/>
    <n v="33.122999999999998"/>
  </r>
  <r>
    <x v="34"/>
    <x v="7"/>
    <s v="GBR"/>
    <n v="61260680"/>
    <n v="3039000000000"/>
    <n v="6.117"/>
    <n v="0.1"/>
    <n v="559.56600000000003"/>
    <n v="-8.2789999999999999"/>
    <n v="-1.458"/>
    <n v="565.94200000000001"/>
    <n v="-13.006"/>
    <n v="-2.246"/>
    <n v="9.2379999999999995"/>
    <n v="0.25"/>
    <n v="0.217"/>
    <n v="9.1340000000000003"/>
    <n v="0.247"/>
    <n v="0.215"/>
    <n v="150.84399999999999"/>
    <n v="2.4620000000000002"/>
    <n v="754.21699999999998"/>
    <n v="12.311999999999999"/>
    <n v="0.33300000000000002"/>
    <n v="464.79599999999999"/>
    <n v="72457.391000000003"/>
    <n v="69981.577999999994"/>
    <n v="55673.684000000001"/>
    <n v="230.15799999999999"/>
    <n v="4857.5609999999997"/>
    <n v="1104.9159999999999"/>
    <n v="11162.375"/>
    <n v="68.813999999999993"/>
    <n v="42517.129000000001"/>
    <n v="1.149"/>
    <n v="5.4169999999999998"/>
    <n v="8.7999999999999995E-2"/>
    <n v="196.52"/>
    <n v="3.2080000000000002"/>
    <n v="10.695"/>
    <n v="10.516999999999999"/>
    <n v="6.375"/>
    <n v="0.104"/>
    <n v="77.78"/>
    <n v="1.27"/>
    <n v="30.95"/>
    <n v="0.505"/>
    <n v="196.16"/>
    <n v="3.202"/>
    <n v="7.3999999999999996E-2"/>
    <n v="4.5090000000000003"/>
    <n v="2604.6280000000002"/>
    <n v="0.54200000000000004"/>
    <n v="1.776"/>
    <n v="1.575"/>
    <n v="1.181"/>
    <n v="1.8680000000000001"/>
    <n v="5.8150000000000004"/>
    <n v="3.6459999999999999"/>
    <n v="9.2460000000000004"/>
    <n v="1.7749999999999999"/>
    <n v="3.0619999999999998"/>
    <n v="0.16300000000000001"/>
    <n v="2.5270000000000001"/>
    <n v="1.212"/>
    <n v="1.488"/>
    <n v="3.4510000000000001"/>
    <n v="0.14399999999999999"/>
    <n v="1.738"/>
    <n v="1.7390000000000001"/>
    <n v="2.9689999999999999"/>
    <n v="5.0000000000000001E-3"/>
    <n v="3.1E-2"/>
    <n v="3.7999999999999999E-2"/>
    <n v="2E-3"/>
    <n v="644.25"/>
    <n v="655.17999999999995"/>
    <n v="194.65100000000001"/>
    <n v="34.786000000000001"/>
  </r>
  <r>
    <x v="34"/>
    <x v="8"/>
    <s v="GBR"/>
    <n v="61742152"/>
    <n v="2996000000000"/>
    <n v="5.2050000000000001"/>
    <n v="8.4000000000000005E-2"/>
    <n v="544.93200000000002"/>
    <n v="-14.634"/>
    <n v="-2.6150000000000002"/>
    <n v="544.82299999999998"/>
    <n v="-21.119"/>
    <n v="-3.7320000000000002"/>
    <n v="8.8239999999999998"/>
    <n v="0.24199999999999999"/>
    <n v="0.21299999999999999"/>
    <n v="8.8260000000000005"/>
    <n v="0.24199999999999999"/>
    <n v="0.21299999999999999"/>
    <n v="139.21899999999999"/>
    <n v="2.2549999999999999"/>
    <n v="722.51099999999997"/>
    <n v="11.702"/>
    <n v="0.32100000000000001"/>
    <n v="470"/>
    <n v="73002.320000000007"/>
    <n v="70526.406000000003"/>
    <n v="55812.906000000003"/>
    <n v="234.90799999999999"/>
    <n v="5060.2160000000003"/>
    <n v="1104.806"/>
    <n v="11351.174999999999"/>
    <n v="73.117999999999995"/>
    <n v="41451.902000000002"/>
    <n v="1.137"/>
    <n v="4.75"/>
    <n v="7.6999999999999999E-2"/>
    <n v="202.655"/>
    <n v="3.282"/>
    <n v="10.282"/>
    <n v="10.103999999999999"/>
    <n v="-0.11"/>
    <n v="-2E-3"/>
    <n v="72.459999999999994"/>
    <n v="1.1739999999999999"/>
    <n v="30.79"/>
    <n v="0.499"/>
    <n v="188.8"/>
    <n v="3.0579999999999998"/>
    <n v="7.0000000000000007E-2"/>
    <n v="4.3040000000000003"/>
    <n v="2559.33"/>
    <n v="0.45500000000000002"/>
    <n v="1.698"/>
    <n v="1.4830000000000001"/>
    <n v="1.0549999999999999"/>
    <n v="1.806"/>
    <n v="5.7119999999999997"/>
    <n v="3.6059999999999999"/>
    <n v="9.0709999999999997"/>
    <n v="1.7609999999999999"/>
    <n v="3.0760000000000001"/>
    <n v="0.16200000000000001"/>
    <n v="2.5059999999999998"/>
    <n v="1.2310000000000001"/>
    <n v="1.27"/>
    <n v="3.456"/>
    <n v="-2E-3"/>
    <n v="1.6779999999999999"/>
    <n v="1.6579999999999999"/>
    <n v="2.9289999999999998"/>
    <n v="5.0000000000000001E-3"/>
    <n v="3.2000000000000001E-2"/>
    <n v="3.7999999999999999E-2"/>
    <n v="2E-3"/>
    <n v="623.87"/>
    <n v="634.80999999999995"/>
    <n v="177.57900000000001"/>
    <n v="32.587000000000003"/>
  </r>
  <r>
    <x v="34"/>
    <x v="9"/>
    <s v="GBR"/>
    <n v="62243384"/>
    <n v="2714000000000"/>
    <n v="3.7210000000000001"/>
    <n v="0.06"/>
    <n v="494.108"/>
    <n v="-50.825000000000003"/>
    <n v="-9.327"/>
    <n v="490.334"/>
    <n v="-54.488999999999997"/>
    <n v="-10.000999999999999"/>
    <n v="7.8780000000000001"/>
    <n v="0.22800000000000001"/>
    <n v="0.20200000000000001"/>
    <n v="7.9379999999999997"/>
    <n v="0.23"/>
    <n v="0.20300000000000001"/>
    <n v="113.82299999999999"/>
    <n v="1.829"/>
    <n v="630.96"/>
    <n v="10.137"/>
    <n v="0.29299999999999998"/>
    <n v="473.72199999999998"/>
    <n v="73496.429999999993"/>
    <n v="71016.733999999997"/>
    <n v="55926.726999999999"/>
    <n v="239.78899999999999"/>
    <n v="5248.2860000000001"/>
    <n v="1101.0319999999999"/>
    <n v="11531.439"/>
    <n v="76.465999999999994"/>
    <n v="39040.559000000001"/>
    <n v="1.129"/>
    <n v="4.8810000000000002"/>
    <n v="7.8E-2"/>
    <n v="188.07"/>
    <n v="3.0219999999999998"/>
    <n v="9.2989999999999995"/>
    <n v="9.1240000000000006"/>
    <n v="-3.774"/>
    <n v="-6.0999999999999999E-2"/>
    <n v="67.2"/>
    <n v="1.08"/>
    <n v="28.48"/>
    <n v="0.45800000000000002"/>
    <n v="180.26400000000001"/>
    <n v="2.8959999999999999"/>
    <n v="5.3999999999999999E-2"/>
    <n v="3.3479999999999999"/>
    <n v="2430.0169999999998"/>
    <n v="0.317"/>
    <n v="1.5649999999999999"/>
    <n v="1.34"/>
    <n v="0.874"/>
    <n v="1.742"/>
    <n v="5.6120000000000001"/>
    <n v="3.5640000000000001"/>
    <n v="8.9009999999999998"/>
    <n v="1.748"/>
    <n v="3.0830000000000002"/>
    <n v="0.16"/>
    <n v="2.4849999999999999"/>
    <n v="1.2370000000000001"/>
    <n v="1.286"/>
    <n v="3.27"/>
    <n v="-7.4999999999999997E-2"/>
    <n v="1.639"/>
    <n v="1.375"/>
    <n v="2.8889999999999998"/>
    <n v="5.0000000000000001E-3"/>
    <n v="3.2000000000000001E-2"/>
    <n v="3.7999999999999999E-2"/>
    <n v="2E-3"/>
    <n v="567.88"/>
    <n v="578.80999999999995"/>
    <n v="136.852"/>
    <n v="27.696999999999999"/>
  </r>
  <r>
    <x v="34"/>
    <x v="10"/>
    <s v="GBR"/>
    <n v="62760048"/>
    <n v="2835000000000"/>
    <n v="3.7919999999999998"/>
    <n v="0.06"/>
    <n v="511.90499999999997"/>
    <n v="17.797000000000001"/>
    <n v="3.6019999999999999"/>
    <n v="507.654"/>
    <n v="17.321000000000002"/>
    <n v="3.532"/>
    <n v="8.0890000000000004"/>
    <n v="0.23200000000000001"/>
    <n v="0.20499999999999999"/>
    <n v="8.157"/>
    <n v="0.23400000000000001"/>
    <n v="0.20599999999999999"/>
    <n v="118.03"/>
    <n v="1.881"/>
    <n v="680.19"/>
    <n v="10.837999999999999"/>
    <n v="0.31"/>
    <n v="477.51400000000001"/>
    <n v="74008.327999999994"/>
    <n v="71524.391000000003"/>
    <n v="56044.758000000002"/>
    <n v="244.52699999999999"/>
    <n v="5450.2129999999997"/>
    <n v="1096.7819999999999"/>
    <n v="11711.287"/>
    <n v="80.034999999999997"/>
    <n v="39540.008000000002"/>
    <n v="1.133"/>
    <n v="4.7380000000000004"/>
    <n v="7.4999999999999997E-2"/>
    <n v="201.92699999999999"/>
    <n v="3.2170000000000001"/>
    <n v="9.4220000000000006"/>
    <n v="9.2479999999999993"/>
    <n v="-4.25"/>
    <n v="-6.8000000000000005E-2"/>
    <n v="62.34"/>
    <n v="0.99299999999999999"/>
    <n v="29.01"/>
    <n v="0.46200000000000002"/>
    <n v="179.84800000000001"/>
    <n v="2.8660000000000001"/>
    <n v="5.7000000000000002E-2"/>
    <n v="3.569"/>
    <n v="2481.5329999999999"/>
    <n v="0.30199999999999999"/>
    <n v="1.534"/>
    <n v="1.329"/>
    <n v="0.84799999999999998"/>
    <n v="1.6779999999999999"/>
    <n v="5.51"/>
    <n v="3.5219999999999998"/>
    <n v="8.7260000000000009"/>
    <n v="1.734"/>
    <n v="3.089"/>
    <n v="0.158"/>
    <n v="2.4630000000000001"/>
    <n v="1.2450000000000001"/>
    <n v="1.2410000000000001"/>
    <n v="3.2589999999999999"/>
    <n v="-8.7999999999999995E-2"/>
    <n v="1.583"/>
    <n v="1.4510000000000001"/>
    <n v="2.8479999999999999"/>
    <n v="5.0000000000000001E-3"/>
    <n v="3.2000000000000001E-2"/>
    <n v="3.7999999999999999E-2"/>
    <n v="2E-3"/>
    <n v="580.39"/>
    <n v="591.32000000000005"/>
    <n v="168.285"/>
    <n v="32.874000000000002"/>
  </r>
  <r>
    <x v="34"/>
    <x v="11"/>
    <s v="GBR"/>
    <n v="63286360"/>
    <n v="2969000000000"/>
    <n v="4.0970000000000004"/>
    <n v="6.5000000000000002E-2"/>
    <n v="469.71300000000002"/>
    <n v="-42.191000000000003"/>
    <n v="-8.2420000000000009"/>
    <n v="468.98"/>
    <n v="-38.673999999999999"/>
    <n v="-7.6180000000000003"/>
    <n v="7.41"/>
    <n v="0.21099999999999999"/>
    <n v="0.2"/>
    <n v="7.4219999999999997"/>
    <n v="0.21099999999999999"/>
    <n v="0.20100000000000001"/>
    <n v="117.15"/>
    <n v="1.851"/>
    <n v="614.53800000000001"/>
    <n v="9.7100000000000009"/>
    <n v="0.27700000000000002"/>
    <n v="481.61"/>
    <n v="74478.054999999993"/>
    <n v="71993.366999999998"/>
    <n v="56161.906000000003"/>
    <n v="248.98"/>
    <n v="5618.4489999999996"/>
    <n v="1096.049"/>
    <n v="11883.347"/>
    <n v="83.753"/>
    <n v="37007.074000000001"/>
    <n v="1.054"/>
    <n v="4.4530000000000003"/>
    <n v="7.0000000000000007E-2"/>
    <n v="168.23599999999999"/>
    <n v="2.6579999999999999"/>
    <n v="8.6649999999999991"/>
    <n v="8.5180000000000007"/>
    <n v="-0.73299999999999998"/>
    <n v="-1.2E-2"/>
    <n v="58.8"/>
    <n v="0.92900000000000005"/>
    <n v="28.05"/>
    <n v="0.443"/>
    <n v="172.06"/>
    <n v="2.7189999999999999"/>
    <n v="5.8999999999999997E-2"/>
    <n v="3.7189999999999999"/>
    <n v="2342.0430000000001"/>
    <n v="0.30399999999999999"/>
    <n v="1.3620000000000001"/>
    <n v="1.1890000000000001"/>
    <n v="0.79500000000000004"/>
    <n v="1.6160000000000001"/>
    <n v="5.407"/>
    <n v="3.4780000000000002"/>
    <n v="8.548"/>
    <n v="1.7210000000000001"/>
    <n v="3.0739999999999998"/>
    <n v="0.157"/>
    <n v="2.4409999999999998"/>
    <n v="1.25"/>
    <n v="1.2030000000000001"/>
    <n v="2.6419999999999999"/>
    <n v="-1.4999999999999999E-2"/>
    <n v="1.5109999999999999"/>
    <n v="1.353"/>
    <n v="2.8029999999999999"/>
    <n v="4.0000000000000001E-3"/>
    <n v="3.2000000000000001E-2"/>
    <n v="3.7999999999999999E-2"/>
    <n v="2E-3"/>
    <n v="539.08000000000004"/>
    <n v="548.39"/>
    <n v="144.82499999999999"/>
    <n v="30.832999999999998"/>
  </r>
  <r>
    <x v="34"/>
    <x v="12"/>
    <s v="GBR"/>
    <n v="63808728"/>
    <n v="3025000000000"/>
    <n v="3.7240000000000002"/>
    <n v="5.8000000000000003E-2"/>
    <n v="487.47699999999998"/>
    <n v="17.763000000000002"/>
    <n v="3.782"/>
    <n v="492.863"/>
    <n v="23.882000000000001"/>
    <n v="5.0919999999999996"/>
    <n v="7.7240000000000002"/>
    <n v="0.219"/>
    <n v="0.20699999999999999"/>
    <n v="7.64"/>
    <n v="0.217"/>
    <n v="0.20499999999999999"/>
    <n v="148.005"/>
    <n v="2.3199999999999998"/>
    <n v="638.45299999999997"/>
    <n v="10.006"/>
    <n v="0.28399999999999997"/>
    <n v="485.334"/>
    <n v="74965.523000000001"/>
    <n v="72486.233999999997"/>
    <n v="56309.913999999997"/>
    <n v="252.626"/>
    <n v="5776.6880000000001"/>
    <n v="1101.4349999999999"/>
    <n v="12053.635"/>
    <n v="87.326999999999998"/>
    <n v="37292.910000000003"/>
    <n v="1.0569999999999999"/>
    <n v="3.6459999999999999"/>
    <n v="5.7000000000000002E-2"/>
    <n v="158.24"/>
    <n v="2.48"/>
    <n v="8.91"/>
    <n v="8.7639999999999993"/>
    <n v="5.3860000000000001"/>
    <n v="8.4000000000000005E-2"/>
    <n v="56.78"/>
    <n v="0.89"/>
    <n v="27.66"/>
    <n v="0.433"/>
    <n v="170.28800000000001"/>
    <n v="2.669"/>
    <n v="5.6000000000000001E-2"/>
    <n v="3.573"/>
    <n v="2379.6129999999998"/>
    <n v="0.26900000000000002"/>
    <n v="1.393"/>
    <n v="1.2370000000000001"/>
    <n v="0.99199999999999999"/>
    <n v="1.556"/>
    <n v="5.3070000000000004"/>
    <n v="3.4350000000000001"/>
    <n v="8.3810000000000002"/>
    <n v="1.7010000000000001"/>
    <n v="3.052"/>
    <n v="0.157"/>
    <n v="2.419"/>
    <n v="1.2509999999999999"/>
    <n v="0.95899999999999996"/>
    <n v="2.4340000000000002"/>
    <n v="0.112"/>
    <n v="1.4750000000000001"/>
    <n v="1.2929999999999999"/>
    <n v="2.76"/>
    <n v="4.0000000000000001E-3"/>
    <n v="3.2000000000000001E-2"/>
    <n v="3.7999999999999999E-2"/>
    <n v="2E-3"/>
    <n v="559.23"/>
    <n v="568.54"/>
    <n v="150.976"/>
    <n v="30.971"/>
  </r>
  <r>
    <x v="34"/>
    <x v="13"/>
    <s v="GBR"/>
    <n v="64302296"/>
    <n v="3129000000000"/>
    <n v="4.0289999999999999"/>
    <n v="6.3E-2"/>
    <n v="477.61099999999999"/>
    <n v="-9.8659999999999997"/>
    <n v="-2.024"/>
    <n v="482.37400000000002"/>
    <n v="-10.488"/>
    <n v="-2.1280000000000001"/>
    <n v="7.5019999999999998"/>
    <n v="0.21"/>
    <n v="0.20300000000000001"/>
    <n v="7.4279999999999999"/>
    <n v="0.20799999999999999"/>
    <n v="0.20100000000000001"/>
    <n v="142.45699999999999"/>
    <n v="2.2149999999999999"/>
    <n v="620.4"/>
    <n v="9.6479999999999997"/>
    <n v="0.27"/>
    <n v="489.36399999999998"/>
    <n v="75443.133000000002"/>
    <n v="72968.608999999997"/>
    <n v="56452.370999999999"/>
    <n v="256.84199999999998"/>
    <n v="5934.3109999999997"/>
    <n v="1106.1980000000001"/>
    <n v="12219.392"/>
    <n v="90.858000000000004"/>
    <n v="36881.976999999999"/>
    <n v="1.034"/>
    <n v="4.2160000000000002"/>
    <n v="6.6000000000000003E-2"/>
    <n v="157.62200000000001"/>
    <n v="2.4510000000000001"/>
    <n v="8.5709999999999997"/>
    <n v="8.4269999999999996"/>
    <n v="4.7629999999999999"/>
    <n v="7.3999999999999996E-2"/>
    <n v="53.14"/>
    <n v="0.82599999999999996"/>
    <n v="27.67"/>
    <n v="0.43"/>
    <n v="165.756"/>
    <n v="2.5779999999999998"/>
    <n v="5.5E-2"/>
    <n v="3.5310000000000001"/>
    <n v="2371.596"/>
    <n v="0.27900000000000003"/>
    <n v="1.3520000000000001"/>
    <n v="1.208"/>
    <n v="0.94799999999999995"/>
    <n v="1.5"/>
    <n v="5.2110000000000003"/>
    <n v="3.3940000000000001"/>
    <n v="8.218"/>
    <n v="1.6859999999999999"/>
    <n v="3.03"/>
    <n v="0.157"/>
    <n v="2.3959999999999999"/>
    <n v="1.2490000000000001"/>
    <n v="1.0880000000000001"/>
    <n v="2.4089999999999998"/>
    <n v="0.10299999999999999"/>
    <n v="1.4259999999999999"/>
    <n v="1.2"/>
    <n v="2.718"/>
    <n v="4.0000000000000001E-3"/>
    <n v="3.3000000000000002E-2"/>
    <n v="3.7999999999999999E-2"/>
    <n v="2E-3"/>
    <n v="541.85"/>
    <n v="551.16"/>
    <n v="142.78899999999999"/>
    <n v="29.896999999999998"/>
  </r>
  <r>
    <x v="34"/>
    <x v="14"/>
    <s v="GBR"/>
    <n v="64773504"/>
    <n v="3282000000000"/>
    <n v="4.2149999999999999"/>
    <n v="6.5000000000000002E-2"/>
    <n v="438.80700000000002"/>
    <n v="-38.804000000000002"/>
    <n v="-8.125"/>
    <n v="439.46699999999998"/>
    <n v="-42.908000000000001"/>
    <n v="-8.8949999999999996"/>
    <n v="6.7850000000000001"/>
    <n v="0.186"/>
    <n v="0.19600000000000001"/>
    <n v="6.774"/>
    <n v="0.186"/>
    <n v="0.19600000000000001"/>
    <n v="115.434"/>
    <n v="1.782"/>
    <n v="598.35199999999998"/>
    <n v="9.2379999999999995"/>
    <n v="0.253"/>
    <n v="493.57799999999997"/>
    <n v="75881.937999999995"/>
    <n v="73408.077999999994"/>
    <n v="56567.805"/>
    <n v="261.27800000000002"/>
    <n v="6078.8029999999999"/>
    <n v="1106.8579999999999"/>
    <n v="12385.902"/>
    <n v="94.576999999999998"/>
    <n v="34583.769999999997"/>
    <n v="0.94799999999999995"/>
    <n v="4.4359999999999999"/>
    <n v="6.8000000000000005E-2"/>
    <n v="144.49199999999999"/>
    <n v="2.2309999999999999"/>
    <n v="7.899"/>
    <n v="7.7549999999999999"/>
    <n v="0.66"/>
    <n v="0.01"/>
    <n v="50.76"/>
    <n v="0.78400000000000003"/>
    <n v="28.47"/>
    <n v="0.44"/>
    <n v="166.511"/>
    <n v="2.5710000000000002"/>
    <n v="5.7000000000000002E-2"/>
    <n v="3.72"/>
    <n v="2240.1120000000001"/>
    <n v="0.28100000000000003"/>
    <n v="1.2330000000000001"/>
    <n v="1.085"/>
    <n v="0.76700000000000002"/>
    <n v="1.446"/>
    <n v="5.1150000000000002"/>
    <n v="3.351"/>
    <n v="8.0579999999999998"/>
    <n v="1.6719999999999999"/>
    <n v="3.0019999999999998"/>
    <n v="0.156"/>
    <n v="2.3740000000000001"/>
    <n v="1.248"/>
    <n v="1.1439999999999999"/>
    <n v="2.1709999999999998"/>
    <n v="1.2999999999999999E-2"/>
    <n v="1.4259999999999999"/>
    <n v="1.22"/>
    <n v="2.677"/>
    <n v="4.0000000000000001E-3"/>
    <n v="3.3000000000000002E-2"/>
    <n v="3.9E-2"/>
    <n v="2E-3"/>
    <n v="502.35"/>
    <n v="511.66"/>
    <n v="159.54499999999999"/>
    <n v="36.359000000000002"/>
  </r>
  <r>
    <x v="34"/>
    <x v="15"/>
    <s v="GBR"/>
    <n v="65224368"/>
    <n v="3395000000000"/>
    <n v="4.3929999999999998"/>
    <n v="6.7000000000000004E-2"/>
    <n v="422.46100000000001"/>
    <n v="-16.346"/>
    <n v="-3.7250000000000001"/>
    <n v="431.18099999999998"/>
    <n v="-8.2850000000000001"/>
    <n v="-1.885"/>
    <n v="6.6109999999999998"/>
    <n v="0.17799999999999999"/>
    <n v="0.189"/>
    <n v="6.4770000000000003"/>
    <n v="0.17499999999999999"/>
    <n v="0.186"/>
    <n v="91.548000000000002"/>
    <n v="1.4039999999999999"/>
    <n v="591.01199999999994"/>
    <n v="9.0609999999999999"/>
    <n v="0.245"/>
    <n v="497.97199999999998"/>
    <n v="76304.398000000001"/>
    <n v="73839.258000000002"/>
    <n v="56659.351999999999"/>
    <n v="265.91899999999998"/>
    <n v="6226.7020000000002"/>
    <n v="1115.578"/>
    <n v="12556.674999999999"/>
    <n v="97.784000000000006"/>
    <n v="34890.32"/>
    <n v="0.94199999999999995"/>
    <n v="4.641"/>
    <n v="7.0999999999999994E-2"/>
    <n v="147.899"/>
    <n v="2.2679999999999998"/>
    <n v="7.609"/>
    <n v="7.4669999999999996"/>
    <n v="8.7200000000000006"/>
    <n v="0.13400000000000001"/>
    <n v="50.11"/>
    <n v="0.76800000000000002"/>
    <n v="28.36"/>
    <n v="0.435"/>
    <n v="170.773"/>
    <n v="2.6179999999999999"/>
    <n v="4.9000000000000002E-2"/>
    <n v="3.206"/>
    <n v="2275.6990000000001"/>
    <n v="0.30399999999999999"/>
    <n v="1.1879999999999999"/>
    <n v="1.0529999999999999"/>
    <n v="0.622"/>
    <n v="1.4"/>
    <n v="5.0229999999999997"/>
    <n v="3.3090000000000002"/>
    <n v="7.9059999999999997"/>
    <n v="1.661"/>
    <n v="2.9750000000000001"/>
    <n v="0.156"/>
    <n v="2.3530000000000002"/>
    <n v="1.2410000000000001"/>
    <n v="1.21"/>
    <n v="2.1789999999999998"/>
    <n v="0.16200000000000001"/>
    <n v="1.431"/>
    <n v="1.0589999999999999"/>
    <n v="2.6360000000000001"/>
    <n v="4.0000000000000001E-3"/>
    <n v="3.3000000000000002E-2"/>
    <n v="3.9E-2"/>
    <n v="2E-3"/>
    <n v="487"/>
    <n v="496.3"/>
    <n v="168.55199999999999"/>
    <n v="39.898000000000003"/>
  </r>
  <r>
    <x v="34"/>
    <x v="16"/>
    <s v="GBR"/>
    <n v="65655204"/>
    <n v="3208000000000"/>
    <n v="4.5529999999999999"/>
    <n v="6.9000000000000006E-2"/>
    <n v="399.43"/>
    <n v="-23.030999999999999"/>
    <n v="-5.452"/>
    <n v="407.49099999999999"/>
    <n v="-23.69"/>
    <n v="-5.4939999999999998"/>
    <n v="6.2069999999999999"/>
    <n v="0.16600000000000001"/>
    <n v="0.18099999999999999"/>
    <n v="6.0839999999999996"/>
    <n v="0.16200000000000001"/>
    <n v="0.17699999999999999"/>
    <n v="47.825000000000003"/>
    <n v="0.72799999999999998"/>
    <n v="575.48800000000006"/>
    <n v="8.7650000000000006"/>
    <n v="0.23400000000000001"/>
    <n v="502.52499999999998"/>
    <n v="76703.835999999996"/>
    <n v="74246.75"/>
    <n v="56707.18"/>
    <n v="270.47699999999998"/>
    <n v="6392.4440000000004"/>
    <n v="1123.6389999999999"/>
    <n v="12730.605"/>
    <n v="100.605"/>
    <n v="34296.684000000001"/>
    <n v="0.91500000000000004"/>
    <n v="4.5590000000000002"/>
    <n v="6.9000000000000006E-2"/>
    <n v="165.74199999999999"/>
    <n v="2.524"/>
    <n v="7.258"/>
    <n v="7.0910000000000002"/>
    <n v="8.0609999999999999"/>
    <n v="0.123"/>
    <n v="51.6"/>
    <n v="0.78600000000000003"/>
    <n v="28.1"/>
    <n v="0.42799999999999999"/>
    <n v="173.93"/>
    <n v="2.649"/>
    <n v="4.2999999999999997E-2"/>
    <n v="2.8210000000000002"/>
    <n v="2251.7559999999999"/>
    <n v="0.30599999999999999"/>
    <n v="1.1240000000000001"/>
    <n v="1.0169999999999999"/>
    <n v="0.33300000000000002"/>
    <n v="1.3560000000000001"/>
    <n v="4.9340000000000002"/>
    <n v="3.2690000000000001"/>
    <n v="7.7569999999999997"/>
    <n v="1.651"/>
    <n v="2.956"/>
    <n v="0.156"/>
    <n v="2.3330000000000002"/>
    <n v="1.23"/>
    <n v="1.2050000000000001"/>
    <n v="2.3769999999999998"/>
    <n v="0.17799999999999999"/>
    <n v="1.4470000000000001"/>
    <n v="0.94"/>
    <n v="2.5960000000000001"/>
    <n v="4.0000000000000001E-3"/>
    <n v="3.3000000000000002E-2"/>
    <n v="3.9E-2"/>
    <n v="2E-3"/>
    <n v="465.58"/>
    <n v="476.54"/>
    <n v="176.05799999999999"/>
    <n v="44.076999999999998"/>
  </r>
  <r>
    <x v="34"/>
    <x v="17"/>
    <s v="GBR"/>
    <n v="66064808"/>
    <n v="3361000000000"/>
    <n v="4.41"/>
    <n v="6.7000000000000004E-2"/>
    <n v="387.36700000000002"/>
    <n v="-12.063000000000001"/>
    <n v="-3.02"/>
    <n v="393.01"/>
    <n v="-14.481"/>
    <n v="-3.5539999999999998"/>
    <n v="5.9489999999999998"/>
    <n v="0.157"/>
    <n v="0.17399999999999999"/>
    <n v="5.8630000000000004"/>
    <n v="0.155"/>
    <n v="0.17199999999999999"/>
    <n v="39.128999999999998"/>
    <n v="0.59199999999999997"/>
    <n v="548.16200000000003"/>
    <n v="8.2970000000000006"/>
    <n v="0.219"/>
    <n v="506.935"/>
    <n v="77091.202999999994"/>
    <n v="74639.758000000002"/>
    <n v="56746.305"/>
    <n v="274.779"/>
    <n v="6554.1419999999998"/>
    <n v="1129.2809999999999"/>
    <n v="12905.456"/>
    <n v="103.584"/>
    <n v="34098.811999999998"/>
    <n v="0.89900000000000002"/>
    <n v="4.3010000000000002"/>
    <n v="6.5000000000000002E-2"/>
    <n v="161.697"/>
    <n v="2.448"/>
    <n v="6.9870000000000001"/>
    <n v="6.8209999999999997"/>
    <n v="5.6429999999999998"/>
    <n v="8.5000000000000006E-2"/>
    <n v="51.34"/>
    <n v="0.77700000000000002"/>
    <n v="28.37"/>
    <n v="0.42899999999999999"/>
    <n v="174.851"/>
    <n v="2.6469999999999998"/>
    <n v="4.4999999999999998E-2"/>
    <n v="2.9790000000000001"/>
    <n v="2252.7310000000002"/>
    <n v="0.29199999999999998"/>
    <n v="1.073"/>
    <n v="0.97199999999999998"/>
    <n v="0.27"/>
    <n v="1.3140000000000001"/>
    <n v="4.8470000000000004"/>
    <n v="3.2290000000000001"/>
    <n v="7.6109999999999998"/>
    <n v="1.6379999999999999"/>
    <n v="2.9340000000000002"/>
    <n v="0.156"/>
    <n v="2.3130000000000002"/>
    <n v="1.2210000000000001"/>
    <n v="1.097"/>
    <n v="2.2629999999999999"/>
    <n v="0.13"/>
    <n v="1.4279999999999999"/>
    <n v="0.98599999999999999"/>
    <n v="2.556"/>
    <n v="4.0000000000000001E-3"/>
    <n v="3.3000000000000002E-2"/>
    <n v="3.9E-2"/>
    <n v="2E-3"/>
    <n v="450.65"/>
    <n v="461.61"/>
    <n v="160.79499999999999"/>
    <n v="41.51"/>
  </r>
  <r>
    <x v="34"/>
    <x v="18"/>
    <s v="GBR"/>
    <n v="66432996"/>
    <n v="3531000000000"/>
    <n v="4.3639999999999999"/>
    <n v="6.6000000000000003E-2"/>
    <n v="379.73"/>
    <n v="-7.6369999999999996"/>
    <n v="-1.972"/>
    <n v="385.00599999999997"/>
    <n v="-8.0039999999999996"/>
    <n v="-2.0369999999999999"/>
    <n v="5.7949999999999999"/>
    <n v="0.152"/>
    <n v="0.17199999999999999"/>
    <n v="5.7160000000000002"/>
    <n v="0.14899999999999999"/>
    <n v="0.16900000000000001"/>
    <n v="33.28"/>
    <n v="0.501"/>
    <n v="535.78200000000004"/>
    <n v="8.0649999999999995"/>
    <n v="0.21099999999999999"/>
    <n v="511.29899999999998"/>
    <n v="77470.929999999993"/>
    <n v="75024.758000000002"/>
    <n v="56779.586000000003"/>
    <n v="279.255"/>
    <n v="6715.6270000000004"/>
    <n v="1134.558"/>
    <n v="13078.543"/>
    <n v="106.621"/>
    <n v="33771.495999999999"/>
    <n v="0.88300000000000001"/>
    <n v="4.476"/>
    <n v="6.7000000000000004E-2"/>
    <n v="161.48500000000001"/>
    <n v="2.431"/>
    <n v="6.8250000000000002"/>
    <n v="6.6609999999999996"/>
    <n v="5.2759999999999998"/>
    <n v="7.9000000000000001E-2"/>
    <n v="50.78"/>
    <n v="0.76400000000000001"/>
    <n v="28.13"/>
    <n v="0.42299999999999999"/>
    <n v="173.08699999999999"/>
    <n v="2.605"/>
    <n v="4.5999999999999999E-2"/>
    <n v="3.0369999999999999"/>
    <n v="2243.5419999999999"/>
    <n v="0.27800000000000002"/>
    <n v="1.0309999999999999"/>
    <n v="0.93899999999999995"/>
    <n v="0.22600000000000001"/>
    <n v="1.274"/>
    <n v="4.76"/>
    <n v="3.1890000000000001"/>
    <n v="7.468"/>
    <n v="1.6240000000000001"/>
    <n v="2.9079999999999999"/>
    <n v="0.155"/>
    <n v="2.294"/>
    <n v="1.214"/>
    <n v="1.0860000000000001"/>
    <n v="2.145"/>
    <n v="0.126"/>
    <n v="1.411"/>
    <n v="1.004"/>
    <n v="2.5179999999999998"/>
    <n v="3.0000000000000001E-3"/>
    <n v="3.4000000000000002E-2"/>
    <n v="3.9E-2"/>
    <n v="2E-3"/>
    <n v="442.48"/>
    <n v="453.43"/>
    <n v="156.05199999999999"/>
    <n v="41.095999999999997"/>
  </r>
  <r>
    <x v="34"/>
    <x v="19"/>
    <s v="GBR"/>
    <n v="66778660"/>
    <n v="3694000000000"/>
    <n v="4.4480000000000004"/>
    <n v="6.7000000000000004E-2"/>
    <n v="364.75299999999999"/>
    <n v="-14.976000000000001"/>
    <n v="-3.944"/>
    <n v="370.32299999999998"/>
    <n v="-14.683"/>
    <n v="-3.8140000000000001"/>
    <n v="5.5460000000000003"/>
    <n v="0.2308421052631579"/>
    <n v="0.16900000000000001"/>
    <n v="5.4619999999999997"/>
    <n v="0.23"/>
    <n v="0.16600000000000001"/>
    <n v="24.513000000000002"/>
    <n v="0.36699999999999999"/>
    <n v="514.13900000000001"/>
    <n v="7.6989999999999998"/>
    <n v="0.30584210526315797"/>
    <n v="515.74699999999996"/>
    <n v="77835.679999999993"/>
    <n v="75395.085999999996"/>
    <n v="56804.097999999998"/>
    <n v="283.53800000000001"/>
    <n v="6874.9480000000003"/>
    <n v="1140.127"/>
    <n v="13247.538"/>
    <n v="109.81399999999999"/>
    <n v="32893.762000000002"/>
    <n v="1.1291578947368421"/>
    <n v="4.2830000000000004"/>
    <n v="6.4000000000000001E-2"/>
    <n v="159.321"/>
    <n v="2.3860000000000001"/>
    <n v="6.59"/>
    <n v="6.4260000000000002"/>
    <n v="5.569"/>
    <n v="8.3000000000000004E-2"/>
    <n v="50.12"/>
    <n v="0.751"/>
    <n v="28.37"/>
    <n v="0.42499999999999999"/>
    <n v="168.99600000000001"/>
    <n v="2.5310000000000001"/>
    <n v="4.8000000000000001E-2"/>
    <n v="3.1930000000000001"/>
    <n v="2196.6010000000001"/>
    <n v="0.27500000000000002"/>
    <n v="0.98399999999999999"/>
    <n v="0.88900000000000001"/>
    <n v="0.16600000000000001"/>
    <n v="1.2350000000000001"/>
    <n v="4.6760000000000002"/>
    <n v="3.149"/>
    <n v="7.3289999999999997"/>
    <n v="1.6080000000000001"/>
    <n v="2.8820000000000001"/>
    <n v="0.155"/>
    <n v="2.274"/>
    <n v="1.208"/>
    <n v="0.97499999999999998"/>
    <n v="2.0830000000000002"/>
    <n v="0.122"/>
    <n v="1.369"/>
    <n v="1.0409999999999999"/>
    <n v="2.4809999999999999"/>
    <n v="3.0000000000000001E-3"/>
    <n v="3.4000000000000002E-2"/>
    <n v="3.9E-2"/>
    <n v="2E-3"/>
    <n v="429.13"/>
    <n v="440.08"/>
    <n v="149.386"/>
    <n v="40.954999999999998"/>
  </r>
  <r>
    <x v="34"/>
    <x v="20"/>
    <s v="GBR"/>
    <n v="67059472"/>
    <n v="3126000000000"/>
    <n v="3.9"/>
    <n v="5.8000000000000003E-2"/>
    <n v="326.26299999999998"/>
    <n v="-38.49"/>
    <n v="-10.552"/>
    <n v="331.97899999999998"/>
    <n v="-38.344000000000001"/>
    <n v="-10.353999999999999"/>
    <n v="4.9509999999999996"/>
    <n v="0.2308421052631579"/>
    <n v="0.16800000000000001"/>
    <n v="4.8650000000000002"/>
    <n v="0.23"/>
    <n v="0.16500000000000001"/>
    <n v="22.809000000000001"/>
    <n v="0.34"/>
    <n v="464.66699999999997"/>
    <n v="6.9290000000000003"/>
    <n v="0.30584210526315797"/>
    <n v="519.64700000000005"/>
    <n v="78161.945000000007"/>
    <n v="75727.070000000007"/>
    <n v="56826.91"/>
    <n v="286.98099999999999"/>
    <n v="7024.3680000000004"/>
    <n v="1145.8430000000001"/>
    <n v="13391.52"/>
    <n v="112.524"/>
    <n v="29425.539000000001"/>
    <n v="1.1291578947368421"/>
    <n v="3.4430000000000001"/>
    <n v="5.0999999999999997E-2"/>
    <n v="149.41999999999999"/>
    <n v="2.2280000000000002"/>
    <n v="9.4402499999999989"/>
    <n v="9.2704500000000003"/>
    <n v="5.7160000000000002"/>
    <n v="8.5000000000000006E-2"/>
    <n v="70.615499999999983"/>
    <n v="1.1418500000000003"/>
    <n v="30.199000000000005"/>
    <n v="0.48440000000000005"/>
    <n v="143.98099999999999"/>
    <n v="2.1469999999999998"/>
    <n v="0.04"/>
    <n v="2.71"/>
    <n v="1973.261"/>
    <n v="0.23799999999999999"/>
    <n v="0.92500000000000004"/>
    <n v="0.84399999999999997"/>
    <n v="0.161"/>
    <n v="1.1970000000000001"/>
    <n v="4.5979999999999999"/>
    <n v="3.1110000000000002"/>
    <n v="7.2"/>
    <n v="1.591"/>
    <n v="2.8540000000000001"/>
    <n v="0.155"/>
    <n v="2.2559999999999998"/>
    <n v="1.1990000000000001"/>
    <n v="0.84499999999999997"/>
    <n v="1.9770000000000001"/>
    <n v="0.14099999999999999"/>
    <n v="1.286"/>
    <n v="0.91500000000000004"/>
    <n v="2.4460000000000002"/>
    <n v="3.0000000000000001E-3"/>
    <n v="3.4000000000000002E-2"/>
    <n v="3.9E-2"/>
    <n v="2E-3"/>
    <n v="576.05199999999991"/>
    <n v="586.65699999999993"/>
    <n v="138.404"/>
    <n v="42.420999999999999"/>
  </r>
  <r>
    <x v="34"/>
    <x v="21"/>
    <s v="GBR"/>
    <n v="67281040"/>
    <n v="3512000000000"/>
    <n v="3.9"/>
    <n v="5.8000000000000003E-2"/>
    <n v="346.77300000000002"/>
    <n v="20.51"/>
    <n v="6.2859999999999996"/>
    <n v="353.03899999999999"/>
    <n v="21.06"/>
    <n v="6.3440000000000003"/>
    <n v="5.2469999999999999"/>
    <n v="0.2308421052631579"/>
    <n v="0.17699999999999999"/>
    <n v="5.1539999999999999"/>
    <n v="0.23"/>
    <n v="0.17299999999999999"/>
    <n v="23.69"/>
    <n v="0.35199999999999998"/>
    <n v="653.35057142857136"/>
    <n v="10.475714285714286"/>
    <n v="0.30584210526315797"/>
    <n v="523.54700000000003"/>
    <n v="78508.718999999997"/>
    <n v="76080.101999999999"/>
    <n v="56850.593999999997"/>
    <n v="290.45499999999998"/>
    <n v="7183.232"/>
    <n v="1152.1079999999999"/>
    <n v="13545.630999999999"/>
    <n v="115.259"/>
    <n v="29716.807000000001"/>
    <n v="1.1291578947368421"/>
    <n v="3.4740000000000002"/>
    <n v="5.1999999999999998E-2"/>
    <n v="158.864"/>
    <n v="2.3610000000000002"/>
    <n v="9.4402499999999989"/>
    <n v="9.2704500000000003"/>
    <n v="6.2649999999999997"/>
    <n v="9.2999999999999999E-2"/>
    <n v="70.615499999999983"/>
    <n v="1.1418500000000003"/>
    <n v="30.199000000000005"/>
    <n v="0.48440000000000005"/>
    <n v="154.11099999999999"/>
    <n v="2.2909999999999999"/>
    <n v="4.1000000000000002E-2"/>
    <n v="2.7349999999999999"/>
    <n v="1999.3779999999999"/>
    <n v="0.23300000000000001"/>
    <n v="0.93400000000000005"/>
    <n v="0.86"/>
    <n v="0.158"/>
    <n v="1.1619999999999999"/>
    <n v="4.5199999999999996"/>
    <n v="3.0739999999999998"/>
    <n v="7.069"/>
    <n v="1.5740000000000001"/>
    <n v="2.827"/>
    <n v="0.155"/>
    <n v="2.2370000000000001"/>
    <n v="1.19"/>
    <n v="0.83399999999999996"/>
    <n v="2.0049999999999999"/>
    <n v="0.159"/>
    <n v="1.302"/>
    <n v="0.92400000000000004"/>
    <n v="2.411"/>
    <n v="3.0000000000000001E-3"/>
    <n v="3.4000000000000002E-2"/>
    <n v="3.9E-2"/>
    <n v="2E-3"/>
    <n v="576.05199999999991"/>
    <n v="586.65699999999993"/>
    <n v="165.03485714285719"/>
    <n v="34.463190476190483"/>
  </r>
  <r>
    <x v="35"/>
    <x v="0"/>
    <s v="USA"/>
    <n v="282398560"/>
    <n v="10264750000000"/>
    <n v="41.445"/>
    <n v="0.14699999999999999"/>
    <n v="6016.3509999999997"/>
    <n v="206.01900000000001"/>
    <n v="3.5459999999999998"/>
    <n v="6147.375"/>
    <n v="192.096"/>
    <n v="3.226"/>
    <n v="21.768000000000001"/>
    <n v="0.47399999999999998"/>
    <n v="0.23200000000000001"/>
    <n v="21.303999999999998"/>
    <n v="0.46400000000000002"/>
    <n v="0.22700000000000001"/>
    <n v="2165.6060000000002"/>
    <n v="7.6689999999999996"/>
    <n v="6244.75"/>
    <n v="22.113"/>
    <n v="0.48099999999999998"/>
    <n v="1956.0709999999999"/>
    <n v="304395.09399999998"/>
    <n v="428234.875"/>
    <n v="139109.79699999999"/>
    <n v="1301.4770000000001"/>
    <n v="49782.508000000002"/>
    <n v="124009.94500000001"/>
    <n v="111411.57799999999"/>
    <n v="833.68100000000004"/>
    <n v="93999.858999999997"/>
    <n v="2.0459999999999998"/>
    <n v="40.231000000000002"/>
    <n v="0.14199999999999999"/>
    <n v="1252.3320000000001"/>
    <n v="4.4349999999999996"/>
    <n v="24.035"/>
    <n v="22.565999999999999"/>
    <n v="131.02500000000001"/>
    <n v="0.46400000000000002"/>
    <n v="619.46"/>
    <n v="2.194"/>
    <n v="252.16"/>
    <n v="0.89300000000000002"/>
    <n v="2489.788"/>
    <n v="8.8170000000000002"/>
    <n v="9.5000000000000001E-2"/>
    <n v="26.948"/>
    <n v="26545.425999999999"/>
    <n v="5.7409999999999997"/>
    <n v="23.637"/>
    <n v="20.109000000000002"/>
    <n v="23.530999999999999"/>
    <n v="10.62"/>
    <n v="29.097999999999999"/>
    <n v="25.428999999999998"/>
    <n v="26.483000000000001"/>
    <n v="12.157999999999999"/>
    <n v="40.798999999999999"/>
    <n v="19.300999999999998"/>
    <n v="30.471"/>
    <n v="20.614000000000001"/>
    <n v="14.423"/>
    <n v="26.469000000000001"/>
    <n v="2.5609999999999999"/>
    <n v="24.167999999999999"/>
    <n v="12.461"/>
    <n v="20.036999999999999"/>
    <n v="3.7999999999999999E-2"/>
    <n v="0.18099999999999999"/>
    <n v="0.22700000000000001"/>
    <n v="8.9999999999999993E-3"/>
    <n v="6372.54"/>
    <n v="6787.48"/>
    <n v="228.4"/>
    <n v="3.7959999999999998"/>
  </r>
  <r>
    <x v="35"/>
    <x v="1"/>
    <s v="USA"/>
    <n v="285470496"/>
    <n v="10613930000000"/>
    <n v="41.613"/>
    <n v="0.14599999999999999"/>
    <n v="5911.9880000000003"/>
    <n v="-104.36199999999999"/>
    <n v="-1.7350000000000001"/>
    <n v="5951.8530000000001"/>
    <n v="-195.523"/>
    <n v="-3.181"/>
    <n v="20.849"/>
    <n v="0.45400000000000001"/>
    <n v="0.23"/>
    <n v="20.71"/>
    <n v="0.45100000000000001"/>
    <n v="0.22800000000000001"/>
    <n v="2100.694"/>
    <n v="7.359"/>
    <n v="6168.9740000000002"/>
    <n v="21.61"/>
    <n v="0.47099999999999997"/>
    <n v="1997.684"/>
    <n v="310307.09399999998"/>
    <n v="434186.71899999998"/>
    <n v="141210.484"/>
    <n v="1341.6189999999999"/>
    <n v="50981.940999999999"/>
    <n v="124049.81200000001"/>
    <n v="113915.125"/>
    <n v="860.24400000000003"/>
    <n v="90772.18"/>
    <n v="1.978"/>
    <n v="40.142000000000003"/>
    <n v="0.14099999999999999"/>
    <n v="1199.433"/>
    <n v="4.202"/>
    <n v="23.596"/>
    <n v="22.192"/>
    <n v="39.863999999999997"/>
    <n v="0.14000000000000001"/>
    <n v="611.80999999999995"/>
    <n v="2.1429999999999998"/>
    <n v="246.2"/>
    <n v="0.86199999999999999"/>
    <n v="2503.5439999999999"/>
    <n v="8.77"/>
    <n v="9.2999999999999999E-2"/>
    <n v="26.562999999999999"/>
    <n v="25912.778999999999"/>
    <n v="5.5170000000000003"/>
    <n v="23.032"/>
    <n v="19.574000000000002"/>
    <n v="22.696999999999999"/>
    <n v="10.419"/>
    <n v="28.952999999999999"/>
    <n v="25.324999999999999"/>
    <n v="26.417000000000002"/>
    <n v="12.212"/>
    <n v="40.209000000000003"/>
    <n v="19.166"/>
    <n v="30.295000000000002"/>
    <n v="20.206"/>
    <n v="14.279"/>
    <n v="25.126000000000001"/>
    <n v="0.84099999999999997"/>
    <n v="24.094000000000001"/>
    <n v="12.465999999999999"/>
    <n v="19.943000000000001"/>
    <n v="3.7999999999999999E-2"/>
    <n v="0.183"/>
    <n v="0.23"/>
    <n v="8.9999999999999993E-3"/>
    <n v="6335.1"/>
    <n v="6736.03"/>
    <n v="256.98599999999999"/>
    <n v="4.3470000000000004"/>
  </r>
  <r>
    <x v="35"/>
    <x v="2"/>
    <s v="USA"/>
    <n v="288350240"/>
    <n v="10961280000000"/>
    <n v="43.164000000000001"/>
    <n v="0.15"/>
    <n v="5952.6989999999996"/>
    <n v="40.710999999999999"/>
    <n v="0.68899999999999995"/>
    <n v="5955.5929999999998"/>
    <n v="3.7410000000000001"/>
    <n v="6.3E-2"/>
    <n v="20.654"/>
    <n v="0.44700000000000001"/>
    <n v="0.22600000000000001"/>
    <n v="20.643999999999998"/>
    <n v="0.44600000000000001"/>
    <n v="0.22600000000000001"/>
    <n v="2105.5880000000002"/>
    <n v="7.3019999999999996"/>
    <n v="6295.7619999999997"/>
    <n v="21.834"/>
    <n v="0.47199999999999998"/>
    <n v="2040.848"/>
    <n v="316259.78100000002"/>
    <n v="440142.34399999998"/>
    <n v="143316.07800000001"/>
    <n v="1382.087"/>
    <n v="52220.949000000001"/>
    <n v="124052.711"/>
    <n v="116412.711"/>
    <n v="887.13199999999995"/>
    <n v="91201.062000000005"/>
    <n v="1.972"/>
    <n v="40.468000000000004"/>
    <n v="0.14000000000000001"/>
    <n v="1239.0070000000001"/>
    <n v="4.2969999999999997"/>
    <n v="22.829000000000001"/>
    <n v="21.440999999999999"/>
    <n v="2.895"/>
    <n v="0.01"/>
    <n v="605.54"/>
    <n v="2.1"/>
    <n v="247.74"/>
    <n v="0.85899999999999999"/>
    <n v="2497.5830000000001"/>
    <n v="8.6620000000000008"/>
    <n v="9.2999999999999999E-2"/>
    <n v="26.888000000000002"/>
    <n v="26297.848000000002"/>
    <n v="5.4219999999999997"/>
    <n v="22.65"/>
    <n v="18.931999999999999"/>
    <n v="21.754000000000001"/>
    <n v="10.220000000000001"/>
    <n v="28.802"/>
    <n v="25.21"/>
    <n v="26.334"/>
    <n v="12.247999999999999"/>
    <n v="39.652000000000001"/>
    <n v="19.013999999999999"/>
    <n v="30.126999999999999"/>
    <n v="19.832000000000001"/>
    <n v="13.555"/>
    <n v="25.256"/>
    <n v="5.6000000000000001E-2"/>
    <n v="24.047999999999998"/>
    <n v="12.462"/>
    <n v="19.846"/>
    <n v="3.6999999999999998E-2"/>
    <n v="0.186"/>
    <n v="0.23300000000000001"/>
    <n v="8.9999999999999993E-3"/>
    <n v="6182.64"/>
    <n v="6582.64"/>
    <n v="343.06299999999999"/>
    <n v="5.7629999999999999"/>
  </r>
  <r>
    <x v="35"/>
    <x v="3"/>
    <s v="USA"/>
    <n v="291109824"/>
    <n v="11492600000000"/>
    <n v="43.348999999999997"/>
    <n v="0.14899999999999999"/>
    <n v="6015.8040000000001"/>
    <n v="63.106000000000002"/>
    <n v="1.06"/>
    <n v="6062.8130000000001"/>
    <n v="107.22"/>
    <n v="1.8"/>
    <n v="20.827000000000002"/>
    <n v="0.442"/>
    <n v="0.23"/>
    <n v="20.664999999999999"/>
    <n v="0.439"/>
    <n v="0.22800000000000001"/>
    <n v="2145.491"/>
    <n v="7.37"/>
    <n v="6488.18"/>
    <n v="22.288"/>
    <n v="0.47299999999999998"/>
    <n v="2084.1970000000001"/>
    <n v="322275.59399999998"/>
    <n v="446205.125"/>
    <n v="145461.56200000001"/>
    <n v="1422.3140000000001"/>
    <n v="53422.811999999998"/>
    <n v="124099.711"/>
    <n v="118971.82"/>
    <n v="912.89800000000002"/>
    <n v="90619.108999999997"/>
    <n v="1.9239999999999999"/>
    <n v="40.226999999999997"/>
    <n v="0.13800000000000001"/>
    <n v="1201.8620000000001"/>
    <n v="4.1289999999999996"/>
    <n v="22.829000000000001"/>
    <n v="21.454000000000001"/>
    <n v="47.009"/>
    <n v="0.161"/>
    <n v="605.88"/>
    <n v="2.081"/>
    <n v="254.74"/>
    <n v="0.875"/>
    <n v="2559.1089999999999"/>
    <n v="8.7910000000000004"/>
    <n v="8.8999999999999996E-2"/>
    <n v="25.765999999999998"/>
    <n v="26380.113000000001"/>
    <n v="5.0860000000000003"/>
    <n v="21.756"/>
    <n v="18.204000000000001"/>
    <n v="20.396999999999998"/>
    <n v="10.01"/>
    <n v="28.629000000000001"/>
    <n v="25.079000000000001"/>
    <n v="26.222000000000001"/>
    <n v="12.278"/>
    <n v="39.057000000000002"/>
    <n v="18.858000000000001"/>
    <n v="29.960999999999999"/>
    <n v="19.45"/>
    <n v="13.436999999999999"/>
    <n v="23.652000000000001"/>
    <n v="0.83199999999999996"/>
    <n v="23.962"/>
    <n v="11.691000000000001"/>
    <n v="19.739000000000001"/>
    <n v="3.6999999999999998E-2"/>
    <n v="0.189"/>
    <n v="0.23499999999999999"/>
    <n v="8.9999999999999993E-3"/>
    <n v="6245.34"/>
    <n v="6645.62"/>
    <n v="472.375"/>
    <n v="7.8520000000000003"/>
  </r>
  <r>
    <x v="35"/>
    <x v="4"/>
    <s v="USA"/>
    <n v="293947872"/>
    <n v="12217190000000"/>
    <n v="45.886000000000003"/>
    <n v="0.156"/>
    <n v="6117.9629999999997"/>
    <n v="102.158"/>
    <n v="1.698"/>
    <n v="6095.0259999999998"/>
    <n v="32.212000000000003"/>
    <n v="0.53100000000000003"/>
    <n v="20.734999999999999"/>
    <n v="0.42799999999999999"/>
    <n v="0.22700000000000001"/>
    <n v="20.812999999999999"/>
    <n v="0.43"/>
    <n v="0.22700000000000001"/>
    <n v="2166.105"/>
    <n v="7.3689999999999998"/>
    <n v="6623.2240000000002"/>
    <n v="22.532"/>
    <n v="0.46600000000000003"/>
    <n v="2130.0830000000001"/>
    <n v="328393.56199999998"/>
    <n v="452300.15600000002"/>
    <n v="147627.67199999999"/>
    <n v="1463.0989999999999"/>
    <n v="54628.046999999999"/>
    <n v="124076.773"/>
    <n v="121604.102"/>
    <n v="940.55600000000004"/>
    <n v="91504.483999999997"/>
    <n v="1.89"/>
    <n v="40.786000000000001"/>
    <n v="0.13900000000000001"/>
    <n v="1205.2370000000001"/>
    <n v="4.0999999999999996"/>
    <n v="22.902999999999999"/>
    <n v="21.541"/>
    <n v="-22.937000000000001"/>
    <n v="-7.8E-2"/>
    <n v="605.30999999999995"/>
    <n v="2.0590000000000002"/>
    <n v="255.76"/>
    <n v="0.87"/>
    <n v="2632.29"/>
    <n v="8.9550000000000001"/>
    <n v="9.4E-2"/>
    <n v="27.658000000000001"/>
    <n v="26897.548999999999"/>
    <n v="5.0389999999999997"/>
    <n v="21.364000000000001"/>
    <n v="17.927"/>
    <n v="19.923999999999999"/>
    <n v="9.8019999999999996"/>
    <n v="28.449000000000002"/>
    <n v="24.945"/>
    <n v="26.100999999999999"/>
    <n v="12.287000000000001"/>
    <n v="38.46"/>
    <n v="18.702000000000002"/>
    <n v="29.795999999999999"/>
    <n v="19.099"/>
    <n v="12.596"/>
    <n v="22.925999999999998"/>
    <n v="-0.42799999999999999"/>
    <n v="23.838000000000001"/>
    <n v="11.971"/>
    <n v="19.626999999999999"/>
    <n v="3.6999999999999998E-2"/>
    <n v="0.191"/>
    <n v="0.23799999999999999"/>
    <n v="8.9999999999999993E-3"/>
    <n v="6331.91"/>
    <n v="6732.26"/>
    <n v="505.26100000000002"/>
    <n v="8.2590000000000003"/>
  </r>
  <r>
    <x v="35"/>
    <x v="5"/>
    <s v="USA"/>
    <n v="296842656"/>
    <n v="13093760000000"/>
    <n v="46.194000000000003"/>
    <n v="0.156"/>
    <n v="6137.6040000000003"/>
    <n v="19.640999999999998"/>
    <n v="0.32100000000000001"/>
    <n v="6162.9579999999996"/>
    <n v="67.932000000000002"/>
    <n v="1.115"/>
    <n v="20.762"/>
    <n v="0.41899999999999998"/>
    <n v="0.22900000000000001"/>
    <n v="20.675999999999998"/>
    <n v="0.41699999999999998"/>
    <n v="0.22800000000000001"/>
    <n v="2189.6460000000002"/>
    <n v="7.3760000000000003"/>
    <n v="6729.1850000000004"/>
    <n v="22.669"/>
    <n v="0.45800000000000002"/>
    <n v="2176.277"/>
    <n v="334531.15600000002"/>
    <n v="458463.125"/>
    <n v="149817.31200000001"/>
    <n v="1504.2139999999999"/>
    <n v="55815.667999999998"/>
    <n v="124102.133"/>
    <n v="124248.344"/>
    <n v="969.34900000000005"/>
    <n v="90654.531000000003"/>
    <n v="1.83"/>
    <n v="41.115000000000002"/>
    <n v="0.13900000000000001"/>
    <n v="1187.6189999999999"/>
    <n v="4.0010000000000003"/>
    <n v="22.748999999999999"/>
    <n v="21.399000000000001"/>
    <n v="25.355"/>
    <n v="8.5000000000000006E-2"/>
    <n v="607.07000000000005"/>
    <n v="2.0449999999999999"/>
    <n v="257.76"/>
    <n v="0.86799999999999999"/>
    <n v="2644.2370000000001"/>
    <n v="8.9079999999999995"/>
    <n v="9.7000000000000003E-2"/>
    <n v="28.792999999999999"/>
    <n v="26910.133000000002"/>
    <n v="4.79"/>
    <n v="20.725000000000001"/>
    <n v="17.951000000000001"/>
    <n v="18.969000000000001"/>
    <n v="9.5890000000000004"/>
    <n v="28.256"/>
    <n v="24.815000000000001"/>
    <n v="25.957999999999998"/>
    <n v="12.276"/>
    <n v="37.862000000000002"/>
    <n v="18.574000000000002"/>
    <n v="29.635000000000002"/>
    <n v="18.763000000000002"/>
    <n v="11.914"/>
    <n v="22.071999999999999"/>
    <n v="0.53800000000000003"/>
    <n v="23.738"/>
    <n v="11.907999999999999"/>
    <n v="19.516999999999999"/>
    <n v="3.6999999999999998E-2"/>
    <n v="0.19400000000000001"/>
    <n v="0.24099999999999999"/>
    <n v="0.01"/>
    <n v="6352.14"/>
    <n v="6752.84"/>
    <n v="591.58100000000002"/>
    <n v="9.6389999999999993"/>
  </r>
  <r>
    <x v="35"/>
    <x v="6"/>
    <s v="USA"/>
    <n v="299753088"/>
    <n v="13855880000000"/>
    <n v="46.850999999999999"/>
    <n v="0.156"/>
    <n v="6057.1629999999996"/>
    <n v="-80.44"/>
    <n v="-1.3109999999999999"/>
    <n v="6017.482"/>
    <n v="-145.476"/>
    <n v="-2.36"/>
    <n v="20.074999999999999"/>
    <n v="0.39900000000000002"/>
    <n v="0.22500000000000001"/>
    <n v="20.207000000000001"/>
    <n v="0.40100000000000002"/>
    <n v="0.22700000000000001"/>
    <n v="2153.5100000000002"/>
    <n v="7.1840000000000002"/>
    <n v="6716.7110000000002"/>
    <n v="22.407"/>
    <n v="0.44500000000000001"/>
    <n v="2223.1280000000002"/>
    <n v="340588.34399999998"/>
    <n v="464480.59399999998"/>
    <n v="151970.82800000001"/>
    <n v="1545.9590000000001"/>
    <n v="56989.453000000001"/>
    <n v="124062.45299999999"/>
    <n v="126859.164"/>
    <n v="999.8"/>
    <n v="89067.039000000004"/>
    <n v="1.7689999999999999"/>
    <n v="41.744999999999997"/>
    <n v="0.13900000000000001"/>
    <n v="1173.7840000000001"/>
    <n v="3.9159999999999999"/>
    <n v="22.221"/>
    <n v="20.885000000000002"/>
    <n v="-39.680999999999997"/>
    <n v="-0.13200000000000001"/>
    <n v="608.13"/>
    <n v="2.0289999999999999"/>
    <n v="263.10000000000002"/>
    <n v="0.878"/>
    <n v="2610.8229999999999"/>
    <n v="8.7100000000000009"/>
    <n v="0.10199999999999999"/>
    <n v="30.451000000000001"/>
    <n v="26698.118999999999"/>
    <n v="4.4550000000000001"/>
    <n v="19.798999999999999"/>
    <n v="16.872"/>
    <n v="17.667999999999999"/>
    <n v="9.3610000000000007"/>
    <n v="28.042999999999999"/>
    <n v="24.664000000000001"/>
    <n v="25.786999999999999"/>
    <n v="12.27"/>
    <n v="37.265999999999998"/>
    <n v="18.428000000000001"/>
    <n v="29.466999999999999"/>
    <n v="18.45"/>
    <n v="12.035"/>
    <n v="21.315000000000001"/>
    <n v="-0.78200000000000003"/>
    <n v="23.215"/>
    <n v="12.054"/>
    <n v="19.398"/>
    <n v="3.6999999999999998E-2"/>
    <n v="0.19700000000000001"/>
    <n v="0.24299999999999999"/>
    <n v="0.01"/>
    <n v="6260.2"/>
    <n v="6660.82"/>
    <n v="659.548"/>
    <n v="10.888999999999999"/>
  </r>
  <r>
    <x v="35"/>
    <x v="7"/>
    <s v="USA"/>
    <n v="302743392"/>
    <n v="14477640000000"/>
    <n v="45.509"/>
    <n v="0.15"/>
    <n v="6135.2870000000003"/>
    <n v="78.123999999999995"/>
    <n v="1.29"/>
    <n v="6075.1239999999998"/>
    <n v="57.642000000000003"/>
    <n v="0.95799999999999996"/>
    <n v="20.067"/>
    <n v="0.39500000000000002"/>
    <n v="0.224"/>
    <n v="20.265999999999998"/>
    <n v="0.39900000000000002"/>
    <n v="0.22700000000000001"/>
    <n v="2176.4630000000002"/>
    <n v="7.1890000000000001"/>
    <n v="6651.8050000000003"/>
    <n v="21.972000000000001"/>
    <n v="0.433"/>
    <n v="2268.6370000000002"/>
    <n v="346723.625"/>
    <n v="470555.71899999998"/>
    <n v="154147.29699999999"/>
    <n v="1588.1869999999999"/>
    <n v="58237.574000000001"/>
    <n v="124002.289"/>
    <n v="129452.742"/>
    <n v="1029.184"/>
    <n v="89395.141000000003"/>
    <n v="1.7609999999999999"/>
    <n v="42.228000000000002"/>
    <n v="0.13900000000000001"/>
    <n v="1248.1220000000001"/>
    <n v="4.1230000000000002"/>
    <n v="22.353999999999999"/>
    <n v="21.032"/>
    <n v="-60.162999999999997"/>
    <n v="-0.19900000000000001"/>
    <n v="613.66"/>
    <n v="2.0270000000000001"/>
    <n v="270.58999999999997"/>
    <n v="0.89400000000000002"/>
    <n v="2593.5819999999999"/>
    <n v="8.5670000000000002"/>
    <n v="9.7000000000000003E-2"/>
    <n v="29.384"/>
    <n v="27063.787"/>
    <n v="4.03"/>
    <n v="19.472999999999999"/>
    <n v="16.902000000000001"/>
    <n v="17.035"/>
    <n v="9.1189999999999998"/>
    <n v="27.826000000000001"/>
    <n v="24.518999999999998"/>
    <n v="25.600999999999999"/>
    <n v="12.250999999999999"/>
    <n v="36.715000000000003"/>
    <n v="18.298999999999999"/>
    <n v="29.300999999999998"/>
    <n v="18.125"/>
    <n v="11.602"/>
    <n v="21.919"/>
    <n v="-1.3560000000000001"/>
    <n v="22.984999999999999"/>
    <n v="11.334"/>
    <n v="19.285"/>
    <n v="3.6999999999999998E-2"/>
    <n v="0.19900000000000001"/>
    <n v="0.246"/>
    <n v="0.01"/>
    <n v="6367.28"/>
    <n v="6767.47"/>
    <n v="516.51700000000005"/>
    <n v="8.4190000000000005"/>
  </r>
  <r>
    <x v="35"/>
    <x v="8"/>
    <s v="USA"/>
    <n v="305694912"/>
    <n v="14718700000000"/>
    <n v="41.415999999999997"/>
    <n v="0.13500000000000001"/>
    <n v="5918.8689999999997"/>
    <n v="-216.41900000000001"/>
    <n v="-3.5270000000000001"/>
    <n v="5899.1559999999999"/>
    <n v="-175.96799999999999"/>
    <n v="-2.8969999999999998"/>
    <n v="19.297999999999998"/>
    <n v="0.38500000000000001"/>
    <n v="0.223"/>
    <n v="19.361999999999998"/>
    <n v="0.38600000000000001"/>
    <n v="0.224"/>
    <n v="2136.4850000000001"/>
    <n v="6.9889999999999999"/>
    <n v="6327.5029999999997"/>
    <n v="20.699000000000002"/>
    <n v="0.41299999999999998"/>
    <n v="2310.0520000000001"/>
    <n v="352642.5"/>
    <n v="476454.875"/>
    <n v="156283.766"/>
    <n v="1632.037"/>
    <n v="59490.800999999999"/>
    <n v="123982.57799999999"/>
    <n v="131868.17199999999"/>
    <n v="1057.6469999999999"/>
    <n v="86378.648000000001"/>
    <n v="1.724"/>
    <n v="43.85"/>
    <n v="0.14299999999999999"/>
    <n v="1253.2270000000001"/>
    <n v="4.0999999999999996"/>
    <n v="21.536999999999999"/>
    <n v="20.23"/>
    <n v="-19.712"/>
    <n v="-6.4000000000000001E-2"/>
    <n v="622.1"/>
    <n v="2.0350000000000001"/>
    <n v="255.99"/>
    <n v="0.83699999999999997"/>
    <n v="2415.4270000000001"/>
    <n v="7.9009999999999998"/>
    <n v="9.2999999999999999E-2"/>
    <n v="28.463999999999999"/>
    <n v="26405.513999999999"/>
    <n v="3.621"/>
    <n v="18.446999999999999"/>
    <n v="16.061"/>
    <n v="16.193999999999999"/>
    <n v="8.8780000000000001"/>
    <n v="27.59"/>
    <n v="24.36"/>
    <n v="25.399000000000001"/>
    <n v="12.236000000000001"/>
    <n v="36.167999999999999"/>
    <n v="18.170999999999999"/>
    <n v="29.106999999999999"/>
    <n v="17.812000000000001"/>
    <n v="11.722"/>
    <n v="21.37"/>
    <n v="-0.42499999999999999"/>
    <n v="21.468"/>
    <n v="10.964"/>
    <n v="19.166"/>
    <n v="3.6999999999999998E-2"/>
    <n v="0.20200000000000001"/>
    <n v="0.249"/>
    <n v="0.01"/>
    <n v="6184.08"/>
    <n v="6583.85"/>
    <n v="408.63400000000001"/>
    <n v="6.9039999999999999"/>
  </r>
  <r>
    <x v="35"/>
    <x v="9"/>
    <s v="USA"/>
    <n v="308512032"/>
    <n v="14418700000000"/>
    <n v="29.614999999999998"/>
    <n v="9.6000000000000002E-2"/>
    <n v="5482.9780000000001"/>
    <n v="-435.89100000000002"/>
    <n v="-7.3639999999999999"/>
    <n v="5421.8620000000001"/>
    <n v="-477.29399999999998"/>
    <n v="-8.0909999999999993"/>
    <n v="17.574000000000002"/>
    <n v="0.36399999999999999"/>
    <n v="0.216"/>
    <n v="17.771999999999998"/>
    <n v="0.36799999999999999"/>
    <n v="0.218"/>
    <n v="1872.6679999999999"/>
    <n v="6.07"/>
    <n v="5784.665"/>
    <n v="18.75"/>
    <n v="0.38800000000000001"/>
    <n v="2339.6669999999999"/>
    <n v="358125.46899999998"/>
    <n v="481876.75"/>
    <n v="158156.43799999999"/>
    <n v="1674.8720000000001"/>
    <n v="60722.550999999999"/>
    <n v="123921.469"/>
    <n v="134148.625"/>
    <n v="1083.3"/>
    <n v="81376.179999999993"/>
    <n v="1.6859999999999999"/>
    <n v="42.835000000000001"/>
    <n v="0.13900000000000001"/>
    <n v="1231.751"/>
    <n v="3.9929999999999999"/>
    <n v="19.962"/>
    <n v="18.661999999999999"/>
    <n v="-61.116"/>
    <n v="-0.19800000000000001"/>
    <n v="611.03"/>
    <n v="1.9810000000000001"/>
    <n v="247.74"/>
    <n v="0.80300000000000005"/>
    <n v="2280.4569999999999"/>
    <n v="7.3920000000000003"/>
    <n v="8.3000000000000004E-2"/>
    <n v="25.652999999999999"/>
    <n v="25105.530999999999"/>
    <n v="2.5190000000000001"/>
    <n v="17.370999999999999"/>
    <n v="14.815"/>
    <n v="14.387"/>
    <n v="8.6029999999999998"/>
    <n v="27.344000000000001"/>
    <n v="24.184999999999999"/>
    <n v="25.170999999999999"/>
    <n v="12.21"/>
    <n v="35.67"/>
    <n v="18.029"/>
    <n v="28.908999999999999"/>
    <n v="17.524999999999999"/>
    <n v="11.29"/>
    <n v="21.414000000000001"/>
    <n v="-1.214"/>
    <n v="20.736999999999998"/>
    <n v="10.532"/>
    <n v="19.035"/>
    <n v="3.6999999999999998E-2"/>
    <n v="0.20399999999999999"/>
    <n v="0.251"/>
    <n v="0.01"/>
    <n v="5757.6"/>
    <n v="6158.4"/>
    <n v="301.68700000000001"/>
    <n v="5.5019999999999998"/>
  </r>
  <r>
    <x v="35"/>
    <x v="10"/>
    <s v="USA"/>
    <n v="311182848"/>
    <n v="14964370000000"/>
    <n v="31.449000000000002"/>
    <n v="0.10100000000000001"/>
    <n v="5681.3919999999998"/>
    <n v="198.41399999999999"/>
    <n v="3.6190000000000002"/>
    <n v="5669.3739999999998"/>
    <n v="247.512"/>
    <n v="4.5650000000000004"/>
    <n v="18.219000000000001"/>
    <n v="0.371"/>
    <n v="0.218"/>
    <n v="18.257000000000001"/>
    <n v="0.372"/>
    <n v="0.219"/>
    <n v="1982.9829999999999"/>
    <n v="6.3719999999999999"/>
    <n v="5971.1109999999999"/>
    <n v="19.187999999999999"/>
    <n v="0.39100000000000001"/>
    <n v="2371.116"/>
    <n v="363806.84399999998"/>
    <n v="487546.125"/>
    <n v="160139.42199999999"/>
    <n v="1720.1110000000001"/>
    <n v="62013.065999999999"/>
    <n v="123909.44500000001"/>
    <n v="136448.984"/>
    <n v="1114.153"/>
    <n v="83397.476999999999"/>
    <n v="1.6990000000000001"/>
    <n v="45.238999999999997"/>
    <n v="0.14499999999999999"/>
    <n v="1290.5150000000001"/>
    <n v="4.1470000000000002"/>
    <n v="20.654"/>
    <n v="19.364999999999998"/>
    <n v="-12.018000000000001"/>
    <n v="-3.9E-2"/>
    <n v="628.17999999999995"/>
    <n v="2.0190000000000001"/>
    <n v="254.67"/>
    <n v="0.81799999999999995"/>
    <n v="2300.3530000000001"/>
    <n v="7.3920000000000003"/>
    <n v="9.9000000000000005E-2"/>
    <n v="30.853000000000002"/>
    <n v="25951.863000000001"/>
    <n v="2.5059999999999998"/>
    <n v="17.027999999999999"/>
    <n v="14.84"/>
    <n v="14.239000000000001"/>
    <n v="8.3339999999999996"/>
    <n v="27.088000000000001"/>
    <n v="24.009"/>
    <n v="24.934000000000001"/>
    <n v="12.2"/>
    <n v="35.149000000000001"/>
    <n v="17.902000000000001"/>
    <n v="28.702000000000002"/>
    <n v="17.334"/>
    <n v="11.853"/>
    <n v="20.83"/>
    <n v="-0.248"/>
    <n v="20.25"/>
    <n v="12.542999999999999"/>
    <n v="18.899999999999999"/>
    <n v="3.6999999999999998E-2"/>
    <n v="0.20699999999999999"/>
    <n v="0.254"/>
    <n v="0.01"/>
    <n v="6026.14"/>
    <n v="6427.13"/>
    <n v="289.71899999999999"/>
    <n v="5.0990000000000002"/>
  </r>
  <r>
    <x v="35"/>
    <x v="11"/>
    <s v="USA"/>
    <n v="313876608"/>
    <n v="15517900000000"/>
    <n v="32.207999999999998"/>
    <n v="0.10299999999999999"/>
    <n v="5546.6289999999999"/>
    <n v="-134.76300000000001"/>
    <n v="-2.3719999999999999"/>
    <n v="5463.0529999999999"/>
    <n v="-206.321"/>
    <n v="-3.6389999999999998"/>
    <n v="17.405000000000001"/>
    <n v="0.35199999999999998"/>
    <n v="0.21199999999999999"/>
    <n v="17.670999999999999"/>
    <n v="0.35799999999999998"/>
    <n v="0.216"/>
    <n v="1872.951"/>
    <n v="5.9669999999999996"/>
    <n v="5822.8649999999998"/>
    <n v="18.550999999999998"/>
    <n v="0.375"/>
    <n v="2403.3249999999998"/>
    <n v="369353.5"/>
    <n v="493009.18800000002"/>
    <n v="162012.359"/>
    <n v="1769.6959999999999"/>
    <n v="63323.542999999998"/>
    <n v="123825.875"/>
    <n v="138700.75"/>
    <n v="1143.8019999999999"/>
    <n v="81962.358999999997"/>
    <n v="1.659"/>
    <n v="49.585000000000001"/>
    <n v="0.158"/>
    <n v="1310.4739999999999"/>
    <n v="4.1749999999999998"/>
    <n v="19.847000000000001"/>
    <n v="18.516999999999999"/>
    <n v="-83.575999999999993"/>
    <n v="-0.26600000000000001"/>
    <n v="633.4"/>
    <n v="2.0179999999999998"/>
    <n v="264.56"/>
    <n v="0.84299999999999997"/>
    <n v="2251.761"/>
    <n v="7.1740000000000004"/>
    <n v="9.4E-2"/>
    <n v="29.649000000000001"/>
    <n v="25726.065999999999"/>
    <n v="2.3860000000000001"/>
    <n v="16.082999999999998"/>
    <n v="13.848000000000001"/>
    <n v="12.709"/>
    <n v="8.0640000000000001"/>
    <n v="26.812000000000001"/>
    <n v="23.815000000000001"/>
    <n v="24.66"/>
    <n v="12.231"/>
    <n v="34.640999999999998"/>
    <n v="17.762"/>
    <n v="28.492999999999999"/>
    <n v="17.065999999999999"/>
    <n v="13.391"/>
    <n v="20.582999999999998"/>
    <n v="-1.6839999999999999"/>
    <n v="19.773"/>
    <n v="10.789"/>
    <n v="18.748999999999999"/>
    <n v="3.6999999999999998E-2"/>
    <n v="0.20899999999999999"/>
    <n v="0.25600000000000001"/>
    <n v="0.01"/>
    <n v="5811.96"/>
    <n v="6229.6"/>
    <n v="276.23599999999999"/>
    <n v="4.9800000000000004"/>
  </r>
  <r>
    <x v="35"/>
    <x v="12"/>
    <s v="USA"/>
    <n v="316651328"/>
    <n v="16155290000000"/>
    <n v="35.270000000000003"/>
    <n v="0.111"/>
    <n v="5345.4539999999997"/>
    <n v="-201.17500000000001"/>
    <n v="-3.6269999999999998"/>
    <n v="5354.9440000000004"/>
    <n v="-108.10899999999999"/>
    <n v="-1.9790000000000001"/>
    <n v="16.911000000000001"/>
    <n v="0.33800000000000002"/>
    <n v="0.214"/>
    <n v="16.881"/>
    <n v="0.33700000000000002"/>
    <n v="0.21299999999999999"/>
    <n v="1658.5029999999999"/>
    <n v="5.2380000000000004"/>
    <n v="5656.3140000000003"/>
    <n v="17.863"/>
    <n v="0.35699999999999998"/>
    <n v="2438.5949999999998"/>
    <n v="374698.93800000002"/>
    <n v="498364.125"/>
    <n v="163670.891"/>
    <n v="1822.79"/>
    <n v="64695.625"/>
    <n v="123835.359"/>
    <n v="140896.53099999999"/>
    <n v="1174.5250000000001"/>
    <n v="79102.343999999997"/>
    <n v="1.58"/>
    <n v="53.094000000000001"/>
    <n v="0.16800000000000001"/>
    <n v="1372.0830000000001"/>
    <n v="4.3330000000000002"/>
    <n v="18.983000000000001"/>
    <n v="17.664000000000001"/>
    <n v="9.49"/>
    <n v="0.03"/>
    <n v="644.28"/>
    <n v="2.0350000000000001"/>
    <n v="257.37"/>
    <n v="0.81299999999999994"/>
    <n v="2195.7809999999999"/>
    <n v="6.9340000000000002"/>
    <n v="9.7000000000000003E-2"/>
    <n v="30.722999999999999"/>
    <n v="25047.863000000001"/>
    <n v="2.5470000000000002"/>
    <n v="15.27"/>
    <n v="13.443"/>
    <n v="11.114000000000001"/>
    <n v="7.819"/>
    <n v="26.526"/>
    <n v="23.62"/>
    <n v="24.359000000000002"/>
    <n v="12.275"/>
    <n v="34.176000000000002"/>
    <n v="17.640999999999998"/>
    <n v="28.273"/>
    <n v="16.831"/>
    <n v="13.959"/>
    <n v="21.106999999999999"/>
    <n v="0.19700000000000001"/>
    <n v="19.024999999999999"/>
    <n v="11.12"/>
    <n v="18.59"/>
    <n v="3.5999999999999997E-2"/>
    <n v="0.21199999999999999"/>
    <n v="0.25800000000000001"/>
    <n v="0.01"/>
    <n v="5593.25"/>
    <n v="6011.12"/>
    <n v="310.86"/>
    <n v="5.8150000000000004"/>
  </r>
  <r>
    <x v="35"/>
    <x v="13"/>
    <s v="USA"/>
    <n v="319375168"/>
    <n v="16663160000000"/>
    <n v="36.369"/>
    <n v="0.114"/>
    <n v="5480.9260000000004"/>
    <n v="135.47200000000001"/>
    <n v="2.5339999999999998"/>
    <n v="5460.9210000000003"/>
    <n v="105.977"/>
    <n v="1.9790000000000001"/>
    <n v="17.099"/>
    <n v="0.33900000000000002"/>
    <n v="0.21199999999999999"/>
    <n v="17.161000000000001"/>
    <n v="0.34"/>
    <n v="0.21299999999999999"/>
    <n v="1720.269"/>
    <n v="5.3860000000000001"/>
    <n v="5743.1229999999996"/>
    <n v="17.981999999999999"/>
    <n v="0.35699999999999998"/>
    <n v="2474.9639999999999"/>
    <n v="380179.875"/>
    <n v="503825.03100000002"/>
    <n v="165391.141"/>
    <n v="1881.63"/>
    <n v="66105.991999999998"/>
    <n v="123815.352"/>
    <n v="143120.75"/>
    <n v="1205.3869999999999"/>
    <n v="80556.516000000003"/>
    <n v="1.597"/>
    <n v="58.84"/>
    <n v="0.184"/>
    <n v="1410.367"/>
    <n v="4.4160000000000004"/>
    <n v="19.263000000000002"/>
    <n v="17.954999999999998"/>
    <n v="-20.004999999999999"/>
    <n v="-6.3E-2"/>
    <n v="646.78"/>
    <n v="2.0249999999999999"/>
    <n v="260.52"/>
    <n v="0.81599999999999995"/>
    <n v="2224.2190000000001"/>
    <n v="6.9640000000000004"/>
    <n v="9.7000000000000003E-2"/>
    <n v="30.861999999999998"/>
    <n v="25727.75"/>
    <n v="2.5179999999999998"/>
    <n v="15.518000000000001"/>
    <n v="13.67"/>
    <n v="11.45"/>
    <n v="7.585"/>
    <n v="26.257999999999999"/>
    <n v="23.434999999999999"/>
    <n v="24.077000000000002"/>
    <n v="12.349"/>
    <n v="33.755000000000003"/>
    <n v="17.523"/>
    <n v="28.065000000000001"/>
    <n v="16.574000000000002"/>
    <n v="15.183"/>
    <n v="21.556999999999999"/>
    <n v="-0.432"/>
    <n v="19.131"/>
    <n v="10.493"/>
    <n v="18.440999999999999"/>
    <n v="3.5999999999999997E-2"/>
    <n v="0.214"/>
    <n v="0.26100000000000001"/>
    <n v="0.01"/>
    <n v="5734.28"/>
    <n v="6152.16"/>
    <n v="262.197"/>
    <n v="4.7839999999999998"/>
  </r>
  <r>
    <x v="35"/>
    <x v="14"/>
    <s v="USA"/>
    <n v="322033952"/>
    <n v="17348080000000"/>
    <n v="39.439"/>
    <n v="0.122"/>
    <n v="5528.8710000000001"/>
    <n v="47.945"/>
    <n v="0.875"/>
    <n v="5561.7370000000001"/>
    <n v="100.816"/>
    <n v="1.8460000000000001"/>
    <n v="17.271000000000001"/>
    <n v="0.33700000000000002"/>
    <n v="0.214"/>
    <n v="17.169"/>
    <n v="0.33500000000000002"/>
    <n v="0.21299999999999999"/>
    <n v="1710.3679999999999"/>
    <n v="5.3109999999999999"/>
    <n v="5842.3370000000004"/>
    <n v="18.141999999999999"/>
    <n v="0.35399999999999998"/>
    <n v="2514.4029999999998"/>
    <n v="385708.71899999998"/>
    <n v="509386.78100000002"/>
    <n v="167101.516"/>
    <n v="1945.8009999999999"/>
    <n v="67541.008000000002"/>
    <n v="123848.219"/>
    <n v="145368.18799999999"/>
    <n v="1237.8119999999999"/>
    <n v="80725.085999999996"/>
    <n v="1.577"/>
    <n v="64.171000000000006"/>
    <n v="0.19900000000000001"/>
    <n v="1435.02"/>
    <n v="4.4560000000000004"/>
    <n v="19.245000000000001"/>
    <n v="17.946999999999999"/>
    <n v="32.866"/>
    <n v="0.10199999999999999"/>
    <n v="670.36"/>
    <n v="2.0819999999999999"/>
    <n v="262.02999999999997"/>
    <n v="0.81399999999999995"/>
    <n v="2247.4479999999999"/>
    <n v="6.9790000000000001"/>
    <n v="0.10100000000000001"/>
    <n v="32.424999999999997"/>
    <n v="25996.219000000001"/>
    <n v="2.629"/>
    <n v="15.54"/>
    <n v="13.734"/>
    <n v="11.363"/>
    <n v="7.367"/>
    <n v="26.001000000000001"/>
    <n v="23.254999999999999"/>
    <n v="23.803999999999998"/>
    <n v="12.452999999999999"/>
    <n v="33.353999999999999"/>
    <n v="17.405999999999999"/>
    <n v="27.867999999999999"/>
    <n v="16.335000000000001"/>
    <n v="16.542999999999999"/>
    <n v="21.564"/>
    <n v="0.66800000000000004"/>
    <n v="19.244"/>
    <n v="10.635999999999999"/>
    <n v="18.294"/>
    <n v="3.5999999999999997E-2"/>
    <n v="0.217"/>
    <n v="0.26300000000000001"/>
    <n v="1.0999999999999999E-2"/>
    <n v="5779.54"/>
    <n v="6197.43"/>
    <n v="313.46600000000001"/>
    <n v="5.67"/>
  </r>
  <r>
    <x v="35"/>
    <x v="15"/>
    <s v="USA"/>
    <n v="324607776"/>
    <n v="18124710000000"/>
    <n v="39.906999999999996"/>
    <n v="0.123"/>
    <n v="5376.5780000000004"/>
    <n v="-152.29300000000001"/>
    <n v="-2.7549999999999999"/>
    <n v="5399.1480000000001"/>
    <n v="-162.589"/>
    <n v="-2.923"/>
    <n v="16.632999999999999"/>
    <n v="0.31900000000000001"/>
    <n v="0.21"/>
    <n v="16.562999999999999"/>
    <n v="0.318"/>
    <n v="0.20899999999999999"/>
    <n v="1479.001"/>
    <n v="4.556"/>
    <n v="5795.0420000000004"/>
    <n v="17.852"/>
    <n v="0.34300000000000003"/>
    <n v="2554.31"/>
    <n v="391085.31199999998"/>
    <n v="514785.90600000002"/>
    <n v="168580.516"/>
    <n v="2010.9110000000001"/>
    <n v="69017"/>
    <n v="123870.789"/>
    <n v="147653.516"/>
    <n v="1269.057"/>
    <n v="79317.366999999998"/>
    <n v="1.5229999999999999"/>
    <n v="65.11"/>
    <n v="0.20100000000000001"/>
    <n v="1475.9929999999999"/>
    <n v="4.5469999999999997"/>
    <n v="18.736999999999998"/>
    <n v="17.452000000000002"/>
    <n v="22.57"/>
    <n v="7.0000000000000007E-2"/>
    <n v="671.59"/>
    <n v="2.069"/>
    <n v="261.11"/>
    <n v="0.80400000000000005"/>
    <n v="2285.3209999999999"/>
    <n v="7.04"/>
    <n v="9.6000000000000002E-2"/>
    <n v="31.245000000000001"/>
    <n v="25747.032999999999"/>
    <n v="2.7629999999999999"/>
    <n v="15.12"/>
    <n v="13.186999999999999"/>
    <n v="10.054"/>
    <n v="7.18"/>
    <n v="25.745999999999999"/>
    <n v="23.071000000000002"/>
    <n v="23.521999999999998"/>
    <n v="12.561999999999999"/>
    <n v="32.978000000000002"/>
    <n v="17.279"/>
    <n v="27.672999999999998"/>
    <n v="16.103999999999999"/>
    <n v="16.975999999999999"/>
    <n v="21.744"/>
    <n v="0.41899999999999998"/>
    <n v="19.157"/>
    <n v="10.32"/>
    <n v="18.148"/>
    <n v="3.5999999999999997E-2"/>
    <n v="0.219"/>
    <n v="0.26500000000000001"/>
    <n v="1.0999999999999999E-2"/>
    <n v="5665.21"/>
    <n v="6082.16"/>
    <n v="418.464"/>
    <n v="7.7830000000000004"/>
  </r>
  <r>
    <x v="35"/>
    <x v="16"/>
    <s v="USA"/>
    <n v="327210208"/>
    <n v="18569100000000"/>
    <n v="39.439"/>
    <n v="0.121"/>
    <n v="5251.7569999999996"/>
    <n v="-124.82"/>
    <n v="-2.3220000000000001"/>
    <n v="5313.0559999999996"/>
    <n v="-86.091999999999999"/>
    <n v="-1.595"/>
    <n v="16.236999999999998"/>
    <n v="0.31"/>
    <n v="0.20699999999999999"/>
    <n v="16.05"/>
    <n v="0.30599999999999999"/>
    <n v="0.20399999999999999"/>
    <n v="1347.797"/>
    <n v="4.1189999999999998"/>
    <n v="5663.9449999999997"/>
    <n v="17.309999999999999"/>
    <n v="0.33"/>
    <n v="2593.75"/>
    <n v="396337.09399999998"/>
    <n v="520098.96899999998"/>
    <n v="169928.31200000001"/>
    <n v="2065.4690000000001"/>
    <n v="70498.710999999996"/>
    <n v="123932.094"/>
    <n v="149953.125"/>
    <n v="1297.701"/>
    <n v="78613.539000000004"/>
    <n v="1.4990000000000001"/>
    <n v="54.557000000000002"/>
    <n v="0.16700000000000001"/>
    <n v="1481.713"/>
    <n v="4.5279999999999996"/>
    <n v="18.257999999999999"/>
    <n v="17.553999999999998"/>
    <n v="61.298999999999999"/>
    <n v="0.187"/>
    <n v="653.04"/>
    <n v="1.996"/>
    <n v="267.18"/>
    <n v="0.81699999999999995"/>
    <n v="2299.607"/>
    <n v="7.0279999999999996"/>
    <n v="8.7999999999999995E-2"/>
    <n v="28.643999999999998"/>
    <n v="25723.151999999998"/>
    <n v="2.6509999999999998"/>
    <n v="14.784000000000001"/>
    <n v="13.265000000000001"/>
    <n v="9.3849999999999998"/>
    <n v="6.9980000000000002"/>
    <n v="25.495999999999999"/>
    <n v="22.898"/>
    <n v="23.244"/>
    <n v="12.603999999999999"/>
    <n v="32.598999999999997"/>
    <n v="17.178999999999998"/>
    <n v="27.484000000000002"/>
    <n v="15.864000000000001"/>
    <n v="14.417999999999999"/>
    <n v="21.247"/>
    <n v="1.3540000000000001"/>
    <n v="19.125"/>
    <n v="9.5449999999999999"/>
    <n v="18.007000000000001"/>
    <n v="3.5999999999999997E-2"/>
    <n v="0.221"/>
    <n v="0.26800000000000002"/>
    <n v="1.0999999999999999E-2"/>
    <n v="5743.85"/>
    <n v="5974.2"/>
    <n v="412.18799999999999"/>
    <n v="7.8490000000000002"/>
  </r>
  <r>
    <x v="35"/>
    <x v="17"/>
    <s v="USA"/>
    <n v="329791232"/>
    <n v="19390600000000"/>
    <n v="40.323999999999998"/>
    <n v="0.122"/>
    <n v="5210.9579999999996"/>
    <n v="-40.799999999999997"/>
    <n v="-0.77700000000000002"/>
    <n v="5276.91"/>
    <n v="-36.146999999999998"/>
    <n v="-0.68"/>
    <n v="16.001000000000001"/>
    <n v="0.3"/>
    <n v="0.20399999999999999"/>
    <n v="15.801"/>
    <n v="0.29599999999999999"/>
    <n v="0.20200000000000001"/>
    <n v="1308.479"/>
    <n v="3.968"/>
    <n v="5635.3119999999999"/>
    <n v="17.088000000000001"/>
    <n v="0.32"/>
    <n v="2634.0729999999999"/>
    <n v="401548.03100000002"/>
    <n v="525375.875"/>
    <n v="171236.78099999999"/>
    <n v="2124.7139999999999"/>
    <n v="71959.108999999997"/>
    <n v="123998.04700000001"/>
    <n v="152267.79699999999"/>
    <n v="1325.5429999999999"/>
    <n v="78289.008000000002"/>
    <n v="1.4670000000000001"/>
    <n v="59.244999999999997"/>
    <n v="0.18"/>
    <n v="1460.3920000000001"/>
    <n v="4.4279999999999999"/>
    <n v="17.946999999999999"/>
    <n v="17.251999999999999"/>
    <n v="65.951999999999998"/>
    <n v="0.2"/>
    <n v="669.66"/>
    <n v="2.0310000000000001"/>
    <n v="267.10000000000002"/>
    <n v="0.81"/>
    <n v="2314.6750000000002"/>
    <n v="7.0190000000000001"/>
    <n v="8.4000000000000005E-2"/>
    <n v="27.841999999999999"/>
    <n v="25819.028999999999"/>
    <n v="2.6739999999999999"/>
    <n v="14.436"/>
    <n v="13.052"/>
    <n v="9.02"/>
    <n v="6.8289999999999997"/>
    <n v="25.245000000000001"/>
    <n v="22.725999999999999"/>
    <n v="22.966999999999999"/>
    <n v="12.663"/>
    <n v="32.210999999999999"/>
    <n v="17.085000000000001"/>
    <n v="27.295999999999999"/>
    <n v="15.627000000000001"/>
    <n v="15.114000000000001"/>
    <n v="20.440000000000001"/>
    <n v="1.522"/>
    <n v="18.907"/>
    <n v="9.2100000000000009"/>
    <n v="17.867000000000001"/>
    <n v="3.5999999999999997E-2"/>
    <n v="0.223"/>
    <n v="0.27"/>
    <n v="1.0999999999999999E-2"/>
    <n v="5689.61"/>
    <n v="5918.76"/>
    <n v="424.35500000000002"/>
    <n v="8.1440000000000001"/>
  </r>
  <r>
    <x v="35"/>
    <x v="18"/>
    <s v="USA"/>
    <n v="332140032"/>
    <n v="20494100000000"/>
    <n v="38.970999999999997"/>
    <n v="0.11700000000000001"/>
    <n v="5376.6570000000002"/>
    <n v="165.7"/>
    <n v="3.18"/>
    <n v="5457.5950000000003"/>
    <n v="180.68600000000001"/>
    <n v="3.4239999999999999"/>
    <n v="16.431999999999999"/>
    <n v="0.30099999999999999"/>
    <n v="0.20399999999999999"/>
    <n v="16.187999999999999"/>
    <n v="0.29599999999999999"/>
    <n v="0.20100000000000001"/>
    <n v="1256.202"/>
    <n v="3.782"/>
    <n v="5804.6779999999999"/>
    <n v="17.477"/>
    <n v="0.32"/>
    <n v="2673.0439999999999"/>
    <n v="406924.68800000002"/>
    <n v="530833.5"/>
    <n v="172493"/>
    <n v="2197.5010000000002"/>
    <n v="73577.820000000007"/>
    <n v="124078.984"/>
    <n v="154633.07800000001"/>
    <n v="1350.2370000000001"/>
    <n v="80583.343999999997"/>
    <n v="1.4750000000000001"/>
    <n v="72.787000000000006"/>
    <n v="0.219"/>
    <n v="1618.72"/>
    <n v="4.8739999999999997"/>
    <n v="18.431000000000001"/>
    <n v="17.741"/>
    <n v="80.938000000000002"/>
    <n v="0.24399999999999999"/>
    <n v="710.57"/>
    <n v="2.1389999999999998"/>
    <n v="268.55"/>
    <n v="0.80900000000000005"/>
    <n v="2365.2829999999999"/>
    <n v="7.1210000000000004"/>
    <n v="7.3999999999999996E-2"/>
    <n v="24.693999999999999"/>
    <n v="26764.953000000001"/>
    <n v="2.4830000000000001"/>
    <n v="14.6"/>
    <n v="13.308999999999999"/>
    <n v="8.5180000000000007"/>
    <n v="6.6589999999999998"/>
    <n v="25.004000000000001"/>
    <n v="22.561"/>
    <n v="22.687000000000001"/>
    <n v="12.782999999999999"/>
    <n v="31.861000000000001"/>
    <n v="16.998999999999999"/>
    <n v="27.123999999999999"/>
    <n v="15.37"/>
    <n v="17.661999999999999"/>
    <n v="21.497"/>
    <n v="1.9359999999999999"/>
    <n v="19.283000000000001"/>
    <n v="8.1639999999999997"/>
    <n v="17.734000000000002"/>
    <n v="3.5000000000000003E-2"/>
    <n v="0.22600000000000001"/>
    <n v="0.27200000000000002"/>
    <n v="1.0999999999999999E-2"/>
    <n v="5892.37"/>
    <n v="6121.63"/>
    <n v="428.02"/>
    <n v="7.9610000000000003"/>
  </r>
  <r>
    <x v="35"/>
    <x v="19"/>
    <s v="USA"/>
    <n v="334319680"/>
    <n v="21427700000000"/>
    <n v="40.896000000000001"/>
    <n v="0.122"/>
    <n v="5259.1440000000002"/>
    <n v="-117.51300000000001"/>
    <n v="-2.1859999999999999"/>
    <n v="5353.5290000000005"/>
    <n v="-104.06699999999999"/>
    <n v="-1.907"/>
    <n v="16.013000000000002"/>
    <n v="0.37757894736842101"/>
    <n v="0.20100000000000001"/>
    <n v="15.731"/>
    <n v="0.37678947368421051"/>
    <n v="0.19800000000000001"/>
    <n v="1070.7239999999999"/>
    <n v="3.2029999999999998"/>
    <n v="5692.4830000000002"/>
    <n v="17.027000000000001"/>
    <n v="0.40247368421052637"/>
    <n v="2713.94"/>
    <n v="412183.81199999998"/>
    <n v="536187"/>
    <n v="173563.71900000001"/>
    <n v="2285.884"/>
    <n v="75251.827999999994"/>
    <n v="124173.359"/>
    <n v="156991.90599999999"/>
    <n v="1376.548"/>
    <n v="79489.016000000003"/>
    <n v="1.7187368421052631"/>
    <n v="88.382999999999996"/>
    <n v="0.26400000000000001"/>
    <n v="1673.999"/>
    <n v="5.0069999999999997"/>
    <n v="17.951000000000001"/>
    <n v="17.262"/>
    <n v="94.385000000000005"/>
    <n v="0.28199999999999997"/>
    <n v="745.24"/>
    <n v="2.2290000000000001"/>
    <n v="265.74"/>
    <n v="0.79500000000000004"/>
    <n v="2358.8310000000001"/>
    <n v="7.056"/>
    <n v="7.9000000000000001E-2"/>
    <n v="26.311"/>
    <n v="26574.741999999998"/>
    <n v="2.528"/>
    <n v="14.182"/>
    <n v="12.856999999999999"/>
    <n v="7.2709999999999999"/>
    <n v="6.4989999999999997"/>
    <n v="24.763000000000002"/>
    <n v="22.393000000000001"/>
    <n v="22.393999999999998"/>
    <n v="12.965999999999999"/>
    <n v="31.542000000000002"/>
    <n v="16.905999999999999"/>
    <n v="26.954000000000001"/>
    <n v="15.141"/>
    <n v="20.120999999999999"/>
    <n v="21.888999999999999"/>
    <n v="2.0710000000000002"/>
    <n v="19.106999999999999"/>
    <n v="8.58"/>
    <n v="17.599"/>
    <n v="3.5000000000000003E-2"/>
    <n v="0.22800000000000001"/>
    <n v="0.27500000000000002"/>
    <n v="1.0999999999999999E-2"/>
    <n v="5771"/>
    <n v="6001.21"/>
    <n v="433.339"/>
    <n v="8.24"/>
  </r>
  <r>
    <x v="35"/>
    <x v="20"/>
    <s v="USA"/>
    <n v="335942016"/>
    <n v="20933200000000"/>
    <n v="40.688000000000002"/>
    <n v="0.121"/>
    <n v="4715.6909999999998"/>
    <n v="-543.45299999999997"/>
    <n v="-10.333"/>
    <n v="4820.4449999999997"/>
    <n v="-533.08399999999995"/>
    <n v="-9.9580000000000002"/>
    <n v="14.349"/>
    <n v="0.37757894736842101"/>
    <n v="0.19600000000000001"/>
    <n v="14.037000000000001"/>
    <n v="0.37678947368421051"/>
    <n v="0.192"/>
    <n v="878.97299999999996"/>
    <n v="2.6160000000000001"/>
    <n v="5197.3980000000001"/>
    <n v="15.471"/>
    <n v="0.40247368421052637"/>
    <n v="2754.627"/>
    <n v="416899.53100000002"/>
    <n v="541007.43799999997"/>
    <n v="174442.68799999999"/>
    <n v="2353.569"/>
    <n v="76905.508000000002"/>
    <n v="124278.117"/>
    <n v="159041.234"/>
    <n v="1401.88"/>
    <n v="73236.141000000003"/>
    <n v="1.7187368421052631"/>
    <n v="67.683999999999997"/>
    <n v="0.20100000000000001"/>
    <n v="1653.6780000000001"/>
    <n v="4.923"/>
    <n v="20.716550000000002"/>
    <n v="19.505549999999996"/>
    <n v="104.754"/>
    <n v="0.312"/>
    <n v="639.15449999999987"/>
    <n v="2.0668500000000001"/>
    <n v="259.03049999999996"/>
    <n v="0.83890000000000009"/>
    <n v="2049.3359999999998"/>
    <n v="6.1"/>
    <n v="7.4999999999999997E-2"/>
    <n v="25.332000000000001"/>
    <n v="24603.098000000002"/>
    <n v="2.4849999999999999"/>
    <n v="13.372999999999999"/>
    <n v="12.259"/>
    <n v="6.2009999999999996"/>
    <n v="6.3479999999999999"/>
    <n v="24.526"/>
    <n v="22.228999999999999"/>
    <n v="22.103000000000002"/>
    <n v="13.048"/>
    <n v="31.245000000000001"/>
    <n v="16.827000000000002"/>
    <n v="26.791"/>
    <n v="14.933"/>
    <n v="16.606000000000002"/>
    <n v="21.885000000000002"/>
    <n v="2.5819999999999999"/>
    <n v="18.311"/>
    <n v="8.5489999999999995"/>
    <n v="17.466000000000001"/>
    <n v="3.5000000000000003E-2"/>
    <n v="0.23"/>
    <n v="0.27700000000000002"/>
    <n v="1.0999999999999999E-2"/>
    <n v="6004.8020000000006"/>
    <n v="6376.1405000000004"/>
    <n v="481.70699999999999"/>
    <n v="10.215"/>
  </r>
  <r>
    <x v="35"/>
    <x v="21"/>
    <s v="USA"/>
    <n v="336997632"/>
    <n v="22996100000000"/>
    <n v="41.203000000000003"/>
    <n v="0.122"/>
    <n v="5007.3360000000002"/>
    <n v="291.64499999999998"/>
    <n v="6.1849999999999996"/>
    <n v="5120.1139999999996"/>
    <n v="299.66899999999998"/>
    <n v="6.2169999999999996"/>
    <n v="15.193"/>
    <n v="0.37757894736842101"/>
    <n v="0.19700000000000001"/>
    <n v="14.859"/>
    <n v="0.37678947368421051"/>
    <n v="0.193"/>
    <n v="1002.3"/>
    <n v="2.9740000000000002"/>
    <n v="6040.7317619047608"/>
    <n v="19.563095238095237"/>
    <n v="0.40247368421052637"/>
    <n v="2795.8310000000001"/>
    <n v="421906.84399999998"/>
    <n v="546127.56200000003"/>
    <n v="175444.984"/>
    <n v="2421.2530000000002"/>
    <n v="78542.547000000006"/>
    <n v="124390.891"/>
    <n v="161275.016"/>
    <n v="1427.211"/>
    <n v="76988.75"/>
    <n v="1.7187368421052631"/>
    <n v="67.683999999999997"/>
    <n v="0.20100000000000001"/>
    <n v="1637.038"/>
    <n v="4.8579999999999997"/>
    <n v="20.716550000000002"/>
    <n v="19.505549999999996"/>
    <n v="112.77800000000001"/>
    <n v="0.33500000000000002"/>
    <n v="639.15449999999987"/>
    <n v="2.0668500000000001"/>
    <n v="259.03049999999996"/>
    <n v="0.83890000000000009"/>
    <n v="2233.7779999999998"/>
    <n v="6.6280000000000001"/>
    <n v="7.4999999999999997E-2"/>
    <n v="25.332000000000001"/>
    <n v="25945.025000000001"/>
    <n v="2.4630000000000001"/>
    <n v="13.488"/>
    <n v="12.468999999999999"/>
    <n v="6.6909999999999998"/>
    <n v="6.2039999999999997"/>
    <n v="24.29"/>
    <n v="22.067"/>
    <n v="21.815999999999999"/>
    <n v="13.12"/>
    <n v="30.914999999999999"/>
    <n v="16.753"/>
    <n v="26.635999999999999"/>
    <n v="14.738"/>
    <n v="16.25"/>
    <n v="20.664999999999999"/>
    <n v="2.863"/>
    <n v="18.870999999999999"/>
    <n v="8.5540000000000003"/>
    <n v="17.335000000000001"/>
    <n v="3.5000000000000003E-2"/>
    <n v="0.23300000000000001"/>
    <n v="0.27900000000000003"/>
    <n v="1.0999999999999999E-2"/>
    <n v="6004.8020000000006"/>
    <n v="6376.1405000000004"/>
    <n v="396.88585714285716"/>
    <n v="7.04333333333333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x v="0"/>
    <x v="0"/>
    <s v="AUS"/>
    <n v="19017968"/>
    <n v="440000000000"/>
    <n v="3.621"/>
    <n v="0.19"/>
    <x v="0"/>
    <n v="6.1470000000000002"/>
    <n v="1.79"/>
    <x v="0"/>
    <n v="58.101999999999997"/>
    <n v="11.765000000000001"/>
    <n v="29.023"/>
    <n v="0.79800000000000004"/>
    <n v="0.42299999999999999"/>
    <n v="18.384"/>
    <n v="0.505"/>
    <n v="0.26800000000000002"/>
    <n v="185.78100000000001"/>
    <n v="9.7690000000000001"/>
    <n v="290.19299999999998"/>
    <n v="15.259"/>
    <n v="0.41899999999999998"/>
    <n v="123.17100000000001"/>
    <n v="10650.507"/>
    <n v="21809.037"/>
    <n v="6447.3909999999996"/>
    <n v="80.647999999999996"/>
    <n v="770.05899999999997"/>
    <n v="11158.529"/>
    <n v="3197.1480000000001"/>
    <n v="32.091999999999999"/>
    <n v="68632.960999999996"/>
    <n v="1.887"/>
    <n v="7.9530000000000003"/>
    <n v="0.41799999999999998"/>
    <n v="46.594000000000001"/>
    <n v="2.4500000000000002"/>
    <n v="31.388999999999999"/>
    <n v="34.216999999999999"/>
    <n v="202.32599999999999"/>
    <n v="10.638999999999999"/>
    <n v="158.25"/>
    <n v="8.3209999999999997"/>
    <n v="99.5"/>
    <n v="5.2320000000000002"/>
    <n v="102.337"/>
    <n v="5.3810000000000002"/>
    <n v="0.17599999999999999"/>
    <n v="3.3490000000000002"/>
    <n v="1305.259"/>
    <n v="0.502"/>
    <n v="1.3740000000000001"/>
    <n v="1.806"/>
    <n v="2.0190000000000001"/>
    <n v="0.66900000000000004"/>
    <n v="1.018"/>
    <n v="1.2949999999999999"/>
    <n v="1.2270000000000001"/>
    <n v="0.753"/>
    <n v="0.63100000000000001"/>
    <n v="1.7370000000000001"/>
    <n v="0.874"/>
    <n v="0.79400000000000004"/>
    <n v="2.851"/>
    <n v="0.98499999999999999"/>
    <n v="3.9550000000000001"/>
    <n v="0.99299999999999999"/>
    <n v="1.5489999999999999"/>
    <n v="1.704"/>
    <x v="0"/>
    <x v="0"/>
    <x v="0"/>
    <x v="0"/>
    <n v="650.73"/>
    <n v="596.96"/>
    <n v="-59.442999999999998"/>
    <n v="-17.001000000000001"/>
  </r>
  <r>
    <x v="0"/>
    <x v="1"/>
    <s v="AUS"/>
    <n v="19248146"/>
    <n v="450000000000"/>
    <n v="3.5409999999999999"/>
    <n v="0.184"/>
    <x v="1"/>
    <n v="7.4969999999999999"/>
    <n v="2.1440000000000001"/>
    <x v="1"/>
    <n v="-85.019000000000005"/>
    <n v="-15.403"/>
    <n v="24.259"/>
    <n v="0.65400000000000003"/>
    <n v="0.35499999999999998"/>
    <n v="18.553999999999998"/>
    <n v="0.5"/>
    <n v="0.27200000000000002"/>
    <n v="190.06700000000001"/>
    <n v="9.875"/>
    <n v="298.88499999999999"/>
    <n v="15.528"/>
    <n v="0.41899999999999998"/>
    <n v="126.711"/>
    <n v="11007.64"/>
    <n v="22275.978999999999"/>
    <n v="6637.4579999999996"/>
    <n v="88.82"/>
    <n v="819.36900000000003"/>
    <n v="11268.339"/>
    <n v="3299.73"/>
    <n v="35.551000000000002"/>
    <n v="68338.281000000003"/>
    <n v="1.843"/>
    <n v="8.1720000000000006"/>
    <n v="0.42499999999999999"/>
    <n v="49.311"/>
    <n v="2.5619999999999998"/>
    <n v="32.459000000000003"/>
    <n v="34.100999999999999"/>
    <n v="109.81"/>
    <n v="5.7050000000000001"/>
    <n v="167.17"/>
    <n v="8.6850000000000005"/>
    <n v="109.86"/>
    <n v="5.7080000000000002"/>
    <n v="102.583"/>
    <n v="5.3289999999999997"/>
    <n v="0.18"/>
    <n v="3.4590000000000001"/>
    <n v="1315.385"/>
    <n v="0.46899999999999997"/>
    <n v="1.391"/>
    <n v="1.536"/>
    <n v="2.0539999999999998"/>
    <n v="0.66100000000000003"/>
    <n v="1.0269999999999999"/>
    <n v="1.2989999999999999"/>
    <n v="1.242"/>
    <n v="0.80800000000000005"/>
    <n v="0.64600000000000002"/>
    <n v="1.7410000000000001"/>
    <n v="0.878"/>
    <n v="0.83499999999999996"/>
    <n v="2.907"/>
    <n v="1.0329999999999999"/>
    <n v="2.3170000000000002"/>
    <n v="0.98699999999999999"/>
    <n v="1.6240000000000001"/>
    <n v="1.7090000000000001"/>
    <x v="0"/>
    <x v="0"/>
    <x v="1"/>
    <x v="0"/>
    <n v="656.39"/>
    <n v="624.78"/>
    <n v="-58.247"/>
    <n v="-16.309999999999999"/>
  </r>
  <r>
    <x v="0"/>
    <x v="2"/>
    <s v="AUS"/>
    <n v="19475842"/>
    <n v="460000000000"/>
    <n v="3.488"/>
    <n v="0.17899999999999999"/>
    <x v="2"/>
    <n v="4.4080000000000004"/>
    <n v="1.234"/>
    <x v="2"/>
    <n v="-39.668999999999997"/>
    <n v="-8.4960000000000004"/>
    <n v="21.939"/>
    <n v="0.57199999999999995"/>
    <n v="0.318"/>
    <n v="18.564"/>
    <n v="0.48399999999999999"/>
    <n v="0.26900000000000002"/>
    <n v="191.131"/>
    <n v="9.8140000000000001"/>
    <n v="317.54599999999999"/>
    <n v="16.305"/>
    <n v="0.42499999999999999"/>
    <n v="130.19900000000001"/>
    <n v="11369.182000000001"/>
    <n v="22703.252"/>
    <n v="6828.5879999999997"/>
    <n v="96.828000000000003"/>
    <n v="869.94299999999998"/>
    <n v="11334.071"/>
    <n v="3404.2469999999998"/>
    <n v="39.375999999999998"/>
    <n v="68892.781000000003"/>
    <n v="1.7969999999999999"/>
    <n v="8.0069999999999997"/>
    <n v="0.41099999999999998"/>
    <n v="50.573"/>
    <n v="2.597"/>
    <n v="31.797000000000001"/>
    <n v="33.526000000000003"/>
    <n v="65.731999999999999"/>
    <n v="3.375"/>
    <n v="161.55000000000001"/>
    <n v="8.2949999999999999"/>
    <n v="103.77"/>
    <n v="5.3280000000000003"/>
    <n v="104.51600000000001"/>
    <n v="5.3659999999999997"/>
    <n v="0.19600000000000001"/>
    <n v="3.8250000000000002"/>
    <n v="1341.7449999999999"/>
    <n v="0.438"/>
    <n v="1.3759999999999999"/>
    <n v="1.3580000000000001"/>
    <n v="1.9750000000000001"/>
    <n v="0.65200000000000002"/>
    <n v="1.0349999999999999"/>
    <n v="1.3"/>
    <n v="1.2549999999999999"/>
    <n v="0.85799999999999998"/>
    <n v="0.66100000000000003"/>
    <n v="1.7370000000000001"/>
    <n v="0.88100000000000001"/>
    <n v="0.88"/>
    <n v="2.6819999999999999"/>
    <n v="1.0309999999999999"/>
    <n v="1.27"/>
    <n v="1.006"/>
    <n v="1.7729999999999999"/>
    <n v="1.708"/>
    <x v="0"/>
    <x v="0"/>
    <x v="1"/>
    <x v="1"/>
    <n v="652.95000000000005"/>
    <n v="619.28"/>
    <n v="-43.994"/>
    <n v="-12.169"/>
  </r>
  <r>
    <x v="0"/>
    <x v="3"/>
    <s v="AUS"/>
    <n v="19699004"/>
    <n v="475000000000"/>
    <n v="3.5840000000000001"/>
    <n v="0.182"/>
    <x v="3"/>
    <n v="7.7389999999999999"/>
    <n v="2.14"/>
    <x v="3"/>
    <n v="164.55799999999999"/>
    <n v="38.514000000000003"/>
    <n v="30.044"/>
    <n v="0.76500000000000001"/>
    <n v="0.435"/>
    <n v="18.745999999999999"/>
    <n v="0.47699999999999998"/>
    <n v="0.27100000000000002"/>
    <n v="195.37"/>
    <n v="9.9179999999999993"/>
    <n v="334.73700000000002"/>
    <n v="16.992999999999999"/>
    <n v="0.433"/>
    <n v="133.78299999999999"/>
    <n v="11738.46"/>
    <n v="23295.081999999999"/>
    <n v="7023.9589999999998"/>
    <n v="103.986"/>
    <n v="919.64400000000001"/>
    <n v="11556.621999999999"/>
    <n v="3513.817"/>
    <n v="43.271000000000001"/>
    <n v="69082.789000000004"/>
    <n v="1.7589999999999999"/>
    <n v="7.1580000000000004"/>
    <n v="0.36299999999999999"/>
    <n v="49.701000000000001"/>
    <n v="2.5230000000000001"/>
    <n v="27.378"/>
    <n v="29.253"/>
    <n v="222.55099999999999"/>
    <n v="11.298"/>
    <n v="123.59"/>
    <n v="6.274"/>
    <n v="65.19"/>
    <n v="3.3090000000000002"/>
    <n v="109.571"/>
    <n v="5.5620000000000003"/>
    <n v="0.19800000000000001"/>
    <n v="3.895"/>
    <n v="1360.8620000000001"/>
    <n v="0.42099999999999999"/>
    <n v="1.335"/>
    <n v="1.7769999999999999"/>
    <n v="1.857"/>
    <n v="0.64300000000000002"/>
    <n v="1.0429999999999999"/>
    <n v="1.3089999999999999"/>
    <n v="1.266"/>
    <n v="0.89800000000000002"/>
    <n v="0.67200000000000004"/>
    <n v="1.756"/>
    <n v="0.88500000000000001"/>
    <n v="0.92200000000000004"/>
    <n v="2.391"/>
    <n v="0.97799999999999998"/>
    <n v="3.9369999999999998"/>
    <n v="1.026"/>
    <n v="1.7669999999999999"/>
    <n v="1.7010000000000001"/>
    <x v="0"/>
    <x v="0"/>
    <x v="1"/>
    <x v="1"/>
    <n v="576.25"/>
    <n v="539.30999999999995"/>
    <n v="-34.542000000000002"/>
    <n v="-9.3539999999999992"/>
  </r>
  <r>
    <x v="0"/>
    <x v="4"/>
    <s v="AUS"/>
    <n v="19925060"/>
    <n v="500000000000"/>
    <n v="3.5550000000000002"/>
    <n v="0.17799999999999999"/>
    <x v="4"/>
    <n v="13.541"/>
    <n v="3.6669999999999998"/>
    <x v="4"/>
    <n v="-23.648"/>
    <n v="-3.996"/>
    <n v="28.515999999999998"/>
    <n v="0.70199999999999996"/>
    <n v="0.40500000000000003"/>
    <n v="19.213000000000001"/>
    <n v="0.47299999999999998"/>
    <n v="0.27300000000000002"/>
    <n v="202.21"/>
    <n v="10.148999999999999"/>
    <n v="344.53800000000001"/>
    <n v="17.292000000000002"/>
    <n v="0.42599999999999999"/>
    <n v="137.33799999999999"/>
    <n v="12121.281000000001"/>
    <n v="23863.266"/>
    <n v="7226.1689999999999"/>
    <n v="110.84399999999999"/>
    <n v="972.16200000000003"/>
    <n v="11741.983"/>
    <n v="3627.5830000000001"/>
    <n v="47.186"/>
    <n v="70486.320000000007"/>
    <n v="1.7350000000000001"/>
    <n v="6.8579999999999997"/>
    <n v="0.34399999999999997"/>
    <n v="52.518000000000001"/>
    <n v="2.6360000000000001"/>
    <n v="29.984000000000002"/>
    <n v="31.495999999999999"/>
    <n v="185.36199999999999"/>
    <n v="9.3030000000000008"/>
    <n v="140.72999999999999"/>
    <n v="7.0629999999999997"/>
    <n v="85.42"/>
    <n v="4.2869999999999999"/>
    <n v="113.76600000000001"/>
    <n v="5.71"/>
    <n v="0.19600000000000001"/>
    <n v="3.9140000000000001"/>
    <n v="1404.444"/>
    <n v="0.39"/>
    <n v="1.337"/>
    <n v="1.671"/>
    <n v="1.86"/>
    <n v="0.63200000000000001"/>
    <n v="1.05"/>
    <n v="1.3160000000000001"/>
    <n v="1.278"/>
    <n v="0.93100000000000005"/>
    <n v="0.68400000000000005"/>
    <n v="1.77"/>
    <n v="0.88900000000000001"/>
    <n v="0.95799999999999996"/>
    <n v="2.1179999999999999"/>
    <n v="0.999"/>
    <n v="3.4569999999999999"/>
    <n v="1.03"/>
    <n v="1.694"/>
    <n v="1.698"/>
    <x v="1"/>
    <x v="1"/>
    <x v="2"/>
    <x v="1"/>
    <n v="627.55999999999995"/>
    <n v="597.42999999999995"/>
    <n v="-38.283000000000001"/>
    <n v="-10"/>
  </r>
  <r>
    <x v="0"/>
    <x v="5"/>
    <s v="AUS"/>
    <n v="20171732"/>
    <n v="530000000000"/>
    <n v="3.6640000000000001"/>
    <n v="0.182"/>
    <x v="5"/>
    <n v="3.3330000000000002"/>
    <n v="0.871"/>
    <x v="5"/>
    <n v="-109.042"/>
    <n v="-19.190999999999999"/>
    <n v="22.762"/>
    <n v="0.54600000000000004"/>
    <n v="0.32600000000000001"/>
    <n v="19.143000000000001"/>
    <n v="0.45900000000000002"/>
    <n v="0.27400000000000002"/>
    <n v="200.7"/>
    <n v="9.9499999999999993"/>
    <n v="343.94299999999998"/>
    <n v="17.050999999999998"/>
    <n v="0.40899999999999997"/>
    <n v="141.00200000000001"/>
    <n v="12507.434999999999"/>
    <n v="24322.405999999999"/>
    <n v="7426.8680000000004"/>
    <n v="117.758"/>
    <n v="1026.6389999999999"/>
    <n v="11814.972"/>
    <n v="3744.0909999999999"/>
    <n v="51.076000000000001"/>
    <n v="69917.164000000004"/>
    <n v="1.6779999999999999"/>
    <n v="6.9139999999999997"/>
    <n v="0.34300000000000003"/>
    <n v="54.476999999999997"/>
    <n v="2.7010000000000001"/>
    <n v="27.78"/>
    <n v="29.271000000000001"/>
    <n v="72.986999999999995"/>
    <n v="3.6179999999999999"/>
    <n v="121.4"/>
    <n v="6.0179999999999998"/>
    <n v="62.57"/>
    <n v="3.1019999999999999"/>
    <n v="116.508"/>
    <n v="5.7759999999999998"/>
    <n v="0.193"/>
    <n v="3.891"/>
    <n v="1410.35"/>
    <n v="0.38"/>
    <n v="1.304"/>
    <n v="1.337"/>
    <n v="1.7390000000000001"/>
    <n v="0.621"/>
    <n v="1.056"/>
    <n v="1.3160000000000001"/>
    <n v="1.2869999999999999"/>
    <n v="0.96099999999999997"/>
    <n v="0.69599999999999995"/>
    <n v="1.768"/>
    <n v="0.89300000000000002"/>
    <n v="0.98899999999999999"/>
    <n v="2.004"/>
    <n v="1.012"/>
    <n v="1.5469999999999999"/>
    <n v="1.046"/>
    <n v="1.609"/>
    <n v="1.6859999999999999"/>
    <x v="0"/>
    <x v="1"/>
    <x v="2"/>
    <x v="1"/>
    <n v="590.44000000000005"/>
    <n v="560.38"/>
    <n v="-42.210999999999999"/>
    <n v="-10.930999999999999"/>
  </r>
  <r>
    <x v="0"/>
    <x v="6"/>
    <s v="AUS"/>
    <n v="20467032"/>
    <n v="570000000000"/>
    <n v="3.8879999999999999"/>
    <n v="0.19"/>
    <x v="6"/>
    <n v="6.2309999999999999"/>
    <n v="1.6140000000000001"/>
    <x v="6"/>
    <n v="-40.484999999999999"/>
    <n v="-8.8179999999999996"/>
    <n v="20.454999999999998"/>
    <n v="0.48199999999999998"/>
    <n v="0.28499999999999998"/>
    <n v="19.172000000000001"/>
    <n v="0.45200000000000001"/>
    <n v="0.26700000000000002"/>
    <n v="204.38499999999999"/>
    <n v="9.9860000000000007"/>
    <n v="356.32100000000003"/>
    <n v="17.41"/>
    <n v="0.41"/>
    <n v="144.88999999999999"/>
    <n v="12899.819"/>
    <n v="24741.061000000002"/>
    <n v="7631.2529999999997"/>
    <n v="124.804"/>
    <n v="1082.45"/>
    <n v="11841.242"/>
    <n v="3861.491"/>
    <n v="54.93"/>
    <n v="71863.758000000002"/>
    <n v="1.6930000000000001"/>
    <n v="7.0460000000000003"/>
    <n v="0.34399999999999997"/>
    <n v="55.811"/>
    <n v="2.7269999999999999"/>
    <n v="29.466999999999999"/>
    <n v="31.187999999999999"/>
    <n v="26.271000000000001"/>
    <n v="1.284"/>
    <n v="142.44999999999999"/>
    <n v="6.96"/>
    <n v="84.75"/>
    <n v="4.141"/>
    <n v="117.4"/>
    <n v="5.7359999999999998"/>
    <n v="0.188"/>
    <n v="3.8540000000000001"/>
    <n v="1470.838"/>
    <n v="0.37"/>
    <n v="1.2829999999999999"/>
    <n v="1.1739999999999999"/>
    <n v="1.677"/>
    <n v="0.61"/>
    <n v="1.0620000000000001"/>
    <n v="1.3140000000000001"/>
    <n v="1.2949999999999999"/>
    <n v="0.99099999999999999"/>
    <n v="0.70799999999999996"/>
    <n v="1.7589999999999999"/>
    <n v="0.89700000000000002"/>
    <n v="1.014"/>
    <n v="2.0310000000000001"/>
    <n v="1.0129999999999999"/>
    <n v="0.51800000000000002"/>
    <n v="1.044"/>
    <n v="1.526"/>
    <n v="1.679"/>
    <x v="1"/>
    <x v="1"/>
    <x v="2"/>
    <x v="1"/>
    <n v="638.32000000000005"/>
    <n v="603.11"/>
    <n v="-36.063000000000002"/>
    <n v="-9.1910000000000007"/>
  </r>
  <r>
    <x v="0"/>
    <x v="7"/>
    <s v="AUS"/>
    <n v="20830832"/>
    <n v="610000000000"/>
    <n v="3.972"/>
    <n v="0.191"/>
    <x v="7"/>
    <n v="7.2409999999999997"/>
    <n v="1.845"/>
    <x v="7"/>
    <n v="59.488999999999997"/>
    <n v="14.21"/>
    <n v="22.954000000000001"/>
    <n v="0.52300000000000002"/>
    <n v="0.317"/>
    <n v="19.184000000000001"/>
    <n v="0.437"/>
    <n v="0.26500000000000001"/>
    <n v="203.54300000000001"/>
    <n v="9.7710000000000008"/>
    <n v="368.22899999999998"/>
    <n v="17.677"/>
    <n v="0.40300000000000002"/>
    <n v="148.86199999999999"/>
    <n v="13299.442999999999"/>
    <n v="25219.205000000002"/>
    <n v="7834.7960000000003"/>
    <n v="132.309"/>
    <n v="1143.498"/>
    <n v="11919.762000000001"/>
    <n v="3980.9650000000001"/>
    <n v="59.014000000000003"/>
    <n v="72304.695000000007"/>
    <n v="1.6479999999999999"/>
    <n v="7.5039999999999996"/>
    <n v="0.36"/>
    <n v="61.048999999999999"/>
    <n v="2.931"/>
    <n v="29.114000000000001"/>
    <n v="30.625"/>
    <n v="78.52"/>
    <n v="3.7690000000000001"/>
    <n v="137.69999999999999"/>
    <n v="6.61"/>
    <n v="77.959999999999994"/>
    <n v="3.7429999999999999"/>
    <n v="119.474"/>
    <n v="5.7350000000000003"/>
    <n v="0.19600000000000001"/>
    <n v="4.0830000000000002"/>
    <n v="1506.1669999999999"/>
    <n v="0.35199999999999998"/>
    <n v="1.268"/>
    <n v="1.33"/>
    <n v="1.593"/>
    <n v="0.59799999999999998"/>
    <n v="1.0669999999999999"/>
    <n v="1.3140000000000001"/>
    <n v="1.3009999999999999"/>
    <n v="1.0209999999999999"/>
    <n v="0.72099999999999997"/>
    <n v="1.7589999999999999"/>
    <n v="0.90100000000000002"/>
    <n v="1.0389999999999999"/>
    <n v="2.0619999999999998"/>
    <n v="1.0720000000000001"/>
    <n v="1.77"/>
    <n v="1.0589999999999999"/>
    <n v="1.575"/>
    <n v="1.673"/>
    <x v="1"/>
    <x v="1"/>
    <x v="2"/>
    <x v="1"/>
    <n v="637.94000000000005"/>
    <n v="606.47"/>
    <n v="-31.396000000000001"/>
    <n v="-7.8559999999999999"/>
  </r>
  <r>
    <x v="0"/>
    <x v="8"/>
    <s v="AUS"/>
    <n v="21247876"/>
    <n v="650000000000"/>
    <n v="3.863"/>
    <n v="0.182"/>
    <x v="8"/>
    <n v="4.6079999999999997"/>
    <n v="1.153"/>
    <x v="8"/>
    <n v="190.703"/>
    <n v="39.884"/>
    <n v="31.478000000000002"/>
    <n v="0.71"/>
    <n v="0.437"/>
    <n v="19.024999999999999"/>
    <n v="0.42899999999999999"/>
    <n v="0.26400000000000001"/>
    <n v="204.67099999999999"/>
    <n v="9.6329999999999991"/>
    <n v="363.85300000000001"/>
    <n v="17.123999999999999"/>
    <n v="0.38600000000000001"/>
    <n v="152.72399999999999"/>
    <n v="13703.677"/>
    <n v="25888.053"/>
    <n v="8039.4679999999998"/>
    <n v="139.791"/>
    <n v="1205.2850000000001"/>
    <n v="12184.375"/>
    <n v="4103.2929999999997"/>
    <n v="63.115000000000002"/>
    <n v="72089.343999999997"/>
    <n v="1.6259999999999999"/>
    <n v="7.4829999999999997"/>
    <n v="0.35199999999999998"/>
    <n v="61.786999999999999"/>
    <n v="2.9079999999999999"/>
    <n v="27.247"/>
    <n v="28.651"/>
    <n v="264.61399999999998"/>
    <n v="12.454000000000001"/>
    <n v="120.7"/>
    <n v="5.681"/>
    <n v="61.63"/>
    <n v="2.9009999999999998"/>
    <n v="122.328"/>
    <n v="5.7569999999999997"/>
    <n v="0.193"/>
    <n v="4.101"/>
    <n v="1531.7449999999999"/>
    <n v="0.33800000000000002"/>
    <n v="1.26"/>
    <n v="1.821"/>
    <n v="1.5509999999999999"/>
    <n v="0.58699999999999997"/>
    <n v="1.0720000000000001"/>
    <n v="1.3240000000000001"/>
    <n v="1.3069999999999999"/>
    <n v="1.048"/>
    <n v="0.73299999999999998"/>
    <n v="1.786"/>
    <n v="0.90600000000000003"/>
    <n v="1.0629999999999999"/>
    <n v="2"/>
    <n v="1.054"/>
    <n v="5.6989999999999998"/>
    <n v="1.087"/>
    <n v="1.58"/>
    <n v="1.667"/>
    <x v="1"/>
    <x v="1"/>
    <x v="3"/>
    <x v="1"/>
    <n v="608.78"/>
    <n v="578.95000000000005"/>
    <n v="-40.380000000000003"/>
    <n v="-9.9890000000000008"/>
  </r>
  <r>
    <x v="0"/>
    <x v="9"/>
    <s v="AUS"/>
    <n v="21660898"/>
    <n v="590000000000"/>
    <n v="3.8290000000000002"/>
    <n v="0.17699999999999999"/>
    <x v="9"/>
    <n v="2.8319999999999999"/>
    <n v="0.70099999999999996"/>
    <x v="9"/>
    <n v="-156.07599999999999"/>
    <n v="-23.335000000000001"/>
    <n v="23.672999999999998"/>
    <n v="0.53100000000000003"/>
    <n v="0.34"/>
    <n v="18.792999999999999"/>
    <n v="0.42199999999999999"/>
    <n v="0.27"/>
    <n v="206.05"/>
    <n v="9.5129999999999999"/>
    <n v="394.75299999999999"/>
    <n v="18.224"/>
    <n v="0.40899999999999997"/>
    <n v="156.553"/>
    <n v="14110.741"/>
    <n v="26400.822"/>
    <n v="8245.5190000000002"/>
    <n v="147.75700000000001"/>
    <n v="1268.3989999999999"/>
    <n v="12290.082"/>
    <n v="4225.6610000000001"/>
    <n v="66.852999999999994"/>
    <n v="69689.843999999997"/>
    <n v="1.5640000000000001"/>
    <n v="7.9660000000000002"/>
    <n v="0.36799999999999999"/>
    <n v="63.113999999999997"/>
    <n v="2.9140000000000001"/>
    <n v="27.404"/>
    <n v="28.914999999999999"/>
    <n v="105.706"/>
    <n v="4.88"/>
    <n v="125.88"/>
    <n v="5.8109999999999999"/>
    <n v="66.88"/>
    <n v="3.0880000000000001"/>
    <n v="122.367"/>
    <n v="5.649"/>
    <n v="0.17299999999999999"/>
    <n v="3.7389999999999999"/>
    <n v="1509.5450000000001"/>
    <n v="0.32600000000000001"/>
    <n v="1.29"/>
    <n v="1.401"/>
    <n v="1.583"/>
    <n v="0.57599999999999996"/>
    <n v="1.077"/>
    <n v="1.325"/>
    <n v="1.3120000000000001"/>
    <n v="1.077"/>
    <n v="0.745"/>
    <n v="1.788"/>
    <n v="0.91100000000000003"/>
    <n v="1.0820000000000001"/>
    <n v="2.1"/>
    <n v="1.097"/>
    <n v="2.1"/>
    <n v="1.113"/>
    <n v="1.5349999999999999"/>
    <n v="1.659"/>
    <x v="1"/>
    <x v="2"/>
    <x v="3"/>
    <x v="1"/>
    <n v="626.33000000000004"/>
    <n v="593.6"/>
    <n v="-12.311999999999999"/>
    <n v="-3.024"/>
  </r>
  <r>
    <x v="0"/>
    <x v="10"/>
    <s v="AUS"/>
    <n v="22019166"/>
    <n v="620000000000"/>
    <n v="3.5489999999999999"/>
    <n v="0.161"/>
    <x v="10"/>
    <n v="-1.962"/>
    <n v="-0.48199999999999998"/>
    <x v="10"/>
    <n v="414.63499999999999"/>
    <n v="80.861999999999995"/>
    <n v="42.118000000000002"/>
    <n v="0.93300000000000005"/>
    <n v="0.61499999999999999"/>
    <n v="18.398"/>
    <n v="0.40799999999999997"/>
    <n v="0.26800000000000002"/>
    <n v="200.536"/>
    <n v="9.1069999999999993"/>
    <n v="395.88400000000001"/>
    <n v="17.978999999999999"/>
    <n v="0.39800000000000002"/>
    <n v="160.102"/>
    <n v="14515.844999999999"/>
    <n v="27328.23"/>
    <n v="8446.0550000000003"/>
    <n v="155.947"/>
    <n v="1332.663"/>
    <n v="12812.385"/>
    <n v="4350.2169999999996"/>
    <n v="70.861000000000004"/>
    <n v="68523.875"/>
    <n v="1.518"/>
    <n v="8.19"/>
    <n v="0.372"/>
    <n v="64.263999999999996"/>
    <n v="2.919"/>
    <n v="25.725000000000001"/>
    <n v="27.084"/>
    <n v="522.303"/>
    <n v="23.72"/>
    <n v="115.16"/>
    <n v="5.23"/>
    <n v="54.38"/>
    <n v="2.4700000000000002"/>
    <n v="124.557"/>
    <n v="5.657"/>
    <n v="0.182"/>
    <n v="4.008"/>
    <n v="1508.8389999999999"/>
    <n v="0.28299999999999997"/>
    <n v="1.214"/>
    <n v="2.4279999999999999"/>
    <n v="1.44"/>
    <n v="0.56299999999999994"/>
    <n v="1.081"/>
    <n v="1.3460000000000001"/>
    <n v="1.3149999999999999"/>
    <n v="1.1060000000000001"/>
    <n v="0.755"/>
    <n v="1.851"/>
    <n v="0.91500000000000004"/>
    <n v="1.1020000000000001"/>
    <n v="2.1459999999999999"/>
    <n v="1.0369999999999999"/>
    <n v="10.797000000000001"/>
    <n v="1.0960000000000001"/>
    <n v="1.63"/>
    <n v="1.6519999999999999"/>
    <x v="1"/>
    <x v="2"/>
    <x v="3"/>
    <x v="1"/>
    <n v="596.36"/>
    <n v="566.44000000000005"/>
    <n v="-9.2189999999999994"/>
    <n v="-2.2759999999999998"/>
  </r>
  <r>
    <x v="0"/>
    <x v="11"/>
    <s v="AUS"/>
    <n v="22357032"/>
    <n v="660000000000"/>
    <n v="3.496"/>
    <n v="0.156"/>
    <x v="11"/>
    <n v="-1.2749999999999999"/>
    <n v="-0.315"/>
    <x v="11"/>
    <n v="-255.04300000000001"/>
    <n v="-27.501000000000001"/>
    <n v="30.074000000000002"/>
    <n v="0.65500000000000003"/>
    <n v="0.43099999999999999"/>
    <n v="18.062999999999999"/>
    <n v="0.39400000000000002"/>
    <n v="0.25900000000000001"/>
    <n v="192.125"/>
    <n v="8.593"/>
    <n v="394.286"/>
    <n v="17.635999999999999"/>
    <n v="0.38400000000000001"/>
    <n v="163.59800000000001"/>
    <n v="14919.674000000001"/>
    <n v="28000.594000000001"/>
    <n v="8638.18"/>
    <n v="163.821"/>
    <n v="1399.1420000000001"/>
    <n v="13080.92"/>
    <n v="4480.0249999999996"/>
    <n v="74.908000000000001"/>
    <n v="69714.187999999995"/>
    <n v="1.5189999999999999"/>
    <n v="7.8739999999999997"/>
    <n v="0.35199999999999998"/>
    <n v="66.48"/>
    <n v="2.9740000000000002"/>
    <n v="29.893999999999998"/>
    <n v="28.623999999999999"/>
    <n v="268.53500000000003"/>
    <n v="12.010999999999999"/>
    <n v="164.56"/>
    <n v="7.3609999999999998"/>
    <n v="107.71"/>
    <n v="4.8179999999999996"/>
    <n v="129.80799999999999"/>
    <n v="5.806"/>
    <n v="0.18099999999999999"/>
    <n v="4.0469999999999997"/>
    <n v="1558.6020000000001"/>
    <n v="0.25900000000000001"/>
    <n v="1.171"/>
    <n v="1.704"/>
    <n v="1.304"/>
    <n v="0.54900000000000004"/>
    <n v="1.083"/>
    <n v="1.353"/>
    <n v="1.3149999999999999"/>
    <n v="1.1319999999999999"/>
    <n v="0.76500000000000001"/>
    <n v="1.8759999999999999"/>
    <n v="0.92"/>
    <n v="1.1180000000000001"/>
    <n v="2.1269999999999998"/>
    <n v="1.044"/>
    <n v="5.41"/>
    <n v="1.1399999999999999"/>
    <n v="1.4730000000000001"/>
    <n v="1.651"/>
    <x v="1"/>
    <x v="2"/>
    <x v="4"/>
    <x v="1"/>
    <n v="639.95000000000005"/>
    <n v="668.34"/>
    <n v="-9.5429999999999993"/>
    <n v="-2.363"/>
  </r>
  <r>
    <x v="0"/>
    <x v="12"/>
    <s v="AUS"/>
    <n v="22729272"/>
    <n v="690000000000"/>
    <n v="3.5179999999999998"/>
    <n v="0.155"/>
    <x v="12"/>
    <n v="2.3220000000000001"/>
    <n v="0.57499999999999996"/>
    <x v="12"/>
    <n v="-107.818"/>
    <n v="-16.036000000000001"/>
    <n v="24.838000000000001"/>
    <n v="0.53100000000000003"/>
    <n v="0.36799999999999999"/>
    <n v="17.869"/>
    <n v="0.38200000000000001"/>
    <n v="0.26400000000000001"/>
    <n v="189.13800000000001"/>
    <n v="8.3209999999999997"/>
    <n v="401.86599999999999"/>
    <n v="17.681000000000001"/>
    <n v="0.378"/>
    <n v="167.11600000000001"/>
    <n v="15325.825000000001"/>
    <n v="28565.138999999999"/>
    <n v="8827.3169999999991"/>
    <n v="172.108"/>
    <n v="1466.848"/>
    <n v="13239.314"/>
    <n v="4613.7089999999998"/>
    <n v="78.725999999999999"/>
    <n v="67583.031000000003"/>
    <n v="1.4430000000000001"/>
    <n v="8.2870000000000008"/>
    <n v="0.36499999999999999"/>
    <n v="67.706000000000003"/>
    <n v="2.9790000000000001"/>
    <n v="29.364999999999998"/>
    <n v="28.140999999999998"/>
    <n v="158.39500000000001"/>
    <n v="6.9690000000000003"/>
    <n v="163.4"/>
    <n v="7.1890000000000001"/>
    <n v="107.36"/>
    <n v="4.7229999999999999"/>
    <n v="133.684"/>
    <n v="5.8819999999999997"/>
    <n v="0.16800000000000001"/>
    <n v="3.8180000000000001"/>
    <n v="1536.1130000000001"/>
    <n v="0.254"/>
    <n v="1.1599999999999999"/>
    <n v="1.417"/>
    <n v="1.2669999999999999"/>
    <n v="0.53600000000000003"/>
    <n v="1.085"/>
    <n v="1.3540000000000001"/>
    <n v="1.3140000000000001"/>
    <n v="1.159"/>
    <n v="0.77500000000000002"/>
    <n v="1.8859999999999999"/>
    <n v="0.92600000000000005"/>
    <n v="1.1279999999999999"/>
    <n v="2.1789999999999998"/>
    <n v="1.042"/>
    <n v="3.2810000000000001"/>
    <n v="1.1579999999999999"/>
    <n v="1.3819999999999999"/>
    <n v="1.647"/>
    <x v="1"/>
    <x v="2"/>
    <x v="4"/>
    <x v="1"/>
    <n v="639.63"/>
    <n v="667.44"/>
    <n v="-4.2839999999999998"/>
    <n v="-1.0549999999999999"/>
  </r>
  <r>
    <x v="0"/>
    <x v="13"/>
    <s v="AUS"/>
    <n v="23111788"/>
    <n v="720000000000"/>
    <n v="3.294"/>
    <n v="0.14299999999999999"/>
    <x v="13"/>
    <n v="-8.2629999999999999"/>
    <n v="-2.0350000000000001"/>
    <x v="13"/>
    <n v="-9.4730000000000008"/>
    <n v="-1.6779999999999999"/>
    <n v="24.016999999999999"/>
    <n v="0.51100000000000001"/>
    <n v="0.35699999999999998"/>
    <n v="17.216000000000001"/>
    <n v="0.36599999999999999"/>
    <n v="0.25600000000000001"/>
    <n v="176.34700000000001"/>
    <n v="7.63"/>
    <n v="380.55399999999997"/>
    <n v="16.466000000000001"/>
    <n v="0.35"/>
    <n v="170.41"/>
    <n v="15723.713"/>
    <n v="29120.213"/>
    <n v="9003.6640000000007"/>
    <n v="180.95500000000001"/>
    <n v="1536.4949999999999"/>
    <n v="13396.5"/>
    <n v="4749.8909999999996"/>
    <n v="82.296999999999997"/>
    <n v="67307.039000000004"/>
    <n v="1.431"/>
    <n v="8.8460000000000001"/>
    <n v="0.38300000000000001"/>
    <n v="69.647999999999996"/>
    <n v="3.0139999999999998"/>
    <n v="25.132999999999999"/>
    <n v="23.981000000000002"/>
    <n v="157.18600000000001"/>
    <n v="6.8010000000000002"/>
    <n v="127.03"/>
    <n v="5.4960000000000004"/>
    <n v="64.44"/>
    <n v="2.7879999999999998"/>
    <n v="136.18100000000001"/>
    <n v="5.8920000000000003"/>
    <n v="0.155"/>
    <n v="3.5710000000000002"/>
    <n v="1555.586"/>
    <n v="0.22800000000000001"/>
    <n v="1.127"/>
    <n v="1.39"/>
    <n v="1.1739999999999999"/>
    <n v="0.52200000000000002"/>
    <n v="1.0860000000000001"/>
    <n v="1.3540000000000001"/>
    <n v="1.3109999999999999"/>
    <n v="1.1879999999999999"/>
    <n v="0.78500000000000003"/>
    <n v="1.8959999999999999"/>
    <n v="0.93100000000000005"/>
    <n v="1.1319999999999999"/>
    <n v="2.2829999999999999"/>
    <n v="1.0649999999999999"/>
    <n v="3.3959999999999999"/>
    <n v="1.171"/>
    <n v="1.214"/>
    <n v="1.635"/>
    <x v="1"/>
    <x v="3"/>
    <x v="4"/>
    <x v="1"/>
    <n v="554.25"/>
    <n v="580.88"/>
    <n v="-17.332999999999998"/>
    <n v="-4.3559999999999999"/>
  </r>
  <r>
    <x v="0"/>
    <x v="14"/>
    <s v="AUS"/>
    <n v="23469578"/>
    <n v="750000000000"/>
    <n v="3.1379999999999999"/>
    <n v="0.13400000000000001"/>
    <x v="14"/>
    <n v="-3.9350000000000001"/>
    <n v="-0.98899999999999999"/>
    <x v="14"/>
    <n v="-79.34"/>
    <n v="-14.294"/>
    <n v="20.27"/>
    <n v="0.42599999999999999"/>
    <n v="0.30399999999999999"/>
    <n v="16.786000000000001"/>
    <n v="0.35299999999999998"/>
    <n v="0.251"/>
    <n v="168.13"/>
    <n v="7.1639999999999997"/>
    <n v="381.51400000000001"/>
    <n v="16.256"/>
    <n v="0.34100000000000003"/>
    <n v="173.548"/>
    <n v="16117.665999999999"/>
    <n v="29595.945"/>
    <n v="9171.7950000000001"/>
    <n v="190.227"/>
    <n v="1608.3030000000001"/>
    <n v="13478.28"/>
    <n v="4887.4889999999996"/>
    <n v="86.302999999999997"/>
    <n v="66744.195000000007"/>
    <n v="1.4019999999999999"/>
    <n v="9.2729999999999997"/>
    <n v="0.39500000000000002"/>
    <n v="71.808000000000007"/>
    <n v="3.06"/>
    <n v="25.449000000000002"/>
    <n v="24.286000000000001"/>
    <n v="81.78"/>
    <n v="3.4849999999999999"/>
    <n v="138.69999999999999"/>
    <n v="5.91"/>
    <n v="76.459999999999994"/>
    <n v="3.258"/>
    <n v="137.59899999999999"/>
    <n v="5.8630000000000004"/>
    <n v="0.17100000000000001"/>
    <n v="4.0060000000000002"/>
    <n v="1566.4580000000001"/>
    <n v="0.20899999999999999"/>
    <n v="1.107"/>
    <n v="1.175"/>
    <n v="1.117"/>
    <n v="0.50800000000000001"/>
    <n v="1.0860000000000001"/>
    <n v="1.351"/>
    <n v="1.3069999999999999"/>
    <n v="1.2170000000000001"/>
    <n v="0.79400000000000004"/>
    <n v="1.8939999999999999"/>
    <n v="0.93700000000000006"/>
    <n v="1.139"/>
    <n v="2.39"/>
    <n v="1.079"/>
    <n v="1.663"/>
    <n v="1.1779999999999999"/>
    <n v="1.3140000000000001"/>
    <n v="1.6240000000000001"/>
    <x v="1"/>
    <x v="3"/>
    <x v="4"/>
    <x v="1"/>
    <n v="569.98"/>
    <n v="597.27"/>
    <n v="-12.439"/>
    <n v="-3.157"/>
  </r>
  <r>
    <x v="0"/>
    <x v="15"/>
    <s v="AUS"/>
    <n v="23820240"/>
    <n v="780000000000"/>
    <n v="3.0760000000000001"/>
    <n v="0.129"/>
    <x v="15"/>
    <n v="7.84"/>
    <n v="1.99"/>
    <x v="15"/>
    <n v="-38.033000000000001"/>
    <n v="-7.9950000000000001"/>
    <n v="18.375"/>
    <n v="0.38200000000000001"/>
    <n v="0.27300000000000002"/>
    <n v="16.867999999999999"/>
    <n v="0.35099999999999998"/>
    <n v="0.251"/>
    <n v="174.18899999999999"/>
    <n v="7.3129999999999997"/>
    <n v="382.34500000000003"/>
    <n v="16.050999999999998"/>
    <n v="0.33400000000000002"/>
    <n v="176.624"/>
    <n v="16519.458999999999"/>
    <n v="30033.645"/>
    <n v="9345.9830000000002"/>
    <n v="201.05500000000001"/>
    <n v="1680.348"/>
    <n v="13514.188"/>
    <n v="5025.1180000000004"/>
    <n v="90.33"/>
    <n v="67234.929999999993"/>
    <n v="1.3979999999999999"/>
    <n v="10.827999999999999"/>
    <n v="0.45500000000000002"/>
    <n v="72.043999999999997"/>
    <n v="3.024"/>
    <n v="25.062000000000001"/>
    <n v="23.882000000000001"/>
    <n v="35.906999999999996"/>
    <n v="1.5069999999999999"/>
    <n v="134.80000000000001"/>
    <n v="5.6589999999999998"/>
    <n v="72.5"/>
    <n v="3.044"/>
    <n v="137.62899999999999"/>
    <n v="5.7779999999999996"/>
    <n v="0.16900000000000001"/>
    <n v="4.0270000000000001"/>
    <n v="1601.5519999999999"/>
    <n v="0.21299999999999999"/>
    <n v="1.1299999999999999"/>
    <n v="1.069"/>
    <n v="1.1839999999999999"/>
    <n v="0.496"/>
    <n v="1.0880000000000001"/>
    <n v="1.3460000000000001"/>
    <n v="1.304"/>
    <n v="1.256"/>
    <n v="0.80300000000000005"/>
    <n v="1.885"/>
    <n v="0.94199999999999995"/>
    <n v="1.1459999999999999"/>
    <n v="2.823"/>
    <n v="1.0609999999999999"/>
    <n v="0.66700000000000004"/>
    <n v="1.1539999999999999"/>
    <n v="1.33"/>
    <n v="1.613"/>
    <x v="1"/>
    <x v="3"/>
    <x v="5"/>
    <x v="1"/>
    <n v="568.87"/>
    <n v="596.98"/>
    <n v="-19.448"/>
    <n v="-4.84"/>
  </r>
  <r>
    <x v="0"/>
    <x v="16"/>
    <s v="AUS"/>
    <n v="24195706"/>
    <n v="800000000000"/>
    <n v="2.931"/>
    <n v="0.121"/>
    <x v="16"/>
    <n v="9.4710000000000001"/>
    <n v="2.3570000000000002"/>
    <x v="16"/>
    <n v="62.819000000000003"/>
    <n v="14.352"/>
    <n v="20.686"/>
    <n v="0.42499999999999999"/>
    <n v="0.312"/>
    <n v="16.997"/>
    <n v="0.35"/>
    <n v="0.25600000000000001"/>
    <n v="179.55"/>
    <n v="7.4210000000000003"/>
    <n v="372.42399999999998"/>
    <n v="15.391999999999999"/>
    <n v="0.317"/>
    <n v="179.55500000000001"/>
    <n v="16930.723000000002"/>
    <n v="30534.164000000001"/>
    <n v="9525.5319999999992"/>
    <n v="213.495"/>
    <n v="1755.402"/>
    <n v="13603.441999999999"/>
    <n v="5162.4939999999997"/>
    <n v="94.244"/>
    <n v="66407.093999999997"/>
    <n v="1.3660000000000001"/>
    <n v="12.44"/>
    <n v="0.51400000000000001"/>
    <n v="75.055000000000007"/>
    <n v="3.1019999999999999"/>
    <n v="23.742000000000001"/>
    <n v="23.905000000000001"/>
    <n v="89.254999999999995"/>
    <n v="3.6890000000000001"/>
    <n v="119.21"/>
    <n v="4.9269999999999996"/>
    <n v="58.23"/>
    <n v="2.407"/>
    <n v="137.375"/>
    <n v="5.6779999999999999"/>
    <n v="0.16200000000000001"/>
    <n v="3.9140000000000001"/>
    <n v="1606.7660000000001"/>
    <n v="0.19700000000000001"/>
    <n v="1.1579999999999999"/>
    <n v="1.25"/>
    <n v="1.25"/>
    <n v="0.48399999999999999"/>
    <n v="1.089"/>
    <n v="1.3440000000000001"/>
    <n v="1.3029999999999999"/>
    <n v="1.3029999999999999"/>
    <n v="0.81200000000000006"/>
    <n v="1.8859999999999999"/>
    <n v="0.94599999999999995"/>
    <n v="1.1519999999999999"/>
    <n v="3.2879999999999998"/>
    <n v="1.0760000000000001"/>
    <n v="1.9710000000000001"/>
    <n v="1.143"/>
    <n v="1.304"/>
    <n v="1.6020000000000001"/>
    <x v="1"/>
    <x v="3"/>
    <x v="5"/>
    <x v="1"/>
    <n v="578.39"/>
    <n v="574.45000000000005"/>
    <n v="-38.840000000000003"/>
    <n v="-9.4440000000000008"/>
  </r>
  <r>
    <x v="0"/>
    <x v="17"/>
    <s v="AUS"/>
    <n v="24590336"/>
    <n v="830000000000"/>
    <n v="3.0190000000000001"/>
    <n v="0.123"/>
    <x v="17"/>
    <n v="3.0939999999999999"/>
    <n v="0.752"/>
    <x v="17"/>
    <n v="-30.212"/>
    <n v="-6.0359999999999996"/>
    <n v="19.126000000000001"/>
    <n v="0.39"/>
    <n v="0.29399999999999998"/>
    <n v="16.850000000000001"/>
    <n v="0.34399999999999997"/>
    <n v="0.25900000000000001"/>
    <n v="176.90600000000001"/>
    <n v="7.194"/>
    <n v="377.935"/>
    <n v="15.369"/>
    <n v="0.314"/>
    <n v="182.57400000000001"/>
    <n v="17345.081999999999"/>
    <n v="31004.473000000002"/>
    <n v="9702.4380000000001"/>
    <n v="228.357"/>
    <n v="1831.614"/>
    <n v="13659.392"/>
    <n v="5301.9539999999997"/>
    <n v="98.143000000000001"/>
    <n v="65146.315999999999"/>
    <n v="1.329"/>
    <n v="14.861000000000001"/>
    <n v="0.60399999999999998"/>
    <n v="76.212000000000003"/>
    <n v="3.0990000000000002"/>
    <n v="25.346"/>
    <n v="25.48"/>
    <n v="55.948999999999998"/>
    <n v="2.2749999999999999"/>
    <n v="141.83000000000001"/>
    <n v="5.7679999999999998"/>
    <n v="80.040000000000006"/>
    <n v="3.2549999999999999"/>
    <n v="139.46100000000001"/>
    <n v="5.6710000000000003"/>
    <n v="0.159"/>
    <n v="3.899"/>
    <n v="1601.97"/>
    <n v="0.2"/>
    <n v="1.1479999999999999"/>
    <n v="1.163"/>
    <n v="1.2190000000000001"/>
    <n v="0.47299999999999998"/>
    <n v="1.0900000000000001"/>
    <n v="1.341"/>
    <n v="1.3009999999999999"/>
    <n v="1.361"/>
    <n v="0.82"/>
    <n v="1.8819999999999999"/>
    <n v="0.95"/>
    <n v="1.157"/>
    <n v="3.7909999999999999"/>
    <n v="1.0669999999999999"/>
    <n v="1.292"/>
    <n v="1.139"/>
    <n v="1.29"/>
    <n v="1.593"/>
    <x v="1"/>
    <x v="3"/>
    <x v="5"/>
    <x v="1"/>
    <n v="626.55999999999995"/>
    <n v="623.27"/>
    <n v="-36.423000000000002"/>
    <n v="-8.7899999999999991"/>
  </r>
  <r>
    <x v="0"/>
    <x v="18"/>
    <s v="AUS"/>
    <n v="24979228"/>
    <n v="860000000000"/>
    <n v="2.9420000000000002"/>
    <n v="0.11799999999999999"/>
    <x v="18"/>
    <n v="1.9259999999999999"/>
    <n v="0.46500000000000002"/>
    <x v="18"/>
    <n v="-17.347000000000001"/>
    <n v="-3.6880000000000002"/>
    <n v="18.132999999999999"/>
    <n v="0.36599999999999999"/>
    <n v="0.27900000000000003"/>
    <n v="16.664999999999999"/>
    <n v="0.33600000000000002"/>
    <n v="0.25600000000000001"/>
    <n v="169.37"/>
    <n v="6.78"/>
    <n v="365.44200000000001"/>
    <n v="14.63"/>
    <n v="0.29499999999999998"/>
    <n v="185.51599999999999"/>
    <n v="17761.363000000001"/>
    <n v="31457.434000000001"/>
    <n v="9871.81"/>
    <n v="245.28200000000001"/>
    <n v="1911.049"/>
    <n v="13696.067999999999"/>
    <n v="5445.6670000000004"/>
    <n v="102.042"/>
    <n v="65072.667999999998"/>
    <n v="1.3120000000000001"/>
    <n v="16.925999999999998"/>
    <n v="0.67800000000000005"/>
    <n v="79.435000000000002"/>
    <n v="3.18"/>
    <n v="24.716000000000001"/>
    <n v="24.872"/>
    <n v="36.677"/>
    <n v="1.468"/>
    <n v="141.41"/>
    <n v="5.6609999999999996"/>
    <n v="77.69"/>
    <n v="3.11"/>
    <n v="143.71199999999999"/>
    <n v="5.7530000000000001"/>
    <n v="0.156"/>
    <n v="3.899"/>
    <n v="1625.4649999999999"/>
    <n v="0.187"/>
    <n v="1.1299999999999999"/>
    <n v="1.105"/>
    <n v="1.149"/>
    <n v="0.46200000000000002"/>
    <n v="1.091"/>
    <n v="1.337"/>
    <n v="1.298"/>
    <n v="1.427"/>
    <n v="0.82799999999999996"/>
    <n v="1.8759999999999999"/>
    <n v="0.95499999999999996"/>
    <n v="1.1619999999999999"/>
    <n v="4.1070000000000002"/>
    <n v="1.0549999999999999"/>
    <n v="0.877"/>
    <n v="1.1719999999999999"/>
    <n v="1.2889999999999999"/>
    <n v="1.583"/>
    <x v="1"/>
    <x v="4"/>
    <x v="5"/>
    <x v="1"/>
    <n v="621.28"/>
    <n v="617.39"/>
    <n v="-50.841000000000001"/>
    <n v="-12.212999999999999"/>
  </r>
  <r>
    <x v="0"/>
    <x v="19"/>
    <s v="AUS"/>
    <n v="25357168"/>
    <n v="900000000000"/>
    <n v="3.04"/>
    <n v="0.12"/>
    <x v="19"/>
    <n v="7.2999999999999995E-2"/>
    <n v="1.7000000000000001E-2"/>
    <x v="19"/>
    <n v="-12.568"/>
    <n v="-2.7749999999999999"/>
    <n v="17.367999999999999"/>
    <n v="0.57378947368421052"/>
    <n v="0.26200000000000001"/>
    <n v="16.420000000000002"/>
    <n v="0.41694736842105257"/>
    <n v="0.248"/>
    <n v="164.471"/>
    <n v="6.4859999999999998"/>
    <n v="362.851"/>
    <n v="14.31"/>
    <n v="0.38157894736842107"/>
    <n v="188.55500000000001"/>
    <n v="18177.723000000002"/>
    <n v="31897.826000000001"/>
    <n v="10036.280000000001"/>
    <n v="265.48200000000003"/>
    <n v="1992.7429999999999"/>
    <n v="13720.103999999999"/>
    <n v="5588.7510000000002"/>
    <n v="105.91"/>
    <n v="66263.539000000004"/>
    <n v="1.5762105263157895"/>
    <n v="20.199000000000002"/>
    <n v="0.79700000000000004"/>
    <n v="81.694000000000003"/>
    <n v="3.222"/>
    <n v="23.109000000000002"/>
    <n v="23.997"/>
    <n v="24.036000000000001"/>
    <n v="0.94799999999999995"/>
    <n v="135.80000000000001"/>
    <n v="5.3550000000000004"/>
    <n v="71.459999999999994"/>
    <n v="2.8180000000000001"/>
    <n v="143.08500000000001"/>
    <n v="5.6429999999999998"/>
    <n v="0.153"/>
    <n v="3.8679999999999999"/>
    <n v="1680.2560000000001"/>
    <n v="0.188"/>
    <n v="1.123"/>
    <n v="1.0580000000000001"/>
    <n v="1.117"/>
    <n v="0.45200000000000001"/>
    <n v="1.0920000000000001"/>
    <n v="1.3320000000000001"/>
    <n v="1.2949999999999999"/>
    <n v="1.506"/>
    <n v="0.83499999999999996"/>
    <n v="1.8680000000000001"/>
    <n v="0.96"/>
    <n v="1.165"/>
    <n v="4.5990000000000002"/>
    <n v="1.0680000000000001"/>
    <n v="0.52700000000000002"/>
    <n v="1.159"/>
    <n v="1.2609999999999999"/>
    <n v="1.5680000000000001"/>
    <x v="1"/>
    <x v="4"/>
    <x v="5"/>
    <x v="1"/>
    <n v="608.49"/>
    <n v="585.98"/>
    <n v="-53.506"/>
    <n v="-12.851000000000001"/>
  </r>
  <r>
    <x v="0"/>
    <x v="20"/>
    <s v="AUS"/>
    <n v="25670052"/>
    <n v="850000000000"/>
    <n v="2.82"/>
    <n v="0.11"/>
    <x v="20"/>
    <n v="-16.434000000000001"/>
    <n v="-3.9470000000000001"/>
    <x v="20"/>
    <n v="-25.484999999999999"/>
    <n v="-5.7869999999999999"/>
    <n v="16.163"/>
    <n v="0.57378947368421052"/>
    <n v="0.26100000000000001"/>
    <n v="15.579000000000001"/>
    <n v="0.41694736842105257"/>
    <n v="0.252"/>
    <n v="156.143"/>
    <n v="6.0830000000000002"/>
    <n v="354.53399999999999"/>
    <n v="13.811"/>
    <n v="0.38157894736842107"/>
    <n v="191.375"/>
    <n v="18577.643"/>
    <n v="32312.734"/>
    <n v="10192.424000000001"/>
    <n v="282.75400000000002"/>
    <n v="2077.2139999999999"/>
    <n v="13735.09"/>
    <n v="5724.2280000000001"/>
    <n v="109.648"/>
    <n v="61826.211000000003"/>
    <n v="1.5762105263157895"/>
    <n v="17.273"/>
    <n v="0.67300000000000004"/>
    <n v="84.471999999999994"/>
    <n v="3.2909999999999999"/>
    <n v="27.578000000000003"/>
    <n v="28.274750000000001"/>
    <n v="14.986000000000001"/>
    <n v="0.58399999999999996"/>
    <n v="139.066"/>
    <n v="6.4137000000000004"/>
    <n v="79.390000000000015"/>
    <n v="3.6764999999999994"/>
    <n v="135.476"/>
    <n v="5.2779999999999996"/>
    <n v="0.14599999999999999"/>
    <n v="3.738"/>
    <n v="1587.0820000000001"/>
    <n v="0.17199999999999999"/>
    <n v="1.1339999999999999"/>
    <n v="1.0549999999999999"/>
    <n v="1.1020000000000001"/>
    <n v="0.441"/>
    <n v="1.093"/>
    <n v="1.3280000000000001"/>
    <n v="1.2909999999999999"/>
    <n v="1.5680000000000001"/>
    <n v="0.84399999999999997"/>
    <n v="1.86"/>
    <n v="0.96399999999999997"/>
    <n v="1.1679999999999999"/>
    <n v="4.2380000000000004"/>
    <n v="1.1180000000000001"/>
    <n v="0.36899999999999999"/>
    <n v="1.21"/>
    <n v="1.262"/>
    <n v="1.552"/>
    <x v="1"/>
    <x v="4"/>
    <x v="6"/>
    <x v="1"/>
    <n v="613.47249999999997"/>
    <n v="599.93550000000005"/>
    <n v="-45.387999999999998"/>
    <n v="-11.349"/>
  </r>
  <r>
    <x v="0"/>
    <x v="21"/>
    <s v="AUS"/>
    <n v="25921094"/>
    <n v="910000000000"/>
    <n v="2.82"/>
    <n v="0.109"/>
    <x v="21"/>
    <n v="-8.7349999999999994"/>
    <n v="-2.1840000000000002"/>
    <x v="21"/>
    <n v="-15.77"/>
    <n v="-3.8010000000000002"/>
    <n v="15.398"/>
    <n v="0.57378947368421052"/>
    <n v="0.251"/>
    <n v="15.090999999999999"/>
    <n v="0.41694736842105257"/>
    <n v="0.246"/>
    <n v="150.958"/>
    <n v="5.8239999999999998"/>
    <n v="361.07776190476187"/>
    <n v="16.402095238095235"/>
    <n v="0.38157894736842107"/>
    <n v="194.196"/>
    <n v="18968.830000000002"/>
    <n v="32711.873"/>
    <n v="10343.382"/>
    <n v="300.02699999999999"/>
    <n v="2154.4560000000001"/>
    <n v="13743.040999999999"/>
    <n v="5863.3829999999998"/>
    <n v="113.386"/>
    <n v="61439.91"/>
    <n v="1.5762105263157895"/>
    <n v="17.273"/>
    <n v="0.66600000000000004"/>
    <n v="77.242000000000004"/>
    <n v="2.98"/>
    <n v="27.578000000000003"/>
    <n v="28.274750000000001"/>
    <n v="7.9509999999999996"/>
    <n v="0.307"/>
    <n v="139.066"/>
    <n v="6.4137000000000004"/>
    <n v="79.390000000000015"/>
    <n v="3.6764999999999994"/>
    <n v="139.15600000000001"/>
    <n v="5.3680000000000003"/>
    <n v="0.14399999999999999"/>
    <n v="3.738"/>
    <n v="1592.59"/>
    <n v="0.16900000000000001"/>
    <n v="1.054"/>
    <n v="0.97199999999999998"/>
    <n v="1.008"/>
    <n v="0.43099999999999999"/>
    <n v="1.0920000000000001"/>
    <n v="1.3220000000000001"/>
    <n v="1.286"/>
    <n v="1.6259999999999999"/>
    <n v="0.84799999999999998"/>
    <n v="1.851"/>
    <n v="0.96799999999999997"/>
    <n v="1.171"/>
    <n v="4.1470000000000002"/>
    <n v="0.97499999999999998"/>
    <n v="0.20200000000000001"/>
    <n v="1.1759999999999999"/>
    <n v="1.262"/>
    <n v="1.5349999999999999"/>
    <x v="1"/>
    <x v="4"/>
    <x v="6"/>
    <x v="1"/>
    <n v="613.47249999999997"/>
    <n v="599.93550000000005"/>
    <n v="-33.054047619047616"/>
    <n v="-8.50090476190476"/>
  </r>
  <r>
    <x v="1"/>
    <x v="0"/>
    <s v="AUT"/>
    <n v="8010425"/>
    <n v="200000000000"/>
    <n v="1.712"/>
    <n v="0.214"/>
    <x v="22"/>
    <n v="0.499"/>
    <n v="0.76"/>
    <x v="22"/>
    <n v="-0.85699999999999998"/>
    <n v="-1.3160000000000001"/>
    <n v="8.0250000000000004"/>
    <n v="0.22900000000000001"/>
    <n v="0.16400000000000001"/>
    <n v="8.2579999999999991"/>
    <n v="0.23599999999999999"/>
    <n v="0.16900000000000001"/>
    <n v="15.753"/>
    <n v="1.9670000000000001"/>
    <n v="91.796999999999997"/>
    <n v="11.46"/>
    <n v="0.32700000000000001"/>
    <n v="102.26900000000001"/>
    <n v="4098.2920000000004"/>
    <n v="4316.6660000000002"/>
    <n v="2426.2240000000002"/>
    <n v="1.37"/>
    <n v="381.26299999999998"/>
    <n v="246.697"/>
    <n v="1175.6769999999999"/>
    <n v="11.488"/>
    <n v="48863.281000000003"/>
    <n v="1.3959999999999999"/>
    <n v="0.16500000000000001"/>
    <n v="2.1000000000000001E-2"/>
    <n v="15.266"/>
    <n v="1.9059999999999999"/>
    <n v="9.8179999999999996"/>
    <n v="8.1370000000000005"/>
    <n v="-1.869"/>
    <n v="-0.23300000000000001"/>
    <n v="9.2799999999999994"/>
    <n v="1.1579999999999999"/>
    <n v="4.66"/>
    <n v="0.58199999999999996"/>
    <n v="32.162999999999997"/>
    <n v="4.0149999999999997"/>
    <n v="0.13600000000000001"/>
    <n v="1.0920000000000001"/>
    <n v="391.416"/>
    <n v="0.23699999999999999"/>
    <n v="0.26"/>
    <n v="0.21"/>
    <n v="0.17100000000000001"/>
    <n v="0.55500000000000005"/>
    <n v="0.39200000000000002"/>
    <n v="0.25600000000000001"/>
    <n v="0.46200000000000002"/>
    <n v="1.2999999999999999E-2"/>
    <n v="0.312"/>
    <n v="3.7999999999999999E-2"/>
    <n v="0.32200000000000001"/>
    <n v="0.28399999999999997"/>
    <n v="5.8999999999999997E-2"/>
    <n v="0.32300000000000001"/>
    <n v="-3.6999999999999998E-2"/>
    <n v="0.312"/>
    <n v="0.505"/>
    <n v="0.21299999999999999"/>
    <x v="2"/>
    <x v="5"/>
    <x v="7"/>
    <x v="2"/>
    <n v="65.180000000000007"/>
    <n v="78.650000000000006"/>
    <n v="25.648"/>
    <n v="38.771999999999998"/>
  </r>
  <r>
    <x v="1"/>
    <x v="1"/>
    <s v="AUT"/>
    <n v="8039633"/>
    <n v="205000000000"/>
    <n v="1.72"/>
    <n v="0.214"/>
    <x v="23"/>
    <n v="4"/>
    <n v="6.0460000000000003"/>
    <x v="23"/>
    <n v="3.7069999999999999"/>
    <n v="5.766"/>
    <n v="8.4570000000000007"/>
    <n v="0.23799999999999999"/>
    <n v="0.16800000000000001"/>
    <n v="8.7249999999999996"/>
    <n v="0.246"/>
    <n v="0.17299999999999999"/>
    <n v="16.564"/>
    <n v="2.06"/>
    <n v="96.438000000000002"/>
    <n v="11.994999999999999"/>
    <n v="0.33800000000000002"/>
    <n v="103.989"/>
    <n v="4168.4409999999998"/>
    <n v="4384.6540000000005"/>
    <n v="2442.788"/>
    <n v="1.5529999999999999"/>
    <n v="397.42"/>
    <n v="244.535"/>
    <n v="1210.087"/>
    <n v="12.603"/>
    <n v="50421.105000000003"/>
    <n v="1.421"/>
    <n v="0.183"/>
    <n v="2.3E-2"/>
    <n v="16.158000000000001"/>
    <n v="2.0099999999999998"/>
    <n v="10.324"/>
    <n v="9.5579999999999998"/>
    <n v="-2.1619999999999999"/>
    <n v="-0.26900000000000002"/>
    <n v="9.17"/>
    <n v="1.141"/>
    <n v="4.55"/>
    <n v="0.56599999999999995"/>
    <n v="34.411000000000001"/>
    <n v="4.28"/>
    <n v="0.13900000000000001"/>
    <n v="1.1140000000000001"/>
    <n v="405.36700000000002"/>
    <n v="0.22800000000000001"/>
    <n v="0.27300000000000002"/>
    <n v="0.224"/>
    <n v="0.17899999999999999"/>
    <n v="0.54200000000000004"/>
    <n v="0.38900000000000001"/>
    <n v="0.25600000000000001"/>
    <n v="0.45700000000000002"/>
    <n v="1.4E-2"/>
    <n v="0.313"/>
    <n v="3.7999999999999999E-2"/>
    <n v="0.32200000000000001"/>
    <n v="0.29599999999999999"/>
    <n v="6.5000000000000002E-2"/>
    <n v="0.33800000000000002"/>
    <n v="-4.5999999999999999E-2"/>
    <n v="0.33100000000000002"/>
    <n v="0.52300000000000002"/>
    <n v="0.21199999999999999"/>
    <x v="2"/>
    <x v="5"/>
    <x v="7"/>
    <x v="2"/>
    <n v="76.84"/>
    <n v="83"/>
    <n v="26.289000000000001"/>
    <n v="37.475000000000001"/>
  </r>
  <r>
    <x v="1"/>
    <x v="2"/>
    <s v="AUT"/>
    <n v="8078994"/>
    <n v="210000000000"/>
    <n v="1.736"/>
    <n v="0.215"/>
    <x v="24"/>
    <n v="1.804"/>
    <n v="2.5720000000000001"/>
    <x v="24"/>
    <n v="1.841"/>
    <n v="2.7069999999999999"/>
    <n v="8.6430000000000007"/>
    <n v="0.24"/>
    <n v="0.17199999999999999"/>
    <n v="8.9060000000000006"/>
    <n v="0.247"/>
    <n v="0.17699999999999999"/>
    <n v="16.736999999999998"/>
    <n v="2.0720000000000001"/>
    <n v="95.01"/>
    <n v="11.76"/>
    <n v="0.32600000000000001"/>
    <n v="105.72499999999999"/>
    <n v="4240.3950000000004"/>
    <n v="4454.482"/>
    <n v="2459.5250000000001"/>
    <n v="1.72"/>
    <n v="413.49099999999999"/>
    <n v="242.41"/>
    <n v="1246.145"/>
    <n v="13.79"/>
    <n v="50254.641000000003"/>
    <n v="1.3939999999999999"/>
    <n v="0.16700000000000001"/>
    <n v="2.1000000000000001E-2"/>
    <n v="16.07"/>
    <n v="1.9890000000000001"/>
    <n v="10.438000000000001"/>
    <n v="9.6760000000000002"/>
    <n v="-2.125"/>
    <n v="-0.26300000000000001"/>
    <n v="9.0500000000000007"/>
    <n v="1.1200000000000001"/>
    <n v="4.47"/>
    <n v="0.55300000000000005"/>
    <n v="36.057000000000002"/>
    <n v="4.4630000000000001"/>
    <n v="0.14699999999999999"/>
    <n v="1.1870000000000001"/>
    <n v="406.00700000000001"/>
    <n v="0.218"/>
    <n v="0.27400000000000002"/>
    <n v="0.222"/>
    <n v="0.17299999999999999"/>
    <n v="0.52900000000000003"/>
    <n v="0.38600000000000001"/>
    <n v="0.255"/>
    <n v="0.45200000000000001"/>
    <n v="1.4999999999999999E-2"/>
    <n v="0.314"/>
    <n v="3.6999999999999998E-2"/>
    <n v="0.32200000000000001"/>
    <n v="0.308"/>
    <n v="5.6000000000000001E-2"/>
    <n v="0.32800000000000001"/>
    <n v="-4.1000000000000002E-2"/>
    <n v="0.34699999999999998"/>
    <n v="0.55000000000000004"/>
    <n v="0.21099999999999999"/>
    <x v="2"/>
    <x v="5"/>
    <x v="7"/>
    <x v="2"/>
    <n v="78.17"/>
    <n v="84.33"/>
    <n v="23.056000000000001"/>
    <n v="32.042999999999999"/>
  </r>
  <r>
    <x v="1"/>
    <x v="3"/>
    <s v="AUT"/>
    <n v="8120105"/>
    <n v="215000000000"/>
    <n v="1.754"/>
    <n v="0.216"/>
    <x v="25"/>
    <n v="5.5069999999999997"/>
    <n v="7.6539999999999999"/>
    <x v="25"/>
    <n v="6.68"/>
    <n v="9.5660000000000007"/>
    <n v="9.4220000000000006"/>
    <n v="0.26"/>
    <n v="0.186"/>
    <n v="9.5389999999999997"/>
    <n v="0.26300000000000001"/>
    <n v="0.189"/>
    <n v="18.023"/>
    <n v="2.2200000000000002"/>
    <n v="100.983"/>
    <n v="12.436"/>
    <n v="0.34300000000000003"/>
    <n v="107.479"/>
    <n v="4317.8559999999998"/>
    <n v="4530.991"/>
    <n v="2477.547"/>
    <n v="1.9039999999999999"/>
    <n v="430.75900000000001"/>
    <n v="241.458"/>
    <n v="1285.2260000000001"/>
    <n v="14.939"/>
    <n v="50523.203000000001"/>
    <n v="1.393"/>
    <n v="0.184"/>
    <n v="2.3E-2"/>
    <n v="17.268000000000001"/>
    <n v="2.1269999999999998"/>
    <n v="11.016"/>
    <n v="10.256"/>
    <n v="-0.95299999999999996"/>
    <n v="-0.11700000000000001"/>
    <n v="8.9"/>
    <n v="1.0960000000000001"/>
    <n v="4.4800000000000004"/>
    <n v="0.55200000000000005"/>
    <n v="39.082000000000001"/>
    <n v="4.8129999999999997"/>
    <n v="0.14199999999999999"/>
    <n v="1.1499999999999999"/>
    <n v="410.25400000000002"/>
    <n v="0.20599999999999999"/>
    <n v="0.28000000000000003"/>
    <n v="0.23"/>
    <n v="0.17100000000000001"/>
    <n v="0.51600000000000001"/>
    <n v="0.38400000000000001"/>
    <n v="0.255"/>
    <n v="0.44700000000000001"/>
    <n v="1.6E-2"/>
    <n v="0.315"/>
    <n v="3.6999999999999998E-2"/>
    <n v="0.32400000000000001"/>
    <n v="0.318"/>
    <n v="6.0999999999999999E-2"/>
    <n v="0.34"/>
    <n v="-1.7000000000000001E-2"/>
    <n v="0.36599999999999999"/>
    <n v="0.52200000000000002"/>
    <n v="0.21"/>
    <x v="2"/>
    <x v="5"/>
    <x v="7"/>
    <x v="2"/>
    <n v="83.28"/>
    <n v="89.45"/>
    <n v="23.521999999999998"/>
    <n v="30.367000000000001"/>
  </r>
  <r>
    <x v="1"/>
    <x v="4"/>
    <s v="AUT"/>
    <n v="8171215"/>
    <n v="220000000000"/>
    <n v="1.79"/>
    <n v="0.219"/>
    <x v="26"/>
    <n v="0.217"/>
    <n v="0.28100000000000003"/>
    <x v="26"/>
    <n v="-0.36899999999999999"/>
    <n v="-0.48199999999999998"/>
    <n v="9.3179999999999996"/>
    <n v="0.251"/>
    <n v="0.182"/>
    <n v="9.5060000000000002"/>
    <n v="0.25600000000000001"/>
    <n v="0.186"/>
    <n v="17.765999999999998"/>
    <n v="2.1739999999999999"/>
    <n v="104.724"/>
    <n v="12.816000000000001"/>
    <n v="0.34499999999999997"/>
    <n v="109.26900000000001"/>
    <n v="4395.5339999999997"/>
    <n v="4607.13"/>
    <n v="2495.3130000000001"/>
    <n v="2.069"/>
    <n v="448.42099999999999"/>
    <n v="239.91900000000001"/>
    <n v="1324.326"/>
    <n v="16.134"/>
    <n v="51139.311999999998"/>
    <n v="1.3759999999999999"/>
    <n v="0.16500000000000001"/>
    <n v="0.02"/>
    <n v="17.661999999999999"/>
    <n v="2.1619999999999999"/>
    <n v="11.047000000000001"/>
    <n v="10.292999999999999"/>
    <n v="-1.5389999999999999"/>
    <n v="-0.188"/>
    <n v="8.81"/>
    <n v="1.0780000000000001"/>
    <n v="3.93"/>
    <n v="0.48099999999999998"/>
    <n v="39.1"/>
    <n v="4.7850000000000001"/>
    <n v="0.14599999999999999"/>
    <n v="1.1950000000000001"/>
    <n v="417.87"/>
    <n v="0.19700000000000001"/>
    <n v="0.27100000000000002"/>
    <n v="0.224"/>
    <n v="0.16300000000000001"/>
    <n v="0.503"/>
    <n v="0.38100000000000001"/>
    <n v="0.254"/>
    <n v="0.441"/>
    <n v="1.7000000000000001E-2"/>
    <n v="0.316"/>
    <n v="3.5999999999999997E-2"/>
    <n v="0.32400000000000001"/>
    <n v="0.32800000000000001"/>
    <n v="5.0999999999999997E-2"/>
    <n v="0.33600000000000002"/>
    <n v="-2.9000000000000001E-2"/>
    <n v="0.35399999999999998"/>
    <n v="0.51700000000000002"/>
    <n v="0.20799999999999999"/>
    <x v="2"/>
    <x v="5"/>
    <x v="8"/>
    <x v="2"/>
    <n v="84.11"/>
    <n v="90.27"/>
    <n v="27.045000000000002"/>
    <n v="34.817"/>
  </r>
  <r>
    <x v="1"/>
    <x v="5"/>
    <s v="AUT"/>
    <n v="8227034"/>
    <n v="225000000000"/>
    <n v="1.7969999999999999"/>
    <n v="0.218"/>
    <x v="27"/>
    <n v="1.4"/>
    <n v="1.802"/>
    <x v="27"/>
    <n v="1.107"/>
    <n v="1.454"/>
    <n v="9.3889999999999993"/>
    <n v="0.248"/>
    <n v="0.182"/>
    <n v="9.6120000000000001"/>
    <n v="0.254"/>
    <n v="0.186"/>
    <n v="17.861999999999998"/>
    <n v="2.1709999999999998"/>
    <n v="106.78700000000001"/>
    <n v="12.98"/>
    <n v="0.34300000000000003"/>
    <n v="111.06699999999999"/>
    <n v="4474.6120000000001"/>
    <n v="4684.3760000000002"/>
    <n v="2513.1750000000002"/>
    <n v="2.2290000000000001"/>
    <n v="467.12200000000001"/>
    <n v="238.08699999999999"/>
    <n v="1363.7190000000001"/>
    <n v="17.298999999999999"/>
    <n v="51714.718999999997"/>
    <n v="1.3660000000000001"/>
    <n v="0.16"/>
    <n v="1.9E-2"/>
    <n v="18.701000000000001"/>
    <n v="2.2730000000000001"/>
    <n v="10.981999999999999"/>
    <n v="10.233000000000001"/>
    <n v="-1.8320000000000001"/>
    <n v="-0.223"/>
    <n v="8.6300000000000008"/>
    <n v="1.0489999999999999"/>
    <n v="3.97"/>
    <n v="0.48299999999999998"/>
    <n v="39.393000000000001"/>
    <n v="4.7880000000000003"/>
    <n v="0.14199999999999999"/>
    <n v="1.165"/>
    <n v="425.459"/>
    <n v="0.186"/>
    <n v="0.26700000000000002"/>
    <n v="0.22500000000000001"/>
    <n v="0.155"/>
    <n v="0.48899999999999999"/>
    <n v="0.378"/>
    <n v="0.254"/>
    <n v="0.435"/>
    <n v="1.7999999999999999E-2"/>
    <n v="0.317"/>
    <n v="3.5999999999999997E-2"/>
    <n v="0.32500000000000001"/>
    <n v="0.33500000000000002"/>
    <n v="4.5999999999999999E-2"/>
    <n v="0.34799999999999998"/>
    <n v="-3.9E-2"/>
    <n v="0.35399999999999998"/>
    <n v="0.48199999999999998"/>
    <n v="0.20699999999999999"/>
    <x v="2"/>
    <x v="5"/>
    <x v="8"/>
    <x v="2"/>
    <n v="84.19"/>
    <n v="90.35"/>
    <n v="27.709"/>
    <n v="35.04"/>
  </r>
  <r>
    <x v="1"/>
    <x v="6"/>
    <s v="AUT"/>
    <n v="8267771"/>
    <n v="230000000000"/>
    <n v="1.954"/>
    <n v="0.23599999999999999"/>
    <x v="28"/>
    <n v="-2.2719999999999998"/>
    <n v="-2.8730000000000002"/>
    <x v="28"/>
    <n v="-1.6850000000000001"/>
    <n v="-2.1819999999999999"/>
    <n v="9.1389999999999993"/>
    <n v="0.23400000000000001"/>
    <n v="0.17899999999999999"/>
    <n v="9.2899999999999991"/>
    <n v="0.23799999999999999"/>
    <n v="0.182"/>
    <n v="17.864999999999998"/>
    <n v="2.161"/>
    <n v="110.087"/>
    <n v="13.315"/>
    <n v="0.34100000000000003"/>
    <n v="113.021"/>
    <n v="4551.4179999999997"/>
    <n v="4759.9369999999999"/>
    <n v="2531.04"/>
    <n v="2.41"/>
    <n v="484.61900000000003"/>
    <n v="236.84100000000001"/>
    <n v="1401.8520000000001"/>
    <n v="18.477"/>
    <n v="50921.684000000001"/>
    <n v="1.302"/>
    <n v="0.18"/>
    <n v="2.1999999999999999E-2"/>
    <n v="17.497"/>
    <n v="2.1160000000000001"/>
    <n v="10.656000000000001"/>
    <n v="9.91"/>
    <n v="-1.246"/>
    <n v="-0.151"/>
    <n v="8.49"/>
    <n v="1.0269999999999999"/>
    <n v="3.96"/>
    <n v="0.47899999999999998"/>
    <n v="38.131999999999998"/>
    <n v="4.6120000000000001"/>
    <n v="0.14199999999999999"/>
    <n v="1.177"/>
    <n v="421.00900000000001"/>
    <n v="0.186"/>
    <n v="0.251"/>
    <n v="0.21199999999999999"/>
    <n v="0.14699999999999999"/>
    <n v="0.47599999999999998"/>
    <n v="0.375"/>
    <n v="0.253"/>
    <n v="0.42899999999999999"/>
    <n v="1.9E-2"/>
    <n v="0.317"/>
    <n v="3.5000000000000003E-2"/>
    <n v="0.32600000000000001"/>
    <n v="0.34100000000000003"/>
    <n v="5.1999999999999998E-2"/>
    <n v="0.318"/>
    <n v="-2.5000000000000001E-2"/>
    <n v="0.33900000000000002"/>
    <n v="0.46600000000000003"/>
    <n v="0.20599999999999999"/>
    <x v="2"/>
    <x v="5"/>
    <x v="8"/>
    <x v="2"/>
    <n v="81.93"/>
    <n v="88.1"/>
    <n v="33.28"/>
    <n v="43.33"/>
  </r>
  <r>
    <x v="1"/>
    <x v="7"/>
    <s v="AUT"/>
    <n v="8294720"/>
    <n v="235000000000"/>
    <n v="2.1309999999999998"/>
    <n v="0.25700000000000001"/>
    <x v="29"/>
    <n v="-2.7"/>
    <n v="-3.5150000000000001"/>
    <x v="29"/>
    <n v="-2.1869999999999998"/>
    <n v="-2.8940000000000001"/>
    <n v="8.8460000000000001"/>
    <n v="0.218"/>
    <n v="0.17799999999999999"/>
    <n v="8.9339999999999993"/>
    <n v="0.22"/>
    <n v="0.18"/>
    <n v="17.454999999999998"/>
    <n v="2.1040000000000001"/>
    <n v="105.599"/>
    <n v="12.731"/>
    <n v="0.314"/>
    <n v="115.152"/>
    <n v="4625.5249999999996"/>
    <n v="4833.3109999999997"/>
    <n v="2548.4949999999999"/>
    <n v="2.5950000000000002"/>
    <n v="501.11399999999998"/>
    <n v="236.108"/>
    <n v="1438.4749999999999"/>
    <n v="19.693999999999999"/>
    <n v="49669.195"/>
    <n v="1.2250000000000001"/>
    <n v="0.185"/>
    <n v="2.1999999999999999E-2"/>
    <n v="16.495000000000001"/>
    <n v="1.9890000000000001"/>
    <n v="10.255000000000001"/>
    <n v="9.5109999999999992"/>
    <n v="-0.73299999999999998"/>
    <n v="-8.7999999999999995E-2"/>
    <n v="8.33"/>
    <n v="1.004"/>
    <n v="3.87"/>
    <n v="0.46700000000000003"/>
    <n v="36.624000000000002"/>
    <n v="4.415"/>
    <n v="0.14699999999999999"/>
    <n v="1.2170000000000001"/>
    <n v="411.99200000000002"/>
    <n v="0.189"/>
    <n v="0.23499999999999999"/>
    <n v="0.20399999999999999"/>
    <n v="0.13700000000000001"/>
    <n v="0.46300000000000002"/>
    <n v="0.371"/>
    <n v="0.252"/>
    <n v="0.42299999999999999"/>
    <n v="0.02"/>
    <n v="0.316"/>
    <n v="3.5000000000000003E-2"/>
    <n v="0.32600000000000001"/>
    <n v="0.34699999999999998"/>
    <n v="5.0999999999999997E-2"/>
    <n v="0.28999999999999998"/>
    <n v="-1.7000000000000001E-2"/>
    <n v="0.32500000000000001"/>
    <n v="0.46899999999999997"/>
    <n v="0.20399999999999999"/>
    <x v="2"/>
    <x v="5"/>
    <x v="8"/>
    <x v="2"/>
    <n v="78.89"/>
    <n v="85.06"/>
    <n v="31.492000000000001"/>
    <n v="42.496000000000002"/>
  </r>
  <r>
    <x v="1"/>
    <x v="8"/>
    <s v="AUT"/>
    <n v="8321134"/>
    <n v="240000000000"/>
    <n v="2.133"/>
    <n v="0.25600000000000001"/>
    <x v="30"/>
    <n v="-0.625"/>
    <n v="-0.84299999999999997"/>
    <x v="30"/>
    <n v="-0.222"/>
    <n v="-0.30199999999999999"/>
    <n v="8.7910000000000004"/>
    <n v="0.21299999999999999"/>
    <n v="0.17399999999999999"/>
    <n v="8.8309999999999995"/>
    <n v="0.214"/>
    <n v="0.17499999999999999"/>
    <n v="17.027999999999999"/>
    <n v="2.0459999999999998"/>
    <n v="103.654"/>
    <n v="12.457000000000001"/>
    <n v="0.30199999999999999"/>
    <n v="117.285"/>
    <n v="4699.0069999999996"/>
    <n v="4906.4629999999997"/>
    <n v="2565.5239999999999"/>
    <n v="2.7570000000000001"/>
    <n v="518.54999999999995"/>
    <n v="235.77799999999999"/>
    <n v="1473.9559999999999"/>
    <n v="20.934999999999999"/>
    <n v="50475.008000000002"/>
    <n v="1.2250000000000001"/>
    <n v="0.16200000000000001"/>
    <n v="0.02"/>
    <n v="17.436"/>
    <n v="2.0950000000000002"/>
    <n v="10.169"/>
    <n v="9.4290000000000003"/>
    <n v="-0.33"/>
    <n v="-0.04"/>
    <n v="8.25"/>
    <n v="0.99099999999999999"/>
    <n v="4"/>
    <n v="0.48099999999999998"/>
    <n v="35.481000000000002"/>
    <n v="4.2640000000000002"/>
    <n v="0.14899999999999999"/>
    <n v="1.242"/>
    <n v="420.00900000000001"/>
    <n v="0.186"/>
    <n v="0.22900000000000001"/>
    <n v="0.19900000000000001"/>
    <n v="0.129"/>
    <n v="0.45100000000000001"/>
    <n v="0.36799999999999999"/>
    <n v="0.251"/>
    <n v="0.41699999999999998"/>
    <n v="2.1000000000000001E-2"/>
    <n v="0.315"/>
    <n v="3.5000000000000003E-2"/>
    <n v="0.32500000000000001"/>
    <n v="0.35299999999999998"/>
    <n v="4.2999999999999997E-2"/>
    <n v="0.29699999999999999"/>
    <n v="-7.0000000000000001E-3"/>
    <n v="0.315"/>
    <n v="0.47799999999999998"/>
    <n v="0.20300000000000001"/>
    <x v="2"/>
    <x v="5"/>
    <x v="8"/>
    <x v="2"/>
    <n v="78.459999999999994"/>
    <n v="84.62"/>
    <n v="30.172999999999998"/>
    <n v="41.061"/>
  </r>
  <r>
    <x v="1"/>
    <x v="9"/>
    <s v="AUT"/>
    <n v="8342939"/>
    <n v="235000000000"/>
    <n v="1.7989999999999999"/>
    <n v="0.216"/>
    <x v="31"/>
    <n v="-6.1829999999999998"/>
    <n v="-8.4149999999999991"/>
    <x v="31"/>
    <n v="-6.9160000000000004"/>
    <n v="-9.4540000000000006"/>
    <n v="7.9390000000000001"/>
    <n v="0.2"/>
    <n v="0.16300000000000001"/>
    <n v="8.0670000000000002"/>
    <n v="0.20300000000000001"/>
    <n v="0.16500000000000001"/>
    <n v="12.833"/>
    <n v="1.538"/>
    <n v="95.269000000000005"/>
    <n v="11.419"/>
    <n v="0.28799999999999998"/>
    <n v="119.083"/>
    <n v="4766.3059999999996"/>
    <n v="4972.6989999999996"/>
    <n v="2578.357"/>
    <n v="2.9620000000000002"/>
    <n v="535.58600000000001"/>
    <n v="234.71600000000001"/>
    <n v="1508.3720000000001"/>
    <n v="21.946000000000002"/>
    <n v="48765.184000000001"/>
    <n v="1.228"/>
    <n v="0.20499999999999999"/>
    <n v="2.5000000000000001E-2"/>
    <n v="17.036000000000001"/>
    <n v="2.0419999999999998"/>
    <n v="9.3140000000000001"/>
    <n v="8.5760000000000005"/>
    <n v="-1.0629999999999999"/>
    <n v="-0.127"/>
    <n v="8.07"/>
    <n v="0.96699999999999997"/>
    <n v="3.77"/>
    <n v="0.45200000000000001"/>
    <n v="34.415999999999997"/>
    <n v="4.125"/>
    <n v="0.121"/>
    <n v="1.0109999999999999"/>
    <n v="406.84500000000003"/>
    <n v="0.153"/>
    <n v="0.21299999999999999"/>
    <n v="0.18099999999999999"/>
    <n v="9.9000000000000005E-2"/>
    <n v="0.438"/>
    <n v="0.36399999999999999"/>
    <n v="0.25"/>
    <n v="0.41"/>
    <n v="2.1999999999999999E-2"/>
    <n v="0.315"/>
    <n v="3.4000000000000002E-2"/>
    <n v="0.32500000000000001"/>
    <n v="0.35499999999999998"/>
    <n v="5.3999999999999999E-2"/>
    <n v="0.29599999999999999"/>
    <n v="-2.1000000000000001E-2"/>
    <n v="0.313"/>
    <n v="0.41499999999999998"/>
    <n v="0.20100000000000001"/>
    <x v="2"/>
    <x v="5"/>
    <x v="8"/>
    <x v="2"/>
    <n v="71.55"/>
    <n v="77.709999999999994"/>
    <n v="27.971"/>
    <n v="41.561999999999998"/>
  </r>
  <r>
    <x v="1"/>
    <x v="10"/>
    <s v="AUT"/>
    <n v="8362829"/>
    <n v="240000000000"/>
    <n v="1.6220000000000001"/>
    <n v="0.19400000000000001"/>
    <x v="32"/>
    <n v="4.7080000000000002"/>
    <n v="6.9950000000000001"/>
    <x v="32"/>
    <n v="4.4509999999999996"/>
    <n v="6.72"/>
    <n v="8.4529999999999994"/>
    <n v="0.20899999999999999"/>
    <n v="0.16800000000000001"/>
    <n v="8.61"/>
    <n v="0.21199999999999999"/>
    <n v="0.17100000000000001"/>
    <n v="15.500999999999999"/>
    <n v="1.8540000000000001"/>
    <n v="101.24299999999999"/>
    <n v="12.106"/>
    <n v="0.29899999999999999"/>
    <n v="120.705"/>
    <n v="4838.3119999999999"/>
    <n v="5043.3860000000004"/>
    <n v="2593.8580000000002"/>
    <n v="3.145"/>
    <n v="554.36599999999999"/>
    <n v="233.39699999999999"/>
    <n v="1543.17"/>
    <n v="23.068000000000001"/>
    <n v="50240.961000000003"/>
    <n v="1.24"/>
    <n v="0.184"/>
    <n v="2.1999999999999999E-2"/>
    <n v="18.779"/>
    <n v="2.246"/>
    <n v="9.9860000000000007"/>
    <n v="9.2479999999999993"/>
    <n v="-1.319"/>
    <n v="-0.158"/>
    <n v="8.11"/>
    <n v="0.97"/>
    <n v="3.78"/>
    <n v="0.45200000000000001"/>
    <n v="34.798000000000002"/>
    <n v="4.1609999999999996"/>
    <n v="0.13400000000000001"/>
    <n v="1.1220000000000001"/>
    <n v="420.15699999999998"/>
    <n v="0.129"/>
    <n v="0.216"/>
    <n v="0.185"/>
    <n v="0.111"/>
    <n v="0.42399999999999999"/>
    <n v="0.36"/>
    <n v="0.248"/>
    <n v="0.40400000000000003"/>
    <n v="2.1999999999999999E-2"/>
    <n v="0.314"/>
    <n v="3.4000000000000002E-2"/>
    <n v="0.32500000000000001"/>
    <n v="0.35899999999999999"/>
    <n v="4.8000000000000001E-2"/>
    <n v="0.30299999999999999"/>
    <n v="-2.7E-2"/>
    <n v="0.30599999999999999"/>
    <n v="0.45600000000000002"/>
    <n v="0.2"/>
    <x v="2"/>
    <x v="5"/>
    <x v="8"/>
    <x v="2"/>
    <n v="77.34"/>
    <n v="83.51"/>
    <n v="29.236000000000001"/>
    <n v="40.601999999999997"/>
  </r>
  <r>
    <x v="1"/>
    <x v="11"/>
    <s v="AUT"/>
    <n v="8391201"/>
    <n v="245000000000"/>
    <n v="1.6659999999999999"/>
    <n v="0.19900000000000001"/>
    <x v="33"/>
    <n v="-2.113"/>
    <n v="-2.9350000000000001"/>
    <x v="33"/>
    <n v="-2.0030000000000001"/>
    <n v="-2.8340000000000001"/>
    <n v="8.1850000000000005"/>
    <n v="0.19600000000000001"/>
    <n v="0.17299999999999999"/>
    <n v="8.3290000000000006"/>
    <n v="0.2"/>
    <n v="0.17599999999999999"/>
    <n v="15.819000000000001"/>
    <n v="1.885"/>
    <n v="103.163"/>
    <n v="12.294"/>
    <n v="0.29499999999999998"/>
    <n v="122.371"/>
    <n v="4908.2060000000001"/>
    <n v="5112.07"/>
    <n v="2609.6770000000001"/>
    <n v="3.3250000000000002"/>
    <n v="572.09699999999998"/>
    <n v="232.18799999999999"/>
    <n v="1576.4549999999999"/>
    <n v="24.280999999999999"/>
    <n v="47200.483999999997"/>
    <n v="1.1319999999999999"/>
    <n v="0.18"/>
    <n v="2.1000000000000001E-2"/>
    <n v="17.731000000000002"/>
    <n v="2.113"/>
    <n v="9.7159999999999993"/>
    <n v="8.8740000000000006"/>
    <n v="-1.2090000000000001"/>
    <n v="-0.14399999999999999"/>
    <n v="7.92"/>
    <n v="0.94399999999999995"/>
    <n v="3.78"/>
    <n v="0.45"/>
    <n v="33.284999999999997"/>
    <n v="3.9670000000000001"/>
    <n v="0.14399999999999999"/>
    <n v="1.212"/>
    <n v="396.06900000000002"/>
    <n v="0.123"/>
    <n v="0.20300000000000001"/>
    <n v="0.17399999999999999"/>
    <n v="0.107"/>
    <n v="0.41099999999999998"/>
    <n v="0.35599999999999998"/>
    <n v="0.247"/>
    <n v="0.39700000000000002"/>
    <n v="2.3E-2"/>
    <n v="0.313"/>
    <n v="3.3000000000000002E-2"/>
    <n v="0.32400000000000001"/>
    <n v="0.36199999999999999"/>
    <n v="4.9000000000000002E-2"/>
    <n v="0.27800000000000002"/>
    <n v="-2.4E-2"/>
    <n v="0.29199999999999998"/>
    <n v="0.441"/>
    <n v="0.19800000000000001"/>
    <x v="2"/>
    <x v="5"/>
    <x v="8"/>
    <x v="2"/>
    <n v="74.459999999999994"/>
    <n v="81.53"/>
    <n v="33.268999999999998"/>
    <n v="47.6"/>
  </r>
  <r>
    <x v="1"/>
    <x v="12"/>
    <s v="AUT"/>
    <n v="8429641"/>
    <n v="250000000000"/>
    <n v="1.673"/>
    <n v="0.19800000000000001"/>
    <x v="34"/>
    <n v="-2.6269999999999998"/>
    <n v="-3.7589999999999999"/>
    <x v="34"/>
    <n v="-2.92"/>
    <n v="-4.2519999999999998"/>
    <n v="7.8010000000000002"/>
    <n v="0.187"/>
    <n v="0.159"/>
    <n v="7.98"/>
    <n v="0.191"/>
    <n v="0.16200000000000001"/>
    <n v="14.686999999999999"/>
    <n v="1.742"/>
    <n v="99.625"/>
    <n v="11.818"/>
    <n v="0.28299999999999997"/>
    <n v="124.044"/>
    <n v="4975.4709999999995"/>
    <n v="5177.8339999999998"/>
    <n v="2624.364"/>
    <n v="3.5089999999999999"/>
    <n v="589.04300000000001"/>
    <n v="230.685"/>
    <n v="1609.097"/>
    <n v="25.414999999999999"/>
    <n v="49174.593999999997"/>
    <n v="1.1759999999999999"/>
    <n v="0.184"/>
    <n v="2.1999999999999999E-2"/>
    <n v="16.946000000000002"/>
    <n v="2.0099999999999998"/>
    <n v="9.2919999999999998"/>
    <n v="8.4540000000000006"/>
    <n v="-1.502"/>
    <n v="-0.17799999999999999"/>
    <n v="7.77"/>
    <n v="0.92200000000000004"/>
    <n v="3.83"/>
    <n v="0.45400000000000001"/>
    <n v="32.642000000000003"/>
    <n v="3.8719999999999999"/>
    <n v="0.13500000000000001"/>
    <n v="1.1339999999999999"/>
    <n v="414.524"/>
    <n v="0.121"/>
    <n v="0.192"/>
    <n v="0.16500000000000001"/>
    <n v="9.8000000000000004E-2"/>
    <n v="0.39800000000000002"/>
    <n v="0.35199999999999998"/>
    <n v="0.245"/>
    <n v="0.39100000000000001"/>
    <n v="2.4E-2"/>
    <n v="0.311"/>
    <n v="3.3000000000000002E-2"/>
    <n v="0.32300000000000001"/>
    <n v="0.36399999999999999"/>
    <n v="4.8000000000000001E-2"/>
    <n v="0.26100000000000001"/>
    <n v="-3.1E-2"/>
    <n v="0.28299999999999997"/>
    <n v="0.41"/>
    <n v="0.19600000000000001"/>
    <x v="2"/>
    <x v="5"/>
    <x v="8"/>
    <x v="2"/>
    <n v="71.260000000000005"/>
    <n v="78.33"/>
    <n v="32.359000000000002"/>
    <n v="48.106999999999999"/>
  </r>
  <r>
    <x v="1"/>
    <x v="13"/>
    <s v="AUT"/>
    <n v="8479542"/>
    <n v="255000000000"/>
    <n v="1.6559999999999999"/>
    <n v="0.19500000000000001"/>
    <x v="35"/>
    <n v="0.49399999999999999"/>
    <n v="0.73399999999999999"/>
    <x v="35"/>
    <n v="0.82299999999999995"/>
    <n v="1.252"/>
    <n v="7.8529999999999998"/>
    <n v="0.189"/>
    <n v="0.16200000000000001"/>
    <n v="7.9909999999999997"/>
    <n v="0.192"/>
    <n v="0.16500000000000001"/>
    <n v="14.96"/>
    <n v="1.764"/>
    <n v="94.885000000000005"/>
    <n v="11.19"/>
    <n v="0.26900000000000002"/>
    <n v="125.7"/>
    <n v="5043.2299999999996"/>
    <n v="5244.4210000000003"/>
    <n v="2639.3240000000001"/>
    <n v="3.7"/>
    <n v="605.375"/>
    <n v="229.51300000000001"/>
    <n v="1642.558"/>
    <n v="26.574000000000002"/>
    <n v="48493.574000000001"/>
    <n v="1.165"/>
    <n v="0.191"/>
    <n v="2.3E-2"/>
    <n v="16.332000000000001"/>
    <n v="1.9259999999999999"/>
    <n v="9.3010000000000002"/>
    <n v="8.4670000000000005"/>
    <n v="-1.1719999999999999"/>
    <n v="-0.13800000000000001"/>
    <n v="7.63"/>
    <n v="0.9"/>
    <n v="3.85"/>
    <n v="0.45400000000000001"/>
    <n v="33.460999999999999"/>
    <n v="3.9460000000000002"/>
    <n v="0.13700000000000001"/>
    <n v="1.159"/>
    <n v="411.20299999999997"/>
    <n v="0.115"/>
    <n v="0.192"/>
    <n v="0.16700000000000001"/>
    <n v="0.1"/>
    <n v="0.38500000000000001"/>
    <n v="0.34799999999999998"/>
    <n v="0.24399999999999999"/>
    <n v="0.38400000000000001"/>
    <n v="2.4E-2"/>
    <n v="0.309"/>
    <n v="3.2000000000000001E-2"/>
    <n v="0.32200000000000001"/>
    <n v="0.36499999999999999"/>
    <n v="4.9000000000000002E-2"/>
    <n v="0.25"/>
    <n v="-2.5000000000000001E-2"/>
    <n v="0.28799999999999998"/>
    <n v="0.39400000000000002"/>
    <n v="0.19500000000000001"/>
    <x v="2"/>
    <x v="5"/>
    <x v="8"/>
    <x v="2"/>
    <n v="71.8"/>
    <n v="78.87"/>
    <n v="27.126000000000001"/>
    <n v="40.031999999999996"/>
  </r>
  <r>
    <x v="1"/>
    <x v="14"/>
    <s v="AUT"/>
    <n v="8546066"/>
    <n v="260000000000"/>
    <n v="1.639"/>
    <n v="0.192"/>
    <x v="36"/>
    <n v="-3.5990000000000002"/>
    <n v="-5.3120000000000003"/>
    <x v="36"/>
    <n v="-3.746"/>
    <n v="-5.6260000000000003"/>
    <n v="7.3529999999999998"/>
    <n v="0.17699999999999999"/>
    <n v="0.159"/>
    <n v="7.508"/>
    <n v="0.18099999999999999"/>
    <n v="0.16300000000000001"/>
    <n v="13.802"/>
    <n v="1.615"/>
    <n v="95.766000000000005"/>
    <n v="11.206"/>
    <n v="0.26900000000000002"/>
    <n v="127.339"/>
    <n v="5107.3909999999996"/>
    <n v="5307.2619999999997"/>
    <n v="2653.127"/>
    <n v="3.8679999999999999"/>
    <n v="620.322"/>
    <n v="228.19399999999999"/>
    <n v="1674.982"/>
    <n v="27.753"/>
    <n v="46196.464999999997"/>
    <n v="1.111"/>
    <n v="0.16900000000000001"/>
    <n v="0.02"/>
    <n v="14.946999999999999"/>
    <n v="1.7490000000000001"/>
    <n v="8.7940000000000005"/>
    <n v="7.9660000000000002"/>
    <n v="-1.319"/>
    <n v="-0.154"/>
    <n v="7.44"/>
    <n v="0.871"/>
    <n v="3.93"/>
    <n v="0.46"/>
    <n v="32.423999999999999"/>
    <n v="3.794"/>
    <n v="0.13800000000000001"/>
    <n v="1.18"/>
    <n v="394.798"/>
    <n v="0.109"/>
    <n v="0.18"/>
    <n v="0.155"/>
    <n v="9.1999999999999998E-2"/>
    <n v="0.373"/>
    <n v="0.34399999999999997"/>
    <n v="0.24199999999999999"/>
    <n v="0.378"/>
    <n v="2.5000000000000001E-2"/>
    <n v="0.30599999999999999"/>
    <n v="3.2000000000000001E-2"/>
    <n v="0.32100000000000001"/>
    <n v="0.36599999999999999"/>
    <n v="4.2999999999999997E-2"/>
    <n v="0.22500000000000001"/>
    <n v="-2.7E-2"/>
    <n v="0.27800000000000002"/>
    <n v="0.38700000000000001"/>
    <n v="0.193"/>
    <x v="2"/>
    <x v="5"/>
    <x v="8"/>
    <x v="2"/>
    <n v="68.08"/>
    <n v="75.150000000000006"/>
    <n v="31.606000000000002"/>
    <n v="49.261000000000003"/>
  </r>
  <r>
    <x v="1"/>
    <x v="15"/>
    <s v="AUT"/>
    <n v="8642422"/>
    <n v="265000000000"/>
    <n v="1.7010000000000001"/>
    <n v="0.19700000000000001"/>
    <x v="37"/>
    <n v="2.1890000000000001"/>
    <n v="3.4119999999999999"/>
    <x v="37"/>
    <n v="1.639"/>
    <n v="2.609"/>
    <n v="7.4610000000000003"/>
    <n v="0.18"/>
    <n v="0.16300000000000001"/>
    <n v="7.6769999999999996"/>
    <n v="0.185"/>
    <n v="0.16800000000000001"/>
    <n v="14.372999999999999"/>
    <n v="1.663"/>
    <n v="89.201999999999998"/>
    <n v="10.321"/>
    <n v="0.248"/>
    <n v="129.04"/>
    <n v="5173.74"/>
    <n v="5371.7420000000002"/>
    <n v="2667.5"/>
    <n v="4.03"/>
    <n v="636.28899999999999"/>
    <n v="226.32499999999999"/>
    <n v="1707.981"/>
    <n v="28.9"/>
    <n v="45686.785000000003"/>
    <n v="1.1000000000000001"/>
    <n v="0.16200000000000001"/>
    <n v="1.9E-2"/>
    <n v="15.967000000000001"/>
    <n v="1.8480000000000001"/>
    <n v="8.8330000000000002"/>
    <n v="8.0150000000000006"/>
    <n v="-1.869"/>
    <n v="-0.216"/>
    <n v="7.39"/>
    <n v="0.85499999999999998"/>
    <n v="3.95"/>
    <n v="0.45700000000000002"/>
    <n v="32.999000000000002"/>
    <n v="3.8180000000000001"/>
    <n v="0.13300000000000001"/>
    <n v="1.147"/>
    <n v="394.84399999999999"/>
    <n v="0.11799999999999999"/>
    <n v="0.187"/>
    <n v="0.157"/>
    <n v="9.8000000000000004E-2"/>
    <n v="0.36299999999999999"/>
    <n v="0.34100000000000003"/>
    <n v="0.24099999999999999"/>
    <n v="0.372"/>
    <n v="2.5000000000000001E-2"/>
    <n v="0.30399999999999999"/>
    <n v="3.2000000000000001E-2"/>
    <n v="0.32"/>
    <n v="0.36699999999999999"/>
    <n v="4.2000000000000003E-2"/>
    <n v="0.23499999999999999"/>
    <n v="-3.5000000000000003E-2"/>
    <n v="0.27700000000000002"/>
    <n v="0.379"/>
    <n v="0.192"/>
    <x v="2"/>
    <x v="5"/>
    <x v="8"/>
    <x v="2"/>
    <n v="69.27"/>
    <n v="76.34"/>
    <n v="22.853000000000002"/>
    <n v="34.444000000000003"/>
  </r>
  <r>
    <x v="1"/>
    <x v="16"/>
    <s v="AUT"/>
    <n v="8736491"/>
    <n v="270000000000"/>
    <n v="1.7290000000000001"/>
    <n v="0.19800000000000001"/>
    <x v="38"/>
    <n v="0.86199999999999999"/>
    <n v="1.2989999999999999"/>
    <x v="38"/>
    <n v="0.45900000000000002"/>
    <n v="0.71199999999999997"/>
    <n v="7.4329999999999998"/>
    <n v="0.17799999999999999"/>
    <n v="0.159"/>
    <n v="7.6929999999999996"/>
    <n v="0.185"/>
    <n v="0.16500000000000001"/>
    <n v="13.335000000000001"/>
    <n v="1.526"/>
    <n v="92.686999999999998"/>
    <n v="10.609"/>
    <n v="0.254"/>
    <n v="130.76900000000001"/>
    <n v="5240.95"/>
    <n v="5436.6809999999996"/>
    <n v="2680.8339999999998"/>
    <n v="4.1609999999999996"/>
    <n v="653.02599999999995"/>
    <n v="224.054"/>
    <n v="1742.09"/>
    <n v="30.068999999999999"/>
    <n v="46698.785000000003"/>
    <n v="1.1200000000000001"/>
    <n v="0.13100000000000001"/>
    <n v="1.4999999999999999E-2"/>
    <n v="16.736999999999998"/>
    <n v="1.9159999999999999"/>
    <n v="8.7829999999999995"/>
    <n v="7.9669999999999996"/>
    <n v="-2.2719999999999998"/>
    <n v="-0.26"/>
    <n v="7.31"/>
    <n v="0.83699999999999997"/>
    <n v="3.96"/>
    <n v="0.45300000000000001"/>
    <n v="34.11"/>
    <n v="3.9039999999999999"/>
    <n v="0.13400000000000001"/>
    <n v="1.169"/>
    <n v="407.98399999999998"/>
    <n v="0.11600000000000001"/>
    <n v="0.189"/>
    <n v="0.16200000000000001"/>
    <n v="9.2999999999999999E-2"/>
    <n v="0.35299999999999998"/>
    <n v="0.33700000000000002"/>
    <n v="0.23899999999999999"/>
    <n v="0.36699999999999999"/>
    <n v="2.5000000000000001E-2"/>
    <n v="0.30199999999999999"/>
    <n v="3.1E-2"/>
    <n v="0.31900000000000001"/>
    <n v="0.36799999999999999"/>
    <n v="3.5000000000000003E-2"/>
    <n v="0.24"/>
    <n v="-0.05"/>
    <n v="0.28399999999999997"/>
    <n v="0.38900000000000001"/>
    <n v="0.19"/>
    <x v="2"/>
    <x v="5"/>
    <x v="8"/>
    <x v="2"/>
    <n v="69.599999999999994"/>
    <n v="76.73"/>
    <n v="25.475999999999999"/>
    <n v="37.905000000000001"/>
  </r>
  <r>
    <x v="1"/>
    <x v="17"/>
    <s v="AUT"/>
    <n v="8797497"/>
    <n v="275000000000"/>
    <n v="1.71"/>
    <n v="0.19400000000000001"/>
    <x v="39"/>
    <n v="2.3820000000000001"/>
    <n v="3.544"/>
    <x v="39"/>
    <n v="2.419"/>
    <n v="3.7250000000000001"/>
    <n v="7.6559999999999997"/>
    <n v="0.18"/>
    <n v="0.161"/>
    <n v="7.9109999999999996"/>
    <n v="0.186"/>
    <n v="0.16700000000000001"/>
    <n v="14.023"/>
    <n v="1.5940000000000001"/>
    <n v="92.001999999999995"/>
    <n v="10.458"/>
    <n v="0.246"/>
    <n v="132.47999999999999"/>
    <n v="5310.5429999999997"/>
    <n v="5504.0389999999998"/>
    <n v="2694.857"/>
    <n v="4.2990000000000004"/>
    <n v="671.00099999999998"/>
    <n v="221.81899999999999"/>
    <n v="1776.6369999999999"/>
    <n v="31.268999999999998"/>
    <n v="47423.046999999999"/>
    <n v="1.1180000000000001"/>
    <n v="0.13800000000000001"/>
    <n v="1.6E-2"/>
    <n v="17.975000000000001"/>
    <n v="2.0430000000000001"/>
    <n v="8.94"/>
    <n v="8.1310000000000002"/>
    <n v="-2.2349999999999999"/>
    <n v="-0.254"/>
    <n v="7.27"/>
    <n v="0.82599999999999996"/>
    <n v="3.89"/>
    <n v="0.442"/>
    <n v="34.545999999999999"/>
    <n v="3.927"/>
    <n v="0.13600000000000001"/>
    <n v="1.2"/>
    <n v="417.20400000000001"/>
    <n v="0.113"/>
    <n v="0.193"/>
    <n v="0.16700000000000001"/>
    <n v="9.7000000000000003E-2"/>
    <n v="0.34300000000000003"/>
    <n v="0.33400000000000002"/>
    <n v="0.23799999999999999"/>
    <n v="0.36099999999999999"/>
    <n v="2.5999999999999999E-2"/>
    <n v="0.3"/>
    <n v="3.1E-2"/>
    <n v="0.318"/>
    <n v="0.36899999999999999"/>
    <n v="3.5000000000000003E-2"/>
    <n v="0.252"/>
    <n v="-5.1999999999999998E-2"/>
    <n v="0.28199999999999997"/>
    <n v="0.39700000000000002"/>
    <n v="0.189"/>
    <x v="2"/>
    <x v="5"/>
    <x v="8"/>
    <x v="2"/>
    <n v="71.53"/>
    <n v="78.650000000000006"/>
    <n v="22.41"/>
    <n v="32.201000000000001"/>
  </r>
  <r>
    <x v="1"/>
    <x v="18"/>
    <s v="AUT"/>
    <n v="8840518"/>
    <n v="280000000000"/>
    <n v="1.827"/>
    <n v="0.20699999999999999"/>
    <x v="40"/>
    <n v="-3.036"/>
    <n v="-4.3620000000000001"/>
    <x v="40"/>
    <n v="-2.8889999999999998"/>
    <n v="-4.2889999999999997"/>
    <n v="7.2919999999999998"/>
    <n v="0.16900000000000001"/>
    <n v="0.158"/>
    <n v="7.5289999999999999"/>
    <n v="0.17399999999999999"/>
    <n v="0.16300000000000001"/>
    <n v="12.295"/>
    <n v="1.391"/>
    <n v="91.356999999999999"/>
    <n v="10.334"/>
    <n v="0.23899999999999999"/>
    <n v="134.30600000000001"/>
    <n v="5377.1"/>
    <n v="5568.5069999999996"/>
    <n v="2707.1529999999998"/>
    <n v="4.4269999999999996"/>
    <n v="688.02"/>
    <n v="219.73"/>
    <n v="1810.722"/>
    <n v="32.472000000000001"/>
    <n v="46186.542999999998"/>
    <n v="1.0680000000000001"/>
    <n v="0.127"/>
    <n v="1.4E-2"/>
    <n v="17.018999999999998"/>
    <n v="1.925"/>
    <n v="8.5329999999999995"/>
    <n v="7.7279999999999998"/>
    <n v="-2.0880000000000001"/>
    <n v="-0.23599999999999999"/>
    <n v="7.04"/>
    <n v="0.79600000000000004"/>
    <n v="3.83"/>
    <n v="0.433"/>
    <n v="34.085000000000001"/>
    <n v="3.8559999999999999"/>
    <n v="0.13600000000000001"/>
    <n v="1.2030000000000001"/>
    <n v="408.31299999999999"/>
    <n v="0.11600000000000001"/>
    <n v="0.18099999999999999"/>
    <n v="0.157"/>
    <n v="8.3000000000000004E-2"/>
    <n v="0.33500000000000002"/>
    <n v="0.33"/>
    <n v="0.23699999999999999"/>
    <n v="0.35599999999999998"/>
    <n v="2.5999999999999999E-2"/>
    <n v="0.29799999999999999"/>
    <n v="0.03"/>
    <n v="0.318"/>
    <n v="0.37"/>
    <n v="3.1E-2"/>
    <n v="0.22600000000000001"/>
    <n v="-0.05"/>
    <n v="0.27800000000000002"/>
    <n v="0.39800000000000002"/>
    <n v="0.188"/>
    <x v="2"/>
    <x v="5"/>
    <x v="8"/>
    <x v="2"/>
    <n v="68.319999999999993"/>
    <n v="75.44"/>
    <n v="24.8"/>
    <n v="37.261000000000003"/>
  </r>
  <r>
    <x v="1"/>
    <x v="19"/>
    <s v="AUT"/>
    <n v="8879939"/>
    <n v="285000000000"/>
    <n v="1.7709999999999999"/>
    <n v="0.19900000000000001"/>
    <x v="41"/>
    <n v="1.379"/>
    <n v="2.0720000000000001"/>
    <x v="41"/>
    <n v="1.3420000000000001"/>
    <n v="2.0819999999999999"/>
    <n v="7.4109999999999996"/>
    <n v="0.21031578947368423"/>
    <n v="0.153"/>
    <n v="7.6509999999999998"/>
    <n v="0.21489473684210528"/>
    <n v="0.158"/>
    <n v="13.005000000000001"/>
    <n v="1.4650000000000001"/>
    <n v="89.353999999999999"/>
    <n v="10.063000000000001"/>
    <n v="0.29836842105263167"/>
    <n v="136.077"/>
    <n v="5445.0370000000003"/>
    <n v="5634.3190000000004"/>
    <n v="2720.1579999999999"/>
    <n v="4.5449999999999999"/>
    <n v="705.81299999999999"/>
    <n v="217.60499999999999"/>
    <n v="1844.809"/>
    <n v="33.634"/>
    <n v="48314.258000000002"/>
    <n v="1.2397894736842106"/>
    <n v="0.11799999999999999"/>
    <n v="1.2999999999999999E-2"/>
    <n v="17.792999999999999"/>
    <n v="2.004"/>
    <n v="8.6620000000000008"/>
    <n v="7.86"/>
    <n v="-2.125"/>
    <n v="-0.23899999999999999"/>
    <n v="6.92"/>
    <n v="0.77900000000000003"/>
    <n v="3.85"/>
    <n v="0.434"/>
    <n v="34.087000000000003"/>
    <n v="3.839"/>
    <n v="0.13100000000000001"/>
    <n v="1.1619999999999999"/>
    <n v="429.02800000000002"/>
    <n v="0.109"/>
    <n v="0.183"/>
    <n v="0.158"/>
    <n v="8.7999999999999995E-2"/>
    <n v="0.32600000000000001"/>
    <n v="0.32700000000000001"/>
    <n v="0.23499999999999999"/>
    <n v="0.35099999999999998"/>
    <n v="2.5999999999999999E-2"/>
    <n v="0.29599999999999999"/>
    <n v="0.03"/>
    <n v="0.317"/>
    <n v="0.37"/>
    <n v="2.7E-2"/>
    <n v="0.23300000000000001"/>
    <n v="-4.7E-2"/>
    <n v="0.27600000000000002"/>
    <n v="0.379"/>
    <n v="0.186"/>
    <x v="2"/>
    <x v="5"/>
    <x v="8"/>
    <x v="2"/>
    <n v="69.8"/>
    <n v="76.92"/>
    <n v="21.417999999999999"/>
    <n v="31.527000000000001"/>
  </r>
  <r>
    <x v="1"/>
    <x v="20"/>
    <s v="AUT"/>
    <n v="8907780"/>
    <n v="280000000000"/>
    <n v="1.821"/>
    <n v="0.20399999999999999"/>
    <x v="42"/>
    <n v="-5.899"/>
    <n v="-8.6829999999999998"/>
    <x v="42"/>
    <n v="-5.9349999999999996"/>
    <n v="-9.0190000000000001"/>
    <n v="6.7220000000000004"/>
    <n v="0.21031578947368423"/>
    <n v="0.14899999999999999"/>
    <n v="6.9640000000000004"/>
    <n v="0.21489473684210528"/>
    <n v="0.155"/>
    <n v="11.393000000000001"/>
    <n v="1.2789999999999999"/>
    <n v="81.224000000000004"/>
    <n v="9.1180000000000003"/>
    <n v="0.29836842105263167"/>
    <n v="137.898"/>
    <n v="5507.0739999999996"/>
    <n v="5694.1940000000004"/>
    <n v="2731.5509999999999"/>
    <n v="4.6539999999999999"/>
    <n v="722.69"/>
    <n v="215.44300000000001"/>
    <n v="1875.5219999999999"/>
    <n v="34.758000000000003"/>
    <n v="45028.27"/>
    <n v="1.2397894736842106"/>
    <n v="0.109"/>
    <n v="1.2E-2"/>
    <n v="16.876999999999999"/>
    <n v="1.895"/>
    <n v="9.7429499999999987"/>
    <n v="8.9144500000000022"/>
    <n v="-2.1619999999999999"/>
    <n v="-0.24299999999999999"/>
    <n v="8.0890000000000004"/>
    <n v="0.96655000000000013"/>
    <n v="4.0154999999999994"/>
    <n v="0.47924999999999995"/>
    <n v="30.713000000000001"/>
    <n v="3.448"/>
    <n v="0.126"/>
    <n v="1.1240000000000001"/>
    <n v="401.10199999999998"/>
    <n v="0.111"/>
    <n v="0.17599999999999999"/>
    <n v="0.152"/>
    <n v="0.08"/>
    <n v="0.318"/>
    <n v="0.32400000000000001"/>
    <n v="0.23400000000000001"/>
    <n v="0.34599999999999997"/>
    <n v="2.5999999999999999E-2"/>
    <n v="0.29399999999999998"/>
    <n v="2.9000000000000001E-2"/>
    <n v="0.316"/>
    <n v="0.37"/>
    <n v="2.7E-2"/>
    <n v="0.223"/>
    <n v="-5.2999999999999999E-2"/>
    <n v="0.27400000000000002"/>
    <n v="0.379"/>
    <n v="0.185"/>
    <x v="2"/>
    <x v="5"/>
    <x v="8"/>
    <x v="2"/>
    <n v="74.702999999999989"/>
    <n v="81.650500000000022"/>
    <n v="19.187000000000001"/>
    <n v="30.928000000000001"/>
  </r>
  <r>
    <x v="1"/>
    <x v="21"/>
    <s v="AUT"/>
    <n v="8922086"/>
    <n v="290000000000"/>
    <n v="1.821"/>
    <n v="0.20399999999999999"/>
    <x v="43"/>
    <n v="2.5880000000000001"/>
    <n v="4.1719999999999997"/>
    <x v="43"/>
    <n v="2.5150000000000001"/>
    <n v="4.2"/>
    <n v="6.9930000000000003"/>
    <n v="0.21031578947368423"/>
    <n v="0.155"/>
    <n v="7.2430000000000003"/>
    <n v="0.21489473684210528"/>
    <n v="0.16"/>
    <n v="12.269"/>
    <n v="1.375"/>
    <n v="97.183619047619047"/>
    <n v="11.565999999999999"/>
    <n v="0.29836842105263167"/>
    <n v="139.71899999999999"/>
    <n v="5571.7"/>
    <n v="5756.585"/>
    <n v="2743.8209999999999"/>
    <n v="4.7629999999999999"/>
    <n v="740.529"/>
    <n v="213.208"/>
    <n v="1906.9849999999999"/>
    <n v="35.881999999999998"/>
    <n v="45241.050999999999"/>
    <n v="1.2397894736842106"/>
    <n v="0.109"/>
    <n v="1.2E-2"/>
    <n v="17.838999999999999"/>
    <n v="1.9990000000000001"/>
    <n v="9.7429499999999987"/>
    <n v="8.9533225000000023"/>
    <n v="-2.2349999999999999"/>
    <n v="-0.251"/>
    <n v="8.0890000000000004"/>
    <n v="0.96655000000000013"/>
    <n v="4.0154999999999994"/>
    <n v="0.47924999999999995"/>
    <n v="31.463000000000001"/>
    <n v="3.5259999999999998"/>
    <n v="0.126"/>
    <n v="1.1240000000000001"/>
    <n v="403.64499999999998"/>
    <n v="0.109"/>
    <n v="0.17399999999999999"/>
    <n v="0.152"/>
    <n v="8.2000000000000003E-2"/>
    <n v="0.31"/>
    <n v="0.32100000000000001"/>
    <n v="0.23300000000000001"/>
    <n v="0.34100000000000003"/>
    <n v="2.5999999999999999E-2"/>
    <n v="0.29099999999999998"/>
    <n v="2.9000000000000001E-2"/>
    <n v="0.315"/>
    <n v="0.371"/>
    <n v="2.5999999999999999E-2"/>
    <n v="0.22500000000000001"/>
    <n v="-5.7000000000000002E-2"/>
    <n v="0.26600000000000001"/>
    <n v="0.38"/>
    <n v="0.184"/>
    <x v="2"/>
    <x v="5"/>
    <x v="8"/>
    <x v="2"/>
    <n v="74.702999999999989"/>
    <n v="81.650500000000022"/>
    <n v="26.948809523809523"/>
    <n v="38.420523809523807"/>
  </r>
  <r>
    <x v="2"/>
    <x v="0"/>
    <s v="BEL"/>
    <n v="10264351"/>
    <n v="284000000000"/>
    <n v="3.27"/>
    <n v="0.31900000000000001"/>
    <x v="44"/>
    <n v="2.0150000000000001"/>
    <n v="1.6160000000000001"/>
    <x v="44"/>
    <n v="-0.58599999999999997"/>
    <n v="-0.45100000000000001"/>
    <n v="12.606"/>
    <n v="0.374"/>
    <n v="0.17399999999999999"/>
    <n v="12.346"/>
    <n v="0.36699999999999999"/>
    <n v="0.17"/>
    <n v="31.672000000000001"/>
    <n v="3.0859999999999999"/>
    <n v="189.489"/>
    <n v="18.460999999999999"/>
    <n v="0.54800000000000004"/>
    <n v="165.68600000000001"/>
    <n v="10329.627"/>
    <n v="10499.098"/>
    <n v="7139.4849999999997"/>
    <n v="1.0669999999999999"/>
    <n v="632.02599999999995"/>
    <n v="310.63400000000001"/>
    <n v="2363.7890000000002"/>
    <n v="27.574999999999999"/>
    <n v="72420.406000000003"/>
    <n v="2.15"/>
    <n v="0.16500000000000001"/>
    <n v="1.6E-2"/>
    <n v="33.198999999999998"/>
    <n v="3.234"/>
    <n v="13.468999999999999"/>
    <n v="13.079000000000001"/>
    <n v="2.6749999999999998"/>
    <n v="0.26100000000000001"/>
    <n v="12.14"/>
    <n v="1.1830000000000001"/>
    <n v="7.68"/>
    <n v="0.748"/>
    <n v="55.731999999999999"/>
    <n v="5.43"/>
    <n v="0.26100000000000001"/>
    <n v="2.681"/>
    <n v="743.34799999999996"/>
    <n v="0.45300000000000001"/>
    <n v="0.498"/>
    <n v="0.42299999999999999"/>
    <n v="0.34399999999999997"/>
    <n v="0.9"/>
    <n v="0.98699999999999999"/>
    <n v="0.623"/>
    <n v="1.359"/>
    <n v="0.01"/>
    <n v="0.51800000000000002"/>
    <n v="4.8000000000000001E-2"/>
    <n v="0.64600000000000002"/>
    <n v="0.68200000000000005"/>
    <n v="5.8999999999999997E-2"/>
    <n v="0.70199999999999996"/>
    <n v="5.1999999999999998E-2"/>
    <n v="0.54100000000000004"/>
    <n v="1.24"/>
    <n v="0.50700000000000001"/>
    <x v="2"/>
    <x v="6"/>
    <x v="9"/>
    <x v="2"/>
    <n v="134.25"/>
    <n v="138.25"/>
    <n v="62.77"/>
    <n v="49.533999999999999"/>
  </r>
  <r>
    <x v="2"/>
    <x v="1"/>
    <s v="BEL"/>
    <n v="10309249"/>
    <n v="292000000000"/>
    <n v="2.9569999999999999"/>
    <n v="0.28699999999999998"/>
    <x v="45"/>
    <n v="-0.65600000000000003"/>
    <n v="-0.51700000000000002"/>
    <x v="45"/>
    <n v="-1.462"/>
    <n v="-1.1299999999999999"/>
    <n v="12.409000000000001"/>
    <n v="0.36699999999999999"/>
    <n v="0.17399999999999999"/>
    <n v="12.228"/>
    <n v="0.36099999999999999"/>
    <n v="0.17100000000000001"/>
    <n v="28.29"/>
    <n v="2.7440000000000002"/>
    <n v="188.56200000000001"/>
    <n v="18.291"/>
    <n v="0.54"/>
    <n v="168.643"/>
    <n v="10455.69"/>
    <n v="10627.03"/>
    <n v="7167.7749999999996"/>
    <n v="1.214"/>
    <n v="664.96299999999997"/>
    <n v="312.50299999999999"/>
    <n v="2422.8429999999998"/>
    <n v="30.251999999999999"/>
    <n v="71475.5"/>
    <n v="2.1110000000000002"/>
    <n v="0.14799999999999999"/>
    <n v="1.4E-2"/>
    <n v="32.936999999999998"/>
    <n v="3.1949999999999998"/>
    <n v="13.452"/>
    <n v="13.161"/>
    <n v="1.869"/>
    <n v="0.18099999999999999"/>
    <n v="11.63"/>
    <n v="1.1279999999999999"/>
    <n v="7.47"/>
    <n v="0.72499999999999998"/>
    <n v="59.055"/>
    <n v="5.7279999999999998"/>
    <n v="0.26"/>
    <n v="2.677"/>
    <n v="736.85900000000004"/>
    <n v="0.39200000000000002"/>
    <n v="0.49099999999999999"/>
    <n v="0.42099999999999999"/>
    <n v="0.30599999999999999"/>
    <n v="0.88"/>
    <n v="0.97599999999999998"/>
    <n v="0.62"/>
    <n v="1.341"/>
    <n v="1.0999999999999999E-2"/>
    <n v="0.52400000000000002"/>
    <n v="4.8000000000000001E-2"/>
    <n v="0.64400000000000002"/>
    <n v="0.71099999999999997"/>
    <n v="5.2999999999999999E-2"/>
    <n v="0.69"/>
    <n v="3.9E-2"/>
    <n v="0.56799999999999995"/>
    <n v="1.256"/>
    <n v="0.504"/>
    <x v="2"/>
    <x v="6"/>
    <x v="9"/>
    <x v="2"/>
    <n v="135.68"/>
    <n v="138.68"/>
    <n v="62.499000000000002"/>
    <n v="49.576999999999998"/>
  </r>
  <r>
    <x v="2"/>
    <x v="2"/>
    <s v="BEL"/>
    <n v="10355569"/>
    <n v="300000000000"/>
    <n v="2.9929999999999999"/>
    <n v="0.28899999999999998"/>
    <x v="46"/>
    <n v="0.79700000000000004"/>
    <n v="0.63200000000000001"/>
    <x v="46"/>
    <n v="1.0169999999999999"/>
    <n v="0.79500000000000004"/>
    <n v="12.452"/>
    <n v="0.36299999999999999"/>
    <n v="0.17599999999999999"/>
    <n v="12.25"/>
    <n v="0.35699999999999998"/>
    <n v="0.17299999999999999"/>
    <n v="28.637"/>
    <n v="2.7650000000000001"/>
    <n v="193.434"/>
    <n v="18.678999999999998"/>
    <n v="0.54400000000000004"/>
    <n v="171.637"/>
    <n v="10582.550999999999"/>
    <n v="10755.978999999999"/>
    <n v="7196.4110000000001"/>
    <n v="1.367"/>
    <n v="698.21900000000005"/>
    <n v="314.59100000000001"/>
    <n v="2481.9229999999998"/>
    <n v="32.994"/>
    <n v="70828.991999999998"/>
    <n v="2.0619999999999998"/>
    <n v="0.153"/>
    <n v="1.4999999999999999E-2"/>
    <n v="33.256"/>
    <n v="3.2109999999999999"/>
    <n v="12.685"/>
    <n v="12.394"/>
    <n v="2.0880000000000001"/>
    <n v="0.20200000000000001"/>
    <n v="11.08"/>
    <n v="1.07"/>
    <n v="7.96"/>
    <n v="0.76900000000000002"/>
    <n v="59.08"/>
    <n v="5.7050000000000001"/>
    <n v="0.26500000000000001"/>
    <n v="2.742"/>
    <n v="733.47400000000005"/>
    <n v="0.376"/>
    <n v="0.48299999999999998"/>
    <n v="0.41"/>
    <n v="0.29599999999999999"/>
    <n v="0.86"/>
    <n v="0.96399999999999997"/>
    <n v="0.61599999999999999"/>
    <n v="1.3220000000000001"/>
    <n v="1.2E-2"/>
    <n v="0.53"/>
    <n v="4.8000000000000001E-2"/>
    <n v="0.64200000000000002"/>
    <n v="0.73799999999999999"/>
    <n v="5.0999999999999997E-2"/>
    <n v="0.67800000000000005"/>
    <n v="0.04"/>
    <n v="0.56899999999999995"/>
    <n v="1.2709999999999999"/>
    <n v="0.501"/>
    <x v="2"/>
    <x v="6"/>
    <x v="9"/>
    <x v="2"/>
    <n v="128.35"/>
    <n v="131.36000000000001"/>
    <n v="66.573999999999998"/>
    <n v="52.478000000000002"/>
  </r>
  <r>
    <x v="2"/>
    <x v="3"/>
    <s v="BEL"/>
    <n v="10402550"/>
    <n v="308000000000"/>
    <n v="2.9329999999999998"/>
    <n v="0.28199999999999997"/>
    <x v="47"/>
    <n v="1.385"/>
    <n v="1.0920000000000001"/>
    <x v="47"/>
    <n v="2.6309999999999998"/>
    <n v="2.04"/>
    <n v="12.648999999999999"/>
    <n v="0.36699999999999999"/>
    <n v="0.17299999999999999"/>
    <n v="12.327999999999999"/>
    <n v="0.35699999999999998"/>
    <n v="0.16800000000000001"/>
    <n v="27.765999999999998"/>
    <n v="2.669"/>
    <n v="206.27699999999999"/>
    <n v="19.829000000000001"/>
    <n v="0.57499999999999996"/>
    <n v="174.57"/>
    <n v="10710.796"/>
    <n v="10887.56"/>
    <n v="7224.1779999999999"/>
    <n v="1.4790000000000001"/>
    <n v="733.21100000000001"/>
    <n v="317.92500000000001"/>
    <n v="2541.7069999999999"/>
    <n v="35.652000000000001"/>
    <n v="73221.562000000005"/>
    <n v="2.1219999999999999"/>
    <n v="0.111"/>
    <n v="1.0999999999999999E-2"/>
    <n v="34.991999999999997"/>
    <n v="3.3639999999999999"/>
    <n v="12.954000000000001"/>
    <n v="12.664"/>
    <n v="3.3340000000000001"/>
    <n v="0.32100000000000001"/>
    <n v="10.4"/>
    <n v="1"/>
    <n v="7.2"/>
    <n v="0.69199999999999995"/>
    <n v="59.783999999999999"/>
    <n v="5.7469999999999999"/>
    <n v="0.25600000000000001"/>
    <n v="2.6589999999999998"/>
    <n v="761.69100000000003"/>
    <n v="0.34399999999999997"/>
    <n v="0.46400000000000002"/>
    <n v="0.39500000000000002"/>
    <n v="0.26400000000000001"/>
    <n v="0.83799999999999997"/>
    <n v="0.95099999999999996"/>
    <n v="0.61199999999999999"/>
    <n v="1.302"/>
    <n v="1.2999999999999999E-2"/>
    <n v="0.53600000000000003"/>
    <n v="4.8000000000000001E-2"/>
    <n v="0.64"/>
    <n v="0.76"/>
    <n v="3.6999999999999998E-2"/>
    <n v="0.68899999999999995"/>
    <n v="5.8999999999999997E-2"/>
    <n v="0.56000000000000005"/>
    <n v="1.206"/>
    <n v="0.498"/>
    <x v="2"/>
    <x v="6"/>
    <x v="9"/>
    <x v="2"/>
    <n v="131.74"/>
    <n v="134.75"/>
    <n v="78.031000000000006"/>
    <n v="60.844999999999999"/>
  </r>
  <r>
    <x v="2"/>
    <x v="4"/>
    <s v="BEL"/>
    <n v="10456164"/>
    <n v="323000000000"/>
    <n v="2.8370000000000002"/>
    <n v="0.27100000000000002"/>
    <x v="48"/>
    <n v="0.53300000000000003"/>
    <n v="0.41599999999999998"/>
    <x v="48"/>
    <n v="1.2290000000000001"/>
    <n v="0.93400000000000005"/>
    <n v="12.702"/>
    <n v="0.35699999999999998"/>
    <n v="0.17399999999999999"/>
    <n v="12.316000000000001"/>
    <n v="0.34599999999999997"/>
    <n v="0.16800000000000001"/>
    <n v="28.251999999999999"/>
    <n v="2.702"/>
    <n v="218.55799999999999"/>
    <n v="20.902000000000001"/>
    <n v="0.58699999999999997"/>
    <n v="177.40700000000001"/>
    <n v="10839.575000000001"/>
    <n v="11020.368"/>
    <n v="7252.4290000000001"/>
    <n v="1.581"/>
    <n v="768.19399999999996"/>
    <n v="321.95600000000002"/>
    <n v="2601.4690000000001"/>
    <n v="38.496000000000002"/>
    <n v="73126.233999999997"/>
    <n v="2.0529999999999999"/>
    <n v="0.10199999999999999"/>
    <n v="0.01"/>
    <n v="34.982999999999997"/>
    <n v="3.3460000000000001"/>
    <n v="12.747999999999999"/>
    <n v="12.461"/>
    <n v="4.03"/>
    <n v="0.38500000000000001"/>
    <n v="10.26"/>
    <n v="0.98099999999999998"/>
    <n v="7.28"/>
    <n v="0.69599999999999995"/>
    <n v="59.762"/>
    <n v="5.7149999999999999"/>
    <n v="0.27200000000000002"/>
    <n v="2.843"/>
    <n v="764.62"/>
    <n v="0.312"/>
    <n v="0.45"/>
    <n v="0.39100000000000001"/>
    <n v="0.26"/>
    <n v="0.81599999999999995"/>
    <n v="0.93899999999999995"/>
    <n v="0.60799999999999998"/>
    <n v="1.282"/>
    <n v="1.2999999999999999E-2"/>
    <n v="0.54100000000000004"/>
    <n v="4.9000000000000002E-2"/>
    <n v="0.63700000000000001"/>
    <n v="0.78200000000000003"/>
    <n v="3.2000000000000001E-2"/>
    <n v="0.66500000000000004"/>
    <n v="7.4999999999999997E-2"/>
    <n v="0.54100000000000004"/>
    <n v="1.2310000000000001"/>
    <n v="0.495"/>
    <x v="2"/>
    <x v="6"/>
    <x v="9"/>
    <x v="2"/>
    <n v="130.29"/>
    <n v="133.30000000000001"/>
    <n v="89.778999999999996"/>
    <n v="69.715999999999994"/>
  </r>
  <r>
    <x v="2"/>
    <x v="5"/>
    <s v="BEL"/>
    <n v="10516979"/>
    <n v="340000000000"/>
    <n v="2.9340000000000002"/>
    <n v="0.27900000000000003"/>
    <x v="49"/>
    <n v="-3.1419999999999999"/>
    <n v="-2.44"/>
    <x v="49"/>
    <n v="-4.8280000000000003"/>
    <n v="-3.6349999999999998"/>
    <n v="12.169"/>
    <n v="0.33600000000000002"/>
    <n v="0.16900000000000001"/>
    <n v="11.946"/>
    <n v="0.33"/>
    <n v="0.16600000000000001"/>
    <n v="26.196000000000002"/>
    <n v="2.4910000000000001"/>
    <n v="226.08500000000001"/>
    <n v="21.497"/>
    <n v="0.59399999999999997"/>
    <n v="180.34100000000001"/>
    <n v="10965.212"/>
    <n v="11148.35"/>
    <n v="7278.625"/>
    <n v="1.6859999999999999"/>
    <n v="803.83500000000004"/>
    <n v="324.30099999999999"/>
    <n v="2659.5540000000001"/>
    <n v="41.170999999999999"/>
    <n v="71894.960999999996"/>
    <n v="1.9850000000000001"/>
    <n v="0.104"/>
    <n v="0.01"/>
    <n v="35.640999999999998"/>
    <n v="3.3889999999999998"/>
    <n v="12.318"/>
    <n v="12.032"/>
    <n v="2.3450000000000002"/>
    <n v="0.223"/>
    <n v="9.99"/>
    <n v="0.95"/>
    <n v="7.16"/>
    <n v="0.68100000000000005"/>
    <n v="58.085999999999999"/>
    <n v="5.5229999999999997"/>
    <n v="0.254"/>
    <n v="2.6749999999999998"/>
    <n v="756.11800000000005"/>
    <n v="0.30399999999999999"/>
    <n v="0.42399999999999999"/>
    <n v="0.373"/>
    <n v="0.22700000000000001"/>
    <n v="0.79500000000000004"/>
    <n v="0.92600000000000005"/>
    <n v="0.60299999999999998"/>
    <n v="1.2609999999999999"/>
    <n v="1.4E-2"/>
    <n v="0.54500000000000004"/>
    <n v="4.9000000000000002E-2"/>
    <n v="0.63400000000000001"/>
    <n v="0.79700000000000004"/>
    <n v="0.03"/>
    <n v="0.66200000000000003"/>
    <n v="0.05"/>
    <n v="0.52100000000000002"/>
    <n v="1.1060000000000001"/>
    <n v="0.49099999999999999"/>
    <x v="2"/>
    <x v="6"/>
    <x v="9"/>
    <x v="2"/>
    <n v="126.54"/>
    <n v="129.55000000000001"/>
    <n v="100.449"/>
    <n v="79.951999999999998"/>
  </r>
  <r>
    <x v="2"/>
    <x v="6"/>
    <s v="BEL"/>
    <n v="10582970"/>
    <n v="360000000000"/>
    <n v="3.1120000000000001"/>
    <n v="0.29399999999999998"/>
    <x v="50"/>
    <n v="-1.756"/>
    <n v="-1.3979999999999999"/>
    <x v="50"/>
    <n v="-1.976"/>
    <n v="-1.544"/>
    <n v="11.906000000000001"/>
    <n v="0.32200000000000001"/>
    <n v="0.16600000000000001"/>
    <n v="11.706"/>
    <n v="0.317"/>
    <n v="0.16300000000000001"/>
    <n v="25.337"/>
    <n v="2.3940000000000001"/>
    <n v="225.74799999999999"/>
    <n v="21.331"/>
    <n v="0.57799999999999996"/>
    <n v="183.453"/>
    <n v="11089.093000000001"/>
    <n v="11274.353999999999"/>
    <n v="7303.9620000000004"/>
    <n v="1.8160000000000001"/>
    <n v="839.22299999999996"/>
    <n v="326.42599999999999"/>
    <n v="2716.6689999999999"/>
    <n v="43.968000000000004"/>
    <n v="71647.289000000004"/>
    <n v="1.94"/>
    <n v="0.13100000000000001"/>
    <n v="1.2E-2"/>
    <n v="35.387999999999998"/>
    <n v="3.3439999999999999"/>
    <n v="11.958"/>
    <n v="11.673"/>
    <n v="2.125"/>
    <n v="0.20100000000000001"/>
    <n v="9.83"/>
    <n v="0.92900000000000005"/>
    <n v="6.15"/>
    <n v="0.58099999999999996"/>
    <n v="57.115000000000002"/>
    <n v="5.3970000000000002"/>
    <n v="0.26400000000000001"/>
    <n v="2.7970000000000002"/>
    <n v="758.24099999999999"/>
    <n v="0.29599999999999999"/>
    <n v="0.40500000000000003"/>
    <n v="0.35299999999999998"/>
    <n v="0.20799999999999999"/>
    <n v="0.77200000000000002"/>
    <n v="0.91300000000000003"/>
    <n v="0.59899999999999998"/>
    <n v="1.2390000000000001"/>
    <n v="1.4E-2"/>
    <n v="0.54900000000000004"/>
    <n v="4.8000000000000001E-2"/>
    <n v="0.63100000000000001"/>
    <n v="0.81100000000000005"/>
    <n v="3.7999999999999999E-2"/>
    <n v="0.64300000000000002"/>
    <n v="4.2000000000000003E-2"/>
    <n v="0.50800000000000001"/>
    <n v="1.107"/>
    <n v="0.48799999999999999"/>
    <x v="2"/>
    <x v="6"/>
    <x v="9"/>
    <x v="2"/>
    <n v="123.54"/>
    <n v="126.55"/>
    <n v="101.86799999999999"/>
    <n v="82.230999999999995"/>
  </r>
  <r>
    <x v="2"/>
    <x v="7"/>
    <s v="BEL"/>
    <n v="10653698"/>
    <n v="380000000000"/>
    <n v="3.0870000000000002"/>
    <n v="0.28999999999999998"/>
    <x v="51"/>
    <n v="-3.403"/>
    <n v="-2.7469999999999999"/>
    <x v="51"/>
    <n v="-3.403"/>
    <n v="-2.7010000000000001"/>
    <n v="11.507999999999999"/>
    <n v="0.30299999999999999"/>
    <n v="0.161"/>
    <n v="11.308"/>
    <n v="0.29799999999999999"/>
    <n v="0.158"/>
    <n v="23.158000000000001"/>
    <n v="2.1739999999999999"/>
    <n v="235.40199999999999"/>
    <n v="22.096"/>
    <n v="0.58199999999999996"/>
    <n v="186.54"/>
    <n v="11209.569"/>
    <n v="11396.957"/>
    <n v="7327.1210000000001"/>
    <n v="1.931"/>
    <n v="874.86099999999999"/>
    <n v="328.55099999999999"/>
    <n v="2772.4589999999998"/>
    <n v="46.656999999999996"/>
    <n v="71662.343999999997"/>
    <n v="1.8859999999999999"/>
    <n v="0.115"/>
    <n v="1.0999999999999999E-2"/>
    <n v="35.637"/>
    <n v="3.3450000000000002"/>
    <n v="11.441000000000001"/>
    <n v="11.157999999999999"/>
    <n v="2.125"/>
    <n v="0.19900000000000001"/>
    <n v="9.65"/>
    <n v="0.90600000000000003"/>
    <n v="5.52"/>
    <n v="0.51800000000000002"/>
    <n v="55.79"/>
    <n v="5.2370000000000001"/>
    <n v="0.252"/>
    <n v="2.6890000000000001"/>
    <n v="763.46900000000005"/>
    <n v="0.27300000000000002"/>
    <n v="0.38200000000000001"/>
    <n v="0.34100000000000003"/>
    <n v="0.18099999999999999"/>
    <n v="0.75"/>
    <n v="0.9"/>
    <n v="0.59399999999999997"/>
    <n v="1.2170000000000001"/>
    <n v="1.4999999999999999E-2"/>
    <n v="0.55200000000000005"/>
    <n v="4.8000000000000001E-2"/>
    <n v="0.628"/>
    <n v="0.82199999999999995"/>
    <n v="3.2000000000000001E-2"/>
    <n v="0.626"/>
    <n v="4.8000000000000001E-2"/>
    <n v="0.49399999999999999"/>
    <n v="1.0369999999999999"/>
    <n v="0.48399999999999999"/>
    <x v="2"/>
    <x v="6"/>
    <x v="9"/>
    <x v="2"/>
    <n v="118.87"/>
    <n v="121.89"/>
    <n v="114.925"/>
    <n v="95.391999999999996"/>
  </r>
  <r>
    <x v="2"/>
    <x v="8"/>
    <s v="BEL"/>
    <n v="10726720"/>
    <n v="395000000000"/>
    <n v="3.0329999999999999"/>
    <n v="0.28299999999999997"/>
    <x v="52"/>
    <n v="-0.30099999999999999"/>
    <n v="-0.25"/>
    <x v="52"/>
    <n v="-0.92400000000000004"/>
    <n v="-0.754"/>
    <n v="11.343"/>
    <n v="0.29799999999999999"/>
    <n v="0.157"/>
    <n v="11.202999999999999"/>
    <n v="0.29399999999999998"/>
    <n v="0.155"/>
    <n v="23.259"/>
    <n v="2.1680000000000001"/>
    <n v="234.52500000000001"/>
    <n v="21.864000000000001"/>
    <n v="0.57399999999999995"/>
    <n v="189.57300000000001"/>
    <n v="11329.745000000001"/>
    <n v="11518.635"/>
    <n v="7350.38"/>
    <n v="2.048"/>
    <n v="910.55100000000004"/>
    <n v="330.053"/>
    <n v="2827.8180000000002"/>
    <n v="49.375"/>
    <n v="72317.906000000003"/>
    <n v="1.9"/>
    <n v="0.11700000000000001"/>
    <n v="1.0999999999999999E-2"/>
    <n v="35.69"/>
    <n v="3.327"/>
    <n v="11.573"/>
    <n v="11.292"/>
    <n v="1.502"/>
    <n v="0.14000000000000001"/>
    <n v="9.4499999999999993"/>
    <n v="0.88100000000000001"/>
    <n v="5.48"/>
    <n v="0.51100000000000001"/>
    <n v="55.359000000000002"/>
    <n v="5.1609999999999996"/>
    <n v="0.253"/>
    <n v="2.718"/>
    <n v="775.73400000000004"/>
    <n v="0.26500000000000001"/>
    <n v="0.375"/>
    <n v="0.33100000000000002"/>
    <n v="0.17599999999999999"/>
    <n v="0.72899999999999998"/>
    <n v="0.88600000000000001"/>
    <n v="0.58899999999999997"/>
    <n v="1.1950000000000001"/>
    <n v="1.4999999999999999E-2"/>
    <n v="0.55400000000000005"/>
    <n v="4.8000000000000001E-2"/>
    <n v="0.624"/>
    <n v="0.83199999999999996"/>
    <n v="3.1E-2"/>
    <n v="0.60899999999999999"/>
    <n v="3.2000000000000001E-2"/>
    <n v="0.49199999999999999"/>
    <n v="1.0469999999999999"/>
    <n v="0.48"/>
    <x v="2"/>
    <x v="6"/>
    <x v="9"/>
    <x v="2"/>
    <n v="121.13"/>
    <n v="124.14"/>
    <n v="114.35"/>
    <n v="95.152000000000001"/>
  </r>
  <r>
    <x v="2"/>
    <x v="9"/>
    <s v="BEL"/>
    <n v="10801357"/>
    <n v="370000000000"/>
    <n v="2.7949999999999999"/>
    <n v="0.25900000000000001"/>
    <x v="53"/>
    <n v="-12.443"/>
    <n v="-10.353999999999999"/>
    <x v="53"/>
    <n v="-12.37"/>
    <n v="-10.166"/>
    <n v="10.119999999999999"/>
    <n v="0.27400000000000002"/>
    <n v="0.153"/>
    <n v="9.9740000000000002"/>
    <n v="0.27"/>
    <n v="0.15"/>
    <n v="15.162000000000001"/>
    <n v="1.4039999999999999"/>
    <n v="200.655"/>
    <n v="18.577000000000002"/>
    <n v="0.502"/>
    <n v="192.36799999999999"/>
    <n v="11437.477000000001"/>
    <n v="11627.942999999999"/>
    <n v="7365.5420000000004"/>
    <n v="2.165"/>
    <n v="947.03300000000002"/>
    <n v="331.62900000000002"/>
    <n v="2879.038"/>
    <n v="51.331000000000003"/>
    <n v="66274"/>
    <n v="1.792"/>
    <n v="0.11700000000000001"/>
    <n v="1.0999999999999999E-2"/>
    <n v="36.481999999999999"/>
    <n v="3.3780000000000001"/>
    <n v="10.848000000000001"/>
    <n v="10.569000000000001"/>
    <n v="1.5760000000000001"/>
    <n v="0.14599999999999999"/>
    <n v="9.36"/>
    <n v="0.86699999999999999"/>
    <n v="5.68"/>
    <n v="0.52600000000000002"/>
    <n v="51.219000000000001"/>
    <n v="4.742"/>
    <n v="0.18099999999999999"/>
    <n v="1.956"/>
    <n v="715.84900000000005"/>
    <n v="0.23799999999999999"/>
    <n v="0.34100000000000003"/>
    <n v="0.29899999999999999"/>
    <n v="0.11600000000000001"/>
    <n v="0.70699999999999996"/>
    <n v="0.873"/>
    <n v="0.58399999999999996"/>
    <n v="1.1719999999999999"/>
    <n v="1.6E-2"/>
    <n v="0.55600000000000005"/>
    <n v="4.8000000000000001E-2"/>
    <n v="0.62"/>
    <n v="0.83"/>
    <n v="3.1E-2"/>
    <n v="0.63400000000000001"/>
    <n v="3.1E-2"/>
    <n v="0.46600000000000003"/>
    <n v="0.80300000000000005"/>
    <n v="0.47699999999999998"/>
    <x v="2"/>
    <x v="6"/>
    <x v="9"/>
    <x v="2"/>
    <n v="114.16"/>
    <n v="117.17"/>
    <n v="92.921999999999997"/>
    <n v="86.253"/>
  </r>
  <r>
    <x v="2"/>
    <x v="10"/>
    <s v="BEL"/>
    <n v="10877948"/>
    <n v="385000000000"/>
    <n v="2.5819999999999999"/>
    <n v="0.23699999999999999"/>
    <x v="54"/>
    <n v="6.8259999999999996"/>
    <n v="6.3360000000000003"/>
    <x v="54"/>
    <n v="6.3860000000000001"/>
    <n v="5.8419999999999996"/>
    <n v="10.635999999999999"/>
    <n v="0.28100000000000003"/>
    <n v="0.151"/>
    <n v="10.531000000000001"/>
    <n v="0.27800000000000002"/>
    <n v="0.15"/>
    <n v="17.526"/>
    <n v="1.611"/>
    <n v="215.99700000000001"/>
    <n v="19.856000000000002"/>
    <n v="0.52400000000000002"/>
    <n v="194.95099999999999"/>
    <n v="11552.035"/>
    <n v="11743.637000000001"/>
    <n v="7383.0690000000004"/>
    <n v="2.2690000000000001"/>
    <n v="987.38099999999997"/>
    <n v="332.76400000000001"/>
    <n v="2930.86"/>
    <n v="53.506"/>
    <n v="70300.141000000003"/>
    <n v="1.855"/>
    <n v="0.10299999999999999"/>
    <n v="8.9999999999999993E-3"/>
    <n v="40.348999999999997"/>
    <n v="3.7090000000000001"/>
    <n v="11.467000000000001"/>
    <n v="11.191000000000001"/>
    <n v="1.1359999999999999"/>
    <n v="0.104"/>
    <n v="9.24"/>
    <n v="0.84899999999999998"/>
    <n v="6.19"/>
    <n v="0.56899999999999995"/>
    <n v="51.822000000000003"/>
    <n v="4.7640000000000002"/>
    <n v="0.2"/>
    <n v="2.1749999999999998"/>
    <n v="764.721"/>
    <n v="0.20599999999999999"/>
    <n v="0.34300000000000003"/>
    <n v="0.30299999999999999"/>
    <n v="0.126"/>
    <n v="0.68500000000000005"/>
    <n v="0.86"/>
    <n v="0.57799999999999996"/>
    <n v="1.1499999999999999"/>
    <n v="1.6E-2"/>
    <n v="0.56000000000000005"/>
    <n v="4.8000000000000001E-2"/>
    <n v="0.61599999999999999"/>
    <n v="0.83199999999999996"/>
    <n v="2.7E-2"/>
    <n v="0.65100000000000002"/>
    <n v="2.3E-2"/>
    <n v="0.45600000000000002"/>
    <n v="0.88400000000000001"/>
    <n v="0.47299999999999998"/>
    <x v="2"/>
    <x v="6"/>
    <x v="9"/>
    <x v="2"/>
    <n v="121.73"/>
    <n v="124.74"/>
    <n v="101.43899999999999"/>
    <n v="88.548000000000002"/>
  </r>
  <r>
    <x v="2"/>
    <x v="11"/>
    <s v="BEL"/>
    <n v="10955742"/>
    <n v="405000000000"/>
    <n v="2.762"/>
    <n v="0.252"/>
    <x v="55"/>
    <n v="-9.5380000000000003"/>
    <n v="-8.3260000000000005"/>
    <x v="55"/>
    <n v="-9.9039999999999999"/>
    <n v="-8.5609999999999999"/>
    <n v="9.6560000000000006"/>
    <n v="0.251"/>
    <n v="0.14799999999999999"/>
    <n v="9.5860000000000003"/>
    <n v="0.249"/>
    <n v="0.14699999999999999"/>
    <n v="16.689"/>
    <n v="1.5229999999999999"/>
    <n v="219.69300000000001"/>
    <n v="20.053000000000001"/>
    <n v="0.52200000000000002"/>
    <n v="197.71199999999999"/>
    <n v="11657.056"/>
    <n v="11849.425999999999"/>
    <n v="7399.7569999999996"/>
    <n v="2.3620000000000001"/>
    <n v="1021.961"/>
    <n v="333.53399999999999"/>
    <n v="2979.4630000000002"/>
    <n v="55.8"/>
    <n v="65134.078000000001"/>
    <n v="1.6950000000000001"/>
    <n v="9.2999999999999999E-2"/>
    <n v="8.9999999999999993E-3"/>
    <n v="34.579000000000001"/>
    <n v="3.1560000000000001"/>
    <n v="10.326000000000001"/>
    <n v="10.111000000000001"/>
    <n v="0.76900000000000002"/>
    <n v="7.0000000000000007E-2"/>
    <n v="8.99"/>
    <n v="0.82099999999999995"/>
    <n v="4.9400000000000004"/>
    <n v="0.45100000000000001"/>
    <n v="48.603000000000002"/>
    <n v="4.4359999999999999"/>
    <n v="0.20899999999999999"/>
    <n v="2.294"/>
    <n v="713.59199999999998"/>
    <n v="0.20499999999999999"/>
    <n v="0.30499999999999999"/>
    <n v="0.26800000000000002"/>
    <n v="0.113"/>
    <n v="0.66300000000000003"/>
    <n v="0.84599999999999997"/>
    <n v="0.57199999999999995"/>
    <n v="1.1259999999999999"/>
    <n v="1.6E-2"/>
    <n v="0.55900000000000005"/>
    <n v="4.8000000000000001E-2"/>
    <n v="0.61199999999999999"/>
    <n v="0.83299999999999996"/>
    <n v="2.5000000000000001E-2"/>
    <n v="0.54300000000000004"/>
    <n v="1.6E-2"/>
    <n v="0.42699999999999999"/>
    <n v="0.83499999999999996"/>
    <n v="0.46899999999999997"/>
    <x v="2"/>
    <x v="6"/>
    <x v="9"/>
    <x v="2"/>
    <n v="110.77"/>
    <n v="113.13"/>
    <n v="114.673"/>
    <n v="109.191"/>
  </r>
  <r>
    <x v="2"/>
    <x v="12"/>
    <s v="BEL"/>
    <n v="11031140"/>
    <n v="420000000000"/>
    <n v="2.6429999999999998"/>
    <n v="0.24"/>
    <x v="56"/>
    <n v="-2.6640000000000001"/>
    <n v="-2.5369999999999999"/>
    <x v="56"/>
    <n v="-1.3819999999999999"/>
    <n v="-1.306"/>
    <n v="9.4649999999999999"/>
    <n v="0.248"/>
    <n v="0.152"/>
    <n v="9.2789999999999999"/>
    <n v="0.24299999999999999"/>
    <n v="0.14899999999999999"/>
    <n v="15.077999999999999"/>
    <n v="1.367"/>
    <n v="209.83799999999999"/>
    <n v="19.021999999999998"/>
    <n v="0.498"/>
    <n v="200.35499999999999"/>
    <n v="11759.411"/>
    <n v="11953.834000000001"/>
    <n v="7414.835"/>
    <n v="2.4540000000000002"/>
    <n v="1056.8789999999999"/>
    <n v="335.58600000000001"/>
    <n v="3026.9769999999999"/>
    <n v="57.91"/>
    <n v="62090.016000000003"/>
    <n v="1.627"/>
    <n v="9.2999999999999999E-2"/>
    <n v="8.0000000000000002E-3"/>
    <n v="34.917999999999999"/>
    <n v="3.165"/>
    <n v="10.145"/>
    <n v="9.9309999999999992"/>
    <n v="2.052"/>
    <n v="0.186"/>
    <n v="8.83"/>
    <n v="0.8"/>
    <n v="4.95"/>
    <n v="0.44900000000000001"/>
    <n v="47.514000000000003"/>
    <n v="4.3070000000000004"/>
    <n v="0.191"/>
    <n v="2.11"/>
    <n v="684.92399999999998"/>
    <n v="0.191"/>
    <n v="0.29199999999999998"/>
    <n v="0.26200000000000001"/>
    <n v="0.10100000000000001"/>
    <n v="0.64200000000000002"/>
    <n v="0.83199999999999996"/>
    <n v="0.56699999999999995"/>
    <n v="1.1040000000000001"/>
    <n v="1.7000000000000001E-2"/>
    <n v="0.55800000000000005"/>
    <n v="4.8000000000000001E-2"/>
    <n v="0.60699999999999998"/>
    <n v="0.83"/>
    <n v="2.4E-2"/>
    <n v="0.53700000000000003"/>
    <n v="4.2999999999999997E-2"/>
    <n v="0.41199999999999998"/>
    <n v="0.76400000000000001"/>
    <n v="0.46500000000000002"/>
    <x v="2"/>
    <x v="6"/>
    <x v="9"/>
    <x v="2"/>
    <n v="109.55"/>
    <n v="111.91"/>
    <n v="107.483"/>
    <n v="105.009"/>
  </r>
  <r>
    <x v="2"/>
    <x v="13"/>
    <s v="BEL"/>
    <n v="11103260"/>
    <n v="435000000000"/>
    <n v="2.5409999999999999"/>
    <n v="0.22900000000000001"/>
    <x v="57"/>
    <n v="0.311"/>
    <n v="0.30399999999999999"/>
    <x v="57"/>
    <n v="1.7999999999999999E-2"/>
    <n v="1.7000000000000001E-2"/>
    <n v="9.4049999999999994"/>
    <n v="0.248"/>
    <n v="0.14899999999999999"/>
    <n v="9.2469999999999999"/>
    <n v="0.24399999999999999"/>
    <n v="0.14599999999999999"/>
    <n v="15.332000000000001"/>
    <n v="1.381"/>
    <n v="210.48099999999999"/>
    <n v="18.957000000000001"/>
    <n v="0.5"/>
    <n v="202.89599999999999"/>
    <n v="11862.076999999999"/>
    <n v="12058.259"/>
    <n v="7430.1670000000004"/>
    <n v="2.548"/>
    <n v="1092.1579999999999"/>
    <n v="337.34399999999999"/>
    <n v="3074.2979999999998"/>
    <n v="60.01"/>
    <n v="63218.379000000001"/>
    <n v="1.6659999999999999"/>
    <n v="9.4E-2"/>
    <n v="8.0000000000000002E-3"/>
    <n v="35.279000000000003"/>
    <n v="3.177"/>
    <n v="10.167"/>
    <n v="9.9550000000000001"/>
    <n v="1.7589999999999999"/>
    <n v="0.158"/>
    <n v="8.61"/>
    <n v="0.77500000000000002"/>
    <n v="4.84"/>
    <n v="0.436"/>
    <n v="47.32"/>
    <n v="4.2619999999999996"/>
    <n v="0.189"/>
    <n v="2.1"/>
    <n v="701.93"/>
    <n v="0.17599999999999999"/>
    <n v="0.29099999999999998"/>
    <n v="0.26100000000000001"/>
    <n v="0.10199999999999999"/>
    <n v="0.622"/>
    <n v="0.81899999999999995"/>
    <n v="0.56100000000000005"/>
    <n v="1.0820000000000001"/>
    <n v="1.7000000000000001E-2"/>
    <n v="0.55800000000000005"/>
    <n v="4.8000000000000001E-2"/>
    <n v="0.60299999999999998"/>
    <n v="0.82499999999999996"/>
    <n v="2.4E-2"/>
    <n v="0.53900000000000003"/>
    <n v="3.7999999999999999E-2"/>
    <n v="0.40699999999999997"/>
    <n v="0.71399999999999997"/>
    <n v="0.46"/>
    <x v="2"/>
    <x v="6"/>
    <x v="10"/>
    <x v="2"/>
    <n v="110.53"/>
    <n v="112.89"/>
    <n v="107.815"/>
    <n v="105.015"/>
  </r>
  <r>
    <x v="2"/>
    <x v="14"/>
    <s v="BEL"/>
    <n v="11176727"/>
    <n v="450000000000"/>
    <n v="2.6429999999999998"/>
    <n v="0.23599999999999999"/>
    <x v="58"/>
    <n v="-5.7789999999999999"/>
    <n v="-5.6289999999999996"/>
    <x v="58"/>
    <n v="-5.01"/>
    <n v="-4.798"/>
    <n v="8.8949999999999996"/>
    <n v="0.23200000000000001"/>
    <n v="0.153"/>
    <n v="8.6690000000000005"/>
    <n v="0.22600000000000001"/>
    <n v="0.14899999999999999"/>
    <n v="14.795999999999999"/>
    <n v="1.3240000000000001"/>
    <n v="212.72300000000001"/>
    <n v="19.033000000000001"/>
    <n v="0.496"/>
    <n v="205.53899999999999"/>
    <n v="11958.964"/>
    <n v="12157.674000000001"/>
    <n v="7444.9629999999997"/>
    <n v="2.6240000000000001"/>
    <n v="1123.162"/>
    <n v="339.87299999999999"/>
    <n v="3120.5590000000002"/>
    <n v="62.118000000000002"/>
    <n v="58234.559000000001"/>
    <n v="1.5189999999999999"/>
    <n v="7.5999999999999998E-2"/>
    <n v="7.0000000000000001E-3"/>
    <n v="31.004000000000001"/>
    <n v="2.774"/>
    <n v="9.5299999999999994"/>
    <n v="9.3179999999999996"/>
    <n v="2.528"/>
    <n v="0.22600000000000001"/>
    <n v="8.5399999999999991"/>
    <n v="0.76400000000000001"/>
    <n v="4.82"/>
    <n v="0.43099999999999999"/>
    <n v="46.261000000000003"/>
    <n v="4.1390000000000002"/>
    <n v="0.189"/>
    <n v="2.1080000000000001"/>
    <n v="650.87199999999996"/>
    <n v="0.17599999999999999"/>
    <n v="0.27200000000000002"/>
    <n v="0.245"/>
    <n v="9.8000000000000004E-2"/>
    <n v="0.60199999999999998"/>
    <n v="0.80600000000000005"/>
    <n v="0.55500000000000005"/>
    <n v="1.0609999999999999"/>
    <n v="1.7000000000000001E-2"/>
    <n v="0.55500000000000005"/>
    <n v="4.8000000000000001E-2"/>
    <n v="0.59799999999999998"/>
    <n v="0.82"/>
    <n v="0.02"/>
    <n v="0.46600000000000003"/>
    <n v="5.0999999999999997E-2"/>
    <n v="0.39600000000000002"/>
    <n v="0.69099999999999995"/>
    <n v="0.45600000000000002"/>
    <x v="2"/>
    <x v="6"/>
    <x v="10"/>
    <x v="2"/>
    <n v="104.15"/>
    <n v="106.51"/>
    <n v="115.836"/>
    <n v="119.55800000000001"/>
  </r>
  <r>
    <x v="2"/>
    <x v="15"/>
    <s v="BEL"/>
    <n v="11248306"/>
    <n v="465000000000"/>
    <n v="2.3479999999999999"/>
    <n v="0.20899999999999999"/>
    <x v="59"/>
    <n v="4.1749999999999998"/>
    <n v="4.3090000000000002"/>
    <x v="59"/>
    <n v="5.1639999999999997"/>
    <n v="5.194"/>
    <n v="9.2970000000000006"/>
    <n v="0.24"/>
    <n v="0.159"/>
    <n v="8.9849999999999994"/>
    <n v="0.23200000000000001"/>
    <n v="0.154"/>
    <n v="14.438000000000001"/>
    <n v="1.284"/>
    <n v="208.62200000000001"/>
    <n v="18.547000000000001"/>
    <n v="0.48"/>
    <n v="207.887"/>
    <n v="12060.025"/>
    <n v="12262.254000000001"/>
    <n v="7459.4009999999998"/>
    <n v="2.7120000000000002"/>
    <n v="1156.9829999999999"/>
    <n v="343.39"/>
    <n v="3168.7570000000001"/>
    <n v="64.286000000000001"/>
    <n v="58448.152000000002"/>
    <n v="1.512"/>
    <n v="8.7999999999999995E-2"/>
    <n v="8.0000000000000002E-3"/>
    <n v="33.820999999999998"/>
    <n v="3.0070000000000001"/>
    <n v="9.9060000000000006"/>
    <n v="9.6959999999999997"/>
    <n v="3.5169999999999999"/>
    <n v="0.313"/>
    <n v="8.5299999999999994"/>
    <n v="0.75800000000000001"/>
    <n v="4.78"/>
    <n v="0.42499999999999999"/>
    <n v="48.198"/>
    <n v="4.2850000000000001"/>
    <n v="0.193"/>
    <n v="2.169"/>
    <n v="657.44299999999998"/>
    <n v="0.16300000000000001"/>
    <n v="0.28399999999999997"/>
    <n v="0.255"/>
    <n v="9.8000000000000004E-2"/>
    <n v="0.58399999999999996"/>
    <n v="0.79400000000000004"/>
    <n v="0.55000000000000004"/>
    <n v="1.0409999999999999"/>
    <n v="1.7000000000000001E-2"/>
    <n v="0.55300000000000005"/>
    <n v="4.8000000000000001E-2"/>
    <n v="0.59399999999999997"/>
    <n v="0.81599999999999995"/>
    <n v="2.3E-2"/>
    <n v="0.498"/>
    <n v="6.5000000000000002E-2"/>
    <n v="0.40400000000000003"/>
    <n v="0.71599999999999997"/>
    <n v="0.45200000000000001"/>
    <x v="2"/>
    <x v="7"/>
    <x v="10"/>
    <x v="2"/>
    <n v="109.06"/>
    <n v="111.43"/>
    <n v="107.56100000000001"/>
    <n v="106.431"/>
  </r>
  <r>
    <x v="2"/>
    <x v="16"/>
    <s v="BEL"/>
    <n v="11316837"/>
    <n v="475000000000"/>
    <n v="2.4359999999999999"/>
    <n v="0.215"/>
    <x v="60"/>
    <n v="-1.46"/>
    <n v="-1.4450000000000001"/>
    <x v="60"/>
    <n v="-2.742"/>
    <n v="-2.6219999999999999"/>
    <n v="8.9990000000000006"/>
    <n v="0.23200000000000001"/>
    <n v="0.14399999999999999"/>
    <n v="8.8010000000000002"/>
    <n v="0.22700000000000001"/>
    <n v="0.14000000000000001"/>
    <n v="13.542999999999999"/>
    <n v="1.1970000000000001"/>
    <n v="208.25299999999999"/>
    <n v="18.402000000000001"/>
    <n v="0.47399999999999998"/>
    <n v="210.32300000000001"/>
    <n v="12159.627"/>
    <n v="12364.089"/>
    <n v="7472.9440000000004"/>
    <n v="2.79"/>
    <n v="1191.3579999999999"/>
    <n v="345.625"/>
    <n v="3215.8510000000001"/>
    <n v="66.361999999999995"/>
    <n v="62694.065999999999"/>
    <n v="1.615"/>
    <n v="7.8E-2"/>
    <n v="7.0000000000000001E-3"/>
    <n v="34.375"/>
    <n v="3.0379999999999998"/>
    <n v="9.7539999999999996"/>
    <n v="9.7680000000000007"/>
    <n v="2.2349999999999999"/>
    <n v="0.19700000000000001"/>
    <n v="8.4499999999999993"/>
    <n v="0.747"/>
    <n v="4.62"/>
    <n v="0.40799999999999997"/>
    <n v="47.094000000000001"/>
    <n v="4.1609999999999996"/>
    <n v="0.183"/>
    <n v="2.0750000000000002"/>
    <n v="709.49900000000002"/>
    <n v="0.16400000000000001"/>
    <n v="0.28000000000000003"/>
    <n v="0.254"/>
    <n v="9.4E-2"/>
    <n v="0.56699999999999995"/>
    <n v="0.78200000000000003"/>
    <n v="0.54400000000000004"/>
    <n v="1.022"/>
    <n v="1.7000000000000001E-2"/>
    <n v="0.55100000000000005"/>
    <n v="4.8000000000000001E-2"/>
    <n v="0.58899999999999997"/>
    <n v="0.81100000000000005"/>
    <n v="2.1000000000000001E-2"/>
    <n v="0.49299999999999999"/>
    <n v="4.9000000000000002E-2"/>
    <n v="0.39200000000000002"/>
    <n v="0.69199999999999995"/>
    <n v="0.44800000000000001"/>
    <x v="2"/>
    <x v="7"/>
    <x v="10"/>
    <x v="2"/>
    <n v="110.54"/>
    <n v="110.38"/>
    <n v="108.651"/>
    <n v="109.086"/>
  </r>
  <r>
    <x v="2"/>
    <x v="17"/>
    <s v="BEL"/>
    <n v="11384491"/>
    <n v="490000000000"/>
    <n v="2.2909999999999999"/>
    <n v="0.20100000000000001"/>
    <x v="61"/>
    <n v="-0.47499999999999998"/>
    <n v="-0.47699999999999998"/>
    <x v="61"/>
    <n v="-0.14599999999999999"/>
    <n v="-0.14299999999999999"/>
    <n v="8.9320000000000004"/>
    <n v="0.22700000000000001"/>
    <n v="0.14199999999999999"/>
    <n v="8.7070000000000007"/>
    <n v="0.221"/>
    <n v="0.13800000000000001"/>
    <n v="13.308"/>
    <n v="1.169"/>
    <n v="200.84800000000001"/>
    <n v="17.641999999999999"/>
    <n v="0.44900000000000001"/>
    <n v="212.614"/>
    <n v="12258.754000000001"/>
    <n v="12465.78"/>
    <n v="7486.2520000000004"/>
    <n v="2.8889999999999998"/>
    <n v="1226.3879999999999"/>
    <n v="348.19"/>
    <n v="3262.1840000000002"/>
    <n v="68.426000000000002"/>
    <n v="62897.129000000001"/>
    <n v="1.599"/>
    <n v="9.9000000000000005E-2"/>
    <n v="8.9999999999999993E-3"/>
    <n v="35.03"/>
    <n v="3.077"/>
    <n v="9.5139999999999993"/>
    <n v="9.5280000000000005"/>
    <n v="2.5649999999999999"/>
    <n v="0.22500000000000001"/>
    <n v="8.17"/>
    <n v="0.71799999999999997"/>
    <n v="4.57"/>
    <n v="0.40100000000000002"/>
    <n v="46.332999999999998"/>
    <n v="4.07"/>
    <n v="0.18099999999999999"/>
    <n v="2.0640000000000001"/>
    <n v="716.05200000000002"/>
    <n v="0.152"/>
    <n v="0.27500000000000002"/>
    <n v="0.252"/>
    <n v="9.1999999999999998E-2"/>
    <n v="0.55100000000000005"/>
    <n v="0.77100000000000002"/>
    <n v="0.53900000000000003"/>
    <n v="1.004"/>
    <n v="1.7000000000000001E-2"/>
    <n v="0.54900000000000004"/>
    <n v="4.8000000000000001E-2"/>
    <n v="0.58499999999999996"/>
    <n v="0.80700000000000005"/>
    <n v="2.5000000000000001E-2"/>
    <n v="0.49"/>
    <n v="5.8999999999999997E-2"/>
    <n v="0.378"/>
    <n v="0.68300000000000005"/>
    <n v="0.44500000000000001"/>
    <x v="2"/>
    <x v="7"/>
    <x v="10"/>
    <x v="2"/>
    <n v="108.47"/>
    <n v="108.31"/>
    <n v="101.721"/>
    <n v="102.61799999999999"/>
  </r>
  <r>
    <x v="2"/>
    <x v="18"/>
    <s v="BEL"/>
    <n v="11448598"/>
    <n v="505000000000"/>
    <n v="2.5339999999999998"/>
    <n v="0.221"/>
    <x v="62"/>
    <n v="0.747"/>
    <n v="0.754"/>
    <x v="62"/>
    <n v="0.93100000000000005"/>
    <n v="0.91500000000000004"/>
    <n v="8.9640000000000004"/>
    <n v="0.22600000000000001"/>
    <n v="0.14399999999999999"/>
    <n v="8.7240000000000002"/>
    <n v="0.22"/>
    <n v="0.14000000000000001"/>
    <n v="13.367000000000001"/>
    <n v="1.1679999999999999"/>
    <n v="208.054"/>
    <n v="18.172999999999998"/>
    <n v="0.45800000000000002"/>
    <n v="215.149"/>
    <n v="12358.627"/>
    <n v="12568.403"/>
    <n v="7499.6189999999997"/>
    <n v="3.0110000000000001"/>
    <n v="1262.4860000000001"/>
    <n v="350.93799999999999"/>
    <n v="3307.8980000000001"/>
    <n v="70.465000000000003"/>
    <n v="62384.855000000003"/>
    <n v="1.5720000000000001"/>
    <n v="0.121"/>
    <n v="1.0999999999999999E-2"/>
    <n v="36.097999999999999"/>
    <n v="3.153"/>
    <n v="9.5259999999999998"/>
    <n v="9.5399999999999991"/>
    <n v="2.7480000000000002"/>
    <n v="0.24"/>
    <n v="8.19"/>
    <n v="0.71499999999999997"/>
    <n v="4.59"/>
    <n v="0.40100000000000002"/>
    <n v="45.713999999999999"/>
    <n v="3.9929999999999999"/>
    <n v="0.17799999999999999"/>
    <n v="2.0390000000000001"/>
    <n v="714.21900000000005"/>
    <n v="0.16200000000000001"/>
    <n v="0.27100000000000002"/>
    <n v="0.25"/>
    <n v="9.0999999999999998E-2"/>
    <n v="0.53600000000000003"/>
    <n v="0.75900000000000001"/>
    <n v="0.53400000000000003"/>
    <n v="0.98599999999999999"/>
    <n v="1.7999999999999999E-2"/>
    <n v="0.54700000000000004"/>
    <n v="4.8000000000000001E-2"/>
    <n v="0.57999999999999996"/>
    <n v="0.80200000000000005"/>
    <n v="2.9000000000000001E-2"/>
    <n v="0.47899999999999998"/>
    <n v="6.6000000000000003E-2"/>
    <n v="0.373"/>
    <n v="0.67400000000000004"/>
    <n v="0.441"/>
    <x v="2"/>
    <x v="7"/>
    <x v="10"/>
    <x v="2"/>
    <n v="109.22"/>
    <n v="109.06"/>
    <n v="108.18"/>
    <n v="108.31699999999999"/>
  </r>
  <r>
    <x v="2"/>
    <x v="19"/>
    <s v="BEL"/>
    <n v="11510569"/>
    <n v="520000000000"/>
    <n v="2.819"/>
    <n v="0.245"/>
    <x v="63"/>
    <n v="-0.441"/>
    <n v="-0.442"/>
    <x v="63"/>
    <n v="-0.29399999999999998"/>
    <n v="-0.28699999999999998"/>
    <n v="8.89"/>
    <n v="0.29189473684210532"/>
    <n v="0.13900000000000001"/>
    <n v="8.6379999999999999"/>
    <n v="0.28615789473684211"/>
    <n v="0.13500000000000001"/>
    <n v="13.192"/>
    <n v="1.1459999999999999"/>
    <n v="200.62200000000001"/>
    <n v="17.428999999999998"/>
    <n v="0.52763157894736845"/>
    <n v="217.96799999999999"/>
    <n v="12458.06"/>
    <n v="12670.728999999999"/>
    <n v="7512.8119999999999"/>
    <n v="3.1269999999999998"/>
    <n v="1298.6849999999999"/>
    <n v="353.83199999999999"/>
    <n v="3353.1410000000001"/>
    <n v="72.328000000000003"/>
    <n v="64152.262000000002"/>
    <n v="1.8242631578947368"/>
    <n v="0.11600000000000001"/>
    <n v="0.01"/>
    <n v="36.198999999999998"/>
    <n v="3.145"/>
    <n v="9.3879999999999999"/>
    <n v="9.4019999999999992"/>
    <n v="2.895"/>
    <n v="0.251"/>
    <n v="8.08"/>
    <n v="0.70199999999999996"/>
    <n v="4.58"/>
    <n v="0.39800000000000002"/>
    <n v="45.243000000000002"/>
    <n v="3.931"/>
    <n v="0.16200000000000001"/>
    <n v="1.863"/>
    <n v="738.42899999999997"/>
    <n v="0.17399999999999999"/>
    <n v="0.26800000000000002"/>
    <n v="0.246"/>
    <n v="0.09"/>
    <n v="0.52200000000000002"/>
    <n v="0.748"/>
    <n v="0.52900000000000003"/>
    <n v="0.96899999999999997"/>
    <n v="1.7999999999999999E-2"/>
    <n v="0.54400000000000004"/>
    <n v="4.8000000000000001E-2"/>
    <n v="0.57599999999999996"/>
    <n v="0.79600000000000004"/>
    <n v="2.5999999999999999E-2"/>
    <n v="0.47299999999999998"/>
    <n v="6.4000000000000001E-2"/>
    <n v="0.36599999999999999"/>
    <n v="0.60699999999999998"/>
    <n v="0.437"/>
    <x v="2"/>
    <x v="7"/>
    <x v="10"/>
    <x v="2"/>
    <n v="108.22"/>
    <n v="108.06"/>
    <n v="101.18899999999999"/>
    <n v="101.76600000000001"/>
  </r>
  <r>
    <x v="2"/>
    <x v="20"/>
    <s v="BEL"/>
    <n v="11561716"/>
    <n v="500000000000"/>
    <n v="2.6339999999999999"/>
    <n v="0.22800000000000001"/>
    <x v="64"/>
    <n v="-9.0649999999999995"/>
    <n v="-9.1159999999999997"/>
    <x v="64"/>
    <n v="-8.9179999999999993"/>
    <n v="-8.7149999999999999"/>
    <n v="8.0790000000000006"/>
    <n v="0.29189473684210532"/>
    <n v="0.14099999999999999"/>
    <n v="7.8159999999999998"/>
    <n v="0.28615789473684211"/>
    <n v="0.13600000000000001"/>
    <n v="10.651"/>
    <n v="0.92100000000000004"/>
    <n v="177.959"/>
    <n v="15.391999999999999"/>
    <n v="0.52763157894736845"/>
    <n v="220.602"/>
    <n v="12548.428"/>
    <n v="12764.138999999999"/>
    <n v="7523.4620000000004"/>
    <n v="3.2280000000000002"/>
    <n v="1334.5419999999999"/>
    <n v="356.87400000000002"/>
    <n v="3392.6390000000001"/>
    <n v="73.953999999999994"/>
    <n v="57433.73"/>
    <n v="1.8242631578947368"/>
    <n v="0.10100000000000001"/>
    <n v="8.9999999999999993E-3"/>
    <n v="35.856000000000002"/>
    <n v="3.101"/>
    <n v="11.158450000000002"/>
    <n v="10.946149999999999"/>
    <n v="3.0409999999999999"/>
    <n v="0.26300000000000001"/>
    <n v="9.4709999999999983"/>
    <n v="0.87719999999999987"/>
    <n v="5.8230000000000013"/>
    <n v="0.54079999999999984"/>
    <n v="39.497999999999998"/>
    <n v="3.4159999999999999"/>
    <n v="0.14099999999999999"/>
    <n v="1.6259999999999999"/>
    <n v="664.03200000000004"/>
    <n v="0.161"/>
    <n v="0.25600000000000001"/>
    <n v="0.23799999999999999"/>
    <n v="7.4999999999999997E-2"/>
    <n v="0.50800000000000001"/>
    <n v="0.73799999999999999"/>
    <n v="0.52400000000000002"/>
    <n v="0.95299999999999996"/>
    <n v="1.7999999999999999E-2"/>
    <n v="0.54200000000000004"/>
    <n v="4.8000000000000001E-2"/>
    <n v="0.57099999999999995"/>
    <n v="0.78800000000000003"/>
    <n v="2.5000000000000001E-2"/>
    <n v="0.47499999999999998"/>
    <n v="7.4999999999999997E-2"/>
    <n v="0.35299999999999998"/>
    <n v="0.54900000000000004"/>
    <n v="0.433"/>
    <x v="2"/>
    <x v="7"/>
    <x v="10"/>
    <x v="2"/>
    <n v="118.33949999999997"/>
    <n v="120.60300000000002"/>
    <n v="87.590999999999994"/>
    <n v="96.927000000000007"/>
  </r>
  <r>
    <x v="2"/>
    <x v="21"/>
    <s v="BEL"/>
    <n v="11611416"/>
    <n v="540000000000"/>
    <n v="2.6339999999999999"/>
    <n v="0.22700000000000001"/>
    <x v="65"/>
    <n v="5.3540000000000001"/>
    <n v="5.9249999999999998"/>
    <x v="65"/>
    <n v="5.4640000000000004"/>
    <n v="5.85"/>
    <n v="8.5150000000000006"/>
    <n v="0.29189473684210532"/>
    <n v="0.13400000000000001"/>
    <n v="8.2439999999999998"/>
    <n v="0.28615789473684211"/>
    <n v="0.13"/>
    <n v="11.016"/>
    <n v="0.94899999999999995"/>
    <n v="209.13452380952384"/>
    <n v="19.239666666666665"/>
    <n v="0.52763157894736845"/>
    <n v="223.23699999999999"/>
    <n v="12644.15"/>
    <n v="12863.012000000001"/>
    <n v="7534.4790000000003"/>
    <n v="3.33"/>
    <n v="1370.319"/>
    <n v="360.02499999999998"/>
    <n v="3437.2060000000001"/>
    <n v="75.58"/>
    <n v="63592.086000000003"/>
    <n v="1.8242631578947368"/>
    <n v="0.10100000000000001"/>
    <n v="8.9999999999999993E-3"/>
    <n v="35.777000000000001"/>
    <n v="3.081"/>
    <n v="11.158450000000002"/>
    <n v="10.946149999999999"/>
    <n v="3.1509999999999998"/>
    <n v="0.27100000000000002"/>
    <n v="9.4709999999999983"/>
    <n v="0.87719999999999987"/>
    <n v="5.8230000000000013"/>
    <n v="0.54079999999999984"/>
    <n v="44.567"/>
    <n v="3.8380000000000001"/>
    <n v="0.14000000000000001"/>
    <n v="1.6259999999999999"/>
    <n v="738.39400000000001"/>
    <n v="0.157"/>
    <n v="0.25800000000000001"/>
    <n v="0.24099999999999999"/>
    <n v="7.3999999999999996E-2"/>
    <n v="0.495"/>
    <n v="0.72799999999999998"/>
    <n v="0.52"/>
    <n v="0.93700000000000006"/>
    <n v="1.7999999999999999E-2"/>
    <n v="0.53900000000000003"/>
    <n v="4.8000000000000001E-2"/>
    <n v="0.56799999999999995"/>
    <n v="0.78"/>
    <n v="2.4E-2"/>
    <n v="0.45200000000000001"/>
    <n v="0.08"/>
    <n v="0.377"/>
    <n v="0.54900000000000004"/>
    <n v="0.42899999999999999"/>
    <x v="2"/>
    <x v="7"/>
    <x v="10"/>
    <x v="2"/>
    <n v="118.33949999999997"/>
    <n v="120.60300000000002"/>
    <n v="97.44314285714286"/>
    <n v="89.218857142857146"/>
  </r>
  <r>
    <x v="3"/>
    <x v="0"/>
    <s v="CAN"/>
    <n v="30683316"/>
    <n v="1420000000000"/>
    <n v="7.2320000000000002"/>
    <n v="0.23599999999999999"/>
    <x v="66"/>
    <n v="22.626999999999999"/>
    <n v="4.1589999999999998"/>
    <x v="66"/>
    <n v="17.716999999999999"/>
    <n v="2.302"/>
    <n v="25.66"/>
    <n v="0.69099999999999995"/>
    <n v="0.216"/>
    <n v="18.469000000000001"/>
    <n v="0.498"/>
    <n v="0.155"/>
    <n v="129.34800000000001"/>
    <n v="4.2160000000000002"/>
    <n v="580.17899999999997"/>
    <n v="18.908999999999999"/>
    <n v="0.51"/>
    <n v="234.06399999999999"/>
    <n v="22184.280999999999"/>
    <n v="57600.652000000002"/>
    <n v="7814.3860000000004"/>
    <n v="298.23700000000002"/>
    <n v="4174.6490000000003"/>
    <n v="35416.733999999997"/>
    <n v="9627.3469999999998"/>
    <n v="35.600999999999999"/>
    <n v="118875.336"/>
    <n v="3.2029999999999998"/>
    <n v="16.25"/>
    <n v="0.53"/>
    <n v="172.81700000000001"/>
    <n v="5.6319999999999997"/>
    <n v="21.018000000000001"/>
    <n v="23.231999999999999"/>
    <n v="220.64599999999999"/>
    <n v="7.1909999999999998"/>
    <n v="86.01"/>
    <n v="2.8029999999999999"/>
    <n v="36.35"/>
    <n v="1.1850000000000001"/>
    <n v="237.661"/>
    <n v="7.7460000000000004"/>
    <n v="0.11"/>
    <n v="3.3809999999999998"/>
    <n v="3647.49"/>
    <n v="1.002"/>
    <n v="2.226"/>
    <n v="2.5760000000000001"/>
    <n v="1.405"/>
    <n v="1.2709999999999999"/>
    <n v="2.121"/>
    <n v="3.42"/>
    <n v="1.488"/>
    <n v="2.786"/>
    <n v="3.4209999999999998"/>
    <n v="5.5119999999999996"/>
    <n v="2.633"/>
    <n v="0.88"/>
    <n v="5.8259999999999996"/>
    <n v="3.653"/>
    <n v="4.3129999999999997"/>
    <n v="2.3069999999999999"/>
    <n v="1.5640000000000001"/>
    <n v="2.254"/>
    <x v="3"/>
    <x v="8"/>
    <x v="11"/>
    <x v="3"/>
    <n v="712.83"/>
    <n v="644.89"/>
    <n v="13.489000000000001"/>
    <n v="2.38"/>
  </r>
  <r>
    <x v="3"/>
    <x v="1"/>
    <s v="CAN"/>
    <n v="31002768"/>
    <n v="1460000000000"/>
    <n v="6.9829999999999997"/>
    <n v="0.22500000000000001"/>
    <x v="67"/>
    <n v="-7.9130000000000003"/>
    <n v="-1.3959999999999999"/>
    <x v="67"/>
    <n v="18.797999999999998"/>
    <n v="2.387"/>
    <n v="26.001999999999999"/>
    <n v="0.69399999999999995"/>
    <n v="0.22600000000000001"/>
    <n v="18.023"/>
    <n v="0.48099999999999998"/>
    <n v="0.156"/>
    <n v="126.825"/>
    <n v="4.0910000000000002"/>
    <n v="558.899"/>
    <n v="18.027000000000001"/>
    <n v="0.48099999999999998"/>
    <n v="241.047"/>
    <n v="22743.061000000002"/>
    <n v="58406.785000000003"/>
    <n v="7941.2110000000002"/>
    <n v="313.91199999999998"/>
    <n v="4339.4970000000003"/>
    <n v="35664.093999999997"/>
    <n v="9868.9259999999995"/>
    <n v="38.468000000000004"/>
    <n v="115218.68"/>
    <n v="3.0739999999999998"/>
    <n v="15.675000000000001"/>
    <n v="0.50600000000000001"/>
    <n v="164.84800000000001"/>
    <n v="5.3170000000000002"/>
    <n v="20.541"/>
    <n v="30.265999999999998"/>
    <n v="247.357"/>
    <n v="7.9790000000000001"/>
    <n v="85.76"/>
    <n v="2.766"/>
    <n v="34.82"/>
    <n v="1.123"/>
    <n v="241.58"/>
    <n v="7.7919999999999998"/>
    <n v="9.1999999999999998E-2"/>
    <n v="2.867"/>
    <n v="3572.098"/>
    <n v="0.92600000000000005"/>
    <n v="2.177"/>
    <n v="2.6509999999999998"/>
    <n v="1.37"/>
    <n v="1.2569999999999999"/>
    <n v="2.1219999999999999"/>
    <n v="3.407"/>
    <n v="1.486"/>
    <n v="2.8570000000000002"/>
    <n v="3.4220000000000002"/>
    <n v="5.51"/>
    <n v="2.625"/>
    <n v="0.90400000000000003"/>
    <n v="5.5759999999999996"/>
    <n v="3.4529999999999998"/>
    <n v="5.22"/>
    <n v="2.3250000000000002"/>
    <n v="1.3460000000000001"/>
    <n v="2.2549999999999999"/>
    <x v="3"/>
    <x v="9"/>
    <x v="11"/>
    <x v="3"/>
    <n v="938.32"/>
    <n v="636.84"/>
    <n v="0.121"/>
    <n v="2.1999999999999999E-2"/>
  </r>
  <r>
    <x v="3"/>
    <x v="2"/>
    <s v="CAN"/>
    <n v="31322400"/>
    <n v="1500000000000"/>
    <n v="7.1479999999999997"/>
    <n v="0.22800000000000001"/>
    <x v="68"/>
    <n v="5.2729999999999997"/>
    <n v="0.94399999999999995"/>
    <x v="68"/>
    <n v="-13.266"/>
    <n v="-1.6459999999999999"/>
    <n v="25.312999999999999"/>
    <n v="0.66"/>
    <n v="0.215"/>
    <n v="18.007999999999999"/>
    <n v="0.47"/>
    <n v="0.153"/>
    <n v="124.20699999999999"/>
    <n v="3.9649999999999999"/>
    <n v="582.65800000000002"/>
    <n v="18.602"/>
    <n v="0.48499999999999999"/>
    <n v="248.19499999999999"/>
    <n v="23307.109"/>
    <n v="59199.652000000002"/>
    <n v="8065.4179999999997"/>
    <n v="330.029"/>
    <n v="4510.6570000000002"/>
    <n v="35892.910000000003"/>
    <n v="10111.397000000001"/>
    <n v="41.414000000000001"/>
    <n v="117915.383"/>
    <n v="3.077"/>
    <n v="16.117000000000001"/>
    <n v="0.51500000000000001"/>
    <n v="171.16"/>
    <n v="5.4640000000000004"/>
    <n v="21"/>
    <n v="30.626999999999999"/>
    <n v="228.81700000000001"/>
    <n v="7.3049999999999997"/>
    <n v="87.38"/>
    <n v="2.79"/>
    <n v="36.14"/>
    <n v="1.1539999999999999"/>
    <n v="242.471"/>
    <n v="7.7409999999999997"/>
    <n v="9.4E-2"/>
    <n v="2.9470000000000001"/>
    <n v="3693.393"/>
    <n v="0.89800000000000002"/>
    <n v="2.1459999999999999"/>
    <n v="2.52"/>
    <n v="1.2829999999999999"/>
    <n v="1.2430000000000001"/>
    <n v="2.1230000000000002"/>
    <n v="3.391"/>
    <n v="1.482"/>
    <n v="2.9249999999999998"/>
    <n v="3.4249999999999998"/>
    <n v="5.5019999999999998"/>
    <n v="2.617"/>
    <n v="0.92600000000000005"/>
    <n v="5.3979999999999997"/>
    <n v="3.4889999999999999"/>
    <n v="4.42"/>
    <n v="2.335"/>
    <n v="1.3660000000000001"/>
    <n v="2.2559999999999998"/>
    <x v="4"/>
    <x v="9"/>
    <x v="11"/>
    <x v="3"/>
    <n v="959.31"/>
    <n v="657.76"/>
    <n v="18.606999999999999"/>
    <n v="3.2989999999999999"/>
  </r>
  <r>
    <x v="3"/>
    <x v="3"/>
    <s v="CAN"/>
    <n v="31619456"/>
    <n v="1550000000000"/>
    <n v="7.2480000000000002"/>
    <n v="0.22900000000000001"/>
    <x v="69"/>
    <n v="17.254000000000001"/>
    <n v="3.0590000000000002"/>
    <x v="69"/>
    <n v="1.4990000000000001"/>
    <n v="0.189"/>
    <n v="25.123000000000001"/>
    <n v="0.64800000000000002"/>
    <n v="0.214"/>
    <n v="18.384"/>
    <n v="0.47399999999999998"/>
    <n v="0.157"/>
    <n v="123.322"/>
    <n v="3.9"/>
    <n v="576.995"/>
    <n v="18.248000000000001"/>
    <n v="0.47099999999999997"/>
    <n v="255.44300000000001"/>
    <n v="23888.416000000001"/>
    <n v="59994.02"/>
    <n v="8188.741"/>
    <n v="345.577"/>
    <n v="4684.5349999999999"/>
    <n v="36105.972999999998"/>
    <n v="10369.758"/>
    <n v="44.362000000000002"/>
    <n v="117365.117"/>
    <n v="3.028"/>
    <n v="15.548"/>
    <n v="0.49199999999999999"/>
    <n v="173.87899999999999"/>
    <n v="5.4989999999999997"/>
    <n v="21.478999999999999"/>
    <n v="31.032"/>
    <n v="213.06200000000001"/>
    <n v="6.7380000000000004"/>
    <n v="88.21"/>
    <n v="2.79"/>
    <n v="36.979999999999997"/>
    <n v="1.17"/>
    <n v="258.36099999999999"/>
    <n v="8.1709999999999994"/>
    <n v="9.2999999999999999E-2"/>
    <n v="2.948"/>
    <n v="3711.0210000000002"/>
    <n v="0.85"/>
    <n v="2.1019999999999999"/>
    <n v="2.3849999999999998"/>
    <n v="1.1719999999999999"/>
    <n v="1.2270000000000001"/>
    <n v="2.1219999999999999"/>
    <n v="3.3719999999999999"/>
    <n v="1.476"/>
    <n v="2.9830000000000001"/>
    <n v="3.4249999999999998"/>
    <n v="5.4870000000000001"/>
    <n v="2.6110000000000002"/>
    <n v="0.94499999999999995"/>
    <n v="5.1929999999999996"/>
    <n v="3.4220000000000002"/>
    <n v="3.7690000000000001"/>
    <n v="2.419"/>
    <n v="1.3380000000000001"/>
    <n v="2.2549999999999999"/>
    <x v="4"/>
    <x v="9"/>
    <x v="12"/>
    <x v="3"/>
    <n v="981.22"/>
    <n v="679.15"/>
    <n v="-4.3099999999999996"/>
    <n v="-0.74099999999999999"/>
  </r>
  <r>
    <x v="3"/>
    <x v="4"/>
    <s v="CAN"/>
    <n v="31911670"/>
    <n v="1610000000000"/>
    <n v="7.52"/>
    <n v="0.23599999999999999"/>
    <x v="70"/>
    <n v="-1.7130000000000001"/>
    <n v="-0.29499999999999998"/>
    <x v="70"/>
    <n v="0.375"/>
    <n v="4.7E-2"/>
    <n v="24.904"/>
    <n v="0.627"/>
    <n v="0.21099999999999999"/>
    <n v="18.161999999999999"/>
    <n v="0.45700000000000002"/>
    <n v="0.154"/>
    <n v="115.67100000000001"/>
    <n v="3.625"/>
    <n v="584.024"/>
    <n v="18.300999999999998"/>
    <n v="0.46100000000000002"/>
    <n v="262.96300000000002"/>
    <n v="24468.01"/>
    <n v="60788.762000000002"/>
    <n v="8304.4120000000003"/>
    <n v="361.61900000000003"/>
    <n v="4854.4340000000002"/>
    <n v="36321.120999999999"/>
    <n v="10637.121999999999"/>
    <n v="47.457999999999998"/>
    <n v="118078.04700000001"/>
    <n v="2.9740000000000002"/>
    <n v="16.042000000000002"/>
    <n v="0.503"/>
    <n v="169.899"/>
    <n v="5.3239999999999998"/>
    <n v="21.184000000000001"/>
    <n v="30.643999999999998"/>
    <n v="215.15"/>
    <n v="6.742"/>
    <n v="90.62"/>
    <n v="2.84"/>
    <n v="38.99"/>
    <n v="1.222"/>
    <n v="267.36399999999998"/>
    <n v="8.3780000000000001"/>
    <n v="9.7000000000000003E-2"/>
    <n v="3.0960000000000001"/>
    <n v="3768.0680000000002"/>
    <n v="0.82599999999999996"/>
    <n v="2.024"/>
    <n v="2.3380000000000001"/>
    <n v="1.0640000000000001"/>
    <n v="1.21"/>
    <n v="2.12"/>
    <n v="3.3530000000000002"/>
    <n v="1.468"/>
    <n v="3.0369999999999999"/>
    <n v="3.4180000000000001"/>
    <n v="5.4749999999999996"/>
    <n v="2.6059999999999999"/>
    <n v="0.96399999999999997"/>
    <n v="4.9539999999999997"/>
    <n v="3.2320000000000002"/>
    <n v="4.0119999999999996"/>
    <n v="2.4209999999999998"/>
    <n v="1.34"/>
    <n v="2.2530000000000001"/>
    <x v="4"/>
    <x v="9"/>
    <x v="12"/>
    <x v="3"/>
    <n v="977.9"/>
    <n v="676.03"/>
    <n v="4.4320000000000004"/>
    <n v="0.76500000000000001"/>
  </r>
  <r>
    <x v="3"/>
    <x v="5"/>
    <s v="CAN"/>
    <n v="32215914"/>
    <n v="1680000000000"/>
    <n v="7.6139999999999999"/>
    <n v="0.23599999999999999"/>
    <x v="71"/>
    <n v="-4.9379999999999997"/>
    <n v="-0.85199999999999998"/>
    <x v="71"/>
    <n v="2.6459999999999999"/>
    <n v="0.33300000000000002"/>
    <n v="24.751000000000001"/>
    <n v="0.60799999999999998"/>
    <n v="0.21"/>
    <n v="17.838000000000001"/>
    <n v="0.438"/>
    <n v="0.151"/>
    <n v="116.765"/>
    <n v="3.6240000000000001"/>
    <n v="609.00599999999997"/>
    <n v="18.904"/>
    <n v="0.46400000000000002"/>
    <n v="270.577"/>
    <n v="25042.662"/>
    <n v="61586.148000000001"/>
    <n v="8421.1769999999997"/>
    <n v="377.35199999999998"/>
    <n v="5024.7619999999997"/>
    <n v="36543.855000000003"/>
    <n v="10898.334999999999"/>
    <n v="50.459000000000003"/>
    <n v="117744.773"/>
    <n v="2.8929999999999998"/>
    <n v="15.733000000000001"/>
    <n v="0.48799999999999999"/>
    <n v="170.328"/>
    <n v="5.2869999999999999"/>
    <n v="21.434999999999999"/>
    <n v="30.795000000000002"/>
    <n v="222.73500000000001"/>
    <n v="6.9139999999999997"/>
    <n v="91.39"/>
    <n v="2.8370000000000002"/>
    <n v="39.950000000000003"/>
    <n v="1.24"/>
    <n v="261.21300000000002"/>
    <n v="8.1080000000000005"/>
    <n v="9.2999999999999999E-2"/>
    <n v="3"/>
    <n v="3793.2559999999999"/>
    <n v="0.79"/>
    <n v="1.94"/>
    <n v="2.323"/>
    <n v="1.012"/>
    <n v="1.1919999999999999"/>
    <n v="2.1150000000000002"/>
    <n v="3.3330000000000002"/>
    <n v="1.4590000000000001"/>
    <n v="3.08"/>
    <n v="3.4089999999999998"/>
    <n v="5.4690000000000003"/>
    <n v="2.5990000000000002"/>
    <n v="0.97699999999999998"/>
    <n v="4.5590000000000002"/>
    <n v="3.1659999999999999"/>
    <n v="4.7220000000000004"/>
    <n v="2.3450000000000002"/>
    <n v="1.2410000000000001"/>
    <n v="2.2490000000000001"/>
    <x v="4"/>
    <x v="10"/>
    <x v="13"/>
    <x v="3"/>
    <n v="992.1"/>
    <n v="690.54"/>
    <n v="34.351999999999997"/>
    <n v="5.9779999999999998"/>
  </r>
  <r>
    <x v="3"/>
    <x v="6"/>
    <s v="CAN"/>
    <n v="32531864"/>
    <n v="1750000000000"/>
    <n v="7.7279999999999998"/>
    <n v="0.23799999999999999"/>
    <x v="72"/>
    <n v="-6.2030000000000003"/>
    <n v="-1.079"/>
    <x v="72"/>
    <n v="-43.356000000000002"/>
    <n v="-5.4370000000000003"/>
    <n v="23.178000000000001"/>
    <n v="0.55900000000000005"/>
    <n v="0.2"/>
    <n v="17.474"/>
    <n v="0.42099999999999999"/>
    <n v="0.151"/>
    <n v="114.09099999999999"/>
    <n v="3.5070000000000001"/>
    <n v="576.58600000000001"/>
    <n v="17.724"/>
    <n v="0.42699999999999999"/>
    <n v="278.30599999999998"/>
    <n v="25611.113000000001"/>
    <n v="62340.184000000001"/>
    <n v="8535.268"/>
    <n v="393.44099999999997"/>
    <n v="5193.0029999999997"/>
    <n v="36729.438000000002"/>
    <n v="11157.68"/>
    <n v="53.414999999999999"/>
    <n v="115946.31200000001"/>
    <n v="2.7949999999999999"/>
    <n v="16.088999999999999"/>
    <n v="0.495"/>
    <n v="168.24100000000001"/>
    <n v="5.1719999999999997"/>
    <n v="20.879000000000001"/>
    <n v="30.151"/>
    <n v="185.58199999999999"/>
    <n v="5.7050000000000001"/>
    <n v="93.3"/>
    <n v="2.8679999999999999"/>
    <n v="35.83"/>
    <n v="1.101"/>
    <n v="259.346"/>
    <n v="7.9720000000000004"/>
    <n v="9.0999999999999998E-2"/>
    <n v="2.9569999999999999"/>
    <n v="3771.95"/>
    <n v="0.73499999999999999"/>
    <n v="1.8580000000000001"/>
    <n v="2.1139999999999999"/>
    <n v="0.93600000000000005"/>
    <n v="1.1719999999999999"/>
    <n v="2.109"/>
    <n v="3.31"/>
    <n v="1.448"/>
    <n v="3.1230000000000002"/>
    <n v="3.3959999999999999"/>
    <n v="5.4560000000000004"/>
    <n v="2.5920000000000001"/>
    <n v="0.98599999999999999"/>
    <n v="4.6379999999999999"/>
    <n v="3.0550000000000002"/>
    <n v="3.6579999999999999"/>
    <n v="2.306"/>
    <n v="1.171"/>
    <n v="2.2440000000000002"/>
    <x v="4"/>
    <x v="10"/>
    <x v="13"/>
    <x v="3"/>
    <n v="980.87"/>
    <n v="679.22"/>
    <n v="8.1359999999999992"/>
    <n v="1.431"/>
  </r>
  <r>
    <x v="3"/>
    <x v="7"/>
    <s v="CAN"/>
    <n v="32862458"/>
    <n v="1830000000000"/>
    <n v="7.7309999999999999"/>
    <n v="0.23499999999999999"/>
    <x v="73"/>
    <n v="25.065000000000001"/>
    <n v="4.4089999999999998"/>
    <x v="73"/>
    <n v="0.626"/>
    <n v="8.3000000000000004E-2"/>
    <n v="22.963999999999999"/>
    <n v="0.54600000000000004"/>
    <n v="0.193"/>
    <n v="18.061"/>
    <n v="0.43"/>
    <n v="0.152"/>
    <n v="118.79300000000001"/>
    <n v="3.6150000000000002"/>
    <n v="600.11199999999997"/>
    <n v="18.260999999999999"/>
    <n v="0.434"/>
    <n v="286.03699999999998"/>
    <n v="26204.629000000001"/>
    <n v="63094.84"/>
    <n v="8654.0609999999997"/>
    <n v="409.57400000000001"/>
    <n v="5374.8890000000001"/>
    <n v="36890.582000000002"/>
    <n v="11423.797"/>
    <n v="56.271000000000001"/>
    <n v="119158.602"/>
    <n v="2.835"/>
    <n v="16.132999999999999"/>
    <n v="0.49099999999999999"/>
    <n v="181.886"/>
    <n v="5.5350000000000001"/>
    <n v="21.69"/>
    <n v="30.861999999999998"/>
    <n v="161.143"/>
    <n v="4.9039999999999999"/>
    <n v="92.04"/>
    <n v="2.8010000000000002"/>
    <n v="39.96"/>
    <n v="1.216"/>
    <n v="266.11700000000002"/>
    <n v="8.0980000000000008"/>
    <n v="8.6999999999999994E-2"/>
    <n v="2.8559999999999999"/>
    <n v="3915.8440000000001"/>
    <n v="0.68500000000000005"/>
    <n v="1.8839999999999999"/>
    <n v="2.1"/>
    <n v="0.93"/>
    <n v="1.1499999999999999"/>
    <n v="2.1030000000000002"/>
    <n v="3.2879999999999998"/>
    <n v="1.4370000000000001"/>
    <n v="3.1589999999999998"/>
    <n v="3.3889999999999998"/>
    <n v="5.444"/>
    <n v="2.5859999999999999"/>
    <n v="0.99099999999999999"/>
    <n v="4.4320000000000004"/>
    <n v="3.194"/>
    <n v="3.6320000000000001"/>
    <n v="2.3580000000000001"/>
    <n v="1.101"/>
    <n v="2.238"/>
    <x v="4"/>
    <x v="10"/>
    <x v="14"/>
    <x v="3"/>
    <n v="1014.19"/>
    <n v="712.79"/>
    <n v="6.5960000000000001"/>
    <n v="1.111"/>
  </r>
  <r>
    <x v="3"/>
    <x v="8"/>
    <s v="CAN"/>
    <n v="33218542"/>
    <n v="1890000000000"/>
    <n v="6.9880000000000004"/>
    <n v="0.21"/>
    <x v="74"/>
    <n v="-16.957000000000001"/>
    <n v="-2.8570000000000002"/>
    <x v="74"/>
    <n v="-40.883000000000003"/>
    <n v="-5.4169999999999998"/>
    <n v="21.486999999999998"/>
    <n v="0.51"/>
    <n v="0.184"/>
    <n v="17.356999999999999"/>
    <n v="0.41199999999999998"/>
    <n v="0.14899999999999999"/>
    <n v="112.63200000000001"/>
    <n v="3.391"/>
    <n v="584.40499999999997"/>
    <n v="17.593"/>
    <n v="0.41799999999999998"/>
    <n v="293.02499999999998"/>
    <n v="26781.187999999998"/>
    <n v="63808.612999999998"/>
    <n v="8766.6919999999991"/>
    <n v="424.91500000000002"/>
    <n v="5556.4570000000003"/>
    <n v="37027.800999999999"/>
    <n v="11681.101000000001"/>
    <n v="58.996000000000002"/>
    <n v="116479.148"/>
    <n v="2.766"/>
    <n v="15.342000000000001"/>
    <n v="0.46200000000000002"/>
    <n v="181.56800000000001"/>
    <n v="5.4660000000000002"/>
    <n v="20.716999999999999"/>
    <n v="29.789000000000001"/>
    <n v="137.21700000000001"/>
    <n v="4.1310000000000002"/>
    <n v="88.28"/>
    <n v="2.6579999999999999"/>
    <n v="40.25"/>
    <n v="1.212"/>
    <n v="257.303"/>
    <n v="7.7460000000000004"/>
    <n v="8.2000000000000003E-2"/>
    <n v="2.7250000000000001"/>
    <n v="3869.268"/>
    <n v="0.61099999999999999"/>
    <n v="1.7969999999999999"/>
    <n v="1.9430000000000001"/>
    <n v="0.85399999999999998"/>
    <n v="1.1259999999999999"/>
    <n v="2.0950000000000002"/>
    <n v="3.262"/>
    <n v="1.425"/>
    <n v="3.1859999999999999"/>
    <n v="3.3780000000000001"/>
    <n v="5.4269999999999996"/>
    <n v="2.5779999999999998"/>
    <n v="0.99399999999999999"/>
    <n v="4.101"/>
    <n v="3.0960000000000001"/>
    <n v="2.9550000000000001"/>
    <n v="2.2869999999999999"/>
    <n v="1.05"/>
    <n v="2.23"/>
    <x v="4"/>
    <x v="11"/>
    <x v="14"/>
    <x v="3"/>
    <n v="989.56"/>
    <n v="688.19"/>
    <n v="7.8470000000000004"/>
    <n v="1.361"/>
  </r>
  <r>
    <x v="3"/>
    <x v="9"/>
    <s v="CAN"/>
    <n v="33593920"/>
    <n v="1750000000000"/>
    <n v="5.3639999999999999"/>
    <n v="0.16"/>
    <x v="75"/>
    <n v="-32.591000000000001"/>
    <n v="-5.6529999999999996"/>
    <x v="75"/>
    <n v="-57.725999999999999"/>
    <n v="-8.0869999999999997"/>
    <n v="19.529"/>
    <n v="0.48199999999999998"/>
    <n v="0.17599999999999999"/>
    <n v="16.192"/>
    <n v="0.4"/>
    <n v="0.14599999999999999"/>
    <n v="93.379000000000005"/>
    <n v="2.78"/>
    <n v="575.68600000000004"/>
    <n v="17.137"/>
    <n v="0.42299999999999999"/>
    <n v="298.38900000000001"/>
    <n v="27325.153999999999"/>
    <n v="64464.663999999997"/>
    <n v="8860.0720000000001"/>
    <n v="439.31400000000002"/>
    <n v="5731.4489999999996"/>
    <n v="37139.879000000001"/>
    <n v="11934.673000000001"/>
    <n v="61.258000000000003"/>
    <n v="110665.80499999999"/>
    <n v="2.7309999999999999"/>
    <n v="14.398"/>
    <n v="0.42899999999999999"/>
    <n v="174.99199999999999"/>
    <n v="5.2089999999999996"/>
    <n v="19.442"/>
    <n v="28.414999999999999"/>
    <n v="112.08199999999999"/>
    <n v="3.3359999999999999"/>
    <n v="85.23"/>
    <n v="2.5369999999999999"/>
    <n v="37.130000000000003"/>
    <n v="1.105"/>
    <n v="253.572"/>
    <n v="7.548"/>
    <n v="6.7000000000000004E-2"/>
    <n v="2.262"/>
    <n v="3717.6979999999999"/>
    <n v="0.45600000000000002"/>
    <n v="1.7230000000000001"/>
    <n v="1.7929999999999999"/>
    <n v="0.71699999999999997"/>
    <n v="1.097"/>
    <n v="2.0859999999999999"/>
    <n v="3.2349999999999999"/>
    <n v="1.41"/>
    <n v="3.2029999999999998"/>
    <n v="3.367"/>
    <n v="5.4029999999999996"/>
    <n v="2.5720000000000001"/>
    <n v="0.99099999999999999"/>
    <n v="3.7949999999999999"/>
    <n v="3.0419999999999998"/>
    <n v="2.2269999999999999"/>
    <n v="2.306"/>
    <n v="0.92900000000000005"/>
    <n v="2.2210000000000001"/>
    <x v="4"/>
    <x v="11"/>
    <x v="14"/>
    <x v="3"/>
    <n v="954.58"/>
    <n v="653.14"/>
    <n v="31.718"/>
    <n v="5.8310000000000004"/>
  </r>
  <r>
    <x v="3"/>
    <x v="10"/>
    <s v="CAN"/>
    <n v="33963416"/>
    <n v="1820000000000"/>
    <n v="6.0049999999999999"/>
    <n v="0.17699999999999999"/>
    <x v="76"/>
    <n v="12.593"/>
    <n v="2.3149999999999999"/>
    <x v="76"/>
    <n v="-6.2770000000000001"/>
    <n v="-0.95699999999999996"/>
    <n v="19.132000000000001"/>
    <n v="0.46200000000000002"/>
    <n v="0.17299999999999999"/>
    <n v="16.387"/>
    <n v="0.39500000000000002"/>
    <n v="0.14799999999999999"/>
    <n v="95.766999999999996"/>
    <n v="2.82"/>
    <n v="608.21299999999997"/>
    <n v="17.908000000000001"/>
    <n v="0.432"/>
    <n v="304.39499999999998"/>
    <n v="27881.715"/>
    <n v="65114.434000000001"/>
    <n v="8955.8389999999999"/>
    <n v="454.04899999999998"/>
    <n v="5909.7439999999997"/>
    <n v="37233.089999999997"/>
    <n v="12194.177"/>
    <n v="63.512999999999998"/>
    <n v="110485.93"/>
    <n v="2.6659999999999999"/>
    <n v="14.734999999999999"/>
    <n v="0.434"/>
    <n v="178.29400000000001"/>
    <n v="5.25"/>
    <n v="19.727"/>
    <n v="28.608000000000001"/>
    <n v="93.212000000000003"/>
    <n v="2.7440000000000002"/>
    <n v="85.74"/>
    <n v="2.524"/>
    <n v="37.619999999999997"/>
    <n v="1.1080000000000001"/>
    <n v="259.50400000000002"/>
    <n v="7.641"/>
    <n v="6.6000000000000003E-2"/>
    <n v="2.2549999999999999"/>
    <n v="3752.4789999999998"/>
    <n v="0.47899999999999998"/>
    <n v="1.6679999999999999"/>
    <n v="1.7010000000000001"/>
    <n v="0.68799999999999994"/>
    <n v="1.07"/>
    <n v="2.0760000000000001"/>
    <n v="3.2069999999999999"/>
    <n v="1.3939999999999999"/>
    <n v="3.22"/>
    <n v="3.35"/>
    <n v="5.3789999999999996"/>
    <n v="2.5649999999999999"/>
    <n v="0.98799999999999999"/>
    <n v="3.8610000000000002"/>
    <n v="2.8780000000000001"/>
    <n v="1.927"/>
    <n v="2.2839999999999998"/>
    <n v="0.91700000000000004"/>
    <n v="2.21"/>
    <x v="4"/>
    <x v="11"/>
    <x v="15"/>
    <x v="3"/>
    <n v="971.61"/>
    <n v="669.98"/>
    <n v="51.652999999999999"/>
    <n v="9.2810000000000006"/>
  </r>
  <r>
    <x v="3"/>
    <x v="11"/>
    <s v="CAN"/>
    <n v="34323536"/>
    <n v="1900000000000"/>
    <n v="6.02"/>
    <n v="0.17499999999999999"/>
    <x v="77"/>
    <n v="10.494"/>
    <n v="1.885"/>
    <x v="77"/>
    <n v="24.087"/>
    <n v="3.7069999999999999"/>
    <n v="19.632999999999999"/>
    <n v="0.46300000000000002"/>
    <n v="0.17299999999999999"/>
    <n v="16.521000000000001"/>
    <n v="0.39"/>
    <n v="0.14599999999999999"/>
    <n v="86.722999999999999"/>
    <n v="2.5270000000000001"/>
    <n v="602.57000000000005"/>
    <n v="17.556000000000001"/>
    <n v="0.41399999999999998"/>
    <n v="310.41500000000002"/>
    <n v="28448.77"/>
    <n v="65788.297000000006"/>
    <n v="9042.5609999999997"/>
    <n v="468.98500000000001"/>
    <n v="6105.0259999999998"/>
    <n v="37339.898000000001"/>
    <n v="12455.838"/>
    <n v="65.944000000000003"/>
    <n v="113449.32"/>
    <n v="2.6749999999999998"/>
    <n v="14.936999999999999"/>
    <n v="0.435"/>
    <n v="195.28299999999999"/>
    <n v="5.6890000000000001"/>
    <n v="20.001000000000001"/>
    <n v="23.948"/>
    <n v="106.806"/>
    <n v="3.1120000000000001"/>
    <n v="86.73"/>
    <n v="2.5270000000000001"/>
    <n v="40.22"/>
    <n v="1.1719999999999999"/>
    <n v="261.661"/>
    <n v="7.6230000000000002"/>
    <n v="7.0999999999999994E-2"/>
    <n v="2.431"/>
    <n v="3893.982"/>
    <n v="0.44600000000000001"/>
    <n v="1.6439999999999999"/>
    <n v="1.708"/>
    <n v="0.58799999999999997"/>
    <n v="1.042"/>
    <n v="2.0649999999999999"/>
    <n v="3.1779999999999999"/>
    <n v="1.3759999999999999"/>
    <n v="3.2410000000000001"/>
    <n v="3.34"/>
    <n v="5.3559999999999999"/>
    <n v="2.5590000000000002"/>
    <n v="0.98399999999999999"/>
    <n v="4.0339999999999998"/>
    <n v="3.0670000000000002"/>
    <n v="2.1520000000000001"/>
    <n v="2.298"/>
    <n v="0.88500000000000001"/>
    <n v="2.198"/>
    <x v="4"/>
    <x v="12"/>
    <x v="15"/>
    <x v="3"/>
    <n v="821.99"/>
    <n v="686.5"/>
    <n v="35.515000000000001"/>
    <n v="6.2629999999999999"/>
  </r>
  <r>
    <x v="3"/>
    <x v="12"/>
    <s v="CAN"/>
    <n v="34691876"/>
    <n v="1980000000000"/>
    <n v="6.532"/>
    <n v="0.188"/>
    <x v="78"/>
    <n v="1.169"/>
    <n v="0.20599999999999999"/>
    <x v="78"/>
    <n v="6.4089999999999998"/>
    <n v="0.95099999999999996"/>
    <n v="19.609000000000002"/>
    <n v="0.46"/>
    <n v="0.17399999999999999"/>
    <n v="16.379000000000001"/>
    <n v="0.38400000000000001"/>
    <n v="0.14499999999999999"/>
    <n v="81.445999999999998"/>
    <n v="2.3479999999999999"/>
    <n v="579.827"/>
    <n v="16.713999999999999"/>
    <n v="0.39200000000000002"/>
    <n v="316.947"/>
    <n v="29016.991999999998"/>
    <n v="66468.562000000005"/>
    <n v="9124.0069999999996"/>
    <n v="484.80399999999997"/>
    <n v="6303.1989999999996"/>
    <n v="37451.945"/>
    <n v="12719.547"/>
    <n v="68.488"/>
    <n v="112586.70299999999"/>
    <n v="2.6389999999999998"/>
    <n v="15.818"/>
    <n v="0.45600000000000002"/>
    <n v="198.172"/>
    <n v="5.7119999999999997"/>
    <n v="19.792999999999999"/>
    <n v="23.709"/>
    <n v="112.045"/>
    <n v="3.23"/>
    <n v="87.34"/>
    <n v="2.5179999999999998"/>
    <n v="42.51"/>
    <n v="1.2250000000000001"/>
    <n v="263.70999999999998"/>
    <n v="7.601"/>
    <n v="7.2999999999999995E-2"/>
    <n v="2.5449999999999999"/>
    <n v="3905.8440000000001"/>
    <n v="0.47199999999999998"/>
    <n v="1.623"/>
    <n v="1.708"/>
    <n v="0.54600000000000004"/>
    <n v="1.016"/>
    <n v="2.0539999999999998"/>
    <n v="3.15"/>
    <n v="1.3580000000000001"/>
    <n v="3.2650000000000001"/>
    <n v="3.33"/>
    <n v="5.335"/>
    <n v="2.552"/>
    <n v="0.98099999999999998"/>
    <n v="4.1589999999999998"/>
    <n v="3.0489999999999999"/>
    <n v="2.3210000000000002"/>
    <n v="2.2850000000000001"/>
    <n v="0.92100000000000004"/>
    <n v="2.1859999999999999"/>
    <x v="4"/>
    <x v="12"/>
    <x v="15"/>
    <x v="3"/>
    <n v="822.51"/>
    <n v="686.65"/>
    <n v="11.603999999999999"/>
    <n v="2.0419999999999998"/>
  </r>
  <r>
    <x v="3"/>
    <x v="13"/>
    <s v="CAN"/>
    <n v="35063696"/>
    <n v="2070000000000"/>
    <n v="5.9729999999999999"/>
    <n v="0.17"/>
    <x v="79"/>
    <n v="4.3899999999999997"/>
    <n v="0.77300000000000002"/>
    <x v="79"/>
    <n v="9.19"/>
    <n v="1.351"/>
    <n v="19.663"/>
    <n v="0.45500000000000002"/>
    <n v="0.17199999999999999"/>
    <n v="16.331"/>
    <n v="0.378"/>
    <n v="0.14299999999999999"/>
    <n v="78.97"/>
    <n v="2.2519999999999998"/>
    <n v="580.26700000000005"/>
    <n v="16.548999999999999"/>
    <n v="0.38300000000000001"/>
    <n v="322.92"/>
    <n v="29589.605"/>
    <n v="67158.023000000001"/>
    <n v="9202.9779999999992"/>
    <n v="501.52699999999999"/>
    <n v="6507.7389999999996"/>
    <n v="37568.785000000003"/>
    <n v="12983.486000000001"/>
    <n v="70.956999999999994"/>
    <n v="114051.086"/>
    <n v="2.64"/>
    <n v="16.722999999999999"/>
    <n v="0.47699999999999998"/>
    <n v="204.54"/>
    <n v="5.8330000000000002"/>
    <n v="19.925999999999998"/>
    <n v="23.798999999999999"/>
    <n v="116.845"/>
    <n v="3.3319999999999999"/>
    <n v="90.1"/>
    <n v="2.57"/>
    <n v="42.06"/>
    <n v="1.2"/>
    <n v="263.93900000000002"/>
    <n v="7.5270000000000001"/>
    <n v="7.0000000000000007E-2"/>
    <n v="2.468"/>
    <n v="3999.0520000000001"/>
    <n v="0.41399999999999998"/>
    <n v="1.621"/>
    <n v="1.726"/>
    <n v="0.52600000000000002"/>
    <n v="0.99"/>
    <n v="2.044"/>
    <n v="3.1240000000000001"/>
    <n v="1.34"/>
    <n v="3.2919999999999998"/>
    <n v="3.323"/>
    <n v="5.3170000000000002"/>
    <n v="2.5459999999999998"/>
    <n v="0.97599999999999998"/>
    <n v="4.3150000000000004"/>
    <n v="3.1259999999999999"/>
    <n v="2.5249999999999999"/>
    <n v="2.27"/>
    <n v="0.83899999999999997"/>
    <n v="2.1739999999999999"/>
    <x v="4"/>
    <x v="12"/>
    <x v="16"/>
    <x v="3"/>
    <n v="834.47"/>
    <n v="698.68"/>
    <n v="7.6539999999999999"/>
    <n v="1.337"/>
  </r>
  <r>
    <x v="3"/>
    <x v="14"/>
    <s v="CAN"/>
    <n v="35404616"/>
    <n v="2160000000000"/>
    <n v="5.9119999999999999"/>
    <n v="0.16700000000000001"/>
    <x v="80"/>
    <n v="-2.774"/>
    <n v="-0.48399999999999999"/>
    <x v="80"/>
    <n v="4.4809999999999999"/>
    <n v="0.65"/>
    <n v="19.600000000000001"/>
    <n v="0.44700000000000001"/>
    <n v="0.17299999999999999"/>
    <n v="16.094999999999999"/>
    <n v="0.36699999999999999"/>
    <n v="0.14199999999999999"/>
    <n v="76.686000000000007"/>
    <n v="2.1659999999999999"/>
    <n v="561.37400000000002"/>
    <n v="15.856"/>
    <n v="0.36199999999999999"/>
    <n v="328.83199999999999"/>
    <n v="30159.445"/>
    <n v="67851.960999999996"/>
    <n v="9279.6630000000005"/>
    <n v="518.41499999999996"/>
    <n v="6718.9009999999998"/>
    <n v="37692.887000000002"/>
    <n v="13240.17"/>
    <n v="73.465999999999994"/>
    <n v="113198.414"/>
    <n v="2.5819999999999999"/>
    <n v="16.888999999999999"/>
    <n v="0.47699999999999998"/>
    <n v="211.16200000000001"/>
    <n v="5.9640000000000004"/>
    <n v="19.95"/>
    <n v="23.786000000000001"/>
    <n v="124.1"/>
    <n v="3.5049999999999999"/>
    <n v="92.23"/>
    <n v="2.605"/>
    <n v="41.52"/>
    <n v="1.173"/>
    <n v="256.68299999999999"/>
    <n v="7.25"/>
    <n v="7.0999999999999994E-2"/>
    <n v="2.5089999999999999"/>
    <n v="4007.7460000000001"/>
    <n v="0.39400000000000002"/>
    <n v="1.6020000000000001"/>
    <n v="1.714"/>
    <n v="0.50900000000000001"/>
    <n v="0.96299999999999997"/>
    <n v="2.0329999999999999"/>
    <n v="3.0979999999999999"/>
    <n v="1.3220000000000001"/>
    <n v="3.3180000000000001"/>
    <n v="3.3180000000000001"/>
    <n v="5.298"/>
    <n v="2.5379999999999998"/>
    <n v="0.97"/>
    <n v="4.3540000000000001"/>
    <n v="3.173"/>
    <n v="2.524"/>
    <n v="2.198"/>
    <n v="0.82299999999999995"/>
    <n v="2.1629999999999998"/>
    <x v="4"/>
    <x v="13"/>
    <x v="16"/>
    <x v="3"/>
    <n v="842.14"/>
    <n v="706.32"/>
    <n v="-8.4649999999999999"/>
    <n v="-1.486"/>
  </r>
  <r>
    <x v="3"/>
    <x v="15"/>
    <s v="CAN"/>
    <n v="35732120"/>
    <n v="2250000000000"/>
    <n v="6.1849999999999996"/>
    <n v="0.17299999999999999"/>
    <x v="81"/>
    <n v="4.4589999999999996"/>
    <n v="0.78200000000000003"/>
    <x v="81"/>
    <n v="14.022"/>
    <n v="2.0209999999999999"/>
    <n v="19.812999999999999"/>
    <n v="0.45200000000000001"/>
    <n v="0.17599999999999999"/>
    <n v="16.071999999999999"/>
    <n v="0.36699999999999999"/>
    <n v="0.14199999999999999"/>
    <n v="78.099000000000004"/>
    <n v="2.1859999999999999"/>
    <n v="544.08799999999997"/>
    <n v="15.227"/>
    <n v="0.34799999999999998"/>
    <n v="335.01600000000002"/>
    <n v="30733.743999999999"/>
    <n v="68559.922000000006"/>
    <n v="9357.7620000000006"/>
    <n v="534.548"/>
    <n v="6932.3969999999999"/>
    <n v="37826.550999999999"/>
    <n v="13498.23"/>
    <n v="75.790000000000006"/>
    <n v="112891.758"/>
    <n v="2.577"/>
    <n v="16.132000000000001"/>
    <n v="0.45100000000000001"/>
    <n v="213.49600000000001"/>
    <n v="5.9749999999999996"/>
    <n v="19.716000000000001"/>
    <n v="23.542000000000002"/>
    <n v="133.66300000000001"/>
    <n v="3.7410000000000001"/>
    <n v="92.95"/>
    <n v="2.601"/>
    <n v="41.95"/>
    <n v="1.1739999999999999"/>
    <n v="258.06099999999998"/>
    <n v="7.2220000000000004"/>
    <n v="6.5000000000000002E-2"/>
    <n v="2.3239999999999998"/>
    <n v="4033.8620000000001"/>
    <n v="0.42799999999999999"/>
    <n v="1.615"/>
    <n v="1.7290000000000001"/>
    <n v="0.53100000000000003"/>
    <n v="0.94199999999999995"/>
    <n v="2.0230000000000001"/>
    <n v="3.073"/>
    <n v="1.306"/>
    <n v="3.339"/>
    <n v="3.3119999999999998"/>
    <n v="5.2759999999999998"/>
    <n v="2.5299999999999998"/>
    <n v="0.96199999999999997"/>
    <n v="4.2060000000000004"/>
    <n v="3.145"/>
    <n v="2.4820000000000002"/>
    <n v="2.1629999999999998"/>
    <n v="0.76800000000000002"/>
    <n v="2.1520000000000001"/>
    <x v="4"/>
    <x v="13"/>
    <x v="16"/>
    <x v="3"/>
    <n v="841.22"/>
    <n v="704.48"/>
    <n v="-30.21"/>
    <n v="-5.26"/>
  </r>
  <r>
    <x v="3"/>
    <x v="16"/>
    <s v="CAN"/>
    <n v="36113532"/>
    <n v="2330000000000"/>
    <n v="6.1139999999999999"/>
    <n v="0.16900000000000001"/>
    <x v="82"/>
    <n v="-13.773"/>
    <n v="-2.3980000000000001"/>
    <x v="82"/>
    <n v="-26.047000000000001"/>
    <n v="-3.6789999999999998"/>
    <n v="18.882000000000001"/>
    <n v="0.43"/>
    <n v="0.17100000000000001"/>
    <n v="15.521000000000001"/>
    <n v="0.35299999999999998"/>
    <n v="0.14099999999999999"/>
    <n v="73.497"/>
    <n v="2.0350000000000001"/>
    <n v="523.74900000000002"/>
    <n v="14.503"/>
    <n v="0.33"/>
    <n v="341.13099999999997"/>
    <n v="31294.27"/>
    <n v="69241.835999999996"/>
    <n v="9431.259"/>
    <n v="548.68200000000002"/>
    <n v="7140.6620000000003"/>
    <n v="37947.938000000002"/>
    <n v="13754.465"/>
    <n v="78.069999999999993"/>
    <n v="110180.789"/>
    <n v="2.5089999999999999"/>
    <n v="14.135"/>
    <n v="0.39100000000000001"/>
    <n v="208.26499999999999"/>
    <n v="5.7670000000000003"/>
    <n v="19.515000000000001"/>
    <n v="20.509"/>
    <n v="121.38800000000001"/>
    <n v="3.3610000000000002"/>
    <n v="94.83"/>
    <n v="2.6259999999999999"/>
    <n v="40.659999999999997"/>
    <n v="1.1259999999999999"/>
    <n v="256.23500000000001"/>
    <n v="7.0949999999999998"/>
    <n v="6.3E-2"/>
    <n v="2.2799999999999998"/>
    <n v="3979.0169999999998"/>
    <n v="0.41099999999999998"/>
    <n v="1.5780000000000001"/>
    <n v="1.7030000000000001"/>
    <n v="0.51200000000000001"/>
    <n v="0.92"/>
    <n v="2.0129999999999999"/>
    <n v="3.048"/>
    <n v="1.29"/>
    <n v="3.3479999999999999"/>
    <n v="3.302"/>
    <n v="5.26"/>
    <n v="2.5209999999999999"/>
    <n v="0.95399999999999996"/>
    <n v="3.7349999999999999"/>
    <n v="2.9860000000000002"/>
    <n v="2.681"/>
    <n v="2.1309999999999998"/>
    <n v="0.76"/>
    <n v="2.141"/>
    <x v="4"/>
    <x v="13"/>
    <x v="17"/>
    <x v="3"/>
    <n v="740.67"/>
    <n v="704.75"/>
    <n v="-36.776000000000003"/>
    <n v="-6.5609999999999999"/>
  </r>
  <r>
    <x v="3"/>
    <x v="17"/>
    <s v="CAN"/>
    <n v="36554344"/>
    <n v="2420000000000"/>
    <n v="6.827"/>
    <n v="0.187"/>
    <x v="83"/>
    <n v="11.019"/>
    <n v="1.966"/>
    <x v="83"/>
    <n v="9.8469999999999995"/>
    <n v="1.444"/>
    <n v="18.923999999999999"/>
    <n v="0.42299999999999999"/>
    <n v="0.17100000000000001"/>
    <n v="15.635"/>
    <n v="0.34899999999999998"/>
    <n v="0.14099999999999999"/>
    <n v="72.688000000000002"/>
    <n v="1.988"/>
    <n v="530.71299999999997"/>
    <n v="14.518000000000001"/>
    <n v="0.32400000000000001"/>
    <n v="347.95800000000003"/>
    <n v="31865.812000000002"/>
    <n v="69933.593999999997"/>
    <n v="9503.9459999999999"/>
    <n v="563.51700000000005"/>
    <n v="7355.2439999999997"/>
    <n v="38068.152000000002"/>
    <n v="14014.868"/>
    <n v="80.28"/>
    <n v="110509.586"/>
    <n v="2.4689999999999999"/>
    <n v="14.835000000000001"/>
    <n v="0.40600000000000003"/>
    <n v="214.58099999999999"/>
    <n v="5.87"/>
    <n v="19.724"/>
    <n v="20.719000000000001"/>
    <n v="120.21599999999999"/>
    <n v="3.2890000000000001"/>
    <n v="99.25"/>
    <n v="2.7149999999999999"/>
    <n v="41.58"/>
    <n v="1.137"/>
    <n v="260.40300000000002"/>
    <n v="7.1239999999999997"/>
    <n v="0.06"/>
    <n v="2.21"/>
    <n v="4039.605"/>
    <n v="0.45300000000000001"/>
    <n v="1.583"/>
    <n v="1.7110000000000001"/>
    <n v="0.501"/>
    <n v="0.90200000000000002"/>
    <n v="2.0030000000000001"/>
    <n v="3.0249999999999999"/>
    <n v="1.2749999999999999"/>
    <n v="3.359"/>
    <n v="3.2919999999999998"/>
    <n v="5.2450000000000001"/>
    <n v="2.512"/>
    <n v="0.94599999999999995"/>
    <n v="3.7839999999999998"/>
    <n v="3.0030000000000001"/>
    <n v="2.7749999999999999"/>
    <n v="2.1269999999999998"/>
    <n v="0.73099999999999998"/>
    <n v="2.129"/>
    <x v="4"/>
    <x v="13"/>
    <x v="17"/>
    <x v="3"/>
    <n v="757.38"/>
    <n v="721.01"/>
    <n v="-40.832000000000001"/>
    <n v="-7.1440000000000001"/>
  </r>
  <r>
    <x v="3"/>
    <x v="18"/>
    <s v="CAN"/>
    <n v="37035260"/>
    <n v="2510000000000"/>
    <n v="6.915"/>
    <n v="0.187"/>
    <x v="84"/>
    <n v="12.824999999999999"/>
    <n v="2.2440000000000002"/>
    <x v="84"/>
    <n v="14.583"/>
    <n v="2.1080000000000001"/>
    <n v="19.071999999999999"/>
    <n v="0.42299999999999999"/>
    <n v="0.17299999999999999"/>
    <n v="15.779"/>
    <n v="0.35"/>
    <n v="0.14299999999999999"/>
    <n v="60.795999999999999"/>
    <n v="1.6419999999999999"/>
    <n v="532.69100000000003"/>
    <n v="14.382999999999999"/>
    <n v="0.31900000000000001"/>
    <n v="354.87299999999999"/>
    <n v="32450.184000000001"/>
    <n v="70639.945000000007"/>
    <n v="9564.7420000000002"/>
    <n v="579.06600000000003"/>
    <n v="7587.2240000000002"/>
    <n v="38190.129000000001"/>
    <n v="14281.832"/>
    <n v="82.444999999999993"/>
    <n v="110059.281"/>
    <n v="2.4420000000000002"/>
    <n v="15.55"/>
    <n v="0.42"/>
    <n v="231.98"/>
    <n v="6.2640000000000002"/>
    <n v="19.927"/>
    <n v="20.966999999999999"/>
    <n v="121.97499999999999"/>
    <n v="3.2930000000000001"/>
    <n v="103.28"/>
    <n v="2.7890000000000001"/>
    <n v="44.44"/>
    <n v="1.2"/>
    <n v="266.964"/>
    <n v="7.2080000000000002"/>
    <n v="5.8000000000000003E-2"/>
    <n v="2.165"/>
    <n v="4076.0740000000001"/>
    <n v="0.441"/>
    <n v="1.587"/>
    <n v="1.722"/>
    <n v="0.41199999999999998"/>
    <n v="0.88400000000000001"/>
    <n v="1.994"/>
    <n v="3.0019999999999998"/>
    <n v="1.258"/>
    <n v="3.3679999999999999"/>
    <n v="3.2850000000000001"/>
    <n v="5.2320000000000002"/>
    <n v="2.5049999999999999"/>
    <n v="0.93799999999999994"/>
    <n v="3.7730000000000001"/>
    <n v="3.081"/>
    <n v="2.9169999999999998"/>
    <n v="2.1760000000000002"/>
    <n v="0.71599999999999997"/>
    <n v="2.1160000000000001"/>
    <x v="4"/>
    <x v="14"/>
    <x v="18"/>
    <x v="3"/>
    <n v="776.5"/>
    <n v="737.99"/>
    <n v="-51.677999999999997"/>
    <n v="-8.843"/>
  </r>
  <r>
    <x v="3"/>
    <x v="19"/>
    <s v="CAN"/>
    <n v="37522584"/>
    <n v="2610000000000"/>
    <n v="7.125"/>
    <n v="0.19"/>
    <x v="85"/>
    <n v="0.34499999999999997"/>
    <n v="5.8999999999999997E-2"/>
    <x v="85"/>
    <n v="-4.6749999999999998"/>
    <n v="-0.66200000000000003"/>
    <n v="18.7"/>
    <n v="0.5284210526315789"/>
    <n v="0.17299999999999999"/>
    <n v="15.583"/>
    <n v="0.41126315789473689"/>
    <n v="0.14399999999999999"/>
    <n v="58.326000000000001"/>
    <n v="1.554"/>
    <n v="527.48800000000006"/>
    <n v="14.058"/>
    <n v="0.41463157894736841"/>
    <n v="361.99799999999999"/>
    <n v="33034.898000000001"/>
    <n v="71341.608999999997"/>
    <n v="9623.0679999999993"/>
    <n v="594.89400000000001"/>
    <n v="7819.1859999999997"/>
    <n v="38307.082000000002"/>
    <n v="14551.159"/>
    <n v="84.591999999999999"/>
    <n v="107980.758"/>
    <n v="2.7671052631578945"/>
    <n v="15.827999999999999"/>
    <n v="0.42199999999999999"/>
    <n v="231.96199999999999"/>
    <n v="6.1820000000000004"/>
    <n v="19.64"/>
    <n v="20.635000000000002"/>
    <n v="116.955"/>
    <n v="3.117"/>
    <n v="102.7"/>
    <n v="2.7370000000000001"/>
    <n v="42.59"/>
    <n v="1.135"/>
    <n v="269.32600000000002"/>
    <n v="7.1779999999999999"/>
    <n v="5.7000000000000002E-2"/>
    <n v="2.1469999999999998"/>
    <n v="4051.7170000000001"/>
    <n v="0.441"/>
    <n v="1.577"/>
    <n v="1.6850000000000001"/>
    <n v="0.39600000000000002"/>
    <n v="0.86699999999999999"/>
    <n v="1.9850000000000001"/>
    <n v="2.9790000000000001"/>
    <n v="1.242"/>
    <n v="3.3740000000000001"/>
    <n v="3.2770000000000001"/>
    <n v="5.2149999999999999"/>
    <n v="2.4980000000000002"/>
    <n v="0.93"/>
    <n v="3.6030000000000002"/>
    <n v="3.0329999999999999"/>
    <n v="2.5659999999999998"/>
    <n v="2.1819999999999999"/>
    <n v="0.7"/>
    <n v="2.1030000000000002"/>
    <x v="4"/>
    <x v="14"/>
    <x v="18"/>
    <x v="3"/>
    <n v="774.29"/>
    <n v="736.93"/>
    <n v="-57.225999999999999"/>
    <n v="-9.7870000000000008"/>
  </r>
  <r>
    <x v="3"/>
    <x v="20"/>
    <s v="CAN"/>
    <n v="37888704"/>
    <n v="2500000000000"/>
    <n v="6.625"/>
    <n v="0.17499999999999999"/>
    <x v="86"/>
    <n v="-49.85"/>
    <n v="-8.5259999999999998"/>
    <x v="86"/>
    <n v="-47.652000000000001"/>
    <n v="-6.7910000000000004"/>
    <n v="17.262"/>
    <n v="0.5284210526315789"/>
    <n v="0.17199999999999999"/>
    <n v="14.117000000000001"/>
    <n v="0.41126315789473689"/>
    <n v="0.14000000000000001"/>
    <n v="48.034999999999997"/>
    <n v="1.268"/>
    <n v="490.67200000000003"/>
    <n v="12.95"/>
    <n v="0.41463157894736841"/>
    <n v="368.62200000000001"/>
    <n v="33569.762000000002"/>
    <n v="71995.633000000002"/>
    <n v="9671.1039999999994"/>
    <n v="610.95100000000002"/>
    <n v="8042.9059999999999"/>
    <n v="38426.233999999997"/>
    <n v="14789.537"/>
    <n v="86.641000000000005"/>
    <n v="100497.281"/>
    <n v="2.7671052631578945"/>
    <n v="16.056999999999999"/>
    <n v="0.42399999999999999"/>
    <n v="223.71899999999999"/>
    <n v="5.9050000000000002"/>
    <n v="20.365199999999998"/>
    <n v="26.301750000000006"/>
    <n v="119.15300000000001"/>
    <n v="3.145"/>
    <n v="91.16849999999998"/>
    <n v="2.6950999999999996"/>
    <n v="39.577500000000001"/>
    <n v="1.1689000000000003"/>
    <n v="238.37799999999999"/>
    <n v="6.2919999999999998"/>
    <n v="5.3999999999999999E-2"/>
    <n v="2.0489999999999999"/>
    <n v="3807.712"/>
    <n v="0.40500000000000003"/>
    <n v="1.5169999999999999"/>
    <n v="1.663"/>
    <n v="0.33900000000000002"/>
    <n v="0.84899999999999998"/>
    <n v="1.9750000000000001"/>
    <n v="2.9580000000000002"/>
    <n v="1.2250000000000001"/>
    <n v="3.387"/>
    <n v="3.2679999999999998"/>
    <n v="5.2030000000000003"/>
    <n v="2.4910000000000001"/>
    <n v="0.92300000000000004"/>
    <n v="3.94"/>
    <n v="2.9609999999999999"/>
    <n v="2.9359999999999999"/>
    <n v="2.13"/>
    <n v="0.69199999999999995"/>
    <n v="2.0880000000000001"/>
    <x v="4"/>
    <x v="14"/>
    <x v="18"/>
    <x v="3"/>
    <n v="884.18299999999977"/>
    <n v="688.59199999999998"/>
    <n v="-44.191000000000003"/>
    <n v="-8.2620000000000005"/>
  </r>
  <r>
    <x v="3"/>
    <x v="21"/>
    <s v="CAN"/>
    <n v="38155012"/>
    <n v="2650000000000"/>
    <n v="6.625"/>
    <n v="0.17399999999999999"/>
    <x v="87"/>
    <n v="10.771000000000001"/>
    <n v="2.0139999999999998"/>
    <x v="87"/>
    <n v="1.9770000000000001"/>
    <n v="0.30199999999999999"/>
    <n v="17.193000000000001"/>
    <n v="0.5284210526315789"/>
    <n v="0.17100000000000001"/>
    <n v="14.3"/>
    <n v="0.41126315789473689"/>
    <n v="0.14199999999999999"/>
    <n v="43.862000000000002"/>
    <n v="1.1499999999999999"/>
    <n v="567.15247619047614"/>
    <n v="16.758476190476184"/>
    <n v="0.41463157894736841"/>
    <n v="375.24700000000001"/>
    <n v="34115.394999999997"/>
    <n v="72651.616999999998"/>
    <n v="9714.9660000000003"/>
    <n v="627.00800000000004"/>
    <n v="8278.2870000000003"/>
    <n v="38536.597999999998"/>
    <n v="15031.196"/>
    <n v="88.69"/>
    <n v="100738.891"/>
    <n v="2.7671052631578945"/>
    <n v="16.056999999999999"/>
    <n v="0.42099999999999999"/>
    <n v="235.38200000000001"/>
    <n v="6.1689999999999996"/>
    <n v="20.365199999999998"/>
    <n v="26.301750000000006"/>
    <n v="110.36"/>
    <n v="2.8919999999999999"/>
    <n v="91.16849999999998"/>
    <n v="2.6950999999999996"/>
    <n v="39.577500000000001"/>
    <n v="1.1689000000000003"/>
    <n v="241.66"/>
    <n v="6.3339999999999996"/>
    <n v="5.3999999999999999E-2"/>
    <n v="2.0489999999999999"/>
    <n v="3843.694"/>
    <n v="0.39600000000000002"/>
    <n v="1.47"/>
    <n v="1.5980000000000001"/>
    <n v="0.29299999999999998"/>
    <n v="0.83299999999999996"/>
    <n v="1.964"/>
    <n v="2.9359999999999999"/>
    <n v="1.208"/>
    <n v="3.3980000000000001"/>
    <n v="3.258"/>
    <n v="5.19"/>
    <n v="2.4830000000000001"/>
    <n v="0.91600000000000004"/>
    <n v="3.855"/>
    <n v="2.9710000000000001"/>
    <n v="2.802"/>
    <n v="2.0419999999999998"/>
    <n v="0.69199999999999995"/>
    <n v="2.0739999999999998"/>
    <x v="4"/>
    <x v="15"/>
    <x v="18"/>
    <x v="3"/>
    <n v="884.18299999999977"/>
    <n v="688.59199999999998"/>
    <n v="-1.9982857142857156"/>
    <n v="-0.33252380952380894"/>
  </r>
  <r>
    <x v="4"/>
    <x v="0"/>
    <s v="CYP"/>
    <n v="948238"/>
    <n v="13877000000"/>
    <n v="0.76300000000000001"/>
    <n v="0.80400000000000005"/>
    <x v="88"/>
    <n v="0.246"/>
    <n v="3.585"/>
    <x v="88"/>
    <n v="0.13700000000000001"/>
    <n v="2.4580000000000002"/>
    <n v="6.0039999999999996"/>
    <n v="0.313"/>
    <n v="0.188"/>
    <n v="7.5110000000000001"/>
    <n v="0.39100000000000001"/>
    <n v="0.23499999999999999"/>
    <n v="0.11700000000000001"/>
    <n v="0.123"/>
    <n v="7.6040000000000001"/>
    <n v="8.0190000000000001"/>
    <n v="0.41799999999999998"/>
    <n v="17.689"/>
    <n v="141.94999999999999"/>
    <n v="109.45"/>
    <n v="2.4550000000000001"/>
    <n v="0"/>
    <n v="1.6E-2"/>
    <n v="82.44"/>
    <n v="121.316"/>
    <n v="0.47399999999999998"/>
    <n v="31912.982"/>
    <n v="1.6619999999999999"/>
    <n v="0"/>
    <n v="0"/>
    <n v="2E-3"/>
    <n v="2E-3"/>
    <n v="8.5950000000000006"/>
    <n v="8.532"/>
    <n v="-1.429"/>
    <n v="-1.5069999999999999"/>
    <n v="0.64"/>
    <n v="0.67500000000000004"/>
    <n v="0.36"/>
    <n v="0.38"/>
    <n v="6.2009999999999996"/>
    <n v="6.5389999999999997"/>
    <n v="4.2000000000000003E-2"/>
    <n v="0.04"/>
    <n v="30.260999999999999"/>
    <n v="0.106"/>
    <n v="2.8000000000000001E-2"/>
    <n v="1.9E-2"/>
    <n v="1E-3"/>
    <n v="9.6000000000000002E-2"/>
    <n v="1.4E-2"/>
    <n v="6.0000000000000001E-3"/>
    <n v="0"/>
    <n v="0"/>
    <n v="0"/>
    <n v="1.2999999999999999E-2"/>
    <n v="3.3000000000000002E-2"/>
    <n v="1.2E-2"/>
    <n v="0"/>
    <n v="0"/>
    <n v="-2.8000000000000001E-2"/>
    <n v="0.06"/>
    <n v="1.9E-2"/>
    <n v="8.9999999999999993E-3"/>
    <x v="5"/>
    <x v="16"/>
    <x v="19"/>
    <x v="2"/>
    <n v="8.09"/>
    <n v="8.15"/>
    <n v="0.48099999999999998"/>
    <n v="6.7560000000000002"/>
  </r>
  <r>
    <x v="4"/>
    <x v="1"/>
    <s v="CYP"/>
    <n v="964838"/>
    <n v="14365000000"/>
    <n v="0.745"/>
    <n v="0.77200000000000002"/>
    <x v="89"/>
    <n v="-0.126"/>
    <n v="-1.7669999999999999"/>
    <x v="89"/>
    <n v="-0.41899999999999998"/>
    <n v="-7.359"/>
    <n v="5.4669999999999996"/>
    <n v="0.27700000000000002"/>
    <n v="0.17199999999999999"/>
    <n v="7.2519999999999998"/>
    <n v="0.36799999999999999"/>
    <n v="0.22900000000000001"/>
    <n v="0.127"/>
    <n v="0.13100000000000001"/>
    <n v="7.774"/>
    <n v="8.0570000000000004"/>
    <n v="0.40799999999999997"/>
    <n v="18.434000000000001"/>
    <n v="148.946"/>
    <n v="114.72499999999999"/>
    <n v="2.5819999999999999"/>
    <n v="0"/>
    <n v="1.6E-2"/>
    <n v="80.718000000000004"/>
    <n v="127.399"/>
    <n v="0.51500000000000001"/>
    <n v="31725.171999999999"/>
    <n v="1.6080000000000001"/>
    <n v="0"/>
    <n v="0"/>
    <n v="0"/>
    <n v="0"/>
    <n v="8.3640000000000008"/>
    <n v="8.0950000000000006"/>
    <n v="-1.722"/>
    <n v="-1.7849999999999999"/>
    <n v="0.66"/>
    <n v="0.68400000000000005"/>
    <n v="0.38"/>
    <n v="0.39400000000000002"/>
    <n v="6.0830000000000002"/>
    <n v="6.3049999999999997"/>
    <n v="4.2999999999999997E-2"/>
    <n v="4.2000000000000003E-2"/>
    <n v="30.61"/>
    <n v="9.9000000000000005E-2"/>
    <n v="2.7E-2"/>
    <n v="1.7000000000000001E-2"/>
    <n v="1E-3"/>
    <n v="9.6000000000000002E-2"/>
    <n v="1.4E-2"/>
    <n v="7.0000000000000001E-3"/>
    <n v="0"/>
    <n v="0"/>
    <n v="0"/>
    <n v="1.2E-2"/>
    <n v="3.4000000000000002E-2"/>
    <n v="1.2E-2"/>
    <n v="0"/>
    <n v="0"/>
    <n v="-3.5999999999999997E-2"/>
    <n v="5.8999999999999997E-2"/>
    <n v="0.02"/>
    <n v="8.9999999999999993E-3"/>
    <x v="5"/>
    <x v="16"/>
    <x v="19"/>
    <x v="2"/>
    <n v="7.81"/>
    <n v="8.07"/>
    <n v="0.77700000000000002"/>
    <n v="11.106"/>
  </r>
  <r>
    <x v="4"/>
    <x v="2"/>
    <s v="CYP"/>
    <n v="982202"/>
    <n v="14955000000"/>
    <n v="0.76600000000000001"/>
    <n v="0.78"/>
    <x v="90"/>
    <n v="0.189"/>
    <n v="2.706"/>
    <x v="90"/>
    <n v="2.2410000000000001"/>
    <n v="42.491"/>
    <n v="7.6520000000000001"/>
    <n v="0.378"/>
    <n v="0.249"/>
    <n v="7.3159999999999998"/>
    <n v="0.36199999999999999"/>
    <n v="0.23799999999999999"/>
    <n v="0.127"/>
    <n v="0.129"/>
    <n v="8.2650000000000006"/>
    <n v="8.4149999999999991"/>
    <n v="0.41599999999999998"/>
    <n v="19.2"/>
    <n v="156.13200000000001"/>
    <n v="122.24"/>
    <n v="2.7080000000000002"/>
    <n v="0"/>
    <n v="1.7000000000000001E-2"/>
    <n v="81.048000000000002"/>
    <n v="133.63900000000001"/>
    <n v="0.56799999999999995"/>
    <n v="30732.92"/>
    <n v="1.5189999999999999"/>
    <n v="0"/>
    <n v="0"/>
    <n v="0"/>
    <n v="0"/>
    <n v="8.4499999999999993"/>
    <n v="8.1859999999999999"/>
    <n v="0.33"/>
    <n v="0.33600000000000002"/>
    <n v="0.68"/>
    <n v="0.69199999999999995"/>
    <n v="0.4"/>
    <n v="0.40699999999999997"/>
    <n v="6.24"/>
    <n v="6.3529999999999998"/>
    <n v="5.3999999999999999E-2"/>
    <n v="5.2999999999999999E-2"/>
    <n v="30.186"/>
    <n v="9.6000000000000002E-2"/>
    <n v="2.7E-2"/>
    <n v="2.4E-2"/>
    <n v="1E-3"/>
    <n v="9.6000000000000002E-2"/>
    <n v="1.4E-2"/>
    <n v="7.0000000000000001E-3"/>
    <n v="0"/>
    <n v="0"/>
    <n v="0"/>
    <n v="1.2E-2"/>
    <n v="3.5000000000000003E-2"/>
    <n v="1.2999999999999999E-2"/>
    <n v="0"/>
    <n v="0"/>
    <n v="6.0000000000000001E-3"/>
    <n v="0.06"/>
    <n v="2.5000000000000001E-2"/>
    <n v="8.9999999999999993E-3"/>
    <x v="5"/>
    <x v="16"/>
    <x v="19"/>
    <x v="2"/>
    <n v="8.0399999999999991"/>
    <n v="8.3000000000000007"/>
    <n v="1.079"/>
    <n v="15.019"/>
  </r>
  <r>
    <x v="4"/>
    <x v="3"/>
    <s v="CYP"/>
    <n v="1000355"/>
    <n v="15645000000"/>
    <n v="0.751"/>
    <n v="0.751"/>
    <x v="91"/>
    <n v="0.39100000000000001"/>
    <n v="5.4390000000000001"/>
    <x v="91"/>
    <n v="-4.9000000000000002E-2"/>
    <n v="-0.64900000000000002"/>
    <n v="7.4640000000000004"/>
    <n v="0.36299999999999999"/>
    <n v="0.23300000000000001"/>
    <n v="7.5739999999999998"/>
    <n v="0.36899999999999999"/>
    <n v="0.23599999999999999"/>
    <n v="0.127"/>
    <n v="0.127"/>
    <n v="8.5060000000000002"/>
    <n v="8.5030000000000001"/>
    <n v="0.41399999999999998"/>
    <n v="19.951000000000001"/>
    <n v="163.709"/>
    <n v="129.70699999999999"/>
    <n v="2.835"/>
    <n v="0"/>
    <n v="1.7000000000000001E-2"/>
    <n v="80.938000000000002"/>
    <n v="140.267"/>
    <n v="0.63900000000000001"/>
    <n v="32076.912"/>
    <n v="1.5620000000000001"/>
    <n v="0"/>
    <n v="0"/>
    <n v="1E-3"/>
    <n v="1E-3"/>
    <n v="8.9670000000000005"/>
    <n v="8.7070000000000007"/>
    <n v="-0.11"/>
    <n v="-0.11"/>
    <n v="0.67"/>
    <n v="0.67"/>
    <n v="0.4"/>
    <n v="0.4"/>
    <n v="6.6280000000000001"/>
    <n v="6.6260000000000003"/>
    <n v="7.0000000000000007E-2"/>
    <n v="7.0000000000000007E-2"/>
    <n v="32.088000000000001"/>
    <n v="8.7999999999999995E-2"/>
    <n v="2.7E-2"/>
    <n v="2.1999999999999999E-2"/>
    <n v="1E-3"/>
    <n v="9.6000000000000002E-2"/>
    <n v="1.4999999999999999E-2"/>
    <n v="7.0000000000000001E-3"/>
    <n v="1E-3"/>
    <n v="0"/>
    <n v="0"/>
    <n v="1.2E-2"/>
    <n v="3.5000000000000003E-2"/>
    <n v="1.4E-2"/>
    <n v="0"/>
    <n v="0"/>
    <n v="-2E-3"/>
    <n v="6.2E-2"/>
    <n v="3.2000000000000001E-2"/>
    <n v="0.01"/>
    <x v="5"/>
    <x v="16"/>
    <x v="19"/>
    <x v="2"/>
    <n v="8.7100000000000009"/>
    <n v="8.9700000000000006"/>
    <n v="0.92900000000000005"/>
    <n v="12.265000000000001"/>
  </r>
  <r>
    <x v="4"/>
    <x v="4"/>
    <s v="CYP"/>
    <n v="1018688"/>
    <n v="16534000000"/>
    <n v="0.80800000000000005"/>
    <n v="0.79300000000000004"/>
    <x v="92"/>
    <n v="0.22700000000000001"/>
    <n v="2.9910000000000001"/>
    <x v="92"/>
    <n v="0.92300000000000004"/>
    <n v="12.358000000000001"/>
    <n v="8.2360000000000007"/>
    <n v="0.38700000000000001"/>
    <n v="0.26900000000000002"/>
    <n v="7.66"/>
    <n v="0.36"/>
    <n v="0.25"/>
    <n v="0.13700000000000001"/>
    <n v="0.13500000000000001"/>
    <n v="9.2620000000000005"/>
    <n v="9.0920000000000005"/>
    <n v="0.42699999999999999"/>
    <n v="20.759"/>
    <n v="171.512"/>
    <n v="138.09700000000001"/>
    <n v="2.972"/>
    <n v="0"/>
    <n v="1.7999999999999999E-2"/>
    <n v="81.524000000000001"/>
    <n v="147.047"/>
    <n v="0.71599999999999997"/>
    <n v="30655.473000000002"/>
    <n v="1.44"/>
    <n v="0"/>
    <n v="0"/>
    <n v="1E-3"/>
    <n v="1E-3"/>
    <n v="8.7469999999999999"/>
    <n v="8.4909999999999997"/>
    <n v="0.58599999999999997"/>
    <n v="0.57499999999999996"/>
    <n v="0.67"/>
    <n v="0.65800000000000003"/>
    <n v="0.39"/>
    <n v="0.38300000000000001"/>
    <n v="6.78"/>
    <n v="6.6559999999999997"/>
    <n v="7.5999999999999998E-2"/>
    <n v="7.6999999999999999E-2"/>
    <n v="31.228000000000002"/>
    <n v="8.8999999999999996E-2"/>
    <n v="2.7E-2"/>
    <n v="2.5000000000000001E-2"/>
    <n v="1E-3"/>
    <n v="9.6000000000000002E-2"/>
    <n v="1.4999999999999999E-2"/>
    <n v="8.0000000000000002E-3"/>
    <n v="1E-3"/>
    <n v="0"/>
    <n v="0"/>
    <n v="1.2E-2"/>
    <n v="3.5999999999999997E-2"/>
    <n v="1.4999999999999999E-2"/>
    <n v="0"/>
    <n v="0"/>
    <n v="1.0999999999999999E-2"/>
    <n v="6.0999999999999999E-2"/>
    <n v="3.3000000000000002E-2"/>
    <n v="0.01"/>
    <x v="5"/>
    <x v="16"/>
    <x v="19"/>
    <x v="2"/>
    <n v="8.65"/>
    <n v="8.91"/>
    <n v="1.4590000000000001"/>
    <n v="18.693000000000001"/>
  </r>
  <r>
    <x v="4"/>
    <x v="5"/>
    <s v="CYP"/>
    <n v="1037070"/>
    <n v="17623000000"/>
    <n v="0.78800000000000003"/>
    <n v="0.76"/>
    <x v="93"/>
    <n v="0.154"/>
    <n v="1.9770000000000001"/>
    <x v="93"/>
    <n v="-1.165"/>
    <n v="-13.882999999999999"/>
    <n v="6.9669999999999996"/>
    <n v="0.318"/>
    <n v="0.20599999999999999"/>
    <n v="7.673"/>
    <n v="0.35099999999999998"/>
    <n v="0.22700000000000001"/>
    <n v="0.152"/>
    <n v="0.14699999999999999"/>
    <n v="9.6340000000000003"/>
    <n v="9.2899999999999991"/>
    <n v="0.42399999999999999"/>
    <n v="21.547000000000001"/>
    <n v="179.47"/>
    <n v="145.322"/>
    <n v="3.125"/>
    <n v="0"/>
    <n v="1.9E-2"/>
    <n v="80.790999999999997"/>
    <n v="153.99100000000001"/>
    <n v="0.78900000000000003"/>
    <n v="33741.972999999998"/>
    <n v="1.5409999999999999"/>
    <n v="0"/>
    <n v="0"/>
    <n v="1E-3"/>
    <n v="1E-3"/>
    <n v="8.6980000000000004"/>
    <n v="8.4469999999999992"/>
    <n v="-0.73299999999999998"/>
    <n v="-0.70699999999999996"/>
    <n v="0.67"/>
    <n v="0.64600000000000002"/>
    <n v="0.36"/>
    <n v="0.34699999999999998"/>
    <n v="6.944"/>
    <n v="6.6959999999999997"/>
    <n v="7.0000000000000007E-2"/>
    <n v="7.1999999999999995E-2"/>
    <n v="34.993000000000002"/>
    <n v="8.2000000000000003E-2"/>
    <n v="2.7E-2"/>
    <n v="2.1000000000000001E-2"/>
    <n v="1E-3"/>
    <n v="9.5000000000000001E-2"/>
    <n v="1.4999999999999999E-2"/>
    <n v="8.0000000000000002E-3"/>
    <n v="1E-3"/>
    <n v="0"/>
    <n v="0"/>
    <n v="1.2E-2"/>
    <n v="3.6999999999999998E-2"/>
    <n v="1.4999999999999999E-2"/>
    <n v="0"/>
    <n v="0"/>
    <n v="-1.6E-2"/>
    <n v="6.2E-2"/>
    <n v="0.03"/>
    <n v="0.01"/>
    <x v="5"/>
    <x v="16"/>
    <x v="19"/>
    <x v="2"/>
    <n v="8.76"/>
    <n v="9.02"/>
    <n v="1.677"/>
    <n v="21.071000000000002"/>
  </r>
  <r>
    <x v="4"/>
    <x v="6"/>
    <s v="CYP"/>
    <n v="1055445"/>
    <n v="19012000000"/>
    <n v="0.82099999999999995"/>
    <n v="0.77800000000000002"/>
    <x v="94"/>
    <n v="0.22800000000000001"/>
    <n v="2.8610000000000002"/>
    <x v="94"/>
    <n v="0.33800000000000002"/>
    <n v="4.673"/>
    <n v="7.165"/>
    <n v="0.316"/>
    <n v="0.22"/>
    <n v="7.7549999999999999"/>
    <n v="0.34200000000000003"/>
    <n v="0.23799999999999999"/>
    <n v="0.151"/>
    <n v="0.14299999999999999"/>
    <n v="9.8629999999999995"/>
    <n v="9.3450000000000006"/>
    <n v="0.41199999999999998"/>
    <n v="22.367999999999999"/>
    <n v="187.65600000000001"/>
    <n v="152.88399999999999"/>
    <n v="3.2749999999999999"/>
    <n v="0"/>
    <n v="0.02"/>
    <n v="80.168000000000006"/>
    <n v="161.12200000000001"/>
    <n v="0.87"/>
    <n v="32604.190999999999"/>
    <n v="1.4370000000000001"/>
    <n v="0"/>
    <n v="0"/>
    <n v="1E-3"/>
    <n v="1E-3"/>
    <n v="8.6790000000000003"/>
    <n v="8.4320000000000004"/>
    <n v="-0.623"/>
    <n v="-0.59"/>
    <n v="0.67"/>
    <n v="0.63500000000000001"/>
    <n v="0.36"/>
    <n v="0.34100000000000003"/>
    <n v="7.1310000000000002"/>
    <n v="6.7569999999999997"/>
    <n v="7.6999999999999999E-2"/>
    <n v="8.1000000000000003E-2"/>
    <n v="34.411999999999999"/>
    <n v="7.8E-2"/>
    <n v="2.7E-2"/>
    <n v="2.1000000000000001E-2"/>
    <n v="1E-3"/>
    <n v="9.4E-2"/>
    <n v="1.4999999999999999E-2"/>
    <n v="8.0000000000000002E-3"/>
    <n v="1E-3"/>
    <n v="0"/>
    <n v="0"/>
    <n v="1.2E-2"/>
    <n v="3.6999999999999998E-2"/>
    <n v="1.6E-2"/>
    <n v="0"/>
    <n v="0"/>
    <n v="-1.2E-2"/>
    <n v="6.3E-2"/>
    <n v="3.2000000000000001E-2"/>
    <n v="0.01"/>
    <x v="5"/>
    <x v="16"/>
    <x v="19"/>
    <x v="2"/>
    <n v="8.9"/>
    <n v="9.16"/>
    <n v="1.677"/>
    <n v="20.491"/>
  </r>
  <r>
    <x v="4"/>
    <x v="7"/>
    <s v="CYP"/>
    <n v="1073875"/>
    <n v="20701000000"/>
    <n v="0.81200000000000006"/>
    <n v="0.75700000000000001"/>
    <x v="95"/>
    <n v="0.31900000000000001"/>
    <n v="3.9020000000000001"/>
    <x v="90"/>
    <n v="-4.7E-2"/>
    <n v="-0.622"/>
    <n v="6.9980000000000002"/>
    <n v="0.29699999999999999"/>
    <n v="0.215"/>
    <n v="7.92"/>
    <n v="0.33600000000000002"/>
    <n v="0.24299999999999999"/>
    <n v="0.11899999999999999"/>
    <n v="0.11"/>
    <n v="10.726000000000001"/>
    <n v="9.9879999999999995"/>
    <n v="0.42299999999999999"/>
    <n v="23.181000000000001"/>
    <n v="196.16"/>
    <n v="160.4"/>
    <n v="3.3940000000000001"/>
    <n v="0"/>
    <n v="2.1000000000000001E-2"/>
    <n v="79.179000000000002"/>
    <n v="168.60900000000001"/>
    <n v="0.95599999999999996"/>
    <n v="32579.771000000001"/>
    <n v="1.381"/>
    <n v="0"/>
    <n v="0"/>
    <n v="1E-3"/>
    <n v="1E-3"/>
    <n v="8.8369999999999997"/>
    <n v="8.5950000000000006"/>
    <n v="-0.98899999999999999"/>
    <n v="-0.92100000000000004"/>
    <n v="0.67"/>
    <n v="0.624"/>
    <n v="0.37"/>
    <n v="0.34499999999999997"/>
    <n v="7.4870000000000001"/>
    <n v="6.9720000000000004"/>
    <n v="0.08"/>
    <n v="8.5999999999999993E-2"/>
    <n v="34.987000000000002"/>
    <n v="7.1999999999999995E-2"/>
    <n v="2.7E-2"/>
    <n v="2.1000000000000001E-2"/>
    <n v="1E-3"/>
    <n v="9.2999999999999999E-2"/>
    <n v="1.6E-2"/>
    <n v="8.0000000000000002E-3"/>
    <n v="1E-3"/>
    <n v="0"/>
    <n v="0"/>
    <n v="1.2E-2"/>
    <n v="3.7999999999999999E-2"/>
    <n v="1.7000000000000001E-2"/>
    <n v="0"/>
    <n v="0"/>
    <n v="-2.1999999999999999E-2"/>
    <n v="6.6000000000000003E-2"/>
    <n v="3.3000000000000002E-2"/>
    <n v="0.01"/>
    <x v="5"/>
    <x v="16"/>
    <x v="19"/>
    <x v="2"/>
    <n v="9.23"/>
    <n v="9.49"/>
    <n v="2.2210000000000001"/>
    <n v="26.12"/>
  </r>
  <r>
    <x v="4"/>
    <x v="8"/>
    <s v="CYP"/>
    <n v="1092402"/>
    <n v="22790000000"/>
    <n v="0.81799999999999995"/>
    <n v="0.749"/>
    <x v="96"/>
    <n v="0.21199999999999999"/>
    <n v="2.4980000000000002"/>
    <x v="95"/>
    <n v="0.72499999999999998"/>
    <n v="9.6519999999999992"/>
    <n v="7.5439999999999996"/>
    <n v="0.31"/>
    <n v="0.23"/>
    <n v="7.98"/>
    <n v="0.32800000000000001"/>
    <n v="0.24299999999999999"/>
    <n v="0.111"/>
    <n v="0.10100000000000001"/>
    <n v="11.802"/>
    <n v="10.803000000000001"/>
    <n v="0.44400000000000001"/>
    <n v="23.998999999999999"/>
    <n v="204.87799999999999"/>
    <n v="168.64099999999999"/>
    <n v="3.504"/>
    <n v="0"/>
    <n v="2.1999999999999999E-2"/>
    <n v="78.703000000000003"/>
    <n v="176.31399999999999"/>
    <n v="1.0389999999999999"/>
    <n v="32822.43"/>
    <n v="1.35"/>
    <n v="0"/>
    <n v="0"/>
    <n v="1E-3"/>
    <n v="0"/>
    <n v="8.8889999999999993"/>
    <n v="8.6509999999999998"/>
    <n v="-0.47599999999999998"/>
    <n v="-0.436"/>
    <n v="0.68"/>
    <n v="0.622"/>
    <n v="0.36"/>
    <n v="0.33"/>
    <n v="7.7050000000000001"/>
    <n v="7.0529999999999999"/>
    <n v="7.5999999999999998E-2"/>
    <n v="8.3000000000000004E-2"/>
    <n v="35.854999999999997"/>
    <n v="7.1999999999999995E-2"/>
    <n v="2.7E-2"/>
    <n v="2.1999999999999999E-2"/>
    <n v="1E-3"/>
    <n v="9.1999999999999998E-2"/>
    <n v="1.6E-2"/>
    <n v="8.9999999999999993E-3"/>
    <n v="1E-3"/>
    <n v="0"/>
    <n v="0"/>
    <n v="1.2E-2"/>
    <n v="3.9E-2"/>
    <n v="1.7000000000000001E-2"/>
    <n v="0"/>
    <n v="0"/>
    <n v="-0.01"/>
    <n v="6.8000000000000005E-2"/>
    <n v="3.2000000000000001E-2"/>
    <n v="0.01"/>
    <x v="5"/>
    <x v="16"/>
    <x v="19"/>
    <x v="2"/>
    <n v="9.4499999999999993"/>
    <n v="9.7100000000000009"/>
    <n v="3.0840000000000001"/>
    <n v="35.383000000000003"/>
  </r>
  <r>
    <x v="4"/>
    <x v="9"/>
    <s v="CYP"/>
    <n v="1110979"/>
    <n v="21380000000"/>
    <n v="0.67300000000000004"/>
    <n v="0.60599999999999998"/>
    <x v="97"/>
    <n v="-0.246"/>
    <n v="-2.8159999999999998"/>
    <x v="96"/>
    <n v="-1.2709999999999999"/>
    <n v="-15.428000000000001"/>
    <n v="6.2729999999999997"/>
    <n v="0.26500000000000001"/>
    <n v="0.19900000000000001"/>
    <n v="7.625"/>
    <n v="0.32200000000000001"/>
    <n v="0.24199999999999999"/>
    <n v="5.8999999999999997E-2"/>
    <n v="5.2999999999999999E-2"/>
    <n v="8.718"/>
    <n v="7.8470000000000004"/>
    <n v="0.33100000000000002"/>
    <n v="24.672000000000001"/>
    <n v="213.34899999999999"/>
    <n v="175.61"/>
    <n v="3.5630000000000002"/>
    <n v="0"/>
    <n v="2.3E-2"/>
    <n v="77.2"/>
    <n v="183.999"/>
    <n v="1.0920000000000001"/>
    <n v="31506.953000000001"/>
    <n v="1.329"/>
    <n v="0"/>
    <n v="0"/>
    <n v="1E-3"/>
    <n v="1E-3"/>
    <n v="8.5869999999999997"/>
    <n v="8.3439999999999994"/>
    <n v="-1.502"/>
    <n v="-1.3520000000000001"/>
    <n v="0.68"/>
    <n v="0.61199999999999999"/>
    <n v="0.38"/>
    <n v="0.34200000000000003"/>
    <n v="7.6849999999999996"/>
    <n v="6.9169999999999998"/>
    <n v="4.8000000000000001E-2"/>
    <n v="5.3999999999999999E-2"/>
    <n v="35.003999999999998"/>
    <n v="5.7000000000000002E-2"/>
    <n v="2.7E-2"/>
    <n v="1.9E-2"/>
    <n v="0"/>
    <n v="9.0999999999999998E-2"/>
    <n v="1.6E-2"/>
    <n v="8.9999999999999993E-3"/>
    <n v="1E-3"/>
    <n v="0"/>
    <n v="0"/>
    <n v="1.0999999999999999E-2"/>
    <n v="0.04"/>
    <n v="1.7999999999999999E-2"/>
    <n v="0"/>
    <n v="0"/>
    <n v="-0.03"/>
    <n v="7.0000000000000007E-2"/>
    <n v="2.1999999999999999E-2"/>
    <n v="0.01"/>
    <x v="5"/>
    <x v="16"/>
    <x v="19"/>
    <x v="2"/>
    <n v="9.27"/>
    <n v="9.5399999999999991"/>
    <n v="0.246"/>
    <n v="2.9020000000000001"/>
  </r>
  <r>
    <x v="4"/>
    <x v="10"/>
    <s v="CYP"/>
    <n v="1129693"/>
    <n v="22270000000"/>
    <n v="0.55500000000000005"/>
    <n v="0.49099999999999999"/>
    <x v="98"/>
    <n v="-0.36899999999999999"/>
    <n v="-4.3559999999999999"/>
    <x v="97"/>
    <n v="-0.40600000000000003"/>
    <n v="-5.8209999999999997"/>
    <n v="5.81"/>
    <n v="0.24399999999999999"/>
    <n v="0.193"/>
    <n v="7.1719999999999997"/>
    <n v="0.30099999999999999"/>
    <n v="0.23799999999999999"/>
    <n v="7.0999999999999994E-2"/>
    <n v="6.3E-2"/>
    <n v="8.6329999999999991"/>
    <n v="7.641"/>
    <n v="0.32100000000000001"/>
    <n v="25.227"/>
    <n v="221.452"/>
    <n v="182.17400000000001"/>
    <n v="3.6339999999999999"/>
    <n v="0"/>
    <n v="2.4E-2"/>
    <n v="75.662000000000006"/>
    <n v="191.44"/>
    <n v="1.127"/>
    <n v="30146.273000000001"/>
    <n v="1.2649999999999999"/>
    <n v="0"/>
    <n v="0"/>
    <n v="1E-3"/>
    <n v="1E-3"/>
    <n v="8.1530000000000005"/>
    <n v="7.923"/>
    <n v="-1.5389999999999999"/>
    <n v="-1.3620000000000001"/>
    <n v="0.69"/>
    <n v="0.61099999999999999"/>
    <n v="0.39"/>
    <n v="0.34499999999999997"/>
    <n v="7.4409999999999998"/>
    <n v="6.5869999999999997"/>
    <n v="3.1E-2"/>
    <n v="3.5000000000000003E-2"/>
    <n v="34.055999999999997"/>
    <n v="4.3999999999999997E-2"/>
    <n v="2.4E-2"/>
    <n v="1.7000000000000001E-2"/>
    <n v="1E-3"/>
    <n v="8.8999999999999996E-2"/>
    <n v="1.6E-2"/>
    <n v="8.9999999999999993E-3"/>
    <n v="1E-3"/>
    <n v="0"/>
    <n v="0"/>
    <n v="1.0999999999999999E-2"/>
    <n v="0.04"/>
    <n v="1.7999999999999999E-2"/>
    <n v="0"/>
    <n v="0"/>
    <n v="-3.2000000000000001E-2"/>
    <n v="6.6000000000000003E-2"/>
    <n v="1.4E-2"/>
    <n v="1.0999999999999999E-2"/>
    <x v="5"/>
    <x v="16"/>
    <x v="19"/>
    <x v="2"/>
    <n v="8.9499999999999993"/>
    <n v="9.2100000000000009"/>
    <n v="0.53"/>
    <n v="6.5389999999999997"/>
  </r>
  <r>
    <x v="4"/>
    <x v="11"/>
    <s v="CYP"/>
    <n v="1145090"/>
    <n v="23360000000"/>
    <n v="0.54600000000000004"/>
    <n v="0.47699999999999998"/>
    <x v="99"/>
    <n v="-0.313"/>
    <n v="-3.867"/>
    <x v="98"/>
    <n v="-0.42299999999999999"/>
    <n v="-6.4480000000000004"/>
    <n v="5.3630000000000004"/>
    <n v="0.22500000000000001"/>
    <n v="0.182"/>
    <n v="6.8019999999999996"/>
    <n v="0.28599999999999998"/>
    <n v="0.23100000000000001"/>
    <n v="3.1E-2"/>
    <n v="2.7E-2"/>
    <n v="8.343"/>
    <n v="7.2859999999999996"/>
    <n v="0.30599999999999999"/>
    <n v="25.773"/>
    <n v="229.24100000000001"/>
    <n v="188.315"/>
    <n v="3.665"/>
    <n v="0"/>
    <n v="2.5000000000000001E-2"/>
    <n v="74.013000000000005"/>
    <n v="198.626"/>
    <n v="1.153"/>
    <n v="29451.955000000002"/>
    <n v="1.2370000000000001"/>
    <n v="0"/>
    <n v="0"/>
    <n v="1E-3"/>
    <n v="1E-3"/>
    <n v="7.8250000000000002"/>
    <n v="7.5449999999999999"/>
    <n v="-1.649"/>
    <n v="-1.44"/>
    <n v="0.69"/>
    <n v="0.60299999999999998"/>
    <n v="0.38"/>
    <n v="0.33200000000000002"/>
    <n v="7.1859999999999999"/>
    <n v="6.2759999999999998"/>
    <n v="2.3E-2"/>
    <n v="2.5999999999999999E-2"/>
    <n v="33.725000000000001"/>
    <n v="0.04"/>
    <n v="2.3E-2"/>
    <n v="1.6E-2"/>
    <n v="0"/>
    <n v="8.5999999999999993E-2"/>
    <n v="1.7000000000000001E-2"/>
    <n v="8.9999999999999993E-3"/>
    <n v="1E-3"/>
    <n v="0"/>
    <n v="0"/>
    <n v="1.0999999999999999E-2"/>
    <n v="4.1000000000000002E-2"/>
    <n v="1.7000000000000001E-2"/>
    <n v="0"/>
    <n v="0"/>
    <n v="-3.3000000000000002E-2"/>
    <n v="6.3E-2"/>
    <n v="8.9999999999999993E-3"/>
    <n v="1.0999999999999999E-2"/>
    <x v="5"/>
    <x v="16"/>
    <x v="19"/>
    <x v="2"/>
    <n v="8.64"/>
    <n v="8.9600000000000009"/>
    <n v="0.55400000000000005"/>
    <n v="7.11"/>
  </r>
  <r>
    <x v="4"/>
    <x v="12"/>
    <s v="CYP"/>
    <n v="1156556"/>
    <n v="23950000000"/>
    <n v="0.505"/>
    <n v="0.436"/>
    <x v="100"/>
    <n v="-0.52500000000000002"/>
    <n v="-6.7450000000000001"/>
    <x v="99"/>
    <n v="-0.78200000000000003"/>
    <n v="-12.731999999999999"/>
    <n v="4.633"/>
    <n v="0.20300000000000001"/>
    <n v="0.17"/>
    <n v="6.2809999999999997"/>
    <n v="0.27500000000000002"/>
    <n v="0.23"/>
    <n v="1E-3"/>
    <n v="1E-3"/>
    <n v="8.1679999999999993"/>
    <n v="7.0620000000000003"/>
    <n v="0.309"/>
    <n v="26.277999999999999"/>
    <n v="236.506"/>
    <n v="193.673"/>
    <n v="3.6659999999999999"/>
    <n v="0"/>
    <n v="2.5000000000000001E-2"/>
    <n v="72.108000000000004"/>
    <n v="205.36099999999999"/>
    <n v="1.1759999999999999"/>
    <n v="27326.793000000001"/>
    <n v="1.1970000000000001"/>
    <n v="0"/>
    <n v="0"/>
    <n v="1E-3"/>
    <n v="0"/>
    <n v="7.298"/>
    <n v="7.0289999999999999"/>
    <n v="-1.905"/>
    <n v="-1.647"/>
    <n v="0.69"/>
    <n v="0.59699999999999998"/>
    <n v="0.38"/>
    <n v="0.32900000000000001"/>
    <n v="6.7350000000000003"/>
    <n v="5.8230000000000004"/>
    <n v="0.02"/>
    <n v="2.3E-2"/>
    <n v="31.605"/>
    <n v="3.5999999999999997E-2"/>
    <n v="2.1000000000000001E-2"/>
    <n v="1.2999999999999999E-2"/>
    <n v="0"/>
    <n v="8.4000000000000005E-2"/>
    <n v="1.7000000000000001E-2"/>
    <n v="8.9999999999999993E-3"/>
    <n v="1E-3"/>
    <n v="0"/>
    <n v="0"/>
    <n v="0.01"/>
    <n v="4.1000000000000002E-2"/>
    <n v="1.7000000000000001E-2"/>
    <n v="0"/>
    <n v="0"/>
    <n v="-3.9E-2"/>
    <n v="5.8000000000000003E-2"/>
    <n v="8.0000000000000002E-3"/>
    <n v="1.0999999999999999E-2"/>
    <x v="5"/>
    <x v="16"/>
    <x v="19"/>
    <x v="2"/>
    <n v="8.1300000000000008"/>
    <n v="8.44"/>
    <n v="0.90400000000000003"/>
    <n v="12.444000000000001"/>
  </r>
  <r>
    <x v="4"/>
    <x v="13"/>
    <s v="CYP"/>
    <n v="1166972"/>
    <n v="24640000000"/>
    <n v="0.752"/>
    <n v="0.64500000000000002"/>
    <x v="101"/>
    <n v="-0.68"/>
    <n v="-9.3620000000000001"/>
    <x v="100"/>
    <n v="-0.64300000000000002"/>
    <n v="-12.007"/>
    <n v="4.0410000000000004"/>
    <n v="0.19"/>
    <n v="0.16700000000000001"/>
    <n v="5.6420000000000003"/>
    <n v="0.26500000000000001"/>
    <n v="0.23300000000000001"/>
    <n v="1E-3"/>
    <n v="1E-3"/>
    <n v="6.5140000000000002"/>
    <n v="5.5819999999999999"/>
    <n v="0.26200000000000001"/>
    <n v="27.03"/>
    <n v="243.089"/>
    <n v="198.38900000000001"/>
    <n v="3.6669999999999998"/>
    <n v="0"/>
    <n v="2.5999999999999999E-2"/>
    <n v="70.239000000000004"/>
    <n v="211.178"/>
    <n v="1.1890000000000001"/>
    <n v="24232.331999999999"/>
    <n v="1.139"/>
    <n v="0"/>
    <n v="0"/>
    <n v="1E-3"/>
    <n v="1E-3"/>
    <n v="6.633"/>
    <n v="6.3579999999999997"/>
    <n v="-1.869"/>
    <n v="-1.601"/>
    <n v="0.69"/>
    <n v="0.59099999999999997"/>
    <n v="0.34"/>
    <n v="0.29099999999999998"/>
    <n v="5.8170000000000002"/>
    <n v="4.9850000000000003"/>
    <n v="1.0999999999999999E-2"/>
    <n v="1.2999999999999999E-2"/>
    <n v="28.277999999999999"/>
    <n v="5.1999999999999998E-2"/>
    <n v="1.9E-2"/>
    <n v="1.2E-2"/>
    <n v="0"/>
    <n v="8.3000000000000004E-2"/>
    <n v="1.7000000000000001E-2"/>
    <n v="8.9999999999999993E-3"/>
    <n v="1E-3"/>
    <n v="0"/>
    <n v="0"/>
    <n v="0.01"/>
    <n v="4.1000000000000002E-2"/>
    <n v="1.6E-2"/>
    <n v="0"/>
    <n v="0"/>
    <n v="-0.04"/>
    <n v="0.05"/>
    <n v="4.0000000000000001E-3"/>
    <n v="1.0999999999999999E-2"/>
    <x v="5"/>
    <x v="16"/>
    <x v="19"/>
    <x v="2"/>
    <n v="7.42"/>
    <n v="7.74"/>
    <n v="-7.0000000000000007E-2"/>
    <n v="-1.0660000000000001"/>
  </r>
  <r>
    <x v="4"/>
    <x v="14"/>
    <s v="CYP"/>
    <n v="1176997"/>
    <n v="25430000000"/>
    <n v="0.97399999999999998"/>
    <n v="0.82699999999999996"/>
    <x v="102"/>
    <n v="0.36799999999999999"/>
    <n v="5.5919999999999996"/>
    <x v="101"/>
    <n v="2.823"/>
    <n v="59.869"/>
    <n v="6.4050000000000002"/>
    <n v="0.308"/>
    <n v="0.26600000000000001"/>
    <n v="5.907"/>
    <n v="0.28399999999999997"/>
    <n v="0.246"/>
    <n v="8.9999999999999993E-3"/>
    <n v="8.0000000000000002E-3"/>
    <n v="7.11"/>
    <n v="6.0410000000000004"/>
    <n v="0.29099999999999998"/>
    <n v="28.004000000000001"/>
    <n v="250.042"/>
    <n v="205.92699999999999"/>
    <n v="3.6760000000000002"/>
    <n v="0"/>
    <n v="2.7E-2"/>
    <n v="70.825000000000003"/>
    <n v="217.13399999999999"/>
    <n v="1.2010000000000001"/>
    <n v="24039.48"/>
    <n v="1.157"/>
    <n v="0"/>
    <n v="0"/>
    <n v="0"/>
    <n v="0"/>
    <n v="6.9160000000000004"/>
    <n v="6.6440000000000001"/>
    <n v="0.58599999999999997"/>
    <n v="0.498"/>
    <n v="0.7"/>
    <n v="0.59499999999999997"/>
    <n v="0.34"/>
    <n v="0.28899999999999998"/>
    <n v="5.9569999999999999"/>
    <n v="5.0609999999999999"/>
    <n v="0.01"/>
    <n v="1.2E-2"/>
    <n v="28.294"/>
    <n v="6.5000000000000002E-2"/>
    <n v="0.02"/>
    <n v="1.9E-2"/>
    <n v="0"/>
    <n v="8.2000000000000003E-2"/>
    <n v="1.7000000000000001E-2"/>
    <n v="8.9999999999999993E-3"/>
    <n v="1E-3"/>
    <n v="0"/>
    <n v="0"/>
    <n v="0.01"/>
    <n v="4.2000000000000003E-2"/>
    <n v="1.6E-2"/>
    <n v="0"/>
    <n v="0"/>
    <n v="1.2E-2"/>
    <n v="5.0999999999999997E-2"/>
    <n v="4.0000000000000001E-3"/>
    <n v="1.0999999999999999E-2"/>
    <x v="5"/>
    <x v="16"/>
    <x v="19"/>
    <x v="2"/>
    <n v="7.82"/>
    <n v="8.14"/>
    <n v="0.158"/>
    <n v="2.274"/>
  </r>
  <r>
    <x v="4"/>
    <x v="15"/>
    <s v="CYP"/>
    <n v="1187286"/>
    <n v="26320000000"/>
    <n v="0.877"/>
    <n v="0.73899999999999999"/>
    <x v="103"/>
    <n v="2.1000000000000001E-2"/>
    <n v="0.29899999999999999"/>
    <x v="102"/>
    <n v="-1.8109999999999999"/>
    <n v="-24.026"/>
    <n v="4.8239999999999998"/>
    <n v="0.23"/>
    <n v="0.19600000000000001"/>
    <n v="5.8730000000000002"/>
    <n v="0.28000000000000003"/>
    <n v="0.23899999999999999"/>
    <n v="1.4999999999999999E-2"/>
    <n v="1.2E-2"/>
    <n v="6.7080000000000002"/>
    <n v="5.65"/>
    <n v="0.27"/>
    <n v="28.881"/>
    <n v="257.01499999999999"/>
    <n v="211.654"/>
    <n v="3.6909999999999998"/>
    <n v="0"/>
    <n v="2.7E-2"/>
    <n v="69.578999999999994"/>
    <n v="223.20400000000001"/>
    <n v="1.212"/>
    <n v="24580.83"/>
    <n v="1.1739999999999999"/>
    <n v="0"/>
    <n v="0"/>
    <n v="0"/>
    <n v="0"/>
    <n v="6.915"/>
    <n v="6.6539999999999999"/>
    <n v="-1.246"/>
    <n v="-1.0489999999999999"/>
    <n v="0.71"/>
    <n v="0.59799999999999998"/>
    <n v="0.35"/>
    <n v="0.29499999999999998"/>
    <n v="6.07"/>
    <n v="5.1120000000000001"/>
    <n v="8.9999999999999993E-3"/>
    <n v="1.0999999999999999E-2"/>
    <n v="29.184000000000001"/>
    <n v="6.0999999999999999E-2"/>
    <n v="0.02"/>
    <n v="1.4E-2"/>
    <n v="0"/>
    <n v="8.1000000000000003E-2"/>
    <n v="1.7000000000000001E-2"/>
    <n v="8.9999999999999993E-3"/>
    <n v="1E-3"/>
    <n v="0"/>
    <n v="0"/>
    <n v="0.01"/>
    <n v="4.2000000000000003E-2"/>
    <n v="1.4999999999999999E-2"/>
    <n v="0"/>
    <n v="0"/>
    <n v="-2.3E-2"/>
    <n v="5.0999999999999997E-2"/>
    <n v="4.0000000000000001E-3"/>
    <n v="1.0999999999999999E-2"/>
    <x v="5"/>
    <x v="16"/>
    <x v="19"/>
    <x v="2"/>
    <n v="7.9"/>
    <n v="8.2100000000000009"/>
    <n v="-0.26500000000000001"/>
    <n v="-3.8029999999999999"/>
  </r>
  <r>
    <x v="4"/>
    <x v="16"/>
    <s v="CYP"/>
    <n v="1197889"/>
    <n v="26910000000"/>
    <n v="0.88300000000000001"/>
    <n v="0.73699999999999999"/>
    <x v="104"/>
    <n v="0.40200000000000002"/>
    <n v="5.7720000000000002"/>
    <x v="103"/>
    <n v="1.7210000000000001"/>
    <n v="30.058"/>
    <n v="6.218"/>
    <n v="0.29099999999999998"/>
    <n v="0.23499999999999999"/>
    <n v="6.157"/>
    <n v="0.28799999999999998"/>
    <n v="0.23200000000000001"/>
    <n v="2E-3"/>
    <n v="2E-3"/>
    <n v="6.8920000000000003"/>
    <n v="5.7530000000000001"/>
    <n v="0.26900000000000002"/>
    <n v="29.763999999999999"/>
    <n v="264.39"/>
    <n v="219.10300000000001"/>
    <n v="3.6930000000000001"/>
    <n v="0"/>
    <n v="2.7E-2"/>
    <n v="69.653000000000006"/>
    <n v="229.68100000000001"/>
    <n v="1.2250000000000001"/>
    <n v="26494.055"/>
    <n v="1.24"/>
    <n v="0"/>
    <n v="0"/>
    <n v="0"/>
    <n v="0"/>
    <n v="7.1790000000000003"/>
    <n v="6.9710000000000001"/>
    <n v="7.2999999999999995E-2"/>
    <n v="6.0999999999999999E-2"/>
    <n v="0.73"/>
    <n v="0.60899999999999999"/>
    <n v="0.35"/>
    <n v="0.29199999999999998"/>
    <n v="6.4770000000000003"/>
    <n v="5.407"/>
    <n v="1.0999999999999999E-2"/>
    <n v="1.2999999999999999E-2"/>
    <n v="31.736999999999998"/>
    <n v="5.8999999999999997E-2"/>
    <n v="2.1000000000000001E-2"/>
    <n v="1.9E-2"/>
    <n v="0"/>
    <n v="0.08"/>
    <n v="1.7000000000000001E-2"/>
    <n v="0.01"/>
    <n v="1E-3"/>
    <n v="0"/>
    <n v="0"/>
    <n v="0.01"/>
    <n v="4.2000000000000003E-2"/>
    <n v="1.4999999999999999E-2"/>
    <n v="0"/>
    <n v="0"/>
    <n v="2E-3"/>
    <n v="5.3999999999999999E-2"/>
    <n v="4.0000000000000001E-3"/>
    <n v="1.0999999999999999E-2"/>
    <x v="5"/>
    <x v="16"/>
    <x v="19"/>
    <x v="2"/>
    <n v="8.35"/>
    <n v="8.6"/>
    <n v="-0.48399999999999999"/>
    <n v="-6.5570000000000004"/>
  </r>
  <r>
    <x v="4"/>
    <x v="17"/>
    <s v="CYP"/>
    <n v="1208527"/>
    <n v="27600000000"/>
    <n v="0.92300000000000004"/>
    <n v="0.76400000000000001"/>
    <x v="105"/>
    <n v="0.15"/>
    <n v="2.0329999999999999"/>
    <x v="104"/>
    <n v="-0.65600000000000003"/>
    <n v="-8.8089999999999993"/>
    <n v="5.6210000000000004"/>
    <n v="0.254"/>
    <n v="0.20799999999999999"/>
    <n v="6.2270000000000003"/>
    <n v="0.28199999999999997"/>
    <n v="0.23100000000000001"/>
    <n v="1.2E-2"/>
    <n v="0.01"/>
    <n v="7.8369999999999997"/>
    <n v="6.4850000000000003"/>
    <n v="0.29299999999999998"/>
    <n v="30.687000000000001"/>
    <n v="271.91500000000002"/>
    <n v="225.89599999999999"/>
    <n v="3.7040000000000002"/>
    <n v="0"/>
    <n v="2.8000000000000001E-2"/>
    <n v="68.92"/>
    <n v="236.255"/>
    <n v="1.2410000000000001"/>
    <n v="26971.416000000001"/>
    <n v="1.2210000000000001"/>
    <n v="0"/>
    <n v="0"/>
    <n v="0"/>
    <n v="0"/>
    <n v="7.2320000000000002"/>
    <n v="7.0250000000000004"/>
    <n v="-0.73299999999999998"/>
    <n v="-0.60599999999999998"/>
    <n v="0.74"/>
    <n v="0.61199999999999999"/>
    <n v="0.36"/>
    <n v="0.29799999999999999"/>
    <n v="6.5739999999999998"/>
    <n v="5.44"/>
    <n v="1.2999999999999999E-2"/>
    <n v="1.6E-2"/>
    <n v="32.595999999999997"/>
    <n v="6.0999999999999999E-2"/>
    <n v="2.1000000000000001E-2"/>
    <n v="1.7000000000000001E-2"/>
    <n v="0"/>
    <n v="0.08"/>
    <n v="1.7000000000000001E-2"/>
    <n v="0.01"/>
    <n v="0"/>
    <n v="0"/>
    <n v="0"/>
    <n v="8.9999999999999993E-3"/>
    <n v="4.2000000000000003E-2"/>
    <n v="1.4999999999999999E-2"/>
    <n v="0"/>
    <n v="0"/>
    <n v="-1.7000000000000001E-2"/>
    <n v="5.3999999999999999E-2"/>
    <n v="5.0000000000000001E-3"/>
    <n v="1.0999999999999999E-2"/>
    <x v="5"/>
    <x v="16"/>
    <x v="19"/>
    <x v="2"/>
    <n v="8.49"/>
    <n v="8.74"/>
    <n v="0.312"/>
    <n v="4.1440000000000001"/>
  </r>
  <r>
    <x v="4"/>
    <x v="18"/>
    <s v="CYP"/>
    <n v="1218834"/>
    <n v="28490000000"/>
    <n v="0.84799999999999998"/>
    <n v="0.69599999999999995"/>
    <x v="106"/>
    <n v="-0.183"/>
    <n v="-2.4289999999999998"/>
    <x v="105"/>
    <n v="-0.29299999999999998"/>
    <n v="-4.3099999999999996"/>
    <n v="5.3330000000000002"/>
    <n v="0.23400000000000001"/>
    <n v="0.2"/>
    <n v="6.024"/>
    <n v="0.26400000000000001"/>
    <n v="0.22600000000000001"/>
    <n v="5.3999999999999999E-2"/>
    <n v="4.3999999999999997E-2"/>
    <n v="7.8979999999999997"/>
    <n v="6.48"/>
    <n v="0.28399999999999997"/>
    <n v="31.535"/>
    <n v="279.25799999999998"/>
    <n v="232.39500000000001"/>
    <n v="3.758"/>
    <n v="0"/>
    <n v="2.8000000000000001E-2"/>
    <n v="68.076999999999998"/>
    <n v="242.67500000000001"/>
    <n v="1.2609999999999999"/>
    <n v="26633.77"/>
    <n v="1.1679999999999999"/>
    <n v="0"/>
    <n v="0"/>
    <n v="0"/>
    <n v="0"/>
    <n v="7.0229999999999997"/>
    <n v="6.8179999999999996"/>
    <n v="-0.84299999999999997"/>
    <n v="-0.69099999999999995"/>
    <n v="0.74"/>
    <n v="0.60699999999999998"/>
    <n v="0.36"/>
    <n v="0.29499999999999998"/>
    <n v="6.42"/>
    <n v="5.2679999999999998"/>
    <n v="1.6E-2"/>
    <n v="0.02"/>
    <n v="32.462000000000003"/>
    <n v="5.3999999999999999E-2"/>
    <n v="0.02"/>
    <n v="1.6E-2"/>
    <n v="0"/>
    <n v="7.9000000000000001E-2"/>
    <n v="1.7000000000000001E-2"/>
    <n v="0.01"/>
    <n v="0"/>
    <n v="0"/>
    <n v="0"/>
    <n v="8.9999999999999993E-3"/>
    <n v="4.2999999999999997E-2"/>
    <n v="1.4E-2"/>
    <n v="0"/>
    <n v="0"/>
    <n v="-0.02"/>
    <n v="5.1999999999999998E-2"/>
    <n v="7.0000000000000001E-3"/>
    <n v="1.0999999999999999E-2"/>
    <x v="5"/>
    <x v="16"/>
    <x v="19"/>
    <x v="2"/>
    <n v="8.31"/>
    <n v="8.56"/>
    <n v="0.55600000000000005"/>
    <n v="7.57"/>
  </r>
  <r>
    <x v="4"/>
    <x v="19"/>
    <s v="CYP"/>
    <n v="1228840"/>
    <n v="29580000000"/>
    <n v="0.78900000000000003"/>
    <n v="0.64200000000000002"/>
    <x v="106"/>
    <n v="1E-3"/>
    <n v="8.9999999999999993E-3"/>
    <x v="105"/>
    <n v="1E-3"/>
    <n v="0.01"/>
    <n v="5.29"/>
    <n v="0.2843684210526316"/>
    <n v="0.2"/>
    <n v="5.976"/>
    <n v="0.31863157894736843"/>
    <n v="0.22600000000000001"/>
    <n v="6.8000000000000005E-2"/>
    <n v="5.5E-2"/>
    <n v="7.7060000000000004"/>
    <n v="6.2709999999999999"/>
    <n v="0.35378947368421049"/>
    <n v="32.323999999999998"/>
    <n v="286.601"/>
    <n v="238.89599999999999"/>
    <n v="3.8260000000000001"/>
    <n v="0"/>
    <n v="2.8000000000000001E-2"/>
    <n v="67.233999999999995"/>
    <n v="249.136"/>
    <n v="1.286"/>
    <n v="26442.418000000001"/>
    <n v="1.3487894736842105"/>
    <n v="0"/>
    <n v="0"/>
    <n v="0"/>
    <n v="0"/>
    <n v="6.95"/>
    <n v="6.7460000000000004"/>
    <n v="-0.84299999999999997"/>
    <n v="-0.68600000000000005"/>
    <n v="0.74"/>
    <n v="0.60199999999999998"/>
    <n v="0.37"/>
    <n v="0.30099999999999999"/>
    <n v="6.4610000000000003"/>
    <n v="5.2569999999999997"/>
    <n v="0.02"/>
    <n v="2.5000000000000001E-2"/>
    <n v="32.493000000000002"/>
    <n v="4.9000000000000002E-2"/>
    <n v="0.02"/>
    <n v="1.6E-2"/>
    <n v="0"/>
    <n v="7.6999999999999999E-2"/>
    <n v="1.7000000000000001E-2"/>
    <n v="0.01"/>
    <n v="0"/>
    <n v="0"/>
    <n v="0"/>
    <n v="8.9999999999999993E-3"/>
    <n v="4.2999999999999997E-2"/>
    <n v="1.4E-2"/>
    <n v="0"/>
    <n v="0"/>
    <n v="-1.7999999999999999E-2"/>
    <n v="5.1999999999999998E-2"/>
    <n v="8.0000000000000002E-3"/>
    <n v="1.0999999999999999E-2"/>
    <x v="5"/>
    <x v="16"/>
    <x v="19"/>
    <x v="2"/>
    <n v="8.2899999999999991"/>
    <n v="8.5399999999999991"/>
    <n v="0.36299999999999999"/>
    <n v="4.944"/>
  </r>
  <r>
    <x v="4"/>
    <x v="20"/>
    <s v="CYP"/>
    <n v="1237540"/>
    <n v="28439052741"/>
    <n v="0.88200000000000001"/>
    <n v="0.71299999999999997"/>
    <x v="107"/>
    <n v="-7.3999999999999996E-2"/>
    <n v="-1.002"/>
    <x v="106"/>
    <n v="-3.6999999999999998E-2"/>
    <n v="-0.56899999999999995"/>
    <n v="5.2229999999999999"/>
    <n v="0.2843684210526316"/>
    <n v="0.22900000000000001"/>
    <n v="5.8739999999999997"/>
    <n v="0.31863157894736843"/>
    <n v="0.25700000000000001"/>
    <n v="6.8000000000000005E-2"/>
    <n v="5.5E-2"/>
    <n v="6.7789999999999999"/>
    <n v="5.4779999999999998"/>
    <n v="0.35378947368421049"/>
    <n v="33.207000000000001"/>
    <n v="293.87099999999998"/>
    <n v="245.35900000000001"/>
    <n v="3.8940000000000001"/>
    <n v="0"/>
    <n v="2.8000000000000001E-2"/>
    <n v="66.427999999999997"/>
    <n v="255.435"/>
    <n v="1.306"/>
    <n v="22852.851999999999"/>
    <n v="1.3487894736842105"/>
    <n v="0"/>
    <n v="0"/>
    <n v="0"/>
    <n v="0"/>
    <n v="7.9468499999999995"/>
    <n v="7.7096500000000008"/>
    <n v="-0.80600000000000005"/>
    <n v="-0.65100000000000002"/>
    <n v="0.69049999999999989"/>
    <n v="0.62714999999999999"/>
    <n v="0.36899999999999994"/>
    <n v="0.33679999999999999"/>
    <n v="6.2990000000000004"/>
    <n v="5.09"/>
    <n v="1.6E-2"/>
    <n v="0.02"/>
    <n v="28.280999999999999"/>
    <n v="5.3999999999999999E-2"/>
    <n v="2.1000000000000001E-2"/>
    <n v="1.6E-2"/>
    <n v="0"/>
    <n v="7.6999999999999999E-2"/>
    <n v="1.7000000000000001E-2"/>
    <n v="0.01"/>
    <n v="0"/>
    <n v="0"/>
    <n v="0"/>
    <n v="8.9999999999999993E-3"/>
    <n v="4.2999999999999997E-2"/>
    <n v="1.4E-2"/>
    <n v="0"/>
    <n v="0"/>
    <n v="-0.02"/>
    <n v="5.6000000000000001E-2"/>
    <n v="7.0000000000000001E-3"/>
    <n v="1.0999999999999999E-2"/>
    <x v="5"/>
    <x v="16"/>
    <x v="19"/>
    <x v="2"/>
    <n v="8.4604999999999997"/>
    <n v="8.7230000000000008"/>
    <n v="-0.49099999999999999"/>
    <n v="-6.7519999999999998"/>
  </r>
  <r>
    <x v="4"/>
    <x v="21"/>
    <s v="CYP"/>
    <n v="1244193"/>
    <n v="25506469600"/>
    <n v="0.88200000000000001"/>
    <n v="0.70899999999999996"/>
    <x v="108"/>
    <n v="0.33100000000000002"/>
    <n v="4.5510000000000002"/>
    <x v="107"/>
    <n v="0.33100000000000002"/>
    <n v="5.1189999999999998"/>
    <n v="5.4610000000000003"/>
    <n v="0.2843684210526316"/>
    <n v="0.22800000000000001"/>
    <n v="6.109"/>
    <n v="0.31863157894736843"/>
    <n v="0.255"/>
    <n v="0.20100000000000001"/>
    <n v="0.16200000000000001"/>
    <n v="8.3210476190476168"/>
    <n v="7.5756190476190461"/>
    <n v="0.35378947368421049"/>
    <n v="34.088999999999999"/>
    <n v="301.471"/>
    <n v="252.154"/>
    <n v="4.0960000000000001"/>
    <n v="0"/>
    <n v="2.9000000000000001E-2"/>
    <n v="65.622"/>
    <n v="261.93200000000002"/>
    <n v="1.3260000000000001"/>
    <n v="23985.011999999999"/>
    <n v="1.3487894736842105"/>
    <n v="0"/>
    <n v="0"/>
    <n v="0"/>
    <n v="0"/>
    <n v="7.9468499999999995"/>
    <n v="7.7096500000000008"/>
    <n v="-0.80600000000000005"/>
    <n v="-0.64800000000000002"/>
    <n v="0.69049999999999989"/>
    <n v="0.62714999999999999"/>
    <n v="0.36899999999999994"/>
    <n v="0.33679999999999999"/>
    <n v="6.4969999999999999"/>
    <n v="5.2220000000000004"/>
    <n v="1.6E-2"/>
    <n v="0.02"/>
    <n v="29.841999999999999"/>
    <n v="5.2999999999999999E-2"/>
    <n v="0.02"/>
    <n v="1.7000000000000001E-2"/>
    <n v="1E-3"/>
    <n v="7.5999999999999998E-2"/>
    <n v="1.7000000000000001E-2"/>
    <n v="0.01"/>
    <n v="1E-3"/>
    <n v="0"/>
    <n v="0"/>
    <n v="8.9999999999999993E-3"/>
    <n v="4.2999999999999997E-2"/>
    <n v="1.4E-2"/>
    <n v="0"/>
    <n v="0"/>
    <n v="-0.02"/>
    <n v="5.5E-2"/>
    <n v="7.0000000000000001E-3"/>
    <n v="1.0999999999999999E-2"/>
    <x v="5"/>
    <x v="16"/>
    <x v="19"/>
    <x v="2"/>
    <n v="8.4604999999999997"/>
    <n v="8.7230000000000008"/>
    <n v="0.74747619047619029"/>
    <n v="9.3644285714285704"/>
  </r>
  <r>
    <x v="5"/>
    <x v="0"/>
    <s v="CZE"/>
    <n v="10234712"/>
    <n v="61823494487"/>
    <n v="1.9370000000000001"/>
    <n v="0.189"/>
    <x v="109"/>
    <n v="10.586"/>
    <n v="9.0809999999999995"/>
    <x v="108"/>
    <n v="10.696"/>
    <n v="9.5009999999999994"/>
    <n v="12.045"/>
    <n v="0.70599999999999996"/>
    <n v="0.26"/>
    <n v="12.423999999999999"/>
    <n v="0.72899999999999998"/>
    <n v="0.26800000000000002"/>
    <n v="86.835999999999999"/>
    <n v="8.484"/>
    <n v="120.413"/>
    <n v="11.765000000000001"/>
    <n v="0.69"/>
    <n v="114.77500000000001"/>
    <n v="9681.1049999999996"/>
    <n v="9552.2070000000003"/>
    <n v="8230.1970000000001"/>
    <n v="4.032"/>
    <n v="322.04399999999998"/>
    <n v="-19.638999999999999"/>
    <n v="993.58100000000002"/>
    <n v="16.477"/>
    <n v="46362.195"/>
    <n v="2.7189999999999999"/>
    <n v="0.32200000000000001"/>
    <n v="3.2000000000000001E-2"/>
    <n v="18.134"/>
    <n v="1.772"/>
    <n v="14.08"/>
    <n v="13.157"/>
    <n v="-3.8839999999999999"/>
    <n v="-0.379"/>
    <n v="14.98"/>
    <n v="1.464"/>
    <n v="5.53"/>
    <n v="0.54"/>
    <n v="18.116"/>
    <n v="1.77"/>
    <n v="0.17699999999999999"/>
    <n v="1.81"/>
    <n v="474.50400000000002"/>
    <n v="0.26800000000000002"/>
    <n v="0.5"/>
    <n v="0.40300000000000002"/>
    <n v="0.94399999999999995"/>
    <n v="0.623"/>
    <n v="0.92500000000000004"/>
    <n v="0.56699999999999995"/>
    <n v="1.5669999999999999"/>
    <n v="3.7999999999999999E-2"/>
    <n v="0.26400000000000001"/>
    <n v="-3.0000000000000001E-3"/>
    <n v="0.27200000000000002"/>
    <n v="0.40699999999999997"/>
    <n v="0.11600000000000001"/>
    <n v="0.38300000000000001"/>
    <n v="-7.5999999999999998E-2"/>
    <n v="0.17599999999999999"/>
    <n v="0.83699999999999997"/>
    <n v="0.44600000000000001"/>
    <x v="2"/>
    <x v="17"/>
    <x v="20"/>
    <x v="2"/>
    <n v="134.66"/>
    <n v="144.1"/>
    <n v="-6.7430000000000003"/>
    <n v="-5.3029999999999999"/>
  </r>
  <r>
    <x v="5"/>
    <x v="1"/>
    <s v="CZE"/>
    <n v="10230273"/>
    <n v="65173036731"/>
    <n v="1.629"/>
    <n v="0.159"/>
    <x v="110"/>
    <n v="-0.126"/>
    <n v="-9.9000000000000005E-2"/>
    <x v="109"/>
    <n v="-0.23599999999999999"/>
    <n v="-0.191"/>
    <n v="12.026999999999999"/>
    <n v="0.67600000000000005"/>
    <n v="0.254"/>
    <n v="12.417"/>
    <n v="0.69699999999999995"/>
    <n v="0.26200000000000001"/>
    <n v="84.798000000000002"/>
    <n v="8.2889999999999997"/>
    <n v="121.93600000000001"/>
    <n v="11.919"/>
    <n v="0.66900000000000004"/>
    <n v="116.404"/>
    <n v="9808.1360000000004"/>
    <n v="9675.2430000000004"/>
    <n v="8314.9959999999992"/>
    <n v="4.3639999999999999"/>
    <n v="341.34399999999999"/>
    <n v="-23.632999999999999"/>
    <n v="1012.754"/>
    <n v="18.276"/>
    <n v="47434.898000000001"/>
    <n v="2.6640000000000001"/>
    <n v="0.33200000000000002"/>
    <n v="3.2000000000000001E-2"/>
    <n v="19.3"/>
    <n v="1.887"/>
    <n v="14.055999999999999"/>
    <n v="13.378"/>
    <n v="-3.9940000000000002"/>
    <n v="-0.39"/>
    <n v="14.68"/>
    <n v="1.4350000000000001"/>
    <n v="5.87"/>
    <n v="0.57399999999999995"/>
    <n v="19.172999999999998"/>
    <n v="1.8740000000000001"/>
    <n v="0.17599999999999999"/>
    <n v="1.7989999999999999"/>
    <n v="485.27199999999999"/>
    <n v="0.216"/>
    <n v="0.495"/>
    <n v="0.40500000000000003"/>
    <n v="0.91600000000000004"/>
    <n v="0.60699999999999998"/>
    <n v="0.91500000000000004"/>
    <n v="0.56399999999999995"/>
    <n v="1.556"/>
    <n v="0.04"/>
    <n v="0.26900000000000002"/>
    <n v="-4.0000000000000001E-3"/>
    <n v="0.26900000000000002"/>
    <n v="0.42899999999999999"/>
    <n v="0.11799999999999999"/>
    <n v="0.40400000000000003"/>
    <n v="-8.4000000000000005E-2"/>
    <n v="0.185"/>
    <n v="0.84399999999999997"/>
    <n v="0.442"/>
    <x v="2"/>
    <x v="17"/>
    <x v="20"/>
    <x v="2"/>
    <n v="136.86000000000001"/>
    <n v="143.80000000000001"/>
    <n v="-5.0940000000000003"/>
    <n v="-4.01"/>
  </r>
  <r>
    <x v="5"/>
    <x v="2"/>
    <s v="CZE"/>
    <n v="10238170"/>
    <n v="66807498696"/>
    <n v="1.403"/>
    <n v="0.13700000000000001"/>
    <x v="111"/>
    <n v="-3.0830000000000002"/>
    <n v="-2.427"/>
    <x v="110"/>
    <n v="-2.68"/>
    <n v="-2.1779999999999999"/>
    <n v="11.756"/>
    <n v="0.64200000000000002"/>
    <n v="0.247"/>
    <n v="12.106"/>
    <n v="0.66100000000000003"/>
    <n v="0.255"/>
    <n v="82.676000000000002"/>
    <n v="8.0749999999999993"/>
    <n v="124.896"/>
    <n v="12.199"/>
    <n v="0.66600000000000004"/>
    <n v="117.80800000000001"/>
    <n v="9932.0830000000005"/>
    <n v="9795.6"/>
    <n v="8397.6720000000005"/>
    <n v="4.6980000000000004"/>
    <n v="359.88299999999998"/>
    <n v="-27.224"/>
    <n v="1031.9880000000001"/>
    <n v="20.036000000000001"/>
    <n v="47543.315999999999"/>
    <n v="2.5960000000000001"/>
    <n v="0.33400000000000002"/>
    <n v="3.3000000000000002E-2"/>
    <n v="18.539000000000001"/>
    <n v="1.8109999999999999"/>
    <n v="13.497999999999999"/>
    <n v="12.82"/>
    <n v="-3.5910000000000002"/>
    <n v="-0.35099999999999998"/>
    <n v="14.14"/>
    <n v="1.381"/>
    <n v="4.9000000000000004"/>
    <n v="0.47899999999999998"/>
    <n v="19.234000000000002"/>
    <n v="1.879"/>
    <n v="0.17199999999999999"/>
    <n v="1.76"/>
    <n v="486.75700000000001"/>
    <n v="0.17599999999999999"/>
    <n v="0.47199999999999998"/>
    <n v="0.38300000000000001"/>
    <n v="0.85399999999999998"/>
    <n v="0.59"/>
    <n v="0.90500000000000003"/>
    <n v="0.56100000000000005"/>
    <n v="1.5429999999999999"/>
    <n v="4.2000000000000003E-2"/>
    <n v="0.27300000000000002"/>
    <n v="-4.0000000000000001E-3"/>
    <n v="0.26700000000000002"/>
    <n v="0.44800000000000001"/>
    <n v="0.112"/>
    <n v="0.378"/>
    <n v="-6.9000000000000006E-2"/>
    <n v="0.185"/>
    <n v="0.81599999999999995"/>
    <n v="0.438"/>
    <x v="2"/>
    <x v="17"/>
    <x v="20"/>
    <x v="2"/>
    <n v="131.25"/>
    <n v="138.19"/>
    <n v="0.95"/>
    <n v="0.76600000000000001"/>
  </r>
  <r>
    <x v="5"/>
    <x v="3"/>
    <s v="CZE"/>
    <n v="10248039"/>
    <n v="62180519006"/>
    <n v="1.4850000000000001"/>
    <n v="0.14499999999999999"/>
    <x v="112"/>
    <n v="3.532"/>
    <n v="2.8490000000000002"/>
    <x v="111"/>
    <n v="3.8620000000000001"/>
    <n v="3.2080000000000002"/>
    <n v="12.121"/>
    <n v="0.63100000000000001"/>
    <n v="0.24099999999999999"/>
    <n v="12.439"/>
    <n v="0.64800000000000002"/>
    <n v="0.248"/>
    <n v="83.968000000000004"/>
    <n v="8.1940000000000008"/>
    <n v="120.858"/>
    <n v="11.792999999999999"/>
    <n v="0.61399999999999999"/>
    <n v="119.292"/>
    <n v="10059.562"/>
    <n v="9919.8160000000007"/>
    <n v="8481.64"/>
    <n v="5.0199999999999996"/>
    <n v="378.85599999999999"/>
    <n v="-30.484000000000002"/>
    <n v="1052.9570000000001"/>
    <n v="21.795999999999999"/>
    <n v="50209.616999999998"/>
    <n v="2.6150000000000002"/>
    <n v="0.32300000000000001"/>
    <n v="3.1E-2"/>
    <n v="18.974"/>
    <n v="1.851"/>
    <n v="13.909000000000001"/>
    <n v="13.231999999999999"/>
    <n v="-3.2610000000000001"/>
    <n v="-0.318"/>
    <n v="14.07"/>
    <n v="1.373"/>
    <n v="4.99"/>
    <n v="0.48699999999999999"/>
    <n v="20.969000000000001"/>
    <n v="2.0459999999999998"/>
    <n v="0.17199999999999999"/>
    <n v="1.76"/>
    <n v="514.54999999999995"/>
    <n v="0.17399999999999999"/>
    <n v="0.46100000000000002"/>
    <n v="0.373"/>
    <n v="0.79800000000000004"/>
    <n v="0.57299999999999995"/>
    <n v="0.89400000000000002"/>
    <n v="0.55800000000000005"/>
    <n v="1.5289999999999999"/>
    <n v="4.2999999999999997E-2"/>
    <n v="0.27700000000000002"/>
    <n v="-5.0000000000000001E-3"/>
    <n v="0.26500000000000001"/>
    <n v="0.46400000000000002"/>
    <n v="0.108"/>
    <n v="0.373"/>
    <n v="-5.8000000000000003E-2"/>
    <n v="0.19600000000000001"/>
    <n v="0.79900000000000004"/>
    <n v="0.434"/>
    <x v="2"/>
    <x v="17"/>
    <x v="20"/>
    <x v="2"/>
    <n v="135.6"/>
    <n v="142.54"/>
    <n v="-6.6210000000000004"/>
    <n v="-5.194"/>
  </r>
  <r>
    <x v="5"/>
    <x v="4"/>
    <s v="CZE"/>
    <n v="10261003"/>
    <n v="71631542703"/>
    <n v="1.627"/>
    <n v="0.159"/>
    <x v="113"/>
    <n v="0.76900000000000002"/>
    <n v="0.60299999999999998"/>
    <x v="112"/>
    <n v="0.54900000000000004"/>
    <n v="0.442"/>
    <n v="12.159000000000001"/>
    <n v="0.59699999999999998"/>
    <n v="0.23599999999999999"/>
    <n v="12.499000000000001"/>
    <n v="0.61299999999999999"/>
    <n v="0.24299999999999999"/>
    <n v="83.408000000000001"/>
    <n v="8.1289999999999996"/>
    <n v="115.45"/>
    <n v="11.250999999999999"/>
    <n v="0.55200000000000005"/>
    <n v="120.919"/>
    <n v="10187.81"/>
    <n v="10044.584000000001"/>
    <n v="8565.0480000000007"/>
    <n v="5.335"/>
    <n v="397.976"/>
    <n v="-33.965000000000003"/>
    <n v="1074.9549999999999"/>
    <n v="23.576000000000001"/>
    <n v="51439.855000000003"/>
    <n v="2.524"/>
    <n v="0.314"/>
    <n v="3.1E-2"/>
    <n v="19.12"/>
    <n v="1.863"/>
    <n v="13.945"/>
    <n v="13.268000000000001"/>
    <n v="-3.4809999999999999"/>
    <n v="-0.33900000000000002"/>
    <n v="13.65"/>
    <n v="1.33"/>
    <n v="5.19"/>
    <n v="0.50600000000000001"/>
    <n v="21.998000000000001"/>
    <n v="2.1440000000000001"/>
    <n v="0.17399999999999999"/>
    <n v="1.78"/>
    <n v="527.82500000000005"/>
    <n v="0.17899999999999999"/>
    <n v="0.44800000000000001"/>
    <n v="0.36699999999999999"/>
    <n v="0.76700000000000002"/>
    <n v="0.55600000000000005"/>
    <n v="0.88300000000000001"/>
    <n v="0.55400000000000005"/>
    <n v="1.514"/>
    <n v="4.4999999999999998E-2"/>
    <n v="0.28000000000000003"/>
    <n v="-5.0000000000000001E-3"/>
    <n v="0.26300000000000001"/>
    <n v="0.47899999999999998"/>
    <n v="9.7000000000000003E-2"/>
    <n v="0.36399999999999999"/>
    <n v="-6.5000000000000002E-2"/>
    <n v="0.19900000000000001"/>
    <n v="0.77100000000000002"/>
    <n v="0.43"/>
    <x v="2"/>
    <x v="17"/>
    <x v="20"/>
    <x v="2"/>
    <n v="136.13999999999999"/>
    <n v="143.09"/>
    <n v="-12.798"/>
    <n v="-9.9789999999999992"/>
  </r>
  <r>
    <x v="5"/>
    <x v="5"/>
    <s v="CZE"/>
    <n v="10280122"/>
    <n v="80082575399"/>
    <n v="1.625"/>
    <n v="0.158"/>
    <x v="114"/>
    <n v="-2.5590000000000002"/>
    <n v="-1.9950000000000001"/>
    <x v="113"/>
    <n v="-2.1190000000000002"/>
    <n v="-1.6990000000000001"/>
    <n v="11.930999999999999"/>
    <n v="0.54400000000000004"/>
    <n v="0.23599999999999999"/>
    <n v="12.226000000000001"/>
    <n v="0.55800000000000005"/>
    <n v="0.24199999999999999"/>
    <n v="80.602999999999994"/>
    <n v="7.8410000000000002"/>
    <n v="110.334"/>
    <n v="10.733000000000001"/>
    <n v="0.48899999999999999"/>
    <n v="122.544"/>
    <n v="10313.498"/>
    <n v="10167.231"/>
    <n v="8645.6509999999998"/>
    <n v="5.649"/>
    <n v="416.73500000000001"/>
    <n v="-37.006"/>
    <n v="1097.557"/>
    <n v="25.361999999999998"/>
    <n v="50547.258000000002"/>
    <n v="2.3050000000000002"/>
    <n v="0.314"/>
    <n v="3.1E-2"/>
    <n v="18.759"/>
    <n v="1.825"/>
    <n v="13.62"/>
    <n v="12.944000000000001"/>
    <n v="-3.0409999999999999"/>
    <n v="-0.29599999999999999"/>
    <n v="14.04"/>
    <n v="1.3660000000000001"/>
    <n v="5.09"/>
    <n v="0.495"/>
    <n v="22.602"/>
    <n v="2.1989999999999998"/>
    <n v="0.17399999999999999"/>
    <n v="1.786"/>
    <n v="519.63199999999995"/>
    <n v="0.16800000000000001"/>
    <n v="0.42399999999999999"/>
    <n v="0.35699999999999998"/>
    <n v="0.69799999999999995"/>
    <n v="0.54"/>
    <n v="0.871"/>
    <n v="0.55000000000000004"/>
    <n v="1.498"/>
    <n v="4.5999999999999999E-2"/>
    <n v="0.28299999999999997"/>
    <n v="-6.0000000000000001E-3"/>
    <n v="0.26200000000000001"/>
    <n v="0.49099999999999999"/>
    <n v="9.0999999999999998E-2"/>
    <n v="0.34899999999999998"/>
    <n v="-6.4000000000000001E-2"/>
    <n v="0.20300000000000001"/>
    <n v="0.73899999999999999"/>
    <n v="0.42599999999999999"/>
    <x v="2"/>
    <x v="17"/>
    <x v="20"/>
    <x v="2"/>
    <n v="133.07"/>
    <n v="140.02000000000001"/>
    <n v="-15.353999999999999"/>
    <n v="-12.215999999999999"/>
  </r>
  <r>
    <x v="5"/>
    <x v="6"/>
    <s v="CZE"/>
    <n v="10304822"/>
    <n v="88533608096"/>
    <n v="1.748"/>
    <n v="0.17"/>
    <x v="115"/>
    <n v="0.878"/>
    <n v="0.69799999999999995"/>
    <x v="114"/>
    <n v="1.171"/>
    <n v="0.95399999999999996"/>
    <n v="12.016"/>
    <n v="0.50700000000000001"/>
    <n v="0.23400000000000001"/>
    <n v="12.282"/>
    <n v="0.51900000000000002"/>
    <n v="0.23899999999999999"/>
    <n v="81.884"/>
    <n v="7.9459999999999997"/>
    <n v="115.471"/>
    <n v="11.206"/>
    <n v="0.47299999999999998"/>
    <n v="124.292"/>
    <n v="10440.064"/>
    <n v="10291.049999999999"/>
    <n v="8727.5339999999997"/>
    <n v="5.984"/>
    <n v="435.15"/>
    <n v="-39.753999999999998"/>
    <n v="1119.9649999999999"/>
    <n v="27.138000000000002"/>
    <n v="51379.383000000002"/>
    <n v="2.17"/>
    <n v="0.33600000000000002"/>
    <n v="3.3000000000000002E-2"/>
    <n v="18.414999999999999"/>
    <n v="1.7869999999999999"/>
    <n v="13.685"/>
    <n v="13.01"/>
    <n v="-2.7480000000000002"/>
    <n v="-0.26700000000000002"/>
    <n v="14.29"/>
    <n v="1.387"/>
    <n v="4.96"/>
    <n v="0.48099999999999998"/>
    <n v="22.408000000000001"/>
    <n v="2.1739999999999999"/>
    <n v="0.17199999999999999"/>
    <n v="1.7749999999999999"/>
    <n v="529.45500000000004"/>
    <n v="0.16600000000000001"/>
    <n v="0.41399999999999998"/>
    <n v="0.34699999999999998"/>
    <n v="0.67200000000000004"/>
    <n v="0.52300000000000002"/>
    <n v="0.86"/>
    <n v="0.54600000000000004"/>
    <n v="1.4810000000000001"/>
    <n v="4.7E-2"/>
    <n v="0.28499999999999998"/>
    <n v="-6.0000000000000001E-3"/>
    <n v="0.26"/>
    <n v="0.501"/>
    <n v="9.7000000000000003E-2"/>
    <n v="0.33400000000000002"/>
    <n v="-5.3999999999999999E-2"/>
    <n v="0.19900000000000001"/>
    <n v="0.70299999999999996"/>
    <n v="0.42099999999999999"/>
    <x v="2"/>
    <x v="17"/>
    <x v="20"/>
    <x v="2"/>
    <n v="134.07"/>
    <n v="141.02000000000001"/>
    <n v="-11.095000000000001"/>
    <n v="-8.766"/>
  </r>
  <r>
    <x v="5"/>
    <x v="7"/>
    <s v="CZE"/>
    <n v="10337831"/>
    <n v="98984640793"/>
    <n v="2.0430000000000001"/>
    <n v="0.19800000000000001"/>
    <x v="116"/>
    <n v="1.804"/>
    <n v="1.425"/>
    <x v="115"/>
    <n v="2.427"/>
    <n v="1.96"/>
    <n v="12.212"/>
    <n v="0.48399999999999999"/>
    <n v="0.24099999999999999"/>
    <n v="12.417"/>
    <n v="0.49199999999999999"/>
    <n v="0.245"/>
    <n v="83.626000000000005"/>
    <n v="8.0890000000000004"/>
    <n v="121.83499999999999"/>
    <n v="11.785"/>
    <n v="0.46700000000000003"/>
    <n v="126.33499999999999"/>
    <n v="10568.433999999999"/>
    <n v="10417.294"/>
    <n v="8811.16"/>
    <n v="6.2880000000000003"/>
    <n v="452.61"/>
    <n v="-41.88"/>
    <n v="1143.039"/>
    <n v="29.001999999999999"/>
    <n v="50659.105000000003"/>
    <n v="2.008"/>
    <n v="0.30299999999999999"/>
    <n v="2.9000000000000001E-2"/>
    <n v="17.459"/>
    <n v="1.6890000000000001"/>
    <n v="13.927"/>
    <n v="13.255000000000001"/>
    <n v="-2.125"/>
    <n v="-0.20599999999999999"/>
    <n v="13.82"/>
    <n v="1.337"/>
    <n v="4.99"/>
    <n v="0.48299999999999998"/>
    <n v="23.074000000000002"/>
    <n v="2.2320000000000002"/>
    <n v="0.18"/>
    <n v="1.8640000000000001"/>
    <n v="523.70500000000004"/>
    <n v="0.18099999999999999"/>
    <n v="0.40699999999999997"/>
    <n v="0.35099999999999998"/>
    <n v="0.65500000000000003"/>
    <n v="0.50800000000000001"/>
    <n v="0.84799999999999998"/>
    <n v="0.54300000000000004"/>
    <n v="1.4630000000000001"/>
    <n v="4.9000000000000002E-2"/>
    <n v="0.28499999999999998"/>
    <n v="-6.0000000000000001E-3"/>
    <n v="0.25900000000000001"/>
    <n v="0.51100000000000001"/>
    <n v="8.3000000000000004E-2"/>
    <n v="0.307"/>
    <n v="-4.8000000000000001E-2"/>
    <n v="0.20399999999999999"/>
    <n v="0.71899999999999997"/>
    <n v="0.41699999999999998"/>
    <x v="2"/>
    <x v="17"/>
    <x v="20"/>
    <x v="2"/>
    <n v="137.03"/>
    <n v="143.97"/>
    <n v="-6.5350000000000001"/>
    <n v="-5.0910000000000002"/>
  </r>
  <r>
    <x v="5"/>
    <x v="8"/>
    <s v="CZE"/>
    <n v="10378586"/>
    <n v="107435673490"/>
    <n v="1.996"/>
    <n v="0.192"/>
    <x v="117"/>
    <n v="-5.4580000000000002"/>
    <n v="-4.2519999999999998"/>
    <x v="116"/>
    <n v="-5.4580000000000002"/>
    <n v="-4.3230000000000004"/>
    <n v="11.638"/>
    <n v="0.44500000000000001"/>
    <n v="0.23499999999999999"/>
    <n v="11.843"/>
    <n v="0.45300000000000001"/>
    <n v="0.23899999999999999"/>
    <n v="78.658000000000001"/>
    <n v="7.5789999999999997"/>
    <n v="124.232"/>
    <n v="11.97"/>
    <n v="0.45800000000000002"/>
    <n v="128.33099999999999"/>
    <n v="10691.347"/>
    <n v="10538.081"/>
    <n v="8889.8189999999995"/>
    <n v="6.5860000000000003"/>
    <n v="469.90800000000002"/>
    <n v="-44.005000000000003"/>
    <n v="1165.9269999999999"/>
    <n v="30.776"/>
    <n v="49488.311999999998"/>
    <n v="1.893"/>
    <n v="0.29799999999999999"/>
    <n v="2.9000000000000001E-2"/>
    <n v="17.297999999999998"/>
    <n v="1.667"/>
    <n v="13.387"/>
    <n v="12.718"/>
    <n v="-2.125"/>
    <n v="-0.20499999999999999"/>
    <n v="13.92"/>
    <n v="1.341"/>
    <n v="4.92"/>
    <n v="0.47399999999999998"/>
    <n v="22.888000000000002"/>
    <n v="2.2050000000000001"/>
    <n v="0.17100000000000001"/>
    <n v="1.774"/>
    <n v="513.61900000000003"/>
    <n v="0.17499999999999999"/>
    <n v="0.38300000000000001"/>
    <n v="0.32900000000000001"/>
    <n v="0.59599999999999997"/>
    <n v="0.49299999999999999"/>
    <n v="0.83599999999999997"/>
    <n v="0.53900000000000003"/>
    <n v="1.4450000000000001"/>
    <n v="4.9000000000000002E-2"/>
    <n v="0.28599999999999998"/>
    <n v="-6.0000000000000001E-3"/>
    <n v="0.25700000000000001"/>
    <n v="0.51800000000000002"/>
    <n v="0.08"/>
    <n v="0.29499999999999998"/>
    <n v="-4.5999999999999999E-2"/>
    <n v="0.20300000000000001"/>
    <n v="0.68300000000000005"/>
    <n v="0.41299999999999998"/>
    <x v="2"/>
    <x v="17"/>
    <x v="20"/>
    <x v="2"/>
    <n v="131.99"/>
    <n v="138.94"/>
    <n v="1.32"/>
    <n v="1.0740000000000001"/>
  </r>
  <r>
    <x v="5"/>
    <x v="9"/>
    <s v="CZE"/>
    <n v="10421515"/>
    <n v="99277706187"/>
    <n v="1.5660000000000001"/>
    <n v="0.15"/>
    <x v="118"/>
    <n v="-7.899"/>
    <n v="-6.4269999999999996"/>
    <x v="117"/>
    <n v="-7.8620000000000001"/>
    <n v="-6.5090000000000003"/>
    <n v="10.836"/>
    <n v="0.432"/>
    <n v="0.22900000000000001"/>
    <n v="11.036"/>
    <n v="0.44"/>
    <n v="0.23300000000000001"/>
    <n v="73.286000000000001"/>
    <n v="7.032"/>
    <n v="114.25"/>
    <n v="10.962999999999999"/>
    <n v="0.437"/>
    <n v="129.89699999999999"/>
    <n v="10806.359"/>
    <n v="10651.005999999999"/>
    <n v="8963.1039999999994"/>
    <n v="6.8449999999999998"/>
    <n v="486.22300000000001"/>
    <n v="-46.093000000000004"/>
    <n v="1187.94"/>
    <n v="32.35"/>
    <n v="47287.843999999997"/>
    <n v="1.885"/>
    <n v="0.25900000000000001"/>
    <n v="2.5000000000000001E-2"/>
    <n v="16.315000000000001"/>
    <n v="1.5660000000000001"/>
    <n v="12.601000000000001"/>
    <n v="11.933999999999999"/>
    <n v="-2.0880000000000001"/>
    <n v="-0.2"/>
    <n v="13.59"/>
    <n v="1.304"/>
    <n v="4.6900000000000004"/>
    <n v="0.45"/>
    <n v="22.013000000000002"/>
    <n v="2.1120000000000001"/>
    <n v="0.151"/>
    <n v="1.5740000000000001"/>
    <n v="492.81099999999998"/>
    <n v="0.13300000000000001"/>
    <n v="0.36399999999999999"/>
    <n v="0.309"/>
    <n v="0.56299999999999994"/>
    <n v="0.47799999999999998"/>
    <n v="0.82499999999999996"/>
    <n v="0.53500000000000003"/>
    <n v="1.427"/>
    <n v="0.05"/>
    <n v="0.28599999999999998"/>
    <n v="-7.0000000000000001E-3"/>
    <n v="0.25600000000000001"/>
    <n v="0.52300000000000002"/>
    <n v="6.8000000000000005E-2"/>
    <n v="0.28399999999999997"/>
    <n v="-4.1000000000000002E-2"/>
    <n v="0.2"/>
    <n v="0.64600000000000002"/>
    <n v="0.40899999999999997"/>
    <x v="2"/>
    <x v="6"/>
    <x v="20"/>
    <x v="2"/>
    <n v="124.37"/>
    <n v="131.32"/>
    <n v="-0.76300000000000001"/>
    <n v="-0.66400000000000003"/>
  </r>
  <r>
    <x v="5"/>
    <x v="10"/>
    <s v="CZE"/>
    <n v="10464750"/>
    <n v="107728738880"/>
    <n v="1.4690000000000001"/>
    <n v="0.14000000000000001"/>
    <x v="119"/>
    <n v="2.4689999999999999"/>
    <n v="2.1469999999999998"/>
    <x v="118"/>
    <n v="3.0550000000000002"/>
    <n v="2.7050000000000001"/>
    <n v="11.083"/>
    <n v="0.42799999999999999"/>
    <n v="0.22600000000000001"/>
    <n v="11.226000000000001"/>
    <n v="0.434"/>
    <n v="0.22900000000000001"/>
    <n v="74.552999999999997"/>
    <n v="7.1239999999999997"/>
    <n v="120.703"/>
    <n v="11.534000000000001"/>
    <n v="0.44600000000000001"/>
    <n v="131.36600000000001"/>
    <n v="10923.842000000001"/>
    <n v="10766.986000000001"/>
    <n v="9037.6569999999992"/>
    <n v="7.1120000000000001"/>
    <n v="504.62099999999998"/>
    <n v="-47.594999999999999"/>
    <n v="1209.0930000000001"/>
    <n v="33.991"/>
    <n v="49083.73"/>
    <n v="1.8959999999999999"/>
    <n v="0.26700000000000002"/>
    <n v="2.5000000000000001E-2"/>
    <n v="18.398"/>
    <n v="1.758"/>
    <n v="12.685"/>
    <n v="12.021000000000001"/>
    <n v="-1.502"/>
    <n v="-0.14399999999999999"/>
    <n v="13.82"/>
    <n v="1.321"/>
    <n v="4.55"/>
    <n v="0.435"/>
    <n v="21.154"/>
    <n v="2.0209999999999999"/>
    <n v="0.157"/>
    <n v="1.641"/>
    <n v="513.649"/>
    <n v="0.11700000000000001"/>
    <n v="0.35199999999999998"/>
    <n v="0.30399999999999999"/>
    <n v="0.53500000000000003"/>
    <n v="0.46200000000000002"/>
    <n v="0.81299999999999994"/>
    <n v="0.53"/>
    <n v="1.407"/>
    <n v="0.05"/>
    <n v="0.28599999999999998"/>
    <n v="-7.0000000000000001E-3"/>
    <n v="0.254"/>
    <n v="0.52900000000000003"/>
    <n v="7.0000000000000007E-2"/>
    <n v="0.29699999999999999"/>
    <n v="-3.1E-2"/>
    <n v="0.186"/>
    <n v="0.66700000000000004"/>
    <n v="0.40500000000000003"/>
    <x v="2"/>
    <x v="6"/>
    <x v="20"/>
    <x v="2"/>
    <n v="125.8"/>
    <n v="132.75"/>
    <n v="3.2210000000000001"/>
    <n v="2.742"/>
  </r>
  <r>
    <x v="5"/>
    <x v="11"/>
    <s v="CZE"/>
    <n v="10496379"/>
    <n v="118179771580"/>
    <n v="1.665"/>
    <n v="0.159"/>
    <x v="120"/>
    <n v="-2.2959999999999998"/>
    <n v="-1.9550000000000001"/>
    <x v="119"/>
    <n v="-2.2599999999999998"/>
    <n v="-1.948"/>
    <n v="10.834"/>
    <n v="0.40600000000000003"/>
    <n v="0.22700000000000001"/>
    <n v="10.974"/>
    <n v="0.41199999999999998"/>
    <n v="0.22900000000000001"/>
    <n v="73.744"/>
    <n v="7.0259999999999998"/>
    <n v="115.93"/>
    <n v="11.045"/>
    <n v="0.41399999999999998"/>
    <n v="133.03100000000001"/>
    <n v="11039.027"/>
    <n v="10880.705"/>
    <n v="9111.4009999999998"/>
    <n v="7.3739999999999997"/>
    <n v="521.44600000000003"/>
    <n v="-49.061"/>
    <n v="1230.011"/>
    <n v="35.764000000000003"/>
    <n v="47823.707000000002"/>
    <n v="1.794"/>
    <n v="0.26200000000000001"/>
    <n v="2.5000000000000001E-2"/>
    <n v="16.824999999999999"/>
    <n v="1.603"/>
    <n v="12.384"/>
    <n v="12.037000000000001"/>
    <n v="-1.466"/>
    <n v="-0.14000000000000001"/>
    <n v="13.77"/>
    <n v="1.3120000000000001"/>
    <n v="4.71"/>
    <n v="0.44900000000000001"/>
    <n v="20.917000000000002"/>
    <n v="1.9930000000000001"/>
    <n v="0.16900000000000001"/>
    <n v="1.7729999999999999"/>
    <n v="501.976"/>
    <n v="0.123"/>
    <n v="0.33400000000000002"/>
    <n v="0.28799999999999998"/>
    <n v="0.5"/>
    <n v="0.44600000000000001"/>
    <n v="0.80100000000000005"/>
    <n v="0.52600000000000002"/>
    <n v="1.387"/>
    <n v="5.0999999999999997E-2"/>
    <n v="0.28499999999999998"/>
    <n v="-7.0000000000000001E-3"/>
    <n v="0.253"/>
    <n v="0.53400000000000003"/>
    <n v="7.0999999999999994E-2"/>
    <n v="0.26400000000000001"/>
    <n v="-0.03"/>
    <n v="0.184"/>
    <n v="0.64500000000000002"/>
    <n v="0.4"/>
    <x v="2"/>
    <x v="6"/>
    <x v="20"/>
    <x v="2"/>
    <n v="126.35"/>
    <n v="129.99"/>
    <n v="0.74399999999999999"/>
    <n v="0.64600000000000002"/>
  </r>
  <r>
    <x v="5"/>
    <x v="12"/>
    <s v="CZE"/>
    <n v="10511065"/>
    <n v="125630804280"/>
    <n v="1.5169999999999999"/>
    <n v="0.14399999999999999"/>
    <x v="121"/>
    <n v="-3.9049999999999998"/>
    <n v="-3.39"/>
    <x v="120"/>
    <n v="-17.425000000000001"/>
    <n v="-15.323"/>
    <n v="9.1609999999999996"/>
    <n v="0.34699999999999998"/>
    <n v="0.193"/>
    <n v="10.587"/>
    <n v="0.40100000000000002"/>
    <n v="0.223"/>
    <n v="70.748999999999995"/>
    <n v="6.7309999999999999"/>
    <n v="110.871"/>
    <n v="10.548"/>
    <n v="0.39900000000000002"/>
    <n v="134.548"/>
    <n v="11150.308999999999"/>
    <n v="10977"/>
    <n v="9182.1489999999994"/>
    <n v="7.64"/>
    <n v="538.07000000000005"/>
    <n v="-64.046999999999997"/>
    <n v="1250.444"/>
    <n v="37.456000000000003"/>
    <n v="47515.48"/>
    <n v="1.7989999999999999"/>
    <n v="0.26600000000000001"/>
    <n v="2.5000000000000001E-2"/>
    <n v="16.623999999999999"/>
    <n v="1.5820000000000001"/>
    <n v="12.112"/>
    <n v="11.766"/>
    <n v="-14.986000000000001"/>
    <n v="-1.4259999999999999"/>
    <n v="13.62"/>
    <n v="1.296"/>
    <n v="5.14"/>
    <n v="0.48899999999999999"/>
    <n v="20.433"/>
    <n v="1.944"/>
    <n v="0.161"/>
    <n v="1.6919999999999999"/>
    <n v="499.43799999999999"/>
    <n v="0.11"/>
    <n v="0.318"/>
    <n v="0.24199999999999999"/>
    <n v="0.47399999999999998"/>
    <n v="0.43099999999999999"/>
    <n v="0.78900000000000003"/>
    <n v="0.52"/>
    <n v="1.367"/>
    <n v="5.0999999999999997E-2"/>
    <n v="0.28399999999999997"/>
    <n v="-8.9999999999999993E-3"/>
    <n v="0.251"/>
    <n v="0.53700000000000003"/>
    <n v="7.0000000000000007E-2"/>
    <n v="0.25600000000000001"/>
    <n v="-0.31"/>
    <n v="0.17699999999999999"/>
    <n v="0.61199999999999999"/>
    <n v="0.39600000000000002"/>
    <x v="2"/>
    <x v="6"/>
    <x v="9"/>
    <x v="2"/>
    <n v="123.67"/>
    <n v="127.31"/>
    <n v="-0.40899999999999997"/>
    <n v="-0.36799999999999999"/>
  </r>
  <r>
    <x v="5"/>
    <x v="13"/>
    <s v="CZE"/>
    <n v="10514547"/>
    <n v="133081836980"/>
    <n v="1.3320000000000001"/>
    <n v="0.127"/>
    <x v="122"/>
    <n v="-4.569"/>
    <n v="-4.1059999999999999"/>
    <x v="121"/>
    <n v="-2.9569999999999999"/>
    <n v="-3.0710000000000002"/>
    <n v="8.8770000000000007"/>
    <n v="0.33800000000000002"/>
    <n v="0.19"/>
    <n v="10.148999999999999"/>
    <n v="0.38600000000000001"/>
    <n v="0.218"/>
    <n v="66.849000000000004"/>
    <n v="6.3579999999999997"/>
    <n v="108.96599999999999"/>
    <n v="10.363"/>
    <n v="0.39400000000000002"/>
    <n v="135.88"/>
    <n v="11257.02"/>
    <n v="11070.339"/>
    <n v="9248.9979999999996"/>
    <n v="7.8419999999999996"/>
    <n v="554.89599999999996"/>
    <n v="-77.42"/>
    <n v="1270.23"/>
    <n v="39.173000000000002"/>
    <n v="46623.125"/>
    <n v="1.774"/>
    <n v="0.20100000000000001"/>
    <n v="1.9E-2"/>
    <n v="16.826000000000001"/>
    <n v="1.6"/>
    <n v="11.56"/>
    <n v="11.214"/>
    <n v="-13.374000000000001"/>
    <n v="-1.272"/>
    <n v="12.82"/>
    <n v="1.2190000000000001"/>
    <n v="4.99"/>
    <n v="0.47499999999999998"/>
    <n v="19.786000000000001"/>
    <n v="1.8819999999999999"/>
    <n v="0.16300000000000001"/>
    <n v="1.7170000000000001"/>
    <n v="490.221"/>
    <n v="9.1999999999999998E-2"/>
    <n v="0.30199999999999999"/>
    <n v="0.23400000000000001"/>
    <n v="0.44500000000000001"/>
    <n v="0.41599999999999998"/>
    <n v="0.77700000000000002"/>
    <n v="0.51500000000000001"/>
    <n v="1.3460000000000001"/>
    <n v="5.0999999999999997E-2"/>
    <n v="0.28299999999999997"/>
    <n v="-1.0999999999999999E-2"/>
    <n v="0.249"/>
    <n v="0.53900000000000003"/>
    <n v="5.1999999999999998E-2"/>
    <n v="0.25700000000000001"/>
    <n v="-0.28899999999999998"/>
    <n v="0.17"/>
    <n v="0.58399999999999996"/>
    <n v="0.39200000000000002"/>
    <x v="2"/>
    <x v="6"/>
    <x v="9"/>
    <x v="2"/>
    <n v="117.91"/>
    <n v="121.55"/>
    <n v="2.2549999999999999"/>
    <n v="2.113"/>
  </r>
  <r>
    <x v="5"/>
    <x v="14"/>
    <s v="CZE"/>
    <n v="10517178"/>
    <n v="141532869670"/>
    <n v="1.4830000000000001"/>
    <n v="0.14099999999999999"/>
    <x v="123"/>
    <n v="-2.4830000000000001"/>
    <n v="-2.3260000000000001"/>
    <x v="122"/>
    <n v="-2.4460000000000002"/>
    <n v="-2.62"/>
    <n v="8.6419999999999995"/>
    <n v="0.32"/>
    <n v="0.189"/>
    <n v="9.91"/>
    <n v="0.36699999999999999"/>
    <n v="0.217"/>
    <n v="64.88"/>
    <n v="6.1689999999999996"/>
    <n v="102.93600000000001"/>
    <n v="9.7870000000000008"/>
    <n v="0.36299999999999999"/>
    <n v="137.363"/>
    <n v="11361.248"/>
    <n v="11161.23"/>
    <n v="9313.8780000000006"/>
    <n v="8.0449999999999999"/>
    <n v="570.00900000000001"/>
    <n v="-90.757000000000005"/>
    <n v="1291.0619999999999"/>
    <n v="40.892000000000003"/>
    <n v="45633.582000000002"/>
    <n v="1.6910000000000001"/>
    <n v="0.20300000000000001"/>
    <n v="1.9E-2"/>
    <n v="15.113"/>
    <n v="1.4370000000000001"/>
    <n v="11.233000000000001"/>
    <n v="10.888"/>
    <n v="-13.337"/>
    <n v="-1.268"/>
    <n v="12.76"/>
    <n v="1.2130000000000001"/>
    <n v="5.0999999999999996"/>
    <n v="0.48499999999999999"/>
    <n v="20.832000000000001"/>
    <n v="1.9810000000000001"/>
    <n v="0.16300000000000001"/>
    <n v="1.7190000000000001"/>
    <n v="479.93700000000001"/>
    <n v="9.9000000000000005E-2"/>
    <n v="0.29299999999999998"/>
    <n v="0.224"/>
    <n v="0.43099999999999999"/>
    <n v="0.40200000000000002"/>
    <n v="0.76600000000000001"/>
    <n v="0.51"/>
    <n v="1.327"/>
    <n v="5.0999999999999997E-2"/>
    <n v="0.28100000000000003"/>
    <n v="-1.2999999999999999E-2"/>
    <n v="0.248"/>
    <n v="0.54"/>
    <n v="5.1999999999999998E-2"/>
    <n v="0.22700000000000001"/>
    <n v="-0.27100000000000002"/>
    <n v="0.17799999999999999"/>
    <n v="0.56399999999999995"/>
    <n v="0.38800000000000001"/>
    <x v="2"/>
    <x v="6"/>
    <x v="9"/>
    <x v="2"/>
    <n v="114.51"/>
    <n v="118.14"/>
    <n v="-1.2929999999999999"/>
    <n v="-1.24"/>
  </r>
  <r>
    <x v="5"/>
    <x v="15"/>
    <s v="CZE"/>
    <n v="10523801"/>
    <n v="150983902370"/>
    <n v="1.5580000000000001"/>
    <n v="0.14799999999999999"/>
    <x v="124"/>
    <n v="0.76700000000000002"/>
    <n v="0.73599999999999999"/>
    <x v="123"/>
    <n v="1.4259999999999999"/>
    <n v="1.569"/>
    <n v="8.7720000000000002"/>
    <n v="0.311"/>
    <n v="0.19600000000000001"/>
    <n v="9.9770000000000003"/>
    <n v="0.35399999999999998"/>
    <n v="0.223"/>
    <n v="64.296000000000006"/>
    <n v="6.11"/>
    <n v="104.762"/>
    <n v="9.9550000000000001"/>
    <n v="0.35299999999999998"/>
    <n v="138.92099999999999"/>
    <n v="11466.244000000001"/>
    <n v="11253.549000000001"/>
    <n v="9378.1740000000009"/>
    <n v="8.2370000000000001"/>
    <n v="585.91700000000003"/>
    <n v="-103.435"/>
    <n v="1312.412"/>
    <n v="42.582000000000001"/>
    <n v="44728.675999999999"/>
    <n v="1.587"/>
    <n v="0.192"/>
    <n v="1.7999999999999999E-2"/>
    <n v="15.909000000000001"/>
    <n v="1.512"/>
    <n v="11.446"/>
    <n v="11.102"/>
    <n v="-12.677"/>
    <n v="-1.2050000000000001"/>
    <n v="12.76"/>
    <n v="1.212"/>
    <n v="5.55"/>
    <n v="0.52700000000000002"/>
    <n v="21.35"/>
    <n v="2.0289999999999999"/>
    <n v="0.161"/>
    <n v="1.69"/>
    <n v="470.71600000000001"/>
    <n v="0.108"/>
    <n v="0.29499999999999998"/>
    <n v="0.22500000000000001"/>
    <n v="0.437"/>
    <n v="0.39100000000000001"/>
    <n v="0.755"/>
    <n v="0.504"/>
    <n v="1.3089999999999999"/>
    <n v="5.0999999999999997E-2"/>
    <n v="0.28000000000000003"/>
    <n v="-1.4E-2"/>
    <n v="0.246"/>
    <n v="0.54"/>
    <n v="0.05"/>
    <n v="0.23400000000000001"/>
    <n v="-0.23499999999999999"/>
    <n v="0.17899999999999999"/>
    <n v="0.55800000000000005"/>
    <n v="0.38400000000000001"/>
    <x v="2"/>
    <x v="6"/>
    <x v="9"/>
    <x v="2"/>
    <n v="116.83"/>
    <n v="120.46"/>
    <n v="-0.23400000000000001"/>
    <n v="-0.223"/>
  </r>
  <r>
    <x v="5"/>
    <x v="16"/>
    <s v="CZE"/>
    <n v="10527584"/>
    <n v="158434935070"/>
    <n v="1.698"/>
    <n v="0.161"/>
    <x v="125"/>
    <n v="1.66"/>
    <n v="1.581"/>
    <x v="124"/>
    <n v="2.3199999999999998"/>
    <n v="2.5129999999999999"/>
    <n v="8.99"/>
    <n v="0.311"/>
    <n v="0.20399999999999999"/>
    <n v="10.131"/>
    <n v="0.35099999999999998"/>
    <n v="0.23"/>
    <n v="64.709000000000003"/>
    <n v="6.1470000000000002"/>
    <n v="105.946"/>
    <n v="10.064"/>
    <n v="0.34899999999999998"/>
    <n v="140.61799999999999"/>
    <n v="11572.898999999999"/>
    <n v="11348.187"/>
    <n v="9442.8829999999998"/>
    <n v="8.3960000000000008"/>
    <n v="602.92600000000004"/>
    <n v="-115.453"/>
    <n v="1333.8030000000001"/>
    <n v="44.273000000000003"/>
    <n v="44110.195"/>
    <n v="1.528"/>
    <n v="0.159"/>
    <n v="1.4999999999999999E-2"/>
    <n v="17.009"/>
    <n v="1.6160000000000001"/>
    <n v="11.682"/>
    <n v="11.13"/>
    <n v="-12.018000000000001"/>
    <n v="-1.1419999999999999"/>
    <n v="12.47"/>
    <n v="1.1850000000000001"/>
    <n v="5.58"/>
    <n v="0.53"/>
    <n v="21.390999999999998"/>
    <n v="2.032"/>
    <n v="0.161"/>
    <n v="1.6910000000000001"/>
    <n v="464.37400000000002"/>
    <n v="0.114"/>
    <n v="0.3"/>
    <n v="0.23599999999999999"/>
    <n v="0.45100000000000001"/>
    <n v="0.379"/>
    <n v="0.74399999999999999"/>
    <n v="0.5"/>
    <n v="1.292"/>
    <n v="5.0999999999999997E-2"/>
    <n v="0.27900000000000003"/>
    <n v="-1.6E-2"/>
    <n v="0.24399999999999999"/>
    <n v="0.54100000000000004"/>
    <n v="4.2000000000000003E-2"/>
    <n v="0.24399999999999999"/>
    <n v="-0.26500000000000001"/>
    <n v="0.17799999999999999"/>
    <n v="0.56299999999999994"/>
    <n v="0.38"/>
    <x v="2"/>
    <x v="6"/>
    <x v="9"/>
    <x v="2"/>
    <n v="117.17"/>
    <n v="122.98"/>
    <n v="-0.70899999999999996"/>
    <n v="-0.66500000000000004"/>
  </r>
  <r>
    <x v="5"/>
    <x v="17"/>
    <s v="CZE"/>
    <n v="10531315"/>
    <n v="167885967760"/>
    <n v="1.728"/>
    <n v="0.16400000000000001"/>
    <x v="126"/>
    <n v="1.0920000000000001"/>
    <n v="1.024"/>
    <x v="125"/>
    <n v="-1.6559999999999999"/>
    <n v="-1.75"/>
    <n v="8.8290000000000006"/>
    <n v="0.29299999999999998"/>
    <n v="0.19"/>
    <n v="10.231"/>
    <n v="0.34"/>
    <n v="0.22"/>
    <n v="64.286000000000001"/>
    <n v="6.1040000000000001"/>
    <n v="111.099"/>
    <n v="10.548999999999999"/>
    <n v="0.35"/>
    <n v="142.34700000000001"/>
    <n v="11680.647000000001"/>
    <n v="11441.168"/>
    <n v="9507.1689999999999"/>
    <n v="8.5229999999999997"/>
    <n v="620.64"/>
    <n v="-130.21899999999999"/>
    <n v="1355.9670000000001"/>
    <n v="46.002000000000002"/>
    <n v="46583.093999999997"/>
    <n v="1.5469999999999999"/>
    <n v="0.127"/>
    <n v="1.2E-2"/>
    <n v="17.713999999999999"/>
    <n v="1.6819999999999999"/>
    <n v="11.641"/>
    <n v="11.087999999999999"/>
    <n v="-14.766"/>
    <n v="-1.4019999999999999"/>
    <n v="12.49"/>
    <n v="1.1859999999999999"/>
    <n v="5.28"/>
    <n v="0.501"/>
    <n v="22.163"/>
    <n v="2.105"/>
    <n v="0.16400000000000001"/>
    <n v="1.7290000000000001"/>
    <n v="490.58100000000002"/>
    <n v="0.115"/>
    <n v="0.29799999999999999"/>
    <n v="0.23"/>
    <n v="0.443"/>
    <n v="0.36899999999999999"/>
    <n v="0.73399999999999999"/>
    <n v="0.495"/>
    <n v="1.2749999999999999"/>
    <n v="5.0999999999999997E-2"/>
    <n v="0.27800000000000002"/>
    <n v="-1.7999999999999999E-2"/>
    <n v="0.24299999999999999"/>
    <n v="0.54200000000000004"/>
    <n v="3.2000000000000001E-2"/>
    <n v="0.248"/>
    <n v="-0.34100000000000003"/>
    <n v="0.18099999999999999"/>
    <n v="0.57199999999999995"/>
    <n v="0.377"/>
    <x v="2"/>
    <x v="6"/>
    <x v="9"/>
    <x v="2"/>
    <n v="116.77"/>
    <n v="122.59"/>
    <n v="3.351"/>
    <n v="3.11"/>
  </r>
  <r>
    <x v="5"/>
    <x v="18"/>
    <s v="CZE"/>
    <n v="10534598"/>
    <n v="179336990460"/>
    <n v="1.8680000000000001"/>
    <n v="0.17699999999999999"/>
    <x v="127"/>
    <n v="-1.41"/>
    <n v="-1.3080000000000001"/>
    <x v="126"/>
    <n v="-3.5350000000000001"/>
    <n v="-3.802"/>
    <n v="8.4909999999999997"/>
    <n v="0.27400000000000002"/>
    <n v="0.183"/>
    <n v="10.093999999999999"/>
    <n v="0.32600000000000001"/>
    <n v="0.217"/>
    <n v="63.552999999999997"/>
    <n v="6.0330000000000004"/>
    <n v="113.604"/>
    <n v="10.784000000000001"/>
    <n v="0.34799999999999998"/>
    <n v="144.214"/>
    <n v="11786.985000000001"/>
    <n v="11530.616"/>
    <n v="9570.7219999999998"/>
    <n v="8.6270000000000007"/>
    <n v="637.28099999999995"/>
    <n v="-147.11000000000001"/>
    <n v="1378.3389999999999"/>
    <n v="47.801000000000002"/>
    <n v="46420.684000000001"/>
    <n v="1.5"/>
    <n v="0.104"/>
    <n v="0.01"/>
    <n v="16.641999999999999"/>
    <n v="1.58"/>
    <n v="11.506"/>
    <n v="10.954000000000001"/>
    <n v="-16.890999999999998"/>
    <n v="-1.603"/>
    <n v="12.41"/>
    <n v="1.1779999999999999"/>
    <n v="5.14"/>
    <n v="0.48799999999999999"/>
    <n v="22.372"/>
    <n v="2.1240000000000001"/>
    <n v="0.17100000000000001"/>
    <n v="1.7989999999999999"/>
    <n v="489.02300000000002"/>
    <n v="0.11899999999999999"/>
    <n v="0.28899999999999998"/>
    <n v="0.218"/>
    <n v="0.43099999999999999"/>
    <n v="0.35899999999999999"/>
    <n v="0.72399999999999998"/>
    <n v="0.49"/>
    <n v="1.2589999999999999"/>
    <n v="0.05"/>
    <n v="0.27600000000000002"/>
    <n v="-0.02"/>
    <n v="0.24199999999999999"/>
    <n v="0.54400000000000004"/>
    <n v="2.5000000000000001E-2"/>
    <n v="0.221"/>
    <n v="-0.40400000000000003"/>
    <n v="0.182"/>
    <n v="0.59499999999999997"/>
    <n v="0.373"/>
    <x v="2"/>
    <x v="6"/>
    <x v="9"/>
    <x v="2"/>
    <n v="115.4"/>
    <n v="121.21"/>
    <n v="7.266"/>
    <n v="6.8330000000000002"/>
  </r>
  <r>
    <x v="5"/>
    <x v="19"/>
    <s v="CZE"/>
    <n v="10536876"/>
    <n v="192788023160"/>
    <n v="1.9770000000000001"/>
    <n v="0.188"/>
    <x v="128"/>
    <n v="-5.3250000000000002"/>
    <n v="-5.008"/>
    <x v="127"/>
    <n v="-7.23"/>
    <n v="-8.0830000000000002"/>
    <n v="7.8029999999999999"/>
    <n v="0.45747368421052631"/>
    <n v="0.17199999999999999"/>
    <n v="9.5869999999999997"/>
    <n v="0.48321052631578953"/>
    <n v="0.21099999999999999"/>
    <n v="57.447000000000003"/>
    <n v="5.452"/>
    <n v="109.15600000000001"/>
    <n v="10.359"/>
    <n v="0.47005263157894733"/>
    <n v="146.191"/>
    <n v="11887.998"/>
    <n v="11612.832"/>
    <n v="9628.1689999999999"/>
    <n v="8.7080000000000002"/>
    <n v="654.64300000000003"/>
    <n v="-165.90600000000001"/>
    <n v="1400.826"/>
    <n v="49.459000000000003"/>
    <n v="45355.285000000003"/>
    <n v="2.0260526315789478"/>
    <n v="8.1000000000000003E-2"/>
    <n v="8.0000000000000002E-3"/>
    <n v="17.361999999999998"/>
    <n v="1.6479999999999999"/>
    <n v="11.065"/>
    <n v="10.513"/>
    <n v="-18.795999999999999"/>
    <n v="-1.784"/>
    <n v="12.44"/>
    <n v="1.181"/>
    <n v="5.32"/>
    <n v="0.505"/>
    <n v="22.486999999999998"/>
    <n v="2.1339999999999999"/>
    <n v="0.157"/>
    <n v="1.6579999999999999"/>
    <n v="477.90300000000002"/>
    <n v="0.122"/>
    <n v="0.27200000000000002"/>
    <n v="0.19700000000000001"/>
    <n v="0.39"/>
    <n v="0.35"/>
    <n v="0.71399999999999997"/>
    <n v="0.48499999999999999"/>
    <n v="1.242"/>
    <n v="4.9000000000000002E-2"/>
    <n v="0.27400000000000002"/>
    <n v="-2.3E-2"/>
    <n v="0.24099999999999999"/>
    <n v="0.54400000000000004"/>
    <n v="1.9E-2"/>
    <n v="0.22700000000000001"/>
    <n v="-0.41199999999999998"/>
    <n v="0.182"/>
    <n v="0.54100000000000004"/>
    <n v="0.37"/>
    <x v="2"/>
    <x v="6"/>
    <x v="9"/>
    <x v="2"/>
    <n v="110.77"/>
    <n v="116.59"/>
    <n v="8.1430000000000007"/>
    <n v="8.0609999999999999"/>
  </r>
  <r>
    <x v="5"/>
    <x v="20"/>
    <s v="CZE"/>
    <n v="10530951"/>
    <n v="183529055850"/>
    <n v="1.891"/>
    <n v="0.18"/>
    <x v="129"/>
    <n v="-9.1590000000000007"/>
    <n v="-9.0670000000000002"/>
    <x v="128"/>
    <n v="-10.917999999999999"/>
    <n v="-13.279"/>
    <n v="6.77"/>
    <n v="0.45747368421052631"/>
    <n v="0.161"/>
    <n v="8.7219999999999995"/>
    <n v="0.48321052631578953"/>
    <n v="0.20799999999999999"/>
    <n v="49.847000000000001"/>
    <n v="4.7329999999999997"/>
    <n v="99.888000000000005"/>
    <n v="9.4849999999999994"/>
    <n v="0.47005263157894733"/>
    <n v="148.08199999999999"/>
    <n v="11979.852999999999"/>
    <n v="11684.130999999999"/>
    <n v="9678.0169999999998"/>
    <n v="8.7609999999999992"/>
    <n v="672.07399999999996"/>
    <n v="-186.46100000000001"/>
    <n v="1421.9559999999999"/>
    <n v="50.963000000000001"/>
    <n v="42025.309000000001"/>
    <n v="2.0260526315789478"/>
    <n v="5.2999999999999999E-2"/>
    <n v="5.0000000000000001E-3"/>
    <n v="17.431000000000001"/>
    <n v="1.655"/>
    <n v="12.701099999999999"/>
    <n v="12.121450000000001"/>
    <n v="-20.555"/>
    <n v="-1.952"/>
    <n v="13.526999999999997"/>
    <n v="1.30105"/>
    <n v="5.1244999999999994"/>
    <n v="0.49264999999999998"/>
    <n v="21.129000000000001"/>
    <n v="2.0059999999999998"/>
    <n v="0.14299999999999999"/>
    <n v="1.5029999999999999"/>
    <n v="442.56599999999997"/>
    <n v="0.115"/>
    <n v="0.26"/>
    <n v="0.18099999999999999"/>
    <n v="0.35199999999999998"/>
    <n v="0.34100000000000003"/>
    <n v="0.70499999999999996"/>
    <n v="0.48"/>
    <n v="1.226"/>
    <n v="4.9000000000000002E-2"/>
    <n v="0.27300000000000002"/>
    <n v="-2.5000000000000001E-2"/>
    <n v="0.24"/>
    <n v="0.54300000000000004"/>
    <n v="1.2999999999999999E-2"/>
    <n v="0.23100000000000001"/>
    <n v="-0.50700000000000001"/>
    <n v="0.189"/>
    <n v="0.50700000000000001"/>
    <n v="0.36599999999999999"/>
    <x v="2"/>
    <x v="6"/>
    <x v="9"/>
    <x v="2"/>
    <n v="126.01100000000001"/>
    <n v="132.02800000000002"/>
    <n v="8.0340000000000007"/>
    <n v="8.7469999999999999"/>
  </r>
  <r>
    <x v="5"/>
    <x v="21"/>
    <s v="CZE"/>
    <n v="10510748"/>
    <n v="208310088550"/>
    <n v="1.891"/>
    <n v="0.18"/>
    <x v="130"/>
    <n v="5.2839999999999998"/>
    <n v="5.7530000000000001"/>
    <x v="129"/>
    <n v="3.6360000000000001"/>
    <n v="5.0990000000000002"/>
    <n v="7.1289999999999996"/>
    <n v="0.45747368421052631"/>
    <n v="0.161"/>
    <n v="9.2420000000000009"/>
    <n v="0.48321052631578953"/>
    <n v="0.20799999999999999"/>
    <n v="51.777999999999999"/>
    <n v="4.9260000000000002"/>
    <n v="113.97790476190474"/>
    <n v="10.95509523809524"/>
    <n v="0.47005263157894733"/>
    <n v="149.97300000000001"/>
    <n v="12076.99"/>
    <n v="11759.065000000001"/>
    <n v="9729.7939999999999"/>
    <n v="8.8140000000000001"/>
    <n v="690.755"/>
    <n v="-208.66499999999999"/>
    <n v="1445.1880000000001"/>
    <n v="52.466000000000001"/>
    <n v="44385.370999999999"/>
    <n v="2.0260526315789478"/>
    <n v="5.2999999999999999E-2"/>
    <n v="5.0000000000000001E-3"/>
    <n v="18.681000000000001"/>
    <n v="1.7769999999999999"/>
    <n v="12.701099999999999"/>
    <n v="12.121450000000001"/>
    <n v="-22.204000000000001"/>
    <n v="-2.1120000000000001"/>
    <n v="13.526999999999997"/>
    <n v="1.30105"/>
    <n v="5.1244999999999994"/>
    <n v="0.49264999999999998"/>
    <n v="23.231999999999999"/>
    <n v="2.21"/>
    <n v="0.14299999999999999"/>
    <n v="1.5029999999999999"/>
    <n v="466.52300000000002"/>
    <n v="0.113"/>
    <n v="0.26200000000000001"/>
    <n v="0.182"/>
    <n v="0.34599999999999997"/>
    <n v="0.33300000000000002"/>
    <n v="0.69499999999999995"/>
    <n v="0.47499999999999998"/>
    <n v="1.21"/>
    <n v="4.8000000000000001E-2"/>
    <n v="0.27200000000000002"/>
    <n v="-2.8000000000000001E-2"/>
    <n v="0.23899999999999999"/>
    <n v="0.54200000000000004"/>
    <n v="1.2999999999999999E-2"/>
    <n v="0.23599999999999999"/>
    <n v="-0.56399999999999995"/>
    <n v="0.19600000000000001"/>
    <n v="0.50800000000000001"/>
    <n v="0.36299999999999999"/>
    <x v="2"/>
    <x v="6"/>
    <x v="9"/>
    <x v="2"/>
    <n v="126.01100000000001"/>
    <n v="132.02800000000002"/>
    <n v="-1.5411428571428574"/>
    <n v="-0.93461904761904813"/>
  </r>
  <r>
    <x v="6"/>
    <x v="0"/>
    <s v="DNK"/>
    <n v="5340662"/>
    <n v="220000000000"/>
    <n v="1.385"/>
    <n v="0.25900000000000001"/>
    <x v="131"/>
    <n v="-4.3460000000000001"/>
    <n v="-7.41"/>
    <x v="130"/>
    <n v="-1.452"/>
    <n v="-2.649"/>
    <n v="9.99"/>
    <n v="0.25600000000000001"/>
    <n v="0.22600000000000001"/>
    <n v="10.167999999999999"/>
    <n v="0.26100000000000001"/>
    <n v="0.23"/>
    <n v="15.657"/>
    <n v="2.9319999999999999"/>
    <n v="65.576999999999998"/>
    <n v="12.279"/>
    <n v="0.315"/>
    <n v="57.744"/>
    <n v="3178.8"/>
    <n v="4363.83"/>
    <n v="1585.7929999999999"/>
    <n v="10.837"/>
    <n v="97.373000000000005"/>
    <n v="1186.5129999999999"/>
    <n v="1419.944"/>
    <n v="7.11"/>
    <n v="44286.535000000003"/>
    <n v="1.135"/>
    <n v="0.72299999999999998"/>
    <n v="0.13500000000000001"/>
    <n v="10.64"/>
    <n v="1.992"/>
    <n v="13.053000000000001"/>
    <n v="13.106999999999999"/>
    <n v="-0.95299999999999996"/>
    <n v="-0.17799999999999999"/>
    <n v="9.93"/>
    <n v="1.859"/>
    <n v="6.44"/>
    <n v="1.206"/>
    <n v="25.366"/>
    <n v="4.75"/>
    <n v="0.1"/>
    <n v="0.53500000000000003"/>
    <n v="236.51900000000001"/>
    <n v="0.192"/>
    <n v="0.21299999999999999"/>
    <n v="0.17499999999999999"/>
    <n v="0.17"/>
    <n v="0.314"/>
    <n v="0.30399999999999999"/>
    <n v="0.25900000000000001"/>
    <n v="0.30199999999999999"/>
    <n v="0.10100000000000001"/>
    <n v="0.08"/>
    <n v="0.185"/>
    <n v="0.38800000000000001"/>
    <n v="0.17599999999999999"/>
    <n v="0.25900000000000001"/>
    <n v="0.22500000000000001"/>
    <n v="-1.9E-2"/>
    <n v="0.246"/>
    <n v="0.247"/>
    <n v="0.20799999999999999"/>
    <x v="5"/>
    <x v="5"/>
    <x v="7"/>
    <x v="2"/>
    <n v="70"/>
    <n v="69.709999999999994"/>
    <n v="11.271000000000001"/>
    <n v="20.754000000000001"/>
  </r>
  <r>
    <x v="6"/>
    <x v="1"/>
    <s v="DNK"/>
    <n v="5360753"/>
    <n v="225000000000"/>
    <n v="1.3879999999999999"/>
    <n v="0.25900000000000001"/>
    <x v="132"/>
    <n v="1.59"/>
    <n v="2.9279999999999999"/>
    <x v="131"/>
    <n v="-0.315"/>
    <n v="-0.59"/>
    <n v="9.8940000000000001"/>
    <n v="0.251"/>
    <n v="0.224"/>
    <n v="10.427"/>
    <n v="0.26500000000000001"/>
    <n v="0.23599999999999999"/>
    <n v="16.558"/>
    <n v="3.089"/>
    <n v="66.375"/>
    <n v="12.382"/>
    <n v="0.314"/>
    <n v="59.131999999999998"/>
    <n v="3234.6970000000001"/>
    <n v="4416.8680000000004"/>
    <n v="1602.3510000000001"/>
    <n v="11.608000000000001"/>
    <n v="108.477"/>
    <n v="1183.655"/>
    <n v="1445.5519999999999"/>
    <n v="7.577"/>
    <n v="44250.59"/>
    <n v="1.123"/>
    <n v="0.77"/>
    <n v="0.14399999999999999"/>
    <n v="11.105"/>
    <n v="2.0710000000000002"/>
    <n v="13.323"/>
    <n v="13.321"/>
    <n v="-2.8580000000000001"/>
    <n v="-0.53300000000000003"/>
    <n v="10.130000000000001"/>
    <n v="1.89"/>
    <n v="6.26"/>
    <n v="1.1679999999999999"/>
    <n v="25.608000000000001"/>
    <n v="4.7770000000000001"/>
    <n v="8.6999999999999994E-2"/>
    <n v="0.46700000000000003"/>
    <n v="237.21600000000001"/>
    <n v="0.184"/>
    <n v="0.218"/>
    <n v="0.17399999999999999"/>
    <n v="0.17899999999999999"/>
    <n v="0.308"/>
    <n v="0.30199999999999999"/>
    <n v="0.25800000000000001"/>
    <n v="0.3"/>
    <n v="0.106"/>
    <n v="8.5999999999999993E-2"/>
    <n v="0.183"/>
    <n v="0.38400000000000001"/>
    <n v="0.17799999999999999"/>
    <n v="0.27400000000000002"/>
    <n v="0.23300000000000001"/>
    <n v="-0.06"/>
    <n v="0.246"/>
    <n v="0.219"/>
    <n v="0.20699999999999999"/>
    <x v="5"/>
    <x v="5"/>
    <x v="7"/>
    <x v="2"/>
    <n v="71.41"/>
    <n v="71.42"/>
    <n v="10.478999999999999"/>
    <n v="18.745999999999999"/>
  </r>
  <r>
    <x v="6"/>
    <x v="2"/>
    <s v="DNK"/>
    <n v="5378700"/>
    <n v="230000000000"/>
    <n v="1.4159999999999999"/>
    <n v="0.26300000000000001"/>
    <x v="133"/>
    <n v="-0.34300000000000003"/>
    <n v="-0.61299999999999999"/>
    <x v="132"/>
    <n v="-0.63600000000000001"/>
    <n v="-1.1990000000000001"/>
    <n v="9.7430000000000003"/>
    <n v="0.245"/>
    <n v="0.221"/>
    <n v="10.327999999999999"/>
    <n v="0.26"/>
    <n v="0.23499999999999999"/>
    <n v="16.536999999999999"/>
    <n v="3.0750000000000002"/>
    <n v="66.488"/>
    <n v="12.361000000000001"/>
    <n v="0.311"/>
    <n v="60.548999999999999"/>
    <n v="3290.25"/>
    <n v="4469.2709999999997"/>
    <n v="1618.8879999999999"/>
    <n v="12.281000000000001"/>
    <n v="119.574"/>
    <n v="1180.5039999999999"/>
    <n v="1470.8710000000001"/>
    <n v="8.0869999999999997"/>
    <n v="44017.222999999998"/>
    <n v="1.109"/>
    <n v="0.67400000000000004"/>
    <n v="0.125"/>
    <n v="11.096"/>
    <n v="2.0630000000000002"/>
    <n v="13.151999999999999"/>
    <n v="13.15"/>
    <n v="-3.1509999999999998"/>
    <n v="-0.58599999999999997"/>
    <n v="9.98"/>
    <n v="1.855"/>
    <n v="6.1"/>
    <n v="1.1339999999999999"/>
    <n v="25.32"/>
    <n v="4.7069999999999999"/>
    <n v="9.5000000000000001E-2"/>
    <n v="0.51"/>
    <n v="236.755"/>
    <n v="0.17799999999999999"/>
    <n v="0.21099999999999999"/>
    <n v="0.16700000000000001"/>
    <n v="0.17100000000000001"/>
    <n v="0.30299999999999999"/>
    <n v="0.3"/>
    <n v="0.25600000000000001"/>
    <n v="0.29699999999999999"/>
    <n v="0.109"/>
    <n v="9.0999999999999998E-2"/>
    <n v="0.18099999999999999"/>
    <n v="0.38100000000000001"/>
    <n v="0.18099999999999999"/>
    <n v="0.22600000000000001"/>
    <n v="0.22600000000000001"/>
    <n v="-6.0999999999999999E-2"/>
    <n v="0.24399999999999999"/>
    <n v="0.23599999999999999"/>
    <n v="0.20599999999999999"/>
    <x v="5"/>
    <x v="5"/>
    <x v="7"/>
    <x v="2"/>
    <n v="70.73"/>
    <n v="70.739999999999995"/>
    <n v="10.935"/>
    <n v="19.683"/>
  </r>
  <r>
    <x v="6"/>
    <x v="3"/>
    <s v="DNK"/>
    <n v="5396355"/>
    <n v="235000000000"/>
    <n v="1.33"/>
    <n v="0.246"/>
    <x v="134"/>
    <n v="5.0919999999999996"/>
    <n v="9.1649999999999991"/>
    <x v="133"/>
    <n v="5.4210000000000003"/>
    <n v="10.345000000000001"/>
    <n v="10.715"/>
    <n v="0.26800000000000002"/>
    <n v="0.22700000000000001"/>
    <n v="11.238"/>
    <n v="0.28100000000000003"/>
    <n v="0.23799999999999999"/>
    <n v="22.573"/>
    <n v="4.1829999999999998"/>
    <n v="67.652000000000001"/>
    <n v="12.537000000000001"/>
    <n v="0.314"/>
    <n v="61.878999999999998"/>
    <n v="3350.8960000000002"/>
    <n v="4527.0940000000001"/>
    <n v="1641.461"/>
    <n v="12.951000000000001"/>
    <n v="130.78800000000001"/>
    <n v="1177.683"/>
    <n v="1495.2660000000001"/>
    <n v="8.5510000000000002"/>
    <n v="47297.211000000003"/>
    <n v="1.1839999999999999"/>
    <n v="0.67"/>
    <n v="0.124"/>
    <n v="11.214"/>
    <n v="2.0779999999999998"/>
    <n v="14.132"/>
    <n v="14.13"/>
    <n v="-2.8210000000000002"/>
    <n v="-0.52300000000000002"/>
    <n v="9.92"/>
    <n v="1.8380000000000001"/>
    <n v="6.25"/>
    <n v="1.1579999999999999"/>
    <n v="24.393999999999998"/>
    <n v="4.5209999999999999"/>
    <n v="8.5999999999999993E-2"/>
    <n v="0.46300000000000002"/>
    <n v="255.233"/>
    <n v="0.156"/>
    <n v="0.219"/>
    <n v="0.17399999999999999"/>
    <n v="0.215"/>
    <n v="0.29699999999999999"/>
    <n v="0.29799999999999999"/>
    <n v="0.254"/>
    <n v="0.29599999999999999"/>
    <n v="0.112"/>
    <n v="9.6000000000000002E-2"/>
    <n v="0.17899999999999999"/>
    <n v="0.377"/>
    <n v="0.182"/>
    <n v="0.224"/>
    <n v="0.221"/>
    <n v="-0.05"/>
    <n v="0.22800000000000001"/>
    <n v="0.21"/>
    <n v="0.20499999999999999"/>
    <x v="5"/>
    <x v="5"/>
    <x v="7"/>
    <x v="2"/>
    <n v="76.25"/>
    <n v="76.260000000000005"/>
    <n v="7.0060000000000002"/>
    <n v="11.553000000000001"/>
  </r>
  <r>
    <x v="6"/>
    <x v="4"/>
    <s v="DNK"/>
    <n v="5415583"/>
    <n v="240000000000"/>
    <n v="1.4590000000000001"/>
    <n v="0.26900000000000002"/>
    <x v="135"/>
    <n v="-5.5449999999999999"/>
    <n v="-9.1440000000000001"/>
    <x v="134"/>
    <n v="2.4E-2"/>
    <n v="4.1000000000000002E-2"/>
    <n v="10.682"/>
    <n v="0.26"/>
    <n v="0.23899999999999999"/>
    <n v="10.173999999999999"/>
    <n v="0.248"/>
    <n v="0.22800000000000001"/>
    <n v="17.280999999999999"/>
    <n v="3.1909999999999998"/>
    <n v="70.356999999999999"/>
    <n v="12.992000000000001"/>
    <n v="0.316"/>
    <n v="63.337000000000003"/>
    <n v="3405.9949999999999"/>
    <n v="4584.942"/>
    <n v="1658.742"/>
    <n v="13.702999999999999"/>
    <n v="141.94200000000001"/>
    <n v="1180.431"/>
    <n v="1519.338"/>
    <n v="8.9320000000000004"/>
    <n v="44621.559000000001"/>
    <n v="1.0860000000000001"/>
    <n v="0.752"/>
    <n v="0.13900000000000001"/>
    <n v="11.154"/>
    <n v="2.06"/>
    <n v="12.936999999999999"/>
    <n v="12.933"/>
    <n v="2.7480000000000002"/>
    <n v="0.50700000000000001"/>
    <n v="9.86"/>
    <n v="1.821"/>
    <n v="5.54"/>
    <n v="1.0229999999999999"/>
    <n v="24.071999999999999"/>
    <n v="4.4450000000000003"/>
    <n v="7.0000000000000007E-2"/>
    <n v="0.38200000000000001"/>
    <n v="241.65199999999999"/>
    <n v="0.16"/>
    <n v="0.192"/>
    <n v="0.17"/>
    <n v="0.159"/>
    <n v="0.29099999999999998"/>
    <n v="0.29499999999999998"/>
    <n v="0.253"/>
    <n v="0.29299999999999998"/>
    <n v="0.115"/>
    <n v="0.1"/>
    <n v="0.17799999999999999"/>
    <n v="0.372"/>
    <n v="0.18099999999999999"/>
    <n v="0.23200000000000001"/>
    <n v="0.21199999999999999"/>
    <n v="5.0999999999999997E-2"/>
    <n v="0.218"/>
    <n v="0.16500000000000001"/>
    <n v="0.20399999999999999"/>
    <x v="5"/>
    <x v="5"/>
    <x v="7"/>
    <x v="2"/>
    <n v="70.040000000000006"/>
    <n v="70.06"/>
    <n v="15.257999999999999"/>
    <n v="27.690999999999999"/>
  </r>
  <r>
    <x v="6"/>
    <x v="5"/>
    <s v="DNK"/>
    <n v="5436314"/>
    <n v="245000000000"/>
    <n v="1.363"/>
    <n v="0.251"/>
    <x v="136"/>
    <n v="-3.5649999999999999"/>
    <n v="-6.47"/>
    <x v="135"/>
    <n v="-5.1040000000000001"/>
    <n v="-8.8230000000000004"/>
    <n v="9.702"/>
    <n v="0.23"/>
    <n v="0.23200000000000001"/>
    <n v="9.48"/>
    <n v="0.22500000000000001"/>
    <n v="0.22600000000000001"/>
    <n v="14.602"/>
    <n v="2.6859999999999999"/>
    <n v="66.87"/>
    <n v="12.301"/>
    <n v="0.29199999999999998"/>
    <n v="64.700999999999993"/>
    <n v="3457.53"/>
    <n v="4637.6859999999997"/>
    <n v="1673.3440000000001"/>
    <n v="14.250999999999999"/>
    <n v="152.63200000000001"/>
    <n v="1181.6400000000001"/>
    <n v="1543.2239999999999"/>
    <n v="9.3789999999999996"/>
    <n v="41866.43"/>
    <n v="0.99399999999999999"/>
    <n v="0.54800000000000004"/>
    <n v="0.10100000000000001"/>
    <n v="10.69"/>
    <n v="1.966"/>
    <n v="12.202999999999999"/>
    <n v="12.199"/>
    <n v="1.2090000000000001"/>
    <n v="0.222"/>
    <n v="9.7200000000000006"/>
    <n v="1.788"/>
    <n v="5.43"/>
    <n v="0.999"/>
    <n v="23.885999999999999"/>
    <n v="4.3940000000000001"/>
    <n v="8.2000000000000003E-2"/>
    <n v="0.44600000000000001"/>
    <n v="227.59899999999999"/>
    <n v="0.14099999999999999"/>
    <n v="0.17399999999999999"/>
    <n v="0.154"/>
    <n v="0.126"/>
    <n v="0.28499999999999998"/>
    <n v="0.29199999999999998"/>
    <n v="0.251"/>
    <n v="0.28999999999999998"/>
    <n v="0.11600000000000001"/>
    <n v="0.104"/>
    <n v="0.17699999999999999"/>
    <n v="0.36799999999999999"/>
    <n v="0.182"/>
    <n v="0.159"/>
    <n v="0.19900000000000001"/>
    <n v="2.5999999999999999E-2"/>
    <n v="0.214"/>
    <n v="0.185"/>
    <n v="0.20200000000000001"/>
    <x v="5"/>
    <x v="5"/>
    <x v="7"/>
    <x v="2"/>
    <n v="66.319999999999993"/>
    <n v="66.34"/>
    <n v="15.335000000000001"/>
    <n v="29.757000000000001"/>
  </r>
  <r>
    <x v="6"/>
    <x v="6"/>
    <s v="DNK"/>
    <n v="5457863"/>
    <n v="250000000000"/>
    <n v="1.395"/>
    <n v="0.25600000000000001"/>
    <x v="137"/>
    <n v="7.9530000000000003"/>
    <n v="15.432"/>
    <x v="136"/>
    <n v="5.9379999999999997"/>
    <n v="11.257999999999999"/>
    <n v="10.752000000000001"/>
    <n v="0.245"/>
    <n v="0.23300000000000001"/>
    <n v="10.898999999999999"/>
    <n v="0.249"/>
    <n v="0.23599999999999999"/>
    <n v="22.006"/>
    <n v="4.032"/>
    <n v="72.576999999999998"/>
    <n v="13.298"/>
    <n v="0.30299999999999999"/>
    <n v="66.096000000000004"/>
    <n v="3517.0169999999998"/>
    <n v="4696.3670000000002"/>
    <n v="1695.3489999999999"/>
    <n v="14.782"/>
    <n v="163.51400000000001"/>
    <n v="1180.8340000000001"/>
    <n v="1567.4549999999999"/>
    <n v="9.8209999999999997"/>
    <n v="46091.766000000003"/>
    <n v="1.0509999999999999"/>
    <n v="0.53100000000000003"/>
    <n v="9.7000000000000003E-2"/>
    <n v="10.882"/>
    <n v="1.994"/>
    <n v="13.571"/>
    <n v="13.568"/>
    <n v="-0.80600000000000005"/>
    <n v="-0.14799999999999999"/>
    <n v="9.5500000000000007"/>
    <n v="1.75"/>
    <n v="5.38"/>
    <n v="0.98599999999999999"/>
    <n v="24.231000000000002"/>
    <n v="4.4400000000000004"/>
    <n v="8.1000000000000003E-2"/>
    <n v="0.443"/>
    <n v="251.56299999999999"/>
    <n v="0.13300000000000001"/>
    <n v="0.19400000000000001"/>
    <n v="0.16500000000000001"/>
    <n v="0.18099999999999999"/>
    <n v="0.27800000000000002"/>
    <n v="0.28999999999999998"/>
    <n v="0.249"/>
    <n v="0.28799999999999998"/>
    <n v="0.11700000000000001"/>
    <n v="0.107"/>
    <n v="0.17499999999999999"/>
    <n v="0.36399999999999999"/>
    <n v="0.18099999999999999"/>
    <n v="0.153"/>
    <n v="0.19800000000000001"/>
    <n v="-1.6E-2"/>
    <n v="0.215"/>
    <n v="0.17499999999999999"/>
    <n v="0.20100000000000001"/>
    <x v="5"/>
    <x v="5"/>
    <x v="8"/>
    <x v="2"/>
    <n v="74.05"/>
    <n v="74.069999999999993"/>
    <n v="13.089"/>
    <n v="22.003"/>
  </r>
  <r>
    <x v="6"/>
    <x v="7"/>
    <s v="DNK"/>
    <n v="5479722"/>
    <n v="255000000000"/>
    <n v="1.407"/>
    <n v="0.25700000000000001"/>
    <x v="138"/>
    <n v="-4.7779999999999996"/>
    <n v="-8.0329999999999995"/>
    <x v="137"/>
    <n v="-2.1040000000000001"/>
    <n v="-3.585"/>
    <n v="10.324999999999999"/>
    <n v="0.23300000000000001"/>
    <n v="0.23699999999999999"/>
    <n v="9.984"/>
    <n v="0.22500000000000001"/>
    <n v="0.22900000000000001"/>
    <n v="18.422000000000001"/>
    <n v="3.3620000000000001"/>
    <n v="70.164000000000001"/>
    <n v="12.804"/>
    <n v="0.28899999999999998"/>
    <n v="67.503"/>
    <n v="3571.7260000000001"/>
    <n v="4752.9449999999997"/>
    <n v="1713.771"/>
    <n v="15.324999999999999"/>
    <n v="173.25200000000001"/>
    <n v="1182.703"/>
    <n v="1591.624"/>
    <n v="10.250999999999999"/>
    <n v="43548.508000000002"/>
    <n v="0.98199999999999998"/>
    <n v="0.54300000000000004"/>
    <n v="9.9000000000000005E-2"/>
    <n v="9.7379999999999995"/>
    <n v="1.7769999999999999"/>
    <n v="12.643000000000001"/>
    <n v="12.641"/>
    <n v="1.869"/>
    <n v="0.34100000000000003"/>
    <n v="9.48"/>
    <n v="1.73"/>
    <n v="5.35"/>
    <n v="0.97599999999999998"/>
    <n v="24.169"/>
    <n v="4.4109999999999996"/>
    <n v="7.8E-2"/>
    <n v="0.43"/>
    <n v="238.63399999999999"/>
    <n v="0.125"/>
    <n v="0.17399999999999999"/>
    <n v="0.157"/>
    <n v="0.14399999999999999"/>
    <n v="0.27100000000000002"/>
    <n v="0.28699999999999998"/>
    <n v="0.248"/>
    <n v="0.28499999999999998"/>
    <n v="0.11799999999999999"/>
    <n v="0.109"/>
    <n v="0.17499999999999999"/>
    <n v="0.36"/>
    <n v="0.18099999999999999"/>
    <n v="0.14899999999999999"/>
    <n v="0.17100000000000001"/>
    <n v="4.2000000000000003E-2"/>
    <n v="0.214"/>
    <n v="0.16600000000000001"/>
    <n v="0.2"/>
    <x v="5"/>
    <x v="5"/>
    <x v="8"/>
    <x v="2"/>
    <n v="69.27"/>
    <n v="69.28"/>
    <n v="15.454000000000001"/>
    <n v="28.248000000000001"/>
  </r>
  <r>
    <x v="6"/>
    <x v="8"/>
    <s v="DNK"/>
    <n v="5502752"/>
    <n v="260000000000"/>
    <n v="1.155"/>
    <n v="0.21"/>
    <x v="139"/>
    <n v="-3.4529999999999998"/>
    <n v="-6.3109999999999999"/>
    <x v="138"/>
    <n v="-4.4420000000000002"/>
    <n v="-7.8520000000000003"/>
    <n v="9.4740000000000002"/>
    <n v="0.214"/>
    <n v="0.23"/>
    <n v="9.3149999999999995"/>
    <n v="0.21099999999999999"/>
    <n v="0.22600000000000001"/>
    <n v="16.134"/>
    <n v="2.9319999999999999"/>
    <n v="68.358000000000004"/>
    <n v="12.422000000000001"/>
    <n v="0.28100000000000003"/>
    <n v="68.658000000000001"/>
    <n v="3622.9830000000002"/>
    <n v="4805.0810000000001"/>
    <n v="1729.905"/>
    <n v="15.712"/>
    <n v="183.078"/>
    <n v="1183.5820000000001"/>
    <n v="1614.94"/>
    <n v="10.689"/>
    <n v="41183.277000000002"/>
    <n v="0.93200000000000005"/>
    <n v="0.38700000000000001"/>
    <n v="7.0000000000000007E-2"/>
    <n v="9.8260000000000005"/>
    <n v="1.786"/>
    <n v="11.952"/>
    <n v="11.949"/>
    <n v="0.879"/>
    <n v="0.16"/>
    <n v="9.23"/>
    <n v="1.677"/>
    <n v="5.36"/>
    <n v="0.97399999999999998"/>
    <n v="23.317"/>
    <n v="4.2370000000000001"/>
    <n v="0.08"/>
    <n v="0.437"/>
    <n v="226.62100000000001"/>
    <n v="0.10100000000000001"/>
    <n v="0.16"/>
    <n v="0.14199999999999999"/>
    <n v="0.122"/>
    <n v="0.26400000000000001"/>
    <n v="0.28299999999999997"/>
    <n v="0.246"/>
    <n v="0.28100000000000003"/>
    <n v="0.11799999999999999"/>
    <n v="0.111"/>
    <n v="0.17299999999999999"/>
    <n v="0.35599999999999998"/>
    <n v="0.18"/>
    <n v="0.104"/>
    <n v="0.16800000000000001"/>
    <n v="1.9E-2"/>
    <n v="0.20699999999999999"/>
    <n v="0.16900000000000001"/>
    <n v="0.19900000000000001"/>
    <x v="5"/>
    <x v="5"/>
    <x v="8"/>
    <x v="2"/>
    <n v="65.75"/>
    <n v="65.77"/>
    <n v="17.100999999999999"/>
    <n v="33.365000000000002"/>
  </r>
  <r>
    <x v="6"/>
    <x v="9"/>
    <s v="DNK"/>
    <n v="5526455"/>
    <n v="250000000000"/>
    <n v="0.76400000000000001"/>
    <n v="0.13800000000000001"/>
    <x v="140"/>
    <n v="-2.4049999999999998"/>
    <n v="-4.6920000000000002"/>
    <x v="139"/>
    <n v="-2.698"/>
    <n v="-5.1749999999999998"/>
    <n v="8.9459999999999997"/>
    <n v="0.21299999999999999"/>
    <n v="0.23"/>
    <n v="8.84"/>
    <n v="0.21"/>
    <n v="0.22800000000000001"/>
    <n v="15.784000000000001"/>
    <n v="2.8559999999999999"/>
    <n v="62.305"/>
    <n v="11.273999999999999"/>
    <n v="0.26800000000000002"/>
    <n v="69.423000000000002"/>
    <n v="3671.8339999999998"/>
    <n v="4854.518"/>
    <n v="1745.69"/>
    <n v="15.974"/>
    <n v="192.49"/>
    <n v="1184.1679999999999"/>
    <n v="1637.2360000000001"/>
    <n v="11.022"/>
    <n v="38827.245999999999"/>
    <n v="0.92300000000000004"/>
    <n v="0.26100000000000001"/>
    <n v="4.7E-2"/>
    <n v="9.4120000000000008"/>
    <n v="1.7030000000000001"/>
    <n v="11.378"/>
    <n v="11.374000000000001"/>
    <n v="0.58599999999999997"/>
    <n v="0.106"/>
    <n v="8.8800000000000008"/>
    <n v="1.607"/>
    <n v="5.07"/>
    <n v="0.91700000000000004"/>
    <n v="22.295000000000002"/>
    <n v="4.0339999999999998"/>
    <n v="0.06"/>
    <n v="0.33400000000000002"/>
    <n v="214.577"/>
    <n v="6.5000000000000002E-2"/>
    <n v="0.155"/>
    <n v="0.13500000000000001"/>
    <n v="0.121"/>
    <n v="0.255"/>
    <n v="0.28000000000000003"/>
    <n v="0.24399999999999999"/>
    <n v="0.27800000000000002"/>
    <n v="0.11600000000000001"/>
    <n v="0.113"/>
    <n v="0.17199999999999999"/>
    <n v="0.35299999999999998"/>
    <n v="0.17799999999999999"/>
    <n v="6.9000000000000006E-2"/>
    <n v="0.16400000000000001"/>
    <n v="1.2E-2"/>
    <n v="0.20300000000000001"/>
    <n v="0.13700000000000001"/>
    <n v="0.19700000000000001"/>
    <x v="5"/>
    <x v="5"/>
    <x v="8"/>
    <x v="2"/>
    <n v="62.86"/>
    <n v="62.88"/>
    <n v="13.452999999999999"/>
    <n v="27.539000000000001"/>
  </r>
  <r>
    <x v="6"/>
    <x v="10"/>
    <s v="DNK"/>
    <n v="5550850"/>
    <n v="255000000000"/>
    <n v="0.67200000000000004"/>
    <n v="0.121"/>
    <x v="141"/>
    <n v="0.35199999999999998"/>
    <n v="0.72099999999999997"/>
    <x v="140"/>
    <n v="6.4349999999999996"/>
    <n v="13.016"/>
    <n v="10.066000000000001"/>
    <n v="0.23499999999999999"/>
    <n v="0.245"/>
    <n v="8.8640000000000008"/>
    <n v="0.20699999999999999"/>
    <n v="0.216"/>
    <n v="15.351000000000001"/>
    <n v="2.766"/>
    <n v="62.465000000000003"/>
    <n v="11.253"/>
    <n v="0.26200000000000001"/>
    <n v="70.094999999999999"/>
    <n v="3721.038"/>
    <n v="4910.3900000000003"/>
    <n v="1761.0409999999999"/>
    <n v="16.327000000000002"/>
    <n v="203.06"/>
    <n v="1190.837"/>
    <n v="1659.181"/>
    <n v="11.335000000000001"/>
    <n v="41063.633000000002"/>
    <n v="0.95699999999999996"/>
    <n v="0.35299999999999998"/>
    <n v="6.4000000000000001E-2"/>
    <n v="10.569000000000001"/>
    <n v="1.9039999999999999"/>
    <n v="11.378"/>
    <n v="11.375"/>
    <n v="6.6680000000000001"/>
    <n v="1.2010000000000001"/>
    <n v="9.0500000000000007"/>
    <n v="1.63"/>
    <n v="4.9800000000000004"/>
    <n v="0.89700000000000002"/>
    <n v="21.945"/>
    <n v="3.9540000000000002"/>
    <n v="5.6000000000000001E-2"/>
    <n v="0.313"/>
    <n v="227.93799999999999"/>
    <n v="5.3999999999999999E-2"/>
    <n v="0.14699999999999999"/>
    <n v="0.14599999999999999"/>
    <n v="0.11"/>
    <n v="0.246"/>
    <n v="0.27700000000000002"/>
    <n v="0.24199999999999999"/>
    <n v="0.27400000000000002"/>
    <n v="0.11600000000000001"/>
    <n v="0.115"/>
    <n v="0.17199999999999999"/>
    <n v="0.34899999999999998"/>
    <n v="0.17599999999999999"/>
    <n v="9.1999999999999998E-2"/>
    <n v="0.17100000000000001"/>
    <n v="0.13800000000000001"/>
    <n v="0.193"/>
    <n v="0.127"/>
    <n v="0.19600000000000001"/>
    <x v="5"/>
    <x v="5"/>
    <x v="8"/>
    <x v="2"/>
    <n v="63.14"/>
    <n v="63.16"/>
    <n v="13.262"/>
    <n v="26.952999999999999"/>
  </r>
  <r>
    <x v="6"/>
    <x v="11"/>
    <s v="DNK"/>
    <n v="5576016"/>
    <n v="265000000000"/>
    <n v="0.86199999999999999"/>
    <n v="0.155"/>
    <x v="142"/>
    <n v="-4.9560000000000004"/>
    <n v="-10.071999999999999"/>
    <x v="141"/>
    <n v="-10.708"/>
    <n v="-19.164999999999999"/>
    <n v="8.1"/>
    <n v="0.186"/>
    <n v="0.21099999999999999"/>
    <n v="7.9349999999999996"/>
    <n v="0.182"/>
    <n v="0.20699999999999999"/>
    <n v="12.914999999999999"/>
    <n v="2.3159999999999998"/>
    <n v="59.878"/>
    <n v="10.738"/>
    <n v="0.247"/>
    <n v="70.956999999999994"/>
    <n v="3765.2860000000001"/>
    <n v="4955.5540000000001"/>
    <n v="1773.9559999999999"/>
    <n v="16.579000000000001"/>
    <n v="212.04300000000001"/>
    <n v="1191.7529999999999"/>
    <n v="1680.096"/>
    <n v="11.656000000000001"/>
    <n v="38406.093999999997"/>
    <n v="0.88200000000000001"/>
    <n v="0.252"/>
    <n v="4.4999999999999998E-2"/>
    <n v="8.9830000000000005"/>
    <n v="1.611"/>
    <n v="10.355"/>
    <n v="10.005000000000001"/>
    <n v="0.91600000000000004"/>
    <n v="0.16400000000000001"/>
    <n v="8.73"/>
    <n v="1.5660000000000001"/>
    <n v="4.97"/>
    <n v="0.89100000000000001"/>
    <n v="20.914999999999999"/>
    <n v="3.7509999999999999"/>
    <n v="5.8000000000000003E-2"/>
    <n v="0.32100000000000001"/>
    <n v="214.15299999999999"/>
    <n v="6.4000000000000001E-2"/>
    <n v="0.128"/>
    <n v="0.114"/>
    <n v="8.7999999999999995E-2"/>
    <n v="0.23799999999999999"/>
    <n v="0.27300000000000002"/>
    <n v="0.23899999999999999"/>
    <n v="0.27"/>
    <n v="0.115"/>
    <n v="0.11600000000000001"/>
    <n v="0.17100000000000001"/>
    <n v="0.34499999999999997"/>
    <n v="0.17399999999999999"/>
    <n v="6.8000000000000005E-2"/>
    <n v="0.14099999999999999"/>
    <n v="1.7999999999999999E-2"/>
    <n v="0.184"/>
    <n v="0.11700000000000001"/>
    <n v="0.19400000000000001"/>
    <x v="5"/>
    <x v="5"/>
    <x v="8"/>
    <x v="2"/>
    <n v="55.79"/>
    <n v="57.74"/>
    <n v="15.63"/>
    <n v="35.323"/>
  </r>
  <r>
    <x v="6"/>
    <x v="12"/>
    <s v="DNK"/>
    <n v="5600955"/>
    <n v="275000000000"/>
    <n v="0.871"/>
    <n v="0.156"/>
    <x v="143"/>
    <n v="-4.3769999999999998"/>
    <n v="-9.8919999999999995"/>
    <x v="142"/>
    <n v="-3.718"/>
    <n v="-8.2309999999999999"/>
    <n v="7.4"/>
    <n v="0.17"/>
    <n v="0.20799999999999999"/>
    <n v="7.1189999999999998"/>
    <n v="0.16400000000000001"/>
    <n v="0.2"/>
    <n v="10.077999999999999"/>
    <n v="1.7989999999999999"/>
    <n v="52.890999999999998"/>
    <n v="9.4429999999999996"/>
    <n v="0.217"/>
    <n v="71.828000000000003"/>
    <n v="3805.1559999999999"/>
    <n v="4997"/>
    <n v="1784.0340000000001"/>
    <n v="16.795999999999999"/>
    <n v="220.45699999999999"/>
    <n v="1193.328"/>
    <n v="1700.049"/>
    <n v="11.994"/>
    <n v="35563.972999999998"/>
    <n v="0.81899999999999995"/>
    <n v="0.217"/>
    <n v="3.9E-2"/>
    <n v="8.4139999999999997"/>
    <n v="1.502"/>
    <n v="9.4"/>
    <n v="9.0519999999999996"/>
    <n v="1.5760000000000001"/>
    <n v="0.28100000000000003"/>
    <n v="8.56"/>
    <n v="1.528"/>
    <n v="5"/>
    <n v="0.89300000000000002"/>
    <n v="19.952000000000002"/>
    <n v="3.5619999999999998"/>
    <n v="0.06"/>
    <n v="0.33800000000000002"/>
    <n v="199.19200000000001"/>
    <n v="6.3E-2"/>
    <n v="0.114"/>
    <n v="0.104"/>
    <n v="6.8000000000000005E-2"/>
    <n v="0.23"/>
    <n v="0.26900000000000002"/>
    <n v="0.23699999999999999"/>
    <n v="0.26600000000000001"/>
    <n v="0.113"/>
    <n v="0.11600000000000001"/>
    <n v="0.17"/>
    <n v="0.34100000000000003"/>
    <n v="0.17199999999999999"/>
    <n v="5.7000000000000002E-2"/>
    <n v="0.129"/>
    <n v="3.3000000000000002E-2"/>
    <n v="0.17299999999999999"/>
    <n v="0.122"/>
    <n v="0.192"/>
    <x v="5"/>
    <x v="5"/>
    <x v="8"/>
    <x v="2"/>
    <n v="50.7"/>
    <n v="52.65"/>
    <n v="13.02"/>
    <n v="32.654000000000003"/>
  </r>
  <r>
    <x v="6"/>
    <x v="13"/>
    <s v="DNK"/>
    <n v="5625393"/>
    <n v="285000000000"/>
    <n v="0.86699999999999999"/>
    <n v="0.154"/>
    <x v="144"/>
    <n v="1.9019999999999999"/>
    <n v="4.7709999999999999"/>
    <x v="143"/>
    <n v="3.9169999999999998"/>
    <n v="9.4510000000000005"/>
    <n v="8.0640000000000001"/>
    <n v="0.185"/>
    <n v="0.218"/>
    <n v="7.4260000000000002"/>
    <n v="0.17"/>
    <n v="0.20100000000000001"/>
    <n v="12.755000000000001"/>
    <n v="2.2669999999999999"/>
    <n v="52.356999999999999"/>
    <n v="9.3070000000000004"/>
    <n v="0.21299999999999999"/>
    <n v="72.694999999999993"/>
    <n v="3846.93"/>
    <n v="5042.3639999999996"/>
    <n v="1796.789"/>
    <n v="17.039000000000001"/>
    <n v="228.39599999999999"/>
    <n v="1196.9190000000001"/>
    <n v="1719.623"/>
    <n v="12.388"/>
    <n v="36936.711000000003"/>
    <n v="0.84599999999999997"/>
    <n v="0.24399999999999999"/>
    <n v="4.2999999999999997E-2"/>
    <n v="7.94"/>
    <n v="1.411"/>
    <n v="9.6140000000000008"/>
    <n v="9.2650000000000006"/>
    <n v="3.5910000000000002"/>
    <n v="0.63800000000000001"/>
    <n v="8.35"/>
    <n v="1.484"/>
    <n v="4.91"/>
    <n v="0.873"/>
    <n v="19.574000000000002"/>
    <n v="3.48"/>
    <n v="7.0000000000000007E-2"/>
    <n v="0.39400000000000002"/>
    <n v="207.78399999999999"/>
    <n v="0.06"/>
    <n v="0.11799999999999999"/>
    <n v="0.114"/>
    <n v="8.5000000000000006E-2"/>
    <n v="0.223"/>
    <n v="0.26600000000000001"/>
    <n v="0.23499999999999999"/>
    <n v="0.26200000000000001"/>
    <n v="0.112"/>
    <n v="0.11700000000000001"/>
    <n v="0.16900000000000001"/>
    <n v="0.33700000000000002"/>
    <n v="0.17"/>
    <n v="6.3E-2"/>
    <n v="0.121"/>
    <n v="7.8E-2"/>
    <n v="0.16800000000000001"/>
    <n v="0.13400000000000001"/>
    <n v="0.19"/>
    <x v="5"/>
    <x v="5"/>
    <x v="8"/>
    <x v="2"/>
    <n v="52.12"/>
    <n v="54.08"/>
    <n v="10.584"/>
    <n v="25.337"/>
  </r>
  <r>
    <x v="6"/>
    <x v="14"/>
    <s v="DNK"/>
    <n v="5650654"/>
    <n v="295000000000"/>
    <n v="0.88700000000000001"/>
    <n v="0.157"/>
    <x v="145"/>
    <n v="-4.1950000000000003"/>
    <n v="-10.042999999999999"/>
    <x v="144"/>
    <n v="-7.1260000000000003"/>
    <n v="-15.71"/>
    <n v="6.7670000000000003"/>
    <n v="0.153"/>
    <n v="0.191"/>
    <n v="6.65"/>
    <n v="0.151"/>
    <n v="0.188"/>
    <n v="10.143000000000001"/>
    <n v="1.7949999999999999"/>
    <n v="51.045000000000002"/>
    <n v="9.0329999999999995"/>
    <n v="0.20399999999999999"/>
    <n v="73.581999999999994"/>
    <n v="3884.5070000000001"/>
    <n v="5080.6019999999999"/>
    <n v="1806.932"/>
    <n v="17.29"/>
    <n v="235.21299999999999"/>
    <n v="1197.578"/>
    <n v="1738.7080000000001"/>
    <n v="12.782999999999999"/>
    <n v="35394.480000000003"/>
    <n v="0.80100000000000005"/>
    <n v="0.25"/>
    <n v="4.3999999999999997E-2"/>
    <n v="6.8159999999999998"/>
    <n v="1.206"/>
    <n v="8.8290000000000006"/>
    <n v="8.484"/>
    <n v="0.66"/>
    <n v="0.11700000000000001"/>
    <n v="8.1999999999999993"/>
    <n v="1.4510000000000001"/>
    <n v="5.09"/>
    <n v="0.90100000000000002"/>
    <n v="19.085000000000001"/>
    <n v="3.3769999999999998"/>
    <n v="7.0000000000000007E-2"/>
    <n v="0.39600000000000002"/>
    <n v="200.00200000000001"/>
    <n v="5.8999999999999997E-2"/>
    <n v="0.106"/>
    <n v="9.4E-2"/>
    <n v="6.7000000000000004E-2"/>
    <n v="0.216"/>
    <n v="0.26200000000000001"/>
    <n v="0.23200000000000001"/>
    <n v="0.25700000000000001"/>
    <n v="0.111"/>
    <n v="0.11600000000000001"/>
    <n v="0.16800000000000001"/>
    <n v="0.33300000000000002"/>
    <n v="0.16900000000000001"/>
    <n v="6.5000000000000002E-2"/>
    <n v="0.10199999999999999"/>
    <n v="1.2999999999999999E-2"/>
    <n v="0.16300000000000001"/>
    <n v="0.13"/>
    <n v="0.189"/>
    <x v="5"/>
    <x v="5"/>
    <x v="8"/>
    <x v="2"/>
    <n v="47.94"/>
    <n v="49.89"/>
    <n v="13.467000000000001"/>
    <n v="35.838000000000001"/>
  </r>
  <r>
    <x v="6"/>
    <x v="15"/>
    <s v="DNK"/>
    <n v="5677795"/>
    <n v="305000000000"/>
    <n v="0.93200000000000005"/>
    <n v="0.16400000000000001"/>
    <x v="146"/>
    <n v="-2.35"/>
    <n v="-6.2530000000000001"/>
    <x v="145"/>
    <n v="-2.02"/>
    <n v="-5.2830000000000004"/>
    <n v="6.3789999999999996"/>
    <n v="0.14299999999999999"/>
    <n v="0.186"/>
    <n v="6.2050000000000001"/>
    <n v="0.13900000000000001"/>
    <n v="0.18099999999999999"/>
    <n v="7.242"/>
    <n v="1.276"/>
    <n v="49.223999999999997"/>
    <n v="8.67"/>
    <n v="0.19400000000000001"/>
    <n v="74.513999999999996"/>
    <n v="3919.7350000000001"/>
    <n v="5116.8190000000004"/>
    <n v="1814.174"/>
    <n v="17.536999999999999"/>
    <n v="242.124"/>
    <n v="1198.568"/>
    <n v="1758.29"/>
    <n v="13.097"/>
    <n v="34312.847999999998"/>
    <n v="0.76800000000000002"/>
    <n v="0.247"/>
    <n v="4.3999999999999997E-2"/>
    <n v="6.9109999999999996"/>
    <n v="1.2170000000000001"/>
    <n v="8.4329999999999998"/>
    <n v="8.0890000000000004"/>
    <n v="0.98899999999999999"/>
    <n v="0.17399999999999999"/>
    <n v="8.1999999999999993"/>
    <n v="1.444"/>
    <n v="5.26"/>
    <n v="0.92600000000000005"/>
    <n v="19.582000000000001"/>
    <n v="3.4489999999999998"/>
    <n v="5.5E-2"/>
    <n v="0.313"/>
    <n v="194.821"/>
    <n v="6.4000000000000001E-2"/>
    <n v="9.9000000000000005E-2"/>
    <n v="8.7999999999999995E-2"/>
    <n v="4.9000000000000002E-2"/>
    <n v="0.20899999999999999"/>
    <n v="0.25800000000000001"/>
    <n v="0.22900000000000001"/>
    <n v="0.253"/>
    <n v="0.11"/>
    <n v="0.11600000000000001"/>
    <n v="0.16700000000000001"/>
    <n v="0.33"/>
    <n v="0.16600000000000001"/>
    <n v="6.4000000000000001E-2"/>
    <n v="0.10199999999999999"/>
    <n v="1.7999999999999999E-2"/>
    <n v="0.16400000000000001"/>
    <n v="0.10299999999999999"/>
    <n v="0.187"/>
    <x v="5"/>
    <x v="5"/>
    <x v="8"/>
    <x v="2"/>
    <n v="45.93"/>
    <n v="47.88"/>
    <n v="13.996"/>
    <n v="39.729999999999997"/>
  </r>
  <r>
    <x v="6"/>
    <x v="16"/>
    <s v="DNK"/>
    <n v="5706856"/>
    <n v="310000000000"/>
    <n v="1.095"/>
    <n v="0.192"/>
    <x v="147"/>
    <n v="1.8049999999999999"/>
    <n v="5.125"/>
    <x v="146"/>
    <n v="2.0249999999999999"/>
    <n v="5.5919999999999996"/>
    <n v="6.7009999999999996"/>
    <n v="0.14899999999999999"/>
    <n v="0.193"/>
    <n v="6.4889999999999999"/>
    <n v="0.14399999999999999"/>
    <n v="0.187"/>
    <n v="8.4130000000000003"/>
    <n v="1.474"/>
    <n v="49.639000000000003"/>
    <n v="8.6980000000000004"/>
    <n v="0.193"/>
    <n v="75.608999999999995"/>
    <n v="3956.7689999999998"/>
    <n v="5155.0609999999997"/>
    <n v="1822.587"/>
    <n v="17.809999999999999"/>
    <n v="249.13900000000001"/>
    <n v="1199.777"/>
    <n v="1778.153"/>
    <n v="13.471"/>
    <n v="34666.891000000003"/>
    <n v="0.77"/>
    <n v="0.27300000000000002"/>
    <n v="4.8000000000000001E-2"/>
    <n v="7.0149999999999997"/>
    <n v="1.2290000000000001"/>
    <n v="8.66"/>
    <n v="8.81"/>
    <n v="1.2090000000000001"/>
    <n v="0.21199999999999999"/>
    <n v="8.15"/>
    <n v="1.4279999999999999"/>
    <n v="5.24"/>
    <n v="0.91800000000000004"/>
    <n v="19.863"/>
    <n v="3.48"/>
    <n v="6.6000000000000003E-2"/>
    <n v="0.374"/>
    <n v="197.839"/>
    <n v="7.3999999999999996E-2"/>
    <n v="0.104"/>
    <n v="9.5000000000000001E-2"/>
    <n v="5.8999999999999997E-2"/>
    <n v="0.20399999999999999"/>
    <n v="0.255"/>
    <n v="0.22700000000000001"/>
    <n v="0.249"/>
    <n v="0.109"/>
    <n v="0.115"/>
    <n v="0.16600000000000001"/>
    <n v="0.32600000000000001"/>
    <n v="0.16500000000000001"/>
    <n v="7.1999999999999995E-2"/>
    <n v="0.10100000000000001"/>
    <n v="2.7E-2"/>
    <n v="0.16500000000000001"/>
    <n v="0.125"/>
    <n v="0.185"/>
    <x v="5"/>
    <x v="5"/>
    <x v="8"/>
    <x v="2"/>
    <n v="50.28"/>
    <n v="49.42"/>
    <n v="12.605"/>
    <n v="34.037999999999997"/>
  </r>
  <r>
    <x v="6"/>
    <x v="17"/>
    <s v="DNK"/>
    <n v="5737286"/>
    <n v="320000000000"/>
    <n v="1.194"/>
    <n v="0.20799999999999999"/>
    <x v="148"/>
    <n v="-2.2530000000000001"/>
    <n v="-6.0839999999999996"/>
    <x v="147"/>
    <n v="-2.5830000000000002"/>
    <n v="-6.7539999999999996"/>
    <n v="6.2149999999999999"/>
    <n v="0.13600000000000001"/>
    <n v="0.17899999999999999"/>
    <n v="6.0620000000000003"/>
    <n v="0.13300000000000001"/>
    <n v="0.17499999999999999"/>
    <n v="6.2530000000000001"/>
    <n v="1.0900000000000001"/>
    <n v="49.322000000000003"/>
    <n v="8.5969999999999995"/>
    <n v="0.188"/>
    <n v="76.802999999999997"/>
    <n v="3991.549"/>
    <n v="5190.7209999999995"/>
    <n v="1828.84"/>
    <n v="18.050999999999998"/>
    <n v="255.821"/>
    <n v="1200.6559999999999"/>
    <n v="1798.182"/>
    <n v="13.851000000000001"/>
    <n v="34656.133000000002"/>
    <n v="0.75900000000000001"/>
    <n v="0.24099999999999999"/>
    <n v="4.2000000000000003E-2"/>
    <n v="6.6820000000000004"/>
    <n v="1.165"/>
    <n v="8.2110000000000003"/>
    <n v="8.3610000000000007"/>
    <n v="0.879"/>
    <n v="0.153"/>
    <n v="8.08"/>
    <n v="1.4079999999999999"/>
    <n v="5.25"/>
    <n v="0.91500000000000004"/>
    <n v="20.029"/>
    <n v="3.4910000000000001"/>
    <n v="6.6000000000000003E-2"/>
    <n v="0.38100000000000001"/>
    <n v="198.83199999999999"/>
    <n v="7.9000000000000001E-2"/>
    <n v="9.6000000000000002E-2"/>
    <n v="8.7999999999999995E-2"/>
    <n v="4.2999999999999997E-2"/>
    <n v="0.19900000000000001"/>
    <n v="0.251"/>
    <n v="0.22500000000000001"/>
    <n v="0.245"/>
    <n v="0.108"/>
    <n v="0.115"/>
    <n v="0.16500000000000001"/>
    <n v="0.32200000000000001"/>
    <n v="0.16300000000000001"/>
    <n v="6.2E-2"/>
    <n v="9.4E-2"/>
    <n v="0.02"/>
    <n v="0.16400000000000001"/>
    <n v="0.126"/>
    <n v="0.183"/>
    <x v="5"/>
    <x v="5"/>
    <x v="8"/>
    <x v="2"/>
    <n v="47.97"/>
    <n v="47.11"/>
    <n v="14.542"/>
    <n v="41.811999999999998"/>
  </r>
  <r>
    <x v="6"/>
    <x v="18"/>
    <s v="DNK"/>
    <n v="5766689"/>
    <n v="330000000000"/>
    <n v="1.1599999999999999"/>
    <n v="0.20100000000000001"/>
    <x v="149"/>
    <n v="-5.5E-2"/>
    <n v="-0.159"/>
    <x v="148"/>
    <n v="-0.129"/>
    <n v="-0.36099999999999999"/>
    <n v="6.1609999999999996"/>
    <n v="0.13200000000000001"/>
    <n v="0.18099999999999999"/>
    <n v="6.0220000000000002"/>
    <n v="0.129"/>
    <n v="0.17699999999999999"/>
    <n v="6.3620000000000001"/>
    <n v="1.103"/>
    <n v="50.247"/>
    <n v="8.7129999999999992"/>
    <n v="0.187"/>
    <n v="77.962000000000003"/>
    <n v="4026.2739999999999"/>
    <n v="5226.2520000000004"/>
    <n v="1835.202"/>
    <n v="18.283999999999999"/>
    <n v="262.3"/>
    <n v="1201.462"/>
    <n v="1818.271"/>
    <n v="14.254"/>
    <n v="34042.258000000002"/>
    <n v="0.73199999999999998"/>
    <n v="0.23300000000000001"/>
    <n v="0.04"/>
    <n v="6.4790000000000001"/>
    <n v="1.123"/>
    <n v="8.077"/>
    <n v="8.2249999999999996"/>
    <n v="0.80600000000000005"/>
    <n v="0.14000000000000001"/>
    <n v="7.95"/>
    <n v="1.379"/>
    <n v="4.88"/>
    <n v="0.84599999999999997"/>
    <n v="20.09"/>
    <n v="3.484"/>
    <n v="7.0000000000000007E-2"/>
    <n v="0.40300000000000002"/>
    <n v="196.31100000000001"/>
    <n v="7.3999999999999996E-2"/>
    <n v="9.4E-2"/>
    <n v="8.6999999999999994E-2"/>
    <n v="4.2999999999999997E-2"/>
    <n v="0.19400000000000001"/>
    <n v="0.247"/>
    <n v="0.222"/>
    <n v="0.24099999999999999"/>
    <n v="0.106"/>
    <n v="0.114"/>
    <n v="0.16500000000000001"/>
    <n v="0.31900000000000001"/>
    <n v="0.16200000000000001"/>
    <n v="5.6000000000000001E-2"/>
    <n v="8.5999999999999993E-2"/>
    <n v="1.9E-2"/>
    <n v="0.16400000000000001"/>
    <n v="0.13300000000000001"/>
    <n v="0.18099999999999999"/>
    <x v="5"/>
    <x v="5"/>
    <x v="8"/>
    <x v="2"/>
    <n v="47.43"/>
    <n v="46.58"/>
    <n v="15.522"/>
    <n v="44.7"/>
  </r>
  <r>
    <x v="6"/>
    <x v="19"/>
    <s v="DNK"/>
    <n v="5795879"/>
    <n v="340000000000"/>
    <n v="1.129"/>
    <n v="0.19500000000000001"/>
    <x v="150"/>
    <n v="-3.77"/>
    <n v="-10.855"/>
    <x v="149"/>
    <n v="-3.77"/>
    <n v="-10.609"/>
    <n v="5.48"/>
    <n v="0.20547368421052631"/>
    <n v="0.16500000000000001"/>
    <n v="5.3410000000000002"/>
    <n v="0.20284210526315788"/>
    <n v="0.161"/>
    <n v="3.5880000000000001"/>
    <n v="0.61899999999999999"/>
    <n v="46.408000000000001"/>
    <n v="8.0069999999999997"/>
    <n v="0.25831578947368417"/>
    <n v="79.091999999999999"/>
    <n v="4057.2289999999998"/>
    <n v="5258.0140000000001"/>
    <n v="1838.79"/>
    <n v="18.478999999999999"/>
    <n v="268.31700000000001"/>
    <n v="1202.268"/>
    <n v="1837.97"/>
    <n v="14.582000000000001"/>
    <n v="33139.277000000002"/>
    <n v="0.93963157894736848"/>
    <n v="0.19500000000000001"/>
    <n v="3.4000000000000002E-2"/>
    <n v="6.0170000000000003"/>
    <n v="1.038"/>
    <n v="7.4539999999999997"/>
    <n v="7.6020000000000003"/>
    <n v="0.80600000000000005"/>
    <n v="0.13900000000000001"/>
    <n v="7.78"/>
    <n v="1.3420000000000001"/>
    <n v="5.17"/>
    <n v="0.89200000000000002"/>
    <n v="19.699000000000002"/>
    <n v="3.399"/>
    <n v="5.7000000000000002E-2"/>
    <n v="0.32800000000000001"/>
    <n v="192.071"/>
    <n v="7.0000000000000007E-2"/>
    <n v="8.3000000000000004E-2"/>
    <n v="7.5999999999999998E-2"/>
    <n v="2.4E-2"/>
    <n v="0.189"/>
    <n v="0.24399999999999999"/>
    <n v="0.22"/>
    <n v="0.23699999999999999"/>
    <n v="0.105"/>
    <n v="0.112"/>
    <n v="0.16400000000000001"/>
    <n v="0.316"/>
    <n v="0.16"/>
    <n v="4.3999999999999997E-2"/>
    <n v="7.9000000000000001E-2"/>
    <n v="1.7999999999999999E-2"/>
    <n v="0.16"/>
    <n v="0.107"/>
    <n v="0.17899999999999999"/>
    <x v="5"/>
    <x v="5"/>
    <x v="8"/>
    <x v="2"/>
    <n v="44.06"/>
    <n v="43.2"/>
    <n v="15.452999999999999"/>
    <n v="49.918999999999997"/>
  </r>
  <r>
    <x v="6"/>
    <x v="20"/>
    <s v="DNK"/>
    <n v="5825638"/>
    <n v="325000000000"/>
    <n v="1.2270000000000001"/>
    <n v="0.21099999999999999"/>
    <x v="151"/>
    <n v="-2.673"/>
    <n v="-8.6359999999999992"/>
    <x v="150"/>
    <n v="-2.71"/>
    <n v="-8.5329999999999995"/>
    <n v="4.9870000000000001"/>
    <n v="0.20547368421052631"/>
    <n v="0.17"/>
    <n v="4.8550000000000004"/>
    <n v="0.20284210526315788"/>
    <n v="0.16500000000000001"/>
    <n v="3.1429999999999998"/>
    <n v="0.53900000000000003"/>
    <n v="42.579000000000001"/>
    <n v="7.3090000000000002"/>
    <n v="0.25831578947368417"/>
    <n v="80.319000000000003"/>
    <n v="4085.511"/>
    <n v="5287.0649999999996"/>
    <n v="1841.933"/>
    <n v="18.605"/>
    <n v="273.10899999999998"/>
    <n v="1203.038"/>
    <n v="1856.5609999999999"/>
    <n v="14.984999999999999"/>
    <n v="29380.421999999999"/>
    <n v="0.93963157894736848"/>
    <n v="0.126"/>
    <n v="2.1999999999999999E-2"/>
    <n v="4.7919999999999998"/>
    <n v="0.82299999999999995"/>
    <n v="10.937749999999999"/>
    <n v="10.881999999999998"/>
    <n v="0.76900000000000002"/>
    <n v="0.13200000000000001"/>
    <n v="8.9864999999999995"/>
    <n v="1.62375"/>
    <n v="5.3964999999999996"/>
    <n v="0.97464999999999991"/>
    <n v="18.591000000000001"/>
    <n v="3.1909999999999998"/>
    <n v="6.9000000000000006E-2"/>
    <n v="0.40300000000000002"/>
    <n v="171.16"/>
    <n v="7.4999999999999997E-2"/>
    <n v="0.08"/>
    <n v="7.3999999999999996E-2"/>
    <n v="2.1999999999999999E-2"/>
    <n v="0.185"/>
    <n v="0.24"/>
    <n v="0.217"/>
    <n v="0.23300000000000001"/>
    <n v="0.10299999999999999"/>
    <n v="0.111"/>
    <n v="0.16300000000000001"/>
    <n v="0.313"/>
    <n v="0.16"/>
    <n v="3.1E-2"/>
    <n v="6.3E-2"/>
    <n v="1.9E-2"/>
    <n v="0.16600000000000001"/>
    <n v="0.13600000000000001"/>
    <n v="0.17699999999999999"/>
    <x v="5"/>
    <x v="5"/>
    <x v="8"/>
    <x v="2"/>
    <n v="60.102000000000011"/>
    <n v="60.411999999999992"/>
    <n v="14.297000000000001"/>
    <n v="50.552"/>
  </r>
  <r>
    <x v="6"/>
    <x v="21"/>
    <s v="DNK"/>
    <n v="5854246"/>
    <n v="345000000000"/>
    <n v="1.2270000000000001"/>
    <n v="0.21"/>
    <x v="152"/>
    <n v="1.2949999999999999"/>
    <n v="4.5789999999999997"/>
    <x v="151"/>
    <n v="1.3680000000000001"/>
    <n v="4.71"/>
    <n v="5.1959999999999997"/>
    <n v="0.20547368421052631"/>
    <n v="0.16200000000000001"/>
    <n v="5.0519999999999996"/>
    <n v="0.20284210526315788"/>
    <n v="0.157"/>
    <n v="4.3769999999999998"/>
    <n v="0.748"/>
    <n v="59.179904761904751"/>
    <n v="10.68657142857143"/>
    <n v="0.25831578947368417"/>
    <n v="81.546000000000006"/>
    <n v="4115.0879999999997"/>
    <n v="5317.4840000000004"/>
    <n v="1846.31"/>
    <n v="18.731000000000002"/>
    <n v="277.887"/>
    <n v="1203.8800000000001"/>
    <n v="1875.2270000000001"/>
    <n v="15.387"/>
    <n v="32148.651999999998"/>
    <n v="0.93963157894736848"/>
    <n v="0.126"/>
    <n v="2.1999999999999999E-2"/>
    <n v="4.7779999999999996"/>
    <n v="0.81599999999999995"/>
    <n v="10.937749999999999"/>
    <n v="10.881999999999998"/>
    <n v="0.84299999999999997"/>
    <n v="0.14399999999999999"/>
    <n v="8.9864999999999995"/>
    <n v="1.62375"/>
    <n v="5.3964999999999996"/>
    <n v="0.97464999999999991"/>
    <n v="18.666"/>
    <n v="3.1880000000000002"/>
    <n v="6.9000000000000006E-2"/>
    <n v="0.40300000000000002"/>
    <n v="188.20599999999999"/>
    <n v="7.2999999999999995E-2"/>
    <n v="0.08"/>
    <n v="7.3999999999999996E-2"/>
    <n v="2.9000000000000001E-2"/>
    <n v="0.18099999999999999"/>
    <n v="0.23699999999999999"/>
    <n v="0.215"/>
    <n v="0.23"/>
    <n v="0.10100000000000001"/>
    <n v="0.109"/>
    <n v="0.16200000000000001"/>
    <n v="0.31"/>
    <n v="0.159"/>
    <n v="0.03"/>
    <n v="0.06"/>
    <n v="2.1000000000000001E-2"/>
    <n v="0.158"/>
    <n v="0.13600000000000001"/>
    <n v="0.17499999999999999"/>
    <x v="5"/>
    <x v="5"/>
    <x v="8"/>
    <x v="2"/>
    <n v="60.102000000000011"/>
    <n v="60.411999999999992"/>
    <n v="13.417095238095239"/>
    <n v="31.247380952380954"/>
  </r>
  <r>
    <x v="7"/>
    <x v="0"/>
    <s v="EST"/>
    <n v="1396881"/>
    <n v="7340000000"/>
    <n v="0.374"/>
    <n v="0.26800000000000002"/>
    <x v="153"/>
    <n v="-0.45500000000000002"/>
    <n v="-2.851"/>
    <x v="152"/>
    <n v="-4.375"/>
    <n v="-36.578000000000003"/>
    <n v="5.431"/>
    <n v="0.33100000000000002"/>
    <n v="0.13700000000000001"/>
    <n v="11.096"/>
    <n v="0.67600000000000005"/>
    <n v="0.27900000000000003"/>
    <n v="10.849"/>
    <n v="7.766"/>
    <n v="20.312999999999999"/>
    <n v="14.542"/>
    <n v="0.88500000000000001"/>
    <n v="15.217000000000001"/>
    <n v="1292.077"/>
    <n v="1387.2670000000001"/>
    <n v="926.49699999999996"/>
    <n v="2.8410000000000002"/>
    <n v="46.631"/>
    <n v="179.64599999999999"/>
    <n v="300.27"/>
    <n v="0.622"/>
    <n v="39722.038999999997"/>
    <n v="2.4180000000000001"/>
    <n v="0"/>
    <n v="0"/>
    <n v="1.5029999999999999"/>
    <n v="1.0760000000000001"/>
    <n v="12.657"/>
    <n v="11.625999999999999"/>
    <n v="-7.9139999999999997"/>
    <n v="-5.6660000000000004"/>
    <n v="1.47"/>
    <n v="1.052"/>
    <n v="1.22"/>
    <n v="0.873"/>
    <n v="2.7290000000000001"/>
    <n v="1.954"/>
    <n v="3.3000000000000002E-2"/>
    <n v="4.5999999999999999E-2"/>
    <n v="55.487000000000002"/>
    <n v="5.1999999999999998E-2"/>
    <n v="6.0999999999999999E-2"/>
    <n v="2.5000000000000001E-2"/>
    <n v="0.11799999999999999"/>
    <n v="8.3000000000000004E-2"/>
    <n v="0.124"/>
    <n v="8.2000000000000003E-2"/>
    <n v="0.17599999999999999"/>
    <n v="2.7E-2"/>
    <n v="3.7999999999999999E-2"/>
    <n v="2.8000000000000001E-2"/>
    <n v="8.2000000000000003E-2"/>
    <n v="1.4999999999999999E-2"/>
    <n v="0"/>
    <n v="3.2000000000000001E-2"/>
    <n v="-0.155"/>
    <n v="2.5999999999999999E-2"/>
    <n v="2.1000000000000001E-2"/>
    <n v="7.8E-2"/>
    <x v="5"/>
    <x v="18"/>
    <x v="21"/>
    <x v="2"/>
    <n v="16.239999999999998"/>
    <n v="17.68"/>
    <n v="4.8129999999999997"/>
    <n v="31.050999999999998"/>
  </r>
  <r>
    <x v="7"/>
    <x v="1"/>
    <s v="EST"/>
    <n v="1388000"/>
    <n v="7770000000"/>
    <n v="0.38"/>
    <n v="0.27400000000000002"/>
    <x v="154"/>
    <n v="0.4"/>
    <n v="2.58"/>
    <x v="153"/>
    <n v="-1.835"/>
    <n v="-24.19"/>
    <n v="4.1429999999999998"/>
    <n v="0.24"/>
    <n v="9.9000000000000005E-2"/>
    <n v="11.456"/>
    <n v="0.66200000000000003"/>
    <n v="0.27500000000000002"/>
    <n v="10.679"/>
    <n v="7.694"/>
    <n v="18.952999999999999"/>
    <n v="13.654999999999999"/>
    <n v="0.79"/>
    <n v="15.596"/>
    <n v="1307.9780000000001"/>
    <n v="1393.018"/>
    <n v="937.17499999999995"/>
    <n v="2.8410000000000002"/>
    <n v="48.243000000000002"/>
    <n v="169.49700000000001"/>
    <n v="303.452"/>
    <n v="0.67100000000000004"/>
    <n v="41673.483999999997"/>
    <n v="2.4089999999999998"/>
    <n v="0"/>
    <n v="0"/>
    <n v="1.611"/>
    <n v="1.161"/>
    <n v="13.055"/>
    <n v="12.032"/>
    <n v="-10.148999999999999"/>
    <n v="-7.3120000000000003"/>
    <n v="1.45"/>
    <n v="1.0449999999999999"/>
    <n v="1.2"/>
    <n v="0.86499999999999999"/>
    <n v="3.1819999999999999"/>
    <n v="2.2919999999999998"/>
    <n v="3.5000000000000003E-2"/>
    <n v="4.9000000000000002E-2"/>
    <n v="57.843000000000004"/>
    <n v="0.05"/>
    <n v="6.2E-2"/>
    <n v="1.9E-2"/>
    <n v="0.115"/>
    <n v="8.1000000000000003E-2"/>
    <n v="0.122"/>
    <n v="8.1000000000000003E-2"/>
    <n v="0.17499999999999999"/>
    <n v="2.5999999999999999E-2"/>
    <n v="3.7999999999999999E-2"/>
    <n v="2.5999999999999999E-2"/>
    <n v="8.1000000000000003E-2"/>
    <n v="1.6E-2"/>
    <n v="0"/>
    <n v="3.4000000000000002E-2"/>
    <n v="-0.214"/>
    <n v="3.1E-2"/>
    <n v="2.3E-2"/>
    <n v="7.6999999999999999E-2"/>
    <x v="5"/>
    <x v="18"/>
    <x v="21"/>
    <x v="2"/>
    <n v="16.7"/>
    <n v="18.12"/>
    <n v="3.0529999999999999"/>
    <n v="19.199000000000002"/>
  </r>
  <r>
    <x v="7"/>
    <x v="2"/>
    <s v="EST"/>
    <n v="1379241"/>
    <n v="8240000000"/>
    <n v="0.35599999999999998"/>
    <n v="0.25800000000000001"/>
    <x v="155"/>
    <n v="-0.51700000000000002"/>
    <n v="-3.2530000000000001"/>
    <x v="154"/>
    <n v="4.9420000000000002"/>
    <n v="85.935000000000002"/>
    <n v="7.7530000000000001"/>
    <n v="0.42699999999999999"/>
    <n v="0.186"/>
    <n v="11.153"/>
    <n v="0.61399999999999999"/>
    <n v="0.26700000000000002"/>
    <n v="10.381"/>
    <n v="7.5270000000000001"/>
    <n v="19.823"/>
    <n v="14.372"/>
    <n v="0.79100000000000004"/>
    <n v="15.952999999999999"/>
    <n v="1323.3610000000001"/>
    <n v="1403.712"/>
    <n v="947.55700000000002"/>
    <n v="2.8410000000000002"/>
    <n v="49.601999999999997"/>
    <n v="164.80699999999999"/>
    <n v="306.68400000000003"/>
    <n v="0.72399999999999998"/>
    <n v="41766.358999999997"/>
    <n v="2.2989999999999999"/>
    <n v="0"/>
    <n v="0"/>
    <n v="1.36"/>
    <n v="0.98599999999999999"/>
    <n v="12.819000000000001"/>
    <n v="11.811"/>
    <n v="-4.6900000000000004"/>
    <n v="-3.4"/>
    <n v="1.44"/>
    <n v="1.044"/>
    <n v="1.19"/>
    <n v="0.86299999999999999"/>
    <n v="3.2320000000000002"/>
    <n v="2.343"/>
    <n v="3.9E-2"/>
    <n v="5.3999999999999999E-2"/>
    <n v="57.606000000000002"/>
    <n v="4.4999999999999998E-2"/>
    <n v="5.8999999999999997E-2"/>
    <n v="3.4000000000000002E-2"/>
    <n v="0.107"/>
    <n v="0.08"/>
    <n v="0.121"/>
    <n v="0.08"/>
    <n v="0.17399999999999999"/>
    <n v="2.5000000000000001E-2"/>
    <n v="3.7999999999999999E-2"/>
    <n v="2.5000000000000001E-2"/>
    <n v="7.9000000000000001E-2"/>
    <n v="1.6E-2"/>
    <n v="0"/>
    <n v="2.8000000000000001E-2"/>
    <n v="-9.0999999999999998E-2"/>
    <n v="3.1E-2"/>
    <n v="2.5000000000000001E-2"/>
    <n v="7.5999999999999998E-2"/>
    <x v="5"/>
    <x v="18"/>
    <x v="21"/>
    <x v="2"/>
    <n v="16.29"/>
    <n v="17.68"/>
    <n v="4.4400000000000004"/>
    <n v="28.861000000000001"/>
  </r>
  <r>
    <x v="7"/>
    <x v="3"/>
    <s v="EST"/>
    <n v="1370663"/>
    <n v="8800000000"/>
    <n v="0.33500000000000002"/>
    <n v="0.245"/>
    <x v="156"/>
    <n v="1.8959999999999999"/>
    <n v="12.324"/>
    <x v="155"/>
    <n v="-1.6950000000000001"/>
    <n v="-15.85"/>
    <n v="6.5650000000000004"/>
    <n v="0.34"/>
    <n v="0.14299999999999999"/>
    <n v="12.606"/>
    <n v="0.65200000000000002"/>
    <n v="0.27500000000000002"/>
    <n v="12.167999999999999"/>
    <n v="8.8780000000000001"/>
    <n v="20.706"/>
    <n v="15.106"/>
    <n v="0.78200000000000003"/>
    <n v="16.288"/>
    <n v="1340.64"/>
    <n v="1412.71"/>
    <n v="959.72500000000002"/>
    <n v="2.8410000000000002"/>
    <n v="51.149000000000001"/>
    <n v="156.52600000000001"/>
    <n v="309.858"/>
    <n v="0.77900000000000003"/>
    <n v="45834.828000000001"/>
    <n v="2.3719999999999999"/>
    <n v="0"/>
    <n v="0"/>
    <n v="1.5469999999999999"/>
    <n v="1.129"/>
    <n v="14.351000000000001"/>
    <n v="13.337"/>
    <n v="-8.2810000000000006"/>
    <n v="-6.0410000000000004"/>
    <n v="1.4"/>
    <n v="1.0209999999999999"/>
    <n v="1.23"/>
    <n v="0.89700000000000002"/>
    <n v="3.1739999999999999"/>
    <n v="2.3159999999999998"/>
    <n v="0.04"/>
    <n v="5.3999999999999999E-2"/>
    <n v="62.823999999999998"/>
    <n v="3.9E-2"/>
    <n v="6.2E-2"/>
    <n v="2.7E-2"/>
    <n v="0.11600000000000001"/>
    <n v="7.8E-2"/>
    <n v="0.11899999999999999"/>
    <n v="7.9000000000000001E-2"/>
    <n v="0.17299999999999999"/>
    <n v="2.5000000000000001E-2"/>
    <n v="3.6999999999999998E-2"/>
    <n v="2.4E-2"/>
    <n v="7.8E-2"/>
    <n v="1.7000000000000001E-2"/>
    <n v="0"/>
    <n v="0.03"/>
    <n v="-0.14599999999999999"/>
    <n v="0.03"/>
    <n v="2.5000000000000001E-2"/>
    <n v="7.5999999999999998E-2"/>
    <x v="5"/>
    <x v="18"/>
    <x v="21"/>
    <x v="2"/>
    <n v="18.28"/>
    <n v="19.670000000000002"/>
    <n v="3.427"/>
    <n v="19.832999999999998"/>
  </r>
  <r>
    <x v="7"/>
    <x v="4"/>
    <s v="EST"/>
    <n v="1362489"/>
    <n v="9460000000"/>
    <n v="0.36499999999999999"/>
    <n v="0.26800000000000002"/>
    <x v="157"/>
    <n v="6.3E-2"/>
    <n v="0.36599999999999999"/>
    <x v="156"/>
    <n v="6.4749999999999996"/>
    <n v="71.960999999999999"/>
    <n v="11.356999999999999"/>
    <n v="0.55900000000000005"/>
    <n v="0.24099999999999999"/>
    <n v="12.728"/>
    <n v="0.626"/>
    <n v="0.27100000000000002"/>
    <n v="12.012"/>
    <n v="8.8160000000000007"/>
    <n v="20.826000000000001"/>
    <n v="15.285"/>
    <n v="0.752"/>
    <n v="16.652999999999999"/>
    <n v="1357.982"/>
    <n v="1428.184"/>
    <n v="971.73699999999997"/>
    <n v="2.8410000000000002"/>
    <n v="52.890999999999998"/>
    <n v="154.65700000000001"/>
    <n v="313.03199999999998"/>
    <n v="0.82899999999999996"/>
    <n v="47047.777000000002"/>
    <n v="2.3140000000000001"/>
    <n v="0"/>
    <n v="0"/>
    <n v="1.742"/>
    <n v="1.278"/>
    <n v="14.54"/>
    <n v="13.534000000000001"/>
    <n v="-1.869"/>
    <n v="-1.371"/>
    <n v="1.41"/>
    <n v="1.0349999999999999"/>
    <n v="1.25"/>
    <n v="0.91700000000000004"/>
    <n v="3.1739999999999999"/>
    <n v="2.3290000000000002"/>
    <n v="3.6999999999999998E-2"/>
    <n v="0.05"/>
    <n v="64.102000000000004"/>
    <n v="0.04"/>
    <n v="6.0999999999999999E-2"/>
    <n v="4.5999999999999999E-2"/>
    <n v="0.11"/>
    <n v="7.6999999999999999E-2"/>
    <n v="0.11799999999999999"/>
    <n v="7.9000000000000001E-2"/>
    <n v="0.17199999999999999"/>
    <n v="2.4E-2"/>
    <n v="3.6999999999999998E-2"/>
    <n v="2.3E-2"/>
    <n v="7.6999999999999999E-2"/>
    <n v="1.7000000000000001E-2"/>
    <n v="0"/>
    <n v="3.3000000000000002E-2"/>
    <n v="-3.5000000000000003E-2"/>
    <n v="2.9000000000000001E-2"/>
    <n v="2.1999999999999999E-2"/>
    <n v="7.4999999999999997E-2"/>
    <x v="5"/>
    <x v="18"/>
    <x v="21"/>
    <x v="2"/>
    <n v="18.440000000000001"/>
    <n v="19.809999999999999"/>
    <n v="3.484"/>
    <n v="20.087"/>
  </r>
  <r>
    <x v="7"/>
    <x v="5"/>
    <s v="EST"/>
    <n v="1354665"/>
    <n v="10200000000"/>
    <n v="0.373"/>
    <n v="0.27500000000000002"/>
    <x v="158"/>
    <n v="-0.23300000000000001"/>
    <n v="-1.341"/>
    <x v="157"/>
    <n v="-2.9809999999999999"/>
    <n v="-19.262"/>
    <n v="9.2219999999999995"/>
    <n v="0.41899999999999998"/>
    <n v="0.19400000000000001"/>
    <n v="12.63"/>
    <n v="0.57399999999999995"/>
    <n v="0.26500000000000001"/>
    <n v="11.743"/>
    <n v="8.6690000000000005"/>
    <n v="19.353000000000002"/>
    <n v="14.286"/>
    <n v="0.64900000000000002"/>
    <n v="17.026"/>
    <n v="1375.0920000000001"/>
    <n v="1440.6769999999999"/>
    <n v="983.48"/>
    <n v="2.8410000000000002"/>
    <n v="54.631999999999998"/>
    <n v="150.041"/>
    <n v="316.23599999999999"/>
    <n v="0.877"/>
    <n v="47588.281000000003"/>
    <n v="2.1619999999999999"/>
    <n v="0"/>
    <n v="0"/>
    <n v="1.7410000000000001"/>
    <n v="1.2849999999999999"/>
    <n v="14.727"/>
    <n v="13.723000000000001"/>
    <n v="-4.617"/>
    <n v="-3.4079999999999999"/>
    <n v="1.35"/>
    <n v="0.997"/>
    <n v="1.23"/>
    <n v="0.90800000000000003"/>
    <n v="3.2050000000000001"/>
    <n v="2.3660000000000001"/>
    <n v="3.5000000000000003E-2"/>
    <n v="4.8000000000000001E-2"/>
    <n v="64.465999999999994"/>
    <n v="3.9E-2"/>
    <n v="5.8000000000000003E-2"/>
    <n v="3.5999999999999997E-2"/>
    <n v="0.10199999999999999"/>
    <n v="7.4999999999999997E-2"/>
    <n v="0.11600000000000001"/>
    <n v="7.8E-2"/>
    <n v="0.17"/>
    <n v="2.3E-2"/>
    <n v="3.6999999999999998E-2"/>
    <n v="2.1999999999999999E-2"/>
    <n v="7.4999999999999997E-2"/>
    <n v="1.7000000000000001E-2"/>
    <n v="0"/>
    <n v="3.2000000000000001E-2"/>
    <n v="-9.8000000000000004E-2"/>
    <n v="2.9000000000000001E-2"/>
    <n v="0.02"/>
    <n v="7.3999999999999996E-2"/>
    <x v="5"/>
    <x v="18"/>
    <x v="21"/>
    <x v="2"/>
    <n v="18.59"/>
    <n v="19.95"/>
    <n v="2.2429999999999999"/>
    <n v="13.11"/>
  </r>
  <r>
    <x v="7"/>
    <x v="6"/>
    <s v="EST"/>
    <n v="1346711"/>
    <n v="11100000000"/>
    <n v="0.41399999999999998"/>
    <n v="0.307"/>
    <x v="159"/>
    <n v="-0.65500000000000003"/>
    <n v="-3.831"/>
    <x v="158"/>
    <n v="-0.216"/>
    <n v="-1.7270000000000001"/>
    <n v="9.1170000000000009"/>
    <n v="0.38"/>
    <n v="0.193"/>
    <n v="12.218"/>
    <n v="0.50900000000000001"/>
    <n v="0.25800000000000001"/>
    <n v="11.044"/>
    <n v="8.2010000000000005"/>
    <n v="21.193000000000001"/>
    <n v="15.737"/>
    <n v="0.65500000000000003"/>
    <n v="17.439"/>
    <n v="1391.546"/>
    <n v="1452.954"/>
    <n v="994.524"/>
    <n v="2.8410000000000002"/>
    <n v="56.360999999999997"/>
    <n v="145.864"/>
    <n v="319.452"/>
    <n v="0.93"/>
    <n v="47286.48"/>
    <n v="1.9690000000000001"/>
    <n v="0"/>
    <n v="0"/>
    <n v="1.7290000000000001"/>
    <n v="1.284"/>
    <n v="13.901"/>
    <n v="12.898"/>
    <n v="-4.1769999999999996"/>
    <n v="-3.1019999999999999"/>
    <n v="1.34"/>
    <n v="0.995"/>
    <n v="1.23"/>
    <n v="0.91300000000000003"/>
    <n v="3.2149999999999999"/>
    <n v="2.387"/>
    <n v="3.9E-2"/>
    <n v="5.2999999999999999E-2"/>
    <n v="63.680999999999997"/>
    <n v="3.9E-2"/>
    <n v="5.3999999999999999E-2"/>
    <n v="3.4000000000000002E-2"/>
    <n v="9.0999999999999998E-2"/>
    <n v="7.2999999999999995E-2"/>
    <n v="0.115"/>
    <n v="7.6999999999999999E-2"/>
    <n v="0.16900000000000001"/>
    <n v="2.3E-2"/>
    <n v="3.6999999999999998E-2"/>
    <n v="2.1999999999999999E-2"/>
    <n v="7.3999999999999996E-2"/>
    <n v="1.7000000000000001E-2"/>
    <n v="0"/>
    <n v="3.1E-2"/>
    <n v="-8.2000000000000003E-2"/>
    <n v="2.9000000000000001E-2"/>
    <n v="2.1000000000000001E-2"/>
    <n v="7.2999999999999995E-2"/>
    <x v="5"/>
    <x v="18"/>
    <x v="21"/>
    <x v="2"/>
    <n v="17.37"/>
    <n v="18.72"/>
    <n v="4.7389999999999999"/>
    <n v="28.798999999999999"/>
  </r>
  <r>
    <x v="7"/>
    <x v="7"/>
    <s v="EST"/>
    <n v="1340576"/>
    <n v="12200000000"/>
    <n v="0.59699999999999998"/>
    <n v="0.44500000000000001"/>
    <x v="160"/>
    <n v="3.512"/>
    <n v="21.344000000000001"/>
    <x v="159"/>
    <n v="2.4860000000000002"/>
    <n v="20.25"/>
    <n v="11.013"/>
    <n v="0.43"/>
    <n v="0.2"/>
    <n v="14.894"/>
    <n v="0.58199999999999996"/>
    <n v="0.27100000000000002"/>
    <n v="14.257"/>
    <n v="10.635"/>
    <n v="21.251000000000001"/>
    <n v="15.852"/>
    <n v="0.62"/>
    <n v="18.036000000000001"/>
    <n v="1411.5129999999999"/>
    <n v="1467.7180000000001"/>
    <n v="1008.7809999999999"/>
    <n v="2.8410000000000002"/>
    <n v="58.097999999999999"/>
    <n v="140.661"/>
    <n v="322.774"/>
    <n v="0.98299999999999998"/>
    <n v="55017.597999999998"/>
    <n v="2.15"/>
    <n v="0"/>
    <n v="0"/>
    <n v="1.7370000000000001"/>
    <n v="1.296"/>
    <n v="16.984999999999999"/>
    <n v="15.986000000000001"/>
    <n v="-5.2030000000000003"/>
    <n v="-3.8809999999999998"/>
    <n v="1.33"/>
    <n v="0.99199999999999999"/>
    <n v="1.28"/>
    <n v="0.95499999999999996"/>
    <n v="3.3220000000000001"/>
    <n v="2.4780000000000002"/>
    <n v="0.04"/>
    <n v="5.2999999999999999E-2"/>
    <n v="73.754999999999995"/>
    <n v="5.2999999999999999E-2"/>
    <n v="6.3E-2"/>
    <n v="4.1000000000000002E-2"/>
    <n v="0.112"/>
    <n v="7.2999999999999995E-2"/>
    <n v="0.113"/>
    <n v="7.5999999999999998E-2"/>
    <n v="0.16800000000000001"/>
    <n v="2.1999999999999999E-2"/>
    <n v="3.6999999999999998E-2"/>
    <n v="2.1000000000000001E-2"/>
    <n v="7.2999999999999995E-2"/>
    <n v="1.7000000000000001E-2"/>
    <n v="0"/>
    <n v="3.1E-2"/>
    <n v="-0.11700000000000001"/>
    <n v="2.9000000000000001E-2"/>
    <n v="2.1000000000000001E-2"/>
    <n v="7.1999999999999995E-2"/>
    <x v="5"/>
    <x v="18"/>
    <x v="21"/>
    <x v="2"/>
    <n v="21.43"/>
    <n v="22.77"/>
    <n v="1.284"/>
    <n v="6.4329999999999998"/>
  </r>
  <r>
    <x v="7"/>
    <x v="8"/>
    <s v="EST"/>
    <n v="1337013"/>
    <n v="13400000000"/>
    <n v="0.60299999999999998"/>
    <n v="0.45100000000000001"/>
    <x v="161"/>
    <n v="-2.0760000000000001"/>
    <n v="-10.398"/>
    <x v="160"/>
    <n v="-0.94"/>
    <n v="-6.3689999999999998"/>
    <n v="10.339"/>
    <n v="0.433"/>
    <n v="0.20399999999999999"/>
    <n v="13.381"/>
    <n v="0.56000000000000005"/>
    <n v="0.26400000000000001"/>
    <n v="12.321999999999999"/>
    <n v="9.2159999999999993"/>
    <n v="17.536000000000001"/>
    <n v="13.116"/>
    <n v="0.54900000000000004"/>
    <n v="18.638999999999999"/>
    <n v="1429.403"/>
    <n v="1481.5409999999999"/>
    <n v="1021.103"/>
    <n v="2.8410000000000002"/>
    <n v="59.779000000000003"/>
    <n v="136.59399999999999"/>
    <n v="326.01100000000002"/>
    <n v="1.03"/>
    <n v="50750.434000000001"/>
    <n v="2.1259999999999999"/>
    <n v="0"/>
    <n v="0"/>
    <n v="1.6819999999999999"/>
    <n v="1.258"/>
    <n v="15.856"/>
    <n v="14.861000000000001"/>
    <n v="-4.0670000000000002"/>
    <n v="-3.0419999999999998"/>
    <n v="1.31"/>
    <n v="0.98"/>
    <n v="1.34"/>
    <n v="1.002"/>
    <n v="3.2370000000000001"/>
    <n v="2.4209999999999998"/>
    <n v="3.5000000000000003E-2"/>
    <n v="4.7E-2"/>
    <n v="67.853999999999999"/>
    <n v="5.2999999999999999E-2"/>
    <n v="5.6000000000000001E-2"/>
    <n v="3.7999999999999999E-2"/>
    <n v="9.2999999999999999E-2"/>
    <n v="7.1999999999999995E-2"/>
    <n v="0.112"/>
    <n v="7.5999999999999998E-2"/>
    <n v="0.16600000000000001"/>
    <n v="2.1000000000000001E-2"/>
    <n v="3.5999999999999997E-2"/>
    <n v="0.02"/>
    <n v="7.1999999999999995E-2"/>
    <n v="1.7000000000000001E-2"/>
    <n v="0"/>
    <n v="2.9000000000000001E-2"/>
    <n v="-8.7999999999999995E-2"/>
    <n v="2.9000000000000001E-2"/>
    <n v="1.7999999999999999E-2"/>
    <n v="7.1999999999999995E-2"/>
    <x v="5"/>
    <x v="18"/>
    <x v="21"/>
    <x v="2"/>
    <n v="19.87"/>
    <n v="21.2"/>
    <n v="-0.35399999999999998"/>
    <n v="-1.9810000000000001"/>
  </r>
  <r>
    <x v="7"/>
    <x v="9"/>
    <s v="EST"/>
    <n v="1334557"/>
    <n v="12000000000"/>
    <n v="0.25700000000000001"/>
    <n v="0.193"/>
    <x v="162"/>
    <n v="-3.45"/>
    <n v="-19.282"/>
    <x v="161"/>
    <n v="-2.0569999999999999"/>
    <n v="-14.882999999999999"/>
    <n v="8.8160000000000007"/>
    <n v="0.439"/>
    <n v="0.2"/>
    <n v="10.821"/>
    <n v="0.53900000000000003"/>
    <n v="0.246"/>
    <n v="10.02"/>
    <n v="7.508"/>
    <n v="14.08"/>
    <n v="10.551"/>
    <n v="0.52600000000000002"/>
    <n v="18.896000000000001"/>
    <n v="1443.8440000000001"/>
    <n v="1493.307"/>
    <n v="1031.123"/>
    <n v="2.8410000000000002"/>
    <n v="61.003"/>
    <n v="133.91900000000001"/>
    <n v="328.92599999999999"/>
    <n v="1.0549999999999999"/>
    <n v="43997.601999999999"/>
    <n v="2.1920000000000002"/>
    <n v="0"/>
    <n v="0"/>
    <n v="1.224"/>
    <n v="0.91700000000000004"/>
    <n v="13.308"/>
    <n v="12.319000000000001"/>
    <n v="-2.6749999999999998"/>
    <n v="-2.004"/>
    <n v="1.27"/>
    <n v="0.95199999999999996"/>
    <n v="1.28"/>
    <n v="0.95899999999999996"/>
    <n v="2.9140000000000001"/>
    <n v="2.1840000000000002"/>
    <n v="1.9E-2"/>
    <n v="2.5000000000000001E-2"/>
    <n v="58.716999999999999"/>
    <n v="2.1999999999999999E-2"/>
    <n v="4.5999999999999999E-2"/>
    <n v="3.2000000000000001E-2"/>
    <n v="7.6999999999999999E-2"/>
    <n v="6.9000000000000006E-2"/>
    <n v="0.11"/>
    <n v="7.4999999999999997E-2"/>
    <n v="0.16400000000000001"/>
    <n v="2.1000000000000001E-2"/>
    <n v="3.5999999999999997E-2"/>
    <n v="1.9E-2"/>
    <n v="7.0999999999999994E-2"/>
    <n v="1.7000000000000001E-2"/>
    <n v="0"/>
    <n v="2.1000000000000001E-2"/>
    <n v="-5.2999999999999999E-2"/>
    <n v="2.7E-2"/>
    <n v="0.01"/>
    <n v="7.0999999999999994E-2"/>
    <x v="5"/>
    <x v="18"/>
    <x v="21"/>
    <x v="2"/>
    <n v="16.440000000000001"/>
    <n v="17.760000000000002"/>
    <n v="-0.36"/>
    <n v="-2.4940000000000002"/>
  </r>
  <r>
    <x v="7"/>
    <x v="10"/>
    <s v="EST"/>
    <n v="1331535"/>
    <n v="12800000000"/>
    <n v="0.31"/>
    <n v="0.23300000000000001"/>
    <x v="163"/>
    <n v="4.5620000000000003"/>
    <n v="31.591000000000001"/>
    <x v="162"/>
    <n v="3.3159999999999998"/>
    <n v="28.184000000000001"/>
    <n v="11.327"/>
    <n v="0.56000000000000005"/>
    <n v="0.20599999999999999"/>
    <n v="14.271000000000001"/>
    <n v="0.70499999999999996"/>
    <n v="0.26"/>
    <n v="14.26"/>
    <n v="10.71"/>
    <n v="17.268000000000001"/>
    <n v="12.968999999999999"/>
    <n v="0.64100000000000001"/>
    <n v="19.206"/>
    <n v="1462.846"/>
    <n v="1508.3889999999999"/>
    <n v="1045.383"/>
    <n v="2.8410000000000002"/>
    <n v="62.331000000000003"/>
    <n v="129.999"/>
    <n v="331.99200000000002"/>
    <n v="1.0920000000000001"/>
    <n v="54935.601999999999"/>
    <n v="2.714"/>
    <n v="0"/>
    <n v="0"/>
    <n v="1.3280000000000001"/>
    <n v="0.997"/>
    <n v="16.356999999999999"/>
    <n v="15.381"/>
    <n v="-3.92"/>
    <n v="-2.944"/>
    <n v="1.29"/>
    <n v="0.96899999999999997"/>
    <n v="1.31"/>
    <n v="0.98399999999999999"/>
    <n v="3.0659999999999998"/>
    <n v="2.3029999999999999"/>
    <n v="2.8000000000000001E-2"/>
    <n v="3.6999999999999998E-2"/>
    <n v="73.149000000000001"/>
    <n v="2.5000000000000001E-2"/>
    <n v="5.7000000000000002E-2"/>
    <n v="3.9E-2"/>
    <n v="0.10199999999999999"/>
    <n v="6.8000000000000005E-2"/>
    <n v="0.109"/>
    <n v="7.3999999999999996E-2"/>
    <n v="0.16300000000000001"/>
    <n v="0.02"/>
    <n v="3.5000000000000003E-2"/>
    <n v="1.9E-2"/>
    <n v="7.0000000000000007E-2"/>
    <n v="1.7000000000000001E-2"/>
    <n v="0"/>
    <n v="2.1000000000000001E-2"/>
    <n v="-8.1000000000000003E-2"/>
    <n v="2.7E-2"/>
    <n v="1.4999999999999999E-2"/>
    <n v="7.0000000000000007E-2"/>
    <x v="5"/>
    <x v="18"/>
    <x v="21"/>
    <x v="2"/>
    <n v="20.48"/>
    <n v="21.78"/>
    <n v="-1.734"/>
    <n v="-9.1259999999999994"/>
  </r>
  <r>
    <x v="7"/>
    <x v="11"/>
    <s v="EST"/>
    <n v="1327435"/>
    <n v="13800000000"/>
    <n v="0.41599999999999998"/>
    <n v="0.313"/>
    <x v="164"/>
    <n v="-1.7999999999999999E-2"/>
    <n v="-9.6000000000000002E-2"/>
    <x v="163"/>
    <n v="9.1999999999999998E-2"/>
    <n v="0.60799999999999998"/>
    <n v="11.430999999999999"/>
    <n v="0.53200000000000003"/>
    <n v="0.20799999999999999"/>
    <n v="14.301"/>
    <n v="0.66500000000000004"/>
    <n v="0.26"/>
    <n v="14.180999999999999"/>
    <n v="10.683"/>
    <n v="19.565999999999999"/>
    <n v="14.74"/>
    <n v="0.68600000000000005"/>
    <n v="19.622"/>
    <n v="1481.83"/>
    <n v="1523.5619999999999"/>
    <n v="1059.5650000000001"/>
    <n v="2.8410000000000002"/>
    <n v="63.521000000000001"/>
    <n v="126.188"/>
    <n v="335.14800000000002"/>
    <n v="1.1319999999999999"/>
    <n v="54965.695"/>
    <n v="2.5569999999999999"/>
    <n v="0"/>
    <n v="0"/>
    <n v="1.19"/>
    <n v="0.89700000000000002"/>
    <n v="15.752000000000001"/>
    <n v="11.112"/>
    <n v="-3.8109999999999999"/>
    <n v="-2.871"/>
    <n v="1.23"/>
    <n v="0.92700000000000005"/>
    <n v="1.32"/>
    <n v="0.99399999999999999"/>
    <n v="3.1560000000000001"/>
    <n v="2.3780000000000001"/>
    <n v="0.03"/>
    <n v="0.04"/>
    <n v="72.962999999999994"/>
    <n v="3.1E-2"/>
    <n v="5.5E-2"/>
    <n v="3.7999999999999999E-2"/>
    <n v="9.6000000000000002E-2"/>
    <n v="6.6000000000000003E-2"/>
    <n v="0.108"/>
    <n v="7.3999999999999996E-2"/>
    <n v="0.161"/>
    <n v="0.02"/>
    <n v="3.5000000000000003E-2"/>
    <n v="1.7999999999999999E-2"/>
    <n v="6.9000000000000006E-2"/>
    <n v="1.7000000000000001E-2"/>
    <n v="0"/>
    <n v="1.9E-2"/>
    <n v="-7.6999999999999999E-2"/>
    <n v="2.8000000000000001E-2"/>
    <n v="1.4999999999999999E-2"/>
    <n v="7.0000000000000007E-2"/>
    <x v="5"/>
    <x v="18"/>
    <x v="21"/>
    <x v="2"/>
    <n v="14.75"/>
    <n v="20.91"/>
    <n v="0.58199999999999996"/>
    <n v="3.0640000000000001"/>
  </r>
  <r>
    <x v="7"/>
    <x v="12"/>
    <s v="EST"/>
    <n v="1322682"/>
    <n v="14800000000"/>
    <n v="0.40699999999999997"/>
    <n v="0.308"/>
    <x v="165"/>
    <n v="-1.1890000000000001"/>
    <n v="-6.2649999999999997"/>
    <x v="164"/>
    <n v="-0.56699999999999995"/>
    <n v="-3.734"/>
    <n v="11.044"/>
    <n v="0.49099999999999999"/>
    <n v="0.19900000000000001"/>
    <n v="13.454000000000001"/>
    <n v="0.59799999999999998"/>
    <n v="0.24199999999999999"/>
    <n v="12.602"/>
    <n v="9.5280000000000005"/>
    <n v="17.635999999999999"/>
    <n v="13.333"/>
    <n v="0.59299999999999997"/>
    <n v="20.03"/>
    <n v="1499.625"/>
    <n v="1538.17"/>
    <n v="1072.1669999999999"/>
    <n v="2.8410000000000002"/>
    <n v="64.796000000000006"/>
    <n v="123"/>
    <n v="338.39"/>
    <n v="1.401"/>
    <n v="55555.875"/>
    <n v="2.4689999999999999"/>
    <n v="0"/>
    <n v="0"/>
    <n v="1.2749999999999999"/>
    <n v="0.96399999999999997"/>
    <n v="14.864000000000001"/>
    <n v="10.214"/>
    <n v="-3.1880000000000002"/>
    <n v="-2.41"/>
    <n v="1.23"/>
    <n v="0.93"/>
    <n v="1.35"/>
    <n v="1.0209999999999999"/>
    <n v="3.242"/>
    <n v="2.4510000000000001"/>
    <n v="0.20300000000000001"/>
    <n v="0.26900000000000002"/>
    <n v="73.483000000000004"/>
    <n v="2.9000000000000001E-2"/>
    <n v="5.0999999999999997E-2"/>
    <n v="3.6999999999999998E-2"/>
    <n v="8.4000000000000005E-2"/>
    <n v="6.4000000000000001E-2"/>
    <n v="0.106"/>
    <n v="7.2999999999999995E-2"/>
    <n v="0.16"/>
    <n v="1.9E-2"/>
    <n v="3.4000000000000002E-2"/>
    <n v="1.7999999999999999E-2"/>
    <n v="6.8000000000000005E-2"/>
    <n v="0.02"/>
    <n v="0"/>
    <n v="0.02"/>
    <n v="-6.6000000000000003E-2"/>
    <n v="2.8000000000000001E-2"/>
    <n v="9.7000000000000003E-2"/>
    <n v="6.9000000000000006E-2"/>
    <x v="5"/>
    <x v="18"/>
    <x v="21"/>
    <x v="2"/>
    <n v="13.51"/>
    <n v="19.66"/>
    <n v="-0.159"/>
    <n v="-0.89300000000000002"/>
  </r>
  <r>
    <x v="7"/>
    <x v="13"/>
    <s v="EST"/>
    <n v="1317985"/>
    <n v="15900000000"/>
    <n v="0.39900000000000002"/>
    <n v="0.30299999999999999"/>
    <x v="166"/>
    <n v="1.903"/>
    <n v="10.695"/>
    <x v="165"/>
    <n v="2.306"/>
    <n v="15.788"/>
    <n v="12.833"/>
    <n v="0.56000000000000005"/>
    <n v="0.218"/>
    <n v="14.945"/>
    <n v="0.65300000000000002"/>
    <n v="0.254"/>
    <n v="14.532"/>
    <n v="11.026"/>
    <n v="17.202000000000002"/>
    <n v="13.052"/>
    <n v="0.56999999999999995"/>
    <n v="20.428999999999998"/>
    <n v="1519.3230000000001"/>
    <n v="1555.0830000000001"/>
    <n v="1086.6990000000001"/>
    <n v="2.8410000000000002"/>
    <n v="66.007999999999996"/>
    <n v="120.21599999999999"/>
    <n v="341.64299999999997"/>
    <n v="1.702"/>
    <n v="58773.523000000001"/>
    <n v="2.5659999999999998"/>
    <n v="0"/>
    <n v="0"/>
    <n v="1.212"/>
    <n v="0.92"/>
    <n v="16.768000000000001"/>
    <n v="12.102"/>
    <n v="-2.7850000000000001"/>
    <n v="-2.113"/>
    <n v="1.2"/>
    <n v="0.91"/>
    <n v="1.37"/>
    <n v="1.0389999999999999"/>
    <n v="3.2530000000000001"/>
    <n v="2.468"/>
    <n v="0.22900000000000001"/>
    <n v="0.30099999999999999"/>
    <n v="77.462999999999994"/>
    <n v="2.8000000000000001E-2"/>
    <n v="5.6000000000000001E-2"/>
    <n v="4.2000000000000003E-2"/>
    <n v="9.7000000000000003E-2"/>
    <n v="6.3E-2"/>
    <n v="0.105"/>
    <n v="7.1999999999999995E-2"/>
    <n v="0.158"/>
    <n v="1.9E-2"/>
    <n v="3.4000000000000002E-2"/>
    <n v="1.7000000000000001E-2"/>
    <n v="6.7000000000000004E-2"/>
    <n v="2.3E-2"/>
    <n v="0"/>
    <n v="1.9E-2"/>
    <n v="-0.06"/>
    <n v="2.8000000000000001E-2"/>
    <n v="0.10199999999999999"/>
    <n v="6.9000000000000006E-2"/>
    <x v="5"/>
    <x v="18"/>
    <x v="21"/>
    <x v="2"/>
    <n v="15.95"/>
    <n v="22.1"/>
    <n v="-2.496"/>
    <n v="-12.672000000000001"/>
  </r>
  <r>
    <x v="7"/>
    <x v="14"/>
    <s v="EST"/>
    <n v="1314531"/>
    <n v="17100000000"/>
    <n v="0.42199999999999999"/>
    <n v="0.32100000000000001"/>
    <x v="167"/>
    <n v="-0.83799999999999997"/>
    <n v="-4.2519999999999998"/>
    <x v="166"/>
    <n v="0.152"/>
    <n v="0.89700000000000002"/>
    <n v="12.981999999999999"/>
    <n v="0.55000000000000004"/>
    <n v="0.23"/>
    <n v="14.348000000000001"/>
    <n v="0.60799999999999998"/>
    <n v="0.254"/>
    <n v="14.071999999999999"/>
    <n v="10.705"/>
    <n v="17.344999999999999"/>
    <n v="13.194000000000001"/>
    <n v="0.55900000000000005"/>
    <n v="20.850999999999999"/>
    <n v="1538.183"/>
    <n v="1572.1479999999999"/>
    <n v="1100.771"/>
    <n v="2.8410000000000002"/>
    <n v="67.03"/>
    <n v="118.42"/>
    <n v="344.93599999999998"/>
    <n v="1.7529999999999999"/>
    <n v="56413.82"/>
    <n v="2.3889999999999998"/>
    <n v="0"/>
    <n v="0"/>
    <n v="1.022"/>
    <n v="0.77700000000000002"/>
    <n v="15.785"/>
    <n v="11.106999999999999"/>
    <n v="-1.7949999999999999"/>
    <n v="-1.3660000000000001"/>
    <n v="1.19"/>
    <n v="0.90500000000000003"/>
    <n v="1.4"/>
    <n v="1.0649999999999999"/>
    <n v="3.294"/>
    <n v="2.5049999999999999"/>
    <n v="3.9E-2"/>
    <n v="5.0999999999999997E-2"/>
    <n v="74.158000000000001"/>
    <n v="2.8000000000000001E-2"/>
    <n v="5.2999999999999999E-2"/>
    <n v="4.2000000000000003E-2"/>
    <n v="9.2999999999999999E-2"/>
    <n v="6.0999999999999999E-2"/>
    <n v="0.104"/>
    <n v="7.1999999999999995E-2"/>
    <n v="0.157"/>
    <n v="1.7999999999999999E-2"/>
    <n v="3.3000000000000002E-2"/>
    <n v="1.7000000000000001E-2"/>
    <n v="6.6000000000000003E-2"/>
    <n v="2.3E-2"/>
    <n v="0"/>
    <n v="1.4999999999999999E-2"/>
    <n v="-3.6999999999999998E-2"/>
    <n v="2.8000000000000001E-2"/>
    <n v="1.7000000000000001E-2"/>
    <n v="6.8000000000000005E-2"/>
    <x v="5"/>
    <x v="18"/>
    <x v="21"/>
    <x v="2"/>
    <n v="14.6"/>
    <n v="20.75"/>
    <n v="-1.516"/>
    <n v="-8.0370000000000008"/>
  </r>
  <r>
    <x v="7"/>
    <x v="15"/>
    <s v="EST"/>
    <n v="1314658"/>
    <n v="18400000000"/>
    <n v="0.20599999999999999"/>
    <n v="0.156"/>
    <x v="168"/>
    <n v="-3.0129999999999999"/>
    <n v="-15.978"/>
    <x v="167"/>
    <n v="-2.794"/>
    <n v="-16.370999999999999"/>
    <n v="10.856"/>
    <n v="0.45300000000000001"/>
    <n v="0.20799999999999999"/>
    <n v="12.054"/>
    <n v="0.503"/>
    <n v="0.23100000000000001"/>
    <n v="11.263"/>
    <n v="8.5670000000000002"/>
    <n v="18.056000000000001"/>
    <n v="13.734"/>
    <n v="0.57299999999999995"/>
    <n v="21.056000000000001"/>
    <n v="1554.03"/>
    <n v="1586.4190000000001"/>
    <n v="1112.0340000000001"/>
    <n v="2.8420000000000001"/>
    <n v="67.945999999999998"/>
    <n v="116.845"/>
    <n v="348.33300000000003"/>
    <n v="1.82"/>
    <n v="52196.046999999999"/>
    <n v="2.1789999999999998"/>
    <n v="0"/>
    <n v="0"/>
    <n v="0.91500000000000004"/>
    <n v="0.69599999999999995"/>
    <n v="13.965999999999999"/>
    <n v="9.2880000000000003"/>
    <n v="-1.5760000000000001"/>
    <n v="-1.198"/>
    <n v="1.18"/>
    <n v="0.89800000000000002"/>
    <n v="1.42"/>
    <n v="1.08"/>
    <n v="3.3969999999999998"/>
    <n v="2.5840000000000001"/>
    <n v="0.05"/>
    <n v="6.6000000000000003E-2"/>
    <n v="68.62"/>
    <n v="1.4E-2"/>
    <n v="4.4999999999999998E-2"/>
    <n v="3.5000000000000003E-2"/>
    <n v="7.6999999999999999E-2"/>
    <n v="5.8999999999999997E-2"/>
    <n v="0.10199999999999999"/>
    <n v="7.0999999999999994E-2"/>
    <n v="0.155"/>
    <n v="1.7999999999999999E-2"/>
    <n v="3.2000000000000001E-2"/>
    <n v="1.6E-2"/>
    <n v="6.5000000000000002E-2"/>
    <n v="2.3E-2"/>
    <n v="0"/>
    <n v="1.2999999999999999E-2"/>
    <n v="-2.9000000000000001E-2"/>
    <n v="2.8000000000000001E-2"/>
    <n v="2.1999999999999999E-2"/>
    <n v="6.8000000000000005E-2"/>
    <x v="5"/>
    <x v="18"/>
    <x v="21"/>
    <x v="2"/>
    <n v="12.21"/>
    <n v="18.36"/>
    <n v="2.2090000000000001"/>
    <n v="13.939"/>
  </r>
  <r>
    <x v="7"/>
    <x v="16"/>
    <s v="EST"/>
    <n v="1315928"/>
    <n v="19200000000"/>
    <n v="0.185"/>
    <n v="0.14099999999999999"/>
    <x v="169"/>
    <n v="1.712"/>
    <n v="10.805999999999999"/>
    <x v="168"/>
    <n v="1.163"/>
    <n v="8.1479999999999997"/>
    <n v="11.728999999999999"/>
    <n v="0.48299999999999998"/>
    <n v="0.218"/>
    <n v="13.343999999999999"/>
    <n v="0.54900000000000004"/>
    <n v="0.248"/>
    <n v="12.753"/>
    <n v="9.6910000000000007"/>
    <n v="16.63"/>
    <n v="12.638"/>
    <n v="0.52"/>
    <n v="21.242000000000001"/>
    <n v="1571.59"/>
    <n v="1601.8530000000001"/>
    <n v="1124.7860000000001"/>
    <n v="2.8420000000000001"/>
    <n v="68.997"/>
    <n v="114.72"/>
    <n v="351.83699999999999"/>
    <n v="1.8859999999999999"/>
    <n v="53774.245999999999"/>
    <n v="2.214"/>
    <n v="0"/>
    <n v="0"/>
    <n v="1.052"/>
    <n v="0.79900000000000004"/>
    <n v="14.202999999999999"/>
    <n v="15.67"/>
    <n v="-2.125"/>
    <n v="-1.615"/>
    <n v="1.1000000000000001"/>
    <n v="0.83599999999999997"/>
    <n v="1.36"/>
    <n v="1.0329999999999999"/>
    <n v="3.504"/>
    <n v="2.6629999999999998"/>
    <n v="0.05"/>
    <n v="6.6000000000000003E-2"/>
    <n v="70.763000000000005"/>
    <n v="1.2E-2"/>
    <n v="4.9000000000000002E-2"/>
    <n v="3.9E-2"/>
    <n v="8.8999999999999996E-2"/>
    <n v="5.7000000000000002E-2"/>
    <n v="0.10100000000000001"/>
    <n v="7.0999999999999994E-2"/>
    <n v="0.154"/>
    <n v="1.7000000000000001E-2"/>
    <n v="3.2000000000000001E-2"/>
    <n v="1.6E-2"/>
    <n v="6.4000000000000001E-2"/>
    <n v="2.3E-2"/>
    <n v="0"/>
    <n v="1.4999999999999999E-2"/>
    <n v="-4.7E-2"/>
    <n v="2.9000000000000001E-2"/>
    <n v="2.1999999999999999E-2"/>
    <n v="6.7000000000000004E-2"/>
    <x v="5"/>
    <x v="18"/>
    <x v="21"/>
    <x v="2"/>
    <n v="20.62"/>
    <n v="18.690000000000001"/>
    <n v="-0.92900000000000005"/>
    <n v="-5.2919999999999998"/>
  </r>
  <r>
    <x v="7"/>
    <x v="17"/>
    <s v="EST"/>
    <n v="1317550"/>
    <n v="20500000000"/>
    <n v="0.307"/>
    <n v="0.23300000000000001"/>
    <x v="170"/>
    <n v="1.2030000000000001"/>
    <n v="6.8520000000000003"/>
    <x v="169"/>
    <n v="1.679"/>
    <n v="10.881"/>
    <n v="12.989000000000001"/>
    <n v="0.50600000000000001"/>
    <n v="0.218"/>
    <n v="14.24"/>
    <n v="0.55500000000000005"/>
    <n v="0.23899999999999999"/>
    <n v="13.877000000000001"/>
    <n v="10.532"/>
    <n v="16.861999999999998"/>
    <n v="12.798"/>
    <n v="0.499"/>
    <n v="21.547999999999998"/>
    <n v="1590.3520000000001"/>
    <n v="1618.9670000000001"/>
    <n v="1138.664"/>
    <n v="2.8420000000000001"/>
    <n v="69.92"/>
    <n v="113.071"/>
    <n v="355.40899999999999"/>
    <n v="1.97"/>
    <n v="59568.550999999999"/>
    <n v="2.3220000000000001"/>
    <n v="0"/>
    <n v="0"/>
    <n v="0.92300000000000004"/>
    <n v="0.7"/>
    <n v="14.755000000000001"/>
    <n v="16.219000000000001"/>
    <n v="-1.649"/>
    <n v="-1.2509999999999999"/>
    <n v="1.1100000000000001"/>
    <n v="0.84199999999999997"/>
    <n v="1.4"/>
    <n v="1.0629999999999999"/>
    <n v="3.5720000000000001"/>
    <n v="2.7109999999999999"/>
    <n v="6.4000000000000001E-2"/>
    <n v="8.4000000000000005E-2"/>
    <n v="78.484999999999999"/>
    <n v="0.02"/>
    <n v="5.1999999999999998E-2"/>
    <n v="4.2000000000000003E-2"/>
    <n v="9.6000000000000002E-2"/>
    <n v="5.6000000000000001E-2"/>
    <n v="0.1"/>
    <n v="7.0000000000000007E-2"/>
    <n v="0.153"/>
    <n v="1.7000000000000001E-2"/>
    <n v="3.1E-2"/>
    <n v="1.6E-2"/>
    <n v="6.4000000000000001E-2"/>
    <n v="2.3E-2"/>
    <n v="0"/>
    <n v="1.2999999999999999E-2"/>
    <n v="-3.7999999999999999E-2"/>
    <n v="2.9000000000000001E-2"/>
    <n v="2.8000000000000001E-2"/>
    <n v="6.7000000000000004E-2"/>
    <x v="5"/>
    <x v="18"/>
    <x v="21"/>
    <x v="2"/>
    <n v="21.37"/>
    <n v="19.440000000000001"/>
    <n v="-1.9"/>
    <n v="-10.129"/>
  </r>
  <r>
    <x v="7"/>
    <x v="18"/>
    <s v="EST"/>
    <n v="1322146"/>
    <n v="22100000000"/>
    <n v="0.29799999999999999"/>
    <n v="0.22500000000000001"/>
    <x v="171"/>
    <n v="-0.82699999999999996"/>
    <n v="-4.41"/>
    <x v="170"/>
    <n v="-0.46100000000000002"/>
    <n v="-2.694"/>
    <n v="12.595000000000001"/>
    <n v="0.47"/>
    <n v="0.214"/>
    <n v="13.565"/>
    <n v="0.50700000000000001"/>
    <n v="0.23"/>
    <n v="13.063000000000001"/>
    <n v="9.8800000000000008"/>
    <n v="17.988"/>
    <n v="13.605"/>
    <n v="0.50800000000000001"/>
    <n v="21.846"/>
    <n v="1608.287"/>
    <n v="1635.62"/>
    <n v="1151.7260000000001"/>
    <n v="2.8420000000000001"/>
    <n v="70.906999999999996"/>
    <n v="111.789"/>
    <n v="358.91199999999998"/>
    <n v="2.0539999999999998"/>
    <n v="58899.945"/>
    <n v="2.1989999999999998"/>
    <n v="0"/>
    <n v="0"/>
    <n v="0.98699999999999999"/>
    <n v="0.746"/>
    <n v="13.637"/>
    <n v="15.112"/>
    <n v="-1.282"/>
    <n v="-0.97"/>
    <n v="1.1100000000000001"/>
    <n v="0.84"/>
    <n v="1.39"/>
    <n v="1.0509999999999999"/>
    <n v="3.5030000000000001"/>
    <n v="2.65"/>
    <n v="6.4000000000000001E-2"/>
    <n v="8.5000000000000006E-2"/>
    <n v="77.873999999999995"/>
    <n v="1.9E-2"/>
    <n v="4.9000000000000002E-2"/>
    <n v="4.1000000000000002E-2"/>
    <n v="8.8999999999999996E-2"/>
    <n v="5.3999999999999999E-2"/>
    <n v="9.9000000000000005E-2"/>
    <n v="7.0000000000000007E-2"/>
    <n v="0.151"/>
    <n v="1.7000000000000001E-2"/>
    <n v="3.1E-2"/>
    <n v="1.4999999999999999E-2"/>
    <n v="6.3E-2"/>
    <n v="2.3E-2"/>
    <n v="0"/>
    <n v="1.2999999999999999E-2"/>
    <n v="-3.1E-2"/>
    <n v="2.9000000000000001E-2"/>
    <n v="2.8000000000000001E-2"/>
    <n v="6.7000000000000004E-2"/>
    <x v="5"/>
    <x v="18"/>
    <x v="21"/>
    <x v="2"/>
    <n v="19.98"/>
    <n v="18.03"/>
    <n v="5.2999999999999999E-2"/>
    <n v="0.29399999999999998"/>
  </r>
  <r>
    <x v="7"/>
    <x v="19"/>
    <s v="EST"/>
    <n v="1327039"/>
    <n v="23800000000"/>
    <n v="0.29499999999999998"/>
    <n v="0.223"/>
    <x v="172"/>
    <n v="-5.5549999999999997"/>
    <n v="-30.972000000000001"/>
    <x v="171"/>
    <n v="-5.298"/>
    <n v="-31.817"/>
    <n v="8.5559999999999992"/>
    <n v="0.45278947368421052"/>
    <n v="0.18099999999999999"/>
    <n v="9.3290000000000006"/>
    <n v="0.59668421052631582"/>
    <n v="0.19700000000000001"/>
    <n v="7.7759999999999998"/>
    <n v="5.859"/>
    <n v="14.683"/>
    <n v="11.064"/>
    <n v="0.63936842105263159"/>
    <n v="22.141999999999999"/>
    <n v="1620.6669999999999"/>
    <n v="1646.9739999999999"/>
    <n v="1159.502"/>
    <n v="2.8420000000000001"/>
    <n v="71.820999999999998"/>
    <n v="110.76300000000001"/>
    <n v="362.22800000000001"/>
    <n v="2.1339999999999999"/>
    <n v="47295.336000000003"/>
    <n v="2.316842105263158"/>
    <n v="0"/>
    <n v="0"/>
    <n v="0.91400000000000003"/>
    <n v="0.68899999999999995"/>
    <n v="9.6980000000000004"/>
    <n v="11.175000000000001"/>
    <n v="-1.026"/>
    <n v="-0.77300000000000002"/>
    <n v="1.1100000000000001"/>
    <n v="0.83599999999999997"/>
    <n v="1.4"/>
    <n v="1.0549999999999999"/>
    <n v="3.3149999999999999"/>
    <n v="2.4980000000000002"/>
    <n v="0.06"/>
    <n v="7.9000000000000001E-2"/>
    <n v="62.762999999999998"/>
    <n v="1.7999999999999999E-2"/>
    <n v="3.3000000000000002E-2"/>
    <n v="2.7E-2"/>
    <n v="5.2999999999999999E-2"/>
    <n v="5.2999999999999999E-2"/>
    <n v="9.7000000000000003E-2"/>
    <n v="6.9000000000000006E-2"/>
    <n v="0.15"/>
    <n v="1.6E-2"/>
    <n v="0.03"/>
    <n v="1.4999999999999999E-2"/>
    <n v="6.2E-2"/>
    <n v="2.3E-2"/>
    <n v="0"/>
    <n v="1.2E-2"/>
    <n v="-2.3E-2"/>
    <n v="2.7E-2"/>
    <n v="2.5999999999999999E-2"/>
    <n v="6.6000000000000003E-2"/>
    <x v="5"/>
    <x v="18"/>
    <x v="21"/>
    <x v="2"/>
    <n v="14.83"/>
    <n v="12.87"/>
    <n v="2.3029999999999999"/>
    <n v="18.599"/>
  </r>
  <r>
    <x v="7"/>
    <x v="20"/>
    <s v="EST"/>
    <n v="1329449"/>
    <n v="22400000000"/>
    <n v="0.02"/>
    <n v="1.4999999999999999E-2"/>
    <x v="173"/>
    <n v="-3.0369999999999999"/>
    <n v="-24.533000000000001"/>
    <x v="172"/>
    <n v="-2.7440000000000002"/>
    <n v="-24.167999999999999"/>
    <n v="6.4770000000000003"/>
    <n v="0.45278947368421052"/>
    <n v="0.14599999999999999"/>
    <n v="7.0279999999999996"/>
    <n v="0.59668421052631582"/>
    <n v="0.159"/>
    <n v="5.3360000000000003"/>
    <n v="4.0129999999999999"/>
    <n v="12.477"/>
    <n v="9.3849999999999998"/>
    <n v="0.63936842105263159"/>
    <n v="22.161999999999999"/>
    <n v="1630.01"/>
    <n v="1655.5840000000001"/>
    <n v="1164.838"/>
    <n v="2.8420000000000001"/>
    <n v="72.63"/>
    <n v="110.03"/>
    <n v="365.339"/>
    <n v="2.2000000000000002"/>
    <n v="44218.281000000003"/>
    <n v="2.316842105263158"/>
    <n v="0"/>
    <n v="0"/>
    <n v="0.81"/>
    <n v="0.60899999999999999"/>
    <n v="14.399199999999999"/>
    <n v="12.975350000000001"/>
    <n v="-0.73299999999999998"/>
    <n v="-0.55100000000000005"/>
    <n v="1.276"/>
    <n v="0.95029999999999981"/>
    <n v="1.3084999999999998"/>
    <n v="0.97684999999999977"/>
    <n v="3.1120000000000001"/>
    <n v="2.3410000000000002"/>
    <n v="0.05"/>
    <n v="6.6000000000000003E-2"/>
    <n v="58.786000000000001"/>
    <n v="1E-3"/>
    <n v="2.5999999999999999E-2"/>
    <n v="2.1999999999999999E-2"/>
    <n v="3.7999999999999999E-2"/>
    <n v="5.0999999999999997E-2"/>
    <n v="9.6000000000000002E-2"/>
    <n v="6.8000000000000005E-2"/>
    <n v="0.14799999999999999"/>
    <n v="1.6E-2"/>
    <n v="0.03"/>
    <n v="1.4999999999999999E-2"/>
    <n v="6.2E-2"/>
    <n v="2.3E-2"/>
    <n v="0"/>
    <n v="1.0999999999999999E-2"/>
    <n v="-1.7999999999999999E-2"/>
    <n v="2.8000000000000001E-2"/>
    <n v="2.1999999999999999E-2"/>
    <n v="6.5000000000000002E-2"/>
    <x v="5"/>
    <x v="18"/>
    <x v="21"/>
    <x v="2"/>
    <n v="17.397500000000001"/>
    <n v="19.297500000000003"/>
    <n v="3.1339999999999999"/>
    <n v="33.543999999999997"/>
  </r>
  <r>
    <x v="7"/>
    <x v="21"/>
    <s v="EST"/>
    <n v="1328704"/>
    <n v="24500000000"/>
    <n v="0.02"/>
    <n v="1.4999999999999999E-2"/>
    <x v="174"/>
    <n v="1.1060000000000001"/>
    <n v="11.837999999999999"/>
    <x v="173"/>
    <n v="1.399"/>
    <n v="16.25"/>
    <n v="7.5330000000000004"/>
    <n v="0.45278947368421052"/>
    <n v="0.16200000000000001"/>
    <n v="7.8639999999999999"/>
    <n v="0.59668421052631582"/>
    <n v="0.17"/>
    <n v="6.2220000000000004"/>
    <n v="4.6820000000000004"/>
    <n v="18.083190476190477"/>
    <n v="13.476857142857144"/>
    <n v="0.63936842105263159"/>
    <n v="22.181999999999999"/>
    <n v="1640.4590000000001"/>
    <n v="1665.5940000000001"/>
    <n v="1171.059"/>
    <n v="2.8420000000000001"/>
    <n v="73.545000000000002"/>
    <n v="109.59"/>
    <n v="368.56599999999997"/>
    <n v="2.2650000000000001"/>
    <n v="46380.292999999998"/>
    <n v="2.316842105263158"/>
    <n v="0"/>
    <n v="0"/>
    <n v="0.91500000000000004"/>
    <n v="0.68799999999999994"/>
    <n v="14.399199999999999"/>
    <n v="12.975350000000001"/>
    <n v="-0.44"/>
    <n v="-0.33100000000000002"/>
    <n v="1.276"/>
    <n v="0.95029999999999981"/>
    <n v="1.3084999999999998"/>
    <n v="0.97684999999999977"/>
    <n v="3.2269999999999999"/>
    <n v="2.4279999999999999"/>
    <n v="0.05"/>
    <n v="6.6000000000000003E-2"/>
    <n v="61.625999999999998"/>
    <n v="1E-3"/>
    <n v="2.8000000000000001E-2"/>
    <n v="2.4E-2"/>
    <n v="4.2000000000000003E-2"/>
    <n v="4.9000000000000002E-2"/>
    <n v="9.4E-2"/>
    <n v="6.7000000000000004E-2"/>
    <n v="0.14599999999999999"/>
    <n v="1.4999999999999999E-2"/>
    <n v="2.9000000000000001E-2"/>
    <n v="1.4999999999999999E-2"/>
    <n v="6.0999999999999999E-2"/>
    <n v="2.3E-2"/>
    <n v="0"/>
    <n v="1.2E-2"/>
    <n v="-1.0999999999999999E-2"/>
    <n v="2.7E-2"/>
    <n v="2.1999999999999999E-2"/>
    <n v="6.5000000000000002E-2"/>
    <x v="5"/>
    <x v="18"/>
    <x v="21"/>
    <x v="2"/>
    <n v="17.397500000000001"/>
    <n v="19.297500000000003"/>
    <n v="1.2531428571428573"/>
    <n v="8.866142857142858"/>
  </r>
  <r>
    <x v="8"/>
    <x v="0"/>
    <s v="FIN"/>
    <n v="5176208"/>
    <n v="152000000000"/>
    <n v="0.505"/>
    <n v="9.8000000000000004E-2"/>
    <x v="175"/>
    <n v="-1.857"/>
    <n v="-3.1549999999999998"/>
    <x v="174"/>
    <n v="-1.93"/>
    <n v="-2.8210000000000002"/>
    <n v="12.847"/>
    <n v="0.39300000000000002"/>
    <n v="0.185"/>
    <n v="11.013999999999999"/>
    <n v="0.33700000000000002"/>
    <n v="0.159"/>
    <n v="21.984999999999999"/>
    <n v="4.2469999999999999"/>
    <n v="79.016999999999996"/>
    <n v="15.265000000000001"/>
    <n v="0.46700000000000003"/>
    <n v="37.378999999999998"/>
    <n v="2079.7779999999998"/>
    <n v="4753.509"/>
    <n v="784.096"/>
    <n v="0.96799999999999997"/>
    <n v="102.14700000000001"/>
    <n v="2837.2550000000001"/>
    <n v="1144.58"/>
    <n v="10.606999999999999"/>
    <n v="69377"/>
    <n v="2.1219999999999999"/>
    <n v="5.8000000000000003E-2"/>
    <n v="1.0999999999999999E-2"/>
    <n v="7.7160000000000002"/>
    <n v="1.4910000000000001"/>
    <n v="13.303000000000001"/>
    <n v="7.38"/>
    <n v="9.49"/>
    <n v="1.833"/>
    <n v="7.09"/>
    <n v="1.37"/>
    <n v="5.96"/>
    <n v="1.151"/>
    <n v="25.82"/>
    <n v="4.9880000000000004"/>
    <n v="0.17899999999999999"/>
    <n v="0.92600000000000005"/>
    <n v="359.11"/>
    <n v="7.0000000000000007E-2"/>
    <n v="0.224"/>
    <n v="0.218"/>
    <n v="0.23899999999999999"/>
    <n v="0.20300000000000001"/>
    <n v="0.19900000000000001"/>
    <n v="0.28199999999999997"/>
    <n v="0.14899999999999999"/>
    <n v="8.9999999999999993E-3"/>
    <n v="8.4000000000000005E-2"/>
    <n v="0.442"/>
    <n v="0.313"/>
    <n v="0.26200000000000001"/>
    <n v="2.1000000000000001E-2"/>
    <n v="0.16300000000000001"/>
    <n v="0.185"/>
    <n v="0.251"/>
    <n v="0.42799999999999999"/>
    <n v="0.24299999999999999"/>
    <x v="2"/>
    <x v="5"/>
    <x v="8"/>
    <x v="2"/>
    <n v="38.200000000000003"/>
    <n v="68.86"/>
    <n v="22.007000000000001"/>
    <n v="38.601999999999997"/>
  </r>
  <r>
    <x v="8"/>
    <x v="1"/>
    <s v="FIN"/>
    <n v="5188007"/>
    <n v="155000000000"/>
    <n v="0.504"/>
    <n v="9.7000000000000003E-2"/>
    <x v="176"/>
    <n v="5.5039999999999996"/>
    <n v="9.6539999999999999"/>
    <x v="175"/>
    <n v="5.907"/>
    <n v="8.8829999999999991"/>
    <n v="13.957000000000001"/>
    <n v="0.41699999999999998"/>
    <n v="0.19700000000000001"/>
    <n v="12.05"/>
    <n v="0.36"/>
    <n v="0.17"/>
    <n v="26.125"/>
    <n v="5.0359999999999996"/>
    <n v="81.218999999999994"/>
    <n v="15.654999999999999"/>
    <n v="0.46800000000000003"/>
    <n v="37.883000000000003"/>
    <n v="2142.2919999999999"/>
    <n v="4825.9160000000002"/>
    <n v="810.221"/>
    <n v="1.0209999999999999"/>
    <n v="110.53700000000001"/>
    <n v="2847.1480000000001"/>
    <n v="1171.0229999999999"/>
    <n v="11.606999999999999"/>
    <n v="70719.577999999994"/>
    <n v="2.1120000000000001"/>
    <n v="5.2999999999999999E-2"/>
    <n v="0.01"/>
    <n v="8.39"/>
    <n v="1.617"/>
    <n v="14.387"/>
    <n v="11.438000000000001"/>
    <n v="9.8930000000000007"/>
    <n v="1.907"/>
    <n v="6.93"/>
    <n v="1.3360000000000001"/>
    <n v="5.86"/>
    <n v="1.1299999999999999"/>
    <n v="26.443000000000001"/>
    <n v="5.0970000000000004"/>
    <n v="0.193"/>
    <n v="1"/>
    <n v="366.89400000000001"/>
    <n v="6.7000000000000004E-2"/>
    <n v="0.24399999999999999"/>
    <n v="0.23799999999999999"/>
    <n v="0.28199999999999997"/>
    <n v="0.19800000000000001"/>
    <n v="0.2"/>
    <n v="0.28100000000000003"/>
    <n v="0.152"/>
    <n v="8.9999999999999993E-3"/>
    <n v="8.6999999999999994E-2"/>
    <n v="0.44"/>
    <n v="0.311"/>
    <n v="0.27300000000000002"/>
    <n v="1.9E-2"/>
    <n v="0.17599999999999999"/>
    <n v="0.20899999999999999"/>
    <n v="0.254"/>
    <n v="0.46899999999999997"/>
    <n v="0.24199999999999999"/>
    <x v="2"/>
    <x v="5"/>
    <x v="8"/>
    <x v="2"/>
    <n v="59.34"/>
    <n v="74.64"/>
    <n v="18.704999999999998"/>
    <n v="29.922000000000001"/>
  </r>
  <r>
    <x v="8"/>
    <x v="2"/>
    <s v="FIN"/>
    <n v="5200588"/>
    <n v="160000000000"/>
    <n v="0.48499999999999999"/>
    <n v="9.2999999999999999E-2"/>
    <x v="177"/>
    <n v="2.5270000000000001"/>
    <n v="4.0430000000000001"/>
    <x v="176"/>
    <n v="4.0659999999999998"/>
    <n v="5.6159999999999997"/>
    <n v="14.705"/>
    <n v="0.433"/>
    <n v="0.20699999999999999"/>
    <n v="12.506"/>
    <n v="0.36799999999999999"/>
    <n v="0.17599999999999999"/>
    <n v="28.305"/>
    <n v="5.4429999999999996"/>
    <n v="81.578999999999994"/>
    <n v="15.686999999999999"/>
    <n v="0.46200000000000002"/>
    <n v="38.368000000000002"/>
    <n v="2207.3330000000001"/>
    <n v="4902.3879999999999"/>
    <n v="838.52499999999998"/>
    <n v="1.083"/>
    <n v="118.877"/>
    <n v="2858.5790000000002"/>
    <n v="1197.828"/>
    <n v="12.653"/>
    <n v="70908.922000000006"/>
    <n v="2.0859999999999999"/>
    <n v="6.2E-2"/>
    <n v="1.2E-2"/>
    <n v="8.34"/>
    <n v="1.6040000000000001"/>
    <n v="14.808"/>
    <n v="11.879"/>
    <n v="11.432"/>
    <n v="2.198"/>
    <n v="6.68"/>
    <n v="1.284"/>
    <n v="6.05"/>
    <n v="1.163"/>
    <n v="26.805"/>
    <n v="5.1539999999999999"/>
    <n v="0.20100000000000001"/>
    <n v="1.046"/>
    <n v="368.76799999999997"/>
    <n v="6.0999999999999999E-2"/>
    <n v="0.247"/>
    <n v="0.24299999999999999"/>
    <n v="0.29199999999999998"/>
    <n v="0.192"/>
    <n v="0.20100000000000001"/>
    <n v="0.28100000000000003"/>
    <n v="0.154"/>
    <n v="0.01"/>
    <n v="0.09"/>
    <n v="0.438"/>
    <n v="0.31"/>
    <n v="0.28299999999999997"/>
    <n v="2.1000000000000001E-2"/>
    <n v="0.17"/>
    <n v="0.221"/>
    <n v="0.25800000000000001"/>
    <n v="0.48499999999999999"/>
    <n v="0.24199999999999999"/>
    <x v="2"/>
    <x v="5"/>
    <x v="8"/>
    <x v="2"/>
    <n v="61.78"/>
    <n v="77.010000000000005"/>
    <n v="16.538"/>
    <n v="25.428000000000001"/>
  </r>
  <r>
    <x v="8"/>
    <x v="3"/>
    <s v="FIN"/>
    <n v="5212991"/>
    <n v="165000000000"/>
    <n v="0.46700000000000003"/>
    <n v="0.09"/>
    <x v="178"/>
    <n v="7.6130000000000004"/>
    <n v="11.705"/>
    <x v="177"/>
    <n v="8.3460000000000001"/>
    <n v="10.914"/>
    <n v="16.271000000000001"/>
    <n v="0.47"/>
    <n v="0.215"/>
    <n v="13.936999999999999"/>
    <n v="0.40300000000000002"/>
    <n v="0.184"/>
    <n v="35.015000000000001"/>
    <n v="6.7169999999999996"/>
    <n v="89.47"/>
    <n v="17.163"/>
    <n v="0.496"/>
    <n v="38.834000000000003"/>
    <n v="2279.9870000000001"/>
    <n v="4987.2070000000003"/>
    <n v="873.54100000000005"/>
    <n v="1.139"/>
    <n v="128.107"/>
    <n v="2870.7440000000001"/>
    <n v="1224.751"/>
    <n v="13.616"/>
    <n v="75758.366999999998"/>
    <n v="2.1890000000000001"/>
    <n v="5.6000000000000001E-2"/>
    <n v="1.0999999999999999E-2"/>
    <n v="9.23"/>
    <n v="1.7709999999999999"/>
    <n v="16.332000000000001"/>
    <n v="13.422000000000001"/>
    <n v="12.164"/>
    <n v="2.3330000000000002"/>
    <n v="6.44"/>
    <n v="1.2350000000000001"/>
    <n v="6.07"/>
    <n v="1.1639999999999999"/>
    <n v="26.922999999999998"/>
    <n v="5.165"/>
    <n v="0.185"/>
    <n v="0.96299999999999997"/>
    <n v="394.928"/>
    <n v="5.5E-2"/>
    <n v="0.26300000000000001"/>
    <n v="0.255"/>
    <n v="0.33300000000000002"/>
    <n v="0.187"/>
    <n v="0.20300000000000001"/>
    <n v="0.28000000000000003"/>
    <n v="0.157"/>
    <n v="0.01"/>
    <n v="9.4E-2"/>
    <n v="0.436"/>
    <n v="0.308"/>
    <n v="0.28999999999999998"/>
    <n v="1.9E-2"/>
    <n v="0.182"/>
    <n v="0.215"/>
    <n v="0.252"/>
    <n v="0.437"/>
    <n v="0.24099999999999999"/>
    <x v="2"/>
    <x v="5"/>
    <x v="8"/>
    <x v="2"/>
    <n v="69.97"/>
    <n v="85.14"/>
    <n v="16.815999999999999"/>
    <n v="23.145"/>
  </r>
  <r>
    <x v="8"/>
    <x v="4"/>
    <s v="FIN"/>
    <n v="5228143"/>
    <n v="172000000000"/>
    <n v="0.52900000000000003"/>
    <n v="0.10100000000000001"/>
    <x v="179"/>
    <n v="-3.7149999999999999"/>
    <n v="-5.1139999999999999"/>
    <x v="178"/>
    <n v="-3.2389999999999999"/>
    <n v="-3.819"/>
    <n v="15.603999999999999"/>
    <n v="0.435"/>
    <n v="0.20699999999999999"/>
    <n v="13.186"/>
    <n v="0.36699999999999999"/>
    <n v="0.17499999999999999"/>
    <n v="31.638000000000002"/>
    <n v="6.0519999999999996"/>
    <n v="85.424000000000007"/>
    <n v="16.338999999999999"/>
    <n v="0.45500000000000002"/>
    <n v="39.363"/>
    <n v="2348.9270000000001"/>
    <n v="5068.7870000000003"/>
    <n v="905.17899999999997"/>
    <n v="1.194"/>
    <n v="136.976"/>
    <n v="2883.3850000000002"/>
    <n v="1251.662"/>
    <n v="14.552"/>
    <n v="75218.672000000006"/>
    <n v="2.0960000000000001"/>
    <n v="5.5E-2"/>
    <n v="1.0999999999999999E-2"/>
    <n v="8.8689999999999998"/>
    <n v="1.696"/>
    <n v="15.518000000000001"/>
    <n v="12.645"/>
    <n v="12.641"/>
    <n v="2.4180000000000001"/>
    <n v="6.21"/>
    <n v="1.1879999999999999"/>
    <n v="6.23"/>
    <n v="1.1919999999999999"/>
    <n v="26.911000000000001"/>
    <n v="5.1470000000000002"/>
    <n v="0.17899999999999999"/>
    <n v="0.93600000000000005"/>
    <n v="393.25400000000002"/>
    <n v="5.8000000000000003E-2"/>
    <n v="0.24099999999999999"/>
    <n v="0.24"/>
    <n v="0.29099999999999998"/>
    <n v="0.18099999999999999"/>
    <n v="0.20300000000000001"/>
    <n v="0.28000000000000003"/>
    <n v="0.16"/>
    <n v="0.01"/>
    <n v="9.6000000000000002E-2"/>
    <n v="0.435"/>
    <n v="0.307"/>
    <n v="0.29599999999999999"/>
    <n v="1.7000000000000001E-2"/>
    <n v="0.16900000000000001"/>
    <n v="0.23599999999999999"/>
    <n v="0.24399999999999999"/>
    <n v="0.40500000000000003"/>
    <n v="0.24099999999999999"/>
    <x v="2"/>
    <x v="5"/>
    <x v="8"/>
    <x v="2"/>
    <n v="66.11"/>
    <n v="81.13"/>
    <n v="16.484999999999999"/>
    <n v="23.911999999999999"/>
  </r>
  <r>
    <x v="8"/>
    <x v="5"/>
    <s v="FIN"/>
    <n v="5246070"/>
    <n v="180000000000"/>
    <n v="0.54200000000000004"/>
    <n v="0.10299999999999999"/>
    <x v="180"/>
    <n v="-11.891999999999999"/>
    <n v="-17.25"/>
    <x v="179"/>
    <n v="-10.939"/>
    <n v="-13.409000000000001"/>
    <n v="13.465"/>
    <n v="0.36599999999999999"/>
    <n v="0.19800000000000001"/>
    <n v="10.874000000000001"/>
    <n v="0.29599999999999999"/>
    <n v="0.16"/>
    <n v="21.033999999999999"/>
    <n v="4.0090000000000003"/>
    <n v="80.811999999999998"/>
    <n v="15.404"/>
    <n v="0.41899999999999998"/>
    <n v="39.905000000000001"/>
    <n v="2405.9740000000002"/>
    <n v="5139.4279999999999"/>
    <n v="926.21299999999997"/>
    <n v="1.264"/>
    <n v="145.09800000000001"/>
    <n v="2896.9780000000001"/>
    <n v="1278.018"/>
    <n v="15.476000000000001"/>
    <n v="68155.327999999994"/>
    <n v="1.853"/>
    <n v="7.0000000000000007E-2"/>
    <n v="1.2999999999999999E-2"/>
    <n v="8.1219999999999999"/>
    <n v="1.548"/>
    <n v="13.137"/>
    <n v="10.28"/>
    <n v="13.593"/>
    <n v="2.5910000000000002"/>
    <n v="5.92"/>
    <n v="1.1279999999999999"/>
    <n v="6.44"/>
    <n v="1.228"/>
    <n v="26.356000000000002"/>
    <n v="5.024"/>
    <n v="0.17599999999999999"/>
    <n v="0.92400000000000004"/>
    <n v="357.548"/>
    <n v="5.6000000000000001E-2"/>
    <n v="0.193"/>
    <n v="0.20599999999999999"/>
    <n v="0.182"/>
    <n v="0.17599999999999999"/>
    <n v="0.20300000000000001"/>
    <n v="0.27800000000000002"/>
    <n v="0.16"/>
    <n v="0.01"/>
    <n v="9.8000000000000004E-2"/>
    <n v="0.434"/>
    <n v="0.30499999999999999"/>
    <n v="0.3"/>
    <n v="0.02"/>
    <n v="0.151"/>
    <n v="0.28799999999999998"/>
    <n v="0.23699999999999999"/>
    <n v="0.38200000000000001"/>
    <n v="0.24"/>
    <x v="2"/>
    <x v="5"/>
    <x v="8"/>
    <x v="2"/>
    <n v="53.93"/>
    <n v="68.92"/>
    <n v="23.765000000000001"/>
    <n v="41.658000000000001"/>
  </r>
  <r>
    <x v="8"/>
    <x v="6"/>
    <s v="FIN"/>
    <n v="5266249"/>
    <n v="190000000000"/>
    <n v="0.57399999999999995"/>
    <n v="0.109"/>
    <x v="181"/>
    <n v="11.323"/>
    <n v="19.849"/>
    <x v="180"/>
    <n v="10.188000000000001"/>
    <n v="14.422000000000001"/>
    <n v="15.348000000000001"/>
    <n v="0.40200000000000002"/>
    <n v="0.21099999999999999"/>
    <n v="12.983000000000001"/>
    <n v="0.34"/>
    <n v="0.17799999999999999"/>
    <n v="31.584"/>
    <n v="5.9969999999999999"/>
    <n v="89.725999999999999"/>
    <n v="17.038"/>
    <n v="0.44600000000000001"/>
    <n v="40.478999999999999"/>
    <n v="2474.3440000000001"/>
    <n v="5220.2560000000003"/>
    <n v="957.79600000000005"/>
    <n v="1.3220000000000001"/>
    <n v="153.785"/>
    <n v="2909.4360000000001"/>
    <n v="1304.4690000000001"/>
    <n v="16.492999999999999"/>
    <n v="72824.554999999993"/>
    <n v="1.9079999999999999"/>
    <n v="5.8000000000000003E-2"/>
    <n v="1.0999999999999999E-2"/>
    <n v="8.6869999999999994"/>
    <n v="1.65"/>
    <n v="15.252000000000001"/>
    <n v="12.409000000000001"/>
    <n v="12.458"/>
    <n v="2.3660000000000001"/>
    <n v="6.01"/>
    <n v="1.141"/>
    <n v="6.12"/>
    <n v="1.1619999999999999"/>
    <n v="26.451000000000001"/>
    <n v="5.0229999999999997"/>
    <n v="0.193"/>
    <n v="1.0169999999999999"/>
    <n v="383.512"/>
    <n v="5.5E-2"/>
    <n v="0.223"/>
    <n v="0.22700000000000001"/>
    <n v="0.25900000000000001"/>
    <n v="0.17"/>
    <n v="0.20399999999999999"/>
    <n v="0.27700000000000002"/>
    <n v="0.16300000000000001"/>
    <n v="0.01"/>
    <n v="0.10100000000000001"/>
    <n v="0.432"/>
    <n v="0.30299999999999999"/>
    <n v="0.30399999999999999"/>
    <n v="1.7000000000000001E-2"/>
    <n v="0.158"/>
    <n v="0.246"/>
    <n v="0.23499999999999999"/>
    <n v="0.40300000000000002"/>
    <n v="0.24"/>
    <x v="2"/>
    <x v="5"/>
    <x v="8"/>
    <x v="2"/>
    <n v="65.349999999999994"/>
    <n v="80.319999999999993"/>
    <n v="21.355"/>
    <n v="31.234000000000002"/>
  </r>
  <r>
    <x v="8"/>
    <x v="7"/>
    <s v="FIN"/>
    <n v="5288694"/>
    <n v="200000000000"/>
    <n v="0.60499999999999998"/>
    <n v="0.114"/>
    <x v="182"/>
    <n v="-1.611"/>
    <n v="-2.3559999999999999"/>
    <x v="181"/>
    <n v="-0.73099999999999998"/>
    <n v="-0.90500000000000003"/>
    <n v="15.145"/>
    <n v="0.379"/>
    <n v="0.21"/>
    <n v="12.622999999999999"/>
    <n v="0.316"/>
    <n v="0.17499999999999999"/>
    <n v="30.347000000000001"/>
    <n v="5.7380000000000004"/>
    <n v="88.754999999999995"/>
    <n v="16.782"/>
    <n v="0.42"/>
    <n v="41.085000000000001"/>
    <n v="2541.1039999999998"/>
    <n v="5300.3530000000001"/>
    <n v="988.14300000000003"/>
    <n v="1.403"/>
    <n v="161.90199999999999"/>
    <n v="2922.7730000000001"/>
    <n v="1331.1130000000001"/>
    <n v="17.457999999999998"/>
    <n v="72265.937999999995"/>
    <n v="1.8069999999999999"/>
    <n v="8.1000000000000003E-2"/>
    <n v="1.4999999999999999E-2"/>
    <n v="8.1180000000000003"/>
    <n v="1.5349999999999999"/>
    <n v="14.837"/>
    <n v="12.010999999999999"/>
    <n v="13.337"/>
    <n v="2.5219999999999998"/>
    <n v="5.82"/>
    <n v="1.1000000000000001"/>
    <n v="6.31"/>
    <n v="1.1930000000000001"/>
    <n v="26.643999999999998"/>
    <n v="5.0380000000000003"/>
    <n v="0.182"/>
    <n v="0.96499999999999997"/>
    <n v="382.19200000000001"/>
    <n v="5.3999999999999999E-2"/>
    <n v="0.21199999999999999"/>
    <n v="0.223"/>
    <n v="0.23799999999999999"/>
    <n v="0.16500000000000001"/>
    <n v="0.20399999999999999"/>
    <n v="0.27600000000000002"/>
    <n v="0.16400000000000001"/>
    <n v="1.0999999999999999E-2"/>
    <n v="0.10199999999999999"/>
    <n v="0.43099999999999999"/>
    <n v="0.30099999999999999"/>
    <n v="0.307"/>
    <n v="2.1999999999999999E-2"/>
    <n v="0.14299999999999999"/>
    <n v="0.30099999999999999"/>
    <n v="0.23599999999999999"/>
    <n v="0.372"/>
    <n v="0.23899999999999999"/>
    <x v="2"/>
    <x v="5"/>
    <x v="8"/>
    <x v="2"/>
    <n v="63.52"/>
    <n v="78.47"/>
    <n v="21.995000000000001"/>
    <n v="32.947000000000003"/>
  </r>
  <r>
    <x v="8"/>
    <x v="8"/>
    <s v="FIN"/>
    <n v="5313358"/>
    <n v="210000000000"/>
    <n v="0.62"/>
    <n v="0.11700000000000001"/>
    <x v="183"/>
    <n v="-8.1389999999999993"/>
    <n v="-12.191000000000001"/>
    <x v="182"/>
    <n v="-8.5419999999999998"/>
    <n v="-10.664"/>
    <n v="13.467000000000001"/>
    <n v="0.33600000000000002"/>
    <n v="0.19400000000000001"/>
    <n v="11.032999999999999"/>
    <n v="0.27500000000000002"/>
    <n v="0.159"/>
    <n v="23.673999999999999"/>
    <n v="4.4550000000000001"/>
    <n v="82.74"/>
    <n v="15.571999999999999"/>
    <n v="0.38800000000000001"/>
    <n v="41.704000000000001"/>
    <n v="2599.7249999999999"/>
    <n v="5371.9080000000004"/>
    <n v="1011.817"/>
    <n v="1.5"/>
    <n v="170.261"/>
    <n v="2935.7069999999999"/>
    <n v="1356.0519999999999"/>
    <n v="18.39"/>
    <n v="69352.664000000004"/>
    <n v="1.728"/>
    <n v="9.7000000000000003E-2"/>
    <n v="1.7999999999999999E-2"/>
    <n v="8.359"/>
    <n v="1.573"/>
    <n v="13.24"/>
    <n v="10.432"/>
    <n v="12.933999999999999"/>
    <n v="2.4340000000000002"/>
    <n v="5.7"/>
    <n v="1.073"/>
    <n v="6.64"/>
    <n v="1.25"/>
    <n v="24.939"/>
    <n v="4.694"/>
    <n v="0.17499999999999999"/>
    <n v="0.93200000000000005"/>
    <n v="368.49599999999998"/>
    <n v="5.3999999999999999E-2"/>
    <n v="0.183"/>
    <n v="0.19500000000000001"/>
    <n v="0.17899999999999999"/>
    <n v="0.16"/>
    <n v="0.20300000000000001"/>
    <n v="0.27500000000000002"/>
    <n v="0.16400000000000001"/>
    <n v="1.0999999999999999E-2"/>
    <n v="0.104"/>
    <n v="0.43"/>
    <n v="0.29899999999999999"/>
    <n v="0.31"/>
    <n v="2.5999999999999999E-2"/>
    <n v="0.14299999999999999"/>
    <n v="0.27900000000000003"/>
    <n v="0.222"/>
    <n v="0.35899999999999999"/>
    <n v="0.23799999999999999"/>
    <x v="2"/>
    <x v="5"/>
    <x v="8"/>
    <x v="2"/>
    <n v="55.43"/>
    <n v="70.349999999999994"/>
    <n v="24.119"/>
    <n v="41.143999999999998"/>
  </r>
  <r>
    <x v="8"/>
    <x v="9"/>
    <s v="FIN"/>
    <n v="5338813"/>
    <n v="195000000000"/>
    <n v="0.38500000000000001"/>
    <n v="7.1999999999999995E-2"/>
    <x v="184"/>
    <n v="-2.7160000000000002"/>
    <n v="-4.633"/>
    <x v="183"/>
    <n v="-4.1820000000000004"/>
    <n v="-5.8440000000000003"/>
    <n v="12.62"/>
    <n v="0.34399999999999997"/>
    <n v="0.19700000000000001"/>
    <n v="10.471"/>
    <n v="0.28599999999999998"/>
    <n v="0.16400000000000001"/>
    <n v="22.893999999999998"/>
    <n v="4.2880000000000003"/>
    <n v="69.834000000000003"/>
    <n v="13.08"/>
    <n v="0.35699999999999998"/>
    <n v="42.09"/>
    <n v="2655.63"/>
    <n v="5439.2809999999999"/>
    <n v="1034.711"/>
    <n v="1.575"/>
    <n v="177.76"/>
    <n v="2947.1750000000002"/>
    <n v="1380.2429999999999"/>
    <n v="19.251999999999999"/>
    <n v="63925.77"/>
    <n v="1.744"/>
    <n v="7.4999999999999997E-2"/>
    <n v="1.4E-2"/>
    <n v="7.4980000000000002"/>
    <n v="1.405"/>
    <n v="12.49"/>
    <n v="9.7029999999999994"/>
    <n v="11.468"/>
    <n v="2.1480000000000001"/>
    <n v="5.58"/>
    <n v="1.0449999999999999"/>
    <n v="5.52"/>
    <n v="1.034"/>
    <n v="24.190999999999999"/>
    <n v="4.5309999999999997"/>
    <n v="0.161"/>
    <n v="0.86199999999999999"/>
    <n v="341.28800000000001"/>
    <n v="3.3000000000000002E-2"/>
    <n v="0.17699999999999999"/>
    <n v="0.184"/>
    <n v="0.17599999999999999"/>
    <n v="0.155"/>
    <n v="0.20300000000000001"/>
    <n v="0.27300000000000002"/>
    <n v="0.16500000000000001"/>
    <n v="1.0999999999999999E-2"/>
    <n v="0.104"/>
    <n v="0.42899999999999999"/>
    <n v="0.29699999999999999"/>
    <n v="0.311"/>
    <n v="0.02"/>
    <n v="0.13"/>
    <n v="0.22800000000000001"/>
    <n v="0.22"/>
    <n v="0.35399999999999998"/>
    <n v="0.23699999999999999"/>
    <x v="2"/>
    <x v="5"/>
    <x v="8"/>
    <x v="2"/>
    <n v="51.8"/>
    <n v="66.680000000000007"/>
    <n v="13.929"/>
    <n v="24.916"/>
  </r>
  <r>
    <x v="8"/>
    <x v="10"/>
    <s v="FIN"/>
    <n v="5363279"/>
    <n v="205000000000"/>
    <n v="0.52600000000000002"/>
    <n v="9.8000000000000004E-2"/>
    <x v="185"/>
    <n v="8.1760000000000002"/>
    <n v="14.624000000000001"/>
    <x v="184"/>
    <n v="9.2379999999999995"/>
    <n v="13.712"/>
    <n v="14.284000000000001"/>
    <n v="0.38"/>
    <n v="0.20599999999999999"/>
    <n v="11.948"/>
    <n v="0.318"/>
    <n v="0.17299999999999999"/>
    <n v="29.140999999999998"/>
    <n v="5.4329999999999998"/>
    <n v="82.680999999999997"/>
    <n v="15.416"/>
    <n v="0.41"/>
    <n v="42.615000000000002"/>
    <n v="2719.7109999999998"/>
    <n v="5515.893"/>
    <n v="1063.8510000000001"/>
    <n v="1.6719999999999999"/>
    <n v="186.03200000000001"/>
    <n v="2959.7060000000001"/>
    <n v="1405.37"/>
    <n v="20.170999999999999"/>
    <n v="69228.281000000003"/>
    <n v="1.84"/>
    <n v="9.6000000000000002E-2"/>
    <n v="1.7999999999999999E-2"/>
    <n v="8.2729999999999997"/>
    <n v="1.542"/>
    <n v="13.946999999999999"/>
    <n v="11.183"/>
    <n v="12.531000000000001"/>
    <n v="2.3359999999999999"/>
    <n v="5.68"/>
    <n v="1.0589999999999999"/>
    <n v="5.19"/>
    <n v="0.96799999999999997"/>
    <n v="25.126999999999999"/>
    <n v="4.6849999999999996"/>
    <n v="0.17100000000000001"/>
    <n v="0.91900000000000004"/>
    <n v="371.291"/>
    <n v="4.2000000000000003E-2"/>
    <n v="0.192"/>
    <n v="0.20100000000000001"/>
    <n v="0.20899999999999999"/>
    <n v="0.15"/>
    <n v="0.20300000000000001"/>
    <n v="0.27200000000000002"/>
    <n v="0.16600000000000001"/>
    <n v="1.2E-2"/>
    <n v="0.105"/>
    <n v="0.42799999999999999"/>
    <n v="0.29599999999999999"/>
    <n v="0.314"/>
    <n v="2.5000000000000001E-2"/>
    <n v="0.13400000000000001"/>
    <n v="0.25900000000000001"/>
    <n v="0.221"/>
    <n v="0.374"/>
    <n v="0.23599999999999999"/>
    <x v="2"/>
    <x v="5"/>
    <x v="8"/>
    <x v="2"/>
    <n v="59.98"/>
    <n v="74.8"/>
    <n v="18.600999999999999"/>
    <n v="29.027000000000001"/>
  </r>
  <r>
    <x v="8"/>
    <x v="11"/>
    <s v="FIN"/>
    <n v="5388173"/>
    <n v="215000000000"/>
    <n v="0.55800000000000005"/>
    <n v="0.104"/>
    <x v="186"/>
    <n v="-7.444"/>
    <n v="-11.616"/>
    <x v="185"/>
    <n v="-7.2240000000000002"/>
    <n v="-9.4290000000000003"/>
    <n v="12.878"/>
    <n v="0.33500000000000002"/>
    <n v="0.19800000000000001"/>
    <n v="10.510999999999999"/>
    <n v="0.27400000000000002"/>
    <n v="0.16200000000000001"/>
    <n v="24.079000000000001"/>
    <n v="4.4690000000000003"/>
    <n v="70.786000000000001"/>
    <n v="13.137"/>
    <n v="0.34200000000000003"/>
    <n v="43.173000000000002"/>
    <n v="2776.348"/>
    <n v="5585.28"/>
    <n v="1087.93"/>
    <n v="1.7589999999999999"/>
    <n v="193.285"/>
    <n v="2972.4569999999999"/>
    <n v="1429.1310000000001"/>
    <n v="21.068999999999999"/>
    <n v="64942.777000000002"/>
    <n v="1.69"/>
    <n v="8.7999999999999995E-2"/>
    <n v="1.6E-2"/>
    <n v="7.2519999999999998"/>
    <n v="1.3460000000000001"/>
    <n v="12.391999999999999"/>
    <n v="2.246"/>
    <n v="12.750999999999999"/>
    <n v="2.3660000000000001"/>
    <n v="5.48"/>
    <n v="1.0169999999999999"/>
    <n v="4.75"/>
    <n v="0.88200000000000001"/>
    <n v="23.762"/>
    <n v="4.41"/>
    <n v="0.16700000000000001"/>
    <n v="0.89800000000000002"/>
    <n v="349.923"/>
    <n v="4.1000000000000002E-2"/>
    <n v="0.16400000000000001"/>
    <n v="0.17599999999999999"/>
    <n v="0.16300000000000001"/>
    <n v="0.14499999999999999"/>
    <n v="0.20200000000000001"/>
    <n v="0.27"/>
    <n v="0.16600000000000001"/>
    <n v="1.2E-2"/>
    <n v="0.106"/>
    <n v="0.42599999999999999"/>
    <n v="0.29399999999999998"/>
    <n v="0.314"/>
    <n v="2.4E-2"/>
    <n v="0.114"/>
    <n v="0.25700000000000001"/>
    <n v="0.20899999999999999"/>
    <n v="0.32700000000000001"/>
    <n v="0.23499999999999999"/>
    <x v="2"/>
    <x v="5"/>
    <x v="8"/>
    <x v="2"/>
    <n v="12.1"/>
    <n v="66.77"/>
    <n v="14.148999999999999"/>
    <n v="24.981999999999999"/>
  </r>
  <r>
    <x v="8"/>
    <x v="12"/>
    <s v="FIN"/>
    <n v="5413865"/>
    <n v="225000000000"/>
    <n v="0.497"/>
    <n v="9.1999999999999998E-2"/>
    <x v="187"/>
    <n v="-5.4909999999999997"/>
    <n v="-9.6959999999999997"/>
    <x v="186"/>
    <n v="-5.8209999999999997"/>
    <n v="-8.3889999999999993"/>
    <n v="11.741"/>
    <n v="0.311"/>
    <n v="0.187"/>
    <n v="9.4469999999999992"/>
    <n v="0.251"/>
    <n v="0.15"/>
    <n v="19.591999999999999"/>
    <n v="3.6190000000000002"/>
    <n v="67.838999999999999"/>
    <n v="12.531000000000001"/>
    <n v="0.33200000000000002"/>
    <n v="43.67"/>
    <n v="2827.4940000000001"/>
    <n v="5648.8469999999998"/>
    <n v="1107.5229999999999"/>
    <n v="1.861"/>
    <n v="199.74600000000001"/>
    <n v="2984.877"/>
    <n v="1452.8"/>
    <n v="21.893999999999998"/>
    <n v="62886.449000000001"/>
    <n v="1.6679999999999999"/>
    <n v="0.10199999999999999"/>
    <n v="1.9E-2"/>
    <n v="6.4619999999999997"/>
    <n v="1.194"/>
    <n v="11.288"/>
    <n v="1.1930000000000001"/>
    <n v="12.420999999999999"/>
    <n v="2.294"/>
    <n v="5.47"/>
    <n v="1.01"/>
    <n v="4.78"/>
    <n v="0.88300000000000001"/>
    <n v="23.667999999999999"/>
    <n v="4.3719999999999999"/>
    <n v="0.152"/>
    <n v="0.82499999999999996"/>
    <n v="340.459"/>
    <n v="3.5999999999999997E-2"/>
    <n v="0.14599999999999999"/>
    <n v="0.16"/>
    <n v="0.13100000000000001"/>
    <n v="0.14000000000000001"/>
    <n v="0.2"/>
    <n v="0.26800000000000002"/>
    <n v="0.16500000000000001"/>
    <n v="1.2999999999999999E-2"/>
    <n v="0.106"/>
    <n v="0.42499999999999999"/>
    <n v="0.29199999999999998"/>
    <n v="0.314"/>
    <n v="2.7E-2"/>
    <n v="9.9000000000000005E-2"/>
    <n v="0.25700000000000001"/>
    <n v="0.20499999999999999"/>
    <n v="0.29799999999999999"/>
    <n v="0.23400000000000001"/>
    <x v="2"/>
    <x v="5"/>
    <x v="8"/>
    <x v="2"/>
    <n v="6.46"/>
    <n v="61.11"/>
    <n v="16.693999999999999"/>
    <n v="32.64"/>
  </r>
  <r>
    <x v="8"/>
    <x v="13"/>
    <s v="FIN"/>
    <n v="5438873"/>
    <n v="235000000000"/>
    <n v="0.48199999999999998"/>
    <n v="8.8999999999999996E-2"/>
    <x v="188"/>
    <n v="0.55800000000000005"/>
    <n v="1.091"/>
    <x v="187"/>
    <n v="1.9870000000000001"/>
    <n v="3.1259999999999999"/>
    <n v="12.053000000000001"/>
    <n v="0.32400000000000001"/>
    <n v="0.192"/>
    <n v="9.5060000000000002"/>
    <n v="0.255"/>
    <n v="0.151"/>
    <n v="21.358000000000001"/>
    <n v="3.927"/>
    <n v="66.570999999999998"/>
    <n v="12.24"/>
    <n v="0.32900000000000001"/>
    <n v="44.152000000000001"/>
    <n v="2879.1979999999999"/>
    <n v="5714.4009999999998"/>
    <n v="1128.8810000000001"/>
    <n v="1.94"/>
    <n v="205.81"/>
    <n v="2998.7269999999999"/>
    <n v="1475.6369999999999"/>
    <n v="22.777999999999999"/>
    <n v="62843.995999999999"/>
    <n v="1.6870000000000001"/>
    <n v="7.9000000000000001E-2"/>
    <n v="1.4999999999999999E-2"/>
    <n v="6.0640000000000001"/>
    <n v="1.115"/>
    <n v="11.377000000000001"/>
    <n v="1.331"/>
    <n v="13.85"/>
    <n v="2.5459999999999998"/>
    <n v="5.34"/>
    <n v="0.98199999999999998"/>
    <n v="4.88"/>
    <n v="0.89700000000000002"/>
    <n v="22.837"/>
    <n v="4.1989999999999998"/>
    <n v="0.16300000000000001"/>
    <n v="0.88400000000000001"/>
    <n v="341.80099999999999"/>
    <n v="3.3000000000000002E-2"/>
    <n v="0.14599999999999999"/>
    <n v="0.16400000000000001"/>
    <n v="0.14199999999999999"/>
    <n v="0.13500000000000001"/>
    <n v="0.19900000000000001"/>
    <n v="0.26600000000000001"/>
    <n v="0.16400000000000001"/>
    <n v="1.2999999999999999E-2"/>
    <n v="0.105"/>
    <n v="0.42399999999999999"/>
    <n v="0.28899999999999998"/>
    <n v="0.313"/>
    <n v="0.02"/>
    <n v="9.2999999999999999E-2"/>
    <n v="0.29899999999999999"/>
    <n v="0.19600000000000001"/>
    <n v="0.30099999999999999"/>
    <n v="0.23200000000000001"/>
    <x v="2"/>
    <x v="5"/>
    <x v="8"/>
    <x v="2"/>
    <n v="7.24"/>
    <n v="61.88"/>
    <n v="14.867000000000001"/>
    <n v="28.754000000000001"/>
  </r>
  <r>
    <x v="8"/>
    <x v="14"/>
    <s v="FIN"/>
    <n v="5461436"/>
    <n v="245000000000"/>
    <n v="0.46899999999999997"/>
    <n v="8.5999999999999993E-2"/>
    <x v="189"/>
    <n v="-4.1079999999999997"/>
    <n v="-7.9450000000000003"/>
    <x v="188"/>
    <n v="-3.2650000000000001"/>
    <n v="-4.9809999999999999"/>
    <n v="11.404999999999999"/>
    <n v="0.309"/>
    <n v="0.189"/>
    <n v="8.7149999999999999"/>
    <n v="0.23599999999999999"/>
    <n v="0.14399999999999999"/>
    <n v="19.324999999999999"/>
    <n v="3.5379999999999998"/>
    <n v="61.643000000000001"/>
    <n v="11.287000000000001"/>
    <n v="0.30599999999999999"/>
    <n v="44.621000000000002"/>
    <n v="2926.7930000000001"/>
    <n v="5776.6890000000003"/>
    <n v="1148.2059999999999"/>
    <n v="2.024"/>
    <n v="211.203"/>
    <n v="3013.42"/>
    <n v="1497.1769999999999"/>
    <n v="23.562999999999999"/>
    <n v="60391.237999999998"/>
    <n v="1.6379999999999999"/>
    <n v="8.4000000000000005E-2"/>
    <n v="1.4999999999999999E-2"/>
    <n v="5.3920000000000003"/>
    <n v="0.98699999999999999"/>
    <n v="10.587"/>
    <n v="0.58599999999999997"/>
    <n v="14.693"/>
    <n v="2.69"/>
    <n v="5.21"/>
    <n v="0.95399999999999996"/>
    <n v="4.9800000000000004"/>
    <n v="0.91200000000000003"/>
    <n v="21.54"/>
    <n v="3.944"/>
    <n v="0.14399999999999999"/>
    <n v="0.78600000000000003"/>
    <n v="329.82299999999998"/>
    <n v="3.1E-2"/>
    <n v="0.13400000000000001"/>
    <n v="0.154"/>
    <n v="0.128"/>
    <n v="0.13100000000000001"/>
    <n v="0.19700000000000001"/>
    <n v="0.26400000000000001"/>
    <n v="0.16400000000000001"/>
    <n v="1.2999999999999999E-2"/>
    <n v="0.104"/>
    <n v="0.42399999999999999"/>
    <n v="0.28699999999999998"/>
    <n v="0.311"/>
    <n v="2.1999999999999999E-2"/>
    <n v="8.1000000000000003E-2"/>
    <n v="0.29899999999999999"/>
    <n v="0.184"/>
    <n v="0.25800000000000001"/>
    <n v="0.23100000000000001"/>
    <x v="2"/>
    <x v="5"/>
    <x v="8"/>
    <x v="2"/>
    <n v="3.2"/>
    <n v="57.82"/>
    <n v="14.047000000000001"/>
    <n v="29.512"/>
  </r>
  <r>
    <x v="8"/>
    <x v="15"/>
    <s v="FIN"/>
    <n v="5479457"/>
    <n v="255000000000"/>
    <n v="0.46200000000000002"/>
    <n v="8.4000000000000005E-2"/>
    <x v="190"/>
    <n v="-3.4969999999999999"/>
    <n v="-7.3470000000000004"/>
    <x v="189"/>
    <n v="-2.2509999999999999"/>
    <n v="-3.6139999999999999"/>
    <n v="10.957000000000001"/>
    <n v="0.29699999999999999"/>
    <n v="0.183"/>
    <n v="8.048"/>
    <n v="0.218"/>
    <n v="0.13400000000000001"/>
    <n v="16.841000000000001"/>
    <n v="3.073"/>
    <n v="55.151000000000003"/>
    <n v="10.065"/>
    <n v="0.27300000000000002"/>
    <n v="45.082999999999998"/>
    <n v="2970.893"/>
    <n v="5836.7269999999999"/>
    <n v="1165.047"/>
    <n v="2.133"/>
    <n v="215.92599999999999"/>
    <n v="3029.3589999999999"/>
    <n v="1518.4580000000001"/>
    <n v="24.247"/>
    <n v="60022.976999999999"/>
    <n v="1.629"/>
    <n v="0.109"/>
    <n v="0.02"/>
    <n v="4.7229999999999999"/>
    <n v="0.86199999999999999"/>
    <n v="9.9190000000000005"/>
    <n v="-5.0999999999999997E-2"/>
    <n v="15.938000000000001"/>
    <n v="2.9089999999999998"/>
    <n v="5.13"/>
    <n v="0.93600000000000005"/>
    <n v="4.96"/>
    <n v="0.90500000000000003"/>
    <n v="21.280999999999999"/>
    <n v="3.8839999999999999"/>
    <n v="0.125"/>
    <n v="0.68400000000000005"/>
    <n v="328.89299999999997"/>
    <n v="3.2000000000000001E-2"/>
    <n v="0.124"/>
    <n v="0.14699999999999999"/>
    <n v="0.114"/>
    <n v="0.127"/>
    <n v="0.19600000000000001"/>
    <n v="0.26200000000000001"/>
    <n v="0.16300000000000001"/>
    <n v="1.2999999999999999E-2"/>
    <n v="0.10299999999999999"/>
    <n v="0.42299999999999999"/>
    <n v="0.28499999999999998"/>
    <n v="0.308"/>
    <n v="2.8000000000000001E-2"/>
    <n v="7.0000000000000007E-2"/>
    <n v="0.29599999999999999"/>
    <n v="0.17799999999999999"/>
    <n v="0.22600000000000001"/>
    <n v="0.23"/>
    <x v="2"/>
    <x v="5"/>
    <x v="8"/>
    <x v="2"/>
    <n v="-0.28000000000000003"/>
    <n v="54.35"/>
    <n v="11.052"/>
    <n v="25.062000000000001"/>
  </r>
  <r>
    <x v="8"/>
    <x v="16"/>
    <s v="FIN"/>
    <n v="5495217"/>
    <n v="260000000000"/>
    <n v="0.55300000000000005"/>
    <n v="0.10100000000000001"/>
    <x v="191"/>
    <n v="3.0830000000000002"/>
    <n v="6.9909999999999997"/>
    <x v="190"/>
    <n v="3.9249999999999998"/>
    <n v="6.5380000000000003"/>
    <n v="11.64"/>
    <n v="0.313"/>
    <n v="0.191"/>
    <n v="8.5860000000000003"/>
    <n v="0.23100000000000001"/>
    <n v="0.14099999999999999"/>
    <n v="18.658000000000001"/>
    <n v="3.395"/>
    <n v="57.155999999999999"/>
    <n v="10.401"/>
    <n v="0.27900000000000003"/>
    <n v="45.636000000000003"/>
    <n v="3018.0740000000001"/>
    <n v="5900.69"/>
    <n v="1183.7049999999999"/>
    <n v="2.2370000000000001"/>
    <n v="220.13300000000001"/>
    <n v="3046.14"/>
    <n v="1541.32"/>
    <n v="25.042999999999999"/>
    <n v="60795.296999999999"/>
    <n v="1.633"/>
    <n v="0.104"/>
    <n v="1.9E-2"/>
    <n v="4.2069999999999999"/>
    <n v="0.76600000000000001"/>
    <n v="10.378"/>
    <n v="11.583"/>
    <n v="16.780999999999999"/>
    <n v="3.0539999999999998"/>
    <n v="5.0199999999999996"/>
    <n v="0.91400000000000003"/>
    <n v="4.88"/>
    <n v="0.88800000000000001"/>
    <n v="22.863"/>
    <n v="4.16"/>
    <n v="0.14499999999999999"/>
    <n v="0.79600000000000004"/>
    <n v="334.08300000000003"/>
    <n v="3.6999999999999998E-2"/>
    <n v="0.13300000000000001"/>
    <n v="0.16"/>
    <n v="0.13"/>
    <n v="0.123"/>
    <n v="0.19400000000000001"/>
    <n v="0.26"/>
    <n v="0.16200000000000001"/>
    <n v="1.4E-2"/>
    <n v="0.10199999999999999"/>
    <n v="0.42199999999999999"/>
    <n v="0.28299999999999997"/>
    <n v="0.30599999999999999"/>
    <n v="2.8000000000000001E-2"/>
    <n v="0.06"/>
    <n v="0.371"/>
    <n v="0.19"/>
    <n v="0.26500000000000001"/>
    <n v="0.22800000000000001"/>
    <x v="2"/>
    <x v="5"/>
    <x v="8"/>
    <x v="2"/>
    <n v="63.65"/>
    <n v="57.03"/>
    <n v="9.9740000000000002"/>
    <n v="21.140999999999998"/>
  </r>
  <r>
    <x v="8"/>
    <x v="17"/>
    <s v="FIN"/>
    <n v="5508146"/>
    <n v="270000000000"/>
    <n v="0.60399999999999998"/>
    <n v="0.11"/>
    <x v="192"/>
    <n v="-2.6040000000000001"/>
    <n v="-5.5190000000000001"/>
    <x v="191"/>
    <n v="-1.5780000000000001"/>
    <n v="-2.4670000000000001"/>
    <n v="11.326000000000001"/>
    <n v="0.29499999999999998"/>
    <n v="0.191"/>
    <n v="8.093"/>
    <n v="0.21099999999999999"/>
    <n v="0.13600000000000001"/>
    <n v="17.087"/>
    <n v="3.1019999999999999"/>
    <n v="55.445999999999998"/>
    <n v="10.066000000000001"/>
    <n v="0.26200000000000001"/>
    <n v="46.24"/>
    <n v="3062.652"/>
    <n v="5963.0749999999998"/>
    <n v="1200.7919999999999"/>
    <n v="2.383"/>
    <n v="224.01900000000001"/>
    <n v="3063.9470000000001"/>
    <n v="1563.4469999999999"/>
    <n v="25.771000000000001"/>
    <n v="59405.815999999999"/>
    <n v="1.548"/>
    <n v="0.14699999999999999"/>
    <n v="2.7E-2"/>
    <n v="3.8860000000000001"/>
    <n v="0.70599999999999996"/>
    <n v="9.8330000000000002"/>
    <n v="11.048999999999999"/>
    <n v="17.806999999999999"/>
    <n v="3.2330000000000001"/>
    <n v="4.9000000000000004"/>
    <n v="0.89"/>
    <n v="4.91"/>
    <n v="0.89100000000000001"/>
    <n v="22.126999999999999"/>
    <n v="4.0170000000000003"/>
    <n v="0.13200000000000001"/>
    <n v="0.72699999999999998"/>
    <n v="327.21600000000001"/>
    <n v="0.04"/>
    <n v="0.123"/>
    <n v="0.154"/>
    <n v="0.11799999999999999"/>
    <n v="0.12"/>
    <n v="0.193"/>
    <n v="0.25800000000000001"/>
    <n v="0.161"/>
    <n v="1.4E-2"/>
    <n v="0.1"/>
    <n v="0.42199999999999999"/>
    <n v="0.28000000000000003"/>
    <n v="0.30399999999999999"/>
    <n v="3.6999999999999998E-2"/>
    <n v="5.3999999999999999E-2"/>
    <n v="0.41099999999999998"/>
    <n v="0.18099999999999999"/>
    <n v="0.24099999999999999"/>
    <n v="0.22700000000000001"/>
    <x v="2"/>
    <x v="5"/>
    <x v="8"/>
    <x v="2"/>
    <n v="60.86"/>
    <n v="54.16"/>
    <n v="10.868"/>
    <n v="24.38"/>
  </r>
  <r>
    <x v="8"/>
    <x v="18"/>
    <s v="FIN"/>
    <n v="5515465"/>
    <n v="280000000000"/>
    <n v="0.60199999999999998"/>
    <n v="0.109"/>
    <x v="193"/>
    <n v="1.2190000000000001"/>
    <n v="2.734"/>
    <x v="192"/>
    <n v="3.161"/>
    <n v="5.0659999999999998"/>
    <n v="11.884"/>
    <n v="0.30599999999999999"/>
    <n v="0.19600000000000001"/>
    <n v="8.3030000000000008"/>
    <n v="0.21299999999999999"/>
    <n v="0.13700000000000001"/>
    <n v="17.922000000000001"/>
    <n v="3.2490000000000001"/>
    <n v="57.914000000000001"/>
    <n v="10.5"/>
    <n v="0.27"/>
    <n v="46.841999999999999"/>
    <n v="3108.4490000000001"/>
    <n v="6028.62"/>
    <n v="1218.7139999999999"/>
    <n v="2.4740000000000002"/>
    <n v="228.43100000000001"/>
    <n v="3083.6959999999999"/>
    <n v="1585.548"/>
    <n v="26.44"/>
    <n v="60528.163999999997"/>
    <n v="1.556"/>
    <n v="9.0999999999999998E-2"/>
    <n v="1.6E-2"/>
    <n v="4.4119999999999999"/>
    <n v="0.8"/>
    <n v="10.061"/>
    <n v="11.319000000000001"/>
    <n v="19.748999999999999"/>
    <n v="3.581"/>
    <n v="4.75"/>
    <n v="0.86099999999999999"/>
    <n v="4.9400000000000004"/>
    <n v="0.89600000000000002"/>
    <n v="22.100999999999999"/>
    <n v="4.0069999999999997"/>
    <n v="0.121"/>
    <n v="0.66900000000000004"/>
    <n v="333.84100000000001"/>
    <n v="3.7999999999999999E-2"/>
    <n v="0.124"/>
    <n v="0.16"/>
    <n v="0.122"/>
    <n v="0.11700000000000001"/>
    <n v="0.191"/>
    <n v="0.25600000000000001"/>
    <n v="0.16"/>
    <n v="1.4E-2"/>
    <n v="9.9000000000000005E-2"/>
    <n v="0.42199999999999999"/>
    <n v="0.27800000000000002"/>
    <n v="0.30099999999999999"/>
    <n v="2.1999999999999999E-2"/>
    <n v="5.8999999999999997E-2"/>
    <n v="0.47199999999999998"/>
    <n v="0.18"/>
    <n v="0.221"/>
    <n v="0.22600000000000001"/>
    <x v="2"/>
    <x v="5"/>
    <x v="8"/>
    <x v="2"/>
    <n v="62.43"/>
    <n v="55.49"/>
    <n v="12.117000000000001"/>
    <n v="26.459"/>
  </r>
  <r>
    <x v="8"/>
    <x v="19"/>
    <s v="FIN"/>
    <n v="5521539"/>
    <n v="285000000000"/>
    <n v="0.58299999999999996"/>
    <n v="0.106"/>
    <x v="194"/>
    <n v="-3.415"/>
    <n v="-7.4560000000000004"/>
    <x v="193"/>
    <n v="-3.012"/>
    <n v="-4.5949999999999998"/>
    <n v="11.324999999999999"/>
    <n v="0.36026315789473684"/>
    <n v="0.191"/>
    <n v="7.6760000000000002"/>
    <n v="0.29236842105263156"/>
    <n v="0.13"/>
    <n v="15.256"/>
    <n v="2.7629999999999999"/>
    <n v="53.247"/>
    <n v="9.6430000000000007"/>
    <n v="0.37794736842105259"/>
    <n v="47.424999999999997"/>
    <n v="3150.8310000000001"/>
    <n v="6091.1540000000005"/>
    <n v="1233.97"/>
    <n v="2.5390000000000001"/>
    <n v="232.74100000000001"/>
    <n v="3103.848"/>
    <n v="1607.1289999999999"/>
    <n v="27.026"/>
    <n v="59219.417999999998"/>
    <n v="1.817578947368421"/>
    <n v="6.5000000000000002E-2"/>
    <n v="1.2E-2"/>
    <n v="4.3099999999999996"/>
    <n v="0.78100000000000003"/>
    <n v="9.3230000000000004"/>
    <n v="10.58"/>
    <n v="20.152000000000001"/>
    <n v="3.65"/>
    <n v="4.6399999999999997"/>
    <n v="0.84"/>
    <n v="5.01"/>
    <n v="0.90700000000000003"/>
    <n v="21.581"/>
    <n v="3.9089999999999998"/>
    <n v="0.106"/>
    <n v="0.58599999999999997"/>
    <n v="326.98200000000003"/>
    <n v="3.5999999999999997E-2"/>
    <n v="0.114"/>
    <n v="0.15"/>
    <n v="0.104"/>
    <n v="0.114"/>
    <n v="0.189"/>
    <n v="0.254"/>
    <n v="0.159"/>
    <n v="1.4E-2"/>
    <n v="9.8000000000000004E-2"/>
    <n v="0.42299999999999999"/>
    <n v="0.27600000000000002"/>
    <n v="0.29699999999999999"/>
    <n v="1.4999999999999999E-2"/>
    <n v="5.6000000000000001E-2"/>
    <n v="0.442"/>
    <n v="0.17499999999999999"/>
    <n v="0.191"/>
    <n v="0.224"/>
    <x v="2"/>
    <x v="5"/>
    <x v="8"/>
    <x v="2"/>
    <n v="58.42"/>
    <n v="51.48"/>
    <n v="10.865"/>
    <n v="25.635999999999999"/>
  </r>
  <r>
    <x v="8"/>
    <x v="20"/>
    <s v="FIN"/>
    <n v="5529468"/>
    <n v="270000000000"/>
    <n v="0.56999999999999995"/>
    <n v="0.10299999999999999"/>
    <x v="195"/>
    <n v="-4.7859999999999996"/>
    <n v="-11.292"/>
    <x v="194"/>
    <n v="-4.9320000000000004"/>
    <n v="-7.8879999999999999"/>
    <n v="10.417"/>
    <n v="0.36026315789473684"/>
    <n v="0.184"/>
    <n v="6.7990000000000004"/>
    <n v="0.29236842105263156"/>
    <n v="0.12"/>
    <n v="11.872"/>
    <n v="2.1469999999999998"/>
    <n v="48.002000000000002"/>
    <n v="8.6809999999999992"/>
    <n v="0.37794736842105259"/>
    <n v="47.994999999999997"/>
    <n v="3188.4270000000001"/>
    <n v="6148.7550000000001"/>
    <n v="1245.8420000000001"/>
    <n v="2.6160000000000001"/>
    <n v="237.10300000000001"/>
    <n v="3123.8530000000001"/>
    <n v="1627.268"/>
    <n v="27.603999999999999"/>
    <n v="56636.781000000003"/>
    <n v="1.817578947368421"/>
    <n v="7.5999999999999998E-2"/>
    <n v="1.4E-2"/>
    <n v="4.3609999999999998"/>
    <n v="0.78900000000000003"/>
    <n v="12.620450000000003"/>
    <n v="8.6309000000000005"/>
    <n v="20.004999999999999"/>
    <n v="3.6179999999999999"/>
    <n v="5.7"/>
    <n v="1.0681499999999999"/>
    <n v="5.5239999999999991"/>
    <n v="1.0348000000000002"/>
    <n v="20.138999999999999"/>
    <n v="3.6419999999999999"/>
    <n v="0.104"/>
    <n v="0.57799999999999996"/>
    <n v="313.17099999999999"/>
    <n v="3.5000000000000003E-2"/>
    <n v="0.107"/>
    <n v="0.14599999999999999"/>
    <n v="8.4000000000000005E-2"/>
    <n v="0.111"/>
    <n v="0.188"/>
    <n v="0.253"/>
    <n v="0.158"/>
    <n v="1.4999999999999999E-2"/>
    <n v="9.6000000000000002E-2"/>
    <n v="0.42299999999999999"/>
    <n v="0.27400000000000002"/>
    <n v="0.29399999999999998"/>
    <n v="1.9E-2"/>
    <n v="5.8000000000000003E-2"/>
    <n v="0.49299999999999999"/>
    <n v="0.18"/>
    <n v="0.19500000000000001"/>
    <n v="0.222"/>
    <x v="2"/>
    <x v="5"/>
    <x v="22"/>
    <x v="2"/>
    <n v="45.974499999999992"/>
    <n v="67.320499999999996"/>
    <n v="10.406000000000001"/>
    <n v="27.678999999999998"/>
  </r>
  <r>
    <x v="8"/>
    <x v="21"/>
    <s v="FIN"/>
    <n v="5535982"/>
    <n v="295000000000"/>
    <n v="0.56999999999999995"/>
    <n v="0.10299999999999999"/>
    <x v="196"/>
    <n v="6.0000000000000001E-3"/>
    <n v="1.7000000000000001E-2"/>
    <x v="195"/>
    <n v="-0.61599999999999999"/>
    <n v="-1.07"/>
    <n v="10.294"/>
    <n v="0.36026315789473684"/>
    <n v="0.17799999999999999"/>
    <n v="6.7919999999999998"/>
    <n v="0.29236842105263156"/>
    <n v="0.11799999999999999"/>
    <n v="12.291"/>
    <n v="2.2200000000000002"/>
    <n v="71.667238095238091"/>
    <n v="13.426285714285717"/>
    <n v="0.37794736842105259"/>
    <n v="48.564"/>
    <n v="3226.029"/>
    <n v="6205.74"/>
    <n v="1258.133"/>
    <n v="2.6909999999999998"/>
    <n v="241.369"/>
    <n v="3143.2359999999999"/>
    <n v="1647.0940000000001"/>
    <n v="28.177"/>
    <n v="57765.714999999997"/>
    <n v="1.817578947368421"/>
    <n v="7.5999999999999998E-2"/>
    <n v="1.4E-2"/>
    <n v="4.2670000000000003"/>
    <n v="0.77100000000000002"/>
    <n v="12.620450000000003"/>
    <n v="8.6934450000000005"/>
    <n v="19.382999999999999"/>
    <n v="3.5009999999999999"/>
    <n v="5.7"/>
    <n v="1.0681499999999999"/>
    <n v="5.5239999999999991"/>
    <n v="1.0348000000000002"/>
    <n v="19.826000000000001"/>
    <n v="3.581"/>
    <n v="0.104"/>
    <n v="0.57299999999999995"/>
    <n v="319.79000000000002"/>
    <n v="3.4000000000000002E-2"/>
    <n v="0.10100000000000001"/>
    <n v="0.13900000000000001"/>
    <n v="8.2000000000000003E-2"/>
    <n v="0.108"/>
    <n v="0.186"/>
    <n v="0.251"/>
    <n v="0.156"/>
    <n v="1.4999999999999999E-2"/>
    <n v="9.5000000000000001E-2"/>
    <n v="0.42299999999999999"/>
    <n v="0.27200000000000002"/>
    <n v="0.29099999999999998"/>
    <n v="1.7999999999999999E-2"/>
    <n v="5.3999999999999999E-2"/>
    <n v="0.49199999999999999"/>
    <n v="0.16700000000000001"/>
    <n v="0.19400000000000001"/>
    <n v="0.22"/>
    <x v="2"/>
    <x v="5"/>
    <x v="22"/>
    <x v="2"/>
    <n v="45.974499999999992"/>
    <n v="67.320499999999996"/>
    <n v="16.159714285714287"/>
    <n v="28.960952380952374"/>
  </r>
  <r>
    <x v="9"/>
    <x v="0"/>
    <s v="FRA"/>
    <n v="58665456"/>
    <n v="1365640000000"/>
    <n v="8.3930000000000007"/>
    <n v="0.14299999999999999"/>
    <x v="197"/>
    <n v="-5.3540000000000001"/>
    <n v="-1.2989999999999999"/>
    <x v="196"/>
    <n v="-5.7210000000000001"/>
    <n v="-1.4630000000000001"/>
    <n v="6.5659999999999998"/>
    <n v="0.19"/>
    <n v="0.124"/>
    <n v="6.9349999999999996"/>
    <n v="0.2"/>
    <n v="0.13100000000000001"/>
    <n v="65.575000000000003"/>
    <n v="1.1180000000000001"/>
    <n v="516.40800000000002"/>
    <n v="8.8030000000000008"/>
    <n v="0.254"/>
    <n v="540.96400000000006"/>
    <n v="31476.655999999999"/>
    <n v="26953.611000000001"/>
    <n v="18106.259999999998"/>
    <n v="98.155000000000001"/>
    <n v="1803.837"/>
    <n v="-4202.2420000000002"/>
    <n v="10874.295"/>
    <n v="53.145000000000003"/>
    <n v="52966.593999999997"/>
    <n v="1.5289999999999999"/>
    <n v="4.2119999999999997"/>
    <n v="7.1999999999999995E-2"/>
    <n v="84.320999999999998"/>
    <n v="1.4370000000000001"/>
    <n v="8.6259999999999994"/>
    <n v="8.2010000000000005"/>
    <n v="-21.617999999999999"/>
    <n v="-0.36799999999999999"/>
    <n v="73.13"/>
    <n v="1.2470000000000001"/>
    <n v="49.1"/>
    <n v="0.83699999999999997"/>
    <n v="239.49299999999999"/>
    <n v="4.0819999999999999"/>
    <n v="8.2000000000000003E-2"/>
    <n v="4.8360000000000003"/>
    <n v="3107.3090000000002"/>
    <n v="1.163"/>
    <n v="1.5980000000000001"/>
    <n v="1.26"/>
    <n v="0.71299999999999997"/>
    <n v="2.9369999999999998"/>
    <n v="3.0089999999999999"/>
    <n v="1.601"/>
    <n v="3.4470000000000001"/>
    <n v="0.91700000000000004"/>
    <n v="1.478"/>
    <n v="-0.65400000000000003"/>
    <n v="2.9740000000000002"/>
    <n v="1.3140000000000001"/>
    <n v="1.51"/>
    <n v="1.782"/>
    <n v="-0.42299999999999999"/>
    <n v="2.3250000000000002"/>
    <n v="2.2360000000000002"/>
    <n v="1.591"/>
    <x v="6"/>
    <x v="3"/>
    <x v="23"/>
    <x v="0"/>
    <n v="481.14"/>
    <n v="506.03"/>
    <n v="109.57899999999999"/>
    <n v="26.934999999999999"/>
  </r>
  <r>
    <x v="9"/>
    <x v="1"/>
    <s v="FRA"/>
    <n v="59014776"/>
    <n v="1400000000000"/>
    <n v="8.4809999999999999"/>
    <n v="0.14399999999999999"/>
    <x v="198"/>
    <n v="4.7850000000000001"/>
    <n v="1.1759999999999999"/>
    <x v="197"/>
    <n v="2.1469999999999998"/>
    <n v="0.55700000000000005"/>
    <n v="6.5640000000000001"/>
    <n v="0.186"/>
    <n v="0.123"/>
    <n v="6.9749999999999996"/>
    <n v="0.19800000000000001"/>
    <n v="0.13100000000000001"/>
    <n v="56.04"/>
    <n v="0.95"/>
    <n v="516.75699999999995"/>
    <n v="8.7560000000000002"/>
    <n v="0.249"/>
    <n v="549.44399999999996"/>
    <n v="31888.271000000001"/>
    <n v="27340.969000000001"/>
    <n v="18162.300999999999"/>
    <n v="102.32899999999999"/>
    <n v="1892.3679999999999"/>
    <n v="-4226.4970000000003"/>
    <n v="11124.031999999999"/>
    <n v="57.795999999999999"/>
    <n v="53298.858999999997"/>
    <n v="1.514"/>
    <n v="4.1740000000000004"/>
    <n v="7.0999999999999994E-2"/>
    <n v="88.531000000000006"/>
    <n v="1.5"/>
    <n v="8.6620000000000008"/>
    <n v="7.5389999999999997"/>
    <n v="-24.256"/>
    <n v="-0.41099999999999998"/>
    <n v="73.41"/>
    <n v="1.244"/>
    <n v="49.85"/>
    <n v="0.84499999999999997"/>
    <n v="249.738"/>
    <n v="4.2320000000000002"/>
    <n v="7.9000000000000001E-2"/>
    <n v="4.6509999999999998"/>
    <n v="3145.42"/>
    <n v="1.1240000000000001"/>
    <n v="1.6040000000000001"/>
    <n v="1.274"/>
    <n v="0.60499999999999998"/>
    <n v="2.8660000000000001"/>
    <n v="2.9750000000000001"/>
    <n v="1.595"/>
    <n v="3.3980000000000001"/>
    <n v="0.93100000000000005"/>
    <n v="1.492"/>
    <n v="-0.65300000000000002"/>
    <n v="2.9580000000000002"/>
    <n v="1.3580000000000001"/>
    <n v="1.4850000000000001"/>
    <n v="1.855"/>
    <n v="-0.51200000000000001"/>
    <n v="2.403"/>
    <n v="2.1829999999999998"/>
    <n v="1.581"/>
    <x v="6"/>
    <x v="3"/>
    <x v="23"/>
    <x v="0"/>
    <n v="444.92"/>
    <n v="511.21"/>
    <n v="105.143"/>
    <n v="25.544"/>
  </r>
  <r>
    <x v="9"/>
    <x v="2"/>
    <s v="FRA"/>
    <n v="59372784"/>
    <n v="1430000000000"/>
    <n v="8.4649999999999999"/>
    <n v="0.14299999999999999"/>
    <x v="199"/>
    <n v="-3.823"/>
    <n v="-0.92900000000000005"/>
    <x v="198"/>
    <n v="-4.7030000000000003"/>
    <n v="-1.214"/>
    <n v="6.4450000000000003"/>
    <n v="0.182"/>
    <n v="0.123"/>
    <n v="6.8680000000000003"/>
    <n v="0.19400000000000001"/>
    <n v="0.13100000000000001"/>
    <n v="58.506"/>
    <n v="0.98499999999999999"/>
    <n v="510.82100000000003"/>
    <n v="8.6039999999999992"/>
    <n v="0.24199999999999999"/>
    <n v="557.90899999999999"/>
    <n v="32296.061000000002"/>
    <n v="27723.625"/>
    <n v="18220.807000000001"/>
    <n v="106.259"/>
    <n v="1980.3810000000001"/>
    <n v="-4251.6319999999996"/>
    <n v="11368.23"/>
    <n v="62.475000000000001"/>
    <n v="52433.27"/>
    <n v="1.4770000000000001"/>
    <n v="3.93"/>
    <n v="6.6000000000000003E-2"/>
    <n v="88.013000000000005"/>
    <n v="1.482"/>
    <n v="8.4930000000000003"/>
    <n v="7.3760000000000003"/>
    <n v="-25.135000000000002"/>
    <n v="-0.42299999999999999"/>
    <n v="72.099999999999994"/>
    <n v="1.214"/>
    <n v="47.37"/>
    <n v="0.79800000000000004"/>
    <n v="244.19800000000001"/>
    <n v="4.1130000000000004"/>
    <n v="7.9000000000000001E-2"/>
    <n v="4.6790000000000003"/>
    <n v="3113.1089999999999"/>
    <n v="1.0629999999999999"/>
    <n v="1.552"/>
    <n v="1.216"/>
    <n v="0.60399999999999998"/>
    <n v="2.794"/>
    <n v="2.9409999999999998"/>
    <n v="1.5880000000000001"/>
    <n v="3.3479999999999999"/>
    <n v="0.94199999999999995"/>
    <n v="1.504"/>
    <n v="-0.65200000000000002"/>
    <n v="2.9420000000000002"/>
    <n v="1.397"/>
    <n v="1.3160000000000001"/>
    <n v="1.794"/>
    <n v="-0.48499999999999999"/>
    <n v="2.351"/>
    <n v="2.169"/>
    <n v="1.571"/>
    <x v="6"/>
    <x v="3"/>
    <x v="23"/>
    <x v="0"/>
    <n v="437.95"/>
    <n v="504.28"/>
    <n v="103.03100000000001"/>
    <n v="25.265999999999998"/>
  </r>
  <r>
    <x v="9"/>
    <x v="3"/>
    <s v="FRA"/>
    <n v="59728260"/>
    <n v="1470000000000"/>
    <n v="8.3789999999999996"/>
    <n v="0.14000000000000001"/>
    <x v="200"/>
    <n v="4.7439999999999998"/>
    <n v="1.163"/>
    <x v="199"/>
    <n v="4.9269999999999996"/>
    <n v="1.288"/>
    <n v="6.4889999999999999"/>
    <n v="0.182"/>
    <n v="0.123"/>
    <n v="6.907"/>
    <n v="0.19400000000000001"/>
    <n v="0.13100000000000001"/>
    <n v="59.125"/>
    <n v="0.99"/>
    <n v="520.59400000000005"/>
    <n v="8.7159999999999993"/>
    <n v="0.24399999999999999"/>
    <n v="566.28899999999999"/>
    <n v="32708.596000000001"/>
    <n v="28111.206999999999"/>
    <n v="18279.932000000001"/>
    <n v="110.15"/>
    <n v="2072.0320000000002"/>
    <n v="-4276.5839999999998"/>
    <n v="11613.066000000001"/>
    <n v="67.128"/>
    <n v="52657.883000000002"/>
    <n v="1.476"/>
    <n v="3.891"/>
    <n v="6.5000000000000002E-2"/>
    <n v="91.650999999999996"/>
    <n v="1.534"/>
    <n v="8.5299999999999994"/>
    <n v="7.4189999999999996"/>
    <n v="-24.952000000000002"/>
    <n v="-0.41799999999999998"/>
    <n v="70.98"/>
    <n v="1.1879999999999999"/>
    <n v="47.25"/>
    <n v="0.79100000000000004"/>
    <n v="244.83500000000001"/>
    <n v="4.0990000000000002"/>
    <n v="7.8E-2"/>
    <n v="4.6529999999999996"/>
    <n v="3145.1640000000002"/>
    <n v="0.98299999999999998"/>
    <n v="1.492"/>
    <n v="1.1639999999999999"/>
    <n v="0.56200000000000006"/>
    <n v="2.72"/>
    <n v="2.9060000000000001"/>
    <n v="1.58"/>
    <n v="3.2949999999999999"/>
    <n v="0.95099999999999996"/>
    <n v="1.5149999999999999"/>
    <n v="-0.65"/>
    <n v="2.9249999999999998"/>
    <n v="1.43"/>
    <n v="1.3"/>
    <n v="1.804"/>
    <n v="-0.441"/>
    <n v="2.2930000000000001"/>
    <n v="2.1110000000000002"/>
    <n v="1.5589999999999999"/>
    <x v="6"/>
    <x v="4"/>
    <x v="0"/>
    <x v="0"/>
    <n v="443.12"/>
    <n v="509.46"/>
    <n v="108.059"/>
    <n v="26.193999999999999"/>
  </r>
  <r>
    <x v="9"/>
    <x v="4"/>
    <s v="FRA"/>
    <n v="60108436"/>
    <n v="1520000000000"/>
    <n v="8.8689999999999998"/>
    <n v="0.14799999999999999"/>
    <x v="201"/>
    <n v="1.2450000000000001"/>
    <n v="0.30199999999999999"/>
    <x v="200"/>
    <n v="-0.14699999999999999"/>
    <n v="-3.7999999999999999E-2"/>
    <n v="6.4459999999999997"/>
    <n v="0.17599999999999999"/>
    <n v="0.122"/>
    <n v="6.8840000000000003"/>
    <n v="0.188"/>
    <n v="0.13"/>
    <n v="58.173000000000002"/>
    <n v="0.96799999999999997"/>
    <n v="541.86099999999999"/>
    <n v="9.0150000000000006"/>
    <n v="0.247"/>
    <n v="575.15800000000002"/>
    <n v="33122.375"/>
    <n v="28498.643"/>
    <n v="18338.105"/>
    <n v="114.068"/>
    <n v="2165.2550000000001"/>
    <n v="-4302.9279999999999"/>
    <n v="11857.897000000001"/>
    <n v="71.893000000000001"/>
    <n v="52754.129000000001"/>
    <n v="1.444"/>
    <n v="3.9169999999999998"/>
    <n v="6.5000000000000002E-2"/>
    <n v="93.224000000000004"/>
    <n v="1.5509999999999999"/>
    <n v="8.4469999999999992"/>
    <n v="7.3419999999999996"/>
    <n v="-26.344000000000001"/>
    <n v="-0.438"/>
    <n v="70.27"/>
    <n v="1.169"/>
    <n v="44.7"/>
    <n v="0.74399999999999999"/>
    <n v="244.83199999999999"/>
    <n v="4.0730000000000004"/>
    <n v="7.9000000000000001E-2"/>
    <n v="4.7649999999999997"/>
    <n v="3170.9679999999998"/>
    <n v="0.97399999999999998"/>
    <n v="1.4450000000000001"/>
    <n v="1.1399999999999999"/>
    <n v="0.53500000000000003"/>
    <n v="2.6469999999999998"/>
    <n v="2.8690000000000002"/>
    <n v="1.5720000000000001"/>
    <n v="3.242"/>
    <n v="0.95799999999999996"/>
    <n v="1.524"/>
    <n v="-0.64900000000000002"/>
    <n v="2.9049999999999998"/>
    <n v="1.46"/>
    <n v="1.21"/>
    <n v="1.7729999999999999"/>
    <n v="-0.49099999999999999"/>
    <n v="2.2170000000000001"/>
    <n v="2.0619999999999998"/>
    <n v="1.5469999999999999"/>
    <x v="6"/>
    <x v="4"/>
    <x v="0"/>
    <x v="0"/>
    <n v="441.29"/>
    <n v="507.75"/>
    <n v="128.08099999999999"/>
    <n v="30.954000000000001"/>
  </r>
  <r>
    <x v="9"/>
    <x v="5"/>
    <s v="FRA"/>
    <n v="60510080"/>
    <n v="1580000000000"/>
    <n v="8.9060000000000006"/>
    <n v="0.14699999999999999"/>
    <x v="202"/>
    <n v="2.3860000000000001"/>
    <n v="0.57699999999999996"/>
    <x v="201"/>
    <n v="2.7890000000000001"/>
    <n v="0.72"/>
    <n v="6.4489999999999998"/>
    <n v="0.17399999999999999"/>
    <n v="0.124"/>
    <n v="6.8780000000000001"/>
    <n v="0.186"/>
    <n v="0.13200000000000001"/>
    <n v="62.003999999999998"/>
    <n v="1.0249999999999999"/>
    <n v="550.947"/>
    <n v="9.1050000000000004"/>
    <n v="0.246"/>
    <n v="584.06399999999996"/>
    <n v="33538.542999999998"/>
    <n v="28888.866999999998"/>
    <n v="18400.109"/>
    <n v="117.988"/>
    <n v="2260.1880000000001"/>
    <n v="-4328.8689999999997"/>
    <n v="12099.778"/>
    <n v="76.415000000000006"/>
    <n v="52097.116999999998"/>
    <n v="1.4079999999999999"/>
    <n v="3.92"/>
    <n v="6.5000000000000002E-2"/>
    <n v="94.933000000000007"/>
    <n v="1.569"/>
    <n v="8.4120000000000008"/>
    <n v="7.3140000000000001"/>
    <n v="-25.940999999999999"/>
    <n v="-0.42899999999999999"/>
    <n v="69.58"/>
    <n v="1.1499999999999999"/>
    <n v="43.53"/>
    <n v="0.71899999999999997"/>
    <n v="241.881"/>
    <n v="3.9969999999999999"/>
    <n v="7.4999999999999997E-2"/>
    <n v="4.5220000000000002"/>
    <n v="3152.4009999999998"/>
    <n v="0.92400000000000004"/>
    <n v="1.405"/>
    <n v="1.137"/>
    <n v="0.53700000000000003"/>
    <n v="2.573"/>
    <n v="2.8330000000000002"/>
    <n v="1.5640000000000001"/>
    <n v="3.1880000000000002"/>
    <n v="0.96299999999999997"/>
    <n v="1.5329999999999999"/>
    <n v="-0.64800000000000002"/>
    <n v="2.8860000000000001"/>
    <n v="1.4790000000000001"/>
    <n v="1.1359999999999999"/>
    <n v="1.764"/>
    <n v="-0.55000000000000004"/>
    <n v="2.1709999999999998"/>
    <n v="1.87"/>
    <n v="1.5349999999999999"/>
    <x v="6"/>
    <x v="4"/>
    <x v="0"/>
    <x v="0"/>
    <n v="442.6"/>
    <n v="509.04"/>
    <n v="134.78100000000001"/>
    <n v="32.386000000000003"/>
  </r>
  <r>
    <x v="9"/>
    <x v="6"/>
    <s v="FRA"/>
    <n v="60919152"/>
    <n v="1650000000000"/>
    <n v="9.0950000000000006"/>
    <n v="0.14899999999999999"/>
    <x v="203"/>
    <n v="-9.7029999999999994"/>
    <n v="-2.3319999999999999"/>
    <x v="202"/>
    <n v="-11.645"/>
    <n v="-2.984"/>
    <n v="6.2140000000000004"/>
    <n v="0.16500000000000001"/>
    <n v="0.121"/>
    <n v="6.6719999999999997"/>
    <n v="0.17699999999999999"/>
    <n v="0.13"/>
    <n v="59.448999999999998"/>
    <n v="0.97599999999999998"/>
    <n v="550.51300000000003"/>
    <n v="9.0370000000000008"/>
    <n v="0.24"/>
    <n v="593.15899999999999"/>
    <n v="33945.004000000001"/>
    <n v="29267.445"/>
    <n v="18459.559000000001"/>
    <n v="122.206"/>
    <n v="2352.5140000000001"/>
    <n v="-4356.7520000000004"/>
    <n v="12336.536"/>
    <n v="81.031000000000006"/>
    <n v="51332.476999999999"/>
    <n v="1.3620000000000001"/>
    <n v="4.2190000000000003"/>
    <n v="6.9000000000000006E-2"/>
    <n v="92.325999999999993"/>
    <n v="1.516"/>
    <n v="8.1940000000000008"/>
    <n v="7.1029999999999998"/>
    <n v="-27.882999999999999"/>
    <n v="-0.45800000000000002"/>
    <n v="68.88"/>
    <n v="1.131"/>
    <n v="42.71"/>
    <n v="0.70099999999999996"/>
    <n v="236.75800000000001"/>
    <n v="3.8860000000000001"/>
    <n v="7.5999999999999998E-2"/>
    <n v="4.6159999999999997"/>
    <n v="3127.1309999999999"/>
    <n v="0.86499999999999999"/>
    <n v="1.329"/>
    <n v="1.0609999999999999"/>
    <n v="0.48799999999999999"/>
    <n v="2.4980000000000002"/>
    <n v="2.7949999999999999"/>
    <n v="1.554"/>
    <n v="3.1320000000000001"/>
    <n v="0.97"/>
    <n v="1.538"/>
    <n v="-0.64700000000000002"/>
    <n v="2.8660000000000001"/>
    <n v="1.4950000000000001"/>
    <n v="1.216"/>
    <n v="1.677"/>
    <n v="-0.55000000000000004"/>
    <n v="2.105"/>
    <n v="1.827"/>
    <n v="1.522"/>
    <x v="6"/>
    <x v="4"/>
    <x v="0"/>
    <x v="0"/>
    <n v="432.73"/>
    <n v="499.2"/>
    <n v="144.05000000000001"/>
    <n v="35.44"/>
  </r>
  <r>
    <x v="9"/>
    <x v="7"/>
    <s v="FRA"/>
    <n v="61329380"/>
    <n v="1730000000000"/>
    <n v="9.2520000000000007"/>
    <n v="0.151"/>
    <x v="204"/>
    <n v="-9.8019999999999996"/>
    <n v="-2.4119999999999999"/>
    <x v="203"/>
    <n v="-9.875"/>
    <n v="-2.6080000000000001"/>
    <n v="6.0119999999999996"/>
    <n v="0.157"/>
    <n v="0.12"/>
    <n v="6.468"/>
    <n v="0.16900000000000001"/>
    <n v="0.129"/>
    <n v="61.344999999999999"/>
    <n v="1"/>
    <n v="550.88300000000004"/>
    <n v="8.9819999999999993"/>
    <n v="0.23400000000000001"/>
    <n v="602.41"/>
    <n v="34341.663999999997"/>
    <n v="29636.15"/>
    <n v="18520.901999999998"/>
    <n v="126.721"/>
    <n v="2441.7669999999998"/>
    <n v="-4384.7079999999996"/>
    <n v="12564.254999999999"/>
    <n v="85.608999999999995"/>
    <n v="50095.921999999999"/>
    <n v="1.3049999999999999"/>
    <n v="4.5149999999999997"/>
    <n v="7.3999999999999996E-2"/>
    <n v="89.253"/>
    <n v="1.4550000000000001"/>
    <n v="8.0299999999999994"/>
    <n v="6.9459999999999997"/>
    <n v="-27.956"/>
    <n v="-0.45600000000000002"/>
    <n v="69.08"/>
    <n v="1.1259999999999999"/>
    <n v="43.79"/>
    <n v="0.71399999999999997"/>
    <n v="227.71799999999999"/>
    <n v="3.7130000000000001"/>
    <n v="7.4999999999999997E-2"/>
    <n v="4.5780000000000003"/>
    <n v="3072.3519999999999"/>
    <n v="0.81899999999999995"/>
    <n v="1.2589999999999999"/>
    <n v="1.026"/>
    <n v="0.48"/>
    <n v="2.4220000000000002"/>
    <n v="2.7559999999999998"/>
    <n v="1.544"/>
    <n v="3.0760000000000001"/>
    <n v="0.97799999999999998"/>
    <n v="1.5389999999999999"/>
    <n v="-0.64700000000000002"/>
    <n v="2.8439999999999999"/>
    <n v="1.508"/>
    <n v="1.24"/>
    <n v="1.5669999999999999"/>
    <n v="-0.63"/>
    <n v="2.0179999999999998"/>
    <n v="1.766"/>
    <n v="1.5089999999999999"/>
    <x v="6"/>
    <x v="4"/>
    <x v="0"/>
    <x v="0"/>
    <n v="426"/>
    <n v="492.48"/>
    <n v="154.22300000000001"/>
    <n v="38.880000000000003"/>
  </r>
  <r>
    <x v="9"/>
    <x v="8"/>
    <s v="FRA"/>
    <n v="61721004"/>
    <n v="1820000000000"/>
    <n v="8.6609999999999996"/>
    <n v="0.14000000000000001"/>
    <x v="205"/>
    <n v="-5.883"/>
    <n v="-1.4830000000000001"/>
    <x v="204"/>
    <n v="-7.3849999999999998"/>
    <n v="-2.0030000000000001"/>
    <n v="5.8540000000000001"/>
    <n v="0.153"/>
    <n v="0.11700000000000001"/>
    <n v="6.3310000000000004"/>
    <n v="0.16500000000000001"/>
    <n v="0.127"/>
    <n v="56.164000000000001"/>
    <n v="0.91"/>
    <n v="545.07299999999998"/>
    <n v="8.8309999999999995"/>
    <n v="0.23100000000000001"/>
    <n v="611.07100000000003"/>
    <n v="34732.440999999999"/>
    <n v="29997.469000000001"/>
    <n v="18577.065999999999"/>
    <n v="131.512"/>
    <n v="2534.0479999999998"/>
    <n v="-4414.1670000000004"/>
    <n v="12788.706"/>
    <n v="90.04"/>
    <n v="49932.983999999997"/>
    <n v="1.3049999999999999"/>
    <n v="4.79"/>
    <n v="7.8E-2"/>
    <n v="92.28"/>
    <n v="1.4950000000000001"/>
    <n v="7.8819999999999997"/>
    <n v="6.8049999999999997"/>
    <n v="-29.459"/>
    <n v="-0.47699999999999998"/>
    <n v="69.22"/>
    <n v="1.121"/>
    <n v="41.97"/>
    <n v="0.68"/>
    <n v="224.45099999999999"/>
    <n v="3.637"/>
    <n v="7.1999999999999995E-2"/>
    <n v="4.431"/>
    <n v="3081.9140000000002"/>
    <n v="0.75700000000000001"/>
    <n v="1.218"/>
    <n v="0.98399999999999999"/>
    <n v="0.42599999999999999"/>
    <n v="2.3479999999999999"/>
    <n v="2.7170000000000001"/>
    <n v="1.534"/>
    <n v="3.0190000000000001"/>
    <n v="0.98599999999999999"/>
    <n v="1.5409999999999999"/>
    <n v="-0.64700000000000002"/>
    <n v="2.823"/>
    <n v="1.516"/>
    <n v="1.2809999999999999"/>
    <n v="1.5740000000000001"/>
    <n v="-0.63400000000000001"/>
    <n v="1.9950000000000001"/>
    <n v="1.7070000000000001"/>
    <n v="1.4970000000000001"/>
    <x v="6"/>
    <x v="4"/>
    <x v="0"/>
    <x v="0"/>
    <n v="419.99"/>
    <n v="486.46"/>
    <n v="154.29599999999999"/>
    <n v="39.484000000000002"/>
  </r>
  <r>
    <x v="9"/>
    <x v="9"/>
    <s v="FRA"/>
    <n v="62093300"/>
    <n v="1730000000000"/>
    <n v="7.4740000000000002"/>
    <n v="0.12"/>
    <x v="206"/>
    <n v="-19.731999999999999"/>
    <n v="-5.05"/>
    <x v="205"/>
    <n v="-19.548999999999999"/>
    <n v="-5.41"/>
    <n v="5.5039999999999996"/>
    <n v="0.14899999999999999"/>
    <n v="0.11700000000000001"/>
    <n v="5.976"/>
    <n v="0.16200000000000001"/>
    <n v="0.128"/>
    <n v="45.186"/>
    <n v="0.72799999999999998"/>
    <n v="504.44900000000001"/>
    <n v="8.1240000000000006"/>
    <n v="0.22"/>
    <n v="618.54600000000005"/>
    <n v="35103.483999999997"/>
    <n v="30339.24"/>
    <n v="18622.25"/>
    <n v="136.018"/>
    <n v="2624.76"/>
    <n v="-4443.4430000000002"/>
    <n v="13007.977000000001"/>
    <n v="93.936000000000007"/>
    <n v="46864.531000000003"/>
    <n v="1.268"/>
    <n v="4.5069999999999997"/>
    <n v="7.2999999999999995E-2"/>
    <n v="90.712000000000003"/>
    <n v="1.4610000000000001"/>
    <n v="7.548"/>
    <n v="6.4770000000000003"/>
    <n v="-29.274999999999999"/>
    <n v="-0.47099999999999997"/>
    <n v="68.02"/>
    <n v="1.095"/>
    <n v="39.78"/>
    <n v="0.64100000000000001"/>
    <n v="219.27099999999999"/>
    <n v="3.5310000000000001"/>
    <n v="6.3E-2"/>
    <n v="3.8959999999999999"/>
    <n v="2909.973"/>
    <n v="0.63600000000000001"/>
    <n v="1.1759999999999999"/>
    <n v="0.93400000000000005"/>
    <n v="0.34699999999999998"/>
    <n v="2.274"/>
    <n v="2.68"/>
    <n v="1.5229999999999999"/>
    <n v="2.964"/>
    <n v="0.99199999999999999"/>
    <n v="1.542"/>
    <n v="-0.64600000000000002"/>
    <n v="2.8029999999999999"/>
    <n v="1.52"/>
    <n v="1.1879999999999999"/>
    <n v="1.577"/>
    <n v="-0.58199999999999996"/>
    <n v="1.994"/>
    <n v="1.6"/>
    <n v="1.4850000000000001"/>
    <x v="6"/>
    <x v="19"/>
    <x v="1"/>
    <x v="0"/>
    <n v="402.2"/>
    <n v="468.66"/>
    <n v="133.404"/>
    <n v="35.954000000000001"/>
  </r>
  <r>
    <x v="9"/>
    <x v="10"/>
    <s v="FRA"/>
    <n v="62444568"/>
    <n v="1800000000000"/>
    <n v="7.6760000000000002"/>
    <n v="0.123"/>
    <x v="207"/>
    <n v="5.6"/>
    <n v="1.5089999999999999"/>
    <x v="206"/>
    <n v="5.3070000000000004"/>
    <n v="1.5529999999999999"/>
    <n v="5.5579999999999998"/>
    <n v="0.14799999999999999"/>
    <n v="0.11600000000000001"/>
    <n v="6.032"/>
    <n v="0.161"/>
    <n v="0.126"/>
    <n v="49.085000000000001"/>
    <n v="0.78600000000000003"/>
    <n v="503.64400000000001"/>
    <n v="8.0649999999999995"/>
    <n v="0.215"/>
    <n v="626.221"/>
    <n v="35480.133000000002"/>
    <n v="30686.315999999999"/>
    <n v="18671.338"/>
    <n v="140.126"/>
    <n v="2720.7950000000001"/>
    <n v="-4473.0110000000004"/>
    <n v="13223.682000000001"/>
    <n v="97.971000000000004"/>
    <n v="48006.328000000001"/>
    <n v="1.28"/>
    <n v="4.1079999999999997"/>
    <n v="6.6000000000000003E-2"/>
    <n v="96.034999999999997"/>
    <n v="1.538"/>
    <n v="7.569"/>
    <n v="6.5039999999999996"/>
    <n v="-29.568000000000001"/>
    <n v="-0.47399999999999998"/>
    <n v="67.930000000000007"/>
    <n v="1.0880000000000001"/>
    <n v="38.69"/>
    <n v="0.62"/>
    <n v="215.70599999999999"/>
    <n v="3.4540000000000002"/>
    <n v="6.5000000000000002E-2"/>
    <n v="4.0350000000000001"/>
    <n v="2997.7339999999999"/>
    <n v="0.61199999999999999"/>
    <n v="1.129"/>
    <n v="0.90900000000000003"/>
    <n v="0.35199999999999998"/>
    <n v="2.2010000000000001"/>
    <n v="2.6419999999999999"/>
    <n v="1.5109999999999999"/>
    <n v="2.907"/>
    <n v="0.99399999999999999"/>
    <n v="1.542"/>
    <n v="-0.64600000000000002"/>
    <n v="2.782"/>
    <n v="1.524"/>
    <n v="1.0760000000000001"/>
    <n v="1.55"/>
    <n v="-0.61099999999999999"/>
    <n v="1.899"/>
    <n v="1.64"/>
    <n v="1.4730000000000001"/>
    <x v="6"/>
    <x v="19"/>
    <x v="1"/>
    <x v="0"/>
    <n v="406.15"/>
    <n v="472.62"/>
    <n v="126.998"/>
    <n v="33.718000000000004"/>
  </r>
  <r>
    <x v="9"/>
    <x v="11"/>
    <s v="FRA"/>
    <n v="62775272"/>
    <n v="1890000000000"/>
    <n v="7.8360000000000003"/>
    <n v="0.125"/>
    <x v="208"/>
    <n v="-22.042999999999999"/>
    <n v="-5.8520000000000003"/>
    <x v="207"/>
    <n v="-21.457000000000001"/>
    <n v="-6.1820000000000004"/>
    <n v="5.1870000000000003"/>
    <n v="0.13600000000000001"/>
    <n v="0.113"/>
    <n v="5.649"/>
    <n v="0.14799999999999999"/>
    <n v="0.123"/>
    <n v="41.97"/>
    <n v="0.66900000000000004"/>
    <n v="501.07900000000001"/>
    <n v="7.9820000000000002"/>
    <n v="0.20899999999999999"/>
    <n v="634.05799999999999"/>
    <n v="35834.737999999998"/>
    <n v="31011.936000000002"/>
    <n v="18713.307000000001"/>
    <n v="144.00399999999999"/>
    <n v="2808.5859999999998"/>
    <n v="-4501.9939999999997"/>
    <n v="13432.55"/>
    <n v="102.232"/>
    <n v="45914.77"/>
    <n v="1.2050000000000001"/>
    <n v="3.8780000000000001"/>
    <n v="6.2E-2"/>
    <n v="87.790999999999997"/>
    <n v="1.3979999999999999"/>
    <n v="7.2750000000000004"/>
    <n v="6.3019999999999996"/>
    <n v="-28.981999999999999"/>
    <n v="-0.46200000000000002"/>
    <n v="65.52"/>
    <n v="1.044"/>
    <n v="36.74"/>
    <n v="0.58499999999999996"/>
    <n v="208.86699999999999"/>
    <n v="3.327"/>
    <n v="6.8000000000000005E-2"/>
    <n v="4.2610000000000001"/>
    <n v="2882.3119999999999"/>
    <n v="0.58099999999999996"/>
    <n v="1.028"/>
    <n v="0.82499999999999996"/>
    <n v="0.28499999999999998"/>
    <n v="2.1280000000000001"/>
    <n v="2.601"/>
    <n v="1.498"/>
    <n v="2.8479999999999999"/>
    <n v="0.995"/>
    <n v="1.536"/>
    <n v="-0.64600000000000002"/>
    <n v="2.7589999999999999"/>
    <n v="1.5249999999999999"/>
    <n v="1.0469999999999999"/>
    <n v="1.379"/>
    <n v="-0.58399999999999996"/>
    <n v="1.8340000000000001"/>
    <n v="1.55"/>
    <n v="1.458"/>
    <x v="6"/>
    <x v="19"/>
    <x v="1"/>
    <x v="0"/>
    <n v="395.62"/>
    <n v="456.72"/>
    <n v="146.477"/>
    <n v="41.307000000000002"/>
  </r>
  <r>
    <x v="9"/>
    <x v="12"/>
    <s v="FRA"/>
    <n v="63071412"/>
    <n v="1930000000000"/>
    <n v="7.2919999999999998"/>
    <n v="0.11600000000000001"/>
    <x v="209"/>
    <n v="2.31"/>
    <n v="0.65100000000000002"/>
    <x v="208"/>
    <n v="4.032"/>
    <n v="1.238"/>
    <n v="5.2270000000000003"/>
    <n v="0.13800000000000001"/>
    <n v="0.114"/>
    <n v="5.6589999999999998"/>
    <n v="0.14899999999999999"/>
    <n v="0.124"/>
    <n v="46.667999999999999"/>
    <n v="0.74"/>
    <n v="480.48700000000002"/>
    <n v="7.6180000000000003"/>
    <n v="0.20100000000000001"/>
    <n v="641.34900000000005"/>
    <n v="36191.648000000001"/>
    <n v="31341.588"/>
    <n v="18759.974999999999"/>
    <n v="147.31100000000001"/>
    <n v="2899.1950000000002"/>
    <n v="-4529.2529999999997"/>
    <n v="13637.424999999999"/>
    <n v="106.392"/>
    <n v="45681.148000000001"/>
    <n v="1.2030000000000001"/>
    <n v="3.3069999999999999"/>
    <n v="5.1999999999999998E-2"/>
    <n v="90.608999999999995"/>
    <n v="1.4370000000000001"/>
    <n v="7.298"/>
    <n v="6.33"/>
    <n v="-27.26"/>
    <n v="-0.432"/>
    <n v="64.959999999999994"/>
    <n v="1.03"/>
    <n v="37.33"/>
    <n v="0.59199999999999997"/>
    <n v="204.876"/>
    <n v="3.2480000000000002"/>
    <n v="6.6000000000000003E-2"/>
    <n v="4.1609999999999996"/>
    <n v="2881.1750000000002"/>
    <n v="0.52700000000000002"/>
    <n v="1.02"/>
    <n v="0.82799999999999996"/>
    <n v="0.313"/>
    <n v="2.0569999999999999"/>
    <n v="2.5619999999999998"/>
    <n v="1.4850000000000001"/>
    <n v="2.7919999999999998"/>
    <n v="0.99199999999999999"/>
    <n v="1.532"/>
    <n v="-0.64500000000000002"/>
    <n v="2.7370000000000001"/>
    <n v="1.5249999999999999"/>
    <n v="0.86899999999999999"/>
    <n v="1.3939999999999999"/>
    <n v="-0.56499999999999995"/>
    <n v="1.7749999999999999"/>
    <n v="1.506"/>
    <n v="1.444"/>
    <x v="6"/>
    <x v="19"/>
    <x v="1"/>
    <x v="0"/>
    <n v="399.26"/>
    <n v="460.3"/>
    <n v="123.575"/>
    <n v="34.622999999999998"/>
  </r>
  <r>
    <x v="9"/>
    <x v="13"/>
    <s v="FRA"/>
    <n v="63335180"/>
    <n v="1980000000000"/>
    <n v="7.1"/>
    <n v="0.112"/>
    <x v="210"/>
    <n v="1.7110000000000001"/>
    <n v="0.47899999999999998"/>
    <x v="209"/>
    <n v="3.3959999999999999"/>
    <n v="1.03"/>
    <n v="5.2590000000000003"/>
    <n v="0.13800000000000001"/>
    <n v="0.115"/>
    <n v="5.6619999999999999"/>
    <n v="0.14799999999999999"/>
    <n v="0.123"/>
    <n v="49.417000000000002"/>
    <n v="0.78"/>
    <n v="467.38299999999998"/>
    <n v="7.38"/>
    <n v="0.193"/>
    <n v="648.44899999999996"/>
    <n v="36550.269999999997"/>
    <n v="31674.638999999999"/>
    <n v="18809.391"/>
    <n v="150.36199999999999"/>
    <n v="2990.498"/>
    <n v="-4554.8280000000004"/>
    <n v="13840.857"/>
    <n v="110.715"/>
    <n v="45921.207000000002"/>
    <n v="1.204"/>
    <n v="3.0510000000000002"/>
    <n v="4.8000000000000001E-2"/>
    <n v="91.302000000000007"/>
    <n v="1.4419999999999999"/>
    <n v="7.2830000000000004"/>
    <n v="6.3179999999999996"/>
    <n v="-25.574999999999999"/>
    <n v="-0.40400000000000003"/>
    <n v="64.849999999999994"/>
    <n v="1.024"/>
    <n v="38.28"/>
    <n v="0.60399999999999998"/>
    <n v="203.43100000000001"/>
    <n v="3.2120000000000002"/>
    <n v="6.8000000000000005E-2"/>
    <n v="4.3230000000000004"/>
    <n v="2908.4279999999999"/>
    <n v="0.49199999999999999"/>
    <n v="1.0149999999999999"/>
    <n v="0.83399999999999996"/>
    <n v="0.32900000000000001"/>
    <n v="1.9870000000000001"/>
    <n v="2.524"/>
    <n v="1.4730000000000001"/>
    <n v="2.738"/>
    <n v="0.98699999999999999"/>
    <n v="1.5269999999999999"/>
    <n v="-0.64500000000000002"/>
    <n v="2.714"/>
    <n v="1.522"/>
    <n v="0.78700000000000003"/>
    <n v="1.3959999999999999"/>
    <n v="-0.55300000000000005"/>
    <n v="1.75"/>
    <n v="1.47"/>
    <n v="1.43"/>
    <x v="6"/>
    <x v="19"/>
    <x v="1"/>
    <x v="0"/>
    <n v="400.17"/>
    <n v="461.27"/>
    <n v="108.76"/>
    <n v="30.327000000000002"/>
  </r>
  <r>
    <x v="9"/>
    <x v="14"/>
    <s v="FRA"/>
    <n v="63588496"/>
    <n v="2040000000000"/>
    <n v="6.7670000000000003"/>
    <n v="0.106"/>
    <x v="211"/>
    <n v="-31.515999999999998"/>
    <n v="-8.7880000000000003"/>
    <x v="210"/>
    <n v="-28.695"/>
    <n v="-8.6159999999999997"/>
    <n v="4.7859999999999996"/>
    <n v="0.126"/>
    <n v="0.109"/>
    <n v="5.1440000000000001"/>
    <n v="0.13500000000000001"/>
    <n v="0.11700000000000001"/>
    <n v="39.271000000000001"/>
    <n v="0.61799999999999999"/>
    <n v="436.43400000000003"/>
    <n v="6.8630000000000004"/>
    <n v="0.18"/>
    <n v="655.21600000000001"/>
    <n v="36877.379000000001"/>
    <n v="31978.991999999998"/>
    <n v="18848.662"/>
    <n v="153.31899999999999"/>
    <n v="3066.866"/>
    <n v="-4577.5820000000003"/>
    <n v="14038.351000000001"/>
    <n v="114.964"/>
    <n v="43808.913999999997"/>
    <n v="1.149"/>
    <n v="2.9580000000000002"/>
    <n v="4.7E-2"/>
    <n v="76.369"/>
    <n v="1.2010000000000001"/>
    <n v="6.7270000000000003"/>
    <n v="5.766"/>
    <n v="-22.753"/>
    <n v="-0.35799999999999998"/>
    <n v="63.7"/>
    <n v="1.002"/>
    <n v="38.54"/>
    <n v="0.60599999999999998"/>
    <n v="197.495"/>
    <n v="3.1059999999999999"/>
    <n v="6.7000000000000004E-2"/>
    <n v="4.2480000000000002"/>
    <n v="2785.7429999999999"/>
    <n v="0.45100000000000001"/>
    <n v="0.91900000000000004"/>
    <n v="0.752"/>
    <n v="0.26100000000000001"/>
    <n v="1.92"/>
    <n v="2.4860000000000002"/>
    <n v="1.46"/>
    <n v="2.6850000000000001"/>
    <n v="0.98099999999999998"/>
    <n v="1.5149999999999999"/>
    <n v="-0.64300000000000002"/>
    <n v="2.6909999999999998"/>
    <n v="1.5169999999999999"/>
    <n v="0.76200000000000001"/>
    <n v="1.1479999999999999"/>
    <n v="-0.46300000000000002"/>
    <n v="1.6910000000000001"/>
    <n v="1.3939999999999999"/>
    <n v="1.4159999999999999"/>
    <x v="6"/>
    <x v="19"/>
    <x v="1"/>
    <x v="0"/>
    <n v="366.68"/>
    <n v="427.77"/>
    <n v="109.327"/>
    <n v="33.421999999999997"/>
  </r>
  <r>
    <x v="9"/>
    <x v="15"/>
    <s v="FRA"/>
    <n v="63809768"/>
    <n v="2100000000000"/>
    <n v="6.4089999999999998"/>
    <n v="0.1"/>
    <x v="212"/>
    <n v="4.4729999999999999"/>
    <n v="1.367"/>
    <x v="211"/>
    <n v="11.288"/>
    <n v="3.7090000000000001"/>
    <n v="4.9470000000000001"/>
    <n v="0.129"/>
    <n v="0.113"/>
    <n v="5.1959999999999997"/>
    <n v="0.13500000000000001"/>
    <n v="0.11799999999999999"/>
    <n v="37.741"/>
    <n v="0.59099999999999997"/>
    <n v="423.87599999999998"/>
    <n v="6.6429999999999998"/>
    <n v="0.17299999999999999"/>
    <n v="661.625"/>
    <n v="37208.957000000002"/>
    <n v="32294.633000000002"/>
    <n v="18886.403999999999"/>
    <n v="156.17699999999999"/>
    <n v="3148.2570000000001"/>
    <n v="-4593.5200000000004"/>
    <n v="14237.499"/>
    <n v="118.997"/>
    <n v="43929.527000000002"/>
    <n v="1.143"/>
    <n v="2.8580000000000001"/>
    <n v="4.4999999999999998E-2"/>
    <n v="81.391000000000005"/>
    <n v="1.276"/>
    <n v="6.7889999999999997"/>
    <n v="5.8319999999999999"/>
    <n v="-15.938000000000001"/>
    <n v="-0.25"/>
    <n v="63.12"/>
    <n v="0.98899999999999999"/>
    <n v="39.15"/>
    <n v="0.61399999999999999"/>
    <n v="199.148"/>
    <n v="3.121"/>
    <n v="6.3E-2"/>
    <n v="4.0330000000000004"/>
    <n v="2803.1329999999998"/>
    <n v="0.44400000000000001"/>
    <n v="0.93200000000000005"/>
    <n v="0.77100000000000002"/>
    <n v="0.25700000000000001"/>
    <n v="1.86"/>
    <n v="2.4500000000000002"/>
    <n v="1.4470000000000001"/>
    <n v="2.6349999999999998"/>
    <n v="0.97599999999999998"/>
    <n v="1.504"/>
    <n v="-0.64100000000000001"/>
    <n v="2.6680000000000001"/>
    <n v="1.51"/>
    <n v="0.745"/>
    <n v="1.1990000000000001"/>
    <n v="-0.29599999999999999"/>
    <n v="1.669"/>
    <n v="1.3320000000000001"/>
    <n v="1.4019999999999999"/>
    <x v="6"/>
    <x v="19"/>
    <x v="2"/>
    <x v="0"/>
    <n v="372.12"/>
    <n v="433.22"/>
    <n v="92.296000000000006"/>
    <n v="27.835000000000001"/>
  </r>
  <r>
    <x v="9"/>
    <x v="16"/>
    <s v="FRA"/>
    <n v="63989320"/>
    <n v="2150000000000"/>
    <n v="6.4379999999999997"/>
    <n v="0.10100000000000001"/>
    <x v="213"/>
    <n v="2.86"/>
    <n v="0.86199999999999999"/>
    <x v="212"/>
    <n v="-0.76800000000000002"/>
    <n v="-0.24299999999999999"/>
    <n v="4.9210000000000003"/>
    <n v="0.127"/>
    <n v="0.114"/>
    <n v="5.226"/>
    <n v="0.13500000000000001"/>
    <n v="0.121"/>
    <n v="35.793999999999997"/>
    <n v="0.55900000000000005"/>
    <n v="431.71499999999997"/>
    <n v="6.7469999999999999"/>
    <n v="0.17399999999999999"/>
    <n v="668.06299999999999"/>
    <n v="37543.398000000001"/>
    <n v="32609.508000000002"/>
    <n v="18922.197"/>
    <n v="159.04499999999999"/>
    <n v="3237.29"/>
    <n v="-4613.085"/>
    <n v="14433.989"/>
    <n v="122.813"/>
    <n v="43053.949000000001"/>
    <n v="1.111"/>
    <n v="2.8679999999999999"/>
    <n v="4.4999999999999998E-2"/>
    <n v="89.033000000000001"/>
    <n v="1.391"/>
    <n v="6.7759999999999998"/>
    <n v="5.8079999999999998"/>
    <n v="-19.565999999999999"/>
    <n v="-0.30599999999999999"/>
    <n v="62.2"/>
    <n v="0.97199999999999998"/>
    <n v="37.65"/>
    <n v="0.58799999999999997"/>
    <n v="196.49"/>
    <n v="3.0710000000000002"/>
    <n v="0.06"/>
    <n v="3.8170000000000002"/>
    <n v="2754.9929999999999"/>
    <n v="0.433"/>
    <n v="0.94099999999999995"/>
    <n v="0.78600000000000003"/>
    <n v="0.249"/>
    <n v="1.8029999999999999"/>
    <n v="2.415"/>
    <n v="1.4359999999999999"/>
    <n v="2.5880000000000001"/>
    <n v="0.97099999999999997"/>
    <n v="1.4970000000000001"/>
    <n v="-0.63900000000000001"/>
    <n v="2.6459999999999999"/>
    <n v="1.5009999999999999"/>
    <n v="0.75800000000000001"/>
    <n v="1.2769999999999999"/>
    <n v="-0.432"/>
    <n v="1.6339999999999999"/>
    <n v="1.272"/>
    <n v="1.389"/>
    <x v="6"/>
    <x v="20"/>
    <x v="2"/>
    <x v="0"/>
    <n v="371.62"/>
    <n v="433.6"/>
    <n v="97.275000000000006"/>
    <n v="29.085999999999999"/>
  </r>
  <r>
    <x v="9"/>
    <x v="17"/>
    <s v="FRA"/>
    <n v="64144092"/>
    <n v="2220000000000"/>
    <n v="6.2910000000000004"/>
    <n v="9.8000000000000004E-2"/>
    <x v="214"/>
    <n v="3.0179999999999998"/>
    <n v="0.90200000000000002"/>
    <x v="213"/>
    <n v="3.1280000000000001"/>
    <n v="0.99299999999999999"/>
    <n v="4.9580000000000002"/>
    <n v="0.125"/>
    <n v="0.11600000000000001"/>
    <n v="5.2610000000000001"/>
    <n v="0.13300000000000001"/>
    <n v="0.123"/>
    <n v="39.79"/>
    <n v="0.62"/>
    <n v="429.01900000000001"/>
    <n v="6.6879999999999997"/>
    <n v="0.16900000000000001"/>
    <n v="674.35400000000004"/>
    <n v="37880.855000000003"/>
    <n v="32927.508000000002"/>
    <n v="18961.988000000001"/>
    <n v="161.86199999999999"/>
    <n v="3326.4270000000001"/>
    <n v="-4632.5420000000004"/>
    <n v="14629.644"/>
    <n v="126.583"/>
    <n v="42633.387000000002"/>
    <n v="1.0780000000000001"/>
    <n v="2.8159999999999998"/>
    <n v="4.3999999999999997E-2"/>
    <n v="89.137"/>
    <n v="1.39"/>
    <n v="6.8"/>
    <n v="5.835"/>
    <n v="-19.456"/>
    <n v="-0.30299999999999999"/>
    <n v="61.34"/>
    <n v="0.95599999999999996"/>
    <n v="38.659999999999997"/>
    <n v="0.60299999999999998"/>
    <n v="195.654"/>
    <n v="3.05"/>
    <n v="5.8999999999999997E-2"/>
    <n v="3.7690000000000001"/>
    <n v="2734.68"/>
    <n v="0.41699999999999998"/>
    <n v="0.93500000000000005"/>
    <n v="0.78700000000000003"/>
    <n v="0.27400000000000002"/>
    <n v="1.748"/>
    <n v="2.3809999999999998"/>
    <n v="1.4239999999999999"/>
    <n v="2.5430000000000001"/>
    <n v="0.96499999999999997"/>
    <n v="1.4890000000000001"/>
    <n v="-0.63800000000000001"/>
    <n v="2.6230000000000002"/>
    <n v="1.492"/>
    <n v="0.71799999999999997"/>
    <n v="1.248"/>
    <n v="-0.44900000000000001"/>
    <n v="1.5980000000000001"/>
    <n v="1.2470000000000001"/>
    <n v="1.3759999999999999"/>
    <x v="6"/>
    <x v="20"/>
    <x v="2"/>
    <x v="0"/>
    <n v="374.26"/>
    <n v="436.18"/>
    <n v="91.561000000000007"/>
    <n v="27.132999999999999"/>
  </r>
  <r>
    <x v="9"/>
    <x v="18"/>
    <s v="FRA"/>
    <n v="64277812"/>
    <n v="2300000000000"/>
    <n v="6.4950000000000001"/>
    <n v="0.10100000000000001"/>
    <x v="215"/>
    <n v="-14.930999999999999"/>
    <n v="-4.4240000000000004"/>
    <x v="214"/>
    <n v="-14.161"/>
    <n v="-4.4530000000000003"/>
    <n v="4.7270000000000003"/>
    <n v="0.11799999999999999"/>
    <n v="0.109"/>
    <n v="5.0179999999999998"/>
    <n v="0.125"/>
    <n v="0.11600000000000001"/>
    <n v="34.966000000000001"/>
    <n v="0.54400000000000004"/>
    <n v="427.78"/>
    <n v="6.6550000000000002"/>
    <n v="0.16600000000000001"/>
    <n v="680.84900000000005"/>
    <n v="38203.383000000002"/>
    <n v="33231.351999999999"/>
    <n v="18996.953000000001"/>
    <n v="164.767"/>
    <n v="3411.1970000000001"/>
    <n v="-4651.2280000000001"/>
    <n v="14818.986000000001"/>
    <n v="130.63"/>
    <n v="43334.203000000001"/>
    <n v="1.079"/>
    <n v="2.9049999999999998"/>
    <n v="4.4999999999999998E-2"/>
    <n v="84.77"/>
    <n v="1.319"/>
    <n v="6.577"/>
    <n v="5.6130000000000004"/>
    <n v="-18.686"/>
    <n v="-0.29099999999999998"/>
    <n v="60.56"/>
    <n v="0.94199999999999995"/>
    <n v="38.119999999999997"/>
    <n v="0.59299999999999997"/>
    <n v="189.34299999999999"/>
    <n v="2.9460000000000002"/>
    <n v="6.3E-2"/>
    <n v="4.0469999999999997"/>
    <n v="2785.4279999999999"/>
    <n v="0.41399999999999998"/>
    <n v="0.876"/>
    <n v="0.74099999999999999"/>
    <n v="0.23699999999999999"/>
    <n v="1.696"/>
    <n v="2.347"/>
    <n v="1.4119999999999999"/>
    <n v="2.4990000000000001"/>
    <n v="0.95799999999999996"/>
    <n v="1.4770000000000001"/>
    <n v="-0.63700000000000001"/>
    <n v="2.5990000000000002"/>
    <n v="1.4870000000000001"/>
    <n v="0.70499999999999996"/>
    <n v="1.1259999999999999"/>
    <n v="-0.44700000000000001"/>
    <n v="1.544"/>
    <n v="1.3380000000000001"/>
    <n v="1.363"/>
    <x v="6"/>
    <x v="20"/>
    <x v="2"/>
    <x v="0"/>
    <n v="360.76"/>
    <n v="422.74"/>
    <n v="105.253"/>
    <n v="32.634"/>
  </r>
  <r>
    <x v="9"/>
    <x v="19"/>
    <s v="FRA"/>
    <n v="64399760"/>
    <n v="2380000000000"/>
    <n v="6.5880000000000001"/>
    <n v="0.10199999999999999"/>
    <x v="216"/>
    <n v="-6.14"/>
    <n v="-1.9039999999999999"/>
    <x v="215"/>
    <n v="-5.1870000000000003"/>
    <n v="-1.7070000000000001"/>
    <n v="4.6369999999999996"/>
    <n v="0.15257894736842104"/>
    <n v="0.11"/>
    <n v="4.9130000000000003"/>
    <n v="0.1632631578947368"/>
    <n v="0.11600000000000001"/>
    <n v="29.294"/>
    <n v="0.45500000000000002"/>
    <n v="415.44900000000001"/>
    <n v="6.4509999999999996"/>
    <n v="0.21510526315789477"/>
    <n v="687.43799999999999"/>
    <n v="38519.769999999997"/>
    <n v="33530.004000000001"/>
    <n v="19026.248"/>
    <n v="167.27199999999999"/>
    <n v="3497.5540000000001"/>
    <n v="-4668.9620000000004"/>
    <n v="15006.684999999999"/>
    <n v="134.57400000000001"/>
    <n v="42326.785000000003"/>
    <n v="1.2915789473684212"/>
    <n v="2.5049999999999999"/>
    <n v="3.9E-2"/>
    <n v="86.355999999999995"/>
    <n v="1.341"/>
    <n v="6.4290000000000003"/>
    <n v="5.4669999999999996"/>
    <n v="-17.734000000000002"/>
    <n v="-0.27500000000000002"/>
    <n v="59.68"/>
    <n v="0.92700000000000005"/>
    <n v="38.28"/>
    <n v="0.59399999999999997"/>
    <n v="187.69800000000001"/>
    <n v="2.915"/>
    <n v="6.0999999999999999E-2"/>
    <n v="3.9449999999999998"/>
    <n v="2725.835"/>
    <n v="0.40699999999999997"/>
    <n v="0.85299999999999998"/>
    <n v="0.71699999999999997"/>
    <n v="0.19900000000000001"/>
    <n v="1.6459999999999999"/>
    <n v="2.3140000000000001"/>
    <n v="1.4"/>
    <n v="2.4550000000000001"/>
    <n v="0.94899999999999995"/>
    <n v="1.466"/>
    <n v="-0.63600000000000001"/>
    <n v="2.5760000000000001"/>
    <n v="1.48"/>
    <n v="0.56999999999999995"/>
    <n v="1.129"/>
    <n v="-0.38900000000000001"/>
    <n v="1.52"/>
    <n v="1.286"/>
    <n v="1.349"/>
    <x v="6"/>
    <x v="20"/>
    <x v="2"/>
    <x v="0"/>
    <n v="352.1"/>
    <n v="414.04"/>
    <n v="99.063000000000002"/>
    <n v="31.311"/>
  </r>
  <r>
    <x v="9"/>
    <x v="20"/>
    <s v="FRA"/>
    <n v="64480052"/>
    <n v="2220000000000"/>
    <n v="5.9939999999999998"/>
    <n v="9.2999999999999999E-2"/>
    <x v="217"/>
    <n v="-36.354999999999997"/>
    <n v="-11.491"/>
    <x v="216"/>
    <n v="-35.329000000000001"/>
    <n v="-11.83"/>
    <n v="4.0839999999999996"/>
    <n v="0.15257894736842104"/>
    <n v="0.107"/>
    <n v="4.343"/>
    <n v="0.16132963988919666"/>
    <n v="0.114"/>
    <n v="23.827000000000002"/>
    <n v="0.37"/>
    <n v="375.327"/>
    <n v="5.8209999999999997"/>
    <n v="0.21510526315789477"/>
    <n v="693.43200000000002"/>
    <n v="38799.800999999999"/>
    <n v="33793.328000000001"/>
    <n v="19050.074000000001"/>
    <n v="169.40299999999999"/>
    <n v="3577.5949999999998"/>
    <n v="-4685.67"/>
    <n v="15171.136"/>
    <n v="138.161"/>
    <n v="38063.406000000003"/>
    <n v="1.2915789473684212"/>
    <n v="2.1309999999999998"/>
    <n v="3.3000000000000002E-2"/>
    <n v="80.040999999999997"/>
    <n v="1.2410000000000001"/>
    <n v="7.6173500000000018"/>
    <n v="6.6148499999999997"/>
    <n v="-16.707999999999998"/>
    <n v="-0.25900000000000001"/>
    <n v="66.92649999999999"/>
    <n v="1.0829499999999999"/>
    <n v="41.574499999999986"/>
    <n v="0.67344999999999977"/>
    <n v="164.45099999999999"/>
    <n v="2.5499999999999998"/>
    <n v="5.6000000000000001E-2"/>
    <n v="3.5870000000000002"/>
    <n v="2454.33"/>
    <n v="0.36599999999999999"/>
    <n v="0.79400000000000004"/>
    <n v="0.67"/>
    <n v="0.16800000000000001"/>
    <n v="1.5980000000000001"/>
    <n v="2.2829999999999999"/>
    <n v="1.389"/>
    <n v="2.4140000000000001"/>
    <n v="0.93899999999999995"/>
    <n v="1.454"/>
    <n v="-0.63400000000000001"/>
    <n v="2.556"/>
    <n v="1.472"/>
    <n v="0.52300000000000002"/>
    <n v="1.0589999999999999"/>
    <n v="-0.41199999999999998"/>
    <n v="1.4690000000000001"/>
    <n v="1.2110000000000001"/>
    <n v="1.335"/>
    <x v="6"/>
    <x v="20"/>
    <x v="2"/>
    <x v="0"/>
    <n v="408.53399999999999"/>
    <n v="470.65150000000006"/>
    <n v="95.295000000000002"/>
    <n v="34.03"/>
  </r>
  <r>
    <x v="9"/>
    <x v="21"/>
    <s v="FRA"/>
    <n v="64531448"/>
    <n v="2430000000000"/>
    <n v="5.9939999999999998"/>
    <n v="9.2999999999999999E-2"/>
    <x v="218"/>
    <n v="25.931999999999999"/>
    <n v="9.26"/>
    <x v="217"/>
    <n v="26.920999999999999"/>
    <n v="10.224"/>
    <n v="4.4980000000000002"/>
    <n v="0.15257894736842104"/>
    <n v="0.111"/>
    <n v="4.7409999999999997"/>
    <n v="0.15939962093599649"/>
    <n v="0.11700000000000001"/>
    <n v="28.878"/>
    <n v="0.44700000000000001"/>
    <n v="485.73804761904762"/>
    <n v="7.8517142857142828"/>
    <n v="0.21510526315789477"/>
    <n v="699.42600000000004"/>
    <n v="39105.766000000003"/>
    <n v="34083.57"/>
    <n v="19078.953000000001"/>
    <n v="171.55099999999999"/>
    <n v="3663.1750000000002"/>
    <n v="-4701.3879999999999"/>
    <n v="15350.882"/>
    <n v="141.77799999999999"/>
    <n v="40464.464999999997"/>
    <n v="1.2915789473684212"/>
    <n v="2.149"/>
    <n v="3.3000000000000002E-2"/>
    <n v="85.58"/>
    <n v="1.3260000000000001"/>
    <n v="7.6173500000000018"/>
    <n v="6.6148499999999997"/>
    <n v="-15.718999999999999"/>
    <n v="-0.24399999999999999"/>
    <n v="66.92649999999999"/>
    <n v="1.0829499999999999"/>
    <n v="41.574499999999986"/>
    <n v="0.67344999999999977"/>
    <n v="179.74600000000001"/>
    <n v="2.7850000000000001"/>
    <n v="5.6000000000000001E-2"/>
    <n v="3.617"/>
    <n v="2611.23"/>
    <n v="0.35799999999999998"/>
    <n v="0.82399999999999995"/>
    <n v="0.70699999999999996"/>
    <n v="0.193"/>
    <n v="1.552"/>
    <n v="2.2509999999999999"/>
    <n v="1.377"/>
    <n v="2.3719999999999999"/>
    <n v="0.93"/>
    <n v="1.4419999999999999"/>
    <n v="-0.63300000000000001"/>
    <n v="2.5350000000000001"/>
    <n v="1.464"/>
    <n v="0.51600000000000001"/>
    <n v="1.08"/>
    <n v="-0.39900000000000002"/>
    <n v="1.518"/>
    <n v="1.2210000000000001"/>
    <n v="1.3220000000000001"/>
    <x v="6"/>
    <x v="20"/>
    <x v="2"/>
    <x v="0"/>
    <n v="408.53399999999999"/>
    <n v="470.65150000000006"/>
    <n v="117.64414285714288"/>
    <n v="32.022047619047626"/>
  </r>
  <r>
    <x v="10"/>
    <x v="0"/>
    <s v="DEU"/>
    <n v="81551680"/>
    <n v="1947980000000"/>
    <n v="15.253"/>
    <n v="0.187"/>
    <x v="219"/>
    <n v="4"/>
    <n v="0.44700000000000001"/>
    <x v="218"/>
    <n v="4.6959999999999997"/>
    <n v="0.54100000000000004"/>
    <n v="10.706"/>
    <n v="0.318"/>
    <n v="0.219"/>
    <n v="11.028"/>
    <n v="0.32800000000000001"/>
    <n v="0.22600000000000001"/>
    <n v="373.47300000000001"/>
    <n v="4.58"/>
    <n v="1082.722"/>
    <n v="13.276999999999999"/>
    <n v="0.39500000000000002"/>
    <n v="929.404"/>
    <n v="76211.952999999994"/>
    <n v="75157.281000000003"/>
    <n v="57687.464999999997"/>
    <n v="39.46"/>
    <n v="3583.3220000000001"/>
    <n v="-815.16700000000003"/>
    <n v="13860.069"/>
    <n v="112.23699999999999"/>
    <n v="48903.699000000001"/>
    <n v="1.4550000000000001"/>
    <n v="2.992"/>
    <n v="3.6999999999999998E-2"/>
    <n v="166.43299999999999"/>
    <n v="2.0409999999999999"/>
    <n v="11.741"/>
    <n v="11.115"/>
    <n v="-26.271000000000001"/>
    <n v="-0.32200000000000001"/>
    <n v="75.2"/>
    <n v="0.92200000000000004"/>
    <n v="43.66"/>
    <n v="0.53500000000000003"/>
    <n v="331.125"/>
    <n v="4.0599999999999996"/>
    <n v="0.124"/>
    <n v="10.074999999999999"/>
    <n v="3988.1790000000001"/>
    <n v="2.113"/>
    <n v="3.5329999999999999"/>
    <n v="2.8559999999999999"/>
    <n v="4.0579999999999998"/>
    <n v="5.0460000000000003"/>
    <n v="7.2850000000000001"/>
    <n v="4.4630000000000001"/>
    <n v="10.981999999999999"/>
    <n v="0.36899999999999999"/>
    <n v="2.9369999999999998"/>
    <n v="-0.127"/>
    <n v="3.7909999999999999"/>
    <n v="2.7749999999999999"/>
    <n v="1.073"/>
    <n v="3.5179999999999998"/>
    <n v="-0.51400000000000001"/>
    <n v="3.214"/>
    <n v="4.6589999999999998"/>
    <n v="3.6349999999999998"/>
    <x v="7"/>
    <x v="21"/>
    <x v="24"/>
    <x v="0"/>
    <n v="906.43"/>
    <n v="957.53"/>
    <n v="183.37"/>
    <n v="20.388999999999999"/>
  </r>
  <r>
    <x v="10"/>
    <x v="1"/>
    <s v="DEU"/>
    <n v="81514568"/>
    <n v="2194950000000"/>
    <n v="13.504"/>
    <n v="0.16600000000000001"/>
    <x v="220"/>
    <n v="16.792999999999999"/>
    <n v="1.867"/>
    <x v="219"/>
    <n v="15.84"/>
    <n v="1.8140000000000001"/>
    <n v="10.904999999999999"/>
    <n v="0.315"/>
    <n v="0.219"/>
    <n v="11.239000000000001"/>
    <n v="0.32500000000000001"/>
    <n v="0.22500000000000001"/>
    <n v="376.53300000000002"/>
    <n v="4.6189999999999998"/>
    <n v="1080.9069999999999"/>
    <n v="13.26"/>
    <n v="0.38300000000000001"/>
    <n v="942.90800000000002"/>
    <n v="77128.108999999997"/>
    <n v="76046.195000000007"/>
    <n v="58064"/>
    <n v="42.427999999999997"/>
    <n v="3757.1350000000002"/>
    <n v="-842.39"/>
    <n v="14199.802"/>
    <n v="121.83"/>
    <n v="49841.387000000002"/>
    <n v="1.4410000000000001"/>
    <n v="2.9689999999999999"/>
    <n v="3.5999999999999997E-2"/>
    <n v="173.81299999999999"/>
    <n v="2.1320000000000001"/>
    <n v="11.977"/>
    <n v="11.754"/>
    <n v="-27.224"/>
    <n v="-0.33400000000000002"/>
    <n v="73.489999999999995"/>
    <n v="0.90200000000000002"/>
    <n v="45.32"/>
    <n v="0.55600000000000005"/>
    <n v="339.733"/>
    <n v="4.1680000000000001"/>
    <n v="0.11799999999999999"/>
    <n v="9.5920000000000005"/>
    <n v="4062.799"/>
    <n v="1.79"/>
    <n v="3.569"/>
    <n v="2.923"/>
    <n v="4.0679999999999996"/>
    <n v="4.9180000000000001"/>
    <n v="7.1959999999999997"/>
    <n v="4.4359999999999999"/>
    <n v="10.863"/>
    <n v="0.38600000000000001"/>
    <n v="2.9630000000000001"/>
    <n v="-0.13"/>
    <n v="3.7759999999999998"/>
    <n v="2.8620000000000001"/>
    <n v="1.056"/>
    <n v="3.641"/>
    <n v="-0.57399999999999995"/>
    <n v="3.27"/>
    <n v="4.5019999999999998"/>
    <n v="3.6019999999999999"/>
    <x v="7"/>
    <x v="22"/>
    <x v="25"/>
    <x v="0"/>
    <n v="958.16"/>
    <n v="976.27"/>
    <n v="164.76300000000001"/>
    <n v="17.984000000000002"/>
  </r>
  <r>
    <x v="10"/>
    <x v="2"/>
    <s v="DEU"/>
    <n v="81443424"/>
    <n v="2238990000000"/>
    <n v="12.823"/>
    <n v="0.157"/>
    <x v="221"/>
    <n v="-16.695"/>
    <n v="-1.8220000000000001"/>
    <x v="220"/>
    <n v="-12.115"/>
    <n v="-1.363"/>
    <n v="10.766"/>
    <n v="0.307"/>
    <n v="0.219"/>
    <n v="11.044"/>
    <n v="0.315"/>
    <n v="0.224"/>
    <n v="375.79899999999998"/>
    <n v="4.6139999999999999"/>
    <n v="1027.69"/>
    <n v="12.618"/>
    <n v="0.36"/>
    <n v="955.73099999999999"/>
    <n v="78027.554999999993"/>
    <n v="76923"/>
    <n v="58439.796999999999"/>
    <n v="45.393999999999998"/>
    <n v="3930.7579999999998"/>
    <n v="-865.03399999999999"/>
    <n v="14524.804"/>
    <n v="131.06800000000001"/>
    <n v="49257.788999999997"/>
    <n v="1.407"/>
    <n v="2.9649999999999999"/>
    <n v="3.5999999999999997E-2"/>
    <n v="173.62299999999999"/>
    <n v="2.1320000000000001"/>
    <n v="11.789"/>
    <n v="11.566000000000001"/>
    <n v="-22.643999999999998"/>
    <n v="-0.27800000000000002"/>
    <n v="71.23"/>
    <n v="0.875"/>
    <n v="45.12"/>
    <n v="0.55400000000000005"/>
    <n v="325.00200000000001"/>
    <n v="3.9910000000000001"/>
    <n v="0.113"/>
    <n v="9.2379999999999995"/>
    <n v="4011.723"/>
    <n v="1.611"/>
    <n v="3.4220000000000002"/>
    <n v="2.7869999999999999"/>
    <n v="3.883"/>
    <n v="4.7859999999999996"/>
    <n v="7.1059999999999999"/>
    <n v="4.4059999999999997"/>
    <n v="10.738"/>
    <n v="0.40200000000000002"/>
    <n v="2.9849999999999999"/>
    <n v="-0.13300000000000001"/>
    <n v="3.7589999999999999"/>
    <n v="2.93"/>
    <n v="0.99299999999999999"/>
    <n v="3.5390000000000001"/>
    <n v="-0.437"/>
    <n v="3.129"/>
    <n v="4.282"/>
    <n v="3.5680000000000001"/>
    <x v="7"/>
    <x v="22"/>
    <x v="25"/>
    <x v="0"/>
    <n v="941.97"/>
    <n v="960.15"/>
    <n v="128.24"/>
    <n v="14.257999999999999"/>
  </r>
  <r>
    <x v="10"/>
    <x v="3"/>
    <s v="DEU"/>
    <n v="81346808"/>
    <n v="2211990000000"/>
    <n v="13.507"/>
    <n v="0.16600000000000001"/>
    <x v="222"/>
    <n v="1.1779999999999999"/>
    <n v="0.13100000000000001"/>
    <x v="221"/>
    <n v="3.8530000000000002"/>
    <n v="0.439"/>
    <n v="10.826000000000001"/>
    <n v="0.308"/>
    <n v="0.22"/>
    <n v="11.071"/>
    <n v="0.315"/>
    <n v="0.22500000000000001"/>
    <n v="379.53699999999998"/>
    <n v="4.6660000000000004"/>
    <n v="1067.73"/>
    <n v="13.125999999999999"/>
    <n v="0.373"/>
    <n v="969.23800000000006"/>
    <n v="78928.179999999993"/>
    <n v="77803.664000000004"/>
    <n v="58819.336000000003"/>
    <n v="48.396000000000001"/>
    <n v="4105.6310000000003"/>
    <n v="-885.00300000000004"/>
    <n v="14845.26"/>
    <n v="140.321"/>
    <n v="49300.902000000002"/>
    <n v="1.401"/>
    <n v="3.0019999999999998"/>
    <n v="3.6999999999999998E-2"/>
    <n v="174.87299999999999"/>
    <n v="2.15"/>
    <n v="11.818"/>
    <n v="11.593999999999999"/>
    <n v="-19.969000000000001"/>
    <n v="-0.245"/>
    <n v="69.06"/>
    <n v="0.84899999999999998"/>
    <n v="44.91"/>
    <n v="0.55200000000000005"/>
    <n v="320.45600000000002"/>
    <n v="3.9390000000000001"/>
    <n v="0.114"/>
    <n v="9.2530000000000001"/>
    <n v="4010.471"/>
    <n v="1.585"/>
    <n v="3.2570000000000001"/>
    <n v="2.6440000000000001"/>
    <n v="3.6080000000000001"/>
    <n v="4.6550000000000002"/>
    <n v="7.0110000000000001"/>
    <n v="4.3730000000000002"/>
    <n v="10.603"/>
    <n v="0.41799999999999998"/>
    <n v="3.0019999999999998"/>
    <n v="-0.13400000000000001"/>
    <n v="3.7389999999999999"/>
    <n v="2.99"/>
    <n v="1.0029999999999999"/>
    <n v="3.4409999999999998"/>
    <n v="-0.35299999999999998"/>
    <n v="3.0009999999999999"/>
    <n v="4.1989999999999998"/>
    <n v="3.532"/>
    <x v="7"/>
    <x v="22"/>
    <x v="25"/>
    <x v="0"/>
    <n v="943.14"/>
    <n v="961.38"/>
    <n v="167.10300000000001"/>
    <n v="18.553999999999998"/>
  </r>
  <r>
    <x v="10"/>
    <x v="4"/>
    <s v="DEU"/>
    <n v="81266672"/>
    <n v="2337860000000"/>
    <n v="14.068"/>
    <n v="0.17299999999999999"/>
    <x v="223"/>
    <n v="-13.991"/>
    <n v="-1.5529999999999999"/>
    <x v="222"/>
    <n v="-13.917"/>
    <n v="-1.58"/>
    <n v="10.664999999999999"/>
    <n v="0.29599999999999999"/>
    <n v="0.216"/>
    <n v="10.91"/>
    <n v="0.30299999999999999"/>
    <n v="0.221"/>
    <n v="375.99"/>
    <n v="4.6269999999999998"/>
    <n v="1051.3820000000001"/>
    <n v="12.936999999999999"/>
    <n v="0.35899999999999999"/>
    <n v="983.30700000000002"/>
    <n v="79814.820000000007"/>
    <n v="78670.406000000003"/>
    <n v="59195.328000000001"/>
    <n v="51.323999999999998"/>
    <n v="4278.9880000000003"/>
    <n v="-904.89800000000002"/>
    <n v="15156.421"/>
    <n v="149.45400000000001"/>
    <n v="49342.406000000003"/>
    <n v="1.369"/>
    <n v="2.9279999999999999"/>
    <n v="3.5999999999999997E-2"/>
    <n v="173.357"/>
    <n v="2.133"/>
    <n v="11.627000000000001"/>
    <n v="11.401999999999999"/>
    <n v="-19.896000000000001"/>
    <n v="-0.245"/>
    <n v="66.41"/>
    <n v="0.81699999999999995"/>
    <n v="46.23"/>
    <n v="0.56899999999999995"/>
    <n v="311.161"/>
    <n v="3.8290000000000002"/>
    <n v="0.112"/>
    <n v="9.1329999999999991"/>
    <n v="4009.893"/>
    <n v="1.5449999999999999"/>
    <n v="3.0960000000000001"/>
    <n v="2.5489999999999999"/>
    <n v="3.4580000000000002"/>
    <n v="4.5250000000000004"/>
    <n v="6.9139999999999997"/>
    <n v="4.3390000000000004"/>
    <n v="10.465999999999999"/>
    <n v="0.43099999999999999"/>
    <n v="3.0129999999999999"/>
    <n v="-0.13600000000000001"/>
    <n v="3.714"/>
    <n v="3.0350000000000001"/>
    <n v="0.90400000000000003"/>
    <n v="3.298"/>
    <n v="-0.371"/>
    <n v="2.8180000000000001"/>
    <n v="3.9529999999999998"/>
    <n v="3.4950000000000001"/>
    <x v="7"/>
    <x v="23"/>
    <x v="25"/>
    <x v="0"/>
    <n v="926.57"/>
    <n v="944.9"/>
    <n v="164.745"/>
    <n v="18.581"/>
  </r>
  <r>
    <x v="10"/>
    <x v="5"/>
    <s v="DEU"/>
    <n v="81212168"/>
    <n v="2484990000000"/>
    <n v="13.05"/>
    <n v="0.161"/>
    <x v="224"/>
    <n v="-20.334"/>
    <n v="-2.2930000000000001"/>
    <x v="223"/>
    <n v="-22.568999999999999"/>
    <n v="-2.6040000000000001"/>
    <n v="10.395"/>
    <n v="0.28299999999999997"/>
    <n v="0.21299999999999999"/>
    <n v="10.667"/>
    <n v="0.28999999999999998"/>
    <n v="0.219"/>
    <n v="363.24"/>
    <n v="4.4729999999999999"/>
    <n v="1049.373"/>
    <n v="12.920999999999999"/>
    <n v="0.35199999999999998"/>
    <n v="996.35599999999999"/>
    <n v="80681.116999999998"/>
    <n v="79514.585999999996"/>
    <n v="59558.561999999998"/>
    <n v="54.277000000000001"/>
    <n v="4452.4170000000004"/>
    <n v="-927.029"/>
    <n v="15461.237999999999"/>
    <n v="158.26599999999999"/>
    <n v="48793.565999999999"/>
    <n v="1.3280000000000001"/>
    <n v="2.9529999999999998"/>
    <n v="3.5999999999999997E-2"/>
    <n v="173.43"/>
    <n v="2.1360000000000001"/>
    <n v="11.364000000000001"/>
    <n v="11.138999999999999"/>
    <n v="-22.131"/>
    <n v="-0.27300000000000002"/>
    <n v="64.790000000000006"/>
    <n v="0.79800000000000004"/>
    <n v="44.48"/>
    <n v="0.54800000000000004"/>
    <n v="304.81799999999998"/>
    <n v="3.7530000000000001"/>
    <n v="0.109"/>
    <n v="8.8119999999999994"/>
    <n v="3962.6309999999999"/>
    <n v="1.353"/>
    <n v="2.9249999999999998"/>
    <n v="2.4590000000000001"/>
    <n v="3.1469999999999998"/>
    <n v="4.3899999999999997"/>
    <n v="6.8150000000000004"/>
    <n v="4.3040000000000003"/>
    <n v="10.319000000000001"/>
    <n v="0.443"/>
    <n v="3.02"/>
    <n v="-0.13900000000000001"/>
    <n v="3.6880000000000002"/>
    <n v="3.0630000000000002"/>
    <n v="0.85599999999999998"/>
    <n v="3.2229999999999999"/>
    <n v="-0.46899999999999997"/>
    <n v="2.7360000000000002"/>
    <n v="3.6440000000000001"/>
    <n v="3.4569999999999999"/>
    <x v="7"/>
    <x v="23"/>
    <x v="26"/>
    <x v="0"/>
    <n v="904.6"/>
    <n v="922.93"/>
    <n v="183.07"/>
    <n v="21.132000000000001"/>
  </r>
  <r>
    <x v="10"/>
    <x v="6"/>
    <s v="DEU"/>
    <n v="81177816"/>
    <n v="2673700000000"/>
    <n v="13.34"/>
    <n v="0.16400000000000001"/>
    <x v="225"/>
    <n v="11.635999999999999"/>
    <n v="1.343"/>
    <x v="224"/>
    <n v="13.395"/>
    <n v="1.587"/>
    <n v="10.564"/>
    <n v="0.27400000000000002"/>
    <n v="0.21099999999999999"/>
    <n v="10.815"/>
    <n v="0.28100000000000003"/>
    <n v="0.216"/>
    <n v="369.596"/>
    <n v="4.5529999999999999"/>
    <n v="1042.962"/>
    <n v="12.848000000000001"/>
    <n v="0.33300000000000002"/>
    <n v="1009.697"/>
    <n v="81559.062000000005"/>
    <n v="80372.148000000001"/>
    <n v="59928.163999999997"/>
    <n v="57.345999999999997"/>
    <n v="4630.8130000000001"/>
    <n v="-947.40099999999995"/>
    <n v="15765.791999999999"/>
    <n v="167.25"/>
    <n v="50043.031000000003"/>
    <n v="1.298"/>
    <n v="3.069"/>
    <n v="3.7999999999999999E-2"/>
    <n v="178.39599999999999"/>
    <n v="2.198"/>
    <n v="11.478"/>
    <n v="11.252000000000001"/>
    <n v="-20.372"/>
    <n v="-0.251"/>
    <n v="62.93"/>
    <n v="0.77500000000000002"/>
    <n v="43.05"/>
    <n v="0.53"/>
    <n v="304.55399999999997"/>
    <n v="3.7519999999999998"/>
    <n v="0.111"/>
    <n v="8.984"/>
    <n v="4062.384"/>
    <n v="1.268"/>
    <n v="2.87"/>
    <n v="2.4039999999999999"/>
    <n v="3.032"/>
    <n v="4.2519999999999998"/>
    <n v="6.7149999999999999"/>
    <n v="4.2679999999999998"/>
    <n v="10.169"/>
    <n v="0.45500000000000002"/>
    <n v="3.028"/>
    <n v="-0.14099999999999999"/>
    <n v="3.6619999999999999"/>
    <n v="3.0859999999999999"/>
    <n v="0.88500000000000001"/>
    <n v="3.24"/>
    <n v="-0.40200000000000002"/>
    <n v="2.7080000000000002"/>
    <n v="3.5569999999999999"/>
    <n v="3.419"/>
    <x v="4"/>
    <x v="24"/>
    <x v="26"/>
    <x v="0"/>
    <n v="913.4"/>
    <n v="931.73"/>
    <n v="165.024"/>
    <n v="18.797000000000001"/>
  </r>
  <r>
    <x v="10"/>
    <x v="7"/>
    <s v="DEU"/>
    <n v="81183832"/>
    <n v="2874750000000"/>
    <n v="14.449"/>
    <n v="0.17799999999999999"/>
    <x v="226"/>
    <n v="-26.716000000000001"/>
    <n v="-3.0430000000000001"/>
    <x v="225"/>
    <n v="-25.58"/>
    <n v="-2.9830000000000001"/>
    <n v="10.247999999999999"/>
    <n v="0.255"/>
    <n v="0.214"/>
    <n v="10.484999999999999"/>
    <n v="0.26"/>
    <n v="0.219"/>
    <n v="379.387"/>
    <n v="4.673"/>
    <n v="1042.1010000000001"/>
    <n v="12.836"/>
    <n v="0.31900000000000001"/>
    <n v="1024.146"/>
    <n v="82410.281000000003"/>
    <n v="81204.133000000002"/>
    <n v="60307.546999999999"/>
    <n v="60.334000000000003"/>
    <n v="4805.2529999999997"/>
    <n v="-966.63599999999997"/>
    <n v="16036.562"/>
    <n v="176.43799999999999"/>
    <n v="47958.129000000001"/>
    <n v="1.1910000000000001"/>
    <n v="2.988"/>
    <n v="3.6999999999999998E-2"/>
    <n v="174.441"/>
    <n v="2.149"/>
    <n v="11.125999999999999"/>
    <n v="10.901"/>
    <n v="-19.236000000000001"/>
    <n v="-0.23699999999999999"/>
    <n v="61.37"/>
    <n v="0.75600000000000001"/>
    <n v="46.72"/>
    <n v="0.57499999999999996"/>
    <n v="270.77"/>
    <n v="3.335"/>
    <n v="0.113"/>
    <n v="9.1880000000000006"/>
    <n v="3893.4250000000002"/>
    <n v="1.2789999999999999"/>
    <n v="2.702"/>
    <n v="2.3149999999999999"/>
    <n v="2.9689999999999999"/>
    <n v="4.117"/>
    <n v="6.6139999999999999"/>
    <n v="4.2309999999999999"/>
    <n v="10.016"/>
    <n v="0.46500000000000002"/>
    <n v="3.0289999999999999"/>
    <n v="-0.14299999999999999"/>
    <n v="3.63"/>
    <n v="3.1070000000000002"/>
    <n v="0.82099999999999995"/>
    <n v="3.0640000000000001"/>
    <n v="-0.434"/>
    <n v="2.4"/>
    <n v="3.544"/>
    <n v="3.38"/>
    <x v="4"/>
    <x v="24"/>
    <x v="26"/>
    <x v="0"/>
    <n v="884.97"/>
    <n v="903.29"/>
    <n v="190.87799999999999"/>
    <n v="22.423999999999999"/>
  </r>
  <r>
    <x v="10"/>
    <x v="8"/>
    <s v="DEU"/>
    <n v="81217488"/>
    <n v="3044660000000"/>
    <n v="13.579000000000001"/>
    <n v="0.16700000000000001"/>
    <x v="227"/>
    <n v="3.2850000000000001"/>
    <n v="0.38600000000000001"/>
    <x v="226"/>
    <n v="3.1019999999999999"/>
    <n v="0.373"/>
    <n v="10.282"/>
    <n v="0.25"/>
    <n v="0.21199999999999999"/>
    <n v="10.521000000000001"/>
    <n v="0.25600000000000001"/>
    <n v="0.217"/>
    <n v="356.221"/>
    <n v="4.3860000000000001"/>
    <n v="1040.8009999999999"/>
    <n v="12.815"/>
    <n v="0.312"/>
    <n v="1037.7239999999999"/>
    <n v="83264.789000000004"/>
    <n v="82039.218999999997"/>
    <n v="60663.766000000003"/>
    <n v="63.277999999999999"/>
    <n v="4985.0870000000004"/>
    <n v="-986.05600000000004"/>
    <n v="16329.415000000001"/>
    <n v="185.51599999999999"/>
    <n v="48445.983999999997"/>
    <n v="1.1779999999999999"/>
    <n v="2.944"/>
    <n v="3.5999999999999997E-2"/>
    <n v="179.834"/>
    <n v="2.214"/>
    <n v="11.157"/>
    <n v="10.932"/>
    <n v="-19.419"/>
    <n v="-0.23899999999999999"/>
    <n v="61"/>
    <n v="0.751"/>
    <n v="44.39"/>
    <n v="0.54700000000000004"/>
    <n v="292.85300000000001"/>
    <n v="3.6059999999999999"/>
    <n v="0.112"/>
    <n v="9.0779999999999994"/>
    <n v="3934.6610000000001"/>
    <n v="1.1870000000000001"/>
    <n v="2.6629999999999998"/>
    <n v="2.274"/>
    <n v="2.7"/>
    <n v="3.988"/>
    <n v="6.5149999999999997"/>
    <n v="4.1950000000000003"/>
    <n v="9.859"/>
    <n v="0.47399999999999998"/>
    <n v="3.0310000000000001"/>
    <n v="-0.14499999999999999"/>
    <n v="3.6040000000000001"/>
    <n v="3.1240000000000001"/>
    <n v="0.78700000000000003"/>
    <n v="3.0670000000000002"/>
    <n v="-0.41799999999999998"/>
    <n v="2.6030000000000002"/>
    <n v="3.4969999999999999"/>
    <n v="3.343"/>
    <x v="4"/>
    <x v="24"/>
    <x v="26"/>
    <x v="0"/>
    <n v="887.83"/>
    <n v="906.16"/>
    <n v="186.292"/>
    <n v="21.800999999999998"/>
  </r>
  <r>
    <x v="10"/>
    <x v="9"/>
    <s v="DEU"/>
    <n v="81260624"/>
    <n v="2851960000000"/>
    <n v="12.558999999999999"/>
    <n v="0.155"/>
    <x v="228"/>
    <n v="-64.608000000000004"/>
    <n v="-7.5609999999999999"/>
    <x v="227"/>
    <n v="-67.978999999999999"/>
    <n v="-8.14"/>
    <n v="9.44"/>
    <n v="0.24099999999999999"/>
    <n v="0.20799999999999999"/>
    <n v="9.7210000000000001"/>
    <n v="0.248"/>
    <n v="0.214"/>
    <n v="317.90499999999997"/>
    <n v="3.9119999999999999"/>
    <n v="974.96100000000001"/>
    <n v="11.997999999999999"/>
    <n v="0.30599999999999999"/>
    <n v="1050.2829999999999"/>
    <n v="84054.687999999995"/>
    <n v="82806.335999999996"/>
    <n v="60981.675999999999"/>
    <n v="65.852999999999994"/>
    <n v="5152.4989999999998"/>
    <n v="-1008.846"/>
    <n v="16611.166000000001"/>
    <n v="193.215"/>
    <n v="45436.277000000002"/>
    <n v="1.1579999999999999"/>
    <n v="2.5750000000000002"/>
    <n v="3.2000000000000001E-2"/>
    <n v="167.41200000000001"/>
    <n v="2.06"/>
    <n v="10.456"/>
    <n v="10.231"/>
    <n v="-22.79"/>
    <n v="-0.28000000000000003"/>
    <n v="59.1"/>
    <n v="0.72699999999999998"/>
    <n v="44.59"/>
    <n v="0.54900000000000004"/>
    <n v="281.75099999999998"/>
    <n v="3.4670000000000001"/>
    <n v="9.5000000000000001E-2"/>
    <n v="7.6989999999999998"/>
    <n v="3692.18"/>
    <n v="1.0680000000000001"/>
    <n v="2.5030000000000001"/>
    <n v="2.0960000000000001"/>
    <n v="2.4420000000000002"/>
    <n v="3.8620000000000001"/>
    <n v="6.4180000000000001"/>
    <n v="4.1559999999999997"/>
    <n v="9.7050000000000001"/>
    <n v="0.48"/>
    <n v="3.0270000000000001"/>
    <n v="-0.14699999999999999"/>
    <n v="3.58"/>
    <n v="3.1259999999999999"/>
    <n v="0.67900000000000005"/>
    <n v="2.911"/>
    <n v="-0.45300000000000001"/>
    <n v="2.5619999999999998"/>
    <n v="3.161"/>
    <n v="3.3050000000000002"/>
    <x v="4"/>
    <x v="25"/>
    <x v="27"/>
    <x v="0"/>
    <n v="831.35"/>
    <n v="849.69"/>
    <n v="185.06100000000001"/>
    <n v="23.428000000000001"/>
  </r>
  <r>
    <x v="10"/>
    <x v="10"/>
    <s v="DEU"/>
    <n v="81325088"/>
    <n v="3024360000000"/>
    <n v="12.430999999999999"/>
    <n v="0.153"/>
    <x v="229"/>
    <n v="42.640999999999998"/>
    <n v="5.3979999999999997"/>
    <x v="228"/>
    <n v="46.890999999999998"/>
    <n v="6.1130000000000004"/>
    <n v="10.009"/>
    <n v="0.24199999999999999"/>
    <n v="0.21199999999999999"/>
    <n v="10.237"/>
    <n v="0.248"/>
    <n v="0.216"/>
    <n v="343.36399999999998"/>
    <n v="4.2220000000000004"/>
    <n v="1024.598"/>
    <n v="12.599"/>
    <n v="0.30499999999999999"/>
    <n v="1062.7149999999999"/>
    <n v="84887.233999999997"/>
    <n v="83620.327999999994"/>
    <n v="61325.038999999997"/>
    <n v="68.435000000000002"/>
    <n v="5336.5029999999997"/>
    <n v="-1027.386"/>
    <n v="16893"/>
    <n v="201.542"/>
    <n v="47305.82"/>
    <n v="1.1459999999999999"/>
    <n v="2.581"/>
    <n v="3.2000000000000001E-2"/>
    <n v="184.00399999999999"/>
    <n v="2.2629999999999999"/>
    <n v="10.823"/>
    <n v="10.597"/>
    <n v="-18.54"/>
    <n v="-0.22800000000000001"/>
    <n v="58.06"/>
    <n v="0.71399999999999997"/>
    <n v="37.56"/>
    <n v="0.46200000000000002"/>
    <n v="281.83300000000003"/>
    <n v="3.4660000000000002"/>
    <n v="0.10199999999999999"/>
    <n v="8.327"/>
    <n v="3847.15"/>
    <n v="0.99099999999999999"/>
    <n v="2.4950000000000001"/>
    <n v="2.1309999999999998"/>
    <n v="2.4660000000000002"/>
    <n v="3.7349999999999999"/>
    <n v="6.32"/>
    <n v="4.1180000000000003"/>
    <n v="9.548"/>
    <n v="0.48499999999999999"/>
    <n v="3.0249999999999999"/>
    <n v="-0.14799999999999999"/>
    <n v="3.5529999999999999"/>
    <n v="3.1360000000000001"/>
    <n v="0.67600000000000005"/>
    <n v="2.97"/>
    <n v="-0.38300000000000001"/>
    <n v="2.4809999999999999"/>
    <n v="3.3849999999999998"/>
    <n v="3.2679999999999998"/>
    <x v="4"/>
    <x v="25"/>
    <x v="27"/>
    <x v="0"/>
    <n v="861.83"/>
    <n v="880.16"/>
    <n v="192.05699999999999"/>
    <n v="23.068999999999999"/>
  </r>
  <r>
    <x v="10"/>
    <x v="11"/>
    <s v="DEU"/>
    <n v="81423384"/>
    <n v="3320040000000"/>
    <n v="13.393000000000001"/>
    <n v="0.16400000000000001"/>
    <x v="230"/>
    <n v="-23.629000000000001"/>
    <n v="-2.8380000000000001"/>
    <x v="229"/>
    <n v="-25.535"/>
    <n v="-3.137"/>
    <n v="9.6839999999999993"/>
    <n v="0.224"/>
    <n v="0.21199999999999999"/>
    <n v="9.9350000000000005"/>
    <n v="0.23"/>
    <n v="0.218"/>
    <n v="344.69799999999998"/>
    <n v="4.2329999999999997"/>
    <n v="983.66800000000001"/>
    <n v="12.081"/>
    <n v="0.28000000000000003"/>
    <n v="1076.1079999999999"/>
    <n v="85696.141000000003"/>
    <n v="84408.804999999993"/>
    <n v="61669.733999999997"/>
    <n v="71.106999999999999"/>
    <n v="5504.9139999999998"/>
    <n v="-1047.8309999999999"/>
    <n v="17164.120999999999"/>
    <n v="210.15700000000001"/>
    <n v="45571.504000000001"/>
    <n v="1.054"/>
    <n v="2.673"/>
    <n v="3.3000000000000002E-2"/>
    <n v="168.411"/>
    <n v="2.0680000000000001"/>
    <n v="10.445"/>
    <n v="10.086"/>
    <n v="-20.445"/>
    <n v="-0.251"/>
    <n v="56.15"/>
    <n v="0.69"/>
    <n v="36.020000000000003"/>
    <n v="0.442"/>
    <n v="271.12200000000001"/>
    <n v="3.33"/>
    <n v="0.106"/>
    <n v="8.6150000000000002"/>
    <n v="3710.5859999999998"/>
    <n v="0.99199999999999999"/>
    <n v="2.3460000000000001"/>
    <n v="1.9990000000000001"/>
    <n v="2.339"/>
    <n v="3.6110000000000002"/>
    <n v="6.2210000000000001"/>
    <n v="4.077"/>
    <n v="9.3870000000000005"/>
    <n v="0.49099999999999999"/>
    <n v="3.0110000000000001"/>
    <n v="-0.15"/>
    <n v="3.5259999999999998"/>
    <n v="3.1360000000000001"/>
    <n v="0.72199999999999998"/>
    <n v="2.645"/>
    <n v="-0.41199999999999998"/>
    <n v="2.3809999999999998"/>
    <n v="3.1349999999999998"/>
    <n v="3.23"/>
    <x v="4"/>
    <x v="25"/>
    <x v="27"/>
    <x v="0"/>
    <n v="821.26"/>
    <n v="850.46"/>
    <n v="174.756"/>
    <n v="21.603999999999999"/>
  </r>
  <r>
    <x v="10"/>
    <x v="12"/>
    <s v="DEU"/>
    <n v="81545568"/>
    <n v="3464800000000"/>
    <n v="13.289"/>
    <n v="0.16300000000000001"/>
    <x v="231"/>
    <n v="4.782"/>
    <n v="0.59099999999999997"/>
    <x v="230"/>
    <n v="9.3249999999999993"/>
    <n v="1.1830000000000001"/>
    <n v="9.7829999999999995"/>
    <n v="0.22600000000000001"/>
    <n v="0.21199999999999999"/>
    <n v="9.9779999999999998"/>
    <n v="0.23"/>
    <n v="0.216"/>
    <n v="349.803"/>
    <n v="4.29"/>
    <n v="918.70799999999997"/>
    <n v="11.266"/>
    <n v="0.26"/>
    <n v="1089.3969999999999"/>
    <n v="86509.835999999996"/>
    <n v="85206.585999999996"/>
    <n v="62019.538999999997"/>
    <n v="73.763999999999996"/>
    <n v="5672.9759999999997"/>
    <n v="-1063.732"/>
    <n v="17435.682000000001"/>
    <n v="218.48"/>
    <n v="46132.671999999999"/>
    <n v="1.0640000000000001"/>
    <n v="2.657"/>
    <n v="3.3000000000000002E-2"/>
    <n v="168.06200000000001"/>
    <n v="2.0609999999999999"/>
    <n v="10.590999999999999"/>
    <n v="10.233000000000001"/>
    <n v="-15.901999999999999"/>
    <n v="-0.19500000000000001"/>
    <n v="55.56"/>
    <n v="0.68100000000000005"/>
    <n v="36.1"/>
    <n v="0.443"/>
    <n v="271.55900000000003"/>
    <n v="3.33"/>
    <n v="0.10199999999999999"/>
    <n v="8.3230000000000004"/>
    <n v="3761.915"/>
    <n v="0.96"/>
    <n v="2.3239999999999998"/>
    <n v="2.0030000000000001"/>
    <n v="2.3439999999999999"/>
    <n v="3.4929999999999999"/>
    <n v="6.1239999999999997"/>
    <n v="4.0380000000000003"/>
    <n v="9.23"/>
    <n v="0.497"/>
    <n v="2.9969999999999999"/>
    <n v="-0.152"/>
    <n v="3.4990000000000001"/>
    <n v="3.1309999999999998"/>
    <n v="0.69899999999999995"/>
    <n v="2.585"/>
    <n v="-0.32900000000000001"/>
    <n v="2.3530000000000002"/>
    <n v="3.012"/>
    <n v="3.1930000000000001"/>
    <x v="4"/>
    <x v="26"/>
    <x v="27"/>
    <x v="0"/>
    <n v="834.47"/>
    <n v="863.68"/>
    <n v="105.015"/>
    <n v="12.906000000000001"/>
  </r>
  <r>
    <x v="10"/>
    <x v="13"/>
    <s v="DEU"/>
    <n v="81680592"/>
    <n v="3648640000000"/>
    <n v="12.503"/>
    <n v="0.153"/>
    <x v="232"/>
    <n v="17.515000000000001"/>
    <n v="2.1520000000000001"/>
    <x v="231"/>
    <n v="18.943999999999999"/>
    <n v="2.3740000000000001"/>
    <n v="9.9990000000000006"/>
    <n v="0.23"/>
    <n v="0.21099999999999999"/>
    <n v="10.176"/>
    <n v="0.23400000000000001"/>
    <n v="0.215"/>
    <n v="356.89"/>
    <n v="4.3689999999999998"/>
    <n v="928.48599999999999"/>
    <n v="11.367000000000001"/>
    <n v="0.26100000000000001"/>
    <n v="1101.9000000000001"/>
    <n v="87341.039000000004"/>
    <n v="86023.32"/>
    <n v="62376.425999999999"/>
    <n v="76.453000000000003"/>
    <n v="5843.5119999999997"/>
    <n v="-1078.2049999999999"/>
    <n v="17715.682000000001"/>
    <n v="227.06899999999999"/>
    <n v="47361.546999999999"/>
    <n v="1.089"/>
    <n v="2.6890000000000001"/>
    <n v="3.3000000000000002E-2"/>
    <n v="170.536"/>
    <n v="2.0880000000000001"/>
    <n v="10.773999999999999"/>
    <n v="10.417"/>
    <n v="-14.473000000000001"/>
    <n v="-0.17699999999999999"/>
    <n v="55.31"/>
    <n v="0.67700000000000005"/>
    <n v="36.729999999999997"/>
    <n v="0.45"/>
    <n v="280.00200000000001"/>
    <n v="3.4279999999999999"/>
    <n v="0.105"/>
    <n v="8.5879999999999992"/>
    <n v="3868.5189999999998"/>
    <n v="0.86599999999999999"/>
    <n v="2.3530000000000002"/>
    <n v="2.0449999999999999"/>
    <n v="2.375"/>
    <n v="3.3769999999999998"/>
    <n v="6.032"/>
    <n v="4.0010000000000003"/>
    <n v="9.08"/>
    <n v="0.502"/>
    <n v="2.984"/>
    <n v="-0.153"/>
    <n v="3.4740000000000002"/>
    <n v="3.1219999999999999"/>
    <n v="0.69399999999999995"/>
    <n v="2.6070000000000002"/>
    <n v="-0.313"/>
    <n v="2.4079999999999999"/>
    <n v="2.92"/>
    <n v="3.1579999999999999"/>
    <x v="4"/>
    <x v="26"/>
    <x v="28"/>
    <x v="0"/>
    <n v="850.84"/>
    <n v="880.05"/>
    <n v="97.278000000000006"/>
    <n v="11.702999999999999"/>
  </r>
  <r>
    <x v="10"/>
    <x v="14"/>
    <s v="DEU"/>
    <n v="81858824"/>
    <n v="3862480000000"/>
    <n v="12.904999999999999"/>
    <n v="0.158"/>
    <x v="233"/>
    <n v="-38.951999999999998"/>
    <n v="-4.6859999999999999"/>
    <x v="232"/>
    <n v="-36.753999999999998"/>
    <n v="-4.5"/>
    <n v="9.5280000000000005"/>
    <n v="0.216"/>
    <n v="0.21"/>
    <n v="9.6780000000000008"/>
    <n v="0.219"/>
    <n v="0.214"/>
    <n v="344.85"/>
    <n v="4.2130000000000001"/>
    <n v="906.22699999999998"/>
    <n v="11.071"/>
    <n v="0.251"/>
    <n v="1114.8040000000001"/>
    <n v="88133.297000000006"/>
    <n v="86803.304999999993"/>
    <n v="62721.277000000002"/>
    <n v="78.930999999999997"/>
    <n v="5995.7830000000004"/>
    <n v="-1090.48"/>
    <n v="17986.623"/>
    <n v="235.88"/>
    <n v="45327.561999999998"/>
    <n v="1.028"/>
    <n v="2.4780000000000002"/>
    <n v="0.03"/>
    <n v="152.27099999999999"/>
    <n v="1.86"/>
    <n v="10.252000000000001"/>
    <n v="9.8949999999999996"/>
    <n v="-12.273999999999999"/>
    <n v="-0.15"/>
    <n v="53.57"/>
    <n v="0.65400000000000003"/>
    <n v="37.619999999999997"/>
    <n v="0.46"/>
    <n v="270.94"/>
    <n v="3.31"/>
    <n v="0.108"/>
    <n v="8.8109999999999999"/>
    <n v="3710.4609999999998"/>
    <n v="0.86"/>
    <n v="2.2269999999999999"/>
    <n v="1.9259999999999999"/>
    <n v="2.2909999999999999"/>
    <n v="3.266"/>
    <n v="5.9409999999999998"/>
    <n v="3.9630000000000001"/>
    <n v="8.9350000000000005"/>
    <n v="0.505"/>
    <n v="2.9609999999999999"/>
    <n v="-0.153"/>
    <n v="3.448"/>
    <n v="3.113"/>
    <n v="0.63900000000000001"/>
    <n v="2.2879999999999998"/>
    <n v="-0.25"/>
    <n v="2.3199999999999998"/>
    <n v="2.89"/>
    <n v="3.1230000000000002"/>
    <x v="3"/>
    <x v="26"/>
    <x v="28"/>
    <x v="0"/>
    <n v="809.96"/>
    <n v="839.19"/>
    <n v="113.97199999999999"/>
    <n v="14.385999999999999"/>
  </r>
  <r>
    <x v="10"/>
    <x v="15"/>
    <s v="DEU"/>
    <n v="82073232"/>
    <n v="3986320000000"/>
    <n v="12.625999999999999"/>
    <n v="0.154"/>
    <x v="234"/>
    <n v="3.3010000000000002"/>
    <n v="0.41699999999999998"/>
    <x v="233"/>
    <n v="2.2749999999999999"/>
    <n v="0.29199999999999998"/>
    <n v="9.5310000000000006"/>
    <n v="0.21299999999999999"/>
    <n v="0.20699999999999999"/>
    <n v="9.6929999999999996"/>
    <n v="0.217"/>
    <n v="0.21"/>
    <n v="341.01799999999997"/>
    <n v="4.1550000000000002"/>
    <n v="893.68600000000004"/>
    <n v="10.888999999999999"/>
    <n v="0.24299999999999999"/>
    <n v="1127.43"/>
    <n v="88928.851999999999"/>
    <n v="87585.562000000005"/>
    <n v="63062.292999999998"/>
    <n v="81.305000000000007"/>
    <n v="6153.2380000000003"/>
    <n v="-1103.78"/>
    <n v="18260.028999999999"/>
    <n v="244.55500000000001"/>
    <n v="46066.887000000002"/>
    <n v="1.0289999999999999"/>
    <n v="2.3740000000000001"/>
    <n v="2.9000000000000001E-2"/>
    <n v="157.45500000000001"/>
    <n v="1.9179999999999999"/>
    <n v="10.282"/>
    <n v="9.9260000000000002"/>
    <n v="-13.3"/>
    <n v="-0.16200000000000001"/>
    <n v="52.72"/>
    <n v="0.64200000000000002"/>
    <n v="36.74"/>
    <n v="0.44800000000000001"/>
    <n v="273.40800000000002"/>
    <n v="3.331"/>
    <n v="0.106"/>
    <n v="8.6760000000000002"/>
    <n v="3780.8580000000002"/>
    <n v="0.874"/>
    <n v="2.2370000000000001"/>
    <n v="1.911"/>
    <n v="2.3180000000000001"/>
    <n v="3.169"/>
    <n v="5.8540000000000001"/>
    <n v="3.9249999999999998"/>
    <n v="8.7989999999999995"/>
    <n v="0.50800000000000001"/>
    <n v="2.94"/>
    <n v="-0.154"/>
    <n v="3.4220000000000002"/>
    <n v="3.1030000000000002"/>
    <n v="0.61899999999999999"/>
    <n v="2.3199999999999998"/>
    <n v="-0.247"/>
    <n v="2.2919999999999998"/>
    <n v="2.8660000000000001"/>
    <n v="3.089"/>
    <x v="3"/>
    <x v="27"/>
    <x v="28"/>
    <x v="0"/>
    <n v="814.64"/>
    <n v="843.88"/>
    <n v="98.13"/>
    <n v="12.335000000000001"/>
  </r>
  <r>
    <x v="10"/>
    <x v="16"/>
    <s v="DEU"/>
    <n v="82331432"/>
    <n v="3554680000000"/>
    <n v="12.663"/>
    <n v="0.154"/>
    <x v="235"/>
    <n v="4.7830000000000004"/>
    <n v="0.60099999999999998"/>
    <x v="234"/>
    <n v="7.0179999999999998"/>
    <n v="0.89700000000000002"/>
    <n v="9.5869999999999997"/>
    <n v="0.21099999999999999"/>
    <n v="0.20499999999999999"/>
    <n v="9.7210000000000001"/>
    <n v="0.214"/>
    <n v="0.20799999999999999"/>
    <n v="329.44499999999999"/>
    <n v="4.0010000000000003"/>
    <n v="911.49"/>
    <n v="11.071"/>
    <n v="0.24399999999999999"/>
    <n v="1140.0930000000001"/>
    <n v="89729.195000000007"/>
    <n v="88374.835999999996"/>
    <n v="63391.737999999998"/>
    <n v="83.649000000000001"/>
    <n v="6322.7060000000001"/>
    <n v="-1114.845"/>
    <n v="18537.813999999998"/>
    <n v="253.19200000000001"/>
    <n v="46675.777000000002"/>
    <n v="1.0289999999999999"/>
    <n v="2.3439999999999999"/>
    <n v="2.8000000000000001E-2"/>
    <n v="169.46799999999999"/>
    <n v="2.0579999999999998"/>
    <n v="10.287000000000001"/>
    <n v="9.9290000000000003"/>
    <n v="-11.065"/>
    <n v="-0.13400000000000001"/>
    <n v="51.82"/>
    <n v="0.629"/>
    <n v="36.07"/>
    <n v="0.438"/>
    <n v="277.78399999999999"/>
    <n v="3.3740000000000001"/>
    <n v="0.105"/>
    <n v="8.6370000000000005"/>
    <n v="3842.884"/>
    <n v="0.85099999999999998"/>
    <n v="2.2530000000000001"/>
    <n v="1.9710000000000001"/>
    <n v="2.294"/>
    <n v="3.0760000000000001"/>
    <n v="5.7720000000000002"/>
    <n v="3.891"/>
    <n v="8.6709999999999994"/>
    <n v="0.51"/>
    <n v="2.9239999999999999"/>
    <n v="-0.155"/>
    <n v="3.3980000000000001"/>
    <n v="3.0950000000000002"/>
    <n v="0.61899999999999999"/>
    <n v="2.4300000000000002"/>
    <n v="-0.24399999999999999"/>
    <n v="2.31"/>
    <n v="2.8780000000000001"/>
    <n v="3.0579999999999998"/>
    <x v="3"/>
    <x v="27"/>
    <x v="28"/>
    <x v="0"/>
    <n v="817.47"/>
    <n v="846.94"/>
    <n v="111.151"/>
    <n v="13.888"/>
  </r>
  <r>
    <x v="10"/>
    <x v="17"/>
    <s v="DEU"/>
    <n v="82624368"/>
    <n v="3690520000000"/>
    <n v="13.407999999999999"/>
    <n v="0.16200000000000001"/>
    <x v="236"/>
    <n v="-14.723000000000001"/>
    <n v="-1.84"/>
    <x v="235"/>
    <n v="-13.807"/>
    <n v="-1.7490000000000001"/>
    <n v="9.3849999999999998"/>
    <n v="0.20300000000000001"/>
    <n v="0.19900000000000001"/>
    <n v="9.5079999999999991"/>
    <n v="0.20499999999999999"/>
    <n v="0.20200000000000001"/>
    <n v="310.76299999999998"/>
    <n v="3.7610000000000001"/>
    <n v="899.57"/>
    <n v="10.887"/>
    <n v="0.23499999999999999"/>
    <n v="1153.501"/>
    <n v="90514.812000000005"/>
    <n v="89150.304999999993"/>
    <n v="63702.504000000001"/>
    <n v="85.915999999999997"/>
    <n v="6494.1180000000004"/>
    <n v="-1124.9949999999999"/>
    <n v="18816.995999999999"/>
    <n v="261.77699999999999"/>
    <n v="47112.898000000001"/>
    <n v="1.0169999999999999"/>
    <n v="2.2669999999999999"/>
    <n v="2.7E-2"/>
    <n v="171.41200000000001"/>
    <n v="2.0750000000000002"/>
    <n v="10.042"/>
    <n v="9.6850000000000005"/>
    <n v="-10.148999999999999"/>
    <n v="-0.123"/>
    <n v="51.41"/>
    <n v="0.622"/>
    <n v="34.979999999999997"/>
    <n v="0.42299999999999999"/>
    <n v="279.18099999999998"/>
    <n v="3.379"/>
    <n v="0.104"/>
    <n v="8.5850000000000009"/>
    <n v="3892.6729999999998"/>
    <n v="0.88900000000000001"/>
    <n v="2.1760000000000002"/>
    <n v="1.9179999999999999"/>
    <n v="2.1419999999999999"/>
    <n v="2.9910000000000001"/>
    <n v="5.69"/>
    <n v="3.8559999999999999"/>
    <n v="8.5440000000000005"/>
    <n v="0.51200000000000001"/>
    <n v="2.907"/>
    <n v="-0.155"/>
    <n v="3.3730000000000002"/>
    <n v="3.0859999999999999"/>
    <n v="0.57799999999999996"/>
    <n v="2.399"/>
    <n v="-0.23400000000000001"/>
    <n v="2.2799999999999998"/>
    <n v="2.84"/>
    <n v="3.0270000000000001"/>
    <x v="3"/>
    <x v="27"/>
    <x v="29"/>
    <x v="0"/>
    <n v="800.21"/>
    <n v="829.68"/>
    <n v="113.953"/>
    <n v="14.505000000000001"/>
  </r>
  <r>
    <x v="10"/>
    <x v="18"/>
    <s v="DEU"/>
    <n v="82896696"/>
    <n v="3914360000000"/>
    <n v="13.228"/>
    <n v="0.16"/>
    <x v="237"/>
    <n v="-31.207999999999998"/>
    <n v="-3.972"/>
    <x v="236"/>
    <n v="-30.254999999999999"/>
    <n v="-3.9020000000000001"/>
    <n v="8.99"/>
    <n v="0.192"/>
    <n v="0.19600000000000001"/>
    <n v="9.1010000000000009"/>
    <n v="0.19400000000000001"/>
    <n v="0.19900000000000001"/>
    <n v="295.67399999999998"/>
    <n v="3.5670000000000002"/>
    <n v="884.77800000000002"/>
    <n v="10.673"/>
    <n v="0.22800000000000001"/>
    <n v="1166.729"/>
    <n v="91269.218999999997"/>
    <n v="89895.516000000003"/>
    <n v="63998.175999999999"/>
    <n v="87.923000000000002"/>
    <n v="6663.6670000000004"/>
    <n v="-1134.191"/>
    <n v="19082.219000000001"/>
    <n v="270.50400000000002"/>
    <n v="45781.406000000003"/>
    <n v="0.97699999999999998"/>
    <n v="2.0070000000000001"/>
    <n v="2.4E-2"/>
    <n v="169.54900000000001"/>
    <n v="2.0449999999999999"/>
    <n v="9.6620000000000008"/>
    <n v="9.3070000000000004"/>
    <n v="-9.1969999999999992"/>
    <n v="-0.111"/>
    <n v="49.85"/>
    <n v="0.60099999999999998"/>
    <n v="33.119999999999997"/>
    <n v="0.4"/>
    <n v="265.22399999999999"/>
    <n v="3.1989999999999998"/>
    <n v="0.105"/>
    <n v="8.7270000000000003"/>
    <n v="3795.127"/>
    <n v="0.84299999999999997"/>
    <n v="2.0489999999999999"/>
    <n v="1.8169999999999999"/>
    <n v="2.0049999999999999"/>
    <n v="2.907"/>
    <n v="5.6079999999999997"/>
    <n v="3.8210000000000002"/>
    <n v="8.4169999999999998"/>
    <n v="0.51100000000000001"/>
    <n v="2.8860000000000001"/>
    <n v="-0.155"/>
    <n v="3.347"/>
    <n v="3.0790000000000002"/>
    <n v="0.48699999999999999"/>
    <n v="2.2519999999999998"/>
    <n v="-0.22"/>
    <n v="2.1619999999999999"/>
    <n v="2.8849999999999998"/>
    <n v="2.9950000000000001"/>
    <x v="3"/>
    <x v="28"/>
    <x v="29"/>
    <x v="0"/>
    <n v="771.48"/>
    <n v="800.96"/>
    <n v="130.37"/>
    <n v="17.280999999999999"/>
  </r>
  <r>
    <x v="10"/>
    <x v="19"/>
    <s v="DEU"/>
    <n v="83148144"/>
    <n v="4072190000000"/>
    <n v="13.287000000000001"/>
    <n v="0.16"/>
    <x v="238"/>
    <n v="-47.258000000000003"/>
    <n v="-6.2640000000000002"/>
    <x v="237"/>
    <n v="-46.195999999999998"/>
    <n v="-6.1989999999999998"/>
    <n v="8.407"/>
    <n v="0.25284210526315798"/>
    <n v="0.189"/>
    <n v="8.5050000000000008"/>
    <n v="0.25852631578947372"/>
    <n v="0.191"/>
    <n v="240.08600000000001"/>
    <n v="2.887"/>
    <n v="842.85"/>
    <n v="10.137"/>
    <n v="0.30521052631578949"/>
    <n v="1180.0150000000001"/>
    <n v="91976.366999999998"/>
    <n v="90594.531000000003"/>
    <n v="64238.266000000003"/>
    <n v="89.951999999999998"/>
    <n v="6836.1459999999997"/>
    <n v="-1142.325"/>
    <n v="19353.129000000001"/>
    <n v="278.863"/>
    <n v="44467.745999999999"/>
    <n v="1.192578947368421"/>
    <n v="2.028"/>
    <n v="2.4E-2"/>
    <n v="172.47900000000001"/>
    <n v="2.0739999999999998"/>
    <n v="9.0169999999999995"/>
    <n v="8.6620000000000008"/>
    <n v="-8.1340000000000003"/>
    <n v="-9.8000000000000004E-2"/>
    <n v="48.71"/>
    <n v="0.58599999999999997"/>
    <n v="34.119999999999997"/>
    <n v="0.41"/>
    <n v="270.91000000000003"/>
    <n v="3.258"/>
    <n v="0.10100000000000001"/>
    <n v="8.359"/>
    <n v="3697.4110000000001"/>
    <n v="0.82099999999999995"/>
    <n v="1.907"/>
    <n v="1.679"/>
    <n v="1.63"/>
    <n v="2.8260000000000001"/>
    <n v="5.5259999999999998"/>
    <n v="3.7829999999999999"/>
    <n v="8.2880000000000003"/>
    <n v="0.51"/>
    <n v="2.8650000000000002"/>
    <n v="-0.156"/>
    <n v="3.323"/>
    <n v="3.0670000000000002"/>
    <n v="0.46200000000000002"/>
    <n v="2.2549999999999999"/>
    <n v="-0.17799999999999999"/>
    <n v="2.194"/>
    <n v="2.726"/>
    <n v="2.9620000000000002"/>
    <x v="3"/>
    <x v="28"/>
    <x v="29"/>
    <x v="0"/>
    <n v="720.23"/>
    <n v="749.71"/>
    <n v="135.69999999999999"/>
    <n v="19.190000000000001"/>
  </r>
  <r>
    <x v="10"/>
    <x v="20"/>
    <s v="DEU"/>
    <n v="83328992"/>
    <n v="3837350000000"/>
    <n v="13.356999999999999"/>
    <n v="0.16"/>
    <x v="239"/>
    <n v="-67.769000000000005"/>
    <n v="-9.5830000000000002"/>
    <x v="238"/>
    <n v="-66.706000000000003"/>
    <n v="-9.5429999999999993"/>
    <n v="7.5880000000000001"/>
    <n v="0.25284210526315798"/>
    <n v="0.183"/>
    <n v="7.673"/>
    <n v="0.25852631578947372"/>
    <n v="0.185"/>
    <n v="197.358"/>
    <n v="2.3679999999999999"/>
    <n v="769.49199999999996"/>
    <n v="9.234"/>
    <n v="0.30521052631578949"/>
    <n v="1193.373"/>
    <n v="92615.75"/>
    <n v="91226.843999999997"/>
    <n v="64435.620999999999"/>
    <n v="91.766000000000005"/>
    <n v="7003.7740000000003"/>
    <n v="-1149.3969999999999"/>
    <n v="19604.513999999999"/>
    <n v="286.702"/>
    <n v="41377.68"/>
    <n v="1.192578947368421"/>
    <n v="1.8149999999999999"/>
    <n v="2.1999999999999999E-2"/>
    <n v="167.62799999999999"/>
    <n v="2.012"/>
    <n v="10.835400000000002"/>
    <n v="10.53115"/>
    <n v="-7.0720000000000001"/>
    <n v="-8.5000000000000006E-2"/>
    <n v="59.887000000000015"/>
    <n v="0.73340000000000005"/>
    <n v="40.376500000000007"/>
    <n v="0.4945500000000001"/>
    <n v="251.38399999999999"/>
    <n v="3.0169999999999999"/>
    <n v="9.4E-2"/>
    <n v="7.8390000000000004"/>
    <n v="3447.96"/>
    <n v="0.81599999999999995"/>
    <n v="1.8129999999999999"/>
    <n v="1.6080000000000001"/>
    <n v="1.3919999999999999"/>
    <n v="2.75"/>
    <n v="5.4489999999999998"/>
    <n v="3.7480000000000002"/>
    <n v="8.1649999999999991"/>
    <n v="0.50900000000000001"/>
    <n v="2.8450000000000002"/>
    <n v="-0.156"/>
    <n v="3.302"/>
    <n v="3.0539999999999998"/>
    <n v="0.44500000000000001"/>
    <n v="2.218"/>
    <n v="-0.17399999999999999"/>
    <n v="2.246"/>
    <n v="2.6459999999999999"/>
    <n v="2.93"/>
    <x v="3"/>
    <x v="28"/>
    <x v="29"/>
    <x v="0"/>
    <n v="860.04049999999984"/>
    <n v="884.93700000000013"/>
    <n v="130.11099999999999"/>
    <n v="20.350000000000001"/>
  </r>
  <r>
    <x v="10"/>
    <x v="21"/>
    <s v="DEU"/>
    <n v="83408560"/>
    <n v="4224130000000"/>
    <n v="13.234"/>
    <n v="0.159"/>
    <x v="240"/>
    <n v="35.372"/>
    <n v="5.532"/>
    <x v="239"/>
    <n v="36.472000000000001"/>
    <n v="5.7679999999999998"/>
    <n v="8.0180000000000007"/>
    <n v="0.25284210526315798"/>
    <n v="0.188"/>
    <n v="8.09"/>
    <n v="0.25852631578947372"/>
    <n v="0.19"/>
    <n v="230.221"/>
    <n v="2.76"/>
    <n v="972.58009523809505"/>
    <n v="11.900523809523808"/>
    <n v="0.30521052631578949"/>
    <n v="1206.607"/>
    <n v="93290.508000000002"/>
    <n v="91895.616999999998"/>
    <n v="64665.84"/>
    <n v="93.573999999999998"/>
    <n v="7177.2579999999998"/>
    <n v="-1155.3689999999999"/>
    <n v="19852.715"/>
    <n v="294.50900000000001"/>
    <n v="42555.059000000001"/>
    <n v="1.192578947368421"/>
    <n v="1.8069999999999999"/>
    <n v="2.1999999999999999E-2"/>
    <n v="173.48400000000001"/>
    <n v="2.08"/>
    <n v="10.835400000000002"/>
    <n v="10.53115"/>
    <n v="-5.9720000000000004"/>
    <n v="-7.1999999999999995E-2"/>
    <n v="59.887000000000015"/>
    <n v="0.73340000000000005"/>
    <n v="40.376500000000007"/>
    <n v="0.4945500000000001"/>
    <n v="248.20099999999999"/>
    <n v="2.976"/>
    <n v="9.4E-2"/>
    <n v="7.806"/>
    <n v="3549.4560000000001"/>
    <n v="0.79100000000000004"/>
    <n v="1.8180000000000001"/>
    <n v="1.629"/>
    <n v="1.5369999999999999"/>
    <n v="2.677"/>
    <n v="5.3710000000000004"/>
    <n v="3.7130000000000001"/>
    <n v="8.0410000000000004"/>
    <n v="0.50700000000000001"/>
    <n v="2.8250000000000002"/>
    <n v="-0.156"/>
    <n v="3.2789999999999999"/>
    <n v="3.0409999999999999"/>
    <n v="0.434"/>
    <n v="2.19"/>
    <n v="-0.152"/>
    <n v="2.097"/>
    <n v="2.6360000000000001"/>
    <n v="2.899"/>
    <x v="3"/>
    <x v="29"/>
    <x v="30"/>
    <x v="0"/>
    <n v="860.04049999999984"/>
    <n v="884.93700000000013"/>
    <n v="148.62090476190474"/>
    <n v="18.026904761904763"/>
  </r>
  <r>
    <x v="11"/>
    <x v="0"/>
    <s v="HKG"/>
    <n v="6731195"/>
    <n v="152000000000"/>
    <n v="0.51700000000000002"/>
    <n v="7.6999999999999999E-2"/>
    <x v="241"/>
    <n v="-2.266"/>
    <n v="-5.3259999999999996"/>
    <x v="240"/>
    <n v="-2.266"/>
    <n v="-5.3029999999999999"/>
    <n v="6.0119999999999996"/>
    <n v="0.187"/>
    <n v="0.20499999999999999"/>
    <n v="5.984"/>
    <n v="0.186"/>
    <n v="0.20399999999999999"/>
    <n v="14.462"/>
    <n v="2.1480000000000001"/>
    <n v="84.364999999999995"/>
    <n v="12.534000000000001"/>
    <n v="0.38900000000000001"/>
    <n v="21.225000000000001"/>
    <n v="784.78800000000001"/>
    <n v="794.64400000000001"/>
    <n v="289.60199999999998"/>
    <n v="0"/>
    <n v="22.387"/>
    <n v="11.212"/>
    <n v="451.57400000000001"/>
    <m/>
    <n v="29337.333999999999"/>
    <n v="0.91100000000000003"/>
    <n v="0"/>
    <n v="0"/>
    <n v="4.5839999999999996"/>
    <n v="0.68100000000000005"/>
    <m/>
    <m/>
    <n v="0.183"/>
    <n v="2.7E-2"/>
    <m/>
    <m/>
    <m/>
    <m/>
    <n v="20.72"/>
    <n v="3.0779999999999998"/>
    <m/>
    <m/>
    <n v="197.47499999999999"/>
    <n v="7.1999999999999995E-2"/>
    <n v="0.158"/>
    <n v="0.13200000000000001"/>
    <n v="0.157"/>
    <n v="0.115"/>
    <n v="7.4999999999999997E-2"/>
    <n v="4.7E-2"/>
    <n v="5.5E-2"/>
    <n v="0"/>
    <n v="1.7999999999999999E-2"/>
    <n v="2E-3"/>
    <n v="0.124"/>
    <m/>
    <n v="0"/>
    <n v="9.7000000000000003E-2"/>
    <n v="4.0000000000000001E-3"/>
    <n v="0.20100000000000001"/>
    <m/>
    <n v="4.7E-2"/>
    <x v="5"/>
    <x v="16"/>
    <x v="21"/>
    <x v="2"/>
    <m/>
    <m/>
    <n v="44.082999999999998"/>
    <n v="109.43300000000001"/>
  </r>
  <r>
    <x v="11"/>
    <x v="1"/>
    <s v="HKG"/>
    <n v="6801538"/>
    <n v="148000000000"/>
    <n v="0.51300000000000001"/>
    <n v="7.4999999999999997E-2"/>
    <x v="242"/>
    <n v="-2.4809999999999999"/>
    <n v="-6.1589999999999998"/>
    <x v="241"/>
    <n v="-2.5179999999999998"/>
    <n v="-6.2220000000000004"/>
    <n v="5.5789999999999997"/>
    <n v="0.17499999999999999"/>
    <n v="0.152"/>
    <n v="5.5579999999999998"/>
    <n v="0.17499999999999999"/>
    <n v="0.152"/>
    <n v="15.14"/>
    <n v="2.226"/>
    <n v="77.525000000000006"/>
    <n v="11.398"/>
    <n v="0.35799999999999998"/>
    <n v="21.738"/>
    <n v="822.59"/>
    <n v="832.59199999999998"/>
    <n v="304.74200000000002"/>
    <n v="0"/>
    <n v="27.081"/>
    <n v="11.358000000000001"/>
    <n v="469.029"/>
    <m/>
    <n v="36671.148000000001"/>
    <n v="1.153"/>
    <n v="0"/>
    <n v="0"/>
    <n v="4.694"/>
    <n v="0.69"/>
    <m/>
    <m/>
    <n v="0.14699999999999999"/>
    <n v="2.1999999999999999E-2"/>
    <m/>
    <m/>
    <m/>
    <m/>
    <n v="17.454999999999998"/>
    <n v="2.5659999999999998"/>
    <m/>
    <m/>
    <n v="249.42"/>
    <n v="6.8000000000000005E-2"/>
    <n v="0.14699999999999999"/>
    <n v="0.125"/>
    <n v="0.16400000000000001"/>
    <n v="0.113"/>
    <n v="7.6999999999999999E-2"/>
    <n v="4.9000000000000002E-2"/>
    <n v="5.7000000000000002E-2"/>
    <n v="0"/>
    <n v="2.1000000000000001E-2"/>
    <n v="2E-3"/>
    <n v="0.125"/>
    <m/>
    <n v="0"/>
    <n v="9.8000000000000004E-2"/>
    <n v="3.0000000000000001E-3"/>
    <n v="0.16800000000000001"/>
    <m/>
    <n v="4.8000000000000001E-2"/>
    <x v="5"/>
    <x v="16"/>
    <x v="21"/>
    <x v="2"/>
    <m/>
    <m/>
    <n v="39.722999999999999"/>
    <n v="105.08199999999999"/>
  </r>
  <r>
    <x v="11"/>
    <x v="2"/>
    <s v="HKG"/>
    <n v="6848847"/>
    <n v="152000000000"/>
    <n v="0.48199999999999998"/>
    <n v="7.0000000000000007E-2"/>
    <x v="243"/>
    <n v="1.6830000000000001"/>
    <n v="4.4530000000000003"/>
    <x v="242"/>
    <n v="1.6830000000000001"/>
    <n v="4.4359999999999999"/>
    <n v="5.7869999999999999"/>
    <n v="0.182"/>
    <n v="0.16300000000000001"/>
    <n v="5.7649999999999997"/>
    <n v="0.18099999999999999"/>
    <n v="0.16200000000000001"/>
    <n v="19.661000000000001"/>
    <n v="2.871"/>
    <n v="75.715000000000003"/>
    <n v="11.055"/>
    <n v="0.34699999999999998"/>
    <n v="22.22"/>
    <n v="862.07500000000005"/>
    <n v="872.22400000000005"/>
    <n v="324.40300000000002"/>
    <n v="0"/>
    <n v="31.652999999999999"/>
    <n v="11.505000000000001"/>
    <n v="483.798"/>
    <m/>
    <n v="35543.574000000001"/>
    <n v="1.1160000000000001"/>
    <n v="0"/>
    <n v="0"/>
    <n v="4.5730000000000004"/>
    <n v="0.66800000000000004"/>
    <m/>
    <m/>
    <n v="0.14699999999999999"/>
    <n v="2.1000000000000001E-2"/>
    <m/>
    <m/>
    <m/>
    <m/>
    <n v="14.77"/>
    <n v="2.157"/>
    <m/>
    <m/>
    <n v="243.43299999999999"/>
    <n v="6.0999999999999999E-2"/>
    <n v="0.15"/>
    <n v="0.126"/>
    <n v="0.20300000000000001"/>
    <n v="0.111"/>
    <n v="7.9000000000000001E-2"/>
    <n v="0.05"/>
    <n v="0.06"/>
    <n v="0"/>
    <n v="2.4E-2"/>
    <n v="2E-3"/>
    <n v="0.125"/>
    <m/>
    <n v="0"/>
    <n v="9.2999999999999999E-2"/>
    <n v="3.0000000000000001E-3"/>
    <n v="0.14199999999999999"/>
    <m/>
    <n v="0.05"/>
    <x v="5"/>
    <x v="16"/>
    <x v="21"/>
    <x v="2"/>
    <m/>
    <m/>
    <n v="36.229999999999997"/>
    <n v="91.756"/>
  </r>
  <r>
    <x v="11"/>
    <x v="3"/>
    <s v="HKG"/>
    <n v="6886463"/>
    <n v="160000000000"/>
    <n v="0.47299999999999998"/>
    <n v="6.9000000000000006E-2"/>
    <x v="244"/>
    <n v="3.7170000000000001"/>
    <n v="9.4139999999999997"/>
    <x v="243"/>
    <n v="3.7170000000000001"/>
    <n v="9.3789999999999996"/>
    <n v="6.2949999999999999"/>
    <n v="0.19400000000000001"/>
    <n v="0.17199999999999999"/>
    <n v="6.274"/>
    <n v="0.19400000000000001"/>
    <n v="0.17199999999999999"/>
    <n v="25.058"/>
    <n v="3.6389999999999998"/>
    <n v="83.332999999999998"/>
    <n v="12.101000000000001"/>
    <n v="0.374"/>
    <n v="22.693000000000001"/>
    <n v="905.27700000000004"/>
    <n v="915.57299999999998"/>
    <n v="349.46100000000001"/>
    <n v="0"/>
    <n v="34.573"/>
    <n v="11.651999999999999"/>
    <n v="498.55"/>
    <m/>
    <n v="36507.190999999999"/>
    <n v="1.127"/>
    <n v="0"/>
    <n v="0"/>
    <n v="2.92"/>
    <n v="0.42399999999999999"/>
    <m/>
    <m/>
    <n v="0.14699999999999999"/>
    <n v="2.1000000000000001E-2"/>
    <m/>
    <m/>
    <m/>
    <m/>
    <n v="14.750999999999999"/>
    <n v="2.1419999999999999"/>
    <m/>
    <m/>
    <n v="251.405"/>
    <n v="5.5E-2"/>
    <n v="0.156"/>
    <n v="0.13"/>
    <n v="0.23799999999999999"/>
    <n v="0.109"/>
    <n v="0.08"/>
    <n v="5.0999999999999997E-2"/>
    <n v="6.3E-2"/>
    <n v="0"/>
    <n v="2.5000000000000001E-2"/>
    <n v="2E-3"/>
    <n v="0.126"/>
    <m/>
    <n v="0"/>
    <n v="5.7000000000000002E-2"/>
    <n v="3.0000000000000001E-3"/>
    <n v="0.13800000000000001"/>
    <m/>
    <n v="5.0999999999999997E-2"/>
    <x v="5"/>
    <x v="16"/>
    <x v="21"/>
    <x v="2"/>
    <m/>
    <m/>
    <n v="40.131"/>
    <n v="92.89"/>
  </r>
  <r>
    <x v="11"/>
    <x v="4"/>
    <s v="HKG"/>
    <n v="6915997"/>
    <n v="172000000000"/>
    <n v="0.41199999999999998"/>
    <n v="0.06"/>
    <x v="245"/>
    <n v="-1.633"/>
    <n v="-3.78"/>
    <x v="244"/>
    <n v="-1.633"/>
    <n v="-3.7669999999999999"/>
    <n v="6.032"/>
    <n v="0.17299999999999999"/>
    <n v="0.14799999999999999"/>
    <n v="6.0110000000000001"/>
    <n v="0.17299999999999999"/>
    <n v="0.14799999999999999"/>
    <n v="23.169"/>
    <n v="3.35"/>
    <n v="82.545000000000002"/>
    <n v="11.935"/>
    <n v="0.34300000000000003"/>
    <n v="23.103999999999999"/>
    <n v="946.846"/>
    <n v="957.28899999999999"/>
    <n v="372.63"/>
    <n v="0"/>
    <n v="38.793999999999997"/>
    <n v="11.798"/>
    <n v="512.31799999999998"/>
    <m/>
    <n v="40706.633000000002"/>
    <n v="1.17"/>
    <n v="0"/>
    <n v="0"/>
    <n v="4.2210000000000001"/>
    <n v="0.61"/>
    <m/>
    <m/>
    <n v="0.14699999999999999"/>
    <n v="2.1000000000000001E-2"/>
    <m/>
    <m/>
    <m/>
    <m/>
    <n v="13.768000000000001"/>
    <n v="1.9910000000000001"/>
    <m/>
    <m/>
    <n v="281.52699999999999"/>
    <n v="4.4999999999999998E-2"/>
    <n v="0.14499999999999999"/>
    <n v="0.123"/>
    <n v="0.21299999999999999"/>
    <n v="0.106"/>
    <n v="8.2000000000000003E-2"/>
    <n v="5.2999999999999999E-2"/>
    <n v="6.6000000000000003E-2"/>
    <n v="0"/>
    <n v="2.7E-2"/>
    <n v="2E-3"/>
    <n v="0.126"/>
    <m/>
    <n v="0"/>
    <n v="0.08"/>
    <n v="3.0000000000000001E-3"/>
    <n v="0.125"/>
    <m/>
    <n v="5.1999999999999998E-2"/>
    <x v="5"/>
    <x v="16"/>
    <x v="21"/>
    <x v="2"/>
    <m/>
    <m/>
    <n v="40.975999999999999"/>
    <n v="98.572999999999993"/>
  </r>
  <r>
    <x v="11"/>
    <x v="5"/>
    <s v="HKG"/>
    <n v="6936872"/>
    <n v="185000000000"/>
    <n v="0.39600000000000002"/>
    <n v="5.7000000000000002E-2"/>
    <x v="246"/>
    <n v="2.161"/>
    <n v="5.1989999999999998"/>
    <x v="245"/>
    <n v="2.161"/>
    <n v="5.181"/>
    <n v="6.3250000000000002"/>
    <n v="0.17100000000000001"/>
    <n v="0.16200000000000001"/>
    <n v="6.3040000000000003"/>
    <n v="0.17100000000000001"/>
    <n v="0.16200000000000001"/>
    <n v="25.465"/>
    <n v="3.6709999999999998"/>
    <n v="88.248000000000005"/>
    <n v="12.722"/>
    <n v="0.34399999999999997"/>
    <n v="23.501000000000001"/>
    <n v="990.577"/>
    <n v="1001.1660000000001"/>
    <n v="398.09500000000003"/>
    <n v="0"/>
    <n v="43.011000000000003"/>
    <n v="11.945"/>
    <n v="525.97"/>
    <m/>
    <n v="38935.480000000003"/>
    <n v="1.0529999999999999"/>
    <n v="0"/>
    <n v="0"/>
    <n v="4.2169999999999996"/>
    <n v="0.60799999999999998"/>
    <m/>
    <m/>
    <n v="0.14699999999999999"/>
    <n v="2.1000000000000001E-2"/>
    <m/>
    <m/>
    <m/>
    <m/>
    <n v="13.651999999999999"/>
    <n v="1.968"/>
    <m/>
    <m/>
    <n v="270.08999999999997"/>
    <n v="4.1000000000000002E-2"/>
    <n v="0.14799999999999999"/>
    <n v="0.128"/>
    <n v="0.221"/>
    <n v="0.104"/>
    <n v="8.4000000000000005E-2"/>
    <n v="5.3999999999999999E-2"/>
    <n v="6.9000000000000006E-2"/>
    <n v="0"/>
    <n v="2.9000000000000001E-2"/>
    <n v="2E-3"/>
    <n v="0.125"/>
    <m/>
    <n v="0"/>
    <n v="7.8E-2"/>
    <n v="3.0000000000000001E-3"/>
    <n v="0.123"/>
    <m/>
    <n v="5.2999999999999999E-2"/>
    <x v="5"/>
    <x v="16"/>
    <x v="21"/>
    <x v="2"/>
    <m/>
    <m/>
    <n v="44.517000000000003"/>
    <n v="101.79900000000001"/>
  </r>
  <r>
    <x v="11"/>
    <x v="6"/>
    <s v="HKG"/>
    <n v="6960600"/>
    <n v="200000000000"/>
    <n v="0.39400000000000002"/>
    <n v="5.7000000000000002E-2"/>
    <x v="247"/>
    <n v="-1.8160000000000001"/>
    <n v="-4.1520000000000001"/>
    <x v="246"/>
    <n v="-1.8160000000000001"/>
    <n v="-4.1379999999999999"/>
    <n v="6.0430000000000001"/>
    <n v="0.154"/>
    <n v="0.14699999999999999"/>
    <n v="6.0220000000000002"/>
    <n v="0.154"/>
    <n v="0.14699999999999999"/>
    <n v="25.234999999999999"/>
    <n v="3.625"/>
    <n v="87.701999999999998"/>
    <n v="12.6"/>
    <n v="0.32200000000000001"/>
    <n v="23.895"/>
    <n v="1032.492"/>
    <n v="1043.2270000000001"/>
    <n v="423.33"/>
    <n v="0"/>
    <n v="47.47"/>
    <n v="12.090999999999999"/>
    <n v="537.79600000000005"/>
    <m/>
    <n v="41052.851999999999"/>
    <n v="1.0489999999999999"/>
    <n v="0"/>
    <n v="0"/>
    <n v="4.4589999999999996"/>
    <n v="0.64100000000000001"/>
    <m/>
    <m/>
    <n v="0.14699999999999999"/>
    <n v="2.1000000000000001E-2"/>
    <m/>
    <m/>
    <m/>
    <m/>
    <n v="11.826000000000001"/>
    <n v="1.6990000000000001"/>
    <m/>
    <m/>
    <n v="285.75200000000001"/>
    <n v="3.6999999999999998E-2"/>
    <n v="0.13700000000000001"/>
    <n v="0.11799999999999999"/>
    <n v="0.20699999999999999"/>
    <n v="0.10100000000000001"/>
    <n v="8.5000000000000006E-2"/>
    <n v="5.5E-2"/>
    <n v="7.1999999999999995E-2"/>
    <n v="0"/>
    <n v="3.1E-2"/>
    <n v="2E-3"/>
    <n v="0.125"/>
    <m/>
    <n v="0"/>
    <n v="8.1000000000000003E-2"/>
    <n v="3.0000000000000001E-3"/>
    <n v="0.105"/>
    <m/>
    <n v="5.3999999999999999E-2"/>
    <x v="5"/>
    <x v="16"/>
    <x v="21"/>
    <x v="2"/>
    <m/>
    <m/>
    <n v="45.786999999999999"/>
    <n v="109.239"/>
  </r>
  <r>
    <x v="11"/>
    <x v="7"/>
    <s v="HKG"/>
    <n v="7001452"/>
    <n v="217000000000"/>
    <n v="0.38500000000000001"/>
    <n v="5.5E-2"/>
    <x v="248"/>
    <n v="1.6579999999999999"/>
    <n v="3.9550000000000001"/>
    <x v="247"/>
    <n v="1.6579999999999999"/>
    <n v="3.9409999999999998"/>
    <n v="6.2439999999999998"/>
    <n v="0.152"/>
    <n v="0.14399999999999999"/>
    <n v="6.2229999999999999"/>
    <n v="0.151"/>
    <n v="0.14299999999999999"/>
    <n v="27.605"/>
    <n v="3.9430000000000001"/>
    <n v="86.8"/>
    <n v="12.397"/>
    <n v="0.30199999999999999"/>
    <n v="24.28"/>
    <n v="1076.0640000000001"/>
    <n v="1086.9459999999999"/>
    <n v="450.935"/>
    <n v="0"/>
    <n v="51.320999999999998"/>
    <n v="12.238"/>
    <n v="549.52800000000002"/>
    <m/>
    <n v="43421.625"/>
    <n v="1.0569999999999999"/>
    <n v="0"/>
    <n v="0"/>
    <n v="3.851"/>
    <n v="0.55000000000000004"/>
    <m/>
    <m/>
    <n v="0.14699999999999999"/>
    <n v="2.1000000000000001E-2"/>
    <m/>
    <m/>
    <m/>
    <m/>
    <n v="11.731999999999999"/>
    <n v="1.6759999999999999"/>
    <m/>
    <m/>
    <n v="304.01400000000001"/>
    <n v="3.4000000000000002E-2"/>
    <n v="0.13800000000000001"/>
    <n v="0.122"/>
    <n v="0.216"/>
    <n v="9.8000000000000004E-2"/>
    <n v="8.5999999999999993E-2"/>
    <n v="5.7000000000000002E-2"/>
    <n v="7.4999999999999997E-2"/>
    <n v="0"/>
    <n v="3.2000000000000001E-2"/>
    <n v="2E-3"/>
    <n v="0.124"/>
    <m/>
    <n v="0"/>
    <n v="6.8000000000000005E-2"/>
    <n v="3.0000000000000001E-3"/>
    <n v="0.104"/>
    <m/>
    <n v="5.5E-2"/>
    <x v="5"/>
    <x v="16"/>
    <x v="21"/>
    <x v="2"/>
    <m/>
    <m/>
    <n v="43.226999999999997"/>
    <n v="99.207999999999998"/>
  </r>
  <r>
    <x v="11"/>
    <x v="8"/>
    <s v="HKG"/>
    <n v="7050673"/>
    <n v="225000000000"/>
    <n v="0.54500000000000004"/>
    <n v="7.6999999999999999E-2"/>
    <x v="249"/>
    <n v="-0.78200000000000003"/>
    <n v="-1.794"/>
    <x v="248"/>
    <n v="-0.78200000000000003"/>
    <n v="-1.788"/>
    <n v="6.09"/>
    <n v="0.14699999999999999"/>
    <n v="0.152"/>
    <n v="6.069"/>
    <n v="0.14699999999999999"/>
    <n v="0.151"/>
    <n v="25.963000000000001"/>
    <n v="3.6819999999999999"/>
    <n v="86.215000000000003"/>
    <n v="12.228"/>
    <n v="0.29599999999999999"/>
    <n v="24.824999999999999"/>
    <n v="1118.855"/>
    <n v="1129.884"/>
    <n v="476.89800000000002"/>
    <n v="0"/>
    <n v="55.893999999999998"/>
    <n v="12.384"/>
    <n v="561.23900000000003"/>
    <m/>
    <n v="40117.203000000001"/>
    <n v="0.97"/>
    <n v="0"/>
    <n v="0"/>
    <n v="4.5730000000000004"/>
    <n v="0.64900000000000002"/>
    <m/>
    <m/>
    <n v="0.14699999999999999"/>
    <n v="2.1000000000000001E-2"/>
    <m/>
    <m/>
    <m/>
    <m/>
    <n v="11.71"/>
    <n v="1.661"/>
    <m/>
    <m/>
    <n v="282.85300000000001"/>
    <n v="4.8000000000000001E-2"/>
    <n v="0.13300000000000001"/>
    <n v="0.11700000000000001"/>
    <n v="0.19700000000000001"/>
    <n v="9.5000000000000001E-2"/>
    <n v="8.7999999999999995E-2"/>
    <n v="5.8000000000000003E-2"/>
    <n v="7.8E-2"/>
    <n v="0"/>
    <n v="3.4000000000000002E-2"/>
    <n v="2E-3"/>
    <n v="0.124"/>
    <m/>
    <n v="0"/>
    <n v="7.8E-2"/>
    <n v="3.0000000000000001E-3"/>
    <n v="0.104"/>
    <m/>
    <n v="5.5E-2"/>
    <x v="5"/>
    <x v="18"/>
    <x v="21"/>
    <x v="2"/>
    <m/>
    <m/>
    <n v="43.423999999999999"/>
    <n v="101.48099999999999"/>
  </r>
  <r>
    <x v="11"/>
    <x v="9"/>
    <s v="HKG"/>
    <n v="7094600"/>
    <n v="207000000000"/>
    <n v="0.42899999999999999"/>
    <n v="0.06"/>
    <x v="250"/>
    <n v="-1.2110000000000001"/>
    <n v="-2.83"/>
    <x v="249"/>
    <n v="-1.2110000000000001"/>
    <n v="-2.8210000000000002"/>
    <n v="5.8810000000000002"/>
    <n v="0.14799999999999999"/>
    <n v="0.13500000000000001"/>
    <n v="5.8609999999999998"/>
    <n v="0.14699999999999999"/>
    <n v="0.13500000000000001"/>
    <n v="27.114000000000001"/>
    <n v="3.8220000000000001"/>
    <n v="72.370999999999995"/>
    <n v="10.201000000000001"/>
    <n v="0.25600000000000001"/>
    <n v="25.254000000000001"/>
    <n v="1160.434"/>
    <n v="1171.6089999999999"/>
    <n v="504.012"/>
    <n v="0"/>
    <n v="61.067"/>
    <n v="12.531000000000001"/>
    <n v="570.10199999999998"/>
    <m/>
    <n v="43534.281000000003"/>
    <n v="1.095"/>
    <n v="0"/>
    <n v="0"/>
    <n v="5.1740000000000004"/>
    <n v="0.72899999999999998"/>
    <m/>
    <m/>
    <n v="0.14699999999999999"/>
    <n v="2.1000000000000001E-2"/>
    <m/>
    <m/>
    <m/>
    <m/>
    <n v="8.8629999999999995"/>
    <n v="1.2490000000000001"/>
    <m/>
    <m/>
    <n v="308.858"/>
    <n v="3.5999999999999997E-2"/>
    <n v="0.13200000000000001"/>
    <n v="0.114"/>
    <n v="0.20799999999999999"/>
    <n v="9.2999999999999999E-2"/>
    <n v="8.8999999999999996E-2"/>
    <n v="5.8999999999999997E-2"/>
    <n v="0.08"/>
    <n v="0"/>
    <n v="3.5999999999999997E-2"/>
    <n v="2E-3"/>
    <n v="0.123"/>
    <m/>
    <n v="0"/>
    <n v="0.09"/>
    <n v="3.0000000000000001E-3"/>
    <n v="8.1000000000000003E-2"/>
    <m/>
    <n v="5.6000000000000001E-2"/>
    <x v="5"/>
    <x v="18"/>
    <x v="21"/>
    <x v="2"/>
    <m/>
    <m/>
    <n v="30.791"/>
    <n v="74.054000000000002"/>
  </r>
  <r>
    <x v="11"/>
    <x v="10"/>
    <s v="HKG"/>
    <n v="7132437"/>
    <n v="220000000000"/>
    <n v="0.55800000000000005"/>
    <n v="7.8E-2"/>
    <x v="251"/>
    <n v="-1.516"/>
    <n v="-3.6469999999999998"/>
    <x v="250"/>
    <n v="-1.516"/>
    <n v="-3.6339999999999999"/>
    <n v="5.6379999999999999"/>
    <n v="0.13500000000000001"/>
    <n v="0.125"/>
    <n v="5.617"/>
    <n v="0.13400000000000001"/>
    <n v="0.125"/>
    <n v="23.588999999999999"/>
    <n v="3.3069999999999999"/>
    <n v="80.682000000000002"/>
    <n v="11.311999999999999"/>
    <n v="0.27"/>
    <n v="25.811"/>
    <n v="1200.4970000000001"/>
    <n v="1211.819"/>
    <n v="527.601"/>
    <n v="0"/>
    <n v="67.545000000000002"/>
    <n v="12.677"/>
    <n v="579.54"/>
    <m/>
    <n v="45030.288999999997"/>
    <n v="1.0740000000000001"/>
    <n v="0"/>
    <n v="0"/>
    <n v="6.4779999999999998"/>
    <n v="0.90800000000000003"/>
    <m/>
    <m/>
    <n v="0.14699999999999999"/>
    <n v="2.1000000000000001E-2"/>
    <m/>
    <m/>
    <m/>
    <m/>
    <n v="9.4380000000000006"/>
    <n v="1.323"/>
    <m/>
    <m/>
    <n v="321.17599999999999"/>
    <n v="4.3999999999999997E-2"/>
    <n v="0.12"/>
    <n v="0.105"/>
    <n v="0.16900000000000001"/>
    <n v="9.0999999999999998E-2"/>
    <n v="8.8999999999999996E-2"/>
    <n v="0.06"/>
    <n v="8.2000000000000003E-2"/>
    <n v="0"/>
    <n v="3.7999999999999999E-2"/>
    <n v="2E-3"/>
    <n v="0.122"/>
    <m/>
    <n v="0"/>
    <n v="0.105"/>
    <n v="3.0000000000000001E-3"/>
    <n v="8.3000000000000004E-2"/>
    <m/>
    <n v="5.7000000000000002E-2"/>
    <x v="5"/>
    <x v="18"/>
    <x v="21"/>
    <x v="2"/>
    <m/>
    <m/>
    <n v="40.619999999999997"/>
    <n v="101.389"/>
  </r>
  <r>
    <x v="11"/>
    <x v="11"/>
    <s v="HKG"/>
    <n v="7175370"/>
    <n v="235000000000"/>
    <n v="0.58099999999999996"/>
    <n v="8.1000000000000003E-2"/>
    <x v="252"/>
    <n v="3.0870000000000002"/>
    <n v="7.7050000000000001"/>
    <x v="251"/>
    <n v="3.05"/>
    <n v="7.5860000000000003"/>
    <n v="6.0289999999999999"/>
    <n v="0.13900000000000001"/>
    <n v="0.13100000000000001"/>
    <n v="6.0140000000000002"/>
    <n v="0.13900000000000001"/>
    <n v="0.13100000000000001"/>
    <n v="28.062999999999999"/>
    <n v="3.911"/>
    <n v="97.459000000000003"/>
    <n v="13.582000000000001"/>
    <n v="0.313"/>
    <n v="26.393000000000001"/>
    <n v="1243.6469999999999"/>
    <n v="1255.078"/>
    <n v="555.66300000000001"/>
    <n v="0"/>
    <n v="72.813999999999993"/>
    <n v="12.787000000000001"/>
    <n v="588.77700000000004"/>
    <m/>
    <n v="45897.434000000001"/>
    <n v="1.0589999999999999"/>
    <n v="0"/>
    <n v="0"/>
    <n v="5.2690000000000001"/>
    <n v="0.73399999999999999"/>
    <m/>
    <m/>
    <n v="0.11"/>
    <n v="1.4999999999999999E-2"/>
    <m/>
    <m/>
    <m/>
    <m/>
    <n v="9.2370000000000001"/>
    <n v="1.2869999999999999"/>
    <m/>
    <m/>
    <n v="329.33100000000002"/>
    <n v="4.2999999999999997E-2"/>
    <n v="0.125"/>
    <n v="0.11"/>
    <n v="0.19"/>
    <n v="8.8999999999999996E-2"/>
    <n v="0.09"/>
    <n v="6.0999999999999999E-2"/>
    <n v="8.5000000000000006E-2"/>
    <n v="0"/>
    <n v="0.04"/>
    <n v="2E-3"/>
    <n v="0.121"/>
    <m/>
    <n v="0"/>
    <n v="8.3000000000000004E-2"/>
    <n v="2E-3"/>
    <n v="8.1000000000000003E-2"/>
    <m/>
    <n v="5.8000000000000003E-2"/>
    <x v="5"/>
    <x v="18"/>
    <x v="21"/>
    <x v="2"/>
    <m/>
    <m/>
    <n v="54.308999999999997"/>
    <n v="125.86199999999999"/>
  </r>
  <r>
    <x v="11"/>
    <x v="12"/>
    <s v="HKG"/>
    <n v="7234062"/>
    <n v="250000000000"/>
    <n v="0.63200000000000001"/>
    <n v="8.6999999999999994E-2"/>
    <x v="253"/>
    <n v="-0.40799999999999997"/>
    <n v="-0.94499999999999995"/>
    <x v="252"/>
    <n v="-0.188"/>
    <n v="-0.434"/>
    <n v="5.9539999999999997"/>
    <n v="0.13600000000000001"/>
    <n v="0.13600000000000001"/>
    <n v="5.9080000000000004"/>
    <n v="0.13500000000000001"/>
    <n v="0.13500000000000001"/>
    <n v="27.626999999999999"/>
    <n v="3.819"/>
    <n v="108.672"/>
    <n v="15.022"/>
    <n v="0.34399999999999997"/>
    <n v="27.024000000000001"/>
    <n v="1286.3889999999999"/>
    <n v="1298.1500000000001"/>
    <n v="583.29"/>
    <n v="0"/>
    <n v="77.697999999999993"/>
    <n v="13.117000000000001"/>
    <n v="598.37699999999995"/>
    <m/>
    <n v="43749.898000000001"/>
    <n v="1.0009999999999999"/>
    <n v="0"/>
    <n v="0"/>
    <n v="4.8840000000000003"/>
    <n v="0.67500000000000004"/>
    <m/>
    <m/>
    <n v="0.33"/>
    <n v="4.5999999999999999E-2"/>
    <m/>
    <m/>
    <m/>
    <m/>
    <n v="9.6"/>
    <n v="1.327"/>
    <m/>
    <m/>
    <n v="316.48899999999998"/>
    <n v="4.5999999999999999E-2"/>
    <n v="0.122"/>
    <n v="0.108"/>
    <n v="0.185"/>
    <n v="8.6999999999999994E-2"/>
    <n v="9.0999999999999998E-2"/>
    <n v="6.2E-2"/>
    <n v="8.6999999999999994E-2"/>
    <n v="0"/>
    <n v="4.1000000000000002E-2"/>
    <n v="2E-3"/>
    <n v="0.12"/>
    <m/>
    <n v="0"/>
    <n v="7.4999999999999997E-2"/>
    <n v="7.0000000000000001E-3"/>
    <n v="8.3000000000000004E-2"/>
    <m/>
    <n v="5.8000000000000003E-2"/>
    <x v="5"/>
    <x v="18"/>
    <x v="21"/>
    <x v="2"/>
    <m/>
    <m/>
    <n v="65.930000000000007"/>
    <n v="154.251"/>
  </r>
  <r>
    <x v="11"/>
    <x v="13"/>
    <s v="HKG"/>
    <n v="7296820"/>
    <n v="265000000000"/>
    <n v="0.67600000000000005"/>
    <n v="9.2999999999999999E-2"/>
    <x v="254"/>
    <n v="1.5649999999999999"/>
    <n v="3.661"/>
    <x v="253"/>
    <n v="1.3819999999999999"/>
    <n v="3.2080000000000002"/>
    <n v="6.0919999999999996"/>
    <n v="0.13600000000000001"/>
    <n v="0.13700000000000001"/>
    <n v="6.0720000000000001"/>
    <n v="0.13600000000000001"/>
    <n v="0.13600000000000001"/>
    <n v="29.448"/>
    <n v="4.0359999999999996"/>
    <n v="122.71599999999999"/>
    <n v="16.818000000000001"/>
    <n v="0.376"/>
    <n v="27.7"/>
    <n v="1330.6959999999999"/>
    <n v="1342.604"/>
    <n v="612.73699999999997"/>
    <n v="0"/>
    <n v="82.453999999999994"/>
    <n v="13.263999999999999"/>
    <n v="607.80399999999997"/>
    <m/>
    <n v="44547.461000000003"/>
    <n v="0.997"/>
    <n v="0"/>
    <n v="0"/>
    <n v="4.7560000000000002"/>
    <n v="0.65200000000000002"/>
    <m/>
    <m/>
    <n v="0.14699999999999999"/>
    <n v="0.02"/>
    <m/>
    <m/>
    <m/>
    <m/>
    <n v="9.4269999999999996"/>
    <n v="1.292"/>
    <m/>
    <m/>
    <n v="325.05500000000001"/>
    <n v="4.7E-2"/>
    <n v="0.125"/>
    <n v="0.111"/>
    <n v="0.19600000000000001"/>
    <n v="8.5000000000000006E-2"/>
    <n v="9.1999999999999998E-2"/>
    <n v="6.2E-2"/>
    <n v="8.8999999999999996E-2"/>
    <n v="0"/>
    <n v="4.2000000000000003E-2"/>
    <n v="2E-3"/>
    <n v="0.11899999999999999"/>
    <m/>
    <n v="0"/>
    <n v="7.2999999999999995E-2"/>
    <n v="3.0000000000000001E-3"/>
    <n v="8.1000000000000003E-2"/>
    <m/>
    <n v="5.8999999999999997E-2"/>
    <x v="5"/>
    <x v="18"/>
    <x v="21"/>
    <x v="2"/>
    <m/>
    <m/>
    <n v="78.409000000000006"/>
    <n v="176.96799999999999"/>
  </r>
  <r>
    <x v="11"/>
    <x v="14"/>
    <s v="HKG"/>
    <n v="7352180"/>
    <n v="280000000000"/>
    <n v="0.72499999999999998"/>
    <n v="9.9000000000000005E-2"/>
    <x v="255"/>
    <n v="1.1850000000000001"/>
    <n v="2.6739999999999999"/>
    <x v="254"/>
    <n v="1.1479999999999999"/>
    <n v="2.5830000000000002"/>
    <n v="6.202"/>
    <n v="0.13600000000000001"/>
    <n v="0.14399999999999999"/>
    <n v="6.1879999999999997"/>
    <n v="0.13600000000000001"/>
    <n v="0.14299999999999999"/>
    <n v="30.853000000000002"/>
    <n v="4.1959999999999997"/>
    <n v="113.709"/>
    <n v="15.465999999999999"/>
    <n v="0.33900000000000002"/>
    <n v="28.425000000000001"/>
    <n v="1376.1880000000001"/>
    <n v="1388.2049999999999"/>
    <n v="643.59100000000001"/>
    <n v="0"/>
    <n v="87.1"/>
    <n v="13.374000000000001"/>
    <n v="617.07100000000003"/>
    <m/>
    <n v="43148.523000000001"/>
    <n v="0.94699999999999995"/>
    <n v="0"/>
    <n v="0"/>
    <n v="4.6459999999999999"/>
    <n v="0.63200000000000001"/>
    <m/>
    <m/>
    <n v="0.11"/>
    <n v="1.4999999999999999E-2"/>
    <m/>
    <m/>
    <m/>
    <m/>
    <n v="9.2669999999999995"/>
    <n v="1.26"/>
    <m/>
    <m/>
    <n v="317.23599999999999"/>
    <n v="4.8000000000000001E-2"/>
    <n v="0.128"/>
    <n v="0.113"/>
    <n v="0.20499999999999999"/>
    <n v="8.3000000000000004E-2"/>
    <n v="9.2999999999999999E-2"/>
    <n v="6.3E-2"/>
    <n v="9.1999999999999998E-2"/>
    <n v="0"/>
    <n v="4.2999999999999997E-2"/>
    <n v="2E-3"/>
    <n v="0.11799999999999999"/>
    <m/>
    <n v="0"/>
    <n v="7.0000000000000007E-2"/>
    <n v="2E-3"/>
    <n v="7.9000000000000001E-2"/>
    <m/>
    <n v="0.06"/>
    <x v="5"/>
    <x v="18"/>
    <x v="21"/>
    <x v="2"/>
    <m/>
    <m/>
    <n v="68.216999999999999"/>
    <n v="149.95400000000001"/>
  </r>
  <r>
    <x v="11"/>
    <x v="15"/>
    <s v="HKG"/>
    <n v="7399845"/>
    <n v="295000000000"/>
    <n v="0.73699999999999999"/>
    <n v="0.1"/>
    <x v="256"/>
    <n v="-3.0920000000000001"/>
    <n v="-6.7960000000000003"/>
    <x v="255"/>
    <n v="-3.1280000000000001"/>
    <n v="-6.86"/>
    <n v="5.74"/>
    <n v="0.124"/>
    <n v="0.13"/>
    <n v="5.73"/>
    <n v="0.124"/>
    <n v="0.13"/>
    <n v="25.370999999999999"/>
    <n v="3.4289999999999998"/>
    <n v="91.113"/>
    <n v="12.313000000000001"/>
    <n v="0.26600000000000001"/>
    <n v="29.161999999999999"/>
    <n v="1418.588"/>
    <n v="1430.6790000000001"/>
    <n v="668.96199999999999"/>
    <n v="0"/>
    <n v="93.182000000000002"/>
    <n v="13.446999999999999"/>
    <n v="627.28200000000004"/>
    <m/>
    <n v="44121.883000000002"/>
    <n v="0.95199999999999996"/>
    <n v="0"/>
    <n v="0"/>
    <n v="6.0819999999999999"/>
    <n v="0.82199999999999995"/>
    <m/>
    <m/>
    <n v="7.2999999999999995E-2"/>
    <n v="0.01"/>
    <m/>
    <m/>
    <m/>
    <m/>
    <n v="10.211"/>
    <n v="1.38"/>
    <m/>
    <m/>
    <n v="326.495"/>
    <n v="5.0999999999999997E-2"/>
    <n v="0.11899999999999999"/>
    <n v="0.104"/>
    <n v="0.17199999999999999"/>
    <n v="8.2000000000000003E-2"/>
    <n v="9.2999999999999999E-2"/>
    <n v="6.4000000000000001E-2"/>
    <n v="9.2999999999999999E-2"/>
    <n v="0"/>
    <n v="4.4999999999999998E-2"/>
    <n v="2E-3"/>
    <n v="0.11799999999999999"/>
    <m/>
    <n v="0"/>
    <n v="0.09"/>
    <n v="1E-3"/>
    <n v="8.5999999999999993E-2"/>
    <m/>
    <n v="0.06"/>
    <x v="5"/>
    <x v="18"/>
    <x v="21"/>
    <x v="2"/>
    <m/>
    <m/>
    <n v="48.713000000000001"/>
    <n v="114.889"/>
  </r>
  <r>
    <x v="11"/>
    <x v="16"/>
    <s v="HKG"/>
    <n v="7435925"/>
    <n v="305000000000"/>
    <n v="0.70199999999999996"/>
    <n v="9.4E-2"/>
    <x v="257"/>
    <n v="0.96599999999999997"/>
    <n v="2.278"/>
    <x v="256"/>
    <n v="0.96599999999999997"/>
    <n v="2.274"/>
    <n v="5.8419999999999996"/>
    <n v="0.124"/>
    <n v="0.13"/>
    <n v="5.8319999999999999"/>
    <n v="0.124"/>
    <n v="0.129"/>
    <n v="25.373000000000001"/>
    <n v="3.4119999999999999"/>
    <n v="84.052999999999997"/>
    <n v="11.304"/>
    <n v="0.24"/>
    <n v="29.864000000000001"/>
    <n v="1461.953"/>
    <n v="1474.1179999999999"/>
    <n v="694.33500000000004"/>
    <n v="0"/>
    <n v="99.418000000000006"/>
    <n v="13.52"/>
    <n v="638.33600000000001"/>
    <m/>
    <n v="45066.921999999999"/>
    <n v="0.95699999999999996"/>
    <n v="0"/>
    <n v="0"/>
    <n v="6.2359999999999998"/>
    <n v="0.83899999999999997"/>
    <m/>
    <m/>
    <n v="7.2999999999999995E-2"/>
    <n v="0.01"/>
    <m/>
    <m/>
    <m/>
    <m/>
    <n v="11.054"/>
    <n v="1.4870000000000001"/>
    <m/>
    <m/>
    <n v="335.11399999999998"/>
    <n v="4.7E-2"/>
    <n v="0.122"/>
    <n v="0.108"/>
    <n v="0.17699999999999999"/>
    <n v="8.1000000000000003E-2"/>
    <n v="9.4E-2"/>
    <n v="6.5000000000000002E-2"/>
    <n v="9.5000000000000001E-2"/>
    <n v="0"/>
    <n v="4.5999999999999999E-2"/>
    <n v="2E-3"/>
    <n v="0.11700000000000001"/>
    <m/>
    <n v="0"/>
    <n v="8.8999999999999996E-2"/>
    <n v="2E-3"/>
    <n v="9.1999999999999998E-2"/>
    <m/>
    <n v="6.0999999999999999E-2"/>
    <x v="5"/>
    <x v="18"/>
    <x v="21"/>
    <x v="2"/>
    <m/>
    <m/>
    <n v="40.686999999999998"/>
    <n v="93.822999999999993"/>
  </r>
  <r>
    <x v="11"/>
    <x v="17"/>
    <s v="HKG"/>
    <n v="7461508"/>
    <n v="315000000000"/>
    <n v="0.60299999999999998"/>
    <n v="8.1000000000000003E-2"/>
    <x v="258"/>
    <n v="-0.93500000000000005"/>
    <n v="-2.1549999999999998"/>
    <x v="257"/>
    <n v="-0.89800000000000002"/>
    <n v="-2.0670000000000002"/>
    <n v="5.7009999999999996"/>
    <n v="0.11700000000000001"/>
    <n v="0.11799999999999999"/>
    <n v="5.6870000000000003"/>
    <n v="0.11700000000000001"/>
    <n v="0.11799999999999999"/>
    <n v="23.768000000000001"/>
    <n v="3.1850000000000001"/>
    <n v="85.867000000000004"/>
    <n v="11.507999999999999"/>
    <n v="0.23599999999999999"/>
    <n v="30.466999999999999"/>
    <n v="1504.385"/>
    <n v="1516.6590000000001"/>
    <n v="718.10299999999995"/>
    <n v="0"/>
    <n v="105.636"/>
    <n v="13.63"/>
    <n v="650.178"/>
    <m/>
    <n v="48179.898000000001"/>
    <n v="0.98899999999999999"/>
    <n v="0"/>
    <n v="0"/>
    <n v="6.218"/>
    <n v="0.83299999999999996"/>
    <m/>
    <m/>
    <n v="0.11"/>
    <n v="1.4999999999999999E-2"/>
    <m/>
    <m/>
    <m/>
    <m/>
    <n v="11.842000000000001"/>
    <n v="1.587"/>
    <m/>
    <m/>
    <n v="359.495"/>
    <n v="0.04"/>
    <n v="0.11799999999999999"/>
    <n v="0.105"/>
    <n v="0.16400000000000001"/>
    <n v="7.9000000000000001E-2"/>
    <n v="9.5000000000000001E-2"/>
    <n v="6.6000000000000003E-2"/>
    <n v="9.6000000000000002E-2"/>
    <n v="0"/>
    <n v="4.7E-2"/>
    <n v="2E-3"/>
    <n v="0.11700000000000001"/>
    <m/>
    <n v="0"/>
    <n v="8.6999999999999994E-2"/>
    <n v="3.0000000000000001E-3"/>
    <n v="9.7000000000000003E-2"/>
    <m/>
    <n v="6.0999999999999999E-2"/>
    <x v="5"/>
    <x v="18"/>
    <x v="21"/>
    <x v="2"/>
    <m/>
    <m/>
    <n v="43.436"/>
    <n v="102.367"/>
  </r>
  <r>
    <x v="11"/>
    <x v="18"/>
    <s v="HKG"/>
    <n v="7481563"/>
    <n v="325000000000"/>
    <n v="0.626"/>
    <n v="8.4000000000000005E-2"/>
    <x v="259"/>
    <n v="0.16900000000000001"/>
    <n v="0.39900000000000002"/>
    <x v="258"/>
    <n v="0.16900000000000001"/>
    <n v="0.39800000000000002"/>
    <n v="5.7089999999999996"/>
    <n v="0.114"/>
    <n v="0.11700000000000001"/>
    <n v="5.694"/>
    <n v="0.114"/>
    <n v="0.11700000000000001"/>
    <n v="24.41"/>
    <n v="3.2629999999999999"/>
    <n v="85.225999999999999"/>
    <n v="11.391999999999999"/>
    <n v="0.22800000000000001"/>
    <n v="31.093"/>
    <n v="1546.9849999999999"/>
    <n v="1559.3689999999999"/>
    <n v="742.51300000000003"/>
    <n v="0"/>
    <n v="111.696"/>
    <n v="13.74"/>
    <n v="661.68299999999999"/>
    <m/>
    <n v="48609.641000000003"/>
    <n v="0.97299999999999998"/>
    <n v="0"/>
    <n v="0"/>
    <n v="6.06"/>
    <n v="0.81"/>
    <m/>
    <m/>
    <n v="0.11"/>
    <n v="1.4999999999999999E-2"/>
    <m/>
    <m/>
    <m/>
    <m/>
    <n v="11.505000000000001"/>
    <n v="1.538"/>
    <m/>
    <m/>
    <n v="363.67599999999999"/>
    <n v="0.04"/>
    <n v="0.11600000000000001"/>
    <n v="0.104"/>
    <n v="0.16600000000000001"/>
    <n v="7.6999999999999999E-2"/>
    <n v="9.5000000000000001E-2"/>
    <n v="6.6000000000000003E-2"/>
    <n v="9.8000000000000004E-2"/>
    <n v="0"/>
    <n v="4.8000000000000001E-2"/>
    <n v="2E-3"/>
    <n v="0.11600000000000001"/>
    <m/>
    <n v="0"/>
    <n v="0.08"/>
    <n v="3.0000000000000001E-3"/>
    <n v="9.4E-2"/>
    <m/>
    <n v="6.2E-2"/>
    <x v="5"/>
    <x v="18"/>
    <x v="21"/>
    <x v="2"/>
    <m/>
    <m/>
    <n v="42.625999999999998"/>
    <n v="100.059"/>
  </r>
  <r>
    <x v="11"/>
    <x v="19"/>
    <s v="HKG"/>
    <n v="7496121"/>
    <n v="335000000000"/>
    <n v="0.61099999999999999"/>
    <n v="8.1000000000000003E-2"/>
    <x v="260"/>
    <n v="-0.7"/>
    <n v="-1.6439999999999999"/>
    <x v="259"/>
    <n v="-0.66400000000000003"/>
    <n v="-1.554"/>
    <n v="5.609"/>
    <n v="0.14968421052631581"/>
    <n v="0.122"/>
    <n v="5.59"/>
    <n v="0.14936842105263159"/>
    <n v="0.122"/>
    <n v="23.38"/>
    <n v="3.1190000000000002"/>
    <n v="84.566000000000003"/>
    <n v="11.281000000000001"/>
    <n v="0.31278947368421056"/>
    <n v="31.704000000000001"/>
    <n v="1588.885"/>
    <n v="1601.4159999999999"/>
    <n v="765.89300000000003"/>
    <n v="0"/>
    <n v="117.98399999999999"/>
    <n v="13.887"/>
    <n v="673.30499999999995"/>
    <m/>
    <n v="45990.858999999997"/>
    <n v="1.0342105263157897"/>
    <n v="0"/>
    <n v="0"/>
    <n v="6.2869999999999999"/>
    <n v="0.83899999999999997"/>
    <m/>
    <m/>
    <n v="0.14699999999999999"/>
    <n v="0.02"/>
    <m/>
    <m/>
    <m/>
    <m/>
    <n v="11.622"/>
    <n v="1.55"/>
    <m/>
    <m/>
    <n v="344.75299999999999"/>
    <n v="3.7999999999999999E-2"/>
    <n v="0.113"/>
    <n v="0.10100000000000001"/>
    <n v="0.159"/>
    <n v="7.5999999999999998E-2"/>
    <n v="9.5000000000000001E-2"/>
    <n v="6.7000000000000004E-2"/>
    <n v="9.9000000000000005E-2"/>
    <n v="0"/>
    <n v="4.9000000000000002E-2"/>
    <n v="2E-3"/>
    <n v="0.11600000000000001"/>
    <m/>
    <n v="0"/>
    <n v="8.2000000000000003E-2"/>
    <n v="3.0000000000000001E-3"/>
    <n v="9.4E-2"/>
    <m/>
    <n v="6.2E-2"/>
    <x v="5"/>
    <x v="18"/>
    <x v="21"/>
    <x v="2"/>
    <m/>
    <m/>
    <n v="42.665999999999997"/>
    <n v="101.827"/>
  </r>
  <r>
    <x v="11"/>
    <x v="20"/>
    <s v="HKG"/>
    <n v="7500955"/>
    <n v="315000000000"/>
    <n v="0.61099999999999999"/>
    <n v="8.1000000000000003E-2"/>
    <x v="261"/>
    <n v="-10.395"/>
    <n v="-24.81"/>
    <x v="260"/>
    <n v="-10.395"/>
    <n v="-24.722999999999999"/>
    <n v="4.22"/>
    <n v="0.14968421052631581"/>
    <n v="0.123"/>
    <n v="4.2"/>
    <n v="0.14936842105263159"/>
    <n v="0.122"/>
    <n v="12.454000000000001"/>
    <n v="1.66"/>
    <n v="80.790000000000006"/>
    <n v="10.771000000000001"/>
    <n v="0.31278947368421056"/>
    <n v="32.314"/>
    <n v="1620.39"/>
    <n v="1633.068"/>
    <n v="778.34699999999998"/>
    <n v="0"/>
    <n v="127.959"/>
    <n v="14.032999999999999"/>
    <n v="681.77"/>
    <m/>
    <n v="34418.75"/>
    <n v="1.0342105263157897"/>
    <n v="0"/>
    <n v="0"/>
    <n v="9.9760000000000009"/>
    <n v="1.33"/>
    <m/>
    <m/>
    <n v="0.14699999999999999"/>
    <n v="0.02"/>
    <m/>
    <m/>
    <m/>
    <m/>
    <n v="8.4640000000000004"/>
    <n v="1.1279999999999999"/>
    <m/>
    <m/>
    <n v="258.173"/>
    <n v="3.6999999999999998E-2"/>
    <n v="8.8999999999999996E-2"/>
    <n v="0.08"/>
    <n v="8.7999999999999995E-2"/>
    <n v="7.3999999999999996E-2"/>
    <n v="9.5000000000000001E-2"/>
    <n v="6.7000000000000004E-2"/>
    <n v="9.9000000000000005E-2"/>
    <n v="0"/>
    <n v="5.1999999999999998E-2"/>
    <n v="2E-3"/>
    <n v="0.115"/>
    <m/>
    <n v="0"/>
    <n v="0.13200000000000001"/>
    <n v="4.0000000000000001E-3"/>
    <n v="7.5999999999999998E-2"/>
    <m/>
    <n v="6.2E-2"/>
    <x v="5"/>
    <x v="18"/>
    <x v="21"/>
    <x v="2"/>
    <m/>
    <m/>
    <n v="49.286000000000001"/>
    <n v="156.43799999999999"/>
  </r>
  <r>
    <x v="11"/>
    <x v="21"/>
    <s v="HKG"/>
    <n v="7494580"/>
    <n v="340000000000"/>
    <n v="0.61099999999999999"/>
    <n v="8.1000000000000003E-2"/>
    <x v="262"/>
    <n v="0.16"/>
    <n v="0.50700000000000001"/>
    <x v="261"/>
    <n v="0.16"/>
    <n v="0.504"/>
    <n v="4.2450000000000001"/>
    <n v="0.14968421052631581"/>
    <n v="0.13100000000000001"/>
    <n v="4.2249999999999996"/>
    <n v="0.14936842105263159"/>
    <n v="0.13"/>
    <n v="13.834"/>
    <n v="1.8460000000000001"/>
    <n v="88.555809523809515"/>
    <n v="12.378095238095238"/>
    <n v="0.31278947368421056"/>
    <n v="32.924999999999997"/>
    <n v="1652.0550000000001"/>
    <n v="1664.8779999999999"/>
    <n v="792.18100000000004"/>
    <n v="0"/>
    <n v="137.696"/>
    <n v="14.18"/>
    <n v="689.25300000000004"/>
    <m/>
    <n v="32466.973000000002"/>
    <n v="1.0342105263157897"/>
    <n v="0"/>
    <n v="0"/>
    <n v="9.7360000000000007"/>
    <n v="1.2989999999999999"/>
    <m/>
    <m/>
    <n v="0.14699999999999999"/>
    <n v="0.02"/>
    <m/>
    <m/>
    <m/>
    <m/>
    <n v="7.484"/>
    <n v="0.999"/>
    <m/>
    <m/>
    <n v="243.32599999999999"/>
    <n v="3.6999999999999998E-2"/>
    <n v="8.5000000000000006E-2"/>
    <n v="7.6999999999999999E-2"/>
    <n v="9.1999999999999998E-2"/>
    <n v="7.2999999999999995E-2"/>
    <n v="9.5000000000000001E-2"/>
    <n v="6.7000000000000004E-2"/>
    <n v="9.9000000000000005E-2"/>
    <n v="0"/>
    <n v="5.3999999999999999E-2"/>
    <n v="2E-3"/>
    <n v="0.114"/>
    <m/>
    <n v="0"/>
    <n v="0.123"/>
    <n v="4.0000000000000001E-3"/>
    <n v="6.3E-2"/>
    <m/>
    <n v="6.2E-2"/>
    <x v="5"/>
    <x v="18"/>
    <x v="21"/>
    <x v="2"/>
    <m/>
    <m/>
    <n v="46.847047619047622"/>
    <n v="112.44485714285713"/>
  </r>
  <r>
    <x v="12"/>
    <x v="0"/>
    <s v="ISL"/>
    <n v="281469"/>
    <n v="9025660362"/>
    <n v="6.4000000000000001E-2"/>
    <n v="0.22900000000000001"/>
    <x v="263"/>
    <n v="9.1999999999999998E-2"/>
    <n v="3.2480000000000002"/>
    <x v="262"/>
    <n v="9.1999999999999998E-2"/>
    <n v="3.2909999999999999"/>
    <n v="10.255000000000001"/>
    <n v="0.31"/>
    <n v="8.6999999999999994E-2"/>
    <n v="10.385"/>
    <n v="0.314"/>
    <n v="8.7999999999999995E-2"/>
    <n v="0.46600000000000003"/>
    <n v="1.655"/>
    <m/>
    <m/>
    <m/>
    <n v="2.2770000000000001"/>
    <n v="84.24"/>
    <n v="249.63300000000001"/>
    <n v="7.0209999999999999"/>
    <n v="0.93300000000000005"/>
    <n v="2E-3"/>
    <n v="165.393"/>
    <n v="73.994"/>
    <n v="1.2E-2"/>
    <n v="118057.81200000001"/>
    <n v="3.5710000000000002"/>
    <n v="0.153"/>
    <n v="0.54400000000000004"/>
    <n v="0"/>
    <n v="1E-3"/>
    <n v="12.007999999999999"/>
    <n v="12.044"/>
    <n v="-3.6999999999999998E-2"/>
    <n v="-0.13"/>
    <n v="0.57999999999999996"/>
    <n v="2.0609999999999999"/>
    <n v="0.38"/>
    <n v="1.35"/>
    <n v="2.2389999999999999"/>
    <n v="7.9530000000000003"/>
    <n v="4.0000000000000001E-3"/>
    <n v="1E-3"/>
    <n v="33.229999999999997"/>
    <n v="8.9999999999999993E-3"/>
    <n v="1.0999999999999999E-2"/>
    <n v="8.9999999999999993E-3"/>
    <n v="5.0000000000000001E-3"/>
    <n v="1.2E-2"/>
    <n v="8.0000000000000002E-3"/>
    <n v="1.4999999999999999E-2"/>
    <n v="1E-3"/>
    <n v="8.9999999999999993E-3"/>
    <n v="0"/>
    <n v="2.5999999999999999E-2"/>
    <n v="0.02"/>
    <n v="0"/>
    <n v="5.5E-2"/>
    <n v="0"/>
    <n v="-1E-3"/>
    <n v="2.1999999999999999E-2"/>
    <n v="0"/>
    <n v="0.01"/>
    <x v="5"/>
    <x v="16"/>
    <x v="19"/>
    <x v="2"/>
    <n v="3.39"/>
    <n v="3.38"/>
    <m/>
    <m/>
  </r>
  <r>
    <x v="12"/>
    <x v="1"/>
    <s v="ISL"/>
    <n v="285245"/>
    <n v="8234846523"/>
    <n v="5.8000000000000003E-2"/>
    <n v="0.20200000000000001"/>
    <x v="264"/>
    <n v="-6.8000000000000005E-2"/>
    <n v="-2.3199999999999998"/>
    <x v="263"/>
    <n v="-6.8000000000000005E-2"/>
    <n v="-2.3490000000000002"/>
    <n v="9.8819999999999997"/>
    <n v="0.29299999999999998"/>
    <n v="8.4000000000000005E-2"/>
    <n v="10.01"/>
    <n v="0.29699999999999999"/>
    <n v="8.5000000000000006E-2"/>
    <n v="0.502"/>
    <n v="1.76"/>
    <m/>
    <m/>
    <m/>
    <n v="2.3340000000000001"/>
    <n v="87.094999999999999"/>
    <n v="252.45099999999999"/>
    <n v="7.5229999999999997"/>
    <n v="1.077"/>
    <n v="2E-3"/>
    <n v="165.35599999999999"/>
    <n v="76.144999999999996"/>
    <n v="1.2999999999999999E-2"/>
    <n v="117792.883"/>
    <n v="3.49"/>
    <n v="0.14399999999999999"/>
    <n v="0.504"/>
    <n v="0"/>
    <n v="1E-3"/>
    <n v="11.429"/>
    <n v="11.324"/>
    <n v="-3.6999999999999998E-2"/>
    <n v="-0.128"/>
    <n v="0.57999999999999996"/>
    <n v="2.0329999999999999"/>
    <n v="0.35"/>
    <n v="1.2270000000000001"/>
    <n v="2.1509999999999998"/>
    <n v="7.5389999999999997"/>
    <n v="3.0000000000000001E-3"/>
    <n v="1E-3"/>
    <n v="33.6"/>
    <n v="8.0000000000000002E-3"/>
    <n v="1.0999999999999999E-2"/>
    <n v="8.9999999999999993E-3"/>
    <n v="5.0000000000000001E-3"/>
    <n v="1.2E-2"/>
    <n v="8.0000000000000002E-3"/>
    <n v="1.4999999999999999E-2"/>
    <n v="1E-3"/>
    <n v="0.01"/>
    <n v="0"/>
    <n v="2.5999999999999999E-2"/>
    <n v="0.02"/>
    <n v="0"/>
    <n v="5.0999999999999997E-2"/>
    <n v="0"/>
    <n v="-1E-3"/>
    <n v="2.1000000000000001E-2"/>
    <n v="0"/>
    <n v="0.01"/>
    <x v="5"/>
    <x v="16"/>
    <x v="19"/>
    <x v="2"/>
    <n v="3.23"/>
    <n v="3.26"/>
    <m/>
    <m/>
  </r>
  <r>
    <x v="12"/>
    <x v="2"/>
    <s v="ISL"/>
    <n v="287799"/>
    <n v="8955726393"/>
    <n v="3.7999999999999999E-2"/>
    <n v="0.13300000000000001"/>
    <x v="265"/>
    <n v="0.127"/>
    <n v="4.4530000000000003"/>
    <x v="264"/>
    <n v="0.127"/>
    <n v="4.5110000000000001"/>
    <n v="10.236000000000001"/>
    <n v="0.30599999999999999"/>
    <n v="8.4000000000000005E-2"/>
    <n v="10.363"/>
    <n v="0.31"/>
    <n v="8.5000000000000006E-2"/>
    <n v="0.51300000000000001"/>
    <n v="1.782"/>
    <m/>
    <m/>
    <m/>
    <n v="2.3730000000000002"/>
    <n v="90.076999999999998"/>
    <n v="255.39699999999999"/>
    <n v="8.0359999999999996"/>
    <n v="1.224"/>
    <n v="3.0000000000000001E-3"/>
    <n v="165.32"/>
    <n v="78.427000000000007"/>
    <n v="1.4E-2"/>
    <n v="121304.664"/>
    <n v="3.629"/>
    <n v="0.14699999999999999"/>
    <n v="0.51200000000000001"/>
    <n v="0"/>
    <n v="1E-3"/>
    <n v="11.536"/>
    <n v="11.432"/>
    <n v="-3.6999999999999998E-2"/>
    <n v="-0.127"/>
    <n v="0.57999999999999996"/>
    <n v="2.0150000000000001"/>
    <n v="0.36"/>
    <n v="1.2509999999999999"/>
    <n v="2.2829999999999999"/>
    <n v="7.931"/>
    <n v="4.0000000000000001E-3"/>
    <n v="1E-3"/>
    <n v="34.911000000000001"/>
    <n v="5.0000000000000001E-3"/>
    <n v="1.0999999999999999E-2"/>
    <n v="8.9999999999999993E-3"/>
    <n v="5.0000000000000001E-3"/>
    <n v="1.2E-2"/>
    <n v="8.0000000000000002E-3"/>
    <n v="1.4999999999999999E-2"/>
    <n v="1E-3"/>
    <n v="1.0999999999999999E-2"/>
    <n v="0"/>
    <n v="2.5000000000000001E-2"/>
    <n v="0.02"/>
    <n v="0"/>
    <n v="4.9000000000000002E-2"/>
    <n v="0"/>
    <n v="-1E-3"/>
    <n v="2.1999999999999999E-2"/>
    <n v="1E-3"/>
    <n v="0.01"/>
    <x v="5"/>
    <x v="16"/>
    <x v="19"/>
    <x v="2"/>
    <n v="3.29"/>
    <n v="3.32"/>
    <m/>
    <m/>
  </r>
  <r>
    <x v="12"/>
    <x v="3"/>
    <s v="ISL"/>
    <n v="289806"/>
    <n v="9516172678"/>
    <n v="3.2000000000000001E-2"/>
    <n v="0.111"/>
    <x v="266"/>
    <n v="-6.0000000000000001E-3"/>
    <n v="-0.21199999999999999"/>
    <x v="265"/>
    <n v="-6.0000000000000001E-3"/>
    <n v="-0.214"/>
    <n v="10.143000000000001"/>
    <n v="0.29899999999999999"/>
    <n v="8.4000000000000005E-2"/>
    <n v="10.27"/>
    <n v="0.30299999999999999"/>
    <n v="8.5000000000000006E-2"/>
    <n v="0.51"/>
    <n v="1.7609999999999999"/>
    <m/>
    <m/>
    <m/>
    <n v="2.4049999999999998"/>
    <n v="93.054000000000002"/>
    <n v="258.33699999999999"/>
    <n v="8.5470000000000006"/>
    <n v="1.36"/>
    <n v="3.0000000000000001E-3"/>
    <n v="165.28299999999999"/>
    <n v="80.721000000000004"/>
    <n v="1.7999999999999999E-2"/>
    <n v="121068.531"/>
    <n v="3.5739999999999998"/>
    <n v="0.13600000000000001"/>
    <n v="0.47"/>
    <n v="0"/>
    <n v="1E-3"/>
    <n v="11.352"/>
    <n v="11.249000000000001"/>
    <n v="-3.6999999999999998E-2"/>
    <n v="-0.126"/>
    <n v="0.56999999999999995"/>
    <n v="1.9670000000000001"/>
    <n v="0.36"/>
    <n v="1.242"/>
    <n v="2.294"/>
    <n v="7.915"/>
    <n v="1.2E-2"/>
    <n v="3.0000000000000001E-3"/>
    <n v="35.085999999999999"/>
    <n v="4.0000000000000001E-3"/>
    <n v="1.0999999999999999E-2"/>
    <n v="8.9999999999999993E-3"/>
    <n v="5.0000000000000001E-3"/>
    <n v="1.2E-2"/>
    <n v="8.0000000000000002E-3"/>
    <n v="1.4999999999999999E-2"/>
    <n v="2E-3"/>
    <n v="1.2E-2"/>
    <n v="0"/>
    <n v="2.5000000000000001E-2"/>
    <n v="0.02"/>
    <n v="0"/>
    <n v="4.5999999999999999E-2"/>
    <n v="0"/>
    <n v="-1E-3"/>
    <n v="2.1000000000000001E-2"/>
    <n v="2E-3"/>
    <n v="0.01"/>
    <x v="5"/>
    <x v="16"/>
    <x v="19"/>
    <x v="2"/>
    <n v="3.26"/>
    <n v="3.29"/>
    <m/>
    <m/>
  </r>
  <r>
    <x v="12"/>
    <x v="4"/>
    <s v="ISL"/>
    <n v="292364"/>
    <n v="10258759350"/>
    <n v="0.05"/>
    <n v="0.17"/>
    <x v="267"/>
    <n v="0.124"/>
    <n v="4.165"/>
    <x v="266"/>
    <n v="8.6999999999999994E-2"/>
    <n v="2.9710000000000001"/>
    <n v="10.353"/>
    <n v="0.28599999999999998"/>
    <n v="8.5000000000000006E-2"/>
    <n v="10.603999999999999"/>
    <n v="0.29299999999999998"/>
    <n v="8.6999999999999994E-2"/>
    <n v="0.52600000000000002"/>
    <n v="1.798"/>
    <m/>
    <m/>
    <m/>
    <n v="2.4550000000000001"/>
    <n v="96.153999999999996"/>
    <n v="261.36399999999998"/>
    <n v="9.0719999999999992"/>
    <n v="1.4830000000000001"/>
    <n v="3.0000000000000001E-3"/>
    <n v="165.21"/>
    <n v="83.117000000000004"/>
    <n v="2.4E-2"/>
    <n v="122384.42200000001"/>
    <n v="3.3849999999999998"/>
    <n v="0.123"/>
    <n v="0.42"/>
    <n v="0"/>
    <n v="1E-3"/>
    <n v="11.493"/>
    <n v="11.39"/>
    <n v="-7.2999999999999995E-2"/>
    <n v="-0.251"/>
    <n v="0.57999999999999996"/>
    <n v="1.984"/>
    <n v="0.35"/>
    <n v="1.1970000000000001"/>
    <n v="2.3959999999999999"/>
    <n v="8.1940000000000008"/>
    <n v="0.02"/>
    <n v="6.0000000000000001E-3"/>
    <n v="35.780999999999999"/>
    <n v="5.0000000000000001E-3"/>
    <n v="1.0999999999999999E-2"/>
    <n v="8.9999999999999993E-3"/>
    <n v="5.0000000000000001E-3"/>
    <n v="1.0999999999999999E-2"/>
    <n v="8.0000000000000002E-3"/>
    <n v="1.4E-2"/>
    <n v="2E-3"/>
    <n v="1.2E-2"/>
    <n v="0"/>
    <n v="2.5000000000000001E-2"/>
    <n v="0.02"/>
    <n v="0"/>
    <n v="3.7999999999999999E-2"/>
    <n v="0"/>
    <n v="-1E-3"/>
    <n v="2.1999999999999999E-2"/>
    <n v="3.0000000000000001E-3"/>
    <n v="0.01"/>
    <x v="5"/>
    <x v="16"/>
    <x v="19"/>
    <x v="2"/>
    <n v="3.33"/>
    <n v="3.36"/>
    <m/>
    <m/>
  </r>
  <r>
    <x v="12"/>
    <x v="5"/>
    <s v="ISL"/>
    <n v="297037"/>
    <n v="11200346020"/>
    <n v="5.3999999999999999E-2"/>
    <n v="0.182"/>
    <x v="268"/>
    <n v="-0.13200000000000001"/>
    <n v="-4.2480000000000002"/>
    <x v="267"/>
    <n v="-5.8000000000000003E-2"/>
    <n v="-1.93"/>
    <n v="9.9939999999999998"/>
    <n v="0.26400000000000001"/>
    <n v="8.3000000000000004E-2"/>
    <n v="9.9939999999999998"/>
    <n v="0.26400000000000001"/>
    <n v="8.3000000000000004E-2"/>
    <n v="0.48399999999999999"/>
    <n v="1.631"/>
    <m/>
    <m/>
    <m/>
    <n v="2.5089999999999999"/>
    <n v="99.122"/>
    <n v="264.33199999999999"/>
    <n v="9.5570000000000004"/>
    <n v="1.6020000000000001"/>
    <n v="3.0000000000000001E-3"/>
    <n v="165.21"/>
    <n v="85.423000000000002"/>
    <n v="2.9000000000000001E-2"/>
    <n v="120874.469"/>
    <n v="3.1949999999999998"/>
    <n v="0.11799999999999999"/>
    <n v="0.39800000000000002"/>
    <n v="0"/>
    <n v="0"/>
    <n v="11.143000000000001"/>
    <n v="11.076000000000001"/>
    <n v="0"/>
    <n v="0"/>
    <n v="0.56999999999999995"/>
    <n v="1.919"/>
    <n v="0.35"/>
    <n v="1.1779999999999999"/>
    <n v="2.3069999999999999"/>
    <n v="7.7649999999999997"/>
    <n v="1.7000000000000001E-2"/>
    <n v="5.0000000000000001E-3"/>
    <n v="35.904000000000003"/>
    <n v="6.0000000000000001E-3"/>
    <n v="0.01"/>
    <n v="8.9999999999999993E-3"/>
    <n v="4.0000000000000001E-3"/>
    <n v="1.0999999999999999E-2"/>
    <n v="8.0000000000000002E-3"/>
    <n v="1.4E-2"/>
    <n v="2E-3"/>
    <n v="1.2999999999999999E-2"/>
    <n v="0"/>
    <n v="2.5000000000000001E-2"/>
    <n v="0.02"/>
    <n v="1E-3"/>
    <n v="3.4000000000000002E-2"/>
    <n v="0"/>
    <n v="0"/>
    <n v="2.1000000000000001E-2"/>
    <n v="2E-3"/>
    <n v="0.01"/>
    <x v="5"/>
    <x v="16"/>
    <x v="19"/>
    <x v="2"/>
    <n v="3.29"/>
    <n v="3.31"/>
    <m/>
    <m/>
  </r>
  <r>
    <x v="12"/>
    <x v="6"/>
    <s v="ISL"/>
    <n v="304086"/>
    <n v="12385427460"/>
    <n v="6.0999999999999999E-2"/>
    <n v="0.20100000000000001"/>
    <x v="269"/>
    <n v="0.17599999999999999"/>
    <n v="5.9370000000000003"/>
    <x v="268"/>
    <n v="0.10299999999999999"/>
    <n v="3.468"/>
    <n v="10.1"/>
    <n v="0.26100000000000001"/>
    <n v="7.8E-2"/>
    <n v="10.340999999999999"/>
    <n v="0.26800000000000002"/>
    <n v="0.08"/>
    <n v="0.51500000000000001"/>
    <n v="1.694"/>
    <m/>
    <m/>
    <m/>
    <n v="2.57"/>
    <n v="102.267"/>
    <n v="267.40300000000002"/>
    <n v="10.071999999999999"/>
    <n v="1.7290000000000001"/>
    <n v="3.0000000000000001E-3"/>
    <n v="165.136"/>
    <n v="87.86"/>
    <n v="3.3000000000000002E-2"/>
    <n v="129510.242"/>
    <n v="3.351"/>
    <n v="0.127"/>
    <n v="0.41899999999999998"/>
    <n v="0"/>
    <n v="0"/>
    <n v="12.464"/>
    <n v="12.365"/>
    <n v="-7.2999999999999995E-2"/>
    <n v="-0.24099999999999999"/>
    <n v="0.61"/>
    <n v="2.0059999999999998"/>
    <n v="0.38"/>
    <n v="1.25"/>
    <n v="2.4369999999999998"/>
    <n v="8.0139999999999993"/>
    <n v="1.2999999999999999E-2"/>
    <n v="4.0000000000000001E-3"/>
    <n v="39.381999999999998"/>
    <n v="6.0000000000000001E-3"/>
    <n v="0.01"/>
    <n v="8.9999999999999993E-3"/>
    <n v="4.0000000000000001E-3"/>
    <n v="1.0999999999999999E-2"/>
    <n v="8.0000000000000002E-3"/>
    <n v="1.4E-2"/>
    <n v="2E-3"/>
    <n v="1.4E-2"/>
    <n v="0"/>
    <n v="2.5000000000000001E-2"/>
    <n v="0.02"/>
    <n v="1E-3"/>
    <n v="3.6999999999999998E-2"/>
    <n v="0"/>
    <n v="-1E-3"/>
    <n v="2.1999999999999999E-2"/>
    <n v="2E-3"/>
    <n v="0.01"/>
    <x v="5"/>
    <x v="16"/>
    <x v="19"/>
    <x v="2"/>
    <n v="3.76"/>
    <n v="3.79"/>
    <m/>
    <m/>
  </r>
  <r>
    <x v="12"/>
    <x v="7"/>
    <s v="ISL"/>
    <n v="311859"/>
    <n v="13904108910"/>
    <n v="6.3E-2"/>
    <n v="0.20300000000000001"/>
    <x v="270"/>
    <n v="0.33900000000000002"/>
    <n v="10.781000000000001"/>
    <x v="269"/>
    <n v="0.33900000000000002"/>
    <n v="11.038"/>
    <n v="10.936"/>
    <n v="0.26600000000000001"/>
    <n v="7.5999999999999998E-2"/>
    <n v="11.170999999999999"/>
    <n v="0.27200000000000002"/>
    <n v="7.6999999999999999E-2"/>
    <n v="0.59599999999999997"/>
    <n v="1.9119999999999999"/>
    <m/>
    <m/>
    <m/>
    <n v="2.633"/>
    <n v="105.751"/>
    <n v="270.81400000000002"/>
    <n v="10.667999999999999"/>
    <n v="1.8759999999999999"/>
    <n v="3.0000000000000001E-3"/>
    <n v="165.06299999999999"/>
    <n v="90.534000000000006"/>
    <n v="3.5000000000000003E-2"/>
    <n v="144361.56200000001"/>
    <n v="3.516"/>
    <n v="0.14699999999999999"/>
    <n v="0.47299999999999998"/>
    <n v="0"/>
    <n v="0"/>
    <n v="12.153"/>
    <n v="12.089"/>
    <n v="-7.2999999999999995E-2"/>
    <n v="-0.23499999999999999"/>
    <n v="0.61"/>
    <n v="1.956"/>
    <n v="0.39"/>
    <n v="1.2509999999999999"/>
    <n v="2.6739999999999999"/>
    <n v="8.5739999999999998"/>
    <n v="8.0000000000000002E-3"/>
    <n v="3.0000000000000001E-3"/>
    <n v="45.02"/>
    <n v="6.0000000000000001E-3"/>
    <n v="1.0999999999999999E-2"/>
    <n v="8.9999999999999993E-3"/>
    <n v="5.0000000000000001E-3"/>
    <n v="1.0999999999999999E-2"/>
    <n v="8.0000000000000002E-3"/>
    <n v="1.4E-2"/>
    <n v="2E-3"/>
    <n v="1.4E-2"/>
    <n v="0"/>
    <n v="2.4E-2"/>
    <n v="0.02"/>
    <n v="1E-3"/>
    <n v="0.04"/>
    <n v="0"/>
    <n v="-2E-3"/>
    <n v="2.4E-2"/>
    <n v="1E-3"/>
    <n v="0.01"/>
    <x v="5"/>
    <x v="16"/>
    <x v="19"/>
    <x v="2"/>
    <n v="3.77"/>
    <n v="3.79"/>
    <m/>
    <m/>
  </r>
  <r>
    <x v="12"/>
    <x v="8"/>
    <s v="ISL"/>
    <n v="317722"/>
    <n v="15032789350"/>
    <n v="6.0999999999999999E-2"/>
    <n v="0.191"/>
    <x v="271"/>
    <n v="0.317"/>
    <n v="9.1120000000000001"/>
    <x v="270"/>
    <n v="0.39100000000000001"/>
    <n v="11.457000000000001"/>
    <n v="11.964"/>
    <n v="0.29399999999999998"/>
    <n v="6.7000000000000004E-2"/>
    <n v="11.964"/>
    <n v="0.29399999999999998"/>
    <n v="6.7000000000000004E-2"/>
    <n v="0.63900000000000001"/>
    <n v="2.012"/>
    <m/>
    <m/>
    <m/>
    <n v="2.694"/>
    <n v="109.55200000000001"/>
    <n v="274.61500000000001"/>
    <n v="11.308"/>
    <n v="2.0619999999999998"/>
    <n v="4.0000000000000001E-3"/>
    <n v="165.06299999999999"/>
    <n v="93.444000000000003"/>
    <n v="4.1000000000000002E-2"/>
    <n v="177673.46900000001"/>
    <n v="4.3600000000000003"/>
    <n v="0.186"/>
    <n v="0.58499999999999996"/>
    <n v="0"/>
    <n v="1E-3"/>
    <n v="11.582000000000001"/>
    <n v="11.52"/>
    <n v="0"/>
    <n v="0"/>
    <n v="0.61"/>
    <n v="1.92"/>
    <n v="0.4"/>
    <n v="1.2589999999999999"/>
    <n v="2.9089999999999998"/>
    <n v="9.157"/>
    <n v="1.7999999999999999E-2"/>
    <n v="6.0000000000000001E-3"/>
    <n v="56.451000000000001"/>
    <n v="5.0000000000000001E-3"/>
    <n v="1.2E-2"/>
    <n v="0.01"/>
    <n v="5.0000000000000001E-3"/>
    <n v="0.01"/>
    <n v="8.9999999999999993E-3"/>
    <n v="1.4E-2"/>
    <n v="2E-3"/>
    <n v="1.4999999999999999E-2"/>
    <n v="0"/>
    <n v="2.4E-2"/>
    <n v="2.1000000000000001E-2"/>
    <n v="1E-3"/>
    <n v="0.05"/>
    <n v="0"/>
    <n v="0"/>
    <n v="2.5999999999999999E-2"/>
    <n v="2E-3"/>
    <n v="0.01"/>
    <x v="5"/>
    <x v="16"/>
    <x v="19"/>
    <x v="2"/>
    <n v="3.66"/>
    <n v="3.68"/>
    <m/>
    <m/>
  </r>
  <r>
    <x v="12"/>
    <x v="9"/>
    <s v="ISL"/>
    <n v="318809"/>
    <n v="12202070800"/>
    <n v="2.8000000000000001E-2"/>
    <n v="8.7999999999999995E-2"/>
    <x v="272"/>
    <n v="-8.1000000000000003E-2"/>
    <n v="-2.1419999999999999"/>
    <x v="271"/>
    <n v="-0.11799999999999999"/>
    <n v="-3.1059999999999999"/>
    <n v="11.553000000000001"/>
    <n v="0.307"/>
    <n v="6.5000000000000002E-2"/>
    <n v="11.667999999999999"/>
    <n v="0.31"/>
    <n v="6.6000000000000003E-2"/>
    <n v="0.622"/>
    <n v="1.95"/>
    <m/>
    <m/>
    <m/>
    <n v="2.722"/>
    <n v="113.271"/>
    <n v="278.298"/>
    <n v="11.929"/>
    <n v="2.2320000000000002"/>
    <n v="4.0000000000000001E-3"/>
    <n v="165.02699999999999"/>
    <n v="96.34"/>
    <n v="4.4999999999999998E-2"/>
    <n v="176767.391"/>
    <n v="4.6950000000000003"/>
    <n v="0.17"/>
    <n v="0.53400000000000003"/>
    <n v="0"/>
    <n v="1E-3"/>
    <n v="10.507999999999999"/>
    <n v="10.445"/>
    <n v="-3.6999999999999998E-2"/>
    <n v="-0.115"/>
    <n v="0.6"/>
    <n v="1.8819999999999999"/>
    <n v="0.35"/>
    <n v="1.0980000000000001"/>
    <n v="2.8959999999999999"/>
    <n v="9.0830000000000002"/>
    <n v="1.2E-2"/>
    <n v="4.0000000000000001E-3"/>
    <n v="56.354999999999997"/>
    <n v="2E-3"/>
    <n v="1.2E-2"/>
    <n v="0.01"/>
    <n v="5.0000000000000001E-3"/>
    <n v="0.01"/>
    <n v="8.9999999999999993E-3"/>
    <n v="1.4E-2"/>
    <n v="2E-3"/>
    <n v="1.6E-2"/>
    <n v="0"/>
    <n v="2.4E-2"/>
    <n v="2.1000000000000001E-2"/>
    <n v="1E-3"/>
    <n v="4.4999999999999998E-2"/>
    <n v="0"/>
    <n v="-1E-3"/>
    <n v="2.5999999999999999E-2"/>
    <n v="2E-3"/>
    <n v="0.01"/>
    <x v="5"/>
    <x v="16"/>
    <x v="19"/>
    <x v="2"/>
    <n v="3.33"/>
    <n v="3.35"/>
    <m/>
    <m/>
  </r>
  <r>
    <x v="12"/>
    <x v="10"/>
    <s v="ISL"/>
    <n v="318346"/>
    <n v="12862517080"/>
    <n v="0.01"/>
    <n v="3.1E-2"/>
    <x v="273"/>
    <n v="-0.10299999999999999"/>
    <n v="-2.7719999999999998"/>
    <x v="272"/>
    <n v="0.55600000000000005"/>
    <n v="15.108000000000001"/>
    <n v="13.317"/>
    <n v="0.36799999999999999"/>
    <n v="7.4999999999999997E-2"/>
    <n v="11.361000000000001"/>
    <n v="0.314"/>
    <n v="6.4000000000000001E-2"/>
    <n v="0.626"/>
    <n v="1.9670000000000001"/>
    <m/>
    <m/>
    <m/>
    <n v="2.7320000000000002"/>
    <n v="116.88800000000001"/>
    <n v="282.53800000000001"/>
    <n v="12.555"/>
    <n v="2.4220000000000002"/>
    <n v="4.0000000000000001E-3"/>
    <n v="165.649"/>
    <n v="99.128"/>
    <n v="4.7E-2"/>
    <n v="177121.82800000001"/>
    <n v="4.8899999999999997"/>
    <n v="0.19"/>
    <n v="0.59599999999999997"/>
    <n v="0"/>
    <n v="0"/>
    <n v="10.146000000000001"/>
    <n v="10.083"/>
    <n v="0.623"/>
    <n v="1.9570000000000001"/>
    <n v="0.6"/>
    <n v="1.885"/>
    <n v="0.35"/>
    <n v="1.099"/>
    <n v="2.7879999999999998"/>
    <n v="8.7590000000000003"/>
    <n v="8.0000000000000002E-3"/>
    <n v="2E-3"/>
    <n v="56.386000000000003"/>
    <n v="1E-3"/>
    <n v="1.0999999999999999E-2"/>
    <n v="1.0999999999999999E-2"/>
    <n v="4.0000000000000001E-3"/>
    <n v="0.01"/>
    <n v="8.9999999999999993E-3"/>
    <n v="1.4E-2"/>
    <n v="2E-3"/>
    <n v="1.7000000000000001E-2"/>
    <n v="0"/>
    <n v="2.4E-2"/>
    <n v="2.1000000000000001E-2"/>
    <n v="1E-3"/>
    <n v="0.05"/>
    <n v="0"/>
    <n v="1.2999999999999999E-2"/>
    <n v="2.5000000000000001E-2"/>
    <n v="1E-3"/>
    <n v="0.01"/>
    <x v="5"/>
    <x v="16"/>
    <x v="19"/>
    <x v="2"/>
    <n v="3.21"/>
    <n v="3.23"/>
    <m/>
    <m/>
  </r>
  <r>
    <x v="12"/>
    <x v="11"/>
    <s v="ISL"/>
    <n v="319308"/>
    <n v="14091197530"/>
    <n v="0.02"/>
    <n v="6.2E-2"/>
    <x v="274"/>
    <n v="-0.122"/>
    <n v="-3.3860000000000001"/>
    <x v="273"/>
    <n v="-0.745"/>
    <n v="-17.581"/>
    <n v="10.943"/>
    <n v="0.29799999999999999"/>
    <n v="6.2E-2"/>
    <n v="10.943"/>
    <n v="0.29799999999999999"/>
    <n v="6.2E-2"/>
    <n v="0.63900000000000001"/>
    <n v="2.0030000000000001"/>
    <m/>
    <m/>
    <m/>
    <n v="2.7509999999999999"/>
    <n v="120.38200000000001"/>
    <n v="286.03199999999998"/>
    <n v="13.195"/>
    <n v="2.6019999999999999"/>
    <n v="4.0000000000000001E-3"/>
    <n v="165.649"/>
    <n v="101.78"/>
    <n v="0.05"/>
    <n v="176561.359"/>
    <n v="4.8120000000000003"/>
    <n v="0.18"/>
    <n v="0.56200000000000006"/>
    <n v="0"/>
    <n v="1E-3"/>
    <n v="9.5210000000000008"/>
    <n v="9.27"/>
    <n v="0"/>
    <n v="0"/>
    <n v="0.56999999999999995"/>
    <n v="1.7849999999999999"/>
    <n v="0.35"/>
    <n v="1.0960000000000001"/>
    <n v="2.6520000000000001"/>
    <n v="8.3070000000000004"/>
    <n v="8.9999999999999993E-3"/>
    <n v="3.0000000000000001E-3"/>
    <n v="56.377000000000002"/>
    <n v="1E-3"/>
    <n v="0.01"/>
    <n v="8.9999999999999993E-3"/>
    <n v="4.0000000000000001E-3"/>
    <n v="8.9999999999999993E-3"/>
    <n v="8.9999999999999993E-3"/>
    <n v="1.4E-2"/>
    <n v="2E-3"/>
    <n v="1.7999999999999999E-2"/>
    <n v="0"/>
    <n v="2.4E-2"/>
    <n v="2.1000000000000001E-2"/>
    <n v="1E-3"/>
    <n v="4.8000000000000001E-2"/>
    <n v="0"/>
    <n v="0"/>
    <n v="2.3E-2"/>
    <n v="1E-3"/>
    <n v="0.01"/>
    <x v="5"/>
    <x v="16"/>
    <x v="19"/>
    <x v="2"/>
    <n v="2.96"/>
    <n v="3.04"/>
    <m/>
    <m/>
  </r>
  <r>
    <x v="12"/>
    <x v="12"/>
    <s v="ISL"/>
    <n v="320988"/>
    <n v="15510878080"/>
    <n v="0"/>
    <n v="0"/>
    <x v="275"/>
    <n v="-3.0000000000000001E-3"/>
    <n v="-9.4E-2"/>
    <x v="274"/>
    <n v="0.14299999999999999"/>
    <n v="4.0999999999999996"/>
    <n v="11.332000000000001"/>
    <n v="0.307"/>
    <n v="6.4000000000000001E-2"/>
    <n v="10.875"/>
    <n v="0.29399999999999998"/>
    <n v="6.0999999999999999E-2"/>
    <n v="0.65900000000000003"/>
    <n v="2.0529999999999999"/>
    <m/>
    <m/>
    <m/>
    <n v="2.7509999999999999"/>
    <n v="123.873"/>
    <n v="289.66899999999998"/>
    <n v="13.853999999999999"/>
    <n v="2.774"/>
    <n v="4.0000000000000001E-3"/>
    <n v="165.79599999999999"/>
    <n v="104.43600000000001"/>
    <n v="5.3999999999999999E-2"/>
    <n v="177259.34400000001"/>
    <n v="4.798"/>
    <n v="0.17199999999999999"/>
    <n v="0.53600000000000003"/>
    <n v="0"/>
    <n v="0"/>
    <n v="9.44"/>
    <n v="9.19"/>
    <n v="0.14699999999999999"/>
    <n v="0.45700000000000002"/>
    <n v="0.54"/>
    <n v="1.6819999999999999"/>
    <n v="0.36"/>
    <n v="1.1220000000000001"/>
    <n v="2.6560000000000001"/>
    <n v="8.2739999999999991"/>
    <n v="1.2999999999999999E-2"/>
    <n v="4.0000000000000001E-3"/>
    <n v="56.898000000000003"/>
    <n v="0"/>
    <n v="0.01"/>
    <n v="8.9999999999999993E-3"/>
    <n v="4.0000000000000001E-3"/>
    <n v="8.9999999999999993E-3"/>
    <n v="8.9999999999999993E-3"/>
    <n v="1.4E-2"/>
    <n v="2E-3"/>
    <n v="1.9E-2"/>
    <n v="0"/>
    <n v="2.4E-2"/>
    <n v="2.1000000000000001E-2"/>
    <n v="1E-3"/>
    <n v="4.4999999999999998E-2"/>
    <n v="0"/>
    <n v="3.0000000000000001E-3"/>
    <n v="2.3E-2"/>
    <n v="1E-3"/>
    <n v="0.01"/>
    <x v="5"/>
    <x v="16"/>
    <x v="19"/>
    <x v="2"/>
    <n v="2.95"/>
    <n v="3.03"/>
    <m/>
    <m/>
  </r>
  <r>
    <x v="12"/>
    <x v="13"/>
    <s v="ISL"/>
    <n v="324036"/>
    <n v="16539558630"/>
    <n v="0"/>
    <n v="0"/>
    <x v="276"/>
    <n v="-1.0999999999999999E-2"/>
    <n v="-0.309"/>
    <x v="275"/>
    <n v="-8.4000000000000005E-2"/>
    <n v="-2.3109999999999999"/>
    <n v="10.965999999999999"/>
    <n v="0.28699999999999998"/>
    <n v="6.0999999999999999E-2"/>
    <n v="10.74"/>
    <n v="0.28100000000000003"/>
    <n v="5.8999999999999997E-2"/>
    <n v="0.66100000000000003"/>
    <n v="2.04"/>
    <m/>
    <m/>
    <m/>
    <n v="2.7509999999999999"/>
    <n v="127.35299999999999"/>
    <n v="293.22199999999998"/>
    <n v="14.515000000000001"/>
    <n v="2.9470000000000001"/>
    <n v="4.0000000000000001E-3"/>
    <n v="165.869"/>
    <n v="107.07899999999999"/>
    <n v="5.8000000000000003E-2"/>
    <n v="181204.21900000001"/>
    <n v="4.742"/>
    <n v="0.17299999999999999"/>
    <n v="0.53400000000000003"/>
    <n v="0"/>
    <n v="0"/>
    <n v="9.875"/>
    <n v="9.5980000000000008"/>
    <n v="7.2999999999999995E-2"/>
    <n v="0.22600000000000001"/>
    <n v="0.54"/>
    <n v="1.6659999999999999"/>
    <n v="0.35"/>
    <n v="1.08"/>
    <n v="2.6419999999999999"/>
    <n v="8.1549999999999994"/>
    <n v="0.01"/>
    <n v="3.0000000000000001E-3"/>
    <n v="58.716999999999999"/>
    <n v="0"/>
    <n v="0.01"/>
    <n v="8.9999999999999993E-3"/>
    <n v="4.0000000000000001E-3"/>
    <n v="8.0000000000000002E-3"/>
    <n v="8.9999999999999993E-3"/>
    <n v="1.4E-2"/>
    <n v="2E-3"/>
    <n v="1.9E-2"/>
    <n v="0"/>
    <n v="2.3E-2"/>
    <n v="2.1000000000000001E-2"/>
    <n v="1E-3"/>
    <n v="4.4999999999999998E-2"/>
    <n v="0"/>
    <n v="2E-3"/>
    <n v="2.3E-2"/>
    <n v="1E-3"/>
    <n v="0.01"/>
    <x v="5"/>
    <x v="16"/>
    <x v="19"/>
    <x v="2"/>
    <n v="3.11"/>
    <n v="3.2"/>
    <m/>
    <m/>
  </r>
  <r>
    <x v="12"/>
    <x v="14"/>
    <s v="ISL"/>
    <n v="327650"/>
    <n v="17958239080"/>
    <n v="0"/>
    <n v="0"/>
    <x v="277"/>
    <n v="-4.3999999999999997E-2"/>
    <n v="-1.2569999999999999"/>
    <x v="276"/>
    <n v="-0.08"/>
    <n v="-2.262"/>
    <n v="10.6"/>
    <n v="0.27500000000000002"/>
    <n v="5.8999999999999997E-2"/>
    <n v="10.488"/>
    <n v="0.27200000000000002"/>
    <n v="5.8999999999999997E-2"/>
    <n v="0.625"/>
    <n v="1.9079999999999999"/>
    <m/>
    <m/>
    <m/>
    <n v="2.7509999999999999"/>
    <n v="130.79"/>
    <n v="296.69499999999999"/>
    <n v="15.14"/>
    <n v="3.13"/>
    <n v="4.0000000000000001E-3"/>
    <n v="165.90600000000001"/>
    <n v="109.70399999999999"/>
    <n v="0.06"/>
    <n v="178940.125"/>
    <n v="4.6459999999999999"/>
    <n v="0.183"/>
    <n v="0.55800000000000005"/>
    <n v="0"/>
    <n v="0"/>
    <n v="9.9499999999999993"/>
    <n v="9.7050000000000001"/>
    <n v="3.6999999999999998E-2"/>
    <n v="0.112"/>
    <n v="0.56000000000000005"/>
    <n v="1.7090000000000001"/>
    <n v="0.37"/>
    <n v="1.129"/>
    <n v="2.625"/>
    <n v="8.0129999999999999"/>
    <n v="8.0000000000000002E-3"/>
    <n v="3.0000000000000001E-3"/>
    <n v="58.63"/>
    <n v="0"/>
    <n v="0.01"/>
    <n v="8.9999999999999993E-3"/>
    <n v="4.0000000000000001E-3"/>
    <n v="8.0000000000000002E-3"/>
    <n v="8.9999999999999993E-3"/>
    <n v="1.4E-2"/>
    <n v="2E-3"/>
    <n v="0.02"/>
    <n v="0"/>
    <n v="2.3E-2"/>
    <n v="2.1000000000000001E-2"/>
    <n v="1E-3"/>
    <n v="4.7E-2"/>
    <n v="0"/>
    <n v="1E-3"/>
    <n v="2.1999999999999999E-2"/>
    <n v="1E-3"/>
    <n v="0.01"/>
    <x v="5"/>
    <x v="16"/>
    <x v="19"/>
    <x v="2"/>
    <n v="3.18"/>
    <n v="3.26"/>
    <m/>
    <m/>
  </r>
  <r>
    <x v="12"/>
    <x v="15"/>
    <s v="ISL"/>
    <n v="331068"/>
    <n v="19186919530"/>
    <n v="0"/>
    <n v="0"/>
    <x v="278"/>
    <n v="9.8000000000000004E-2"/>
    <n v="2.8370000000000002"/>
    <x v="277"/>
    <n v="9.8000000000000004E-2"/>
    <n v="2.8069999999999999"/>
    <n v="10.785"/>
    <n v="0.27200000000000002"/>
    <n v="5.8000000000000003E-2"/>
    <n v="10.673999999999999"/>
    <n v="0.26900000000000002"/>
    <n v="5.8000000000000003E-2"/>
    <n v="0.66100000000000003"/>
    <n v="1.9970000000000001"/>
    <m/>
    <m/>
    <m/>
    <n v="2.7509999999999999"/>
    <n v="134.32300000000001"/>
    <n v="300.26600000000002"/>
    <n v="15.801"/>
    <n v="3.2930000000000001"/>
    <n v="4.0000000000000001E-3"/>
    <n v="165.94300000000001"/>
    <n v="112.40900000000001"/>
    <n v="6.4000000000000001E-2"/>
    <n v="184878.391"/>
    <n v="4.6589999999999998"/>
    <n v="0.16300000000000001"/>
    <n v="0.49299999999999999"/>
    <n v="0"/>
    <n v="1E-3"/>
    <n v="9.9979999999999993"/>
    <n v="9.7560000000000002"/>
    <n v="3.6999999999999998E-2"/>
    <n v="0.111"/>
    <n v="0.56000000000000005"/>
    <n v="1.6910000000000001"/>
    <n v="0.38"/>
    <n v="1.1479999999999999"/>
    <n v="2.7050000000000001"/>
    <n v="8.1720000000000006"/>
    <n v="1.2E-2"/>
    <n v="4.0000000000000001E-3"/>
    <n v="61.207000000000001"/>
    <n v="0"/>
    <n v="0.01"/>
    <n v="8.9999999999999993E-3"/>
    <n v="4.0000000000000001E-3"/>
    <n v="8.0000000000000002E-3"/>
    <n v="8.9999999999999993E-3"/>
    <n v="1.2999999999999999E-2"/>
    <n v="2E-3"/>
    <n v="2.1000000000000001E-2"/>
    <n v="0"/>
    <n v="2.3E-2"/>
    <n v="2.1000000000000001E-2"/>
    <n v="1E-3"/>
    <n v="4.2999999999999997E-2"/>
    <n v="0"/>
    <n v="1E-3"/>
    <n v="2.3E-2"/>
    <n v="1E-3"/>
    <n v="0.01"/>
    <x v="5"/>
    <x v="16"/>
    <x v="19"/>
    <x v="2"/>
    <n v="3.23"/>
    <n v="3.31"/>
    <m/>
    <m/>
  </r>
  <r>
    <x v="12"/>
    <x v="16"/>
    <s v="ISL"/>
    <n v="335677"/>
    <n v="20515600000"/>
    <n v="0"/>
    <n v="0"/>
    <x v="279"/>
    <n v="-4.9000000000000002E-2"/>
    <n v="-1.377"/>
    <x v="278"/>
    <n v="-4.9000000000000002E-2"/>
    <n v="-1.363"/>
    <n v="10.492000000000001"/>
    <n v="0.25"/>
    <n v="5.7000000000000002E-2"/>
    <n v="10.382999999999999"/>
    <n v="0.247"/>
    <n v="5.7000000000000002E-2"/>
    <n v="0.66"/>
    <n v="1.966"/>
    <m/>
    <m/>
    <m/>
    <n v="2.7509999999999999"/>
    <n v="137.809"/>
    <n v="303.78800000000001"/>
    <n v="16.460999999999999"/>
    <n v="3.4420000000000002"/>
    <n v="4.0000000000000001E-3"/>
    <n v="165.97900000000001"/>
    <n v="115.08199999999999"/>
    <n v="6.8000000000000005E-2"/>
    <n v="183038.07800000001"/>
    <n v="4.3540000000000001"/>
    <n v="0.14899999999999999"/>
    <n v="0.44400000000000001"/>
    <n v="0"/>
    <n v="0"/>
    <n v="8.4610000000000003"/>
    <n v="8.1920000000000002"/>
    <n v="3.6999999999999998E-2"/>
    <n v="0.109"/>
    <n v="0.55000000000000004"/>
    <n v="1.6379999999999999"/>
    <n v="0.37"/>
    <n v="1.1020000000000001"/>
    <n v="2.6720000000000002"/>
    <n v="7.9610000000000003"/>
    <n v="1.0999999999999999E-2"/>
    <n v="4.0000000000000001E-3"/>
    <n v="61.442"/>
    <n v="0"/>
    <n v="0.01"/>
    <n v="8.9999999999999993E-3"/>
    <n v="5.0000000000000001E-3"/>
    <n v="7.0000000000000001E-3"/>
    <n v="8.9999999999999993E-3"/>
    <n v="1.2999999999999999E-2"/>
    <n v="2E-3"/>
    <n v="2.1000000000000001E-2"/>
    <n v="0"/>
    <n v="2.3E-2"/>
    <n v="2.1000000000000001E-2"/>
    <n v="1E-3"/>
    <n v="3.9E-2"/>
    <n v="0"/>
    <n v="1E-3"/>
    <n v="2.1999999999999999E-2"/>
    <n v="1E-3"/>
    <n v="0.01"/>
    <x v="5"/>
    <x v="16"/>
    <x v="19"/>
    <x v="2"/>
    <n v="2.75"/>
    <n v="2.84"/>
    <m/>
    <m/>
  </r>
  <r>
    <x v="12"/>
    <x v="17"/>
    <s v="ISL"/>
    <n v="343641"/>
    <n v="21744280450"/>
    <n v="0"/>
    <n v="0"/>
    <x v="280"/>
    <n v="0.11600000000000001"/>
    <n v="3.3410000000000002"/>
    <x v="279"/>
    <n v="0.153"/>
    <n v="4.3470000000000004"/>
    <n v="10.694000000000001"/>
    <n v="0.249"/>
    <n v="5.7000000000000002E-2"/>
    <n v="10.481"/>
    <n v="0.24399999999999999"/>
    <n v="5.6000000000000001E-2"/>
    <n v="0.69299999999999995"/>
    <n v="2.0169999999999999"/>
    <m/>
    <m/>
    <m/>
    <n v="2.7509999999999999"/>
    <n v="141.41"/>
    <n v="307.46300000000002"/>
    <n v="17.155000000000001"/>
    <n v="3.5880000000000001"/>
    <n v="5.0000000000000001E-3"/>
    <n v="166.05199999999999"/>
    <n v="117.84"/>
    <n v="7.0999999999999994E-2"/>
    <n v="186955.54699999999"/>
    <n v="4.3550000000000004"/>
    <n v="0.14599999999999999"/>
    <n v="0.42599999999999999"/>
    <n v="0"/>
    <n v="0"/>
    <n v="8.41"/>
    <n v="8.1769999999999996"/>
    <n v="7.2999999999999995E-2"/>
    <n v="0.21299999999999999"/>
    <n v="0.54"/>
    <n v="1.571"/>
    <n v="0.38"/>
    <n v="1.1060000000000001"/>
    <n v="2.7589999999999999"/>
    <n v="8.0280000000000005"/>
    <n v="8.9999999999999993E-3"/>
    <n v="3.0000000000000001E-3"/>
    <n v="64.245999999999995"/>
    <n v="0"/>
    <n v="0.01"/>
    <n v="8.9999999999999993E-3"/>
    <n v="5.0000000000000001E-3"/>
    <n v="7.0000000000000001E-3"/>
    <n v="8.9999999999999993E-3"/>
    <n v="1.2999999999999999E-2"/>
    <n v="2E-3"/>
    <n v="2.1000000000000001E-2"/>
    <n v="0"/>
    <n v="2.3E-2"/>
    <n v="2.1000000000000001E-2"/>
    <n v="1E-3"/>
    <n v="3.6999999999999998E-2"/>
    <n v="0"/>
    <n v="2E-3"/>
    <n v="2.3E-2"/>
    <n v="1E-3"/>
    <n v="0.01"/>
    <x v="5"/>
    <x v="16"/>
    <x v="19"/>
    <x v="2"/>
    <n v="2.81"/>
    <n v="2.89"/>
    <m/>
    <m/>
  </r>
  <r>
    <x v="12"/>
    <x v="18"/>
    <s v="ISL"/>
    <n v="352951"/>
    <n v="23362960900"/>
    <n v="0"/>
    <n v="0"/>
    <x v="281"/>
    <n v="5.7000000000000002E-2"/>
    <n v="1.5920000000000001"/>
    <x v="280"/>
    <n v="5.7000000000000002E-2"/>
    <n v="1.56"/>
    <n v="10.574"/>
    <n v="0.24399999999999999"/>
    <n v="5.6000000000000001E-2"/>
    <n v="10.367000000000001"/>
    <n v="0.23899999999999999"/>
    <n v="5.5E-2"/>
    <n v="0.71499999999999997"/>
    <n v="2.0259999999999998"/>
    <m/>
    <m/>
    <m/>
    <n v="2.7509999999999999"/>
    <n v="145.06899999999999"/>
    <n v="311.19499999999999"/>
    <n v="17.87"/>
    <n v="3.7450000000000001"/>
    <n v="5.0000000000000001E-3"/>
    <n v="166.126"/>
    <n v="120.624"/>
    <n v="7.4999999999999997E-2"/>
    <n v="188294"/>
    <n v="4.3390000000000004"/>
    <n v="0.156"/>
    <n v="0.443"/>
    <n v="0"/>
    <n v="0"/>
    <n v="8.2449999999999992"/>
    <n v="8.0180000000000007"/>
    <n v="7.2999999999999995E-2"/>
    <n v="0.20799999999999999"/>
    <n v="0.54"/>
    <n v="1.53"/>
    <n v="0.38"/>
    <n v="1.077"/>
    <n v="2.7829999999999999"/>
    <n v="7.8860000000000001"/>
    <n v="1.2E-2"/>
    <n v="4.0000000000000001E-3"/>
    <n v="66.459000000000003"/>
    <n v="0"/>
    <n v="0.01"/>
    <n v="8.9999999999999993E-3"/>
    <n v="5.0000000000000001E-3"/>
    <n v="7.0000000000000001E-3"/>
    <n v="8.9999999999999993E-3"/>
    <n v="1.2999999999999999E-2"/>
    <n v="2E-3"/>
    <n v="2.1999999999999999E-2"/>
    <n v="0"/>
    <n v="2.3E-2"/>
    <n v="2.1000000000000001E-2"/>
    <n v="1E-3"/>
    <n v="3.7999999999999999E-2"/>
    <n v="0"/>
    <n v="2E-3"/>
    <n v="2.3E-2"/>
    <n v="1E-3"/>
    <n v="0.01"/>
    <x v="5"/>
    <x v="16"/>
    <x v="19"/>
    <x v="2"/>
    <n v="2.83"/>
    <n v="2.91"/>
    <m/>
    <m/>
  </r>
  <r>
    <x v="12"/>
    <x v="19"/>
    <s v="ISL"/>
    <n v="360787"/>
    <n v="24981641350"/>
    <n v="0"/>
    <n v="0"/>
    <x v="282"/>
    <n v="-0.113"/>
    <n v="-3.08"/>
    <x v="281"/>
    <n v="-0.113"/>
    <n v="-3.0190000000000001"/>
    <n v="10.032"/>
    <n v="0.28610526315789475"/>
    <n v="5.7000000000000002E-2"/>
    <n v="9.8290000000000006"/>
    <n v="0.28331578947368419"/>
    <n v="5.6000000000000001E-2"/>
    <n v="0.68400000000000005"/>
    <n v="1.8959999999999999"/>
    <m/>
    <m/>
    <m/>
    <n v="2.7509999999999999"/>
    <n v="148.61500000000001"/>
    <n v="314.81400000000002"/>
    <n v="18.553999999999998"/>
    <n v="3.9079999999999999"/>
    <n v="5.0000000000000001E-3"/>
    <n v="166.19900000000001"/>
    <n v="123.316"/>
    <n v="8.2000000000000003E-2"/>
    <n v="175527.734"/>
    <n v="4.1242631578947373"/>
    <n v="0.16300000000000001"/>
    <n v="0.45200000000000001"/>
    <n v="0"/>
    <n v="1E-3"/>
    <n v="7.899"/>
    <n v="7.6779999999999999"/>
    <n v="7.2999999999999995E-2"/>
    <n v="0.20300000000000001"/>
    <n v="0.53"/>
    <n v="1.4690000000000001"/>
    <n v="0.37"/>
    <n v="1.026"/>
    <n v="2.6920000000000002"/>
    <n v="7.4619999999999997"/>
    <n v="1.7999999999999999E-2"/>
    <n v="7.0000000000000001E-3"/>
    <n v="63.328000000000003"/>
    <n v="0"/>
    <n v="0.01"/>
    <n v="8.9999999999999993E-3"/>
    <n v="5.0000000000000001E-3"/>
    <n v="7.0000000000000001E-3"/>
    <n v="8.9999999999999993E-3"/>
    <n v="1.2999999999999999E-2"/>
    <n v="2E-3"/>
    <n v="2.1999999999999999E-2"/>
    <n v="0"/>
    <n v="2.3E-2"/>
    <n v="2.1000000000000001E-2"/>
    <n v="1E-3"/>
    <n v="3.6999999999999998E-2"/>
    <n v="0"/>
    <n v="2E-3"/>
    <n v="2.1999999999999999E-2"/>
    <n v="2E-3"/>
    <n v="0.01"/>
    <x v="5"/>
    <x v="16"/>
    <x v="19"/>
    <x v="2"/>
    <n v="2.77"/>
    <n v="2.85"/>
    <m/>
    <m/>
  </r>
  <r>
    <x v="12"/>
    <x v="20"/>
    <s v="ISL"/>
    <n v="366682"/>
    <n v="23250921800"/>
    <n v="0"/>
    <n v="0"/>
    <x v="283"/>
    <n v="-0.217"/>
    <n v="-6.13"/>
    <x v="282"/>
    <n v="-0.217"/>
    <n v="-6.0060000000000002"/>
    <n v="9.2780000000000005"/>
    <n v="0.28610526315789475"/>
    <n v="0.06"/>
    <n v="9.0779999999999994"/>
    <n v="0.28331578947368419"/>
    <n v="5.8000000000000003E-2"/>
    <n v="0.66800000000000004"/>
    <n v="1.821"/>
    <m/>
    <m/>
    <m/>
    <n v="2.7509999999999999"/>
    <n v="151.94399999999999"/>
    <n v="318.21699999999998"/>
    <n v="19.221"/>
    <n v="4.0830000000000002"/>
    <n v="5.0000000000000001E-3"/>
    <n v="166.27199999999999"/>
    <n v="125.79600000000001"/>
    <n v="8.7999999999999995E-2"/>
    <n v="155754.59400000001"/>
    <n v="4.1242631578947373"/>
    <n v="0.17499999999999999"/>
    <n v="0.47699999999999998"/>
    <n v="0"/>
    <n v="1E-3"/>
    <n v="10.380650000000001"/>
    <n v="10.230050000000002"/>
    <n v="7.2999999999999995E-2"/>
    <n v="0.2"/>
    <n v="0.57099999999999995"/>
    <n v="1.8184499999999999"/>
    <n v="0.36649999999999994"/>
    <n v="1.1644000000000003"/>
    <n v="2.48"/>
    <n v="6.7629999999999999"/>
    <n v="1.7000000000000001E-2"/>
    <n v="6.0000000000000001E-3"/>
    <n v="57.112000000000002"/>
    <n v="0"/>
    <n v="8.9999999999999993E-3"/>
    <n v="8.9999999999999993E-3"/>
    <n v="5.0000000000000001E-3"/>
    <n v="6.0000000000000001E-3"/>
    <n v="8.9999999999999993E-3"/>
    <n v="1.2999999999999999E-2"/>
    <n v="2E-3"/>
    <n v="2.3E-2"/>
    <n v="0"/>
    <n v="2.3E-2"/>
    <n v="2.1000000000000001E-2"/>
    <n v="1E-3"/>
    <n v="4.2999999999999997E-2"/>
    <n v="0"/>
    <n v="2E-3"/>
    <n v="2.1999999999999999E-2"/>
    <n v="2E-3"/>
    <n v="0.01"/>
    <x v="5"/>
    <x v="16"/>
    <x v="19"/>
    <x v="2"/>
    <n v="3.2054999999999998"/>
    <n v="3.2544999999999993"/>
    <m/>
    <m/>
  </r>
  <r>
    <x v="12"/>
    <x v="21"/>
    <s v="ISL"/>
    <n v="370338"/>
    <n v="27841648044"/>
    <n v="2.5600000000000001E-2"/>
    <n v="8.5800000000000001E-2"/>
    <x v="284"/>
    <n v="4.5999999999999999E-2"/>
    <n v="1.3839999999999999"/>
    <x v="283"/>
    <n v="8.9999999999999993E-3"/>
    <n v="0.27800000000000002"/>
    <n v="9.2119999999999997"/>
    <n v="0.28610526315789475"/>
    <n v="5.8999999999999997E-2"/>
    <n v="9.1129999999999995"/>
    <n v="0.28331578947368419"/>
    <n v="5.8000000000000003E-2"/>
    <n v="0.66800000000000004"/>
    <n v="1.8029999999999999"/>
    <m/>
    <m/>
    <m/>
    <n v="2.6292380952380947"/>
    <n v="155.31899999999999"/>
    <n v="321.62799999999999"/>
    <n v="19.888999999999999"/>
    <n v="4.258"/>
    <n v="5.0000000000000001E-3"/>
    <n v="166.309"/>
    <n v="128.322"/>
    <n v="9.4E-2"/>
    <n v="156923.65599999999"/>
    <n v="4.1242631578947373"/>
    <n v="0.17499999999999999"/>
    <n v="0.47199999999999998"/>
    <n v="0"/>
    <n v="1E-3"/>
    <n v="10.380650000000001"/>
    <n v="10.230050000000002"/>
    <n v="3.6999999999999998E-2"/>
    <n v="9.9000000000000005E-2"/>
    <n v="0.57099999999999995"/>
    <n v="1.8184499999999999"/>
    <n v="0.36649999999999994"/>
    <n v="1.1644000000000003"/>
    <n v="2.5259999999999998"/>
    <n v="6.8209999999999997"/>
    <n v="1.7000000000000001E-2"/>
    <n v="6.0000000000000001E-3"/>
    <n v="58.115000000000002"/>
    <n v="2.7619047619047619E-3"/>
    <n v="8.9999999999999993E-3"/>
    <n v="8.0000000000000002E-3"/>
    <n v="4.0000000000000001E-3"/>
    <n v="9.4285714285714303E-3"/>
    <n v="8.9999999999999993E-3"/>
    <n v="1.2999999999999999E-2"/>
    <n v="2E-3"/>
    <n v="2.3E-2"/>
    <n v="0"/>
    <n v="2.1999999999999999E-2"/>
    <n v="2.1000000000000001E-2"/>
    <n v="1E-3"/>
    <n v="4.2000000000000003E-2"/>
    <n v="0"/>
    <n v="1E-3"/>
    <n v="2.1000000000000001E-2"/>
    <n v="2E-3"/>
    <n v="0.01"/>
    <x v="5"/>
    <x v="16"/>
    <x v="19"/>
    <x v="2"/>
    <n v="3.2054999999999998"/>
    <n v="3.2544999999999993"/>
    <m/>
    <m/>
  </r>
  <r>
    <x v="13"/>
    <x v="0"/>
    <s v="IND"/>
    <n v="1059633664"/>
    <n v="466000000000"/>
    <n v="45.957000000000001"/>
    <n v="4.2999999999999997E-2"/>
    <x v="285"/>
    <n v="27.152999999999999"/>
    <n v="2.855"/>
    <x v="284"/>
    <n v="135.68100000000001"/>
    <n v="12.906000000000001"/>
    <n v="1.1200000000000001"/>
    <n v="0.42799999999999999"/>
    <n v="0.318"/>
    <n v="0.92300000000000004"/>
    <n v="0.35299999999999998"/>
    <n v="0.26200000000000001"/>
    <n v="572.87699999999995"/>
    <n v="0.54100000000000004"/>
    <n v="905.62"/>
    <n v="0.85499999999999998"/>
    <n v="0.32700000000000001"/>
    <n v="657.01199999999994"/>
    <n v="18921.407999999999"/>
    <n v="57991.370999999999"/>
    <n v="12867.468000000001"/>
    <n v="126.389"/>
    <n v="492.565"/>
    <n v="41858.633000000002"/>
    <n v="4777.9740000000002"/>
    <m/>
    <n v="3518.6819999999998"/>
    <n v="1.3440000000000001"/>
    <n v="3.1110000000000002"/>
    <n v="3.0000000000000001E-3"/>
    <n v="43.872999999999998"/>
    <n v="4.1000000000000002E-2"/>
    <n v="1.6020000000000001"/>
    <n v="1.395"/>
    <n v="208.84800000000001"/>
    <n v="0.19700000000000001"/>
    <n v="573"/>
    <n v="0.54100000000000004"/>
    <n v="180.54"/>
    <n v="0.17"/>
    <n v="312.28699999999998"/>
    <n v="0.29499999999999998"/>
    <m/>
    <m/>
    <n v="3728.5140000000001"/>
    <n v="6.3659999999999997"/>
    <n v="3.843"/>
    <n v="3.883"/>
    <n v="6.2249999999999996"/>
    <n v="3.5670000000000002"/>
    <n v="1.8089999999999999"/>
    <n v="3.444"/>
    <n v="2.4500000000000002"/>
    <n v="1.181"/>
    <n v="0.40400000000000003"/>
    <n v="6.5149999999999997"/>
    <n v="1.3069999999999999"/>
    <m/>
    <n v="1.115"/>
    <n v="0.92700000000000005"/>
    <n v="4.0819999999999999"/>
    <n v="3.0310000000000001"/>
    <m/>
    <n v="4.2880000000000003"/>
    <x v="8"/>
    <x v="30"/>
    <x v="31"/>
    <x v="4"/>
    <n v="1477.87"/>
    <n v="1697.23"/>
    <n v="-72.483999999999995"/>
    <n v="-7.4109999999999996"/>
  </r>
  <r>
    <x v="13"/>
    <x v="1"/>
    <s v="IND"/>
    <n v="1078970880"/>
    <n v="487000000000"/>
    <n v="46.74"/>
    <n v="4.2999999999999997E-2"/>
    <x v="286"/>
    <n v="13.628"/>
    <n v="1.393"/>
    <x v="285"/>
    <n v="-27.298999999999999"/>
    <n v="-2.2999999999999998"/>
    <n v="1.075"/>
    <n v="0.39900000000000002"/>
    <n v="0.31"/>
    <n v="0.91900000000000004"/>
    <n v="0.34100000000000003"/>
    <n v="0.26500000000000001"/>
    <n v="582.08299999999997"/>
    <n v="0.53900000000000003"/>
    <n v="913.154"/>
    <n v="0.84599999999999997"/>
    <n v="0.314"/>
    <n v="703.75199999999995"/>
    <n v="19913.141"/>
    <n v="59151.027000000002"/>
    <n v="13449.552"/>
    <n v="129.614"/>
    <n v="536.13400000000001"/>
    <n v="42026.559000000001"/>
    <n v="5094.09"/>
    <m/>
    <n v="3469.8359999999998"/>
    <n v="1.288"/>
    <n v="3.2240000000000002"/>
    <n v="3.0000000000000001E-3"/>
    <n v="43.569000000000003"/>
    <n v="0.04"/>
    <n v="1.5940000000000001"/>
    <n v="1.6"/>
    <n v="167.92099999999999"/>
    <n v="0.156"/>
    <n v="574.73"/>
    <n v="0.53300000000000003"/>
    <n v="184.86"/>
    <n v="0.17100000000000001"/>
    <n v="316.11500000000001"/>
    <n v="0.29299999999999998"/>
    <m/>
    <m/>
    <n v="3743.8530000000001"/>
    <n v="6.1959999999999997"/>
    <n v="3.8639999999999999"/>
    <n v="3.8140000000000001"/>
    <n v="6.2889999999999997"/>
    <n v="3.6709999999999998"/>
    <n v="1.8580000000000001"/>
    <n v="3.45"/>
    <n v="2.516"/>
    <n v="1.18"/>
    <n v="0.42299999999999999"/>
    <n v="6.4930000000000003"/>
    <n v="1.355"/>
    <m/>
    <n v="1.147"/>
    <n v="0.91300000000000003"/>
    <n v="3.5430000000000001"/>
    <n v="3.0419999999999998"/>
    <m/>
    <n v="4.3040000000000003"/>
    <x v="8"/>
    <x v="30"/>
    <x v="32"/>
    <x v="4"/>
    <n v="1725.86"/>
    <n v="1719.69"/>
    <n v="-78.576999999999998"/>
    <n v="-7.923"/>
  </r>
  <r>
    <x v="13"/>
    <x v="2"/>
    <s v="IND"/>
    <n v="1098313088"/>
    <n v="510000000000"/>
    <n v="49.110999999999997"/>
    <n v="4.4999999999999998E-2"/>
    <x v="287"/>
    <n v="30.443999999999999"/>
    <n v="3.07"/>
    <x v="286"/>
    <n v="-27.704000000000001"/>
    <n v="-2.3889999999999998"/>
    <n v="1.0309999999999999"/>
    <n v="0.379"/>
    <n v="0.29299999999999998"/>
    <n v="0.93100000000000005"/>
    <n v="0.34200000000000003"/>
    <n v="0.26400000000000001"/>
    <n v="598.59799999999996"/>
    <n v="0.54500000000000004"/>
    <n v="928.20100000000002"/>
    <n v="0.84499999999999997"/>
    <n v="0.31"/>
    <n v="752.86300000000006"/>
    <n v="20935.313999999998"/>
    <n v="60282.972999999998"/>
    <n v="14048.148999999999"/>
    <n v="132.358"/>
    <n v="583.26800000000003"/>
    <n v="42136.332000000002"/>
    <n v="5418.6769999999997"/>
    <m/>
    <n v="3519.7170000000001"/>
    <n v="1.2929999999999999"/>
    <n v="2.7440000000000002"/>
    <n v="2E-3"/>
    <n v="47.134"/>
    <n v="4.2999999999999997E-2"/>
    <n v="1.583"/>
    <n v="1.5880000000000001"/>
    <n v="109.773"/>
    <n v="0.1"/>
    <n v="567.32000000000005"/>
    <n v="0.51700000000000002"/>
    <n v="178.71"/>
    <n v="0.16300000000000001"/>
    <n v="324.58800000000002"/>
    <n v="0.29599999999999999"/>
    <m/>
    <m/>
    <n v="3865.7510000000002"/>
    <n v="6.1689999999999996"/>
    <n v="3.8889999999999998"/>
    <n v="3.5979999999999999"/>
    <n v="6.1849999999999996"/>
    <n v="3.77"/>
    <n v="1.907"/>
    <n v="3.4529999999999998"/>
    <n v="2.581"/>
    <n v="1.173"/>
    <n v="0.443"/>
    <n v="6.4589999999999996"/>
    <n v="1.4019999999999999"/>
    <m/>
    <n v="0.91900000000000004"/>
    <n v="0.96099999999999997"/>
    <n v="2.12"/>
    <n v="3.125"/>
    <m/>
    <n v="4.3159999999999998"/>
    <x v="9"/>
    <x v="8"/>
    <x v="33"/>
    <x v="4"/>
    <n v="1744.38"/>
    <n v="1738.53"/>
    <n v="-93.974000000000004"/>
    <n v="-9.1940000000000008"/>
  </r>
  <r>
    <x v="13"/>
    <x v="3"/>
    <s v="IND"/>
    <n v="1117415168"/>
    <n v="540000000000"/>
    <n v="50.88"/>
    <n v="4.5999999999999999E-2"/>
    <x v="288"/>
    <n v="36.549999999999997"/>
    <n v="3.5760000000000001"/>
    <x v="287"/>
    <n v="61.171999999999997"/>
    <n v="5.4039999999999999"/>
    <n v="1.0680000000000001"/>
    <n v="0.371"/>
    <n v="0.29799999999999999"/>
    <n v="0.94699999999999995"/>
    <n v="0.33"/>
    <n v="0.26400000000000001"/>
    <n v="625.89099999999996"/>
    <n v="0.56000000000000005"/>
    <n v="981.077"/>
    <n v="0.878"/>
    <n v="0.30499999999999999"/>
    <n v="803.74300000000005"/>
    <n v="21994.041000000001"/>
    <n v="61476.097999999998"/>
    <n v="14674.040999999999"/>
    <n v="134.38800000000001"/>
    <n v="633.25599999999997"/>
    <n v="42270.722999999998"/>
    <n v="5748.6139999999996"/>
    <m/>
    <n v="3583.34"/>
    <n v="1.246"/>
    <n v="2.0299999999999998"/>
    <n v="2E-3"/>
    <n v="49.988"/>
    <n v="4.4999999999999998E-2"/>
    <n v="1.5920000000000001"/>
    <n v="1.6"/>
    <n v="134.39599999999999"/>
    <n v="0.12"/>
    <n v="575.75"/>
    <n v="0.51500000000000001"/>
    <n v="187.28"/>
    <n v="0.16800000000000001"/>
    <n v="329.93700000000001"/>
    <n v="0.29499999999999998"/>
    <m/>
    <m/>
    <n v="4004.078"/>
    <n v="5.97"/>
    <n v="3.8290000000000002"/>
    <n v="3.5819999999999999"/>
    <n v="5.95"/>
    <n v="3.86"/>
    <n v="1.954"/>
    <n v="3.4550000000000001"/>
    <n v="2.645"/>
    <n v="1.1599999999999999"/>
    <n v="0.46300000000000002"/>
    <n v="6.423"/>
    <n v="1.448"/>
    <m/>
    <n v="0.67800000000000005"/>
    <n v="0.98399999999999999"/>
    <n v="2.3769999999999998"/>
    <n v="3.089"/>
    <m/>
    <n v="4.3250000000000002"/>
    <x v="9"/>
    <x v="8"/>
    <x v="34"/>
    <x v="4"/>
    <n v="1787.88"/>
    <n v="1779.37"/>
    <n v="-77.647999999999996"/>
    <n v="-7.3339999999999996"/>
  </r>
  <r>
    <x v="13"/>
    <x v="4"/>
    <s v="IND"/>
    <n v="1136264576"/>
    <n v="580000000000"/>
    <n v="55.545000000000002"/>
    <n v="4.9000000000000002E-2"/>
    <x v="289"/>
    <n v="65.792000000000002"/>
    <n v="6.2140000000000004"/>
    <x v="288"/>
    <n v="25.818000000000001"/>
    <n v="2.1640000000000001"/>
    <n v="1.073"/>
    <n v="0.35299999999999998"/>
    <n v="0.28000000000000003"/>
    <n v="0.99"/>
    <n v="0.32600000000000001"/>
    <n v="0.25900000000000001"/>
    <n v="669.96900000000005"/>
    <n v="0.59"/>
    <n v="1035.4280000000001"/>
    <n v="0.91100000000000003"/>
    <n v="0.3"/>
    <n v="859.28800000000001"/>
    <n v="23118.559000000001"/>
    <n v="62695.035000000003"/>
    <n v="15344.009"/>
    <n v="136.29"/>
    <n v="682.84100000000001"/>
    <n v="42365.144999999997"/>
    <n v="6096.1319999999996"/>
    <m/>
    <n v="3826.2049999999999"/>
    <n v="1.2589999999999999"/>
    <n v="1.9019999999999999"/>
    <n v="2E-3"/>
    <n v="49.585000000000001"/>
    <n v="4.3999999999999997E-2"/>
    <n v="1.643"/>
    <n v="1.6519999999999999"/>
    <n v="94.421000000000006"/>
    <n v="8.3000000000000004E-2"/>
    <n v="583.04"/>
    <n v="0.51300000000000001"/>
    <n v="194.89"/>
    <n v="0.17199999999999999"/>
    <n v="347.51799999999997"/>
    <n v="0.30599999999999999"/>
    <m/>
    <m/>
    <n v="4347.5820000000003"/>
    <n v="6.1"/>
    <n v="3.927"/>
    <n v="3.585"/>
    <n v="6.1630000000000003"/>
    <n v="3.9540000000000002"/>
    <n v="2.0030000000000001"/>
    <n v="3.4580000000000002"/>
    <n v="2.7130000000000001"/>
    <n v="1.145"/>
    <n v="0.48099999999999998"/>
    <n v="6.3860000000000001"/>
    <n v="1.494"/>
    <m/>
    <n v="0.58699999999999997"/>
    <n v="0.94299999999999995"/>
    <n v="1.7609999999999999"/>
    <n v="3.1469999999999998"/>
    <m/>
    <n v="4.3339999999999996"/>
    <x v="9"/>
    <x v="9"/>
    <x v="35"/>
    <x v="5"/>
    <n v="1876.85"/>
    <n v="1866.5"/>
    <n v="-89.09"/>
    <n v="-7.923"/>
  </r>
  <r>
    <x v="13"/>
    <x v="5"/>
    <s v="IND"/>
    <n v="1154638720"/>
    <n v="630000000000"/>
    <n v="59.686999999999998"/>
    <n v="5.1999999999999998E-2"/>
    <x v="290"/>
    <n v="60.408999999999999"/>
    <n v="5.3719999999999999"/>
    <x v="289"/>
    <n v="29.265000000000001"/>
    <n v="2.4009999999999998"/>
    <n v="1.081"/>
    <n v="0.33700000000000002"/>
    <n v="0.27100000000000002"/>
    <n v="1.026"/>
    <n v="0.31900000000000001"/>
    <n v="0.25700000000000001"/>
    <n v="721.47"/>
    <n v="0.625"/>
    <n v="1095.646"/>
    <n v="0.94899999999999995"/>
    <n v="0.29499999999999998"/>
    <n v="918.97400000000005"/>
    <n v="24303.484"/>
    <n v="63943.237999999998"/>
    <n v="16065.478999999999"/>
    <n v="137.97499999999999"/>
    <n v="733.279"/>
    <n v="42428.425999999999"/>
    <n v="6447.7780000000002"/>
    <m/>
    <n v="3987.0569999999998"/>
    <n v="1.2410000000000001"/>
    <n v="1.6850000000000001"/>
    <n v="1E-3"/>
    <n v="50.439"/>
    <n v="4.3999999999999997E-2"/>
    <n v="1.68"/>
    <n v="1.6870000000000001"/>
    <n v="63.277000000000001"/>
    <n v="5.5E-2"/>
    <n v="594.88"/>
    <n v="0.51500000000000001"/>
    <n v="203.35"/>
    <n v="0.17599999999999999"/>
    <n v="351.64600000000002"/>
    <n v="0.30499999999999999"/>
    <m/>
    <m/>
    <n v="4603.6099999999997"/>
    <n v="6.19"/>
    <n v="4.0010000000000003"/>
    <n v="3.6360000000000001"/>
    <n v="6.25"/>
    <n v="4.0490000000000004"/>
    <n v="2.0529999999999999"/>
    <n v="3.4609999999999999"/>
    <n v="2.7839999999999998"/>
    <n v="1.1259999999999999"/>
    <n v="0.497"/>
    <n v="6.35"/>
    <n v="1.538"/>
    <m/>
    <n v="0.48799999999999999"/>
    <n v="0.93700000000000006"/>
    <n v="1.3420000000000001"/>
    <n v="3.157"/>
    <m/>
    <n v="4.3460000000000001"/>
    <x v="10"/>
    <x v="9"/>
    <x v="36"/>
    <x v="5"/>
    <n v="1948.11"/>
    <n v="1940.03"/>
    <n v="-89.281000000000006"/>
    <n v="-7.5350000000000001"/>
  </r>
  <r>
    <x v="13"/>
    <x v="6"/>
    <s v="IND"/>
    <n v="1172373760"/>
    <n v="700000000000"/>
    <n v="64.905000000000001"/>
    <n v="5.5E-2"/>
    <x v="291"/>
    <n v="73.716999999999999"/>
    <n v="6.2210000000000001"/>
    <x v="290"/>
    <n v="69.906000000000006"/>
    <n v="5.601"/>
    <n v="1.1240000000000001"/>
    <n v="0.32800000000000001"/>
    <n v="0.27200000000000002"/>
    <n v="1.0740000000000001"/>
    <n v="0.313"/>
    <n v="0.26"/>
    <n v="773.56500000000005"/>
    <n v="0.66"/>
    <n v="1151.74"/>
    <n v="0.98199999999999998"/>
    <n v="0.28599999999999998"/>
    <n v="983.88"/>
    <n v="25562.129000000001"/>
    <n v="65261.351999999999"/>
    <n v="16839.044999999998"/>
    <n v="139.81399999999999"/>
    <n v="782.721"/>
    <n v="42487.891000000003"/>
    <n v="6816.67"/>
    <m/>
    <n v="4136.6670000000004"/>
    <n v="1.2050000000000001"/>
    <n v="1.839"/>
    <n v="2E-3"/>
    <n v="49.442"/>
    <n v="4.2000000000000003E-2"/>
    <n v="1.738"/>
    <n v="1.7450000000000001"/>
    <n v="59.466999999999999"/>
    <n v="5.0999999999999997E-2"/>
    <n v="603.22"/>
    <n v="0.51500000000000001"/>
    <n v="212.94"/>
    <n v="0.182"/>
    <n v="368.89100000000002"/>
    <n v="0.315"/>
    <m/>
    <m/>
    <n v="4849.72"/>
    <n v="6.1719999999999997"/>
    <n v="4.1139999999999999"/>
    <n v="3.6960000000000002"/>
    <n v="6.3470000000000004"/>
    <n v="4.1429999999999998"/>
    <n v="2.105"/>
    <n v="3.4649999999999999"/>
    <n v="2.8570000000000002"/>
    <n v="1.1100000000000001"/>
    <n v="0.51200000000000001"/>
    <n v="6.3109999999999999"/>
    <n v="1.583"/>
    <m/>
    <n v="0.53"/>
    <n v="0.89800000000000002"/>
    <n v="1.1719999999999999"/>
    <n v="3.28"/>
    <m/>
    <n v="4.3570000000000002"/>
    <x v="10"/>
    <x v="10"/>
    <x v="37"/>
    <x v="5"/>
    <n v="2045.4"/>
    <n v="2037.3"/>
    <n v="-106.90300000000001"/>
    <n v="-8.4939999999999998"/>
  </r>
  <r>
    <x v="13"/>
    <x v="7"/>
    <s v="IND"/>
    <n v="1189691776"/>
    <n v="780000000000"/>
    <n v="68.332999999999998"/>
    <n v="5.7000000000000002E-2"/>
    <x v="292"/>
    <n v="98.31"/>
    <n v="7.8109999999999999"/>
    <x v="291"/>
    <n v="158.25299999999999"/>
    <n v="12.006"/>
    <n v="1.2410000000000001"/>
    <n v="0.33900000000000002"/>
    <n v="0.28100000000000003"/>
    <n v="1.141"/>
    <n v="0.312"/>
    <n v="0.25800000000000001"/>
    <n v="842.47799999999995"/>
    <n v="0.70799999999999996"/>
    <n v="1268.807"/>
    <n v="1.0669999999999999"/>
    <n v="0.29099999999999998"/>
    <n v="1052.213"/>
    <n v="26919.081999999999"/>
    <n v="66737.710999999996"/>
    <n v="17681.523000000001"/>
    <n v="142.233"/>
    <n v="835.41700000000003"/>
    <n v="42607.300999999999"/>
    <n v="7207.6970000000001"/>
    <m/>
    <n v="4423.9290000000001"/>
    <n v="1.208"/>
    <n v="2.4180000000000001"/>
    <n v="2E-3"/>
    <n v="52.695999999999998"/>
    <n v="4.3999999999999997E-2"/>
    <n v="1.833"/>
    <n v="1.8420000000000001"/>
    <n v="119.41"/>
    <n v="0.1"/>
    <n v="616.14"/>
    <n v="0.51800000000000002"/>
    <n v="223.65"/>
    <n v="0.188"/>
    <n v="391.02800000000002"/>
    <n v="0.32900000000000001"/>
    <m/>
    <m/>
    <n v="5263.1109999999999"/>
    <n v="6.05"/>
    <n v="4.3070000000000004"/>
    <n v="4.1070000000000002"/>
    <n v="6.5940000000000003"/>
    <n v="4.2300000000000004"/>
    <n v="2.16"/>
    <n v="3.4769999999999999"/>
    <n v="2.9369999999999998"/>
    <n v="1.097"/>
    <n v="0.52700000000000002"/>
    <n v="6.2869999999999999"/>
    <n v="1.631"/>
    <m/>
    <n v="0.66400000000000003"/>
    <n v="0.92500000000000004"/>
    <n v="2.6909999999999998"/>
    <n v="3.4649999999999999"/>
    <m/>
    <n v="4.3730000000000002"/>
    <x v="11"/>
    <x v="11"/>
    <x v="38"/>
    <x v="5"/>
    <n v="2191.17"/>
    <n v="2180.79"/>
    <n v="-88.146000000000001"/>
    <n v="-6.4960000000000004"/>
  </r>
  <r>
    <x v="13"/>
    <x v="8"/>
    <s v="IND"/>
    <n v="1206734848"/>
    <n v="860000000000"/>
    <n v="73.245000000000005"/>
    <n v="6.0999999999999999E-2"/>
    <x v="293"/>
    <n v="104.565"/>
    <n v="7.7060000000000004"/>
    <x v="292"/>
    <n v="164.10499999999999"/>
    <n v="11.116"/>
    <n v="1.359"/>
    <n v="0.35599999999999998"/>
    <n v="0.29399999999999998"/>
    <n v="1.2110000000000001"/>
    <n v="0.318"/>
    <n v="0.26200000000000001"/>
    <n v="910.79600000000005"/>
    <n v="0.755"/>
    <n v="1360.7860000000001"/>
    <n v="1.1279999999999999"/>
    <n v="0.29599999999999999"/>
    <n v="1125.4580000000001"/>
    <n v="28380.6"/>
    <n v="68378.179999999993"/>
    <n v="18592.32"/>
    <n v="144.34700000000001"/>
    <n v="898.46400000000006"/>
    <n v="42786.25"/>
    <n v="7620.0140000000001"/>
    <m/>
    <n v="4616.3389999999999"/>
    <n v="1.2110000000000001"/>
    <n v="2.1139999999999999"/>
    <n v="2E-3"/>
    <n v="63.046999999999997"/>
    <n v="5.1999999999999998E-2"/>
    <n v="1.89"/>
    <n v="1.897"/>
    <n v="178.95"/>
    <n v="0.14799999999999999"/>
    <n v="622.34"/>
    <n v="0.51600000000000001"/>
    <n v="227.16"/>
    <n v="0.188"/>
    <n v="412.31599999999997"/>
    <n v="0.34200000000000003"/>
    <m/>
    <m/>
    <n v="5570.6970000000001"/>
    <n v="6.4039999999999999"/>
    <n v="4.5549999999999997"/>
    <n v="4.4660000000000002"/>
    <n v="6.9039999999999999"/>
    <n v="4.3250000000000002"/>
    <n v="2.2200000000000002"/>
    <n v="3.496"/>
    <n v="3.0219999999999998"/>
    <n v="1.0820000000000001"/>
    <n v="0.54600000000000004"/>
    <n v="6.2709999999999999"/>
    <n v="1.6819999999999999"/>
    <m/>
    <n v="0.56499999999999995"/>
    <n v="1.075"/>
    <n v="3.8540000000000001"/>
    <n v="3.665"/>
    <m/>
    <n v="4.391"/>
    <x v="11"/>
    <x v="11"/>
    <x v="39"/>
    <x v="5"/>
    <n v="2289.14"/>
    <n v="2281"/>
    <n v="-100.732"/>
    <n v="-6.8920000000000003"/>
  </r>
  <r>
    <x v="13"/>
    <x v="9"/>
    <s v="IND"/>
    <n v="1223640192"/>
    <n v="920000000000"/>
    <n v="81.268000000000001"/>
    <n v="6.6000000000000003E-2"/>
    <x v="294"/>
    <n v="149.898"/>
    <n v="10.256"/>
    <x v="293"/>
    <n v="77.534000000000006"/>
    <n v="4.726"/>
    <n v="1.4039999999999999"/>
    <n v="0.34699999999999998"/>
    <n v="0.28699999999999998"/>
    <n v="1.3169999999999999"/>
    <n v="0.32600000000000001"/>
    <n v="0.26900000000000002"/>
    <n v="983.94799999999998"/>
    <n v="0.80400000000000005"/>
    <n v="1525.7950000000001"/>
    <n v="1.2470000000000001"/>
    <n v="0.309"/>
    <n v="1206.7260000000001"/>
    <n v="29992.016"/>
    <n v="70096.179999999993"/>
    <n v="19576.268"/>
    <n v="146.25200000000001"/>
    <n v="1011.148"/>
    <n v="42892.836000000003"/>
    <n v="8051.6239999999998"/>
    <m/>
    <n v="4892.3789999999999"/>
    <n v="1.21"/>
    <n v="1.905"/>
    <n v="2E-3"/>
    <n v="112.685"/>
    <n v="9.1999999999999998E-2"/>
    <n v="1.9810000000000001"/>
    <n v="1.9930000000000001"/>
    <n v="106.586"/>
    <n v="8.6999999999999994E-2"/>
    <n v="622.39"/>
    <n v="0.50900000000000001"/>
    <n v="235.78"/>
    <n v="0.193"/>
    <n v="431.61"/>
    <n v="0.35299999999999998"/>
    <m/>
    <m/>
    <n v="5986.5119999999997"/>
    <n v="6.9119999999999999"/>
    <n v="5.1050000000000004"/>
    <n v="4.694"/>
    <n v="7.5590000000000002"/>
    <n v="4.4370000000000003"/>
    <n v="2.29"/>
    <n v="3.5179999999999998"/>
    <n v="3.1160000000000001"/>
    <n v="1.0660000000000001"/>
    <n v="0.59399999999999997"/>
    <n v="6.24"/>
    <n v="1.7350000000000001"/>
    <m/>
    <n v="0.502"/>
    <n v="1.9590000000000001"/>
    <n v="2.117"/>
    <n v="3.9249999999999998"/>
    <m/>
    <n v="4.4130000000000003"/>
    <x v="11"/>
    <x v="12"/>
    <x v="40"/>
    <x v="5"/>
    <n v="2438.92"/>
    <n v="2423.8000000000002"/>
    <n v="-85.622"/>
    <n v="-5.3129999999999997"/>
  </r>
  <r>
    <x v="13"/>
    <x v="10"/>
    <s v="IND"/>
    <n v="1240613632"/>
    <n v="1030000000000"/>
    <n v="86.028999999999996"/>
    <n v="6.9000000000000006E-2"/>
    <x v="295"/>
    <n v="65.078999999999994"/>
    <n v="4.0389999999999997"/>
    <x v="294"/>
    <n v="97.944999999999993"/>
    <n v="5.7009999999999996"/>
    <n v="1.464"/>
    <n v="0.34200000000000003"/>
    <n v="0.29099999999999998"/>
    <n v="1.351"/>
    <n v="0.315"/>
    <n v="0.26800000000000002"/>
    <n v="1015.9829999999999"/>
    <n v="0.81899999999999995"/>
    <n v="1577.5719999999999"/>
    <n v="1.272"/>
    <n v="0.29699999999999999"/>
    <n v="1292.7550000000001"/>
    <n v="31668.51"/>
    <n v="71912.125"/>
    <n v="20592.25"/>
    <n v="148.11699999999999"/>
    <n v="1145.393"/>
    <n v="43032.288999999997"/>
    <n v="8489.9969999999994"/>
    <m/>
    <n v="5033.7749999999996"/>
    <n v="1.175"/>
    <n v="1.865"/>
    <n v="2E-3"/>
    <n v="134.244"/>
    <n v="0.108"/>
    <n v="2.0430000000000001"/>
    <n v="2.0529999999999999"/>
    <n v="139.452"/>
    <n v="0.112"/>
    <n v="627.11"/>
    <n v="0.505"/>
    <n v="243.22"/>
    <n v="0.19600000000000001"/>
    <n v="438.37299999999999"/>
    <n v="0.35299999999999998"/>
    <m/>
    <m/>
    <n v="6244.97"/>
    <n v="6.8559999999999999"/>
    <n v="5.0250000000000004"/>
    <n v="4.7539999999999996"/>
    <n v="7.2949999999999999"/>
    <n v="4.5439999999999996"/>
    <n v="2.3580000000000001"/>
    <n v="3.5409999999999999"/>
    <n v="3.206"/>
    <n v="1.0509999999999999"/>
    <n v="0.64900000000000002"/>
    <n v="6.2169999999999996"/>
    <n v="1.786"/>
    <m/>
    <n v="0.48899999999999999"/>
    <n v="2.1669999999999998"/>
    <n v="2.883"/>
    <n v="3.859"/>
    <m/>
    <n v="4.4400000000000004"/>
    <x v="12"/>
    <x v="13"/>
    <x v="41"/>
    <x v="5"/>
    <n v="2546.79"/>
    <n v="2533.9899999999998"/>
    <n v="-98.923000000000002"/>
    <n v="-5.9009999999999998"/>
  </r>
  <r>
    <x v="13"/>
    <x v="11"/>
    <s v="IND"/>
    <n v="1257621248"/>
    <n v="1130000000000"/>
    <n v="91.313999999999993"/>
    <n v="7.2999999999999995E-2"/>
    <x v="296"/>
    <n v="101.97799999999999"/>
    <n v="6.0830000000000002"/>
    <x v="295"/>
    <n v="79.994"/>
    <n v="4.4050000000000002"/>
    <n v="1.508"/>
    <n v="0.33400000000000002"/>
    <n v="0.28799999999999998"/>
    <n v="1.4139999999999999"/>
    <n v="0.313"/>
    <n v="0.27"/>
    <n v="1089.807"/>
    <n v="0.86699999999999999"/>
    <n v="1642.3130000000001"/>
    <n v="1.306"/>
    <n v="0.28899999999999998"/>
    <n v="1384.069"/>
    <n v="33446.983999999997"/>
    <n v="73808.070000000007"/>
    <n v="21682.057000000001"/>
    <n v="150.19399999999999"/>
    <n v="1281.7570000000001"/>
    <n v="43149.754000000001"/>
    <n v="8948.9060000000009"/>
    <m/>
    <n v="5236.9769999999999"/>
    <n v="1.1599999999999999"/>
    <n v="2.077"/>
    <n v="2E-3"/>
    <n v="136.364"/>
    <n v="0.108"/>
    <n v="2.1040000000000001"/>
    <n v="2.0550000000000002"/>
    <n v="117.468"/>
    <n v="9.2999999999999999E-2"/>
    <n v="631.48"/>
    <n v="0.502"/>
    <n v="249.07"/>
    <n v="0.19800000000000001"/>
    <n v="458.90899999999999"/>
    <n v="0.36499999999999999"/>
    <m/>
    <m/>
    <n v="6586.134"/>
    <n v="6.7649999999999997"/>
    <n v="5.157"/>
    <n v="4.806"/>
    <n v="7.3949999999999996"/>
    <n v="4.6440000000000001"/>
    <n v="2.4279999999999999"/>
    <n v="3.5649999999999999"/>
    <n v="3.3"/>
    <n v="1.038"/>
    <n v="0.70099999999999996"/>
    <n v="6.19"/>
    <n v="1.8380000000000001"/>
    <m/>
    <n v="0.56100000000000005"/>
    <n v="2.1419999999999999"/>
    <n v="2.3660000000000001"/>
    <n v="4.03"/>
    <m/>
    <n v="4.4649999999999999"/>
    <x v="12"/>
    <x v="14"/>
    <x v="42"/>
    <x v="5"/>
    <n v="2584.75"/>
    <n v="2645.63"/>
    <n v="-136.16"/>
    <n v="-7.6559999999999997"/>
  </r>
  <r>
    <x v="13"/>
    <x v="12"/>
    <s v="IND"/>
    <n v="1274487168"/>
    <n v="1240000000000"/>
    <n v="100.23699999999999"/>
    <n v="7.9000000000000001E-2"/>
    <x v="297"/>
    <n v="184.12200000000001"/>
    <n v="10.353"/>
    <x v="296"/>
    <n v="250.36699999999999"/>
    <n v="13.205"/>
    <n v="1.6839999999999999"/>
    <n v="0.36099999999999999"/>
    <n v="0.309"/>
    <n v="1.54"/>
    <n v="0.33"/>
    <n v="0.28299999999999997"/>
    <n v="1244.606"/>
    <n v="0.97699999999999998"/>
    <n v="1820.424"/>
    <n v="1.4279999999999999"/>
    <n v="0.30599999999999999"/>
    <n v="1484.307"/>
    <n v="35409.578000000001"/>
    <n v="75954.383000000002"/>
    <n v="22926.664000000001"/>
    <n v="153.78700000000001"/>
    <n v="1407.3620000000001"/>
    <n v="43333.468999999997"/>
    <n v="9437.4609999999993"/>
    <m/>
    <n v="5447.3410000000003"/>
    <n v="1.167"/>
    <n v="3.5920000000000001"/>
    <n v="3.0000000000000001E-3"/>
    <n v="125.605"/>
    <n v="9.9000000000000005E-2"/>
    <n v="2.194"/>
    <n v="2.15"/>
    <n v="183.71299999999999"/>
    <n v="0.14399999999999999"/>
    <n v="632.59"/>
    <n v="0.496"/>
    <n v="250.14"/>
    <n v="0.19600000000000001"/>
    <n v="488.55399999999997"/>
    <n v="0.38300000000000001"/>
    <m/>
    <m/>
    <n v="6942.567"/>
    <n v="7.24"/>
    <n v="5.6059999999999999"/>
    <n v="5.3879999999999999"/>
    <n v="8.34"/>
    <n v="4.76"/>
    <n v="2.5070000000000001"/>
    <n v="3.6"/>
    <n v="3.4119999999999999"/>
    <n v="1.036"/>
    <n v="0.74299999999999999"/>
    <n v="6.173"/>
    <n v="1.8939999999999999"/>
    <m/>
    <n v="0.94399999999999995"/>
    <n v="1.9319999999999999"/>
    <n v="3.806"/>
    <n v="4.2329999999999997"/>
    <m/>
    <n v="4.4930000000000003"/>
    <x v="13"/>
    <x v="14"/>
    <x v="43"/>
    <x v="5"/>
    <n v="2740.4"/>
    <n v="2795.86"/>
    <n v="-142.16999999999999"/>
    <n v="-7.2439999999999998"/>
  </r>
  <r>
    <x v="13"/>
    <x v="13"/>
    <s v="IND"/>
    <n v="1291132032"/>
    <n v="1350000000000"/>
    <n v="107.82"/>
    <n v="8.4000000000000005E-2"/>
    <x v="298"/>
    <n v="74.820999999999998"/>
    <n v="3.8119999999999998"/>
    <x v="297"/>
    <n v="135.31399999999999"/>
    <n v="6.3049999999999997"/>
    <n v="1.7669999999999999"/>
    <n v="0.36099999999999999"/>
    <n v="0.318"/>
    <n v="1.5780000000000001"/>
    <n v="0.32200000000000001"/>
    <n v="0.28399999999999997"/>
    <n v="1319.999"/>
    <n v="1.022"/>
    <n v="1815.6559999999999"/>
    <n v="1.4059999999999999"/>
    <n v="0.28699999999999998"/>
    <n v="1592.126"/>
    <n v="37446.995999999999"/>
    <n v="78236"/>
    <n v="24246.66"/>
    <n v="157.05199999999999"/>
    <n v="1518.0509999999999"/>
    <n v="43577.675999999999"/>
    <n v="9933.1029999999992"/>
    <m/>
    <n v="5555.5479999999998"/>
    <n v="1.135"/>
    <n v="3.266"/>
    <n v="3.0000000000000001E-3"/>
    <n v="110.68899999999999"/>
    <n v="8.5999999999999993E-2"/>
    <n v="2.218"/>
    <n v="2.1720000000000002"/>
    <n v="244.20599999999999"/>
    <n v="0.189"/>
    <n v="634.57000000000005"/>
    <n v="0.49099999999999999"/>
    <n v="248.33"/>
    <n v="0.192"/>
    <n v="495.642"/>
    <n v="0.38400000000000001"/>
    <m/>
    <m/>
    <n v="7172.9459999999999"/>
    <n v="7.4660000000000002"/>
    <n v="5.7690000000000001"/>
    <n v="5.7119999999999997"/>
    <n v="8.7859999999999996"/>
    <n v="4.8789999999999996"/>
    <n v="2.5859999999999999"/>
    <n v="3.6389999999999998"/>
    <n v="3.53"/>
    <n v="1.0309999999999999"/>
    <n v="0.77500000000000002"/>
    <n v="6.1669999999999998"/>
    <n v="1.948"/>
    <m/>
    <n v="0.84299999999999997"/>
    <n v="1.6919999999999999"/>
    <n v="5.2770000000000001"/>
    <n v="4.2629999999999999"/>
    <m/>
    <n v="4.5190000000000001"/>
    <x v="13"/>
    <x v="15"/>
    <x v="44"/>
    <x v="5"/>
    <n v="2804.34"/>
    <n v="2863.84"/>
    <n v="-221.76"/>
    <n v="-10.884"/>
  </r>
  <r>
    <x v="13"/>
    <x v="14"/>
    <s v="IND"/>
    <n v="1307246464"/>
    <n v="1470000000000"/>
    <n v="115.825"/>
    <n v="8.8999999999999996E-2"/>
    <x v="299"/>
    <n v="149.928"/>
    <n v="7.359"/>
    <x v="298"/>
    <n v="30.334"/>
    <n v="1.33"/>
    <n v="1.7689999999999999"/>
    <n v="0.34200000000000003"/>
    <n v="0.30199999999999999"/>
    <n v="1.673"/>
    <n v="0.32400000000000001"/>
    <n v="0.28599999999999998"/>
    <n v="1447.355"/>
    <n v="1.107"/>
    <n v="1992.4929999999999"/>
    <n v="1.524"/>
    <n v="0.29499999999999998"/>
    <n v="1707.951"/>
    <n v="39634.336000000003"/>
    <n v="80547.952999999994"/>
    <n v="25694.018"/>
    <n v="160.58199999999999"/>
    <n v="1627.518"/>
    <n v="43702.288999999997"/>
    <n v="10444.269"/>
    <m/>
    <n v="5857.2839999999997"/>
    <n v="1.1339999999999999"/>
    <n v="3.5289999999999999"/>
    <n v="3.0000000000000001E-3"/>
    <n v="109.467"/>
    <n v="8.4000000000000005E-2"/>
    <n v="2.3290000000000002"/>
    <n v="2.2829999999999999"/>
    <n v="124.613"/>
    <n v="9.5000000000000001E-2"/>
    <n v="637.04"/>
    <n v="0.48699999999999999"/>
    <n v="250.58"/>
    <n v="0.192"/>
    <n v="511.166"/>
    <n v="0.39100000000000001"/>
    <m/>
    <m/>
    <n v="7656.9139999999998"/>
    <n v="7.7220000000000004"/>
    <n v="6.1479999999999997"/>
    <n v="5.7089999999999996"/>
    <n v="9.6159999999999997"/>
    <n v="5.0039999999999996"/>
    <n v="2.6720000000000002"/>
    <n v="3.677"/>
    <n v="3.66"/>
    <n v="1.028"/>
    <n v="0.80400000000000005"/>
    <n v="6.1420000000000003"/>
    <n v="2.0019999999999998"/>
    <m/>
    <n v="0.91"/>
    <n v="1.645"/>
    <n v="2.5339999999999998"/>
    <n v="4.3769999999999998"/>
    <m/>
    <n v="4.5469999999999997"/>
    <x v="13"/>
    <x v="31"/>
    <x v="45"/>
    <x v="6"/>
    <n v="2984.52"/>
    <n v="3044.96"/>
    <n v="-194.85"/>
    <n v="-8.9079999999999995"/>
  </r>
  <r>
    <x v="13"/>
    <x v="15"/>
    <s v="IND"/>
    <n v="1322866560"/>
    <n v="1600000000000"/>
    <n v="117.508"/>
    <n v="8.8999999999999996E-2"/>
    <x v="300"/>
    <n v="83.423000000000002"/>
    <n v="3.8140000000000001"/>
    <x v="299"/>
    <n v="141.90100000000001"/>
    <n v="6.1379999999999999"/>
    <n v="1.855"/>
    <n v="0.33800000000000002"/>
    <n v="0.31"/>
    <n v="1.7170000000000001"/>
    <n v="0.313"/>
    <n v="0.28699999999999998"/>
    <n v="1487.461"/>
    <n v="1.1240000000000001"/>
    <n v="2125.8960000000002"/>
    <n v="1.607"/>
    <n v="0.29299999999999998"/>
    <n v="1825.4590000000001"/>
    <n v="41905.101999999999"/>
    <n v="83001.812000000005"/>
    <n v="27181.478999999999"/>
    <n v="164.71899999999999"/>
    <n v="1734.3889999999999"/>
    <n v="43885.375"/>
    <n v="10999.058000000001"/>
    <m/>
    <n v="5988.8329999999996"/>
    <n v="1.091"/>
    <n v="4.1369999999999996"/>
    <n v="3.0000000000000001E-3"/>
    <n v="106.871"/>
    <n v="8.1000000000000003E-2"/>
    <n v="2.3170000000000002"/>
    <n v="2.27"/>
    <n v="183.09"/>
    <n v="0.13800000000000001"/>
    <n v="640.42999999999995"/>
    <n v="0.48399999999999999"/>
    <n v="254.05"/>
    <n v="0.192"/>
    <n v="554.78899999999999"/>
    <n v="0.41899999999999998"/>
    <m/>
    <m/>
    <n v="7922.4279999999999"/>
    <n v="8.1349999999999998"/>
    <n v="6.3860000000000001"/>
    <n v="5.9930000000000003"/>
    <n v="10.112"/>
    <n v="5.1310000000000002"/>
    <n v="2.7589999999999999"/>
    <n v="3.72"/>
    <n v="3.7930000000000001"/>
    <n v="1.0289999999999999"/>
    <n v="0.82899999999999996"/>
    <n v="6.1219999999999999"/>
    <n v="2.0609999999999999"/>
    <m/>
    <n v="1.079"/>
    <n v="1.5740000000000001"/>
    <n v="3.4"/>
    <n v="4.6500000000000004"/>
    <m/>
    <n v="4.5759999999999996"/>
    <x v="14"/>
    <x v="32"/>
    <x v="46"/>
    <x v="6"/>
    <n v="3003.07"/>
    <n v="3064.54"/>
    <n v="-144.87"/>
    <n v="-6.38"/>
  </r>
  <r>
    <x v="13"/>
    <x v="16"/>
    <s v="IND"/>
    <n v="1338636288"/>
    <n v="1710000000000"/>
    <n v="123.28100000000001"/>
    <n v="9.1999999999999998E-2"/>
    <x v="301"/>
    <n v="113.05"/>
    <n v="4.9779999999999998"/>
    <x v="300"/>
    <n v="133.16499999999999"/>
    <n v="5.4269999999999996"/>
    <n v="1.9330000000000001"/>
    <n v="0.33300000000000002"/>
    <n v="0.313"/>
    <n v="1.7809999999999999"/>
    <n v="0.307"/>
    <n v="0.28799999999999998"/>
    <n v="1529.99"/>
    <n v="1.143"/>
    <n v="2208.9699999999998"/>
    <n v="1.65"/>
    <n v="0.28399999999999997"/>
    <n v="1948.741"/>
    <n v="44288.917999999998"/>
    <n v="85588.827999999994"/>
    <n v="28711.469000000001"/>
    <n v="168.476"/>
    <n v="1848.011"/>
    <n v="44088.582000000002"/>
    <n v="11612.224"/>
    <m/>
    <n v="6184.25"/>
    <n v="1.0660000000000001"/>
    <n v="3.7559999999999998"/>
    <n v="3.0000000000000001E-3"/>
    <n v="113.622"/>
    <n v="8.5000000000000006E-2"/>
    <n v="2.3210000000000002"/>
    <n v="2.298"/>
    <n v="203.20500000000001"/>
    <n v="0.152"/>
    <n v="645.12"/>
    <n v="0.48199999999999998"/>
    <n v="253.4"/>
    <n v="0.189"/>
    <n v="613.16600000000005"/>
    <n v="0.45800000000000002"/>
    <m/>
    <m/>
    <n v="8278.4609999999993"/>
    <n v="8.2870000000000008"/>
    <n v="6.71"/>
    <n v="6.4589999999999996"/>
    <n v="10.654"/>
    <n v="5.258"/>
    <n v="2.8490000000000002"/>
    <n v="3.7679999999999998"/>
    <n v="3.927"/>
    <n v="1.028"/>
    <n v="0.85499999999999998"/>
    <n v="6.1109999999999998"/>
    <n v="2.1280000000000001"/>
    <m/>
    <n v="0.99299999999999999"/>
    <n v="1.629"/>
    <n v="4.4880000000000004"/>
    <n v="5.0999999999999996"/>
    <m/>
    <n v="4.609"/>
    <x v="14"/>
    <x v="33"/>
    <x v="47"/>
    <x v="6"/>
    <n v="3076.48"/>
    <n v="3106.34"/>
    <n v="-174.846"/>
    <n v="-7.335"/>
  </r>
  <r>
    <x v="13"/>
    <x v="17"/>
    <s v="IND"/>
    <n v="1354195712"/>
    <n v="1840000000000"/>
    <n v="121.047"/>
    <n v="8.8999999999999996E-2"/>
    <x v="302"/>
    <n v="51.052"/>
    <n v="2.1419999999999999"/>
    <x v="301"/>
    <n v="32.256"/>
    <n v="1.2470000000000001"/>
    <n v="1.9339999999999999"/>
    <n v="0.317"/>
    <n v="0.30499999999999999"/>
    <n v="1.798"/>
    <n v="0.29399999999999998"/>
    <n v="0.28299999999999997"/>
    <n v="1560.9880000000001"/>
    <n v="1.153"/>
    <n v="2289.0749999999998"/>
    <n v="1.69"/>
    <n v="0.27700000000000002"/>
    <n v="2069.788"/>
    <n v="46723.788999999997"/>
    <n v="88208.101999999999"/>
    <n v="30272.456999999999"/>
    <n v="171.29900000000001"/>
    <n v="1966.933"/>
    <n v="44272.991999999998"/>
    <n v="12243.311"/>
    <m/>
    <n v="6346.3540000000003"/>
    <n v="1.038"/>
    <n v="2.823"/>
    <n v="2E-3"/>
    <n v="118.922"/>
    <n v="8.7999999999999995E-2"/>
    <n v="2.3940000000000001"/>
    <n v="2.3740000000000001"/>
    <n v="184.40899999999999"/>
    <n v="0.13600000000000001"/>
    <n v="650.82000000000005"/>
    <n v="0.48099999999999998"/>
    <n v="259.55"/>
    <n v="0.192"/>
    <n v="631.08699999999999"/>
    <n v="0.46600000000000003"/>
    <m/>
    <m/>
    <n v="8594.2060000000001"/>
    <n v="8.0269999999999992"/>
    <n v="6.7450000000000001"/>
    <n v="6.4790000000000001"/>
    <n v="10.76"/>
    <n v="5.3659999999999997"/>
    <n v="2.9369999999999998"/>
    <n v="3.8159999999999998"/>
    <n v="4.0599999999999996"/>
    <n v="1.0209999999999999"/>
    <n v="0.88"/>
    <n v="6.1"/>
    <n v="2.1949999999999998"/>
    <m/>
    <n v="0.72"/>
    <n v="1.6639999999999999"/>
    <n v="4.2569999999999997"/>
    <n v="5.1550000000000002"/>
    <m/>
    <n v="4.641"/>
    <x v="14"/>
    <x v="34"/>
    <x v="48"/>
    <x v="6"/>
    <n v="3215.07"/>
    <n v="3242.17"/>
    <n v="-145.79300000000001"/>
    <n v="-5.9880000000000004"/>
  </r>
  <r>
    <x v="13"/>
    <x v="18"/>
    <s v="IND"/>
    <n v="1369003264"/>
    <n v="2000000000000"/>
    <n v="138.965"/>
    <n v="0.10199999999999999"/>
    <x v="303"/>
    <n v="165.578"/>
    <n v="6.8"/>
    <x v="302"/>
    <n v="137.952"/>
    <n v="5.2670000000000003"/>
    <n v="2.0139999999999998"/>
    <n v="0.312"/>
    <n v="0.30399999999999999"/>
    <n v="1.9"/>
    <n v="0.29399999999999998"/>
    <n v="0.28599999999999998"/>
    <n v="1677.6"/>
    <n v="1.2250000000000001"/>
    <n v="2431.703"/>
    <n v="1.776"/>
    <n v="0.27500000000000002"/>
    <n v="2208.7530000000002"/>
    <n v="49324.233999999997"/>
    <n v="90965.335999999996"/>
    <n v="31950.057000000001"/>
    <n v="173.78800000000001"/>
    <n v="2093.1350000000002"/>
    <n v="44429.773000000001"/>
    <n v="12898.501"/>
    <m/>
    <n v="6633.665"/>
    <n v="1.028"/>
    <n v="2.4900000000000002"/>
    <n v="2E-3"/>
    <n v="126.20099999999999"/>
    <n v="9.1999999999999998E-2"/>
    <n v="2.4750000000000001"/>
    <n v="2.4550000000000001"/>
    <n v="156.78299999999999"/>
    <n v="0.115"/>
    <n v="657.15"/>
    <n v="0.48"/>
    <n v="265.58999999999997"/>
    <n v="0.19400000000000001"/>
    <n v="655.19000000000005"/>
    <n v="0.47899999999999998"/>
    <m/>
    <m/>
    <n v="9081.509"/>
    <n v="8.8559999999999999"/>
    <n v="7.0609999999999999"/>
    <n v="6.7240000000000002"/>
    <n v="11.375999999999999"/>
    <n v="5.5030000000000001"/>
    <n v="3.0310000000000001"/>
    <n v="3.8660000000000001"/>
    <n v="4.202"/>
    <n v="1.0109999999999999"/>
    <n v="0.90600000000000003"/>
    <n v="6.0869999999999997"/>
    <n v="2.262"/>
    <m/>
    <n v="0.60399999999999998"/>
    <n v="1.6759999999999999"/>
    <n v="3.75"/>
    <n v="5.3419999999999996"/>
    <m/>
    <n v="4.6740000000000004"/>
    <x v="15"/>
    <x v="21"/>
    <x v="49"/>
    <x v="6"/>
    <n v="3360.56"/>
    <n v="3388.92"/>
    <n v="-168.744"/>
    <n v="-6.4889999999999999"/>
  </r>
  <r>
    <x v="13"/>
    <x v="19"/>
    <s v="IND"/>
    <n v="1383112064"/>
    <n v="2160000000000"/>
    <n v="143.66399999999999"/>
    <n v="0.104"/>
    <x v="304"/>
    <n v="26.013000000000002"/>
    <n v="1"/>
    <x v="303"/>
    <n v="3.516"/>
    <n v="0.128"/>
    <n v="1.996"/>
    <n v="0.35142105263157891"/>
    <n v="0.29699999999999999"/>
    <n v="1.899"/>
    <n v="0.32063157894736838"/>
    <n v="0.28199999999999997"/>
    <n v="1677.654"/>
    <n v="1.2130000000000001"/>
    <n v="2467.5129999999999"/>
    <n v="1.784"/>
    <n v="0.29663157894736847"/>
    <n v="2352.4169999999999"/>
    <n v="51950.695"/>
    <n v="93726.077999999994"/>
    <n v="33627.711000000003"/>
    <n v="176.24199999999999"/>
    <n v="2221.8110000000001"/>
    <n v="44564.059000000001"/>
    <n v="13572.512000000001"/>
    <m/>
    <n v="6731.8050000000003"/>
    <n v="1.1841578947368423"/>
    <n v="2.4540000000000002"/>
    <n v="2E-3"/>
    <n v="128.67599999999999"/>
    <n v="9.2999999999999999E-2"/>
    <n v="2.4550000000000001"/>
    <n v="2.4319999999999999"/>
    <n v="134.286"/>
    <n v="9.7000000000000003E-2"/>
    <n v="658.09"/>
    <n v="0.47599999999999998"/>
    <n v="261.74"/>
    <n v="0.189"/>
    <n v="674.01099999999997"/>
    <n v="0.48699999999999999"/>
    <m/>
    <m/>
    <n v="9310.8410000000003"/>
    <n v="8.8819999999999997"/>
    <n v="7.0830000000000002"/>
    <n v="6.63"/>
    <n v="11.391999999999999"/>
    <n v="5.6340000000000003"/>
    <n v="3.121"/>
    <n v="3.9140000000000001"/>
    <n v="4.3390000000000004"/>
    <n v="1"/>
    <n v="0.93100000000000005"/>
    <n v="6.0670000000000002"/>
    <n v="2.33"/>
    <m/>
    <n v="0.55900000000000005"/>
    <n v="1.6830000000000001"/>
    <n v="2.9470000000000001"/>
    <n v="5.46"/>
    <m/>
    <n v="4.7069999999999999"/>
    <x v="15"/>
    <x v="22"/>
    <x v="50"/>
    <x v="6"/>
    <n v="3363.6"/>
    <n v="3394.87"/>
    <n v="-158.946"/>
    <n v="-6.0519999999999996"/>
  </r>
  <r>
    <x v="13"/>
    <x v="20"/>
    <s v="IND"/>
    <n v="1396387072"/>
    <n v="2080000000000"/>
    <n v="122.908"/>
    <n v="8.7999999999999995E-2"/>
    <x v="305"/>
    <n v="-181.447"/>
    <n v="-6.9080000000000004"/>
    <x v="304"/>
    <n v="-206.98500000000001"/>
    <n v="-7.4969999999999999"/>
    <n v="1.829"/>
    <n v="0.35142105263157891"/>
    <n v="0.28999999999999998"/>
    <n v="1.7509999999999999"/>
    <n v="0.32063157894736838"/>
    <n v="0.27700000000000002"/>
    <n v="1588.06"/>
    <n v="1.137"/>
    <n v="2276.8809999999999"/>
    <n v="1.631"/>
    <n v="0.29663157894736847"/>
    <n v="2475.3249999999998"/>
    <n v="54395.703000000001"/>
    <n v="96279.835999999996"/>
    <n v="35215.769999999997"/>
    <n v="179.048"/>
    <n v="2349.4459999999999"/>
    <n v="44672.809000000001"/>
    <n v="14176.114"/>
    <m/>
    <n v="6317.0959999999995"/>
    <n v="1.1841578947368423"/>
    <n v="2.806"/>
    <n v="2E-3"/>
    <n v="127.63500000000001"/>
    <n v="9.0999999999999998E-2"/>
    <n v="1.9992999999999999"/>
    <n v="1.9770500000000002"/>
    <n v="108.748"/>
    <n v="7.8E-2"/>
    <n v="617.36050000000012"/>
    <n v="0.50380000000000003"/>
    <n v="228.2415"/>
    <n v="0.18505000000000005"/>
    <n v="603.60199999999998"/>
    <n v="0.432"/>
    <m/>
    <m/>
    <n v="8821.1110000000008"/>
    <n v="7.5060000000000002"/>
    <n v="6.9329999999999998"/>
    <n v="6.4950000000000001"/>
    <n v="11.204000000000001"/>
    <n v="5.7039999999999997"/>
    <n v="3.2"/>
    <n v="3.956"/>
    <n v="4.4619999999999997"/>
    <n v="0.99299999999999999"/>
    <n v="0.95499999999999996"/>
    <n v="6.0490000000000004"/>
    <n v="2.3879999999999999"/>
    <m/>
    <n v="0.68799999999999994"/>
    <n v="1.6890000000000001"/>
    <n v="2.68"/>
    <n v="5.3929999999999998"/>
    <m/>
    <n v="4.7370000000000001"/>
    <x v="16"/>
    <x v="23"/>
    <x v="51"/>
    <x v="6"/>
    <n v="2460.2580000000003"/>
    <n v="2487.2679999999996"/>
    <n v="-168.131"/>
    <n v="-6.8769999999999998"/>
  </r>
  <r>
    <x v="13"/>
    <x v="21"/>
    <s v="IND"/>
    <n v="1407563904"/>
    <n v="2290000000000"/>
    <n v="149.001"/>
    <n v="0.106"/>
    <x v="306"/>
    <n v="264.67200000000003"/>
    <n v="10.824999999999999"/>
    <x v="305"/>
    <n v="241.22200000000001"/>
    <n v="9.4459999999999997"/>
    <n v="1.986"/>
    <n v="0.35142105263157891"/>
    <n v="0.29199999999999998"/>
    <n v="1.925"/>
    <n v="0.32063157894736838"/>
    <n v="0.28299999999999997"/>
    <n v="1802.3119999999999"/>
    <n v="1.28"/>
    <n v="1610.2261904761904"/>
    <n v="1.2753333333333334"/>
    <n v="0.29663157894736847"/>
    <n v="2624.326"/>
    <n v="57105.387000000002"/>
    <n v="99074.827999999994"/>
    <n v="37018.082000000002"/>
    <n v="181.82"/>
    <n v="2482.8969999999999"/>
    <n v="44758.105000000003"/>
    <n v="14798.263000000001"/>
    <m/>
    <n v="6809.62"/>
    <n v="1.1841578947368423"/>
    <n v="2.7719999999999998"/>
    <n v="2E-3"/>
    <n v="133.45099999999999"/>
    <n v="9.5000000000000001E-2"/>
    <n v="1.9992999999999999"/>
    <n v="1.9770500000000002"/>
    <n v="85.298000000000002"/>
    <n v="6.0999999999999999E-2"/>
    <n v="617.36050000000012"/>
    <n v="0.50380000000000003"/>
    <n v="228.2415"/>
    <n v="0.18505000000000005"/>
    <n v="622.14800000000002"/>
    <n v="0.442"/>
    <m/>
    <m/>
    <n v="9584.9760000000006"/>
    <n v="8.9079999999999995"/>
    <n v="7.2990000000000004"/>
    <n v="6.8070000000000004"/>
    <n v="12.032"/>
    <n v="5.8230000000000004"/>
    <n v="3.2879999999999998"/>
    <n v="4.0030000000000001"/>
    <n v="4.6029999999999998"/>
    <n v="0.98499999999999999"/>
    <n v="0.97699999999999998"/>
    <n v="6.0279999999999996"/>
    <n v="2.444"/>
    <m/>
    <n v="0.66500000000000004"/>
    <n v="1.6850000000000001"/>
    <n v="2.165"/>
    <n v="5.2560000000000002"/>
    <m/>
    <n v="4.7690000000000001"/>
    <x v="16"/>
    <x v="24"/>
    <x v="52"/>
    <x v="6"/>
    <n v="2460.2580000000003"/>
    <n v="2487.2679999999996"/>
    <n v="-125.60238095238095"/>
    <n v="-7.3442380952380955"/>
  </r>
  <r>
    <x v="14"/>
    <x v="0"/>
    <s v="IRL"/>
    <n v="3768954"/>
    <n v="150000000000"/>
    <n v="1.7010000000000001"/>
    <n v="0.45100000000000001"/>
    <x v="307"/>
    <n v="2.8090000000000002"/>
    <n v="6.6189999999999998"/>
    <x v="306"/>
    <n v="6.1429999999999998"/>
    <n v="18.706"/>
    <n v="10.343"/>
    <n v="0.26400000000000001"/>
    <n v="0.22500000000000001"/>
    <n v="12.006"/>
    <n v="0.307"/>
    <n v="0.26100000000000001"/>
    <n v="11.106999999999999"/>
    <n v="2.9470000000000001"/>
    <n v="54.363"/>
    <n v="14.423999999999999"/>
    <n v="0.36899999999999999"/>
    <n v="36.384"/>
    <n v="1385.432"/>
    <n v="1288.922"/>
    <n v="699.75199999999995"/>
    <n v="3.7999999999999999E-2"/>
    <n v="100.328"/>
    <n v="-246.55099999999999"/>
    <n v="542.56600000000003"/>
    <n v="6.3630000000000004"/>
    <n v="45993.887000000002"/>
    <n v="1.1759999999999999"/>
    <n v="0"/>
    <n v="0"/>
    <n v="8.2089999999999996"/>
    <n v="2.1779999999999999"/>
    <n v="18.853999999999999"/>
    <n v="18.199000000000002"/>
    <n v="-6.2649999999999997"/>
    <n v="-1.6619999999999999"/>
    <n v="16.97"/>
    <n v="4.5030000000000001"/>
    <n v="10.61"/>
    <n v="2.8149999999999999"/>
    <n v="23.658000000000001"/>
    <n v="6.2770000000000001"/>
    <n v="0.152"/>
    <n v="0.57399999999999995"/>
    <n v="173.34899999999999"/>
    <n v="0.23599999999999999"/>
    <n v="0.17799999999999999"/>
    <n v="0.128"/>
    <n v="0.121"/>
    <n v="0.19800000000000001"/>
    <n v="0.13200000000000001"/>
    <n v="7.6999999999999999E-2"/>
    <n v="0.13300000000000001"/>
    <n v="0"/>
    <n v="8.2000000000000003E-2"/>
    <n v="-3.7999999999999999E-2"/>
    <n v="0.14799999999999999"/>
    <n v="0.157"/>
    <n v="0"/>
    <n v="0.17399999999999999"/>
    <n v="-0.122"/>
    <n v="0.23"/>
    <n v="0.26600000000000001"/>
    <n v="1.9E-2"/>
    <x v="17"/>
    <x v="18"/>
    <x v="19"/>
    <x v="2"/>
    <n v="68.59"/>
    <n v="71.06"/>
    <n v="9.1140000000000008"/>
    <n v="20.140999999999998"/>
  </r>
  <r>
    <x v="14"/>
    <x v="1"/>
    <s v="IRL"/>
    <n v="3829019"/>
    <n v="158000000000"/>
    <n v="1.851"/>
    <n v="0.48299999999999998"/>
    <x v="308"/>
    <n v="2.3580000000000001"/>
    <n v="5.2119999999999997"/>
    <x v="307"/>
    <n v="1.516"/>
    <n v="3.8879999999999999"/>
    <n v="10.577"/>
    <n v="0.25600000000000001"/>
    <n v="0.221"/>
    <n v="12.433"/>
    <n v="0.30099999999999999"/>
    <n v="0.26"/>
    <n v="11.659000000000001"/>
    <n v="3.0449999999999999"/>
    <n v="56.601999999999997"/>
    <n v="14.782"/>
    <n v="0.35799999999999998"/>
    <n v="38.234999999999999"/>
    <n v="1433.039"/>
    <n v="1329.421"/>
    <n v="711.41099999999994"/>
    <n v="9.5000000000000001E-2"/>
    <n v="108.93"/>
    <n v="-253.65899999999999"/>
    <n v="567.41"/>
    <n v="6.9589999999999996"/>
    <n v="47836.671999999999"/>
    <n v="1.1579999999999999"/>
    <n v="5.6000000000000001E-2"/>
    <n v="1.4999999999999999E-2"/>
    <n v="8.6010000000000009"/>
    <n v="2.246"/>
    <n v="19.140999999999998"/>
    <n v="18.587"/>
    <n v="-7.1079999999999997"/>
    <n v="-1.8560000000000001"/>
    <n v="17.059999999999999"/>
    <n v="4.4550000000000001"/>
    <n v="10.38"/>
    <n v="2.7109999999999999"/>
    <n v="24.844000000000001"/>
    <n v="6.4880000000000004"/>
    <n v="0.156"/>
    <n v="0.59599999999999997"/>
    <n v="183.16800000000001"/>
    <n v="0.245"/>
    <n v="0.185"/>
    <n v="0.13300000000000001"/>
    <n v="0.126"/>
    <n v="0.19900000000000001"/>
    <n v="0.13400000000000001"/>
    <n v="7.8E-2"/>
    <n v="0.13300000000000001"/>
    <n v="1E-3"/>
    <n v="8.5999999999999993E-2"/>
    <n v="-3.9E-2"/>
    <n v="0.151"/>
    <n v="0.16300000000000001"/>
    <n v="0.02"/>
    <n v="0.18"/>
    <n v="-0.15"/>
    <n v="0.23899999999999999"/>
    <n v="0.27900000000000003"/>
    <n v="2.1999999999999999E-2"/>
    <x v="17"/>
    <x v="18"/>
    <x v="19"/>
    <x v="2"/>
    <n v="71.17"/>
    <n v="73.290000000000006"/>
    <n v="8.9949999999999992"/>
    <n v="18.893999999999998"/>
  </r>
  <r>
    <x v="14"/>
    <x v="2"/>
    <s v="IRL"/>
    <n v="3894256"/>
    <n v="166000000000"/>
    <n v="1.86"/>
    <n v="0.47799999999999998"/>
    <x v="309"/>
    <n v="-1.526"/>
    <n v="-3.2050000000000001"/>
    <x v="308"/>
    <n v="-1.929"/>
    <n v="-4.7629999999999999"/>
    <n v="9.9039999999999999"/>
    <n v="0.22800000000000001"/>
    <n v="0.21299999999999999"/>
    <n v="11.833"/>
    <n v="0.27300000000000002"/>
    <n v="0.254"/>
    <n v="11.315"/>
    <n v="2.9049999999999998"/>
    <n v="57.978000000000002"/>
    <n v="14.888"/>
    <n v="0.34300000000000003"/>
    <n v="40.094999999999999"/>
    <n v="1479.1210000000001"/>
    <n v="1367.992"/>
    <n v="722.726"/>
    <n v="9.5000000000000001E-2"/>
    <n v="117.562"/>
    <n v="-261.17"/>
    <n v="591.20699999999999"/>
    <n v="7.4359999999999999"/>
    <n v="46569.605000000003"/>
    <n v="1.0740000000000001"/>
    <n v="0"/>
    <n v="0"/>
    <n v="8.6329999999999991"/>
    <n v="2.2170000000000001"/>
    <n v="18.626999999999999"/>
    <n v="18.082999999999998"/>
    <n v="-7.5110000000000001"/>
    <n v="-1.929"/>
    <n v="16.97"/>
    <n v="4.3579999999999997"/>
    <n v="10.68"/>
    <n v="2.7429999999999999"/>
    <n v="23.797000000000001"/>
    <n v="6.1109999999999998"/>
    <n v="0.123"/>
    <n v="0.47699999999999998"/>
    <n v="181.35400000000001"/>
    <n v="0.23400000000000001"/>
    <n v="0.17499999999999999"/>
    <n v="0.123"/>
    <n v="0.11700000000000001"/>
    <n v="0.20100000000000001"/>
    <n v="0.13500000000000001"/>
    <n v="7.8E-2"/>
    <n v="0.13300000000000001"/>
    <n v="1E-3"/>
    <n v="8.8999999999999996E-2"/>
    <n v="-0.04"/>
    <n v="0.153"/>
    <n v="0.16600000000000001"/>
    <n v="0"/>
    <n v="0.17599999999999999"/>
    <n v="-0.14499999999999999"/>
    <n v="0.22900000000000001"/>
    <n v="0.221"/>
    <n v="2.4E-2"/>
    <x v="17"/>
    <x v="18"/>
    <x v="19"/>
    <x v="2"/>
    <n v="70.42"/>
    <n v="72.540000000000006"/>
    <n v="11.896000000000001"/>
    <n v="25.815000000000001"/>
  </r>
  <r>
    <x v="14"/>
    <x v="3"/>
    <s v="IRL"/>
    <n v="3958706"/>
    <n v="175000000000"/>
    <n v="2.1269999999999998"/>
    <n v="0.53700000000000003"/>
    <x v="310"/>
    <n v="-0.39700000000000002"/>
    <n v="-0.86299999999999999"/>
    <x v="309"/>
    <n v="-0.50700000000000001"/>
    <n v="-1.3160000000000001"/>
    <n v="9.6150000000000002"/>
    <n v="0.215"/>
    <n v="0.215"/>
    <n v="11.54"/>
    <n v="0.25800000000000001"/>
    <n v="0.25800000000000001"/>
    <n v="10.843"/>
    <n v="2.7389999999999999"/>
    <n v="72.150999999999996"/>
    <n v="18.225999999999999"/>
    <n v="0.40799999999999997"/>
    <n v="42.222000000000001"/>
    <n v="1524.8050000000001"/>
    <n v="1406.0550000000001"/>
    <n v="733.56899999999996"/>
    <n v="9.5000000000000001E-2"/>
    <n v="126.402"/>
    <n v="-268.791"/>
    <n v="614.48"/>
    <n v="8.0380000000000003"/>
    <n v="44674.870999999999"/>
    <n v="0.999"/>
    <n v="0"/>
    <n v="0"/>
    <n v="8.84"/>
    <n v="2.2330000000000001"/>
    <n v="18.39"/>
    <n v="17.853999999999999"/>
    <n v="-7.6210000000000004"/>
    <n v="-1.925"/>
    <n v="17.54"/>
    <n v="4.431"/>
    <n v="10.07"/>
    <n v="2.544"/>
    <n v="23.271999999999998"/>
    <n v="5.8789999999999996"/>
    <n v="0.152"/>
    <n v="0.60199999999999998"/>
    <n v="176.85499999999999"/>
    <n v="0.25"/>
    <n v="0.16500000000000001"/>
    <n v="0.114"/>
    <n v="0.10299999999999999"/>
    <n v="0.20300000000000001"/>
    <n v="0.13500000000000001"/>
    <n v="7.9000000000000001E-2"/>
    <n v="0.13200000000000001"/>
    <n v="1E-3"/>
    <n v="9.1999999999999998E-2"/>
    <n v="-4.1000000000000002E-2"/>
    <n v="0.155"/>
    <n v="0.17100000000000001"/>
    <n v="0"/>
    <n v="0.17399999999999999"/>
    <n v="-0.13500000000000001"/>
    <n v="0.218"/>
    <n v="0.27300000000000002"/>
    <n v="2.7E-2"/>
    <x v="17"/>
    <x v="18"/>
    <x v="19"/>
    <x v="2"/>
    <n v="70.680000000000007"/>
    <n v="72.8"/>
    <n v="26.466000000000001"/>
    <n v="57.933999999999997"/>
  </r>
  <r>
    <x v="14"/>
    <x v="4"/>
    <s v="IRL"/>
    <n v="4031961"/>
    <n v="185000000000"/>
    <n v="2.2949999999999999"/>
    <n v="0.56899999999999995"/>
    <x v="311"/>
    <n v="0.48299999999999998"/>
    <n v="1.0569999999999999"/>
    <x v="310"/>
    <n v="0.373"/>
    <n v="0.97899999999999998"/>
    <n v="9.5329999999999995"/>
    <n v="0.20100000000000001"/>
    <n v="0.21299999999999999"/>
    <n v="11.45"/>
    <n v="0.24199999999999999"/>
    <n v="0.25600000000000001"/>
    <n v="10.207000000000001"/>
    <n v="2.5310000000000001"/>
    <n v="66.656000000000006"/>
    <n v="16.532"/>
    <n v="0.34899999999999998"/>
    <n v="44.517000000000003"/>
    <n v="1570.972"/>
    <n v="1444.49"/>
    <n v="743.77499999999998"/>
    <n v="9.5000000000000001E-2"/>
    <n v="135.15799999999999"/>
    <n v="-276.52199999999999"/>
    <n v="638.93600000000004"/>
    <n v="8.4909999999999997"/>
    <n v="44733.042999999998"/>
    <n v="0.94399999999999995"/>
    <n v="0"/>
    <n v="0"/>
    <n v="8.7560000000000002"/>
    <n v="2.1720000000000002"/>
    <n v="17.864999999999998"/>
    <n v="17.335999999999999"/>
    <n v="-7.7309999999999999"/>
    <n v="-1.917"/>
    <n v="16.600000000000001"/>
    <n v="4.117"/>
    <n v="9.76"/>
    <n v="2.4209999999999998"/>
    <n v="24.456"/>
    <n v="6.0659999999999998"/>
    <n v="0.112"/>
    <n v="0.45300000000000001"/>
    <n v="180.36199999999999"/>
    <n v="0.252"/>
    <n v="0.161"/>
    <n v="0.113"/>
    <n v="9.4E-2"/>
    <n v="0.20499999999999999"/>
    <n v="0.13600000000000001"/>
    <n v="0.08"/>
    <n v="0.13200000000000001"/>
    <n v="1E-3"/>
    <n v="9.5000000000000001E-2"/>
    <n v="-4.2000000000000003E-2"/>
    <n v="0.157"/>
    <n v="0.17199999999999999"/>
    <n v="0"/>
    <n v="0.16700000000000001"/>
    <n v="-0.14399999999999999"/>
    <n v="0.221"/>
    <n v="0.19600000000000001"/>
    <n v="2.9000000000000001E-2"/>
    <x v="17"/>
    <x v="18"/>
    <x v="19"/>
    <x v="2"/>
    <n v="69.900000000000006"/>
    <n v="72.03"/>
    <n v="20.49"/>
    <n v="44.381999999999998"/>
  </r>
  <r>
    <x v="14"/>
    <x v="5"/>
    <s v="IRL"/>
    <n v="4121220"/>
    <n v="196000000000"/>
    <n v="2.3570000000000002"/>
    <n v="0.57199999999999995"/>
    <x v="312"/>
    <n v="1.99"/>
    <n v="4.3099999999999996"/>
    <x v="311"/>
    <n v="1.6970000000000001"/>
    <n v="4.4139999999999997"/>
    <n v="9.7379999999999995"/>
    <n v="0.19600000000000001"/>
    <n v="0.21299999999999999"/>
    <n v="11.685"/>
    <n v="0.23599999999999999"/>
    <n v="0.25600000000000001"/>
    <n v="11.16"/>
    <n v="2.7080000000000002"/>
    <n v="72.614000000000004"/>
    <n v="17.619"/>
    <n v="0.35499999999999998"/>
    <n v="46.874000000000002"/>
    <n v="1619.1279999999999"/>
    <n v="1484.623"/>
    <n v="754.93499999999995"/>
    <n v="9.5000000000000001E-2"/>
    <n v="143.55799999999999"/>
    <n v="-284.54599999999999"/>
    <n v="664.71299999999997"/>
    <n v="8.9540000000000006"/>
    <n v="45659.781000000003"/>
    <n v="0.92"/>
    <n v="0"/>
    <n v="0"/>
    <n v="8.4"/>
    <n v="2.0379999999999998"/>
    <n v="17.783999999999999"/>
    <n v="17.266999999999999"/>
    <n v="-8.0239999999999991"/>
    <n v="-1.9470000000000001"/>
    <n v="16.12"/>
    <n v="3.911"/>
    <n v="9.51"/>
    <n v="2.3079999999999998"/>
    <n v="25.777000000000001"/>
    <n v="6.2549999999999999"/>
    <n v="0.112"/>
    <n v="0.46200000000000002"/>
    <n v="188.17400000000001"/>
    <n v="0.24399999999999999"/>
    <n v="0.16300000000000001"/>
    <n v="0.11700000000000001"/>
    <n v="9.7000000000000003E-2"/>
    <n v="0.20699999999999999"/>
    <n v="0.13700000000000001"/>
    <n v="0.08"/>
    <n v="0.13100000000000001"/>
    <n v="1E-3"/>
    <n v="9.7000000000000003E-2"/>
    <n v="-4.2999999999999997E-2"/>
    <n v="0.159"/>
    <n v="0.17299999999999999"/>
    <n v="0"/>
    <n v="0.156"/>
    <n v="-0.17"/>
    <n v="0.23100000000000001"/>
    <n v="0.191"/>
    <n v="3.1E-2"/>
    <x v="17"/>
    <x v="18"/>
    <x v="19"/>
    <x v="2"/>
    <n v="71.16"/>
    <n v="73.290000000000006"/>
    <n v="24.457000000000001"/>
    <n v="50.786000000000001"/>
  </r>
  <r>
    <x v="14"/>
    <x v="6"/>
    <s v="IRL"/>
    <n v="4234809"/>
    <n v="208000000000"/>
    <n v="2.3479999999999999"/>
    <n v="0.55400000000000005"/>
    <x v="313"/>
    <n v="-0.55200000000000005"/>
    <n v="-1.1459999999999999"/>
    <x v="312"/>
    <n v="0.36399999999999999"/>
    <n v="0.90700000000000003"/>
    <n v="9.5630000000000006"/>
    <n v="0.185"/>
    <n v="0.20799999999999999"/>
    <n v="11.241"/>
    <n v="0.217"/>
    <n v="0.245"/>
    <n v="10.021000000000001"/>
    <n v="2.3660000000000001"/>
    <n v="72.134"/>
    <n v="17.033999999999999"/>
    <n v="0.33"/>
    <n v="49.222000000000001"/>
    <n v="1666.7329999999999"/>
    <n v="1525.1189999999999"/>
    <n v="764.95600000000002"/>
    <n v="9.5000000000000001E-2"/>
    <n v="152.98699999999999"/>
    <n v="-291.654"/>
    <n v="690.07399999999996"/>
    <n v="9.3989999999999991"/>
    <n v="45880.328000000001"/>
    <n v="0.88800000000000001"/>
    <n v="0"/>
    <n v="0"/>
    <n v="9.4290000000000003"/>
    <n v="2.2269999999999999"/>
    <n v="17.446000000000002"/>
    <n v="16.943000000000001"/>
    <n v="-7.1079999999999997"/>
    <n v="-1.679"/>
    <n v="16.09"/>
    <n v="3.7989999999999999"/>
    <n v="9.35"/>
    <n v="2.2080000000000002"/>
    <n v="25.361000000000001"/>
    <n v="5.9889999999999999"/>
    <n v="0.105"/>
    <n v="0.44600000000000001"/>
    <n v="194.29400000000001"/>
    <n v="0.223"/>
    <n v="0.156"/>
    <n v="0.114"/>
    <n v="8.2000000000000003E-2"/>
    <n v="0.20699999999999999"/>
    <n v="0.13700000000000001"/>
    <n v="8.1000000000000003E-2"/>
    <n v="0.13"/>
    <n v="1E-3"/>
    <n v="0.1"/>
    <n v="-4.2999999999999997E-2"/>
    <n v="0.16"/>
    <n v="0.17299999999999999"/>
    <n v="0"/>
    <n v="0.17100000000000001"/>
    <n v="-0.14000000000000001"/>
    <n v="0.22600000000000001"/>
    <n v="0.17599999999999999"/>
    <n v="3.2000000000000001E-2"/>
    <x v="17"/>
    <x v="18"/>
    <x v="19"/>
    <x v="2"/>
    <n v="71.75"/>
    <n v="73.88"/>
    <n v="24.529"/>
    <n v="51.527000000000001"/>
  </r>
  <r>
    <x v="14"/>
    <x v="7"/>
    <s v="IRL"/>
    <n v="4359841"/>
    <n v="221000000000"/>
    <n v="2.3740000000000001"/>
    <n v="0.54500000000000004"/>
    <x v="314"/>
    <n v="0.06"/>
    <n v="0.125"/>
    <x v="313"/>
    <n v="-1.2230000000000001"/>
    <n v="-3.0190000000000001"/>
    <n v="9.0079999999999991"/>
    <n v="0.17100000000000001"/>
    <n v="0.19900000000000001"/>
    <n v="10.933"/>
    <n v="0.20699999999999999"/>
    <n v="0.24199999999999999"/>
    <n v="9.6709999999999994"/>
    <n v="2.218"/>
    <n v="72.661000000000001"/>
    <n v="16.666"/>
    <n v="0.316"/>
    <n v="51.595999999999997"/>
    <n v="1714.3969999999999"/>
    <n v="1564.393"/>
    <n v="774.62699999999995"/>
    <n v="9.5000000000000001E-2"/>
    <n v="163.19499999999999"/>
    <n v="-300.04500000000002"/>
    <n v="714.90300000000002"/>
    <n v="9.9819999999999993"/>
    <n v="45259.535000000003"/>
    <n v="0.85899999999999999"/>
    <n v="0"/>
    <n v="0"/>
    <n v="10.208"/>
    <n v="2.3410000000000002"/>
    <n v="16.545999999999999"/>
    <n v="16.058"/>
    <n v="-8.391"/>
    <n v="-1.925"/>
    <n v="15.43"/>
    <n v="3.5390000000000001"/>
    <n v="9.18"/>
    <n v="2.1059999999999999"/>
    <n v="24.829000000000001"/>
    <n v="5.6950000000000003"/>
    <n v="0.13400000000000001"/>
    <n v="0.58299999999999996"/>
    <n v="197.32400000000001"/>
    <n v="0.21"/>
    <n v="0.151"/>
    <n v="0.109"/>
    <n v="7.5999999999999998E-2"/>
    <n v="0.20699999999999999"/>
    <n v="0.13800000000000001"/>
    <n v="8.2000000000000003E-2"/>
    <n v="0.129"/>
    <n v="1E-3"/>
    <n v="0.10299999999999999"/>
    <n v="-4.3999999999999997E-2"/>
    <n v="0.16200000000000001"/>
    <n v="0.17599999999999999"/>
    <n v="0"/>
    <n v="0.17899999999999999"/>
    <n v="-0.189"/>
    <n v="0.22"/>
    <n v="0.22500000000000001"/>
    <n v="3.4000000000000002E-2"/>
    <x v="17"/>
    <x v="18"/>
    <x v="19"/>
    <x v="2"/>
    <n v="70.010000000000005"/>
    <n v="72.14"/>
    <n v="24.997"/>
    <n v="52.442999999999998"/>
  </r>
  <r>
    <x v="14"/>
    <x v="8"/>
    <s v="IRL"/>
    <n v="4452393"/>
    <n v="235000000000"/>
    <n v="2.1070000000000002"/>
    <n v="0.47299999999999998"/>
    <x v="315"/>
    <n v="-0.30099999999999999"/>
    <n v="-0.63200000000000001"/>
    <x v="314"/>
    <n v="-8.0000000000000002E-3"/>
    <n v="-0.02"/>
    <n v="8.8190000000000008"/>
    <n v="0.17699999999999999"/>
    <n v="0.2"/>
    <n v="10.638"/>
    <n v="0.21299999999999999"/>
    <n v="0.24099999999999999"/>
    <n v="9.6440000000000001"/>
    <n v="2.1659999999999999"/>
    <n v="65.236999999999995"/>
    <n v="14.651999999999999"/>
    <n v="0.29399999999999998"/>
    <n v="53.703000000000003"/>
    <n v="1761.76"/>
    <n v="1603.6590000000001"/>
    <n v="784.27099999999996"/>
    <n v="9.5000000000000001E-2"/>
    <n v="173.96600000000001"/>
    <n v="-308.142"/>
    <n v="739.28700000000003"/>
    <n v="10.439"/>
    <n v="44106.398000000001"/>
    <n v="0.88400000000000001"/>
    <n v="0"/>
    <n v="0"/>
    <n v="10.771000000000001"/>
    <n v="2.419"/>
    <n v="15.987"/>
    <n v="15.509"/>
    <n v="-8.0969999999999995"/>
    <n v="-1.819"/>
    <n v="15.2"/>
    <n v="3.4140000000000001"/>
    <n v="9.14"/>
    <n v="2.0529999999999999"/>
    <n v="24.384"/>
    <n v="5.4770000000000003"/>
    <n v="0.10299999999999999"/>
    <n v="0.45700000000000002"/>
    <n v="196.37899999999999"/>
    <n v="0.184"/>
    <n v="0.14799999999999999"/>
    <n v="0.107"/>
    <n v="7.2999999999999995E-2"/>
    <n v="0.20599999999999999"/>
    <n v="0.13800000000000001"/>
    <n v="8.2000000000000003E-2"/>
    <n v="0.127"/>
    <n v="1E-3"/>
    <n v="0.106"/>
    <n v="-4.4999999999999998E-2"/>
    <n v="0.16300000000000001"/>
    <n v="0.17599999999999999"/>
    <n v="0"/>
    <n v="0.184"/>
    <n v="-0.17399999999999999"/>
    <n v="0.217"/>
    <n v="0.17599999999999999"/>
    <n v="3.5000000000000003E-2"/>
    <x v="17"/>
    <x v="18"/>
    <x v="19"/>
    <x v="2"/>
    <n v="69.05"/>
    <n v="71.180000000000007"/>
    <n v="17.873999999999999"/>
    <n v="37.737000000000002"/>
  </r>
  <r>
    <x v="14"/>
    <x v="9"/>
    <s v="IRL"/>
    <n v="4499797"/>
    <n v="215000000000"/>
    <n v="1.327"/>
    <n v="0.29499999999999998"/>
    <x v="316"/>
    <n v="-5.1840000000000002"/>
    <n v="-10.945"/>
    <x v="315"/>
    <n v="18.155999999999999"/>
    <n v="46.238"/>
    <n v="12.760999999999999"/>
    <n v="0.26800000000000002"/>
    <n v="0.32500000000000001"/>
    <n v="9.3740000000000006"/>
    <n v="0.19700000000000001"/>
    <n v="0.23899999999999999"/>
    <n v="8.6050000000000004"/>
    <n v="1.9119999999999999"/>
    <n v="52.814999999999998"/>
    <n v="11.737"/>
    <n v="0.246"/>
    <n v="55.029000000000003"/>
    <n v="1803.94"/>
    <n v="1661.08"/>
    <n v="792.875"/>
    <n v="9.5000000000000001E-2"/>
    <n v="184.34800000000001"/>
    <n v="-292.89999999999998"/>
    <n v="760.68700000000001"/>
    <n v="10.904999999999999"/>
    <n v="39248.785000000003"/>
    <n v="0.82299999999999995"/>
    <n v="0"/>
    <n v="0"/>
    <n v="10.382"/>
    <n v="2.3069999999999999"/>
    <n v="14.651999999999999"/>
    <n v="14.178000000000001"/>
    <n v="15.242000000000001"/>
    <n v="3.387"/>
    <n v="14.91"/>
    <n v="3.3130000000000002"/>
    <n v="9.39"/>
    <n v="2.0870000000000002"/>
    <n v="21.4"/>
    <n v="4.7560000000000002"/>
    <n v="0.104"/>
    <n v="0.46600000000000003"/>
    <n v="176.61199999999999"/>
    <n v="0.113"/>
    <n v="0.13400000000000001"/>
    <n v="0.157"/>
    <n v="6.6000000000000003E-2"/>
    <n v="0.20200000000000001"/>
    <n v="0.13800000000000001"/>
    <n v="8.3000000000000004E-2"/>
    <n v="0.126"/>
    <n v="1E-3"/>
    <n v="0.108"/>
    <n v="-4.2999999999999997E-2"/>
    <n v="0.16400000000000001"/>
    <n v="0.17599999999999999"/>
    <n v="0"/>
    <n v="0.18"/>
    <n v="0.30299999999999999"/>
    <n v="0.19500000000000001"/>
    <n v="0.191"/>
    <n v="3.6999999999999998E-2"/>
    <x v="5"/>
    <x v="18"/>
    <x v="19"/>
    <x v="2"/>
    <n v="63.8"/>
    <n v="65.930000000000007"/>
    <n v="10.635999999999999"/>
    <n v="25.216000000000001"/>
  </r>
  <r>
    <x v="14"/>
    <x v="10"/>
    <s v="IRL"/>
    <n v="4524581"/>
    <n v="225000000000"/>
    <n v="1.105"/>
    <n v="0.24399999999999999"/>
    <x v="317"/>
    <n v="-0.38600000000000001"/>
    <n v="-0.91400000000000003"/>
    <x v="316"/>
    <n v="-12.88"/>
    <n v="-22.43"/>
    <n v="9.8439999999999994"/>
    <n v="0.20100000000000001"/>
    <n v="0.25"/>
    <n v="9.2370000000000001"/>
    <n v="0.189"/>
    <n v="0.23400000000000001"/>
    <n v="8.4269999999999996"/>
    <n v="1.8620000000000001"/>
    <n v="50.048000000000002"/>
    <n v="11.061"/>
    <n v="0.22600000000000001"/>
    <n v="56.134"/>
    <n v="1845.7329999999999"/>
    <n v="1705.6220000000001"/>
    <n v="801.30200000000002"/>
    <n v="9.5000000000000001E-2"/>
    <n v="195.71299999999999"/>
    <n v="-290.15199999999999"/>
    <n v="780.96100000000001"/>
    <n v="11.526999999999999"/>
    <n v="39407.059000000001"/>
    <n v="0.80500000000000005"/>
    <n v="0"/>
    <n v="0"/>
    <n v="11.365"/>
    <n v="2.512"/>
    <n v="14.271000000000001"/>
    <n v="13.8"/>
    <n v="2.7480000000000002"/>
    <n v="0.60699999999999998"/>
    <n v="14.42"/>
    <n v="3.1869999999999998"/>
    <n v="8.94"/>
    <n v="1.976"/>
    <n v="20.274000000000001"/>
    <n v="4.4809999999999999"/>
    <n v="0.13700000000000001"/>
    <n v="0.622"/>
    <n v="178.3"/>
    <n v="8.7999999999999995E-2"/>
    <n v="0.125"/>
    <n v="0.11700000000000001"/>
    <n v="6.0999999999999999E-2"/>
    <n v="0.19700000000000001"/>
    <n v="0.13700000000000001"/>
    <n v="8.4000000000000005E-2"/>
    <n v="0.125"/>
    <n v="1E-3"/>
    <n v="0.111"/>
    <n v="-4.2000000000000003E-2"/>
    <n v="0.16400000000000001"/>
    <n v="0.17899999999999999"/>
    <n v="0"/>
    <n v="0.183"/>
    <n v="5.7000000000000002E-2"/>
    <n v="0.17799999999999999"/>
    <n v="0.253"/>
    <n v="3.7999999999999999E-2"/>
    <x v="5"/>
    <x v="18"/>
    <x v="21"/>
    <x v="2"/>
    <n v="62.44"/>
    <n v="64.569999999999993"/>
    <n v="8.2539999999999996"/>
    <n v="19.75"/>
  </r>
  <r>
    <x v="14"/>
    <x v="11"/>
    <s v="IRL"/>
    <n v="4544504"/>
    <n v="235000000000"/>
    <n v="0.96599999999999997"/>
    <n v="0.21299999999999999"/>
    <x v="318"/>
    <n v="-3.7370000000000001"/>
    <n v="-8.9420000000000002"/>
    <x v="317"/>
    <n v="-2.8580000000000001"/>
    <n v="-6.4160000000000004"/>
    <n v="9.1720000000000006"/>
    <n v="0.186"/>
    <n v="0.245"/>
    <n v="8.3740000000000006"/>
    <n v="0.17"/>
    <n v="0.224"/>
    <n v="8.3109999999999999"/>
    <n v="1.829"/>
    <n v="47.844999999999999"/>
    <n v="10.528"/>
    <n v="0.214"/>
    <n v="57.100999999999999"/>
    <n v="1883.79"/>
    <n v="1747.306"/>
    <n v="809.61300000000006"/>
    <n v="9.5000000000000001E-2"/>
    <n v="205.56299999999999"/>
    <n v="-286.52499999999998"/>
    <n v="799.32899999999995"/>
    <n v="12.089"/>
    <n v="37465.398000000001"/>
    <n v="0.76"/>
    <n v="0"/>
    <n v="0"/>
    <n v="9.85"/>
    <n v="2.1669999999999998"/>
    <n v="13.41"/>
    <n v="12.917"/>
    <n v="3.6269999999999998"/>
    <n v="0.79800000000000004"/>
    <n v="14.43"/>
    <n v="3.1749999999999998"/>
    <n v="8.82"/>
    <n v="1.9410000000000001"/>
    <n v="18.367000000000001"/>
    <n v="4.0419999999999998"/>
    <n v="0.124"/>
    <n v="0.56200000000000006"/>
    <n v="170.262"/>
    <n v="7.1999999999999995E-2"/>
    <n v="0.11"/>
    <n v="0.106"/>
    <n v="5.6000000000000001E-2"/>
    <n v="0.192"/>
    <n v="0.13700000000000001"/>
    <n v="8.4000000000000005E-2"/>
    <n v="0.123"/>
    <n v="1E-3"/>
    <n v="0.112"/>
    <n v="-4.1000000000000002E-2"/>
    <n v="0.16400000000000001"/>
    <n v="0.18"/>
    <n v="0"/>
    <n v="0.155"/>
    <n v="7.2999999999999995E-2"/>
    <n v="0.161"/>
    <n v="0.20399999999999999"/>
    <n v="3.9E-2"/>
    <x v="5"/>
    <x v="18"/>
    <x v="21"/>
    <x v="2"/>
    <n v="58.7"/>
    <n v="60.94"/>
    <n v="9.7889999999999997"/>
    <n v="25.722000000000001"/>
  </r>
  <r>
    <x v="14"/>
    <x v="12"/>
    <s v="IRL"/>
    <n v="4564550"/>
    <n v="245000000000"/>
    <n v="1.177"/>
    <n v="0.25800000000000001"/>
    <x v="319"/>
    <n v="0.17100000000000001"/>
    <n v="0.44900000000000001"/>
    <x v="318"/>
    <n v="-3.31"/>
    <n v="-7.9409999999999998"/>
    <n v="8.407"/>
    <n v="0.17299999999999999"/>
    <n v="0.22900000000000001"/>
    <n v="8.375"/>
    <n v="0.17199999999999999"/>
    <n v="0.22800000000000001"/>
    <n v="9.6219999999999999"/>
    <n v="2.1080000000000001"/>
    <n v="46.743000000000002"/>
    <n v="10.24"/>
    <n v="0.21099999999999999"/>
    <n v="58.277999999999999"/>
    <n v="1922.0170000000001"/>
    <n v="1785.6790000000001"/>
    <n v="819.23500000000001"/>
    <n v="9.5000000000000001E-2"/>
    <n v="215.08600000000001"/>
    <n v="-286.37799999999999"/>
    <n v="816.79"/>
    <n v="12.532999999999999"/>
    <n v="36688.957000000002"/>
    <n v="0.755"/>
    <n v="0"/>
    <n v="0"/>
    <n v="9.5229999999999997"/>
    <n v="2.0859999999999999"/>
    <n v="13.651"/>
    <n v="13.16"/>
    <n v="0.14699999999999999"/>
    <n v="3.2000000000000001E-2"/>
    <n v="14.87"/>
    <n v="3.258"/>
    <n v="9.32"/>
    <n v="2.0419999999999998"/>
    <n v="17.460999999999999"/>
    <n v="3.8250000000000002"/>
    <n v="9.7000000000000003E-2"/>
    <n v="0.44400000000000001"/>
    <n v="167.46899999999999"/>
    <n v="8.5000000000000006E-2"/>
    <n v="0.109"/>
    <n v="9.6000000000000002E-2"/>
    <n v="6.4000000000000001E-2"/>
    <n v="0.187"/>
    <n v="0.13600000000000001"/>
    <n v="8.5000000000000006E-2"/>
    <n v="0.122"/>
    <n v="1E-3"/>
    <n v="0.114"/>
    <n v="-4.1000000000000002E-2"/>
    <n v="0.16400000000000001"/>
    <n v="0.18"/>
    <n v="0"/>
    <n v="0.14599999999999999"/>
    <n v="3.0000000000000001E-3"/>
    <n v="0.151"/>
    <n v="0.161"/>
    <n v="3.9E-2"/>
    <x v="5"/>
    <x v="18"/>
    <x v="21"/>
    <x v="2"/>
    <n v="60.07"/>
    <n v="62.31"/>
    <n v="8.516"/>
    <n v="22.277000000000001"/>
  </r>
  <r>
    <x v="14"/>
    <x v="13"/>
    <s v="IRL"/>
    <n v="4588830"/>
    <n v="255000000000"/>
    <n v="1.1120000000000001"/>
    <n v="0.24199999999999999"/>
    <x v="320"/>
    <n v="-0.94499999999999995"/>
    <n v="-2.4729999999999999"/>
    <x v="319"/>
    <n v="-3.29"/>
    <n v="-8.5749999999999993"/>
    <n v="7.6449999999999996"/>
    <n v="0.156"/>
    <n v="0.21299999999999999"/>
    <n v="8.1240000000000006"/>
    <n v="0.16600000000000001"/>
    <n v="0.22600000000000001"/>
    <n v="8.7390000000000008"/>
    <n v="1.9039999999999999"/>
    <n v="46.542000000000002"/>
    <n v="10.141999999999999"/>
    <n v="0.20699999999999999"/>
    <n v="59.389000000000003"/>
    <n v="1959.299"/>
    <n v="1820.7629999999999"/>
    <n v="827.97299999999996"/>
    <n v="9.5000000000000001E-2"/>
    <n v="224.15299999999999"/>
    <n v="-288.577"/>
    <n v="834.44899999999996"/>
    <n v="13.239000000000001"/>
    <n v="35956.300999999999"/>
    <n v="0.73299999999999998"/>
    <n v="0"/>
    <n v="0"/>
    <n v="9.0670000000000002"/>
    <n v="1.976"/>
    <n v="13.372"/>
    <n v="12.882999999999999"/>
    <n v="-2.198"/>
    <n v="-0.47899999999999998"/>
    <n v="15.27"/>
    <n v="3.3279999999999998"/>
    <n v="9.26"/>
    <n v="2.0179999999999998"/>
    <n v="17.658999999999999"/>
    <n v="3.8479999999999999"/>
    <n v="0.154"/>
    <n v="0.70599999999999996"/>
    <n v="164.99700000000001"/>
    <n v="7.6999999999999999E-2"/>
    <n v="0.106"/>
    <n v="8.7999999999999995E-2"/>
    <n v="5.8000000000000003E-2"/>
    <n v="0.182"/>
    <n v="0.13500000000000001"/>
    <n v="8.5000000000000006E-2"/>
    <n v="0.121"/>
    <n v="1E-3"/>
    <n v="0.114"/>
    <n v="-4.1000000000000002E-2"/>
    <n v="0.16400000000000001"/>
    <n v="0.182"/>
    <n v="0"/>
    <n v="0.13900000000000001"/>
    <n v="-4.8000000000000001E-2"/>
    <n v="0.152"/>
    <n v="0.24"/>
    <n v="0.04"/>
    <x v="5"/>
    <x v="18"/>
    <x v="21"/>
    <x v="2"/>
    <n v="59.12"/>
    <n v="61.36"/>
    <n v="9.26"/>
    <n v="24.838000000000001"/>
  </r>
  <r>
    <x v="14"/>
    <x v="14"/>
    <s v="IRL"/>
    <n v="4622165"/>
    <n v="265000000000"/>
    <n v="1.4610000000000001"/>
    <n v="0.316"/>
    <x v="321"/>
    <n v="-0.42899999999999999"/>
    <n v="-1.1499999999999999"/>
    <x v="320"/>
    <n v="-2.2970000000000002"/>
    <n v="-6.548"/>
    <n v="7.093"/>
    <n v="0.13400000000000001"/>
    <n v="0.19900000000000001"/>
    <n v="7.9729999999999999"/>
    <n v="0.151"/>
    <n v="0.224"/>
    <n v="8.6470000000000002"/>
    <n v="1.871"/>
    <n v="47.191000000000003"/>
    <n v="10.210000000000001"/>
    <n v="0.193"/>
    <n v="60.850999999999999"/>
    <n v="1996.152"/>
    <n v="1853.549"/>
    <n v="836.62099999999998"/>
    <n v="9.5000000000000001E-2"/>
    <n v="232.94900000000001"/>
    <n v="-292.64400000000001"/>
    <n v="851.81700000000001"/>
    <n v="13.819000000000001"/>
    <n v="35600.855000000003"/>
    <n v="0.67200000000000004"/>
    <n v="0"/>
    <n v="0"/>
    <n v="8.7959999999999994"/>
    <n v="1.903"/>
    <n v="13.311999999999999"/>
    <n v="12.827"/>
    <n v="-4.0670000000000002"/>
    <n v="-0.88"/>
    <n v="15.62"/>
    <n v="3.379"/>
    <n v="9.2100000000000009"/>
    <n v="1.9930000000000001"/>
    <n v="17.367999999999999"/>
    <n v="3.758"/>
    <n v="0.126"/>
    <n v="0.57999999999999996"/>
    <n v="164.553"/>
    <n v="9.7000000000000003E-2"/>
    <n v="0.104"/>
    <n v="8.1000000000000003E-2"/>
    <n v="5.7000000000000002E-2"/>
    <n v="0.17799999999999999"/>
    <n v="0.13500000000000001"/>
    <n v="8.5000000000000006E-2"/>
    <n v="0.11899999999999999"/>
    <n v="1E-3"/>
    <n v="0.115"/>
    <n v="-4.1000000000000002E-2"/>
    <n v="0.16300000000000001"/>
    <n v="0.182"/>
    <n v="0"/>
    <n v="0.13200000000000001"/>
    <n v="-8.3000000000000004E-2"/>
    <n v="0.14899999999999999"/>
    <n v="0.19"/>
    <n v="4.1000000000000002E-2"/>
    <x v="5"/>
    <x v="18"/>
    <x v="21"/>
    <x v="2"/>
    <n v="59.29"/>
    <n v="61.53"/>
    <n v="10.337999999999999"/>
    <n v="28.050999999999998"/>
  </r>
  <r>
    <x v="14"/>
    <x v="15"/>
    <s v="IRL"/>
    <n v="4665764"/>
    <n v="275000000000"/>
    <n v="1.6519999999999999"/>
    <n v="0.35399999999999998"/>
    <x v="322"/>
    <n v="1.865"/>
    <n v="5.0609999999999999"/>
    <x v="321"/>
    <n v="-7.6999999999999999E-2"/>
    <n v="-0.23499999999999999"/>
    <n v="7.01"/>
    <n v="0.128"/>
    <n v="0.188"/>
    <n v="8.298"/>
    <n v="0.152"/>
    <n v="0.223"/>
    <n v="9.3510000000000009"/>
    <n v="2.004"/>
    <n v="46.423999999999999"/>
    <n v="9.9499999999999993"/>
    <n v="0.182"/>
    <n v="62.503"/>
    <n v="2034.87"/>
    <n v="1886.258"/>
    <n v="845.97199999999998"/>
    <n v="9.6000000000000002E-2"/>
    <n v="241.83699999999999"/>
    <n v="-298.65300000000002"/>
    <n v="870.06399999999996"/>
    <n v="14.398999999999999"/>
    <n v="37274.281000000003"/>
    <n v="0.68300000000000005"/>
    <n v="0"/>
    <n v="0"/>
    <n v="8.8879999999999999"/>
    <n v="1.905"/>
    <n v="13.595000000000001"/>
    <n v="13.113"/>
    <n v="-6.0090000000000003"/>
    <n v="-1.288"/>
    <n v="15.9"/>
    <n v="3.4079999999999999"/>
    <n v="9.33"/>
    <n v="2"/>
    <n v="18.247"/>
    <n v="3.911"/>
    <n v="0.124"/>
    <n v="0.57899999999999996"/>
    <n v="173.91300000000001"/>
    <n v="0.114"/>
    <n v="0.109"/>
    <n v="0.08"/>
    <n v="6.4000000000000001E-2"/>
    <n v="0.17599999999999999"/>
    <n v="0.13400000000000001"/>
    <n v="8.5000000000000006E-2"/>
    <n v="0.11799999999999999"/>
    <n v="1E-3"/>
    <n v="0.11600000000000001"/>
    <n v="-4.2000000000000003E-2"/>
    <n v="0.16300000000000001"/>
    <n v="0.183"/>
    <n v="0"/>
    <n v="0.13100000000000001"/>
    <n v="-0.112"/>
    <n v="0.153"/>
    <n v="0.191"/>
    <n v="4.1000000000000002E-2"/>
    <x v="5"/>
    <x v="18"/>
    <x v="21"/>
    <x v="2"/>
    <n v="61.18"/>
    <n v="63.43"/>
    <n v="7.7060000000000004"/>
    <n v="19.902000000000001"/>
  </r>
  <r>
    <x v="14"/>
    <x v="16"/>
    <s v="IRL"/>
    <n v="4715791"/>
    <n v="285000000000"/>
    <n v="1.794"/>
    <n v="0.38"/>
    <x v="323"/>
    <n v="1.651"/>
    <n v="4.2649999999999997"/>
    <x v="322"/>
    <n v="2.0910000000000002"/>
    <n v="6.3929999999999998"/>
    <n v="7.38"/>
    <n v="0.13"/>
    <n v="0.192"/>
    <n v="8.5609999999999999"/>
    <n v="0.15"/>
    <n v="0.222"/>
    <n v="9.2050000000000001"/>
    <n v="1.952"/>
    <n v="49.012"/>
    <n v="10.393000000000001"/>
    <n v="0.182"/>
    <n v="64.296000000000006"/>
    <n v="2075.239"/>
    <n v="1921.058"/>
    <n v="855.17700000000002"/>
    <n v="9.7000000000000003E-2"/>
    <n v="251.74700000000001"/>
    <n v="-304.22199999999998"/>
    <n v="888.91399999999999"/>
    <n v="15.007"/>
    <n v="38517.675999999999"/>
    <n v="0.67600000000000005"/>
    <n v="1E-3"/>
    <n v="0"/>
    <n v="9.91"/>
    <n v="2.1019999999999999"/>
    <n v="13.996"/>
    <n v="13.401999999999999"/>
    <n v="-5.569"/>
    <n v="-1.181"/>
    <n v="16.53"/>
    <n v="3.5049999999999999"/>
    <n v="9.3800000000000008"/>
    <n v="1.9890000000000001"/>
    <n v="18.850000000000001"/>
    <n v="3.9969999999999999"/>
    <n v="0.129"/>
    <n v="0.60799999999999998"/>
    <n v="181.64099999999999"/>
    <n v="0.121"/>
    <n v="0.114"/>
    <n v="8.6999999999999994E-2"/>
    <n v="6.4000000000000001E-2"/>
    <n v="0.17299999999999999"/>
    <n v="0.13300000000000001"/>
    <n v="8.5000000000000006E-2"/>
    <n v="0.11700000000000001"/>
    <n v="1E-3"/>
    <n v="0.11600000000000001"/>
    <n v="-4.2000000000000003E-2"/>
    <n v="0.16300000000000001"/>
    <n v="0.183"/>
    <n v="0"/>
    <n v="0.14199999999999999"/>
    <n v="-0.123"/>
    <n v="0.157"/>
    <n v="0.20300000000000001"/>
    <n v="4.2000000000000003E-2"/>
    <x v="5"/>
    <x v="18"/>
    <x v="21"/>
    <x v="2"/>
    <n v="63.2"/>
    <n v="66"/>
    <n v="8.6419999999999995"/>
    <n v="21.408000000000001"/>
  </r>
  <r>
    <x v="14"/>
    <x v="17"/>
    <s v="IRL"/>
    <n v="4771860"/>
    <n v="295000000000"/>
    <n v="1.84"/>
    <n v="0.38600000000000001"/>
    <x v="324"/>
    <n v="-1.292"/>
    <n v="-3.1989999999999998"/>
    <x v="323"/>
    <n v="-3.05"/>
    <n v="-8.7650000000000006"/>
    <n v="6.6539999999999999"/>
    <n v="0.109"/>
    <n v="0.17399999999999999"/>
    <n v="8.1890000000000001"/>
    <n v="0.13400000000000001"/>
    <n v="0.214"/>
    <n v="7.87"/>
    <n v="1.649"/>
    <n v="49.725000000000001"/>
    <n v="10.42"/>
    <n v="0.17100000000000001"/>
    <n v="66.135999999999996"/>
    <n v="2114.317"/>
    <n v="1952.808"/>
    <n v="863.04700000000003"/>
    <n v="0.10199999999999999"/>
    <n v="261.899"/>
    <n v="-311.55"/>
    <n v="907.59299999999996"/>
    <n v="15.54"/>
    <n v="38225.68"/>
    <n v="0.628"/>
    <n v="5.0000000000000001E-3"/>
    <n v="1E-3"/>
    <n v="10.151999999999999"/>
    <n v="2.1269999999999998"/>
    <n v="13.724"/>
    <n v="13.14"/>
    <n v="-7.3280000000000003"/>
    <n v="-1.536"/>
    <n v="16.8"/>
    <n v="3.5209999999999999"/>
    <n v="9.73"/>
    <n v="2.0390000000000001"/>
    <n v="18.678999999999998"/>
    <n v="3.9140000000000001"/>
    <n v="0.112"/>
    <n v="0.53300000000000003"/>
    <n v="182.40799999999999"/>
    <n v="0.122"/>
    <n v="0.108"/>
    <n v="7.9000000000000001E-2"/>
    <n v="5.3999999999999999E-2"/>
    <n v="0.17100000000000001"/>
    <n v="0.13300000000000001"/>
    <n v="8.4000000000000005E-2"/>
    <n v="0.11600000000000001"/>
    <n v="1E-3"/>
    <n v="0.11700000000000001"/>
    <n v="-4.2999999999999997E-2"/>
    <n v="0.16300000000000001"/>
    <n v="0.183"/>
    <n v="1E-3"/>
    <n v="0.14199999999999999"/>
    <n v="-0.16900000000000001"/>
    <n v="0.153"/>
    <n v="0.17599999999999999"/>
    <n v="4.2999999999999997E-2"/>
    <x v="5"/>
    <x v="18"/>
    <x v="21"/>
    <x v="2"/>
    <n v="62.7"/>
    <n v="65.489999999999995"/>
    <n v="10.647"/>
    <n v="27.245000000000001"/>
  </r>
  <r>
    <x v="14"/>
    <x v="18"/>
    <s v="IRL"/>
    <n v="4834506"/>
    <n v="305000000000"/>
    <n v="1.9159999999999999"/>
    <n v="0.39600000000000002"/>
    <x v="325"/>
    <n v="-6.6000000000000003E-2"/>
    <n v="-0.16800000000000001"/>
    <x v="324"/>
    <n v="-1.3109999999999999"/>
    <n v="-4.13"/>
    <n v="6.2960000000000003"/>
    <n v="9.7000000000000003E-2"/>
    <n v="0.16300000000000001"/>
    <n v="8.07"/>
    <n v="0.124"/>
    <n v="0.20899999999999999"/>
    <n v="6.3540000000000001"/>
    <n v="1.3140000000000001"/>
    <n v="50.466999999999999"/>
    <n v="10.439"/>
    <n v="0.161"/>
    <n v="68.052000000000007"/>
    <n v="2153.33"/>
    <n v="1983.2470000000001"/>
    <n v="869.40099999999995"/>
    <n v="0.10199999999999999"/>
    <n v="272.49799999999999"/>
    <n v="-320.12400000000002"/>
    <n v="927.09699999999998"/>
    <n v="16.18"/>
    <n v="38573.796999999999"/>
    <n v="0.59299999999999997"/>
    <n v="0"/>
    <n v="0"/>
    <n v="10.599"/>
    <n v="2.1920000000000002"/>
    <n v="13.176"/>
    <n v="12.597"/>
    <n v="-8.5739999999999998"/>
    <n v="-1.7729999999999999"/>
    <n v="15.43"/>
    <n v="3.1920000000000002"/>
    <n v="9.51"/>
    <n v="1.9670000000000001"/>
    <n v="19.504000000000001"/>
    <n v="4.0339999999999998"/>
    <n v="0.13200000000000001"/>
    <n v="0.64"/>
    <n v="186.48500000000001"/>
    <n v="0.122"/>
    <n v="0.106"/>
    <n v="7.3999999999999996E-2"/>
    <n v="4.2999999999999997E-2"/>
    <n v="0.17"/>
    <n v="0.13200000000000001"/>
    <n v="8.4000000000000005E-2"/>
    <n v="0.114"/>
    <n v="1E-3"/>
    <n v="0.11799999999999999"/>
    <n v="-4.3999999999999997E-2"/>
    <n v="0.16300000000000001"/>
    <n v="0.184"/>
    <n v="0"/>
    <n v="0.14099999999999999"/>
    <n v="-0.20499999999999999"/>
    <n v="0.159"/>
    <n v="0.21099999999999999"/>
    <n v="4.2999999999999997E-2"/>
    <x v="5"/>
    <x v="18"/>
    <x v="21"/>
    <x v="2"/>
    <n v="60.9"/>
    <n v="63.7"/>
    <n v="11.454000000000001"/>
    <n v="29.361000000000001"/>
  </r>
  <r>
    <x v="14"/>
    <x v="19"/>
    <s v="IRL"/>
    <n v="4896021"/>
    <n v="315000000000"/>
    <n v="1.893"/>
    <n v="0.38700000000000001"/>
    <x v="326"/>
    <n v="-1.6870000000000001"/>
    <n v="-4.3239999999999998"/>
    <x v="325"/>
    <n v="-2.5659999999999998"/>
    <n v="-8.43"/>
    <n v="5.6929999999999996"/>
    <n v="0.18289473684210528"/>
    <n v="0.14899999999999999"/>
    <n v="7.6239999999999997"/>
    <n v="0.20310526315789473"/>
    <n v="0.19900000000000001"/>
    <n v="4.5430000000000001"/>
    <n v="0.92800000000000005"/>
    <n v="49.97"/>
    <n v="10.206"/>
    <n v="0.26921052631578951"/>
    <n v="69.944000000000003"/>
    <n v="2190.6550000000002"/>
    <n v="2011.1189999999999"/>
    <n v="873.94500000000005"/>
    <n v="0.10199999999999999"/>
    <n v="283.334"/>
    <n v="-329.577"/>
    <n v="946.64200000000005"/>
    <n v="16.689"/>
    <n v="38270.875"/>
    <n v="0.84368421052631581"/>
    <n v="0"/>
    <n v="0"/>
    <n v="10.836"/>
    <n v="2.2130000000000001"/>
    <n v="12.557"/>
    <n v="11.984999999999999"/>
    <n v="-9.4529999999999994"/>
    <n v="-1.931"/>
    <n v="15.46"/>
    <n v="3.1579999999999999"/>
    <n v="9.25"/>
    <n v="1.889"/>
    <n v="19.545000000000002"/>
    <n v="3.992"/>
    <n v="0.104"/>
    <n v="0.50900000000000001"/>
    <n v="187.375"/>
    <n v="0.11700000000000001"/>
    <n v="0.10100000000000001"/>
    <n v="6.7000000000000004E-2"/>
    <n v="3.1E-2"/>
    <n v="0.16800000000000001"/>
    <n v="0.13200000000000001"/>
    <n v="8.4000000000000005E-2"/>
    <n v="0.113"/>
    <n v="1E-3"/>
    <n v="0.11899999999999999"/>
    <n v="-4.4999999999999998E-2"/>
    <n v="0.16300000000000001"/>
    <n v="0.184"/>
    <n v="0"/>
    <n v="0.14199999999999999"/>
    <n v="-0.20699999999999999"/>
    <n v="0.158"/>
    <n v="0.16600000000000001"/>
    <n v="4.3999999999999997E-2"/>
    <x v="5"/>
    <x v="18"/>
    <x v="21"/>
    <x v="2"/>
    <n v="58.68"/>
    <n v="61.48"/>
    <n v="12.644"/>
    <n v="33.875999999999998"/>
  </r>
  <r>
    <x v="14"/>
    <x v="20"/>
    <s v="IRL"/>
    <n v="4946123"/>
    <n v="295000000000"/>
    <n v="1.77"/>
    <n v="0.35799999999999998"/>
    <x v="327"/>
    <n v="-2.1720000000000002"/>
    <n v="-5.82"/>
    <x v="326"/>
    <n v="6.9880000000000004"/>
    <n v="25.07"/>
    <n v="7.048"/>
    <n v="0.18289473684210528"/>
    <n v="0.19800000000000001"/>
    <n v="7.1070000000000002"/>
    <n v="0.20310526315789473"/>
    <n v="0.19900000000000001"/>
    <n v="3.758"/>
    <n v="0.76"/>
    <n v="43.6"/>
    <n v="8.8149999999999995"/>
    <n v="0.26921052631578951"/>
    <n v="71.713999999999999"/>
    <n v="2225.8090000000002"/>
    <n v="2045.979"/>
    <n v="877.702"/>
    <n v="0.10299999999999999"/>
    <n v="294.28500000000003"/>
    <n v="-329.87"/>
    <n v="964.77800000000002"/>
    <n v="17.225999999999999"/>
    <n v="35630.061999999998"/>
    <n v="0.84368421052631581"/>
    <n v="0"/>
    <n v="0"/>
    <n v="10.952"/>
    <n v="2.214"/>
    <n v="15.517799999999999"/>
    <n v="14.991900000000001"/>
    <n v="-0.29299999999999998"/>
    <n v="-5.8999999999999997E-2"/>
    <n v="15.881"/>
    <n v="3.6475500000000003"/>
    <n v="9.5409999999999986"/>
    <n v="2.1924999999999999"/>
    <n v="18.137"/>
    <n v="3.6669999999999998"/>
    <n v="0.109"/>
    <n v="0.53700000000000003"/>
    <n v="176.23099999999999"/>
    <n v="0.108"/>
    <n v="0.1"/>
    <n v="8.8999999999999996E-2"/>
    <n v="2.7E-2"/>
    <n v="0.16500000000000001"/>
    <n v="0.13100000000000001"/>
    <n v="8.4000000000000005E-2"/>
    <n v="0.111"/>
    <n v="1E-3"/>
    <n v="0.12"/>
    <n v="-4.4999999999999998E-2"/>
    <n v="0.16300000000000001"/>
    <n v="0.183"/>
    <n v="0"/>
    <n v="0.14499999999999999"/>
    <n v="-7.0000000000000001E-3"/>
    <n v="0.16200000000000001"/>
    <n v="0.18099999999999999"/>
    <n v="4.3999999999999997E-2"/>
    <x v="5"/>
    <x v="18"/>
    <x v="21"/>
    <x v="2"/>
    <n v="65.140500000000003"/>
    <n v="67.447500000000019"/>
    <n v="8.4469999999999992"/>
    <n v="24.03"/>
  </r>
  <r>
    <x v="14"/>
    <x v="21"/>
    <s v="IRL"/>
    <n v="4986525"/>
    <n v="315000000000"/>
    <n v="1.77"/>
    <n v="0.35499999999999998"/>
    <x v="328"/>
    <n v="2.387"/>
    <n v="6.7910000000000004"/>
    <x v="327"/>
    <n v="7.2240000000000002"/>
    <n v="20.722000000000001"/>
    <n v="8.4390000000000001"/>
    <n v="0.18289473684210528"/>
    <n v="0.23400000000000001"/>
    <n v="7.5279999999999996"/>
    <n v="0.20310526315789473"/>
    <n v="0.20899999999999999"/>
    <n v="6.2930000000000001"/>
    <n v="1.262"/>
    <n v="55.751333333333335"/>
    <n v="12.807809523809521"/>
    <n v="0.26921052631578951"/>
    <n v="73.483999999999995"/>
    <n v="2263.3490000000002"/>
    <n v="2088.0630000000001"/>
    <n v="883.995"/>
    <n v="0.10299999999999999"/>
    <n v="304.78699999999998"/>
    <n v="-325.327"/>
    <n v="983.21699999999998"/>
    <n v="17.763000000000002"/>
    <n v="35991.976999999999"/>
    <n v="0.84368421052631581"/>
    <n v="0"/>
    <n v="0"/>
    <n v="10.502000000000001"/>
    <n v="2.1059999999999999"/>
    <n v="15.517799999999999"/>
    <n v="14.991900000000001"/>
    <n v="4.5430000000000001"/>
    <n v="0.91100000000000003"/>
    <n v="15.881"/>
    <n v="3.6475500000000003"/>
    <n v="9.5409999999999986"/>
    <n v="2.1924999999999999"/>
    <n v="18.439"/>
    <n v="3.698"/>
    <n v="0.108"/>
    <n v="0.53700000000000003"/>
    <n v="179.47499999999999"/>
    <n v="0.106"/>
    <n v="0.10100000000000001"/>
    <n v="0.10199999999999999"/>
    <n v="4.2000000000000003E-2"/>
    <n v="0.16300000000000001"/>
    <n v="0.13"/>
    <n v="8.4000000000000005E-2"/>
    <n v="0.11"/>
    <n v="1E-3"/>
    <n v="0.12"/>
    <n v="-4.3999999999999997E-2"/>
    <n v="0.16200000000000001"/>
    <n v="0.183"/>
    <n v="0"/>
    <n v="0.13300000000000001"/>
    <n v="0.115"/>
    <n v="0.156"/>
    <n v="0.18099999999999999"/>
    <n v="4.3999999999999997E-2"/>
    <x v="5"/>
    <x v="18"/>
    <x v="21"/>
    <x v="2"/>
    <n v="65.140500000000003"/>
    <n v="67.447500000000019"/>
    <n v="13.578619047619046"/>
    <n v="31.492142857142852"/>
  </r>
  <r>
    <x v="15"/>
    <x v="0"/>
    <s v="ISR"/>
    <n v="6116955"/>
    <n v="135000000000"/>
    <n v="2.1520000000000001"/>
    <n v="0.35199999999999998"/>
    <x v="329"/>
    <n v="4.7629999999999999"/>
    <n v="8.6989999999999998"/>
    <x v="328"/>
    <n v="4.7629999999999999"/>
    <n v="8.6929999999999996"/>
    <n v="9.7360000000000007"/>
    <n v="0.373"/>
    <n v="0.26200000000000001"/>
    <n v="9.73"/>
    <n v="0.373"/>
    <n v="0.26200000000000001"/>
    <n v="28.202000000000002"/>
    <n v="4.6100000000000003"/>
    <n v="68.631"/>
    <n v="11.22"/>
    <n v="0.43"/>
    <n v="44.03"/>
    <n v="1125.452"/>
    <n v="1165.7190000000001"/>
    <n v="262.27"/>
    <n v="0"/>
    <n v="4.2539999999999996"/>
    <n v="43.381999999999998"/>
    <n v="814.89800000000002"/>
    <m/>
    <n v="37170.773000000001"/>
    <n v="1.425"/>
    <n v="0"/>
    <n v="0"/>
    <n v="1.7999999999999999E-2"/>
    <n v="3.0000000000000001E-3"/>
    <n v="12.073"/>
    <n v="12.068"/>
    <n v="3.6999999999999998E-2"/>
    <n v="6.0000000000000001E-3"/>
    <n v="10.38"/>
    <n v="1.6970000000000001"/>
    <n v="2.2000000000000002"/>
    <n v="0.36"/>
    <n v="29.146999999999998"/>
    <n v="4.7649999999999997"/>
    <m/>
    <m/>
    <n v="227.37200000000001"/>
    <n v="0.29799999999999999"/>
    <n v="0.23400000000000001"/>
    <n v="0.19500000000000001"/>
    <n v="0.30599999999999999"/>
    <n v="0.23899999999999999"/>
    <n v="0.108"/>
    <n v="6.9000000000000006E-2"/>
    <n v="0.05"/>
    <n v="0"/>
    <n v="3.0000000000000001E-3"/>
    <n v="7.0000000000000001E-3"/>
    <n v="0.223"/>
    <m/>
    <n v="0"/>
    <n v="0"/>
    <n v="1E-3"/>
    <n v="0.28299999999999997"/>
    <m/>
    <n v="7.4999999999999997E-2"/>
    <x v="5"/>
    <x v="18"/>
    <x v="21"/>
    <x v="2"/>
    <n v="73.819999999999993"/>
    <n v="73.849999999999994"/>
    <n v="9.1110000000000007"/>
    <n v="15.308"/>
  </r>
  <r>
    <x v="15"/>
    <x v="1"/>
    <s v="ISR"/>
    <n v="6237984"/>
    <n v="139000000000"/>
    <n v="1.82"/>
    <n v="0.29199999999999998"/>
    <x v="330"/>
    <n v="3.504"/>
    <n v="5.8869999999999996"/>
    <x v="329"/>
    <n v="3.944"/>
    <n v="6.6219999999999999"/>
    <n v="10.18"/>
    <n v="0.39900000000000002"/>
    <n v="0.27900000000000003"/>
    <n v="10.103"/>
    <n v="0.39600000000000002"/>
    <n v="0.27700000000000002"/>
    <n v="30.582999999999998"/>
    <n v="4.9029999999999996"/>
    <n v="70.257999999999996"/>
    <n v="11.263"/>
    <n v="0.441"/>
    <n v="45.85"/>
    <n v="1188.4760000000001"/>
    <n v="1229.2190000000001"/>
    <n v="292.85399999999998"/>
    <n v="0"/>
    <n v="4.2720000000000002"/>
    <n v="43.857999999999997"/>
    <n v="845.5"/>
    <m/>
    <n v="36424.156000000003"/>
    <n v="1.427"/>
    <n v="0"/>
    <n v="0"/>
    <n v="1.7999999999999999E-2"/>
    <n v="3.0000000000000001E-3"/>
    <n v="11.813000000000001"/>
    <n v="11.811999999999999"/>
    <n v="0.47599999999999998"/>
    <n v="7.5999999999999998E-2"/>
    <n v="9"/>
    <n v="1.4430000000000001"/>
    <n v="2.21"/>
    <n v="0.35399999999999998"/>
    <n v="30.602"/>
    <n v="4.9059999999999997"/>
    <m/>
    <m/>
    <n v="227.21299999999999"/>
    <n v="0.24099999999999999"/>
    <n v="0.246"/>
    <n v="0.20899999999999999"/>
    <n v="0.33"/>
    <n v="0.23899999999999999"/>
    <n v="0.111"/>
    <n v="7.1999999999999995E-2"/>
    <n v="5.5E-2"/>
    <n v="0"/>
    <n v="3.0000000000000001E-3"/>
    <n v="7.0000000000000001E-3"/>
    <n v="0.22500000000000001"/>
    <m/>
    <n v="0"/>
    <n v="0"/>
    <n v="0.01"/>
    <n v="0.29499999999999998"/>
    <m/>
    <n v="7.6999999999999999E-2"/>
    <x v="5"/>
    <x v="18"/>
    <x v="21"/>
    <x v="2"/>
    <n v="73.680000000000007"/>
    <n v="73.69"/>
    <n v="7.2350000000000003"/>
    <n v="11.478999999999999"/>
  </r>
  <r>
    <x v="15"/>
    <x v="2"/>
    <s v="ISR"/>
    <n v="6356697"/>
    <n v="138000000000"/>
    <n v="1.821"/>
    <n v="0.28599999999999998"/>
    <x v="331"/>
    <n v="-3.722"/>
    <n v="-5.9059999999999997"/>
    <x v="330"/>
    <n v="-4.0519999999999996"/>
    <n v="-6.3810000000000002"/>
    <n v="9.3520000000000003"/>
    <n v="0.375"/>
    <n v="0.25600000000000001"/>
    <n v="9.3290000000000006"/>
    <n v="0.374"/>
    <n v="0.25600000000000001"/>
    <n v="29.257000000000001"/>
    <n v="4.6029999999999998"/>
    <n v="68.113"/>
    <n v="10.715"/>
    <n v="0.43"/>
    <n v="47.67"/>
    <n v="1247.777"/>
    <n v="1288.6669999999999"/>
    <n v="322.11099999999999"/>
    <n v="0"/>
    <n v="4.2869999999999999"/>
    <n v="44.005000000000003"/>
    <n v="873.70899999999995"/>
    <m/>
    <n v="36462.847999999998"/>
    <n v="1.464"/>
    <n v="0"/>
    <n v="0"/>
    <n v="1.4999999999999999E-2"/>
    <n v="2E-3"/>
    <n v="11.901999999999999"/>
    <n v="11.901999999999999"/>
    <n v="0.14699999999999999"/>
    <n v="2.3E-2"/>
    <n v="7.61"/>
    <n v="1.1970000000000001"/>
    <n v="2.2000000000000002"/>
    <n v="0.34599999999999997"/>
    <n v="28.209"/>
    <n v="4.4379999999999997"/>
    <m/>
    <m/>
    <n v="231.78299999999999"/>
    <n v="0.22900000000000001"/>
    <n v="0.22600000000000001"/>
    <n v="0.189"/>
    <n v="0.30199999999999999"/>
    <n v="0.23899999999999999"/>
    <n v="0.114"/>
    <n v="7.3999999999999996E-2"/>
    <n v="5.8999999999999997E-2"/>
    <n v="0"/>
    <n v="3.0000000000000001E-3"/>
    <n v="7.0000000000000001E-3"/>
    <n v="0.22600000000000001"/>
    <m/>
    <n v="0"/>
    <n v="0"/>
    <n v="3.0000000000000001E-3"/>
    <n v="0.27200000000000002"/>
    <m/>
    <n v="7.9000000000000001E-2"/>
    <x v="5"/>
    <x v="18"/>
    <x v="21"/>
    <x v="2"/>
    <n v="75.66"/>
    <n v="75.66"/>
    <n v="8.8109999999999999"/>
    <n v="14.859"/>
  </r>
  <r>
    <x v="15"/>
    <x v="3"/>
    <s v="ISR"/>
    <n v="6475917"/>
    <n v="143000000000"/>
    <n v="1.885"/>
    <n v="0.29099999999999998"/>
    <x v="332"/>
    <n v="3.113"/>
    <n v="5.25"/>
    <x v="331"/>
    <n v="2.4540000000000002"/>
    <n v="4.1280000000000001"/>
    <n v="9.5589999999999993"/>
    <n v="0.38800000000000001"/>
    <n v="0.25900000000000001"/>
    <n v="9.6379999999999999"/>
    <n v="0.39100000000000001"/>
    <n v="0.26100000000000001"/>
    <n v="29.725999999999999"/>
    <n v="4.59"/>
    <n v="76.8"/>
    <n v="11.859"/>
    <n v="0.48099999999999998"/>
    <n v="49.555999999999997"/>
    <n v="1310.192"/>
    <n v="1350.569"/>
    <n v="351.83699999999999"/>
    <n v="0"/>
    <n v="4.3019999999999996"/>
    <n v="43.491999999999997"/>
    <n v="904.49800000000005"/>
    <m/>
    <n v="36880.75"/>
    <n v="1.496"/>
    <n v="0"/>
    <n v="0"/>
    <n v="1.4999999999999999E-2"/>
    <n v="2E-3"/>
    <n v="11.81"/>
    <n v="11.808"/>
    <n v="-0.51300000000000001"/>
    <n v="-7.9000000000000001E-2"/>
    <n v="6.25"/>
    <n v="0.96499999999999997"/>
    <n v="2.27"/>
    <n v="0.35099999999999998"/>
    <n v="30.789000000000001"/>
    <n v="4.7539999999999996"/>
    <m/>
    <m/>
    <n v="238.83699999999999"/>
    <n v="0.221"/>
    <n v="0.22600000000000001"/>
    <n v="0.186"/>
    <n v="0.28299999999999997"/>
    <n v="0.23799999999999999"/>
    <n v="0.11600000000000001"/>
    <n v="7.5999999999999998E-2"/>
    <n v="6.3E-2"/>
    <n v="0"/>
    <n v="3.0000000000000001E-3"/>
    <n v="7.0000000000000001E-3"/>
    <n v="0.22800000000000001"/>
    <m/>
    <n v="0"/>
    <n v="0"/>
    <n v="-8.9999999999999993E-3"/>
    <n v="0.28799999999999998"/>
    <m/>
    <n v="0.08"/>
    <x v="5"/>
    <x v="18"/>
    <x v="21"/>
    <x v="2"/>
    <n v="76.47"/>
    <n v="76.48"/>
    <n v="14.385999999999999"/>
    <n v="23.047999999999998"/>
  </r>
  <r>
    <x v="15"/>
    <x v="4"/>
    <s v="ISR"/>
    <n v="6595990"/>
    <n v="152000000000"/>
    <n v="1.946"/>
    <n v="0.29499999999999998"/>
    <x v="333"/>
    <n v="-3.7349999999999999"/>
    <n v="-5.9850000000000003"/>
    <x v="332"/>
    <n v="-3.8820000000000001"/>
    <n v="-6.2709999999999999"/>
    <n v="8.7959999999999994"/>
    <n v="0.34699999999999998"/>
    <n v="0.23799999999999999"/>
    <n v="8.8960000000000008"/>
    <n v="0.35099999999999998"/>
    <n v="0.24099999999999999"/>
    <n v="30.042999999999999"/>
    <n v="4.5549999999999997"/>
    <n v="76.341999999999999"/>
    <n v="11.574"/>
    <n v="0.45700000000000002"/>
    <n v="51.502000000000002"/>
    <n v="1368.8710000000001"/>
    <n v="1408.5889999999999"/>
    <n v="381.88"/>
    <n v="0"/>
    <n v="6.4809999999999999"/>
    <n v="42.832000000000001"/>
    <n v="929.00800000000004"/>
    <m/>
    <n v="36929.898000000001"/>
    <n v="1.458"/>
    <n v="0"/>
    <n v="0"/>
    <n v="2.1800000000000002"/>
    <n v="0.33"/>
    <n v="11.762"/>
    <n v="11.762"/>
    <n v="-0.66"/>
    <n v="-0.1"/>
    <n v="6.79"/>
    <n v="1.0289999999999999"/>
    <n v="2.35"/>
    <n v="0.35599999999999998"/>
    <n v="24.510999999999999"/>
    <n v="3.7160000000000002"/>
    <m/>
    <m/>
    <n v="243.589"/>
    <n v="0.214"/>
    <n v="0.20499999999999999"/>
    <n v="0.17100000000000001"/>
    <n v="0.27600000000000002"/>
    <n v="0.23699999999999999"/>
    <n v="0.11899999999999999"/>
    <n v="7.8E-2"/>
    <n v="6.8000000000000005E-2"/>
    <n v="0"/>
    <n v="5.0000000000000001E-3"/>
    <n v="6.0000000000000001E-3"/>
    <n v="0.22800000000000001"/>
    <m/>
    <n v="0"/>
    <n v="4.1000000000000002E-2"/>
    <n v="-1.2E-2"/>
    <n v="0.222"/>
    <m/>
    <n v="8.2000000000000003E-2"/>
    <x v="5"/>
    <x v="18"/>
    <x v="21"/>
    <x v="2"/>
    <n v="77.58"/>
    <n v="77.58"/>
    <n v="17.663"/>
    <n v="30.100999999999999"/>
  </r>
  <r>
    <x v="15"/>
    <x v="5"/>
    <s v="ISR"/>
    <n v="6714119"/>
    <n v="162000000000"/>
    <n v="2.1579999999999999"/>
    <n v="0.32100000000000001"/>
    <x v="334"/>
    <n v="-2.1549999999999998"/>
    <n v="-3.673"/>
    <x v="333"/>
    <n v="-2.1920000000000002"/>
    <n v="-3.778"/>
    <n v="8.3149999999999995"/>
    <n v="0.32200000000000001"/>
    <n v="0.22800000000000001"/>
    <n v="8.4190000000000005"/>
    <n v="0.32600000000000001"/>
    <n v="0.23100000000000001"/>
    <n v="27.823"/>
    <n v="4.1440000000000001"/>
    <n v="73.858000000000004"/>
    <n v="11"/>
    <n v="0.42599999999999999"/>
    <n v="53.658999999999999"/>
    <n v="1425.395"/>
    <n v="1464.4169999999999"/>
    <n v="409.702"/>
    <n v="0"/>
    <n v="9.4860000000000007"/>
    <n v="42.136000000000003"/>
    <n v="952.548"/>
    <m/>
    <n v="36458.637000000002"/>
    <n v="1.411"/>
    <n v="0"/>
    <n v="0"/>
    <n v="3.004"/>
    <n v="0.44700000000000001"/>
    <n v="11.353999999999999"/>
    <n v="11.352"/>
    <n v="-0.69599999999999995"/>
    <n v="-0.104"/>
    <n v="7.36"/>
    <n v="1.0960000000000001"/>
    <n v="2.33"/>
    <n v="0.34699999999999998"/>
    <n v="23.54"/>
    <n v="3.5059999999999998"/>
    <m/>
    <m/>
    <n v="244.78800000000001"/>
    <n v="0.224"/>
    <n v="0.191"/>
    <n v="0.16300000000000001"/>
    <n v="0.24099999999999999"/>
    <n v="0.23599999999999999"/>
    <n v="0.12"/>
    <n v="7.9000000000000001E-2"/>
    <n v="7.0999999999999994E-2"/>
    <n v="0"/>
    <n v="6.0000000000000001E-3"/>
    <n v="6.0000000000000001E-3"/>
    <n v="0.22700000000000001"/>
    <m/>
    <n v="0"/>
    <n v="5.6000000000000001E-2"/>
    <n v="-1.4999999999999999E-2"/>
    <n v="0.21099999999999999"/>
    <m/>
    <n v="8.3000000000000004E-2"/>
    <x v="5"/>
    <x v="18"/>
    <x v="21"/>
    <x v="2"/>
    <n v="76.22"/>
    <n v="76.23"/>
    <n v="17.334"/>
    <n v="30.666"/>
  </r>
  <r>
    <x v="15"/>
    <x v="6"/>
    <s v="ISR"/>
    <n v="6832082"/>
    <n v="173000000000"/>
    <n v="2.2650000000000001"/>
    <n v="0.33100000000000002"/>
    <x v="335"/>
    <n v="5.625"/>
    <n v="9.9510000000000005"/>
    <x v="334"/>
    <n v="6.0279999999999996"/>
    <n v="10.797000000000001"/>
    <n v="9.0540000000000003"/>
    <n v="0.33800000000000002"/>
    <n v="0.251"/>
    <n v="9.0969999999999995"/>
    <n v="0.34"/>
    <n v="0.252"/>
    <n v="29.922000000000001"/>
    <n v="4.38"/>
    <n v="81.072999999999993"/>
    <n v="11.867000000000001"/>
    <n v="0.44400000000000001"/>
    <n v="55.923999999999999"/>
    <n v="1487.5440000000001"/>
    <n v="1526.2719999999999"/>
    <n v="439.62400000000002"/>
    <n v="0"/>
    <n v="13.74"/>
    <n v="41.843000000000004"/>
    <n v="978.25599999999997"/>
    <m/>
    <n v="36028.925999999999"/>
    <n v="1.347"/>
    <n v="0"/>
    <n v="0"/>
    <n v="4.2539999999999996"/>
    <n v="0.623"/>
    <n v="11.784000000000001"/>
    <n v="11.782999999999999"/>
    <n v="-0.29299999999999998"/>
    <n v="-4.2999999999999997E-2"/>
    <n v="7.7"/>
    <n v="1.127"/>
    <n v="2.34"/>
    <n v="0.34300000000000003"/>
    <n v="25.707999999999998"/>
    <n v="3.7629999999999999"/>
    <m/>
    <m/>
    <n v="246.15299999999999"/>
    <n v="0.215"/>
    <n v="0.20300000000000001"/>
    <n v="0.17299999999999999"/>
    <n v="0.245"/>
    <n v="0.23499999999999999"/>
    <n v="0.122"/>
    <n v="8.1000000000000003E-2"/>
    <n v="7.4999999999999997E-2"/>
    <n v="0"/>
    <n v="8.9999999999999993E-3"/>
    <n v="6.0000000000000001E-3"/>
    <n v="0.22700000000000001"/>
    <m/>
    <n v="0"/>
    <n v="7.6999999999999999E-2"/>
    <n v="-6.0000000000000001E-3"/>
    <n v="0.22900000000000001"/>
    <m/>
    <n v="8.5000000000000006E-2"/>
    <x v="5"/>
    <x v="18"/>
    <x v="21"/>
    <x v="2"/>
    <n v="80.5"/>
    <n v="80.510000000000005"/>
    <n v="18.925000000000001"/>
    <n v="30.45"/>
  </r>
  <r>
    <x v="15"/>
    <x v="7"/>
    <s v="ISR"/>
    <n v="6952007"/>
    <n v="186000000000"/>
    <n v="2.2709999999999999"/>
    <n v="0.32700000000000001"/>
    <x v="336"/>
    <n v="0.65100000000000002"/>
    <n v="1.0469999999999999"/>
    <x v="335"/>
    <n v="0.43099999999999999"/>
    <n v="0.69699999999999995"/>
    <n v="8.9600000000000009"/>
    <n v="0.32200000000000001"/>
    <n v="0.24399999999999999"/>
    <n v="9.0329999999999995"/>
    <n v="0.32500000000000001"/>
    <n v="0.246"/>
    <n v="30.309000000000001"/>
    <n v="4.3600000000000003"/>
    <n v="81.363"/>
    <n v="11.704000000000001"/>
    <n v="0.42"/>
    <n v="58.194000000000003"/>
    <n v="1550.3440000000001"/>
    <n v="1588.559"/>
    <n v="469.93299999999999"/>
    <n v="0"/>
    <n v="18.829000000000001"/>
    <n v="41.33"/>
    <n v="1003.3869999999999"/>
    <m/>
    <n v="36725.434000000001"/>
    <n v="1.319"/>
    <n v="0"/>
    <n v="0"/>
    <n v="5.0890000000000004"/>
    <n v="0.73199999999999998"/>
    <n v="12.035"/>
    <n v="12.034000000000001"/>
    <n v="-0.51300000000000001"/>
    <n v="-7.3999999999999996E-2"/>
    <n v="7.8"/>
    <n v="1.1220000000000001"/>
    <n v="2.5099999999999998"/>
    <n v="0.36099999999999999"/>
    <n v="25.131"/>
    <n v="3.6150000000000002"/>
    <m/>
    <m/>
    <n v="255.315"/>
    <n v="0.20100000000000001"/>
    <n v="0.19900000000000001"/>
    <n v="0.17299999999999999"/>
    <n v="0.23699999999999999"/>
    <n v="0.23400000000000001"/>
    <n v="0.124"/>
    <n v="8.3000000000000004E-2"/>
    <n v="7.8E-2"/>
    <n v="0"/>
    <n v="1.2E-2"/>
    <n v="6.0000000000000001E-3"/>
    <n v="0.22700000000000001"/>
    <m/>
    <n v="0"/>
    <n v="8.8999999999999996E-2"/>
    <n v="-1.2E-2"/>
    <n v="0.223"/>
    <m/>
    <n v="8.5999999999999993E-2"/>
    <x v="5"/>
    <x v="18"/>
    <x v="21"/>
    <x v="2"/>
    <n v="83.66"/>
    <n v="83.67"/>
    <n v="18.562999999999999"/>
    <n v="29.559000000000001"/>
  </r>
  <r>
    <x v="15"/>
    <x v="8"/>
    <s v="ISR"/>
    <n v="7074530"/>
    <n v="200000000000"/>
    <n v="2.1709999999999998"/>
    <n v="0.307"/>
    <x v="337"/>
    <n v="5.18"/>
    <n v="8.2490000000000006"/>
    <x v="336"/>
    <n v="5.657"/>
    <n v="9.0809999999999995"/>
    <n v="9.6039999999999992"/>
    <n v="0.34200000000000003"/>
    <n v="0.25900000000000001"/>
    <n v="9.609"/>
    <n v="0.34200000000000003"/>
    <n v="0.25900000000000001"/>
    <n v="29.585000000000001"/>
    <n v="4.1820000000000004"/>
    <n v="91.257999999999996"/>
    <n v="12.898999999999999"/>
    <n v="0.45900000000000002"/>
    <n v="60.366"/>
    <n v="1618.3240000000001"/>
    <n v="1656.5029999999999"/>
    <n v="499.51799999999997"/>
    <n v="0"/>
    <n v="25.846"/>
    <n v="41.292999999999999"/>
    <n v="1032.595"/>
    <m/>
    <n v="37139.565999999999"/>
    <n v="1.323"/>
    <n v="0"/>
    <n v="0"/>
    <n v="7.0170000000000003"/>
    <n v="0.99199999999999999"/>
    <n v="11.923"/>
    <n v="11.922000000000001"/>
    <n v="-3.6999999999999998E-2"/>
    <n v="-5.0000000000000001E-3"/>
    <n v="7.86"/>
    <n v="1.111"/>
    <n v="2.4"/>
    <n v="0.33900000000000002"/>
    <n v="29.207000000000001"/>
    <n v="4.1289999999999996"/>
    <m/>
    <m/>
    <n v="262.745"/>
    <n v="0.19"/>
    <n v="0.21199999999999999"/>
    <n v="0.185"/>
    <n v="0.224"/>
    <n v="0.23200000000000001"/>
    <n v="0.127"/>
    <n v="8.5000000000000006E-2"/>
    <n v="8.1000000000000003E-2"/>
    <n v="0"/>
    <n v="1.6E-2"/>
    <n v="6.0000000000000001E-3"/>
    <n v="0.22800000000000001"/>
    <m/>
    <n v="0"/>
    <n v="0.12"/>
    <n v="-1E-3"/>
    <n v="0.26"/>
    <m/>
    <n v="8.7999999999999995E-2"/>
    <x v="5"/>
    <x v="18"/>
    <x v="21"/>
    <x v="2"/>
    <n v="84.34"/>
    <n v="84.35"/>
    <n v="23.277999999999999"/>
    <n v="34.241999999999997"/>
  </r>
  <r>
    <x v="15"/>
    <x v="9"/>
    <s v="ISR"/>
    <n v="7199704"/>
    <n v="185000000000"/>
    <n v="1.8149999999999999"/>
    <n v="0.252"/>
    <x v="338"/>
    <n v="-4.1189999999999998"/>
    <n v="-6.0590000000000002"/>
    <x v="337"/>
    <n v="-4.5590000000000002"/>
    <n v="-6.71"/>
    <n v="8.8040000000000003"/>
    <n v="0.316"/>
    <n v="0.248"/>
    <n v="8.8699999999999992"/>
    <n v="0.318"/>
    <n v="0.25"/>
    <n v="27.088000000000001"/>
    <n v="3.762"/>
    <n v="80.326999999999998"/>
    <n v="11.157"/>
    <n v="0.4"/>
    <n v="62.18"/>
    <n v="1682.1849999999999"/>
    <n v="1719.8879999999999"/>
    <n v="526.60599999999999"/>
    <n v="0"/>
    <n v="33.668999999999997"/>
    <n v="40.817"/>
    <n v="1059.73"/>
    <m/>
    <n v="35460.906000000003"/>
    <n v="1.272"/>
    <n v="0"/>
    <n v="0"/>
    <n v="7.8230000000000004"/>
    <n v="1.087"/>
    <n v="11.641999999999999"/>
    <n v="11.641"/>
    <n v="-0.47599999999999998"/>
    <n v="-6.6000000000000003E-2"/>
    <n v="7.91"/>
    <n v="1.099"/>
    <n v="2.19"/>
    <n v="0.30399999999999999"/>
    <n v="27.135999999999999"/>
    <n v="3.7690000000000001"/>
    <m/>
    <m/>
    <n v="255.30799999999999"/>
    <n v="0.154"/>
    <n v="0.20200000000000001"/>
    <n v="0.17299999999999999"/>
    <n v="0.20799999999999999"/>
    <n v="0.22900000000000001"/>
    <n v="0.128"/>
    <n v="8.5999999999999993E-2"/>
    <n v="8.4000000000000005E-2"/>
    <n v="0"/>
    <n v="0.02"/>
    <n v="6.0000000000000001E-3"/>
    <n v="0.22800000000000001"/>
    <m/>
    <n v="0"/>
    <n v="0.13600000000000001"/>
    <n v="-8.9999999999999993E-3"/>
    <n v="0.247"/>
    <m/>
    <n v="8.8999999999999996E-2"/>
    <x v="5"/>
    <x v="18"/>
    <x v="21"/>
    <x v="2"/>
    <n v="83.81"/>
    <n v="83.82"/>
    <n v="16.466000000000001"/>
    <n v="25.785"/>
  </r>
  <r>
    <x v="15"/>
    <x v="10"/>
    <s v="ISR"/>
    <n v="7328439"/>
    <n v="200000000000"/>
    <n v="2.0230000000000001"/>
    <n v="0.27600000000000002"/>
    <x v="339"/>
    <n v="4.4260000000000002"/>
    <n v="6.931"/>
    <x v="338"/>
    <n v="4.7190000000000003"/>
    <n v="7.4450000000000003"/>
    <n v="9.2929999999999993"/>
    <n v="0.32200000000000001"/>
    <n v="0.25700000000000001"/>
    <n v="9.3179999999999996"/>
    <n v="0.32300000000000001"/>
    <n v="0.25700000000000001"/>
    <n v="28.07"/>
    <n v="3.83"/>
    <n v="85.66"/>
    <n v="11.689"/>
    <n v="0.40500000000000003"/>
    <n v="64.203999999999994"/>
    <n v="1750.472"/>
    <n v="1787.991"/>
    <n v="554.67499999999995"/>
    <n v="0"/>
    <n v="43.747999999999998"/>
    <n v="40.634"/>
    <n v="1087.8440000000001"/>
    <m/>
    <n v="36229.891000000003"/>
    <n v="1.256"/>
    <n v="0"/>
    <n v="0"/>
    <n v="10.08"/>
    <n v="1.375"/>
    <n v="12.183999999999999"/>
    <n v="12.183"/>
    <n v="-0.183"/>
    <n v="-2.5000000000000001E-2"/>
    <n v="7.88"/>
    <n v="1.075"/>
    <n v="2.2799999999999998"/>
    <n v="0.311"/>
    <n v="28.114000000000001"/>
    <n v="3.8359999999999999"/>
    <m/>
    <m/>
    <n v="265.50900000000001"/>
    <n v="0.161"/>
    <n v="0.20499999999999999"/>
    <n v="0.17799999999999999"/>
    <n v="0.20200000000000001"/>
    <n v="0.22600000000000001"/>
    <n v="0.13"/>
    <n v="8.7999999999999995E-2"/>
    <n v="8.5999999999999993E-2"/>
    <n v="0"/>
    <n v="2.5000000000000001E-2"/>
    <n v="6.0000000000000001E-3"/>
    <n v="0.22900000000000001"/>
    <m/>
    <n v="0"/>
    <n v="0.16300000000000001"/>
    <n v="-4.0000000000000001E-3"/>
    <n v="0.247"/>
    <m/>
    <n v="9.0999999999999998E-2"/>
    <x v="5"/>
    <x v="18"/>
    <x v="21"/>
    <x v="2"/>
    <n v="89.28"/>
    <n v="89.29"/>
    <n v="17.373000000000001"/>
    <n v="25.440999999999999"/>
  </r>
  <r>
    <x v="15"/>
    <x v="11"/>
    <s v="ISR"/>
    <n v="7459750"/>
    <n v="220000000000"/>
    <n v="2.2509999999999999"/>
    <n v="0.30199999999999999"/>
    <x v="340"/>
    <n v="0.308"/>
    <n v="0.45100000000000001"/>
    <x v="339"/>
    <n v="0.78400000000000003"/>
    <n v="1.151"/>
    <n v="9.2349999999999994"/>
    <n v="0.311"/>
    <n v="0.255"/>
    <n v="9.1950000000000003"/>
    <n v="0.31"/>
    <n v="0.254"/>
    <n v="29.001000000000001"/>
    <n v="3.8879999999999999"/>
    <n v="87.674999999999997"/>
    <n v="11.753"/>
    <n v="0.39600000000000002"/>
    <n v="66.454999999999998"/>
    <n v="1819.067"/>
    <n v="1856.8789999999999"/>
    <n v="583.67600000000004"/>
    <n v="0"/>
    <n v="53.091999999999999"/>
    <n v="40.927"/>
    <n v="1115.8440000000001"/>
    <m/>
    <n v="36258.531000000003"/>
    <n v="1.222"/>
    <n v="0"/>
    <n v="0"/>
    <n v="9.343"/>
    <n v="1.252"/>
    <n v="11.941000000000001"/>
    <n v="11.936"/>
    <n v="0.29299999999999998"/>
    <n v="3.9E-2"/>
    <n v="8.07"/>
    <n v="1.0820000000000001"/>
    <n v="2.39"/>
    <n v="0.32"/>
    <n v="28"/>
    <n v="3.754"/>
    <m/>
    <m/>
    <n v="270.48"/>
    <n v="0.16700000000000001"/>
    <n v="0.19900000000000001"/>
    <n v="0.17499999999999999"/>
    <n v="0.19700000000000001"/>
    <n v="0.223"/>
    <n v="0.13200000000000001"/>
    <n v="0.09"/>
    <n v="8.8999999999999996E-2"/>
    <n v="0"/>
    <n v="2.9000000000000001E-2"/>
    <n v="6.0000000000000001E-3"/>
    <n v="0.22900000000000001"/>
    <m/>
    <n v="0"/>
    <n v="0.14699999999999999"/>
    <n v="6.0000000000000001E-3"/>
    <n v="0.246"/>
    <m/>
    <n v="9.1999999999999998E-2"/>
    <x v="5"/>
    <x v="18"/>
    <x v="21"/>
    <x v="2"/>
    <n v="89.04"/>
    <n v="89.08"/>
    <n v="19.081"/>
    <n v="27.815999999999999"/>
  </r>
  <r>
    <x v="15"/>
    <x v="12"/>
    <s v="ISR"/>
    <n v="7592099"/>
    <n v="235000000000"/>
    <n v="2.2519999999999998"/>
    <n v="0.29699999999999999"/>
    <x v="341"/>
    <n v="6.19"/>
    <n v="9.0239999999999991"/>
    <x v="340"/>
    <n v="5.8239999999999998"/>
    <n v="8.4540000000000006"/>
    <n v="9.8409999999999993"/>
    <n v="0.33"/>
    <n v="0.26400000000000001"/>
    <n v="9.85"/>
    <n v="0.33"/>
    <n v="0.26400000000000001"/>
    <n v="32.575000000000003"/>
    <n v="4.2910000000000004"/>
    <n v="88.325000000000003"/>
    <n v="11.634"/>
    <n v="0.39"/>
    <n v="68.706999999999994"/>
    <n v="1893.8520000000001"/>
    <n v="1931.5909999999999"/>
    <n v="616.25099999999998"/>
    <n v="0"/>
    <n v="57.905999999999999"/>
    <n v="40.853999999999999"/>
    <n v="1150.9880000000001"/>
    <m/>
    <n v="37267.684000000001"/>
    <n v="1.248"/>
    <n v="0"/>
    <n v="0"/>
    <n v="4.8140000000000001"/>
    <n v="0.63400000000000001"/>
    <n v="12.590999999999999"/>
    <n v="12.584"/>
    <n v="-7.2999999999999995E-2"/>
    <n v="-0.01"/>
    <n v="8.06"/>
    <n v="1.0620000000000001"/>
    <n v="2.48"/>
    <n v="0.32700000000000001"/>
    <n v="35.143000000000001"/>
    <n v="4.6289999999999996"/>
    <m/>
    <m/>
    <n v="282.94"/>
    <n v="0.16300000000000001"/>
    <n v="0.214"/>
    <n v="0.188"/>
    <n v="0.218"/>
    <n v="0.22"/>
    <n v="0.13400000000000001"/>
    <n v="9.1999999999999998E-2"/>
    <n v="9.1999999999999998E-2"/>
    <n v="0"/>
    <n v="3.1E-2"/>
    <n v="6.0000000000000001E-3"/>
    <n v="0.23100000000000001"/>
    <m/>
    <n v="0"/>
    <n v="7.3999999999999996E-2"/>
    <n v="-2E-3"/>
    <n v="0.30399999999999999"/>
    <m/>
    <n v="9.4E-2"/>
    <x v="5"/>
    <x v="18"/>
    <x v="21"/>
    <x v="2"/>
    <n v="95.54"/>
    <n v="95.59"/>
    <n v="13.54"/>
    <n v="18.106000000000002"/>
  </r>
  <r>
    <x v="15"/>
    <x v="13"/>
    <s v="ISR"/>
    <n v="7726675"/>
    <n v="250000000000"/>
    <n v="2.17"/>
    <n v="0.28100000000000003"/>
    <x v="342"/>
    <n v="-11.69"/>
    <n v="-15.631"/>
    <x v="341"/>
    <n v="-10.957000000000001"/>
    <n v="-14.664999999999999"/>
    <n v="8.2509999999999994"/>
    <n v="0.26900000000000002"/>
    <n v="0.23799999999999999"/>
    <n v="8.1660000000000004"/>
    <n v="0.26700000000000002"/>
    <n v="0.23599999999999999"/>
    <n v="26.716000000000001"/>
    <n v="3.4580000000000002"/>
    <n v="79.680999999999997"/>
    <n v="10.311999999999999"/>
    <n v="0.33700000000000002"/>
    <n v="70.876999999999995"/>
    <n v="1956.9469999999999"/>
    <n v="1995.346"/>
    <n v="642.96699999999998"/>
    <n v="1E-3"/>
    <n v="69.198999999999998"/>
    <n v="41.512999999999998"/>
    <n v="1173.904"/>
    <m/>
    <n v="34654.491999999998"/>
    <n v="1.1319999999999999"/>
    <n v="0"/>
    <n v="0"/>
    <n v="11.292999999999999"/>
    <n v="1.462"/>
    <n v="11.276999999999999"/>
    <n v="11.27"/>
    <n v="0.66"/>
    <n v="8.5000000000000006E-2"/>
    <n v="8.51"/>
    <n v="1.101"/>
    <n v="2.4500000000000002"/>
    <n v="0.317"/>
    <n v="22.916"/>
    <n v="2.9660000000000002"/>
    <m/>
    <m/>
    <n v="267.76400000000001"/>
    <n v="0.15"/>
    <n v="0.17899999999999999"/>
    <n v="0.16"/>
    <n v="0.17799999999999999"/>
    <n v="0.217"/>
    <n v="0.13500000000000001"/>
    <n v="9.2999999999999999E-2"/>
    <n v="9.4E-2"/>
    <n v="0"/>
    <n v="3.5000000000000003E-2"/>
    <n v="6.0000000000000001E-3"/>
    <n v="0.23"/>
    <m/>
    <n v="0"/>
    <n v="0.17299999999999999"/>
    <n v="1.4E-2"/>
    <n v="0.19700000000000001"/>
    <m/>
    <n v="9.5000000000000001E-2"/>
    <x v="5"/>
    <x v="18"/>
    <x v="21"/>
    <x v="2"/>
    <n v="87.08"/>
    <n v="87.13"/>
    <n v="16.585000000000001"/>
    <n v="26.286000000000001"/>
  </r>
  <r>
    <x v="15"/>
    <x v="14"/>
    <s v="ISR"/>
    <n v="7863849"/>
    <n v="265000000000"/>
    <n v="2.2919999999999998"/>
    <n v="0.29099999999999998"/>
    <x v="343"/>
    <n v="-2.8130000000000002"/>
    <n v="-4.4580000000000002"/>
    <x v="342"/>
    <n v="-3.399"/>
    <n v="-5.3319999999999999"/>
    <n v="7.6749999999999998"/>
    <n v="0.247"/>
    <n v="0.23100000000000001"/>
    <n v="7.6660000000000004"/>
    <n v="0.247"/>
    <n v="0.23100000000000001"/>
    <n v="25.305"/>
    <n v="3.218"/>
    <n v="81.923000000000002"/>
    <n v="10.417999999999999"/>
    <n v="0.33600000000000002"/>
    <n v="73.168999999999997"/>
    <n v="2017.229"/>
    <n v="2055.701"/>
    <n v="668.27200000000005"/>
    <n v="1E-3"/>
    <n v="81.671999999999997"/>
    <n v="41.585999999999999"/>
    <n v="1194.116"/>
    <m/>
    <n v="33226.093999999997"/>
    <n v="1.07"/>
    <n v="0"/>
    <n v="0"/>
    <n v="12.473000000000001"/>
    <n v="1.5860000000000001"/>
    <n v="10.846"/>
    <n v="10.839"/>
    <n v="7.2999999999999995E-2"/>
    <n v="8.9999999999999993E-3"/>
    <n v="8.74"/>
    <n v="1.111"/>
    <n v="2.4700000000000002"/>
    <n v="0.314"/>
    <n v="20.212"/>
    <n v="2.57"/>
    <m/>
    <m/>
    <n v="261.28500000000003"/>
    <n v="0.153"/>
    <n v="0.16900000000000001"/>
    <n v="0.14899999999999999"/>
    <n v="0.16800000000000001"/>
    <n v="0.214"/>
    <n v="0.13600000000000001"/>
    <n v="9.4E-2"/>
    <n v="9.5000000000000001E-2"/>
    <n v="0"/>
    <n v="0.04"/>
    <n v="6.0000000000000001E-3"/>
    <n v="0.22900000000000001"/>
    <m/>
    <n v="0"/>
    <n v="0.187"/>
    <n v="1E-3"/>
    <n v="0.17299999999999999"/>
    <m/>
    <n v="9.6000000000000002E-2"/>
    <x v="5"/>
    <x v="18"/>
    <x v="21"/>
    <x v="2"/>
    <n v="85.24"/>
    <n v="85.29"/>
    <n v="21.640999999999998"/>
    <n v="35.899000000000001"/>
  </r>
  <r>
    <x v="15"/>
    <x v="15"/>
    <s v="ISR"/>
    <n v="8007777"/>
    <n v="280000000000"/>
    <n v="2.2330000000000001"/>
    <n v="0.27900000000000003"/>
    <x v="344"/>
    <n v="2.657"/>
    <n v="4.407"/>
    <x v="343"/>
    <n v="2.4740000000000002"/>
    <n v="4.0979999999999999"/>
    <n v="7.8460000000000001"/>
    <n v="0.251"/>
    <n v="0.22800000000000001"/>
    <n v="7.86"/>
    <n v="0.252"/>
    <n v="0.22800000000000001"/>
    <n v="25.088999999999999"/>
    <n v="3.133"/>
    <n v="80.647999999999996"/>
    <n v="10.071"/>
    <n v="0.32200000000000001"/>
    <n v="75.402000000000001"/>
    <n v="2080.1680000000001"/>
    <n v="2118.5309999999999"/>
    <n v="693.36099999999999"/>
    <n v="2E-3"/>
    <n v="95.456999999999994"/>
    <n v="41.475999999999999"/>
    <n v="1215.9469999999999"/>
    <m/>
    <n v="34426.468999999997"/>
    <n v="1.1020000000000001"/>
    <n v="1E-3"/>
    <n v="0"/>
    <n v="13.785"/>
    <n v="1.7210000000000001"/>
    <n v="10.893000000000001"/>
    <n v="10.888"/>
    <n v="-0.11"/>
    <n v="-1.4E-2"/>
    <n v="8.99"/>
    <n v="1.123"/>
    <n v="2.56"/>
    <n v="0.32"/>
    <n v="21.831"/>
    <n v="2.726"/>
    <m/>
    <m/>
    <n v="275.67899999999997"/>
    <n v="0.155"/>
    <n v="0.17699999999999999"/>
    <n v="0.153"/>
    <n v="0.17100000000000001"/>
    <n v="0.21199999999999999"/>
    <n v="0.13700000000000001"/>
    <n v="9.5000000000000001E-2"/>
    <n v="9.7000000000000003E-2"/>
    <n v="0"/>
    <n v="4.5999999999999999E-2"/>
    <n v="6.0000000000000001E-3"/>
    <n v="0.22800000000000001"/>
    <m/>
    <n v="0"/>
    <n v="0.20300000000000001"/>
    <n v="-2E-3"/>
    <n v="0.183"/>
    <m/>
    <n v="9.7000000000000003E-2"/>
    <x v="5"/>
    <x v="18"/>
    <x v="21"/>
    <x v="2"/>
    <n v="87.19"/>
    <n v="87.23"/>
    <n v="17.709"/>
    <n v="28.137"/>
  </r>
  <r>
    <x v="15"/>
    <x v="16"/>
    <s v="ISR"/>
    <n v="8159015"/>
    <n v="295000000000"/>
    <n v="1.9830000000000001"/>
    <n v="0.24299999999999999"/>
    <x v="345"/>
    <n v="-1.778"/>
    <n v="-2.8260000000000001"/>
    <x v="344"/>
    <n v="2.105"/>
    <n v="3.351"/>
    <n v="7.9589999999999996"/>
    <n v="0.25"/>
    <n v="0.23100000000000001"/>
    <n v="7.4960000000000004"/>
    <n v="0.23499999999999999"/>
    <n v="0.217"/>
    <n v="20.832000000000001"/>
    <n v="2.5529999999999999"/>
    <n v="80.861000000000004"/>
    <n v="9.9109999999999996"/>
    <n v="0.311"/>
    <n v="77.385000000000005"/>
    <n v="2141.3290000000002"/>
    <n v="2183.4650000000001"/>
    <n v="714.19299999999998"/>
    <n v="2E-3"/>
    <n v="111.145"/>
    <n v="45.25"/>
    <n v="1238.604"/>
    <m/>
    <n v="34475.207000000002"/>
    <n v="1.081"/>
    <n v="0"/>
    <n v="0"/>
    <n v="15.688000000000001"/>
    <n v="1.923"/>
    <n v="10.657"/>
    <n v="10.667"/>
    <n v="3.774"/>
    <n v="0.46300000000000002"/>
    <n v="9.2200000000000006"/>
    <n v="1.1299999999999999"/>
    <n v="2.57"/>
    <n v="0.315"/>
    <n v="22.657"/>
    <n v="2.7770000000000001"/>
    <m/>
    <m/>
    <n v="281.28399999999999"/>
    <n v="0.13300000000000001"/>
    <n v="0.17199999999999999"/>
    <n v="0.16200000000000001"/>
    <n v="0.14499999999999999"/>
    <n v="0.20899999999999999"/>
    <n v="0.13800000000000001"/>
    <n v="9.6000000000000002E-2"/>
    <n v="9.8000000000000004E-2"/>
    <n v="0"/>
    <n v="5.0999999999999997E-2"/>
    <n v="6.0000000000000001E-3"/>
    <n v="0.22700000000000001"/>
    <m/>
    <n v="0"/>
    <n v="0.22500000000000001"/>
    <n v="8.3000000000000004E-2"/>
    <n v="0.188"/>
    <m/>
    <n v="9.9000000000000005E-2"/>
    <x v="5"/>
    <x v="18"/>
    <x v="21"/>
    <x v="2"/>
    <n v="87.03"/>
    <n v="86.95"/>
    <n v="19.701000000000001"/>
    <n v="32.212000000000003"/>
  </r>
  <r>
    <x v="15"/>
    <x v="17"/>
    <s v="ISR"/>
    <n v="8309256"/>
    <n v="310000000000"/>
    <n v="1.982"/>
    <n v="0.23899999999999999"/>
    <x v="346"/>
    <n v="-2.319"/>
    <n v="-3.7919999999999998"/>
    <x v="345"/>
    <n v="-3.4180000000000001"/>
    <n v="-5.2640000000000002"/>
    <n v="7.4029999999999996"/>
    <n v="0.22800000000000001"/>
    <n v="0.214"/>
    <n v="7.0810000000000004"/>
    <n v="0.218"/>
    <n v="0.20499999999999999"/>
    <n v="18.834"/>
    <n v="2.2669999999999999"/>
    <n v="77.721999999999994"/>
    <n v="9.3539999999999992"/>
    <n v="0.28799999999999998"/>
    <n v="79.367999999999995"/>
    <n v="2200.17"/>
    <n v="2244.9810000000002"/>
    <n v="733.02700000000004"/>
    <n v="7.0000000000000001E-3"/>
    <n v="127.836"/>
    <n v="47.924999999999997"/>
    <n v="1259.933"/>
    <m/>
    <n v="34537.309000000001"/>
    <n v="1.0649999999999999"/>
    <n v="5.0000000000000001E-3"/>
    <n v="1E-3"/>
    <n v="16.690999999999999"/>
    <n v="2.0089999999999999"/>
    <n v="10.647"/>
    <n v="10.657999999999999"/>
    <n v="2.6749999999999998"/>
    <n v="0.32200000000000001"/>
    <n v="9.43"/>
    <n v="1.135"/>
    <n v="2.63"/>
    <n v="0.317"/>
    <n v="21.329000000000001"/>
    <n v="2.5670000000000002"/>
    <m/>
    <m/>
    <n v="286.97899999999998"/>
    <n v="0.13100000000000001"/>
    <n v="0.16300000000000001"/>
    <n v="0.152"/>
    <n v="0.13"/>
    <n v="0.20599999999999999"/>
    <n v="0.13800000000000001"/>
    <n v="9.7000000000000003E-2"/>
    <n v="9.8000000000000004E-2"/>
    <n v="0"/>
    <n v="5.7000000000000002E-2"/>
    <n v="7.0000000000000001E-3"/>
    <n v="0.22600000000000001"/>
    <m/>
    <n v="1E-3"/>
    <n v="0.23400000000000001"/>
    <n v="6.2E-2"/>
    <n v="0.17399999999999999"/>
    <m/>
    <n v="0.1"/>
    <x v="5"/>
    <x v="18"/>
    <x v="7"/>
    <x v="2"/>
    <n v="88.56"/>
    <n v="88.47"/>
    <n v="18.88"/>
    <n v="32.085999999999999"/>
  </r>
  <r>
    <x v="15"/>
    <x v="18"/>
    <s v="ISR"/>
    <n v="8456487"/>
    <n v="325000000000"/>
    <n v="1.7749999999999999"/>
    <n v="0.21"/>
    <x v="347"/>
    <n v="1.415"/>
    <n v="2.4049999999999998"/>
    <x v="346"/>
    <n v="1.012"/>
    <n v="1.645"/>
    <n v="7.3940000000000001"/>
    <n v="0.224"/>
    <n v="0.214"/>
    <n v="7.1260000000000003"/>
    <n v="0.216"/>
    <n v="0.20699999999999999"/>
    <n v="18.131"/>
    <n v="2.1440000000000001"/>
    <n v="82.316000000000003"/>
    <n v="9.734"/>
    <n v="0.29499999999999998"/>
    <n v="81.143000000000001"/>
    <n v="2260.4270000000001"/>
    <n v="2307.5100000000002"/>
    <n v="751.15800000000002"/>
    <n v="7.0000000000000001E-3"/>
    <n v="145.71299999999999"/>
    <n v="50.197000000000003"/>
    <n v="1282.4059999999999"/>
    <m/>
    <n v="34493.292999999998"/>
    <n v="1.046"/>
    <n v="0"/>
    <n v="0"/>
    <n v="17.878"/>
    <n v="2.1139999999999999"/>
    <n v="10.023999999999999"/>
    <n v="10.034000000000001"/>
    <n v="2.2719999999999998"/>
    <n v="0.26900000000000002"/>
    <n v="9.6"/>
    <n v="1.135"/>
    <n v="2.65"/>
    <n v="0.313"/>
    <n v="22.472999999999999"/>
    <n v="2.657"/>
    <m/>
    <m/>
    <n v="291.69200000000001"/>
    <n v="0.113"/>
    <n v="0.16400000000000001"/>
    <n v="0.152"/>
    <n v="0.123"/>
    <n v="0.20200000000000001"/>
    <n v="0.13900000000000001"/>
    <n v="9.8000000000000004E-2"/>
    <n v="9.9000000000000005E-2"/>
    <n v="0"/>
    <n v="6.3E-2"/>
    <n v="7.0000000000000001E-3"/>
    <n v="0.22500000000000001"/>
    <m/>
    <n v="0"/>
    <n v="0.23699999999999999"/>
    <n v="5.3999999999999999E-2"/>
    <n v="0.183"/>
    <m/>
    <n v="0.10100000000000001"/>
    <x v="5"/>
    <x v="18"/>
    <x v="7"/>
    <x v="2"/>
    <n v="84.85"/>
    <n v="84.77"/>
    <n v="22.059000000000001"/>
    <n v="36.607999999999997"/>
  </r>
  <r>
    <x v="15"/>
    <x v="19"/>
    <s v="ISR"/>
    <n v="8607922"/>
    <n v="340000000000"/>
    <n v="1.425"/>
    <n v="0.16500000000000001"/>
    <x v="348"/>
    <n v="-1.6120000000000001"/>
    <n v="-2.6749999999999998"/>
    <x v="347"/>
    <n v="-1.758"/>
    <n v="-2.8119999999999998"/>
    <n v="7.06"/>
    <n v="0.31336842105263163"/>
    <n v="0.20100000000000001"/>
    <n v="6.8129999999999997"/>
    <n v="0.31231578947368421"/>
    <n v="0.19400000000000001"/>
    <n v="18.012"/>
    <n v="2.093"/>
    <n v="79.778000000000006"/>
    <n v="9.2680000000000007"/>
    <n v="0.39305263157894738"/>
    <n v="82.567999999999998"/>
    <n v="2319.0729999999999"/>
    <n v="2368.2800000000002"/>
    <n v="769.17"/>
    <n v="7.0000000000000001E-3"/>
    <n v="163.68199999999999"/>
    <n v="52.322000000000003"/>
    <n v="1303.646"/>
    <m/>
    <n v="35085.457000000002"/>
    <n v="1.2717894736842108"/>
    <n v="0"/>
    <n v="0"/>
    <n v="17.968"/>
    <n v="2.0870000000000002"/>
    <n v="10.128"/>
    <n v="10.137"/>
    <n v="2.125"/>
    <n v="0.247"/>
    <n v="9.74"/>
    <n v="1.1319999999999999"/>
    <n v="2.72"/>
    <n v="0.316"/>
    <n v="21.24"/>
    <n v="2.468"/>
    <m/>
    <m/>
    <n v="302.01299999999998"/>
    <n v="8.7999999999999995E-2"/>
    <n v="0.158"/>
    <n v="0.14599999999999999"/>
    <n v="0.122"/>
    <n v="0.19800000000000001"/>
    <n v="0.13900000000000001"/>
    <n v="9.9000000000000005E-2"/>
    <n v="9.9000000000000005E-2"/>
    <n v="0"/>
    <n v="6.9000000000000006E-2"/>
    <n v="7.0000000000000001E-3"/>
    <n v="0.224"/>
    <m/>
    <n v="0"/>
    <n v="0.23499999999999999"/>
    <n v="4.7E-2"/>
    <n v="0.17199999999999999"/>
    <m/>
    <n v="0.10199999999999999"/>
    <x v="5"/>
    <x v="18"/>
    <x v="7"/>
    <x v="2"/>
    <n v="87.26"/>
    <n v="87.18"/>
    <n v="21.132000000000001"/>
    <n v="36.033999999999999"/>
  </r>
  <r>
    <x v="15"/>
    <x v="20"/>
    <s v="ISR"/>
    <n v="8757487"/>
    <n v="315000000000"/>
    <n v="1.425"/>
    <n v="0.16300000000000001"/>
    <x v="349"/>
    <n v="-3.637"/>
    <n v="-6.202"/>
    <x v="348"/>
    <n v="-3.6739999999999999"/>
    <n v="-6.0449999999999999"/>
    <n v="6.52"/>
    <n v="0.31336842105263163"/>
    <n v="0.2"/>
    <n v="6.2809999999999997"/>
    <n v="0.31231578947368421"/>
    <n v="0.193"/>
    <n v="15.701000000000001"/>
    <n v="1.7929999999999999"/>
    <n v="73.730999999999995"/>
    <n v="8.4190000000000005"/>
    <n v="0.39305263157894738"/>
    <n v="83.992000000000004"/>
    <n v="2374.0810000000001"/>
    <n v="2425.377"/>
    <n v="784.87099999999998"/>
    <n v="7.0000000000000001E-3"/>
    <n v="182.52799999999999"/>
    <n v="54.41"/>
    <n v="1322.682"/>
    <m/>
    <n v="32593.809000000001"/>
    <n v="1.2717894736842108"/>
    <n v="0"/>
    <n v="0"/>
    <n v="18.847000000000001"/>
    <n v="2.1520000000000001"/>
    <n v="11.4643"/>
    <n v="11.464"/>
    <n v="2.0880000000000001"/>
    <n v="0.23799999999999999"/>
    <n v="8.3450000000000006"/>
    <n v="1.1486000000000003"/>
    <n v="2.41"/>
    <n v="0.33155000000000001"/>
    <n v="19.036000000000001"/>
    <n v="2.1739999999999999"/>
    <m/>
    <m/>
    <n v="285.44"/>
    <n v="8.6999999999999994E-2"/>
    <n v="0.156"/>
    <n v="0.14499999999999999"/>
    <n v="0.111"/>
    <n v="0.19400000000000001"/>
    <n v="0.14000000000000001"/>
    <n v="0.1"/>
    <n v="9.9000000000000005E-2"/>
    <n v="0"/>
    <n v="7.3999999999999996E-2"/>
    <n v="7.0000000000000001E-3"/>
    <n v="0.223"/>
    <m/>
    <n v="0"/>
    <n v="0.249"/>
    <n v="5.0999999999999997E-2"/>
    <n v="0.17"/>
    <m/>
    <n v="0.10299999999999999"/>
    <x v="5"/>
    <x v="18"/>
    <x v="7"/>
    <x v="2"/>
    <n v="83.340499999999992"/>
    <n v="83.340999999999994"/>
    <n v="18.722000000000001"/>
    <n v="34.036000000000001"/>
  </r>
  <r>
    <x v="15"/>
    <x v="21"/>
    <s v="ISR"/>
    <n v="8900057"/>
    <n v="350000000000"/>
    <n v="1.425"/>
    <n v="0.16"/>
    <x v="350"/>
    <n v="-0.48"/>
    <n v="-0.872"/>
    <x v="349"/>
    <n v="-0.48"/>
    <n v="-0.84"/>
    <n v="6.3609999999999998"/>
    <n v="0.31336842105263163"/>
    <n v="0.19500000000000001"/>
    <n v="6.1269999999999998"/>
    <n v="0.31231578947368421"/>
    <n v="0.188"/>
    <n v="14.042999999999999"/>
    <n v="1.5780000000000001"/>
    <n v="79.349666666666664"/>
    <n v="10.848619047619049"/>
    <n v="0.39305263157894738"/>
    <n v="85.417000000000002"/>
    <n v="2428.6089999999999"/>
    <n v="2481.9940000000001"/>
    <n v="798.91499999999996"/>
    <n v="8.0000000000000002E-3"/>
    <n v="201.977"/>
    <n v="56.499000000000002"/>
    <n v="1342.2919999999999"/>
    <m/>
    <n v="32588.326000000001"/>
    <n v="1.2717894736842108"/>
    <n v="1E-3"/>
    <n v="0"/>
    <n v="19.449000000000002"/>
    <n v="2.1850000000000001"/>
    <n v="11.4643"/>
    <n v="11.464"/>
    <n v="2.0880000000000001"/>
    <n v="0.23499999999999999"/>
    <n v="8.3450000000000006"/>
    <n v="1.1486000000000003"/>
    <n v="2.41"/>
    <n v="0.33155000000000001"/>
    <n v="19.611000000000001"/>
    <n v="2.2029999999999998"/>
    <m/>
    <m/>
    <n v="290.03800000000001"/>
    <n v="8.5000000000000006E-2"/>
    <n v="0.14699999999999999"/>
    <n v="0.13800000000000001"/>
    <n v="9.4E-2"/>
    <n v="0.19"/>
    <n v="0.14000000000000001"/>
    <n v="0.1"/>
    <n v="9.9000000000000005E-2"/>
    <n v="0"/>
    <n v="0.08"/>
    <n v="8.0000000000000002E-3"/>
    <n v="0.222"/>
    <m/>
    <n v="0"/>
    <n v="0.246"/>
    <n v="5.2999999999999999E-2"/>
    <n v="0.16600000000000001"/>
    <m/>
    <n v="0.104"/>
    <x v="2"/>
    <x v="18"/>
    <x v="7"/>
    <x v="2"/>
    <n v="83.340499999999992"/>
    <n v="83.340999999999994"/>
    <n v="17.056904761904761"/>
    <n v="27.531333333333329"/>
  </r>
  <r>
    <x v="16"/>
    <x v="0"/>
    <s v="ITA"/>
    <n v="56966400"/>
    <n v="1630000000000"/>
    <n v="15.862"/>
    <n v="0.27800000000000002"/>
    <x v="351"/>
    <n v="4.0620000000000003"/>
    <n v="0.871"/>
    <x v="350"/>
    <n v="-0.26100000000000001"/>
    <n v="-0.06"/>
    <n v="7.6539999999999999"/>
    <n v="0.23400000000000001"/>
    <n v="0.20799999999999999"/>
    <n v="8.2590000000000003"/>
    <n v="0.252"/>
    <n v="0.224"/>
    <n v="56.031999999999996"/>
    <n v="0.98399999999999999"/>
    <n v="569.45399999999995"/>
    <n v="9.9960000000000004"/>
    <n v="0.30599999999999999"/>
    <n v="693.30700000000002"/>
    <n v="16351.427"/>
    <n v="16743.291000000001"/>
    <n v="3580.49"/>
    <n v="42.356999999999999"/>
    <n v="2391.4229999999998"/>
    <n v="660.03300000000002"/>
    <n v="9590.3359999999993"/>
    <n v="53.515000000000001"/>
    <n v="36851.285000000003"/>
    <n v="1.1259999999999999"/>
    <n v="3.262"/>
    <n v="5.7000000000000002E-2"/>
    <n v="134.81299999999999"/>
    <n v="2.367"/>
    <n v="9.0809999999999995"/>
    <n v="8.4760000000000009"/>
    <n v="-34.478000000000002"/>
    <n v="-0.60499999999999998"/>
    <n v="50.9"/>
    <n v="0.89400000000000002"/>
    <n v="26.7"/>
    <n v="0.46899999999999997"/>
    <n v="255.58500000000001"/>
    <n v="4.4870000000000001"/>
    <n v="8.6999999999999994E-2"/>
    <n v="4.9320000000000004"/>
    <n v="2099.2849999999999"/>
    <n v="2.1970000000000001"/>
    <n v="1.8480000000000001"/>
    <n v="1.4259999999999999"/>
    <n v="0.60899999999999999"/>
    <n v="3.7639999999999998"/>
    <n v="1.5629999999999999"/>
    <n v="0.99399999999999999"/>
    <n v="0.68200000000000005"/>
    <n v="0.39600000000000002"/>
    <n v="1.96"/>
    <n v="0.10299999999999999"/>
    <n v="2.6230000000000002"/>
    <n v="1.323"/>
    <n v="1.169"/>
    <n v="2.8490000000000002"/>
    <n v="-0.67400000000000004"/>
    <n v="2.4809999999999999"/>
    <n v="2.2810000000000001"/>
    <n v="0.94699999999999995"/>
    <x v="6"/>
    <x v="35"/>
    <x v="53"/>
    <x v="3"/>
    <n v="482.85"/>
    <n v="517.32000000000005"/>
    <n v="98.966999999999999"/>
    <n v="21.035"/>
  </r>
  <r>
    <x v="16"/>
    <x v="1"/>
    <s v="ITA"/>
    <n v="56994992"/>
    <n v="1680000000000"/>
    <n v="16.393999999999998"/>
    <n v="0.28799999999999998"/>
    <x v="352"/>
    <n v="8.1000000000000003E-2"/>
    <n v="1.7000000000000001E-2"/>
    <x v="351"/>
    <n v="-5.6719999999999997"/>
    <n v="-1.3009999999999999"/>
    <n v="7.55"/>
    <n v="0.22500000000000001"/>
    <n v="0.20499999999999999"/>
    <n v="8.2560000000000002"/>
    <n v="0.246"/>
    <n v="0.224"/>
    <n v="59.024000000000001"/>
    <n v="1.036"/>
    <n v="559.66899999999998"/>
    <n v="9.82"/>
    <n v="0.29299999999999998"/>
    <n v="709.70100000000002"/>
    <n v="16821.993999999999"/>
    <n v="17173.629000000001"/>
    <n v="3639.5140000000001"/>
    <n v="45.427"/>
    <n v="2526.5309999999999"/>
    <n v="619.80200000000002"/>
    <n v="9842.1200000000008"/>
    <n v="58.701999999999998"/>
    <n v="36802.125"/>
    <n v="1.0980000000000001"/>
    <n v="3.0710000000000002"/>
    <n v="5.3999999999999999E-2"/>
    <n v="135.107"/>
    <n v="2.371"/>
    <n v="9.0530000000000008"/>
    <n v="8.4440000000000008"/>
    <n v="-40.231000000000002"/>
    <n v="-0.70599999999999996"/>
    <n v="49.37"/>
    <n v="0.86599999999999999"/>
    <n v="25.55"/>
    <n v="0.44800000000000001"/>
    <n v="251.785"/>
    <n v="4.4180000000000001"/>
    <n v="9.0999999999999998E-2"/>
    <n v="5.1859999999999999"/>
    <n v="2097.5369999999998"/>
    <n v="2.173"/>
    <n v="1.833"/>
    <n v="1.415"/>
    <n v="0.63800000000000001"/>
    <n v="3.702"/>
    <n v="1.57"/>
    <n v="1.002"/>
    <n v="0.68100000000000005"/>
    <n v="0.41399999999999998"/>
    <n v="1.9930000000000001"/>
    <n v="9.6000000000000002E-2"/>
    <n v="2.617"/>
    <n v="1.379"/>
    <n v="1.0920000000000001"/>
    <n v="2.83"/>
    <n v="-0.84899999999999998"/>
    <n v="2.423"/>
    <n v="2.4340000000000002"/>
    <n v="0.95"/>
    <x v="6"/>
    <x v="35"/>
    <x v="53"/>
    <x v="3"/>
    <n v="481.26"/>
    <n v="515.97"/>
    <n v="89.100999999999999"/>
    <n v="18.934999999999999"/>
  </r>
  <r>
    <x v="16"/>
    <x v="2"/>
    <s v="ITA"/>
    <n v="57107576"/>
    <n v="1730000000000"/>
    <n v="16.289000000000001"/>
    <n v="0.28499999999999998"/>
    <x v="353"/>
    <n v="7.431"/>
    <n v="1.579"/>
    <x v="352"/>
    <n v="0.32300000000000001"/>
    <n v="7.4999999999999997E-2"/>
    <n v="7.5410000000000004"/>
    <n v="0.223"/>
    <n v="0.20699999999999999"/>
    <n v="8.3699999999999992"/>
    <n v="0.248"/>
    <n v="0.22900000000000001"/>
    <n v="60.015999999999998"/>
    <n v="1.0509999999999999"/>
    <n v="573.90899999999999"/>
    <n v="10.050000000000001"/>
    <n v="0.29799999999999999"/>
    <n v="725.99"/>
    <n v="17299.993999999999"/>
    <n v="17604.289000000001"/>
    <n v="3699.53"/>
    <n v="48.27"/>
    <n v="2662.395"/>
    <n v="572.46299999999997"/>
    <n v="10099.790999999999"/>
    <n v="64.018000000000001"/>
    <n v="36481.184000000001"/>
    <n v="1.08"/>
    <n v="2.843"/>
    <n v="0.05"/>
    <n v="135.86500000000001"/>
    <n v="2.379"/>
    <n v="9.1980000000000004"/>
    <n v="8.59"/>
    <n v="-47.338999999999999"/>
    <n v="-0.82899999999999996"/>
    <n v="50.18"/>
    <n v="0.879"/>
    <n v="26.31"/>
    <n v="0.46100000000000002"/>
    <n v="257.67099999999999"/>
    <n v="4.5119999999999996"/>
    <n v="9.2999999999999999E-2"/>
    <n v="5.3159999999999998"/>
    <n v="2083.3519999999999"/>
    <n v="2.0459999999999998"/>
    <n v="1.819"/>
    <n v="1.369"/>
    <n v="0.62"/>
    <n v="3.6360000000000001"/>
    <n v="1.5760000000000001"/>
    <n v="1.008"/>
    <n v="0.68"/>
    <n v="0.42799999999999999"/>
    <n v="2.0219999999999998"/>
    <n v="8.7999999999999995E-2"/>
    <n v="2.6139999999999999"/>
    <n v="1.431"/>
    <n v="0.95199999999999996"/>
    <n v="2.7690000000000001"/>
    <n v="-0.91400000000000003"/>
    <n v="2.4809999999999999"/>
    <n v="2.464"/>
    <n v="0.95299999999999996"/>
    <x v="6"/>
    <x v="35"/>
    <x v="53"/>
    <x v="3"/>
    <n v="490.55"/>
    <n v="525.26"/>
    <n v="95.91"/>
    <n v="20.065000000000001"/>
  </r>
  <r>
    <x v="16"/>
    <x v="3"/>
    <s v="ITA"/>
    <n v="57425176"/>
    <n v="1790000000000"/>
    <n v="16.937999999999999"/>
    <n v="0.29499999999999998"/>
    <x v="354"/>
    <n v="17.963000000000001"/>
    <n v="3.758"/>
    <x v="353"/>
    <n v="23.056000000000001"/>
    <n v="5.3540000000000001"/>
    <n v="7.9009999999999998"/>
    <n v="0.23300000000000001"/>
    <n v="0.21099999999999999"/>
    <n v="8.6370000000000005"/>
    <n v="0.255"/>
    <n v="0.23100000000000001"/>
    <n v="65.126000000000005"/>
    <n v="1.1339999999999999"/>
    <n v="589.66300000000001"/>
    <n v="10.268000000000001"/>
    <n v="0.30299999999999999"/>
    <n v="742.928"/>
    <n v="17795.955000000002"/>
    <n v="18058.004000000001"/>
    <n v="3764.6559999999999"/>
    <n v="51.654000000000003"/>
    <n v="2811.4189999999999"/>
    <n v="530.21699999999998"/>
    <n v="10355.736999999999"/>
    <n v="69.56"/>
    <n v="37436.269999999997"/>
    <n v="1.105"/>
    <n v="3.3839999999999999"/>
    <n v="5.8999999999999997E-2"/>
    <n v="149.024"/>
    <n v="2.5950000000000002"/>
    <n v="9.4749999999999996"/>
    <n v="8.8710000000000004"/>
    <n v="-42.246000000000002"/>
    <n v="-0.73599999999999999"/>
    <n v="50.21"/>
    <n v="0.874"/>
    <n v="25.69"/>
    <n v="0.44700000000000001"/>
    <n v="255.947"/>
    <n v="4.4569999999999999"/>
    <n v="9.7000000000000003E-2"/>
    <n v="5.5419999999999998"/>
    <n v="2149.7840000000001"/>
    <n v="1.9870000000000001"/>
    <n v="1.794"/>
    <n v="1.3620000000000001"/>
    <n v="0.61899999999999999"/>
    <n v="3.5680000000000001"/>
    <n v="1.581"/>
    <n v="1.0149999999999999"/>
    <n v="0.67900000000000005"/>
    <n v="0.44600000000000001"/>
    <n v="2.0550000000000002"/>
    <n v="8.1000000000000003E-2"/>
    <n v="2.6080000000000001"/>
    <n v="1.482"/>
    <n v="1.1299999999999999"/>
    <n v="2.9329999999999998"/>
    <n v="-0.747"/>
    <n v="2.3969999999999998"/>
    <n v="2.5150000000000001"/>
    <n v="0.95599999999999996"/>
    <x v="6"/>
    <x v="35"/>
    <x v="53"/>
    <x v="3"/>
    <n v="509.42"/>
    <n v="544.12"/>
    <n v="93.700999999999993"/>
    <n v="18.893000000000001"/>
  </r>
  <r>
    <x v="16"/>
    <x v="4"/>
    <s v="ITA"/>
    <n v="57860664"/>
    <n v="1860000000000"/>
    <n v="17.408000000000001"/>
    <n v="0.30099999999999999"/>
    <x v="355"/>
    <n v="5.6020000000000003"/>
    <n v="1.129"/>
    <x v="354"/>
    <n v="3.44"/>
    <n v="0.75800000000000001"/>
    <n v="7.9009999999999998"/>
    <n v="0.23"/>
    <n v="0.20799999999999999"/>
    <n v="8.6679999999999993"/>
    <n v="0.252"/>
    <n v="0.22800000000000001"/>
    <n v="72.216999999999999"/>
    <n v="1.248"/>
    <n v="607.15700000000004"/>
    <n v="10.493"/>
    <n v="0.30499999999999999"/>
    <n v="760.33600000000001"/>
    <n v="18297.518"/>
    <n v="18515.16"/>
    <n v="3836.873"/>
    <n v="54.3"/>
    <n v="2966.0810000000001"/>
    <n v="485.81"/>
    <n v="10604.536"/>
    <n v="75.393000000000001"/>
    <n v="37979.512000000002"/>
    <n v="1.105"/>
    <n v="2.6459999999999999"/>
    <n v="4.5999999999999999E-2"/>
    <n v="154.66200000000001"/>
    <n v="2.673"/>
    <n v="9.6069999999999993"/>
    <n v="9.0069999999999997"/>
    <n v="-44.408000000000001"/>
    <n v="-0.76700000000000002"/>
    <n v="49.5"/>
    <n v="0.85599999999999998"/>
    <n v="27.02"/>
    <n v="0.46700000000000003"/>
    <n v="248.798"/>
    <n v="4.3"/>
    <n v="0.10100000000000001"/>
    <n v="5.8330000000000002"/>
    <n v="2197.52"/>
    <n v="1.9119999999999999"/>
    <n v="1.7509999999999999"/>
    <n v="1.345"/>
    <n v="0.66400000000000003"/>
    <n v="3.4990000000000001"/>
    <n v="1.585"/>
    <n v="1.0209999999999999"/>
    <n v="0.67800000000000005"/>
    <n v="0.45600000000000002"/>
    <n v="2.0880000000000001"/>
    <n v="7.2999999999999995E-2"/>
    <n v="2.5979999999999999"/>
    <n v="1.5309999999999999"/>
    <n v="0.81699999999999995"/>
    <n v="2.9420000000000002"/>
    <n v="-0.82799999999999996"/>
    <n v="2.2530000000000001"/>
    <n v="2.524"/>
    <n v="0.95799999999999996"/>
    <x v="6"/>
    <x v="35"/>
    <x v="54"/>
    <x v="3"/>
    <n v="521.14"/>
    <n v="555.85"/>
    <n v="105.593"/>
    <n v="21.053000000000001"/>
  </r>
  <r>
    <x v="16"/>
    <x v="5"/>
    <s v="ITA"/>
    <n v="58199876"/>
    <n v="1940000000000"/>
    <n v="17.402999999999999"/>
    <n v="0.29899999999999999"/>
    <x v="356"/>
    <n v="0.69199999999999995"/>
    <n v="0.13800000000000001"/>
    <x v="355"/>
    <n v="-5.7930000000000001"/>
    <n v="-1.2669999999999999"/>
    <n v="7.7549999999999999"/>
    <n v="0.223"/>
    <n v="0.20499999999999999"/>
    <n v="8.6300000000000008"/>
    <n v="0.248"/>
    <n v="0.22800000000000001"/>
    <n v="71.265000000000001"/>
    <n v="1.224"/>
    <n v="616.38199999999995"/>
    <n v="10.590999999999999"/>
    <n v="0.30499999999999999"/>
    <n v="777.73900000000003"/>
    <n v="18799.773000000001"/>
    <n v="18966.521000000001"/>
    <n v="3908.1379999999999"/>
    <n v="56.856999999999999"/>
    <n v="3131.741"/>
    <n v="434.91699999999997"/>
    <n v="10843.948"/>
    <n v="81.350999999999999"/>
    <n v="37805.059000000001"/>
    <n v="1.0880000000000001"/>
    <n v="2.5569999999999999"/>
    <n v="4.3999999999999997E-2"/>
    <n v="165.66"/>
    <n v="2.8460000000000001"/>
    <n v="9.5739999999999998"/>
    <n v="8.9779999999999998"/>
    <n v="-50.893000000000001"/>
    <n v="-0.874"/>
    <n v="49.76"/>
    <n v="0.85499999999999998"/>
    <n v="25.7"/>
    <n v="0.442"/>
    <n v="239.41200000000001"/>
    <n v="4.1139999999999999"/>
    <n v="0.10199999999999999"/>
    <n v="5.9580000000000002"/>
    <n v="2200.25"/>
    <n v="1.8049999999999999"/>
    <n v="1.696"/>
    <n v="1.3149999999999999"/>
    <n v="0.61699999999999999"/>
    <n v="3.427"/>
    <n v="1.5880000000000001"/>
    <n v="1.0269999999999999"/>
    <n v="0.67700000000000005"/>
    <n v="0.46400000000000002"/>
    <n v="2.1240000000000001"/>
    <n v="6.5000000000000002E-2"/>
    <n v="2.5859999999999999"/>
    <n v="1.575"/>
    <n v="0.74099999999999999"/>
    <n v="3.0790000000000002"/>
    <n v="-1.079"/>
    <n v="2.149"/>
    <n v="2.464"/>
    <n v="0.95899999999999996"/>
    <x v="6"/>
    <x v="36"/>
    <x v="54"/>
    <x v="3"/>
    <n v="522.52"/>
    <n v="557.23"/>
    <n v="114.126"/>
    <n v="22.722999999999999"/>
  </r>
  <r>
    <x v="16"/>
    <x v="6"/>
    <s v="ITA"/>
    <n v="58429904"/>
    <n v="2030000000000"/>
    <n v="17.474"/>
    <n v="0.29899999999999999"/>
    <x v="357"/>
    <n v="-5.4089999999999998"/>
    <n v="-1.077"/>
    <x v="356"/>
    <n v="-7.68"/>
    <n v="-1.702"/>
    <n v="7.593"/>
    <n v="0.214"/>
    <n v="0.20300000000000001"/>
    <n v="8.5030000000000001"/>
    <n v="0.23899999999999999"/>
    <n v="0.22700000000000001"/>
    <n v="70.787000000000006"/>
    <n v="1.2110000000000001"/>
    <n v="639.44500000000005"/>
    <n v="10.944000000000001"/>
    <n v="0.308"/>
    <n v="795.21299999999997"/>
    <n v="19296.620999999999"/>
    <n v="19410.205000000002"/>
    <n v="3978.9250000000002"/>
    <n v="59.448"/>
    <n v="3294.3249999999998"/>
    <n v="381.75200000000001"/>
    <n v="11081.419"/>
    <n v="87.29"/>
    <n v="37481.961000000003"/>
    <n v="1.054"/>
    <n v="2.5910000000000002"/>
    <n v="4.3999999999999997E-2"/>
    <n v="162.58500000000001"/>
    <n v="2.7829999999999999"/>
    <n v="9.3330000000000002"/>
    <n v="8.7390000000000008"/>
    <n v="-53.164999999999999"/>
    <n v="-0.91"/>
    <n v="49.21"/>
    <n v="0.84199999999999997"/>
    <n v="20.67"/>
    <n v="0.35399999999999998"/>
    <n v="237.471"/>
    <n v="4.0640000000000001"/>
    <n v="0.10199999999999999"/>
    <n v="5.9390000000000001"/>
    <n v="2190.067"/>
    <n v="1.6619999999999999"/>
    <n v="1.6240000000000001"/>
    <n v="1.244"/>
    <n v="0.58099999999999996"/>
    <n v="3.3490000000000002"/>
    <n v="1.589"/>
    <n v="1.0309999999999999"/>
    <n v="0.67500000000000004"/>
    <n v="0.47199999999999998"/>
    <n v="2.1539999999999999"/>
    <n v="5.7000000000000002E-2"/>
    <n v="2.5739999999999998"/>
    <n v="1.611"/>
    <n v="0.747"/>
    <n v="2.952"/>
    <n v="-1.048"/>
    <n v="2.1120000000000001"/>
    <n v="2.351"/>
    <n v="0.95899999999999996"/>
    <x v="18"/>
    <x v="36"/>
    <x v="54"/>
    <x v="3"/>
    <n v="510.6"/>
    <n v="545.30999999999995"/>
    <n v="142.59800000000001"/>
    <n v="28.701000000000001"/>
  </r>
  <r>
    <x v="16"/>
    <x v="7"/>
    <s v="ITA"/>
    <n v="58778480"/>
    <n v="2130000000000"/>
    <n v="17.914000000000001"/>
    <n v="0.30499999999999999"/>
    <x v="358"/>
    <n v="-6.28"/>
    <n v="-1.264"/>
    <x v="357"/>
    <n v="20.87"/>
    <n v="4.7039999999999997"/>
    <n v="7.9029999999999996"/>
    <n v="0.219"/>
    <n v="0.216"/>
    <n v="8.3460000000000001"/>
    <n v="0.23100000000000001"/>
    <n v="0.22800000000000001"/>
    <n v="70.674999999999997"/>
    <n v="1.202"/>
    <n v="627.87699999999995"/>
    <n v="10.682"/>
    <n v="0.29599999999999999"/>
    <n v="813.12699999999995"/>
    <n v="19787.186000000002"/>
    <n v="19874.756000000001"/>
    <n v="4049.6"/>
    <n v="61.975000000000001"/>
    <n v="3457.8380000000002"/>
    <n v="355.738"/>
    <n v="11311.434999999999"/>
    <n v="93.212000000000003"/>
    <n v="36549.078000000001"/>
    <n v="1.012"/>
    <n v="2.5259999999999998"/>
    <n v="4.2999999999999997E-2"/>
    <n v="163.512"/>
    <n v="2.782"/>
    <n v="9.1609999999999996"/>
    <n v="8.5709999999999997"/>
    <n v="-26.013999999999999"/>
    <n v="-0.443"/>
    <n v="49.3"/>
    <n v="0.83899999999999997"/>
    <n v="20.12"/>
    <n v="0.34200000000000003"/>
    <n v="230.01599999999999"/>
    <n v="3.9129999999999998"/>
    <n v="0.10100000000000001"/>
    <n v="5.9219999999999997"/>
    <n v="2148.299"/>
    <n v="1.5860000000000001"/>
    <n v="1.5569999999999999"/>
    <n v="1.292"/>
    <n v="0.55300000000000005"/>
    <n v="3.2690000000000001"/>
    <n v="1.5880000000000001"/>
    <n v="1.036"/>
    <n v="0.67300000000000004"/>
    <n v="0.47799999999999998"/>
    <n v="2.1800000000000002"/>
    <n v="5.1999999999999998E-2"/>
    <n v="2.56"/>
    <n v="1.6419999999999999"/>
    <n v="0.69399999999999995"/>
    <n v="2.8719999999999999"/>
    <n v="-0.58599999999999997"/>
    <n v="2.0379999999999998"/>
    <n v="2.2839999999999998"/>
    <n v="0.95899999999999996"/>
    <x v="18"/>
    <x v="36"/>
    <x v="54"/>
    <x v="3"/>
    <n v="503.81"/>
    <n v="538.47"/>
    <n v="137.31100000000001"/>
    <n v="27.99"/>
  </r>
  <r>
    <x v="16"/>
    <x v="8"/>
    <s v="ITA"/>
    <n v="59224228"/>
    <n v="2240000000000"/>
    <n v="16.126999999999999"/>
    <n v="0.27200000000000002"/>
    <x v="359"/>
    <n v="-11.698"/>
    <n v="-2.3849999999999998"/>
    <x v="358"/>
    <n v="-29.651"/>
    <n v="-6.383"/>
    <n v="7.343"/>
    <n v="0.20599999999999999"/>
    <n v="0.20599999999999999"/>
    <n v="8.0860000000000003"/>
    <n v="0.22600000000000001"/>
    <n v="0.22700000000000001"/>
    <n v="68.138999999999996"/>
    <n v="1.151"/>
    <n v="616"/>
    <n v="10.401"/>
    <n v="0.29099999999999998"/>
    <n v="829.25400000000002"/>
    <n v="20266.055"/>
    <n v="20309.657999999999"/>
    <n v="4117.7389999999996"/>
    <n v="64.570999999999998"/>
    <n v="3624.98"/>
    <n v="311.77"/>
    <n v="11530.875"/>
    <n v="98.635999999999996"/>
    <n v="35659.476999999999"/>
    <n v="0.998"/>
    <n v="2.5960000000000001"/>
    <n v="4.3999999999999997E-2"/>
    <n v="167.142"/>
    <n v="2.8220000000000001"/>
    <n v="8.8390000000000004"/>
    <n v="8.2530000000000001"/>
    <n v="-43.968000000000004"/>
    <n v="-0.74199999999999999"/>
    <n v="49.35"/>
    <n v="0.83299999999999996"/>
    <n v="18.66"/>
    <n v="0.315"/>
    <n v="219.441"/>
    <n v="3.7050000000000001"/>
    <n v="9.1999999999999998E-2"/>
    <n v="5.4240000000000004"/>
    <n v="2111.9050000000002"/>
    <n v="1.41"/>
    <n v="1.492"/>
    <n v="1.1839999999999999"/>
    <n v="0.51600000000000001"/>
    <n v="3.1869999999999998"/>
    <n v="1.5860000000000001"/>
    <n v="1.038"/>
    <n v="0.66900000000000004"/>
    <n v="0.48399999999999999"/>
    <n v="2.2040000000000002"/>
    <n v="4.5999999999999999E-2"/>
    <n v="2.5449999999999999"/>
    <n v="1.661"/>
    <n v="0.69399999999999995"/>
    <n v="2.85"/>
    <n v="-0.94699999999999995"/>
    <n v="1.95"/>
    <n v="2.089"/>
    <n v="0.95799999999999996"/>
    <x v="18"/>
    <x v="36"/>
    <x v="54"/>
    <x v="3"/>
    <n v="488.78"/>
    <n v="523.49"/>
    <n v="137.13200000000001"/>
    <n v="28.637"/>
  </r>
  <r>
    <x v="16"/>
    <x v="9"/>
    <s v="ITA"/>
    <n v="59562844"/>
    <n v="2090000000000"/>
    <n v="13.340999999999999"/>
    <n v="0.224"/>
    <x v="360"/>
    <n v="-54.173999999999999"/>
    <n v="-11.313000000000001"/>
    <x v="359"/>
    <n v="-39.738"/>
    <n v="-9.1370000000000005"/>
    <n v="6.6340000000000003"/>
    <n v="0.19600000000000001"/>
    <n v="0.2"/>
    <n v="7.13"/>
    <n v="0.21099999999999999"/>
    <n v="0.215"/>
    <n v="52.387999999999998"/>
    <n v="0.88"/>
    <n v="564.63199999999995"/>
    <n v="9.48"/>
    <n v="0.28000000000000003"/>
    <n v="842.59500000000003"/>
    <n v="20690.75"/>
    <n v="20704.817999999999"/>
    <n v="4170.1270000000004"/>
    <n v="66.802000000000007"/>
    <n v="3779.0140000000001"/>
    <n v="282.238"/>
    <n v="11729.618"/>
    <n v="102.59399999999999"/>
    <n v="33102.940999999999"/>
    <n v="0.97899999999999998"/>
    <n v="2.2320000000000002"/>
    <n v="3.6999999999999998E-2"/>
    <n v="154.03399999999999"/>
    <n v="2.5859999999999999"/>
    <n v="7.9660000000000002"/>
    <n v="7.383"/>
    <n v="-29.532"/>
    <n v="-0.496"/>
    <n v="48.74"/>
    <n v="0.81799999999999995"/>
    <n v="17.37"/>
    <n v="0.29199999999999998"/>
    <n v="198.74199999999999"/>
    <n v="3.3370000000000002"/>
    <n v="6.6000000000000003E-2"/>
    <n v="3.9580000000000002"/>
    <n v="1971.7049999999999"/>
    <n v="1.135"/>
    <n v="1.3460000000000001"/>
    <n v="1.08"/>
    <n v="0.40200000000000002"/>
    <n v="3.0979999999999999"/>
    <n v="1.58"/>
    <n v="1.0389999999999999"/>
    <n v="0.66400000000000003"/>
    <n v="0.48699999999999999"/>
    <n v="2.2200000000000002"/>
    <n v="4.1000000000000002E-2"/>
    <n v="2.528"/>
    <n v="1.66"/>
    <n v="0.58799999999999997"/>
    <n v="2.6779999999999999"/>
    <n v="-0.58699999999999997"/>
    <n v="1.8069999999999999"/>
    <n v="1.625"/>
    <n v="0.95599999999999996"/>
    <x v="18"/>
    <x v="36"/>
    <x v="55"/>
    <x v="3"/>
    <n v="439.76"/>
    <n v="474.47"/>
    <n v="139.93700000000001"/>
    <n v="32.950000000000003"/>
  </r>
  <r>
    <x v="16"/>
    <x v="10"/>
    <s v="ITA"/>
    <n v="59822452"/>
    <n v="2150000000000"/>
    <n v="13.276"/>
    <n v="0.222"/>
    <x v="361"/>
    <n v="11.423"/>
    <n v="2.69"/>
    <x v="360"/>
    <n v="-3.819"/>
    <n v="-0.96599999999999997"/>
    <n v="6.5419999999999998"/>
    <n v="0.19"/>
    <n v="0.192"/>
    <n v="7.29"/>
    <n v="0.21199999999999999"/>
    <n v="0.214"/>
    <n v="58.218000000000004"/>
    <n v="0.97299999999999998"/>
    <n v="602.89599999999996"/>
    <n v="10.077999999999999"/>
    <n v="0.29199999999999998"/>
    <n v="855.87099999999998"/>
    <n v="21126.866999999998"/>
    <n v="21096.164000000001"/>
    <n v="4228.3450000000003"/>
    <n v="69.179000000000002"/>
    <n v="3943.3609999999999"/>
    <n v="237.464"/>
    <n v="11923.406000000001"/>
    <n v="106.706"/>
    <n v="34046.292999999998"/>
    <n v="0.98799999999999999"/>
    <n v="2.3769999999999998"/>
    <n v="0.04"/>
    <n v="164.34700000000001"/>
    <n v="2.7469999999999999"/>
    <n v="8.0749999999999993"/>
    <n v="7.4950000000000001"/>
    <n v="-44.774000000000001"/>
    <n v="-0.748"/>
    <n v="48.99"/>
    <n v="0.81899999999999995"/>
    <n v="16.82"/>
    <n v="0.28100000000000003"/>
    <n v="193.78800000000001"/>
    <n v="3.2389999999999999"/>
    <n v="6.9000000000000006E-2"/>
    <n v="4.1109999999999998"/>
    <n v="2036.7329999999999"/>
    <n v="1.0580000000000001"/>
    <n v="1.3069999999999999"/>
    <n v="1.024"/>
    <n v="0.41799999999999998"/>
    <n v="3.008"/>
    <n v="1.573"/>
    <n v="1.0389999999999999"/>
    <n v="0.65800000000000003"/>
    <n v="0.49099999999999999"/>
    <n v="2.2349999999999999"/>
    <n v="3.4000000000000002E-2"/>
    <n v="2.508"/>
    <n v="1.66"/>
    <n v="0.623"/>
    <n v="2.653"/>
    <n v="-0.92600000000000005"/>
    <n v="1.706"/>
    <n v="1.6719999999999999"/>
    <n v="0.95299999999999996"/>
    <x v="18"/>
    <x v="0"/>
    <x v="55"/>
    <x v="3"/>
    <n v="448.37"/>
    <n v="483.09"/>
    <n v="166.77799999999999"/>
    <n v="38.241999999999997"/>
  </r>
  <r>
    <x v="16"/>
    <x v="11"/>
    <s v="ITA"/>
    <n v="60025952"/>
    <n v="2220000000000"/>
    <n v="12.583"/>
    <n v="0.21"/>
    <x v="362"/>
    <n v="-11.861000000000001"/>
    <n v="-2.72"/>
    <x v="361"/>
    <n v="-1.5649999999999999"/>
    <n v="-0.4"/>
    <n v="6.4930000000000003"/>
    <n v="0.187"/>
    <n v="0.19500000000000001"/>
    <n v="7.0679999999999996"/>
    <n v="0.20300000000000001"/>
    <n v="0.21199999999999999"/>
    <n v="65.438999999999993"/>
    <n v="1.0900000000000001"/>
    <n v="581.38199999999995"/>
    <n v="9.6859999999999999"/>
    <n v="0.27800000000000002"/>
    <n v="868.45399999999995"/>
    <n v="21551.125"/>
    <n v="21485.940999999999"/>
    <n v="4293.7839999999997"/>
    <n v="71.793999999999997"/>
    <n v="4096.3609999999999"/>
    <n v="202.98599999999999"/>
    <n v="12109.842000000001"/>
    <n v="110.889"/>
    <n v="33284.144999999997"/>
    <n v="0.95699999999999996"/>
    <n v="2.6150000000000002"/>
    <n v="4.3999999999999997E-2"/>
    <n v="153"/>
    <n v="2.5489999999999999"/>
    <n v="7.8710000000000004"/>
    <n v="7.2939999999999996"/>
    <n v="-34.478000000000002"/>
    <n v="-0.57399999999999995"/>
    <n v="46.59"/>
    <n v="0.77600000000000002"/>
    <n v="16.28"/>
    <n v="0.27100000000000002"/>
    <n v="186.435"/>
    <n v="3.1059999999999999"/>
    <n v="7.0000000000000007E-2"/>
    <n v="4.1829999999999998"/>
    <n v="1997.912"/>
    <n v="0.93200000000000005"/>
    <n v="1.23"/>
    <n v="0.98799999999999999"/>
    <n v="0.44400000000000001"/>
    <n v="2.9140000000000001"/>
    <n v="1.5640000000000001"/>
    <n v="1.038"/>
    <n v="0.65400000000000003"/>
    <n v="0.496"/>
    <n v="2.2410000000000001"/>
    <n v="2.9000000000000001E-2"/>
    <n v="2.488"/>
    <n v="1.655"/>
    <n v="0.70599999999999996"/>
    <n v="2.403"/>
    <n v="-0.69499999999999995"/>
    <n v="1.637"/>
    <n v="1.522"/>
    <n v="0.94899999999999995"/>
    <x v="18"/>
    <x v="0"/>
    <x v="55"/>
    <x v="3"/>
    <n v="437.82"/>
    <n v="472.47"/>
    <n v="157.126"/>
    <n v="37.036000000000001"/>
  </r>
  <r>
    <x v="16"/>
    <x v="12"/>
    <s v="ITA"/>
    <n v="60190152"/>
    <n v="2200000000000"/>
    <n v="10.071"/>
    <n v="0.16700000000000001"/>
    <x v="363"/>
    <n v="-20.559000000000001"/>
    <n v="-4.8460000000000001"/>
    <x v="362"/>
    <n v="-34.298999999999999"/>
    <n v="-8.8000000000000007"/>
    <n v="5.9059999999999997"/>
    <n v="0.17499999999999999"/>
    <n v="0.183"/>
    <n v="6.7069999999999999"/>
    <n v="0.19900000000000001"/>
    <n v="0.20799999999999999"/>
    <n v="66.959000000000003"/>
    <n v="1.1120000000000001"/>
    <n v="528.56799999999998"/>
    <n v="8.782"/>
    <n v="0.26"/>
    <n v="878.52599999999995"/>
    <n v="21954.82"/>
    <n v="21841.42"/>
    <n v="4360.7430000000004"/>
    <n v="74.322000000000003"/>
    <n v="4244.0749999999998"/>
    <n v="154.767"/>
    <n v="12282.521000000001"/>
    <n v="114.634"/>
    <n v="32295.603999999999"/>
    <n v="0.95799999999999996"/>
    <n v="2.528"/>
    <n v="4.2000000000000003E-2"/>
    <n v="147.714"/>
    <n v="2.4540000000000002"/>
    <n v="7.5469999999999997"/>
    <n v="6.9720000000000004"/>
    <n v="-48.218000000000004"/>
    <n v="-0.80100000000000005"/>
    <n v="47.28"/>
    <n v="0.78600000000000003"/>
    <n v="16.75"/>
    <n v="0.27800000000000002"/>
    <n v="172.68"/>
    <n v="2.8690000000000002"/>
    <n v="6.2E-2"/>
    <n v="3.7450000000000001"/>
    <n v="1943.877"/>
    <n v="0.72699999999999998"/>
    <n v="1.153"/>
    <n v="0.89200000000000002"/>
    <n v="0.44900000000000001"/>
    <n v="2.8170000000000002"/>
    <n v="1.554"/>
    <n v="1.0349999999999999"/>
    <n v="0.64900000000000002"/>
    <n v="0.501"/>
    <n v="2.242"/>
    <n v="2.1999999999999999E-2"/>
    <n v="2.4649999999999999"/>
    <n v="1.643"/>
    <n v="0.66500000000000004"/>
    <n v="2.2719999999999998"/>
    <n v="-0.999"/>
    <n v="1.496"/>
    <n v="1.3560000000000001"/>
    <n v="0.94399999999999995"/>
    <x v="18"/>
    <x v="0"/>
    <x v="55"/>
    <x v="3"/>
    <n v="419.63"/>
    <n v="454.26"/>
    <n v="124.872"/>
    <n v="30.931999999999999"/>
  </r>
  <r>
    <x v="16"/>
    <x v="13"/>
    <s v="ITA"/>
    <n v="60312600"/>
    <n v="2200000000000"/>
    <n v="8.8770000000000007"/>
    <n v="0.14699999999999999"/>
    <x v="364"/>
    <n v="-34.017000000000003"/>
    <n v="-8.4260000000000002"/>
    <x v="363"/>
    <n v="-33.173999999999999"/>
    <n v="-9.3320000000000007"/>
    <n v="5.3440000000000003"/>
    <n v="0.16200000000000001"/>
    <n v="0.17299999999999999"/>
    <n v="6.1289999999999996"/>
    <n v="0.185"/>
    <n v="0.19900000000000001"/>
    <n v="57.781999999999996"/>
    <n v="0.95799999999999996"/>
    <n v="491.27499999999998"/>
    <n v="8.1449999999999996"/>
    <n v="0.246"/>
    <n v="887.40300000000002"/>
    <n v="22324.5"/>
    <n v="22163.724999999999"/>
    <n v="4418.5249999999996"/>
    <n v="77.024000000000001"/>
    <n v="4381.7759999999998"/>
    <n v="107.392"/>
    <n v="12441.703"/>
    <n v="118.069"/>
    <n v="30816.118999999999"/>
    <n v="0.93200000000000005"/>
    <n v="2.702"/>
    <n v="4.4999999999999998E-2"/>
    <n v="137.70099999999999"/>
    <n v="2.2829999999999999"/>
    <n v="7.0019999999999998"/>
    <n v="6.4269999999999996"/>
    <n v="-47.375999999999998"/>
    <n v="-0.78500000000000003"/>
    <n v="45.13"/>
    <n v="0.748"/>
    <n v="16.57"/>
    <n v="0.27500000000000002"/>
    <n v="159.18299999999999"/>
    <n v="2.6389999999999998"/>
    <n v="5.7000000000000002E-2"/>
    <n v="3.4350000000000001"/>
    <n v="1858.6"/>
    <n v="0.61499999999999999"/>
    <n v="1.0469999999999999"/>
    <n v="0.80700000000000005"/>
    <n v="0.38500000000000001"/>
    <n v="2.72"/>
    <n v="1.542"/>
    <n v="1.0309999999999999"/>
    <n v="0.64300000000000002"/>
    <n v="0.50600000000000001"/>
    <n v="2.2370000000000001"/>
    <n v="1.4999999999999999E-2"/>
    <n v="2.44"/>
    <n v="1.623"/>
    <n v="0.69699999999999995"/>
    <n v="2.105"/>
    <n v="-1.024"/>
    <n v="1.369"/>
    <n v="1.1679999999999999"/>
    <n v="0.93799999999999994"/>
    <x v="18"/>
    <x v="0"/>
    <x v="55"/>
    <x v="3"/>
    <n v="387.64"/>
    <n v="422.3"/>
    <n v="121.596"/>
    <n v="32.892000000000003"/>
  </r>
  <r>
    <x v="16"/>
    <x v="14"/>
    <s v="ITA"/>
    <n v="60322792"/>
    <n v="2220000000000"/>
    <n v="8.3390000000000004"/>
    <n v="0.13800000000000001"/>
    <x v="365"/>
    <n v="-20.289000000000001"/>
    <n v="-5.4880000000000004"/>
    <x v="364"/>
    <n v="-21.094999999999999"/>
    <n v="-6.5449999999999999"/>
    <n v="4.9930000000000003"/>
    <n v="0.151"/>
    <n v="0.17100000000000001"/>
    <n v="5.7919999999999998"/>
    <n v="0.17499999999999999"/>
    <n v="0.19800000000000001"/>
    <n v="55.837000000000003"/>
    <n v="0.92600000000000005"/>
    <n v="474.48500000000001"/>
    <n v="7.8659999999999997"/>
    <n v="0.23799999999999999"/>
    <n v="895.74199999999996"/>
    <n v="22673.891"/>
    <n v="22464.934000000001"/>
    <n v="4474.3620000000001"/>
    <n v="79.525000000000006"/>
    <n v="4503.366"/>
    <n v="59.21"/>
    <n v="12599.540999999999"/>
    <n v="121.35599999999999"/>
    <n v="29214.831999999999"/>
    <n v="0.88300000000000001"/>
    <n v="2.5009999999999999"/>
    <n v="4.1000000000000002E-2"/>
    <n v="121.589"/>
    <n v="2.016"/>
    <n v="6.6740000000000004"/>
    <n v="6.0990000000000002"/>
    <n v="-48.182000000000002"/>
    <n v="-0.79900000000000004"/>
    <n v="44.08"/>
    <n v="0.73099999999999998"/>
    <n v="16.2"/>
    <n v="0.26900000000000002"/>
    <n v="157.83600000000001"/>
    <n v="2.617"/>
    <n v="5.5E-2"/>
    <n v="3.2879999999999998"/>
    <n v="1762.32"/>
    <n v="0.55600000000000005"/>
    <n v="0.98199999999999998"/>
    <n v="0.74399999999999999"/>
    <n v="0.371"/>
    <n v="2.6240000000000001"/>
    <n v="1.528"/>
    <n v="1.026"/>
    <n v="0.63700000000000001"/>
    <n v="0.50900000000000001"/>
    <n v="2.2240000000000002"/>
    <n v="8.0000000000000002E-3"/>
    <n v="2.415"/>
    <n v="1.6020000000000001"/>
    <n v="0.64500000000000002"/>
    <n v="1.827"/>
    <n v="-0.98"/>
    <n v="1.351"/>
    <n v="1.0780000000000001"/>
    <n v="0.93200000000000005"/>
    <x v="18"/>
    <x v="0"/>
    <x v="55"/>
    <x v="3"/>
    <n v="367.92"/>
    <n v="402.58"/>
    <n v="125.095"/>
    <n v="35.804000000000002"/>
  </r>
  <r>
    <x v="16"/>
    <x v="15"/>
    <s v="ITA"/>
    <n v="60232908"/>
    <n v="2250000000000"/>
    <n v="8.1959999999999997"/>
    <n v="0.13600000000000001"/>
    <x v="366"/>
    <n v="11.773"/>
    <n v="3.37"/>
    <x v="365"/>
    <n v="16.975999999999999"/>
    <n v="5.6360000000000001"/>
    <n v="5.2830000000000004"/>
    <n v="0.158"/>
    <n v="0.17499999999999999"/>
    <n v="5.9960000000000004"/>
    <n v="0.17899999999999999"/>
    <n v="0.19900000000000001"/>
    <n v="53.063000000000002"/>
    <n v="0.88100000000000001"/>
    <n v="455.58300000000003"/>
    <n v="7.5640000000000001"/>
    <n v="0.22600000000000001"/>
    <n v="903.93799999999999"/>
    <n v="23035.055"/>
    <n v="22783.116999999998"/>
    <n v="4527.4250000000002"/>
    <n v="82.099000000000004"/>
    <n v="4636.1220000000003"/>
    <n v="16.231999999999999"/>
    <n v="12761.073"/>
    <n v="124.39700000000001"/>
    <n v="30129.141"/>
    <n v="0.90200000000000002"/>
    <n v="2.5739999999999998"/>
    <n v="4.2999999999999997E-2"/>
    <n v="132.756"/>
    <n v="2.2040000000000002"/>
    <n v="6.8769999999999998"/>
    <n v="6.3019999999999996"/>
    <n v="-42.978999999999999"/>
    <n v="-0.71399999999999997"/>
    <n v="44.85"/>
    <n v="0.745"/>
    <n v="16.329999999999998"/>
    <n v="0.27100000000000002"/>
    <n v="161.53299999999999"/>
    <n v="2.6819999999999999"/>
    <n v="0.05"/>
    <n v="3.04"/>
    <n v="1814.7660000000001"/>
    <n v="0.56699999999999995"/>
    <n v="1.016"/>
    <n v="0.77700000000000002"/>
    <n v="0.36099999999999999"/>
    <n v="2.5409999999999999"/>
    <n v="1.516"/>
    <n v="1.0209999999999999"/>
    <n v="0.63200000000000001"/>
    <n v="0.51300000000000001"/>
    <n v="2.2149999999999999"/>
    <n v="2E-3"/>
    <n v="2.3919999999999999"/>
    <n v="1.579"/>
    <n v="0.67100000000000004"/>
    <n v="1.956"/>
    <n v="-0.79800000000000004"/>
    <n v="1.3540000000000001"/>
    <n v="1.004"/>
    <n v="0.92500000000000004"/>
    <x v="18"/>
    <x v="0"/>
    <x v="56"/>
    <x v="3"/>
    <n v="379.58"/>
    <n v="414.25"/>
    <n v="94.42"/>
    <n v="26.143000000000001"/>
  </r>
  <r>
    <x v="16"/>
    <x v="16"/>
    <s v="ITA"/>
    <n v="60118628"/>
    <n v="2280000000000"/>
    <n v="7.68"/>
    <n v="0.128"/>
    <x v="367"/>
    <n v="-2.9809999999999999"/>
    <n v="-0.82499999999999996"/>
    <x v="366"/>
    <n v="2.1859999999999999"/>
    <n v="0.68700000000000006"/>
    <n v="5.3289999999999997"/>
    <n v="0.158"/>
    <n v="0.17599999999999999"/>
    <n v="5.9580000000000002"/>
    <n v="0.17699999999999999"/>
    <n v="0.19700000000000001"/>
    <n v="48.558999999999997"/>
    <n v="0.80800000000000005"/>
    <n v="441.95699999999999"/>
    <n v="7.351"/>
    <n v="0.218"/>
    <n v="911.61800000000005"/>
    <n v="23393.236000000001"/>
    <n v="23103.488000000001"/>
    <n v="4575.9840000000004"/>
    <n v="84.287999999999997"/>
    <n v="4776.9139999999998"/>
    <n v="-21.581"/>
    <n v="12917.088"/>
    <n v="127.345"/>
    <n v="30305.607"/>
    <n v="0.89900000000000002"/>
    <n v="2.1890000000000001"/>
    <n v="3.5999999999999997E-2"/>
    <n v="140.792"/>
    <n v="2.3420000000000001"/>
    <n v="6.8159999999999998"/>
    <n v="6.6029999999999998"/>
    <n v="-37.811999999999998"/>
    <n v="-0.629"/>
    <n v="44.73"/>
    <n v="0.74399999999999999"/>
    <n v="16.32"/>
    <n v="0.27100000000000002"/>
    <n v="156.01499999999999"/>
    <n v="2.5950000000000002"/>
    <n v="4.9000000000000002E-2"/>
    <n v="2.948"/>
    <n v="1821.932"/>
    <n v="0.51600000000000001"/>
    <n v="1.008"/>
    <n v="0.8"/>
    <n v="0.33800000000000002"/>
    <n v="2.46"/>
    <n v="1.5049999999999999"/>
    <n v="1.0169999999999999"/>
    <n v="0.626"/>
    <n v="0.51400000000000001"/>
    <n v="2.2090000000000001"/>
    <n v="-3.0000000000000001E-3"/>
    <n v="2.3679999999999999"/>
    <n v="1.5569999999999999"/>
    <n v="0.57799999999999996"/>
    <n v="2.0190000000000001"/>
    <n v="-0.83499999999999996"/>
    <n v="1.298"/>
    <n v="0.98199999999999998"/>
    <n v="0.92"/>
    <x v="18"/>
    <x v="0"/>
    <x v="56"/>
    <x v="3"/>
    <n v="396.95"/>
    <n v="409.77"/>
    <n v="83.774000000000001"/>
    <n v="23.388999999999999"/>
  </r>
  <r>
    <x v="16"/>
    <x v="17"/>
    <s v="ITA"/>
    <n v="60004024"/>
    <n v="2320000000000"/>
    <n v="7.7110000000000003"/>
    <n v="0.129"/>
    <x v="368"/>
    <n v="-5.4470000000000001"/>
    <n v="-1.5209999999999999"/>
    <x v="367"/>
    <n v="-9.1839999999999993"/>
    <n v="-2.867"/>
    <n v="5.1859999999999999"/>
    <n v="0.151"/>
    <n v="0.16900000000000001"/>
    <n v="5.8789999999999996"/>
    <n v="0.17100000000000001"/>
    <n v="0.191"/>
    <n v="42.04"/>
    <n v="0.70099999999999996"/>
    <n v="446.57100000000003"/>
    <n v="7.4420000000000002"/>
    <n v="0.217"/>
    <n v="919.33"/>
    <n v="23745.973000000002"/>
    <n v="23414.673999999999"/>
    <n v="4618.0240000000003"/>
    <n v="86.638999999999996"/>
    <n v="4925.6719999999996"/>
    <n v="-63.131"/>
    <n v="13065.865"/>
    <n v="130.44200000000001"/>
    <n v="30716.616999999998"/>
    <n v="0.89400000000000002"/>
    <n v="2.351"/>
    <n v="3.9E-2"/>
    <n v="148.75800000000001"/>
    <n v="2.4790000000000001"/>
    <n v="6.7409999999999997"/>
    <n v="6.5289999999999999"/>
    <n v="-41.55"/>
    <n v="-0.69199999999999995"/>
    <n v="44.88"/>
    <n v="0.748"/>
    <n v="16.21"/>
    <n v="0.27"/>
    <n v="148.77799999999999"/>
    <n v="2.4790000000000001"/>
    <n v="5.1999999999999998E-2"/>
    <n v="3.097"/>
    <n v="1843.1210000000001"/>
    <n v="0.51100000000000001"/>
    <n v="0.97699999999999998"/>
    <n v="0.77"/>
    <n v="0.28999999999999998"/>
    <n v="2.3839999999999999"/>
    <n v="1.4930000000000001"/>
    <n v="1.0129999999999999"/>
    <n v="0.61899999999999999"/>
    <n v="0.51600000000000001"/>
    <n v="2.2050000000000001"/>
    <n v="-8.9999999999999993E-3"/>
    <n v="2.3420000000000001"/>
    <n v="1.538"/>
    <n v="0.6"/>
    <n v="2.0819999999999999"/>
    <n v="-0.95899999999999996"/>
    <n v="1.2150000000000001"/>
    <n v="1.0249999999999999"/>
    <n v="0.91300000000000003"/>
    <x v="18"/>
    <x v="1"/>
    <x v="56"/>
    <x v="3"/>
    <n v="391.74"/>
    <n v="404.5"/>
    <n v="93.834999999999994"/>
    <n v="26.602"/>
  </r>
  <r>
    <x v="16"/>
    <x v="18"/>
    <s v="ITA"/>
    <n v="59877432"/>
    <n v="2370000000000"/>
    <n v="7.7569999999999997"/>
    <n v="0.13"/>
    <x v="369"/>
    <n v="-3.73"/>
    <n v="-1.0580000000000001"/>
    <x v="368"/>
    <n v="-4.7560000000000002"/>
    <n v="-1.528"/>
    <n v="5.1180000000000003"/>
    <n v="0.14799999999999999"/>
    <n v="0.16500000000000001"/>
    <n v="5.8289999999999997"/>
    <n v="0.16800000000000001"/>
    <n v="0.188"/>
    <n v="39.423999999999999"/>
    <n v="0.65800000000000003"/>
    <n v="451.11"/>
    <n v="7.5339999999999998"/>
    <n v="0.217"/>
    <n v="927.08600000000001"/>
    <n v="24094.976999999999"/>
    <n v="23721.103999999999"/>
    <n v="4657.4480000000003"/>
    <n v="88.933999999999997"/>
    <n v="5069.3440000000001"/>
    <n v="-105.706"/>
    <n v="13218.564"/>
    <n v="133.6"/>
    <n v="30957.241999999998"/>
    <n v="0.89200000000000002"/>
    <n v="2.2949999999999999"/>
    <n v="3.7999999999999999E-2"/>
    <n v="143.672"/>
    <n v="2.399"/>
    <n v="6.6470000000000002"/>
    <n v="6.4329999999999998"/>
    <n v="-42.576000000000001"/>
    <n v="-0.71099999999999997"/>
    <n v="44.59"/>
    <n v="0.745"/>
    <n v="15.39"/>
    <n v="0.25700000000000001"/>
    <n v="152.69800000000001"/>
    <n v="2.5499999999999998"/>
    <n v="5.2999999999999999E-2"/>
    <n v="3.1589999999999998"/>
    <n v="1853.64"/>
    <n v="0.49399999999999999"/>
    <n v="0.94799999999999995"/>
    <n v="0.747"/>
    <n v="0.26700000000000002"/>
    <n v="2.31"/>
    <n v="1.4810000000000001"/>
    <n v="1.008"/>
    <n v="0.61299999999999999"/>
    <n v="0.51700000000000002"/>
    <n v="2.1949999999999998"/>
    <n v="-1.4E-2"/>
    <n v="2.319"/>
    <n v="1.5209999999999999"/>
    <n v="0.55700000000000005"/>
    <n v="1.9079999999999999"/>
    <n v="-1.018"/>
    <n v="1.2450000000000001"/>
    <n v="1.044"/>
    <n v="0.90700000000000003"/>
    <x v="18"/>
    <x v="1"/>
    <x v="56"/>
    <x v="3"/>
    <n v="385.22"/>
    <n v="398.03"/>
    <n v="102.105"/>
    <n v="29.256"/>
  </r>
  <r>
    <x v="16"/>
    <x v="19"/>
    <s v="ITA"/>
    <n v="59727936"/>
    <n v="2420000000000"/>
    <n v="7.9119999999999999"/>
    <n v="0.13200000000000001"/>
    <x v="370"/>
    <n v="-9.7720000000000002"/>
    <n v="-2.8"/>
    <x v="369"/>
    <n v="-9.0389999999999997"/>
    <n v="-2.95"/>
    <n v="4.9790000000000001"/>
    <n v="0.19384210526315787"/>
    <n v="0.16300000000000001"/>
    <n v="5.68"/>
    <n v="0.21457894736842101"/>
    <n v="0.186"/>
    <n v="30.658000000000001"/>
    <n v="0.51300000000000001"/>
    <n v="433.97"/>
    <n v="7.266"/>
    <n v="0.27247368421052626"/>
    <n v="934.99800000000005"/>
    <n v="24434.210999999999"/>
    <n v="24018.493999999999"/>
    <n v="4688.1059999999998"/>
    <n v="91.691000000000003"/>
    <n v="5216.1019999999999"/>
    <n v="-147.54900000000001"/>
    <n v="13366.68"/>
    <n v="136.63399999999999"/>
    <n v="30464.062000000002"/>
    <n v="0.99736842105263157"/>
    <n v="2.7559999999999998"/>
    <n v="4.5999999999999999E-2"/>
    <n v="146.75800000000001"/>
    <n v="2.4569999999999999"/>
    <n v="6.5129999999999999"/>
    <n v="6.298"/>
    <n v="-41.843000000000004"/>
    <n v="-0.70099999999999996"/>
    <n v="44.36"/>
    <n v="0.74299999999999999"/>
    <n v="15.35"/>
    <n v="0.25700000000000001"/>
    <n v="148.11600000000001"/>
    <n v="2.48"/>
    <n v="5.0999999999999997E-2"/>
    <n v="3.0329999999999999"/>
    <n v="1819.556"/>
    <n v="0.48899999999999999"/>
    <n v="0.91500000000000004"/>
    <n v="0.71399999999999997"/>
    <n v="0.20799999999999999"/>
    <n v="2.2389999999999999"/>
    <n v="1.468"/>
    <n v="1.0029999999999999"/>
    <n v="0.60499999999999998"/>
    <n v="0.52"/>
    <n v="2.1859999999999999"/>
    <n v="-0.02"/>
    <n v="2.2949999999999999"/>
    <n v="1.5029999999999999"/>
    <n v="0.628"/>
    <n v="1.919"/>
    <n v="-0.91800000000000004"/>
    <n v="1.2"/>
    <n v="0.98899999999999999"/>
    <n v="0.9"/>
    <x v="18"/>
    <x v="1"/>
    <x v="56"/>
    <x v="3"/>
    <n v="376.19"/>
    <n v="389"/>
    <n v="94.736999999999995"/>
    <n v="27.927"/>
  </r>
  <r>
    <x v="16"/>
    <x v="20"/>
    <s v="ITA"/>
    <n v="59500576"/>
    <n v="2180000000000"/>
    <n v="7.0590000000000002"/>
    <n v="0.11899999999999999"/>
    <x v="371"/>
    <n v="-36.954999999999998"/>
    <n v="-10.894"/>
    <x v="370"/>
    <n v="-35.158999999999999"/>
    <n v="-11.823"/>
    <n v="4.407"/>
    <n v="0.19384210526315787"/>
    <n v="0.159"/>
    <n v="5.08"/>
    <n v="0.21457894736842101"/>
    <n v="0.183"/>
    <n v="22.27"/>
    <n v="0.374"/>
    <n v="388.822"/>
    <n v="6.5350000000000001"/>
    <n v="0.27247368421052626"/>
    <n v="942.05700000000002"/>
    <n v="24736.49"/>
    <n v="24280.723000000002"/>
    <n v="4710.3760000000002"/>
    <n v="93.802999999999997"/>
    <n v="5356.9030000000002"/>
    <n v="-187.59700000000001"/>
    <n v="13493.964"/>
    <n v="139.386"/>
    <n v="27763.800999999999"/>
    <n v="0.99736842105263157"/>
    <n v="2.113"/>
    <n v="3.5999999999999997E-2"/>
    <n v="140.80099999999999"/>
    <n v="2.3660000000000001"/>
    <n v="8.1024999999999991"/>
    <n v="7.5882000000000005"/>
    <n v="-40.048000000000002"/>
    <n v="-0.67300000000000004"/>
    <n v="47.600000000000009"/>
    <n v="0.80704999999999971"/>
    <n v="19.800499999999996"/>
    <n v="0.33684999999999998"/>
    <n v="127.28400000000001"/>
    <n v="2.1389999999999998"/>
    <n v="4.5999999999999999E-2"/>
    <n v="2.7530000000000001"/>
    <n v="1651.962"/>
    <n v="0.43099999999999999"/>
    <n v="0.85699999999999998"/>
    <n v="0.66700000000000004"/>
    <n v="0.157"/>
    <n v="2.1709999999999998"/>
    <n v="1.4550000000000001"/>
    <n v="0.998"/>
    <n v="0.59699999999999998"/>
    <n v="0.52"/>
    <n v="2.1760000000000002"/>
    <n v="-2.5000000000000001E-2"/>
    <n v="2.2730000000000001"/>
    <n v="1.4850000000000001"/>
    <n v="0.51800000000000002"/>
    <n v="1.863"/>
    <n v="-0.98699999999999999"/>
    <n v="1.137"/>
    <n v="0.92900000000000005"/>
    <n v="0.89400000000000002"/>
    <x v="18"/>
    <x v="1"/>
    <x v="56"/>
    <x v="3"/>
    <n v="447.08749999999998"/>
    <n v="477.38700000000006"/>
    <n v="86.543000000000006"/>
    <n v="28.63"/>
  </r>
  <r>
    <x v="16"/>
    <x v="21"/>
    <s v="ITA"/>
    <n v="59240336"/>
    <n v="2250000000000"/>
    <n v="7.0590000000000002"/>
    <n v="0.11899999999999999"/>
    <x v="372"/>
    <n v="26.408999999999999"/>
    <n v="8.7370000000000001"/>
    <x v="371"/>
    <n v="28.460999999999999"/>
    <n v="10.853"/>
    <n v="4.907"/>
    <n v="0.19384210526315787"/>
    <n v="0.16500000000000001"/>
    <n v="5.548"/>
    <n v="0.21457894736842101"/>
    <n v="0.187"/>
    <n v="24"/>
    <n v="0.40500000000000003"/>
    <n v="536.2289047619048"/>
    <n v="9.0940000000000012"/>
    <n v="0.27247368421052626"/>
    <n v="949.11599999999999"/>
    <n v="25065.178"/>
    <n v="24571.414000000001"/>
    <n v="4734.375"/>
    <n v="95.915999999999997"/>
    <n v="5507.8590000000004"/>
    <n v="-225.59200000000001"/>
    <n v="13635.771000000001"/>
    <n v="142.13900000000001"/>
    <n v="29723.065999999999"/>
    <n v="0.99736842105263157"/>
    <n v="2.113"/>
    <n v="3.5999999999999997E-2"/>
    <n v="150.95599999999999"/>
    <n v="2.548"/>
    <n v="8.1024999999999991"/>
    <n v="7.5882000000000005"/>
    <n v="-37.996000000000002"/>
    <n v="-0.64100000000000001"/>
    <n v="47.600000000000009"/>
    <n v="0.80704999999999971"/>
    <n v="19.800499999999996"/>
    <n v="0.33684999999999998"/>
    <n v="141.80699999999999"/>
    <n v="2.3940000000000001"/>
    <n v="4.5999999999999999E-2"/>
    <n v="2.7530000000000001"/>
    <n v="1760.8040000000001"/>
    <n v="0.42199999999999999"/>
    <n v="0.88500000000000001"/>
    <n v="0.70799999999999996"/>
    <n v="0.16"/>
    <n v="2.1059999999999999"/>
    <n v="1.4430000000000001"/>
    <n v="0.99299999999999999"/>
    <n v="0.58899999999999997"/>
    <n v="0.52"/>
    <n v="2.1680000000000001"/>
    <n v="-0.03"/>
    <n v="2.2519999999999998"/>
    <n v="1.468"/>
    <n v="0.50700000000000001"/>
    <n v="1.9059999999999999"/>
    <n v="-0.96499999999999997"/>
    <n v="1.198"/>
    <n v="0.92900000000000005"/>
    <n v="0.88700000000000001"/>
    <x v="18"/>
    <x v="1"/>
    <x v="56"/>
    <x v="3"/>
    <n v="447.08749999999998"/>
    <n v="475.39035000000013"/>
    <n v="114.53604761904765"/>
    <n v="27.515952380952381"/>
  </r>
  <r>
    <x v="17"/>
    <x v="0"/>
    <s v="JPN"/>
    <n v="126803864"/>
    <n v="4968360000000"/>
    <n v="35.085999999999999"/>
    <n v="0.27700000000000002"/>
    <x v="373"/>
    <n v="22.759"/>
    <n v="1.833"/>
    <x v="372"/>
    <n v="33.970999999999997"/>
    <n v="2.7530000000000001"/>
    <n v="9.9990000000000006"/>
    <n v="0.30099999999999999"/>
    <n v="0.20300000000000001"/>
    <n v="9.9730000000000008"/>
    <n v="0.3"/>
    <n v="0.20300000000000001"/>
    <n v="372.15"/>
    <n v="2.9350000000000001"/>
    <n v="1546.829"/>
    <n v="12.199"/>
    <n v="0.36699999999999999"/>
    <n v="1420.1610000000001"/>
    <n v="41012.362999999998"/>
    <n v="46091.656000000003"/>
    <n v="15070.411"/>
    <n v="5.6139999999999999"/>
    <n v="2498.7710000000002"/>
    <n v="5347.6809999999996"/>
    <n v="21905.120999999999"/>
    <n v="112.285"/>
    <n v="49229.383000000002"/>
    <n v="1.4810000000000001"/>
    <n v="0.51200000000000001"/>
    <n v="4.0000000000000001E-3"/>
    <n v="170.60400000000001"/>
    <n v="1.345"/>
    <n v="10.067"/>
    <n v="9.4700000000000006"/>
    <n v="3.2610000000000001"/>
    <n v="2.5999999999999999E-2"/>
    <n v="33.97"/>
    <n v="0.26800000000000002"/>
    <n v="24.86"/>
    <n v="0.19600000000000001"/>
    <n v="676.42200000000003"/>
    <n v="5.3339999999999996"/>
    <n v="7.6999999999999999E-2"/>
    <n v="9.8219999999999992"/>
    <n v="6242.4759999999997"/>
    <n v="4.8600000000000003"/>
    <n v="4.968"/>
    <n v="4.1470000000000002"/>
    <n v="4.0439999999999996"/>
    <n v="7.71"/>
    <n v="3.9209999999999998"/>
    <n v="2.7370000000000001"/>
    <n v="2.8690000000000002"/>
    <n v="5.1999999999999998E-2"/>
    <n v="2.048"/>
    <n v="0.83199999999999996"/>
    <n v="5.9909999999999997"/>
    <n v="2.7759999999999998"/>
    <n v="0.183"/>
    <n v="3.6059999999999999"/>
    <n v="6.4000000000000001E-2"/>
    <n v="6.5659999999999998"/>
    <n v="4.5410000000000004"/>
    <n v="2.0369999999999999"/>
    <x v="18"/>
    <x v="8"/>
    <x v="4"/>
    <x v="3"/>
    <n v="1200.81"/>
    <n v="1276.56"/>
    <n v="282.23399999999998"/>
    <n v="22.318000000000001"/>
  </r>
  <r>
    <x v="17"/>
    <x v="1"/>
    <s v="JPN"/>
    <n v="127065736"/>
    <n v="4635980000000"/>
    <n v="34.374000000000002"/>
    <n v="0.27100000000000002"/>
    <x v="374"/>
    <n v="-14.606"/>
    <n v="-1.155"/>
    <x v="373"/>
    <n v="-25.890999999999998"/>
    <n v="-2.0419999999999998"/>
    <n v="9.7739999999999991"/>
    <n v="0.29399999999999998"/>
    <n v="0.20100000000000001"/>
    <n v="9.8369999999999997"/>
    <n v="0.29499999999999998"/>
    <n v="0.20200000000000001"/>
    <n v="381.22800000000001"/>
    <n v="3"/>
    <n v="1510.7650000000001"/>
    <n v="11.89"/>
    <n v="0.35699999999999998"/>
    <n v="1454.5360000000001"/>
    <n v="42262.351999999999"/>
    <n v="47333.620999999999"/>
    <n v="15451.638999999999"/>
    <n v="6.1619999999999999"/>
    <n v="2668.3939999999998"/>
    <n v="5339.6570000000002"/>
    <n v="22559.863000000001"/>
    <n v="121.759"/>
    <n v="48662.785000000003"/>
    <n v="1.462"/>
    <n v="0.54800000000000004"/>
    <n v="4.0000000000000001E-3"/>
    <n v="169.62299999999999"/>
    <n v="1.335"/>
    <n v="9.8699999999999992"/>
    <n v="9.1029999999999998"/>
    <n v="-8.0239999999999991"/>
    <n v="-6.3E-2"/>
    <n v="33.01"/>
    <n v="0.26"/>
    <n v="21.62"/>
    <n v="0.17"/>
    <n v="654.74099999999999"/>
    <n v="5.1529999999999996"/>
    <n v="7.4999999999999997E-2"/>
    <n v="9.4740000000000002"/>
    <n v="6183.3729999999996"/>
    <n v="4.5570000000000004"/>
    <n v="4.87"/>
    <n v="4.0839999999999996"/>
    <n v="4.1189999999999998"/>
    <n v="7.5860000000000003"/>
    <n v="3.9430000000000001"/>
    <n v="2.7610000000000001"/>
    <n v="2.891"/>
    <n v="5.6000000000000001E-2"/>
    <n v="2.105"/>
    <n v="0.82499999999999996"/>
    <n v="6"/>
    <n v="2.86"/>
    <n v="0.19500000000000001"/>
    <n v="3.5529999999999999"/>
    <n v="-0.16900000000000001"/>
    <n v="6.3010000000000002"/>
    <n v="4.4459999999999997"/>
    <n v="2.0499999999999998"/>
    <x v="18"/>
    <x v="9"/>
    <x v="5"/>
    <x v="3"/>
    <n v="1156.68"/>
    <n v="1254.1300000000001"/>
    <n v="260.77699999999999"/>
    <n v="20.861999999999998"/>
  </r>
  <r>
    <x v="17"/>
    <x v="2"/>
    <s v="JPN"/>
    <n v="127301744"/>
    <n v="4098360000000"/>
    <n v="32.417000000000002"/>
    <n v="0.255"/>
    <x v="375"/>
    <n v="29.373999999999999"/>
    <n v="2.35"/>
    <x v="374"/>
    <n v="26.846"/>
    <n v="2.1619999999999999"/>
    <n v="9.9670000000000005"/>
    <n v="0.3"/>
    <n v="0.20499999999999999"/>
    <n v="10.050000000000001"/>
    <n v="0.30199999999999999"/>
    <n v="0.20699999999999999"/>
    <n v="398.39400000000001"/>
    <n v="3.13"/>
    <n v="1501.3789999999999"/>
    <n v="11.794"/>
    <n v="0.35499999999999998"/>
    <n v="1486.953"/>
    <n v="43541.711000000003"/>
    <n v="48602.43"/>
    <n v="15850.032999999999"/>
    <n v="6.6870000000000003"/>
    <n v="2841.8130000000001"/>
    <n v="5329.1049999999996"/>
    <n v="23225.557000000001"/>
    <n v="130.67099999999999"/>
    <n v="48643.800999999999"/>
    <n v="1.4630000000000001"/>
    <n v="0.52500000000000002"/>
    <n v="4.0000000000000001E-3"/>
    <n v="173.41900000000001"/>
    <n v="1.3620000000000001"/>
    <n v="10.106999999999999"/>
    <n v="9.3420000000000005"/>
    <n v="-10.552"/>
    <n v="-8.3000000000000004E-2"/>
    <n v="32.86"/>
    <n v="0.25800000000000001"/>
    <n v="21.65"/>
    <n v="0.17"/>
    <n v="665.69500000000005"/>
    <n v="5.2290000000000001"/>
    <n v="7.0000000000000007E-2"/>
    <n v="8.9130000000000003"/>
    <n v="6192.44"/>
    <n v="4.0720000000000001"/>
    <n v="4.8680000000000003"/>
    <n v="4.0330000000000004"/>
    <n v="4.1159999999999997"/>
    <n v="7.4459999999999997"/>
    <n v="3.9649999999999999"/>
    <n v="2.7839999999999998"/>
    <n v="2.9119999999999999"/>
    <n v="5.8999999999999997E-2"/>
    <n v="2.1579999999999999"/>
    <n v="0.81699999999999995"/>
    <n v="6.0110000000000001"/>
    <n v="2.9209999999999998"/>
    <n v="0.17599999999999999"/>
    <n v="3.5350000000000001"/>
    <n v="-0.20399999999999999"/>
    <n v="6.41"/>
    <n v="4.1310000000000002"/>
    <n v="2.0630000000000002"/>
    <x v="18"/>
    <x v="9"/>
    <x v="5"/>
    <x v="3"/>
    <n v="1189.23"/>
    <n v="1286.69"/>
    <n v="222.01599999999999"/>
    <n v="17.353999999999999"/>
  </r>
  <r>
    <x v="17"/>
    <x v="3"/>
    <s v="JPN"/>
    <n v="127502352"/>
    <n v="4492450000000"/>
    <n v="31.934999999999999"/>
    <n v="0.25"/>
    <x v="376"/>
    <n v="8.33"/>
    <n v="0.65100000000000002"/>
    <x v="375"/>
    <n v="7.3040000000000003"/>
    <n v="0.57599999999999996"/>
    <n v="10.009"/>
    <n v="0.29699999999999999"/>
    <n v="0.20699999999999999"/>
    <n v="10.099"/>
    <n v="0.3"/>
    <n v="0.20899999999999999"/>
    <n v="411.82"/>
    <n v="3.23"/>
    <n v="1525.9490000000001"/>
    <n v="11.968"/>
    <n v="0.35499999999999998"/>
    <n v="1518.8879999999999"/>
    <n v="44829.406000000003"/>
    <n v="49878.542999999998"/>
    <n v="16261.853999999999"/>
    <n v="7.1929999999999996"/>
    <n v="3020.4650000000001"/>
    <n v="5317.5259999999998"/>
    <n v="23881.361000000001"/>
    <n v="139.64500000000001"/>
    <n v="48392.921999999999"/>
    <n v="1.4370000000000001"/>
    <n v="0.50600000000000001"/>
    <n v="4.0000000000000001E-3"/>
    <n v="178.65199999999999"/>
    <n v="1.401"/>
    <n v="10.153"/>
    <n v="9.3889999999999993"/>
    <n v="-11.577999999999999"/>
    <n v="-9.0999999999999998E-2"/>
    <n v="32.65"/>
    <n v="0.25600000000000001"/>
    <n v="21.76"/>
    <n v="0.17100000000000001"/>
    <n v="655.80499999999995"/>
    <n v="5.1429999999999998"/>
    <n v="7.0000000000000007E-2"/>
    <n v="8.9730000000000008"/>
    <n v="6170.2110000000002"/>
    <n v="3.7469999999999999"/>
    <n v="4.657"/>
    <n v="3.8319999999999999"/>
    <n v="3.915"/>
    <n v="7.2949999999999999"/>
    <n v="3.9820000000000002"/>
    <n v="2.8029999999999999"/>
    <n v="2.931"/>
    <n v="6.2E-2"/>
    <n v="2.2080000000000002"/>
    <n v="0.80800000000000005"/>
    <n v="6.0140000000000002"/>
    <n v="2.9750000000000001"/>
    <n v="0.16900000000000001"/>
    <n v="3.516"/>
    <n v="-0.20499999999999999"/>
    <n v="6.141"/>
    <n v="4.0720000000000001"/>
    <n v="2.0739999999999998"/>
    <x v="18"/>
    <x v="10"/>
    <x v="6"/>
    <x v="3"/>
    <n v="1197.1199999999999"/>
    <n v="1294.5899999999999"/>
    <n v="238.25700000000001"/>
    <n v="18.503"/>
  </r>
  <r>
    <x v="17"/>
    <x v="4"/>
    <s v="JPN"/>
    <n v="127671288"/>
    <n v="4635980000000"/>
    <n v="31.276"/>
    <n v="0.245"/>
    <x v="377"/>
    <n v="-4.6150000000000002"/>
    <n v="-0.35799999999999998"/>
    <x v="376"/>
    <n v="-5.641"/>
    <n v="-0.442"/>
    <n v="9.9510000000000005"/>
    <n v="0.28999999999999998"/>
    <n v="0.20399999999999999"/>
    <n v="10.050000000000001"/>
    <n v="0.29299999999999998"/>
    <n v="0.20599999999999999"/>
    <n v="419.81400000000002"/>
    <n v="3.2879999999999998"/>
    <n v="1535.019"/>
    <n v="12.023"/>
    <n v="0.35"/>
    <n v="1550.164"/>
    <n v="46112.480000000003"/>
    <n v="51149.016000000003"/>
    <n v="16681.668000000001"/>
    <n v="7.67"/>
    <n v="3198.03"/>
    <n v="5304.9229999999998"/>
    <n v="24526.021000000001"/>
    <n v="148.93100000000001"/>
    <n v="48887.336000000003"/>
    <n v="1.423"/>
    <n v="0.47699999999999998"/>
    <n v="4.0000000000000001E-3"/>
    <n v="177.565"/>
    <n v="1.391"/>
    <n v="10.074999999999999"/>
    <n v="9.3119999999999994"/>
    <n v="-12.603999999999999"/>
    <n v="-9.9000000000000005E-2"/>
    <n v="32.47"/>
    <n v="0.254"/>
    <n v="22.34"/>
    <n v="0.17499999999999999"/>
    <n v="644.65800000000002"/>
    <n v="5.0490000000000004"/>
    <n v="7.2999999999999995E-2"/>
    <n v="9.2859999999999996"/>
    <n v="6241.509"/>
    <n v="3.4350000000000001"/>
    <n v="4.4809999999999999"/>
    <n v="3.7370000000000001"/>
    <n v="3.8620000000000001"/>
    <n v="7.133"/>
    <n v="3.9950000000000001"/>
    <n v="2.8210000000000002"/>
    <n v="2.9489999999999998"/>
    <n v="6.4000000000000001E-2"/>
    <n v="2.2519999999999998"/>
    <n v="0.8"/>
    <n v="6.0090000000000003"/>
    <n v="3.024"/>
    <n v="0.14699999999999999"/>
    <n v="3.3780000000000001"/>
    <n v="-0.23499999999999999"/>
    <n v="5.8380000000000001"/>
    <n v="4.0190000000000001"/>
    <n v="2.0830000000000002"/>
    <x v="18"/>
    <x v="10"/>
    <x v="6"/>
    <x v="3"/>
    <n v="1188.83"/>
    <n v="1286.31"/>
    <n v="251.94300000000001"/>
    <n v="19.635999999999999"/>
  </r>
  <r>
    <x v="17"/>
    <x v="5"/>
    <s v="JPN"/>
    <n v="127798376"/>
    <n v="4635980000000"/>
    <n v="32.28"/>
    <n v="0.253"/>
    <x v="378"/>
    <n v="7.5229999999999997"/>
    <n v="0.58599999999999997"/>
    <x v="377"/>
    <n v="7.7789999999999999"/>
    <n v="0.61199999999999999"/>
    <n v="10.002000000000001"/>
    <n v="0.28699999999999998"/>
    <n v="0.20399999999999999"/>
    <n v="10.099"/>
    <n v="0.28999999999999998"/>
    <n v="0.20599999999999999"/>
    <n v="430.34800000000001"/>
    <n v="3.367"/>
    <n v="1543.865"/>
    <n v="12.08"/>
    <n v="0.34599999999999997"/>
    <n v="1582.444"/>
    <n v="47403.082000000002"/>
    <n v="52427.27"/>
    <n v="17112.016"/>
    <n v="8.1780000000000008"/>
    <n v="3374.0309999999999"/>
    <n v="5292.5749999999998"/>
    <n v="25167.794999999998"/>
    <n v="158.62"/>
    <n v="49007.163999999997"/>
    <n v="1.405"/>
    <n v="0.50800000000000001"/>
    <n v="4.0000000000000001E-3"/>
    <n v="176.001"/>
    <n v="1.377"/>
    <n v="10.076000000000001"/>
    <n v="9.3119999999999994"/>
    <n v="-12.348000000000001"/>
    <n v="-9.7000000000000003E-2"/>
    <n v="32.1"/>
    <n v="0.251"/>
    <n v="21.98"/>
    <n v="0.17199999999999999"/>
    <n v="641.774"/>
    <n v="5.0220000000000002"/>
    <n v="7.5999999999999998E-2"/>
    <n v="9.6890000000000001"/>
    <n v="6263.0360000000001"/>
    <n v="3.347"/>
    <n v="4.3579999999999997"/>
    <n v="3.7229999999999999"/>
    <n v="3.7280000000000002"/>
    <n v="6.9720000000000004"/>
    <n v="4.0039999999999996"/>
    <n v="2.8380000000000001"/>
    <n v="2.9649999999999999"/>
    <n v="6.7000000000000004E-2"/>
    <n v="2.2890000000000001"/>
    <n v="0.79200000000000004"/>
    <n v="6.0030000000000001"/>
    <n v="3.07"/>
    <n v="0.14699999999999999"/>
    <n v="3.2709999999999999"/>
    <n v="-0.26200000000000001"/>
    <n v="5.7610000000000001"/>
    <n v="4.0069999999999997"/>
    <n v="2.0920000000000001"/>
    <x v="18"/>
    <x v="11"/>
    <x v="11"/>
    <x v="3"/>
    <n v="1190.0899999999999"/>
    <n v="1287.6500000000001"/>
    <n v="253.26499999999999"/>
    <n v="19.623999999999999"/>
  </r>
  <r>
    <x v="17"/>
    <x v="6"/>
    <s v="JPN"/>
    <n v="127902168"/>
    <n v="4779410000000"/>
    <n v="31.991"/>
    <n v="0.25"/>
    <x v="379"/>
    <n v="-22.975000000000001"/>
    <n v="-1.78"/>
    <x v="378"/>
    <n v="-23.597999999999999"/>
    <n v="-1.8460000000000001"/>
    <n v="9.8089999999999993"/>
    <n v="0.27800000000000002"/>
    <n v="0.20100000000000001"/>
    <n v="9.9109999999999996"/>
    <n v="0.28100000000000003"/>
    <n v="0.20300000000000001"/>
    <n v="427.483"/>
    <n v="3.3420000000000001"/>
    <n v="1518.8810000000001"/>
    <n v="11.875"/>
    <n v="0.33600000000000002"/>
    <n v="1614.4349999999999"/>
    <n v="48670.703000000001"/>
    <n v="53681.921999999999"/>
    <n v="17539.498"/>
    <n v="8.7309999999999999"/>
    <n v="3566.6849999999999"/>
    <n v="5279.6040000000003"/>
    <n v="25772.776999999998"/>
    <n v="168.578"/>
    <n v="48855.34"/>
    <n v="1.383"/>
    <n v="0.55300000000000005"/>
    <n v="4.0000000000000001E-3"/>
    <n v="192.654"/>
    <n v="1.506"/>
    <n v="9.9009999999999998"/>
    <n v="9.1370000000000005"/>
    <n v="-12.971"/>
    <n v="-0.10100000000000001"/>
    <n v="31.97"/>
    <n v="0.25"/>
    <n v="21.87"/>
    <n v="0.17100000000000001"/>
    <n v="604.98400000000004"/>
    <n v="4.7300000000000004"/>
    <n v="7.8E-2"/>
    <n v="9.9589999999999996"/>
    <n v="6248.7039999999997"/>
    <n v="3.0419999999999998"/>
    <n v="4.1429999999999998"/>
    <n v="3.5179999999999998"/>
    <n v="3.5070000000000001"/>
    <n v="6.798"/>
    <n v="4.0069999999999997"/>
    <n v="2.851"/>
    <n v="2.976"/>
    <n v="6.9000000000000006E-2"/>
    <n v="2.3319999999999999"/>
    <n v="0.78400000000000003"/>
    <n v="5.9870000000000001"/>
    <n v="3.1110000000000002"/>
    <n v="0.159"/>
    <n v="3.4980000000000002"/>
    <n v="-0.25600000000000001"/>
    <n v="5.3789999999999996"/>
    <n v="3.9420000000000002"/>
    <n v="2.0979999999999999"/>
    <x v="18"/>
    <x v="11"/>
    <x v="11"/>
    <x v="3"/>
    <n v="1168.68"/>
    <n v="1266.3"/>
    <n v="251.25700000000001"/>
    <n v="19.821000000000002"/>
  </r>
  <r>
    <x v="17"/>
    <x v="7"/>
    <s v="JPN"/>
    <n v="128006424"/>
    <n v="4922840000000"/>
    <n v="30.658000000000001"/>
    <n v="0.24"/>
    <x v="380"/>
    <n v="35.738"/>
    <n v="2.819"/>
    <x v="379"/>
    <n v="36.947000000000003"/>
    <n v="2.9449999999999998"/>
    <n v="10.09"/>
    <n v="0.28100000000000003"/>
    <n v="0.20899999999999999"/>
    <n v="10.182"/>
    <n v="0.28399999999999997"/>
    <n v="0.21099999999999999"/>
    <n v="444.98200000000003"/>
    <n v="3.476"/>
    <n v="1527.8330000000001"/>
    <n v="11.936"/>
    <n v="0.33300000000000002"/>
    <n v="1645.0930000000001"/>
    <n v="49974.065999999999"/>
    <n v="54973.523000000001"/>
    <n v="17984.48"/>
    <n v="9.3460000000000001"/>
    <n v="3775.8069999999998"/>
    <n v="5267.8429999999998"/>
    <n v="26380.328000000001"/>
    <n v="179.011"/>
    <n v="48292.938000000002"/>
    <n v="1.347"/>
    <n v="0.61599999999999999"/>
    <n v="5.0000000000000001E-3"/>
    <n v="209.12200000000001"/>
    <n v="1.6339999999999999"/>
    <n v="10.172000000000001"/>
    <n v="9.4090000000000007"/>
    <n v="-11.760999999999999"/>
    <n v="-9.1999999999999998E-2"/>
    <n v="31.9"/>
    <n v="0.249"/>
    <n v="20.87"/>
    <n v="0.16300000000000001"/>
    <n v="607.55100000000004"/>
    <n v="4.7460000000000004"/>
    <n v="8.1000000000000003E-2"/>
    <n v="10.432"/>
    <n v="6181.8059999999996"/>
    <n v="2.7149999999999999"/>
    <n v="4.1369999999999996"/>
    <n v="3.593"/>
    <n v="3.4830000000000001"/>
    <n v="6.6130000000000004"/>
    <n v="4.0110000000000001"/>
    <n v="2.8639999999999999"/>
    <n v="2.9870000000000001"/>
    <n v="7.1999999999999995E-2"/>
    <n v="2.38"/>
    <n v="0.77700000000000002"/>
    <n v="5.9710000000000001"/>
    <n v="3.153"/>
    <n v="0.16900000000000001"/>
    <n v="3.673"/>
    <n v="-0.26500000000000001"/>
    <n v="5.3840000000000003"/>
    <n v="4.024"/>
    <n v="2.105"/>
    <x v="18"/>
    <x v="12"/>
    <x v="12"/>
    <x v="3"/>
    <n v="1204.3699999999999"/>
    <n v="1302.1400000000001"/>
    <n v="224.471"/>
    <n v="17.222000000000001"/>
  </r>
  <r>
    <x v="17"/>
    <x v="8"/>
    <s v="JPN"/>
    <n v="128077632"/>
    <n v="5066270000000"/>
    <n v="28.553000000000001"/>
    <n v="0.223"/>
    <x v="381"/>
    <n v="-70.881"/>
    <n v="-5.4379999999999997"/>
    <x v="380"/>
    <n v="-68.903000000000006"/>
    <n v="-5.335"/>
    <n v="9.5470000000000006"/>
    <n v="0.27"/>
    <n v="0.20100000000000001"/>
    <n v="9.6229999999999993"/>
    <n v="0.27200000000000002"/>
    <n v="0.20300000000000001"/>
    <n v="426.291"/>
    <n v="3.3279999999999998"/>
    <n v="1505.146"/>
    <n v="11.752000000000001"/>
    <n v="0.33200000000000002"/>
    <n v="1673.646"/>
    <n v="51206.550999999999"/>
    <n v="56196.218999999997"/>
    <n v="18410.771000000001"/>
    <n v="9.9120000000000008"/>
    <n v="3980.2919999999999"/>
    <n v="5258.06"/>
    <n v="26943.197"/>
    <n v="188.73"/>
    <n v="47418.41"/>
    <n v="1.339"/>
    <n v="0.56499999999999995"/>
    <n v="4.0000000000000001E-3"/>
    <n v="204.48500000000001"/>
    <n v="1.597"/>
    <n v="9.6440000000000001"/>
    <n v="8.8800000000000008"/>
    <n v="-9.7829999999999995"/>
    <n v="-7.5999999999999998E-2"/>
    <n v="31.22"/>
    <n v="0.24399999999999999"/>
    <n v="20.63"/>
    <n v="0.161"/>
    <n v="562.86800000000005"/>
    <n v="4.3949999999999996"/>
    <n v="7.5999999999999998E-2"/>
    <n v="9.7200000000000006"/>
    <n v="6073.2380000000003"/>
    <n v="2.496"/>
    <n v="3.8410000000000002"/>
    <n v="3.3290000000000002"/>
    <n v="3.2309999999999999"/>
    <n v="6.4320000000000004"/>
    <n v="4.0060000000000002"/>
    <n v="2.8730000000000002"/>
    <n v="2.992"/>
    <n v="7.3999999999999996E-2"/>
    <n v="2.42"/>
    <n v="0.77100000000000002"/>
    <n v="5.9470000000000001"/>
    <n v="3.1779999999999999"/>
    <n v="0.151"/>
    <n v="3.4870000000000001"/>
    <n v="-0.21099999999999999"/>
    <n v="5.0030000000000001"/>
    <n v="3.7440000000000002"/>
    <n v="2.11"/>
    <x v="18"/>
    <x v="12"/>
    <x v="12"/>
    <x v="3"/>
    <n v="1137.3499999999999"/>
    <n v="1235.21"/>
    <n v="272.66500000000002"/>
    <n v="22.123000000000001"/>
  </r>
  <r>
    <x v="17"/>
    <x v="9"/>
    <s v="JPN"/>
    <n v="128117040"/>
    <n v="5109700000000"/>
    <n v="25.308"/>
    <n v="0.19800000000000001"/>
    <x v="382"/>
    <n v="-69.105999999999995"/>
    <n v="-5.6070000000000002"/>
    <x v="381"/>
    <n v="-69.289000000000001"/>
    <n v="-5.6669999999999998"/>
    <n v="9.0030000000000001"/>
    <n v="0.26900000000000002"/>
    <n v="0.20799999999999999"/>
    <n v="9.0809999999999995"/>
    <n v="0.27100000000000002"/>
    <n v="0.21"/>
    <n v="411.27199999999999"/>
    <n v="3.21"/>
    <n v="1397.64"/>
    <n v="10.909000000000001"/>
    <n v="0.32600000000000001"/>
    <n v="1698.954"/>
    <n v="52369.925999999999"/>
    <n v="57349.629000000001"/>
    <n v="18822.043000000001"/>
    <n v="10.413"/>
    <n v="4182.4690000000001"/>
    <n v="5248.0940000000001"/>
    <n v="27459.061000000002"/>
    <n v="196.98500000000001"/>
    <n v="43254.305"/>
    <n v="1.292"/>
    <n v="0.501"/>
    <n v="4.0000000000000001E-3"/>
    <n v="202.17699999999999"/>
    <n v="1.5780000000000001"/>
    <n v="9.1850000000000005"/>
    <n v="8.42"/>
    <n v="-9.9659999999999993"/>
    <n v="-7.8E-2"/>
    <n v="30.55"/>
    <n v="0.23799999999999999"/>
    <n v="20.28"/>
    <n v="0.158"/>
    <n v="515.86300000000006"/>
    <n v="4.0259999999999998"/>
    <n v="6.4000000000000001E-2"/>
    <n v="8.2550000000000008"/>
    <n v="5541.6130000000003"/>
    <n v="2.153"/>
    <n v="3.6859999999999999"/>
    <n v="3.1520000000000001"/>
    <n v="3.16"/>
    <n v="6.2469999999999999"/>
    <n v="3.9990000000000001"/>
    <n v="2.8780000000000001"/>
    <n v="2.996"/>
    <n v="7.5999999999999998E-2"/>
    <n v="2.4569999999999999"/>
    <n v="0.76400000000000001"/>
    <n v="5.9169999999999998"/>
    <n v="3.1869999999999998"/>
    <n v="0.13200000000000001"/>
    <n v="3.5150000000000001"/>
    <n v="-0.19800000000000001"/>
    <n v="4.6909999999999998"/>
    <n v="3.3889999999999998"/>
    <n v="2.1120000000000001"/>
    <x v="18"/>
    <x v="13"/>
    <x v="13"/>
    <x v="3"/>
    <n v="1078.7"/>
    <n v="1176.71"/>
    <n v="234.26499999999999"/>
    <n v="20.137"/>
  </r>
  <r>
    <x v="17"/>
    <x v="10"/>
    <s v="JPN"/>
    <n v="128105432"/>
    <n v="5453130000000"/>
    <n v="24.321000000000002"/>
    <n v="0.19"/>
    <x v="383"/>
    <n v="51.683"/>
    <n v="4.4429999999999996"/>
    <x v="382"/>
    <n v="51.023000000000003"/>
    <n v="4.4240000000000004"/>
    <n v="9.4019999999999992"/>
    <n v="0.27"/>
    <n v="0.20399999999999999"/>
    <n v="9.4849999999999994"/>
    <n v="0.27200000000000002"/>
    <n v="0.20599999999999999"/>
    <n v="445.97699999999998"/>
    <n v="3.4809999999999999"/>
    <n v="1449.777"/>
    <n v="11.317"/>
    <n v="0.32500000000000001"/>
    <n v="1723.2760000000001"/>
    <n v="53584.98"/>
    <n v="58554.061999999998"/>
    <n v="19268.02"/>
    <n v="10.887"/>
    <n v="4395.8100000000004"/>
    <n v="5237.4679999999998"/>
    <n v="27980.805"/>
    <n v="206.18600000000001"/>
    <n v="46114.938000000002"/>
    <n v="1.323"/>
    <n v="0.47499999999999998"/>
    <n v="4.0000000000000001E-3"/>
    <n v="213.34200000000001"/>
    <n v="1.665"/>
    <n v="9.6379999999999999"/>
    <n v="8.8729999999999993"/>
    <n v="-10.625999999999999"/>
    <n v="-8.3000000000000004E-2"/>
    <n v="30.53"/>
    <n v="0.23799999999999999"/>
    <n v="20.09"/>
    <n v="0.157"/>
    <n v="521.74300000000005"/>
    <n v="4.0730000000000004"/>
    <n v="7.1999999999999995E-2"/>
    <n v="9.2010000000000005"/>
    <n v="5907.5739999999996"/>
    <n v="1.9379999999999999"/>
    <n v="3.6419999999999999"/>
    <n v="3.153"/>
    <n v="3.202"/>
    <n v="6.0570000000000004"/>
    <n v="3.99"/>
    <n v="2.883"/>
    <n v="3"/>
    <n v="7.6999999999999999E-2"/>
    <n v="2.492"/>
    <n v="0.75700000000000001"/>
    <n v="5.8860000000000001"/>
    <n v="3.2080000000000002"/>
    <n v="0.124"/>
    <n v="3.444"/>
    <n v="-0.22"/>
    <n v="4.593"/>
    <n v="3.7410000000000001"/>
    <n v="2.1150000000000002"/>
    <x v="18"/>
    <x v="14"/>
    <x v="13"/>
    <x v="3"/>
    <n v="1136.6199999999999"/>
    <n v="1234.73"/>
    <n v="234.71899999999999"/>
    <n v="19.318000000000001"/>
  </r>
  <r>
    <x v="17"/>
    <x v="11"/>
    <s v="JPN"/>
    <n v="128007256"/>
    <n v="5696560000000"/>
    <n v="24.983000000000001"/>
    <n v="0.19500000000000001"/>
    <x v="384"/>
    <n v="49.976999999999997"/>
    <n v="4.1130000000000004"/>
    <x v="383"/>
    <n v="51.661999999999999"/>
    <n v="4.2889999999999997"/>
    <n v="9.8130000000000006"/>
    <n v="0.28199999999999997"/>
    <n v="0.224"/>
    <n v="9.8829999999999991"/>
    <n v="0.28399999999999997"/>
    <n v="0.22600000000000001"/>
    <n v="430.476"/>
    <n v="3.363"/>
    <n v="1529.671"/>
    <n v="11.95"/>
    <n v="0.34300000000000003"/>
    <n v="1748.258"/>
    <n v="54850.016000000003"/>
    <n v="59810.156000000003"/>
    <n v="19698.495999999999"/>
    <n v="11.365"/>
    <n v="4643.7330000000002"/>
    <n v="5228.5280000000002"/>
    <n v="28533.1"/>
    <n v="215.06299999999999"/>
    <n v="43712.98"/>
    <n v="1.2549999999999999"/>
    <n v="0.47699999999999998"/>
    <n v="4.0000000000000001E-3"/>
    <n v="247.923"/>
    <n v="1.9370000000000001"/>
    <n v="10.103999999999999"/>
    <n v="9.718"/>
    <n v="-8.94"/>
    <n v="-7.0000000000000007E-2"/>
    <n v="30.59"/>
    <n v="0.23899999999999999"/>
    <n v="19.309999999999999"/>
    <n v="0.151"/>
    <n v="552.298"/>
    <n v="4.3150000000000004"/>
    <n v="6.9000000000000006E-2"/>
    <n v="8.8770000000000007"/>
    <n v="5595.5789999999997"/>
    <n v="1.851"/>
    <n v="3.6680000000000001"/>
    <n v="3.1840000000000002"/>
    <n v="2.9209999999999998"/>
    <n v="5.8659999999999997"/>
    <n v="3.9820000000000002"/>
    <n v="2.8889999999999998"/>
    <n v="2.9980000000000002"/>
    <n v="7.9000000000000001E-2"/>
    <n v="2.54"/>
    <n v="0.75"/>
    <n v="5.8609999999999998"/>
    <n v="3.2090000000000001"/>
    <n v="0.129"/>
    <n v="3.8940000000000001"/>
    <n v="-0.18"/>
    <n v="4.8499999999999996"/>
    <n v="3.23"/>
    <n v="2.117"/>
    <x v="18"/>
    <x v="14"/>
    <x v="14"/>
    <x v="3"/>
    <n v="1243.96"/>
    <n v="1293.44"/>
    <n v="264.63600000000002"/>
    <n v="20.919"/>
  </r>
  <r>
    <x v="17"/>
    <x v="12"/>
    <s v="JPN"/>
    <n v="127853688"/>
    <n v="6272360000000"/>
    <n v="25.625"/>
    <n v="0.2"/>
    <x v="385"/>
    <n v="41.148000000000003"/>
    <n v="3.2530000000000001"/>
    <x v="384"/>
    <n v="42.686"/>
    <n v="3.3980000000000001"/>
    <n v="10.157999999999999"/>
    <n v="0.28699999999999998"/>
    <n v="0.23400000000000001"/>
    <n v="10.215999999999999"/>
    <n v="0.28899999999999998"/>
    <n v="0.23499999999999999"/>
    <n v="450.01299999999998"/>
    <n v="3.52"/>
    <n v="1587.6690000000001"/>
    <n v="12.417999999999999"/>
    <n v="0.35099999999999998"/>
    <n v="1773.883"/>
    <n v="56156.199000000001"/>
    <n v="61108.938000000002"/>
    <n v="20148.509999999998"/>
    <n v="11.855"/>
    <n v="4900.7550000000001"/>
    <n v="5221.1260000000002"/>
    <n v="29097.23"/>
    <n v="223.965"/>
    <n v="43428.843999999997"/>
    <n v="1.2270000000000001"/>
    <n v="0.49"/>
    <n v="4.0000000000000001E-3"/>
    <n v="257.02199999999999"/>
    <n v="2.0099999999999998"/>
    <n v="10.45"/>
    <n v="10.063000000000001"/>
    <n v="-7.4009999999999998"/>
    <n v="-5.8000000000000003E-2"/>
    <n v="30.5"/>
    <n v="0.23899999999999999"/>
    <n v="18.760000000000002"/>
    <n v="0.14699999999999999"/>
    <n v="564.12900000000002"/>
    <n v="4.4119999999999999"/>
    <n v="7.0000000000000007E-2"/>
    <n v="8.9030000000000005"/>
    <n v="5552.5379999999996"/>
    <n v="1.851"/>
    <n v="3.7309999999999999"/>
    <n v="3.2610000000000001"/>
    <n v="3.016"/>
    <n v="5.6879999999999997"/>
    <n v="3.9750000000000001"/>
    <n v="2.8959999999999999"/>
    <n v="2.9990000000000001"/>
    <n v="0.08"/>
    <n v="2.589"/>
    <n v="0.74399999999999999"/>
    <n v="5.8390000000000004"/>
    <n v="3.2090000000000001"/>
    <n v="0.129"/>
    <n v="3.9540000000000002"/>
    <n v="-0.153"/>
    <n v="4.8879999999999999"/>
    <n v="3.222"/>
    <n v="2.121"/>
    <x v="18"/>
    <x v="15"/>
    <x v="14"/>
    <x v="3"/>
    <n v="1286.53"/>
    <n v="1336.09"/>
    <n v="281.48700000000002"/>
    <n v="21.55"/>
  </r>
  <r>
    <x v="17"/>
    <x v="13"/>
    <s v="JPN"/>
    <n v="127678920"/>
    <n v="4922840000000"/>
    <n v="26.805"/>
    <n v="0.21"/>
    <x v="386"/>
    <n v="9.3859999999999992"/>
    <n v="0.71899999999999997"/>
    <x v="385"/>
    <n v="10.412000000000001"/>
    <n v="0.80200000000000005"/>
    <n v="10.254"/>
    <n v="0.28399999999999997"/>
    <n v="0.23799999999999999"/>
    <n v="10.304"/>
    <n v="0.28499999999999998"/>
    <n v="0.23899999999999999"/>
    <n v="481.21600000000001"/>
    <n v="3.7690000000000001"/>
    <n v="1534.8779999999999"/>
    <n v="12.021000000000001"/>
    <n v="0.33300000000000002"/>
    <n v="1800.6880000000001"/>
    <n v="57471.766000000003"/>
    <n v="62418.133000000002"/>
    <n v="20629.724999999999"/>
    <n v="12.294"/>
    <n v="5157.2470000000003"/>
    <n v="5214.7510000000002"/>
    <n v="29638.666000000001"/>
    <n v="233.148"/>
    <n v="43171.461000000003"/>
    <n v="1.1950000000000001"/>
    <n v="0.439"/>
    <n v="3.0000000000000001E-3"/>
    <n v="256.49099999999999"/>
    <n v="2.0089999999999999"/>
    <n v="10.558999999999999"/>
    <n v="10.170999999999999"/>
    <n v="-6.375"/>
    <n v="-0.05"/>
    <n v="30.22"/>
    <n v="0.23699999999999999"/>
    <n v="19.34"/>
    <n v="0.151"/>
    <n v="541.43499999999995"/>
    <n v="4.2409999999999997"/>
    <n v="7.1999999999999995E-2"/>
    <n v="9.1829999999999998"/>
    <n v="5512.085"/>
    <n v="1.8560000000000001"/>
    <n v="3.7250000000000001"/>
    <n v="3.2770000000000001"/>
    <n v="3.2029999999999998"/>
    <n v="5.5179999999999998"/>
    <n v="3.9689999999999999"/>
    <n v="2.903"/>
    <n v="3.0030000000000001"/>
    <n v="8.1000000000000003E-2"/>
    <n v="2.633"/>
    <n v="0.73799999999999999"/>
    <n v="5.8120000000000003"/>
    <n v="3.206"/>
    <n v="0.113"/>
    <n v="3.92"/>
    <n v="-0.13800000000000001"/>
    <n v="4.657"/>
    <n v="3.1219999999999999"/>
    <n v="2.1240000000000001"/>
    <x v="18"/>
    <x v="15"/>
    <x v="15"/>
    <x v="3"/>
    <n v="1298.56"/>
    <n v="1348.19"/>
    <n v="219.309"/>
    <n v="16.670000000000002"/>
  </r>
  <r>
    <x v="17"/>
    <x v="14"/>
    <s v="JPN"/>
    <n v="127476728"/>
    <n v="4635980000000"/>
    <n v="26.556999999999999"/>
    <n v="0.20799999999999999"/>
    <x v="387"/>
    <n v="-51.155999999999999"/>
    <n v="-3.8879999999999999"/>
    <x v="386"/>
    <n v="-50.826000000000001"/>
    <n v="-3.8820000000000001"/>
    <n v="9.8710000000000004"/>
    <n v="0.27200000000000002"/>
    <n v="0.23400000000000001"/>
    <n v="9.9190000000000005"/>
    <n v="0.27300000000000002"/>
    <n v="0.23499999999999999"/>
    <n v="472.93400000000003"/>
    <n v="3.71"/>
    <n v="1447.223"/>
    <n v="11.353"/>
    <n v="0.313"/>
    <n v="1827.2460000000001"/>
    <n v="58736.18"/>
    <n v="63676.495999999999"/>
    <n v="21102.66"/>
    <n v="12.743"/>
    <n v="5415.7939999999999"/>
    <n v="5208.7060000000001"/>
    <n v="30135.437999999998"/>
    <n v="242.30099999999999"/>
    <n v="42146.167999999998"/>
    <n v="1.1599999999999999"/>
    <n v="0.44900000000000001"/>
    <n v="4.0000000000000001E-3"/>
    <n v="258.548"/>
    <n v="2.028"/>
    <n v="10.244"/>
    <n v="9.8539999999999992"/>
    <n v="-6.0460000000000003"/>
    <n v="-4.7E-2"/>
    <n v="29.68"/>
    <n v="0.23300000000000001"/>
    <n v="19.28"/>
    <n v="0.151"/>
    <n v="496.77100000000002"/>
    <n v="3.8969999999999998"/>
    <n v="7.1999999999999995E-2"/>
    <n v="9.1530000000000005"/>
    <n v="5372.6559999999999"/>
    <n v="1.7709999999999999"/>
    <n v="3.5539999999999998"/>
    <n v="3.1070000000000002"/>
    <n v="3.1419999999999999"/>
    <n v="5.3540000000000001"/>
    <n v="3.9590000000000001"/>
    <n v="2.907"/>
    <n v="3.0059999999999998"/>
    <n v="8.2000000000000003E-2"/>
    <n v="2.6749999999999998"/>
    <n v="0.73199999999999998"/>
    <n v="5.7770000000000001"/>
    <n v="3.198"/>
    <n v="0.11600000000000001"/>
    <n v="3.8849999999999998"/>
    <n v="-0.123"/>
    <n v="4.2539999999999996"/>
    <n v="3.0019999999999998"/>
    <n v="2.125"/>
    <x v="18"/>
    <x v="31"/>
    <x v="16"/>
    <x v="3"/>
    <n v="1256.1600000000001"/>
    <n v="1305.83"/>
    <n v="182.81"/>
    <n v="14.458"/>
  </r>
  <r>
    <x v="17"/>
    <x v="15"/>
    <s v="JPN"/>
    <n v="127250936"/>
    <n v="4779410000000"/>
    <n v="25.936"/>
    <n v="0.20399999999999999"/>
    <x v="388"/>
    <n v="-40.808"/>
    <n v="-3.2269999999999999"/>
    <x v="387"/>
    <n v="-39.929000000000002"/>
    <n v="-3.173"/>
    <n v="9.5749999999999993"/>
    <n v="0.26"/>
    <n v="0.23"/>
    <n v="9.6159999999999997"/>
    <n v="0.26100000000000001"/>
    <n v="0.23100000000000001"/>
    <n v="465.83"/>
    <n v="3.661"/>
    <n v="1361.4849999999999"/>
    <n v="10.699"/>
    <n v="0.29099999999999998"/>
    <n v="1853.182"/>
    <n v="59959.788999999997"/>
    <n v="64894.938000000002"/>
    <n v="21568.49"/>
    <n v="13.167"/>
    <n v="5662.223"/>
    <n v="5203.54"/>
    <n v="30611.815999999999"/>
    <n v="250.90799999999999"/>
    <n v="41622.671999999999"/>
    <n v="1.1299999999999999"/>
    <n v="0.42499999999999999"/>
    <n v="3.0000000000000001E-3"/>
    <n v="246.429"/>
    <n v="1.9370000000000001"/>
    <n v="9.984"/>
    <n v="9.593"/>
    <n v="-5.1660000000000004"/>
    <n v="-4.1000000000000002E-2"/>
    <n v="28.86"/>
    <n v="0.22700000000000001"/>
    <n v="18.73"/>
    <n v="0.14699999999999999"/>
    <n v="476.37900000000002"/>
    <n v="3.7440000000000002"/>
    <n v="6.8000000000000005E-2"/>
    <n v="8.6069999999999993"/>
    <n v="5296.5240000000003"/>
    <n v="1.796"/>
    <n v="3.4409999999999998"/>
    <n v="2.976"/>
    <n v="3.1669999999999998"/>
    <n v="5.2089999999999996"/>
    <n v="3.9470000000000001"/>
    <n v="2.9079999999999999"/>
    <n v="3.0089999999999999"/>
    <n v="8.2000000000000003E-2"/>
    <n v="2.706"/>
    <n v="0.72599999999999998"/>
    <n v="5.7370000000000001"/>
    <n v="3.1840000000000002"/>
    <n v="0.111"/>
    <n v="3.63"/>
    <n v="-9.6000000000000002E-2"/>
    <n v="3.9929999999999999"/>
    <n v="2.843"/>
    <n v="2.125"/>
    <x v="18"/>
    <x v="31"/>
    <x v="16"/>
    <x v="3"/>
    <n v="1220.73"/>
    <n v="1270.47"/>
    <n v="137.88"/>
    <n v="11.268000000000001"/>
  </r>
  <r>
    <x v="17"/>
    <x v="16"/>
    <s v="JPN"/>
    <n v="126993856"/>
    <n v="4922840000000"/>
    <n v="25.969000000000001"/>
    <n v="0.20399999999999999"/>
    <x v="389"/>
    <n v="-19.716999999999999"/>
    <n v="-1.611"/>
    <x v="388"/>
    <n v="-18.324999999999999"/>
    <n v="-1.504"/>
    <n v="9.4499999999999993"/>
    <n v="0.254"/>
    <n v="0.23"/>
    <n v="9.48"/>
    <n v="0.254"/>
    <n v="0.23"/>
    <n v="456.55099999999999"/>
    <n v="3.5950000000000002"/>
    <n v="1333.8130000000001"/>
    <n v="10.503"/>
    <n v="0.28199999999999997"/>
    <n v="1879.1510000000001"/>
    <n v="61163.675999999999"/>
    <n v="66095.047000000006"/>
    <n v="22025.041000000001"/>
    <n v="13.625"/>
    <n v="5913.8190000000004"/>
    <n v="5199.7659999999996"/>
    <n v="31072.692999999999"/>
    <n v="259.34300000000002"/>
    <n v="41172.285000000003"/>
    <n v="1.105"/>
    <n v="0.45700000000000002"/>
    <n v="4.0000000000000001E-3"/>
    <n v="251.596"/>
    <n v="1.9810000000000001"/>
    <n v="9.9359999999999999"/>
    <n v="9.6839999999999993"/>
    <n v="-3.774"/>
    <n v="-0.03"/>
    <n v="28.55"/>
    <n v="0.22500000000000001"/>
    <n v="18.75"/>
    <n v="0.14799999999999999"/>
    <n v="460.87900000000002"/>
    <n v="3.629"/>
    <n v="6.6000000000000003E-2"/>
    <n v="8.4359999999999999"/>
    <n v="5228.6270000000004"/>
    <n v="1.746"/>
    <n v="3.3889999999999998"/>
    <n v="2.996"/>
    <n v="3.1789999999999998"/>
    <n v="5.07"/>
    <n v="3.9350000000000001"/>
    <n v="2.91"/>
    <n v="3.0129999999999999"/>
    <n v="8.3000000000000004E-2"/>
    <n v="2.7349999999999999"/>
    <n v="0.72099999999999997"/>
    <n v="5.6950000000000003"/>
    <n v="3.17"/>
    <n v="0.121"/>
    <n v="3.6080000000000001"/>
    <n v="-8.3000000000000004E-2"/>
    <n v="3.8330000000000002"/>
    <n v="2.8109999999999999"/>
    <n v="2.1259999999999999"/>
    <x v="18"/>
    <x v="37"/>
    <x v="17"/>
    <x v="3"/>
    <n v="1229.82"/>
    <n v="1261.8699999999999"/>
    <n v="129.92400000000001"/>
    <n v="10.792"/>
  </r>
  <r>
    <x v="17"/>
    <x v="17"/>
    <s v="JPN"/>
    <n v="126662464"/>
    <n v="5066270000000"/>
    <n v="26.428999999999998"/>
    <n v="0.20899999999999999"/>
    <x v="390"/>
    <n v="-15.529"/>
    <n v="-1.29"/>
    <x v="389"/>
    <n v="-13.917"/>
    <n v="-1.1599999999999999"/>
    <n v="9.3650000000000002"/>
    <n v="0.245"/>
    <n v="0.224"/>
    <n v="9.3819999999999997"/>
    <n v="0.245"/>
    <n v="0.22500000000000001"/>
    <n v="458.48200000000003"/>
    <n v="3.62"/>
    <n v="1310.95"/>
    <n v="10.35"/>
    <n v="0.27100000000000002"/>
    <n v="1905.58"/>
    <n v="62352.031000000003"/>
    <n v="67281.25"/>
    <n v="22483.523000000001"/>
    <n v="14.061"/>
    <n v="6159.5119999999997"/>
    <n v="5197.6040000000003"/>
    <n v="31521.543000000001"/>
    <n v="267.815"/>
    <n v="41783.035000000003"/>
    <n v="1.093"/>
    <n v="0.436"/>
    <n v="3.0000000000000001E-3"/>
    <n v="245.69300000000001"/>
    <n v="1.94"/>
    <n v="9.8420000000000005"/>
    <n v="9.5890000000000004"/>
    <n v="-2.1619999999999999"/>
    <n v="-1.7000000000000001E-2"/>
    <n v="28.39"/>
    <n v="0.224"/>
    <n v="18.88"/>
    <n v="0.14899999999999999"/>
    <n v="448.84699999999998"/>
    <n v="3.544"/>
    <n v="6.7000000000000004E-2"/>
    <n v="8.4719999999999995"/>
    <n v="5292.3419999999996"/>
    <n v="1.7529999999999999"/>
    <n v="3.2919999999999998"/>
    <n v="2.9340000000000002"/>
    <n v="3.16"/>
    <n v="4.9409999999999998"/>
    <n v="3.92"/>
    <n v="2.91"/>
    <n v="3.016"/>
    <n v="8.4000000000000005E-2"/>
    <n v="2.7570000000000001"/>
    <n v="0.71599999999999997"/>
    <n v="5.6509999999999998"/>
    <n v="3.157"/>
    <n v="0.111"/>
    <n v="3.4390000000000001"/>
    <n v="-0.05"/>
    <n v="3.6659999999999999"/>
    <n v="2.8029999999999999"/>
    <n v="2.125"/>
    <x v="18"/>
    <x v="37"/>
    <x v="17"/>
    <x v="3"/>
    <n v="1214.5899999999999"/>
    <n v="1246.6400000000001"/>
    <n v="122.59099999999999"/>
    <n v="10.316000000000001"/>
  </r>
  <r>
    <x v="17"/>
    <x v="18"/>
    <s v="JPN"/>
    <n v="126255872"/>
    <n v="5109700000000"/>
    <n v="26.183"/>
    <n v="0.20699999999999999"/>
    <x v="391"/>
    <n v="-44.947000000000003"/>
    <n v="-3.782"/>
    <x v="390"/>
    <n v="-43.445"/>
    <n v="-3.6629999999999998"/>
    <n v="9.0510000000000002"/>
    <n v="0.23499999999999999"/>
    <n v="0.217"/>
    <n v="9.0559999999999992"/>
    <n v="0.23499999999999999"/>
    <n v="0.217"/>
    <n v="441.964"/>
    <n v="3.5009999999999999"/>
    <n v="1280.2739999999999"/>
    <n v="10.14"/>
    <n v="0.26300000000000001"/>
    <n v="1931.7629999999999"/>
    <n v="63495.445"/>
    <n v="68424"/>
    <n v="22925.488000000001"/>
    <n v="14.484"/>
    <n v="6393.4650000000001"/>
    <n v="5196.9440000000004"/>
    <n v="31954.053"/>
    <n v="276.19299999999998"/>
    <n v="41694.160000000003"/>
    <n v="1.0820000000000001"/>
    <n v="0.42299999999999999"/>
    <n v="3.0000000000000001E-3"/>
    <n v="233.953"/>
    <n v="1.853"/>
    <n v="9.5389999999999997"/>
    <n v="9.2850000000000001"/>
    <n v="-0.66"/>
    <n v="-5.0000000000000001E-3"/>
    <n v="27.93"/>
    <n v="0.221"/>
    <n v="18.809999999999999"/>
    <n v="0.14899999999999999"/>
    <n v="432.51100000000002"/>
    <n v="3.4260000000000002"/>
    <n v="6.6000000000000003E-2"/>
    <n v="8.3770000000000007"/>
    <n v="5264.1319999999996"/>
    <n v="1.669"/>
    <n v="3.105"/>
    <n v="2.7869999999999999"/>
    <n v="2.9969999999999999"/>
    <n v="4.8129999999999997"/>
    <n v="3.9020000000000001"/>
    <n v="2.9079999999999999"/>
    <n v="3.0150000000000001"/>
    <n v="8.4000000000000005E-2"/>
    <n v="2.7690000000000001"/>
    <n v="0.71199999999999997"/>
    <n v="5.6050000000000004"/>
    <n v="3.1440000000000001"/>
    <n v="0.10299999999999999"/>
    <n v="3.1070000000000002"/>
    <n v="-1.6E-2"/>
    <n v="3.5259999999999998"/>
    <n v="2.77"/>
    <n v="2.1230000000000002"/>
    <x v="18"/>
    <x v="32"/>
    <x v="18"/>
    <x v="3"/>
    <n v="1172.32"/>
    <n v="1204.3699999999999"/>
    <n v="136.863"/>
    <n v="11.97"/>
  </r>
  <r>
    <x v="17"/>
    <x v="19"/>
    <s v="JPN"/>
    <n v="125791680"/>
    <n v="4922840000000"/>
    <n v="25.327999999999999"/>
    <n v="0.20100000000000001"/>
    <x v="392"/>
    <n v="-37.396000000000001"/>
    <n v="-3.2709999999999999"/>
    <x v="391"/>
    <n v="-36.076999999999998"/>
    <n v="-3.157"/>
    <n v="8.798"/>
    <n v="0.27663157894736845"/>
    <n v="0.215"/>
    <n v="8.7919999999999998"/>
    <n v="0.27821052631578946"/>
    <n v="0.215"/>
    <n v="432.25"/>
    <n v="3.4359999999999999"/>
    <n v="1249.5070000000001"/>
    <n v="9.9329999999999998"/>
    <n v="0.32784210526315788"/>
    <n v="1957.0909999999999"/>
    <n v="64601.461000000003"/>
    <n v="69530.672000000006"/>
    <n v="23357.736000000001"/>
    <n v="14.853"/>
    <n v="6617.6949999999997"/>
    <n v="5197.6040000000003"/>
    <n v="32369.914000000001"/>
    <n v="284.17099999999999"/>
    <n v="40868.688000000002"/>
    <n v="1.294842105263158"/>
    <n v="0.36899999999999999"/>
    <n v="3.0000000000000001E-3"/>
    <n v="224.23"/>
    <n v="1.7829999999999999"/>
    <n v="9.2729999999999997"/>
    <n v="9.0180000000000007"/>
    <n v="0.66"/>
    <n v="5.0000000000000001E-3"/>
    <n v="27.39"/>
    <n v="0.218"/>
    <n v="18.71"/>
    <n v="0.14899999999999999"/>
    <n v="415.86"/>
    <n v="3.306"/>
    <n v="6.3E-2"/>
    <n v="7.9779999999999998"/>
    <n v="5140.9409999999998"/>
    <n v="1.5660000000000001"/>
    <n v="2.9830000000000001"/>
    <n v="2.6579999999999999"/>
    <n v="2.9350000000000001"/>
    <n v="4.6870000000000003"/>
    <n v="3.8809999999999998"/>
    <n v="2.9039999999999999"/>
    <n v="3.0139999999999998"/>
    <n v="8.4000000000000005E-2"/>
    <n v="2.774"/>
    <n v="0.70799999999999996"/>
    <n v="5.5579999999999998"/>
    <n v="3.1259999999999999"/>
    <n v="8.4000000000000005E-2"/>
    <n v="2.9319999999999999"/>
    <n v="1.4E-2"/>
    <n v="3.3679999999999999"/>
    <n v="2.6019999999999999"/>
    <n v="2.1190000000000002"/>
    <x v="18"/>
    <x v="32"/>
    <x v="18"/>
    <x v="3"/>
    <n v="1134.45"/>
    <n v="1166.51"/>
    <n v="143.49100000000001"/>
    <n v="12.974"/>
  </r>
  <r>
    <x v="17"/>
    <x v="20"/>
    <s v="JPN"/>
    <n v="125244760"/>
    <n v="5066270000000"/>
    <n v="24.49"/>
    <n v="0.19600000000000001"/>
    <x v="393"/>
    <n v="-63.790999999999997"/>
    <n v="-5.7679999999999998"/>
    <x v="392"/>
    <n v="-62.911999999999999"/>
    <n v="-5.6849999999999996"/>
    <n v="8.3339999999999996"/>
    <n v="0.27663157894736845"/>
    <n v="0.219"/>
    <n v="8.3209999999999997"/>
    <n v="0.27821052631578946"/>
    <n v="0.219"/>
    <n v="399.36700000000002"/>
    <n v="3.1890000000000001"/>
    <n v="1187.1410000000001"/>
    <n v="9.4789999999999992"/>
    <n v="0.32784210526315788"/>
    <n v="1981.5809999999999"/>
    <n v="65643.687999999995"/>
    <n v="70574.437999999995"/>
    <n v="23757.105"/>
    <n v="15.198"/>
    <n v="6840.3"/>
    <n v="5199.143"/>
    <n v="32757.77"/>
    <n v="291.73099999999999"/>
    <n v="38029.269999999997"/>
    <n v="1.294842105263158"/>
    <n v="0.34499999999999997"/>
    <n v="3.0000000000000001E-3"/>
    <n v="222.60499999999999"/>
    <n v="1.7769999999999999"/>
    <n v="9.9409500000000008"/>
    <n v="9.3811"/>
    <n v="1.5389999999999999"/>
    <n v="1.2E-2"/>
    <n v="30.766999999999996"/>
    <n v="0.24145"/>
    <n v="20.425999999999998"/>
    <n v="0.16029999999999997"/>
    <n v="387.85700000000003"/>
    <n v="3.097"/>
    <n v="0.06"/>
    <n v="7.56"/>
    <n v="4762.9669999999996"/>
    <n v="1.496"/>
    <n v="2.9550000000000001"/>
    <n v="2.6539999999999999"/>
    <n v="2.8170000000000002"/>
    <n v="4.5659999999999998"/>
    <n v="3.8620000000000001"/>
    <n v="2.9"/>
    <n v="3.01"/>
    <n v="8.4000000000000005E-2"/>
    <n v="2.7789999999999999"/>
    <n v="0.70399999999999996"/>
    <n v="5.5179999999999998"/>
    <n v="3.1070000000000002"/>
    <n v="8.5000000000000006E-2"/>
    <n v="2.9460000000000002"/>
    <n v="3.7999999999999999E-2"/>
    <n v="3.4660000000000002"/>
    <n v="2.5510000000000002"/>
    <n v="2.1150000000000002"/>
    <x v="18"/>
    <x v="33"/>
    <x v="57"/>
    <x v="3"/>
    <n v="1195.2800000000002"/>
    <n v="1266.7214999999994"/>
    <n v="144.917"/>
    <n v="13.904999999999999"/>
  </r>
  <r>
    <x v="17"/>
    <x v="21"/>
    <s v="JPN"/>
    <n v="124612528"/>
    <n v="4922840000000"/>
    <n v="23.789000000000001"/>
    <n v="0.191"/>
    <x v="394"/>
    <n v="25.173999999999999"/>
    <n v="2.415"/>
    <x v="393"/>
    <n v="26.236999999999998"/>
    <n v="2.5139999999999998"/>
    <n v="8.5869999999999997"/>
    <n v="0.27663157894736845"/>
    <n v="0.215"/>
    <n v="8.5660000000000007"/>
    <n v="0.27821052631578946"/>
    <n v="0.214"/>
    <n v="418.82"/>
    <n v="3.3610000000000002"/>
    <n v="1446.9378095238096"/>
    <n v="11.361380952380951"/>
    <n v="0.32784210526315788"/>
    <n v="2005.37"/>
    <n v="66711.077999999994"/>
    <n v="71644.437999999995"/>
    <n v="24175.925999999999"/>
    <n v="15.542"/>
    <n v="7061.8249999999998"/>
    <n v="5201.7439999999997"/>
    <n v="33153.129000000001"/>
    <n v="299.291"/>
    <n v="39995.086000000003"/>
    <n v="1.294842105263158"/>
    <n v="0.34499999999999997"/>
    <n v="3.0000000000000001E-3"/>
    <n v="221.52500000000001"/>
    <n v="1.778"/>
    <n v="9.9409500000000008"/>
    <n v="9.3811"/>
    <n v="2.601"/>
    <n v="2.1000000000000001E-2"/>
    <n v="30.766999999999996"/>
    <n v="0.24145"/>
    <n v="20.425999999999998"/>
    <n v="0.16029999999999997"/>
    <n v="395.35899999999998"/>
    <n v="3.173"/>
    <n v="6.0999999999999999E-2"/>
    <n v="7.56"/>
    <n v="4983.8890000000001"/>
    <n v="1.4219999999999999"/>
    <n v="2.875"/>
    <n v="2.6059999999999999"/>
    <n v="2.7959999999999998"/>
    <n v="4.45"/>
    <n v="3.8410000000000002"/>
    <n v="2.895"/>
    <n v="3.0059999999999998"/>
    <n v="8.4000000000000005E-2"/>
    <n v="2.78"/>
    <n v="0.70099999999999996"/>
    <n v="5.476"/>
    <n v="3.0910000000000002"/>
    <n v="8.3000000000000004E-2"/>
    <n v="2.7959999999999998"/>
    <n v="6.6000000000000003E-2"/>
    <n v="3.34"/>
    <n v="2.5529999999999999"/>
    <n v="2.1110000000000002"/>
    <x v="18"/>
    <x v="33"/>
    <x v="57"/>
    <x v="3"/>
    <n v="1195.2800000000002"/>
    <n v="1266.7214999999994"/>
    <n v="213.79890476190477"/>
    <n v="17.225714285714282"/>
  </r>
  <r>
    <x v="18"/>
    <x v="0"/>
    <s v="LUX"/>
    <n v="435634"/>
    <n v="25189000000"/>
    <n v="0.49199999999999999"/>
    <n v="1.1279999999999999"/>
    <x v="395"/>
    <n v="0.58199999999999996"/>
    <n v="7.1619999999999999"/>
    <x v="394"/>
    <n v="0.436"/>
    <n v="5.2169999999999996"/>
    <n v="20.161999999999999"/>
    <n v="0.40100000000000002"/>
    <n v="0.23599999999999999"/>
    <n v="19.994"/>
    <n v="0.39800000000000002"/>
    <n v="0.23400000000000001"/>
    <n v="0.47099999999999997"/>
    <n v="1.081"/>
    <n v="8.3740000000000006"/>
    <n v="19.222999999999999"/>
    <n v="0.38200000000000001"/>
    <n v="12.103"/>
    <n v="546.53200000000004"/>
    <n v="534.221"/>
    <n v="351.35500000000002"/>
    <n v="0"/>
    <n v="28.335999999999999"/>
    <n v="-2.0150000000000001"/>
    <n v="154.03"/>
    <n v="0.70699999999999996"/>
    <n v="85402.43"/>
    <n v="1.698"/>
    <n v="0"/>
    <n v="0"/>
    <n v="1.609"/>
    <n v="3.694"/>
    <n v="21.67"/>
    <n v="20.384"/>
    <n v="7.2999999999999995E-2"/>
    <n v="0.16800000000000001"/>
    <n v="0.59"/>
    <n v="1.3540000000000001"/>
    <n v="0.26"/>
    <n v="0.59699999999999998"/>
    <n v="6.07"/>
    <n v="13.933999999999999"/>
    <n v="0.156"/>
    <n v="6.8000000000000005E-2"/>
    <n v="37.204000000000001"/>
    <n v="6.8000000000000005E-2"/>
    <n v="3.4000000000000002E-2"/>
    <n v="2.9000000000000001E-2"/>
    <n v="5.0000000000000001E-3"/>
    <n v="6.6000000000000003E-2"/>
    <n v="5.1999999999999998E-2"/>
    <n v="3.2000000000000001E-2"/>
    <n v="6.7000000000000004E-2"/>
    <n v="0"/>
    <n v="2.3E-2"/>
    <n v="0"/>
    <n v="4.2000000000000003E-2"/>
    <n v="1.7000000000000001E-2"/>
    <n v="0"/>
    <n v="3.4000000000000002E-2"/>
    <n v="1E-3"/>
    <n v="5.8999999999999997E-2"/>
    <n v="3.2000000000000001E-2"/>
    <n v="2.5000000000000001E-2"/>
    <x v="5"/>
    <x v="16"/>
    <x v="19"/>
    <x v="2"/>
    <n v="8.8800000000000008"/>
    <n v="9.44"/>
    <n v="-0.33600000000000002"/>
    <n v="-3.8530000000000002"/>
  </r>
  <r>
    <x v="18"/>
    <x v="1"/>
    <s v="LUX"/>
    <n v="441254"/>
    <n v="26522000000"/>
    <n v="0.42899999999999999"/>
    <n v="0.97099999999999997"/>
    <x v="396"/>
    <n v="0.498"/>
    <n v="5.7130000000000001"/>
    <x v="395"/>
    <n v="0.46100000000000002"/>
    <n v="5.2480000000000002"/>
    <n v="20.95"/>
    <n v="0.41299999999999998"/>
    <n v="0.23200000000000001"/>
    <n v="20.867000000000001"/>
    <n v="0.41199999999999998"/>
    <n v="0.23100000000000001"/>
    <n v="0.47099999999999997"/>
    <n v="1.0680000000000001"/>
    <n v="8.609"/>
    <n v="19.510999999999999"/>
    <n v="0.38500000000000001"/>
    <n v="12.531000000000001"/>
    <n v="555.73900000000003"/>
    <n v="543.46500000000003"/>
    <n v="351.827"/>
    <n v="0"/>
    <n v="30.117000000000001"/>
    <n v="-1.9790000000000001"/>
    <n v="160.489"/>
    <n v="0.77500000000000002"/>
    <n v="90348.625"/>
    <n v="1.782"/>
    <n v="0"/>
    <n v="0"/>
    <n v="1.7809999999999999"/>
    <n v="4.0350000000000001"/>
    <n v="22.684999999999999"/>
    <n v="21.507000000000001"/>
    <n v="3.6999999999999998E-2"/>
    <n v="8.3000000000000004E-2"/>
    <n v="0.59"/>
    <n v="1.337"/>
    <n v="0.26"/>
    <n v="0.58899999999999997"/>
    <n v="6.4589999999999996"/>
    <n v="14.638999999999999"/>
    <n v="0.153"/>
    <n v="6.8000000000000005E-2"/>
    <n v="39.866999999999997"/>
    <n v="5.7000000000000002E-2"/>
    <n v="3.5999999999999997E-2"/>
    <n v="0.03"/>
    <n v="5.0000000000000001E-3"/>
    <n v="6.5000000000000002E-2"/>
    <n v="5.1999999999999998E-2"/>
    <n v="3.2000000000000001E-2"/>
    <n v="6.6000000000000003E-2"/>
    <n v="0"/>
    <n v="2.4E-2"/>
    <n v="0"/>
    <n v="4.2999999999999997E-2"/>
    <n v="1.7999999999999999E-2"/>
    <n v="0"/>
    <n v="3.6999999999999998E-2"/>
    <n v="1E-3"/>
    <n v="6.2E-2"/>
    <n v="3.2000000000000001E-2"/>
    <n v="2.5000000000000001E-2"/>
    <x v="5"/>
    <x v="16"/>
    <x v="19"/>
    <x v="2"/>
    <n v="9.49"/>
    <n v="10.01"/>
    <n v="-0.59799999999999998"/>
    <n v="-6.4969999999999999"/>
  </r>
  <r>
    <x v="18"/>
    <x v="2"/>
    <s v="LUX"/>
    <n v="445920"/>
    <n v="27972000000"/>
    <n v="0.443"/>
    <n v="0.99399999999999999"/>
    <x v="397"/>
    <n v="0.77600000000000002"/>
    <n v="8.43"/>
    <x v="396"/>
    <n v="0.77600000000000002"/>
    <n v="8.3960000000000008"/>
    <n v="22.471"/>
    <n v="0.433"/>
    <n v="0.23"/>
    <n v="22.388999999999999"/>
    <n v="0.43099999999999999"/>
    <n v="0.22900000000000001"/>
    <n v="0.371"/>
    <n v="0.83199999999999996"/>
    <n v="9.8279999999999994"/>
    <n v="22.04"/>
    <n v="0.42499999999999999"/>
    <n v="12.974"/>
    <n v="565.72299999999996"/>
    <n v="553.48500000000001"/>
    <n v="352.19799999999998"/>
    <n v="0"/>
    <n v="32.656999999999996"/>
    <n v="-1.9419999999999999"/>
    <n v="167.05"/>
    <n v="0.84299999999999997"/>
    <n v="97735.351999999999"/>
    <n v="1.883"/>
    <n v="0"/>
    <n v="0"/>
    <n v="2.54"/>
    <n v="5.6959999999999997"/>
    <n v="24.196999999999999"/>
    <n v="23.053000000000001"/>
    <n v="3.6999999999999998E-2"/>
    <n v="8.2000000000000003E-2"/>
    <n v="0.59"/>
    <n v="1.323"/>
    <n v="0.34"/>
    <n v="0.76200000000000001"/>
    <n v="6.5609999999999999"/>
    <n v="14.714"/>
    <n v="0.153"/>
    <n v="6.8000000000000005E-2"/>
    <n v="43.582000000000001"/>
    <n v="5.6000000000000001E-2"/>
    <n v="3.7999999999999999E-2"/>
    <n v="3.2000000000000001E-2"/>
    <n v="4.0000000000000001E-3"/>
    <n v="6.5000000000000002E-2"/>
    <n v="5.1999999999999998E-2"/>
    <n v="3.2000000000000001E-2"/>
    <n v="6.5000000000000002E-2"/>
    <n v="0"/>
    <n v="2.5000000000000001E-2"/>
    <n v="0"/>
    <n v="4.2999999999999997E-2"/>
    <n v="1.9E-2"/>
    <n v="0"/>
    <n v="5.1999999999999998E-2"/>
    <n v="1E-3"/>
    <n v="6.3E-2"/>
    <n v="3.2000000000000001E-2"/>
    <n v="2.5000000000000001E-2"/>
    <x v="5"/>
    <x v="16"/>
    <x v="19"/>
    <x v="2"/>
    <n v="10.28"/>
    <n v="10.79"/>
    <n v="-0.156"/>
    <n v="-1.5589999999999999"/>
  </r>
  <r>
    <x v="18"/>
    <x v="3"/>
    <s v="LUX"/>
    <n v="451351"/>
    <n v="29557000000"/>
    <n v="0.38900000000000001"/>
    <n v="0.86199999999999999"/>
    <x v="398"/>
    <n v="0.47499999999999998"/>
    <n v="4.7629999999999999"/>
    <x v="397"/>
    <n v="0.439"/>
    <n v="4.38"/>
    <n v="23.172999999999998"/>
    <n v="0.44600000000000001"/>
    <n v="0.22900000000000001"/>
    <n v="23.172999999999998"/>
    <n v="0.44600000000000001"/>
    <n v="0.22900000000000001"/>
    <n v="0.34599999999999997"/>
    <n v="0.76600000000000001"/>
    <n v="11.537000000000001"/>
    <n v="25.56"/>
    <n v="0.49199999999999999"/>
    <n v="13.364000000000001"/>
    <n v="576.18200000000002"/>
    <n v="563.94399999999996"/>
    <n v="352.54300000000001"/>
    <n v="1E-3"/>
    <n v="35.231999999999999"/>
    <n v="-1.9419999999999999"/>
    <n v="174.131"/>
    <n v="0.91100000000000003"/>
    <n v="101260.219"/>
    <n v="1.9510000000000001"/>
    <n v="0"/>
    <n v="0"/>
    <n v="2.5760000000000001"/>
    <n v="5.7069999999999999"/>
    <n v="24.837"/>
    <n v="23.684000000000001"/>
    <n v="0"/>
    <n v="0"/>
    <n v="0.57999999999999996"/>
    <n v="1.2849999999999999"/>
    <n v="0.35"/>
    <n v="0.77500000000000002"/>
    <n v="7.0810000000000004"/>
    <n v="15.688000000000001"/>
    <n v="0.15"/>
    <n v="6.8000000000000005E-2"/>
    <n v="45.704000000000001"/>
    <n v="4.5999999999999999E-2"/>
    <n v="3.7999999999999999E-2"/>
    <n v="3.1E-2"/>
    <n v="3.0000000000000001E-3"/>
    <n v="6.4000000000000001E-2"/>
    <n v="5.0999999999999997E-2"/>
    <n v="3.2000000000000001E-2"/>
    <n v="6.4000000000000001E-2"/>
    <n v="0"/>
    <n v="2.5999999999999999E-2"/>
    <n v="0"/>
    <n v="4.3999999999999997E-2"/>
    <n v="1.9E-2"/>
    <n v="0"/>
    <n v="5.0999999999999997E-2"/>
    <n v="0"/>
    <n v="6.6000000000000003E-2"/>
    <n v="3.1E-2"/>
    <n v="2.5000000000000001E-2"/>
    <x v="5"/>
    <x v="16"/>
    <x v="19"/>
    <x v="2"/>
    <n v="10.69"/>
    <n v="11.21"/>
    <n v="1.077"/>
    <n v="10.301"/>
  </r>
  <r>
    <x v="18"/>
    <x v="4"/>
    <s v="LUX"/>
    <n v="457798"/>
    <n v="31306000000"/>
    <n v="0.42699999999999999"/>
    <n v="0.93400000000000005"/>
    <x v="399"/>
    <n v="1.37"/>
    <n v="13.098000000000001"/>
    <x v="398"/>
    <n v="1.37"/>
    <n v="13.098000000000001"/>
    <n v="25.838999999999999"/>
    <n v="0.48899999999999999"/>
    <n v="0.22800000000000001"/>
    <n v="25.838999999999999"/>
    <n v="0.48899999999999999"/>
    <n v="0.22800000000000001"/>
    <n v="0.38500000000000001"/>
    <n v="0.84199999999999997"/>
    <n v="13.132"/>
    <n v="28.684000000000001"/>
    <n v="0.54300000000000004"/>
    <n v="13.791"/>
    <n v="588.01099999999997"/>
    <n v="575.77300000000002"/>
    <n v="352.92899999999997"/>
    <n v="1E-3"/>
    <n v="38.091999999999999"/>
    <n v="-1.9419999999999999"/>
    <n v="182.21799999999999"/>
    <n v="0.98099999999999998"/>
    <n v="113106.17200000001"/>
    <n v="2.1419999999999999"/>
    <n v="0"/>
    <n v="0"/>
    <n v="2.859"/>
    <n v="6.2460000000000004"/>
    <n v="27.654"/>
    <n v="26.54"/>
    <n v="0"/>
    <n v="0"/>
    <n v="0.57999999999999996"/>
    <n v="1.2669999999999999"/>
    <n v="0.38"/>
    <n v="0.83"/>
    <n v="8.0869999999999997"/>
    <n v="17.664999999999999"/>
    <n v="0.152"/>
    <n v="7.0000000000000007E-2"/>
    <n v="51.78"/>
    <n v="4.7E-2"/>
    <n v="4.1000000000000002E-2"/>
    <n v="3.5000000000000003E-2"/>
    <n v="4.0000000000000001E-3"/>
    <n v="6.3E-2"/>
    <n v="5.0999999999999997E-2"/>
    <n v="3.2000000000000001E-2"/>
    <n v="6.2E-2"/>
    <n v="0"/>
    <n v="2.7E-2"/>
    <n v="0"/>
    <n v="4.4999999999999998E-2"/>
    <n v="0.02"/>
    <n v="0"/>
    <n v="5.3999999999999999E-2"/>
    <n v="0"/>
    <n v="7.2999999999999995E-2"/>
    <n v="0.03"/>
    <n v="2.5000000000000001E-2"/>
    <x v="5"/>
    <x v="16"/>
    <x v="19"/>
    <x v="2"/>
    <n v="12.15"/>
    <n v="12.66"/>
    <n v="1.3029999999999999"/>
    <n v="11.012"/>
  </r>
  <r>
    <x v="18"/>
    <x v="5"/>
    <s v="LUX"/>
    <n v="464868"/>
    <n v="33259000000"/>
    <n v="0.42"/>
    <n v="0.90300000000000002"/>
    <x v="400"/>
    <n v="0.25900000000000001"/>
    <n v="2.1869999999999998"/>
    <x v="399"/>
    <n v="0.25900000000000001"/>
    <n v="2.1869999999999998"/>
    <n v="26.003"/>
    <n v="0.48599999999999999"/>
    <n v="0.23"/>
    <n v="26.003"/>
    <n v="0.48599999999999999"/>
    <n v="0.23"/>
    <n v="0.377"/>
    <n v="0.81100000000000005"/>
    <n v="14.419"/>
    <n v="31.018000000000001"/>
    <n v="0.57999999999999996"/>
    <n v="14.211"/>
    <n v="600.09900000000005"/>
    <n v="587.86099999999999"/>
    <n v="353.30599999999998"/>
    <n v="1E-3"/>
    <n v="40.920999999999999"/>
    <n v="-1.9419999999999999"/>
    <n v="190.61099999999999"/>
    <n v="1.05"/>
    <n v="113049.227"/>
    <n v="2.1150000000000002"/>
    <n v="0"/>
    <n v="0"/>
    <n v="2.8290000000000002"/>
    <n v="6.0860000000000003"/>
    <n v="27.75"/>
    <n v="26.631"/>
    <n v="0"/>
    <n v="0"/>
    <n v="0.56999999999999995"/>
    <n v="1.226"/>
    <n v="0.37"/>
    <n v="0.79600000000000004"/>
    <n v="8.3930000000000007"/>
    <n v="18.053999999999998"/>
    <n v="0.14899999999999999"/>
    <n v="6.9000000000000006E-2"/>
    <n v="52.552999999999997"/>
    <n v="4.3999999999999997E-2"/>
    <n v="4.1000000000000002E-2"/>
    <n v="3.5000000000000003E-2"/>
    <n v="3.0000000000000001E-3"/>
    <n v="6.3E-2"/>
    <n v="5.0999999999999997E-2"/>
    <n v="3.2000000000000001E-2"/>
    <n v="6.0999999999999999E-2"/>
    <n v="0"/>
    <n v="2.8000000000000001E-2"/>
    <n v="0"/>
    <n v="4.4999999999999998E-2"/>
    <n v="0.02"/>
    <n v="0"/>
    <n v="5.2999999999999999E-2"/>
    <n v="0"/>
    <n v="7.4999999999999997E-2"/>
    <n v="2.9000000000000001E-2"/>
    <n v="2.5000000000000001E-2"/>
    <x v="5"/>
    <x v="16"/>
    <x v="19"/>
    <x v="2"/>
    <n v="12.38"/>
    <n v="12.9"/>
    <n v="2.3319999999999999"/>
    <n v="19.289000000000001"/>
  </r>
  <r>
    <x v="18"/>
    <x v="6"/>
    <s v="LUX"/>
    <n v="472402"/>
    <n v="35463000000"/>
    <n v="0.41499999999999998"/>
    <n v="0.879"/>
    <x v="401"/>
    <n v="-0.16700000000000001"/>
    <n v="-1.3859999999999999"/>
    <x v="400"/>
    <n v="-0.16700000000000001"/>
    <n v="-1.3859999999999999"/>
    <n v="25.234000000000002"/>
    <n v="0.45800000000000002"/>
    <n v="0.23100000000000001"/>
    <n v="25.234000000000002"/>
    <n v="0.45800000000000002"/>
    <n v="0.23100000000000001"/>
    <n v="0.47"/>
    <n v="0.99399999999999999"/>
    <n v="14.887"/>
    <n v="31.513999999999999"/>
    <n v="0.57199999999999995"/>
    <n v="14.625999999999999"/>
    <n v="612.01900000000001"/>
    <n v="599.78200000000004"/>
    <n v="353.77600000000001"/>
    <n v="1E-3"/>
    <n v="43.878999999999998"/>
    <n v="-1.9419999999999999"/>
    <n v="198.62"/>
    <n v="1.1180000000000001"/>
    <n v="109285.398"/>
    <n v="1.9830000000000001"/>
    <n v="0"/>
    <n v="0"/>
    <n v="2.9580000000000002"/>
    <n v="6.2629999999999999"/>
    <n v="26.884"/>
    <n v="25.783000000000001"/>
    <n v="0"/>
    <n v="0"/>
    <n v="0.56999999999999995"/>
    <n v="1.2070000000000001"/>
    <n v="0.37"/>
    <n v="0.78300000000000003"/>
    <n v="8.0090000000000003"/>
    <n v="16.954000000000001"/>
    <n v="0.14399999999999999"/>
    <n v="6.8000000000000005E-2"/>
    <n v="51.627000000000002"/>
    <n v="3.9E-2"/>
    <n v="3.9E-2"/>
    <n v="3.3000000000000002E-2"/>
    <n v="4.0000000000000001E-3"/>
    <n v="6.2E-2"/>
    <n v="0.05"/>
    <n v="3.2000000000000001E-2"/>
    <n v="0.06"/>
    <n v="0"/>
    <n v="2.9000000000000001E-2"/>
    <n v="0"/>
    <n v="4.5999999999999999E-2"/>
    <n v="2.1000000000000001E-2"/>
    <n v="0"/>
    <n v="5.3999999999999999E-2"/>
    <n v="0"/>
    <n v="7.0999999999999994E-2"/>
    <n v="2.7E-2"/>
    <n v="2.5000000000000001E-2"/>
    <x v="5"/>
    <x v="16"/>
    <x v="19"/>
    <x v="2"/>
    <n v="12.18"/>
    <n v="12.7"/>
    <n v="2.9670000000000001"/>
    <n v="24.89"/>
  </r>
  <r>
    <x v="18"/>
    <x v="7"/>
    <s v="LUX"/>
    <n v="479877"/>
    <n v="38081000000"/>
    <n v="0.41"/>
    <n v="0.85499999999999998"/>
    <x v="402"/>
    <n v="-0.60299999999999998"/>
    <n v="-5.0549999999999997"/>
    <x v="401"/>
    <n v="-0.52900000000000003"/>
    <n v="-4.4400000000000004"/>
    <n v="23.736999999999998"/>
    <n v="0.40500000000000003"/>
    <n v="0.22700000000000001"/>
    <n v="23.585000000000001"/>
    <n v="0.40300000000000002"/>
    <n v="0.22600000000000001"/>
    <n v="0.40799999999999997"/>
    <n v="0.84899999999999998"/>
    <n v="11.896000000000001"/>
    <n v="24.79"/>
    <n v="0.42299999999999999"/>
    <n v="15.036"/>
    <n v="623.33699999999999"/>
    <n v="611.173"/>
    <n v="354.18299999999999"/>
    <n v="1E-3"/>
    <n v="46.610999999999997"/>
    <n v="-1.869"/>
    <n v="206.31899999999999"/>
    <n v="1.1879999999999999"/>
    <n v="104455.211"/>
    <n v="1.784"/>
    <n v="0"/>
    <n v="0"/>
    <n v="2.7309999999999999"/>
    <n v="5.6909999999999998"/>
    <n v="25.236000000000001"/>
    <n v="24.152000000000001"/>
    <n v="7.2999999999999995E-2"/>
    <n v="0.153"/>
    <n v="0.57999999999999996"/>
    <n v="1.2090000000000001"/>
    <n v="0.37"/>
    <n v="0.77100000000000002"/>
    <n v="7.6989999999999998"/>
    <n v="16.042999999999999"/>
    <n v="0.14599999999999999"/>
    <n v="7.0000000000000007E-2"/>
    <n v="50.125999999999998"/>
    <n v="3.5999999999999997E-2"/>
    <n v="3.5999999999999997E-2"/>
    <n v="3.2000000000000001E-2"/>
    <n v="3.0000000000000001E-3"/>
    <n v="0.06"/>
    <n v="0.05"/>
    <n v="3.2000000000000001E-2"/>
    <n v="5.8999999999999997E-2"/>
    <n v="0"/>
    <n v="2.9000000000000001E-2"/>
    <n v="0"/>
    <n v="4.7E-2"/>
    <n v="2.1000000000000001E-2"/>
    <n v="0"/>
    <n v="4.8000000000000001E-2"/>
    <n v="2E-3"/>
    <n v="6.8000000000000005E-2"/>
    <n v="2.7E-2"/>
    <n v="2.5000000000000001E-2"/>
    <x v="5"/>
    <x v="16"/>
    <x v="19"/>
    <x v="2"/>
    <n v="11.59"/>
    <n v="12.11"/>
    <n v="0.57799999999999996"/>
    <n v="5.1100000000000003"/>
  </r>
  <r>
    <x v="18"/>
    <x v="8"/>
    <s v="LUX"/>
    <n v="488643"/>
    <n v="40189000000"/>
    <n v="0.38200000000000001"/>
    <n v="0.78300000000000003"/>
    <x v="403"/>
    <n v="-0.13300000000000001"/>
    <n v="-1.1779999999999999"/>
    <x v="402"/>
    <n v="-0.20699999999999999"/>
    <n v="-1.8140000000000001"/>
    <n v="22.888999999999999"/>
    <n v="0.40500000000000003"/>
    <n v="0.22500000000000001"/>
    <n v="22.888999999999999"/>
    <n v="0.40500000000000003"/>
    <n v="0.22500000000000001"/>
    <n v="0.35599999999999998"/>
    <n v="0.72799999999999998"/>
    <n v="15.891"/>
    <n v="32.521000000000001"/>
    <n v="0.57499999999999996"/>
    <n v="15.419"/>
    <n v="634.52200000000005"/>
    <n v="622.35699999999997"/>
    <n v="354.53899999999999"/>
    <n v="1E-3"/>
    <n v="49.204999999999998"/>
    <n v="-1.869"/>
    <n v="214.102"/>
    <n v="1.2569999999999999"/>
    <n v="101834.57"/>
    <n v="1.8009999999999999"/>
    <n v="0"/>
    <n v="0"/>
    <n v="2.5939999999999999"/>
    <n v="5.3090000000000002"/>
    <n v="24.619"/>
    <n v="23.574999999999999"/>
    <n v="0"/>
    <n v="0"/>
    <n v="0.57999999999999996"/>
    <n v="1.1870000000000001"/>
    <n v="0.38"/>
    <n v="0.77800000000000002"/>
    <n v="7.7830000000000004"/>
    <n v="15.928000000000001"/>
    <n v="0.14199999999999999"/>
    <n v="6.9000000000000006E-2"/>
    <n v="49.761000000000003"/>
    <n v="3.3000000000000002E-2"/>
    <n v="3.5000000000000003E-2"/>
    <n v="0.03"/>
    <n v="3.0000000000000001E-3"/>
    <n v="5.8999999999999997E-2"/>
    <n v="0.05"/>
    <n v="3.2000000000000001E-2"/>
    <n v="5.8000000000000003E-2"/>
    <n v="0"/>
    <n v="0.03"/>
    <n v="0"/>
    <n v="4.7E-2"/>
    <n v="2.1000000000000001E-2"/>
    <n v="0"/>
    <n v="4.3999999999999997E-2"/>
    <n v="0"/>
    <n v="6.9000000000000006E-2"/>
    <n v="2.7E-2"/>
    <n v="2.5000000000000001E-2"/>
    <x v="5"/>
    <x v="16"/>
    <x v="19"/>
    <x v="2"/>
    <n v="11.52"/>
    <n v="12.03"/>
    <n v="4.7060000000000004"/>
    <n v="42.08"/>
  </r>
  <r>
    <x v="18"/>
    <x v="9"/>
    <s v="LUX"/>
    <n v="497876"/>
    <n v="37578000000"/>
    <n v="0.35799999999999998"/>
    <n v="0.71899999999999997"/>
    <x v="404"/>
    <n v="-0.54600000000000004"/>
    <n v="-4.8769999999999998"/>
    <x v="403"/>
    <n v="-0.54600000000000004"/>
    <n v="-4.8769999999999998"/>
    <n v="21.369"/>
    <n v="0.40400000000000003"/>
    <n v="0.224"/>
    <n v="21.369"/>
    <n v="0.40400000000000003"/>
    <n v="0.224"/>
    <n v="0.33900000000000002"/>
    <n v="0.68200000000000005"/>
    <n v="9.4239999999999995"/>
    <n v="18.928000000000001"/>
    <n v="0.35799999999999998"/>
    <n v="15.776999999999999"/>
    <n v="645.16099999999994"/>
    <n v="632.99599999999998"/>
    <n v="354.87799999999999"/>
    <n v="1E-3"/>
    <n v="51.863999999999997"/>
    <n v="-1.869"/>
    <n v="221.31700000000001"/>
    <n v="1.3240000000000001"/>
    <n v="95591.976999999999"/>
    <n v="1.8080000000000001"/>
    <n v="0"/>
    <n v="0"/>
    <n v="2.6589999999999998"/>
    <n v="5.34"/>
    <n v="22.978000000000002"/>
    <n v="21.952999999999999"/>
    <n v="0"/>
    <n v="0"/>
    <n v="0.57999999999999996"/>
    <n v="1.165"/>
    <n v="0.37"/>
    <n v="0.74299999999999999"/>
    <n v="7.2149999999999999"/>
    <n v="14.492000000000001"/>
    <n v="0.13500000000000001"/>
    <n v="6.7000000000000004E-2"/>
    <n v="47.593000000000004"/>
    <n v="0.03"/>
    <n v="3.4000000000000002E-2"/>
    <n v="2.9000000000000001E-2"/>
    <n v="3.0000000000000001E-3"/>
    <n v="5.8000000000000003E-2"/>
    <n v="4.9000000000000002E-2"/>
    <n v="3.2000000000000001E-2"/>
    <n v="5.6000000000000001E-2"/>
    <n v="0"/>
    <n v="0.03"/>
    <n v="0"/>
    <n v="4.8000000000000001E-2"/>
    <n v="2.1000000000000001E-2"/>
    <n v="0"/>
    <n v="4.5999999999999999E-2"/>
    <n v="0"/>
    <n v="6.6000000000000003E-2"/>
    <n v="2.8000000000000001E-2"/>
    <n v="2.5000000000000001E-2"/>
    <x v="5"/>
    <x v="16"/>
    <x v="19"/>
    <x v="2"/>
    <n v="10.93"/>
    <n v="11.44"/>
    <n v="-1.2150000000000001"/>
    <n v="-11.42"/>
  </r>
  <r>
    <x v="18"/>
    <x v="10"/>
    <s v="LUX"/>
    <n v="507075"/>
    <n v="39447000000"/>
    <n v="0.371"/>
    <n v="0.73099999999999998"/>
    <x v="405"/>
    <n v="0.56299999999999994"/>
    <n v="5.2939999999999996"/>
    <x v="404"/>
    <n v="0.56299999999999994"/>
    <n v="5.2939999999999996"/>
    <n v="22.091999999999999"/>
    <n v="0.40699999999999997"/>
    <n v="0.224"/>
    <n v="22.091999999999999"/>
    <n v="0.40699999999999997"/>
    <n v="0.224"/>
    <n v="0.32600000000000001"/>
    <n v="0.64400000000000002"/>
    <n v="10.79"/>
    <n v="21.279"/>
    <n v="0.39200000000000002"/>
    <n v="16.146999999999998"/>
    <n v="656.36300000000006"/>
    <n v="644.19799999999998"/>
    <n v="355.20499999999998"/>
    <n v="1E-3"/>
    <n v="54.706000000000003"/>
    <n v="-1.869"/>
    <n v="228.91"/>
    <n v="1.3939999999999999"/>
    <n v="98832.991999999998"/>
    <n v="1.8220000000000001"/>
    <n v="0"/>
    <n v="0"/>
    <n v="2.8420000000000001"/>
    <n v="5.6050000000000004"/>
    <n v="23.744"/>
    <n v="22.719000000000001"/>
    <n v="0"/>
    <n v="0"/>
    <n v="0.57999999999999996"/>
    <n v="1.1439999999999999"/>
    <n v="0.37"/>
    <n v="0.73"/>
    <n v="7.593"/>
    <n v="14.974"/>
    <n v="0.13800000000000001"/>
    <n v="7.0000000000000007E-2"/>
    <n v="50.116"/>
    <n v="0.03"/>
    <n v="3.4000000000000002E-2"/>
    <n v="2.9000000000000001E-2"/>
    <n v="2E-3"/>
    <n v="5.7000000000000002E-2"/>
    <n v="4.9000000000000002E-2"/>
    <n v="3.2000000000000001E-2"/>
    <n v="5.5E-2"/>
    <n v="0"/>
    <n v="3.1E-2"/>
    <n v="0"/>
    <n v="4.8000000000000001E-2"/>
    <n v="2.1999999999999999E-2"/>
    <n v="0"/>
    <n v="4.5999999999999999E-2"/>
    <n v="0"/>
    <n v="6.7000000000000004E-2"/>
    <n v="2.8000000000000001E-2"/>
    <n v="2.5000000000000001E-2"/>
    <x v="5"/>
    <x v="16"/>
    <x v="19"/>
    <x v="2"/>
    <n v="11.52"/>
    <n v="12.04"/>
    <n v="-0.41199999999999998"/>
    <n v="-3.6789999999999998"/>
  </r>
  <r>
    <x v="18"/>
    <x v="11"/>
    <s v="LUX"/>
    <n v="518207"/>
    <n v="42065000000"/>
    <n v="0.38900000000000001"/>
    <n v="0.751"/>
    <x v="406"/>
    <n v="-9.9000000000000005E-2"/>
    <n v="-0.88600000000000001"/>
    <x v="405"/>
    <n v="-6.3E-2"/>
    <n v="-0.55900000000000005"/>
    <n v="21.495999999999999"/>
    <n v="0.39700000000000002"/>
    <n v="0.22800000000000001"/>
    <n v="21.425999999999998"/>
    <n v="0.39500000000000002"/>
    <n v="0.22700000000000001"/>
    <n v="0.315"/>
    <n v="0.60799999999999998"/>
    <n v="12.185"/>
    <n v="23.513000000000002"/>
    <n v="0.434"/>
    <n v="16.536999999999999"/>
    <n v="667.46600000000001"/>
    <n v="655.33799999999997"/>
    <n v="355.52"/>
    <n v="1E-3"/>
    <n v="57.17"/>
    <n v="-1.8320000000000001"/>
    <n v="236.774"/>
    <n v="1.464"/>
    <n v="94211.608999999997"/>
    <n v="1.738"/>
    <n v="0"/>
    <n v="0"/>
    <n v="2.464"/>
    <n v="4.7549999999999999"/>
    <n v="22.963999999999999"/>
    <n v="22.501000000000001"/>
    <n v="3.6999999999999998E-2"/>
    <n v="7.0999999999999994E-2"/>
    <n v="0.56000000000000005"/>
    <n v="1.081"/>
    <n v="0.38"/>
    <n v="0.73299999999999998"/>
    <n v="7.8639999999999999"/>
    <n v="15.176"/>
    <n v="0.13600000000000001"/>
    <n v="7.0000000000000007E-2"/>
    <n v="48.820999999999998"/>
    <n v="2.9000000000000001E-2"/>
    <n v="3.2000000000000001E-2"/>
    <n v="2.8000000000000001E-2"/>
    <n v="2E-3"/>
    <n v="5.5E-2"/>
    <n v="4.8000000000000001E-2"/>
    <n v="3.2000000000000001E-2"/>
    <n v="5.3999999999999999E-2"/>
    <n v="0"/>
    <n v="3.1E-2"/>
    <n v="0"/>
    <n v="4.9000000000000002E-2"/>
    <n v="2.1999999999999999E-2"/>
    <n v="0"/>
    <n v="3.9E-2"/>
    <n v="1E-3"/>
    <n v="6.9000000000000006E-2"/>
    <n v="2.5999999999999999E-2"/>
    <n v="2.5000000000000001E-2"/>
    <x v="5"/>
    <x v="16"/>
    <x v="19"/>
    <x v="2"/>
    <n v="11.66"/>
    <n v="11.9"/>
    <n v="1.0820000000000001"/>
    <n v="9.7439999999999998"/>
  </r>
  <r>
    <x v="18"/>
    <x v="12"/>
    <s v="LUX"/>
    <n v="530596"/>
    <n v="44073000000"/>
    <n v="0.38100000000000001"/>
    <n v="0.71799999999999997"/>
    <x v="407"/>
    <n v="-0.23499999999999999"/>
    <n v="-2.121"/>
    <x v="406"/>
    <n v="-0.23499999999999999"/>
    <n v="-2.1139999999999999"/>
    <n v="20.550999999999998"/>
    <n v="0.39"/>
    <n v="0.22700000000000001"/>
    <n v="20.481999999999999"/>
    <n v="0.38800000000000001"/>
    <n v="0.22700000000000001"/>
    <n v="0.28599999999999998"/>
    <n v="0.53800000000000003"/>
    <n v="12.034000000000001"/>
    <n v="22.681000000000001"/>
    <n v="0.43"/>
    <n v="16.917999999999999"/>
    <n v="678.33299999999997"/>
    <n v="666.24199999999996"/>
    <n v="355.80500000000001"/>
    <n v="1E-3"/>
    <n v="59.67"/>
    <n v="-1.7949999999999999"/>
    <n v="244.40700000000001"/>
    <n v="1.532"/>
    <n v="90375.616999999998"/>
    <n v="1.7130000000000001"/>
    <n v="0"/>
    <n v="0"/>
    <n v="2.5"/>
    <n v="4.7119999999999997"/>
    <n v="21.994"/>
    <n v="21.542000000000002"/>
    <n v="3.6999999999999998E-2"/>
    <n v="6.9000000000000006E-2"/>
    <n v="0.55000000000000004"/>
    <n v="1.0369999999999999"/>
    <n v="0.36"/>
    <n v="0.67800000000000005"/>
    <n v="7.633"/>
    <n v="14.385"/>
    <n v="0.128"/>
    <n v="6.8000000000000005E-2"/>
    <n v="47.953000000000003"/>
    <n v="2.8000000000000001E-2"/>
    <n v="3.1E-2"/>
    <n v="2.7E-2"/>
    <n v="2E-3"/>
    <n v="5.3999999999999999E-2"/>
    <n v="4.8000000000000001E-2"/>
    <n v="3.2000000000000001E-2"/>
    <n v="5.2999999999999999E-2"/>
    <n v="0"/>
    <n v="3.2000000000000001E-2"/>
    <n v="0"/>
    <n v="4.9000000000000002E-2"/>
    <n v="2.1999999999999999E-2"/>
    <n v="0"/>
    <n v="3.7999999999999999E-2"/>
    <n v="1E-3"/>
    <n v="6.6000000000000003E-2"/>
    <n v="2.5000000000000001E-2"/>
    <n v="2.5000000000000001E-2"/>
    <x v="5"/>
    <x v="16"/>
    <x v="19"/>
    <x v="2"/>
    <n v="11.43"/>
    <n v="11.67"/>
    <n v="1.167"/>
    <n v="10.738"/>
  </r>
  <r>
    <x v="18"/>
    <x v="13"/>
    <s v="LUX"/>
    <n v="543068"/>
    <n v="46281000000"/>
    <n v="0.372"/>
    <n v="0.68400000000000005"/>
    <x v="408"/>
    <n v="-0.54200000000000004"/>
    <n v="-4.9880000000000004"/>
    <x v="407"/>
    <n v="-0.57899999999999996"/>
    <n v="-5.3079999999999998"/>
    <n v="19.013000000000002"/>
    <n v="0.35499999999999998"/>
    <n v="0.22600000000000001"/>
    <n v="19.013000000000002"/>
    <n v="0.35499999999999998"/>
    <n v="0.22600000000000001"/>
    <n v="0.27600000000000002"/>
    <n v="0.50900000000000001"/>
    <n v="11.601000000000001"/>
    <n v="21.363"/>
    <n v="0.39900000000000002"/>
    <n v="17.289000000000001"/>
    <n v="688.65899999999999"/>
    <n v="676.56700000000001"/>
    <n v="356.08100000000002"/>
    <n v="1E-3"/>
    <n v="61.784999999999997"/>
    <n v="-1.7949999999999999"/>
    <n v="251.91499999999999"/>
    <n v="1.5860000000000001"/>
    <n v="84137.460999999996"/>
    <n v="1.57"/>
    <n v="0"/>
    <n v="0"/>
    <n v="2.1150000000000002"/>
    <n v="3.895"/>
    <n v="20.513000000000002"/>
    <n v="20.071000000000002"/>
    <n v="0"/>
    <n v="0"/>
    <n v="0.56000000000000005"/>
    <n v="1.0309999999999999"/>
    <n v="0.36"/>
    <n v="0.66300000000000003"/>
    <n v="7.508"/>
    <n v="13.826000000000001"/>
    <n v="9.9000000000000005E-2"/>
    <n v="5.3999999999999999E-2"/>
    <n v="45.692"/>
    <n v="2.5999999999999999E-2"/>
    <n v="2.9000000000000001E-2"/>
    <n v="2.5999999999999999E-2"/>
    <n v="2E-3"/>
    <n v="5.2999999999999999E-2"/>
    <n v="4.8000000000000001E-2"/>
    <n v="3.1E-2"/>
    <n v="5.1999999999999998E-2"/>
    <n v="0"/>
    <n v="3.2000000000000001E-2"/>
    <n v="0"/>
    <n v="4.9000000000000002E-2"/>
    <n v="2.1999999999999999E-2"/>
    <n v="0"/>
    <n v="3.2000000000000001E-2"/>
    <n v="0"/>
    <n v="6.5000000000000002E-2"/>
    <n v="1.7999999999999999E-2"/>
    <n v="2.5000000000000001E-2"/>
    <x v="5"/>
    <x v="16"/>
    <x v="19"/>
    <x v="2"/>
    <n v="10.9"/>
    <n v="11.14"/>
    <n v="1.276"/>
    <n v="12.359"/>
  </r>
  <r>
    <x v="18"/>
    <x v="14"/>
    <s v="LUX"/>
    <n v="556075"/>
    <n v="48789000000"/>
    <n v="0.36"/>
    <n v="0.64700000000000002"/>
    <x v="409"/>
    <n v="-0.497"/>
    <n v="-4.8150000000000004"/>
    <x v="408"/>
    <n v="-0.46100000000000002"/>
    <n v="-4.46"/>
    <n v="17.739999999999998"/>
    <n v="0.32100000000000001"/>
    <n v="0.223"/>
    <n v="17.673999999999999"/>
    <n v="0.32"/>
    <n v="0.222"/>
    <n v="0.27700000000000002"/>
    <n v="0.499"/>
    <n v="11.327999999999999"/>
    <n v="20.372"/>
    <n v="0.36799999999999999"/>
    <n v="17.649000000000001"/>
    <n v="698.48699999999997"/>
    <n v="686.43200000000002"/>
    <n v="356.35899999999998"/>
    <n v="1E-3"/>
    <n v="63.790999999999997"/>
    <n v="-1.7589999999999999"/>
    <n v="259.02600000000001"/>
    <n v="1.661"/>
    <n v="79619.141000000003"/>
    <n v="1.44"/>
    <n v="0"/>
    <n v="0"/>
    <n v="2.0059999999999998"/>
    <n v="3.6080000000000001"/>
    <n v="19.134"/>
    <n v="18.702999999999999"/>
    <n v="3.6999999999999998E-2"/>
    <n v="6.6000000000000003E-2"/>
    <n v="0.56000000000000005"/>
    <n v="1.0069999999999999"/>
    <n v="0.36"/>
    <n v="0.64700000000000002"/>
    <n v="7.1109999999999998"/>
    <n v="12.788"/>
    <n v="0.13300000000000001"/>
    <n v="7.3999999999999996E-2"/>
    <n v="44.274000000000001"/>
    <n v="2.4E-2"/>
    <n v="2.8000000000000001E-2"/>
    <n v="2.4E-2"/>
    <n v="2E-3"/>
    <n v="5.1999999999999998E-2"/>
    <n v="4.7E-2"/>
    <n v="3.1E-2"/>
    <n v="5.0999999999999997E-2"/>
    <n v="0"/>
    <n v="3.2000000000000001E-2"/>
    <n v="0"/>
    <n v="0.05"/>
    <n v="2.1999999999999999E-2"/>
    <n v="0"/>
    <n v="0.03"/>
    <n v="1E-3"/>
    <n v="6.0999999999999999E-2"/>
    <n v="2.4E-2"/>
    <n v="2.4E-2"/>
    <x v="5"/>
    <x v="16"/>
    <x v="19"/>
    <x v="2"/>
    <n v="10.4"/>
    <n v="10.64"/>
    <n v="1.5"/>
    <n v="15.265000000000001"/>
  </r>
  <r>
    <x v="18"/>
    <x v="15"/>
    <s v="LUX"/>
    <n v="569415"/>
    <n v="51597000000"/>
    <n v="0.32900000000000001"/>
    <n v="0.57899999999999996"/>
    <x v="410"/>
    <n v="-0.48099999999999998"/>
    <n v="-4.891"/>
    <x v="409"/>
    <n v="-0.51700000000000002"/>
    <n v="-5.2450000000000001"/>
    <n v="16.416"/>
    <n v="0.29199999999999998"/>
    <n v="0.217"/>
    <n v="16.416"/>
    <n v="0.29199999999999998"/>
    <n v="0.217"/>
    <n v="0.28799999999999998"/>
    <n v="0.50600000000000001"/>
    <n v="11"/>
    <n v="19.318000000000001"/>
    <n v="0.34399999999999997"/>
    <n v="17.978999999999999"/>
    <n v="707.83399999999995"/>
    <n v="695.78"/>
    <n v="356.64699999999999"/>
    <n v="1E-3"/>
    <n v="65.620999999999995"/>
    <n v="-1.7589999999999999"/>
    <n v="265.85000000000002"/>
    <n v="1.7370000000000001"/>
    <n v="75576.625"/>
    <n v="1.3460000000000001"/>
    <n v="0"/>
    <n v="0"/>
    <n v="1.83"/>
    <n v="3.2130000000000001"/>
    <n v="17.773"/>
    <n v="17.350999999999999"/>
    <n v="0"/>
    <n v="0"/>
    <n v="0.56000000000000005"/>
    <n v="0.98299999999999998"/>
    <n v="0.36"/>
    <n v="0.63200000000000001"/>
    <n v="6.8239999999999998"/>
    <n v="11.984"/>
    <n v="0.13400000000000001"/>
    <n v="7.5999999999999998E-2"/>
    <n v="43.033999999999999"/>
    <n v="2.3E-2"/>
    <n v="2.5999999999999999E-2"/>
    <n v="2.3E-2"/>
    <n v="2E-3"/>
    <n v="5.0999999999999997E-2"/>
    <n v="4.7E-2"/>
    <n v="3.1E-2"/>
    <n v="0.05"/>
    <n v="0"/>
    <n v="3.1E-2"/>
    <n v="0"/>
    <n v="0.05"/>
    <n v="2.1999999999999999E-2"/>
    <n v="0"/>
    <n v="2.7E-2"/>
    <n v="0"/>
    <n v="5.7000000000000002E-2"/>
    <n v="2.5000000000000001E-2"/>
    <n v="2.4E-2"/>
    <x v="5"/>
    <x v="16"/>
    <x v="19"/>
    <x v="2"/>
    <n v="9.8800000000000008"/>
    <n v="10.119999999999999"/>
    <n v="1.6519999999999999"/>
    <n v="17.677"/>
  </r>
  <r>
    <x v="18"/>
    <x v="16"/>
    <s v="LUX"/>
    <n v="583355"/>
    <n v="53505000000"/>
    <n v="0.35099999999999998"/>
    <n v="0.60199999999999998"/>
    <x v="411"/>
    <n v="-0.25800000000000001"/>
    <n v="-2.7629999999999999"/>
    <x v="410"/>
    <n v="-0.222"/>
    <n v="-2.371"/>
    <n v="15.644"/>
    <n v="0.27400000000000002"/>
    <n v="0.215"/>
    <n v="15.581"/>
    <n v="0.27200000000000002"/>
    <n v="0.214"/>
    <n v="0.29399999999999998"/>
    <n v="0.504"/>
    <n v="9.8339999999999996"/>
    <n v="16.858000000000001"/>
    <n v="0.29499999999999998"/>
    <n v="18.329999999999998"/>
    <n v="716.92399999999998"/>
    <n v="704.90599999999995"/>
    <n v="356.94099999999997"/>
    <n v="1E-3"/>
    <n v="67.302999999999997"/>
    <n v="-1.722"/>
    <n v="272.53500000000003"/>
    <n v="1.8129999999999999"/>
    <n v="72784.554999999993"/>
    <n v="1.2729999999999999"/>
    <n v="0"/>
    <n v="0"/>
    <n v="1.6819999999999999"/>
    <n v="2.883"/>
    <n v="16.885000000000002"/>
    <n v="16.405000000000001"/>
    <n v="3.6999999999999998E-2"/>
    <n v="6.3E-2"/>
    <n v="0.56000000000000005"/>
    <n v="0.96"/>
    <n v="0.36"/>
    <n v="0.61699999999999999"/>
    <n v="6.6849999999999996"/>
    <n v="11.46"/>
    <n v="0.13100000000000001"/>
    <n v="7.5999999999999998E-2"/>
    <n v="42.459000000000003"/>
    <n v="2.4E-2"/>
    <n v="2.5999999999999999E-2"/>
    <n v="2.3E-2"/>
    <n v="2E-3"/>
    <n v="4.9000000000000002E-2"/>
    <n v="4.5999999999999999E-2"/>
    <n v="3.1E-2"/>
    <n v="4.9000000000000002E-2"/>
    <n v="0"/>
    <n v="3.1E-2"/>
    <n v="0"/>
    <n v="0.05"/>
    <n v="2.1999999999999999E-2"/>
    <n v="0"/>
    <n v="2.4E-2"/>
    <n v="1E-3"/>
    <n v="5.6000000000000001E-2"/>
    <n v="2.5000000000000001E-2"/>
    <n v="2.4E-2"/>
    <x v="5"/>
    <x v="16"/>
    <x v="19"/>
    <x v="2"/>
    <n v="9.57"/>
    <n v="9.85"/>
    <n v="0.745"/>
    <n v="8.1940000000000008"/>
  </r>
  <r>
    <x v="18"/>
    <x v="17"/>
    <s v="LUX"/>
    <n v="596290"/>
    <n v="56113000000"/>
    <n v="0.371"/>
    <n v="0.622"/>
    <x v="412"/>
    <n v="0.17199999999999999"/>
    <n v="1.8919999999999999"/>
    <x v="411"/>
    <n v="0.17199999999999999"/>
    <n v="1.8839999999999999"/>
    <n v="15.593"/>
    <n v="0.27400000000000002"/>
    <n v="0.21"/>
    <n v="15.531000000000001"/>
    <n v="0.27300000000000002"/>
    <n v="0.20899999999999999"/>
    <n v="0.28299999999999997"/>
    <n v="0.47399999999999998"/>
    <n v="9.7140000000000004"/>
    <n v="16.291"/>
    <n v="0.28599999999999998"/>
    <n v="18.701000000000001"/>
    <n v="726.18499999999995"/>
    <n v="714.20299999999997"/>
    <n v="357.22399999999999"/>
    <n v="1E-3"/>
    <n v="68.959999999999994"/>
    <n v="-1.6850000000000001"/>
    <n v="279.40899999999999"/>
    <n v="1.89"/>
    <n v="74384.773000000001"/>
    <n v="1.306"/>
    <n v="0"/>
    <n v="0"/>
    <n v="1.657"/>
    <n v="2.7789999999999999"/>
    <n v="16.77"/>
    <n v="16.318000000000001"/>
    <n v="3.6999999999999998E-2"/>
    <n v="6.0999999999999999E-2"/>
    <n v="0.56999999999999995"/>
    <n v="0.95599999999999996"/>
    <n v="0.37"/>
    <n v="0.621"/>
    <n v="6.8739999999999997"/>
    <n v="11.528"/>
    <n v="0.129"/>
    <n v="7.6999999999999999E-2"/>
    <n v="44.354999999999997"/>
    <n v="2.5000000000000001E-2"/>
    <n v="2.5999999999999999E-2"/>
    <n v="2.3E-2"/>
    <n v="2E-3"/>
    <n v="4.8000000000000001E-2"/>
    <n v="4.5999999999999999E-2"/>
    <n v="3.1E-2"/>
    <n v="4.8000000000000001E-2"/>
    <n v="0"/>
    <n v="3.1E-2"/>
    <n v="0"/>
    <n v="0.05"/>
    <n v="2.1999999999999999E-2"/>
    <n v="0"/>
    <n v="2.3E-2"/>
    <n v="1E-3"/>
    <n v="5.6000000000000001E-2"/>
    <n v="2.5000000000000001E-2"/>
    <n v="2.4E-2"/>
    <x v="5"/>
    <x v="16"/>
    <x v="19"/>
    <x v="2"/>
    <n v="9.73"/>
    <n v="10"/>
    <n v="0.45300000000000001"/>
    <n v="4.8920000000000003"/>
  </r>
  <r>
    <x v="18"/>
    <x v="18"/>
    <s v="LUX"/>
    <n v="607920"/>
    <n v="59321000000"/>
    <n v="0.36899999999999999"/>
    <n v="0.60799999999999998"/>
    <x v="413"/>
    <n v="0.30499999999999999"/>
    <n v="3.298"/>
    <x v="412"/>
    <n v="0.30499999999999999"/>
    <n v="3.2850000000000001"/>
    <n v="15.797000000000001"/>
    <n v="0.27400000000000002"/>
    <n v="0.20699999999999999"/>
    <n v="15.737"/>
    <n v="0.27300000000000002"/>
    <n v="0.20599999999999999"/>
    <n v="0.26700000000000002"/>
    <n v="0.44"/>
    <n v="9.5960000000000001"/>
    <n v="15.785"/>
    <n v="0.27400000000000002"/>
    <n v="19.07"/>
    <n v="735.75099999999998"/>
    <n v="723.80700000000002"/>
    <n v="357.49099999999999"/>
    <n v="1E-3"/>
    <n v="70.569000000000003"/>
    <n v="-1.649"/>
    <n v="286.65300000000002"/>
    <n v="1.9670000000000001"/>
    <n v="76376.741999999998"/>
    <n v="1.3260000000000001"/>
    <n v="0"/>
    <n v="0"/>
    <n v="1.609"/>
    <n v="2.6469999999999998"/>
    <n v="16.959"/>
    <n v="16.498999999999999"/>
    <n v="3.6999999999999998E-2"/>
    <n v="0.06"/>
    <n v="0.56000000000000005"/>
    <n v="0.92100000000000004"/>
    <n v="0.37"/>
    <n v="0.60899999999999999"/>
    <n v="7.2439999999999998"/>
    <n v="11.914999999999999"/>
    <n v="0.127"/>
    <n v="7.6999999999999999E-2"/>
    <n v="46.430999999999997"/>
    <n v="2.4E-2"/>
    <n v="2.5999999999999999E-2"/>
    <n v="2.3E-2"/>
    <n v="2E-3"/>
    <n v="4.8000000000000001E-2"/>
    <n v="4.4999999999999998E-2"/>
    <n v="3.1E-2"/>
    <n v="4.7E-2"/>
    <n v="0"/>
    <n v="3.1E-2"/>
    <n v="0"/>
    <n v="0.05"/>
    <n v="2.1999999999999999E-2"/>
    <n v="0"/>
    <n v="2.1000000000000001E-2"/>
    <n v="1E-3"/>
    <n v="5.8999999999999997E-2"/>
    <n v="2.5999999999999999E-2"/>
    <n v="2.4E-2"/>
    <x v="5"/>
    <x v="16"/>
    <x v="19"/>
    <x v="2"/>
    <n v="10.029999999999999"/>
    <n v="10.31"/>
    <n v="2.9000000000000001E-2"/>
    <n v="0.30599999999999999"/>
  </r>
  <r>
    <x v="18"/>
    <x v="19"/>
    <s v="LUX"/>
    <n v="619981"/>
    <n v="62929000000"/>
    <n v="0.39500000000000002"/>
    <n v="0.63700000000000001"/>
    <x v="414"/>
    <n v="0.185"/>
    <n v="1.9339999999999999"/>
    <x v="413"/>
    <n v="0.185"/>
    <n v="1.927"/>
    <n v="15.788"/>
    <n v="0.38547368421052636"/>
    <n v="0.20699999999999999"/>
    <n v="15.728999999999999"/>
    <n v="0.38457894736842108"/>
    <n v="0.20599999999999999"/>
    <n v="0.27400000000000002"/>
    <n v="0.443"/>
    <n v="9.2859999999999996"/>
    <n v="14.978"/>
    <n v="0.41878947368421054"/>
    <n v="19.465"/>
    <n v="745.50300000000004"/>
    <n v="733.59500000000003"/>
    <n v="357.76499999999999"/>
    <n v="1E-3"/>
    <n v="72.177000000000007"/>
    <n v="-1.6120000000000001"/>
    <n v="294.04899999999998"/>
    <n v="2.0459999999999998"/>
    <n v="76273.702999999994"/>
    <n v="1.7095263157894738"/>
    <n v="0"/>
    <n v="0"/>
    <n v="1.6080000000000001"/>
    <n v="2.5939999999999999"/>
    <n v="16.904"/>
    <n v="16.452000000000002"/>
    <n v="3.6999999999999998E-2"/>
    <n v="5.8999999999999997E-2"/>
    <n v="0.56000000000000005"/>
    <n v="0.90300000000000002"/>
    <n v="0.38"/>
    <n v="0.61299999999999999"/>
    <n v="7.3959999999999999"/>
    <n v="11.929"/>
    <n v="0.127"/>
    <n v="7.9000000000000001E-2"/>
    <n v="47.287999999999997"/>
    <n v="2.4E-2"/>
    <n v="2.5999999999999999E-2"/>
    <n v="2.4E-2"/>
    <n v="2E-3"/>
    <n v="4.7E-2"/>
    <n v="4.4999999999999998E-2"/>
    <n v="3.1E-2"/>
    <n v="4.5999999999999999E-2"/>
    <n v="0"/>
    <n v="0.03"/>
    <n v="0"/>
    <n v="0.05"/>
    <n v="2.3E-2"/>
    <n v="0"/>
    <n v="2.1000000000000001E-2"/>
    <n v="1E-3"/>
    <n v="0.06"/>
    <n v="2.5999999999999999E-2"/>
    <n v="2.4E-2"/>
    <x v="5"/>
    <x v="16"/>
    <x v="19"/>
    <x v="2"/>
    <n v="10.199999999999999"/>
    <n v="10.48"/>
    <n v="-0.46500000000000002"/>
    <n v="-4.7720000000000002"/>
  </r>
  <r>
    <x v="18"/>
    <x v="20"/>
    <s v="LUX"/>
    <n v="630401"/>
    <n v="60611000000"/>
    <n v="0.39900000000000002"/>
    <n v="0.63300000000000001"/>
    <x v="415"/>
    <n v="-1.655"/>
    <n v="-16.974"/>
    <x v="414"/>
    <n v="-1.619"/>
    <n v="-16.536000000000001"/>
    <n v="12.96"/>
    <n v="0.38547368421052636"/>
    <n v="0.20200000000000001"/>
    <n v="12.843"/>
    <n v="0.38457894736842108"/>
    <n v="0.2"/>
    <n v="0.23699999999999999"/>
    <n v="0.377"/>
    <n v="7.97"/>
    <n v="12.643000000000001"/>
    <n v="0.41878947368421054"/>
    <n v="19.864000000000001"/>
    <n v="753.6"/>
    <n v="741.76499999999999"/>
    <n v="358.00299999999999"/>
    <n v="2E-3"/>
    <n v="73.646000000000001"/>
    <n v="-1.5389999999999999"/>
    <n v="299.99"/>
    <n v="2.0950000000000002"/>
    <n v="64241.788999999997"/>
    <n v="1.7095263157894738"/>
    <n v="0"/>
    <n v="0"/>
    <n v="1.4690000000000001"/>
    <n v="2.331"/>
    <n v="22.107499999999998"/>
    <n v="21.291149999999998"/>
    <n v="7.2999999999999995E-2"/>
    <n v="0.11600000000000001"/>
    <n v="0.57150000000000012"/>
    <n v="1.1291499999999999"/>
    <n v="0.35600000000000009"/>
    <n v="0.69835000000000014"/>
    <n v="5.9409999999999998"/>
    <n v="9.4250000000000007"/>
    <n v="7.8E-2"/>
    <n v="4.9000000000000002E-2"/>
    <n v="40.497999999999998"/>
    <n v="2.4E-2"/>
    <n v="2.3E-2"/>
    <n v="2.1000000000000001E-2"/>
    <n v="2E-3"/>
    <n v="4.5999999999999999E-2"/>
    <n v="4.3999999999999997E-2"/>
    <n v="0.03"/>
    <n v="4.4999999999999998E-2"/>
    <n v="0"/>
    <n v="0.03"/>
    <n v="0"/>
    <n v="5.0999999999999997E-2"/>
    <n v="2.1999999999999999E-2"/>
    <n v="0"/>
    <n v="1.9E-2"/>
    <n v="2E-3"/>
    <n v="5.2999999999999999E-2"/>
    <n v="1.7000000000000001E-2"/>
    <n v="2.4E-2"/>
    <x v="5"/>
    <x v="16"/>
    <x v="19"/>
    <x v="2"/>
    <n v="10.7705"/>
    <n v="11.172000000000001"/>
    <n v="-0.127"/>
    <n v="-1.5629999999999999"/>
  </r>
  <r>
    <x v="18"/>
    <x v="21"/>
    <s v="LUX"/>
    <n v="639330"/>
    <n v="66829000000"/>
    <n v="0.39900000000000002"/>
    <n v="0.624"/>
    <x v="416"/>
    <n v="0.25800000000000001"/>
    <n v="3.1869999999999998"/>
    <x v="415"/>
    <n v="0.25800000000000001"/>
    <n v="3.1579999999999999"/>
    <n v="13.182"/>
    <n v="0.38547368421052636"/>
    <n v="0.19500000000000001"/>
    <n v="13.068"/>
    <n v="0.38457894736842108"/>
    <n v="0.193"/>
    <n v="0.20899999999999999"/>
    <n v="0.32700000000000001"/>
    <n v="11.111190476190476"/>
    <n v="21.850952380952382"/>
    <n v="0.41878947368421054"/>
    <n v="20.263000000000002"/>
    <n v="761.95399999999995"/>
    <n v="750.19299999999998"/>
    <n v="358.21199999999999"/>
    <n v="2E-3"/>
    <n v="75.216999999999999"/>
    <n v="-1.466"/>
    <n v="306.11599999999999"/>
    <n v="2.1440000000000001"/>
    <n v="67687.906000000003"/>
    <n v="1.7095263157894738"/>
    <n v="0"/>
    <n v="0"/>
    <n v="1.571"/>
    <n v="2.4580000000000002"/>
    <n v="22.107499999999998"/>
    <n v="21.291149999999998"/>
    <n v="7.2999999999999995E-2"/>
    <n v="0.115"/>
    <n v="0.57150000000000012"/>
    <n v="1.1291499999999999"/>
    <n v="0.35600000000000009"/>
    <n v="0.69835000000000014"/>
    <n v="6.1260000000000003"/>
    <n v="9.5809999999999995"/>
    <n v="7.6999999999999999E-2"/>
    <n v="4.9000000000000002E-2"/>
    <n v="43.274999999999999"/>
    <n v="2.4E-2"/>
    <n v="2.3E-2"/>
    <n v="2.1000000000000001E-2"/>
    <n v="1E-3"/>
    <n v="4.4999999999999998E-2"/>
    <n v="4.3999999999999997E-2"/>
    <n v="0.03"/>
    <n v="4.4999999999999998E-2"/>
    <n v="0"/>
    <n v="0.03"/>
    <n v="0"/>
    <n v="5.0999999999999997E-2"/>
    <n v="2.1999999999999999E-2"/>
    <n v="0"/>
    <n v="0.02"/>
    <n v="2E-3"/>
    <n v="5.1999999999999998E-2"/>
    <n v="1.7000000000000001E-2"/>
    <n v="2.4E-2"/>
    <x v="5"/>
    <x v="16"/>
    <x v="19"/>
    <x v="2"/>
    <n v="10.7705"/>
    <n v="11.172000000000001"/>
    <n v="0.83609523809523822"/>
    <n v="7.5482857142857132"/>
  </r>
  <r>
    <x v="19"/>
    <x v="0"/>
    <s v="MYS"/>
    <n v="22945152"/>
    <n v="172000000000"/>
    <n v="6.5880000000000001"/>
    <n v="0.28699999999999998"/>
    <x v="417"/>
    <n v="17.911999999999999"/>
    <n v="16.54"/>
    <x v="416"/>
    <n v="13.661"/>
    <n v="6.7539999999999996"/>
    <n v="9.4109999999999996"/>
    <n v="0.70699999999999996"/>
    <n v="0.35299999999999998"/>
    <n v="5.5"/>
    <n v="0.41299999999999998"/>
    <n v="0.20599999999999999"/>
    <n v="7.8739999999999997"/>
    <n v="0.34300000000000003"/>
    <n v="114.005"/>
    <n v="4.9690000000000003"/>
    <n v="0.373"/>
    <n v="78.257999999999996"/>
    <n v="1838.039"/>
    <n v="10805.201999999999"/>
    <n v="122.297"/>
    <n v="109.145"/>
    <n v="357.41300000000001"/>
    <n v="9856.893"/>
    <n v="1170.9269999999999"/>
    <m/>
    <n v="26639.928"/>
    <n v="2.0009999999999999"/>
    <n v="5.9169999999999998"/>
    <n v="0.25800000000000001"/>
    <n v="49.670999999999999"/>
    <n v="2.165"/>
    <n v="6.9290000000000003"/>
    <n v="11.847"/>
    <n v="89.730999999999995"/>
    <n v="3.911"/>
    <n v="26.15"/>
    <n v="1.1399999999999999"/>
    <n v="8.8699999999999992"/>
    <n v="0.38700000000000001"/>
    <n v="56.152999999999999"/>
    <n v="2.4470000000000001"/>
    <m/>
    <m/>
    <n v="611.25699999999995"/>
    <n v="0.91300000000000003"/>
    <n v="0.496"/>
    <n v="0.70599999999999996"/>
    <n v="8.5999999999999993E-2"/>
    <n v="0.42499999999999999"/>
    <n v="0.17599999999999999"/>
    <n v="0.64200000000000002"/>
    <n v="2.3E-2"/>
    <n v="1.02"/>
    <n v="0.29299999999999998"/>
    <n v="1.534"/>
    <n v="0.32"/>
    <m/>
    <n v="2.121"/>
    <n v="1.05"/>
    <n v="1.754"/>
    <n v="0.54500000000000004"/>
    <m/>
    <n v="0.5"/>
    <x v="2"/>
    <x v="17"/>
    <x v="9"/>
    <x v="2"/>
    <n v="271.82"/>
    <n v="158.97999999999999"/>
    <n v="-12.198"/>
    <n v="-9.6649999999999991"/>
  </r>
  <r>
    <x v="19"/>
    <x v="1"/>
    <s v="MYS"/>
    <n v="23542522"/>
    <n v="178000000000"/>
    <n v="6.327"/>
    <n v="0.26900000000000002"/>
    <x v="418"/>
    <n v="7.7850000000000001"/>
    <n v="6.1689999999999996"/>
    <x v="417"/>
    <n v="13.648"/>
    <n v="6.32"/>
    <n v="9.7520000000000007"/>
    <n v="0.74199999999999999"/>
    <n v="0.36699999999999999"/>
    <n v="5.6909999999999998"/>
    <n v="0.433"/>
    <n v="0.214"/>
    <n v="9.93"/>
    <n v="0.42199999999999999"/>
    <n v="119.462"/>
    <n v="5.0739999999999998"/>
    <n v="0.38600000000000001"/>
    <n v="84.584999999999994"/>
    <n v="1972.027"/>
    <n v="11034.784"/>
    <n v="132.226"/>
    <n v="114.813"/>
    <n v="405.995"/>
    <n v="9952.4860000000008"/>
    <n v="1234.4069999999999"/>
    <m/>
    <n v="26582.326000000001"/>
    <n v="2.024"/>
    <n v="5.6680000000000001"/>
    <n v="0.24099999999999999"/>
    <n v="48.582000000000001"/>
    <n v="2.0640000000000001"/>
    <n v="7"/>
    <n v="11.167"/>
    <n v="95.593999999999994"/>
    <n v="4.0599999999999996"/>
    <n v="25.13"/>
    <n v="1.0669999999999999"/>
    <n v="8.93"/>
    <n v="0.379"/>
    <n v="63.481000000000002"/>
    <n v="2.6960000000000002"/>
    <m/>
    <m/>
    <n v="625.81500000000005"/>
    <n v="0.83899999999999997"/>
    <n v="0.52200000000000002"/>
    <n v="0.755"/>
    <n v="0.107"/>
    <n v="0.441"/>
    <n v="0.184"/>
    <n v="0.64400000000000002"/>
    <n v="2.5000000000000001E-2"/>
    <n v="1.0449999999999999"/>
    <n v="0.32"/>
    <n v="1.538"/>
    <n v="0.32800000000000001"/>
    <m/>
    <n v="2.016"/>
    <n v="1.018"/>
    <n v="2.0169999999999999"/>
    <n v="0.61099999999999999"/>
    <m/>
    <n v="0.505"/>
    <x v="2"/>
    <x v="17"/>
    <x v="9"/>
    <x v="2"/>
    <n v="262.89"/>
    <n v="164.79"/>
    <n v="-14.526"/>
    <n v="-10.842000000000001"/>
  </r>
  <r>
    <x v="19"/>
    <x v="2"/>
    <s v="MYS"/>
    <n v="24142448"/>
    <n v="185000000000"/>
    <n v="7.1459999999999999"/>
    <n v="0.29599999999999999"/>
    <x v="419"/>
    <n v="1.1299999999999999"/>
    <n v="0.84299999999999997"/>
    <x v="418"/>
    <n v="14.87"/>
    <n v="6.4770000000000003"/>
    <n v="10.125"/>
    <n v="0.745"/>
    <n v="0.371"/>
    <n v="5.5970000000000004"/>
    <n v="0.41199999999999998"/>
    <n v="0.20499999999999999"/>
    <n v="12.545999999999999"/>
    <n v="0.52"/>
    <n v="125.389"/>
    <n v="5.194"/>
    <n v="0.38200000000000001"/>
    <n v="91.730999999999995"/>
    <n v="2107.145"/>
    <n v="11279.236000000001"/>
    <n v="144.77199999999999"/>
    <n v="120.51"/>
    <n v="455.02"/>
    <n v="10061.82"/>
    <n v="1295.1130000000001"/>
    <m/>
    <n v="27303.565999999999"/>
    <n v="2.008"/>
    <n v="5.6980000000000004"/>
    <n v="0.23599999999999999"/>
    <n v="49.024000000000001"/>
    <n v="2.0310000000000001"/>
    <n v="7.1849999999999996"/>
    <n v="11.548999999999999"/>
    <n v="109.334"/>
    <n v="4.5289999999999999"/>
    <n v="27.5"/>
    <n v="1.139"/>
    <n v="9.61"/>
    <n v="0.39800000000000002"/>
    <n v="60.704999999999998"/>
    <n v="2.5139999999999998"/>
    <m/>
    <m/>
    <n v="659.17499999999995"/>
    <n v="0.89800000000000002"/>
    <n v="0.51400000000000001"/>
    <n v="0.77700000000000002"/>
    <n v="0.13"/>
    <n v="0.45900000000000002"/>
    <n v="0.192"/>
    <n v="0.64600000000000002"/>
    <n v="2.7E-2"/>
    <n v="1.0680000000000001"/>
    <n v="0.34499999999999997"/>
    <n v="1.542"/>
    <n v="0.33500000000000002"/>
    <m/>
    <n v="1.9079999999999999"/>
    <n v="0.999"/>
    <n v="2.1120000000000001"/>
    <n v="0.58399999999999996"/>
    <m/>
    <n v="0.51100000000000001"/>
    <x v="2"/>
    <x v="17"/>
    <x v="9"/>
    <x v="2"/>
    <n v="278.81"/>
    <n v="173.46"/>
    <n v="-9.7289999999999992"/>
    <n v="-7.2009999999999996"/>
  </r>
  <r>
    <x v="19"/>
    <x v="3"/>
    <s v="MYS"/>
    <n v="24739420"/>
    <n v="193000000000"/>
    <n v="8.2100000000000009"/>
    <n v="0.33200000000000002"/>
    <x v="420"/>
    <n v="21.402999999999999"/>
    <n v="15.84"/>
    <x v="419"/>
    <n v="9.7520000000000007"/>
    <n v="3.9889999999999999"/>
    <n v="10.275"/>
    <n v="0.72699999999999998"/>
    <n v="0.35599999999999998"/>
    <n v="6.327"/>
    <n v="0.44700000000000001"/>
    <n v="0.219"/>
    <n v="18.213999999999999"/>
    <n v="0.73599999999999999"/>
    <n v="128.03800000000001"/>
    <n v="5.1749999999999998"/>
    <n v="0.36599999999999999"/>
    <n v="99.94"/>
    <n v="2263.6660000000002"/>
    <n v="11533.44"/>
    <n v="162.98599999999999"/>
    <n v="126.505"/>
    <n v="516.90099999999995"/>
    <n v="10159.502"/>
    <n v="1357.3340000000001"/>
    <m/>
    <n v="28867.148000000001"/>
    <n v="2.0409999999999999"/>
    <n v="5.9939999999999998"/>
    <n v="0.24199999999999999"/>
    <n v="61.881"/>
    <n v="2.5009999999999999"/>
    <n v="7.4269999999999996"/>
    <n v="11.679"/>
    <n v="97.682000000000002"/>
    <n v="3.948"/>
    <n v="28.43"/>
    <n v="1.149"/>
    <n v="10.42"/>
    <n v="0.42099999999999999"/>
    <n v="62.222000000000001"/>
    <n v="2.5150000000000001"/>
    <m/>
    <m/>
    <n v="714.15599999999995"/>
    <n v="0.96299999999999997"/>
    <n v="0.56599999999999995"/>
    <n v="0.76300000000000001"/>
    <n v="0.17299999999999999"/>
    <n v="0.48"/>
    <n v="0.20100000000000001"/>
    <n v="0.64800000000000002"/>
    <n v="2.9000000000000001E-2"/>
    <n v="1.0920000000000001"/>
    <n v="0.378"/>
    <n v="1.544"/>
    <n v="0.34200000000000003"/>
    <m/>
    <n v="2.0019999999999998"/>
    <n v="1.218"/>
    <n v="1.728"/>
    <n v="0.58299999999999996"/>
    <m/>
    <n v="0.51700000000000002"/>
    <x v="2"/>
    <x v="6"/>
    <x v="9"/>
    <x v="2"/>
    <n v="288.92"/>
    <n v="183.73"/>
    <n v="-28.483000000000001"/>
    <n v="-18.198"/>
  </r>
  <r>
    <x v="19"/>
    <x v="4"/>
    <s v="MYS"/>
    <n v="25333250"/>
    <n v="202000000000"/>
    <n v="8.1969999999999992"/>
    <n v="0.32400000000000001"/>
    <x v="421"/>
    <n v="14.581"/>
    <n v="9.3149999999999995"/>
    <x v="420"/>
    <n v="6.52"/>
    <n v="2.5649999999999999"/>
    <n v="10.292"/>
    <n v="0.69299999999999995"/>
    <n v="0.33800000000000002"/>
    <n v="6.7539999999999996"/>
    <n v="0.45500000000000002"/>
    <n v="0.222"/>
    <n v="31.719000000000001"/>
    <n v="1.252"/>
    <n v="135.232"/>
    <n v="5.3380000000000001"/>
    <n v="0.35899999999999999"/>
    <n v="108.137"/>
    <n v="2434.768"/>
    <n v="11794.163"/>
    <n v="194.70500000000001"/>
    <n v="130.858"/>
    <n v="576.11800000000005"/>
    <n v="10249.124"/>
    <n v="1424.95"/>
    <m/>
    <n v="30459.574000000001"/>
    <n v="2.0510000000000002"/>
    <n v="4.3529999999999998"/>
    <n v="0.17199999999999999"/>
    <n v="59.218000000000004"/>
    <n v="2.3380000000000001"/>
    <n v="7.8929999999999998"/>
    <n v="12.4"/>
    <n v="89.620999999999995"/>
    <n v="3.5379999999999998"/>
    <n v="31.81"/>
    <n v="1.256"/>
    <n v="11.13"/>
    <n v="0.439"/>
    <n v="67.614999999999995"/>
    <n v="2.669"/>
    <m/>
    <m/>
    <n v="771.64"/>
    <n v="0.9"/>
    <n v="0.59699999999999998"/>
    <n v="0.76700000000000002"/>
    <n v="0.29199999999999998"/>
    <n v="0.498"/>
    <n v="0.21099999999999999"/>
    <n v="0.65"/>
    <n v="3.4000000000000002E-2"/>
    <n v="1.099"/>
    <n v="0.40600000000000003"/>
    <n v="1.5449999999999999"/>
    <n v="0.34899999999999998"/>
    <m/>
    <n v="1.3440000000000001"/>
    <n v="1.1259999999999999"/>
    <n v="1.671"/>
    <n v="0.61199999999999999"/>
    <m/>
    <n v="0.52300000000000002"/>
    <x v="18"/>
    <x v="6"/>
    <x v="9"/>
    <x v="2"/>
    <n v="314.12"/>
    <n v="199.96"/>
    <n v="-35.869999999999997"/>
    <n v="-20.963999999999999"/>
  </r>
  <r>
    <x v="19"/>
    <x v="5"/>
    <s v="MYS"/>
    <n v="25923540"/>
    <n v="212000000000"/>
    <n v="8.0619999999999994"/>
    <n v="0.311"/>
    <x v="422"/>
    <n v="10.231"/>
    <n v="5.9790000000000001"/>
    <x v="421"/>
    <n v="2.72"/>
    <n v="1.0429999999999999"/>
    <n v="10.162000000000001"/>
    <n v="0.66200000000000003"/>
    <n v="0.315"/>
    <n v="6.9950000000000001"/>
    <n v="0.45600000000000002"/>
    <n v="0.217"/>
    <n v="26.11"/>
    <n v="1.0069999999999999"/>
    <n v="142.316"/>
    <n v="5.49"/>
    <n v="0.35799999999999998"/>
    <n v="116.2"/>
    <n v="2616.1010000000001"/>
    <n v="12057.606"/>
    <n v="220.815"/>
    <n v="145.13999999999999"/>
    <n v="640.19799999999998"/>
    <n v="10331.234"/>
    <n v="1493.749"/>
    <m/>
    <n v="32213.138999999999"/>
    <n v="2.0990000000000002"/>
    <n v="14.282"/>
    <n v="0.55100000000000005"/>
    <n v="64.08"/>
    <n v="2.472"/>
    <n v="8.1280000000000001"/>
    <n v="12.653"/>
    <n v="82.11"/>
    <n v="3.1669999999999998"/>
    <n v="33.270000000000003"/>
    <n v="1.2829999999999999"/>
    <n v="11.52"/>
    <n v="0.44400000000000001"/>
    <n v="68.799000000000007"/>
    <n v="2.6539999999999999"/>
    <m/>
    <m/>
    <n v="835.07899999999995"/>
    <n v="0.83599999999999997"/>
    <n v="0.61199999999999999"/>
    <n v="0.76700000000000002"/>
    <n v="0.22600000000000001"/>
    <n v="0.51200000000000001"/>
    <n v="0.221"/>
    <n v="0.65300000000000002"/>
    <n v="3.7999999999999999E-2"/>
    <n v="1.1850000000000001"/>
    <n v="0.434"/>
    <n v="1.546"/>
    <n v="0.35599999999999998"/>
    <m/>
    <n v="4.1390000000000002"/>
    <n v="1.1910000000000001"/>
    <n v="1.7410000000000001"/>
    <n v="0.61799999999999999"/>
    <m/>
    <n v="0.53"/>
    <x v="18"/>
    <x v="6"/>
    <x v="10"/>
    <x v="2"/>
    <n v="328"/>
    <n v="210.7"/>
    <n v="-39.017000000000003"/>
    <n v="-21.516999999999999"/>
  </r>
  <r>
    <x v="19"/>
    <x v="6"/>
    <s v="MYS"/>
    <n v="26509416"/>
    <n v="223000000000"/>
    <n v="8.6039999999999992"/>
    <n v="0.32500000000000001"/>
    <x v="423"/>
    <n v="-2.5470000000000002"/>
    <n v="-1.405"/>
    <x v="422"/>
    <n v="1.2629999999999999"/>
    <n v="0.47899999999999998"/>
    <n v="9.9849999999999994"/>
    <n v="0.625"/>
    <n v="0.314"/>
    <n v="6.7439999999999998"/>
    <n v="0.42199999999999999"/>
    <n v="0.21199999999999999"/>
    <n v="26.626000000000001"/>
    <n v="1.004"/>
    <n v="141.58199999999999"/>
    <n v="5.3410000000000002"/>
    <n v="0.33500000000000002"/>
    <n v="124.803"/>
    <n v="2794.886"/>
    <n v="12322.312"/>
    <n v="247.441"/>
    <n v="156.82400000000001"/>
    <n v="709.74400000000003"/>
    <n v="10417.155000000001"/>
    <n v="1556.0740000000001"/>
    <m/>
    <n v="31831.440999999999"/>
    <n v="1.994"/>
    <n v="11.683999999999999"/>
    <n v="0.441"/>
    <n v="69.546000000000006"/>
    <n v="2.6230000000000002"/>
    <n v="8.2390000000000008"/>
    <n v="12.225"/>
    <n v="85.921000000000006"/>
    <n v="3.2410000000000001"/>
    <n v="30.7"/>
    <n v="1.1579999999999999"/>
    <n v="11.52"/>
    <n v="0.435"/>
    <n v="62.325000000000003"/>
    <n v="2.351"/>
    <m/>
    <m/>
    <n v="843.83299999999997"/>
    <n v="0.81799999999999995"/>
    <n v="0.58399999999999996"/>
    <n v="0.74199999999999999"/>
    <n v="0.218"/>
    <n v="0.52600000000000002"/>
    <n v="0.23"/>
    <n v="0.65400000000000003"/>
    <n v="4.2000000000000003E-2"/>
    <n v="1.2450000000000001"/>
    <n v="0.46400000000000002"/>
    <n v="1.5469999999999999"/>
    <n v="0.36099999999999999"/>
    <m/>
    <n v="3.3690000000000002"/>
    <n v="1.2629999999999999"/>
    <n v="1.694"/>
    <n v="0.55400000000000005"/>
    <m/>
    <n v="0.53500000000000003"/>
    <x v="18"/>
    <x v="6"/>
    <x v="10"/>
    <x v="2"/>
    <n v="324.08"/>
    <n v="218.41"/>
    <n v="-37.203000000000003"/>
    <n v="-20.809000000000001"/>
  </r>
  <r>
    <x v="19"/>
    <x v="7"/>
    <s v="MYS"/>
    <n v="27092604"/>
    <n v="235000000000"/>
    <n v="8.3460000000000001"/>
    <n v="0.308"/>
    <x v="424"/>
    <n v="3.67"/>
    <n v="2.0529999999999999"/>
    <x v="423"/>
    <n v="14.772"/>
    <n v="5.5810000000000004"/>
    <n v="10.316000000000001"/>
    <n v="0.61699999999999999"/>
    <n v="0.311"/>
    <n v="6.7350000000000003"/>
    <n v="0.40300000000000002"/>
    <n v="0.20300000000000001"/>
    <n v="29.934000000000001"/>
    <n v="1.105"/>
    <n v="151.62700000000001"/>
    <n v="5.5970000000000004"/>
    <n v="0.33500000000000002"/>
    <n v="133.149"/>
    <n v="2977.3420000000001"/>
    <n v="12601.79"/>
    <n v="277.375"/>
    <n v="166.73500000000001"/>
    <n v="775.18200000000002"/>
    <n v="10514.178"/>
    <n v="1624.9010000000001"/>
    <m/>
    <n v="33221.487999999998"/>
    <n v="1.986"/>
    <n v="9.9109999999999996"/>
    <n v="0.36599999999999999"/>
    <n v="65.438000000000002"/>
    <n v="2.415"/>
    <n v="8.7260000000000009"/>
    <n v="12.891"/>
    <n v="97.022999999999996"/>
    <n v="3.581"/>
    <n v="33.07"/>
    <n v="1.2210000000000001"/>
    <n v="12.02"/>
    <n v="0.44400000000000001"/>
    <n v="68.826999999999998"/>
    <n v="2.54"/>
    <m/>
    <m/>
    <n v="900.05700000000002"/>
    <n v="0.73899999999999999"/>
    <n v="0.57899999999999996"/>
    <n v="0.77800000000000002"/>
    <n v="0.23400000000000001"/>
    <n v="0.53500000000000003"/>
    <n v="0.23899999999999999"/>
    <n v="0.65700000000000003"/>
    <n v="4.5999999999999999E-2"/>
    <n v="1.286"/>
    <n v="0.48899999999999999"/>
    <n v="1.552"/>
    <n v="0.36799999999999999"/>
    <m/>
    <n v="2.7229999999999999"/>
    <n v="1.149"/>
    <n v="2.1869999999999998"/>
    <n v="0.61"/>
    <m/>
    <n v="0.54"/>
    <x v="18"/>
    <x v="6"/>
    <x v="10"/>
    <x v="2"/>
    <n v="349.26"/>
    <n v="236.4"/>
    <n v="-30.827999999999999"/>
    <n v="-16.896000000000001"/>
  </r>
  <r>
    <x v="19"/>
    <x v="8"/>
    <s v="MYS"/>
    <n v="27664304"/>
    <n v="248000000000"/>
    <n v="8.8629999999999995"/>
    <n v="0.32"/>
    <x v="425"/>
    <n v="19.53"/>
    <n v="10.704000000000001"/>
    <x v="424"/>
    <n v="25.905000000000001"/>
    <n v="9.2690000000000001"/>
    <n v="11.039"/>
    <n v="0.63800000000000001"/>
    <n v="0.32700000000000001"/>
    <n v="7.3010000000000002"/>
    <n v="0.42199999999999999"/>
    <n v="0.217"/>
    <n v="38.036999999999999"/>
    <n v="1.375"/>
    <n v="168.44300000000001"/>
    <n v="6.0890000000000004"/>
    <n v="0.35199999999999998"/>
    <n v="142.012"/>
    <n v="3179.3270000000002"/>
    <n v="12907.174000000001"/>
    <n v="315.41199999999998"/>
    <n v="178.977"/>
    <n v="847.81500000000005"/>
    <n v="10617.575000000001"/>
    <n v="1695.1110000000001"/>
    <m/>
    <n v="33712.133000000002"/>
    <n v="1.9490000000000001"/>
    <n v="12.242000000000001"/>
    <n v="0.443"/>
    <n v="72.632999999999996"/>
    <n v="2.6259999999999999"/>
    <n v="9.0980000000000008"/>
    <n v="13.061999999999999"/>
    <n v="103.398"/>
    <n v="3.738"/>
    <n v="32.83"/>
    <n v="1.1870000000000001"/>
    <n v="12.73"/>
    <n v="0.46"/>
    <n v="70.210999999999999"/>
    <n v="2.5379999999999998"/>
    <m/>
    <m/>
    <n v="932.62300000000005"/>
    <n v="0.77500000000000002"/>
    <n v="0.63"/>
    <n v="0.83099999999999996"/>
    <n v="0.28799999999999998"/>
    <n v="0.54600000000000004"/>
    <n v="0.249"/>
    <n v="0.66"/>
    <n v="5.0999999999999997E-2"/>
    <n v="1.3420000000000001"/>
    <n v="0.51500000000000001"/>
    <n v="1.556"/>
    <n v="0.374"/>
    <m/>
    <n v="3.2730000000000001"/>
    <n v="1.2390000000000001"/>
    <n v="2.2269999999999999"/>
    <n v="0.624"/>
    <m/>
    <n v="0.54600000000000004"/>
    <x v="18"/>
    <x v="6"/>
    <x v="10"/>
    <x v="2"/>
    <n v="361.34"/>
    <n v="251.69"/>
    <n v="-33.542000000000002"/>
    <n v="-16.606000000000002"/>
  </r>
  <r>
    <x v="19"/>
    <x v="9"/>
    <s v="MYS"/>
    <n v="28217208"/>
    <n v="235000000000"/>
    <n v="8.3859999999999992"/>
    <n v="0.29699999999999999"/>
    <x v="426"/>
    <n v="-1.272"/>
    <n v="-0.63"/>
    <x v="425"/>
    <n v="24.045999999999999"/>
    <n v="7.8739999999999997"/>
    <n v="11.675000000000001"/>
    <n v="0.69399999999999995"/>
    <n v="0.36499999999999999"/>
    <n v="7.1130000000000004"/>
    <n v="0.42299999999999999"/>
    <n v="0.222"/>
    <n v="46.591000000000001"/>
    <n v="1.651"/>
    <n v="158.74299999999999"/>
    <n v="5.6260000000000003"/>
    <n v="0.33400000000000002"/>
    <n v="150.398"/>
    <n v="3380.04"/>
    <n v="13236.602999999999"/>
    <n v="362.00299999999999"/>
    <n v="190.65799999999999"/>
    <n v="913.25800000000004"/>
    <n v="10746.291999999999"/>
    <n v="1763.723"/>
    <m/>
    <n v="32003.473000000002"/>
    <n v="1.9019999999999999"/>
    <n v="11.680999999999999"/>
    <n v="0.41399999999999998"/>
    <n v="65.442999999999998"/>
    <n v="2.319"/>
    <n v="8.141"/>
    <n v="12.680999999999999"/>
    <n v="128.71600000000001"/>
    <n v="4.5620000000000003"/>
    <n v="36.57"/>
    <n v="1.296"/>
    <n v="11.5"/>
    <n v="0.40799999999999997"/>
    <n v="68.611999999999995"/>
    <n v="2.4319999999999999"/>
    <m/>
    <m/>
    <n v="903.04899999999998"/>
    <n v="0.71299999999999997"/>
    <n v="0.63600000000000001"/>
    <n v="0.9"/>
    <n v="0.35799999999999998"/>
    <n v="0.55300000000000005"/>
    <n v="0.25800000000000001"/>
    <n v="0.66400000000000003"/>
    <n v="5.8000000000000003E-2"/>
    <n v="1.39"/>
    <n v="0.53600000000000003"/>
    <n v="1.5629999999999999"/>
    <n v="0.38"/>
    <m/>
    <n v="3.0790000000000002"/>
    <n v="1.1379999999999999"/>
    <n v="2.5569999999999999"/>
    <n v="0.624"/>
    <m/>
    <n v="0.55300000000000005"/>
    <x v="18"/>
    <x v="6"/>
    <x v="10"/>
    <x v="2"/>
    <n v="357.81"/>
    <n v="229.73"/>
    <n v="-41.97"/>
    <n v="-20.91"/>
  </r>
  <r>
    <x v="19"/>
    <x v="10"/>
    <s v="MYS"/>
    <n v="28717728"/>
    <n v="248000000000"/>
    <n v="7.4130000000000003"/>
    <n v="0.25800000000000001"/>
    <x v="427"/>
    <n v="15.222"/>
    <n v="7.5839999999999996"/>
    <x v="426"/>
    <n v="11.632"/>
    <n v="3.5310000000000001"/>
    <n v="11.875999999999999"/>
    <n v="0.66300000000000003"/>
    <n v="0.36599999999999999"/>
    <n v="7.5190000000000001"/>
    <n v="0.42"/>
    <n v="0.23100000000000001"/>
    <n v="55.337000000000003"/>
    <n v="1.927"/>
    <n v="184.995"/>
    <n v="6.4420000000000002"/>
    <n v="0.36"/>
    <n v="157.81100000000001"/>
    <n v="3595.9749999999999"/>
    <n v="13577.663"/>
    <n v="417.34100000000001"/>
    <n v="209.65899999999999"/>
    <n v="974.06500000000005"/>
    <n v="10871.418"/>
    <n v="1837.0989999999999"/>
    <m/>
    <n v="32487.745999999999"/>
    <n v="1.8149999999999999"/>
    <n v="19.001999999999999"/>
    <n v="0.66200000000000003"/>
    <n v="60.808"/>
    <n v="2.117"/>
    <n v="8.7189999999999994"/>
    <n v="12.897"/>
    <n v="125.126"/>
    <n v="4.3570000000000002"/>
    <n v="34.630000000000003"/>
    <n v="1.206"/>
    <n v="13.01"/>
    <n v="0.45300000000000001"/>
    <n v="73.375"/>
    <n v="2.5550000000000002"/>
    <m/>
    <m/>
    <n v="932.97400000000005"/>
    <n v="0.59099999999999997"/>
    <n v="0.64700000000000002"/>
    <n v="0.89300000000000002"/>
    <n v="0.39700000000000002"/>
    <n v="0.55500000000000005"/>
    <n v="0.26800000000000002"/>
    <n v="0.66900000000000004"/>
    <n v="6.5000000000000002E-2"/>
    <n v="1.4870000000000001"/>
    <n v="0.55200000000000005"/>
    <n v="1.571"/>
    <n v="0.38600000000000001"/>
    <m/>
    <n v="4.9790000000000001"/>
    <n v="0.98199999999999998"/>
    <n v="2.5859999999999999"/>
    <n v="0.64600000000000002"/>
    <m/>
    <n v="0.55900000000000005"/>
    <x v="18"/>
    <x v="6"/>
    <x v="58"/>
    <x v="2"/>
    <n v="370.38"/>
    <n v="250.39"/>
    <n v="-30.94"/>
    <n v="-14.329000000000001"/>
  </r>
  <r>
    <x v="19"/>
    <x v="11"/>
    <s v="MYS"/>
    <n v="29184140"/>
    <n v="262000000000"/>
    <n v="8.1050000000000004"/>
    <n v="0.27800000000000002"/>
    <x v="428"/>
    <n v="1.0580000000000001"/>
    <n v="0.49"/>
    <x v="427"/>
    <n v="42.131999999999998"/>
    <n v="12.353"/>
    <n v="13.13"/>
    <n v="0.70299999999999996"/>
    <n v="0.40400000000000003"/>
    <n v="7.4349999999999996"/>
    <n v="0.39800000000000002"/>
    <n v="0.22900000000000001"/>
    <n v="55.543999999999997"/>
    <n v="1.903"/>
    <n v="194.38"/>
    <n v="6.66"/>
    <n v="0.35599999999999998"/>
    <n v="165.916"/>
    <n v="3812.9690000000001"/>
    <n v="13960.856"/>
    <n v="472.88400000000001"/>
    <n v="226.46600000000001"/>
    <n v="1038.8499999999999"/>
    <n v="11037.617"/>
    <n v="1908.8520000000001"/>
    <m/>
    <n v="32524.594000000001"/>
    <n v="1.74"/>
    <n v="16.806999999999999"/>
    <n v="0.57599999999999996"/>
    <n v="64.784000000000006"/>
    <n v="2.2200000000000002"/>
    <n v="8.6950000000000003"/>
    <n v="5.0140000000000002"/>
    <n v="166.19900000000001"/>
    <n v="5.6950000000000003"/>
    <n v="34.049999999999997"/>
    <n v="1.167"/>
    <n v="13.22"/>
    <n v="0.45300000000000001"/>
    <n v="71.753"/>
    <n v="2.4590000000000001"/>
    <m/>
    <m/>
    <n v="949.202"/>
    <n v="0.6"/>
    <n v="0.629"/>
    <n v="0.97099999999999997"/>
    <n v="0.377"/>
    <n v="0.55700000000000005"/>
    <n v="0.27700000000000002"/>
    <n v="0.67400000000000004"/>
    <n v="7.1999999999999995E-2"/>
    <n v="1.5649999999999999"/>
    <n v="0.56799999999999995"/>
    <n v="1.583"/>
    <n v="0.39200000000000002"/>
    <m/>
    <n v="4.5389999999999997"/>
    <n v="1.018"/>
    <n v="3.3479999999999999"/>
    <n v="0.63"/>
    <m/>
    <n v="0.56499999999999995"/>
    <x v="18"/>
    <x v="7"/>
    <x v="58"/>
    <x v="2"/>
    <n v="146.34"/>
    <n v="253.77"/>
    <n v="-22.614000000000001"/>
    <n v="-10.420999999999999"/>
  </r>
  <r>
    <x v="19"/>
    <x v="12"/>
    <s v="MYS"/>
    <n v="29660216"/>
    <n v="277000000000"/>
    <n v="8.5050000000000008"/>
    <n v="0.28699999999999998"/>
    <x v="429"/>
    <n v="-3.706"/>
    <n v="-1.708"/>
    <x v="428"/>
    <n v="-0.44500000000000001"/>
    <n v="-0.11600000000000001"/>
    <n v="12.904"/>
    <n v="0.66500000000000004"/>
    <n v="0.36899999999999999"/>
    <n v="7.1909999999999998"/>
    <n v="0.371"/>
    <n v="0.20499999999999999"/>
    <n v="59.87"/>
    <n v="2.0190000000000001"/>
    <n v="210.71199999999999"/>
    <n v="7.1040000000000001"/>
    <n v="0.36599999999999999"/>
    <n v="174.42099999999999"/>
    <n v="4026.2559999999999"/>
    <n v="14343.603999999999"/>
    <n v="532.75400000000002"/>
    <n v="230.81399999999999"/>
    <n v="1105.1389999999999"/>
    <n v="11207.076999999999"/>
    <n v="1983.1289999999999"/>
    <m/>
    <n v="35010.120999999999"/>
    <n v="1.8049999999999999"/>
    <n v="4.3479999999999999"/>
    <n v="0.14699999999999999"/>
    <n v="66.289000000000001"/>
    <n v="2.2349999999999999"/>
    <n v="8.7110000000000003"/>
    <n v="5.0030000000000001"/>
    <n v="169.46"/>
    <n v="5.7130000000000001"/>
    <n v="34.119999999999997"/>
    <n v="1.1499999999999999"/>
    <n v="13.52"/>
    <n v="0.45600000000000002"/>
    <n v="74.277000000000001"/>
    <n v="2.504"/>
    <m/>
    <m/>
    <n v="1038.4079999999999"/>
    <n v="0.61399999999999999"/>
    <n v="0.60899999999999999"/>
    <n v="0.96099999999999997"/>
    <n v="0.40100000000000002"/>
    <n v="0.55900000000000005"/>
    <n v="0.28499999999999998"/>
    <n v="0.68"/>
    <n v="7.9000000000000001E-2"/>
    <n v="1.554"/>
    <n v="0.58399999999999996"/>
    <n v="1.597"/>
    <n v="0.39800000000000002"/>
    <m/>
    <n v="1.143"/>
    <n v="1.02"/>
    <n v="3.5110000000000001"/>
    <n v="0.64400000000000002"/>
    <m/>
    <n v="0.56999999999999995"/>
    <x v="18"/>
    <x v="7"/>
    <x v="58"/>
    <x v="2"/>
    <n v="148.38999999999999"/>
    <n v="258.37"/>
    <n v="-2.5760000000000001"/>
    <n v="-1.208"/>
  </r>
  <r>
    <x v="19"/>
    <x v="13"/>
    <s v="MYS"/>
    <n v="30134806"/>
    <n v="293000000000"/>
    <n v="9.3689999999999998"/>
    <n v="0.311"/>
    <x v="430"/>
    <n v="28.878"/>
    <n v="13.54"/>
    <x v="429"/>
    <n v="-1.24"/>
    <n v="-0.32400000000000001"/>
    <n v="12.66"/>
    <n v="0.63400000000000001"/>
    <n v="0.35099999999999998"/>
    <n v="8.0359999999999996"/>
    <n v="0.40200000000000002"/>
    <n v="0.223"/>
    <n v="57.988999999999997"/>
    <n v="1.9239999999999999"/>
    <n v="239.84100000000001"/>
    <n v="7.9589999999999996"/>
    <n v="0.39800000000000002"/>
    <n v="183.79"/>
    <n v="4268.4229999999998"/>
    <n v="14725.111000000001"/>
    <n v="590.74300000000005"/>
    <n v="236.13499999999999"/>
    <n v="1187.413"/>
    <n v="11346.419"/>
    <n v="2070.3409999999999"/>
    <m/>
    <n v="36062.542999999998"/>
    <n v="1.8049999999999999"/>
    <n v="5.3209999999999997"/>
    <n v="0.17699999999999999"/>
    <n v="82.274000000000001"/>
    <n v="2.73"/>
    <n v="9.2219999999999995"/>
    <n v="5.617"/>
    <n v="139.34200000000001"/>
    <n v="4.6239999999999997"/>
    <n v="36.17"/>
    <n v="1.2"/>
    <n v="12.96"/>
    <n v="0.43"/>
    <n v="87.212999999999994"/>
    <n v="2.8940000000000001"/>
    <m/>
    <m/>
    <n v="1086.7380000000001"/>
    <n v="0.64900000000000002"/>
    <n v="0.68600000000000005"/>
    <n v="0.95499999999999996"/>
    <n v="0.38600000000000001"/>
    <n v="0.56299999999999994"/>
    <n v="0.29499999999999998"/>
    <n v="0.68500000000000005"/>
    <n v="8.5999999999999993E-2"/>
    <n v="1.55"/>
    <n v="0.60599999999999998"/>
    <n v="1.6060000000000001"/>
    <n v="0.40600000000000003"/>
    <m/>
    <n v="1.373"/>
    <n v="1.258"/>
    <n v="3.0110000000000001"/>
    <n v="0.75"/>
    <m/>
    <n v="0.57699999999999996"/>
    <x v="18"/>
    <x v="7"/>
    <x v="58"/>
    <x v="2"/>
    <n v="169.28"/>
    <n v="277.89"/>
    <n v="-2.3250000000000002"/>
    <n v="-0.96"/>
  </r>
  <r>
    <x v="19"/>
    <x v="14"/>
    <s v="MYS"/>
    <n v="30606454"/>
    <n v="310000000000"/>
    <n v="9.8569999999999993"/>
    <n v="0.32200000000000001"/>
    <x v="431"/>
    <n v="3.1619999999999999"/>
    <n v="1.306"/>
    <x v="430"/>
    <n v="90.036000000000001"/>
    <n v="23.6"/>
    <n v="15.407"/>
    <n v="0.73899999999999999"/>
    <n v="0.43"/>
    <n v="8.016"/>
    <n v="0.38400000000000001"/>
    <n v="0.224"/>
    <n v="57.866"/>
    <n v="1.891"/>
    <n v="239.91300000000001"/>
    <n v="7.8390000000000004"/>
    <n v="0.376"/>
    <n v="193.64699999999999"/>
    <n v="4513.7510000000002"/>
    <n v="15196.656000000001"/>
    <n v="648.61"/>
    <n v="242.46100000000001"/>
    <n v="1269.9749999999999"/>
    <n v="11572.634"/>
    <n v="2159.0590000000002"/>
    <m/>
    <n v="35862.222999999998"/>
    <n v="1.7190000000000001"/>
    <n v="6.3259999999999996"/>
    <n v="0.20699999999999999"/>
    <n v="82.561999999999998"/>
    <n v="2.698"/>
    <n v="9.5670000000000002"/>
    <n v="6.6029999999999998"/>
    <n v="226.215"/>
    <n v="7.391"/>
    <n v="41"/>
    <n v="1.34"/>
    <n v="13.58"/>
    <n v="0.44400000000000001"/>
    <n v="88.718000000000004"/>
    <n v="2.899"/>
    <m/>
    <m/>
    <n v="1097.615"/>
    <n v="0.65700000000000003"/>
    <n v="0.69"/>
    <n v="1.1639999999999999"/>
    <n v="0.38400000000000001"/>
    <n v="0.56699999999999995"/>
    <n v="0.30399999999999999"/>
    <n v="0.69399999999999995"/>
    <n v="9.1999999999999998E-2"/>
    <n v="1.552"/>
    <n v="0.627"/>
    <n v="1.6259999999999999"/>
    <n v="0.41399999999999998"/>
    <m/>
    <n v="1.631"/>
    <n v="1.2410000000000001"/>
    <n v="4.5999999999999996"/>
    <n v="0.76"/>
    <m/>
    <n v="0.58499999999999996"/>
    <x v="18"/>
    <x v="7"/>
    <x v="58"/>
    <x v="2"/>
    <n v="202.09"/>
    <n v="292.8"/>
    <n v="-5.4160000000000004"/>
    <n v="-2.2069999999999999"/>
  </r>
  <r>
    <x v="19"/>
    <x v="15"/>
    <s v="MYS"/>
    <n v="31068834"/>
    <n v="328000000000"/>
    <n v="8.9809999999999999"/>
    <n v="0.28899999999999998"/>
    <x v="432"/>
    <n v="-9.6270000000000007"/>
    <n v="-3.9239999999999999"/>
    <x v="431"/>
    <n v="-75.138999999999996"/>
    <n v="-15.935"/>
    <n v="12.759"/>
    <n v="0.59199999999999997"/>
    <n v="0.35599999999999998"/>
    <n v="7.5860000000000003"/>
    <n v="0.35199999999999998"/>
    <n v="0.21099999999999999"/>
    <n v="66.317999999999998"/>
    <n v="2.1349999999999998"/>
    <n v="227.80600000000001"/>
    <n v="7.3319999999999999"/>
    <n v="0.34"/>
    <n v="202.62799999999999"/>
    <n v="4749.4530000000004"/>
    <n v="15593.062"/>
    <n v="714.928"/>
    <n v="249.46299999999999"/>
    <n v="1347.1859999999999"/>
    <n v="11733.337"/>
    <n v="2235.248"/>
    <m/>
    <n v="35878.008000000002"/>
    <n v="1.663"/>
    <n v="7.0019999999999998"/>
    <n v="0.22500000000000001"/>
    <n v="77.210999999999999"/>
    <n v="2.4849999999999999"/>
    <n v="9.4499999999999993"/>
    <n v="6.0359999999999996"/>
    <n v="160.703"/>
    <n v="5.1719999999999997"/>
    <n v="38.159999999999997"/>
    <n v="1.228"/>
    <n v="13.24"/>
    <n v="0.42599999999999999"/>
    <n v="76.188999999999993"/>
    <n v="2.452"/>
    <m/>
    <m/>
    <n v="1114.6880000000001"/>
    <n v="0.622"/>
    <n v="0.66300000000000003"/>
    <n v="0.96799999999999997"/>
    <n v="0.45100000000000001"/>
    <n v="0.56999999999999995"/>
    <n v="0.313"/>
    <n v="0.69899999999999995"/>
    <n v="0.1"/>
    <n v="1.5580000000000001"/>
    <n v="0.64400000000000002"/>
    <n v="1.637"/>
    <n v="0.41899999999999998"/>
    <m/>
    <n v="1.8260000000000001"/>
    <n v="1.137"/>
    <n v="2.984"/>
    <n v="0.63900000000000001"/>
    <m/>
    <n v="0.59099999999999997"/>
    <x v="18"/>
    <x v="7"/>
    <x v="59"/>
    <x v="2"/>
    <n v="187.53"/>
    <n v="293.61"/>
    <n v="-7.8959999999999999"/>
    <n v="-3.35"/>
  </r>
  <r>
    <x v="19"/>
    <x v="16"/>
    <s v="MYS"/>
    <n v="31526414"/>
    <n v="338000000000"/>
    <n v="13.416"/>
    <n v="0.42599999999999999"/>
    <x v="433"/>
    <n v="16.359000000000002"/>
    <n v="6.94"/>
    <x v="432"/>
    <n v="-20.757999999999999"/>
    <n v="-5.2359999999999998"/>
    <n v="11.914999999999999"/>
    <n v="0.53800000000000003"/>
    <n v="0.32"/>
    <n v="7.9950000000000001"/>
    <n v="0.36099999999999999"/>
    <n v="0.215"/>
    <n v="71.045000000000002"/>
    <n v="2.254"/>
    <n v="232.547"/>
    <n v="7.3760000000000003"/>
    <n v="0.33300000000000002"/>
    <n v="216.04400000000001"/>
    <n v="5001.5140000000001"/>
    <n v="15968.709000000001"/>
    <n v="785.97299999999996"/>
    <n v="255.16900000000001"/>
    <n v="1420.712"/>
    <n v="11856.924000000001"/>
    <n v="2323.6170000000002"/>
    <m/>
    <n v="37199.578000000001"/>
    <n v="1.679"/>
    <n v="5.7060000000000004"/>
    <n v="0.18099999999999999"/>
    <n v="73.525000000000006"/>
    <n v="2.3319999999999999"/>
    <n v="9.3149999999999995"/>
    <n v="11.97"/>
    <n v="123.587"/>
    <n v="3.92"/>
    <n v="38.369999999999997"/>
    <n v="1.2170000000000001"/>
    <n v="13.34"/>
    <n v="0.42299999999999999"/>
    <n v="88.367999999999995"/>
    <n v="2.8029999999999999"/>
    <m/>
    <m/>
    <n v="1172.769"/>
    <n v="0.90200000000000002"/>
    <n v="0.71"/>
    <n v="0.93799999999999994"/>
    <n v="0.495"/>
    <n v="0.58299999999999996"/>
    <n v="0.32200000000000001"/>
    <n v="0.70299999999999996"/>
    <n v="0.108"/>
    <n v="1.5569999999999999"/>
    <n v="0.65700000000000003"/>
    <n v="1.6439999999999999"/>
    <n v="0.42599999999999999"/>
    <m/>
    <n v="1.508"/>
    <n v="1.054"/>
    <n v="2.7290000000000001"/>
    <n v="0.73499999999999999"/>
    <m/>
    <n v="0.59699999999999998"/>
    <x v="18"/>
    <x v="7"/>
    <x v="59"/>
    <x v="2"/>
    <n v="377.38"/>
    <n v="293.68"/>
    <n v="-19.513999999999999"/>
    <n v="-7.742"/>
  </r>
  <r>
    <x v="19"/>
    <x v="17"/>
    <s v="MYS"/>
    <n v="31975812"/>
    <n v="350000000000"/>
    <n v="12.581"/>
    <n v="0.39300000000000002"/>
    <x v="434"/>
    <n v="-3.8580000000000001"/>
    <n v="-1.5309999999999999"/>
    <x v="433"/>
    <n v="6.7670000000000003"/>
    <n v="1.802"/>
    <n v="11.96"/>
    <n v="0.51800000000000002"/>
    <n v="0.32200000000000001"/>
    <n v="7.7619999999999996"/>
    <n v="0.33600000000000002"/>
    <n v="0.20899999999999999"/>
    <n v="78.608999999999995"/>
    <n v="2.4580000000000002"/>
    <n v="229.22399999999999"/>
    <n v="7.1689999999999996"/>
    <n v="0.31"/>
    <n v="228.625"/>
    <n v="5249.7169999999996"/>
    <n v="16351.123"/>
    <n v="864.58199999999999"/>
    <n v="260.48200000000003"/>
    <n v="1491.1389999999999"/>
    <n v="11991.136"/>
    <n v="2404.8890000000001"/>
    <m/>
    <n v="37162.887000000002"/>
    <n v="1.609"/>
    <n v="5.3129999999999997"/>
    <n v="0.16600000000000001"/>
    <n v="70.427000000000007"/>
    <n v="2.2029999999999998"/>
    <n v="8.9250000000000007"/>
    <n v="11.279"/>
    <n v="134.21199999999999"/>
    <n v="4.1970000000000001"/>
    <n v="36.04"/>
    <n v="1.127"/>
    <n v="13.02"/>
    <n v="0.40699999999999997"/>
    <n v="81.272000000000006"/>
    <n v="2.5419999999999998"/>
    <m/>
    <m/>
    <n v="1188.3130000000001"/>
    <n v="0.83399999999999996"/>
    <n v="0.68799999999999994"/>
    <n v="0.94599999999999995"/>
    <n v="0.54200000000000004"/>
    <n v="0.59299999999999997"/>
    <n v="0.33"/>
    <n v="0.70699999999999996"/>
    <n v="0.11600000000000001"/>
    <n v="1.552"/>
    <n v="0.66700000000000004"/>
    <n v="1.6519999999999999"/>
    <n v="0.43099999999999999"/>
    <m/>
    <n v="1.355"/>
    <n v="0.98599999999999999"/>
    <n v="3.0979999999999999"/>
    <n v="0.66400000000000003"/>
    <m/>
    <n v="0.60099999999999998"/>
    <x v="18"/>
    <x v="38"/>
    <x v="59"/>
    <x v="2"/>
    <n v="360.65"/>
    <n v="285.39"/>
    <n v="-18.978999999999999"/>
    <n v="-7.6459999999999999"/>
  </r>
  <r>
    <x v="19"/>
    <x v="18"/>
    <s v="MYS"/>
    <n v="32399270"/>
    <n v="363000000000"/>
    <n v="11.773"/>
    <n v="0.36299999999999999"/>
    <x v="435"/>
    <n v="18.884"/>
    <n v="7.6079999999999997"/>
    <x v="434"/>
    <n v="26.652000000000001"/>
    <n v="6.9690000000000003"/>
    <n v="12.625999999999999"/>
    <n v="0.52900000000000003"/>
    <n v="0.33800000000000002"/>
    <n v="8.2439999999999998"/>
    <n v="0.34499999999999997"/>
    <n v="0.221"/>
    <n v="84.147000000000006"/>
    <n v="2.597"/>
    <n v="249.762"/>
    <n v="7.7089999999999996"/>
    <n v="0.32300000000000001"/>
    <n v="240.398"/>
    <n v="5516.8040000000001"/>
    <n v="16760.188999999998"/>
    <n v="948.72900000000004"/>
    <n v="264.49700000000001"/>
    <n v="1575.4"/>
    <n v="12133.116"/>
    <n v="2487.7800000000002"/>
    <m/>
    <n v="37333.031000000003"/>
    <n v="1.5629999999999999"/>
    <n v="4.0149999999999997"/>
    <n v="0.124"/>
    <n v="84.260999999999996"/>
    <n v="2.601"/>
    <n v="9.34"/>
    <n v="11.853"/>
    <n v="141.97999999999999"/>
    <n v="4.3819999999999997"/>
    <n v="37.94"/>
    <n v="1.171"/>
    <n v="12.38"/>
    <n v="0.38200000000000001"/>
    <n v="82.891000000000005"/>
    <n v="2.5579999999999998"/>
    <m/>
    <m/>
    <n v="1209.5630000000001"/>
    <n v="0.75"/>
    <n v="0.72499999999999998"/>
    <n v="0.998"/>
    <n v="0.57099999999999995"/>
    <n v="0.59899999999999998"/>
    <n v="0.33900000000000002"/>
    <n v="0.71199999999999997"/>
    <n v="0.125"/>
    <n v="1.5389999999999999"/>
    <n v="0.68200000000000005"/>
    <n v="1.6619999999999999"/>
    <n v="0.436"/>
    <m/>
    <n v="0.97399999999999998"/>
    <n v="1.119"/>
    <n v="3.3959999999999999"/>
    <n v="0.67600000000000005"/>
    <m/>
    <n v="0.60499999999999998"/>
    <x v="18"/>
    <x v="38"/>
    <x v="59"/>
    <x v="2"/>
    <n v="384.04"/>
    <n v="302.60000000000002"/>
    <n v="-17.324999999999999"/>
    <n v="-6.4870000000000001"/>
  </r>
  <r>
    <x v="19"/>
    <x v="19"/>
    <s v="MYS"/>
    <n v="32804024"/>
    <n v="377000000000"/>
    <n v="10.798"/>
    <n v="0.32900000000000001"/>
    <x v="436"/>
    <n v="2.069"/>
    <n v="0.77500000000000002"/>
    <x v="435"/>
    <n v="7.968"/>
    <n v="1.948"/>
    <n v="12.712999999999999"/>
    <n v="0.65426315789473699"/>
    <n v="0.33600000000000002"/>
    <n v="8.2050000000000001"/>
    <n v="0.40289473684210525"/>
    <n v="0.217"/>
    <n v="85.063000000000002"/>
    <n v="2.593"/>
    <n v="250.15899999999999"/>
    <n v="7.6260000000000003"/>
    <n v="0.3548421052631579"/>
    <n v="251.19499999999999"/>
    <n v="5785.9589999999998"/>
    <n v="17177.224999999999"/>
    <n v="1033.7919999999999"/>
    <n v="268.38"/>
    <n v="1665.684"/>
    <n v="12280.995000000001"/>
    <n v="2566.9079999999999"/>
    <m/>
    <n v="37823.5"/>
    <n v="1.8659473684210532"/>
    <n v="3.8820000000000001"/>
    <n v="0.11799999999999999"/>
    <n v="90.284999999999997"/>
    <n v="2.7519999999999998"/>
    <n v="9.5419999999999998"/>
    <n v="12.074999999999999"/>
    <n v="147.87899999999999"/>
    <n v="4.508"/>
    <n v="38.659999999999997"/>
    <n v="1.179"/>
    <n v="13.05"/>
    <n v="0.39800000000000002"/>
    <n v="79.128"/>
    <n v="2.4119999999999999"/>
    <m/>
    <m/>
    <n v="1240.7629999999999"/>
    <n v="0.66800000000000004"/>
    <n v="0.72599999999999998"/>
    <n v="1.002"/>
    <n v="0.57799999999999996"/>
    <n v="0.60199999999999998"/>
    <n v="0.34799999999999998"/>
    <n v="0.71699999999999997"/>
    <n v="0.13300000000000001"/>
    <n v="1.522"/>
    <n v="0.69799999999999995"/>
    <n v="1.6719999999999999"/>
    <n v="0.441"/>
    <m/>
    <n v="0.88400000000000001"/>
    <n v="1.181"/>
    <n v="3.2450000000000001"/>
    <n v="0.64100000000000001"/>
    <m/>
    <n v="0.60899999999999999"/>
    <x v="18"/>
    <x v="38"/>
    <x v="60"/>
    <x v="2"/>
    <n v="396.11"/>
    <n v="313.02"/>
    <n v="-18.995999999999999"/>
    <n v="-7.0579999999999998"/>
  </r>
  <r>
    <x v="19"/>
    <x v="20"/>
    <s v="MYS"/>
    <n v="33199988"/>
    <n v="355000000000"/>
    <n v="13.369"/>
    <n v="0.40300000000000002"/>
    <x v="437"/>
    <n v="-9.6739999999999995"/>
    <n v="-3.5939999999999999"/>
    <x v="436"/>
    <n v="-5.7169999999999996"/>
    <n v="-1.371"/>
    <n v="12.388999999999999"/>
    <n v="0.65426315789473699"/>
    <n v="0.34399999999999997"/>
    <n v="7.8159999999999998"/>
    <n v="0.40289473684210525"/>
    <n v="0.217"/>
    <n v="94.558999999999997"/>
    <n v="2.8479999999999999"/>
    <n v="243.05600000000001"/>
    <n v="7.3209999999999997"/>
    <n v="0.3548421052631579"/>
    <n v="264.56400000000002"/>
    <n v="6045.44"/>
    <n v="17588.543000000001"/>
    <n v="1128.3510000000001"/>
    <n v="272.90699999999998"/>
    <n v="1742.194"/>
    <n v="12432.831"/>
    <n v="2637.4250000000002"/>
    <m/>
    <n v="35997.362999999998"/>
    <n v="1.8659473684210532"/>
    <n v="4.5270000000000001"/>
    <n v="0.13600000000000001"/>
    <n v="76.510000000000005"/>
    <n v="2.3050000000000002"/>
    <n v="8.5126000000000008"/>
    <n v="10.525049999999998"/>
    <n v="151.83600000000001"/>
    <n v="4.5730000000000004"/>
    <n v="33.730000000000004"/>
    <n v="1.1940499999999998"/>
    <n v="11.978500000000004"/>
    <n v="0.42435"/>
    <n v="70.516999999999996"/>
    <n v="2.1240000000000001"/>
    <m/>
    <m/>
    <n v="1195.1120000000001"/>
    <n v="0.81599999999999995"/>
    <n v="0.73599999999999999"/>
    <n v="1.046"/>
    <n v="0.66700000000000004"/>
    <n v="0.61"/>
    <n v="0.35599999999999998"/>
    <n v="0.72299999999999998"/>
    <n v="0.14299999999999999"/>
    <n v="1.5129999999999999"/>
    <n v="0.70799999999999996"/>
    <n v="1.6830000000000001"/>
    <n v="0.44400000000000001"/>
    <m/>
    <n v="1.111"/>
    <n v="1.0129999999999999"/>
    <n v="3.742"/>
    <n v="0.63"/>
    <m/>
    <n v="0.61199999999999999"/>
    <x v="18"/>
    <x v="38"/>
    <x v="60"/>
    <x v="2"/>
    <n v="293.96199999999993"/>
    <n v="242.46850000000003"/>
    <n v="-16.425000000000001"/>
    <n v="-6.33"/>
  </r>
  <r>
    <x v="19"/>
    <x v="21"/>
    <s v="MYS"/>
    <n v="33573872"/>
    <n v="369000000000"/>
    <n v="13.385"/>
    <n v="0.39900000000000002"/>
    <x v="438"/>
    <n v="-3.4319999999999999"/>
    <n v="-1.323"/>
    <x v="437"/>
    <n v="-6.4740000000000002"/>
    <n v="-1.5740000000000001"/>
    <n v="12.058"/>
    <n v="0.65426315789473699"/>
    <n v="0.318"/>
    <n v="7.6260000000000003"/>
    <n v="0.40289473684210525"/>
    <n v="0.20100000000000001"/>
    <n v="85.795000000000002"/>
    <n v="2.5550000000000002"/>
    <n v="185.10628571428575"/>
    <n v="6.4014285714285721"/>
    <n v="0.3548421052631579"/>
    <n v="277.94900000000001"/>
    <n v="6301.49"/>
    <n v="17993.386999999999"/>
    <n v="1214.146"/>
    <n v="276.67099999999999"/>
    <n v="1824.1969999999999"/>
    <n v="12581.627"/>
    <n v="2708.527"/>
    <m/>
    <n v="37897.133000000002"/>
    <n v="1.8659473684210532"/>
    <n v="3.7639999999999998"/>
    <n v="0.112"/>
    <n v="82.003"/>
    <n v="2.4420000000000002"/>
    <n v="8.5126000000000008"/>
    <n v="10.525049999999998"/>
    <n v="148.79499999999999"/>
    <n v="4.4320000000000004"/>
    <n v="33.730000000000004"/>
    <n v="1.1940499999999998"/>
    <n v="11.978500000000004"/>
    <n v="0.42435"/>
    <n v="71.102999999999994"/>
    <n v="2.1179999999999999"/>
    <m/>
    <m/>
    <n v="1272.354"/>
    <n v="0.8"/>
    <n v="0.69"/>
    <n v="0.98599999999999999"/>
    <n v="0.57299999999999995"/>
    <n v="0.61699999999999999"/>
    <n v="0.36299999999999999"/>
    <n v="0.72699999999999998"/>
    <n v="0.151"/>
    <n v="1.4990000000000001"/>
    <n v="0.71799999999999997"/>
    <n v="1.6950000000000001"/>
    <n v="0.44700000000000001"/>
    <m/>
    <n v="0.90400000000000003"/>
    <n v="1.0349999999999999"/>
    <n v="3.7770000000000001"/>
    <n v="0.60099999999999998"/>
    <m/>
    <n v="0.61499999999999999"/>
    <x v="18"/>
    <x v="38"/>
    <x v="60"/>
    <x v="2"/>
    <n v="293.96199999999993"/>
    <n v="242.46850000000003"/>
    <n v="-21.255809523809521"/>
    <n v="-11.016476190476189"/>
  </r>
  <r>
    <x v="20"/>
    <x v="0"/>
    <s v="MLT"/>
    <n v="399212"/>
    <n v="4140000000"/>
    <n v="0"/>
    <n v="0"/>
    <x v="439"/>
    <n v="-8.5000000000000006E-2"/>
    <n v="-3.2629999999999999"/>
    <x v="438"/>
    <n v="2.5000000000000001E-2"/>
    <n v="1.022"/>
    <n v="6.2809999999999997"/>
    <n v="0.313"/>
    <n v="0.13500000000000001"/>
    <n v="6.2809999999999997"/>
    <n v="0.313"/>
    <n v="0.13500000000000001"/>
    <n v="0"/>
    <n v="0"/>
    <n v="4.5999999999999996"/>
    <n v="11.522"/>
    <n v="0.57399999999999995"/>
    <n v="0"/>
    <n v="57.456000000000003"/>
    <n v="53.279000000000003"/>
    <n v="6.407"/>
    <n v="0"/>
    <n v="1E-3"/>
    <n v="-4.3970000000000002"/>
    <n v="51.034999999999997"/>
    <n v="1.2999999999999999E-2"/>
    <n v="46378.050999999999"/>
    <n v="2.31"/>
    <n v="0"/>
    <n v="0"/>
    <n v="0"/>
    <n v="0"/>
    <n v="6.0369999999999999"/>
    <n v="6.0369999999999999"/>
    <n v="0"/>
    <n v="0"/>
    <n v="0.22"/>
    <n v="0.55100000000000005"/>
    <n v="0.06"/>
    <n v="0.15"/>
    <n v="2.5070000000000001"/>
    <n v="6.28"/>
    <n v="1E-3"/>
    <n v="0"/>
    <n v="18.515000000000001"/>
    <n v="0"/>
    <n v="0.01"/>
    <n v="8.0000000000000002E-3"/>
    <n v="0"/>
    <n v="0"/>
    <n v="5.0000000000000001E-3"/>
    <n v="3.0000000000000001E-3"/>
    <n v="1E-3"/>
    <n v="0"/>
    <n v="0"/>
    <n v="-1E-3"/>
    <n v="1.4E-2"/>
    <n v="0"/>
    <n v="0"/>
    <n v="0"/>
    <n v="0"/>
    <n v="2.4E-2"/>
    <n v="0"/>
    <n v="3.0000000000000001E-3"/>
    <x v="5"/>
    <x v="16"/>
    <x v="19"/>
    <x v="2"/>
    <n v="2.41"/>
    <n v="2.41"/>
    <n v="2.0920000000000001"/>
    <n v="83.453000000000003"/>
  </r>
  <r>
    <x v="20"/>
    <x v="1"/>
    <s v="MLT"/>
    <n v="402163"/>
    <n v="4240000000"/>
    <n v="0"/>
    <n v="0"/>
    <x v="440"/>
    <n v="0.14000000000000001"/>
    <n v="5.6020000000000003"/>
    <x v="439"/>
    <n v="0.104"/>
    <n v="4.141"/>
    <n v="6.4930000000000003"/>
    <n v="0.32400000000000001"/>
    <n v="0.128"/>
    <n v="6.5839999999999996"/>
    <n v="0.32800000000000001"/>
    <n v="0.13"/>
    <n v="0"/>
    <n v="0"/>
    <n v="4.7290000000000001"/>
    <n v="11.759"/>
    <n v="0.58599999999999997"/>
    <n v="0"/>
    <n v="60.103999999999999"/>
    <n v="55.89"/>
    <n v="6.407"/>
    <n v="0"/>
    <n v="1E-3"/>
    <n v="-4.4329999999999998"/>
    <n v="53.683"/>
    <n v="1.2999999999999999E-2"/>
    <n v="50713.891000000003"/>
    <n v="2.528"/>
    <n v="0"/>
    <n v="0"/>
    <n v="0"/>
    <n v="0"/>
    <n v="6.9130000000000003"/>
    <n v="6.9130000000000003"/>
    <n v="-3.6999999999999998E-2"/>
    <n v="-9.0999999999999998E-2"/>
    <n v="0.22"/>
    <n v="0.54700000000000004"/>
    <n v="0.06"/>
    <n v="0.14899999999999999"/>
    <n v="2.6469999999999998"/>
    <n v="6.5830000000000002"/>
    <n v="0"/>
    <n v="0"/>
    <n v="20.395"/>
    <n v="0"/>
    <n v="0.01"/>
    <n v="8.9999999999999993E-3"/>
    <n v="0"/>
    <n v="0"/>
    <n v="6.0000000000000001E-3"/>
    <n v="3.0000000000000001E-3"/>
    <n v="1E-3"/>
    <n v="0"/>
    <n v="0"/>
    <n v="-1E-3"/>
    <n v="1.4E-2"/>
    <n v="0"/>
    <n v="0"/>
    <n v="0"/>
    <n v="-1E-3"/>
    <n v="2.5000000000000001E-2"/>
    <n v="0"/>
    <n v="3.0000000000000001E-3"/>
    <x v="5"/>
    <x v="16"/>
    <x v="19"/>
    <x v="2"/>
    <n v="2.78"/>
    <n v="2.78"/>
    <n v="2.081"/>
    <n v="78.614999999999995"/>
  </r>
  <r>
    <x v="20"/>
    <x v="2"/>
    <s v="MLT"/>
    <n v="404708"/>
    <n v="4360000000"/>
    <n v="0"/>
    <n v="0"/>
    <x v="441"/>
    <n v="0.04"/>
    <n v="1.5129999999999999"/>
    <x v="440"/>
    <n v="0.04"/>
    <n v="1.534"/>
    <n v="6.5510000000000002"/>
    <n v="0.31900000000000001"/>
    <n v="0.13300000000000001"/>
    <n v="6.641"/>
    <n v="0.32300000000000001"/>
    <n v="0.13500000000000001"/>
    <n v="0"/>
    <n v="0"/>
    <n v="5.0199999999999996"/>
    <n v="12.404"/>
    <n v="0.60399999999999998"/>
    <n v="0"/>
    <n v="62.792000000000002"/>
    <n v="58.542000000000002"/>
    <n v="6.4080000000000004"/>
    <n v="0"/>
    <n v="1E-3"/>
    <n v="-4.47"/>
    <n v="56.37"/>
    <n v="1.2999999999999999E-2"/>
    <n v="49170.387000000002"/>
    <n v="2.395"/>
    <n v="0"/>
    <n v="0"/>
    <n v="0"/>
    <n v="0"/>
    <n v="6.4740000000000002"/>
    <n v="6.4740000000000002"/>
    <n v="-3.6999999999999998E-2"/>
    <n v="-9.0999999999999998E-2"/>
    <n v="0.23"/>
    <n v="0.56799999999999995"/>
    <n v="0.06"/>
    <n v="0.14799999999999999"/>
    <n v="2.6869999999999998"/>
    <n v="6.641"/>
    <n v="0"/>
    <n v="0"/>
    <n v="19.899999999999999"/>
    <n v="0"/>
    <n v="0.01"/>
    <n v="8.0000000000000002E-3"/>
    <n v="0"/>
    <n v="0"/>
    <n v="6.0000000000000001E-3"/>
    <n v="3.0000000000000001E-3"/>
    <n v="1E-3"/>
    <n v="0"/>
    <n v="0"/>
    <n v="-1E-3"/>
    <n v="1.4999999999999999E-2"/>
    <n v="0"/>
    <n v="0"/>
    <n v="0"/>
    <n v="-1E-3"/>
    <n v="2.5999999999999999E-2"/>
    <n v="0"/>
    <n v="3.0000000000000001E-3"/>
    <x v="5"/>
    <x v="16"/>
    <x v="19"/>
    <x v="2"/>
    <n v="2.62"/>
    <n v="2.62"/>
    <n v="2.3319999999999999"/>
    <n v="86.774000000000001"/>
  </r>
  <r>
    <x v="20"/>
    <x v="3"/>
    <s v="MLT"/>
    <n v="406926"/>
    <n v="4500000000"/>
    <n v="0"/>
    <n v="0"/>
    <x v="442"/>
    <n v="0.27300000000000002"/>
    <n v="10.148"/>
    <x v="441"/>
    <n v="0.27300000000000002"/>
    <n v="10.288"/>
    <n v="7.1849999999999996"/>
    <n v="0.34300000000000003"/>
    <n v="0.126"/>
    <n v="7.2750000000000004"/>
    <n v="0.34699999999999998"/>
    <n v="0.128"/>
    <n v="0"/>
    <n v="0"/>
    <n v="4.4450000000000003"/>
    <n v="10.923"/>
    <n v="0.52100000000000002"/>
    <n v="0"/>
    <n v="65.751999999999995"/>
    <n v="61.465000000000003"/>
    <n v="6.4080000000000004"/>
    <n v="0"/>
    <n v="1E-3"/>
    <n v="-4.5069999999999997"/>
    <n v="59.33"/>
    <n v="1.2999999999999999E-2"/>
    <n v="56833.483999999997"/>
    <n v="2.7130000000000001"/>
    <n v="0"/>
    <n v="0"/>
    <n v="0"/>
    <n v="0"/>
    <n v="7.1760000000000002"/>
    <n v="7.1760000000000002"/>
    <n v="-3.6999999999999998E-2"/>
    <n v="-0.09"/>
    <n v="0.24"/>
    <n v="0.59"/>
    <n v="0.06"/>
    <n v="0.14699999999999999"/>
    <n v="2.96"/>
    <n v="7.2750000000000004"/>
    <n v="0"/>
    <n v="0"/>
    <n v="23.126999999999999"/>
    <n v="0"/>
    <n v="1.0999999999999999E-2"/>
    <n v="8.9999999999999993E-3"/>
    <n v="0"/>
    <n v="0"/>
    <n v="6.0000000000000001E-3"/>
    <n v="3.0000000000000001E-3"/>
    <n v="1E-3"/>
    <n v="0"/>
    <n v="0"/>
    <n v="-1E-3"/>
    <n v="1.4999999999999999E-2"/>
    <n v="0"/>
    <n v="0"/>
    <n v="0"/>
    <n v="-1E-3"/>
    <n v="2.8000000000000001E-2"/>
    <n v="0"/>
    <n v="3.0000000000000001E-3"/>
    <x v="5"/>
    <x v="16"/>
    <x v="19"/>
    <x v="2"/>
    <n v="2.92"/>
    <n v="2.92"/>
    <n v="1.484"/>
    <n v="50.139000000000003"/>
  </r>
  <r>
    <x v="20"/>
    <x v="4"/>
    <s v="MLT"/>
    <n v="408805"/>
    <n v="4680000000"/>
    <n v="0"/>
    <n v="0"/>
    <x v="443"/>
    <n v="-0.14099999999999999"/>
    <n v="-4.7480000000000002"/>
    <x v="442"/>
    <n v="-0.17699999999999999"/>
    <n v="-6.0609999999999999"/>
    <n v="6.7190000000000003"/>
    <n v="0.32100000000000001"/>
    <n v="0.113"/>
    <n v="6.8979999999999997"/>
    <n v="0.32900000000000001"/>
    <n v="0.11600000000000001"/>
    <n v="0"/>
    <n v="0"/>
    <n v="4.2569999999999997"/>
    <n v="10.413"/>
    <n v="0.497"/>
    <n v="0"/>
    <n v="68.572000000000003"/>
    <n v="64.212000000000003"/>
    <n v="6.4080000000000004"/>
    <n v="0"/>
    <n v="1E-3"/>
    <n v="-4.58"/>
    <n v="62.15"/>
    <n v="1.4E-2"/>
    <n v="59390.211000000003"/>
    <n v="2.8340000000000001"/>
    <n v="0"/>
    <n v="0"/>
    <n v="0"/>
    <n v="0"/>
    <n v="7.1669999999999998"/>
    <n v="7.1669999999999998"/>
    <n v="-7.2999999999999995E-2"/>
    <n v="-0.17899999999999999"/>
    <n v="0.24"/>
    <n v="0.58699999999999997"/>
    <n v="0.06"/>
    <n v="0.14699999999999999"/>
    <n v="2.82"/>
    <n v="6.8970000000000002"/>
    <n v="0"/>
    <n v="0"/>
    <n v="24.279"/>
    <n v="0"/>
    <n v="0.01"/>
    <n v="8.0000000000000002E-3"/>
    <n v="0"/>
    <n v="0"/>
    <n v="6.0000000000000001E-3"/>
    <n v="4.0000000000000001E-3"/>
    <n v="1E-3"/>
    <n v="0"/>
    <n v="0"/>
    <n v="-1E-3"/>
    <n v="1.4999999999999999E-2"/>
    <n v="0"/>
    <n v="0"/>
    <n v="0"/>
    <n v="-1E-3"/>
    <n v="2.5999999999999999E-2"/>
    <n v="0"/>
    <n v="3.0000000000000001E-3"/>
    <x v="5"/>
    <x v="16"/>
    <x v="19"/>
    <x v="2"/>
    <n v="2.93"/>
    <n v="2.93"/>
    <n v="1.4370000000000001"/>
    <n v="50.948"/>
  </r>
  <r>
    <x v="20"/>
    <x v="5"/>
    <s v="MLT"/>
    <n v="410217"/>
    <n v="4920000000"/>
    <n v="0"/>
    <n v="0"/>
    <x v="444"/>
    <n v="-0.17499999999999999"/>
    <n v="-6.2160000000000002"/>
    <x v="443"/>
    <n v="-0.17499999999999999"/>
    <n v="-6.3819999999999997"/>
    <n v="6.2679999999999998"/>
    <n v="0.28899999999999998"/>
    <n v="0.124"/>
    <n v="6.4470000000000001"/>
    <n v="0.29699999999999999"/>
    <n v="0.128"/>
    <n v="0"/>
    <n v="0"/>
    <n v="3.2869999999999999"/>
    <n v="8.0129999999999999"/>
    <n v="0.37"/>
    <n v="0"/>
    <n v="71.216999999999999"/>
    <n v="66.784000000000006"/>
    <n v="6.4080000000000004"/>
    <n v="0"/>
    <n v="1E-3"/>
    <n v="-4.6529999999999996"/>
    <n v="64.795000000000002"/>
    <n v="1.4E-2"/>
    <n v="50493.625"/>
    <n v="2.3290000000000002"/>
    <n v="0"/>
    <n v="0"/>
    <n v="0"/>
    <n v="0"/>
    <n v="7.2640000000000002"/>
    <n v="7.2640000000000002"/>
    <n v="-7.2999999999999995E-2"/>
    <n v="-0.17899999999999999"/>
    <n v="0.26"/>
    <n v="0.63400000000000001"/>
    <n v="0.06"/>
    <n v="0.14599999999999999"/>
    <n v="2.6440000000000001"/>
    <n v="6.4459999999999997"/>
    <n v="0"/>
    <n v="0"/>
    <n v="20.713000000000001"/>
    <n v="0"/>
    <n v="8.9999999999999993E-3"/>
    <n v="7.0000000000000001E-3"/>
    <n v="0"/>
    <n v="0"/>
    <n v="6.0000000000000001E-3"/>
    <n v="4.0000000000000001E-3"/>
    <n v="1E-3"/>
    <n v="0"/>
    <n v="0"/>
    <n v="-1E-3"/>
    <n v="1.4999999999999999E-2"/>
    <n v="0"/>
    <n v="0"/>
    <n v="0"/>
    <n v="-2E-3"/>
    <n v="2.4E-2"/>
    <n v="0"/>
    <n v="3.0000000000000001E-3"/>
    <x v="5"/>
    <x v="16"/>
    <x v="19"/>
    <x v="2"/>
    <n v="2.98"/>
    <n v="2.98"/>
    <n v="0.64200000000000002"/>
    <n v="24.283000000000001"/>
  </r>
  <r>
    <x v="20"/>
    <x v="6"/>
    <s v="MLT"/>
    <n v="411204"/>
    <n v="5220000000"/>
    <n v="0"/>
    <n v="0"/>
    <x v="445"/>
    <n v="1.7000000000000001E-2"/>
    <n v="0.64200000000000002"/>
    <x v="444"/>
    <n v="1.7000000000000001E-2"/>
    <n v="0.66100000000000003"/>
    <n v="6.2949999999999999"/>
    <n v="0.28599999999999998"/>
    <n v="0.122"/>
    <n v="6.4729999999999999"/>
    <n v="0.29399999999999998"/>
    <n v="0.126"/>
    <n v="0"/>
    <n v="0"/>
    <n v="3.8660000000000001"/>
    <n v="9.4019999999999992"/>
    <n v="0.42699999999999999"/>
    <n v="0"/>
    <n v="73.879000000000005"/>
    <n v="69.372"/>
    <n v="6.4080000000000004"/>
    <n v="0"/>
    <n v="1E-3"/>
    <n v="-4.7270000000000003"/>
    <n v="67.456000000000003"/>
    <n v="1.4E-2"/>
    <n v="51478.542999999998"/>
    <n v="2.3359999999999999"/>
    <n v="0"/>
    <n v="0"/>
    <n v="0"/>
    <n v="0"/>
    <n v="7.4420000000000002"/>
    <n v="7.4420000000000002"/>
    <n v="-7.2999999999999995E-2"/>
    <n v="-0.17799999999999999"/>
    <n v="0.26"/>
    <n v="0.63200000000000001"/>
    <n v="0.06"/>
    <n v="0.14599999999999999"/>
    <n v="2.661"/>
    <n v="6.4720000000000004"/>
    <n v="0"/>
    <n v="0"/>
    <n v="21.167999999999999"/>
    <n v="0"/>
    <n v="8.9999999999999993E-3"/>
    <n v="7.0000000000000001E-3"/>
    <n v="0"/>
    <n v="0"/>
    <n v="6.0000000000000001E-3"/>
    <n v="4.0000000000000001E-3"/>
    <n v="1E-3"/>
    <n v="0"/>
    <n v="0"/>
    <n v="-1E-3"/>
    <n v="1.6E-2"/>
    <n v="0"/>
    <n v="0"/>
    <n v="0"/>
    <n v="-1E-3"/>
    <n v="2.4E-2"/>
    <n v="0"/>
    <n v="3.0000000000000001E-3"/>
    <x v="5"/>
    <x v="16"/>
    <x v="19"/>
    <x v="2"/>
    <n v="3.06"/>
    <n v="3.06"/>
    <n v="1.2050000000000001"/>
    <n v="45.259"/>
  </r>
  <r>
    <x v="20"/>
    <x v="7"/>
    <s v="MLT"/>
    <n v="412091"/>
    <n v="5600000000"/>
    <n v="0"/>
    <n v="0"/>
    <x v="446"/>
    <n v="7.0000000000000007E-2"/>
    <n v="2.617"/>
    <x v="445"/>
    <n v="7.0000000000000007E-2"/>
    <n v="2.6909999999999998"/>
    <n v="6.45"/>
    <n v="0.28199999999999997"/>
    <n v="0.115"/>
    <n v="6.6280000000000001"/>
    <n v="0.28999999999999998"/>
    <n v="0.11799999999999999"/>
    <n v="0"/>
    <n v="0"/>
    <n v="4.7149999999999999"/>
    <n v="11.443"/>
    <n v="0.5"/>
    <n v="0"/>
    <n v="76.61"/>
    <n v="72.03"/>
    <n v="6.4080000000000004"/>
    <n v="0"/>
    <n v="1E-3"/>
    <n v="-4.8"/>
    <n v="70.186999999999998"/>
    <n v="1.4E-2"/>
    <n v="55957.788999999997"/>
    <n v="2.4470000000000001"/>
    <n v="0"/>
    <n v="0"/>
    <n v="0"/>
    <n v="0"/>
    <n v="7.6440000000000001"/>
    <n v="7.6440000000000001"/>
    <n v="-7.2999999999999995E-2"/>
    <n v="-0.17799999999999999"/>
    <n v="0.27"/>
    <n v="0.65500000000000003"/>
    <n v="0.06"/>
    <n v="0.14599999999999999"/>
    <n v="2.7309999999999999"/>
    <n v="6.6280000000000001"/>
    <n v="0"/>
    <n v="0"/>
    <n v="23.06"/>
    <n v="0"/>
    <n v="8.9999999999999993E-3"/>
    <n v="7.0000000000000001E-3"/>
    <n v="0"/>
    <n v="0"/>
    <n v="6.0000000000000001E-3"/>
    <n v="4.0000000000000001E-3"/>
    <n v="1E-3"/>
    <n v="0"/>
    <n v="0"/>
    <n v="-1E-3"/>
    <n v="1.6E-2"/>
    <n v="0"/>
    <n v="0"/>
    <n v="0"/>
    <n v="-2E-3"/>
    <n v="2.4E-2"/>
    <n v="0"/>
    <n v="3.0000000000000001E-3"/>
    <x v="5"/>
    <x v="16"/>
    <x v="19"/>
    <x v="2"/>
    <n v="3.15"/>
    <n v="3.15"/>
    <n v="1.984"/>
    <n v="72.644000000000005"/>
  </r>
  <r>
    <x v="20"/>
    <x v="8"/>
    <s v="MLT"/>
    <n v="413407"/>
    <n v="5960000000"/>
    <n v="0"/>
    <n v="0"/>
    <x v="447"/>
    <n v="8.9999999999999993E-3"/>
    <n v="0.315"/>
    <x v="446"/>
    <n v="8.9999999999999993E-3"/>
    <n v="0.32300000000000001"/>
    <n v="6.45"/>
    <n v="0.27400000000000002"/>
    <n v="0.112"/>
    <n v="6.6280000000000001"/>
    <n v="0.28100000000000003"/>
    <n v="0.115"/>
    <n v="0"/>
    <n v="0"/>
    <n v="5.91"/>
    <n v="14.295"/>
    <n v="0.60599999999999998"/>
    <n v="0"/>
    <n v="79.349999999999994"/>
    <n v="74.697000000000003"/>
    <n v="6.4080000000000004"/>
    <n v="0"/>
    <n v="1E-3"/>
    <n v="-4.8730000000000002"/>
    <n v="72.927000000000007"/>
    <n v="1.4E-2"/>
    <n v="57768.108999999997"/>
    <n v="2.4510000000000001"/>
    <n v="0"/>
    <n v="0"/>
    <n v="0"/>
    <n v="0"/>
    <n v="7.4740000000000002"/>
    <n v="7.4740000000000002"/>
    <n v="-7.2999999999999995E-2"/>
    <n v="-0.17699999999999999"/>
    <n v="0.19"/>
    <n v="0.46"/>
    <n v="0.06"/>
    <n v="0.14499999999999999"/>
    <n v="2.74"/>
    <n v="6.6269999999999998"/>
    <n v="0"/>
    <n v="0"/>
    <n v="23.882000000000001"/>
    <n v="0"/>
    <n v="8.9999999999999993E-3"/>
    <n v="7.0000000000000001E-3"/>
    <n v="0"/>
    <n v="0"/>
    <n v="6.0000000000000001E-3"/>
    <n v="4.0000000000000001E-3"/>
    <n v="1E-3"/>
    <n v="0"/>
    <n v="0"/>
    <n v="-1E-3"/>
    <n v="1.6E-2"/>
    <n v="0"/>
    <n v="0"/>
    <n v="0"/>
    <n v="-2E-3"/>
    <n v="2.4E-2"/>
    <n v="0"/>
    <n v="3.0000000000000001E-3"/>
    <x v="5"/>
    <x v="16"/>
    <x v="19"/>
    <x v="2"/>
    <n v="3.09"/>
    <n v="3.09"/>
    <n v="3.17"/>
    <n v="115.69499999999999"/>
  </r>
  <r>
    <x v="20"/>
    <x v="9"/>
    <s v="MLT"/>
    <n v="415509"/>
    <n v="5540000000"/>
    <n v="0"/>
    <n v="0"/>
    <x v="448"/>
    <n v="-0.21199999999999999"/>
    <n v="-7.7469999999999999"/>
    <x v="447"/>
    <n v="-0.10199999999999999"/>
    <n v="-3.8380000000000001"/>
    <n v="6.1710000000000003"/>
    <n v="0.27"/>
    <n v="0.10100000000000001"/>
    <n v="6.0830000000000002"/>
    <n v="0.26600000000000001"/>
    <n v="9.9000000000000005E-2"/>
    <n v="0"/>
    <n v="0"/>
    <n v="4.6219999999999999"/>
    <n v="11.124000000000001"/>
    <n v="0.48599999999999999"/>
    <n v="0"/>
    <n v="81.876999999999995"/>
    <n v="77.260999999999996"/>
    <n v="6.4080000000000004"/>
    <n v="0"/>
    <n v="1E-3"/>
    <n v="-4.8360000000000003"/>
    <n v="75.453999999999994"/>
    <n v="1.4E-2"/>
    <n v="61248.995999999999"/>
    <n v="2.677"/>
    <n v="0"/>
    <n v="0"/>
    <n v="0"/>
    <n v="0"/>
    <n v="6.9790000000000001"/>
    <n v="6.9790000000000001"/>
    <n v="3.6999999999999998E-2"/>
    <n v="8.7999999999999995E-2"/>
    <n v="0.2"/>
    <n v="0.48099999999999998"/>
    <n v="0.06"/>
    <n v="0.14399999999999999"/>
    <n v="2.5270000000000001"/>
    <n v="6.0830000000000002"/>
    <n v="0"/>
    <n v="0"/>
    <n v="25.45"/>
    <n v="0"/>
    <n v="8.0000000000000002E-3"/>
    <n v="7.0000000000000001E-3"/>
    <n v="0"/>
    <n v="0"/>
    <n v="6.0000000000000001E-3"/>
    <n v="4.0000000000000001E-3"/>
    <n v="1E-3"/>
    <n v="0"/>
    <n v="0"/>
    <n v="-1E-3"/>
    <n v="1.6E-2"/>
    <n v="0"/>
    <n v="0"/>
    <n v="0"/>
    <n v="1E-3"/>
    <n v="2.3E-2"/>
    <n v="0"/>
    <n v="3.0000000000000001E-3"/>
    <x v="5"/>
    <x v="16"/>
    <x v="19"/>
    <x v="2"/>
    <n v="2.9"/>
    <n v="2.9"/>
    <n v="2.0939999999999999"/>
    <n v="82.856999999999999"/>
  </r>
  <r>
    <x v="20"/>
    <x v="10"/>
    <s v="MLT"/>
    <n v="418758"/>
    <n v="5820000000"/>
    <n v="0"/>
    <n v="0"/>
    <x v="449"/>
    <n v="6.0999999999999999E-2"/>
    <n v="2.4329999999999998"/>
    <x v="448"/>
    <n v="2.5000000000000001E-2"/>
    <n v="0.96899999999999997"/>
    <n v="6.1829999999999998"/>
    <n v="0.26300000000000001"/>
    <n v="8.5000000000000006E-2"/>
    <n v="6.1829999999999998"/>
    <n v="0.26300000000000001"/>
    <n v="8.5000000000000006E-2"/>
    <n v="0"/>
    <n v="0"/>
    <n v="5.8959999999999999"/>
    <n v="14.081"/>
    <n v="0.59899999999999998"/>
    <n v="0"/>
    <n v="84.466999999999999"/>
    <n v="79.849999999999994"/>
    <n v="6.4080000000000004"/>
    <n v="0"/>
    <n v="1E-3"/>
    <n v="-4.8360000000000003"/>
    <n v="78.043000000000006"/>
    <n v="1.4E-2"/>
    <n v="72549.077999999994"/>
    <n v="3.085"/>
    <n v="0"/>
    <n v="0"/>
    <n v="0"/>
    <n v="0"/>
    <n v="7.1879999999999997"/>
    <n v="7.1639999999999997"/>
    <n v="0"/>
    <n v="0"/>
    <n v="0.22"/>
    <n v="0.52500000000000002"/>
    <n v="0.06"/>
    <n v="0.14299999999999999"/>
    <n v="2.589"/>
    <n v="6.1820000000000004"/>
    <n v="0"/>
    <n v="0"/>
    <n v="30.381"/>
    <n v="0"/>
    <n v="8.0000000000000002E-3"/>
    <n v="7.0000000000000001E-3"/>
    <n v="0"/>
    <n v="0"/>
    <n v="6.0000000000000001E-3"/>
    <n v="4.0000000000000001E-3"/>
    <n v="1E-3"/>
    <n v="0"/>
    <n v="0"/>
    <n v="-1E-3"/>
    <n v="1.6E-2"/>
    <n v="0"/>
    <n v="0"/>
    <n v="0"/>
    <n v="0"/>
    <n v="2.3E-2"/>
    <n v="0"/>
    <n v="3.0000000000000001E-3"/>
    <x v="5"/>
    <x v="16"/>
    <x v="19"/>
    <x v="2"/>
    <n v="3"/>
    <n v="3.01"/>
    <n v="3.3069999999999999"/>
    <n v="127.738"/>
  </r>
  <r>
    <x v="20"/>
    <x v="11"/>
    <s v="MLT"/>
    <n v="423577"/>
    <n v="6240000000"/>
    <n v="0"/>
    <n v="0"/>
    <x v="450"/>
    <n v="-1.2E-2"/>
    <n v="-0.46100000000000002"/>
    <x v="449"/>
    <n v="-4.9000000000000002E-2"/>
    <n v="-1.8759999999999999"/>
    <n v="5.9980000000000002"/>
    <n v="0.254"/>
    <n v="8.7999999999999995E-2"/>
    <n v="6.0839999999999996"/>
    <n v="0.25800000000000001"/>
    <n v="8.8999999999999996E-2"/>
    <n v="0"/>
    <n v="0"/>
    <n v="8.2100000000000009"/>
    <n v="19.382999999999999"/>
    <n v="0.82199999999999995"/>
    <n v="0"/>
    <n v="87.043999999999997"/>
    <n v="82.391000000000005"/>
    <n v="6.4080000000000004"/>
    <n v="0"/>
    <n v="1E-3"/>
    <n v="-4.8730000000000002"/>
    <n v="80.62"/>
    <n v="1.4E-2"/>
    <n v="68190.570000000007"/>
    <n v="2.891"/>
    <n v="0"/>
    <n v="0"/>
    <n v="0"/>
    <n v="0"/>
    <n v="7.0590000000000002"/>
    <n v="7.0590000000000002"/>
    <n v="-3.6999999999999998E-2"/>
    <n v="-8.6999999999999994E-2"/>
    <n v="0.2"/>
    <n v="0.47199999999999998"/>
    <n v="0.05"/>
    <n v="0.11799999999999999"/>
    <n v="2.577"/>
    <n v="6.0839999999999996"/>
    <n v="0"/>
    <n v="0"/>
    <n v="28.884"/>
    <n v="0"/>
    <n v="7.0000000000000001E-3"/>
    <n v="6.0000000000000001E-3"/>
    <n v="0"/>
    <n v="0"/>
    <n v="6.0000000000000001E-3"/>
    <n v="4.0000000000000001E-3"/>
    <n v="1E-3"/>
    <n v="0"/>
    <n v="0"/>
    <n v="-1E-3"/>
    <n v="1.7000000000000001E-2"/>
    <n v="0"/>
    <n v="0"/>
    <n v="0"/>
    <n v="-1E-3"/>
    <n v="2.3E-2"/>
    <n v="0"/>
    <n v="3.0000000000000001E-3"/>
    <x v="5"/>
    <x v="16"/>
    <x v="19"/>
    <x v="2"/>
    <n v="2.99"/>
    <n v="2.99"/>
    <n v="5.633"/>
    <n v="218.57400000000001"/>
  </r>
  <r>
    <x v="20"/>
    <x v="12"/>
    <s v="MLT"/>
    <n v="429912"/>
    <n v="6600000000"/>
    <n v="0"/>
    <n v="0"/>
    <x v="451"/>
    <n v="0.14899999999999999"/>
    <n v="5.782"/>
    <x v="450"/>
    <n v="0.14899999999999999"/>
    <n v="5.8650000000000002"/>
    <n v="6.2560000000000002"/>
    <n v="0.26200000000000001"/>
    <n v="9.8000000000000004E-2"/>
    <n v="6.3410000000000002"/>
    <n v="0.26600000000000001"/>
    <n v="9.9000000000000005E-2"/>
    <n v="0"/>
    <n v="0"/>
    <n v="7.9059999999999997"/>
    <n v="18.39"/>
    <n v="0.77"/>
    <n v="0"/>
    <n v="89.77"/>
    <n v="85.08"/>
    <n v="6.4080000000000004"/>
    <n v="0"/>
    <n v="1E-3"/>
    <n v="-4.91"/>
    <n v="83.346000000000004"/>
    <n v="1.4999999999999999E-2"/>
    <n v="64067.148000000001"/>
    <n v="2.6840000000000002"/>
    <n v="0"/>
    <n v="0"/>
    <n v="0"/>
    <n v="0"/>
    <n v="7.3739999999999997"/>
    <n v="7.3739999999999997"/>
    <n v="-3.6999999999999998E-2"/>
    <n v="-8.5000000000000006E-2"/>
    <n v="0.2"/>
    <n v="0.46500000000000002"/>
    <n v="0.06"/>
    <n v="0.14000000000000001"/>
    <n v="2.7250000000000001"/>
    <n v="6.3390000000000004"/>
    <n v="2E-3"/>
    <n v="1E-3"/>
    <n v="27.542999999999999"/>
    <n v="0"/>
    <n v="8.0000000000000002E-3"/>
    <n v="7.0000000000000001E-3"/>
    <n v="0"/>
    <n v="0"/>
    <n v="6.0000000000000001E-3"/>
    <n v="4.0000000000000001E-3"/>
    <n v="1E-3"/>
    <n v="0"/>
    <n v="0"/>
    <n v="-1E-3"/>
    <n v="1.7000000000000001E-2"/>
    <n v="0"/>
    <n v="0"/>
    <n v="0"/>
    <n v="-1E-3"/>
    <n v="2.4E-2"/>
    <n v="0"/>
    <n v="3.0000000000000001E-3"/>
    <x v="5"/>
    <x v="16"/>
    <x v="19"/>
    <x v="2"/>
    <n v="3.17"/>
    <n v="3.17"/>
    <n v="5.18"/>
    <n v="189.99600000000001"/>
  </r>
  <r>
    <x v="20"/>
    <x v="13"/>
    <s v="MLT"/>
    <n v="437531"/>
    <n v="6960000000"/>
    <n v="0"/>
    <n v="0"/>
    <x v="452"/>
    <n v="-0.34699999999999998"/>
    <n v="-12.728999999999999"/>
    <x v="451"/>
    <n v="-0.34699999999999998"/>
    <n v="-12.901999999999999"/>
    <n v="5.3540000000000001"/>
    <n v="0.217"/>
    <n v="0.09"/>
    <n v="5.4379999999999997"/>
    <n v="0.221"/>
    <n v="9.0999999999999998E-2"/>
    <n v="0"/>
    <n v="0"/>
    <n v="6.4779999999999998"/>
    <n v="14.805"/>
    <n v="0.60099999999999998"/>
    <n v="0"/>
    <n v="92.149000000000001"/>
    <n v="87.423000000000002"/>
    <n v="6.4080000000000004"/>
    <n v="0"/>
    <n v="1E-3"/>
    <n v="-4.9459999999999997"/>
    <n v="85.721999999999994"/>
    <n v="1.7999999999999999E-2"/>
    <n v="59756.480000000003"/>
    <n v="2.4260000000000002"/>
    <n v="0"/>
    <n v="0"/>
    <n v="0"/>
    <n v="0"/>
    <n v="6.4909999999999997"/>
    <n v="6.4909999999999997"/>
    <n v="-3.6999999999999998E-2"/>
    <n v="-8.4000000000000005E-2"/>
    <n v="0.19"/>
    <n v="0.434"/>
    <n v="7.0000000000000007E-2"/>
    <n v="0.16"/>
    <n v="2.3769999999999998"/>
    <n v="5.4320000000000004"/>
    <n v="6.0000000000000001E-3"/>
    <n v="3.0000000000000001E-3"/>
    <n v="26.145"/>
    <n v="0"/>
    <n v="7.0000000000000001E-3"/>
    <n v="6.0000000000000001E-3"/>
    <n v="0"/>
    <n v="0"/>
    <n v="6.0000000000000001E-3"/>
    <n v="4.0000000000000001E-3"/>
    <n v="1E-3"/>
    <n v="0"/>
    <n v="0"/>
    <n v="-1E-3"/>
    <n v="1.7000000000000001E-2"/>
    <n v="0"/>
    <n v="0"/>
    <n v="0"/>
    <n v="-1E-3"/>
    <n v="0.02"/>
    <n v="1E-3"/>
    <n v="3.0000000000000001E-3"/>
    <x v="5"/>
    <x v="16"/>
    <x v="19"/>
    <x v="2"/>
    <n v="2.84"/>
    <n v="2.84"/>
    <n v="4.0990000000000002"/>
    <n v="172.26599999999999"/>
  </r>
  <r>
    <x v="20"/>
    <x v="14"/>
    <s v="MLT"/>
    <n v="446449"/>
    <n v="7380000000"/>
    <n v="0"/>
    <n v="0"/>
    <x v="453"/>
    <n v="-1.4999999999999999E-2"/>
    <n v="-0.622"/>
    <x v="452"/>
    <n v="-1.4999999999999999E-2"/>
    <n v="-0.63200000000000001"/>
    <n v="5.2140000000000004"/>
    <n v="0.19700000000000001"/>
    <n v="8.6999999999999994E-2"/>
    <n v="5.2960000000000003"/>
    <n v="0.2"/>
    <n v="8.7999999999999995E-2"/>
    <n v="0"/>
    <n v="0"/>
    <n v="7.6109999999999998"/>
    <n v="17.047000000000001"/>
    <n v="0.64500000000000002"/>
    <n v="0"/>
    <n v="94.513999999999996"/>
    <n v="89.75"/>
    <n v="6.4080000000000004"/>
    <n v="0"/>
    <n v="1E-3"/>
    <n v="-4.9829999999999997"/>
    <n v="88.084000000000003"/>
    <n v="0.02"/>
    <n v="59933.559000000001"/>
    <n v="2.2679999999999998"/>
    <n v="0"/>
    <n v="0"/>
    <n v="0"/>
    <n v="0"/>
    <n v="6.4059999999999997"/>
    <n v="6.4059999999999997"/>
    <n v="-3.6999999999999998E-2"/>
    <n v="-8.2000000000000003E-2"/>
    <n v="0.2"/>
    <n v="0.44800000000000001"/>
    <n v="7.0000000000000007E-2"/>
    <n v="0.157"/>
    <n v="2.3620000000000001"/>
    <n v="5.29"/>
    <n v="6.0000000000000001E-3"/>
    <n v="2E-3"/>
    <n v="26.757000000000001"/>
    <n v="0"/>
    <n v="7.0000000000000001E-3"/>
    <n v="6.0000000000000001E-3"/>
    <n v="0"/>
    <n v="0"/>
    <n v="6.0000000000000001E-3"/>
    <n v="4.0000000000000001E-3"/>
    <n v="1E-3"/>
    <n v="0"/>
    <n v="0"/>
    <n v="-1E-3"/>
    <n v="1.7000000000000001E-2"/>
    <n v="0"/>
    <n v="0"/>
    <n v="0"/>
    <n v="-1E-3"/>
    <n v="0.02"/>
    <n v="1E-3"/>
    <n v="3.0000000000000001E-3"/>
    <x v="5"/>
    <x v="16"/>
    <x v="19"/>
    <x v="2"/>
    <n v="2.86"/>
    <n v="2.86"/>
    <n v="5.2460000000000004"/>
    <n v="221.892"/>
  </r>
  <r>
    <x v="20"/>
    <x v="15"/>
    <s v="MLT"/>
    <n v="456585"/>
    <n v="7860000000"/>
    <n v="0"/>
    <n v="0"/>
    <x v="454"/>
    <n v="-0.69899999999999995"/>
    <n v="-29.568000000000001"/>
    <x v="453"/>
    <n v="-0.69899999999999995"/>
    <n v="-30.033000000000001"/>
    <n v="3.5670000000000002"/>
    <n v="0.127"/>
    <n v="5.6000000000000001E-2"/>
    <n v="3.6469999999999998"/>
    <n v="0.13"/>
    <n v="5.7000000000000002E-2"/>
    <n v="0"/>
    <n v="0"/>
    <n v="8.4220000000000006"/>
    <n v="18.446000000000002"/>
    <n v="0.65600000000000003"/>
    <n v="0"/>
    <n v="96.179000000000002"/>
    <n v="91.379000000000005"/>
    <n v="6.4080000000000004"/>
    <n v="0"/>
    <n v="1E-3"/>
    <n v="-5.0199999999999996"/>
    <n v="89.747"/>
    <n v="2.1999999999999999E-2"/>
    <n v="64130.957000000002"/>
    <n v="2.2799999999999998"/>
    <n v="0"/>
    <n v="0"/>
    <n v="0"/>
    <n v="0"/>
    <n v="4.7750000000000004"/>
    <n v="4.7750000000000004"/>
    <n v="-3.6999999999999998E-2"/>
    <n v="-0.08"/>
    <n v="0.21"/>
    <n v="0.46"/>
    <n v="7.0000000000000007E-2"/>
    <n v="0.153"/>
    <n v="1.663"/>
    <n v="3.6429999999999998"/>
    <n v="4.0000000000000001E-3"/>
    <n v="2E-3"/>
    <n v="29.280999999999999"/>
    <n v="0"/>
    <n v="5.0000000000000001E-3"/>
    <n v="4.0000000000000001E-3"/>
    <n v="0"/>
    <n v="0"/>
    <n v="6.0000000000000001E-3"/>
    <n v="4.0000000000000001E-3"/>
    <n v="1E-3"/>
    <n v="0"/>
    <n v="0"/>
    <n v="-1E-3"/>
    <n v="1.7000000000000001E-2"/>
    <n v="0"/>
    <n v="0"/>
    <n v="0"/>
    <n v="-1E-3"/>
    <n v="1.4E-2"/>
    <n v="1E-3"/>
    <n v="3.0000000000000001E-3"/>
    <x v="5"/>
    <x v="16"/>
    <x v="19"/>
    <x v="2"/>
    <n v="2.1800000000000002"/>
    <n v="2.1800000000000002"/>
    <n v="6.7569999999999997"/>
    <n v="405.74400000000003"/>
  </r>
  <r>
    <x v="20"/>
    <x v="16"/>
    <s v="MLT"/>
    <n v="467717"/>
    <n v="8220000000"/>
    <n v="0"/>
    <n v="0"/>
    <x v="455"/>
    <n v="-0.309"/>
    <n v="-18.552"/>
    <x v="454"/>
    <n v="-0.309"/>
    <n v="-18.969000000000001"/>
    <n v="2.8220000000000001"/>
    <n v="9.7000000000000003E-2"/>
    <n v="4.1000000000000002E-2"/>
    <n v="2.9"/>
    <n v="9.9000000000000005E-2"/>
    <n v="4.2000000000000003E-2"/>
    <n v="0"/>
    <n v="0"/>
    <n v="9.2680000000000007"/>
    <n v="19.815999999999999"/>
    <n v="0.67900000000000005"/>
    <n v="0"/>
    <n v="97.534999999999997"/>
    <n v="92.698999999999998"/>
    <n v="6.4080000000000004"/>
    <n v="0"/>
    <n v="1E-3"/>
    <n v="-5.056"/>
    <n v="91.102999999999994"/>
    <n v="2.3E-2"/>
    <n v="69591.945000000007"/>
    <n v="2.3839999999999999"/>
    <n v="0"/>
    <n v="0"/>
    <n v="0"/>
    <n v="0"/>
    <n v="4.0199999999999996"/>
    <n v="4.0199999999999996"/>
    <n v="-3.6999999999999998E-2"/>
    <n v="-7.8E-2"/>
    <n v="0.22"/>
    <n v="0.47"/>
    <n v="0.06"/>
    <n v="0.128"/>
    <n v="1.355"/>
    <n v="2.8969999999999998"/>
    <n v="2E-3"/>
    <n v="1E-3"/>
    <n v="32.548999999999999"/>
    <n v="0"/>
    <n v="4.0000000000000001E-3"/>
    <n v="3.0000000000000001E-3"/>
    <n v="0"/>
    <n v="0"/>
    <n v="6.0000000000000001E-3"/>
    <n v="4.0000000000000001E-3"/>
    <n v="1E-3"/>
    <n v="0"/>
    <n v="0"/>
    <n v="-1E-3"/>
    <n v="1.7000000000000001E-2"/>
    <n v="0"/>
    <n v="0"/>
    <n v="0"/>
    <n v="-1E-3"/>
    <n v="1.0999999999999999E-2"/>
    <n v="0"/>
    <n v="3.0000000000000001E-3"/>
    <x v="5"/>
    <x v="16"/>
    <x v="19"/>
    <x v="2"/>
    <n v="1.88"/>
    <n v="1.88"/>
    <n v="7.9119999999999999"/>
    <n v="583.30999999999995"/>
  </r>
  <r>
    <x v="20"/>
    <x v="17"/>
    <s v="MLT"/>
    <n v="479507"/>
    <n v="8700000000"/>
    <n v="0"/>
    <n v="0"/>
    <x v="456"/>
    <n v="0.17499999999999999"/>
    <n v="12.867000000000001"/>
    <x v="455"/>
    <n v="0.17499999999999999"/>
    <n v="13.224"/>
    <n v="3.1160000000000001"/>
    <n v="0.10299999999999999"/>
    <n v="0.04"/>
    <n v="3.1930000000000001"/>
    <n v="0.105"/>
    <n v="4.1000000000000002E-2"/>
    <n v="0"/>
    <n v="0"/>
    <n v="8.8510000000000009"/>
    <n v="18.459"/>
    <n v="0.60899999999999999"/>
    <n v="0"/>
    <n v="99.066000000000003"/>
    <n v="94.192999999999998"/>
    <n v="6.4080000000000004"/>
    <n v="0"/>
    <n v="0.55400000000000005"/>
    <n v="-5.093"/>
    <n v="92.081000000000003"/>
    <n v="2.4E-2"/>
    <n v="77316.093999999997"/>
    <n v="2.5499999999999998"/>
    <n v="0"/>
    <n v="0"/>
    <n v="0.55200000000000005"/>
    <n v="1.1519999999999999"/>
    <n v="4.234"/>
    <n v="4.2130000000000001"/>
    <n v="-3.6999999999999998E-2"/>
    <n v="-7.5999999999999998E-2"/>
    <n v="0.22"/>
    <n v="0.45900000000000002"/>
    <n v="0.05"/>
    <n v="0.104"/>
    <n v="0.97799999999999998"/>
    <n v="2.04"/>
    <n v="1E-3"/>
    <n v="0"/>
    <n v="37.073999999999998"/>
    <n v="0"/>
    <n v="4.0000000000000001E-3"/>
    <n v="4.0000000000000001E-3"/>
    <n v="0"/>
    <n v="0"/>
    <n v="6.0000000000000001E-3"/>
    <n v="4.0000000000000001E-3"/>
    <n v="1E-3"/>
    <n v="0"/>
    <n v="0"/>
    <n v="-1E-3"/>
    <n v="1.7000000000000001E-2"/>
    <n v="0"/>
    <n v="0"/>
    <n v="8.0000000000000002E-3"/>
    <n v="-1E-3"/>
    <n v="8.0000000000000002E-3"/>
    <n v="0"/>
    <n v="3.0000000000000001E-3"/>
    <x v="5"/>
    <x v="16"/>
    <x v="19"/>
    <x v="2"/>
    <n v="2.02"/>
    <n v="2.0299999999999998"/>
    <n v="7.32"/>
    <n v="478.17599999999999"/>
  </r>
  <r>
    <x v="20"/>
    <x v="18"/>
    <s v="MLT"/>
    <n v="491590"/>
    <n v="9240000000"/>
    <n v="0"/>
    <n v="0"/>
    <x v="457"/>
    <n v="1.6E-2"/>
    <n v="1.05"/>
    <x v="456"/>
    <n v="1.6E-2"/>
    <n v="1.075"/>
    <n v="3.0720000000000001"/>
    <n v="9.7000000000000003E-2"/>
    <n v="3.9E-2"/>
    <n v="3.1469999999999998"/>
    <n v="9.9000000000000005E-2"/>
    <n v="0.04"/>
    <n v="0"/>
    <n v="0"/>
    <n v="10.391999999999999"/>
    <n v="21.14"/>
    <n v="0.66600000000000004"/>
    <n v="0"/>
    <n v="100.613"/>
    <n v="95.703000000000003"/>
    <n v="6.4080000000000004"/>
    <n v="0"/>
    <n v="1.234"/>
    <n v="-5.13"/>
    <n v="92.947000000000003"/>
    <n v="2.4E-2"/>
    <n v="78729.375"/>
    <n v="2.48"/>
    <n v="0"/>
    <n v="0"/>
    <n v="0.68100000000000005"/>
    <n v="1.385"/>
    <n v="4.1500000000000004"/>
    <n v="4.1500000000000004"/>
    <n v="-3.6999999999999998E-2"/>
    <n v="-7.4999999999999997E-2"/>
    <n v="0.22"/>
    <n v="0.44800000000000001"/>
    <n v="0.05"/>
    <n v="0.10199999999999999"/>
    <n v="0.86599999999999999"/>
    <n v="1.762"/>
    <n v="0"/>
    <n v="0"/>
    <n v="38.703000000000003"/>
    <n v="0"/>
    <n v="4.0000000000000001E-3"/>
    <n v="4.0000000000000001E-3"/>
    <n v="0"/>
    <n v="0"/>
    <n v="6.0000000000000001E-3"/>
    <n v="4.0000000000000001E-3"/>
    <n v="1E-3"/>
    <n v="0"/>
    <n v="1E-3"/>
    <n v="-1E-3"/>
    <n v="1.6E-2"/>
    <n v="0"/>
    <n v="0"/>
    <n v="8.9999999999999993E-3"/>
    <n v="-1E-3"/>
    <n v="7.0000000000000001E-3"/>
    <n v="0"/>
    <n v="3.0000000000000001E-3"/>
    <x v="5"/>
    <x v="16"/>
    <x v="19"/>
    <x v="2"/>
    <n v="2.04"/>
    <n v="2.04"/>
    <n v="8.8450000000000006"/>
    <n v="571.79399999999998"/>
  </r>
  <r>
    <x v="20"/>
    <x v="19"/>
    <s v="MLT"/>
    <n v="503646"/>
    <n v="9840000000"/>
    <n v="0"/>
    <n v="0"/>
    <x v="458"/>
    <n v="0.10199999999999999"/>
    <n v="6.609"/>
    <x v="457"/>
    <n v="0.10199999999999999"/>
    <n v="6.77"/>
    <n v="3.202"/>
    <n v="0.24410526315789474"/>
    <n v="0.04"/>
    <n v="3.2749999999999999"/>
    <n v="0.24784210526315792"/>
    <n v="4.1000000000000002E-2"/>
    <n v="0"/>
    <n v="0"/>
    <n v="9.8789999999999996"/>
    <n v="19.614000000000001"/>
    <n v="0.59042105263157907"/>
    <n v="0"/>
    <n v="102.262"/>
    <n v="97.316000000000003"/>
    <n v="6.4080000000000004"/>
    <n v="0"/>
    <n v="1.9430000000000001"/>
    <n v="-5.1660000000000004"/>
    <n v="93.888000000000005"/>
    <n v="2.4E-2"/>
    <n v="80081.508000000002"/>
    <n v="2.5298947368421052"/>
    <n v="0"/>
    <n v="0"/>
    <n v="0.70799999999999996"/>
    <n v="1.4059999999999999"/>
    <n v="4.2489999999999997"/>
    <n v="4.2290000000000001"/>
    <n v="-3.6999999999999998E-2"/>
    <n v="-7.2999999999999995E-2"/>
    <n v="0.22"/>
    <n v="0.437"/>
    <n v="0.05"/>
    <n v="9.9000000000000005E-2"/>
    <n v="0.94099999999999995"/>
    <n v="1.8680000000000001"/>
    <n v="0"/>
    <n v="0"/>
    <n v="40.332999999999998"/>
    <n v="0"/>
    <n v="4.0000000000000001E-3"/>
    <n v="4.0000000000000001E-3"/>
    <n v="0"/>
    <n v="0"/>
    <n v="6.0000000000000001E-3"/>
    <n v="4.0000000000000001E-3"/>
    <n v="1E-3"/>
    <n v="0"/>
    <n v="1E-3"/>
    <n v="-1E-3"/>
    <n v="1.6E-2"/>
    <n v="0"/>
    <n v="0"/>
    <n v="8.9999999999999993E-3"/>
    <n v="-1E-3"/>
    <n v="8.0000000000000002E-3"/>
    <n v="0"/>
    <n v="3.0000000000000001E-3"/>
    <x v="5"/>
    <x v="16"/>
    <x v="19"/>
    <x v="2"/>
    <n v="2.13"/>
    <n v="2.14"/>
    <n v="8.2289999999999992"/>
    <n v="498.99400000000003"/>
  </r>
  <r>
    <x v="20"/>
    <x v="20"/>
    <s v="MLT"/>
    <n v="515364"/>
    <n v="9060000000"/>
    <n v="0"/>
    <n v="0"/>
    <x v="459"/>
    <n v="-0.05"/>
    <n v="-3.0089999999999999"/>
    <x v="458"/>
    <n v="-0.05"/>
    <n v="-3.077"/>
    <n v="3.0329999999999999"/>
    <n v="0.24410526315789474"/>
    <n v="4.2000000000000003E-2"/>
    <n v="3.1040000000000001"/>
    <n v="0.24784210526315792"/>
    <n v="4.2999999999999997E-2"/>
    <n v="0"/>
    <n v="0"/>
    <n v="8.5609999999999999"/>
    <n v="16.611999999999998"/>
    <n v="0.59042105263157907"/>
    <n v="0"/>
    <n v="103.86199999999999"/>
    <n v="98.879000000000005"/>
    <n v="6.4080000000000004"/>
    <n v="0"/>
    <n v="2.6789999999999998"/>
    <n v="-5.2030000000000003"/>
    <n v="94.751000000000005"/>
    <n v="2.4E-2"/>
    <n v="72065.460999999996"/>
    <n v="2.5298947368421052"/>
    <n v="0"/>
    <n v="0"/>
    <n v="0.73599999999999999"/>
    <n v="1.429"/>
    <n v="6.3258000000000001"/>
    <n v="6.3225500000000006"/>
    <n v="-3.6999999999999998E-2"/>
    <n v="-7.0999999999999994E-2"/>
    <n v="0.22150000000000003"/>
    <n v="0.51615"/>
    <n v="5.9500000000000032E-2"/>
    <n v="0.1386"/>
    <n v="0.86299999999999999"/>
    <n v="1.675"/>
    <n v="0"/>
    <n v="0"/>
    <n v="37.14"/>
    <n v="0"/>
    <n v="5.0000000000000001E-3"/>
    <n v="4.0000000000000001E-3"/>
    <n v="0"/>
    <n v="0"/>
    <n v="6.0000000000000001E-3"/>
    <n v="4.0000000000000001E-3"/>
    <n v="1E-3"/>
    <n v="0"/>
    <n v="1E-3"/>
    <n v="-1E-3"/>
    <n v="1.6E-2"/>
    <n v="0"/>
    <n v="0"/>
    <n v="0.01"/>
    <n v="-1E-3"/>
    <n v="8.0000000000000002E-3"/>
    <n v="0"/>
    <n v="3.0000000000000001E-3"/>
    <x v="5"/>
    <x v="16"/>
    <x v="19"/>
    <x v="2"/>
    <n v="2.6975000000000007"/>
    <n v="2.6989999999999998"/>
    <n v="6.9619999999999997"/>
    <n v="435.22800000000001"/>
  </r>
  <r>
    <x v="20"/>
    <x v="21"/>
    <s v="MLT"/>
    <n v="526751"/>
    <n v="10200000000"/>
    <n v="0"/>
    <n v="0"/>
    <x v="460"/>
    <n v="0.125"/>
    <n v="7.7880000000000003"/>
    <x v="459"/>
    <n v="0.125"/>
    <n v="7.9710000000000001"/>
    <n v="3.2040000000000002"/>
    <n v="0.24410526315789474"/>
    <n v="4.2999999999999997E-2"/>
    <n v="3.2730000000000001"/>
    <n v="0.24784210526315792"/>
    <n v="4.3999999999999997E-2"/>
    <n v="0"/>
    <n v="0"/>
    <n v="6.5202380952380947"/>
    <n v="14.718619047619049"/>
    <n v="0.59042105263157907"/>
    <n v="0"/>
    <n v="105.586"/>
    <n v="100.566"/>
    <n v="6.4080000000000004"/>
    <n v="0"/>
    <n v="3.5219999999999998"/>
    <n v="-5.24"/>
    <n v="95.631"/>
    <n v="2.4E-2"/>
    <n v="74324.460999999996"/>
    <n v="2.5298947368421052"/>
    <n v="0"/>
    <n v="0"/>
    <n v="0.84299999999999997"/>
    <n v="1.601"/>
    <n v="6.3258000000000001"/>
    <n v="6.3225500000000006"/>
    <n v="-3.6999999999999998E-2"/>
    <n v="-7.0000000000000007E-2"/>
    <n v="0.22150000000000003"/>
    <n v="0.51615"/>
    <n v="5.9500000000000032E-2"/>
    <n v="0.1386"/>
    <n v="0.88100000000000001"/>
    <n v="1.6719999999999999"/>
    <n v="0"/>
    <n v="0"/>
    <n v="39.15"/>
    <n v="0"/>
    <n v="5.0000000000000001E-3"/>
    <n v="4.0000000000000001E-3"/>
    <n v="0"/>
    <n v="0"/>
    <n v="6.0000000000000001E-3"/>
    <n v="4.0000000000000001E-3"/>
    <n v="1E-3"/>
    <n v="0"/>
    <n v="1E-3"/>
    <n v="-1E-3"/>
    <n v="1.6E-2"/>
    <n v="0"/>
    <n v="0"/>
    <n v="1.0999999999999999E-2"/>
    <n v="-1E-3"/>
    <n v="7.0000000000000001E-3"/>
    <n v="0"/>
    <n v="3.0000000000000001E-3"/>
    <x v="5"/>
    <x v="16"/>
    <x v="19"/>
    <x v="2"/>
    <n v="2.6975000000000007"/>
    <n v="2.6989999999999998"/>
    <n v="4.1909999999999998"/>
    <n v="218.77995238095238"/>
  </r>
  <r>
    <x v="21"/>
    <x v="0"/>
    <s v="NPL"/>
    <n v="24559504"/>
    <n v="5300000000"/>
    <n v="0.121"/>
    <n v="5.0000000000000001E-3"/>
    <x v="461"/>
    <n v="-0.154"/>
    <n v="-4.8150000000000004"/>
    <x v="460"/>
    <n v="5.1230000000000002"/>
    <n v="34.174999999999997"/>
    <n v="0.81899999999999995"/>
    <n v="0.51100000000000001"/>
    <n v="1.367"/>
    <n v="0.124"/>
    <n v="7.6999999999999999E-2"/>
    <n v="0.20599999999999999"/>
    <n v="0.97799999999999998"/>
    <n v="0.04"/>
    <n v="2.69"/>
    <n v="0.11"/>
    <n v="6.8000000000000005E-2"/>
    <n v="1.5940000000000001"/>
    <n v="34.000999999999998"/>
    <n v="1063.952"/>
    <n v="9.1739999999999995"/>
    <n v="0"/>
    <n v="0"/>
    <n v="1909.384"/>
    <n v="23.234000000000002"/>
    <m/>
    <n v="599.05600000000004"/>
    <n v="0.374"/>
    <n v="0"/>
    <n v="0"/>
    <n v="0"/>
    <n v="0"/>
    <n v="1.0900000000000001"/>
    <n v="1.054"/>
    <n v="17.074000000000002"/>
    <n v="0.69499999999999995"/>
    <n v="19.04"/>
    <n v="0.77500000000000002"/>
    <n v="4.91"/>
    <n v="0.2"/>
    <n v="1.9379999999999999"/>
    <n v="7.9000000000000001E-2"/>
    <m/>
    <m/>
    <n v="14.712999999999999"/>
    <n v="1.7000000000000001E-2"/>
    <n v="1.2E-2"/>
    <n v="6.6000000000000003E-2"/>
    <n v="1.0999999999999999E-2"/>
    <n v="8.9999999999999993E-3"/>
    <n v="3.0000000000000001E-3"/>
    <n v="6.3E-2"/>
    <n v="2E-3"/>
    <n v="0"/>
    <n v="0"/>
    <n v="0.29699999999999999"/>
    <n v="6.0000000000000001E-3"/>
    <m/>
    <n v="0"/>
    <n v="0"/>
    <n v="0.33400000000000002"/>
    <n v="1.9E-2"/>
    <m/>
    <n v="0.14299999999999999"/>
    <x v="2"/>
    <x v="18"/>
    <x v="7"/>
    <x v="2"/>
    <n v="25.89"/>
    <n v="26.76"/>
    <n v="-0.34699999999999998"/>
    <n v="-11.44"/>
  </r>
  <r>
    <x v="21"/>
    <x v="1"/>
    <s v="NPL"/>
    <n v="24956070"/>
    <n v="5700000000"/>
    <n v="0.114"/>
    <n v="5.0000000000000001E-3"/>
    <x v="462"/>
    <n v="0.19900000000000001"/>
    <n v="6.54"/>
    <x v="461"/>
    <n v="0.41799999999999998"/>
    <n v="2.081"/>
    <n v="0.82299999999999995"/>
    <n v="0.49399999999999999"/>
    <n v="1.3220000000000001"/>
    <n v="0.13"/>
    <n v="7.8E-2"/>
    <n v="0.20799999999999999"/>
    <n v="1.1180000000000001"/>
    <n v="4.4999999999999998E-2"/>
    <n v="3.9710000000000001"/>
    <n v="0.159"/>
    <n v="9.6000000000000002E-2"/>
    <n v="1.708"/>
    <n v="37.238"/>
    <n v="1084.482"/>
    <n v="10.291"/>
    <n v="0"/>
    <n v="0"/>
    <n v="1926.6780000000001"/>
    <n v="25.238"/>
    <m/>
    <n v="622.07899999999995"/>
    <n v="0.374"/>
    <n v="0"/>
    <n v="0"/>
    <n v="0"/>
    <n v="0"/>
    <n v="1.0880000000000001"/>
    <n v="0.93899999999999995"/>
    <n v="17.294"/>
    <n v="0.69299999999999995"/>
    <n v="19.03"/>
    <n v="0.76300000000000001"/>
    <n v="5.05"/>
    <n v="0.20200000000000001"/>
    <n v="2.004"/>
    <n v="0.08"/>
    <m/>
    <m/>
    <n v="15.525"/>
    <n v="1.4999999999999999E-2"/>
    <n v="1.2999999999999999E-2"/>
    <n v="6.8000000000000005E-2"/>
    <n v="1.2E-2"/>
    <n v="8.9999999999999993E-3"/>
    <n v="3.0000000000000001E-3"/>
    <n v="6.3E-2"/>
    <n v="2E-3"/>
    <n v="0"/>
    <n v="0"/>
    <n v="0.29799999999999999"/>
    <n v="7.0000000000000001E-3"/>
    <m/>
    <n v="0"/>
    <n v="0"/>
    <n v="0.36499999999999999"/>
    <n v="1.9E-2"/>
    <m/>
    <n v="0.14299999999999999"/>
    <x v="2"/>
    <x v="18"/>
    <x v="7"/>
    <x v="2"/>
    <n v="23.43"/>
    <n v="27.15"/>
    <n v="0.73499999999999999"/>
    <n v="22.724"/>
  </r>
  <r>
    <x v="21"/>
    <x v="2"/>
    <s v="NPL"/>
    <n v="25332178"/>
    <n v="6100000000"/>
    <n v="0.11600000000000001"/>
    <n v="5.0000000000000001E-3"/>
    <x v="463"/>
    <n v="-0.64"/>
    <n v="-19.768000000000001"/>
    <x v="462"/>
    <n v="0.38600000000000001"/>
    <n v="1.881"/>
    <n v="0.82599999999999996"/>
    <n v="0.504"/>
    <n v="1.28"/>
    <n v="0.10199999999999999"/>
    <n v="6.3E-2"/>
    <n v="0.159"/>
    <n v="0.52"/>
    <n v="2.1000000000000001E-2"/>
    <n v="3.6659999999999999"/>
    <n v="0.14499999999999999"/>
    <n v="8.7999999999999995E-2"/>
    <n v="1.8240000000000001"/>
    <n v="39.834000000000003"/>
    <n v="1105.3979999999999"/>
    <n v="10.811"/>
    <n v="0"/>
    <n v="0"/>
    <n v="1944.998"/>
    <n v="27.199000000000002"/>
    <m/>
    <n v="645.29100000000005"/>
    <n v="0.39400000000000002"/>
    <n v="0"/>
    <n v="0"/>
    <n v="0"/>
    <n v="0"/>
    <n v="1.052"/>
    <n v="0.89300000000000002"/>
    <n v="18.32"/>
    <n v="0.72299999999999998"/>
    <n v="19.16"/>
    <n v="0.75600000000000001"/>
    <n v="4.79"/>
    <n v="0.189"/>
    <n v="1.96"/>
    <n v="7.6999999999999999E-2"/>
    <m/>
    <m/>
    <n v="16.347000000000001"/>
    <n v="1.4999999999999999E-2"/>
    <n v="0.01"/>
    <n v="6.6000000000000003E-2"/>
    <n v="5.0000000000000001E-3"/>
    <n v="8.9999999999999993E-3"/>
    <n v="4.0000000000000001E-3"/>
    <n v="6.3E-2"/>
    <n v="2E-3"/>
    <n v="0"/>
    <n v="0"/>
    <n v="0.29799999999999999"/>
    <n v="7.0000000000000001E-3"/>
    <m/>
    <n v="0"/>
    <n v="0"/>
    <n v="0.35399999999999998"/>
    <n v="1.9E-2"/>
    <m/>
    <n v="0.14199999999999999"/>
    <x v="2"/>
    <x v="18"/>
    <x v="7"/>
    <x v="2"/>
    <n v="22.62"/>
    <n v="26.66"/>
    <n v="1.07"/>
    <n v="41.194000000000003"/>
  </r>
  <r>
    <x v="21"/>
    <x v="3"/>
    <s v="NPL"/>
    <n v="25682912"/>
    <n v="6600000000"/>
    <n v="0.11700000000000001"/>
    <n v="5.0000000000000001E-3"/>
    <x v="464"/>
    <n v="0.214"/>
    <n v="8.2420000000000009"/>
    <x v="463"/>
    <n v="2.5590000000000002"/>
    <n v="12.234"/>
    <n v="0.91400000000000003"/>
    <n v="0.54500000000000004"/>
    <n v="1.365"/>
    <n v="0.109"/>
    <n v="6.5000000000000002E-2"/>
    <n v="0.16300000000000001"/>
    <n v="0.66300000000000003"/>
    <n v="2.5999999999999999E-2"/>
    <n v="2.544"/>
    <n v="9.9000000000000005E-2"/>
    <n v="5.8999999999999997E-2"/>
    <n v="1.9410000000000001"/>
    <n v="42.643999999999998"/>
    <n v="1128.874"/>
    <n v="11.475"/>
    <n v="0"/>
    <n v="0"/>
    <n v="1965.663"/>
    <n v="29.228000000000002"/>
    <m/>
    <n v="669.50099999999998"/>
    <n v="0.39900000000000002"/>
    <n v="0"/>
    <n v="0"/>
    <n v="0"/>
    <n v="0"/>
    <n v="1.0580000000000001"/>
    <n v="0.92500000000000004"/>
    <n v="20.664999999999999"/>
    <n v="0.80500000000000005"/>
    <n v="19.739999999999998"/>
    <n v="0.76900000000000002"/>
    <n v="5.1100000000000003"/>
    <n v="0.19900000000000001"/>
    <n v="2.0299999999999998"/>
    <n v="7.9000000000000001E-2"/>
    <m/>
    <m/>
    <n v="17.195"/>
    <n v="1.4E-2"/>
    <n v="0.01"/>
    <n v="7.0000000000000007E-2"/>
    <n v="6.0000000000000001E-3"/>
    <n v="8.9999999999999993E-3"/>
    <n v="4.0000000000000001E-3"/>
    <n v="6.3E-2"/>
    <n v="2E-3"/>
    <n v="0"/>
    <n v="0"/>
    <n v="0.29899999999999999"/>
    <n v="7.0000000000000001E-3"/>
    <m/>
    <n v="0"/>
    <n v="0"/>
    <n v="0.36599999999999999"/>
    <n v="1.9E-2"/>
    <m/>
    <n v="0.14199999999999999"/>
    <x v="2"/>
    <x v="18"/>
    <x v="7"/>
    <x v="2"/>
    <n v="23.75"/>
    <n v="27.18"/>
    <n v="-0.26600000000000001"/>
    <n v="-9.4700000000000006"/>
  </r>
  <r>
    <x v="21"/>
    <x v="4"/>
    <s v="NPL"/>
    <n v="26003970"/>
    <n v="7100000000"/>
    <n v="0.113"/>
    <n v="4.0000000000000001E-3"/>
    <x v="465"/>
    <n v="-0.22800000000000001"/>
    <n v="-8.1120000000000001"/>
    <x v="464"/>
    <n v="-1.1439999999999999"/>
    <n v="-4.8730000000000002"/>
    <n v="0.85899999999999999"/>
    <n v="0.496"/>
    <n v="1.3"/>
    <n v="9.9000000000000005E-2"/>
    <n v="5.7000000000000002E-2"/>
    <n v="0.15"/>
    <n v="0.58599999999999997"/>
    <n v="2.3E-2"/>
    <n v="4.3090000000000002"/>
    <n v="0.16600000000000001"/>
    <n v="9.6000000000000002E-2"/>
    <n v="2.0539999999999998"/>
    <n v="45.226999999999997"/>
    <n v="1151.2049999999999"/>
    <n v="12.061"/>
    <n v="0"/>
    <n v="0"/>
    <n v="1985.412"/>
    <n v="31.111999999999998"/>
    <m/>
    <n v="660.46600000000001"/>
    <n v="0.38100000000000001"/>
    <n v="0"/>
    <n v="0"/>
    <n v="0"/>
    <n v="0"/>
    <n v="1.054"/>
    <n v="0.91600000000000004"/>
    <n v="19.748999999999999"/>
    <n v="0.75900000000000001"/>
    <n v="19.989999999999998"/>
    <n v="0.76900000000000002"/>
    <n v="5.16"/>
    <n v="0.19800000000000001"/>
    <n v="1.883"/>
    <n v="7.1999999999999995E-2"/>
    <m/>
    <m/>
    <n v="17.175000000000001"/>
    <n v="1.2E-2"/>
    <n v="8.9999999999999993E-3"/>
    <n v="6.6000000000000003E-2"/>
    <n v="5.0000000000000001E-3"/>
    <n v="8.9999999999999993E-3"/>
    <n v="4.0000000000000001E-3"/>
    <n v="6.3E-2"/>
    <n v="2E-3"/>
    <n v="0"/>
    <n v="0"/>
    <n v="0.29899999999999999"/>
    <n v="8.0000000000000002E-3"/>
    <m/>
    <n v="0"/>
    <n v="0"/>
    <n v="0.36799999999999999"/>
    <n v="1.7000000000000001E-2"/>
    <m/>
    <n v="0.14099999999999999"/>
    <x v="2"/>
    <x v="18"/>
    <x v="7"/>
    <x v="2"/>
    <n v="23.83"/>
    <n v="27.4"/>
    <n v="1.7270000000000001"/>
    <n v="66.861000000000004"/>
  </r>
  <r>
    <x v="21"/>
    <x v="5"/>
    <s v="NPL"/>
    <n v="26285112"/>
    <n v="7700000000"/>
    <n v="0.114"/>
    <n v="4.0000000000000001E-3"/>
    <x v="466"/>
    <n v="0.40400000000000003"/>
    <n v="15.657999999999999"/>
    <x v="465"/>
    <n v="0.77100000000000002"/>
    <n v="3.4510000000000001"/>
    <n v="0.879"/>
    <n v="0.498"/>
    <n v="1.2949999999999999"/>
    <n v="0.114"/>
    <n v="6.4000000000000001E-2"/>
    <n v="0.16700000000000001"/>
    <n v="0.93899999999999995"/>
    <n v="3.5999999999999997E-2"/>
    <n v="4.6040000000000001"/>
    <n v="0.17499999999999999"/>
    <n v="9.9000000000000005E-2"/>
    <n v="2.1680000000000001"/>
    <n v="48.213000000000001"/>
    <n v="1174.307"/>
    <n v="13"/>
    <n v="0"/>
    <n v="0"/>
    <n v="2005.527"/>
    <n v="33.045000000000002"/>
    <m/>
    <n v="678.47500000000002"/>
    <n v="0.38500000000000001"/>
    <n v="0"/>
    <n v="0"/>
    <n v="0"/>
    <n v="0"/>
    <n v="1.069"/>
    <n v="0.93400000000000005"/>
    <n v="20.114999999999998"/>
    <n v="0.76500000000000001"/>
    <n v="20.27"/>
    <n v="0.77100000000000002"/>
    <n v="5.22"/>
    <n v="0.19900000000000001"/>
    <n v="1.9330000000000001"/>
    <n v="7.3999999999999996E-2"/>
    <m/>
    <m/>
    <n v="17.834"/>
    <n v="1.2E-2"/>
    <n v="0.01"/>
    <n v="6.7000000000000004E-2"/>
    <n v="8.0000000000000002E-3"/>
    <n v="0.01"/>
    <n v="4.0000000000000001E-3"/>
    <n v="6.4000000000000001E-2"/>
    <n v="2E-3"/>
    <n v="0"/>
    <n v="0"/>
    <n v="0.3"/>
    <n v="8.0000000000000002E-3"/>
    <m/>
    <n v="0"/>
    <n v="0"/>
    <n v="0.42599999999999999"/>
    <n v="1.7000000000000001E-2"/>
    <m/>
    <n v="0.14000000000000001"/>
    <x v="2"/>
    <x v="18"/>
    <x v="7"/>
    <x v="2"/>
    <n v="24.55"/>
    <n v="28.09"/>
    <n v="1.617"/>
    <n v="54.140999999999998"/>
  </r>
  <r>
    <x v="21"/>
    <x v="6"/>
    <s v="NPL"/>
    <n v="26518974"/>
    <n v="8400000000"/>
    <n v="0.115"/>
    <n v="4.0000000000000001E-3"/>
    <x v="467"/>
    <n v="-0.53"/>
    <n v="-17.754999999999999"/>
    <x v="466"/>
    <n v="-2.1059999999999999"/>
    <n v="-9.1150000000000002"/>
    <n v="0.79200000000000004"/>
    <n v="0.437"/>
    <n v="1.1930000000000001"/>
    <n v="9.2999999999999999E-2"/>
    <n v="5.0999999999999997E-2"/>
    <n v="0.14000000000000001"/>
    <n v="0.59"/>
    <n v="2.1999999999999999E-2"/>
    <n v="4.2880000000000003"/>
    <n v="0.16200000000000001"/>
    <n v="8.8999999999999996E-2"/>
    <n v="2.2839999999999998"/>
    <n v="50.67"/>
    <n v="1195.3040000000001"/>
    <n v="13.59"/>
    <n v="0"/>
    <n v="0"/>
    <n v="2024.067"/>
    <n v="34.795999999999999"/>
    <m/>
    <n v="663.45500000000004"/>
    <n v="0.36599999999999999"/>
    <n v="0"/>
    <n v="0"/>
    <n v="0"/>
    <n v="0"/>
    <n v="1.052"/>
    <n v="0.90900000000000003"/>
    <n v="18.54"/>
    <n v="0.69899999999999995"/>
    <n v="20.43"/>
    <n v="0.77"/>
    <n v="5.18"/>
    <n v="0.19500000000000001"/>
    <n v="1.7509999999999999"/>
    <n v="6.6000000000000003E-2"/>
    <m/>
    <m/>
    <n v="17.594000000000001"/>
    <n v="1.0999999999999999E-2"/>
    <n v="8.0000000000000002E-3"/>
    <n v="5.8999999999999997E-2"/>
    <n v="5.0000000000000001E-3"/>
    <n v="0.01"/>
    <n v="4.0000000000000001E-3"/>
    <n v="6.3E-2"/>
    <n v="2E-3"/>
    <n v="0"/>
    <n v="0"/>
    <n v="0.30099999999999999"/>
    <n v="8.0000000000000002E-3"/>
    <m/>
    <n v="0"/>
    <n v="0"/>
    <n v="0.36499999999999999"/>
    <n v="1.6E-2"/>
    <m/>
    <n v="0.14000000000000001"/>
    <x v="2"/>
    <x v="18"/>
    <x v="7"/>
    <x v="2"/>
    <n v="24.1"/>
    <n v="27.9"/>
    <n v="1.831"/>
    <n v="74.551000000000002"/>
  </r>
  <r>
    <x v="21"/>
    <x v="7"/>
    <s v="NPL"/>
    <n v="26713652"/>
    <n v="9200000000"/>
    <n v="0.115"/>
    <n v="4.0000000000000001E-3"/>
    <x v="468"/>
    <n v="0.114"/>
    <n v="4.6360000000000001"/>
    <x v="467"/>
    <n v="-0.14299999999999999"/>
    <n v="-0.67900000000000005"/>
    <n v="0.78100000000000003"/>
    <n v="0.42"/>
    <n v="1.194"/>
    <n v="9.6000000000000002E-2"/>
    <n v="5.1999999999999998E-2"/>
    <n v="0.14699999999999999"/>
    <n v="0.747"/>
    <n v="2.8000000000000001E-2"/>
    <n v="4.7530000000000001"/>
    <n v="0.17799999999999999"/>
    <n v="9.6000000000000002E-2"/>
    <n v="2.399"/>
    <n v="53.24"/>
    <n v="1216.1569999999999"/>
    <n v="14.337"/>
    <n v="0"/>
    <n v="0"/>
    <n v="2042.35"/>
    <n v="36.503999999999998"/>
    <m/>
    <n v="653.86800000000005"/>
    <n v="0.35199999999999998"/>
    <n v="0"/>
    <n v="0"/>
    <n v="0"/>
    <n v="0"/>
    <n v="1.0529999999999999"/>
    <n v="0.90600000000000003"/>
    <n v="18.283000000000001"/>
    <n v="0.68400000000000005"/>
    <n v="20.48"/>
    <n v="0.76700000000000002"/>
    <n v="5.17"/>
    <n v="0.19400000000000001"/>
    <n v="1.7070000000000001"/>
    <n v="6.4000000000000001E-2"/>
    <m/>
    <m/>
    <n v="17.466999999999999"/>
    <n v="0.01"/>
    <n v="8.0000000000000002E-3"/>
    <n v="5.8000000000000003E-2"/>
    <n v="6.0000000000000001E-3"/>
    <n v="0.01"/>
    <n v="4.0000000000000001E-3"/>
    <n v="6.3E-2"/>
    <n v="2E-3"/>
    <n v="0"/>
    <n v="0"/>
    <n v="0.30099999999999999"/>
    <n v="8.0000000000000002E-3"/>
    <m/>
    <n v="0"/>
    <n v="0"/>
    <n v="0.41199999999999998"/>
    <n v="1.4999999999999999E-2"/>
    <m/>
    <n v="0.13900000000000001"/>
    <x v="2"/>
    <x v="18"/>
    <x v="7"/>
    <x v="2"/>
    <n v="24.21"/>
    <n v="28.13"/>
    <n v="2.1819999999999999"/>
    <n v="84.900999999999996"/>
  </r>
  <r>
    <x v="21"/>
    <x v="8"/>
    <s v="NPL"/>
    <n v="26881542"/>
    <n v="10100000000"/>
    <n v="0.113"/>
    <n v="4.0000000000000001E-3"/>
    <x v="469"/>
    <n v="0.78100000000000003"/>
    <n v="30.402000000000001"/>
    <x v="468"/>
    <n v="0.92800000000000005"/>
    <n v="4.45"/>
    <n v="0.81"/>
    <n v="0.41499999999999998"/>
    <n v="1.1259999999999999"/>
    <n v="0.125"/>
    <n v="6.4000000000000001E-2"/>
    <n v="0.17299999999999999"/>
    <n v="0.747"/>
    <n v="2.8000000000000001E-2"/>
    <n v="6.0990000000000002"/>
    <n v="0.22700000000000001"/>
    <n v="0.11600000000000001"/>
    <n v="2.512"/>
    <n v="56.591999999999999"/>
    <n v="1237.9390000000001"/>
    <n v="15.084"/>
    <n v="0"/>
    <n v="0"/>
    <n v="2060.7800000000002"/>
    <n v="38.996000000000002"/>
    <m/>
    <n v="719.46100000000001"/>
    <n v="0.36799999999999999"/>
    <n v="0"/>
    <n v="0"/>
    <n v="0"/>
    <n v="0"/>
    <n v="1.087"/>
    <n v="0.95099999999999996"/>
    <n v="18.43"/>
    <n v="0.68600000000000005"/>
    <n v="21.24"/>
    <n v="0.79"/>
    <n v="5.47"/>
    <n v="0.20300000000000001"/>
    <n v="2.492"/>
    <n v="9.2999999999999999E-2"/>
    <m/>
    <m/>
    <n v="19.34"/>
    <n v="0.01"/>
    <n v="0.01"/>
    <n v="5.8999999999999997E-2"/>
    <n v="6.0000000000000001E-3"/>
    <n v="0.01"/>
    <n v="4.0000000000000001E-3"/>
    <n v="6.3E-2"/>
    <n v="2E-3"/>
    <n v="0"/>
    <n v="0"/>
    <n v="0.30199999999999999"/>
    <n v="8.9999999999999993E-3"/>
    <m/>
    <n v="0"/>
    <n v="0"/>
    <n v="0.39700000000000002"/>
    <n v="2.1999999999999999E-2"/>
    <m/>
    <n v="0.13800000000000001"/>
    <x v="2"/>
    <x v="18"/>
    <x v="7"/>
    <x v="2"/>
    <n v="25.57"/>
    <n v="29.22"/>
    <n v="2.7469999999999999"/>
    <n v="81.968999999999994"/>
  </r>
  <r>
    <x v="21"/>
    <x v="9"/>
    <s v="NPL"/>
    <n v="27026952"/>
    <n v="10800000000"/>
    <n v="0.45800000000000002"/>
    <n v="1.7000000000000001E-2"/>
    <x v="470"/>
    <n v="0.77800000000000002"/>
    <n v="23.198"/>
    <x v="469"/>
    <n v="-0.61499999999999999"/>
    <n v="-2.8220000000000001"/>
    <n v="0.78300000000000003"/>
    <n v="0.38600000000000001"/>
    <n v="0.95699999999999996"/>
    <n v="0.153"/>
    <n v="7.4999999999999997E-2"/>
    <n v="0.187"/>
    <n v="0.70299999999999996"/>
    <n v="2.5999999999999999E-2"/>
    <n v="3.6739999999999999"/>
    <n v="0.13600000000000001"/>
    <n v="6.7000000000000004E-2"/>
    <n v="2.97"/>
    <n v="60.720999999999997"/>
    <n v="1259.106"/>
    <n v="15.787000000000001"/>
    <n v="0"/>
    <n v="0"/>
    <n v="2077.8180000000002"/>
    <n v="41.963999999999999"/>
    <m/>
    <n v="818.67499999999995"/>
    <n v="0.40300000000000002"/>
    <n v="0"/>
    <n v="0"/>
    <n v="0"/>
    <n v="0"/>
    <n v="1.141"/>
    <n v="1.0149999999999999"/>
    <n v="17.038"/>
    <n v="0.63"/>
    <n v="21.8"/>
    <n v="0.80700000000000005"/>
    <n v="5.86"/>
    <n v="0.217"/>
    <n v="2.968"/>
    <n v="0.11"/>
    <m/>
    <m/>
    <n v="22.126000000000001"/>
    <n v="3.9E-2"/>
    <n v="1.2999999999999999E-2"/>
    <n v="5.8000000000000003E-2"/>
    <n v="5.0000000000000001E-3"/>
    <n v="1.0999999999999999E-2"/>
    <n v="5.0000000000000001E-3"/>
    <n v="6.3E-2"/>
    <n v="3.0000000000000001E-3"/>
    <n v="0"/>
    <n v="0"/>
    <n v="0.30199999999999999"/>
    <n v="8.9999999999999993E-3"/>
    <m/>
    <n v="0"/>
    <n v="0"/>
    <n v="0.33800000000000002"/>
    <n v="2.7E-2"/>
    <m/>
    <n v="0.13800000000000001"/>
    <x v="2"/>
    <x v="18"/>
    <x v="7"/>
    <x v="2"/>
    <n v="27.42"/>
    <n v="30.85"/>
    <n v="-0.45600000000000002"/>
    <n v="-11.038"/>
  </r>
  <r>
    <x v="21"/>
    <x v="10"/>
    <s v="NPL"/>
    <n v="27161572"/>
    <n v="11700000000"/>
    <n v="0.51900000000000002"/>
    <n v="1.9E-2"/>
    <x v="471"/>
    <n v="0.69499999999999995"/>
    <n v="16.829999999999998"/>
    <x v="470"/>
    <n v="0.47499999999999998"/>
    <n v="2.2450000000000001"/>
    <n v="0.79700000000000004"/>
    <n v="0.377"/>
    <n v="0.91700000000000004"/>
    <n v="0.17799999999999999"/>
    <n v="8.4000000000000005E-2"/>
    <n v="0.20399999999999999"/>
    <n v="1.103"/>
    <n v="4.1000000000000002E-2"/>
    <n v="4.4349999999999996"/>
    <n v="0.16300000000000001"/>
    <n v="7.6999999999999999E-2"/>
    <n v="3.4889999999999999"/>
    <n v="65.546000000000006"/>
    <n v="1280.748"/>
    <n v="16.89"/>
    <n v="0"/>
    <n v="0"/>
    <n v="2094.6350000000002"/>
    <n v="45.167000000000002"/>
    <m/>
    <n v="868.66899999999998"/>
    <n v="0.41099999999999998"/>
    <n v="0"/>
    <n v="0"/>
    <n v="0"/>
    <n v="0"/>
    <n v="1.1759999999999999"/>
    <n v="1.0549999999999999"/>
    <n v="16.818000000000001"/>
    <n v="0.61899999999999999"/>
    <n v="22.02"/>
    <n v="0.81100000000000005"/>
    <n v="6.12"/>
    <n v="0.22500000000000001"/>
    <n v="3.202"/>
    <n v="0.11799999999999999"/>
    <m/>
    <m/>
    <n v="23.594000000000001"/>
    <n v="4.1000000000000002E-2"/>
    <n v="1.4E-2"/>
    <n v="5.7000000000000002E-2"/>
    <n v="8.0000000000000002E-3"/>
    <n v="1.2E-2"/>
    <n v="5.0000000000000001E-3"/>
    <n v="6.3E-2"/>
    <n v="3.0000000000000001E-3"/>
    <n v="0"/>
    <n v="0"/>
    <n v="0.30299999999999999"/>
    <n v="0.01"/>
    <m/>
    <n v="0"/>
    <n v="0"/>
    <n v="0.34799999999999998"/>
    <n v="2.8000000000000001E-2"/>
    <m/>
    <n v="0.13700000000000001"/>
    <x v="2"/>
    <x v="18"/>
    <x v="7"/>
    <x v="2"/>
    <n v="28.65"/>
    <n v="31.94"/>
    <n v="-0.38900000000000001"/>
    <n v="-8.0609999999999999"/>
  </r>
  <r>
    <x v="21"/>
    <x v="11"/>
    <s v="NPL"/>
    <n v="27266398"/>
    <n v="12700000000"/>
    <n v="0.79400000000000004"/>
    <n v="2.9000000000000001E-2"/>
    <x v="472"/>
    <n v="0.39600000000000002"/>
    <n v="8.2110000000000003"/>
    <x v="471"/>
    <n v="-2.718"/>
    <n v="-12.56"/>
    <n v="0.69399999999999995"/>
    <n v="0.31900000000000001"/>
    <n v="0.753"/>
    <n v="0.191"/>
    <n v="8.7999999999999995E-2"/>
    <n v="0.20799999999999999"/>
    <n v="1.1140000000000001"/>
    <n v="4.1000000000000002E-2"/>
    <n v="4.8280000000000003"/>
    <n v="0.17699999999999999"/>
    <n v="8.1000000000000003E-2"/>
    <n v="4.2830000000000004"/>
    <n v="70.766000000000005"/>
    <n v="1299.672"/>
    <n v="18.004000000000001"/>
    <n v="0"/>
    <n v="0"/>
    <n v="2108.3389999999999"/>
    <n v="48.478999999999999"/>
    <m/>
    <n v="922.14300000000003"/>
    <n v="0.42399999999999999"/>
    <n v="0"/>
    <n v="0"/>
    <n v="0"/>
    <n v="0"/>
    <n v="1.2170000000000001"/>
    <n v="1.3460000000000001"/>
    <n v="13.702999999999999"/>
    <n v="0.503"/>
    <n v="22.27"/>
    <n v="0.81699999999999995"/>
    <n v="6.19"/>
    <n v="0.22700000000000001"/>
    <n v="3.3119999999999998"/>
    <n v="0.121"/>
    <m/>
    <m/>
    <n v="25.143999999999998"/>
    <n v="5.8999999999999997E-2"/>
    <n v="1.4999999999999999E-2"/>
    <n v="4.8000000000000001E-2"/>
    <n v="8.0000000000000002E-3"/>
    <n v="1.4E-2"/>
    <n v="5.0000000000000001E-3"/>
    <n v="6.3E-2"/>
    <n v="3.0000000000000001E-3"/>
    <n v="0"/>
    <n v="0"/>
    <n v="0.30199999999999999"/>
    <n v="0.01"/>
    <m/>
    <n v="0"/>
    <n v="0"/>
    <n v="0.27600000000000002"/>
    <n v="2.9000000000000001E-2"/>
    <m/>
    <n v="0.13700000000000001"/>
    <x v="2"/>
    <x v="18"/>
    <x v="7"/>
    <x v="2"/>
    <n v="36.71"/>
    <n v="33.19"/>
    <n v="-0.39200000000000002"/>
    <n v="-7.5119999999999996"/>
  </r>
  <r>
    <x v="21"/>
    <x v="12"/>
    <s v="NPL"/>
    <n v="27330696"/>
    <n v="13800000000"/>
    <n v="1.026"/>
    <n v="3.7999999999999999E-2"/>
    <x v="473"/>
    <n v="0.25"/>
    <n v="4.7859999999999996"/>
    <x v="472"/>
    <n v="-1.839"/>
    <n v="-9.7159999999999993"/>
    <n v="0.625"/>
    <n v="0.27500000000000002"/>
    <n v="0.64600000000000002"/>
    <n v="0.2"/>
    <n v="8.7999999999999995E-2"/>
    <n v="0.20699999999999999"/>
    <n v="0.83199999999999996"/>
    <n v="0.03"/>
    <n v="5.0679999999999996"/>
    <n v="0.185"/>
    <n v="8.2000000000000003E-2"/>
    <n v="5.3090000000000002"/>
    <n v="76.236000000000004"/>
    <n v="1316.7570000000001"/>
    <n v="18.835999999999999"/>
    <n v="0"/>
    <n v="0"/>
    <n v="2119.9540000000002"/>
    <n v="52.091000000000001"/>
    <m/>
    <n v="967.20600000000002"/>
    <n v="0.42599999999999999"/>
    <n v="0"/>
    <n v="0"/>
    <n v="0"/>
    <n v="0"/>
    <n v="1.2529999999999999"/>
    <n v="1.395"/>
    <n v="11.615"/>
    <n v="0.42499999999999999"/>
    <n v="22.63"/>
    <n v="0.82799999999999996"/>
    <n v="6.46"/>
    <n v="0.23599999999999999"/>
    <n v="3.613"/>
    <n v="0.13200000000000001"/>
    <m/>
    <m/>
    <n v="26.434000000000001"/>
    <n v="7.3999999999999996E-2"/>
    <n v="1.6E-2"/>
    <n v="4.2999999999999997E-2"/>
    <n v="6.0000000000000001E-3"/>
    <n v="1.7000000000000001E-2"/>
    <n v="5.0000000000000001E-3"/>
    <n v="6.2E-2"/>
    <n v="3.0000000000000001E-3"/>
    <n v="0"/>
    <n v="0"/>
    <n v="0.30199999999999999"/>
    <n v="0.01"/>
    <m/>
    <n v="0"/>
    <n v="0"/>
    <n v="0.24099999999999999"/>
    <n v="3.1E-2"/>
    <m/>
    <n v="0.13600000000000001"/>
    <x v="2"/>
    <x v="18"/>
    <x v="7"/>
    <x v="2"/>
    <n v="38.130000000000003"/>
    <n v="34.24"/>
    <n v="-0.40300000000000002"/>
    <n v="-7.3579999999999997"/>
  </r>
  <r>
    <x v="21"/>
    <x v="13"/>
    <s v="NPL"/>
    <n v="27381558"/>
    <n v="15000000000"/>
    <n v="1.143"/>
    <n v="4.2000000000000003E-2"/>
    <x v="474"/>
    <n v="0.748"/>
    <n v="13.666"/>
    <x v="473"/>
    <n v="-2.88"/>
    <n v="-16.855"/>
    <n v="0.51900000000000002"/>
    <n v="0.22"/>
    <n v="0.50800000000000001"/>
    <n v="0.22700000000000001"/>
    <n v="9.6000000000000002E-2"/>
    <n v="0.223"/>
    <n v="1.0409999999999999"/>
    <n v="3.7999999999999999E-2"/>
    <n v="5.9130000000000003"/>
    <n v="0.216"/>
    <n v="9.0999999999999998E-2"/>
    <n v="6.452"/>
    <n v="82.453999999999994"/>
    <n v="1330.962"/>
    <n v="19.876000000000001"/>
    <n v="0"/>
    <n v="0"/>
    <n v="2127.9409999999998"/>
    <n v="56.125999999999998"/>
    <m/>
    <n v="1020.58"/>
    <n v="0.432"/>
    <n v="0"/>
    <n v="0"/>
    <n v="0"/>
    <n v="0"/>
    <n v="1.2729999999999999"/>
    <n v="1.417"/>
    <n v="7.9880000000000004"/>
    <n v="0.29199999999999998"/>
    <n v="22.9"/>
    <n v="0.83599999999999997"/>
    <n v="6.76"/>
    <n v="0.247"/>
    <n v="4.0339999999999998"/>
    <n v="0.14699999999999999"/>
    <m/>
    <m/>
    <n v="27.945"/>
    <n v="7.9000000000000001E-2"/>
    <n v="1.7999999999999999E-2"/>
    <n v="3.5999999999999997E-2"/>
    <n v="7.0000000000000001E-3"/>
    <n v="0.02"/>
    <n v="6.0000000000000001E-3"/>
    <n v="6.2E-2"/>
    <n v="3.0000000000000001E-3"/>
    <n v="0"/>
    <n v="0"/>
    <n v="0.30099999999999999"/>
    <n v="1.0999999999999999E-2"/>
    <m/>
    <n v="0"/>
    <n v="0"/>
    <n v="0.17299999999999999"/>
    <n v="3.5000000000000003E-2"/>
    <m/>
    <n v="0.13600000000000001"/>
    <x v="2"/>
    <x v="18"/>
    <x v="7"/>
    <x v="2"/>
    <n v="38.799999999999997"/>
    <n v="34.869999999999997"/>
    <n v="-0.30499999999999999"/>
    <n v="-4.9050000000000002"/>
  </r>
  <r>
    <x v="21"/>
    <x v="14"/>
    <s v="NPL"/>
    <n v="27462110"/>
    <n v="16300000000"/>
    <n v="1.1830000000000001"/>
    <n v="4.2999999999999997E-2"/>
    <x v="475"/>
    <n v="1.373"/>
    <n v="22.09"/>
    <x v="474"/>
    <n v="5.5869999999999997"/>
    <n v="39.331000000000003"/>
    <n v="0.72099999999999997"/>
    <n v="0.28899999999999998"/>
    <n v="0.65600000000000003"/>
    <n v="0.27600000000000002"/>
    <n v="0.111"/>
    <n v="0.251"/>
    <n v="1.8360000000000001"/>
    <n v="6.7000000000000004E-2"/>
    <n v="6.9530000000000003"/>
    <n v="0.253"/>
    <n v="0.10100000000000001"/>
    <n v="7.6349999999999998"/>
    <n v="90.046000000000006"/>
    <n v="1350.7550000000001"/>
    <n v="21.712"/>
    <n v="0"/>
    <n v="0"/>
    <n v="2140.143"/>
    <n v="60.698"/>
    <m/>
    <n v="1099.4449999999999"/>
    <n v="0.441"/>
    <n v="0"/>
    <n v="0"/>
    <n v="0"/>
    <n v="0"/>
    <n v="1.3220000000000001"/>
    <n v="1.4650000000000001"/>
    <n v="12.201000000000001"/>
    <n v="0.44400000000000001"/>
    <n v="23.06"/>
    <n v="0.84"/>
    <n v="6.97"/>
    <n v="0.254"/>
    <n v="4.5730000000000004"/>
    <n v="0.16700000000000001"/>
    <m/>
    <m/>
    <n v="30.193000000000001"/>
    <n v="7.9000000000000001E-2"/>
    <n v="2.1000000000000001E-2"/>
    <n v="4.9000000000000002E-2"/>
    <n v="1.2E-2"/>
    <n v="2.1999999999999999E-2"/>
    <n v="6.0000000000000001E-3"/>
    <n v="6.2E-2"/>
    <n v="3.0000000000000001E-3"/>
    <n v="0"/>
    <n v="0"/>
    <n v="0.30099999999999999"/>
    <n v="1.2E-2"/>
    <m/>
    <n v="0"/>
    <n v="0"/>
    <n v="0.248"/>
    <n v="3.9E-2"/>
    <m/>
    <n v="0.13500000000000001"/>
    <x v="2"/>
    <x v="18"/>
    <x v="7"/>
    <x v="2"/>
    <n v="40.229999999999997"/>
    <n v="36.31"/>
    <n v="-0.63800000000000001"/>
    <n v="-8.4019999999999992"/>
  </r>
  <r>
    <x v="21"/>
    <x v="15"/>
    <s v="NPL"/>
    <n v="27610328"/>
    <n v="17700000000"/>
    <n v="1.492"/>
    <n v="5.3999999999999999E-2"/>
    <x v="476"/>
    <n v="-0.68700000000000006"/>
    <n v="-9.0459999999999994"/>
    <x v="475"/>
    <n v="-0.94299999999999995"/>
    <n v="-4.7649999999999997"/>
    <n v="0.68300000000000005"/>
    <n v="0.26800000000000002"/>
    <n v="0.69699999999999995"/>
    <n v="0.25"/>
    <n v="9.8000000000000004E-2"/>
    <n v="0.255"/>
    <n v="2.2010000000000001"/>
    <n v="0.08"/>
    <n v="6.3259999999999996"/>
    <n v="0.22900000000000001"/>
    <n v="0.09"/>
    <n v="9.1270000000000007"/>
    <n v="96.95"/>
    <n v="1369.604"/>
    <n v="23.913"/>
    <n v="0"/>
    <n v="0"/>
    <n v="2152.087"/>
    <n v="63.91"/>
    <m/>
    <n v="979.096"/>
    <n v="0.38400000000000001"/>
    <n v="0"/>
    <n v="0"/>
    <n v="0"/>
    <n v="0"/>
    <n v="1.3129999999999999"/>
    <n v="1.427"/>
    <n v="11.945"/>
    <n v="0.433"/>
    <n v="22.55"/>
    <n v="0.81699999999999995"/>
    <n v="6.61"/>
    <n v="0.23899999999999999"/>
    <n v="3.2120000000000002"/>
    <n v="0.11600000000000001"/>
    <m/>
    <m/>
    <n v="27.033000000000001"/>
    <n v="0.10299999999999999"/>
    <n v="1.9E-2"/>
    <n v="4.5999999999999999E-2"/>
    <n v="1.4999999999999999E-2"/>
    <n v="2.5999999999999999E-2"/>
    <n v="6.0000000000000001E-3"/>
    <n v="6.0999999999999999E-2"/>
    <n v="3.0000000000000001E-3"/>
    <n v="0"/>
    <n v="0"/>
    <n v="0.3"/>
    <n v="1.2E-2"/>
    <m/>
    <n v="0"/>
    <n v="0"/>
    <n v="0.222"/>
    <n v="2.7E-2"/>
    <m/>
    <n v="0.13500000000000001"/>
    <x v="2"/>
    <x v="18"/>
    <x v="7"/>
    <x v="2"/>
    <n v="39.409999999999997"/>
    <n v="36.26"/>
    <n v="-0.57899999999999996"/>
    <n v="-8.3840000000000003"/>
  </r>
  <r>
    <x v="21"/>
    <x v="16"/>
    <s v="NPL"/>
    <n v="27861186"/>
    <n v="19200000000"/>
    <n v="1.9079999999999999"/>
    <n v="6.8000000000000005E-2"/>
    <x v="477"/>
    <n v="2.8559999999999999"/>
    <n v="41.365000000000002"/>
    <x v="476"/>
    <n v="4.5419999999999998"/>
    <n v="24.094000000000001"/>
    <n v="0.84"/>
    <n v="0.33100000000000002"/>
    <n v="0.58899999999999997"/>
    <n v="0.35"/>
    <n v="0.13800000000000001"/>
    <n v="0.246"/>
    <n v="2.6150000000000002"/>
    <n v="9.4E-2"/>
    <n v="9.1430000000000007"/>
    <n v="0.32800000000000001"/>
    <n v="0.129"/>
    <n v="11.035"/>
    <n v="106.711"/>
    <n v="1392.9949999999999"/>
    <n v="26.527999999999999"/>
    <n v="0"/>
    <n v="0"/>
    <n v="2165.7170000000001"/>
    <n v="69.147000000000006"/>
    <m/>
    <n v="1426.13"/>
    <n v="0.56200000000000006"/>
    <n v="0"/>
    <n v="0"/>
    <n v="0"/>
    <n v="0"/>
    <n v="1.4279999999999999"/>
    <n v="1.6140000000000001"/>
    <n v="13.63"/>
    <n v="0.48899999999999999"/>
    <n v="23.64"/>
    <n v="0.84799999999999998"/>
    <n v="7.91"/>
    <n v="0.28399999999999997"/>
    <n v="5.2380000000000004"/>
    <n v="0.188"/>
    <m/>
    <m/>
    <n v="39.734000000000002"/>
    <n v="0.128"/>
    <n v="2.7E-2"/>
    <n v="5.8000000000000003E-2"/>
    <n v="1.7999999999999999E-2"/>
    <n v="0.03"/>
    <n v="7.0000000000000001E-3"/>
    <n v="6.0999999999999999E-2"/>
    <n v="4.0000000000000001E-3"/>
    <n v="0"/>
    <n v="0"/>
    <n v="0.3"/>
    <n v="1.2999999999999999E-2"/>
    <m/>
    <n v="0"/>
    <n v="0"/>
    <n v="0.30099999999999999"/>
    <n v="4.3999999999999997E-2"/>
    <m/>
    <n v="0.13400000000000001"/>
    <x v="2"/>
    <x v="18"/>
    <x v="7"/>
    <x v="2"/>
    <n v="44.97"/>
    <n v="39.78"/>
    <n v="-0.61799999999999999"/>
    <n v="-6.33"/>
  </r>
  <r>
    <x v="21"/>
    <x v="17"/>
    <s v="NPL"/>
    <n v="28183424"/>
    <n v="20800000000"/>
    <n v="2.29"/>
    <n v="8.1000000000000003E-2"/>
    <x v="478"/>
    <n v="1.887"/>
    <n v="19.329999999999998"/>
    <x v="477"/>
    <n v="3.0590000000000002"/>
    <n v="13.079000000000001"/>
    <n v="0.93799999999999994"/>
    <n v="0.34599999999999997"/>
    <n v="0.58099999999999996"/>
    <n v="0.41299999999999998"/>
    <n v="0.152"/>
    <n v="0.25600000000000001"/>
    <n v="2.9969999999999999"/>
    <n v="0.106"/>
    <n v="10.913"/>
    <n v="0.38700000000000001"/>
    <n v="0.14299999999999999"/>
    <n v="13.324999999999999"/>
    <n v="118.35899999999999"/>
    <n v="1419.4449999999999"/>
    <n v="29.524999999999999"/>
    <n v="0"/>
    <n v="0"/>
    <n v="2180.52"/>
    <n v="75.507999999999996"/>
    <m/>
    <n v="1614.7570000000001"/>
    <n v="0.59599999999999997"/>
    <n v="0"/>
    <n v="0"/>
    <n v="0"/>
    <n v="0"/>
    <n v="1.5069999999999999"/>
    <n v="1.63"/>
    <n v="14.803000000000001"/>
    <n v="0.52500000000000002"/>
    <n v="23.42"/>
    <n v="0.83099999999999996"/>
    <n v="7.03"/>
    <n v="0.249"/>
    <n v="6.3609999999999998"/>
    <n v="0.22600000000000001"/>
    <m/>
    <m/>
    <n v="45.509"/>
    <n v="0.152"/>
    <n v="3.2000000000000001E-2"/>
    <n v="6.5000000000000002E-2"/>
    <n v="2.1000000000000001E-2"/>
    <n v="3.5000000000000003E-2"/>
    <n v="7.0000000000000001E-3"/>
    <n v="6.0999999999999999E-2"/>
    <n v="4.0000000000000001E-3"/>
    <n v="0"/>
    <n v="0"/>
    <n v="0.3"/>
    <n v="1.4E-2"/>
    <m/>
    <n v="0"/>
    <n v="0"/>
    <n v="0.34200000000000003"/>
    <n v="5.1999999999999998E-2"/>
    <m/>
    <n v="0.13400000000000001"/>
    <x v="2"/>
    <x v="18"/>
    <x v="7"/>
    <x v="2"/>
    <n v="45.95"/>
    <n v="42.47"/>
    <n v="-0.73399999999999999"/>
    <n v="-6.3049999999999997"/>
  </r>
  <r>
    <x v="21"/>
    <x v="18"/>
    <s v="NPL"/>
    <n v="28506718"/>
    <n v="22500000000"/>
    <n v="3.4350000000000001"/>
    <n v="0.12"/>
    <x v="479"/>
    <n v="3.1859999999999999"/>
    <n v="27.350999999999999"/>
    <x v="478"/>
    <n v="3.552"/>
    <n v="13.429"/>
    <n v="1.052"/>
    <n v="0.37"/>
    <n v="0.6"/>
    <n v="0.52"/>
    <n v="0.183"/>
    <n v="0.29699999999999999"/>
    <n v="4.3380000000000001"/>
    <n v="0.152"/>
    <n v="26.942"/>
    <n v="0.94499999999999995"/>
    <n v="0.33200000000000002"/>
    <n v="16.760000000000002"/>
    <n v="133.19200000000001"/>
    <n v="1449.4469999999999"/>
    <n v="33.863999999999997"/>
    <n v="0"/>
    <n v="0"/>
    <n v="2195.6889999999999"/>
    <n v="82.569000000000003"/>
    <m/>
    <n v="1753.6010000000001"/>
    <n v="0.61699999999999999"/>
    <n v="0"/>
    <n v="0"/>
    <n v="0"/>
    <n v="0"/>
    <n v="1.601"/>
    <n v="1.7170000000000001"/>
    <n v="15.169"/>
    <n v="0.53200000000000003"/>
    <n v="23.44"/>
    <n v="0.82199999999999995"/>
    <n v="7.3"/>
    <n v="0.25600000000000001"/>
    <n v="7.0609999999999999"/>
    <n v="0.248"/>
    <m/>
    <m/>
    <n v="49.988999999999997"/>
    <n v="0.219"/>
    <n v="0.04"/>
    <n v="7.2999999999999995E-2"/>
    <n v="2.9000000000000001E-2"/>
    <n v="4.2000000000000003E-2"/>
    <n v="8.0000000000000002E-3"/>
    <n v="6.2E-2"/>
    <n v="4.0000000000000001E-3"/>
    <n v="0"/>
    <n v="0"/>
    <n v="0.30099999999999999"/>
    <n v="1.4E-2"/>
    <m/>
    <n v="0"/>
    <n v="0"/>
    <n v="0.36299999999999999"/>
    <n v="5.8000000000000003E-2"/>
    <m/>
    <n v="0.13300000000000001"/>
    <x v="2"/>
    <x v="18"/>
    <x v="7"/>
    <x v="2"/>
    <n v="48.96"/>
    <n v="45.63"/>
    <n v="12.109"/>
    <n v="81.631"/>
  </r>
  <r>
    <x v="21"/>
    <x v="19"/>
    <s v="NPL"/>
    <n v="28832500"/>
    <n v="24300000000"/>
    <n v="3.7629999999999999"/>
    <n v="0.13100000000000001"/>
    <x v="480"/>
    <n v="-1.405"/>
    <n v="-9.4710000000000001"/>
    <x v="479"/>
    <n v="-1.2949999999999999"/>
    <n v="-4.3159999999999998"/>
    <n v="0.996"/>
    <n v="0.39478947368421052"/>
    <n v="0.58499999999999996"/>
    <n v="0.46600000000000003"/>
    <n v="8.8631578947368408E-2"/>
    <n v="0.27400000000000002"/>
    <n v="3.4260000000000002"/>
    <n v="0.11899999999999999"/>
    <n v="24.847000000000001"/>
    <n v="0.86199999999999999"/>
    <n v="0.10526315789473684"/>
    <n v="20.521999999999998"/>
    <n v="146.62"/>
    <n v="1478.154"/>
    <n v="37.289000000000001"/>
    <n v="0"/>
    <n v="0"/>
    <n v="2210.9679999999998"/>
    <n v="88.808000000000007"/>
    <m/>
    <n v="1700.5830000000001"/>
    <n v="0.42573684210526325"/>
    <n v="0"/>
    <n v="0"/>
    <n v="0"/>
    <n v="0"/>
    <n v="1.534"/>
    <n v="1.6779999999999999"/>
    <n v="15.279"/>
    <n v="0.53"/>
    <n v="24.13"/>
    <n v="0.83699999999999997"/>
    <n v="7.75"/>
    <n v="0.26900000000000002"/>
    <n v="6.24"/>
    <n v="0.216"/>
    <m/>
    <m/>
    <n v="49.031999999999996"/>
    <n v="0.23300000000000001"/>
    <n v="3.5999999999999997E-2"/>
    <n v="6.9000000000000006E-2"/>
    <n v="2.3E-2"/>
    <n v="4.9000000000000002E-2"/>
    <n v="8.9999999999999993E-3"/>
    <n v="6.2E-2"/>
    <n v="5.0000000000000001E-3"/>
    <n v="0"/>
    <n v="0"/>
    <n v="0.30099999999999999"/>
    <n v="1.4999999999999999E-2"/>
    <m/>
    <n v="0"/>
    <n v="0"/>
    <n v="0.33500000000000002"/>
    <n v="5.0999999999999997E-2"/>
    <m/>
    <n v="0.13300000000000001"/>
    <x v="2"/>
    <x v="18"/>
    <x v="7"/>
    <x v="2"/>
    <n v="48.37"/>
    <n v="44.22"/>
    <n v="11.419"/>
    <n v="85.034999999999997"/>
  </r>
  <r>
    <x v="21"/>
    <x v="20"/>
    <s v="NPL"/>
    <n v="29348626"/>
    <n v="25200000000"/>
    <n v="3.7629999999999999"/>
    <n v="0.128"/>
    <x v="481"/>
    <n v="0.51600000000000001"/>
    <n v="3.8439999999999999"/>
    <x v="480"/>
    <n v="0.51600000000000001"/>
    <n v="1.798"/>
    <n v="0.996"/>
    <n v="0.39478947368421052"/>
    <n v="0.59299999999999997"/>
    <n v="0.47499999999999998"/>
    <n v="8.8631578947368408E-2"/>
    <n v="0.28299999999999997"/>
    <n v="3.5960000000000001"/>
    <n v="0.123"/>
    <n v="24.925999999999998"/>
    <n v="0.84899999999999998"/>
    <n v="0.10526315789473684"/>
    <n v="24.285"/>
    <n v="160.565"/>
    <n v="1507.3779999999999"/>
    <n v="40.886000000000003"/>
    <n v="0"/>
    <n v="0"/>
    <n v="2226.2460000000001"/>
    <n v="95.394000000000005"/>
    <m/>
    <n v="1677.797"/>
    <n v="0.42573684210526325"/>
    <n v="0"/>
    <n v="0"/>
    <n v="0"/>
    <n v="0"/>
    <n v="1.2184000000000001"/>
    <n v="1.2093"/>
    <n v="15.279"/>
    <n v="0.52100000000000002"/>
    <n v="21.562000000000001"/>
    <n v="0.80120000000000002"/>
    <n v="6.0510000000000002"/>
    <n v="0.22410000000000002"/>
    <n v="6.5860000000000003"/>
    <n v="0.224"/>
    <m/>
    <m/>
    <n v="49.241"/>
    <n v="0.23"/>
    <n v="0.04"/>
    <n v="7.3999999999999996E-2"/>
    <n v="2.5000000000000001E-2"/>
    <n v="5.6000000000000001E-2"/>
    <n v="8.9999999999999993E-3"/>
    <n v="6.2E-2"/>
    <n v="5.0000000000000001E-3"/>
    <n v="0"/>
    <n v="0"/>
    <n v="0.30099999999999999"/>
    <n v="1.6E-2"/>
    <m/>
    <n v="0"/>
    <n v="0"/>
    <n v="0.377"/>
    <n v="5.8999999999999997E-2"/>
    <m/>
    <n v="0.13300000000000001"/>
    <x v="2"/>
    <x v="18"/>
    <x v="7"/>
    <x v="2"/>
    <n v="32.777500000000003"/>
    <n v="32.912500000000009"/>
    <n v="10.981999999999999"/>
    <n v="78.751999999999995"/>
  </r>
  <r>
    <x v="21"/>
    <x v="21"/>
    <s v="NPL"/>
    <n v="30034988"/>
    <n v="27100000000"/>
    <n v="3.7629999999999999"/>
    <n v="0.125"/>
    <x v="482"/>
    <n v="0.22900000000000001"/>
    <n v="1.639"/>
    <x v="481"/>
    <n v="4.4999999999999998E-2"/>
    <n v="0.155"/>
    <n v="0.97399999999999998"/>
    <n v="0.39478947368421052"/>
    <n v="0.60599999999999998"/>
    <n v="0.47199999999999998"/>
    <n v="8.8631578947368408E-2"/>
    <n v="0.29399999999999998"/>
    <n v="3.6429999999999998"/>
    <n v="0.121"/>
    <n v="8.137714285714285"/>
    <n v="0.29290476190476195"/>
    <n v="0.10526315789473684"/>
    <n v="28.047999999999998"/>
    <n v="174.738"/>
    <n v="1536.646"/>
    <n v="44.527999999999999"/>
    <n v="0"/>
    <n v="0"/>
    <n v="2241.3420000000001"/>
    <n v="102.16200000000001"/>
    <m/>
    <n v="1607.635"/>
    <n v="0.42573684210526325"/>
    <n v="0"/>
    <n v="0"/>
    <n v="0"/>
    <n v="0"/>
    <n v="1.2184000000000001"/>
    <n v="1.2093"/>
    <n v="15.096"/>
    <n v="0.503"/>
    <n v="21.562000000000001"/>
    <n v="0.80120000000000002"/>
    <n v="6.0510000000000002"/>
    <n v="0.22410000000000002"/>
    <n v="6.7679999999999998"/>
    <n v="0.22500000000000001"/>
    <m/>
    <m/>
    <n v="48.284999999999997"/>
    <n v="0.22500000000000001"/>
    <n v="3.7999999999999999E-2"/>
    <n v="7.0999999999999994E-2"/>
    <n v="2.4E-2"/>
    <n v="6.2E-2"/>
    <n v="0.01"/>
    <n v="6.2E-2"/>
    <n v="6.0000000000000001E-3"/>
    <n v="0"/>
    <n v="0"/>
    <n v="0.30199999999999999"/>
    <n v="1.7000000000000001E-2"/>
    <m/>
    <n v="0"/>
    <n v="0"/>
    <n v="0.38300000000000001"/>
    <n v="5.7000000000000002E-2"/>
    <m/>
    <n v="0.13200000000000001"/>
    <x v="2"/>
    <x v="18"/>
    <x v="7"/>
    <x v="2"/>
    <n v="32.777500000000003"/>
    <n v="32.912500000000009"/>
    <n v="1.9662857142857144"/>
    <n v="27.740666666666666"/>
  </r>
  <r>
    <x v="22"/>
    <x v="0"/>
    <s v="NLD"/>
    <n v="15899138"/>
    <n v="424696000000"/>
    <n v="0.46899999999999997"/>
    <n v="2.9000000000000001E-2"/>
    <x v="483"/>
    <n v="1.1479999999999999"/>
    <n v="0.67500000000000004"/>
    <x v="482"/>
    <n v="0.56100000000000005"/>
    <n v="0.32800000000000001"/>
    <n v="10.811"/>
    <n v="0.28499999999999998"/>
    <n v="0.17100000000000001"/>
    <n v="10.76"/>
    <n v="0.28299999999999997"/>
    <n v="0.17"/>
    <n v="30.687000000000001"/>
    <n v="1.93"/>
    <n v="129.488"/>
    <n v="8.1440000000000001"/>
    <n v="0.215"/>
    <n v="49.975999999999999"/>
    <n v="8383.66"/>
    <n v="8952.0059999999994"/>
    <n v="3198.5450000000001"/>
    <n v="8.1630000000000003"/>
    <n v="2325.4079999999999"/>
    <n v="582.06299999999999"/>
    <n v="2788.4110000000001"/>
    <n v="13.156000000000001"/>
    <n v="63325.41"/>
    <n v="1.6679999999999999"/>
    <n v="0.35099999999999998"/>
    <n v="2.1999999999999999E-2"/>
    <n v="80.977000000000004"/>
    <n v="5.093"/>
    <n v="12.954000000000001"/>
    <n v="13.045"/>
    <n v="0.80600000000000005"/>
    <n v="5.0999999999999997E-2"/>
    <n v="23.18"/>
    <n v="1.458"/>
    <n v="14.32"/>
    <n v="0.90100000000000002"/>
    <n v="57.506"/>
    <n v="3.617"/>
    <n v="6.9000000000000006E-2"/>
    <n v="1.093"/>
    <n v="1006.819"/>
    <n v="6.5000000000000002E-2"/>
    <n v="0.67200000000000004"/>
    <n v="0.56200000000000006"/>
    <n v="0.33300000000000002"/>
    <n v="0.27100000000000002"/>
    <n v="0.80100000000000005"/>
    <n v="0.53200000000000003"/>
    <n v="0.60899999999999999"/>
    <n v="7.5999999999999998E-2"/>
    <n v="1.9059999999999999"/>
    <n v="9.0999999999999998E-2"/>
    <n v="0.76300000000000001"/>
    <n v="0.32500000000000001"/>
    <n v="0.126"/>
    <n v="1.712"/>
    <n v="1.6E-2"/>
    <n v="0.55800000000000005"/>
    <n v="0.505"/>
    <n v="0.53800000000000003"/>
    <x v="18"/>
    <x v="17"/>
    <x v="9"/>
    <x v="2"/>
    <n v="207.4"/>
    <n v="205.96"/>
    <n v="-41.594000000000001"/>
    <n v="-24.312000000000001"/>
  </r>
  <r>
    <x v="22"/>
    <x v="1"/>
    <s v="NLD"/>
    <n v="15981630"/>
    <n v="436180000000"/>
    <n v="0.47799999999999998"/>
    <n v="0.03"/>
    <x v="484"/>
    <n v="5.125"/>
    <n v="2.996"/>
    <x v="483"/>
    <n v="6.4809999999999999"/>
    <n v="3.77"/>
    <n v="11.161"/>
    <n v="0.28799999999999998"/>
    <n v="0.17100000000000001"/>
    <n v="11.026"/>
    <n v="0.28399999999999997"/>
    <n v="0.16900000000000001"/>
    <n v="32.697000000000003"/>
    <n v="2.0459999999999998"/>
    <n v="126.893"/>
    <n v="7.94"/>
    <n v="0.20499999999999999"/>
    <n v="50.454000000000001"/>
    <n v="8559.8680000000004"/>
    <n v="9130.3739999999998"/>
    <n v="3231.2420000000002"/>
    <n v="8.4179999999999993"/>
    <n v="2408.4580000000001"/>
    <n v="584.22500000000002"/>
    <n v="2846.9650000000001"/>
    <n v="14.331"/>
    <n v="65422.440999999999"/>
    <n v="1.6859999999999999"/>
    <n v="0.254"/>
    <n v="1.6E-2"/>
    <n v="83.049000000000007"/>
    <n v="5.1970000000000001"/>
    <n v="12.952"/>
    <n v="13.026999999999999"/>
    <n v="2.1619999999999999"/>
    <n v="0.13500000000000001"/>
    <n v="22.58"/>
    <n v="1.413"/>
    <n v="13.68"/>
    <n v="0.85599999999999998"/>
    <n v="58.554000000000002"/>
    <n v="3.6640000000000001"/>
    <n v="7.3999999999999996E-2"/>
    <n v="1.175"/>
    <n v="1045.557"/>
    <n v="6.3E-2"/>
    <n v="0.68600000000000005"/>
    <n v="0.58699999999999997"/>
    <n v="0.35299999999999998"/>
    <n v="0.26300000000000001"/>
    <n v="0.79900000000000004"/>
    <n v="0.53300000000000003"/>
    <n v="0.60399999999999998"/>
    <n v="7.6999999999999999E-2"/>
    <n v="1.9"/>
    <n v="0.09"/>
    <n v="0.75700000000000001"/>
    <n v="0.33700000000000002"/>
    <n v="0.09"/>
    <n v="1.74"/>
    <n v="4.5999999999999999E-2"/>
    <n v="0.56399999999999995"/>
    <n v="0.55200000000000005"/>
    <n v="0.53600000000000003"/>
    <x v="18"/>
    <x v="17"/>
    <x v="9"/>
    <x v="2"/>
    <n v="208.19"/>
    <n v="207"/>
    <n v="-49.314"/>
    <n v="-27.986999999999998"/>
  </r>
  <r>
    <x v="22"/>
    <x v="2"/>
    <s v="NLD"/>
    <n v="16057042"/>
    <n v="449879000000"/>
    <n v="0.48899999999999999"/>
    <n v="0.03"/>
    <x v="485"/>
    <n v="-0.64"/>
    <n v="-0.36299999999999999"/>
    <x v="484"/>
    <n v="-1.9219999999999999"/>
    <n v="-1.0780000000000001"/>
    <n v="10.989000000000001"/>
    <n v="0.28299999999999997"/>
    <n v="0.16900000000000001"/>
    <n v="10.933999999999999"/>
    <n v="0.28100000000000003"/>
    <n v="0.16800000000000001"/>
    <n v="32.950000000000003"/>
    <n v="2.052"/>
    <n v="131.595"/>
    <n v="8.1950000000000003"/>
    <n v="0.21099999999999999"/>
    <n v="50.942999999999998"/>
    <n v="8735.4359999999997"/>
    <n v="9306.8209999999999"/>
    <n v="3264.192"/>
    <n v="9.6199999999999992"/>
    <n v="2490.6210000000001"/>
    <n v="585.10400000000004"/>
    <n v="2904.6239999999998"/>
    <n v="15.435"/>
    <n v="65146.559000000001"/>
    <n v="1.6759999999999999"/>
    <n v="1.202"/>
    <n v="7.4999999999999997E-2"/>
    <n v="82.164000000000001"/>
    <n v="5.117"/>
    <n v="12.881"/>
    <n v="12.952999999999999"/>
    <n v="0.879"/>
    <n v="5.5E-2"/>
    <n v="21.58"/>
    <n v="1.3440000000000001"/>
    <n v="13.14"/>
    <n v="0.81799999999999995"/>
    <n v="57.658999999999999"/>
    <n v="3.5910000000000002"/>
    <n v="6.9000000000000006E-2"/>
    <n v="1.1040000000000001"/>
    <n v="1046.0609999999999"/>
    <n v="6.0999999999999999E-2"/>
    <n v="0.66800000000000004"/>
    <n v="0.56100000000000005"/>
    <n v="0.34"/>
    <n v="0.255"/>
    <n v="0.79600000000000004"/>
    <n v="0.53300000000000003"/>
    <n v="0.6"/>
    <n v="8.5000000000000006E-2"/>
    <n v="1.891"/>
    <n v="0.09"/>
    <n v="0.752"/>
    <n v="0.34499999999999997"/>
    <n v="0.40300000000000002"/>
    <n v="1.675"/>
    <n v="1.7000000000000001E-2"/>
    <n v="0.55500000000000005"/>
    <n v="0.51100000000000001"/>
    <n v="0.53300000000000003"/>
    <x v="18"/>
    <x v="17"/>
    <x v="9"/>
    <x v="2"/>
    <n v="207.98"/>
    <n v="206.83"/>
    <n v="-43.972000000000001"/>
    <n v="-25.045999999999999"/>
  </r>
  <r>
    <x v="22"/>
    <x v="3"/>
    <s v="NLD"/>
    <n v="16127574"/>
    <n v="466083000000"/>
    <n v="0.434"/>
    <n v="2.7E-2"/>
    <x v="486"/>
    <n v="3.4380000000000002"/>
    <n v="1.958"/>
    <x v="485"/>
    <n v="11.169"/>
    <n v="6.33"/>
    <n v="11.632999999999999"/>
    <n v="0.29799999999999999"/>
    <n v="0.17799999999999999"/>
    <n v="11.099"/>
    <n v="0.28399999999999997"/>
    <n v="0.17"/>
    <n v="34.033000000000001"/>
    <n v="2.11"/>
    <n v="182.49199999999999"/>
    <n v="11.316000000000001"/>
    <n v="0.28999999999999998"/>
    <n v="51.377000000000002"/>
    <n v="8914.44"/>
    <n v="9494.4369999999999"/>
    <n v="3298.2249999999999"/>
    <n v="10.746"/>
    <n v="2573.3890000000001"/>
    <n v="593.71500000000003"/>
    <n v="2964.1570000000002"/>
    <n v="16.545999999999999"/>
    <n v="65296.625"/>
    <n v="1.673"/>
    <n v="1.127"/>
    <n v="7.0000000000000007E-2"/>
    <n v="82.768000000000001"/>
    <n v="5.1319999999999997"/>
    <n v="12.821999999999999"/>
    <n v="12.891999999999999"/>
    <n v="8.61"/>
    <n v="0.53400000000000003"/>
    <n v="20.8"/>
    <n v="1.29"/>
    <n v="12.99"/>
    <n v="0.80500000000000005"/>
    <n v="59.533000000000001"/>
    <n v="3.6909999999999998"/>
    <n v="6.9000000000000006E-2"/>
    <n v="1.111"/>
    <n v="1053.076"/>
    <n v="5.0999999999999997E-2"/>
    <n v="0.64700000000000002"/>
    <n v="0.56299999999999994"/>
    <n v="0.32400000000000001"/>
    <n v="0.247"/>
    <n v="0.79200000000000004"/>
    <n v="0.53400000000000003"/>
    <n v="0.59499999999999997"/>
    <n v="9.2999999999999999E-2"/>
    <n v="1.881"/>
    <n v="0.09"/>
    <n v="0.746"/>
    <n v="0.35299999999999998"/>
    <n v="0.376"/>
    <n v="1.629"/>
    <n v="0.152"/>
    <n v="0.55700000000000005"/>
    <n v="0.504"/>
    <n v="0.53"/>
    <x v="18"/>
    <x v="17"/>
    <x v="9"/>
    <x v="2"/>
    <n v="207.92"/>
    <n v="206.78"/>
    <n v="3.4860000000000002"/>
    <n v="1.948"/>
  </r>
  <r>
    <x v="22"/>
    <x v="4"/>
    <s v="NLD"/>
    <n v="16196036"/>
    <n v="494628000000"/>
    <n v="0.44600000000000001"/>
    <n v="2.8000000000000001E-2"/>
    <x v="487"/>
    <n v="1.8859999999999999"/>
    <n v="1.054"/>
    <x v="486"/>
    <n v="-0.67800000000000005"/>
    <n v="-0.36199999999999999"/>
    <n v="11.542"/>
    <n v="0.28899999999999998"/>
    <n v="0.17199999999999999"/>
    <n v="11.169"/>
    <n v="0.28000000000000003"/>
    <n v="0.16600000000000001"/>
    <n v="33.536000000000001"/>
    <n v="2.0710000000000002"/>
    <n v="190.435"/>
    <n v="11.757999999999999"/>
    <n v="0.29499999999999998"/>
    <n v="51.823"/>
    <n v="9095.3330000000005"/>
    <n v="9681.3739999999998"/>
    <n v="3331.761"/>
    <n v="11.827"/>
    <n v="2658.509"/>
    <n v="599.76"/>
    <n v="3023.7489999999998"/>
    <n v="17.664000000000001"/>
    <n v="67222.883000000002"/>
    <n v="1.6850000000000001"/>
    <n v="1.08"/>
    <n v="6.7000000000000004E-2"/>
    <n v="85.12"/>
    <n v="5.2560000000000002"/>
    <n v="12.875"/>
    <n v="12.945"/>
    <n v="6.0460000000000003"/>
    <n v="0.373"/>
    <n v="20.420000000000002"/>
    <n v="1.2609999999999999"/>
    <n v="13.63"/>
    <n v="0.84199999999999997"/>
    <n v="59.591999999999999"/>
    <n v="3.6789999999999998"/>
    <n v="6.9000000000000006E-2"/>
    <n v="1.1180000000000001"/>
    <n v="1088.7439999999999"/>
    <n v="4.9000000000000002E-2"/>
    <n v="0.63200000000000001"/>
    <n v="0.55000000000000004"/>
    <n v="0.308"/>
    <n v="0.23799999999999999"/>
    <n v="0.78800000000000003"/>
    <n v="0.53400000000000003"/>
    <n v="0.58899999999999997"/>
    <n v="9.9000000000000005E-2"/>
    <n v="1.8720000000000001"/>
    <n v="0.09"/>
    <n v="0.74099999999999999"/>
    <n v="0.35899999999999999"/>
    <n v="0.33400000000000002"/>
    <n v="1.619"/>
    <n v="0.113"/>
    <n v="0.54"/>
    <n v="0.48399999999999999"/>
    <n v="0.52700000000000002"/>
    <x v="18"/>
    <x v="17"/>
    <x v="9"/>
    <x v="2"/>
    <n v="209.65"/>
    <n v="208.53"/>
    <n v="9.5429999999999993"/>
    <n v="5.2759999999999998"/>
  </r>
  <r>
    <x v="22"/>
    <x v="5"/>
    <s v="NLD"/>
    <n v="16261834"/>
    <n v="527187000000"/>
    <n v="0.42099999999999999"/>
    <n v="2.5999999999999999E-2"/>
    <x v="488"/>
    <n v="-3.9740000000000002"/>
    <n v="-2.1970000000000001"/>
    <x v="487"/>
    <n v="-4.1580000000000004"/>
    <n v="-2.2240000000000002"/>
    <n v="11.24"/>
    <n v="0.27500000000000002"/>
    <n v="0.16400000000000001"/>
    <n v="10.879"/>
    <n v="0.26600000000000001"/>
    <n v="0.159"/>
    <n v="32.289000000000001"/>
    <n v="1.986"/>
    <n v="219.35499999999999"/>
    <n v="13.489000000000001"/>
    <n v="0.33"/>
    <n v="52.243000000000002"/>
    <n v="9272.2489999999998"/>
    <n v="9864.1540000000005"/>
    <n v="3364.05"/>
    <n v="12.988"/>
    <n v="2741.058"/>
    <n v="605.62300000000005"/>
    <n v="3083.0819999999999"/>
    <n v="18.827999999999999"/>
    <n v="68395.851999999999"/>
    <n v="1.675"/>
    <n v="1.161"/>
    <n v="7.0999999999999994E-2"/>
    <n v="82.549000000000007"/>
    <n v="5.0759999999999996"/>
    <n v="12.468"/>
    <n v="12.537000000000001"/>
    <n v="5.8620000000000001"/>
    <n v="0.36099999999999999"/>
    <n v="19.02"/>
    <n v="1.17"/>
    <n v="13.59"/>
    <n v="0.83599999999999997"/>
    <n v="59.332999999999998"/>
    <n v="3.649"/>
    <n v="7.1999999999999995E-2"/>
    <n v="1.1639999999999999"/>
    <n v="1112.242"/>
    <n v="4.3999999999999997E-2"/>
    <n v="0.59699999999999998"/>
    <n v="0.53200000000000003"/>
    <n v="0.28000000000000003"/>
    <n v="0.23"/>
    <n v="0.78300000000000003"/>
    <n v="0.53400000000000003"/>
    <n v="0.58299999999999996"/>
    <n v="0.106"/>
    <n v="1.859"/>
    <n v="9.0999999999999998E-2"/>
    <n v="0.73499999999999999"/>
    <n v="0.36399999999999999"/>
    <n v="0.33700000000000002"/>
    <n v="1.534"/>
    <n v="0.124"/>
    <n v="0.53300000000000003"/>
    <n v="0.48099999999999998"/>
    <n v="0.52300000000000002"/>
    <x v="18"/>
    <x v="17"/>
    <x v="9"/>
    <x v="2"/>
    <n v="203.87"/>
    <n v="202.76"/>
    <n v="42.436999999999998"/>
    <n v="23.986999999999998"/>
  </r>
  <r>
    <x v="22"/>
    <x v="6"/>
    <s v="NLD"/>
    <n v="16325679"/>
    <n v="565453000000"/>
    <n v="0.4"/>
    <n v="2.4E-2"/>
    <x v="489"/>
    <n v="-4.8250000000000002"/>
    <n v="-2.7269999999999999"/>
    <x v="488"/>
    <n v="-5.851"/>
    <n v="-3.2010000000000001"/>
    <n v="10.837"/>
    <n v="0.25600000000000001"/>
    <n v="0.16200000000000001"/>
    <n v="10.541"/>
    <n v="0.249"/>
    <n v="0.158"/>
    <n v="30.715"/>
    <n v="1.881"/>
    <n v="234.113"/>
    <n v="14.34"/>
    <n v="0.33900000000000002"/>
    <n v="52.643000000000001"/>
    <n v="9444.3420000000006"/>
    <n v="10041.083000000001"/>
    <n v="3394.7649999999999"/>
    <n v="14.135"/>
    <n v="2821.0610000000001"/>
    <n v="610.45899999999995"/>
    <n v="3141.7660000000001"/>
    <n v="19.971"/>
    <n v="66740"/>
    <n v="1.5760000000000001"/>
    <n v="1.147"/>
    <n v="7.0000000000000007E-2"/>
    <n v="80.003"/>
    <n v="4.9000000000000004"/>
    <n v="12.135"/>
    <n v="12.202999999999999"/>
    <n v="4.8360000000000003"/>
    <n v="0.29599999999999999"/>
    <n v="18.399999999999999"/>
    <n v="1.127"/>
    <n v="13.54"/>
    <n v="0.82899999999999996"/>
    <n v="58.683999999999997"/>
    <n v="3.5950000000000002"/>
    <n v="7.0000000000000007E-2"/>
    <n v="1.143"/>
    <n v="1089.576"/>
    <n v="3.7999999999999999E-2"/>
    <n v="0.56299999999999994"/>
    <n v="0.496"/>
    <n v="0.252"/>
    <n v="0.222"/>
    <n v="0.77800000000000002"/>
    <n v="0.53300000000000003"/>
    <n v="0.57599999999999996"/>
    <n v="0.112"/>
    <n v="1.845"/>
    <n v="9.0999999999999998E-2"/>
    <n v="0.73"/>
    <n v="0.36899999999999999"/>
    <n v="0.33100000000000002"/>
    <n v="1.4530000000000001"/>
    <n v="9.5000000000000001E-2"/>
    <n v="0.52200000000000002"/>
    <n v="0.45200000000000001"/>
    <n v="0.51900000000000002"/>
    <x v="18"/>
    <x v="17"/>
    <x v="10"/>
    <x v="2"/>
    <n v="199.22"/>
    <n v="198.11"/>
    <n v="62.021000000000001"/>
    <n v="36.039000000000001"/>
  </r>
  <r>
    <x v="22"/>
    <x v="7"/>
    <s v="NLD"/>
    <n v="16391232"/>
    <n v="611925000000"/>
    <n v="0.40300000000000002"/>
    <n v="2.5000000000000001E-2"/>
    <x v="490"/>
    <n v="-0.218"/>
    <n v="-0.127"/>
    <x v="489"/>
    <n v="3.7999999999999999E-2"/>
    <n v="2.1999999999999999E-2"/>
    <n v="10.795999999999999"/>
    <n v="0.245"/>
    <n v="0.16"/>
    <n v="10.486000000000001"/>
    <n v="0.23799999999999999"/>
    <n v="0.155"/>
    <n v="33.033000000000001"/>
    <n v="2.0150000000000001"/>
    <n v="199.166"/>
    <n v="12.151"/>
    <n v="0.27600000000000002"/>
    <n v="53.045999999999999"/>
    <n v="9616.2160000000003"/>
    <n v="10218.049999999999"/>
    <n v="3427.7979999999998"/>
    <n v="15.346"/>
    <n v="2898.5309999999999"/>
    <n v="615.55200000000002"/>
    <n v="3200.3760000000002"/>
    <n v="21.117000000000001"/>
    <n v="67568.077999999994"/>
    <n v="1.536"/>
    <n v="1.2110000000000001"/>
    <n v="7.3999999999999996E-2"/>
    <n v="77.471000000000004"/>
    <n v="4.726"/>
    <n v="12.055"/>
    <n v="12.122999999999999"/>
    <n v="5.093"/>
    <n v="0.311"/>
    <n v="18.21"/>
    <n v="1.111"/>
    <n v="12.12"/>
    <n v="0.73899999999999999"/>
    <n v="58.61"/>
    <n v="3.5760000000000001"/>
    <n v="7.0000000000000007E-2"/>
    <n v="1.1459999999999999"/>
    <n v="1107.5239999999999"/>
    <n v="3.5999999999999997E-2"/>
    <n v="0.54600000000000004"/>
    <n v="0.49199999999999999"/>
    <n v="0.25900000000000001"/>
    <n v="0.21299999999999999"/>
    <n v="0.77200000000000002"/>
    <n v="0.53200000000000003"/>
    <n v="0.56899999999999995"/>
    <n v="0.11799999999999999"/>
    <n v="1.827"/>
    <n v="9.0999999999999998E-2"/>
    <n v="0.72399999999999998"/>
    <n v="0.372"/>
    <n v="0.33300000000000002"/>
    <n v="1.361"/>
    <n v="0.115"/>
    <n v="0.51900000000000002"/>
    <n v="0.442"/>
    <n v="0.51500000000000001"/>
    <x v="18"/>
    <x v="6"/>
    <x v="10"/>
    <x v="2"/>
    <n v="198.71"/>
    <n v="197.6"/>
    <n v="27.292000000000002"/>
    <n v="15.879"/>
  </r>
  <r>
    <x v="22"/>
    <x v="8"/>
    <s v="NLD"/>
    <n v="16460775"/>
    <n v="636492000000"/>
    <n v="0.39900000000000002"/>
    <n v="2.4E-2"/>
    <x v="491"/>
    <n v="2.9790000000000001"/>
    <n v="1.7330000000000001"/>
    <x v="490"/>
    <n v="2.0259999999999998"/>
    <n v="1.145"/>
    <n v="10.874000000000001"/>
    <n v="0.24299999999999999"/>
    <n v="0.16400000000000001"/>
    <n v="10.622"/>
    <n v="0.23699999999999999"/>
    <n v="0.16"/>
    <n v="32.018999999999998"/>
    <n v="1.9450000000000001"/>
    <n v="223.096"/>
    <n v="13.553000000000001"/>
    <n v="0.30299999999999999"/>
    <n v="53.445"/>
    <n v="9791.0689999999995"/>
    <n v="10397.044"/>
    <n v="3459.817"/>
    <n v="16.346"/>
    <n v="2979.7330000000002"/>
    <n v="619.69200000000001"/>
    <n v="3259.4380000000001"/>
    <n v="22.288"/>
    <n v="66484.648000000001"/>
    <n v="1.484"/>
    <n v="1"/>
    <n v="6.0999999999999999E-2"/>
    <n v="81.201999999999998"/>
    <n v="4.9329999999999998"/>
    <n v="11.842000000000001"/>
    <n v="11.91"/>
    <n v="4.1399999999999997"/>
    <n v="0.252"/>
    <n v="18.329999999999998"/>
    <n v="1.1140000000000001"/>
    <n v="8.6199999999999992"/>
    <n v="0.52400000000000002"/>
    <n v="59.061999999999998"/>
    <n v="3.5880000000000001"/>
    <n v="7.0999999999999994E-2"/>
    <n v="1.171"/>
    <n v="1094.3889999999999"/>
    <n v="3.5000000000000003E-2"/>
    <n v="0.54500000000000004"/>
    <n v="0.48699999999999999"/>
    <n v="0.24299999999999999"/>
    <n v="0.20499999999999999"/>
    <n v="0.76600000000000001"/>
    <n v="0.53200000000000003"/>
    <n v="0.56200000000000006"/>
    <n v="0.123"/>
    <n v="1.8120000000000001"/>
    <n v="9.0999999999999998E-2"/>
    <n v="0.71899999999999997"/>
    <n v="0.375"/>
    <n v="0.26700000000000002"/>
    <n v="1.385"/>
    <n v="8.8999999999999996E-2"/>
    <n v="0.52500000000000002"/>
    <n v="0.45100000000000001"/>
    <n v="0.51100000000000001"/>
    <x v="18"/>
    <x v="6"/>
    <x v="10"/>
    <x v="2"/>
    <n v="196.04"/>
    <n v="194.93"/>
    <n v="48.243000000000002"/>
    <n v="27.59"/>
  </r>
  <r>
    <x v="22"/>
    <x v="9"/>
    <s v="NLD"/>
    <n v="16536200"/>
    <n v="588437000000"/>
    <n v="0.41599999999999998"/>
    <n v="2.5000000000000001E-2"/>
    <x v="492"/>
    <n v="-5.3239999999999998"/>
    <n v="-3.0449999999999999"/>
    <x v="491"/>
    <n v="-5.91"/>
    <n v="-3.302"/>
    <n v="10.467000000000001"/>
    <n v="0.24199999999999999"/>
    <n v="0.16"/>
    <n v="10.252000000000001"/>
    <n v="0.23799999999999999"/>
    <n v="0.157"/>
    <n v="29.413"/>
    <n v="1.7789999999999999"/>
    <n v="195.16800000000001"/>
    <n v="11.802"/>
    <n v="0.27300000000000002"/>
    <n v="53.862000000000002"/>
    <n v="9960.5990000000002"/>
    <n v="10570.126"/>
    <n v="3489.23"/>
    <n v="17.472999999999999"/>
    <n v="3061.4720000000002"/>
    <n v="623.24599999999998"/>
    <n v="3315.223"/>
    <n v="23.338000000000001"/>
    <n v="65268.383000000002"/>
    <n v="1.512"/>
    <n v="1.127"/>
    <n v="6.8000000000000005E-2"/>
    <n v="81.739000000000004"/>
    <n v="4.9429999999999996"/>
    <n v="11.481"/>
    <n v="11.548999999999999"/>
    <n v="3.5539999999999998"/>
    <n v="0.215"/>
    <n v="18.14"/>
    <n v="1.097"/>
    <n v="8.56"/>
    <n v="0.51800000000000002"/>
    <n v="55.784999999999997"/>
    <n v="3.3740000000000001"/>
    <n v="6.3E-2"/>
    <n v="1.05"/>
    <n v="1079.2909999999999"/>
    <n v="3.5000000000000003E-2"/>
    <n v="0.53700000000000003"/>
    <n v="0.47299999999999998"/>
    <n v="0.22600000000000001"/>
    <n v="0.19800000000000001"/>
    <n v="0.76100000000000001"/>
    <n v="0.53100000000000003"/>
    <n v="0.55500000000000005"/>
    <n v="0.127"/>
    <n v="1.798"/>
    <n v="9.0999999999999998E-2"/>
    <n v="0.71399999999999997"/>
    <n v="0.378"/>
    <n v="0.29699999999999999"/>
    <n v="1.421"/>
    <n v="7.0999999999999994E-2"/>
    <n v="0.50700000000000001"/>
    <n v="0.43099999999999999"/>
    <n v="0.50700000000000001"/>
    <x v="18"/>
    <x v="6"/>
    <x v="10"/>
    <x v="2"/>
    <n v="190.97"/>
    <n v="189.85"/>
    <n v="25.638999999999999"/>
    <n v="15.124000000000001"/>
  </r>
  <r>
    <x v="22"/>
    <x v="10"/>
    <s v="NLD"/>
    <n v="16617121"/>
    <n v="617071000000"/>
    <n v="0.34799999999999998"/>
    <n v="2.1000000000000001E-2"/>
    <x v="493"/>
    <n v="11.997"/>
    <n v="7.077"/>
    <x v="492"/>
    <n v="11.007999999999999"/>
    <n v="6.36"/>
    <n v="11.077999999999999"/>
    <n v="0.253"/>
    <n v="0.157"/>
    <n v="10.923999999999999"/>
    <n v="0.249"/>
    <n v="0.155"/>
    <n v="30.422000000000001"/>
    <n v="1.831"/>
    <n v="223.202"/>
    <n v="13.432"/>
    <n v="0.307"/>
    <n v="54.21"/>
    <n v="10142.125"/>
    <n v="10754.218000000001"/>
    <n v="3519.652"/>
    <n v="18.606999999999999"/>
    <n v="3153.0120000000002"/>
    <n v="625.81100000000004"/>
    <n v="3372.1979999999999"/>
    <n v="24.446000000000002"/>
    <n v="70448.460999999996"/>
    <n v="1.6080000000000001"/>
    <n v="1.1339999999999999"/>
    <n v="6.8000000000000005E-2"/>
    <n v="91.539000000000001"/>
    <n v="5.5090000000000003"/>
    <n v="12.066000000000001"/>
    <n v="12.134"/>
    <n v="2.5649999999999999"/>
    <n v="0.154"/>
    <n v="17.989999999999998"/>
    <n v="1.083"/>
    <n v="8.35"/>
    <n v="0.502"/>
    <n v="56.975000000000001"/>
    <n v="3.4289999999999998"/>
    <n v="6.7000000000000004E-2"/>
    <n v="1.1080000000000001"/>
    <n v="1170.6510000000001"/>
    <n v="2.8000000000000001E-2"/>
    <n v="0.54400000000000004"/>
    <n v="0.48199999999999998"/>
    <n v="0.218"/>
    <n v="0.191"/>
    <n v="0.755"/>
    <n v="0.53"/>
    <n v="0.54800000000000004"/>
    <n v="0.13200000000000001"/>
    <n v="1.7869999999999999"/>
    <n v="0.09"/>
    <n v="0.70899999999999996"/>
    <n v="0.38"/>
    <n v="0.29699999999999999"/>
    <n v="1.478"/>
    <n v="5.2999999999999999E-2"/>
    <n v="0.502"/>
    <n v="0.45100000000000001"/>
    <n v="0.503"/>
    <x v="18"/>
    <x v="6"/>
    <x v="10"/>
    <x v="2"/>
    <n v="201.63"/>
    <n v="200.51"/>
    <n v="41.674999999999997"/>
    <n v="22.957999999999998"/>
  </r>
  <r>
    <x v="22"/>
    <x v="11"/>
    <s v="NLD"/>
    <n v="16701470"/>
    <n v="663986000000"/>
    <n v="0.35099999999999998"/>
    <n v="2.1000000000000001E-2"/>
    <x v="494"/>
    <n v="-13.266999999999999"/>
    <n v="-7.3090000000000002"/>
    <x v="493"/>
    <n v="-13.817"/>
    <n v="-7.5049999999999999"/>
    <n v="10.195"/>
    <n v="0.22900000000000001"/>
    <n v="0.153"/>
    <n v="10.074999999999999"/>
    <n v="0.22600000000000001"/>
    <n v="0.151"/>
    <n v="29.622"/>
    <n v="1.774"/>
    <n v="211.46899999999999"/>
    <n v="12.662000000000001"/>
    <n v="0.28399999999999997"/>
    <n v="54.561"/>
    <n v="10310.385"/>
    <n v="10924.493"/>
    <n v="3549.2739999999999"/>
    <n v="19.584"/>
    <n v="3232.74"/>
    <n v="627.82600000000002"/>
    <n v="3428.5859999999998"/>
    <n v="25.64"/>
    <n v="66766.093999999997"/>
    <n v="1.498"/>
    <n v="0.97699999999999998"/>
    <n v="5.8000000000000003E-2"/>
    <n v="79.727999999999994"/>
    <n v="4.774"/>
    <n v="11.217000000000001"/>
    <n v="11.298999999999999"/>
    <n v="2.0150000000000001"/>
    <n v="0.121"/>
    <n v="17.48"/>
    <n v="1.0469999999999999"/>
    <n v="8.2100000000000009"/>
    <n v="0.49199999999999999"/>
    <n v="56.387999999999998"/>
    <n v="3.3759999999999999"/>
    <n v="7.0999999999999994E-2"/>
    <n v="1.194"/>
    <n v="1115.0920000000001"/>
    <n v="2.5999999999999999E-2"/>
    <n v="0.48799999999999999"/>
    <n v="0.432"/>
    <n v="0.20100000000000001"/>
    <n v="0.183"/>
    <n v="0.748"/>
    <n v="0.52800000000000002"/>
    <n v="0.54"/>
    <n v="0.13500000000000001"/>
    <n v="1.768"/>
    <n v="0.09"/>
    <n v="0.70399999999999996"/>
    <n v="0.38300000000000001"/>
    <n v="0.26400000000000001"/>
    <n v="1.252"/>
    <n v="4.1000000000000002E-2"/>
    <n v="0.495"/>
    <n v="0.434"/>
    <n v="0.499"/>
    <x v="18"/>
    <x v="6"/>
    <x v="10"/>
    <x v="2"/>
    <n v="188.71"/>
    <n v="187.34"/>
    <n v="43.209000000000003"/>
    <n v="25.68"/>
  </r>
  <r>
    <x v="22"/>
    <x v="12"/>
    <s v="NLD"/>
    <n v="16785296"/>
    <n v="691641000000"/>
    <n v="0.308"/>
    <n v="1.7999999999999999E-2"/>
    <x v="495"/>
    <n v="-3.5710000000000002"/>
    <n v="-2.1219999999999999"/>
    <x v="494"/>
    <n v="-2.105"/>
    <n v="-1.236"/>
    <n v="10.019"/>
    <n v="0.22800000000000001"/>
    <n v="0.153"/>
    <n v="9.8109999999999999"/>
    <n v="0.224"/>
    <n v="0.15"/>
    <n v="31.876999999999999"/>
    <n v="1.899"/>
    <n v="189.86699999999999"/>
    <n v="11.311999999999999"/>
    <n v="0.25800000000000001"/>
    <n v="54.869"/>
    <n v="10475.073"/>
    <n v="11092.662"/>
    <n v="3581.1509999999998"/>
    <n v="20.448"/>
    <n v="3308.855"/>
    <n v="631.30700000000002"/>
    <n v="3482.8850000000002"/>
    <n v="26.866"/>
    <n v="65277.332000000002"/>
    <n v="1.488"/>
    <n v="0.86399999999999999"/>
    <n v="5.0999999999999997E-2"/>
    <n v="76.114999999999995"/>
    <n v="4.5350000000000001"/>
    <n v="11.064"/>
    <n v="11.146000000000001"/>
    <n v="3.4809999999999999"/>
    <n v="0.20699999999999999"/>
    <n v="17.190000000000001"/>
    <n v="1.024"/>
    <n v="8.2899999999999991"/>
    <n v="0.49399999999999999"/>
    <n v="54.298999999999999"/>
    <n v="3.2349999999999999"/>
    <n v="7.2999999999999995E-2"/>
    <n v="1.226"/>
    <n v="1095.6990000000001"/>
    <n v="2.1999999999999999E-2"/>
    <n v="0.47"/>
    <n v="0.42199999999999999"/>
    <n v="0.214"/>
    <n v="0.17599999999999999"/>
    <n v="0.74199999999999999"/>
    <n v="0.52600000000000002"/>
    <n v="0.53300000000000003"/>
    <n v="0.13800000000000001"/>
    <n v="1.748"/>
    <n v="0.09"/>
    <n v="0.69899999999999995"/>
    <n v="0.38500000000000001"/>
    <n v="0.22700000000000001"/>
    <n v="1.171"/>
    <n v="7.1999999999999995E-2"/>
    <n v="0.47"/>
    <n v="0.44400000000000001"/>
    <n v="0.49399999999999999"/>
    <x v="2"/>
    <x v="6"/>
    <x v="10"/>
    <x v="2"/>
    <n v="187.09"/>
    <n v="185.72"/>
    <n v="25.178999999999998"/>
    <n v="15.289"/>
  </r>
  <r>
    <x v="22"/>
    <x v="13"/>
    <s v="NLD"/>
    <n v="16867352"/>
    <n v="721296000000"/>
    <n v="0.27400000000000002"/>
    <n v="1.6E-2"/>
    <x v="496"/>
    <n v="-1.4E-2"/>
    <n v="-8.9999999999999993E-3"/>
    <x v="495"/>
    <n v="-0.747"/>
    <n v="-0.44400000000000001"/>
    <n v="9.9260000000000002"/>
    <n v="0.22800000000000001"/>
    <n v="0.158"/>
    <n v="9.7629999999999999"/>
    <n v="0.224"/>
    <n v="0.155"/>
    <n v="32.444000000000003"/>
    <n v="1.923"/>
    <n v="189.86500000000001"/>
    <n v="11.256"/>
    <n v="0.25800000000000001"/>
    <n v="55.143000000000001"/>
    <n v="10639.748"/>
    <n v="11260.084999999999"/>
    <n v="3613.5940000000001"/>
    <n v="21.585000000000001"/>
    <n v="3385.8020000000001"/>
    <n v="634.05499999999995"/>
    <n v="3535.5529999999999"/>
    <n v="28.07"/>
    <n v="63014.336000000003"/>
    <n v="1.446"/>
    <n v="1.137"/>
    <n v="6.7000000000000004E-2"/>
    <n v="76.947000000000003"/>
    <n v="4.5620000000000003"/>
    <n v="10.991"/>
    <n v="11.071999999999999"/>
    <n v="2.7480000000000002"/>
    <n v="0.16300000000000001"/>
    <n v="17.27"/>
    <n v="1.024"/>
    <n v="8.1999999999999993"/>
    <n v="0.48599999999999999"/>
    <n v="52.667999999999999"/>
    <n v="3.1230000000000002"/>
    <n v="7.0999999999999994E-2"/>
    <n v="1.204"/>
    <n v="1062.885"/>
    <n v="1.9E-2"/>
    <n v="0.46600000000000003"/>
    <n v="0.41899999999999998"/>
    <n v="0.216"/>
    <n v="0.16900000000000001"/>
    <n v="0.73499999999999999"/>
    <n v="0.52400000000000002"/>
    <n v="0.52600000000000002"/>
    <n v="0.14199999999999999"/>
    <n v="1.7290000000000001"/>
    <n v="0.09"/>
    <n v="0.69299999999999995"/>
    <n v="0.38600000000000001"/>
    <n v="0.29299999999999998"/>
    <n v="1.1759999999999999"/>
    <n v="5.8999999999999997E-2"/>
    <n v="0.45300000000000001"/>
    <n v="0.40899999999999997"/>
    <n v="0.48899999999999999"/>
    <x v="2"/>
    <x v="6"/>
    <x v="10"/>
    <x v="2"/>
    <n v="186.76"/>
    <n v="185.39"/>
    <n v="25.190999999999999"/>
    <n v="15.297000000000001"/>
  </r>
  <r>
    <x v="22"/>
    <x v="14"/>
    <s v="NLD"/>
    <n v="16954080"/>
    <n v="752951000000"/>
    <n v="0.28199999999999997"/>
    <n v="1.7000000000000001E-2"/>
    <x v="497"/>
    <n v="-7.0190000000000001"/>
    <n v="-4.2619999999999996"/>
    <x v="496"/>
    <n v="-7.165"/>
    <n v="-4.28"/>
    <n v="9.452"/>
    <n v="0.215"/>
    <n v="0.158"/>
    <n v="9.2989999999999995"/>
    <n v="0.21099999999999999"/>
    <n v="0.155"/>
    <n v="35.796999999999997"/>
    <n v="2.1110000000000002"/>
    <n v="171.852"/>
    <n v="10.135999999999999"/>
    <n v="0.23100000000000001"/>
    <n v="55.424999999999997"/>
    <n v="10797.403"/>
    <n v="11420.342000000001"/>
    <n v="3649.3910000000001"/>
    <n v="22.677"/>
    <n v="3452.8130000000001"/>
    <n v="636.65700000000004"/>
    <n v="3587.752"/>
    <n v="29.344999999999999"/>
    <n v="59946.082000000002"/>
    <n v="1.363"/>
    <n v="1.0920000000000001"/>
    <n v="6.4000000000000001E-2"/>
    <n v="67.010999999999996"/>
    <n v="3.9529999999999998"/>
    <n v="10.51"/>
    <n v="10.590999999999999"/>
    <n v="2.601"/>
    <n v="0.153"/>
    <n v="17.27"/>
    <n v="1.0189999999999999"/>
    <n v="8.5"/>
    <n v="0.501"/>
    <n v="52.198999999999998"/>
    <n v="3.0790000000000002"/>
    <n v="7.4999999999999997E-2"/>
    <n v="1.274"/>
    <n v="1016.331"/>
    <n v="1.9E-2"/>
    <n v="0.443"/>
    <n v="0.39600000000000002"/>
    <n v="0.23799999999999999"/>
    <n v="0.16200000000000001"/>
    <n v="0.72799999999999998"/>
    <n v="0.52100000000000002"/>
    <n v="0.52"/>
    <n v="0.14499999999999999"/>
    <n v="1.7050000000000001"/>
    <n v="8.8999999999999996E-2"/>
    <n v="0.68799999999999994"/>
    <n v="0.38700000000000001"/>
    <n v="0.28100000000000003"/>
    <n v="1.0069999999999999"/>
    <n v="5.2999999999999999E-2"/>
    <n v="0.44700000000000001"/>
    <n v="0.41799999999999998"/>
    <n v="0.48499999999999999"/>
    <x v="2"/>
    <x v="6"/>
    <x v="10"/>
    <x v="2"/>
    <n v="179.56"/>
    <n v="178.19"/>
    <n v="14.196999999999999"/>
    <n v="9.0050000000000008"/>
  </r>
  <r>
    <x v="22"/>
    <x v="15"/>
    <s v="NLD"/>
    <n v="17041110"/>
    <n v="786606000000"/>
    <n v="0.249"/>
    <n v="1.4999999999999999E-2"/>
    <x v="498"/>
    <n v="6.4870000000000001"/>
    <n v="4.1150000000000002"/>
    <x v="497"/>
    <n v="6.1210000000000004"/>
    <n v="3.819"/>
    <n v="9.7629999999999999"/>
    <n v="0.219"/>
    <n v="0.161"/>
    <n v="9.6319999999999997"/>
    <n v="0.216"/>
    <n v="0.159"/>
    <n v="43.545999999999999"/>
    <n v="2.5550000000000002"/>
    <n v="170.32300000000001"/>
    <n v="9.9949999999999992"/>
    <n v="0.224"/>
    <n v="55.674999999999997"/>
    <n v="10961.546"/>
    <n v="11586.72"/>
    <n v="3692.9369999999999"/>
    <n v="23.713999999999999"/>
    <n v="3518.9609999999998"/>
    <n v="638.89200000000005"/>
    <n v="3639.6410000000001"/>
    <n v="30.617999999999999"/>
    <n v="60683.023000000001"/>
    <n v="1.361"/>
    <n v="1.0369999999999999"/>
    <n v="6.0999999999999999E-2"/>
    <n v="66.147999999999996"/>
    <n v="3.8820000000000001"/>
    <n v="10.941000000000001"/>
    <n v="11.022"/>
    <n v="2.2349999999999999"/>
    <n v="0.13100000000000001"/>
    <n v="17.5"/>
    <n v="1.0269999999999999"/>
    <n v="8.83"/>
    <n v="0.51800000000000002"/>
    <n v="51.889000000000003"/>
    <n v="3.0449999999999999"/>
    <n v="7.4999999999999997E-2"/>
    <n v="1.2729999999999999"/>
    <n v="1034.106"/>
    <n v="1.7000000000000001E-2"/>
    <n v="0.46200000000000002"/>
    <n v="0.40600000000000003"/>
    <n v="0.29599999999999999"/>
    <n v="0.157"/>
    <n v="0.72199999999999998"/>
    <n v="0.51900000000000002"/>
    <n v="0.51500000000000001"/>
    <n v="0.14799999999999999"/>
    <n v="1.681"/>
    <n v="8.8999999999999996E-2"/>
    <n v="0.68200000000000005"/>
    <n v="0.38900000000000001"/>
    <n v="0.27"/>
    <n v="0.97399999999999998"/>
    <n v="4.1000000000000002E-2"/>
    <n v="0.435"/>
    <n v="0.42099999999999999"/>
    <n v="0.48"/>
    <x v="2"/>
    <x v="6"/>
    <x v="10"/>
    <x v="2"/>
    <n v="187.82"/>
    <n v="186.45"/>
    <n v="6.181"/>
    <n v="3.766"/>
  </r>
  <r>
    <x v="22"/>
    <x v="16"/>
    <s v="NLD"/>
    <n v="17124512"/>
    <n v="796351000000"/>
    <n v="0.23899999999999999"/>
    <n v="1.4E-2"/>
    <x v="499"/>
    <n v="0.72"/>
    <n v="0.438"/>
    <x v="498"/>
    <n v="0.86599999999999999"/>
    <n v="0.52100000000000002"/>
    <n v="9.766"/>
    <n v="0.215"/>
    <n v="0.16"/>
    <n v="9.6270000000000007"/>
    <n v="0.21199999999999999"/>
    <n v="0.158"/>
    <n v="40.067999999999998"/>
    <n v="2.34"/>
    <n v="170.69800000000001"/>
    <n v="9.968"/>
    <n v="0.22"/>
    <n v="55.914000000000001"/>
    <n v="11126.407999999999"/>
    <n v="11753.964"/>
    <n v="3733.0050000000001"/>
    <n v="24.817"/>
    <n v="3587.91"/>
    <n v="641.27300000000002"/>
    <n v="3692.8420000000001"/>
    <n v="31.920999999999999"/>
    <n v="60943.148000000001"/>
    <n v="1.3440000000000001"/>
    <n v="1.1040000000000001"/>
    <n v="6.4000000000000001E-2"/>
    <n v="68.947999999999993"/>
    <n v="4.0259999999999998"/>
    <n v="10.94"/>
    <n v="11.02"/>
    <n v="2.3820000000000001"/>
    <n v="0.13900000000000001"/>
    <n v="17.440000000000001"/>
    <n v="1.018"/>
    <n v="8.6"/>
    <n v="0.502"/>
    <n v="53.201000000000001"/>
    <n v="3.1070000000000002"/>
    <n v="7.5999999999999998E-2"/>
    <n v="1.3029999999999999"/>
    <n v="1043.6220000000001"/>
    <n v="1.6E-2"/>
    <n v="0.46400000000000002"/>
    <n v="0.41799999999999998"/>
    <n v="0.27900000000000003"/>
    <n v="0.151"/>
    <n v="0.71599999999999997"/>
    <n v="0.51700000000000002"/>
    <n v="0.51100000000000001"/>
    <n v="0.151"/>
    <n v="1.659"/>
    <n v="8.8999999999999996E-2"/>
    <n v="0.67700000000000005"/>
    <n v="0.39"/>
    <n v="0.29199999999999998"/>
    <n v="0.98899999999999999"/>
    <n v="5.2999999999999999E-2"/>
    <n v="0.442"/>
    <n v="0.434"/>
    <n v="0.47599999999999998"/>
    <x v="2"/>
    <x v="6"/>
    <x v="10"/>
    <x v="2"/>
    <n v="188.71"/>
    <n v="187.34"/>
    <n v="5.835"/>
    <n v="3.54"/>
  </r>
  <r>
    <x v="22"/>
    <x v="17"/>
    <s v="NLD"/>
    <n v="17207204"/>
    <n v="829006000000"/>
    <n v="0.29799999999999999"/>
    <n v="1.7000000000000001E-2"/>
    <x v="500"/>
    <n v="-2.3679999999999999"/>
    <n v="-1.4359999999999999"/>
    <x v="499"/>
    <n v="-2.5880000000000001"/>
    <n v="-1.5469999999999999"/>
    <n v="9.5690000000000008"/>
    <n v="0.20599999999999999"/>
    <n v="0.157"/>
    <n v="9.4429999999999996"/>
    <n v="0.20300000000000001"/>
    <n v="0.155"/>
    <n v="36.031999999999996"/>
    <n v="2.0939999999999999"/>
    <n v="169.26499999999999"/>
    <n v="9.8369999999999997"/>
    <n v="0.21199999999999999"/>
    <n v="56.210999999999999"/>
    <n v="11288.901"/>
    <n v="11918.618"/>
    <n v="3769.0369999999998"/>
    <n v="25.934999999999999"/>
    <n v="3658.64"/>
    <n v="643.43499999999995"/>
    <n v="3745.7750000000001"/>
    <n v="33.304000000000002"/>
    <n v="61101.004000000001"/>
    <n v="1.3160000000000001"/>
    <n v="1.1180000000000001"/>
    <n v="6.5000000000000002E-2"/>
    <n v="70.73"/>
    <n v="4.1100000000000003"/>
    <n v="10.654999999999999"/>
    <n v="10.734"/>
    <n v="2.1619999999999999"/>
    <n v="0.126"/>
    <n v="16.59"/>
    <n v="0.96399999999999997"/>
    <n v="8.4"/>
    <n v="0.48799999999999999"/>
    <n v="52.933"/>
    <n v="3.0760000000000001"/>
    <n v="0.08"/>
    <n v="1.383"/>
    <n v="1051.377"/>
    <n v="0.02"/>
    <n v="0.45"/>
    <n v="0.40699999999999997"/>
    <n v="0.248"/>
    <n v="0.14599999999999999"/>
    <n v="0.71"/>
    <n v="0.51600000000000001"/>
    <n v="0.50600000000000001"/>
    <n v="0.155"/>
    <n v="1.6379999999999999"/>
    <n v="8.8999999999999996E-2"/>
    <n v="0.67100000000000004"/>
    <n v="0.39300000000000002"/>
    <n v="0.28499999999999998"/>
    <n v="0.99"/>
    <n v="0.05"/>
    <n v="0.432"/>
    <n v="0.45700000000000002"/>
    <n v="0.47199999999999998"/>
    <x v="2"/>
    <x v="6"/>
    <x v="10"/>
    <x v="2"/>
    <n v="184.71"/>
    <n v="183.35"/>
    <n v="6.7709999999999999"/>
    <n v="4.1669999999999998"/>
  </r>
  <r>
    <x v="22"/>
    <x v="18"/>
    <s v="NLD"/>
    <n v="17286042"/>
    <n v="861661000000"/>
    <n v="0.22"/>
    <n v="1.2999999999999999E-2"/>
    <x v="501"/>
    <n v="-3.8660000000000001"/>
    <n v="-2.379"/>
    <x v="500"/>
    <n v="-3.9390000000000001"/>
    <n v="-2.3929999999999998"/>
    <n v="9.2970000000000006"/>
    <n v="0.19600000000000001"/>
    <n v="0.157"/>
    <n v="9.1769999999999996"/>
    <n v="0.19400000000000001"/>
    <n v="0.155"/>
    <n v="32.533000000000001"/>
    <n v="1.8819999999999999"/>
    <n v="170.316"/>
    <n v="9.8529999999999998"/>
    <n v="0.20799999999999999"/>
    <n v="56.432000000000002"/>
    <n v="11447.529"/>
    <n v="12079.334999999999"/>
    <n v="3801.57"/>
    <n v="27.036999999999999"/>
    <n v="3728.4960000000001"/>
    <n v="645.52300000000002"/>
    <n v="3799.3850000000002"/>
    <n v="34.610999999999997"/>
    <n v="59348.101999999999"/>
    <n v="1.254"/>
    <n v="1.101"/>
    <n v="6.4000000000000001E-2"/>
    <n v="69.856999999999999"/>
    <n v="4.0410000000000004"/>
    <n v="10.255000000000001"/>
    <n v="10.333"/>
    <n v="2.0880000000000001"/>
    <n v="0.121"/>
    <n v="15.53"/>
    <n v="0.89800000000000002"/>
    <n v="7.96"/>
    <n v="0.46"/>
    <n v="53.61"/>
    <n v="3.101"/>
    <n v="7.5999999999999998E-2"/>
    <n v="1.3069999999999999"/>
    <n v="1025.894"/>
    <n v="1.4E-2"/>
    <n v="0.43099999999999999"/>
    <n v="0.39200000000000002"/>
    <n v="0.221"/>
    <n v="0.14099999999999999"/>
    <n v="0.70299999999999996"/>
    <n v="0.51300000000000001"/>
    <n v="0.5"/>
    <n v="0.157"/>
    <n v="1.615"/>
    <n v="8.7999999999999995E-2"/>
    <n v="0.66600000000000004"/>
    <n v="0.39400000000000002"/>
    <n v="0.26700000000000002"/>
    <n v="0.92800000000000005"/>
    <n v="0.05"/>
    <n v="0.437"/>
    <n v="0.432"/>
    <n v="0.46800000000000003"/>
    <x v="2"/>
    <x v="6"/>
    <x v="10"/>
    <x v="2"/>
    <n v="178.62"/>
    <n v="177.26"/>
    <n v="11.688000000000001"/>
    <n v="7.3680000000000003"/>
  </r>
  <r>
    <x v="22"/>
    <x v="19"/>
    <s v="NLD"/>
    <n v="17363260"/>
    <n v="872406000000"/>
    <n v="6.0000000000000001E-3"/>
    <n v="0"/>
    <x v="502"/>
    <n v="-5.5949999999999998"/>
    <n v="-3.5270000000000001"/>
    <x v="501"/>
    <n v="-5.6319999999999997"/>
    <n v="-3.504"/>
    <n v="8.9320000000000004"/>
    <n v="0.24700000000000003"/>
    <n v="0.152"/>
    <n v="8.8140000000000001"/>
    <n v="0.24205263157894744"/>
    <n v="0.15"/>
    <n v="25.308"/>
    <n v="1.458"/>
    <n v="167.327"/>
    <n v="9.6370000000000005"/>
    <n v="0.25994736842105265"/>
    <n v="56.438000000000002"/>
    <n v="11600.562"/>
    <n v="12234.42"/>
    <n v="3826.877"/>
    <n v="28.099"/>
    <n v="3800.97"/>
    <n v="647.57500000000005"/>
    <n v="3852.3850000000002"/>
    <n v="35.792999999999999"/>
    <n v="58836.934000000001"/>
    <n v="1.5183684210526318"/>
    <n v="1.0620000000000001"/>
    <n v="6.0999999999999999E-2"/>
    <n v="72.474000000000004"/>
    <n v="4.1740000000000004"/>
    <n v="9.9190000000000005"/>
    <n v="9.9979999999999993"/>
    <n v="2.052"/>
    <n v="0.11799999999999999"/>
    <n v="15.54"/>
    <n v="0.89500000000000002"/>
    <n v="8.1199999999999992"/>
    <n v="0.46800000000000003"/>
    <n v="53"/>
    <n v="3.052"/>
    <n v="6.8000000000000005E-2"/>
    <n v="1.1830000000000001"/>
    <n v="1021.601"/>
    <n v="0"/>
    <n v="0.41299999999999998"/>
    <n v="0.372"/>
    <n v="0.17199999999999999"/>
    <n v="0.13500000000000001"/>
    <n v="0.69699999999999995"/>
    <n v="0.51100000000000001"/>
    <n v="0.49399999999999999"/>
    <n v="0.159"/>
    <n v="1.593"/>
    <n v="8.7999999999999995E-2"/>
    <n v="0.66100000000000003"/>
    <n v="0.39400000000000002"/>
    <n v="0.24199999999999999"/>
    <n v="0.94799999999999995"/>
    <n v="4.4999999999999998E-2"/>
    <n v="0.42899999999999999"/>
    <n v="0.38600000000000001"/>
    <n v="0.46400000000000002"/>
    <x v="2"/>
    <x v="6"/>
    <x v="10"/>
    <x v="3"/>
    <n v="173.59"/>
    <n v="172.23"/>
    <n v="14.294"/>
    <n v="9.3409999999999993"/>
  </r>
  <r>
    <x v="22"/>
    <x v="20"/>
    <s v="NLD"/>
    <n v="17434562"/>
    <n v="801341000000"/>
    <n v="0"/>
    <n v="0"/>
    <x v="503"/>
    <n v="-15.183"/>
    <n v="-9.9220000000000006"/>
    <x v="502"/>
    <n v="-15.183"/>
    <n v="-9.7899999999999991"/>
    <n v="8.0239999999999991"/>
    <n v="0.24700000000000003"/>
    <n v="0.14199999999999999"/>
    <n v="7.907"/>
    <n v="0.24205263157894744"/>
    <n v="0.13900000000000001"/>
    <n v="16.995000000000001"/>
    <n v="0.97499999999999998"/>
    <n v="151.91499999999999"/>
    <n v="8.7129999999999992"/>
    <n v="0.25994736842105265"/>
    <n v="56.438000000000002"/>
    <n v="11738.412"/>
    <n v="12374.321"/>
    <n v="3843.8719999999998"/>
    <n v="29.03"/>
    <n v="3871.6370000000002"/>
    <n v="649.62699999999995"/>
    <n v="3900.54"/>
    <n v="36.893999999999998"/>
    <n v="56705.538999999997"/>
    <n v="1.5183684210526318"/>
    <n v="0.93100000000000005"/>
    <n v="5.2999999999999999E-2"/>
    <n v="70.667000000000002"/>
    <n v="4.0529999999999999"/>
    <n v="11.651149999999999"/>
    <n v="11.726649999999999"/>
    <n v="2.052"/>
    <n v="0.11799999999999999"/>
    <n v="18.522999999999996"/>
    <n v="1.1192"/>
    <n v="10.382500000000002"/>
    <n v="0.62895000000000001"/>
    <n v="48.155999999999999"/>
    <n v="2.762"/>
    <n v="6.3E-2"/>
    <n v="1.101"/>
    <n v="988.63599999999997"/>
    <n v="0"/>
    <n v="0.39100000000000001"/>
    <n v="0.35599999999999998"/>
    <n v="0.12"/>
    <n v="0.13"/>
    <n v="0.69099999999999995"/>
    <n v="0.50800000000000001"/>
    <n v="0.48699999999999999"/>
    <n v="0.161"/>
    <n v="1.573"/>
    <n v="8.7999999999999995E-2"/>
    <n v="0.65700000000000003"/>
    <n v="0.39300000000000002"/>
    <n v="0.22900000000000001"/>
    <n v="0.93500000000000005"/>
    <n v="5.0999999999999997E-2"/>
    <n v="0.43"/>
    <n v="0.371"/>
    <n v="0.46"/>
    <x v="2"/>
    <x v="6"/>
    <x v="10"/>
    <x v="3"/>
    <n v="194.35750000000002"/>
    <n v="193.10649999999998"/>
    <n v="14.065"/>
    <n v="10.202999999999999"/>
  </r>
  <r>
    <x v="22"/>
    <x v="21"/>
    <s v="NLD"/>
    <n v="17501696"/>
    <n v="911800000000"/>
    <n v="6.0000000000000001E-3"/>
    <n v="0"/>
    <x v="504"/>
    <n v="3.1960000000000002"/>
    <n v="2.3180000000000001"/>
    <x v="503"/>
    <n v="3.1960000000000002"/>
    <n v="2.2839999999999998"/>
    <n v="8.1760000000000002"/>
    <n v="0.24700000000000003"/>
    <n v="0.14099999999999999"/>
    <n v="8.0589999999999993"/>
    <n v="0.24205263157894744"/>
    <n v="0.13900000000000001"/>
    <n v="23.001000000000001"/>
    <n v="1.3140000000000001"/>
    <n v="181.80476190476185"/>
    <n v="10.928047619047618"/>
    <n v="0.25994736842105265"/>
    <n v="56.445"/>
    <n v="11879.458000000001"/>
    <n v="12517.419"/>
    <n v="3866.873"/>
    <n v="29.954999999999998"/>
    <n v="3939.72"/>
    <n v="651.67899999999997"/>
    <n v="3948.4769999999999"/>
    <n v="37.987000000000002"/>
    <n v="58009.894999999997"/>
    <n v="1.5183684210526318"/>
    <n v="0.92500000000000004"/>
    <n v="5.2999999999999999E-2"/>
    <n v="68.082999999999998"/>
    <n v="3.89"/>
    <n v="11.651149999999999"/>
    <n v="11.726649999999999"/>
    <n v="2.052"/>
    <n v="0.11700000000000001"/>
    <n v="18.522999999999996"/>
    <n v="1.1192"/>
    <n v="10.382500000000002"/>
    <n v="0.62895000000000001"/>
    <n v="47.936999999999998"/>
    <n v="2.7389999999999999"/>
    <n v="6.2E-2"/>
    <n v="1.093"/>
    <n v="1015.272"/>
    <n v="0"/>
    <n v="0.38"/>
    <n v="0.34799999999999998"/>
    <n v="0.154"/>
    <n v="0.125"/>
    <n v="0.68400000000000005"/>
    <n v="0.50600000000000001"/>
    <n v="0.48099999999999998"/>
    <n v="0.16200000000000001"/>
    <n v="1.5509999999999999"/>
    <n v="8.7999999999999995E-2"/>
    <n v="0.65200000000000002"/>
    <n v="0.39200000000000002"/>
    <n v="0.222"/>
    <n v="0.85899999999999999"/>
    <n v="5.1999999999999998E-2"/>
    <n v="0.40500000000000003"/>
    <n v="0.36899999999999999"/>
    <n v="0.45600000000000002"/>
    <x v="2"/>
    <x v="7"/>
    <x v="10"/>
    <x v="3"/>
    <n v="194.35750000000002"/>
    <n v="193.10649999999998"/>
    <n v="13.907904761904764"/>
    <n v="8.3386666666666667"/>
  </r>
  <r>
    <x v="23"/>
    <x v="0"/>
    <s v="NZL"/>
    <n v="3855266"/>
    <n v="90482000000"/>
    <n v="0.53100000000000003"/>
    <n v="0.13800000000000001"/>
    <x v="505"/>
    <n v="0.78"/>
    <n v="2.48"/>
    <x v="504"/>
    <n v="4.0780000000000003"/>
    <n v="10.829000000000001"/>
    <n v="10.826000000000001"/>
    <n v="0.40899999999999997"/>
    <n v="0.182"/>
    <n v="8.3640000000000008"/>
    <n v="0.316"/>
    <n v="0.14000000000000001"/>
    <n v="4.4089999999999998"/>
    <n v="1.1439999999999999"/>
    <n v="32.045000000000002"/>
    <n v="8.3119999999999994"/>
    <n v="0.314"/>
    <n v="22.696999999999999"/>
    <n v="1170.1859999999999"/>
    <n v="4184.9979999999996"/>
    <n v="500.47199999999998"/>
    <n v="7.9450000000000003"/>
    <n v="160.26300000000001"/>
    <n v="3241.431"/>
    <n v="472.517"/>
    <n v="6.2919999999999998"/>
    <n v="59543.809000000001"/>
    <n v="2.2509999999999999"/>
    <n v="0.59299999999999997"/>
    <n v="0.154"/>
    <n v="9.4890000000000008"/>
    <n v="2.4609999999999999"/>
    <n v="20.024999999999999"/>
    <n v="13.305999999999999"/>
    <n v="9.49"/>
    <n v="2.4620000000000002"/>
    <n v="32.619999999999997"/>
    <n v="8.4610000000000003"/>
    <n v="14.79"/>
    <n v="3.8359999999999999"/>
    <n v="16.472999999999999"/>
    <n v="4.2729999999999997"/>
    <n v="0.19500000000000001"/>
    <n v="0.751"/>
    <n v="229.55699999999999"/>
    <n v="7.3999999999999996E-2"/>
    <n v="0.127"/>
    <n v="0.13700000000000001"/>
    <n v="4.8000000000000001E-2"/>
    <n v="0.123"/>
    <n v="0.112"/>
    <n v="0.249"/>
    <n v="9.5000000000000001E-2"/>
    <n v="7.3999999999999996E-2"/>
    <n v="0.13100000000000001"/>
    <n v="0.505"/>
    <n v="0.129"/>
    <n v="0.156"/>
    <n v="0.21299999999999999"/>
    <n v="0.20100000000000001"/>
    <n v="0.185"/>
    <n v="0.16"/>
    <n v="0.34699999999999998"/>
    <n v="0.39200000000000002"/>
    <x v="18"/>
    <x v="5"/>
    <x v="22"/>
    <x v="2"/>
    <n v="51.3"/>
    <n v="77.2"/>
    <n v="-0.20100000000000001"/>
    <n v="-0.622"/>
  </r>
  <r>
    <x v="23"/>
    <x v="1"/>
    <s v="NZL"/>
    <n v="3889587"/>
    <n v="89629000000"/>
    <n v="0.53500000000000003"/>
    <n v="0.13700000000000001"/>
    <x v="506"/>
    <n v="2.133"/>
    <n v="6.6150000000000002"/>
    <x v="505"/>
    <n v="-34.762999999999998"/>
    <n v="-83.293999999999997"/>
    <n v="1.7929999999999999"/>
    <n v="6.7000000000000004E-2"/>
    <n v="3.1E-2"/>
    <n v="8.8390000000000004"/>
    <n v="0.32900000000000001"/>
    <n v="0.151"/>
    <n v="5.4119999999999999"/>
    <n v="1.391"/>
    <n v="33.567"/>
    <n v="8.6300000000000008"/>
    <n v="0.32100000000000001"/>
    <n v="23.231999999999999"/>
    <n v="1204.5650000000001"/>
    <n v="4191.9709999999995"/>
    <n v="505.88299999999998"/>
    <n v="8.5570000000000004"/>
    <n v="170.70699999999999"/>
    <n v="3214.0239999999999"/>
    <n v="489.10700000000003"/>
    <n v="7.0789999999999997"/>
    <n v="58485.120999999999"/>
    <n v="2.1779999999999999"/>
    <n v="0.61299999999999999"/>
    <n v="0.158"/>
    <n v="10.444000000000001"/>
    <n v="2.6850000000000001"/>
    <n v="20.536999999999999"/>
    <n v="14.67"/>
    <n v="-27.407"/>
    <n v="-7.0460000000000003"/>
    <n v="32.94"/>
    <n v="8.4689999999999994"/>
    <n v="14.93"/>
    <n v="3.8380000000000001"/>
    <n v="16.588999999999999"/>
    <n v="4.2649999999999997"/>
    <n v="0.20200000000000001"/>
    <n v="0.78700000000000003"/>
    <n v="227.483"/>
    <n v="7.0999999999999994E-2"/>
    <n v="0.13400000000000001"/>
    <n v="2.3E-2"/>
    <n v="5.8000000000000003E-2"/>
    <n v="0.121"/>
    <n v="0.112"/>
    <n v="0.245"/>
    <n v="9.5000000000000001E-2"/>
    <n v="7.8E-2"/>
    <n v="0.13500000000000001"/>
    <n v="0.497"/>
    <n v="0.13"/>
    <n v="0.16600000000000001"/>
    <n v="0.218"/>
    <n v="0.219"/>
    <n v="-0.57799999999999996"/>
    <n v="0.16"/>
    <n v="0.36899999999999999"/>
    <n v="0.38700000000000001"/>
    <x v="18"/>
    <x v="5"/>
    <x v="22"/>
    <x v="2"/>
    <n v="57.06"/>
    <n v="79.88"/>
    <n v="-0.81299999999999994"/>
    <n v="-2.3639999999999999"/>
  </r>
  <r>
    <x v="23"/>
    <x v="2"/>
    <s v="NZL"/>
    <n v="3948582"/>
    <n v="93932000000"/>
    <n v="0.55100000000000005"/>
    <n v="0.14000000000000001"/>
    <x v="507"/>
    <n v="0.16300000000000001"/>
    <n v="0.47399999999999998"/>
    <x v="506"/>
    <n v="2.1779999999999999"/>
    <n v="31.241"/>
    <n v="2.3170000000000002"/>
    <n v="8.3000000000000004E-2"/>
    <n v="3.9E-2"/>
    <n v="8.7479999999999993"/>
    <n v="0.314"/>
    <n v="0.14699999999999999"/>
    <n v="5.4210000000000003"/>
    <n v="1.373"/>
    <n v="34.32"/>
    <n v="8.6920000000000002"/>
    <n v="0.312"/>
    <n v="23.783000000000001"/>
    <n v="1239.107"/>
    <n v="4201.1210000000001"/>
    <n v="511.30399999999997"/>
    <n v="9.1440000000000001"/>
    <n v="180.56700000000001"/>
    <n v="3188.6329999999998"/>
    <n v="506.42899999999997"/>
    <n v="7.88"/>
    <n v="59589.078000000001"/>
    <n v="2.14"/>
    <n v="0.58699999999999997"/>
    <n v="0.14899999999999999"/>
    <n v="9.86"/>
    <n v="2.4969999999999999"/>
    <n v="20.648"/>
    <n v="14.869"/>
    <n v="-25.391999999999999"/>
    <n v="-6.431"/>
    <n v="33.71"/>
    <n v="8.5370000000000008"/>
    <n v="15.7"/>
    <n v="3.976"/>
    <n v="17.321999999999999"/>
    <n v="4.3869999999999996"/>
    <n v="0.20300000000000001"/>
    <n v="0.80100000000000005"/>
    <n v="235.292"/>
    <n v="6.9000000000000006E-2"/>
    <n v="0.13100000000000001"/>
    <n v="2.9000000000000001E-2"/>
    <n v="5.6000000000000001E-2"/>
    <n v="0.11899999999999999"/>
    <n v="0.113"/>
    <n v="0.24099999999999999"/>
    <n v="9.4E-2"/>
    <n v="8.1000000000000003E-2"/>
    <n v="0.13700000000000001"/>
    <n v="0.48899999999999999"/>
    <n v="0.13100000000000001"/>
    <n v="0.17599999999999999"/>
    <n v="0.19700000000000001"/>
    <n v="0.20100000000000001"/>
    <n v="-0.49"/>
    <n v="0.16700000000000001"/>
    <n v="0.371"/>
    <n v="0.38200000000000001"/>
    <x v="18"/>
    <x v="5"/>
    <x v="22"/>
    <x v="2"/>
    <n v="58.71"/>
    <n v="81.53"/>
    <n v="-0.222"/>
    <n v="-0.64400000000000002"/>
  </r>
  <r>
    <x v="23"/>
    <x v="3"/>
    <s v="NZL"/>
    <n v="4019944"/>
    <n v="96676000000"/>
    <n v="0.53400000000000003"/>
    <n v="0.13300000000000001"/>
    <x v="508"/>
    <n v="1.6990000000000001"/>
    <n v="4.9189999999999996"/>
    <x v="507"/>
    <n v="6.0590000000000002"/>
    <n v="66.216999999999999"/>
    <n v="3.7839999999999998"/>
    <n v="0.13200000000000001"/>
    <n v="6.7000000000000004E-2"/>
    <n v="9.0150000000000006"/>
    <n v="0.315"/>
    <n v="0.159"/>
    <n v="7.74"/>
    <n v="1.925"/>
    <n v="37.673999999999999"/>
    <n v="9.3719999999999999"/>
    <n v="0.32700000000000001"/>
    <n v="24.317"/>
    <n v="1275.3489999999999"/>
    <n v="4216.3320000000003"/>
    <n v="519.04300000000001"/>
    <n v="9.7560000000000002"/>
    <n v="189.09"/>
    <n v="3167.6010000000001"/>
    <n v="524.53099999999995"/>
    <n v="8.6120000000000001"/>
    <n v="56734.851999999999"/>
    <n v="1.9810000000000001"/>
    <n v="0.61099999999999999"/>
    <n v="0.152"/>
    <n v="8.5220000000000002"/>
    <n v="2.12"/>
    <n v="20.901"/>
    <n v="15.224"/>
    <n v="-21.030999999999999"/>
    <n v="-5.2320000000000002"/>
    <n v="33.880000000000003"/>
    <n v="8.4280000000000008"/>
    <n v="15.98"/>
    <n v="3.9750000000000001"/>
    <n v="18.102"/>
    <n v="4.5030000000000001"/>
    <n v="0.182"/>
    <n v="0.73199999999999998"/>
    <n v="228.071"/>
    <n v="6.3E-2"/>
    <n v="0.13100000000000001"/>
    <n v="4.5999999999999999E-2"/>
    <n v="7.3999999999999996E-2"/>
    <n v="0.11700000000000001"/>
    <n v="0.113"/>
    <n v="0.23699999999999999"/>
    <n v="9.4E-2"/>
    <n v="8.4000000000000005E-2"/>
    <n v="0.13800000000000001"/>
    <n v="0.48099999999999998"/>
    <n v="0.13200000000000001"/>
    <n v="0.183"/>
    <n v="0.20399999999999999"/>
    <n v="0.16800000000000001"/>
    <n v="-0.372"/>
    <n v="0.16900000000000001"/>
    <n v="0.33200000000000002"/>
    <n v="0.377"/>
    <x v="18"/>
    <x v="5"/>
    <x v="22"/>
    <x v="2"/>
    <n v="61.2"/>
    <n v="84.02"/>
    <n v="1.4330000000000001"/>
    <n v="3.9529999999999998"/>
  </r>
  <r>
    <x v="23"/>
    <x v="4"/>
    <s v="NZL"/>
    <n v="4081415"/>
    <n v="102664000000"/>
    <n v="0.48799999999999999"/>
    <n v="0.11899999999999999"/>
    <x v="509"/>
    <n v="-0.40500000000000003"/>
    <n v="-1.1180000000000001"/>
    <x v="508"/>
    <n v="0.36399999999999999"/>
    <n v="2.395"/>
    <n v="3.8159999999999998"/>
    <n v="0.129"/>
    <n v="6.6000000000000003E-2"/>
    <n v="8.7799999999999994"/>
    <n v="0.29799999999999999"/>
    <n v="0.153"/>
    <n v="8.0129999999999999"/>
    <n v="1.9630000000000001"/>
    <n v="38.985999999999997"/>
    <n v="9.5519999999999996"/>
    <n v="0.32400000000000001"/>
    <n v="24.805"/>
    <n v="1311.1849999999999"/>
    <n v="4231.9059999999999"/>
    <n v="527.05600000000004"/>
    <n v="10.619"/>
    <n v="196.345"/>
    <n v="3147.3389999999999"/>
    <n v="543.01499999999999"/>
    <n v="9.3450000000000006"/>
    <n v="57499.695"/>
    <n v="1.95"/>
    <n v="0.86299999999999999"/>
    <n v="0.21199999999999999"/>
    <n v="7.2549999999999999"/>
    <n v="1.778"/>
    <n v="20.257999999999999"/>
    <n v="14.664"/>
    <n v="-20.262"/>
    <n v="-4.9640000000000004"/>
    <n v="33.79"/>
    <n v="8.2789999999999999"/>
    <n v="15.27"/>
    <n v="3.7410000000000001"/>
    <n v="18.484000000000002"/>
    <n v="4.5289999999999999"/>
    <n v="0.18"/>
    <n v="0.73299999999999998"/>
    <n v="234.68"/>
    <n v="5.3999999999999999E-2"/>
    <n v="0.125"/>
    <n v="4.5999999999999999E-2"/>
    <n v="7.3999999999999996E-2"/>
    <n v="0.114"/>
    <n v="0.114"/>
    <n v="0.23300000000000001"/>
    <n v="9.2999999999999999E-2"/>
    <n v="8.8999999999999996E-2"/>
    <n v="0.13800000000000001"/>
    <n v="0.47399999999999998"/>
    <n v="0.13300000000000001"/>
    <n v="0.19"/>
    <n v="0.26700000000000002"/>
    <n v="0.13800000000000001"/>
    <n v="-0.378"/>
    <n v="0.16700000000000001"/>
    <n v="0.317"/>
    <n v="0.372"/>
    <x v="18"/>
    <x v="5"/>
    <x v="20"/>
    <x v="3"/>
    <n v="59.85"/>
    <n v="82.68"/>
    <n v="3.15"/>
    <n v="8.7899999999999991"/>
  </r>
  <r>
    <x v="23"/>
    <x v="5"/>
    <s v="NZL"/>
    <n v="4132782"/>
    <n v="109155000000"/>
    <n v="0.57699999999999996"/>
    <n v="0.14000000000000001"/>
    <x v="510"/>
    <n v="1.5880000000000001"/>
    <n v="4.431"/>
    <x v="509"/>
    <n v="1.002"/>
    <n v="6.431"/>
    <n v="4.0110000000000001"/>
    <n v="0.13400000000000001"/>
    <n v="7.1999999999999995E-2"/>
    <n v="9.0549999999999997"/>
    <n v="0.30299999999999999"/>
    <n v="0.16400000000000001"/>
    <n v="8.9190000000000005"/>
    <n v="2.1579999999999999"/>
    <n v="41.753999999999998"/>
    <n v="10.103"/>
    <n v="0.33800000000000002"/>
    <n v="25.381"/>
    <n v="1348.6089999999999"/>
    <n v="4248.482"/>
    <n v="535.97500000000002"/>
    <n v="11.528"/>
    <n v="203.911"/>
    <n v="3126.491"/>
    <n v="561.67899999999997"/>
    <n v="10.134"/>
    <n v="55352.245999999999"/>
    <n v="1.85"/>
    <n v="0.90900000000000003"/>
    <n v="0.22"/>
    <n v="7.5659999999999998"/>
    <n v="1.831"/>
    <n v="20.361999999999998"/>
    <n v="14.84"/>
    <n v="-20.847999999999999"/>
    <n v="-5.0449999999999999"/>
    <n v="33.71"/>
    <n v="8.157"/>
    <n v="15.39"/>
    <n v="3.7240000000000002"/>
    <n v="18.664000000000001"/>
    <n v="4.516"/>
    <n v="0.191"/>
    <n v="0.78900000000000003"/>
    <n v="228.75899999999999"/>
    <n v="0.06"/>
    <n v="0.126"/>
    <n v="4.8000000000000001E-2"/>
    <n v="7.6999999999999999E-2"/>
    <n v="0.112"/>
    <n v="0.114"/>
    <n v="0.23"/>
    <n v="9.2999999999999999E-2"/>
    <n v="9.4E-2"/>
    <n v="0.13800000000000001"/>
    <n v="0.46800000000000003"/>
    <n v="0.13400000000000001"/>
    <n v="0.19600000000000001"/>
    <n v="0.26300000000000001"/>
    <n v="0.14099999999999999"/>
    <n v="-0.442"/>
    <n v="0.16800000000000001"/>
    <n v="0.32700000000000001"/>
    <n v="0.36699999999999999"/>
    <x v="18"/>
    <x v="5"/>
    <x v="20"/>
    <x v="3"/>
    <n v="61.33"/>
    <n v="84.15"/>
    <n v="4.33"/>
    <n v="11.571"/>
  </r>
  <r>
    <x v="23"/>
    <x v="6"/>
    <s v="NZL"/>
    <n v="4179986"/>
    <n v="117179000000"/>
    <n v="0.54500000000000004"/>
    <n v="0.13"/>
    <x v="511"/>
    <n v="-9.4E-2"/>
    <n v="-0.251"/>
    <x v="510"/>
    <n v="5.109"/>
    <n v="30.821999999999999"/>
    <n v="5.1879999999999997"/>
    <n v="0.17"/>
    <n v="9.4E-2"/>
    <n v="8.9309999999999992"/>
    <n v="0.29299999999999998"/>
    <n v="0.16200000000000001"/>
    <n v="8.7959999999999994"/>
    <n v="2.1040000000000001"/>
    <n v="39.893000000000001"/>
    <n v="9.5440000000000005"/>
    <n v="0.313"/>
    <n v="25.925999999999998"/>
    <n v="1385.9390000000001"/>
    <n v="4270.1670000000004"/>
    <n v="544.77099999999996"/>
    <n v="12.487"/>
    <n v="211.46199999999999"/>
    <n v="3110.846"/>
    <n v="580.47400000000005"/>
    <n v="10.819000000000001"/>
    <n v="55087.375"/>
    <n v="1.8089999999999999"/>
    <n v="0.95899999999999996"/>
    <n v="0.22900000000000001"/>
    <n v="7.5519999999999996"/>
    <n v="1.8069999999999999"/>
    <n v="20.175000000000001"/>
    <n v="14.712999999999999"/>
    <n v="-15.645"/>
    <n v="-3.7429999999999999"/>
    <n v="33.89"/>
    <n v="8.1080000000000005"/>
    <n v="15.23"/>
    <n v="3.6440000000000001"/>
    <n v="18.795000000000002"/>
    <n v="4.4960000000000004"/>
    <n v="0.16400000000000001"/>
    <n v="0.68400000000000005"/>
    <n v="230.26400000000001"/>
    <n v="5.1999999999999998E-2"/>
    <n v="0.122"/>
    <n v="6.0999999999999999E-2"/>
    <n v="7.1999999999999995E-2"/>
    <n v="0.109"/>
    <n v="0.114"/>
    <n v="0.22700000000000001"/>
    <n v="9.1999999999999998E-2"/>
    <n v="9.9000000000000005E-2"/>
    <n v="0.13800000000000001"/>
    <n v="0.46200000000000002"/>
    <n v="0.13500000000000001"/>
    <n v="0.2"/>
    <n v="0.27600000000000002"/>
    <n v="0.13700000000000001"/>
    <n v="-0.308"/>
    <n v="0.16700000000000001"/>
    <n v="0.27100000000000002"/>
    <n v="0.36099999999999999"/>
    <x v="18"/>
    <x v="5"/>
    <x v="20"/>
    <x v="3"/>
    <n v="61.5"/>
    <n v="84.33"/>
    <n v="2.5630000000000002"/>
    <n v="6.8659999999999997"/>
  </r>
  <r>
    <x v="23"/>
    <x v="7"/>
    <s v="NZL"/>
    <n v="4221495"/>
    <n v="126239000000"/>
    <n v="0.68700000000000006"/>
    <n v="0.16300000000000001"/>
    <x v="512"/>
    <n v="-0.91900000000000004"/>
    <n v="-2.4630000000000001"/>
    <x v="511"/>
    <n v="-0.223"/>
    <n v="-1.03"/>
    <n v="5.0839999999999996"/>
    <n v="0.16200000000000001"/>
    <n v="9.4E-2"/>
    <n v="8.625"/>
    <n v="0.27500000000000002"/>
    <n v="0.159"/>
    <n v="6.726"/>
    <n v="1.593"/>
    <n v="40.256"/>
    <n v="9.5359999999999996"/>
    <n v="0.30399999999999999"/>
    <n v="26.613"/>
    <n v="1422.35"/>
    <n v="4291.6279999999997"/>
    <n v="551.49699999999996"/>
    <n v="13.507999999999999"/>
    <n v="219.72200000000001"/>
    <n v="3095.8969999999999"/>
    <n v="599.47500000000002"/>
    <n v="11.535"/>
    <n v="54356.550999999999"/>
    <n v="1.732"/>
    <n v="1.0209999999999999"/>
    <n v="0.24199999999999999"/>
    <n v="8.2590000000000003"/>
    <n v="1.9570000000000001"/>
    <n v="19.710999999999999"/>
    <n v="14.305"/>
    <n v="-14.949"/>
    <n v="-3.5409999999999999"/>
    <n v="33.78"/>
    <n v="8.0020000000000007"/>
    <n v="15.15"/>
    <n v="3.589"/>
    <n v="19.001000000000001"/>
    <n v="4.5010000000000003"/>
    <n v="0.17"/>
    <n v="0.71599999999999997"/>
    <n v="229.46600000000001"/>
    <n v="6.0999999999999999E-2"/>
    <n v="0.11600000000000001"/>
    <n v="0.06"/>
    <n v="5.2999999999999999E-2"/>
    <n v="0.107"/>
    <n v="0.114"/>
    <n v="0.224"/>
    <n v="9.1999999999999998E-2"/>
    <n v="0.104"/>
    <n v="0.13900000000000001"/>
    <n v="0.45700000000000002"/>
    <n v="0.13600000000000001"/>
    <n v="0.20300000000000001"/>
    <n v="0.28100000000000003"/>
    <n v="0.14499999999999999"/>
    <n v="-0.33700000000000002"/>
    <n v="0.16800000000000001"/>
    <n v="0.27600000000000002"/>
    <n v="0.35599999999999998"/>
    <x v="18"/>
    <x v="5"/>
    <x v="20"/>
    <x v="3"/>
    <n v="60.39"/>
    <n v="83.21"/>
    <n v="3.8460000000000001"/>
    <n v="10.561999999999999"/>
  </r>
  <r>
    <x v="23"/>
    <x v="8"/>
    <s v="NZL"/>
    <n v="4260235"/>
    <n v="133622000000"/>
    <n v="0.63900000000000001"/>
    <n v="0.15"/>
    <x v="513"/>
    <n v="1.099"/>
    <n v="3.0169999999999999"/>
    <x v="512"/>
    <n v="5.4950000000000001"/>
    <n v="25.606000000000002"/>
    <n v="6.3280000000000003"/>
    <n v="0.20399999999999999"/>
    <n v="0.11700000000000001"/>
    <n v="8.8049999999999997"/>
    <n v="0.28399999999999997"/>
    <n v="0.16300000000000001"/>
    <n v="8.2840000000000007"/>
    <n v="1.9450000000000001"/>
    <n v="40.648000000000003"/>
    <n v="9.5410000000000004"/>
    <n v="0.308"/>
    <n v="27.251999999999999"/>
    <n v="1459.8589999999999"/>
    <n v="4318.585"/>
    <n v="559.78099999999995"/>
    <n v="14.750999999999999"/>
    <n v="227.53299999999999"/>
    <n v="3085.3440000000001"/>
    <n v="618.33399999999995"/>
    <n v="12.208"/>
    <n v="54010.57"/>
    <n v="1.742"/>
    <n v="1.242"/>
    <n v="0.29199999999999998"/>
    <n v="7.8109999999999999"/>
    <n v="1.833"/>
    <n v="19.497"/>
    <n v="14.138"/>
    <n v="-10.552"/>
    <n v="-2.4769999999999999"/>
    <n v="33.15"/>
    <n v="7.7809999999999997"/>
    <n v="14.65"/>
    <n v="3.4390000000000001"/>
    <n v="18.86"/>
    <n v="4.4269999999999996"/>
    <n v="0.158"/>
    <n v="0.67300000000000004"/>
    <n v="230.09800000000001"/>
    <n v="5.6000000000000001E-2"/>
    <n v="0.11700000000000001"/>
    <n v="7.2999999999999995E-2"/>
    <n v="6.3E-2"/>
    <n v="0.105"/>
    <n v="0.114"/>
    <n v="0.221"/>
    <n v="9.0999999999999998E-2"/>
    <n v="0.111"/>
    <n v="0.13800000000000001"/>
    <n v="0.45200000000000001"/>
    <n v="0.13600000000000001"/>
    <n v="0.20599999999999999"/>
    <n v="0.33200000000000002"/>
    <n v="0.13300000000000001"/>
    <n v="-0.22700000000000001"/>
    <n v="0.16800000000000001"/>
    <n v="0.25900000000000001"/>
    <n v="0.35099999999999998"/>
    <x v="18"/>
    <x v="5"/>
    <x v="20"/>
    <x v="3"/>
    <n v="60.23"/>
    <n v="83.06"/>
    <n v="3.1389999999999998"/>
    <n v="8.3680000000000003"/>
  </r>
  <r>
    <x v="23"/>
    <x v="9"/>
    <s v="NZL"/>
    <n v="4302884"/>
    <n v="122556000000"/>
    <n v="0.58599999999999997"/>
    <n v="0.13600000000000001"/>
    <x v="514"/>
    <n v="-2.8889999999999998"/>
    <n v="-7.7009999999999996"/>
    <x v="513"/>
    <n v="-2.8519999999999999"/>
    <n v="-10.58"/>
    <n v="5.6020000000000003"/>
    <n v="0.18099999999999999"/>
    <n v="0.105"/>
    <n v="8.0459999999999994"/>
    <n v="0.26100000000000001"/>
    <n v="0.151"/>
    <n v="6.3159999999999998"/>
    <n v="1.468"/>
    <n v="35.679000000000002"/>
    <n v="8.2919999999999998"/>
    <n v="0.26900000000000002"/>
    <n v="27.838000000000001"/>
    <n v="1494.48"/>
    <n v="4342.6899999999996"/>
    <n v="566.09799999999996"/>
    <n v="16.117000000000001"/>
    <n v="234.99"/>
    <n v="3074.8290000000002"/>
    <n v="636.46799999999996"/>
    <n v="12.968"/>
    <n v="53337.417999999998"/>
    <n v="1.728"/>
    <n v="1.367"/>
    <n v="0.318"/>
    <n v="7.4580000000000002"/>
    <n v="1.7330000000000001"/>
    <n v="18.649999999999999"/>
    <n v="13.345000000000001"/>
    <n v="-10.516"/>
    <n v="-2.444"/>
    <n v="33.47"/>
    <n v="7.7789999999999999"/>
    <n v="14.47"/>
    <n v="3.363"/>
    <n v="18.132999999999999"/>
    <n v="4.2140000000000004"/>
    <n v="0.17699999999999999"/>
    <n v="0.76"/>
    <n v="229.505"/>
    <n v="0.05"/>
    <n v="0.11"/>
    <n v="6.6000000000000003E-2"/>
    <n v="4.9000000000000002E-2"/>
    <n v="0.10199999999999999"/>
    <n v="0.114"/>
    <n v="0.218"/>
    <n v="0.09"/>
    <n v="0.11700000000000001"/>
    <n v="0.13800000000000001"/>
    <n v="0.44700000000000001"/>
    <n v="0.13700000000000001"/>
    <n v="0.21"/>
    <n v="0.36"/>
    <n v="0.13"/>
    <n v="-0.20899999999999999"/>
    <n v="0.16500000000000001"/>
    <n v="0.312"/>
    <n v="0.34699999999999998"/>
    <x v="18"/>
    <x v="5"/>
    <x v="20"/>
    <x v="3"/>
    <n v="57.42"/>
    <n v="80.25"/>
    <n v="1.0589999999999999"/>
    <n v="3.0579999999999998"/>
  </r>
  <r>
    <x v="23"/>
    <x v="10"/>
    <s v="NZL"/>
    <n v="4346345"/>
    <n v="130778000000"/>
    <n v="0.55700000000000005"/>
    <n v="0.128"/>
    <x v="515"/>
    <n v="0.19"/>
    <n v="0.55000000000000004"/>
    <x v="514"/>
    <n v="1.363"/>
    <n v="5.6539999999999999"/>
    <n v="5.86"/>
    <n v="0.188"/>
    <n v="0.108"/>
    <n v="8.0090000000000003"/>
    <n v="0.25700000000000001"/>
    <n v="0.14799999999999999"/>
    <n v="5.4580000000000002"/>
    <n v="1.256"/>
    <n v="36.427999999999997"/>
    <n v="8.3810000000000002"/>
    <n v="0.26900000000000002"/>
    <n v="28.396000000000001"/>
    <n v="1529.2909999999999"/>
    <n v="4368.1580000000004"/>
    <n v="571.55600000000004"/>
    <n v="17.623000000000001"/>
    <n v="243.37299999999999"/>
    <n v="3065.4859999999999"/>
    <n v="654.678"/>
    <n v="13.664999999999999"/>
    <n v="54097.281000000003"/>
    <n v="1.734"/>
    <n v="1.506"/>
    <n v="0.34599999999999997"/>
    <n v="8.3819999999999997"/>
    <n v="1.929"/>
    <n v="18.420000000000002"/>
    <n v="13.167"/>
    <n v="-9.343"/>
    <n v="-2.15"/>
    <n v="33.43"/>
    <n v="7.6920000000000002"/>
    <n v="14.36"/>
    <n v="3.3039999999999998"/>
    <n v="18.21"/>
    <n v="4.1900000000000004"/>
    <n v="0.16"/>
    <n v="0.69699999999999995"/>
    <n v="235.125"/>
    <n v="4.3999999999999997E-2"/>
    <n v="0.104"/>
    <n v="6.7000000000000004E-2"/>
    <n v="3.9E-2"/>
    <n v="0.1"/>
    <n v="0.114"/>
    <n v="0.215"/>
    <n v="8.8999999999999996E-2"/>
    <n v="0.125"/>
    <n v="0.13800000000000001"/>
    <n v="0.443"/>
    <n v="0.13800000000000001"/>
    <n v="0.21299999999999999"/>
    <n v="0.39500000000000002"/>
    <n v="0.13500000000000001"/>
    <n v="-0.193"/>
    <n v="0.16"/>
    <n v="0.28299999999999997"/>
    <n v="0.34200000000000003"/>
    <x v="18"/>
    <x v="5"/>
    <x v="20"/>
    <x v="3"/>
    <n v="57.23"/>
    <n v="80.06"/>
    <n v="1.617"/>
    <n v="4.6449999999999996"/>
  </r>
  <r>
    <x v="23"/>
    <x v="11"/>
    <s v="NZL"/>
    <n v="4381274"/>
    <n v="140216000000"/>
    <n v="0.52900000000000003"/>
    <n v="0.121"/>
    <x v="516"/>
    <n v="-0.54500000000000004"/>
    <n v="-1.5660000000000001"/>
    <x v="515"/>
    <n v="2.093"/>
    <n v="8.218"/>
    <n v="6.2910000000000004"/>
    <n v="0.19900000000000001"/>
    <n v="0.11700000000000001"/>
    <n v="7.8209999999999997"/>
    <n v="0.248"/>
    <n v="0.14499999999999999"/>
    <n v="5.5339999999999998"/>
    <n v="1.2629999999999999"/>
    <n v="36.834000000000003"/>
    <n v="8.407"/>
    <n v="0.26600000000000001"/>
    <n v="28.923999999999999"/>
    <n v="1563.557"/>
    <n v="4395.7190000000001"/>
    <n v="577.09"/>
    <n v="19.082999999999998"/>
    <n v="250.999"/>
    <n v="3058.7809999999999"/>
    <n v="673.08500000000004"/>
    <n v="14.375"/>
    <n v="53886.934000000001"/>
    <n v="1.7050000000000001"/>
    <n v="1.46"/>
    <n v="0.33300000000000002"/>
    <n v="7.6260000000000003"/>
    <n v="1.7410000000000001"/>
    <n v="18.172999999999998"/>
    <n v="14.359"/>
    <n v="-6.7050000000000001"/>
    <n v="-1.53"/>
    <n v="33.380000000000003"/>
    <n v="7.6189999999999998"/>
    <n v="14.54"/>
    <n v="3.319"/>
    <n v="18.407"/>
    <n v="4.2009999999999996"/>
    <n v="0.16200000000000001"/>
    <n v="0.71"/>
    <n v="236.09299999999999"/>
    <n v="3.9E-2"/>
    <n v="9.9000000000000005E-2"/>
    <n v="7.0000000000000007E-2"/>
    <n v="3.7999999999999999E-2"/>
    <n v="9.7000000000000003E-2"/>
    <n v="0.114"/>
    <n v="0.21199999999999999"/>
    <n v="8.7999999999999995E-2"/>
    <n v="0.13200000000000001"/>
    <n v="0.13700000000000001"/>
    <n v="0.439"/>
    <n v="0.13800000000000001"/>
    <n v="0.214"/>
    <n v="0.39400000000000002"/>
    <n v="0.12"/>
    <n v="-0.13500000000000001"/>
    <n v="0.16200000000000001"/>
    <n v="0.25800000000000001"/>
    <n v="0.33800000000000002"/>
    <x v="18"/>
    <x v="5"/>
    <x v="20"/>
    <x v="3"/>
    <n v="62.91"/>
    <n v="79.62"/>
    <n v="2.569"/>
    <n v="7.4960000000000004"/>
  </r>
  <r>
    <x v="23"/>
    <x v="12"/>
    <s v="NZL"/>
    <n v="4410285"/>
    <n v="149422000000"/>
    <n v="0.56899999999999995"/>
    <n v="0.129"/>
    <x v="517"/>
    <n v="1.679"/>
    <n v="4.9009999999999998"/>
    <x v="516"/>
    <n v="4.024"/>
    <n v="14.601000000000001"/>
    <n v="7.1619999999999999"/>
    <n v="0.222"/>
    <n v="0.13300000000000001"/>
    <n v="8.15"/>
    <n v="0.253"/>
    <n v="0.151"/>
    <n v="6.8529999999999998"/>
    <n v="1.554"/>
    <n v="38.899000000000001"/>
    <n v="8.82"/>
    <n v="0.27400000000000002"/>
    <n v="29.492999999999999"/>
    <n v="1599.502"/>
    <n v="4427.3029999999999"/>
    <n v="583.94200000000001"/>
    <n v="20.361999999999998"/>
    <n v="259.34199999999998"/>
    <n v="3054.42"/>
    <n v="691.23900000000003"/>
    <n v="15.124000000000001"/>
    <n v="53929.512000000002"/>
    <n v="1.675"/>
    <n v="1.2789999999999999"/>
    <n v="0.28999999999999998"/>
    <n v="8.343"/>
    <n v="1.8919999999999999"/>
    <n v="18.634"/>
    <n v="14.843"/>
    <n v="-4.3600000000000003"/>
    <n v="-0.98899999999999999"/>
    <n v="33.869999999999997"/>
    <n v="7.68"/>
    <n v="14.76"/>
    <n v="3.347"/>
    <n v="18.154"/>
    <n v="4.1159999999999997"/>
    <n v="0.17"/>
    <n v="0.748"/>
    <n v="237.845"/>
    <n v="4.1000000000000002E-2"/>
    <n v="0.10299999999999999"/>
    <n v="7.9000000000000001E-2"/>
    <n v="4.5999999999999999E-2"/>
    <n v="9.5000000000000001E-2"/>
    <n v="0.113"/>
    <n v="0.21"/>
    <n v="8.6999999999999994E-2"/>
    <n v="0.13700000000000001"/>
    <n v="0.13700000000000001"/>
    <n v="0.435"/>
    <n v="0.13900000000000001"/>
    <n v="0.217"/>
    <n v="0.33600000000000002"/>
    <n v="0.128"/>
    <n v="-0.09"/>
    <n v="0.157"/>
    <n v="0.27100000000000002"/>
    <n v="0.33300000000000002"/>
    <x v="18"/>
    <x v="5"/>
    <x v="20"/>
    <x v="3"/>
    <n v="65.459999999999994"/>
    <n v="82.18"/>
    <n v="2.9540000000000002"/>
    <n v="8.2189999999999994"/>
  </r>
  <r>
    <x v="23"/>
    <x v="13"/>
    <s v="NZL"/>
    <n v="4450641"/>
    <n v="159164000000"/>
    <n v="0.58599999999999997"/>
    <n v="0.13200000000000001"/>
    <x v="518"/>
    <n v="-0.70399999999999996"/>
    <n v="-1.9590000000000001"/>
    <x v="517"/>
    <n v="2.0070000000000001"/>
    <n v="6.3550000000000004"/>
    <n v="7.548"/>
    <n v="0.23200000000000001"/>
    <n v="0.14000000000000001"/>
    <n v="7.9180000000000001"/>
    <n v="0.24299999999999999"/>
    <n v="0.14699999999999999"/>
    <n v="6.0129999999999999"/>
    <n v="1.351"/>
    <n v="39.399000000000001"/>
    <n v="8.8520000000000003"/>
    <n v="0.27200000000000002"/>
    <n v="30.079000000000001"/>
    <n v="1634.7429999999999"/>
    <n v="4460.8959999999997"/>
    <n v="589.95500000000004"/>
    <n v="21.454999999999998"/>
    <n v="267.714"/>
    <n v="3052.7710000000002"/>
    <n v="709.78"/>
    <n v="15.759"/>
    <n v="53825.684000000001"/>
    <n v="1.653"/>
    <n v="1.093"/>
    <n v="0.245"/>
    <n v="8.3729999999999993"/>
    <n v="1.881"/>
    <n v="18.379000000000001"/>
    <n v="14.625"/>
    <n v="-1.649"/>
    <n v="-0.37"/>
    <n v="33.69"/>
    <n v="7.57"/>
    <n v="14.74"/>
    <n v="3.3119999999999998"/>
    <n v="18.541"/>
    <n v="4.1660000000000004"/>
    <n v="0.14299999999999999"/>
    <n v="0.63500000000000001"/>
    <n v="239.559"/>
    <n v="4.1000000000000002E-2"/>
    <n v="0.1"/>
    <n v="8.4000000000000005E-2"/>
    <n v="0.04"/>
    <n v="9.1999999999999998E-2"/>
    <n v="0.113"/>
    <n v="0.20699999999999999"/>
    <n v="8.5999999999999993E-2"/>
    <n v="0.14099999999999999"/>
    <n v="0.13700000000000001"/>
    <n v="0.432"/>
    <n v="0.13900000000000001"/>
    <n v="0.217"/>
    <n v="0.28199999999999997"/>
    <n v="0.128"/>
    <n v="-3.5999999999999997E-2"/>
    <n v="0.159"/>
    <n v="0.216"/>
    <n v="0.32900000000000001"/>
    <x v="18"/>
    <x v="5"/>
    <x v="20"/>
    <x v="3"/>
    <n v="65.09"/>
    <n v="81.8"/>
    <n v="4.1580000000000004"/>
    <n v="11.798999999999999"/>
  </r>
  <r>
    <x v="23"/>
    <x v="14"/>
    <s v="NZL"/>
    <n v="4514198"/>
    <n v="170343000000"/>
    <n v="0.61899999999999999"/>
    <n v="0.13700000000000001"/>
    <x v="519"/>
    <n v="0.19800000000000001"/>
    <n v="0.56200000000000006"/>
    <x v="518"/>
    <n v="1.077"/>
    <n v="3.2069999999999999"/>
    <n v="7.68"/>
    <n v="0.23300000000000001"/>
    <n v="0.13800000000000001"/>
    <n v="7.851"/>
    <n v="0.23799999999999999"/>
    <n v="0.14099999999999999"/>
    <n v="5.4420000000000002"/>
    <n v="1.206"/>
    <n v="39.128"/>
    <n v="8.6679999999999993"/>
    <n v="0.26200000000000001"/>
    <n v="30.699000000000002"/>
    <n v="1670.182"/>
    <n v="4495.5649999999996"/>
    <n v="595.39800000000002"/>
    <n v="22.678999999999998"/>
    <n v="276.31599999999997"/>
    <n v="3052.002"/>
    <n v="728.63099999999997"/>
    <n v="16.46"/>
    <n v="55530.688000000002"/>
    <n v="1.6819999999999999"/>
    <n v="1.224"/>
    <n v="0.27100000000000002"/>
    <n v="8.6020000000000003"/>
    <n v="1.905"/>
    <n v="18.238"/>
    <n v="14.534000000000001"/>
    <n v="-0.76900000000000002"/>
    <n v="-0.17"/>
    <n v="33.979999999999997"/>
    <n v="7.5270000000000001"/>
    <n v="14.87"/>
    <n v="3.294"/>
    <n v="18.850999999999999"/>
    <n v="4.1760000000000002"/>
    <n v="0.155"/>
    <n v="0.70099999999999996"/>
    <n v="250.67699999999999"/>
    <n v="4.1000000000000002E-2"/>
    <n v="0.1"/>
    <n v="8.5999999999999993E-2"/>
    <n v="3.5999999999999997E-2"/>
    <n v="0.09"/>
    <n v="0.113"/>
    <n v="0.20499999999999999"/>
    <n v="8.5000000000000006E-2"/>
    <n v="0.14499999999999999"/>
    <n v="0.13600000000000001"/>
    <n v="0.42899999999999999"/>
    <n v="0.14000000000000001"/>
    <n v="0.217"/>
    <n v="0.316"/>
    <n v="0.129"/>
    <n v="-1.6E-2"/>
    <n v="0.161"/>
    <n v="0.23"/>
    <n v="0.32500000000000001"/>
    <x v="18"/>
    <x v="5"/>
    <x v="20"/>
    <x v="3"/>
    <n v="65.61"/>
    <n v="82.33"/>
    <n v="3.6890000000000001"/>
    <n v="10.409000000000001"/>
  </r>
  <r>
    <x v="23"/>
    <x v="15"/>
    <s v="NZL"/>
    <n v="4590591"/>
    <n v="180645000000"/>
    <n v="0.621"/>
    <n v="0.13500000000000001"/>
    <x v="520"/>
    <n v="0.374"/>
    <n v="1.056"/>
    <x v="519"/>
    <n v="-0.90800000000000003"/>
    <n v="-2.62"/>
    <n v="7.3540000000000001"/>
    <n v="0.22"/>
    <n v="0.13400000000000001"/>
    <n v="7.8010000000000002"/>
    <n v="0.23300000000000001"/>
    <n v="0.14199999999999999"/>
    <n v="5.47"/>
    <n v="1.1910000000000001"/>
    <n v="38.682000000000002"/>
    <n v="8.4260000000000002"/>
    <n v="0.252"/>
    <n v="31.318999999999999"/>
    <n v="1705.9949999999999"/>
    <n v="4529.3270000000002"/>
    <n v="600.86699999999996"/>
    <n v="24.027000000000001"/>
    <n v="284.62099999999998"/>
    <n v="3049.95"/>
    <n v="748.00099999999998"/>
    <n v="17.158999999999999"/>
    <n v="54939.43"/>
    <n v="1.641"/>
    <n v="1.3480000000000001"/>
    <n v="0.29399999999999998"/>
    <n v="8.3049999999999997"/>
    <n v="1.8089999999999999"/>
    <n v="17.904"/>
    <n v="14.262"/>
    <n v="-2.052"/>
    <n v="-0.44700000000000001"/>
    <n v="33.1"/>
    <n v="7.21"/>
    <n v="15.18"/>
    <n v="3.3069999999999999"/>
    <n v="19.370999999999999"/>
    <n v="4.22"/>
    <n v="0.152"/>
    <n v="0.69899999999999995"/>
    <n v="252.20400000000001"/>
    <n v="4.2999999999999997E-2"/>
    <n v="0.10100000000000001"/>
    <n v="8.2000000000000003E-2"/>
    <n v="3.6999999999999998E-2"/>
    <n v="8.7999999999999995E-2"/>
    <n v="0.112"/>
    <n v="0.20300000000000001"/>
    <n v="8.4000000000000005E-2"/>
    <n v="0.15"/>
    <n v="0.13600000000000001"/>
    <n v="0.42499999999999999"/>
    <n v="0.14000000000000001"/>
    <n v="0.218"/>
    <n v="0.35099999999999998"/>
    <n v="0.122"/>
    <n v="-3.7999999999999999E-2"/>
    <n v="0.16200000000000001"/>
    <n v="0.23100000000000001"/>
    <n v="0.32100000000000001"/>
    <x v="18"/>
    <x v="5"/>
    <x v="20"/>
    <x v="3"/>
    <n v="65.47"/>
    <n v="82.19"/>
    <n v="2.8690000000000002"/>
    <n v="8.01"/>
  </r>
  <r>
    <x v="23"/>
    <x v="16"/>
    <s v="NZL"/>
    <n v="4668088"/>
    <n v="184339000000"/>
    <n v="0.48599999999999999"/>
    <n v="0.104"/>
    <x v="521"/>
    <n v="-1.66"/>
    <n v="-4.6360000000000001"/>
    <x v="520"/>
    <n v="-0.41499999999999998"/>
    <n v="-1.228"/>
    <n v="7.1440000000000001"/>
    <n v="0.20899999999999999"/>
    <n v="0.13100000000000001"/>
    <n v="7.3159999999999998"/>
    <n v="0.214"/>
    <n v="0.13400000000000001"/>
    <n v="4.4649999999999999"/>
    <n v="0.95699999999999996"/>
    <n v="38.116999999999997"/>
    <n v="8.1649999999999991"/>
    <n v="0.23899999999999999"/>
    <n v="31.806000000000001"/>
    <n v="1740.1469999999999"/>
    <n v="4562.6729999999998"/>
    <n v="605.33199999999999"/>
    <n v="25.178999999999998"/>
    <n v="292.51499999999999"/>
    <n v="3049.1439999999998"/>
    <n v="767.49099999999999"/>
    <n v="17.824999999999999"/>
    <n v="54612.461000000003"/>
    <n v="1.595"/>
    <n v="1.1519999999999999"/>
    <n v="0.247"/>
    <n v="7.8940000000000001"/>
    <n v="1.6910000000000001"/>
    <n v="17.311"/>
    <n v="15.038"/>
    <n v="-0.80600000000000005"/>
    <n v="-0.17299999999999999"/>
    <n v="33.08"/>
    <n v="7.0860000000000003"/>
    <n v="15.1"/>
    <n v="3.2349999999999999"/>
    <n v="19.489000000000001"/>
    <n v="4.1749999999999998"/>
    <n v="0.14299999999999999"/>
    <n v="0.66600000000000004"/>
    <n v="254.93600000000001"/>
    <n v="3.3000000000000002E-2"/>
    <n v="9.6000000000000002E-2"/>
    <n v="8.3000000000000004E-2"/>
    <n v="3.1E-2"/>
    <n v="8.5999999999999993E-2"/>
    <n v="0.112"/>
    <n v="0.20100000000000001"/>
    <n v="8.3000000000000004E-2"/>
    <n v="0.154"/>
    <n v="0.13500000000000001"/>
    <n v="0.42299999999999999"/>
    <n v="0.14099999999999999"/>
    <n v="0.218"/>
    <n v="0.30499999999999999"/>
    <n v="0.113"/>
    <n v="-1.7999999999999999E-2"/>
    <n v="0.16200000000000001"/>
    <n v="0.222"/>
    <n v="0.317"/>
    <x v="18"/>
    <x v="5"/>
    <x v="20"/>
    <x v="3"/>
    <n v="70.2"/>
    <n v="80.81"/>
    <n v="3.964"/>
    <n v="11.608000000000001"/>
  </r>
  <r>
    <x v="23"/>
    <x v="17"/>
    <s v="NZL"/>
    <n v="4746253"/>
    <n v="193725000000"/>
    <n v="0.44400000000000001"/>
    <n v="9.4E-2"/>
    <x v="522"/>
    <n v="1.5349999999999999"/>
    <n v="4.4960000000000004"/>
    <x v="521"/>
    <n v="2.8180000000000001"/>
    <n v="8.4499999999999993"/>
    <n v="7.62"/>
    <n v="0.218"/>
    <n v="0.13900000000000001"/>
    <n v="7.5190000000000001"/>
    <n v="0.215"/>
    <n v="0.13700000000000001"/>
    <n v="4.6689999999999996"/>
    <n v="0.98399999999999999"/>
    <n v="38.387"/>
    <n v="8.0879999999999992"/>
    <n v="0.23100000000000001"/>
    <n v="32.25"/>
    <n v="1775.836"/>
    <n v="4598.8379999999997"/>
    <n v="610.00099999999998"/>
    <n v="26.268000000000001"/>
    <n v="301.03300000000002"/>
    <n v="3049.62"/>
    <n v="787.85199999999998"/>
    <n v="18.431000000000001"/>
    <n v="54745.461000000003"/>
    <n v="1.5669999999999999"/>
    <n v="1.089"/>
    <n v="0.22900000000000001"/>
    <n v="8.5180000000000007"/>
    <n v="1.7949999999999999"/>
    <n v="17.369"/>
    <n v="15.134"/>
    <n v="0.47599999999999998"/>
    <n v="0.1"/>
    <n v="32.86"/>
    <n v="6.923"/>
    <n v="15.15"/>
    <n v="3.1920000000000002"/>
    <n v="20.361999999999998"/>
    <n v="4.29"/>
    <n v="0.128"/>
    <n v="0.60699999999999998"/>
    <n v="259.83600000000001"/>
    <n v="2.9000000000000001E-2"/>
    <n v="9.9000000000000005E-2"/>
    <n v="8.8999999999999996E-2"/>
    <n v="3.2000000000000001E-2"/>
    <n v="8.4000000000000005E-2"/>
    <n v="0.112"/>
    <n v="0.19900000000000001"/>
    <n v="8.2000000000000003E-2"/>
    <n v="0.157"/>
    <n v="0.13500000000000001"/>
    <n v="0.42"/>
    <n v="0.14099999999999999"/>
    <n v="0.217"/>
    <n v="0.27800000000000002"/>
    <n v="0.11899999999999999"/>
    <n v="1.0999999999999999E-2"/>
    <n v="0.16600000000000001"/>
    <n v="0.20100000000000001"/>
    <n v="0.313"/>
    <x v="18"/>
    <x v="5"/>
    <x v="20"/>
    <x v="3"/>
    <n v="71.83"/>
    <n v="82.44"/>
    <n v="2.6989999999999998"/>
    <n v="7.5629999999999997"/>
  </r>
  <r>
    <x v="23"/>
    <x v="18"/>
    <s v="NZL"/>
    <n v="4838528"/>
    <n v="205427000000"/>
    <n v="0.41799999999999998"/>
    <n v="8.5999999999999993E-2"/>
    <x v="523"/>
    <n v="1.6E-2"/>
    <n v="4.5999999999999999E-2"/>
    <x v="522"/>
    <n v="1.4450000000000001"/>
    <n v="3.9969999999999999"/>
    <n v="7.7729999999999997"/>
    <n v="0.22"/>
    <n v="0.14499999999999999"/>
    <n v="7.3789999999999996"/>
    <n v="0.20899999999999999"/>
    <n v="0.13800000000000001"/>
    <n v="5.2489999999999997"/>
    <n v="1.085"/>
    <n v="38.786999999999999"/>
    <n v="8.016"/>
    <n v="0.22700000000000001"/>
    <n v="32.667999999999999"/>
    <n v="1811.54"/>
    <n v="4636.4470000000001"/>
    <n v="615.25099999999998"/>
    <n v="27.26"/>
    <n v="308.93099999999998"/>
    <n v="3051.5259999999998"/>
    <n v="808.38599999999997"/>
    <n v="19.044"/>
    <n v="53424.101999999999"/>
    <n v="1.512"/>
    <n v="0.99199999999999999"/>
    <n v="0.20499999999999999"/>
    <n v="7.899"/>
    <n v="1.6319999999999999"/>
    <n v="16.908000000000001"/>
    <n v="14.712999999999999"/>
    <n v="1.905"/>
    <n v="0.39400000000000002"/>
    <n v="32.71"/>
    <n v="6.76"/>
    <n v="15.19"/>
    <n v="3.1389999999999998"/>
    <n v="20.533999999999999"/>
    <n v="4.2439999999999998"/>
    <n v="0.127"/>
    <n v="0.61199999999999999"/>
    <n v="258.49400000000003"/>
    <n v="2.7E-2"/>
    <n v="9.7000000000000003E-2"/>
    <n v="9.1999999999999998E-2"/>
    <n v="3.5999999999999997E-2"/>
    <n v="8.1000000000000003E-2"/>
    <n v="0.111"/>
    <n v="0.19700000000000001"/>
    <n v="8.1000000000000003E-2"/>
    <n v="0.159"/>
    <n v="0.13400000000000001"/>
    <n v="0.41799999999999998"/>
    <n v="0.14199999999999999"/>
    <n v="0.217"/>
    <n v="0.24099999999999999"/>
    <n v="0.105"/>
    <n v="4.5999999999999999E-2"/>
    <n v="0.16700000000000001"/>
    <n v="0.20200000000000001"/>
    <n v="0.309"/>
    <x v="18"/>
    <x v="5"/>
    <x v="20"/>
    <x v="3"/>
    <n v="71.19"/>
    <n v="81.81"/>
    <n v="3.0819999999999999"/>
    <n v="8.6329999999999991"/>
  </r>
  <r>
    <x v="23"/>
    <x v="19"/>
    <s v="NZL"/>
    <n v="4959033"/>
    <n v="217469000000"/>
    <n v="0.41099999999999998"/>
    <n v="8.3000000000000004E-2"/>
    <x v="524"/>
    <n v="1.4159999999999999"/>
    <n v="3.9670000000000001"/>
    <x v="523"/>
    <n v="1.966"/>
    <n v="5.2279999999999998"/>
    <n v="7.9809999999999999"/>
    <n v="0.19010526315789478"/>
    <n v="0.15"/>
    <n v="7.4859999999999998"/>
    <n v="0.26831578947368423"/>
    <n v="0.14099999999999999"/>
    <n v="5.9859999999999998"/>
    <n v="1.2070000000000001"/>
    <n v="39.445"/>
    <n v="7.9539999999999997"/>
    <n v="0.2853684210526316"/>
    <n v="33.079000000000001"/>
    <n v="1848.6610000000001"/>
    <n v="4676.0230000000001"/>
    <n v="621.23699999999997"/>
    <n v="28.172999999999998"/>
    <n v="317.17200000000003"/>
    <n v="3053.9810000000002"/>
    <n v="829.298"/>
    <n v="19.702999999999999"/>
    <n v="53259.336000000003"/>
    <n v="1.7960526315789469"/>
    <n v="0.91300000000000003"/>
    <n v="0.184"/>
    <n v="8.24"/>
    <n v="1.6619999999999999"/>
    <n v="16.777000000000001"/>
    <n v="14.638"/>
    <n v="2.4550000000000001"/>
    <n v="0.495"/>
    <n v="32.520000000000003"/>
    <n v="6.5579999999999998"/>
    <n v="15.07"/>
    <n v="3.0390000000000001"/>
    <n v="20.911999999999999"/>
    <n v="4.2169999999999996"/>
    <n v="0.13300000000000001"/>
    <n v="0.65900000000000003"/>
    <n v="264.11500000000001"/>
    <n v="2.5000000000000001E-2"/>
    <n v="0.1"/>
    <n v="9.5000000000000001E-2"/>
    <n v="4.1000000000000002E-2"/>
    <n v="7.9000000000000001E-2"/>
    <n v="0.111"/>
    <n v="0.19500000000000001"/>
    <n v="0.08"/>
    <n v="0.16"/>
    <n v="0.13300000000000001"/>
    <n v="0.41599999999999998"/>
    <n v="0.14199999999999999"/>
    <n v="0.217"/>
    <n v="0.20799999999999999"/>
    <n v="0.108"/>
    <n v="5.3999999999999999E-2"/>
    <n v="0.16900000000000001"/>
    <n v="0.215"/>
    <n v="0.30499999999999999"/>
    <x v="18"/>
    <x v="5"/>
    <x v="20"/>
    <x v="3"/>
    <n v="72.59"/>
    <n v="83.2"/>
    <n v="2.3239999999999998"/>
    <n v="6.2610000000000001"/>
  </r>
  <r>
    <x v="23"/>
    <x v="20"/>
    <s v="NZL"/>
    <n v="5061130"/>
    <n v="204552000000"/>
    <n v="0.379"/>
    <n v="7.4999999999999997E-2"/>
    <x v="525"/>
    <n v="-2.6640000000000001"/>
    <n v="-7.1769999999999996"/>
    <x v="524"/>
    <n v="-2.0049999999999999"/>
    <n v="-5.0659999999999998"/>
    <n v="7.423"/>
    <n v="0.19010526315789478"/>
    <n v="0.157"/>
    <n v="6.8079999999999998"/>
    <n v="0.26831578947368423"/>
    <n v="0.14399999999999999"/>
    <n v="5.7560000000000002"/>
    <n v="1.137"/>
    <n v="38.792999999999999"/>
    <n v="7.665"/>
    <n v="0.2853684210526316"/>
    <n v="33.457999999999998"/>
    <n v="1883.1179999999999"/>
    <n v="4713.5940000000001"/>
    <n v="626.99199999999996"/>
    <n v="28.954000000000001"/>
    <n v="325.01900000000001"/>
    <n v="3057.0949999999998"/>
    <n v="848.42200000000003"/>
    <n v="20.273"/>
    <n v="47384.516000000003"/>
    <n v="1.7960526315789469"/>
    <n v="0.78100000000000003"/>
    <n v="0.154"/>
    <n v="7.8470000000000004"/>
    <n v="1.55"/>
    <n v="18.943850000000001"/>
    <n v="14.46935"/>
    <n v="3.1139999999999999"/>
    <n v="0.61499999999999999"/>
    <n v="33.378000000000007"/>
    <n v="7.7312999999999992"/>
    <n v="15.026"/>
    <n v="3.4806499999999998"/>
    <n v="19.123999999999999"/>
    <n v="3.7789999999999999"/>
    <n v="0.113"/>
    <n v="0.56999999999999995"/>
    <n v="239.81899999999999"/>
    <n v="2.3E-2"/>
    <n v="9.8000000000000004E-2"/>
    <n v="9.6000000000000002E-2"/>
    <n v="4.1000000000000002E-2"/>
    <n v="7.6999999999999999E-2"/>
    <n v="0.111"/>
    <n v="0.19400000000000001"/>
    <n v="7.9000000000000001E-2"/>
    <n v="0.161"/>
    <n v="0.13200000000000001"/>
    <n v="0.41399999999999998"/>
    <n v="0.14299999999999999"/>
    <n v="0.216"/>
    <n v="0.192"/>
    <n v="0.104"/>
    <n v="7.6999999999999999E-2"/>
    <n v="0.17100000000000001"/>
    <n v="0.192"/>
    <n v="0.30199999999999999"/>
    <x v="18"/>
    <x v="5"/>
    <x v="20"/>
    <x v="3"/>
    <n v="62.828499999999998"/>
    <n v="81.837500000000006"/>
    <n v="4.3360000000000003"/>
    <n v="12.584"/>
  </r>
  <r>
    <x v="23"/>
    <x v="21"/>
    <s v="NZL"/>
    <n v="5129730"/>
    <n v="226526000000"/>
    <n v="0.379"/>
    <n v="7.3999999999999996E-2"/>
    <x v="526"/>
    <n v="-0.66700000000000004"/>
    <n v="-1.9359999999999999"/>
    <x v="525"/>
    <n v="-0.41"/>
    <n v="-1.0920000000000001"/>
    <n v="7.2439999999999998"/>
    <n v="0.19010526315789478"/>
    <n v="0.158"/>
    <n v="6.5869999999999997"/>
    <n v="0.26831578947368423"/>
    <n v="0.14299999999999999"/>
    <n v="6.7519999999999998"/>
    <n v="1.3160000000000001"/>
    <n v="37.986714285714299"/>
    <n v="8.7150476190476169"/>
    <n v="0.2853684210526316"/>
    <n v="33.837000000000003"/>
    <n v="1916.9079999999999"/>
    <n v="4750.7550000000001"/>
    <n v="633.74400000000003"/>
    <n v="29.734999999999999"/>
    <n v="331.67599999999999"/>
    <n v="3060.4659999999999"/>
    <n v="867.072"/>
    <n v="20.844000000000001"/>
    <n v="45906.222999999998"/>
    <n v="1.7960526315789469"/>
    <n v="0.78100000000000003"/>
    <n v="0.152"/>
    <n v="6.6580000000000004"/>
    <n v="1.298"/>
    <n v="18.943850000000001"/>
    <n v="14.46935"/>
    <n v="3.371"/>
    <n v="0.65700000000000003"/>
    <n v="33.378000000000007"/>
    <n v="7.7312999999999992"/>
    <n v="15.026"/>
    <n v="3.4806499999999998"/>
    <n v="18.649999999999999"/>
    <n v="3.6360000000000001"/>
    <n v="0.111"/>
    <n v="0.56999999999999995"/>
    <n v="235.48699999999999"/>
    <n v="2.3E-2"/>
    <n v="9.0999999999999998E-2"/>
    <n v="0.09"/>
    <n v="4.4999999999999998E-2"/>
    <n v="7.4999999999999997E-2"/>
    <n v="0.11"/>
    <n v="0.192"/>
    <n v="7.9000000000000001E-2"/>
    <n v="0.161"/>
    <n v="0.13100000000000001"/>
    <n v="0.41199999999999998"/>
    <n v="0.14299999999999999"/>
    <n v="0.215"/>
    <n v="0.187"/>
    <n v="8.4000000000000005E-2"/>
    <n v="8.5999999999999993E-2"/>
    <n v="0.158"/>
    <n v="0.193"/>
    <n v="0.29799999999999999"/>
    <x v="18"/>
    <x v="5"/>
    <x v="20"/>
    <x v="3"/>
    <n v="62.828499999999998"/>
    <n v="81.837500000000006"/>
    <n v="2.5021428571428568"/>
    <n v="6.9888095238095245"/>
  </r>
  <r>
    <x v="24"/>
    <x v="0"/>
    <s v="NOR"/>
    <n v="4491204"/>
    <n v="331000000000"/>
    <n v="0.89"/>
    <n v="0.19800000000000001"/>
    <x v="527"/>
    <n v="-0.48899999999999999"/>
    <n v="-1.147"/>
    <x v="526"/>
    <n v="-0.81899999999999995"/>
    <n v="-1.7230000000000001"/>
    <n v="10.396000000000001"/>
    <n v="0.192"/>
    <n v="0.08"/>
    <n v="9.3840000000000003"/>
    <n v="0.17399999999999999"/>
    <n v="7.2999999999999995E-2"/>
    <n v="4.3230000000000004"/>
    <n v="0.96299999999999997"/>
    <n v="49.333388888888884"/>
    <n v="9.9356111111111076"/>
    <n v="0.1318125"/>
    <n v="46.439"/>
    <n v="1748.56"/>
    <n v="2870.415"/>
    <n v="546.61900000000003"/>
    <n v="40.880000000000003"/>
    <n v="173.255"/>
    <n v="1122.8699999999999"/>
    <n v="931.29600000000005"/>
    <n v="10.071999999999999"/>
    <n v="129255.242"/>
    <n v="2.3919999999999999"/>
    <n v="2.7589999999999999"/>
    <n v="0.61399999999999999"/>
    <n v="11.038"/>
    <n v="2.4580000000000002"/>
    <n v="10.619"/>
    <n v="7.2649999999999997"/>
    <n v="4.5430000000000001"/>
    <n v="1.012"/>
    <n v="5.94"/>
    <n v="1.323"/>
    <n v="4.72"/>
    <n v="1.0509999999999999"/>
    <n v="22.388000000000002"/>
    <n v="4.9850000000000003"/>
    <n v="0.16700000000000001"/>
    <n v="0.749"/>
    <n v="580.51199999999994"/>
    <n v="0.123"/>
    <n v="0.16600000000000001"/>
    <n v="0.153"/>
    <n v="4.7E-2"/>
    <n v="0.252"/>
    <n v="0.16700000000000001"/>
    <n v="0.17"/>
    <n v="0.104"/>
    <n v="0.38200000000000001"/>
    <n v="0.14199999999999999"/>
    <n v="0.17499999999999999"/>
    <n v="0.255"/>
    <n v="0.249"/>
    <n v="0.98899999999999999"/>
    <n v="0.23300000000000001"/>
    <n v="8.8999999999999996E-2"/>
    <n v="0.217"/>
    <n v="0.34599999999999997"/>
    <n v="0.16500000000000001"/>
    <x v="2"/>
    <x v="18"/>
    <x v="7"/>
    <x v="2"/>
    <n v="32.630000000000003"/>
    <n v="47.69"/>
    <n v="5.0764444444444443"/>
    <n v="11.451333333333334"/>
  </r>
  <r>
    <x v="24"/>
    <x v="1"/>
    <s v="NOR"/>
    <n v="4514019"/>
    <n v="345000000000"/>
    <n v="0.85299999999999998"/>
    <n v="0.189"/>
    <x v="528"/>
    <n v="1.379"/>
    <n v="3.2719999999999998"/>
    <x v="527"/>
    <n v="1.159"/>
    <n v="2.4830000000000001"/>
    <n v="10.6"/>
    <n v="0.187"/>
    <n v="9.0999999999999998E-2"/>
    <n v="9.6419999999999995"/>
    <n v="0.17"/>
    <n v="8.3000000000000004E-2"/>
    <n v="3.9380000000000002"/>
    <n v="0.872"/>
    <n v="49.333388888888884"/>
    <n v="9.9356111111111076"/>
    <n v="0.1318125"/>
    <n v="47.292000000000002"/>
    <n v="1792.086"/>
    <n v="2918.2640000000001"/>
    <n v="550.55700000000002"/>
    <n v="43.252000000000002"/>
    <n v="185.37799999999999"/>
    <n v="1127.193"/>
    <n v="954.66399999999999"/>
    <n v="10.943"/>
    <n v="116303.484"/>
    <n v="2.0550000000000002"/>
    <n v="2.3719999999999999"/>
    <n v="0.52500000000000002"/>
    <n v="12.124000000000001"/>
    <n v="2.6859999999999999"/>
    <n v="10.618"/>
    <n v="5.5519999999999996"/>
    <n v="4.3239999999999998"/>
    <n v="0.95799999999999996"/>
    <n v="5.86"/>
    <n v="1.298"/>
    <n v="4.6500000000000004"/>
    <n v="1.03"/>
    <n v="23.367999999999999"/>
    <n v="5.1769999999999996"/>
    <n v="0.193"/>
    <n v="0.871"/>
    <n v="524.99599999999998"/>
    <n v="0.113"/>
    <n v="0.17"/>
    <n v="0.157"/>
    <n v="4.2999999999999997E-2"/>
    <n v="0.247"/>
    <n v="0.16700000000000001"/>
    <n v="0.17"/>
    <n v="0.10299999999999999"/>
    <n v="0.39400000000000002"/>
    <n v="0.14599999999999999"/>
    <n v="0.17399999999999999"/>
    <n v="0.254"/>
    <n v="0.25700000000000001"/>
    <n v="0.84399999999999997"/>
    <n v="0.254"/>
    <n v="9.0999999999999998E-2"/>
    <n v="0.22500000000000001"/>
    <n v="0.40899999999999997"/>
    <n v="0.16700000000000001"/>
    <x v="2"/>
    <x v="18"/>
    <x v="7"/>
    <x v="2"/>
    <n v="25.06"/>
    <n v="47.93"/>
    <n v="5.0764444444444443"/>
    <n v="11.451333333333334"/>
  </r>
  <r>
    <x v="24"/>
    <x v="2"/>
    <s v="NOR"/>
    <n v="4538435"/>
    <n v="360000000000"/>
    <n v="0.875"/>
    <n v="0.193"/>
    <x v="529"/>
    <n v="-0.93400000000000005"/>
    <n v="-2.1459999999999999"/>
    <x v="528"/>
    <n v="-1.19"/>
    <n v="-2.488"/>
    <n v="10.281000000000001"/>
    <n v="0.17499999999999999"/>
    <n v="8.5000000000000006E-2"/>
    <n v="9.3849999999999998"/>
    <n v="0.159"/>
    <n v="7.8E-2"/>
    <n v="3.4329999999999998"/>
    <n v="0.75700000000000001"/>
    <n v="49.333388888888884"/>
    <n v="9.9356111111111076"/>
    <n v="0.1318125"/>
    <n v="48.167000000000002"/>
    <n v="1834.6780000000001"/>
    <n v="2964.9229999999998"/>
    <n v="553.99"/>
    <n v="45.164000000000001"/>
    <n v="197.67400000000001"/>
    <n v="1131.26"/>
    <n v="978.03099999999995"/>
    <n v="11.651999999999999"/>
    <n v="120364.25"/>
    <n v="2.0449999999999999"/>
    <n v="1.9119999999999999"/>
    <n v="0.42099999999999999"/>
    <n v="12.295999999999999"/>
    <n v="2.7090000000000001"/>
    <n v="10.452999999999999"/>
    <n v="5.4119999999999999"/>
    <n v="4.0670000000000002"/>
    <n v="0.89600000000000002"/>
    <n v="5.76"/>
    <n v="1.2689999999999999"/>
    <n v="4.8600000000000003"/>
    <n v="1.071"/>
    <n v="23.367000000000001"/>
    <n v="5.149"/>
    <n v="0.156"/>
    <n v="0.70899999999999996"/>
    <n v="546.26499999999999"/>
    <n v="0.11"/>
    <n v="0.16200000000000001"/>
    <n v="0.14799999999999999"/>
    <n v="3.5000000000000003E-2"/>
    <n v="0.24099999999999999"/>
    <n v="0.16700000000000001"/>
    <n v="0.17"/>
    <n v="0.10199999999999999"/>
    <n v="0.4"/>
    <n v="0.15"/>
    <n v="0.17299999999999999"/>
    <n v="0.253"/>
    <n v="0.26"/>
    <n v="0.64"/>
    <n v="0.251"/>
    <n v="7.9000000000000001E-2"/>
    <n v="0.22500000000000001"/>
    <n v="0.32900000000000001"/>
    <n v="0.16800000000000001"/>
    <x v="2"/>
    <x v="18"/>
    <x v="7"/>
    <x v="2"/>
    <n v="24.56"/>
    <n v="47.44"/>
    <n v="5.0764444444444443"/>
    <n v="11.451333333333334"/>
  </r>
  <r>
    <x v="24"/>
    <x v="3"/>
    <s v="NOR"/>
    <n v="4565167"/>
    <n v="375000000000"/>
    <n v="0.90400000000000003"/>
    <n v="0.19800000000000001"/>
    <x v="530"/>
    <n v="1.3879999999999999"/>
    <n v="3.2589999999999999"/>
    <x v="529"/>
    <n v="1.5349999999999999"/>
    <n v="3.2890000000000001"/>
    <n v="10.557"/>
    <n v="0.17299999999999999"/>
    <n v="0.1"/>
    <n v="9.6340000000000003"/>
    <n v="0.158"/>
    <n v="9.0999999999999998E-2"/>
    <n v="3.2839999999999998"/>
    <n v="0.71899999999999997"/>
    <n v="42.317"/>
    <n v="9.2690000000000001"/>
    <n v="0.152"/>
    <n v="49.070999999999998"/>
    <n v="1878.6579999999999"/>
    <n v="3013.1170000000002"/>
    <n v="557.274"/>
    <n v="46.941000000000003"/>
    <n v="210.69200000000001"/>
    <n v="1135.4739999999999"/>
    <n v="1002.491"/>
    <n v="12.189"/>
    <n v="105588.05499999999"/>
    <n v="1.7350000000000001"/>
    <n v="1.7769999999999999"/>
    <n v="0.38900000000000001"/>
    <n v="13.018000000000001"/>
    <n v="2.8519999999999999"/>
    <n v="10.834"/>
    <n v="5.8250000000000002"/>
    <n v="4.2140000000000004"/>
    <n v="0.92300000000000004"/>
    <n v="5.76"/>
    <n v="1.262"/>
    <n v="4.71"/>
    <n v="1.032"/>
    <n v="24.46"/>
    <n v="5.3579999999999997"/>
    <n v="0.11799999999999999"/>
    <n v="0.53700000000000003"/>
    <n v="482.02699999999999"/>
    <n v="0.106"/>
    <n v="0.159"/>
    <n v="0.14499999999999999"/>
    <n v="3.1E-2"/>
    <n v="0.23599999999999999"/>
    <n v="0.16700000000000001"/>
    <n v="0.16900000000000001"/>
    <n v="0.1"/>
    <n v="0.40500000000000003"/>
    <n v="0.154"/>
    <n v="0.17299999999999999"/>
    <n v="0.252"/>
    <n v="0.26"/>
    <n v="0.59399999999999997"/>
    <n v="0.25600000000000001"/>
    <n v="7.4999999999999997E-2"/>
    <n v="0.22900000000000001"/>
    <n v="0.24399999999999999"/>
    <n v="0.17"/>
    <x v="2"/>
    <x v="18"/>
    <x v="7"/>
    <x v="2"/>
    <n v="26.59"/>
    <n v="49.46"/>
    <n v="-1.663"/>
    <n v="-3.782"/>
  </r>
  <r>
    <x v="24"/>
    <x v="4"/>
    <s v="NOR"/>
    <n v="4592284"/>
    <n v="390000000000"/>
    <n v="0.71599999999999997"/>
    <n v="0.156"/>
    <x v="254"/>
    <n v="0.32700000000000001"/>
    <n v="0.74399999999999999"/>
    <x v="530"/>
    <n v="0.107"/>
    <n v="0.222"/>
    <n v="10.518000000000001"/>
    <n v="0.16200000000000001"/>
    <n v="9.8000000000000004E-2"/>
    <n v="9.6479999999999997"/>
    <n v="0.14899999999999999"/>
    <n v="0.09"/>
    <n v="3.669"/>
    <n v="0.79900000000000004"/>
    <n v="45.014000000000003"/>
    <n v="9.8019999999999996"/>
    <n v="0.151"/>
    <n v="49.786999999999999"/>
    <n v="1922.9649999999999"/>
    <n v="3061.4180000000001"/>
    <n v="560.94299999999998"/>
    <n v="48.651000000000003"/>
    <n v="224.285"/>
    <n v="1139.4670000000001"/>
    <n v="1026.606"/>
    <n v="12.694000000000001"/>
    <n v="106903.023"/>
    <n v="1.649"/>
    <n v="1.71"/>
    <n v="0.372"/>
    <n v="13.592000000000001"/>
    <n v="2.96"/>
    <n v="10.833"/>
    <n v="5.8529999999999998"/>
    <n v="3.9940000000000002"/>
    <n v="0.87"/>
    <n v="5.68"/>
    <n v="1.2370000000000001"/>
    <n v="4.8600000000000003"/>
    <n v="1.0580000000000001"/>
    <n v="24.114999999999998"/>
    <n v="5.2510000000000003"/>
    <n v="0.11"/>
    <n v="0.505"/>
    <n v="490.92899999999997"/>
    <n v="7.9000000000000001E-2"/>
    <n v="0.155"/>
    <n v="0.14199999999999999"/>
    <n v="3.4000000000000002E-2"/>
    <n v="0.22900000000000001"/>
    <n v="0.16700000000000001"/>
    <n v="0.16900000000000001"/>
    <n v="9.9000000000000005E-2"/>
    <n v="0.40899999999999997"/>
    <n v="0.158"/>
    <n v="0.17199999999999999"/>
    <n v="0.252"/>
    <n v="0.25800000000000001"/>
    <n v="0.52800000000000002"/>
    <n v="0.25900000000000001"/>
    <n v="7.3999999999999996E-2"/>
    <n v="0.218"/>
    <n v="0.219"/>
    <n v="0.17199999999999999"/>
    <x v="2"/>
    <x v="18"/>
    <x v="7"/>
    <x v="2"/>
    <n v="26.88"/>
    <n v="49.75"/>
    <n v="0.70699999999999996"/>
    <n v="1.595"/>
  </r>
  <r>
    <x v="24"/>
    <x v="5"/>
    <s v="NOR"/>
    <n v="4623691"/>
    <n v="405000000000"/>
    <n v="0.78"/>
    <n v="0.16900000000000001"/>
    <x v="531"/>
    <n v="-0.96499999999999997"/>
    <n v="-2.1779999999999999"/>
    <x v="531"/>
    <n v="-0.81799999999999995"/>
    <n v="-1.694"/>
    <n v="10.269"/>
    <n v="0.151"/>
    <n v="8.5000000000000006E-2"/>
    <n v="9.3740000000000006"/>
    <n v="0.13800000000000001"/>
    <n v="7.6999999999999999E-2"/>
    <n v="3.319"/>
    <n v="0.71799999999999997"/>
    <n v="44.18"/>
    <n v="9.5549999999999997"/>
    <n v="0.14000000000000001"/>
    <n v="50.567"/>
    <n v="1966.307"/>
    <n v="3108.9"/>
    <n v="564.26199999999994"/>
    <n v="50.238"/>
    <n v="237.70699999999999"/>
    <n v="1143.6079999999999"/>
    <n v="1050.3209999999999"/>
    <n v="13.212"/>
    <n v="121278.375"/>
    <n v="1.7809999999999999"/>
    <n v="1.587"/>
    <n v="0.34300000000000003"/>
    <n v="13.423"/>
    <n v="2.903"/>
    <n v="10.531000000000001"/>
    <n v="5.5890000000000004"/>
    <n v="4.1399999999999997"/>
    <n v="0.89500000000000002"/>
    <n v="5.52"/>
    <n v="1.194"/>
    <n v="4.96"/>
    <n v="1.073"/>
    <n v="23.715"/>
    <n v="5.1289999999999996"/>
    <n v="0.112"/>
    <n v="0.51800000000000002"/>
    <n v="560.75400000000002"/>
    <n v="8.1000000000000003E-2"/>
    <n v="0.14599999999999999"/>
    <n v="0.13800000000000001"/>
    <n v="2.9000000000000001E-2"/>
    <n v="0.223"/>
    <n v="0.16600000000000001"/>
    <n v="0.16800000000000001"/>
    <n v="9.8000000000000004E-2"/>
    <n v="0.41"/>
    <n v="0.161"/>
    <n v="0.17100000000000001"/>
    <n v="0.251"/>
    <n v="0.25600000000000001"/>
    <n v="0.46"/>
    <n v="0.249"/>
    <n v="8.7999999999999995E-2"/>
    <n v="0.21299999999999999"/>
    <n v="0.214"/>
    <n v="0.17299999999999999"/>
    <x v="2"/>
    <x v="18"/>
    <x v="7"/>
    <x v="2"/>
    <n v="25.84"/>
    <n v="48.69"/>
    <n v="0.83799999999999997"/>
    <n v="1.9339999999999999"/>
  </r>
  <r>
    <x v="24"/>
    <x v="6"/>
    <s v="NOR"/>
    <n v="4661081"/>
    <n v="420000000000"/>
    <n v="0.80500000000000005"/>
    <n v="0.17299999999999999"/>
    <x v="532"/>
    <n v="0.58399999999999996"/>
    <n v="1.347"/>
    <x v="532"/>
    <n v="0.58399999999999996"/>
    <n v="1.23"/>
    <n v="10.311999999999999"/>
    <n v="0.14499999999999999"/>
    <n v="9.4E-2"/>
    <n v="9.4239999999999995"/>
    <n v="0.13200000000000001"/>
    <n v="8.5999999999999993E-2"/>
    <n v="2.746"/>
    <n v="0.58899999999999997"/>
    <n v="49.741"/>
    <n v="10.672000000000001"/>
    <n v="0.15"/>
    <n v="51.372"/>
    <n v="2010.2329999999999"/>
    <n v="3156.9659999999999"/>
    <n v="567.00800000000004"/>
    <n v="51.664000000000001"/>
    <n v="251.30500000000001"/>
    <n v="1147.748"/>
    <n v="1075.1400000000001"/>
    <n v="13.744"/>
    <n v="110179.18"/>
    <n v="1.5449999999999999"/>
    <n v="1.4259999999999999"/>
    <n v="0.30599999999999999"/>
    <n v="13.598000000000001"/>
    <n v="2.9169999999999998"/>
    <n v="10.51"/>
    <n v="5.6079999999999997"/>
    <n v="4.1399999999999997"/>
    <n v="0.88800000000000001"/>
    <n v="5.43"/>
    <n v="1.165"/>
    <n v="4.62"/>
    <n v="0.99099999999999999"/>
    <n v="24.818999999999999"/>
    <n v="5.3250000000000002"/>
    <n v="0.114"/>
    <n v="0.53200000000000003"/>
    <n v="513.55399999999997"/>
    <n v="7.6999999999999999E-2"/>
    <n v="0.14399999999999999"/>
    <n v="0.13500000000000001"/>
    <n v="2.3E-2"/>
    <n v="0.216"/>
    <n v="0.16600000000000001"/>
    <n v="0.16800000000000001"/>
    <n v="9.6000000000000002E-2"/>
    <n v="0.41"/>
    <n v="0.16400000000000001"/>
    <n v="0.17"/>
    <n v="0.25"/>
    <n v="0.254"/>
    <n v="0.41099999999999998"/>
    <n v="0.247"/>
    <n v="8.2000000000000003E-2"/>
    <n v="0.221"/>
    <n v="0.21099999999999999"/>
    <n v="0.17399999999999999"/>
    <x v="2"/>
    <x v="18"/>
    <x v="7"/>
    <x v="2"/>
    <n v="26.14"/>
    <n v="48.99"/>
    <n v="5.8150000000000004"/>
    <n v="13.239000000000001"/>
  </r>
  <r>
    <x v="24"/>
    <x v="7"/>
    <s v="NOR"/>
    <n v="4709582"/>
    <n v="435000000000"/>
    <n v="0.86899999999999999"/>
    <n v="0.185"/>
    <x v="533"/>
    <n v="1.74"/>
    <n v="3.9609999999999999"/>
    <x v="533"/>
    <n v="1.85"/>
    <n v="3.8490000000000002"/>
    <n v="10.599"/>
    <n v="0.14199999999999999"/>
    <n v="9.0999999999999998E-2"/>
    <n v="9.6959999999999997"/>
    <n v="0.129"/>
    <n v="8.3000000000000004E-2"/>
    <n v="3.109"/>
    <n v="0.66"/>
    <n v="54.881"/>
    <n v="11.653"/>
    <n v="0.156"/>
    <n v="52.241"/>
    <n v="2055.8989999999999"/>
    <n v="3206.8829999999998"/>
    <n v="570.11699999999996"/>
    <n v="54.488"/>
    <n v="265.22000000000003"/>
    <n v="1151.998"/>
    <n v="1099.5930000000001"/>
    <n v="14.24"/>
    <n v="117053.125"/>
    <n v="1.5629999999999999"/>
    <n v="2.8239999999999998"/>
    <n v="0.6"/>
    <n v="13.914999999999999"/>
    <n v="2.9550000000000001"/>
    <n v="10.465999999999999"/>
    <n v="5.6159999999999997"/>
    <n v="4.25"/>
    <n v="0.90200000000000002"/>
    <n v="5.27"/>
    <n v="1.119"/>
    <n v="4.41"/>
    <n v="0.93600000000000005"/>
    <n v="24.452999999999999"/>
    <n v="5.1920000000000002"/>
    <n v="0.105"/>
    <n v="0.496"/>
    <n v="551.27099999999996"/>
    <n v="7.6999999999999999E-2"/>
    <n v="0.14499999999999999"/>
    <n v="0.13900000000000001"/>
    <n v="2.4E-2"/>
    <n v="0.21"/>
    <n v="0.16500000000000001"/>
    <n v="0.16700000000000001"/>
    <n v="9.5000000000000001E-2"/>
    <n v="0.42"/>
    <n v="0.16700000000000001"/>
    <n v="0.17"/>
    <n v="0.249"/>
    <n v="0.251"/>
    <n v="0.77600000000000002"/>
    <n v="0.24399999999999999"/>
    <n v="9.6000000000000002E-2"/>
    <n v="0.217"/>
    <n v="0.191"/>
    <n v="0.17499999999999999"/>
    <x v="2"/>
    <x v="18"/>
    <x v="7"/>
    <x v="2"/>
    <n v="26.45"/>
    <n v="49.29"/>
    <n v="9.2149999999999999"/>
    <n v="20.178999999999998"/>
  </r>
  <r>
    <x v="24"/>
    <x v="8"/>
    <s v="NOR"/>
    <n v="4768654"/>
    <n v="450000000000"/>
    <n v="0.83299999999999996"/>
    <n v="0.17499999999999999"/>
    <x v="534"/>
    <n v="-0.871"/>
    <n v="-1.907"/>
    <x v="534"/>
    <n v="-0.76100000000000001"/>
    <n v="-1.5249999999999999"/>
    <n v="10.308"/>
    <n v="0.13500000000000001"/>
    <n v="8.6999999999999994E-2"/>
    <n v="9.3940000000000001"/>
    <n v="0.123"/>
    <n v="7.9000000000000001E-2"/>
    <n v="3.2669999999999999"/>
    <n v="0.68500000000000005"/>
    <n v="51.055999999999997"/>
    <n v="10.707000000000001"/>
    <n v="0.14000000000000001"/>
    <n v="53.073999999999998"/>
    <n v="2100.694"/>
    <n v="3256.038"/>
    <n v="573.38499999999999"/>
    <n v="56.850999999999999"/>
    <n v="279.30599999999998"/>
    <n v="1156.3579999999999"/>
    <n v="1123.2760000000001"/>
    <n v="14.803000000000001"/>
    <n v="118381.93"/>
    <n v="1.5469999999999999"/>
    <n v="2.363"/>
    <n v="0.496"/>
    <n v="14.085000000000001"/>
    <n v="2.9540000000000002"/>
    <n v="10.061999999999999"/>
    <n v="5.2720000000000002"/>
    <n v="4.3600000000000003"/>
    <n v="0.91400000000000003"/>
    <n v="5.2"/>
    <n v="1.0900000000000001"/>
    <n v="4.01"/>
    <n v="0.84099999999999997"/>
    <n v="23.684000000000001"/>
    <n v="4.9669999999999996"/>
    <n v="0.11799999999999999"/>
    <n v="0.56299999999999994"/>
    <n v="564.52200000000005"/>
    <n v="7.2999999999999995E-2"/>
    <n v="0.14000000000000001"/>
    <n v="0.13400000000000001"/>
    <n v="2.5000000000000001E-2"/>
    <n v="0.20399999999999999"/>
    <n v="0.16400000000000001"/>
    <n v="0.16600000000000001"/>
    <n v="9.2999999999999999E-2"/>
    <n v="0.42599999999999999"/>
    <n v="0.17"/>
    <n v="0.16900000000000001"/>
    <n v="0.248"/>
    <n v="0.249"/>
    <n v="0.63200000000000001"/>
    <n v="0.24"/>
    <n v="9.4E-2"/>
    <n v="0.21"/>
    <n v="0.217"/>
    <n v="0.17599999999999999"/>
    <x v="2"/>
    <x v="18"/>
    <x v="7"/>
    <x v="2"/>
    <n v="25.14"/>
    <n v="47.98"/>
    <n v="6.2610000000000001"/>
    <n v="13.978"/>
  </r>
  <r>
    <x v="24"/>
    <x v="9"/>
    <s v="NOR"/>
    <n v="4829195"/>
    <n v="420000000000"/>
    <n v="0.84199999999999997"/>
    <n v="0.17399999999999999"/>
    <x v="535"/>
    <n v="-1.57"/>
    <n v="-3.5049999999999999"/>
    <x v="535"/>
    <n v="-1.8260000000000001"/>
    <n v="-3.7160000000000002"/>
    <n v="9.8010000000000002"/>
    <n v="0.128"/>
    <n v="9.0999999999999998E-2"/>
    <n v="8.9510000000000005"/>
    <n v="0.11700000000000001"/>
    <n v="8.3000000000000004E-2"/>
    <n v="2.3519999999999999"/>
    <n v="0.48699999999999999"/>
    <n v="51.622999999999998"/>
    <n v="10.69"/>
    <n v="0.14000000000000001"/>
    <n v="53.915999999999997"/>
    <n v="2143.9189999999999"/>
    <n v="3303.366"/>
    <n v="575.73699999999997"/>
    <n v="58.363999999999997"/>
    <n v="294.09199999999998"/>
    <n v="1160.462"/>
    <n v="1146.5139999999999"/>
    <n v="15.295999999999999"/>
    <n v="107938.016"/>
    <n v="1.409"/>
    <n v="1.5129999999999999"/>
    <n v="0.313"/>
    <n v="14.787000000000001"/>
    <n v="3.0619999999999998"/>
    <n v="9.8439999999999994"/>
    <n v="5.117"/>
    <n v="4.1040000000000001"/>
    <n v="0.85"/>
    <n v="5.17"/>
    <n v="1.071"/>
    <n v="3.44"/>
    <n v="0.71199999999999997"/>
    <n v="23.238"/>
    <n v="4.8120000000000003"/>
    <n v="0.10199999999999999"/>
    <n v="0.49299999999999999"/>
    <n v="521.25400000000002"/>
    <n v="7.1999999999999995E-2"/>
    <n v="0.13700000000000001"/>
    <n v="0.129"/>
    <n v="1.7999999999999999E-2"/>
    <n v="0.19800000000000001"/>
    <n v="0.16400000000000001"/>
    <n v="0.16600000000000001"/>
    <n v="9.1999999999999998E-2"/>
    <n v="0.42499999999999999"/>
    <n v="0.17299999999999999"/>
    <n v="0.16900000000000001"/>
    <n v="0.247"/>
    <n v="0.247"/>
    <n v="0.39900000000000002"/>
    <n v="0.25700000000000001"/>
    <n v="8.2000000000000003E-2"/>
    <n v="0.21099999999999999"/>
    <n v="0.20200000000000001"/>
    <n v="0.17599999999999999"/>
    <x v="2"/>
    <x v="18"/>
    <x v="7"/>
    <x v="2"/>
    <n v="24.71"/>
    <n v="47.54"/>
    <n v="8.3979999999999997"/>
    <n v="19.428999999999998"/>
  </r>
  <r>
    <x v="24"/>
    <x v="10"/>
    <s v="NOR"/>
    <n v="4889747"/>
    <n v="435000000000"/>
    <n v="0.754"/>
    <n v="0.154"/>
    <x v="536"/>
    <n v="2.4660000000000002"/>
    <n v="5.7050000000000001"/>
    <x v="536"/>
    <n v="2.7589999999999999"/>
    <n v="5.83"/>
    <n v="10.243"/>
    <n v="0.13100000000000001"/>
    <n v="0.1"/>
    <n v="9.3439999999999994"/>
    <n v="0.11899999999999999"/>
    <n v="9.0999999999999998E-2"/>
    <n v="3.0819999999999999"/>
    <n v="0.63"/>
    <n v="55.543999999999997"/>
    <n v="11.359"/>
    <n v="0.14499999999999999"/>
    <n v="54.67"/>
    <n v="2189.61"/>
    <n v="3353.4540000000002"/>
    <n v="578.82000000000005"/>
    <n v="59.929000000000002"/>
    <n v="309.13200000000001"/>
    <n v="1164.8589999999999"/>
    <n v="1171.047"/>
    <n v="16.013000000000002"/>
    <n v="102332.45299999999"/>
    <n v="1.304"/>
    <n v="1.5649999999999999"/>
    <n v="0.32"/>
    <n v="15.04"/>
    <n v="3.0760000000000001"/>
    <n v="10.51"/>
    <n v="5.8470000000000004"/>
    <n v="4.3970000000000002"/>
    <n v="0.89900000000000002"/>
    <n v="5.12"/>
    <n v="1.0469999999999999"/>
    <n v="3.33"/>
    <n v="0.68100000000000005"/>
    <n v="24.533000000000001"/>
    <n v="5.0170000000000003"/>
    <n v="0.14699999999999999"/>
    <n v="0.71699999999999997"/>
    <n v="500.38"/>
    <n v="0.06"/>
    <n v="0.13700000000000001"/>
    <n v="0.13100000000000001"/>
    <n v="2.1999999999999999E-2"/>
    <n v="0.192"/>
    <n v="0.16300000000000001"/>
    <n v="0.16500000000000001"/>
    <n v="0.09"/>
    <n v="0.42499999999999999"/>
    <n v="0.17499999999999999"/>
    <n v="0.16800000000000001"/>
    <n v="0.246"/>
    <n v="0.249"/>
    <n v="0.41"/>
    <n v="0.24299999999999999"/>
    <n v="9.0999999999999998E-2"/>
    <n v="0.216"/>
    <n v="0.29099999999999998"/>
    <n v="0.17699999999999999"/>
    <x v="2"/>
    <x v="18"/>
    <x v="7"/>
    <x v="2"/>
    <n v="28.59"/>
    <n v="51.39"/>
    <n v="9.8529999999999998"/>
    <n v="21.564"/>
  </r>
  <r>
    <x v="24"/>
    <x v="11"/>
    <s v="NOR"/>
    <n v="4953565"/>
    <n v="450000000000"/>
    <n v="0.749"/>
    <n v="0.151"/>
    <x v="537"/>
    <n v="-0.9"/>
    <n v="-1.97"/>
    <x v="537"/>
    <n v="-1.083"/>
    <n v="-2.1629999999999998"/>
    <n v="9.8930000000000007"/>
    <n v="0.123"/>
    <n v="9.7000000000000003E-2"/>
    <n v="9.0419999999999998"/>
    <n v="0.112"/>
    <n v="8.7999999999999995E-2"/>
    <n v="3.2189999999999999"/>
    <n v="0.65"/>
    <n v="51.286000000000001"/>
    <n v="10.353"/>
    <n v="0.128"/>
    <n v="55.418999999999997"/>
    <n v="2234.4009999999998"/>
    <n v="3402.4589999999998"/>
    <n v="582.03800000000001"/>
    <n v="61.48"/>
    <n v="323.49099999999999"/>
    <n v="1169.0730000000001"/>
    <n v="1195.346"/>
    <n v="16.628"/>
    <n v="102448.79700000001"/>
    <n v="1.2709999999999999"/>
    <n v="1.5509999999999999"/>
    <n v="0.313"/>
    <n v="14.358000000000001"/>
    <n v="2.899"/>
    <n v="9.9969999999999999"/>
    <n v="6.1689999999999996"/>
    <n v="4.2140000000000004"/>
    <n v="0.85099999999999998"/>
    <n v="5.01"/>
    <n v="1.0109999999999999"/>
    <n v="3.3"/>
    <n v="0.66600000000000004"/>
    <n v="24.298999999999999"/>
    <n v="4.9050000000000002"/>
    <n v="0.124"/>
    <n v="0.61499999999999999"/>
    <n v="507.48700000000002"/>
    <n v="5.5E-2"/>
    <n v="0.13"/>
    <n v="0.124"/>
    <n v="2.1999999999999999E-2"/>
    <n v="0.186"/>
    <n v="0.16200000000000001"/>
    <n v="0.16400000000000001"/>
    <n v="8.8999999999999996E-2"/>
    <n v="0.42499999999999999"/>
    <n v="0.17699999999999999"/>
    <n v="0.16800000000000001"/>
    <n v="0.246"/>
    <n v="0.248"/>
    <n v="0.41899999999999998"/>
    <n v="0.22600000000000001"/>
    <n v="8.5000000000000006E-2"/>
    <n v="0.21299999999999999"/>
    <n v="0.224"/>
    <n v="0.17699999999999999"/>
    <x v="2"/>
    <x v="18"/>
    <x v="7"/>
    <x v="2"/>
    <n v="30.56"/>
    <n v="49.52"/>
    <n v="6.4950000000000001"/>
    <n v="14.502000000000001"/>
  </r>
  <r>
    <x v="24"/>
    <x v="12"/>
    <s v="NOR"/>
    <n v="5019058"/>
    <n v="465000000000"/>
    <n v="0.72499999999999998"/>
    <n v="0.14399999999999999"/>
    <x v="538"/>
    <n v="-0.49099999999999999"/>
    <n v="-1.0960000000000001"/>
    <x v="538"/>
    <n v="-0.41799999999999998"/>
    <n v="-0.85199999999999998"/>
    <n v="9.68"/>
    <n v="0.11799999999999999"/>
    <n v="8.5999999999999993E-2"/>
    <n v="8.8260000000000005"/>
    <n v="0.108"/>
    <n v="7.9000000000000001E-2"/>
    <n v="3.1909999999999998"/>
    <n v="0.63600000000000001"/>
    <n v="48.362000000000002"/>
    <n v="9.6359999999999992"/>
    <n v="0.11799999999999999"/>
    <n v="56.143999999999998"/>
    <n v="2278.701"/>
    <n v="3451.0459999999998"/>
    <n v="585.22900000000004"/>
    <n v="62.902999999999999"/>
    <n v="337.57100000000003"/>
    <n v="1173.3589999999999"/>
    <n v="1219.6379999999999"/>
    <n v="17.216000000000001"/>
    <n v="111982.734"/>
    <n v="1.37"/>
    <n v="1.423"/>
    <n v="0.28399999999999997"/>
    <n v="14.081"/>
    <n v="2.806"/>
    <n v="9.625"/>
    <n v="5.85"/>
    <n v="4.2869999999999999"/>
    <n v="0.85399999999999998"/>
    <n v="4.95"/>
    <n v="0.98599999999999999"/>
    <n v="3.29"/>
    <n v="0.65600000000000003"/>
    <n v="24.292000000000002"/>
    <n v="4.84"/>
    <n v="0.11700000000000001"/>
    <n v="0.58799999999999997"/>
    <n v="562.048"/>
    <n v="5.1999999999999998E-2"/>
    <n v="0.127"/>
    <n v="0.122"/>
    <n v="2.1000000000000001E-2"/>
    <n v="0.18"/>
    <n v="0.161"/>
    <n v="0.16400000000000001"/>
    <n v="8.6999999999999994E-2"/>
    <n v="0.42399999999999999"/>
    <n v="0.17799999999999999"/>
    <n v="0.16700000000000001"/>
    <n v="0.245"/>
    <n v="0.247"/>
    <n v="0.374"/>
    <n v="0.217"/>
    <n v="8.8999999999999996E-2"/>
    <n v="0.21"/>
    <n v="0.21299999999999999"/>
    <n v="0.17599999999999999"/>
    <x v="2"/>
    <x v="18"/>
    <x v="7"/>
    <x v="2"/>
    <n v="29.36"/>
    <n v="48.31"/>
    <n v="4.0620000000000003"/>
    <n v="9.17"/>
  </r>
  <r>
    <x v="24"/>
    <x v="13"/>
    <s v="NOR"/>
    <n v="5080667"/>
    <n v="480000000000"/>
    <n v="0.73099999999999998"/>
    <n v="0.14399999999999999"/>
    <x v="539"/>
    <n v="0.28599999999999998"/>
    <n v="0.64600000000000002"/>
    <x v="539"/>
    <n v="0.72599999999999998"/>
    <n v="1.494"/>
    <n v="9.7059999999999995"/>
    <n v="0.11899999999999999"/>
    <n v="9.4E-2"/>
    <n v="8.7759999999999998"/>
    <n v="0.108"/>
    <n v="8.5000000000000006E-2"/>
    <n v="3.2930000000000001"/>
    <n v="0.64800000000000002"/>
    <n v="48.982999999999997"/>
    <n v="9.641"/>
    <n v="0.11799999999999999"/>
    <n v="56.875"/>
    <n v="2323.2869999999998"/>
    <n v="3500.3580000000002"/>
    <n v="588.52200000000005"/>
    <n v="64.414000000000001"/>
    <n v="351.47399999999999"/>
    <n v="1178.086"/>
    <n v="1244.1659999999999"/>
    <n v="17.837"/>
    <n v="103711.92200000001"/>
    <n v="1.2709999999999999"/>
    <n v="1.5109999999999999"/>
    <n v="0.29699999999999999"/>
    <n v="13.901999999999999"/>
    <n v="2.7360000000000002"/>
    <n v="9.6880000000000006"/>
    <n v="5.9580000000000002"/>
    <n v="4.7270000000000003"/>
    <n v="0.93"/>
    <n v="4.83"/>
    <n v="0.95099999999999996"/>
    <n v="3.28"/>
    <n v="0.64600000000000002"/>
    <n v="24.527999999999999"/>
    <n v="4.8280000000000003"/>
    <n v="0.122"/>
    <n v="0.621"/>
    <n v="526.92600000000004"/>
    <n v="5.0999999999999997E-2"/>
    <n v="0.126"/>
    <n v="0.123"/>
    <n v="2.1999999999999999E-2"/>
    <n v="0.17399999999999999"/>
    <n v="0.16"/>
    <n v="0.16300000000000001"/>
    <n v="8.5999999999999993E-2"/>
    <n v="0.42299999999999999"/>
    <n v="0.17899999999999999"/>
    <n v="0.16700000000000001"/>
    <n v="0.24399999999999999"/>
    <n v="0.245"/>
    <n v="0.39"/>
    <n v="0.21199999999999999"/>
    <n v="0.10199999999999999"/>
    <n v="0.21099999999999999"/>
    <n v="0.21099999999999999"/>
    <n v="0.17599999999999999"/>
    <x v="2"/>
    <x v="18"/>
    <x v="7"/>
    <x v="2"/>
    <n v="30.27"/>
    <n v="49.22"/>
    <n v="4.3970000000000002"/>
    <n v="9.8610000000000007"/>
  </r>
  <r>
    <x v="24"/>
    <x v="14"/>
    <s v="NOR"/>
    <n v="5137926"/>
    <n v="495000000000"/>
    <n v="0.72699999999999998"/>
    <n v="0.14099999999999999"/>
    <x v="540"/>
    <n v="0.46"/>
    <n v="1.032"/>
    <x v="540"/>
    <n v="0.71599999999999997"/>
    <n v="1.4530000000000001"/>
    <n v="9.7370000000000001"/>
    <n v="0.11799999999999999"/>
    <n v="9.1999999999999998E-2"/>
    <n v="8.7669999999999995"/>
    <n v="0.107"/>
    <n v="8.3000000000000004E-2"/>
    <n v="3.5270000000000001"/>
    <n v="0.68600000000000005"/>
    <n v="48.609000000000002"/>
    <n v="9.4610000000000003"/>
    <n v="0.115"/>
    <n v="57.601999999999997"/>
    <n v="2368.3330000000001"/>
    <n v="3550.3870000000002"/>
    <n v="592.04899999999998"/>
    <n v="65.822000000000003"/>
    <n v="366.11799999999999"/>
    <n v="1183.069"/>
    <n v="1268.2650000000001"/>
    <n v="18.477"/>
    <n v="105633.75"/>
    <n v="1.2849999999999999"/>
    <n v="1.4079999999999999"/>
    <n v="0.27400000000000002"/>
    <n v="14.645"/>
    <n v="2.85"/>
    <n v="9.5120000000000005"/>
    <n v="5.827"/>
    <n v="4.9829999999999997"/>
    <n v="0.97"/>
    <n v="4.75"/>
    <n v="0.92400000000000004"/>
    <n v="3.33"/>
    <n v="0.64800000000000002"/>
    <n v="24.099"/>
    <n v="4.6900000000000004"/>
    <n v="0.125"/>
    <n v="0.64"/>
    <n v="542.73800000000006"/>
    <n v="4.8000000000000001E-2"/>
    <n v="0.127"/>
    <n v="0.124"/>
    <n v="2.3E-2"/>
    <n v="0.16900000000000001"/>
    <n v="0.16"/>
    <n v="0.16200000000000001"/>
    <n v="8.4000000000000005E-2"/>
    <n v="0.42099999999999999"/>
    <n v="0.18099999999999999"/>
    <n v="0.16600000000000001"/>
    <n v="0.24299999999999999"/>
    <n v="0.24399999999999999"/>
    <n v="0.36299999999999999"/>
    <n v="0.22"/>
    <n v="0.10100000000000001"/>
    <n v="0.20599999999999999"/>
    <n v="0.21"/>
    <n v="0.17499999999999999"/>
    <x v="2"/>
    <x v="18"/>
    <x v="8"/>
    <x v="2"/>
    <n v="29.94"/>
    <n v="48.87"/>
    <n v="3.5630000000000002"/>
    <n v="7.9089999999999998"/>
  </r>
  <r>
    <x v="24"/>
    <x v="15"/>
    <s v="NOR"/>
    <n v="5190357"/>
    <n v="510000000000"/>
    <n v="0.67200000000000004"/>
    <n v="0.129"/>
    <x v="541"/>
    <n v="0.54400000000000004"/>
    <n v="1.208"/>
    <x v="541"/>
    <n v="0.76400000000000001"/>
    <n v="1.5269999999999999"/>
    <n v="9.7859999999999996"/>
    <n v="0.11799999999999999"/>
    <n v="9.2999999999999999E-2"/>
    <n v="8.7840000000000007"/>
    <n v="0.106"/>
    <n v="8.3000000000000004E-2"/>
    <n v="3.4279999999999999"/>
    <n v="0.66100000000000003"/>
    <n v="50.576999999999998"/>
    <n v="9.7439999999999998"/>
    <n v="0.11799999999999999"/>
    <n v="58.274000000000001"/>
    <n v="2413.9229999999998"/>
    <n v="3601.18"/>
    <n v="595.47699999999998"/>
    <n v="67.343999999999994"/>
    <n v="381.625"/>
    <n v="1188.2719999999999"/>
    <n v="1292.1559999999999"/>
    <n v="19.047999999999998"/>
    <n v="105580.383"/>
    <n v="1.2769999999999999"/>
    <n v="1.522"/>
    <n v="0.29299999999999998"/>
    <n v="15.506"/>
    <n v="2.9870000000000001"/>
    <n v="9.4930000000000003"/>
    <n v="5.8440000000000003"/>
    <n v="5.2030000000000003"/>
    <n v="1.002"/>
    <n v="4.76"/>
    <n v="0.91700000000000004"/>
    <n v="3.35"/>
    <n v="0.64500000000000002"/>
    <n v="23.890999999999998"/>
    <n v="4.6029999999999998"/>
    <n v="0.11"/>
    <n v="0.57099999999999995"/>
    <n v="548"/>
    <n v="4.7E-2"/>
    <n v="0.128"/>
    <n v="0.124"/>
    <n v="2.3E-2"/>
    <n v="0.16400000000000001"/>
    <n v="0.159"/>
    <n v="0.161"/>
    <n v="8.3000000000000004E-2"/>
    <n v="0.42099999999999999"/>
    <n v="0.182"/>
    <n v="0.16600000000000001"/>
    <n v="0.24199999999999999"/>
    <n v="0.24199999999999999"/>
    <n v="0.39700000000000002"/>
    <n v="0.22800000000000001"/>
    <n v="9.7000000000000003E-2"/>
    <n v="0.2"/>
    <n v="0.189"/>
    <n v="0.17499999999999999"/>
    <x v="2"/>
    <x v="18"/>
    <x v="8"/>
    <x v="2"/>
    <n v="30.33"/>
    <n v="49.27"/>
    <n v="4.9870000000000001"/>
    <n v="10.938000000000001"/>
  </r>
  <r>
    <x v="24"/>
    <x v="16"/>
    <s v="NOR"/>
    <n v="5236591"/>
    <n v="525000000000"/>
    <n v="0.68400000000000005"/>
    <n v="0.13100000000000001"/>
    <x v="542"/>
    <n v="-0.82499999999999996"/>
    <n v="-1.81"/>
    <x v="542"/>
    <n v="-0.60499999999999998"/>
    <n v="-1.1910000000000001"/>
    <n v="9.5839999999999996"/>
    <n v="0.11600000000000001"/>
    <n v="0.09"/>
    <n v="8.5489999999999995"/>
    <n v="0.10299999999999999"/>
    <n v="0.08"/>
    <n v="3.55"/>
    <n v="0.67800000000000005"/>
    <n v="49.521000000000001"/>
    <n v="9.4570000000000007"/>
    <n v="0.114"/>
    <n v="58.957999999999998"/>
    <n v="2458.6880000000001"/>
    <n v="3651.3679999999999"/>
    <n v="599.02700000000004"/>
    <n v="68.811000000000007"/>
    <n v="396.767"/>
    <n v="1193.6949999999999"/>
    <n v="1315.5229999999999"/>
    <n v="19.603000000000002"/>
    <n v="106194.95299999999"/>
    <n v="1.2829999999999999"/>
    <n v="1.4670000000000001"/>
    <n v="0.28000000000000003"/>
    <n v="15.141999999999999"/>
    <n v="2.8919999999999999"/>
    <n v="9.3079999999999998"/>
    <n v="5.6870000000000003"/>
    <n v="5.423"/>
    <n v="1.036"/>
    <n v="4.76"/>
    <n v="0.90900000000000003"/>
    <n v="3.38"/>
    <n v="0.64500000000000002"/>
    <n v="23.367000000000001"/>
    <n v="4.4619999999999997"/>
    <n v="0.106"/>
    <n v="0.55500000000000005"/>
    <n v="556.1"/>
    <n v="4.5999999999999999E-2"/>
    <n v="0.126"/>
    <n v="0.125"/>
    <n v="2.5000000000000001E-2"/>
    <n v="0.159"/>
    <n v="0.158"/>
    <n v="0.161"/>
    <n v="8.2000000000000003E-2"/>
    <n v="0.42"/>
    <n v="0.183"/>
    <n v="0.16500000000000001"/>
    <n v="0.24099999999999999"/>
    <n v="0.24"/>
    <n v="0.38800000000000001"/>
    <n v="0.217"/>
    <n v="0.12"/>
    <n v="0.19400000000000001"/>
    <n v="0.185"/>
    <n v="0.17399999999999999"/>
    <x v="2"/>
    <x v="18"/>
    <x v="8"/>
    <x v="2"/>
    <n v="29.78"/>
    <n v="48.74"/>
    <n v="4.7560000000000002"/>
    <n v="10.625"/>
  </r>
  <r>
    <x v="24"/>
    <x v="17"/>
    <s v="NOR"/>
    <n v="5277396"/>
    <n v="540000000000"/>
    <n v="0.76600000000000001"/>
    <n v="0.14499999999999999"/>
    <x v="543"/>
    <n v="-0.52300000000000002"/>
    <n v="-1.1679999999999999"/>
    <x v="543"/>
    <n v="-0.45"/>
    <n v="-0.89600000000000002"/>
    <n v="9.4250000000000007"/>
    <n v="0.112"/>
    <n v="8.8999999999999996E-2"/>
    <n v="8.3829999999999991"/>
    <n v="0.1"/>
    <n v="7.9000000000000001E-2"/>
    <n v="3.6429999999999998"/>
    <n v="0.69"/>
    <n v="50.313000000000002"/>
    <n v="9.5340000000000007"/>
    <n v="0.113"/>
    <n v="59.723999999999997"/>
    <n v="2502.9299999999998"/>
    <n v="3701.1060000000002"/>
    <n v="602.66999999999996"/>
    <n v="69.915999999999997"/>
    <n v="412.27100000000002"/>
    <n v="1199.191"/>
    <n v="1338.2190000000001"/>
    <n v="20.131"/>
    <n v="105901.32799999999"/>
    <n v="1.26"/>
    <n v="1.105"/>
    <n v="0.20899999999999999"/>
    <n v="15.504"/>
    <n v="2.9380000000000002"/>
    <n v="9.0419999999999998"/>
    <n v="5.452"/>
    <n v="5.4960000000000004"/>
    <n v="1.0409999999999999"/>
    <n v="4.72"/>
    <n v="0.89400000000000002"/>
    <n v="3.39"/>
    <n v="0.64200000000000002"/>
    <n v="22.696000000000002"/>
    <n v="4.3010000000000002"/>
    <n v="0.1"/>
    <n v="0.52800000000000002"/>
    <n v="558.88300000000004"/>
    <n v="5.0999999999999997E-2"/>
    <n v="0.123"/>
    <n v="0.123"/>
    <n v="2.5000000000000001E-2"/>
    <n v="0.155"/>
    <n v="0.157"/>
    <n v="0.16"/>
    <n v="8.1000000000000003E-2"/>
    <n v="0.41699999999999998"/>
    <n v="0.185"/>
    <n v="0.16500000000000001"/>
    <n v="0.24"/>
    <n v="0.23699999999999999"/>
    <n v="0.28199999999999997"/>
    <n v="0.217"/>
    <n v="0.127"/>
    <n v="0.185"/>
    <n v="0.17499999999999999"/>
    <n v="0.17299999999999999"/>
    <x v="2"/>
    <x v="18"/>
    <x v="8"/>
    <x v="2"/>
    <n v="28.77"/>
    <n v="47.72"/>
    <n v="6.0709999999999997"/>
    <n v="13.723000000000001"/>
  </r>
  <r>
    <x v="24"/>
    <x v="18"/>
    <s v="NOR"/>
    <n v="5312321"/>
    <n v="555000000000"/>
    <n v="0.73"/>
    <n v="0.13700000000000001"/>
    <x v="544"/>
    <n v="0.151"/>
    <n v="0.34100000000000003"/>
    <x v="544"/>
    <n v="0.371"/>
    <n v="0.746"/>
    <n v="9.4329999999999998"/>
    <n v="0.112"/>
    <n v="9.0999999999999998E-2"/>
    <n v="8.3569999999999993"/>
    <n v="9.9000000000000005E-2"/>
    <n v="8.1000000000000003E-2"/>
    <n v="3.5270000000000001"/>
    <n v="0.66400000000000003"/>
    <n v="49.776000000000003"/>
    <n v="9.3699999999999992"/>
    <n v="0.111"/>
    <n v="60.454000000000001"/>
    <n v="2547.3229999999999"/>
    <n v="3751.2150000000001"/>
    <n v="606.197"/>
    <n v="70.995000000000005"/>
    <n v="427.56700000000001"/>
    <n v="1204.9059999999999"/>
    <n v="1361.43"/>
    <n v="20.68"/>
    <n v="103558.18799999999"/>
    <n v="1.224"/>
    <n v="1.079"/>
    <n v="0.20300000000000001"/>
    <n v="15.297000000000001"/>
    <n v="2.88"/>
    <n v="8.9429999999999996"/>
    <n v="5.3819999999999997"/>
    <n v="5.7160000000000002"/>
    <n v="1.0760000000000001"/>
    <n v="4.6100000000000003"/>
    <n v="0.86799999999999999"/>
    <n v="3.36"/>
    <n v="0.63200000000000001"/>
    <n v="23.210999999999999"/>
    <n v="4.3689999999999998"/>
    <n v="0.10299999999999999"/>
    <n v="0.54900000000000004"/>
    <n v="550.13400000000001"/>
    <n v="4.7E-2"/>
    <n v="0.121"/>
    <n v="0.122"/>
    <n v="2.4E-2"/>
    <n v="0.151"/>
    <n v="0.157"/>
    <n v="0.159"/>
    <n v="0.08"/>
    <n v="0.41299999999999998"/>
    <n v="0.185"/>
    <n v="0.16500000000000001"/>
    <n v="0.23899999999999999"/>
    <n v="0.23499999999999999"/>
    <n v="0.26200000000000001"/>
    <n v="0.20300000000000001"/>
    <n v="0.13700000000000001"/>
    <n v="0.189"/>
    <n v="0.182"/>
    <n v="0.17299999999999999"/>
    <x v="2"/>
    <x v="18"/>
    <x v="8"/>
    <x v="2"/>
    <n v="28.59"/>
    <n v="47.51"/>
    <n v="5.383"/>
    <n v="12.125"/>
  </r>
  <r>
    <x v="24"/>
    <x v="19"/>
    <s v="NOR"/>
    <n v="5348285"/>
    <n v="570000000000"/>
    <n v="0.72199999999999998"/>
    <n v="0.13500000000000001"/>
    <x v="545"/>
    <n v="-1.609"/>
    <n v="-3.6240000000000001"/>
    <x v="545"/>
    <n v="-1.4259999999999999"/>
    <n v="-2.8450000000000002"/>
    <n v="9.1029999999999998"/>
    <n v="0.13984210526315788"/>
    <n v="9.4E-2"/>
    <n v="8"/>
    <n v="0.12689473684210531"/>
    <n v="8.3000000000000004E-2"/>
    <n v="3.5470000000000002"/>
    <n v="0.66300000000000003"/>
    <n v="49.110999999999997"/>
    <n v="9.1820000000000004"/>
    <n v="0.1318125"/>
    <n v="61.176000000000002"/>
    <n v="2590.107"/>
    <n v="3799.8980000000001"/>
    <n v="609.74400000000003"/>
    <n v="71.951999999999998"/>
    <n v="442.61500000000001"/>
    <n v="1210.806"/>
    <n v="1383.38"/>
    <n v="21.242000000000001"/>
    <n v="96392.5"/>
    <n v="1.5403157894736845"/>
    <n v="0.95699999999999996"/>
    <n v="0.17899999999999999"/>
    <n v="15.047000000000001"/>
    <n v="2.8130000000000002"/>
    <n v="8.5820000000000007"/>
    <n v="5.0449999999999999"/>
    <n v="5.899"/>
    <n v="1.103"/>
    <n v="4.54"/>
    <n v="0.84899999999999998"/>
    <n v="3.4"/>
    <n v="0.63600000000000001"/>
    <n v="21.949000000000002"/>
    <n v="4.1040000000000001"/>
    <n v="0.105"/>
    <n v="0.56200000000000006"/>
    <n v="515.53499999999997"/>
    <n v="4.4999999999999998E-2"/>
    <n v="0.115"/>
    <n v="0.11700000000000001"/>
    <n v="2.4E-2"/>
    <n v="0.14699999999999999"/>
    <n v="0.156"/>
    <n v="0.159"/>
    <n v="7.9000000000000001E-2"/>
    <n v="0.40799999999999997"/>
    <n v="0.186"/>
    <n v="0.16500000000000001"/>
    <n v="0.23799999999999999"/>
    <n v="0.23400000000000001"/>
    <n v="0.218"/>
    <n v="0.19700000000000001"/>
    <n v="0.129"/>
    <n v="0.17799999999999999"/>
    <n v="0.183"/>
    <n v="0.17199999999999999"/>
    <x v="2"/>
    <x v="18"/>
    <x v="8"/>
    <x v="2"/>
    <n v="26.98"/>
    <n v="45.9"/>
    <n v="6.327"/>
    <n v="14.787000000000001"/>
  </r>
  <r>
    <x v="24"/>
    <x v="20"/>
    <s v="NOR"/>
    <n v="5379836"/>
    <n v="530000000000"/>
    <n v="0.72499999999999998"/>
    <n v="0.13500000000000001"/>
    <x v="546"/>
    <n v="-1.5880000000000001"/>
    <n v="-3.7120000000000002"/>
    <x v="546"/>
    <n v="-1.405"/>
    <n v="-2.8860000000000001"/>
    <n v="8.7880000000000003"/>
    <n v="0.13984210526315788"/>
    <n v="8.5000000000000006E-2"/>
    <n v="7.657"/>
    <n v="0.12689473684210531"/>
    <n v="7.3999999999999996E-2"/>
    <n v="3.6019999999999999"/>
    <n v="0.67"/>
    <n v="47.106999999999999"/>
    <n v="8.7560000000000002"/>
    <n v="0.1318125"/>
    <n v="61.901000000000003"/>
    <n v="2631.3029999999999"/>
    <n v="3847.1759999999999"/>
    <n v="613.346"/>
    <n v="72.781999999999996"/>
    <n v="456.93099999999998"/>
    <n v="1216.8879999999999"/>
    <n v="1404.5650000000001"/>
    <n v="21.777999999999999"/>
    <n v="103888.891"/>
    <n v="1.5403157894736845"/>
    <n v="0.83"/>
    <n v="0.154"/>
    <n v="14.317"/>
    <n v="2.661"/>
    <n v="9.9734999999999978"/>
    <n v="5.708499999999999"/>
    <n v="6.0819999999999999"/>
    <n v="1.131"/>
    <n v="5.1820000000000004"/>
    <n v="1.0691999999999999"/>
    <n v="3.9324999999999997"/>
    <n v="0.81459999999999988"/>
    <n v="21.186"/>
    <n v="3.9380000000000002"/>
    <n v="0.1"/>
    <n v="0.53600000000000003"/>
    <n v="558.90499999999997"/>
    <n v="4.3999999999999997E-2"/>
    <n v="0.11700000000000001"/>
    <n v="0.12"/>
    <n v="2.5000000000000001E-2"/>
    <n v="0.14299999999999999"/>
    <n v="0.155"/>
    <n v="0.158"/>
    <n v="7.8E-2"/>
    <n v="0.40300000000000002"/>
    <n v="0.186"/>
    <n v="0.16500000000000001"/>
    <n v="0.23699999999999999"/>
    <n v="0.23200000000000001"/>
    <n v="0.20399999999999999"/>
    <n v="0.189"/>
    <n v="0.15"/>
    <n v="0.189"/>
    <n v="0.18099999999999999"/>
    <n v="0.17100000000000001"/>
    <x v="2"/>
    <x v="18"/>
    <x v="8"/>
    <x v="2"/>
    <n v="27.858499999999999"/>
    <n v="48.560500000000005"/>
    <n v="5.9109999999999996"/>
    <n v="14.348000000000001"/>
  </r>
  <r>
    <x v="24"/>
    <x v="21"/>
    <s v="NOR"/>
    <n v="5403021"/>
    <n v="550000000000"/>
    <n v="0.70099999999999996"/>
    <n v="0.13"/>
    <x v="547"/>
    <n v="-0.27700000000000002"/>
    <n v="-0.67300000000000004"/>
    <x v="547"/>
    <n v="5.1999999999999998E-2"/>
    <n v="0.111"/>
    <n v="8.76"/>
    <n v="0.13984210526315788"/>
    <n v="8.3000000000000004E-2"/>
    <n v="7.5730000000000004"/>
    <n v="0.12689473684210531"/>
    <n v="7.1999999999999995E-2"/>
    <n v="4.1779999999999999"/>
    <n v="0.77300000000000002"/>
    <n v="49.333388888888884"/>
    <n v="9.9356111111111076"/>
    <n v="0.1318125"/>
    <n v="62.601999999999997"/>
    <n v="2672.2220000000002"/>
    <n v="3894.5070000000001"/>
    <n v="617.52300000000002"/>
    <n v="74.301000000000002"/>
    <n v="469.60399999999998"/>
    <n v="1223.3"/>
    <n v="1426.0429999999999"/>
    <n v="22.148"/>
    <n v="105328.086"/>
    <n v="1.5403157894736845"/>
    <n v="1.5189999999999999"/>
    <n v="0.28100000000000003"/>
    <n v="12.673"/>
    <n v="2.3460000000000001"/>
    <n v="9.9734999999999978"/>
    <n v="5.708499999999999"/>
    <n v="6.4119999999999999"/>
    <n v="1.1870000000000001"/>
    <n v="5.1820000000000004"/>
    <n v="1.0691999999999999"/>
    <n v="3.9324999999999997"/>
    <n v="0.81459999999999988"/>
    <n v="21.478000000000002"/>
    <n v="3.9750000000000001"/>
    <n v="6.8000000000000005E-2"/>
    <n v="0.37"/>
    <n v="569.09"/>
    <n v="4.2000000000000003E-2"/>
    <n v="0.11"/>
    <n v="0.115"/>
    <n v="2.8000000000000001E-2"/>
    <n v="0.13900000000000001"/>
    <n v="0.154"/>
    <n v="0.157"/>
    <n v="7.6999999999999999E-2"/>
    <n v="0.40300000000000002"/>
    <n v="0.185"/>
    <n v="0.16500000000000001"/>
    <n v="0.23599999999999999"/>
    <n v="0.22900000000000001"/>
    <n v="0.36499999999999999"/>
    <n v="0.16"/>
    <n v="0.16300000000000001"/>
    <n v="0.18099999999999999"/>
    <n v="0.125"/>
    <n v="0.17"/>
    <x v="2"/>
    <x v="18"/>
    <x v="8"/>
    <x v="2"/>
    <n v="27.858499999999999"/>
    <n v="48.560500000000005"/>
    <n v="5.0764444444444443"/>
    <n v="11.451333333333334"/>
  </r>
  <r>
    <x v="25"/>
    <x v="0"/>
    <s v="QAT"/>
    <n v="645947"/>
    <n v="17759890110"/>
    <n v="0.46800000000000003"/>
    <n v="0.72399999999999998"/>
    <x v="548"/>
    <n v="3.2559999999999998"/>
    <n v="10.587"/>
    <x v="548"/>
    <n v="3.2930000000000001"/>
    <n v="10.706"/>
    <n v="52.710999999999999"/>
    <n v="1.34"/>
    <n v="0.254"/>
    <n v="52.654000000000003"/>
    <n v="1.3380000000000001"/>
    <n v="0.253"/>
    <n v="0"/>
    <n v="0"/>
    <n v="15.622999999999999"/>
    <n v="24.187000000000001"/>
    <n v="0.61499999999999999"/>
    <n v="5.2240000000000002"/>
    <n v="594.59699999999998"/>
    <n v="595.25599999999997"/>
    <n v="0"/>
    <n v="113.501"/>
    <n v="373.137"/>
    <n v="0.66"/>
    <n v="102.735"/>
    <m/>
    <n v="207755.625"/>
    <n v="5.2809999999999997"/>
    <n v="0"/>
    <n v="0"/>
    <n v="24.286000000000001"/>
    <n v="37.597999999999999"/>
    <n v="58.828000000000003"/>
    <n v="58.828000000000003"/>
    <n v="3.6999999999999998E-2"/>
    <n v="5.7000000000000002E-2"/>
    <n v="9.15"/>
    <n v="14.164999999999999"/>
    <n v="0.15"/>
    <n v="0.23200000000000001"/>
    <n v="9.2579999999999991"/>
    <n v="14.332000000000001"/>
    <m/>
    <m/>
    <n v="134.19900000000001"/>
    <n v="6.5000000000000002E-2"/>
    <n v="0.13400000000000001"/>
    <n v="0.111"/>
    <n v="0"/>
    <n v="2.8000000000000001E-2"/>
    <n v="5.7000000000000002E-2"/>
    <n v="3.5000000000000003E-2"/>
    <n v="0"/>
    <n v="1.06"/>
    <n v="0.30599999999999999"/>
    <n v="0"/>
    <n v="2.8000000000000001E-2"/>
    <m/>
    <n v="0"/>
    <n v="0.51300000000000001"/>
    <n v="1E-3"/>
    <n v="0.09"/>
    <m/>
    <n v="8.1000000000000003E-2"/>
    <x v="2"/>
    <x v="16"/>
    <x v="21"/>
    <x v="2"/>
    <n v="38"/>
    <n v="38"/>
    <n v="-18.388000000000002"/>
    <n v="-54.064999999999998"/>
  </r>
  <r>
    <x v="25"/>
    <x v="1"/>
    <s v="QAT"/>
    <n v="678838"/>
    <n v="17538461538"/>
    <n v="0.47"/>
    <n v="0.69199999999999995"/>
    <x v="549"/>
    <n v="7.202"/>
    <n v="21.173999999999999"/>
    <x v="549"/>
    <n v="7.165"/>
    <n v="21.044"/>
    <n v="60.712000000000003"/>
    <n v="1.4159999999999999"/>
    <n v="0.32"/>
    <n v="60.712000000000003"/>
    <n v="1.4159999999999999"/>
    <n v="0.32"/>
    <n v="0"/>
    <n v="0"/>
    <n v="19.623000000000001"/>
    <n v="28.905999999999999"/>
    <n v="0.67400000000000004"/>
    <n v="5.694"/>
    <n v="635.80999999999995"/>
    <n v="636.47"/>
    <n v="0"/>
    <n v="114.07599999999999"/>
    <n v="397.74599999999998"/>
    <n v="0.66"/>
    <n v="118.29300000000001"/>
    <m/>
    <n v="189988.266"/>
    <n v="4.431"/>
    <n v="0.57499999999999996"/>
    <n v="0.84699999999999998"/>
    <n v="24.61"/>
    <n v="36.253"/>
    <n v="55.3"/>
    <n v="55.3"/>
    <n v="0"/>
    <n v="0"/>
    <n v="8.6999999999999993"/>
    <n v="12.816000000000001"/>
    <n v="0.14000000000000001"/>
    <n v="0.20599999999999999"/>
    <n v="15.558999999999999"/>
    <n v="22.92"/>
    <m/>
    <m/>
    <n v="128.971"/>
    <n v="6.2E-2"/>
    <n v="0.161"/>
    <n v="0.13600000000000001"/>
    <n v="0"/>
    <n v="0.03"/>
    <n v="5.8999999999999997E-2"/>
    <n v="3.6999999999999998E-2"/>
    <n v="0"/>
    <n v="1.038"/>
    <n v="0.314"/>
    <n v="0"/>
    <n v="3.1E-2"/>
    <m/>
    <n v="0.20499999999999999"/>
    <n v="0.51600000000000001"/>
    <n v="0"/>
    <n v="0.15"/>
    <m/>
    <n v="8.5000000000000006E-2"/>
    <x v="2"/>
    <x v="16"/>
    <x v="21"/>
    <x v="2"/>
    <n v="37.54"/>
    <n v="37.54"/>
    <n v="-21.591000000000001"/>
    <n v="-52.387999999999998"/>
  </r>
  <r>
    <x v="25"/>
    <x v="2"/>
    <s v="QAT"/>
    <n v="713195"/>
    <n v="19363736264"/>
    <n v="0.498"/>
    <n v="0.69799999999999995"/>
    <x v="550"/>
    <n v="-0.51100000000000001"/>
    <n v="-1.24"/>
    <x v="550"/>
    <n v="-0.51100000000000001"/>
    <n v="-1.24"/>
    <n v="57.070999999999998"/>
    <n v="1.1779999999999999"/>
    <n v="0.28699999999999998"/>
    <n v="57.070999999999998"/>
    <n v="1.1779999999999999"/>
    <n v="0.28699999999999998"/>
    <n v="0"/>
    <n v="0"/>
    <n v="22.420999999999999"/>
    <n v="31.437999999999999"/>
    <n v="0.64900000000000002"/>
    <n v="6.1909999999999998"/>
    <n v="676.51300000000003"/>
    <n v="677.17200000000003"/>
    <n v="0"/>
    <n v="114.652"/>
    <n v="422.73899999999998"/>
    <n v="0.66"/>
    <n v="132.93100000000001"/>
    <m/>
    <n v="199143.96900000001"/>
    <n v="4.1120000000000001"/>
    <n v="0.57499999999999996"/>
    <n v="0.80700000000000005"/>
    <n v="24.992000000000001"/>
    <n v="35.042999999999999"/>
    <n v="58.048999999999999"/>
    <n v="58.048999999999999"/>
    <n v="0"/>
    <n v="0"/>
    <n v="8.68"/>
    <n v="12.170999999999999"/>
    <n v="0.15"/>
    <n v="0.21"/>
    <n v="14.638"/>
    <n v="20.524000000000001"/>
    <m/>
    <m/>
    <n v="142.02799999999999"/>
    <n v="6.3E-2"/>
    <n v="0.155"/>
    <n v="0.129"/>
    <n v="0"/>
    <n v="3.1E-2"/>
    <n v="6.2E-2"/>
    <n v="3.9E-2"/>
    <n v="0"/>
    <n v="1.016"/>
    <n v="0.32100000000000001"/>
    <n v="0"/>
    <n v="3.4000000000000002E-2"/>
    <m/>
    <n v="0.193"/>
    <n v="0.50900000000000001"/>
    <n v="0"/>
    <n v="0.14099999999999999"/>
    <m/>
    <n v="0.09"/>
    <x v="2"/>
    <x v="16"/>
    <x v="21"/>
    <x v="2"/>
    <n v="41.4"/>
    <n v="41.4"/>
    <n v="-18.280999999999999"/>
    <n v="-44.914000000000001"/>
  </r>
  <r>
    <x v="25"/>
    <x v="3"/>
    <s v="QAT"/>
    <n v="748535"/>
    <n v="23533791209"/>
    <n v="0.50900000000000001"/>
    <n v="0.68"/>
    <x v="551"/>
    <n v="0.59799999999999998"/>
    <n v="1.4690000000000001"/>
    <x v="551"/>
    <n v="0.59799999999999998"/>
    <n v="1.4690000000000001"/>
    <n v="55.174999999999997"/>
    <n v="1.0389999999999999"/>
    <n v="0.253"/>
    <n v="55.174999999999997"/>
    <n v="1.0389999999999999"/>
    <n v="0.253"/>
    <n v="0"/>
    <n v="0"/>
    <n v="22.92"/>
    <n v="30.62"/>
    <n v="0.57699999999999996"/>
    <n v="6.7"/>
    <n v="717.81299999999999"/>
    <n v="718.47299999999996"/>
    <n v="0"/>
    <n v="115.227"/>
    <n v="449.53"/>
    <n v="0.66"/>
    <n v="146.35599999999999"/>
    <m/>
    <n v="217673.234"/>
    <n v="4.0999999999999996"/>
    <n v="0.57499999999999996"/>
    <n v="0.76800000000000002"/>
    <n v="26.791"/>
    <n v="35.790999999999997"/>
    <n v="60.051000000000002"/>
    <n v="60.051000000000002"/>
    <n v="0"/>
    <n v="0"/>
    <n v="9.9499999999999993"/>
    <n v="13.292999999999999"/>
    <n v="0.16"/>
    <n v="0.214"/>
    <n v="13.425000000000001"/>
    <n v="17.934999999999999"/>
    <m/>
    <m/>
    <n v="162.93600000000001"/>
    <n v="0.06"/>
    <n v="0.14899999999999999"/>
    <n v="0.124"/>
    <n v="0"/>
    <n v="3.2000000000000001E-2"/>
    <n v="6.4000000000000001E-2"/>
    <n v="0.04"/>
    <n v="0"/>
    <n v="0.995"/>
    <n v="0.32900000000000001"/>
    <n v="0"/>
    <n v="3.6999999999999998E-2"/>
    <m/>
    <n v="0.192"/>
    <n v="0.52700000000000002"/>
    <n v="0"/>
    <n v="0.126"/>
    <m/>
    <n v="9.5000000000000001E-2"/>
    <x v="2"/>
    <x v="16"/>
    <x v="21"/>
    <x v="2"/>
    <n v="44.95"/>
    <n v="44.95"/>
    <n v="-18.381"/>
    <n v="-44.505000000000003"/>
  </r>
  <r>
    <x v="25"/>
    <x v="4"/>
    <s v="QAT"/>
    <n v="777951"/>
    <n v="27703759700"/>
    <n v="0.498"/>
    <n v="0.64100000000000001"/>
    <x v="552"/>
    <n v="1.411"/>
    <n v="3.4159999999999999"/>
    <x v="258"/>
    <n v="1.411"/>
    <n v="3.4159999999999999"/>
    <n v="54.902000000000001"/>
    <n v="0.81399999999999995"/>
    <n v="0.217"/>
    <n v="54.902000000000001"/>
    <n v="0.81399999999999995"/>
    <n v="0.217"/>
    <n v="0"/>
    <n v="0"/>
    <n v="23.120999999999999"/>
    <n v="29.721"/>
    <n v="0.441"/>
    <n v="7.1989999999999998"/>
    <n v="760.52499999999998"/>
    <n v="761.18399999999997"/>
    <n v="0"/>
    <n v="115.80200000000001"/>
    <n v="482.36700000000002"/>
    <n v="0.66"/>
    <n v="155.15700000000001"/>
    <m/>
    <n v="253062.59400000001"/>
    <n v="3.7509999999999999"/>
    <n v="0.57499999999999996"/>
    <n v="0.73899999999999999"/>
    <n v="32.837000000000003"/>
    <n v="42.209000000000003"/>
    <n v="62.034999999999997"/>
    <n v="62.034999999999997"/>
    <n v="0"/>
    <n v="0"/>
    <n v="10.91"/>
    <n v="14.023999999999999"/>
    <n v="0.17"/>
    <n v="0.219"/>
    <n v="8.8010000000000002"/>
    <n v="11.313000000000001"/>
    <m/>
    <m/>
    <n v="196.87"/>
    <n v="5.5E-2"/>
    <n v="0.14899999999999999"/>
    <n v="0.126"/>
    <n v="0"/>
    <n v="3.3000000000000002E-2"/>
    <n v="6.6000000000000003E-2"/>
    <n v="4.2000000000000003E-2"/>
    <n v="0"/>
    <n v="0.97199999999999998"/>
    <n v="0.34"/>
    <n v="0"/>
    <n v="3.7999999999999999E-2"/>
    <m/>
    <n v="0.17799999999999999"/>
    <n v="0.625"/>
    <n v="0"/>
    <n v="0.08"/>
    <m/>
    <n v="0.1"/>
    <x v="2"/>
    <x v="16"/>
    <x v="21"/>
    <x v="2"/>
    <n v="48.26"/>
    <n v="48.26"/>
    <n v="-19.59"/>
    <n v="-45.866"/>
  </r>
  <r>
    <x v="25"/>
    <x v="5"/>
    <s v="QAT"/>
    <n v="848718"/>
    <n v="32843727200"/>
    <n v="0.52300000000000002"/>
    <n v="0.61599999999999999"/>
    <x v="553"/>
    <n v="7.9790000000000001"/>
    <n v="18.68"/>
    <x v="552"/>
    <n v="8.0150000000000006"/>
    <n v="18.765999999999998"/>
    <n v="59.768999999999998"/>
    <n v="0.81499999999999995"/>
    <n v="0.22800000000000001"/>
    <n v="59.725000000000001"/>
    <n v="0.81399999999999995"/>
    <n v="0.22700000000000001"/>
    <n v="0"/>
    <n v="0"/>
    <n v="30.106000000000002"/>
    <n v="35.472000000000001"/>
    <n v="0.48399999999999999"/>
    <n v="7.7220000000000004"/>
    <n v="811.21500000000003"/>
    <n v="811.91099999999994"/>
    <n v="0"/>
    <n v="123.30200000000001"/>
    <n v="514.18100000000004"/>
    <n v="0.69599999999999995"/>
    <n v="166.01"/>
    <m/>
    <n v="262585.68800000002"/>
    <n v="3.5790000000000002"/>
    <n v="7.5"/>
    <n v="8.8369999999999997"/>
    <n v="31.815000000000001"/>
    <n v="37.484999999999999"/>
    <n v="58.558999999999997"/>
    <n v="58.558999999999997"/>
    <n v="3.6999999999999998E-2"/>
    <n v="4.2999999999999997E-2"/>
    <n v="10.86"/>
    <n v="12.795999999999999"/>
    <n v="0.18"/>
    <n v="0.21199999999999999"/>
    <n v="10.853"/>
    <n v="12.787000000000001"/>
    <m/>
    <m/>
    <n v="222.86099999999999"/>
    <n v="5.3999999999999999E-2"/>
    <n v="0.17100000000000001"/>
    <n v="0.14799999999999999"/>
    <n v="0"/>
    <n v="3.4000000000000002E-2"/>
    <n v="6.9000000000000006E-2"/>
    <n v="4.3999999999999997E-2"/>
    <n v="0"/>
    <n v="1.006"/>
    <n v="0.34899999999999998"/>
    <n v="0"/>
    <n v="0.04"/>
    <m/>
    <n v="2.173"/>
    <n v="0.59099999999999997"/>
    <n v="1E-3"/>
    <n v="9.7000000000000003E-2"/>
    <m/>
    <n v="0.105"/>
    <x v="2"/>
    <x v="16"/>
    <x v="21"/>
    <x v="2"/>
    <n v="49.7"/>
    <n v="49.7"/>
    <n v="-20.584"/>
    <n v="-40.607999999999997"/>
  </r>
  <r>
    <x v="25"/>
    <x v="6"/>
    <s v="QAT"/>
    <n v="1015064"/>
    <n v="38983694700"/>
    <n v="0.55300000000000005"/>
    <n v="0.54500000000000004"/>
    <x v="554"/>
    <n v="12.507"/>
    <n v="24.672999999999998"/>
    <x v="553"/>
    <n v="12.47"/>
    <n v="24.582999999999998"/>
    <n v="62.259"/>
    <n v="0.73199999999999998"/>
    <n v="0.27"/>
    <n v="62.259"/>
    <n v="0.73199999999999998"/>
    <n v="0.27"/>
    <n v="0"/>
    <n v="0"/>
    <n v="30.497"/>
    <n v="30.044"/>
    <n v="0.35299999999999998"/>
    <n v="8.2750000000000004"/>
    <n v="874.41200000000003"/>
    <n v="875.10799999999995"/>
    <n v="0"/>
    <n v="131.18700000000001"/>
    <n v="550.26800000000003"/>
    <n v="0.69599999999999995"/>
    <n v="184.68199999999999"/>
    <m/>
    <n v="230796"/>
    <n v="2.714"/>
    <n v="7.8849999999999998"/>
    <n v="7.7679999999999998"/>
    <n v="36.087000000000003"/>
    <n v="35.551000000000002"/>
    <n v="54.981999999999999"/>
    <n v="54.981999999999999"/>
    <n v="0"/>
    <n v="0"/>
    <n v="11.68"/>
    <n v="11.507"/>
    <n v="0.21"/>
    <n v="0.20699999999999999"/>
    <n v="18.672000000000001"/>
    <n v="18.395"/>
    <m/>
    <m/>
    <n v="234.273"/>
    <n v="5.2999999999999999E-2"/>
    <n v="0.20699999999999999"/>
    <n v="0.17699999999999999"/>
    <n v="0"/>
    <n v="3.5000000000000003E-2"/>
    <n v="7.1999999999999995E-2"/>
    <n v="4.5999999999999999E-2"/>
    <n v="0"/>
    <n v="1.0409999999999999"/>
    <n v="0.36"/>
    <n v="0"/>
    <n v="4.2999999999999997E-2"/>
    <m/>
    <n v="2.2730000000000001"/>
    <n v="0.65500000000000003"/>
    <n v="0"/>
    <n v="0.16600000000000001"/>
    <m/>
    <n v="0.111"/>
    <x v="2"/>
    <x v="16"/>
    <x v="21"/>
    <x v="2"/>
    <n v="55.81"/>
    <n v="55.81"/>
    <n v="-32.700000000000003"/>
    <n v="-51.743000000000002"/>
  </r>
  <r>
    <x v="25"/>
    <x v="7"/>
    <s v="QAT"/>
    <n v="1231904"/>
    <n v="46123662200"/>
    <n v="0.86899999999999999"/>
    <n v="0.70499999999999996"/>
    <x v="555"/>
    <n v="-0.29599999999999999"/>
    <n v="-0.46899999999999997"/>
    <x v="554"/>
    <n v="-0.26"/>
    <n v="-0.41099999999999998"/>
    <n v="51.088999999999999"/>
    <n v="0.56299999999999994"/>
    <n v="0.246"/>
    <n v="51.06"/>
    <n v="0.56299999999999994"/>
    <n v="0.246"/>
    <n v="0"/>
    <n v="0"/>
    <n v="36.22"/>
    <n v="29.402000000000001"/>
    <n v="0.32400000000000001"/>
    <n v="9.1440000000000001"/>
    <n v="937.31200000000001"/>
    <n v="938.04499999999996"/>
    <n v="0"/>
    <n v="139.26599999999999"/>
    <n v="591.73400000000004"/>
    <n v="0.73299999999999998"/>
    <n v="197.16800000000001"/>
    <m/>
    <n v="207280.516"/>
    <n v="2.2850000000000001"/>
    <n v="8.0790000000000006"/>
    <n v="6.5579999999999998"/>
    <n v="41.466999999999999"/>
    <n v="33.661000000000001"/>
    <n v="51.326999999999998"/>
    <n v="51.326999999999998"/>
    <n v="3.6999999999999998E-2"/>
    <n v="0.03"/>
    <n v="12.87"/>
    <n v="10.446999999999999"/>
    <n v="0.33"/>
    <n v="0.26800000000000002"/>
    <n v="12.486000000000001"/>
    <n v="10.135999999999999"/>
    <m/>
    <m/>
    <n v="255.35"/>
    <n v="7.6999999999999999E-2"/>
    <n v="0.2"/>
    <n v="0.17499999999999999"/>
    <n v="0"/>
    <n v="3.6999999999999998E-2"/>
    <n v="7.4999999999999997E-2"/>
    <n v="4.9000000000000002E-2"/>
    <n v="0"/>
    <n v="1.0740000000000001"/>
    <n v="0.373"/>
    <n v="0"/>
    <n v="4.4999999999999998E-2"/>
    <m/>
    <n v="2.2189999999999999"/>
    <n v="0.72799999999999998"/>
    <n v="1E-3"/>
    <n v="0.111"/>
    <m/>
    <n v="0.11700000000000001"/>
    <x v="2"/>
    <x v="16"/>
    <x v="21"/>
    <x v="2"/>
    <n v="63.23"/>
    <n v="63.23"/>
    <n v="-26.681000000000001"/>
    <n v="-42.417000000000002"/>
  </r>
  <r>
    <x v="25"/>
    <x v="8"/>
    <s v="QAT"/>
    <n v="1444287"/>
    <n v="53263629700"/>
    <n v="1.36"/>
    <n v="0.94199999999999995"/>
    <x v="556"/>
    <n v="1.3560000000000001"/>
    <n v="2.1560000000000001"/>
    <x v="555"/>
    <n v="1.319"/>
    <n v="2.0960000000000001"/>
    <n v="44.49"/>
    <n v="0.44500000000000001"/>
    <n v="0.22700000000000001"/>
    <n v="44.49"/>
    <n v="0.44500000000000001"/>
    <n v="0.22700000000000001"/>
    <n v="0"/>
    <n v="0"/>
    <n v="37.113999999999997"/>
    <n v="25.696999999999999"/>
    <n v="0.25700000000000001"/>
    <n v="10.504"/>
    <n v="1001.569"/>
    <n v="1002.302"/>
    <n v="0"/>
    <n v="146.184"/>
    <n v="633.29899999999998"/>
    <n v="0.73299999999999998"/>
    <n v="211.58199999999999"/>
    <m/>
    <n v="196001"/>
    <n v="1.9590000000000001"/>
    <n v="6.9180000000000001"/>
    <n v="4.79"/>
    <n v="41.564"/>
    <n v="28.779"/>
    <n v="46.951000000000001"/>
    <n v="46.951000000000001"/>
    <n v="0"/>
    <n v="0"/>
    <n v="14.16"/>
    <n v="9.8040000000000003"/>
    <n v="0.37"/>
    <n v="0.25600000000000001"/>
    <n v="14.414"/>
    <n v="9.98"/>
    <m/>
    <m/>
    <n v="283.08199999999999"/>
    <n v="0.11899999999999999"/>
    <n v="0.2"/>
    <n v="0.17499999999999999"/>
    <n v="0"/>
    <n v="0.04"/>
    <n v="7.8E-2"/>
    <n v="5.0999999999999997E-2"/>
    <n v="0"/>
    <n v="1.0960000000000001"/>
    <n v="0.38500000000000001"/>
    <n v="0"/>
    <n v="4.7E-2"/>
    <m/>
    <n v="1.849"/>
    <n v="0.70899999999999996"/>
    <n v="0"/>
    <n v="0.128"/>
    <m/>
    <n v="0.124"/>
    <x v="2"/>
    <x v="16"/>
    <x v="7"/>
    <x v="2"/>
    <n v="67.81"/>
    <n v="67.81"/>
    <n v="-27.143000000000001"/>
    <n v="-42.241999999999997"/>
  </r>
  <r>
    <x v="25"/>
    <x v="9"/>
    <s v="QAT"/>
    <n v="1610281"/>
    <n v="48003597200"/>
    <n v="1.472"/>
    <n v="0.91400000000000003"/>
    <x v="557"/>
    <n v="4.34"/>
    <n v="6.7539999999999996"/>
    <x v="556"/>
    <n v="4.3769999999999998"/>
    <n v="6.8109999999999999"/>
    <n v="42.622"/>
    <n v="0.38400000000000001"/>
    <n v="0.23899999999999999"/>
    <n v="42.598999999999997"/>
    <n v="0.38400000000000001"/>
    <n v="0.23899999999999999"/>
    <n v="0"/>
    <n v="0"/>
    <n v="49.347999999999999"/>
    <n v="30.646000000000001"/>
    <n v="0.27600000000000002"/>
    <n v="11.977"/>
    <n v="1070.1659999999999"/>
    <n v="1070.9349999999999"/>
    <n v="0"/>
    <n v="153.81200000000001"/>
    <n v="678.029"/>
    <n v="0.76900000000000002"/>
    <n v="226.34800000000001"/>
    <m/>
    <n v="178237.71900000001"/>
    <n v="1.6060000000000001"/>
    <n v="7.6280000000000001"/>
    <n v="4.7370000000000001"/>
    <n v="44.73"/>
    <n v="27.777999999999999"/>
    <n v="43.197000000000003"/>
    <n v="43.197000000000003"/>
    <n v="3.6999999999999998E-2"/>
    <n v="2.3E-2"/>
    <n v="14.83"/>
    <n v="9.2100000000000009"/>
    <n v="0.39"/>
    <n v="0.24199999999999999"/>
    <n v="14.766"/>
    <n v="9.17"/>
    <m/>
    <m/>
    <n v="287.01299999999998"/>
    <n v="0.125"/>
    <n v="0.217"/>
    <n v="0.188"/>
    <n v="0"/>
    <n v="4.3999999999999997E-2"/>
    <n v="8.2000000000000003E-2"/>
    <n v="5.3999999999999999E-2"/>
    <n v="0"/>
    <n v="1.121"/>
    <n v="0.39800000000000002"/>
    <n v="0"/>
    <n v="4.9000000000000002E-2"/>
    <m/>
    <n v="2.0110000000000001"/>
    <n v="0.77800000000000002"/>
    <n v="1E-3"/>
    <n v="0.13400000000000001"/>
    <m/>
    <n v="0.13200000000000001"/>
    <x v="2"/>
    <x v="16"/>
    <x v="7"/>
    <x v="2"/>
    <n v="69.56"/>
    <n v="69.56"/>
    <n v="-19.248999999999999"/>
    <n v="-28.061"/>
  </r>
  <r>
    <x v="25"/>
    <x v="10"/>
    <s v="QAT"/>
    <n v="1713512"/>
    <n v="55143564700"/>
    <n v="1.355"/>
    <n v="0.79100000000000004"/>
    <x v="558"/>
    <n v="3.323"/>
    <n v="4.8449999999999998"/>
    <x v="557"/>
    <n v="3.2869999999999999"/>
    <n v="4.7889999999999997"/>
    <n v="41.972000000000001"/>
    <n v="0.307"/>
    <n v="0.215"/>
    <n v="41.972000000000001"/>
    <n v="0.307"/>
    <n v="0.215"/>
    <n v="0"/>
    <n v="0"/>
    <n v="44.125999999999998"/>
    <n v="25.751999999999999"/>
    <n v="0.188"/>
    <n v="13.332000000000001"/>
    <n v="1142.086"/>
    <n v="1142.855"/>
    <n v="0"/>
    <n v="155.78"/>
    <n v="731.42399999999998"/>
    <n v="0.76900000000000002"/>
    <n v="241.55"/>
    <m/>
    <n v="194843.92199999999"/>
    <n v="1.4239999999999999"/>
    <n v="1.968"/>
    <n v="1.1479999999999999"/>
    <n v="53.395000000000003"/>
    <n v="31.161000000000001"/>
    <n v="45.83"/>
    <n v="45.83"/>
    <n v="0"/>
    <n v="0"/>
    <n v="17.23"/>
    <n v="10.055"/>
    <n v="0.41"/>
    <n v="0.23899999999999999"/>
    <n v="15.202"/>
    <n v="8.8719999999999999"/>
    <m/>
    <m/>
    <n v="333.86700000000002"/>
    <n v="0.108"/>
    <n v="0.216"/>
    <n v="0.188"/>
    <n v="0"/>
    <n v="4.7E-2"/>
    <n v="8.5000000000000006E-2"/>
    <n v="5.6000000000000001E-2"/>
    <n v="0"/>
    <n v="1.105"/>
    <n v="0.41499999999999998"/>
    <n v="0"/>
    <n v="5.0999999999999997E-2"/>
    <m/>
    <n v="0.51600000000000001"/>
    <n v="0.86199999999999999"/>
    <n v="0"/>
    <n v="0.13400000000000001"/>
    <m/>
    <n v="0.14000000000000001"/>
    <x v="2"/>
    <x v="18"/>
    <x v="7"/>
    <x v="2"/>
    <n v="78.53"/>
    <n v="78.53"/>
    <n v="-27.794"/>
    <n v="-38.646000000000001"/>
  </r>
  <r>
    <x v="25"/>
    <x v="11"/>
    <s v="QAT"/>
    <n v="1804175"/>
    <n v="63283532200"/>
    <n v="1.7689999999999999"/>
    <n v="0.98099999999999998"/>
    <x v="559"/>
    <n v="7.7270000000000003"/>
    <n v="10.744999999999999"/>
    <x v="558"/>
    <n v="7.7640000000000002"/>
    <n v="10.795"/>
    <n v="44.167000000000002"/>
    <n v="0.26900000000000002"/>
    <n v="0.20399999999999999"/>
    <n v="44.146000000000001"/>
    <n v="0.26900000000000002"/>
    <n v="0.20399999999999999"/>
    <n v="0"/>
    <n v="0"/>
    <n v="35.204999999999998"/>
    <n v="19.513000000000002"/>
    <n v="0.11899999999999999"/>
    <n v="15.101000000000001"/>
    <n v="1221.7329999999999"/>
    <n v="1222.54"/>
    <n v="0"/>
    <n v="156.85300000000001"/>
    <n v="798.10599999999999"/>
    <n v="0.80600000000000005"/>
    <n v="251.673"/>
    <m/>
    <n v="216384.266"/>
    <n v="1.3160000000000001"/>
    <n v="1.0740000000000001"/>
    <n v="0.59499999999999997"/>
    <n v="66.680999999999997"/>
    <n v="36.959000000000003"/>
    <n v="48.898000000000003"/>
    <n v="48.898000000000003"/>
    <n v="3.6999999999999998E-2"/>
    <n v="0.02"/>
    <n v="19.23"/>
    <n v="10.659000000000001"/>
    <n v="0.44"/>
    <n v="0.24399999999999999"/>
    <n v="10.124000000000001"/>
    <n v="5.6109999999999998"/>
    <m/>
    <m/>
    <n v="390.39499999999998"/>
    <n v="0.13100000000000001"/>
    <n v="0.23100000000000001"/>
    <n v="0.20200000000000001"/>
    <n v="0"/>
    <n v="5.0999999999999997E-2"/>
    <n v="8.8999999999999996E-2"/>
    <n v="5.8999999999999997E-2"/>
    <n v="0"/>
    <n v="1.0840000000000001"/>
    <n v="0.437"/>
    <n v="0"/>
    <n v="5.1999999999999998E-2"/>
    <m/>
    <n v="0.28999999999999998"/>
    <n v="1.0469999999999999"/>
    <n v="1E-3"/>
    <n v="8.8999999999999996E-2"/>
    <m/>
    <n v="0.15"/>
    <x v="2"/>
    <x v="18"/>
    <x v="7"/>
    <x v="2"/>
    <n v="88.22"/>
    <n v="88.22"/>
    <n v="-44.442999999999998"/>
    <n v="-55.798999999999999"/>
  </r>
  <r>
    <x v="25"/>
    <x v="12"/>
    <s v="QAT"/>
    <n v="1905670"/>
    <n v="72423500000"/>
    <n v="1.913"/>
    <n v="1.004"/>
    <x v="560"/>
    <n v="14.175000000000001"/>
    <n v="17.797000000000001"/>
    <x v="559"/>
    <n v="14.212"/>
    <n v="17.835000000000001"/>
    <n v="49.271999999999998"/>
    <n v="0.29699999999999999"/>
    <n v="0.21199999999999999"/>
    <n v="49.232999999999997"/>
    <n v="0.29599999999999999"/>
    <n v="0.21199999999999999"/>
    <n v="0"/>
    <n v="0"/>
    <n v="44.609000000000002"/>
    <n v="23.408000000000001"/>
    <n v="0.14099999999999999"/>
    <n v="17.013999999999999"/>
    <n v="1315.556"/>
    <n v="1316.4359999999999"/>
    <n v="0"/>
    <n v="159.72399999999999"/>
    <n v="879.77300000000002"/>
    <n v="0.879"/>
    <n v="259.04500000000002"/>
    <m/>
    <n v="232316.57800000001"/>
    <n v="1.3979999999999999"/>
    <n v="2.871"/>
    <n v="1.5069999999999999"/>
    <n v="81.667000000000002"/>
    <n v="42.854999999999997"/>
    <n v="50.695999999999998"/>
    <n v="50.695999999999998"/>
    <n v="7.2999999999999995E-2"/>
    <n v="3.7999999999999999E-2"/>
    <n v="20.65"/>
    <n v="10.836"/>
    <n v="0.45"/>
    <n v="0.23599999999999999"/>
    <n v="7.3719999999999999"/>
    <n v="3.8679999999999999"/>
    <m/>
    <m/>
    <n v="442.71899999999999"/>
    <n v="0.13800000000000001"/>
    <n v="0.26800000000000002"/>
    <n v="0.23599999999999999"/>
    <n v="0"/>
    <n v="5.5E-2"/>
    <n v="9.2999999999999999E-2"/>
    <n v="6.2E-2"/>
    <n v="0"/>
    <n v="1.0760000000000001"/>
    <n v="0.46500000000000002"/>
    <n v="0"/>
    <n v="5.1999999999999998E-2"/>
    <m/>
    <n v="0.755"/>
    <n v="1.256"/>
    <n v="2E-3"/>
    <n v="6.4000000000000001E-2"/>
    <m/>
    <n v="0.16"/>
    <x v="18"/>
    <x v="18"/>
    <x v="7"/>
    <x v="2"/>
    <n v="96.61"/>
    <n v="96.61"/>
    <n v="-49.213999999999999"/>
    <n v="-52.454000000000001"/>
  </r>
  <r>
    <x v="25"/>
    <x v="13"/>
    <s v="QAT"/>
    <n v="2035509"/>
    <n v="82563467500"/>
    <n v="1.8580000000000001"/>
    <n v="0.91300000000000003"/>
    <x v="561"/>
    <n v="-9.8330000000000002"/>
    <n v="-10.481"/>
    <x v="560"/>
    <n v="-9.8699999999999992"/>
    <n v="-10.510999999999999"/>
    <n v="41.28"/>
    <n v="0.249"/>
    <n v="0.17499999999999999"/>
    <n v="41.262"/>
    <n v="0.249"/>
    <n v="0.17499999999999999"/>
    <n v="0"/>
    <n v="0"/>
    <n v="47.243000000000002"/>
    <n v="23.209"/>
    <n v="0.14000000000000001"/>
    <n v="18.872"/>
    <n v="1399.546"/>
    <n v="1400.462"/>
    <n v="0"/>
    <n v="162.44300000000001"/>
    <n v="948.86"/>
    <n v="0.91600000000000004"/>
    <n v="269.37099999999998"/>
    <m/>
    <n v="236185.81200000001"/>
    <n v="1.425"/>
    <n v="2.718"/>
    <n v="1.335"/>
    <n v="69.087999999999994"/>
    <n v="33.941000000000003"/>
    <n v="48.405999999999999"/>
    <n v="48.405999999999999"/>
    <n v="3.6999999999999998E-2"/>
    <n v="1.7999999999999999E-2"/>
    <n v="21.4"/>
    <n v="10.513"/>
    <n v="0.48"/>
    <n v="0.23599999999999999"/>
    <n v="10.326000000000001"/>
    <n v="5.0730000000000004"/>
    <m/>
    <m/>
    <n v="480.75799999999998"/>
    <n v="0.129"/>
    <n v="0.23799999999999999"/>
    <n v="0.21"/>
    <n v="0"/>
    <n v="5.8000000000000003E-2"/>
    <n v="9.7000000000000003E-2"/>
    <n v="6.5000000000000002E-2"/>
    <n v="0"/>
    <n v="1.0660000000000001"/>
    <n v="0.48499999999999999"/>
    <n v="0"/>
    <n v="5.2999999999999999E-2"/>
    <m/>
    <n v="0.70099999999999996"/>
    <n v="1.056"/>
    <n v="1E-3"/>
    <n v="8.8999999999999996E-2"/>
    <m/>
    <n v="0.17"/>
    <x v="18"/>
    <x v="18"/>
    <x v="7"/>
    <x v="2"/>
    <n v="98.53"/>
    <n v="98.53"/>
    <n v="-36.747"/>
    <n v="-43.750999999999998"/>
  </r>
  <r>
    <x v="25"/>
    <x v="14"/>
    <s v="QAT"/>
    <n v="2214471"/>
    <n v="93703435000"/>
    <n v="2.1240000000000001"/>
    <n v="0.95899999999999996"/>
    <x v="562"/>
    <n v="7.5590000000000002"/>
    <n v="9"/>
    <x v="561"/>
    <n v="7.5229999999999997"/>
    <n v="8.9529999999999994"/>
    <n v="41.341000000000001"/>
    <n v="0.25600000000000001"/>
    <n v="0.17599999999999999"/>
    <n v="41.341000000000001"/>
    <n v="0.25600000000000001"/>
    <n v="0.17599999999999999"/>
    <n v="0"/>
    <n v="0"/>
    <n v="56.911000000000001"/>
    <n v="25.7"/>
    <n v="0.159"/>
    <n v="20.995000000000001"/>
    <n v="1491.0940000000001"/>
    <n v="1492.01"/>
    <n v="0"/>
    <n v="164.804"/>
    <n v="1031.3630000000001"/>
    <n v="0.91600000000000004"/>
    <n v="273.93299999999999"/>
    <m/>
    <n v="234538.375"/>
    <n v="1.454"/>
    <n v="2.3610000000000002"/>
    <n v="1.0660000000000001"/>
    <n v="82.501999999999995"/>
    <n v="37.256"/>
    <n v="46.779000000000003"/>
    <n v="46.779000000000003"/>
    <n v="0"/>
    <n v="0"/>
    <n v="20.87"/>
    <n v="9.4239999999999995"/>
    <n v="0.53"/>
    <n v="0.23899999999999999"/>
    <n v="4.5620000000000003"/>
    <n v="2.06"/>
    <m/>
    <m/>
    <n v="519.37800000000004"/>
    <n v="0.14199999999999999"/>
    <n v="0.25700000000000001"/>
    <n v="0.22600000000000001"/>
    <n v="0"/>
    <n v="6.2E-2"/>
    <n v="0.10100000000000001"/>
    <n v="6.8000000000000005E-2"/>
    <n v="0"/>
    <n v="1.0549999999999999"/>
    <n v="0.50900000000000001"/>
    <n v="0"/>
    <n v="5.2999999999999999E-2"/>
    <m/>
    <n v="0.60899999999999999"/>
    <n v="1.24"/>
    <n v="0"/>
    <n v="3.9E-2"/>
    <m/>
    <n v="0.18"/>
    <x v="18"/>
    <x v="18"/>
    <x v="8"/>
    <x v="2"/>
    <n v="103.59"/>
    <n v="103.59"/>
    <n v="-34.637999999999998"/>
    <n v="-37.835999999999999"/>
  </r>
  <r>
    <x v="25"/>
    <x v="15"/>
    <s v="QAT"/>
    <n v="2414580"/>
    <n v="105843402500"/>
    <n v="2.403"/>
    <n v="0.995"/>
    <x v="563"/>
    <n v="-0.221"/>
    <n v="-0.24199999999999999"/>
    <x v="562"/>
    <n v="-0.221"/>
    <n v="-0.24199999999999999"/>
    <n v="37.823"/>
    <n v="0.24399999999999999"/>
    <n v="0.154"/>
    <n v="37.823"/>
    <n v="0.24399999999999999"/>
    <n v="0.154"/>
    <n v="0"/>
    <n v="0"/>
    <n v="67.600999999999999"/>
    <n v="27.997"/>
    <n v="0.18"/>
    <n v="23.398"/>
    <n v="1582.422"/>
    <n v="1583.338"/>
    <n v="0"/>
    <n v="166.89099999999999"/>
    <n v="1115.0630000000001"/>
    <n v="0.91600000000000004"/>
    <n v="277.06900000000002"/>
    <m/>
    <n v="245271.82800000001"/>
    <n v="1.579"/>
    <n v="2.0880000000000001"/>
    <n v="0.86499999999999999"/>
    <n v="83.700999999999993"/>
    <n v="34.664999999999999"/>
    <n v="44.226999999999997"/>
    <n v="44.226999999999997"/>
    <n v="0"/>
    <n v="0"/>
    <n v="20.86"/>
    <n v="8.6389999999999993"/>
    <n v="0.56000000000000005"/>
    <n v="0.23200000000000001"/>
    <n v="3.1360000000000001"/>
    <n v="1.2989999999999999"/>
    <m/>
    <m/>
    <n v="592.22799999999995"/>
    <n v="0.16600000000000001"/>
    <n v="0.25700000000000001"/>
    <n v="0.223"/>
    <n v="0"/>
    <n v="6.6000000000000003E-2"/>
    <n v="0.104"/>
    <n v="7.0999999999999994E-2"/>
    <n v="0"/>
    <n v="1.0429999999999999"/>
    <n v="0.53300000000000003"/>
    <n v="0"/>
    <n v="5.1999999999999998E-2"/>
    <m/>
    <n v="0.54400000000000004"/>
    <n v="1.2330000000000001"/>
    <n v="0"/>
    <n v="2.5999999999999999E-2"/>
    <m/>
    <n v="0.191"/>
    <x v="18"/>
    <x v="18"/>
    <x v="8"/>
    <x v="2"/>
    <n v="106.79"/>
    <n v="106.79"/>
    <n v="-23.725999999999999"/>
    <n v="-25.98"/>
  </r>
  <r>
    <x v="25"/>
    <x v="16"/>
    <s v="QAT"/>
    <n v="2595175"/>
    <n v="116983370000"/>
    <n v="2.34"/>
    <n v="0.90200000000000002"/>
    <x v="564"/>
    <n v="-3.7829999999999999"/>
    <n v="-4.1420000000000003"/>
    <x v="563"/>
    <n v="-3.7829999999999999"/>
    <n v="-4.1420000000000003"/>
    <n v="33.734000000000002"/>
    <n v="0.22500000000000001"/>
    <n v="0.151"/>
    <n v="33.734000000000002"/>
    <n v="0.22500000000000001"/>
    <n v="0.151"/>
    <n v="0"/>
    <n v="0"/>
    <n v="71.414000000000001"/>
    <n v="27.518000000000001"/>
    <n v="0.184"/>
    <n v="25.738"/>
    <n v="1669.9670000000001"/>
    <n v="1670.883"/>
    <n v="0"/>
    <n v="168.71799999999999"/>
    <n v="1195.854"/>
    <n v="0.91600000000000004"/>
    <n v="279.65600000000001"/>
    <m/>
    <n v="223248.57800000001"/>
    <n v="1.4910000000000001"/>
    <n v="1.827"/>
    <n v="0.70399999999999996"/>
    <n v="80.790999999999997"/>
    <n v="31.131"/>
    <n v="42.143999999999998"/>
    <n v="42.143999999999998"/>
    <n v="0"/>
    <n v="0"/>
    <n v="21.23"/>
    <n v="8.1809999999999992"/>
    <n v="0.61"/>
    <n v="0.23499999999999999"/>
    <n v="2.5870000000000002"/>
    <n v="0.997"/>
    <m/>
    <m/>
    <n v="579.36900000000003"/>
    <n v="0.157"/>
    <n v="0.246"/>
    <n v="0.219"/>
    <n v="0"/>
    <n v="6.9000000000000006E-2"/>
    <n v="0.107"/>
    <n v="7.3999999999999996E-2"/>
    <n v="0"/>
    <n v="1.03"/>
    <n v="0.55300000000000005"/>
    <n v="0"/>
    <n v="5.0999999999999997E-2"/>
    <m/>
    <n v="0.48299999999999998"/>
    <n v="1.159"/>
    <n v="0"/>
    <n v="2.1999999999999999E-2"/>
    <m/>
    <n v="0.2"/>
    <x v="18"/>
    <x v="18"/>
    <x v="8"/>
    <x v="2"/>
    <n v="109.37"/>
    <n v="109.37"/>
    <n v="-16.131"/>
    <n v="-18.425999999999998"/>
  </r>
  <r>
    <x v="25"/>
    <x v="17"/>
    <s v="QAT"/>
    <n v="2711764"/>
    <n v="128123337500"/>
    <n v="2.0960000000000001"/>
    <n v="0.77300000000000002"/>
    <x v="565"/>
    <n v="12.635"/>
    <n v="14.433"/>
    <x v="564"/>
    <n v="12.635"/>
    <n v="14.433"/>
    <n v="36.942999999999998"/>
    <n v="0.254"/>
    <n v="0.17899999999999999"/>
    <n v="36.942999999999998"/>
    <n v="0.254"/>
    <n v="0.17899999999999999"/>
    <n v="0"/>
    <n v="0"/>
    <n v="72.566999999999993"/>
    <n v="26.76"/>
    <n v="0.184"/>
    <n v="27.834"/>
    <n v="1770.1469999999999"/>
    <n v="1771.0619999999999"/>
    <n v="0"/>
    <n v="170.66300000000001"/>
    <n v="1282.9369999999999"/>
    <n v="0.91600000000000004"/>
    <n v="288.71300000000002"/>
    <m/>
    <n v="206889.17199999999"/>
    <n v="1.421"/>
    <n v="1.9450000000000001"/>
    <n v="0.71699999999999997"/>
    <n v="87.082999999999998"/>
    <n v="32.113"/>
    <n v="40.585999999999999"/>
    <n v="40.585999999999999"/>
    <n v="0"/>
    <n v="0"/>
    <n v="21.25"/>
    <n v="7.8360000000000003"/>
    <n v="0.63"/>
    <n v="0.23200000000000001"/>
    <n v="9.0570000000000004"/>
    <n v="3.34"/>
    <m/>
    <m/>
    <n v="561.03499999999997"/>
    <n v="0.13900000000000001"/>
    <n v="0.27800000000000002"/>
    <n v="0.248"/>
    <n v="0"/>
    <n v="7.1999999999999995E-2"/>
    <n v="0.111"/>
    <n v="7.6999999999999999E-2"/>
    <n v="0"/>
    <n v="1.0169999999999999"/>
    <n v="0.57399999999999995"/>
    <n v="0"/>
    <n v="5.1999999999999998E-2"/>
    <m/>
    <n v="0.496"/>
    <n v="1.2190000000000001"/>
    <n v="0"/>
    <n v="7.3999999999999996E-2"/>
    <m/>
    <n v="0.20799999999999999"/>
    <x v="18"/>
    <x v="18"/>
    <x v="8"/>
    <x v="2"/>
    <n v="110.06"/>
    <n v="110.06"/>
    <n v="-27.613"/>
    <n v="-27.562999999999999"/>
  </r>
  <r>
    <x v="25"/>
    <x v="18"/>
    <s v="QAT"/>
    <n v="2766743"/>
    <n v="140263305000"/>
    <n v="1.6759999999999999"/>
    <n v="0.60599999999999998"/>
    <x v="566"/>
    <n v="-4.9480000000000004"/>
    <n v="-4.9390000000000001"/>
    <x v="565"/>
    <n v="-4.9480000000000004"/>
    <n v="-4.9390000000000001"/>
    <n v="34.42"/>
    <n v="0.23799999999999999"/>
    <n v="0.17"/>
    <n v="34.42"/>
    <n v="0.23799999999999999"/>
    <n v="0.17"/>
    <n v="0"/>
    <n v="0"/>
    <n v="68.290000000000006"/>
    <n v="24.681999999999999"/>
    <n v="0.17"/>
    <n v="29.51"/>
    <n v="1865.3789999999999"/>
    <n v="1866.2950000000001"/>
    <n v="0"/>
    <n v="172.53700000000001"/>
    <n v="1370.0820000000001"/>
    <n v="0.91600000000000004"/>
    <n v="293.24900000000002"/>
    <m/>
    <n v="202570.29699999999"/>
    <n v="1.399"/>
    <n v="1.875"/>
    <n v="0.67800000000000005"/>
    <n v="87.144999999999996"/>
    <n v="31.497"/>
    <n v="39.462000000000003"/>
    <n v="39.462000000000003"/>
    <n v="0"/>
    <n v="0"/>
    <n v="21.48"/>
    <n v="7.7640000000000002"/>
    <n v="0.62"/>
    <n v="0.224"/>
    <n v="4.5359999999999996"/>
    <n v="1.639"/>
    <m/>
    <m/>
    <n v="560.46"/>
    <n v="0.107"/>
    <n v="0.25900000000000001"/>
    <n v="0.23200000000000001"/>
    <n v="0"/>
    <n v="7.3999999999999996E-2"/>
    <n v="0.115"/>
    <n v="7.9000000000000001E-2"/>
    <n v="0"/>
    <n v="1.004"/>
    <n v="0.59299999999999997"/>
    <n v="0"/>
    <n v="5.0999999999999997E-2"/>
    <m/>
    <n v="0.45500000000000002"/>
    <n v="1.157"/>
    <n v="0"/>
    <n v="3.6999999999999998E-2"/>
    <m/>
    <n v="0.216"/>
    <x v="18"/>
    <x v="18"/>
    <x v="8"/>
    <x v="2"/>
    <n v="109.18"/>
    <n v="109.18"/>
    <n v="-26.942"/>
    <n v="-28.291"/>
  </r>
  <r>
    <x v="25"/>
    <x v="19"/>
    <s v="QAT"/>
    <n v="2807242"/>
    <n v="153403272500"/>
    <n v="1.5720000000000001"/>
    <n v="0.56000000000000005"/>
    <x v="567"/>
    <n v="5.92"/>
    <n v="6.2169999999999996"/>
    <x v="566"/>
    <n v="5.92"/>
    <n v="6.2169999999999996"/>
    <n v="36.033000000000001"/>
    <n v="0.58236842105263165"/>
    <n v="0.17299999999999999"/>
    <n v="36.033000000000001"/>
    <n v="0.5821578947368421"/>
    <n v="0.17299999999999999"/>
    <n v="0"/>
    <n v="0"/>
    <n v="73.926000000000002"/>
    <n v="26.334"/>
    <n v="0.32184210526315782"/>
    <n v="31.082000000000001"/>
    <n v="1966.5309999999999"/>
    <n v="1967.4469999999999"/>
    <n v="0"/>
    <n v="174.27099999999999"/>
    <n v="1457.5119999999999"/>
    <n v="0.91600000000000004"/>
    <n v="303.66500000000002"/>
    <m/>
    <n v="208021.29699999999"/>
    <n v="2.4592105263157897"/>
    <n v="1.7330000000000001"/>
    <n v="0.61799999999999999"/>
    <n v="87.43"/>
    <n v="31.145"/>
    <n v="40.880000000000003"/>
    <n v="40.880000000000003"/>
    <n v="0"/>
    <n v="0"/>
    <n v="21.45"/>
    <n v="7.641"/>
    <n v="0.65"/>
    <n v="0.23200000000000001"/>
    <n v="10.417"/>
    <n v="3.7109999999999999"/>
    <m/>
    <m/>
    <n v="583.96600000000001"/>
    <n v="9.7000000000000003E-2"/>
    <n v="0.27300000000000002"/>
    <n v="0.24299999999999999"/>
    <n v="0"/>
    <n v="7.3999999999999996E-2"/>
    <n v="0.11799999999999999"/>
    <n v="8.2000000000000003E-2"/>
    <n v="0"/>
    <n v="0.98799999999999999"/>
    <n v="0.61099999999999999"/>
    <n v="0"/>
    <n v="5.1999999999999998E-2"/>
    <m/>
    <n v="0.39500000000000002"/>
    <n v="1.143"/>
    <n v="0"/>
    <n v="8.4000000000000005E-2"/>
    <m/>
    <n v="0.224"/>
    <x v="6"/>
    <x v="18"/>
    <x v="22"/>
    <x v="2"/>
    <n v="114.76"/>
    <n v="114.76"/>
    <n v="-27.225999999999999"/>
    <n v="-26.916"/>
  </r>
  <r>
    <x v="25"/>
    <x v="20"/>
    <s v="QAT"/>
    <n v="2760390"/>
    <n v="140163240000"/>
    <n v="1.5720000000000001"/>
    <n v="0.56899999999999995"/>
    <x v="568"/>
    <n v="-8.2919999999999998"/>
    <n v="-8.1969999999999992"/>
    <x v="567"/>
    <n v="-8.2919999999999998"/>
    <n v="-8.1969999999999992"/>
    <n v="33.64"/>
    <n v="0.58236842105263165"/>
    <n v="0.183"/>
    <n v="33.64"/>
    <n v="0.5821578947368421"/>
    <n v="0.183"/>
    <n v="0"/>
    <n v="0"/>
    <n v="71.138999999999996"/>
    <n v="25.771000000000001"/>
    <n v="0.32184210526315782"/>
    <n v="32.654000000000003"/>
    <n v="2059.3919999999998"/>
    <n v="2060.3069999999998"/>
    <n v="0"/>
    <n v="176.16499999999999"/>
    <n v="1538.7660000000001"/>
    <n v="0.91600000000000004"/>
    <n v="311.80599999999998"/>
    <m/>
    <n v="184074.56200000001"/>
    <n v="2.4592105263157897"/>
    <n v="1.8939999999999999"/>
    <n v="0.68600000000000005"/>
    <n v="81.254000000000005"/>
    <n v="29.436"/>
    <n v="49.859349999999999"/>
    <n v="49.859349999999999"/>
    <n v="0"/>
    <n v="0"/>
    <n v="15.872"/>
    <n v="10.589050000000004"/>
    <n v="0.38150000000000006"/>
    <n v="0.23074999999999996"/>
    <n v="8.141"/>
    <n v="2.9489999999999998"/>
    <m/>
    <m/>
    <n v="508.11799999999999"/>
    <n v="9.6000000000000002E-2"/>
    <n v="0.26300000000000001"/>
    <n v="0.23599999999999999"/>
    <n v="0"/>
    <n v="7.4999999999999997E-2"/>
    <n v="0.121"/>
    <n v="8.5000000000000006E-2"/>
    <n v="0"/>
    <n v="0.97699999999999998"/>
    <n v="0.625"/>
    <n v="0"/>
    <n v="5.2999999999999999E-2"/>
    <m/>
    <n v="0.46500000000000002"/>
    <n v="1.075"/>
    <n v="0"/>
    <n v="7.2999999999999995E-2"/>
    <m/>
    <n v="0.23300000000000001"/>
    <x v="6"/>
    <x v="18"/>
    <x v="22"/>
    <x v="2"/>
    <n v="76.594999999999999"/>
    <n v="76.594999999999999"/>
    <n v="-21.722000000000001"/>
    <n v="-23.391999999999999"/>
  </r>
  <r>
    <x v="25"/>
    <x v="21"/>
    <s v="QAT"/>
    <n v="2688239"/>
    <n v="163985000000"/>
    <n v="1.5720000000000001"/>
    <n v="0.58499999999999996"/>
    <x v="569"/>
    <n v="2.806"/>
    <n v="3.0219999999999998"/>
    <x v="568"/>
    <n v="2.806"/>
    <n v="3.0219999999999998"/>
    <n v="35.587000000000003"/>
    <n v="0.58236842105263165"/>
    <n v="0.17799999999999999"/>
    <n v="35.587000000000003"/>
    <n v="0.5821578947368421"/>
    <n v="0.17799999999999999"/>
    <n v="0"/>
    <n v="0"/>
    <n v="44.763047619047619"/>
    <n v="27.275095238095236"/>
    <n v="0.32184210526315782"/>
    <n v="34.225000000000001"/>
    <n v="2155.0590000000002"/>
    <n v="2155.9749999999999"/>
    <n v="0"/>
    <n v="178.05600000000001"/>
    <n v="1622.297"/>
    <n v="0.91600000000000004"/>
    <n v="320.47899999999998"/>
    <m/>
    <n v="199419.20300000001"/>
    <n v="2.4592105263157897"/>
    <n v="1.891"/>
    <n v="0.70399999999999996"/>
    <n v="83.531000000000006"/>
    <n v="31.073"/>
    <n v="49.859349999999999"/>
    <n v="49.859349999999999"/>
    <n v="0"/>
    <n v="0"/>
    <n v="15.872"/>
    <n v="10.589050000000004"/>
    <n v="0.38150000000000006"/>
    <n v="0.23074999999999996"/>
    <n v="8.673"/>
    <n v="3.226"/>
    <m/>
    <m/>
    <n v="536.08600000000001"/>
    <n v="9.4E-2"/>
    <n v="0.25800000000000001"/>
    <n v="0.23300000000000001"/>
    <n v="0"/>
    <n v="7.5999999999999998E-2"/>
    <n v="0.124"/>
    <n v="8.6999999999999994E-2"/>
    <n v="0"/>
    <n v="0.96499999999999997"/>
    <n v="0.63900000000000001"/>
    <n v="0"/>
    <n v="5.2999999999999999E-2"/>
    <m/>
    <n v="0.45400000000000001"/>
    <n v="1.054"/>
    <n v="0"/>
    <n v="7.2999999999999995E-2"/>
    <m/>
    <n v="0.24099999999999999"/>
    <x v="6"/>
    <x v="18"/>
    <x v="22"/>
    <x v="2"/>
    <n v="76.594999999999999"/>
    <n v="76.594999999999999"/>
    <n v="-26.608761904761899"/>
    <n v="-39.32680952380953"/>
  </r>
  <r>
    <x v="26"/>
    <x v="0"/>
    <s v="RUS"/>
    <n v="146844848"/>
    <n v="1170000000000"/>
    <n v="15.113"/>
    <n v="0.10299999999999999"/>
    <x v="570"/>
    <n v="-14.97"/>
    <n v="-1.0029999999999999"/>
    <x v="569"/>
    <n v="-26.475000000000001"/>
    <n v="-1.7869999999999999"/>
    <n v="9.9090000000000007"/>
    <n v="0.94499999999999995"/>
    <n v="0.20200000000000001"/>
    <n v="10.066000000000001"/>
    <n v="0.96"/>
    <n v="0.20499999999999999"/>
    <n v="426.44799999999998"/>
    <n v="2.9039999999999999"/>
    <n v="995.82899999999995"/>
    <n v="6.782"/>
    <n v="0.64600000000000002"/>
    <n v="1193.865"/>
    <n v="83522.539000000004"/>
    <n v="176097.68799999999"/>
    <n v="36900.843999999997"/>
    <n v="562.87900000000002"/>
    <n v="18868.296999999999"/>
    <n v="96027.687999999995"/>
    <n v="25764.773000000001"/>
    <n v="231.874"/>
    <n v="49127.296999999999"/>
    <n v="4.6829999999999998"/>
    <n v="23.763999999999999"/>
    <n v="0.16200000000000001"/>
    <n v="681.43200000000002"/>
    <n v="4.6399999999999997"/>
    <n v="14.819000000000001"/>
    <n v="12.345000000000001"/>
    <n v="-23.155999999999999"/>
    <n v="-0.158"/>
    <n v="529.91999999999996"/>
    <n v="3.609"/>
    <n v="56.03"/>
    <n v="0.38200000000000001"/>
    <n v="317.31799999999998"/>
    <n v="2.161"/>
    <n v="9.6000000000000002E-2"/>
    <n v="14.11"/>
    <n v="7214.09"/>
    <n v="2.093"/>
    <n v="5.8070000000000004"/>
    <n v="4.76"/>
    <n v="4.6340000000000003"/>
    <n v="6.4820000000000002"/>
    <n v="7.984"/>
    <n v="10.457000000000001"/>
    <n v="7.0250000000000004"/>
    <n v="5.258"/>
    <n v="15.462999999999999"/>
    <n v="14.946"/>
    <n v="7.0469999999999997"/>
    <n v="5.7329999999999997"/>
    <n v="8.52"/>
    <n v="14.403"/>
    <n v="-0.45300000000000001"/>
    <n v="3.08"/>
    <n v="6.524"/>
    <n v="7.2930000000000001"/>
    <x v="19"/>
    <x v="39"/>
    <x v="61"/>
    <x v="1"/>
    <n v="1812.87"/>
    <n v="2176.12"/>
    <n v="-482.35599999999999"/>
    <n v="-32.631999999999998"/>
  </r>
  <r>
    <x v="26"/>
    <x v="1"/>
    <s v="RUS"/>
    <n v="146235520"/>
    <n v="1250000000000"/>
    <n v="15.863"/>
    <n v="0.108"/>
    <x v="571"/>
    <n v="36.529000000000003"/>
    <n v="2.4710000000000001"/>
    <x v="570"/>
    <n v="25.427"/>
    <n v="1.748"/>
    <n v="10.124000000000001"/>
    <n v="0.89700000000000002"/>
    <n v="0.20200000000000001"/>
    <n v="10.358000000000001"/>
    <n v="0.91800000000000004"/>
    <n v="0.20699999999999999"/>
    <n v="444.96100000000001"/>
    <n v="3.0430000000000001"/>
    <n v="1112.0239999999999"/>
    <n v="7.6040000000000001"/>
    <n v="0.67400000000000004"/>
    <n v="1209.7270000000001"/>
    <n v="85037.241999999998"/>
    <n v="177578.141"/>
    <n v="37345.805"/>
    <n v="587.22699999999998"/>
    <n v="19561.311000000002"/>
    <n v="95993.43"/>
    <n v="26087.863000000001"/>
    <n v="245.31200000000001"/>
    <n v="50112.773000000001"/>
    <n v="4.4400000000000004"/>
    <n v="24.347999999999999"/>
    <n v="0.16700000000000001"/>
    <n v="693.01300000000003"/>
    <n v="4.7389999999999999"/>
    <n v="14.968"/>
    <n v="9.734"/>
    <n v="-34.258000000000003"/>
    <n v="-0.23400000000000001"/>
    <n v="533.89"/>
    <n v="3.6509999999999998"/>
    <n v="56.03"/>
    <n v="0.38300000000000001"/>
    <n v="323.09100000000001"/>
    <n v="2.2090000000000001"/>
    <n v="9.1999999999999998E-2"/>
    <n v="13.438000000000001"/>
    <n v="7328.268"/>
    <n v="2.1030000000000002"/>
    <n v="5.9009999999999998"/>
    <n v="4.8689999999999998"/>
    <n v="4.8079999999999998"/>
    <n v="6.3090000000000002"/>
    <n v="7.9340000000000002"/>
    <n v="10.358000000000001"/>
    <n v="6.9870000000000001"/>
    <n v="5.3449999999999998"/>
    <n v="15.428000000000001"/>
    <n v="14.831"/>
    <n v="6.9379999999999997"/>
    <n v="5.7619999999999996"/>
    <n v="8.6609999999999996"/>
    <n v="14.518000000000001"/>
    <n v="-0.72299999999999998"/>
    <n v="3.109"/>
    <n v="6.306"/>
    <n v="7.2210000000000001"/>
    <x v="19"/>
    <x v="40"/>
    <x v="61"/>
    <x v="1"/>
    <n v="1423.46"/>
    <n v="2188.88"/>
    <n v="-402.68900000000002"/>
    <n v="-26.585000000000001"/>
  </r>
  <r>
    <x v="26"/>
    <x v="2"/>
    <s v="RUS"/>
    <n v="145590144"/>
    <n v="1350000000000"/>
    <n v="17.116"/>
    <n v="0.11799999999999999"/>
    <x v="572"/>
    <n v="-9.1929999999999996"/>
    <n v="-0.60699999999999998"/>
    <x v="571"/>
    <n v="-27.146999999999998"/>
    <n v="-1.8340000000000001"/>
    <n v="9.9819999999999993"/>
    <n v="0.81899999999999995"/>
    <n v="0.19900000000000001"/>
    <n v="10.340999999999999"/>
    <n v="0.84899999999999998"/>
    <n v="0.20599999999999999"/>
    <n v="423.51100000000002"/>
    <n v="2.9089999999999998"/>
    <n v="1118.155"/>
    <n v="7.68"/>
    <n v="0.63"/>
    <n v="1226.8430000000001"/>
    <n v="86542.766000000003"/>
    <n v="179031.45300000001"/>
    <n v="37769.311999999998"/>
    <n v="622.04300000000001"/>
    <n v="20263.682000000001"/>
    <n v="95941.210999999996"/>
    <n v="26402.305"/>
    <n v="258.57600000000002"/>
    <n v="50130.184000000001"/>
    <n v="4.1150000000000002"/>
    <n v="34.816000000000003"/>
    <n v="0.23899999999999999"/>
    <n v="702.37199999999996"/>
    <n v="4.8239999999999998"/>
    <n v="15.019"/>
    <n v="9.77"/>
    <n v="-52.212000000000003"/>
    <n v="-0.35899999999999999"/>
    <n v="541.73"/>
    <n v="3.7210000000000001"/>
    <n v="56.56"/>
    <n v="0.38800000000000001"/>
    <n v="314.44099999999997"/>
    <n v="2.16"/>
    <n v="9.0999999999999998E-2"/>
    <n v="13.263999999999999"/>
    <n v="7298.46"/>
    <n v="2.15"/>
    <n v="5.7290000000000001"/>
    <n v="4.62"/>
    <n v="4.3760000000000003"/>
    <n v="6.1440000000000001"/>
    <n v="7.8819999999999997"/>
    <n v="10.254"/>
    <n v="6.94"/>
    <n v="5.5119999999999996"/>
    <n v="15.385999999999999"/>
    <n v="14.706"/>
    <n v="6.8330000000000002"/>
    <n v="5.7809999999999997"/>
    <n v="11.662000000000001"/>
    <n v="14.317"/>
    <n v="-1.008"/>
    <n v="3.028"/>
    <n v="6.1479999999999997"/>
    <n v="7.1470000000000002"/>
    <x v="20"/>
    <x v="40"/>
    <x v="62"/>
    <x v="1"/>
    <n v="1422.39"/>
    <n v="2186.67"/>
    <n v="-387.36500000000001"/>
    <n v="-25.73"/>
  </r>
  <r>
    <x v="26"/>
    <x v="3"/>
    <s v="RUS"/>
    <n v="144946720"/>
    <n v="1450000000000"/>
    <n v="18.666"/>
    <n v="0.129"/>
    <x v="573"/>
    <n v="29.773"/>
    <n v="1.978"/>
    <x v="572"/>
    <n v="40.142000000000003"/>
    <n v="2.762"/>
    <n v="10.303000000000001"/>
    <n v="0.76700000000000002"/>
    <n v="0.20100000000000001"/>
    <n v="10.592000000000001"/>
    <n v="0.78900000000000003"/>
    <n v="0.20599999999999999"/>
    <n v="425.15199999999999"/>
    <n v="2.9329999999999998"/>
    <n v="1160.4739999999999"/>
    <n v="8.0060000000000002"/>
    <n v="0.59599999999999997"/>
    <n v="1245.51"/>
    <n v="88078.054999999993"/>
    <n v="180524.90599999999"/>
    <n v="38194.464999999997"/>
    <n v="656.58600000000001"/>
    <n v="20998.603999999999"/>
    <n v="95899.375"/>
    <n v="26710.559000000001"/>
    <n v="272.33499999999998"/>
    <n v="51387.616999999998"/>
    <n v="3.8260000000000001"/>
    <n v="34.542999999999999"/>
    <n v="0.23799999999999999"/>
    <n v="734.91899999999998"/>
    <n v="5.07"/>
    <n v="15.59"/>
    <n v="10.34"/>
    <n v="-41.843000000000004"/>
    <n v="-0.28899999999999998"/>
    <n v="576.38"/>
    <n v="3.976"/>
    <n v="59.06"/>
    <n v="0.40699999999999997"/>
    <n v="308.25400000000002"/>
    <n v="2.1269999999999998"/>
    <n v="9.5000000000000001E-2"/>
    <n v="13.759"/>
    <n v="7448.4669999999996"/>
    <n v="2.19"/>
    <n v="5.5519999999999996"/>
    <n v="4.484"/>
    <n v="4.0419999999999998"/>
    <n v="5.9820000000000002"/>
    <n v="7.8239999999999998"/>
    <n v="10.146000000000001"/>
    <n v="6.8849999999999998"/>
    <n v="5.6680000000000001"/>
    <n v="15.352"/>
    <n v="14.573"/>
    <n v="6.7270000000000003"/>
    <n v="5.8019999999999996"/>
    <n v="11.538"/>
    <n v="14.462999999999999"/>
    <n v="-0.74"/>
    <n v="2.8860000000000001"/>
    <n v="6.2430000000000003"/>
    <n v="7.0709999999999997"/>
    <x v="20"/>
    <x v="41"/>
    <x v="62"/>
    <x v="1"/>
    <n v="1498.74"/>
    <n v="2259.7199999999998"/>
    <n v="-374.82"/>
    <n v="-24.414000000000001"/>
  </r>
  <r>
    <x v="26"/>
    <x v="4"/>
    <s v="RUS"/>
    <n v="144353648"/>
    <n v="1550000000000"/>
    <n v="20.914999999999999"/>
    <n v="0.14499999999999999"/>
    <x v="574"/>
    <n v="6.4610000000000003"/>
    <n v="0.42099999999999999"/>
    <x v="573"/>
    <n v="9.2449999999999992"/>
    <n v="0.61899999999999999"/>
    <n v="10.41"/>
    <n v="0.70399999999999996"/>
    <n v="0.2"/>
    <n v="10.68"/>
    <n v="0.72199999999999998"/>
    <n v="0.20499999999999999"/>
    <n v="415.37"/>
    <n v="2.8769999999999998"/>
    <n v="1183.5409999999999"/>
    <n v="8.1989999999999998"/>
    <n v="0.55400000000000005"/>
    <n v="1266.425"/>
    <n v="89619.804999999993"/>
    <n v="182027.59400000001"/>
    <n v="38609.839999999997"/>
    <n v="696.22400000000005"/>
    <n v="21741.407999999999"/>
    <n v="95860.32"/>
    <n v="27019.276999999998"/>
    <n v="286.64"/>
    <n v="52053.328000000001"/>
    <n v="3.5190000000000001"/>
    <n v="39.637999999999998"/>
    <n v="0.27500000000000002"/>
    <n v="742.80600000000004"/>
    <n v="5.1459999999999999"/>
    <n v="15.602"/>
    <n v="10.332000000000001"/>
    <n v="-39.058"/>
    <n v="-0.27100000000000002"/>
    <n v="578.46"/>
    <n v="4.0069999999999997"/>
    <n v="54.92"/>
    <n v="0.38"/>
    <n v="308.72000000000003"/>
    <n v="2.1389999999999998"/>
    <n v="9.9000000000000005E-2"/>
    <n v="14.305"/>
    <n v="7514.0879999999997"/>
    <n v="2.2970000000000002"/>
    <n v="5.3840000000000003"/>
    <n v="4.42"/>
    <n v="3.8210000000000002"/>
    <n v="5.827"/>
    <n v="7.7640000000000002"/>
    <n v="10.039"/>
    <n v="6.8259999999999996"/>
    <n v="5.8470000000000004"/>
    <n v="15.307"/>
    <n v="14.449"/>
    <n v="6.62"/>
    <n v="5.8209999999999997"/>
    <n v="12.241"/>
    <n v="14.129"/>
    <n v="-0.72799999999999998"/>
    <n v="2.7959999999999998"/>
    <n v="6.1909999999999998"/>
    <n v="6.9939999999999998"/>
    <x v="20"/>
    <x v="41"/>
    <x v="63"/>
    <x v="1"/>
    <n v="1491.42"/>
    <n v="2252.2600000000002"/>
    <n v="-358.21300000000002"/>
    <n v="-23.234000000000002"/>
  </r>
  <r>
    <x v="26"/>
    <x v="5"/>
    <s v="RUS"/>
    <n v="143800048"/>
    <n v="1650000000000"/>
    <n v="22.256"/>
    <n v="0.155"/>
    <x v="575"/>
    <n v="17.329000000000001"/>
    <n v="1.1240000000000001"/>
    <x v="574"/>
    <n v="34.622999999999998"/>
    <n v="2.3039999999999998"/>
    <n v="10.691000000000001"/>
    <n v="0.66200000000000003"/>
    <n v="0.20499999999999999"/>
    <n v="10.842000000000001"/>
    <n v="0.67200000000000004"/>
    <n v="0.20799999999999999"/>
    <n v="416.423"/>
    <n v="2.8959999999999999"/>
    <n v="1196.0139999999999"/>
    <n v="8.3170000000000002"/>
    <n v="0.51500000000000001"/>
    <n v="1288.681"/>
    <n v="91178.891000000003"/>
    <n v="183564.92199999999"/>
    <n v="39026.258000000002"/>
    <n v="737.75400000000002"/>
    <n v="22486.592000000001"/>
    <n v="95838.554999999993"/>
    <n v="27338.296999999999"/>
    <n v="301.31"/>
    <n v="52182.891000000003"/>
    <n v="3.2330000000000001"/>
    <n v="41.53"/>
    <n v="0.28899999999999998"/>
    <n v="745.18299999999999"/>
    <n v="5.1820000000000004"/>
    <n v="15.848000000000001"/>
    <n v="10.526999999999999"/>
    <n v="-21.763999999999999"/>
    <n v="-0.151"/>
    <n v="591.01"/>
    <n v="4.1100000000000003"/>
    <n v="52.72"/>
    <n v="0.36699999999999999"/>
    <n v="319.02"/>
    <n v="2.218"/>
    <n v="0.10199999999999999"/>
    <n v="14.670999999999999"/>
    <n v="7503.902"/>
    <n v="2.3079999999999998"/>
    <n v="5.2649999999999997"/>
    <n v="4.4779999999999998"/>
    <n v="3.6070000000000002"/>
    <n v="5.6779999999999999"/>
    <n v="7.7009999999999996"/>
    <n v="9.9359999999999999"/>
    <n v="6.7619999999999996"/>
    <n v="6.0209999999999999"/>
    <n v="15.254"/>
    <n v="14.343999999999999"/>
    <n v="6.5209999999999999"/>
    <n v="5.8319999999999999"/>
    <n v="12.035"/>
    <n v="13.849"/>
    <n v="-0.46100000000000002"/>
    <n v="2.8639999999999999"/>
    <n v="6.0670000000000002"/>
    <n v="6.9189999999999996"/>
    <x v="20"/>
    <x v="42"/>
    <x v="63"/>
    <x v="1"/>
    <n v="1513.85"/>
    <n v="2278.88"/>
    <n v="-363.06900000000002"/>
    <n v="-23.286999999999999"/>
  </r>
  <r>
    <x v="26"/>
    <x v="6"/>
    <s v="RUS"/>
    <n v="143338672"/>
    <n v="1750000000000"/>
    <n v="24.545000000000002"/>
    <n v="0.17100000000000001"/>
    <x v="576"/>
    <n v="59.162999999999997"/>
    <n v="3.7949999999999999"/>
    <x v="575"/>
    <n v="61.692"/>
    <n v="4.0129999999999999"/>
    <n v="11.154999999999999"/>
    <n v="0.623"/>
    <n v="0.20399999999999999"/>
    <n v="11.29"/>
    <n v="0.63100000000000001"/>
    <n v="0.20599999999999999"/>
    <n v="435.96"/>
    <n v="3.0409999999999999"/>
    <n v="1238.385"/>
    <n v="8.64"/>
    <n v="0.48299999999999998"/>
    <n v="1313.2260000000001"/>
    <n v="92797.141000000003"/>
    <n v="185163.93799999999"/>
    <n v="39462.218999999997"/>
    <n v="779.91099999999994"/>
    <n v="23252.116999999998"/>
    <n v="95819.32"/>
    <n v="27672.398000000001"/>
    <n v="317.26900000000001"/>
    <n v="54674.262000000002"/>
    <n v="3.0539999999999998"/>
    <n v="42.156999999999996"/>
    <n v="0.29399999999999998"/>
    <n v="765.52599999999995"/>
    <n v="5.3410000000000002"/>
    <n v="16.161000000000001"/>
    <n v="10.839"/>
    <n v="-19.236000000000001"/>
    <n v="-0.13400000000000001"/>
    <n v="589.29999999999995"/>
    <n v="4.1109999999999998"/>
    <n v="54.06"/>
    <n v="0.377"/>
    <n v="334.1"/>
    <n v="2.331"/>
    <n v="0.111"/>
    <n v="15.959"/>
    <n v="7836.9359999999997"/>
    <n v="2.3340000000000001"/>
    <n v="5.29"/>
    <n v="4.4829999999999997"/>
    <n v="3.577"/>
    <n v="5.53"/>
    <n v="7.641"/>
    <n v="9.8320000000000007"/>
    <n v="6.6959999999999997"/>
    <n v="6.19"/>
    <n v="15.205"/>
    <n v="14.233000000000001"/>
    <n v="6.4279999999999999"/>
    <n v="5.8550000000000004"/>
    <n v="12.154"/>
    <n v="13.901"/>
    <n v="-0.379"/>
    <n v="2.9710000000000001"/>
    <n v="6.3170000000000002"/>
    <n v="6.843"/>
    <x v="20"/>
    <x v="43"/>
    <x v="64"/>
    <x v="1"/>
    <n v="1553.64"/>
    <n v="2316.5500000000002"/>
    <n v="-379.86099999999999"/>
    <n v="-23.474"/>
  </r>
  <r>
    <x v="26"/>
    <x v="7"/>
    <s v="RUS"/>
    <n v="143117680"/>
    <n v="1850000000000"/>
    <n v="27.645"/>
    <n v="0.193"/>
    <x v="577"/>
    <n v="0.34"/>
    <n v="2.1000000000000001E-2"/>
    <x v="576"/>
    <n v="38.189"/>
    <n v="2.3879999999999999"/>
    <n v="11.44"/>
    <n v="0.57399999999999995"/>
    <n v="0.20799999999999999"/>
    <n v="11.308999999999999"/>
    <n v="0.56699999999999995"/>
    <n v="0.20499999999999999"/>
    <n v="420.96499999999997"/>
    <n v="2.9409999999999998"/>
    <n v="1309.71"/>
    <n v="9.1509999999999998"/>
    <n v="0.45900000000000002"/>
    <n v="1340.87"/>
    <n v="94415.726999999999"/>
    <n v="186801.125"/>
    <n v="39883.188000000002"/>
    <n v="830.779"/>
    <n v="24029.916000000001"/>
    <n v="95837.93"/>
    <n v="27997.305"/>
    <n v="333.67399999999998"/>
    <n v="55047.945"/>
    <n v="2.762"/>
    <n v="50.868000000000002"/>
    <n v="0.35499999999999998"/>
    <n v="777.79700000000003"/>
    <n v="5.4349999999999996"/>
    <n v="16.251000000000001"/>
    <n v="10.898999999999999"/>
    <n v="18.613"/>
    <n v="0.13"/>
    <n v="594.58000000000004"/>
    <n v="4.1539999999999999"/>
    <n v="53.57"/>
    <n v="0.374"/>
    <n v="324.90600000000001"/>
    <n v="2.27"/>
    <n v="0.115"/>
    <n v="16.405000000000001"/>
    <n v="7878.3339999999998"/>
    <n v="2.448"/>
    <n v="5.1369999999999996"/>
    <n v="4.5549999999999997"/>
    <n v="3.2949999999999999"/>
    <n v="5.39"/>
    <n v="7.577"/>
    <n v="9.734"/>
    <n v="6.6239999999999997"/>
    <n v="6.4080000000000004"/>
    <n v="15.148999999999999"/>
    <n v="14.143000000000001"/>
    <n v="6.3369999999999997"/>
    <n v="5.8760000000000003"/>
    <n v="13.975"/>
    <n v="13.66"/>
    <n v="0.41899999999999998"/>
    <n v="2.879"/>
    <n v="6.3280000000000003"/>
    <n v="6.7690000000000001"/>
    <x v="20"/>
    <x v="43"/>
    <x v="64"/>
    <x v="1"/>
    <n v="1559.85"/>
    <n v="2325.7800000000002"/>
    <n v="-308.87599999999998"/>
    <n v="-19.082999999999998"/>
  </r>
  <r>
    <x v="26"/>
    <x v="8"/>
    <s v="RUS"/>
    <n v="143086544"/>
    <n v="1950000000000"/>
    <n v="23.625"/>
    <n v="0.16500000000000001"/>
    <x v="578"/>
    <n v="28.382999999999999"/>
    <n v="1.754"/>
    <x v="577"/>
    <n v="19.809000000000001"/>
    <n v="1.21"/>
    <n v="11.58"/>
    <n v="0.54"/>
    <n v="0.20899999999999999"/>
    <n v="11.51"/>
    <n v="0.53600000000000003"/>
    <n v="0.20799999999999999"/>
    <n v="449.90899999999999"/>
    <n v="3.1440000000000001"/>
    <n v="1332.943"/>
    <n v="9.3160000000000007"/>
    <n v="0.434"/>
    <n v="1364.4960000000001"/>
    <n v="96062.695000000007"/>
    <n v="188458.141"/>
    <n v="40333.093999999997"/>
    <n v="867.40300000000002"/>
    <n v="24808.101999999999"/>
    <n v="95847.960999999996"/>
    <n v="28339.467000000001"/>
    <n v="350.13600000000002"/>
    <n v="55313.555"/>
    <n v="2.5779999999999998"/>
    <n v="36.625"/>
    <n v="0.25600000000000001"/>
    <n v="778.18700000000001"/>
    <n v="5.4390000000000001"/>
    <n v="16.268000000000001"/>
    <n v="10.973000000000001"/>
    <n v="10.039"/>
    <n v="7.0000000000000007E-2"/>
    <n v="598.14"/>
    <n v="4.18"/>
    <n v="62.51"/>
    <n v="0.437"/>
    <n v="342.161"/>
    <n v="2.391"/>
    <n v="0.115"/>
    <n v="16.462"/>
    <n v="7914.625"/>
    <n v="2.0659999999999998"/>
    <n v="5.133"/>
    <n v="4.5110000000000001"/>
    <n v="3.41"/>
    <n v="5.2439999999999998"/>
    <n v="7.516"/>
    <n v="9.6349999999999998"/>
    <n v="6.5549999999999997"/>
    <n v="6.5030000000000001"/>
    <n v="15.082000000000001"/>
    <n v="14.048"/>
    <n v="6.2549999999999999"/>
    <n v="5.8970000000000002"/>
    <n v="9.7910000000000004"/>
    <n v="13.27"/>
    <n v="0.216"/>
    <n v="3.0409999999999999"/>
    <n v="6.3410000000000002"/>
    <n v="6.6970000000000001"/>
    <x v="20"/>
    <x v="44"/>
    <x v="65"/>
    <x v="1"/>
    <n v="1570.09"/>
    <n v="2327.75"/>
    <n v="-314.02600000000001"/>
    <n v="-19.067"/>
  </r>
  <r>
    <x v="26"/>
    <x v="9"/>
    <s v="RUS"/>
    <n v="143163648"/>
    <n v="1650000000000"/>
    <n v="19.745999999999999"/>
    <n v="0.13800000000000001"/>
    <x v="579"/>
    <n v="-107.663"/>
    <n v="-6.5369999999999999"/>
    <x v="578"/>
    <n v="-1.0780000000000001"/>
    <n v="-6.5000000000000002E-2"/>
    <n v="11.567"/>
    <n v="0.57199999999999995"/>
    <n v="0.22"/>
    <n v="10.752000000000001"/>
    <n v="0.53100000000000003"/>
    <n v="0.20499999999999999"/>
    <n v="416.97800000000001"/>
    <n v="2.9129999999999998"/>
    <n v="1282.3230000000001"/>
    <n v="8.9570000000000007"/>
    <n v="0.443"/>
    <n v="1384.242"/>
    <n v="97602"/>
    <n v="190114.06200000001"/>
    <n v="40750.07"/>
    <n v="905.69100000000003"/>
    <n v="25538.973000000002"/>
    <n v="95964.593999999997"/>
    <n v="28660.657999999999"/>
    <n v="362.36500000000001"/>
    <n v="52542.597999999998"/>
    <n v="2.5960000000000001"/>
    <n v="38.287999999999997"/>
    <n v="0.26700000000000002"/>
    <n v="730.87199999999996"/>
    <n v="5.1050000000000004"/>
    <n v="15.31"/>
    <n v="9.9710000000000001"/>
    <n v="116.625"/>
    <n v="0.81499999999999995"/>
    <n v="576.02"/>
    <n v="4.024"/>
    <n v="57.46"/>
    <n v="0.40100000000000002"/>
    <n v="321.19299999999998"/>
    <n v="2.2440000000000002"/>
    <n v="8.5000000000000006E-2"/>
    <n v="12.228999999999999"/>
    <n v="7522.19"/>
    <n v="1.679"/>
    <n v="4.8769999999999998"/>
    <n v="4.5250000000000004"/>
    <n v="3.2029999999999998"/>
    <n v="5.09"/>
    <n v="7.452"/>
    <n v="9.5419999999999998"/>
    <n v="6.4859999999999998"/>
    <n v="6.6029999999999998"/>
    <n v="15.002000000000001"/>
    <n v="13.962"/>
    <n v="6.1760000000000002"/>
    <n v="5.8620000000000001"/>
    <n v="10.092000000000001"/>
    <n v="12.706"/>
    <n v="2.3170000000000002"/>
    <n v="2.9209999999999998"/>
    <n v="5.0209999999999999"/>
    <n v="6.6260000000000003"/>
    <x v="21"/>
    <x v="45"/>
    <x v="65"/>
    <x v="1"/>
    <n v="1427.44"/>
    <n v="2191.8000000000002"/>
    <n v="-256.983"/>
    <n v="-16.695"/>
  </r>
  <r>
    <x v="26"/>
    <x v="10"/>
    <s v="RUS"/>
    <n v="143242592"/>
    <n v="1750000000000"/>
    <n v="22.722999999999999"/>
    <n v="0.159"/>
    <x v="580"/>
    <n v="86.882000000000005"/>
    <n v="5.6440000000000001"/>
    <x v="579"/>
    <n v="125.024"/>
    <n v="7.55"/>
    <n v="12.433"/>
    <n v="0.57499999999999996"/>
    <n v="0.22800000000000001"/>
    <n v="11.353"/>
    <n v="0.52500000000000002"/>
    <n v="0.20799999999999999"/>
    <n v="416.73700000000002"/>
    <n v="2.9089999999999998"/>
    <n v="1356.961"/>
    <n v="9.4730000000000008"/>
    <n v="0.438"/>
    <n v="1406.9649999999999"/>
    <n v="99228.187999999995"/>
    <n v="191895.03099999999"/>
    <n v="41166.809000000001"/>
    <n v="953.56200000000001"/>
    <n v="26331.537"/>
    <n v="96119.358999999997"/>
    <n v="28992.504000000001"/>
    <n v="376.815"/>
    <n v="54554.843999999997"/>
    <n v="2.5209999999999999"/>
    <n v="47.87"/>
    <n v="0.33400000000000002"/>
    <n v="792.56299999999999"/>
    <n v="5.5330000000000004"/>
    <n v="15.952"/>
    <n v="10.625"/>
    <n v="154.767"/>
    <n v="1.08"/>
    <n v="599.16"/>
    <n v="4.1829999999999998"/>
    <n v="56.45"/>
    <n v="0.39400000000000002"/>
    <n v="331.84399999999999"/>
    <n v="2.3170000000000002"/>
    <n v="0.10100000000000001"/>
    <n v="14.45"/>
    <n v="7814.5770000000002"/>
    <n v="1.8109999999999999"/>
    <n v="4.8739999999999997"/>
    <n v="4.6619999999999999"/>
    <n v="2.992"/>
    <n v="4.9450000000000003"/>
    <n v="7.3879999999999999"/>
    <n v="9.4499999999999993"/>
    <n v="6.41"/>
    <n v="6.7629999999999999"/>
    <n v="14.925000000000001"/>
    <n v="13.887"/>
    <n v="6.0979999999999999"/>
    <n v="5.8630000000000004"/>
    <n v="12.542999999999999"/>
    <n v="12.792999999999999"/>
    <n v="3.1989999999999998"/>
    <n v="2.9209999999999998"/>
    <n v="5.875"/>
    <n v="6.5570000000000004"/>
    <x v="21"/>
    <x v="45"/>
    <x v="66"/>
    <x v="1"/>
    <n v="1521.96"/>
    <n v="2285.0300000000002"/>
    <n v="-269.226"/>
    <n v="-16.556000000000001"/>
  </r>
  <r>
    <x v="26"/>
    <x v="11"/>
    <s v="RUS"/>
    <n v="143364544"/>
    <n v="1850000000000"/>
    <n v="25.129000000000001"/>
    <n v="0.17499999999999999"/>
    <x v="581"/>
    <n v="53.091000000000001"/>
    <n v="3.2650000000000001"/>
    <x v="580"/>
    <n v="-16.268999999999998"/>
    <n v="-0.91300000000000003"/>
    <n v="12.308999999999999"/>
    <n v="0.53500000000000003"/>
    <n v="0.218"/>
    <n v="11.712999999999999"/>
    <n v="0.50900000000000001"/>
    <n v="0.20799999999999999"/>
    <n v="427.83800000000002"/>
    <n v="2.984"/>
    <n v="1419.8"/>
    <n v="9.9030000000000005"/>
    <n v="0.43"/>
    <n v="1432.0930000000001"/>
    <n v="100907.469"/>
    <n v="193659.71900000001"/>
    <n v="41594.644999999997"/>
    <n v="1005.123"/>
    <n v="27147.199000000001"/>
    <n v="96204.766000000003"/>
    <n v="29336.620999999999"/>
    <n v="391.78699999999998"/>
    <n v="56364.211000000003"/>
    <n v="2.448"/>
    <n v="51.561"/>
    <n v="0.36"/>
    <n v="815.66099999999994"/>
    <n v="5.6890000000000001"/>
    <n v="16.568000000000001"/>
    <n v="11.816000000000001"/>
    <n v="85.408000000000001"/>
    <n v="0.59599999999999997"/>
    <n v="607.92999999999995"/>
    <n v="4.24"/>
    <n v="59.35"/>
    <n v="0.41399999999999998"/>
    <n v="344.11700000000002"/>
    <n v="2.4"/>
    <n v="0.104"/>
    <n v="14.972"/>
    <n v="8080.6289999999999"/>
    <n v="1.8620000000000001"/>
    <n v="4.8689999999999998"/>
    <n v="4.4729999999999999"/>
    <n v="2.903"/>
    <n v="4.8049999999999997"/>
    <n v="7.3250000000000002"/>
    <n v="9.3550000000000004"/>
    <n v="6.3310000000000004"/>
    <n v="6.9470000000000001"/>
    <n v="14.851000000000001"/>
    <n v="13.8"/>
    <n v="6.0270000000000001"/>
    <n v="5.8460000000000001"/>
    <n v="13.925000000000001"/>
    <n v="12.811"/>
    <n v="1.7210000000000001"/>
    <n v="3.0219999999999998"/>
    <n v="5.4480000000000004"/>
    <n v="6.4909999999999997"/>
    <x v="21"/>
    <x v="46"/>
    <x v="67"/>
    <x v="1"/>
    <n v="1693.96"/>
    <n v="2375.29"/>
    <n v="-259.47800000000001"/>
    <n v="-15.452"/>
  </r>
  <r>
    <x v="26"/>
    <x v="12"/>
    <s v="RUS"/>
    <n v="143629360"/>
    <n v="1950000000000"/>
    <n v="26.332000000000001"/>
    <n v="0.183"/>
    <x v="582"/>
    <n v="15.298"/>
    <n v="0.91100000000000003"/>
    <x v="581"/>
    <n v="70.221000000000004"/>
    <n v="3.9790000000000001"/>
    <n v="12.775"/>
    <n v="0.53600000000000003"/>
    <n v="0.22600000000000001"/>
    <n v="11.798"/>
    <n v="0.495"/>
    <n v="0.20799999999999999"/>
    <n v="442.75"/>
    <n v="3.0830000000000002"/>
    <n v="1467.172"/>
    <n v="10.215"/>
    <n v="0.42899999999999999"/>
    <n v="1458.425"/>
    <n v="102602.04700000001"/>
    <n v="195494.625"/>
    <n v="42037.394999999997"/>
    <n v="1058.0509999999999"/>
    <n v="27952.173999999999"/>
    <n v="96345.093999999997"/>
    <n v="29688.393"/>
    <n v="407.60700000000003"/>
    <n v="56593.086000000003"/>
    <n v="2.3759999999999999"/>
    <n v="52.927999999999997"/>
    <n v="0.36899999999999999"/>
    <n v="804.976"/>
    <n v="5.6050000000000004"/>
    <n v="16.391999999999999"/>
    <n v="11.659000000000001"/>
    <n v="140.33099999999999"/>
    <n v="0.97699999999999998"/>
    <n v="605.41"/>
    <n v="4.2149999999999999"/>
    <n v="58.95"/>
    <n v="0.41"/>
    <n v="351.77100000000002"/>
    <n v="2.4489999999999998"/>
    <n v="0.11"/>
    <n v="15.82"/>
    <n v="8128.4290000000001"/>
    <n v="1.9019999999999999"/>
    <n v="4.8410000000000002"/>
    <n v="4.6059999999999999"/>
    <n v="2.9670000000000001"/>
    <n v="4.6769999999999996"/>
    <n v="7.2640000000000002"/>
    <n v="9.2650000000000006"/>
    <n v="6.2560000000000002"/>
    <n v="7.125"/>
    <n v="14.766"/>
    <n v="13.725"/>
    <n v="5.9580000000000002"/>
    <n v="5.8410000000000002"/>
    <n v="13.914999999999999"/>
    <n v="12.382999999999999"/>
    <n v="2.907"/>
    <n v="3.048"/>
    <n v="5.726"/>
    <n v="6.431"/>
    <x v="21"/>
    <x v="47"/>
    <x v="67"/>
    <x v="1"/>
    <n v="1674.58"/>
    <n v="2354.33"/>
    <n v="-227.404"/>
    <n v="-13.42"/>
  </r>
  <r>
    <x v="26"/>
    <x v="13"/>
    <s v="RUS"/>
    <n v="143956864"/>
    <n v="2050000000000"/>
    <n v="27.280999999999999"/>
    <n v="0.19"/>
    <x v="583"/>
    <n v="-61.86"/>
    <n v="-3.65"/>
    <x v="582"/>
    <n v="-62.593000000000004"/>
    <n v="-3.411"/>
    <n v="12.311"/>
    <n v="0.51"/>
    <n v="0.221"/>
    <n v="11.342000000000001"/>
    <n v="0.47"/>
    <n v="0.20300000000000001"/>
    <n v="405.26299999999998"/>
    <n v="2.8149999999999999"/>
    <n v="1427.5129999999999"/>
    <n v="9.9160000000000004"/>
    <n v="0.41099999999999998"/>
    <n v="1485.7070000000001"/>
    <n v="104234.766"/>
    <n v="197266.93799999999"/>
    <n v="42442.656000000003"/>
    <n v="1106.8779999999999"/>
    <n v="28732.627"/>
    <n v="96484.695000000007"/>
    <n v="30043.037"/>
    <n v="423.85199999999998"/>
    <n v="55798.707000000002"/>
    <n v="2.3130000000000002"/>
    <n v="48.828000000000003"/>
    <n v="0.33900000000000002"/>
    <n v="780.45399999999995"/>
    <n v="5.4210000000000003"/>
    <n v="16.099"/>
    <n v="11.343999999999999"/>
    <n v="139.59800000000001"/>
    <n v="0.97"/>
    <n v="605"/>
    <n v="4.2030000000000003"/>
    <n v="56.77"/>
    <n v="0.39400000000000002"/>
    <n v="354.64600000000002"/>
    <n v="2.464"/>
    <n v="0.113"/>
    <n v="16.245000000000001"/>
    <n v="8032.607"/>
    <n v="1.889"/>
    <n v="4.6230000000000002"/>
    <n v="4.4370000000000003"/>
    <n v="2.6970000000000001"/>
    <n v="4.5529999999999999"/>
    <n v="7.1989999999999998"/>
    <n v="9.1760000000000002"/>
    <n v="6.1790000000000003"/>
    <n v="7.2640000000000002"/>
    <n v="14.670999999999999"/>
    <n v="13.654999999999999"/>
    <n v="5.891"/>
    <n v="5.8280000000000003"/>
    <n v="12.6"/>
    <n v="11.929"/>
    <n v="3.016"/>
    <n v="3.05"/>
    <n v="5.5229999999999997"/>
    <n v="6.375"/>
    <x v="21"/>
    <x v="48"/>
    <x v="68"/>
    <x v="1"/>
    <n v="1633.1"/>
    <n v="2317.63"/>
    <n v="-205.203"/>
    <n v="-12.568"/>
  </r>
  <r>
    <x v="26"/>
    <x v="14"/>
    <s v="RUS"/>
    <n v="144285072"/>
    <n v="2150000000000"/>
    <n v="26.452999999999999"/>
    <n v="0.183"/>
    <x v="584"/>
    <n v="-1.054"/>
    <n v="-6.5000000000000002E-2"/>
    <x v="583"/>
    <n v="-58.176000000000002"/>
    <n v="-3.282"/>
    <n v="11.88"/>
    <n v="0.48199999999999998"/>
    <n v="0.21299999999999999"/>
    <n v="11.308999999999999"/>
    <n v="0.45800000000000002"/>
    <n v="0.20300000000000001"/>
    <n v="394.09500000000003"/>
    <n v="2.7309999999999999"/>
    <n v="1391.3140000000001"/>
    <n v="9.6430000000000007"/>
    <n v="0.39100000000000001"/>
    <n v="1512.16"/>
    <n v="105866.42200000001"/>
    <n v="198981.07800000001"/>
    <n v="42836.754000000001"/>
    <n v="1145.3440000000001"/>
    <n v="29505.381000000001"/>
    <n v="96567.172000000006"/>
    <n v="30426.241999999998"/>
    <n v="440.54199999999997"/>
    <n v="55844.656000000003"/>
    <n v="2.2629999999999999"/>
    <n v="38.466000000000001"/>
    <n v="0.26700000000000002"/>
    <n v="772.75300000000004"/>
    <n v="5.3559999999999999"/>
    <n v="15.957000000000001"/>
    <n v="11.241"/>
    <n v="82.477000000000004"/>
    <n v="0.57199999999999995"/>
    <n v="607.44000000000005"/>
    <n v="4.21"/>
    <n v="61.02"/>
    <n v="0.42299999999999999"/>
    <n v="383.20499999999998"/>
    <n v="2.6560000000000001"/>
    <n v="0.11600000000000001"/>
    <n v="16.690000000000001"/>
    <n v="8057.55"/>
    <n v="1.764"/>
    <n v="4.5860000000000003"/>
    <n v="4.2329999999999997"/>
    <n v="2.6179999999999999"/>
    <n v="4.431"/>
    <n v="7.1360000000000001"/>
    <n v="9.0839999999999996"/>
    <n v="6.1020000000000003"/>
    <n v="7.33"/>
    <n v="14.571"/>
    <n v="13.571999999999999"/>
    <n v="5.8330000000000002"/>
    <n v="5.8140000000000001"/>
    <n v="9.9160000000000004"/>
    <n v="11.612"/>
    <n v="1.677"/>
    <n v="3.2810000000000001"/>
    <n v="5.4740000000000002"/>
    <n v="6.3239999999999998"/>
    <x v="21"/>
    <x v="48"/>
    <x v="69"/>
    <x v="4"/>
    <n v="1621.85"/>
    <n v="2302.34"/>
    <n v="-240.34800000000001"/>
    <n v="-14.73"/>
  </r>
  <r>
    <x v="26"/>
    <x v="15"/>
    <s v="RUS"/>
    <n v="144668384"/>
    <n v="2250000000000"/>
    <n v="23.170999999999999"/>
    <n v="0.16"/>
    <x v="585"/>
    <n v="-1.9490000000000001"/>
    <n v="-0.11899999999999999"/>
    <x v="584"/>
    <n v="126.108"/>
    <n v="7.3570000000000002"/>
    <n v="12.72"/>
    <n v="0.53100000000000003"/>
    <n v="0.23200000000000001"/>
    <n v="11.265000000000001"/>
    <n v="0.47099999999999997"/>
    <n v="0.20499999999999999"/>
    <n v="414.05900000000003"/>
    <n v="2.8620000000000001"/>
    <n v="1317.607"/>
    <n v="9.1080000000000005"/>
    <n v="0.38"/>
    <n v="1535.3309999999999"/>
    <n v="107496.133"/>
    <n v="200821.32800000001"/>
    <n v="43250.815999999999"/>
    <n v="1178.367"/>
    <n v="30242.078000000001"/>
    <n v="96777.710999999996"/>
    <n v="30832.107"/>
    <n v="457.43900000000002"/>
    <n v="54818.855000000003"/>
    <n v="2.29"/>
    <n v="33.023000000000003"/>
    <n v="0.22800000000000001"/>
    <n v="736.69799999999998"/>
    <n v="5.0919999999999996"/>
    <n v="15.811"/>
    <n v="11.079000000000001"/>
    <n v="210.53299999999999"/>
    <n v="1.4550000000000001"/>
    <n v="612.01"/>
    <n v="4.2300000000000004"/>
    <n v="58.68"/>
    <n v="0.40600000000000003"/>
    <n v="405.86500000000001"/>
    <n v="2.8050000000000002"/>
    <n v="0.11700000000000001"/>
    <n v="16.896999999999998"/>
    <n v="7930.5550000000003"/>
    <n v="1.6040000000000001"/>
    <n v="4.5830000000000002"/>
    <n v="4.4950000000000001"/>
    <n v="2.8149999999999999"/>
    <n v="4.3159999999999998"/>
    <n v="7.077"/>
    <n v="9"/>
    <n v="6.0350000000000001"/>
    <n v="7.3609999999999998"/>
    <n v="14.45"/>
    <n v="13.5"/>
    <n v="5.7779999999999996"/>
    <n v="5.8049999999999997"/>
    <n v="8.61"/>
    <n v="10.853"/>
    <n v="3.9089999999999998"/>
    <n v="3.4020000000000001"/>
    <n v="5.5810000000000004"/>
    <n v="6.2789999999999999"/>
    <x v="21"/>
    <x v="49"/>
    <x v="70"/>
    <x v="4"/>
    <n v="1602.81"/>
    <n v="2287.29"/>
    <n v="-312.10599999999999"/>
    <n v="-19.151"/>
  </r>
  <r>
    <x v="26"/>
    <x v="16"/>
    <s v="RUS"/>
    <n v="145109152"/>
    <n v="2350000000000"/>
    <n v="20.431999999999999"/>
    <n v="0.14099999999999999"/>
    <x v="586"/>
    <n v="-4.9569999999999999"/>
    <n v="-0.30399999999999999"/>
    <x v="585"/>
    <n v="76.346999999999994"/>
    <n v="4.149"/>
    <n v="13.208"/>
    <n v="0.55400000000000005"/>
    <n v="0.23699999999999999"/>
    <n v="11.196999999999999"/>
    <n v="0.46899999999999997"/>
    <n v="0.20100000000000001"/>
    <n v="402.19299999999998"/>
    <n v="2.7719999999999998"/>
    <n v="1359.4570000000001"/>
    <n v="9.3689999999999998"/>
    <n v="0.39300000000000002"/>
    <n v="1555.7629999999999"/>
    <n v="109120.891"/>
    <n v="202737.90599999999"/>
    <n v="43653.004000000001"/>
    <n v="1214.585"/>
    <n v="30991.865000000002"/>
    <n v="97069.547000000006"/>
    <n v="31232.474999999999"/>
    <n v="473.197"/>
    <n v="55769.245999999999"/>
    <n v="2.3380000000000001"/>
    <n v="36.218000000000004"/>
    <n v="0.25"/>
    <n v="749.78800000000001"/>
    <n v="5.1669999999999998"/>
    <n v="15.752000000000001"/>
    <n v="11.949"/>
    <n v="291.83800000000002"/>
    <n v="2.0110000000000001"/>
    <n v="629.52"/>
    <n v="4.3380000000000001"/>
    <n v="63.32"/>
    <n v="0.436"/>
    <n v="400.36700000000002"/>
    <n v="2.7589999999999999"/>
    <n v="0.109"/>
    <n v="15.757999999999999"/>
    <n v="8092.6279999999997"/>
    <n v="1.373"/>
    <n v="4.5739999999999998"/>
    <n v="4.7850000000000001"/>
    <n v="2.8010000000000002"/>
    <n v="4.1980000000000004"/>
    <n v="7.02"/>
    <n v="8.9260000000000002"/>
    <n v="5.9710000000000001"/>
    <n v="7.4119999999999999"/>
    <n v="14.331"/>
    <n v="13.455"/>
    <n v="5.7240000000000002"/>
    <n v="5.7850000000000001"/>
    <n v="9.5719999999999992"/>
    <n v="10.752000000000001"/>
    <n v="6.4450000000000003"/>
    <n v="3.33"/>
    <n v="5.2510000000000003"/>
    <n v="6.242"/>
    <x v="21"/>
    <x v="50"/>
    <x v="71"/>
    <x v="4"/>
    <n v="1733.91"/>
    <n v="2285.75"/>
    <n v="-265.29899999999998"/>
    <n v="-16.329000000000001"/>
  </r>
  <r>
    <x v="26"/>
    <x v="17"/>
    <s v="RUS"/>
    <n v="145452544"/>
    <n v="2450000000000"/>
    <n v="20.512"/>
    <n v="0.14099999999999999"/>
    <x v="587"/>
    <n v="29.398"/>
    <n v="1.8089999999999999"/>
    <x v="586"/>
    <n v="64.718999999999994"/>
    <n v="3.3769999999999998"/>
    <n v="13.622"/>
    <n v="0.56200000000000006"/>
    <n v="0.24299999999999999"/>
    <n v="11.372"/>
    <n v="0.46899999999999997"/>
    <n v="0.20300000000000001"/>
    <n v="384.72399999999999"/>
    <n v="2.645"/>
    <n v="1393.913"/>
    <n v="9.5830000000000002"/>
    <n v="0.39600000000000002"/>
    <n v="1576.2760000000001"/>
    <n v="110775.04700000001"/>
    <n v="204719.21900000001"/>
    <n v="44037.73"/>
    <n v="1256.511"/>
    <n v="31769.101999999999"/>
    <n v="97396.702999999994"/>
    <n v="31645.971000000001"/>
    <n v="489.45600000000002"/>
    <n v="55974.684000000001"/>
    <n v="2.31"/>
    <n v="41.926000000000002"/>
    <n v="0.28799999999999998"/>
    <n v="777.23599999999999"/>
    <n v="5.3440000000000003"/>
    <n v="15.981999999999999"/>
    <n v="12.167"/>
    <n v="327.15899999999999"/>
    <n v="2.2490000000000001"/>
    <n v="643.54"/>
    <n v="4.4240000000000004"/>
    <n v="62.43"/>
    <n v="0.42899999999999999"/>
    <n v="413.49700000000001"/>
    <n v="2.843"/>
    <n v="0.112"/>
    <n v="16.259"/>
    <n v="8141.66"/>
    <n v="1.36"/>
    <n v="4.5830000000000002"/>
    <n v="4.9009999999999998"/>
    <n v="2.6520000000000001"/>
    <n v="4.0869999999999997"/>
    <n v="6.9640000000000004"/>
    <n v="8.8550000000000004"/>
    <n v="5.907"/>
    <n v="7.4889999999999999"/>
    <n v="14.221"/>
    <n v="13.42"/>
    <n v="5.673"/>
    <n v="5.77"/>
    <n v="10.696"/>
    <n v="10.878"/>
    <n v="7.5519999999999996"/>
    <n v="3.3780000000000001"/>
    <n v="5.3789999999999996"/>
    <n v="6.21"/>
    <x v="20"/>
    <x v="51"/>
    <x v="72"/>
    <x v="4"/>
    <n v="1769.69"/>
    <n v="2324.5700000000002"/>
    <n v="-260.24099999999999"/>
    <n v="-15.733000000000001"/>
  </r>
  <r>
    <x v="26"/>
    <x v="18"/>
    <s v="RUS"/>
    <n v="145652288"/>
    <n v="2550000000000"/>
    <n v="20.091000000000001"/>
    <n v="0.13800000000000001"/>
    <x v="588"/>
    <n v="46.298999999999999"/>
    <n v="2.7989999999999999"/>
    <x v="587"/>
    <n v="93.858000000000004"/>
    <n v="4.7370000000000001"/>
    <n v="14.247"/>
    <n v="0.57399999999999995"/>
    <n v="0.246"/>
    <n v="11.675000000000001"/>
    <n v="0.47099999999999997"/>
    <n v="0.20100000000000001"/>
    <n v="396.392"/>
    <n v="2.7210000000000001"/>
    <n v="1356.9839999999999"/>
    <n v="9.3170000000000002"/>
    <n v="0.376"/>
    <n v="1596.366"/>
    <n v="112475.5"/>
    <n v="206794.391"/>
    <n v="44434.120999999999"/>
    <n v="1305.9490000000001"/>
    <n v="32594.518"/>
    <n v="97771.422000000006"/>
    <n v="32037.486000000001"/>
    <n v="507.05599999999998"/>
    <n v="57958.258000000002"/>
    <n v="2.3359999999999999"/>
    <n v="49.438000000000002"/>
    <n v="0.33900000000000002"/>
    <n v="825.41499999999996"/>
    <n v="5.6669999999999998"/>
    <n v="16.611000000000001"/>
    <n v="12.826000000000001"/>
    <n v="374.71699999999998"/>
    <n v="2.573"/>
    <n v="673.31"/>
    <n v="4.6230000000000002"/>
    <n v="64.67"/>
    <n v="0.44400000000000001"/>
    <n v="391.51600000000002"/>
    <n v="2.6880000000000002"/>
    <n v="0.121"/>
    <n v="17.600999999999999"/>
    <n v="8441.7530000000006"/>
    <n v="1.28"/>
    <n v="4.617"/>
    <n v="5.0599999999999996"/>
    <n v="2.6880000000000002"/>
    <n v="3.9769999999999999"/>
    <n v="6.9109999999999996"/>
    <n v="8.7889999999999997"/>
    <n v="5.8440000000000003"/>
    <n v="7.5970000000000004"/>
    <n v="14.114000000000001"/>
    <n v="13.395"/>
    <n v="5.62"/>
    <n v="5.7720000000000002"/>
    <n v="11.996"/>
    <n v="10.962"/>
    <n v="8.9619999999999997"/>
    <n v="3.1920000000000002"/>
    <n v="5.819"/>
    <n v="6.181"/>
    <x v="20"/>
    <x v="51"/>
    <x v="73"/>
    <x v="4"/>
    <n v="1868.15"/>
    <n v="2419.4699999999998"/>
    <n v="-343.46899999999999"/>
    <n v="-20.199000000000002"/>
  </r>
  <r>
    <x v="26"/>
    <x v="19"/>
    <s v="RUS"/>
    <n v="145742288"/>
    <n v="2650000000000"/>
    <n v="20.306000000000001"/>
    <n v="0.13900000000000001"/>
    <x v="589"/>
    <n v="-8.0890000000000004"/>
    <n v="-0.47599999999999998"/>
    <x v="588"/>
    <n v="20.16"/>
    <n v="0.97099999999999997"/>
    <n v="14.377000000000001"/>
    <n v="0.6295789473684209"/>
    <n v="0.25"/>
    <n v="11.612"/>
    <n v="0.60589473684210515"/>
    <n v="0.20200000000000001"/>
    <n v="390.36500000000001"/>
    <n v="2.6779999999999999"/>
    <n v="1379.981"/>
    <n v="9.4689999999999994"/>
    <n v="0.47778947368421049"/>
    <n v="1616.672"/>
    <n v="114167.867"/>
    <n v="208889.71900000001"/>
    <n v="44824.483999999997"/>
    <n v="1368.604"/>
    <n v="33398.379000000001"/>
    <n v="98174.383000000002"/>
    <n v="32435.903999999999"/>
    <n v="523.81399999999996"/>
    <n v="57486.199000000001"/>
    <n v="2.9474210526315789"/>
    <n v="62.655000000000001"/>
    <n v="0.43"/>
    <n v="803.86300000000006"/>
    <n v="5.516"/>
    <n v="16.995000000000001"/>
    <n v="13.207000000000001"/>
    <n v="402.96699999999998"/>
    <n v="2.7650000000000001"/>
    <n v="687.4"/>
    <n v="4.7169999999999996"/>
    <n v="65.12"/>
    <n v="0.44700000000000001"/>
    <n v="398.41699999999997"/>
    <n v="2.734"/>
    <n v="0.115"/>
    <n v="16.757000000000001"/>
    <n v="8378.17"/>
    <n v="1.2549999999999999"/>
    <n v="4.5640000000000001"/>
    <n v="5.032"/>
    <n v="2.6509999999999998"/>
    <n v="3.8719999999999999"/>
    <n v="6.859"/>
    <n v="8.7240000000000002"/>
    <n v="5.7839999999999998"/>
    <n v="7.7629999999999999"/>
    <n v="13.999000000000001"/>
    <n v="13.366"/>
    <n v="5.569"/>
    <n v="5.7610000000000001"/>
    <n v="14.263999999999999"/>
    <n v="10.510999999999999"/>
    <n v="8.8420000000000005"/>
    <n v="3.2269999999999999"/>
    <n v="5.4649999999999999"/>
    <n v="6.1520000000000001"/>
    <x v="20"/>
    <x v="52"/>
    <x v="74"/>
    <x v="4"/>
    <n v="1924.82"/>
    <n v="2476.84"/>
    <n v="-312.38200000000001"/>
    <n v="-18.457999999999998"/>
  </r>
  <r>
    <x v="26"/>
    <x v="20"/>
    <s v="RUS"/>
    <n v="145617328"/>
    <n v="2450000000000"/>
    <n v="20.581"/>
    <n v="0.14099999999999999"/>
    <x v="590"/>
    <n v="-68.141999999999996"/>
    <n v="-4.0259999999999998"/>
    <x v="589"/>
    <n v="-41.357999999999997"/>
    <n v="-1.974"/>
    <n v="14.105"/>
    <n v="0.6295789473684209"/>
    <n v="0.254"/>
    <n v="11.154"/>
    <n v="0.60589473684210515"/>
    <n v="0.20100000000000001"/>
    <n v="366.75900000000001"/>
    <n v="2.5190000000000001"/>
    <n v="1360.1489999999999"/>
    <n v="9.3409999999999993"/>
    <n v="0.47778947368421049"/>
    <n v="1637.2529999999999"/>
    <n v="115792.086"/>
    <n v="210943.70300000001"/>
    <n v="45191.245999999999"/>
    <n v="1427.5260000000001"/>
    <n v="34179.160000000003"/>
    <n v="98604.141000000003"/>
    <n v="32816.737999999998"/>
    <n v="540.15899999999999"/>
    <n v="55455.546999999999"/>
    <n v="2.9474210526315789"/>
    <n v="58.921999999999997"/>
    <n v="0.40500000000000003"/>
    <n v="780.78099999999995"/>
    <n v="5.3620000000000001"/>
    <n v="15.897750000000002"/>
    <n v="11.182149999999998"/>
    <n v="429.75099999999998"/>
    <n v="2.9510000000000001"/>
    <n v="599.00750000000005"/>
    <n v="4.1463000000000001"/>
    <n v="58.484000000000016"/>
    <n v="0.40465000000000001"/>
    <n v="380.83300000000003"/>
    <n v="2.6150000000000002"/>
    <n v="0.112"/>
    <n v="16.344999999999999"/>
    <n v="8075.2889999999998"/>
    <n v="1.2569999999999999"/>
    <n v="4.6059999999999999"/>
    <n v="5.2229999999999999"/>
    <n v="2.5870000000000002"/>
    <n v="3.7730000000000001"/>
    <n v="6.8120000000000003"/>
    <n v="8.6669999999999998"/>
    <n v="5.726"/>
    <n v="7.9139999999999997"/>
    <n v="13.885999999999999"/>
    <n v="13.351000000000001"/>
    <n v="5.5279999999999996"/>
    <n v="5.7539999999999996"/>
    <n v="14.456"/>
    <n v="10.333"/>
    <n v="10.590999999999999"/>
    <n v="3.403"/>
    <n v="5.5170000000000003"/>
    <n v="6.1239999999999997"/>
    <x v="20"/>
    <x v="53"/>
    <x v="75"/>
    <x v="4"/>
    <n v="1615.9289999999999"/>
    <n v="2296.6475"/>
    <n v="-264.07299999999998"/>
    <n v="-16.257999999999999"/>
  </r>
  <r>
    <x v="26"/>
    <x v="21"/>
    <s v="RUS"/>
    <n v="145102752"/>
    <n v="2550000000000"/>
    <n v="21.920999999999999"/>
    <n v="0.151"/>
    <x v="591"/>
    <n v="131.32599999999999"/>
    <n v="8.0850000000000009"/>
    <x v="590"/>
    <n v="139.27699999999999"/>
    <n v="6.7809999999999997"/>
    <n v="15.115"/>
    <n v="0.6295789473684209"/>
    <n v="0.251"/>
    <n v="12.099"/>
    <n v="0.60589473684210515"/>
    <n v="0.20100000000000001"/>
    <n v="380.22699999999998"/>
    <n v="2.62"/>
    <n v="1293.3451904761905"/>
    <n v="8.9518571428571452"/>
    <n v="0.47778947368421049"/>
    <n v="1659.174"/>
    <n v="117547.633"/>
    <n v="213136.95300000001"/>
    <n v="45571.472999999998"/>
    <n v="1486.4469999999999"/>
    <n v="35054.214999999997"/>
    <n v="99041.835999999996"/>
    <n v="33219.815999999999"/>
    <n v="556.505"/>
    <n v="60271.016000000003"/>
    <n v="2.9474210526315789"/>
    <n v="58.921999999999997"/>
    <n v="0.40600000000000003"/>
    <n v="875.05200000000002"/>
    <n v="6.0309999999999997"/>
    <n v="15.897750000000002"/>
    <n v="11.182149999999998"/>
    <n v="437.70100000000002"/>
    <n v="3.016"/>
    <n v="599.00750000000005"/>
    <n v="4.1463000000000001"/>
    <n v="58.484000000000016"/>
    <n v="0.40465000000000001"/>
    <n v="403.08"/>
    <n v="2.778"/>
    <n v="0.113"/>
    <n v="16.344999999999999"/>
    <n v="8745.49"/>
    <n v="1.3109999999999999"/>
    <n v="4.7290000000000001"/>
    <n v="5.3410000000000002"/>
    <n v="2.5379999999999998"/>
    <n v="3.6819999999999999"/>
    <n v="6.7679999999999998"/>
    <n v="8.6120000000000001"/>
    <n v="5.6669999999999998"/>
    <n v="8.0549999999999997"/>
    <n v="13.798"/>
    <n v="13.339"/>
    <n v="5.4870000000000001"/>
    <n v="5.7469999999999999"/>
    <n v="14.146000000000001"/>
    <n v="11.045999999999999"/>
    <n v="11.112"/>
    <n v="3.4049999999999998"/>
    <n v="5.5190000000000001"/>
    <n v="6.0979999999999999"/>
    <x v="19"/>
    <x v="54"/>
    <x v="76"/>
    <x v="4"/>
    <n v="1615.9289999999999"/>
    <n v="2296.6475"/>
    <n v="-313.68985714285714"/>
    <n v="-19.669285714285714"/>
  </r>
  <r>
    <x v="27"/>
    <x v="0"/>
    <s v="SAU"/>
    <n v="21547398"/>
    <n v="193500000000"/>
    <n v="8.6959999999999997"/>
    <n v="0.40400000000000003"/>
    <x v="592"/>
    <n v="70.378"/>
    <n v="31.143000000000001"/>
    <x v="591"/>
    <n v="70.415000000000006"/>
    <n v="30.992999999999999"/>
    <n v="13.811999999999999"/>
    <n v="0.60899999999999999"/>
    <n v="0.223"/>
    <n v="13.754"/>
    <n v="0.60599999999999998"/>
    <n v="0.222"/>
    <n v="0"/>
    <n v="0"/>
    <n v="205.09700000000001"/>
    <n v="9.5180000000000007"/>
    <n v="0.42"/>
    <n v="125.994"/>
    <n v="5929.4030000000002"/>
    <n v="6101.8310000000001"/>
    <n v="0"/>
    <n v="900.19299999999998"/>
    <n v="1450.837"/>
    <n v="138.35300000000001"/>
    <n v="3452.38"/>
    <m/>
    <n v="61950.851999999999"/>
    <n v="2.7320000000000002"/>
    <n v="1.1140000000000001"/>
    <n v="5.1999999999999998E-2"/>
    <n v="88.183000000000007"/>
    <n v="4.0919999999999996"/>
    <n v="16.132999999999999"/>
    <n v="16.132999999999999"/>
    <n v="1.246"/>
    <n v="5.8000000000000003E-2"/>
    <n v="82.58"/>
    <n v="3.8319999999999999"/>
    <n v="5.72"/>
    <n v="0.26500000000000001"/>
    <n v="198.37100000000001"/>
    <n v="9.2059999999999995"/>
    <m/>
    <m/>
    <n v="1334.88"/>
    <n v="1.2050000000000001"/>
    <n v="1.1639999999999999"/>
    <n v="0.97399999999999998"/>
    <n v="0"/>
    <n v="0.68400000000000005"/>
    <n v="0.56699999999999995"/>
    <n v="0.36199999999999999"/>
    <n v="0"/>
    <n v="8.4090000000000007"/>
    <n v="1.1890000000000001"/>
    <n v="2.1999999999999999E-2"/>
    <n v="0.94399999999999995"/>
    <m/>
    <n v="0.39900000000000002"/>
    <n v="1.8640000000000001"/>
    <n v="2.4E-2"/>
    <n v="1.9259999999999999"/>
    <m/>
    <n v="0.46400000000000002"/>
    <x v="6"/>
    <x v="55"/>
    <x v="20"/>
    <x v="2"/>
    <n v="347.62"/>
    <n v="347.62"/>
    <n v="-91.266000000000005"/>
    <n v="-30.795000000000002"/>
  </r>
  <r>
    <x v="27"/>
    <x v="1"/>
    <s v="SAU"/>
    <n v="22085932"/>
    <n v="189000000000"/>
    <n v="9.8870000000000005"/>
    <n v="0.44800000000000001"/>
    <x v="593"/>
    <n v="0.224"/>
    <n v="7.5999999999999998E-2"/>
    <x v="592"/>
    <n v="0.151"/>
    <n v="5.0999999999999997E-2"/>
    <n v="13.481999999999999"/>
    <n v="0.58699999999999997"/>
    <n v="0.20899999999999999"/>
    <n v="13.429"/>
    <n v="0.58399999999999996"/>
    <n v="0.20899999999999999"/>
    <n v="0"/>
    <n v="0"/>
    <n v="218.22800000000001"/>
    <n v="9.8810000000000002"/>
    <n v="0.43"/>
    <n v="135.881"/>
    <n v="6225.991"/>
    <n v="6399.5910000000003"/>
    <n v="0"/>
    <n v="900.63599999999997"/>
    <n v="1532.09"/>
    <n v="139.52500000000001"/>
    <n v="3657.384"/>
    <m/>
    <n v="64399.925999999999"/>
    <n v="2.8029999999999999"/>
    <n v="0.443"/>
    <n v="0.02"/>
    <n v="81.253"/>
    <n v="3.6789999999999998"/>
    <n v="15.904999999999999"/>
    <n v="15.904999999999999"/>
    <n v="1.1719999999999999"/>
    <n v="5.2999999999999999E-2"/>
    <n v="80.98"/>
    <n v="3.6669999999999998"/>
    <n v="5.87"/>
    <n v="0.26600000000000001"/>
    <n v="205.00399999999999"/>
    <n v="9.282"/>
    <m/>
    <m/>
    <n v="1422.3320000000001"/>
    <n v="1.3109999999999999"/>
    <n v="1.155"/>
    <n v="0.97899999999999998"/>
    <n v="0"/>
    <n v="0.70899999999999996"/>
    <n v="0.58099999999999996"/>
    <n v="0.373"/>
    <n v="0"/>
    <n v="8.1980000000000004"/>
    <n v="1.208"/>
    <n v="2.1999999999999999E-2"/>
    <n v="0.97299999999999998"/>
    <m/>
    <n v="0.158"/>
    <n v="1.702"/>
    <n v="2.5000000000000001E-2"/>
    <n v="1.9730000000000001"/>
    <m/>
    <n v="0.47099999999999997"/>
    <x v="6"/>
    <x v="55"/>
    <x v="20"/>
    <x v="2"/>
    <n v="351.28"/>
    <n v="351.28"/>
    <n v="-78.36"/>
    <n v="-26.42"/>
  </r>
  <r>
    <x v="27"/>
    <x v="2"/>
    <s v="SAU"/>
    <n v="22623412"/>
    <n v="194000000000"/>
    <n v="11.162000000000001"/>
    <n v="0.49299999999999999"/>
    <x v="594"/>
    <n v="29.11"/>
    <n v="9.8149999999999995"/>
    <x v="593"/>
    <n v="30.172000000000001"/>
    <n v="10.132999999999999"/>
    <n v="14.494999999999999"/>
    <n v="0.63200000000000001"/>
    <n v="0.221"/>
    <n v="14.396000000000001"/>
    <n v="0.628"/>
    <n v="0.22"/>
    <n v="0"/>
    <n v="0"/>
    <n v="232.012"/>
    <n v="10.255000000000001"/>
    <n v="0.44700000000000001"/>
    <n v="147.04300000000001"/>
    <n v="6551.6890000000003"/>
    <n v="6727.5240000000003"/>
    <n v="0"/>
    <n v="900.77200000000005"/>
    <n v="1627.028"/>
    <n v="141.76"/>
    <n v="3876.8470000000002"/>
    <m/>
    <n v="65480.074000000001"/>
    <n v="2.855"/>
    <n v="0.13600000000000001"/>
    <n v="6.0000000000000001E-3"/>
    <n v="94.938000000000002"/>
    <n v="4.1959999999999997"/>
    <n v="16.344000000000001"/>
    <n v="16.344000000000001"/>
    <n v="2.2349999999999999"/>
    <n v="9.9000000000000005E-2"/>
    <n v="80.47"/>
    <n v="3.5569999999999999"/>
    <n v="6.03"/>
    <n v="0.26700000000000002"/>
    <n v="219.46299999999999"/>
    <n v="9.7010000000000005"/>
    <m/>
    <m/>
    <n v="1481.383"/>
    <n v="1.4019999999999999"/>
    <n v="1.2390000000000001"/>
    <n v="1.042"/>
    <n v="0"/>
    <n v="0.73599999999999999"/>
    <n v="0.59699999999999998"/>
    <n v="0.38500000000000001"/>
    <n v="0"/>
    <n v="7.9820000000000002"/>
    <n v="1.2350000000000001"/>
    <n v="2.1999999999999999E-2"/>
    <n v="1.0029999999999999"/>
    <m/>
    <n v="4.4999999999999998E-2"/>
    <n v="1.9350000000000001"/>
    <n v="4.2999999999999997E-2"/>
    <n v="2.113"/>
    <m/>
    <n v="0.48199999999999998"/>
    <x v="6"/>
    <x v="55"/>
    <x v="9"/>
    <x v="2"/>
    <n v="369.76"/>
    <n v="369.76"/>
    <n v="-93.686000000000007"/>
    <n v="-28.765000000000001"/>
  </r>
  <r>
    <x v="27"/>
    <x v="3"/>
    <s v="SAU"/>
    <n v="23150850"/>
    <n v="208000000000"/>
    <n v="11.545"/>
    <n v="0.499"/>
    <x v="595"/>
    <n v="0.81899999999999995"/>
    <n v="0.252"/>
    <x v="594"/>
    <n v="-0.79300000000000004"/>
    <n v="-0.24199999999999999"/>
    <n v="14.131"/>
    <n v="0.53800000000000003"/>
    <n v="0.20799999999999999"/>
    <n v="14.103999999999999"/>
    <n v="0.53700000000000003"/>
    <n v="0.20799999999999999"/>
    <n v="0"/>
    <n v="0"/>
    <n v="301.97699999999998"/>
    <n v="13.044"/>
    <n v="0.497"/>
    <n v="158.58799999999999"/>
    <n v="6878.2060000000001"/>
    <n v="7054.665"/>
    <n v="0"/>
    <n v="901.00199999999995"/>
    <n v="1724.93"/>
    <n v="142.38300000000001"/>
    <n v="4093.6860000000001"/>
    <m/>
    <n v="67781.133000000002"/>
    <n v="2.581"/>
    <n v="0.23100000000000001"/>
    <n v="0.01"/>
    <n v="97.902000000000001"/>
    <n v="4.2290000000000001"/>
    <n v="16.904"/>
    <n v="16.904"/>
    <n v="0.623"/>
    <n v="2.7E-2"/>
    <n v="88.62"/>
    <n v="3.8279999999999998"/>
    <n v="6.21"/>
    <n v="0.26800000000000002"/>
    <n v="216.839"/>
    <n v="9.3659999999999997"/>
    <m/>
    <m/>
    <n v="1569.191"/>
    <n v="1.355"/>
    <n v="1.181"/>
    <n v="0.98199999999999998"/>
    <n v="0"/>
    <n v="0.76200000000000001"/>
    <n v="0.61099999999999999"/>
    <n v="0.39700000000000002"/>
    <n v="0"/>
    <n v="7.7779999999999996"/>
    <n v="1.2609999999999999"/>
    <n v="2.1999999999999999E-2"/>
    <n v="1.0309999999999999"/>
    <m/>
    <n v="7.6999999999999999E-2"/>
    <n v="1.927"/>
    <n v="1.0999999999999999E-2"/>
    <n v="2.0299999999999998"/>
    <m/>
    <n v="0.49399999999999999"/>
    <x v="6"/>
    <x v="55"/>
    <x v="9"/>
    <x v="2"/>
    <n v="391.35"/>
    <n v="391.35"/>
    <n v="-24.54"/>
    <n v="-7.516"/>
  </r>
  <r>
    <x v="27"/>
    <x v="4"/>
    <s v="SAU"/>
    <n v="23661804"/>
    <n v="233000000000"/>
    <n v="11.722"/>
    <n v="0.495"/>
    <x v="596"/>
    <n v="68.067999999999998"/>
    <n v="20.847000000000001"/>
    <x v="595"/>
    <n v="68.103999999999999"/>
    <n v="20.818000000000001"/>
    <n v="16.704000000000001"/>
    <n v="0.57099999999999995"/>
    <n v="0.23200000000000001"/>
    <n v="16.675999999999998"/>
    <n v="0.56999999999999995"/>
    <n v="0.23200000000000001"/>
    <n v="0"/>
    <n v="0"/>
    <n v="352.77699999999999"/>
    <n v="14.909000000000001"/>
    <n v="0.51"/>
    <n v="170.31"/>
    <n v="7272.7910000000002"/>
    <n v="7449.9089999999997"/>
    <n v="0"/>
    <n v="901.42700000000002"/>
    <n v="1844.173"/>
    <n v="143.04300000000001"/>
    <n v="4356.88"/>
    <m/>
    <n v="71949.187999999995"/>
    <n v="2.46"/>
    <n v="0.42499999999999999"/>
    <n v="1.7999999999999999E-2"/>
    <n v="119.244"/>
    <n v="5.04"/>
    <n v="17.251000000000001"/>
    <n v="17.251000000000001"/>
    <n v="0.66"/>
    <n v="2.8000000000000001E-2"/>
    <n v="89.5"/>
    <n v="3.782"/>
    <n v="6.46"/>
    <n v="0.27300000000000002"/>
    <n v="263.19400000000002"/>
    <n v="11.122999999999999"/>
    <m/>
    <m/>
    <n v="1702.4480000000001"/>
    <n v="1.2869999999999999"/>
    <n v="1.3779999999999999"/>
    <n v="1.163"/>
    <n v="0"/>
    <n v="0.78400000000000003"/>
    <n v="0.63"/>
    <n v="0.41099999999999998"/>
    <n v="0"/>
    <n v="7.57"/>
    <n v="1.298"/>
    <n v="2.1999999999999999E-2"/>
    <n v="1.0680000000000001"/>
    <m/>
    <n v="0.13100000000000001"/>
    <n v="2.2679999999999998"/>
    <n v="1.2E-2"/>
    <n v="2.383"/>
    <m/>
    <n v="0.50900000000000001"/>
    <x v="6"/>
    <x v="55"/>
    <x v="9"/>
    <x v="2"/>
    <n v="408.2"/>
    <n v="408.2"/>
    <n v="-41.808"/>
    <n v="-10.595000000000001"/>
  </r>
  <r>
    <x v="27"/>
    <x v="5"/>
    <s v="SAU"/>
    <n v="24397652"/>
    <n v="268000000000"/>
    <n v="11.526999999999999"/>
    <n v="0.47199999999999998"/>
    <x v="597"/>
    <n v="1.27"/>
    <n v="0.32200000000000001"/>
    <x v="596"/>
    <n v="0.57399999999999995"/>
    <n v="0.14499999999999999"/>
    <n v="16.224"/>
    <n v="0.51400000000000001"/>
    <n v="0.219"/>
    <n v="16.225000000000001"/>
    <n v="0.51400000000000001"/>
    <n v="0.219"/>
    <n v="0"/>
    <n v="0"/>
    <n v="350.82400000000001"/>
    <n v="14.379"/>
    <n v="0.45500000000000002"/>
    <n v="181.83699999999999"/>
    <n v="7668.6459999999997"/>
    <n v="7845.7269999999999"/>
    <n v="0"/>
    <n v="901.81200000000001"/>
    <n v="1971.4280000000001"/>
    <n v="143.006"/>
    <n v="4613.5680000000002"/>
    <m/>
    <n v="74232.789000000004"/>
    <n v="2.351"/>
    <n v="0.38500000000000001"/>
    <n v="1.6E-2"/>
    <n v="127.254"/>
    <n v="5.2160000000000002"/>
    <n v="17.576000000000001"/>
    <n v="17.576000000000001"/>
    <n v="-3.6999999999999998E-2"/>
    <n v="-2E-3"/>
    <n v="94.14"/>
    <n v="3.859"/>
    <n v="6.34"/>
    <n v="0.26"/>
    <n v="256.68900000000002"/>
    <n v="10.521000000000001"/>
    <m/>
    <m/>
    <n v="1811.106"/>
    <n v="1.1950000000000001"/>
    <n v="1.337"/>
    <n v="1.153"/>
    <n v="0"/>
    <n v="0.80100000000000005"/>
    <n v="0.64800000000000002"/>
    <n v="0.42499999999999999"/>
    <n v="0"/>
    <n v="7.36"/>
    <n v="1.337"/>
    <n v="2.1000000000000001E-2"/>
    <n v="1.1000000000000001"/>
    <m/>
    <n v="0.111"/>
    <n v="2.3650000000000002"/>
    <n v="-1E-3"/>
    <n v="2.3039999999999998"/>
    <m/>
    <n v="0.52500000000000002"/>
    <x v="6"/>
    <x v="55"/>
    <x v="9"/>
    <x v="2"/>
    <n v="428.81"/>
    <n v="428.81"/>
    <n v="-45.030999999999999"/>
    <n v="-11.375999999999999"/>
  </r>
  <r>
    <x v="27"/>
    <x v="6"/>
    <s v="SAU"/>
    <n v="25382870"/>
    <n v="304000000000"/>
    <n v="12.391"/>
    <n v="0.48799999999999999"/>
    <x v="598"/>
    <n v="35.436999999999998"/>
    <n v="8.952"/>
    <x v="597"/>
    <n v="35.914000000000001"/>
    <n v="9.0730000000000004"/>
    <n v="17.009"/>
    <n v="0.51700000000000002"/>
    <n v="0.22700000000000001"/>
    <n v="16.991"/>
    <n v="0.51600000000000001"/>
    <n v="0.22700000000000001"/>
    <n v="0"/>
    <n v="0"/>
    <n v="394.70299999999997"/>
    <n v="15.55"/>
    <n v="0.47199999999999998"/>
    <n v="194.22800000000001"/>
    <n v="8099.9380000000001"/>
    <n v="8277.4580000000005"/>
    <n v="0"/>
    <n v="901.94799999999998"/>
    <n v="2106.4279999999999"/>
    <n v="143.446"/>
    <n v="4897.3339999999998"/>
    <m/>
    <n v="74860.327999999994"/>
    <n v="2.274"/>
    <n v="0.13600000000000001"/>
    <n v="5.0000000000000001E-3"/>
    <n v="135"/>
    <n v="5.319"/>
    <n v="17.792000000000002"/>
    <n v="17.792000000000002"/>
    <n v="0.44"/>
    <n v="1.7000000000000001E-2"/>
    <n v="94.22"/>
    <n v="3.7120000000000002"/>
    <n v="6.5"/>
    <n v="0.25600000000000001"/>
    <n v="283.76600000000002"/>
    <n v="11.179"/>
    <m/>
    <m/>
    <n v="1900.17"/>
    <n v="1.1779999999999999"/>
    <n v="1.41"/>
    <n v="1.21"/>
    <n v="0"/>
    <n v="0.81799999999999995"/>
    <n v="0.66700000000000004"/>
    <n v="0.44"/>
    <n v="0"/>
    <n v="7.1580000000000004"/>
    <n v="1.377"/>
    <n v="2.1000000000000001E-2"/>
    <n v="1.1379999999999999"/>
    <m/>
    <n v="3.9E-2"/>
    <n v="2.452"/>
    <n v="8.9999999999999993E-3"/>
    <n v="2.5230000000000001"/>
    <m/>
    <n v="0.54"/>
    <x v="6"/>
    <x v="17"/>
    <x v="10"/>
    <x v="2"/>
    <n v="451.62"/>
    <n v="451.62"/>
    <n v="-36.588999999999999"/>
    <n v="-8.484"/>
  </r>
  <r>
    <x v="27"/>
    <x v="7"/>
    <s v="SAU"/>
    <n v="26400066"/>
    <n v="361000000000"/>
    <n v="14.179"/>
    <n v="0.53700000000000003"/>
    <x v="599"/>
    <n v="-44.784999999999997"/>
    <n v="-10.384"/>
    <x v="598"/>
    <n v="-45.957000000000001"/>
    <n v="-10.645"/>
    <n v="14.613"/>
    <n v="0.42899999999999999"/>
    <n v="0.19800000000000001"/>
    <n v="14.64"/>
    <n v="0.43"/>
    <n v="0.19900000000000001"/>
    <n v="0"/>
    <n v="0"/>
    <n v="369.834"/>
    <n v="14.009"/>
    <n v="0.41199999999999998"/>
    <n v="208.40700000000001"/>
    <n v="8486.4449999999997"/>
    <n v="8663.232"/>
    <n v="0"/>
    <n v="902.33199999999999"/>
    <n v="2219.9059999999999"/>
    <n v="142.71299999999999"/>
    <n v="5155.8"/>
    <m/>
    <n v="73638.343999999997"/>
    <n v="2.1629999999999998"/>
    <n v="0.38500000000000001"/>
    <n v="1.4999999999999999E-2"/>
    <n v="113.47799999999999"/>
    <n v="4.298"/>
    <n v="17.867000000000001"/>
    <n v="17.867000000000001"/>
    <n v="-0.73299999999999998"/>
    <n v="-2.8000000000000001E-2"/>
    <n v="92.33"/>
    <n v="3.4969999999999999"/>
    <n v="6.84"/>
    <n v="0.25900000000000001"/>
    <n v="258.46600000000001"/>
    <n v="9.7899999999999991"/>
    <m/>
    <m/>
    <n v="1944.057"/>
    <n v="1.2549999999999999"/>
    <n v="1.2270000000000001"/>
    <n v="1.073"/>
    <n v="0"/>
    <n v="0.83799999999999997"/>
    <n v="0.68100000000000005"/>
    <n v="0.45100000000000001"/>
    <n v="0"/>
    <n v="6.96"/>
    <n v="1.4"/>
    <n v="2.1000000000000001E-2"/>
    <n v="1.167"/>
    <m/>
    <n v="0.106"/>
    <n v="1.9930000000000001"/>
    <n v="-1.7000000000000001E-2"/>
    <n v="2.2909999999999999"/>
    <m/>
    <n v="0.55400000000000005"/>
    <x v="6"/>
    <x v="17"/>
    <x v="10"/>
    <x v="2"/>
    <n v="471.68"/>
    <n v="471.68"/>
    <n v="-16.672999999999998"/>
    <n v="-4.3140000000000001"/>
  </r>
  <r>
    <x v="27"/>
    <x v="8"/>
    <s v="SAU"/>
    <n v="27437352"/>
    <n v="405000000000"/>
    <n v="18.37"/>
    <n v="0.67"/>
    <x v="600"/>
    <n v="45.829000000000001"/>
    <n v="11.856999999999999"/>
    <x v="599"/>
    <n v="44.62"/>
    <n v="11.566000000000001"/>
    <n v="15.686"/>
    <n v="0.42699999999999999"/>
    <n v="0.20200000000000001"/>
    <n v="15.757"/>
    <n v="0.42799999999999999"/>
    <n v="0.20300000000000001"/>
    <n v="0"/>
    <n v="0"/>
    <n v="415.76799999999997"/>
    <n v="15.153"/>
    <n v="0.41199999999999998"/>
    <n v="226.77699999999999"/>
    <n v="8918.7810000000009"/>
    <n v="9093.6280000000006"/>
    <n v="0"/>
    <n v="902.33199999999999"/>
    <n v="2345.0569999999998"/>
    <n v="140.77099999999999"/>
    <n v="5444.6149999999998"/>
    <m/>
    <n v="77575.414000000004"/>
    <n v="2.11"/>
    <n v="0"/>
    <n v="0"/>
    <n v="125.151"/>
    <n v="4.5609999999999999"/>
    <n v="18.66"/>
    <n v="18.66"/>
    <n v="-1.9419999999999999"/>
    <n v="-7.0999999999999994E-2"/>
    <n v="95.59"/>
    <n v="3.484"/>
    <n v="6.35"/>
    <n v="0.23100000000000001"/>
    <n v="288.815"/>
    <n v="10.526"/>
    <m/>
    <m/>
    <n v="2128.4639999999999"/>
    <n v="1.6060000000000001"/>
    <n v="1.347"/>
    <n v="1.1719999999999999"/>
    <n v="0"/>
    <n v="0.872"/>
    <n v="0.69799999999999995"/>
    <n v="0.46500000000000002"/>
    <n v="0"/>
    <n v="6.7649999999999997"/>
    <n v="1.4259999999999999"/>
    <n v="2.1000000000000001E-2"/>
    <n v="1.202"/>
    <m/>
    <n v="0"/>
    <n v="2.1339999999999999"/>
    <n v="-4.2000000000000003E-2"/>
    <n v="2.5670000000000002"/>
    <m/>
    <n v="0.56799999999999995"/>
    <x v="6"/>
    <x v="17"/>
    <x v="10"/>
    <x v="2"/>
    <n v="511.98"/>
    <n v="511.98"/>
    <n v="-16.568000000000001"/>
    <n v="-3.8319999999999999"/>
  </r>
  <r>
    <x v="27"/>
    <x v="9"/>
    <s v="SAU"/>
    <n v="28483800"/>
    <n v="378000000000"/>
    <n v="20.184999999999999"/>
    <n v="0.70899999999999996"/>
    <x v="601"/>
    <n v="33.508000000000003"/>
    <n v="7.75"/>
    <x v="600"/>
    <n v="33.654000000000003"/>
    <n v="7.819"/>
    <n v="16.292000000000002"/>
    <n v="0.44400000000000001"/>
    <n v="0.21"/>
    <n v="16.355"/>
    <n v="0.44600000000000001"/>
    <n v="0.21099999999999999"/>
    <n v="0"/>
    <n v="0"/>
    <n v="470.67599999999999"/>
    <n v="16.524000000000001"/>
    <n v="0.45"/>
    <n v="246.96199999999999"/>
    <n v="9384.625"/>
    <n v="9557.6759999999995"/>
    <n v="0"/>
    <n v="902.33199999999999"/>
    <n v="2464.65"/>
    <n v="138.976"/>
    <n v="5770.6819999999998"/>
    <m/>
    <n v="77417.273000000001"/>
    <n v="2.11"/>
    <n v="0"/>
    <n v="0"/>
    <n v="119.593"/>
    <n v="4.1989999999999998"/>
    <n v="18.399999999999999"/>
    <n v="18.399999999999999"/>
    <n v="-1.7949999999999999"/>
    <n v="-6.3E-2"/>
    <n v="88.59"/>
    <n v="3.11"/>
    <n v="6.24"/>
    <n v="0.219"/>
    <n v="326.06700000000001"/>
    <n v="11.446999999999999"/>
    <m/>
    <m/>
    <n v="2205.1379999999999"/>
    <n v="1.7170000000000001"/>
    <n v="1.476"/>
    <n v="1.268"/>
    <n v="0"/>
    <n v="0.90800000000000003"/>
    <n v="0.71699999999999997"/>
    <n v="0.48"/>
    <n v="0"/>
    <n v="6.5780000000000003"/>
    <n v="1.448"/>
    <n v="0.02"/>
    <n v="1.244"/>
    <m/>
    <n v="0"/>
    <n v="2.0790000000000002"/>
    <n v="-3.5999999999999997E-2"/>
    <n v="2.9649999999999999"/>
    <m/>
    <n v="0.58299999999999996"/>
    <x v="6"/>
    <x v="17"/>
    <x v="58"/>
    <x v="2"/>
    <n v="524.11"/>
    <n v="524.11"/>
    <n v="4.8319999999999999"/>
    <n v="1.0369999999999999"/>
  </r>
  <r>
    <x v="27"/>
    <x v="10"/>
    <s v="SAU"/>
    <n v="29411930"/>
    <n v="424000000000"/>
    <n v="20.991"/>
    <n v="0.71399999999999997"/>
    <x v="602"/>
    <n v="51.872"/>
    <n v="11.135"/>
    <x v="601"/>
    <n v="52.091000000000001"/>
    <n v="11.225"/>
    <n v="17.548999999999999"/>
    <n v="0.44500000000000001"/>
    <n v="0.21099999999999999"/>
    <n v="17.602"/>
    <n v="0.44700000000000001"/>
    <n v="0.21099999999999999"/>
    <n v="0"/>
    <n v="0"/>
    <n v="516.11500000000001"/>
    <n v="17.547999999999998"/>
    <n v="0.44500000000000001"/>
    <n v="267.95299999999997"/>
    <n v="9902.3410000000003"/>
    <n v="10073.816999999999"/>
    <n v="0"/>
    <n v="902.33199999999999"/>
    <n v="2601.7280000000001"/>
    <n v="137.4"/>
    <n v="6130.3289999999997"/>
    <m/>
    <n v="83337.156000000003"/>
    <n v="2.1139999999999999"/>
    <n v="0"/>
    <n v="0"/>
    <n v="137.078"/>
    <n v="4.6609999999999996"/>
    <n v="19.369"/>
    <n v="19.369"/>
    <n v="-1.5760000000000001"/>
    <n v="-5.3999999999999999E-2"/>
    <n v="91.82"/>
    <n v="3.1219999999999999"/>
    <n v="6.54"/>
    <n v="0.222"/>
    <n v="359.64699999999999"/>
    <n v="12.228"/>
    <m/>
    <m/>
    <n v="2451.107"/>
    <n v="1.673"/>
    <n v="1.552"/>
    <n v="1.351"/>
    <n v="0"/>
    <n v="0.94199999999999995"/>
    <n v="0.73699999999999999"/>
    <n v="0.496"/>
    <n v="0"/>
    <n v="6.4"/>
    <n v="1.4750000000000001"/>
    <n v="0.02"/>
    <n v="1.2889999999999999"/>
    <m/>
    <n v="0"/>
    <n v="2.2130000000000001"/>
    <n v="-3.3000000000000002E-2"/>
    <n v="3.1659999999999999"/>
    <m/>
    <n v="0.59799999999999998"/>
    <x v="6"/>
    <x v="17"/>
    <x v="58"/>
    <x v="2"/>
    <n v="569.67999999999995"/>
    <n v="569.67999999999995"/>
    <n v="-1.601"/>
    <n v="-0.309"/>
  </r>
  <r>
    <x v="27"/>
    <x v="11"/>
    <s v="SAU"/>
    <n v="30150952"/>
    <n v="518000000000"/>
    <n v="22.332000000000001"/>
    <n v="0.74099999999999999"/>
    <x v="603"/>
    <n v="-20.056999999999999"/>
    <n v="-3.8740000000000001"/>
    <x v="602"/>
    <n v="-20.13"/>
    <n v="-3.9"/>
    <n v="16.451000000000001"/>
    <n v="0.36599999999999999"/>
    <n v="0.19400000000000001"/>
    <n v="16.506"/>
    <n v="0.36699999999999999"/>
    <n v="0.19500000000000001"/>
    <n v="0"/>
    <n v="0"/>
    <n v="497.63499999999999"/>
    <n v="16.504999999999999"/>
    <n v="0.36699999999999999"/>
    <n v="290.28500000000003"/>
    <n v="10400.001"/>
    <n v="10569.826999999999"/>
    <n v="0"/>
    <n v="902.33199999999999"/>
    <n v="2741.3440000000001"/>
    <n v="135.751"/>
    <n v="6466.0389999999998"/>
    <m/>
    <n v="84816.25"/>
    <n v="1.887"/>
    <n v="0"/>
    <n v="0"/>
    <n v="139.61699999999999"/>
    <n v="4.6310000000000002"/>
    <n v="19.957999999999998"/>
    <n v="19.957999999999998"/>
    <n v="-1.649"/>
    <n v="-5.5E-2"/>
    <n v="100.45"/>
    <n v="3.3319999999999999"/>
    <n v="7.02"/>
    <n v="0.23300000000000001"/>
    <n v="335.71"/>
    <n v="11.134"/>
    <m/>
    <m/>
    <n v="2557.2910000000002"/>
    <n v="1.6539999999999999"/>
    <n v="1.4430000000000001"/>
    <n v="1.2569999999999999"/>
    <n v="0"/>
    <n v="0.97399999999999998"/>
    <n v="0.755"/>
    <n v="0.51100000000000001"/>
    <n v="0"/>
    <n v="6.2359999999999998"/>
    <n v="1.5"/>
    <n v="1.9E-2"/>
    <n v="1.3280000000000001"/>
    <m/>
    <n v="0"/>
    <n v="2.1930000000000001"/>
    <n v="-3.3000000000000002E-2"/>
    <n v="2.948"/>
    <m/>
    <n v="0.61099999999999999"/>
    <x v="3"/>
    <x v="6"/>
    <x v="58"/>
    <x v="2"/>
    <n v="601.75"/>
    <n v="601.75"/>
    <n v="-2.4E-2"/>
    <n v="-5.0000000000000001E-3"/>
  </r>
  <r>
    <x v="27"/>
    <x v="12"/>
    <s v="SAU"/>
    <n v="30821554"/>
    <n v="625000000000"/>
    <n v="25.373999999999999"/>
    <n v="0.82299999999999995"/>
    <x v="604"/>
    <n v="69.165999999999997"/>
    <n v="13.898"/>
    <x v="603"/>
    <n v="69.057000000000002"/>
    <n v="13.922000000000001"/>
    <n v="18.332999999999998"/>
    <n v="0.39300000000000002"/>
    <n v="0.20799999999999999"/>
    <n v="18.390999999999998"/>
    <n v="0.39400000000000002"/>
    <n v="0.20899999999999999"/>
    <n v="0"/>
    <n v="0"/>
    <n v="548.64599999999996"/>
    <n v="17.800999999999998"/>
    <n v="0.38100000000000001"/>
    <n v="315.65899999999999"/>
    <n v="10966.825999999999"/>
    <n v="11134.895"/>
    <n v="0"/>
    <n v="905.97900000000004"/>
    <n v="2892.931"/>
    <n v="133.99199999999999"/>
    <n v="6852.2579999999998"/>
    <m/>
    <n v="88062.085999999996"/>
    <n v="1.887"/>
    <n v="3.6459999999999999"/>
    <n v="0.11799999999999999"/>
    <n v="151.58699999999999"/>
    <n v="4.9180000000000001"/>
    <n v="20.728000000000002"/>
    <n v="20.728000000000002"/>
    <n v="-1.7589999999999999"/>
    <n v="-5.7000000000000002E-2"/>
    <n v="103.31"/>
    <n v="3.3519999999999999"/>
    <n v="7.28"/>
    <n v="0.23599999999999999"/>
    <n v="386.21899999999999"/>
    <n v="12.531000000000001"/>
    <m/>
    <m/>
    <n v="2714.21"/>
    <n v="1.833"/>
    <n v="1.619"/>
    <n v="1.419"/>
    <n v="0"/>
    <n v="1.012"/>
    <n v="0.77600000000000002"/>
    <n v="0.52800000000000002"/>
    <n v="0"/>
    <n v="6.101"/>
    <n v="1.528"/>
    <n v="1.9E-2"/>
    <n v="1.375"/>
    <m/>
    <n v="0.95899999999999996"/>
    <n v="2.3319999999999999"/>
    <n v="-3.5999999999999997E-2"/>
    <n v="3.3460000000000001"/>
    <m/>
    <n v="0.627"/>
    <x v="3"/>
    <x v="6"/>
    <x v="59"/>
    <x v="2"/>
    <n v="638.88"/>
    <n v="638.88"/>
    <n v="-18.18"/>
    <n v="-3.2069999999999999"/>
  </r>
  <r>
    <x v="27"/>
    <x v="13"/>
    <s v="SAU"/>
    <n v="31482502"/>
    <n v="746000000000"/>
    <n v="28.222999999999999"/>
    <n v="0.89600000000000002"/>
    <x v="605"/>
    <n v="-22.262"/>
    <n v="-3.927"/>
    <x v="604"/>
    <n v="-14.494"/>
    <n v="-2.5649999999999999"/>
    <n v="17.488"/>
    <n v="0.37"/>
    <n v="0.20200000000000001"/>
    <n v="17.297000000000001"/>
    <n v="0.36599999999999999"/>
    <n v="0.19900000000000001"/>
    <n v="0"/>
    <n v="0"/>
    <n v="537.33500000000004"/>
    <n v="17.068000000000001"/>
    <n v="0.36099999999999999"/>
    <n v="343.88099999999997"/>
    <n v="11511.388999999999"/>
    <n v="11685.466"/>
    <n v="0"/>
    <n v="909.73699999999997"/>
    <n v="3046.13"/>
    <n v="140.001"/>
    <n v="7211.6409999999996"/>
    <m/>
    <n v="86753.601999999999"/>
    <n v="1.837"/>
    <n v="3.758"/>
    <n v="0.11899999999999999"/>
    <n v="153.19900000000001"/>
    <n v="4.8659999999999997"/>
    <n v="20.8"/>
    <n v="20.8"/>
    <n v="6.0090000000000003"/>
    <n v="0.191"/>
    <n v="102.67"/>
    <n v="3.2610000000000001"/>
    <n v="7.83"/>
    <n v="0.249"/>
    <n v="359.38299999999998"/>
    <n v="11.414999999999999"/>
    <m/>
    <m/>
    <n v="2731.22"/>
    <n v="1.954"/>
    <n v="1.542"/>
    <n v="1.3779999999999999"/>
    <n v="0"/>
    <n v="1.054"/>
    <n v="0.79500000000000004"/>
    <n v="0.54400000000000004"/>
    <n v="0"/>
    <n v="5.9710000000000001"/>
    <n v="1.5549999999999999"/>
    <n v="0.02"/>
    <n v="1.4139999999999999"/>
    <m/>
    <n v="0.97"/>
    <n v="2.3420000000000001"/>
    <n v="0.13"/>
    <n v="3.0910000000000002"/>
    <m/>
    <n v="0.64100000000000001"/>
    <x v="3"/>
    <x v="6"/>
    <x v="59"/>
    <x v="2"/>
    <n v="654.85"/>
    <n v="654.85"/>
    <n v="-7.2279999999999998"/>
    <n v="-1.327"/>
  </r>
  <r>
    <x v="27"/>
    <x v="14"/>
    <s v="SAU"/>
    <n v="32125570"/>
    <n v="746000000000"/>
    <n v="29.853999999999999"/>
    <n v="0.92900000000000005"/>
    <x v="606"/>
    <n v="68.278000000000006"/>
    <n v="12.538"/>
    <x v="605"/>
    <n v="66.117000000000004"/>
    <n v="12.009"/>
    <n v="19.196000000000002"/>
    <n v="0.39800000000000002"/>
    <n v="0.21"/>
    <n v="19.076000000000001"/>
    <n v="0.39500000000000002"/>
    <n v="0.20899999999999999"/>
    <n v="0"/>
    <n v="0"/>
    <n v="610.072"/>
    <n v="18.989999999999998"/>
    <n v="0.39300000000000002"/>
    <n v="373.73500000000001"/>
    <n v="12124.231"/>
    <n v="12302.155000000001"/>
    <n v="0"/>
    <n v="913.39099999999996"/>
    <n v="3270.1819999999998"/>
    <n v="143.84899999999999"/>
    <n v="7566.9229999999998"/>
    <m/>
    <n v="91258.062000000005"/>
    <n v="1.891"/>
    <n v="3.6549999999999998"/>
    <n v="0.114"/>
    <n v="224.05099999999999"/>
    <n v="6.9740000000000002"/>
    <n v="21.736000000000001"/>
    <n v="21.736000000000001"/>
    <n v="3.847"/>
    <n v="0.12"/>
    <n v="103.43"/>
    <n v="3.22"/>
    <n v="7.87"/>
    <n v="0.245"/>
    <n v="355.28199999999998"/>
    <n v="11.058999999999999"/>
    <m/>
    <m/>
    <n v="2931.7170000000001"/>
    <n v="1.99"/>
    <n v="1.7230000000000001"/>
    <n v="1.5229999999999999"/>
    <n v="0"/>
    <n v="1.095"/>
    <n v="0.81699999999999995"/>
    <n v="0.56200000000000006"/>
    <n v="0"/>
    <n v="5.8460000000000001"/>
    <n v="1.615"/>
    <n v="0.02"/>
    <n v="1.4510000000000001"/>
    <m/>
    <n v="0.94199999999999995"/>
    <n v="3.367"/>
    <n v="7.8E-2"/>
    <n v="3.0419999999999998"/>
    <m/>
    <n v="0.65700000000000003"/>
    <x v="3"/>
    <x v="6"/>
    <x v="59"/>
    <x v="2"/>
    <n v="698.29"/>
    <n v="698.29"/>
    <n v="-2.77"/>
    <n v="-0.45200000000000001"/>
  </r>
  <r>
    <x v="27"/>
    <x v="15"/>
    <s v="SAU"/>
    <n v="32749838"/>
    <n v="643000000000"/>
    <n v="29.67"/>
    <n v="0.90600000000000003"/>
    <x v="607"/>
    <n v="66.007000000000005"/>
    <n v="10.771000000000001"/>
    <x v="606"/>
    <n v="63.661999999999999"/>
    <n v="10.323"/>
    <n v="20.774000000000001"/>
    <n v="0.42"/>
    <n v="0.223"/>
    <n v="20.728000000000002"/>
    <n v="0.41899999999999998"/>
    <n v="0.222"/>
    <n v="0"/>
    <n v="0"/>
    <n v="700.13"/>
    <n v="21.378"/>
    <n v="0.432"/>
    <n v="403.40499999999997"/>
    <n v="12803.081"/>
    <n v="12982.507"/>
    <n v="0"/>
    <n v="917.44"/>
    <n v="3500.2"/>
    <n v="145.351"/>
    <n v="7982.0360000000001"/>
    <m/>
    <n v="93332.539000000004"/>
    <n v="1.885"/>
    <n v="4.048"/>
    <n v="0.124"/>
    <n v="230.01900000000001"/>
    <n v="7.024"/>
    <n v="22.347999999999999"/>
    <n v="22.347999999999999"/>
    <n v="1.502"/>
    <n v="4.5999999999999999E-2"/>
    <n v="106.61"/>
    <n v="3.2549999999999999"/>
    <n v="8.31"/>
    <n v="0.254"/>
    <n v="415.113"/>
    <n v="12.675000000000001"/>
    <m/>
    <m/>
    <n v="3056.625"/>
    <n v="2.0539999999999998"/>
    <n v="1.909"/>
    <n v="1.6619999999999999"/>
    <n v="0"/>
    <n v="1.1339999999999999"/>
    <n v="0.84299999999999997"/>
    <n v="0.58199999999999996"/>
    <n v="0"/>
    <n v="5.7309999999999999"/>
    <n v="1.6719999999999999"/>
    <n v="0.02"/>
    <n v="1.496"/>
    <m/>
    <n v="1.0549999999999999"/>
    <n v="3.3889999999999998"/>
    <n v="2.8000000000000001E-2"/>
    <n v="3.48"/>
    <m/>
    <n v="0.67500000000000004"/>
    <x v="3"/>
    <x v="7"/>
    <x v="60"/>
    <x v="2"/>
    <n v="731.89"/>
    <n v="731.89"/>
    <n v="21.280999999999999"/>
    <n v="3.1349999999999998"/>
  </r>
  <r>
    <x v="27"/>
    <x v="16"/>
    <s v="SAU"/>
    <n v="33416272"/>
    <n v="571000000000"/>
    <n v="28.879000000000001"/>
    <n v="0.86399999999999999"/>
    <x v="608"/>
    <n v="-35.99"/>
    <n v="-5.3019999999999996"/>
    <x v="607"/>
    <n v="-35.99"/>
    <n v="-5.29"/>
    <n v="19.283000000000001"/>
    <n v="0.39100000000000001"/>
    <n v="0.20300000000000001"/>
    <n v="19.238"/>
    <n v="0.39"/>
    <n v="0.20200000000000001"/>
    <n v="0"/>
    <n v="0"/>
    <n v="648.52700000000004"/>
    <n v="19.408000000000001"/>
    <n v="0.39300000000000002"/>
    <n v="432.28399999999999"/>
    <n v="13445.94"/>
    <n v="13626.869000000001"/>
    <n v="0"/>
    <n v="921.32299999999998"/>
    <n v="3742.0630000000001"/>
    <n v="146.85300000000001"/>
    <n v="8350.27"/>
    <m/>
    <n v="95158.547000000006"/>
    <n v="1.9279999999999999"/>
    <n v="3.8839999999999999"/>
    <n v="0.11600000000000001"/>
    <n v="241.863"/>
    <n v="7.2380000000000004"/>
    <n v="22.14"/>
    <n v="22.14"/>
    <n v="1.502"/>
    <n v="4.4999999999999998E-2"/>
    <n v="111.15"/>
    <n v="3.3260000000000001"/>
    <n v="8.3800000000000008"/>
    <n v="0.251"/>
    <n v="368.23399999999998"/>
    <n v="11.02"/>
    <m/>
    <m/>
    <n v="3179.8440000000001"/>
    <n v="1.9410000000000001"/>
    <n v="1.81"/>
    <n v="1.609"/>
    <n v="0"/>
    <n v="1.1659999999999999"/>
    <n v="0.86499999999999999"/>
    <n v="0.6"/>
    <n v="0"/>
    <n v="5.6219999999999999"/>
    <n v="1.73"/>
    <n v="0.02"/>
    <n v="1.53"/>
    <m/>
    <n v="1.026"/>
    <n v="3.468"/>
    <n v="3.3000000000000002E-2"/>
    <n v="3.0630000000000002"/>
    <m/>
    <n v="0.69199999999999995"/>
    <x v="3"/>
    <x v="7"/>
    <x v="60"/>
    <x v="2"/>
    <n v="739.82"/>
    <n v="739.82"/>
    <n v="5.6669999999999998"/>
    <n v="0.88200000000000001"/>
  </r>
  <r>
    <x v="27"/>
    <x v="17"/>
    <s v="SAU"/>
    <n v="34193120"/>
    <n v="687000000000"/>
    <n v="23.998000000000001"/>
    <n v="0.70199999999999996"/>
    <x v="609"/>
    <n v="0.77900000000000003"/>
    <n v="0.121"/>
    <x v="608"/>
    <n v="0.88900000000000001"/>
    <n v="0.13800000000000001"/>
    <n v="18.870999999999999"/>
    <n v="0.39400000000000002"/>
    <n v="0.20300000000000001"/>
    <n v="18.824000000000002"/>
    <n v="0.39300000000000002"/>
    <n v="0.20200000000000001"/>
    <n v="0"/>
    <n v="0"/>
    <n v="632.83500000000004"/>
    <n v="18.507999999999999"/>
    <n v="0.38600000000000001"/>
    <n v="456.28300000000002"/>
    <n v="14089.579"/>
    <n v="14272.12"/>
    <n v="0"/>
    <n v="925.67600000000004"/>
    <n v="3989.6880000000001"/>
    <n v="148.465"/>
    <n v="8717.9330000000009"/>
    <m/>
    <n v="93054.375"/>
    <n v="1.9430000000000001"/>
    <n v="4.3520000000000003"/>
    <n v="0.127"/>
    <n v="247.626"/>
    <n v="7.242"/>
    <n v="21.329000000000001"/>
    <n v="21.329000000000001"/>
    <n v="1.6120000000000001"/>
    <n v="4.7E-2"/>
    <n v="109.74"/>
    <n v="3.2090000000000001"/>
    <n v="8.17"/>
    <n v="0.23899999999999999"/>
    <n v="367.66300000000001"/>
    <n v="10.753"/>
    <m/>
    <m/>
    <n v="3181.819"/>
    <n v="1.591"/>
    <n v="1.7829999999999999"/>
    <n v="1.5960000000000001"/>
    <n v="0"/>
    <n v="1.1830000000000001"/>
    <n v="0.88600000000000001"/>
    <n v="0.61699999999999999"/>
    <n v="0"/>
    <n v="5.5170000000000003"/>
    <n v="1.786"/>
    <n v="0.02"/>
    <n v="1.5629999999999999"/>
    <m/>
    <n v="1.1100000000000001"/>
    <n v="3.4660000000000002"/>
    <n v="3.6999999999999998E-2"/>
    <n v="3.0030000000000001"/>
    <m/>
    <n v="0.70799999999999996"/>
    <x v="3"/>
    <x v="7"/>
    <x v="53"/>
    <x v="2"/>
    <n v="729.31"/>
    <n v="729.31"/>
    <n v="-10.804"/>
    <n v="-1.679"/>
  </r>
  <r>
    <x v="27"/>
    <x v="18"/>
    <s v="SAU"/>
    <n v="35018132"/>
    <n v="700000000000"/>
    <n v="25.135000000000002"/>
    <n v="0.71799999999999997"/>
    <x v="610"/>
    <n v="-17.446999999999999"/>
    <n v="-2.7109999999999999"/>
    <x v="609"/>
    <n v="-17.263999999999999"/>
    <n v="-2.6760000000000002"/>
    <n v="17.933"/>
    <n v="0.374"/>
    <n v="0.20200000000000001"/>
    <n v="17.882000000000001"/>
    <n v="0.373"/>
    <n v="0.20200000000000001"/>
    <n v="0"/>
    <n v="0"/>
    <n v="601.71199999999999"/>
    <n v="17.183"/>
    <n v="0.35899999999999999"/>
    <n v="481.41800000000001"/>
    <n v="14715.77"/>
    <n v="14900.106"/>
    <n v="0"/>
    <n v="930.01300000000003"/>
    <n v="4246.9089999999997"/>
    <n v="150.261"/>
    <n v="9057.4320000000007"/>
    <m/>
    <n v="88573.468999999997"/>
    <n v="1.849"/>
    <n v="4.3369999999999997"/>
    <n v="0.124"/>
    <n v="257.22000000000003"/>
    <n v="7.3449999999999998"/>
    <n v="20.425000000000001"/>
    <n v="20.425000000000001"/>
    <n v="1.7949999999999999"/>
    <n v="5.0999999999999997E-2"/>
    <n v="112.3"/>
    <n v="3.2069999999999999"/>
    <n v="8.07"/>
    <n v="0.23"/>
    <n v="339.49900000000002"/>
    <n v="9.6950000000000003"/>
    <m/>
    <m/>
    <n v="3101.6770000000001"/>
    <n v="1.6020000000000001"/>
    <n v="1.7"/>
    <n v="1.5309999999999999"/>
    <n v="0"/>
    <n v="1.1990000000000001"/>
    <n v="0.90400000000000003"/>
    <n v="0.63300000000000001"/>
    <n v="0"/>
    <n v="5.41"/>
    <n v="1.839"/>
    <n v="2.1000000000000001E-2"/>
    <n v="1.589"/>
    <m/>
    <n v="1.052"/>
    <n v="3.4159999999999999"/>
    <n v="4.2999999999999997E-2"/>
    <n v="2.7679999999999998"/>
    <m/>
    <n v="0.72299999999999998"/>
    <x v="3"/>
    <x v="38"/>
    <x v="53"/>
    <x v="2"/>
    <n v="715.23"/>
    <n v="715.23"/>
    <n v="-24.478999999999999"/>
    <n v="-3.9089999999999998"/>
  </r>
  <r>
    <x v="27"/>
    <x v="19"/>
    <s v="SAU"/>
    <n v="35827364"/>
    <n v="793000000000"/>
    <n v="24.603999999999999"/>
    <n v="0.68700000000000006"/>
    <x v="611"/>
    <n v="30.29"/>
    <n v="4.8369999999999997"/>
    <x v="610"/>
    <n v="30.472999999999999"/>
    <n v="4.8529999999999998"/>
    <n v="18.379000000000001"/>
    <n v="0.46415789473684205"/>
    <n v="0.221"/>
    <n v="18.323"/>
    <n v="0.46331578947368418"/>
    <n v="0.221"/>
    <n v="0"/>
    <n v="0"/>
    <n v="636.30600000000004"/>
    <n v="17.760000000000002"/>
    <n v="0.42221052631578959"/>
    <n v="506.02100000000002"/>
    <n v="15372.252"/>
    <n v="15558.565000000001"/>
    <n v="0"/>
    <n v="933.96199999999999"/>
    <n v="4502.8429999999998"/>
    <n v="152.239"/>
    <n v="9429.4259999999995"/>
    <m/>
    <n v="82989.266000000003"/>
    <n v="2.1926315789473678"/>
    <n v="3.9489999999999998"/>
    <n v="0.11"/>
    <n v="255.934"/>
    <n v="7.1440000000000001"/>
    <n v="20.184000000000001"/>
    <n v="20.184000000000001"/>
    <n v="1.9790000000000001"/>
    <n v="5.5E-2"/>
    <n v="110.25"/>
    <n v="3.077"/>
    <n v="8.25"/>
    <n v="0.23"/>
    <n v="371.995"/>
    <n v="10.382999999999999"/>
    <m/>
    <m/>
    <n v="2973.2869999999998"/>
    <n v="1.5209999999999999"/>
    <n v="1.77"/>
    <n v="1.581"/>
    <n v="0"/>
    <n v="1.212"/>
    <n v="0.92400000000000004"/>
    <n v="0.65"/>
    <n v="0"/>
    <n v="5.298"/>
    <n v="1.887"/>
    <n v="2.1000000000000001E-2"/>
    <n v="1.619"/>
    <m/>
    <n v="0.89900000000000002"/>
    <n v="3.347"/>
    <n v="4.2999999999999997E-2"/>
    <n v="3.0129999999999999"/>
    <m/>
    <n v="0.73899999999999999"/>
    <x v="3"/>
    <x v="38"/>
    <x v="54"/>
    <x v="2"/>
    <n v="723.15"/>
    <n v="723.15"/>
    <n v="-20.175000000000001"/>
    <n v="-3.073"/>
  </r>
  <r>
    <x v="27"/>
    <x v="20"/>
    <s v="SAU"/>
    <n v="35997108"/>
    <n v="700000000000"/>
    <n v="25.593"/>
    <n v="0.71099999999999997"/>
    <x v="612"/>
    <n v="4.7110000000000003"/>
    <n v="0.71799999999999997"/>
    <x v="611"/>
    <n v="4.8579999999999997"/>
    <n v="0.73799999999999999"/>
    <n v="18.427"/>
    <n v="0.46415789473684205"/>
    <n v="0.22900000000000001"/>
    <n v="18.367999999999999"/>
    <n v="0.46331578947368418"/>
    <n v="0.22900000000000001"/>
    <n v="0"/>
    <n v="0"/>
    <n v="657.94399999999996"/>
    <n v="18.277999999999999"/>
    <n v="0.42221052631578959"/>
    <n v="531.61400000000003"/>
    <n v="16033.444"/>
    <n v="16221.885"/>
    <n v="0"/>
    <n v="938.21799999999996"/>
    <n v="4763.152"/>
    <n v="154.364"/>
    <n v="9800.4599999999991"/>
    <m/>
    <n v="80309.991999999998"/>
    <n v="2.1926315789473678"/>
    <n v="4.2569999999999997"/>
    <n v="0.11799999999999999"/>
    <n v="260.30900000000003"/>
    <n v="7.2309999999999999"/>
    <n v="19.092450000000003"/>
    <n v="19.092450000000003"/>
    <n v="2.125"/>
    <n v="5.8999999999999997E-2"/>
    <n v="96.937500000000014"/>
    <n v="3.4344499999999996"/>
    <n v="7.0140000000000002"/>
    <n v="0.24765000000000006"/>
    <n v="371.03500000000003"/>
    <n v="10.307"/>
    <m/>
    <m/>
    <n v="2890.9270000000001"/>
    <n v="1.5629999999999999"/>
    <n v="1.875"/>
    <n v="1.6870000000000001"/>
    <n v="0"/>
    <n v="1.2250000000000001"/>
    <n v="0.94299999999999995"/>
    <n v="0.66700000000000004"/>
    <n v="0"/>
    <n v="5.2009999999999996"/>
    <n v="1.9350000000000001"/>
    <n v="2.1000000000000001E-2"/>
    <n v="1.651"/>
    <m/>
    <n v="1.044"/>
    <n v="3.4449999999999998"/>
    <n v="5.1999999999999998E-2"/>
    <n v="3.3149999999999999"/>
    <m/>
    <n v="0.755"/>
    <x v="4"/>
    <x v="38"/>
    <x v="54"/>
    <x v="2"/>
    <n v="552.96299999999997"/>
    <n v="552.96299999999997"/>
    <n v="-3.2490000000000001"/>
    <n v="-0.49099999999999999"/>
  </r>
  <r>
    <x v="27"/>
    <x v="21"/>
    <s v="SAU"/>
    <n v="35950396"/>
    <n v="833000000000"/>
    <n v="28.687999999999999"/>
    <n v="0.79800000000000004"/>
    <x v="613"/>
    <n v="11.186999999999999"/>
    <n v="1.6919999999999999"/>
    <x v="612"/>
    <n v="11.334"/>
    <n v="1.7090000000000001"/>
    <n v="18.765999999999998"/>
    <n v="0.46415789473684205"/>
    <n v="0.22600000000000001"/>
    <n v="18.702999999999999"/>
    <n v="0.46331578947368418"/>
    <n v="0.22500000000000001"/>
    <n v="0"/>
    <n v="0"/>
    <n v="471.38823809523808"/>
    <n v="15.888047619047619"/>
    <n v="0.42221052631578959"/>
    <n v="560.30200000000002"/>
    <n v="16705.824000000001"/>
    <n v="16896.535"/>
    <n v="0"/>
    <n v="942.12400000000002"/>
    <n v="5033.2169999999996"/>
    <n v="156.636"/>
    <n v="10170.182000000001"/>
    <m/>
    <n v="83101.906000000003"/>
    <n v="2.1926315789473678"/>
    <n v="3.9049999999999998"/>
    <n v="0.109"/>
    <n v="270.065"/>
    <n v="7.5119999999999996"/>
    <n v="19.092450000000003"/>
    <n v="19.092450000000003"/>
    <n v="2.2719999999999998"/>
    <n v="6.3E-2"/>
    <n v="96.937500000000014"/>
    <n v="3.4344499999999996"/>
    <n v="7.0140000000000002"/>
    <n v="0.24765000000000006"/>
    <n v="369.721"/>
    <n v="10.284000000000001"/>
    <m/>
    <m/>
    <n v="2987.5459999999998"/>
    <n v="1.7150000000000001"/>
    <n v="1.8109999999999999"/>
    <n v="1.643"/>
    <n v="0"/>
    <n v="1.2430000000000001"/>
    <n v="0.96199999999999997"/>
    <n v="0.68300000000000005"/>
    <n v="0"/>
    <n v="5.1050000000000004"/>
    <n v="1.9810000000000001"/>
    <n v="2.1000000000000001E-2"/>
    <n v="1.68"/>
    <m/>
    <n v="0.93799999999999994"/>
    <n v="3.4089999999999998"/>
    <n v="5.8000000000000003E-2"/>
    <n v="3.1230000000000002"/>
    <m/>
    <n v="0.77100000000000002"/>
    <x v="4"/>
    <x v="35"/>
    <x v="54"/>
    <x v="2"/>
    <n v="552.96299999999997"/>
    <n v="552.96299999999997"/>
    <n v="-23.869095238095241"/>
    <n v="-6.737857142857143"/>
  </r>
  <r>
    <x v="28"/>
    <x v="0"/>
    <s v="SGP"/>
    <n v="4053602"/>
    <n v="96076521349"/>
    <n v="0"/>
    <n v="0"/>
    <x v="614"/>
    <n v="-0.80600000000000005"/>
    <n v="-1.6379999999999999"/>
    <x v="613"/>
    <n v="-0.76900000000000002"/>
    <n v="-1.5469999999999999"/>
    <n v="12.083"/>
    <n v="0.31900000000000001"/>
    <n v="0.111"/>
    <n v="11.939"/>
    <n v="0.315"/>
    <n v="0.109"/>
    <n v="0"/>
    <n v="0"/>
    <n v="125.911"/>
    <n v="31.061"/>
    <n v="0.82"/>
    <n v="0"/>
    <n v="1166.442"/>
    <n v="1217.665"/>
    <n v="5.7569999999999997"/>
    <n v="0"/>
    <n v="24.882000000000001"/>
    <n v="51.222999999999999"/>
    <n v="1135.8019999999999"/>
    <m/>
    <n v="109289.07799999999"/>
    <n v="2.8860000000000001"/>
    <n v="0"/>
    <n v="0"/>
    <n v="2.7080000000000002"/>
    <n v="0.66800000000000004"/>
    <n v="13.536"/>
    <n v="13.523999999999999"/>
    <n v="0.58599999999999997"/>
    <n v="0.14499999999999999"/>
    <n v="1.74"/>
    <n v="0.42899999999999999"/>
    <n v="9.51"/>
    <n v="2.3460000000000001"/>
    <n v="45.686"/>
    <n v="11.271000000000001"/>
    <m/>
    <m/>
    <n v="443.01400000000001"/>
    <n v="0"/>
    <n v="0.19"/>
    <n v="0.16"/>
    <n v="0"/>
    <n v="0"/>
    <n v="0.112"/>
    <n v="7.1999999999999995E-2"/>
    <n v="1E-3"/>
    <n v="0"/>
    <n v="0.02"/>
    <n v="8.0000000000000002E-3"/>
    <n v="0.311"/>
    <m/>
    <n v="0"/>
    <n v="5.7000000000000002E-2"/>
    <n v="1.0999999999999999E-2"/>
    <n v="0.443"/>
    <m/>
    <n v="5.8999999999999997E-2"/>
    <x v="5"/>
    <x v="18"/>
    <x v="21"/>
    <x v="2"/>
    <n v="54.82"/>
    <n v="54.87"/>
    <n v="77.516999999999996"/>
    <n v="160.178"/>
  </r>
  <r>
    <x v="28"/>
    <x v="1"/>
    <s v="SGP"/>
    <n v="4121341"/>
    <n v="89793815728"/>
    <n v="0"/>
    <n v="0"/>
    <x v="615"/>
    <n v="0.80600000000000005"/>
    <n v="1.6659999999999999"/>
    <x v="614"/>
    <n v="0.98899999999999999"/>
    <n v="2.02"/>
    <n v="12.125"/>
    <n v="0.32500000000000001"/>
    <n v="0.1"/>
    <n v="11.938000000000001"/>
    <n v="0.32"/>
    <n v="9.8000000000000004E-2"/>
    <n v="0"/>
    <n v="0"/>
    <n v="110.503"/>
    <n v="26.812000000000001"/>
    <n v="0.71899999999999997"/>
    <n v="0"/>
    <n v="1215.6420000000001"/>
    <n v="1267.634"/>
    <n v="5.7569999999999997"/>
    <n v="0"/>
    <n v="28.971"/>
    <n v="51.991999999999997"/>
    <n v="1180.914"/>
    <m/>
    <n v="121494.55499999999"/>
    <n v="3.258"/>
    <n v="0"/>
    <n v="0"/>
    <n v="4.0890000000000004"/>
    <n v="0.99199999999999999"/>
    <n v="13.294"/>
    <n v="13.282"/>
    <n v="0.76900000000000002"/>
    <n v="0.187"/>
    <n v="1.86"/>
    <n v="0.45100000000000001"/>
    <n v="9.1999999999999993"/>
    <n v="2.2320000000000002"/>
    <n v="45.110999999999997"/>
    <n v="10.946"/>
    <m/>
    <m/>
    <n v="500.72"/>
    <n v="0"/>
    <n v="0.192"/>
    <n v="0.16400000000000001"/>
    <n v="0"/>
    <n v="0"/>
    <n v="0.113"/>
    <n v="7.3999999999999996E-2"/>
    <n v="1E-3"/>
    <n v="0"/>
    <n v="2.3E-2"/>
    <n v="8.0000000000000002E-3"/>
    <n v="0.314"/>
    <m/>
    <n v="0"/>
    <n v="8.5999999999999993E-2"/>
    <n v="1.6E-2"/>
    <n v="0.434"/>
    <m/>
    <n v="6.0999999999999999E-2"/>
    <x v="5"/>
    <x v="18"/>
    <x v="21"/>
    <x v="2"/>
    <n v="54.74"/>
    <n v="54.79"/>
    <n v="61.302999999999997"/>
    <n v="124.599"/>
  </r>
  <r>
    <x v="28"/>
    <x v="2"/>
    <s v="SGP"/>
    <n v="4176799"/>
    <n v="92538355643"/>
    <n v="0"/>
    <n v="0"/>
    <x v="616"/>
    <n v="-2.1070000000000002"/>
    <n v="-4.282"/>
    <x v="615"/>
    <n v="-2.2170000000000001"/>
    <n v="-4.4359999999999999"/>
    <n v="11.433"/>
    <n v="0.29499999999999998"/>
    <n v="9.9000000000000005E-2"/>
    <n v="11.275"/>
    <n v="0.29099999999999998"/>
    <n v="9.8000000000000004E-2"/>
    <n v="0"/>
    <n v="0"/>
    <n v="110.779"/>
    <n v="26.521999999999998"/>
    <n v="0.68400000000000005"/>
    <n v="0"/>
    <n v="1262.7360000000001"/>
    <n v="1315.3869999999999"/>
    <n v="5.7569999999999997"/>
    <n v="0"/>
    <n v="35.606999999999999"/>
    <n v="52.652000000000001"/>
    <n v="1221.3710000000001"/>
    <m/>
    <n v="115456.867"/>
    <n v="2.9780000000000002"/>
    <n v="0"/>
    <n v="0"/>
    <n v="6.6360000000000001"/>
    <n v="1.589"/>
    <n v="12.941000000000001"/>
    <n v="12.929"/>
    <n v="0.66"/>
    <n v="0.158"/>
    <n v="1.97"/>
    <n v="0.47199999999999998"/>
    <n v="8.8800000000000008"/>
    <n v="2.1259999999999999"/>
    <n v="40.457999999999998"/>
    <n v="9.6859999999999999"/>
    <m/>
    <m/>
    <n v="482.24"/>
    <n v="0"/>
    <n v="0.17899999999999999"/>
    <n v="0.152"/>
    <n v="0"/>
    <n v="0"/>
    <n v="0.115"/>
    <n v="7.4999999999999997E-2"/>
    <n v="1E-3"/>
    <n v="0"/>
    <n v="2.7E-2"/>
    <n v="8.0000000000000002E-3"/>
    <n v="0.316"/>
    <m/>
    <n v="0"/>
    <n v="0.13500000000000001"/>
    <n v="1.2999999999999999E-2"/>
    <n v="0.39"/>
    <m/>
    <n v="6.2E-2"/>
    <x v="5"/>
    <x v="18"/>
    <x v="21"/>
    <x v="2"/>
    <n v="54"/>
    <n v="54.05"/>
    <n v="63.686"/>
    <n v="135.232"/>
  </r>
  <r>
    <x v="28"/>
    <x v="3"/>
    <s v="SGP"/>
    <n v="4226417"/>
    <n v="103445159700"/>
    <n v="0"/>
    <n v="0"/>
    <x v="617"/>
    <n v="2.3450000000000002"/>
    <n v="4.9790000000000001"/>
    <x v="616"/>
    <n v="2.2719999999999998"/>
    <n v="4.7569999999999997"/>
    <n v="11.836"/>
    <n v="0.29299999999999998"/>
    <n v="0.11"/>
    <n v="11.696999999999999"/>
    <n v="0.28899999999999998"/>
    <n v="0.109"/>
    <n v="3.3000000000000002E-2"/>
    <n v="8.0000000000000002E-3"/>
    <n v="103.813"/>
    <n v="24.562999999999999"/>
    <n v="0.60699999999999998"/>
    <n v="0"/>
    <n v="1312.174"/>
    <n v="1365.412"/>
    <n v="5.79"/>
    <n v="0"/>
    <n v="45.87"/>
    <n v="53.238"/>
    <n v="1260.5139999999999"/>
    <m/>
    <n v="107484.375"/>
    <n v="2.6560000000000001"/>
    <n v="0"/>
    <n v="0"/>
    <n v="10.263"/>
    <n v="2.4279999999999999"/>
    <n v="12.053000000000001"/>
    <n v="12.039"/>
    <n v="0.58599999999999997"/>
    <n v="0.13900000000000001"/>
    <n v="2.0699999999999998"/>
    <n v="0.49"/>
    <n v="8.58"/>
    <n v="2.0299999999999998"/>
    <n v="39.143000000000001"/>
    <n v="9.2609999999999992"/>
    <m/>
    <m/>
    <n v="454.274"/>
    <n v="0"/>
    <n v="0.17899999999999999"/>
    <n v="0.15"/>
    <n v="0"/>
    <n v="0"/>
    <n v="0.11700000000000001"/>
    <n v="7.6999999999999999E-2"/>
    <n v="1E-3"/>
    <n v="0"/>
    <n v="3.4000000000000002E-2"/>
    <n v="8.0000000000000002E-3"/>
    <n v="0.317"/>
    <m/>
    <n v="0"/>
    <n v="0.20200000000000001"/>
    <n v="0.01"/>
    <n v="0.36699999999999999"/>
    <m/>
    <n v="6.3E-2"/>
    <x v="5"/>
    <x v="18"/>
    <x v="21"/>
    <x v="2"/>
    <n v="50.88"/>
    <n v="50.94"/>
    <n v="54.375"/>
    <n v="109.98399999999999"/>
  </r>
  <r>
    <x v="28"/>
    <x v="4"/>
    <s v="SGP"/>
    <n v="4270407"/>
    <n v="116734464700"/>
    <n v="0"/>
    <n v="0"/>
    <x v="618"/>
    <n v="-2.5790000000000002"/>
    <n v="-5.218"/>
    <x v="617"/>
    <n v="-2.6890000000000001"/>
    <n v="-5.3760000000000003"/>
    <n v="11.084"/>
    <n v="0.25"/>
    <n v="9.2999999999999999E-2"/>
    <n v="10.973000000000001"/>
    <n v="0.247"/>
    <n v="9.1999999999999998E-2"/>
    <n v="0.04"/>
    <n v="8.9999999999999993E-3"/>
    <n v="121.44499999999999"/>
    <n v="28.439"/>
    <n v="0.64100000000000001"/>
    <n v="0"/>
    <n v="1359.0329999999999"/>
    <n v="1412.7470000000001"/>
    <n v="5.8310000000000004"/>
    <n v="0"/>
    <n v="57.969000000000001"/>
    <n v="53.713999999999999"/>
    <n v="1295.2329999999999"/>
    <m/>
    <n v="119262.508"/>
    <n v="2.6890000000000001"/>
    <n v="0"/>
    <n v="0"/>
    <n v="12.099"/>
    <n v="2.8330000000000002"/>
    <n v="12.273"/>
    <n v="12.260999999999999"/>
    <n v="0.47599999999999998"/>
    <n v="0.112"/>
    <n v="2.1800000000000002"/>
    <n v="0.51"/>
    <n v="8.2799999999999994"/>
    <n v="1.9390000000000001"/>
    <n v="34.719000000000001"/>
    <n v="8.1300000000000008"/>
    <m/>
    <m/>
    <n v="509.29899999999998"/>
    <n v="0"/>
    <n v="0.16400000000000001"/>
    <n v="0.13900000000000001"/>
    <n v="0"/>
    <n v="0"/>
    <n v="0.11799999999999999"/>
    <n v="7.8E-2"/>
    <n v="1E-3"/>
    <n v="0"/>
    <n v="4.1000000000000002E-2"/>
    <n v="8.0000000000000002E-3"/>
    <n v="0.317"/>
    <m/>
    <n v="0"/>
    <n v="0.23"/>
    <n v="8.9999999999999993E-3"/>
    <n v="0.314"/>
    <m/>
    <n v="6.4000000000000001E-2"/>
    <x v="5"/>
    <x v="18"/>
    <x v="21"/>
    <x v="2"/>
    <n v="52.36"/>
    <n v="52.41"/>
    <n v="74.585999999999999"/>
    <n v="159.172"/>
  </r>
  <r>
    <x v="28"/>
    <x v="5"/>
    <s v="SGP"/>
    <n v="4344645"/>
    <n v="130773759700"/>
    <n v="0"/>
    <n v="0"/>
    <x v="619"/>
    <n v="-6.5369999999999999"/>
    <n v="-13.949"/>
    <x v="618"/>
    <n v="-6.5369999999999999"/>
    <n v="-13.808999999999999"/>
    <n v="9.391"/>
    <n v="0.19800000000000001"/>
    <n v="7.5999999999999998E-2"/>
    <n v="9.2810000000000006"/>
    <n v="0.19600000000000001"/>
    <n v="7.4999999999999997E-2"/>
    <n v="4.3999999999999997E-2"/>
    <n v="0.01"/>
    <n v="133.916"/>
    <n v="30.823"/>
    <n v="0.65"/>
    <n v="0"/>
    <n v="1399.355"/>
    <n v="1453.546"/>
    <n v="5.875"/>
    <n v="0"/>
    <n v="69.444000000000003"/>
    <n v="54.191000000000003"/>
    <n v="1324.037"/>
    <m/>
    <n v="123551.641"/>
    <n v="2.6070000000000002"/>
    <n v="0"/>
    <n v="0"/>
    <n v="11.475"/>
    <n v="2.641"/>
    <n v="11.436999999999999"/>
    <n v="11.423"/>
    <n v="0.47599999999999998"/>
    <n v="0.11"/>
    <n v="2.2799999999999998"/>
    <n v="0.52500000000000002"/>
    <n v="7.95"/>
    <n v="1.83"/>
    <n v="28.803999999999998"/>
    <n v="6.63"/>
    <m/>
    <m/>
    <n v="536.78800000000001"/>
    <n v="0"/>
    <n v="0.13600000000000001"/>
    <n v="0.11899999999999999"/>
    <n v="0"/>
    <n v="0"/>
    <n v="0.11799999999999999"/>
    <n v="7.9000000000000001E-2"/>
    <n v="1E-3"/>
    <n v="0"/>
    <n v="4.7E-2"/>
    <n v="8.0000000000000002E-3"/>
    <n v="0.316"/>
    <m/>
    <n v="0"/>
    <n v="0.21299999999999999"/>
    <n v="0.01"/>
    <n v="0.25900000000000001"/>
    <m/>
    <n v="6.5000000000000002E-2"/>
    <x v="5"/>
    <x v="18"/>
    <x v="21"/>
    <x v="2"/>
    <n v="49.63"/>
    <n v="49.69"/>
    <n v="93.593999999999994"/>
    <n v="232.114"/>
  </r>
  <r>
    <x v="28"/>
    <x v="6"/>
    <s v="SGP"/>
    <n v="4486581"/>
    <n v="147382343200"/>
    <n v="0"/>
    <n v="0"/>
    <x v="620"/>
    <n v="6.1479999999999997"/>
    <n v="15.247999999999999"/>
    <x v="619"/>
    <n v="6.0750000000000002"/>
    <n v="14.89"/>
    <n v="10.446999999999999"/>
    <n v="0.20699999999999999"/>
    <n v="7.9000000000000001E-2"/>
    <n v="10.358000000000001"/>
    <n v="0.20499999999999999"/>
    <n v="7.9000000000000001E-2"/>
    <n v="2.9000000000000001E-2"/>
    <n v="7.0000000000000001E-3"/>
    <n v="145.20699999999999"/>
    <n v="32.365000000000002"/>
    <n v="0.64100000000000001"/>
    <n v="0"/>
    <n v="1445.826"/>
    <n v="1500.4190000000001"/>
    <n v="5.9039999999999999"/>
    <n v="0"/>
    <n v="81.816999999999993"/>
    <n v="54.594000000000001"/>
    <n v="1358.105"/>
    <m/>
    <n v="131721.67199999999"/>
    <n v="2.6080000000000001"/>
    <n v="0"/>
    <n v="0"/>
    <n v="12.372999999999999"/>
    <n v="2.758"/>
    <n v="11.173"/>
    <n v="11.16"/>
    <n v="0.40300000000000002"/>
    <n v="0.09"/>
    <n v="2.46"/>
    <n v="0.54800000000000004"/>
    <n v="7.73"/>
    <n v="1.7230000000000001"/>
    <n v="34.067999999999998"/>
    <n v="7.593"/>
    <m/>
    <m/>
    <n v="590.98"/>
    <n v="0"/>
    <n v="0.152"/>
    <n v="0.13100000000000001"/>
    <n v="0"/>
    <n v="0"/>
    <n v="0.11899999999999999"/>
    <n v="0.08"/>
    <n v="1E-3"/>
    <n v="0"/>
    <n v="5.3999999999999999E-2"/>
    <n v="8.0000000000000002E-3"/>
    <n v="0.315"/>
    <m/>
    <n v="0"/>
    <n v="0.22500000000000001"/>
    <n v="8.0000000000000002E-3"/>
    <n v="0.30299999999999999"/>
    <m/>
    <n v="6.6000000000000003E-2"/>
    <x v="5"/>
    <x v="18"/>
    <x v="21"/>
    <x v="2"/>
    <n v="50.07"/>
    <n v="50.13"/>
    <n v="98.736999999999995"/>
    <n v="212.471"/>
  </r>
  <r>
    <x v="28"/>
    <x v="7"/>
    <s v="SGP"/>
    <n v="4663262"/>
    <n v="166983938700"/>
    <n v="0"/>
    <n v="0"/>
    <x v="621"/>
    <n v="0.71399999999999997"/>
    <n v="1.5369999999999999"/>
    <x v="620"/>
    <n v="0.751"/>
    <n v="1.6020000000000001"/>
    <n v="10.212999999999999"/>
    <n v="0.191"/>
    <n v="7.4999999999999997E-2"/>
    <n v="10.118"/>
    <n v="0.189"/>
    <n v="7.3999999999999996E-2"/>
    <n v="5.0999999999999997E-2"/>
    <n v="1.0999999999999999E-2"/>
    <n v="134.417"/>
    <n v="28.824999999999999"/>
    <n v="0.53800000000000003"/>
    <n v="0"/>
    <n v="1493.011"/>
    <n v="1548.0440000000001"/>
    <n v="5.9550000000000001"/>
    <n v="0"/>
    <n v="95.07"/>
    <n v="55.033000000000001"/>
    <n v="1391.9860000000001"/>
    <m/>
    <n v="136257.90599999999"/>
    <n v="2.5419999999999998"/>
    <n v="0"/>
    <n v="0"/>
    <n v="13.253"/>
    <n v="2.8420000000000001"/>
    <n v="11.018000000000001"/>
    <n v="11.007"/>
    <n v="0.44"/>
    <n v="9.4E-2"/>
    <n v="2.63"/>
    <n v="0.56399999999999995"/>
    <n v="7.49"/>
    <n v="1.6060000000000001"/>
    <n v="33.881"/>
    <n v="7.266"/>
    <m/>
    <m/>
    <n v="635.40599999999995"/>
    <n v="0"/>
    <n v="0.15"/>
    <n v="0.13200000000000001"/>
    <n v="0"/>
    <n v="0"/>
    <n v="0.12"/>
    <n v="8.1000000000000003E-2"/>
    <n v="1E-3"/>
    <n v="0"/>
    <n v="0.06"/>
    <n v="8.0000000000000002E-3"/>
    <n v="0.315"/>
    <m/>
    <n v="0"/>
    <n v="0.23300000000000001"/>
    <n v="0.01"/>
    <n v="0.3"/>
    <m/>
    <n v="6.7000000000000004E-2"/>
    <x v="5"/>
    <x v="18"/>
    <x v="21"/>
    <x v="2"/>
    <n v="51.33"/>
    <n v="51.38"/>
    <n v="87.231999999999999"/>
    <n v="184.87100000000001"/>
  </r>
  <r>
    <x v="28"/>
    <x v="8"/>
    <s v="SGP"/>
    <n v="4838404"/>
    <n v="180788727200"/>
    <n v="0"/>
    <n v="0"/>
    <x v="622"/>
    <n v="12.805999999999999"/>
    <n v="27.138999999999999"/>
    <x v="621"/>
    <n v="12.842000000000001"/>
    <n v="26.966000000000001"/>
    <n v="12.497"/>
    <n v="0.23499999999999999"/>
    <n v="8.8999999999999996E-2"/>
    <n v="12.398999999999999"/>
    <n v="0.23300000000000001"/>
    <n v="8.8999999999999996E-2"/>
    <n v="3.3000000000000002E-2"/>
    <n v="7.0000000000000001E-3"/>
    <n v="198.89500000000001"/>
    <n v="41.106999999999999"/>
    <n v="0.77300000000000002"/>
    <n v="0"/>
    <n v="1553.001"/>
    <n v="1608.511"/>
    <n v="5.9880000000000004"/>
    <n v="0"/>
    <n v="108.633"/>
    <n v="55.51"/>
    <n v="1438.38"/>
    <m/>
    <n v="140055.125"/>
    <n v="2.6339999999999999"/>
    <n v="0"/>
    <n v="0"/>
    <n v="13.563000000000001"/>
    <n v="2.8029999999999999"/>
    <n v="10.680999999999999"/>
    <n v="10.669"/>
    <n v="0.47599999999999998"/>
    <n v="9.8000000000000004E-2"/>
    <n v="2.81"/>
    <n v="0.58099999999999996"/>
    <n v="7.25"/>
    <n v="1.498"/>
    <n v="46.393999999999998"/>
    <n v="9.5890000000000004"/>
    <m/>
    <m/>
    <n v="677.64300000000003"/>
    <n v="0"/>
    <n v="0.187"/>
    <n v="0.16500000000000001"/>
    <n v="0"/>
    <n v="0"/>
    <n v="0.122"/>
    <n v="8.2000000000000003E-2"/>
    <n v="1E-3"/>
    <n v="0"/>
    <n v="6.6000000000000003E-2"/>
    <n v="8.0000000000000002E-3"/>
    <n v="0.317"/>
    <m/>
    <n v="0"/>
    <n v="0.23100000000000001"/>
    <n v="0.01"/>
    <n v="0.41199999999999998"/>
    <m/>
    <n v="6.8000000000000005E-2"/>
    <x v="5"/>
    <x v="18"/>
    <x v="21"/>
    <x v="2"/>
    <n v="51.62"/>
    <n v="51.68"/>
    <n v="138.904"/>
    <n v="231.542"/>
  </r>
  <r>
    <x v="28"/>
    <x v="9"/>
    <s v="SGP"/>
    <n v="5010707"/>
    <n v="162688432700"/>
    <n v="0"/>
    <n v="0"/>
    <x v="623"/>
    <n v="-16.861999999999998"/>
    <n v="-28.106999999999999"/>
    <x v="622"/>
    <n v="-16.861999999999998"/>
    <n v="-27.885999999999999"/>
    <n v="8.702"/>
    <n v="0.16900000000000001"/>
    <n v="0.06"/>
    <n v="8.6069999999999993"/>
    <n v="0.16700000000000001"/>
    <n v="5.8999999999999997E-2"/>
    <n v="2.9000000000000001E-2"/>
    <n v="6.0000000000000001E-3"/>
    <n v="105.283"/>
    <n v="21.012"/>
    <n v="0.40699999999999997"/>
    <n v="0"/>
    <n v="1596.13"/>
    <n v="1652.116"/>
    <n v="6.0179999999999998"/>
    <n v="0"/>
    <n v="122.342"/>
    <n v="55.985999999999997"/>
    <n v="1467.77"/>
    <m/>
    <n v="145354.04699999999"/>
    <n v="2.8170000000000002"/>
    <n v="0"/>
    <n v="0"/>
    <n v="13.71"/>
    <n v="2.7360000000000002"/>
    <n v="10.422000000000001"/>
    <n v="10.41"/>
    <n v="0.47599999999999998"/>
    <n v="9.5000000000000001E-2"/>
    <n v="2.98"/>
    <n v="0.59499999999999997"/>
    <n v="6.99"/>
    <n v="1.395"/>
    <n v="29.39"/>
    <n v="5.8650000000000002"/>
    <m/>
    <m/>
    <n v="728.327"/>
    <n v="0"/>
    <n v="0.13700000000000001"/>
    <n v="0.11899999999999999"/>
    <n v="0"/>
    <n v="0"/>
    <n v="0.122"/>
    <n v="8.3000000000000004E-2"/>
    <n v="1E-3"/>
    <n v="0"/>
    <n v="7.1999999999999995E-2"/>
    <n v="8.0000000000000002E-3"/>
    <n v="0.316"/>
    <m/>
    <n v="0"/>
    <n v="0.23799999999999999"/>
    <n v="8.9999999999999993E-3"/>
    <n v="0.26700000000000002"/>
    <m/>
    <n v="6.9000000000000006E-2"/>
    <x v="5"/>
    <x v="18"/>
    <x v="21"/>
    <x v="2"/>
    <n v="52.16"/>
    <n v="52.22"/>
    <n v="62.154000000000003"/>
    <n v="144.11199999999999"/>
  </r>
  <r>
    <x v="28"/>
    <x v="10"/>
    <s v="SGP"/>
    <n v="5163585"/>
    <n v="182339127200"/>
    <n v="0"/>
    <n v="0"/>
    <x v="624"/>
    <n v="11.936999999999999"/>
    <n v="27.678000000000001"/>
    <x v="623"/>
    <n v="12.010999999999999"/>
    <n v="27.544"/>
    <n v="10.771000000000001"/>
    <n v="0.185"/>
    <n v="7.1999999999999995E-2"/>
    <n v="10.664"/>
    <n v="0.183"/>
    <n v="7.0999999999999994E-2"/>
    <n v="5.0999999999999997E-2"/>
    <n v="0.01"/>
    <n v="112.441"/>
    <n v="21.776"/>
    <n v="0.373"/>
    <n v="0"/>
    <n v="1651.1969999999999"/>
    <n v="1707.732"/>
    <n v="6.069"/>
    <n v="0"/>
    <n v="137.20099999999999"/>
    <n v="56.536000000000001"/>
    <n v="1507.9269999999999"/>
    <m/>
    <n v="149763.21900000001"/>
    <n v="2.5670000000000002"/>
    <n v="0"/>
    <n v="0"/>
    <n v="14.859"/>
    <n v="2.8780000000000001"/>
    <n v="10.835000000000001"/>
    <n v="10.826000000000001"/>
    <n v="0.55000000000000004"/>
    <n v="0.106"/>
    <n v="3.16"/>
    <n v="0.61199999999999999"/>
    <n v="6.75"/>
    <n v="1.3069999999999999"/>
    <n v="40.155999999999999"/>
    <n v="7.7770000000000001"/>
    <m/>
    <m/>
    <n v="773.31500000000005"/>
    <n v="0"/>
    <n v="0.16500000000000001"/>
    <n v="0.14599999999999999"/>
    <n v="0"/>
    <n v="0"/>
    <n v="0.123"/>
    <n v="8.4000000000000005E-2"/>
    <n v="1E-3"/>
    <n v="0"/>
    <n v="7.8E-2"/>
    <n v="8.0000000000000002E-3"/>
    <n v="0.317"/>
    <m/>
    <n v="0"/>
    <n v="0.24"/>
    <n v="1.0999999999999999E-2"/>
    <n v="0.35299999999999998"/>
    <m/>
    <n v="7.0000000000000007E-2"/>
    <x v="5"/>
    <x v="18"/>
    <x v="21"/>
    <x v="2"/>
    <n v="55.9"/>
    <n v="55.95"/>
    <n v="57.375"/>
    <n v="104.19199999999999"/>
  </r>
  <r>
    <x v="28"/>
    <x v="11"/>
    <s v="SGP"/>
    <n v="5281351"/>
    <n v="210678822700"/>
    <n v="0"/>
    <n v="0"/>
    <x v="625"/>
    <n v="-23.86"/>
    <n v="-43.33"/>
    <x v="624"/>
    <n v="-23.786999999999999"/>
    <n v="-42.77"/>
    <n v="6.0270000000000001"/>
    <n v="9.8000000000000004E-2"/>
    <n v="0.04"/>
    <n v="5.9089999999999998"/>
    <n v="9.6000000000000002E-2"/>
    <n v="3.9E-2"/>
    <n v="3.3000000000000002E-2"/>
    <n v="6.0000000000000001E-3"/>
    <n v="220.791"/>
    <n v="41.805999999999997"/>
    <n v="0.68200000000000005"/>
    <n v="0"/>
    <n v="1682.403"/>
    <n v="1739.5609999999999"/>
    <n v="6.1020000000000003"/>
    <n v="0"/>
    <n v="152.209"/>
    <n v="57.158000000000001"/>
    <n v="1524.0920000000001"/>
    <m/>
    <n v="151959.90599999999"/>
    <n v="2.48"/>
    <n v="0"/>
    <n v="0"/>
    <n v="15.007999999999999"/>
    <n v="2.8420000000000001"/>
    <n v="11.173"/>
    <n v="11.164"/>
    <n v="0.623"/>
    <n v="0.11799999999999999"/>
    <n v="3.3"/>
    <n v="0.625"/>
    <n v="7.11"/>
    <n v="1.3460000000000001"/>
    <n v="16.166"/>
    <n v="3.0609999999999999"/>
    <m/>
    <m/>
    <n v="802.55399999999997"/>
    <n v="0"/>
    <n v="0.09"/>
    <n v="8.1000000000000003E-2"/>
    <n v="0"/>
    <n v="0"/>
    <n v="0.122"/>
    <n v="8.4000000000000005E-2"/>
    <n v="1E-3"/>
    <n v="0"/>
    <n v="8.3000000000000004E-2"/>
    <n v="8.0000000000000002E-3"/>
    <n v="0.313"/>
    <m/>
    <n v="0"/>
    <n v="0.23599999999999999"/>
    <n v="1.2999999999999999E-2"/>
    <n v="0.14199999999999999"/>
    <m/>
    <n v="7.0999999999999994E-2"/>
    <x v="5"/>
    <x v="18"/>
    <x v="21"/>
    <x v="2"/>
    <n v="58.96"/>
    <n v="59.01"/>
    <n v="189.58500000000001"/>
    <n v="607.52099999999996"/>
  </r>
  <r>
    <x v="28"/>
    <x v="12"/>
    <s v="SGP"/>
    <n v="5381003"/>
    <n v="232428517200"/>
    <n v="0"/>
    <n v="0"/>
    <x v="626"/>
    <n v="17.122"/>
    <n v="54.866999999999997"/>
    <x v="625"/>
    <n v="17.158999999999999"/>
    <n v="53.908000000000001"/>
    <n v="9.1039999999999992"/>
    <n v="0.14599999999999999"/>
    <n v="6.0999999999999999E-2"/>
    <n v="8.9809999999999999"/>
    <n v="0.14399999999999999"/>
    <n v="0.06"/>
    <n v="0.11"/>
    <n v="0.02"/>
    <n v="246.17400000000001"/>
    <n v="45.749000000000002"/>
    <n v="0.73199999999999998"/>
    <n v="0"/>
    <n v="1730.731"/>
    <n v="1788.549"/>
    <n v="6.2119999999999997"/>
    <n v="0"/>
    <n v="168.483"/>
    <n v="57.817999999999998"/>
    <n v="1556.0360000000001"/>
    <m/>
    <n v="149476.57800000001"/>
    <n v="2.3929999999999998"/>
    <n v="0"/>
    <n v="0"/>
    <n v="16.274000000000001"/>
    <n v="3.024"/>
    <n v="10.891999999999999"/>
    <n v="10.882999999999999"/>
    <n v="0.66"/>
    <n v="0.123"/>
    <n v="3.44"/>
    <n v="0.63900000000000001"/>
    <n v="7.42"/>
    <n v="1.379"/>
    <n v="31.943999999999999"/>
    <n v="5.9359999999999999"/>
    <m/>
    <m/>
    <n v="804.33399999999995"/>
    <n v="0"/>
    <n v="0.13800000000000001"/>
    <n v="0.123"/>
    <n v="1E-3"/>
    <n v="0"/>
    <n v="0.123"/>
    <n v="8.5000000000000006E-2"/>
    <n v="1E-3"/>
    <n v="0"/>
    <n v="8.8999999999999996E-2"/>
    <n v="8.0000000000000002E-3"/>
    <n v="0.312"/>
    <m/>
    <n v="0"/>
    <n v="0.25"/>
    <n v="1.4E-2"/>
    <n v="0.27700000000000002"/>
    <m/>
    <n v="7.1999999999999995E-2"/>
    <x v="5"/>
    <x v="18"/>
    <x v="21"/>
    <x v="2"/>
    <n v="58.56"/>
    <n v="58.61"/>
    <n v="197.845"/>
    <n v="409.37900000000002"/>
  </r>
  <r>
    <x v="28"/>
    <x v="13"/>
    <s v="SGP"/>
    <n v="5478063"/>
    <n v="255178211700"/>
    <n v="0"/>
    <n v="0"/>
    <x v="627"/>
    <n v="2.5539999999999998"/>
    <n v="5.2839999999999998"/>
    <x v="626"/>
    <n v="2.3340000000000001"/>
    <n v="4.7640000000000002"/>
    <n v="9.3689999999999998"/>
    <n v="0.14499999999999999"/>
    <n v="6.3E-2"/>
    <n v="9.2880000000000003"/>
    <n v="0.14399999999999999"/>
    <n v="6.3E-2"/>
    <n v="1.1359999999999999"/>
    <n v="0.20699999999999999"/>
    <n v="261.74599999999998"/>
    <n v="47.780999999999999"/>
    <n v="0.74199999999999999"/>
    <n v="0"/>
    <n v="1781.6130000000001"/>
    <n v="1839.8710000000001"/>
    <n v="7.3479999999999999"/>
    <n v="0"/>
    <n v="186.80699999999999"/>
    <n v="58.258000000000003"/>
    <n v="1587.4590000000001"/>
    <m/>
    <n v="148317.18799999999"/>
    <n v="2.302"/>
    <n v="0"/>
    <n v="0"/>
    <n v="18.324000000000002"/>
    <n v="3.3450000000000002"/>
    <n v="10.862"/>
    <n v="10.852"/>
    <n v="0.44"/>
    <n v="0.08"/>
    <n v="3.58"/>
    <n v="0.65400000000000003"/>
    <n v="7.74"/>
    <n v="1.413"/>
    <n v="31.422000000000001"/>
    <n v="5.7359999999999998"/>
    <m/>
    <m/>
    <n v="812.49099999999999"/>
    <n v="0"/>
    <n v="0.14399999999999999"/>
    <n v="0.128"/>
    <n v="8.0000000000000002E-3"/>
    <n v="0"/>
    <n v="0.123"/>
    <n v="8.5999999999999993E-2"/>
    <n v="1E-3"/>
    <n v="0"/>
    <n v="9.5000000000000001E-2"/>
    <n v="8.0000000000000002E-3"/>
    <n v="0.311"/>
    <m/>
    <n v="0"/>
    <n v="0.28000000000000003"/>
    <n v="0.01"/>
    <n v="0.27"/>
    <m/>
    <n v="7.2999999999999995E-2"/>
    <x v="5"/>
    <x v="18"/>
    <x v="21"/>
    <x v="2"/>
    <n v="59.45"/>
    <n v="59.5"/>
    <n v="210.864"/>
    <n v="414.41800000000001"/>
  </r>
  <r>
    <x v="28"/>
    <x v="14"/>
    <s v="SGP"/>
    <n v="5570505"/>
    <n v="278927906200"/>
    <n v="0"/>
    <n v="0"/>
    <x v="628"/>
    <n v="1.37"/>
    <n v="2.6930000000000001"/>
    <x v="627"/>
    <n v="1.81"/>
    <n v="3.5270000000000001"/>
    <n v="9.5380000000000003"/>
    <n v="0.14499999999999999"/>
    <n v="6.4000000000000001E-2"/>
    <n v="9.3800000000000008"/>
    <n v="0.14299999999999999"/>
    <n v="6.3E-2"/>
    <n v="1.6779999999999999"/>
    <n v="0.30099999999999999"/>
    <n v="189.989"/>
    <n v="34.106000000000002"/>
    <n v="0.52"/>
    <n v="0"/>
    <n v="1833.865"/>
    <n v="1893.002"/>
    <n v="9.0259999999999998"/>
    <n v="0"/>
    <n v="206.02099999999999"/>
    <n v="59.137"/>
    <n v="1618.819"/>
    <m/>
    <n v="148692.516"/>
    <n v="2.266"/>
    <n v="0"/>
    <n v="0"/>
    <n v="19.213999999999999"/>
    <n v="3.4489999999999998"/>
    <n v="10.888999999999999"/>
    <n v="10.881"/>
    <n v="0.879"/>
    <n v="0.158"/>
    <n v="3.72"/>
    <n v="0.66800000000000004"/>
    <n v="8.06"/>
    <n v="1.4470000000000001"/>
    <n v="31.36"/>
    <n v="5.63"/>
    <m/>
    <m/>
    <n v="828.29200000000003"/>
    <n v="0"/>
    <n v="0.14699999999999999"/>
    <n v="0.13100000000000001"/>
    <n v="1.0999999999999999E-2"/>
    <n v="0"/>
    <n v="0.124"/>
    <n v="8.5999999999999993E-2"/>
    <n v="1E-3"/>
    <n v="0"/>
    <n v="0.10199999999999999"/>
    <n v="8.0000000000000002E-3"/>
    <n v="0.31"/>
    <m/>
    <n v="0"/>
    <n v="0.28899999999999998"/>
    <n v="1.7999999999999999E-2"/>
    <n v="0.26900000000000002"/>
    <m/>
    <n v="7.2999999999999995E-2"/>
    <x v="5"/>
    <x v="18"/>
    <x v="21"/>
    <x v="2"/>
    <n v="60.61"/>
    <n v="60.66"/>
    <n v="137.73599999999999"/>
    <n v="263.59899999999999"/>
  </r>
  <r>
    <x v="28"/>
    <x v="15"/>
    <s v="SGP"/>
    <n v="5650020"/>
    <n v="292677590700"/>
    <n v="0"/>
    <n v="0"/>
    <x v="629"/>
    <n v="4.2140000000000004"/>
    <n v="8.0640000000000001"/>
    <x v="628"/>
    <n v="3.8109999999999999"/>
    <n v="7.1719999999999997"/>
    <n v="10.077999999999999"/>
    <n v="0.153"/>
    <n v="6.5000000000000002E-2"/>
    <n v="9.9939999999999998"/>
    <n v="0.152"/>
    <n v="6.4000000000000001E-2"/>
    <n v="1.7509999999999999"/>
    <n v="0.31"/>
    <n v="164.65100000000001"/>
    <n v="29.141999999999999"/>
    <n v="0.442"/>
    <n v="0"/>
    <n v="1890.3309999999999"/>
    <n v="1949.9449999999999"/>
    <n v="10.776999999999999"/>
    <n v="0"/>
    <n v="225.57400000000001"/>
    <n v="59.613"/>
    <n v="1653.98"/>
    <m/>
    <n v="155468.984"/>
    <n v="2.3580000000000001"/>
    <n v="0"/>
    <n v="0"/>
    <n v="19.553000000000001"/>
    <n v="3.4609999999999999"/>
    <n v="11.041"/>
    <n v="11.032"/>
    <n v="0.47599999999999998"/>
    <n v="8.4000000000000005E-2"/>
    <n v="3.86"/>
    <n v="0.68300000000000005"/>
    <n v="8.39"/>
    <n v="1.4850000000000001"/>
    <n v="35.161000000000001"/>
    <n v="6.2229999999999999"/>
    <m/>
    <m/>
    <n v="878.40300000000002"/>
    <n v="0"/>
    <n v="0.159"/>
    <n v="0.13900000000000001"/>
    <n v="1.2E-2"/>
    <n v="0"/>
    <n v="0.124"/>
    <n v="8.6999999999999994E-2"/>
    <n v="2E-3"/>
    <n v="0"/>
    <n v="0.108"/>
    <n v="8.0000000000000002E-3"/>
    <n v="0.31"/>
    <m/>
    <n v="0"/>
    <n v="0.28799999999999998"/>
    <n v="8.9999999999999993E-3"/>
    <n v="0.29499999999999998"/>
    <m/>
    <n v="7.4999999999999997E-2"/>
    <x v="5"/>
    <x v="18"/>
    <x v="21"/>
    <x v="2"/>
    <n v="62.33"/>
    <n v="62.38"/>
    <n v="108.18600000000001"/>
    <n v="191.59399999999999"/>
  </r>
  <r>
    <x v="28"/>
    <x v="16"/>
    <s v="SGP"/>
    <n v="5711936"/>
    <n v="298427275200"/>
    <n v="0"/>
    <n v="0"/>
    <x v="630"/>
    <n v="-20.812000000000001"/>
    <n v="-36.856999999999999"/>
    <x v="629"/>
    <n v="-20.957999999999998"/>
    <n v="-36.805999999999997"/>
    <n v="6.3"/>
    <n v="9.5000000000000001E-2"/>
    <n v="3.9E-2"/>
    <n v="6.242"/>
    <n v="9.4E-2"/>
    <n v="3.7999999999999999E-2"/>
    <n v="1.8320000000000001"/>
    <n v="0.32100000000000001"/>
    <n v="150.42400000000001"/>
    <n v="26.335000000000001"/>
    <n v="0.39600000000000002"/>
    <n v="0"/>
    <n v="1925.9860000000001"/>
    <n v="1985.9290000000001"/>
    <n v="12.609"/>
    <n v="0"/>
    <n v="245.62"/>
    <n v="59.942999999999998"/>
    <n v="1667.7570000000001"/>
    <m/>
    <n v="162248.21900000001"/>
    <n v="2.4390000000000001"/>
    <n v="0"/>
    <n v="0"/>
    <n v="20.045999999999999"/>
    <n v="3.5089999999999999"/>
    <n v="11.166"/>
    <n v="11.170999999999999"/>
    <n v="0.33"/>
    <n v="5.8000000000000003E-2"/>
    <n v="3.96"/>
    <n v="0.69299999999999995"/>
    <n v="8.7799999999999994"/>
    <n v="1.5369999999999999"/>
    <n v="13.776999999999999"/>
    <n v="2.4119999999999999"/>
    <m/>
    <m/>
    <n v="926.75099999999998"/>
    <n v="0"/>
    <n v="0.1"/>
    <n v="0.09"/>
    <n v="1.2999999999999999E-2"/>
    <n v="0"/>
    <n v="0.124"/>
    <n v="8.6999999999999994E-2"/>
    <n v="2E-3"/>
    <n v="0"/>
    <n v="0.114"/>
    <n v="8.0000000000000002E-3"/>
    <n v="0.30599999999999999"/>
    <m/>
    <n v="0"/>
    <n v="0.28699999999999998"/>
    <n v="7.0000000000000001E-3"/>
    <n v="0.115"/>
    <m/>
    <n v="7.4999999999999997E-2"/>
    <x v="5"/>
    <x v="18"/>
    <x v="21"/>
    <x v="2"/>
    <n v="63.81"/>
    <n v="63.78"/>
    <n v="114.76900000000001"/>
    <n v="321.89400000000001"/>
  </r>
  <r>
    <x v="28"/>
    <x v="17"/>
    <s v="SGP"/>
    <n v="5764489"/>
    <n v="309176960000"/>
    <n v="0"/>
    <n v="0"/>
    <x v="631"/>
    <n v="1.502"/>
    <n v="4.2130000000000001"/>
    <x v="630"/>
    <n v="1.502"/>
    <n v="4.1749999999999998"/>
    <n v="6.5030000000000001"/>
    <n v="9.5000000000000001E-2"/>
    <n v="3.9E-2"/>
    <n v="6.4459999999999997"/>
    <n v="9.4E-2"/>
    <n v="3.9E-2"/>
    <n v="3.8660000000000001"/>
    <n v="0.67100000000000004"/>
    <n v="156.32400000000001"/>
    <n v="27.117999999999999"/>
    <n v="0.39400000000000002"/>
    <n v="0"/>
    <n v="1963.1420000000001"/>
    <n v="2023.415"/>
    <n v="16.475000000000001"/>
    <n v="0"/>
    <n v="265.77600000000001"/>
    <n v="60.273000000000003"/>
    <n v="1680.8920000000001"/>
    <m/>
    <n v="164801.43799999999"/>
    <n v="2.3959999999999999"/>
    <n v="0"/>
    <n v="0"/>
    <n v="20.155999999999999"/>
    <n v="3.4969999999999999"/>
    <n v="11.72"/>
    <n v="11.725"/>
    <n v="0.33"/>
    <n v="5.7000000000000002E-2"/>
    <n v="4.0599999999999996"/>
    <n v="0.70399999999999996"/>
    <n v="9.18"/>
    <n v="1.593"/>
    <n v="13.135"/>
    <n v="2.2789999999999999"/>
    <m/>
    <m/>
    <n v="949.99599999999998"/>
    <n v="0"/>
    <n v="0.10299999999999999"/>
    <n v="9.2999999999999999E-2"/>
    <n v="2.7E-2"/>
    <n v="0"/>
    <n v="0.123"/>
    <n v="8.7999999999999995E-2"/>
    <n v="2E-3"/>
    <n v="0"/>
    <n v="0.11899999999999999"/>
    <n v="8.0000000000000002E-3"/>
    <n v="0.30099999999999999"/>
    <m/>
    <n v="0"/>
    <n v="0.28199999999999997"/>
    <n v="8.0000000000000002E-3"/>
    <n v="0.107"/>
    <m/>
    <n v="7.4999999999999997E-2"/>
    <x v="5"/>
    <x v="18"/>
    <x v="21"/>
    <x v="2"/>
    <n v="67.59"/>
    <n v="67.56"/>
    <n v="119.167"/>
    <n v="320.71600000000001"/>
  </r>
  <r>
    <x v="28"/>
    <x v="18"/>
    <s v="SGP"/>
    <n v="5814543"/>
    <n v="323926644000"/>
    <n v="0"/>
    <n v="0"/>
    <x v="632"/>
    <n v="8.8629999999999995"/>
    <n v="23.853999999999999"/>
    <x v="631"/>
    <n v="8.8629999999999995"/>
    <n v="23.643999999999998"/>
    <n v="7.9710000000000001"/>
    <n v="0.113"/>
    <n v="4.9000000000000002E-2"/>
    <n v="7.915"/>
    <n v="0.112"/>
    <n v="4.8000000000000001E-2"/>
    <n v="2.0550000000000002"/>
    <n v="0.35299999999999998"/>
    <n v="163.45599999999999"/>
    <n v="28.111999999999998"/>
    <n v="0.39900000000000002"/>
    <n v="0"/>
    <n v="2009.162"/>
    <n v="2069.7649999999999"/>
    <n v="18.53"/>
    <n v="0"/>
    <n v="286.358"/>
    <n v="60.603000000000002"/>
    <n v="1704.2739999999999"/>
    <m/>
    <n v="163526.766"/>
    <n v="2.3180000000000001"/>
    <n v="0"/>
    <n v="0"/>
    <n v="20.582999999999998"/>
    <n v="3.54"/>
    <n v="11.44"/>
    <n v="11.446999999999999"/>
    <n v="0.33"/>
    <n v="5.7000000000000002E-2"/>
    <n v="4.1500000000000004"/>
    <n v="0.71399999999999997"/>
    <n v="9.5500000000000007"/>
    <n v="1.6419999999999999"/>
    <n v="23.382000000000001"/>
    <n v="4.0209999999999999"/>
    <m/>
    <m/>
    <n v="950.83299999999997"/>
    <n v="0"/>
    <n v="0.125"/>
    <n v="0.113"/>
    <n v="1.4E-2"/>
    <n v="0"/>
    <n v="0.123"/>
    <n v="8.7999999999999995E-2"/>
    <n v="2E-3"/>
    <n v="0"/>
    <n v="0.124"/>
    <n v="8.0000000000000002E-3"/>
    <n v="0.29899999999999999"/>
    <m/>
    <n v="0"/>
    <n v="0.27300000000000002"/>
    <n v="8.0000000000000002E-3"/>
    <n v="0.191"/>
    <m/>
    <n v="7.5999999999999998E-2"/>
    <x v="5"/>
    <x v="18"/>
    <x v="21"/>
    <x v="2"/>
    <n v="66.56"/>
    <n v="66.52"/>
    <n v="117.43600000000001"/>
    <n v="255.18600000000001"/>
  </r>
  <r>
    <x v="28"/>
    <x v="19"/>
    <s v="SGP"/>
    <n v="5866408"/>
    <n v="348676329000"/>
    <n v="0"/>
    <n v="0"/>
    <x v="633"/>
    <n v="-16.103000000000002"/>
    <n v="-34.991999999999997"/>
    <x v="632"/>
    <n v="-16.103000000000002"/>
    <n v="-34.743000000000002"/>
    <n v="5.1559999999999997"/>
    <n v="0.19247368421052632"/>
    <n v="3.2000000000000001E-2"/>
    <n v="5.0999999999999996"/>
    <n v="0.19021052631578944"/>
    <n v="3.2000000000000001E-2"/>
    <n v="1.9710000000000001"/>
    <n v="0.33600000000000002"/>
    <n v="159.93700000000001"/>
    <n v="27.263000000000002"/>
    <n v="0.58736842105263154"/>
    <n v="0"/>
    <n v="2039.079"/>
    <n v="2100.011"/>
    <n v="20.501000000000001"/>
    <n v="0"/>
    <n v="307.24700000000001"/>
    <n v="60.932000000000002"/>
    <n v="1711.3309999999999"/>
    <m/>
    <n v="158657.891"/>
    <n v="2.5891578947368417"/>
    <n v="0"/>
    <n v="0"/>
    <n v="20.888000000000002"/>
    <n v="3.5609999999999999"/>
    <n v="11.46"/>
    <n v="11.465"/>
    <n v="0.33"/>
    <n v="5.6000000000000001E-2"/>
    <n v="4.25"/>
    <n v="0.72399999999999998"/>
    <n v="9.94"/>
    <n v="1.694"/>
    <n v="7.0570000000000004"/>
    <n v="1.2030000000000001"/>
    <m/>
    <m/>
    <n v="930.75199999999995"/>
    <n v="0"/>
    <n v="8.1000000000000003E-2"/>
    <n v="7.2999999999999995E-2"/>
    <n v="1.2999999999999999E-2"/>
    <n v="0"/>
    <n v="0.123"/>
    <n v="8.7999999999999995E-2"/>
    <n v="3.0000000000000001E-3"/>
    <n v="0"/>
    <n v="0.129"/>
    <n v="8.0000000000000002E-3"/>
    <n v="0.29399999999999998"/>
    <m/>
    <n v="0"/>
    <n v="0.27300000000000002"/>
    <n v="7.0000000000000001E-3"/>
    <n v="5.7000000000000002E-2"/>
    <m/>
    <n v="7.5999999999999998E-2"/>
    <x v="5"/>
    <x v="18"/>
    <x v="21"/>
    <x v="2"/>
    <n v="67.260000000000005"/>
    <n v="67.23"/>
    <n v="130.02000000000001"/>
    <n v="434.60899999999998"/>
  </r>
  <r>
    <x v="28"/>
    <x v="20"/>
    <s v="SGP"/>
    <n v="5909874"/>
    <n v="324426013000"/>
    <n v="0"/>
    <n v="0"/>
    <x v="634"/>
    <n v="-7.0000000000000001E-3"/>
    <n v="-2.4E-2"/>
    <x v="633"/>
    <n v="-7.0000000000000001E-3"/>
    <n v="-2.3E-2"/>
    <n v="5.117"/>
    <n v="0.19247368421052632"/>
    <n v="3.3000000000000002E-2"/>
    <n v="5.0609999999999999"/>
    <n v="0.19021052631578944"/>
    <n v="3.3000000000000002E-2"/>
    <n v="1.865"/>
    <n v="0.315"/>
    <n v="143.245"/>
    <n v="24.238"/>
    <n v="0.58736842105263154"/>
    <n v="0"/>
    <n v="2068.9879999999998"/>
    <n v="2130.25"/>
    <n v="22.366"/>
    <n v="0"/>
    <n v="328.21800000000002"/>
    <n v="61.262"/>
    <n v="1718.405"/>
    <m/>
    <n v="154256.29699999999"/>
    <n v="2.5891578947368417"/>
    <n v="0"/>
    <n v="0"/>
    <n v="20.971"/>
    <n v="3.548"/>
    <n v="11.5153"/>
    <n v="11.5075"/>
    <n v="0.33"/>
    <n v="5.6000000000000001E-2"/>
    <n v="3.0229999999999997"/>
    <n v="0.59404999999999997"/>
    <n v="8.2390000000000008"/>
    <n v="1.6783999999999999"/>
    <n v="7.0739999999999998"/>
    <n v="1.1970000000000001"/>
    <m/>
    <m/>
    <n v="911.63499999999999"/>
    <n v="0"/>
    <n v="8.5000000000000006E-2"/>
    <n v="7.6999999999999999E-2"/>
    <n v="1.2999999999999999E-2"/>
    <n v="0"/>
    <n v="0.122"/>
    <n v="8.7999999999999995E-2"/>
    <n v="3.0000000000000001E-3"/>
    <n v="0"/>
    <n v="0.13300000000000001"/>
    <n v="8.0000000000000002E-3"/>
    <n v="0.28899999999999998"/>
    <m/>
    <n v="0"/>
    <n v="0.27800000000000002"/>
    <n v="8.0000000000000002E-3"/>
    <n v="6.3E-2"/>
    <m/>
    <n v="7.5999999999999998E-2"/>
    <x v="5"/>
    <x v="18"/>
    <x v="21"/>
    <x v="2"/>
    <n v="57.132000000000005"/>
    <n v="57.167999999999992"/>
    <n v="113.336"/>
    <n v="378.93"/>
  </r>
  <r>
    <x v="28"/>
    <x v="21"/>
    <s v="SGP"/>
    <n v="5941063"/>
    <n v="366348000000"/>
    <n v="0"/>
    <n v="0"/>
    <x v="635"/>
    <n v="2.597"/>
    <n v="8.6839999999999993"/>
    <x v="634"/>
    <n v="2.5609999999999999"/>
    <n v="8.468"/>
    <n v="5.5209999999999999"/>
    <n v="0.19247368421052632"/>
    <n v="3.5999999999999997E-2"/>
    <n v="5.4720000000000004"/>
    <n v="0.19021052631578944"/>
    <n v="3.5999999999999997E-2"/>
    <n v="3.3490000000000002"/>
    <n v="0.56399999999999995"/>
    <n v="155.20699999999999"/>
    <n v="30.712142857142865"/>
    <n v="0.58736842105263154"/>
    <n v="0"/>
    <n v="2101.4949999999999"/>
    <n v="2163.0500000000002"/>
    <n v="25.713999999999999"/>
    <n v="0"/>
    <n v="350.44299999999998"/>
    <n v="61.555"/>
    <n v="1725.338"/>
    <m/>
    <n v="153295.15599999999"/>
    <n v="2.5891578947368417"/>
    <n v="0"/>
    <n v="0"/>
    <n v="22.225000000000001"/>
    <n v="3.7410000000000001"/>
    <n v="11.5153"/>
    <n v="11.5075"/>
    <n v="0.29299999999999998"/>
    <n v="4.9000000000000002E-2"/>
    <n v="3.0229999999999997"/>
    <n v="0.59404999999999997"/>
    <n v="8.2390000000000008"/>
    <n v="1.6783999999999999"/>
    <n v="6.9329999999999998"/>
    <n v="1.167"/>
    <m/>
    <m/>
    <n v="910.73599999999999"/>
    <n v="0"/>
    <n v="8.7999999999999995E-2"/>
    <n v="0.08"/>
    <n v="2.1999999999999999E-2"/>
    <n v="0"/>
    <n v="0.121"/>
    <n v="8.6999999999999994E-2"/>
    <n v="3.0000000000000001E-3"/>
    <n v="0"/>
    <n v="0.13800000000000001"/>
    <n v="8.0000000000000002E-3"/>
    <n v="0.28499999999999998"/>
    <m/>
    <n v="0"/>
    <n v="0.28100000000000003"/>
    <n v="7.0000000000000001E-3"/>
    <n v="5.8999999999999997E-2"/>
    <m/>
    <n v="7.6999999999999999E-2"/>
    <x v="5"/>
    <x v="18"/>
    <x v="21"/>
    <x v="2"/>
    <n v="57.132000000000005"/>
    <n v="57.167999999999992"/>
    <n v="109.92414285714284"/>
    <n v="256.96728571428577"/>
  </r>
  <r>
    <x v="29"/>
    <x v="0"/>
    <s v="SVN"/>
    <n v="1984339"/>
    <n v="27189000000"/>
    <n v="0.49099999999999999"/>
    <n v="0.247"/>
    <x v="636"/>
    <n v="-0.35899999999999999"/>
    <n v="-2.327"/>
    <x v="635"/>
    <n v="-0.13900000000000001"/>
    <n v="-0.94299999999999995"/>
    <n v="7.3460000000000001"/>
    <n v="0.34200000000000003"/>
    <n v="0.185"/>
    <n v="7.5860000000000003"/>
    <n v="0.35299999999999998"/>
    <n v="0.191"/>
    <n v="5.819"/>
    <n v="2.9319999999999999"/>
    <n v="19.117000000000001"/>
    <n v="9.6340000000000003"/>
    <n v="0.44900000000000001"/>
    <n v="19.027000000000001"/>
    <n v="538.78800000000001"/>
    <n v="766.06600000000003"/>
    <n v="251.899"/>
    <n v="1.427"/>
    <n v="32.44"/>
    <n v="316.78899999999999"/>
    <n v="232.053"/>
    <n v="1.9419999999999999"/>
    <n v="39623.406000000003"/>
    <n v="1.845"/>
    <n v="0.11799999999999999"/>
    <n v="5.8999999999999997E-2"/>
    <n v="1.7050000000000001"/>
    <n v="0.85899999999999999"/>
    <n v="8.9450000000000003"/>
    <n v="4.2229999999999999"/>
    <n v="-0.47599999999999998"/>
    <n v="-0.24"/>
    <n v="2.16"/>
    <n v="1.089"/>
    <n v="0.86"/>
    <n v="0.433"/>
    <n v="6.7919999999999998"/>
    <n v="3.423"/>
    <n v="6.5000000000000002E-2"/>
    <n v="0.129"/>
    <n v="78.626000000000005"/>
    <n v="6.8000000000000005E-2"/>
    <n v="5.8999999999999997E-2"/>
    <n v="4.8000000000000001E-2"/>
    <n v="6.3E-2"/>
    <n v="0.10299999999999999"/>
    <n v="5.1999999999999998E-2"/>
    <n v="4.4999999999999998E-2"/>
    <n v="4.8000000000000001E-2"/>
    <n v="1.2999999999999999E-2"/>
    <n v="2.7E-2"/>
    <n v="4.9000000000000002E-2"/>
    <n v="6.3E-2"/>
    <n v="4.8000000000000001E-2"/>
    <n v="4.2000000000000003E-2"/>
    <n v="3.5999999999999997E-2"/>
    <n v="-8.9999999999999993E-3"/>
    <n v="6.6000000000000003E-2"/>
    <n v="0.06"/>
    <n v="4.4999999999999998E-2"/>
    <x v="5"/>
    <x v="16"/>
    <x v="21"/>
    <x v="2"/>
    <n v="8.3800000000000008"/>
    <n v="17.75"/>
    <n v="4.0629999999999997"/>
    <n v="26.991"/>
  </r>
  <r>
    <x v="29"/>
    <x v="1"/>
    <s v="SVN"/>
    <n v="1982489"/>
    <n v="28228000000"/>
    <n v="0.505"/>
    <n v="0.255"/>
    <x v="637"/>
    <n v="1.2490000000000001"/>
    <n v="8.2959999999999994"/>
    <x v="636"/>
    <n v="1.4690000000000001"/>
    <n v="10.074999999999999"/>
    <n v="8.0939999999999994"/>
    <n v="0.36699999999999999"/>
    <n v="0.19500000000000001"/>
    <n v="8.2230000000000008"/>
    <n v="0.373"/>
    <n v="0.19800000000000001"/>
    <n v="6.4880000000000004"/>
    <n v="3.2730000000000001"/>
    <n v="20.16"/>
    <n v="10.169"/>
    <n v="0.46100000000000002"/>
    <n v="19.532"/>
    <n v="555.09100000000001"/>
    <n v="782.11199999999997"/>
    <n v="258.387"/>
    <n v="1.5620000000000001"/>
    <n v="34.19"/>
    <n v="316.53300000000002"/>
    <n v="239.33799999999999"/>
    <n v="2.081"/>
    <n v="41459.707000000002"/>
    <n v="1.881"/>
    <n v="0.13500000000000001"/>
    <n v="6.8000000000000005E-2"/>
    <n v="1.75"/>
    <n v="0.88300000000000001"/>
    <n v="9.4380000000000006"/>
    <n v="3.6269999999999998"/>
    <n v="-0.25600000000000001"/>
    <n v="-0.129"/>
    <n v="2.2599999999999998"/>
    <n v="1.1399999999999999"/>
    <n v="0.87"/>
    <n v="0.439"/>
    <n v="7.2859999999999996"/>
    <n v="3.6749999999999998"/>
    <n v="7.0000000000000007E-2"/>
    <n v="0.13900000000000001"/>
    <n v="82.192999999999998"/>
    <n v="6.7000000000000004E-2"/>
    <n v="6.4000000000000001E-2"/>
    <n v="5.2999999999999999E-2"/>
    <n v="7.0000000000000007E-2"/>
    <n v="0.10199999999999999"/>
    <n v="5.1999999999999998E-2"/>
    <n v="4.5999999999999999E-2"/>
    <n v="4.8000000000000001E-2"/>
    <n v="1.4E-2"/>
    <n v="2.7E-2"/>
    <n v="4.9000000000000002E-2"/>
    <n v="6.4000000000000001E-2"/>
    <n v="4.9000000000000002E-2"/>
    <n v="4.8000000000000001E-2"/>
    <n v="3.6999999999999998E-2"/>
    <n v="-5.0000000000000001E-3"/>
    <n v="7.0000000000000007E-2"/>
    <n v="6.5000000000000002E-2"/>
    <n v="4.4999999999999998E-2"/>
    <x v="5"/>
    <x v="16"/>
    <x v="21"/>
    <x v="2"/>
    <n v="7.19"/>
    <n v="18.71"/>
    <n v="3.8580000000000001"/>
    <n v="23.663"/>
  </r>
  <r>
    <x v="29"/>
    <x v="2"/>
    <s v="SVN"/>
    <n v="1983769"/>
    <n v="29407000000"/>
    <n v="0.443"/>
    <n v="0.224"/>
    <x v="638"/>
    <n v="0.26200000000000001"/>
    <n v="1.607"/>
    <x v="637"/>
    <n v="0.51800000000000002"/>
    <n v="3.2309999999999999"/>
    <n v="8.35"/>
    <n v="0.36699999999999999"/>
    <n v="0.20300000000000001"/>
    <n v="8.35"/>
    <n v="0.36699999999999999"/>
    <n v="0.20300000000000001"/>
    <n v="6.8970000000000002"/>
    <n v="3.4769999999999999"/>
    <n v="19.553000000000001"/>
    <n v="9.8559999999999999"/>
    <n v="0.433"/>
    <n v="19.975999999999999"/>
    <n v="571.65499999999997"/>
    <n v="798.67700000000002"/>
    <n v="265.28399999999999"/>
    <n v="1.706"/>
    <n v="35.904000000000003"/>
    <n v="316.53300000000002"/>
    <n v="246.57400000000001"/>
    <n v="2.2120000000000002"/>
    <n v="41222.288999999997"/>
    <n v="1.81"/>
    <n v="0.14399999999999999"/>
    <n v="7.1999999999999995E-2"/>
    <n v="1.714"/>
    <n v="0.86399999999999999"/>
    <n v="9.4719999999999995"/>
    <n v="3.665"/>
    <n v="0"/>
    <n v="0"/>
    <n v="2.19"/>
    <n v="1.1040000000000001"/>
    <n v="0.85"/>
    <n v="0.42799999999999999"/>
    <n v="7.2359999999999998"/>
    <n v="3.6469999999999998"/>
    <n v="6.6000000000000003E-2"/>
    <n v="0.13"/>
    <n v="81.775000000000006"/>
    <n v="5.6000000000000001E-2"/>
    <n v="6.3E-2"/>
    <n v="5.2999999999999999E-2"/>
    <n v="7.0999999999999994E-2"/>
    <n v="0.1"/>
    <n v="5.1999999999999998E-2"/>
    <n v="4.5999999999999999E-2"/>
    <n v="4.9000000000000002E-2"/>
    <n v="1.4999999999999999E-2"/>
    <n v="2.7E-2"/>
    <n v="4.9000000000000002E-2"/>
    <n v="6.4000000000000001E-2"/>
    <n v="4.9000000000000002E-2"/>
    <n v="4.8000000000000001E-2"/>
    <n v="3.5000000000000003E-2"/>
    <n v="0"/>
    <n v="7.0000000000000007E-2"/>
    <n v="0.06"/>
    <n v="4.4999999999999998E-2"/>
    <x v="5"/>
    <x v="16"/>
    <x v="21"/>
    <x v="2"/>
    <n v="7.27"/>
    <n v="18.79"/>
    <n v="2.988"/>
    <n v="18.04"/>
  </r>
  <r>
    <x v="29"/>
    <x v="3"/>
    <s v="SVN"/>
    <n v="1989413"/>
    <n v="30773000000"/>
    <n v="0.45100000000000001"/>
    <n v="0.22700000000000001"/>
    <x v="639"/>
    <n v="-0.29299999999999998"/>
    <n v="-1.77"/>
    <x v="638"/>
    <n v="-3.6999999999999998E-2"/>
    <n v="-0.221"/>
    <n v="8.3079999999999998"/>
    <n v="0.35699999999999998"/>
    <n v="0.20599999999999999"/>
    <n v="8.1790000000000003"/>
    <n v="0.35199999999999998"/>
    <n v="0.20300000000000001"/>
    <n v="6.484"/>
    <n v="3.2589999999999999"/>
    <n v="18.952000000000002"/>
    <n v="9.5259999999999998"/>
    <n v="0.41"/>
    <n v="20.427"/>
    <n v="587.92700000000002"/>
    <n v="815.20500000000004"/>
    <n v="271.76799999999997"/>
    <n v="1.8640000000000001"/>
    <n v="37.789000000000001"/>
    <n v="316.78899999999999"/>
    <n v="253.732"/>
    <n v="2.347"/>
    <n v="40319.898000000001"/>
    <n v="1.734"/>
    <n v="0.158"/>
    <n v="0.08"/>
    <n v="1.8839999999999999"/>
    <n v="0.94699999999999995"/>
    <n v="9.4250000000000007"/>
    <n v="3.6339999999999999"/>
    <n v="0.25600000000000001"/>
    <n v="0.129"/>
    <n v="2.23"/>
    <n v="1.121"/>
    <n v="0.86"/>
    <n v="0.432"/>
    <n v="7.1580000000000004"/>
    <n v="3.5979999999999999"/>
    <n v="6.8000000000000005E-2"/>
    <n v="0.13500000000000001"/>
    <n v="80.212999999999994"/>
    <n v="5.2999999999999999E-2"/>
    <n v="5.8999999999999997E-2"/>
    <n v="0.05"/>
    <n v="6.2E-2"/>
    <n v="9.8000000000000004E-2"/>
    <n v="5.1999999999999998E-2"/>
    <n v="4.5999999999999999E-2"/>
    <n v="4.9000000000000002E-2"/>
    <n v="1.6E-2"/>
    <n v="2.8000000000000001E-2"/>
    <n v="4.8000000000000001E-2"/>
    <n v="6.4000000000000001E-2"/>
    <n v="0.05"/>
    <n v="5.2999999999999999E-2"/>
    <n v="3.6999999999999998E-2"/>
    <n v="5.0000000000000001E-3"/>
    <n v="6.7000000000000004E-2"/>
    <n v="6.0999999999999999E-2"/>
    <n v="4.4999999999999998E-2"/>
    <x v="5"/>
    <x v="16"/>
    <x v="21"/>
    <x v="2"/>
    <n v="7.23"/>
    <n v="18.75"/>
    <n v="2.681"/>
    <n v="16.475000000000001"/>
  </r>
  <r>
    <x v="29"/>
    <x v="4"/>
    <s v="SVN"/>
    <n v="1996731"/>
    <n v="32445000000"/>
    <n v="0.47299999999999998"/>
    <n v="0.23699999999999999"/>
    <x v="640"/>
    <n v="0.433"/>
    <n v="2.6619999999999999"/>
    <x v="639"/>
    <n v="0.25"/>
    <n v="1.512"/>
    <n v="8.4030000000000005"/>
    <n v="0.34899999999999998"/>
    <n v="0.19700000000000001"/>
    <n v="8.3659999999999997"/>
    <n v="0.34799999999999998"/>
    <n v="0.19600000000000001"/>
    <n v="6.6859999999999999"/>
    <n v="3.3479999999999999"/>
    <n v="19.18"/>
    <n v="9.6059999999999999"/>
    <n v="0.39900000000000002"/>
    <n v="20.9"/>
    <n v="604.63099999999997"/>
    <n v="831.98199999999997"/>
    <n v="278.45400000000001"/>
    <n v="2.0249999999999999"/>
    <n v="39.686999999999998"/>
    <n v="316.863"/>
    <n v="261.08600000000001"/>
    <n v="2.4790000000000001"/>
    <n v="42659.851999999999"/>
    <n v="1.772"/>
    <n v="0.161"/>
    <n v="8.1000000000000003E-2"/>
    <n v="1.8979999999999999"/>
    <n v="0.95099999999999996"/>
    <n v="9.4960000000000004"/>
    <n v="3.726"/>
    <n v="7.2999999999999995E-2"/>
    <n v="3.6999999999999998E-2"/>
    <n v="2.16"/>
    <n v="1.0820000000000001"/>
    <n v="0.82"/>
    <n v="0.41099999999999998"/>
    <n v="7.3540000000000001"/>
    <n v="3.6829999999999998"/>
    <n v="6.6000000000000003E-2"/>
    <n v="0.13200000000000001"/>
    <n v="85.18"/>
    <n v="5.1999999999999998E-2"/>
    <n v="5.8000000000000003E-2"/>
    <n v="4.9000000000000002E-2"/>
    <n v="6.0999999999999999E-2"/>
    <n v="9.6000000000000002E-2"/>
    <n v="5.1999999999999998E-2"/>
    <n v="4.5999999999999999E-2"/>
    <n v="4.9000000000000002E-2"/>
    <n v="1.7000000000000001E-2"/>
    <n v="2.8000000000000001E-2"/>
    <n v="4.8000000000000001E-2"/>
    <n v="6.4000000000000001E-2"/>
    <n v="0.05"/>
    <n v="0.05"/>
    <n v="3.5999999999999997E-2"/>
    <n v="1E-3"/>
    <n v="6.7000000000000004E-2"/>
    <n v="5.7000000000000002E-2"/>
    <n v="4.4999999999999998E-2"/>
    <x v="5"/>
    <x v="16"/>
    <x v="21"/>
    <x v="2"/>
    <n v="7.44"/>
    <n v="18.96"/>
    <n v="2.476"/>
    <n v="14.82"/>
  </r>
  <r>
    <x v="29"/>
    <x v="5"/>
    <s v="SVN"/>
    <n v="2004780"/>
    <n v="34524000000"/>
    <n v="0.48699999999999999"/>
    <n v="0.24299999999999999"/>
    <x v="641"/>
    <n v="0.22800000000000001"/>
    <n v="1.3640000000000001"/>
    <x v="640"/>
    <n v="4.4999999999999998E-2"/>
    <n v="0.26600000000000001"/>
    <n v="8.391"/>
    <n v="0.33800000000000002"/>
    <n v="0.19700000000000001"/>
    <n v="8.4459999999999997"/>
    <n v="0.34"/>
    <n v="0.19900000000000001"/>
    <n v="6.649"/>
    <n v="3.3170000000000002"/>
    <n v="18.998999999999999"/>
    <n v="9.4770000000000003"/>
    <n v="0.38200000000000001"/>
    <n v="21.387"/>
    <n v="621.56399999999996"/>
    <n v="848.80499999999995"/>
    <n v="285.10300000000001"/>
    <n v="2.1909999999999998"/>
    <n v="41.615000000000002"/>
    <n v="316.75299999999999"/>
    <n v="268.62200000000001"/>
    <n v="2.645"/>
    <n v="42491.913999999997"/>
    <n v="1.712"/>
    <n v="0.16600000000000001"/>
    <n v="8.3000000000000004E-2"/>
    <n v="1.9279999999999999"/>
    <n v="0.96199999999999997"/>
    <n v="9.5869999999999997"/>
    <n v="3.8359999999999999"/>
    <n v="-0.11"/>
    <n v="-5.5E-2"/>
    <n v="2.17"/>
    <n v="1.0820000000000001"/>
    <n v="0.82"/>
    <n v="0.40899999999999997"/>
    <n v="7.5359999999999996"/>
    <n v="3.7589999999999999"/>
    <n v="8.3000000000000004E-2"/>
    <n v="0.16700000000000001"/>
    <n v="85.186999999999998"/>
    <n v="0.05"/>
    <n v="5.7000000000000002E-2"/>
    <n v="4.9000000000000002E-2"/>
    <n v="5.8000000000000003E-2"/>
    <n v="9.4E-2"/>
    <n v="5.1999999999999998E-2"/>
    <n v="4.5999999999999999E-2"/>
    <n v="4.9000000000000002E-2"/>
    <n v="1.7999999999999999E-2"/>
    <n v="2.8000000000000001E-2"/>
    <n v="4.7E-2"/>
    <n v="6.4000000000000001E-2"/>
    <n v="5.0999999999999997E-2"/>
    <n v="4.8000000000000001E-2"/>
    <n v="3.5999999999999997E-2"/>
    <n v="-2E-3"/>
    <n v="6.8000000000000005E-2"/>
    <n v="6.9000000000000006E-2"/>
    <n v="4.3999999999999997E-2"/>
    <x v="5"/>
    <x v="16"/>
    <x v="21"/>
    <x v="2"/>
    <n v="7.69"/>
    <n v="19.22"/>
    <n v="2.0670000000000002"/>
    <n v="12.206"/>
  </r>
  <r>
    <x v="29"/>
    <x v="6"/>
    <s v="SVN"/>
    <n v="2013577"/>
    <n v="37053000000"/>
    <n v="0.51200000000000001"/>
    <n v="0.254"/>
    <x v="642"/>
    <n v="0.246"/>
    <n v="1.4530000000000001"/>
    <x v="641"/>
    <n v="6.3E-2"/>
    <n v="0.373"/>
    <n v="8.3859999999999992"/>
    <n v="0.32200000000000001"/>
    <n v="0.19600000000000001"/>
    <n v="8.5310000000000006"/>
    <n v="0.32800000000000001"/>
    <n v="0.2"/>
    <n v="6.6970000000000001"/>
    <n v="3.3260000000000001"/>
    <n v="20.957999999999998"/>
    <n v="10.407999999999999"/>
    <n v="0.4"/>
    <n v="21.899000000000001"/>
    <n v="638.74199999999996"/>
    <n v="865.69"/>
    <n v="291.8"/>
    <n v="2.371"/>
    <n v="43.517000000000003"/>
    <n v="316.45999999999998"/>
    <n v="276.33"/>
    <n v="2.8250000000000002"/>
    <n v="42687.347999999998"/>
    <n v="1.6419999999999999"/>
    <n v="0.18"/>
    <n v="8.8999999999999996E-2"/>
    <n v="1.9019999999999999"/>
    <n v="0.94499999999999995"/>
    <n v="9.7089999999999996"/>
    <n v="3.9830000000000001"/>
    <n v="-0.29299999999999998"/>
    <n v="-0.14599999999999999"/>
    <n v="2.1"/>
    <n v="1.0429999999999999"/>
    <n v="0.82"/>
    <n v="0.40699999999999997"/>
    <n v="7.7080000000000002"/>
    <n v="3.8279999999999998"/>
    <n v="8.8999999999999996E-2"/>
    <n v="0.18"/>
    <n v="85.953999999999994"/>
    <n v="4.9000000000000002E-2"/>
    <n v="5.6000000000000001E-2"/>
    <n v="4.7E-2"/>
    <n v="5.5E-2"/>
    <n v="9.1999999999999998E-2"/>
    <n v="5.2999999999999999E-2"/>
    <n v="4.5999999999999999E-2"/>
    <n v="0.05"/>
    <n v="1.9E-2"/>
    <n v="2.8000000000000001E-2"/>
    <n v="4.7E-2"/>
    <n v="6.4000000000000001E-2"/>
    <n v="5.1999999999999998E-2"/>
    <n v="5.1999999999999998E-2"/>
    <n v="3.5000000000000003E-2"/>
    <n v="-6.0000000000000001E-3"/>
    <n v="6.9000000000000006E-2"/>
    <n v="7.0999999999999994E-2"/>
    <n v="4.3999999999999997E-2"/>
    <x v="5"/>
    <x v="16"/>
    <x v="21"/>
    <x v="2"/>
    <n v="8.02"/>
    <n v="19.55"/>
    <n v="3.7789999999999999"/>
    <n v="22"/>
  </r>
  <r>
    <x v="29"/>
    <x v="7"/>
    <s v="SVN"/>
    <n v="2023230"/>
    <n v="40042000000"/>
    <n v="0.54300000000000004"/>
    <n v="0.26800000000000002"/>
    <x v="643"/>
    <n v="0.16400000000000001"/>
    <n v="0.95799999999999996"/>
    <x v="642"/>
    <n v="7.8220000000000001"/>
    <n v="46.326000000000001"/>
    <n v="12.212"/>
    <n v="0.443"/>
    <n v="0.28899999999999998"/>
    <n v="8.5719999999999992"/>
    <n v="0.311"/>
    <n v="0.20300000000000001"/>
    <n v="6.9409999999999998"/>
    <n v="3.431"/>
    <n v="22.852"/>
    <n v="11.295"/>
    <n v="0.41"/>
    <n v="22.442"/>
    <n v="656.08500000000004"/>
    <n v="890.39700000000005"/>
    <n v="298.74099999999999"/>
    <n v="2.5579999999999998"/>
    <n v="45.402000000000001"/>
    <n v="323.82400000000001"/>
    <n v="283.93700000000001"/>
    <n v="3.004"/>
    <n v="42242.93"/>
    <n v="1.5329999999999999"/>
    <n v="0.187"/>
    <n v="9.1999999999999998E-2"/>
    <n v="1.8859999999999999"/>
    <n v="0.93200000000000005"/>
    <n v="9.6479999999999997"/>
    <n v="3.9489999999999998"/>
    <n v="7.3650000000000002"/>
    <n v="3.64"/>
    <n v="2.08"/>
    <n v="1.028"/>
    <n v="0.83"/>
    <n v="0.41"/>
    <n v="7.6070000000000002"/>
    <n v="3.76"/>
    <n v="8.7999999999999995E-2"/>
    <n v="0.17899999999999999"/>
    <n v="85.466999999999999"/>
    <n v="4.8000000000000001E-2"/>
    <n v="5.5E-2"/>
    <n v="6.9000000000000006E-2"/>
    <n v="5.3999999999999999E-2"/>
    <n v="0.09"/>
    <n v="5.2999999999999999E-2"/>
    <n v="4.5999999999999999E-2"/>
    <n v="0.05"/>
    <n v="0.02"/>
    <n v="2.9000000000000001E-2"/>
    <n v="4.8000000000000001E-2"/>
    <n v="6.4000000000000001E-2"/>
    <n v="5.2999999999999999E-2"/>
    <n v="5.0999999999999997E-2"/>
    <n v="3.3000000000000002E-2"/>
    <n v="0.16600000000000001"/>
    <n v="6.7000000000000004E-2"/>
    <n v="6.9000000000000006E-2"/>
    <n v="4.3999999999999997E-2"/>
    <x v="5"/>
    <x v="16"/>
    <x v="21"/>
    <x v="2"/>
    <n v="7.99"/>
    <n v="19.52"/>
    <n v="5.51"/>
    <n v="31.768999999999998"/>
  </r>
  <r>
    <x v="29"/>
    <x v="8"/>
    <s v="SVN"/>
    <n v="2034037"/>
    <n v="42333000000"/>
    <n v="0.59299999999999997"/>
    <n v="0.29199999999999998"/>
    <x v="644"/>
    <n v="0.93600000000000005"/>
    <n v="5.3949999999999996"/>
    <x v="643"/>
    <n v="-3.4609999999999999"/>
    <n v="-14.009"/>
    <n v="10.445"/>
    <n v="0.37"/>
    <n v="0.22700000000000001"/>
    <n v="8.9860000000000007"/>
    <n v="0.31900000000000001"/>
    <n v="0.19500000000000001"/>
    <n v="6.68"/>
    <n v="3.2839999999999998"/>
    <n v="23.363"/>
    <n v="11.486000000000001"/>
    <n v="0.40699999999999997"/>
    <n v="23.035"/>
    <n v="674.36300000000006"/>
    <n v="911.64400000000001"/>
    <n v="305.42099999999999"/>
    <n v="2.7290000000000001"/>
    <n v="47.28"/>
    <n v="326.79199999999997"/>
    <n v="292.721"/>
    <n v="3.177"/>
    <n v="46037.57"/>
    <n v="1.633"/>
    <n v="0.17199999999999999"/>
    <n v="8.4000000000000005E-2"/>
    <n v="1.8779999999999999"/>
    <n v="0.92300000000000004"/>
    <n v="10.074"/>
    <n v="4.41"/>
    <n v="2.968"/>
    <n v="1.4590000000000001"/>
    <n v="2.04"/>
    <n v="1.0029999999999999"/>
    <n v="0.83"/>
    <n v="0.40799999999999997"/>
    <n v="8.7840000000000007"/>
    <n v="4.319"/>
    <n v="8.5000000000000006E-2"/>
    <n v="0.17199999999999999"/>
    <n v="93.641999999999996"/>
    <n v="5.1999999999999998E-2"/>
    <n v="5.7000000000000002E-2"/>
    <n v="5.8000000000000003E-2"/>
    <n v="5.0999999999999997E-2"/>
    <n v="8.8999999999999996E-2"/>
    <n v="5.2999999999999999E-2"/>
    <n v="4.7E-2"/>
    <n v="0.05"/>
    <n v="0.02"/>
    <n v="2.9000000000000001E-2"/>
    <n v="4.8000000000000001E-2"/>
    <n v="6.5000000000000002E-2"/>
    <n v="5.2999999999999999E-2"/>
    <n v="4.5999999999999999E-2"/>
    <n v="3.2000000000000001E-2"/>
    <n v="6.4000000000000001E-2"/>
    <n v="7.8E-2"/>
    <n v="6.6000000000000003E-2"/>
    <n v="4.3999999999999997E-2"/>
    <x v="5"/>
    <x v="16"/>
    <x v="21"/>
    <x v="2"/>
    <n v="8.9700000000000006"/>
    <n v="20.49"/>
    <n v="5.0839999999999996"/>
    <n v="27.817"/>
  </r>
  <r>
    <x v="29"/>
    <x v="9"/>
    <s v="SVN"/>
    <n v="2045578"/>
    <n v="38919000000"/>
    <n v="0.42199999999999999"/>
    <n v="0.20599999999999999"/>
    <x v="645"/>
    <n v="-2.0739999999999998"/>
    <n v="-11.349"/>
    <x v="644"/>
    <n v="-2.0009999999999999"/>
    <n v="-9.4190000000000005"/>
    <n v="9.4079999999999995"/>
    <n v="0.36499999999999999"/>
    <n v="0.222"/>
    <n v="7.9210000000000003"/>
    <n v="0.308"/>
    <n v="0.187"/>
    <n v="6.141"/>
    <n v="3.0019999999999998"/>
    <n v="19.361999999999998"/>
    <n v="9.4649999999999999"/>
    <n v="0.36799999999999999"/>
    <n v="23.456"/>
    <n v="690.56700000000001"/>
    <n v="930.88900000000001"/>
    <n v="311.56200000000001"/>
    <n v="2.903"/>
    <n v="49.064999999999998"/>
    <n v="329.83300000000003"/>
    <n v="300.29199999999997"/>
    <n v="3.2890000000000001"/>
    <n v="42289.82"/>
    <n v="1.643"/>
    <n v="0.17299999999999999"/>
    <n v="8.5000000000000006E-2"/>
    <n v="1.7849999999999999"/>
    <n v="0.873"/>
    <n v="9.0489999999999995"/>
    <n v="3.4169999999999998"/>
    <n v="3.0409999999999999"/>
    <n v="1.4870000000000001"/>
    <n v="1.93"/>
    <n v="0.94299999999999995"/>
    <n v="0.81"/>
    <n v="0.39600000000000002"/>
    <n v="7.5709999999999997"/>
    <n v="3.7010000000000001"/>
    <n v="5.5E-2"/>
    <n v="0.112"/>
    <n v="86.507000000000005"/>
    <n v="3.5999999999999997E-2"/>
    <n v="5.0999999999999997E-2"/>
    <n v="5.2999999999999999E-2"/>
    <n v="4.7E-2"/>
    <n v="8.5999999999999993E-2"/>
    <n v="5.2999999999999999E-2"/>
    <n v="4.7E-2"/>
    <n v="0.05"/>
    <n v="2.1000000000000001E-2"/>
    <n v="2.9000000000000001E-2"/>
    <n v="4.8000000000000001E-2"/>
    <n v="6.5000000000000002E-2"/>
    <n v="5.2999999999999999E-2"/>
    <n v="4.5999999999999999E-2"/>
    <n v="3.1E-2"/>
    <n v="0.06"/>
    <n v="6.9000000000000006E-2"/>
    <n v="4.5999999999999999E-2"/>
    <n v="4.3999999999999997E-2"/>
    <x v="5"/>
    <x v="16"/>
    <x v="21"/>
    <x v="2"/>
    <n v="6.99"/>
    <n v="18.510000000000002"/>
    <n v="3.1579999999999999"/>
    <n v="19.489999999999998"/>
  </r>
  <r>
    <x v="29"/>
    <x v="10"/>
    <s v="SVN"/>
    <n v="2057294"/>
    <n v="40918000000"/>
    <n v="0.35799999999999998"/>
    <n v="0.17399999999999999"/>
    <x v="646"/>
    <n v="0.255"/>
    <n v="1.577"/>
    <x v="645"/>
    <n v="0.65900000000000003"/>
    <n v="3.4220000000000002"/>
    <n v="9.6750000000000007"/>
    <n v="0.375"/>
    <n v="0.23"/>
    <n v="8.0009999999999994"/>
    <n v="0.31"/>
    <n v="0.19"/>
    <n v="6.2839999999999998"/>
    <n v="3.0539999999999998"/>
    <n v="19.942"/>
    <n v="9.6929999999999996"/>
    <n v="0.376"/>
    <n v="23.814"/>
    <n v="707.02700000000004"/>
    <n v="950.79200000000003"/>
    <n v="317.846"/>
    <n v="3.077"/>
    <n v="50.947000000000003"/>
    <n v="333.27699999999999"/>
    <n v="307.916"/>
    <n v="3.427"/>
    <n v="42123.358999999997"/>
    <n v="1.633"/>
    <n v="0.17399999999999999"/>
    <n v="8.5000000000000006E-2"/>
    <n v="1.8819999999999999"/>
    <n v="0.91500000000000004"/>
    <n v="9.1430000000000007"/>
    <n v="3.5430000000000001"/>
    <n v="3.444"/>
    <n v="1.6739999999999999"/>
    <n v="1.93"/>
    <n v="0.93799999999999994"/>
    <n v="0.82"/>
    <n v="0.39900000000000002"/>
    <n v="7.6239999999999997"/>
    <n v="3.706"/>
    <n v="6.7000000000000004E-2"/>
    <n v="0.13800000000000001"/>
    <n v="86.66"/>
    <n v="2.9000000000000001E-2"/>
    <n v="4.9000000000000002E-2"/>
    <n v="5.1999999999999998E-2"/>
    <n v="4.4999999999999998E-2"/>
    <n v="8.4000000000000005E-2"/>
    <n v="5.2999999999999999E-2"/>
    <n v="4.7E-2"/>
    <n v="4.9000000000000002E-2"/>
    <n v="2.1999999999999999E-2"/>
    <n v="2.9000000000000001E-2"/>
    <n v="4.8000000000000001E-2"/>
    <n v="6.5000000000000002E-2"/>
    <n v="5.2999999999999999E-2"/>
    <n v="4.5999999999999999E-2"/>
    <n v="0.03"/>
    <n v="7.0999999999999994E-2"/>
    <n v="6.7000000000000004E-2"/>
    <n v="5.6000000000000001E-2"/>
    <n v="4.3999999999999997E-2"/>
    <x v="5"/>
    <x v="16"/>
    <x v="21"/>
    <x v="2"/>
    <n v="7.29"/>
    <n v="18.809999999999999"/>
    <n v="3.4820000000000002"/>
    <n v="21.157"/>
  </r>
  <r>
    <x v="29"/>
    <x v="11"/>
    <s v="SVN"/>
    <n v="2065457"/>
    <n v="43993000000"/>
    <n v="0.30599999999999999"/>
    <n v="0.14799999999999999"/>
    <x v="647"/>
    <n v="-0.10100000000000001"/>
    <n v="-0.61299999999999999"/>
    <x v="646"/>
    <n v="4.5999999999999999E-2"/>
    <n v="0.22900000000000001"/>
    <n v="9.6590000000000007"/>
    <n v="0.375"/>
    <n v="0.23699999999999999"/>
    <n v="7.92"/>
    <n v="0.308"/>
    <n v="0.19400000000000001"/>
    <n v="6.327"/>
    <n v="3.0630000000000002"/>
    <n v="21.41"/>
    <n v="10.366"/>
    <n v="0.40200000000000002"/>
    <n v="24.12"/>
    <n v="723.38499999999999"/>
    <n v="970.74199999999996"/>
    <n v="324.17200000000003"/>
    <n v="3.2629999999999999"/>
    <n v="52.698"/>
    <n v="336.86799999999999"/>
    <n v="315.572"/>
    <n v="3.56"/>
    <n v="40734.336000000003"/>
    <n v="1.5820000000000001"/>
    <n v="0.187"/>
    <n v="0.09"/>
    <n v="1.7509999999999999"/>
    <n v="0.84799999999999998"/>
    <n v="9.0779999999999994"/>
    <n v="7.8049999999999997"/>
    <n v="3.5910000000000002"/>
    <n v="1.738"/>
    <n v="1.91"/>
    <n v="0.92500000000000004"/>
    <n v="0.83"/>
    <n v="0.40200000000000002"/>
    <n v="7.6559999999999997"/>
    <n v="3.7069999999999999"/>
    <n v="6.4000000000000001E-2"/>
    <n v="0.13300000000000001"/>
    <n v="84.135000000000005"/>
    <n v="2.3E-2"/>
    <n v="4.7E-2"/>
    <n v="5.0999999999999997E-2"/>
    <n v="4.2999999999999997E-2"/>
    <n v="8.1000000000000003E-2"/>
    <n v="5.2999999999999999E-2"/>
    <n v="4.7E-2"/>
    <n v="4.9000000000000002E-2"/>
    <n v="2.3E-2"/>
    <n v="2.9000000000000001E-2"/>
    <n v="4.8000000000000001E-2"/>
    <n v="6.5000000000000002E-2"/>
    <n v="5.2999999999999999E-2"/>
    <n v="0.05"/>
    <n v="2.7E-2"/>
    <n v="7.1999999999999995E-2"/>
    <n v="6.7000000000000004E-2"/>
    <n v="4.8000000000000001E-2"/>
    <n v="4.3999999999999997E-2"/>
    <x v="5"/>
    <x v="16"/>
    <x v="21"/>
    <x v="2"/>
    <n v="16.12"/>
    <n v="18.75"/>
    <n v="5.0510000000000002"/>
    <n v="30.876000000000001"/>
  </r>
  <r>
    <x v="29"/>
    <x v="12"/>
    <s v="SVN"/>
    <n v="2069365"/>
    <n v="45422000000"/>
    <n v="0.316"/>
    <n v="0.153"/>
    <x v="648"/>
    <n v="-0.59799999999999998"/>
    <n v="-3.6560000000000001"/>
    <x v="647"/>
    <n v="-1.2E-2"/>
    <n v="-5.8999999999999997E-2"/>
    <n v="9.6349999999999998"/>
    <n v="0.38500000000000001"/>
    <n v="0.24399999999999999"/>
    <n v="7.6159999999999997"/>
    <n v="0.30399999999999999"/>
    <n v="0.193"/>
    <n v="5.992"/>
    <n v="2.8959999999999999"/>
    <n v="18.937000000000001"/>
    <n v="9.1509999999999998"/>
    <n v="0.36599999999999999"/>
    <n v="24.436"/>
    <n v="739.14599999999996"/>
    <n v="990.67899999999997"/>
    <n v="330.16500000000002"/>
    <n v="3.4529999999999998"/>
    <n v="54.381999999999998"/>
    <n v="341.04500000000002"/>
    <n v="323.03399999999999"/>
    <n v="3.6760000000000002"/>
    <n v="39508.945"/>
    <n v="1.579"/>
    <n v="0.19"/>
    <n v="9.1999999999999998E-2"/>
    <n v="1.6839999999999999"/>
    <n v="0.81399999999999995"/>
    <n v="8.766"/>
    <n v="7.4950000000000001"/>
    <n v="4.1769999999999996"/>
    <n v="2.0179999999999998"/>
    <n v="1.86"/>
    <n v="0.89900000000000002"/>
    <n v="0.83"/>
    <n v="0.40100000000000002"/>
    <n v="7.4619999999999997"/>
    <n v="3.6059999999999999"/>
    <n v="5.6000000000000001E-2"/>
    <n v="0.11700000000000001"/>
    <n v="81.757999999999996"/>
    <n v="2.3E-2"/>
    <n v="4.4999999999999998E-2"/>
    <n v="0.05"/>
    <n v="0.04"/>
    <n v="7.8E-2"/>
    <n v="5.1999999999999998E-2"/>
    <n v="4.7E-2"/>
    <n v="4.9000000000000002E-2"/>
    <n v="2.3E-2"/>
    <n v="2.9000000000000001E-2"/>
    <n v="4.9000000000000002E-2"/>
    <n v="6.5000000000000002E-2"/>
    <n v="5.2999999999999999E-2"/>
    <n v="0.05"/>
    <n v="2.5999999999999999E-2"/>
    <n v="8.6999999999999994E-2"/>
    <n v="6.5000000000000002E-2"/>
    <n v="4.2000000000000003E-2"/>
    <n v="4.3999999999999997E-2"/>
    <x v="5"/>
    <x v="16"/>
    <x v="21"/>
    <x v="2"/>
    <n v="15.51"/>
    <n v="18.14"/>
    <n v="3.1760000000000002"/>
    <n v="20.154"/>
  </r>
  <r>
    <x v="29"/>
    <x v="13"/>
    <s v="SVN"/>
    <n v="2072374"/>
    <n v="46962000000"/>
    <n v="0.39100000000000001"/>
    <n v="0.189"/>
    <x v="649"/>
    <n v="-0.627"/>
    <n v="-3.9790000000000001"/>
    <x v="648"/>
    <n v="-0.99399999999999999"/>
    <n v="-4.984"/>
    <n v="9.141"/>
    <n v="0.37"/>
    <n v="0.23400000000000001"/>
    <n v="7.3019999999999996"/>
    <n v="0.29599999999999999"/>
    <n v="0.187"/>
    <n v="5.7409999999999997"/>
    <n v="2.77"/>
    <n v="18.079000000000001"/>
    <n v="8.7240000000000002"/>
    <n v="0.35299999999999998"/>
    <n v="24.827000000000002"/>
    <n v="754.279"/>
    <n v="1009.623"/>
    <n v="335.90499999999997"/>
    <n v="3.6080000000000001"/>
    <n v="56.024000000000001"/>
    <n v="344.85599999999999"/>
    <n v="330.13600000000002"/>
    <n v="3.778"/>
    <n v="39029.038999999997"/>
    <n v="1.58"/>
    <n v="0.155"/>
    <n v="7.4999999999999997E-2"/>
    <n v="1.643"/>
    <n v="0.79300000000000004"/>
    <n v="8.4489999999999998"/>
    <n v="7.18"/>
    <n v="3.8109999999999999"/>
    <n v="1.839"/>
    <n v="1.82"/>
    <n v="0.878"/>
    <n v="0.79"/>
    <n v="0.38100000000000001"/>
    <n v="7.1029999999999998"/>
    <n v="3.427"/>
    <n v="4.9000000000000002E-2"/>
    <n v="0.10199999999999999"/>
    <n v="80.882999999999996"/>
    <n v="2.7E-2"/>
    <n v="4.2999999999999997E-2"/>
    <n v="4.7E-2"/>
    <n v="3.7999999999999999E-2"/>
    <n v="7.5999999999999998E-2"/>
    <n v="5.1999999999999998E-2"/>
    <n v="4.7E-2"/>
    <n v="4.9000000000000002E-2"/>
    <n v="2.4E-2"/>
    <n v="2.9000000000000001E-2"/>
    <n v="4.9000000000000002E-2"/>
    <n v="6.5000000000000002E-2"/>
    <n v="5.1999999999999998E-2"/>
    <n v="0.04"/>
    <n v="2.5000000000000001E-2"/>
    <n v="8.2000000000000003E-2"/>
    <n v="6.0999999999999999E-2"/>
    <n v="3.5000000000000003E-2"/>
    <n v="4.2999999999999997E-2"/>
    <x v="5"/>
    <x v="16"/>
    <x v="21"/>
    <x v="2"/>
    <n v="14.88"/>
    <n v="17.510000000000002"/>
    <n v="2.9460000000000002"/>
    <n v="19.466999999999999"/>
  </r>
  <r>
    <x v="29"/>
    <x v="14"/>
    <s v="SVN"/>
    <n v="2074923"/>
    <n v="49126000000"/>
    <n v="0.41799999999999998"/>
    <n v="0.20200000000000001"/>
    <x v="650"/>
    <n v="-1.5649999999999999"/>
    <n v="-10.342000000000001"/>
    <x v="649"/>
    <n v="-1.748"/>
    <n v="-9.2289999999999992"/>
    <n v="8.2870000000000008"/>
    <n v="0.32600000000000001"/>
    <n v="0.20699999999999999"/>
    <n v="6.5389999999999997"/>
    <n v="0.25700000000000001"/>
    <n v="0.16400000000000001"/>
    <n v="4.5049999999999999"/>
    <n v="2.1709999999999998"/>
    <n v="17.620999999999999"/>
    <n v="8.4930000000000003"/>
    <n v="0.33400000000000002"/>
    <n v="25.245000000000001"/>
    <n v="767.84699999999998"/>
    <n v="1026.819"/>
    <n v="340.41"/>
    <n v="3.7189999999999999"/>
    <n v="57.512999999999998"/>
    <n v="348.483"/>
    <n v="337.08300000000003"/>
    <n v="3.8769999999999998"/>
    <n v="39987.75"/>
    <n v="1.5720000000000001"/>
    <n v="0.111"/>
    <n v="5.2999999999999999E-2"/>
    <n v="1.488"/>
    <n v="0.71699999999999997"/>
    <n v="7.7160000000000002"/>
    <n v="6.4480000000000004"/>
    <n v="3.6269999999999998"/>
    <n v="1.748"/>
    <n v="1.74"/>
    <n v="0.83899999999999997"/>
    <n v="0.79"/>
    <n v="0.38100000000000001"/>
    <n v="6.9470000000000001"/>
    <n v="3.3479999999999999"/>
    <n v="4.8000000000000001E-2"/>
    <n v="9.9000000000000005E-2"/>
    <n v="82.971999999999994"/>
    <n v="2.8000000000000001E-2"/>
    <n v="3.7999999999999999E-2"/>
    <n v="4.2000000000000003E-2"/>
    <n v="0.03"/>
    <n v="7.3999999999999996E-2"/>
    <n v="5.1999999999999998E-2"/>
    <n v="4.7E-2"/>
    <n v="4.8000000000000001E-2"/>
    <n v="2.4E-2"/>
    <n v="2.8000000000000001E-2"/>
    <n v="4.9000000000000002E-2"/>
    <n v="6.5000000000000002E-2"/>
    <n v="5.0999999999999997E-2"/>
    <n v="2.9000000000000001E-2"/>
    <n v="2.1999999999999999E-2"/>
    <n v="7.3999999999999996E-2"/>
    <n v="5.8999999999999997E-2"/>
    <n v="3.2000000000000001E-2"/>
    <n v="4.2999999999999997E-2"/>
    <x v="5"/>
    <x v="16"/>
    <x v="21"/>
    <x v="2"/>
    <n v="13.38"/>
    <n v="16.010000000000002"/>
    <n v="4.0529999999999999"/>
    <n v="29.873000000000001"/>
  </r>
  <r>
    <x v="29"/>
    <x v="15"/>
    <s v="SVN"/>
    <n v="2080865"/>
    <n v="51351000000"/>
    <n v="0.36699999999999999"/>
    <n v="0.17599999999999999"/>
    <x v="651"/>
    <n v="8.5000000000000006E-2"/>
    <n v="0.627"/>
    <x v="650"/>
    <n v="0.122"/>
    <n v="0.70799999999999996"/>
    <n v="8.3219999999999992"/>
    <n v="0.32100000000000001"/>
    <n v="0.23100000000000001"/>
    <n v="6.5609999999999999"/>
    <n v="0.253"/>
    <n v="0.182"/>
    <n v="4.6150000000000002"/>
    <n v="2.218"/>
    <n v="17.634"/>
    <n v="8.4740000000000002"/>
    <n v="0.32600000000000001"/>
    <n v="25.613"/>
    <n v="781.5"/>
    <n v="1044.136"/>
    <n v="345.02600000000001"/>
    <n v="3.8359999999999999"/>
    <n v="59.091000000000001"/>
    <n v="352.14699999999999"/>
    <n v="343.95699999999999"/>
    <n v="3.9780000000000002"/>
    <n v="35959.714999999997"/>
    <n v="1.385"/>
    <n v="0.11700000000000001"/>
    <n v="5.6000000000000001E-2"/>
    <n v="1.5780000000000001"/>
    <n v="0.75900000000000001"/>
    <n v="7.7370000000000001"/>
    <n v="6.4779999999999998"/>
    <n v="3.6640000000000001"/>
    <n v="1.7609999999999999"/>
    <n v="1.78"/>
    <n v="0.85499999999999998"/>
    <n v="0.8"/>
    <n v="0.38400000000000001"/>
    <n v="6.8739999999999997"/>
    <n v="3.3039999999999998"/>
    <n v="4.9000000000000002E-2"/>
    <n v="0.10100000000000001"/>
    <n v="74.826999999999998"/>
    <n v="2.5000000000000001E-2"/>
    <n v="3.7999999999999999E-2"/>
    <n v="4.2000000000000003E-2"/>
    <n v="3.1E-2"/>
    <n v="7.1999999999999995E-2"/>
    <n v="5.0999999999999997E-2"/>
    <n v="4.7E-2"/>
    <n v="4.8000000000000001E-2"/>
    <n v="2.4E-2"/>
    <n v="2.8000000000000001E-2"/>
    <n v="4.9000000000000002E-2"/>
    <n v="6.4000000000000001E-2"/>
    <n v="0.05"/>
    <n v="0.03"/>
    <n v="2.3E-2"/>
    <n v="6.8000000000000005E-2"/>
    <n v="5.8000000000000003E-2"/>
    <n v="3.3000000000000002E-2"/>
    <n v="4.2999999999999997E-2"/>
    <x v="5"/>
    <x v="16"/>
    <x v="21"/>
    <x v="2"/>
    <n v="13.48"/>
    <n v="16.100000000000001"/>
    <n v="3.9809999999999999"/>
    <n v="29.155000000000001"/>
  </r>
  <r>
    <x v="29"/>
    <x v="16"/>
    <s v="SVN"/>
    <n v="2090020"/>
    <n v="52030000000"/>
    <n v="0.34399999999999997"/>
    <n v="0.16400000000000001"/>
    <x v="652"/>
    <n v="0.81100000000000005"/>
    <n v="5.9420000000000002"/>
    <x v="651"/>
    <n v="0.73799999999999999"/>
    <n v="4.2619999999999996"/>
    <n v="8.6389999999999993"/>
    <n v="0.32600000000000001"/>
    <n v="0.22600000000000001"/>
    <n v="6.9210000000000003"/>
    <n v="0.26100000000000001"/>
    <n v="0.18099999999999999"/>
    <n v="4.9640000000000004"/>
    <n v="2.375"/>
    <n v="18.358000000000001"/>
    <n v="8.7840000000000007"/>
    <n v="0.33200000000000002"/>
    <n v="25.956"/>
    <n v="795.96500000000003"/>
    <n v="1062.191"/>
    <n v="349.99"/>
    <n v="3.9649999999999999"/>
    <n v="60.774999999999999"/>
    <n v="355.738"/>
    <n v="351.197"/>
    <n v="4.0810000000000004"/>
    <n v="38266.707000000002"/>
    <n v="1.444"/>
    <n v="0.13"/>
    <n v="6.2E-2"/>
    <n v="1.6839999999999999"/>
    <n v="0.80600000000000005"/>
    <n v="8.0960000000000001"/>
    <n v="8.2579999999999991"/>
    <n v="3.5910000000000002"/>
    <n v="1.718"/>
    <n v="1.81"/>
    <n v="0.86599999999999999"/>
    <n v="0.81"/>
    <n v="0.38800000000000001"/>
    <n v="7.24"/>
    <n v="3.464"/>
    <n v="4.9000000000000002E-2"/>
    <n v="0.10299999999999999"/>
    <n v="79.977999999999994"/>
    <n v="2.3E-2"/>
    <n v="4.1000000000000002E-2"/>
    <n v="4.4999999999999998E-2"/>
    <n v="3.5000000000000003E-2"/>
    <n v="7.0000000000000007E-2"/>
    <n v="5.0999999999999997E-2"/>
    <n v="4.7E-2"/>
    <n v="4.8000000000000001E-2"/>
    <n v="2.4E-2"/>
    <n v="2.8000000000000001E-2"/>
    <n v="4.9000000000000002E-2"/>
    <n v="6.4000000000000001E-2"/>
    <n v="0.05"/>
    <n v="3.4000000000000002E-2"/>
    <n v="2.4E-2"/>
    <n v="7.9000000000000001E-2"/>
    <n v="0.06"/>
    <n v="3.4000000000000002E-2"/>
    <n v="4.2999999999999997E-2"/>
    <x v="5"/>
    <x v="16"/>
    <x v="21"/>
    <x v="2"/>
    <n v="17.260000000000002"/>
    <n v="16.920000000000002"/>
    <n v="3.8929999999999998"/>
    <n v="26.916"/>
  </r>
  <r>
    <x v="29"/>
    <x v="17"/>
    <s v="SVN"/>
    <n v="2098396"/>
    <n v="54673000000"/>
    <n v="0.41"/>
    <n v="0.19500000000000001"/>
    <x v="653"/>
    <n v="0.157"/>
    <n v="1.0880000000000001"/>
    <x v="652"/>
    <n v="-0.17199999999999999"/>
    <n v="-0.95399999999999996"/>
    <n v="8.5220000000000002"/>
    <n v="0.308"/>
    <n v="0.221"/>
    <n v="6.968"/>
    <n v="0.252"/>
    <n v="0.18099999999999999"/>
    <n v="4.907"/>
    <n v="2.3380000000000001"/>
    <n v="19.869"/>
    <n v="9.4689999999999994"/>
    <n v="0.34200000000000003"/>
    <n v="26.367000000000001"/>
    <n v="810.58699999999999"/>
    <n v="1080.0740000000001"/>
    <n v="354.89600000000002"/>
    <n v="4.1050000000000004"/>
    <n v="62.527999999999999"/>
    <n v="358.99900000000002"/>
    <n v="358.50799999999998"/>
    <n v="4.1829999999999998"/>
    <n v="38524.097999999998"/>
    <n v="1.393"/>
    <n v="0.13900000000000001"/>
    <n v="6.6000000000000003E-2"/>
    <n v="1.7529999999999999"/>
    <n v="0.83599999999999997"/>
    <n v="8.1489999999999991"/>
    <n v="8.3160000000000007"/>
    <n v="3.2610000000000001"/>
    <n v="1.554"/>
    <n v="1.79"/>
    <n v="0.85299999999999998"/>
    <n v="0.81"/>
    <n v="0.38600000000000001"/>
    <n v="7.3109999999999999"/>
    <n v="3.484"/>
    <n v="4.8000000000000001E-2"/>
    <n v="0.10199999999999999"/>
    <n v="80.838999999999999"/>
    <n v="2.7E-2"/>
    <n v="4.1000000000000002E-2"/>
    <n v="4.3999999999999997E-2"/>
    <n v="3.4000000000000002E-2"/>
    <n v="6.8000000000000005E-2"/>
    <n v="5.0999999999999997E-2"/>
    <n v="4.7E-2"/>
    <n v="4.8000000000000001E-2"/>
    <n v="2.4E-2"/>
    <n v="2.8000000000000001E-2"/>
    <n v="4.9000000000000002E-2"/>
    <n v="6.4000000000000001E-2"/>
    <n v="4.9000000000000002E-2"/>
    <n v="3.5999999999999997E-2"/>
    <n v="2.5000000000000001E-2"/>
    <n v="7.4999999999999997E-2"/>
    <n v="0.06"/>
    <n v="3.4000000000000002E-2"/>
    <n v="4.2999999999999997E-2"/>
    <x v="5"/>
    <x v="16"/>
    <x v="21"/>
    <x v="2"/>
    <n v="17.45"/>
    <n v="17.100000000000001"/>
    <n v="5.2469999999999999"/>
    <n v="35.881999999999998"/>
  </r>
  <r>
    <x v="29"/>
    <x v="18"/>
    <s v="SVN"/>
    <n v="2105931"/>
    <n v="58492000000"/>
    <n v="0.45"/>
    <n v="0.214"/>
    <x v="654"/>
    <n v="-9.5000000000000001E-2"/>
    <n v="-0.65200000000000002"/>
    <x v="653"/>
    <n v="-0.35199999999999998"/>
    <n v="-1.9670000000000001"/>
    <n v="8.3249999999999993"/>
    <n v="0.28999999999999998"/>
    <n v="0.21299999999999999"/>
    <n v="6.8979999999999997"/>
    <n v="0.24"/>
    <n v="0.17599999999999999"/>
    <n v="4.7919999999999998"/>
    <n v="2.2759999999999998"/>
    <n v="21.184999999999999"/>
    <n v="10.06"/>
    <n v="0.35099999999999998"/>
    <n v="26.817"/>
    <n v="825.11400000000003"/>
    <n v="1097.605"/>
    <n v="359.68900000000002"/>
    <n v="4.2350000000000003"/>
    <n v="64.248999999999995"/>
    <n v="362.00299999999999"/>
    <n v="365.83499999999998"/>
    <n v="4.29"/>
    <n v="39165.714999999997"/>
    <n v="1.365"/>
    <n v="0.13100000000000001"/>
    <n v="6.2E-2"/>
    <n v="1.72"/>
    <n v="0.81699999999999995"/>
    <n v="8.0579999999999998"/>
    <n v="8.2240000000000002"/>
    <n v="3.004"/>
    <n v="1.427"/>
    <n v="1.74"/>
    <n v="0.82599999999999996"/>
    <n v="0.81"/>
    <n v="0.38500000000000001"/>
    <n v="7.3259999999999996"/>
    <n v="3.4790000000000001"/>
    <n v="5.0999999999999997E-2"/>
    <n v="0.107"/>
    <n v="82.48"/>
    <n v="2.9000000000000001E-2"/>
    <n v="3.9E-2"/>
    <n v="4.2999999999999997E-2"/>
    <n v="3.2000000000000001E-2"/>
    <n v="6.7000000000000004E-2"/>
    <n v="5.0999999999999997E-2"/>
    <n v="4.7E-2"/>
    <n v="4.7E-2"/>
    <n v="2.5000000000000001E-2"/>
    <n v="2.8000000000000001E-2"/>
    <n v="0.05"/>
    <n v="6.4000000000000001E-2"/>
    <n v="4.9000000000000002E-2"/>
    <n v="3.2000000000000001E-2"/>
    <n v="2.3E-2"/>
    <n v="7.1999999999999995E-2"/>
    <n v="0.06"/>
    <n v="3.5000000000000003E-2"/>
    <n v="4.2000000000000003E-2"/>
    <x v="5"/>
    <x v="16"/>
    <x v="21"/>
    <x v="2"/>
    <n v="17.32"/>
    <n v="16.97"/>
    <n v="6.6580000000000004"/>
    <n v="45.834000000000003"/>
  </r>
  <r>
    <x v="29"/>
    <x v="19"/>
    <s v="SVN"/>
    <n v="2112905"/>
    <n v="61582000000"/>
    <n v="0.47799999999999998"/>
    <n v="0.22600000000000001"/>
    <x v="655"/>
    <n v="-0.47899999999999998"/>
    <n v="-3.294"/>
    <x v="654"/>
    <n v="-0.91800000000000004"/>
    <n v="-5.2380000000000004"/>
    <n v="7.8630000000000004"/>
    <n v="0.35242105263157891"/>
    <n v="0.20699999999999999"/>
    <n v="6.649"/>
    <n v="0.30947368421052629"/>
    <n v="0.17499999999999999"/>
    <n v="4.53"/>
    <n v="2.1440000000000001"/>
    <n v="20.588999999999999"/>
    <n v="9.7439999999999998"/>
    <n v="0.38426315789473681"/>
    <n v="27.294"/>
    <n v="839.16200000000003"/>
    <n v="1114.2180000000001"/>
    <n v="364.21899999999999"/>
    <n v="4.3600000000000003"/>
    <n v="66.001999999999995"/>
    <n v="364.56799999999998"/>
    <n v="372.89100000000002"/>
    <n v="4.3959999999999999"/>
    <n v="37905.921999999999"/>
    <n v="1.6177894736842104"/>
    <n v="0.125"/>
    <n v="5.8999999999999997E-2"/>
    <n v="1.7529999999999999"/>
    <n v="0.83"/>
    <n v="7.79"/>
    <n v="7.9560000000000004"/>
    <n v="2.5649999999999999"/>
    <n v="1.214"/>
    <n v="1.73"/>
    <n v="0.81899999999999995"/>
    <n v="0.81"/>
    <n v="0.38300000000000001"/>
    <n v="7.0570000000000004"/>
    <n v="3.34"/>
    <n v="0.05"/>
    <n v="0.106"/>
    <n v="80.091999999999999"/>
    <n v="0.03"/>
    <n v="3.7999999999999999E-2"/>
    <n v="0.04"/>
    <n v="3.1E-2"/>
    <n v="6.5000000000000002E-2"/>
    <n v="0.05"/>
    <n v="4.7E-2"/>
    <n v="4.7E-2"/>
    <n v="2.5000000000000001E-2"/>
    <n v="2.8000000000000001E-2"/>
    <n v="0.05"/>
    <n v="6.4000000000000001E-2"/>
    <n v="4.8000000000000001E-2"/>
    <n v="2.8000000000000001E-2"/>
    <n v="2.3E-2"/>
    <n v="5.6000000000000001E-2"/>
    <n v="5.7000000000000002E-2"/>
    <n v="3.5000000000000003E-2"/>
    <n v="4.2000000000000003E-2"/>
    <x v="5"/>
    <x v="16"/>
    <x v="21"/>
    <x v="2"/>
    <n v="16.809999999999999"/>
    <n v="16.46"/>
    <n v="6.54"/>
    <n v="46.558"/>
  </r>
  <r>
    <x v="29"/>
    <x v="20"/>
    <s v="SVN"/>
    <n v="2117648"/>
    <n v="56903000000"/>
    <n v="0.47499999999999998"/>
    <n v="0.224"/>
    <x v="656"/>
    <n v="-1.1819999999999999"/>
    <n v="-8.4130000000000003"/>
    <x v="655"/>
    <n v="-1.3280000000000001"/>
    <n v="-7.9969999999999999"/>
    <n v="7.218"/>
    <n v="0.35242105263157891"/>
    <n v="0.19800000000000001"/>
    <n v="6.0759999999999996"/>
    <n v="0.30947368421052629"/>
    <n v="0.16600000000000001"/>
    <n v="4.3929999999999998"/>
    <n v="2.0739999999999998"/>
    <n v="18.844999999999999"/>
    <n v="8.8989999999999991"/>
    <n v="0.38426315789473681"/>
    <n v="27.768999999999998"/>
    <n v="852.02800000000002"/>
    <n v="1129.5029999999999"/>
    <n v="368.61200000000002"/>
    <n v="4.4850000000000003"/>
    <n v="67.751000000000005"/>
    <n v="366.98599999999999"/>
    <n v="378.91"/>
    <n v="4.5"/>
    <n v="36542.866999999998"/>
    <n v="1.6177894736842104"/>
    <n v="0.125"/>
    <n v="5.8999999999999997E-2"/>
    <n v="1.75"/>
    <n v="0.82599999999999996"/>
    <n v="8.8912499999999994"/>
    <n v="5.5086500000000003"/>
    <n v="2.4180000000000001"/>
    <n v="1.1419999999999999"/>
    <n v="1.9715"/>
    <n v="0.96665000000000023"/>
    <n v="0.82350000000000012"/>
    <n v="0.40315000000000001"/>
    <n v="6.0190000000000001"/>
    <n v="2.8420000000000001"/>
    <n v="4.9000000000000002E-2"/>
    <n v="0.105"/>
    <n v="77.385000000000005"/>
    <n v="2.9000000000000001E-2"/>
    <n v="3.5999999999999997E-2"/>
    <n v="3.9E-2"/>
    <n v="3.1E-2"/>
    <n v="6.4000000000000001E-2"/>
    <n v="0.05"/>
    <n v="4.5999999999999999E-2"/>
    <n v="4.7E-2"/>
    <n v="2.5000000000000001E-2"/>
    <n v="2.8000000000000001E-2"/>
    <n v="0.05"/>
    <n v="6.4000000000000001E-2"/>
    <n v="4.8000000000000001E-2"/>
    <n v="3.1E-2"/>
    <n v="2.3E-2"/>
    <n v="0.06"/>
    <n v="5.3999999999999999E-2"/>
    <n v="3.5000000000000003E-2"/>
    <n v="4.2000000000000003E-2"/>
    <x v="5"/>
    <x v="16"/>
    <x v="21"/>
    <x v="2"/>
    <n v="11.333499999999999"/>
    <n v="18.151000000000003"/>
    <n v="5.9790000000000001"/>
    <n v="46.472000000000001"/>
  </r>
  <r>
    <x v="29"/>
    <x v="21"/>
    <s v="SVN"/>
    <n v="2119408"/>
    <n v="62118000000"/>
    <n v="0.47499999999999998"/>
    <n v="0.224"/>
    <x v="657"/>
    <n v="-0.317"/>
    <n v="-2.4630000000000001"/>
    <x v="656"/>
    <n v="-0.75700000000000001"/>
    <n v="-4.95"/>
    <n v="6.8550000000000004"/>
    <n v="0.35242105263157891"/>
    <n v="0.189"/>
    <n v="5.9210000000000003"/>
    <n v="0.30947368421052629"/>
    <n v="0.16400000000000001"/>
    <n v="3.6139999999999999"/>
    <n v="1.7050000000000001"/>
    <n v="19.760238095238098"/>
    <n v="9.6561428571428554"/>
    <n v="0.38426315789473681"/>
    <n v="28.244"/>
    <n v="864.57799999999997"/>
    <n v="1144.0309999999999"/>
    <n v="372.226"/>
    <n v="4.6100000000000003"/>
    <n v="69.593999999999994"/>
    <n v="368.96499999999997"/>
    <n v="385.298"/>
    <n v="4.6050000000000004"/>
    <n v="36175.777000000002"/>
    <n v="1.6177894736842104"/>
    <n v="0.125"/>
    <n v="5.8999999999999997E-2"/>
    <n v="1.843"/>
    <n v="0.87"/>
    <n v="8.8912499999999994"/>
    <n v="5.5086500000000003"/>
    <n v="1.9790000000000001"/>
    <n v="0.93400000000000005"/>
    <n v="1.9715"/>
    <n v="0.96665000000000023"/>
    <n v="0.82350000000000012"/>
    <n v="0.40315000000000001"/>
    <n v="6.3869999999999996"/>
    <n v="3.0139999999999998"/>
    <n v="4.9000000000000002E-2"/>
    <n v="0.105"/>
    <n v="76.671000000000006"/>
    <n v="2.8000000000000001E-2"/>
    <n v="3.4000000000000002E-2"/>
    <n v="3.5000000000000003E-2"/>
    <n v="2.4E-2"/>
    <n v="6.3E-2"/>
    <n v="0.05"/>
    <n v="4.5999999999999999E-2"/>
    <n v="4.5999999999999999E-2"/>
    <n v="2.5000000000000001E-2"/>
    <n v="2.7E-2"/>
    <n v="0.05"/>
    <n v="6.4000000000000001E-2"/>
    <n v="4.8000000000000001E-2"/>
    <n v="0.03"/>
    <n v="2.3E-2"/>
    <n v="0.05"/>
    <n v="5.3999999999999999E-2"/>
    <n v="3.5000000000000003E-2"/>
    <n v="4.1000000000000002E-2"/>
    <x v="5"/>
    <x v="16"/>
    <x v="21"/>
    <x v="2"/>
    <n v="11.333499999999999"/>
    <n v="18.151000000000003"/>
    <n v="4.1271428571428572"/>
    <n v="26.934047619047618"/>
  </r>
  <r>
    <x v="30"/>
    <x v="0"/>
    <s v="ESP"/>
    <n v="40741652"/>
    <n v="637000000000"/>
    <n v="14.728"/>
    <n v="0.36099999999999999"/>
    <x v="658"/>
    <n v="11.952"/>
    <n v="3.988"/>
    <x v="657"/>
    <n v="4.8079999999999998"/>
    <n v="1.736"/>
    <n v="6.9160000000000004"/>
    <n v="0.254"/>
    <n v="0.184"/>
    <n v="7.65"/>
    <n v="0.28100000000000003"/>
    <n v="0.20399999999999999"/>
    <n v="88.320999999999998"/>
    <n v="2.1680000000000001"/>
    <n v="332.27199999999999"/>
    <n v="8.1560000000000006"/>
    <n v="0.3"/>
    <n v="456.36599999999999"/>
    <n v="8890.2019999999993"/>
    <n v="11426.191999999999"/>
    <n v="3637.703"/>
    <n v="21.428999999999998"/>
    <n v="322.39999999999998"/>
    <n v="2538.2359999999999"/>
    <n v="4415.3900000000003"/>
    <n v="36.914999999999999"/>
    <n v="37495.703000000001"/>
    <n v="1.3779999999999999"/>
    <n v="2.133"/>
    <n v="5.1999999999999998E-2"/>
    <n v="37.171999999999997"/>
    <n v="0.91200000000000003"/>
    <n v="9.0660000000000007"/>
    <n v="8.0239999999999991"/>
    <n v="-29.898"/>
    <n v="-0.73399999999999999"/>
    <n v="39.22"/>
    <n v="0.96299999999999997"/>
    <n v="23.84"/>
    <n v="0.58499999999999996"/>
    <n v="165.05199999999999"/>
    <n v="4.0510000000000002"/>
    <n v="0.105"/>
    <n v="4.2679999999999998"/>
    <n v="1527.6369999999999"/>
    <n v="2.04"/>
    <n v="1.224"/>
    <n v="0.92200000000000004"/>
    <n v="0.96"/>
    <n v="2.4780000000000002"/>
    <n v="0.85"/>
    <n v="0.67900000000000005"/>
    <n v="0.69299999999999995"/>
    <n v="0.2"/>
    <n v="0.26400000000000001"/>
    <n v="0.39500000000000002"/>
    <n v="1.208"/>
    <n v="0.91300000000000003"/>
    <n v="0.76500000000000001"/>
    <n v="0.78600000000000003"/>
    <n v="-0.58399999999999996"/>
    <n v="1.6020000000000001"/>
    <n v="1.974"/>
    <n v="0.58099999999999996"/>
    <x v="18"/>
    <x v="17"/>
    <x v="10"/>
    <x v="3"/>
    <n v="326.92"/>
    <n v="369.37"/>
    <n v="20.597000000000001"/>
    <n v="6.609"/>
  </r>
  <r>
    <x v="30"/>
    <x v="1"/>
    <s v="ESP"/>
    <n v="40966448"/>
    <n v="680000000000"/>
    <n v="15.013999999999999"/>
    <n v="0.36699999999999999"/>
    <x v="659"/>
    <n v="1.946"/>
    <n v="0.624"/>
    <x v="658"/>
    <n v="5.0599999999999996"/>
    <n v="1.796"/>
    <n v="7.0019999999999998"/>
    <n v="0.246"/>
    <n v="0.18"/>
    <n v="7.6559999999999997"/>
    <n v="0.26900000000000002"/>
    <n v="0.19600000000000001"/>
    <n v="81.097999999999999"/>
    <n v="1.98"/>
    <n v="334.46300000000002"/>
    <n v="8.1639999999999997"/>
    <n v="0.28699999999999998"/>
    <n v="471.38"/>
    <n v="9203.8220000000001"/>
    <n v="11713.029"/>
    <n v="3718.8020000000001"/>
    <n v="23.466999999999999"/>
    <n v="362.39"/>
    <n v="2511.4520000000002"/>
    <n v="4586.58"/>
    <n v="41.204999999999998"/>
    <n v="39003.945"/>
    <n v="1.3720000000000001"/>
    <n v="2.0379999999999998"/>
    <n v="0.05"/>
    <n v="39.99"/>
    <n v="0.97599999999999998"/>
    <n v="8.9779999999999998"/>
    <n v="8.51"/>
    <n v="-26.783999999999999"/>
    <n v="-0.65400000000000003"/>
    <n v="39.81"/>
    <n v="0.97199999999999998"/>
    <n v="23.38"/>
    <n v="0.57099999999999995"/>
    <n v="171.19"/>
    <n v="4.1790000000000003"/>
    <n v="0.105"/>
    <n v="4.29"/>
    <n v="1597.8530000000001"/>
    <n v="1.99"/>
    <n v="1.222"/>
    <n v="0.94299999999999995"/>
    <n v="0.876"/>
    <n v="2.4590000000000001"/>
    <n v="0.85899999999999999"/>
    <n v="0.68300000000000005"/>
    <n v="0.69599999999999995"/>
    <n v="0.214"/>
    <n v="0.28599999999999998"/>
    <n v="0.38800000000000001"/>
    <n v="1.22"/>
    <n v="0.96799999999999997"/>
    <n v="0.72499999999999998"/>
    <n v="0.83799999999999997"/>
    <n v="-0.56499999999999995"/>
    <n v="1.6479999999999999"/>
    <n v="2.0139999999999998"/>
    <n v="0.58699999999999997"/>
    <x v="18"/>
    <x v="6"/>
    <x v="10"/>
    <x v="3"/>
    <n v="348.63"/>
    <n v="367.79"/>
    <n v="20.843"/>
    <n v="6.6459999999999999"/>
  </r>
  <r>
    <x v="30"/>
    <x v="2"/>
    <s v="ESP"/>
    <n v="41477652"/>
    <n v="710000000000"/>
    <n v="15.53"/>
    <n v="0.374"/>
    <x v="660"/>
    <n v="20.11"/>
    <n v="6.4119999999999999"/>
    <x v="659"/>
    <n v="31.614999999999998"/>
    <n v="11.022"/>
    <n v="7.6779999999999999"/>
    <n v="0.26400000000000001"/>
    <n v="0.19700000000000001"/>
    <n v="8.0459999999999994"/>
    <n v="0.27700000000000002"/>
    <n v="0.20699999999999999"/>
    <n v="90.917000000000002"/>
    <n v="2.1920000000000002"/>
    <n v="358.863"/>
    <n v="8.6519999999999992"/>
    <n v="0.29799999999999999"/>
    <n v="486.91"/>
    <n v="9537.5529999999999"/>
    <n v="12031.478999999999"/>
    <n v="3809.7179999999998"/>
    <n v="25.536000000000001"/>
    <n v="407.43900000000002"/>
    <n v="2496.1729999999998"/>
    <n v="4762.2579999999998"/>
    <n v="45.691000000000003"/>
    <n v="38938.438000000002"/>
    <n v="1.339"/>
    <n v="2.069"/>
    <n v="0.05"/>
    <n v="45.048999999999999"/>
    <n v="1.0860000000000001"/>
    <n v="9.2690000000000001"/>
    <n v="8.8079999999999998"/>
    <n v="-15.279"/>
    <n v="-0.36799999999999999"/>
    <n v="40.18"/>
    <n v="0.96899999999999997"/>
    <n v="23.02"/>
    <n v="0.55500000000000005"/>
    <n v="175.679"/>
    <n v="4.2359999999999998"/>
    <n v="0.108"/>
    <n v="4.4859999999999998"/>
    <n v="1615.075"/>
    <n v="1.9510000000000001"/>
    <n v="1.27"/>
    <n v="1.012"/>
    <n v="0.93899999999999995"/>
    <n v="2.4380000000000002"/>
    <n v="0.86899999999999999"/>
    <n v="0.68899999999999995"/>
    <n v="0.7"/>
    <n v="0.22600000000000001"/>
    <n v="0.309"/>
    <n v="0.38300000000000001"/>
    <n v="1.232"/>
    <n v="1.0209999999999999"/>
    <n v="0.69299999999999995"/>
    <n v="0.91800000000000004"/>
    <n v="-0.29499999999999998"/>
    <n v="1.6919999999999999"/>
    <n v="2.0790000000000002"/>
    <n v="0.59299999999999997"/>
    <x v="18"/>
    <x v="6"/>
    <x v="10"/>
    <x v="3"/>
    <n v="365.33"/>
    <n v="384.45"/>
    <n v="25.132999999999999"/>
    <n v="7.5309999999999997"/>
  </r>
  <r>
    <x v="30"/>
    <x v="3"/>
    <s v="ESP"/>
    <n v="42230268"/>
    <n v="740000000000"/>
    <n v="16.038"/>
    <n v="0.38"/>
    <x v="661"/>
    <n v="4.3159999999999998"/>
    <n v="1.2929999999999999"/>
    <x v="660"/>
    <n v="5.6710000000000003"/>
    <n v="1.7809999999999999"/>
    <n v="7.6749999999999998"/>
    <n v="0.25800000000000001"/>
    <n v="0.19"/>
    <n v="8.0050000000000008"/>
    <n v="0.26900000000000002"/>
    <n v="0.19800000000000001"/>
    <n v="84.293000000000006"/>
    <n v="1.996"/>
    <n v="358.45"/>
    <n v="8.4879999999999995"/>
    <n v="0.28599999999999998"/>
    <n v="502.94799999999998"/>
    <n v="9875.5990000000002"/>
    <n v="12355.602999999999"/>
    <n v="3894.011"/>
    <n v="27.436"/>
    <n v="458.74200000000002"/>
    <n v="2482.25"/>
    <n v="4942.1970000000001"/>
    <n v="50.265000000000001"/>
    <n v="40418.156000000003"/>
    <n v="1.361"/>
    <n v="1.9"/>
    <n v="4.4999999999999998E-2"/>
    <n v="51.302999999999997"/>
    <n v="1.2150000000000001"/>
    <n v="9.3160000000000007"/>
    <n v="8.8640000000000008"/>
    <n v="-13.923"/>
    <n v="-0.33"/>
    <n v="40.17"/>
    <n v="0.95099999999999996"/>
    <n v="24.02"/>
    <n v="0.56899999999999995"/>
    <n v="179.93799999999999"/>
    <n v="4.2610000000000001"/>
    <n v="0.108"/>
    <n v="4.5730000000000004"/>
    <n v="1706.87"/>
    <n v="1.8819999999999999"/>
    <n v="1.2230000000000001"/>
    <n v="0.97299999999999998"/>
    <n v="0.80100000000000005"/>
    <n v="2.4159999999999999"/>
    <n v="0.877"/>
    <n v="0.69399999999999995"/>
    <n v="0.70199999999999996"/>
    <n v="0.23699999999999999"/>
    <n v="0.33500000000000002"/>
    <n v="0.377"/>
    <n v="1.2450000000000001"/>
    <n v="1.071"/>
    <n v="0.63500000000000001"/>
    <n v="1.01"/>
    <n v="-0.246"/>
    <n v="1.6850000000000001"/>
    <n v="2.0750000000000002"/>
    <n v="0.59899999999999998"/>
    <x v="18"/>
    <x v="6"/>
    <x v="10"/>
    <x v="3"/>
    <n v="374.33"/>
    <n v="393.43"/>
    <n v="20.404"/>
    <n v="6.0359999999999996"/>
  </r>
  <r>
    <x v="30"/>
    <x v="4"/>
    <s v="ESP"/>
    <n v="42959672"/>
    <n v="800000000000"/>
    <n v="16.292000000000002"/>
    <n v="0.379"/>
    <x v="662"/>
    <n v="16.782"/>
    <n v="4.9640000000000004"/>
    <x v="661"/>
    <n v="12.532"/>
    <n v="3.8660000000000001"/>
    <n v="7.8369999999999997"/>
    <n v="0.25700000000000001"/>
    <n v="0.19"/>
    <n v="8.26"/>
    <n v="0.27100000000000002"/>
    <n v="0.20100000000000001"/>
    <n v="87.367000000000004"/>
    <n v="2.0339999999999998"/>
    <n v="385.57400000000001"/>
    <n v="8.9749999999999996"/>
    <n v="0.29499999999999998"/>
    <n v="519.24"/>
    <n v="10230.427"/>
    <n v="12692.257"/>
    <n v="3981.3789999999999"/>
    <n v="29.67"/>
    <n v="517.50400000000002"/>
    <n v="2464.076"/>
    <n v="5127.5860000000002"/>
    <n v="55.048000000000002"/>
    <n v="41185.832000000002"/>
    <n v="1.353"/>
    <n v="2.234"/>
    <n v="5.1999999999999998E-2"/>
    <n v="58.762"/>
    <n v="1.3680000000000001"/>
    <n v="9.5329999999999995"/>
    <n v="9.0890000000000004"/>
    <n v="-18.172999999999998"/>
    <n v="-0.42299999999999999"/>
    <n v="39.86"/>
    <n v="0.92800000000000005"/>
    <n v="23.3"/>
    <n v="0.54200000000000004"/>
    <n v="185.38900000000001"/>
    <n v="4.3150000000000004"/>
    <n v="0.111"/>
    <n v="4.7839999999999998"/>
    <n v="1769.33"/>
    <n v="1.7889999999999999"/>
    <n v="1.2390000000000001"/>
    <n v="0.99"/>
    <n v="0.80400000000000005"/>
    <n v="2.3889999999999998"/>
    <n v="0.88600000000000001"/>
    <n v="0.7"/>
    <n v="0.70399999999999996"/>
    <n v="0.249"/>
    <n v="0.36399999999999999"/>
    <n v="0.371"/>
    <n v="1.256"/>
    <n v="1.1180000000000001"/>
    <n v="0.69"/>
    <n v="1.1180000000000001"/>
    <n v="-0.33900000000000002"/>
    <n v="1.679"/>
    <n v="2.0710000000000002"/>
    <n v="0.60499999999999998"/>
    <x v="18"/>
    <x v="6"/>
    <x v="10"/>
    <x v="3"/>
    <n v="390.45"/>
    <n v="409.54"/>
    <n v="30.745999999999999"/>
    <n v="8.6649999999999991"/>
  </r>
  <r>
    <x v="30"/>
    <x v="5"/>
    <s v="ESP"/>
    <n v="43685372"/>
    <n v="860000000000"/>
    <n v="16.792000000000002"/>
    <n v="0.38400000000000001"/>
    <x v="663"/>
    <n v="15.238"/>
    <n v="4.2939999999999996"/>
    <x v="662"/>
    <n v="10.878"/>
    <n v="3.2309999999999999"/>
    <n v="7.9550000000000001"/>
    <n v="0.255"/>
    <n v="0.19500000000000001"/>
    <n v="8.4710000000000001"/>
    <n v="0.27100000000000002"/>
    <n v="0.20799999999999999"/>
    <n v="87.766000000000005"/>
    <n v="2.0089999999999999"/>
    <n v="410.75099999999998"/>
    <n v="9.4019999999999992"/>
    <n v="0.30099999999999999"/>
    <n v="536.03200000000004"/>
    <n v="10600.492"/>
    <n v="13039.789000000001"/>
    <n v="4069.1439999999998"/>
    <n v="31.966000000000001"/>
    <n v="586.44200000000001"/>
    <n v="2441.5430000000001"/>
    <n v="5317.0379999999996"/>
    <n v="59.871000000000002"/>
    <n v="40779.031000000003"/>
    <n v="1.3049999999999999"/>
    <n v="2.2970000000000002"/>
    <n v="5.2999999999999999E-2"/>
    <n v="68.938000000000002"/>
    <n v="1.5780000000000001"/>
    <n v="9.7089999999999996"/>
    <n v="9.2729999999999997"/>
    <n v="-22.533999999999999"/>
    <n v="-0.51600000000000001"/>
    <n v="39.6"/>
    <n v="0.90600000000000003"/>
    <n v="21.95"/>
    <n v="0.502"/>
    <n v="189.452"/>
    <n v="4.3369999999999997"/>
    <n v="0.11"/>
    <n v="4.8220000000000001"/>
    <n v="1781.4469999999999"/>
    <n v="1.7410000000000001"/>
    <n v="1.25"/>
    <n v="1.012"/>
    <n v="0.76"/>
    <n v="2.3620000000000001"/>
    <n v="0.89500000000000002"/>
    <n v="0.70599999999999996"/>
    <n v="0.70499999999999996"/>
    <n v="0.26100000000000001"/>
    <n v="0.39800000000000002"/>
    <n v="0.36499999999999999"/>
    <n v="1.268"/>
    <n v="1.159"/>
    <n v="0.66600000000000004"/>
    <n v="1.2809999999999999"/>
    <n v="-0.47799999999999998"/>
    <n v="1.7010000000000001"/>
    <n v="1.994"/>
    <n v="0.61"/>
    <x v="18"/>
    <x v="6"/>
    <x v="58"/>
    <x v="3"/>
    <n v="405.09"/>
    <n v="424.16"/>
    <n v="40.685000000000002"/>
    <n v="10.994"/>
  </r>
  <r>
    <x v="30"/>
    <x v="6"/>
    <s v="ESP"/>
    <n v="44422824"/>
    <n v="930000000000"/>
    <n v="16.745000000000001"/>
    <n v="0.377"/>
    <x v="664"/>
    <n v="-8.9450000000000003"/>
    <n v="-2.4169999999999998"/>
    <x v="663"/>
    <n v="-11.987"/>
    <n v="-3.4489999999999998"/>
    <n v="7.5529999999999999"/>
    <n v="0.23400000000000001"/>
    <n v="0.186"/>
    <n v="8.1289999999999996"/>
    <n v="0.252"/>
    <n v="0.2"/>
    <n v="77.951999999999998"/>
    <n v="1.7549999999999999"/>
    <n v="416.31"/>
    <n v="9.3719999999999999"/>
    <n v="0.28999999999999998"/>
    <n v="552.77599999999995"/>
    <n v="10961.611999999999"/>
    <n v="13375.334999999999"/>
    <n v="4147.0969999999998"/>
    <n v="34.383000000000003"/>
    <n v="660.48099999999999"/>
    <n v="2415.9679999999998"/>
    <n v="5501.92"/>
    <n v="64.956000000000003"/>
    <n v="40681.788999999997"/>
    <n v="1.26"/>
    <n v="2.4159999999999999"/>
    <n v="5.3999999999999999E-2"/>
    <n v="74.037999999999997"/>
    <n v="1.667"/>
    <n v="9.4130000000000003"/>
    <n v="8.984"/>
    <n v="-25.574999999999999"/>
    <n v="-0.57599999999999996"/>
    <n v="39.35"/>
    <n v="0.88600000000000001"/>
    <n v="22.31"/>
    <n v="0.502"/>
    <n v="184.88300000000001"/>
    <n v="4.1619999999999999"/>
    <n v="0.114"/>
    <n v="5.0860000000000003"/>
    <n v="1807.2"/>
    <n v="1.5920000000000001"/>
    <n v="1.18"/>
    <n v="0.94099999999999995"/>
    <n v="0.64"/>
    <n v="2.3279999999999998"/>
    <n v="0.90300000000000002"/>
    <n v="0.71"/>
    <n v="0.70399999999999996"/>
    <n v="0.27300000000000002"/>
    <n v="0.432"/>
    <n v="0.35899999999999999"/>
    <n v="1.278"/>
    <n v="1.1990000000000001"/>
    <n v="0.69699999999999995"/>
    <n v="1.3440000000000001"/>
    <n v="-0.504"/>
    <n v="1.6439999999999999"/>
    <n v="2.0129999999999999"/>
    <n v="0.61499999999999999"/>
    <x v="18"/>
    <x v="6"/>
    <x v="58"/>
    <x v="3"/>
    <n v="399.09"/>
    <n v="418.15"/>
    <n v="55.19"/>
    <n v="15.282999999999999"/>
  </r>
  <r>
    <x v="30"/>
    <x v="7"/>
    <s v="ESP"/>
    <n v="45245784"/>
    <n v="1020000000000"/>
    <n v="16.824000000000002"/>
    <n v="0.372"/>
    <x v="665"/>
    <n v="7.8650000000000002"/>
    <n v="2.1779999999999999"/>
    <x v="664"/>
    <n v="9.4410000000000007"/>
    <n v="2.8140000000000001"/>
    <n v="7.625"/>
    <n v="0.23"/>
    <n v="0.187"/>
    <n v="8.1549999999999994"/>
    <n v="0.246"/>
    <n v="0.2"/>
    <n v="84.629000000000005"/>
    <n v="1.87"/>
    <n v="429.22699999999998"/>
    <n v="9.4870000000000001"/>
    <n v="0.28599999999999998"/>
    <n v="569.6"/>
    <n v="11330.598"/>
    <n v="13720.321"/>
    <n v="4231.7259999999997"/>
    <n v="36.948"/>
    <n v="736.13599999999997"/>
    <n v="2391.9690000000001"/>
    <n v="5686.415"/>
    <n v="69.774000000000001"/>
    <n v="40817.644999999997"/>
    <n v="1.232"/>
    <n v="2.5649999999999999"/>
    <n v="5.7000000000000002E-2"/>
    <n v="75.656000000000006"/>
    <n v="1.6719999999999999"/>
    <n v="9.6029999999999998"/>
    <n v="9.18"/>
    <n v="-23.998999999999999"/>
    <n v="-0.53"/>
    <n v="40.04"/>
    <n v="0.88500000000000001"/>
    <n v="22.86"/>
    <n v="0.505"/>
    <n v="184.494"/>
    <n v="4.0780000000000003"/>
    <n v="0.106"/>
    <n v="4.8170000000000002"/>
    <n v="1846.826"/>
    <n v="1.49"/>
    <n v="1.171"/>
    <n v="0.96"/>
    <n v="0.66200000000000003"/>
    <n v="2.29"/>
    <n v="0.90900000000000003"/>
    <n v="0.71499999999999997"/>
    <n v="0.70299999999999996"/>
    <n v="0.28499999999999998"/>
    <n v="0.46400000000000002"/>
    <n v="0.35299999999999998"/>
    <n v="1.2869999999999999"/>
    <n v="1.2290000000000001"/>
    <n v="0.70499999999999996"/>
    <n v="1.329"/>
    <n v="-0.54100000000000004"/>
    <n v="1.635"/>
    <n v="1.8580000000000001"/>
    <n v="0.62"/>
    <x v="18"/>
    <x v="6"/>
    <x v="58"/>
    <x v="3"/>
    <n v="415.37"/>
    <n v="434.49"/>
    <n v="60.241999999999997"/>
    <n v="16.326000000000001"/>
  </r>
  <r>
    <x v="30"/>
    <x v="8"/>
    <s v="ESP"/>
    <n v="45966544"/>
    <n v="1080000000000"/>
    <n v="14.388999999999999"/>
    <n v="0.313"/>
    <x v="666"/>
    <n v="-31.803000000000001"/>
    <n v="-8.6189999999999998"/>
    <x v="665"/>
    <n v="-31.693000000000001"/>
    <n v="-9.1869999999999994"/>
    <n v="6.8159999999999998"/>
    <n v="0.20499999999999999"/>
    <n v="0.17399999999999999"/>
    <n v="7.335"/>
    <n v="0.221"/>
    <n v="0.188"/>
    <n v="59.334000000000003"/>
    <n v="1.2909999999999999"/>
    <n v="394.25799999999998"/>
    <n v="8.577"/>
    <n v="0.25800000000000001"/>
    <n v="583.99"/>
    <n v="11667.78"/>
    <n v="14033.615"/>
    <n v="4291.0600000000004"/>
    <n v="39.252000000000002"/>
    <n v="818.68799999999999"/>
    <n v="2368.08"/>
    <n v="5860.8879999999999"/>
    <n v="73.903000000000006"/>
    <n v="39067.870999999999"/>
    <n v="1.175"/>
    <n v="2.3039999999999998"/>
    <n v="0.05"/>
    <n v="82.552000000000007"/>
    <n v="1.796"/>
    <n v="8.7279999999999998"/>
    <n v="8.3119999999999994"/>
    <n v="-23.888999999999999"/>
    <n v="-0.52"/>
    <n v="38.47"/>
    <n v="0.83699999999999997"/>
    <n v="20.58"/>
    <n v="0.44800000000000001"/>
    <n v="174.47300000000001"/>
    <n v="3.7959999999999998"/>
    <n v="0.09"/>
    <n v="4.13"/>
    <n v="1795.8150000000001"/>
    <n v="1.258"/>
    <n v="1.0509999999999999"/>
    <n v="0.85299999999999998"/>
    <n v="0.45"/>
    <n v="2.2440000000000002"/>
    <n v="0.91300000000000003"/>
    <n v="0.71799999999999997"/>
    <n v="0.69699999999999995"/>
    <n v="0.29399999999999998"/>
    <n v="0.498"/>
    <n v="0.34699999999999998"/>
    <n v="1.294"/>
    <n v="1.2450000000000001"/>
    <n v="0.61599999999999999"/>
    <n v="1.4079999999999999"/>
    <n v="-0.51500000000000001"/>
    <n v="1.5509999999999999"/>
    <n v="1.591"/>
    <n v="0.623"/>
    <x v="18"/>
    <x v="7"/>
    <x v="58"/>
    <x v="3"/>
    <n v="382.06"/>
    <n v="401.19"/>
    <n v="57.076000000000001"/>
    <n v="16.927"/>
  </r>
  <r>
    <x v="30"/>
    <x v="9"/>
    <s v="ESP"/>
    <n v="46367772"/>
    <n v="980000000000"/>
    <n v="11.401999999999999"/>
    <n v="0.246"/>
    <x v="667"/>
    <n v="-39.435000000000002"/>
    <n v="-11.695"/>
    <x v="666"/>
    <n v="-38.079000000000001"/>
    <n v="-12.154"/>
    <n v="5.9349999999999996"/>
    <n v="0.185"/>
    <n v="0.16500000000000001"/>
    <n v="6.4210000000000003"/>
    <n v="0.2"/>
    <n v="0.17899999999999999"/>
    <n v="45.081000000000003"/>
    <n v="0.97199999999999998"/>
    <n v="345.892"/>
    <n v="7.46"/>
    <n v="0.23300000000000001"/>
    <n v="595.39200000000005"/>
    <n v="11965.528"/>
    <n v="14308.829"/>
    <n v="4336.1409999999996"/>
    <n v="41.509"/>
    <n v="892.39800000000002"/>
    <n v="2345.5459999999998"/>
    <n v="6023.14"/>
    <n v="76.95"/>
    <n v="35904.375"/>
    <n v="1.1200000000000001"/>
    <n v="2.2559999999999998"/>
    <n v="4.9000000000000002E-2"/>
    <n v="73.709999999999994"/>
    <n v="1.59"/>
    <n v="7.86"/>
    <n v="7.4470000000000001"/>
    <n v="-22.533999999999999"/>
    <n v="-0.48599999999999999"/>
    <n v="40.17"/>
    <n v="0.86599999999999999"/>
    <n v="20.239999999999998"/>
    <n v="0.437"/>
    <n v="162.25200000000001"/>
    <n v="3.4990000000000001"/>
    <n v="6.6000000000000003E-2"/>
    <n v="3.0470000000000002"/>
    <n v="1664.806"/>
    <n v="0.97"/>
    <n v="0.94299999999999995"/>
    <n v="0.752"/>
    <n v="0.34599999999999997"/>
    <n v="2.1890000000000001"/>
    <n v="0.91400000000000003"/>
    <n v="0.71799999999999997"/>
    <n v="0.69"/>
    <n v="0.30299999999999999"/>
    <n v="0.52400000000000002"/>
    <n v="0.34100000000000003"/>
    <n v="1.298"/>
    <n v="1.2450000000000001"/>
    <n v="0.59499999999999997"/>
    <n v="1.2809999999999999"/>
    <n v="-0.44800000000000001"/>
    <n v="1.4750000000000001"/>
    <n v="1.2509999999999999"/>
    <n v="0.625"/>
    <x v="18"/>
    <x v="7"/>
    <x v="58"/>
    <x v="3"/>
    <n v="345.31"/>
    <n v="364.43"/>
    <n v="48.143999999999998"/>
    <n v="16.170000000000002"/>
  </r>
  <r>
    <x v="30"/>
    <x v="10"/>
    <s v="ESP"/>
    <n v="46572776"/>
    <n v="1020000000000"/>
    <n v="11.196999999999999"/>
    <n v="0.24"/>
    <x v="668"/>
    <n v="-13.465"/>
    <n v="-4.5220000000000002"/>
    <x v="667"/>
    <n v="-19.437000000000001"/>
    <n v="-7.0629999999999997"/>
    <n v="5.492"/>
    <n v="0.17100000000000001"/>
    <n v="0.15"/>
    <n v="6.1040000000000001"/>
    <n v="0.19"/>
    <n v="0.16600000000000001"/>
    <n v="36.351999999999997"/>
    <n v="0.78100000000000003"/>
    <n v="328.07400000000001"/>
    <n v="7.0439999999999996"/>
    <n v="0.219"/>
    <n v="606.58900000000006"/>
    <n v="12249.811"/>
    <n v="14564.605"/>
    <n v="4372.4930000000004"/>
    <n v="43.787999999999997"/>
    <n v="966.05700000000002"/>
    <n v="2317.04"/>
    <n v="6180.7860000000001"/>
    <n v="80.097999999999999"/>
    <n v="36714.199000000001"/>
    <n v="1.141"/>
    <n v="2.2799999999999998"/>
    <n v="4.9000000000000002E-2"/>
    <n v="73.659000000000006"/>
    <n v="1.5820000000000001"/>
    <n v="7.4989999999999997"/>
    <n v="7.0880000000000001"/>
    <n v="-28.506"/>
    <n v="-0.61199999999999999"/>
    <n v="38.590000000000003"/>
    <n v="0.82899999999999996"/>
    <n v="20.7"/>
    <n v="0.44400000000000001"/>
    <n v="157.64699999999999"/>
    <n v="3.3849999999999998"/>
    <n v="6.8000000000000005E-2"/>
    <n v="3.1480000000000001"/>
    <n v="1709.8820000000001"/>
    <n v="0.89200000000000002"/>
    <n v="0.85199999999999998"/>
    <n v="0.67"/>
    <n v="0.26100000000000001"/>
    <n v="2.1320000000000001"/>
    <n v="0.91200000000000003"/>
    <n v="0.71699999999999997"/>
    <n v="0.68100000000000005"/>
    <n v="0.311"/>
    <n v="0.54800000000000004"/>
    <n v="0.33500000000000002"/>
    <n v="1.3"/>
    <n v="1.246"/>
    <n v="0.59699999999999998"/>
    <n v="1.1890000000000001"/>
    <n v="-0.58899999999999997"/>
    <n v="1.3879999999999999"/>
    <n v="1.28"/>
    <n v="0.626"/>
    <x v="18"/>
    <x v="7"/>
    <x v="58"/>
    <x v="3"/>
    <n v="330.13"/>
    <n v="349.27"/>
    <n v="43.792000000000002"/>
    <n v="15.404"/>
  </r>
  <r>
    <x v="30"/>
    <x v="11"/>
    <s v="ESP"/>
    <n v="46729232"/>
    <n v="1060000000000"/>
    <n v="9.5229999999999997"/>
    <n v="0.20399999999999999"/>
    <x v="669"/>
    <n v="0.85"/>
    <n v="0.29899999999999999"/>
    <x v="668"/>
    <n v="41.813000000000002"/>
    <n v="16.347000000000001"/>
    <n v="6.3680000000000003"/>
    <n v="0.19900000000000001"/>
    <n v="0.17699999999999999"/>
    <n v="6.1020000000000003"/>
    <n v="0.191"/>
    <n v="0.17"/>
    <n v="54.215000000000003"/>
    <n v="1.1599999999999999"/>
    <n v="321.24"/>
    <n v="6.875"/>
    <n v="0.215"/>
    <n v="616.11199999999997"/>
    <n v="12534.942999999999"/>
    <n v="14862.195"/>
    <n v="4426.7079999999996"/>
    <n v="46.527000000000001"/>
    <n v="1034.117"/>
    <n v="2329.498"/>
    <n v="6328.1"/>
    <n v="83.379000000000005"/>
    <n v="35901.07"/>
    <n v="1.1220000000000001"/>
    <n v="2.7389999999999999"/>
    <n v="5.8999999999999997E-2"/>
    <n v="68.06"/>
    <n v="1.456"/>
    <n v="7.4630000000000001"/>
    <n v="7.2949999999999999"/>
    <n v="12.458"/>
    <n v="0.26700000000000002"/>
    <n v="38.44"/>
    <n v="0.82299999999999995"/>
    <n v="19.649999999999999"/>
    <n v="0.42099999999999999"/>
    <n v="147.31399999999999"/>
    <n v="3.1520000000000001"/>
    <n v="7.0000000000000007E-2"/>
    <n v="3.2810000000000001"/>
    <n v="1677.6289999999999"/>
    <n v="0.70499999999999996"/>
    <n v="0.82699999999999996"/>
    <n v="0.754"/>
    <n v="0.36799999999999999"/>
    <n v="2.0670000000000002"/>
    <n v="0.91"/>
    <n v="0.71799999999999997"/>
    <n v="0.67400000000000004"/>
    <n v="0.32200000000000001"/>
    <n v="0.56599999999999995"/>
    <n v="0.33400000000000002"/>
    <n v="1.3"/>
    <n v="1.244"/>
    <n v="0.74"/>
    <n v="1.069"/>
    <n v="0.251"/>
    <n v="1.294"/>
    <n v="1.194"/>
    <n v="0.627"/>
    <x v="18"/>
    <x v="7"/>
    <x v="59"/>
    <x v="3"/>
    <n v="340.89"/>
    <n v="348.74"/>
    <n v="36.107999999999997"/>
    <n v="12.664"/>
  </r>
  <r>
    <x v="30"/>
    <x v="12"/>
    <s v="ESP"/>
    <n v="46756084"/>
    <n v="1050000000000"/>
    <n v="8.7539999999999996"/>
    <n v="0.187"/>
    <x v="670"/>
    <n v="-5.7469999999999999"/>
    <n v="-2.016"/>
    <x v="669"/>
    <n v="-33.777000000000001"/>
    <n v="-11.35"/>
    <n v="5.6420000000000003"/>
    <n v="0.18099999999999999"/>
    <n v="0.158"/>
    <n v="5.9749999999999996"/>
    <n v="0.192"/>
    <n v="0.16700000000000001"/>
    <n v="63.253"/>
    <n v="1.353"/>
    <n v="296.28100000000001"/>
    <n v="6.3369999999999997"/>
    <n v="0.20399999999999999"/>
    <n v="624.86599999999999"/>
    <n v="12814.329"/>
    <n v="15126.009"/>
    <n v="4489.9610000000002"/>
    <n v="49.906999999999996"/>
    <n v="1099.2329999999999"/>
    <n v="2313.9259999999999"/>
    <n v="6464.0630000000001"/>
    <n v="86.298000000000002"/>
    <n v="35681.476999999999"/>
    <n v="1.1479999999999999"/>
    <n v="3.379"/>
    <n v="7.1999999999999995E-2"/>
    <n v="65.114999999999995"/>
    <n v="1.393"/>
    <n v="7.3220000000000001"/>
    <n v="7.1550000000000002"/>
    <n v="-15.571999999999999"/>
    <n v="-0.33300000000000002"/>
    <n v="37.74"/>
    <n v="0.80700000000000005"/>
    <n v="19.02"/>
    <n v="0.40699999999999997"/>
    <n v="135.964"/>
    <n v="2.9079999999999999"/>
    <n v="6.2E-2"/>
    <n v="2.92"/>
    <n v="1668.326"/>
    <n v="0.63200000000000001"/>
    <n v="0.79800000000000004"/>
    <n v="0.66200000000000003"/>
    <n v="0.42399999999999999"/>
    <n v="2.004"/>
    <n v="0.90700000000000003"/>
    <n v="0.71699999999999997"/>
    <n v="0.66800000000000004"/>
    <n v="0.33600000000000002"/>
    <n v="0.58099999999999996"/>
    <n v="0.33"/>
    <n v="1.2969999999999999"/>
    <n v="1.2370000000000001"/>
    <n v="0.88800000000000001"/>
    <n v="1.002"/>
    <n v="-0.32300000000000001"/>
    <n v="1.1779999999999999"/>
    <n v="1.0569999999999999"/>
    <n v="0.626"/>
    <x v="18"/>
    <x v="7"/>
    <x v="59"/>
    <x v="3"/>
    <n v="334.52"/>
    <n v="342.35"/>
    <n v="16.896000000000001"/>
    <n v="6.048"/>
  </r>
  <r>
    <x v="30"/>
    <x v="13"/>
    <s v="ESP"/>
    <n v="46603460"/>
    <n v="1060000000000"/>
    <n v="7.6420000000000003"/>
    <n v="0.16400000000000001"/>
    <x v="671"/>
    <n v="-26.282"/>
    <n v="-9.407"/>
    <x v="670"/>
    <n v="-25.33"/>
    <n v="-9.6010000000000009"/>
    <n v="5.117"/>
    <n v="0.16700000000000001"/>
    <n v="0.15"/>
    <n v="5.431"/>
    <n v="0.17699999999999999"/>
    <n v="0.16"/>
    <n v="49.191000000000003"/>
    <n v="1.056"/>
    <n v="276.69299999999998"/>
    <n v="5.9370000000000003"/>
    <n v="0.19400000000000001"/>
    <n v="632.50800000000004"/>
    <n v="13067.431"/>
    <n v="15364.491"/>
    <n v="4539.152"/>
    <n v="53.741"/>
    <n v="1158.33"/>
    <n v="2299.306"/>
    <n v="6594.53"/>
    <n v="89.17"/>
    <n v="34008.008000000002"/>
    <n v="1.109"/>
    <n v="3.835"/>
    <n v="8.2000000000000003E-2"/>
    <n v="59.097000000000001"/>
    <n v="1.268"/>
    <n v="6.78"/>
    <n v="6.6120000000000001"/>
    <n v="-14.619"/>
    <n v="-0.314"/>
    <n v="37.19"/>
    <n v="0.79800000000000004"/>
    <n v="19.57"/>
    <n v="0.42"/>
    <n v="130.46600000000001"/>
    <n v="2.8"/>
    <n v="6.2E-2"/>
    <n v="2.8719999999999999"/>
    <n v="1584.8910000000001"/>
    <n v="0.52900000000000003"/>
    <n v="0.71699999999999997"/>
    <n v="0.59699999999999998"/>
    <n v="0.32700000000000001"/>
    <n v="1.9379999999999999"/>
    <n v="0.90300000000000002"/>
    <n v="0.71499999999999997"/>
    <n v="0.66100000000000003"/>
    <n v="0.35299999999999998"/>
    <n v="0.59099999999999997"/>
    <n v="0.32500000000000001"/>
    <n v="1.2929999999999999"/>
    <n v="1.226"/>
    <n v="0.98899999999999999"/>
    <n v="0.90300000000000002"/>
    <n v="-0.316"/>
    <n v="1.1220000000000001"/>
    <n v="0.97599999999999998"/>
    <n v="0.625"/>
    <x v="18"/>
    <x v="7"/>
    <x v="59"/>
    <x v="3"/>
    <n v="308.14"/>
    <n v="315.99"/>
    <n v="23.59"/>
    <n v="9.32"/>
  </r>
  <r>
    <x v="30"/>
    <x v="14"/>
    <s v="ESP"/>
    <n v="46464548"/>
    <n v="1100000000000"/>
    <n v="8.8970000000000002"/>
    <n v="0.191"/>
    <x v="672"/>
    <n v="2.3559999999999999"/>
    <n v="0.93100000000000005"/>
    <x v="671"/>
    <n v="1.294"/>
    <n v="0.54300000000000004"/>
    <n v="5.16"/>
    <n v="0.16500000000000001"/>
    <n v="0.154"/>
    <n v="5.4980000000000002"/>
    <n v="0.17599999999999999"/>
    <n v="0.16400000000000001"/>
    <n v="54.142000000000003"/>
    <n v="1.165"/>
    <n v="282.69499999999999"/>
    <n v="6.0839999999999996"/>
    <n v="0.19500000000000001"/>
    <n v="641.40499999999997"/>
    <n v="13322.891"/>
    <n v="15604.269"/>
    <n v="4593.2939999999999"/>
    <n v="57.805999999999997"/>
    <n v="1212.6220000000001"/>
    <n v="2283.625"/>
    <n v="6725.6689999999999"/>
    <n v="92.094999999999999"/>
    <n v="33478.237999999998"/>
    <n v="1.073"/>
    <n v="4.0650000000000004"/>
    <n v="8.6999999999999994E-2"/>
    <n v="54.292000000000002"/>
    <n v="1.1679999999999999"/>
    <n v="6.7729999999999997"/>
    <n v="6.6040000000000001"/>
    <n v="-15.682"/>
    <n v="-0.33800000000000002"/>
    <n v="37"/>
    <n v="0.79600000000000004"/>
    <n v="20.37"/>
    <n v="0.438"/>
    <n v="131.13900000000001"/>
    <n v="2.8220000000000001"/>
    <n v="6.3E-2"/>
    <n v="2.9249999999999998"/>
    <n v="1555.5509999999999"/>
    <n v="0.59299999999999997"/>
    <n v="0.71799999999999997"/>
    <n v="0.59199999999999997"/>
    <n v="0.36"/>
    <n v="1.879"/>
    <n v="0.89800000000000002"/>
    <n v="0.71199999999999997"/>
    <n v="0.65400000000000003"/>
    <n v="0.37"/>
    <n v="0.59899999999999998"/>
    <n v="0.32100000000000001"/>
    <n v="1.2889999999999999"/>
    <n v="1.2150000000000001"/>
    <n v="1.048"/>
    <n v="0.81599999999999995"/>
    <n v="-0.31900000000000001"/>
    <n v="1.123"/>
    <n v="0.95899999999999996"/>
    <n v="0.624"/>
    <x v="18"/>
    <x v="7"/>
    <x v="59"/>
    <x v="3"/>
    <n v="306.83999999999997"/>
    <n v="314.69"/>
    <n v="27.236000000000001"/>
    <n v="10.662000000000001"/>
  </r>
  <r>
    <x v="30"/>
    <x v="15"/>
    <s v="ESP"/>
    <n v="46431344"/>
    <n v="1150000000000"/>
    <n v="9.2159999999999993"/>
    <n v="0.19800000000000001"/>
    <x v="673"/>
    <n v="16.706"/>
    <n v="6.5389999999999997"/>
    <x v="672"/>
    <n v="11.282999999999999"/>
    <n v="4.7060000000000004"/>
    <n v="5.407"/>
    <n v="0.16800000000000001"/>
    <n v="0.159"/>
    <n v="5.8620000000000001"/>
    <n v="0.182"/>
    <n v="0.17299999999999999"/>
    <n v="61.841000000000001"/>
    <n v="1.3320000000000001"/>
    <n v="283.26900000000001"/>
    <n v="6.101"/>
    <n v="0.189"/>
    <n v="650.62099999999998"/>
    <n v="13595.055"/>
    <n v="15855.329"/>
    <n v="4655.1350000000002"/>
    <n v="61.512"/>
    <n v="1269.2719999999999"/>
    <n v="2262.52"/>
    <n v="6863.3789999999999"/>
    <n v="95.135999999999996"/>
    <n v="33920.237999999998"/>
    <n v="1.052"/>
    <n v="3.7069999999999999"/>
    <n v="0.08"/>
    <n v="56.65"/>
    <n v="1.22"/>
    <n v="7.0060000000000002"/>
    <n v="6.8369999999999997"/>
    <n v="-21.105"/>
    <n v="-0.45500000000000002"/>
    <n v="38.590000000000003"/>
    <n v="0.83099999999999996"/>
    <n v="20.51"/>
    <n v="0.442"/>
    <n v="137.71"/>
    <n v="2.9660000000000002"/>
    <n v="6.6000000000000003E-2"/>
    <n v="3.0409999999999999"/>
    <n v="1574.962"/>
    <n v="0.63800000000000001"/>
    <n v="0.76500000000000001"/>
    <n v="0.61299999999999999"/>
    <n v="0.42"/>
    <n v="1.829"/>
    <n v="0.89500000000000002"/>
    <n v="0.71099999999999997"/>
    <n v="0.65"/>
    <n v="0.38400000000000001"/>
    <n v="0.60599999999999998"/>
    <n v="0.316"/>
    <n v="1.286"/>
    <n v="1.2070000000000001"/>
    <n v="0.96599999999999997"/>
    <n v="0.83499999999999996"/>
    <n v="-0.39200000000000002"/>
    <n v="1.1539999999999999"/>
    <n v="1.0049999999999999"/>
    <n v="0.623"/>
    <x v="18"/>
    <x v="7"/>
    <x v="59"/>
    <x v="3"/>
    <n v="317.43"/>
    <n v="325.27999999999997"/>
    <n v="11.103999999999999"/>
    <n v="4.08"/>
  </r>
  <r>
    <x v="30"/>
    <x v="16"/>
    <s v="ESP"/>
    <n v="46473320"/>
    <n v="1170000000000"/>
    <n v="9.4139999999999997"/>
    <n v="0.20300000000000001"/>
    <x v="674"/>
    <n v="-10.936999999999999"/>
    <n v="-4.0190000000000001"/>
    <x v="673"/>
    <n v="-9.5809999999999995"/>
    <n v="-3.8159999999999998"/>
    <n v="5.1959999999999997"/>
    <n v="0.17"/>
    <n v="0.152"/>
    <n v="5.6210000000000004"/>
    <n v="0.184"/>
    <n v="0.16400000000000001"/>
    <n v="45.677"/>
    <n v="0.98299999999999998"/>
    <n v="275.33499999999998"/>
    <n v="5.9249999999999998"/>
    <n v="0.19400000000000001"/>
    <n v="660.03499999999997"/>
    <n v="13856.281999999999"/>
    <n v="16096.808000000001"/>
    <n v="4700.8119999999999"/>
    <n v="65.275999999999996"/>
    <n v="1326.9739999999999"/>
    <n v="2242.7710000000002"/>
    <n v="7005.1750000000002"/>
    <n v="98.010999999999996"/>
    <n v="34212.625"/>
    <n v="1.1220000000000001"/>
    <n v="3.7639999999999998"/>
    <n v="8.1000000000000003E-2"/>
    <n v="57.701999999999998"/>
    <n v="1.242"/>
    <n v="6.7930000000000001"/>
    <n v="6.4950000000000001"/>
    <n v="-19.748999999999999"/>
    <n v="-0.42499999999999999"/>
    <n v="38.71"/>
    <n v="0.83299999999999996"/>
    <n v="20.29"/>
    <n v="0.437"/>
    <n v="141.79599999999999"/>
    <n v="3.0510000000000002"/>
    <n v="6.2E-2"/>
    <n v="2.875"/>
    <n v="1589.9739999999999"/>
    <n v="0.63300000000000001"/>
    <n v="0.73499999999999999"/>
    <n v="0.60299999999999998"/>
    <n v="0.318"/>
    <n v="1.7809999999999999"/>
    <n v="0.89100000000000001"/>
    <n v="0.70899999999999996"/>
    <n v="0.64300000000000002"/>
    <n v="0.39800000000000002"/>
    <n v="0.61399999999999999"/>
    <n v="0.311"/>
    <n v="1.284"/>
    <n v="1.198"/>
    <n v="0.995"/>
    <n v="0.82699999999999996"/>
    <n v="-0.436"/>
    <n v="1.179"/>
    <n v="0.95799999999999996"/>
    <n v="0.622"/>
    <x v="18"/>
    <x v="38"/>
    <x v="59"/>
    <x v="3"/>
    <n v="301.85000000000002"/>
    <n v="315.7"/>
    <n v="14.106999999999999"/>
    <n v="5.4"/>
  </r>
  <r>
    <x v="30"/>
    <x v="17"/>
    <s v="ESP"/>
    <n v="46584168"/>
    <n v="1220000000000"/>
    <n v="9.4489999999999998"/>
    <n v="0.20300000000000001"/>
    <x v="675"/>
    <n v="13.826000000000001"/>
    <n v="5.2930000000000001"/>
    <x v="674"/>
    <n v="11.041"/>
    <n v="4.5720000000000001"/>
    <n v="5.4210000000000003"/>
    <n v="0.17299999999999999"/>
    <n v="0.157"/>
    <n v="5.9039999999999999"/>
    <n v="0.189"/>
    <n v="0.17100000000000001"/>
    <n v="53.593000000000004"/>
    <n v="1.1499999999999999"/>
    <n v="295.40199999999999"/>
    <n v="6.3410000000000002"/>
    <n v="0.20300000000000001"/>
    <n v="669.48400000000004"/>
    <n v="14131.335999999999"/>
    <n v="16349.326999999999"/>
    <n v="4754.4049999999997"/>
    <n v="69.099000000000004"/>
    <n v="1389.5540000000001"/>
    <n v="2220.2379999999998"/>
    <n v="7147.7460000000001"/>
    <n v="101.048"/>
    <n v="34520.542999999998"/>
    <n v="1.103"/>
    <n v="3.823"/>
    <n v="8.2000000000000003E-2"/>
    <n v="62.58"/>
    <n v="1.343"/>
    <n v="7.1319999999999997"/>
    <n v="6.835"/>
    <n v="-22.533999999999999"/>
    <n v="-0.48399999999999999"/>
    <n v="39.11"/>
    <n v="0.84"/>
    <n v="20.72"/>
    <n v="0.44500000000000001"/>
    <n v="142.572"/>
    <n v="3.0609999999999999"/>
    <n v="6.5000000000000002E-2"/>
    <n v="3.0369999999999999"/>
    <n v="1608.1110000000001"/>
    <n v="0.627"/>
    <n v="0.76200000000000001"/>
    <n v="0.625"/>
    <n v="0.36899999999999999"/>
    <n v="1.736"/>
    <n v="0.88800000000000001"/>
    <n v="0.70699999999999996"/>
    <n v="0.63800000000000001"/>
    <n v="0.41199999999999998"/>
    <n v="0.622"/>
    <n v="0.30599999999999999"/>
    <n v="1.2809999999999999"/>
    <n v="1.1910000000000001"/>
    <n v="0.97499999999999998"/>
    <n v="0.876"/>
    <n v="-0.52"/>
    <n v="1.165"/>
    <n v="1.0049999999999999"/>
    <n v="0.621"/>
    <x v="18"/>
    <x v="38"/>
    <x v="59"/>
    <x v="3"/>
    <n v="318.39999999999998"/>
    <n v="332.22"/>
    <n v="20.349"/>
    <n v="7.3979999999999997"/>
  </r>
  <r>
    <x v="30"/>
    <x v="18"/>
    <s v="ESP"/>
    <n v="46792044"/>
    <n v="1300000000000"/>
    <n v="9.6669999999999998"/>
    <n v="0.20699999999999999"/>
    <x v="676"/>
    <n v="-5.0010000000000003"/>
    <n v="-1.8180000000000001"/>
    <x v="675"/>
    <n v="-6.21"/>
    <n v="-2.4590000000000001"/>
    <n v="5.2640000000000002"/>
    <n v="0.16500000000000001"/>
    <n v="0.15"/>
    <n v="5.7709999999999999"/>
    <n v="0.18099999999999999"/>
    <n v="0.16500000000000001"/>
    <n v="48.066000000000003"/>
    <n v="1.0269999999999999"/>
    <n v="298.613"/>
    <n v="6.3819999999999997"/>
    <n v="0.2"/>
    <n v="679.15099999999995"/>
    <n v="14401.388999999999"/>
    <n v="16595.636999999999"/>
    <n v="4802.4709999999995"/>
    <n v="72.893000000000001"/>
    <n v="1451.4570000000001"/>
    <n v="2196.4949999999999"/>
    <n v="7291.2780000000002"/>
    <n v="104.139"/>
    <n v="34986.292999999998"/>
    <n v="1.097"/>
    <n v="3.794"/>
    <n v="8.1000000000000003E-2"/>
    <n v="61.902999999999999"/>
    <n v="1.323"/>
    <n v="6.9429999999999996"/>
    <n v="6.6459999999999999"/>
    <n v="-23.742999999999999"/>
    <n v="-0.50700000000000001"/>
    <n v="39.1"/>
    <n v="0.83599999999999997"/>
    <n v="20.43"/>
    <n v="0.437"/>
    <n v="143.53100000000001"/>
    <n v="3.0670000000000002"/>
    <n v="6.6000000000000003E-2"/>
    <n v="3.0910000000000002"/>
    <n v="1637.08"/>
    <n v="0.61599999999999999"/>
    <n v="0.73299999999999998"/>
    <n v="0.60099999999999998"/>
    <n v="0.32600000000000001"/>
    <n v="1.6919999999999999"/>
    <n v="0.88500000000000001"/>
    <n v="0.70499999999999996"/>
    <n v="0.63200000000000001"/>
    <n v="0.42399999999999999"/>
    <n v="0.629"/>
    <n v="0.30099999999999999"/>
    <n v="1.2789999999999999"/>
    <n v="1.1850000000000001"/>
    <n v="0.92100000000000004"/>
    <n v="0.82199999999999995"/>
    <n v="-0.56799999999999995"/>
    <n v="1.17"/>
    <n v="1.022"/>
    <n v="0.62"/>
    <x v="18"/>
    <x v="38"/>
    <x v="60"/>
    <x v="3"/>
    <n v="311"/>
    <n v="324.88"/>
    <n v="28.56"/>
    <n v="10.576000000000001"/>
  </r>
  <r>
    <x v="30"/>
    <x v="19"/>
    <s v="ESP"/>
    <n v="47131372"/>
    <n v="1370000000000"/>
    <n v="9.0640000000000001"/>
    <n v="0.192"/>
    <x v="677"/>
    <n v="-18.227"/>
    <n v="-6.7489999999999997"/>
    <x v="676"/>
    <n v="-19.033000000000001"/>
    <n v="-7.7270000000000003"/>
    <n v="4.8220000000000001"/>
    <n v="0.20773684210526314"/>
    <n v="0.14299999999999999"/>
    <n v="5.343"/>
    <n v="0.22205263157894739"/>
    <n v="0.158"/>
    <n v="23.622"/>
    <n v="0.501"/>
    <n v="283.16500000000002"/>
    <n v="6.008"/>
    <n v="0.24457894736842106"/>
    <n v="688.21500000000003"/>
    <n v="14653.214"/>
    <n v="16822.912"/>
    <n v="4826.0940000000001"/>
    <n v="76.537999999999997"/>
    <n v="1522.71"/>
    <n v="2171.9459999999999"/>
    <n v="7432.4989999999998"/>
    <n v="107.158"/>
    <n v="33764.862999999998"/>
    <n v="1.203263157894737"/>
    <n v="3.645"/>
    <n v="7.6999999999999999E-2"/>
    <n v="71.253"/>
    <n v="1.512"/>
    <n v="6.5129999999999999"/>
    <n v="6.218"/>
    <n v="-24.548999999999999"/>
    <n v="-0.52100000000000002"/>
    <n v="39.29"/>
    <n v="0.83399999999999996"/>
    <n v="20.07"/>
    <n v="0.42599999999999999"/>
    <n v="141.221"/>
    <n v="2.996"/>
    <n v="6.4000000000000001E-2"/>
    <n v="3.02"/>
    <n v="1591.384"/>
    <n v="0.56000000000000005"/>
    <n v="0.67900000000000005"/>
    <n v="0.54600000000000004"/>
    <n v="0.16"/>
    <n v="1.6479999999999999"/>
    <n v="0.88"/>
    <n v="0.70299999999999996"/>
    <n v="0.623"/>
    <n v="0.434"/>
    <n v="0.63800000000000001"/>
    <n v="0.29599999999999999"/>
    <n v="1.276"/>
    <n v="1.179"/>
    <n v="0.83"/>
    <n v="0.93200000000000005"/>
    <n v="-0.53900000000000003"/>
    <n v="1.1439999999999999"/>
    <n v="0.98499999999999999"/>
    <n v="0.61799999999999999"/>
    <x v="18"/>
    <x v="38"/>
    <x v="60"/>
    <x v="3"/>
    <n v="293.08"/>
    <n v="306.95"/>
    <n v="31.338999999999999"/>
    <n v="12.445"/>
  </r>
  <r>
    <x v="30"/>
    <x v="20"/>
    <s v="ESP"/>
    <n v="47363808"/>
    <n v="1220000000000"/>
    <n v="8.1920000000000002"/>
    <n v="0.17299999999999999"/>
    <x v="678"/>
    <n v="-38.484999999999999"/>
    <n v="-15.282999999999999"/>
    <x v="677"/>
    <n v="-38.997999999999998"/>
    <n v="-17.158999999999999"/>
    <n v="3.9750000000000001"/>
    <n v="0.20773684210526314"/>
    <n v="0.13100000000000001"/>
    <n v="4.5039999999999996"/>
    <n v="0.22205263157894739"/>
    <n v="0.14799999999999999"/>
    <n v="14.3"/>
    <n v="0.30199999999999999"/>
    <n v="253.36099999999999"/>
    <n v="5.3490000000000002"/>
    <n v="0.24457894736842106"/>
    <n v="696.40700000000004"/>
    <n v="14866.553"/>
    <n v="17011.190999999999"/>
    <n v="4840.393"/>
    <n v="80.096000000000004"/>
    <n v="1587.0309999999999"/>
    <n v="2146.884"/>
    <n v="7552.7820000000002"/>
    <n v="109.84399999999999"/>
    <n v="30391.289000000001"/>
    <n v="1.203263157894737"/>
    <n v="3.5579999999999998"/>
    <n v="7.4999999999999997E-2"/>
    <n v="64.320999999999998"/>
    <n v="1.3580000000000001"/>
    <n v="8.084950000000001"/>
    <n v="7.7137999999999991"/>
    <n v="-25.062000000000001"/>
    <n v="-0.52900000000000003"/>
    <n v="39.031500000000008"/>
    <n v="0.86950000000000005"/>
    <n v="21.341499999999996"/>
    <n v="0.47664999999999996"/>
    <n v="120.28400000000001"/>
    <n v="2.54"/>
    <n v="5.7000000000000002E-2"/>
    <n v="2.6850000000000001"/>
    <n v="1439.4469999999999"/>
    <n v="0.5"/>
    <n v="0.60499999999999998"/>
    <n v="0.47899999999999998"/>
    <n v="0.10100000000000001"/>
    <n v="1.605"/>
    <n v="0.875"/>
    <n v="0.69899999999999995"/>
    <n v="0.61299999999999999"/>
    <n v="0.44400000000000001"/>
    <n v="0.64500000000000002"/>
    <n v="0.29099999999999998"/>
    <n v="1.272"/>
    <n v="1.17"/>
    <n v="0.873"/>
    <n v="0.85099999999999998"/>
    <n v="-0.61799999999999999"/>
    <n v="1.075"/>
    <n v="0.90600000000000003"/>
    <n v="0.61499999999999999"/>
    <x v="18"/>
    <x v="38"/>
    <x v="60"/>
    <x v="3"/>
    <n v="345.74300000000005"/>
    <n v="362.15350000000001"/>
    <n v="40.021999999999998"/>
    <n v="18.760000000000002"/>
  </r>
  <r>
    <x v="30"/>
    <x v="21"/>
    <s v="ESP"/>
    <n v="47486932"/>
    <n v="1390000000000"/>
    <n v="8.609"/>
    <n v="0.18099999999999999"/>
    <x v="679"/>
    <n v="20.309999999999999"/>
    <n v="9.52"/>
    <x v="678"/>
    <n v="19.87"/>
    <n v="10.554"/>
    <n v="4.383"/>
    <n v="0.20773684210526314"/>
    <n v="0.13500000000000001"/>
    <n v="4.92"/>
    <n v="0.22205263157894739"/>
    <n v="0.151"/>
    <n v="18.574999999999999"/>
    <n v="0.39100000000000001"/>
    <n v="331.43752380952384"/>
    <n v="7.3864761904761913"/>
    <n v="0.24457894736842106"/>
    <n v="705.01599999999996"/>
    <n v="15100.203"/>
    <n v="17219.338"/>
    <n v="4858.9690000000001"/>
    <n v="83.655000000000001"/>
    <n v="1654.14"/>
    <n v="2121.3829999999998"/>
    <n v="7685.8950000000004"/>
    <n v="112.529"/>
    <n v="32491.648000000001"/>
    <n v="1.203263157894737"/>
    <n v="3.5579999999999998"/>
    <n v="7.4999999999999997E-2"/>
    <n v="67.108999999999995"/>
    <n v="1.413"/>
    <n v="8.084950000000001"/>
    <n v="7.7137999999999991"/>
    <n v="-25.501000000000001"/>
    <n v="-0.53700000000000003"/>
    <n v="39.031500000000008"/>
    <n v="0.86950000000000005"/>
    <n v="21.341499999999996"/>
    <n v="0.47664999999999996"/>
    <n v="133.113"/>
    <n v="2.8029999999999999"/>
    <n v="5.7000000000000002E-2"/>
    <n v="2.6850000000000001"/>
    <n v="1542.9290000000001"/>
    <n v="0.51500000000000001"/>
    <n v="0.629"/>
    <n v="0.50700000000000001"/>
    <n v="0.124"/>
    <n v="1.5640000000000001"/>
    <n v="0.86899999999999999"/>
    <n v="0.69599999999999995"/>
    <n v="0.60399999999999998"/>
    <n v="0.45300000000000001"/>
    <n v="0.65100000000000002"/>
    <n v="0.28599999999999998"/>
    <n v="1.2689999999999999"/>
    <n v="1.1619999999999999"/>
    <n v="0.85399999999999998"/>
    <n v="0.84699999999999998"/>
    <n v="-0.64700000000000002"/>
    <n v="1.125"/>
    <n v="0.90700000000000003"/>
    <n v="0.61199999999999999"/>
    <x v="18"/>
    <x v="38"/>
    <x v="60"/>
    <x v="3"/>
    <n v="345.74300000000005"/>
    <n v="362.15350000000001"/>
    <n v="32.007761904761914"/>
    <n v="10.664"/>
  </r>
  <r>
    <x v="31"/>
    <x v="0"/>
    <s v="SWE"/>
    <n v="8871042"/>
    <n v="415000000000"/>
    <n v="1.288"/>
    <n v="0.14499999999999999"/>
    <x v="680"/>
    <n v="-1.141"/>
    <n v="-2.0369999999999999"/>
    <x v="679"/>
    <n v="-1.3240000000000001"/>
    <n v="-2.387"/>
    <n v="6.1050000000000004"/>
    <n v="0.17799999999999999"/>
    <n v="8.5000000000000006E-2"/>
    <n v="6.1879999999999997"/>
    <n v="0.18099999999999999"/>
    <n v="8.5999999999999993E-2"/>
    <n v="10.119"/>
    <n v="1.141"/>
    <n v="85.724000000000004"/>
    <n v="9.6630000000000003"/>
    <n v="0.28199999999999997"/>
    <n v="82.915000000000006"/>
    <n v="4016.5329999999999"/>
    <n v="7099.9840000000004"/>
    <n v="1313.914"/>
    <n v="3.702"/>
    <n v="25.536000000000001"/>
    <n v="3084.4279999999999"/>
    <n v="2584.0430000000001"/>
    <n v="6.423"/>
    <n v="72085.085999999996"/>
    <n v="2.1070000000000002"/>
    <n v="0.374"/>
    <n v="4.2000000000000003E-2"/>
    <n v="2.1160000000000001"/>
    <n v="0.23899999999999999"/>
    <n v="7.6609999999999996"/>
    <n v="7.89"/>
    <n v="-0.73299999999999998"/>
    <n v="-8.3000000000000004E-2"/>
    <n v="7.67"/>
    <n v="0.86499999999999999"/>
    <n v="5.84"/>
    <n v="0.65800000000000003"/>
    <n v="40.353999999999999"/>
    <n v="4.5490000000000004"/>
    <n v="7.1999999999999995E-2"/>
    <n v="0.63900000000000001"/>
    <n v="639.47"/>
    <n v="0.17799999999999999"/>
    <n v="0.216"/>
    <n v="0.17699999999999999"/>
    <n v="0.11"/>
    <n v="0.45"/>
    <n v="0.38400000000000001"/>
    <n v="0.42199999999999999"/>
    <n v="0.25"/>
    <n v="3.5000000000000003E-2"/>
    <n v="2.1000000000000001E-2"/>
    <n v="0.48"/>
    <n v="0.70699999999999996"/>
    <n v="0.159"/>
    <n v="0.13400000000000001"/>
    <n v="4.4999999999999998E-2"/>
    <n v="-1.4E-2"/>
    <n v="0.39200000000000002"/>
    <n v="0.29599999999999999"/>
    <n v="0.28000000000000003"/>
    <x v="2"/>
    <x v="5"/>
    <x v="8"/>
    <x v="2"/>
    <n v="69.989999999999995"/>
    <n v="67.959999999999994"/>
    <n v="30.832999999999998"/>
    <n v="56.170999999999999"/>
  </r>
  <r>
    <x v="31"/>
    <x v="1"/>
    <s v="SWE"/>
    <n v="8896748"/>
    <n v="432000000000"/>
    <n v="1.3320000000000001"/>
    <n v="0.15"/>
    <x v="681"/>
    <n v="0.93100000000000005"/>
    <n v="1.6970000000000001"/>
    <x v="680"/>
    <n v="1.444"/>
    <n v="2.6669999999999998"/>
    <n v="6.25"/>
    <n v="0.18"/>
    <n v="8.1000000000000003E-2"/>
    <n v="6.274"/>
    <n v="0.18099999999999999"/>
    <n v="8.1000000000000003E-2"/>
    <n v="10.958"/>
    <n v="1.232"/>
    <n v="79.899000000000001"/>
    <n v="8.9809999999999999"/>
    <n v="0.25900000000000001"/>
    <n v="84.247"/>
    <n v="4072.355"/>
    <n v="7155.5860000000002"/>
    <n v="1324.8710000000001"/>
    <n v="4.0750000000000002"/>
    <n v="27.972000000000001"/>
    <n v="3084.2089999999998"/>
    <n v="2624.1489999999999"/>
    <n v="7.0410000000000004"/>
    <n v="77094.320000000007"/>
    <n v="2.2240000000000002"/>
    <n v="0.373"/>
    <n v="4.2000000000000003E-2"/>
    <n v="2.4359999999999999"/>
    <n v="0.27400000000000002"/>
    <n v="7.5110000000000001"/>
    <n v="6.2140000000000004"/>
    <n v="-0.22"/>
    <n v="-2.5000000000000001E-2"/>
    <n v="7.51"/>
    <n v="0.84399999999999997"/>
    <n v="5.56"/>
    <n v="0.625"/>
    <n v="40.104999999999997"/>
    <n v="4.508"/>
    <n v="7.0000000000000007E-2"/>
    <n v="0.61899999999999999"/>
    <n v="685.88900000000001"/>
    <n v="0.17699999999999999"/>
    <n v="0.217"/>
    <n v="0.183"/>
    <n v="0.11799999999999999"/>
    <n v="0.439"/>
    <n v="0.38"/>
    <n v="0.41699999999999998"/>
    <n v="0.248"/>
    <n v="3.6999999999999998E-2"/>
    <n v="2.1999999999999999E-2"/>
    <n v="0.47699999999999998"/>
    <n v="0.69799999999999995"/>
    <n v="0.16500000000000001"/>
    <n v="0.13300000000000001"/>
    <n v="5.0999999999999997E-2"/>
    <n v="-5.0000000000000001E-3"/>
    <n v="0.38600000000000001"/>
    <n v="0.28999999999999998"/>
    <n v="0.27800000000000002"/>
    <x v="2"/>
    <x v="5"/>
    <x v="8"/>
    <x v="2"/>
    <n v="55.28"/>
    <n v="66.819999999999993"/>
    <n v="24.077000000000002"/>
    <n v="43.131"/>
  </r>
  <r>
    <x v="31"/>
    <x v="2"/>
    <s v="SWE"/>
    <n v="8926011"/>
    <n v="448000000000"/>
    <n v="1.28"/>
    <n v="0.14299999999999999"/>
    <x v="682"/>
    <n v="0.97"/>
    <n v="1.7370000000000001"/>
    <x v="681"/>
    <n v="1.2629999999999999"/>
    <n v="2.2709999999999999"/>
    <n v="6.3710000000000004"/>
    <n v="0.17899999999999999"/>
    <n v="8.8999999999999996E-2"/>
    <n v="6.3620000000000001"/>
    <n v="0.17899999999999999"/>
    <n v="8.7999999999999995E-2"/>
    <n v="11.435"/>
    <n v="1.2809999999999999"/>
    <n v="82.01"/>
    <n v="9.1880000000000006"/>
    <n v="0.25800000000000001"/>
    <n v="85.527000000000001"/>
    <n v="4129.1469999999999"/>
    <n v="7212.451"/>
    <n v="1336.307"/>
    <n v="4.4429999999999996"/>
    <n v="30.454999999999998"/>
    <n v="3084.2820000000002"/>
    <n v="2664.694"/>
    <n v="7.7220000000000004"/>
    <n v="71925.883000000002"/>
    <n v="2.0219999999999998"/>
    <n v="0.36799999999999999"/>
    <n v="4.1000000000000002E-2"/>
    <n v="2.4820000000000002"/>
    <n v="0.27800000000000002"/>
    <n v="7.6379999999999999"/>
    <n v="6.3470000000000004"/>
    <n v="7.2999999999999995E-2"/>
    <n v="8.0000000000000002E-3"/>
    <n v="7.28"/>
    <n v="0.81599999999999995"/>
    <n v="5.51"/>
    <n v="0.61699999999999999"/>
    <n v="40.545000000000002"/>
    <n v="4.5419999999999998"/>
    <n v="7.5999999999999998E-2"/>
    <n v="0.68100000000000005"/>
    <n v="642.01099999999997"/>
    <n v="0.161"/>
    <n v="0.216"/>
    <n v="0.18099999999999999"/>
    <n v="0.11799999999999999"/>
    <n v="0.42799999999999999"/>
    <n v="0.376"/>
    <n v="0.41299999999999998"/>
    <n v="0.246"/>
    <n v="3.9E-2"/>
    <n v="2.3E-2"/>
    <n v="0.47299999999999998"/>
    <n v="0.69"/>
    <n v="0.17299999999999999"/>
    <n v="0.123"/>
    <n v="5.0999999999999997E-2"/>
    <n v="1E-3"/>
    <n v="0.39"/>
    <n v="0.316"/>
    <n v="0.27700000000000002"/>
    <x v="2"/>
    <x v="5"/>
    <x v="8"/>
    <x v="2"/>
    <n v="56.65"/>
    <n v="68.180000000000007"/>
    <n v="25.219000000000001"/>
    <n v="44.405999999999999"/>
  </r>
  <r>
    <x v="31"/>
    <x v="3"/>
    <s v="SWE"/>
    <n v="8961506"/>
    <n v="465000000000"/>
    <n v="1.206"/>
    <n v="0.13500000000000001"/>
    <x v="683"/>
    <n v="0.57999999999999996"/>
    <n v="1.0209999999999999"/>
    <x v="682"/>
    <n v="2.1190000000000002"/>
    <n v="3.726"/>
    <n v="6.5819999999999999"/>
    <n v="0.18099999999999999"/>
    <n v="9.6000000000000002E-2"/>
    <n v="6.4020000000000001"/>
    <n v="0.17599999999999999"/>
    <n v="9.2999999999999999E-2"/>
    <n v="11.563000000000001"/>
    <n v="1.29"/>
    <n v="87.98"/>
    <n v="9.8179999999999996"/>
    <n v="0.27"/>
    <n v="86.733000000000004"/>
    <n v="4186.5190000000002"/>
    <n v="7271.4340000000002"/>
    <n v="1347.87"/>
    <n v="4.8380000000000001"/>
    <n v="32.758000000000003"/>
    <n v="3085.8939999999998"/>
    <n v="2705.931"/>
    <n v="8.3870000000000005"/>
    <n v="68647.008000000002"/>
    <n v="1.885"/>
    <n v="0.39600000000000002"/>
    <n v="4.3999999999999997E-2"/>
    <n v="2.3039999999999998"/>
    <n v="0.25700000000000001"/>
    <n v="7.7190000000000003"/>
    <n v="6.4359999999999999"/>
    <n v="1.6120000000000001"/>
    <n v="0.18"/>
    <n v="7.09"/>
    <n v="0.79100000000000004"/>
    <n v="5.5"/>
    <n v="0.61399999999999999"/>
    <n v="41.238"/>
    <n v="4.6020000000000003"/>
    <n v="7.3999999999999996E-2"/>
    <n v="0.66600000000000004"/>
    <n v="615.18100000000004"/>
    <n v="0.14199999999999999"/>
    <n v="0.20699999999999999"/>
    <n v="0.17699999999999999"/>
    <n v="0.11"/>
    <n v="0.41699999999999998"/>
    <n v="0.372"/>
    <n v="0.40899999999999997"/>
    <n v="0.24299999999999999"/>
    <n v="4.2000000000000003E-2"/>
    <n v="2.4E-2"/>
    <n v="0.46899999999999997"/>
    <n v="0.68100000000000005"/>
    <n v="0.17899999999999999"/>
    <n v="0.13200000000000001"/>
    <n v="4.4999999999999998E-2"/>
    <n v="2.9000000000000001E-2"/>
    <n v="0.38600000000000001"/>
    <n v="0.30199999999999999"/>
    <n v="0.27500000000000002"/>
    <x v="2"/>
    <x v="5"/>
    <x v="8"/>
    <x v="2"/>
    <n v="57.68"/>
    <n v="69.17"/>
    <n v="30.609000000000002"/>
    <n v="53.351999999999997"/>
  </r>
  <r>
    <x v="31"/>
    <x v="4"/>
    <s v="SWE"/>
    <n v="9004263"/>
    <n v="485000000000"/>
    <n v="1.284"/>
    <n v="0.14299999999999999"/>
    <x v="684"/>
    <n v="-0.68899999999999995"/>
    <n v="-1.2"/>
    <x v="683"/>
    <n v="3.2320000000000002"/>
    <n v="5.4790000000000001"/>
    <n v="6.91"/>
    <n v="0.182"/>
    <n v="9.4E-2"/>
    <n v="6.2949999999999999"/>
    <n v="0.16600000000000001"/>
    <n v="8.5999999999999993E-2"/>
    <n v="11.829000000000001"/>
    <n v="1.3140000000000001"/>
    <n v="87.588999999999999"/>
    <n v="9.7270000000000003"/>
    <n v="0.25600000000000001"/>
    <n v="88.018000000000001"/>
    <n v="4243.2020000000002"/>
    <n v="7333.65"/>
    <n v="1359.6990000000001"/>
    <n v="5.2249999999999996"/>
    <n v="34.997"/>
    <n v="3091.4270000000001"/>
    <n v="2746.2150000000001"/>
    <n v="9.0470000000000006"/>
    <n v="73592.023000000001"/>
    <n v="1.9379999999999999"/>
    <n v="0.38700000000000001"/>
    <n v="4.2999999999999997E-2"/>
    <n v="2.238"/>
    <n v="0.249"/>
    <n v="7.5179999999999998"/>
    <n v="6.2480000000000002"/>
    <n v="5.5330000000000004"/>
    <n v="0.61399999999999999"/>
    <n v="7.09"/>
    <n v="0.78700000000000003"/>
    <n v="5.54"/>
    <n v="0.61499999999999999"/>
    <n v="40.283999999999999"/>
    <n v="4.4740000000000002"/>
    <n v="7.2999999999999995E-2"/>
    <n v="0.66"/>
    <n v="662.64200000000005"/>
    <n v="0.14099999999999999"/>
    <n v="0.19800000000000001"/>
    <n v="0.183"/>
    <n v="0.109"/>
    <n v="0.40500000000000003"/>
    <n v="0.36799999999999999"/>
    <n v="0.40400000000000003"/>
    <n v="0.24"/>
    <n v="4.3999999999999997E-2"/>
    <n v="2.5000000000000001E-2"/>
    <n v="0.46600000000000003"/>
    <n v="0.67300000000000004"/>
    <n v="0.184"/>
    <n v="0.11899999999999999"/>
    <n v="4.2999999999999997E-2"/>
    <n v="0.10299999999999999"/>
    <n v="0.36499999999999999"/>
    <n v="0.28599999999999998"/>
    <n v="0.27400000000000002"/>
    <x v="2"/>
    <x v="5"/>
    <x v="8"/>
    <x v="2"/>
    <n v="56.26"/>
    <n v="67.69"/>
    <n v="30.905999999999999"/>
    <n v="54.524000000000001"/>
  </r>
  <r>
    <x v="31"/>
    <x v="5"/>
    <s v="SWE"/>
    <n v="9051739"/>
    <n v="508000000000"/>
    <n v="1.3149999999999999"/>
    <n v="0.14499999999999999"/>
    <x v="685"/>
    <n v="-2.617"/>
    <n v="-4.617"/>
    <x v="684"/>
    <n v="-3.3130000000000002"/>
    <n v="-5.3250000000000002"/>
    <n v="6.5069999999999997"/>
    <n v="0.16600000000000001"/>
    <n v="8.6999999999999994E-2"/>
    <n v="5.9729999999999999"/>
    <n v="0.153"/>
    <n v="0.08"/>
    <n v="10.96"/>
    <n v="1.2110000000000001"/>
    <n v="91.480999999999995"/>
    <n v="10.106"/>
    <n v="0.25800000000000001"/>
    <n v="89.332999999999998"/>
    <n v="4297.268"/>
    <n v="7392.5519999999997"/>
    <n v="1370.6590000000001"/>
    <n v="5.5890000000000004"/>
    <n v="36.904000000000003"/>
    <n v="3096.2629999999999"/>
    <n v="2784.9870000000001"/>
    <n v="9.7949999999999999"/>
    <n v="75121.827999999994"/>
    <n v="1.9179999999999999"/>
    <n v="0.36399999999999999"/>
    <n v="0.04"/>
    <n v="1.907"/>
    <n v="0.21099999999999999"/>
    <n v="7.0670000000000002"/>
    <n v="5.8150000000000004"/>
    <n v="4.8360000000000003"/>
    <n v="0.53400000000000003"/>
    <n v="6.81"/>
    <n v="0.752"/>
    <n v="5.42"/>
    <n v="0.59899999999999998"/>
    <n v="38.771000000000001"/>
    <n v="4.2830000000000004"/>
    <n v="8.3000000000000004E-2"/>
    <n v="0.748"/>
    <n v="679.98299999999995"/>
    <n v="0.13600000000000001"/>
    <n v="0.183"/>
    <n v="0.17199999999999999"/>
    <n v="9.5000000000000001E-2"/>
    <n v="0.39400000000000002"/>
    <n v="0.36299999999999999"/>
    <n v="0.4"/>
    <n v="0.23699999999999999"/>
    <n v="4.5999999999999999E-2"/>
    <n v="2.5000000000000001E-2"/>
    <n v="0.46300000000000002"/>
    <n v="0.66400000000000003"/>
    <n v="0.19"/>
    <n v="0.106"/>
    <n v="3.5000000000000003E-2"/>
    <n v="0.10299999999999999"/>
    <n v="0.34799999999999998"/>
    <n v="0.309"/>
    <n v="0.27200000000000002"/>
    <x v="2"/>
    <x v="5"/>
    <x v="8"/>
    <x v="2"/>
    <n v="52.64"/>
    <n v="63.97"/>
    <n v="37.414000000000001"/>
    <n v="69.200999999999993"/>
  </r>
  <r>
    <x v="31"/>
    <x v="6"/>
    <s v="SWE"/>
    <n v="9104724"/>
    <n v="533000000000"/>
    <n v="1.4419999999999999"/>
    <n v="0.158"/>
    <x v="686"/>
    <n v="-0.18099999999999999"/>
    <n v="-0.33500000000000002"/>
    <x v="685"/>
    <n v="-2.0129999999999999"/>
    <n v="-3.4169999999999998"/>
    <n v="6.2480000000000002"/>
    <n v="0.153"/>
    <n v="8.8999999999999996E-2"/>
    <n v="5.9180000000000001"/>
    <n v="0.14499999999999999"/>
    <n v="8.4000000000000005E-2"/>
    <n v="10.707000000000001"/>
    <n v="1.1759999999999999"/>
    <n v="92.691000000000003"/>
    <n v="10.180999999999999"/>
    <n v="0.249"/>
    <n v="90.775000000000006"/>
    <n v="4351.1530000000002"/>
    <n v="7449.442"/>
    <n v="1381.366"/>
    <n v="6.4009999999999998"/>
    <n v="38.988999999999997"/>
    <n v="3099.268"/>
    <n v="2823.1529999999998"/>
    <n v="10.468"/>
    <n v="70265.687999999995"/>
    <n v="1.7190000000000001"/>
    <n v="0.81200000000000006"/>
    <n v="8.8999999999999996E-2"/>
    <n v="2.085"/>
    <n v="0.22900000000000001"/>
    <n v="6.8579999999999997"/>
    <n v="5.6180000000000003"/>
    <n v="3.004"/>
    <n v="0.33"/>
    <n v="6.66"/>
    <n v="0.73099999999999998"/>
    <n v="5.39"/>
    <n v="0.59199999999999997"/>
    <n v="38.165999999999997"/>
    <n v="4.1920000000000002"/>
    <n v="7.3999999999999996E-2"/>
    <n v="0.67300000000000004"/>
    <n v="639.75"/>
    <n v="0.13700000000000001"/>
    <n v="0.17599999999999999"/>
    <n v="0.16"/>
    <n v="8.7999999999999995E-2"/>
    <n v="0.38200000000000001"/>
    <n v="0.35799999999999998"/>
    <n v="0.39600000000000002"/>
    <n v="0.23400000000000001"/>
    <n v="5.0999999999999997E-2"/>
    <n v="2.5000000000000001E-2"/>
    <n v="0.46"/>
    <n v="0.65600000000000003"/>
    <n v="0.193"/>
    <n v="0.23400000000000001"/>
    <n v="3.7999999999999999E-2"/>
    <n v="5.8999999999999997E-2"/>
    <n v="0.33900000000000002"/>
    <n v="0.26600000000000001"/>
    <n v="0.27"/>
    <x v="2"/>
    <x v="5"/>
    <x v="8"/>
    <x v="2"/>
    <n v="51.15"/>
    <n v="62.44"/>
    <n v="38.805999999999997"/>
    <n v="72.016000000000005"/>
  </r>
  <r>
    <x v="31"/>
    <x v="7"/>
    <s v="SWE"/>
    <n v="9164274"/>
    <n v="561000000000"/>
    <n v="1.339"/>
    <n v="0.14599999999999999"/>
    <x v="687"/>
    <n v="-0.73299999999999998"/>
    <n v="-1.361"/>
    <x v="686"/>
    <n v="3.5999999999999997E-2"/>
    <n v="6.4000000000000001E-2"/>
    <n v="6.2119999999999997"/>
    <n v="0.14699999999999999"/>
    <n v="8.7999999999999995E-2"/>
    <n v="5.8"/>
    <n v="0.13700000000000001"/>
    <n v="8.2000000000000003E-2"/>
    <n v="10.801"/>
    <n v="1.179"/>
    <n v="91.995999999999995"/>
    <n v="10.038"/>
    <n v="0.23699999999999999"/>
    <n v="92.114999999999995"/>
    <n v="4404.3040000000001"/>
    <n v="7506.3680000000004"/>
    <n v="1392.1669999999999"/>
    <n v="7.2489999999999997"/>
    <n v="41.183999999999997"/>
    <n v="3103.0419999999999"/>
    <n v="2860.3739999999998"/>
    <n v="11.215999999999999"/>
    <n v="70870.679999999993"/>
    <n v="1.6739999999999999"/>
    <n v="0.84799999999999998"/>
    <n v="9.2999999999999999E-2"/>
    <n v="2.194"/>
    <n v="0.23899999999999999"/>
    <n v="6.585"/>
    <n v="5.3570000000000002"/>
    <n v="3.774"/>
    <n v="0.41199999999999998"/>
    <n v="6.39"/>
    <n v="0.69699999999999995"/>
    <n v="5.28"/>
    <n v="0.57599999999999996"/>
    <n v="37.220999999999997"/>
    <n v="4.0620000000000003"/>
    <n v="8.2000000000000003E-2"/>
    <n v="0.748"/>
    <n v="649.47799999999995"/>
    <n v="0.11899999999999999"/>
    <n v="0.16900000000000001"/>
    <n v="0.158"/>
    <n v="8.5000000000000006E-2"/>
    <n v="0.37"/>
    <n v="0.35299999999999998"/>
    <n v="0.39100000000000001"/>
    <n v="0.23100000000000001"/>
    <n v="5.6000000000000001E-2"/>
    <n v="2.5999999999999999E-2"/>
    <n v="0.45800000000000002"/>
    <n v="0.64700000000000002"/>
    <n v="0.19800000000000001"/>
    <n v="0.23300000000000001"/>
    <n v="3.9E-2"/>
    <n v="8.5000000000000006E-2"/>
    <n v="0.33"/>
    <n v="0.28799999999999998"/>
    <n v="0.26800000000000002"/>
    <x v="2"/>
    <x v="55"/>
    <x v="8"/>
    <x v="2"/>
    <n v="49.09"/>
    <n v="60.35"/>
    <n v="38.844000000000001"/>
    <n v="73.08"/>
  </r>
  <r>
    <x v="31"/>
    <x v="8"/>
    <s v="SWE"/>
    <n v="9229282"/>
    <n v="580000000000"/>
    <n v="1.3959999999999999"/>
    <n v="0.151"/>
    <x v="688"/>
    <n v="-2.0819999999999999"/>
    <n v="-3.9159999999999999"/>
    <x v="687"/>
    <n v="-1.788"/>
    <n v="-3.1419999999999999"/>
    <n v="5.9740000000000002"/>
    <n v="0.14199999999999999"/>
    <n v="8.5999999999999993E-2"/>
    <n v="5.5339999999999998"/>
    <n v="0.13100000000000001"/>
    <n v="0.08"/>
    <n v="10.367000000000001"/>
    <n v="1.123"/>
    <n v="90.241"/>
    <n v="9.7780000000000005"/>
    <n v="0.23200000000000001"/>
    <n v="93.510999999999996"/>
    <n v="4455.375"/>
    <n v="7561.5050000000001"/>
    <n v="1402.5340000000001"/>
    <n v="8.1110000000000007"/>
    <n v="43.104999999999997"/>
    <n v="3107.1089999999999"/>
    <n v="2896.1970000000001"/>
    <n v="11.917999999999999"/>
    <n v="69369.702999999994"/>
    <n v="1.6459999999999999"/>
    <n v="0.86099999999999999"/>
    <n v="9.2999999999999999E-2"/>
    <n v="1.921"/>
    <n v="0.20799999999999999"/>
    <n v="6.4089999999999998"/>
    <n v="5.194"/>
    <n v="4.0670000000000002"/>
    <n v="0.441"/>
    <n v="6.1"/>
    <n v="0.66100000000000003"/>
    <n v="5.45"/>
    <n v="0.59099999999999997"/>
    <n v="35.823"/>
    <n v="3.8809999999999998"/>
    <n v="7.5999999999999998E-2"/>
    <n v="0.70199999999999996"/>
    <n v="640.23299999999995"/>
    <n v="0.122"/>
    <n v="0.159"/>
    <n v="0.15"/>
    <n v="7.9000000000000001E-2"/>
    <n v="0.35899999999999999"/>
    <n v="0.34899999999999998"/>
    <n v="0.38700000000000001"/>
    <n v="0.22800000000000001"/>
    <n v="6.0999999999999999E-2"/>
    <n v="2.5999999999999999E-2"/>
    <n v="0.45500000000000002"/>
    <n v="0.63900000000000001"/>
    <n v="0.20100000000000001"/>
    <n v="0.23"/>
    <n v="3.3000000000000002E-2"/>
    <n v="8.7999999999999995E-2"/>
    <n v="0.318"/>
    <n v="0.27"/>
    <n v="0.26600000000000001"/>
    <x v="2"/>
    <x v="55"/>
    <x v="8"/>
    <x v="2"/>
    <n v="47.94"/>
    <n v="59.15"/>
    <n v="39.170999999999999"/>
    <n v="76.7"/>
  </r>
  <r>
    <x v="31"/>
    <x v="9"/>
    <s v="SWE"/>
    <n v="9301413"/>
    <n v="530000000000"/>
    <n v="1.2629999999999999"/>
    <n v="0.13600000000000001"/>
    <x v="689"/>
    <n v="-3.649"/>
    <n v="-7.1449999999999996"/>
    <x v="688"/>
    <n v="-3.9420000000000002"/>
    <n v="-7.15"/>
    <n v="5.5039999999999996"/>
    <n v="0.13700000000000001"/>
    <n v="8.6999999999999994E-2"/>
    <n v="5.0979999999999999"/>
    <n v="0.127"/>
    <n v="8.1000000000000003E-2"/>
    <n v="7.39"/>
    <n v="0.79500000000000004"/>
    <n v="77.456999999999994"/>
    <n v="8.327"/>
    <n v="0.20799999999999999"/>
    <n v="94.774000000000001"/>
    <n v="4502.7969999999996"/>
    <n v="7612.701"/>
    <n v="1409.924"/>
    <n v="8.9749999999999996"/>
    <n v="45.618000000000002"/>
    <n v="3110.8829999999998"/>
    <n v="2931.0390000000002"/>
    <n v="12.467000000000001"/>
    <n v="63081.84"/>
    <n v="1.573"/>
    <n v="0.86399999999999999"/>
    <n v="9.2999999999999999E-2"/>
    <n v="2.5129999999999999"/>
    <n v="0.27"/>
    <n v="5.9320000000000004"/>
    <n v="4.7370000000000001"/>
    <n v="3.774"/>
    <n v="0.40600000000000003"/>
    <n v="5.94"/>
    <n v="0.63900000000000001"/>
    <n v="5.21"/>
    <n v="0.56000000000000005"/>
    <n v="34.841999999999999"/>
    <n v="3.746"/>
    <n v="5.8999999999999997E-2"/>
    <n v="0.54900000000000004"/>
    <n v="586.75"/>
    <n v="0.107"/>
    <n v="0.15"/>
    <n v="0.14000000000000001"/>
    <n v="5.7000000000000002E-2"/>
    <n v="0.34799999999999998"/>
    <n v="0.34399999999999997"/>
    <n v="0.38200000000000001"/>
    <n v="0.224"/>
    <n v="6.5000000000000002E-2"/>
    <n v="2.7E-2"/>
    <n v="0.45300000000000001"/>
    <n v="0.63200000000000001"/>
    <n v="0.20200000000000001"/>
    <n v="0.22800000000000001"/>
    <n v="4.3999999999999997E-2"/>
    <n v="7.4999999999999997E-2"/>
    <n v="0.317"/>
    <n v="0.22500000000000001"/>
    <n v="0.26400000000000001"/>
    <x v="2"/>
    <x v="55"/>
    <x v="8"/>
    <x v="2"/>
    <n v="44.06"/>
    <n v="55.18"/>
    <n v="30.035"/>
    <n v="63.335999999999999"/>
  </r>
  <r>
    <x v="31"/>
    <x v="10"/>
    <s v="SWE"/>
    <n v="9381722"/>
    <n v="550000000000"/>
    <n v="1.3240000000000001"/>
    <n v="0.14099999999999999"/>
    <x v="690"/>
    <n v="5.8659999999999997"/>
    <n v="12.37"/>
    <x v="689"/>
    <n v="5.7560000000000002"/>
    <n v="11.243"/>
    <n v="6.07"/>
    <n v="0.14199999999999999"/>
    <n v="9.0999999999999998E-2"/>
    <n v="5.68"/>
    <n v="0.13300000000000001"/>
    <n v="8.5000000000000006E-2"/>
    <n v="10.342000000000001"/>
    <n v="1.1020000000000001"/>
    <n v="86.305000000000007"/>
    <n v="9.1989999999999998"/>
    <n v="0.216"/>
    <n v="96.096999999999994"/>
    <n v="4556.0829999999996"/>
    <n v="7669.652"/>
    <n v="1420.2670000000001"/>
    <n v="9.8000000000000007"/>
    <n v="49.087000000000003"/>
    <n v="3114.547"/>
    <n v="2967.665"/>
    <n v="13.167"/>
    <n v="66485.906000000003"/>
    <n v="1.56"/>
    <n v="0.82499999999999996"/>
    <n v="8.7999999999999995E-2"/>
    <n v="3.4689999999999999"/>
    <n v="0.37"/>
    <n v="6.47"/>
    <n v="5.3"/>
    <n v="3.6640000000000001"/>
    <n v="0.39100000000000001"/>
    <n v="5.87"/>
    <n v="0.626"/>
    <n v="5.43"/>
    <n v="0.57899999999999996"/>
    <n v="36.625999999999998"/>
    <n v="3.9039999999999999"/>
    <n v="7.4999999999999997E-2"/>
    <n v="0.70099999999999996"/>
    <n v="623.75199999999995"/>
    <n v="0.105"/>
    <n v="0.16"/>
    <n v="0.14899999999999999"/>
    <n v="7.3999999999999996E-2"/>
    <n v="0.33800000000000002"/>
    <n v="0.33900000000000002"/>
    <n v="0.378"/>
    <n v="0.221"/>
    <n v="7.0000000000000007E-2"/>
    <n v="2.8000000000000001E-2"/>
    <n v="0.45"/>
    <n v="0.624"/>
    <n v="0.20499999999999999"/>
    <n v="0.216"/>
    <n v="5.6000000000000001E-2"/>
    <n v="7.5999999999999998E-2"/>
    <n v="0.32200000000000001"/>
    <n v="0.28499999999999998"/>
    <n v="0.26200000000000001"/>
    <x v="2"/>
    <x v="55"/>
    <x v="22"/>
    <x v="2"/>
    <n v="49.72"/>
    <n v="60.7"/>
    <n v="33.017000000000003"/>
    <n v="61.960999999999999"/>
  </r>
  <r>
    <x v="31"/>
    <x v="11"/>
    <s v="SWE"/>
    <n v="9467384"/>
    <n v="580000000000"/>
    <n v="1.361"/>
    <n v="0.14399999999999999"/>
    <x v="691"/>
    <n v="-3.8820000000000001"/>
    <n v="-7.2850000000000001"/>
    <x v="690"/>
    <n v="-4.4320000000000004"/>
    <n v="-7.782"/>
    <n v="5.5469999999999997"/>
    <n v="0.13200000000000001"/>
    <n v="8.5000000000000006E-2"/>
    <n v="5.218"/>
    <n v="0.124"/>
    <n v="0.08"/>
    <n v="9.4969999999999999"/>
    <n v="1.0029999999999999"/>
    <n v="84.424000000000007"/>
    <n v="8.9169999999999998"/>
    <n v="0.21199999999999999"/>
    <n v="97.459000000000003"/>
    <n v="4605.4889999999996"/>
    <n v="7722.1719999999996"/>
    <n v="1429.7629999999999"/>
    <n v="10.634"/>
    <n v="51.841999999999999"/>
    <n v="3117.6610000000001"/>
    <n v="3001.9250000000002"/>
    <n v="13.866"/>
    <n v="64929.964999999997"/>
    <n v="1.546"/>
    <n v="0.83399999999999996"/>
    <n v="8.7999999999999995E-2"/>
    <n v="2.7549999999999999"/>
    <n v="0.29099999999999998"/>
    <n v="6.0060000000000002"/>
    <n v="3.653"/>
    <n v="3.1139999999999999"/>
    <n v="0.32900000000000001"/>
    <n v="5.84"/>
    <n v="0.61699999999999999"/>
    <n v="5.19"/>
    <n v="0.54800000000000004"/>
    <n v="34.26"/>
    <n v="3.6190000000000002"/>
    <n v="7.3999999999999996E-2"/>
    <n v="0.69899999999999995"/>
    <n v="614.71699999999998"/>
    <n v="0.10100000000000001"/>
    <n v="0.14299999999999999"/>
    <n v="0.13300000000000001"/>
    <n v="6.4000000000000001E-2"/>
    <n v="0.32700000000000001"/>
    <n v="0.33400000000000002"/>
    <n v="0.373"/>
    <n v="0.218"/>
    <n v="7.2999999999999995E-2"/>
    <n v="2.8000000000000001E-2"/>
    <n v="0.44700000000000001"/>
    <n v="0.61699999999999999"/>
    <n v="0.20699999999999999"/>
    <n v="0.22500000000000001"/>
    <n v="4.2999999999999997E-2"/>
    <n v="6.3E-2"/>
    <n v="0.30099999999999999"/>
    <n v="0.254"/>
    <n v="0.26"/>
    <x v="2"/>
    <x v="55"/>
    <x v="22"/>
    <x v="2"/>
    <n v="34.58"/>
    <n v="56.86"/>
    <n v="35.018999999999998"/>
    <n v="70.881"/>
  </r>
  <r>
    <x v="31"/>
    <x v="12"/>
    <s v="SWE"/>
    <n v="9555984"/>
    <n v="590000000000"/>
    <n v="1.4790000000000001"/>
    <n v="0.155"/>
    <x v="692"/>
    <n v="-2.4870000000000001"/>
    <n v="-5.0330000000000004"/>
    <x v="691"/>
    <n v="-2.56"/>
    <n v="-4.8739999999999997"/>
    <n v="5.2279999999999998"/>
    <n v="0.126"/>
    <n v="7.6999999999999999E-2"/>
    <n v="4.91"/>
    <n v="0.11799999999999999"/>
    <n v="7.1999999999999995E-2"/>
    <n v="8.6669999999999998"/>
    <n v="0.90700000000000003"/>
    <n v="77.643000000000001"/>
    <n v="8.125"/>
    <n v="0.19600000000000001"/>
    <n v="98.938000000000002"/>
    <n v="4652.4080000000004"/>
    <n v="7772.1310000000003"/>
    <n v="1438.43"/>
    <n v="11.472"/>
    <n v="54.234000000000002"/>
    <n v="3120.7020000000002"/>
    <n v="3034.8020000000001"/>
    <n v="14.532"/>
    <n v="68276.210999999996"/>
    <n v="1.6459999999999999"/>
    <n v="0.83799999999999997"/>
    <n v="8.7999999999999995E-2"/>
    <n v="2.391"/>
    <n v="0.25"/>
    <n v="5.6559999999999997"/>
    <n v="3.3279999999999998"/>
    <n v="3.0409999999999999"/>
    <n v="0.318"/>
    <n v="5.7"/>
    <n v="0.59599999999999997"/>
    <n v="5.1100000000000003"/>
    <n v="0.53500000000000003"/>
    <n v="32.877000000000002"/>
    <n v="3.44"/>
    <n v="7.0000000000000007E-2"/>
    <n v="0.66600000000000004"/>
    <n v="652.44600000000003"/>
    <n v="0.107"/>
    <n v="0.13400000000000001"/>
    <n v="0.125"/>
    <n v="5.8000000000000003E-2"/>
    <n v="0.317"/>
    <n v="0.32900000000000001"/>
    <n v="0.36799999999999999"/>
    <n v="0.214"/>
    <n v="7.6999999999999999E-2"/>
    <n v="2.9000000000000001E-2"/>
    <n v="0.44500000000000001"/>
    <n v="0.60899999999999999"/>
    <n v="0.20799999999999999"/>
    <n v="0.22"/>
    <n v="3.6999999999999998E-2"/>
    <n v="6.3E-2"/>
    <n v="0.28499999999999998"/>
    <n v="0.24099999999999999"/>
    <n v="0.25700000000000001"/>
    <x v="2"/>
    <x v="55"/>
    <x v="22"/>
    <x v="2"/>
    <n v="31.8"/>
    <n v="54.05"/>
    <n v="30.724"/>
    <n v="65.483999999999995"/>
  </r>
  <r>
    <x v="31"/>
    <x v="13"/>
    <s v="SWE"/>
    <n v="9648935"/>
    <n v="600000000000"/>
    <n v="1.4019999999999999"/>
    <n v="0.14499999999999999"/>
    <x v="693"/>
    <n v="-1.5669999999999999"/>
    <n v="-3.34"/>
    <x v="692"/>
    <n v="-1.641"/>
    <n v="-3.2839999999999998"/>
    <n v="5.008"/>
    <n v="0.12"/>
    <n v="7.9000000000000001E-2"/>
    <n v="4.7"/>
    <n v="0.113"/>
    <n v="7.3999999999999996E-2"/>
    <n v="8.7430000000000003"/>
    <n v="0.90600000000000003"/>
    <n v="74.284999999999997"/>
    <n v="7.6989999999999998"/>
    <n v="0.185"/>
    <n v="100.34"/>
    <n v="4697.759"/>
    <n v="7820.451"/>
    <n v="1447.173"/>
    <n v="12.170999999999999"/>
    <n v="56.603000000000002"/>
    <n v="3123.67"/>
    <n v="3066.28"/>
    <n v="15.192"/>
    <n v="63351.667999999998"/>
    <n v="1.5229999999999999"/>
    <n v="0.69899999999999995"/>
    <n v="7.1999999999999995E-2"/>
    <n v="2.3690000000000002"/>
    <n v="0.246"/>
    <n v="5.4160000000000004"/>
    <n v="3.1110000000000002"/>
    <n v="2.968"/>
    <n v="0.308"/>
    <n v="5.53"/>
    <n v="0.57299999999999995"/>
    <n v="5.14"/>
    <n v="0.53300000000000003"/>
    <n v="31.478000000000002"/>
    <n v="3.262"/>
    <n v="6.8000000000000005E-2"/>
    <n v="0.66"/>
    <n v="611.27599999999995"/>
    <n v="9.7000000000000003E-2"/>
    <n v="0.128"/>
    <n v="0.121"/>
    <n v="5.8000000000000003E-2"/>
    <n v="0.308"/>
    <n v="0.32400000000000001"/>
    <n v="0.36399999999999999"/>
    <n v="0.21099999999999999"/>
    <n v="0.08"/>
    <n v="2.9000000000000001E-2"/>
    <n v="0.442"/>
    <n v="0.60099999999999998"/>
    <n v="0.20899999999999999"/>
    <n v="0.18"/>
    <n v="3.5999999999999997E-2"/>
    <n v="6.4000000000000001E-2"/>
    <n v="0.27100000000000002"/>
    <n v="0.224"/>
    <n v="0.255"/>
    <x v="2"/>
    <x v="55"/>
    <x v="22"/>
    <x v="2"/>
    <n v="30.02"/>
    <n v="52.26"/>
    <n v="28.934000000000001"/>
    <n v="63.798999999999999"/>
  </r>
  <r>
    <x v="31"/>
    <x v="14"/>
    <s v="SWE"/>
    <n v="9747507"/>
    <n v="620000000000"/>
    <n v="1.399"/>
    <n v="0.14399999999999999"/>
    <x v="694"/>
    <n v="-1.873"/>
    <n v="-4.1310000000000002"/>
    <x v="693"/>
    <n v="-1.5069999999999999"/>
    <n v="-3.1190000000000002"/>
    <n v="4.8019999999999996"/>
    <n v="0.114"/>
    <n v="7.6999999999999999E-2"/>
    <n v="4.46"/>
    <n v="0.106"/>
    <n v="7.0999999999999994E-2"/>
    <n v="8.1159999999999997"/>
    <n v="0.83299999999999996"/>
    <n v="73.260000000000005"/>
    <n v="7.516"/>
    <n v="0.17799999999999999"/>
    <n v="101.739"/>
    <n v="4741.2370000000001"/>
    <n v="7867.2629999999999"/>
    <n v="1455.289"/>
    <n v="12.944000000000001"/>
    <n v="58.664999999999999"/>
    <n v="3127.0039999999999"/>
    <n v="3096.8330000000001"/>
    <n v="15.766"/>
    <n v="62421.891000000003"/>
    <n v="1.4770000000000001"/>
    <n v="0.77300000000000002"/>
    <n v="7.9000000000000001E-2"/>
    <n v="2.0619999999999998"/>
    <n v="0.21199999999999999"/>
    <n v="5.2210000000000001"/>
    <n v="2.9460000000000002"/>
    <n v="3.3340000000000001"/>
    <n v="0.34200000000000003"/>
    <n v="5.41"/>
    <n v="0.55500000000000005"/>
    <n v="5.37"/>
    <n v="0.55100000000000005"/>
    <n v="30.553999999999998"/>
    <n v="3.1349999999999998"/>
    <n v="5.8999999999999997E-2"/>
    <n v="0.57399999999999995"/>
    <n v="608.45799999999997"/>
    <n v="9.2999999999999999E-2"/>
    <n v="0.122"/>
    <n v="0.11600000000000001"/>
    <n v="5.3999999999999999E-2"/>
    <n v="0.29799999999999999"/>
    <n v="0.32"/>
    <n v="0.35899999999999999"/>
    <n v="0.20699999999999999"/>
    <n v="8.3000000000000004E-2"/>
    <n v="2.9000000000000001E-2"/>
    <n v="0.439"/>
    <n v="0.59399999999999997"/>
    <n v="0.20799999999999999"/>
    <n v="0.19900000000000001"/>
    <n v="3.1E-2"/>
    <n v="6.8000000000000005E-2"/>
    <n v="0.26200000000000001"/>
    <n v="0.188"/>
    <n v="0.252"/>
    <x v="2"/>
    <x v="55"/>
    <x v="22"/>
    <x v="2"/>
    <n v="28.72"/>
    <n v="50.89"/>
    <n v="29.782"/>
    <n v="68.498999999999995"/>
  </r>
  <r>
    <x v="31"/>
    <x v="15"/>
    <s v="SWE"/>
    <n v="9849344"/>
    <n v="640000000000"/>
    <n v="1.5369999999999999"/>
    <n v="0.156"/>
    <x v="695"/>
    <n v="0.26400000000000001"/>
    <n v="0.60699999999999998"/>
    <x v="694"/>
    <n v="0.55700000000000005"/>
    <n v="1.19"/>
    <n v="4.8090000000000002"/>
    <n v="0.11"/>
    <n v="7.4999999999999997E-2"/>
    <n v="4.4409999999999998"/>
    <n v="0.10199999999999999"/>
    <n v="7.0000000000000007E-2"/>
    <n v="8.1519999999999992"/>
    <n v="0.82799999999999996"/>
    <n v="71.653999999999996"/>
    <n v="7.2750000000000004"/>
    <n v="0.16700000000000001"/>
    <n v="103.276"/>
    <n v="4784.9790000000003"/>
    <n v="7914.6319999999996"/>
    <n v="1463.441"/>
    <n v="13.766"/>
    <n v="60.64"/>
    <n v="3130.6309999999999"/>
    <n v="3127.509"/>
    <n v="16.347000000000001"/>
    <n v="63877.483999999997"/>
    <n v="1.468"/>
    <n v="0.82199999999999995"/>
    <n v="8.3000000000000004E-2"/>
    <n v="1.9750000000000001"/>
    <n v="0.20100000000000001"/>
    <n v="5.1630000000000003"/>
    <n v="2.9089999999999998"/>
    <n v="3.6269999999999998"/>
    <n v="0.36799999999999999"/>
    <n v="5.21"/>
    <n v="0.52900000000000003"/>
    <n v="5.44"/>
    <n v="0.55200000000000005"/>
    <n v="30.675000000000001"/>
    <n v="3.1139999999999999"/>
    <n v="5.8999999999999997E-2"/>
    <n v="0.58099999999999996"/>
    <n v="629.15099999999995"/>
    <n v="0.106"/>
    <n v="0.123"/>
    <n v="0.11600000000000001"/>
    <n v="5.5E-2"/>
    <n v="0.28999999999999998"/>
    <n v="0.315"/>
    <n v="0.35499999999999998"/>
    <n v="0.20399999999999999"/>
    <n v="8.5999999999999993E-2"/>
    <n v="2.9000000000000001E-2"/>
    <n v="0.437"/>
    <n v="0.58599999999999997"/>
    <n v="0.20699999999999999"/>
    <n v="0.214"/>
    <n v="2.9000000000000001E-2"/>
    <n v="6.7000000000000004E-2"/>
    <n v="0.25700000000000001"/>
    <n v="0.192"/>
    <n v="0.25"/>
    <x v="2"/>
    <x v="55"/>
    <x v="22"/>
    <x v="2"/>
    <n v="28.65"/>
    <n v="50.85"/>
    <n v="27.911999999999999"/>
    <n v="63.811"/>
  </r>
  <r>
    <x v="31"/>
    <x v="16"/>
    <s v="SWE"/>
    <n v="9953322"/>
    <n v="650000000000"/>
    <n v="1.554"/>
    <n v="0.156"/>
    <x v="696"/>
    <n v="-0.32600000000000001"/>
    <n v="-0.745"/>
    <x v="695"/>
    <n v="-0.252"/>
    <n v="-0.53300000000000003"/>
    <n v="4.734"/>
    <n v="0.106"/>
    <n v="7.5999999999999998E-2"/>
    <n v="4.3620000000000001"/>
    <n v="9.8000000000000004E-2"/>
    <n v="7.0000000000000007E-2"/>
    <n v="8.0020000000000007"/>
    <n v="0.80400000000000005"/>
    <n v="71.355999999999995"/>
    <n v="7.1689999999999996"/>
    <n v="0.161"/>
    <n v="104.82899999999999"/>
    <n v="4828.3950000000004"/>
    <n v="7961.7489999999998"/>
    <n v="1471.444"/>
    <n v="14.404999999999999"/>
    <n v="62.905999999999999"/>
    <n v="3134.3319999999999"/>
    <n v="3157.8780000000002"/>
    <n v="16.931999999999999"/>
    <n v="62081.116999999998"/>
    <n v="1.3939999999999999"/>
    <n v="0.64"/>
    <n v="6.4000000000000001E-2"/>
    <n v="2.266"/>
    <n v="0.22800000000000001"/>
    <n v="5.0629999999999997"/>
    <n v="3.39"/>
    <n v="3.7010000000000001"/>
    <n v="0.372"/>
    <n v="5.15"/>
    <n v="0.51700000000000002"/>
    <n v="5.46"/>
    <n v="0.54900000000000004"/>
    <n v="30.369"/>
    <n v="3.0510000000000002"/>
    <n v="5.8999999999999997E-2"/>
    <n v="0.58499999999999996"/>
    <n v="617.91300000000001"/>
    <n v="0.104"/>
    <n v="0.122"/>
    <n v="0.11799999999999999"/>
    <n v="5.6000000000000001E-2"/>
    <n v="0.28299999999999997"/>
    <n v="0.311"/>
    <n v="0.35099999999999998"/>
    <n v="0.20100000000000001"/>
    <n v="8.7999999999999995E-2"/>
    <n v="2.9000000000000001E-2"/>
    <n v="0.434"/>
    <n v="0.57899999999999996"/>
    <n v="0.20699999999999999"/>
    <n v="0.16900000000000001"/>
    <n v="3.2000000000000001E-2"/>
    <n v="8.2000000000000003E-2"/>
    <n v="0.253"/>
    <n v="0.19500000000000001"/>
    <n v="0.248"/>
    <x v="2"/>
    <x v="55"/>
    <x v="22"/>
    <x v="2"/>
    <n v="33.74"/>
    <n v="50.39"/>
    <n v="27.94"/>
    <n v="64.355000000000004"/>
  </r>
  <r>
    <x v="31"/>
    <x v="17"/>
    <s v="SWE"/>
    <n v="10058191"/>
    <n v="670000000000"/>
    <n v="1.484"/>
    <n v="0.14799999999999999"/>
    <x v="697"/>
    <n v="-0.71199999999999997"/>
    <n v="-1.639"/>
    <x v="696"/>
    <n v="-0.748"/>
    <n v="-1.5880000000000001"/>
    <n v="4.6100000000000003"/>
    <n v="0.10199999999999999"/>
    <n v="7.2999999999999995E-2"/>
    <n v="4.2460000000000004"/>
    <n v="9.4E-2"/>
    <n v="6.7000000000000004E-2"/>
    <n v="8.4740000000000002"/>
    <n v="0.84199999999999997"/>
    <n v="72.561000000000007"/>
    <n v="7.2140000000000004"/>
    <n v="0.16"/>
    <n v="106.31399999999999"/>
    <n v="4871.0990000000002"/>
    <n v="8008.1170000000002"/>
    <n v="1479.9169999999999"/>
    <n v="15.206"/>
    <n v="64.722999999999999"/>
    <n v="3137.9960000000001"/>
    <n v="3187.3809999999999"/>
    <n v="17.558"/>
    <n v="63417.605000000003"/>
    <n v="1.403"/>
    <n v="0.80100000000000005"/>
    <n v="0.08"/>
    <n v="1.8169999999999999"/>
    <n v="0.18099999999999999"/>
    <n v="4.97"/>
    <n v="3.323"/>
    <n v="3.6640000000000001"/>
    <n v="0.36399999999999999"/>
    <n v="5.12"/>
    <n v="0.50900000000000001"/>
    <n v="5.66"/>
    <n v="0.56299999999999994"/>
    <n v="29.501999999999999"/>
    <n v="2.9329999999999998"/>
    <n v="6.2E-2"/>
    <n v="0.627"/>
    <n v="637.86599999999999"/>
    <n v="9.8000000000000004E-2"/>
    <n v="0.11799999999999999"/>
    <n v="0.115"/>
    <n v="5.8000000000000003E-2"/>
    <n v="0.27600000000000002"/>
    <n v="0.30599999999999999"/>
    <n v="0.34599999999999997"/>
    <n v="0.19800000000000001"/>
    <n v="9.0999999999999998E-2"/>
    <n v="2.9000000000000001E-2"/>
    <n v="0.432"/>
    <n v="0.57099999999999995"/>
    <n v="0.20699999999999999"/>
    <n v="0.20399999999999999"/>
    <n v="2.5000000000000001E-2"/>
    <n v="8.5000000000000006E-2"/>
    <n v="0.24099999999999999"/>
    <n v="0.20699999999999999"/>
    <n v="0.245"/>
    <x v="2"/>
    <x v="55"/>
    <x v="22"/>
    <x v="2"/>
    <n v="33.42"/>
    <n v="49.99"/>
    <n v="29.856999999999999"/>
    <n v="69.915999999999997"/>
  </r>
  <r>
    <x v="31"/>
    <x v="18"/>
    <s v="SWE"/>
    <n v="10162300"/>
    <n v="700000000000"/>
    <n v="1.607"/>
    <n v="0.158"/>
    <x v="698"/>
    <n v="-0.60899999999999999"/>
    <n v="-1.427"/>
    <x v="697"/>
    <n v="-0.35299999999999998"/>
    <n v="-0.76100000000000001"/>
    <n v="4.5279999999999996"/>
    <n v="9.9000000000000005E-2"/>
    <n v="7.3999999999999996E-2"/>
    <n v="4.1420000000000003"/>
    <n v="9.0999999999999998E-2"/>
    <n v="6.7000000000000004E-2"/>
    <n v="8.0459999999999994"/>
    <n v="0.79200000000000004"/>
    <n v="72.802999999999997"/>
    <n v="7.1639999999999997"/>
    <n v="0.157"/>
    <n v="107.92100000000001"/>
    <n v="4913.1940000000004"/>
    <n v="8054.1319999999996"/>
    <n v="1487.9639999999999"/>
    <n v="16.030999999999999"/>
    <n v="66.617000000000004"/>
    <n v="3141.9169999999999"/>
    <n v="3216.5540000000001"/>
    <n v="18.108000000000001"/>
    <n v="61487.004000000001"/>
    <n v="1.3480000000000001"/>
    <n v="0.82499999999999996"/>
    <n v="8.1000000000000003E-2"/>
    <n v="1.8939999999999999"/>
    <n v="0.186"/>
    <n v="4.6440000000000001"/>
    <n v="3.0390000000000001"/>
    <n v="3.92"/>
    <n v="0.38600000000000001"/>
    <n v="4.88"/>
    <n v="0.48"/>
    <n v="5.45"/>
    <n v="0.53600000000000003"/>
    <n v="29.172999999999998"/>
    <n v="2.871"/>
    <n v="5.3999999999999999E-2"/>
    <n v="0.55000000000000004"/>
    <n v="624.84900000000005"/>
    <n v="0.10199999999999999"/>
    <n v="0.114"/>
    <n v="0.112"/>
    <n v="5.5E-2"/>
    <n v="0.26900000000000002"/>
    <n v="0.30199999999999999"/>
    <n v="0.34200000000000003"/>
    <n v="0.19600000000000001"/>
    <n v="9.2999999999999999E-2"/>
    <n v="2.9000000000000001E-2"/>
    <n v="0.43"/>
    <n v="0.56399999999999995"/>
    <n v="0.20599999999999999"/>
    <n v="0.2"/>
    <n v="2.5000000000000001E-2"/>
    <n v="9.4E-2"/>
    <n v="0.23799999999999999"/>
    <n v="0.182"/>
    <n v="0.24299999999999999"/>
    <x v="2"/>
    <x v="55"/>
    <x v="22"/>
    <x v="2"/>
    <n v="30.88"/>
    <n v="47.19"/>
    <n v="30.707999999999998"/>
    <n v="72.948999999999998"/>
  </r>
  <r>
    <x v="31"/>
    <x v="19"/>
    <s v="SWE"/>
    <n v="10267922"/>
    <n v="730000000000"/>
    <n v="1.349"/>
    <n v="0.13100000000000001"/>
    <x v="699"/>
    <n v="-1.1120000000000001"/>
    <n v="-2.6429999999999998"/>
    <x v="698"/>
    <n v="-0.92900000000000005"/>
    <n v="-2.0190000000000001"/>
    <n v="4.391"/>
    <n v="0.14189473684210521"/>
    <n v="6.9000000000000006E-2"/>
    <n v="3.9910000000000001"/>
    <n v="0.13447368421052627"/>
    <n v="6.3E-2"/>
    <n v="8.0920000000000005"/>
    <n v="0.78800000000000003"/>
    <n v="68.872"/>
    <n v="6.7069999999999999"/>
    <n v="0.21794736842105267"/>
    <n v="109.27"/>
    <n v="4954.1760000000004"/>
    <n v="8099.2179999999998"/>
    <n v="1496.056"/>
    <n v="16.567"/>
    <n v="68.394000000000005"/>
    <n v="3146.02"/>
    <n v="3245.259"/>
    <n v="18.63"/>
    <n v="63283.468999999997"/>
    <n v="1.6879473684210524"/>
    <n v="0.53600000000000003"/>
    <n v="5.1999999999999998E-2"/>
    <n v="1.778"/>
    <n v="0.17299999999999999"/>
    <n v="4.4980000000000002"/>
    <n v="2.9089999999999998"/>
    <n v="4.1040000000000001"/>
    <n v="0.4"/>
    <n v="4.7699999999999996"/>
    <n v="0.46500000000000002"/>
    <n v="5.64"/>
    <n v="0.54900000000000004"/>
    <n v="28.704999999999998"/>
    <n v="2.7959999999999998"/>
    <n v="5.0999999999999997E-2"/>
    <n v="0.52200000000000002"/>
    <n v="649.79"/>
    <n v="8.3000000000000004E-2"/>
    <n v="0.111"/>
    <n v="0.108"/>
    <n v="5.5E-2"/>
    <n v="0.26200000000000001"/>
    <n v="0.29799999999999999"/>
    <n v="0.33800000000000002"/>
    <n v="0.193"/>
    <n v="9.4E-2"/>
    <n v="2.9000000000000001E-2"/>
    <n v="0.42799999999999999"/>
    <n v="0.55700000000000005"/>
    <n v="0.20499999999999999"/>
    <n v="0.122"/>
    <n v="2.3E-2"/>
    <n v="0.09"/>
    <n v="0.23300000000000001"/>
    <n v="0.17"/>
    <n v="0.24"/>
    <x v="2"/>
    <x v="55"/>
    <x v="22"/>
    <x v="2"/>
    <n v="29.87"/>
    <n v="46.19"/>
    <n v="27.888999999999999"/>
    <n v="68.052000000000007"/>
  </r>
  <r>
    <x v="31"/>
    <x v="20"/>
    <s v="SWE"/>
    <n v="10368968"/>
    <n v="690000000000"/>
    <n v="1.272"/>
    <n v="0.123"/>
    <x v="700"/>
    <n v="-4.4669999999999996"/>
    <n v="-10.901"/>
    <x v="699"/>
    <n v="-4.3209999999999997"/>
    <n v="-9.5830000000000002"/>
    <n v="3.931"/>
    <n v="0.14189473684210521"/>
    <n v="6.6000000000000003E-2"/>
    <n v="3.5219999999999998"/>
    <n v="0.13447368421052627"/>
    <n v="5.8999999999999997E-2"/>
    <n v="6.6630000000000003"/>
    <n v="0.64300000000000002"/>
    <n v="61.55"/>
    <n v="5.9359999999999999"/>
    <n v="0.21794736842105267"/>
    <n v="110.542"/>
    <n v="4990.6909999999998"/>
    <n v="8139.9840000000004"/>
    <n v="1502.7190000000001"/>
    <n v="17.012"/>
    <n v="69.840999999999994"/>
    <n v="3150.2710000000002"/>
    <n v="3271.4160000000002"/>
    <n v="19.161000000000001"/>
    <n v="59395.523000000001"/>
    <n v="1.6879473684210524"/>
    <n v="0.44500000000000001"/>
    <n v="4.2999999999999997E-2"/>
    <n v="1.446"/>
    <n v="0.14000000000000001"/>
    <n v="6.2002500000000014"/>
    <n v="4.688200000000001"/>
    <n v="4.25"/>
    <n v="0.41"/>
    <n v="6.1010000000000009"/>
    <n v="0.65250000000000008"/>
    <n v="5.4295"/>
    <n v="0.57709999999999995"/>
    <n v="26.157"/>
    <n v="2.5230000000000001"/>
    <n v="5.0999999999999997E-2"/>
    <n v="0.53200000000000003"/>
    <n v="615.87"/>
    <n v="7.8E-2"/>
    <n v="0.104"/>
    <n v="0.104"/>
    <n v="4.7E-2"/>
    <n v="0.255"/>
    <n v="0.29399999999999998"/>
    <n v="0.33400000000000002"/>
    <n v="0.19"/>
    <n v="9.4E-2"/>
    <n v="2.8000000000000001E-2"/>
    <n v="0.42699999999999999"/>
    <n v="0.55100000000000005"/>
    <n v="0.20399999999999999"/>
    <n v="0.109"/>
    <n v="1.9E-2"/>
    <n v="0.105"/>
    <n v="0.23400000000000001"/>
    <n v="0.17899999999999999"/>
    <n v="0.23799999999999999"/>
    <x v="2"/>
    <x v="55"/>
    <x v="22"/>
    <x v="2"/>
    <n v="43.606999999999999"/>
    <n v="58.013999999999996"/>
    <n v="25.035"/>
    <n v="68.56"/>
  </r>
  <r>
    <x v="31"/>
    <x v="21"/>
    <s v="SWE"/>
    <n v="10467095"/>
    <n v="750000000000"/>
    <n v="1.272"/>
    <n v="0.122"/>
    <x v="701"/>
    <n v="-0.66600000000000004"/>
    <n v="-1.8240000000000001"/>
    <x v="700"/>
    <n v="-0.52"/>
    <n v="-1.2749999999999999"/>
    <n v="3.8450000000000002"/>
    <n v="0.14189473684210521"/>
    <n v="6.4000000000000001E-2"/>
    <n v="3.4249999999999998"/>
    <n v="0.13447368421052627"/>
    <n v="5.7000000000000002E-2"/>
    <n v="5.5529999999999999"/>
    <n v="0.53100000000000003"/>
    <n v="80.084809523809525"/>
    <n v="8.5108571428571427"/>
    <n v="0.21794736842105267"/>
    <n v="111.81399999999999"/>
    <n v="5026.5410000000002"/>
    <n v="8180.2290000000003"/>
    <n v="1508.2719999999999"/>
    <n v="17.457000000000001"/>
    <n v="71.325000000000003"/>
    <n v="3154.6669999999999"/>
    <n v="3297.9789999999998"/>
    <n v="19.693000000000001"/>
    <n v="60186.461000000003"/>
    <n v="1.6879473684210524"/>
    <n v="0.44500000000000001"/>
    <n v="4.2999999999999997E-2"/>
    <n v="1.484"/>
    <n v="0.14199999999999999"/>
    <n v="6.2002500000000014"/>
    <n v="4.688200000000001"/>
    <n v="4.3970000000000002"/>
    <n v="0.42"/>
    <n v="6.1010000000000009"/>
    <n v="0.65250000000000008"/>
    <n v="5.4295"/>
    <n v="0.57709999999999995"/>
    <n v="26.562999999999999"/>
    <n v="2.5379999999999998"/>
    <n v="5.0999999999999997E-2"/>
    <n v="0.53200000000000003"/>
    <n v="629.97699999999998"/>
    <n v="7.5999999999999998E-2"/>
    <n v="9.7000000000000003E-2"/>
    <n v="9.8000000000000004E-2"/>
    <n v="3.6999999999999998E-2"/>
    <n v="0.248"/>
    <n v="0.28899999999999998"/>
    <n v="0.33100000000000002"/>
    <n v="0.188"/>
    <n v="9.5000000000000001E-2"/>
    <n v="2.8000000000000001E-2"/>
    <n v="0.42499999999999999"/>
    <n v="0.54500000000000004"/>
    <n v="0.20300000000000001"/>
    <n v="0.107"/>
    <n v="1.9E-2"/>
    <n v="0.112"/>
    <n v="0.224"/>
    <n v="0.18"/>
    <n v="0.23499999999999999"/>
    <x v="2"/>
    <x v="55"/>
    <x v="22"/>
    <x v="2"/>
    <n v="43.606999999999999"/>
    <n v="58.013999999999996"/>
    <n v="31.082428571428565"/>
    <n v="64.008761904761897"/>
  </r>
  <r>
    <x v="32"/>
    <x v="0"/>
    <s v="CHE"/>
    <n v="7182052"/>
    <n v="279209000000"/>
    <n v="1.7250000000000001"/>
    <n v="0.24"/>
    <x v="702"/>
    <n v="-0.82299999999999995"/>
    <n v="-1.8520000000000001"/>
    <x v="701"/>
    <n v="-0.27400000000000002"/>
    <n v="-0.61899999999999999"/>
    <n v="6.12"/>
    <n v="0.13900000000000001"/>
    <n v="0.121"/>
    <n v="6.0739999999999998"/>
    <n v="0.13800000000000001"/>
    <n v="0.12"/>
    <n v="0.64500000000000002"/>
    <n v="0.09"/>
    <n v="88.926000000000002"/>
    <n v="12.382"/>
    <n v="0.28100000000000003"/>
    <n v="100.554"/>
    <n v="2188.9140000000002"/>
    <n v="2426.6709999999998"/>
    <n v="579.87599999999998"/>
    <n v="0.43099999999999999"/>
    <n v="91.628"/>
    <n v="265.60300000000001"/>
    <n v="1413.7850000000001"/>
    <n v="2.64"/>
    <n v="50728.714999999997"/>
    <n v="1.1519999999999999"/>
    <n v="3.9E-2"/>
    <n v="5.0000000000000001E-3"/>
    <n v="5.7590000000000003"/>
    <n v="0.80200000000000005"/>
    <n v="7.3419999999999996"/>
    <n v="7.1369999999999996"/>
    <n v="0.33"/>
    <n v="4.5999999999999999E-2"/>
    <n v="5.68"/>
    <n v="0.79100000000000004"/>
    <n v="2.5499999999999998"/>
    <n v="0.35499999999999998"/>
    <n v="35.223999999999997"/>
    <n v="4.9039999999999999"/>
    <n v="3.2000000000000001E-2"/>
    <n v="0.23100000000000001"/>
    <n v="364.33600000000001"/>
    <n v="0.23899999999999999"/>
    <n v="0.17100000000000001"/>
    <n v="0.14399999999999999"/>
    <n v="7.0000000000000001E-3"/>
    <n v="0.54600000000000004"/>
    <n v="0.20899999999999999"/>
    <n v="0.14399999999999999"/>
    <n v="0.11"/>
    <n v="4.0000000000000001E-3"/>
    <n v="7.4999999999999997E-2"/>
    <n v="4.1000000000000002E-2"/>
    <n v="0.38700000000000001"/>
    <n v="6.5000000000000002E-2"/>
    <n v="1.4E-2"/>
    <n v="0.122"/>
    <n v="6.0000000000000001E-3"/>
    <n v="0.34200000000000003"/>
    <n v="0.107"/>
    <n v="0.123"/>
    <x v="5"/>
    <x v="18"/>
    <x v="21"/>
    <x v="2"/>
    <n v="51.26"/>
    <n v="52.73"/>
    <n v="45.304000000000002"/>
    <n v="103.855"/>
  </r>
  <r>
    <x v="32"/>
    <x v="1"/>
    <s v="CHE"/>
    <n v="7224413"/>
    <n v="288492000000"/>
    <n v="1.758"/>
    <n v="0.24299999999999999"/>
    <x v="703"/>
    <n v="1.4550000000000001"/>
    <n v="3.3359999999999999"/>
    <x v="702"/>
    <n v="1.2350000000000001"/>
    <n v="2.8109999999999999"/>
    <n v="6.2549999999999999"/>
    <n v="0.13800000000000001"/>
    <n v="0.11600000000000001"/>
    <n v="6.24"/>
    <n v="0.13800000000000001"/>
    <n v="0.11600000000000001"/>
    <n v="0.65400000000000003"/>
    <n v="0.09"/>
    <n v="106.77200000000001"/>
    <n v="14.779"/>
    <n v="0.32700000000000001"/>
    <n v="102.312"/>
    <n v="2233.9920000000002"/>
    <n v="2471.8580000000002"/>
    <n v="580.53"/>
    <n v="0.47199999999999998"/>
    <n v="97.626000000000005"/>
    <n v="265.71300000000002"/>
    <n v="1450.182"/>
    <n v="2.87"/>
    <n v="53862.718999999997"/>
    <n v="1.1910000000000001"/>
    <n v="4.1000000000000002E-2"/>
    <n v="6.0000000000000001E-3"/>
    <n v="5.9980000000000002"/>
    <n v="0.83"/>
    <n v="7.5220000000000002"/>
    <n v="7.2009999999999996"/>
    <n v="0.11"/>
    <n v="1.4999999999999999E-2"/>
    <n v="5.73"/>
    <n v="0.79300000000000004"/>
    <n v="2.59"/>
    <n v="0.35899999999999999"/>
    <n v="36.396999999999998"/>
    <n v="5.0380000000000003"/>
    <n v="3.2000000000000001E-2"/>
    <n v="0.23"/>
    <n v="389.12700000000001"/>
    <n v="0.23300000000000001"/>
    <n v="0.17599999999999999"/>
    <n v="0.14899999999999999"/>
    <n v="7.0000000000000001E-3"/>
    <n v="0.53400000000000003"/>
    <n v="0.20799999999999999"/>
    <n v="0.14399999999999999"/>
    <n v="0.109"/>
    <n v="4.0000000000000001E-3"/>
    <n v="7.6999999999999999E-2"/>
    <n v="4.1000000000000002E-2"/>
    <n v="0.38600000000000001"/>
    <n v="6.7000000000000004E-2"/>
    <n v="1.4999999999999999E-2"/>
    <n v="0.126"/>
    <n v="2E-3"/>
    <n v="0.35"/>
    <n v="0.108"/>
    <n v="0.123"/>
    <x v="5"/>
    <x v="18"/>
    <x v="21"/>
    <x v="2"/>
    <n v="52.02"/>
    <n v="54.34"/>
    <n v="61.695"/>
    <n v="136.863"/>
  </r>
  <r>
    <x v="32"/>
    <x v="2"/>
    <s v="CHE"/>
    <n v="7276479"/>
    <n v="295944000000"/>
    <n v="1.6910000000000001"/>
    <n v="0.23200000000000001"/>
    <x v="704"/>
    <n v="-1.6140000000000001"/>
    <n v="-3.58"/>
    <x v="703"/>
    <n v="-1.907"/>
    <n v="-4.22"/>
    <n v="5.9480000000000004"/>
    <n v="0.13"/>
    <n v="0.11899999999999999"/>
    <n v="5.9729999999999999"/>
    <n v="0.13"/>
    <n v="0.12"/>
    <n v="0.59399999999999997"/>
    <n v="8.2000000000000003E-2"/>
    <n v="97.114000000000004"/>
    <n v="13.346"/>
    <n v="0.29099999999999998"/>
    <n v="104.002"/>
    <n v="2277.4560000000001"/>
    <n v="2515.1390000000001"/>
    <n v="581.12400000000002"/>
    <n v="0.51400000000000001"/>
    <n v="103.521"/>
    <n v="265.52999999999997"/>
    <n v="1485.2049999999999"/>
    <n v="3.089"/>
    <n v="49782.921999999999"/>
    <n v="1.087"/>
    <n v="4.1000000000000002E-2"/>
    <n v="6.0000000000000001E-3"/>
    <n v="5.8949999999999996"/>
    <n v="0.81"/>
    <n v="7.2439999999999998"/>
    <n v="6.9219999999999997"/>
    <n v="-0.183"/>
    <n v="-2.5000000000000001E-2"/>
    <n v="5.69"/>
    <n v="0.78200000000000003"/>
    <n v="2.48"/>
    <n v="0.34100000000000003"/>
    <n v="35.024000000000001"/>
    <n v="4.8129999999999997"/>
    <n v="0.03"/>
    <n v="0.219"/>
    <n v="362.24400000000003"/>
    <n v="0.21199999999999999"/>
    <n v="0.16500000000000001"/>
    <n v="0.13800000000000001"/>
    <n v="6.0000000000000001E-3"/>
    <n v="0.52100000000000002"/>
    <n v="0.20699999999999999"/>
    <n v="0.14399999999999999"/>
    <n v="0.107"/>
    <n v="5.0000000000000001E-3"/>
    <n v="7.9000000000000001E-2"/>
    <n v="4.1000000000000002E-2"/>
    <n v="0.38400000000000001"/>
    <n v="6.9000000000000006E-2"/>
    <n v="1.4E-2"/>
    <n v="0.12"/>
    <n v="-4.0000000000000001E-3"/>
    <n v="0.33700000000000002"/>
    <n v="0.10199999999999999"/>
    <n v="0.122"/>
    <x v="5"/>
    <x v="18"/>
    <x v="21"/>
    <x v="2"/>
    <n v="50.37"/>
    <n v="52.71"/>
    <n v="53.65"/>
    <n v="123.437"/>
  </r>
  <r>
    <x v="32"/>
    <x v="3"/>
    <s v="CHE"/>
    <n v="7330729"/>
    <n v="304612000000"/>
    <n v="1.6539999999999999"/>
    <n v="0.22600000000000001"/>
    <x v="705"/>
    <n v="1.1839999999999999"/>
    <n v="2.7240000000000002"/>
    <x v="704"/>
    <n v="1.33"/>
    <n v="3.0739999999999998"/>
    <n v="6.085"/>
    <n v="0.13100000000000001"/>
    <n v="0.124"/>
    <n v="6.09"/>
    <n v="0.13200000000000001"/>
    <n v="0.125"/>
    <n v="0.60199999999999998"/>
    <n v="8.2000000000000003E-2"/>
    <n v="95.314999999999998"/>
    <n v="13.002000000000001"/>
    <n v="0.28100000000000003"/>
    <n v="105.65600000000001"/>
    <n v="2322.1030000000001"/>
    <n v="2559.75"/>
    <n v="581.726"/>
    <n v="0.55300000000000005"/>
    <n v="109.751"/>
    <n v="265.49299999999999"/>
    <n v="1521.1089999999999"/>
    <n v="3.3090000000000002"/>
    <n v="48884.531000000003"/>
    <n v="1.056"/>
    <n v="3.9E-2"/>
    <n v="5.0000000000000001E-3"/>
    <n v="6.23"/>
    <n v="0.85"/>
    <n v="7.359"/>
    <n v="7.0389999999999997"/>
    <n v="-3.6999999999999998E-2"/>
    <n v="-5.0000000000000001E-3"/>
    <n v="5.6"/>
    <n v="0.76400000000000001"/>
    <n v="2.4700000000000002"/>
    <n v="0.33700000000000002"/>
    <n v="35.902999999999999"/>
    <n v="4.8979999999999997"/>
    <n v="0.03"/>
    <n v="0.22"/>
    <n v="358.35899999999998"/>
    <n v="0.19400000000000001"/>
    <n v="0.161"/>
    <n v="0.13400000000000001"/>
    <n v="6.0000000000000001E-3"/>
    <n v="0.50700000000000001"/>
    <n v="0.20599999999999999"/>
    <n v="0.14399999999999999"/>
    <n v="0.105"/>
    <n v="5.0000000000000001E-3"/>
    <n v="0.08"/>
    <n v="0.04"/>
    <n v="0.38300000000000001"/>
    <n v="7.0000000000000007E-2"/>
    <n v="1.2999999999999999E-2"/>
    <n v="0.123"/>
    <n v="-1E-3"/>
    <n v="0.33600000000000002"/>
    <n v="0.1"/>
    <n v="0.122"/>
    <x v="5"/>
    <x v="18"/>
    <x v="21"/>
    <x v="2"/>
    <n v="51.6"/>
    <n v="53.95"/>
    <n v="50.667000000000002"/>
    <n v="113.482"/>
  </r>
  <r>
    <x v="32"/>
    <x v="4"/>
    <s v="CHE"/>
    <n v="7381153"/>
    <n v="322164000000"/>
    <n v="1.752"/>
    <n v="0.23699999999999999"/>
    <x v="706"/>
    <n v="0.59099999999999997"/>
    <n v="1.323"/>
    <x v="705"/>
    <n v="0.224"/>
    <n v="0.502"/>
    <n v="6.0739999999999998"/>
    <n v="0.126"/>
    <n v="0.127"/>
    <n v="6.1289999999999996"/>
    <n v="0.127"/>
    <n v="0.128"/>
    <n v="0.58799999999999997"/>
    <n v="0.08"/>
    <n v="99.606999999999999"/>
    <n v="13.494999999999999"/>
    <n v="0.28000000000000003"/>
    <n v="107.408"/>
    <n v="2367.3420000000001"/>
    <n v="2604.585"/>
    <n v="582.31399999999996"/>
    <n v="0.59599999999999997"/>
    <n v="116.193"/>
    <n v="265.08999999999997"/>
    <n v="1557.279"/>
    <n v="3.5510000000000002"/>
    <n v="47846.156000000003"/>
    <n v="0.99299999999999999"/>
    <n v="4.3999999999999997E-2"/>
    <n v="6.0000000000000001E-3"/>
    <n v="6.4420000000000002"/>
    <n v="0.873"/>
    <n v="7.3769999999999998"/>
    <n v="7.0570000000000004"/>
    <n v="-0.40300000000000002"/>
    <n v="-5.5E-2"/>
    <n v="5.52"/>
    <n v="0.748"/>
    <n v="2.4900000000000002"/>
    <n v="0.33700000000000002"/>
    <n v="36.17"/>
    <n v="4.9000000000000004"/>
    <n v="3.3000000000000002E-2"/>
    <n v="0.24199999999999999"/>
    <n v="353.16"/>
    <n v="0.192"/>
    <n v="0.158"/>
    <n v="0.13200000000000001"/>
    <n v="5.0000000000000001E-3"/>
    <n v="0.49399999999999999"/>
    <n v="0.20499999999999999"/>
    <n v="0.14399999999999999"/>
    <n v="0.10299999999999999"/>
    <n v="5.0000000000000001E-3"/>
    <n v="8.2000000000000003E-2"/>
    <n v="0.04"/>
    <n v="0.38200000000000001"/>
    <n v="7.1999999999999995E-2"/>
    <n v="1.2999999999999999E-2"/>
    <n v="0.123"/>
    <n v="-8.0000000000000002E-3"/>
    <n v="0.32800000000000001"/>
    <n v="0.105"/>
    <n v="0.121"/>
    <x v="5"/>
    <x v="18"/>
    <x v="21"/>
    <x v="2"/>
    <n v="52.09"/>
    <n v="54.45"/>
    <n v="54.369"/>
    <n v="120.184"/>
  </r>
  <r>
    <x v="32"/>
    <x v="5"/>
    <s v="CHE"/>
    <n v="7428437"/>
    <n v="343946000000"/>
    <n v="1.847"/>
    <n v="0.249"/>
    <x v="707"/>
    <n v="0.54"/>
    <n v="1.194"/>
    <x v="706"/>
    <n v="0.35699999999999998"/>
    <n v="0.79600000000000004"/>
    <n v="6.0839999999999996"/>
    <n v="0.121"/>
    <n v="0.13300000000000001"/>
    <n v="6.1630000000000003"/>
    <n v="0.123"/>
    <n v="0.13500000000000001"/>
    <n v="0.63300000000000001"/>
    <n v="8.5000000000000006E-2"/>
    <n v="108.83499999999999"/>
    <n v="14.651"/>
    <n v="0.29199999999999998"/>
    <n v="109.256"/>
    <n v="2413.12"/>
    <n v="2649.7779999999998"/>
    <n v="582.947"/>
    <n v="0.65400000000000003"/>
    <n v="122.80500000000001"/>
    <n v="264.50400000000002"/>
    <n v="1593.652"/>
    <n v="3.806"/>
    <n v="45606.343999999997"/>
    <n v="0.90800000000000003"/>
    <n v="5.8000000000000003E-2"/>
    <n v="8.0000000000000002E-3"/>
    <n v="6.6120000000000001"/>
    <n v="0.89"/>
    <n v="7.4269999999999996"/>
    <n v="7.109"/>
    <n v="-0.58599999999999997"/>
    <n v="-7.9000000000000001E-2"/>
    <n v="5.55"/>
    <n v="0.747"/>
    <n v="2.54"/>
    <n v="0.34200000000000003"/>
    <n v="36.374000000000002"/>
    <n v="4.8970000000000002"/>
    <n v="3.4000000000000002E-2"/>
    <n v="0.255"/>
    <n v="338.78399999999999"/>
    <n v="0.192"/>
    <n v="0.155"/>
    <n v="0.13200000000000001"/>
    <n v="5.0000000000000001E-3"/>
    <n v="0.48099999999999998"/>
    <n v="0.20399999999999999"/>
    <n v="0.14299999999999999"/>
    <n v="0.10100000000000001"/>
    <n v="5.0000000000000001E-3"/>
    <n v="8.3000000000000004E-2"/>
    <n v="0.04"/>
    <n v="0.38"/>
    <n v="7.3999999999999996E-2"/>
    <n v="1.7000000000000001E-2"/>
    <n v="0.123"/>
    <n v="-1.2E-2"/>
    <n v="0.32700000000000001"/>
    <n v="0.105"/>
    <n v="0.121"/>
    <x v="5"/>
    <x v="18"/>
    <x v="21"/>
    <x v="2"/>
    <n v="52.81"/>
    <n v="55.17"/>
    <n v="63.057000000000002"/>
    <n v="137.74299999999999"/>
  </r>
  <r>
    <x v="32"/>
    <x v="6"/>
    <s v="CHE"/>
    <n v="7475014"/>
    <n v="368479000000"/>
    <n v="1.853"/>
    <n v="0.248"/>
    <x v="708"/>
    <n v="-0.40500000000000003"/>
    <n v="-0.88500000000000001"/>
    <x v="707"/>
    <n v="-0.33200000000000002"/>
    <n v="-0.73399999999999999"/>
    <n v="6.0010000000000003"/>
    <n v="0.114"/>
    <n v="0.127"/>
    <n v="6.07"/>
    <n v="0.115"/>
    <n v="0.129"/>
    <n v="0.68"/>
    <n v="9.0999999999999998E-2"/>
    <n v="117.76"/>
    <n v="15.754"/>
    <n v="0.29799999999999999"/>
    <n v="111.108"/>
    <n v="2458.4929999999999"/>
    <n v="2694.6379999999999"/>
    <n v="583.62699999999995"/>
    <n v="0.69899999999999995"/>
    <n v="129.24299999999999"/>
    <n v="263.99099999999999"/>
    <n v="1629.7650000000001"/>
    <n v="4.0510000000000002"/>
    <n v="47162.108999999997"/>
    <n v="0.89200000000000002"/>
    <n v="4.4999999999999998E-2"/>
    <n v="6.0000000000000001E-3"/>
    <n v="6.4379999999999997"/>
    <n v="0.86099999999999999"/>
    <n v="7.343"/>
    <n v="7.0270000000000001"/>
    <n v="-0.51300000000000001"/>
    <n v="-6.9000000000000006E-2"/>
    <n v="5.56"/>
    <n v="0.74399999999999999"/>
    <n v="2.56"/>
    <n v="0.34200000000000003"/>
    <n v="36.113"/>
    <n v="4.8310000000000004"/>
    <n v="3.3000000000000002E-2"/>
    <n v="0.245"/>
    <n v="352.53699999999998"/>
    <n v="0.17599999999999999"/>
    <n v="0.14799999999999999"/>
    <n v="0.126"/>
    <n v="6.0000000000000001E-3"/>
    <n v="0.46800000000000003"/>
    <n v="0.20200000000000001"/>
    <n v="0.14299999999999999"/>
    <n v="9.9000000000000005E-2"/>
    <n v="6.0000000000000001E-3"/>
    <n v="8.5000000000000006E-2"/>
    <n v="3.9E-2"/>
    <n v="0.379"/>
    <n v="7.4999999999999997E-2"/>
    <n v="1.2999999999999999E-2"/>
    <n v="0.11700000000000001"/>
    <n v="-0.01"/>
    <n v="0.32100000000000001"/>
    <n v="9.7000000000000003E-2"/>
    <n v="0.12"/>
    <x v="5"/>
    <x v="18"/>
    <x v="7"/>
    <x v="2"/>
    <n v="52.53"/>
    <n v="54.89"/>
    <n v="72.387"/>
    <n v="159.536"/>
  </r>
  <r>
    <x v="32"/>
    <x v="7"/>
    <s v="CHE"/>
    <n v="7541909"/>
    <n v="398408000000"/>
    <n v="1.885"/>
    <n v="0.25"/>
    <x v="709"/>
    <n v="-2.0049999999999999"/>
    <n v="-4.4180000000000001"/>
    <x v="708"/>
    <n v="-1.968"/>
    <n v="-4.3869999999999996"/>
    <n v="5.6870000000000003"/>
    <n v="0.10199999999999999"/>
    <n v="0.123"/>
    <n v="5.75"/>
    <n v="0.10299999999999999"/>
    <n v="0.124"/>
    <n v="0.74099999999999999"/>
    <n v="9.8000000000000004E-2"/>
    <n v="107.798"/>
    <n v="14.292999999999999"/>
    <n v="0.25700000000000001"/>
    <n v="112.99299999999999"/>
    <n v="2501.8620000000001"/>
    <n v="2737.5309999999999"/>
    <n v="584.36699999999996"/>
    <n v="0.74099999999999999"/>
    <n v="135.518"/>
    <n v="263.51499999999999"/>
    <n v="1663.9449999999999"/>
    <n v="4.2969999999999997"/>
    <n v="46220.898000000001"/>
    <n v="0.83199999999999996"/>
    <n v="4.2000000000000003E-2"/>
    <n v="6.0000000000000001E-3"/>
    <n v="6.2750000000000004"/>
    <n v="0.83199999999999996"/>
    <n v="7.0220000000000002"/>
    <n v="6.7089999999999996"/>
    <n v="-0.47599999999999998"/>
    <n v="-6.3E-2"/>
    <n v="5.51"/>
    <n v="0.73099999999999998"/>
    <n v="2.52"/>
    <n v="0.33400000000000002"/>
    <n v="34.18"/>
    <n v="4.532"/>
    <n v="3.3000000000000002E-2"/>
    <n v="0.246"/>
    <n v="348.59399999999999"/>
    <n v="0.16700000000000001"/>
    <n v="0.13800000000000001"/>
    <n v="0.11899999999999999"/>
    <n v="6.0000000000000001E-3"/>
    <n v="0.45400000000000001"/>
    <n v="0.20100000000000001"/>
    <n v="0.14299999999999999"/>
    <n v="9.7000000000000003E-2"/>
    <n v="6.0000000000000001E-3"/>
    <n v="8.5000000000000006E-2"/>
    <n v="3.9E-2"/>
    <n v="0.377"/>
    <n v="7.5999999999999998E-2"/>
    <n v="1.2E-2"/>
    <n v="0.11"/>
    <n v="-1.0999999999999999E-2"/>
    <n v="0.30299999999999999"/>
    <n v="9.5000000000000001E-2"/>
    <n v="0.12"/>
    <x v="5"/>
    <x v="18"/>
    <x v="7"/>
    <x v="2"/>
    <n v="50.6"/>
    <n v="52.96"/>
    <n v="64.430000000000007"/>
    <n v="148.56200000000001"/>
  </r>
  <r>
    <x v="32"/>
    <x v="8"/>
    <s v="CHE"/>
    <n v="7638288"/>
    <n v="419557000000"/>
    <n v="1.8580000000000001"/>
    <n v="0.24299999999999999"/>
    <x v="710"/>
    <n v="1.3420000000000001"/>
    <n v="3.0939999999999999"/>
    <x v="709"/>
    <n v="1.1950000000000001"/>
    <n v="2.7869999999999999"/>
    <n v="5.7720000000000002"/>
    <n v="0.10100000000000001"/>
    <n v="0.122"/>
    <n v="5.8529999999999998"/>
    <n v="0.10199999999999999"/>
    <n v="0.124"/>
    <n v="0.68100000000000005"/>
    <n v="8.8999999999999996E-2"/>
    <n v="106.91800000000001"/>
    <n v="13.997999999999999"/>
    <n v="0.245"/>
    <n v="114.851"/>
    <n v="2546.5729999999999"/>
    <n v="2781.6179999999999"/>
    <n v="585.048"/>
    <n v="0.78500000000000003"/>
    <n v="142.19900000000001"/>
    <n v="262.892"/>
    <n v="1699.16"/>
    <n v="4.5289999999999999"/>
    <n v="47155.75"/>
    <n v="0.82499999999999996"/>
    <n v="4.3999999999999997E-2"/>
    <n v="6.0000000000000001E-3"/>
    <n v="6.681"/>
    <n v="0.875"/>
    <n v="7.1470000000000002"/>
    <n v="6.8380000000000001"/>
    <n v="-0.623"/>
    <n v="-8.2000000000000003E-2"/>
    <n v="5.59"/>
    <n v="0.73199999999999998"/>
    <n v="2.59"/>
    <n v="0.33900000000000002"/>
    <n v="35.215000000000003"/>
    <n v="4.6100000000000003"/>
    <n v="0.03"/>
    <n v="0.23100000000000001"/>
    <n v="360.18900000000002"/>
    <n v="0.16200000000000001"/>
    <n v="0.13900000000000001"/>
    <n v="0.12"/>
    <n v="5.0000000000000001E-3"/>
    <n v="0.441"/>
    <n v="0.19900000000000001"/>
    <n v="0.14199999999999999"/>
    <n v="9.5000000000000001E-2"/>
    <n v="6.0000000000000001E-3"/>
    <n v="8.5999999999999993E-2"/>
    <n v="3.9E-2"/>
    <n v="0.375"/>
    <n v="7.5999999999999998E-2"/>
    <n v="1.2E-2"/>
    <n v="0.114"/>
    <n v="-1.2999999999999999E-2"/>
    <n v="0.313"/>
    <n v="8.8999999999999996E-2"/>
    <n v="0.11899999999999999"/>
    <x v="5"/>
    <x v="18"/>
    <x v="7"/>
    <x v="2"/>
    <n v="52.23"/>
    <n v="54.59"/>
    <n v="62.207000000000001"/>
    <n v="139.13300000000001"/>
  </r>
  <r>
    <x v="32"/>
    <x v="9"/>
    <s v="CHE"/>
    <n v="7734402"/>
    <n v="393268000000"/>
    <n v="1.8480000000000001"/>
    <n v="0.23899999999999999"/>
    <x v="711"/>
    <n v="-1.1719999999999999"/>
    <n v="-2.621"/>
    <x v="710"/>
    <n v="-1.1719999999999999"/>
    <n v="-2.6579999999999999"/>
    <n v="5.5490000000000004"/>
    <n v="9.9000000000000005E-2"/>
    <n v="0.11899999999999999"/>
    <n v="5.6289999999999996"/>
    <n v="0.1"/>
    <n v="0.121"/>
    <n v="0.63600000000000001"/>
    <n v="8.2000000000000003E-2"/>
    <n v="104.848"/>
    <n v="13.555999999999999"/>
    <n v="0.24099999999999999"/>
    <n v="116.699"/>
    <n v="2590.1109999999999"/>
    <n v="2824.5340000000001"/>
    <n v="585.68499999999995"/>
    <n v="0.82899999999999996"/>
    <n v="148.602"/>
    <n v="262.26900000000001"/>
    <n v="1733.5730000000001"/>
    <n v="4.7229999999999999"/>
    <n v="46436.273000000001"/>
    <n v="0.82599999999999996"/>
    <n v="4.3999999999999997E-2"/>
    <n v="6.0000000000000001E-3"/>
    <n v="6.4029999999999996"/>
    <n v="0.82799999999999996"/>
    <n v="6.8710000000000004"/>
    <n v="6.5670000000000002"/>
    <n v="-0.623"/>
    <n v="-8.1000000000000003E-2"/>
    <n v="5.52"/>
    <n v="0.71399999999999997"/>
    <n v="2.56"/>
    <n v="0.33100000000000002"/>
    <n v="34.414000000000001"/>
    <n v="4.4489999999999998"/>
    <n v="2.5000000000000001E-2"/>
    <n v="0.19400000000000001"/>
    <n v="359.15699999999998"/>
    <n v="0.157"/>
    <n v="0.13800000000000001"/>
    <n v="0.11700000000000001"/>
    <n v="5.0000000000000001E-3"/>
    <n v="0.42899999999999999"/>
    <n v="0.19800000000000001"/>
    <n v="0.14199999999999999"/>
    <n v="9.2999999999999999E-2"/>
    <n v="6.0000000000000001E-3"/>
    <n v="8.6999999999999994E-2"/>
    <n v="3.7999999999999999E-2"/>
    <n v="0.374"/>
    <n v="7.5999999999999998E-2"/>
    <n v="1.0999999999999999E-2"/>
    <n v="0.111"/>
    <n v="-1.2E-2"/>
    <n v="0.313"/>
    <n v="0.08"/>
    <n v="0.11799999999999999"/>
    <x v="5"/>
    <x v="18"/>
    <x v="7"/>
    <x v="2"/>
    <n v="50.79"/>
    <n v="53.14"/>
    <n v="61.308999999999997"/>
    <n v="140.816"/>
  </r>
  <r>
    <x v="32"/>
    <x v="10"/>
    <s v="CHE"/>
    <n v="7822444"/>
    <n v="417726000000"/>
    <n v="1.9550000000000001"/>
    <n v="0.25"/>
    <x v="540"/>
    <n v="1.5069999999999999"/>
    <n v="3.4620000000000002"/>
    <x v="711"/>
    <n v="1.4710000000000001"/>
    <n v="3.427"/>
    <n v="5.6740000000000004"/>
    <n v="9.7000000000000003E-2"/>
    <n v="0.127"/>
    <n v="5.7590000000000003"/>
    <n v="9.9000000000000005E-2"/>
    <n v="0.129"/>
    <n v="0.64900000000000002"/>
    <n v="8.3000000000000004E-2"/>
    <n v="101.46899999999999"/>
    <n v="12.971"/>
    <n v="0.223"/>
    <n v="118.654"/>
    <n v="2635.1570000000002"/>
    <n v="2868.92"/>
    <n v="586.33299999999997"/>
    <n v="0.874"/>
    <n v="155.761"/>
    <n v="261.61"/>
    <n v="1768.5930000000001"/>
    <n v="4.9409999999999998"/>
    <n v="44714.964999999997"/>
    <n v="0.76700000000000002"/>
    <n v="4.5999999999999999E-2"/>
    <n v="6.0000000000000001E-3"/>
    <n v="7.1589999999999998"/>
    <n v="0.91500000000000004"/>
    <n v="6.9950000000000001"/>
    <n v="6.694"/>
    <n v="-0.66"/>
    <n v="-8.4000000000000005E-2"/>
    <n v="5.53"/>
    <n v="0.70699999999999996"/>
    <n v="2.56"/>
    <n v="0.32700000000000001"/>
    <n v="35.020000000000003"/>
    <n v="4.4770000000000003"/>
    <n v="2.8000000000000001E-2"/>
    <n v="0.218"/>
    <n v="349.78"/>
    <n v="0.156"/>
    <n v="0.13500000000000001"/>
    <n v="0.11600000000000001"/>
    <n v="5.0000000000000001E-3"/>
    <n v="0.41699999999999998"/>
    <n v="0.19600000000000001"/>
    <n v="0.14099999999999999"/>
    <n v="9.0999999999999998E-2"/>
    <n v="6.0000000000000001E-3"/>
    <n v="8.7999999999999995E-2"/>
    <n v="3.7999999999999999E-2"/>
    <n v="0.372"/>
    <n v="7.6999999999999999E-2"/>
    <n v="1.2E-2"/>
    <n v="0.11600000000000001"/>
    <n v="-1.4E-2"/>
    <n v="0.308"/>
    <n v="8.7999999999999995E-2"/>
    <n v="0.11799999999999999"/>
    <x v="5"/>
    <x v="18"/>
    <x v="7"/>
    <x v="2"/>
    <n v="52.36"/>
    <n v="54.72"/>
    <n v="56.423000000000002"/>
    <n v="125.25700000000001"/>
  </r>
  <r>
    <x v="32"/>
    <x v="11"/>
    <s v="CHE"/>
    <n v="7910988"/>
    <n v="451967000000"/>
    <n v="1.925"/>
    <n v="0.24299999999999999"/>
    <x v="712"/>
    <n v="-4.0599999999999996"/>
    <n v="-9.0139999999999993"/>
    <x v="712"/>
    <n v="-4.0970000000000004"/>
    <n v="-9.2309999999999999"/>
    <n v="5.093"/>
    <n v="8.5000000000000006E-2"/>
    <n v="0.121"/>
    <n v="5.181"/>
    <n v="8.6999999999999994E-2"/>
    <n v="0.123"/>
    <n v="0.60799999999999998"/>
    <n v="7.6999999999999999E-2"/>
    <n v="104.56"/>
    <n v="13.217000000000001"/>
    <n v="0.221"/>
    <n v="120.58"/>
    <n v="2676.1419999999998"/>
    <n v="2909.2089999999998"/>
    <n v="586.94200000000001"/>
    <n v="0.93100000000000005"/>
    <n v="162.124"/>
    <n v="260.91300000000001"/>
    <n v="1800.414"/>
    <n v="5.1520000000000001"/>
    <n v="41971.254000000001"/>
    <n v="0.70199999999999996"/>
    <n v="5.6000000000000001E-2"/>
    <n v="7.0000000000000001E-3"/>
    <n v="6.3630000000000004"/>
    <n v="0.80400000000000005"/>
    <n v="6.3959999999999999"/>
    <n v="6.117"/>
    <n v="-0.69599999999999995"/>
    <n v="-8.7999999999999995E-2"/>
    <n v="5.42"/>
    <n v="0.68500000000000005"/>
    <n v="2.5099999999999998"/>
    <n v="0.317"/>
    <n v="31.821000000000002"/>
    <n v="4.0220000000000002"/>
    <n v="2.7E-2"/>
    <n v="0.21099999999999999"/>
    <n v="332.03399999999999"/>
    <n v="0.14299999999999999"/>
    <n v="0.11899999999999999"/>
    <n v="0.10199999999999999"/>
    <n v="4.0000000000000001E-3"/>
    <n v="0.40500000000000003"/>
    <n v="0.19400000000000001"/>
    <n v="0.14099999999999999"/>
    <n v="8.8999999999999996E-2"/>
    <n v="6.0000000000000001E-3"/>
    <n v="8.8999999999999996E-2"/>
    <n v="3.6999999999999998E-2"/>
    <n v="0.37"/>
    <n v="7.6999999999999999E-2"/>
    <n v="1.4999999999999999E-2"/>
    <n v="0.1"/>
    <n v="-1.4E-2"/>
    <n v="0.27900000000000003"/>
    <n v="7.6999999999999999E-2"/>
    <n v="0.11700000000000001"/>
    <x v="5"/>
    <x v="18"/>
    <x v="7"/>
    <x v="2"/>
    <n v="48.39"/>
    <n v="50.6"/>
    <n v="63.575000000000003"/>
    <n v="155.11600000000001"/>
  </r>
  <r>
    <x v="32"/>
    <x v="12"/>
    <s v="CHE"/>
    <n v="7995738"/>
    <n v="475731000000"/>
    <n v="1.8080000000000001"/>
    <n v="0.22600000000000001"/>
    <x v="713"/>
    <n v="1.268"/>
    <n v="3.093"/>
    <x v="713"/>
    <n v="1.268"/>
    <n v="3.1469999999999998"/>
    <n v="5.1970000000000001"/>
    <n v="8.6999999999999994E-2"/>
    <n v="0.11799999999999999"/>
    <n v="5.2839999999999998"/>
    <n v="8.7999999999999995E-2"/>
    <n v="0.12"/>
    <n v="0.55800000000000005"/>
    <n v="7.0000000000000007E-2"/>
    <n v="151.167"/>
    <n v="18.905999999999999"/>
    <n v="0.316"/>
    <n v="122.387"/>
    <n v="2718.395"/>
    <n v="2950.7660000000001"/>
    <n v="587.5"/>
    <n v="0.97799999999999998"/>
    <n v="169.083"/>
    <n v="260.21699999999998"/>
    <n v="1833.086"/>
    <n v="5.3620000000000001"/>
    <n v="43889.644999999997"/>
    <n v="0.73499999999999999"/>
    <n v="4.7E-2"/>
    <n v="6.0000000000000001E-3"/>
    <n v="6.9589999999999996"/>
    <n v="0.87"/>
    <n v="6.492"/>
    <n v="6.2160000000000002"/>
    <n v="-0.69599999999999995"/>
    <n v="-8.6999999999999994E-2"/>
    <n v="5.4"/>
    <n v="0.67500000000000004"/>
    <n v="2.46"/>
    <n v="0.308"/>
    <n v="32.670999999999999"/>
    <n v="4.0860000000000003"/>
    <n v="2.5999999999999999E-2"/>
    <n v="0.21"/>
    <n v="350.93"/>
    <n v="0.13100000000000001"/>
    <n v="0.121"/>
    <n v="0.104"/>
    <n v="4.0000000000000001E-3"/>
    <n v="0.39200000000000002"/>
    <n v="0.192"/>
    <n v="0.14000000000000001"/>
    <n v="8.6999999999999994E-2"/>
    <n v="7.0000000000000001E-3"/>
    <n v="8.8999999999999996E-2"/>
    <n v="3.6999999999999998E-2"/>
    <n v="0.36799999999999999"/>
    <n v="7.6999999999999999E-2"/>
    <n v="1.2E-2"/>
    <n v="0.107"/>
    <n v="-1.4E-2"/>
    <n v="0.28299999999999997"/>
    <n v="7.5999999999999998E-2"/>
    <n v="0.11600000000000001"/>
    <x v="5"/>
    <x v="18"/>
    <x v="7"/>
    <x v="2"/>
    <n v="49.7"/>
    <n v="51.91"/>
    <n v="108.914"/>
    <n v="257.76600000000002"/>
  </r>
  <r>
    <x v="32"/>
    <x v="13"/>
    <s v="CHE"/>
    <n v="8088370"/>
    <n v="497487000000"/>
    <n v="1.833"/>
    <n v="0.22700000000000001"/>
    <x v="714"/>
    <n v="0.93500000000000005"/>
    <n v="2.2120000000000002"/>
    <x v="714"/>
    <n v="1.081"/>
    <n v="2.6019999999999999"/>
    <n v="5.2720000000000002"/>
    <n v="8.7999999999999995E-2"/>
    <n v="0.11799999999999999"/>
    <n v="5.3390000000000004"/>
    <n v="8.8999999999999996E-2"/>
    <n v="0.12"/>
    <n v="0.58499999999999996"/>
    <n v="7.1999999999999995E-2"/>
    <n v="142.07599999999999"/>
    <n v="17.565000000000001"/>
    <n v="0.29199999999999998"/>
    <n v="124.22"/>
    <n v="2761.5830000000001"/>
    <n v="2993.404"/>
    <n v="588.08500000000004"/>
    <n v="1.016"/>
    <n v="176.39699999999999"/>
    <n v="259.66800000000001"/>
    <n v="1866.3140000000001"/>
    <n v="5.5519999999999996"/>
    <n v="44514.031000000003"/>
    <n v="0.74099999999999999"/>
    <n v="3.7999999999999999E-2"/>
    <n v="5.0000000000000001E-3"/>
    <n v="7.3140000000000001"/>
    <n v="0.90400000000000003"/>
    <n v="6.5439999999999996"/>
    <n v="6.2709999999999999"/>
    <n v="-0.55000000000000004"/>
    <n v="-6.8000000000000005E-2"/>
    <n v="5.34"/>
    <n v="0.66"/>
    <n v="2.48"/>
    <n v="0.307"/>
    <n v="33.228000000000002"/>
    <n v="4.1079999999999997"/>
    <n v="2.4E-2"/>
    <n v="0.19"/>
    <n v="360.04599999999999"/>
    <n v="0.127"/>
    <n v="0.122"/>
    <n v="0.107"/>
    <n v="4.0000000000000001E-3"/>
    <n v="0.38100000000000001"/>
    <n v="0.191"/>
    <n v="0.13900000000000001"/>
    <n v="8.5999999999999993E-2"/>
    <n v="7.0000000000000001E-3"/>
    <n v="0.09"/>
    <n v="3.6999999999999998E-2"/>
    <n v="0.36599999999999999"/>
    <n v="7.5999999999999998E-2"/>
    <n v="0.01"/>
    <n v="0.112"/>
    <n v="-1.2E-2"/>
    <n v="0.28599999999999998"/>
    <n v="6.5000000000000002E-2"/>
    <n v="0.115"/>
    <x v="5"/>
    <x v="18"/>
    <x v="7"/>
    <x v="2"/>
    <n v="50.72"/>
    <n v="52.93"/>
    <n v="98.888999999999996"/>
    <n v="228.97399999999999"/>
  </r>
  <r>
    <x v="32"/>
    <x v="14"/>
    <s v="CHE"/>
    <n v="8187792"/>
    <n v="524032000000"/>
    <n v="1.88"/>
    <n v="0.23"/>
    <x v="715"/>
    <n v="-3.9540000000000002"/>
    <n v="-9.1560000000000006"/>
    <x v="715"/>
    <n v="-4.101"/>
    <n v="-9.6170000000000009"/>
    <n v="4.7069999999999999"/>
    <n v="7.8E-2"/>
    <n v="0.112"/>
    <n v="4.7919999999999998"/>
    <n v="7.9000000000000001E-2"/>
    <n v="0.114"/>
    <n v="0.60299999999999998"/>
    <n v="7.3999999999999996E-2"/>
    <n v="140.14099999999999"/>
    <n v="17.116"/>
    <n v="0.28299999999999997"/>
    <n v="126.1"/>
    <n v="2800.817"/>
    <n v="3031.942"/>
    <n v="588.68799999999999"/>
    <n v="1.0489999999999999"/>
    <n v="182.75200000000001"/>
    <n v="258.97199999999998"/>
    <n v="1896.479"/>
    <n v="5.7480000000000002"/>
    <n v="41980.578000000001"/>
    <n v="0.69299999999999995"/>
    <n v="3.3000000000000002E-2"/>
    <n v="4.0000000000000001E-3"/>
    <n v="6.3550000000000004"/>
    <n v="0.77600000000000002"/>
    <n v="5.9989999999999997"/>
    <n v="5.7290000000000001"/>
    <n v="-0.69599999999999995"/>
    <n v="-8.5000000000000006E-2"/>
    <n v="5.28"/>
    <n v="0.64500000000000002"/>
    <n v="2.46"/>
    <n v="0.3"/>
    <n v="30.166"/>
    <n v="3.6840000000000002"/>
    <n v="2.4E-2"/>
    <n v="0.19600000000000001"/>
    <n v="343.72800000000001"/>
    <n v="0.125"/>
    <n v="0.11"/>
    <n v="9.5000000000000001E-2"/>
    <n v="4.0000000000000001E-3"/>
    <n v="0.36899999999999999"/>
    <n v="0.189"/>
    <n v="0.13800000000000001"/>
    <n v="8.4000000000000005E-2"/>
    <n v="7.0000000000000001E-3"/>
    <n v="0.09"/>
    <n v="3.5999999999999997E-2"/>
    <n v="0.36399999999999999"/>
    <n v="7.5999999999999998E-2"/>
    <n v="8.9999999999999993E-3"/>
    <n v="9.6000000000000002E-2"/>
    <n v="-1.4E-2"/>
    <n v="0.25800000000000001"/>
    <n v="6.4000000000000001E-2"/>
    <n v="0.115"/>
    <x v="5"/>
    <x v="18"/>
    <x v="7"/>
    <x v="2"/>
    <n v="46.91"/>
    <n v="49.12"/>
    <n v="100.907"/>
    <n v="257.19499999999999"/>
  </r>
  <r>
    <x v="32"/>
    <x v="15"/>
    <s v="CHE"/>
    <n v="8281735"/>
    <n v="546682000000"/>
    <n v="1.7150000000000001"/>
    <n v="0.20699999999999999"/>
    <x v="716"/>
    <n v="-0.502"/>
    <n v="-1.2789999999999999"/>
    <x v="716"/>
    <n v="-0.46500000000000002"/>
    <n v="-1.2070000000000001"/>
    <n v="4.5970000000000004"/>
    <n v="7.5999999999999998E-2"/>
    <n v="0.113"/>
    <n v="4.6769999999999996"/>
    <n v="7.6999999999999999E-2"/>
    <n v="0.115"/>
    <n v="0.56299999999999994"/>
    <n v="6.8000000000000005E-2"/>
    <n v="144.27099999999999"/>
    <n v="17.420000000000002"/>
    <n v="0.28899999999999998"/>
    <n v="127.815"/>
    <n v="2839.5479999999998"/>
    <n v="3070.0140000000001"/>
    <n v="589.25099999999998"/>
    <n v="1.077"/>
    <n v="189.53200000000001"/>
    <n v="258.31200000000001"/>
    <n v="1925.9469999999999"/>
    <n v="5.9279999999999999"/>
    <n v="40582.913999999997"/>
    <n v="0.67200000000000004"/>
    <n v="2.8000000000000001E-2"/>
    <n v="3.0000000000000001E-3"/>
    <n v="6.78"/>
    <n v="0.81899999999999995"/>
    <n v="5.8380000000000001"/>
    <n v="5.5709999999999997"/>
    <n v="-0.66"/>
    <n v="-0.08"/>
    <n v="5.22"/>
    <n v="0.63"/>
    <n v="2.44"/>
    <n v="0.29499999999999998"/>
    <n v="29.466999999999999"/>
    <n v="3.5579999999999998"/>
    <n v="2.1999999999999999E-2"/>
    <n v="0.18"/>
    <n v="336.09699999999998"/>
    <n v="0.11899999999999999"/>
    <n v="0.109"/>
    <n v="9.2999999999999999E-2"/>
    <n v="4.0000000000000001E-3"/>
    <n v="0.35899999999999999"/>
    <n v="0.187"/>
    <n v="0.13800000000000001"/>
    <n v="8.2000000000000003E-2"/>
    <n v="7.0000000000000001E-3"/>
    <n v="9.0999999999999998E-2"/>
    <n v="3.5999999999999997E-2"/>
    <n v="0.36099999999999999"/>
    <n v="7.4999999999999997E-2"/>
    <n v="7.0000000000000001E-3"/>
    <n v="0.1"/>
    <n v="-1.2E-2"/>
    <n v="0.247"/>
    <n v="5.8999999999999997E-2"/>
    <n v="0.114"/>
    <x v="5"/>
    <x v="18"/>
    <x v="7"/>
    <x v="2"/>
    <n v="46.14"/>
    <n v="48.35"/>
    <n v="105.539"/>
    <n v="272.48599999999999"/>
  </r>
  <r>
    <x v="32"/>
    <x v="16"/>
    <s v="CHE"/>
    <n v="8372902"/>
    <n v="549216000000"/>
    <n v="1.7689999999999999"/>
    <n v="0.21099999999999999"/>
    <x v="717"/>
    <n v="0.45400000000000001"/>
    <n v="1.171"/>
    <x v="717"/>
    <n v="0.38"/>
    <n v="0.999"/>
    <n v="4.5919999999999996"/>
    <n v="7.5999999999999998E-2"/>
    <n v="0.122"/>
    <n v="4.68"/>
    <n v="7.6999999999999999E-2"/>
    <n v="0.124"/>
    <n v="0.52800000000000002"/>
    <n v="6.3E-2"/>
    <n v="162.505"/>
    <n v="19.408000000000001"/>
    <n v="0.32"/>
    <n v="129.584"/>
    <n v="2878.7339999999999"/>
    <n v="3108.4670000000001"/>
    <n v="589.779"/>
    <n v="1.105"/>
    <n v="196.65899999999999"/>
    <n v="257.57900000000001"/>
    <n v="1955.5039999999999"/>
    <n v="6.1029999999999998"/>
    <n v="37755.190999999999"/>
    <n v="0.622"/>
    <n v="2.8000000000000001E-2"/>
    <n v="3.0000000000000001E-3"/>
    <n v="7.1269999999999998"/>
    <n v="0.85099999999999998"/>
    <n v="5.8339999999999996"/>
    <n v="5.5679999999999996"/>
    <n v="-0.73299999999999998"/>
    <n v="-8.7999999999999995E-2"/>
    <n v="5.21"/>
    <n v="0.622"/>
    <n v="2.4500000000000002"/>
    <n v="0.29299999999999998"/>
    <n v="29.556999999999999"/>
    <n v="3.53"/>
    <n v="2.1000000000000001E-2"/>
    <n v="0.17499999999999999"/>
    <n v="316.12099999999998"/>
    <n v="0.11899999999999999"/>
    <n v="0.11"/>
    <n v="9.6000000000000002E-2"/>
    <n v="4.0000000000000001E-3"/>
    <n v="0.35"/>
    <n v="0.185"/>
    <n v="0.13700000000000001"/>
    <n v="8.1000000000000003E-2"/>
    <n v="7.0000000000000001E-3"/>
    <n v="9.0999999999999998E-2"/>
    <n v="3.5999999999999997E-2"/>
    <n v="0.35799999999999998"/>
    <n v="7.4999999999999997E-2"/>
    <n v="7.0000000000000001E-3"/>
    <n v="0.10199999999999999"/>
    <n v="-1.6E-2"/>
    <n v="0.246"/>
    <n v="5.8000000000000003E-2"/>
    <n v="0.113"/>
    <x v="5"/>
    <x v="18"/>
    <x v="7"/>
    <x v="2"/>
    <n v="46.62"/>
    <n v="48.85"/>
    <n v="123.319"/>
    <n v="314.70699999999999"/>
  </r>
  <r>
    <x v="32"/>
    <x v="17"/>
    <s v="CHE"/>
    <n v="8451688"/>
    <n v="576489000000"/>
    <n v="1.76"/>
    <n v="0.20799999999999999"/>
    <x v="718"/>
    <n v="-1.0069999999999999"/>
    <n v="-2.569"/>
    <x v="718"/>
    <n v="-1.0429999999999999"/>
    <n v="-2.7130000000000001"/>
    <n v="4.4260000000000002"/>
    <n v="7.1999999999999995E-2"/>
    <n v="0.11799999999999999"/>
    <n v="4.5170000000000003"/>
    <n v="7.3999999999999996E-2"/>
    <n v="0.12"/>
    <n v="0.50600000000000001"/>
    <n v="0.06"/>
    <n v="128.57499999999999"/>
    <n v="15.212999999999999"/>
    <n v="0.248"/>
    <n v="131.34399999999999"/>
    <n v="2916.9119999999998"/>
    <n v="3145.8760000000002"/>
    <n v="590.28499999999997"/>
    <n v="1.1359999999999999"/>
    <n v="203.745"/>
    <n v="256.81"/>
    <n v="1984.123"/>
    <n v="6.2789999999999999"/>
    <n v="37489.188000000002"/>
    <n v="0.61199999999999999"/>
    <n v="3.1E-2"/>
    <n v="4.0000000000000001E-3"/>
    <n v="7.0860000000000003"/>
    <n v="0.83799999999999997"/>
    <n v="5.665"/>
    <n v="5.4"/>
    <n v="-0.76900000000000002"/>
    <n v="-9.0999999999999998E-2"/>
    <n v="5.16"/>
    <n v="0.61099999999999999"/>
    <n v="2.44"/>
    <n v="0.28899999999999998"/>
    <n v="28.62"/>
    <n v="3.3860000000000001"/>
    <n v="2.1000000000000001E-2"/>
    <n v="0.17599999999999999"/>
    <n v="316.84699999999998"/>
    <n v="0.11700000000000001"/>
    <n v="0.106"/>
    <n v="9.2999999999999999E-2"/>
    <n v="3.0000000000000001E-3"/>
    <n v="0.34100000000000003"/>
    <n v="0.183"/>
    <n v="0.13600000000000001"/>
    <n v="7.9000000000000001E-2"/>
    <n v="7.0000000000000001E-3"/>
    <n v="9.0999999999999998E-2"/>
    <n v="3.5000000000000003E-2"/>
    <n v="0.35599999999999998"/>
    <n v="7.3999999999999996E-2"/>
    <n v="8.0000000000000002E-3"/>
    <n v="9.9000000000000005E-2"/>
    <n v="-1.7999999999999999E-2"/>
    <n v="0.23400000000000001"/>
    <n v="5.8000000000000003E-2"/>
    <n v="0.112"/>
    <x v="5"/>
    <x v="18"/>
    <x v="7"/>
    <x v="2"/>
    <n v="45.64"/>
    <n v="47.88"/>
    <n v="90.397000000000006"/>
    <n v="236.773"/>
  </r>
  <r>
    <x v="32"/>
    <x v="18"/>
    <s v="CHE"/>
    <n v="8514431"/>
    <n v="617071000000"/>
    <n v="1.738"/>
    <n v="0.20399999999999999"/>
    <x v="719"/>
    <n v="-1.3049999999999999"/>
    <n v="-3.4180000000000001"/>
    <x v="719"/>
    <n v="-1.3049999999999999"/>
    <n v="-3.488"/>
    <n v="4.24"/>
    <n v="6.8000000000000005E-2"/>
    <n v="0.112"/>
    <n v="4.3310000000000004"/>
    <n v="6.9000000000000006E-2"/>
    <n v="0.115"/>
    <n v="0.47899999999999998"/>
    <n v="5.6000000000000001E-2"/>
    <n v="125.08"/>
    <n v="14.69"/>
    <n v="0.23499999999999999"/>
    <n v="133.08199999999999"/>
    <n v="2953.7860000000001"/>
    <n v="3181.98"/>
    <n v="590.76400000000001"/>
    <n v="1.1639999999999999"/>
    <n v="210.43100000000001"/>
    <n v="256.04000000000002"/>
    <n v="2011.893"/>
    <n v="6.4530000000000003"/>
    <n v="37794.061999999998"/>
    <n v="0.60499999999999998"/>
    <n v="2.8000000000000001E-2"/>
    <n v="3.0000000000000001E-3"/>
    <n v="6.6849999999999996"/>
    <n v="0.78500000000000003"/>
    <n v="5.4740000000000002"/>
    <n v="5.2110000000000003"/>
    <n v="-0.76900000000000002"/>
    <n v="-0.09"/>
    <n v="5.1100000000000003"/>
    <n v="0.6"/>
    <n v="2.41"/>
    <n v="0.28299999999999997"/>
    <n v="27.77"/>
    <n v="3.2610000000000001"/>
    <n v="0.02"/>
    <n v="0.17399999999999999"/>
    <n v="321.79500000000002"/>
    <n v="0.111"/>
    <n v="0.1"/>
    <n v="8.7999999999999995E-2"/>
    <n v="3.0000000000000001E-3"/>
    <n v="0.33200000000000002"/>
    <n v="0.18099999999999999"/>
    <n v="0.13500000000000001"/>
    <n v="7.8E-2"/>
    <n v="7.0000000000000001E-3"/>
    <n v="9.0999999999999998E-2"/>
    <n v="3.5000000000000003E-2"/>
    <n v="0.35299999999999998"/>
    <n v="7.2999999999999995E-2"/>
    <n v="7.0000000000000001E-3"/>
    <n v="8.8999999999999996E-2"/>
    <n v="-1.7999999999999999E-2"/>
    <n v="0.22600000000000001"/>
    <n v="5.7000000000000002E-2"/>
    <n v="0.112"/>
    <x v="5"/>
    <x v="18"/>
    <x v="7"/>
    <x v="2"/>
    <n v="44.37"/>
    <n v="46.61"/>
    <n v="88.206000000000003"/>
    <n v="239.21"/>
  </r>
  <r>
    <x v="32"/>
    <x v="19"/>
    <s v="CHE"/>
    <n v="8575593"/>
    <n v="663986000000"/>
    <n v="1.732"/>
    <n v="0.20200000000000001"/>
    <x v="720"/>
    <n v="-0.14099999999999999"/>
    <n v="-0.38200000000000001"/>
    <x v="720"/>
    <n v="-0.17699999999999999"/>
    <n v="-0.49099999999999999"/>
    <n v="4.1890000000000001"/>
    <n v="0.10147368421052634"/>
    <n v="0.107"/>
    <n v="4.2830000000000004"/>
    <n v="0.10247368421052631"/>
    <n v="0.109"/>
    <n v="0.432"/>
    <n v="0.05"/>
    <n v="120.95"/>
    <n v="14.103999999999999"/>
    <n v="0.27473684210526317"/>
    <n v="134.81399999999999"/>
    <n v="2990.5189999999998"/>
    <n v="3217.9070000000002"/>
    <n v="591.19600000000003"/>
    <n v="1.1970000000000001"/>
    <n v="217.31"/>
    <n v="255.23400000000001"/>
    <n v="2039.3820000000001"/>
    <n v="6.62"/>
    <n v="39156.449000000001"/>
    <n v="0.83742105263157895"/>
    <n v="3.3000000000000002E-2"/>
    <n v="4.0000000000000001E-3"/>
    <n v="6.8789999999999996"/>
    <n v="0.80200000000000005"/>
    <n v="5.4219999999999997"/>
    <n v="5.1609999999999996"/>
    <n v="-0.80600000000000005"/>
    <n v="-9.4E-2"/>
    <n v="5.04"/>
    <n v="0.58799999999999997"/>
    <n v="2.42"/>
    <n v="0.28199999999999997"/>
    <n v="27.489000000000001"/>
    <n v="3.206"/>
    <n v="0.02"/>
    <n v="0.16800000000000001"/>
    <n v="335.79"/>
    <n v="0.107"/>
    <n v="9.9000000000000005E-2"/>
    <n v="8.5999999999999993E-2"/>
    <n v="3.0000000000000001E-3"/>
    <n v="0.32300000000000001"/>
    <n v="0.18"/>
    <n v="0.13400000000000001"/>
    <n v="7.5999999999999998E-2"/>
    <n v="7.0000000000000001E-3"/>
    <n v="9.0999999999999998E-2"/>
    <n v="3.5000000000000003E-2"/>
    <n v="0.35"/>
    <n v="7.2999999999999995E-2"/>
    <n v="8.0000000000000002E-3"/>
    <n v="0.09"/>
    <n v="-1.7999999999999999E-2"/>
    <n v="0.223"/>
    <n v="5.5E-2"/>
    <n v="0.111"/>
    <x v="5"/>
    <x v="18"/>
    <x v="7"/>
    <x v="2"/>
    <n v="44.26"/>
    <n v="46.5"/>
    <n v="84.216999999999999"/>
    <n v="229.267"/>
  </r>
  <r>
    <x v="32"/>
    <x v="20"/>
    <s v="CHE"/>
    <n v="8638609"/>
    <n v="643000000000"/>
    <n v="1.679"/>
    <n v="0.19400000000000001"/>
    <x v="721"/>
    <n v="-2.492"/>
    <n v="-6.7839999999999998"/>
    <x v="721"/>
    <n v="-2.6389999999999998"/>
    <n v="-7.3440000000000003"/>
    <n v="3.8530000000000002"/>
    <n v="0.10147368421052634"/>
    <n v="0.108"/>
    <n v="3.964"/>
    <n v="0.10247368421052631"/>
    <n v="0.111"/>
    <n v="0.41399999999999998"/>
    <n v="4.8000000000000001E-2"/>
    <n v="106.74"/>
    <n v="12.356"/>
    <n v="0.27473684210526317"/>
    <n v="136.49299999999999"/>
    <n v="3024.76"/>
    <n v="3251.1950000000002"/>
    <n v="591.61"/>
    <n v="1.224"/>
    <n v="223.959"/>
    <n v="254.28200000000001"/>
    <n v="2064.692"/>
    <n v="6.7830000000000004"/>
    <n v="35766.375"/>
    <n v="0.83742105263157895"/>
    <n v="2.5999999999999999E-2"/>
    <n v="3.0000000000000001E-3"/>
    <n v="6.649"/>
    <n v="0.77"/>
    <n v="6.6656500000000012"/>
    <n v="6.3772000000000002"/>
    <n v="-0.95299999999999996"/>
    <n v="-0.11"/>
    <n v="5.4330000000000007"/>
    <n v="0.69845000000000002"/>
    <n v="2.4989999999999997"/>
    <n v="0.32090000000000002"/>
    <n v="25.309000000000001"/>
    <n v="2.93"/>
    <n v="1.9E-2"/>
    <n v="0.16300000000000001"/>
    <n v="308.97199999999998"/>
    <n v="0.10299999999999999"/>
    <n v="9.7000000000000003E-2"/>
    <n v="8.5000000000000006E-2"/>
    <n v="3.0000000000000001E-3"/>
    <n v="0.315"/>
    <n v="0.17799999999999999"/>
    <n v="0.13400000000000001"/>
    <n v="7.4999999999999997E-2"/>
    <n v="7.0000000000000001E-3"/>
    <n v="9.0999999999999998E-2"/>
    <n v="3.4000000000000002E-2"/>
    <n v="0.34799999999999998"/>
    <n v="7.1999999999999995E-2"/>
    <n v="6.0000000000000001E-3"/>
    <n v="8.7999999999999995E-2"/>
    <n v="-2.3E-2"/>
    <n v="0.22600000000000001"/>
    <n v="5.5E-2"/>
    <n v="0.11"/>
    <x v="5"/>
    <x v="18"/>
    <x v="7"/>
    <x v="2"/>
    <n v="49.570500000000003"/>
    <n v="51.820000000000007"/>
    <n v="72.498999999999995"/>
    <n v="211.73099999999999"/>
  </r>
  <r>
    <x v="32"/>
    <x v="21"/>
    <s v="CHE"/>
    <n v="8691409"/>
    <n v="713410000000"/>
    <n v="1.679"/>
    <n v="0.193"/>
    <x v="722"/>
    <n v="0.69099999999999995"/>
    <n v="2.0169999999999999"/>
    <x v="722"/>
    <n v="0.61699999999999999"/>
    <n v="1.855"/>
    <n v="3.9009999999999998"/>
    <n v="0.10147368421052634"/>
    <n v="0.114"/>
    <n v="4.0190000000000001"/>
    <n v="0.10247368421052631"/>
    <n v="0.11700000000000001"/>
    <n v="0.41299999999999998"/>
    <n v="4.8000000000000001E-2"/>
    <n v="117.21080952380949"/>
    <n v="14.867714285714287"/>
    <n v="0.27473684210526317"/>
    <n v="138.173"/>
    <n v="3059.692"/>
    <n v="3285.1010000000001"/>
    <n v="592.024"/>
    <n v="1.25"/>
    <n v="231.18799999999999"/>
    <n v="253.256"/>
    <n v="2090.1120000000001"/>
    <n v="6.9450000000000003"/>
    <n v="34368.309000000001"/>
    <n v="0.83742105263157895"/>
    <n v="2.5999999999999999E-2"/>
    <n v="3.0000000000000001E-3"/>
    <n v="7.23"/>
    <n v="0.83199999999999996"/>
    <n v="6.6656500000000012"/>
    <n v="6.3772000000000002"/>
    <n v="-1.026"/>
    <n v="-0.11799999999999999"/>
    <n v="5.4330000000000007"/>
    <n v="0.69845000000000002"/>
    <n v="2.4989999999999997"/>
    <n v="0.32090000000000002"/>
    <n v="25.42"/>
    <n v="2.9249999999999998"/>
    <n v="1.9E-2"/>
    <n v="0.16300000000000001"/>
    <n v="298.709"/>
    <n v="0.1"/>
    <n v="9.4E-2"/>
    <n v="8.3000000000000004E-2"/>
    <n v="3.0000000000000001E-3"/>
    <n v="0.307"/>
    <n v="0.17599999999999999"/>
    <n v="0.13300000000000001"/>
    <n v="7.3999999999999996E-2"/>
    <n v="7.0000000000000001E-3"/>
    <n v="9.0999999999999998E-2"/>
    <n v="3.4000000000000002E-2"/>
    <n v="0.34499999999999997"/>
    <n v="7.1999999999999995E-2"/>
    <n v="6.0000000000000001E-3"/>
    <n v="9.0999999999999998E-2"/>
    <n v="-2.5999999999999999E-2"/>
    <n v="0.215"/>
    <n v="5.5E-2"/>
    <n v="0.11"/>
    <x v="5"/>
    <x v="18"/>
    <x v="7"/>
    <x v="2"/>
    <n v="49.570500000000003"/>
    <n v="51.820000000000007"/>
    <n v="75.331428571428575"/>
    <n v="183.43300000000005"/>
  </r>
  <r>
    <x v="33"/>
    <x v="0"/>
    <s v="ARE"/>
    <n v="3275338"/>
    <n v="139100000000"/>
    <n v="2.3580000000000001"/>
    <n v="0.72"/>
    <x v="723"/>
    <n v="34.243000000000002"/>
    <n v="44.16"/>
    <x v="723"/>
    <n v="34.06"/>
    <n v="43.594000000000001"/>
    <n v="34.253"/>
    <n v="0.73299999999999998"/>
    <n v="0.20899999999999999"/>
    <n v="34.130000000000003"/>
    <n v="0.73"/>
    <n v="0.20899999999999999"/>
    <n v="0"/>
    <n v="0"/>
    <n v="93.153000000000006"/>
    <n v="28.440999999999999"/>
    <n v="0.60899999999999999"/>
    <n v="36.743000000000002"/>
    <n v="1563.6020000000001"/>
    <n v="1566.606"/>
    <n v="0"/>
    <n v="384.11700000000002"/>
    <n v="705.33699999999999"/>
    <n v="3.004"/>
    <n v="437.40499999999997"/>
    <m/>
    <n v="163580.65599999999"/>
    <n v="3.5009999999999999"/>
    <n v="2.4809999999999999"/>
    <n v="0.75700000000000001"/>
    <n v="60.331000000000003"/>
    <n v="18.420000000000002"/>
    <n v="33.284999999999997"/>
    <n v="33.284999999999997"/>
    <n v="0.40300000000000002"/>
    <n v="0.123"/>
    <n v="22"/>
    <n v="6.7169999999999996"/>
    <n v="0.9"/>
    <n v="0.27500000000000002"/>
    <n v="46.616999999999997"/>
    <n v="14.233000000000001"/>
    <m/>
    <m/>
    <n v="535.78200000000004"/>
    <n v="0.32700000000000001"/>
    <n v="0.439"/>
    <n v="0.36699999999999999"/>
    <n v="0"/>
    <n v="0.19900000000000001"/>
    <n v="0.14899999999999999"/>
    <n v="9.2999999999999999E-2"/>
    <n v="0"/>
    <n v="3.5880000000000001"/>
    <n v="0.57799999999999996"/>
    <n v="0"/>
    <n v="0.12"/>
    <m/>
    <n v="0.88900000000000001"/>
    <n v="1.2749999999999999"/>
    <n v="8.0000000000000002E-3"/>
    <n v="0.45300000000000001"/>
    <m/>
    <n v="0.157"/>
    <x v="2"/>
    <x v="18"/>
    <x v="7"/>
    <x v="2"/>
    <n v="109.02"/>
    <n v="109.02"/>
    <n v="-18.634"/>
    <n v="-16.669"/>
  </r>
  <r>
    <x v="33"/>
    <x v="1"/>
    <s v="ARE"/>
    <n v="3454204"/>
    <n v="143000000000"/>
    <n v="2.3109999999999999"/>
    <n v="0.66900000000000004"/>
    <x v="724"/>
    <n v="-11.196"/>
    <n v="-10.016"/>
    <x v="724"/>
    <n v="-11.343"/>
    <n v="-10.11"/>
    <n v="29.196000000000002"/>
    <n v="0.59599999999999997"/>
    <n v="0.186"/>
    <n v="29.120999999999999"/>
    <n v="0.59499999999999997"/>
    <n v="0.186"/>
    <n v="7.0000000000000007E-2"/>
    <n v="0.02"/>
    <n v="96.760999999999996"/>
    <n v="28.013000000000002"/>
    <n v="0.57199999999999995"/>
    <n v="39.055"/>
    <n v="1664.193"/>
    <n v="1667.454"/>
    <n v="7.0000000000000007E-2"/>
    <n v="385.44299999999998"/>
    <n v="767.26599999999996"/>
    <n v="3.2610000000000001"/>
    <n v="472.35899999999998"/>
    <m/>
    <n v="156784.59400000001"/>
    <n v="3.2029999999999998"/>
    <n v="1.3260000000000001"/>
    <n v="0.38400000000000001"/>
    <n v="61.929000000000002"/>
    <n v="17.928999999999998"/>
    <n v="35.631999999999998"/>
    <n v="35.631999999999998"/>
    <n v="0.25600000000000001"/>
    <n v="7.3999999999999996E-2"/>
    <n v="23.52"/>
    <n v="6.8090000000000002"/>
    <n v="0.96"/>
    <n v="0.27800000000000002"/>
    <n v="34.954999999999998"/>
    <n v="10.119"/>
    <m/>
    <m/>
    <n v="541.56600000000003"/>
    <n v="0.30599999999999999"/>
    <n v="0.39200000000000002"/>
    <n v="0.33200000000000002"/>
    <n v="1E-3"/>
    <n v="0.20399999999999999"/>
    <n v="0.155"/>
    <n v="9.7000000000000003E-2"/>
    <n v="0"/>
    <n v="3.508"/>
    <n v="0.60499999999999998"/>
    <n v="1E-3"/>
    <n v="0.126"/>
    <m/>
    <n v="0.47199999999999998"/>
    <n v="1.2969999999999999"/>
    <n v="5.0000000000000001E-3"/>
    <n v="0.33600000000000002"/>
    <m/>
    <n v="0.16200000000000001"/>
    <x v="2"/>
    <x v="18"/>
    <x v="7"/>
    <x v="2"/>
    <n v="123.08"/>
    <n v="123.08"/>
    <n v="-3.83"/>
    <n v="-3.8079999999999998"/>
  </r>
  <r>
    <x v="33"/>
    <x v="2"/>
    <s v="ARE"/>
    <n v="3633665"/>
    <n v="146000000000"/>
    <n v="2.5990000000000002"/>
    <n v="0.71499999999999997"/>
    <x v="725"/>
    <n v="-16.893000000000001"/>
    <n v="-16.794"/>
    <x v="725"/>
    <n v="-17.039000000000001"/>
    <n v="-16.896000000000001"/>
    <n v="23.064"/>
    <n v="0.44600000000000001"/>
    <n v="0.14199999999999999"/>
    <n v="23.033999999999999"/>
    <n v="0.44500000000000001"/>
    <n v="0.14099999999999999"/>
    <n v="0.35899999999999999"/>
    <n v="9.9000000000000005E-2"/>
    <n v="95.628"/>
    <n v="26.317"/>
    <n v="0.50900000000000001"/>
    <n v="41.654000000000003"/>
    <n v="1747.8910000000001"/>
    <n v="1751.2619999999999"/>
    <n v="0.42899999999999999"/>
    <n v="386.34800000000001"/>
    <n v="836.79100000000005"/>
    <n v="3.371"/>
    <n v="482.66899999999998"/>
    <m/>
    <n v="162836.45300000001"/>
    <n v="3.149"/>
    <n v="0.90500000000000003"/>
    <n v="0.249"/>
    <n v="69.525000000000006"/>
    <n v="19.134"/>
    <n v="34.511000000000003"/>
    <n v="34.511000000000003"/>
    <n v="0.11"/>
    <n v="0.03"/>
    <n v="23.72"/>
    <n v="6.5279999999999996"/>
    <n v="1.0900000000000001"/>
    <n v="0.3"/>
    <n v="10.31"/>
    <n v="2.8370000000000002"/>
    <m/>
    <m/>
    <n v="591.69299999999998"/>
    <n v="0.32700000000000001"/>
    <n v="0.318"/>
    <n v="0.26600000000000001"/>
    <n v="4.0000000000000001E-3"/>
    <n v="0.20899999999999999"/>
    <n v="0.159"/>
    <n v="0.1"/>
    <n v="0"/>
    <n v="3.4239999999999999"/>
    <n v="0.63500000000000001"/>
    <n v="1E-3"/>
    <n v="0.125"/>
    <m/>
    <n v="0.30299999999999999"/>
    <n v="1.417"/>
    <n v="2E-3"/>
    <n v="9.9000000000000005E-2"/>
    <m/>
    <n v="0.16600000000000001"/>
    <x v="2"/>
    <x v="18"/>
    <x v="7"/>
    <x v="2"/>
    <n v="125.4"/>
    <n v="125.4"/>
    <n v="11.93"/>
    <n v="14.253"/>
  </r>
  <r>
    <x v="33"/>
    <x v="3"/>
    <s v="ARE"/>
    <n v="3813452"/>
    <n v="152000000000"/>
    <n v="2.9089999999999998"/>
    <n v="0.76300000000000001"/>
    <x v="726"/>
    <n v="21.920999999999999"/>
    <n v="26.19"/>
    <x v="726"/>
    <n v="21.884"/>
    <n v="26.111999999999998"/>
    <n v="27.716000000000001"/>
    <n v="0.47699999999999998"/>
    <n v="0.16700000000000001"/>
    <n v="27.696000000000002"/>
    <n v="0.47599999999999998"/>
    <n v="0.16700000000000001"/>
    <n v="0.42099999999999999"/>
    <n v="0.11"/>
    <n v="123.879"/>
    <n v="32.484999999999999"/>
    <n v="0.55900000000000005"/>
    <n v="44.563000000000002"/>
    <n v="1853.51"/>
    <n v="1856.954"/>
    <n v="0.85"/>
    <n v="387.52100000000002"/>
    <n v="909.00199999999995"/>
    <n v="3.444"/>
    <n v="511.57299999999998"/>
    <m/>
    <n v="165507.59400000001"/>
    <n v="2.8460000000000001"/>
    <n v="1.1719999999999999"/>
    <n v="0.307"/>
    <n v="72.210999999999999"/>
    <n v="18.936"/>
    <n v="34.987000000000002"/>
    <n v="34.987000000000002"/>
    <n v="7.2999999999999995E-2"/>
    <n v="1.9E-2"/>
    <n v="26.97"/>
    <n v="7.0720000000000001"/>
    <n v="1.1599999999999999"/>
    <n v="0.30399999999999999"/>
    <n v="28.904"/>
    <n v="7.58"/>
    <m/>
    <m/>
    <n v="631.15499999999997"/>
    <n v="0.34100000000000003"/>
    <n v="0.38200000000000001"/>
    <n v="0.317"/>
    <n v="4.0000000000000001E-3"/>
    <n v="0.214"/>
    <n v="0.16500000000000001"/>
    <n v="0.104"/>
    <n v="0"/>
    <n v="3.3450000000000002"/>
    <n v="0.66500000000000004"/>
    <n v="1E-3"/>
    <n v="0.129"/>
    <m/>
    <n v="0.39200000000000002"/>
    <n v="1.421"/>
    <n v="1E-3"/>
    <n v="0.27100000000000002"/>
    <m/>
    <n v="0.17100000000000001"/>
    <x v="2"/>
    <x v="18"/>
    <x v="7"/>
    <x v="2"/>
    <n v="133.41999999999999"/>
    <n v="133.41999999999999"/>
    <n v="18.260999999999999"/>
    <n v="17.289000000000001"/>
  </r>
  <r>
    <x v="33"/>
    <x v="4"/>
    <s v="ARE"/>
    <n v="3993346"/>
    <n v="162000000000"/>
    <n v="3.2040000000000002"/>
    <n v="0.80200000000000005"/>
    <x v="727"/>
    <n v="6.1829999999999998"/>
    <n v="5.8540000000000001"/>
    <x v="727"/>
    <n v="6.1829999999999998"/>
    <n v="5.85"/>
    <n v="28.015000000000001"/>
    <n v="0.42399999999999999"/>
    <n v="0.16600000000000001"/>
    <n v="27.997"/>
    <n v="0.42399999999999999"/>
    <n v="0.16600000000000001"/>
    <n v="0.47599999999999998"/>
    <n v="0.11899999999999999"/>
    <n v="131.61500000000001"/>
    <n v="32.959000000000003"/>
    <n v="0.499"/>
    <n v="47.768000000000001"/>
    <n v="1965.3119999999999"/>
    <n v="1968.829"/>
    <n v="1.3260000000000001"/>
    <n v="389.29"/>
    <n v="986.07600000000002"/>
    <n v="3.5169999999999999"/>
    <n v="540.85199999999998"/>
    <m/>
    <n v="169047.54699999999"/>
    <n v="2.5590000000000002"/>
    <n v="1.77"/>
    <n v="0.443"/>
    <n v="77.072999999999993"/>
    <n v="19.3"/>
    <n v="35.360999999999997"/>
    <n v="35.360999999999997"/>
    <n v="7.2999999999999995E-2"/>
    <n v="1.7999999999999999E-2"/>
    <n v="28.54"/>
    <n v="7.1470000000000002"/>
    <n v="1.18"/>
    <n v="0.29499999999999998"/>
    <n v="29.277999999999999"/>
    <n v="7.3319999999999999"/>
    <m/>
    <m/>
    <n v="675.06500000000005"/>
    <n v="0.35199999999999998"/>
    <n v="0.39"/>
    <n v="0.32900000000000001"/>
    <n v="4.0000000000000001E-3"/>
    <n v="0.22"/>
    <n v="0.17"/>
    <n v="0.109"/>
    <n v="0"/>
    <n v="3.2690000000000001"/>
    <n v="0.69399999999999995"/>
    <n v="1E-3"/>
    <n v="0.13300000000000001"/>
    <m/>
    <n v="0.54700000000000004"/>
    <n v="1.466"/>
    <n v="1E-3"/>
    <n v="0.26500000000000001"/>
    <m/>
    <n v="0.17599999999999999"/>
    <x v="2"/>
    <x v="18"/>
    <x v="7"/>
    <x v="2"/>
    <n v="141.21"/>
    <n v="141.21"/>
    <n v="19.814"/>
    <n v="17.722000000000001"/>
  </r>
  <r>
    <x v="33"/>
    <x v="5"/>
    <s v="ARE"/>
    <n v="4280995"/>
    <n v="180000000000"/>
    <n v="3.484"/>
    <n v="0.81399999999999995"/>
    <x v="728"/>
    <n v="2.6760000000000002"/>
    <n v="2.3929999999999998"/>
    <x v="728"/>
    <n v="2.5659999999999998"/>
    <n v="2.294"/>
    <n v="26.731999999999999"/>
    <n v="0.38100000000000001"/>
    <n v="0.16200000000000001"/>
    <n v="26.741"/>
    <n v="0.38100000000000001"/>
    <n v="0.16200000000000001"/>
    <n v="0.55000000000000004"/>
    <n v="0.128"/>
    <n v="143.726"/>
    <n v="33.573"/>
    <n v="0.47799999999999998"/>
    <n v="51.252000000000002"/>
    <n v="2079.7890000000002"/>
    <n v="2083.27"/>
    <n v="1.8759999999999999"/>
    <n v="391.07799999999997"/>
    <n v="1064.3019999999999"/>
    <n v="3.4809999999999999"/>
    <n v="571.28099999999995"/>
    <m/>
    <n v="164587.45300000001"/>
    <n v="2.3439999999999999"/>
    <n v="1.788"/>
    <n v="0.41799999999999998"/>
    <n v="78.225999999999999"/>
    <n v="18.273"/>
    <n v="35.061999999999998"/>
    <n v="35.061999999999998"/>
    <n v="-3.6999999999999998E-2"/>
    <n v="-8.9999999999999993E-3"/>
    <n v="30.89"/>
    <n v="7.2160000000000002"/>
    <n v="1.25"/>
    <n v="0.29199999999999998"/>
    <n v="30.43"/>
    <n v="7.1079999999999997"/>
    <m/>
    <m/>
    <n v="704.59799999999996"/>
    <n v="0.36099999999999999"/>
    <n v="0.38700000000000001"/>
    <n v="0.33300000000000002"/>
    <n v="5.0000000000000001E-3"/>
    <n v="0.22600000000000001"/>
    <n v="0.17599999999999999"/>
    <n v="0.113"/>
    <n v="0"/>
    <n v="3.1920000000000002"/>
    <n v="0.72199999999999998"/>
    <n v="1E-3"/>
    <n v="0.13600000000000001"/>
    <m/>
    <n v="0.51800000000000002"/>
    <n v="1.454"/>
    <n v="-1E-3"/>
    <n v="0.27300000000000002"/>
    <m/>
    <n v="0.18099999999999999"/>
    <x v="2"/>
    <x v="18"/>
    <x v="7"/>
    <x v="2"/>
    <n v="150.1"/>
    <n v="150.1"/>
    <n v="29.248999999999999"/>
    <n v="25.55"/>
  </r>
  <r>
    <x v="33"/>
    <x v="6"/>
    <s v="ARE"/>
    <n v="4898956"/>
    <n v="200000000000"/>
    <n v="4.5880000000000001"/>
    <n v="0.93700000000000006"/>
    <x v="729"/>
    <n v="7.26"/>
    <n v="6.3419999999999996"/>
    <x v="729"/>
    <n v="7.26"/>
    <n v="6.3440000000000003"/>
    <n v="24.841999999999999"/>
    <n v="0.33900000000000002"/>
    <n v="0.16400000000000001"/>
    <n v="24.85"/>
    <n v="0.33900000000000002"/>
    <n v="0.16400000000000001"/>
    <n v="1.0660000000000001"/>
    <n v="0.218"/>
    <n v="170.95599999999999"/>
    <n v="34.896000000000001"/>
    <n v="0.47599999999999998"/>
    <n v="55.84"/>
    <n v="2201.527"/>
    <n v="2204.971"/>
    <n v="2.9420000000000002"/>
    <n v="392.90699999999998"/>
    <n v="1146.8630000000001"/>
    <n v="3.444"/>
    <n v="602.97500000000002"/>
    <m/>
    <n v="151316.516"/>
    <n v="2.0640000000000001"/>
    <n v="1.8280000000000001"/>
    <n v="0.373"/>
    <n v="82.561000000000007"/>
    <n v="16.853000000000002"/>
    <n v="32.072000000000003"/>
    <n v="32.072000000000003"/>
    <n v="-3.6999999999999998E-2"/>
    <n v="-7.0000000000000001E-3"/>
    <n v="32.700000000000003"/>
    <n v="6.6749999999999998"/>
    <n v="1.3"/>
    <n v="0.26500000000000001"/>
    <n v="31.693999999999999"/>
    <n v="6.4690000000000003"/>
    <m/>
    <m/>
    <n v="741.29300000000001"/>
    <n v="0.436"/>
    <n v="0.39800000000000002"/>
    <n v="0.34100000000000003"/>
    <n v="8.9999999999999993E-3"/>
    <n v="0.23499999999999999"/>
    <n v="0.18099999999999999"/>
    <n v="0.11700000000000001"/>
    <n v="0"/>
    <n v="3.1179999999999999"/>
    <n v="0.75"/>
    <n v="1E-3"/>
    <n v="0.14000000000000001"/>
    <m/>
    <n v="0.52700000000000002"/>
    <n v="1.4990000000000001"/>
    <n v="-1E-3"/>
    <n v="0.28199999999999997"/>
    <m/>
    <n v="0.186"/>
    <x v="2"/>
    <x v="18"/>
    <x v="7"/>
    <x v="2"/>
    <n v="157.12"/>
    <n v="157.12"/>
    <n v="49.218000000000004"/>
    <n v="40.43"/>
  </r>
  <r>
    <x v="33"/>
    <x v="7"/>
    <s v="ARE"/>
    <n v="5872640"/>
    <n v="229000000000"/>
    <n v="5.7930000000000001"/>
    <n v="0.98699999999999999"/>
    <x v="730"/>
    <n v="11.526999999999999"/>
    <n v="9.468"/>
    <x v="730"/>
    <n v="11.635999999999999"/>
    <n v="9.5619999999999994"/>
    <n v="22.704999999999998"/>
    <n v="0.33100000000000002"/>
    <n v="0.16300000000000001"/>
    <n v="22.692"/>
    <n v="0.33100000000000002"/>
    <n v="0.16300000000000001"/>
    <n v="0.51300000000000001"/>
    <n v="8.6999999999999994E-2"/>
    <n v="188.93100000000001"/>
    <n v="32.170999999999999"/>
    <n v="0.46899999999999997"/>
    <n v="61.634"/>
    <n v="2334.7910000000002"/>
    <n v="2338.308"/>
    <n v="3.4550000000000001"/>
    <n v="394.77199999999999"/>
    <n v="1238.1590000000001"/>
    <n v="3.5169999999999999"/>
    <n v="636.77099999999996"/>
    <m/>
    <n v="139351.46900000001"/>
    <n v="2.0299999999999998"/>
    <n v="1.865"/>
    <n v="0.318"/>
    <n v="91.296000000000006"/>
    <n v="15.545999999999999"/>
    <n v="28.65"/>
    <n v="28.65"/>
    <n v="7.2999999999999995E-2"/>
    <n v="1.2E-2"/>
    <n v="33.44"/>
    <n v="5.694"/>
    <n v="1.35"/>
    <n v="0.23"/>
    <n v="33.796999999999997"/>
    <n v="5.7549999999999999"/>
    <m/>
    <m/>
    <n v="818.36099999999999"/>
    <n v="0.51300000000000001"/>
    <n v="0.42299999999999999"/>
    <n v="0.371"/>
    <n v="4.0000000000000001E-3"/>
    <n v="0.248"/>
    <n v="0.187"/>
    <n v="0.122"/>
    <n v="1E-3"/>
    <n v="3.0449999999999999"/>
    <n v="0.78100000000000003"/>
    <n v="1E-3"/>
    <n v="0.14399999999999999"/>
    <m/>
    <n v="0.51200000000000001"/>
    <n v="1.603"/>
    <n v="2E-3"/>
    <n v="0.3"/>
    <m/>
    <n v="0.191"/>
    <x v="2"/>
    <x v="18"/>
    <x v="7"/>
    <x v="2"/>
    <n v="168.25"/>
    <n v="168.25"/>
    <n v="55.667000000000002"/>
    <n v="41.771999999999998"/>
  </r>
  <r>
    <x v="33"/>
    <x v="8"/>
    <s v="ARE"/>
    <n v="6988687"/>
    <n v="240000000000"/>
    <n v="7.835"/>
    <n v="1.121"/>
    <x v="731"/>
    <n v="20.706"/>
    <n v="15.537000000000001"/>
    <x v="731"/>
    <n v="20.265999999999998"/>
    <n v="15.199"/>
    <n v="21.978999999999999"/>
    <n v="0.34"/>
    <n v="0.16400000000000001"/>
    <n v="22.030999999999999"/>
    <n v="0.34"/>
    <n v="0.16400000000000001"/>
    <n v="1.3779999999999999"/>
    <n v="0.19700000000000001"/>
    <n v="219.11600000000001"/>
    <n v="31.353000000000002"/>
    <n v="0.48499999999999999"/>
    <n v="69.468000000000004"/>
    <n v="2488.7600000000002"/>
    <n v="2491.9110000000001"/>
    <n v="4.8330000000000002"/>
    <n v="396.65499999999997"/>
    <n v="1345.9639999999999"/>
    <n v="3.1509999999999998"/>
    <n v="671.84"/>
    <m/>
    <n v="134274.21900000001"/>
    <n v="2.0750000000000002"/>
    <n v="1.883"/>
    <n v="0.26900000000000002"/>
    <n v="107.80500000000001"/>
    <n v="15.426"/>
    <n v="27.762"/>
    <n v="27.762"/>
    <n v="-0.36599999999999999"/>
    <n v="-5.1999999999999998E-2"/>
    <n v="34.840000000000003"/>
    <n v="4.9850000000000003"/>
    <n v="1.46"/>
    <n v="0.20899999999999999"/>
    <n v="35.069000000000003"/>
    <n v="5.0179999999999998"/>
    <m/>
    <m/>
    <n v="938.40099999999995"/>
    <n v="0.68500000000000005"/>
    <n v="0.48"/>
    <n v="0.41799999999999998"/>
    <n v="0.01"/>
    <n v="0.26700000000000002"/>
    <n v="0.19500000000000001"/>
    <n v="0.127"/>
    <n v="1E-3"/>
    <n v="2.9740000000000002"/>
    <n v="0.81799999999999995"/>
    <n v="0"/>
    <n v="0.14799999999999999"/>
    <m/>
    <n v="0.503"/>
    <n v="1.8380000000000001"/>
    <n v="-8.0000000000000002E-3"/>
    <n v="0.312"/>
    <m/>
    <n v="0.19600000000000001"/>
    <x v="2"/>
    <x v="18"/>
    <x v="8"/>
    <x v="2"/>
    <n v="194.02"/>
    <n v="194.02"/>
    <n v="65.146000000000001"/>
    <n v="42.311"/>
  </r>
  <r>
    <x v="33"/>
    <x v="9"/>
    <s v="ARE"/>
    <n v="7992658"/>
    <n v="210000000000"/>
    <n v="6.83"/>
    <n v="0.85499999999999998"/>
    <x v="732"/>
    <n v="11.53"/>
    <n v="7.4880000000000004"/>
    <x v="732"/>
    <n v="11.64"/>
    <n v="7.5780000000000003"/>
    <n v="20.673999999999999"/>
    <n v="0.35499999999999998"/>
    <n v="0.17899999999999999"/>
    <n v="20.706"/>
    <n v="0.35599999999999998"/>
    <n v="0.17899999999999999"/>
    <n v="1.0409999999999999"/>
    <n v="0.13"/>
    <n v="200.839"/>
    <n v="25.128"/>
    <n v="0.43099999999999999"/>
    <n v="76.298000000000002"/>
    <n v="2654.26"/>
    <n v="2657.1550000000002"/>
    <n v="5.8730000000000002"/>
    <n v="398.51600000000002"/>
    <n v="1459.432"/>
    <n v="2.895"/>
    <n v="714.14"/>
    <m/>
    <n v="115803.18799999999"/>
    <n v="1.988"/>
    <n v="1.861"/>
    <n v="0.23300000000000001"/>
    <n v="113.468"/>
    <n v="14.196999999999999"/>
    <n v="24.32"/>
    <n v="24.32"/>
    <n v="-0.25600000000000001"/>
    <n v="-3.2000000000000001E-2"/>
    <n v="34.07"/>
    <n v="4.2629999999999999"/>
    <n v="1.56"/>
    <n v="0.19500000000000001"/>
    <n v="42.3"/>
    <n v="5.2919999999999998"/>
    <m/>
    <m/>
    <n v="925.57500000000005"/>
    <n v="0.58099999999999996"/>
    <n v="0.52400000000000002"/>
    <n v="0.45200000000000001"/>
    <n v="8.0000000000000002E-3"/>
    <n v="0.28100000000000003"/>
    <n v="0.20300000000000001"/>
    <n v="0.13300000000000001"/>
    <n v="1E-3"/>
    <n v="2.9049999999999998"/>
    <n v="0.85699999999999998"/>
    <n v="0"/>
    <n v="0.154"/>
    <m/>
    <n v="0.49099999999999999"/>
    <n v="1.9730000000000001"/>
    <n v="-5.0000000000000001E-3"/>
    <n v="0.38500000000000001"/>
    <m/>
    <n v="0.20100000000000001"/>
    <x v="2"/>
    <x v="18"/>
    <x v="8"/>
    <x v="2"/>
    <n v="194.38"/>
    <n v="194.38"/>
    <n v="35.338999999999999"/>
    <n v="21.353000000000002"/>
  </r>
  <r>
    <x v="33"/>
    <x v="10"/>
    <s v="ARE"/>
    <n v="8481775"/>
    <n v="240000000000"/>
    <n v="6.4530000000000003"/>
    <n v="0.76100000000000001"/>
    <x v="733"/>
    <n v="15.122"/>
    <n v="9.1370000000000005"/>
    <x v="733"/>
    <n v="15.159000000000001"/>
    <n v="9.1739999999999995"/>
    <n v="21.268999999999998"/>
    <n v="0.35099999999999998"/>
    <n v="0.186"/>
    <n v="21.295000000000002"/>
    <n v="0.35199999999999998"/>
    <n v="0.186"/>
    <n v="2.4769999999999999"/>
    <n v="0.29199999999999998"/>
    <n v="203.453"/>
    <n v="23.986999999999998"/>
    <n v="0.39600000000000002"/>
    <n v="82.751999999999995"/>
    <n v="2834.8820000000001"/>
    <n v="2837.556"/>
    <n v="8.35"/>
    <n v="400.38499999999999"/>
    <n v="1576.298"/>
    <n v="2.6749999999999998"/>
    <n v="767.096"/>
    <m/>
    <n v="114656.625"/>
    <n v="1.8939999999999999"/>
    <n v="1.869"/>
    <n v="0.22"/>
    <n v="116.867"/>
    <n v="13.779"/>
    <n v="23.803000000000001"/>
    <n v="23.803000000000001"/>
    <n v="-0.22"/>
    <n v="-2.5999999999999999E-2"/>
    <n v="35.72"/>
    <n v="4.2110000000000003"/>
    <n v="1.6"/>
    <n v="0.189"/>
    <n v="52.956000000000003"/>
    <n v="6.2430000000000003"/>
    <m/>
    <m/>
    <n v="972.49199999999996"/>
    <n v="0.51400000000000001"/>
    <n v="0.54100000000000004"/>
    <n v="0.47199999999999998"/>
    <n v="1.7999999999999999E-2"/>
    <n v="0.29099999999999998"/>
    <n v="0.21099999999999999"/>
    <n v="0.14000000000000001"/>
    <n v="1E-3"/>
    <n v="2.84"/>
    <n v="0.89300000000000002"/>
    <n v="0"/>
    <n v="0.161"/>
    <m/>
    <n v="0.49"/>
    <n v="1.8859999999999999"/>
    <n v="-5.0000000000000001E-3"/>
    <n v="0.46600000000000003"/>
    <m/>
    <n v="0.20699999999999999"/>
    <x v="2"/>
    <x v="18"/>
    <x v="8"/>
    <x v="2"/>
    <n v="201.89"/>
    <n v="201.89"/>
    <n v="22.832000000000001"/>
    <n v="12.641"/>
  </r>
  <r>
    <x v="33"/>
    <x v="11"/>
    <s v="ARE"/>
    <n v="8575210"/>
    <n v="280000000000"/>
    <n v="5.6619999999999999"/>
    <n v="0.66"/>
    <x v="734"/>
    <n v="12.37"/>
    <n v="6.8479999999999999"/>
    <x v="734"/>
    <n v="12.37"/>
    <n v="6.8570000000000002"/>
    <n v="22.48"/>
    <n v="0.33"/>
    <n v="0.189"/>
    <n v="22.506"/>
    <n v="0.33100000000000002"/>
    <n v="0.189"/>
    <n v="1.6739999999999999"/>
    <n v="0.19500000000000001"/>
    <n v="218.58799999999999"/>
    <n v="25.491"/>
    <n v="0.375"/>
    <n v="88.414000000000001"/>
    <n v="3027.873"/>
    <n v="3030.328"/>
    <n v="10.025"/>
    <n v="402.27600000000001"/>
    <n v="1706.4670000000001"/>
    <n v="2.4550000000000001"/>
    <n v="820.69200000000001"/>
    <m/>
    <n v="119056.133"/>
    <n v="1.7490000000000001"/>
    <n v="1.891"/>
    <n v="0.22"/>
    <n v="130.16800000000001"/>
    <n v="15.18"/>
    <n v="24.196000000000002"/>
    <n v="24.196000000000002"/>
    <n v="-0.22"/>
    <n v="-2.5999999999999999E-2"/>
    <n v="38.36"/>
    <n v="4.4729999999999999"/>
    <n v="1.6"/>
    <n v="0.187"/>
    <n v="53.595999999999997"/>
    <n v="6.25"/>
    <m/>
    <m/>
    <n v="1020.931"/>
    <n v="0.41899999999999998"/>
    <n v="0.56000000000000005"/>
    <n v="0.48899999999999999"/>
    <n v="1.0999999999999999E-2"/>
    <n v="0.29699999999999999"/>
    <n v="0.22"/>
    <n v="0.14599999999999999"/>
    <n v="2E-3"/>
    <n v="2.78"/>
    <n v="0.93400000000000005"/>
    <n v="0"/>
    <n v="0.16900000000000001"/>
    <m/>
    <n v="0.51100000000000001"/>
    <n v="2.044"/>
    <n v="-4.0000000000000001E-3"/>
    <n v="0.47099999999999997"/>
    <m/>
    <n v="0.21199999999999999"/>
    <x v="18"/>
    <x v="18"/>
    <x v="8"/>
    <x v="2"/>
    <n v="207.49"/>
    <n v="207.49"/>
    <n v="25.597000000000001"/>
    <n v="13.263"/>
  </r>
  <r>
    <x v="33"/>
    <x v="12"/>
    <s v="ARE"/>
    <n v="8664976"/>
    <n v="300000000000"/>
    <n v="5.2160000000000002"/>
    <n v="0.60199999999999998"/>
    <x v="735"/>
    <n v="8.3810000000000002"/>
    <n v="4.343"/>
    <x v="735"/>
    <n v="8.4179999999999993"/>
    <n v="4.367"/>
    <n v="23.219000000000001"/>
    <n v="0.32300000000000001"/>
    <n v="0.187"/>
    <n v="23.24"/>
    <n v="0.32300000000000001"/>
    <n v="0.187"/>
    <n v="5.2469999999999999"/>
    <n v="0.60599999999999998"/>
    <n v="227.87100000000001"/>
    <n v="26.297999999999998"/>
    <n v="0.36599999999999999"/>
    <n v="93.63"/>
    <n v="3229.2449999999999"/>
    <n v="3231.5169999999998"/>
    <n v="15.271000000000001"/>
    <n v="404.06"/>
    <n v="1839.0740000000001"/>
    <n v="2.2719999999999998"/>
    <n v="877.20899999999995"/>
    <m/>
    <n v="123958.766"/>
    <n v="1.7230000000000001"/>
    <n v="1.7849999999999999"/>
    <n v="0.20599999999999999"/>
    <n v="132.607"/>
    <n v="15.304"/>
    <n v="25.341999999999999"/>
    <n v="25.341999999999999"/>
    <n v="-0.183"/>
    <n v="-2.1000000000000001E-2"/>
    <n v="40.31"/>
    <n v="4.6520000000000001"/>
    <n v="1.62"/>
    <n v="0.187"/>
    <n v="56.517000000000003"/>
    <n v="6.5220000000000002"/>
    <m/>
    <m/>
    <n v="1074.0999999999999"/>
    <n v="0.377"/>
    <n v="0.57499999999999996"/>
    <n v="0.505"/>
    <n v="3.5000000000000003E-2"/>
    <n v="0.3"/>
    <n v="0.22900000000000001"/>
    <n v="0.153"/>
    <n v="2E-3"/>
    <n v="2.7210000000000001"/>
    <n v="0.97199999999999998"/>
    <n v="0"/>
    <n v="0.17599999999999999"/>
    <m/>
    <n v="0.46899999999999997"/>
    <n v="2.04"/>
    <n v="-4.0000000000000001E-3"/>
    <n v="0.49"/>
    <m/>
    <n v="0.218"/>
    <x v="18"/>
    <x v="18"/>
    <x v="8"/>
    <x v="2"/>
    <n v="219.59"/>
    <n v="219.59"/>
    <n v="26.498999999999999"/>
    <n v="13.159000000000001"/>
  </r>
  <r>
    <x v="33"/>
    <x v="13"/>
    <s v="ARE"/>
    <n v="8751853"/>
    <n v="320000000000"/>
    <n v="5.468"/>
    <n v="0.625"/>
    <x v="736"/>
    <n v="4.3860000000000001"/>
    <n v="2.1779999999999999"/>
    <x v="736"/>
    <n v="4.4219999999999997"/>
    <n v="2.198"/>
    <n v="23.492999999999999"/>
    <n v="0.316"/>
    <n v="0.18099999999999999"/>
    <n v="23.51"/>
    <n v="0.316"/>
    <n v="0.182"/>
    <n v="6.72"/>
    <n v="0.76800000000000002"/>
    <n v="237.333"/>
    <n v="27.117999999999999"/>
    <n v="0.36499999999999999"/>
    <n v="99.097999999999999"/>
    <n v="3435.0030000000002"/>
    <n v="3437.1289999999999"/>
    <n v="21.991"/>
    <n v="406.392"/>
    <n v="1975.4849999999999"/>
    <n v="2.125"/>
    <n v="932.03700000000003"/>
    <m/>
    <n v="129486.234"/>
    <n v="1.7430000000000001"/>
    <n v="2.331"/>
    <n v="0.26600000000000001"/>
    <n v="136.411"/>
    <n v="15.586"/>
    <n v="26.382000000000001"/>
    <n v="26.382000000000001"/>
    <n v="-0.14699999999999999"/>
    <n v="-1.7000000000000001E-2"/>
    <n v="42.44"/>
    <n v="4.8490000000000002"/>
    <n v="1.77"/>
    <n v="0.20200000000000001"/>
    <n v="54.828000000000003"/>
    <n v="6.2649999999999997"/>
    <m/>
    <m/>
    <n v="1133.2449999999999"/>
    <n v="0.379"/>
    <n v="0.58299999999999996"/>
    <n v="0.51500000000000001"/>
    <n v="4.4999999999999998E-2"/>
    <n v="0.30399999999999999"/>
    <n v="0.23699999999999999"/>
    <n v="0.16"/>
    <n v="3.0000000000000001E-3"/>
    <n v="2.6669999999999998"/>
    <n v="1.0089999999999999"/>
    <n v="0"/>
    <n v="0.183"/>
    <m/>
    <n v="0.60199999999999998"/>
    <n v="2.085"/>
    <n v="-3.0000000000000001E-3"/>
    <n v="0.47199999999999998"/>
    <m/>
    <n v="0.223"/>
    <x v="18"/>
    <x v="5"/>
    <x v="8"/>
    <x v="2"/>
    <n v="230.89"/>
    <n v="230.89"/>
    <n v="31.574999999999999"/>
    <n v="15.346"/>
  </r>
  <r>
    <x v="33"/>
    <x v="14"/>
    <s v="ARE"/>
    <n v="8835957"/>
    <n v="350000000000"/>
    <n v="7.16"/>
    <n v="0.81"/>
    <x v="737"/>
    <n v="-4.0449999999999999"/>
    <n v="-1.966"/>
    <x v="737"/>
    <n v="-4.008"/>
    <n v="-1.9490000000000001"/>
    <n v="22.815999999999999"/>
    <n v="0.30199999999999999"/>
    <n v="0.17799999999999999"/>
    <n v="22.829000000000001"/>
    <n v="0.30199999999999999"/>
    <n v="0.17799999999999999"/>
    <n v="7.4820000000000002"/>
    <n v="0.84699999999999998"/>
    <n v="238.00700000000001"/>
    <n v="26.936"/>
    <n v="0.35599999999999998"/>
    <n v="106.258"/>
    <n v="3636.7170000000001"/>
    <n v="3638.732"/>
    <n v="29.472999999999999"/>
    <n v="408.13499999999999"/>
    <n v="2108.8290000000002"/>
    <n v="2.0150000000000001"/>
    <n v="984.02200000000005"/>
    <m/>
    <n v="127985.82"/>
    <n v="1.6930000000000001"/>
    <n v="1.7430000000000001"/>
    <n v="0.19700000000000001"/>
    <n v="133.34399999999999"/>
    <n v="15.090999999999999"/>
    <n v="26.234000000000002"/>
    <n v="26.234000000000002"/>
    <n v="-0.11"/>
    <n v="-1.2E-2"/>
    <n v="42.87"/>
    <n v="4.8520000000000003"/>
    <n v="1.81"/>
    <n v="0.20499999999999999"/>
    <n v="51.984999999999999"/>
    <n v="5.883"/>
    <m/>
    <m/>
    <n v="1130.877"/>
    <n v="0.47699999999999998"/>
    <n v="0.56699999999999995"/>
    <n v="0.498"/>
    <n v="0.05"/>
    <n v="0.311"/>
    <n v="0.245"/>
    <n v="0.16600000000000001"/>
    <n v="4.0000000000000001E-3"/>
    <n v="2.6120000000000001"/>
    <n v="1.0409999999999999"/>
    <n v="0"/>
    <n v="0.189"/>
    <m/>
    <n v="0.44900000000000001"/>
    <n v="2.004"/>
    <n v="-2E-3"/>
    <n v="0.44500000000000001"/>
    <m/>
    <n v="0.22800000000000001"/>
    <x v="18"/>
    <x v="5"/>
    <x v="8"/>
    <x v="2"/>
    <n v="231.8"/>
    <n v="231.8"/>
    <n v="36.293999999999997"/>
    <n v="17.992999999999999"/>
  </r>
  <r>
    <x v="33"/>
    <x v="15"/>
    <s v="ARE"/>
    <n v="8916909"/>
    <n v="370000000000"/>
    <n v="7.16"/>
    <n v="0.80300000000000005"/>
    <x v="738"/>
    <n v="14.664"/>
    <n v="7.27"/>
    <x v="738"/>
    <n v="14.664"/>
    <n v="7.274"/>
    <n v="24.254000000000001"/>
    <n v="0.313"/>
    <n v="0.17599999999999999"/>
    <n v="24.265999999999998"/>
    <n v="0.313"/>
    <n v="0.17599999999999999"/>
    <n v="6.5030000000000001"/>
    <n v="0.72899999999999998"/>
    <n v="241.85400000000001"/>
    <n v="27.123000000000001"/>
    <n v="0.35"/>
    <n v="113.41800000000001"/>
    <n v="3853.0940000000001"/>
    <n v="3854.9989999999998"/>
    <n v="35.976999999999997"/>
    <n v="409.93599999999998"/>
    <n v="2242.9839999999999"/>
    <n v="1.905"/>
    <n v="1050.779"/>
    <m/>
    <n v="137896.34400000001"/>
    <n v="1.778"/>
    <n v="1.802"/>
    <n v="0.20200000000000001"/>
    <n v="134.155"/>
    <n v="15.045"/>
    <n v="27.501000000000001"/>
    <n v="27.501000000000001"/>
    <n v="-0.11"/>
    <n v="-1.2E-2"/>
    <n v="45.71"/>
    <n v="5.1260000000000003"/>
    <n v="1.77"/>
    <n v="0.19800000000000001"/>
    <n v="66.757000000000005"/>
    <n v="7.4870000000000001"/>
    <m/>
    <m/>
    <n v="1229.6089999999999"/>
    <n v="0.496"/>
    <n v="0.60899999999999999"/>
    <n v="0.52800000000000002"/>
    <n v="4.3999999999999997E-2"/>
    <n v="0.31900000000000001"/>
    <n v="0.254"/>
    <n v="0.17299999999999999"/>
    <n v="5.0000000000000001E-3"/>
    <n v="2.5609999999999999"/>
    <n v="1.0720000000000001"/>
    <n v="0"/>
    <n v="0.19700000000000001"/>
    <m/>
    <n v="0.47"/>
    <n v="1.976"/>
    <n v="-2E-3"/>
    <n v="0.56000000000000005"/>
    <m/>
    <n v="0.23400000000000001"/>
    <x v="18"/>
    <x v="5"/>
    <x v="8"/>
    <x v="2"/>
    <n v="245.22"/>
    <n v="245.22"/>
    <n v="25.475999999999999"/>
    <n v="11.773999999999999"/>
  </r>
  <r>
    <x v="33"/>
    <x v="16"/>
    <s v="ARE"/>
    <n v="8994266"/>
    <n v="340000000000"/>
    <n v="5.9029999999999996"/>
    <n v="0.65600000000000003"/>
    <x v="739"/>
    <n v="-4.0330000000000004"/>
    <n v="-1.8640000000000001"/>
    <x v="739"/>
    <n v="-3.996"/>
    <n v="-1.8480000000000001"/>
    <n v="23.600999999999999"/>
    <n v="0.29899999999999999"/>
    <n v="0.16600000000000001"/>
    <n v="23.609000000000002"/>
    <n v="0.29899999999999999"/>
    <n v="0.16600000000000001"/>
    <n v="6.98"/>
    <n v="0.77600000000000002"/>
    <n v="241.251"/>
    <n v="26.823"/>
    <n v="0.34"/>
    <n v="119.32"/>
    <n v="4065.4380000000001"/>
    <n v="4067.27"/>
    <n v="42.957000000000001"/>
    <n v="411.40300000000002"/>
    <n v="2377.8960000000002"/>
    <n v="1.8320000000000001"/>
    <n v="1113.8620000000001"/>
    <m/>
    <n v="142115.266"/>
    <n v="1.802"/>
    <n v="1.4670000000000001"/>
    <n v="0.16300000000000001"/>
    <n v="134.91200000000001"/>
    <n v="15"/>
    <n v="28.12"/>
    <n v="28.12"/>
    <n v="-7.2999999999999995E-2"/>
    <n v="-8.0000000000000002E-3"/>
    <n v="47.36"/>
    <n v="5.266"/>
    <n v="1.87"/>
    <n v="0.20799999999999999"/>
    <n v="63.082999999999998"/>
    <n v="7.0140000000000002"/>
    <m/>
    <m/>
    <n v="1278.223"/>
    <n v="0.39700000000000002"/>
    <n v="0.59799999999999998"/>
    <n v="0.53"/>
    <n v="4.9000000000000002E-2"/>
    <n v="0.32200000000000001"/>
    <n v="0.26200000000000001"/>
    <n v="0.17899999999999999"/>
    <n v="6.0000000000000001E-3"/>
    <n v="2.5110000000000001"/>
    <n v="1.1000000000000001"/>
    <n v="0"/>
    <n v="0.20399999999999999"/>
    <m/>
    <n v="0.38800000000000001"/>
    <n v="1.9350000000000001"/>
    <n v="-2E-3"/>
    <n v="0.52500000000000002"/>
    <m/>
    <n v="0.23899999999999999"/>
    <x v="18"/>
    <x v="5"/>
    <x v="22"/>
    <x v="2"/>
    <n v="252.92"/>
    <n v="252.92"/>
    <n v="28.907"/>
    <n v="13.613"/>
  </r>
  <r>
    <x v="33"/>
    <x v="17"/>
    <s v="ARE"/>
    <n v="9068297"/>
    <n v="350000000000"/>
    <n v="6.077"/>
    <n v="0.67"/>
    <x v="740"/>
    <n v="1.8120000000000001"/>
    <n v="0.85299999999999998"/>
    <x v="740"/>
    <n v="1.8120000000000001"/>
    <n v="0.85299999999999998"/>
    <n v="23.608000000000001"/>
    <n v="0.29499999999999998"/>
    <n v="0.17399999999999999"/>
    <n v="23.616"/>
    <n v="0.29499999999999998"/>
    <n v="0.17399999999999999"/>
    <n v="8.0739999999999998"/>
    <n v="0.89"/>
    <n v="217.47900000000001"/>
    <n v="23.981999999999999"/>
    <n v="0.29899999999999999"/>
    <n v="125.39700000000001"/>
    <n v="4279.5940000000001"/>
    <n v="4281.3530000000001"/>
    <n v="51.03"/>
    <n v="413.03699999999998"/>
    <n v="2513.7979999999998"/>
    <n v="1.7589999999999999"/>
    <n v="1176.3320000000001"/>
    <m/>
    <n v="135601.266"/>
    <n v="1.6930000000000001"/>
    <n v="1.6339999999999999"/>
    <n v="0.18"/>
    <n v="135.90100000000001"/>
    <n v="14.986000000000001"/>
    <n v="27.423999999999999"/>
    <n v="27.423999999999999"/>
    <n v="-7.2999999999999995E-2"/>
    <n v="-8.0000000000000002E-3"/>
    <n v="46.9"/>
    <n v="5.1719999999999997"/>
    <n v="2.0299999999999998"/>
    <n v="0.224"/>
    <n v="62.47"/>
    <n v="6.8890000000000002"/>
    <m/>
    <m/>
    <n v="1229.672"/>
    <n v="0.40300000000000002"/>
    <n v="0.59299999999999997"/>
    <n v="0.53"/>
    <n v="5.6000000000000001E-2"/>
    <n v="0.32500000000000001"/>
    <n v="0.26900000000000002"/>
    <n v="0.185"/>
    <n v="7.0000000000000001E-3"/>
    <n v="2.4620000000000002"/>
    <n v="1.125"/>
    <n v="0"/>
    <n v="0.21099999999999999"/>
    <m/>
    <n v="0.41699999999999998"/>
    <n v="1.9019999999999999"/>
    <n v="-2E-3"/>
    <n v="0.51"/>
    <m/>
    <n v="0.245"/>
    <x v="18"/>
    <x v="5"/>
    <x v="22"/>
    <x v="2"/>
    <n v="248.69"/>
    <n v="248.69"/>
    <n v="3.323"/>
    <n v="1.552"/>
  </r>
  <r>
    <x v="33"/>
    <x v="18"/>
    <s v="ARE"/>
    <n v="9140172"/>
    <n v="380000000000"/>
    <n v="5.6929999999999996"/>
    <n v="0.623"/>
    <x v="741"/>
    <n v="-3.9380000000000002"/>
    <n v="-1.839"/>
    <x v="741"/>
    <n v="-3.9380000000000002"/>
    <n v="-1.839"/>
    <n v="22.991"/>
    <n v="0.28599999999999998"/>
    <n v="0.17299999999999999"/>
    <n v="22.998999999999999"/>
    <n v="0.28599999999999998"/>
    <n v="0.17299999999999999"/>
    <n v="7.282"/>
    <n v="0.79700000000000004"/>
    <n v="215.64099999999999"/>
    <n v="23.593"/>
    <n v="0.29299999999999998"/>
    <n v="131.09"/>
    <n v="4489.8119999999999"/>
    <n v="4491.4979999999996"/>
    <n v="58.311999999999998"/>
    <n v="414.67099999999999"/>
    <n v="2647.364"/>
    <n v="1.6850000000000001"/>
    <n v="1238.376"/>
    <m/>
    <n v="132789.17199999999"/>
    <n v="1.6519999999999999"/>
    <n v="1.6339999999999999"/>
    <n v="0.17899999999999999"/>
    <n v="133.566"/>
    <n v="14.613"/>
    <n v="25.096"/>
    <n v="25.096"/>
    <n v="-7.2999999999999995E-2"/>
    <n v="-8.0000000000000002E-3"/>
    <n v="47.46"/>
    <n v="5.1920000000000002"/>
    <n v="1.96"/>
    <n v="0.214"/>
    <n v="62.043999999999997"/>
    <n v="6.7880000000000003"/>
    <m/>
    <m/>
    <n v="1213.7159999999999"/>
    <n v="0.36299999999999999"/>
    <n v="0.57099999999999995"/>
    <n v="0.51200000000000001"/>
    <n v="4.9000000000000002E-2"/>
    <n v="0.32700000000000001"/>
    <n v="0.27600000000000002"/>
    <n v="0.191"/>
    <n v="8.0000000000000002E-3"/>
    <n v="2.4119999999999999"/>
    <n v="1.1459999999999999"/>
    <n v="0"/>
    <n v="0.217"/>
    <m/>
    <n v="0.39600000000000002"/>
    <n v="1.774"/>
    <n v="-2E-3"/>
    <n v="0.50600000000000001"/>
    <m/>
    <n v="0.25"/>
    <x v="18"/>
    <x v="5"/>
    <x v="22"/>
    <x v="2"/>
    <n v="229.38"/>
    <n v="229.38"/>
    <n v="5.4219999999999997"/>
    <n v="2.5790000000000002"/>
  </r>
  <r>
    <x v="33"/>
    <x v="19"/>
    <s v="ARE"/>
    <n v="9211660"/>
    <n v="400000000000"/>
    <n v="5.7279999999999998"/>
    <n v="0.622"/>
    <x v="742"/>
    <n v="-1.7230000000000001"/>
    <n v="-0.81899999999999995"/>
    <x v="742"/>
    <n v="-1.6859999999999999"/>
    <n v="-0.80200000000000005"/>
    <n v="22.63"/>
    <n v="0.38089473684210517"/>
    <n v="0.16800000000000001"/>
    <n v="22.634"/>
    <n v="0.38073684210526315"/>
    <n v="0.16800000000000001"/>
    <n v="7.4980000000000002"/>
    <n v="0.81399999999999995"/>
    <n v="196.751"/>
    <n v="21.359000000000002"/>
    <n v="0.433"/>
    <n v="136.81800000000001"/>
    <n v="4698.3090000000002"/>
    <n v="4699.9570000000003"/>
    <n v="65.81"/>
    <n v="416.30500000000001"/>
    <n v="2780.5039999999999"/>
    <n v="1.649"/>
    <n v="1298.8710000000001"/>
    <m/>
    <n v="134878.391"/>
    <n v="2.1834736842105258"/>
    <n v="1.6339999999999999"/>
    <n v="0.17699999999999999"/>
    <n v="133.14099999999999"/>
    <n v="14.454000000000001"/>
    <n v="26.439"/>
    <n v="26.439"/>
    <n v="-3.6999999999999998E-2"/>
    <n v="-4.0000000000000001E-3"/>
    <n v="49.8"/>
    <n v="5.4059999999999997"/>
    <n v="1.94"/>
    <n v="0.21099999999999999"/>
    <n v="60.494999999999997"/>
    <n v="6.5670000000000002"/>
    <m/>
    <m/>
    <n v="1242.454"/>
    <n v="0.35399999999999998"/>
    <n v="0.56200000000000006"/>
    <n v="0.501"/>
    <n v="5.0999999999999997E-2"/>
    <n v="0.32800000000000001"/>
    <n v="0.28199999999999997"/>
    <n v="0.19600000000000001"/>
    <n v="8.0000000000000002E-3"/>
    <n v="2.3610000000000002"/>
    <n v="1.165"/>
    <n v="0"/>
    <n v="0.223"/>
    <m/>
    <n v="0.372"/>
    <n v="1.7410000000000001"/>
    <n v="-1E-3"/>
    <n v="0.49"/>
    <m/>
    <n v="0.255"/>
    <x v="18"/>
    <x v="5"/>
    <x v="22"/>
    <x v="2"/>
    <n v="243.55"/>
    <n v="243.55"/>
    <n v="-11.744999999999999"/>
    <n v="-5.633"/>
  </r>
  <r>
    <x v="33"/>
    <x v="20"/>
    <s v="ARE"/>
    <n v="9287286"/>
    <n v="350000000000"/>
    <n v="5.7279999999999998"/>
    <n v="0.61699999999999999"/>
    <x v="743"/>
    <n v="-9.4109999999999996"/>
    <n v="-4.5140000000000002"/>
    <x v="743"/>
    <n v="-9.4109999999999996"/>
    <n v="-4.5149999999999997"/>
    <n v="21.431999999999999"/>
    <n v="0.38089473684210517"/>
    <n v="0.17"/>
    <n v="21.436"/>
    <n v="0.38073684210526315"/>
    <n v="0.17"/>
    <n v="7.1689999999999996"/>
    <n v="0.77200000000000002"/>
    <n v="184.33500000000001"/>
    <n v="19.847999999999999"/>
    <n v="0.433"/>
    <n v="142.54599999999999"/>
    <n v="4897.393"/>
    <n v="4899.0050000000001"/>
    <n v="72.978999999999999"/>
    <n v="417.93900000000002"/>
    <n v="2911.087"/>
    <n v="1.6120000000000001"/>
    <n v="1352.8420000000001"/>
    <m/>
    <n v="126073.656"/>
    <n v="2.1834736842105258"/>
    <n v="1.6339999999999999"/>
    <n v="0.17599999999999999"/>
    <n v="130.583"/>
    <n v="14.06"/>
    <n v="29.108949999999993"/>
    <n v="29.108949999999993"/>
    <n v="-3.6999999999999998E-2"/>
    <n v="-4.0000000000000001E-3"/>
    <n v="36.381"/>
    <n v="5.6152500000000005"/>
    <n v="1.5089999999999999"/>
    <n v="0.2334"/>
    <n v="53.970999999999997"/>
    <n v="5.8109999999999999"/>
    <m/>
    <m/>
    <n v="1170.8820000000001"/>
    <n v="0.35"/>
    <n v="0.56499999999999995"/>
    <n v="0.50600000000000001"/>
    <n v="5.0999999999999997E-2"/>
    <n v="0.32800000000000001"/>
    <n v="0.28799999999999998"/>
    <n v="0.20100000000000001"/>
    <n v="8.9999999999999993E-3"/>
    <n v="2.3170000000000002"/>
    <n v="1.1830000000000001"/>
    <n v="0"/>
    <n v="0.22800000000000001"/>
    <m/>
    <n v="0.40100000000000002"/>
    <n v="1.728"/>
    <n v="-1E-3"/>
    <n v="0.48199999999999998"/>
    <m/>
    <n v="0.26"/>
    <x v="18"/>
    <x v="5"/>
    <x v="22"/>
    <x v="2"/>
    <n v="190.37100000000001"/>
    <n v="190.37100000000001"/>
    <n v="-14.75"/>
    <n v="-7.4089999999999998"/>
  </r>
  <r>
    <x v="33"/>
    <x v="21"/>
    <s v="ARE"/>
    <n v="9365149"/>
    <n v="415000000000"/>
    <n v="5.7279999999999998"/>
    <n v="0.61199999999999999"/>
    <x v="744"/>
    <n v="5.0019999999999998"/>
    <n v="2.5129999999999999"/>
    <x v="744"/>
    <n v="5.0019999999999998"/>
    <n v="2.5129999999999999"/>
    <n v="21.788"/>
    <n v="0.38089473684210517"/>
    <n v="0.156"/>
    <n v="21.792000000000002"/>
    <n v="0.38073684210526315"/>
    <n v="0.156"/>
    <n v="6.6950000000000003"/>
    <n v="0.71499999999999997"/>
    <n v="185.10319047619049"/>
    <n v="27.518761904761899"/>
    <n v="0.433"/>
    <n v="148.274"/>
    <n v="5101.4790000000003"/>
    <n v="5103.0550000000003"/>
    <n v="79.674000000000007"/>
    <n v="419.57299999999998"/>
    <n v="3041.2739999999999"/>
    <n v="1.5760000000000001"/>
    <n v="1412.684"/>
    <m/>
    <n v="139828.766"/>
    <n v="2.1834736842105258"/>
    <n v="1.6339999999999999"/>
    <n v="0.17399999999999999"/>
    <n v="130.18700000000001"/>
    <n v="13.901"/>
    <n v="29.108949999999993"/>
    <n v="29.108949999999993"/>
    <n v="-3.6999999999999998E-2"/>
    <n v="-4.0000000000000001E-3"/>
    <n v="36.381"/>
    <n v="5.6152500000000005"/>
    <n v="1.5089999999999999"/>
    <n v="0.2334"/>
    <n v="59.843000000000004"/>
    <n v="6.39"/>
    <m/>
    <m/>
    <n v="1309.5170000000001"/>
    <n v="0.34200000000000003"/>
    <n v="0.55000000000000004"/>
    <n v="0.497"/>
    <n v="4.4999999999999998E-2"/>
    <n v="0.32900000000000001"/>
    <n v="0.29399999999999998"/>
    <n v="0.20599999999999999"/>
    <n v="0.01"/>
    <n v="2.274"/>
    <n v="1.1970000000000001"/>
    <n v="0"/>
    <n v="0.23300000000000001"/>
    <m/>
    <n v="0.39200000000000002"/>
    <n v="1.643"/>
    <n v="-1E-3"/>
    <n v="0.50600000000000001"/>
    <m/>
    <n v="0.26400000000000001"/>
    <x v="18"/>
    <x v="5"/>
    <x v="22"/>
    <x v="2"/>
    <n v="190.37100000000001"/>
    <n v="190.37100000000001"/>
    <n v="21.028095238095236"/>
    <n v="13.765761904761908"/>
  </r>
  <r>
    <x v="34"/>
    <x v="0"/>
    <s v="GBR"/>
    <n v="58850044"/>
    <n v="2158000000000"/>
    <n v="6.3319999999999999"/>
    <n v="0.108"/>
    <x v="745"/>
    <n v="7.3840000000000003"/>
    <n v="1.3149999999999999"/>
    <x v="745"/>
    <n v="13.833"/>
    <n v="2.536"/>
    <n v="9.5030000000000001"/>
    <n v="0.29599999999999999"/>
    <n v="0.21"/>
    <n v="9.6690000000000005"/>
    <n v="0.30099999999999999"/>
    <n v="0.214"/>
    <n v="144.44300000000001"/>
    <n v="2.4540000000000002"/>
    <n v="746.59299999999996"/>
    <n v="12.686"/>
    <n v="0.39500000000000002"/>
    <n v="423.16800000000001"/>
    <n v="68476.343999999997"/>
    <n v="65979.804999999993"/>
    <n v="54617.976999999999"/>
    <n v="189.625"/>
    <n v="3424.09"/>
    <n v="1084.1780000000001"/>
    <n v="9781.4539999999997"/>
    <n v="40.033999999999999"/>
    <n v="45275.644999999997"/>
    <n v="1.41"/>
    <n v="6.4459999999999997"/>
    <n v="0.11"/>
    <n v="210.131"/>
    <n v="3.5710000000000002"/>
    <n v="11.648999999999999"/>
    <n v="11.436999999999999"/>
    <n v="-9.7829999999999995"/>
    <n v="-0.16600000000000001"/>
    <n v="106"/>
    <n v="1.8009999999999999"/>
    <n v="36.049999999999997"/>
    <n v="0.61299999999999999"/>
    <n v="198.238"/>
    <n v="3.3690000000000002"/>
    <n v="5.8999999999999997E-2"/>
    <n v="3.444"/>
    <n v="2664.4740000000002"/>
    <n v="0.877"/>
    <n v="2.2360000000000002"/>
    <n v="1.829"/>
    <n v="1.57"/>
    <n v="2.2970000000000002"/>
    <n v="6.5460000000000003"/>
    <n v="3.9180000000000001"/>
    <n v="10.398"/>
    <n v="1.7709999999999999"/>
    <n v="2.806"/>
    <n v="0.16900000000000001"/>
    <n v="2.6749999999999998"/>
    <n v="0.99"/>
    <n v="2.3109999999999999"/>
    <n v="4.4409999999999998"/>
    <n v="-0.191"/>
    <n v="1.9239999999999999"/>
    <n v="1.5920000000000001"/>
    <n v="3.2240000000000002"/>
    <x v="7"/>
    <x v="32"/>
    <x v="77"/>
    <x v="3"/>
    <n v="673.09"/>
    <n v="685.57"/>
    <n v="177.559"/>
    <n v="31.204000000000001"/>
  </r>
  <r>
    <x v="34"/>
    <x v="1"/>
    <s v="GBR"/>
    <n v="59092016"/>
    <n v="2214000000000"/>
    <n v="5.8440000000000003"/>
    <n v="9.9000000000000005E-2"/>
    <x v="746"/>
    <n v="8.9369999999999994"/>
    <n v="1.571"/>
    <x v="746"/>
    <n v="8.3870000000000005"/>
    <n v="1.5"/>
    <n v="9.6059999999999999"/>
    <n v="0.29299999999999998"/>
    <n v="0.21099999999999999"/>
    <n v="9.7810000000000006"/>
    <n v="0.29799999999999999"/>
    <n v="0.215"/>
    <n v="153.53399999999999"/>
    <n v="2.5979999999999999"/>
    <n v="728.06700000000001"/>
    <n v="12.321"/>
    <n v="0.375"/>
    <n v="429.012"/>
    <n v="69054.312000000005"/>
    <n v="66547.437999999995"/>
    <n v="54771.512000000002"/>
    <n v="196.11799999999999"/>
    <n v="3634.25"/>
    <n v="1073.845"/>
    <n v="9980.1039999999994"/>
    <n v="43.323"/>
    <n v="45559.023000000001"/>
    <n v="1.3879999999999999"/>
    <n v="6.4930000000000003"/>
    <n v="0.11"/>
    <n v="210.16"/>
    <n v="3.556"/>
    <n v="11.749000000000001"/>
    <n v="11.564"/>
    <n v="-10.332000000000001"/>
    <n v="-0.17499999999999999"/>
    <n v="101.11"/>
    <n v="1.7110000000000001"/>
    <n v="34.65"/>
    <n v="0.58599999999999997"/>
    <n v="198.65100000000001"/>
    <n v="3.3620000000000001"/>
    <n v="5.6000000000000001E-2"/>
    <n v="3.2890000000000001"/>
    <n v="2692.1750000000002"/>
    <n v="0.77500000000000002"/>
    <n v="2.2519999999999998"/>
    <n v="1.867"/>
    <n v="1.659"/>
    <n v="2.238"/>
    <n v="6.4429999999999996"/>
    <n v="3.8820000000000001"/>
    <n v="10.247"/>
    <n v="1.7849999999999999"/>
    <n v="2.8660000000000001"/>
    <n v="0.16600000000000001"/>
    <n v="2.6539999999999999"/>
    <n v="1.018"/>
    <n v="2.31"/>
    <n v="4.4029999999999996"/>
    <n v="-0.218"/>
    <n v="1.9119999999999999"/>
    <n v="1.544"/>
    <n v="3.19"/>
    <x v="7"/>
    <x v="32"/>
    <x v="77"/>
    <x v="3"/>
    <n v="683.35"/>
    <n v="694.26"/>
    <n v="150.09700000000001"/>
    <n v="25.97"/>
  </r>
  <r>
    <x v="34"/>
    <x v="2"/>
    <s v="GBR"/>
    <n v="59355688"/>
    <n v="2297000000000"/>
    <n v="5.9880000000000004"/>
    <n v="0.10100000000000001"/>
    <x v="747"/>
    <n v="-17.696999999999999"/>
    <n v="-3.0619999999999998"/>
    <x v="747"/>
    <n v="-16.085000000000001"/>
    <n v="-2.8340000000000001"/>
    <n v="9.2919999999999998"/>
    <n v="0.27800000000000002"/>
    <n v="0.21"/>
    <n v="9.4390000000000001"/>
    <n v="0.28199999999999997"/>
    <n v="0.21299999999999999"/>
    <n v="141.691"/>
    <n v="2.387"/>
    <n v="737.18399999999997"/>
    <n v="12.42"/>
    <n v="0.372"/>
    <n v="435"/>
    <n v="69614.593999999997"/>
    <n v="67098.991999999998"/>
    <n v="54913.199000000001"/>
    <n v="202.29599999999999"/>
    <n v="3841.28"/>
    <n v="1065.125"/>
    <n v="10176.234"/>
    <n v="46.578000000000003"/>
    <n v="44332.898000000001"/>
    <n v="1.3260000000000001"/>
    <n v="6.1790000000000003"/>
    <n v="0.104"/>
    <n v="207.03"/>
    <n v="3.488"/>
    <n v="11.391"/>
    <n v="11.207000000000001"/>
    <n v="-8.7200000000000006"/>
    <n v="-0.14699999999999999"/>
    <n v="99.01"/>
    <n v="1.6679999999999999"/>
    <n v="32.630000000000003"/>
    <n v="0.55000000000000004"/>
    <n v="196.13"/>
    <n v="3.3039999999999998"/>
    <n v="5.5E-2"/>
    <n v="3.254"/>
    <n v="2631.41"/>
    <n v="0.752"/>
    <n v="2.1320000000000001"/>
    <n v="1.7529999999999999"/>
    <n v="1.464"/>
    <n v="2.1779999999999999"/>
    <n v="6.34"/>
    <n v="3.843"/>
    <n v="10.09"/>
    <n v="1.7929999999999999"/>
    <n v="2.9169999999999998"/>
    <n v="0.16300000000000001"/>
    <n v="2.6339999999999999"/>
    <n v="1.0409999999999999"/>
    <n v="2.0699999999999998"/>
    <n v="4.22"/>
    <n v="-0.16800000000000001"/>
    <n v="1.8879999999999999"/>
    <n v="1.508"/>
    <n v="3.1560000000000001"/>
    <x v="4"/>
    <x v="32"/>
    <x v="77"/>
    <x v="3"/>
    <n v="665.2"/>
    <n v="676.11"/>
    <n v="176.911"/>
    <n v="31.576000000000001"/>
  </r>
  <r>
    <x v="34"/>
    <x v="3"/>
    <s v="GBR"/>
    <n v="59649800"/>
    <n v="2392000000000"/>
    <n v="5.8680000000000003"/>
    <n v="9.8000000000000004E-2"/>
    <x v="748"/>
    <n v="11.346"/>
    <n v="2.0249999999999999"/>
    <x v="748"/>
    <n v="14.02"/>
    <n v="2.5419999999999998"/>
    <n v="9.4819999999999993"/>
    <n v="0.27600000000000002"/>
    <n v="0.21199999999999999"/>
    <n v="9.5830000000000002"/>
    <n v="0.27900000000000003"/>
    <n v="0.214"/>
    <n v="153.10300000000001"/>
    <n v="2.5670000000000002"/>
    <n v="750.03800000000001"/>
    <n v="12.574"/>
    <n v="0.36599999999999999"/>
    <n v="440.86799999999999"/>
    <n v="70186.210999999996"/>
    <n v="67664.562000000005"/>
    <n v="55066.305"/>
    <n v="207.85900000000001"/>
    <n v="4049.7429999999999"/>
    <n v="1059.079"/>
    <n v="10370.632"/>
    <n v="50.802999999999997"/>
    <n v="44750.703000000001"/>
    <n v="1.302"/>
    <n v="5.5629999999999997"/>
    <n v="9.2999999999999999E-2"/>
    <n v="208.46199999999999"/>
    <n v="3.4950000000000001"/>
    <n v="11.484"/>
    <n v="11.301"/>
    <n v="-6.0460000000000003"/>
    <n v="-0.10100000000000001"/>
    <n v="94.87"/>
    <n v="1.59"/>
    <n v="32.229999999999997"/>
    <n v="0.54"/>
    <n v="194.39699999999999"/>
    <n v="3.2589999999999999"/>
    <n v="7.0999999999999994E-2"/>
    <n v="4.226"/>
    <n v="2669.3710000000001"/>
    <n v="0.68799999999999994"/>
    <n v="2.0670000000000002"/>
    <n v="1.698"/>
    <n v="1.456"/>
    <n v="2.117"/>
    <n v="6.2350000000000003"/>
    <n v="3.8029999999999999"/>
    <n v="9.9269999999999996"/>
    <n v="1.794"/>
    <n v="2.9609999999999999"/>
    <n v="0.161"/>
    <n v="2.6120000000000001"/>
    <n v="1.0820000000000001"/>
    <n v="1.8580000000000001"/>
    <n v="4.1020000000000003"/>
    <n v="-0.107"/>
    <n v="1.82"/>
    <n v="1.917"/>
    <n v="3.1190000000000002"/>
    <x v="4"/>
    <x v="32"/>
    <x v="77"/>
    <x v="3"/>
    <n v="674.12"/>
    <n v="685.04"/>
    <n v="178.41900000000001"/>
    <n v="31.213000000000001"/>
  </r>
  <r>
    <x v="34"/>
    <x v="4"/>
    <s v="GBR"/>
    <n v="59995852"/>
    <n v="2530000000000"/>
    <n v="5.9770000000000003"/>
    <n v="0.1"/>
    <x v="749"/>
    <n v="1.8109999999999999"/>
    <n v="0.317"/>
    <x v="749"/>
    <n v="3.57"/>
    <n v="0.63100000000000001"/>
    <n v="9.4860000000000007"/>
    <n v="0.27100000000000002"/>
    <n v="0.21099999999999999"/>
    <n v="9.5579999999999998"/>
    <n v="0.27300000000000002"/>
    <n v="0.21299999999999999"/>
    <n v="147.66200000000001"/>
    <n v="2.4609999999999999"/>
    <n v="762.21900000000005"/>
    <n v="12.705"/>
    <n v="0.36299999999999999"/>
    <n v="446.84500000000003"/>
    <n v="70759.641000000003"/>
    <n v="68233.710999999996"/>
    <n v="55213.964999999997"/>
    <n v="213.47800000000001"/>
    <n v="4261.4769999999999"/>
    <n v="1054.7919999999999"/>
    <n v="10568.584000000001"/>
    <n v="55.289000000000001"/>
    <n v="44856.601999999999"/>
    <n v="1.2809999999999999"/>
    <n v="5.6189999999999998"/>
    <n v="9.4E-2"/>
    <n v="211.73400000000001"/>
    <n v="3.5289999999999999"/>
    <n v="11.332000000000001"/>
    <n v="11.15"/>
    <n v="-4.2869999999999999"/>
    <n v="-7.0999999999999994E-2"/>
    <n v="89.86"/>
    <n v="1.498"/>
    <n v="33.130000000000003"/>
    <n v="0.55200000000000005"/>
    <n v="197.952"/>
    <n v="3.2989999999999999"/>
    <n v="7.4999999999999997E-2"/>
    <n v="4.4859999999999998"/>
    <n v="2691.21"/>
    <n v="0.65600000000000003"/>
    <n v="2.0019999999999998"/>
    <n v="1.6739999999999999"/>
    <n v="1.3580000000000001"/>
    <n v="2.056"/>
    <n v="6.13"/>
    <n v="3.7629999999999999"/>
    <n v="9.7620000000000005"/>
    <n v="1.7929999999999999"/>
    <n v="3"/>
    <n v="0.159"/>
    <n v="2.59"/>
    <n v="1.123"/>
    <n v="1.7350000000000001"/>
    <n v="4.0279999999999996"/>
    <n v="-0.08"/>
    <n v="1.7929999999999999"/>
    <n v="1.9410000000000001"/>
    <n v="3.085"/>
    <x v="4"/>
    <x v="33"/>
    <x v="77"/>
    <x v="0"/>
    <n v="668.94"/>
    <n v="679.87"/>
    <n v="188.79"/>
    <n v="32.923000000000002"/>
  </r>
  <r>
    <x v="34"/>
    <x v="5"/>
    <s v="GBR"/>
    <n v="60383740"/>
    <n v="2703000000000"/>
    <n v="5.9409999999999998"/>
    <n v="9.8000000000000004E-2"/>
    <x v="750"/>
    <n v="-3.0910000000000002"/>
    <n v="-0.53900000000000003"/>
    <x v="750"/>
    <n v="33.841999999999999"/>
    <n v="5.9459999999999997"/>
    <n v="9.9860000000000007"/>
    <n v="0.27900000000000003"/>
    <n v="0.222"/>
    <n v="9.4450000000000003"/>
    <n v="0.26400000000000001"/>
    <n v="0.21"/>
    <n v="148.03299999999999"/>
    <n v="2.452"/>
    <n v="751.45799999999997"/>
    <n v="12.445"/>
    <n v="0.34799999999999998"/>
    <n v="452.786"/>
    <n v="71329.976999999999"/>
    <n v="68836.687999999995"/>
    <n v="55362"/>
    <n v="219.46899999999999"/>
    <n v="4466.915"/>
    <n v="1087.4390000000001"/>
    <n v="10769.031999999999"/>
    <n v="59.777000000000001"/>
    <n v="44937.305"/>
    <n v="1.256"/>
    <n v="5.9909999999999997"/>
    <n v="9.9000000000000005E-2"/>
    <n v="205.43799999999999"/>
    <n v="3.4020000000000001"/>
    <n v="11.161"/>
    <n v="10.98"/>
    <n v="32.646000000000001"/>
    <n v="0.54100000000000004"/>
    <n v="86.26"/>
    <n v="1.429"/>
    <n v="31.97"/>
    <n v="0.52900000000000003"/>
    <n v="200.44800000000001"/>
    <n v="3.32"/>
    <n v="7.3999999999999996E-2"/>
    <n v="4.4880000000000004"/>
    <n v="2713.482"/>
    <n v="0.61599999999999999"/>
    <n v="1.9259999999999999"/>
    <n v="1.756"/>
    <n v="1.282"/>
    <n v="1.9950000000000001"/>
    <n v="6.0250000000000004"/>
    <n v="3.726"/>
    <n v="9.5920000000000005"/>
    <n v="1.7909999999999999"/>
    <n v="3.03"/>
    <n v="0.16300000000000001"/>
    <n v="2.569"/>
    <n v="1.157"/>
    <n v="1.736"/>
    <n v="3.8180000000000001"/>
    <n v="0.69199999999999995"/>
    <n v="1.7989999999999999"/>
    <n v="1.8560000000000001"/>
    <n v="3.048"/>
    <x v="4"/>
    <x v="33"/>
    <x v="78"/>
    <x v="0"/>
    <n v="663.04"/>
    <n v="673.97"/>
    <n v="181.12"/>
    <n v="31.757000000000001"/>
  </r>
  <r>
    <x v="34"/>
    <x v="6"/>
    <s v="GBR"/>
    <n v="60803700"/>
    <n v="2871000000000"/>
    <n v="5.8929999999999998"/>
    <n v="9.7000000000000003E-2"/>
    <x v="751"/>
    <n v="-2.4929999999999999"/>
    <n v="-0.437"/>
    <x v="751"/>
    <n v="-24.036999999999999"/>
    <n v="-3.9860000000000002"/>
    <n v="9.5220000000000002"/>
    <n v="0.26200000000000001"/>
    <n v="0.216"/>
    <n v="9.3390000000000004"/>
    <n v="0.25700000000000001"/>
    <n v="0.21199999999999999"/>
    <n v="160.84399999999999"/>
    <n v="2.645"/>
    <n v="755.93200000000002"/>
    <n v="12.432"/>
    <n v="0.34200000000000003"/>
    <n v="458.67899999999997"/>
    <n v="71897.827999999994"/>
    <n v="69415.641000000003"/>
    <n v="55522.84"/>
    <n v="224.74100000000001"/>
    <n v="4661.0410000000002"/>
    <n v="1098.5409999999999"/>
    <n v="10966.215"/>
    <n v="64.305000000000007"/>
    <n v="44057.82"/>
    <n v="1.2110000000000001"/>
    <n v="5.2720000000000002"/>
    <n v="8.6999999999999994E-2"/>
    <n v="194.126"/>
    <n v="3.1930000000000001"/>
    <n v="11.026999999999999"/>
    <n v="10.847"/>
    <n v="11.102"/>
    <n v="0.183"/>
    <n v="81.99"/>
    <n v="1.3480000000000001"/>
    <n v="30.91"/>
    <n v="0.50800000000000001"/>
    <n v="197.18299999999999"/>
    <n v="3.2429999999999999"/>
    <n v="7.3999999999999996E-2"/>
    <n v="4.5279999999999996"/>
    <n v="2678.8780000000002"/>
    <n v="0.56000000000000005"/>
    <n v="1.8560000000000001"/>
    <n v="1.623"/>
    <n v="1.32"/>
    <n v="1.931"/>
    <n v="5.92"/>
    <n v="3.6859999999999999"/>
    <n v="9.4209999999999994"/>
    <n v="1.784"/>
    <n v="3.048"/>
    <n v="0.16300000000000001"/>
    <n v="2.5470000000000002"/>
    <n v="1.1870000000000001"/>
    <n v="1.52"/>
    <n v="3.5249999999999999"/>
    <n v="0.219"/>
    <n v="1.7529999999999999"/>
    <n v="1.792"/>
    <n v="3.0089999999999999"/>
    <x v="4"/>
    <x v="33"/>
    <x v="78"/>
    <x v="0"/>
    <n v="659.56"/>
    <n v="670.49"/>
    <n v="188.08699999999999"/>
    <n v="33.122999999999998"/>
  </r>
  <r>
    <x v="34"/>
    <x v="7"/>
    <s v="GBR"/>
    <n v="61260680"/>
    <n v="3039000000000"/>
    <n v="6.117"/>
    <n v="0.1"/>
    <x v="752"/>
    <n v="-8.2789999999999999"/>
    <n v="-1.458"/>
    <x v="752"/>
    <n v="-13.006"/>
    <n v="-2.246"/>
    <n v="9.2379999999999995"/>
    <n v="0.25"/>
    <n v="0.217"/>
    <n v="9.1340000000000003"/>
    <n v="0.247"/>
    <n v="0.215"/>
    <n v="150.84399999999999"/>
    <n v="2.4620000000000002"/>
    <n v="754.21699999999998"/>
    <n v="12.311999999999999"/>
    <n v="0.33300000000000002"/>
    <n v="464.79599999999999"/>
    <n v="72457.391000000003"/>
    <n v="69981.577999999994"/>
    <n v="55673.684000000001"/>
    <n v="230.15799999999999"/>
    <n v="4857.5609999999997"/>
    <n v="1104.9159999999999"/>
    <n v="11162.375"/>
    <n v="68.813999999999993"/>
    <n v="42517.129000000001"/>
    <n v="1.149"/>
    <n v="5.4169999999999998"/>
    <n v="8.7999999999999995E-2"/>
    <n v="196.52"/>
    <n v="3.2080000000000002"/>
    <n v="10.695"/>
    <n v="10.516999999999999"/>
    <n v="6.375"/>
    <n v="0.104"/>
    <n v="77.78"/>
    <n v="1.27"/>
    <n v="30.95"/>
    <n v="0.505"/>
    <n v="196.16"/>
    <n v="3.202"/>
    <n v="7.3999999999999996E-2"/>
    <n v="4.5090000000000003"/>
    <n v="2604.6280000000002"/>
    <n v="0.54200000000000004"/>
    <n v="1.776"/>
    <n v="1.575"/>
    <n v="1.181"/>
    <n v="1.8680000000000001"/>
    <n v="5.8150000000000004"/>
    <n v="3.6459999999999999"/>
    <n v="9.2460000000000004"/>
    <n v="1.7749999999999999"/>
    <n v="3.0619999999999998"/>
    <n v="0.16300000000000001"/>
    <n v="2.5270000000000001"/>
    <n v="1.212"/>
    <n v="1.488"/>
    <n v="3.4510000000000001"/>
    <n v="0.14399999999999999"/>
    <n v="1.738"/>
    <n v="1.7390000000000001"/>
    <n v="2.9689999999999999"/>
    <x v="4"/>
    <x v="33"/>
    <x v="78"/>
    <x v="0"/>
    <n v="644.25"/>
    <n v="655.17999999999995"/>
    <n v="194.65100000000001"/>
    <n v="34.786000000000001"/>
  </r>
  <r>
    <x v="34"/>
    <x v="8"/>
    <s v="GBR"/>
    <n v="61742152"/>
    <n v="2996000000000"/>
    <n v="5.2050000000000001"/>
    <n v="8.4000000000000005E-2"/>
    <x v="753"/>
    <n v="-14.634"/>
    <n v="-2.6150000000000002"/>
    <x v="753"/>
    <n v="-21.119"/>
    <n v="-3.7320000000000002"/>
    <n v="8.8239999999999998"/>
    <n v="0.24199999999999999"/>
    <n v="0.21299999999999999"/>
    <n v="8.8260000000000005"/>
    <n v="0.24199999999999999"/>
    <n v="0.21299999999999999"/>
    <n v="139.21899999999999"/>
    <n v="2.2549999999999999"/>
    <n v="722.51099999999997"/>
    <n v="11.702"/>
    <n v="0.32100000000000001"/>
    <n v="470"/>
    <n v="73002.320000000007"/>
    <n v="70526.406000000003"/>
    <n v="55812.906000000003"/>
    <n v="234.90799999999999"/>
    <n v="5060.2160000000003"/>
    <n v="1104.806"/>
    <n v="11351.174999999999"/>
    <n v="73.117999999999995"/>
    <n v="41451.902000000002"/>
    <n v="1.137"/>
    <n v="4.75"/>
    <n v="7.6999999999999999E-2"/>
    <n v="202.655"/>
    <n v="3.282"/>
    <n v="10.282"/>
    <n v="10.103999999999999"/>
    <n v="-0.11"/>
    <n v="-2E-3"/>
    <n v="72.459999999999994"/>
    <n v="1.1739999999999999"/>
    <n v="30.79"/>
    <n v="0.499"/>
    <n v="188.8"/>
    <n v="3.0579999999999998"/>
    <n v="7.0000000000000007E-2"/>
    <n v="4.3040000000000003"/>
    <n v="2559.33"/>
    <n v="0.45500000000000002"/>
    <n v="1.698"/>
    <n v="1.4830000000000001"/>
    <n v="1.0549999999999999"/>
    <n v="1.806"/>
    <n v="5.7119999999999997"/>
    <n v="3.6059999999999999"/>
    <n v="9.0709999999999997"/>
    <n v="1.7609999999999999"/>
    <n v="3.0760000000000001"/>
    <n v="0.16200000000000001"/>
    <n v="2.5059999999999998"/>
    <n v="1.2310000000000001"/>
    <n v="1.27"/>
    <n v="3.456"/>
    <n v="-2E-3"/>
    <n v="1.6779999999999999"/>
    <n v="1.6579999999999999"/>
    <n v="2.9289999999999998"/>
    <x v="4"/>
    <x v="34"/>
    <x v="78"/>
    <x v="0"/>
    <n v="623.87"/>
    <n v="634.80999999999995"/>
    <n v="177.57900000000001"/>
    <n v="32.587000000000003"/>
  </r>
  <r>
    <x v="34"/>
    <x v="9"/>
    <s v="GBR"/>
    <n v="62243384"/>
    <n v="2714000000000"/>
    <n v="3.7210000000000001"/>
    <n v="0.06"/>
    <x v="754"/>
    <n v="-50.825000000000003"/>
    <n v="-9.327"/>
    <x v="754"/>
    <n v="-54.488999999999997"/>
    <n v="-10.000999999999999"/>
    <n v="7.8780000000000001"/>
    <n v="0.22800000000000001"/>
    <n v="0.20200000000000001"/>
    <n v="7.9379999999999997"/>
    <n v="0.23"/>
    <n v="0.20300000000000001"/>
    <n v="113.82299999999999"/>
    <n v="1.829"/>
    <n v="630.96"/>
    <n v="10.137"/>
    <n v="0.29299999999999998"/>
    <n v="473.72199999999998"/>
    <n v="73496.429999999993"/>
    <n v="71016.733999999997"/>
    <n v="55926.726999999999"/>
    <n v="239.78899999999999"/>
    <n v="5248.2860000000001"/>
    <n v="1101.0319999999999"/>
    <n v="11531.439"/>
    <n v="76.465999999999994"/>
    <n v="39040.559000000001"/>
    <n v="1.129"/>
    <n v="4.8810000000000002"/>
    <n v="7.8E-2"/>
    <n v="188.07"/>
    <n v="3.0219999999999998"/>
    <n v="9.2989999999999995"/>
    <n v="9.1240000000000006"/>
    <n v="-3.774"/>
    <n v="-6.0999999999999999E-2"/>
    <n v="67.2"/>
    <n v="1.08"/>
    <n v="28.48"/>
    <n v="0.45800000000000002"/>
    <n v="180.26400000000001"/>
    <n v="2.8959999999999999"/>
    <n v="5.3999999999999999E-2"/>
    <n v="3.3479999999999999"/>
    <n v="2430.0169999999998"/>
    <n v="0.317"/>
    <n v="1.5649999999999999"/>
    <n v="1.34"/>
    <n v="0.874"/>
    <n v="1.742"/>
    <n v="5.6120000000000001"/>
    <n v="3.5640000000000001"/>
    <n v="8.9009999999999998"/>
    <n v="1.748"/>
    <n v="3.0830000000000002"/>
    <n v="0.16"/>
    <n v="2.4849999999999999"/>
    <n v="1.2370000000000001"/>
    <n v="1.286"/>
    <n v="3.27"/>
    <n v="-7.4999999999999997E-2"/>
    <n v="1.639"/>
    <n v="1.375"/>
    <n v="2.8889999999999998"/>
    <x v="4"/>
    <x v="34"/>
    <x v="78"/>
    <x v="0"/>
    <n v="567.88"/>
    <n v="578.80999999999995"/>
    <n v="136.852"/>
    <n v="27.696999999999999"/>
  </r>
  <r>
    <x v="34"/>
    <x v="10"/>
    <s v="GBR"/>
    <n v="62760048"/>
    <n v="2835000000000"/>
    <n v="3.7919999999999998"/>
    <n v="0.06"/>
    <x v="755"/>
    <n v="17.797000000000001"/>
    <n v="3.6019999999999999"/>
    <x v="755"/>
    <n v="17.321000000000002"/>
    <n v="3.532"/>
    <n v="8.0890000000000004"/>
    <n v="0.23200000000000001"/>
    <n v="0.20499999999999999"/>
    <n v="8.157"/>
    <n v="0.23400000000000001"/>
    <n v="0.20599999999999999"/>
    <n v="118.03"/>
    <n v="1.881"/>
    <n v="680.19"/>
    <n v="10.837999999999999"/>
    <n v="0.31"/>
    <n v="477.51400000000001"/>
    <n v="74008.327999999994"/>
    <n v="71524.391000000003"/>
    <n v="56044.758000000002"/>
    <n v="244.52699999999999"/>
    <n v="5450.2129999999997"/>
    <n v="1096.7819999999999"/>
    <n v="11711.287"/>
    <n v="80.034999999999997"/>
    <n v="39540.008000000002"/>
    <n v="1.133"/>
    <n v="4.7380000000000004"/>
    <n v="7.4999999999999997E-2"/>
    <n v="201.92699999999999"/>
    <n v="3.2170000000000001"/>
    <n v="9.4220000000000006"/>
    <n v="9.2479999999999993"/>
    <n v="-4.25"/>
    <n v="-6.8000000000000005E-2"/>
    <n v="62.34"/>
    <n v="0.99299999999999999"/>
    <n v="29.01"/>
    <n v="0.46200000000000002"/>
    <n v="179.84800000000001"/>
    <n v="2.8660000000000001"/>
    <n v="5.7000000000000002E-2"/>
    <n v="3.569"/>
    <n v="2481.5329999999999"/>
    <n v="0.30199999999999999"/>
    <n v="1.534"/>
    <n v="1.329"/>
    <n v="0.84799999999999998"/>
    <n v="1.6779999999999999"/>
    <n v="5.51"/>
    <n v="3.5219999999999998"/>
    <n v="8.7260000000000009"/>
    <n v="1.734"/>
    <n v="3.089"/>
    <n v="0.158"/>
    <n v="2.4630000000000001"/>
    <n v="1.2450000000000001"/>
    <n v="1.2410000000000001"/>
    <n v="3.2589999999999999"/>
    <n v="-8.7999999999999995E-2"/>
    <n v="1.583"/>
    <n v="1.4510000000000001"/>
    <n v="2.8479999999999999"/>
    <x v="4"/>
    <x v="34"/>
    <x v="78"/>
    <x v="0"/>
    <n v="580.39"/>
    <n v="591.32000000000005"/>
    <n v="168.285"/>
    <n v="32.874000000000002"/>
  </r>
  <r>
    <x v="34"/>
    <x v="11"/>
    <s v="GBR"/>
    <n v="63286360"/>
    <n v="2969000000000"/>
    <n v="4.0970000000000004"/>
    <n v="6.5000000000000002E-2"/>
    <x v="756"/>
    <n v="-42.191000000000003"/>
    <n v="-8.2420000000000009"/>
    <x v="756"/>
    <n v="-38.673999999999999"/>
    <n v="-7.6180000000000003"/>
    <n v="7.41"/>
    <n v="0.21099999999999999"/>
    <n v="0.2"/>
    <n v="7.4219999999999997"/>
    <n v="0.21099999999999999"/>
    <n v="0.20100000000000001"/>
    <n v="117.15"/>
    <n v="1.851"/>
    <n v="614.53800000000001"/>
    <n v="9.7100000000000009"/>
    <n v="0.27700000000000002"/>
    <n v="481.61"/>
    <n v="74478.054999999993"/>
    <n v="71993.366999999998"/>
    <n v="56161.906000000003"/>
    <n v="248.98"/>
    <n v="5618.4489999999996"/>
    <n v="1096.049"/>
    <n v="11883.347"/>
    <n v="83.753"/>
    <n v="37007.074000000001"/>
    <n v="1.054"/>
    <n v="4.4530000000000003"/>
    <n v="7.0000000000000007E-2"/>
    <n v="168.23599999999999"/>
    <n v="2.6579999999999999"/>
    <n v="8.6649999999999991"/>
    <n v="8.5180000000000007"/>
    <n v="-0.73299999999999998"/>
    <n v="-1.2E-2"/>
    <n v="58.8"/>
    <n v="0.92900000000000005"/>
    <n v="28.05"/>
    <n v="0.443"/>
    <n v="172.06"/>
    <n v="2.7189999999999999"/>
    <n v="5.8999999999999997E-2"/>
    <n v="3.7189999999999999"/>
    <n v="2342.0430000000001"/>
    <n v="0.30399999999999999"/>
    <n v="1.3620000000000001"/>
    <n v="1.1890000000000001"/>
    <n v="0.79500000000000004"/>
    <n v="1.6160000000000001"/>
    <n v="5.407"/>
    <n v="3.4780000000000002"/>
    <n v="8.548"/>
    <n v="1.7210000000000001"/>
    <n v="3.0739999999999998"/>
    <n v="0.157"/>
    <n v="2.4409999999999998"/>
    <n v="1.25"/>
    <n v="1.2030000000000001"/>
    <n v="2.6419999999999999"/>
    <n v="-1.4999999999999999E-2"/>
    <n v="1.5109999999999999"/>
    <n v="1.353"/>
    <n v="2.8029999999999999"/>
    <x v="3"/>
    <x v="34"/>
    <x v="78"/>
    <x v="0"/>
    <n v="539.08000000000004"/>
    <n v="548.39"/>
    <n v="144.82499999999999"/>
    <n v="30.832999999999998"/>
  </r>
  <r>
    <x v="34"/>
    <x v="12"/>
    <s v="GBR"/>
    <n v="63808728"/>
    <n v="3025000000000"/>
    <n v="3.7240000000000002"/>
    <n v="5.8000000000000003E-2"/>
    <x v="757"/>
    <n v="17.763000000000002"/>
    <n v="3.782"/>
    <x v="757"/>
    <n v="23.882000000000001"/>
    <n v="5.0919999999999996"/>
    <n v="7.7240000000000002"/>
    <n v="0.219"/>
    <n v="0.20699999999999999"/>
    <n v="7.64"/>
    <n v="0.217"/>
    <n v="0.20499999999999999"/>
    <n v="148.005"/>
    <n v="2.3199999999999998"/>
    <n v="638.45299999999997"/>
    <n v="10.006"/>
    <n v="0.28399999999999997"/>
    <n v="485.334"/>
    <n v="74965.523000000001"/>
    <n v="72486.233999999997"/>
    <n v="56309.913999999997"/>
    <n v="252.626"/>
    <n v="5776.6880000000001"/>
    <n v="1101.4349999999999"/>
    <n v="12053.635"/>
    <n v="87.326999999999998"/>
    <n v="37292.910000000003"/>
    <n v="1.0569999999999999"/>
    <n v="3.6459999999999999"/>
    <n v="5.7000000000000002E-2"/>
    <n v="158.24"/>
    <n v="2.48"/>
    <n v="8.91"/>
    <n v="8.7639999999999993"/>
    <n v="5.3860000000000001"/>
    <n v="8.4000000000000005E-2"/>
    <n v="56.78"/>
    <n v="0.89"/>
    <n v="27.66"/>
    <n v="0.433"/>
    <n v="170.28800000000001"/>
    <n v="2.669"/>
    <n v="5.6000000000000001E-2"/>
    <n v="3.573"/>
    <n v="2379.6129999999998"/>
    <n v="0.26900000000000002"/>
    <n v="1.393"/>
    <n v="1.2370000000000001"/>
    <n v="0.99199999999999999"/>
    <n v="1.556"/>
    <n v="5.3070000000000004"/>
    <n v="3.4350000000000001"/>
    <n v="8.3810000000000002"/>
    <n v="1.7010000000000001"/>
    <n v="3.052"/>
    <n v="0.157"/>
    <n v="2.419"/>
    <n v="1.2509999999999999"/>
    <n v="0.95899999999999996"/>
    <n v="2.4340000000000002"/>
    <n v="0.112"/>
    <n v="1.4750000000000001"/>
    <n v="1.2929999999999999"/>
    <n v="2.76"/>
    <x v="3"/>
    <x v="34"/>
    <x v="78"/>
    <x v="0"/>
    <n v="559.23"/>
    <n v="568.54"/>
    <n v="150.976"/>
    <n v="30.971"/>
  </r>
  <r>
    <x v="34"/>
    <x v="13"/>
    <s v="GBR"/>
    <n v="64302296"/>
    <n v="3129000000000"/>
    <n v="4.0289999999999999"/>
    <n v="6.3E-2"/>
    <x v="758"/>
    <n v="-9.8659999999999997"/>
    <n v="-2.024"/>
    <x v="758"/>
    <n v="-10.488"/>
    <n v="-2.1280000000000001"/>
    <n v="7.5019999999999998"/>
    <n v="0.21"/>
    <n v="0.20300000000000001"/>
    <n v="7.4279999999999999"/>
    <n v="0.20799999999999999"/>
    <n v="0.20100000000000001"/>
    <n v="142.45699999999999"/>
    <n v="2.2149999999999999"/>
    <n v="620.4"/>
    <n v="9.6479999999999997"/>
    <n v="0.27"/>
    <n v="489.36399999999998"/>
    <n v="75443.133000000002"/>
    <n v="72968.608999999997"/>
    <n v="56452.370999999999"/>
    <n v="256.84199999999998"/>
    <n v="5934.3109999999997"/>
    <n v="1106.1980000000001"/>
    <n v="12219.392"/>
    <n v="90.858000000000004"/>
    <n v="36881.976999999999"/>
    <n v="1.034"/>
    <n v="4.2160000000000002"/>
    <n v="6.6000000000000003E-2"/>
    <n v="157.62200000000001"/>
    <n v="2.4510000000000001"/>
    <n v="8.5709999999999997"/>
    <n v="8.4269999999999996"/>
    <n v="4.7629999999999999"/>
    <n v="7.3999999999999996E-2"/>
    <n v="53.14"/>
    <n v="0.82599999999999996"/>
    <n v="27.67"/>
    <n v="0.43"/>
    <n v="165.756"/>
    <n v="2.5779999999999998"/>
    <n v="5.5E-2"/>
    <n v="3.5310000000000001"/>
    <n v="2371.596"/>
    <n v="0.27900000000000003"/>
    <n v="1.3520000000000001"/>
    <n v="1.208"/>
    <n v="0.94799999999999995"/>
    <n v="1.5"/>
    <n v="5.2110000000000003"/>
    <n v="3.3940000000000001"/>
    <n v="8.218"/>
    <n v="1.6859999999999999"/>
    <n v="3.03"/>
    <n v="0.157"/>
    <n v="2.3959999999999999"/>
    <n v="1.2490000000000001"/>
    <n v="1.0880000000000001"/>
    <n v="2.4089999999999998"/>
    <n v="0.10299999999999999"/>
    <n v="1.4259999999999999"/>
    <n v="1.2"/>
    <n v="2.718"/>
    <x v="3"/>
    <x v="21"/>
    <x v="78"/>
    <x v="0"/>
    <n v="541.85"/>
    <n v="551.16"/>
    <n v="142.78899999999999"/>
    <n v="29.896999999999998"/>
  </r>
  <r>
    <x v="34"/>
    <x v="14"/>
    <s v="GBR"/>
    <n v="64773504"/>
    <n v="3282000000000"/>
    <n v="4.2149999999999999"/>
    <n v="6.5000000000000002E-2"/>
    <x v="759"/>
    <n v="-38.804000000000002"/>
    <n v="-8.125"/>
    <x v="759"/>
    <n v="-42.908000000000001"/>
    <n v="-8.8949999999999996"/>
    <n v="6.7850000000000001"/>
    <n v="0.186"/>
    <n v="0.19600000000000001"/>
    <n v="6.774"/>
    <n v="0.186"/>
    <n v="0.19600000000000001"/>
    <n v="115.434"/>
    <n v="1.782"/>
    <n v="598.35199999999998"/>
    <n v="9.2379999999999995"/>
    <n v="0.253"/>
    <n v="493.57799999999997"/>
    <n v="75881.937999999995"/>
    <n v="73408.077999999994"/>
    <n v="56567.805"/>
    <n v="261.27800000000002"/>
    <n v="6078.8029999999999"/>
    <n v="1106.8579999999999"/>
    <n v="12385.902"/>
    <n v="94.576999999999998"/>
    <n v="34583.769999999997"/>
    <n v="0.94799999999999995"/>
    <n v="4.4359999999999999"/>
    <n v="6.8000000000000005E-2"/>
    <n v="144.49199999999999"/>
    <n v="2.2309999999999999"/>
    <n v="7.899"/>
    <n v="7.7549999999999999"/>
    <n v="0.66"/>
    <n v="0.01"/>
    <n v="50.76"/>
    <n v="0.78400000000000003"/>
    <n v="28.47"/>
    <n v="0.44"/>
    <n v="166.511"/>
    <n v="2.5710000000000002"/>
    <n v="5.7000000000000002E-2"/>
    <n v="3.72"/>
    <n v="2240.1120000000001"/>
    <n v="0.28100000000000003"/>
    <n v="1.2330000000000001"/>
    <n v="1.085"/>
    <n v="0.76700000000000002"/>
    <n v="1.446"/>
    <n v="5.1150000000000002"/>
    <n v="3.351"/>
    <n v="8.0579999999999998"/>
    <n v="1.6719999999999999"/>
    <n v="3.0019999999999998"/>
    <n v="0.156"/>
    <n v="2.3740000000000001"/>
    <n v="1.248"/>
    <n v="1.1439999999999999"/>
    <n v="2.1709999999999998"/>
    <n v="1.2999999999999999E-2"/>
    <n v="1.4259999999999999"/>
    <n v="1.22"/>
    <n v="2.677"/>
    <x v="3"/>
    <x v="21"/>
    <x v="79"/>
    <x v="0"/>
    <n v="502.35"/>
    <n v="511.66"/>
    <n v="159.54499999999999"/>
    <n v="36.359000000000002"/>
  </r>
  <r>
    <x v="34"/>
    <x v="15"/>
    <s v="GBR"/>
    <n v="65224368"/>
    <n v="3395000000000"/>
    <n v="4.3929999999999998"/>
    <n v="6.7000000000000004E-2"/>
    <x v="760"/>
    <n v="-16.346"/>
    <n v="-3.7250000000000001"/>
    <x v="760"/>
    <n v="-8.2850000000000001"/>
    <n v="-1.885"/>
    <n v="6.6109999999999998"/>
    <n v="0.17799999999999999"/>
    <n v="0.189"/>
    <n v="6.4770000000000003"/>
    <n v="0.17499999999999999"/>
    <n v="0.186"/>
    <n v="91.548000000000002"/>
    <n v="1.4039999999999999"/>
    <n v="591.01199999999994"/>
    <n v="9.0609999999999999"/>
    <n v="0.245"/>
    <n v="497.97199999999998"/>
    <n v="76304.398000000001"/>
    <n v="73839.258000000002"/>
    <n v="56659.351999999999"/>
    <n v="265.91899999999998"/>
    <n v="6226.7020000000002"/>
    <n v="1115.578"/>
    <n v="12556.674999999999"/>
    <n v="97.784000000000006"/>
    <n v="34890.32"/>
    <n v="0.94199999999999995"/>
    <n v="4.641"/>
    <n v="7.0999999999999994E-2"/>
    <n v="147.899"/>
    <n v="2.2679999999999998"/>
    <n v="7.609"/>
    <n v="7.4669999999999996"/>
    <n v="8.7200000000000006"/>
    <n v="0.13400000000000001"/>
    <n v="50.11"/>
    <n v="0.76800000000000002"/>
    <n v="28.36"/>
    <n v="0.435"/>
    <n v="170.773"/>
    <n v="2.6179999999999999"/>
    <n v="4.9000000000000002E-2"/>
    <n v="3.206"/>
    <n v="2275.6990000000001"/>
    <n v="0.30399999999999999"/>
    <n v="1.1879999999999999"/>
    <n v="1.0529999999999999"/>
    <n v="0.622"/>
    <n v="1.4"/>
    <n v="5.0229999999999997"/>
    <n v="3.3090000000000002"/>
    <n v="7.9059999999999997"/>
    <n v="1.661"/>
    <n v="2.9750000000000001"/>
    <n v="0.156"/>
    <n v="2.3530000000000002"/>
    <n v="1.2410000000000001"/>
    <n v="1.21"/>
    <n v="2.1789999999999998"/>
    <n v="0.16200000000000001"/>
    <n v="1.431"/>
    <n v="1.0589999999999999"/>
    <n v="2.6360000000000001"/>
    <x v="3"/>
    <x v="21"/>
    <x v="79"/>
    <x v="0"/>
    <n v="487"/>
    <n v="496.3"/>
    <n v="168.55199999999999"/>
    <n v="39.898000000000003"/>
  </r>
  <r>
    <x v="34"/>
    <x v="16"/>
    <s v="GBR"/>
    <n v="65655204"/>
    <n v="3208000000000"/>
    <n v="4.5529999999999999"/>
    <n v="6.9000000000000006E-2"/>
    <x v="761"/>
    <n v="-23.030999999999999"/>
    <n v="-5.452"/>
    <x v="761"/>
    <n v="-23.69"/>
    <n v="-5.4939999999999998"/>
    <n v="6.2069999999999999"/>
    <n v="0.16600000000000001"/>
    <n v="0.18099999999999999"/>
    <n v="6.0839999999999996"/>
    <n v="0.16200000000000001"/>
    <n v="0.17699999999999999"/>
    <n v="47.825000000000003"/>
    <n v="0.72799999999999998"/>
    <n v="575.48800000000006"/>
    <n v="8.7650000000000006"/>
    <n v="0.23400000000000001"/>
    <n v="502.52499999999998"/>
    <n v="76703.835999999996"/>
    <n v="74246.75"/>
    <n v="56707.18"/>
    <n v="270.47699999999998"/>
    <n v="6392.4440000000004"/>
    <n v="1123.6389999999999"/>
    <n v="12730.605"/>
    <n v="100.605"/>
    <n v="34296.684000000001"/>
    <n v="0.91500000000000004"/>
    <n v="4.5590000000000002"/>
    <n v="6.9000000000000006E-2"/>
    <n v="165.74199999999999"/>
    <n v="2.524"/>
    <n v="7.258"/>
    <n v="7.0910000000000002"/>
    <n v="8.0609999999999999"/>
    <n v="0.123"/>
    <n v="51.6"/>
    <n v="0.78600000000000003"/>
    <n v="28.1"/>
    <n v="0.42799999999999999"/>
    <n v="173.93"/>
    <n v="2.649"/>
    <n v="4.2999999999999997E-2"/>
    <n v="2.8210000000000002"/>
    <n v="2251.7559999999999"/>
    <n v="0.30599999999999999"/>
    <n v="1.1240000000000001"/>
    <n v="1.0169999999999999"/>
    <n v="0.33300000000000002"/>
    <n v="1.3560000000000001"/>
    <n v="4.9340000000000002"/>
    <n v="3.2690000000000001"/>
    <n v="7.7569999999999997"/>
    <n v="1.651"/>
    <n v="2.956"/>
    <n v="0.156"/>
    <n v="2.3330000000000002"/>
    <n v="1.23"/>
    <n v="1.2050000000000001"/>
    <n v="2.3769999999999998"/>
    <n v="0.17799999999999999"/>
    <n v="1.4470000000000001"/>
    <n v="0.94"/>
    <n v="2.5960000000000001"/>
    <x v="3"/>
    <x v="21"/>
    <x v="79"/>
    <x v="0"/>
    <n v="465.58"/>
    <n v="476.54"/>
    <n v="176.05799999999999"/>
    <n v="44.076999999999998"/>
  </r>
  <r>
    <x v="34"/>
    <x v="17"/>
    <s v="GBR"/>
    <n v="66064808"/>
    <n v="3361000000000"/>
    <n v="4.41"/>
    <n v="6.7000000000000004E-2"/>
    <x v="762"/>
    <n v="-12.063000000000001"/>
    <n v="-3.02"/>
    <x v="762"/>
    <n v="-14.481"/>
    <n v="-3.5539999999999998"/>
    <n v="5.9489999999999998"/>
    <n v="0.157"/>
    <n v="0.17399999999999999"/>
    <n v="5.8630000000000004"/>
    <n v="0.155"/>
    <n v="0.17199999999999999"/>
    <n v="39.128999999999998"/>
    <n v="0.59199999999999997"/>
    <n v="548.16200000000003"/>
    <n v="8.2970000000000006"/>
    <n v="0.219"/>
    <n v="506.935"/>
    <n v="77091.202999999994"/>
    <n v="74639.758000000002"/>
    <n v="56746.305"/>
    <n v="274.779"/>
    <n v="6554.1419999999998"/>
    <n v="1129.2809999999999"/>
    <n v="12905.456"/>
    <n v="103.584"/>
    <n v="34098.811999999998"/>
    <n v="0.89900000000000002"/>
    <n v="4.3010000000000002"/>
    <n v="6.5000000000000002E-2"/>
    <n v="161.697"/>
    <n v="2.448"/>
    <n v="6.9870000000000001"/>
    <n v="6.8209999999999997"/>
    <n v="5.6429999999999998"/>
    <n v="8.5000000000000006E-2"/>
    <n v="51.34"/>
    <n v="0.77700000000000002"/>
    <n v="28.37"/>
    <n v="0.42899999999999999"/>
    <n v="174.851"/>
    <n v="2.6469999999999998"/>
    <n v="4.4999999999999998E-2"/>
    <n v="2.9790000000000001"/>
    <n v="2252.7310000000002"/>
    <n v="0.29199999999999998"/>
    <n v="1.073"/>
    <n v="0.97199999999999998"/>
    <n v="0.27"/>
    <n v="1.3140000000000001"/>
    <n v="4.8470000000000004"/>
    <n v="3.2290000000000001"/>
    <n v="7.6109999999999998"/>
    <n v="1.6379999999999999"/>
    <n v="2.9340000000000002"/>
    <n v="0.156"/>
    <n v="2.3130000000000002"/>
    <n v="1.2210000000000001"/>
    <n v="1.097"/>
    <n v="2.2629999999999999"/>
    <n v="0.13"/>
    <n v="1.4279999999999999"/>
    <n v="0.98599999999999999"/>
    <n v="2.556"/>
    <x v="3"/>
    <x v="21"/>
    <x v="79"/>
    <x v="0"/>
    <n v="450.65"/>
    <n v="461.61"/>
    <n v="160.79499999999999"/>
    <n v="41.51"/>
  </r>
  <r>
    <x v="34"/>
    <x v="18"/>
    <s v="GBR"/>
    <n v="66432996"/>
    <n v="3531000000000"/>
    <n v="4.3639999999999999"/>
    <n v="6.6000000000000003E-2"/>
    <x v="763"/>
    <n v="-7.6369999999999996"/>
    <n v="-1.972"/>
    <x v="763"/>
    <n v="-8.0039999999999996"/>
    <n v="-2.0369999999999999"/>
    <n v="5.7949999999999999"/>
    <n v="0.152"/>
    <n v="0.17199999999999999"/>
    <n v="5.7160000000000002"/>
    <n v="0.14899999999999999"/>
    <n v="0.16900000000000001"/>
    <n v="33.28"/>
    <n v="0.501"/>
    <n v="535.78200000000004"/>
    <n v="8.0649999999999995"/>
    <n v="0.21099999999999999"/>
    <n v="511.29899999999998"/>
    <n v="77470.929999999993"/>
    <n v="75024.758000000002"/>
    <n v="56779.586000000003"/>
    <n v="279.255"/>
    <n v="6715.6270000000004"/>
    <n v="1134.558"/>
    <n v="13078.543"/>
    <n v="106.621"/>
    <n v="33771.495999999999"/>
    <n v="0.88300000000000001"/>
    <n v="4.476"/>
    <n v="6.7000000000000004E-2"/>
    <n v="161.48500000000001"/>
    <n v="2.431"/>
    <n v="6.8250000000000002"/>
    <n v="6.6609999999999996"/>
    <n v="5.2759999999999998"/>
    <n v="7.9000000000000001E-2"/>
    <n v="50.78"/>
    <n v="0.76400000000000001"/>
    <n v="28.13"/>
    <n v="0.42299999999999999"/>
    <n v="173.08699999999999"/>
    <n v="2.605"/>
    <n v="4.5999999999999999E-2"/>
    <n v="3.0369999999999999"/>
    <n v="2243.5419999999999"/>
    <n v="0.27800000000000002"/>
    <n v="1.0309999999999999"/>
    <n v="0.93899999999999995"/>
    <n v="0.22600000000000001"/>
    <n v="1.274"/>
    <n v="4.76"/>
    <n v="3.1890000000000001"/>
    <n v="7.468"/>
    <n v="1.6240000000000001"/>
    <n v="2.9079999999999999"/>
    <n v="0.155"/>
    <n v="2.294"/>
    <n v="1.214"/>
    <n v="1.0860000000000001"/>
    <n v="2.145"/>
    <n v="0.126"/>
    <n v="1.411"/>
    <n v="1.004"/>
    <n v="2.5179999999999998"/>
    <x v="6"/>
    <x v="22"/>
    <x v="79"/>
    <x v="0"/>
    <n v="442.48"/>
    <n v="453.43"/>
    <n v="156.05199999999999"/>
    <n v="41.095999999999997"/>
  </r>
  <r>
    <x v="34"/>
    <x v="19"/>
    <s v="GBR"/>
    <n v="66778660"/>
    <n v="3694000000000"/>
    <n v="4.4480000000000004"/>
    <n v="6.7000000000000004E-2"/>
    <x v="764"/>
    <n v="-14.976000000000001"/>
    <n v="-3.944"/>
    <x v="764"/>
    <n v="-14.683"/>
    <n v="-3.8140000000000001"/>
    <n v="5.5460000000000003"/>
    <n v="0.2308421052631579"/>
    <n v="0.16900000000000001"/>
    <n v="5.4619999999999997"/>
    <n v="0.23"/>
    <n v="0.16600000000000001"/>
    <n v="24.513000000000002"/>
    <n v="0.36699999999999999"/>
    <n v="514.13900000000001"/>
    <n v="7.6989999999999998"/>
    <n v="0.30584210526315797"/>
    <n v="515.74699999999996"/>
    <n v="77835.679999999993"/>
    <n v="75395.085999999996"/>
    <n v="56804.097999999998"/>
    <n v="283.53800000000001"/>
    <n v="6874.9480000000003"/>
    <n v="1140.127"/>
    <n v="13247.538"/>
    <n v="109.81399999999999"/>
    <n v="32893.762000000002"/>
    <n v="1.1291578947368421"/>
    <n v="4.2830000000000004"/>
    <n v="6.4000000000000001E-2"/>
    <n v="159.321"/>
    <n v="2.3860000000000001"/>
    <n v="6.59"/>
    <n v="6.4260000000000002"/>
    <n v="5.569"/>
    <n v="8.3000000000000004E-2"/>
    <n v="50.12"/>
    <n v="0.751"/>
    <n v="28.37"/>
    <n v="0.42499999999999999"/>
    <n v="168.99600000000001"/>
    <n v="2.5310000000000001"/>
    <n v="4.8000000000000001E-2"/>
    <n v="3.1930000000000001"/>
    <n v="2196.6010000000001"/>
    <n v="0.27500000000000002"/>
    <n v="0.98399999999999999"/>
    <n v="0.88900000000000001"/>
    <n v="0.16600000000000001"/>
    <n v="1.2350000000000001"/>
    <n v="4.6760000000000002"/>
    <n v="3.149"/>
    <n v="7.3289999999999997"/>
    <n v="1.6080000000000001"/>
    <n v="2.8820000000000001"/>
    <n v="0.155"/>
    <n v="2.274"/>
    <n v="1.208"/>
    <n v="0.97499999999999998"/>
    <n v="2.0830000000000002"/>
    <n v="0.122"/>
    <n v="1.369"/>
    <n v="1.0409999999999999"/>
    <n v="2.4809999999999999"/>
    <x v="6"/>
    <x v="22"/>
    <x v="79"/>
    <x v="0"/>
    <n v="429.13"/>
    <n v="440.08"/>
    <n v="149.386"/>
    <n v="40.954999999999998"/>
  </r>
  <r>
    <x v="34"/>
    <x v="20"/>
    <s v="GBR"/>
    <n v="67059472"/>
    <n v="3126000000000"/>
    <n v="3.9"/>
    <n v="5.8000000000000003E-2"/>
    <x v="765"/>
    <n v="-38.49"/>
    <n v="-10.552"/>
    <x v="765"/>
    <n v="-38.344000000000001"/>
    <n v="-10.353999999999999"/>
    <n v="4.9509999999999996"/>
    <n v="0.2308421052631579"/>
    <n v="0.16800000000000001"/>
    <n v="4.8650000000000002"/>
    <n v="0.23"/>
    <n v="0.16500000000000001"/>
    <n v="22.809000000000001"/>
    <n v="0.34"/>
    <n v="464.66699999999997"/>
    <n v="6.9290000000000003"/>
    <n v="0.30584210526315797"/>
    <n v="519.64700000000005"/>
    <n v="78161.945000000007"/>
    <n v="75727.070000000007"/>
    <n v="56826.91"/>
    <n v="286.98099999999999"/>
    <n v="7024.3680000000004"/>
    <n v="1145.8430000000001"/>
    <n v="13391.52"/>
    <n v="112.524"/>
    <n v="29425.539000000001"/>
    <n v="1.1291578947368421"/>
    <n v="3.4430000000000001"/>
    <n v="5.0999999999999997E-2"/>
    <n v="149.41999999999999"/>
    <n v="2.2280000000000002"/>
    <n v="9.4402499999999989"/>
    <n v="9.2704500000000003"/>
    <n v="5.7160000000000002"/>
    <n v="8.5000000000000006E-2"/>
    <n v="70.615499999999983"/>
    <n v="1.1418500000000003"/>
    <n v="30.199000000000005"/>
    <n v="0.48440000000000005"/>
    <n v="143.98099999999999"/>
    <n v="2.1469999999999998"/>
    <n v="0.04"/>
    <n v="2.71"/>
    <n v="1973.261"/>
    <n v="0.23799999999999999"/>
    <n v="0.92500000000000004"/>
    <n v="0.84399999999999997"/>
    <n v="0.161"/>
    <n v="1.1970000000000001"/>
    <n v="4.5979999999999999"/>
    <n v="3.1110000000000002"/>
    <n v="7.2"/>
    <n v="1.591"/>
    <n v="2.8540000000000001"/>
    <n v="0.155"/>
    <n v="2.2559999999999998"/>
    <n v="1.1990000000000001"/>
    <n v="0.84499999999999997"/>
    <n v="1.9770000000000001"/>
    <n v="0.14099999999999999"/>
    <n v="1.286"/>
    <n v="0.91500000000000004"/>
    <n v="2.4460000000000002"/>
    <x v="6"/>
    <x v="22"/>
    <x v="79"/>
    <x v="0"/>
    <n v="576.05199999999991"/>
    <n v="586.65699999999993"/>
    <n v="138.404"/>
    <n v="42.420999999999999"/>
  </r>
  <r>
    <x v="34"/>
    <x v="21"/>
    <s v="GBR"/>
    <n v="67281040"/>
    <n v="3512000000000"/>
    <n v="3.9"/>
    <n v="5.8000000000000003E-2"/>
    <x v="766"/>
    <n v="20.51"/>
    <n v="6.2859999999999996"/>
    <x v="766"/>
    <n v="21.06"/>
    <n v="6.3440000000000003"/>
    <n v="5.2469999999999999"/>
    <n v="0.2308421052631579"/>
    <n v="0.17699999999999999"/>
    <n v="5.1539999999999999"/>
    <n v="0.23"/>
    <n v="0.17299999999999999"/>
    <n v="23.69"/>
    <n v="0.35199999999999998"/>
    <n v="653.35057142857136"/>
    <n v="10.475714285714286"/>
    <n v="0.30584210526315797"/>
    <n v="523.54700000000003"/>
    <n v="78508.718999999997"/>
    <n v="76080.101999999999"/>
    <n v="56850.593999999997"/>
    <n v="290.45499999999998"/>
    <n v="7183.232"/>
    <n v="1152.1079999999999"/>
    <n v="13545.630999999999"/>
    <n v="115.259"/>
    <n v="29716.807000000001"/>
    <n v="1.1291578947368421"/>
    <n v="3.4740000000000002"/>
    <n v="5.1999999999999998E-2"/>
    <n v="158.864"/>
    <n v="2.3610000000000002"/>
    <n v="9.4402499999999989"/>
    <n v="9.2704500000000003"/>
    <n v="6.2649999999999997"/>
    <n v="9.2999999999999999E-2"/>
    <n v="70.615499999999983"/>
    <n v="1.1418500000000003"/>
    <n v="30.199000000000005"/>
    <n v="0.48440000000000005"/>
    <n v="154.11099999999999"/>
    <n v="2.2909999999999999"/>
    <n v="4.1000000000000002E-2"/>
    <n v="2.7349999999999999"/>
    <n v="1999.3779999999999"/>
    <n v="0.23300000000000001"/>
    <n v="0.93400000000000005"/>
    <n v="0.86"/>
    <n v="0.158"/>
    <n v="1.1619999999999999"/>
    <n v="4.5199999999999996"/>
    <n v="3.0739999999999998"/>
    <n v="7.069"/>
    <n v="1.5740000000000001"/>
    <n v="2.827"/>
    <n v="0.155"/>
    <n v="2.2370000000000001"/>
    <n v="1.19"/>
    <n v="0.83399999999999996"/>
    <n v="2.0049999999999999"/>
    <n v="0.159"/>
    <n v="1.302"/>
    <n v="0.92400000000000004"/>
    <n v="2.411"/>
    <x v="6"/>
    <x v="22"/>
    <x v="79"/>
    <x v="0"/>
    <n v="576.05199999999991"/>
    <n v="586.65699999999993"/>
    <n v="165.03485714285719"/>
    <n v="34.463190476190483"/>
  </r>
  <r>
    <x v="35"/>
    <x v="0"/>
    <s v="USA"/>
    <n v="282398560"/>
    <n v="10264750000000"/>
    <n v="41.445"/>
    <n v="0.14699999999999999"/>
    <x v="767"/>
    <n v="206.01900000000001"/>
    <n v="3.5459999999999998"/>
    <x v="767"/>
    <n v="192.096"/>
    <n v="3.226"/>
    <n v="21.768000000000001"/>
    <n v="0.47399999999999998"/>
    <n v="0.23200000000000001"/>
    <n v="21.303999999999998"/>
    <n v="0.46400000000000002"/>
    <n v="0.22700000000000001"/>
    <n v="2165.6060000000002"/>
    <n v="7.6689999999999996"/>
    <n v="6244.75"/>
    <n v="22.113"/>
    <n v="0.48099999999999998"/>
    <n v="1956.0709999999999"/>
    <n v="304395.09399999998"/>
    <n v="428234.875"/>
    <n v="139109.79699999999"/>
    <n v="1301.4770000000001"/>
    <n v="49782.508000000002"/>
    <n v="124009.94500000001"/>
    <n v="111411.57799999999"/>
    <n v="833.68100000000004"/>
    <n v="93999.858999999997"/>
    <n v="2.0459999999999998"/>
    <n v="40.231000000000002"/>
    <n v="0.14199999999999999"/>
    <n v="1252.3320000000001"/>
    <n v="4.4349999999999996"/>
    <n v="24.035"/>
    <n v="22.565999999999999"/>
    <n v="131.02500000000001"/>
    <n v="0.46400000000000002"/>
    <n v="619.46"/>
    <n v="2.194"/>
    <n v="252.16"/>
    <n v="0.89300000000000002"/>
    <n v="2489.788"/>
    <n v="8.8170000000000002"/>
    <n v="9.5000000000000001E-2"/>
    <n v="26.948"/>
    <n v="26545.425999999999"/>
    <n v="5.7409999999999997"/>
    <n v="23.637"/>
    <n v="20.109000000000002"/>
    <n v="23.530999999999999"/>
    <n v="10.62"/>
    <n v="29.097999999999999"/>
    <n v="25.428999999999998"/>
    <n v="26.483000000000001"/>
    <n v="12.157999999999999"/>
    <n v="40.798999999999999"/>
    <n v="19.300999999999998"/>
    <n v="30.471"/>
    <n v="20.614000000000001"/>
    <n v="14.423"/>
    <n v="26.469000000000001"/>
    <n v="2.5609999999999999"/>
    <n v="24.167999999999999"/>
    <n v="12.461"/>
    <n v="20.036999999999999"/>
    <x v="22"/>
    <x v="56"/>
    <x v="80"/>
    <x v="7"/>
    <n v="6372.54"/>
    <n v="6787.48"/>
    <n v="228.4"/>
    <n v="3.7959999999999998"/>
  </r>
  <r>
    <x v="35"/>
    <x v="1"/>
    <s v="USA"/>
    <n v="285470496"/>
    <n v="10613930000000"/>
    <n v="41.613"/>
    <n v="0.14599999999999999"/>
    <x v="768"/>
    <n v="-104.36199999999999"/>
    <n v="-1.7350000000000001"/>
    <x v="768"/>
    <n v="-195.523"/>
    <n v="-3.181"/>
    <n v="20.849"/>
    <n v="0.45400000000000001"/>
    <n v="0.23"/>
    <n v="20.71"/>
    <n v="0.45100000000000001"/>
    <n v="0.22800000000000001"/>
    <n v="2100.694"/>
    <n v="7.359"/>
    <n v="6168.9740000000002"/>
    <n v="21.61"/>
    <n v="0.47099999999999997"/>
    <n v="1997.684"/>
    <n v="310307.09399999998"/>
    <n v="434186.71899999998"/>
    <n v="141210.484"/>
    <n v="1341.6189999999999"/>
    <n v="50981.940999999999"/>
    <n v="124049.81200000001"/>
    <n v="113915.125"/>
    <n v="860.24400000000003"/>
    <n v="90772.18"/>
    <n v="1.978"/>
    <n v="40.142000000000003"/>
    <n v="0.14099999999999999"/>
    <n v="1199.433"/>
    <n v="4.202"/>
    <n v="23.596"/>
    <n v="22.192"/>
    <n v="39.863999999999997"/>
    <n v="0.14000000000000001"/>
    <n v="611.80999999999995"/>
    <n v="2.1429999999999998"/>
    <n v="246.2"/>
    <n v="0.86199999999999999"/>
    <n v="2503.5439999999999"/>
    <n v="8.77"/>
    <n v="9.2999999999999999E-2"/>
    <n v="26.562999999999999"/>
    <n v="25912.778999999999"/>
    <n v="5.5170000000000003"/>
    <n v="23.032"/>
    <n v="19.574000000000002"/>
    <n v="22.696999999999999"/>
    <n v="10.419"/>
    <n v="28.952999999999999"/>
    <n v="25.324999999999999"/>
    <n v="26.417000000000002"/>
    <n v="12.212"/>
    <n v="40.209000000000003"/>
    <n v="19.166"/>
    <n v="30.295000000000002"/>
    <n v="20.206"/>
    <n v="14.279"/>
    <n v="25.126000000000001"/>
    <n v="0.84099999999999997"/>
    <n v="24.094000000000001"/>
    <n v="12.465999999999999"/>
    <n v="19.943000000000001"/>
    <x v="22"/>
    <x v="57"/>
    <x v="81"/>
    <x v="7"/>
    <n v="6335.1"/>
    <n v="6736.03"/>
    <n v="256.98599999999999"/>
    <n v="4.3470000000000004"/>
  </r>
  <r>
    <x v="35"/>
    <x v="2"/>
    <s v="USA"/>
    <n v="288350240"/>
    <n v="10961280000000"/>
    <n v="43.164000000000001"/>
    <n v="0.15"/>
    <x v="769"/>
    <n v="40.710999999999999"/>
    <n v="0.68899999999999995"/>
    <x v="769"/>
    <n v="3.7410000000000001"/>
    <n v="6.3E-2"/>
    <n v="20.654"/>
    <n v="0.44700000000000001"/>
    <n v="0.22600000000000001"/>
    <n v="20.643999999999998"/>
    <n v="0.44600000000000001"/>
    <n v="0.22600000000000001"/>
    <n v="2105.5880000000002"/>
    <n v="7.3019999999999996"/>
    <n v="6295.7619999999997"/>
    <n v="21.834"/>
    <n v="0.47199999999999998"/>
    <n v="2040.848"/>
    <n v="316259.78100000002"/>
    <n v="440142.34399999998"/>
    <n v="143316.07800000001"/>
    <n v="1382.087"/>
    <n v="52220.949000000001"/>
    <n v="124052.711"/>
    <n v="116412.711"/>
    <n v="887.13199999999995"/>
    <n v="91201.062000000005"/>
    <n v="1.972"/>
    <n v="40.468000000000004"/>
    <n v="0.14000000000000001"/>
    <n v="1239.0070000000001"/>
    <n v="4.2969999999999997"/>
    <n v="22.829000000000001"/>
    <n v="21.440999999999999"/>
    <n v="2.895"/>
    <n v="0.01"/>
    <n v="605.54"/>
    <n v="2.1"/>
    <n v="247.74"/>
    <n v="0.85899999999999999"/>
    <n v="2497.5830000000001"/>
    <n v="8.6620000000000008"/>
    <n v="9.2999999999999999E-2"/>
    <n v="26.888000000000002"/>
    <n v="26297.848000000002"/>
    <n v="5.4219999999999997"/>
    <n v="22.65"/>
    <n v="18.931999999999999"/>
    <n v="21.754000000000001"/>
    <n v="10.220000000000001"/>
    <n v="28.802"/>
    <n v="25.21"/>
    <n v="26.334"/>
    <n v="12.247999999999999"/>
    <n v="39.652000000000001"/>
    <n v="19.013999999999999"/>
    <n v="30.126999999999999"/>
    <n v="19.832000000000001"/>
    <n v="13.555"/>
    <n v="25.256"/>
    <n v="5.6000000000000001E-2"/>
    <n v="24.047999999999998"/>
    <n v="12.462"/>
    <n v="19.846"/>
    <x v="23"/>
    <x v="58"/>
    <x v="82"/>
    <x v="7"/>
    <n v="6182.64"/>
    <n v="6582.64"/>
    <n v="343.06299999999999"/>
    <n v="5.7629999999999999"/>
  </r>
  <r>
    <x v="35"/>
    <x v="3"/>
    <s v="USA"/>
    <n v="291109824"/>
    <n v="11492600000000"/>
    <n v="43.348999999999997"/>
    <n v="0.14899999999999999"/>
    <x v="770"/>
    <n v="63.106000000000002"/>
    <n v="1.06"/>
    <x v="770"/>
    <n v="107.22"/>
    <n v="1.8"/>
    <n v="20.827000000000002"/>
    <n v="0.442"/>
    <n v="0.23"/>
    <n v="20.664999999999999"/>
    <n v="0.439"/>
    <n v="0.22800000000000001"/>
    <n v="2145.491"/>
    <n v="7.37"/>
    <n v="6488.18"/>
    <n v="22.288"/>
    <n v="0.47299999999999998"/>
    <n v="2084.1970000000001"/>
    <n v="322275.59399999998"/>
    <n v="446205.125"/>
    <n v="145461.56200000001"/>
    <n v="1422.3140000000001"/>
    <n v="53422.811999999998"/>
    <n v="124099.711"/>
    <n v="118971.82"/>
    <n v="912.89800000000002"/>
    <n v="90619.108999999997"/>
    <n v="1.9239999999999999"/>
    <n v="40.226999999999997"/>
    <n v="0.13800000000000001"/>
    <n v="1201.8620000000001"/>
    <n v="4.1289999999999996"/>
    <n v="22.829000000000001"/>
    <n v="21.454000000000001"/>
    <n v="47.009"/>
    <n v="0.161"/>
    <n v="605.88"/>
    <n v="2.081"/>
    <n v="254.74"/>
    <n v="0.875"/>
    <n v="2559.1089999999999"/>
    <n v="8.7910000000000004"/>
    <n v="8.8999999999999996E-2"/>
    <n v="25.765999999999998"/>
    <n v="26380.113000000001"/>
    <n v="5.0860000000000003"/>
    <n v="21.756"/>
    <n v="18.204000000000001"/>
    <n v="20.396999999999998"/>
    <n v="10.01"/>
    <n v="28.629000000000001"/>
    <n v="25.079000000000001"/>
    <n v="26.222000000000001"/>
    <n v="12.278"/>
    <n v="39.057000000000002"/>
    <n v="18.858000000000001"/>
    <n v="29.960999999999999"/>
    <n v="19.45"/>
    <n v="13.436999999999999"/>
    <n v="23.652000000000001"/>
    <n v="0.83199999999999996"/>
    <n v="23.962"/>
    <n v="11.691000000000001"/>
    <n v="19.739000000000001"/>
    <x v="23"/>
    <x v="59"/>
    <x v="83"/>
    <x v="7"/>
    <n v="6245.34"/>
    <n v="6645.62"/>
    <n v="472.375"/>
    <n v="7.8520000000000003"/>
  </r>
  <r>
    <x v="35"/>
    <x v="4"/>
    <s v="USA"/>
    <n v="293947872"/>
    <n v="12217190000000"/>
    <n v="45.886000000000003"/>
    <n v="0.156"/>
    <x v="771"/>
    <n v="102.158"/>
    <n v="1.698"/>
    <x v="771"/>
    <n v="32.212000000000003"/>
    <n v="0.53100000000000003"/>
    <n v="20.734999999999999"/>
    <n v="0.42799999999999999"/>
    <n v="0.22700000000000001"/>
    <n v="20.812999999999999"/>
    <n v="0.43"/>
    <n v="0.22700000000000001"/>
    <n v="2166.105"/>
    <n v="7.3689999999999998"/>
    <n v="6623.2240000000002"/>
    <n v="22.532"/>
    <n v="0.46600000000000003"/>
    <n v="2130.0830000000001"/>
    <n v="328393.56199999998"/>
    <n v="452300.15600000002"/>
    <n v="147627.67199999999"/>
    <n v="1463.0989999999999"/>
    <n v="54628.046999999999"/>
    <n v="124076.773"/>
    <n v="121604.102"/>
    <n v="940.55600000000004"/>
    <n v="91504.483999999997"/>
    <n v="1.89"/>
    <n v="40.786000000000001"/>
    <n v="0.13900000000000001"/>
    <n v="1205.2370000000001"/>
    <n v="4.0999999999999996"/>
    <n v="22.902999999999999"/>
    <n v="21.541"/>
    <n v="-22.937000000000001"/>
    <n v="-7.8E-2"/>
    <n v="605.30999999999995"/>
    <n v="2.0590000000000002"/>
    <n v="255.76"/>
    <n v="0.87"/>
    <n v="2632.29"/>
    <n v="8.9550000000000001"/>
    <n v="9.4E-2"/>
    <n v="27.658000000000001"/>
    <n v="26897.548999999999"/>
    <n v="5.0389999999999997"/>
    <n v="21.364000000000001"/>
    <n v="17.927"/>
    <n v="19.923999999999999"/>
    <n v="9.8019999999999996"/>
    <n v="28.449000000000002"/>
    <n v="24.945"/>
    <n v="26.100999999999999"/>
    <n v="12.287000000000001"/>
    <n v="38.46"/>
    <n v="18.702000000000002"/>
    <n v="29.795999999999999"/>
    <n v="19.099"/>
    <n v="12.596"/>
    <n v="22.925999999999998"/>
    <n v="-0.42799999999999999"/>
    <n v="23.838000000000001"/>
    <n v="11.971"/>
    <n v="19.626999999999999"/>
    <x v="23"/>
    <x v="60"/>
    <x v="84"/>
    <x v="7"/>
    <n v="6331.91"/>
    <n v="6732.26"/>
    <n v="505.26100000000002"/>
    <n v="8.2590000000000003"/>
  </r>
  <r>
    <x v="35"/>
    <x v="5"/>
    <s v="USA"/>
    <n v="296842656"/>
    <n v="13093760000000"/>
    <n v="46.194000000000003"/>
    <n v="0.156"/>
    <x v="772"/>
    <n v="19.640999999999998"/>
    <n v="0.32100000000000001"/>
    <x v="772"/>
    <n v="67.932000000000002"/>
    <n v="1.115"/>
    <n v="20.762"/>
    <n v="0.41899999999999998"/>
    <n v="0.22900000000000001"/>
    <n v="20.675999999999998"/>
    <n v="0.41699999999999998"/>
    <n v="0.22800000000000001"/>
    <n v="2189.6460000000002"/>
    <n v="7.3760000000000003"/>
    <n v="6729.1850000000004"/>
    <n v="22.669"/>
    <n v="0.45800000000000002"/>
    <n v="2176.277"/>
    <n v="334531.15600000002"/>
    <n v="458463.125"/>
    <n v="149817.31200000001"/>
    <n v="1504.2139999999999"/>
    <n v="55815.667999999998"/>
    <n v="124102.133"/>
    <n v="124248.344"/>
    <n v="969.34900000000005"/>
    <n v="90654.531000000003"/>
    <n v="1.83"/>
    <n v="41.115000000000002"/>
    <n v="0.13900000000000001"/>
    <n v="1187.6189999999999"/>
    <n v="4.0010000000000003"/>
    <n v="22.748999999999999"/>
    <n v="21.399000000000001"/>
    <n v="25.355"/>
    <n v="8.5000000000000006E-2"/>
    <n v="607.07000000000005"/>
    <n v="2.0449999999999999"/>
    <n v="257.76"/>
    <n v="0.86799999999999999"/>
    <n v="2644.2370000000001"/>
    <n v="8.9079999999999995"/>
    <n v="9.7000000000000003E-2"/>
    <n v="28.792999999999999"/>
    <n v="26910.133000000002"/>
    <n v="4.79"/>
    <n v="20.725000000000001"/>
    <n v="17.951000000000001"/>
    <n v="18.969000000000001"/>
    <n v="9.5890000000000004"/>
    <n v="28.256"/>
    <n v="24.815000000000001"/>
    <n v="25.957999999999998"/>
    <n v="12.276"/>
    <n v="37.862000000000002"/>
    <n v="18.574000000000002"/>
    <n v="29.635000000000002"/>
    <n v="18.763000000000002"/>
    <n v="11.914"/>
    <n v="22.071999999999999"/>
    <n v="0.53800000000000003"/>
    <n v="23.738"/>
    <n v="11.907999999999999"/>
    <n v="19.516999999999999"/>
    <x v="23"/>
    <x v="61"/>
    <x v="85"/>
    <x v="8"/>
    <n v="6352.14"/>
    <n v="6752.84"/>
    <n v="591.58100000000002"/>
    <n v="9.6389999999999993"/>
  </r>
  <r>
    <x v="35"/>
    <x v="6"/>
    <s v="USA"/>
    <n v="299753088"/>
    <n v="13855880000000"/>
    <n v="46.850999999999999"/>
    <n v="0.156"/>
    <x v="773"/>
    <n v="-80.44"/>
    <n v="-1.3109999999999999"/>
    <x v="773"/>
    <n v="-145.476"/>
    <n v="-2.36"/>
    <n v="20.074999999999999"/>
    <n v="0.39900000000000002"/>
    <n v="0.22500000000000001"/>
    <n v="20.207000000000001"/>
    <n v="0.40100000000000002"/>
    <n v="0.22700000000000001"/>
    <n v="2153.5100000000002"/>
    <n v="7.1840000000000002"/>
    <n v="6716.7110000000002"/>
    <n v="22.407"/>
    <n v="0.44500000000000001"/>
    <n v="2223.1280000000002"/>
    <n v="340588.34399999998"/>
    <n v="464480.59399999998"/>
    <n v="151970.82800000001"/>
    <n v="1545.9590000000001"/>
    <n v="56989.453000000001"/>
    <n v="124062.45299999999"/>
    <n v="126859.164"/>
    <n v="999.8"/>
    <n v="89067.039000000004"/>
    <n v="1.7689999999999999"/>
    <n v="41.744999999999997"/>
    <n v="0.13900000000000001"/>
    <n v="1173.7840000000001"/>
    <n v="3.9159999999999999"/>
    <n v="22.221"/>
    <n v="20.885000000000002"/>
    <n v="-39.680999999999997"/>
    <n v="-0.13200000000000001"/>
    <n v="608.13"/>
    <n v="2.0289999999999999"/>
    <n v="263.10000000000002"/>
    <n v="0.878"/>
    <n v="2610.8229999999999"/>
    <n v="8.7100000000000009"/>
    <n v="0.10199999999999999"/>
    <n v="30.451000000000001"/>
    <n v="26698.118999999999"/>
    <n v="4.4550000000000001"/>
    <n v="19.798999999999999"/>
    <n v="16.872"/>
    <n v="17.667999999999999"/>
    <n v="9.3610000000000007"/>
    <n v="28.042999999999999"/>
    <n v="24.664000000000001"/>
    <n v="25.786999999999999"/>
    <n v="12.27"/>
    <n v="37.265999999999998"/>
    <n v="18.428000000000001"/>
    <n v="29.466999999999999"/>
    <n v="18.45"/>
    <n v="12.035"/>
    <n v="21.315000000000001"/>
    <n v="-0.78200000000000003"/>
    <n v="23.215"/>
    <n v="12.054"/>
    <n v="19.398"/>
    <x v="23"/>
    <x v="62"/>
    <x v="86"/>
    <x v="8"/>
    <n v="6260.2"/>
    <n v="6660.82"/>
    <n v="659.548"/>
    <n v="10.888999999999999"/>
  </r>
  <r>
    <x v="35"/>
    <x v="7"/>
    <s v="USA"/>
    <n v="302743392"/>
    <n v="14477640000000"/>
    <n v="45.509"/>
    <n v="0.15"/>
    <x v="774"/>
    <n v="78.123999999999995"/>
    <n v="1.29"/>
    <x v="774"/>
    <n v="57.642000000000003"/>
    <n v="0.95799999999999996"/>
    <n v="20.067"/>
    <n v="0.39500000000000002"/>
    <n v="0.224"/>
    <n v="20.265999999999998"/>
    <n v="0.39900000000000002"/>
    <n v="0.22700000000000001"/>
    <n v="2176.4630000000002"/>
    <n v="7.1890000000000001"/>
    <n v="6651.8050000000003"/>
    <n v="21.972000000000001"/>
    <n v="0.433"/>
    <n v="2268.6370000000002"/>
    <n v="346723.625"/>
    <n v="470555.71899999998"/>
    <n v="154147.29699999999"/>
    <n v="1588.1869999999999"/>
    <n v="58237.574000000001"/>
    <n v="124002.289"/>
    <n v="129452.742"/>
    <n v="1029.184"/>
    <n v="89395.141000000003"/>
    <n v="1.7609999999999999"/>
    <n v="42.228000000000002"/>
    <n v="0.13900000000000001"/>
    <n v="1248.1220000000001"/>
    <n v="4.1230000000000002"/>
    <n v="22.353999999999999"/>
    <n v="21.032"/>
    <n v="-60.162999999999997"/>
    <n v="-0.19900000000000001"/>
    <n v="613.66"/>
    <n v="2.0270000000000001"/>
    <n v="270.58999999999997"/>
    <n v="0.89400000000000002"/>
    <n v="2593.5819999999999"/>
    <n v="8.5670000000000002"/>
    <n v="9.7000000000000003E-2"/>
    <n v="29.384"/>
    <n v="27063.787"/>
    <n v="4.03"/>
    <n v="19.472999999999999"/>
    <n v="16.902000000000001"/>
    <n v="17.035"/>
    <n v="9.1189999999999998"/>
    <n v="27.826000000000001"/>
    <n v="24.518999999999998"/>
    <n v="25.600999999999999"/>
    <n v="12.250999999999999"/>
    <n v="36.715000000000003"/>
    <n v="18.298999999999999"/>
    <n v="29.300999999999998"/>
    <n v="18.125"/>
    <n v="11.602"/>
    <n v="21.919"/>
    <n v="-1.3560000000000001"/>
    <n v="22.984999999999999"/>
    <n v="11.334"/>
    <n v="19.285"/>
    <x v="23"/>
    <x v="63"/>
    <x v="87"/>
    <x v="8"/>
    <n v="6367.28"/>
    <n v="6767.47"/>
    <n v="516.51700000000005"/>
    <n v="8.4190000000000005"/>
  </r>
  <r>
    <x v="35"/>
    <x v="8"/>
    <s v="USA"/>
    <n v="305694912"/>
    <n v="14718700000000"/>
    <n v="41.415999999999997"/>
    <n v="0.13500000000000001"/>
    <x v="775"/>
    <n v="-216.41900000000001"/>
    <n v="-3.5270000000000001"/>
    <x v="775"/>
    <n v="-175.96799999999999"/>
    <n v="-2.8969999999999998"/>
    <n v="19.297999999999998"/>
    <n v="0.38500000000000001"/>
    <n v="0.223"/>
    <n v="19.361999999999998"/>
    <n v="0.38600000000000001"/>
    <n v="0.224"/>
    <n v="2136.4850000000001"/>
    <n v="6.9889999999999999"/>
    <n v="6327.5029999999997"/>
    <n v="20.699000000000002"/>
    <n v="0.41299999999999998"/>
    <n v="2310.0520000000001"/>
    <n v="352642.5"/>
    <n v="476454.875"/>
    <n v="156283.766"/>
    <n v="1632.037"/>
    <n v="59490.800999999999"/>
    <n v="123982.57799999999"/>
    <n v="131868.17199999999"/>
    <n v="1057.6469999999999"/>
    <n v="86378.648000000001"/>
    <n v="1.724"/>
    <n v="43.85"/>
    <n v="0.14299999999999999"/>
    <n v="1253.2270000000001"/>
    <n v="4.0999999999999996"/>
    <n v="21.536999999999999"/>
    <n v="20.23"/>
    <n v="-19.712"/>
    <n v="-6.4000000000000001E-2"/>
    <n v="622.1"/>
    <n v="2.0350000000000001"/>
    <n v="255.99"/>
    <n v="0.83699999999999997"/>
    <n v="2415.4270000000001"/>
    <n v="7.9009999999999998"/>
    <n v="9.2999999999999999E-2"/>
    <n v="28.463999999999999"/>
    <n v="26405.513999999999"/>
    <n v="3.621"/>
    <n v="18.446999999999999"/>
    <n v="16.061"/>
    <n v="16.193999999999999"/>
    <n v="8.8780000000000001"/>
    <n v="27.59"/>
    <n v="24.36"/>
    <n v="25.399000000000001"/>
    <n v="12.236000000000001"/>
    <n v="36.167999999999999"/>
    <n v="18.170999999999999"/>
    <n v="29.106999999999999"/>
    <n v="17.812000000000001"/>
    <n v="11.722"/>
    <n v="21.37"/>
    <n v="-0.42499999999999999"/>
    <n v="21.468"/>
    <n v="10.964"/>
    <n v="19.166"/>
    <x v="23"/>
    <x v="64"/>
    <x v="88"/>
    <x v="8"/>
    <n v="6184.08"/>
    <n v="6583.85"/>
    <n v="408.63400000000001"/>
    <n v="6.9039999999999999"/>
  </r>
  <r>
    <x v="35"/>
    <x v="9"/>
    <s v="USA"/>
    <n v="308512032"/>
    <n v="14418700000000"/>
    <n v="29.614999999999998"/>
    <n v="9.6000000000000002E-2"/>
    <x v="776"/>
    <n v="-435.89100000000002"/>
    <n v="-7.3639999999999999"/>
    <x v="776"/>
    <n v="-477.29399999999998"/>
    <n v="-8.0909999999999993"/>
    <n v="17.574000000000002"/>
    <n v="0.36399999999999999"/>
    <n v="0.216"/>
    <n v="17.771999999999998"/>
    <n v="0.36799999999999999"/>
    <n v="0.218"/>
    <n v="1872.6679999999999"/>
    <n v="6.07"/>
    <n v="5784.665"/>
    <n v="18.75"/>
    <n v="0.38800000000000001"/>
    <n v="2339.6669999999999"/>
    <n v="358125.46899999998"/>
    <n v="481876.75"/>
    <n v="158156.43799999999"/>
    <n v="1674.8720000000001"/>
    <n v="60722.550999999999"/>
    <n v="123921.469"/>
    <n v="134148.625"/>
    <n v="1083.3"/>
    <n v="81376.179999999993"/>
    <n v="1.6859999999999999"/>
    <n v="42.835000000000001"/>
    <n v="0.13900000000000001"/>
    <n v="1231.751"/>
    <n v="3.9929999999999999"/>
    <n v="19.962"/>
    <n v="18.661999999999999"/>
    <n v="-61.116"/>
    <n v="-0.19800000000000001"/>
    <n v="611.03"/>
    <n v="1.9810000000000001"/>
    <n v="247.74"/>
    <n v="0.80300000000000005"/>
    <n v="2280.4569999999999"/>
    <n v="7.3920000000000003"/>
    <n v="8.3000000000000004E-2"/>
    <n v="25.652999999999999"/>
    <n v="25105.530999999999"/>
    <n v="2.5190000000000001"/>
    <n v="17.370999999999999"/>
    <n v="14.815"/>
    <n v="14.387"/>
    <n v="8.6029999999999998"/>
    <n v="27.344000000000001"/>
    <n v="24.184999999999999"/>
    <n v="25.170999999999999"/>
    <n v="12.21"/>
    <n v="35.67"/>
    <n v="18.029"/>
    <n v="28.908999999999999"/>
    <n v="17.524999999999999"/>
    <n v="11.29"/>
    <n v="21.414000000000001"/>
    <n v="-1.214"/>
    <n v="20.736999999999998"/>
    <n v="10.532"/>
    <n v="19.035"/>
    <x v="23"/>
    <x v="65"/>
    <x v="89"/>
    <x v="8"/>
    <n v="5757.6"/>
    <n v="6158.4"/>
    <n v="301.68700000000001"/>
    <n v="5.5019999999999998"/>
  </r>
  <r>
    <x v="35"/>
    <x v="10"/>
    <s v="USA"/>
    <n v="311182848"/>
    <n v="14964370000000"/>
    <n v="31.449000000000002"/>
    <n v="0.10100000000000001"/>
    <x v="777"/>
    <n v="198.41399999999999"/>
    <n v="3.6190000000000002"/>
    <x v="777"/>
    <n v="247.512"/>
    <n v="4.5650000000000004"/>
    <n v="18.219000000000001"/>
    <n v="0.371"/>
    <n v="0.218"/>
    <n v="18.257000000000001"/>
    <n v="0.372"/>
    <n v="0.219"/>
    <n v="1982.9829999999999"/>
    <n v="6.3719999999999999"/>
    <n v="5971.1109999999999"/>
    <n v="19.187999999999999"/>
    <n v="0.39100000000000001"/>
    <n v="2371.116"/>
    <n v="363806.84399999998"/>
    <n v="487546.125"/>
    <n v="160139.42199999999"/>
    <n v="1720.1110000000001"/>
    <n v="62013.065999999999"/>
    <n v="123909.44500000001"/>
    <n v="136448.984"/>
    <n v="1114.153"/>
    <n v="83397.476999999999"/>
    <n v="1.6990000000000001"/>
    <n v="45.238999999999997"/>
    <n v="0.14499999999999999"/>
    <n v="1290.5150000000001"/>
    <n v="4.1470000000000002"/>
    <n v="20.654"/>
    <n v="19.364999999999998"/>
    <n v="-12.018000000000001"/>
    <n v="-3.9E-2"/>
    <n v="628.17999999999995"/>
    <n v="2.0190000000000001"/>
    <n v="254.67"/>
    <n v="0.81799999999999995"/>
    <n v="2300.3530000000001"/>
    <n v="7.3920000000000003"/>
    <n v="9.9000000000000005E-2"/>
    <n v="30.853000000000002"/>
    <n v="25951.863000000001"/>
    <n v="2.5059999999999998"/>
    <n v="17.027999999999999"/>
    <n v="14.84"/>
    <n v="14.239000000000001"/>
    <n v="8.3339999999999996"/>
    <n v="27.088000000000001"/>
    <n v="24.009"/>
    <n v="24.934000000000001"/>
    <n v="12.2"/>
    <n v="35.149000000000001"/>
    <n v="17.902000000000001"/>
    <n v="28.702000000000002"/>
    <n v="17.334"/>
    <n v="11.853"/>
    <n v="20.83"/>
    <n v="-0.248"/>
    <n v="20.25"/>
    <n v="12.542999999999999"/>
    <n v="18.899999999999999"/>
    <x v="23"/>
    <x v="66"/>
    <x v="90"/>
    <x v="8"/>
    <n v="6026.14"/>
    <n v="6427.13"/>
    <n v="289.71899999999999"/>
    <n v="5.0990000000000002"/>
  </r>
  <r>
    <x v="35"/>
    <x v="11"/>
    <s v="USA"/>
    <n v="313876608"/>
    <n v="15517900000000"/>
    <n v="32.207999999999998"/>
    <n v="0.10299999999999999"/>
    <x v="778"/>
    <n v="-134.76300000000001"/>
    <n v="-2.3719999999999999"/>
    <x v="778"/>
    <n v="-206.321"/>
    <n v="-3.6389999999999998"/>
    <n v="17.405000000000001"/>
    <n v="0.35199999999999998"/>
    <n v="0.21199999999999999"/>
    <n v="17.670999999999999"/>
    <n v="0.35799999999999998"/>
    <n v="0.216"/>
    <n v="1872.951"/>
    <n v="5.9669999999999996"/>
    <n v="5822.8649999999998"/>
    <n v="18.550999999999998"/>
    <n v="0.375"/>
    <n v="2403.3249999999998"/>
    <n v="369353.5"/>
    <n v="493009.18800000002"/>
    <n v="162012.359"/>
    <n v="1769.6959999999999"/>
    <n v="63323.542999999998"/>
    <n v="123825.875"/>
    <n v="138700.75"/>
    <n v="1143.8019999999999"/>
    <n v="81962.358999999997"/>
    <n v="1.659"/>
    <n v="49.585000000000001"/>
    <n v="0.158"/>
    <n v="1310.4739999999999"/>
    <n v="4.1749999999999998"/>
    <n v="19.847000000000001"/>
    <n v="18.516999999999999"/>
    <n v="-83.575999999999993"/>
    <n v="-0.26600000000000001"/>
    <n v="633.4"/>
    <n v="2.0179999999999998"/>
    <n v="264.56"/>
    <n v="0.84299999999999997"/>
    <n v="2251.761"/>
    <n v="7.1740000000000004"/>
    <n v="9.4E-2"/>
    <n v="29.649000000000001"/>
    <n v="25726.065999999999"/>
    <n v="2.3860000000000001"/>
    <n v="16.082999999999998"/>
    <n v="13.848000000000001"/>
    <n v="12.709"/>
    <n v="8.0640000000000001"/>
    <n v="26.812000000000001"/>
    <n v="23.815000000000001"/>
    <n v="24.66"/>
    <n v="12.231"/>
    <n v="34.640999999999998"/>
    <n v="17.762"/>
    <n v="28.492999999999999"/>
    <n v="17.065999999999999"/>
    <n v="13.391"/>
    <n v="20.582999999999998"/>
    <n v="-1.6839999999999999"/>
    <n v="19.773"/>
    <n v="10.789"/>
    <n v="18.748999999999999"/>
    <x v="23"/>
    <x v="67"/>
    <x v="91"/>
    <x v="8"/>
    <n v="5811.96"/>
    <n v="6229.6"/>
    <n v="276.23599999999999"/>
    <n v="4.9800000000000004"/>
  </r>
  <r>
    <x v="35"/>
    <x v="12"/>
    <s v="USA"/>
    <n v="316651328"/>
    <n v="16155290000000"/>
    <n v="35.270000000000003"/>
    <n v="0.111"/>
    <x v="779"/>
    <n v="-201.17500000000001"/>
    <n v="-3.6269999999999998"/>
    <x v="779"/>
    <n v="-108.10899999999999"/>
    <n v="-1.9790000000000001"/>
    <n v="16.911000000000001"/>
    <n v="0.33800000000000002"/>
    <n v="0.214"/>
    <n v="16.881"/>
    <n v="0.33700000000000002"/>
    <n v="0.21299999999999999"/>
    <n v="1658.5029999999999"/>
    <n v="5.2380000000000004"/>
    <n v="5656.3140000000003"/>
    <n v="17.863"/>
    <n v="0.35699999999999998"/>
    <n v="2438.5949999999998"/>
    <n v="374698.93800000002"/>
    <n v="498364.125"/>
    <n v="163670.891"/>
    <n v="1822.79"/>
    <n v="64695.625"/>
    <n v="123835.359"/>
    <n v="140896.53099999999"/>
    <n v="1174.5250000000001"/>
    <n v="79102.343999999997"/>
    <n v="1.58"/>
    <n v="53.094000000000001"/>
    <n v="0.16800000000000001"/>
    <n v="1372.0830000000001"/>
    <n v="4.3330000000000002"/>
    <n v="18.983000000000001"/>
    <n v="17.664000000000001"/>
    <n v="9.49"/>
    <n v="0.03"/>
    <n v="644.28"/>
    <n v="2.0350000000000001"/>
    <n v="257.37"/>
    <n v="0.81299999999999994"/>
    <n v="2195.7809999999999"/>
    <n v="6.9340000000000002"/>
    <n v="9.7000000000000003E-2"/>
    <n v="30.722999999999999"/>
    <n v="25047.863000000001"/>
    <n v="2.5470000000000002"/>
    <n v="15.27"/>
    <n v="13.443"/>
    <n v="11.114000000000001"/>
    <n v="7.819"/>
    <n v="26.526"/>
    <n v="23.62"/>
    <n v="24.359000000000002"/>
    <n v="12.275"/>
    <n v="34.176000000000002"/>
    <n v="17.640999999999998"/>
    <n v="28.273"/>
    <n v="16.831"/>
    <n v="13.959"/>
    <n v="21.106999999999999"/>
    <n v="0.19700000000000001"/>
    <n v="19.024999999999999"/>
    <n v="11.12"/>
    <n v="18.59"/>
    <x v="24"/>
    <x v="68"/>
    <x v="92"/>
    <x v="8"/>
    <n v="5593.25"/>
    <n v="6011.12"/>
    <n v="310.86"/>
    <n v="5.8150000000000004"/>
  </r>
  <r>
    <x v="35"/>
    <x v="13"/>
    <s v="USA"/>
    <n v="319375168"/>
    <n v="16663160000000"/>
    <n v="36.369"/>
    <n v="0.114"/>
    <x v="780"/>
    <n v="135.47200000000001"/>
    <n v="2.5339999999999998"/>
    <x v="780"/>
    <n v="105.977"/>
    <n v="1.9790000000000001"/>
    <n v="17.099"/>
    <n v="0.33900000000000002"/>
    <n v="0.21199999999999999"/>
    <n v="17.161000000000001"/>
    <n v="0.34"/>
    <n v="0.21299999999999999"/>
    <n v="1720.269"/>
    <n v="5.3860000000000001"/>
    <n v="5743.1229999999996"/>
    <n v="17.981999999999999"/>
    <n v="0.35699999999999998"/>
    <n v="2474.9639999999999"/>
    <n v="380179.875"/>
    <n v="503825.03100000002"/>
    <n v="165391.141"/>
    <n v="1881.63"/>
    <n v="66105.991999999998"/>
    <n v="123815.352"/>
    <n v="143120.75"/>
    <n v="1205.3869999999999"/>
    <n v="80556.516000000003"/>
    <n v="1.597"/>
    <n v="58.84"/>
    <n v="0.184"/>
    <n v="1410.367"/>
    <n v="4.4160000000000004"/>
    <n v="19.263000000000002"/>
    <n v="17.954999999999998"/>
    <n v="-20.004999999999999"/>
    <n v="-6.3E-2"/>
    <n v="646.78"/>
    <n v="2.0249999999999999"/>
    <n v="260.52"/>
    <n v="0.81599999999999995"/>
    <n v="2224.2190000000001"/>
    <n v="6.9640000000000004"/>
    <n v="9.7000000000000003E-2"/>
    <n v="30.861999999999998"/>
    <n v="25727.75"/>
    <n v="2.5179999999999998"/>
    <n v="15.518000000000001"/>
    <n v="13.67"/>
    <n v="11.45"/>
    <n v="7.585"/>
    <n v="26.257999999999999"/>
    <n v="23.434999999999999"/>
    <n v="24.077000000000002"/>
    <n v="12.349"/>
    <n v="33.755000000000003"/>
    <n v="17.523"/>
    <n v="28.065000000000001"/>
    <n v="16.574000000000002"/>
    <n v="15.183"/>
    <n v="21.556999999999999"/>
    <n v="-0.432"/>
    <n v="19.131"/>
    <n v="10.493"/>
    <n v="18.440999999999999"/>
    <x v="24"/>
    <x v="69"/>
    <x v="93"/>
    <x v="8"/>
    <n v="5734.28"/>
    <n v="6152.16"/>
    <n v="262.197"/>
    <n v="4.7839999999999998"/>
  </r>
  <r>
    <x v="35"/>
    <x v="14"/>
    <s v="USA"/>
    <n v="322033952"/>
    <n v="17348080000000"/>
    <n v="39.439"/>
    <n v="0.122"/>
    <x v="781"/>
    <n v="47.945"/>
    <n v="0.875"/>
    <x v="781"/>
    <n v="100.816"/>
    <n v="1.8460000000000001"/>
    <n v="17.271000000000001"/>
    <n v="0.33700000000000002"/>
    <n v="0.214"/>
    <n v="17.169"/>
    <n v="0.33500000000000002"/>
    <n v="0.21299999999999999"/>
    <n v="1710.3679999999999"/>
    <n v="5.3109999999999999"/>
    <n v="5842.3370000000004"/>
    <n v="18.141999999999999"/>
    <n v="0.35399999999999998"/>
    <n v="2514.4029999999998"/>
    <n v="385708.71899999998"/>
    <n v="509386.78100000002"/>
    <n v="167101.516"/>
    <n v="1945.8009999999999"/>
    <n v="67541.008000000002"/>
    <n v="123848.219"/>
    <n v="145368.18799999999"/>
    <n v="1237.8119999999999"/>
    <n v="80725.085999999996"/>
    <n v="1.577"/>
    <n v="64.171000000000006"/>
    <n v="0.19900000000000001"/>
    <n v="1435.02"/>
    <n v="4.4560000000000004"/>
    <n v="19.245000000000001"/>
    <n v="17.946999999999999"/>
    <n v="32.866"/>
    <n v="0.10199999999999999"/>
    <n v="670.36"/>
    <n v="2.0819999999999999"/>
    <n v="262.02999999999997"/>
    <n v="0.81399999999999995"/>
    <n v="2247.4479999999999"/>
    <n v="6.9790000000000001"/>
    <n v="0.10100000000000001"/>
    <n v="32.424999999999997"/>
    <n v="25996.219000000001"/>
    <n v="2.629"/>
    <n v="15.54"/>
    <n v="13.734"/>
    <n v="11.363"/>
    <n v="7.367"/>
    <n v="26.001000000000001"/>
    <n v="23.254999999999999"/>
    <n v="23.803999999999998"/>
    <n v="12.452999999999999"/>
    <n v="33.353999999999999"/>
    <n v="17.405999999999999"/>
    <n v="27.867999999999999"/>
    <n v="16.335000000000001"/>
    <n v="16.542999999999999"/>
    <n v="21.564"/>
    <n v="0.66800000000000004"/>
    <n v="19.244"/>
    <n v="10.635999999999999"/>
    <n v="18.294"/>
    <x v="24"/>
    <x v="70"/>
    <x v="94"/>
    <x v="9"/>
    <n v="5779.54"/>
    <n v="6197.43"/>
    <n v="313.46600000000001"/>
    <n v="5.67"/>
  </r>
  <r>
    <x v="35"/>
    <x v="15"/>
    <s v="USA"/>
    <n v="324607776"/>
    <n v="18124710000000"/>
    <n v="39.906999999999996"/>
    <n v="0.123"/>
    <x v="782"/>
    <n v="-152.29300000000001"/>
    <n v="-2.7549999999999999"/>
    <x v="782"/>
    <n v="-162.589"/>
    <n v="-2.923"/>
    <n v="16.632999999999999"/>
    <n v="0.31900000000000001"/>
    <n v="0.21"/>
    <n v="16.562999999999999"/>
    <n v="0.318"/>
    <n v="0.20899999999999999"/>
    <n v="1479.001"/>
    <n v="4.556"/>
    <n v="5795.0420000000004"/>
    <n v="17.852"/>
    <n v="0.34300000000000003"/>
    <n v="2554.31"/>
    <n v="391085.31199999998"/>
    <n v="514785.90600000002"/>
    <n v="168580.516"/>
    <n v="2010.9110000000001"/>
    <n v="69017"/>
    <n v="123870.789"/>
    <n v="147653.516"/>
    <n v="1269.057"/>
    <n v="79317.366999999998"/>
    <n v="1.5229999999999999"/>
    <n v="65.11"/>
    <n v="0.20100000000000001"/>
    <n v="1475.9929999999999"/>
    <n v="4.5469999999999997"/>
    <n v="18.736999999999998"/>
    <n v="17.452000000000002"/>
    <n v="22.57"/>
    <n v="7.0000000000000007E-2"/>
    <n v="671.59"/>
    <n v="2.069"/>
    <n v="261.11"/>
    <n v="0.80400000000000005"/>
    <n v="2285.3209999999999"/>
    <n v="7.04"/>
    <n v="9.6000000000000002E-2"/>
    <n v="31.245000000000001"/>
    <n v="25747.032999999999"/>
    <n v="2.7629999999999999"/>
    <n v="15.12"/>
    <n v="13.186999999999999"/>
    <n v="10.054"/>
    <n v="7.18"/>
    <n v="25.745999999999999"/>
    <n v="23.071000000000002"/>
    <n v="23.521999999999998"/>
    <n v="12.561999999999999"/>
    <n v="32.978000000000002"/>
    <n v="17.279"/>
    <n v="27.672999999999998"/>
    <n v="16.103999999999999"/>
    <n v="16.975999999999999"/>
    <n v="21.744"/>
    <n v="0.41899999999999998"/>
    <n v="19.157"/>
    <n v="10.32"/>
    <n v="18.148"/>
    <x v="24"/>
    <x v="71"/>
    <x v="95"/>
    <x v="9"/>
    <n v="5665.21"/>
    <n v="6082.16"/>
    <n v="418.464"/>
    <n v="7.7830000000000004"/>
  </r>
  <r>
    <x v="35"/>
    <x v="16"/>
    <s v="USA"/>
    <n v="327210208"/>
    <n v="18569100000000"/>
    <n v="39.439"/>
    <n v="0.121"/>
    <x v="783"/>
    <n v="-124.82"/>
    <n v="-2.3220000000000001"/>
    <x v="783"/>
    <n v="-86.091999999999999"/>
    <n v="-1.595"/>
    <n v="16.236999999999998"/>
    <n v="0.31"/>
    <n v="0.20699999999999999"/>
    <n v="16.05"/>
    <n v="0.30599999999999999"/>
    <n v="0.20399999999999999"/>
    <n v="1347.797"/>
    <n v="4.1189999999999998"/>
    <n v="5663.9449999999997"/>
    <n v="17.309999999999999"/>
    <n v="0.33"/>
    <n v="2593.75"/>
    <n v="396337.09399999998"/>
    <n v="520098.96899999998"/>
    <n v="169928.31200000001"/>
    <n v="2065.4690000000001"/>
    <n v="70498.710999999996"/>
    <n v="123932.094"/>
    <n v="149953.125"/>
    <n v="1297.701"/>
    <n v="78613.539000000004"/>
    <n v="1.4990000000000001"/>
    <n v="54.557000000000002"/>
    <n v="0.16700000000000001"/>
    <n v="1481.713"/>
    <n v="4.5279999999999996"/>
    <n v="18.257999999999999"/>
    <n v="17.553999999999998"/>
    <n v="61.298999999999999"/>
    <n v="0.187"/>
    <n v="653.04"/>
    <n v="1.996"/>
    <n v="267.18"/>
    <n v="0.81699999999999995"/>
    <n v="2299.607"/>
    <n v="7.0279999999999996"/>
    <n v="8.7999999999999995E-2"/>
    <n v="28.643999999999998"/>
    <n v="25723.151999999998"/>
    <n v="2.6509999999999998"/>
    <n v="14.784000000000001"/>
    <n v="13.265000000000001"/>
    <n v="9.3849999999999998"/>
    <n v="6.9980000000000002"/>
    <n v="25.495999999999999"/>
    <n v="22.898"/>
    <n v="23.244"/>
    <n v="12.603999999999999"/>
    <n v="32.598999999999997"/>
    <n v="17.178999999999998"/>
    <n v="27.484000000000002"/>
    <n v="15.864000000000001"/>
    <n v="14.417999999999999"/>
    <n v="21.247"/>
    <n v="1.3540000000000001"/>
    <n v="19.125"/>
    <n v="9.5449999999999999"/>
    <n v="18.007000000000001"/>
    <x v="24"/>
    <x v="72"/>
    <x v="96"/>
    <x v="9"/>
    <n v="5743.85"/>
    <n v="5974.2"/>
    <n v="412.18799999999999"/>
    <n v="7.8490000000000002"/>
  </r>
  <r>
    <x v="35"/>
    <x v="17"/>
    <s v="USA"/>
    <n v="329791232"/>
    <n v="19390600000000"/>
    <n v="40.323999999999998"/>
    <n v="0.122"/>
    <x v="784"/>
    <n v="-40.799999999999997"/>
    <n v="-0.77700000000000002"/>
    <x v="784"/>
    <n v="-36.146999999999998"/>
    <n v="-0.68"/>
    <n v="16.001000000000001"/>
    <n v="0.3"/>
    <n v="0.20399999999999999"/>
    <n v="15.801"/>
    <n v="0.29599999999999999"/>
    <n v="0.20200000000000001"/>
    <n v="1308.479"/>
    <n v="3.968"/>
    <n v="5635.3119999999999"/>
    <n v="17.088000000000001"/>
    <n v="0.32"/>
    <n v="2634.0729999999999"/>
    <n v="401548.03100000002"/>
    <n v="525375.875"/>
    <n v="171236.78099999999"/>
    <n v="2124.7139999999999"/>
    <n v="71959.108999999997"/>
    <n v="123998.04700000001"/>
    <n v="152267.79699999999"/>
    <n v="1325.5429999999999"/>
    <n v="78289.008000000002"/>
    <n v="1.4670000000000001"/>
    <n v="59.244999999999997"/>
    <n v="0.18"/>
    <n v="1460.3920000000001"/>
    <n v="4.4279999999999999"/>
    <n v="17.946999999999999"/>
    <n v="17.251999999999999"/>
    <n v="65.951999999999998"/>
    <n v="0.2"/>
    <n v="669.66"/>
    <n v="2.0310000000000001"/>
    <n v="267.10000000000002"/>
    <n v="0.81"/>
    <n v="2314.6750000000002"/>
    <n v="7.0190000000000001"/>
    <n v="8.4000000000000005E-2"/>
    <n v="27.841999999999999"/>
    <n v="25819.028999999999"/>
    <n v="2.6739999999999999"/>
    <n v="14.436"/>
    <n v="13.052"/>
    <n v="9.02"/>
    <n v="6.8289999999999997"/>
    <n v="25.245000000000001"/>
    <n v="22.725999999999999"/>
    <n v="22.966999999999999"/>
    <n v="12.663"/>
    <n v="32.210999999999999"/>
    <n v="17.085000000000001"/>
    <n v="27.295999999999999"/>
    <n v="15.627000000000001"/>
    <n v="15.114000000000001"/>
    <n v="20.440000000000001"/>
    <n v="1.522"/>
    <n v="18.907"/>
    <n v="9.2100000000000009"/>
    <n v="17.867000000000001"/>
    <x v="24"/>
    <x v="73"/>
    <x v="97"/>
    <x v="9"/>
    <n v="5689.61"/>
    <n v="5918.76"/>
    <n v="424.35500000000002"/>
    <n v="8.1440000000000001"/>
  </r>
  <r>
    <x v="35"/>
    <x v="18"/>
    <s v="USA"/>
    <n v="332140032"/>
    <n v="20494100000000"/>
    <n v="38.970999999999997"/>
    <n v="0.11700000000000001"/>
    <x v="785"/>
    <n v="165.7"/>
    <n v="3.18"/>
    <x v="785"/>
    <n v="180.68600000000001"/>
    <n v="3.4239999999999999"/>
    <n v="16.431999999999999"/>
    <n v="0.30099999999999999"/>
    <n v="0.20399999999999999"/>
    <n v="16.187999999999999"/>
    <n v="0.29599999999999999"/>
    <n v="0.20100000000000001"/>
    <n v="1256.202"/>
    <n v="3.782"/>
    <n v="5804.6779999999999"/>
    <n v="17.477"/>
    <n v="0.32"/>
    <n v="2673.0439999999999"/>
    <n v="406924.68800000002"/>
    <n v="530833.5"/>
    <n v="172493"/>
    <n v="2197.5010000000002"/>
    <n v="73577.820000000007"/>
    <n v="124078.984"/>
    <n v="154633.07800000001"/>
    <n v="1350.2370000000001"/>
    <n v="80583.343999999997"/>
    <n v="1.4750000000000001"/>
    <n v="72.787000000000006"/>
    <n v="0.219"/>
    <n v="1618.72"/>
    <n v="4.8739999999999997"/>
    <n v="18.431000000000001"/>
    <n v="17.741"/>
    <n v="80.938000000000002"/>
    <n v="0.24399999999999999"/>
    <n v="710.57"/>
    <n v="2.1389999999999998"/>
    <n v="268.55"/>
    <n v="0.80900000000000005"/>
    <n v="2365.2829999999999"/>
    <n v="7.1210000000000004"/>
    <n v="7.3999999999999996E-2"/>
    <n v="24.693999999999999"/>
    <n v="26764.953000000001"/>
    <n v="2.4830000000000001"/>
    <n v="14.6"/>
    <n v="13.308999999999999"/>
    <n v="8.5180000000000007"/>
    <n v="6.6589999999999998"/>
    <n v="25.004000000000001"/>
    <n v="22.561"/>
    <n v="22.687000000000001"/>
    <n v="12.782999999999999"/>
    <n v="31.861000000000001"/>
    <n v="16.998999999999999"/>
    <n v="27.123999999999999"/>
    <n v="15.37"/>
    <n v="17.661999999999999"/>
    <n v="21.497"/>
    <n v="1.9359999999999999"/>
    <n v="19.283000000000001"/>
    <n v="8.1639999999999997"/>
    <n v="17.734000000000002"/>
    <x v="25"/>
    <x v="74"/>
    <x v="98"/>
    <x v="9"/>
    <n v="5892.37"/>
    <n v="6121.63"/>
    <n v="428.02"/>
    <n v="7.9610000000000003"/>
  </r>
  <r>
    <x v="35"/>
    <x v="19"/>
    <s v="USA"/>
    <n v="334319680"/>
    <n v="21427700000000"/>
    <n v="40.896000000000001"/>
    <n v="0.122"/>
    <x v="786"/>
    <n v="-117.51300000000001"/>
    <n v="-2.1859999999999999"/>
    <x v="786"/>
    <n v="-104.06699999999999"/>
    <n v="-1.907"/>
    <n v="16.013000000000002"/>
    <n v="0.37757894736842101"/>
    <n v="0.20100000000000001"/>
    <n v="15.731"/>
    <n v="0.37678947368421051"/>
    <n v="0.19800000000000001"/>
    <n v="1070.7239999999999"/>
    <n v="3.2029999999999998"/>
    <n v="5692.4830000000002"/>
    <n v="17.027000000000001"/>
    <n v="0.40247368421052637"/>
    <n v="2713.94"/>
    <n v="412183.81199999998"/>
    <n v="536187"/>
    <n v="173563.71900000001"/>
    <n v="2285.884"/>
    <n v="75251.827999999994"/>
    <n v="124173.359"/>
    <n v="156991.90599999999"/>
    <n v="1376.548"/>
    <n v="79489.016000000003"/>
    <n v="1.7187368421052631"/>
    <n v="88.382999999999996"/>
    <n v="0.26400000000000001"/>
    <n v="1673.999"/>
    <n v="5.0069999999999997"/>
    <n v="17.951000000000001"/>
    <n v="17.262"/>
    <n v="94.385000000000005"/>
    <n v="0.28199999999999997"/>
    <n v="745.24"/>
    <n v="2.2290000000000001"/>
    <n v="265.74"/>
    <n v="0.79500000000000004"/>
    <n v="2358.8310000000001"/>
    <n v="7.056"/>
    <n v="7.9000000000000001E-2"/>
    <n v="26.311"/>
    <n v="26574.741999999998"/>
    <n v="2.528"/>
    <n v="14.182"/>
    <n v="12.856999999999999"/>
    <n v="7.2709999999999999"/>
    <n v="6.4989999999999997"/>
    <n v="24.763000000000002"/>
    <n v="22.393000000000001"/>
    <n v="22.393999999999998"/>
    <n v="12.965999999999999"/>
    <n v="31.542000000000002"/>
    <n v="16.905999999999999"/>
    <n v="26.954000000000001"/>
    <n v="15.141"/>
    <n v="20.120999999999999"/>
    <n v="21.888999999999999"/>
    <n v="2.0710000000000002"/>
    <n v="19.106999999999999"/>
    <n v="8.58"/>
    <n v="17.599"/>
    <x v="25"/>
    <x v="75"/>
    <x v="99"/>
    <x v="9"/>
    <n v="5771"/>
    <n v="6001.21"/>
    <n v="433.339"/>
    <n v="8.24"/>
  </r>
  <r>
    <x v="35"/>
    <x v="20"/>
    <s v="USA"/>
    <n v="335942016"/>
    <n v="20933200000000"/>
    <n v="40.688000000000002"/>
    <n v="0.121"/>
    <x v="787"/>
    <n v="-543.45299999999997"/>
    <n v="-10.333"/>
    <x v="787"/>
    <n v="-533.08399999999995"/>
    <n v="-9.9580000000000002"/>
    <n v="14.349"/>
    <n v="0.37757894736842101"/>
    <n v="0.19600000000000001"/>
    <n v="14.037000000000001"/>
    <n v="0.37678947368421051"/>
    <n v="0.192"/>
    <n v="878.97299999999996"/>
    <n v="2.6160000000000001"/>
    <n v="5197.3980000000001"/>
    <n v="15.471"/>
    <n v="0.40247368421052637"/>
    <n v="2754.627"/>
    <n v="416899.53100000002"/>
    <n v="541007.43799999997"/>
    <n v="174442.68799999999"/>
    <n v="2353.569"/>
    <n v="76905.508000000002"/>
    <n v="124278.117"/>
    <n v="159041.234"/>
    <n v="1401.88"/>
    <n v="73236.141000000003"/>
    <n v="1.7187368421052631"/>
    <n v="67.683999999999997"/>
    <n v="0.20100000000000001"/>
    <n v="1653.6780000000001"/>
    <n v="4.923"/>
    <n v="20.716550000000002"/>
    <n v="19.505549999999996"/>
    <n v="104.754"/>
    <n v="0.312"/>
    <n v="639.15449999999987"/>
    <n v="2.0668500000000001"/>
    <n v="259.03049999999996"/>
    <n v="0.83890000000000009"/>
    <n v="2049.3359999999998"/>
    <n v="6.1"/>
    <n v="7.4999999999999997E-2"/>
    <n v="25.332000000000001"/>
    <n v="24603.098000000002"/>
    <n v="2.4849999999999999"/>
    <n v="13.372999999999999"/>
    <n v="12.259"/>
    <n v="6.2009999999999996"/>
    <n v="6.3479999999999999"/>
    <n v="24.526"/>
    <n v="22.228999999999999"/>
    <n v="22.103000000000002"/>
    <n v="13.048"/>
    <n v="31.245000000000001"/>
    <n v="16.827000000000002"/>
    <n v="26.791"/>
    <n v="14.933"/>
    <n v="16.606000000000002"/>
    <n v="21.885000000000002"/>
    <n v="2.5819999999999999"/>
    <n v="18.311"/>
    <n v="8.5489999999999995"/>
    <n v="17.466000000000001"/>
    <x v="25"/>
    <x v="76"/>
    <x v="100"/>
    <x v="9"/>
    <n v="6004.8020000000006"/>
    <n v="6376.1405000000004"/>
    <n v="481.70699999999999"/>
    <n v="10.215"/>
  </r>
  <r>
    <x v="35"/>
    <x v="21"/>
    <s v="USA"/>
    <n v="336997632"/>
    <n v="22996100000000"/>
    <n v="41.203000000000003"/>
    <n v="0.122"/>
    <x v="788"/>
    <n v="291.64499999999998"/>
    <n v="6.1849999999999996"/>
    <x v="788"/>
    <n v="299.66899999999998"/>
    <n v="6.2169999999999996"/>
    <n v="15.193"/>
    <n v="0.37757894736842101"/>
    <n v="0.19700000000000001"/>
    <n v="14.859"/>
    <n v="0.37678947368421051"/>
    <n v="0.193"/>
    <n v="1002.3"/>
    <n v="2.9740000000000002"/>
    <n v="6040.7317619047608"/>
    <n v="19.563095238095237"/>
    <n v="0.40247368421052637"/>
    <n v="2795.8310000000001"/>
    <n v="421906.84399999998"/>
    <n v="546127.56200000003"/>
    <n v="175444.984"/>
    <n v="2421.2530000000002"/>
    <n v="78542.547000000006"/>
    <n v="124390.891"/>
    <n v="161275.016"/>
    <n v="1427.211"/>
    <n v="76988.75"/>
    <n v="1.7187368421052631"/>
    <n v="67.683999999999997"/>
    <n v="0.20100000000000001"/>
    <n v="1637.038"/>
    <n v="4.8579999999999997"/>
    <n v="20.716550000000002"/>
    <n v="19.505549999999996"/>
    <n v="112.77800000000001"/>
    <n v="0.33500000000000002"/>
    <n v="639.15449999999987"/>
    <n v="2.0668500000000001"/>
    <n v="259.03049999999996"/>
    <n v="0.83890000000000009"/>
    <n v="2233.7779999999998"/>
    <n v="6.6280000000000001"/>
    <n v="7.4999999999999997E-2"/>
    <n v="25.332000000000001"/>
    <n v="25945.025000000001"/>
    <n v="2.4630000000000001"/>
    <n v="13.488"/>
    <n v="12.468999999999999"/>
    <n v="6.6909999999999998"/>
    <n v="6.2039999999999997"/>
    <n v="24.29"/>
    <n v="22.067"/>
    <n v="21.815999999999999"/>
    <n v="13.12"/>
    <n v="30.914999999999999"/>
    <n v="16.753"/>
    <n v="26.635999999999999"/>
    <n v="14.738"/>
    <n v="16.25"/>
    <n v="20.664999999999999"/>
    <n v="2.863"/>
    <n v="18.870999999999999"/>
    <n v="8.5540000000000003"/>
    <n v="17.335000000000001"/>
    <x v="25"/>
    <x v="77"/>
    <x v="101"/>
    <x v="9"/>
    <n v="6004.8020000000006"/>
    <n v="6376.1405000000004"/>
    <n v="396.88585714285716"/>
    <n v="7.0433333333333348"/>
  </r>
  <r>
    <x v="36"/>
    <x v="22"/>
    <m/>
    <m/>
    <m/>
    <m/>
    <m/>
    <x v="789"/>
    <m/>
    <m/>
    <x v="789"/>
    <m/>
    <m/>
    <m/>
    <m/>
    <m/>
    <m/>
    <m/>
    <m/>
    <m/>
    <m/>
    <m/>
    <m/>
    <m/>
    <m/>
    <m/>
    <m/>
    <m/>
    <m/>
    <m/>
    <m/>
    <m/>
    <m/>
    <m/>
    <m/>
    <m/>
    <m/>
    <m/>
    <m/>
    <m/>
    <m/>
    <m/>
    <m/>
    <m/>
    <m/>
    <m/>
    <m/>
    <m/>
    <m/>
    <m/>
    <m/>
    <m/>
    <m/>
    <m/>
    <m/>
    <m/>
    <m/>
    <m/>
    <m/>
    <m/>
    <m/>
    <m/>
    <m/>
    <m/>
    <m/>
    <m/>
    <m/>
    <m/>
    <m/>
    <m/>
    <m/>
    <x v="26"/>
    <x v="78"/>
    <x v="102"/>
    <x v="10"/>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
  <r>
    <x v="0"/>
    <x v="0"/>
    <s v="AUS"/>
    <n v="19017968"/>
    <n v="440000000000"/>
    <n v="3.621"/>
    <n v="0.19"/>
    <x v="0"/>
    <n v="6.1470000000000002"/>
    <n v="1.79"/>
    <n v="551.96199999999999"/>
    <n v="58.101999999999997"/>
    <n v="11.765000000000001"/>
    <n v="29.023"/>
    <n v="0.79800000000000004"/>
    <n v="0.42299999999999999"/>
    <n v="18.384"/>
    <n v="0.505"/>
    <n v="0.26800000000000002"/>
    <n v="185.78100000000001"/>
    <n v="9.7690000000000001"/>
    <n v="290.19299999999998"/>
    <n v="15.259"/>
    <n v="0.41899999999999998"/>
    <n v="123.17100000000001"/>
    <n v="10650.507"/>
    <n v="21809.037"/>
    <x v="0"/>
    <x v="0"/>
    <n v="770.05899999999997"/>
    <n v="11158.529"/>
    <n v="3197.1480000000001"/>
    <n v="32.091999999999999"/>
    <n v="68632.960999999996"/>
    <n v="1.887"/>
    <n v="7.9530000000000003"/>
    <n v="0.41799999999999998"/>
    <n v="46.594000000000001"/>
    <n v="2.4500000000000002"/>
    <n v="31.388999999999999"/>
    <x v="0"/>
    <n v="202.32599999999999"/>
    <n v="10.638999999999999"/>
    <n v="158.25"/>
    <n v="8.3209999999999997"/>
    <n v="99.5"/>
    <n v="5.2320000000000002"/>
    <n v="102.337"/>
    <n v="5.3810000000000002"/>
    <n v="0.17599999999999999"/>
    <n v="3.3490000000000002"/>
    <n v="1305.259"/>
    <n v="0.502"/>
    <n v="1.3740000000000001"/>
    <n v="1.806"/>
    <n v="2.0190000000000001"/>
    <n v="0.66900000000000004"/>
    <n v="1.018"/>
    <n v="1.2949999999999999"/>
    <n v="1.2270000000000001"/>
    <n v="0.753"/>
    <n v="0.63100000000000001"/>
    <n v="1.7370000000000001"/>
    <n v="0.874"/>
    <n v="0.79400000000000004"/>
    <n v="2.851"/>
    <n v="0.98499999999999999"/>
    <n v="3.9550000000000001"/>
    <n v="0.99299999999999999"/>
    <n v="1.5489999999999999"/>
    <n v="1.704"/>
    <n v="7.0000000000000001E-3"/>
    <n v="0.01"/>
    <n v="1.9E-2"/>
    <n v="2E-3"/>
    <n v="650.73"/>
    <n v="596.96"/>
    <n v="-59.442999999999998"/>
    <n v="-17.001000000000001"/>
  </r>
  <r>
    <x v="0"/>
    <x v="1"/>
    <s v="AUS"/>
    <n v="19248146"/>
    <n v="450000000000"/>
    <n v="3.5409999999999999"/>
    <n v="0.184"/>
    <x v="1"/>
    <n v="7.4969999999999999"/>
    <n v="2.1440000000000001"/>
    <n v="466.94200000000001"/>
    <n v="-85.019000000000005"/>
    <n v="-15.403"/>
    <n v="24.259"/>
    <n v="0.65400000000000003"/>
    <n v="0.35499999999999998"/>
    <n v="18.553999999999998"/>
    <n v="0.5"/>
    <n v="0.27200000000000002"/>
    <n v="190.06700000000001"/>
    <n v="9.875"/>
    <n v="298.88499999999999"/>
    <n v="15.528"/>
    <n v="0.41899999999999998"/>
    <n v="126.711"/>
    <n v="11007.64"/>
    <n v="22275.978999999999"/>
    <x v="1"/>
    <x v="1"/>
    <n v="819.36900000000003"/>
    <n v="11268.339"/>
    <n v="3299.73"/>
    <n v="35.551000000000002"/>
    <n v="68338.281000000003"/>
    <n v="1.843"/>
    <n v="8.1720000000000006"/>
    <n v="0.42499999999999999"/>
    <n v="49.311"/>
    <n v="2.5619999999999998"/>
    <n v="32.459000000000003"/>
    <x v="1"/>
    <n v="109.81"/>
    <n v="5.7050000000000001"/>
    <n v="167.17"/>
    <n v="8.6850000000000005"/>
    <n v="109.86"/>
    <n v="5.7080000000000002"/>
    <n v="102.583"/>
    <n v="5.3289999999999997"/>
    <n v="0.18"/>
    <n v="3.4590000000000001"/>
    <n v="1315.385"/>
    <n v="0.46899999999999997"/>
    <n v="1.391"/>
    <n v="1.536"/>
    <n v="2.0539999999999998"/>
    <n v="0.66100000000000003"/>
    <n v="1.0269999999999999"/>
    <n v="1.2989999999999999"/>
    <n v="1.242"/>
    <n v="0.80800000000000005"/>
    <n v="0.64600000000000002"/>
    <n v="1.7410000000000001"/>
    <n v="0.878"/>
    <n v="0.83499999999999996"/>
    <n v="2.907"/>
    <n v="1.0329999999999999"/>
    <n v="2.3170000000000002"/>
    <n v="0.98699999999999999"/>
    <n v="1.6240000000000001"/>
    <n v="1.7090000000000001"/>
    <n v="7.0000000000000001E-3"/>
    <n v="0.01"/>
    <n v="0.02"/>
    <n v="2E-3"/>
    <n v="656.39"/>
    <n v="624.78"/>
    <n v="-58.247"/>
    <n v="-16.309999999999999"/>
  </r>
  <r>
    <x v="0"/>
    <x v="2"/>
    <s v="AUS"/>
    <n v="19475842"/>
    <n v="460000000000"/>
    <n v="3.488"/>
    <n v="0.17899999999999999"/>
    <x v="2"/>
    <n v="4.4080000000000004"/>
    <n v="1.234"/>
    <n v="427.27300000000002"/>
    <n v="-39.668999999999997"/>
    <n v="-8.4960000000000004"/>
    <n v="21.939"/>
    <n v="0.57199999999999995"/>
    <n v="0.318"/>
    <n v="18.564"/>
    <n v="0.48399999999999999"/>
    <n v="0.26900000000000002"/>
    <n v="191.131"/>
    <n v="9.8140000000000001"/>
    <n v="317.54599999999999"/>
    <n v="16.305"/>
    <n v="0.42499999999999999"/>
    <n v="130.19900000000001"/>
    <n v="11369.182000000001"/>
    <n v="22703.252"/>
    <x v="2"/>
    <x v="2"/>
    <n v="869.94299999999998"/>
    <n v="11334.071"/>
    <n v="3404.2469999999998"/>
    <n v="39.375999999999998"/>
    <n v="68892.781000000003"/>
    <n v="1.7969999999999999"/>
    <n v="8.0069999999999997"/>
    <n v="0.41099999999999998"/>
    <n v="50.573"/>
    <n v="2.597"/>
    <n v="31.797000000000001"/>
    <x v="2"/>
    <n v="65.731999999999999"/>
    <n v="3.375"/>
    <n v="161.55000000000001"/>
    <n v="8.2949999999999999"/>
    <n v="103.77"/>
    <n v="5.3280000000000003"/>
    <n v="104.51600000000001"/>
    <n v="5.3659999999999997"/>
    <n v="0.19600000000000001"/>
    <n v="3.8250000000000002"/>
    <n v="1341.7449999999999"/>
    <n v="0.438"/>
    <n v="1.3759999999999999"/>
    <n v="1.3580000000000001"/>
    <n v="1.9750000000000001"/>
    <n v="0.65200000000000002"/>
    <n v="1.0349999999999999"/>
    <n v="1.3"/>
    <n v="1.2549999999999999"/>
    <n v="0.85799999999999998"/>
    <n v="0.66100000000000003"/>
    <n v="1.7370000000000001"/>
    <n v="0.88100000000000001"/>
    <n v="0.88"/>
    <n v="2.6819999999999999"/>
    <n v="1.0309999999999999"/>
    <n v="1.27"/>
    <n v="1.006"/>
    <n v="1.7729999999999999"/>
    <n v="1.708"/>
    <n v="7.0000000000000001E-3"/>
    <n v="0.01"/>
    <n v="0.02"/>
    <n v="3.0000000000000001E-3"/>
    <n v="652.95000000000005"/>
    <n v="619.28"/>
    <n v="-43.994"/>
    <n v="-12.169"/>
  </r>
  <r>
    <x v="0"/>
    <x v="3"/>
    <s v="AUS"/>
    <n v="19699004"/>
    <n v="475000000000"/>
    <n v="3.5840000000000001"/>
    <n v="0.182"/>
    <x v="3"/>
    <n v="7.7389999999999999"/>
    <n v="2.14"/>
    <n v="591.83100000000002"/>
    <n v="164.55799999999999"/>
    <n v="38.514000000000003"/>
    <n v="30.044"/>
    <n v="0.76500000000000001"/>
    <n v="0.435"/>
    <n v="18.745999999999999"/>
    <n v="0.47699999999999998"/>
    <n v="0.27100000000000002"/>
    <n v="195.37"/>
    <n v="9.9179999999999993"/>
    <n v="334.73700000000002"/>
    <n v="16.992999999999999"/>
    <n v="0.433"/>
    <n v="133.78299999999999"/>
    <n v="11738.46"/>
    <n v="23295.081999999999"/>
    <x v="3"/>
    <x v="3"/>
    <n v="919.64400000000001"/>
    <n v="11556.621999999999"/>
    <n v="3513.817"/>
    <n v="43.271000000000001"/>
    <n v="69082.789000000004"/>
    <n v="1.7589999999999999"/>
    <n v="7.1580000000000004"/>
    <n v="0.36299999999999999"/>
    <n v="49.701000000000001"/>
    <n v="2.5230000000000001"/>
    <n v="27.378"/>
    <x v="3"/>
    <n v="222.55099999999999"/>
    <n v="11.298"/>
    <n v="123.59"/>
    <n v="6.274"/>
    <n v="65.19"/>
    <n v="3.3090000000000002"/>
    <n v="109.571"/>
    <n v="5.5620000000000003"/>
    <n v="0.19800000000000001"/>
    <n v="3.895"/>
    <n v="1360.8620000000001"/>
    <n v="0.42099999999999999"/>
    <n v="1.335"/>
    <n v="1.7769999999999999"/>
    <n v="1.857"/>
    <n v="0.64300000000000002"/>
    <n v="1.0429999999999999"/>
    <n v="1.3089999999999999"/>
    <n v="1.266"/>
    <n v="0.89800000000000002"/>
    <n v="0.67200000000000004"/>
    <n v="1.756"/>
    <n v="0.88500000000000001"/>
    <n v="0.92200000000000004"/>
    <n v="2.391"/>
    <n v="0.97799999999999998"/>
    <n v="3.9369999999999998"/>
    <n v="1.026"/>
    <n v="1.7669999999999999"/>
    <n v="1.7010000000000001"/>
    <n v="7.0000000000000001E-3"/>
    <n v="0.01"/>
    <n v="0.02"/>
    <n v="3.0000000000000001E-3"/>
    <n v="576.25"/>
    <n v="539.30999999999995"/>
    <n v="-34.542000000000002"/>
    <n v="-9.3539999999999992"/>
  </r>
  <r>
    <x v="0"/>
    <x v="4"/>
    <s v="AUS"/>
    <n v="19925060"/>
    <n v="500000000000"/>
    <n v="3.5550000000000002"/>
    <n v="0.17799999999999999"/>
    <x v="4"/>
    <n v="13.541"/>
    <n v="3.6669999999999998"/>
    <n v="568.18299999999999"/>
    <n v="-23.648"/>
    <n v="-3.996"/>
    <n v="28.515999999999998"/>
    <n v="0.70199999999999996"/>
    <n v="0.40500000000000003"/>
    <n v="19.213000000000001"/>
    <n v="0.47299999999999998"/>
    <n v="0.27300000000000002"/>
    <n v="202.21"/>
    <n v="10.148999999999999"/>
    <n v="344.53800000000001"/>
    <n v="17.292000000000002"/>
    <n v="0.42599999999999999"/>
    <n v="137.33799999999999"/>
    <n v="12121.281000000001"/>
    <n v="23863.266"/>
    <x v="4"/>
    <x v="4"/>
    <n v="972.16200000000003"/>
    <n v="11741.983"/>
    <n v="3627.5830000000001"/>
    <n v="47.186"/>
    <n v="70486.320000000007"/>
    <n v="1.7350000000000001"/>
    <n v="6.8579999999999997"/>
    <n v="0.34399999999999997"/>
    <n v="52.518000000000001"/>
    <n v="2.6360000000000001"/>
    <n v="29.984000000000002"/>
    <x v="4"/>
    <n v="185.36199999999999"/>
    <n v="9.3030000000000008"/>
    <n v="140.72999999999999"/>
    <n v="7.0629999999999997"/>
    <n v="85.42"/>
    <n v="4.2869999999999999"/>
    <n v="113.76600000000001"/>
    <n v="5.71"/>
    <n v="0.19600000000000001"/>
    <n v="3.9140000000000001"/>
    <n v="1404.444"/>
    <n v="0.39"/>
    <n v="1.337"/>
    <n v="1.671"/>
    <n v="1.86"/>
    <n v="0.63200000000000001"/>
    <n v="1.05"/>
    <n v="1.3160000000000001"/>
    <n v="1.278"/>
    <n v="0.93100000000000005"/>
    <n v="0.68400000000000005"/>
    <n v="1.77"/>
    <n v="0.88900000000000001"/>
    <n v="0.95799999999999996"/>
    <n v="2.1179999999999999"/>
    <n v="0.999"/>
    <n v="3.4569999999999999"/>
    <n v="1.03"/>
    <n v="1.694"/>
    <n v="1.698"/>
    <n v="8.0000000000000002E-3"/>
    <n v="1.0999999999999999E-2"/>
    <n v="2.1000000000000001E-2"/>
    <n v="3.0000000000000001E-3"/>
    <n v="627.55999999999995"/>
    <n v="597.42999999999995"/>
    <n v="-38.283000000000001"/>
    <n v="-10"/>
  </r>
  <r>
    <x v="0"/>
    <x v="5"/>
    <s v="AUS"/>
    <n v="20171732"/>
    <n v="530000000000"/>
    <n v="3.6640000000000001"/>
    <n v="0.182"/>
    <x v="5"/>
    <n v="3.3330000000000002"/>
    <n v="0.871"/>
    <n v="459.14"/>
    <n v="-109.042"/>
    <n v="-19.190999999999999"/>
    <n v="22.762"/>
    <n v="0.54600000000000004"/>
    <n v="0.32600000000000001"/>
    <n v="19.143000000000001"/>
    <n v="0.45900000000000002"/>
    <n v="0.27400000000000002"/>
    <n v="200.7"/>
    <n v="9.9499999999999993"/>
    <n v="343.94299999999998"/>
    <n v="17.050999999999998"/>
    <n v="0.40899999999999997"/>
    <n v="141.00200000000001"/>
    <n v="12507.434999999999"/>
    <n v="24322.405999999999"/>
    <x v="5"/>
    <x v="5"/>
    <n v="1026.6389999999999"/>
    <n v="11814.972"/>
    <n v="3744.0909999999999"/>
    <n v="51.076000000000001"/>
    <n v="69917.164000000004"/>
    <n v="1.6779999999999999"/>
    <n v="6.9139999999999997"/>
    <n v="0.34300000000000003"/>
    <n v="54.476999999999997"/>
    <n v="2.7010000000000001"/>
    <n v="27.78"/>
    <x v="5"/>
    <n v="72.986999999999995"/>
    <n v="3.6179999999999999"/>
    <n v="121.4"/>
    <n v="6.0179999999999998"/>
    <n v="62.57"/>
    <n v="3.1019999999999999"/>
    <n v="116.508"/>
    <n v="5.7759999999999998"/>
    <n v="0.193"/>
    <n v="3.891"/>
    <n v="1410.35"/>
    <n v="0.38"/>
    <n v="1.304"/>
    <n v="1.337"/>
    <n v="1.7390000000000001"/>
    <n v="0.621"/>
    <n v="1.056"/>
    <n v="1.3160000000000001"/>
    <n v="1.2869999999999999"/>
    <n v="0.96099999999999997"/>
    <n v="0.69599999999999995"/>
    <n v="1.768"/>
    <n v="0.89300000000000002"/>
    <n v="0.98899999999999999"/>
    <n v="2.004"/>
    <n v="1.012"/>
    <n v="1.5469999999999999"/>
    <n v="1.046"/>
    <n v="1.609"/>
    <n v="1.6859999999999999"/>
    <n v="7.0000000000000001E-3"/>
    <n v="1.0999999999999999E-2"/>
    <n v="2.1000000000000001E-2"/>
    <n v="3.0000000000000001E-3"/>
    <n v="590.44000000000005"/>
    <n v="560.38"/>
    <n v="-42.210999999999999"/>
    <n v="-10.930999999999999"/>
  </r>
  <r>
    <x v="0"/>
    <x v="6"/>
    <s v="AUS"/>
    <n v="20467032"/>
    <n v="570000000000"/>
    <n v="3.8879999999999999"/>
    <n v="0.19"/>
    <x v="6"/>
    <n v="6.2309999999999999"/>
    <n v="1.6140000000000001"/>
    <n v="418.65499999999997"/>
    <n v="-40.484999999999999"/>
    <n v="-8.8179999999999996"/>
    <n v="20.454999999999998"/>
    <n v="0.48199999999999998"/>
    <n v="0.28499999999999998"/>
    <n v="19.172000000000001"/>
    <n v="0.45200000000000001"/>
    <n v="0.26700000000000002"/>
    <n v="204.38499999999999"/>
    <n v="9.9860000000000007"/>
    <n v="356.32100000000003"/>
    <n v="17.41"/>
    <n v="0.41"/>
    <n v="144.88999999999999"/>
    <n v="12899.819"/>
    <n v="24741.061000000002"/>
    <x v="6"/>
    <x v="6"/>
    <n v="1082.45"/>
    <n v="11841.242"/>
    <n v="3861.491"/>
    <n v="54.93"/>
    <n v="71863.758000000002"/>
    <n v="1.6930000000000001"/>
    <n v="7.0460000000000003"/>
    <n v="0.34399999999999997"/>
    <n v="55.811"/>
    <n v="2.7269999999999999"/>
    <n v="29.466999999999999"/>
    <x v="6"/>
    <n v="26.271000000000001"/>
    <n v="1.284"/>
    <n v="142.44999999999999"/>
    <n v="6.96"/>
    <n v="84.75"/>
    <n v="4.141"/>
    <n v="117.4"/>
    <n v="5.7359999999999998"/>
    <n v="0.188"/>
    <n v="3.8540000000000001"/>
    <n v="1470.838"/>
    <n v="0.37"/>
    <n v="1.2829999999999999"/>
    <n v="1.1739999999999999"/>
    <n v="1.677"/>
    <n v="0.61"/>
    <n v="1.0620000000000001"/>
    <n v="1.3140000000000001"/>
    <n v="1.2949999999999999"/>
    <n v="0.99099999999999999"/>
    <n v="0.70799999999999996"/>
    <n v="1.7589999999999999"/>
    <n v="0.89700000000000002"/>
    <n v="1.014"/>
    <n v="2.0310000000000001"/>
    <n v="1.0129999999999999"/>
    <n v="0.51800000000000002"/>
    <n v="1.044"/>
    <n v="1.526"/>
    <n v="1.679"/>
    <n v="8.0000000000000002E-3"/>
    <n v="1.0999999999999999E-2"/>
    <n v="2.1000000000000001E-2"/>
    <n v="3.0000000000000001E-3"/>
    <n v="638.32000000000005"/>
    <n v="603.11"/>
    <n v="-36.063000000000002"/>
    <n v="-9.1910000000000007"/>
  </r>
  <r>
    <x v="0"/>
    <x v="7"/>
    <s v="AUS"/>
    <n v="20830832"/>
    <n v="610000000000"/>
    <n v="3.972"/>
    <n v="0.191"/>
    <x v="7"/>
    <n v="7.2409999999999997"/>
    <n v="1.845"/>
    <n v="478.14400000000001"/>
    <n v="59.488999999999997"/>
    <n v="14.21"/>
    <n v="22.954000000000001"/>
    <n v="0.52300000000000002"/>
    <n v="0.317"/>
    <n v="19.184000000000001"/>
    <n v="0.437"/>
    <n v="0.26500000000000001"/>
    <n v="203.54300000000001"/>
    <n v="9.7710000000000008"/>
    <n v="368.22899999999998"/>
    <n v="17.677"/>
    <n v="0.40300000000000002"/>
    <n v="148.86199999999999"/>
    <n v="13299.442999999999"/>
    <n v="25219.205000000002"/>
    <x v="7"/>
    <x v="7"/>
    <n v="1143.498"/>
    <n v="11919.762000000001"/>
    <n v="3980.9650000000001"/>
    <n v="59.014000000000003"/>
    <n v="72304.695000000007"/>
    <n v="1.6479999999999999"/>
    <n v="7.5039999999999996"/>
    <n v="0.36"/>
    <n v="61.048999999999999"/>
    <n v="2.931"/>
    <n v="29.114000000000001"/>
    <x v="7"/>
    <n v="78.52"/>
    <n v="3.7690000000000001"/>
    <n v="137.69999999999999"/>
    <n v="6.61"/>
    <n v="77.959999999999994"/>
    <n v="3.7429999999999999"/>
    <n v="119.474"/>
    <n v="5.7350000000000003"/>
    <n v="0.19600000000000001"/>
    <n v="4.0830000000000002"/>
    <n v="1506.1669999999999"/>
    <n v="0.35199999999999998"/>
    <n v="1.268"/>
    <n v="1.33"/>
    <n v="1.593"/>
    <n v="0.59799999999999998"/>
    <n v="1.0669999999999999"/>
    <n v="1.3140000000000001"/>
    <n v="1.3009999999999999"/>
    <n v="1.0209999999999999"/>
    <n v="0.72099999999999997"/>
    <n v="1.7589999999999999"/>
    <n v="0.90100000000000002"/>
    <n v="1.0389999999999999"/>
    <n v="2.0619999999999998"/>
    <n v="1.0720000000000001"/>
    <n v="1.77"/>
    <n v="1.0589999999999999"/>
    <n v="1.575"/>
    <n v="1.673"/>
    <n v="8.0000000000000002E-3"/>
    <n v="1.0999999999999999E-2"/>
    <n v="2.1000000000000001E-2"/>
    <n v="3.0000000000000001E-3"/>
    <n v="637.94000000000005"/>
    <n v="606.47"/>
    <n v="-31.396000000000001"/>
    <n v="-7.8559999999999999"/>
  </r>
  <r>
    <x v="0"/>
    <x v="8"/>
    <s v="AUS"/>
    <n v="21247876"/>
    <n v="650000000000"/>
    <n v="3.863"/>
    <n v="0.182"/>
    <x v="8"/>
    <n v="4.6079999999999997"/>
    <n v="1.153"/>
    <n v="668.84699999999998"/>
    <n v="190.703"/>
    <n v="39.884"/>
    <n v="31.478000000000002"/>
    <n v="0.71"/>
    <n v="0.437"/>
    <n v="19.024999999999999"/>
    <n v="0.42899999999999999"/>
    <n v="0.26400000000000001"/>
    <n v="204.67099999999999"/>
    <n v="9.6329999999999991"/>
    <n v="363.85300000000001"/>
    <n v="17.123999999999999"/>
    <n v="0.38600000000000001"/>
    <n v="152.72399999999999"/>
    <n v="13703.677"/>
    <n v="25888.053"/>
    <x v="8"/>
    <x v="8"/>
    <n v="1205.2850000000001"/>
    <n v="12184.375"/>
    <n v="4103.2929999999997"/>
    <n v="63.115000000000002"/>
    <n v="72089.343999999997"/>
    <n v="1.6259999999999999"/>
    <n v="7.4829999999999997"/>
    <n v="0.35199999999999998"/>
    <n v="61.786999999999999"/>
    <n v="2.9079999999999999"/>
    <n v="27.247"/>
    <x v="8"/>
    <n v="264.61399999999998"/>
    <n v="12.454000000000001"/>
    <n v="120.7"/>
    <n v="5.681"/>
    <n v="61.63"/>
    <n v="2.9009999999999998"/>
    <n v="122.328"/>
    <n v="5.7569999999999997"/>
    <n v="0.193"/>
    <n v="4.101"/>
    <n v="1531.7449999999999"/>
    <n v="0.33800000000000002"/>
    <n v="1.26"/>
    <n v="1.821"/>
    <n v="1.5509999999999999"/>
    <n v="0.58699999999999997"/>
    <n v="1.0720000000000001"/>
    <n v="1.3240000000000001"/>
    <n v="1.3069999999999999"/>
    <n v="1.048"/>
    <n v="0.73299999999999998"/>
    <n v="1.786"/>
    <n v="0.90600000000000003"/>
    <n v="1.0629999999999999"/>
    <n v="2"/>
    <n v="1.054"/>
    <n v="5.6989999999999998"/>
    <n v="1.087"/>
    <n v="1.58"/>
    <n v="1.667"/>
    <n v="8.0000000000000002E-3"/>
    <n v="1.0999999999999999E-2"/>
    <n v="2.1999999999999999E-2"/>
    <n v="3.0000000000000001E-3"/>
    <n v="608.78"/>
    <n v="578.95000000000005"/>
    <n v="-40.380000000000003"/>
    <n v="-9.9890000000000008"/>
  </r>
  <r>
    <x v="0"/>
    <x v="9"/>
    <s v="AUS"/>
    <n v="21660898"/>
    <n v="590000000000"/>
    <n v="3.8290000000000002"/>
    <n v="0.17699999999999999"/>
    <x v="9"/>
    <n v="2.8319999999999999"/>
    <n v="0.70099999999999996"/>
    <n v="512.77099999999996"/>
    <n v="-156.07599999999999"/>
    <n v="-23.335000000000001"/>
    <n v="23.672999999999998"/>
    <n v="0.53100000000000003"/>
    <n v="0.34"/>
    <n v="18.792999999999999"/>
    <n v="0.42199999999999999"/>
    <n v="0.27"/>
    <n v="206.05"/>
    <n v="9.5129999999999999"/>
    <n v="394.75299999999999"/>
    <n v="18.224"/>
    <n v="0.40899999999999997"/>
    <n v="156.553"/>
    <n v="14110.741"/>
    <n v="26400.822"/>
    <x v="9"/>
    <x v="9"/>
    <n v="1268.3989999999999"/>
    <n v="12290.082"/>
    <n v="4225.6610000000001"/>
    <n v="66.852999999999994"/>
    <n v="69689.843999999997"/>
    <n v="1.5640000000000001"/>
    <n v="7.9660000000000002"/>
    <n v="0.36799999999999999"/>
    <n v="63.113999999999997"/>
    <n v="2.9140000000000001"/>
    <n v="27.404"/>
    <x v="9"/>
    <n v="105.706"/>
    <n v="4.88"/>
    <n v="125.88"/>
    <n v="5.8109999999999999"/>
    <n v="66.88"/>
    <n v="3.0880000000000001"/>
    <n v="122.367"/>
    <n v="5.649"/>
    <n v="0.17299999999999999"/>
    <n v="3.7389999999999999"/>
    <n v="1509.5450000000001"/>
    <n v="0.32600000000000001"/>
    <n v="1.29"/>
    <n v="1.401"/>
    <n v="1.583"/>
    <n v="0.57599999999999996"/>
    <n v="1.077"/>
    <n v="1.325"/>
    <n v="1.3120000000000001"/>
    <n v="1.077"/>
    <n v="0.745"/>
    <n v="1.788"/>
    <n v="0.91100000000000003"/>
    <n v="1.0820000000000001"/>
    <n v="2.1"/>
    <n v="1.097"/>
    <n v="2.1"/>
    <n v="1.113"/>
    <n v="1.5349999999999999"/>
    <n v="1.659"/>
    <n v="8.0000000000000002E-3"/>
    <n v="1.2E-2"/>
    <n v="2.1999999999999999E-2"/>
    <n v="3.0000000000000001E-3"/>
    <n v="626.33000000000004"/>
    <n v="593.6"/>
    <n v="-12.311999999999999"/>
    <n v="-3.024"/>
  </r>
  <r>
    <x v="0"/>
    <x v="10"/>
    <s v="AUS"/>
    <n v="22019166"/>
    <n v="620000000000"/>
    <n v="3.5489999999999999"/>
    <n v="0.161"/>
    <x v="10"/>
    <n v="-1.962"/>
    <n v="-0.48199999999999998"/>
    <n v="927.40700000000004"/>
    <n v="414.63499999999999"/>
    <n v="80.861999999999995"/>
    <n v="42.118000000000002"/>
    <n v="0.93300000000000005"/>
    <n v="0.61499999999999999"/>
    <n v="18.398"/>
    <n v="0.40799999999999997"/>
    <n v="0.26800000000000002"/>
    <n v="200.536"/>
    <n v="9.1069999999999993"/>
    <n v="395.88400000000001"/>
    <n v="17.978999999999999"/>
    <n v="0.39800000000000002"/>
    <n v="160.102"/>
    <n v="14515.844999999999"/>
    <n v="27328.23"/>
    <x v="10"/>
    <x v="10"/>
    <n v="1332.663"/>
    <n v="12812.385"/>
    <n v="4350.2169999999996"/>
    <n v="70.861000000000004"/>
    <n v="68523.875"/>
    <n v="1.518"/>
    <n v="8.19"/>
    <n v="0.372"/>
    <n v="64.263999999999996"/>
    <n v="2.919"/>
    <n v="25.725000000000001"/>
    <x v="10"/>
    <n v="522.303"/>
    <n v="23.72"/>
    <n v="115.16"/>
    <n v="5.23"/>
    <n v="54.38"/>
    <n v="2.4700000000000002"/>
    <n v="124.557"/>
    <n v="5.657"/>
    <n v="0.182"/>
    <n v="4.008"/>
    <n v="1508.8389999999999"/>
    <n v="0.28299999999999997"/>
    <n v="1.214"/>
    <n v="2.4279999999999999"/>
    <n v="1.44"/>
    <n v="0.56299999999999994"/>
    <n v="1.081"/>
    <n v="1.3460000000000001"/>
    <n v="1.3149999999999999"/>
    <n v="1.1060000000000001"/>
    <n v="0.755"/>
    <n v="1.851"/>
    <n v="0.91500000000000004"/>
    <n v="1.1020000000000001"/>
    <n v="2.1459999999999999"/>
    <n v="1.0369999999999999"/>
    <n v="10.797000000000001"/>
    <n v="1.0960000000000001"/>
    <n v="1.63"/>
    <n v="1.6519999999999999"/>
    <n v="8.0000000000000002E-3"/>
    <n v="1.2E-2"/>
    <n v="2.1999999999999999E-2"/>
    <n v="3.0000000000000001E-3"/>
    <n v="596.36"/>
    <n v="566.44000000000005"/>
    <n v="-9.2189999999999994"/>
    <n v="-2.2759999999999998"/>
  </r>
  <r>
    <x v="0"/>
    <x v="11"/>
    <s v="AUS"/>
    <n v="22357032"/>
    <n v="660000000000"/>
    <n v="3.496"/>
    <n v="0.156"/>
    <x v="11"/>
    <n v="-1.2749999999999999"/>
    <n v="-0.315"/>
    <n v="672.36300000000006"/>
    <n v="-255.04300000000001"/>
    <n v="-27.501000000000001"/>
    <n v="30.074000000000002"/>
    <n v="0.65500000000000003"/>
    <n v="0.43099999999999999"/>
    <n v="18.062999999999999"/>
    <n v="0.39400000000000002"/>
    <n v="0.25900000000000001"/>
    <n v="192.125"/>
    <n v="8.593"/>
    <n v="394.286"/>
    <n v="17.635999999999999"/>
    <n v="0.38400000000000001"/>
    <n v="163.59800000000001"/>
    <n v="14919.674000000001"/>
    <n v="28000.594000000001"/>
    <x v="11"/>
    <x v="11"/>
    <n v="1399.1420000000001"/>
    <n v="13080.92"/>
    <n v="4480.0249999999996"/>
    <n v="74.908000000000001"/>
    <n v="69714.187999999995"/>
    <n v="1.5189999999999999"/>
    <n v="7.8739999999999997"/>
    <n v="0.35199999999999998"/>
    <n v="66.48"/>
    <n v="2.9740000000000002"/>
    <n v="29.893999999999998"/>
    <x v="11"/>
    <n v="268.53500000000003"/>
    <n v="12.010999999999999"/>
    <n v="164.56"/>
    <n v="7.3609999999999998"/>
    <n v="107.71"/>
    <n v="4.8179999999999996"/>
    <n v="129.80799999999999"/>
    <n v="5.806"/>
    <n v="0.18099999999999999"/>
    <n v="4.0469999999999997"/>
    <n v="1558.6020000000001"/>
    <n v="0.25900000000000001"/>
    <n v="1.171"/>
    <n v="1.704"/>
    <n v="1.304"/>
    <n v="0.54900000000000004"/>
    <n v="1.083"/>
    <n v="1.353"/>
    <n v="1.3149999999999999"/>
    <n v="1.1319999999999999"/>
    <n v="0.76500000000000001"/>
    <n v="1.8759999999999999"/>
    <n v="0.92"/>
    <n v="1.1180000000000001"/>
    <n v="2.1269999999999998"/>
    <n v="1.044"/>
    <n v="5.41"/>
    <n v="1.1399999999999999"/>
    <n v="1.4730000000000001"/>
    <n v="1.651"/>
    <n v="8.0000000000000002E-3"/>
    <n v="1.2E-2"/>
    <n v="2.3E-2"/>
    <n v="3.0000000000000001E-3"/>
    <n v="639.95000000000005"/>
    <n v="668.34"/>
    <n v="-9.5429999999999993"/>
    <n v="-2.363"/>
  </r>
  <r>
    <x v="0"/>
    <x v="12"/>
    <s v="AUS"/>
    <n v="22729272"/>
    <n v="690000000000"/>
    <n v="3.5179999999999998"/>
    <n v="0.155"/>
    <x v="12"/>
    <n v="2.3220000000000001"/>
    <n v="0.57499999999999996"/>
    <n v="564.54600000000005"/>
    <n v="-107.818"/>
    <n v="-16.036000000000001"/>
    <n v="24.838000000000001"/>
    <n v="0.53100000000000003"/>
    <n v="0.36799999999999999"/>
    <n v="17.869"/>
    <n v="0.38200000000000001"/>
    <n v="0.26400000000000001"/>
    <n v="189.13800000000001"/>
    <n v="8.3209999999999997"/>
    <n v="401.86599999999999"/>
    <n v="17.681000000000001"/>
    <n v="0.378"/>
    <n v="167.11600000000001"/>
    <n v="15325.825000000001"/>
    <n v="28565.138999999999"/>
    <x v="12"/>
    <x v="12"/>
    <n v="1466.848"/>
    <n v="13239.314"/>
    <n v="4613.7089999999998"/>
    <n v="78.725999999999999"/>
    <n v="67583.031000000003"/>
    <n v="1.4430000000000001"/>
    <n v="8.2870000000000008"/>
    <n v="0.36499999999999999"/>
    <n v="67.706000000000003"/>
    <n v="2.9790000000000001"/>
    <n v="29.364999999999998"/>
    <x v="12"/>
    <n v="158.39500000000001"/>
    <n v="6.9690000000000003"/>
    <n v="163.4"/>
    <n v="7.1890000000000001"/>
    <n v="107.36"/>
    <n v="4.7229999999999999"/>
    <n v="133.684"/>
    <n v="5.8819999999999997"/>
    <n v="0.16800000000000001"/>
    <n v="3.8180000000000001"/>
    <n v="1536.1130000000001"/>
    <n v="0.254"/>
    <n v="1.1599999999999999"/>
    <n v="1.417"/>
    <n v="1.2669999999999999"/>
    <n v="0.53600000000000003"/>
    <n v="1.085"/>
    <n v="1.3540000000000001"/>
    <n v="1.3140000000000001"/>
    <n v="1.159"/>
    <n v="0.77500000000000002"/>
    <n v="1.8859999999999999"/>
    <n v="0.92600000000000005"/>
    <n v="1.1279999999999999"/>
    <n v="2.1789999999999998"/>
    <n v="1.042"/>
    <n v="3.2810000000000001"/>
    <n v="1.1579999999999999"/>
    <n v="1.3819999999999999"/>
    <n v="1.647"/>
    <n v="8.0000000000000002E-3"/>
    <n v="1.2E-2"/>
    <n v="2.3E-2"/>
    <n v="3.0000000000000001E-3"/>
    <n v="639.63"/>
    <n v="667.44"/>
    <n v="-4.2839999999999998"/>
    <n v="-1.0549999999999999"/>
  </r>
  <r>
    <x v="0"/>
    <x v="13"/>
    <s v="AUS"/>
    <n v="23111788"/>
    <n v="720000000000"/>
    <n v="3.294"/>
    <n v="0.14299999999999999"/>
    <x v="13"/>
    <n v="-8.2629999999999999"/>
    <n v="-2.0350000000000001"/>
    <n v="555.07299999999998"/>
    <n v="-9.4730000000000008"/>
    <n v="-1.6779999999999999"/>
    <n v="24.016999999999999"/>
    <n v="0.51100000000000001"/>
    <n v="0.35699999999999998"/>
    <n v="17.216000000000001"/>
    <n v="0.36599999999999999"/>
    <n v="0.25600000000000001"/>
    <n v="176.34700000000001"/>
    <n v="7.63"/>
    <n v="380.55399999999997"/>
    <n v="16.466000000000001"/>
    <n v="0.35"/>
    <n v="170.41"/>
    <n v="15723.713"/>
    <n v="29120.213"/>
    <x v="13"/>
    <x v="13"/>
    <n v="1536.4949999999999"/>
    <n v="13396.5"/>
    <n v="4749.8909999999996"/>
    <n v="82.296999999999997"/>
    <n v="67307.039000000004"/>
    <n v="1.431"/>
    <n v="8.8460000000000001"/>
    <n v="0.38300000000000001"/>
    <n v="69.647999999999996"/>
    <n v="3.0139999999999998"/>
    <n v="25.132999999999999"/>
    <x v="13"/>
    <n v="157.18600000000001"/>
    <n v="6.8010000000000002"/>
    <n v="127.03"/>
    <n v="5.4960000000000004"/>
    <n v="64.44"/>
    <n v="2.7879999999999998"/>
    <n v="136.18100000000001"/>
    <n v="5.8920000000000003"/>
    <n v="0.155"/>
    <n v="3.5710000000000002"/>
    <n v="1555.586"/>
    <n v="0.22800000000000001"/>
    <n v="1.127"/>
    <n v="1.39"/>
    <n v="1.1739999999999999"/>
    <n v="0.52200000000000002"/>
    <n v="1.0860000000000001"/>
    <n v="1.3540000000000001"/>
    <n v="1.3109999999999999"/>
    <n v="1.1879999999999999"/>
    <n v="0.78500000000000003"/>
    <n v="1.8959999999999999"/>
    <n v="0.93100000000000005"/>
    <n v="1.1319999999999999"/>
    <n v="2.2829999999999999"/>
    <n v="1.0649999999999999"/>
    <n v="3.3959999999999999"/>
    <n v="1.171"/>
    <n v="1.214"/>
    <n v="1.635"/>
    <n v="8.0000000000000002E-3"/>
    <n v="1.2999999999999999E-2"/>
    <n v="2.3E-2"/>
    <n v="3.0000000000000001E-3"/>
    <n v="554.25"/>
    <n v="580.88"/>
    <n v="-17.332999999999998"/>
    <n v="-4.3559999999999999"/>
  </r>
  <r>
    <x v="0"/>
    <x v="14"/>
    <s v="AUS"/>
    <n v="23469578"/>
    <n v="750000000000"/>
    <n v="3.1379999999999999"/>
    <n v="0.13400000000000001"/>
    <x v="14"/>
    <n v="-3.9350000000000001"/>
    <n v="-0.98899999999999999"/>
    <n v="475.733"/>
    <n v="-79.34"/>
    <n v="-14.294"/>
    <n v="20.27"/>
    <n v="0.42599999999999999"/>
    <n v="0.30399999999999999"/>
    <n v="16.786000000000001"/>
    <n v="0.35299999999999998"/>
    <n v="0.251"/>
    <n v="168.13"/>
    <n v="7.1639999999999997"/>
    <n v="381.51400000000001"/>
    <n v="16.256"/>
    <n v="0.34100000000000003"/>
    <n v="173.548"/>
    <n v="16117.665999999999"/>
    <n v="29595.945"/>
    <x v="14"/>
    <x v="14"/>
    <n v="1608.3030000000001"/>
    <n v="13478.28"/>
    <n v="4887.4889999999996"/>
    <n v="86.302999999999997"/>
    <n v="66744.195000000007"/>
    <n v="1.4019999999999999"/>
    <n v="9.2729999999999997"/>
    <n v="0.39500000000000002"/>
    <n v="71.808000000000007"/>
    <n v="3.06"/>
    <n v="25.449000000000002"/>
    <x v="14"/>
    <n v="81.78"/>
    <n v="3.4849999999999999"/>
    <n v="138.69999999999999"/>
    <n v="5.91"/>
    <n v="76.459999999999994"/>
    <n v="3.258"/>
    <n v="137.59899999999999"/>
    <n v="5.8630000000000004"/>
    <n v="0.17100000000000001"/>
    <n v="4.0060000000000002"/>
    <n v="1566.4580000000001"/>
    <n v="0.20899999999999999"/>
    <n v="1.107"/>
    <n v="1.175"/>
    <n v="1.117"/>
    <n v="0.50800000000000001"/>
    <n v="1.0860000000000001"/>
    <n v="1.351"/>
    <n v="1.3069999999999999"/>
    <n v="1.2170000000000001"/>
    <n v="0.79400000000000004"/>
    <n v="1.8939999999999999"/>
    <n v="0.93700000000000006"/>
    <n v="1.139"/>
    <n v="2.39"/>
    <n v="1.079"/>
    <n v="1.663"/>
    <n v="1.1779999999999999"/>
    <n v="1.3140000000000001"/>
    <n v="1.6240000000000001"/>
    <n v="8.0000000000000002E-3"/>
    <n v="1.2999999999999999E-2"/>
    <n v="2.3E-2"/>
    <n v="3.0000000000000001E-3"/>
    <n v="569.98"/>
    <n v="597.27"/>
    <n v="-12.439"/>
    <n v="-3.157"/>
  </r>
  <r>
    <x v="0"/>
    <x v="15"/>
    <s v="AUS"/>
    <n v="23820240"/>
    <n v="780000000000"/>
    <n v="3.0760000000000001"/>
    <n v="0.129"/>
    <x v="15"/>
    <n v="7.84"/>
    <n v="1.99"/>
    <n v="437.7"/>
    <n v="-38.033000000000001"/>
    <n v="-7.9950000000000001"/>
    <n v="18.375"/>
    <n v="0.38200000000000001"/>
    <n v="0.27300000000000002"/>
    <n v="16.867999999999999"/>
    <n v="0.35099999999999998"/>
    <n v="0.251"/>
    <n v="174.18899999999999"/>
    <n v="7.3129999999999997"/>
    <n v="382.34500000000003"/>
    <n v="16.050999999999998"/>
    <n v="0.33400000000000002"/>
    <n v="176.624"/>
    <n v="16519.458999999999"/>
    <n v="30033.645"/>
    <x v="15"/>
    <x v="15"/>
    <n v="1680.348"/>
    <n v="13514.188"/>
    <n v="5025.1180000000004"/>
    <n v="90.33"/>
    <n v="67234.929999999993"/>
    <n v="1.3979999999999999"/>
    <n v="10.827999999999999"/>
    <n v="0.45500000000000002"/>
    <n v="72.043999999999997"/>
    <n v="3.024"/>
    <n v="25.062000000000001"/>
    <x v="15"/>
    <n v="35.906999999999996"/>
    <n v="1.5069999999999999"/>
    <n v="134.80000000000001"/>
    <n v="5.6589999999999998"/>
    <n v="72.5"/>
    <n v="3.044"/>
    <n v="137.62899999999999"/>
    <n v="5.7779999999999996"/>
    <n v="0.16900000000000001"/>
    <n v="4.0270000000000001"/>
    <n v="1601.5519999999999"/>
    <n v="0.21299999999999999"/>
    <n v="1.1299999999999999"/>
    <n v="1.069"/>
    <n v="1.1839999999999999"/>
    <n v="0.496"/>
    <n v="1.0880000000000001"/>
    <n v="1.3460000000000001"/>
    <n v="1.304"/>
    <n v="1.256"/>
    <n v="0.80300000000000005"/>
    <n v="1.885"/>
    <n v="0.94199999999999995"/>
    <n v="1.1459999999999999"/>
    <n v="2.823"/>
    <n v="1.0609999999999999"/>
    <n v="0.66700000000000004"/>
    <n v="1.1539999999999999"/>
    <n v="1.33"/>
    <n v="1.613"/>
    <n v="8.0000000000000002E-3"/>
    <n v="1.2999999999999999E-2"/>
    <n v="2.4E-2"/>
    <n v="3.0000000000000001E-3"/>
    <n v="568.87"/>
    <n v="596.98"/>
    <n v="-19.448"/>
    <n v="-4.84"/>
  </r>
  <r>
    <x v="0"/>
    <x v="16"/>
    <s v="AUS"/>
    <n v="24195706"/>
    <n v="800000000000"/>
    <n v="2.931"/>
    <n v="0.121"/>
    <x v="16"/>
    <n v="9.4710000000000001"/>
    <n v="2.3570000000000002"/>
    <n v="500.51900000000001"/>
    <n v="62.819000000000003"/>
    <n v="14.352"/>
    <n v="20.686"/>
    <n v="0.42499999999999999"/>
    <n v="0.312"/>
    <n v="16.997"/>
    <n v="0.35"/>
    <n v="0.25600000000000001"/>
    <n v="179.55"/>
    <n v="7.4210000000000003"/>
    <n v="372.42399999999998"/>
    <n v="15.391999999999999"/>
    <n v="0.317"/>
    <n v="179.55500000000001"/>
    <n v="16930.723000000002"/>
    <n v="30534.164000000001"/>
    <x v="16"/>
    <x v="16"/>
    <n v="1755.402"/>
    <n v="13603.441999999999"/>
    <n v="5162.4939999999997"/>
    <n v="94.244"/>
    <n v="66407.093999999997"/>
    <n v="1.3660000000000001"/>
    <n v="12.44"/>
    <n v="0.51400000000000001"/>
    <n v="75.055000000000007"/>
    <n v="3.1019999999999999"/>
    <n v="23.742000000000001"/>
    <x v="16"/>
    <n v="89.254999999999995"/>
    <n v="3.6890000000000001"/>
    <n v="119.21"/>
    <n v="4.9269999999999996"/>
    <n v="58.23"/>
    <n v="2.407"/>
    <n v="137.375"/>
    <n v="5.6779999999999999"/>
    <n v="0.16200000000000001"/>
    <n v="3.9140000000000001"/>
    <n v="1606.7660000000001"/>
    <n v="0.19700000000000001"/>
    <n v="1.1579999999999999"/>
    <n v="1.25"/>
    <n v="1.25"/>
    <n v="0.48399999999999999"/>
    <n v="1.089"/>
    <n v="1.3440000000000001"/>
    <n v="1.3029999999999999"/>
    <n v="1.3029999999999999"/>
    <n v="0.81200000000000006"/>
    <n v="1.8859999999999999"/>
    <n v="0.94599999999999995"/>
    <n v="1.1519999999999999"/>
    <n v="3.2879999999999998"/>
    <n v="1.0760000000000001"/>
    <n v="1.9710000000000001"/>
    <n v="1.143"/>
    <n v="1.304"/>
    <n v="1.6020000000000001"/>
    <n v="8.0000000000000002E-3"/>
    <n v="1.2999999999999999E-2"/>
    <n v="2.4E-2"/>
    <n v="3.0000000000000001E-3"/>
    <n v="578.39"/>
    <n v="574.45000000000005"/>
    <n v="-38.840000000000003"/>
    <n v="-9.4440000000000008"/>
  </r>
  <r>
    <x v="0"/>
    <x v="17"/>
    <s v="AUS"/>
    <n v="24590336"/>
    <n v="830000000000"/>
    <n v="3.0190000000000001"/>
    <n v="0.123"/>
    <x v="17"/>
    <n v="3.0939999999999999"/>
    <n v="0.752"/>
    <n v="470.30799999999999"/>
    <n v="-30.212"/>
    <n v="-6.0359999999999996"/>
    <n v="19.126000000000001"/>
    <n v="0.39"/>
    <n v="0.29399999999999998"/>
    <n v="16.850000000000001"/>
    <n v="0.34399999999999997"/>
    <n v="0.25900000000000001"/>
    <n v="176.90600000000001"/>
    <n v="7.194"/>
    <n v="377.935"/>
    <n v="15.369"/>
    <n v="0.314"/>
    <n v="182.57400000000001"/>
    <n v="17345.081999999999"/>
    <n v="31004.473000000002"/>
    <x v="17"/>
    <x v="17"/>
    <n v="1831.614"/>
    <n v="13659.392"/>
    <n v="5301.9539999999997"/>
    <n v="98.143000000000001"/>
    <n v="65146.315999999999"/>
    <n v="1.329"/>
    <n v="14.861000000000001"/>
    <n v="0.60399999999999998"/>
    <n v="76.212000000000003"/>
    <n v="3.0990000000000002"/>
    <n v="25.346"/>
    <x v="17"/>
    <n v="55.948999999999998"/>
    <n v="2.2749999999999999"/>
    <n v="141.83000000000001"/>
    <n v="5.7679999999999998"/>
    <n v="80.040000000000006"/>
    <n v="3.2549999999999999"/>
    <n v="139.46100000000001"/>
    <n v="5.6710000000000003"/>
    <n v="0.159"/>
    <n v="3.899"/>
    <n v="1601.97"/>
    <n v="0.2"/>
    <n v="1.1479999999999999"/>
    <n v="1.163"/>
    <n v="1.2190000000000001"/>
    <n v="0.47299999999999998"/>
    <n v="1.0900000000000001"/>
    <n v="1.341"/>
    <n v="1.3009999999999999"/>
    <n v="1.361"/>
    <n v="0.82"/>
    <n v="1.8819999999999999"/>
    <n v="0.95"/>
    <n v="1.157"/>
    <n v="3.7909999999999999"/>
    <n v="1.0669999999999999"/>
    <n v="1.292"/>
    <n v="1.139"/>
    <n v="1.29"/>
    <n v="1.593"/>
    <n v="8.0000000000000002E-3"/>
    <n v="1.2999999999999999E-2"/>
    <n v="2.4E-2"/>
    <n v="3.0000000000000001E-3"/>
    <n v="626.55999999999995"/>
    <n v="623.27"/>
    <n v="-36.423000000000002"/>
    <n v="-8.7899999999999991"/>
  </r>
  <r>
    <x v="0"/>
    <x v="18"/>
    <s v="AUS"/>
    <n v="24979228"/>
    <n v="860000000000"/>
    <n v="2.9420000000000002"/>
    <n v="0.11799999999999999"/>
    <x v="18"/>
    <n v="1.9259999999999999"/>
    <n v="0.46500000000000002"/>
    <n v="452.96"/>
    <n v="-17.347000000000001"/>
    <n v="-3.6880000000000002"/>
    <n v="18.132999999999999"/>
    <n v="0.36599999999999999"/>
    <n v="0.27900000000000003"/>
    <n v="16.664999999999999"/>
    <n v="0.33600000000000002"/>
    <n v="0.25600000000000001"/>
    <n v="169.37"/>
    <n v="6.78"/>
    <n v="365.44200000000001"/>
    <n v="14.63"/>
    <n v="0.29499999999999998"/>
    <n v="185.51599999999999"/>
    <n v="17761.363000000001"/>
    <n v="31457.434000000001"/>
    <x v="18"/>
    <x v="18"/>
    <n v="1911.049"/>
    <n v="13696.067999999999"/>
    <n v="5445.6670000000004"/>
    <n v="102.042"/>
    <n v="65072.667999999998"/>
    <n v="1.3120000000000001"/>
    <n v="16.925999999999998"/>
    <n v="0.67800000000000005"/>
    <n v="79.435000000000002"/>
    <n v="3.18"/>
    <n v="24.716000000000001"/>
    <x v="18"/>
    <n v="36.677"/>
    <n v="1.468"/>
    <n v="141.41"/>
    <n v="5.6609999999999996"/>
    <n v="77.69"/>
    <n v="3.11"/>
    <n v="143.71199999999999"/>
    <n v="5.7530000000000001"/>
    <n v="0.156"/>
    <n v="3.899"/>
    <n v="1625.4649999999999"/>
    <n v="0.187"/>
    <n v="1.1299999999999999"/>
    <n v="1.105"/>
    <n v="1.149"/>
    <n v="0.46200000000000002"/>
    <n v="1.091"/>
    <n v="1.337"/>
    <n v="1.298"/>
    <n v="1.427"/>
    <n v="0.82799999999999996"/>
    <n v="1.8759999999999999"/>
    <n v="0.95499999999999996"/>
    <n v="1.1619999999999999"/>
    <n v="4.1070000000000002"/>
    <n v="1.0549999999999999"/>
    <n v="0.877"/>
    <n v="1.1719999999999999"/>
    <n v="1.2889999999999999"/>
    <n v="1.583"/>
    <n v="8.0000000000000002E-3"/>
    <n v="1.4E-2"/>
    <n v="2.4E-2"/>
    <n v="3.0000000000000001E-3"/>
    <n v="621.28"/>
    <n v="617.39"/>
    <n v="-50.841000000000001"/>
    <n v="-12.212999999999999"/>
  </r>
  <r>
    <x v="0"/>
    <x v="19"/>
    <s v="AUS"/>
    <n v="25357168"/>
    <n v="900000000000"/>
    <n v="3.04"/>
    <n v="0.12"/>
    <x v="19"/>
    <n v="7.2999999999999995E-2"/>
    <n v="1.7000000000000001E-2"/>
    <n v="440.392"/>
    <n v="-12.568"/>
    <n v="-2.7749999999999999"/>
    <n v="17.367999999999999"/>
    <n v="0.57378947368421052"/>
    <n v="0.26200000000000001"/>
    <n v="16.420000000000002"/>
    <n v="0.41694736842105257"/>
    <n v="0.248"/>
    <n v="164.471"/>
    <n v="6.4859999999999998"/>
    <n v="362.851"/>
    <n v="14.31"/>
    <n v="0.38157894736842107"/>
    <n v="188.55500000000001"/>
    <n v="18177.723000000002"/>
    <n v="31897.826000000001"/>
    <x v="19"/>
    <x v="19"/>
    <n v="1992.7429999999999"/>
    <n v="13720.103999999999"/>
    <n v="5588.7510000000002"/>
    <n v="105.91"/>
    <n v="66263.539000000004"/>
    <n v="1.5762105263157895"/>
    <n v="20.199000000000002"/>
    <n v="0.79700000000000004"/>
    <n v="81.694000000000003"/>
    <n v="3.222"/>
    <n v="23.109000000000002"/>
    <x v="19"/>
    <n v="24.036000000000001"/>
    <n v="0.94799999999999995"/>
    <n v="135.80000000000001"/>
    <n v="5.3550000000000004"/>
    <n v="71.459999999999994"/>
    <n v="2.8180000000000001"/>
    <n v="143.08500000000001"/>
    <n v="5.6429999999999998"/>
    <n v="0.153"/>
    <n v="3.8679999999999999"/>
    <n v="1680.2560000000001"/>
    <n v="0.188"/>
    <n v="1.123"/>
    <n v="1.0580000000000001"/>
    <n v="1.117"/>
    <n v="0.45200000000000001"/>
    <n v="1.0920000000000001"/>
    <n v="1.3320000000000001"/>
    <n v="1.2949999999999999"/>
    <n v="1.506"/>
    <n v="0.83499999999999996"/>
    <n v="1.8680000000000001"/>
    <n v="0.96"/>
    <n v="1.165"/>
    <n v="4.5990000000000002"/>
    <n v="1.0680000000000001"/>
    <n v="0.52700000000000002"/>
    <n v="1.159"/>
    <n v="1.2609999999999999"/>
    <n v="1.5680000000000001"/>
    <n v="8.0000000000000002E-3"/>
    <n v="1.4E-2"/>
    <n v="2.4E-2"/>
    <n v="3.0000000000000001E-3"/>
    <n v="608.49"/>
    <n v="585.98"/>
    <n v="-53.506"/>
    <n v="-12.851000000000001"/>
  </r>
  <r>
    <x v="0"/>
    <x v="20"/>
    <s v="AUS"/>
    <n v="25670052"/>
    <n v="850000000000"/>
    <n v="2.82"/>
    <n v="0.11"/>
    <x v="20"/>
    <n v="-16.434000000000001"/>
    <n v="-3.9470000000000001"/>
    <n v="414.90800000000002"/>
    <n v="-25.484999999999999"/>
    <n v="-5.7869999999999999"/>
    <n v="16.163"/>
    <n v="0.57378947368421052"/>
    <n v="0.26100000000000001"/>
    <n v="15.579000000000001"/>
    <n v="0.41694736842105257"/>
    <n v="0.252"/>
    <n v="156.143"/>
    <n v="6.0830000000000002"/>
    <n v="354.53399999999999"/>
    <n v="13.811"/>
    <n v="0.38157894736842107"/>
    <n v="191.375"/>
    <n v="18577.643"/>
    <n v="32312.734"/>
    <x v="20"/>
    <x v="20"/>
    <n v="2077.2139999999999"/>
    <n v="13735.09"/>
    <n v="5724.2280000000001"/>
    <n v="109.648"/>
    <n v="61826.211000000003"/>
    <n v="1.5762105263157895"/>
    <n v="17.273"/>
    <n v="0.67300000000000004"/>
    <n v="84.471999999999994"/>
    <n v="3.2909999999999999"/>
    <n v="27.578000000000003"/>
    <x v="20"/>
    <n v="14.986000000000001"/>
    <n v="0.58399999999999996"/>
    <n v="139.066"/>
    <n v="6.4137000000000004"/>
    <n v="79.390000000000015"/>
    <n v="3.6764999999999994"/>
    <n v="135.476"/>
    <n v="5.2779999999999996"/>
    <n v="0.14599999999999999"/>
    <n v="3.738"/>
    <n v="1587.0820000000001"/>
    <n v="0.17199999999999999"/>
    <n v="1.1339999999999999"/>
    <n v="1.0549999999999999"/>
    <n v="1.1020000000000001"/>
    <n v="0.441"/>
    <n v="1.093"/>
    <n v="1.3280000000000001"/>
    <n v="1.2909999999999999"/>
    <n v="1.5680000000000001"/>
    <n v="0.84399999999999997"/>
    <n v="1.86"/>
    <n v="0.96399999999999997"/>
    <n v="1.1679999999999999"/>
    <n v="4.2380000000000004"/>
    <n v="1.1180000000000001"/>
    <n v="0.36899999999999999"/>
    <n v="1.21"/>
    <n v="1.262"/>
    <n v="1.552"/>
    <n v="8.0000000000000002E-3"/>
    <n v="1.4E-2"/>
    <n v="2.5000000000000001E-2"/>
    <n v="3.0000000000000001E-3"/>
    <m/>
    <m/>
    <n v="-45.387999999999998"/>
    <n v="-11.349"/>
  </r>
  <r>
    <x v="0"/>
    <x v="21"/>
    <s v="AUS"/>
    <n v="25921094"/>
    <n v="910000000000"/>
    <n v="2.82"/>
    <n v="0.109"/>
    <x v="21"/>
    <n v="-8.7349999999999994"/>
    <n v="-2.1840000000000002"/>
    <n v="399.13799999999998"/>
    <n v="-15.77"/>
    <n v="-3.8010000000000002"/>
    <n v="15.398"/>
    <n v="0.57378947368421052"/>
    <n v="0.251"/>
    <n v="15.090999999999999"/>
    <n v="0.41694736842105257"/>
    <n v="0.246"/>
    <n v="150.958"/>
    <n v="5.8239999999999998"/>
    <n v="361.07776190476187"/>
    <n v="16.402095238095235"/>
    <n v="0.38157894736842107"/>
    <n v="194.196"/>
    <n v="18968.830000000002"/>
    <n v="32711.873"/>
    <x v="21"/>
    <x v="21"/>
    <n v="2154.4560000000001"/>
    <n v="13743.040999999999"/>
    <n v="5863.3829999999998"/>
    <n v="113.386"/>
    <n v="61439.91"/>
    <n v="1.5762105263157895"/>
    <n v="17.273"/>
    <n v="0.66600000000000004"/>
    <n v="77.242000000000004"/>
    <n v="2.98"/>
    <n v="27.578000000000003"/>
    <x v="20"/>
    <n v="7.9509999999999996"/>
    <n v="0.307"/>
    <n v="139.066"/>
    <n v="6.4137000000000004"/>
    <n v="79.390000000000015"/>
    <n v="3.6764999999999994"/>
    <n v="139.15600000000001"/>
    <n v="5.3680000000000003"/>
    <n v="0.14399999999999999"/>
    <n v="3.738"/>
    <n v="1592.59"/>
    <n v="0.16900000000000001"/>
    <n v="1.054"/>
    <n v="0.97199999999999998"/>
    <n v="1.008"/>
    <n v="0.43099999999999999"/>
    <n v="1.0920000000000001"/>
    <n v="1.3220000000000001"/>
    <n v="1.286"/>
    <n v="1.6259999999999999"/>
    <n v="0.84799999999999998"/>
    <n v="1.851"/>
    <n v="0.96799999999999997"/>
    <n v="1.171"/>
    <n v="4.1470000000000002"/>
    <n v="0.97499999999999998"/>
    <n v="0.20200000000000001"/>
    <n v="1.1759999999999999"/>
    <n v="1.262"/>
    <n v="1.5349999999999999"/>
    <n v="8.0000000000000002E-3"/>
    <n v="1.4E-2"/>
    <n v="2.5000000000000001E-2"/>
    <n v="3.0000000000000001E-3"/>
    <m/>
    <m/>
    <m/>
    <m/>
  </r>
  <r>
    <x v="1"/>
    <x v="0"/>
    <s v="AUT"/>
    <n v="8010425"/>
    <n v="200000000000"/>
    <n v="1.712"/>
    <n v="0.214"/>
    <x v="22"/>
    <n v="0.499"/>
    <n v="0.76"/>
    <n v="64.281000000000006"/>
    <n v="-0.85699999999999998"/>
    <n v="-1.3160000000000001"/>
    <n v="8.0250000000000004"/>
    <n v="0.22900000000000001"/>
    <n v="0.16400000000000001"/>
    <n v="8.2579999999999991"/>
    <n v="0.23599999999999999"/>
    <n v="0.16900000000000001"/>
    <n v="15.753"/>
    <n v="1.9670000000000001"/>
    <n v="91.796999999999997"/>
    <n v="11.46"/>
    <n v="0.32700000000000001"/>
    <n v="102.26900000000001"/>
    <n v="4098.2920000000004"/>
    <n v="4316.6660000000002"/>
    <x v="22"/>
    <x v="22"/>
    <n v="381.26299999999998"/>
    <n v="246.697"/>
    <n v="1175.6769999999999"/>
    <n v="11.488"/>
    <n v="48863.281000000003"/>
    <n v="1.3959999999999999"/>
    <n v="0.16500000000000001"/>
    <n v="2.1000000000000001E-2"/>
    <n v="15.266"/>
    <n v="1.9059999999999999"/>
    <n v="9.8179999999999996"/>
    <x v="21"/>
    <n v="-1.869"/>
    <n v="-0.23300000000000001"/>
    <n v="9.2799999999999994"/>
    <n v="1.1579999999999999"/>
    <n v="4.66"/>
    <n v="0.58199999999999996"/>
    <n v="32.162999999999997"/>
    <n v="4.0149999999999997"/>
    <n v="0.13600000000000001"/>
    <n v="1.0920000000000001"/>
    <n v="391.416"/>
    <n v="0.23699999999999999"/>
    <n v="0.26"/>
    <n v="0.21"/>
    <n v="0.17100000000000001"/>
    <n v="0.55500000000000005"/>
    <n v="0.39200000000000002"/>
    <n v="0.25600000000000001"/>
    <n v="0.46200000000000002"/>
    <n v="1.2999999999999999E-2"/>
    <n v="0.312"/>
    <n v="3.7999999999999999E-2"/>
    <n v="0.32200000000000001"/>
    <n v="0.28399999999999997"/>
    <n v="5.8999999999999997E-2"/>
    <n v="0.32300000000000001"/>
    <n v="-3.6999999999999998E-2"/>
    <n v="0.312"/>
    <n v="0.505"/>
    <n v="0.21299999999999999"/>
    <n v="1E-3"/>
    <n v="2E-3"/>
    <n v="2E-3"/>
    <n v="0"/>
    <n v="65.180000000000007"/>
    <n v="78.650000000000006"/>
    <n v="25.648"/>
    <n v="38.771999999999998"/>
  </r>
  <r>
    <x v="1"/>
    <x v="1"/>
    <s v="AUT"/>
    <n v="8039633"/>
    <n v="205000000000"/>
    <n v="1.72"/>
    <n v="0.214"/>
    <x v="23"/>
    <n v="4"/>
    <n v="6.0460000000000003"/>
    <n v="67.988"/>
    <n v="3.7069999999999999"/>
    <n v="5.766"/>
    <n v="8.4570000000000007"/>
    <n v="0.23799999999999999"/>
    <n v="0.16800000000000001"/>
    <n v="8.7249999999999996"/>
    <n v="0.246"/>
    <n v="0.17299999999999999"/>
    <n v="16.564"/>
    <n v="2.06"/>
    <n v="96.438000000000002"/>
    <n v="11.994999999999999"/>
    <n v="0.33800000000000002"/>
    <n v="103.989"/>
    <n v="4168.4409999999998"/>
    <n v="4384.6540000000005"/>
    <x v="23"/>
    <x v="23"/>
    <n v="397.42"/>
    <n v="244.535"/>
    <n v="1210.087"/>
    <n v="12.603"/>
    <n v="50421.105000000003"/>
    <n v="1.421"/>
    <n v="0.183"/>
    <n v="2.3E-2"/>
    <n v="16.158000000000001"/>
    <n v="2.0099999999999998"/>
    <n v="10.324"/>
    <x v="22"/>
    <n v="-2.1619999999999999"/>
    <n v="-0.26900000000000002"/>
    <n v="9.17"/>
    <n v="1.141"/>
    <n v="4.55"/>
    <n v="0.56599999999999995"/>
    <n v="34.411000000000001"/>
    <n v="4.28"/>
    <n v="0.13900000000000001"/>
    <n v="1.1140000000000001"/>
    <n v="405.36700000000002"/>
    <n v="0.22800000000000001"/>
    <n v="0.27300000000000002"/>
    <n v="0.224"/>
    <n v="0.17899999999999999"/>
    <n v="0.54200000000000004"/>
    <n v="0.38900000000000001"/>
    <n v="0.25600000000000001"/>
    <n v="0.45700000000000002"/>
    <n v="1.4E-2"/>
    <n v="0.313"/>
    <n v="3.7999999999999999E-2"/>
    <n v="0.32200000000000001"/>
    <n v="0.29599999999999999"/>
    <n v="6.5000000000000002E-2"/>
    <n v="0.33800000000000002"/>
    <n v="-4.5999999999999999E-2"/>
    <n v="0.33100000000000002"/>
    <n v="0.52300000000000002"/>
    <n v="0.21199999999999999"/>
    <n v="1E-3"/>
    <n v="2E-3"/>
    <n v="2E-3"/>
    <n v="0"/>
    <n v="76.84"/>
    <n v="83"/>
    <n v="26.289000000000001"/>
    <n v="37.475000000000001"/>
  </r>
  <r>
    <x v="1"/>
    <x v="2"/>
    <s v="AUT"/>
    <n v="8078994"/>
    <n v="210000000000"/>
    <n v="1.736"/>
    <n v="0.215"/>
    <x v="24"/>
    <n v="1.804"/>
    <n v="2.5720000000000001"/>
    <n v="69.828000000000003"/>
    <n v="1.841"/>
    <n v="2.7069999999999999"/>
    <n v="8.6430000000000007"/>
    <n v="0.24"/>
    <n v="0.17199999999999999"/>
    <n v="8.9060000000000006"/>
    <n v="0.247"/>
    <n v="0.17699999999999999"/>
    <n v="16.736999999999998"/>
    <n v="2.0720000000000001"/>
    <n v="95.01"/>
    <n v="11.76"/>
    <n v="0.32600000000000001"/>
    <n v="105.72499999999999"/>
    <n v="4240.3950000000004"/>
    <n v="4454.482"/>
    <x v="24"/>
    <x v="24"/>
    <n v="413.49099999999999"/>
    <n v="242.41"/>
    <n v="1246.145"/>
    <n v="13.79"/>
    <n v="50254.641000000003"/>
    <n v="1.3939999999999999"/>
    <n v="0.16700000000000001"/>
    <n v="2.1000000000000001E-2"/>
    <n v="16.07"/>
    <n v="1.9890000000000001"/>
    <n v="10.438000000000001"/>
    <x v="23"/>
    <n v="-2.125"/>
    <n v="-0.26300000000000001"/>
    <n v="9.0500000000000007"/>
    <n v="1.1200000000000001"/>
    <n v="4.47"/>
    <n v="0.55300000000000005"/>
    <n v="36.057000000000002"/>
    <n v="4.4630000000000001"/>
    <n v="0.14699999999999999"/>
    <n v="1.1870000000000001"/>
    <n v="406.00700000000001"/>
    <n v="0.218"/>
    <n v="0.27400000000000002"/>
    <n v="0.222"/>
    <n v="0.17299999999999999"/>
    <n v="0.52900000000000003"/>
    <n v="0.38600000000000001"/>
    <n v="0.255"/>
    <n v="0.45200000000000001"/>
    <n v="1.4999999999999999E-2"/>
    <n v="0.314"/>
    <n v="3.6999999999999998E-2"/>
    <n v="0.32200000000000001"/>
    <n v="0.308"/>
    <n v="5.6000000000000001E-2"/>
    <n v="0.32800000000000001"/>
    <n v="-4.1000000000000002E-2"/>
    <n v="0.34699999999999998"/>
    <n v="0.55000000000000004"/>
    <n v="0.21099999999999999"/>
    <n v="1E-3"/>
    <n v="2E-3"/>
    <n v="2E-3"/>
    <n v="0"/>
    <n v="78.17"/>
    <n v="84.33"/>
    <n v="23.056000000000001"/>
    <n v="32.042999999999999"/>
  </r>
  <r>
    <x v="1"/>
    <x v="3"/>
    <s v="AUT"/>
    <n v="8120105"/>
    <n v="215000000000"/>
    <n v="1.754"/>
    <n v="0.216"/>
    <x v="25"/>
    <n v="5.5069999999999997"/>
    <n v="7.6539999999999999"/>
    <n v="76.507999999999996"/>
    <n v="6.68"/>
    <n v="9.5660000000000007"/>
    <n v="9.4220000000000006"/>
    <n v="0.26"/>
    <n v="0.186"/>
    <n v="9.5389999999999997"/>
    <n v="0.26300000000000001"/>
    <n v="0.189"/>
    <n v="18.023"/>
    <n v="2.2200000000000002"/>
    <n v="100.983"/>
    <n v="12.436"/>
    <n v="0.34300000000000003"/>
    <n v="107.479"/>
    <n v="4317.8559999999998"/>
    <n v="4530.991"/>
    <x v="25"/>
    <x v="25"/>
    <n v="430.75900000000001"/>
    <n v="241.458"/>
    <n v="1285.2260000000001"/>
    <n v="14.939"/>
    <n v="50523.203000000001"/>
    <n v="1.393"/>
    <n v="0.184"/>
    <n v="2.3E-2"/>
    <n v="17.268000000000001"/>
    <n v="2.1269999999999998"/>
    <n v="11.016"/>
    <x v="24"/>
    <n v="-0.95299999999999996"/>
    <n v="-0.11700000000000001"/>
    <n v="8.9"/>
    <n v="1.0960000000000001"/>
    <n v="4.4800000000000004"/>
    <n v="0.55200000000000005"/>
    <n v="39.082000000000001"/>
    <n v="4.8129999999999997"/>
    <n v="0.14199999999999999"/>
    <n v="1.1499999999999999"/>
    <n v="410.25400000000002"/>
    <n v="0.20599999999999999"/>
    <n v="0.28000000000000003"/>
    <n v="0.23"/>
    <n v="0.17100000000000001"/>
    <n v="0.51600000000000001"/>
    <n v="0.38400000000000001"/>
    <n v="0.255"/>
    <n v="0.44700000000000001"/>
    <n v="1.6E-2"/>
    <n v="0.315"/>
    <n v="3.6999999999999998E-2"/>
    <n v="0.32400000000000001"/>
    <n v="0.318"/>
    <n v="6.0999999999999999E-2"/>
    <n v="0.34"/>
    <n v="-1.7000000000000001E-2"/>
    <n v="0.36599999999999999"/>
    <n v="0.52200000000000002"/>
    <n v="0.21"/>
    <n v="1E-3"/>
    <n v="2E-3"/>
    <n v="2E-3"/>
    <n v="0"/>
    <n v="83.28"/>
    <n v="89.45"/>
    <n v="23.521999999999998"/>
    <n v="30.367000000000001"/>
  </r>
  <r>
    <x v="1"/>
    <x v="4"/>
    <s v="AUT"/>
    <n v="8171215"/>
    <n v="220000000000"/>
    <n v="1.79"/>
    <n v="0.219"/>
    <x v="26"/>
    <n v="0.217"/>
    <n v="0.28100000000000003"/>
    <n v="76.138999999999996"/>
    <n v="-0.36899999999999999"/>
    <n v="-0.48199999999999998"/>
    <n v="9.3179999999999996"/>
    <n v="0.251"/>
    <n v="0.182"/>
    <n v="9.5060000000000002"/>
    <n v="0.25600000000000001"/>
    <n v="0.186"/>
    <n v="17.765999999999998"/>
    <n v="2.1739999999999999"/>
    <n v="104.724"/>
    <n v="12.816000000000001"/>
    <n v="0.34499999999999997"/>
    <n v="109.26900000000001"/>
    <n v="4395.5339999999997"/>
    <n v="4607.13"/>
    <x v="26"/>
    <x v="26"/>
    <n v="448.42099999999999"/>
    <n v="239.91900000000001"/>
    <n v="1324.326"/>
    <n v="16.134"/>
    <n v="51139.311999999998"/>
    <n v="1.3759999999999999"/>
    <n v="0.16500000000000001"/>
    <n v="0.02"/>
    <n v="17.661999999999999"/>
    <n v="2.1619999999999999"/>
    <n v="11.047000000000001"/>
    <x v="25"/>
    <n v="-1.5389999999999999"/>
    <n v="-0.188"/>
    <n v="8.81"/>
    <n v="1.0780000000000001"/>
    <n v="3.93"/>
    <n v="0.48099999999999998"/>
    <n v="39.1"/>
    <n v="4.7850000000000001"/>
    <n v="0.14599999999999999"/>
    <n v="1.1950000000000001"/>
    <n v="417.87"/>
    <n v="0.19700000000000001"/>
    <n v="0.27100000000000002"/>
    <n v="0.224"/>
    <n v="0.16300000000000001"/>
    <n v="0.503"/>
    <n v="0.38100000000000001"/>
    <n v="0.254"/>
    <n v="0.441"/>
    <n v="1.7000000000000001E-2"/>
    <n v="0.316"/>
    <n v="3.5999999999999997E-2"/>
    <n v="0.32400000000000001"/>
    <n v="0.32800000000000001"/>
    <n v="5.0999999999999997E-2"/>
    <n v="0.33600000000000002"/>
    <n v="-2.9000000000000001E-2"/>
    <n v="0.35399999999999998"/>
    <n v="0.51700000000000002"/>
    <n v="0.20799999999999999"/>
    <n v="1E-3"/>
    <n v="2E-3"/>
    <n v="3.0000000000000001E-3"/>
    <n v="0"/>
    <n v="84.11"/>
    <n v="90.27"/>
    <n v="27.045000000000002"/>
    <n v="34.817"/>
  </r>
  <r>
    <x v="1"/>
    <x v="5"/>
    <s v="AUT"/>
    <n v="8227034"/>
    <n v="225000000000"/>
    <n v="1.7969999999999999"/>
    <n v="0.218"/>
    <x v="27"/>
    <n v="1.4"/>
    <n v="1.802"/>
    <n v="77.245999999999995"/>
    <n v="1.107"/>
    <n v="1.454"/>
    <n v="9.3889999999999993"/>
    <n v="0.248"/>
    <n v="0.182"/>
    <n v="9.6120000000000001"/>
    <n v="0.254"/>
    <n v="0.186"/>
    <n v="17.861999999999998"/>
    <n v="2.1709999999999998"/>
    <n v="106.78700000000001"/>
    <n v="12.98"/>
    <n v="0.34300000000000003"/>
    <n v="111.06699999999999"/>
    <n v="4474.6120000000001"/>
    <n v="4684.3760000000002"/>
    <x v="27"/>
    <x v="27"/>
    <n v="467.12200000000001"/>
    <n v="238.08699999999999"/>
    <n v="1363.7190000000001"/>
    <n v="17.298999999999999"/>
    <n v="51714.718999999997"/>
    <n v="1.3660000000000001"/>
    <n v="0.16"/>
    <n v="1.9E-2"/>
    <n v="18.701000000000001"/>
    <n v="2.2730000000000001"/>
    <n v="10.981999999999999"/>
    <x v="26"/>
    <n v="-1.8320000000000001"/>
    <n v="-0.223"/>
    <n v="8.6300000000000008"/>
    <n v="1.0489999999999999"/>
    <n v="3.97"/>
    <n v="0.48299999999999998"/>
    <n v="39.393000000000001"/>
    <n v="4.7880000000000003"/>
    <n v="0.14199999999999999"/>
    <n v="1.165"/>
    <n v="425.459"/>
    <n v="0.186"/>
    <n v="0.26700000000000002"/>
    <n v="0.22500000000000001"/>
    <n v="0.155"/>
    <n v="0.48899999999999999"/>
    <n v="0.378"/>
    <n v="0.254"/>
    <n v="0.435"/>
    <n v="1.7999999999999999E-2"/>
    <n v="0.317"/>
    <n v="3.5999999999999997E-2"/>
    <n v="0.32500000000000001"/>
    <n v="0.33500000000000002"/>
    <n v="4.5999999999999999E-2"/>
    <n v="0.34799999999999998"/>
    <n v="-3.9E-2"/>
    <n v="0.35399999999999998"/>
    <n v="0.48199999999999998"/>
    <n v="0.20699999999999999"/>
    <n v="1E-3"/>
    <n v="2E-3"/>
    <n v="3.0000000000000001E-3"/>
    <n v="0"/>
    <n v="84.19"/>
    <n v="90.35"/>
    <n v="27.709"/>
    <n v="35.04"/>
  </r>
  <r>
    <x v="1"/>
    <x v="6"/>
    <s v="AUT"/>
    <n v="8267771"/>
    <n v="230000000000"/>
    <n v="1.954"/>
    <n v="0.23599999999999999"/>
    <x v="28"/>
    <n v="-2.2719999999999998"/>
    <n v="-2.8730000000000002"/>
    <n v="75.561000000000007"/>
    <n v="-1.6850000000000001"/>
    <n v="-2.1819999999999999"/>
    <n v="9.1389999999999993"/>
    <n v="0.23400000000000001"/>
    <n v="0.17899999999999999"/>
    <n v="9.2899999999999991"/>
    <n v="0.23799999999999999"/>
    <n v="0.182"/>
    <n v="17.864999999999998"/>
    <n v="2.161"/>
    <n v="110.087"/>
    <n v="13.315"/>
    <n v="0.34100000000000003"/>
    <n v="113.021"/>
    <n v="4551.4179999999997"/>
    <n v="4759.9369999999999"/>
    <x v="28"/>
    <x v="28"/>
    <n v="484.61900000000003"/>
    <n v="236.84100000000001"/>
    <n v="1401.8520000000001"/>
    <n v="18.477"/>
    <n v="50921.684000000001"/>
    <n v="1.302"/>
    <n v="0.18"/>
    <n v="2.1999999999999999E-2"/>
    <n v="17.497"/>
    <n v="2.1160000000000001"/>
    <n v="10.656000000000001"/>
    <x v="27"/>
    <n v="-1.246"/>
    <n v="-0.151"/>
    <n v="8.49"/>
    <n v="1.0269999999999999"/>
    <n v="3.96"/>
    <n v="0.47899999999999998"/>
    <n v="38.131999999999998"/>
    <n v="4.6120000000000001"/>
    <n v="0.14199999999999999"/>
    <n v="1.177"/>
    <n v="421.00900000000001"/>
    <n v="0.186"/>
    <n v="0.251"/>
    <n v="0.21199999999999999"/>
    <n v="0.14699999999999999"/>
    <n v="0.47599999999999998"/>
    <n v="0.375"/>
    <n v="0.253"/>
    <n v="0.42899999999999999"/>
    <n v="1.9E-2"/>
    <n v="0.317"/>
    <n v="3.5000000000000003E-2"/>
    <n v="0.32600000000000001"/>
    <n v="0.34100000000000003"/>
    <n v="5.1999999999999998E-2"/>
    <n v="0.318"/>
    <n v="-2.5000000000000001E-2"/>
    <n v="0.33900000000000002"/>
    <n v="0.46600000000000003"/>
    <n v="0.20599999999999999"/>
    <n v="1E-3"/>
    <n v="2E-3"/>
    <n v="3.0000000000000001E-3"/>
    <n v="0"/>
    <n v="81.93"/>
    <n v="88.1"/>
    <n v="33.28"/>
    <n v="43.33"/>
  </r>
  <r>
    <x v="1"/>
    <x v="7"/>
    <s v="AUT"/>
    <n v="8294720"/>
    <n v="235000000000"/>
    <n v="2.1309999999999998"/>
    <n v="0.25700000000000001"/>
    <x v="29"/>
    <n v="-2.7"/>
    <n v="-3.5150000000000001"/>
    <n v="73.373999999999995"/>
    <n v="-2.1869999999999998"/>
    <n v="-2.8940000000000001"/>
    <n v="8.8460000000000001"/>
    <n v="0.218"/>
    <n v="0.17799999999999999"/>
    <n v="8.9339999999999993"/>
    <n v="0.22"/>
    <n v="0.18"/>
    <n v="17.454999999999998"/>
    <n v="2.1040000000000001"/>
    <n v="105.599"/>
    <n v="12.731"/>
    <n v="0.314"/>
    <n v="115.152"/>
    <n v="4625.5249999999996"/>
    <n v="4833.3109999999997"/>
    <x v="29"/>
    <x v="29"/>
    <n v="501.11399999999998"/>
    <n v="236.108"/>
    <n v="1438.4749999999999"/>
    <n v="19.693999999999999"/>
    <n v="49669.195"/>
    <n v="1.2250000000000001"/>
    <n v="0.185"/>
    <n v="2.1999999999999999E-2"/>
    <n v="16.495000000000001"/>
    <n v="1.9890000000000001"/>
    <n v="10.255000000000001"/>
    <x v="28"/>
    <n v="-0.73299999999999998"/>
    <n v="-8.7999999999999995E-2"/>
    <n v="8.33"/>
    <n v="1.004"/>
    <n v="3.87"/>
    <n v="0.46700000000000003"/>
    <n v="36.624000000000002"/>
    <n v="4.415"/>
    <n v="0.14699999999999999"/>
    <n v="1.2170000000000001"/>
    <n v="411.99200000000002"/>
    <n v="0.189"/>
    <n v="0.23499999999999999"/>
    <n v="0.20399999999999999"/>
    <n v="0.13700000000000001"/>
    <n v="0.46300000000000002"/>
    <n v="0.371"/>
    <n v="0.252"/>
    <n v="0.42299999999999999"/>
    <n v="0.02"/>
    <n v="0.316"/>
    <n v="3.5000000000000003E-2"/>
    <n v="0.32600000000000001"/>
    <n v="0.34699999999999998"/>
    <n v="5.0999999999999997E-2"/>
    <n v="0.28999999999999998"/>
    <n v="-1.7000000000000001E-2"/>
    <n v="0.32500000000000001"/>
    <n v="0.46899999999999997"/>
    <n v="0.20399999999999999"/>
    <n v="1E-3"/>
    <n v="2E-3"/>
    <n v="3.0000000000000001E-3"/>
    <n v="0"/>
    <n v="78.89"/>
    <n v="85.06"/>
    <n v="31.492000000000001"/>
    <n v="42.496000000000002"/>
  </r>
  <r>
    <x v="1"/>
    <x v="8"/>
    <s v="AUT"/>
    <n v="8321134"/>
    <n v="240000000000"/>
    <n v="2.133"/>
    <n v="0.25600000000000001"/>
    <x v="30"/>
    <n v="-0.625"/>
    <n v="-0.84299999999999997"/>
    <n v="73.152000000000001"/>
    <n v="-0.222"/>
    <n v="-0.30199999999999999"/>
    <n v="8.7910000000000004"/>
    <n v="0.21299999999999999"/>
    <n v="0.17399999999999999"/>
    <n v="8.8309999999999995"/>
    <n v="0.214"/>
    <n v="0.17499999999999999"/>
    <n v="17.027999999999999"/>
    <n v="2.0459999999999998"/>
    <n v="103.654"/>
    <n v="12.457000000000001"/>
    <n v="0.30199999999999999"/>
    <n v="117.285"/>
    <n v="4699.0069999999996"/>
    <n v="4906.4629999999997"/>
    <x v="30"/>
    <x v="30"/>
    <n v="518.54999999999995"/>
    <n v="235.77799999999999"/>
    <n v="1473.9559999999999"/>
    <n v="20.934999999999999"/>
    <n v="50475.008000000002"/>
    <n v="1.2250000000000001"/>
    <n v="0.16200000000000001"/>
    <n v="0.02"/>
    <n v="17.436"/>
    <n v="2.0950000000000002"/>
    <n v="10.169"/>
    <x v="29"/>
    <n v="-0.33"/>
    <n v="-0.04"/>
    <n v="8.25"/>
    <n v="0.99099999999999999"/>
    <n v="4"/>
    <n v="0.48099999999999998"/>
    <n v="35.481000000000002"/>
    <n v="4.2640000000000002"/>
    <n v="0.14899999999999999"/>
    <n v="1.242"/>
    <n v="420.00900000000001"/>
    <n v="0.186"/>
    <n v="0.22900000000000001"/>
    <n v="0.19900000000000001"/>
    <n v="0.129"/>
    <n v="0.45100000000000001"/>
    <n v="0.36799999999999999"/>
    <n v="0.251"/>
    <n v="0.41699999999999998"/>
    <n v="2.1000000000000001E-2"/>
    <n v="0.315"/>
    <n v="3.5000000000000003E-2"/>
    <n v="0.32500000000000001"/>
    <n v="0.35299999999999998"/>
    <n v="4.2999999999999997E-2"/>
    <n v="0.29699999999999999"/>
    <n v="-7.0000000000000001E-3"/>
    <n v="0.315"/>
    <n v="0.47799999999999998"/>
    <n v="0.20300000000000001"/>
    <n v="1E-3"/>
    <n v="2E-3"/>
    <n v="3.0000000000000001E-3"/>
    <n v="0"/>
    <n v="78.459999999999994"/>
    <n v="84.62"/>
    <n v="30.172999999999998"/>
    <n v="41.061"/>
  </r>
  <r>
    <x v="1"/>
    <x v="9"/>
    <s v="AUT"/>
    <n v="8342939"/>
    <n v="235000000000"/>
    <n v="1.7989999999999999"/>
    <n v="0.216"/>
    <x v="31"/>
    <n v="-6.1829999999999998"/>
    <n v="-8.4149999999999991"/>
    <n v="66.236000000000004"/>
    <n v="-6.9160000000000004"/>
    <n v="-9.4540000000000006"/>
    <n v="7.9390000000000001"/>
    <n v="0.2"/>
    <n v="0.16300000000000001"/>
    <n v="8.0670000000000002"/>
    <n v="0.20300000000000001"/>
    <n v="0.16500000000000001"/>
    <n v="12.833"/>
    <n v="1.538"/>
    <n v="95.269000000000005"/>
    <n v="11.419"/>
    <n v="0.28799999999999998"/>
    <n v="119.083"/>
    <n v="4766.3059999999996"/>
    <n v="4972.6989999999996"/>
    <x v="31"/>
    <x v="31"/>
    <n v="535.58600000000001"/>
    <n v="234.71600000000001"/>
    <n v="1508.3720000000001"/>
    <n v="21.946000000000002"/>
    <n v="48765.184000000001"/>
    <n v="1.228"/>
    <n v="0.20499999999999999"/>
    <n v="2.5000000000000001E-2"/>
    <n v="17.036000000000001"/>
    <n v="2.0419999999999998"/>
    <n v="9.3140000000000001"/>
    <x v="30"/>
    <n v="-1.0629999999999999"/>
    <n v="-0.127"/>
    <n v="8.07"/>
    <n v="0.96699999999999997"/>
    <n v="3.77"/>
    <n v="0.45200000000000001"/>
    <n v="34.415999999999997"/>
    <n v="4.125"/>
    <n v="0.121"/>
    <n v="1.0109999999999999"/>
    <n v="406.84500000000003"/>
    <n v="0.153"/>
    <n v="0.21299999999999999"/>
    <n v="0.18099999999999999"/>
    <n v="9.9000000000000005E-2"/>
    <n v="0.438"/>
    <n v="0.36399999999999999"/>
    <n v="0.25"/>
    <n v="0.41"/>
    <n v="2.1999999999999999E-2"/>
    <n v="0.315"/>
    <n v="3.4000000000000002E-2"/>
    <n v="0.32500000000000001"/>
    <n v="0.35499999999999998"/>
    <n v="5.3999999999999999E-2"/>
    <n v="0.29599999999999999"/>
    <n v="-2.1000000000000001E-2"/>
    <n v="0.313"/>
    <n v="0.41499999999999998"/>
    <n v="0.20100000000000001"/>
    <n v="1E-3"/>
    <n v="2E-3"/>
    <n v="3.0000000000000001E-3"/>
    <n v="0"/>
    <n v="71.55"/>
    <n v="77.709999999999994"/>
    <n v="27.971"/>
    <n v="41.561999999999998"/>
  </r>
  <r>
    <x v="1"/>
    <x v="10"/>
    <s v="AUT"/>
    <n v="8362829"/>
    <n v="240000000000"/>
    <n v="1.6220000000000001"/>
    <n v="0.19400000000000001"/>
    <x v="32"/>
    <n v="4.7080000000000002"/>
    <n v="6.9950000000000001"/>
    <n v="70.686999999999998"/>
    <n v="4.4509999999999996"/>
    <n v="6.72"/>
    <n v="8.4529999999999994"/>
    <n v="0.20899999999999999"/>
    <n v="0.16800000000000001"/>
    <n v="8.61"/>
    <n v="0.21199999999999999"/>
    <n v="0.17100000000000001"/>
    <n v="15.500999999999999"/>
    <n v="1.8540000000000001"/>
    <n v="101.24299999999999"/>
    <n v="12.106"/>
    <n v="0.29899999999999999"/>
    <n v="120.705"/>
    <n v="4838.3119999999999"/>
    <n v="5043.3860000000004"/>
    <x v="32"/>
    <x v="32"/>
    <n v="554.36599999999999"/>
    <n v="233.39699999999999"/>
    <n v="1543.17"/>
    <n v="23.068000000000001"/>
    <n v="50240.961000000003"/>
    <n v="1.24"/>
    <n v="0.184"/>
    <n v="2.1999999999999999E-2"/>
    <n v="18.779"/>
    <n v="2.246"/>
    <n v="9.9860000000000007"/>
    <x v="31"/>
    <n v="-1.319"/>
    <n v="-0.158"/>
    <n v="8.11"/>
    <n v="0.97"/>
    <n v="3.78"/>
    <n v="0.45200000000000001"/>
    <n v="34.798000000000002"/>
    <n v="4.1609999999999996"/>
    <n v="0.13400000000000001"/>
    <n v="1.1220000000000001"/>
    <n v="420.15699999999998"/>
    <n v="0.129"/>
    <n v="0.216"/>
    <n v="0.185"/>
    <n v="0.111"/>
    <n v="0.42399999999999999"/>
    <n v="0.36"/>
    <n v="0.248"/>
    <n v="0.40400000000000003"/>
    <n v="2.1999999999999999E-2"/>
    <n v="0.314"/>
    <n v="3.4000000000000002E-2"/>
    <n v="0.32500000000000001"/>
    <n v="0.35899999999999999"/>
    <n v="4.8000000000000001E-2"/>
    <n v="0.30299999999999999"/>
    <n v="-2.7E-2"/>
    <n v="0.30599999999999999"/>
    <n v="0.45600000000000002"/>
    <n v="0.2"/>
    <n v="1E-3"/>
    <n v="2E-3"/>
    <n v="3.0000000000000001E-3"/>
    <n v="0"/>
    <n v="77.34"/>
    <n v="83.51"/>
    <n v="29.236000000000001"/>
    <n v="40.601999999999997"/>
  </r>
  <r>
    <x v="1"/>
    <x v="11"/>
    <s v="AUT"/>
    <n v="8391201"/>
    <n v="245000000000"/>
    <n v="1.6659999999999999"/>
    <n v="0.19900000000000001"/>
    <x v="33"/>
    <n v="-2.113"/>
    <n v="-2.9350000000000001"/>
    <n v="68.683999999999997"/>
    <n v="-2.0030000000000001"/>
    <n v="-2.8340000000000001"/>
    <n v="8.1850000000000005"/>
    <n v="0.19600000000000001"/>
    <n v="0.17299999999999999"/>
    <n v="8.3290000000000006"/>
    <n v="0.2"/>
    <n v="0.17599999999999999"/>
    <n v="15.819000000000001"/>
    <n v="1.885"/>
    <n v="103.163"/>
    <n v="12.294"/>
    <n v="0.29499999999999998"/>
    <n v="122.371"/>
    <n v="4908.2060000000001"/>
    <n v="5112.07"/>
    <x v="33"/>
    <x v="33"/>
    <n v="572.09699999999998"/>
    <n v="232.18799999999999"/>
    <n v="1576.4549999999999"/>
    <n v="24.280999999999999"/>
    <n v="47200.483999999997"/>
    <n v="1.1319999999999999"/>
    <n v="0.18"/>
    <n v="2.1000000000000001E-2"/>
    <n v="17.731000000000002"/>
    <n v="2.113"/>
    <n v="9.7159999999999993"/>
    <x v="32"/>
    <n v="-1.2090000000000001"/>
    <n v="-0.14399999999999999"/>
    <n v="7.92"/>
    <n v="0.94399999999999995"/>
    <n v="3.78"/>
    <n v="0.45"/>
    <n v="33.284999999999997"/>
    <n v="3.9670000000000001"/>
    <n v="0.14399999999999999"/>
    <n v="1.212"/>
    <n v="396.06900000000002"/>
    <n v="0.123"/>
    <n v="0.20300000000000001"/>
    <n v="0.17399999999999999"/>
    <n v="0.107"/>
    <n v="0.41099999999999998"/>
    <n v="0.35599999999999998"/>
    <n v="0.247"/>
    <n v="0.39700000000000002"/>
    <n v="2.3E-2"/>
    <n v="0.313"/>
    <n v="3.3000000000000002E-2"/>
    <n v="0.32400000000000001"/>
    <n v="0.36199999999999999"/>
    <n v="4.9000000000000002E-2"/>
    <n v="0.27800000000000002"/>
    <n v="-2.4E-2"/>
    <n v="0.29199999999999998"/>
    <n v="0.441"/>
    <n v="0.19800000000000001"/>
    <n v="1E-3"/>
    <n v="2E-3"/>
    <n v="3.0000000000000001E-3"/>
    <n v="0"/>
    <n v="74.459999999999994"/>
    <n v="81.53"/>
    <n v="33.268999999999998"/>
    <n v="47.6"/>
  </r>
  <r>
    <x v="1"/>
    <x v="12"/>
    <s v="AUT"/>
    <n v="8429641"/>
    <n v="250000000000"/>
    <n v="1.673"/>
    <n v="0.19800000000000001"/>
    <x v="34"/>
    <n v="-2.6269999999999998"/>
    <n v="-3.7589999999999999"/>
    <n v="65.763999999999996"/>
    <n v="-2.92"/>
    <n v="-4.2519999999999998"/>
    <n v="7.8010000000000002"/>
    <n v="0.187"/>
    <n v="0.159"/>
    <n v="7.98"/>
    <n v="0.191"/>
    <n v="0.16200000000000001"/>
    <n v="14.686999999999999"/>
    <n v="1.742"/>
    <n v="99.625"/>
    <n v="11.818"/>
    <n v="0.28299999999999997"/>
    <n v="124.044"/>
    <n v="4975.4709999999995"/>
    <n v="5177.8339999999998"/>
    <x v="34"/>
    <x v="34"/>
    <n v="589.04300000000001"/>
    <n v="230.685"/>
    <n v="1609.097"/>
    <n v="25.414999999999999"/>
    <n v="49174.593999999997"/>
    <n v="1.1759999999999999"/>
    <n v="0.184"/>
    <n v="2.1999999999999999E-2"/>
    <n v="16.946000000000002"/>
    <n v="2.0099999999999998"/>
    <n v="9.2919999999999998"/>
    <x v="33"/>
    <n v="-1.502"/>
    <n v="-0.17799999999999999"/>
    <n v="7.77"/>
    <n v="0.92200000000000004"/>
    <n v="3.83"/>
    <n v="0.45400000000000001"/>
    <n v="32.642000000000003"/>
    <n v="3.8719999999999999"/>
    <n v="0.13500000000000001"/>
    <n v="1.1339999999999999"/>
    <n v="414.524"/>
    <n v="0.121"/>
    <n v="0.192"/>
    <n v="0.16500000000000001"/>
    <n v="9.8000000000000004E-2"/>
    <n v="0.39800000000000002"/>
    <n v="0.35199999999999998"/>
    <n v="0.245"/>
    <n v="0.39100000000000001"/>
    <n v="2.4E-2"/>
    <n v="0.311"/>
    <n v="3.3000000000000002E-2"/>
    <n v="0.32300000000000001"/>
    <n v="0.36399999999999999"/>
    <n v="4.8000000000000001E-2"/>
    <n v="0.26100000000000001"/>
    <n v="-3.1E-2"/>
    <n v="0.28299999999999997"/>
    <n v="0.41"/>
    <n v="0.19600000000000001"/>
    <n v="1E-3"/>
    <n v="2E-3"/>
    <n v="3.0000000000000001E-3"/>
    <n v="0"/>
    <n v="71.260000000000005"/>
    <n v="78.33"/>
    <n v="32.359000000000002"/>
    <n v="48.106999999999999"/>
  </r>
  <r>
    <x v="1"/>
    <x v="13"/>
    <s v="AUT"/>
    <n v="8479542"/>
    <n v="255000000000"/>
    <n v="1.6559999999999999"/>
    <n v="0.19500000000000001"/>
    <x v="35"/>
    <n v="0.49399999999999999"/>
    <n v="0.73399999999999999"/>
    <n v="66.587000000000003"/>
    <n v="0.82299999999999995"/>
    <n v="1.252"/>
    <n v="7.8529999999999998"/>
    <n v="0.189"/>
    <n v="0.16200000000000001"/>
    <n v="7.9909999999999997"/>
    <n v="0.192"/>
    <n v="0.16500000000000001"/>
    <n v="14.96"/>
    <n v="1.764"/>
    <n v="94.885000000000005"/>
    <n v="11.19"/>
    <n v="0.26900000000000002"/>
    <n v="125.7"/>
    <n v="5043.2299999999996"/>
    <n v="5244.4210000000003"/>
    <x v="35"/>
    <x v="35"/>
    <n v="605.375"/>
    <n v="229.51300000000001"/>
    <n v="1642.558"/>
    <n v="26.574000000000002"/>
    <n v="48493.574000000001"/>
    <n v="1.165"/>
    <n v="0.191"/>
    <n v="2.3E-2"/>
    <n v="16.332000000000001"/>
    <n v="1.9259999999999999"/>
    <n v="9.3010000000000002"/>
    <x v="34"/>
    <n v="-1.1719999999999999"/>
    <n v="-0.13800000000000001"/>
    <n v="7.63"/>
    <n v="0.9"/>
    <n v="3.85"/>
    <n v="0.45400000000000001"/>
    <n v="33.460999999999999"/>
    <n v="3.9460000000000002"/>
    <n v="0.13700000000000001"/>
    <n v="1.159"/>
    <n v="411.20299999999997"/>
    <n v="0.115"/>
    <n v="0.192"/>
    <n v="0.16700000000000001"/>
    <n v="0.1"/>
    <n v="0.38500000000000001"/>
    <n v="0.34799999999999998"/>
    <n v="0.24399999999999999"/>
    <n v="0.38400000000000001"/>
    <n v="2.4E-2"/>
    <n v="0.309"/>
    <n v="3.2000000000000001E-2"/>
    <n v="0.32200000000000001"/>
    <n v="0.36499999999999999"/>
    <n v="4.9000000000000002E-2"/>
    <n v="0.25"/>
    <n v="-2.5000000000000001E-2"/>
    <n v="0.28799999999999998"/>
    <n v="0.39400000000000002"/>
    <n v="0.19500000000000001"/>
    <n v="1E-3"/>
    <n v="2E-3"/>
    <n v="3.0000000000000001E-3"/>
    <n v="0"/>
    <n v="71.8"/>
    <n v="78.87"/>
    <n v="27.126000000000001"/>
    <n v="40.031999999999996"/>
  </r>
  <r>
    <x v="1"/>
    <x v="14"/>
    <s v="AUT"/>
    <n v="8546066"/>
    <n v="260000000000"/>
    <n v="1.639"/>
    <n v="0.192"/>
    <x v="36"/>
    <n v="-3.5990000000000002"/>
    <n v="-5.3120000000000003"/>
    <n v="62.841000000000001"/>
    <n v="-3.746"/>
    <n v="-5.6260000000000003"/>
    <n v="7.3529999999999998"/>
    <n v="0.17699999999999999"/>
    <n v="0.159"/>
    <n v="7.508"/>
    <n v="0.18099999999999999"/>
    <n v="0.16300000000000001"/>
    <n v="13.802"/>
    <n v="1.615"/>
    <n v="95.766000000000005"/>
    <n v="11.206"/>
    <n v="0.26900000000000002"/>
    <n v="127.339"/>
    <n v="5107.3909999999996"/>
    <n v="5307.2619999999997"/>
    <x v="36"/>
    <x v="36"/>
    <n v="620.322"/>
    <n v="228.19399999999999"/>
    <n v="1674.982"/>
    <n v="27.753"/>
    <n v="46196.464999999997"/>
    <n v="1.111"/>
    <n v="0.16900000000000001"/>
    <n v="0.02"/>
    <n v="14.946999999999999"/>
    <n v="1.7490000000000001"/>
    <n v="8.7940000000000005"/>
    <x v="35"/>
    <n v="-1.319"/>
    <n v="-0.154"/>
    <n v="7.44"/>
    <n v="0.871"/>
    <n v="3.93"/>
    <n v="0.46"/>
    <n v="32.423999999999999"/>
    <n v="3.794"/>
    <n v="0.13800000000000001"/>
    <n v="1.18"/>
    <n v="394.798"/>
    <n v="0.109"/>
    <n v="0.18"/>
    <n v="0.155"/>
    <n v="9.1999999999999998E-2"/>
    <n v="0.373"/>
    <n v="0.34399999999999997"/>
    <n v="0.24199999999999999"/>
    <n v="0.378"/>
    <n v="2.5000000000000001E-2"/>
    <n v="0.30599999999999999"/>
    <n v="3.2000000000000001E-2"/>
    <n v="0.32100000000000001"/>
    <n v="0.36599999999999999"/>
    <n v="4.2999999999999997E-2"/>
    <n v="0.22500000000000001"/>
    <n v="-2.7E-2"/>
    <n v="0.27800000000000002"/>
    <n v="0.38700000000000001"/>
    <n v="0.193"/>
    <n v="1E-3"/>
    <n v="2E-3"/>
    <n v="3.0000000000000001E-3"/>
    <n v="0"/>
    <n v="68.08"/>
    <n v="75.150000000000006"/>
    <n v="31.606000000000002"/>
    <n v="49.261000000000003"/>
  </r>
  <r>
    <x v="1"/>
    <x v="15"/>
    <s v="AUT"/>
    <n v="8642422"/>
    <n v="265000000000"/>
    <n v="1.7010000000000001"/>
    <n v="0.19700000000000001"/>
    <x v="37"/>
    <n v="2.1890000000000001"/>
    <n v="3.4119999999999999"/>
    <n v="64.48"/>
    <n v="1.639"/>
    <n v="2.609"/>
    <n v="7.4610000000000003"/>
    <n v="0.18"/>
    <n v="0.16300000000000001"/>
    <n v="7.6769999999999996"/>
    <n v="0.185"/>
    <n v="0.16800000000000001"/>
    <n v="14.372999999999999"/>
    <n v="1.663"/>
    <n v="89.201999999999998"/>
    <n v="10.321"/>
    <n v="0.248"/>
    <n v="129.04"/>
    <n v="5173.74"/>
    <n v="5371.7420000000002"/>
    <x v="37"/>
    <x v="37"/>
    <n v="636.28899999999999"/>
    <n v="226.32499999999999"/>
    <n v="1707.981"/>
    <n v="28.9"/>
    <n v="45686.785000000003"/>
    <n v="1.1000000000000001"/>
    <n v="0.16200000000000001"/>
    <n v="1.9E-2"/>
    <n v="15.967000000000001"/>
    <n v="1.8480000000000001"/>
    <n v="8.8330000000000002"/>
    <x v="36"/>
    <n v="-1.869"/>
    <n v="-0.216"/>
    <n v="7.39"/>
    <n v="0.85499999999999998"/>
    <n v="3.95"/>
    <n v="0.45700000000000002"/>
    <n v="32.999000000000002"/>
    <n v="3.8180000000000001"/>
    <n v="0.13300000000000001"/>
    <n v="1.147"/>
    <n v="394.84399999999999"/>
    <n v="0.11799999999999999"/>
    <n v="0.187"/>
    <n v="0.157"/>
    <n v="9.8000000000000004E-2"/>
    <n v="0.36299999999999999"/>
    <n v="0.34100000000000003"/>
    <n v="0.24099999999999999"/>
    <n v="0.372"/>
    <n v="2.5000000000000001E-2"/>
    <n v="0.30399999999999999"/>
    <n v="3.2000000000000001E-2"/>
    <n v="0.32"/>
    <n v="0.36699999999999999"/>
    <n v="4.2000000000000003E-2"/>
    <n v="0.23499999999999999"/>
    <n v="-3.5000000000000003E-2"/>
    <n v="0.27700000000000002"/>
    <n v="0.379"/>
    <n v="0.192"/>
    <n v="1E-3"/>
    <n v="2E-3"/>
    <n v="3.0000000000000001E-3"/>
    <n v="0"/>
    <n v="69.27"/>
    <n v="76.34"/>
    <n v="22.853000000000002"/>
    <n v="34.444000000000003"/>
  </r>
  <r>
    <x v="1"/>
    <x v="16"/>
    <s v="AUT"/>
    <n v="8736491"/>
    <n v="270000000000"/>
    <n v="1.7290000000000001"/>
    <n v="0.19800000000000001"/>
    <x v="38"/>
    <n v="0.86199999999999999"/>
    <n v="1.2989999999999999"/>
    <n v="64.938999999999993"/>
    <n v="0.45900000000000002"/>
    <n v="0.71199999999999997"/>
    <n v="7.4329999999999998"/>
    <n v="0.17799999999999999"/>
    <n v="0.159"/>
    <n v="7.6929999999999996"/>
    <n v="0.185"/>
    <n v="0.16500000000000001"/>
    <n v="13.335000000000001"/>
    <n v="1.526"/>
    <n v="92.686999999999998"/>
    <n v="10.609"/>
    <n v="0.254"/>
    <n v="130.76900000000001"/>
    <n v="5240.95"/>
    <n v="5436.6809999999996"/>
    <x v="38"/>
    <x v="38"/>
    <n v="653.02599999999995"/>
    <n v="224.054"/>
    <n v="1742.09"/>
    <n v="30.068999999999999"/>
    <n v="46698.785000000003"/>
    <n v="1.1200000000000001"/>
    <n v="0.13100000000000001"/>
    <n v="1.4999999999999999E-2"/>
    <n v="16.736999999999998"/>
    <n v="1.9159999999999999"/>
    <n v="8.7829999999999995"/>
    <x v="37"/>
    <n v="-2.2719999999999998"/>
    <n v="-0.26"/>
    <n v="7.31"/>
    <n v="0.83699999999999997"/>
    <n v="3.96"/>
    <n v="0.45300000000000001"/>
    <n v="34.11"/>
    <n v="3.9039999999999999"/>
    <n v="0.13400000000000001"/>
    <n v="1.169"/>
    <n v="407.98399999999998"/>
    <n v="0.11600000000000001"/>
    <n v="0.189"/>
    <n v="0.16200000000000001"/>
    <n v="9.2999999999999999E-2"/>
    <n v="0.35299999999999998"/>
    <n v="0.33700000000000002"/>
    <n v="0.23899999999999999"/>
    <n v="0.36699999999999999"/>
    <n v="2.5000000000000001E-2"/>
    <n v="0.30199999999999999"/>
    <n v="3.1E-2"/>
    <n v="0.31900000000000001"/>
    <n v="0.36799999999999999"/>
    <n v="3.5000000000000003E-2"/>
    <n v="0.24"/>
    <n v="-0.05"/>
    <n v="0.28399999999999997"/>
    <n v="0.38900000000000001"/>
    <n v="0.19"/>
    <n v="1E-3"/>
    <n v="2E-3"/>
    <n v="3.0000000000000001E-3"/>
    <n v="0"/>
    <n v="69.599999999999994"/>
    <n v="76.73"/>
    <n v="25.475999999999999"/>
    <n v="37.905000000000001"/>
  </r>
  <r>
    <x v="1"/>
    <x v="17"/>
    <s v="AUT"/>
    <n v="8797497"/>
    <n v="275000000000"/>
    <n v="1.71"/>
    <n v="0.19400000000000001"/>
    <x v="39"/>
    <n v="2.3820000000000001"/>
    <n v="3.544"/>
    <n v="67.358000000000004"/>
    <n v="2.419"/>
    <n v="3.7250000000000001"/>
    <n v="7.6559999999999997"/>
    <n v="0.18"/>
    <n v="0.161"/>
    <n v="7.9109999999999996"/>
    <n v="0.186"/>
    <n v="0.16700000000000001"/>
    <n v="14.023"/>
    <n v="1.5940000000000001"/>
    <n v="92.001999999999995"/>
    <n v="10.458"/>
    <n v="0.246"/>
    <n v="132.47999999999999"/>
    <n v="5310.5429999999997"/>
    <n v="5504.0389999999998"/>
    <x v="39"/>
    <x v="39"/>
    <n v="671.00099999999998"/>
    <n v="221.81899999999999"/>
    <n v="1776.6369999999999"/>
    <n v="31.268999999999998"/>
    <n v="47423.046999999999"/>
    <n v="1.1180000000000001"/>
    <n v="0.13800000000000001"/>
    <n v="1.6E-2"/>
    <n v="17.975000000000001"/>
    <n v="2.0430000000000001"/>
    <n v="8.94"/>
    <x v="38"/>
    <n v="-2.2349999999999999"/>
    <n v="-0.254"/>
    <n v="7.27"/>
    <n v="0.82599999999999996"/>
    <n v="3.89"/>
    <n v="0.442"/>
    <n v="34.545999999999999"/>
    <n v="3.927"/>
    <n v="0.13600000000000001"/>
    <n v="1.2"/>
    <n v="417.20400000000001"/>
    <n v="0.113"/>
    <n v="0.193"/>
    <n v="0.16700000000000001"/>
    <n v="9.7000000000000003E-2"/>
    <n v="0.34300000000000003"/>
    <n v="0.33400000000000002"/>
    <n v="0.23799999999999999"/>
    <n v="0.36099999999999999"/>
    <n v="2.5999999999999999E-2"/>
    <n v="0.3"/>
    <n v="3.1E-2"/>
    <n v="0.318"/>
    <n v="0.36899999999999999"/>
    <n v="3.5000000000000003E-2"/>
    <n v="0.252"/>
    <n v="-5.1999999999999998E-2"/>
    <n v="0.28199999999999997"/>
    <n v="0.39700000000000002"/>
    <n v="0.189"/>
    <n v="1E-3"/>
    <n v="2E-3"/>
    <n v="3.0000000000000001E-3"/>
    <n v="0"/>
    <n v="71.53"/>
    <n v="78.650000000000006"/>
    <n v="22.41"/>
    <n v="32.201000000000001"/>
  </r>
  <r>
    <x v="1"/>
    <x v="18"/>
    <s v="AUT"/>
    <n v="8840518"/>
    <n v="280000000000"/>
    <n v="1.827"/>
    <n v="0.20699999999999999"/>
    <x v="40"/>
    <n v="-3.036"/>
    <n v="-4.3620000000000001"/>
    <n v="64.468999999999994"/>
    <n v="-2.8889999999999998"/>
    <n v="-4.2889999999999997"/>
    <n v="7.2919999999999998"/>
    <n v="0.16900000000000001"/>
    <n v="0.158"/>
    <n v="7.5289999999999999"/>
    <n v="0.17399999999999999"/>
    <n v="0.16300000000000001"/>
    <n v="12.295"/>
    <n v="1.391"/>
    <n v="91.356999999999999"/>
    <n v="10.334"/>
    <n v="0.23899999999999999"/>
    <n v="134.30600000000001"/>
    <n v="5377.1"/>
    <n v="5568.5069999999996"/>
    <x v="40"/>
    <x v="40"/>
    <n v="688.02"/>
    <n v="219.73"/>
    <n v="1810.722"/>
    <n v="32.472000000000001"/>
    <n v="46186.542999999998"/>
    <n v="1.0680000000000001"/>
    <n v="0.127"/>
    <n v="1.4E-2"/>
    <n v="17.018999999999998"/>
    <n v="1.925"/>
    <n v="8.5329999999999995"/>
    <x v="39"/>
    <n v="-2.0880000000000001"/>
    <n v="-0.23599999999999999"/>
    <n v="7.04"/>
    <n v="0.79600000000000004"/>
    <n v="3.83"/>
    <n v="0.433"/>
    <n v="34.085000000000001"/>
    <n v="3.8559999999999999"/>
    <n v="0.13600000000000001"/>
    <n v="1.2030000000000001"/>
    <n v="408.31299999999999"/>
    <n v="0.11600000000000001"/>
    <n v="0.18099999999999999"/>
    <n v="0.157"/>
    <n v="8.3000000000000004E-2"/>
    <n v="0.33500000000000002"/>
    <n v="0.33"/>
    <n v="0.23699999999999999"/>
    <n v="0.35599999999999998"/>
    <n v="2.5999999999999999E-2"/>
    <n v="0.29799999999999999"/>
    <n v="0.03"/>
    <n v="0.318"/>
    <n v="0.37"/>
    <n v="3.1E-2"/>
    <n v="0.22600000000000001"/>
    <n v="-0.05"/>
    <n v="0.27800000000000002"/>
    <n v="0.39800000000000002"/>
    <n v="0.188"/>
    <n v="1E-3"/>
    <n v="2E-3"/>
    <n v="3.0000000000000001E-3"/>
    <n v="0"/>
    <n v="68.319999999999993"/>
    <n v="75.44"/>
    <n v="24.8"/>
    <n v="37.261000000000003"/>
  </r>
  <r>
    <x v="1"/>
    <x v="19"/>
    <s v="AUT"/>
    <n v="8879939"/>
    <n v="285000000000"/>
    <n v="1.7709999999999999"/>
    <n v="0.19900000000000001"/>
    <x v="41"/>
    <n v="1.379"/>
    <n v="2.0720000000000001"/>
    <n v="65.811000000000007"/>
    <n v="1.3420000000000001"/>
    <n v="2.0819999999999999"/>
    <n v="7.4109999999999996"/>
    <n v="0.21031578947368423"/>
    <n v="0.153"/>
    <n v="7.6509999999999998"/>
    <n v="0.21489473684210528"/>
    <n v="0.158"/>
    <n v="13.005000000000001"/>
    <n v="1.4650000000000001"/>
    <n v="89.353999999999999"/>
    <n v="10.063000000000001"/>
    <n v="0.29836842105263167"/>
    <n v="136.077"/>
    <n v="5445.0370000000003"/>
    <n v="5634.3190000000004"/>
    <x v="41"/>
    <x v="41"/>
    <n v="705.81299999999999"/>
    <n v="217.60499999999999"/>
    <n v="1844.809"/>
    <n v="33.634"/>
    <n v="48314.258000000002"/>
    <n v="1.2397894736842106"/>
    <n v="0.11799999999999999"/>
    <n v="1.2999999999999999E-2"/>
    <n v="17.792999999999999"/>
    <n v="2.004"/>
    <n v="8.6620000000000008"/>
    <x v="40"/>
    <n v="-2.125"/>
    <n v="-0.23899999999999999"/>
    <n v="6.92"/>
    <n v="0.77900000000000003"/>
    <n v="3.85"/>
    <n v="0.434"/>
    <n v="34.087000000000003"/>
    <n v="3.839"/>
    <n v="0.13100000000000001"/>
    <n v="1.1619999999999999"/>
    <n v="429.02800000000002"/>
    <n v="0.109"/>
    <n v="0.183"/>
    <n v="0.158"/>
    <n v="8.7999999999999995E-2"/>
    <n v="0.32600000000000001"/>
    <n v="0.32700000000000001"/>
    <n v="0.23499999999999999"/>
    <n v="0.35099999999999998"/>
    <n v="2.5999999999999999E-2"/>
    <n v="0.29599999999999999"/>
    <n v="0.03"/>
    <n v="0.317"/>
    <n v="0.37"/>
    <n v="2.7E-2"/>
    <n v="0.23300000000000001"/>
    <n v="-4.7E-2"/>
    <n v="0.27600000000000002"/>
    <n v="0.379"/>
    <n v="0.186"/>
    <n v="1E-3"/>
    <n v="2E-3"/>
    <n v="3.0000000000000001E-3"/>
    <n v="0"/>
    <n v="69.8"/>
    <n v="76.92"/>
    <n v="21.417999999999999"/>
    <n v="31.527000000000001"/>
  </r>
  <r>
    <x v="1"/>
    <x v="20"/>
    <s v="AUT"/>
    <n v="8907780"/>
    <n v="280000000000"/>
    <n v="1.821"/>
    <n v="0.20399999999999999"/>
    <x v="42"/>
    <n v="-5.899"/>
    <n v="-8.6829999999999998"/>
    <n v="59.875999999999998"/>
    <n v="-5.9349999999999996"/>
    <n v="-9.0190000000000001"/>
    <n v="6.7220000000000004"/>
    <n v="0.21031578947368423"/>
    <n v="0.14899999999999999"/>
    <n v="6.9640000000000004"/>
    <n v="0.21489473684210528"/>
    <n v="0.155"/>
    <n v="11.393000000000001"/>
    <n v="1.2789999999999999"/>
    <n v="81.224000000000004"/>
    <n v="9.1180000000000003"/>
    <n v="0.29836842105263167"/>
    <n v="137.898"/>
    <n v="5507.0739999999996"/>
    <n v="5694.1940000000004"/>
    <x v="42"/>
    <x v="42"/>
    <n v="722.69"/>
    <n v="215.44300000000001"/>
    <n v="1875.5219999999999"/>
    <n v="34.758000000000003"/>
    <n v="45028.27"/>
    <n v="1.2397894736842106"/>
    <n v="0.109"/>
    <n v="1.2E-2"/>
    <n v="16.876999999999999"/>
    <n v="1.895"/>
    <n v="9.7429499999999987"/>
    <x v="41"/>
    <n v="-2.1619999999999999"/>
    <n v="-0.24299999999999999"/>
    <n v="8.0890000000000004"/>
    <n v="0.96655000000000013"/>
    <n v="4.0154999999999994"/>
    <n v="0.47924999999999995"/>
    <n v="30.713000000000001"/>
    <n v="3.448"/>
    <n v="0.126"/>
    <n v="1.1240000000000001"/>
    <n v="401.10199999999998"/>
    <n v="0.111"/>
    <n v="0.17599999999999999"/>
    <n v="0.152"/>
    <n v="0.08"/>
    <n v="0.318"/>
    <n v="0.32400000000000001"/>
    <n v="0.23400000000000001"/>
    <n v="0.34599999999999997"/>
    <n v="2.5999999999999999E-2"/>
    <n v="0.29399999999999998"/>
    <n v="2.9000000000000001E-2"/>
    <n v="0.316"/>
    <n v="0.37"/>
    <n v="2.7E-2"/>
    <n v="0.223"/>
    <n v="-5.2999999999999999E-2"/>
    <n v="0.27400000000000002"/>
    <n v="0.379"/>
    <n v="0.185"/>
    <n v="1E-3"/>
    <n v="2E-3"/>
    <n v="3.0000000000000001E-3"/>
    <n v="0"/>
    <m/>
    <m/>
    <n v="19.187000000000001"/>
    <n v="30.928000000000001"/>
  </r>
  <r>
    <x v="1"/>
    <x v="21"/>
    <s v="AUT"/>
    <n v="8922086"/>
    <n v="290000000000"/>
    <n v="1.821"/>
    <n v="0.20399999999999999"/>
    <x v="43"/>
    <n v="2.5880000000000001"/>
    <n v="4.1719999999999997"/>
    <n v="62.390999999999998"/>
    <n v="2.5150000000000001"/>
    <n v="4.2"/>
    <n v="6.9930000000000003"/>
    <n v="0.21031578947368423"/>
    <n v="0.155"/>
    <n v="7.2430000000000003"/>
    <n v="0.21489473684210528"/>
    <n v="0.16"/>
    <n v="12.269"/>
    <n v="1.375"/>
    <n v="97.183619047619047"/>
    <n v="11.565999999999999"/>
    <n v="0.29836842105263167"/>
    <n v="139.71899999999999"/>
    <n v="5571.7"/>
    <n v="5756.585"/>
    <x v="43"/>
    <x v="43"/>
    <n v="740.529"/>
    <n v="213.208"/>
    <n v="1906.9849999999999"/>
    <n v="35.881999999999998"/>
    <n v="45241.050999999999"/>
    <n v="1.2397894736842106"/>
    <n v="0.109"/>
    <n v="1.2E-2"/>
    <n v="17.838999999999999"/>
    <n v="1.9990000000000001"/>
    <n v="9.7429499999999987"/>
    <x v="42"/>
    <n v="-2.2349999999999999"/>
    <n v="-0.251"/>
    <n v="8.0890000000000004"/>
    <n v="0.96655000000000013"/>
    <n v="4.0154999999999994"/>
    <n v="0.47924999999999995"/>
    <n v="31.463000000000001"/>
    <n v="3.5259999999999998"/>
    <n v="0.126"/>
    <n v="1.1240000000000001"/>
    <n v="403.64499999999998"/>
    <n v="0.109"/>
    <n v="0.17399999999999999"/>
    <n v="0.152"/>
    <n v="8.2000000000000003E-2"/>
    <n v="0.31"/>
    <n v="0.32100000000000001"/>
    <n v="0.23300000000000001"/>
    <n v="0.34100000000000003"/>
    <n v="2.5999999999999999E-2"/>
    <n v="0.29099999999999998"/>
    <n v="2.9000000000000001E-2"/>
    <n v="0.315"/>
    <n v="0.371"/>
    <n v="2.5999999999999999E-2"/>
    <n v="0.22500000000000001"/>
    <n v="-5.7000000000000002E-2"/>
    <n v="0.26600000000000001"/>
    <n v="0.38"/>
    <n v="0.184"/>
    <n v="1E-3"/>
    <n v="2E-3"/>
    <n v="3.0000000000000001E-3"/>
    <n v="0"/>
    <m/>
    <m/>
    <m/>
    <m/>
  </r>
  <r>
    <x v="2"/>
    <x v="0"/>
    <s v="BEL"/>
    <n v="10264351"/>
    <n v="284000000000"/>
    <n v="3.27"/>
    <n v="0.31900000000000001"/>
    <x v="44"/>
    <n v="2.0150000000000001"/>
    <n v="1.6160000000000001"/>
    <n v="129.39400000000001"/>
    <n v="-0.58599999999999997"/>
    <n v="-0.45100000000000001"/>
    <n v="12.606"/>
    <n v="0.374"/>
    <n v="0.17399999999999999"/>
    <n v="12.346"/>
    <n v="0.36699999999999999"/>
    <n v="0.17"/>
    <n v="31.672000000000001"/>
    <n v="3.0859999999999999"/>
    <n v="189.489"/>
    <n v="18.460999999999999"/>
    <n v="0.54800000000000004"/>
    <n v="165.68600000000001"/>
    <n v="10329.627"/>
    <n v="10499.098"/>
    <x v="44"/>
    <x v="44"/>
    <n v="632.02599999999995"/>
    <n v="310.63400000000001"/>
    <n v="2363.7890000000002"/>
    <n v="27.574999999999999"/>
    <n v="72420.406000000003"/>
    <n v="2.15"/>
    <n v="0.16500000000000001"/>
    <n v="1.6E-2"/>
    <n v="33.198999999999998"/>
    <n v="3.234"/>
    <n v="13.468999999999999"/>
    <x v="43"/>
    <n v="2.6749999999999998"/>
    <n v="0.26100000000000001"/>
    <n v="12.14"/>
    <n v="1.1830000000000001"/>
    <n v="7.68"/>
    <n v="0.748"/>
    <n v="55.731999999999999"/>
    <n v="5.43"/>
    <n v="0.26100000000000001"/>
    <n v="2.681"/>
    <n v="743.34799999999996"/>
    <n v="0.45300000000000001"/>
    <n v="0.498"/>
    <n v="0.42299999999999999"/>
    <n v="0.34399999999999997"/>
    <n v="0.9"/>
    <n v="0.98699999999999999"/>
    <n v="0.623"/>
    <n v="1.359"/>
    <n v="0.01"/>
    <n v="0.51800000000000002"/>
    <n v="4.8000000000000001E-2"/>
    <n v="0.64600000000000002"/>
    <n v="0.68200000000000005"/>
    <n v="5.8999999999999997E-2"/>
    <n v="0.70199999999999996"/>
    <n v="5.1999999999999998E-2"/>
    <n v="0.54100000000000004"/>
    <n v="1.24"/>
    <n v="0.50700000000000001"/>
    <n v="1E-3"/>
    <n v="5.0000000000000001E-3"/>
    <n v="6.0000000000000001E-3"/>
    <n v="0"/>
    <n v="134.25"/>
    <n v="138.25"/>
    <n v="62.77"/>
    <n v="49.533999999999999"/>
  </r>
  <r>
    <x v="2"/>
    <x v="1"/>
    <s v="BEL"/>
    <n v="10309249"/>
    <n v="292000000000"/>
    <n v="2.9569999999999999"/>
    <n v="0.28699999999999998"/>
    <x v="45"/>
    <n v="-0.65600000000000003"/>
    <n v="-0.51700000000000002"/>
    <n v="127.932"/>
    <n v="-1.462"/>
    <n v="-1.1299999999999999"/>
    <n v="12.409000000000001"/>
    <n v="0.36699999999999999"/>
    <n v="0.17399999999999999"/>
    <n v="12.228"/>
    <n v="0.36099999999999999"/>
    <n v="0.17100000000000001"/>
    <n v="28.29"/>
    <n v="2.7440000000000002"/>
    <n v="188.56200000000001"/>
    <n v="18.291"/>
    <n v="0.54"/>
    <n v="168.643"/>
    <n v="10455.69"/>
    <n v="10627.03"/>
    <x v="45"/>
    <x v="45"/>
    <n v="664.96299999999997"/>
    <n v="312.50299999999999"/>
    <n v="2422.8429999999998"/>
    <n v="30.251999999999999"/>
    <n v="71475.5"/>
    <n v="2.1110000000000002"/>
    <n v="0.14799999999999999"/>
    <n v="1.4E-2"/>
    <n v="32.936999999999998"/>
    <n v="3.1949999999999998"/>
    <n v="13.452"/>
    <x v="44"/>
    <n v="1.869"/>
    <n v="0.18099999999999999"/>
    <n v="11.63"/>
    <n v="1.1279999999999999"/>
    <n v="7.47"/>
    <n v="0.72499999999999998"/>
    <n v="59.055"/>
    <n v="5.7279999999999998"/>
    <n v="0.26"/>
    <n v="2.677"/>
    <n v="736.85900000000004"/>
    <n v="0.39200000000000002"/>
    <n v="0.49099999999999999"/>
    <n v="0.42099999999999999"/>
    <n v="0.30599999999999999"/>
    <n v="0.88"/>
    <n v="0.97599999999999998"/>
    <n v="0.62"/>
    <n v="1.341"/>
    <n v="1.0999999999999999E-2"/>
    <n v="0.52400000000000002"/>
    <n v="4.8000000000000001E-2"/>
    <n v="0.64400000000000002"/>
    <n v="0.71099999999999997"/>
    <n v="5.2999999999999999E-2"/>
    <n v="0.69"/>
    <n v="3.9E-2"/>
    <n v="0.56799999999999995"/>
    <n v="1.256"/>
    <n v="0.504"/>
    <n v="1E-3"/>
    <n v="5.0000000000000001E-3"/>
    <n v="6.0000000000000001E-3"/>
    <n v="0"/>
    <n v="135.68"/>
    <n v="138.68"/>
    <n v="62.499000000000002"/>
    <n v="49.576999999999998"/>
  </r>
  <r>
    <x v="2"/>
    <x v="2"/>
    <s v="BEL"/>
    <n v="10355569"/>
    <n v="300000000000"/>
    <n v="2.9929999999999999"/>
    <n v="0.28899999999999998"/>
    <x v="46"/>
    <n v="0.79700000000000004"/>
    <n v="0.63200000000000001"/>
    <n v="128.94900000000001"/>
    <n v="1.0169999999999999"/>
    <n v="0.79500000000000004"/>
    <n v="12.452"/>
    <n v="0.36299999999999999"/>
    <n v="0.17599999999999999"/>
    <n v="12.25"/>
    <n v="0.35699999999999998"/>
    <n v="0.17299999999999999"/>
    <n v="28.637"/>
    <n v="2.7650000000000001"/>
    <n v="193.434"/>
    <n v="18.678999999999998"/>
    <n v="0.54400000000000004"/>
    <n v="171.637"/>
    <n v="10582.550999999999"/>
    <n v="10755.978999999999"/>
    <x v="46"/>
    <x v="46"/>
    <n v="698.21900000000005"/>
    <n v="314.59100000000001"/>
    <n v="2481.9229999999998"/>
    <n v="32.994"/>
    <n v="70828.991999999998"/>
    <n v="2.0619999999999998"/>
    <n v="0.153"/>
    <n v="1.4999999999999999E-2"/>
    <n v="33.256"/>
    <n v="3.2109999999999999"/>
    <n v="12.685"/>
    <x v="45"/>
    <n v="2.0880000000000001"/>
    <n v="0.20200000000000001"/>
    <n v="11.08"/>
    <n v="1.07"/>
    <n v="7.96"/>
    <n v="0.76900000000000002"/>
    <n v="59.08"/>
    <n v="5.7050000000000001"/>
    <n v="0.26500000000000001"/>
    <n v="2.742"/>
    <n v="733.47400000000005"/>
    <n v="0.376"/>
    <n v="0.48299999999999998"/>
    <n v="0.41"/>
    <n v="0.29599999999999999"/>
    <n v="0.86"/>
    <n v="0.96399999999999997"/>
    <n v="0.61599999999999999"/>
    <n v="1.3220000000000001"/>
    <n v="1.2E-2"/>
    <n v="0.53"/>
    <n v="4.8000000000000001E-2"/>
    <n v="0.64200000000000002"/>
    <n v="0.73799999999999999"/>
    <n v="5.0999999999999997E-2"/>
    <n v="0.67800000000000005"/>
    <n v="0.04"/>
    <n v="0.56899999999999995"/>
    <n v="1.2709999999999999"/>
    <n v="0.501"/>
    <n v="1E-3"/>
    <n v="5.0000000000000001E-3"/>
    <n v="6.0000000000000001E-3"/>
    <n v="0"/>
    <n v="128.35"/>
    <n v="131.36000000000001"/>
    <n v="66.573999999999998"/>
    <n v="52.478000000000002"/>
  </r>
  <r>
    <x v="2"/>
    <x v="3"/>
    <s v="BEL"/>
    <n v="10402550"/>
    <n v="308000000000"/>
    <n v="2.9329999999999998"/>
    <n v="0.28199999999999997"/>
    <x v="47"/>
    <n v="1.385"/>
    <n v="1.0920000000000001"/>
    <n v="131.58000000000001"/>
    <n v="2.6309999999999998"/>
    <n v="2.04"/>
    <n v="12.648999999999999"/>
    <n v="0.36699999999999999"/>
    <n v="0.17299999999999999"/>
    <n v="12.327999999999999"/>
    <n v="0.35699999999999998"/>
    <n v="0.16800000000000001"/>
    <n v="27.765999999999998"/>
    <n v="2.669"/>
    <n v="206.27699999999999"/>
    <n v="19.829000000000001"/>
    <n v="0.57499999999999996"/>
    <n v="174.57"/>
    <n v="10710.796"/>
    <n v="10887.56"/>
    <x v="47"/>
    <x v="47"/>
    <n v="733.21100000000001"/>
    <n v="317.92500000000001"/>
    <n v="2541.7069999999999"/>
    <n v="35.652000000000001"/>
    <n v="73221.562000000005"/>
    <n v="2.1219999999999999"/>
    <n v="0.111"/>
    <n v="1.0999999999999999E-2"/>
    <n v="34.991999999999997"/>
    <n v="3.3639999999999999"/>
    <n v="12.954000000000001"/>
    <x v="46"/>
    <n v="3.3340000000000001"/>
    <n v="0.32100000000000001"/>
    <n v="10.4"/>
    <n v="1"/>
    <n v="7.2"/>
    <n v="0.69199999999999995"/>
    <n v="59.783999999999999"/>
    <n v="5.7469999999999999"/>
    <n v="0.25600000000000001"/>
    <n v="2.6589999999999998"/>
    <n v="761.69100000000003"/>
    <n v="0.34399999999999997"/>
    <n v="0.46400000000000002"/>
    <n v="0.39500000000000002"/>
    <n v="0.26400000000000001"/>
    <n v="0.83799999999999997"/>
    <n v="0.95099999999999996"/>
    <n v="0.61199999999999999"/>
    <n v="1.302"/>
    <n v="1.2999999999999999E-2"/>
    <n v="0.53600000000000003"/>
    <n v="4.8000000000000001E-2"/>
    <n v="0.64"/>
    <n v="0.76"/>
    <n v="3.6999999999999998E-2"/>
    <n v="0.68899999999999995"/>
    <n v="5.8999999999999997E-2"/>
    <n v="0.56000000000000005"/>
    <n v="1.206"/>
    <n v="0.498"/>
    <n v="1E-3"/>
    <n v="5.0000000000000001E-3"/>
    <n v="6.0000000000000001E-3"/>
    <n v="0"/>
    <n v="131.74"/>
    <n v="134.75"/>
    <n v="78.031000000000006"/>
    <n v="60.844999999999999"/>
  </r>
  <r>
    <x v="2"/>
    <x v="4"/>
    <s v="BEL"/>
    <n v="10456164"/>
    <n v="323000000000"/>
    <n v="2.8370000000000002"/>
    <n v="0.27100000000000002"/>
    <x v="48"/>
    <n v="0.53300000000000003"/>
    <n v="0.41599999999999998"/>
    <n v="132.809"/>
    <n v="1.2290000000000001"/>
    <n v="0.93400000000000005"/>
    <n v="12.702"/>
    <n v="0.35699999999999998"/>
    <n v="0.17399999999999999"/>
    <n v="12.316000000000001"/>
    <n v="0.34599999999999997"/>
    <n v="0.16800000000000001"/>
    <n v="28.251999999999999"/>
    <n v="2.702"/>
    <n v="218.55799999999999"/>
    <n v="20.902000000000001"/>
    <n v="0.58699999999999997"/>
    <n v="177.40700000000001"/>
    <n v="10839.575000000001"/>
    <n v="11020.368"/>
    <x v="48"/>
    <x v="48"/>
    <n v="768.19399999999996"/>
    <n v="321.95600000000002"/>
    <n v="2601.4690000000001"/>
    <n v="38.496000000000002"/>
    <n v="73126.233999999997"/>
    <n v="2.0529999999999999"/>
    <n v="0.10199999999999999"/>
    <n v="0.01"/>
    <n v="34.982999999999997"/>
    <n v="3.3460000000000001"/>
    <n v="12.747999999999999"/>
    <x v="47"/>
    <n v="4.03"/>
    <n v="0.38500000000000001"/>
    <n v="10.26"/>
    <n v="0.98099999999999998"/>
    <n v="7.28"/>
    <n v="0.69599999999999995"/>
    <n v="59.762"/>
    <n v="5.7149999999999999"/>
    <n v="0.27200000000000002"/>
    <n v="2.843"/>
    <n v="764.62"/>
    <n v="0.312"/>
    <n v="0.45"/>
    <n v="0.39100000000000001"/>
    <n v="0.26"/>
    <n v="0.81599999999999995"/>
    <n v="0.93899999999999995"/>
    <n v="0.60799999999999998"/>
    <n v="1.282"/>
    <n v="1.2999999999999999E-2"/>
    <n v="0.54100000000000004"/>
    <n v="4.9000000000000002E-2"/>
    <n v="0.63700000000000001"/>
    <n v="0.78200000000000003"/>
    <n v="3.2000000000000001E-2"/>
    <n v="0.66500000000000004"/>
    <n v="7.4999999999999997E-2"/>
    <n v="0.54100000000000004"/>
    <n v="1.2310000000000001"/>
    <n v="0.495"/>
    <n v="1E-3"/>
    <n v="5.0000000000000001E-3"/>
    <n v="6.0000000000000001E-3"/>
    <n v="0"/>
    <n v="130.29"/>
    <n v="133.30000000000001"/>
    <n v="89.778999999999996"/>
    <n v="69.715999999999994"/>
  </r>
  <r>
    <x v="2"/>
    <x v="5"/>
    <s v="BEL"/>
    <n v="10516979"/>
    <n v="340000000000"/>
    <n v="2.9340000000000002"/>
    <n v="0.27900000000000003"/>
    <x v="49"/>
    <n v="-3.1419999999999999"/>
    <n v="-2.44"/>
    <n v="127.98099999999999"/>
    <n v="-4.8280000000000003"/>
    <n v="-3.6349999999999998"/>
    <n v="12.169"/>
    <n v="0.33600000000000002"/>
    <n v="0.16900000000000001"/>
    <n v="11.946"/>
    <n v="0.33"/>
    <n v="0.16600000000000001"/>
    <n v="26.196000000000002"/>
    <n v="2.4910000000000001"/>
    <n v="226.08500000000001"/>
    <n v="21.497"/>
    <n v="0.59399999999999997"/>
    <n v="180.34100000000001"/>
    <n v="10965.212"/>
    <n v="11148.35"/>
    <x v="49"/>
    <x v="49"/>
    <n v="803.83500000000004"/>
    <n v="324.30099999999999"/>
    <n v="2659.5540000000001"/>
    <n v="41.170999999999999"/>
    <n v="71894.960999999996"/>
    <n v="1.9850000000000001"/>
    <n v="0.104"/>
    <n v="0.01"/>
    <n v="35.640999999999998"/>
    <n v="3.3889999999999998"/>
    <n v="12.318"/>
    <x v="48"/>
    <n v="2.3450000000000002"/>
    <n v="0.223"/>
    <n v="9.99"/>
    <n v="0.95"/>
    <n v="7.16"/>
    <n v="0.68100000000000005"/>
    <n v="58.085999999999999"/>
    <n v="5.5229999999999997"/>
    <n v="0.254"/>
    <n v="2.6749999999999998"/>
    <n v="756.11800000000005"/>
    <n v="0.30399999999999999"/>
    <n v="0.42399999999999999"/>
    <n v="0.373"/>
    <n v="0.22700000000000001"/>
    <n v="0.79500000000000004"/>
    <n v="0.92600000000000005"/>
    <n v="0.60299999999999998"/>
    <n v="1.2609999999999999"/>
    <n v="1.4E-2"/>
    <n v="0.54500000000000004"/>
    <n v="4.9000000000000002E-2"/>
    <n v="0.63400000000000001"/>
    <n v="0.79700000000000004"/>
    <n v="0.03"/>
    <n v="0.66200000000000003"/>
    <n v="0.05"/>
    <n v="0.52100000000000002"/>
    <n v="1.1060000000000001"/>
    <n v="0.49099999999999999"/>
    <n v="1E-3"/>
    <n v="5.0000000000000001E-3"/>
    <n v="6.0000000000000001E-3"/>
    <n v="0"/>
    <n v="126.54"/>
    <n v="129.55000000000001"/>
    <n v="100.449"/>
    <n v="79.951999999999998"/>
  </r>
  <r>
    <x v="2"/>
    <x v="6"/>
    <s v="BEL"/>
    <n v="10582970"/>
    <n v="360000000000"/>
    <n v="3.1120000000000001"/>
    <n v="0.29399999999999998"/>
    <x v="50"/>
    <n v="-1.756"/>
    <n v="-1.3979999999999999"/>
    <n v="126.006"/>
    <n v="-1.976"/>
    <n v="-1.544"/>
    <n v="11.906000000000001"/>
    <n v="0.32200000000000001"/>
    <n v="0.16600000000000001"/>
    <n v="11.706"/>
    <n v="0.317"/>
    <n v="0.16300000000000001"/>
    <n v="25.337"/>
    <n v="2.3940000000000001"/>
    <n v="225.74799999999999"/>
    <n v="21.331"/>
    <n v="0.57799999999999996"/>
    <n v="183.453"/>
    <n v="11089.093000000001"/>
    <n v="11274.353999999999"/>
    <x v="50"/>
    <x v="50"/>
    <n v="839.22299999999996"/>
    <n v="326.42599999999999"/>
    <n v="2716.6689999999999"/>
    <n v="43.968000000000004"/>
    <n v="71647.289000000004"/>
    <n v="1.94"/>
    <n v="0.13100000000000001"/>
    <n v="1.2E-2"/>
    <n v="35.387999999999998"/>
    <n v="3.3439999999999999"/>
    <n v="11.958"/>
    <x v="49"/>
    <n v="2.125"/>
    <n v="0.20100000000000001"/>
    <n v="9.83"/>
    <n v="0.92900000000000005"/>
    <n v="6.15"/>
    <n v="0.58099999999999996"/>
    <n v="57.115000000000002"/>
    <n v="5.3970000000000002"/>
    <n v="0.26400000000000001"/>
    <n v="2.7970000000000002"/>
    <n v="758.24099999999999"/>
    <n v="0.29599999999999999"/>
    <n v="0.40500000000000003"/>
    <n v="0.35299999999999998"/>
    <n v="0.20799999999999999"/>
    <n v="0.77200000000000002"/>
    <n v="0.91300000000000003"/>
    <n v="0.59899999999999998"/>
    <n v="1.2390000000000001"/>
    <n v="1.4E-2"/>
    <n v="0.54900000000000004"/>
    <n v="4.8000000000000001E-2"/>
    <n v="0.63100000000000001"/>
    <n v="0.81100000000000005"/>
    <n v="3.7999999999999999E-2"/>
    <n v="0.64300000000000002"/>
    <n v="4.2000000000000003E-2"/>
    <n v="0.50800000000000001"/>
    <n v="1.107"/>
    <n v="0.48799999999999999"/>
    <n v="1E-3"/>
    <n v="5.0000000000000001E-3"/>
    <n v="6.0000000000000001E-3"/>
    <n v="0"/>
    <n v="123.54"/>
    <n v="126.55"/>
    <n v="101.86799999999999"/>
    <n v="82.230999999999995"/>
  </r>
  <r>
    <x v="2"/>
    <x v="7"/>
    <s v="BEL"/>
    <n v="10653698"/>
    <n v="380000000000"/>
    <n v="3.0870000000000002"/>
    <n v="0.28999999999999998"/>
    <x v="51"/>
    <n v="-3.403"/>
    <n v="-2.7469999999999999"/>
    <n v="122.602"/>
    <n v="-3.403"/>
    <n v="-2.7010000000000001"/>
    <n v="11.507999999999999"/>
    <n v="0.30299999999999999"/>
    <n v="0.161"/>
    <n v="11.308"/>
    <n v="0.29799999999999999"/>
    <n v="0.158"/>
    <n v="23.158000000000001"/>
    <n v="2.1739999999999999"/>
    <n v="235.40199999999999"/>
    <n v="22.096"/>
    <n v="0.58199999999999996"/>
    <n v="186.54"/>
    <n v="11209.569"/>
    <n v="11396.957"/>
    <x v="51"/>
    <x v="51"/>
    <n v="874.86099999999999"/>
    <n v="328.55099999999999"/>
    <n v="2772.4589999999998"/>
    <n v="46.656999999999996"/>
    <n v="71662.343999999997"/>
    <n v="1.8859999999999999"/>
    <n v="0.115"/>
    <n v="1.0999999999999999E-2"/>
    <n v="35.637"/>
    <n v="3.3450000000000002"/>
    <n v="11.441000000000001"/>
    <x v="50"/>
    <n v="2.125"/>
    <n v="0.19900000000000001"/>
    <n v="9.65"/>
    <n v="0.90600000000000003"/>
    <n v="5.52"/>
    <n v="0.51800000000000002"/>
    <n v="55.79"/>
    <n v="5.2370000000000001"/>
    <n v="0.252"/>
    <n v="2.6890000000000001"/>
    <n v="763.46900000000005"/>
    <n v="0.27300000000000002"/>
    <n v="0.38200000000000001"/>
    <n v="0.34100000000000003"/>
    <n v="0.18099999999999999"/>
    <n v="0.75"/>
    <n v="0.9"/>
    <n v="0.59399999999999997"/>
    <n v="1.2170000000000001"/>
    <n v="1.4999999999999999E-2"/>
    <n v="0.55200000000000005"/>
    <n v="4.8000000000000001E-2"/>
    <n v="0.628"/>
    <n v="0.82199999999999995"/>
    <n v="3.2000000000000001E-2"/>
    <n v="0.626"/>
    <n v="4.8000000000000001E-2"/>
    <n v="0.49399999999999999"/>
    <n v="1.0369999999999999"/>
    <n v="0.48399999999999999"/>
    <n v="1E-3"/>
    <n v="5.0000000000000001E-3"/>
    <n v="6.0000000000000001E-3"/>
    <n v="0"/>
    <n v="118.87"/>
    <n v="121.89"/>
    <n v="114.925"/>
    <n v="95.391999999999996"/>
  </r>
  <r>
    <x v="2"/>
    <x v="8"/>
    <s v="BEL"/>
    <n v="10726720"/>
    <n v="395000000000"/>
    <n v="3.0329999999999999"/>
    <n v="0.28299999999999997"/>
    <x v="52"/>
    <n v="-0.30099999999999999"/>
    <n v="-0.25"/>
    <n v="121.678"/>
    <n v="-0.92400000000000004"/>
    <n v="-0.754"/>
    <n v="11.343"/>
    <n v="0.29799999999999999"/>
    <n v="0.157"/>
    <n v="11.202999999999999"/>
    <n v="0.29399999999999998"/>
    <n v="0.155"/>
    <n v="23.259"/>
    <n v="2.1680000000000001"/>
    <n v="234.52500000000001"/>
    <n v="21.864000000000001"/>
    <n v="0.57399999999999995"/>
    <n v="189.57300000000001"/>
    <n v="11329.745000000001"/>
    <n v="11518.635"/>
    <x v="52"/>
    <x v="52"/>
    <n v="910.55100000000004"/>
    <n v="330.053"/>
    <n v="2827.8180000000002"/>
    <n v="49.375"/>
    <n v="72317.906000000003"/>
    <n v="1.9"/>
    <n v="0.11700000000000001"/>
    <n v="1.0999999999999999E-2"/>
    <n v="35.69"/>
    <n v="3.327"/>
    <n v="11.573"/>
    <x v="51"/>
    <n v="1.502"/>
    <n v="0.14000000000000001"/>
    <n v="9.4499999999999993"/>
    <n v="0.88100000000000001"/>
    <n v="5.48"/>
    <n v="0.51100000000000001"/>
    <n v="55.359000000000002"/>
    <n v="5.1609999999999996"/>
    <n v="0.253"/>
    <n v="2.718"/>
    <n v="775.73400000000004"/>
    <n v="0.26500000000000001"/>
    <n v="0.375"/>
    <n v="0.33100000000000002"/>
    <n v="0.17599999999999999"/>
    <n v="0.72899999999999998"/>
    <n v="0.88600000000000001"/>
    <n v="0.58899999999999997"/>
    <n v="1.1950000000000001"/>
    <n v="1.4999999999999999E-2"/>
    <n v="0.55400000000000005"/>
    <n v="4.8000000000000001E-2"/>
    <n v="0.624"/>
    <n v="0.83199999999999996"/>
    <n v="3.1E-2"/>
    <n v="0.60899999999999999"/>
    <n v="3.2000000000000001E-2"/>
    <n v="0.49199999999999999"/>
    <n v="1.0469999999999999"/>
    <n v="0.48"/>
    <n v="1E-3"/>
    <n v="5.0000000000000001E-3"/>
    <n v="6.0000000000000001E-3"/>
    <n v="0"/>
    <n v="121.13"/>
    <n v="124.14"/>
    <n v="114.35"/>
    <n v="95.152000000000001"/>
  </r>
  <r>
    <x v="2"/>
    <x v="9"/>
    <s v="BEL"/>
    <n v="10801357"/>
    <n v="370000000000"/>
    <n v="2.7949999999999999"/>
    <n v="0.25900000000000001"/>
    <x v="53"/>
    <n v="-12.443"/>
    <n v="-10.353999999999999"/>
    <n v="109.30800000000001"/>
    <n v="-12.37"/>
    <n v="-10.166"/>
    <n v="10.119999999999999"/>
    <n v="0.27400000000000002"/>
    <n v="0.153"/>
    <n v="9.9740000000000002"/>
    <n v="0.27"/>
    <n v="0.15"/>
    <n v="15.162000000000001"/>
    <n v="1.4039999999999999"/>
    <n v="200.655"/>
    <n v="18.577000000000002"/>
    <n v="0.502"/>
    <n v="192.36799999999999"/>
    <n v="11437.477000000001"/>
    <n v="11627.942999999999"/>
    <x v="53"/>
    <x v="53"/>
    <n v="947.03300000000002"/>
    <n v="331.62900000000002"/>
    <n v="2879.038"/>
    <n v="51.331000000000003"/>
    <n v="66274"/>
    <n v="1.792"/>
    <n v="0.11700000000000001"/>
    <n v="1.0999999999999999E-2"/>
    <n v="36.481999999999999"/>
    <n v="3.3780000000000001"/>
    <n v="10.848000000000001"/>
    <x v="52"/>
    <n v="1.5760000000000001"/>
    <n v="0.14599999999999999"/>
    <n v="9.36"/>
    <n v="0.86699999999999999"/>
    <n v="5.68"/>
    <n v="0.52600000000000002"/>
    <n v="51.219000000000001"/>
    <n v="4.742"/>
    <n v="0.18099999999999999"/>
    <n v="1.956"/>
    <n v="715.84900000000005"/>
    <n v="0.23799999999999999"/>
    <n v="0.34100000000000003"/>
    <n v="0.29899999999999999"/>
    <n v="0.11600000000000001"/>
    <n v="0.70699999999999996"/>
    <n v="0.873"/>
    <n v="0.58399999999999996"/>
    <n v="1.1719999999999999"/>
    <n v="1.6E-2"/>
    <n v="0.55600000000000005"/>
    <n v="4.8000000000000001E-2"/>
    <n v="0.62"/>
    <n v="0.83"/>
    <n v="3.1E-2"/>
    <n v="0.63400000000000001"/>
    <n v="3.1E-2"/>
    <n v="0.46600000000000003"/>
    <n v="0.80300000000000005"/>
    <n v="0.47699999999999998"/>
    <n v="1E-3"/>
    <n v="5.0000000000000001E-3"/>
    <n v="6.0000000000000001E-3"/>
    <n v="0"/>
    <n v="114.16"/>
    <n v="117.17"/>
    <n v="92.921999999999997"/>
    <n v="86.253"/>
  </r>
  <r>
    <x v="2"/>
    <x v="10"/>
    <s v="BEL"/>
    <n v="10877948"/>
    <n v="385000000000"/>
    <n v="2.5819999999999999"/>
    <n v="0.23699999999999999"/>
    <x v="54"/>
    <n v="6.8259999999999996"/>
    <n v="6.3360000000000003"/>
    <n v="115.694"/>
    <n v="6.3860000000000001"/>
    <n v="5.8419999999999996"/>
    <n v="10.635999999999999"/>
    <n v="0.28100000000000003"/>
    <n v="0.151"/>
    <n v="10.531000000000001"/>
    <n v="0.27800000000000002"/>
    <n v="0.15"/>
    <n v="17.526"/>
    <n v="1.611"/>
    <n v="215.99700000000001"/>
    <n v="19.856000000000002"/>
    <n v="0.52400000000000002"/>
    <n v="194.95099999999999"/>
    <n v="11552.035"/>
    <n v="11743.637000000001"/>
    <x v="54"/>
    <x v="54"/>
    <n v="987.38099999999997"/>
    <n v="332.76400000000001"/>
    <n v="2930.86"/>
    <n v="53.506"/>
    <n v="70300.141000000003"/>
    <n v="1.855"/>
    <n v="0.10299999999999999"/>
    <n v="8.9999999999999993E-3"/>
    <n v="40.348999999999997"/>
    <n v="3.7090000000000001"/>
    <n v="11.467000000000001"/>
    <x v="53"/>
    <n v="1.1359999999999999"/>
    <n v="0.104"/>
    <n v="9.24"/>
    <n v="0.84899999999999998"/>
    <n v="6.19"/>
    <n v="0.56899999999999995"/>
    <n v="51.822000000000003"/>
    <n v="4.7640000000000002"/>
    <n v="0.2"/>
    <n v="2.1749999999999998"/>
    <n v="764.721"/>
    <n v="0.20599999999999999"/>
    <n v="0.34300000000000003"/>
    <n v="0.30299999999999999"/>
    <n v="0.126"/>
    <n v="0.68500000000000005"/>
    <n v="0.86"/>
    <n v="0.57799999999999996"/>
    <n v="1.1499999999999999"/>
    <n v="1.6E-2"/>
    <n v="0.56000000000000005"/>
    <n v="4.8000000000000001E-2"/>
    <n v="0.61599999999999999"/>
    <n v="0.83199999999999996"/>
    <n v="2.7E-2"/>
    <n v="0.65100000000000002"/>
    <n v="2.3E-2"/>
    <n v="0.45600000000000002"/>
    <n v="0.88400000000000001"/>
    <n v="0.47299999999999998"/>
    <n v="1E-3"/>
    <n v="5.0000000000000001E-3"/>
    <n v="6.0000000000000001E-3"/>
    <n v="0"/>
    <n v="121.73"/>
    <n v="124.74"/>
    <n v="101.43899999999999"/>
    <n v="88.548000000000002"/>
  </r>
  <r>
    <x v="2"/>
    <x v="11"/>
    <s v="BEL"/>
    <n v="10955742"/>
    <n v="405000000000"/>
    <n v="2.762"/>
    <n v="0.252"/>
    <x v="55"/>
    <n v="-9.5380000000000003"/>
    <n v="-8.3260000000000005"/>
    <n v="105.79"/>
    <n v="-9.9039999999999999"/>
    <n v="-8.5609999999999999"/>
    <n v="9.6560000000000006"/>
    <n v="0.251"/>
    <n v="0.14799999999999999"/>
    <n v="9.5860000000000003"/>
    <n v="0.249"/>
    <n v="0.14699999999999999"/>
    <n v="16.689"/>
    <n v="1.5229999999999999"/>
    <n v="219.69300000000001"/>
    <n v="20.053000000000001"/>
    <n v="0.52200000000000002"/>
    <n v="197.71199999999999"/>
    <n v="11657.056"/>
    <n v="11849.425999999999"/>
    <x v="55"/>
    <x v="55"/>
    <n v="1021.961"/>
    <n v="333.53399999999999"/>
    <n v="2979.4630000000002"/>
    <n v="55.8"/>
    <n v="65134.078000000001"/>
    <n v="1.6950000000000001"/>
    <n v="9.2999999999999999E-2"/>
    <n v="8.9999999999999993E-3"/>
    <n v="34.579000000000001"/>
    <n v="3.1560000000000001"/>
    <n v="10.326000000000001"/>
    <x v="54"/>
    <n v="0.76900000000000002"/>
    <n v="7.0000000000000007E-2"/>
    <n v="8.99"/>
    <n v="0.82099999999999995"/>
    <n v="4.9400000000000004"/>
    <n v="0.45100000000000001"/>
    <n v="48.603000000000002"/>
    <n v="4.4359999999999999"/>
    <n v="0.20899999999999999"/>
    <n v="2.294"/>
    <n v="713.59199999999998"/>
    <n v="0.20499999999999999"/>
    <n v="0.30499999999999999"/>
    <n v="0.26800000000000002"/>
    <n v="0.113"/>
    <n v="0.66300000000000003"/>
    <n v="0.84599999999999997"/>
    <n v="0.57199999999999995"/>
    <n v="1.1259999999999999"/>
    <n v="1.6E-2"/>
    <n v="0.55900000000000005"/>
    <n v="4.8000000000000001E-2"/>
    <n v="0.61199999999999999"/>
    <n v="0.83299999999999996"/>
    <n v="2.5000000000000001E-2"/>
    <n v="0.54300000000000004"/>
    <n v="1.6E-2"/>
    <n v="0.42699999999999999"/>
    <n v="0.83499999999999996"/>
    <n v="0.46899999999999997"/>
    <n v="1E-3"/>
    <n v="5.0000000000000001E-3"/>
    <n v="6.0000000000000001E-3"/>
    <n v="0"/>
    <n v="110.77"/>
    <n v="113.13"/>
    <n v="114.673"/>
    <n v="109.191"/>
  </r>
  <r>
    <x v="2"/>
    <x v="12"/>
    <s v="BEL"/>
    <n v="11031140"/>
    <n v="420000000000"/>
    <n v="2.6429999999999998"/>
    <n v="0.24"/>
    <x v="56"/>
    <n v="-2.6640000000000001"/>
    <n v="-2.5369999999999999"/>
    <n v="104.407"/>
    <n v="-1.3819999999999999"/>
    <n v="-1.306"/>
    <n v="9.4649999999999999"/>
    <n v="0.248"/>
    <n v="0.152"/>
    <n v="9.2789999999999999"/>
    <n v="0.24299999999999999"/>
    <n v="0.14899999999999999"/>
    <n v="15.077999999999999"/>
    <n v="1.367"/>
    <n v="209.83799999999999"/>
    <n v="19.021999999999998"/>
    <n v="0.498"/>
    <n v="200.35499999999999"/>
    <n v="11759.411"/>
    <n v="11953.834000000001"/>
    <x v="56"/>
    <x v="56"/>
    <n v="1056.8789999999999"/>
    <n v="335.58600000000001"/>
    <n v="3026.9769999999999"/>
    <n v="57.91"/>
    <n v="62090.016000000003"/>
    <n v="1.627"/>
    <n v="9.2999999999999999E-2"/>
    <n v="8.0000000000000002E-3"/>
    <n v="34.917999999999999"/>
    <n v="3.165"/>
    <n v="10.145"/>
    <x v="55"/>
    <n v="2.052"/>
    <n v="0.186"/>
    <n v="8.83"/>
    <n v="0.8"/>
    <n v="4.95"/>
    <n v="0.44900000000000001"/>
    <n v="47.514000000000003"/>
    <n v="4.3070000000000004"/>
    <n v="0.191"/>
    <n v="2.11"/>
    <n v="684.92399999999998"/>
    <n v="0.191"/>
    <n v="0.29199999999999998"/>
    <n v="0.26200000000000001"/>
    <n v="0.10100000000000001"/>
    <n v="0.64200000000000002"/>
    <n v="0.83199999999999996"/>
    <n v="0.56699999999999995"/>
    <n v="1.1040000000000001"/>
    <n v="1.7000000000000001E-2"/>
    <n v="0.55800000000000005"/>
    <n v="4.8000000000000001E-2"/>
    <n v="0.60699999999999998"/>
    <n v="0.83"/>
    <n v="2.4E-2"/>
    <n v="0.53700000000000003"/>
    <n v="4.2999999999999997E-2"/>
    <n v="0.41199999999999998"/>
    <n v="0.76400000000000001"/>
    <n v="0.46500000000000002"/>
    <n v="1E-3"/>
    <n v="5.0000000000000001E-3"/>
    <n v="6.0000000000000001E-3"/>
    <n v="0"/>
    <n v="109.55"/>
    <n v="111.91"/>
    <n v="107.483"/>
    <n v="105.009"/>
  </r>
  <r>
    <x v="2"/>
    <x v="13"/>
    <s v="BEL"/>
    <n v="11103260"/>
    <n v="435000000000"/>
    <n v="2.5409999999999999"/>
    <n v="0.22900000000000001"/>
    <x v="57"/>
    <n v="0.311"/>
    <n v="0.30399999999999999"/>
    <n v="104.425"/>
    <n v="1.7999999999999999E-2"/>
    <n v="1.7000000000000001E-2"/>
    <n v="9.4049999999999994"/>
    <n v="0.248"/>
    <n v="0.14899999999999999"/>
    <n v="9.2469999999999999"/>
    <n v="0.24399999999999999"/>
    <n v="0.14599999999999999"/>
    <n v="15.332000000000001"/>
    <n v="1.381"/>
    <n v="210.48099999999999"/>
    <n v="18.957000000000001"/>
    <n v="0.5"/>
    <n v="202.89599999999999"/>
    <n v="11862.076999999999"/>
    <n v="12058.259"/>
    <x v="57"/>
    <x v="57"/>
    <n v="1092.1579999999999"/>
    <n v="337.34399999999999"/>
    <n v="3074.2979999999998"/>
    <n v="60.01"/>
    <n v="63218.379000000001"/>
    <n v="1.6659999999999999"/>
    <n v="9.4E-2"/>
    <n v="8.0000000000000002E-3"/>
    <n v="35.279000000000003"/>
    <n v="3.177"/>
    <n v="10.167"/>
    <x v="56"/>
    <n v="1.7589999999999999"/>
    <n v="0.158"/>
    <n v="8.61"/>
    <n v="0.77500000000000002"/>
    <n v="4.84"/>
    <n v="0.436"/>
    <n v="47.32"/>
    <n v="4.2619999999999996"/>
    <n v="0.189"/>
    <n v="2.1"/>
    <n v="701.93"/>
    <n v="0.17599999999999999"/>
    <n v="0.29099999999999998"/>
    <n v="0.26100000000000001"/>
    <n v="0.10199999999999999"/>
    <n v="0.622"/>
    <n v="0.81899999999999995"/>
    <n v="0.56100000000000005"/>
    <n v="1.0820000000000001"/>
    <n v="1.7000000000000001E-2"/>
    <n v="0.55800000000000005"/>
    <n v="4.8000000000000001E-2"/>
    <n v="0.60299999999999998"/>
    <n v="0.82499999999999996"/>
    <n v="2.4E-2"/>
    <n v="0.53900000000000003"/>
    <n v="3.7999999999999999E-2"/>
    <n v="0.40699999999999997"/>
    <n v="0.71399999999999997"/>
    <n v="0.46"/>
    <n v="1E-3"/>
    <n v="5.0000000000000001E-3"/>
    <n v="7.0000000000000001E-3"/>
    <n v="0"/>
    <n v="110.53"/>
    <n v="112.89"/>
    <n v="107.815"/>
    <n v="105.015"/>
  </r>
  <r>
    <x v="2"/>
    <x v="14"/>
    <s v="BEL"/>
    <n v="11176727"/>
    <n v="450000000000"/>
    <n v="2.6429999999999998"/>
    <n v="0.23599999999999999"/>
    <x v="58"/>
    <n v="-5.7789999999999999"/>
    <n v="-5.6289999999999996"/>
    <n v="99.415000000000006"/>
    <n v="-5.01"/>
    <n v="-4.798"/>
    <n v="8.8949999999999996"/>
    <n v="0.23200000000000001"/>
    <n v="0.153"/>
    <n v="8.6690000000000005"/>
    <n v="0.22600000000000001"/>
    <n v="0.14899999999999999"/>
    <n v="14.795999999999999"/>
    <n v="1.3240000000000001"/>
    <n v="212.72300000000001"/>
    <n v="19.033000000000001"/>
    <n v="0.496"/>
    <n v="205.53899999999999"/>
    <n v="11958.964"/>
    <n v="12157.674000000001"/>
    <x v="58"/>
    <x v="58"/>
    <n v="1123.162"/>
    <n v="339.87299999999999"/>
    <n v="3120.5590000000002"/>
    <n v="62.118000000000002"/>
    <n v="58234.559000000001"/>
    <n v="1.5189999999999999"/>
    <n v="7.5999999999999998E-2"/>
    <n v="7.0000000000000001E-3"/>
    <n v="31.004000000000001"/>
    <n v="2.774"/>
    <n v="9.5299999999999994"/>
    <x v="57"/>
    <n v="2.528"/>
    <n v="0.22600000000000001"/>
    <n v="8.5399999999999991"/>
    <n v="0.76400000000000001"/>
    <n v="4.82"/>
    <n v="0.43099999999999999"/>
    <n v="46.261000000000003"/>
    <n v="4.1390000000000002"/>
    <n v="0.189"/>
    <n v="2.1080000000000001"/>
    <n v="650.87199999999996"/>
    <n v="0.17599999999999999"/>
    <n v="0.27200000000000002"/>
    <n v="0.245"/>
    <n v="9.8000000000000004E-2"/>
    <n v="0.60199999999999998"/>
    <n v="0.80600000000000005"/>
    <n v="0.55500000000000005"/>
    <n v="1.0609999999999999"/>
    <n v="1.7000000000000001E-2"/>
    <n v="0.55500000000000005"/>
    <n v="4.8000000000000001E-2"/>
    <n v="0.59799999999999998"/>
    <n v="0.82"/>
    <n v="0.02"/>
    <n v="0.46600000000000003"/>
    <n v="5.0999999999999997E-2"/>
    <n v="0.39600000000000002"/>
    <n v="0.69099999999999995"/>
    <n v="0.45600000000000002"/>
    <n v="1E-3"/>
    <n v="5.0000000000000001E-3"/>
    <n v="7.0000000000000001E-3"/>
    <n v="0"/>
    <n v="104.15"/>
    <n v="106.51"/>
    <n v="115.836"/>
    <n v="119.55800000000001"/>
  </r>
  <r>
    <x v="2"/>
    <x v="15"/>
    <s v="BEL"/>
    <n v="11248306"/>
    <n v="465000000000"/>
    <n v="2.3479999999999999"/>
    <n v="0.20899999999999999"/>
    <x v="59"/>
    <n v="4.1749999999999998"/>
    <n v="4.3090000000000002"/>
    <n v="104.57899999999999"/>
    <n v="5.1639999999999997"/>
    <n v="5.194"/>
    <n v="9.2970000000000006"/>
    <n v="0.24"/>
    <n v="0.159"/>
    <n v="8.9849999999999994"/>
    <n v="0.23200000000000001"/>
    <n v="0.154"/>
    <n v="14.438000000000001"/>
    <n v="1.284"/>
    <n v="208.62200000000001"/>
    <n v="18.547000000000001"/>
    <n v="0.48"/>
    <n v="207.887"/>
    <n v="12060.025"/>
    <n v="12262.254000000001"/>
    <x v="59"/>
    <x v="59"/>
    <n v="1156.9829999999999"/>
    <n v="343.39"/>
    <n v="3168.7570000000001"/>
    <n v="64.286000000000001"/>
    <n v="58448.152000000002"/>
    <n v="1.512"/>
    <n v="8.7999999999999995E-2"/>
    <n v="8.0000000000000002E-3"/>
    <n v="33.820999999999998"/>
    <n v="3.0070000000000001"/>
    <n v="9.9060000000000006"/>
    <x v="58"/>
    <n v="3.5169999999999999"/>
    <n v="0.313"/>
    <n v="8.5299999999999994"/>
    <n v="0.75800000000000001"/>
    <n v="4.78"/>
    <n v="0.42499999999999999"/>
    <n v="48.198"/>
    <n v="4.2850000000000001"/>
    <n v="0.193"/>
    <n v="2.169"/>
    <n v="657.44299999999998"/>
    <n v="0.16300000000000001"/>
    <n v="0.28399999999999997"/>
    <n v="0.255"/>
    <n v="9.8000000000000004E-2"/>
    <n v="0.58399999999999996"/>
    <n v="0.79400000000000004"/>
    <n v="0.55000000000000004"/>
    <n v="1.0409999999999999"/>
    <n v="1.7000000000000001E-2"/>
    <n v="0.55300000000000005"/>
    <n v="4.8000000000000001E-2"/>
    <n v="0.59399999999999997"/>
    <n v="0.81599999999999995"/>
    <n v="2.3E-2"/>
    <n v="0.498"/>
    <n v="6.5000000000000002E-2"/>
    <n v="0.40400000000000003"/>
    <n v="0.71599999999999997"/>
    <n v="0.45200000000000001"/>
    <n v="1E-3"/>
    <n v="6.0000000000000001E-3"/>
    <n v="7.0000000000000001E-3"/>
    <n v="0"/>
    <n v="109.06"/>
    <n v="111.43"/>
    <n v="107.56100000000001"/>
    <n v="106.431"/>
  </r>
  <r>
    <x v="2"/>
    <x v="16"/>
    <s v="BEL"/>
    <n v="11316837"/>
    <n v="475000000000"/>
    <n v="2.4359999999999999"/>
    <n v="0.215"/>
    <x v="60"/>
    <n v="-1.46"/>
    <n v="-1.4450000000000001"/>
    <n v="101.837"/>
    <n v="-2.742"/>
    <n v="-2.6219999999999999"/>
    <n v="8.9990000000000006"/>
    <n v="0.23200000000000001"/>
    <n v="0.14399999999999999"/>
    <n v="8.8010000000000002"/>
    <n v="0.22700000000000001"/>
    <n v="0.14000000000000001"/>
    <n v="13.542999999999999"/>
    <n v="1.1970000000000001"/>
    <n v="208.25299999999999"/>
    <n v="18.402000000000001"/>
    <n v="0.47399999999999998"/>
    <n v="210.32300000000001"/>
    <n v="12159.627"/>
    <n v="12364.089"/>
    <x v="60"/>
    <x v="60"/>
    <n v="1191.3579999999999"/>
    <n v="345.625"/>
    <n v="3215.8510000000001"/>
    <n v="66.361999999999995"/>
    <n v="62694.065999999999"/>
    <n v="1.615"/>
    <n v="7.8E-2"/>
    <n v="7.0000000000000001E-3"/>
    <n v="34.375"/>
    <n v="3.0379999999999998"/>
    <n v="9.7539999999999996"/>
    <x v="59"/>
    <n v="2.2349999999999999"/>
    <n v="0.19700000000000001"/>
    <n v="8.4499999999999993"/>
    <n v="0.747"/>
    <n v="4.62"/>
    <n v="0.40799999999999997"/>
    <n v="47.094000000000001"/>
    <n v="4.1609999999999996"/>
    <n v="0.183"/>
    <n v="2.0750000000000002"/>
    <n v="709.49900000000002"/>
    <n v="0.16400000000000001"/>
    <n v="0.28000000000000003"/>
    <n v="0.254"/>
    <n v="9.4E-2"/>
    <n v="0.56699999999999995"/>
    <n v="0.78200000000000003"/>
    <n v="0.54400000000000004"/>
    <n v="1.022"/>
    <n v="1.7000000000000001E-2"/>
    <n v="0.55100000000000005"/>
    <n v="4.8000000000000001E-2"/>
    <n v="0.58899999999999997"/>
    <n v="0.81100000000000005"/>
    <n v="2.1000000000000001E-2"/>
    <n v="0.49299999999999999"/>
    <n v="4.9000000000000002E-2"/>
    <n v="0.39200000000000002"/>
    <n v="0.69199999999999995"/>
    <n v="0.44800000000000001"/>
    <n v="1E-3"/>
    <n v="6.0000000000000001E-3"/>
    <n v="7.0000000000000001E-3"/>
    <n v="0"/>
    <n v="110.54"/>
    <n v="110.38"/>
    <n v="108.651"/>
    <n v="109.086"/>
  </r>
  <r>
    <x v="2"/>
    <x v="17"/>
    <s v="BEL"/>
    <n v="11384491"/>
    <n v="490000000000"/>
    <n v="2.2909999999999999"/>
    <n v="0.20100000000000001"/>
    <x v="61"/>
    <n v="-0.47499999999999998"/>
    <n v="-0.47699999999999998"/>
    <n v="101.691"/>
    <n v="-0.14599999999999999"/>
    <n v="-0.14299999999999999"/>
    <n v="8.9320000000000004"/>
    <n v="0.22700000000000001"/>
    <n v="0.14199999999999999"/>
    <n v="8.7070000000000007"/>
    <n v="0.221"/>
    <n v="0.13800000000000001"/>
    <n v="13.308"/>
    <n v="1.169"/>
    <n v="200.84800000000001"/>
    <n v="17.641999999999999"/>
    <n v="0.44900000000000001"/>
    <n v="212.614"/>
    <n v="12258.754000000001"/>
    <n v="12465.78"/>
    <x v="61"/>
    <x v="61"/>
    <n v="1226.3879999999999"/>
    <n v="348.19"/>
    <n v="3262.1840000000002"/>
    <n v="68.426000000000002"/>
    <n v="62897.129000000001"/>
    <n v="1.599"/>
    <n v="9.9000000000000005E-2"/>
    <n v="8.9999999999999993E-3"/>
    <n v="35.03"/>
    <n v="3.077"/>
    <n v="9.5139999999999993"/>
    <x v="60"/>
    <n v="2.5649999999999999"/>
    <n v="0.22500000000000001"/>
    <n v="8.17"/>
    <n v="0.71799999999999997"/>
    <n v="4.57"/>
    <n v="0.40100000000000002"/>
    <n v="46.332999999999998"/>
    <n v="4.07"/>
    <n v="0.18099999999999999"/>
    <n v="2.0640000000000001"/>
    <n v="716.05200000000002"/>
    <n v="0.152"/>
    <n v="0.27500000000000002"/>
    <n v="0.252"/>
    <n v="9.1999999999999998E-2"/>
    <n v="0.55100000000000005"/>
    <n v="0.77100000000000002"/>
    <n v="0.53900000000000003"/>
    <n v="1.004"/>
    <n v="1.7000000000000001E-2"/>
    <n v="0.54900000000000004"/>
    <n v="4.8000000000000001E-2"/>
    <n v="0.58499999999999996"/>
    <n v="0.80700000000000005"/>
    <n v="2.5000000000000001E-2"/>
    <n v="0.49"/>
    <n v="5.8999999999999997E-2"/>
    <n v="0.378"/>
    <n v="0.68300000000000005"/>
    <n v="0.44500000000000001"/>
    <n v="1E-3"/>
    <n v="6.0000000000000001E-3"/>
    <n v="7.0000000000000001E-3"/>
    <n v="0"/>
    <n v="108.47"/>
    <n v="108.31"/>
    <n v="101.721"/>
    <n v="102.61799999999999"/>
  </r>
  <r>
    <x v="2"/>
    <x v="18"/>
    <s v="BEL"/>
    <n v="11448598"/>
    <n v="505000000000"/>
    <n v="2.5339999999999998"/>
    <n v="0.221"/>
    <x v="62"/>
    <n v="0.747"/>
    <n v="0.754"/>
    <n v="102.622"/>
    <n v="0.93100000000000005"/>
    <n v="0.91500000000000004"/>
    <n v="8.9640000000000004"/>
    <n v="0.22600000000000001"/>
    <n v="0.14399999999999999"/>
    <n v="8.7240000000000002"/>
    <n v="0.22"/>
    <n v="0.14000000000000001"/>
    <n v="13.367000000000001"/>
    <n v="1.1679999999999999"/>
    <n v="208.054"/>
    <n v="18.172999999999998"/>
    <n v="0.45800000000000002"/>
    <n v="215.149"/>
    <n v="12358.627"/>
    <n v="12568.403"/>
    <x v="62"/>
    <x v="62"/>
    <n v="1262.4860000000001"/>
    <n v="350.93799999999999"/>
    <n v="3307.8980000000001"/>
    <n v="70.465000000000003"/>
    <n v="62384.855000000003"/>
    <n v="1.5720000000000001"/>
    <n v="0.121"/>
    <n v="1.0999999999999999E-2"/>
    <n v="36.097999999999999"/>
    <n v="3.153"/>
    <n v="9.5259999999999998"/>
    <x v="61"/>
    <n v="2.7480000000000002"/>
    <n v="0.24"/>
    <n v="8.19"/>
    <n v="0.71499999999999997"/>
    <n v="4.59"/>
    <n v="0.40100000000000002"/>
    <n v="45.713999999999999"/>
    <n v="3.9929999999999999"/>
    <n v="0.17799999999999999"/>
    <n v="2.0390000000000001"/>
    <n v="714.21900000000005"/>
    <n v="0.16200000000000001"/>
    <n v="0.27100000000000002"/>
    <n v="0.25"/>
    <n v="9.0999999999999998E-2"/>
    <n v="0.53600000000000003"/>
    <n v="0.75900000000000001"/>
    <n v="0.53400000000000003"/>
    <n v="0.98599999999999999"/>
    <n v="1.7999999999999999E-2"/>
    <n v="0.54700000000000004"/>
    <n v="4.8000000000000001E-2"/>
    <n v="0.57999999999999996"/>
    <n v="0.80200000000000005"/>
    <n v="2.9000000000000001E-2"/>
    <n v="0.47899999999999998"/>
    <n v="6.6000000000000003E-2"/>
    <n v="0.373"/>
    <n v="0.67400000000000004"/>
    <n v="0.441"/>
    <n v="1E-3"/>
    <n v="6.0000000000000001E-3"/>
    <n v="7.0000000000000001E-3"/>
    <n v="0"/>
    <n v="109.22"/>
    <n v="109.06"/>
    <n v="108.18"/>
    <n v="108.31699999999999"/>
  </r>
  <r>
    <x v="2"/>
    <x v="19"/>
    <s v="BEL"/>
    <n v="11510569"/>
    <n v="520000000000"/>
    <n v="2.819"/>
    <n v="0.245"/>
    <x v="63"/>
    <n v="-0.441"/>
    <n v="-0.442"/>
    <n v="102.327"/>
    <n v="-0.29399999999999998"/>
    <n v="-0.28699999999999998"/>
    <n v="8.89"/>
    <n v="0.29189473684210532"/>
    <n v="0.13900000000000001"/>
    <n v="8.6379999999999999"/>
    <n v="0.28615789473684211"/>
    <n v="0.13500000000000001"/>
    <n v="13.192"/>
    <n v="1.1459999999999999"/>
    <n v="200.62200000000001"/>
    <n v="17.428999999999998"/>
    <n v="0.52763157894736845"/>
    <n v="217.96799999999999"/>
    <n v="12458.06"/>
    <n v="12670.728999999999"/>
    <x v="63"/>
    <x v="63"/>
    <n v="1298.6849999999999"/>
    <n v="353.83199999999999"/>
    <n v="3353.1410000000001"/>
    <n v="72.328000000000003"/>
    <n v="64152.262000000002"/>
    <n v="1.8242631578947368"/>
    <n v="0.11600000000000001"/>
    <n v="0.01"/>
    <n v="36.198999999999998"/>
    <n v="3.145"/>
    <n v="9.3879999999999999"/>
    <x v="62"/>
    <n v="2.895"/>
    <n v="0.251"/>
    <n v="8.08"/>
    <n v="0.70199999999999996"/>
    <n v="4.58"/>
    <n v="0.39800000000000002"/>
    <n v="45.243000000000002"/>
    <n v="3.931"/>
    <n v="0.16200000000000001"/>
    <n v="1.863"/>
    <n v="738.42899999999997"/>
    <n v="0.17399999999999999"/>
    <n v="0.26800000000000002"/>
    <n v="0.246"/>
    <n v="0.09"/>
    <n v="0.52200000000000002"/>
    <n v="0.748"/>
    <n v="0.52900000000000003"/>
    <n v="0.96899999999999997"/>
    <n v="1.7999999999999999E-2"/>
    <n v="0.54400000000000004"/>
    <n v="4.8000000000000001E-2"/>
    <n v="0.57599999999999996"/>
    <n v="0.79600000000000004"/>
    <n v="2.5999999999999999E-2"/>
    <n v="0.47299999999999998"/>
    <n v="6.4000000000000001E-2"/>
    <n v="0.36599999999999999"/>
    <n v="0.60699999999999998"/>
    <n v="0.437"/>
    <n v="1E-3"/>
    <n v="6.0000000000000001E-3"/>
    <n v="7.0000000000000001E-3"/>
    <n v="0"/>
    <n v="108.22"/>
    <n v="108.06"/>
    <n v="101.18899999999999"/>
    <n v="101.76600000000001"/>
  </r>
  <r>
    <x v="2"/>
    <x v="20"/>
    <s v="BEL"/>
    <n v="11561716"/>
    <n v="500000000000"/>
    <n v="2.6339999999999999"/>
    <n v="0.22800000000000001"/>
    <x v="64"/>
    <n v="-9.0649999999999995"/>
    <n v="-9.1159999999999997"/>
    <n v="93.409000000000006"/>
    <n v="-8.9179999999999993"/>
    <n v="-8.7149999999999999"/>
    <n v="8.0790000000000006"/>
    <n v="0.29189473684210532"/>
    <n v="0.14099999999999999"/>
    <n v="7.8159999999999998"/>
    <n v="0.28615789473684211"/>
    <n v="0.13600000000000001"/>
    <n v="10.651"/>
    <n v="0.92100000000000004"/>
    <n v="177.959"/>
    <n v="15.391999999999999"/>
    <n v="0.52763157894736845"/>
    <n v="220.602"/>
    <n v="12548.428"/>
    <n v="12764.138999999999"/>
    <x v="64"/>
    <x v="64"/>
    <n v="1334.5419999999999"/>
    <n v="356.87400000000002"/>
    <n v="3392.6390000000001"/>
    <n v="73.953999999999994"/>
    <n v="57433.73"/>
    <n v="1.8242631578947368"/>
    <n v="0.10100000000000001"/>
    <n v="8.9999999999999993E-3"/>
    <n v="35.856000000000002"/>
    <n v="3.101"/>
    <n v="11.158450000000002"/>
    <x v="63"/>
    <n v="3.0409999999999999"/>
    <n v="0.26300000000000001"/>
    <n v="9.4709999999999983"/>
    <n v="0.87719999999999987"/>
    <n v="5.8230000000000013"/>
    <n v="0.54079999999999984"/>
    <n v="39.497999999999998"/>
    <n v="3.4159999999999999"/>
    <n v="0.14099999999999999"/>
    <n v="1.6259999999999999"/>
    <n v="664.03200000000004"/>
    <n v="0.161"/>
    <n v="0.25600000000000001"/>
    <n v="0.23799999999999999"/>
    <n v="7.4999999999999997E-2"/>
    <n v="0.50800000000000001"/>
    <n v="0.73799999999999999"/>
    <n v="0.52400000000000002"/>
    <n v="0.95299999999999996"/>
    <n v="1.7999999999999999E-2"/>
    <n v="0.54200000000000004"/>
    <n v="4.8000000000000001E-2"/>
    <n v="0.57099999999999995"/>
    <n v="0.78800000000000003"/>
    <n v="2.5000000000000001E-2"/>
    <n v="0.47499999999999998"/>
    <n v="7.4999999999999997E-2"/>
    <n v="0.35299999999999998"/>
    <n v="0.54900000000000004"/>
    <n v="0.433"/>
    <n v="1E-3"/>
    <n v="6.0000000000000001E-3"/>
    <n v="7.0000000000000001E-3"/>
    <n v="0"/>
    <m/>
    <m/>
    <n v="87.590999999999994"/>
    <n v="96.927000000000007"/>
  </r>
  <r>
    <x v="2"/>
    <x v="21"/>
    <s v="BEL"/>
    <n v="11611416"/>
    <n v="540000000000"/>
    <n v="2.6339999999999999"/>
    <n v="0.22700000000000001"/>
    <x v="65"/>
    <n v="5.3540000000000001"/>
    <n v="5.9249999999999998"/>
    <n v="98.873000000000005"/>
    <n v="5.4640000000000004"/>
    <n v="5.85"/>
    <n v="8.5150000000000006"/>
    <n v="0.29189473684210532"/>
    <n v="0.13400000000000001"/>
    <n v="8.2439999999999998"/>
    <n v="0.28615789473684211"/>
    <n v="0.13"/>
    <n v="11.016"/>
    <n v="0.94899999999999995"/>
    <n v="209.13452380952384"/>
    <n v="19.239666666666665"/>
    <n v="0.52763157894736845"/>
    <n v="223.23699999999999"/>
    <n v="12644.15"/>
    <n v="12863.012000000001"/>
    <x v="65"/>
    <x v="65"/>
    <n v="1370.319"/>
    <n v="360.02499999999998"/>
    <n v="3437.2060000000001"/>
    <n v="75.58"/>
    <n v="63592.086000000003"/>
    <n v="1.8242631578947368"/>
    <n v="0.10100000000000001"/>
    <n v="8.9999999999999993E-3"/>
    <n v="35.777000000000001"/>
    <n v="3.081"/>
    <n v="11.158450000000002"/>
    <x v="63"/>
    <n v="3.1509999999999998"/>
    <n v="0.27100000000000002"/>
    <n v="9.4709999999999983"/>
    <n v="0.87719999999999987"/>
    <n v="5.8230000000000013"/>
    <n v="0.54079999999999984"/>
    <n v="44.567"/>
    <n v="3.8380000000000001"/>
    <n v="0.14000000000000001"/>
    <n v="1.6259999999999999"/>
    <n v="738.39400000000001"/>
    <n v="0.157"/>
    <n v="0.25800000000000001"/>
    <n v="0.24099999999999999"/>
    <n v="7.3999999999999996E-2"/>
    <n v="0.495"/>
    <n v="0.72799999999999998"/>
    <n v="0.52"/>
    <n v="0.93700000000000006"/>
    <n v="1.7999999999999999E-2"/>
    <n v="0.53900000000000003"/>
    <n v="4.8000000000000001E-2"/>
    <n v="0.56799999999999995"/>
    <n v="0.78"/>
    <n v="2.4E-2"/>
    <n v="0.45200000000000001"/>
    <n v="0.08"/>
    <n v="0.377"/>
    <n v="0.54900000000000004"/>
    <n v="0.42899999999999999"/>
    <n v="1E-3"/>
    <n v="6.0000000000000001E-3"/>
    <n v="7.0000000000000001E-3"/>
    <n v="0"/>
    <m/>
    <m/>
    <m/>
    <m/>
  </r>
  <r>
    <x v="3"/>
    <x v="0"/>
    <s v="CAN"/>
    <n v="30683316"/>
    <n v="1420000000000"/>
    <n v="7.2320000000000002"/>
    <n v="0.23599999999999999"/>
    <x v="66"/>
    <n v="22.626999999999999"/>
    <n v="4.1589999999999998"/>
    <n v="787.33600000000001"/>
    <n v="17.716999999999999"/>
    <n v="2.302"/>
    <n v="25.66"/>
    <n v="0.69099999999999995"/>
    <n v="0.216"/>
    <n v="18.469000000000001"/>
    <n v="0.498"/>
    <n v="0.155"/>
    <n v="129.34800000000001"/>
    <n v="4.2160000000000002"/>
    <n v="580.17899999999997"/>
    <n v="18.908999999999999"/>
    <n v="0.51"/>
    <n v="234.06399999999999"/>
    <n v="22184.280999999999"/>
    <n v="57600.652000000002"/>
    <x v="66"/>
    <x v="66"/>
    <n v="4174.6490000000003"/>
    <n v="35416.733999999997"/>
    <n v="9627.3469999999998"/>
    <n v="35.600999999999999"/>
    <n v="118875.336"/>
    <n v="3.2029999999999998"/>
    <n v="16.25"/>
    <n v="0.53"/>
    <n v="172.81700000000001"/>
    <n v="5.6319999999999997"/>
    <n v="21.018000000000001"/>
    <x v="64"/>
    <n v="220.64599999999999"/>
    <n v="7.1909999999999998"/>
    <n v="86.01"/>
    <n v="2.8029999999999999"/>
    <n v="36.35"/>
    <n v="1.1850000000000001"/>
    <n v="237.661"/>
    <n v="7.7460000000000004"/>
    <n v="0.11"/>
    <n v="3.3809999999999998"/>
    <n v="3647.49"/>
    <n v="1.002"/>
    <n v="2.226"/>
    <n v="2.5760000000000001"/>
    <n v="1.405"/>
    <n v="1.2709999999999999"/>
    <n v="2.121"/>
    <n v="3.42"/>
    <n v="1.488"/>
    <n v="2.786"/>
    <n v="3.4209999999999998"/>
    <n v="5.5119999999999996"/>
    <n v="2.633"/>
    <n v="0.88"/>
    <n v="5.8259999999999996"/>
    <n v="3.653"/>
    <n v="4.3129999999999997"/>
    <n v="2.3069999999999999"/>
    <n v="1.5640000000000001"/>
    <n v="2.254"/>
    <n v="4.0000000000000001E-3"/>
    <n v="0.02"/>
    <n v="2.5999999999999999E-2"/>
    <n v="1E-3"/>
    <n v="712.83"/>
    <n v="644.89"/>
    <n v="13.489000000000001"/>
    <n v="2.38"/>
  </r>
  <r>
    <x v="3"/>
    <x v="1"/>
    <s v="CAN"/>
    <n v="31002768"/>
    <n v="1460000000000"/>
    <n v="6.9829999999999997"/>
    <n v="0.22500000000000001"/>
    <x v="67"/>
    <n v="-7.9130000000000003"/>
    <n v="-1.3959999999999999"/>
    <n v="806.13400000000001"/>
    <n v="18.797999999999998"/>
    <n v="2.387"/>
    <n v="26.001999999999999"/>
    <n v="0.69399999999999995"/>
    <n v="0.22600000000000001"/>
    <n v="18.023"/>
    <n v="0.48099999999999998"/>
    <n v="0.156"/>
    <n v="126.825"/>
    <n v="4.0910000000000002"/>
    <n v="558.899"/>
    <n v="18.027000000000001"/>
    <n v="0.48099999999999998"/>
    <n v="241.047"/>
    <n v="22743.061000000002"/>
    <n v="58406.785000000003"/>
    <x v="67"/>
    <x v="67"/>
    <n v="4339.4970000000003"/>
    <n v="35664.093999999997"/>
    <n v="9868.9259999999995"/>
    <n v="38.468000000000004"/>
    <n v="115218.68"/>
    <n v="3.0739999999999998"/>
    <n v="15.675000000000001"/>
    <n v="0.50600000000000001"/>
    <n v="164.84800000000001"/>
    <n v="5.3170000000000002"/>
    <n v="20.541"/>
    <x v="65"/>
    <n v="247.357"/>
    <n v="7.9790000000000001"/>
    <n v="85.76"/>
    <n v="2.766"/>
    <n v="34.82"/>
    <n v="1.123"/>
    <n v="241.58"/>
    <n v="7.7919999999999998"/>
    <n v="9.1999999999999998E-2"/>
    <n v="2.867"/>
    <n v="3572.098"/>
    <n v="0.92600000000000005"/>
    <n v="2.177"/>
    <n v="2.6509999999999998"/>
    <n v="1.37"/>
    <n v="1.2569999999999999"/>
    <n v="2.1219999999999999"/>
    <n v="3.407"/>
    <n v="1.486"/>
    <n v="2.8570000000000002"/>
    <n v="3.4220000000000002"/>
    <n v="5.51"/>
    <n v="2.625"/>
    <n v="0.90400000000000003"/>
    <n v="5.5759999999999996"/>
    <n v="3.4529999999999998"/>
    <n v="5.22"/>
    <n v="2.3250000000000002"/>
    <n v="1.3460000000000001"/>
    <n v="2.2549999999999999"/>
    <n v="4.0000000000000001E-3"/>
    <n v="2.1000000000000001E-2"/>
    <n v="2.5999999999999999E-2"/>
    <n v="1E-3"/>
    <n v="938.32"/>
    <n v="636.84"/>
    <n v="0.121"/>
    <n v="2.1999999999999999E-2"/>
  </r>
  <r>
    <x v="3"/>
    <x v="2"/>
    <s v="CAN"/>
    <n v="31322400"/>
    <n v="1500000000000"/>
    <n v="7.1479999999999997"/>
    <n v="0.22800000000000001"/>
    <x v="68"/>
    <n v="5.2729999999999997"/>
    <n v="0.94399999999999995"/>
    <n v="792.86800000000005"/>
    <n v="-13.266"/>
    <n v="-1.6459999999999999"/>
    <n v="25.312999999999999"/>
    <n v="0.66"/>
    <n v="0.215"/>
    <n v="18.007999999999999"/>
    <n v="0.47"/>
    <n v="0.153"/>
    <n v="124.20699999999999"/>
    <n v="3.9649999999999999"/>
    <n v="582.65800000000002"/>
    <n v="18.602"/>
    <n v="0.48499999999999999"/>
    <n v="248.19499999999999"/>
    <n v="23307.109"/>
    <n v="59199.652000000002"/>
    <x v="68"/>
    <x v="68"/>
    <n v="4510.6570000000002"/>
    <n v="35892.910000000003"/>
    <n v="10111.397000000001"/>
    <n v="41.414000000000001"/>
    <n v="117915.383"/>
    <n v="3.077"/>
    <n v="16.117000000000001"/>
    <n v="0.51500000000000001"/>
    <n v="171.16"/>
    <n v="5.4640000000000004"/>
    <n v="21"/>
    <x v="66"/>
    <n v="228.81700000000001"/>
    <n v="7.3049999999999997"/>
    <n v="87.38"/>
    <n v="2.79"/>
    <n v="36.14"/>
    <n v="1.1539999999999999"/>
    <n v="242.471"/>
    <n v="7.7409999999999997"/>
    <n v="9.4E-2"/>
    <n v="2.9470000000000001"/>
    <n v="3693.393"/>
    <n v="0.89800000000000002"/>
    <n v="2.1459999999999999"/>
    <n v="2.52"/>
    <n v="1.2829999999999999"/>
    <n v="1.2430000000000001"/>
    <n v="2.1230000000000002"/>
    <n v="3.391"/>
    <n v="1.482"/>
    <n v="2.9249999999999998"/>
    <n v="3.4249999999999998"/>
    <n v="5.5019999999999998"/>
    <n v="2.617"/>
    <n v="0.92600000000000005"/>
    <n v="5.3979999999999997"/>
    <n v="3.4889999999999999"/>
    <n v="4.42"/>
    <n v="2.335"/>
    <n v="1.3660000000000001"/>
    <n v="2.2559999999999998"/>
    <n v="5.0000000000000001E-3"/>
    <n v="2.1000000000000001E-2"/>
    <n v="2.5999999999999999E-2"/>
    <n v="1E-3"/>
    <n v="959.31"/>
    <n v="657.76"/>
    <n v="18.606999999999999"/>
    <n v="3.2989999999999999"/>
  </r>
  <r>
    <x v="3"/>
    <x v="3"/>
    <s v="CAN"/>
    <n v="31619456"/>
    <n v="1550000000000"/>
    <n v="7.2480000000000002"/>
    <n v="0.22900000000000001"/>
    <x v="69"/>
    <n v="17.254000000000001"/>
    <n v="3.0590000000000002"/>
    <n v="794.36699999999996"/>
    <n v="1.4990000000000001"/>
    <n v="0.189"/>
    <n v="25.123000000000001"/>
    <n v="0.64800000000000002"/>
    <n v="0.214"/>
    <n v="18.384"/>
    <n v="0.47399999999999998"/>
    <n v="0.157"/>
    <n v="123.322"/>
    <n v="3.9"/>
    <n v="576.995"/>
    <n v="18.248000000000001"/>
    <n v="0.47099999999999997"/>
    <n v="255.44300000000001"/>
    <n v="23888.416000000001"/>
    <n v="59994.02"/>
    <x v="69"/>
    <x v="69"/>
    <n v="4684.5349999999999"/>
    <n v="36105.972999999998"/>
    <n v="10369.758"/>
    <n v="44.362000000000002"/>
    <n v="117365.117"/>
    <n v="3.028"/>
    <n v="15.548"/>
    <n v="0.49199999999999999"/>
    <n v="173.87899999999999"/>
    <n v="5.4989999999999997"/>
    <n v="21.478999999999999"/>
    <x v="67"/>
    <n v="213.06200000000001"/>
    <n v="6.7380000000000004"/>
    <n v="88.21"/>
    <n v="2.79"/>
    <n v="36.979999999999997"/>
    <n v="1.17"/>
    <n v="258.36099999999999"/>
    <n v="8.1709999999999994"/>
    <n v="9.2999999999999999E-2"/>
    <n v="2.948"/>
    <n v="3711.0210000000002"/>
    <n v="0.85"/>
    <n v="2.1019999999999999"/>
    <n v="2.3849999999999998"/>
    <n v="1.1719999999999999"/>
    <n v="1.2270000000000001"/>
    <n v="2.1219999999999999"/>
    <n v="3.3719999999999999"/>
    <n v="1.476"/>
    <n v="2.9830000000000001"/>
    <n v="3.4249999999999998"/>
    <n v="5.4870000000000001"/>
    <n v="2.6110000000000002"/>
    <n v="0.94499999999999995"/>
    <n v="5.1929999999999996"/>
    <n v="3.4220000000000002"/>
    <n v="3.7690000000000001"/>
    <n v="2.419"/>
    <n v="1.3380000000000001"/>
    <n v="2.2549999999999999"/>
    <n v="5.0000000000000001E-3"/>
    <n v="2.1000000000000001E-2"/>
    <n v="2.7E-2"/>
    <n v="1E-3"/>
    <n v="981.22"/>
    <n v="679.15"/>
    <n v="-4.3099999999999996"/>
    <n v="-0.74099999999999999"/>
  </r>
  <r>
    <x v="3"/>
    <x v="4"/>
    <s v="CAN"/>
    <n v="31911670"/>
    <n v="1610000000000"/>
    <n v="7.52"/>
    <n v="0.23599999999999999"/>
    <x v="70"/>
    <n v="-1.7130000000000001"/>
    <n v="-0.29499999999999998"/>
    <n v="794.74199999999996"/>
    <n v="0.375"/>
    <n v="4.7E-2"/>
    <n v="24.904"/>
    <n v="0.627"/>
    <n v="0.21099999999999999"/>
    <n v="18.161999999999999"/>
    <n v="0.45700000000000002"/>
    <n v="0.154"/>
    <n v="115.67100000000001"/>
    <n v="3.625"/>
    <n v="584.024"/>
    <n v="18.300999999999998"/>
    <n v="0.46100000000000002"/>
    <n v="262.96300000000002"/>
    <n v="24468.01"/>
    <n v="60788.762000000002"/>
    <x v="70"/>
    <x v="70"/>
    <n v="4854.4340000000002"/>
    <n v="36321.120999999999"/>
    <n v="10637.121999999999"/>
    <n v="47.457999999999998"/>
    <n v="118078.04700000001"/>
    <n v="2.9740000000000002"/>
    <n v="16.042000000000002"/>
    <n v="0.503"/>
    <n v="169.899"/>
    <n v="5.3239999999999998"/>
    <n v="21.184000000000001"/>
    <x v="68"/>
    <n v="215.15"/>
    <n v="6.742"/>
    <n v="90.62"/>
    <n v="2.84"/>
    <n v="38.99"/>
    <n v="1.222"/>
    <n v="267.36399999999998"/>
    <n v="8.3780000000000001"/>
    <n v="9.7000000000000003E-2"/>
    <n v="3.0960000000000001"/>
    <n v="3768.0680000000002"/>
    <n v="0.82599999999999996"/>
    <n v="2.024"/>
    <n v="2.3380000000000001"/>
    <n v="1.0640000000000001"/>
    <n v="1.21"/>
    <n v="2.12"/>
    <n v="3.3530000000000002"/>
    <n v="1.468"/>
    <n v="3.0369999999999999"/>
    <n v="3.4180000000000001"/>
    <n v="5.4749999999999996"/>
    <n v="2.6059999999999999"/>
    <n v="0.96399999999999997"/>
    <n v="4.9539999999999997"/>
    <n v="3.2320000000000002"/>
    <n v="4.0119999999999996"/>
    <n v="2.4209999999999998"/>
    <n v="1.34"/>
    <n v="2.2530000000000001"/>
    <n v="5.0000000000000001E-3"/>
    <n v="2.1000000000000001E-2"/>
    <n v="2.7E-2"/>
    <n v="1E-3"/>
    <n v="977.9"/>
    <n v="676.03"/>
    <n v="4.4320000000000004"/>
    <n v="0.76500000000000001"/>
  </r>
  <r>
    <x v="3"/>
    <x v="5"/>
    <s v="CAN"/>
    <n v="32215914"/>
    <n v="1680000000000"/>
    <n v="7.6139999999999999"/>
    <n v="0.23599999999999999"/>
    <x v="71"/>
    <n v="-4.9379999999999997"/>
    <n v="-0.85199999999999998"/>
    <n v="797.38800000000003"/>
    <n v="2.6459999999999999"/>
    <n v="0.33300000000000002"/>
    <n v="24.751000000000001"/>
    <n v="0.60799999999999998"/>
    <n v="0.21"/>
    <n v="17.838000000000001"/>
    <n v="0.438"/>
    <n v="0.151"/>
    <n v="116.765"/>
    <n v="3.6240000000000001"/>
    <n v="609.00599999999997"/>
    <n v="18.904"/>
    <n v="0.46400000000000002"/>
    <n v="270.577"/>
    <n v="25042.662"/>
    <n v="61586.148000000001"/>
    <x v="71"/>
    <x v="71"/>
    <n v="5024.7619999999997"/>
    <n v="36543.855000000003"/>
    <n v="10898.334999999999"/>
    <n v="50.459000000000003"/>
    <n v="117744.773"/>
    <n v="2.8929999999999998"/>
    <n v="15.733000000000001"/>
    <n v="0.48799999999999999"/>
    <n v="170.328"/>
    <n v="5.2869999999999999"/>
    <n v="21.434999999999999"/>
    <x v="69"/>
    <n v="222.73500000000001"/>
    <n v="6.9139999999999997"/>
    <n v="91.39"/>
    <n v="2.8370000000000002"/>
    <n v="39.950000000000003"/>
    <n v="1.24"/>
    <n v="261.21300000000002"/>
    <n v="8.1080000000000005"/>
    <n v="9.2999999999999999E-2"/>
    <n v="3"/>
    <n v="3793.2559999999999"/>
    <n v="0.79"/>
    <n v="1.94"/>
    <n v="2.323"/>
    <n v="1.012"/>
    <n v="1.1919999999999999"/>
    <n v="2.1150000000000002"/>
    <n v="3.3330000000000002"/>
    <n v="1.4590000000000001"/>
    <n v="3.08"/>
    <n v="3.4089999999999998"/>
    <n v="5.4690000000000003"/>
    <n v="2.5990000000000002"/>
    <n v="0.97699999999999998"/>
    <n v="4.5590000000000002"/>
    <n v="3.1659999999999999"/>
    <n v="4.7220000000000004"/>
    <n v="2.3450000000000002"/>
    <n v="1.2410000000000001"/>
    <n v="2.2490000000000001"/>
    <n v="5.0000000000000001E-3"/>
    <n v="2.1999999999999999E-2"/>
    <n v="2.8000000000000001E-2"/>
    <n v="1E-3"/>
    <n v="992.1"/>
    <n v="690.54"/>
    <n v="34.351999999999997"/>
    <n v="5.9779999999999998"/>
  </r>
  <r>
    <x v="3"/>
    <x v="6"/>
    <s v="CAN"/>
    <n v="32531864"/>
    <n v="1750000000000"/>
    <n v="7.7279999999999998"/>
    <n v="0.23799999999999999"/>
    <x v="72"/>
    <n v="-6.2030000000000003"/>
    <n v="-1.079"/>
    <n v="754.03300000000002"/>
    <n v="-43.356000000000002"/>
    <n v="-5.4370000000000003"/>
    <n v="23.178000000000001"/>
    <n v="0.55900000000000005"/>
    <n v="0.2"/>
    <n v="17.474"/>
    <n v="0.42099999999999999"/>
    <n v="0.151"/>
    <n v="114.09099999999999"/>
    <n v="3.5070000000000001"/>
    <n v="576.58600000000001"/>
    <n v="17.724"/>
    <n v="0.42699999999999999"/>
    <n v="278.30599999999998"/>
    <n v="25611.113000000001"/>
    <n v="62340.184000000001"/>
    <x v="72"/>
    <x v="72"/>
    <n v="5193.0029999999997"/>
    <n v="36729.438000000002"/>
    <n v="11157.68"/>
    <n v="53.414999999999999"/>
    <n v="115946.31200000001"/>
    <n v="2.7949999999999999"/>
    <n v="16.088999999999999"/>
    <n v="0.495"/>
    <n v="168.24100000000001"/>
    <n v="5.1719999999999997"/>
    <n v="20.879000000000001"/>
    <x v="70"/>
    <n v="185.58199999999999"/>
    <n v="5.7050000000000001"/>
    <n v="93.3"/>
    <n v="2.8679999999999999"/>
    <n v="35.83"/>
    <n v="1.101"/>
    <n v="259.346"/>
    <n v="7.9720000000000004"/>
    <n v="9.0999999999999998E-2"/>
    <n v="2.9569999999999999"/>
    <n v="3771.95"/>
    <n v="0.73499999999999999"/>
    <n v="1.8580000000000001"/>
    <n v="2.1139999999999999"/>
    <n v="0.93600000000000005"/>
    <n v="1.1719999999999999"/>
    <n v="2.109"/>
    <n v="3.31"/>
    <n v="1.448"/>
    <n v="3.1230000000000002"/>
    <n v="3.3959999999999999"/>
    <n v="5.4560000000000004"/>
    <n v="2.5920000000000001"/>
    <n v="0.98599999999999999"/>
    <n v="4.6379999999999999"/>
    <n v="3.0550000000000002"/>
    <n v="3.6579999999999999"/>
    <n v="2.306"/>
    <n v="1.171"/>
    <n v="2.2440000000000002"/>
    <n v="5.0000000000000001E-3"/>
    <n v="2.1999999999999999E-2"/>
    <n v="2.8000000000000001E-2"/>
    <n v="1E-3"/>
    <n v="980.87"/>
    <n v="679.22"/>
    <n v="8.1359999999999992"/>
    <n v="1.431"/>
  </r>
  <r>
    <x v="3"/>
    <x v="7"/>
    <s v="CAN"/>
    <n v="32862458"/>
    <n v="1830000000000"/>
    <n v="7.7309999999999999"/>
    <n v="0.23499999999999999"/>
    <x v="73"/>
    <n v="25.065000000000001"/>
    <n v="4.4089999999999998"/>
    <n v="754.65899999999999"/>
    <n v="0.626"/>
    <n v="8.3000000000000004E-2"/>
    <n v="22.963999999999999"/>
    <n v="0.54600000000000004"/>
    <n v="0.193"/>
    <n v="18.061"/>
    <n v="0.43"/>
    <n v="0.152"/>
    <n v="118.79300000000001"/>
    <n v="3.6150000000000002"/>
    <n v="600.11199999999997"/>
    <n v="18.260999999999999"/>
    <n v="0.434"/>
    <n v="286.03699999999998"/>
    <n v="26204.629000000001"/>
    <n v="63094.84"/>
    <x v="73"/>
    <x v="73"/>
    <n v="5374.8890000000001"/>
    <n v="36890.582000000002"/>
    <n v="11423.797"/>
    <n v="56.271000000000001"/>
    <n v="119158.602"/>
    <n v="2.835"/>
    <n v="16.132999999999999"/>
    <n v="0.49099999999999999"/>
    <n v="181.886"/>
    <n v="5.5350000000000001"/>
    <n v="21.69"/>
    <x v="71"/>
    <n v="161.143"/>
    <n v="4.9039999999999999"/>
    <n v="92.04"/>
    <n v="2.8010000000000002"/>
    <n v="39.96"/>
    <n v="1.216"/>
    <n v="266.11700000000002"/>
    <n v="8.0980000000000008"/>
    <n v="8.6999999999999994E-2"/>
    <n v="2.8559999999999999"/>
    <n v="3915.8440000000001"/>
    <n v="0.68500000000000005"/>
    <n v="1.8839999999999999"/>
    <n v="2.1"/>
    <n v="0.93"/>
    <n v="1.1499999999999999"/>
    <n v="2.1030000000000002"/>
    <n v="3.2879999999999998"/>
    <n v="1.4370000000000001"/>
    <n v="3.1589999999999998"/>
    <n v="3.3889999999999998"/>
    <n v="5.444"/>
    <n v="2.5859999999999999"/>
    <n v="0.99099999999999999"/>
    <n v="4.4320000000000004"/>
    <n v="3.194"/>
    <n v="3.6320000000000001"/>
    <n v="2.3580000000000001"/>
    <n v="1.101"/>
    <n v="2.238"/>
    <n v="5.0000000000000001E-3"/>
    <n v="2.1999999999999999E-2"/>
    <n v="2.9000000000000001E-2"/>
    <n v="1E-3"/>
    <n v="1014.19"/>
    <n v="712.79"/>
    <n v="6.5960000000000001"/>
    <n v="1.111"/>
  </r>
  <r>
    <x v="3"/>
    <x v="8"/>
    <s v="CAN"/>
    <n v="33218542"/>
    <n v="1890000000000"/>
    <n v="6.9880000000000004"/>
    <n v="0.21"/>
    <x v="74"/>
    <n v="-16.957000000000001"/>
    <n v="-2.8570000000000002"/>
    <n v="713.77499999999998"/>
    <n v="-40.883000000000003"/>
    <n v="-5.4169999999999998"/>
    <n v="21.486999999999998"/>
    <n v="0.51"/>
    <n v="0.184"/>
    <n v="17.356999999999999"/>
    <n v="0.41199999999999998"/>
    <n v="0.14899999999999999"/>
    <n v="112.63200000000001"/>
    <n v="3.391"/>
    <n v="584.40499999999997"/>
    <n v="17.593"/>
    <n v="0.41799999999999998"/>
    <n v="293.02499999999998"/>
    <n v="26781.187999999998"/>
    <n v="63808.612999999998"/>
    <x v="74"/>
    <x v="74"/>
    <n v="5556.4570000000003"/>
    <n v="37027.800999999999"/>
    <n v="11681.101000000001"/>
    <n v="58.996000000000002"/>
    <n v="116479.148"/>
    <n v="2.766"/>
    <n v="15.342000000000001"/>
    <n v="0.46200000000000002"/>
    <n v="181.56800000000001"/>
    <n v="5.4660000000000002"/>
    <n v="20.716999999999999"/>
    <x v="72"/>
    <n v="137.21700000000001"/>
    <n v="4.1310000000000002"/>
    <n v="88.28"/>
    <n v="2.6579999999999999"/>
    <n v="40.25"/>
    <n v="1.212"/>
    <n v="257.303"/>
    <n v="7.7460000000000004"/>
    <n v="8.2000000000000003E-2"/>
    <n v="2.7250000000000001"/>
    <n v="3869.268"/>
    <n v="0.61099999999999999"/>
    <n v="1.7969999999999999"/>
    <n v="1.9430000000000001"/>
    <n v="0.85399999999999998"/>
    <n v="1.1259999999999999"/>
    <n v="2.0950000000000002"/>
    <n v="3.262"/>
    <n v="1.425"/>
    <n v="3.1859999999999999"/>
    <n v="3.3780000000000001"/>
    <n v="5.4269999999999996"/>
    <n v="2.5779999999999998"/>
    <n v="0.99399999999999999"/>
    <n v="4.101"/>
    <n v="3.0960000000000001"/>
    <n v="2.9550000000000001"/>
    <n v="2.2869999999999999"/>
    <n v="1.05"/>
    <n v="2.23"/>
    <n v="5.0000000000000001E-3"/>
    <n v="2.3E-2"/>
    <n v="2.9000000000000001E-2"/>
    <n v="1E-3"/>
    <n v="989.56"/>
    <n v="688.19"/>
    <n v="7.8470000000000004"/>
    <n v="1.361"/>
  </r>
  <r>
    <x v="3"/>
    <x v="9"/>
    <s v="CAN"/>
    <n v="33593920"/>
    <n v="1750000000000"/>
    <n v="5.3639999999999999"/>
    <n v="0.16"/>
    <x v="75"/>
    <n v="-32.591000000000001"/>
    <n v="-5.6529999999999996"/>
    <n v="656.04899999999998"/>
    <n v="-57.725999999999999"/>
    <n v="-8.0869999999999997"/>
    <n v="19.529"/>
    <n v="0.48199999999999998"/>
    <n v="0.17599999999999999"/>
    <n v="16.192"/>
    <n v="0.4"/>
    <n v="0.14599999999999999"/>
    <n v="93.379000000000005"/>
    <n v="2.78"/>
    <n v="575.68600000000004"/>
    <n v="17.137"/>
    <n v="0.42299999999999999"/>
    <n v="298.38900000000001"/>
    <n v="27325.153999999999"/>
    <n v="64464.663999999997"/>
    <x v="75"/>
    <x v="75"/>
    <n v="5731.4489999999996"/>
    <n v="37139.879000000001"/>
    <n v="11934.673000000001"/>
    <n v="61.258000000000003"/>
    <n v="110665.80499999999"/>
    <n v="2.7309999999999999"/>
    <n v="14.398"/>
    <n v="0.42899999999999999"/>
    <n v="174.99199999999999"/>
    <n v="5.2089999999999996"/>
    <n v="19.442"/>
    <x v="73"/>
    <n v="112.08199999999999"/>
    <n v="3.3359999999999999"/>
    <n v="85.23"/>
    <n v="2.5369999999999999"/>
    <n v="37.130000000000003"/>
    <n v="1.105"/>
    <n v="253.572"/>
    <n v="7.548"/>
    <n v="6.7000000000000004E-2"/>
    <n v="2.262"/>
    <n v="3717.6979999999999"/>
    <n v="0.45600000000000002"/>
    <n v="1.7230000000000001"/>
    <n v="1.7929999999999999"/>
    <n v="0.71699999999999997"/>
    <n v="1.097"/>
    <n v="2.0859999999999999"/>
    <n v="3.2349999999999999"/>
    <n v="1.41"/>
    <n v="3.2029999999999998"/>
    <n v="3.367"/>
    <n v="5.4029999999999996"/>
    <n v="2.5720000000000001"/>
    <n v="0.99099999999999999"/>
    <n v="3.7949999999999999"/>
    <n v="3.0419999999999998"/>
    <n v="2.2269999999999999"/>
    <n v="2.306"/>
    <n v="0.92900000000000005"/>
    <n v="2.2210000000000001"/>
    <n v="5.0000000000000001E-3"/>
    <n v="2.3E-2"/>
    <n v="2.9000000000000001E-2"/>
    <n v="1E-3"/>
    <n v="954.58"/>
    <n v="653.14"/>
    <n v="31.718"/>
    <n v="5.8310000000000004"/>
  </r>
  <r>
    <x v="3"/>
    <x v="10"/>
    <s v="CAN"/>
    <n v="33963416"/>
    <n v="1820000000000"/>
    <n v="6.0049999999999999"/>
    <n v="0.17699999999999999"/>
    <x v="76"/>
    <n v="12.593"/>
    <n v="2.3149999999999999"/>
    <n v="649.77300000000002"/>
    <n v="-6.2770000000000001"/>
    <n v="-0.95699999999999996"/>
    <n v="19.132000000000001"/>
    <n v="0.46200000000000002"/>
    <n v="0.17299999999999999"/>
    <n v="16.387"/>
    <n v="0.39500000000000002"/>
    <n v="0.14799999999999999"/>
    <n v="95.766999999999996"/>
    <n v="2.82"/>
    <n v="608.21299999999997"/>
    <n v="17.908000000000001"/>
    <n v="0.432"/>
    <n v="304.39499999999998"/>
    <n v="27881.715"/>
    <n v="65114.434000000001"/>
    <x v="76"/>
    <x v="76"/>
    <n v="5909.7439999999997"/>
    <n v="37233.089999999997"/>
    <n v="12194.177"/>
    <n v="63.512999999999998"/>
    <n v="110485.93"/>
    <n v="2.6659999999999999"/>
    <n v="14.734999999999999"/>
    <n v="0.434"/>
    <n v="178.29400000000001"/>
    <n v="5.25"/>
    <n v="19.727"/>
    <x v="74"/>
    <n v="93.212000000000003"/>
    <n v="2.7440000000000002"/>
    <n v="85.74"/>
    <n v="2.524"/>
    <n v="37.619999999999997"/>
    <n v="1.1080000000000001"/>
    <n v="259.50400000000002"/>
    <n v="7.641"/>
    <n v="6.6000000000000003E-2"/>
    <n v="2.2549999999999999"/>
    <n v="3752.4789999999998"/>
    <n v="0.47899999999999998"/>
    <n v="1.6679999999999999"/>
    <n v="1.7010000000000001"/>
    <n v="0.68799999999999994"/>
    <n v="1.07"/>
    <n v="2.0760000000000001"/>
    <n v="3.2069999999999999"/>
    <n v="1.3939999999999999"/>
    <n v="3.22"/>
    <n v="3.35"/>
    <n v="5.3789999999999996"/>
    <n v="2.5649999999999999"/>
    <n v="0.98799999999999999"/>
    <n v="3.8610000000000002"/>
    <n v="2.8780000000000001"/>
    <n v="1.927"/>
    <n v="2.2839999999999998"/>
    <n v="0.91700000000000004"/>
    <n v="2.21"/>
    <n v="5.0000000000000001E-3"/>
    <n v="2.3E-2"/>
    <n v="0.03"/>
    <n v="1E-3"/>
    <n v="971.61"/>
    <n v="669.98"/>
    <n v="51.652999999999999"/>
    <n v="9.2810000000000006"/>
  </r>
  <r>
    <x v="3"/>
    <x v="11"/>
    <s v="CAN"/>
    <n v="34323536"/>
    <n v="1900000000000"/>
    <n v="6.02"/>
    <n v="0.17499999999999999"/>
    <x v="77"/>
    <n v="10.494"/>
    <n v="1.885"/>
    <n v="673.86"/>
    <n v="24.087"/>
    <n v="3.7069999999999999"/>
    <n v="19.632999999999999"/>
    <n v="0.46300000000000002"/>
    <n v="0.17299999999999999"/>
    <n v="16.521000000000001"/>
    <n v="0.39"/>
    <n v="0.14599999999999999"/>
    <n v="86.722999999999999"/>
    <n v="2.5270000000000001"/>
    <n v="602.57000000000005"/>
    <n v="17.556000000000001"/>
    <n v="0.41399999999999998"/>
    <n v="310.41500000000002"/>
    <n v="28448.77"/>
    <n v="65788.297000000006"/>
    <x v="77"/>
    <x v="77"/>
    <n v="6105.0259999999998"/>
    <n v="37339.898000000001"/>
    <n v="12455.838"/>
    <n v="65.944000000000003"/>
    <n v="113449.32"/>
    <n v="2.6749999999999998"/>
    <n v="14.936999999999999"/>
    <n v="0.435"/>
    <n v="195.28299999999999"/>
    <n v="5.6890000000000001"/>
    <n v="20.001000000000001"/>
    <x v="75"/>
    <n v="106.806"/>
    <n v="3.1120000000000001"/>
    <n v="86.73"/>
    <n v="2.5270000000000001"/>
    <n v="40.22"/>
    <n v="1.1719999999999999"/>
    <n v="261.661"/>
    <n v="7.6230000000000002"/>
    <n v="7.0999999999999994E-2"/>
    <n v="2.431"/>
    <n v="3893.982"/>
    <n v="0.44600000000000001"/>
    <n v="1.6439999999999999"/>
    <n v="1.708"/>
    <n v="0.58799999999999997"/>
    <n v="1.042"/>
    <n v="2.0649999999999999"/>
    <n v="3.1779999999999999"/>
    <n v="1.3759999999999999"/>
    <n v="3.2410000000000001"/>
    <n v="3.34"/>
    <n v="5.3559999999999999"/>
    <n v="2.5590000000000002"/>
    <n v="0.98399999999999999"/>
    <n v="4.0339999999999998"/>
    <n v="3.0670000000000002"/>
    <n v="2.1520000000000001"/>
    <n v="2.298"/>
    <n v="0.88500000000000001"/>
    <n v="2.198"/>
    <n v="5.0000000000000001E-3"/>
    <n v="2.4E-2"/>
    <n v="0.03"/>
    <n v="1E-3"/>
    <n v="821.99"/>
    <n v="686.5"/>
    <n v="35.515000000000001"/>
    <n v="6.2629999999999999"/>
  </r>
  <r>
    <x v="3"/>
    <x v="12"/>
    <s v="CAN"/>
    <n v="34691876"/>
    <n v="1980000000000"/>
    <n v="6.532"/>
    <n v="0.188"/>
    <x v="78"/>
    <n v="1.169"/>
    <n v="0.20599999999999999"/>
    <n v="680.26800000000003"/>
    <n v="6.4089999999999998"/>
    <n v="0.95099999999999996"/>
    <n v="19.609000000000002"/>
    <n v="0.46"/>
    <n v="0.17399999999999999"/>
    <n v="16.379000000000001"/>
    <n v="0.38400000000000001"/>
    <n v="0.14499999999999999"/>
    <n v="81.445999999999998"/>
    <n v="2.3479999999999999"/>
    <n v="579.827"/>
    <n v="16.713999999999999"/>
    <n v="0.39200000000000002"/>
    <n v="316.947"/>
    <n v="29016.991999999998"/>
    <n v="66468.562000000005"/>
    <x v="78"/>
    <x v="78"/>
    <n v="6303.1989999999996"/>
    <n v="37451.945"/>
    <n v="12719.547"/>
    <n v="68.488"/>
    <n v="112586.70299999999"/>
    <n v="2.6389999999999998"/>
    <n v="15.818"/>
    <n v="0.45600000000000002"/>
    <n v="198.172"/>
    <n v="5.7119999999999997"/>
    <n v="19.792999999999999"/>
    <x v="76"/>
    <n v="112.045"/>
    <n v="3.23"/>
    <n v="87.34"/>
    <n v="2.5179999999999998"/>
    <n v="42.51"/>
    <n v="1.2250000000000001"/>
    <n v="263.70999999999998"/>
    <n v="7.601"/>
    <n v="7.2999999999999995E-2"/>
    <n v="2.5449999999999999"/>
    <n v="3905.8440000000001"/>
    <n v="0.47199999999999998"/>
    <n v="1.623"/>
    <n v="1.708"/>
    <n v="0.54600000000000004"/>
    <n v="1.016"/>
    <n v="2.0539999999999998"/>
    <n v="3.15"/>
    <n v="1.3580000000000001"/>
    <n v="3.2650000000000001"/>
    <n v="3.33"/>
    <n v="5.335"/>
    <n v="2.552"/>
    <n v="0.98099999999999998"/>
    <n v="4.1589999999999998"/>
    <n v="3.0489999999999999"/>
    <n v="2.3210000000000002"/>
    <n v="2.2850000000000001"/>
    <n v="0.92100000000000004"/>
    <n v="2.1859999999999999"/>
    <n v="5.0000000000000001E-3"/>
    <n v="2.4E-2"/>
    <n v="0.03"/>
    <n v="1E-3"/>
    <n v="822.51"/>
    <n v="686.65"/>
    <n v="11.603999999999999"/>
    <n v="2.0419999999999998"/>
  </r>
  <r>
    <x v="3"/>
    <x v="13"/>
    <s v="CAN"/>
    <n v="35063696"/>
    <n v="2070000000000"/>
    <n v="5.9729999999999999"/>
    <n v="0.17"/>
    <x v="79"/>
    <n v="4.3899999999999997"/>
    <n v="0.77300000000000002"/>
    <n v="689.45799999999997"/>
    <n v="9.19"/>
    <n v="1.351"/>
    <n v="19.663"/>
    <n v="0.45500000000000002"/>
    <n v="0.17199999999999999"/>
    <n v="16.331"/>
    <n v="0.378"/>
    <n v="0.14299999999999999"/>
    <n v="78.97"/>
    <n v="2.2519999999999998"/>
    <n v="580.26700000000005"/>
    <n v="16.548999999999999"/>
    <n v="0.38300000000000001"/>
    <n v="322.92"/>
    <n v="29589.605"/>
    <n v="67158.023000000001"/>
    <x v="79"/>
    <x v="79"/>
    <n v="6507.7389999999996"/>
    <n v="37568.785000000003"/>
    <n v="12983.486000000001"/>
    <n v="70.956999999999994"/>
    <n v="114051.086"/>
    <n v="2.64"/>
    <n v="16.722999999999999"/>
    <n v="0.47699999999999998"/>
    <n v="204.54"/>
    <n v="5.8330000000000002"/>
    <n v="19.925999999999998"/>
    <x v="77"/>
    <n v="116.845"/>
    <n v="3.3319999999999999"/>
    <n v="90.1"/>
    <n v="2.57"/>
    <n v="42.06"/>
    <n v="1.2"/>
    <n v="263.93900000000002"/>
    <n v="7.5270000000000001"/>
    <n v="7.0000000000000007E-2"/>
    <n v="2.468"/>
    <n v="3999.0520000000001"/>
    <n v="0.41399999999999998"/>
    <n v="1.621"/>
    <n v="1.726"/>
    <n v="0.52600000000000002"/>
    <n v="0.99"/>
    <n v="2.044"/>
    <n v="3.1240000000000001"/>
    <n v="1.34"/>
    <n v="3.2919999999999998"/>
    <n v="3.323"/>
    <n v="5.3170000000000002"/>
    <n v="2.5459999999999998"/>
    <n v="0.97599999999999998"/>
    <n v="4.3150000000000004"/>
    <n v="3.1259999999999999"/>
    <n v="2.5249999999999999"/>
    <n v="2.27"/>
    <n v="0.83899999999999997"/>
    <n v="2.1739999999999999"/>
    <n v="5.0000000000000001E-3"/>
    <n v="2.4E-2"/>
    <n v="3.1E-2"/>
    <n v="1E-3"/>
    <n v="834.47"/>
    <n v="698.68"/>
    <n v="7.6539999999999999"/>
    <n v="1.337"/>
  </r>
  <r>
    <x v="3"/>
    <x v="14"/>
    <s v="CAN"/>
    <n v="35404616"/>
    <n v="2160000000000"/>
    <n v="5.9119999999999999"/>
    <n v="0.16700000000000001"/>
    <x v="80"/>
    <n v="-2.774"/>
    <n v="-0.48399999999999999"/>
    <n v="693.93899999999996"/>
    <n v="4.4809999999999999"/>
    <n v="0.65"/>
    <n v="19.600000000000001"/>
    <n v="0.44700000000000001"/>
    <n v="0.17299999999999999"/>
    <n v="16.094999999999999"/>
    <n v="0.36699999999999999"/>
    <n v="0.14199999999999999"/>
    <n v="76.686000000000007"/>
    <n v="2.1659999999999999"/>
    <n v="561.37400000000002"/>
    <n v="15.856"/>
    <n v="0.36199999999999999"/>
    <n v="328.83199999999999"/>
    <n v="30159.445"/>
    <n v="67851.960999999996"/>
    <x v="80"/>
    <x v="80"/>
    <n v="6718.9009999999998"/>
    <n v="37692.887000000002"/>
    <n v="13240.17"/>
    <n v="73.465999999999994"/>
    <n v="113198.414"/>
    <n v="2.5819999999999999"/>
    <n v="16.888999999999999"/>
    <n v="0.47699999999999998"/>
    <n v="211.16200000000001"/>
    <n v="5.9640000000000004"/>
    <n v="19.95"/>
    <x v="78"/>
    <n v="124.1"/>
    <n v="3.5049999999999999"/>
    <n v="92.23"/>
    <n v="2.605"/>
    <n v="41.52"/>
    <n v="1.173"/>
    <n v="256.68299999999999"/>
    <n v="7.25"/>
    <n v="7.0999999999999994E-2"/>
    <n v="2.5089999999999999"/>
    <n v="4007.7460000000001"/>
    <n v="0.39400000000000002"/>
    <n v="1.6020000000000001"/>
    <n v="1.714"/>
    <n v="0.50900000000000001"/>
    <n v="0.96299999999999997"/>
    <n v="2.0329999999999999"/>
    <n v="3.0979999999999999"/>
    <n v="1.3220000000000001"/>
    <n v="3.3180000000000001"/>
    <n v="3.3180000000000001"/>
    <n v="5.298"/>
    <n v="2.5379999999999998"/>
    <n v="0.97"/>
    <n v="4.3540000000000001"/>
    <n v="3.173"/>
    <n v="2.524"/>
    <n v="2.198"/>
    <n v="0.82299999999999995"/>
    <n v="2.1629999999999998"/>
    <n v="5.0000000000000001E-3"/>
    <n v="2.5000000000000001E-2"/>
    <n v="3.1E-2"/>
    <n v="1E-3"/>
    <n v="842.14"/>
    <n v="706.32"/>
    <n v="-8.4649999999999999"/>
    <n v="-1.486"/>
  </r>
  <r>
    <x v="3"/>
    <x v="15"/>
    <s v="CAN"/>
    <n v="35732120"/>
    <n v="2250000000000"/>
    <n v="6.1849999999999996"/>
    <n v="0.17299999999999999"/>
    <x v="81"/>
    <n v="4.4589999999999996"/>
    <n v="0.78200000000000003"/>
    <n v="707.96100000000001"/>
    <n v="14.022"/>
    <n v="2.0209999999999999"/>
    <n v="19.812999999999999"/>
    <n v="0.45200000000000001"/>
    <n v="0.17599999999999999"/>
    <n v="16.071999999999999"/>
    <n v="0.36699999999999999"/>
    <n v="0.14199999999999999"/>
    <n v="78.099000000000004"/>
    <n v="2.1859999999999999"/>
    <n v="544.08799999999997"/>
    <n v="15.227"/>
    <n v="0.34799999999999998"/>
    <n v="335.01600000000002"/>
    <n v="30733.743999999999"/>
    <n v="68559.922000000006"/>
    <x v="81"/>
    <x v="81"/>
    <n v="6932.3969999999999"/>
    <n v="37826.550999999999"/>
    <n v="13498.23"/>
    <n v="75.790000000000006"/>
    <n v="112891.758"/>
    <n v="2.577"/>
    <n v="16.132000000000001"/>
    <n v="0.45100000000000001"/>
    <n v="213.49600000000001"/>
    <n v="5.9749999999999996"/>
    <n v="19.716000000000001"/>
    <x v="79"/>
    <n v="133.66300000000001"/>
    <n v="3.7410000000000001"/>
    <n v="92.95"/>
    <n v="2.601"/>
    <n v="41.95"/>
    <n v="1.1739999999999999"/>
    <n v="258.06099999999998"/>
    <n v="7.2220000000000004"/>
    <n v="6.5000000000000002E-2"/>
    <n v="2.3239999999999998"/>
    <n v="4033.8620000000001"/>
    <n v="0.42799999999999999"/>
    <n v="1.615"/>
    <n v="1.7290000000000001"/>
    <n v="0.53100000000000003"/>
    <n v="0.94199999999999995"/>
    <n v="2.0230000000000001"/>
    <n v="3.073"/>
    <n v="1.306"/>
    <n v="3.339"/>
    <n v="3.3119999999999998"/>
    <n v="5.2759999999999998"/>
    <n v="2.5299999999999998"/>
    <n v="0.96199999999999997"/>
    <n v="4.2060000000000004"/>
    <n v="3.145"/>
    <n v="2.4820000000000002"/>
    <n v="2.1629999999999998"/>
    <n v="0.76800000000000002"/>
    <n v="2.1520000000000001"/>
    <n v="5.0000000000000001E-3"/>
    <n v="2.5000000000000001E-2"/>
    <n v="3.1E-2"/>
    <n v="1E-3"/>
    <n v="841.22"/>
    <n v="704.48"/>
    <n v="-30.21"/>
    <n v="-5.26"/>
  </r>
  <r>
    <x v="3"/>
    <x v="16"/>
    <s v="CAN"/>
    <n v="36113532"/>
    <n v="2330000000000"/>
    <n v="6.1139999999999999"/>
    <n v="0.16900000000000001"/>
    <x v="82"/>
    <n v="-13.773"/>
    <n v="-2.3980000000000001"/>
    <n v="681.91399999999999"/>
    <n v="-26.047000000000001"/>
    <n v="-3.6789999999999998"/>
    <n v="18.882000000000001"/>
    <n v="0.43"/>
    <n v="0.17100000000000001"/>
    <n v="15.521000000000001"/>
    <n v="0.35299999999999998"/>
    <n v="0.14099999999999999"/>
    <n v="73.497"/>
    <n v="2.0350000000000001"/>
    <n v="523.74900000000002"/>
    <n v="14.503"/>
    <n v="0.33"/>
    <n v="341.13099999999997"/>
    <n v="31294.27"/>
    <n v="69241.835999999996"/>
    <x v="82"/>
    <x v="82"/>
    <n v="7140.6620000000003"/>
    <n v="37947.938000000002"/>
    <n v="13754.465"/>
    <n v="78.069999999999993"/>
    <n v="110180.789"/>
    <n v="2.5089999999999999"/>
    <n v="14.135"/>
    <n v="0.39100000000000001"/>
    <n v="208.26499999999999"/>
    <n v="5.7670000000000003"/>
    <n v="19.515000000000001"/>
    <x v="80"/>
    <n v="121.38800000000001"/>
    <n v="3.3610000000000002"/>
    <n v="94.83"/>
    <n v="2.6259999999999999"/>
    <n v="40.659999999999997"/>
    <n v="1.1259999999999999"/>
    <n v="256.23500000000001"/>
    <n v="7.0949999999999998"/>
    <n v="6.3E-2"/>
    <n v="2.2799999999999998"/>
    <n v="3979.0169999999998"/>
    <n v="0.41099999999999998"/>
    <n v="1.5780000000000001"/>
    <n v="1.7030000000000001"/>
    <n v="0.51200000000000001"/>
    <n v="0.92"/>
    <n v="2.0129999999999999"/>
    <n v="3.048"/>
    <n v="1.29"/>
    <n v="3.3479999999999999"/>
    <n v="3.302"/>
    <n v="5.26"/>
    <n v="2.5209999999999999"/>
    <n v="0.95399999999999996"/>
    <n v="3.7349999999999999"/>
    <n v="2.9860000000000002"/>
    <n v="2.681"/>
    <n v="2.1309999999999998"/>
    <n v="0.76"/>
    <n v="2.141"/>
    <n v="5.0000000000000001E-3"/>
    <n v="2.5000000000000001E-2"/>
    <n v="3.2000000000000001E-2"/>
    <n v="1E-3"/>
    <n v="740.67"/>
    <n v="704.75"/>
    <n v="-36.776000000000003"/>
    <n v="-6.5609999999999999"/>
  </r>
  <r>
    <x v="3"/>
    <x v="17"/>
    <s v="CAN"/>
    <n v="36554344"/>
    <n v="2420000000000"/>
    <n v="6.827"/>
    <n v="0.187"/>
    <x v="83"/>
    <n v="11.019"/>
    <n v="1.966"/>
    <n v="691.76"/>
    <n v="9.8469999999999995"/>
    <n v="1.444"/>
    <n v="18.923999999999999"/>
    <n v="0.42299999999999999"/>
    <n v="0.17100000000000001"/>
    <n v="15.635"/>
    <n v="0.34899999999999998"/>
    <n v="0.14099999999999999"/>
    <n v="72.688000000000002"/>
    <n v="1.988"/>
    <n v="530.71299999999997"/>
    <n v="14.518000000000001"/>
    <n v="0.32400000000000001"/>
    <n v="347.95800000000003"/>
    <n v="31865.812000000002"/>
    <n v="69933.593999999997"/>
    <x v="83"/>
    <x v="83"/>
    <n v="7355.2439999999997"/>
    <n v="38068.152000000002"/>
    <n v="14014.868"/>
    <n v="80.28"/>
    <n v="110509.586"/>
    <n v="2.4689999999999999"/>
    <n v="14.835000000000001"/>
    <n v="0.40600000000000003"/>
    <n v="214.58099999999999"/>
    <n v="5.87"/>
    <n v="19.724"/>
    <x v="81"/>
    <n v="120.21599999999999"/>
    <n v="3.2890000000000001"/>
    <n v="99.25"/>
    <n v="2.7149999999999999"/>
    <n v="41.58"/>
    <n v="1.137"/>
    <n v="260.40300000000002"/>
    <n v="7.1239999999999997"/>
    <n v="0.06"/>
    <n v="2.21"/>
    <n v="4039.605"/>
    <n v="0.45300000000000001"/>
    <n v="1.583"/>
    <n v="1.7110000000000001"/>
    <n v="0.501"/>
    <n v="0.90200000000000002"/>
    <n v="2.0030000000000001"/>
    <n v="3.0249999999999999"/>
    <n v="1.2749999999999999"/>
    <n v="3.359"/>
    <n v="3.2919999999999998"/>
    <n v="5.2450000000000001"/>
    <n v="2.512"/>
    <n v="0.94599999999999995"/>
    <n v="3.7839999999999998"/>
    <n v="3.0030000000000001"/>
    <n v="2.7749999999999999"/>
    <n v="2.1269999999999998"/>
    <n v="0.73099999999999998"/>
    <n v="2.129"/>
    <n v="5.0000000000000001E-3"/>
    <n v="2.5000000000000001E-2"/>
    <n v="3.2000000000000001E-2"/>
    <n v="1E-3"/>
    <n v="757.38"/>
    <n v="721.01"/>
    <n v="-40.832000000000001"/>
    <n v="-7.1440000000000001"/>
  </r>
  <r>
    <x v="3"/>
    <x v="18"/>
    <s v="CAN"/>
    <n v="37035260"/>
    <n v="2510000000000"/>
    <n v="6.915"/>
    <n v="0.187"/>
    <x v="84"/>
    <n v="12.824999999999999"/>
    <n v="2.2440000000000002"/>
    <n v="706.34400000000005"/>
    <n v="14.583"/>
    <n v="2.1080000000000001"/>
    <n v="19.071999999999999"/>
    <n v="0.42299999999999999"/>
    <n v="0.17299999999999999"/>
    <n v="15.779"/>
    <n v="0.35"/>
    <n v="0.14299999999999999"/>
    <n v="60.795999999999999"/>
    <n v="1.6419999999999999"/>
    <n v="532.69100000000003"/>
    <n v="14.382999999999999"/>
    <n v="0.31900000000000001"/>
    <n v="354.87299999999999"/>
    <n v="32450.184000000001"/>
    <n v="70639.945000000007"/>
    <x v="84"/>
    <x v="84"/>
    <n v="7587.2240000000002"/>
    <n v="38190.129000000001"/>
    <n v="14281.832"/>
    <n v="82.444999999999993"/>
    <n v="110059.281"/>
    <n v="2.4420000000000002"/>
    <n v="15.55"/>
    <n v="0.42"/>
    <n v="231.98"/>
    <n v="6.2640000000000002"/>
    <n v="19.927"/>
    <x v="82"/>
    <n v="121.97499999999999"/>
    <n v="3.2930000000000001"/>
    <n v="103.28"/>
    <n v="2.7890000000000001"/>
    <n v="44.44"/>
    <n v="1.2"/>
    <n v="266.964"/>
    <n v="7.2080000000000002"/>
    <n v="5.8000000000000003E-2"/>
    <n v="2.165"/>
    <n v="4076.0740000000001"/>
    <n v="0.441"/>
    <n v="1.587"/>
    <n v="1.722"/>
    <n v="0.41199999999999998"/>
    <n v="0.88400000000000001"/>
    <n v="1.994"/>
    <n v="3.0019999999999998"/>
    <n v="1.258"/>
    <n v="3.3679999999999999"/>
    <n v="3.2850000000000001"/>
    <n v="5.2320000000000002"/>
    <n v="2.5049999999999999"/>
    <n v="0.93799999999999994"/>
    <n v="3.7730000000000001"/>
    <n v="3.081"/>
    <n v="2.9169999999999998"/>
    <n v="2.1760000000000002"/>
    <n v="0.71599999999999997"/>
    <n v="2.1160000000000001"/>
    <n v="5.0000000000000001E-3"/>
    <n v="2.5999999999999999E-2"/>
    <n v="3.3000000000000002E-2"/>
    <n v="1E-3"/>
    <n v="776.5"/>
    <n v="737.99"/>
    <n v="-51.677999999999997"/>
    <n v="-8.843"/>
  </r>
  <r>
    <x v="3"/>
    <x v="19"/>
    <s v="CAN"/>
    <n v="37522584"/>
    <n v="2610000000000"/>
    <n v="7.125"/>
    <n v="0.19"/>
    <x v="85"/>
    <n v="0.34499999999999997"/>
    <n v="5.8999999999999997E-2"/>
    <n v="701.66899999999998"/>
    <n v="-4.6749999999999998"/>
    <n v="-0.66200000000000003"/>
    <n v="18.7"/>
    <n v="0.5284210526315789"/>
    <n v="0.17299999999999999"/>
    <n v="15.583"/>
    <n v="0.41126315789473689"/>
    <n v="0.14399999999999999"/>
    <n v="58.326000000000001"/>
    <n v="1.554"/>
    <n v="527.48800000000006"/>
    <n v="14.058"/>
    <n v="0.41463157894736841"/>
    <n v="361.99799999999999"/>
    <n v="33034.898000000001"/>
    <n v="71341.608999999997"/>
    <x v="85"/>
    <x v="85"/>
    <n v="7819.1859999999997"/>
    <n v="38307.082000000002"/>
    <n v="14551.159"/>
    <n v="84.591999999999999"/>
    <n v="107980.758"/>
    <n v="2.7671052631578945"/>
    <n v="15.827999999999999"/>
    <n v="0.42199999999999999"/>
    <n v="231.96199999999999"/>
    <n v="6.1820000000000004"/>
    <n v="19.64"/>
    <x v="83"/>
    <n v="116.955"/>
    <n v="3.117"/>
    <n v="102.7"/>
    <n v="2.7370000000000001"/>
    <n v="42.59"/>
    <n v="1.135"/>
    <n v="269.32600000000002"/>
    <n v="7.1779999999999999"/>
    <n v="5.7000000000000002E-2"/>
    <n v="2.1469999999999998"/>
    <n v="4051.7170000000001"/>
    <n v="0.441"/>
    <n v="1.577"/>
    <n v="1.6850000000000001"/>
    <n v="0.39600000000000002"/>
    <n v="0.86699999999999999"/>
    <n v="1.9850000000000001"/>
    <n v="2.9790000000000001"/>
    <n v="1.242"/>
    <n v="3.3740000000000001"/>
    <n v="3.2770000000000001"/>
    <n v="5.2149999999999999"/>
    <n v="2.4980000000000002"/>
    <n v="0.93"/>
    <n v="3.6030000000000002"/>
    <n v="3.0329999999999999"/>
    <n v="2.5659999999999998"/>
    <n v="2.1819999999999999"/>
    <n v="0.7"/>
    <n v="2.1030000000000002"/>
    <n v="5.0000000000000001E-3"/>
    <n v="2.5999999999999999E-2"/>
    <n v="3.3000000000000002E-2"/>
    <n v="1E-3"/>
    <n v="774.29"/>
    <n v="736.93"/>
    <n v="-57.225999999999999"/>
    <n v="-9.7870000000000008"/>
  </r>
  <r>
    <x v="3"/>
    <x v="20"/>
    <s v="CAN"/>
    <n v="37888704"/>
    <n v="2500000000000"/>
    <n v="6.625"/>
    <n v="0.17499999999999999"/>
    <x v="86"/>
    <n v="-49.85"/>
    <n v="-8.5259999999999998"/>
    <n v="654.01700000000005"/>
    <n v="-47.652000000000001"/>
    <n v="-6.7910000000000004"/>
    <n v="17.262"/>
    <n v="0.5284210526315789"/>
    <n v="0.17199999999999999"/>
    <n v="14.117000000000001"/>
    <n v="0.41126315789473689"/>
    <n v="0.14000000000000001"/>
    <n v="48.034999999999997"/>
    <n v="1.268"/>
    <n v="490.67200000000003"/>
    <n v="12.95"/>
    <n v="0.41463157894736841"/>
    <n v="368.62200000000001"/>
    <n v="33569.762000000002"/>
    <n v="71995.633000000002"/>
    <x v="86"/>
    <x v="86"/>
    <n v="8042.9059999999999"/>
    <n v="38426.233999999997"/>
    <n v="14789.537"/>
    <n v="86.641000000000005"/>
    <n v="100497.281"/>
    <n v="2.7671052631578945"/>
    <n v="16.056999999999999"/>
    <n v="0.42399999999999999"/>
    <n v="223.71899999999999"/>
    <n v="5.9050000000000002"/>
    <n v="20.365199999999998"/>
    <x v="84"/>
    <n v="119.15300000000001"/>
    <n v="3.145"/>
    <n v="91.16849999999998"/>
    <n v="2.6950999999999996"/>
    <n v="39.577500000000001"/>
    <n v="1.1689000000000003"/>
    <n v="238.37799999999999"/>
    <n v="6.2919999999999998"/>
    <n v="5.3999999999999999E-2"/>
    <n v="2.0489999999999999"/>
    <n v="3807.712"/>
    <n v="0.40500000000000003"/>
    <n v="1.5169999999999999"/>
    <n v="1.663"/>
    <n v="0.33900000000000002"/>
    <n v="0.84899999999999998"/>
    <n v="1.9750000000000001"/>
    <n v="2.9580000000000002"/>
    <n v="1.2250000000000001"/>
    <n v="3.387"/>
    <n v="3.2679999999999998"/>
    <n v="5.2030000000000003"/>
    <n v="2.4910000000000001"/>
    <n v="0.92300000000000004"/>
    <n v="3.94"/>
    <n v="2.9609999999999999"/>
    <n v="2.9359999999999999"/>
    <n v="2.13"/>
    <n v="0.69199999999999995"/>
    <n v="2.0880000000000001"/>
    <n v="5.0000000000000001E-3"/>
    <n v="2.5999999999999999E-2"/>
    <n v="3.3000000000000002E-2"/>
    <n v="1E-3"/>
    <m/>
    <m/>
    <n v="-44.191000000000003"/>
    <n v="-8.2620000000000005"/>
  </r>
  <r>
    <x v="3"/>
    <x v="21"/>
    <s v="CAN"/>
    <n v="38155012"/>
    <n v="2650000000000"/>
    <n v="6.625"/>
    <n v="0.17399999999999999"/>
    <x v="87"/>
    <n v="10.771000000000001"/>
    <n v="2.0139999999999998"/>
    <n v="655.99400000000003"/>
    <n v="1.9770000000000001"/>
    <n v="0.30199999999999999"/>
    <n v="17.193000000000001"/>
    <n v="0.5284210526315789"/>
    <n v="0.17100000000000001"/>
    <n v="14.3"/>
    <n v="0.41126315789473689"/>
    <n v="0.14199999999999999"/>
    <n v="43.862000000000002"/>
    <n v="1.1499999999999999"/>
    <n v="567.15247619047614"/>
    <n v="16.758476190476184"/>
    <n v="0.41463157894736841"/>
    <n v="375.24700000000001"/>
    <n v="34115.394999999997"/>
    <n v="72651.616999999998"/>
    <x v="87"/>
    <x v="87"/>
    <n v="8278.2870000000003"/>
    <n v="38536.597999999998"/>
    <n v="15031.196"/>
    <n v="88.69"/>
    <n v="100738.891"/>
    <n v="2.7671052631578945"/>
    <n v="16.056999999999999"/>
    <n v="0.42099999999999999"/>
    <n v="235.38200000000001"/>
    <n v="6.1689999999999996"/>
    <n v="20.365199999999998"/>
    <x v="84"/>
    <n v="110.36"/>
    <n v="2.8919999999999999"/>
    <n v="91.16849999999998"/>
    <n v="2.6950999999999996"/>
    <n v="39.577500000000001"/>
    <n v="1.1689000000000003"/>
    <n v="241.66"/>
    <n v="6.3339999999999996"/>
    <n v="5.3999999999999999E-2"/>
    <n v="2.0489999999999999"/>
    <n v="3843.694"/>
    <n v="0.39600000000000002"/>
    <n v="1.47"/>
    <n v="1.5980000000000001"/>
    <n v="0.29299999999999998"/>
    <n v="0.83299999999999996"/>
    <n v="1.964"/>
    <n v="2.9359999999999999"/>
    <n v="1.208"/>
    <n v="3.3980000000000001"/>
    <n v="3.258"/>
    <n v="5.19"/>
    <n v="2.4830000000000001"/>
    <n v="0.91600000000000004"/>
    <n v="3.855"/>
    <n v="2.9710000000000001"/>
    <n v="2.802"/>
    <n v="2.0419999999999998"/>
    <n v="0.69199999999999995"/>
    <n v="2.0739999999999998"/>
    <n v="5.0000000000000001E-3"/>
    <n v="2.7E-2"/>
    <n v="3.3000000000000002E-2"/>
    <n v="1E-3"/>
    <m/>
    <m/>
    <m/>
    <m/>
  </r>
  <r>
    <x v="4"/>
    <x v="0"/>
    <s v="CYP"/>
    <n v="948238"/>
    <n v="13877000000"/>
    <n v="0.76300000000000001"/>
    <n v="0.80400000000000005"/>
    <x v="88"/>
    <n v="0.246"/>
    <n v="3.585"/>
    <n v="5.6929999999999996"/>
    <n v="0.13700000000000001"/>
    <n v="2.4580000000000002"/>
    <n v="6.0039999999999996"/>
    <n v="0.313"/>
    <n v="0.188"/>
    <n v="7.5110000000000001"/>
    <n v="0.39100000000000001"/>
    <n v="0.23499999999999999"/>
    <n v="0.11700000000000001"/>
    <n v="0.123"/>
    <n v="7.6040000000000001"/>
    <n v="8.0190000000000001"/>
    <n v="0.41799999999999998"/>
    <n v="17.689"/>
    <n v="141.94999999999999"/>
    <n v="109.45"/>
    <x v="88"/>
    <x v="88"/>
    <n v="1.6E-2"/>
    <n v="82.44"/>
    <n v="121.316"/>
    <n v="0.47399999999999998"/>
    <n v="31912.982"/>
    <n v="1.6619999999999999"/>
    <n v="0"/>
    <n v="0"/>
    <n v="2E-3"/>
    <n v="2E-3"/>
    <n v="8.5950000000000006"/>
    <x v="85"/>
    <n v="-1.429"/>
    <n v="-1.5069999999999999"/>
    <n v="0.64"/>
    <n v="0.67500000000000004"/>
    <n v="0.36"/>
    <n v="0.38"/>
    <n v="6.2009999999999996"/>
    <n v="6.5389999999999997"/>
    <n v="4.2000000000000003E-2"/>
    <n v="0.04"/>
    <n v="30.260999999999999"/>
    <n v="0.106"/>
    <n v="2.8000000000000001E-2"/>
    <n v="1.9E-2"/>
    <n v="1E-3"/>
    <n v="9.6000000000000002E-2"/>
    <n v="1.4E-2"/>
    <n v="6.0000000000000001E-3"/>
    <n v="0"/>
    <n v="0"/>
    <n v="0"/>
    <n v="1.2999999999999999E-2"/>
    <n v="3.3000000000000002E-2"/>
    <n v="1.2E-2"/>
    <n v="0"/>
    <n v="0"/>
    <n v="-2.8000000000000001E-2"/>
    <n v="0.06"/>
    <n v="1.9E-2"/>
    <n v="8.9999999999999993E-3"/>
    <n v="0"/>
    <n v="0"/>
    <n v="0"/>
    <n v="0"/>
    <n v="8.09"/>
    <n v="8.15"/>
    <n v="0.48099999999999998"/>
    <n v="6.7560000000000002"/>
  </r>
  <r>
    <x v="4"/>
    <x v="1"/>
    <s v="CYP"/>
    <n v="964838"/>
    <n v="14365000000"/>
    <n v="0.745"/>
    <n v="0.77200000000000002"/>
    <x v="89"/>
    <n v="-0.126"/>
    <n v="-1.7669999999999999"/>
    <n v="5.2750000000000004"/>
    <n v="-0.41899999999999998"/>
    <n v="-7.359"/>
    <n v="5.4669999999999996"/>
    <n v="0.27700000000000002"/>
    <n v="0.17199999999999999"/>
    <n v="7.2519999999999998"/>
    <n v="0.36799999999999999"/>
    <n v="0.22900000000000001"/>
    <n v="0.127"/>
    <n v="0.13100000000000001"/>
    <n v="7.774"/>
    <n v="8.0570000000000004"/>
    <n v="0.40799999999999997"/>
    <n v="18.434000000000001"/>
    <n v="148.946"/>
    <n v="114.72499999999999"/>
    <x v="89"/>
    <x v="88"/>
    <n v="1.6E-2"/>
    <n v="80.718000000000004"/>
    <n v="127.399"/>
    <n v="0.51500000000000001"/>
    <n v="31725.171999999999"/>
    <n v="1.6080000000000001"/>
    <n v="0"/>
    <n v="0"/>
    <n v="0"/>
    <n v="0"/>
    <n v="8.3640000000000008"/>
    <x v="86"/>
    <n v="-1.722"/>
    <n v="-1.7849999999999999"/>
    <n v="0.66"/>
    <n v="0.68400000000000005"/>
    <n v="0.38"/>
    <n v="0.39400000000000002"/>
    <n v="6.0830000000000002"/>
    <n v="6.3049999999999997"/>
    <n v="4.2999999999999997E-2"/>
    <n v="4.2000000000000003E-2"/>
    <n v="30.61"/>
    <n v="9.9000000000000005E-2"/>
    <n v="2.7E-2"/>
    <n v="1.7000000000000001E-2"/>
    <n v="1E-3"/>
    <n v="9.6000000000000002E-2"/>
    <n v="1.4E-2"/>
    <n v="7.0000000000000001E-3"/>
    <n v="0"/>
    <n v="0"/>
    <n v="0"/>
    <n v="1.2E-2"/>
    <n v="3.4000000000000002E-2"/>
    <n v="1.2E-2"/>
    <n v="0"/>
    <n v="0"/>
    <n v="-3.5999999999999997E-2"/>
    <n v="5.8999999999999997E-2"/>
    <n v="0.02"/>
    <n v="8.9999999999999993E-3"/>
    <n v="0"/>
    <n v="0"/>
    <n v="0"/>
    <n v="0"/>
    <n v="7.81"/>
    <n v="8.07"/>
    <n v="0.77700000000000002"/>
    <n v="11.106"/>
  </r>
  <r>
    <x v="4"/>
    <x v="2"/>
    <s v="CYP"/>
    <n v="982202"/>
    <n v="14955000000"/>
    <n v="0.76600000000000001"/>
    <n v="0.78"/>
    <x v="90"/>
    <n v="0.189"/>
    <n v="2.706"/>
    <n v="7.516"/>
    <n v="2.2410000000000001"/>
    <n v="42.491"/>
    <n v="7.6520000000000001"/>
    <n v="0.378"/>
    <n v="0.249"/>
    <n v="7.3159999999999998"/>
    <n v="0.36199999999999999"/>
    <n v="0.23799999999999999"/>
    <n v="0.127"/>
    <n v="0.129"/>
    <n v="8.2650000000000006"/>
    <n v="8.4149999999999991"/>
    <n v="0.41599999999999998"/>
    <n v="19.2"/>
    <n v="156.13200000000001"/>
    <n v="122.24"/>
    <x v="90"/>
    <x v="88"/>
    <n v="1.7000000000000001E-2"/>
    <n v="81.048000000000002"/>
    <n v="133.63900000000001"/>
    <n v="0.56799999999999995"/>
    <n v="30732.92"/>
    <n v="1.5189999999999999"/>
    <n v="0"/>
    <n v="0"/>
    <n v="0"/>
    <n v="0"/>
    <n v="8.4499999999999993"/>
    <x v="87"/>
    <n v="0.33"/>
    <n v="0.33600000000000002"/>
    <n v="0.68"/>
    <n v="0.69199999999999995"/>
    <n v="0.4"/>
    <n v="0.40699999999999997"/>
    <n v="6.24"/>
    <n v="6.3529999999999998"/>
    <n v="5.3999999999999999E-2"/>
    <n v="5.2999999999999999E-2"/>
    <n v="30.186"/>
    <n v="9.6000000000000002E-2"/>
    <n v="2.7E-2"/>
    <n v="2.4E-2"/>
    <n v="1E-3"/>
    <n v="9.6000000000000002E-2"/>
    <n v="1.4E-2"/>
    <n v="7.0000000000000001E-3"/>
    <n v="0"/>
    <n v="0"/>
    <n v="0"/>
    <n v="1.2E-2"/>
    <n v="3.5000000000000003E-2"/>
    <n v="1.2999999999999999E-2"/>
    <n v="0"/>
    <n v="0"/>
    <n v="6.0000000000000001E-3"/>
    <n v="0.06"/>
    <n v="2.5000000000000001E-2"/>
    <n v="8.9999999999999993E-3"/>
    <n v="0"/>
    <n v="0"/>
    <n v="0"/>
    <n v="0"/>
    <n v="8.0399999999999991"/>
    <n v="8.3000000000000007"/>
    <n v="1.079"/>
    <n v="15.019"/>
  </r>
  <r>
    <x v="4"/>
    <x v="3"/>
    <s v="CYP"/>
    <n v="1000355"/>
    <n v="15645000000"/>
    <n v="0.751"/>
    <n v="0.751"/>
    <x v="91"/>
    <n v="0.39100000000000001"/>
    <n v="5.4390000000000001"/>
    <n v="7.4669999999999996"/>
    <n v="-4.9000000000000002E-2"/>
    <n v="-0.64900000000000002"/>
    <n v="7.4640000000000004"/>
    <n v="0.36299999999999999"/>
    <n v="0.23300000000000001"/>
    <n v="7.5739999999999998"/>
    <n v="0.36899999999999999"/>
    <n v="0.23599999999999999"/>
    <n v="0.127"/>
    <n v="0.127"/>
    <n v="8.5060000000000002"/>
    <n v="8.5030000000000001"/>
    <n v="0.41399999999999998"/>
    <n v="19.951000000000001"/>
    <n v="163.709"/>
    <n v="129.70699999999999"/>
    <x v="91"/>
    <x v="88"/>
    <n v="1.7000000000000001E-2"/>
    <n v="80.938000000000002"/>
    <n v="140.267"/>
    <n v="0.63900000000000001"/>
    <n v="32076.912"/>
    <n v="1.5620000000000001"/>
    <n v="0"/>
    <n v="0"/>
    <n v="1E-3"/>
    <n v="1E-3"/>
    <n v="8.9670000000000005"/>
    <x v="88"/>
    <n v="-0.11"/>
    <n v="-0.11"/>
    <n v="0.67"/>
    <n v="0.67"/>
    <n v="0.4"/>
    <n v="0.4"/>
    <n v="6.6280000000000001"/>
    <n v="6.6260000000000003"/>
    <n v="7.0000000000000007E-2"/>
    <n v="7.0000000000000007E-2"/>
    <n v="32.088000000000001"/>
    <n v="8.7999999999999995E-2"/>
    <n v="2.7E-2"/>
    <n v="2.1999999999999999E-2"/>
    <n v="1E-3"/>
    <n v="9.6000000000000002E-2"/>
    <n v="1.4999999999999999E-2"/>
    <n v="7.0000000000000001E-3"/>
    <n v="1E-3"/>
    <n v="0"/>
    <n v="0"/>
    <n v="1.2E-2"/>
    <n v="3.5000000000000003E-2"/>
    <n v="1.4E-2"/>
    <n v="0"/>
    <n v="0"/>
    <n v="-2E-3"/>
    <n v="6.2E-2"/>
    <n v="3.2000000000000001E-2"/>
    <n v="0.01"/>
    <n v="0"/>
    <n v="0"/>
    <n v="0"/>
    <n v="0"/>
    <n v="8.7100000000000009"/>
    <n v="8.9700000000000006"/>
    <n v="0.92900000000000005"/>
    <n v="12.265000000000001"/>
  </r>
  <r>
    <x v="4"/>
    <x v="4"/>
    <s v="CYP"/>
    <n v="1018688"/>
    <n v="16534000000"/>
    <n v="0.80800000000000005"/>
    <n v="0.79300000000000004"/>
    <x v="92"/>
    <n v="0.22700000000000001"/>
    <n v="2.9910000000000001"/>
    <n v="8.39"/>
    <n v="0.92300000000000004"/>
    <n v="12.358000000000001"/>
    <n v="8.2360000000000007"/>
    <n v="0.38700000000000001"/>
    <n v="0.26900000000000002"/>
    <n v="7.66"/>
    <n v="0.36"/>
    <n v="0.25"/>
    <n v="0.13700000000000001"/>
    <n v="0.13500000000000001"/>
    <n v="9.2620000000000005"/>
    <n v="9.0920000000000005"/>
    <n v="0.42699999999999999"/>
    <n v="20.759"/>
    <n v="171.512"/>
    <n v="138.09700000000001"/>
    <x v="92"/>
    <x v="88"/>
    <n v="1.7999999999999999E-2"/>
    <n v="81.524000000000001"/>
    <n v="147.047"/>
    <n v="0.71599999999999997"/>
    <n v="30655.473000000002"/>
    <n v="1.44"/>
    <n v="0"/>
    <n v="0"/>
    <n v="1E-3"/>
    <n v="1E-3"/>
    <n v="8.7469999999999999"/>
    <x v="89"/>
    <n v="0.58599999999999997"/>
    <n v="0.57499999999999996"/>
    <n v="0.67"/>
    <n v="0.65800000000000003"/>
    <n v="0.39"/>
    <n v="0.38300000000000001"/>
    <n v="6.78"/>
    <n v="6.6559999999999997"/>
    <n v="7.5999999999999998E-2"/>
    <n v="7.6999999999999999E-2"/>
    <n v="31.228000000000002"/>
    <n v="8.8999999999999996E-2"/>
    <n v="2.7E-2"/>
    <n v="2.5000000000000001E-2"/>
    <n v="1E-3"/>
    <n v="9.6000000000000002E-2"/>
    <n v="1.4999999999999999E-2"/>
    <n v="8.0000000000000002E-3"/>
    <n v="1E-3"/>
    <n v="0"/>
    <n v="0"/>
    <n v="1.2E-2"/>
    <n v="3.5999999999999997E-2"/>
    <n v="1.4999999999999999E-2"/>
    <n v="0"/>
    <n v="0"/>
    <n v="1.0999999999999999E-2"/>
    <n v="6.0999999999999999E-2"/>
    <n v="3.3000000000000002E-2"/>
    <n v="0.01"/>
    <n v="0"/>
    <n v="0"/>
    <n v="0"/>
    <n v="0"/>
    <n v="8.65"/>
    <n v="8.91"/>
    <n v="1.4590000000000001"/>
    <n v="18.693000000000001"/>
  </r>
  <r>
    <x v="4"/>
    <x v="5"/>
    <s v="CYP"/>
    <n v="1037070"/>
    <n v="17623000000"/>
    <n v="0.78800000000000003"/>
    <n v="0.76"/>
    <x v="93"/>
    <n v="0.154"/>
    <n v="1.9770000000000001"/>
    <n v="7.2249999999999996"/>
    <n v="-1.165"/>
    <n v="-13.882999999999999"/>
    <n v="6.9669999999999996"/>
    <n v="0.318"/>
    <n v="0.20599999999999999"/>
    <n v="7.673"/>
    <n v="0.35099999999999998"/>
    <n v="0.22700000000000001"/>
    <n v="0.152"/>
    <n v="0.14699999999999999"/>
    <n v="9.6340000000000003"/>
    <n v="9.2899999999999991"/>
    <n v="0.42399999999999999"/>
    <n v="21.547000000000001"/>
    <n v="179.47"/>
    <n v="145.322"/>
    <x v="93"/>
    <x v="88"/>
    <n v="1.9E-2"/>
    <n v="80.790999999999997"/>
    <n v="153.99100000000001"/>
    <n v="0.78900000000000003"/>
    <n v="33741.972999999998"/>
    <n v="1.5409999999999999"/>
    <n v="0"/>
    <n v="0"/>
    <n v="1E-3"/>
    <n v="1E-3"/>
    <n v="8.6980000000000004"/>
    <x v="90"/>
    <n v="-0.73299999999999998"/>
    <n v="-0.70699999999999996"/>
    <n v="0.67"/>
    <n v="0.64600000000000002"/>
    <n v="0.36"/>
    <n v="0.34699999999999998"/>
    <n v="6.944"/>
    <n v="6.6959999999999997"/>
    <n v="7.0000000000000007E-2"/>
    <n v="7.1999999999999995E-2"/>
    <n v="34.993000000000002"/>
    <n v="8.2000000000000003E-2"/>
    <n v="2.7E-2"/>
    <n v="2.1000000000000001E-2"/>
    <n v="1E-3"/>
    <n v="9.5000000000000001E-2"/>
    <n v="1.4999999999999999E-2"/>
    <n v="8.0000000000000002E-3"/>
    <n v="1E-3"/>
    <n v="0"/>
    <n v="0"/>
    <n v="1.2E-2"/>
    <n v="3.6999999999999998E-2"/>
    <n v="1.4999999999999999E-2"/>
    <n v="0"/>
    <n v="0"/>
    <n v="-1.6E-2"/>
    <n v="6.2E-2"/>
    <n v="0.03"/>
    <n v="0.01"/>
    <n v="0"/>
    <n v="0"/>
    <n v="0"/>
    <n v="0"/>
    <n v="8.76"/>
    <n v="9.02"/>
    <n v="1.677"/>
    <n v="21.071000000000002"/>
  </r>
  <r>
    <x v="4"/>
    <x v="6"/>
    <s v="CYP"/>
    <n v="1055445"/>
    <n v="19012000000"/>
    <n v="0.82099999999999995"/>
    <n v="0.77800000000000002"/>
    <x v="94"/>
    <n v="0.22800000000000001"/>
    <n v="2.8610000000000002"/>
    <n v="7.5629999999999997"/>
    <n v="0.33800000000000002"/>
    <n v="4.673"/>
    <n v="7.165"/>
    <n v="0.316"/>
    <n v="0.22"/>
    <n v="7.7549999999999999"/>
    <n v="0.34200000000000003"/>
    <n v="0.23799999999999999"/>
    <n v="0.151"/>
    <n v="0.14299999999999999"/>
    <n v="9.8629999999999995"/>
    <n v="9.3450000000000006"/>
    <n v="0.41199999999999998"/>
    <n v="22.367999999999999"/>
    <n v="187.65600000000001"/>
    <n v="152.88399999999999"/>
    <x v="94"/>
    <x v="88"/>
    <n v="0.02"/>
    <n v="80.168000000000006"/>
    <n v="161.12200000000001"/>
    <n v="0.87"/>
    <n v="32604.190999999999"/>
    <n v="1.4370000000000001"/>
    <n v="0"/>
    <n v="0"/>
    <n v="1E-3"/>
    <n v="1E-3"/>
    <n v="8.6790000000000003"/>
    <x v="91"/>
    <n v="-0.623"/>
    <n v="-0.59"/>
    <n v="0.67"/>
    <n v="0.63500000000000001"/>
    <n v="0.36"/>
    <n v="0.34100000000000003"/>
    <n v="7.1310000000000002"/>
    <n v="6.7569999999999997"/>
    <n v="7.6999999999999999E-2"/>
    <n v="8.1000000000000003E-2"/>
    <n v="34.411999999999999"/>
    <n v="7.8E-2"/>
    <n v="2.7E-2"/>
    <n v="2.1000000000000001E-2"/>
    <n v="1E-3"/>
    <n v="9.4E-2"/>
    <n v="1.4999999999999999E-2"/>
    <n v="8.0000000000000002E-3"/>
    <n v="1E-3"/>
    <n v="0"/>
    <n v="0"/>
    <n v="1.2E-2"/>
    <n v="3.6999999999999998E-2"/>
    <n v="1.6E-2"/>
    <n v="0"/>
    <n v="0"/>
    <n v="-1.2E-2"/>
    <n v="6.3E-2"/>
    <n v="3.2000000000000001E-2"/>
    <n v="0.01"/>
    <n v="0"/>
    <n v="0"/>
    <n v="0"/>
    <n v="0"/>
    <n v="8.9"/>
    <n v="9.16"/>
    <n v="1.677"/>
    <n v="20.491"/>
  </r>
  <r>
    <x v="4"/>
    <x v="7"/>
    <s v="CYP"/>
    <n v="1073875"/>
    <n v="20701000000"/>
    <n v="0.81200000000000006"/>
    <n v="0.75700000000000001"/>
    <x v="95"/>
    <n v="0.31900000000000001"/>
    <n v="3.9020000000000001"/>
    <n v="7.516"/>
    <n v="-4.7E-2"/>
    <n v="-0.622"/>
    <n v="6.9980000000000002"/>
    <n v="0.29699999999999999"/>
    <n v="0.215"/>
    <n v="7.92"/>
    <n v="0.33600000000000002"/>
    <n v="0.24299999999999999"/>
    <n v="0.11899999999999999"/>
    <n v="0.11"/>
    <n v="10.726000000000001"/>
    <n v="9.9879999999999995"/>
    <n v="0.42299999999999999"/>
    <n v="23.181000000000001"/>
    <n v="196.16"/>
    <n v="160.4"/>
    <x v="95"/>
    <x v="88"/>
    <n v="2.1000000000000001E-2"/>
    <n v="79.179000000000002"/>
    <n v="168.60900000000001"/>
    <n v="0.95599999999999996"/>
    <n v="32579.771000000001"/>
    <n v="1.381"/>
    <n v="0"/>
    <n v="0"/>
    <n v="1E-3"/>
    <n v="1E-3"/>
    <n v="8.8369999999999997"/>
    <x v="92"/>
    <n v="-0.98899999999999999"/>
    <n v="-0.92100000000000004"/>
    <n v="0.67"/>
    <n v="0.624"/>
    <n v="0.37"/>
    <n v="0.34499999999999997"/>
    <n v="7.4870000000000001"/>
    <n v="6.9720000000000004"/>
    <n v="0.08"/>
    <n v="8.5999999999999993E-2"/>
    <n v="34.987000000000002"/>
    <n v="7.1999999999999995E-2"/>
    <n v="2.7E-2"/>
    <n v="2.1000000000000001E-2"/>
    <n v="1E-3"/>
    <n v="9.2999999999999999E-2"/>
    <n v="1.6E-2"/>
    <n v="8.0000000000000002E-3"/>
    <n v="1E-3"/>
    <n v="0"/>
    <n v="0"/>
    <n v="1.2E-2"/>
    <n v="3.7999999999999999E-2"/>
    <n v="1.7000000000000001E-2"/>
    <n v="0"/>
    <n v="0"/>
    <n v="-2.1999999999999999E-2"/>
    <n v="6.6000000000000003E-2"/>
    <n v="3.3000000000000002E-2"/>
    <n v="0.01"/>
    <n v="0"/>
    <n v="0"/>
    <n v="0"/>
    <n v="0"/>
    <n v="9.23"/>
    <n v="9.49"/>
    <n v="2.2210000000000001"/>
    <n v="26.12"/>
  </r>
  <r>
    <x v="4"/>
    <x v="8"/>
    <s v="CYP"/>
    <n v="1092402"/>
    <n v="22790000000"/>
    <n v="0.81799999999999995"/>
    <n v="0.749"/>
    <x v="96"/>
    <n v="0.21199999999999999"/>
    <n v="2.4980000000000002"/>
    <n v="8.2409999999999997"/>
    <n v="0.72499999999999998"/>
    <n v="9.6519999999999992"/>
    <n v="7.5439999999999996"/>
    <n v="0.31"/>
    <n v="0.23"/>
    <n v="7.98"/>
    <n v="0.32800000000000001"/>
    <n v="0.24299999999999999"/>
    <n v="0.111"/>
    <n v="0.10100000000000001"/>
    <n v="11.802"/>
    <n v="10.803000000000001"/>
    <n v="0.44400000000000001"/>
    <n v="23.998999999999999"/>
    <n v="204.87799999999999"/>
    <n v="168.64099999999999"/>
    <x v="96"/>
    <x v="88"/>
    <n v="2.1999999999999999E-2"/>
    <n v="78.703000000000003"/>
    <n v="176.31399999999999"/>
    <n v="1.0389999999999999"/>
    <n v="32822.43"/>
    <n v="1.35"/>
    <n v="0"/>
    <n v="0"/>
    <n v="1E-3"/>
    <n v="0"/>
    <n v="8.8889999999999993"/>
    <x v="93"/>
    <n v="-0.47599999999999998"/>
    <n v="-0.436"/>
    <n v="0.68"/>
    <n v="0.622"/>
    <n v="0.36"/>
    <n v="0.33"/>
    <n v="7.7050000000000001"/>
    <n v="7.0529999999999999"/>
    <n v="7.5999999999999998E-2"/>
    <n v="8.3000000000000004E-2"/>
    <n v="35.854999999999997"/>
    <n v="7.1999999999999995E-2"/>
    <n v="2.7E-2"/>
    <n v="2.1999999999999999E-2"/>
    <n v="1E-3"/>
    <n v="9.1999999999999998E-2"/>
    <n v="1.6E-2"/>
    <n v="8.9999999999999993E-3"/>
    <n v="1E-3"/>
    <n v="0"/>
    <n v="0"/>
    <n v="1.2E-2"/>
    <n v="3.9E-2"/>
    <n v="1.7000000000000001E-2"/>
    <n v="0"/>
    <n v="0"/>
    <n v="-0.01"/>
    <n v="6.8000000000000005E-2"/>
    <n v="3.2000000000000001E-2"/>
    <n v="0.01"/>
    <n v="0"/>
    <n v="0"/>
    <n v="0"/>
    <n v="0"/>
    <n v="9.4499999999999993"/>
    <n v="9.7100000000000009"/>
    <n v="3.0840000000000001"/>
    <n v="35.383000000000003"/>
  </r>
  <r>
    <x v="4"/>
    <x v="9"/>
    <s v="CYP"/>
    <n v="1110979"/>
    <n v="21380000000"/>
    <n v="0.67300000000000004"/>
    <n v="0.60599999999999998"/>
    <x v="97"/>
    <n v="-0.246"/>
    <n v="-2.8159999999999998"/>
    <n v="6.9690000000000003"/>
    <n v="-1.2709999999999999"/>
    <n v="-15.428000000000001"/>
    <n v="6.2729999999999997"/>
    <n v="0.26500000000000001"/>
    <n v="0.19900000000000001"/>
    <n v="7.625"/>
    <n v="0.32200000000000001"/>
    <n v="0.24199999999999999"/>
    <n v="5.8999999999999997E-2"/>
    <n v="5.2999999999999999E-2"/>
    <n v="8.718"/>
    <n v="7.8470000000000004"/>
    <n v="0.33100000000000002"/>
    <n v="24.672000000000001"/>
    <n v="213.34899999999999"/>
    <n v="175.61"/>
    <x v="97"/>
    <x v="88"/>
    <n v="2.3E-2"/>
    <n v="77.2"/>
    <n v="183.999"/>
    <n v="1.0920000000000001"/>
    <n v="31506.953000000001"/>
    <n v="1.329"/>
    <n v="0"/>
    <n v="0"/>
    <n v="1E-3"/>
    <n v="1E-3"/>
    <n v="8.5869999999999997"/>
    <x v="94"/>
    <n v="-1.502"/>
    <n v="-1.3520000000000001"/>
    <n v="0.68"/>
    <n v="0.61199999999999999"/>
    <n v="0.38"/>
    <n v="0.34200000000000003"/>
    <n v="7.6849999999999996"/>
    <n v="6.9169999999999998"/>
    <n v="4.8000000000000001E-2"/>
    <n v="5.3999999999999999E-2"/>
    <n v="35.003999999999998"/>
    <n v="5.7000000000000002E-2"/>
    <n v="2.7E-2"/>
    <n v="1.9E-2"/>
    <n v="0"/>
    <n v="9.0999999999999998E-2"/>
    <n v="1.6E-2"/>
    <n v="8.9999999999999993E-3"/>
    <n v="1E-3"/>
    <n v="0"/>
    <n v="0"/>
    <n v="1.0999999999999999E-2"/>
    <n v="0.04"/>
    <n v="1.7999999999999999E-2"/>
    <n v="0"/>
    <n v="0"/>
    <n v="-0.03"/>
    <n v="7.0000000000000007E-2"/>
    <n v="2.1999999999999999E-2"/>
    <n v="0.01"/>
    <n v="0"/>
    <n v="0"/>
    <n v="0"/>
    <n v="0"/>
    <n v="9.27"/>
    <n v="9.5399999999999991"/>
    <n v="0.246"/>
    <n v="2.9020000000000001"/>
  </r>
  <r>
    <x v="4"/>
    <x v="10"/>
    <s v="CYP"/>
    <n v="1129693"/>
    <n v="22270000000"/>
    <n v="0.55500000000000005"/>
    <n v="0.49099999999999999"/>
    <x v="98"/>
    <n v="-0.36899999999999999"/>
    <n v="-4.3559999999999999"/>
    <n v="6.5640000000000001"/>
    <n v="-0.40600000000000003"/>
    <n v="-5.8209999999999997"/>
    <n v="5.81"/>
    <n v="0.24399999999999999"/>
    <n v="0.193"/>
    <n v="7.1719999999999997"/>
    <n v="0.30099999999999999"/>
    <n v="0.23799999999999999"/>
    <n v="7.0999999999999994E-2"/>
    <n v="6.3E-2"/>
    <n v="8.6329999999999991"/>
    <n v="7.641"/>
    <n v="0.32100000000000001"/>
    <n v="25.227"/>
    <n v="221.452"/>
    <n v="182.17400000000001"/>
    <x v="98"/>
    <x v="88"/>
    <n v="2.4E-2"/>
    <n v="75.662000000000006"/>
    <n v="191.44"/>
    <n v="1.127"/>
    <n v="30146.273000000001"/>
    <n v="1.2649999999999999"/>
    <n v="0"/>
    <n v="0"/>
    <n v="1E-3"/>
    <n v="1E-3"/>
    <n v="8.1530000000000005"/>
    <x v="95"/>
    <n v="-1.5389999999999999"/>
    <n v="-1.3620000000000001"/>
    <n v="0.69"/>
    <n v="0.61099999999999999"/>
    <n v="0.39"/>
    <n v="0.34499999999999997"/>
    <n v="7.4409999999999998"/>
    <n v="6.5869999999999997"/>
    <n v="3.1E-2"/>
    <n v="3.5000000000000003E-2"/>
    <n v="34.055999999999997"/>
    <n v="4.3999999999999997E-2"/>
    <n v="2.4E-2"/>
    <n v="1.7000000000000001E-2"/>
    <n v="1E-3"/>
    <n v="8.8999999999999996E-2"/>
    <n v="1.6E-2"/>
    <n v="8.9999999999999993E-3"/>
    <n v="1E-3"/>
    <n v="0"/>
    <n v="0"/>
    <n v="1.0999999999999999E-2"/>
    <n v="0.04"/>
    <n v="1.7999999999999999E-2"/>
    <n v="0"/>
    <n v="0"/>
    <n v="-3.2000000000000001E-2"/>
    <n v="6.6000000000000003E-2"/>
    <n v="1.4E-2"/>
    <n v="1.0999999999999999E-2"/>
    <n v="0"/>
    <n v="0"/>
    <n v="0"/>
    <n v="0"/>
    <n v="8.9499999999999993"/>
    <n v="9.2100000000000009"/>
    <n v="0.53"/>
    <n v="6.5389999999999997"/>
  </r>
  <r>
    <x v="4"/>
    <x v="11"/>
    <s v="CYP"/>
    <n v="1145090"/>
    <n v="23360000000"/>
    <n v="0.54600000000000004"/>
    <n v="0.47699999999999998"/>
    <x v="99"/>
    <n v="-0.313"/>
    <n v="-3.867"/>
    <n v="6.141"/>
    <n v="-0.42299999999999999"/>
    <n v="-6.4480000000000004"/>
    <n v="5.3630000000000004"/>
    <n v="0.22500000000000001"/>
    <n v="0.182"/>
    <n v="6.8019999999999996"/>
    <n v="0.28599999999999998"/>
    <n v="0.23100000000000001"/>
    <n v="3.1E-2"/>
    <n v="2.7E-2"/>
    <n v="8.343"/>
    <n v="7.2859999999999996"/>
    <n v="0.30599999999999999"/>
    <n v="25.773"/>
    <n v="229.24100000000001"/>
    <n v="188.315"/>
    <x v="99"/>
    <x v="88"/>
    <n v="2.5000000000000001E-2"/>
    <n v="74.013000000000005"/>
    <n v="198.626"/>
    <n v="1.153"/>
    <n v="29451.955000000002"/>
    <n v="1.2370000000000001"/>
    <n v="0"/>
    <n v="0"/>
    <n v="1E-3"/>
    <n v="1E-3"/>
    <n v="7.8250000000000002"/>
    <x v="96"/>
    <n v="-1.649"/>
    <n v="-1.44"/>
    <n v="0.69"/>
    <n v="0.60299999999999998"/>
    <n v="0.38"/>
    <n v="0.33200000000000002"/>
    <n v="7.1859999999999999"/>
    <n v="6.2759999999999998"/>
    <n v="2.3E-2"/>
    <n v="2.5999999999999999E-2"/>
    <n v="33.725000000000001"/>
    <n v="0.04"/>
    <n v="2.3E-2"/>
    <n v="1.6E-2"/>
    <n v="0"/>
    <n v="8.5999999999999993E-2"/>
    <n v="1.7000000000000001E-2"/>
    <n v="8.9999999999999993E-3"/>
    <n v="1E-3"/>
    <n v="0"/>
    <n v="0"/>
    <n v="1.0999999999999999E-2"/>
    <n v="4.1000000000000002E-2"/>
    <n v="1.7000000000000001E-2"/>
    <n v="0"/>
    <n v="0"/>
    <n v="-3.3000000000000002E-2"/>
    <n v="6.3E-2"/>
    <n v="8.9999999999999993E-3"/>
    <n v="1.0999999999999999E-2"/>
    <n v="0"/>
    <n v="0"/>
    <n v="0"/>
    <n v="0"/>
    <n v="8.64"/>
    <n v="8.9600000000000009"/>
    <n v="0.55400000000000005"/>
    <n v="7.11"/>
  </r>
  <r>
    <x v="4"/>
    <x v="12"/>
    <s v="CYP"/>
    <n v="1156556"/>
    <n v="23950000000"/>
    <n v="0.505"/>
    <n v="0.436"/>
    <x v="100"/>
    <n v="-0.52500000000000002"/>
    <n v="-6.7450000000000001"/>
    <n v="5.359"/>
    <n v="-0.78200000000000003"/>
    <n v="-12.731999999999999"/>
    <n v="4.633"/>
    <n v="0.20300000000000001"/>
    <n v="0.17"/>
    <n v="6.2809999999999997"/>
    <n v="0.27500000000000002"/>
    <n v="0.23"/>
    <n v="1E-3"/>
    <n v="1E-3"/>
    <n v="8.1679999999999993"/>
    <n v="7.0620000000000003"/>
    <n v="0.309"/>
    <n v="26.277999999999999"/>
    <n v="236.506"/>
    <n v="193.673"/>
    <x v="100"/>
    <x v="88"/>
    <n v="2.5000000000000001E-2"/>
    <n v="72.108000000000004"/>
    <n v="205.36099999999999"/>
    <n v="1.1759999999999999"/>
    <n v="27326.793000000001"/>
    <n v="1.1970000000000001"/>
    <n v="0"/>
    <n v="0"/>
    <n v="1E-3"/>
    <n v="0"/>
    <n v="7.298"/>
    <x v="97"/>
    <n v="-1.905"/>
    <n v="-1.647"/>
    <n v="0.69"/>
    <n v="0.59699999999999998"/>
    <n v="0.38"/>
    <n v="0.32900000000000001"/>
    <n v="6.7350000000000003"/>
    <n v="5.8230000000000004"/>
    <n v="0.02"/>
    <n v="2.3E-2"/>
    <n v="31.605"/>
    <n v="3.5999999999999997E-2"/>
    <n v="2.1000000000000001E-2"/>
    <n v="1.2999999999999999E-2"/>
    <n v="0"/>
    <n v="8.4000000000000005E-2"/>
    <n v="1.7000000000000001E-2"/>
    <n v="8.9999999999999993E-3"/>
    <n v="1E-3"/>
    <n v="0"/>
    <n v="0"/>
    <n v="0.01"/>
    <n v="4.1000000000000002E-2"/>
    <n v="1.7000000000000001E-2"/>
    <n v="0"/>
    <n v="0"/>
    <n v="-3.9E-2"/>
    <n v="5.8000000000000003E-2"/>
    <n v="8.0000000000000002E-3"/>
    <n v="1.0999999999999999E-2"/>
    <n v="0"/>
    <n v="0"/>
    <n v="0"/>
    <n v="0"/>
    <n v="8.1300000000000008"/>
    <n v="8.44"/>
    <n v="0.90400000000000003"/>
    <n v="12.444000000000001"/>
  </r>
  <r>
    <x v="4"/>
    <x v="13"/>
    <s v="CYP"/>
    <n v="1166972"/>
    <n v="24640000000"/>
    <n v="0.752"/>
    <n v="0.64500000000000002"/>
    <x v="101"/>
    <n v="-0.68"/>
    <n v="-9.3620000000000001"/>
    <n v="4.7149999999999999"/>
    <n v="-0.64300000000000002"/>
    <n v="-12.007"/>
    <n v="4.0410000000000004"/>
    <n v="0.19"/>
    <n v="0.16700000000000001"/>
    <n v="5.6420000000000003"/>
    <n v="0.26500000000000001"/>
    <n v="0.23300000000000001"/>
    <n v="1E-3"/>
    <n v="1E-3"/>
    <n v="6.5140000000000002"/>
    <n v="5.5819999999999999"/>
    <n v="0.26200000000000001"/>
    <n v="27.03"/>
    <n v="243.089"/>
    <n v="198.38900000000001"/>
    <x v="101"/>
    <x v="88"/>
    <n v="2.5999999999999999E-2"/>
    <n v="70.239000000000004"/>
    <n v="211.178"/>
    <n v="1.1890000000000001"/>
    <n v="24232.331999999999"/>
    <n v="1.139"/>
    <n v="0"/>
    <n v="0"/>
    <n v="1E-3"/>
    <n v="1E-3"/>
    <n v="6.633"/>
    <x v="98"/>
    <n v="-1.869"/>
    <n v="-1.601"/>
    <n v="0.69"/>
    <n v="0.59099999999999997"/>
    <n v="0.34"/>
    <n v="0.29099999999999998"/>
    <n v="5.8170000000000002"/>
    <n v="4.9850000000000003"/>
    <n v="1.0999999999999999E-2"/>
    <n v="1.2999999999999999E-2"/>
    <n v="28.277999999999999"/>
    <n v="5.1999999999999998E-2"/>
    <n v="1.9E-2"/>
    <n v="1.2E-2"/>
    <n v="0"/>
    <n v="8.3000000000000004E-2"/>
    <n v="1.7000000000000001E-2"/>
    <n v="8.9999999999999993E-3"/>
    <n v="1E-3"/>
    <n v="0"/>
    <n v="0"/>
    <n v="0.01"/>
    <n v="4.1000000000000002E-2"/>
    <n v="1.6E-2"/>
    <n v="0"/>
    <n v="0"/>
    <n v="-0.04"/>
    <n v="0.05"/>
    <n v="4.0000000000000001E-3"/>
    <n v="1.0999999999999999E-2"/>
    <n v="0"/>
    <n v="0"/>
    <n v="0"/>
    <n v="0"/>
    <n v="7.42"/>
    <n v="7.74"/>
    <n v="-7.0000000000000007E-2"/>
    <n v="-1.0660000000000001"/>
  </r>
  <r>
    <x v="4"/>
    <x v="14"/>
    <s v="CYP"/>
    <n v="1176997"/>
    <n v="25430000000"/>
    <n v="0.97399999999999998"/>
    <n v="0.82699999999999996"/>
    <x v="102"/>
    <n v="0.36799999999999999"/>
    <n v="5.5919999999999996"/>
    <n v="7.5380000000000003"/>
    <n v="2.823"/>
    <n v="59.869"/>
    <n v="6.4050000000000002"/>
    <n v="0.308"/>
    <n v="0.26600000000000001"/>
    <n v="5.907"/>
    <n v="0.28399999999999997"/>
    <n v="0.246"/>
    <n v="8.9999999999999993E-3"/>
    <n v="8.0000000000000002E-3"/>
    <n v="7.11"/>
    <n v="6.0410000000000004"/>
    <n v="0.29099999999999998"/>
    <n v="28.004000000000001"/>
    <n v="250.042"/>
    <n v="205.92699999999999"/>
    <x v="102"/>
    <x v="88"/>
    <n v="2.7E-2"/>
    <n v="70.825000000000003"/>
    <n v="217.13399999999999"/>
    <n v="1.2010000000000001"/>
    <n v="24039.48"/>
    <n v="1.157"/>
    <n v="0"/>
    <n v="0"/>
    <n v="0"/>
    <n v="0"/>
    <n v="6.9160000000000004"/>
    <x v="99"/>
    <n v="0.58599999999999997"/>
    <n v="0.498"/>
    <n v="0.7"/>
    <n v="0.59499999999999997"/>
    <n v="0.34"/>
    <n v="0.28899999999999998"/>
    <n v="5.9569999999999999"/>
    <n v="5.0609999999999999"/>
    <n v="0.01"/>
    <n v="1.2E-2"/>
    <n v="28.294"/>
    <n v="6.5000000000000002E-2"/>
    <n v="0.02"/>
    <n v="1.9E-2"/>
    <n v="0"/>
    <n v="8.2000000000000003E-2"/>
    <n v="1.7000000000000001E-2"/>
    <n v="8.9999999999999993E-3"/>
    <n v="1E-3"/>
    <n v="0"/>
    <n v="0"/>
    <n v="0.01"/>
    <n v="4.2000000000000003E-2"/>
    <n v="1.6E-2"/>
    <n v="0"/>
    <n v="0"/>
    <n v="1.2E-2"/>
    <n v="5.0999999999999997E-2"/>
    <n v="4.0000000000000001E-3"/>
    <n v="1.0999999999999999E-2"/>
    <n v="0"/>
    <n v="0"/>
    <n v="0"/>
    <n v="0"/>
    <n v="7.82"/>
    <n v="8.14"/>
    <n v="0.158"/>
    <n v="2.274"/>
  </r>
  <r>
    <x v="4"/>
    <x v="15"/>
    <s v="CYP"/>
    <n v="1187286"/>
    <n v="26320000000"/>
    <n v="0.877"/>
    <n v="0.73899999999999999"/>
    <x v="103"/>
    <n v="2.1000000000000001E-2"/>
    <n v="0.29899999999999999"/>
    <n v="5.7270000000000003"/>
    <n v="-1.8109999999999999"/>
    <n v="-24.026"/>
    <n v="4.8239999999999998"/>
    <n v="0.23"/>
    <n v="0.19600000000000001"/>
    <n v="5.8730000000000002"/>
    <n v="0.28000000000000003"/>
    <n v="0.23899999999999999"/>
    <n v="1.4999999999999999E-2"/>
    <n v="1.2E-2"/>
    <n v="6.7080000000000002"/>
    <n v="5.65"/>
    <n v="0.27"/>
    <n v="28.881"/>
    <n v="257.01499999999999"/>
    <n v="211.654"/>
    <x v="103"/>
    <x v="88"/>
    <n v="2.7E-2"/>
    <n v="69.578999999999994"/>
    <n v="223.20400000000001"/>
    <n v="1.212"/>
    <n v="24580.83"/>
    <n v="1.1739999999999999"/>
    <n v="0"/>
    <n v="0"/>
    <n v="0"/>
    <n v="0"/>
    <n v="6.915"/>
    <x v="100"/>
    <n v="-1.246"/>
    <n v="-1.0489999999999999"/>
    <n v="0.71"/>
    <n v="0.59799999999999998"/>
    <n v="0.35"/>
    <n v="0.29499999999999998"/>
    <n v="6.07"/>
    <n v="5.1120000000000001"/>
    <n v="8.9999999999999993E-3"/>
    <n v="1.0999999999999999E-2"/>
    <n v="29.184000000000001"/>
    <n v="6.0999999999999999E-2"/>
    <n v="0.02"/>
    <n v="1.4E-2"/>
    <n v="0"/>
    <n v="8.1000000000000003E-2"/>
    <n v="1.7000000000000001E-2"/>
    <n v="8.9999999999999993E-3"/>
    <n v="1E-3"/>
    <n v="0"/>
    <n v="0"/>
    <n v="0.01"/>
    <n v="4.2000000000000003E-2"/>
    <n v="1.4999999999999999E-2"/>
    <n v="0"/>
    <n v="0"/>
    <n v="-2.3E-2"/>
    <n v="5.0999999999999997E-2"/>
    <n v="4.0000000000000001E-3"/>
    <n v="1.0999999999999999E-2"/>
    <n v="0"/>
    <n v="0"/>
    <n v="0"/>
    <n v="0"/>
    <n v="7.9"/>
    <n v="8.2100000000000009"/>
    <n v="-0.26500000000000001"/>
    <n v="-3.8029999999999999"/>
  </r>
  <r>
    <x v="4"/>
    <x v="16"/>
    <s v="CYP"/>
    <n v="1197889"/>
    <n v="26910000000"/>
    <n v="0.88300000000000001"/>
    <n v="0.73699999999999999"/>
    <x v="104"/>
    <n v="0.40200000000000002"/>
    <n v="5.7720000000000002"/>
    <n v="7.4489999999999998"/>
    <n v="1.7210000000000001"/>
    <n v="30.058"/>
    <n v="6.218"/>
    <n v="0.29099999999999998"/>
    <n v="0.23499999999999999"/>
    <n v="6.157"/>
    <n v="0.28799999999999998"/>
    <n v="0.23200000000000001"/>
    <n v="2E-3"/>
    <n v="2E-3"/>
    <n v="6.8920000000000003"/>
    <n v="5.7530000000000001"/>
    <n v="0.26900000000000002"/>
    <n v="29.763999999999999"/>
    <n v="264.39"/>
    <n v="219.10300000000001"/>
    <x v="104"/>
    <x v="88"/>
    <n v="2.7E-2"/>
    <n v="69.653000000000006"/>
    <n v="229.68100000000001"/>
    <n v="1.2250000000000001"/>
    <n v="26494.055"/>
    <n v="1.24"/>
    <n v="0"/>
    <n v="0"/>
    <n v="0"/>
    <n v="0"/>
    <n v="7.1790000000000003"/>
    <x v="101"/>
    <n v="7.2999999999999995E-2"/>
    <n v="6.0999999999999999E-2"/>
    <n v="0.73"/>
    <n v="0.60899999999999999"/>
    <n v="0.35"/>
    <n v="0.29199999999999998"/>
    <n v="6.4770000000000003"/>
    <n v="5.407"/>
    <n v="1.0999999999999999E-2"/>
    <n v="1.2999999999999999E-2"/>
    <n v="31.736999999999998"/>
    <n v="5.8999999999999997E-2"/>
    <n v="2.1000000000000001E-2"/>
    <n v="1.9E-2"/>
    <n v="0"/>
    <n v="0.08"/>
    <n v="1.7000000000000001E-2"/>
    <n v="0.01"/>
    <n v="1E-3"/>
    <n v="0"/>
    <n v="0"/>
    <n v="0.01"/>
    <n v="4.2000000000000003E-2"/>
    <n v="1.4999999999999999E-2"/>
    <n v="0"/>
    <n v="0"/>
    <n v="2E-3"/>
    <n v="5.3999999999999999E-2"/>
    <n v="4.0000000000000001E-3"/>
    <n v="1.0999999999999999E-2"/>
    <n v="0"/>
    <n v="0"/>
    <n v="0"/>
    <n v="0"/>
    <n v="8.35"/>
    <n v="8.6"/>
    <n v="-0.48399999999999999"/>
    <n v="-6.5570000000000004"/>
  </r>
  <r>
    <x v="4"/>
    <x v="17"/>
    <s v="CYP"/>
    <n v="1208527"/>
    <n v="27600000000"/>
    <n v="0.92300000000000004"/>
    <n v="0.76400000000000001"/>
    <x v="105"/>
    <n v="0.15"/>
    <n v="2.0329999999999999"/>
    <n v="6.7930000000000001"/>
    <n v="-0.65600000000000003"/>
    <n v="-8.8089999999999993"/>
    <n v="5.6210000000000004"/>
    <n v="0.254"/>
    <n v="0.20799999999999999"/>
    <n v="6.2270000000000003"/>
    <n v="0.28199999999999997"/>
    <n v="0.23100000000000001"/>
    <n v="1.2E-2"/>
    <n v="0.01"/>
    <n v="7.8369999999999997"/>
    <n v="6.4850000000000003"/>
    <n v="0.29299999999999998"/>
    <n v="30.687000000000001"/>
    <n v="271.91500000000002"/>
    <n v="225.89599999999999"/>
    <x v="105"/>
    <x v="88"/>
    <n v="2.8000000000000001E-2"/>
    <n v="68.92"/>
    <n v="236.255"/>
    <n v="1.2410000000000001"/>
    <n v="26971.416000000001"/>
    <n v="1.2210000000000001"/>
    <n v="0"/>
    <n v="0"/>
    <n v="0"/>
    <n v="0"/>
    <n v="7.2320000000000002"/>
    <x v="102"/>
    <n v="-0.73299999999999998"/>
    <n v="-0.60599999999999998"/>
    <n v="0.74"/>
    <n v="0.61199999999999999"/>
    <n v="0.36"/>
    <n v="0.29799999999999999"/>
    <n v="6.5739999999999998"/>
    <n v="5.44"/>
    <n v="1.2999999999999999E-2"/>
    <n v="1.6E-2"/>
    <n v="32.595999999999997"/>
    <n v="6.0999999999999999E-2"/>
    <n v="2.1000000000000001E-2"/>
    <n v="1.7000000000000001E-2"/>
    <n v="0"/>
    <n v="0.08"/>
    <n v="1.7000000000000001E-2"/>
    <n v="0.01"/>
    <n v="0"/>
    <n v="0"/>
    <n v="0"/>
    <n v="8.9999999999999993E-3"/>
    <n v="4.2000000000000003E-2"/>
    <n v="1.4999999999999999E-2"/>
    <n v="0"/>
    <n v="0"/>
    <n v="-1.7000000000000001E-2"/>
    <n v="5.3999999999999999E-2"/>
    <n v="5.0000000000000001E-3"/>
    <n v="1.0999999999999999E-2"/>
    <n v="0"/>
    <n v="0"/>
    <n v="0"/>
    <n v="0"/>
    <n v="8.49"/>
    <n v="8.74"/>
    <n v="0.312"/>
    <n v="4.1440000000000001"/>
  </r>
  <r>
    <x v="4"/>
    <x v="18"/>
    <s v="CYP"/>
    <n v="1218834"/>
    <n v="28490000000"/>
    <n v="0.84799999999999998"/>
    <n v="0.69599999999999995"/>
    <x v="106"/>
    <n v="-0.183"/>
    <n v="-2.4289999999999998"/>
    <n v="6.5"/>
    <n v="-0.29299999999999998"/>
    <n v="-4.3099999999999996"/>
    <n v="5.3330000000000002"/>
    <n v="0.23400000000000001"/>
    <n v="0.2"/>
    <n v="6.024"/>
    <n v="0.26400000000000001"/>
    <n v="0.22600000000000001"/>
    <n v="5.3999999999999999E-2"/>
    <n v="4.3999999999999997E-2"/>
    <n v="7.8979999999999997"/>
    <n v="6.48"/>
    <n v="0.28399999999999997"/>
    <n v="31.535"/>
    <n v="279.25799999999998"/>
    <n v="232.39500000000001"/>
    <x v="106"/>
    <x v="88"/>
    <n v="2.8000000000000001E-2"/>
    <n v="68.076999999999998"/>
    <n v="242.67500000000001"/>
    <n v="1.2609999999999999"/>
    <n v="26633.77"/>
    <n v="1.1679999999999999"/>
    <n v="0"/>
    <n v="0"/>
    <n v="0"/>
    <n v="0"/>
    <n v="7.0229999999999997"/>
    <x v="103"/>
    <n v="-0.84299999999999997"/>
    <n v="-0.69099999999999995"/>
    <n v="0.74"/>
    <n v="0.60699999999999998"/>
    <n v="0.36"/>
    <n v="0.29499999999999998"/>
    <n v="6.42"/>
    <n v="5.2679999999999998"/>
    <n v="1.6E-2"/>
    <n v="0.02"/>
    <n v="32.462000000000003"/>
    <n v="5.3999999999999999E-2"/>
    <n v="0.02"/>
    <n v="1.6E-2"/>
    <n v="0"/>
    <n v="7.9000000000000001E-2"/>
    <n v="1.7000000000000001E-2"/>
    <n v="0.01"/>
    <n v="0"/>
    <n v="0"/>
    <n v="0"/>
    <n v="8.9999999999999993E-3"/>
    <n v="4.2999999999999997E-2"/>
    <n v="1.4E-2"/>
    <n v="0"/>
    <n v="0"/>
    <n v="-0.02"/>
    <n v="5.1999999999999998E-2"/>
    <n v="7.0000000000000001E-3"/>
    <n v="1.0999999999999999E-2"/>
    <n v="0"/>
    <n v="0"/>
    <n v="0"/>
    <n v="0"/>
    <n v="8.31"/>
    <n v="8.56"/>
    <n v="0.55600000000000005"/>
    <n v="7.57"/>
  </r>
  <r>
    <x v="4"/>
    <x v="19"/>
    <s v="CYP"/>
    <n v="1228840"/>
    <n v="29580000000"/>
    <n v="0.78900000000000003"/>
    <n v="0.64200000000000002"/>
    <x v="106"/>
    <n v="1E-3"/>
    <n v="8.9999999999999993E-3"/>
    <n v="6.5"/>
    <n v="1E-3"/>
    <n v="0.01"/>
    <n v="5.29"/>
    <n v="0.2843684210526316"/>
    <n v="0.2"/>
    <n v="5.976"/>
    <n v="0.31863157894736843"/>
    <n v="0.22600000000000001"/>
    <n v="6.8000000000000005E-2"/>
    <n v="5.5E-2"/>
    <n v="7.7060000000000004"/>
    <n v="6.2709999999999999"/>
    <n v="0.35378947368421049"/>
    <n v="32.323999999999998"/>
    <n v="286.601"/>
    <n v="238.89599999999999"/>
    <x v="107"/>
    <x v="88"/>
    <n v="2.8000000000000001E-2"/>
    <n v="67.233999999999995"/>
    <n v="249.136"/>
    <n v="1.286"/>
    <n v="26442.418000000001"/>
    <n v="1.3487894736842105"/>
    <n v="0"/>
    <n v="0"/>
    <n v="0"/>
    <n v="0"/>
    <n v="6.95"/>
    <x v="104"/>
    <n v="-0.84299999999999997"/>
    <n v="-0.68600000000000005"/>
    <n v="0.74"/>
    <n v="0.60199999999999998"/>
    <n v="0.37"/>
    <n v="0.30099999999999999"/>
    <n v="6.4610000000000003"/>
    <n v="5.2569999999999997"/>
    <n v="0.02"/>
    <n v="2.5000000000000001E-2"/>
    <n v="32.493000000000002"/>
    <n v="4.9000000000000002E-2"/>
    <n v="0.02"/>
    <n v="1.6E-2"/>
    <n v="0"/>
    <n v="7.6999999999999999E-2"/>
    <n v="1.7000000000000001E-2"/>
    <n v="0.01"/>
    <n v="0"/>
    <n v="0"/>
    <n v="0"/>
    <n v="8.9999999999999993E-3"/>
    <n v="4.2999999999999997E-2"/>
    <n v="1.4E-2"/>
    <n v="0"/>
    <n v="0"/>
    <n v="-1.7999999999999999E-2"/>
    <n v="5.1999999999999998E-2"/>
    <n v="8.0000000000000002E-3"/>
    <n v="1.0999999999999999E-2"/>
    <n v="0"/>
    <n v="0"/>
    <n v="0"/>
    <n v="0"/>
    <n v="8.2899999999999991"/>
    <n v="8.5399999999999991"/>
    <n v="0.36299999999999999"/>
    <n v="4.944"/>
  </r>
  <r>
    <x v="4"/>
    <x v="20"/>
    <s v="CYP"/>
    <n v="1237540"/>
    <n v="28439052741"/>
    <n v="0.88200000000000001"/>
    <n v="0.71299999999999997"/>
    <x v="107"/>
    <n v="-7.3999999999999996E-2"/>
    <n v="-1.002"/>
    <n v="6.4630000000000001"/>
    <n v="-3.6999999999999998E-2"/>
    <n v="-0.56899999999999995"/>
    <n v="5.2229999999999999"/>
    <n v="0.2843684210526316"/>
    <n v="0.22900000000000001"/>
    <n v="5.8739999999999997"/>
    <n v="0.31863157894736843"/>
    <n v="0.25700000000000001"/>
    <n v="6.8000000000000005E-2"/>
    <n v="5.5E-2"/>
    <n v="6.7789999999999999"/>
    <n v="5.4779999999999998"/>
    <n v="0.35378947368421049"/>
    <n v="33.207000000000001"/>
    <n v="293.87099999999998"/>
    <n v="245.35900000000001"/>
    <x v="108"/>
    <x v="88"/>
    <n v="2.8000000000000001E-2"/>
    <n v="66.427999999999997"/>
    <n v="255.435"/>
    <n v="1.306"/>
    <n v="22852.851999999999"/>
    <n v="1.3487894736842105"/>
    <n v="0"/>
    <n v="0"/>
    <n v="0"/>
    <n v="0"/>
    <n v="7.9468499999999995"/>
    <x v="105"/>
    <n v="-0.80600000000000005"/>
    <n v="-0.65100000000000002"/>
    <n v="0.69049999999999989"/>
    <n v="0.62714999999999999"/>
    <n v="0.36899999999999994"/>
    <n v="0.33679999999999999"/>
    <n v="6.2990000000000004"/>
    <n v="5.09"/>
    <n v="1.6E-2"/>
    <n v="0.02"/>
    <n v="28.280999999999999"/>
    <n v="5.3999999999999999E-2"/>
    <n v="2.1000000000000001E-2"/>
    <n v="1.6E-2"/>
    <n v="0"/>
    <n v="7.6999999999999999E-2"/>
    <n v="1.7000000000000001E-2"/>
    <n v="0.01"/>
    <n v="0"/>
    <n v="0"/>
    <n v="0"/>
    <n v="8.9999999999999993E-3"/>
    <n v="4.2999999999999997E-2"/>
    <n v="1.4E-2"/>
    <n v="0"/>
    <n v="0"/>
    <n v="-0.02"/>
    <n v="5.6000000000000001E-2"/>
    <n v="7.0000000000000001E-3"/>
    <n v="1.0999999999999999E-2"/>
    <n v="0"/>
    <n v="0"/>
    <n v="0"/>
    <n v="0"/>
    <m/>
    <m/>
    <n v="-0.49099999999999999"/>
    <n v="-6.7519999999999998"/>
  </r>
  <r>
    <x v="4"/>
    <x v="21"/>
    <s v="CYP"/>
    <n v="1244193"/>
    <n v="25506469600"/>
    <n v="0.88200000000000001"/>
    <n v="0.70899999999999996"/>
    <x v="108"/>
    <n v="0.33100000000000002"/>
    <n v="4.5510000000000002"/>
    <n v="6.7939999999999996"/>
    <n v="0.33100000000000002"/>
    <n v="5.1189999999999998"/>
    <n v="5.4610000000000003"/>
    <n v="0.2843684210526316"/>
    <n v="0.22800000000000001"/>
    <n v="6.109"/>
    <n v="0.31863157894736843"/>
    <n v="0.255"/>
    <n v="0.20100000000000001"/>
    <n v="0.16200000000000001"/>
    <n v="8.3210476190476168"/>
    <n v="7.5756190476190461"/>
    <n v="0.35378947368421049"/>
    <n v="34.088999999999999"/>
    <n v="301.471"/>
    <n v="252.154"/>
    <x v="109"/>
    <x v="88"/>
    <n v="2.9000000000000001E-2"/>
    <n v="65.622"/>
    <n v="261.93200000000002"/>
    <n v="1.3260000000000001"/>
    <n v="23985.011999999999"/>
    <n v="1.3487894736842105"/>
    <n v="0"/>
    <n v="0"/>
    <n v="0"/>
    <n v="0"/>
    <n v="7.9468499999999995"/>
    <x v="105"/>
    <n v="-0.80600000000000005"/>
    <n v="-0.64800000000000002"/>
    <n v="0.69049999999999989"/>
    <n v="0.62714999999999999"/>
    <n v="0.36899999999999994"/>
    <n v="0.33679999999999999"/>
    <n v="6.4969999999999999"/>
    <n v="5.2220000000000004"/>
    <n v="1.6E-2"/>
    <n v="0.02"/>
    <n v="29.841999999999999"/>
    <n v="5.2999999999999999E-2"/>
    <n v="0.02"/>
    <n v="1.7000000000000001E-2"/>
    <n v="1E-3"/>
    <n v="7.5999999999999998E-2"/>
    <n v="1.7000000000000001E-2"/>
    <n v="0.01"/>
    <n v="1E-3"/>
    <n v="0"/>
    <n v="0"/>
    <n v="8.9999999999999993E-3"/>
    <n v="4.2999999999999997E-2"/>
    <n v="1.4E-2"/>
    <n v="0"/>
    <n v="0"/>
    <n v="-0.02"/>
    <n v="5.5E-2"/>
    <n v="7.0000000000000001E-3"/>
    <n v="1.0999999999999999E-2"/>
    <n v="0"/>
    <n v="0"/>
    <n v="0"/>
    <n v="0"/>
    <m/>
    <m/>
    <m/>
    <m/>
  </r>
  <r>
    <x v="5"/>
    <x v="0"/>
    <s v="CZE"/>
    <n v="10234712"/>
    <n v="61823494487"/>
    <n v="1.9370000000000001"/>
    <n v="0.189"/>
    <x v="109"/>
    <n v="10.586"/>
    <n v="9.0809999999999995"/>
    <n v="123.27200000000001"/>
    <n v="10.696"/>
    <n v="9.5009999999999994"/>
    <n v="12.045"/>
    <n v="0.70599999999999996"/>
    <n v="0.26"/>
    <n v="12.423999999999999"/>
    <n v="0.72899999999999998"/>
    <n v="0.26800000000000002"/>
    <n v="86.835999999999999"/>
    <n v="8.484"/>
    <n v="120.413"/>
    <n v="11.765000000000001"/>
    <n v="0.69"/>
    <n v="114.77500000000001"/>
    <n v="9681.1049999999996"/>
    <n v="9552.2070000000003"/>
    <x v="110"/>
    <x v="89"/>
    <n v="322.04399999999998"/>
    <n v="-19.638999999999999"/>
    <n v="993.58100000000002"/>
    <n v="16.477"/>
    <n v="46362.195"/>
    <n v="2.7189999999999999"/>
    <n v="0.32200000000000001"/>
    <n v="3.2000000000000001E-2"/>
    <n v="18.134"/>
    <n v="1.772"/>
    <n v="14.08"/>
    <x v="106"/>
    <n v="-3.8839999999999999"/>
    <n v="-0.379"/>
    <n v="14.98"/>
    <n v="1.464"/>
    <n v="5.53"/>
    <n v="0.54"/>
    <n v="18.116"/>
    <n v="1.77"/>
    <n v="0.17699999999999999"/>
    <n v="1.81"/>
    <n v="474.50400000000002"/>
    <n v="0.26800000000000002"/>
    <n v="0.5"/>
    <n v="0.40300000000000002"/>
    <n v="0.94399999999999995"/>
    <n v="0.623"/>
    <n v="0.92500000000000004"/>
    <n v="0.56699999999999995"/>
    <n v="1.5669999999999999"/>
    <n v="3.7999999999999999E-2"/>
    <n v="0.26400000000000001"/>
    <n v="-3.0000000000000001E-3"/>
    <n v="0.27200000000000002"/>
    <n v="0.40699999999999997"/>
    <n v="0.11600000000000001"/>
    <n v="0.38300000000000001"/>
    <n v="-7.5999999999999998E-2"/>
    <n v="0.17599999999999999"/>
    <n v="0.83699999999999997"/>
    <n v="0.44600000000000001"/>
    <n v="1E-3"/>
    <n v="4.0000000000000001E-3"/>
    <n v="5.0000000000000001E-3"/>
    <n v="0"/>
    <n v="134.66"/>
    <n v="144.1"/>
    <n v="-6.7430000000000003"/>
    <n v="-5.3029999999999999"/>
  </r>
  <r>
    <x v="5"/>
    <x v="1"/>
    <s v="CZE"/>
    <n v="10230273"/>
    <n v="65173036731"/>
    <n v="1.629"/>
    <n v="0.159"/>
    <x v="110"/>
    <n v="-0.126"/>
    <n v="-9.9000000000000005E-2"/>
    <n v="123.036"/>
    <n v="-0.23599999999999999"/>
    <n v="-0.191"/>
    <n v="12.026999999999999"/>
    <n v="0.67600000000000005"/>
    <n v="0.254"/>
    <n v="12.417"/>
    <n v="0.69699999999999995"/>
    <n v="0.26200000000000001"/>
    <n v="84.798000000000002"/>
    <n v="8.2889999999999997"/>
    <n v="121.93600000000001"/>
    <n v="11.919"/>
    <n v="0.66900000000000004"/>
    <n v="116.404"/>
    <n v="9808.1360000000004"/>
    <n v="9675.2430000000004"/>
    <x v="111"/>
    <x v="90"/>
    <n v="341.34399999999999"/>
    <n v="-23.632999999999999"/>
    <n v="1012.754"/>
    <n v="18.276"/>
    <n v="47434.898000000001"/>
    <n v="2.6640000000000001"/>
    <n v="0.33200000000000002"/>
    <n v="3.2000000000000001E-2"/>
    <n v="19.3"/>
    <n v="1.887"/>
    <n v="14.055999999999999"/>
    <x v="107"/>
    <n v="-3.9940000000000002"/>
    <n v="-0.39"/>
    <n v="14.68"/>
    <n v="1.4350000000000001"/>
    <n v="5.87"/>
    <n v="0.57399999999999995"/>
    <n v="19.172999999999998"/>
    <n v="1.8740000000000001"/>
    <n v="0.17599999999999999"/>
    <n v="1.7989999999999999"/>
    <n v="485.27199999999999"/>
    <n v="0.216"/>
    <n v="0.495"/>
    <n v="0.40500000000000003"/>
    <n v="0.91600000000000004"/>
    <n v="0.60699999999999998"/>
    <n v="0.91500000000000004"/>
    <n v="0.56399999999999995"/>
    <n v="1.556"/>
    <n v="0.04"/>
    <n v="0.26900000000000002"/>
    <n v="-4.0000000000000001E-3"/>
    <n v="0.26900000000000002"/>
    <n v="0.42899999999999999"/>
    <n v="0.11799999999999999"/>
    <n v="0.40400000000000003"/>
    <n v="-8.4000000000000005E-2"/>
    <n v="0.185"/>
    <n v="0.84399999999999997"/>
    <n v="0.442"/>
    <n v="1E-3"/>
    <n v="4.0000000000000001E-3"/>
    <n v="5.0000000000000001E-3"/>
    <n v="0"/>
    <n v="136.86000000000001"/>
    <n v="143.80000000000001"/>
    <n v="-5.0940000000000003"/>
    <n v="-4.01"/>
  </r>
  <r>
    <x v="5"/>
    <x v="2"/>
    <s v="CZE"/>
    <n v="10238170"/>
    <n v="66807498696"/>
    <n v="1.403"/>
    <n v="0.13700000000000001"/>
    <x v="111"/>
    <n v="-3.0830000000000002"/>
    <n v="-2.427"/>
    <n v="120.35599999999999"/>
    <n v="-2.68"/>
    <n v="-2.1779999999999999"/>
    <n v="11.756"/>
    <n v="0.64200000000000002"/>
    <n v="0.247"/>
    <n v="12.106"/>
    <n v="0.66100000000000003"/>
    <n v="0.255"/>
    <n v="82.676000000000002"/>
    <n v="8.0749999999999993"/>
    <n v="124.896"/>
    <n v="12.199"/>
    <n v="0.66600000000000004"/>
    <n v="117.80800000000001"/>
    <n v="9932.0830000000005"/>
    <n v="9795.6"/>
    <x v="112"/>
    <x v="91"/>
    <n v="359.88299999999998"/>
    <n v="-27.224"/>
    <n v="1031.9880000000001"/>
    <n v="20.036000000000001"/>
    <n v="47543.315999999999"/>
    <n v="2.5960000000000001"/>
    <n v="0.33400000000000002"/>
    <n v="3.3000000000000002E-2"/>
    <n v="18.539000000000001"/>
    <n v="1.8109999999999999"/>
    <n v="13.497999999999999"/>
    <x v="108"/>
    <n v="-3.5910000000000002"/>
    <n v="-0.35099999999999998"/>
    <n v="14.14"/>
    <n v="1.381"/>
    <n v="4.9000000000000004"/>
    <n v="0.47899999999999998"/>
    <n v="19.234000000000002"/>
    <n v="1.879"/>
    <n v="0.17199999999999999"/>
    <n v="1.76"/>
    <n v="486.75700000000001"/>
    <n v="0.17599999999999999"/>
    <n v="0.47199999999999998"/>
    <n v="0.38300000000000001"/>
    <n v="0.85399999999999998"/>
    <n v="0.59"/>
    <n v="0.90500000000000003"/>
    <n v="0.56100000000000005"/>
    <n v="1.5429999999999999"/>
    <n v="4.2000000000000003E-2"/>
    <n v="0.27300000000000002"/>
    <n v="-4.0000000000000001E-3"/>
    <n v="0.26700000000000002"/>
    <n v="0.44800000000000001"/>
    <n v="0.112"/>
    <n v="0.378"/>
    <n v="-6.9000000000000006E-2"/>
    <n v="0.185"/>
    <n v="0.81599999999999995"/>
    <n v="0.438"/>
    <n v="1E-3"/>
    <n v="4.0000000000000001E-3"/>
    <n v="5.0000000000000001E-3"/>
    <n v="0"/>
    <n v="131.25"/>
    <n v="138.19"/>
    <n v="0.95"/>
    <n v="0.76600000000000001"/>
  </r>
  <r>
    <x v="5"/>
    <x v="3"/>
    <s v="CZE"/>
    <n v="10248039"/>
    <n v="62180519006"/>
    <n v="1.4850000000000001"/>
    <n v="0.14499999999999999"/>
    <x v="112"/>
    <n v="3.532"/>
    <n v="2.8490000000000002"/>
    <n v="124.218"/>
    <n v="3.8620000000000001"/>
    <n v="3.2080000000000002"/>
    <n v="12.121"/>
    <n v="0.63100000000000001"/>
    <n v="0.24099999999999999"/>
    <n v="12.439"/>
    <n v="0.64800000000000002"/>
    <n v="0.248"/>
    <n v="83.968000000000004"/>
    <n v="8.1940000000000008"/>
    <n v="120.858"/>
    <n v="11.792999999999999"/>
    <n v="0.61399999999999999"/>
    <n v="119.292"/>
    <n v="10059.562"/>
    <n v="9919.8160000000007"/>
    <x v="113"/>
    <x v="92"/>
    <n v="378.85599999999999"/>
    <n v="-30.484000000000002"/>
    <n v="1052.9570000000001"/>
    <n v="21.795999999999999"/>
    <n v="50209.616999999998"/>
    <n v="2.6150000000000002"/>
    <n v="0.32300000000000001"/>
    <n v="3.1E-2"/>
    <n v="18.974"/>
    <n v="1.851"/>
    <n v="13.909000000000001"/>
    <x v="109"/>
    <n v="-3.2610000000000001"/>
    <n v="-0.318"/>
    <n v="14.07"/>
    <n v="1.373"/>
    <n v="4.99"/>
    <n v="0.48699999999999999"/>
    <n v="20.969000000000001"/>
    <n v="2.0459999999999998"/>
    <n v="0.17199999999999999"/>
    <n v="1.76"/>
    <n v="514.54999999999995"/>
    <n v="0.17399999999999999"/>
    <n v="0.46100000000000002"/>
    <n v="0.373"/>
    <n v="0.79800000000000004"/>
    <n v="0.57299999999999995"/>
    <n v="0.89400000000000002"/>
    <n v="0.55800000000000005"/>
    <n v="1.5289999999999999"/>
    <n v="4.2999999999999997E-2"/>
    <n v="0.27700000000000002"/>
    <n v="-5.0000000000000001E-3"/>
    <n v="0.26500000000000001"/>
    <n v="0.46400000000000002"/>
    <n v="0.108"/>
    <n v="0.373"/>
    <n v="-5.8000000000000003E-2"/>
    <n v="0.19600000000000001"/>
    <n v="0.79900000000000004"/>
    <n v="0.434"/>
    <n v="1E-3"/>
    <n v="4.0000000000000001E-3"/>
    <n v="5.0000000000000001E-3"/>
    <n v="0"/>
    <n v="135.6"/>
    <n v="142.54"/>
    <n v="-6.6210000000000004"/>
    <n v="-5.194"/>
  </r>
  <r>
    <x v="5"/>
    <x v="4"/>
    <s v="CZE"/>
    <n v="10261003"/>
    <n v="71631542703"/>
    <n v="1.627"/>
    <n v="0.159"/>
    <x v="113"/>
    <n v="0.76900000000000002"/>
    <n v="0.60299999999999998"/>
    <n v="124.767"/>
    <n v="0.54900000000000004"/>
    <n v="0.442"/>
    <n v="12.159000000000001"/>
    <n v="0.59699999999999998"/>
    <n v="0.23599999999999999"/>
    <n v="12.499000000000001"/>
    <n v="0.61299999999999999"/>
    <n v="0.24299999999999999"/>
    <n v="83.408000000000001"/>
    <n v="8.1289999999999996"/>
    <n v="115.45"/>
    <n v="11.250999999999999"/>
    <n v="0.55200000000000005"/>
    <n v="120.919"/>
    <n v="10187.81"/>
    <n v="10044.584000000001"/>
    <x v="114"/>
    <x v="93"/>
    <n v="397.976"/>
    <n v="-33.965000000000003"/>
    <n v="1074.9549999999999"/>
    <n v="23.576000000000001"/>
    <n v="51439.855000000003"/>
    <n v="2.524"/>
    <n v="0.314"/>
    <n v="3.1E-2"/>
    <n v="19.12"/>
    <n v="1.863"/>
    <n v="13.945"/>
    <x v="110"/>
    <n v="-3.4809999999999999"/>
    <n v="-0.33900000000000002"/>
    <n v="13.65"/>
    <n v="1.33"/>
    <n v="5.19"/>
    <n v="0.50600000000000001"/>
    <n v="21.998000000000001"/>
    <n v="2.1440000000000001"/>
    <n v="0.17399999999999999"/>
    <n v="1.78"/>
    <n v="527.82500000000005"/>
    <n v="0.17899999999999999"/>
    <n v="0.44800000000000001"/>
    <n v="0.36699999999999999"/>
    <n v="0.76700000000000002"/>
    <n v="0.55600000000000005"/>
    <n v="0.88300000000000001"/>
    <n v="0.55400000000000005"/>
    <n v="1.514"/>
    <n v="4.4999999999999998E-2"/>
    <n v="0.28000000000000003"/>
    <n v="-5.0000000000000001E-3"/>
    <n v="0.26300000000000001"/>
    <n v="0.47899999999999998"/>
    <n v="9.7000000000000003E-2"/>
    <n v="0.36399999999999999"/>
    <n v="-6.5000000000000002E-2"/>
    <n v="0.19900000000000001"/>
    <n v="0.77100000000000002"/>
    <n v="0.43"/>
    <n v="1E-3"/>
    <n v="4.0000000000000001E-3"/>
    <n v="5.0000000000000001E-3"/>
    <n v="0"/>
    <n v="136.13999999999999"/>
    <n v="143.09"/>
    <n v="-12.798"/>
    <n v="-9.9789999999999992"/>
  </r>
  <r>
    <x v="5"/>
    <x v="5"/>
    <s v="CZE"/>
    <n v="10280122"/>
    <n v="80082575399"/>
    <n v="1.625"/>
    <n v="0.158"/>
    <x v="114"/>
    <n v="-2.5590000000000002"/>
    <n v="-1.9950000000000001"/>
    <n v="122.64700000000001"/>
    <n v="-2.1190000000000002"/>
    <n v="-1.6990000000000001"/>
    <n v="11.930999999999999"/>
    <n v="0.54400000000000004"/>
    <n v="0.23599999999999999"/>
    <n v="12.226000000000001"/>
    <n v="0.55800000000000005"/>
    <n v="0.24199999999999999"/>
    <n v="80.602999999999994"/>
    <n v="7.8410000000000002"/>
    <n v="110.334"/>
    <n v="10.733000000000001"/>
    <n v="0.48899999999999999"/>
    <n v="122.544"/>
    <n v="10313.498"/>
    <n v="10167.231"/>
    <x v="115"/>
    <x v="94"/>
    <n v="416.73500000000001"/>
    <n v="-37.006"/>
    <n v="1097.557"/>
    <n v="25.361999999999998"/>
    <n v="50547.258000000002"/>
    <n v="2.3050000000000002"/>
    <n v="0.314"/>
    <n v="3.1E-2"/>
    <n v="18.759"/>
    <n v="1.825"/>
    <n v="13.62"/>
    <x v="111"/>
    <n v="-3.0409999999999999"/>
    <n v="-0.29599999999999999"/>
    <n v="14.04"/>
    <n v="1.3660000000000001"/>
    <n v="5.09"/>
    <n v="0.495"/>
    <n v="22.602"/>
    <n v="2.1989999999999998"/>
    <n v="0.17399999999999999"/>
    <n v="1.786"/>
    <n v="519.63199999999995"/>
    <n v="0.16800000000000001"/>
    <n v="0.42399999999999999"/>
    <n v="0.35699999999999998"/>
    <n v="0.69799999999999995"/>
    <n v="0.54"/>
    <n v="0.871"/>
    <n v="0.55000000000000004"/>
    <n v="1.498"/>
    <n v="4.5999999999999999E-2"/>
    <n v="0.28299999999999997"/>
    <n v="-6.0000000000000001E-3"/>
    <n v="0.26200000000000001"/>
    <n v="0.49099999999999999"/>
    <n v="9.0999999999999998E-2"/>
    <n v="0.34899999999999998"/>
    <n v="-6.4000000000000001E-2"/>
    <n v="0.20300000000000001"/>
    <n v="0.73899999999999999"/>
    <n v="0.42599999999999999"/>
    <n v="1E-3"/>
    <n v="4.0000000000000001E-3"/>
    <n v="5.0000000000000001E-3"/>
    <n v="0"/>
    <n v="133.07"/>
    <n v="140.02000000000001"/>
    <n v="-15.353999999999999"/>
    <n v="-12.215999999999999"/>
  </r>
  <r>
    <x v="5"/>
    <x v="6"/>
    <s v="CZE"/>
    <n v="10304822"/>
    <n v="88533608096"/>
    <n v="1.748"/>
    <n v="0.17"/>
    <x v="115"/>
    <n v="0.878"/>
    <n v="0.69799999999999995"/>
    <n v="123.818"/>
    <n v="1.171"/>
    <n v="0.95399999999999996"/>
    <n v="12.016"/>
    <n v="0.50700000000000001"/>
    <n v="0.23400000000000001"/>
    <n v="12.282"/>
    <n v="0.51900000000000002"/>
    <n v="0.23899999999999999"/>
    <n v="81.884"/>
    <n v="7.9459999999999997"/>
    <n v="115.471"/>
    <n v="11.206"/>
    <n v="0.47299999999999998"/>
    <n v="124.292"/>
    <n v="10440.064"/>
    <n v="10291.049999999999"/>
    <x v="116"/>
    <x v="95"/>
    <n v="435.15"/>
    <n v="-39.753999999999998"/>
    <n v="1119.9649999999999"/>
    <n v="27.138000000000002"/>
    <n v="51379.383000000002"/>
    <n v="2.17"/>
    <n v="0.33600000000000002"/>
    <n v="3.3000000000000002E-2"/>
    <n v="18.414999999999999"/>
    <n v="1.7869999999999999"/>
    <n v="13.685"/>
    <x v="112"/>
    <n v="-2.7480000000000002"/>
    <n v="-0.26700000000000002"/>
    <n v="14.29"/>
    <n v="1.387"/>
    <n v="4.96"/>
    <n v="0.48099999999999998"/>
    <n v="22.408000000000001"/>
    <n v="2.1739999999999999"/>
    <n v="0.17199999999999999"/>
    <n v="1.7749999999999999"/>
    <n v="529.45500000000004"/>
    <n v="0.16600000000000001"/>
    <n v="0.41399999999999998"/>
    <n v="0.34699999999999998"/>
    <n v="0.67200000000000004"/>
    <n v="0.52300000000000002"/>
    <n v="0.86"/>
    <n v="0.54600000000000004"/>
    <n v="1.4810000000000001"/>
    <n v="4.7E-2"/>
    <n v="0.28499999999999998"/>
    <n v="-6.0000000000000001E-3"/>
    <n v="0.26"/>
    <n v="0.501"/>
    <n v="9.7000000000000003E-2"/>
    <n v="0.33400000000000002"/>
    <n v="-5.3999999999999999E-2"/>
    <n v="0.19900000000000001"/>
    <n v="0.70299999999999996"/>
    <n v="0.42099999999999999"/>
    <n v="1E-3"/>
    <n v="4.0000000000000001E-3"/>
    <n v="5.0000000000000001E-3"/>
    <n v="0"/>
    <n v="134.07"/>
    <n v="141.02000000000001"/>
    <n v="-11.095000000000001"/>
    <n v="-8.766"/>
  </r>
  <r>
    <x v="5"/>
    <x v="7"/>
    <s v="CZE"/>
    <n v="10337831"/>
    <n v="98984640793"/>
    <n v="2.0430000000000001"/>
    <n v="0.19800000000000001"/>
    <x v="116"/>
    <n v="1.804"/>
    <n v="1.425"/>
    <n v="126.245"/>
    <n v="2.427"/>
    <n v="1.96"/>
    <n v="12.212"/>
    <n v="0.48399999999999999"/>
    <n v="0.24099999999999999"/>
    <n v="12.417"/>
    <n v="0.49199999999999999"/>
    <n v="0.245"/>
    <n v="83.626000000000005"/>
    <n v="8.0890000000000004"/>
    <n v="121.83499999999999"/>
    <n v="11.785"/>
    <n v="0.46700000000000003"/>
    <n v="126.33499999999999"/>
    <n v="10568.433999999999"/>
    <n v="10417.294"/>
    <x v="117"/>
    <x v="96"/>
    <n v="452.61"/>
    <n v="-41.88"/>
    <n v="1143.039"/>
    <n v="29.001999999999999"/>
    <n v="50659.105000000003"/>
    <n v="2.008"/>
    <n v="0.30299999999999999"/>
    <n v="2.9000000000000001E-2"/>
    <n v="17.459"/>
    <n v="1.6890000000000001"/>
    <n v="13.927"/>
    <x v="113"/>
    <n v="-2.125"/>
    <n v="-0.20599999999999999"/>
    <n v="13.82"/>
    <n v="1.337"/>
    <n v="4.99"/>
    <n v="0.48299999999999998"/>
    <n v="23.074000000000002"/>
    <n v="2.2320000000000002"/>
    <n v="0.18"/>
    <n v="1.8640000000000001"/>
    <n v="523.70500000000004"/>
    <n v="0.18099999999999999"/>
    <n v="0.40699999999999997"/>
    <n v="0.35099999999999998"/>
    <n v="0.65500000000000003"/>
    <n v="0.50800000000000001"/>
    <n v="0.84799999999999998"/>
    <n v="0.54300000000000004"/>
    <n v="1.4630000000000001"/>
    <n v="4.9000000000000002E-2"/>
    <n v="0.28499999999999998"/>
    <n v="-6.0000000000000001E-3"/>
    <n v="0.25900000000000001"/>
    <n v="0.51100000000000001"/>
    <n v="8.3000000000000004E-2"/>
    <n v="0.307"/>
    <n v="-4.8000000000000001E-2"/>
    <n v="0.20399999999999999"/>
    <n v="0.71899999999999997"/>
    <n v="0.41699999999999998"/>
    <n v="1E-3"/>
    <n v="4.0000000000000001E-3"/>
    <n v="5.0000000000000001E-3"/>
    <n v="0"/>
    <n v="137.03"/>
    <n v="143.97"/>
    <n v="-6.5350000000000001"/>
    <n v="-5.0910000000000002"/>
  </r>
  <r>
    <x v="5"/>
    <x v="8"/>
    <s v="CZE"/>
    <n v="10378586"/>
    <n v="107435673490"/>
    <n v="1.996"/>
    <n v="0.192"/>
    <x v="117"/>
    <n v="-5.4580000000000002"/>
    <n v="-4.2519999999999998"/>
    <n v="120.78700000000001"/>
    <n v="-5.4580000000000002"/>
    <n v="-4.3230000000000004"/>
    <n v="11.638"/>
    <n v="0.44500000000000001"/>
    <n v="0.23499999999999999"/>
    <n v="11.843"/>
    <n v="0.45300000000000001"/>
    <n v="0.23899999999999999"/>
    <n v="78.658000000000001"/>
    <n v="7.5789999999999997"/>
    <n v="124.232"/>
    <n v="11.97"/>
    <n v="0.45800000000000002"/>
    <n v="128.33099999999999"/>
    <n v="10691.347"/>
    <n v="10538.081"/>
    <x v="118"/>
    <x v="97"/>
    <n v="469.90800000000002"/>
    <n v="-44.005000000000003"/>
    <n v="1165.9269999999999"/>
    <n v="30.776"/>
    <n v="49488.311999999998"/>
    <n v="1.893"/>
    <n v="0.29799999999999999"/>
    <n v="2.9000000000000001E-2"/>
    <n v="17.297999999999998"/>
    <n v="1.667"/>
    <n v="13.387"/>
    <x v="114"/>
    <n v="-2.125"/>
    <n v="-0.20499999999999999"/>
    <n v="13.92"/>
    <n v="1.341"/>
    <n v="4.92"/>
    <n v="0.47399999999999998"/>
    <n v="22.888000000000002"/>
    <n v="2.2050000000000001"/>
    <n v="0.17100000000000001"/>
    <n v="1.774"/>
    <n v="513.61900000000003"/>
    <n v="0.17499999999999999"/>
    <n v="0.38300000000000001"/>
    <n v="0.32900000000000001"/>
    <n v="0.59599999999999997"/>
    <n v="0.49299999999999999"/>
    <n v="0.83599999999999997"/>
    <n v="0.53900000000000003"/>
    <n v="1.4450000000000001"/>
    <n v="4.9000000000000002E-2"/>
    <n v="0.28599999999999998"/>
    <n v="-6.0000000000000001E-3"/>
    <n v="0.25700000000000001"/>
    <n v="0.51800000000000002"/>
    <n v="0.08"/>
    <n v="0.29499999999999998"/>
    <n v="-4.5999999999999999E-2"/>
    <n v="0.20300000000000001"/>
    <n v="0.68300000000000005"/>
    <n v="0.41299999999999998"/>
    <n v="1E-3"/>
    <n v="4.0000000000000001E-3"/>
    <n v="5.0000000000000001E-3"/>
    <n v="0"/>
    <n v="131.99"/>
    <n v="138.94"/>
    <n v="1.32"/>
    <n v="1.0740000000000001"/>
  </r>
  <r>
    <x v="5"/>
    <x v="9"/>
    <s v="CZE"/>
    <n v="10421515"/>
    <n v="99277706187"/>
    <n v="1.5660000000000001"/>
    <n v="0.15"/>
    <x v="118"/>
    <n v="-7.899"/>
    <n v="-6.4269999999999996"/>
    <n v="112.925"/>
    <n v="-7.8620000000000001"/>
    <n v="-6.5090000000000003"/>
    <n v="10.836"/>
    <n v="0.432"/>
    <n v="0.22900000000000001"/>
    <n v="11.036"/>
    <n v="0.44"/>
    <n v="0.23300000000000001"/>
    <n v="73.286000000000001"/>
    <n v="7.032"/>
    <n v="114.25"/>
    <n v="10.962999999999999"/>
    <n v="0.437"/>
    <n v="129.89699999999999"/>
    <n v="10806.359"/>
    <n v="10651.005999999999"/>
    <x v="119"/>
    <x v="98"/>
    <n v="486.22300000000001"/>
    <n v="-46.093000000000004"/>
    <n v="1187.94"/>
    <n v="32.35"/>
    <n v="47287.843999999997"/>
    <n v="1.885"/>
    <n v="0.25900000000000001"/>
    <n v="2.5000000000000001E-2"/>
    <n v="16.315000000000001"/>
    <n v="1.5660000000000001"/>
    <n v="12.601000000000001"/>
    <x v="115"/>
    <n v="-2.0880000000000001"/>
    <n v="-0.2"/>
    <n v="13.59"/>
    <n v="1.304"/>
    <n v="4.6900000000000004"/>
    <n v="0.45"/>
    <n v="22.013000000000002"/>
    <n v="2.1120000000000001"/>
    <n v="0.151"/>
    <n v="1.5740000000000001"/>
    <n v="492.81099999999998"/>
    <n v="0.13300000000000001"/>
    <n v="0.36399999999999999"/>
    <n v="0.309"/>
    <n v="0.56299999999999994"/>
    <n v="0.47799999999999998"/>
    <n v="0.82499999999999996"/>
    <n v="0.53500000000000003"/>
    <n v="1.427"/>
    <n v="0.05"/>
    <n v="0.28599999999999998"/>
    <n v="-7.0000000000000001E-3"/>
    <n v="0.25600000000000001"/>
    <n v="0.52300000000000002"/>
    <n v="6.8000000000000005E-2"/>
    <n v="0.28399999999999997"/>
    <n v="-4.1000000000000002E-2"/>
    <n v="0.2"/>
    <n v="0.64600000000000002"/>
    <n v="0.40899999999999997"/>
    <n v="1E-3"/>
    <n v="5.0000000000000001E-3"/>
    <n v="5.0000000000000001E-3"/>
    <n v="0"/>
    <n v="124.37"/>
    <n v="131.32"/>
    <n v="-0.76300000000000001"/>
    <n v="-0.66400000000000003"/>
  </r>
  <r>
    <x v="5"/>
    <x v="10"/>
    <s v="CZE"/>
    <n v="10464750"/>
    <n v="107728738880"/>
    <n v="1.4690000000000001"/>
    <n v="0.14000000000000001"/>
    <x v="119"/>
    <n v="2.4689999999999999"/>
    <n v="2.1469999999999998"/>
    <n v="115.98"/>
    <n v="3.0550000000000002"/>
    <n v="2.7050000000000001"/>
    <n v="11.083"/>
    <n v="0.42799999999999999"/>
    <n v="0.22600000000000001"/>
    <n v="11.226000000000001"/>
    <n v="0.434"/>
    <n v="0.22900000000000001"/>
    <n v="74.552999999999997"/>
    <n v="7.1239999999999997"/>
    <n v="120.703"/>
    <n v="11.534000000000001"/>
    <n v="0.44600000000000001"/>
    <n v="131.36600000000001"/>
    <n v="10923.842000000001"/>
    <n v="10766.986000000001"/>
    <x v="120"/>
    <x v="99"/>
    <n v="504.62099999999998"/>
    <n v="-47.594999999999999"/>
    <n v="1209.0930000000001"/>
    <n v="33.991"/>
    <n v="49083.73"/>
    <n v="1.8959999999999999"/>
    <n v="0.26700000000000002"/>
    <n v="2.5000000000000001E-2"/>
    <n v="18.398"/>
    <n v="1.758"/>
    <n v="12.685"/>
    <x v="116"/>
    <n v="-1.502"/>
    <n v="-0.14399999999999999"/>
    <n v="13.82"/>
    <n v="1.321"/>
    <n v="4.55"/>
    <n v="0.435"/>
    <n v="21.154"/>
    <n v="2.0209999999999999"/>
    <n v="0.157"/>
    <n v="1.641"/>
    <n v="513.649"/>
    <n v="0.11700000000000001"/>
    <n v="0.35199999999999998"/>
    <n v="0.30399999999999999"/>
    <n v="0.53500000000000003"/>
    <n v="0.46200000000000002"/>
    <n v="0.81299999999999994"/>
    <n v="0.53"/>
    <n v="1.407"/>
    <n v="0.05"/>
    <n v="0.28599999999999998"/>
    <n v="-7.0000000000000001E-3"/>
    <n v="0.254"/>
    <n v="0.52900000000000003"/>
    <n v="7.0000000000000007E-2"/>
    <n v="0.29699999999999999"/>
    <n v="-3.1E-2"/>
    <n v="0.186"/>
    <n v="0.66700000000000004"/>
    <n v="0.40500000000000003"/>
    <n v="1E-3"/>
    <n v="5.0000000000000001E-3"/>
    <n v="5.0000000000000001E-3"/>
    <n v="0"/>
    <n v="125.8"/>
    <n v="132.75"/>
    <n v="3.2210000000000001"/>
    <n v="2.742"/>
  </r>
  <r>
    <x v="5"/>
    <x v="11"/>
    <s v="CZE"/>
    <n v="10496379"/>
    <n v="118179771580"/>
    <n v="1.665"/>
    <n v="0.159"/>
    <x v="120"/>
    <n v="-2.2959999999999998"/>
    <n v="-1.9550000000000001"/>
    <n v="113.72"/>
    <n v="-2.2599999999999998"/>
    <n v="-1.948"/>
    <n v="10.834"/>
    <n v="0.40600000000000003"/>
    <n v="0.22700000000000001"/>
    <n v="10.974"/>
    <n v="0.41199999999999998"/>
    <n v="0.22900000000000001"/>
    <n v="73.744"/>
    <n v="7.0259999999999998"/>
    <n v="115.93"/>
    <n v="11.045"/>
    <n v="0.41399999999999998"/>
    <n v="133.03100000000001"/>
    <n v="11039.027"/>
    <n v="10880.705"/>
    <x v="121"/>
    <x v="100"/>
    <n v="521.44600000000003"/>
    <n v="-49.061"/>
    <n v="1230.011"/>
    <n v="35.764000000000003"/>
    <n v="47823.707000000002"/>
    <n v="1.794"/>
    <n v="0.26200000000000001"/>
    <n v="2.5000000000000001E-2"/>
    <n v="16.824999999999999"/>
    <n v="1.603"/>
    <n v="12.384"/>
    <x v="117"/>
    <n v="-1.466"/>
    <n v="-0.14000000000000001"/>
    <n v="13.77"/>
    <n v="1.3120000000000001"/>
    <n v="4.71"/>
    <n v="0.44900000000000001"/>
    <n v="20.917000000000002"/>
    <n v="1.9930000000000001"/>
    <n v="0.16900000000000001"/>
    <n v="1.7729999999999999"/>
    <n v="501.976"/>
    <n v="0.123"/>
    <n v="0.33400000000000002"/>
    <n v="0.28799999999999998"/>
    <n v="0.5"/>
    <n v="0.44600000000000001"/>
    <n v="0.80100000000000005"/>
    <n v="0.52600000000000002"/>
    <n v="1.387"/>
    <n v="5.0999999999999997E-2"/>
    <n v="0.28499999999999998"/>
    <n v="-7.0000000000000001E-3"/>
    <n v="0.253"/>
    <n v="0.53400000000000003"/>
    <n v="7.0999999999999994E-2"/>
    <n v="0.26400000000000001"/>
    <n v="-0.03"/>
    <n v="0.184"/>
    <n v="0.64500000000000002"/>
    <n v="0.4"/>
    <n v="1E-3"/>
    <n v="5.0000000000000001E-3"/>
    <n v="5.0000000000000001E-3"/>
    <n v="0"/>
    <n v="126.35"/>
    <n v="129.99"/>
    <n v="0.74399999999999999"/>
    <n v="0.64600000000000002"/>
  </r>
  <r>
    <x v="5"/>
    <x v="12"/>
    <s v="CZE"/>
    <n v="10511065"/>
    <n v="125630804280"/>
    <n v="1.5169999999999999"/>
    <n v="0.14399999999999999"/>
    <x v="121"/>
    <n v="-3.9049999999999998"/>
    <n v="-3.39"/>
    <n v="96.295000000000002"/>
    <n v="-17.425000000000001"/>
    <n v="-15.323"/>
    <n v="9.1609999999999996"/>
    <n v="0.34699999999999998"/>
    <n v="0.193"/>
    <n v="10.587"/>
    <n v="0.40100000000000002"/>
    <n v="0.223"/>
    <n v="70.748999999999995"/>
    <n v="6.7309999999999999"/>
    <n v="110.871"/>
    <n v="10.548"/>
    <n v="0.39900000000000002"/>
    <n v="134.548"/>
    <n v="11150.308999999999"/>
    <n v="10977"/>
    <x v="122"/>
    <x v="101"/>
    <n v="538.07000000000005"/>
    <n v="-64.046999999999997"/>
    <n v="1250.444"/>
    <n v="37.456000000000003"/>
    <n v="47515.48"/>
    <n v="1.7989999999999999"/>
    <n v="0.26600000000000001"/>
    <n v="2.5000000000000001E-2"/>
    <n v="16.623999999999999"/>
    <n v="1.5820000000000001"/>
    <n v="12.112"/>
    <x v="118"/>
    <n v="-14.986000000000001"/>
    <n v="-1.4259999999999999"/>
    <n v="13.62"/>
    <n v="1.296"/>
    <n v="5.14"/>
    <n v="0.48899999999999999"/>
    <n v="20.433"/>
    <n v="1.944"/>
    <n v="0.161"/>
    <n v="1.6919999999999999"/>
    <n v="499.43799999999999"/>
    <n v="0.11"/>
    <n v="0.318"/>
    <n v="0.24199999999999999"/>
    <n v="0.47399999999999998"/>
    <n v="0.43099999999999999"/>
    <n v="0.78900000000000003"/>
    <n v="0.52"/>
    <n v="1.367"/>
    <n v="5.0999999999999997E-2"/>
    <n v="0.28399999999999997"/>
    <n v="-8.9999999999999993E-3"/>
    <n v="0.251"/>
    <n v="0.53700000000000003"/>
    <n v="7.0000000000000007E-2"/>
    <n v="0.25600000000000001"/>
    <n v="-0.31"/>
    <n v="0.17699999999999999"/>
    <n v="0.61199999999999999"/>
    <n v="0.39600000000000002"/>
    <n v="1E-3"/>
    <n v="5.0000000000000001E-3"/>
    <n v="6.0000000000000001E-3"/>
    <n v="0"/>
    <n v="123.67"/>
    <n v="127.31"/>
    <n v="-0.40899999999999997"/>
    <n v="-0.36799999999999999"/>
  </r>
  <r>
    <x v="5"/>
    <x v="13"/>
    <s v="CZE"/>
    <n v="10514547"/>
    <n v="133081836980"/>
    <n v="1.3320000000000001"/>
    <n v="0.127"/>
    <x v="122"/>
    <n v="-4.569"/>
    <n v="-4.1059999999999999"/>
    <n v="93.337999999999994"/>
    <n v="-2.9569999999999999"/>
    <n v="-3.0710000000000002"/>
    <n v="8.8770000000000007"/>
    <n v="0.33800000000000002"/>
    <n v="0.19"/>
    <n v="10.148999999999999"/>
    <n v="0.38600000000000001"/>
    <n v="0.218"/>
    <n v="66.849000000000004"/>
    <n v="6.3579999999999997"/>
    <n v="108.96599999999999"/>
    <n v="10.363"/>
    <n v="0.39400000000000002"/>
    <n v="135.88"/>
    <n v="11257.02"/>
    <n v="11070.339"/>
    <x v="123"/>
    <x v="102"/>
    <n v="554.89599999999996"/>
    <n v="-77.42"/>
    <n v="1270.23"/>
    <n v="39.173000000000002"/>
    <n v="46623.125"/>
    <n v="1.774"/>
    <n v="0.20100000000000001"/>
    <n v="1.9E-2"/>
    <n v="16.826000000000001"/>
    <n v="1.6"/>
    <n v="11.56"/>
    <x v="119"/>
    <n v="-13.374000000000001"/>
    <n v="-1.272"/>
    <n v="12.82"/>
    <n v="1.2190000000000001"/>
    <n v="4.99"/>
    <n v="0.47499999999999998"/>
    <n v="19.786000000000001"/>
    <n v="1.8819999999999999"/>
    <n v="0.16300000000000001"/>
    <n v="1.7170000000000001"/>
    <n v="490.221"/>
    <n v="9.1999999999999998E-2"/>
    <n v="0.30199999999999999"/>
    <n v="0.23400000000000001"/>
    <n v="0.44500000000000001"/>
    <n v="0.41599999999999998"/>
    <n v="0.77700000000000002"/>
    <n v="0.51500000000000001"/>
    <n v="1.3460000000000001"/>
    <n v="5.0999999999999997E-2"/>
    <n v="0.28299999999999997"/>
    <n v="-1.0999999999999999E-2"/>
    <n v="0.249"/>
    <n v="0.53900000000000003"/>
    <n v="5.1999999999999998E-2"/>
    <n v="0.25700000000000001"/>
    <n v="-0.28899999999999998"/>
    <n v="0.17"/>
    <n v="0.58399999999999996"/>
    <n v="0.39200000000000002"/>
    <n v="1E-3"/>
    <n v="5.0000000000000001E-3"/>
    <n v="6.0000000000000001E-3"/>
    <n v="0"/>
    <n v="117.91"/>
    <n v="121.55"/>
    <n v="2.2549999999999999"/>
    <n v="2.113"/>
  </r>
  <r>
    <x v="5"/>
    <x v="14"/>
    <s v="CZE"/>
    <n v="10517178"/>
    <n v="141532869670"/>
    <n v="1.4830000000000001"/>
    <n v="0.14099999999999999"/>
    <x v="123"/>
    <n v="-2.4830000000000001"/>
    <n v="-2.3260000000000001"/>
    <n v="90.891999999999996"/>
    <n v="-2.4460000000000002"/>
    <n v="-2.62"/>
    <n v="8.6419999999999995"/>
    <n v="0.32"/>
    <n v="0.189"/>
    <n v="9.91"/>
    <n v="0.36699999999999999"/>
    <n v="0.217"/>
    <n v="64.88"/>
    <n v="6.1689999999999996"/>
    <n v="102.93600000000001"/>
    <n v="9.7870000000000008"/>
    <n v="0.36299999999999999"/>
    <n v="137.363"/>
    <n v="11361.248"/>
    <n v="11161.23"/>
    <x v="124"/>
    <x v="103"/>
    <n v="570.00900000000001"/>
    <n v="-90.757000000000005"/>
    <n v="1291.0619999999999"/>
    <n v="40.892000000000003"/>
    <n v="45633.582000000002"/>
    <n v="1.6910000000000001"/>
    <n v="0.20300000000000001"/>
    <n v="1.9E-2"/>
    <n v="15.113"/>
    <n v="1.4370000000000001"/>
    <n v="11.233000000000001"/>
    <x v="120"/>
    <n v="-13.337"/>
    <n v="-1.268"/>
    <n v="12.76"/>
    <n v="1.2130000000000001"/>
    <n v="5.0999999999999996"/>
    <n v="0.48499999999999999"/>
    <n v="20.832000000000001"/>
    <n v="1.9810000000000001"/>
    <n v="0.16300000000000001"/>
    <n v="1.7190000000000001"/>
    <n v="479.93700000000001"/>
    <n v="9.9000000000000005E-2"/>
    <n v="0.29299999999999998"/>
    <n v="0.224"/>
    <n v="0.43099999999999999"/>
    <n v="0.40200000000000002"/>
    <n v="0.76600000000000001"/>
    <n v="0.51"/>
    <n v="1.327"/>
    <n v="5.0999999999999997E-2"/>
    <n v="0.28100000000000003"/>
    <n v="-1.2999999999999999E-2"/>
    <n v="0.248"/>
    <n v="0.54"/>
    <n v="5.1999999999999998E-2"/>
    <n v="0.22700000000000001"/>
    <n v="-0.27100000000000002"/>
    <n v="0.17799999999999999"/>
    <n v="0.56399999999999995"/>
    <n v="0.38800000000000001"/>
    <n v="1E-3"/>
    <n v="5.0000000000000001E-3"/>
    <n v="6.0000000000000001E-3"/>
    <n v="0"/>
    <n v="114.51"/>
    <n v="118.14"/>
    <n v="-1.2929999999999999"/>
    <n v="-1.24"/>
  </r>
  <r>
    <x v="5"/>
    <x v="15"/>
    <s v="CZE"/>
    <n v="10523801"/>
    <n v="150983902370"/>
    <n v="1.5580000000000001"/>
    <n v="0.14799999999999999"/>
    <x v="124"/>
    <n v="0.76700000000000002"/>
    <n v="0.73599999999999999"/>
    <n v="92.317999999999998"/>
    <n v="1.4259999999999999"/>
    <n v="1.569"/>
    <n v="8.7720000000000002"/>
    <n v="0.311"/>
    <n v="0.19600000000000001"/>
    <n v="9.9770000000000003"/>
    <n v="0.35399999999999998"/>
    <n v="0.223"/>
    <n v="64.296000000000006"/>
    <n v="6.11"/>
    <n v="104.762"/>
    <n v="9.9550000000000001"/>
    <n v="0.35299999999999998"/>
    <n v="138.92099999999999"/>
    <n v="11466.244000000001"/>
    <n v="11253.549000000001"/>
    <x v="125"/>
    <x v="104"/>
    <n v="585.91700000000003"/>
    <n v="-103.435"/>
    <n v="1312.412"/>
    <n v="42.582000000000001"/>
    <n v="44728.675999999999"/>
    <n v="1.587"/>
    <n v="0.192"/>
    <n v="1.7999999999999999E-2"/>
    <n v="15.909000000000001"/>
    <n v="1.512"/>
    <n v="11.446"/>
    <x v="121"/>
    <n v="-12.677"/>
    <n v="-1.2050000000000001"/>
    <n v="12.76"/>
    <n v="1.212"/>
    <n v="5.55"/>
    <n v="0.52700000000000002"/>
    <n v="21.35"/>
    <n v="2.0289999999999999"/>
    <n v="0.161"/>
    <n v="1.69"/>
    <n v="470.71600000000001"/>
    <n v="0.108"/>
    <n v="0.29499999999999998"/>
    <n v="0.22500000000000001"/>
    <n v="0.437"/>
    <n v="0.39100000000000001"/>
    <n v="0.755"/>
    <n v="0.504"/>
    <n v="1.3089999999999999"/>
    <n v="5.0999999999999997E-2"/>
    <n v="0.28000000000000003"/>
    <n v="-1.4E-2"/>
    <n v="0.246"/>
    <n v="0.54"/>
    <n v="0.05"/>
    <n v="0.23400000000000001"/>
    <n v="-0.23499999999999999"/>
    <n v="0.17899999999999999"/>
    <n v="0.55800000000000005"/>
    <n v="0.38400000000000001"/>
    <n v="1E-3"/>
    <n v="5.0000000000000001E-3"/>
    <n v="6.0000000000000001E-3"/>
    <n v="0"/>
    <n v="116.83"/>
    <n v="120.46"/>
    <n v="-0.23400000000000001"/>
    <n v="-0.223"/>
  </r>
  <r>
    <x v="5"/>
    <x v="16"/>
    <s v="CZE"/>
    <n v="10527584"/>
    <n v="158434935070"/>
    <n v="1.698"/>
    <n v="0.161"/>
    <x v="125"/>
    <n v="1.66"/>
    <n v="1.581"/>
    <n v="94.638000000000005"/>
    <n v="2.3199999999999998"/>
    <n v="2.5129999999999999"/>
    <n v="8.99"/>
    <n v="0.311"/>
    <n v="0.20399999999999999"/>
    <n v="10.131"/>
    <n v="0.35099999999999998"/>
    <n v="0.23"/>
    <n v="64.709000000000003"/>
    <n v="6.1470000000000002"/>
    <n v="105.946"/>
    <n v="10.064"/>
    <n v="0.34899999999999998"/>
    <n v="140.61799999999999"/>
    <n v="11572.898999999999"/>
    <n v="11348.187"/>
    <x v="126"/>
    <x v="105"/>
    <n v="602.92600000000004"/>
    <n v="-115.453"/>
    <n v="1333.8030000000001"/>
    <n v="44.273000000000003"/>
    <n v="44110.195"/>
    <n v="1.528"/>
    <n v="0.159"/>
    <n v="1.4999999999999999E-2"/>
    <n v="17.009"/>
    <n v="1.6160000000000001"/>
    <n v="11.682"/>
    <x v="122"/>
    <n v="-12.018000000000001"/>
    <n v="-1.1419999999999999"/>
    <n v="12.47"/>
    <n v="1.1850000000000001"/>
    <n v="5.58"/>
    <n v="0.53"/>
    <n v="21.390999999999998"/>
    <n v="2.032"/>
    <n v="0.161"/>
    <n v="1.6910000000000001"/>
    <n v="464.37400000000002"/>
    <n v="0.114"/>
    <n v="0.3"/>
    <n v="0.23599999999999999"/>
    <n v="0.45100000000000001"/>
    <n v="0.379"/>
    <n v="0.74399999999999999"/>
    <n v="0.5"/>
    <n v="1.292"/>
    <n v="5.0999999999999997E-2"/>
    <n v="0.27900000000000003"/>
    <n v="-1.6E-2"/>
    <n v="0.24399999999999999"/>
    <n v="0.54100000000000004"/>
    <n v="4.2000000000000003E-2"/>
    <n v="0.24399999999999999"/>
    <n v="-0.26500000000000001"/>
    <n v="0.17799999999999999"/>
    <n v="0.56299999999999994"/>
    <n v="0.38"/>
    <n v="1E-3"/>
    <n v="5.0000000000000001E-3"/>
    <n v="6.0000000000000001E-3"/>
    <n v="0"/>
    <n v="117.17"/>
    <n v="122.98"/>
    <n v="-0.70899999999999996"/>
    <n v="-0.66500000000000004"/>
  </r>
  <r>
    <x v="5"/>
    <x v="17"/>
    <s v="CZE"/>
    <n v="10531315"/>
    <n v="167885967760"/>
    <n v="1.728"/>
    <n v="0.16400000000000001"/>
    <x v="126"/>
    <n v="1.0920000000000001"/>
    <n v="1.024"/>
    <n v="92.981999999999999"/>
    <n v="-1.6559999999999999"/>
    <n v="-1.75"/>
    <n v="8.8290000000000006"/>
    <n v="0.29299999999999998"/>
    <n v="0.19"/>
    <n v="10.231"/>
    <n v="0.34"/>
    <n v="0.22"/>
    <n v="64.286000000000001"/>
    <n v="6.1040000000000001"/>
    <n v="111.099"/>
    <n v="10.548999999999999"/>
    <n v="0.35"/>
    <n v="142.34700000000001"/>
    <n v="11680.647000000001"/>
    <n v="11441.168"/>
    <x v="127"/>
    <x v="106"/>
    <n v="620.64"/>
    <n v="-130.21899999999999"/>
    <n v="1355.9670000000001"/>
    <n v="46.002000000000002"/>
    <n v="46583.093999999997"/>
    <n v="1.5469999999999999"/>
    <n v="0.127"/>
    <n v="1.2E-2"/>
    <n v="17.713999999999999"/>
    <n v="1.6819999999999999"/>
    <n v="11.641"/>
    <x v="123"/>
    <n v="-14.766"/>
    <n v="-1.4019999999999999"/>
    <n v="12.49"/>
    <n v="1.1859999999999999"/>
    <n v="5.28"/>
    <n v="0.501"/>
    <n v="22.163"/>
    <n v="2.105"/>
    <n v="0.16400000000000001"/>
    <n v="1.7290000000000001"/>
    <n v="490.58100000000002"/>
    <n v="0.115"/>
    <n v="0.29799999999999999"/>
    <n v="0.23"/>
    <n v="0.443"/>
    <n v="0.36899999999999999"/>
    <n v="0.73399999999999999"/>
    <n v="0.495"/>
    <n v="1.2749999999999999"/>
    <n v="5.0999999999999997E-2"/>
    <n v="0.27800000000000002"/>
    <n v="-1.7999999999999999E-2"/>
    <n v="0.24299999999999999"/>
    <n v="0.54200000000000004"/>
    <n v="3.2000000000000001E-2"/>
    <n v="0.248"/>
    <n v="-0.34100000000000003"/>
    <n v="0.18099999999999999"/>
    <n v="0.57199999999999995"/>
    <n v="0.377"/>
    <n v="1E-3"/>
    <n v="5.0000000000000001E-3"/>
    <n v="6.0000000000000001E-3"/>
    <n v="0"/>
    <n v="116.77"/>
    <n v="122.59"/>
    <n v="3.351"/>
    <n v="3.11"/>
  </r>
  <r>
    <x v="5"/>
    <x v="18"/>
    <s v="CZE"/>
    <n v="10534598"/>
    <n v="179336990460"/>
    <n v="1.8680000000000001"/>
    <n v="0.17699999999999999"/>
    <x v="127"/>
    <n v="-1.41"/>
    <n v="-1.3080000000000001"/>
    <n v="89.447000000000003"/>
    <n v="-3.5350000000000001"/>
    <n v="-3.802"/>
    <n v="8.4909999999999997"/>
    <n v="0.27400000000000002"/>
    <n v="0.183"/>
    <n v="10.093999999999999"/>
    <n v="0.32600000000000001"/>
    <n v="0.217"/>
    <n v="63.552999999999997"/>
    <n v="6.0330000000000004"/>
    <n v="113.604"/>
    <n v="10.784000000000001"/>
    <n v="0.34799999999999998"/>
    <n v="144.214"/>
    <n v="11786.985000000001"/>
    <n v="11530.616"/>
    <x v="128"/>
    <x v="107"/>
    <n v="637.28099999999995"/>
    <n v="-147.11000000000001"/>
    <n v="1378.3389999999999"/>
    <n v="47.801000000000002"/>
    <n v="46420.684000000001"/>
    <n v="1.5"/>
    <n v="0.104"/>
    <n v="0.01"/>
    <n v="16.641999999999999"/>
    <n v="1.58"/>
    <n v="11.506"/>
    <x v="124"/>
    <n v="-16.890999999999998"/>
    <n v="-1.603"/>
    <n v="12.41"/>
    <n v="1.1779999999999999"/>
    <n v="5.14"/>
    <n v="0.48799999999999999"/>
    <n v="22.372"/>
    <n v="2.1240000000000001"/>
    <n v="0.17100000000000001"/>
    <n v="1.7989999999999999"/>
    <n v="489.02300000000002"/>
    <n v="0.11899999999999999"/>
    <n v="0.28899999999999998"/>
    <n v="0.218"/>
    <n v="0.43099999999999999"/>
    <n v="0.35899999999999999"/>
    <n v="0.72399999999999998"/>
    <n v="0.49"/>
    <n v="1.2589999999999999"/>
    <n v="0.05"/>
    <n v="0.27600000000000002"/>
    <n v="-0.02"/>
    <n v="0.24199999999999999"/>
    <n v="0.54400000000000004"/>
    <n v="2.5000000000000001E-2"/>
    <n v="0.221"/>
    <n v="-0.40400000000000003"/>
    <n v="0.182"/>
    <n v="0.59499999999999997"/>
    <n v="0.373"/>
    <n v="1E-3"/>
    <n v="5.0000000000000001E-3"/>
    <n v="6.0000000000000001E-3"/>
    <n v="0"/>
    <n v="115.4"/>
    <n v="121.21"/>
    <n v="7.266"/>
    <n v="6.8330000000000002"/>
  </r>
  <r>
    <x v="5"/>
    <x v="19"/>
    <s v="CZE"/>
    <n v="10536876"/>
    <n v="192788023160"/>
    <n v="1.9770000000000001"/>
    <n v="0.188"/>
    <x v="128"/>
    <n v="-5.3250000000000002"/>
    <n v="-5.008"/>
    <n v="82.216999999999999"/>
    <n v="-7.23"/>
    <n v="-8.0830000000000002"/>
    <n v="7.8029999999999999"/>
    <n v="0.45747368421052631"/>
    <n v="0.17199999999999999"/>
    <n v="9.5869999999999997"/>
    <n v="0.48321052631578953"/>
    <n v="0.21099999999999999"/>
    <n v="57.447000000000003"/>
    <n v="5.452"/>
    <n v="109.15600000000001"/>
    <n v="10.359"/>
    <n v="0.47005263157894733"/>
    <n v="146.191"/>
    <n v="11887.998"/>
    <n v="11612.832"/>
    <x v="129"/>
    <x v="108"/>
    <n v="654.64300000000003"/>
    <n v="-165.90600000000001"/>
    <n v="1400.826"/>
    <n v="49.459000000000003"/>
    <n v="45355.285000000003"/>
    <n v="2.0260526315789478"/>
    <n v="8.1000000000000003E-2"/>
    <n v="8.0000000000000002E-3"/>
    <n v="17.361999999999998"/>
    <n v="1.6479999999999999"/>
    <n v="11.065"/>
    <x v="125"/>
    <n v="-18.795999999999999"/>
    <n v="-1.784"/>
    <n v="12.44"/>
    <n v="1.181"/>
    <n v="5.32"/>
    <n v="0.505"/>
    <n v="22.486999999999998"/>
    <n v="2.1339999999999999"/>
    <n v="0.157"/>
    <n v="1.6579999999999999"/>
    <n v="477.90300000000002"/>
    <n v="0.122"/>
    <n v="0.27200000000000002"/>
    <n v="0.19700000000000001"/>
    <n v="0.39"/>
    <n v="0.35"/>
    <n v="0.71399999999999997"/>
    <n v="0.48499999999999999"/>
    <n v="1.242"/>
    <n v="4.9000000000000002E-2"/>
    <n v="0.27400000000000002"/>
    <n v="-2.3E-2"/>
    <n v="0.24099999999999999"/>
    <n v="0.54400000000000004"/>
    <n v="1.9E-2"/>
    <n v="0.22700000000000001"/>
    <n v="-0.41199999999999998"/>
    <n v="0.182"/>
    <n v="0.54100000000000004"/>
    <n v="0.37"/>
    <n v="1E-3"/>
    <n v="5.0000000000000001E-3"/>
    <n v="6.0000000000000001E-3"/>
    <n v="0"/>
    <n v="110.77"/>
    <n v="116.59"/>
    <n v="8.1430000000000007"/>
    <n v="8.0609999999999999"/>
  </r>
  <r>
    <x v="5"/>
    <x v="20"/>
    <s v="CZE"/>
    <n v="10530951"/>
    <n v="183529055850"/>
    <n v="1.891"/>
    <n v="0.18"/>
    <x v="129"/>
    <n v="-9.1590000000000007"/>
    <n v="-9.0670000000000002"/>
    <n v="71.299000000000007"/>
    <n v="-10.917999999999999"/>
    <n v="-13.279"/>
    <n v="6.77"/>
    <n v="0.45747368421052631"/>
    <n v="0.161"/>
    <n v="8.7219999999999995"/>
    <n v="0.48321052631578953"/>
    <n v="0.20799999999999999"/>
    <n v="49.847000000000001"/>
    <n v="4.7329999999999997"/>
    <n v="99.888000000000005"/>
    <n v="9.4849999999999994"/>
    <n v="0.47005263157894733"/>
    <n v="148.08199999999999"/>
    <n v="11979.852999999999"/>
    <n v="11684.130999999999"/>
    <x v="130"/>
    <x v="109"/>
    <n v="672.07399999999996"/>
    <n v="-186.46100000000001"/>
    <n v="1421.9559999999999"/>
    <n v="50.963000000000001"/>
    <n v="42025.309000000001"/>
    <n v="2.0260526315789478"/>
    <n v="5.2999999999999999E-2"/>
    <n v="5.0000000000000001E-3"/>
    <n v="17.431000000000001"/>
    <n v="1.655"/>
    <n v="12.701099999999999"/>
    <x v="126"/>
    <n v="-20.555"/>
    <n v="-1.952"/>
    <n v="13.526999999999997"/>
    <n v="1.30105"/>
    <n v="5.1244999999999994"/>
    <n v="0.49264999999999998"/>
    <n v="21.129000000000001"/>
    <n v="2.0059999999999998"/>
    <n v="0.14299999999999999"/>
    <n v="1.5029999999999999"/>
    <n v="442.56599999999997"/>
    <n v="0.115"/>
    <n v="0.26"/>
    <n v="0.18099999999999999"/>
    <n v="0.35199999999999998"/>
    <n v="0.34100000000000003"/>
    <n v="0.70499999999999996"/>
    <n v="0.48"/>
    <n v="1.226"/>
    <n v="4.9000000000000002E-2"/>
    <n v="0.27300000000000002"/>
    <n v="-2.5000000000000001E-2"/>
    <n v="0.24"/>
    <n v="0.54300000000000004"/>
    <n v="1.2999999999999999E-2"/>
    <n v="0.23100000000000001"/>
    <n v="-0.50700000000000001"/>
    <n v="0.189"/>
    <n v="0.50700000000000001"/>
    <n v="0.36599999999999999"/>
    <n v="1E-3"/>
    <n v="5.0000000000000001E-3"/>
    <n v="6.0000000000000001E-3"/>
    <n v="0"/>
    <m/>
    <m/>
    <n v="8.0340000000000007"/>
    <n v="8.7469999999999999"/>
  </r>
  <r>
    <x v="5"/>
    <x v="21"/>
    <s v="CZE"/>
    <n v="10510748"/>
    <n v="208310088550"/>
    <n v="1.891"/>
    <n v="0.18"/>
    <x v="130"/>
    <n v="5.2839999999999998"/>
    <n v="5.7530000000000001"/>
    <n v="74.933999999999997"/>
    <n v="3.6360000000000001"/>
    <n v="5.0990000000000002"/>
    <n v="7.1289999999999996"/>
    <n v="0.45747368421052631"/>
    <n v="0.161"/>
    <n v="9.2420000000000009"/>
    <n v="0.48321052631578953"/>
    <n v="0.20799999999999999"/>
    <n v="51.777999999999999"/>
    <n v="4.9260000000000002"/>
    <n v="113.97790476190474"/>
    <n v="10.95509523809524"/>
    <n v="0.47005263157894733"/>
    <n v="149.97300000000001"/>
    <n v="12076.99"/>
    <n v="11759.065000000001"/>
    <x v="131"/>
    <x v="110"/>
    <n v="690.755"/>
    <n v="-208.66499999999999"/>
    <n v="1445.1880000000001"/>
    <n v="52.466000000000001"/>
    <n v="44385.370999999999"/>
    <n v="2.0260526315789478"/>
    <n v="5.2999999999999999E-2"/>
    <n v="5.0000000000000001E-3"/>
    <n v="18.681000000000001"/>
    <n v="1.7769999999999999"/>
    <n v="12.701099999999999"/>
    <x v="126"/>
    <n v="-22.204000000000001"/>
    <n v="-2.1120000000000001"/>
    <n v="13.526999999999997"/>
    <n v="1.30105"/>
    <n v="5.1244999999999994"/>
    <n v="0.49264999999999998"/>
    <n v="23.231999999999999"/>
    <n v="2.21"/>
    <n v="0.14299999999999999"/>
    <n v="1.5029999999999999"/>
    <n v="466.52300000000002"/>
    <n v="0.113"/>
    <n v="0.26200000000000001"/>
    <n v="0.182"/>
    <n v="0.34599999999999997"/>
    <n v="0.33300000000000002"/>
    <n v="0.69499999999999995"/>
    <n v="0.47499999999999998"/>
    <n v="1.21"/>
    <n v="4.8000000000000001E-2"/>
    <n v="0.27200000000000002"/>
    <n v="-2.8000000000000001E-2"/>
    <n v="0.23899999999999999"/>
    <n v="0.54200000000000004"/>
    <n v="1.2999999999999999E-2"/>
    <n v="0.23599999999999999"/>
    <n v="-0.56399999999999995"/>
    <n v="0.19600000000000001"/>
    <n v="0.50800000000000001"/>
    <n v="0.36299999999999999"/>
    <n v="1E-3"/>
    <n v="5.0000000000000001E-3"/>
    <n v="6.0000000000000001E-3"/>
    <n v="0"/>
    <m/>
    <m/>
    <m/>
    <m/>
  </r>
  <r>
    <x v="6"/>
    <x v="0"/>
    <s v="DNK"/>
    <n v="5340662"/>
    <n v="220000000000"/>
    <n v="1.385"/>
    <n v="0.25900000000000001"/>
    <x v="131"/>
    <n v="-4.3460000000000001"/>
    <n v="-7.41"/>
    <n v="53.353000000000002"/>
    <n v="-1.452"/>
    <n v="-2.649"/>
    <n v="9.99"/>
    <n v="0.25600000000000001"/>
    <n v="0.22600000000000001"/>
    <n v="10.167999999999999"/>
    <n v="0.26100000000000001"/>
    <n v="0.23"/>
    <n v="15.657"/>
    <n v="2.9319999999999999"/>
    <n v="65.576999999999998"/>
    <n v="12.279"/>
    <n v="0.315"/>
    <n v="57.744"/>
    <n v="3178.8"/>
    <n v="4363.83"/>
    <x v="132"/>
    <x v="111"/>
    <n v="97.373000000000005"/>
    <n v="1186.5129999999999"/>
    <n v="1419.944"/>
    <n v="7.11"/>
    <n v="44286.535000000003"/>
    <n v="1.135"/>
    <n v="0.72299999999999998"/>
    <n v="0.13500000000000001"/>
    <n v="10.64"/>
    <n v="1.992"/>
    <n v="13.053000000000001"/>
    <x v="127"/>
    <n v="-0.95299999999999996"/>
    <n v="-0.17799999999999999"/>
    <n v="9.93"/>
    <n v="1.859"/>
    <n v="6.44"/>
    <n v="1.206"/>
    <n v="25.366"/>
    <n v="4.75"/>
    <n v="0.1"/>
    <n v="0.53500000000000003"/>
    <n v="236.51900000000001"/>
    <n v="0.192"/>
    <n v="0.21299999999999999"/>
    <n v="0.17499999999999999"/>
    <n v="0.17"/>
    <n v="0.314"/>
    <n v="0.30399999999999999"/>
    <n v="0.25900000000000001"/>
    <n v="0.30199999999999999"/>
    <n v="0.10100000000000001"/>
    <n v="0.08"/>
    <n v="0.185"/>
    <n v="0.38800000000000001"/>
    <n v="0.17599999999999999"/>
    <n v="0.25900000000000001"/>
    <n v="0.22500000000000001"/>
    <n v="-1.9E-2"/>
    <n v="0.246"/>
    <n v="0.247"/>
    <n v="0.20799999999999999"/>
    <n v="0"/>
    <n v="2E-3"/>
    <n v="2E-3"/>
    <n v="0"/>
    <n v="70"/>
    <n v="69.709999999999994"/>
    <n v="11.271000000000001"/>
    <n v="20.754000000000001"/>
  </r>
  <r>
    <x v="6"/>
    <x v="1"/>
    <s v="DNK"/>
    <n v="5360753"/>
    <n v="225000000000"/>
    <n v="1.3879999999999999"/>
    <n v="0.25900000000000001"/>
    <x v="132"/>
    <n v="1.59"/>
    <n v="2.9279999999999999"/>
    <n v="53.037999999999997"/>
    <n v="-0.315"/>
    <n v="-0.59"/>
    <n v="9.8940000000000001"/>
    <n v="0.251"/>
    <n v="0.224"/>
    <n v="10.427"/>
    <n v="0.26500000000000001"/>
    <n v="0.23599999999999999"/>
    <n v="16.558"/>
    <n v="3.089"/>
    <n v="66.375"/>
    <n v="12.382"/>
    <n v="0.314"/>
    <n v="59.131999999999998"/>
    <n v="3234.6970000000001"/>
    <n v="4416.8680000000004"/>
    <x v="133"/>
    <x v="112"/>
    <n v="108.477"/>
    <n v="1183.655"/>
    <n v="1445.5519999999999"/>
    <n v="7.577"/>
    <n v="44250.59"/>
    <n v="1.123"/>
    <n v="0.77"/>
    <n v="0.14399999999999999"/>
    <n v="11.105"/>
    <n v="2.0710000000000002"/>
    <n v="13.323"/>
    <x v="128"/>
    <n v="-2.8580000000000001"/>
    <n v="-0.53300000000000003"/>
    <n v="10.130000000000001"/>
    <n v="1.89"/>
    <n v="6.26"/>
    <n v="1.1679999999999999"/>
    <n v="25.608000000000001"/>
    <n v="4.7770000000000001"/>
    <n v="8.6999999999999994E-2"/>
    <n v="0.46700000000000003"/>
    <n v="237.21600000000001"/>
    <n v="0.184"/>
    <n v="0.218"/>
    <n v="0.17399999999999999"/>
    <n v="0.17899999999999999"/>
    <n v="0.308"/>
    <n v="0.30199999999999999"/>
    <n v="0.25800000000000001"/>
    <n v="0.3"/>
    <n v="0.106"/>
    <n v="8.5999999999999993E-2"/>
    <n v="0.183"/>
    <n v="0.38400000000000001"/>
    <n v="0.17799999999999999"/>
    <n v="0.27400000000000002"/>
    <n v="0.23300000000000001"/>
    <n v="-0.06"/>
    <n v="0.246"/>
    <n v="0.219"/>
    <n v="0.20699999999999999"/>
    <n v="0"/>
    <n v="2E-3"/>
    <n v="2E-3"/>
    <n v="0"/>
    <n v="71.41"/>
    <n v="71.42"/>
    <n v="10.478999999999999"/>
    <n v="18.745999999999999"/>
  </r>
  <r>
    <x v="6"/>
    <x v="2"/>
    <s v="DNK"/>
    <n v="5378700"/>
    <n v="230000000000"/>
    <n v="1.4159999999999999"/>
    <n v="0.26300000000000001"/>
    <x v="133"/>
    <n v="-0.34300000000000003"/>
    <n v="-0.61299999999999999"/>
    <n v="52.402999999999999"/>
    <n v="-0.63600000000000001"/>
    <n v="-1.1990000000000001"/>
    <n v="9.7430000000000003"/>
    <n v="0.245"/>
    <n v="0.221"/>
    <n v="10.327999999999999"/>
    <n v="0.26"/>
    <n v="0.23499999999999999"/>
    <n v="16.536999999999999"/>
    <n v="3.0750000000000002"/>
    <n v="66.488"/>
    <n v="12.361000000000001"/>
    <n v="0.311"/>
    <n v="60.548999999999999"/>
    <n v="3290.25"/>
    <n v="4469.2709999999997"/>
    <x v="134"/>
    <x v="113"/>
    <n v="119.574"/>
    <n v="1180.5039999999999"/>
    <n v="1470.8710000000001"/>
    <n v="8.0869999999999997"/>
    <n v="44017.222999999998"/>
    <n v="1.109"/>
    <n v="0.67400000000000004"/>
    <n v="0.125"/>
    <n v="11.096"/>
    <n v="2.0630000000000002"/>
    <n v="13.151999999999999"/>
    <x v="129"/>
    <n v="-3.1509999999999998"/>
    <n v="-0.58599999999999997"/>
    <n v="9.98"/>
    <n v="1.855"/>
    <n v="6.1"/>
    <n v="1.1339999999999999"/>
    <n v="25.32"/>
    <n v="4.7069999999999999"/>
    <n v="9.5000000000000001E-2"/>
    <n v="0.51"/>
    <n v="236.755"/>
    <n v="0.17799999999999999"/>
    <n v="0.21099999999999999"/>
    <n v="0.16700000000000001"/>
    <n v="0.17100000000000001"/>
    <n v="0.30299999999999999"/>
    <n v="0.3"/>
    <n v="0.25600000000000001"/>
    <n v="0.29699999999999999"/>
    <n v="0.109"/>
    <n v="9.0999999999999998E-2"/>
    <n v="0.18099999999999999"/>
    <n v="0.38100000000000001"/>
    <n v="0.18099999999999999"/>
    <n v="0.22600000000000001"/>
    <n v="0.22600000000000001"/>
    <n v="-6.0999999999999999E-2"/>
    <n v="0.24399999999999999"/>
    <n v="0.23599999999999999"/>
    <n v="0.20599999999999999"/>
    <n v="0"/>
    <n v="2E-3"/>
    <n v="2E-3"/>
    <n v="0"/>
    <n v="70.73"/>
    <n v="70.739999999999995"/>
    <n v="10.935"/>
    <n v="19.683"/>
  </r>
  <r>
    <x v="6"/>
    <x v="3"/>
    <s v="DNK"/>
    <n v="5396355"/>
    <n v="235000000000"/>
    <n v="1.33"/>
    <n v="0.246"/>
    <x v="134"/>
    <n v="5.0919999999999996"/>
    <n v="9.1649999999999991"/>
    <n v="57.823999999999998"/>
    <n v="5.4210000000000003"/>
    <n v="10.345000000000001"/>
    <n v="10.715"/>
    <n v="0.26800000000000002"/>
    <n v="0.22700000000000001"/>
    <n v="11.238"/>
    <n v="0.28100000000000003"/>
    <n v="0.23799999999999999"/>
    <n v="22.573"/>
    <n v="4.1829999999999998"/>
    <n v="67.652000000000001"/>
    <n v="12.537000000000001"/>
    <n v="0.314"/>
    <n v="61.878999999999998"/>
    <n v="3350.8960000000002"/>
    <n v="4527.0940000000001"/>
    <x v="135"/>
    <x v="114"/>
    <n v="130.78800000000001"/>
    <n v="1177.683"/>
    <n v="1495.2660000000001"/>
    <n v="8.5510000000000002"/>
    <n v="47297.211000000003"/>
    <n v="1.1839999999999999"/>
    <n v="0.67"/>
    <n v="0.124"/>
    <n v="11.214"/>
    <n v="2.0779999999999998"/>
    <n v="14.132"/>
    <x v="130"/>
    <n v="-2.8210000000000002"/>
    <n v="-0.52300000000000002"/>
    <n v="9.92"/>
    <n v="1.8380000000000001"/>
    <n v="6.25"/>
    <n v="1.1579999999999999"/>
    <n v="24.393999999999998"/>
    <n v="4.5209999999999999"/>
    <n v="8.5999999999999993E-2"/>
    <n v="0.46300000000000002"/>
    <n v="255.233"/>
    <n v="0.156"/>
    <n v="0.219"/>
    <n v="0.17399999999999999"/>
    <n v="0.215"/>
    <n v="0.29699999999999999"/>
    <n v="0.29799999999999999"/>
    <n v="0.254"/>
    <n v="0.29599999999999999"/>
    <n v="0.112"/>
    <n v="9.6000000000000002E-2"/>
    <n v="0.17899999999999999"/>
    <n v="0.377"/>
    <n v="0.182"/>
    <n v="0.224"/>
    <n v="0.221"/>
    <n v="-0.05"/>
    <n v="0.22800000000000001"/>
    <n v="0.21"/>
    <n v="0.20499999999999999"/>
    <n v="0"/>
    <n v="2E-3"/>
    <n v="2E-3"/>
    <n v="0"/>
    <n v="76.25"/>
    <n v="76.260000000000005"/>
    <n v="7.0060000000000002"/>
    <n v="11.553000000000001"/>
  </r>
  <r>
    <x v="6"/>
    <x v="4"/>
    <s v="DNK"/>
    <n v="5415583"/>
    <n v="240000000000"/>
    <n v="1.4590000000000001"/>
    <n v="0.26900000000000002"/>
    <x v="135"/>
    <n v="-5.5449999999999999"/>
    <n v="-9.1440000000000001"/>
    <n v="57.847999999999999"/>
    <n v="2.4E-2"/>
    <n v="4.1000000000000002E-2"/>
    <n v="10.682"/>
    <n v="0.26"/>
    <n v="0.23899999999999999"/>
    <n v="10.173999999999999"/>
    <n v="0.248"/>
    <n v="0.22800000000000001"/>
    <n v="17.280999999999999"/>
    <n v="3.1909999999999998"/>
    <n v="70.356999999999999"/>
    <n v="12.992000000000001"/>
    <n v="0.316"/>
    <n v="63.337000000000003"/>
    <n v="3405.9949999999999"/>
    <n v="4584.942"/>
    <x v="136"/>
    <x v="115"/>
    <n v="141.94200000000001"/>
    <n v="1180.431"/>
    <n v="1519.338"/>
    <n v="8.9320000000000004"/>
    <n v="44621.559000000001"/>
    <n v="1.0860000000000001"/>
    <n v="0.752"/>
    <n v="0.13900000000000001"/>
    <n v="11.154"/>
    <n v="2.06"/>
    <n v="12.936999999999999"/>
    <x v="131"/>
    <n v="2.7480000000000002"/>
    <n v="0.50700000000000001"/>
    <n v="9.86"/>
    <n v="1.821"/>
    <n v="5.54"/>
    <n v="1.0229999999999999"/>
    <n v="24.071999999999999"/>
    <n v="4.4450000000000003"/>
    <n v="7.0000000000000007E-2"/>
    <n v="0.38200000000000001"/>
    <n v="241.65199999999999"/>
    <n v="0.16"/>
    <n v="0.192"/>
    <n v="0.17"/>
    <n v="0.159"/>
    <n v="0.29099999999999998"/>
    <n v="0.29499999999999998"/>
    <n v="0.253"/>
    <n v="0.29299999999999998"/>
    <n v="0.115"/>
    <n v="0.1"/>
    <n v="0.17799999999999999"/>
    <n v="0.372"/>
    <n v="0.18099999999999999"/>
    <n v="0.23200000000000001"/>
    <n v="0.21199999999999999"/>
    <n v="5.0999999999999997E-2"/>
    <n v="0.218"/>
    <n v="0.16500000000000001"/>
    <n v="0.20399999999999999"/>
    <n v="0"/>
    <n v="2E-3"/>
    <n v="2E-3"/>
    <n v="0"/>
    <n v="70.040000000000006"/>
    <n v="70.06"/>
    <n v="15.257999999999999"/>
    <n v="27.690999999999999"/>
  </r>
  <r>
    <x v="6"/>
    <x v="5"/>
    <s v="DNK"/>
    <n v="5436314"/>
    <n v="245000000000"/>
    <n v="1.363"/>
    <n v="0.251"/>
    <x v="136"/>
    <n v="-3.5649999999999999"/>
    <n v="-6.47"/>
    <n v="52.744"/>
    <n v="-5.1040000000000001"/>
    <n v="-8.8230000000000004"/>
    <n v="9.702"/>
    <n v="0.23"/>
    <n v="0.23200000000000001"/>
    <n v="9.48"/>
    <n v="0.22500000000000001"/>
    <n v="0.22600000000000001"/>
    <n v="14.602"/>
    <n v="2.6859999999999999"/>
    <n v="66.87"/>
    <n v="12.301"/>
    <n v="0.29199999999999998"/>
    <n v="64.700999999999993"/>
    <n v="3457.53"/>
    <n v="4637.6859999999997"/>
    <x v="137"/>
    <x v="116"/>
    <n v="152.63200000000001"/>
    <n v="1181.6400000000001"/>
    <n v="1543.2239999999999"/>
    <n v="9.3789999999999996"/>
    <n v="41866.43"/>
    <n v="0.99399999999999999"/>
    <n v="0.54800000000000004"/>
    <n v="0.10100000000000001"/>
    <n v="10.69"/>
    <n v="1.966"/>
    <n v="12.202999999999999"/>
    <x v="132"/>
    <n v="1.2090000000000001"/>
    <n v="0.222"/>
    <n v="9.7200000000000006"/>
    <n v="1.788"/>
    <n v="5.43"/>
    <n v="0.999"/>
    <n v="23.885999999999999"/>
    <n v="4.3940000000000001"/>
    <n v="8.2000000000000003E-2"/>
    <n v="0.44600000000000001"/>
    <n v="227.59899999999999"/>
    <n v="0.14099999999999999"/>
    <n v="0.17399999999999999"/>
    <n v="0.154"/>
    <n v="0.126"/>
    <n v="0.28499999999999998"/>
    <n v="0.29199999999999998"/>
    <n v="0.251"/>
    <n v="0.28999999999999998"/>
    <n v="0.11600000000000001"/>
    <n v="0.104"/>
    <n v="0.17699999999999999"/>
    <n v="0.36799999999999999"/>
    <n v="0.182"/>
    <n v="0.159"/>
    <n v="0.19900000000000001"/>
    <n v="2.5999999999999999E-2"/>
    <n v="0.214"/>
    <n v="0.185"/>
    <n v="0.20200000000000001"/>
    <n v="0"/>
    <n v="2E-3"/>
    <n v="2E-3"/>
    <n v="0"/>
    <n v="66.319999999999993"/>
    <n v="66.34"/>
    <n v="15.335000000000001"/>
    <n v="29.757000000000001"/>
  </r>
  <r>
    <x v="6"/>
    <x v="6"/>
    <s v="DNK"/>
    <n v="5457863"/>
    <n v="250000000000"/>
    <n v="1.395"/>
    <n v="0.25600000000000001"/>
    <x v="137"/>
    <n v="7.9530000000000003"/>
    <n v="15.432"/>
    <n v="58.680999999999997"/>
    <n v="5.9379999999999997"/>
    <n v="11.257999999999999"/>
    <n v="10.752000000000001"/>
    <n v="0.245"/>
    <n v="0.23300000000000001"/>
    <n v="10.898999999999999"/>
    <n v="0.249"/>
    <n v="0.23599999999999999"/>
    <n v="22.006"/>
    <n v="4.032"/>
    <n v="72.576999999999998"/>
    <n v="13.298"/>
    <n v="0.30299999999999999"/>
    <n v="66.096000000000004"/>
    <n v="3517.0169999999998"/>
    <n v="4696.3670000000002"/>
    <x v="138"/>
    <x v="117"/>
    <n v="163.51400000000001"/>
    <n v="1180.8340000000001"/>
    <n v="1567.4549999999999"/>
    <n v="9.8209999999999997"/>
    <n v="46091.766000000003"/>
    <n v="1.0509999999999999"/>
    <n v="0.53100000000000003"/>
    <n v="9.7000000000000003E-2"/>
    <n v="10.882"/>
    <n v="1.994"/>
    <n v="13.571"/>
    <x v="133"/>
    <n v="-0.80600000000000005"/>
    <n v="-0.14799999999999999"/>
    <n v="9.5500000000000007"/>
    <n v="1.75"/>
    <n v="5.38"/>
    <n v="0.98599999999999999"/>
    <n v="24.231000000000002"/>
    <n v="4.4400000000000004"/>
    <n v="8.1000000000000003E-2"/>
    <n v="0.443"/>
    <n v="251.56299999999999"/>
    <n v="0.13300000000000001"/>
    <n v="0.19400000000000001"/>
    <n v="0.16500000000000001"/>
    <n v="0.18099999999999999"/>
    <n v="0.27800000000000002"/>
    <n v="0.28999999999999998"/>
    <n v="0.249"/>
    <n v="0.28799999999999998"/>
    <n v="0.11700000000000001"/>
    <n v="0.107"/>
    <n v="0.17499999999999999"/>
    <n v="0.36399999999999999"/>
    <n v="0.18099999999999999"/>
    <n v="0.153"/>
    <n v="0.19800000000000001"/>
    <n v="-1.6E-2"/>
    <n v="0.215"/>
    <n v="0.17499999999999999"/>
    <n v="0.20100000000000001"/>
    <n v="0"/>
    <n v="2E-3"/>
    <n v="3.0000000000000001E-3"/>
    <n v="0"/>
    <n v="74.05"/>
    <n v="74.069999999999993"/>
    <n v="13.089"/>
    <n v="22.003"/>
  </r>
  <r>
    <x v="6"/>
    <x v="7"/>
    <s v="DNK"/>
    <n v="5479722"/>
    <n v="255000000000"/>
    <n v="1.407"/>
    <n v="0.25700000000000001"/>
    <x v="138"/>
    <n v="-4.7779999999999996"/>
    <n v="-8.0329999999999995"/>
    <n v="56.578000000000003"/>
    <n v="-2.1040000000000001"/>
    <n v="-3.585"/>
    <n v="10.324999999999999"/>
    <n v="0.23300000000000001"/>
    <n v="0.23699999999999999"/>
    <n v="9.984"/>
    <n v="0.22500000000000001"/>
    <n v="0.22900000000000001"/>
    <n v="18.422000000000001"/>
    <n v="3.3620000000000001"/>
    <n v="70.164000000000001"/>
    <n v="12.804"/>
    <n v="0.28899999999999998"/>
    <n v="67.503"/>
    <n v="3571.7260000000001"/>
    <n v="4752.9449999999997"/>
    <x v="139"/>
    <x v="118"/>
    <n v="173.25200000000001"/>
    <n v="1182.703"/>
    <n v="1591.624"/>
    <n v="10.250999999999999"/>
    <n v="43548.508000000002"/>
    <n v="0.98199999999999998"/>
    <n v="0.54300000000000004"/>
    <n v="9.9000000000000005E-2"/>
    <n v="9.7379999999999995"/>
    <n v="1.7769999999999999"/>
    <n v="12.643000000000001"/>
    <x v="134"/>
    <n v="1.869"/>
    <n v="0.34100000000000003"/>
    <n v="9.48"/>
    <n v="1.73"/>
    <n v="5.35"/>
    <n v="0.97599999999999998"/>
    <n v="24.169"/>
    <n v="4.4109999999999996"/>
    <n v="7.8E-2"/>
    <n v="0.43"/>
    <n v="238.63399999999999"/>
    <n v="0.125"/>
    <n v="0.17399999999999999"/>
    <n v="0.157"/>
    <n v="0.14399999999999999"/>
    <n v="0.27100000000000002"/>
    <n v="0.28699999999999998"/>
    <n v="0.248"/>
    <n v="0.28499999999999998"/>
    <n v="0.11799999999999999"/>
    <n v="0.109"/>
    <n v="0.17499999999999999"/>
    <n v="0.36"/>
    <n v="0.18099999999999999"/>
    <n v="0.14899999999999999"/>
    <n v="0.17100000000000001"/>
    <n v="4.2000000000000003E-2"/>
    <n v="0.214"/>
    <n v="0.16600000000000001"/>
    <n v="0.2"/>
    <n v="0"/>
    <n v="2E-3"/>
    <n v="3.0000000000000001E-3"/>
    <n v="0"/>
    <n v="69.27"/>
    <n v="69.28"/>
    <n v="15.454000000000001"/>
    <n v="28.248000000000001"/>
  </r>
  <r>
    <x v="6"/>
    <x v="8"/>
    <s v="DNK"/>
    <n v="5502752"/>
    <n v="260000000000"/>
    <n v="1.155"/>
    <n v="0.21"/>
    <x v="139"/>
    <n v="-3.4529999999999998"/>
    <n v="-6.3109999999999999"/>
    <n v="52.136000000000003"/>
    <n v="-4.4420000000000002"/>
    <n v="-7.8520000000000003"/>
    <n v="9.4740000000000002"/>
    <n v="0.214"/>
    <n v="0.23"/>
    <n v="9.3149999999999995"/>
    <n v="0.21099999999999999"/>
    <n v="0.22600000000000001"/>
    <n v="16.134"/>
    <n v="2.9319999999999999"/>
    <n v="68.358000000000004"/>
    <n v="12.422000000000001"/>
    <n v="0.28100000000000003"/>
    <n v="68.658000000000001"/>
    <n v="3622.9830000000002"/>
    <n v="4805.0810000000001"/>
    <x v="140"/>
    <x v="119"/>
    <n v="183.078"/>
    <n v="1183.5820000000001"/>
    <n v="1614.94"/>
    <n v="10.689"/>
    <n v="41183.277000000002"/>
    <n v="0.93200000000000005"/>
    <n v="0.38700000000000001"/>
    <n v="7.0000000000000007E-2"/>
    <n v="9.8260000000000005"/>
    <n v="1.786"/>
    <n v="11.952"/>
    <x v="135"/>
    <n v="0.879"/>
    <n v="0.16"/>
    <n v="9.23"/>
    <n v="1.677"/>
    <n v="5.36"/>
    <n v="0.97399999999999998"/>
    <n v="23.317"/>
    <n v="4.2370000000000001"/>
    <n v="0.08"/>
    <n v="0.437"/>
    <n v="226.62100000000001"/>
    <n v="0.10100000000000001"/>
    <n v="0.16"/>
    <n v="0.14199999999999999"/>
    <n v="0.122"/>
    <n v="0.26400000000000001"/>
    <n v="0.28299999999999997"/>
    <n v="0.246"/>
    <n v="0.28100000000000003"/>
    <n v="0.11799999999999999"/>
    <n v="0.111"/>
    <n v="0.17299999999999999"/>
    <n v="0.35599999999999998"/>
    <n v="0.18"/>
    <n v="0.104"/>
    <n v="0.16800000000000001"/>
    <n v="1.9E-2"/>
    <n v="0.20699999999999999"/>
    <n v="0.16900000000000001"/>
    <n v="0.19900000000000001"/>
    <n v="0"/>
    <n v="2E-3"/>
    <n v="3.0000000000000001E-3"/>
    <n v="0"/>
    <n v="65.75"/>
    <n v="65.77"/>
    <n v="17.100999999999999"/>
    <n v="33.365000000000002"/>
  </r>
  <r>
    <x v="6"/>
    <x v="9"/>
    <s v="DNK"/>
    <n v="5526455"/>
    <n v="250000000000"/>
    <n v="0.76400000000000001"/>
    <n v="0.13800000000000001"/>
    <x v="140"/>
    <n v="-2.4049999999999998"/>
    <n v="-4.6920000000000002"/>
    <n v="49.436999999999998"/>
    <n v="-2.698"/>
    <n v="-5.1749999999999998"/>
    <n v="8.9459999999999997"/>
    <n v="0.21299999999999999"/>
    <n v="0.23"/>
    <n v="8.84"/>
    <n v="0.21"/>
    <n v="0.22800000000000001"/>
    <n v="15.784000000000001"/>
    <n v="2.8559999999999999"/>
    <n v="62.305"/>
    <n v="11.273999999999999"/>
    <n v="0.26800000000000002"/>
    <n v="69.423000000000002"/>
    <n v="3671.8339999999998"/>
    <n v="4854.518"/>
    <x v="141"/>
    <x v="120"/>
    <n v="192.49"/>
    <n v="1184.1679999999999"/>
    <n v="1637.2360000000001"/>
    <n v="11.022"/>
    <n v="38827.245999999999"/>
    <n v="0.92300000000000004"/>
    <n v="0.26100000000000001"/>
    <n v="4.7E-2"/>
    <n v="9.4120000000000008"/>
    <n v="1.7030000000000001"/>
    <n v="11.378"/>
    <x v="136"/>
    <n v="0.58599999999999997"/>
    <n v="0.106"/>
    <n v="8.8800000000000008"/>
    <n v="1.607"/>
    <n v="5.07"/>
    <n v="0.91700000000000004"/>
    <n v="22.295000000000002"/>
    <n v="4.0339999999999998"/>
    <n v="0.06"/>
    <n v="0.33400000000000002"/>
    <n v="214.577"/>
    <n v="6.5000000000000002E-2"/>
    <n v="0.155"/>
    <n v="0.13500000000000001"/>
    <n v="0.121"/>
    <n v="0.255"/>
    <n v="0.28000000000000003"/>
    <n v="0.24399999999999999"/>
    <n v="0.27800000000000002"/>
    <n v="0.11600000000000001"/>
    <n v="0.113"/>
    <n v="0.17199999999999999"/>
    <n v="0.35299999999999998"/>
    <n v="0.17799999999999999"/>
    <n v="6.9000000000000006E-2"/>
    <n v="0.16400000000000001"/>
    <n v="1.2E-2"/>
    <n v="0.20300000000000001"/>
    <n v="0.13700000000000001"/>
    <n v="0.19700000000000001"/>
    <n v="0"/>
    <n v="2E-3"/>
    <n v="3.0000000000000001E-3"/>
    <n v="0"/>
    <n v="62.86"/>
    <n v="62.88"/>
    <n v="13.452999999999999"/>
    <n v="27.539000000000001"/>
  </r>
  <r>
    <x v="6"/>
    <x v="10"/>
    <s v="DNK"/>
    <n v="5550850"/>
    <n v="255000000000"/>
    <n v="0.67200000000000004"/>
    <n v="0.121"/>
    <x v="141"/>
    <n v="0.35199999999999998"/>
    <n v="0.72099999999999997"/>
    <n v="55.872"/>
    <n v="6.4349999999999996"/>
    <n v="13.016"/>
    <n v="10.066000000000001"/>
    <n v="0.23499999999999999"/>
    <n v="0.245"/>
    <n v="8.8640000000000008"/>
    <n v="0.20699999999999999"/>
    <n v="0.216"/>
    <n v="15.351000000000001"/>
    <n v="2.766"/>
    <n v="62.465000000000003"/>
    <n v="11.253"/>
    <n v="0.26200000000000001"/>
    <n v="70.094999999999999"/>
    <n v="3721.038"/>
    <n v="4910.3900000000003"/>
    <x v="142"/>
    <x v="121"/>
    <n v="203.06"/>
    <n v="1190.837"/>
    <n v="1659.181"/>
    <n v="11.335000000000001"/>
    <n v="41063.633000000002"/>
    <n v="0.95699999999999996"/>
    <n v="0.35299999999999998"/>
    <n v="6.4000000000000001E-2"/>
    <n v="10.569000000000001"/>
    <n v="1.9039999999999999"/>
    <n v="11.378"/>
    <x v="137"/>
    <n v="6.6680000000000001"/>
    <n v="1.2010000000000001"/>
    <n v="9.0500000000000007"/>
    <n v="1.63"/>
    <n v="4.9800000000000004"/>
    <n v="0.89700000000000002"/>
    <n v="21.945"/>
    <n v="3.9540000000000002"/>
    <n v="5.6000000000000001E-2"/>
    <n v="0.313"/>
    <n v="227.93799999999999"/>
    <n v="5.3999999999999999E-2"/>
    <n v="0.14699999999999999"/>
    <n v="0.14599999999999999"/>
    <n v="0.11"/>
    <n v="0.246"/>
    <n v="0.27700000000000002"/>
    <n v="0.24199999999999999"/>
    <n v="0.27400000000000002"/>
    <n v="0.11600000000000001"/>
    <n v="0.115"/>
    <n v="0.17199999999999999"/>
    <n v="0.34899999999999998"/>
    <n v="0.17599999999999999"/>
    <n v="9.1999999999999998E-2"/>
    <n v="0.17100000000000001"/>
    <n v="0.13800000000000001"/>
    <n v="0.193"/>
    <n v="0.127"/>
    <n v="0.19600000000000001"/>
    <n v="0"/>
    <n v="2E-3"/>
    <n v="3.0000000000000001E-3"/>
    <n v="0"/>
    <n v="63.14"/>
    <n v="63.16"/>
    <n v="13.262"/>
    <n v="26.952999999999999"/>
  </r>
  <r>
    <x v="6"/>
    <x v="11"/>
    <s v="DNK"/>
    <n v="5576016"/>
    <n v="265000000000"/>
    <n v="0.86199999999999999"/>
    <n v="0.155"/>
    <x v="142"/>
    <n v="-4.9560000000000004"/>
    <n v="-10.071999999999999"/>
    <n v="45.164000000000001"/>
    <n v="-10.708"/>
    <n v="-19.164999999999999"/>
    <n v="8.1"/>
    <n v="0.186"/>
    <n v="0.21099999999999999"/>
    <n v="7.9349999999999996"/>
    <n v="0.182"/>
    <n v="0.20699999999999999"/>
    <n v="12.914999999999999"/>
    <n v="2.3159999999999998"/>
    <n v="59.878"/>
    <n v="10.738"/>
    <n v="0.247"/>
    <n v="70.956999999999994"/>
    <n v="3765.2860000000001"/>
    <n v="4955.5540000000001"/>
    <x v="143"/>
    <x v="122"/>
    <n v="212.04300000000001"/>
    <n v="1191.7529999999999"/>
    <n v="1680.096"/>
    <n v="11.656000000000001"/>
    <n v="38406.093999999997"/>
    <n v="0.88200000000000001"/>
    <n v="0.252"/>
    <n v="4.4999999999999998E-2"/>
    <n v="8.9830000000000005"/>
    <n v="1.611"/>
    <n v="10.355"/>
    <x v="138"/>
    <n v="0.91600000000000004"/>
    <n v="0.16400000000000001"/>
    <n v="8.73"/>
    <n v="1.5660000000000001"/>
    <n v="4.97"/>
    <n v="0.89100000000000001"/>
    <n v="20.914999999999999"/>
    <n v="3.7509999999999999"/>
    <n v="5.8000000000000003E-2"/>
    <n v="0.32100000000000001"/>
    <n v="214.15299999999999"/>
    <n v="6.4000000000000001E-2"/>
    <n v="0.128"/>
    <n v="0.114"/>
    <n v="8.7999999999999995E-2"/>
    <n v="0.23799999999999999"/>
    <n v="0.27300000000000002"/>
    <n v="0.23899999999999999"/>
    <n v="0.27"/>
    <n v="0.115"/>
    <n v="0.11600000000000001"/>
    <n v="0.17100000000000001"/>
    <n v="0.34499999999999997"/>
    <n v="0.17399999999999999"/>
    <n v="6.8000000000000005E-2"/>
    <n v="0.14099999999999999"/>
    <n v="1.7999999999999999E-2"/>
    <n v="0.184"/>
    <n v="0.11700000000000001"/>
    <n v="0.19400000000000001"/>
    <n v="0"/>
    <n v="2E-3"/>
    <n v="3.0000000000000001E-3"/>
    <n v="0"/>
    <n v="55.79"/>
    <n v="57.74"/>
    <n v="15.63"/>
    <n v="35.323"/>
  </r>
  <r>
    <x v="6"/>
    <x v="12"/>
    <s v="DNK"/>
    <n v="5600955"/>
    <n v="275000000000"/>
    <n v="0.871"/>
    <n v="0.156"/>
    <x v="143"/>
    <n v="-4.3769999999999998"/>
    <n v="-9.8919999999999995"/>
    <n v="41.445999999999998"/>
    <n v="-3.718"/>
    <n v="-8.2309999999999999"/>
    <n v="7.4"/>
    <n v="0.17"/>
    <n v="0.20799999999999999"/>
    <n v="7.1189999999999998"/>
    <n v="0.16400000000000001"/>
    <n v="0.2"/>
    <n v="10.077999999999999"/>
    <n v="1.7989999999999999"/>
    <n v="52.890999999999998"/>
    <n v="9.4429999999999996"/>
    <n v="0.217"/>
    <n v="71.828000000000003"/>
    <n v="3805.1559999999999"/>
    <n v="4997"/>
    <x v="144"/>
    <x v="123"/>
    <n v="220.45699999999999"/>
    <n v="1193.328"/>
    <n v="1700.049"/>
    <n v="11.994"/>
    <n v="35563.972999999998"/>
    <n v="0.81899999999999995"/>
    <n v="0.217"/>
    <n v="3.9E-2"/>
    <n v="8.4139999999999997"/>
    <n v="1.502"/>
    <n v="9.4"/>
    <x v="139"/>
    <n v="1.5760000000000001"/>
    <n v="0.28100000000000003"/>
    <n v="8.56"/>
    <n v="1.528"/>
    <n v="5"/>
    <n v="0.89300000000000002"/>
    <n v="19.952000000000002"/>
    <n v="3.5619999999999998"/>
    <n v="0.06"/>
    <n v="0.33800000000000002"/>
    <n v="199.19200000000001"/>
    <n v="6.3E-2"/>
    <n v="0.114"/>
    <n v="0.104"/>
    <n v="6.8000000000000005E-2"/>
    <n v="0.23"/>
    <n v="0.26900000000000002"/>
    <n v="0.23699999999999999"/>
    <n v="0.26600000000000001"/>
    <n v="0.113"/>
    <n v="0.11600000000000001"/>
    <n v="0.17"/>
    <n v="0.34100000000000003"/>
    <n v="0.17199999999999999"/>
    <n v="5.7000000000000002E-2"/>
    <n v="0.129"/>
    <n v="3.3000000000000002E-2"/>
    <n v="0.17299999999999999"/>
    <n v="0.122"/>
    <n v="0.192"/>
    <n v="0"/>
    <n v="2E-3"/>
    <n v="3.0000000000000001E-3"/>
    <n v="0"/>
    <n v="50.7"/>
    <n v="52.65"/>
    <n v="13.02"/>
    <n v="32.654000000000003"/>
  </r>
  <r>
    <x v="6"/>
    <x v="13"/>
    <s v="DNK"/>
    <n v="5625393"/>
    <n v="285000000000"/>
    <n v="0.86699999999999999"/>
    <n v="0.154"/>
    <x v="144"/>
    <n v="1.9019999999999999"/>
    <n v="4.7709999999999999"/>
    <n v="45.363999999999997"/>
    <n v="3.9169999999999998"/>
    <n v="9.4510000000000005"/>
    <n v="8.0640000000000001"/>
    <n v="0.185"/>
    <n v="0.218"/>
    <n v="7.4260000000000002"/>
    <n v="0.17"/>
    <n v="0.20100000000000001"/>
    <n v="12.755000000000001"/>
    <n v="2.2669999999999999"/>
    <n v="52.356999999999999"/>
    <n v="9.3070000000000004"/>
    <n v="0.21299999999999999"/>
    <n v="72.694999999999993"/>
    <n v="3846.93"/>
    <n v="5042.3639999999996"/>
    <x v="145"/>
    <x v="124"/>
    <n v="228.39599999999999"/>
    <n v="1196.9190000000001"/>
    <n v="1719.623"/>
    <n v="12.388"/>
    <n v="36936.711000000003"/>
    <n v="0.84599999999999997"/>
    <n v="0.24399999999999999"/>
    <n v="4.2999999999999997E-2"/>
    <n v="7.94"/>
    <n v="1.411"/>
    <n v="9.6140000000000008"/>
    <x v="140"/>
    <n v="3.5910000000000002"/>
    <n v="0.63800000000000001"/>
    <n v="8.35"/>
    <n v="1.484"/>
    <n v="4.91"/>
    <n v="0.873"/>
    <n v="19.574000000000002"/>
    <n v="3.48"/>
    <n v="7.0000000000000007E-2"/>
    <n v="0.39400000000000002"/>
    <n v="207.78399999999999"/>
    <n v="0.06"/>
    <n v="0.11799999999999999"/>
    <n v="0.114"/>
    <n v="8.5000000000000006E-2"/>
    <n v="0.223"/>
    <n v="0.26600000000000001"/>
    <n v="0.23499999999999999"/>
    <n v="0.26200000000000001"/>
    <n v="0.112"/>
    <n v="0.11700000000000001"/>
    <n v="0.16900000000000001"/>
    <n v="0.33700000000000002"/>
    <n v="0.17"/>
    <n v="6.3E-2"/>
    <n v="0.121"/>
    <n v="7.8E-2"/>
    <n v="0.16800000000000001"/>
    <n v="0.13400000000000001"/>
    <n v="0.19"/>
    <n v="0"/>
    <n v="2E-3"/>
    <n v="3.0000000000000001E-3"/>
    <n v="0"/>
    <n v="52.12"/>
    <n v="54.08"/>
    <n v="10.584"/>
    <n v="25.337"/>
  </r>
  <r>
    <x v="6"/>
    <x v="14"/>
    <s v="DNK"/>
    <n v="5650654"/>
    <n v="295000000000"/>
    <n v="0.88700000000000001"/>
    <n v="0.157"/>
    <x v="145"/>
    <n v="-4.1950000000000003"/>
    <n v="-10.042999999999999"/>
    <n v="38.237000000000002"/>
    <n v="-7.1260000000000003"/>
    <n v="-15.71"/>
    <n v="6.7670000000000003"/>
    <n v="0.153"/>
    <n v="0.191"/>
    <n v="6.65"/>
    <n v="0.151"/>
    <n v="0.188"/>
    <n v="10.143000000000001"/>
    <n v="1.7949999999999999"/>
    <n v="51.045000000000002"/>
    <n v="9.0329999999999995"/>
    <n v="0.20399999999999999"/>
    <n v="73.581999999999994"/>
    <n v="3884.5070000000001"/>
    <n v="5080.6019999999999"/>
    <x v="146"/>
    <x v="125"/>
    <n v="235.21299999999999"/>
    <n v="1197.578"/>
    <n v="1738.7080000000001"/>
    <n v="12.782999999999999"/>
    <n v="35394.480000000003"/>
    <n v="0.80100000000000005"/>
    <n v="0.25"/>
    <n v="4.3999999999999997E-2"/>
    <n v="6.8159999999999998"/>
    <n v="1.206"/>
    <n v="8.8290000000000006"/>
    <x v="141"/>
    <n v="0.66"/>
    <n v="0.11700000000000001"/>
    <n v="8.1999999999999993"/>
    <n v="1.4510000000000001"/>
    <n v="5.09"/>
    <n v="0.90100000000000002"/>
    <n v="19.085000000000001"/>
    <n v="3.3769999999999998"/>
    <n v="7.0000000000000007E-2"/>
    <n v="0.39600000000000002"/>
    <n v="200.00200000000001"/>
    <n v="5.8999999999999997E-2"/>
    <n v="0.106"/>
    <n v="9.4E-2"/>
    <n v="6.7000000000000004E-2"/>
    <n v="0.216"/>
    <n v="0.26200000000000001"/>
    <n v="0.23200000000000001"/>
    <n v="0.25700000000000001"/>
    <n v="0.111"/>
    <n v="0.11600000000000001"/>
    <n v="0.16800000000000001"/>
    <n v="0.33300000000000002"/>
    <n v="0.16900000000000001"/>
    <n v="6.5000000000000002E-2"/>
    <n v="0.10199999999999999"/>
    <n v="1.2999999999999999E-2"/>
    <n v="0.16300000000000001"/>
    <n v="0.13"/>
    <n v="0.189"/>
    <n v="0"/>
    <n v="2E-3"/>
    <n v="3.0000000000000001E-3"/>
    <n v="0"/>
    <n v="47.94"/>
    <n v="49.89"/>
    <n v="13.467000000000001"/>
    <n v="35.838000000000001"/>
  </r>
  <r>
    <x v="6"/>
    <x v="15"/>
    <s v="DNK"/>
    <n v="5677795"/>
    <n v="305000000000"/>
    <n v="0.93200000000000005"/>
    <n v="0.16400000000000001"/>
    <x v="146"/>
    <n v="-2.35"/>
    <n v="-6.2530000000000001"/>
    <n v="36.216999999999999"/>
    <n v="-2.02"/>
    <n v="-5.2830000000000004"/>
    <n v="6.3789999999999996"/>
    <n v="0.14299999999999999"/>
    <n v="0.186"/>
    <n v="6.2050000000000001"/>
    <n v="0.13900000000000001"/>
    <n v="0.18099999999999999"/>
    <n v="7.242"/>
    <n v="1.276"/>
    <n v="49.223999999999997"/>
    <n v="8.67"/>
    <n v="0.19400000000000001"/>
    <n v="74.513999999999996"/>
    <n v="3919.7350000000001"/>
    <n v="5116.8190000000004"/>
    <x v="147"/>
    <x v="126"/>
    <n v="242.124"/>
    <n v="1198.568"/>
    <n v="1758.29"/>
    <n v="13.097"/>
    <n v="34312.847999999998"/>
    <n v="0.76800000000000002"/>
    <n v="0.247"/>
    <n v="4.3999999999999997E-2"/>
    <n v="6.9109999999999996"/>
    <n v="1.2170000000000001"/>
    <n v="8.4329999999999998"/>
    <x v="142"/>
    <n v="0.98899999999999999"/>
    <n v="0.17399999999999999"/>
    <n v="8.1999999999999993"/>
    <n v="1.444"/>
    <n v="5.26"/>
    <n v="0.92600000000000005"/>
    <n v="19.582000000000001"/>
    <n v="3.4489999999999998"/>
    <n v="5.5E-2"/>
    <n v="0.313"/>
    <n v="194.821"/>
    <n v="6.4000000000000001E-2"/>
    <n v="9.9000000000000005E-2"/>
    <n v="8.7999999999999995E-2"/>
    <n v="4.9000000000000002E-2"/>
    <n v="0.20899999999999999"/>
    <n v="0.25800000000000001"/>
    <n v="0.22900000000000001"/>
    <n v="0.253"/>
    <n v="0.11"/>
    <n v="0.11600000000000001"/>
    <n v="0.16700000000000001"/>
    <n v="0.33"/>
    <n v="0.16600000000000001"/>
    <n v="6.4000000000000001E-2"/>
    <n v="0.10199999999999999"/>
    <n v="1.7999999999999999E-2"/>
    <n v="0.16400000000000001"/>
    <n v="0.10299999999999999"/>
    <n v="0.187"/>
    <n v="0"/>
    <n v="2E-3"/>
    <n v="3.0000000000000001E-3"/>
    <n v="0"/>
    <n v="45.93"/>
    <n v="47.88"/>
    <n v="13.996"/>
    <n v="39.729999999999997"/>
  </r>
  <r>
    <x v="6"/>
    <x v="16"/>
    <s v="DNK"/>
    <n v="5706856"/>
    <n v="310000000000"/>
    <n v="1.095"/>
    <n v="0.192"/>
    <x v="147"/>
    <n v="1.8049999999999999"/>
    <n v="5.125"/>
    <n v="38.241999999999997"/>
    <n v="2.0249999999999999"/>
    <n v="5.5919999999999996"/>
    <n v="6.7009999999999996"/>
    <n v="0.14899999999999999"/>
    <n v="0.193"/>
    <n v="6.4889999999999999"/>
    <n v="0.14399999999999999"/>
    <n v="0.187"/>
    <n v="8.4130000000000003"/>
    <n v="1.474"/>
    <n v="49.639000000000003"/>
    <n v="8.6980000000000004"/>
    <n v="0.193"/>
    <n v="75.608999999999995"/>
    <n v="3956.7689999999998"/>
    <n v="5155.0609999999997"/>
    <x v="148"/>
    <x v="127"/>
    <n v="249.13900000000001"/>
    <n v="1199.777"/>
    <n v="1778.153"/>
    <n v="13.471"/>
    <n v="34666.891000000003"/>
    <n v="0.77"/>
    <n v="0.27300000000000002"/>
    <n v="4.8000000000000001E-2"/>
    <n v="7.0149999999999997"/>
    <n v="1.2290000000000001"/>
    <n v="8.66"/>
    <x v="143"/>
    <n v="1.2090000000000001"/>
    <n v="0.21199999999999999"/>
    <n v="8.15"/>
    <n v="1.4279999999999999"/>
    <n v="5.24"/>
    <n v="0.91800000000000004"/>
    <n v="19.863"/>
    <n v="3.48"/>
    <n v="6.6000000000000003E-2"/>
    <n v="0.374"/>
    <n v="197.839"/>
    <n v="7.3999999999999996E-2"/>
    <n v="0.104"/>
    <n v="9.5000000000000001E-2"/>
    <n v="5.8999999999999997E-2"/>
    <n v="0.20399999999999999"/>
    <n v="0.255"/>
    <n v="0.22700000000000001"/>
    <n v="0.249"/>
    <n v="0.109"/>
    <n v="0.115"/>
    <n v="0.16600000000000001"/>
    <n v="0.32600000000000001"/>
    <n v="0.16500000000000001"/>
    <n v="7.1999999999999995E-2"/>
    <n v="0.10100000000000001"/>
    <n v="2.7E-2"/>
    <n v="0.16500000000000001"/>
    <n v="0.125"/>
    <n v="0.185"/>
    <n v="0"/>
    <n v="2E-3"/>
    <n v="3.0000000000000001E-3"/>
    <n v="0"/>
    <n v="50.28"/>
    <n v="49.42"/>
    <n v="12.605"/>
    <n v="34.037999999999997"/>
  </r>
  <r>
    <x v="6"/>
    <x v="17"/>
    <s v="DNK"/>
    <n v="5737286"/>
    <n v="320000000000"/>
    <n v="1.194"/>
    <n v="0.20799999999999999"/>
    <x v="148"/>
    <n v="-2.2530000000000001"/>
    <n v="-6.0839999999999996"/>
    <n v="35.659999999999997"/>
    <n v="-2.5830000000000002"/>
    <n v="-6.7539999999999996"/>
    <n v="6.2149999999999999"/>
    <n v="0.13600000000000001"/>
    <n v="0.17899999999999999"/>
    <n v="6.0620000000000003"/>
    <n v="0.13300000000000001"/>
    <n v="0.17499999999999999"/>
    <n v="6.2530000000000001"/>
    <n v="1.0900000000000001"/>
    <n v="49.322000000000003"/>
    <n v="8.5969999999999995"/>
    <n v="0.188"/>
    <n v="76.802999999999997"/>
    <n v="3991.549"/>
    <n v="5190.7209999999995"/>
    <x v="149"/>
    <x v="128"/>
    <n v="255.821"/>
    <n v="1200.6559999999999"/>
    <n v="1798.182"/>
    <n v="13.851000000000001"/>
    <n v="34656.133000000002"/>
    <n v="0.75900000000000001"/>
    <n v="0.24099999999999999"/>
    <n v="4.2000000000000003E-2"/>
    <n v="6.6820000000000004"/>
    <n v="1.165"/>
    <n v="8.2110000000000003"/>
    <x v="144"/>
    <n v="0.879"/>
    <n v="0.153"/>
    <n v="8.08"/>
    <n v="1.4079999999999999"/>
    <n v="5.25"/>
    <n v="0.91500000000000004"/>
    <n v="20.029"/>
    <n v="3.4910000000000001"/>
    <n v="6.6000000000000003E-2"/>
    <n v="0.38100000000000001"/>
    <n v="198.83199999999999"/>
    <n v="7.9000000000000001E-2"/>
    <n v="9.6000000000000002E-2"/>
    <n v="8.7999999999999995E-2"/>
    <n v="4.2999999999999997E-2"/>
    <n v="0.19900000000000001"/>
    <n v="0.251"/>
    <n v="0.22500000000000001"/>
    <n v="0.245"/>
    <n v="0.108"/>
    <n v="0.115"/>
    <n v="0.16500000000000001"/>
    <n v="0.32200000000000001"/>
    <n v="0.16300000000000001"/>
    <n v="6.2E-2"/>
    <n v="9.4E-2"/>
    <n v="0.02"/>
    <n v="0.16400000000000001"/>
    <n v="0.126"/>
    <n v="0.183"/>
    <n v="0"/>
    <n v="2E-3"/>
    <n v="3.0000000000000001E-3"/>
    <n v="0"/>
    <n v="47.97"/>
    <n v="47.11"/>
    <n v="14.542"/>
    <n v="41.811999999999998"/>
  </r>
  <r>
    <x v="6"/>
    <x v="18"/>
    <s v="DNK"/>
    <n v="5766689"/>
    <n v="330000000000"/>
    <n v="1.1599999999999999"/>
    <n v="0.20100000000000001"/>
    <x v="149"/>
    <n v="-5.5E-2"/>
    <n v="-0.159"/>
    <n v="35.530999999999999"/>
    <n v="-0.129"/>
    <n v="-0.36099999999999999"/>
    <n v="6.1609999999999996"/>
    <n v="0.13200000000000001"/>
    <n v="0.18099999999999999"/>
    <n v="6.0220000000000002"/>
    <n v="0.129"/>
    <n v="0.17699999999999999"/>
    <n v="6.3620000000000001"/>
    <n v="1.103"/>
    <n v="50.247"/>
    <n v="8.7129999999999992"/>
    <n v="0.187"/>
    <n v="77.962000000000003"/>
    <n v="4026.2739999999999"/>
    <n v="5226.2520000000004"/>
    <x v="150"/>
    <x v="129"/>
    <n v="262.3"/>
    <n v="1201.462"/>
    <n v="1818.271"/>
    <n v="14.254"/>
    <n v="34042.258000000002"/>
    <n v="0.73199999999999998"/>
    <n v="0.23300000000000001"/>
    <n v="0.04"/>
    <n v="6.4790000000000001"/>
    <n v="1.123"/>
    <n v="8.077"/>
    <x v="145"/>
    <n v="0.80600000000000005"/>
    <n v="0.14000000000000001"/>
    <n v="7.95"/>
    <n v="1.379"/>
    <n v="4.88"/>
    <n v="0.84599999999999997"/>
    <n v="20.09"/>
    <n v="3.484"/>
    <n v="7.0000000000000007E-2"/>
    <n v="0.40300000000000002"/>
    <n v="196.31100000000001"/>
    <n v="7.3999999999999996E-2"/>
    <n v="9.4E-2"/>
    <n v="8.6999999999999994E-2"/>
    <n v="4.2999999999999997E-2"/>
    <n v="0.19400000000000001"/>
    <n v="0.247"/>
    <n v="0.222"/>
    <n v="0.24099999999999999"/>
    <n v="0.106"/>
    <n v="0.114"/>
    <n v="0.16500000000000001"/>
    <n v="0.31900000000000001"/>
    <n v="0.16200000000000001"/>
    <n v="5.6000000000000001E-2"/>
    <n v="8.5999999999999993E-2"/>
    <n v="1.9E-2"/>
    <n v="0.16400000000000001"/>
    <n v="0.13300000000000001"/>
    <n v="0.18099999999999999"/>
    <n v="0"/>
    <n v="2E-3"/>
    <n v="3.0000000000000001E-3"/>
    <n v="0"/>
    <n v="47.43"/>
    <n v="46.58"/>
    <n v="15.522"/>
    <n v="44.7"/>
  </r>
  <r>
    <x v="6"/>
    <x v="19"/>
    <s v="DNK"/>
    <n v="5795879"/>
    <n v="340000000000"/>
    <n v="1.129"/>
    <n v="0.19500000000000001"/>
    <x v="150"/>
    <n v="-3.77"/>
    <n v="-10.855"/>
    <n v="31.762"/>
    <n v="-3.77"/>
    <n v="-10.609"/>
    <n v="5.48"/>
    <n v="0.20547368421052631"/>
    <n v="0.16500000000000001"/>
    <n v="5.3410000000000002"/>
    <n v="0.20284210526315788"/>
    <n v="0.161"/>
    <n v="3.5880000000000001"/>
    <n v="0.61899999999999999"/>
    <n v="46.408000000000001"/>
    <n v="8.0069999999999997"/>
    <n v="0.25831578947368417"/>
    <n v="79.091999999999999"/>
    <n v="4057.2289999999998"/>
    <n v="5258.0140000000001"/>
    <x v="151"/>
    <x v="130"/>
    <n v="268.31700000000001"/>
    <n v="1202.268"/>
    <n v="1837.97"/>
    <n v="14.582000000000001"/>
    <n v="33139.277000000002"/>
    <n v="0.93963157894736848"/>
    <n v="0.19500000000000001"/>
    <n v="3.4000000000000002E-2"/>
    <n v="6.0170000000000003"/>
    <n v="1.038"/>
    <n v="7.4539999999999997"/>
    <x v="146"/>
    <n v="0.80600000000000005"/>
    <n v="0.13900000000000001"/>
    <n v="7.78"/>
    <n v="1.3420000000000001"/>
    <n v="5.17"/>
    <n v="0.89200000000000002"/>
    <n v="19.699000000000002"/>
    <n v="3.399"/>
    <n v="5.7000000000000002E-2"/>
    <n v="0.32800000000000001"/>
    <n v="192.071"/>
    <n v="7.0000000000000007E-2"/>
    <n v="8.3000000000000004E-2"/>
    <n v="7.5999999999999998E-2"/>
    <n v="2.4E-2"/>
    <n v="0.189"/>
    <n v="0.24399999999999999"/>
    <n v="0.22"/>
    <n v="0.23699999999999999"/>
    <n v="0.105"/>
    <n v="0.112"/>
    <n v="0.16400000000000001"/>
    <n v="0.316"/>
    <n v="0.16"/>
    <n v="4.3999999999999997E-2"/>
    <n v="7.9000000000000001E-2"/>
    <n v="1.7999999999999999E-2"/>
    <n v="0.16"/>
    <n v="0.107"/>
    <n v="0.17899999999999999"/>
    <n v="0"/>
    <n v="2E-3"/>
    <n v="3.0000000000000001E-3"/>
    <n v="0"/>
    <n v="44.06"/>
    <n v="43.2"/>
    <n v="15.452999999999999"/>
    <n v="49.918999999999997"/>
  </r>
  <r>
    <x v="6"/>
    <x v="20"/>
    <s v="DNK"/>
    <n v="5825638"/>
    <n v="325000000000"/>
    <n v="1.2270000000000001"/>
    <n v="0.21099999999999999"/>
    <x v="151"/>
    <n v="-2.673"/>
    <n v="-8.6359999999999992"/>
    <n v="29.050999999999998"/>
    <n v="-2.71"/>
    <n v="-8.5329999999999995"/>
    <n v="4.9870000000000001"/>
    <n v="0.20547368421052631"/>
    <n v="0.17"/>
    <n v="4.8550000000000004"/>
    <n v="0.20284210526315788"/>
    <n v="0.16500000000000001"/>
    <n v="3.1429999999999998"/>
    <n v="0.53900000000000003"/>
    <n v="42.579000000000001"/>
    <n v="7.3090000000000002"/>
    <n v="0.25831578947368417"/>
    <n v="80.319000000000003"/>
    <n v="4085.511"/>
    <n v="5287.0649999999996"/>
    <x v="152"/>
    <x v="131"/>
    <n v="273.10899999999998"/>
    <n v="1203.038"/>
    <n v="1856.5609999999999"/>
    <n v="14.984999999999999"/>
    <n v="29380.421999999999"/>
    <n v="0.93963157894736848"/>
    <n v="0.126"/>
    <n v="2.1999999999999999E-2"/>
    <n v="4.7919999999999998"/>
    <n v="0.82299999999999995"/>
    <n v="10.937749999999999"/>
    <x v="147"/>
    <n v="0.76900000000000002"/>
    <n v="0.13200000000000001"/>
    <n v="8.9864999999999995"/>
    <n v="1.62375"/>
    <n v="5.3964999999999996"/>
    <n v="0.97464999999999991"/>
    <n v="18.591000000000001"/>
    <n v="3.1909999999999998"/>
    <n v="6.9000000000000006E-2"/>
    <n v="0.40300000000000002"/>
    <n v="171.16"/>
    <n v="7.4999999999999997E-2"/>
    <n v="0.08"/>
    <n v="7.3999999999999996E-2"/>
    <n v="2.1999999999999999E-2"/>
    <n v="0.185"/>
    <n v="0.24"/>
    <n v="0.217"/>
    <n v="0.23300000000000001"/>
    <n v="0.10299999999999999"/>
    <n v="0.111"/>
    <n v="0.16300000000000001"/>
    <n v="0.313"/>
    <n v="0.16"/>
    <n v="3.1E-2"/>
    <n v="6.3E-2"/>
    <n v="1.9E-2"/>
    <n v="0.16600000000000001"/>
    <n v="0.13600000000000001"/>
    <n v="0.17699999999999999"/>
    <n v="0"/>
    <n v="2E-3"/>
    <n v="3.0000000000000001E-3"/>
    <n v="0"/>
    <m/>
    <m/>
    <n v="14.297000000000001"/>
    <n v="50.552"/>
  </r>
  <r>
    <x v="6"/>
    <x v="21"/>
    <s v="DNK"/>
    <n v="5854246"/>
    <n v="345000000000"/>
    <n v="1.2270000000000001"/>
    <n v="0.21"/>
    <x v="152"/>
    <n v="1.2949999999999999"/>
    <n v="4.5789999999999997"/>
    <n v="30.42"/>
    <n v="1.3680000000000001"/>
    <n v="4.71"/>
    <n v="5.1959999999999997"/>
    <n v="0.20547368421052631"/>
    <n v="0.16200000000000001"/>
    <n v="5.0519999999999996"/>
    <n v="0.20284210526315788"/>
    <n v="0.157"/>
    <n v="4.3769999999999998"/>
    <n v="0.748"/>
    <n v="59.179904761904751"/>
    <n v="10.68657142857143"/>
    <n v="0.25831578947368417"/>
    <n v="81.546000000000006"/>
    <n v="4115.0879999999997"/>
    <n v="5317.4840000000004"/>
    <x v="153"/>
    <x v="132"/>
    <n v="277.887"/>
    <n v="1203.8800000000001"/>
    <n v="1875.2270000000001"/>
    <n v="15.387"/>
    <n v="32148.651999999998"/>
    <n v="0.93963157894736848"/>
    <n v="0.126"/>
    <n v="2.1999999999999999E-2"/>
    <n v="4.7779999999999996"/>
    <n v="0.81599999999999995"/>
    <n v="10.937749999999999"/>
    <x v="147"/>
    <n v="0.84299999999999997"/>
    <n v="0.14399999999999999"/>
    <n v="8.9864999999999995"/>
    <n v="1.62375"/>
    <n v="5.3964999999999996"/>
    <n v="0.97464999999999991"/>
    <n v="18.666"/>
    <n v="3.1880000000000002"/>
    <n v="6.9000000000000006E-2"/>
    <n v="0.40300000000000002"/>
    <n v="188.20599999999999"/>
    <n v="7.2999999999999995E-2"/>
    <n v="0.08"/>
    <n v="7.3999999999999996E-2"/>
    <n v="2.9000000000000001E-2"/>
    <n v="0.18099999999999999"/>
    <n v="0.23699999999999999"/>
    <n v="0.215"/>
    <n v="0.23"/>
    <n v="0.10100000000000001"/>
    <n v="0.109"/>
    <n v="0.16200000000000001"/>
    <n v="0.31"/>
    <n v="0.159"/>
    <n v="0.03"/>
    <n v="0.06"/>
    <n v="2.1000000000000001E-2"/>
    <n v="0.158"/>
    <n v="0.13600000000000001"/>
    <n v="0.17499999999999999"/>
    <n v="0"/>
    <n v="2E-3"/>
    <n v="3.0000000000000001E-3"/>
    <n v="0"/>
    <m/>
    <m/>
    <m/>
    <m/>
  </r>
  <r>
    <x v="7"/>
    <x v="0"/>
    <s v="EST"/>
    <n v="1396881"/>
    <n v="7340000000"/>
    <n v="0.374"/>
    <n v="0.26800000000000002"/>
    <x v="153"/>
    <n v="-0.45500000000000002"/>
    <n v="-2.851"/>
    <n v="7.5860000000000003"/>
    <n v="-4.375"/>
    <n v="-36.578000000000003"/>
    <n v="5.431"/>
    <n v="0.33100000000000002"/>
    <n v="0.13700000000000001"/>
    <n v="11.096"/>
    <n v="0.67600000000000005"/>
    <n v="0.27900000000000003"/>
    <n v="10.849"/>
    <n v="7.766"/>
    <n v="20.312999999999999"/>
    <n v="14.542"/>
    <n v="0.88500000000000001"/>
    <n v="15.217000000000001"/>
    <n v="1292.077"/>
    <n v="1387.2670000000001"/>
    <x v="154"/>
    <x v="133"/>
    <n v="46.631"/>
    <n v="179.64599999999999"/>
    <n v="300.27"/>
    <n v="0.622"/>
    <n v="39722.038999999997"/>
    <n v="2.4180000000000001"/>
    <n v="0"/>
    <n v="0"/>
    <n v="1.5029999999999999"/>
    <n v="1.0760000000000001"/>
    <n v="12.657"/>
    <x v="148"/>
    <n v="-7.9139999999999997"/>
    <n v="-5.6660000000000004"/>
    <n v="1.47"/>
    <n v="1.052"/>
    <n v="1.22"/>
    <n v="0.873"/>
    <n v="2.7290000000000001"/>
    <n v="1.954"/>
    <n v="3.3000000000000002E-2"/>
    <n v="4.5999999999999999E-2"/>
    <n v="55.487000000000002"/>
    <n v="5.1999999999999998E-2"/>
    <n v="6.0999999999999999E-2"/>
    <n v="2.5000000000000001E-2"/>
    <n v="0.11799999999999999"/>
    <n v="8.3000000000000004E-2"/>
    <n v="0.124"/>
    <n v="8.2000000000000003E-2"/>
    <n v="0.17599999999999999"/>
    <n v="2.7E-2"/>
    <n v="3.7999999999999999E-2"/>
    <n v="2.8000000000000001E-2"/>
    <n v="8.2000000000000003E-2"/>
    <n v="1.4999999999999999E-2"/>
    <n v="0"/>
    <n v="3.2000000000000001E-2"/>
    <n v="-0.155"/>
    <n v="2.5999999999999999E-2"/>
    <n v="2.1000000000000001E-2"/>
    <n v="7.8E-2"/>
    <n v="0"/>
    <n v="1E-3"/>
    <n v="1E-3"/>
    <n v="0"/>
    <n v="16.239999999999998"/>
    <n v="17.68"/>
    <n v="4.8129999999999997"/>
    <n v="31.050999999999998"/>
  </r>
  <r>
    <x v="7"/>
    <x v="1"/>
    <s v="EST"/>
    <n v="1388000"/>
    <n v="7770000000"/>
    <n v="0.38"/>
    <n v="0.27400000000000002"/>
    <x v="154"/>
    <n v="0.4"/>
    <n v="2.58"/>
    <n v="5.7510000000000003"/>
    <n v="-1.835"/>
    <n v="-24.19"/>
    <n v="4.1429999999999998"/>
    <n v="0.24"/>
    <n v="9.9000000000000005E-2"/>
    <n v="11.456"/>
    <n v="0.66200000000000003"/>
    <n v="0.27500000000000002"/>
    <n v="10.679"/>
    <n v="7.694"/>
    <n v="18.952999999999999"/>
    <n v="13.654999999999999"/>
    <n v="0.79"/>
    <n v="15.596"/>
    <n v="1307.9780000000001"/>
    <n v="1393.018"/>
    <x v="155"/>
    <x v="133"/>
    <n v="48.243000000000002"/>
    <n v="169.49700000000001"/>
    <n v="303.452"/>
    <n v="0.67100000000000004"/>
    <n v="41673.483999999997"/>
    <n v="2.4089999999999998"/>
    <n v="0"/>
    <n v="0"/>
    <n v="1.611"/>
    <n v="1.161"/>
    <n v="13.055"/>
    <x v="48"/>
    <n v="-10.148999999999999"/>
    <n v="-7.3120000000000003"/>
    <n v="1.45"/>
    <n v="1.0449999999999999"/>
    <n v="1.2"/>
    <n v="0.86499999999999999"/>
    <n v="3.1819999999999999"/>
    <n v="2.2919999999999998"/>
    <n v="3.5000000000000003E-2"/>
    <n v="4.9000000000000002E-2"/>
    <n v="57.843000000000004"/>
    <n v="0.05"/>
    <n v="6.2E-2"/>
    <n v="1.9E-2"/>
    <n v="0.115"/>
    <n v="8.1000000000000003E-2"/>
    <n v="0.122"/>
    <n v="8.1000000000000003E-2"/>
    <n v="0.17499999999999999"/>
    <n v="2.5999999999999999E-2"/>
    <n v="3.7999999999999999E-2"/>
    <n v="2.5999999999999999E-2"/>
    <n v="8.1000000000000003E-2"/>
    <n v="1.6E-2"/>
    <n v="0"/>
    <n v="3.4000000000000002E-2"/>
    <n v="-0.214"/>
    <n v="3.1E-2"/>
    <n v="2.3E-2"/>
    <n v="7.6999999999999999E-2"/>
    <n v="0"/>
    <n v="1E-3"/>
    <n v="1E-3"/>
    <n v="0"/>
    <n v="16.7"/>
    <n v="18.12"/>
    <n v="3.0529999999999999"/>
    <n v="19.199000000000002"/>
  </r>
  <r>
    <x v="7"/>
    <x v="2"/>
    <s v="EST"/>
    <n v="1379241"/>
    <n v="8240000000"/>
    <n v="0.35599999999999998"/>
    <n v="0.25800000000000001"/>
    <x v="155"/>
    <n v="-0.51700000000000002"/>
    <n v="-3.2530000000000001"/>
    <n v="10.693"/>
    <n v="4.9420000000000002"/>
    <n v="85.935000000000002"/>
    <n v="7.7530000000000001"/>
    <n v="0.42699999999999999"/>
    <n v="0.186"/>
    <n v="11.153"/>
    <n v="0.61399999999999999"/>
    <n v="0.26700000000000002"/>
    <n v="10.381"/>
    <n v="7.5270000000000001"/>
    <n v="19.823"/>
    <n v="14.372"/>
    <n v="0.79100000000000004"/>
    <n v="15.952999999999999"/>
    <n v="1323.3610000000001"/>
    <n v="1403.712"/>
    <x v="156"/>
    <x v="133"/>
    <n v="49.601999999999997"/>
    <n v="164.80699999999999"/>
    <n v="306.68400000000003"/>
    <n v="0.72399999999999998"/>
    <n v="41766.358999999997"/>
    <n v="2.2989999999999999"/>
    <n v="0"/>
    <n v="0"/>
    <n v="1.36"/>
    <n v="0.98599999999999999"/>
    <n v="12.819000000000001"/>
    <x v="149"/>
    <n v="-4.6900000000000004"/>
    <n v="-3.4"/>
    <n v="1.44"/>
    <n v="1.044"/>
    <n v="1.19"/>
    <n v="0.86299999999999999"/>
    <n v="3.2320000000000002"/>
    <n v="2.343"/>
    <n v="3.9E-2"/>
    <n v="5.3999999999999999E-2"/>
    <n v="57.606000000000002"/>
    <n v="4.4999999999999998E-2"/>
    <n v="5.8999999999999997E-2"/>
    <n v="3.4000000000000002E-2"/>
    <n v="0.107"/>
    <n v="0.08"/>
    <n v="0.121"/>
    <n v="0.08"/>
    <n v="0.17399999999999999"/>
    <n v="2.5000000000000001E-2"/>
    <n v="3.7999999999999999E-2"/>
    <n v="2.5000000000000001E-2"/>
    <n v="7.9000000000000001E-2"/>
    <n v="1.6E-2"/>
    <n v="0"/>
    <n v="2.8000000000000001E-2"/>
    <n v="-9.0999999999999998E-2"/>
    <n v="3.1E-2"/>
    <n v="2.5000000000000001E-2"/>
    <n v="7.5999999999999998E-2"/>
    <n v="0"/>
    <n v="1E-3"/>
    <n v="1E-3"/>
    <n v="0"/>
    <n v="16.29"/>
    <n v="17.68"/>
    <n v="4.4400000000000004"/>
    <n v="28.861000000000001"/>
  </r>
  <r>
    <x v="7"/>
    <x v="3"/>
    <s v="EST"/>
    <n v="1370663"/>
    <n v="8800000000"/>
    <n v="0.33500000000000002"/>
    <n v="0.245"/>
    <x v="156"/>
    <n v="1.8959999999999999"/>
    <n v="12.324"/>
    <n v="8.9979999999999993"/>
    <n v="-1.6950000000000001"/>
    <n v="-15.85"/>
    <n v="6.5650000000000004"/>
    <n v="0.34"/>
    <n v="0.14299999999999999"/>
    <n v="12.606"/>
    <n v="0.65200000000000002"/>
    <n v="0.27500000000000002"/>
    <n v="12.167999999999999"/>
    <n v="8.8780000000000001"/>
    <n v="20.706"/>
    <n v="15.106"/>
    <n v="0.78200000000000003"/>
    <n v="16.288"/>
    <n v="1340.64"/>
    <n v="1412.71"/>
    <x v="157"/>
    <x v="133"/>
    <n v="51.149000000000001"/>
    <n v="156.52600000000001"/>
    <n v="309.858"/>
    <n v="0.77900000000000003"/>
    <n v="45834.828000000001"/>
    <n v="2.3719999999999999"/>
    <n v="0"/>
    <n v="0"/>
    <n v="1.5469999999999999"/>
    <n v="1.129"/>
    <n v="14.351000000000001"/>
    <x v="150"/>
    <n v="-8.2810000000000006"/>
    <n v="-6.0410000000000004"/>
    <n v="1.4"/>
    <n v="1.0209999999999999"/>
    <n v="1.23"/>
    <n v="0.89700000000000002"/>
    <n v="3.1739999999999999"/>
    <n v="2.3159999999999998"/>
    <n v="0.04"/>
    <n v="5.3999999999999999E-2"/>
    <n v="62.823999999999998"/>
    <n v="3.9E-2"/>
    <n v="6.2E-2"/>
    <n v="2.7E-2"/>
    <n v="0.11600000000000001"/>
    <n v="7.8E-2"/>
    <n v="0.11899999999999999"/>
    <n v="7.9000000000000001E-2"/>
    <n v="0.17299999999999999"/>
    <n v="2.5000000000000001E-2"/>
    <n v="3.6999999999999998E-2"/>
    <n v="2.4E-2"/>
    <n v="7.8E-2"/>
    <n v="1.7000000000000001E-2"/>
    <n v="0"/>
    <n v="0.03"/>
    <n v="-0.14599999999999999"/>
    <n v="0.03"/>
    <n v="2.5000000000000001E-2"/>
    <n v="7.5999999999999998E-2"/>
    <n v="0"/>
    <n v="1E-3"/>
    <n v="1E-3"/>
    <n v="0"/>
    <n v="18.28"/>
    <n v="19.670000000000002"/>
    <n v="3.427"/>
    <n v="19.832999999999998"/>
  </r>
  <r>
    <x v="7"/>
    <x v="4"/>
    <s v="EST"/>
    <n v="1362489"/>
    <n v="9460000000"/>
    <n v="0.36499999999999999"/>
    <n v="0.26800000000000002"/>
    <x v="157"/>
    <n v="6.3E-2"/>
    <n v="0.36599999999999999"/>
    <n v="15.474"/>
    <n v="6.4749999999999996"/>
    <n v="71.960999999999999"/>
    <n v="11.356999999999999"/>
    <n v="0.55900000000000005"/>
    <n v="0.24099999999999999"/>
    <n v="12.728"/>
    <n v="0.626"/>
    <n v="0.27100000000000002"/>
    <n v="12.012"/>
    <n v="8.8160000000000007"/>
    <n v="20.826000000000001"/>
    <n v="15.285"/>
    <n v="0.752"/>
    <n v="16.652999999999999"/>
    <n v="1357.982"/>
    <n v="1428.184"/>
    <x v="158"/>
    <x v="133"/>
    <n v="52.890999999999998"/>
    <n v="154.65700000000001"/>
    <n v="313.03199999999998"/>
    <n v="0.82899999999999996"/>
    <n v="47047.777000000002"/>
    <n v="2.3140000000000001"/>
    <n v="0"/>
    <n v="0"/>
    <n v="1.742"/>
    <n v="1.278"/>
    <n v="14.54"/>
    <x v="151"/>
    <n v="-1.869"/>
    <n v="-1.371"/>
    <n v="1.41"/>
    <n v="1.0349999999999999"/>
    <n v="1.25"/>
    <n v="0.91700000000000004"/>
    <n v="3.1739999999999999"/>
    <n v="2.3290000000000002"/>
    <n v="3.6999999999999998E-2"/>
    <n v="0.05"/>
    <n v="64.102000000000004"/>
    <n v="0.04"/>
    <n v="6.0999999999999999E-2"/>
    <n v="4.5999999999999999E-2"/>
    <n v="0.11"/>
    <n v="7.6999999999999999E-2"/>
    <n v="0.11799999999999999"/>
    <n v="7.9000000000000001E-2"/>
    <n v="0.17199999999999999"/>
    <n v="2.4E-2"/>
    <n v="3.6999999999999998E-2"/>
    <n v="2.3E-2"/>
    <n v="7.6999999999999999E-2"/>
    <n v="1.7000000000000001E-2"/>
    <n v="0"/>
    <n v="3.3000000000000002E-2"/>
    <n v="-3.5000000000000003E-2"/>
    <n v="2.9000000000000001E-2"/>
    <n v="2.1999999999999999E-2"/>
    <n v="7.4999999999999997E-2"/>
    <n v="0"/>
    <n v="1E-3"/>
    <n v="1E-3"/>
    <n v="0"/>
    <n v="18.440000000000001"/>
    <n v="19.809999999999999"/>
    <n v="3.484"/>
    <n v="20.087"/>
  </r>
  <r>
    <x v="7"/>
    <x v="5"/>
    <s v="EST"/>
    <n v="1354665"/>
    <n v="10200000000"/>
    <n v="0.373"/>
    <n v="0.27500000000000002"/>
    <x v="158"/>
    <n v="-0.23300000000000001"/>
    <n v="-1.341"/>
    <n v="12.493"/>
    <n v="-2.9809999999999999"/>
    <n v="-19.262"/>
    <n v="9.2219999999999995"/>
    <n v="0.41899999999999998"/>
    <n v="0.19400000000000001"/>
    <n v="12.63"/>
    <n v="0.57399999999999995"/>
    <n v="0.26500000000000001"/>
    <n v="11.743"/>
    <n v="8.6690000000000005"/>
    <n v="19.353000000000002"/>
    <n v="14.286"/>
    <n v="0.64900000000000002"/>
    <n v="17.026"/>
    <n v="1375.0920000000001"/>
    <n v="1440.6769999999999"/>
    <x v="159"/>
    <x v="133"/>
    <n v="54.631999999999998"/>
    <n v="150.041"/>
    <n v="316.23599999999999"/>
    <n v="0.877"/>
    <n v="47588.281000000003"/>
    <n v="2.1619999999999999"/>
    <n v="0"/>
    <n v="0"/>
    <n v="1.7410000000000001"/>
    <n v="1.2849999999999999"/>
    <n v="14.727"/>
    <x v="152"/>
    <n v="-4.617"/>
    <n v="-3.4079999999999999"/>
    <n v="1.35"/>
    <n v="0.997"/>
    <n v="1.23"/>
    <n v="0.90800000000000003"/>
    <n v="3.2050000000000001"/>
    <n v="2.3660000000000001"/>
    <n v="3.5000000000000003E-2"/>
    <n v="4.8000000000000001E-2"/>
    <n v="64.465999999999994"/>
    <n v="3.9E-2"/>
    <n v="5.8000000000000003E-2"/>
    <n v="3.5999999999999997E-2"/>
    <n v="0.10199999999999999"/>
    <n v="7.4999999999999997E-2"/>
    <n v="0.11600000000000001"/>
    <n v="7.8E-2"/>
    <n v="0.17"/>
    <n v="2.3E-2"/>
    <n v="3.6999999999999998E-2"/>
    <n v="2.1999999999999999E-2"/>
    <n v="7.4999999999999997E-2"/>
    <n v="1.7000000000000001E-2"/>
    <n v="0"/>
    <n v="3.2000000000000001E-2"/>
    <n v="-9.8000000000000004E-2"/>
    <n v="2.9000000000000001E-2"/>
    <n v="0.02"/>
    <n v="7.3999999999999996E-2"/>
    <n v="0"/>
    <n v="1E-3"/>
    <n v="1E-3"/>
    <n v="0"/>
    <n v="18.59"/>
    <n v="19.95"/>
    <n v="2.2429999999999999"/>
    <n v="13.11"/>
  </r>
  <r>
    <x v="7"/>
    <x v="6"/>
    <s v="EST"/>
    <n v="1346711"/>
    <n v="11100000000"/>
    <n v="0.41399999999999998"/>
    <n v="0.307"/>
    <x v="159"/>
    <n v="-0.65500000000000003"/>
    <n v="-3.831"/>
    <n v="12.276999999999999"/>
    <n v="-0.216"/>
    <n v="-1.7270000000000001"/>
    <n v="9.1170000000000009"/>
    <n v="0.38"/>
    <n v="0.193"/>
    <n v="12.218"/>
    <n v="0.50900000000000001"/>
    <n v="0.25800000000000001"/>
    <n v="11.044"/>
    <n v="8.2010000000000005"/>
    <n v="21.193000000000001"/>
    <n v="15.737"/>
    <n v="0.65500000000000003"/>
    <n v="17.439"/>
    <n v="1391.546"/>
    <n v="1452.954"/>
    <x v="160"/>
    <x v="133"/>
    <n v="56.360999999999997"/>
    <n v="145.864"/>
    <n v="319.452"/>
    <n v="0.93"/>
    <n v="47286.48"/>
    <n v="1.9690000000000001"/>
    <n v="0"/>
    <n v="0"/>
    <n v="1.7290000000000001"/>
    <n v="1.284"/>
    <n v="13.901"/>
    <x v="153"/>
    <n v="-4.1769999999999996"/>
    <n v="-3.1019999999999999"/>
    <n v="1.34"/>
    <n v="0.995"/>
    <n v="1.23"/>
    <n v="0.91300000000000003"/>
    <n v="3.2149999999999999"/>
    <n v="2.387"/>
    <n v="3.9E-2"/>
    <n v="5.2999999999999999E-2"/>
    <n v="63.680999999999997"/>
    <n v="3.9E-2"/>
    <n v="5.3999999999999999E-2"/>
    <n v="3.4000000000000002E-2"/>
    <n v="9.0999999999999998E-2"/>
    <n v="7.2999999999999995E-2"/>
    <n v="0.115"/>
    <n v="7.6999999999999999E-2"/>
    <n v="0.16900000000000001"/>
    <n v="2.3E-2"/>
    <n v="3.6999999999999998E-2"/>
    <n v="2.1999999999999999E-2"/>
    <n v="7.3999999999999996E-2"/>
    <n v="1.7000000000000001E-2"/>
    <n v="0"/>
    <n v="3.1E-2"/>
    <n v="-8.2000000000000003E-2"/>
    <n v="2.9000000000000001E-2"/>
    <n v="2.1000000000000001E-2"/>
    <n v="7.2999999999999995E-2"/>
    <n v="0"/>
    <n v="1E-3"/>
    <n v="1E-3"/>
    <n v="0"/>
    <n v="17.37"/>
    <n v="18.72"/>
    <n v="4.7389999999999999"/>
    <n v="28.798999999999999"/>
  </r>
  <r>
    <x v="7"/>
    <x v="7"/>
    <s v="EST"/>
    <n v="1340576"/>
    <n v="12200000000"/>
    <n v="0.59699999999999998"/>
    <n v="0.44500000000000001"/>
    <x v="160"/>
    <n v="3.512"/>
    <n v="21.344000000000001"/>
    <n v="14.763"/>
    <n v="2.4860000000000002"/>
    <n v="20.25"/>
    <n v="11.013"/>
    <n v="0.43"/>
    <n v="0.2"/>
    <n v="14.894"/>
    <n v="0.58199999999999996"/>
    <n v="0.27100000000000002"/>
    <n v="14.257"/>
    <n v="10.635"/>
    <n v="21.251000000000001"/>
    <n v="15.852"/>
    <n v="0.62"/>
    <n v="18.036000000000001"/>
    <n v="1411.5129999999999"/>
    <n v="1467.7180000000001"/>
    <x v="161"/>
    <x v="133"/>
    <n v="58.097999999999999"/>
    <n v="140.661"/>
    <n v="322.774"/>
    <n v="0.98299999999999998"/>
    <n v="55017.597999999998"/>
    <n v="2.15"/>
    <n v="0"/>
    <n v="0"/>
    <n v="1.7370000000000001"/>
    <n v="1.296"/>
    <n v="16.984999999999999"/>
    <x v="154"/>
    <n v="-5.2030000000000003"/>
    <n v="-3.8809999999999998"/>
    <n v="1.33"/>
    <n v="0.99199999999999999"/>
    <n v="1.28"/>
    <n v="0.95499999999999996"/>
    <n v="3.3220000000000001"/>
    <n v="2.4780000000000002"/>
    <n v="0.04"/>
    <n v="5.2999999999999999E-2"/>
    <n v="73.754999999999995"/>
    <n v="5.2999999999999999E-2"/>
    <n v="6.3E-2"/>
    <n v="4.1000000000000002E-2"/>
    <n v="0.112"/>
    <n v="7.2999999999999995E-2"/>
    <n v="0.113"/>
    <n v="7.5999999999999998E-2"/>
    <n v="0.16800000000000001"/>
    <n v="2.1999999999999999E-2"/>
    <n v="3.6999999999999998E-2"/>
    <n v="2.1000000000000001E-2"/>
    <n v="7.2999999999999995E-2"/>
    <n v="1.7000000000000001E-2"/>
    <n v="0"/>
    <n v="3.1E-2"/>
    <n v="-0.11700000000000001"/>
    <n v="2.9000000000000001E-2"/>
    <n v="2.1000000000000001E-2"/>
    <n v="7.1999999999999995E-2"/>
    <n v="0"/>
    <n v="1E-3"/>
    <n v="1E-3"/>
    <n v="0"/>
    <n v="21.43"/>
    <n v="22.77"/>
    <n v="1.284"/>
    <n v="6.4329999999999998"/>
  </r>
  <r>
    <x v="7"/>
    <x v="8"/>
    <s v="EST"/>
    <n v="1337013"/>
    <n v="13400000000"/>
    <n v="0.60299999999999998"/>
    <n v="0.45100000000000001"/>
    <x v="161"/>
    <n v="-2.0760000000000001"/>
    <n v="-10.398"/>
    <n v="13.823"/>
    <n v="-0.94"/>
    <n v="-6.3689999999999998"/>
    <n v="10.339"/>
    <n v="0.433"/>
    <n v="0.20399999999999999"/>
    <n v="13.381"/>
    <n v="0.56000000000000005"/>
    <n v="0.26400000000000001"/>
    <n v="12.321999999999999"/>
    <n v="9.2159999999999993"/>
    <n v="17.536000000000001"/>
    <n v="13.116"/>
    <n v="0.54900000000000004"/>
    <n v="18.638999999999999"/>
    <n v="1429.403"/>
    <n v="1481.5409999999999"/>
    <x v="162"/>
    <x v="133"/>
    <n v="59.779000000000003"/>
    <n v="136.59399999999999"/>
    <n v="326.01100000000002"/>
    <n v="1.03"/>
    <n v="50750.434000000001"/>
    <n v="2.1259999999999999"/>
    <n v="0"/>
    <n v="0"/>
    <n v="1.6819999999999999"/>
    <n v="1.258"/>
    <n v="15.856"/>
    <x v="155"/>
    <n v="-4.0670000000000002"/>
    <n v="-3.0419999999999998"/>
    <n v="1.31"/>
    <n v="0.98"/>
    <n v="1.34"/>
    <n v="1.002"/>
    <n v="3.2370000000000001"/>
    <n v="2.4209999999999998"/>
    <n v="3.5000000000000003E-2"/>
    <n v="4.7E-2"/>
    <n v="67.853999999999999"/>
    <n v="5.2999999999999999E-2"/>
    <n v="5.6000000000000001E-2"/>
    <n v="3.7999999999999999E-2"/>
    <n v="9.2999999999999999E-2"/>
    <n v="7.1999999999999995E-2"/>
    <n v="0.112"/>
    <n v="7.5999999999999998E-2"/>
    <n v="0.16600000000000001"/>
    <n v="2.1000000000000001E-2"/>
    <n v="3.5999999999999997E-2"/>
    <n v="0.02"/>
    <n v="7.1999999999999995E-2"/>
    <n v="1.7000000000000001E-2"/>
    <n v="0"/>
    <n v="2.9000000000000001E-2"/>
    <n v="-8.7999999999999995E-2"/>
    <n v="2.9000000000000001E-2"/>
    <n v="1.7999999999999999E-2"/>
    <n v="7.1999999999999995E-2"/>
    <n v="0"/>
    <n v="1E-3"/>
    <n v="1E-3"/>
    <n v="0"/>
    <n v="19.87"/>
    <n v="21.2"/>
    <n v="-0.35399999999999998"/>
    <n v="-1.9810000000000001"/>
  </r>
  <r>
    <x v="7"/>
    <x v="9"/>
    <s v="EST"/>
    <n v="1334557"/>
    <n v="12000000000"/>
    <n v="0.25700000000000001"/>
    <n v="0.193"/>
    <x v="162"/>
    <n v="-3.45"/>
    <n v="-19.282"/>
    <n v="11.766"/>
    <n v="-2.0569999999999999"/>
    <n v="-14.882999999999999"/>
    <n v="8.8160000000000007"/>
    <n v="0.439"/>
    <n v="0.2"/>
    <n v="10.821"/>
    <n v="0.53900000000000003"/>
    <n v="0.246"/>
    <n v="10.02"/>
    <n v="7.508"/>
    <n v="14.08"/>
    <n v="10.551"/>
    <n v="0.52600000000000002"/>
    <n v="18.896000000000001"/>
    <n v="1443.8440000000001"/>
    <n v="1493.307"/>
    <x v="163"/>
    <x v="133"/>
    <n v="61.003"/>
    <n v="133.91900000000001"/>
    <n v="328.92599999999999"/>
    <n v="1.0549999999999999"/>
    <n v="43997.601999999999"/>
    <n v="2.1920000000000002"/>
    <n v="0"/>
    <n v="0"/>
    <n v="1.224"/>
    <n v="0.91700000000000004"/>
    <n v="13.308"/>
    <x v="156"/>
    <n v="-2.6749999999999998"/>
    <n v="-2.004"/>
    <n v="1.27"/>
    <n v="0.95199999999999996"/>
    <n v="1.28"/>
    <n v="0.95899999999999996"/>
    <n v="2.9140000000000001"/>
    <n v="2.1840000000000002"/>
    <n v="1.9E-2"/>
    <n v="2.5000000000000001E-2"/>
    <n v="58.716999999999999"/>
    <n v="2.1999999999999999E-2"/>
    <n v="4.5999999999999999E-2"/>
    <n v="3.2000000000000001E-2"/>
    <n v="7.6999999999999999E-2"/>
    <n v="6.9000000000000006E-2"/>
    <n v="0.11"/>
    <n v="7.4999999999999997E-2"/>
    <n v="0.16400000000000001"/>
    <n v="2.1000000000000001E-2"/>
    <n v="3.5999999999999997E-2"/>
    <n v="1.9E-2"/>
    <n v="7.0999999999999994E-2"/>
    <n v="1.7000000000000001E-2"/>
    <n v="0"/>
    <n v="2.1000000000000001E-2"/>
    <n v="-5.2999999999999999E-2"/>
    <n v="2.7E-2"/>
    <n v="0.01"/>
    <n v="7.0999999999999994E-2"/>
    <n v="0"/>
    <n v="1E-3"/>
    <n v="1E-3"/>
    <n v="0"/>
    <n v="16.440000000000001"/>
    <n v="17.760000000000002"/>
    <n v="-0.36"/>
    <n v="-2.4940000000000002"/>
  </r>
  <r>
    <x v="7"/>
    <x v="10"/>
    <s v="EST"/>
    <n v="1331535"/>
    <n v="12800000000"/>
    <n v="0.31"/>
    <n v="0.23300000000000001"/>
    <x v="163"/>
    <n v="4.5620000000000003"/>
    <n v="31.591000000000001"/>
    <n v="15.082000000000001"/>
    <n v="3.3159999999999998"/>
    <n v="28.184000000000001"/>
    <n v="11.327"/>
    <n v="0.56000000000000005"/>
    <n v="0.20599999999999999"/>
    <n v="14.271000000000001"/>
    <n v="0.70499999999999996"/>
    <n v="0.26"/>
    <n v="14.26"/>
    <n v="10.71"/>
    <n v="17.268000000000001"/>
    <n v="12.968999999999999"/>
    <n v="0.64100000000000001"/>
    <n v="19.206"/>
    <n v="1462.846"/>
    <n v="1508.3889999999999"/>
    <x v="164"/>
    <x v="133"/>
    <n v="62.331000000000003"/>
    <n v="129.999"/>
    <n v="331.99200000000002"/>
    <n v="1.0920000000000001"/>
    <n v="54935.601999999999"/>
    <n v="2.714"/>
    <n v="0"/>
    <n v="0"/>
    <n v="1.3280000000000001"/>
    <n v="0.997"/>
    <n v="16.356999999999999"/>
    <x v="157"/>
    <n v="-3.92"/>
    <n v="-2.944"/>
    <n v="1.29"/>
    <n v="0.96899999999999997"/>
    <n v="1.31"/>
    <n v="0.98399999999999999"/>
    <n v="3.0659999999999998"/>
    <n v="2.3029999999999999"/>
    <n v="2.8000000000000001E-2"/>
    <n v="3.6999999999999998E-2"/>
    <n v="73.149000000000001"/>
    <n v="2.5000000000000001E-2"/>
    <n v="5.7000000000000002E-2"/>
    <n v="3.9E-2"/>
    <n v="0.10199999999999999"/>
    <n v="6.8000000000000005E-2"/>
    <n v="0.109"/>
    <n v="7.3999999999999996E-2"/>
    <n v="0.16300000000000001"/>
    <n v="0.02"/>
    <n v="3.5000000000000003E-2"/>
    <n v="1.9E-2"/>
    <n v="7.0000000000000007E-2"/>
    <n v="1.7000000000000001E-2"/>
    <n v="0"/>
    <n v="2.1000000000000001E-2"/>
    <n v="-8.1000000000000003E-2"/>
    <n v="2.7E-2"/>
    <n v="1.4999999999999999E-2"/>
    <n v="7.0000000000000007E-2"/>
    <n v="0"/>
    <n v="1E-3"/>
    <n v="1E-3"/>
    <n v="0"/>
    <n v="20.48"/>
    <n v="21.78"/>
    <n v="-1.734"/>
    <n v="-9.1259999999999994"/>
  </r>
  <r>
    <x v="7"/>
    <x v="11"/>
    <s v="EST"/>
    <n v="1327435"/>
    <n v="13800000000"/>
    <n v="0.41599999999999998"/>
    <n v="0.313"/>
    <x v="164"/>
    <n v="-1.7999999999999999E-2"/>
    <n v="-9.6000000000000002E-2"/>
    <n v="15.173999999999999"/>
    <n v="9.1999999999999998E-2"/>
    <n v="0.60799999999999998"/>
    <n v="11.430999999999999"/>
    <n v="0.53200000000000003"/>
    <n v="0.20799999999999999"/>
    <n v="14.301"/>
    <n v="0.66500000000000004"/>
    <n v="0.26"/>
    <n v="14.180999999999999"/>
    <n v="10.683"/>
    <n v="19.565999999999999"/>
    <n v="14.74"/>
    <n v="0.68600000000000005"/>
    <n v="19.622"/>
    <n v="1481.83"/>
    <n v="1523.5619999999999"/>
    <x v="165"/>
    <x v="133"/>
    <n v="63.521000000000001"/>
    <n v="126.188"/>
    <n v="335.14800000000002"/>
    <n v="1.1319999999999999"/>
    <n v="54965.695"/>
    <n v="2.5569999999999999"/>
    <n v="0"/>
    <n v="0"/>
    <n v="1.19"/>
    <n v="0.89700000000000002"/>
    <n v="15.752000000000001"/>
    <x v="158"/>
    <n v="-3.8109999999999999"/>
    <n v="-2.871"/>
    <n v="1.23"/>
    <n v="0.92700000000000005"/>
    <n v="1.32"/>
    <n v="0.99399999999999999"/>
    <n v="3.1560000000000001"/>
    <n v="2.3780000000000001"/>
    <n v="0.03"/>
    <n v="0.04"/>
    <n v="72.962999999999994"/>
    <n v="3.1E-2"/>
    <n v="5.5E-2"/>
    <n v="3.7999999999999999E-2"/>
    <n v="9.6000000000000002E-2"/>
    <n v="6.6000000000000003E-2"/>
    <n v="0.108"/>
    <n v="7.3999999999999996E-2"/>
    <n v="0.161"/>
    <n v="0.02"/>
    <n v="3.5000000000000003E-2"/>
    <n v="1.7999999999999999E-2"/>
    <n v="6.9000000000000006E-2"/>
    <n v="1.7000000000000001E-2"/>
    <n v="0"/>
    <n v="1.9E-2"/>
    <n v="-7.6999999999999999E-2"/>
    <n v="2.8000000000000001E-2"/>
    <n v="1.4999999999999999E-2"/>
    <n v="7.0000000000000007E-2"/>
    <n v="0"/>
    <n v="1E-3"/>
    <n v="1E-3"/>
    <n v="0"/>
    <n v="14.75"/>
    <n v="20.91"/>
    <n v="0.58199999999999996"/>
    <n v="3.0640000000000001"/>
  </r>
  <r>
    <x v="7"/>
    <x v="12"/>
    <s v="EST"/>
    <n v="1322682"/>
    <n v="14800000000"/>
    <n v="0.40699999999999997"/>
    <n v="0.308"/>
    <x v="165"/>
    <n v="-1.1890000000000001"/>
    <n v="-6.2649999999999997"/>
    <n v="14.606999999999999"/>
    <n v="-0.56699999999999995"/>
    <n v="-3.734"/>
    <n v="11.044"/>
    <n v="0.49099999999999999"/>
    <n v="0.19900000000000001"/>
    <n v="13.454000000000001"/>
    <n v="0.59799999999999998"/>
    <n v="0.24199999999999999"/>
    <n v="12.602"/>
    <n v="9.5280000000000005"/>
    <n v="17.635999999999999"/>
    <n v="13.333"/>
    <n v="0.59299999999999997"/>
    <n v="20.03"/>
    <n v="1499.625"/>
    <n v="1538.17"/>
    <x v="166"/>
    <x v="133"/>
    <n v="64.796000000000006"/>
    <n v="123"/>
    <n v="338.39"/>
    <n v="1.401"/>
    <n v="55555.875"/>
    <n v="2.4689999999999999"/>
    <n v="0"/>
    <n v="0"/>
    <n v="1.2749999999999999"/>
    <n v="0.96399999999999997"/>
    <n v="14.864000000000001"/>
    <x v="159"/>
    <n v="-3.1880000000000002"/>
    <n v="-2.41"/>
    <n v="1.23"/>
    <n v="0.93"/>
    <n v="1.35"/>
    <n v="1.0209999999999999"/>
    <n v="3.242"/>
    <n v="2.4510000000000001"/>
    <n v="0.20300000000000001"/>
    <n v="0.26900000000000002"/>
    <n v="73.483000000000004"/>
    <n v="2.9000000000000001E-2"/>
    <n v="5.0999999999999997E-2"/>
    <n v="3.6999999999999998E-2"/>
    <n v="8.4000000000000005E-2"/>
    <n v="6.4000000000000001E-2"/>
    <n v="0.106"/>
    <n v="7.2999999999999995E-2"/>
    <n v="0.16"/>
    <n v="1.9E-2"/>
    <n v="3.4000000000000002E-2"/>
    <n v="1.7999999999999999E-2"/>
    <n v="6.8000000000000005E-2"/>
    <n v="0.02"/>
    <n v="0"/>
    <n v="0.02"/>
    <n v="-6.6000000000000003E-2"/>
    <n v="2.8000000000000001E-2"/>
    <n v="9.7000000000000003E-2"/>
    <n v="6.9000000000000006E-2"/>
    <n v="0"/>
    <n v="1E-3"/>
    <n v="1E-3"/>
    <n v="0"/>
    <n v="13.51"/>
    <n v="19.66"/>
    <n v="-0.159"/>
    <n v="-0.89300000000000002"/>
  </r>
  <r>
    <x v="7"/>
    <x v="13"/>
    <s v="EST"/>
    <n v="1317985"/>
    <n v="15900000000"/>
    <n v="0.39900000000000002"/>
    <n v="0.30299999999999999"/>
    <x v="166"/>
    <n v="1.903"/>
    <n v="10.695"/>
    <n v="16.913"/>
    <n v="2.306"/>
    <n v="15.788"/>
    <n v="12.833"/>
    <n v="0.56000000000000005"/>
    <n v="0.218"/>
    <n v="14.945"/>
    <n v="0.65300000000000002"/>
    <n v="0.254"/>
    <n v="14.532"/>
    <n v="11.026"/>
    <n v="17.202000000000002"/>
    <n v="13.052"/>
    <n v="0.56999999999999995"/>
    <n v="20.428999999999998"/>
    <n v="1519.3230000000001"/>
    <n v="1555.0830000000001"/>
    <x v="167"/>
    <x v="133"/>
    <n v="66.007999999999996"/>
    <n v="120.21599999999999"/>
    <n v="341.64299999999997"/>
    <n v="1.702"/>
    <n v="58773.523000000001"/>
    <n v="2.5659999999999998"/>
    <n v="0"/>
    <n v="0"/>
    <n v="1.212"/>
    <n v="0.92"/>
    <n v="16.768000000000001"/>
    <x v="160"/>
    <n v="-2.7850000000000001"/>
    <n v="-2.113"/>
    <n v="1.2"/>
    <n v="0.91"/>
    <n v="1.37"/>
    <n v="1.0389999999999999"/>
    <n v="3.2530000000000001"/>
    <n v="2.468"/>
    <n v="0.22900000000000001"/>
    <n v="0.30099999999999999"/>
    <n v="77.462999999999994"/>
    <n v="2.8000000000000001E-2"/>
    <n v="5.6000000000000001E-2"/>
    <n v="4.2000000000000003E-2"/>
    <n v="9.7000000000000003E-2"/>
    <n v="6.3E-2"/>
    <n v="0.105"/>
    <n v="7.1999999999999995E-2"/>
    <n v="0.158"/>
    <n v="1.9E-2"/>
    <n v="3.4000000000000002E-2"/>
    <n v="1.7000000000000001E-2"/>
    <n v="6.7000000000000004E-2"/>
    <n v="2.3E-2"/>
    <n v="0"/>
    <n v="1.9E-2"/>
    <n v="-0.06"/>
    <n v="2.8000000000000001E-2"/>
    <n v="0.10199999999999999"/>
    <n v="6.9000000000000006E-2"/>
    <n v="0"/>
    <n v="1E-3"/>
    <n v="1E-3"/>
    <n v="0"/>
    <n v="15.95"/>
    <n v="22.1"/>
    <n v="-2.496"/>
    <n v="-12.672000000000001"/>
  </r>
  <r>
    <x v="7"/>
    <x v="14"/>
    <s v="EST"/>
    <n v="1314531"/>
    <n v="17100000000"/>
    <n v="0.42199999999999999"/>
    <n v="0.32100000000000001"/>
    <x v="167"/>
    <n v="-0.83799999999999997"/>
    <n v="-4.2519999999999998"/>
    <n v="17.065000000000001"/>
    <n v="0.152"/>
    <n v="0.89700000000000002"/>
    <n v="12.981999999999999"/>
    <n v="0.55000000000000004"/>
    <n v="0.23"/>
    <n v="14.348000000000001"/>
    <n v="0.60799999999999998"/>
    <n v="0.254"/>
    <n v="14.071999999999999"/>
    <n v="10.705"/>
    <n v="17.344999999999999"/>
    <n v="13.194000000000001"/>
    <n v="0.55900000000000005"/>
    <n v="20.850999999999999"/>
    <n v="1538.183"/>
    <n v="1572.1479999999999"/>
    <x v="168"/>
    <x v="133"/>
    <n v="67.03"/>
    <n v="118.42"/>
    <n v="344.93599999999998"/>
    <n v="1.7529999999999999"/>
    <n v="56413.82"/>
    <n v="2.3889999999999998"/>
    <n v="0"/>
    <n v="0"/>
    <n v="1.022"/>
    <n v="0.77700000000000002"/>
    <n v="15.785"/>
    <x v="161"/>
    <n v="-1.7949999999999999"/>
    <n v="-1.3660000000000001"/>
    <n v="1.19"/>
    <n v="0.90500000000000003"/>
    <n v="1.4"/>
    <n v="1.0649999999999999"/>
    <n v="3.294"/>
    <n v="2.5049999999999999"/>
    <n v="3.9E-2"/>
    <n v="5.0999999999999997E-2"/>
    <n v="74.158000000000001"/>
    <n v="2.8000000000000001E-2"/>
    <n v="5.2999999999999999E-2"/>
    <n v="4.2000000000000003E-2"/>
    <n v="9.2999999999999999E-2"/>
    <n v="6.0999999999999999E-2"/>
    <n v="0.104"/>
    <n v="7.1999999999999995E-2"/>
    <n v="0.157"/>
    <n v="1.7999999999999999E-2"/>
    <n v="3.3000000000000002E-2"/>
    <n v="1.7000000000000001E-2"/>
    <n v="6.6000000000000003E-2"/>
    <n v="2.3E-2"/>
    <n v="0"/>
    <n v="1.4999999999999999E-2"/>
    <n v="-3.6999999999999998E-2"/>
    <n v="2.8000000000000001E-2"/>
    <n v="1.7000000000000001E-2"/>
    <n v="6.8000000000000005E-2"/>
    <n v="0"/>
    <n v="1E-3"/>
    <n v="1E-3"/>
    <n v="0"/>
    <n v="14.6"/>
    <n v="20.75"/>
    <n v="-1.516"/>
    <n v="-8.0370000000000008"/>
  </r>
  <r>
    <x v="7"/>
    <x v="15"/>
    <s v="EST"/>
    <n v="1314658"/>
    <n v="18400000000"/>
    <n v="0.20599999999999999"/>
    <n v="0.156"/>
    <x v="168"/>
    <n v="-3.0129999999999999"/>
    <n v="-15.978"/>
    <n v="14.271000000000001"/>
    <n v="-2.794"/>
    <n v="-16.370999999999999"/>
    <n v="10.856"/>
    <n v="0.45300000000000001"/>
    <n v="0.20799999999999999"/>
    <n v="12.054"/>
    <n v="0.503"/>
    <n v="0.23100000000000001"/>
    <n v="11.263"/>
    <n v="8.5670000000000002"/>
    <n v="18.056000000000001"/>
    <n v="13.734"/>
    <n v="0.57299999999999995"/>
    <n v="21.056000000000001"/>
    <n v="1554.03"/>
    <n v="1586.4190000000001"/>
    <x v="169"/>
    <x v="134"/>
    <n v="67.945999999999998"/>
    <n v="116.845"/>
    <n v="348.33300000000003"/>
    <n v="1.82"/>
    <n v="52196.046999999999"/>
    <n v="2.1789999999999998"/>
    <n v="0"/>
    <n v="0"/>
    <n v="0.91500000000000004"/>
    <n v="0.69599999999999995"/>
    <n v="13.965999999999999"/>
    <x v="162"/>
    <n v="-1.5760000000000001"/>
    <n v="-1.198"/>
    <n v="1.18"/>
    <n v="0.89800000000000002"/>
    <n v="1.42"/>
    <n v="1.08"/>
    <n v="3.3969999999999998"/>
    <n v="2.5840000000000001"/>
    <n v="0.05"/>
    <n v="6.6000000000000003E-2"/>
    <n v="68.62"/>
    <n v="1.4E-2"/>
    <n v="4.4999999999999998E-2"/>
    <n v="3.5000000000000003E-2"/>
    <n v="7.6999999999999999E-2"/>
    <n v="5.8999999999999997E-2"/>
    <n v="0.10199999999999999"/>
    <n v="7.0999999999999994E-2"/>
    <n v="0.155"/>
    <n v="1.7999999999999999E-2"/>
    <n v="3.2000000000000001E-2"/>
    <n v="1.6E-2"/>
    <n v="6.5000000000000002E-2"/>
    <n v="2.3E-2"/>
    <n v="0"/>
    <n v="1.2999999999999999E-2"/>
    <n v="-2.9000000000000001E-2"/>
    <n v="2.8000000000000001E-2"/>
    <n v="2.1999999999999999E-2"/>
    <n v="6.8000000000000005E-2"/>
    <n v="0"/>
    <n v="1E-3"/>
    <n v="1E-3"/>
    <n v="0"/>
    <n v="12.21"/>
    <n v="18.36"/>
    <n v="2.2090000000000001"/>
    <n v="13.939"/>
  </r>
  <r>
    <x v="7"/>
    <x v="16"/>
    <s v="EST"/>
    <n v="1315928"/>
    <n v="19200000000"/>
    <n v="0.185"/>
    <n v="0.14099999999999999"/>
    <x v="169"/>
    <n v="1.712"/>
    <n v="10.805999999999999"/>
    <n v="15.433999999999999"/>
    <n v="1.163"/>
    <n v="8.1479999999999997"/>
    <n v="11.728999999999999"/>
    <n v="0.48299999999999998"/>
    <n v="0.218"/>
    <n v="13.343999999999999"/>
    <n v="0.54900000000000004"/>
    <n v="0.248"/>
    <n v="12.753"/>
    <n v="9.6910000000000007"/>
    <n v="16.63"/>
    <n v="12.638"/>
    <n v="0.52"/>
    <n v="21.242000000000001"/>
    <n v="1571.59"/>
    <n v="1601.8530000000001"/>
    <x v="170"/>
    <x v="134"/>
    <n v="68.997"/>
    <n v="114.72"/>
    <n v="351.83699999999999"/>
    <n v="1.8859999999999999"/>
    <n v="53774.245999999999"/>
    <n v="2.214"/>
    <n v="0"/>
    <n v="0"/>
    <n v="1.052"/>
    <n v="0.79900000000000004"/>
    <n v="14.202999999999999"/>
    <x v="163"/>
    <n v="-2.125"/>
    <n v="-1.615"/>
    <n v="1.1000000000000001"/>
    <n v="0.83599999999999997"/>
    <n v="1.36"/>
    <n v="1.0329999999999999"/>
    <n v="3.504"/>
    <n v="2.6629999999999998"/>
    <n v="0.05"/>
    <n v="6.6000000000000003E-2"/>
    <n v="70.763000000000005"/>
    <n v="1.2E-2"/>
    <n v="4.9000000000000002E-2"/>
    <n v="3.9E-2"/>
    <n v="8.8999999999999996E-2"/>
    <n v="5.7000000000000002E-2"/>
    <n v="0.10100000000000001"/>
    <n v="7.0999999999999994E-2"/>
    <n v="0.154"/>
    <n v="1.7000000000000001E-2"/>
    <n v="3.2000000000000001E-2"/>
    <n v="1.6E-2"/>
    <n v="6.4000000000000001E-2"/>
    <n v="2.3E-2"/>
    <n v="0"/>
    <n v="1.4999999999999999E-2"/>
    <n v="-4.7E-2"/>
    <n v="2.9000000000000001E-2"/>
    <n v="2.1999999999999999E-2"/>
    <n v="6.7000000000000004E-2"/>
    <n v="0"/>
    <n v="1E-3"/>
    <n v="1E-3"/>
    <n v="0"/>
    <n v="20.62"/>
    <n v="18.690000000000001"/>
    <n v="-0.92900000000000005"/>
    <n v="-5.2919999999999998"/>
  </r>
  <r>
    <x v="7"/>
    <x v="17"/>
    <s v="EST"/>
    <n v="1317550"/>
    <n v="20500000000"/>
    <n v="0.307"/>
    <n v="0.23300000000000001"/>
    <x v="170"/>
    <n v="1.2030000000000001"/>
    <n v="6.8520000000000003"/>
    <n v="17.114000000000001"/>
    <n v="1.679"/>
    <n v="10.881"/>
    <n v="12.989000000000001"/>
    <n v="0.50600000000000001"/>
    <n v="0.218"/>
    <n v="14.24"/>
    <n v="0.55500000000000005"/>
    <n v="0.23899999999999999"/>
    <n v="13.877000000000001"/>
    <n v="10.532"/>
    <n v="16.861999999999998"/>
    <n v="12.798"/>
    <n v="0.499"/>
    <n v="21.547999999999998"/>
    <n v="1590.3520000000001"/>
    <n v="1618.9670000000001"/>
    <x v="171"/>
    <x v="134"/>
    <n v="69.92"/>
    <n v="113.071"/>
    <n v="355.40899999999999"/>
    <n v="1.97"/>
    <n v="59568.550999999999"/>
    <n v="2.3220000000000001"/>
    <n v="0"/>
    <n v="0"/>
    <n v="0.92300000000000004"/>
    <n v="0.7"/>
    <n v="14.755000000000001"/>
    <x v="164"/>
    <n v="-1.649"/>
    <n v="-1.2509999999999999"/>
    <n v="1.1100000000000001"/>
    <n v="0.84199999999999997"/>
    <n v="1.4"/>
    <n v="1.0629999999999999"/>
    <n v="3.5720000000000001"/>
    <n v="2.7109999999999999"/>
    <n v="6.4000000000000001E-2"/>
    <n v="8.4000000000000005E-2"/>
    <n v="78.484999999999999"/>
    <n v="0.02"/>
    <n v="5.1999999999999998E-2"/>
    <n v="4.2000000000000003E-2"/>
    <n v="9.6000000000000002E-2"/>
    <n v="5.6000000000000001E-2"/>
    <n v="0.1"/>
    <n v="7.0000000000000007E-2"/>
    <n v="0.153"/>
    <n v="1.7000000000000001E-2"/>
    <n v="3.1E-2"/>
    <n v="1.6E-2"/>
    <n v="6.4000000000000001E-2"/>
    <n v="2.3E-2"/>
    <n v="0"/>
    <n v="1.2999999999999999E-2"/>
    <n v="-3.7999999999999999E-2"/>
    <n v="2.9000000000000001E-2"/>
    <n v="2.8000000000000001E-2"/>
    <n v="6.7000000000000004E-2"/>
    <n v="0"/>
    <n v="1E-3"/>
    <n v="1E-3"/>
    <n v="0"/>
    <n v="21.37"/>
    <n v="19.440000000000001"/>
    <n v="-1.9"/>
    <n v="-10.129"/>
  </r>
  <r>
    <x v="7"/>
    <x v="18"/>
    <s v="EST"/>
    <n v="1322146"/>
    <n v="22100000000"/>
    <n v="0.29799999999999999"/>
    <n v="0.22500000000000001"/>
    <x v="171"/>
    <n v="-0.82699999999999996"/>
    <n v="-4.41"/>
    <n v="16.652999999999999"/>
    <n v="-0.46100000000000002"/>
    <n v="-2.694"/>
    <n v="12.595000000000001"/>
    <n v="0.47"/>
    <n v="0.214"/>
    <n v="13.565"/>
    <n v="0.50700000000000001"/>
    <n v="0.23"/>
    <n v="13.063000000000001"/>
    <n v="9.8800000000000008"/>
    <n v="17.988"/>
    <n v="13.605"/>
    <n v="0.50800000000000001"/>
    <n v="21.846"/>
    <n v="1608.287"/>
    <n v="1635.62"/>
    <x v="172"/>
    <x v="134"/>
    <n v="70.906999999999996"/>
    <n v="111.789"/>
    <n v="358.91199999999998"/>
    <n v="2.0539999999999998"/>
    <n v="58899.945"/>
    <n v="2.1989999999999998"/>
    <n v="0"/>
    <n v="0"/>
    <n v="0.98699999999999999"/>
    <n v="0.746"/>
    <n v="13.637"/>
    <x v="165"/>
    <n v="-1.282"/>
    <n v="-0.97"/>
    <n v="1.1100000000000001"/>
    <n v="0.84"/>
    <n v="1.39"/>
    <n v="1.0509999999999999"/>
    <n v="3.5030000000000001"/>
    <n v="2.65"/>
    <n v="6.4000000000000001E-2"/>
    <n v="8.5000000000000006E-2"/>
    <n v="77.873999999999995"/>
    <n v="1.9E-2"/>
    <n v="4.9000000000000002E-2"/>
    <n v="4.1000000000000002E-2"/>
    <n v="8.8999999999999996E-2"/>
    <n v="5.3999999999999999E-2"/>
    <n v="9.9000000000000005E-2"/>
    <n v="7.0000000000000007E-2"/>
    <n v="0.151"/>
    <n v="1.7000000000000001E-2"/>
    <n v="3.1E-2"/>
    <n v="1.4999999999999999E-2"/>
    <n v="6.3E-2"/>
    <n v="2.3E-2"/>
    <n v="0"/>
    <n v="1.2999999999999999E-2"/>
    <n v="-3.1E-2"/>
    <n v="2.9000000000000001E-2"/>
    <n v="2.8000000000000001E-2"/>
    <n v="6.7000000000000004E-2"/>
    <n v="0"/>
    <n v="1E-3"/>
    <n v="1E-3"/>
    <n v="0"/>
    <n v="19.98"/>
    <n v="18.03"/>
    <n v="5.2999999999999999E-2"/>
    <n v="0.29399999999999998"/>
  </r>
  <r>
    <x v="7"/>
    <x v="19"/>
    <s v="EST"/>
    <n v="1327039"/>
    <n v="23800000000"/>
    <n v="0.29499999999999998"/>
    <n v="0.223"/>
    <x v="172"/>
    <n v="-5.5549999999999997"/>
    <n v="-30.972000000000001"/>
    <n v="11.353999999999999"/>
    <n v="-5.298"/>
    <n v="-31.817"/>
    <n v="8.5559999999999992"/>
    <n v="0.45278947368421052"/>
    <n v="0.18099999999999999"/>
    <n v="9.3290000000000006"/>
    <n v="0.59668421052631582"/>
    <n v="0.19700000000000001"/>
    <n v="7.7759999999999998"/>
    <n v="5.859"/>
    <n v="14.683"/>
    <n v="11.064"/>
    <n v="0.63936842105263159"/>
    <n v="22.141999999999999"/>
    <n v="1620.6669999999999"/>
    <n v="1646.9739999999999"/>
    <x v="173"/>
    <x v="134"/>
    <n v="71.820999999999998"/>
    <n v="110.76300000000001"/>
    <n v="362.22800000000001"/>
    <n v="2.1339999999999999"/>
    <n v="47295.336000000003"/>
    <n v="2.316842105263158"/>
    <n v="0"/>
    <n v="0"/>
    <n v="0.91400000000000003"/>
    <n v="0.68899999999999995"/>
    <n v="9.6980000000000004"/>
    <x v="166"/>
    <n v="-1.026"/>
    <n v="-0.77300000000000002"/>
    <n v="1.1100000000000001"/>
    <n v="0.83599999999999997"/>
    <n v="1.4"/>
    <n v="1.0549999999999999"/>
    <n v="3.3149999999999999"/>
    <n v="2.4980000000000002"/>
    <n v="0.06"/>
    <n v="7.9000000000000001E-2"/>
    <n v="62.762999999999998"/>
    <n v="1.7999999999999999E-2"/>
    <n v="3.3000000000000002E-2"/>
    <n v="2.7E-2"/>
    <n v="5.2999999999999999E-2"/>
    <n v="5.2999999999999999E-2"/>
    <n v="9.7000000000000003E-2"/>
    <n v="6.9000000000000006E-2"/>
    <n v="0.15"/>
    <n v="1.6E-2"/>
    <n v="0.03"/>
    <n v="1.4999999999999999E-2"/>
    <n v="6.2E-2"/>
    <n v="2.3E-2"/>
    <n v="0"/>
    <n v="1.2E-2"/>
    <n v="-2.3E-2"/>
    <n v="2.7E-2"/>
    <n v="2.5999999999999999E-2"/>
    <n v="6.6000000000000003E-2"/>
    <n v="0"/>
    <n v="1E-3"/>
    <n v="1E-3"/>
    <n v="0"/>
    <n v="14.83"/>
    <n v="12.87"/>
    <n v="2.3029999999999999"/>
    <n v="18.599"/>
  </r>
  <r>
    <x v="7"/>
    <x v="20"/>
    <s v="EST"/>
    <n v="1329449"/>
    <n v="22400000000"/>
    <n v="0.02"/>
    <n v="1.4999999999999999E-2"/>
    <x v="173"/>
    <n v="-3.0369999999999999"/>
    <n v="-24.533000000000001"/>
    <n v="8.61"/>
    <n v="-2.7440000000000002"/>
    <n v="-24.167999999999999"/>
    <n v="6.4770000000000003"/>
    <n v="0.45278947368421052"/>
    <n v="0.14599999999999999"/>
    <n v="7.0279999999999996"/>
    <n v="0.59668421052631582"/>
    <n v="0.159"/>
    <n v="5.3360000000000003"/>
    <n v="4.0129999999999999"/>
    <n v="12.477"/>
    <n v="9.3849999999999998"/>
    <n v="0.63936842105263159"/>
    <n v="22.161999999999999"/>
    <n v="1630.01"/>
    <n v="1655.5840000000001"/>
    <x v="174"/>
    <x v="134"/>
    <n v="72.63"/>
    <n v="110.03"/>
    <n v="365.339"/>
    <n v="2.2000000000000002"/>
    <n v="44218.281000000003"/>
    <n v="2.316842105263158"/>
    <n v="0"/>
    <n v="0"/>
    <n v="0.81"/>
    <n v="0.60899999999999999"/>
    <n v="14.399199999999999"/>
    <x v="167"/>
    <n v="-0.73299999999999998"/>
    <n v="-0.55100000000000005"/>
    <n v="1.276"/>
    <n v="0.95029999999999981"/>
    <n v="1.3084999999999998"/>
    <n v="0.97684999999999977"/>
    <n v="3.1120000000000001"/>
    <n v="2.3410000000000002"/>
    <n v="0.05"/>
    <n v="6.6000000000000003E-2"/>
    <n v="58.786000000000001"/>
    <n v="1E-3"/>
    <n v="2.5999999999999999E-2"/>
    <n v="2.1999999999999999E-2"/>
    <n v="3.7999999999999999E-2"/>
    <n v="5.0999999999999997E-2"/>
    <n v="9.6000000000000002E-2"/>
    <n v="6.8000000000000005E-2"/>
    <n v="0.14799999999999999"/>
    <n v="1.6E-2"/>
    <n v="0.03"/>
    <n v="1.4999999999999999E-2"/>
    <n v="6.2E-2"/>
    <n v="2.3E-2"/>
    <n v="0"/>
    <n v="1.0999999999999999E-2"/>
    <n v="-1.7999999999999999E-2"/>
    <n v="2.8000000000000001E-2"/>
    <n v="2.1999999999999999E-2"/>
    <n v="6.5000000000000002E-2"/>
    <n v="0"/>
    <n v="1E-3"/>
    <n v="1E-3"/>
    <n v="0"/>
    <m/>
    <m/>
    <n v="3.1339999999999999"/>
    <n v="33.543999999999997"/>
  </r>
  <r>
    <x v="7"/>
    <x v="21"/>
    <s v="EST"/>
    <n v="1328704"/>
    <n v="24500000000"/>
    <n v="0.02"/>
    <n v="1.4999999999999999E-2"/>
    <x v="174"/>
    <n v="1.1060000000000001"/>
    <n v="11.837999999999999"/>
    <n v="10.009"/>
    <n v="1.399"/>
    <n v="16.25"/>
    <n v="7.5330000000000004"/>
    <n v="0.45278947368421052"/>
    <n v="0.16200000000000001"/>
    <n v="7.8639999999999999"/>
    <n v="0.59668421052631582"/>
    <n v="0.17"/>
    <n v="6.2220000000000004"/>
    <n v="4.6820000000000004"/>
    <n v="18.083190476190477"/>
    <n v="13.476857142857144"/>
    <n v="0.63936842105263159"/>
    <n v="22.181999999999999"/>
    <n v="1640.4590000000001"/>
    <n v="1665.5940000000001"/>
    <x v="175"/>
    <x v="134"/>
    <n v="73.545000000000002"/>
    <n v="109.59"/>
    <n v="368.56599999999997"/>
    <n v="2.2650000000000001"/>
    <n v="46380.292999999998"/>
    <n v="2.316842105263158"/>
    <n v="0"/>
    <n v="0"/>
    <n v="0.91500000000000004"/>
    <n v="0.68799999999999994"/>
    <n v="14.399199999999999"/>
    <x v="167"/>
    <n v="-0.44"/>
    <n v="-0.33100000000000002"/>
    <n v="1.276"/>
    <n v="0.95029999999999981"/>
    <n v="1.3084999999999998"/>
    <n v="0.97684999999999977"/>
    <n v="3.2269999999999999"/>
    <n v="2.4279999999999999"/>
    <n v="0.05"/>
    <n v="6.6000000000000003E-2"/>
    <n v="61.625999999999998"/>
    <n v="1E-3"/>
    <n v="2.8000000000000001E-2"/>
    <n v="2.4E-2"/>
    <n v="4.2000000000000003E-2"/>
    <n v="4.9000000000000002E-2"/>
    <n v="9.4E-2"/>
    <n v="6.7000000000000004E-2"/>
    <n v="0.14599999999999999"/>
    <n v="1.4999999999999999E-2"/>
    <n v="2.9000000000000001E-2"/>
    <n v="1.4999999999999999E-2"/>
    <n v="6.0999999999999999E-2"/>
    <n v="2.3E-2"/>
    <n v="0"/>
    <n v="1.2E-2"/>
    <n v="-1.0999999999999999E-2"/>
    <n v="2.7E-2"/>
    <n v="2.1999999999999999E-2"/>
    <n v="6.5000000000000002E-2"/>
    <n v="0"/>
    <n v="1E-3"/>
    <n v="1E-3"/>
    <n v="0"/>
    <m/>
    <m/>
    <m/>
    <m/>
  </r>
  <r>
    <x v="8"/>
    <x v="0"/>
    <s v="FIN"/>
    <n v="5176208"/>
    <n v="152000000000"/>
    <n v="0.505"/>
    <n v="9.8000000000000004E-2"/>
    <x v="175"/>
    <n v="-1.857"/>
    <n v="-3.1549999999999998"/>
    <n v="66.5"/>
    <n v="-1.93"/>
    <n v="-2.8210000000000002"/>
    <n v="12.847"/>
    <n v="0.39300000000000002"/>
    <n v="0.185"/>
    <n v="11.013999999999999"/>
    <n v="0.33700000000000002"/>
    <n v="0.159"/>
    <n v="21.984999999999999"/>
    <n v="4.2469999999999999"/>
    <n v="79.016999999999996"/>
    <n v="15.265000000000001"/>
    <n v="0.46700000000000003"/>
    <n v="37.378999999999998"/>
    <n v="2079.7779999999998"/>
    <n v="4753.509"/>
    <x v="176"/>
    <x v="135"/>
    <n v="102.14700000000001"/>
    <n v="2837.2550000000001"/>
    <n v="1144.58"/>
    <n v="10.606999999999999"/>
    <n v="69377"/>
    <n v="2.1219999999999999"/>
    <n v="5.8000000000000003E-2"/>
    <n v="1.0999999999999999E-2"/>
    <n v="7.7160000000000002"/>
    <n v="1.4910000000000001"/>
    <n v="13.303000000000001"/>
    <x v="168"/>
    <n v="9.49"/>
    <n v="1.833"/>
    <n v="7.09"/>
    <n v="1.37"/>
    <n v="5.96"/>
    <n v="1.151"/>
    <n v="25.82"/>
    <n v="4.9880000000000004"/>
    <n v="0.17899999999999999"/>
    <n v="0.92600000000000005"/>
    <n v="359.11"/>
    <n v="7.0000000000000007E-2"/>
    <n v="0.224"/>
    <n v="0.218"/>
    <n v="0.23899999999999999"/>
    <n v="0.20300000000000001"/>
    <n v="0.19900000000000001"/>
    <n v="0.28199999999999997"/>
    <n v="0.14899999999999999"/>
    <n v="8.9999999999999993E-3"/>
    <n v="8.4000000000000005E-2"/>
    <n v="0.442"/>
    <n v="0.313"/>
    <n v="0.26200000000000001"/>
    <n v="2.1000000000000001E-2"/>
    <n v="0.16300000000000001"/>
    <n v="0.185"/>
    <n v="0.251"/>
    <n v="0.42799999999999999"/>
    <n v="0.24299999999999999"/>
    <n v="1E-3"/>
    <n v="2E-3"/>
    <n v="3.0000000000000001E-3"/>
    <n v="0"/>
    <n v="38.200000000000003"/>
    <n v="68.86"/>
    <n v="22.007000000000001"/>
    <n v="38.601999999999997"/>
  </r>
  <r>
    <x v="8"/>
    <x v="1"/>
    <s v="FIN"/>
    <n v="5188007"/>
    <n v="155000000000"/>
    <n v="0.504"/>
    <n v="9.7000000000000003E-2"/>
    <x v="176"/>
    <n v="5.5039999999999996"/>
    <n v="9.6539999999999999"/>
    <n v="72.406999999999996"/>
    <n v="5.907"/>
    <n v="8.8829999999999991"/>
    <n v="13.957000000000001"/>
    <n v="0.41699999999999998"/>
    <n v="0.19700000000000001"/>
    <n v="12.05"/>
    <n v="0.36"/>
    <n v="0.17"/>
    <n v="26.125"/>
    <n v="5.0359999999999996"/>
    <n v="81.218999999999994"/>
    <n v="15.654999999999999"/>
    <n v="0.46800000000000003"/>
    <n v="37.883000000000003"/>
    <n v="2142.2919999999999"/>
    <n v="4825.9160000000002"/>
    <x v="177"/>
    <x v="136"/>
    <n v="110.53700000000001"/>
    <n v="2847.1480000000001"/>
    <n v="1171.0229999999999"/>
    <n v="11.606999999999999"/>
    <n v="70719.577999999994"/>
    <n v="2.1120000000000001"/>
    <n v="5.2999999999999999E-2"/>
    <n v="0.01"/>
    <n v="8.39"/>
    <n v="1.617"/>
    <n v="14.387"/>
    <x v="169"/>
    <n v="9.8930000000000007"/>
    <n v="1.907"/>
    <n v="6.93"/>
    <n v="1.3360000000000001"/>
    <n v="5.86"/>
    <n v="1.1299999999999999"/>
    <n v="26.443000000000001"/>
    <n v="5.0970000000000004"/>
    <n v="0.193"/>
    <n v="1"/>
    <n v="366.89400000000001"/>
    <n v="6.7000000000000004E-2"/>
    <n v="0.24399999999999999"/>
    <n v="0.23799999999999999"/>
    <n v="0.28199999999999997"/>
    <n v="0.19800000000000001"/>
    <n v="0.2"/>
    <n v="0.28100000000000003"/>
    <n v="0.152"/>
    <n v="8.9999999999999993E-3"/>
    <n v="8.6999999999999994E-2"/>
    <n v="0.44"/>
    <n v="0.311"/>
    <n v="0.27300000000000002"/>
    <n v="1.9E-2"/>
    <n v="0.17599999999999999"/>
    <n v="0.20899999999999999"/>
    <n v="0.254"/>
    <n v="0.46899999999999997"/>
    <n v="0.24199999999999999"/>
    <n v="1E-3"/>
    <n v="2E-3"/>
    <n v="3.0000000000000001E-3"/>
    <n v="0"/>
    <n v="59.34"/>
    <n v="74.64"/>
    <n v="18.704999999999998"/>
    <n v="29.922000000000001"/>
  </r>
  <r>
    <x v="8"/>
    <x v="2"/>
    <s v="FIN"/>
    <n v="5200588"/>
    <n v="160000000000"/>
    <n v="0.48499999999999999"/>
    <n v="9.2999999999999999E-2"/>
    <x v="177"/>
    <n v="2.5270000000000001"/>
    <n v="4.0430000000000001"/>
    <n v="76.472999999999999"/>
    <n v="4.0659999999999998"/>
    <n v="5.6159999999999997"/>
    <n v="14.705"/>
    <n v="0.433"/>
    <n v="0.20699999999999999"/>
    <n v="12.506"/>
    <n v="0.36799999999999999"/>
    <n v="0.17599999999999999"/>
    <n v="28.305"/>
    <n v="5.4429999999999996"/>
    <n v="81.578999999999994"/>
    <n v="15.686999999999999"/>
    <n v="0.46200000000000002"/>
    <n v="38.368000000000002"/>
    <n v="2207.3330000000001"/>
    <n v="4902.3879999999999"/>
    <x v="178"/>
    <x v="137"/>
    <n v="118.877"/>
    <n v="2858.5790000000002"/>
    <n v="1197.828"/>
    <n v="12.653"/>
    <n v="70908.922000000006"/>
    <n v="2.0859999999999999"/>
    <n v="6.2E-2"/>
    <n v="1.2E-2"/>
    <n v="8.34"/>
    <n v="1.6040000000000001"/>
    <n v="14.808"/>
    <x v="170"/>
    <n v="11.432"/>
    <n v="2.198"/>
    <n v="6.68"/>
    <n v="1.284"/>
    <n v="6.05"/>
    <n v="1.163"/>
    <n v="26.805"/>
    <n v="5.1539999999999999"/>
    <n v="0.20100000000000001"/>
    <n v="1.046"/>
    <n v="368.76799999999997"/>
    <n v="6.0999999999999999E-2"/>
    <n v="0.247"/>
    <n v="0.24299999999999999"/>
    <n v="0.29199999999999998"/>
    <n v="0.192"/>
    <n v="0.20100000000000001"/>
    <n v="0.28100000000000003"/>
    <n v="0.154"/>
    <n v="0.01"/>
    <n v="0.09"/>
    <n v="0.438"/>
    <n v="0.31"/>
    <n v="0.28299999999999997"/>
    <n v="2.1000000000000001E-2"/>
    <n v="0.17"/>
    <n v="0.221"/>
    <n v="0.25800000000000001"/>
    <n v="0.48499999999999999"/>
    <n v="0.24199999999999999"/>
    <n v="1E-3"/>
    <n v="2E-3"/>
    <n v="3.0000000000000001E-3"/>
    <n v="0"/>
    <n v="61.78"/>
    <n v="77.010000000000005"/>
    <n v="16.538"/>
    <n v="25.428000000000001"/>
  </r>
  <r>
    <x v="8"/>
    <x v="3"/>
    <s v="FIN"/>
    <n v="5212991"/>
    <n v="165000000000"/>
    <n v="0.46700000000000003"/>
    <n v="0.09"/>
    <x v="178"/>
    <n v="7.6130000000000004"/>
    <n v="11.705"/>
    <n v="84.819000000000003"/>
    <n v="8.3460000000000001"/>
    <n v="10.914"/>
    <n v="16.271000000000001"/>
    <n v="0.47"/>
    <n v="0.215"/>
    <n v="13.936999999999999"/>
    <n v="0.40300000000000002"/>
    <n v="0.184"/>
    <n v="35.015000000000001"/>
    <n v="6.7169999999999996"/>
    <n v="89.47"/>
    <n v="17.163"/>
    <n v="0.496"/>
    <n v="38.834000000000003"/>
    <n v="2279.9870000000001"/>
    <n v="4987.2070000000003"/>
    <x v="179"/>
    <x v="138"/>
    <n v="128.107"/>
    <n v="2870.7440000000001"/>
    <n v="1224.751"/>
    <n v="13.616"/>
    <n v="75758.366999999998"/>
    <n v="2.1890000000000001"/>
    <n v="5.6000000000000001E-2"/>
    <n v="1.0999999999999999E-2"/>
    <n v="9.23"/>
    <n v="1.7709999999999999"/>
    <n v="16.332000000000001"/>
    <x v="171"/>
    <n v="12.164"/>
    <n v="2.3330000000000002"/>
    <n v="6.44"/>
    <n v="1.2350000000000001"/>
    <n v="6.07"/>
    <n v="1.1639999999999999"/>
    <n v="26.922999999999998"/>
    <n v="5.165"/>
    <n v="0.185"/>
    <n v="0.96299999999999997"/>
    <n v="394.928"/>
    <n v="5.5E-2"/>
    <n v="0.26300000000000001"/>
    <n v="0.255"/>
    <n v="0.33300000000000002"/>
    <n v="0.187"/>
    <n v="0.20300000000000001"/>
    <n v="0.28000000000000003"/>
    <n v="0.157"/>
    <n v="0.01"/>
    <n v="9.4E-2"/>
    <n v="0.436"/>
    <n v="0.308"/>
    <n v="0.28999999999999998"/>
    <n v="1.9E-2"/>
    <n v="0.182"/>
    <n v="0.215"/>
    <n v="0.252"/>
    <n v="0.437"/>
    <n v="0.24099999999999999"/>
    <n v="1E-3"/>
    <n v="2E-3"/>
    <n v="3.0000000000000001E-3"/>
    <n v="0"/>
    <n v="69.97"/>
    <n v="85.14"/>
    <n v="16.815999999999999"/>
    <n v="23.145"/>
  </r>
  <r>
    <x v="8"/>
    <x v="4"/>
    <s v="FIN"/>
    <n v="5228143"/>
    <n v="172000000000"/>
    <n v="0.52900000000000003"/>
    <n v="0.10100000000000001"/>
    <x v="179"/>
    <n v="-3.7149999999999999"/>
    <n v="-5.1139999999999999"/>
    <n v="81.58"/>
    <n v="-3.2389999999999999"/>
    <n v="-3.819"/>
    <n v="15.603999999999999"/>
    <n v="0.435"/>
    <n v="0.20699999999999999"/>
    <n v="13.186"/>
    <n v="0.36699999999999999"/>
    <n v="0.17499999999999999"/>
    <n v="31.638000000000002"/>
    <n v="6.0519999999999996"/>
    <n v="85.424000000000007"/>
    <n v="16.338999999999999"/>
    <n v="0.45500000000000002"/>
    <n v="39.363"/>
    <n v="2348.9270000000001"/>
    <n v="5068.7870000000003"/>
    <x v="180"/>
    <x v="139"/>
    <n v="136.976"/>
    <n v="2883.3850000000002"/>
    <n v="1251.662"/>
    <n v="14.552"/>
    <n v="75218.672000000006"/>
    <n v="2.0960000000000001"/>
    <n v="5.5E-2"/>
    <n v="1.0999999999999999E-2"/>
    <n v="8.8689999999999998"/>
    <n v="1.696"/>
    <n v="15.518000000000001"/>
    <x v="172"/>
    <n v="12.641"/>
    <n v="2.4180000000000001"/>
    <n v="6.21"/>
    <n v="1.1879999999999999"/>
    <n v="6.23"/>
    <n v="1.1919999999999999"/>
    <n v="26.911000000000001"/>
    <n v="5.1470000000000002"/>
    <n v="0.17899999999999999"/>
    <n v="0.93600000000000005"/>
    <n v="393.25400000000002"/>
    <n v="5.8000000000000003E-2"/>
    <n v="0.24099999999999999"/>
    <n v="0.24"/>
    <n v="0.29099999999999998"/>
    <n v="0.18099999999999999"/>
    <n v="0.20300000000000001"/>
    <n v="0.28000000000000003"/>
    <n v="0.16"/>
    <n v="0.01"/>
    <n v="9.6000000000000002E-2"/>
    <n v="0.435"/>
    <n v="0.307"/>
    <n v="0.29599999999999999"/>
    <n v="1.7000000000000001E-2"/>
    <n v="0.16900000000000001"/>
    <n v="0.23599999999999999"/>
    <n v="0.24399999999999999"/>
    <n v="0.40500000000000003"/>
    <n v="0.24099999999999999"/>
    <n v="1E-3"/>
    <n v="2E-3"/>
    <n v="3.0000000000000001E-3"/>
    <n v="0"/>
    <n v="66.11"/>
    <n v="81.13"/>
    <n v="16.484999999999999"/>
    <n v="23.911999999999999"/>
  </r>
  <r>
    <x v="8"/>
    <x v="5"/>
    <s v="FIN"/>
    <n v="5246070"/>
    <n v="180000000000"/>
    <n v="0.54200000000000004"/>
    <n v="0.10299999999999999"/>
    <x v="180"/>
    <n v="-11.891999999999999"/>
    <n v="-17.25"/>
    <n v="70.641000000000005"/>
    <n v="-10.939"/>
    <n v="-13.409000000000001"/>
    <n v="13.465"/>
    <n v="0.36599999999999999"/>
    <n v="0.19800000000000001"/>
    <n v="10.874000000000001"/>
    <n v="0.29599999999999999"/>
    <n v="0.16"/>
    <n v="21.033999999999999"/>
    <n v="4.0090000000000003"/>
    <n v="80.811999999999998"/>
    <n v="15.404"/>
    <n v="0.41899999999999998"/>
    <n v="39.905000000000001"/>
    <n v="2405.9740000000002"/>
    <n v="5139.4279999999999"/>
    <x v="181"/>
    <x v="140"/>
    <n v="145.09800000000001"/>
    <n v="2896.9780000000001"/>
    <n v="1278.018"/>
    <n v="15.476000000000001"/>
    <n v="68155.327999999994"/>
    <n v="1.853"/>
    <n v="7.0000000000000007E-2"/>
    <n v="1.2999999999999999E-2"/>
    <n v="8.1219999999999999"/>
    <n v="1.548"/>
    <n v="13.137"/>
    <x v="173"/>
    <n v="13.593"/>
    <n v="2.5910000000000002"/>
    <n v="5.92"/>
    <n v="1.1279999999999999"/>
    <n v="6.44"/>
    <n v="1.228"/>
    <n v="26.356000000000002"/>
    <n v="5.024"/>
    <n v="0.17599999999999999"/>
    <n v="0.92400000000000004"/>
    <n v="357.548"/>
    <n v="5.6000000000000001E-2"/>
    <n v="0.193"/>
    <n v="0.20599999999999999"/>
    <n v="0.182"/>
    <n v="0.17599999999999999"/>
    <n v="0.20300000000000001"/>
    <n v="0.27800000000000002"/>
    <n v="0.16"/>
    <n v="0.01"/>
    <n v="9.8000000000000004E-2"/>
    <n v="0.434"/>
    <n v="0.30499999999999999"/>
    <n v="0.3"/>
    <n v="0.02"/>
    <n v="0.151"/>
    <n v="0.28799999999999998"/>
    <n v="0.23699999999999999"/>
    <n v="0.38200000000000001"/>
    <n v="0.24"/>
    <n v="1E-3"/>
    <n v="2E-3"/>
    <n v="3.0000000000000001E-3"/>
    <n v="0"/>
    <n v="53.93"/>
    <n v="68.92"/>
    <n v="23.765000000000001"/>
    <n v="41.658000000000001"/>
  </r>
  <r>
    <x v="8"/>
    <x v="6"/>
    <s v="FIN"/>
    <n v="5266249"/>
    <n v="190000000000"/>
    <n v="0.57399999999999995"/>
    <n v="0.109"/>
    <x v="181"/>
    <n v="11.323"/>
    <n v="19.849"/>
    <n v="80.828000000000003"/>
    <n v="10.188000000000001"/>
    <n v="14.422000000000001"/>
    <n v="15.348000000000001"/>
    <n v="0.40200000000000002"/>
    <n v="0.21099999999999999"/>
    <n v="12.983000000000001"/>
    <n v="0.34"/>
    <n v="0.17799999999999999"/>
    <n v="31.584"/>
    <n v="5.9969999999999999"/>
    <n v="89.725999999999999"/>
    <n v="17.038"/>
    <n v="0.44600000000000001"/>
    <n v="40.478999999999999"/>
    <n v="2474.3440000000001"/>
    <n v="5220.2560000000003"/>
    <x v="182"/>
    <x v="141"/>
    <n v="153.785"/>
    <n v="2909.4360000000001"/>
    <n v="1304.4690000000001"/>
    <n v="16.492999999999999"/>
    <n v="72824.554999999993"/>
    <n v="1.9079999999999999"/>
    <n v="5.8000000000000003E-2"/>
    <n v="1.0999999999999999E-2"/>
    <n v="8.6869999999999994"/>
    <n v="1.65"/>
    <n v="15.252000000000001"/>
    <x v="174"/>
    <n v="12.458"/>
    <n v="2.3660000000000001"/>
    <n v="6.01"/>
    <n v="1.141"/>
    <n v="6.12"/>
    <n v="1.1619999999999999"/>
    <n v="26.451000000000001"/>
    <n v="5.0229999999999997"/>
    <n v="0.193"/>
    <n v="1.0169999999999999"/>
    <n v="383.512"/>
    <n v="5.5E-2"/>
    <n v="0.223"/>
    <n v="0.22700000000000001"/>
    <n v="0.25900000000000001"/>
    <n v="0.17"/>
    <n v="0.20399999999999999"/>
    <n v="0.27700000000000002"/>
    <n v="0.16300000000000001"/>
    <n v="0.01"/>
    <n v="0.10100000000000001"/>
    <n v="0.432"/>
    <n v="0.30299999999999999"/>
    <n v="0.30399999999999999"/>
    <n v="1.7000000000000001E-2"/>
    <n v="0.158"/>
    <n v="0.246"/>
    <n v="0.23499999999999999"/>
    <n v="0.40300000000000002"/>
    <n v="0.24"/>
    <n v="1E-3"/>
    <n v="2E-3"/>
    <n v="3.0000000000000001E-3"/>
    <n v="0"/>
    <n v="65.349999999999994"/>
    <n v="80.319999999999993"/>
    <n v="21.355"/>
    <n v="31.234000000000002"/>
  </r>
  <r>
    <x v="8"/>
    <x v="7"/>
    <s v="FIN"/>
    <n v="5288694"/>
    <n v="200000000000"/>
    <n v="0.60499999999999998"/>
    <n v="0.114"/>
    <x v="182"/>
    <n v="-1.611"/>
    <n v="-2.3559999999999999"/>
    <n v="80.096999999999994"/>
    <n v="-0.73099999999999998"/>
    <n v="-0.90500000000000003"/>
    <n v="15.145"/>
    <n v="0.379"/>
    <n v="0.21"/>
    <n v="12.622999999999999"/>
    <n v="0.316"/>
    <n v="0.17499999999999999"/>
    <n v="30.347000000000001"/>
    <n v="5.7380000000000004"/>
    <n v="88.754999999999995"/>
    <n v="16.782"/>
    <n v="0.42"/>
    <n v="41.085000000000001"/>
    <n v="2541.1039999999998"/>
    <n v="5300.3530000000001"/>
    <x v="183"/>
    <x v="142"/>
    <n v="161.90199999999999"/>
    <n v="2922.7730000000001"/>
    <n v="1331.1130000000001"/>
    <n v="17.457999999999998"/>
    <n v="72265.937999999995"/>
    <n v="1.8069999999999999"/>
    <n v="8.1000000000000003E-2"/>
    <n v="1.4999999999999999E-2"/>
    <n v="8.1180000000000003"/>
    <n v="1.5349999999999999"/>
    <n v="14.837"/>
    <x v="175"/>
    <n v="13.337"/>
    <n v="2.5219999999999998"/>
    <n v="5.82"/>
    <n v="1.1000000000000001"/>
    <n v="6.31"/>
    <n v="1.1930000000000001"/>
    <n v="26.643999999999998"/>
    <n v="5.0380000000000003"/>
    <n v="0.182"/>
    <n v="0.96499999999999997"/>
    <n v="382.19200000000001"/>
    <n v="5.3999999999999999E-2"/>
    <n v="0.21199999999999999"/>
    <n v="0.223"/>
    <n v="0.23799999999999999"/>
    <n v="0.16500000000000001"/>
    <n v="0.20399999999999999"/>
    <n v="0.27600000000000002"/>
    <n v="0.16400000000000001"/>
    <n v="1.0999999999999999E-2"/>
    <n v="0.10199999999999999"/>
    <n v="0.43099999999999999"/>
    <n v="0.30099999999999999"/>
    <n v="0.307"/>
    <n v="2.1999999999999999E-2"/>
    <n v="0.14299999999999999"/>
    <n v="0.30099999999999999"/>
    <n v="0.23599999999999999"/>
    <n v="0.372"/>
    <n v="0.23899999999999999"/>
    <n v="1E-3"/>
    <n v="2E-3"/>
    <n v="3.0000000000000001E-3"/>
    <n v="0"/>
    <n v="63.52"/>
    <n v="78.47"/>
    <n v="21.995000000000001"/>
    <n v="32.947000000000003"/>
  </r>
  <r>
    <x v="8"/>
    <x v="8"/>
    <s v="FIN"/>
    <n v="5313358"/>
    <n v="210000000000"/>
    <n v="0.62"/>
    <n v="0.11700000000000001"/>
    <x v="183"/>
    <n v="-8.1389999999999993"/>
    <n v="-12.191000000000001"/>
    <n v="71.555000000000007"/>
    <n v="-8.5419999999999998"/>
    <n v="-10.664"/>
    <n v="13.467000000000001"/>
    <n v="0.33600000000000002"/>
    <n v="0.19400000000000001"/>
    <n v="11.032999999999999"/>
    <n v="0.27500000000000002"/>
    <n v="0.159"/>
    <n v="23.673999999999999"/>
    <n v="4.4550000000000001"/>
    <n v="82.74"/>
    <n v="15.571999999999999"/>
    <n v="0.38800000000000001"/>
    <n v="41.704000000000001"/>
    <n v="2599.7249999999999"/>
    <n v="5371.9080000000004"/>
    <x v="184"/>
    <x v="143"/>
    <n v="170.261"/>
    <n v="2935.7069999999999"/>
    <n v="1356.0519999999999"/>
    <n v="18.39"/>
    <n v="69352.664000000004"/>
    <n v="1.728"/>
    <n v="9.7000000000000003E-2"/>
    <n v="1.7999999999999999E-2"/>
    <n v="8.359"/>
    <n v="1.573"/>
    <n v="13.24"/>
    <x v="176"/>
    <n v="12.933999999999999"/>
    <n v="2.4340000000000002"/>
    <n v="5.7"/>
    <n v="1.073"/>
    <n v="6.64"/>
    <n v="1.25"/>
    <n v="24.939"/>
    <n v="4.694"/>
    <n v="0.17499999999999999"/>
    <n v="0.93200000000000005"/>
    <n v="368.49599999999998"/>
    <n v="5.3999999999999999E-2"/>
    <n v="0.183"/>
    <n v="0.19500000000000001"/>
    <n v="0.17899999999999999"/>
    <n v="0.16"/>
    <n v="0.20300000000000001"/>
    <n v="0.27500000000000002"/>
    <n v="0.16400000000000001"/>
    <n v="1.0999999999999999E-2"/>
    <n v="0.104"/>
    <n v="0.43"/>
    <n v="0.29899999999999999"/>
    <n v="0.31"/>
    <n v="2.5999999999999999E-2"/>
    <n v="0.14299999999999999"/>
    <n v="0.27900000000000003"/>
    <n v="0.222"/>
    <n v="0.35899999999999999"/>
    <n v="0.23799999999999999"/>
    <n v="1E-3"/>
    <n v="2E-3"/>
    <n v="3.0000000000000001E-3"/>
    <n v="0"/>
    <n v="55.43"/>
    <n v="70.349999999999994"/>
    <n v="24.119"/>
    <n v="41.143999999999998"/>
  </r>
  <r>
    <x v="8"/>
    <x v="9"/>
    <s v="FIN"/>
    <n v="5338813"/>
    <n v="195000000000"/>
    <n v="0.38500000000000001"/>
    <n v="7.1999999999999995E-2"/>
    <x v="184"/>
    <n v="-2.7160000000000002"/>
    <n v="-4.633"/>
    <n v="67.373000000000005"/>
    <n v="-4.1820000000000004"/>
    <n v="-5.8440000000000003"/>
    <n v="12.62"/>
    <n v="0.34399999999999997"/>
    <n v="0.19700000000000001"/>
    <n v="10.471"/>
    <n v="0.28599999999999998"/>
    <n v="0.16400000000000001"/>
    <n v="22.893999999999998"/>
    <n v="4.2880000000000003"/>
    <n v="69.834000000000003"/>
    <n v="13.08"/>
    <n v="0.35699999999999998"/>
    <n v="42.09"/>
    <n v="2655.63"/>
    <n v="5439.2809999999999"/>
    <x v="185"/>
    <x v="144"/>
    <n v="177.76"/>
    <n v="2947.1750000000002"/>
    <n v="1380.2429999999999"/>
    <n v="19.251999999999999"/>
    <n v="63925.77"/>
    <n v="1.744"/>
    <n v="7.4999999999999997E-2"/>
    <n v="1.4E-2"/>
    <n v="7.4980000000000002"/>
    <n v="1.405"/>
    <n v="12.49"/>
    <x v="177"/>
    <n v="11.468"/>
    <n v="2.1480000000000001"/>
    <n v="5.58"/>
    <n v="1.0449999999999999"/>
    <n v="5.52"/>
    <n v="1.034"/>
    <n v="24.190999999999999"/>
    <n v="4.5309999999999997"/>
    <n v="0.161"/>
    <n v="0.86199999999999999"/>
    <n v="341.28800000000001"/>
    <n v="3.3000000000000002E-2"/>
    <n v="0.17699999999999999"/>
    <n v="0.184"/>
    <n v="0.17599999999999999"/>
    <n v="0.155"/>
    <n v="0.20300000000000001"/>
    <n v="0.27300000000000002"/>
    <n v="0.16500000000000001"/>
    <n v="1.0999999999999999E-2"/>
    <n v="0.104"/>
    <n v="0.42899999999999999"/>
    <n v="0.29699999999999999"/>
    <n v="0.311"/>
    <n v="0.02"/>
    <n v="0.13"/>
    <n v="0.22800000000000001"/>
    <n v="0.22"/>
    <n v="0.35399999999999998"/>
    <n v="0.23699999999999999"/>
    <n v="1E-3"/>
    <n v="2E-3"/>
    <n v="3.0000000000000001E-3"/>
    <n v="0"/>
    <n v="51.8"/>
    <n v="66.680000000000007"/>
    <n v="13.929"/>
    <n v="24.916"/>
  </r>
  <r>
    <x v="8"/>
    <x v="10"/>
    <s v="FIN"/>
    <n v="5363279"/>
    <n v="205000000000"/>
    <n v="0.52600000000000002"/>
    <n v="9.8000000000000004E-2"/>
    <x v="185"/>
    <n v="8.1760000000000002"/>
    <n v="14.624000000000001"/>
    <n v="76.611999999999995"/>
    <n v="9.2379999999999995"/>
    <n v="13.712"/>
    <n v="14.284000000000001"/>
    <n v="0.38"/>
    <n v="0.20599999999999999"/>
    <n v="11.948"/>
    <n v="0.318"/>
    <n v="0.17299999999999999"/>
    <n v="29.140999999999998"/>
    <n v="5.4329999999999998"/>
    <n v="82.680999999999997"/>
    <n v="15.416"/>
    <n v="0.41"/>
    <n v="42.615000000000002"/>
    <n v="2719.7109999999998"/>
    <n v="5515.893"/>
    <x v="186"/>
    <x v="145"/>
    <n v="186.03200000000001"/>
    <n v="2959.7060000000001"/>
    <n v="1405.37"/>
    <n v="20.170999999999999"/>
    <n v="69228.281000000003"/>
    <n v="1.84"/>
    <n v="9.6000000000000002E-2"/>
    <n v="1.7999999999999999E-2"/>
    <n v="8.2729999999999997"/>
    <n v="1.542"/>
    <n v="13.946999999999999"/>
    <x v="178"/>
    <n v="12.531000000000001"/>
    <n v="2.3359999999999999"/>
    <n v="5.68"/>
    <n v="1.0589999999999999"/>
    <n v="5.19"/>
    <n v="0.96799999999999997"/>
    <n v="25.126999999999999"/>
    <n v="4.6849999999999996"/>
    <n v="0.17100000000000001"/>
    <n v="0.91900000000000004"/>
    <n v="371.291"/>
    <n v="4.2000000000000003E-2"/>
    <n v="0.192"/>
    <n v="0.20100000000000001"/>
    <n v="0.20899999999999999"/>
    <n v="0.15"/>
    <n v="0.20300000000000001"/>
    <n v="0.27200000000000002"/>
    <n v="0.16600000000000001"/>
    <n v="1.2E-2"/>
    <n v="0.105"/>
    <n v="0.42799999999999999"/>
    <n v="0.29599999999999999"/>
    <n v="0.314"/>
    <n v="2.5000000000000001E-2"/>
    <n v="0.13400000000000001"/>
    <n v="0.25900000000000001"/>
    <n v="0.221"/>
    <n v="0.374"/>
    <n v="0.23599999999999999"/>
    <n v="1E-3"/>
    <n v="2E-3"/>
    <n v="3.0000000000000001E-3"/>
    <n v="0"/>
    <n v="59.98"/>
    <n v="74.8"/>
    <n v="18.600999999999999"/>
    <n v="29.027000000000001"/>
  </r>
  <r>
    <x v="8"/>
    <x v="11"/>
    <s v="FIN"/>
    <n v="5388173"/>
    <n v="215000000000"/>
    <n v="0.55800000000000005"/>
    <n v="0.104"/>
    <x v="186"/>
    <n v="-7.444"/>
    <n v="-11.616"/>
    <n v="69.388000000000005"/>
    <n v="-7.2240000000000002"/>
    <n v="-9.4290000000000003"/>
    <n v="12.878"/>
    <n v="0.33500000000000002"/>
    <n v="0.19800000000000001"/>
    <n v="10.510999999999999"/>
    <n v="0.27400000000000002"/>
    <n v="0.16200000000000001"/>
    <n v="24.079000000000001"/>
    <n v="4.4690000000000003"/>
    <n v="70.786000000000001"/>
    <n v="13.137"/>
    <n v="0.34200000000000003"/>
    <n v="43.173000000000002"/>
    <n v="2776.348"/>
    <n v="5585.28"/>
    <x v="187"/>
    <x v="146"/>
    <n v="193.285"/>
    <n v="2972.4569999999999"/>
    <n v="1429.1310000000001"/>
    <n v="21.068999999999999"/>
    <n v="64942.777000000002"/>
    <n v="1.69"/>
    <n v="8.7999999999999995E-2"/>
    <n v="1.6E-2"/>
    <n v="7.2519999999999998"/>
    <n v="1.3460000000000001"/>
    <n v="12.391999999999999"/>
    <x v="179"/>
    <n v="12.750999999999999"/>
    <n v="2.3660000000000001"/>
    <n v="5.48"/>
    <n v="1.0169999999999999"/>
    <n v="4.75"/>
    <n v="0.88200000000000001"/>
    <n v="23.762"/>
    <n v="4.41"/>
    <n v="0.16700000000000001"/>
    <n v="0.89800000000000002"/>
    <n v="349.923"/>
    <n v="4.1000000000000002E-2"/>
    <n v="0.16400000000000001"/>
    <n v="0.17599999999999999"/>
    <n v="0.16300000000000001"/>
    <n v="0.14499999999999999"/>
    <n v="0.20200000000000001"/>
    <n v="0.27"/>
    <n v="0.16600000000000001"/>
    <n v="1.2E-2"/>
    <n v="0.106"/>
    <n v="0.42599999999999999"/>
    <n v="0.29399999999999998"/>
    <n v="0.314"/>
    <n v="2.4E-2"/>
    <n v="0.114"/>
    <n v="0.25700000000000001"/>
    <n v="0.20899999999999999"/>
    <n v="0.32700000000000001"/>
    <n v="0.23499999999999999"/>
    <n v="1E-3"/>
    <n v="2E-3"/>
    <n v="3.0000000000000001E-3"/>
    <n v="0"/>
    <n v="12.1"/>
    <n v="66.77"/>
    <n v="14.148999999999999"/>
    <n v="24.981999999999999"/>
  </r>
  <r>
    <x v="8"/>
    <x v="12"/>
    <s v="FIN"/>
    <n v="5413865"/>
    <n v="225000000000"/>
    <n v="0.497"/>
    <n v="9.1999999999999998E-2"/>
    <x v="187"/>
    <n v="-5.4909999999999997"/>
    <n v="-9.6959999999999997"/>
    <n v="63.567"/>
    <n v="-5.8209999999999997"/>
    <n v="-8.3889999999999993"/>
    <n v="11.741"/>
    <n v="0.311"/>
    <n v="0.187"/>
    <n v="9.4469999999999992"/>
    <n v="0.251"/>
    <n v="0.15"/>
    <n v="19.591999999999999"/>
    <n v="3.6190000000000002"/>
    <n v="67.838999999999999"/>
    <n v="12.531000000000001"/>
    <n v="0.33200000000000002"/>
    <n v="43.67"/>
    <n v="2827.4940000000001"/>
    <n v="5648.8469999999998"/>
    <x v="188"/>
    <x v="147"/>
    <n v="199.74600000000001"/>
    <n v="2984.877"/>
    <n v="1452.8"/>
    <n v="21.893999999999998"/>
    <n v="62886.449000000001"/>
    <n v="1.6679999999999999"/>
    <n v="0.10199999999999999"/>
    <n v="1.9E-2"/>
    <n v="6.4619999999999997"/>
    <n v="1.194"/>
    <n v="11.288"/>
    <x v="180"/>
    <n v="12.420999999999999"/>
    <n v="2.294"/>
    <n v="5.47"/>
    <n v="1.01"/>
    <n v="4.78"/>
    <n v="0.88300000000000001"/>
    <n v="23.667999999999999"/>
    <n v="4.3719999999999999"/>
    <n v="0.152"/>
    <n v="0.82499999999999996"/>
    <n v="340.459"/>
    <n v="3.5999999999999997E-2"/>
    <n v="0.14599999999999999"/>
    <n v="0.16"/>
    <n v="0.13100000000000001"/>
    <n v="0.14000000000000001"/>
    <n v="0.2"/>
    <n v="0.26800000000000002"/>
    <n v="0.16500000000000001"/>
    <n v="1.2999999999999999E-2"/>
    <n v="0.106"/>
    <n v="0.42499999999999999"/>
    <n v="0.29199999999999998"/>
    <n v="0.314"/>
    <n v="2.7E-2"/>
    <n v="9.9000000000000005E-2"/>
    <n v="0.25700000000000001"/>
    <n v="0.20499999999999999"/>
    <n v="0.29799999999999999"/>
    <n v="0.23400000000000001"/>
    <n v="1E-3"/>
    <n v="2E-3"/>
    <n v="3.0000000000000001E-3"/>
    <n v="0"/>
    <n v="6.46"/>
    <n v="61.11"/>
    <n v="16.693999999999999"/>
    <n v="32.64"/>
  </r>
  <r>
    <x v="8"/>
    <x v="13"/>
    <s v="FIN"/>
    <n v="5438873"/>
    <n v="235000000000"/>
    <n v="0.48199999999999998"/>
    <n v="8.8999999999999996E-2"/>
    <x v="188"/>
    <n v="0.55800000000000005"/>
    <n v="1.091"/>
    <n v="65.554000000000002"/>
    <n v="1.9870000000000001"/>
    <n v="3.1259999999999999"/>
    <n v="12.053000000000001"/>
    <n v="0.32400000000000001"/>
    <n v="0.192"/>
    <n v="9.5060000000000002"/>
    <n v="0.255"/>
    <n v="0.151"/>
    <n v="21.358000000000001"/>
    <n v="3.927"/>
    <n v="66.570999999999998"/>
    <n v="12.24"/>
    <n v="0.32900000000000001"/>
    <n v="44.152000000000001"/>
    <n v="2879.1979999999999"/>
    <n v="5714.4009999999998"/>
    <x v="189"/>
    <x v="148"/>
    <n v="205.81"/>
    <n v="2998.7269999999999"/>
    <n v="1475.6369999999999"/>
    <n v="22.777999999999999"/>
    <n v="62843.995999999999"/>
    <n v="1.6870000000000001"/>
    <n v="7.9000000000000001E-2"/>
    <n v="1.4999999999999999E-2"/>
    <n v="6.0640000000000001"/>
    <n v="1.115"/>
    <n v="11.377000000000001"/>
    <x v="181"/>
    <n v="13.85"/>
    <n v="2.5459999999999998"/>
    <n v="5.34"/>
    <n v="0.98199999999999998"/>
    <n v="4.88"/>
    <n v="0.89700000000000002"/>
    <n v="22.837"/>
    <n v="4.1989999999999998"/>
    <n v="0.16300000000000001"/>
    <n v="0.88400000000000001"/>
    <n v="341.80099999999999"/>
    <n v="3.3000000000000002E-2"/>
    <n v="0.14599999999999999"/>
    <n v="0.16400000000000001"/>
    <n v="0.14199999999999999"/>
    <n v="0.13500000000000001"/>
    <n v="0.19900000000000001"/>
    <n v="0.26600000000000001"/>
    <n v="0.16400000000000001"/>
    <n v="1.2999999999999999E-2"/>
    <n v="0.105"/>
    <n v="0.42399999999999999"/>
    <n v="0.28899999999999998"/>
    <n v="0.313"/>
    <n v="0.02"/>
    <n v="9.2999999999999999E-2"/>
    <n v="0.29899999999999999"/>
    <n v="0.19600000000000001"/>
    <n v="0.30099999999999999"/>
    <n v="0.23200000000000001"/>
    <n v="1E-3"/>
    <n v="2E-3"/>
    <n v="3.0000000000000001E-3"/>
    <n v="0"/>
    <n v="7.24"/>
    <n v="61.88"/>
    <n v="14.867000000000001"/>
    <n v="28.754000000000001"/>
  </r>
  <r>
    <x v="8"/>
    <x v="14"/>
    <s v="FIN"/>
    <n v="5461436"/>
    <n v="245000000000"/>
    <n v="0.46899999999999997"/>
    <n v="8.5999999999999993E-2"/>
    <x v="189"/>
    <n v="-4.1079999999999997"/>
    <n v="-7.9450000000000003"/>
    <n v="62.287999999999997"/>
    <n v="-3.2650000000000001"/>
    <n v="-4.9809999999999999"/>
    <n v="11.404999999999999"/>
    <n v="0.309"/>
    <n v="0.189"/>
    <n v="8.7149999999999999"/>
    <n v="0.23599999999999999"/>
    <n v="0.14399999999999999"/>
    <n v="19.324999999999999"/>
    <n v="3.5379999999999998"/>
    <n v="61.643000000000001"/>
    <n v="11.287000000000001"/>
    <n v="0.30599999999999999"/>
    <n v="44.621000000000002"/>
    <n v="2926.7930000000001"/>
    <n v="5776.6890000000003"/>
    <x v="190"/>
    <x v="149"/>
    <n v="211.203"/>
    <n v="3013.42"/>
    <n v="1497.1769999999999"/>
    <n v="23.562999999999999"/>
    <n v="60391.237999999998"/>
    <n v="1.6379999999999999"/>
    <n v="8.4000000000000005E-2"/>
    <n v="1.4999999999999999E-2"/>
    <n v="5.3920000000000003"/>
    <n v="0.98699999999999999"/>
    <n v="10.587"/>
    <x v="182"/>
    <n v="14.693"/>
    <n v="2.69"/>
    <n v="5.21"/>
    <n v="0.95399999999999996"/>
    <n v="4.9800000000000004"/>
    <n v="0.91200000000000003"/>
    <n v="21.54"/>
    <n v="3.944"/>
    <n v="0.14399999999999999"/>
    <n v="0.78600000000000003"/>
    <n v="329.82299999999998"/>
    <n v="3.1E-2"/>
    <n v="0.13400000000000001"/>
    <n v="0.154"/>
    <n v="0.128"/>
    <n v="0.13100000000000001"/>
    <n v="0.19700000000000001"/>
    <n v="0.26400000000000001"/>
    <n v="0.16400000000000001"/>
    <n v="1.2999999999999999E-2"/>
    <n v="0.104"/>
    <n v="0.42399999999999999"/>
    <n v="0.28699999999999998"/>
    <n v="0.311"/>
    <n v="2.1999999999999999E-2"/>
    <n v="8.1000000000000003E-2"/>
    <n v="0.29899999999999999"/>
    <n v="0.184"/>
    <n v="0.25800000000000001"/>
    <n v="0.23100000000000001"/>
    <n v="1E-3"/>
    <n v="2E-3"/>
    <n v="3.0000000000000001E-3"/>
    <n v="0"/>
    <n v="3.2"/>
    <n v="57.82"/>
    <n v="14.047000000000001"/>
    <n v="29.512"/>
  </r>
  <r>
    <x v="8"/>
    <x v="15"/>
    <s v="FIN"/>
    <n v="5479457"/>
    <n v="255000000000"/>
    <n v="0.46200000000000002"/>
    <n v="8.4000000000000005E-2"/>
    <x v="190"/>
    <n v="-3.4969999999999999"/>
    <n v="-7.3470000000000004"/>
    <n v="60.036999999999999"/>
    <n v="-2.2509999999999999"/>
    <n v="-3.6139999999999999"/>
    <n v="10.957000000000001"/>
    <n v="0.29699999999999999"/>
    <n v="0.183"/>
    <n v="8.048"/>
    <n v="0.218"/>
    <n v="0.13400000000000001"/>
    <n v="16.841000000000001"/>
    <n v="3.073"/>
    <n v="55.151000000000003"/>
    <n v="10.065"/>
    <n v="0.27300000000000002"/>
    <n v="45.082999999999998"/>
    <n v="2970.893"/>
    <n v="5836.7269999999999"/>
    <x v="191"/>
    <x v="150"/>
    <n v="215.92599999999999"/>
    <n v="3029.3589999999999"/>
    <n v="1518.4580000000001"/>
    <n v="24.247"/>
    <n v="60022.976999999999"/>
    <n v="1.629"/>
    <n v="0.109"/>
    <n v="0.02"/>
    <n v="4.7229999999999999"/>
    <n v="0.86199999999999999"/>
    <n v="9.9190000000000005"/>
    <x v="183"/>
    <n v="15.938000000000001"/>
    <n v="2.9089999999999998"/>
    <n v="5.13"/>
    <n v="0.93600000000000005"/>
    <n v="4.96"/>
    <n v="0.90500000000000003"/>
    <n v="21.280999999999999"/>
    <n v="3.8839999999999999"/>
    <n v="0.125"/>
    <n v="0.68400000000000005"/>
    <n v="328.89299999999997"/>
    <n v="3.2000000000000001E-2"/>
    <n v="0.124"/>
    <n v="0.14699999999999999"/>
    <n v="0.114"/>
    <n v="0.127"/>
    <n v="0.19600000000000001"/>
    <n v="0.26200000000000001"/>
    <n v="0.16300000000000001"/>
    <n v="1.2999999999999999E-2"/>
    <n v="0.10299999999999999"/>
    <n v="0.42299999999999999"/>
    <n v="0.28499999999999998"/>
    <n v="0.308"/>
    <n v="2.8000000000000001E-2"/>
    <n v="7.0000000000000007E-2"/>
    <n v="0.29599999999999999"/>
    <n v="0.17799999999999999"/>
    <n v="0.22600000000000001"/>
    <n v="0.23"/>
    <n v="1E-3"/>
    <n v="2E-3"/>
    <n v="3.0000000000000001E-3"/>
    <n v="0"/>
    <n v="-0.28000000000000003"/>
    <n v="54.35"/>
    <n v="11.052"/>
    <n v="25.062000000000001"/>
  </r>
  <r>
    <x v="8"/>
    <x v="16"/>
    <s v="FIN"/>
    <n v="5495217"/>
    <n v="260000000000"/>
    <n v="0.55300000000000005"/>
    <n v="0.10100000000000001"/>
    <x v="191"/>
    <n v="3.0830000000000002"/>
    <n v="6.9909999999999997"/>
    <n v="63.963000000000001"/>
    <n v="3.9249999999999998"/>
    <n v="6.5380000000000003"/>
    <n v="11.64"/>
    <n v="0.313"/>
    <n v="0.191"/>
    <n v="8.5860000000000003"/>
    <n v="0.23100000000000001"/>
    <n v="0.14099999999999999"/>
    <n v="18.658000000000001"/>
    <n v="3.395"/>
    <n v="57.155999999999999"/>
    <n v="10.401"/>
    <n v="0.27900000000000003"/>
    <n v="45.636000000000003"/>
    <n v="3018.0740000000001"/>
    <n v="5900.69"/>
    <x v="192"/>
    <x v="151"/>
    <n v="220.13300000000001"/>
    <n v="3046.14"/>
    <n v="1541.32"/>
    <n v="25.042999999999999"/>
    <n v="60795.296999999999"/>
    <n v="1.633"/>
    <n v="0.104"/>
    <n v="1.9E-2"/>
    <n v="4.2069999999999999"/>
    <n v="0.76600000000000001"/>
    <n v="10.378"/>
    <x v="184"/>
    <n v="16.780999999999999"/>
    <n v="3.0539999999999998"/>
    <n v="5.0199999999999996"/>
    <n v="0.91400000000000003"/>
    <n v="4.88"/>
    <n v="0.88800000000000001"/>
    <n v="22.863"/>
    <n v="4.16"/>
    <n v="0.14499999999999999"/>
    <n v="0.79600000000000004"/>
    <n v="334.08300000000003"/>
    <n v="3.6999999999999998E-2"/>
    <n v="0.13300000000000001"/>
    <n v="0.16"/>
    <n v="0.13"/>
    <n v="0.123"/>
    <n v="0.19400000000000001"/>
    <n v="0.26"/>
    <n v="0.16200000000000001"/>
    <n v="1.4E-2"/>
    <n v="0.10199999999999999"/>
    <n v="0.42199999999999999"/>
    <n v="0.28299999999999997"/>
    <n v="0.30599999999999999"/>
    <n v="2.8000000000000001E-2"/>
    <n v="0.06"/>
    <n v="0.371"/>
    <n v="0.19"/>
    <n v="0.26500000000000001"/>
    <n v="0.22800000000000001"/>
    <n v="1E-3"/>
    <n v="2E-3"/>
    <n v="3.0000000000000001E-3"/>
    <n v="0"/>
    <n v="63.65"/>
    <n v="57.03"/>
    <n v="9.9740000000000002"/>
    <n v="21.140999999999998"/>
  </r>
  <r>
    <x v="8"/>
    <x v="17"/>
    <s v="FIN"/>
    <n v="5508146"/>
    <n v="270000000000"/>
    <n v="0.60399999999999998"/>
    <n v="0.11"/>
    <x v="192"/>
    <n v="-2.6040000000000001"/>
    <n v="-5.5190000000000001"/>
    <n v="62.384999999999998"/>
    <n v="-1.5780000000000001"/>
    <n v="-2.4670000000000001"/>
    <n v="11.326000000000001"/>
    <n v="0.29499999999999998"/>
    <n v="0.191"/>
    <n v="8.093"/>
    <n v="0.21099999999999999"/>
    <n v="0.13600000000000001"/>
    <n v="17.087"/>
    <n v="3.1019999999999999"/>
    <n v="55.445999999999998"/>
    <n v="10.066000000000001"/>
    <n v="0.26200000000000001"/>
    <n v="46.24"/>
    <n v="3062.652"/>
    <n v="5963.0749999999998"/>
    <x v="193"/>
    <x v="152"/>
    <n v="224.01900000000001"/>
    <n v="3063.9470000000001"/>
    <n v="1563.4469999999999"/>
    <n v="25.771000000000001"/>
    <n v="59405.815999999999"/>
    <n v="1.548"/>
    <n v="0.14699999999999999"/>
    <n v="2.7E-2"/>
    <n v="3.8860000000000001"/>
    <n v="0.70599999999999996"/>
    <n v="9.8330000000000002"/>
    <x v="185"/>
    <n v="17.806999999999999"/>
    <n v="3.2330000000000001"/>
    <n v="4.9000000000000004"/>
    <n v="0.89"/>
    <n v="4.91"/>
    <n v="0.89100000000000001"/>
    <n v="22.126999999999999"/>
    <n v="4.0170000000000003"/>
    <n v="0.13200000000000001"/>
    <n v="0.72699999999999998"/>
    <n v="327.21600000000001"/>
    <n v="0.04"/>
    <n v="0.123"/>
    <n v="0.154"/>
    <n v="0.11799999999999999"/>
    <n v="0.12"/>
    <n v="0.193"/>
    <n v="0.25800000000000001"/>
    <n v="0.161"/>
    <n v="1.4E-2"/>
    <n v="0.1"/>
    <n v="0.42199999999999999"/>
    <n v="0.28000000000000003"/>
    <n v="0.30399999999999999"/>
    <n v="3.6999999999999998E-2"/>
    <n v="5.3999999999999999E-2"/>
    <n v="0.41099999999999998"/>
    <n v="0.18099999999999999"/>
    <n v="0.24099999999999999"/>
    <n v="0.22700000000000001"/>
    <n v="1E-3"/>
    <n v="2E-3"/>
    <n v="3.0000000000000001E-3"/>
    <n v="0"/>
    <n v="60.86"/>
    <n v="54.16"/>
    <n v="10.868"/>
    <n v="24.38"/>
  </r>
  <r>
    <x v="8"/>
    <x v="18"/>
    <s v="FIN"/>
    <n v="5515465"/>
    <n v="280000000000"/>
    <n v="0.60199999999999998"/>
    <n v="0.109"/>
    <x v="193"/>
    <n v="1.2190000000000001"/>
    <n v="2.734"/>
    <n v="65.545000000000002"/>
    <n v="3.161"/>
    <n v="5.0659999999999998"/>
    <n v="11.884"/>
    <n v="0.30599999999999999"/>
    <n v="0.19600000000000001"/>
    <n v="8.3030000000000008"/>
    <n v="0.21299999999999999"/>
    <n v="0.13700000000000001"/>
    <n v="17.922000000000001"/>
    <n v="3.2490000000000001"/>
    <n v="57.914000000000001"/>
    <n v="10.5"/>
    <n v="0.27"/>
    <n v="46.841999999999999"/>
    <n v="3108.4490000000001"/>
    <n v="6028.62"/>
    <x v="194"/>
    <x v="153"/>
    <n v="228.43100000000001"/>
    <n v="3083.6959999999999"/>
    <n v="1585.548"/>
    <n v="26.44"/>
    <n v="60528.163999999997"/>
    <n v="1.556"/>
    <n v="9.0999999999999998E-2"/>
    <n v="1.6E-2"/>
    <n v="4.4119999999999999"/>
    <n v="0.8"/>
    <n v="10.061"/>
    <x v="186"/>
    <n v="19.748999999999999"/>
    <n v="3.581"/>
    <n v="4.75"/>
    <n v="0.86099999999999999"/>
    <n v="4.9400000000000004"/>
    <n v="0.89600000000000002"/>
    <n v="22.100999999999999"/>
    <n v="4.0069999999999997"/>
    <n v="0.121"/>
    <n v="0.66900000000000004"/>
    <n v="333.84100000000001"/>
    <n v="3.7999999999999999E-2"/>
    <n v="0.124"/>
    <n v="0.16"/>
    <n v="0.122"/>
    <n v="0.11700000000000001"/>
    <n v="0.191"/>
    <n v="0.25600000000000001"/>
    <n v="0.16"/>
    <n v="1.4E-2"/>
    <n v="9.9000000000000005E-2"/>
    <n v="0.42199999999999999"/>
    <n v="0.27800000000000002"/>
    <n v="0.30099999999999999"/>
    <n v="2.1999999999999999E-2"/>
    <n v="5.8999999999999997E-2"/>
    <n v="0.47199999999999998"/>
    <n v="0.18"/>
    <n v="0.221"/>
    <n v="0.22600000000000001"/>
    <n v="1E-3"/>
    <n v="2E-3"/>
    <n v="3.0000000000000001E-3"/>
    <n v="0"/>
    <n v="62.43"/>
    <n v="55.49"/>
    <n v="12.117000000000001"/>
    <n v="26.459"/>
  </r>
  <r>
    <x v="8"/>
    <x v="19"/>
    <s v="FIN"/>
    <n v="5521539"/>
    <n v="285000000000"/>
    <n v="0.58299999999999996"/>
    <n v="0.106"/>
    <x v="194"/>
    <n v="-3.415"/>
    <n v="-7.4560000000000004"/>
    <n v="62.533999999999999"/>
    <n v="-3.012"/>
    <n v="-4.5949999999999998"/>
    <n v="11.324999999999999"/>
    <n v="0.36026315789473684"/>
    <n v="0.191"/>
    <n v="7.6760000000000002"/>
    <n v="0.29236842105263156"/>
    <n v="0.13"/>
    <n v="15.256"/>
    <n v="2.7629999999999999"/>
    <n v="53.247"/>
    <n v="9.6430000000000007"/>
    <n v="0.37794736842105259"/>
    <n v="47.424999999999997"/>
    <n v="3150.8310000000001"/>
    <n v="6091.1540000000005"/>
    <x v="195"/>
    <x v="154"/>
    <n v="232.74100000000001"/>
    <n v="3103.848"/>
    <n v="1607.1289999999999"/>
    <n v="27.026"/>
    <n v="59219.417999999998"/>
    <n v="1.817578947368421"/>
    <n v="6.5000000000000002E-2"/>
    <n v="1.2E-2"/>
    <n v="4.3099999999999996"/>
    <n v="0.78100000000000003"/>
    <n v="9.3230000000000004"/>
    <x v="187"/>
    <n v="20.152000000000001"/>
    <n v="3.65"/>
    <n v="4.6399999999999997"/>
    <n v="0.84"/>
    <n v="5.01"/>
    <n v="0.90700000000000003"/>
    <n v="21.581"/>
    <n v="3.9089999999999998"/>
    <n v="0.106"/>
    <n v="0.58599999999999997"/>
    <n v="326.98200000000003"/>
    <n v="3.5999999999999997E-2"/>
    <n v="0.114"/>
    <n v="0.15"/>
    <n v="0.104"/>
    <n v="0.114"/>
    <n v="0.189"/>
    <n v="0.254"/>
    <n v="0.159"/>
    <n v="1.4E-2"/>
    <n v="9.8000000000000004E-2"/>
    <n v="0.42299999999999999"/>
    <n v="0.27600000000000002"/>
    <n v="0.29699999999999999"/>
    <n v="1.4999999999999999E-2"/>
    <n v="5.6000000000000001E-2"/>
    <n v="0.442"/>
    <n v="0.17499999999999999"/>
    <n v="0.191"/>
    <n v="0.224"/>
    <n v="1E-3"/>
    <n v="2E-3"/>
    <n v="3.0000000000000001E-3"/>
    <n v="0"/>
    <n v="58.42"/>
    <n v="51.48"/>
    <n v="10.865"/>
    <n v="25.635999999999999"/>
  </r>
  <r>
    <x v="8"/>
    <x v="20"/>
    <s v="FIN"/>
    <n v="5529468"/>
    <n v="270000000000"/>
    <n v="0.56999999999999995"/>
    <n v="0.10299999999999999"/>
    <x v="195"/>
    <n v="-4.7859999999999996"/>
    <n v="-11.292"/>
    <n v="57.600999999999999"/>
    <n v="-4.9320000000000004"/>
    <n v="-7.8879999999999999"/>
    <n v="10.417"/>
    <n v="0.36026315789473684"/>
    <n v="0.184"/>
    <n v="6.7990000000000004"/>
    <n v="0.29236842105263156"/>
    <n v="0.12"/>
    <n v="11.872"/>
    <n v="2.1469999999999998"/>
    <n v="48.002000000000002"/>
    <n v="8.6809999999999992"/>
    <n v="0.37794736842105259"/>
    <n v="47.994999999999997"/>
    <n v="3188.4270000000001"/>
    <n v="6148.7550000000001"/>
    <x v="196"/>
    <x v="155"/>
    <n v="237.10300000000001"/>
    <n v="3123.8530000000001"/>
    <n v="1627.268"/>
    <n v="27.603999999999999"/>
    <n v="56636.781000000003"/>
    <n v="1.817578947368421"/>
    <n v="7.5999999999999998E-2"/>
    <n v="1.4E-2"/>
    <n v="4.3609999999999998"/>
    <n v="0.78900000000000003"/>
    <n v="12.620450000000003"/>
    <x v="188"/>
    <n v="20.004999999999999"/>
    <n v="3.6179999999999999"/>
    <n v="5.7"/>
    <n v="1.0681499999999999"/>
    <n v="5.5239999999999991"/>
    <n v="1.0348000000000002"/>
    <n v="20.138999999999999"/>
    <n v="3.6419999999999999"/>
    <n v="0.104"/>
    <n v="0.57799999999999996"/>
    <n v="313.17099999999999"/>
    <n v="3.5000000000000003E-2"/>
    <n v="0.107"/>
    <n v="0.14599999999999999"/>
    <n v="8.4000000000000005E-2"/>
    <n v="0.111"/>
    <n v="0.188"/>
    <n v="0.253"/>
    <n v="0.158"/>
    <n v="1.4999999999999999E-2"/>
    <n v="9.6000000000000002E-2"/>
    <n v="0.42299999999999999"/>
    <n v="0.27400000000000002"/>
    <n v="0.29399999999999998"/>
    <n v="1.9E-2"/>
    <n v="5.8000000000000003E-2"/>
    <n v="0.49299999999999999"/>
    <n v="0.18"/>
    <n v="0.19500000000000001"/>
    <n v="0.222"/>
    <n v="1E-3"/>
    <n v="2E-3"/>
    <n v="4.0000000000000001E-3"/>
    <n v="0"/>
    <m/>
    <m/>
    <n v="10.406000000000001"/>
    <n v="27.678999999999998"/>
  </r>
  <r>
    <x v="8"/>
    <x v="21"/>
    <s v="FIN"/>
    <n v="5535982"/>
    <n v="295000000000"/>
    <n v="0.56999999999999995"/>
    <n v="0.10299999999999999"/>
    <x v="196"/>
    <n v="6.0000000000000001E-3"/>
    <n v="1.7000000000000001E-2"/>
    <n v="56.984999999999999"/>
    <n v="-0.61599999999999999"/>
    <n v="-1.07"/>
    <n v="10.294"/>
    <n v="0.36026315789473684"/>
    <n v="0.17799999999999999"/>
    <n v="6.7919999999999998"/>
    <n v="0.29236842105263156"/>
    <n v="0.11799999999999999"/>
    <n v="12.291"/>
    <n v="2.2200000000000002"/>
    <n v="71.667238095238091"/>
    <n v="13.426285714285717"/>
    <n v="0.37794736842105259"/>
    <n v="48.564"/>
    <n v="3226.029"/>
    <n v="6205.74"/>
    <x v="197"/>
    <x v="156"/>
    <n v="241.369"/>
    <n v="3143.2359999999999"/>
    <n v="1647.0940000000001"/>
    <n v="28.177"/>
    <n v="57765.714999999997"/>
    <n v="1.817578947368421"/>
    <n v="7.5999999999999998E-2"/>
    <n v="1.4E-2"/>
    <n v="4.2670000000000003"/>
    <n v="0.77100000000000002"/>
    <n v="12.620450000000003"/>
    <x v="189"/>
    <n v="19.382999999999999"/>
    <n v="3.5009999999999999"/>
    <n v="5.7"/>
    <n v="1.0681499999999999"/>
    <n v="5.5239999999999991"/>
    <n v="1.0348000000000002"/>
    <n v="19.826000000000001"/>
    <n v="3.581"/>
    <n v="0.104"/>
    <n v="0.57299999999999995"/>
    <n v="319.79000000000002"/>
    <n v="3.4000000000000002E-2"/>
    <n v="0.10100000000000001"/>
    <n v="0.13900000000000001"/>
    <n v="8.2000000000000003E-2"/>
    <n v="0.108"/>
    <n v="0.186"/>
    <n v="0.251"/>
    <n v="0.156"/>
    <n v="1.4999999999999999E-2"/>
    <n v="9.5000000000000001E-2"/>
    <n v="0.42299999999999999"/>
    <n v="0.27200000000000002"/>
    <n v="0.29099999999999998"/>
    <n v="1.7999999999999999E-2"/>
    <n v="5.3999999999999999E-2"/>
    <n v="0.49199999999999999"/>
    <n v="0.16700000000000001"/>
    <n v="0.19400000000000001"/>
    <n v="0.22"/>
    <n v="1E-3"/>
    <n v="2E-3"/>
    <n v="4.0000000000000001E-3"/>
    <n v="0"/>
    <m/>
    <m/>
    <m/>
    <m/>
  </r>
  <r>
    <x v="9"/>
    <x v="0"/>
    <s v="FRA"/>
    <n v="58665456"/>
    <n v="1365640000000"/>
    <n v="8.3930000000000007"/>
    <n v="0.14299999999999999"/>
    <x v="197"/>
    <n v="-5.3540000000000001"/>
    <n v="-1.2989999999999999"/>
    <n v="385.21100000000001"/>
    <n v="-5.7210000000000001"/>
    <n v="-1.4630000000000001"/>
    <n v="6.5659999999999998"/>
    <n v="0.19"/>
    <n v="0.124"/>
    <n v="6.9349999999999996"/>
    <n v="0.2"/>
    <n v="0.13100000000000001"/>
    <n v="65.575000000000003"/>
    <n v="1.1180000000000001"/>
    <n v="516.40800000000002"/>
    <n v="8.8030000000000008"/>
    <n v="0.254"/>
    <n v="540.96400000000006"/>
    <n v="31476.655999999999"/>
    <n v="26953.611000000001"/>
    <x v="198"/>
    <x v="157"/>
    <n v="1803.837"/>
    <n v="-4202.2420000000002"/>
    <n v="10874.295"/>
    <n v="53.145000000000003"/>
    <n v="52966.593999999997"/>
    <n v="1.5289999999999999"/>
    <n v="4.2119999999999997"/>
    <n v="7.1999999999999995E-2"/>
    <n v="84.320999999999998"/>
    <n v="1.4370000000000001"/>
    <n v="8.6259999999999994"/>
    <x v="190"/>
    <n v="-21.617999999999999"/>
    <n v="-0.36799999999999999"/>
    <n v="73.13"/>
    <n v="1.2470000000000001"/>
    <n v="49.1"/>
    <n v="0.83699999999999997"/>
    <n v="239.49299999999999"/>
    <n v="4.0819999999999999"/>
    <n v="8.2000000000000003E-2"/>
    <n v="4.8360000000000003"/>
    <n v="3107.3090000000002"/>
    <n v="1.163"/>
    <n v="1.5980000000000001"/>
    <n v="1.26"/>
    <n v="0.71299999999999997"/>
    <n v="2.9369999999999998"/>
    <n v="3.0089999999999999"/>
    <n v="1.601"/>
    <n v="3.4470000000000001"/>
    <n v="0.91700000000000004"/>
    <n v="1.478"/>
    <n v="-0.65400000000000003"/>
    <n v="2.9740000000000002"/>
    <n v="1.3140000000000001"/>
    <n v="1.51"/>
    <n v="1.782"/>
    <n v="-0.42299999999999999"/>
    <n v="2.3250000000000002"/>
    <n v="2.2360000000000002"/>
    <n v="1.591"/>
    <n v="3.0000000000000001E-3"/>
    <n v="1.2999999999999999E-2"/>
    <n v="1.7999999999999999E-2"/>
    <n v="2E-3"/>
    <n v="481.14"/>
    <n v="506.03"/>
    <n v="109.57899999999999"/>
    <n v="26.934999999999999"/>
  </r>
  <r>
    <x v="9"/>
    <x v="1"/>
    <s v="FRA"/>
    <n v="59014776"/>
    <n v="1400000000000"/>
    <n v="8.4809999999999999"/>
    <n v="0.14399999999999999"/>
    <x v="198"/>
    <n v="4.7850000000000001"/>
    <n v="1.1759999999999999"/>
    <n v="387.358"/>
    <n v="2.1469999999999998"/>
    <n v="0.55700000000000005"/>
    <n v="6.5640000000000001"/>
    <n v="0.186"/>
    <n v="0.123"/>
    <n v="6.9749999999999996"/>
    <n v="0.19800000000000001"/>
    <n v="0.13100000000000001"/>
    <n v="56.04"/>
    <n v="0.95"/>
    <n v="516.75699999999995"/>
    <n v="8.7560000000000002"/>
    <n v="0.249"/>
    <n v="549.44399999999996"/>
    <n v="31888.271000000001"/>
    <n v="27340.969000000001"/>
    <x v="199"/>
    <x v="158"/>
    <n v="1892.3679999999999"/>
    <n v="-4226.4970000000003"/>
    <n v="11124.031999999999"/>
    <n v="57.795999999999999"/>
    <n v="53298.858999999997"/>
    <n v="1.514"/>
    <n v="4.1740000000000004"/>
    <n v="7.0999999999999994E-2"/>
    <n v="88.531000000000006"/>
    <n v="1.5"/>
    <n v="8.6620000000000008"/>
    <x v="191"/>
    <n v="-24.256"/>
    <n v="-0.41099999999999998"/>
    <n v="73.41"/>
    <n v="1.244"/>
    <n v="49.85"/>
    <n v="0.84499999999999997"/>
    <n v="249.738"/>
    <n v="4.2320000000000002"/>
    <n v="7.9000000000000001E-2"/>
    <n v="4.6509999999999998"/>
    <n v="3145.42"/>
    <n v="1.1240000000000001"/>
    <n v="1.6040000000000001"/>
    <n v="1.274"/>
    <n v="0.60499999999999998"/>
    <n v="2.8660000000000001"/>
    <n v="2.9750000000000001"/>
    <n v="1.595"/>
    <n v="3.3980000000000001"/>
    <n v="0.93100000000000005"/>
    <n v="1.492"/>
    <n v="-0.65300000000000002"/>
    <n v="2.9580000000000002"/>
    <n v="1.3580000000000001"/>
    <n v="1.4850000000000001"/>
    <n v="1.855"/>
    <n v="-0.51200000000000001"/>
    <n v="2.403"/>
    <n v="2.1829999999999998"/>
    <n v="1.581"/>
    <n v="3.0000000000000001E-3"/>
    <n v="1.2999999999999999E-2"/>
    <n v="1.7999999999999999E-2"/>
    <n v="2E-3"/>
    <n v="444.92"/>
    <n v="511.21"/>
    <n v="105.143"/>
    <n v="25.544"/>
  </r>
  <r>
    <x v="9"/>
    <x v="2"/>
    <s v="FRA"/>
    <n v="59372784"/>
    <n v="1430000000000"/>
    <n v="8.4649999999999999"/>
    <n v="0.14299999999999999"/>
    <x v="199"/>
    <n v="-3.823"/>
    <n v="-0.92900000000000005"/>
    <n v="382.65499999999997"/>
    <n v="-4.7030000000000003"/>
    <n v="-1.214"/>
    <n v="6.4450000000000003"/>
    <n v="0.182"/>
    <n v="0.123"/>
    <n v="6.8680000000000003"/>
    <n v="0.19400000000000001"/>
    <n v="0.13100000000000001"/>
    <n v="58.506"/>
    <n v="0.98499999999999999"/>
    <n v="510.82100000000003"/>
    <n v="8.6039999999999992"/>
    <n v="0.24199999999999999"/>
    <n v="557.90899999999999"/>
    <n v="32296.061000000002"/>
    <n v="27723.625"/>
    <x v="200"/>
    <x v="159"/>
    <n v="1980.3810000000001"/>
    <n v="-4251.6319999999996"/>
    <n v="11368.23"/>
    <n v="62.475000000000001"/>
    <n v="52433.27"/>
    <n v="1.4770000000000001"/>
    <n v="3.93"/>
    <n v="6.6000000000000003E-2"/>
    <n v="88.013000000000005"/>
    <n v="1.482"/>
    <n v="8.4930000000000003"/>
    <x v="192"/>
    <n v="-25.135000000000002"/>
    <n v="-0.42299999999999999"/>
    <n v="72.099999999999994"/>
    <n v="1.214"/>
    <n v="47.37"/>
    <n v="0.79800000000000004"/>
    <n v="244.19800000000001"/>
    <n v="4.1130000000000004"/>
    <n v="7.9000000000000001E-2"/>
    <n v="4.6790000000000003"/>
    <n v="3113.1089999999999"/>
    <n v="1.0629999999999999"/>
    <n v="1.552"/>
    <n v="1.216"/>
    <n v="0.60399999999999998"/>
    <n v="2.794"/>
    <n v="2.9409999999999998"/>
    <n v="1.5880000000000001"/>
    <n v="3.3479999999999999"/>
    <n v="0.94199999999999995"/>
    <n v="1.504"/>
    <n v="-0.65200000000000002"/>
    <n v="2.9420000000000002"/>
    <n v="1.397"/>
    <n v="1.3160000000000001"/>
    <n v="1.794"/>
    <n v="-0.48499999999999999"/>
    <n v="2.351"/>
    <n v="2.169"/>
    <n v="1.571"/>
    <n v="3.0000000000000001E-3"/>
    <n v="1.2999999999999999E-2"/>
    <n v="1.7999999999999999E-2"/>
    <n v="2E-3"/>
    <n v="437.95"/>
    <n v="504.28"/>
    <n v="103.03100000000001"/>
    <n v="25.265999999999998"/>
  </r>
  <r>
    <x v="9"/>
    <x v="3"/>
    <s v="FRA"/>
    <n v="59728260"/>
    <n v="1470000000000"/>
    <n v="8.3789999999999996"/>
    <n v="0.14000000000000001"/>
    <x v="200"/>
    <n v="4.7439999999999998"/>
    <n v="1.163"/>
    <n v="387.58300000000003"/>
    <n v="4.9269999999999996"/>
    <n v="1.288"/>
    <n v="6.4889999999999999"/>
    <n v="0.182"/>
    <n v="0.123"/>
    <n v="6.907"/>
    <n v="0.19400000000000001"/>
    <n v="0.13100000000000001"/>
    <n v="59.125"/>
    <n v="0.99"/>
    <n v="520.59400000000005"/>
    <n v="8.7159999999999993"/>
    <n v="0.24399999999999999"/>
    <n v="566.28899999999999"/>
    <n v="32708.596000000001"/>
    <n v="28111.206999999999"/>
    <x v="201"/>
    <x v="160"/>
    <n v="2072.0320000000002"/>
    <n v="-4276.5839999999998"/>
    <n v="11613.066000000001"/>
    <n v="67.128"/>
    <n v="52657.883000000002"/>
    <n v="1.476"/>
    <n v="3.891"/>
    <n v="6.5000000000000002E-2"/>
    <n v="91.650999999999996"/>
    <n v="1.534"/>
    <n v="8.5299999999999994"/>
    <x v="193"/>
    <n v="-24.952000000000002"/>
    <n v="-0.41799999999999998"/>
    <n v="70.98"/>
    <n v="1.1879999999999999"/>
    <n v="47.25"/>
    <n v="0.79100000000000004"/>
    <n v="244.83500000000001"/>
    <n v="4.0990000000000002"/>
    <n v="7.8E-2"/>
    <n v="4.6529999999999996"/>
    <n v="3145.1640000000002"/>
    <n v="0.98299999999999998"/>
    <n v="1.492"/>
    <n v="1.1639999999999999"/>
    <n v="0.56200000000000006"/>
    <n v="2.72"/>
    <n v="2.9060000000000001"/>
    <n v="1.58"/>
    <n v="3.2949999999999999"/>
    <n v="0.95099999999999996"/>
    <n v="1.5149999999999999"/>
    <n v="-0.65"/>
    <n v="2.9249999999999998"/>
    <n v="1.43"/>
    <n v="1.3"/>
    <n v="1.804"/>
    <n v="-0.441"/>
    <n v="2.2930000000000001"/>
    <n v="2.1110000000000002"/>
    <n v="1.5589999999999999"/>
    <n v="3.0000000000000001E-3"/>
    <n v="1.4E-2"/>
    <n v="1.9E-2"/>
    <n v="2E-3"/>
    <n v="443.12"/>
    <n v="509.46"/>
    <n v="108.059"/>
    <n v="26.193999999999999"/>
  </r>
  <r>
    <x v="9"/>
    <x v="4"/>
    <s v="FRA"/>
    <n v="60108436"/>
    <n v="1520000000000"/>
    <n v="8.8689999999999998"/>
    <n v="0.14799999999999999"/>
    <x v="201"/>
    <n v="1.2450000000000001"/>
    <n v="0.30199999999999999"/>
    <n v="387.43599999999998"/>
    <n v="-0.14699999999999999"/>
    <n v="-3.7999999999999999E-2"/>
    <n v="6.4459999999999997"/>
    <n v="0.17599999999999999"/>
    <n v="0.122"/>
    <n v="6.8840000000000003"/>
    <n v="0.188"/>
    <n v="0.13"/>
    <n v="58.173000000000002"/>
    <n v="0.96799999999999997"/>
    <n v="541.86099999999999"/>
    <n v="9.0150000000000006"/>
    <n v="0.247"/>
    <n v="575.15800000000002"/>
    <n v="33122.375"/>
    <n v="28498.643"/>
    <x v="202"/>
    <x v="161"/>
    <n v="2165.2550000000001"/>
    <n v="-4302.9279999999999"/>
    <n v="11857.897000000001"/>
    <n v="71.893000000000001"/>
    <n v="52754.129000000001"/>
    <n v="1.444"/>
    <n v="3.9169999999999998"/>
    <n v="6.5000000000000002E-2"/>
    <n v="93.224000000000004"/>
    <n v="1.5509999999999999"/>
    <n v="8.4469999999999992"/>
    <x v="194"/>
    <n v="-26.344000000000001"/>
    <n v="-0.438"/>
    <n v="70.27"/>
    <n v="1.169"/>
    <n v="44.7"/>
    <n v="0.74399999999999999"/>
    <n v="244.83199999999999"/>
    <n v="4.0730000000000004"/>
    <n v="7.9000000000000001E-2"/>
    <n v="4.7649999999999997"/>
    <n v="3170.9679999999998"/>
    <n v="0.97399999999999998"/>
    <n v="1.4450000000000001"/>
    <n v="1.1399999999999999"/>
    <n v="0.53500000000000003"/>
    <n v="2.6469999999999998"/>
    <n v="2.8690000000000002"/>
    <n v="1.5720000000000001"/>
    <n v="3.242"/>
    <n v="0.95799999999999996"/>
    <n v="1.524"/>
    <n v="-0.64900000000000002"/>
    <n v="2.9049999999999998"/>
    <n v="1.46"/>
    <n v="1.21"/>
    <n v="1.7729999999999999"/>
    <n v="-0.49099999999999999"/>
    <n v="2.2170000000000001"/>
    <n v="2.0619999999999998"/>
    <n v="1.5469999999999999"/>
    <n v="3.0000000000000001E-3"/>
    <n v="1.4E-2"/>
    <n v="1.9E-2"/>
    <n v="2E-3"/>
    <n v="441.29"/>
    <n v="507.75"/>
    <n v="128.08099999999999"/>
    <n v="30.954000000000001"/>
  </r>
  <r>
    <x v="9"/>
    <x v="5"/>
    <s v="FRA"/>
    <n v="60510080"/>
    <n v="1580000000000"/>
    <n v="8.9060000000000006"/>
    <n v="0.14699999999999999"/>
    <x v="202"/>
    <n v="2.3860000000000001"/>
    <n v="0.57699999999999996"/>
    <n v="390.22500000000002"/>
    <n v="2.7890000000000001"/>
    <n v="0.72"/>
    <n v="6.4489999999999998"/>
    <n v="0.17399999999999999"/>
    <n v="0.124"/>
    <n v="6.8780000000000001"/>
    <n v="0.186"/>
    <n v="0.13200000000000001"/>
    <n v="62.003999999999998"/>
    <n v="1.0249999999999999"/>
    <n v="550.947"/>
    <n v="9.1050000000000004"/>
    <n v="0.246"/>
    <n v="584.06399999999996"/>
    <n v="33538.542999999998"/>
    <n v="28888.866999999998"/>
    <x v="203"/>
    <x v="162"/>
    <n v="2260.1880000000001"/>
    <n v="-4328.8689999999997"/>
    <n v="12099.778"/>
    <n v="76.415000000000006"/>
    <n v="52097.116999999998"/>
    <n v="1.4079999999999999"/>
    <n v="3.92"/>
    <n v="6.5000000000000002E-2"/>
    <n v="94.933000000000007"/>
    <n v="1.569"/>
    <n v="8.4120000000000008"/>
    <x v="195"/>
    <n v="-25.940999999999999"/>
    <n v="-0.42899999999999999"/>
    <n v="69.58"/>
    <n v="1.1499999999999999"/>
    <n v="43.53"/>
    <n v="0.71899999999999997"/>
    <n v="241.881"/>
    <n v="3.9969999999999999"/>
    <n v="7.4999999999999997E-2"/>
    <n v="4.5220000000000002"/>
    <n v="3152.4009999999998"/>
    <n v="0.92400000000000004"/>
    <n v="1.405"/>
    <n v="1.137"/>
    <n v="0.53700000000000003"/>
    <n v="2.573"/>
    <n v="2.8330000000000002"/>
    <n v="1.5640000000000001"/>
    <n v="3.1880000000000002"/>
    <n v="0.96299999999999997"/>
    <n v="1.5329999999999999"/>
    <n v="-0.64800000000000002"/>
    <n v="2.8860000000000001"/>
    <n v="1.4790000000000001"/>
    <n v="1.1359999999999999"/>
    <n v="1.764"/>
    <n v="-0.55000000000000004"/>
    <n v="2.1709999999999998"/>
    <n v="1.87"/>
    <n v="1.5349999999999999"/>
    <n v="3.0000000000000001E-3"/>
    <n v="1.4E-2"/>
    <n v="1.9E-2"/>
    <n v="2E-3"/>
    <n v="442.6"/>
    <n v="509.04"/>
    <n v="134.78100000000001"/>
    <n v="32.386000000000003"/>
  </r>
  <r>
    <x v="9"/>
    <x v="6"/>
    <s v="FRA"/>
    <n v="60919152"/>
    <n v="1650000000000"/>
    <n v="9.0950000000000006"/>
    <n v="0.14899999999999999"/>
    <x v="203"/>
    <n v="-9.7029999999999994"/>
    <n v="-2.3319999999999999"/>
    <n v="378.57900000000001"/>
    <n v="-11.645"/>
    <n v="-2.984"/>
    <n v="6.2140000000000004"/>
    <n v="0.16500000000000001"/>
    <n v="0.121"/>
    <n v="6.6719999999999997"/>
    <n v="0.17699999999999999"/>
    <n v="0.13"/>
    <n v="59.448999999999998"/>
    <n v="0.97599999999999998"/>
    <n v="550.51300000000003"/>
    <n v="9.0370000000000008"/>
    <n v="0.24"/>
    <n v="593.15899999999999"/>
    <n v="33945.004000000001"/>
    <n v="29267.445"/>
    <x v="204"/>
    <x v="163"/>
    <n v="2352.5140000000001"/>
    <n v="-4356.7520000000004"/>
    <n v="12336.536"/>
    <n v="81.031000000000006"/>
    <n v="51332.476999999999"/>
    <n v="1.3620000000000001"/>
    <n v="4.2190000000000003"/>
    <n v="6.9000000000000006E-2"/>
    <n v="92.325999999999993"/>
    <n v="1.516"/>
    <n v="8.1940000000000008"/>
    <x v="196"/>
    <n v="-27.882999999999999"/>
    <n v="-0.45800000000000002"/>
    <n v="68.88"/>
    <n v="1.131"/>
    <n v="42.71"/>
    <n v="0.70099999999999996"/>
    <n v="236.75800000000001"/>
    <n v="3.8860000000000001"/>
    <n v="7.5999999999999998E-2"/>
    <n v="4.6159999999999997"/>
    <n v="3127.1309999999999"/>
    <n v="0.86499999999999999"/>
    <n v="1.329"/>
    <n v="1.0609999999999999"/>
    <n v="0.48799999999999999"/>
    <n v="2.4980000000000002"/>
    <n v="2.7949999999999999"/>
    <n v="1.554"/>
    <n v="3.1320000000000001"/>
    <n v="0.97"/>
    <n v="1.538"/>
    <n v="-0.64700000000000002"/>
    <n v="2.8660000000000001"/>
    <n v="1.4950000000000001"/>
    <n v="1.216"/>
    <n v="1.677"/>
    <n v="-0.55000000000000004"/>
    <n v="2.105"/>
    <n v="1.827"/>
    <n v="1.522"/>
    <n v="3.0000000000000001E-3"/>
    <n v="1.4E-2"/>
    <n v="1.9E-2"/>
    <n v="2E-3"/>
    <n v="432.73"/>
    <n v="499.2"/>
    <n v="144.05000000000001"/>
    <n v="35.44"/>
  </r>
  <r>
    <x v="9"/>
    <x v="7"/>
    <s v="FRA"/>
    <n v="61329380"/>
    <n v="1730000000000"/>
    <n v="9.2520000000000007"/>
    <n v="0.151"/>
    <x v="204"/>
    <n v="-9.8019999999999996"/>
    <n v="-2.4119999999999999"/>
    <n v="368.70400000000001"/>
    <n v="-9.875"/>
    <n v="-2.6080000000000001"/>
    <n v="6.0119999999999996"/>
    <n v="0.157"/>
    <n v="0.12"/>
    <n v="6.468"/>
    <n v="0.16900000000000001"/>
    <n v="0.129"/>
    <n v="61.344999999999999"/>
    <n v="1"/>
    <n v="550.88300000000004"/>
    <n v="8.9819999999999993"/>
    <n v="0.23400000000000001"/>
    <n v="602.41"/>
    <n v="34341.663999999997"/>
    <n v="29636.15"/>
    <x v="205"/>
    <x v="164"/>
    <n v="2441.7669999999998"/>
    <n v="-4384.7079999999996"/>
    <n v="12564.254999999999"/>
    <n v="85.608999999999995"/>
    <n v="50095.921999999999"/>
    <n v="1.3049999999999999"/>
    <n v="4.5149999999999997"/>
    <n v="7.3999999999999996E-2"/>
    <n v="89.253"/>
    <n v="1.4550000000000001"/>
    <n v="8.0299999999999994"/>
    <x v="197"/>
    <n v="-27.956"/>
    <n v="-0.45600000000000002"/>
    <n v="69.08"/>
    <n v="1.1259999999999999"/>
    <n v="43.79"/>
    <n v="0.71399999999999997"/>
    <n v="227.71799999999999"/>
    <n v="3.7130000000000001"/>
    <n v="7.4999999999999997E-2"/>
    <n v="4.5780000000000003"/>
    <n v="3072.3519999999999"/>
    <n v="0.81899999999999995"/>
    <n v="1.2589999999999999"/>
    <n v="1.026"/>
    <n v="0.48"/>
    <n v="2.4220000000000002"/>
    <n v="2.7559999999999998"/>
    <n v="1.544"/>
    <n v="3.0760000000000001"/>
    <n v="0.97799999999999998"/>
    <n v="1.5389999999999999"/>
    <n v="-0.64700000000000002"/>
    <n v="2.8439999999999999"/>
    <n v="1.508"/>
    <n v="1.24"/>
    <n v="1.5669999999999999"/>
    <n v="-0.63"/>
    <n v="2.0179999999999998"/>
    <n v="1.766"/>
    <n v="1.5089999999999999"/>
    <n v="3.0000000000000001E-3"/>
    <n v="1.4E-2"/>
    <n v="1.9E-2"/>
    <n v="2E-3"/>
    <n v="426"/>
    <n v="492.48"/>
    <n v="154.22300000000001"/>
    <n v="38.880000000000003"/>
  </r>
  <r>
    <x v="9"/>
    <x v="8"/>
    <s v="FRA"/>
    <n v="61721004"/>
    <n v="1820000000000"/>
    <n v="8.6609999999999996"/>
    <n v="0.14000000000000001"/>
    <x v="205"/>
    <n v="-5.883"/>
    <n v="-1.4830000000000001"/>
    <n v="361.31900000000002"/>
    <n v="-7.3849999999999998"/>
    <n v="-2.0030000000000001"/>
    <n v="5.8540000000000001"/>
    <n v="0.153"/>
    <n v="0.11700000000000001"/>
    <n v="6.3310000000000004"/>
    <n v="0.16500000000000001"/>
    <n v="0.127"/>
    <n v="56.164000000000001"/>
    <n v="0.91"/>
    <n v="545.07299999999998"/>
    <n v="8.8309999999999995"/>
    <n v="0.23100000000000001"/>
    <n v="611.07100000000003"/>
    <n v="34732.440999999999"/>
    <n v="29997.469000000001"/>
    <x v="206"/>
    <x v="165"/>
    <n v="2534.0479999999998"/>
    <n v="-4414.1670000000004"/>
    <n v="12788.706"/>
    <n v="90.04"/>
    <n v="49932.983999999997"/>
    <n v="1.3049999999999999"/>
    <n v="4.79"/>
    <n v="7.8E-2"/>
    <n v="92.28"/>
    <n v="1.4950000000000001"/>
    <n v="7.8819999999999997"/>
    <x v="198"/>
    <n v="-29.459"/>
    <n v="-0.47699999999999998"/>
    <n v="69.22"/>
    <n v="1.121"/>
    <n v="41.97"/>
    <n v="0.68"/>
    <n v="224.45099999999999"/>
    <n v="3.637"/>
    <n v="7.1999999999999995E-2"/>
    <n v="4.431"/>
    <n v="3081.9140000000002"/>
    <n v="0.75700000000000001"/>
    <n v="1.218"/>
    <n v="0.98399999999999999"/>
    <n v="0.42599999999999999"/>
    <n v="2.3479999999999999"/>
    <n v="2.7170000000000001"/>
    <n v="1.534"/>
    <n v="3.0190000000000001"/>
    <n v="0.98599999999999999"/>
    <n v="1.5409999999999999"/>
    <n v="-0.64700000000000002"/>
    <n v="2.823"/>
    <n v="1.516"/>
    <n v="1.2809999999999999"/>
    <n v="1.5740000000000001"/>
    <n v="-0.63400000000000001"/>
    <n v="1.9950000000000001"/>
    <n v="1.7070000000000001"/>
    <n v="1.4970000000000001"/>
    <n v="3.0000000000000001E-3"/>
    <n v="1.4E-2"/>
    <n v="1.9E-2"/>
    <n v="2E-3"/>
    <n v="419.99"/>
    <n v="486.46"/>
    <n v="154.29599999999999"/>
    <n v="39.484000000000002"/>
  </r>
  <r>
    <x v="9"/>
    <x v="9"/>
    <s v="FRA"/>
    <n v="62093300"/>
    <n v="1730000000000"/>
    <n v="7.4740000000000002"/>
    <n v="0.12"/>
    <x v="206"/>
    <n v="-19.731999999999999"/>
    <n v="-5.05"/>
    <n v="341.77"/>
    <n v="-19.548999999999999"/>
    <n v="-5.41"/>
    <n v="5.5039999999999996"/>
    <n v="0.14899999999999999"/>
    <n v="0.11700000000000001"/>
    <n v="5.976"/>
    <n v="0.16200000000000001"/>
    <n v="0.128"/>
    <n v="45.186"/>
    <n v="0.72799999999999998"/>
    <n v="504.44900000000001"/>
    <n v="8.1240000000000006"/>
    <n v="0.22"/>
    <n v="618.54600000000005"/>
    <n v="35103.483999999997"/>
    <n v="30339.24"/>
    <x v="207"/>
    <x v="166"/>
    <n v="2624.76"/>
    <n v="-4443.4430000000002"/>
    <n v="13007.977000000001"/>
    <n v="93.936000000000007"/>
    <n v="46864.531000000003"/>
    <n v="1.268"/>
    <n v="4.5069999999999997"/>
    <n v="7.2999999999999995E-2"/>
    <n v="90.712000000000003"/>
    <n v="1.4610000000000001"/>
    <n v="7.548"/>
    <x v="199"/>
    <n v="-29.274999999999999"/>
    <n v="-0.47099999999999997"/>
    <n v="68.02"/>
    <n v="1.095"/>
    <n v="39.78"/>
    <n v="0.64100000000000001"/>
    <n v="219.27099999999999"/>
    <n v="3.5310000000000001"/>
    <n v="6.3E-2"/>
    <n v="3.8959999999999999"/>
    <n v="2909.973"/>
    <n v="0.63600000000000001"/>
    <n v="1.1759999999999999"/>
    <n v="0.93400000000000005"/>
    <n v="0.34699999999999998"/>
    <n v="2.274"/>
    <n v="2.68"/>
    <n v="1.5229999999999999"/>
    <n v="2.964"/>
    <n v="0.99199999999999999"/>
    <n v="1.542"/>
    <n v="-0.64600000000000002"/>
    <n v="2.8029999999999999"/>
    <n v="1.52"/>
    <n v="1.1879999999999999"/>
    <n v="1.577"/>
    <n v="-0.58199999999999996"/>
    <n v="1.994"/>
    <n v="1.6"/>
    <n v="1.4850000000000001"/>
    <n v="3.0000000000000001E-3"/>
    <n v="1.4999999999999999E-2"/>
    <n v="0.02"/>
    <n v="2E-3"/>
    <n v="402.2"/>
    <n v="468.66"/>
    <n v="133.404"/>
    <n v="35.954000000000001"/>
  </r>
  <r>
    <x v="9"/>
    <x v="10"/>
    <s v="FRA"/>
    <n v="62444568"/>
    <n v="1800000000000"/>
    <n v="7.6760000000000002"/>
    <n v="0.123"/>
    <x v="207"/>
    <n v="5.6"/>
    <n v="1.5089999999999999"/>
    <n v="347.077"/>
    <n v="5.3070000000000004"/>
    <n v="1.5529999999999999"/>
    <n v="5.5579999999999998"/>
    <n v="0.14799999999999999"/>
    <n v="0.11600000000000001"/>
    <n v="6.032"/>
    <n v="0.161"/>
    <n v="0.126"/>
    <n v="49.085000000000001"/>
    <n v="0.78600000000000003"/>
    <n v="503.64400000000001"/>
    <n v="8.0649999999999995"/>
    <n v="0.215"/>
    <n v="626.221"/>
    <n v="35480.133000000002"/>
    <n v="30686.315999999999"/>
    <x v="208"/>
    <x v="167"/>
    <n v="2720.7950000000001"/>
    <n v="-4473.0110000000004"/>
    <n v="13223.682000000001"/>
    <n v="97.971000000000004"/>
    <n v="48006.328000000001"/>
    <n v="1.28"/>
    <n v="4.1079999999999997"/>
    <n v="6.6000000000000003E-2"/>
    <n v="96.034999999999997"/>
    <n v="1.538"/>
    <n v="7.569"/>
    <x v="200"/>
    <n v="-29.568000000000001"/>
    <n v="-0.47399999999999998"/>
    <n v="67.930000000000007"/>
    <n v="1.0880000000000001"/>
    <n v="38.69"/>
    <n v="0.62"/>
    <n v="215.70599999999999"/>
    <n v="3.4540000000000002"/>
    <n v="6.5000000000000002E-2"/>
    <n v="4.0350000000000001"/>
    <n v="2997.7339999999999"/>
    <n v="0.61199999999999999"/>
    <n v="1.129"/>
    <n v="0.90900000000000003"/>
    <n v="0.35199999999999998"/>
    <n v="2.2010000000000001"/>
    <n v="2.6419999999999999"/>
    <n v="1.5109999999999999"/>
    <n v="2.907"/>
    <n v="0.99399999999999999"/>
    <n v="1.542"/>
    <n v="-0.64600000000000002"/>
    <n v="2.782"/>
    <n v="1.524"/>
    <n v="1.0760000000000001"/>
    <n v="1.55"/>
    <n v="-0.61099999999999999"/>
    <n v="1.899"/>
    <n v="1.64"/>
    <n v="1.4730000000000001"/>
    <n v="3.0000000000000001E-3"/>
    <n v="1.4999999999999999E-2"/>
    <n v="0.02"/>
    <n v="2E-3"/>
    <n v="406.15"/>
    <n v="472.62"/>
    <n v="126.998"/>
    <n v="33.718000000000004"/>
  </r>
  <r>
    <x v="9"/>
    <x v="11"/>
    <s v="FRA"/>
    <n v="62775272"/>
    <n v="1890000000000"/>
    <n v="7.8360000000000003"/>
    <n v="0.125"/>
    <x v="208"/>
    <n v="-22.042999999999999"/>
    <n v="-5.8520000000000003"/>
    <n v="325.62"/>
    <n v="-21.457000000000001"/>
    <n v="-6.1820000000000004"/>
    <n v="5.1870000000000003"/>
    <n v="0.13600000000000001"/>
    <n v="0.113"/>
    <n v="5.649"/>
    <n v="0.14799999999999999"/>
    <n v="0.123"/>
    <n v="41.97"/>
    <n v="0.66900000000000004"/>
    <n v="501.07900000000001"/>
    <n v="7.9820000000000002"/>
    <n v="0.20899999999999999"/>
    <n v="634.05799999999999"/>
    <n v="35834.737999999998"/>
    <n v="31011.936000000002"/>
    <x v="209"/>
    <x v="168"/>
    <n v="2808.5859999999998"/>
    <n v="-4501.9939999999997"/>
    <n v="13432.55"/>
    <n v="102.232"/>
    <n v="45914.77"/>
    <n v="1.2050000000000001"/>
    <n v="3.8780000000000001"/>
    <n v="6.2E-2"/>
    <n v="87.790999999999997"/>
    <n v="1.3979999999999999"/>
    <n v="7.2750000000000004"/>
    <x v="201"/>
    <n v="-28.981999999999999"/>
    <n v="-0.46200000000000002"/>
    <n v="65.52"/>
    <n v="1.044"/>
    <n v="36.74"/>
    <n v="0.58499999999999996"/>
    <n v="208.86699999999999"/>
    <n v="3.327"/>
    <n v="6.8000000000000005E-2"/>
    <n v="4.2610000000000001"/>
    <n v="2882.3119999999999"/>
    <n v="0.58099999999999996"/>
    <n v="1.028"/>
    <n v="0.82499999999999996"/>
    <n v="0.28499999999999998"/>
    <n v="2.1280000000000001"/>
    <n v="2.601"/>
    <n v="1.498"/>
    <n v="2.8479999999999999"/>
    <n v="0.995"/>
    <n v="1.536"/>
    <n v="-0.64600000000000002"/>
    <n v="2.7589999999999999"/>
    <n v="1.5249999999999999"/>
    <n v="1.0469999999999999"/>
    <n v="1.379"/>
    <n v="-0.58399999999999996"/>
    <n v="1.8340000000000001"/>
    <n v="1.55"/>
    <n v="1.458"/>
    <n v="3.0000000000000001E-3"/>
    <n v="1.4999999999999999E-2"/>
    <n v="0.02"/>
    <n v="2E-3"/>
    <n v="395.62"/>
    <n v="456.72"/>
    <n v="146.477"/>
    <n v="41.307000000000002"/>
  </r>
  <r>
    <x v="9"/>
    <x v="12"/>
    <s v="FRA"/>
    <n v="63071412"/>
    <n v="1930000000000"/>
    <n v="7.2919999999999998"/>
    <n v="0.11600000000000001"/>
    <x v="209"/>
    <n v="2.31"/>
    <n v="0.65100000000000002"/>
    <n v="329.65199999999999"/>
    <n v="4.032"/>
    <n v="1.238"/>
    <n v="5.2270000000000003"/>
    <n v="0.13800000000000001"/>
    <n v="0.114"/>
    <n v="5.6589999999999998"/>
    <n v="0.14899999999999999"/>
    <n v="0.124"/>
    <n v="46.667999999999999"/>
    <n v="0.74"/>
    <n v="480.48700000000002"/>
    <n v="7.6180000000000003"/>
    <n v="0.20100000000000001"/>
    <n v="641.34900000000005"/>
    <n v="36191.648000000001"/>
    <n v="31341.588"/>
    <x v="210"/>
    <x v="169"/>
    <n v="2899.1950000000002"/>
    <n v="-4529.2529999999997"/>
    <n v="13637.424999999999"/>
    <n v="106.392"/>
    <n v="45681.148000000001"/>
    <n v="1.2030000000000001"/>
    <n v="3.3069999999999999"/>
    <n v="5.1999999999999998E-2"/>
    <n v="90.608999999999995"/>
    <n v="1.4370000000000001"/>
    <n v="7.298"/>
    <x v="202"/>
    <n v="-27.26"/>
    <n v="-0.432"/>
    <n v="64.959999999999994"/>
    <n v="1.03"/>
    <n v="37.33"/>
    <n v="0.59199999999999997"/>
    <n v="204.876"/>
    <n v="3.2480000000000002"/>
    <n v="6.6000000000000003E-2"/>
    <n v="4.1609999999999996"/>
    <n v="2881.1750000000002"/>
    <n v="0.52700000000000002"/>
    <n v="1.02"/>
    <n v="0.82799999999999996"/>
    <n v="0.313"/>
    <n v="2.0569999999999999"/>
    <n v="2.5619999999999998"/>
    <n v="1.4850000000000001"/>
    <n v="2.7919999999999998"/>
    <n v="0.99199999999999999"/>
    <n v="1.532"/>
    <n v="-0.64500000000000002"/>
    <n v="2.7370000000000001"/>
    <n v="1.5249999999999999"/>
    <n v="0.86899999999999999"/>
    <n v="1.3939999999999999"/>
    <n v="-0.56499999999999995"/>
    <n v="1.7749999999999999"/>
    <n v="1.506"/>
    <n v="1.444"/>
    <n v="3.0000000000000001E-3"/>
    <n v="1.4999999999999999E-2"/>
    <n v="0.02"/>
    <n v="2E-3"/>
    <n v="399.26"/>
    <n v="460.3"/>
    <n v="123.575"/>
    <n v="34.622999999999998"/>
  </r>
  <r>
    <x v="9"/>
    <x v="13"/>
    <s v="FRA"/>
    <n v="63335180"/>
    <n v="1980000000000"/>
    <n v="7.1"/>
    <n v="0.112"/>
    <x v="210"/>
    <n v="1.7110000000000001"/>
    <n v="0.47899999999999998"/>
    <n v="333.04899999999998"/>
    <n v="3.3959999999999999"/>
    <n v="1.03"/>
    <n v="5.2590000000000003"/>
    <n v="0.13800000000000001"/>
    <n v="0.115"/>
    <n v="5.6619999999999999"/>
    <n v="0.14799999999999999"/>
    <n v="0.123"/>
    <n v="49.417000000000002"/>
    <n v="0.78"/>
    <n v="467.38299999999998"/>
    <n v="7.38"/>
    <n v="0.193"/>
    <n v="648.44899999999996"/>
    <n v="36550.269999999997"/>
    <n v="31674.638999999999"/>
    <x v="211"/>
    <x v="170"/>
    <n v="2990.498"/>
    <n v="-4554.8280000000004"/>
    <n v="13840.857"/>
    <n v="110.715"/>
    <n v="45921.207000000002"/>
    <n v="1.204"/>
    <n v="3.0510000000000002"/>
    <n v="4.8000000000000001E-2"/>
    <n v="91.302000000000007"/>
    <n v="1.4419999999999999"/>
    <n v="7.2830000000000004"/>
    <x v="203"/>
    <n v="-25.574999999999999"/>
    <n v="-0.40400000000000003"/>
    <n v="64.849999999999994"/>
    <n v="1.024"/>
    <n v="38.28"/>
    <n v="0.60399999999999998"/>
    <n v="203.43100000000001"/>
    <n v="3.2120000000000002"/>
    <n v="6.8000000000000005E-2"/>
    <n v="4.3230000000000004"/>
    <n v="2908.4279999999999"/>
    <n v="0.49199999999999999"/>
    <n v="1.0149999999999999"/>
    <n v="0.83399999999999996"/>
    <n v="0.32900000000000001"/>
    <n v="1.9870000000000001"/>
    <n v="2.524"/>
    <n v="1.4730000000000001"/>
    <n v="2.738"/>
    <n v="0.98699999999999999"/>
    <n v="1.5269999999999999"/>
    <n v="-0.64500000000000002"/>
    <n v="2.714"/>
    <n v="1.522"/>
    <n v="0.78700000000000003"/>
    <n v="1.3959999999999999"/>
    <n v="-0.55300000000000005"/>
    <n v="1.75"/>
    <n v="1.47"/>
    <n v="1.43"/>
    <n v="3.0000000000000001E-3"/>
    <n v="1.4999999999999999E-2"/>
    <n v="0.02"/>
    <n v="2E-3"/>
    <n v="400.17"/>
    <n v="461.27"/>
    <n v="108.76"/>
    <n v="30.327000000000002"/>
  </r>
  <r>
    <x v="9"/>
    <x v="14"/>
    <s v="FRA"/>
    <n v="63588496"/>
    <n v="2040000000000"/>
    <n v="6.7670000000000003"/>
    <n v="0.106"/>
    <x v="211"/>
    <n v="-31.515999999999998"/>
    <n v="-8.7880000000000003"/>
    <n v="304.35399999999998"/>
    <n v="-28.695"/>
    <n v="-8.6159999999999997"/>
    <n v="4.7859999999999996"/>
    <n v="0.126"/>
    <n v="0.109"/>
    <n v="5.1440000000000001"/>
    <n v="0.13500000000000001"/>
    <n v="0.11700000000000001"/>
    <n v="39.271000000000001"/>
    <n v="0.61799999999999999"/>
    <n v="436.43400000000003"/>
    <n v="6.8630000000000004"/>
    <n v="0.18"/>
    <n v="655.21600000000001"/>
    <n v="36877.379000000001"/>
    <n v="31978.991999999998"/>
    <x v="212"/>
    <x v="171"/>
    <n v="3066.866"/>
    <n v="-4577.5820000000003"/>
    <n v="14038.351000000001"/>
    <n v="114.964"/>
    <n v="43808.913999999997"/>
    <n v="1.149"/>
    <n v="2.9580000000000002"/>
    <n v="4.7E-2"/>
    <n v="76.369"/>
    <n v="1.2010000000000001"/>
    <n v="6.7270000000000003"/>
    <x v="204"/>
    <n v="-22.753"/>
    <n v="-0.35799999999999998"/>
    <n v="63.7"/>
    <n v="1.002"/>
    <n v="38.54"/>
    <n v="0.60599999999999998"/>
    <n v="197.495"/>
    <n v="3.1059999999999999"/>
    <n v="6.7000000000000004E-2"/>
    <n v="4.2480000000000002"/>
    <n v="2785.7429999999999"/>
    <n v="0.45100000000000001"/>
    <n v="0.91900000000000004"/>
    <n v="0.752"/>
    <n v="0.26100000000000001"/>
    <n v="1.92"/>
    <n v="2.4860000000000002"/>
    <n v="1.46"/>
    <n v="2.6850000000000001"/>
    <n v="0.98099999999999998"/>
    <n v="1.5149999999999999"/>
    <n v="-0.64300000000000002"/>
    <n v="2.6909999999999998"/>
    <n v="1.5169999999999999"/>
    <n v="0.76200000000000001"/>
    <n v="1.1479999999999999"/>
    <n v="-0.46300000000000002"/>
    <n v="1.6910000000000001"/>
    <n v="1.3939999999999999"/>
    <n v="1.4159999999999999"/>
    <n v="3.0000000000000001E-3"/>
    <n v="1.4999999999999999E-2"/>
    <n v="0.02"/>
    <n v="2E-3"/>
    <n v="366.68"/>
    <n v="427.77"/>
    <n v="109.327"/>
    <n v="33.421999999999997"/>
  </r>
  <r>
    <x v="9"/>
    <x v="15"/>
    <s v="FRA"/>
    <n v="63809768"/>
    <n v="2100000000000"/>
    <n v="6.4089999999999998"/>
    <n v="0.1"/>
    <x v="212"/>
    <n v="4.4729999999999999"/>
    <n v="1.367"/>
    <n v="315.642"/>
    <n v="11.288"/>
    <n v="3.7090000000000001"/>
    <n v="4.9470000000000001"/>
    <n v="0.129"/>
    <n v="0.113"/>
    <n v="5.1959999999999997"/>
    <n v="0.13500000000000001"/>
    <n v="0.11799999999999999"/>
    <n v="37.741"/>
    <n v="0.59099999999999997"/>
    <n v="423.87599999999998"/>
    <n v="6.6429999999999998"/>
    <n v="0.17299999999999999"/>
    <n v="661.625"/>
    <n v="37208.957000000002"/>
    <n v="32294.633000000002"/>
    <x v="213"/>
    <x v="172"/>
    <n v="3148.2570000000001"/>
    <n v="-4593.5200000000004"/>
    <n v="14237.499"/>
    <n v="118.997"/>
    <n v="43929.527000000002"/>
    <n v="1.143"/>
    <n v="2.8580000000000001"/>
    <n v="4.4999999999999998E-2"/>
    <n v="81.391000000000005"/>
    <n v="1.276"/>
    <n v="6.7889999999999997"/>
    <x v="205"/>
    <n v="-15.938000000000001"/>
    <n v="-0.25"/>
    <n v="63.12"/>
    <n v="0.98899999999999999"/>
    <n v="39.15"/>
    <n v="0.61399999999999999"/>
    <n v="199.148"/>
    <n v="3.121"/>
    <n v="6.3E-2"/>
    <n v="4.0330000000000004"/>
    <n v="2803.1329999999998"/>
    <n v="0.44400000000000001"/>
    <n v="0.93200000000000005"/>
    <n v="0.77100000000000002"/>
    <n v="0.25700000000000001"/>
    <n v="1.86"/>
    <n v="2.4500000000000002"/>
    <n v="1.4470000000000001"/>
    <n v="2.6349999999999998"/>
    <n v="0.97599999999999998"/>
    <n v="1.504"/>
    <n v="-0.64100000000000001"/>
    <n v="2.6680000000000001"/>
    <n v="1.51"/>
    <n v="0.745"/>
    <n v="1.1990000000000001"/>
    <n v="-0.29599999999999999"/>
    <n v="1.669"/>
    <n v="1.3320000000000001"/>
    <n v="1.4019999999999999"/>
    <n v="3.0000000000000001E-3"/>
    <n v="1.4999999999999999E-2"/>
    <n v="2.1000000000000001E-2"/>
    <n v="2E-3"/>
    <n v="372.12"/>
    <n v="433.22"/>
    <n v="92.296000000000006"/>
    <n v="27.835000000000001"/>
  </r>
  <r>
    <x v="9"/>
    <x v="16"/>
    <s v="FRA"/>
    <n v="63989320"/>
    <n v="2150000000000"/>
    <n v="6.4379999999999997"/>
    <n v="0.10100000000000001"/>
    <x v="213"/>
    <n v="2.86"/>
    <n v="0.86199999999999999"/>
    <n v="314.87400000000002"/>
    <n v="-0.76800000000000002"/>
    <n v="-0.24299999999999999"/>
    <n v="4.9210000000000003"/>
    <n v="0.127"/>
    <n v="0.114"/>
    <n v="5.226"/>
    <n v="0.13500000000000001"/>
    <n v="0.121"/>
    <n v="35.793999999999997"/>
    <n v="0.55900000000000005"/>
    <n v="431.71499999999997"/>
    <n v="6.7469999999999999"/>
    <n v="0.17399999999999999"/>
    <n v="668.06299999999999"/>
    <n v="37543.398000000001"/>
    <n v="32609.508000000002"/>
    <x v="214"/>
    <x v="173"/>
    <n v="3237.29"/>
    <n v="-4613.085"/>
    <n v="14433.989"/>
    <n v="122.813"/>
    <n v="43053.949000000001"/>
    <n v="1.111"/>
    <n v="2.8679999999999999"/>
    <n v="4.4999999999999998E-2"/>
    <n v="89.033000000000001"/>
    <n v="1.391"/>
    <n v="6.7759999999999998"/>
    <x v="206"/>
    <n v="-19.565999999999999"/>
    <n v="-0.30599999999999999"/>
    <n v="62.2"/>
    <n v="0.97199999999999998"/>
    <n v="37.65"/>
    <n v="0.58799999999999997"/>
    <n v="196.49"/>
    <n v="3.0710000000000002"/>
    <n v="0.06"/>
    <n v="3.8170000000000002"/>
    <n v="2754.9929999999999"/>
    <n v="0.433"/>
    <n v="0.94099999999999995"/>
    <n v="0.78600000000000003"/>
    <n v="0.249"/>
    <n v="1.8029999999999999"/>
    <n v="2.415"/>
    <n v="1.4359999999999999"/>
    <n v="2.5880000000000001"/>
    <n v="0.97099999999999997"/>
    <n v="1.4970000000000001"/>
    <n v="-0.63900000000000001"/>
    <n v="2.6459999999999999"/>
    <n v="1.5009999999999999"/>
    <n v="0.75800000000000001"/>
    <n v="1.2769999999999999"/>
    <n v="-0.432"/>
    <n v="1.6339999999999999"/>
    <n v="1.272"/>
    <n v="1.389"/>
    <n v="3.0000000000000001E-3"/>
    <n v="1.6E-2"/>
    <n v="2.1000000000000001E-2"/>
    <n v="2E-3"/>
    <n v="371.62"/>
    <n v="433.6"/>
    <n v="97.275000000000006"/>
    <n v="29.085999999999999"/>
  </r>
  <r>
    <x v="9"/>
    <x v="17"/>
    <s v="FRA"/>
    <n v="64144092"/>
    <n v="2220000000000"/>
    <n v="6.2910000000000004"/>
    <n v="9.8000000000000004E-2"/>
    <x v="214"/>
    <n v="3.0179999999999998"/>
    <n v="0.90200000000000002"/>
    <n v="318.00200000000001"/>
    <n v="3.1280000000000001"/>
    <n v="0.99299999999999999"/>
    <n v="4.9580000000000002"/>
    <n v="0.125"/>
    <n v="0.11600000000000001"/>
    <n v="5.2610000000000001"/>
    <n v="0.13300000000000001"/>
    <n v="0.123"/>
    <n v="39.79"/>
    <n v="0.62"/>
    <n v="429.01900000000001"/>
    <n v="6.6879999999999997"/>
    <n v="0.16900000000000001"/>
    <n v="674.35400000000004"/>
    <n v="37880.855000000003"/>
    <n v="32927.508000000002"/>
    <x v="215"/>
    <x v="174"/>
    <n v="3326.4270000000001"/>
    <n v="-4632.5420000000004"/>
    <n v="14629.644"/>
    <n v="126.583"/>
    <n v="42633.387000000002"/>
    <n v="1.0780000000000001"/>
    <n v="2.8159999999999998"/>
    <n v="4.3999999999999997E-2"/>
    <n v="89.137"/>
    <n v="1.39"/>
    <n v="6.8"/>
    <x v="207"/>
    <n v="-19.456"/>
    <n v="-0.30299999999999999"/>
    <n v="61.34"/>
    <n v="0.95599999999999996"/>
    <n v="38.659999999999997"/>
    <n v="0.60299999999999998"/>
    <n v="195.654"/>
    <n v="3.05"/>
    <n v="5.8999999999999997E-2"/>
    <n v="3.7690000000000001"/>
    <n v="2734.68"/>
    <n v="0.41699999999999998"/>
    <n v="0.93500000000000005"/>
    <n v="0.78700000000000003"/>
    <n v="0.27400000000000002"/>
    <n v="1.748"/>
    <n v="2.3809999999999998"/>
    <n v="1.4239999999999999"/>
    <n v="2.5430000000000001"/>
    <n v="0.96499999999999997"/>
    <n v="1.4890000000000001"/>
    <n v="-0.63800000000000001"/>
    <n v="2.6230000000000002"/>
    <n v="1.492"/>
    <n v="0.71799999999999997"/>
    <n v="1.248"/>
    <n v="-0.44900000000000001"/>
    <n v="1.5980000000000001"/>
    <n v="1.2470000000000001"/>
    <n v="1.3759999999999999"/>
    <n v="3.0000000000000001E-3"/>
    <n v="1.6E-2"/>
    <n v="2.1000000000000001E-2"/>
    <n v="2E-3"/>
    <n v="374.26"/>
    <n v="436.18"/>
    <n v="91.561000000000007"/>
    <n v="27.132999999999999"/>
  </r>
  <r>
    <x v="9"/>
    <x v="18"/>
    <s v="FRA"/>
    <n v="64277812"/>
    <n v="2300000000000"/>
    <n v="6.4950000000000001"/>
    <n v="0.10100000000000001"/>
    <x v="215"/>
    <n v="-14.930999999999999"/>
    <n v="-4.4240000000000004"/>
    <n v="303.83999999999997"/>
    <n v="-14.161"/>
    <n v="-4.4530000000000003"/>
    <n v="4.7270000000000003"/>
    <n v="0.11799999999999999"/>
    <n v="0.109"/>
    <n v="5.0179999999999998"/>
    <n v="0.125"/>
    <n v="0.11600000000000001"/>
    <n v="34.966000000000001"/>
    <n v="0.54400000000000004"/>
    <n v="427.78"/>
    <n v="6.6550000000000002"/>
    <n v="0.16600000000000001"/>
    <n v="680.84900000000005"/>
    <n v="38203.383000000002"/>
    <n v="33231.351999999999"/>
    <x v="216"/>
    <x v="175"/>
    <n v="3411.1970000000001"/>
    <n v="-4651.2280000000001"/>
    <n v="14818.986000000001"/>
    <n v="130.63"/>
    <n v="43334.203000000001"/>
    <n v="1.079"/>
    <n v="2.9049999999999998"/>
    <n v="4.4999999999999998E-2"/>
    <n v="84.77"/>
    <n v="1.319"/>
    <n v="6.577"/>
    <x v="208"/>
    <n v="-18.686"/>
    <n v="-0.29099999999999998"/>
    <n v="60.56"/>
    <n v="0.94199999999999995"/>
    <n v="38.119999999999997"/>
    <n v="0.59299999999999997"/>
    <n v="189.34299999999999"/>
    <n v="2.9460000000000002"/>
    <n v="6.3E-2"/>
    <n v="4.0469999999999997"/>
    <n v="2785.4279999999999"/>
    <n v="0.41399999999999998"/>
    <n v="0.876"/>
    <n v="0.74099999999999999"/>
    <n v="0.23699999999999999"/>
    <n v="1.696"/>
    <n v="2.347"/>
    <n v="1.4119999999999999"/>
    <n v="2.4990000000000001"/>
    <n v="0.95799999999999996"/>
    <n v="1.4770000000000001"/>
    <n v="-0.63700000000000001"/>
    <n v="2.5990000000000002"/>
    <n v="1.4870000000000001"/>
    <n v="0.70499999999999996"/>
    <n v="1.1259999999999999"/>
    <n v="-0.44700000000000001"/>
    <n v="1.544"/>
    <n v="1.3380000000000001"/>
    <n v="1.363"/>
    <n v="3.0000000000000001E-3"/>
    <n v="1.6E-2"/>
    <n v="2.1000000000000001E-2"/>
    <n v="2E-3"/>
    <n v="360.76"/>
    <n v="422.74"/>
    <n v="105.253"/>
    <n v="32.634"/>
  </r>
  <r>
    <x v="9"/>
    <x v="19"/>
    <s v="FRA"/>
    <n v="64399760"/>
    <n v="2380000000000"/>
    <n v="6.5880000000000001"/>
    <n v="0.10199999999999999"/>
    <x v="216"/>
    <n v="-6.14"/>
    <n v="-1.9039999999999999"/>
    <n v="298.65300000000002"/>
    <n v="-5.1870000000000003"/>
    <n v="-1.7070000000000001"/>
    <n v="4.6369999999999996"/>
    <n v="0.15257894736842104"/>
    <n v="0.11"/>
    <n v="4.9130000000000003"/>
    <n v="0.1632631578947368"/>
    <n v="0.11600000000000001"/>
    <n v="29.294"/>
    <n v="0.45500000000000002"/>
    <n v="415.44900000000001"/>
    <n v="6.4509999999999996"/>
    <n v="0.21510526315789477"/>
    <n v="687.43799999999999"/>
    <n v="38519.769999999997"/>
    <n v="33530.004000000001"/>
    <x v="217"/>
    <x v="176"/>
    <n v="3497.5540000000001"/>
    <n v="-4668.9620000000004"/>
    <n v="15006.684999999999"/>
    <n v="134.57400000000001"/>
    <n v="42326.785000000003"/>
    <n v="1.2915789473684212"/>
    <n v="2.5049999999999999"/>
    <n v="3.9E-2"/>
    <n v="86.355999999999995"/>
    <n v="1.341"/>
    <n v="6.4290000000000003"/>
    <x v="209"/>
    <n v="-17.734000000000002"/>
    <n v="-0.27500000000000002"/>
    <n v="59.68"/>
    <n v="0.92700000000000005"/>
    <n v="38.28"/>
    <n v="0.59399999999999997"/>
    <n v="187.69800000000001"/>
    <n v="2.915"/>
    <n v="6.0999999999999999E-2"/>
    <n v="3.9449999999999998"/>
    <n v="2725.835"/>
    <n v="0.40699999999999997"/>
    <n v="0.85299999999999998"/>
    <n v="0.71699999999999997"/>
    <n v="0.19900000000000001"/>
    <n v="1.6459999999999999"/>
    <n v="2.3140000000000001"/>
    <n v="1.4"/>
    <n v="2.4550000000000001"/>
    <n v="0.94899999999999995"/>
    <n v="1.466"/>
    <n v="-0.63600000000000001"/>
    <n v="2.5760000000000001"/>
    <n v="1.48"/>
    <n v="0.56999999999999995"/>
    <n v="1.129"/>
    <n v="-0.38900000000000001"/>
    <n v="1.52"/>
    <n v="1.286"/>
    <n v="1.349"/>
    <n v="3.0000000000000001E-3"/>
    <n v="1.6E-2"/>
    <n v="2.1000000000000001E-2"/>
    <n v="2E-3"/>
    <n v="352.1"/>
    <n v="414.04"/>
    <n v="99.063000000000002"/>
    <n v="31.311"/>
  </r>
  <r>
    <x v="9"/>
    <x v="20"/>
    <s v="FRA"/>
    <n v="64480052"/>
    <n v="2220000000000"/>
    <n v="5.9939999999999998"/>
    <n v="9.2999999999999999E-2"/>
    <x v="217"/>
    <n v="-36.354999999999997"/>
    <n v="-11.491"/>
    <n v="263.32400000000001"/>
    <n v="-35.329000000000001"/>
    <n v="-11.83"/>
    <n v="4.0839999999999996"/>
    <n v="0.15257894736842104"/>
    <n v="0.107"/>
    <n v="4.343"/>
    <n v="0.16132963988919666"/>
    <n v="0.114"/>
    <n v="23.827000000000002"/>
    <n v="0.37"/>
    <n v="375.327"/>
    <n v="5.8209999999999997"/>
    <n v="0.21510526315789477"/>
    <n v="693.43200000000002"/>
    <n v="38799.800999999999"/>
    <n v="33793.328000000001"/>
    <x v="218"/>
    <x v="177"/>
    <n v="3577.5949999999998"/>
    <n v="-4685.67"/>
    <n v="15171.136"/>
    <n v="138.161"/>
    <n v="38063.406000000003"/>
    <n v="1.2915789473684212"/>
    <n v="2.1309999999999998"/>
    <n v="3.3000000000000002E-2"/>
    <n v="80.040999999999997"/>
    <n v="1.2410000000000001"/>
    <n v="7.6173500000000018"/>
    <x v="210"/>
    <n v="-16.707999999999998"/>
    <n v="-0.25900000000000001"/>
    <n v="66.92649999999999"/>
    <n v="1.0829499999999999"/>
    <n v="41.574499999999986"/>
    <n v="0.67344999999999977"/>
    <n v="164.45099999999999"/>
    <n v="2.5499999999999998"/>
    <n v="5.6000000000000001E-2"/>
    <n v="3.5870000000000002"/>
    <n v="2454.33"/>
    <n v="0.36599999999999999"/>
    <n v="0.79400000000000004"/>
    <n v="0.67"/>
    <n v="0.16800000000000001"/>
    <n v="1.5980000000000001"/>
    <n v="2.2829999999999999"/>
    <n v="1.389"/>
    <n v="2.4140000000000001"/>
    <n v="0.93899999999999995"/>
    <n v="1.454"/>
    <n v="-0.63400000000000001"/>
    <n v="2.556"/>
    <n v="1.472"/>
    <n v="0.52300000000000002"/>
    <n v="1.0589999999999999"/>
    <n v="-0.41199999999999998"/>
    <n v="1.4690000000000001"/>
    <n v="1.2110000000000001"/>
    <n v="1.335"/>
    <n v="3.0000000000000001E-3"/>
    <n v="1.6E-2"/>
    <n v="2.1000000000000001E-2"/>
    <n v="2E-3"/>
    <m/>
    <m/>
    <n v="95.295000000000002"/>
    <n v="34.03"/>
  </r>
  <r>
    <x v="9"/>
    <x v="21"/>
    <s v="FRA"/>
    <n v="64531448"/>
    <n v="2430000000000"/>
    <n v="5.9939999999999998"/>
    <n v="9.2999999999999999E-2"/>
    <x v="218"/>
    <n v="25.931999999999999"/>
    <n v="9.26"/>
    <n v="290.245"/>
    <n v="26.920999999999999"/>
    <n v="10.224"/>
    <n v="4.4980000000000002"/>
    <n v="0.15257894736842104"/>
    <n v="0.111"/>
    <n v="4.7409999999999997"/>
    <n v="0.15939962093599649"/>
    <n v="0.11700000000000001"/>
    <n v="28.878"/>
    <n v="0.44700000000000001"/>
    <n v="485.73804761904762"/>
    <n v="7.8517142857142828"/>
    <n v="0.21510526315789477"/>
    <n v="699.42600000000004"/>
    <n v="39105.766000000003"/>
    <n v="34083.57"/>
    <x v="219"/>
    <x v="178"/>
    <n v="3663.1750000000002"/>
    <n v="-4701.3879999999999"/>
    <n v="15350.882"/>
    <n v="141.77799999999999"/>
    <n v="40464.464999999997"/>
    <n v="1.2915789473684212"/>
    <n v="2.149"/>
    <n v="3.3000000000000002E-2"/>
    <n v="85.58"/>
    <n v="1.3260000000000001"/>
    <n v="7.6173500000000018"/>
    <x v="210"/>
    <n v="-15.718999999999999"/>
    <n v="-0.24399999999999999"/>
    <n v="66.92649999999999"/>
    <n v="1.0829499999999999"/>
    <n v="41.574499999999986"/>
    <n v="0.67344999999999977"/>
    <n v="179.74600000000001"/>
    <n v="2.7850000000000001"/>
    <n v="5.6000000000000001E-2"/>
    <n v="3.617"/>
    <n v="2611.23"/>
    <n v="0.35799999999999998"/>
    <n v="0.82399999999999995"/>
    <n v="0.70699999999999996"/>
    <n v="0.193"/>
    <n v="1.552"/>
    <n v="2.2509999999999999"/>
    <n v="1.377"/>
    <n v="2.3719999999999999"/>
    <n v="0.93"/>
    <n v="1.4419999999999999"/>
    <n v="-0.63300000000000001"/>
    <n v="2.5350000000000001"/>
    <n v="1.464"/>
    <n v="0.51600000000000001"/>
    <n v="1.08"/>
    <n v="-0.39900000000000002"/>
    <n v="1.518"/>
    <n v="1.2210000000000001"/>
    <n v="1.3220000000000001"/>
    <n v="3.0000000000000001E-3"/>
    <n v="1.6E-2"/>
    <n v="2.1000000000000001E-2"/>
    <n v="2E-3"/>
    <m/>
    <m/>
    <m/>
    <m/>
  </r>
  <r>
    <x v="10"/>
    <x v="0"/>
    <s v="DEU"/>
    <n v="81551680"/>
    <n v="1947980000000"/>
    <n v="15.253"/>
    <n v="0.187"/>
    <x v="219"/>
    <n v="4"/>
    <n v="0.44700000000000001"/>
    <n v="873.08100000000002"/>
    <n v="4.6959999999999997"/>
    <n v="0.54100000000000004"/>
    <n v="10.706"/>
    <n v="0.318"/>
    <n v="0.219"/>
    <n v="11.028"/>
    <n v="0.32800000000000001"/>
    <n v="0.22600000000000001"/>
    <n v="373.47300000000001"/>
    <n v="4.58"/>
    <n v="1082.722"/>
    <n v="13.276999999999999"/>
    <n v="0.39500000000000002"/>
    <n v="929.404"/>
    <n v="76211.952999999994"/>
    <n v="75157.281000000003"/>
    <x v="220"/>
    <x v="179"/>
    <n v="3583.3220000000001"/>
    <n v="-815.16700000000003"/>
    <n v="13860.069"/>
    <n v="112.23699999999999"/>
    <n v="48903.699000000001"/>
    <n v="1.4550000000000001"/>
    <n v="2.992"/>
    <n v="3.6999999999999998E-2"/>
    <n v="166.43299999999999"/>
    <n v="2.0409999999999999"/>
    <n v="11.741"/>
    <x v="211"/>
    <n v="-26.271000000000001"/>
    <n v="-0.32200000000000001"/>
    <n v="75.2"/>
    <n v="0.92200000000000004"/>
    <n v="43.66"/>
    <n v="0.53500000000000003"/>
    <n v="331.125"/>
    <n v="4.0599999999999996"/>
    <n v="0.124"/>
    <n v="10.074999999999999"/>
    <n v="3988.1790000000001"/>
    <n v="2.113"/>
    <n v="3.5329999999999999"/>
    <n v="2.8559999999999999"/>
    <n v="4.0579999999999998"/>
    <n v="5.0460000000000003"/>
    <n v="7.2850000000000001"/>
    <n v="4.4630000000000001"/>
    <n v="10.981999999999999"/>
    <n v="0.36899999999999999"/>
    <n v="2.9369999999999998"/>
    <n v="-0.127"/>
    <n v="3.7909999999999999"/>
    <n v="2.7749999999999999"/>
    <n v="1.073"/>
    <n v="3.5179999999999998"/>
    <n v="-0.51400000000000001"/>
    <n v="3.214"/>
    <n v="4.6589999999999998"/>
    <n v="3.6349999999999998"/>
    <n v="6.0000000000000001E-3"/>
    <n v="3.3000000000000002E-2"/>
    <n v="4.1000000000000002E-2"/>
    <n v="2E-3"/>
    <n v="906.43"/>
    <n v="957.53"/>
    <n v="183.37"/>
    <n v="20.388999999999999"/>
  </r>
  <r>
    <x v="10"/>
    <x v="1"/>
    <s v="DEU"/>
    <n v="81514568"/>
    <n v="2194950000000"/>
    <n v="13.504"/>
    <n v="0.16600000000000001"/>
    <x v="220"/>
    <n v="16.792999999999999"/>
    <n v="1.867"/>
    <n v="888.92100000000005"/>
    <n v="15.84"/>
    <n v="1.8140000000000001"/>
    <n v="10.904999999999999"/>
    <n v="0.315"/>
    <n v="0.219"/>
    <n v="11.239000000000001"/>
    <n v="0.32500000000000001"/>
    <n v="0.22500000000000001"/>
    <n v="376.53300000000002"/>
    <n v="4.6189999999999998"/>
    <n v="1080.9069999999999"/>
    <n v="13.26"/>
    <n v="0.38300000000000001"/>
    <n v="942.90800000000002"/>
    <n v="77128.108999999997"/>
    <n v="76046.195000000007"/>
    <x v="221"/>
    <x v="180"/>
    <n v="3757.1350000000002"/>
    <n v="-842.39"/>
    <n v="14199.802"/>
    <n v="121.83"/>
    <n v="49841.387000000002"/>
    <n v="1.4410000000000001"/>
    <n v="2.9689999999999999"/>
    <n v="3.5999999999999997E-2"/>
    <n v="173.81299999999999"/>
    <n v="2.1320000000000001"/>
    <n v="11.977"/>
    <x v="212"/>
    <n v="-27.224"/>
    <n v="-0.33400000000000002"/>
    <n v="73.489999999999995"/>
    <n v="0.90200000000000002"/>
    <n v="45.32"/>
    <n v="0.55600000000000005"/>
    <n v="339.733"/>
    <n v="4.1680000000000001"/>
    <n v="0.11799999999999999"/>
    <n v="9.5920000000000005"/>
    <n v="4062.799"/>
    <n v="1.79"/>
    <n v="3.569"/>
    <n v="2.923"/>
    <n v="4.0679999999999996"/>
    <n v="4.9180000000000001"/>
    <n v="7.1959999999999997"/>
    <n v="4.4359999999999999"/>
    <n v="10.863"/>
    <n v="0.38600000000000001"/>
    <n v="2.9630000000000001"/>
    <n v="-0.13"/>
    <n v="3.7759999999999998"/>
    <n v="2.8620000000000001"/>
    <n v="1.056"/>
    <n v="3.641"/>
    <n v="-0.57399999999999995"/>
    <n v="3.27"/>
    <n v="4.5019999999999998"/>
    <n v="3.6019999999999999"/>
    <n v="6.0000000000000001E-3"/>
    <n v="3.4000000000000002E-2"/>
    <n v="4.2000000000000003E-2"/>
    <n v="2E-3"/>
    <n v="958.16"/>
    <n v="976.27"/>
    <n v="164.76300000000001"/>
    <n v="17.984000000000002"/>
  </r>
  <r>
    <x v="10"/>
    <x v="2"/>
    <s v="DEU"/>
    <n v="81443424"/>
    <n v="2238990000000"/>
    <n v="12.823"/>
    <n v="0.157"/>
    <x v="221"/>
    <n v="-16.695"/>
    <n v="-1.8220000000000001"/>
    <n v="876.80600000000004"/>
    <n v="-12.115"/>
    <n v="-1.363"/>
    <n v="10.766"/>
    <n v="0.307"/>
    <n v="0.219"/>
    <n v="11.044"/>
    <n v="0.315"/>
    <n v="0.224"/>
    <n v="375.79899999999998"/>
    <n v="4.6139999999999999"/>
    <n v="1027.69"/>
    <n v="12.618"/>
    <n v="0.36"/>
    <n v="955.73099999999999"/>
    <n v="78027.554999999993"/>
    <n v="76923"/>
    <x v="222"/>
    <x v="181"/>
    <n v="3930.7579999999998"/>
    <n v="-865.03399999999999"/>
    <n v="14524.804"/>
    <n v="131.06800000000001"/>
    <n v="49257.788999999997"/>
    <n v="1.407"/>
    <n v="2.9649999999999999"/>
    <n v="3.5999999999999997E-2"/>
    <n v="173.62299999999999"/>
    <n v="2.1320000000000001"/>
    <n v="11.789"/>
    <x v="213"/>
    <n v="-22.643999999999998"/>
    <n v="-0.27800000000000002"/>
    <n v="71.23"/>
    <n v="0.875"/>
    <n v="45.12"/>
    <n v="0.55400000000000005"/>
    <n v="325.00200000000001"/>
    <n v="3.9910000000000001"/>
    <n v="0.113"/>
    <n v="9.2379999999999995"/>
    <n v="4011.723"/>
    <n v="1.611"/>
    <n v="3.4220000000000002"/>
    <n v="2.7869999999999999"/>
    <n v="3.883"/>
    <n v="4.7859999999999996"/>
    <n v="7.1059999999999999"/>
    <n v="4.4059999999999997"/>
    <n v="10.738"/>
    <n v="0.40200000000000002"/>
    <n v="2.9849999999999999"/>
    <n v="-0.13300000000000001"/>
    <n v="3.7589999999999999"/>
    <n v="2.93"/>
    <n v="0.99299999999999999"/>
    <n v="3.5390000000000001"/>
    <n v="-0.437"/>
    <n v="3.129"/>
    <n v="4.282"/>
    <n v="3.5680000000000001"/>
    <n v="6.0000000000000001E-3"/>
    <n v="3.4000000000000002E-2"/>
    <n v="4.2000000000000003E-2"/>
    <n v="2E-3"/>
    <n v="941.97"/>
    <n v="960.15"/>
    <n v="128.24"/>
    <n v="14.257999999999999"/>
  </r>
  <r>
    <x v="10"/>
    <x v="3"/>
    <s v="DEU"/>
    <n v="81346808"/>
    <n v="2211990000000"/>
    <n v="13.507"/>
    <n v="0.16600000000000001"/>
    <x v="222"/>
    <n v="1.1779999999999999"/>
    <n v="0.13100000000000001"/>
    <n v="880.65899999999999"/>
    <n v="3.8530000000000002"/>
    <n v="0.439"/>
    <n v="10.826000000000001"/>
    <n v="0.308"/>
    <n v="0.22"/>
    <n v="11.071"/>
    <n v="0.315"/>
    <n v="0.22500000000000001"/>
    <n v="379.53699999999998"/>
    <n v="4.6660000000000004"/>
    <n v="1067.73"/>
    <n v="13.125999999999999"/>
    <n v="0.373"/>
    <n v="969.23800000000006"/>
    <n v="78928.179999999993"/>
    <n v="77803.664000000004"/>
    <x v="223"/>
    <x v="182"/>
    <n v="4105.6310000000003"/>
    <n v="-885.00300000000004"/>
    <n v="14845.26"/>
    <n v="140.321"/>
    <n v="49300.902000000002"/>
    <n v="1.401"/>
    <n v="3.0019999999999998"/>
    <n v="3.6999999999999998E-2"/>
    <n v="174.87299999999999"/>
    <n v="2.15"/>
    <n v="11.818"/>
    <x v="214"/>
    <n v="-19.969000000000001"/>
    <n v="-0.245"/>
    <n v="69.06"/>
    <n v="0.84899999999999998"/>
    <n v="44.91"/>
    <n v="0.55200000000000005"/>
    <n v="320.45600000000002"/>
    <n v="3.9390000000000001"/>
    <n v="0.114"/>
    <n v="9.2530000000000001"/>
    <n v="4010.471"/>
    <n v="1.585"/>
    <n v="3.2570000000000001"/>
    <n v="2.6440000000000001"/>
    <n v="3.6080000000000001"/>
    <n v="4.6550000000000002"/>
    <n v="7.0110000000000001"/>
    <n v="4.3730000000000002"/>
    <n v="10.603"/>
    <n v="0.41799999999999998"/>
    <n v="3.0019999999999998"/>
    <n v="-0.13400000000000001"/>
    <n v="3.7389999999999999"/>
    <n v="2.99"/>
    <n v="1.0029999999999999"/>
    <n v="3.4409999999999998"/>
    <n v="-0.35299999999999998"/>
    <n v="3.0009999999999999"/>
    <n v="4.1989999999999998"/>
    <n v="3.532"/>
    <n v="6.0000000000000001E-3"/>
    <n v="3.4000000000000002E-2"/>
    <n v="4.2000000000000003E-2"/>
    <n v="2E-3"/>
    <n v="943.14"/>
    <n v="961.38"/>
    <n v="167.10300000000001"/>
    <n v="18.553999999999998"/>
  </r>
  <r>
    <x v="10"/>
    <x v="4"/>
    <s v="DEU"/>
    <n v="81266672"/>
    <n v="2337860000000"/>
    <n v="14.068"/>
    <n v="0.17299999999999999"/>
    <x v="223"/>
    <n v="-13.991"/>
    <n v="-1.5529999999999999"/>
    <n v="866.74199999999996"/>
    <n v="-13.917"/>
    <n v="-1.58"/>
    <n v="10.664999999999999"/>
    <n v="0.29599999999999999"/>
    <n v="0.216"/>
    <n v="10.91"/>
    <n v="0.30299999999999999"/>
    <n v="0.221"/>
    <n v="375.99"/>
    <n v="4.6269999999999998"/>
    <n v="1051.3820000000001"/>
    <n v="12.936999999999999"/>
    <n v="0.35899999999999999"/>
    <n v="983.30700000000002"/>
    <n v="79814.820000000007"/>
    <n v="78670.406000000003"/>
    <x v="224"/>
    <x v="183"/>
    <n v="4278.9880000000003"/>
    <n v="-904.89800000000002"/>
    <n v="15156.421"/>
    <n v="149.45400000000001"/>
    <n v="49342.406000000003"/>
    <n v="1.369"/>
    <n v="2.9279999999999999"/>
    <n v="3.5999999999999997E-2"/>
    <n v="173.357"/>
    <n v="2.133"/>
    <n v="11.627000000000001"/>
    <x v="215"/>
    <n v="-19.896000000000001"/>
    <n v="-0.245"/>
    <n v="66.41"/>
    <n v="0.81699999999999995"/>
    <n v="46.23"/>
    <n v="0.56899999999999995"/>
    <n v="311.161"/>
    <n v="3.8290000000000002"/>
    <n v="0.112"/>
    <n v="9.1329999999999991"/>
    <n v="4009.893"/>
    <n v="1.5449999999999999"/>
    <n v="3.0960000000000001"/>
    <n v="2.5489999999999999"/>
    <n v="3.4580000000000002"/>
    <n v="4.5250000000000004"/>
    <n v="6.9139999999999997"/>
    <n v="4.3390000000000004"/>
    <n v="10.465999999999999"/>
    <n v="0.43099999999999999"/>
    <n v="3.0129999999999999"/>
    <n v="-0.13600000000000001"/>
    <n v="3.714"/>
    <n v="3.0350000000000001"/>
    <n v="0.90400000000000003"/>
    <n v="3.298"/>
    <n v="-0.371"/>
    <n v="2.8180000000000001"/>
    <n v="3.9529999999999998"/>
    <n v="3.4950000000000001"/>
    <n v="6.0000000000000001E-3"/>
    <n v="3.5000000000000003E-2"/>
    <n v="4.2000000000000003E-2"/>
    <n v="2E-3"/>
    <n v="926.57"/>
    <n v="944.9"/>
    <n v="164.745"/>
    <n v="18.581"/>
  </r>
  <r>
    <x v="10"/>
    <x v="5"/>
    <s v="DEU"/>
    <n v="81212168"/>
    <n v="2484990000000"/>
    <n v="13.05"/>
    <n v="0.161"/>
    <x v="224"/>
    <n v="-20.334"/>
    <n v="-2.2930000000000001"/>
    <n v="844.17200000000003"/>
    <n v="-22.568999999999999"/>
    <n v="-2.6040000000000001"/>
    <n v="10.395"/>
    <n v="0.28299999999999997"/>
    <n v="0.21299999999999999"/>
    <n v="10.667"/>
    <n v="0.28999999999999998"/>
    <n v="0.219"/>
    <n v="363.24"/>
    <n v="4.4729999999999999"/>
    <n v="1049.373"/>
    <n v="12.920999999999999"/>
    <n v="0.35199999999999998"/>
    <n v="996.35599999999999"/>
    <n v="80681.116999999998"/>
    <n v="79514.585999999996"/>
    <x v="225"/>
    <x v="184"/>
    <n v="4452.4170000000004"/>
    <n v="-927.029"/>
    <n v="15461.237999999999"/>
    <n v="158.26599999999999"/>
    <n v="48793.565999999999"/>
    <n v="1.3280000000000001"/>
    <n v="2.9529999999999998"/>
    <n v="3.5999999999999997E-2"/>
    <n v="173.43"/>
    <n v="2.1360000000000001"/>
    <n v="11.364000000000001"/>
    <x v="216"/>
    <n v="-22.131"/>
    <n v="-0.27300000000000002"/>
    <n v="64.790000000000006"/>
    <n v="0.79800000000000004"/>
    <n v="44.48"/>
    <n v="0.54800000000000004"/>
    <n v="304.81799999999998"/>
    <n v="3.7530000000000001"/>
    <n v="0.109"/>
    <n v="8.8119999999999994"/>
    <n v="3962.6309999999999"/>
    <n v="1.353"/>
    <n v="2.9249999999999998"/>
    <n v="2.4590000000000001"/>
    <n v="3.1469999999999998"/>
    <n v="4.3899999999999997"/>
    <n v="6.8150000000000004"/>
    <n v="4.3040000000000003"/>
    <n v="10.319000000000001"/>
    <n v="0.443"/>
    <n v="3.02"/>
    <n v="-0.13900000000000001"/>
    <n v="3.6880000000000002"/>
    <n v="3.0630000000000002"/>
    <n v="0.85599999999999998"/>
    <n v="3.2229999999999999"/>
    <n v="-0.46899999999999997"/>
    <n v="2.7360000000000002"/>
    <n v="3.6440000000000001"/>
    <n v="3.4569999999999999"/>
    <n v="6.0000000000000001E-3"/>
    <n v="3.5000000000000003E-2"/>
    <n v="4.2999999999999997E-2"/>
    <n v="2E-3"/>
    <n v="904.6"/>
    <n v="922.93"/>
    <n v="183.07"/>
    <n v="21.132000000000001"/>
  </r>
  <r>
    <x v="10"/>
    <x v="6"/>
    <s v="DEU"/>
    <n v="81177816"/>
    <n v="2673700000000"/>
    <n v="13.34"/>
    <n v="0.16400000000000001"/>
    <x v="225"/>
    <n v="11.635999999999999"/>
    <n v="1.343"/>
    <n v="857.56700000000001"/>
    <n v="13.395"/>
    <n v="1.587"/>
    <n v="10.564"/>
    <n v="0.27400000000000002"/>
    <n v="0.21099999999999999"/>
    <n v="10.815"/>
    <n v="0.28100000000000003"/>
    <n v="0.216"/>
    <n v="369.596"/>
    <n v="4.5529999999999999"/>
    <n v="1042.962"/>
    <n v="12.848000000000001"/>
    <n v="0.33300000000000002"/>
    <n v="1009.697"/>
    <n v="81559.062000000005"/>
    <n v="80372.148000000001"/>
    <x v="226"/>
    <x v="185"/>
    <n v="4630.8130000000001"/>
    <n v="-947.40099999999995"/>
    <n v="15765.791999999999"/>
    <n v="167.25"/>
    <n v="50043.031000000003"/>
    <n v="1.298"/>
    <n v="3.069"/>
    <n v="3.7999999999999999E-2"/>
    <n v="178.39599999999999"/>
    <n v="2.198"/>
    <n v="11.478"/>
    <x v="217"/>
    <n v="-20.372"/>
    <n v="-0.251"/>
    <n v="62.93"/>
    <n v="0.77500000000000002"/>
    <n v="43.05"/>
    <n v="0.53"/>
    <n v="304.55399999999997"/>
    <n v="3.7519999999999998"/>
    <n v="0.111"/>
    <n v="8.984"/>
    <n v="4062.384"/>
    <n v="1.268"/>
    <n v="2.87"/>
    <n v="2.4039999999999999"/>
    <n v="3.032"/>
    <n v="4.2519999999999998"/>
    <n v="6.7149999999999999"/>
    <n v="4.2679999999999998"/>
    <n v="10.169"/>
    <n v="0.45500000000000002"/>
    <n v="3.028"/>
    <n v="-0.14099999999999999"/>
    <n v="3.6619999999999999"/>
    <n v="3.0859999999999999"/>
    <n v="0.88500000000000001"/>
    <n v="3.24"/>
    <n v="-0.40200000000000002"/>
    <n v="2.7080000000000002"/>
    <n v="3.5569999999999999"/>
    <n v="3.419"/>
    <n v="5.0000000000000001E-3"/>
    <n v="3.5999999999999997E-2"/>
    <n v="4.2999999999999997E-2"/>
    <n v="2E-3"/>
    <n v="913.4"/>
    <n v="931.73"/>
    <n v="165.024"/>
    <n v="18.797000000000001"/>
  </r>
  <r>
    <x v="10"/>
    <x v="7"/>
    <s v="DEU"/>
    <n v="81183832"/>
    <n v="2874750000000"/>
    <n v="14.449"/>
    <n v="0.17799999999999999"/>
    <x v="226"/>
    <n v="-26.716000000000001"/>
    <n v="-3.0430000000000001"/>
    <n v="831.98699999999997"/>
    <n v="-25.58"/>
    <n v="-2.9830000000000001"/>
    <n v="10.247999999999999"/>
    <n v="0.255"/>
    <n v="0.214"/>
    <n v="10.484999999999999"/>
    <n v="0.26"/>
    <n v="0.219"/>
    <n v="379.387"/>
    <n v="4.673"/>
    <n v="1042.1010000000001"/>
    <n v="12.836"/>
    <n v="0.31900000000000001"/>
    <n v="1024.146"/>
    <n v="82410.281000000003"/>
    <n v="81204.133000000002"/>
    <x v="227"/>
    <x v="186"/>
    <n v="4805.2529999999997"/>
    <n v="-966.63599999999997"/>
    <n v="16036.562"/>
    <n v="176.43799999999999"/>
    <n v="47958.129000000001"/>
    <n v="1.1910000000000001"/>
    <n v="2.988"/>
    <n v="3.6999999999999998E-2"/>
    <n v="174.441"/>
    <n v="2.149"/>
    <n v="11.125999999999999"/>
    <x v="218"/>
    <n v="-19.236000000000001"/>
    <n v="-0.23699999999999999"/>
    <n v="61.37"/>
    <n v="0.75600000000000001"/>
    <n v="46.72"/>
    <n v="0.57499999999999996"/>
    <n v="270.77"/>
    <n v="3.335"/>
    <n v="0.113"/>
    <n v="9.1880000000000006"/>
    <n v="3893.4250000000002"/>
    <n v="1.2789999999999999"/>
    <n v="2.702"/>
    <n v="2.3149999999999999"/>
    <n v="2.9689999999999999"/>
    <n v="4.117"/>
    <n v="6.6139999999999999"/>
    <n v="4.2309999999999999"/>
    <n v="10.016"/>
    <n v="0.46500000000000002"/>
    <n v="3.0289999999999999"/>
    <n v="-0.14299999999999999"/>
    <n v="3.63"/>
    <n v="3.1070000000000002"/>
    <n v="0.82099999999999995"/>
    <n v="3.0640000000000001"/>
    <n v="-0.434"/>
    <n v="2.4"/>
    <n v="3.544"/>
    <n v="3.38"/>
    <n v="5.0000000000000001E-3"/>
    <n v="3.5999999999999997E-2"/>
    <n v="4.2999999999999997E-2"/>
    <n v="2E-3"/>
    <n v="884.97"/>
    <n v="903.29"/>
    <n v="190.87799999999999"/>
    <n v="22.423999999999999"/>
  </r>
  <r>
    <x v="10"/>
    <x v="8"/>
    <s v="DEU"/>
    <n v="81217488"/>
    <n v="3044660000000"/>
    <n v="13.579000000000001"/>
    <n v="0.16700000000000001"/>
    <x v="227"/>
    <n v="3.2850000000000001"/>
    <n v="0.38600000000000001"/>
    <n v="835.08900000000006"/>
    <n v="3.1019999999999999"/>
    <n v="0.373"/>
    <n v="10.282"/>
    <n v="0.25"/>
    <n v="0.21199999999999999"/>
    <n v="10.521000000000001"/>
    <n v="0.25600000000000001"/>
    <n v="0.217"/>
    <n v="356.221"/>
    <n v="4.3860000000000001"/>
    <n v="1040.8009999999999"/>
    <n v="12.815"/>
    <n v="0.312"/>
    <n v="1037.7239999999999"/>
    <n v="83264.789000000004"/>
    <n v="82039.218999999997"/>
    <x v="228"/>
    <x v="187"/>
    <n v="4985.0870000000004"/>
    <n v="-986.05600000000004"/>
    <n v="16329.415000000001"/>
    <n v="185.51599999999999"/>
    <n v="48445.983999999997"/>
    <n v="1.1779999999999999"/>
    <n v="2.944"/>
    <n v="3.5999999999999997E-2"/>
    <n v="179.834"/>
    <n v="2.214"/>
    <n v="11.157"/>
    <x v="219"/>
    <n v="-19.419"/>
    <n v="-0.23899999999999999"/>
    <n v="61"/>
    <n v="0.751"/>
    <n v="44.39"/>
    <n v="0.54700000000000004"/>
    <n v="292.85300000000001"/>
    <n v="3.6059999999999999"/>
    <n v="0.112"/>
    <n v="9.0779999999999994"/>
    <n v="3934.6610000000001"/>
    <n v="1.1870000000000001"/>
    <n v="2.6629999999999998"/>
    <n v="2.274"/>
    <n v="2.7"/>
    <n v="3.988"/>
    <n v="6.5149999999999997"/>
    <n v="4.1950000000000003"/>
    <n v="9.859"/>
    <n v="0.47399999999999998"/>
    <n v="3.0310000000000001"/>
    <n v="-0.14499999999999999"/>
    <n v="3.6040000000000001"/>
    <n v="3.1240000000000001"/>
    <n v="0.78700000000000003"/>
    <n v="3.0670000000000002"/>
    <n v="-0.41799999999999998"/>
    <n v="2.6030000000000002"/>
    <n v="3.4969999999999999"/>
    <n v="3.343"/>
    <n v="5.0000000000000001E-3"/>
    <n v="3.5999999999999997E-2"/>
    <n v="4.2999999999999997E-2"/>
    <n v="2E-3"/>
    <n v="887.83"/>
    <n v="906.16"/>
    <n v="186.292"/>
    <n v="21.800999999999998"/>
  </r>
  <r>
    <x v="10"/>
    <x v="9"/>
    <s v="DEU"/>
    <n v="81260624"/>
    <n v="2851960000000"/>
    <n v="12.558999999999999"/>
    <n v="0.155"/>
    <x v="228"/>
    <n v="-64.608000000000004"/>
    <n v="-7.5609999999999999"/>
    <n v="767.11"/>
    <n v="-67.978999999999999"/>
    <n v="-8.14"/>
    <n v="9.44"/>
    <n v="0.24099999999999999"/>
    <n v="0.20799999999999999"/>
    <n v="9.7210000000000001"/>
    <n v="0.248"/>
    <n v="0.214"/>
    <n v="317.90499999999997"/>
    <n v="3.9119999999999999"/>
    <n v="974.96100000000001"/>
    <n v="11.997999999999999"/>
    <n v="0.30599999999999999"/>
    <n v="1050.2829999999999"/>
    <n v="84054.687999999995"/>
    <n v="82806.335999999996"/>
    <x v="229"/>
    <x v="188"/>
    <n v="5152.4989999999998"/>
    <n v="-1008.846"/>
    <n v="16611.166000000001"/>
    <n v="193.215"/>
    <n v="45436.277000000002"/>
    <n v="1.1579999999999999"/>
    <n v="2.5750000000000002"/>
    <n v="3.2000000000000001E-2"/>
    <n v="167.41200000000001"/>
    <n v="2.06"/>
    <n v="10.456"/>
    <x v="220"/>
    <n v="-22.79"/>
    <n v="-0.28000000000000003"/>
    <n v="59.1"/>
    <n v="0.72699999999999998"/>
    <n v="44.59"/>
    <n v="0.54900000000000004"/>
    <n v="281.75099999999998"/>
    <n v="3.4670000000000001"/>
    <n v="9.5000000000000001E-2"/>
    <n v="7.6989999999999998"/>
    <n v="3692.18"/>
    <n v="1.0680000000000001"/>
    <n v="2.5030000000000001"/>
    <n v="2.0960000000000001"/>
    <n v="2.4420000000000002"/>
    <n v="3.8620000000000001"/>
    <n v="6.4180000000000001"/>
    <n v="4.1559999999999997"/>
    <n v="9.7050000000000001"/>
    <n v="0.48"/>
    <n v="3.0270000000000001"/>
    <n v="-0.14699999999999999"/>
    <n v="3.58"/>
    <n v="3.1259999999999999"/>
    <n v="0.67900000000000005"/>
    <n v="2.911"/>
    <n v="-0.45300000000000001"/>
    <n v="2.5619999999999998"/>
    <n v="3.161"/>
    <n v="3.3050000000000002"/>
    <n v="5.0000000000000001E-3"/>
    <n v="3.6999999999999998E-2"/>
    <n v="4.3999999999999997E-2"/>
    <n v="2E-3"/>
    <n v="831.35"/>
    <n v="849.69"/>
    <n v="185.06100000000001"/>
    <n v="23.428000000000001"/>
  </r>
  <r>
    <x v="10"/>
    <x v="10"/>
    <s v="DEU"/>
    <n v="81325088"/>
    <n v="3024360000000"/>
    <n v="12.430999999999999"/>
    <n v="0.153"/>
    <x v="229"/>
    <n v="42.640999999999998"/>
    <n v="5.3979999999999997"/>
    <n v="814.00099999999998"/>
    <n v="46.890999999999998"/>
    <n v="6.1130000000000004"/>
    <n v="10.009"/>
    <n v="0.24199999999999999"/>
    <n v="0.21199999999999999"/>
    <n v="10.237"/>
    <n v="0.248"/>
    <n v="0.216"/>
    <n v="343.36399999999998"/>
    <n v="4.2220000000000004"/>
    <n v="1024.598"/>
    <n v="12.599"/>
    <n v="0.30499999999999999"/>
    <n v="1062.7149999999999"/>
    <n v="84887.233999999997"/>
    <n v="83620.327999999994"/>
    <x v="230"/>
    <x v="189"/>
    <n v="5336.5029999999997"/>
    <n v="-1027.386"/>
    <n v="16893"/>
    <n v="201.542"/>
    <n v="47305.82"/>
    <n v="1.1459999999999999"/>
    <n v="2.581"/>
    <n v="3.2000000000000001E-2"/>
    <n v="184.00399999999999"/>
    <n v="2.2629999999999999"/>
    <n v="10.823"/>
    <x v="221"/>
    <n v="-18.54"/>
    <n v="-0.22800000000000001"/>
    <n v="58.06"/>
    <n v="0.71399999999999997"/>
    <n v="37.56"/>
    <n v="0.46200000000000002"/>
    <n v="281.83300000000003"/>
    <n v="3.4660000000000002"/>
    <n v="0.10199999999999999"/>
    <n v="8.327"/>
    <n v="3847.15"/>
    <n v="0.99099999999999999"/>
    <n v="2.4950000000000001"/>
    <n v="2.1309999999999998"/>
    <n v="2.4660000000000002"/>
    <n v="3.7349999999999999"/>
    <n v="6.32"/>
    <n v="4.1180000000000003"/>
    <n v="9.548"/>
    <n v="0.48499999999999999"/>
    <n v="3.0249999999999999"/>
    <n v="-0.14799999999999999"/>
    <n v="3.5529999999999999"/>
    <n v="3.1360000000000001"/>
    <n v="0.67600000000000005"/>
    <n v="2.97"/>
    <n v="-0.38300000000000001"/>
    <n v="2.4809999999999999"/>
    <n v="3.3849999999999998"/>
    <n v="3.2679999999999998"/>
    <n v="5.0000000000000001E-3"/>
    <n v="3.6999999999999998E-2"/>
    <n v="4.3999999999999997E-2"/>
    <n v="2E-3"/>
    <n v="861.83"/>
    <n v="880.16"/>
    <n v="192.05699999999999"/>
    <n v="23.068999999999999"/>
  </r>
  <r>
    <x v="10"/>
    <x v="11"/>
    <s v="DEU"/>
    <n v="81423384"/>
    <n v="3320040000000"/>
    <n v="13.393000000000001"/>
    <n v="0.16400000000000001"/>
    <x v="230"/>
    <n v="-23.629000000000001"/>
    <n v="-2.8380000000000001"/>
    <n v="788.46600000000001"/>
    <n v="-25.535"/>
    <n v="-3.137"/>
    <n v="9.6839999999999993"/>
    <n v="0.224"/>
    <n v="0.21199999999999999"/>
    <n v="9.9350000000000005"/>
    <n v="0.23"/>
    <n v="0.218"/>
    <n v="344.69799999999998"/>
    <n v="4.2329999999999997"/>
    <n v="983.66800000000001"/>
    <n v="12.081"/>
    <n v="0.28000000000000003"/>
    <n v="1076.1079999999999"/>
    <n v="85696.141000000003"/>
    <n v="84408.804999999993"/>
    <x v="231"/>
    <x v="190"/>
    <n v="5504.9139999999998"/>
    <n v="-1047.8309999999999"/>
    <n v="17164.120999999999"/>
    <n v="210.15700000000001"/>
    <n v="45571.504000000001"/>
    <n v="1.054"/>
    <n v="2.673"/>
    <n v="3.3000000000000002E-2"/>
    <n v="168.411"/>
    <n v="2.0680000000000001"/>
    <n v="10.445"/>
    <x v="222"/>
    <n v="-20.445"/>
    <n v="-0.251"/>
    <n v="56.15"/>
    <n v="0.69"/>
    <n v="36.020000000000003"/>
    <n v="0.442"/>
    <n v="271.12200000000001"/>
    <n v="3.33"/>
    <n v="0.106"/>
    <n v="8.6150000000000002"/>
    <n v="3710.5859999999998"/>
    <n v="0.99199999999999999"/>
    <n v="2.3460000000000001"/>
    <n v="1.9990000000000001"/>
    <n v="2.339"/>
    <n v="3.6110000000000002"/>
    <n v="6.2210000000000001"/>
    <n v="4.077"/>
    <n v="9.3870000000000005"/>
    <n v="0.49099999999999999"/>
    <n v="3.0110000000000001"/>
    <n v="-0.15"/>
    <n v="3.5259999999999998"/>
    <n v="3.1360000000000001"/>
    <n v="0.72199999999999998"/>
    <n v="2.645"/>
    <n v="-0.41199999999999998"/>
    <n v="2.3809999999999998"/>
    <n v="3.1349999999999998"/>
    <n v="3.23"/>
    <n v="5.0000000000000001E-3"/>
    <n v="3.6999999999999998E-2"/>
    <n v="4.3999999999999997E-2"/>
    <n v="2E-3"/>
    <n v="821.26"/>
    <n v="850.46"/>
    <n v="174.756"/>
    <n v="21.603999999999999"/>
  </r>
  <r>
    <x v="10"/>
    <x v="12"/>
    <s v="DEU"/>
    <n v="81545568"/>
    <n v="3464800000000"/>
    <n v="13.289"/>
    <n v="0.16300000000000001"/>
    <x v="231"/>
    <n v="4.782"/>
    <n v="0.59099999999999997"/>
    <n v="797.79100000000005"/>
    <n v="9.3249999999999993"/>
    <n v="1.1830000000000001"/>
    <n v="9.7829999999999995"/>
    <n v="0.22600000000000001"/>
    <n v="0.21199999999999999"/>
    <n v="9.9779999999999998"/>
    <n v="0.23"/>
    <n v="0.216"/>
    <n v="349.803"/>
    <n v="4.29"/>
    <n v="918.70799999999997"/>
    <n v="11.266"/>
    <n v="0.26"/>
    <n v="1089.3969999999999"/>
    <n v="86509.835999999996"/>
    <n v="85206.585999999996"/>
    <x v="232"/>
    <x v="191"/>
    <n v="5672.9759999999997"/>
    <n v="-1063.732"/>
    <n v="17435.682000000001"/>
    <n v="218.48"/>
    <n v="46132.671999999999"/>
    <n v="1.0640000000000001"/>
    <n v="2.657"/>
    <n v="3.3000000000000002E-2"/>
    <n v="168.06200000000001"/>
    <n v="2.0609999999999999"/>
    <n v="10.590999999999999"/>
    <x v="26"/>
    <n v="-15.901999999999999"/>
    <n v="-0.19500000000000001"/>
    <n v="55.56"/>
    <n v="0.68100000000000005"/>
    <n v="36.1"/>
    <n v="0.443"/>
    <n v="271.55900000000003"/>
    <n v="3.33"/>
    <n v="0.10199999999999999"/>
    <n v="8.3230000000000004"/>
    <n v="3761.915"/>
    <n v="0.96"/>
    <n v="2.3239999999999998"/>
    <n v="2.0030000000000001"/>
    <n v="2.3439999999999999"/>
    <n v="3.4929999999999999"/>
    <n v="6.1239999999999997"/>
    <n v="4.0380000000000003"/>
    <n v="9.23"/>
    <n v="0.497"/>
    <n v="2.9969999999999999"/>
    <n v="-0.152"/>
    <n v="3.4990000000000001"/>
    <n v="3.1309999999999998"/>
    <n v="0.69899999999999995"/>
    <n v="2.585"/>
    <n v="-0.32900000000000001"/>
    <n v="2.3530000000000002"/>
    <n v="3.012"/>
    <n v="3.1930000000000001"/>
    <n v="5.0000000000000001E-3"/>
    <n v="3.7999999999999999E-2"/>
    <n v="4.3999999999999997E-2"/>
    <n v="2E-3"/>
    <n v="834.47"/>
    <n v="863.68"/>
    <n v="105.015"/>
    <n v="12.906000000000001"/>
  </r>
  <r>
    <x v="10"/>
    <x v="13"/>
    <s v="DEU"/>
    <n v="81680592"/>
    <n v="3648640000000"/>
    <n v="12.503"/>
    <n v="0.153"/>
    <x v="232"/>
    <n v="17.515000000000001"/>
    <n v="2.1520000000000001"/>
    <n v="816.73500000000001"/>
    <n v="18.943999999999999"/>
    <n v="2.3740000000000001"/>
    <n v="9.9990000000000006"/>
    <n v="0.23"/>
    <n v="0.21099999999999999"/>
    <n v="10.176"/>
    <n v="0.23400000000000001"/>
    <n v="0.215"/>
    <n v="356.89"/>
    <n v="4.3689999999999998"/>
    <n v="928.48599999999999"/>
    <n v="11.367000000000001"/>
    <n v="0.26100000000000001"/>
    <n v="1101.9000000000001"/>
    <n v="87341.039000000004"/>
    <n v="86023.32"/>
    <x v="233"/>
    <x v="192"/>
    <n v="5843.5119999999997"/>
    <n v="-1078.2049999999999"/>
    <n v="17715.682000000001"/>
    <n v="227.06899999999999"/>
    <n v="47361.546999999999"/>
    <n v="1.089"/>
    <n v="2.6890000000000001"/>
    <n v="3.3000000000000002E-2"/>
    <n v="170.536"/>
    <n v="2.0880000000000001"/>
    <n v="10.773999999999999"/>
    <x v="223"/>
    <n v="-14.473000000000001"/>
    <n v="-0.17699999999999999"/>
    <n v="55.31"/>
    <n v="0.67700000000000005"/>
    <n v="36.729999999999997"/>
    <n v="0.45"/>
    <n v="280.00200000000001"/>
    <n v="3.4279999999999999"/>
    <n v="0.105"/>
    <n v="8.5879999999999992"/>
    <n v="3868.5189999999998"/>
    <n v="0.86599999999999999"/>
    <n v="2.3530000000000002"/>
    <n v="2.0449999999999999"/>
    <n v="2.375"/>
    <n v="3.3769999999999998"/>
    <n v="6.032"/>
    <n v="4.0010000000000003"/>
    <n v="9.08"/>
    <n v="0.502"/>
    <n v="2.984"/>
    <n v="-0.153"/>
    <n v="3.4740000000000002"/>
    <n v="3.1219999999999999"/>
    <n v="0.69399999999999995"/>
    <n v="2.6070000000000002"/>
    <n v="-0.313"/>
    <n v="2.4079999999999999"/>
    <n v="2.92"/>
    <n v="3.1579999999999999"/>
    <n v="5.0000000000000001E-3"/>
    <n v="3.7999999999999999E-2"/>
    <n v="4.4999999999999998E-2"/>
    <n v="2E-3"/>
    <n v="850.84"/>
    <n v="880.05"/>
    <n v="97.278000000000006"/>
    <n v="11.702999999999999"/>
  </r>
  <r>
    <x v="10"/>
    <x v="14"/>
    <s v="DEU"/>
    <n v="81858824"/>
    <n v="3862480000000"/>
    <n v="12.904999999999999"/>
    <n v="0.158"/>
    <x v="233"/>
    <n v="-38.951999999999998"/>
    <n v="-4.6859999999999999"/>
    <n v="779.98099999999999"/>
    <n v="-36.753999999999998"/>
    <n v="-4.5"/>
    <n v="9.5280000000000005"/>
    <n v="0.216"/>
    <n v="0.21"/>
    <n v="9.6780000000000008"/>
    <n v="0.219"/>
    <n v="0.214"/>
    <n v="344.85"/>
    <n v="4.2130000000000001"/>
    <n v="906.22699999999998"/>
    <n v="11.071"/>
    <n v="0.251"/>
    <n v="1114.8040000000001"/>
    <n v="88133.297000000006"/>
    <n v="86803.304999999993"/>
    <x v="234"/>
    <x v="193"/>
    <n v="5995.7830000000004"/>
    <n v="-1090.48"/>
    <n v="17986.623"/>
    <n v="235.88"/>
    <n v="45327.561999999998"/>
    <n v="1.028"/>
    <n v="2.4780000000000002"/>
    <n v="0.03"/>
    <n v="152.27099999999999"/>
    <n v="1.86"/>
    <n v="10.252000000000001"/>
    <x v="224"/>
    <n v="-12.273999999999999"/>
    <n v="-0.15"/>
    <n v="53.57"/>
    <n v="0.65400000000000003"/>
    <n v="37.619999999999997"/>
    <n v="0.46"/>
    <n v="270.94"/>
    <n v="3.31"/>
    <n v="0.108"/>
    <n v="8.8109999999999999"/>
    <n v="3710.4609999999998"/>
    <n v="0.86"/>
    <n v="2.2269999999999999"/>
    <n v="1.9259999999999999"/>
    <n v="2.2909999999999999"/>
    <n v="3.266"/>
    <n v="5.9409999999999998"/>
    <n v="3.9630000000000001"/>
    <n v="8.9350000000000005"/>
    <n v="0.505"/>
    <n v="2.9609999999999999"/>
    <n v="-0.153"/>
    <n v="3.448"/>
    <n v="3.113"/>
    <n v="0.63900000000000001"/>
    <n v="2.2879999999999998"/>
    <n v="-0.25"/>
    <n v="2.3199999999999998"/>
    <n v="2.89"/>
    <n v="3.1230000000000002"/>
    <n v="4.0000000000000001E-3"/>
    <n v="3.7999999999999999E-2"/>
    <n v="4.4999999999999998E-2"/>
    <n v="2E-3"/>
    <n v="809.96"/>
    <n v="839.19"/>
    <n v="113.97199999999999"/>
    <n v="14.385999999999999"/>
  </r>
  <r>
    <x v="10"/>
    <x v="15"/>
    <s v="DEU"/>
    <n v="82073232"/>
    <n v="3986320000000"/>
    <n v="12.625999999999999"/>
    <n v="0.154"/>
    <x v="234"/>
    <n v="3.3010000000000002"/>
    <n v="0.41699999999999998"/>
    <n v="782.25599999999997"/>
    <n v="2.2749999999999999"/>
    <n v="0.29199999999999998"/>
    <n v="9.5310000000000006"/>
    <n v="0.21299999999999999"/>
    <n v="0.20699999999999999"/>
    <n v="9.6929999999999996"/>
    <n v="0.217"/>
    <n v="0.21"/>
    <n v="341.01799999999997"/>
    <n v="4.1550000000000002"/>
    <n v="893.68600000000004"/>
    <n v="10.888999999999999"/>
    <n v="0.24299999999999999"/>
    <n v="1127.43"/>
    <n v="88928.851999999999"/>
    <n v="87585.562000000005"/>
    <x v="235"/>
    <x v="194"/>
    <n v="6153.2380000000003"/>
    <n v="-1103.78"/>
    <n v="18260.028999999999"/>
    <n v="244.55500000000001"/>
    <n v="46066.887000000002"/>
    <n v="1.0289999999999999"/>
    <n v="2.3740000000000001"/>
    <n v="2.9000000000000001E-2"/>
    <n v="157.45500000000001"/>
    <n v="1.9179999999999999"/>
    <n v="10.282"/>
    <x v="225"/>
    <n v="-13.3"/>
    <n v="-0.16200000000000001"/>
    <n v="52.72"/>
    <n v="0.64200000000000002"/>
    <n v="36.74"/>
    <n v="0.44800000000000001"/>
    <n v="273.40800000000002"/>
    <n v="3.331"/>
    <n v="0.106"/>
    <n v="8.6760000000000002"/>
    <n v="3780.8580000000002"/>
    <n v="0.874"/>
    <n v="2.2370000000000001"/>
    <n v="1.911"/>
    <n v="2.3180000000000001"/>
    <n v="3.169"/>
    <n v="5.8540000000000001"/>
    <n v="3.9249999999999998"/>
    <n v="8.7989999999999995"/>
    <n v="0.50800000000000001"/>
    <n v="2.94"/>
    <n v="-0.154"/>
    <n v="3.4220000000000002"/>
    <n v="3.1030000000000002"/>
    <n v="0.61899999999999999"/>
    <n v="2.3199999999999998"/>
    <n v="-0.247"/>
    <n v="2.2919999999999998"/>
    <n v="2.8660000000000001"/>
    <n v="3.089"/>
    <n v="4.0000000000000001E-3"/>
    <n v="3.9E-2"/>
    <n v="4.4999999999999998E-2"/>
    <n v="2E-3"/>
    <n v="814.64"/>
    <n v="843.88"/>
    <n v="98.13"/>
    <n v="12.335000000000001"/>
  </r>
  <r>
    <x v="10"/>
    <x v="16"/>
    <s v="DEU"/>
    <n v="82331432"/>
    <n v="3554680000000"/>
    <n v="12.663"/>
    <n v="0.154"/>
    <x v="235"/>
    <n v="4.7830000000000004"/>
    <n v="0.60099999999999998"/>
    <n v="789.27499999999998"/>
    <n v="7.0179999999999998"/>
    <n v="0.89700000000000002"/>
    <n v="9.5869999999999997"/>
    <n v="0.21099999999999999"/>
    <n v="0.20499999999999999"/>
    <n v="9.7210000000000001"/>
    <n v="0.214"/>
    <n v="0.20799999999999999"/>
    <n v="329.44499999999999"/>
    <n v="4.0010000000000003"/>
    <n v="911.49"/>
    <n v="11.071"/>
    <n v="0.24399999999999999"/>
    <n v="1140.0930000000001"/>
    <n v="89729.195000000007"/>
    <n v="88374.835999999996"/>
    <x v="236"/>
    <x v="195"/>
    <n v="6322.7060000000001"/>
    <n v="-1114.845"/>
    <n v="18537.813999999998"/>
    <n v="253.19200000000001"/>
    <n v="46675.777000000002"/>
    <n v="1.0289999999999999"/>
    <n v="2.3439999999999999"/>
    <n v="2.8000000000000001E-2"/>
    <n v="169.46799999999999"/>
    <n v="2.0579999999999998"/>
    <n v="10.287000000000001"/>
    <x v="226"/>
    <n v="-11.065"/>
    <n v="-0.13400000000000001"/>
    <n v="51.82"/>
    <n v="0.629"/>
    <n v="36.07"/>
    <n v="0.438"/>
    <n v="277.78399999999999"/>
    <n v="3.3740000000000001"/>
    <n v="0.105"/>
    <n v="8.6370000000000005"/>
    <n v="3842.884"/>
    <n v="0.85099999999999998"/>
    <n v="2.2530000000000001"/>
    <n v="1.9710000000000001"/>
    <n v="2.294"/>
    <n v="3.0760000000000001"/>
    <n v="5.7720000000000002"/>
    <n v="3.891"/>
    <n v="8.6709999999999994"/>
    <n v="0.51"/>
    <n v="2.9239999999999999"/>
    <n v="-0.155"/>
    <n v="3.3980000000000001"/>
    <n v="3.0950000000000002"/>
    <n v="0.61899999999999999"/>
    <n v="2.4300000000000002"/>
    <n v="-0.24399999999999999"/>
    <n v="2.31"/>
    <n v="2.8780000000000001"/>
    <n v="3.0579999999999998"/>
    <n v="4.0000000000000001E-3"/>
    <n v="3.9E-2"/>
    <n v="4.4999999999999998E-2"/>
    <n v="2E-3"/>
    <n v="817.47"/>
    <n v="846.94"/>
    <n v="111.151"/>
    <n v="13.888"/>
  </r>
  <r>
    <x v="10"/>
    <x v="17"/>
    <s v="DEU"/>
    <n v="82624368"/>
    <n v="3690520000000"/>
    <n v="13.407999999999999"/>
    <n v="0.16200000000000001"/>
    <x v="236"/>
    <n v="-14.723000000000001"/>
    <n v="-1.84"/>
    <n v="775.46699999999998"/>
    <n v="-13.807"/>
    <n v="-1.7490000000000001"/>
    <n v="9.3849999999999998"/>
    <n v="0.20300000000000001"/>
    <n v="0.19900000000000001"/>
    <n v="9.5079999999999991"/>
    <n v="0.20499999999999999"/>
    <n v="0.20200000000000001"/>
    <n v="310.76299999999998"/>
    <n v="3.7610000000000001"/>
    <n v="899.57"/>
    <n v="10.887"/>
    <n v="0.23499999999999999"/>
    <n v="1153.501"/>
    <n v="90514.812000000005"/>
    <n v="89150.304999999993"/>
    <x v="237"/>
    <x v="196"/>
    <n v="6494.1180000000004"/>
    <n v="-1124.9949999999999"/>
    <n v="18816.995999999999"/>
    <n v="261.77699999999999"/>
    <n v="47112.898000000001"/>
    <n v="1.0169999999999999"/>
    <n v="2.2669999999999999"/>
    <n v="2.7E-2"/>
    <n v="171.41200000000001"/>
    <n v="2.0750000000000002"/>
    <n v="10.042"/>
    <x v="227"/>
    <n v="-10.148999999999999"/>
    <n v="-0.123"/>
    <n v="51.41"/>
    <n v="0.622"/>
    <n v="34.979999999999997"/>
    <n v="0.42299999999999999"/>
    <n v="279.18099999999998"/>
    <n v="3.379"/>
    <n v="0.104"/>
    <n v="8.5850000000000009"/>
    <n v="3892.6729999999998"/>
    <n v="0.88900000000000001"/>
    <n v="2.1760000000000002"/>
    <n v="1.9179999999999999"/>
    <n v="2.1419999999999999"/>
    <n v="2.9910000000000001"/>
    <n v="5.69"/>
    <n v="3.8559999999999999"/>
    <n v="8.5440000000000005"/>
    <n v="0.51200000000000001"/>
    <n v="2.907"/>
    <n v="-0.155"/>
    <n v="3.3730000000000002"/>
    <n v="3.0859999999999999"/>
    <n v="0.57799999999999996"/>
    <n v="2.399"/>
    <n v="-0.23400000000000001"/>
    <n v="2.2799999999999998"/>
    <n v="2.84"/>
    <n v="3.0270000000000001"/>
    <n v="4.0000000000000001E-3"/>
    <n v="3.9E-2"/>
    <n v="4.5999999999999999E-2"/>
    <n v="2E-3"/>
    <n v="800.21"/>
    <n v="829.68"/>
    <n v="113.953"/>
    <n v="14.505000000000001"/>
  </r>
  <r>
    <x v="10"/>
    <x v="18"/>
    <s v="DEU"/>
    <n v="82896696"/>
    <n v="3914360000000"/>
    <n v="13.228"/>
    <n v="0.16"/>
    <x v="237"/>
    <n v="-31.207999999999998"/>
    <n v="-3.972"/>
    <n v="745.21199999999999"/>
    <n v="-30.254999999999999"/>
    <n v="-3.9020000000000001"/>
    <n v="8.99"/>
    <n v="0.192"/>
    <n v="0.19600000000000001"/>
    <n v="9.1010000000000009"/>
    <n v="0.19400000000000001"/>
    <n v="0.19900000000000001"/>
    <n v="295.67399999999998"/>
    <n v="3.5670000000000002"/>
    <n v="884.77800000000002"/>
    <n v="10.673"/>
    <n v="0.22800000000000001"/>
    <n v="1166.729"/>
    <n v="91269.218999999997"/>
    <n v="89895.516000000003"/>
    <x v="238"/>
    <x v="197"/>
    <n v="6663.6670000000004"/>
    <n v="-1134.191"/>
    <n v="19082.219000000001"/>
    <n v="270.50400000000002"/>
    <n v="45781.406000000003"/>
    <n v="0.97699999999999998"/>
    <n v="2.0070000000000001"/>
    <n v="2.4E-2"/>
    <n v="169.54900000000001"/>
    <n v="2.0449999999999999"/>
    <n v="9.6620000000000008"/>
    <x v="228"/>
    <n v="-9.1969999999999992"/>
    <n v="-0.111"/>
    <n v="49.85"/>
    <n v="0.60099999999999998"/>
    <n v="33.119999999999997"/>
    <n v="0.4"/>
    <n v="265.22399999999999"/>
    <n v="3.1989999999999998"/>
    <n v="0.105"/>
    <n v="8.7270000000000003"/>
    <n v="3795.127"/>
    <n v="0.84299999999999997"/>
    <n v="2.0489999999999999"/>
    <n v="1.8169999999999999"/>
    <n v="2.0049999999999999"/>
    <n v="2.907"/>
    <n v="5.6079999999999997"/>
    <n v="3.8210000000000002"/>
    <n v="8.4169999999999998"/>
    <n v="0.51100000000000001"/>
    <n v="2.8860000000000001"/>
    <n v="-0.155"/>
    <n v="3.347"/>
    <n v="3.0790000000000002"/>
    <n v="0.48699999999999999"/>
    <n v="2.2519999999999998"/>
    <n v="-0.22"/>
    <n v="2.1619999999999999"/>
    <n v="2.8849999999999998"/>
    <n v="2.9950000000000001"/>
    <n v="4.0000000000000001E-3"/>
    <n v="0.04"/>
    <n v="4.5999999999999999E-2"/>
    <n v="2E-3"/>
    <n v="771.48"/>
    <n v="800.96"/>
    <n v="130.37"/>
    <n v="17.280999999999999"/>
  </r>
  <r>
    <x v="10"/>
    <x v="19"/>
    <s v="DEU"/>
    <n v="83148144"/>
    <n v="4072190000000"/>
    <n v="13.287000000000001"/>
    <n v="0.16"/>
    <x v="238"/>
    <n v="-47.258000000000003"/>
    <n v="-6.2640000000000002"/>
    <n v="699.01599999999996"/>
    <n v="-46.195999999999998"/>
    <n v="-6.1989999999999998"/>
    <n v="8.407"/>
    <n v="0.25284210526315798"/>
    <n v="0.189"/>
    <n v="8.5050000000000008"/>
    <n v="0.25852631578947372"/>
    <n v="0.191"/>
    <n v="240.08600000000001"/>
    <n v="2.887"/>
    <n v="842.85"/>
    <n v="10.137"/>
    <n v="0.30521052631578949"/>
    <n v="1180.0150000000001"/>
    <n v="91976.366999999998"/>
    <n v="90594.531000000003"/>
    <x v="239"/>
    <x v="198"/>
    <n v="6836.1459999999997"/>
    <n v="-1142.325"/>
    <n v="19353.129000000001"/>
    <n v="278.863"/>
    <n v="44467.745999999999"/>
    <n v="1.192578947368421"/>
    <n v="2.028"/>
    <n v="2.4E-2"/>
    <n v="172.47900000000001"/>
    <n v="2.0739999999999998"/>
    <n v="9.0169999999999995"/>
    <x v="229"/>
    <n v="-8.1340000000000003"/>
    <n v="-9.8000000000000004E-2"/>
    <n v="48.71"/>
    <n v="0.58599999999999997"/>
    <n v="34.119999999999997"/>
    <n v="0.41"/>
    <n v="270.91000000000003"/>
    <n v="3.258"/>
    <n v="0.10100000000000001"/>
    <n v="8.359"/>
    <n v="3697.4110000000001"/>
    <n v="0.82099999999999995"/>
    <n v="1.907"/>
    <n v="1.679"/>
    <n v="1.63"/>
    <n v="2.8260000000000001"/>
    <n v="5.5259999999999998"/>
    <n v="3.7829999999999999"/>
    <n v="8.2880000000000003"/>
    <n v="0.51"/>
    <n v="2.8650000000000002"/>
    <n v="-0.156"/>
    <n v="3.323"/>
    <n v="3.0670000000000002"/>
    <n v="0.46200000000000002"/>
    <n v="2.2549999999999999"/>
    <n v="-0.17799999999999999"/>
    <n v="2.194"/>
    <n v="2.726"/>
    <n v="2.9620000000000002"/>
    <n v="4.0000000000000001E-3"/>
    <n v="0.04"/>
    <n v="4.5999999999999999E-2"/>
    <n v="2E-3"/>
    <n v="720.23"/>
    <n v="749.71"/>
    <n v="135.69999999999999"/>
    <n v="19.190000000000001"/>
  </r>
  <r>
    <x v="10"/>
    <x v="20"/>
    <s v="DEU"/>
    <n v="83328992"/>
    <n v="3837350000000"/>
    <n v="13.356999999999999"/>
    <n v="0.16"/>
    <x v="239"/>
    <n v="-67.769000000000005"/>
    <n v="-9.5830000000000002"/>
    <n v="632.30999999999995"/>
    <n v="-66.706000000000003"/>
    <n v="-9.5429999999999993"/>
    <n v="7.5880000000000001"/>
    <n v="0.25284210526315798"/>
    <n v="0.183"/>
    <n v="7.673"/>
    <n v="0.25852631578947372"/>
    <n v="0.185"/>
    <n v="197.358"/>
    <n v="2.3679999999999999"/>
    <n v="769.49199999999996"/>
    <n v="9.234"/>
    <n v="0.30521052631578949"/>
    <n v="1193.373"/>
    <n v="92615.75"/>
    <n v="91226.843999999997"/>
    <x v="240"/>
    <x v="199"/>
    <n v="7003.7740000000003"/>
    <n v="-1149.3969999999999"/>
    <n v="19604.513999999999"/>
    <n v="286.702"/>
    <n v="41377.68"/>
    <n v="1.192578947368421"/>
    <n v="1.8149999999999999"/>
    <n v="2.1999999999999999E-2"/>
    <n v="167.62799999999999"/>
    <n v="2.012"/>
    <n v="10.835400000000002"/>
    <x v="230"/>
    <n v="-7.0720000000000001"/>
    <n v="-8.5000000000000006E-2"/>
    <n v="59.887000000000015"/>
    <n v="0.73340000000000005"/>
    <n v="40.376500000000007"/>
    <n v="0.4945500000000001"/>
    <n v="251.38399999999999"/>
    <n v="3.0169999999999999"/>
    <n v="9.4E-2"/>
    <n v="7.8390000000000004"/>
    <n v="3447.96"/>
    <n v="0.81599999999999995"/>
    <n v="1.8129999999999999"/>
    <n v="1.6080000000000001"/>
    <n v="1.3919999999999999"/>
    <n v="2.75"/>
    <n v="5.4489999999999998"/>
    <n v="3.7480000000000002"/>
    <n v="8.1649999999999991"/>
    <n v="0.50900000000000001"/>
    <n v="2.8450000000000002"/>
    <n v="-0.156"/>
    <n v="3.302"/>
    <n v="3.0539999999999998"/>
    <n v="0.44500000000000001"/>
    <n v="2.218"/>
    <n v="-0.17399999999999999"/>
    <n v="2.246"/>
    <n v="2.6459999999999999"/>
    <n v="2.93"/>
    <n v="4.0000000000000001E-3"/>
    <n v="0.04"/>
    <n v="4.5999999999999999E-2"/>
    <n v="2E-3"/>
    <m/>
    <m/>
    <n v="130.11099999999999"/>
    <n v="20.350000000000001"/>
  </r>
  <r>
    <x v="10"/>
    <x v="21"/>
    <s v="DEU"/>
    <n v="83408560"/>
    <n v="4224130000000"/>
    <n v="13.234"/>
    <n v="0.159"/>
    <x v="240"/>
    <n v="35.372"/>
    <n v="5.532"/>
    <n v="668.78099999999995"/>
    <n v="36.472000000000001"/>
    <n v="5.7679999999999998"/>
    <n v="8.0180000000000007"/>
    <n v="0.25284210526315798"/>
    <n v="0.188"/>
    <n v="8.09"/>
    <n v="0.25852631578947372"/>
    <n v="0.19"/>
    <n v="230.221"/>
    <n v="2.76"/>
    <n v="972.58009523809505"/>
    <n v="11.900523809523808"/>
    <n v="0.30521052631578949"/>
    <n v="1206.607"/>
    <n v="93290.508000000002"/>
    <n v="91895.616999999998"/>
    <x v="241"/>
    <x v="200"/>
    <n v="7177.2579999999998"/>
    <n v="-1155.3689999999999"/>
    <n v="19852.715"/>
    <n v="294.50900000000001"/>
    <n v="42555.059000000001"/>
    <n v="1.192578947368421"/>
    <n v="1.8069999999999999"/>
    <n v="2.1999999999999999E-2"/>
    <n v="173.48400000000001"/>
    <n v="2.08"/>
    <n v="10.835400000000002"/>
    <x v="230"/>
    <n v="-5.9720000000000004"/>
    <n v="-7.1999999999999995E-2"/>
    <n v="59.887000000000015"/>
    <n v="0.73340000000000005"/>
    <n v="40.376500000000007"/>
    <n v="0.4945500000000001"/>
    <n v="248.20099999999999"/>
    <n v="2.976"/>
    <n v="9.4E-2"/>
    <n v="7.806"/>
    <n v="3549.4560000000001"/>
    <n v="0.79100000000000004"/>
    <n v="1.8180000000000001"/>
    <n v="1.629"/>
    <n v="1.5369999999999999"/>
    <n v="2.677"/>
    <n v="5.3710000000000004"/>
    <n v="3.7130000000000001"/>
    <n v="8.0410000000000004"/>
    <n v="0.50700000000000001"/>
    <n v="2.8250000000000002"/>
    <n v="-0.156"/>
    <n v="3.2789999999999999"/>
    <n v="3.0409999999999999"/>
    <n v="0.434"/>
    <n v="2.19"/>
    <n v="-0.152"/>
    <n v="2.097"/>
    <n v="2.6360000000000001"/>
    <n v="2.899"/>
    <n v="4.0000000000000001E-3"/>
    <n v="4.1000000000000002E-2"/>
    <n v="4.7E-2"/>
    <n v="2E-3"/>
    <m/>
    <m/>
    <m/>
    <m/>
  </r>
  <r>
    <x v="11"/>
    <x v="0"/>
    <s v="HKG"/>
    <n v="6731195"/>
    <n v="152000000000"/>
    <n v="0.51700000000000002"/>
    <n v="7.6999999999999999E-2"/>
    <x v="241"/>
    <n v="-2.266"/>
    <n v="-5.3259999999999996"/>
    <n v="40.466000000000001"/>
    <n v="-2.266"/>
    <n v="-5.3029999999999999"/>
    <n v="6.0119999999999996"/>
    <n v="0.187"/>
    <n v="0.20499999999999999"/>
    <n v="5.984"/>
    <n v="0.186"/>
    <n v="0.20399999999999999"/>
    <n v="14.462"/>
    <n v="2.1480000000000001"/>
    <n v="84.364999999999995"/>
    <n v="12.534000000000001"/>
    <n v="0.38900000000000001"/>
    <n v="21.225000000000001"/>
    <n v="784.78800000000001"/>
    <n v="794.64400000000001"/>
    <x v="242"/>
    <x v="88"/>
    <n v="22.387"/>
    <n v="11.212"/>
    <n v="451.57400000000001"/>
    <m/>
    <n v="29337.333999999999"/>
    <n v="0.91100000000000003"/>
    <n v="0"/>
    <n v="0"/>
    <n v="4.5839999999999996"/>
    <n v="0.68100000000000005"/>
    <m/>
    <x v="231"/>
    <n v="0.183"/>
    <n v="2.7E-2"/>
    <m/>
    <m/>
    <m/>
    <m/>
    <n v="20.72"/>
    <n v="3.0779999999999998"/>
    <m/>
    <m/>
    <n v="197.47499999999999"/>
    <n v="7.1999999999999995E-2"/>
    <n v="0.158"/>
    <n v="0.13200000000000001"/>
    <n v="0.157"/>
    <n v="0.115"/>
    <n v="7.4999999999999997E-2"/>
    <n v="4.7E-2"/>
    <n v="5.5E-2"/>
    <n v="0"/>
    <n v="1.7999999999999999E-2"/>
    <n v="2E-3"/>
    <n v="0.124"/>
    <m/>
    <n v="0"/>
    <n v="9.7000000000000003E-2"/>
    <n v="4.0000000000000001E-3"/>
    <n v="0.20100000000000001"/>
    <m/>
    <n v="4.7E-2"/>
    <n v="0"/>
    <n v="0"/>
    <n v="1E-3"/>
    <n v="0"/>
    <m/>
    <m/>
    <n v="44.082999999999998"/>
    <n v="109.43300000000001"/>
  </r>
  <r>
    <x v="11"/>
    <x v="1"/>
    <s v="HKG"/>
    <n v="6801538"/>
    <n v="148000000000"/>
    <n v="0.51300000000000001"/>
    <n v="7.4999999999999997E-2"/>
    <x v="242"/>
    <n v="-2.4809999999999999"/>
    <n v="-6.1589999999999998"/>
    <n v="37.948"/>
    <n v="-2.5179999999999998"/>
    <n v="-6.2220000000000004"/>
    <n v="5.5789999999999997"/>
    <n v="0.17499999999999999"/>
    <n v="0.152"/>
    <n v="5.5579999999999998"/>
    <n v="0.17499999999999999"/>
    <n v="0.152"/>
    <n v="15.14"/>
    <n v="2.226"/>
    <n v="77.525000000000006"/>
    <n v="11.398"/>
    <n v="0.35799999999999998"/>
    <n v="21.738"/>
    <n v="822.59"/>
    <n v="832.59199999999998"/>
    <x v="243"/>
    <x v="88"/>
    <n v="27.081"/>
    <n v="11.358000000000001"/>
    <n v="469.029"/>
    <m/>
    <n v="36671.148000000001"/>
    <n v="1.153"/>
    <n v="0"/>
    <n v="0"/>
    <n v="4.694"/>
    <n v="0.69"/>
    <m/>
    <x v="231"/>
    <n v="0.14699999999999999"/>
    <n v="2.1999999999999999E-2"/>
    <m/>
    <m/>
    <m/>
    <m/>
    <n v="17.454999999999998"/>
    <n v="2.5659999999999998"/>
    <m/>
    <m/>
    <n v="249.42"/>
    <n v="6.8000000000000005E-2"/>
    <n v="0.14699999999999999"/>
    <n v="0.125"/>
    <n v="0.16400000000000001"/>
    <n v="0.113"/>
    <n v="7.6999999999999999E-2"/>
    <n v="4.9000000000000002E-2"/>
    <n v="5.7000000000000002E-2"/>
    <n v="0"/>
    <n v="2.1000000000000001E-2"/>
    <n v="2E-3"/>
    <n v="0.125"/>
    <m/>
    <n v="0"/>
    <n v="9.8000000000000004E-2"/>
    <n v="3.0000000000000001E-3"/>
    <n v="0.16800000000000001"/>
    <m/>
    <n v="4.8000000000000001E-2"/>
    <n v="0"/>
    <n v="0"/>
    <n v="1E-3"/>
    <n v="0"/>
    <m/>
    <m/>
    <n v="39.722999999999999"/>
    <n v="105.08199999999999"/>
  </r>
  <r>
    <x v="11"/>
    <x v="2"/>
    <s v="HKG"/>
    <n v="6848847"/>
    <n v="152000000000"/>
    <n v="0.48199999999999998"/>
    <n v="7.0000000000000007E-2"/>
    <x v="243"/>
    <n v="1.6830000000000001"/>
    <n v="4.4530000000000003"/>
    <n v="39.631999999999998"/>
    <n v="1.6830000000000001"/>
    <n v="4.4359999999999999"/>
    <n v="5.7869999999999999"/>
    <n v="0.182"/>
    <n v="0.16300000000000001"/>
    <n v="5.7649999999999997"/>
    <n v="0.18099999999999999"/>
    <n v="0.16200000000000001"/>
    <n v="19.661000000000001"/>
    <n v="2.871"/>
    <n v="75.715000000000003"/>
    <n v="11.055"/>
    <n v="0.34699999999999998"/>
    <n v="22.22"/>
    <n v="862.07500000000005"/>
    <n v="872.22400000000005"/>
    <x v="244"/>
    <x v="88"/>
    <n v="31.652999999999999"/>
    <n v="11.505000000000001"/>
    <n v="483.798"/>
    <m/>
    <n v="35543.574000000001"/>
    <n v="1.1160000000000001"/>
    <n v="0"/>
    <n v="0"/>
    <n v="4.5730000000000004"/>
    <n v="0.66800000000000004"/>
    <m/>
    <x v="231"/>
    <n v="0.14699999999999999"/>
    <n v="2.1000000000000001E-2"/>
    <m/>
    <m/>
    <m/>
    <m/>
    <n v="14.77"/>
    <n v="2.157"/>
    <m/>
    <m/>
    <n v="243.43299999999999"/>
    <n v="6.0999999999999999E-2"/>
    <n v="0.15"/>
    <n v="0.126"/>
    <n v="0.20300000000000001"/>
    <n v="0.111"/>
    <n v="7.9000000000000001E-2"/>
    <n v="0.05"/>
    <n v="0.06"/>
    <n v="0"/>
    <n v="2.4E-2"/>
    <n v="2E-3"/>
    <n v="0.125"/>
    <m/>
    <n v="0"/>
    <n v="9.2999999999999999E-2"/>
    <n v="3.0000000000000001E-3"/>
    <n v="0.14199999999999999"/>
    <m/>
    <n v="0.05"/>
    <n v="0"/>
    <n v="0"/>
    <n v="1E-3"/>
    <n v="0"/>
    <m/>
    <m/>
    <n v="36.229999999999997"/>
    <n v="91.756"/>
  </r>
  <r>
    <x v="11"/>
    <x v="3"/>
    <s v="HKG"/>
    <n v="6886463"/>
    <n v="160000000000"/>
    <n v="0.47299999999999998"/>
    <n v="6.9000000000000006E-2"/>
    <x v="244"/>
    <n v="3.7170000000000001"/>
    <n v="9.4139999999999997"/>
    <n v="43.348999999999997"/>
    <n v="3.7170000000000001"/>
    <n v="9.3789999999999996"/>
    <n v="6.2949999999999999"/>
    <n v="0.19400000000000001"/>
    <n v="0.17199999999999999"/>
    <n v="6.274"/>
    <n v="0.19400000000000001"/>
    <n v="0.17199999999999999"/>
    <n v="25.058"/>
    <n v="3.6389999999999998"/>
    <n v="83.332999999999998"/>
    <n v="12.101000000000001"/>
    <n v="0.374"/>
    <n v="22.693000000000001"/>
    <n v="905.27700000000004"/>
    <n v="915.57299999999998"/>
    <x v="245"/>
    <x v="88"/>
    <n v="34.573"/>
    <n v="11.651999999999999"/>
    <n v="498.55"/>
    <m/>
    <n v="36507.190999999999"/>
    <n v="1.127"/>
    <n v="0"/>
    <n v="0"/>
    <n v="2.92"/>
    <n v="0.42399999999999999"/>
    <m/>
    <x v="231"/>
    <n v="0.14699999999999999"/>
    <n v="2.1000000000000001E-2"/>
    <m/>
    <m/>
    <m/>
    <m/>
    <n v="14.750999999999999"/>
    <n v="2.1419999999999999"/>
    <m/>
    <m/>
    <n v="251.405"/>
    <n v="5.5E-2"/>
    <n v="0.156"/>
    <n v="0.13"/>
    <n v="0.23799999999999999"/>
    <n v="0.109"/>
    <n v="0.08"/>
    <n v="5.0999999999999997E-2"/>
    <n v="6.3E-2"/>
    <n v="0"/>
    <n v="2.5000000000000001E-2"/>
    <n v="2E-3"/>
    <n v="0.126"/>
    <m/>
    <n v="0"/>
    <n v="5.7000000000000002E-2"/>
    <n v="3.0000000000000001E-3"/>
    <n v="0.13800000000000001"/>
    <m/>
    <n v="5.0999999999999997E-2"/>
    <n v="0"/>
    <n v="0"/>
    <n v="1E-3"/>
    <n v="0"/>
    <m/>
    <m/>
    <n v="40.131"/>
    <n v="92.89"/>
  </r>
  <r>
    <x v="11"/>
    <x v="4"/>
    <s v="HKG"/>
    <n v="6915997"/>
    <n v="172000000000"/>
    <n v="0.41199999999999998"/>
    <n v="0.06"/>
    <x v="245"/>
    <n v="-1.633"/>
    <n v="-3.78"/>
    <n v="41.716000000000001"/>
    <n v="-1.633"/>
    <n v="-3.7669999999999999"/>
    <n v="6.032"/>
    <n v="0.17299999999999999"/>
    <n v="0.14799999999999999"/>
    <n v="6.0110000000000001"/>
    <n v="0.17299999999999999"/>
    <n v="0.14799999999999999"/>
    <n v="23.169"/>
    <n v="3.35"/>
    <n v="82.545000000000002"/>
    <n v="11.935"/>
    <n v="0.34300000000000003"/>
    <n v="23.103999999999999"/>
    <n v="946.846"/>
    <n v="957.28899999999999"/>
    <x v="246"/>
    <x v="88"/>
    <n v="38.793999999999997"/>
    <n v="11.798"/>
    <n v="512.31799999999998"/>
    <m/>
    <n v="40706.633000000002"/>
    <n v="1.17"/>
    <n v="0"/>
    <n v="0"/>
    <n v="4.2210000000000001"/>
    <n v="0.61"/>
    <m/>
    <x v="231"/>
    <n v="0.14699999999999999"/>
    <n v="2.1000000000000001E-2"/>
    <m/>
    <m/>
    <m/>
    <m/>
    <n v="13.768000000000001"/>
    <n v="1.9910000000000001"/>
    <m/>
    <m/>
    <n v="281.52699999999999"/>
    <n v="4.4999999999999998E-2"/>
    <n v="0.14499999999999999"/>
    <n v="0.123"/>
    <n v="0.21299999999999999"/>
    <n v="0.106"/>
    <n v="8.2000000000000003E-2"/>
    <n v="5.2999999999999999E-2"/>
    <n v="6.6000000000000003E-2"/>
    <n v="0"/>
    <n v="2.7E-2"/>
    <n v="2E-3"/>
    <n v="0.126"/>
    <m/>
    <n v="0"/>
    <n v="0.08"/>
    <n v="3.0000000000000001E-3"/>
    <n v="0.125"/>
    <m/>
    <n v="5.1999999999999998E-2"/>
    <n v="0"/>
    <n v="0"/>
    <n v="1E-3"/>
    <n v="0"/>
    <m/>
    <m/>
    <n v="40.975999999999999"/>
    <n v="98.572999999999993"/>
  </r>
  <r>
    <x v="11"/>
    <x v="5"/>
    <s v="HKG"/>
    <n v="6936872"/>
    <n v="185000000000"/>
    <n v="0.39600000000000002"/>
    <n v="5.7000000000000002E-2"/>
    <x v="246"/>
    <n v="2.161"/>
    <n v="5.1989999999999998"/>
    <n v="43.877000000000002"/>
    <n v="2.161"/>
    <n v="5.181"/>
    <n v="6.3250000000000002"/>
    <n v="0.17100000000000001"/>
    <n v="0.16200000000000001"/>
    <n v="6.3040000000000003"/>
    <n v="0.17100000000000001"/>
    <n v="0.16200000000000001"/>
    <n v="25.465"/>
    <n v="3.6709999999999998"/>
    <n v="88.248000000000005"/>
    <n v="12.722"/>
    <n v="0.34399999999999997"/>
    <n v="23.501000000000001"/>
    <n v="990.577"/>
    <n v="1001.1660000000001"/>
    <x v="247"/>
    <x v="88"/>
    <n v="43.011000000000003"/>
    <n v="11.945"/>
    <n v="525.97"/>
    <m/>
    <n v="38935.480000000003"/>
    <n v="1.0529999999999999"/>
    <n v="0"/>
    <n v="0"/>
    <n v="4.2169999999999996"/>
    <n v="0.60799999999999998"/>
    <m/>
    <x v="231"/>
    <n v="0.14699999999999999"/>
    <n v="2.1000000000000001E-2"/>
    <m/>
    <m/>
    <m/>
    <m/>
    <n v="13.651999999999999"/>
    <n v="1.968"/>
    <m/>
    <m/>
    <n v="270.08999999999997"/>
    <n v="4.1000000000000002E-2"/>
    <n v="0.14799999999999999"/>
    <n v="0.128"/>
    <n v="0.221"/>
    <n v="0.104"/>
    <n v="8.4000000000000005E-2"/>
    <n v="5.3999999999999999E-2"/>
    <n v="6.9000000000000006E-2"/>
    <n v="0"/>
    <n v="2.9000000000000001E-2"/>
    <n v="2E-3"/>
    <n v="0.125"/>
    <m/>
    <n v="0"/>
    <n v="7.8E-2"/>
    <n v="3.0000000000000001E-3"/>
    <n v="0.123"/>
    <m/>
    <n v="5.2999999999999999E-2"/>
    <n v="0"/>
    <n v="0"/>
    <n v="1E-3"/>
    <n v="0"/>
    <m/>
    <m/>
    <n v="44.517000000000003"/>
    <n v="101.79900000000001"/>
  </r>
  <r>
    <x v="11"/>
    <x v="6"/>
    <s v="HKG"/>
    <n v="6960600"/>
    <n v="200000000000"/>
    <n v="0.39400000000000002"/>
    <n v="5.7000000000000002E-2"/>
    <x v="247"/>
    <n v="-1.8160000000000001"/>
    <n v="-4.1520000000000001"/>
    <n v="42.061"/>
    <n v="-1.8160000000000001"/>
    <n v="-4.1379999999999999"/>
    <n v="6.0430000000000001"/>
    <n v="0.154"/>
    <n v="0.14699999999999999"/>
    <n v="6.0220000000000002"/>
    <n v="0.154"/>
    <n v="0.14699999999999999"/>
    <n v="25.234999999999999"/>
    <n v="3.625"/>
    <n v="87.701999999999998"/>
    <n v="12.6"/>
    <n v="0.32200000000000001"/>
    <n v="23.895"/>
    <n v="1032.492"/>
    <n v="1043.2270000000001"/>
    <x v="248"/>
    <x v="88"/>
    <n v="47.47"/>
    <n v="12.090999999999999"/>
    <n v="537.79600000000005"/>
    <m/>
    <n v="41052.851999999999"/>
    <n v="1.0489999999999999"/>
    <n v="0"/>
    <n v="0"/>
    <n v="4.4589999999999996"/>
    <n v="0.64100000000000001"/>
    <m/>
    <x v="231"/>
    <n v="0.14699999999999999"/>
    <n v="2.1000000000000001E-2"/>
    <m/>
    <m/>
    <m/>
    <m/>
    <n v="11.826000000000001"/>
    <n v="1.6990000000000001"/>
    <m/>
    <m/>
    <n v="285.75200000000001"/>
    <n v="3.6999999999999998E-2"/>
    <n v="0.13700000000000001"/>
    <n v="0.11799999999999999"/>
    <n v="0.20699999999999999"/>
    <n v="0.10100000000000001"/>
    <n v="8.5000000000000006E-2"/>
    <n v="5.5E-2"/>
    <n v="7.1999999999999995E-2"/>
    <n v="0"/>
    <n v="3.1E-2"/>
    <n v="2E-3"/>
    <n v="0.125"/>
    <m/>
    <n v="0"/>
    <n v="8.1000000000000003E-2"/>
    <n v="3.0000000000000001E-3"/>
    <n v="0.105"/>
    <m/>
    <n v="5.3999999999999999E-2"/>
    <n v="0"/>
    <n v="0"/>
    <n v="1E-3"/>
    <n v="0"/>
    <m/>
    <m/>
    <n v="45.786999999999999"/>
    <n v="109.239"/>
  </r>
  <r>
    <x v="11"/>
    <x v="7"/>
    <s v="HKG"/>
    <n v="7001452"/>
    <n v="217000000000"/>
    <n v="0.38500000000000001"/>
    <n v="5.5E-2"/>
    <x v="248"/>
    <n v="1.6579999999999999"/>
    <n v="3.9550000000000001"/>
    <n v="43.719000000000001"/>
    <n v="1.6579999999999999"/>
    <n v="3.9409999999999998"/>
    <n v="6.2439999999999998"/>
    <n v="0.152"/>
    <n v="0.14399999999999999"/>
    <n v="6.2229999999999999"/>
    <n v="0.151"/>
    <n v="0.14299999999999999"/>
    <n v="27.605"/>
    <n v="3.9430000000000001"/>
    <n v="86.8"/>
    <n v="12.397"/>
    <n v="0.30199999999999999"/>
    <n v="24.28"/>
    <n v="1076.0640000000001"/>
    <n v="1086.9459999999999"/>
    <x v="249"/>
    <x v="88"/>
    <n v="51.320999999999998"/>
    <n v="12.238"/>
    <n v="549.52800000000002"/>
    <m/>
    <n v="43421.625"/>
    <n v="1.0569999999999999"/>
    <n v="0"/>
    <n v="0"/>
    <n v="3.851"/>
    <n v="0.55000000000000004"/>
    <m/>
    <x v="231"/>
    <n v="0.14699999999999999"/>
    <n v="2.1000000000000001E-2"/>
    <m/>
    <m/>
    <m/>
    <m/>
    <n v="11.731999999999999"/>
    <n v="1.6759999999999999"/>
    <m/>
    <m/>
    <n v="304.01400000000001"/>
    <n v="3.4000000000000002E-2"/>
    <n v="0.13800000000000001"/>
    <n v="0.122"/>
    <n v="0.216"/>
    <n v="9.8000000000000004E-2"/>
    <n v="8.5999999999999993E-2"/>
    <n v="5.7000000000000002E-2"/>
    <n v="7.4999999999999997E-2"/>
    <n v="0"/>
    <n v="3.2000000000000001E-2"/>
    <n v="2E-3"/>
    <n v="0.124"/>
    <m/>
    <n v="0"/>
    <n v="6.8000000000000005E-2"/>
    <n v="3.0000000000000001E-3"/>
    <n v="0.104"/>
    <m/>
    <n v="5.5E-2"/>
    <n v="0"/>
    <n v="0"/>
    <n v="1E-3"/>
    <n v="0"/>
    <m/>
    <m/>
    <n v="43.226999999999997"/>
    <n v="99.207999999999998"/>
  </r>
  <r>
    <x v="11"/>
    <x v="8"/>
    <s v="HKG"/>
    <n v="7050673"/>
    <n v="225000000000"/>
    <n v="0.54500000000000004"/>
    <n v="7.6999999999999999E-2"/>
    <x v="249"/>
    <n v="-0.78200000000000003"/>
    <n v="-1.794"/>
    <n v="42.936999999999998"/>
    <n v="-0.78200000000000003"/>
    <n v="-1.788"/>
    <n v="6.09"/>
    <n v="0.14699999999999999"/>
    <n v="0.152"/>
    <n v="6.069"/>
    <n v="0.14699999999999999"/>
    <n v="0.151"/>
    <n v="25.963000000000001"/>
    <n v="3.6819999999999999"/>
    <n v="86.215000000000003"/>
    <n v="12.228"/>
    <n v="0.29599999999999999"/>
    <n v="24.824999999999999"/>
    <n v="1118.855"/>
    <n v="1129.884"/>
    <x v="250"/>
    <x v="88"/>
    <n v="55.893999999999998"/>
    <n v="12.384"/>
    <n v="561.23900000000003"/>
    <m/>
    <n v="40117.203000000001"/>
    <n v="0.97"/>
    <n v="0"/>
    <n v="0"/>
    <n v="4.5730000000000004"/>
    <n v="0.64900000000000002"/>
    <m/>
    <x v="231"/>
    <n v="0.14699999999999999"/>
    <n v="2.1000000000000001E-2"/>
    <m/>
    <m/>
    <m/>
    <m/>
    <n v="11.71"/>
    <n v="1.661"/>
    <m/>
    <m/>
    <n v="282.85300000000001"/>
    <n v="4.8000000000000001E-2"/>
    <n v="0.13300000000000001"/>
    <n v="0.11700000000000001"/>
    <n v="0.19700000000000001"/>
    <n v="9.5000000000000001E-2"/>
    <n v="8.7999999999999995E-2"/>
    <n v="5.8000000000000003E-2"/>
    <n v="7.8E-2"/>
    <n v="0"/>
    <n v="3.4000000000000002E-2"/>
    <n v="2E-3"/>
    <n v="0.124"/>
    <m/>
    <n v="0"/>
    <n v="7.8E-2"/>
    <n v="3.0000000000000001E-3"/>
    <n v="0.104"/>
    <m/>
    <n v="5.5E-2"/>
    <n v="0"/>
    <n v="1E-3"/>
    <n v="1E-3"/>
    <n v="0"/>
    <m/>
    <m/>
    <n v="43.423999999999999"/>
    <n v="101.48099999999999"/>
  </r>
  <r>
    <x v="11"/>
    <x v="9"/>
    <s v="HKG"/>
    <n v="7094600"/>
    <n v="207000000000"/>
    <n v="0.42899999999999999"/>
    <n v="0.06"/>
    <x v="250"/>
    <n v="-1.2110000000000001"/>
    <n v="-2.83"/>
    <n v="41.725999999999999"/>
    <n v="-1.2110000000000001"/>
    <n v="-2.8210000000000002"/>
    <n v="5.8810000000000002"/>
    <n v="0.14799999999999999"/>
    <n v="0.13500000000000001"/>
    <n v="5.8609999999999998"/>
    <n v="0.14699999999999999"/>
    <n v="0.13500000000000001"/>
    <n v="27.114000000000001"/>
    <n v="3.8220000000000001"/>
    <n v="72.370999999999995"/>
    <n v="10.201000000000001"/>
    <n v="0.25600000000000001"/>
    <n v="25.254000000000001"/>
    <n v="1160.434"/>
    <n v="1171.6089999999999"/>
    <x v="251"/>
    <x v="88"/>
    <n v="61.067"/>
    <n v="12.531000000000001"/>
    <n v="570.10199999999998"/>
    <m/>
    <n v="43534.281000000003"/>
    <n v="1.095"/>
    <n v="0"/>
    <n v="0"/>
    <n v="5.1740000000000004"/>
    <n v="0.72899999999999998"/>
    <m/>
    <x v="231"/>
    <n v="0.14699999999999999"/>
    <n v="2.1000000000000001E-2"/>
    <m/>
    <m/>
    <m/>
    <m/>
    <n v="8.8629999999999995"/>
    <n v="1.2490000000000001"/>
    <m/>
    <m/>
    <n v="308.858"/>
    <n v="3.5999999999999997E-2"/>
    <n v="0.13200000000000001"/>
    <n v="0.114"/>
    <n v="0.20799999999999999"/>
    <n v="9.2999999999999999E-2"/>
    <n v="8.8999999999999996E-2"/>
    <n v="5.8999999999999997E-2"/>
    <n v="0.08"/>
    <n v="0"/>
    <n v="3.5999999999999997E-2"/>
    <n v="2E-3"/>
    <n v="0.123"/>
    <m/>
    <n v="0"/>
    <n v="0.09"/>
    <n v="3.0000000000000001E-3"/>
    <n v="8.1000000000000003E-2"/>
    <m/>
    <n v="5.6000000000000001E-2"/>
    <n v="0"/>
    <n v="1E-3"/>
    <n v="1E-3"/>
    <n v="0"/>
    <m/>
    <m/>
    <n v="30.791"/>
    <n v="74.054000000000002"/>
  </r>
  <r>
    <x v="11"/>
    <x v="10"/>
    <s v="HKG"/>
    <n v="7132437"/>
    <n v="220000000000"/>
    <n v="0.55800000000000005"/>
    <n v="7.8E-2"/>
    <x v="251"/>
    <n v="-1.516"/>
    <n v="-3.6469999999999998"/>
    <n v="40.209000000000003"/>
    <n v="-1.516"/>
    <n v="-3.6339999999999999"/>
    <n v="5.6379999999999999"/>
    <n v="0.13500000000000001"/>
    <n v="0.125"/>
    <n v="5.617"/>
    <n v="0.13400000000000001"/>
    <n v="0.125"/>
    <n v="23.588999999999999"/>
    <n v="3.3069999999999999"/>
    <n v="80.682000000000002"/>
    <n v="11.311999999999999"/>
    <n v="0.27"/>
    <n v="25.811"/>
    <n v="1200.4970000000001"/>
    <n v="1211.819"/>
    <x v="252"/>
    <x v="88"/>
    <n v="67.545000000000002"/>
    <n v="12.677"/>
    <n v="579.54"/>
    <m/>
    <n v="45030.288999999997"/>
    <n v="1.0740000000000001"/>
    <n v="0"/>
    <n v="0"/>
    <n v="6.4779999999999998"/>
    <n v="0.90800000000000003"/>
    <m/>
    <x v="231"/>
    <n v="0.14699999999999999"/>
    <n v="2.1000000000000001E-2"/>
    <m/>
    <m/>
    <m/>
    <m/>
    <n v="9.4380000000000006"/>
    <n v="1.323"/>
    <m/>
    <m/>
    <n v="321.17599999999999"/>
    <n v="4.3999999999999997E-2"/>
    <n v="0.12"/>
    <n v="0.105"/>
    <n v="0.16900000000000001"/>
    <n v="9.0999999999999998E-2"/>
    <n v="8.8999999999999996E-2"/>
    <n v="0.06"/>
    <n v="8.2000000000000003E-2"/>
    <n v="0"/>
    <n v="3.7999999999999999E-2"/>
    <n v="2E-3"/>
    <n v="0.122"/>
    <m/>
    <n v="0"/>
    <n v="0.105"/>
    <n v="3.0000000000000001E-3"/>
    <n v="8.3000000000000004E-2"/>
    <m/>
    <n v="5.7000000000000002E-2"/>
    <n v="0"/>
    <n v="1E-3"/>
    <n v="1E-3"/>
    <n v="0"/>
    <m/>
    <m/>
    <n v="40.619999999999997"/>
    <n v="101.389"/>
  </r>
  <r>
    <x v="11"/>
    <x v="11"/>
    <s v="HKG"/>
    <n v="7175370"/>
    <n v="235000000000"/>
    <n v="0.58099999999999996"/>
    <n v="8.1000000000000003E-2"/>
    <x v="252"/>
    <n v="3.0870000000000002"/>
    <n v="7.7050000000000001"/>
    <n v="43.26"/>
    <n v="3.05"/>
    <n v="7.5860000000000003"/>
    <n v="6.0289999999999999"/>
    <n v="0.13900000000000001"/>
    <n v="0.13100000000000001"/>
    <n v="6.0140000000000002"/>
    <n v="0.13900000000000001"/>
    <n v="0.13100000000000001"/>
    <n v="28.062999999999999"/>
    <n v="3.911"/>
    <n v="97.459000000000003"/>
    <n v="13.582000000000001"/>
    <n v="0.313"/>
    <n v="26.393000000000001"/>
    <n v="1243.6469999999999"/>
    <n v="1255.078"/>
    <x v="253"/>
    <x v="88"/>
    <n v="72.813999999999993"/>
    <n v="12.787000000000001"/>
    <n v="588.77700000000004"/>
    <m/>
    <n v="45897.434000000001"/>
    <n v="1.0589999999999999"/>
    <n v="0"/>
    <n v="0"/>
    <n v="5.2690000000000001"/>
    <n v="0.73399999999999999"/>
    <m/>
    <x v="231"/>
    <n v="0.11"/>
    <n v="1.4999999999999999E-2"/>
    <m/>
    <m/>
    <m/>
    <m/>
    <n v="9.2370000000000001"/>
    <n v="1.2869999999999999"/>
    <m/>
    <m/>
    <n v="329.33100000000002"/>
    <n v="4.2999999999999997E-2"/>
    <n v="0.125"/>
    <n v="0.11"/>
    <n v="0.19"/>
    <n v="8.8999999999999996E-2"/>
    <n v="0.09"/>
    <n v="6.0999999999999999E-2"/>
    <n v="8.5000000000000006E-2"/>
    <n v="0"/>
    <n v="0.04"/>
    <n v="2E-3"/>
    <n v="0.121"/>
    <m/>
    <n v="0"/>
    <n v="8.3000000000000004E-2"/>
    <n v="2E-3"/>
    <n v="8.1000000000000003E-2"/>
    <m/>
    <n v="5.8000000000000003E-2"/>
    <n v="0"/>
    <n v="1E-3"/>
    <n v="1E-3"/>
    <n v="0"/>
    <m/>
    <m/>
    <n v="54.308999999999997"/>
    <n v="125.86199999999999"/>
  </r>
  <r>
    <x v="11"/>
    <x v="12"/>
    <s v="HKG"/>
    <n v="7234062"/>
    <n v="250000000000"/>
    <n v="0.63200000000000001"/>
    <n v="8.6999999999999994E-2"/>
    <x v="253"/>
    <n v="-0.40799999999999997"/>
    <n v="-0.94499999999999995"/>
    <n v="43.072000000000003"/>
    <n v="-0.188"/>
    <n v="-0.434"/>
    <n v="5.9539999999999997"/>
    <n v="0.13600000000000001"/>
    <n v="0.13600000000000001"/>
    <n v="5.9080000000000004"/>
    <n v="0.13500000000000001"/>
    <n v="0.13500000000000001"/>
    <n v="27.626999999999999"/>
    <n v="3.819"/>
    <n v="108.672"/>
    <n v="15.022"/>
    <n v="0.34399999999999997"/>
    <n v="27.024000000000001"/>
    <n v="1286.3889999999999"/>
    <n v="1298.1500000000001"/>
    <x v="254"/>
    <x v="88"/>
    <n v="77.697999999999993"/>
    <n v="13.117000000000001"/>
    <n v="598.37699999999995"/>
    <m/>
    <n v="43749.898000000001"/>
    <n v="1.0009999999999999"/>
    <n v="0"/>
    <n v="0"/>
    <n v="4.8840000000000003"/>
    <n v="0.67500000000000004"/>
    <m/>
    <x v="231"/>
    <n v="0.33"/>
    <n v="4.5999999999999999E-2"/>
    <m/>
    <m/>
    <m/>
    <m/>
    <n v="9.6"/>
    <n v="1.327"/>
    <m/>
    <m/>
    <n v="316.48899999999998"/>
    <n v="4.5999999999999999E-2"/>
    <n v="0.122"/>
    <n v="0.108"/>
    <n v="0.185"/>
    <n v="8.6999999999999994E-2"/>
    <n v="9.0999999999999998E-2"/>
    <n v="6.2E-2"/>
    <n v="8.6999999999999994E-2"/>
    <n v="0"/>
    <n v="4.1000000000000002E-2"/>
    <n v="2E-3"/>
    <n v="0.12"/>
    <m/>
    <n v="0"/>
    <n v="7.4999999999999997E-2"/>
    <n v="7.0000000000000001E-3"/>
    <n v="8.3000000000000004E-2"/>
    <m/>
    <n v="5.8000000000000003E-2"/>
    <n v="0"/>
    <n v="1E-3"/>
    <n v="1E-3"/>
    <n v="0"/>
    <m/>
    <m/>
    <n v="65.930000000000007"/>
    <n v="154.251"/>
  </r>
  <r>
    <x v="11"/>
    <x v="13"/>
    <s v="HKG"/>
    <n v="7296820"/>
    <n v="265000000000"/>
    <n v="0.67600000000000005"/>
    <n v="9.2999999999999999E-2"/>
    <x v="254"/>
    <n v="1.5649999999999999"/>
    <n v="3.661"/>
    <n v="44.453000000000003"/>
    <n v="1.3819999999999999"/>
    <n v="3.2080000000000002"/>
    <n v="6.0919999999999996"/>
    <n v="0.13600000000000001"/>
    <n v="0.13700000000000001"/>
    <n v="6.0720000000000001"/>
    <n v="0.13600000000000001"/>
    <n v="0.13600000000000001"/>
    <n v="29.448"/>
    <n v="4.0359999999999996"/>
    <n v="122.71599999999999"/>
    <n v="16.818000000000001"/>
    <n v="0.376"/>
    <n v="27.7"/>
    <n v="1330.6959999999999"/>
    <n v="1342.604"/>
    <x v="255"/>
    <x v="88"/>
    <n v="82.453999999999994"/>
    <n v="13.263999999999999"/>
    <n v="607.80399999999997"/>
    <m/>
    <n v="44547.461000000003"/>
    <n v="0.997"/>
    <n v="0"/>
    <n v="0"/>
    <n v="4.7560000000000002"/>
    <n v="0.65200000000000002"/>
    <m/>
    <x v="231"/>
    <n v="0.14699999999999999"/>
    <n v="0.02"/>
    <m/>
    <m/>
    <m/>
    <m/>
    <n v="9.4269999999999996"/>
    <n v="1.292"/>
    <m/>
    <m/>
    <n v="325.05500000000001"/>
    <n v="4.7E-2"/>
    <n v="0.125"/>
    <n v="0.111"/>
    <n v="0.19600000000000001"/>
    <n v="8.5000000000000006E-2"/>
    <n v="9.1999999999999998E-2"/>
    <n v="6.2E-2"/>
    <n v="8.8999999999999996E-2"/>
    <n v="0"/>
    <n v="4.2000000000000003E-2"/>
    <n v="2E-3"/>
    <n v="0.11899999999999999"/>
    <m/>
    <n v="0"/>
    <n v="7.2999999999999995E-2"/>
    <n v="3.0000000000000001E-3"/>
    <n v="8.1000000000000003E-2"/>
    <m/>
    <n v="5.8999999999999997E-2"/>
    <n v="0"/>
    <n v="1E-3"/>
    <n v="1E-3"/>
    <n v="0"/>
    <m/>
    <m/>
    <n v="78.409000000000006"/>
    <n v="176.96799999999999"/>
  </r>
  <r>
    <x v="11"/>
    <x v="14"/>
    <s v="HKG"/>
    <n v="7352180"/>
    <n v="280000000000"/>
    <n v="0.72499999999999998"/>
    <n v="9.9000000000000005E-2"/>
    <x v="255"/>
    <n v="1.1850000000000001"/>
    <n v="2.6739999999999999"/>
    <n v="45.601999999999997"/>
    <n v="1.1479999999999999"/>
    <n v="2.5830000000000002"/>
    <n v="6.202"/>
    <n v="0.13600000000000001"/>
    <n v="0.14399999999999999"/>
    <n v="6.1879999999999997"/>
    <n v="0.13600000000000001"/>
    <n v="0.14299999999999999"/>
    <n v="30.853000000000002"/>
    <n v="4.1959999999999997"/>
    <n v="113.709"/>
    <n v="15.465999999999999"/>
    <n v="0.33900000000000002"/>
    <n v="28.425000000000001"/>
    <n v="1376.1880000000001"/>
    <n v="1388.2049999999999"/>
    <x v="256"/>
    <x v="88"/>
    <n v="87.1"/>
    <n v="13.374000000000001"/>
    <n v="617.07100000000003"/>
    <m/>
    <n v="43148.523000000001"/>
    <n v="0.94699999999999995"/>
    <n v="0"/>
    <n v="0"/>
    <n v="4.6459999999999999"/>
    <n v="0.63200000000000001"/>
    <m/>
    <x v="231"/>
    <n v="0.11"/>
    <n v="1.4999999999999999E-2"/>
    <m/>
    <m/>
    <m/>
    <m/>
    <n v="9.2669999999999995"/>
    <n v="1.26"/>
    <m/>
    <m/>
    <n v="317.23599999999999"/>
    <n v="4.8000000000000001E-2"/>
    <n v="0.128"/>
    <n v="0.113"/>
    <n v="0.20499999999999999"/>
    <n v="8.3000000000000004E-2"/>
    <n v="9.2999999999999999E-2"/>
    <n v="6.3E-2"/>
    <n v="9.1999999999999998E-2"/>
    <n v="0"/>
    <n v="4.2999999999999997E-2"/>
    <n v="2E-3"/>
    <n v="0.11799999999999999"/>
    <m/>
    <n v="0"/>
    <n v="7.0000000000000007E-2"/>
    <n v="2E-3"/>
    <n v="7.9000000000000001E-2"/>
    <m/>
    <n v="0.06"/>
    <n v="0"/>
    <n v="1E-3"/>
    <n v="1E-3"/>
    <n v="0"/>
    <m/>
    <m/>
    <n v="68.216999999999999"/>
    <n v="149.95400000000001"/>
  </r>
  <r>
    <x v="11"/>
    <x v="15"/>
    <s v="HKG"/>
    <n v="7399845"/>
    <n v="295000000000"/>
    <n v="0.73699999999999999"/>
    <n v="0.1"/>
    <x v="256"/>
    <n v="-3.0920000000000001"/>
    <n v="-6.7960000000000003"/>
    <n v="42.472999999999999"/>
    <n v="-3.1280000000000001"/>
    <n v="-6.86"/>
    <n v="5.74"/>
    <n v="0.124"/>
    <n v="0.13"/>
    <n v="5.73"/>
    <n v="0.124"/>
    <n v="0.13"/>
    <n v="25.370999999999999"/>
    <n v="3.4289999999999998"/>
    <n v="91.113"/>
    <n v="12.313000000000001"/>
    <n v="0.26600000000000001"/>
    <n v="29.161999999999999"/>
    <n v="1418.588"/>
    <n v="1430.6790000000001"/>
    <x v="257"/>
    <x v="88"/>
    <n v="93.182000000000002"/>
    <n v="13.446999999999999"/>
    <n v="627.28200000000004"/>
    <m/>
    <n v="44121.883000000002"/>
    <n v="0.95199999999999996"/>
    <n v="0"/>
    <n v="0"/>
    <n v="6.0819999999999999"/>
    <n v="0.82199999999999995"/>
    <m/>
    <x v="231"/>
    <n v="7.2999999999999995E-2"/>
    <n v="0.01"/>
    <m/>
    <m/>
    <m/>
    <m/>
    <n v="10.211"/>
    <n v="1.38"/>
    <m/>
    <m/>
    <n v="326.495"/>
    <n v="5.0999999999999997E-2"/>
    <n v="0.11899999999999999"/>
    <n v="0.104"/>
    <n v="0.17199999999999999"/>
    <n v="8.2000000000000003E-2"/>
    <n v="9.2999999999999999E-2"/>
    <n v="6.4000000000000001E-2"/>
    <n v="9.2999999999999999E-2"/>
    <n v="0"/>
    <n v="4.4999999999999998E-2"/>
    <n v="2E-3"/>
    <n v="0.11799999999999999"/>
    <m/>
    <n v="0"/>
    <n v="0.09"/>
    <n v="1E-3"/>
    <n v="8.5999999999999993E-2"/>
    <m/>
    <n v="0.06"/>
    <n v="0"/>
    <n v="1E-3"/>
    <n v="1E-3"/>
    <n v="0"/>
    <m/>
    <m/>
    <n v="48.713000000000001"/>
    <n v="114.889"/>
  </r>
  <r>
    <x v="11"/>
    <x v="16"/>
    <s v="HKG"/>
    <n v="7435925"/>
    <n v="305000000000"/>
    <n v="0.70199999999999996"/>
    <n v="9.4E-2"/>
    <x v="257"/>
    <n v="0.96599999999999997"/>
    <n v="2.278"/>
    <n v="43.439"/>
    <n v="0.96599999999999997"/>
    <n v="2.274"/>
    <n v="5.8419999999999996"/>
    <n v="0.124"/>
    <n v="0.13"/>
    <n v="5.8319999999999999"/>
    <n v="0.124"/>
    <n v="0.129"/>
    <n v="25.373000000000001"/>
    <n v="3.4119999999999999"/>
    <n v="84.052999999999997"/>
    <n v="11.304"/>
    <n v="0.24"/>
    <n v="29.864000000000001"/>
    <n v="1461.953"/>
    <n v="1474.1179999999999"/>
    <x v="258"/>
    <x v="88"/>
    <n v="99.418000000000006"/>
    <n v="13.52"/>
    <n v="638.33600000000001"/>
    <m/>
    <n v="45066.921999999999"/>
    <n v="0.95699999999999996"/>
    <n v="0"/>
    <n v="0"/>
    <n v="6.2359999999999998"/>
    <n v="0.83899999999999997"/>
    <m/>
    <x v="231"/>
    <n v="7.2999999999999995E-2"/>
    <n v="0.01"/>
    <m/>
    <m/>
    <m/>
    <m/>
    <n v="11.054"/>
    <n v="1.4870000000000001"/>
    <m/>
    <m/>
    <n v="335.11399999999998"/>
    <n v="4.7E-2"/>
    <n v="0.122"/>
    <n v="0.108"/>
    <n v="0.17699999999999999"/>
    <n v="8.1000000000000003E-2"/>
    <n v="9.4E-2"/>
    <n v="6.5000000000000002E-2"/>
    <n v="9.5000000000000001E-2"/>
    <n v="0"/>
    <n v="4.5999999999999999E-2"/>
    <n v="2E-3"/>
    <n v="0.11700000000000001"/>
    <m/>
    <n v="0"/>
    <n v="8.8999999999999996E-2"/>
    <n v="2E-3"/>
    <n v="9.1999999999999998E-2"/>
    <m/>
    <n v="6.0999999999999999E-2"/>
    <n v="0"/>
    <n v="1E-3"/>
    <n v="1E-3"/>
    <n v="0"/>
    <m/>
    <m/>
    <n v="40.686999999999998"/>
    <n v="93.822999999999993"/>
  </r>
  <r>
    <x v="11"/>
    <x v="17"/>
    <s v="HKG"/>
    <n v="7461508"/>
    <n v="315000000000"/>
    <n v="0.60299999999999998"/>
    <n v="8.1000000000000003E-2"/>
    <x v="258"/>
    <n v="-0.93500000000000005"/>
    <n v="-2.1549999999999998"/>
    <n v="42.540999999999997"/>
    <n v="-0.89800000000000002"/>
    <n v="-2.0670000000000002"/>
    <n v="5.7009999999999996"/>
    <n v="0.11700000000000001"/>
    <n v="0.11799999999999999"/>
    <n v="5.6870000000000003"/>
    <n v="0.11700000000000001"/>
    <n v="0.11799999999999999"/>
    <n v="23.768000000000001"/>
    <n v="3.1850000000000001"/>
    <n v="85.867000000000004"/>
    <n v="11.507999999999999"/>
    <n v="0.23599999999999999"/>
    <n v="30.466999999999999"/>
    <n v="1504.385"/>
    <n v="1516.6590000000001"/>
    <x v="259"/>
    <x v="88"/>
    <n v="105.636"/>
    <n v="13.63"/>
    <n v="650.178"/>
    <m/>
    <n v="48179.898000000001"/>
    <n v="0.98899999999999999"/>
    <n v="0"/>
    <n v="0"/>
    <n v="6.218"/>
    <n v="0.83299999999999996"/>
    <m/>
    <x v="231"/>
    <n v="0.11"/>
    <n v="1.4999999999999999E-2"/>
    <m/>
    <m/>
    <m/>
    <m/>
    <n v="11.842000000000001"/>
    <n v="1.587"/>
    <m/>
    <m/>
    <n v="359.495"/>
    <n v="0.04"/>
    <n v="0.11799999999999999"/>
    <n v="0.105"/>
    <n v="0.16400000000000001"/>
    <n v="7.9000000000000001E-2"/>
    <n v="9.5000000000000001E-2"/>
    <n v="6.6000000000000003E-2"/>
    <n v="9.6000000000000002E-2"/>
    <n v="0"/>
    <n v="4.7E-2"/>
    <n v="2E-3"/>
    <n v="0.11700000000000001"/>
    <m/>
    <n v="0"/>
    <n v="8.6999999999999994E-2"/>
    <n v="3.0000000000000001E-3"/>
    <n v="9.7000000000000003E-2"/>
    <m/>
    <n v="6.0999999999999999E-2"/>
    <n v="0"/>
    <n v="1E-3"/>
    <n v="1E-3"/>
    <n v="0"/>
    <m/>
    <m/>
    <n v="43.436"/>
    <n v="102.367"/>
  </r>
  <r>
    <x v="11"/>
    <x v="18"/>
    <s v="HKG"/>
    <n v="7481563"/>
    <n v="325000000000"/>
    <n v="0.626"/>
    <n v="8.4000000000000005E-2"/>
    <x v="259"/>
    <n v="0.16900000000000001"/>
    <n v="0.39900000000000002"/>
    <n v="42.710999999999999"/>
    <n v="0.16900000000000001"/>
    <n v="0.39800000000000002"/>
    <n v="5.7089999999999996"/>
    <n v="0.114"/>
    <n v="0.11700000000000001"/>
    <n v="5.694"/>
    <n v="0.114"/>
    <n v="0.11700000000000001"/>
    <n v="24.41"/>
    <n v="3.2629999999999999"/>
    <n v="85.225999999999999"/>
    <n v="11.391999999999999"/>
    <n v="0.22800000000000001"/>
    <n v="31.093"/>
    <n v="1546.9849999999999"/>
    <n v="1559.3689999999999"/>
    <x v="260"/>
    <x v="88"/>
    <n v="111.696"/>
    <n v="13.74"/>
    <n v="661.68299999999999"/>
    <m/>
    <n v="48609.641000000003"/>
    <n v="0.97299999999999998"/>
    <n v="0"/>
    <n v="0"/>
    <n v="6.06"/>
    <n v="0.81"/>
    <m/>
    <x v="231"/>
    <n v="0.11"/>
    <n v="1.4999999999999999E-2"/>
    <m/>
    <m/>
    <m/>
    <m/>
    <n v="11.505000000000001"/>
    <n v="1.538"/>
    <m/>
    <m/>
    <n v="363.67599999999999"/>
    <n v="0.04"/>
    <n v="0.11600000000000001"/>
    <n v="0.104"/>
    <n v="0.16600000000000001"/>
    <n v="7.6999999999999999E-2"/>
    <n v="9.5000000000000001E-2"/>
    <n v="6.6000000000000003E-2"/>
    <n v="9.8000000000000004E-2"/>
    <n v="0"/>
    <n v="4.8000000000000001E-2"/>
    <n v="2E-3"/>
    <n v="0.11600000000000001"/>
    <m/>
    <n v="0"/>
    <n v="0.08"/>
    <n v="3.0000000000000001E-3"/>
    <n v="9.4E-2"/>
    <m/>
    <n v="6.2E-2"/>
    <n v="0"/>
    <n v="1E-3"/>
    <n v="1E-3"/>
    <n v="0"/>
    <m/>
    <m/>
    <n v="42.625999999999998"/>
    <n v="100.059"/>
  </r>
  <r>
    <x v="11"/>
    <x v="19"/>
    <s v="HKG"/>
    <n v="7496121"/>
    <n v="335000000000"/>
    <n v="0.61099999999999999"/>
    <n v="8.1000000000000003E-2"/>
    <x v="260"/>
    <n v="-0.7"/>
    <n v="-1.6439999999999999"/>
    <n v="42.046999999999997"/>
    <n v="-0.66400000000000003"/>
    <n v="-1.554"/>
    <n v="5.609"/>
    <n v="0.14968421052631581"/>
    <n v="0.122"/>
    <n v="5.59"/>
    <n v="0.14936842105263159"/>
    <n v="0.122"/>
    <n v="23.38"/>
    <n v="3.1190000000000002"/>
    <n v="84.566000000000003"/>
    <n v="11.281000000000001"/>
    <n v="0.31278947368421056"/>
    <n v="31.704000000000001"/>
    <n v="1588.885"/>
    <n v="1601.4159999999999"/>
    <x v="261"/>
    <x v="88"/>
    <n v="117.98399999999999"/>
    <n v="13.887"/>
    <n v="673.30499999999995"/>
    <m/>
    <n v="45990.858999999997"/>
    <n v="1.0342105263157897"/>
    <n v="0"/>
    <n v="0"/>
    <n v="6.2869999999999999"/>
    <n v="0.83899999999999997"/>
    <m/>
    <x v="231"/>
    <n v="0.14699999999999999"/>
    <n v="0.02"/>
    <m/>
    <m/>
    <m/>
    <m/>
    <n v="11.622"/>
    <n v="1.55"/>
    <m/>
    <m/>
    <n v="344.75299999999999"/>
    <n v="3.7999999999999999E-2"/>
    <n v="0.113"/>
    <n v="0.10100000000000001"/>
    <n v="0.159"/>
    <n v="7.5999999999999998E-2"/>
    <n v="9.5000000000000001E-2"/>
    <n v="6.7000000000000004E-2"/>
    <n v="9.9000000000000005E-2"/>
    <n v="0"/>
    <n v="4.9000000000000002E-2"/>
    <n v="2E-3"/>
    <n v="0.11600000000000001"/>
    <m/>
    <n v="0"/>
    <n v="8.2000000000000003E-2"/>
    <n v="3.0000000000000001E-3"/>
    <n v="9.4E-2"/>
    <m/>
    <n v="6.2E-2"/>
    <n v="0"/>
    <n v="1E-3"/>
    <n v="1E-3"/>
    <n v="0"/>
    <m/>
    <m/>
    <n v="42.665999999999997"/>
    <n v="101.827"/>
  </r>
  <r>
    <x v="11"/>
    <x v="20"/>
    <s v="HKG"/>
    <n v="7500955"/>
    <n v="315000000000"/>
    <n v="0.61099999999999999"/>
    <n v="8.1000000000000003E-2"/>
    <x v="261"/>
    <n v="-10.395"/>
    <n v="-24.81"/>
    <n v="31.651"/>
    <n v="-10.395"/>
    <n v="-24.722999999999999"/>
    <n v="4.22"/>
    <n v="0.14968421052631581"/>
    <n v="0.123"/>
    <n v="4.2"/>
    <n v="0.14936842105263159"/>
    <n v="0.122"/>
    <n v="12.454000000000001"/>
    <n v="1.66"/>
    <n v="80.790000000000006"/>
    <n v="10.771000000000001"/>
    <n v="0.31278947368421056"/>
    <n v="32.314"/>
    <n v="1620.39"/>
    <n v="1633.068"/>
    <x v="262"/>
    <x v="88"/>
    <n v="127.959"/>
    <n v="14.032999999999999"/>
    <n v="681.77"/>
    <m/>
    <n v="34418.75"/>
    <n v="1.0342105263157897"/>
    <n v="0"/>
    <n v="0"/>
    <n v="9.9760000000000009"/>
    <n v="1.33"/>
    <m/>
    <x v="231"/>
    <n v="0.14699999999999999"/>
    <n v="0.02"/>
    <m/>
    <m/>
    <m/>
    <m/>
    <n v="8.4640000000000004"/>
    <n v="1.1279999999999999"/>
    <m/>
    <m/>
    <n v="258.173"/>
    <n v="3.6999999999999998E-2"/>
    <n v="8.8999999999999996E-2"/>
    <n v="0.08"/>
    <n v="8.7999999999999995E-2"/>
    <n v="7.3999999999999996E-2"/>
    <n v="9.5000000000000001E-2"/>
    <n v="6.7000000000000004E-2"/>
    <n v="9.9000000000000005E-2"/>
    <n v="0"/>
    <n v="5.1999999999999998E-2"/>
    <n v="2E-3"/>
    <n v="0.115"/>
    <m/>
    <n v="0"/>
    <n v="0.13200000000000001"/>
    <n v="4.0000000000000001E-3"/>
    <n v="7.5999999999999998E-2"/>
    <m/>
    <n v="6.2E-2"/>
    <n v="0"/>
    <n v="1E-3"/>
    <n v="1E-3"/>
    <n v="0"/>
    <m/>
    <m/>
    <n v="49.286000000000001"/>
    <n v="156.43799999999999"/>
  </r>
  <r>
    <x v="11"/>
    <x v="21"/>
    <s v="HKG"/>
    <n v="7494580"/>
    <n v="340000000000"/>
    <n v="0.61099999999999999"/>
    <n v="8.1000000000000003E-2"/>
    <x v="262"/>
    <n v="0.16"/>
    <n v="0.50700000000000001"/>
    <n v="31.811"/>
    <n v="0.16"/>
    <n v="0.504"/>
    <n v="4.2450000000000001"/>
    <n v="0.14968421052631581"/>
    <n v="0.13100000000000001"/>
    <n v="4.2249999999999996"/>
    <n v="0.14936842105263159"/>
    <n v="0.13"/>
    <n v="13.834"/>
    <n v="1.8460000000000001"/>
    <n v="88.555809523809515"/>
    <n v="12.378095238095238"/>
    <n v="0.31278947368421056"/>
    <n v="32.924999999999997"/>
    <n v="1652.0550000000001"/>
    <n v="1664.8779999999999"/>
    <x v="263"/>
    <x v="88"/>
    <n v="137.696"/>
    <n v="14.18"/>
    <n v="689.25300000000004"/>
    <m/>
    <n v="32466.973000000002"/>
    <n v="1.0342105263157897"/>
    <n v="0"/>
    <n v="0"/>
    <n v="9.7360000000000007"/>
    <n v="1.2989999999999999"/>
    <m/>
    <x v="231"/>
    <n v="0.14699999999999999"/>
    <n v="0.02"/>
    <m/>
    <m/>
    <m/>
    <m/>
    <n v="7.484"/>
    <n v="0.999"/>
    <m/>
    <m/>
    <n v="243.32599999999999"/>
    <n v="3.6999999999999998E-2"/>
    <n v="8.5000000000000006E-2"/>
    <n v="7.6999999999999999E-2"/>
    <n v="9.1999999999999998E-2"/>
    <n v="7.2999999999999995E-2"/>
    <n v="9.5000000000000001E-2"/>
    <n v="6.7000000000000004E-2"/>
    <n v="9.9000000000000005E-2"/>
    <n v="0"/>
    <n v="5.3999999999999999E-2"/>
    <n v="2E-3"/>
    <n v="0.114"/>
    <m/>
    <n v="0"/>
    <n v="0.123"/>
    <n v="4.0000000000000001E-3"/>
    <n v="6.3E-2"/>
    <m/>
    <n v="6.2E-2"/>
    <n v="0"/>
    <n v="1E-3"/>
    <n v="1E-3"/>
    <n v="0"/>
    <m/>
    <m/>
    <m/>
    <m/>
  </r>
  <r>
    <x v="12"/>
    <x v="0"/>
    <s v="ISL"/>
    <n v="281469"/>
    <n v="9025660362"/>
    <n v="6.4000000000000001E-2"/>
    <n v="0.22900000000000001"/>
    <x v="263"/>
    <n v="9.1999999999999998E-2"/>
    <n v="3.2480000000000002"/>
    <n v="2.887"/>
    <n v="9.1999999999999998E-2"/>
    <n v="3.2909999999999999"/>
    <n v="10.255000000000001"/>
    <n v="0.31"/>
    <n v="8.6999999999999994E-2"/>
    <n v="10.385"/>
    <n v="0.314"/>
    <n v="8.7999999999999995E-2"/>
    <n v="0.46600000000000003"/>
    <n v="1.655"/>
    <m/>
    <m/>
    <m/>
    <n v="2.2770000000000001"/>
    <n v="84.24"/>
    <n v="249.63300000000001"/>
    <x v="264"/>
    <x v="201"/>
    <n v="2E-3"/>
    <n v="165.393"/>
    <n v="73.994"/>
    <n v="1.2E-2"/>
    <n v="118057.81200000001"/>
    <n v="3.5710000000000002"/>
    <n v="0.153"/>
    <n v="0.54400000000000004"/>
    <n v="0"/>
    <n v="1E-3"/>
    <n v="12.007999999999999"/>
    <x v="232"/>
    <n v="-3.6999999999999998E-2"/>
    <n v="-0.13"/>
    <n v="0.57999999999999996"/>
    <n v="2.0609999999999999"/>
    <n v="0.38"/>
    <n v="1.35"/>
    <n v="2.2389999999999999"/>
    <n v="7.9530000000000003"/>
    <n v="4.0000000000000001E-3"/>
    <n v="1E-3"/>
    <n v="33.229999999999997"/>
    <n v="8.9999999999999993E-3"/>
    <n v="1.0999999999999999E-2"/>
    <n v="8.9999999999999993E-3"/>
    <n v="5.0000000000000001E-3"/>
    <n v="1.2E-2"/>
    <n v="8.0000000000000002E-3"/>
    <n v="1.4999999999999999E-2"/>
    <n v="1E-3"/>
    <n v="8.9999999999999993E-3"/>
    <n v="0"/>
    <n v="2.5999999999999999E-2"/>
    <n v="0.02"/>
    <n v="0"/>
    <n v="5.5E-2"/>
    <n v="0"/>
    <n v="-1E-3"/>
    <n v="2.1999999999999999E-2"/>
    <n v="0"/>
    <n v="0.01"/>
    <n v="0"/>
    <n v="0"/>
    <n v="0"/>
    <n v="0"/>
    <n v="3.39"/>
    <n v="3.38"/>
    <m/>
    <m/>
  </r>
  <r>
    <x v="12"/>
    <x v="1"/>
    <s v="ISL"/>
    <n v="285245"/>
    <n v="8234846523"/>
    <n v="5.8000000000000003E-2"/>
    <n v="0.20200000000000001"/>
    <x v="264"/>
    <n v="-6.8000000000000005E-2"/>
    <n v="-2.3199999999999998"/>
    <n v="2.819"/>
    <n v="-6.8000000000000005E-2"/>
    <n v="-2.3490000000000002"/>
    <n v="9.8819999999999997"/>
    <n v="0.29299999999999998"/>
    <n v="8.4000000000000005E-2"/>
    <n v="10.01"/>
    <n v="0.29699999999999999"/>
    <n v="8.5000000000000006E-2"/>
    <n v="0.502"/>
    <n v="1.76"/>
    <m/>
    <m/>
    <m/>
    <n v="2.3340000000000001"/>
    <n v="87.094999999999999"/>
    <n v="252.45099999999999"/>
    <x v="265"/>
    <x v="202"/>
    <n v="2E-3"/>
    <n v="165.35599999999999"/>
    <n v="76.144999999999996"/>
    <n v="1.2999999999999999E-2"/>
    <n v="117792.883"/>
    <n v="3.49"/>
    <n v="0.14399999999999999"/>
    <n v="0.504"/>
    <n v="0"/>
    <n v="1E-3"/>
    <n v="11.429"/>
    <x v="233"/>
    <n v="-3.6999999999999998E-2"/>
    <n v="-0.128"/>
    <n v="0.57999999999999996"/>
    <n v="2.0329999999999999"/>
    <n v="0.35"/>
    <n v="1.2270000000000001"/>
    <n v="2.1509999999999998"/>
    <n v="7.5389999999999997"/>
    <n v="3.0000000000000001E-3"/>
    <n v="1E-3"/>
    <n v="33.6"/>
    <n v="8.0000000000000002E-3"/>
    <n v="1.0999999999999999E-2"/>
    <n v="8.9999999999999993E-3"/>
    <n v="5.0000000000000001E-3"/>
    <n v="1.2E-2"/>
    <n v="8.0000000000000002E-3"/>
    <n v="1.4999999999999999E-2"/>
    <n v="1E-3"/>
    <n v="0.01"/>
    <n v="0"/>
    <n v="2.5999999999999999E-2"/>
    <n v="0.02"/>
    <n v="0"/>
    <n v="5.0999999999999997E-2"/>
    <n v="0"/>
    <n v="-1E-3"/>
    <n v="2.1000000000000001E-2"/>
    <n v="0"/>
    <n v="0.01"/>
    <n v="0"/>
    <n v="0"/>
    <n v="0"/>
    <n v="0"/>
    <n v="3.23"/>
    <n v="3.26"/>
    <m/>
    <m/>
  </r>
  <r>
    <x v="12"/>
    <x v="2"/>
    <s v="ISL"/>
    <n v="287799"/>
    <n v="8955726393"/>
    <n v="3.7999999999999999E-2"/>
    <n v="0.13300000000000001"/>
    <x v="265"/>
    <n v="0.127"/>
    <n v="4.4530000000000003"/>
    <n v="2.9460000000000002"/>
    <n v="0.127"/>
    <n v="4.5110000000000001"/>
    <n v="10.236000000000001"/>
    <n v="0.30599999999999999"/>
    <n v="8.4000000000000005E-2"/>
    <n v="10.363"/>
    <n v="0.31"/>
    <n v="8.5000000000000006E-2"/>
    <n v="0.51300000000000001"/>
    <n v="1.782"/>
    <m/>
    <m/>
    <m/>
    <n v="2.3730000000000002"/>
    <n v="90.076999999999998"/>
    <n v="255.39699999999999"/>
    <x v="266"/>
    <x v="203"/>
    <n v="3.0000000000000001E-3"/>
    <n v="165.32"/>
    <n v="78.427000000000007"/>
    <n v="1.4E-2"/>
    <n v="121304.664"/>
    <n v="3.629"/>
    <n v="0.14699999999999999"/>
    <n v="0.51200000000000001"/>
    <n v="0"/>
    <n v="1E-3"/>
    <n v="11.536"/>
    <x v="234"/>
    <n v="-3.6999999999999998E-2"/>
    <n v="-0.127"/>
    <n v="0.57999999999999996"/>
    <n v="2.0150000000000001"/>
    <n v="0.36"/>
    <n v="1.2509999999999999"/>
    <n v="2.2829999999999999"/>
    <n v="7.931"/>
    <n v="4.0000000000000001E-3"/>
    <n v="1E-3"/>
    <n v="34.911000000000001"/>
    <n v="5.0000000000000001E-3"/>
    <n v="1.0999999999999999E-2"/>
    <n v="8.9999999999999993E-3"/>
    <n v="5.0000000000000001E-3"/>
    <n v="1.2E-2"/>
    <n v="8.0000000000000002E-3"/>
    <n v="1.4999999999999999E-2"/>
    <n v="1E-3"/>
    <n v="1.0999999999999999E-2"/>
    <n v="0"/>
    <n v="2.5000000000000001E-2"/>
    <n v="0.02"/>
    <n v="0"/>
    <n v="4.9000000000000002E-2"/>
    <n v="0"/>
    <n v="-1E-3"/>
    <n v="2.1999999999999999E-2"/>
    <n v="1E-3"/>
    <n v="0.01"/>
    <n v="0"/>
    <n v="0"/>
    <n v="0"/>
    <n v="0"/>
    <n v="3.29"/>
    <n v="3.32"/>
    <m/>
    <m/>
  </r>
  <r>
    <x v="12"/>
    <x v="3"/>
    <s v="ISL"/>
    <n v="289806"/>
    <n v="9516172678"/>
    <n v="3.2000000000000001E-2"/>
    <n v="0.111"/>
    <x v="266"/>
    <n v="-6.0000000000000001E-3"/>
    <n v="-0.21199999999999999"/>
    <n v="2.94"/>
    <n v="-6.0000000000000001E-3"/>
    <n v="-0.214"/>
    <n v="10.143000000000001"/>
    <n v="0.29899999999999999"/>
    <n v="8.4000000000000005E-2"/>
    <n v="10.27"/>
    <n v="0.30299999999999999"/>
    <n v="8.5000000000000006E-2"/>
    <n v="0.51"/>
    <n v="1.7609999999999999"/>
    <m/>
    <m/>
    <m/>
    <n v="2.4049999999999998"/>
    <n v="93.054000000000002"/>
    <n v="258.33699999999999"/>
    <x v="267"/>
    <x v="204"/>
    <n v="3.0000000000000001E-3"/>
    <n v="165.28299999999999"/>
    <n v="80.721000000000004"/>
    <n v="1.7999999999999999E-2"/>
    <n v="121068.531"/>
    <n v="3.5739999999999998"/>
    <n v="0.13600000000000001"/>
    <n v="0.47"/>
    <n v="0"/>
    <n v="1E-3"/>
    <n v="11.352"/>
    <x v="235"/>
    <n v="-3.6999999999999998E-2"/>
    <n v="-0.126"/>
    <n v="0.56999999999999995"/>
    <n v="1.9670000000000001"/>
    <n v="0.36"/>
    <n v="1.242"/>
    <n v="2.294"/>
    <n v="7.915"/>
    <n v="1.2E-2"/>
    <n v="3.0000000000000001E-3"/>
    <n v="35.085999999999999"/>
    <n v="4.0000000000000001E-3"/>
    <n v="1.0999999999999999E-2"/>
    <n v="8.9999999999999993E-3"/>
    <n v="5.0000000000000001E-3"/>
    <n v="1.2E-2"/>
    <n v="8.0000000000000002E-3"/>
    <n v="1.4999999999999999E-2"/>
    <n v="2E-3"/>
    <n v="1.2E-2"/>
    <n v="0"/>
    <n v="2.5000000000000001E-2"/>
    <n v="0.02"/>
    <n v="0"/>
    <n v="4.5999999999999999E-2"/>
    <n v="0"/>
    <n v="-1E-3"/>
    <n v="2.1000000000000001E-2"/>
    <n v="2E-3"/>
    <n v="0.01"/>
    <n v="0"/>
    <n v="0"/>
    <n v="0"/>
    <n v="0"/>
    <n v="3.26"/>
    <n v="3.29"/>
    <m/>
    <m/>
  </r>
  <r>
    <x v="12"/>
    <x v="4"/>
    <s v="ISL"/>
    <n v="292364"/>
    <n v="10258759350"/>
    <n v="0.05"/>
    <n v="0.17"/>
    <x v="267"/>
    <n v="0.124"/>
    <n v="4.165"/>
    <n v="3.0270000000000001"/>
    <n v="8.6999999999999994E-2"/>
    <n v="2.9710000000000001"/>
    <n v="10.353"/>
    <n v="0.28599999999999998"/>
    <n v="8.5000000000000006E-2"/>
    <n v="10.603999999999999"/>
    <n v="0.29299999999999998"/>
    <n v="8.6999999999999994E-2"/>
    <n v="0.52600000000000002"/>
    <n v="1.798"/>
    <m/>
    <m/>
    <m/>
    <n v="2.4550000000000001"/>
    <n v="96.153999999999996"/>
    <n v="261.36399999999998"/>
    <x v="268"/>
    <x v="205"/>
    <n v="3.0000000000000001E-3"/>
    <n v="165.21"/>
    <n v="83.117000000000004"/>
    <n v="2.4E-2"/>
    <n v="122384.42200000001"/>
    <n v="3.3849999999999998"/>
    <n v="0.123"/>
    <n v="0.42"/>
    <n v="0"/>
    <n v="1E-3"/>
    <n v="11.493"/>
    <x v="236"/>
    <n v="-7.2999999999999995E-2"/>
    <n v="-0.251"/>
    <n v="0.57999999999999996"/>
    <n v="1.984"/>
    <n v="0.35"/>
    <n v="1.1970000000000001"/>
    <n v="2.3959999999999999"/>
    <n v="8.1940000000000008"/>
    <n v="0.02"/>
    <n v="6.0000000000000001E-3"/>
    <n v="35.780999999999999"/>
    <n v="5.0000000000000001E-3"/>
    <n v="1.0999999999999999E-2"/>
    <n v="8.9999999999999993E-3"/>
    <n v="5.0000000000000001E-3"/>
    <n v="1.0999999999999999E-2"/>
    <n v="8.0000000000000002E-3"/>
    <n v="1.4E-2"/>
    <n v="2E-3"/>
    <n v="1.2E-2"/>
    <n v="0"/>
    <n v="2.5000000000000001E-2"/>
    <n v="0.02"/>
    <n v="0"/>
    <n v="3.7999999999999999E-2"/>
    <n v="0"/>
    <n v="-1E-3"/>
    <n v="2.1999999999999999E-2"/>
    <n v="3.0000000000000001E-3"/>
    <n v="0.01"/>
    <n v="0"/>
    <n v="0"/>
    <n v="0"/>
    <n v="0"/>
    <n v="3.33"/>
    <n v="3.36"/>
    <m/>
    <m/>
  </r>
  <r>
    <x v="12"/>
    <x v="5"/>
    <s v="ISL"/>
    <n v="297037"/>
    <n v="11200346020"/>
    <n v="5.3999999999999999E-2"/>
    <n v="0.182"/>
    <x v="268"/>
    <n v="-0.13200000000000001"/>
    <n v="-4.2480000000000002"/>
    <n v="2.968"/>
    <n v="-5.8000000000000003E-2"/>
    <n v="-1.93"/>
    <n v="9.9939999999999998"/>
    <n v="0.26400000000000001"/>
    <n v="8.3000000000000004E-2"/>
    <n v="9.9939999999999998"/>
    <n v="0.26400000000000001"/>
    <n v="8.3000000000000004E-2"/>
    <n v="0.48399999999999999"/>
    <n v="1.631"/>
    <m/>
    <m/>
    <m/>
    <n v="2.5089999999999999"/>
    <n v="99.122"/>
    <n v="264.33199999999999"/>
    <x v="269"/>
    <x v="206"/>
    <n v="3.0000000000000001E-3"/>
    <n v="165.21"/>
    <n v="85.423000000000002"/>
    <n v="2.9000000000000001E-2"/>
    <n v="120874.469"/>
    <n v="3.1949999999999998"/>
    <n v="0.11799999999999999"/>
    <n v="0.39800000000000002"/>
    <n v="0"/>
    <n v="0"/>
    <n v="11.143000000000001"/>
    <x v="237"/>
    <n v="0"/>
    <n v="0"/>
    <n v="0.56999999999999995"/>
    <n v="1.919"/>
    <n v="0.35"/>
    <n v="1.1779999999999999"/>
    <n v="2.3069999999999999"/>
    <n v="7.7649999999999997"/>
    <n v="1.7000000000000001E-2"/>
    <n v="5.0000000000000001E-3"/>
    <n v="35.904000000000003"/>
    <n v="6.0000000000000001E-3"/>
    <n v="0.01"/>
    <n v="8.9999999999999993E-3"/>
    <n v="4.0000000000000001E-3"/>
    <n v="1.0999999999999999E-2"/>
    <n v="8.0000000000000002E-3"/>
    <n v="1.4E-2"/>
    <n v="2E-3"/>
    <n v="1.2999999999999999E-2"/>
    <n v="0"/>
    <n v="2.5000000000000001E-2"/>
    <n v="0.02"/>
    <n v="1E-3"/>
    <n v="3.4000000000000002E-2"/>
    <n v="0"/>
    <n v="0"/>
    <n v="2.1000000000000001E-2"/>
    <n v="2E-3"/>
    <n v="0.01"/>
    <n v="0"/>
    <n v="0"/>
    <n v="0"/>
    <n v="0"/>
    <n v="3.29"/>
    <n v="3.31"/>
    <m/>
    <m/>
  </r>
  <r>
    <x v="12"/>
    <x v="6"/>
    <s v="ISL"/>
    <n v="304086"/>
    <n v="12385427460"/>
    <n v="6.0999999999999999E-2"/>
    <n v="0.20100000000000001"/>
    <x v="269"/>
    <n v="0.17599999999999999"/>
    <n v="5.9370000000000003"/>
    <n v="3.0710000000000002"/>
    <n v="0.10299999999999999"/>
    <n v="3.468"/>
    <n v="10.1"/>
    <n v="0.26100000000000001"/>
    <n v="7.8E-2"/>
    <n v="10.340999999999999"/>
    <n v="0.26800000000000002"/>
    <n v="0.08"/>
    <n v="0.51500000000000001"/>
    <n v="1.694"/>
    <m/>
    <m/>
    <m/>
    <n v="2.57"/>
    <n v="102.267"/>
    <n v="267.40300000000002"/>
    <x v="270"/>
    <x v="207"/>
    <n v="3.0000000000000001E-3"/>
    <n v="165.136"/>
    <n v="87.86"/>
    <n v="3.3000000000000002E-2"/>
    <n v="129510.242"/>
    <n v="3.351"/>
    <n v="0.127"/>
    <n v="0.41899999999999998"/>
    <n v="0"/>
    <n v="0"/>
    <n v="12.464"/>
    <x v="238"/>
    <n v="-7.2999999999999995E-2"/>
    <n v="-0.24099999999999999"/>
    <n v="0.61"/>
    <n v="2.0059999999999998"/>
    <n v="0.38"/>
    <n v="1.25"/>
    <n v="2.4369999999999998"/>
    <n v="8.0139999999999993"/>
    <n v="1.2999999999999999E-2"/>
    <n v="4.0000000000000001E-3"/>
    <n v="39.381999999999998"/>
    <n v="6.0000000000000001E-3"/>
    <n v="0.01"/>
    <n v="8.9999999999999993E-3"/>
    <n v="4.0000000000000001E-3"/>
    <n v="1.0999999999999999E-2"/>
    <n v="8.0000000000000002E-3"/>
    <n v="1.4E-2"/>
    <n v="2E-3"/>
    <n v="1.4E-2"/>
    <n v="0"/>
    <n v="2.5000000000000001E-2"/>
    <n v="0.02"/>
    <n v="1E-3"/>
    <n v="3.6999999999999998E-2"/>
    <n v="0"/>
    <n v="-1E-3"/>
    <n v="2.1999999999999999E-2"/>
    <n v="2E-3"/>
    <n v="0.01"/>
    <n v="0"/>
    <n v="0"/>
    <n v="0"/>
    <n v="0"/>
    <n v="3.76"/>
    <n v="3.79"/>
    <m/>
    <m/>
  </r>
  <r>
    <x v="12"/>
    <x v="7"/>
    <s v="ISL"/>
    <n v="311859"/>
    <n v="13904108910"/>
    <n v="6.3E-2"/>
    <n v="0.20300000000000001"/>
    <x v="270"/>
    <n v="0.33900000000000002"/>
    <n v="10.781000000000001"/>
    <n v="3.41"/>
    <n v="0.33900000000000002"/>
    <n v="11.038"/>
    <n v="10.936"/>
    <n v="0.26600000000000001"/>
    <n v="7.5999999999999998E-2"/>
    <n v="11.170999999999999"/>
    <n v="0.27200000000000002"/>
    <n v="7.6999999999999999E-2"/>
    <n v="0.59599999999999997"/>
    <n v="1.9119999999999999"/>
    <m/>
    <m/>
    <m/>
    <n v="2.633"/>
    <n v="105.751"/>
    <n v="270.81400000000002"/>
    <x v="271"/>
    <x v="208"/>
    <n v="3.0000000000000001E-3"/>
    <n v="165.06299999999999"/>
    <n v="90.534000000000006"/>
    <n v="3.5000000000000003E-2"/>
    <n v="144361.56200000001"/>
    <n v="3.516"/>
    <n v="0.14699999999999999"/>
    <n v="0.47299999999999998"/>
    <n v="0"/>
    <n v="0"/>
    <n v="12.153"/>
    <x v="239"/>
    <n v="-7.2999999999999995E-2"/>
    <n v="-0.23499999999999999"/>
    <n v="0.61"/>
    <n v="1.956"/>
    <n v="0.39"/>
    <n v="1.2509999999999999"/>
    <n v="2.6739999999999999"/>
    <n v="8.5739999999999998"/>
    <n v="8.0000000000000002E-3"/>
    <n v="3.0000000000000001E-3"/>
    <n v="45.02"/>
    <n v="6.0000000000000001E-3"/>
    <n v="1.0999999999999999E-2"/>
    <n v="8.9999999999999993E-3"/>
    <n v="5.0000000000000001E-3"/>
    <n v="1.0999999999999999E-2"/>
    <n v="8.0000000000000002E-3"/>
    <n v="1.4E-2"/>
    <n v="2E-3"/>
    <n v="1.4E-2"/>
    <n v="0"/>
    <n v="2.4E-2"/>
    <n v="0.02"/>
    <n v="1E-3"/>
    <n v="0.04"/>
    <n v="0"/>
    <n v="-2E-3"/>
    <n v="2.4E-2"/>
    <n v="1E-3"/>
    <n v="0.01"/>
    <n v="0"/>
    <n v="0"/>
    <n v="0"/>
    <n v="0"/>
    <n v="3.77"/>
    <n v="3.79"/>
    <m/>
    <m/>
  </r>
  <r>
    <x v="12"/>
    <x v="8"/>
    <s v="ISL"/>
    <n v="317722"/>
    <n v="15032789350"/>
    <n v="6.0999999999999999E-2"/>
    <n v="0.191"/>
    <x v="271"/>
    <n v="0.317"/>
    <n v="9.1120000000000001"/>
    <n v="3.8010000000000002"/>
    <n v="0.39100000000000001"/>
    <n v="11.457000000000001"/>
    <n v="11.964"/>
    <n v="0.29399999999999998"/>
    <n v="6.7000000000000004E-2"/>
    <n v="11.964"/>
    <n v="0.29399999999999998"/>
    <n v="6.7000000000000004E-2"/>
    <n v="0.63900000000000001"/>
    <n v="2.012"/>
    <m/>
    <m/>
    <m/>
    <n v="2.694"/>
    <n v="109.55200000000001"/>
    <n v="274.61500000000001"/>
    <x v="272"/>
    <x v="209"/>
    <n v="4.0000000000000001E-3"/>
    <n v="165.06299999999999"/>
    <n v="93.444000000000003"/>
    <n v="4.1000000000000002E-2"/>
    <n v="177673.46900000001"/>
    <n v="4.3600000000000003"/>
    <n v="0.186"/>
    <n v="0.58499999999999996"/>
    <n v="0"/>
    <n v="1E-3"/>
    <n v="11.582000000000001"/>
    <x v="240"/>
    <n v="0"/>
    <n v="0"/>
    <n v="0.61"/>
    <n v="1.92"/>
    <n v="0.4"/>
    <n v="1.2589999999999999"/>
    <n v="2.9089999999999998"/>
    <n v="9.157"/>
    <n v="1.7999999999999999E-2"/>
    <n v="6.0000000000000001E-3"/>
    <n v="56.451000000000001"/>
    <n v="5.0000000000000001E-3"/>
    <n v="1.2E-2"/>
    <n v="0.01"/>
    <n v="5.0000000000000001E-3"/>
    <n v="0.01"/>
    <n v="8.9999999999999993E-3"/>
    <n v="1.4E-2"/>
    <n v="2E-3"/>
    <n v="1.4999999999999999E-2"/>
    <n v="0"/>
    <n v="2.4E-2"/>
    <n v="2.1000000000000001E-2"/>
    <n v="1E-3"/>
    <n v="0.05"/>
    <n v="0"/>
    <n v="0"/>
    <n v="2.5999999999999999E-2"/>
    <n v="2E-3"/>
    <n v="0.01"/>
    <n v="0"/>
    <n v="0"/>
    <n v="0"/>
    <n v="0"/>
    <n v="3.66"/>
    <n v="3.68"/>
    <m/>
    <m/>
  </r>
  <r>
    <x v="12"/>
    <x v="9"/>
    <s v="ISL"/>
    <n v="318809"/>
    <n v="12202070800"/>
    <n v="2.8000000000000001E-2"/>
    <n v="8.7999999999999995E-2"/>
    <x v="272"/>
    <n v="-8.1000000000000003E-2"/>
    <n v="-2.1419999999999999"/>
    <n v="3.6829999999999998"/>
    <n v="-0.11799999999999999"/>
    <n v="-3.1059999999999999"/>
    <n v="11.553000000000001"/>
    <n v="0.307"/>
    <n v="6.5000000000000002E-2"/>
    <n v="11.667999999999999"/>
    <n v="0.31"/>
    <n v="6.6000000000000003E-2"/>
    <n v="0.622"/>
    <n v="1.95"/>
    <m/>
    <m/>
    <m/>
    <n v="2.722"/>
    <n v="113.271"/>
    <n v="278.298"/>
    <x v="273"/>
    <x v="210"/>
    <n v="4.0000000000000001E-3"/>
    <n v="165.02699999999999"/>
    <n v="96.34"/>
    <n v="4.4999999999999998E-2"/>
    <n v="176767.391"/>
    <n v="4.6950000000000003"/>
    <n v="0.17"/>
    <n v="0.53400000000000003"/>
    <n v="0"/>
    <n v="1E-3"/>
    <n v="10.507999999999999"/>
    <x v="241"/>
    <n v="-3.6999999999999998E-2"/>
    <n v="-0.115"/>
    <n v="0.6"/>
    <n v="1.8819999999999999"/>
    <n v="0.35"/>
    <n v="1.0980000000000001"/>
    <n v="2.8959999999999999"/>
    <n v="9.0830000000000002"/>
    <n v="1.2E-2"/>
    <n v="4.0000000000000001E-3"/>
    <n v="56.354999999999997"/>
    <n v="2E-3"/>
    <n v="1.2E-2"/>
    <n v="0.01"/>
    <n v="5.0000000000000001E-3"/>
    <n v="0.01"/>
    <n v="8.9999999999999993E-3"/>
    <n v="1.4E-2"/>
    <n v="2E-3"/>
    <n v="1.6E-2"/>
    <n v="0"/>
    <n v="2.4E-2"/>
    <n v="2.1000000000000001E-2"/>
    <n v="1E-3"/>
    <n v="4.4999999999999998E-2"/>
    <n v="0"/>
    <n v="-1E-3"/>
    <n v="2.5999999999999999E-2"/>
    <n v="2E-3"/>
    <n v="0.01"/>
    <n v="0"/>
    <n v="0"/>
    <n v="0"/>
    <n v="0"/>
    <n v="3.33"/>
    <n v="3.35"/>
    <m/>
    <m/>
  </r>
  <r>
    <x v="12"/>
    <x v="10"/>
    <s v="ISL"/>
    <n v="318346"/>
    <n v="12862517080"/>
    <n v="0.01"/>
    <n v="3.1E-2"/>
    <x v="273"/>
    <n v="-0.10299999999999999"/>
    <n v="-2.7719999999999998"/>
    <n v="4.24"/>
    <n v="0.55600000000000005"/>
    <n v="15.108000000000001"/>
    <n v="13.317"/>
    <n v="0.36799999999999999"/>
    <n v="7.4999999999999997E-2"/>
    <n v="11.361000000000001"/>
    <n v="0.314"/>
    <n v="6.4000000000000001E-2"/>
    <n v="0.626"/>
    <n v="1.9670000000000001"/>
    <m/>
    <m/>
    <m/>
    <n v="2.7320000000000002"/>
    <n v="116.88800000000001"/>
    <n v="282.53800000000001"/>
    <x v="274"/>
    <x v="211"/>
    <n v="4.0000000000000001E-3"/>
    <n v="165.649"/>
    <n v="99.128"/>
    <n v="4.7E-2"/>
    <n v="177121.82800000001"/>
    <n v="4.8899999999999997"/>
    <n v="0.19"/>
    <n v="0.59599999999999997"/>
    <n v="0"/>
    <n v="0"/>
    <n v="10.146000000000001"/>
    <x v="242"/>
    <n v="0.623"/>
    <n v="1.9570000000000001"/>
    <n v="0.6"/>
    <n v="1.885"/>
    <n v="0.35"/>
    <n v="1.099"/>
    <n v="2.7879999999999998"/>
    <n v="8.7590000000000003"/>
    <n v="8.0000000000000002E-3"/>
    <n v="2E-3"/>
    <n v="56.386000000000003"/>
    <n v="1E-3"/>
    <n v="1.0999999999999999E-2"/>
    <n v="1.0999999999999999E-2"/>
    <n v="4.0000000000000001E-3"/>
    <n v="0.01"/>
    <n v="8.9999999999999993E-3"/>
    <n v="1.4E-2"/>
    <n v="2E-3"/>
    <n v="1.7000000000000001E-2"/>
    <n v="0"/>
    <n v="2.4E-2"/>
    <n v="2.1000000000000001E-2"/>
    <n v="1E-3"/>
    <n v="0.05"/>
    <n v="0"/>
    <n v="1.2999999999999999E-2"/>
    <n v="2.5000000000000001E-2"/>
    <n v="1E-3"/>
    <n v="0.01"/>
    <n v="0"/>
    <n v="0"/>
    <n v="0"/>
    <n v="0"/>
    <n v="3.21"/>
    <n v="3.23"/>
    <m/>
    <m/>
  </r>
  <r>
    <x v="12"/>
    <x v="11"/>
    <s v="ISL"/>
    <n v="319308"/>
    <n v="14091197530"/>
    <n v="0.02"/>
    <n v="6.2E-2"/>
    <x v="274"/>
    <n v="-0.122"/>
    <n v="-3.3860000000000001"/>
    <n v="3.4940000000000002"/>
    <n v="-0.745"/>
    <n v="-17.581"/>
    <n v="10.943"/>
    <n v="0.29799999999999999"/>
    <n v="6.2E-2"/>
    <n v="10.943"/>
    <n v="0.29799999999999999"/>
    <n v="6.2E-2"/>
    <n v="0.63900000000000001"/>
    <n v="2.0030000000000001"/>
    <m/>
    <m/>
    <m/>
    <n v="2.7509999999999999"/>
    <n v="120.38200000000001"/>
    <n v="286.03199999999998"/>
    <x v="275"/>
    <x v="212"/>
    <n v="4.0000000000000001E-3"/>
    <n v="165.649"/>
    <n v="101.78"/>
    <n v="0.05"/>
    <n v="176561.359"/>
    <n v="4.8120000000000003"/>
    <n v="0.18"/>
    <n v="0.56200000000000006"/>
    <n v="0"/>
    <n v="1E-3"/>
    <n v="9.5210000000000008"/>
    <x v="243"/>
    <n v="0"/>
    <n v="0"/>
    <n v="0.56999999999999995"/>
    <n v="1.7849999999999999"/>
    <n v="0.35"/>
    <n v="1.0960000000000001"/>
    <n v="2.6520000000000001"/>
    <n v="8.3070000000000004"/>
    <n v="8.9999999999999993E-3"/>
    <n v="3.0000000000000001E-3"/>
    <n v="56.377000000000002"/>
    <n v="1E-3"/>
    <n v="0.01"/>
    <n v="8.9999999999999993E-3"/>
    <n v="4.0000000000000001E-3"/>
    <n v="8.9999999999999993E-3"/>
    <n v="8.9999999999999993E-3"/>
    <n v="1.4E-2"/>
    <n v="2E-3"/>
    <n v="1.7999999999999999E-2"/>
    <n v="0"/>
    <n v="2.4E-2"/>
    <n v="2.1000000000000001E-2"/>
    <n v="1E-3"/>
    <n v="4.8000000000000001E-2"/>
    <n v="0"/>
    <n v="0"/>
    <n v="2.3E-2"/>
    <n v="1E-3"/>
    <n v="0.01"/>
    <n v="0"/>
    <n v="0"/>
    <n v="0"/>
    <n v="0"/>
    <n v="2.96"/>
    <n v="3.04"/>
    <m/>
    <m/>
  </r>
  <r>
    <x v="12"/>
    <x v="12"/>
    <s v="ISL"/>
    <n v="320988"/>
    <n v="15510878080"/>
    <n v="0"/>
    <n v="0"/>
    <x v="275"/>
    <n v="-3.0000000000000001E-3"/>
    <n v="-9.4E-2"/>
    <n v="3.637"/>
    <n v="0.14299999999999999"/>
    <n v="4.0999999999999996"/>
    <n v="11.332000000000001"/>
    <n v="0.307"/>
    <n v="6.4000000000000001E-2"/>
    <n v="10.875"/>
    <n v="0.29399999999999998"/>
    <n v="6.0999999999999999E-2"/>
    <n v="0.65900000000000003"/>
    <n v="2.0529999999999999"/>
    <m/>
    <m/>
    <m/>
    <n v="2.7509999999999999"/>
    <n v="123.873"/>
    <n v="289.66899999999998"/>
    <x v="276"/>
    <x v="213"/>
    <n v="4.0000000000000001E-3"/>
    <n v="165.79599999999999"/>
    <n v="104.43600000000001"/>
    <n v="5.3999999999999999E-2"/>
    <n v="177259.34400000001"/>
    <n v="4.798"/>
    <n v="0.17199999999999999"/>
    <n v="0.53600000000000003"/>
    <n v="0"/>
    <n v="0"/>
    <n v="9.44"/>
    <x v="244"/>
    <n v="0.14699999999999999"/>
    <n v="0.45700000000000002"/>
    <n v="0.54"/>
    <n v="1.6819999999999999"/>
    <n v="0.36"/>
    <n v="1.1220000000000001"/>
    <n v="2.6560000000000001"/>
    <n v="8.2739999999999991"/>
    <n v="1.2999999999999999E-2"/>
    <n v="4.0000000000000001E-3"/>
    <n v="56.898000000000003"/>
    <n v="0"/>
    <n v="0.01"/>
    <n v="8.9999999999999993E-3"/>
    <n v="4.0000000000000001E-3"/>
    <n v="8.9999999999999993E-3"/>
    <n v="8.9999999999999993E-3"/>
    <n v="1.4E-2"/>
    <n v="2E-3"/>
    <n v="1.9E-2"/>
    <n v="0"/>
    <n v="2.4E-2"/>
    <n v="2.1000000000000001E-2"/>
    <n v="1E-3"/>
    <n v="4.4999999999999998E-2"/>
    <n v="0"/>
    <n v="3.0000000000000001E-3"/>
    <n v="2.3E-2"/>
    <n v="1E-3"/>
    <n v="0.01"/>
    <n v="0"/>
    <n v="0"/>
    <n v="0"/>
    <n v="0"/>
    <n v="2.95"/>
    <n v="3.03"/>
    <m/>
    <m/>
  </r>
  <r>
    <x v="12"/>
    <x v="13"/>
    <s v="ISL"/>
    <n v="324036"/>
    <n v="16539558630"/>
    <n v="0"/>
    <n v="0"/>
    <x v="276"/>
    <n v="-1.0999999999999999E-2"/>
    <n v="-0.309"/>
    <n v="3.5529999999999999"/>
    <n v="-8.4000000000000005E-2"/>
    <n v="-2.3109999999999999"/>
    <n v="10.965999999999999"/>
    <n v="0.28699999999999998"/>
    <n v="6.0999999999999999E-2"/>
    <n v="10.74"/>
    <n v="0.28100000000000003"/>
    <n v="5.8999999999999997E-2"/>
    <n v="0.66100000000000003"/>
    <n v="2.04"/>
    <m/>
    <m/>
    <m/>
    <n v="2.7509999999999999"/>
    <n v="127.35299999999999"/>
    <n v="293.22199999999998"/>
    <x v="277"/>
    <x v="214"/>
    <n v="4.0000000000000001E-3"/>
    <n v="165.869"/>
    <n v="107.07899999999999"/>
    <n v="5.8000000000000003E-2"/>
    <n v="181204.21900000001"/>
    <n v="4.742"/>
    <n v="0.17299999999999999"/>
    <n v="0.53400000000000003"/>
    <n v="0"/>
    <n v="0"/>
    <n v="9.875"/>
    <x v="245"/>
    <n v="7.2999999999999995E-2"/>
    <n v="0.22600000000000001"/>
    <n v="0.54"/>
    <n v="1.6659999999999999"/>
    <n v="0.35"/>
    <n v="1.08"/>
    <n v="2.6419999999999999"/>
    <n v="8.1549999999999994"/>
    <n v="0.01"/>
    <n v="3.0000000000000001E-3"/>
    <n v="58.716999999999999"/>
    <n v="0"/>
    <n v="0.01"/>
    <n v="8.9999999999999993E-3"/>
    <n v="4.0000000000000001E-3"/>
    <n v="8.0000000000000002E-3"/>
    <n v="8.9999999999999993E-3"/>
    <n v="1.4E-2"/>
    <n v="2E-3"/>
    <n v="1.9E-2"/>
    <n v="0"/>
    <n v="2.3E-2"/>
    <n v="2.1000000000000001E-2"/>
    <n v="1E-3"/>
    <n v="4.4999999999999998E-2"/>
    <n v="0"/>
    <n v="2E-3"/>
    <n v="2.3E-2"/>
    <n v="1E-3"/>
    <n v="0.01"/>
    <n v="0"/>
    <n v="0"/>
    <n v="0"/>
    <n v="0"/>
    <n v="3.11"/>
    <n v="3.2"/>
    <m/>
    <m/>
  </r>
  <r>
    <x v="12"/>
    <x v="14"/>
    <s v="ISL"/>
    <n v="327650"/>
    <n v="17958239080"/>
    <n v="0"/>
    <n v="0"/>
    <x v="277"/>
    <n v="-4.3999999999999997E-2"/>
    <n v="-1.2569999999999999"/>
    <n v="3.4729999999999999"/>
    <n v="-0.08"/>
    <n v="-2.262"/>
    <n v="10.6"/>
    <n v="0.27500000000000002"/>
    <n v="5.8999999999999997E-2"/>
    <n v="10.488"/>
    <n v="0.27200000000000002"/>
    <n v="5.8999999999999997E-2"/>
    <n v="0.625"/>
    <n v="1.9079999999999999"/>
    <m/>
    <m/>
    <m/>
    <n v="2.7509999999999999"/>
    <n v="130.79"/>
    <n v="296.69499999999999"/>
    <x v="278"/>
    <x v="215"/>
    <n v="4.0000000000000001E-3"/>
    <n v="165.90600000000001"/>
    <n v="109.70399999999999"/>
    <n v="0.06"/>
    <n v="178940.125"/>
    <n v="4.6459999999999999"/>
    <n v="0.183"/>
    <n v="0.55800000000000005"/>
    <n v="0"/>
    <n v="0"/>
    <n v="9.9499999999999993"/>
    <x v="246"/>
    <n v="3.6999999999999998E-2"/>
    <n v="0.112"/>
    <n v="0.56000000000000005"/>
    <n v="1.7090000000000001"/>
    <n v="0.37"/>
    <n v="1.129"/>
    <n v="2.625"/>
    <n v="8.0129999999999999"/>
    <n v="8.0000000000000002E-3"/>
    <n v="3.0000000000000001E-3"/>
    <n v="58.63"/>
    <n v="0"/>
    <n v="0.01"/>
    <n v="8.9999999999999993E-3"/>
    <n v="4.0000000000000001E-3"/>
    <n v="8.0000000000000002E-3"/>
    <n v="8.9999999999999993E-3"/>
    <n v="1.4E-2"/>
    <n v="2E-3"/>
    <n v="0.02"/>
    <n v="0"/>
    <n v="2.3E-2"/>
    <n v="2.1000000000000001E-2"/>
    <n v="1E-3"/>
    <n v="4.7E-2"/>
    <n v="0"/>
    <n v="1E-3"/>
    <n v="2.1999999999999999E-2"/>
    <n v="1E-3"/>
    <n v="0.01"/>
    <n v="0"/>
    <n v="0"/>
    <n v="0"/>
    <n v="0"/>
    <n v="3.18"/>
    <n v="3.26"/>
    <m/>
    <m/>
  </r>
  <r>
    <x v="12"/>
    <x v="15"/>
    <s v="ISL"/>
    <n v="331068"/>
    <n v="19186919530"/>
    <n v="0"/>
    <n v="0"/>
    <x v="278"/>
    <n v="9.8000000000000004E-2"/>
    <n v="2.8370000000000002"/>
    <n v="3.57"/>
    <n v="9.8000000000000004E-2"/>
    <n v="2.8069999999999999"/>
    <n v="10.785"/>
    <n v="0.27200000000000002"/>
    <n v="5.8000000000000003E-2"/>
    <n v="10.673999999999999"/>
    <n v="0.26900000000000002"/>
    <n v="5.8000000000000003E-2"/>
    <n v="0.66100000000000003"/>
    <n v="1.9970000000000001"/>
    <m/>
    <m/>
    <m/>
    <n v="2.7509999999999999"/>
    <n v="134.32300000000001"/>
    <n v="300.26600000000002"/>
    <x v="279"/>
    <x v="216"/>
    <n v="4.0000000000000001E-3"/>
    <n v="165.94300000000001"/>
    <n v="112.40900000000001"/>
    <n v="6.4000000000000001E-2"/>
    <n v="184878.391"/>
    <n v="4.6589999999999998"/>
    <n v="0.16300000000000001"/>
    <n v="0.49299999999999999"/>
    <n v="0"/>
    <n v="1E-3"/>
    <n v="9.9979999999999993"/>
    <x v="247"/>
    <n v="3.6999999999999998E-2"/>
    <n v="0.111"/>
    <n v="0.56000000000000005"/>
    <n v="1.6910000000000001"/>
    <n v="0.38"/>
    <n v="1.1479999999999999"/>
    <n v="2.7050000000000001"/>
    <n v="8.1720000000000006"/>
    <n v="1.2E-2"/>
    <n v="4.0000000000000001E-3"/>
    <n v="61.207000000000001"/>
    <n v="0"/>
    <n v="0.01"/>
    <n v="8.9999999999999993E-3"/>
    <n v="4.0000000000000001E-3"/>
    <n v="8.0000000000000002E-3"/>
    <n v="8.9999999999999993E-3"/>
    <n v="1.2999999999999999E-2"/>
    <n v="2E-3"/>
    <n v="2.1000000000000001E-2"/>
    <n v="0"/>
    <n v="2.3E-2"/>
    <n v="2.1000000000000001E-2"/>
    <n v="1E-3"/>
    <n v="4.2999999999999997E-2"/>
    <n v="0"/>
    <n v="1E-3"/>
    <n v="2.3E-2"/>
    <n v="1E-3"/>
    <n v="0.01"/>
    <n v="0"/>
    <n v="0"/>
    <n v="0"/>
    <n v="0"/>
    <n v="3.23"/>
    <n v="3.31"/>
    <m/>
    <m/>
  </r>
  <r>
    <x v="12"/>
    <x v="16"/>
    <s v="ISL"/>
    <n v="335677"/>
    <n v="20515600000"/>
    <n v="0"/>
    <n v="0"/>
    <x v="279"/>
    <n v="-4.9000000000000002E-2"/>
    <n v="-1.377"/>
    <n v="3.5219999999999998"/>
    <n v="-4.9000000000000002E-2"/>
    <n v="-1.363"/>
    <n v="10.492000000000001"/>
    <n v="0.25"/>
    <n v="5.7000000000000002E-2"/>
    <n v="10.382999999999999"/>
    <n v="0.247"/>
    <n v="5.7000000000000002E-2"/>
    <n v="0.66"/>
    <n v="1.966"/>
    <m/>
    <m/>
    <m/>
    <n v="2.7509999999999999"/>
    <n v="137.809"/>
    <n v="303.78800000000001"/>
    <x v="280"/>
    <x v="217"/>
    <n v="4.0000000000000001E-3"/>
    <n v="165.97900000000001"/>
    <n v="115.08199999999999"/>
    <n v="6.8000000000000005E-2"/>
    <n v="183038.07800000001"/>
    <n v="4.3540000000000001"/>
    <n v="0.14899999999999999"/>
    <n v="0.44400000000000001"/>
    <n v="0"/>
    <n v="0"/>
    <n v="8.4610000000000003"/>
    <x v="248"/>
    <n v="3.6999999999999998E-2"/>
    <n v="0.109"/>
    <n v="0.55000000000000004"/>
    <n v="1.6379999999999999"/>
    <n v="0.37"/>
    <n v="1.1020000000000001"/>
    <n v="2.6720000000000002"/>
    <n v="7.9610000000000003"/>
    <n v="1.0999999999999999E-2"/>
    <n v="4.0000000000000001E-3"/>
    <n v="61.442"/>
    <n v="0"/>
    <n v="0.01"/>
    <n v="8.9999999999999993E-3"/>
    <n v="5.0000000000000001E-3"/>
    <n v="7.0000000000000001E-3"/>
    <n v="8.9999999999999993E-3"/>
    <n v="1.2999999999999999E-2"/>
    <n v="2E-3"/>
    <n v="2.1000000000000001E-2"/>
    <n v="0"/>
    <n v="2.3E-2"/>
    <n v="2.1000000000000001E-2"/>
    <n v="1E-3"/>
    <n v="3.9E-2"/>
    <n v="0"/>
    <n v="1E-3"/>
    <n v="2.1999999999999999E-2"/>
    <n v="1E-3"/>
    <n v="0.01"/>
    <n v="0"/>
    <n v="0"/>
    <n v="0"/>
    <n v="0"/>
    <n v="2.75"/>
    <n v="2.84"/>
    <m/>
    <m/>
  </r>
  <r>
    <x v="12"/>
    <x v="17"/>
    <s v="ISL"/>
    <n v="343641"/>
    <n v="21744280450"/>
    <n v="0"/>
    <n v="0"/>
    <x v="280"/>
    <n v="0.11600000000000001"/>
    <n v="3.3410000000000002"/>
    <n v="3.6749999999999998"/>
    <n v="0.153"/>
    <n v="4.3470000000000004"/>
    <n v="10.694000000000001"/>
    <n v="0.249"/>
    <n v="5.7000000000000002E-2"/>
    <n v="10.481"/>
    <n v="0.24399999999999999"/>
    <n v="5.6000000000000001E-2"/>
    <n v="0.69299999999999995"/>
    <n v="2.0169999999999999"/>
    <m/>
    <m/>
    <m/>
    <n v="2.7509999999999999"/>
    <n v="141.41"/>
    <n v="307.46300000000002"/>
    <x v="281"/>
    <x v="218"/>
    <n v="5.0000000000000001E-3"/>
    <n v="166.05199999999999"/>
    <n v="117.84"/>
    <n v="7.0999999999999994E-2"/>
    <n v="186955.54699999999"/>
    <n v="4.3550000000000004"/>
    <n v="0.14599999999999999"/>
    <n v="0.42599999999999999"/>
    <n v="0"/>
    <n v="0"/>
    <n v="8.41"/>
    <x v="249"/>
    <n v="7.2999999999999995E-2"/>
    <n v="0.21299999999999999"/>
    <n v="0.54"/>
    <n v="1.571"/>
    <n v="0.38"/>
    <n v="1.1060000000000001"/>
    <n v="2.7589999999999999"/>
    <n v="8.0280000000000005"/>
    <n v="8.9999999999999993E-3"/>
    <n v="3.0000000000000001E-3"/>
    <n v="64.245999999999995"/>
    <n v="0"/>
    <n v="0.01"/>
    <n v="8.9999999999999993E-3"/>
    <n v="5.0000000000000001E-3"/>
    <n v="7.0000000000000001E-3"/>
    <n v="8.9999999999999993E-3"/>
    <n v="1.2999999999999999E-2"/>
    <n v="2E-3"/>
    <n v="2.1000000000000001E-2"/>
    <n v="0"/>
    <n v="2.3E-2"/>
    <n v="2.1000000000000001E-2"/>
    <n v="1E-3"/>
    <n v="3.6999999999999998E-2"/>
    <n v="0"/>
    <n v="2E-3"/>
    <n v="2.3E-2"/>
    <n v="1E-3"/>
    <n v="0.01"/>
    <n v="0"/>
    <n v="0"/>
    <n v="0"/>
    <n v="0"/>
    <n v="2.81"/>
    <n v="2.89"/>
    <m/>
    <m/>
  </r>
  <r>
    <x v="12"/>
    <x v="18"/>
    <s v="ISL"/>
    <n v="352951"/>
    <n v="23362960900"/>
    <n v="0"/>
    <n v="0"/>
    <x v="281"/>
    <n v="5.7000000000000002E-2"/>
    <n v="1.5920000000000001"/>
    <n v="3.7320000000000002"/>
    <n v="5.7000000000000002E-2"/>
    <n v="1.56"/>
    <n v="10.574"/>
    <n v="0.24399999999999999"/>
    <n v="5.6000000000000001E-2"/>
    <n v="10.367000000000001"/>
    <n v="0.23899999999999999"/>
    <n v="5.5E-2"/>
    <n v="0.71499999999999997"/>
    <n v="2.0259999999999998"/>
    <m/>
    <m/>
    <m/>
    <n v="2.7509999999999999"/>
    <n v="145.06899999999999"/>
    <n v="311.19499999999999"/>
    <x v="282"/>
    <x v="219"/>
    <n v="5.0000000000000001E-3"/>
    <n v="166.126"/>
    <n v="120.624"/>
    <n v="7.4999999999999997E-2"/>
    <n v="188294"/>
    <n v="4.3390000000000004"/>
    <n v="0.156"/>
    <n v="0.443"/>
    <n v="0"/>
    <n v="0"/>
    <n v="8.2449999999999992"/>
    <x v="250"/>
    <n v="7.2999999999999995E-2"/>
    <n v="0.20799999999999999"/>
    <n v="0.54"/>
    <n v="1.53"/>
    <n v="0.38"/>
    <n v="1.077"/>
    <n v="2.7829999999999999"/>
    <n v="7.8860000000000001"/>
    <n v="1.2E-2"/>
    <n v="4.0000000000000001E-3"/>
    <n v="66.459000000000003"/>
    <n v="0"/>
    <n v="0.01"/>
    <n v="8.9999999999999993E-3"/>
    <n v="5.0000000000000001E-3"/>
    <n v="7.0000000000000001E-3"/>
    <n v="8.9999999999999993E-3"/>
    <n v="1.2999999999999999E-2"/>
    <n v="2E-3"/>
    <n v="2.1999999999999999E-2"/>
    <n v="0"/>
    <n v="2.3E-2"/>
    <n v="2.1000000000000001E-2"/>
    <n v="1E-3"/>
    <n v="3.7999999999999999E-2"/>
    <n v="0"/>
    <n v="2E-3"/>
    <n v="2.3E-2"/>
    <n v="1E-3"/>
    <n v="0.01"/>
    <n v="0"/>
    <n v="0"/>
    <n v="0"/>
    <n v="0"/>
    <n v="2.83"/>
    <n v="2.91"/>
    <m/>
    <m/>
  </r>
  <r>
    <x v="12"/>
    <x v="19"/>
    <s v="ISL"/>
    <n v="360787"/>
    <n v="24981641350"/>
    <n v="0"/>
    <n v="0"/>
    <x v="282"/>
    <n v="-0.113"/>
    <n v="-3.08"/>
    <n v="3.62"/>
    <n v="-0.113"/>
    <n v="-3.0190000000000001"/>
    <n v="10.032"/>
    <n v="0.28610526315789475"/>
    <n v="5.7000000000000002E-2"/>
    <n v="9.8290000000000006"/>
    <n v="0.28331578947368419"/>
    <n v="5.6000000000000001E-2"/>
    <n v="0.68400000000000005"/>
    <n v="1.8959999999999999"/>
    <m/>
    <m/>
    <m/>
    <n v="2.7509999999999999"/>
    <n v="148.61500000000001"/>
    <n v="314.81400000000002"/>
    <x v="283"/>
    <x v="220"/>
    <n v="5.0000000000000001E-3"/>
    <n v="166.19900000000001"/>
    <n v="123.316"/>
    <n v="8.2000000000000003E-2"/>
    <n v="175527.734"/>
    <n v="4.1242631578947373"/>
    <n v="0.16300000000000001"/>
    <n v="0.45200000000000001"/>
    <n v="0"/>
    <n v="1E-3"/>
    <n v="7.899"/>
    <x v="251"/>
    <n v="7.2999999999999995E-2"/>
    <n v="0.20300000000000001"/>
    <n v="0.53"/>
    <n v="1.4690000000000001"/>
    <n v="0.37"/>
    <n v="1.026"/>
    <n v="2.6920000000000002"/>
    <n v="7.4619999999999997"/>
    <n v="1.7999999999999999E-2"/>
    <n v="7.0000000000000001E-3"/>
    <n v="63.328000000000003"/>
    <n v="0"/>
    <n v="0.01"/>
    <n v="8.9999999999999993E-3"/>
    <n v="5.0000000000000001E-3"/>
    <n v="7.0000000000000001E-3"/>
    <n v="8.9999999999999993E-3"/>
    <n v="1.2999999999999999E-2"/>
    <n v="2E-3"/>
    <n v="2.1999999999999999E-2"/>
    <n v="0"/>
    <n v="2.3E-2"/>
    <n v="2.1000000000000001E-2"/>
    <n v="1E-3"/>
    <n v="3.6999999999999998E-2"/>
    <n v="0"/>
    <n v="2E-3"/>
    <n v="2.1999999999999999E-2"/>
    <n v="2E-3"/>
    <n v="0.01"/>
    <n v="0"/>
    <n v="0"/>
    <n v="0"/>
    <n v="0"/>
    <n v="2.77"/>
    <n v="2.85"/>
    <m/>
    <m/>
  </r>
  <r>
    <x v="12"/>
    <x v="20"/>
    <s v="ISL"/>
    <n v="366682"/>
    <n v="23250921800"/>
    <n v="0"/>
    <n v="0"/>
    <x v="283"/>
    <n v="-0.217"/>
    <n v="-6.13"/>
    <n v="3.4020000000000001"/>
    <n v="-0.217"/>
    <n v="-6.0060000000000002"/>
    <n v="9.2780000000000005"/>
    <n v="0.28610526315789475"/>
    <n v="0.06"/>
    <n v="9.0779999999999994"/>
    <n v="0.28331578947368419"/>
    <n v="5.8000000000000003E-2"/>
    <n v="0.66800000000000004"/>
    <n v="1.821"/>
    <m/>
    <m/>
    <m/>
    <n v="2.7509999999999999"/>
    <n v="151.94399999999999"/>
    <n v="318.21699999999998"/>
    <x v="284"/>
    <x v="221"/>
    <n v="5.0000000000000001E-3"/>
    <n v="166.27199999999999"/>
    <n v="125.79600000000001"/>
    <n v="8.7999999999999995E-2"/>
    <n v="155754.59400000001"/>
    <n v="4.1242631578947373"/>
    <n v="0.17499999999999999"/>
    <n v="0.47699999999999998"/>
    <n v="0"/>
    <n v="1E-3"/>
    <n v="10.380650000000001"/>
    <x v="252"/>
    <n v="7.2999999999999995E-2"/>
    <n v="0.2"/>
    <n v="0.57099999999999995"/>
    <n v="1.8184499999999999"/>
    <n v="0.36649999999999994"/>
    <n v="1.1644000000000003"/>
    <n v="2.48"/>
    <n v="6.7629999999999999"/>
    <n v="1.7000000000000001E-2"/>
    <n v="6.0000000000000001E-3"/>
    <n v="57.112000000000002"/>
    <n v="0"/>
    <n v="8.9999999999999993E-3"/>
    <n v="8.9999999999999993E-3"/>
    <n v="5.0000000000000001E-3"/>
    <n v="6.0000000000000001E-3"/>
    <n v="8.9999999999999993E-3"/>
    <n v="1.2999999999999999E-2"/>
    <n v="2E-3"/>
    <n v="2.3E-2"/>
    <n v="0"/>
    <n v="2.3E-2"/>
    <n v="2.1000000000000001E-2"/>
    <n v="1E-3"/>
    <n v="4.2999999999999997E-2"/>
    <n v="0"/>
    <n v="2E-3"/>
    <n v="2.1999999999999999E-2"/>
    <n v="2E-3"/>
    <n v="0.01"/>
    <n v="0"/>
    <n v="0"/>
    <n v="0"/>
    <n v="0"/>
    <m/>
    <m/>
    <m/>
    <m/>
  </r>
  <r>
    <x v="12"/>
    <x v="21"/>
    <s v="ISL"/>
    <n v="370338"/>
    <n v="27841648044"/>
    <n v="2.5600000000000001E-2"/>
    <n v="8.5800000000000001E-2"/>
    <x v="284"/>
    <n v="4.5999999999999999E-2"/>
    <n v="1.3839999999999999"/>
    <n v="3.4119999999999999"/>
    <n v="8.9999999999999993E-3"/>
    <n v="0.27800000000000002"/>
    <n v="9.2119999999999997"/>
    <n v="0.28610526315789475"/>
    <n v="5.8999999999999997E-2"/>
    <n v="9.1129999999999995"/>
    <n v="0.28331578947368419"/>
    <n v="5.8000000000000003E-2"/>
    <n v="0.66800000000000004"/>
    <n v="1.8029999999999999"/>
    <m/>
    <m/>
    <m/>
    <n v="2.6292380952380947"/>
    <n v="155.31899999999999"/>
    <n v="321.62799999999999"/>
    <x v="285"/>
    <x v="222"/>
    <n v="5.0000000000000001E-3"/>
    <n v="166.309"/>
    <n v="128.322"/>
    <n v="9.4E-2"/>
    <n v="156923.65599999999"/>
    <n v="4.1242631578947373"/>
    <n v="0.17499999999999999"/>
    <n v="0.47199999999999998"/>
    <n v="0"/>
    <n v="1E-3"/>
    <n v="10.380650000000001"/>
    <x v="252"/>
    <n v="3.6999999999999998E-2"/>
    <n v="9.9000000000000005E-2"/>
    <n v="0.57099999999999995"/>
    <n v="1.8184499999999999"/>
    <n v="0.36649999999999994"/>
    <n v="1.1644000000000003"/>
    <n v="2.5259999999999998"/>
    <n v="6.8209999999999997"/>
    <n v="1.7000000000000001E-2"/>
    <n v="6.0000000000000001E-3"/>
    <n v="58.115000000000002"/>
    <n v="2.7619047619047619E-3"/>
    <n v="8.9999999999999993E-3"/>
    <n v="8.0000000000000002E-3"/>
    <n v="4.0000000000000001E-3"/>
    <n v="9.4285714285714303E-3"/>
    <n v="8.9999999999999993E-3"/>
    <n v="1.2999999999999999E-2"/>
    <n v="2E-3"/>
    <n v="2.3E-2"/>
    <n v="0"/>
    <n v="2.1999999999999999E-2"/>
    <n v="2.1000000000000001E-2"/>
    <n v="1E-3"/>
    <n v="4.2000000000000003E-2"/>
    <n v="0"/>
    <n v="1E-3"/>
    <n v="2.1000000000000001E-2"/>
    <n v="2E-3"/>
    <n v="0.01"/>
    <n v="0"/>
    <n v="0"/>
    <n v="0"/>
    <n v="0"/>
    <m/>
    <m/>
    <m/>
    <m/>
  </r>
  <r>
    <x v="13"/>
    <x v="0"/>
    <s v="IND"/>
    <n v="1059633664"/>
    <n v="466000000000"/>
    <n v="45.957000000000001"/>
    <n v="4.2999999999999997E-2"/>
    <x v="285"/>
    <n v="27.152999999999999"/>
    <n v="2.855"/>
    <n v="1186.952"/>
    <n v="135.68100000000001"/>
    <n v="12.906000000000001"/>
    <n v="1.1200000000000001"/>
    <n v="0.42799999999999999"/>
    <n v="0.318"/>
    <n v="0.92300000000000004"/>
    <n v="0.35299999999999998"/>
    <n v="0.26200000000000001"/>
    <n v="572.87699999999995"/>
    <n v="0.54100000000000004"/>
    <n v="905.62"/>
    <n v="0.85499999999999998"/>
    <n v="0.32700000000000001"/>
    <n v="657.01199999999994"/>
    <n v="18921.407999999999"/>
    <n v="57991.370999999999"/>
    <x v="286"/>
    <x v="223"/>
    <n v="492.565"/>
    <n v="41858.633000000002"/>
    <n v="4777.9740000000002"/>
    <m/>
    <n v="3518.6819999999998"/>
    <n v="1.3440000000000001"/>
    <n v="3.1110000000000002"/>
    <n v="3.0000000000000001E-3"/>
    <n v="43.872999999999998"/>
    <n v="4.1000000000000002E-2"/>
    <n v="1.6020000000000001"/>
    <x v="253"/>
    <n v="208.84800000000001"/>
    <n v="0.19700000000000001"/>
    <n v="573"/>
    <n v="0.54100000000000004"/>
    <n v="180.54"/>
    <n v="0.17"/>
    <n v="312.28699999999998"/>
    <n v="0.29499999999999998"/>
    <m/>
    <m/>
    <n v="3728.5140000000001"/>
    <n v="6.3659999999999997"/>
    <n v="3.843"/>
    <n v="3.883"/>
    <n v="6.2249999999999996"/>
    <n v="3.5670000000000002"/>
    <n v="1.8089999999999999"/>
    <n v="3.444"/>
    <n v="2.4500000000000002"/>
    <n v="1.181"/>
    <n v="0.40400000000000003"/>
    <n v="6.5149999999999997"/>
    <n v="1.3069999999999999"/>
    <m/>
    <n v="1.115"/>
    <n v="0.92700000000000005"/>
    <n v="4.0819999999999999"/>
    <n v="3.0310000000000001"/>
    <m/>
    <n v="4.2880000000000003"/>
    <n v="2.5999999999999999E-2"/>
    <n v="1.9E-2"/>
    <n v="4.9000000000000002E-2"/>
    <n v="4.0000000000000001E-3"/>
    <n v="1477.87"/>
    <n v="1697.23"/>
    <n v="-72.483999999999995"/>
    <n v="-7.4109999999999996"/>
  </r>
  <r>
    <x v="13"/>
    <x v="1"/>
    <s v="IND"/>
    <n v="1078970880"/>
    <n v="487000000000"/>
    <n v="46.74"/>
    <n v="4.2999999999999997E-2"/>
    <x v="286"/>
    <n v="13.628"/>
    <n v="1.393"/>
    <n v="1159.653"/>
    <n v="-27.298999999999999"/>
    <n v="-2.2999999999999998"/>
    <n v="1.075"/>
    <n v="0.39900000000000002"/>
    <n v="0.31"/>
    <n v="0.91900000000000004"/>
    <n v="0.34100000000000003"/>
    <n v="0.26500000000000001"/>
    <n v="582.08299999999997"/>
    <n v="0.53900000000000003"/>
    <n v="913.154"/>
    <n v="0.84599999999999997"/>
    <n v="0.314"/>
    <n v="703.75199999999995"/>
    <n v="19913.141"/>
    <n v="59151.027000000002"/>
    <x v="287"/>
    <x v="224"/>
    <n v="536.13400000000001"/>
    <n v="42026.559000000001"/>
    <n v="5094.09"/>
    <m/>
    <n v="3469.8359999999998"/>
    <n v="1.288"/>
    <n v="3.2240000000000002"/>
    <n v="3.0000000000000001E-3"/>
    <n v="43.569000000000003"/>
    <n v="0.04"/>
    <n v="1.5940000000000001"/>
    <x v="254"/>
    <n v="167.92099999999999"/>
    <n v="0.156"/>
    <n v="574.73"/>
    <n v="0.53300000000000003"/>
    <n v="184.86"/>
    <n v="0.17100000000000001"/>
    <n v="316.11500000000001"/>
    <n v="0.29299999999999998"/>
    <m/>
    <m/>
    <n v="3743.8530000000001"/>
    <n v="6.1959999999999997"/>
    <n v="3.8639999999999999"/>
    <n v="3.8140000000000001"/>
    <n v="6.2889999999999997"/>
    <n v="3.6709999999999998"/>
    <n v="1.8580000000000001"/>
    <n v="3.45"/>
    <n v="2.516"/>
    <n v="1.18"/>
    <n v="0.42299999999999999"/>
    <n v="6.4930000000000003"/>
    <n v="1.355"/>
    <m/>
    <n v="1.147"/>
    <n v="0.91300000000000003"/>
    <n v="3.5430000000000001"/>
    <n v="3.0419999999999998"/>
    <m/>
    <n v="4.3040000000000003"/>
    <n v="2.5999999999999999E-2"/>
    <n v="1.9E-2"/>
    <n v="0.05"/>
    <n v="4.0000000000000001E-3"/>
    <n v="1725.86"/>
    <n v="1719.69"/>
    <n v="-78.576999999999998"/>
    <n v="-7.923"/>
  </r>
  <r>
    <x v="13"/>
    <x v="2"/>
    <s v="IND"/>
    <n v="1098313088"/>
    <n v="510000000000"/>
    <n v="49.110999999999997"/>
    <n v="4.4999999999999998E-2"/>
    <x v="287"/>
    <n v="30.443999999999999"/>
    <n v="3.07"/>
    <n v="1131.9490000000001"/>
    <n v="-27.704000000000001"/>
    <n v="-2.3889999999999998"/>
    <n v="1.0309999999999999"/>
    <n v="0.379"/>
    <n v="0.29299999999999998"/>
    <n v="0.93100000000000005"/>
    <n v="0.34200000000000003"/>
    <n v="0.26400000000000001"/>
    <n v="598.59799999999996"/>
    <n v="0.54500000000000004"/>
    <n v="928.20100000000002"/>
    <n v="0.84499999999999997"/>
    <n v="0.31"/>
    <n v="752.86300000000006"/>
    <n v="20935.313999999998"/>
    <n v="60282.972999999998"/>
    <x v="288"/>
    <x v="225"/>
    <n v="583.26800000000003"/>
    <n v="42136.332000000002"/>
    <n v="5418.6769999999997"/>
    <m/>
    <n v="3519.7170000000001"/>
    <n v="1.2929999999999999"/>
    <n v="2.7440000000000002"/>
    <n v="2E-3"/>
    <n v="47.134"/>
    <n v="4.2999999999999997E-2"/>
    <n v="1.583"/>
    <x v="255"/>
    <n v="109.773"/>
    <n v="0.1"/>
    <n v="567.32000000000005"/>
    <n v="0.51700000000000002"/>
    <n v="178.71"/>
    <n v="0.16300000000000001"/>
    <n v="324.58800000000002"/>
    <n v="0.29599999999999999"/>
    <m/>
    <m/>
    <n v="3865.7510000000002"/>
    <n v="6.1689999999999996"/>
    <n v="3.8889999999999998"/>
    <n v="3.5979999999999999"/>
    <n v="6.1849999999999996"/>
    <n v="3.77"/>
    <n v="1.907"/>
    <n v="3.4529999999999998"/>
    <n v="2.581"/>
    <n v="1.173"/>
    <n v="0.443"/>
    <n v="6.4589999999999996"/>
    <n v="1.4019999999999999"/>
    <m/>
    <n v="0.91900000000000004"/>
    <n v="0.96099999999999997"/>
    <n v="2.12"/>
    <n v="3.125"/>
    <m/>
    <n v="4.3159999999999998"/>
    <n v="2.7E-2"/>
    <n v="0.02"/>
    <n v="5.0999999999999997E-2"/>
    <n v="4.0000000000000001E-3"/>
    <n v="1744.38"/>
    <n v="1738.53"/>
    <n v="-93.974000000000004"/>
    <n v="-9.1940000000000008"/>
  </r>
  <r>
    <x v="13"/>
    <x v="3"/>
    <s v="IND"/>
    <n v="1117415168"/>
    <n v="540000000000"/>
    <n v="50.88"/>
    <n v="4.5999999999999999E-2"/>
    <x v="288"/>
    <n v="36.549999999999997"/>
    <n v="3.5760000000000001"/>
    <n v="1193.1210000000001"/>
    <n v="61.171999999999997"/>
    <n v="5.4039999999999999"/>
    <n v="1.0680000000000001"/>
    <n v="0.371"/>
    <n v="0.29799999999999999"/>
    <n v="0.94699999999999995"/>
    <n v="0.33"/>
    <n v="0.26400000000000001"/>
    <n v="625.89099999999996"/>
    <n v="0.56000000000000005"/>
    <n v="981.077"/>
    <n v="0.878"/>
    <n v="0.30499999999999999"/>
    <n v="803.74300000000005"/>
    <n v="21994.041000000001"/>
    <n v="61476.097999999998"/>
    <x v="289"/>
    <x v="226"/>
    <n v="633.25599999999997"/>
    <n v="42270.722999999998"/>
    <n v="5748.6139999999996"/>
    <m/>
    <n v="3583.34"/>
    <n v="1.246"/>
    <n v="2.0299999999999998"/>
    <n v="2E-3"/>
    <n v="49.988"/>
    <n v="4.4999999999999998E-2"/>
    <n v="1.5920000000000001"/>
    <x v="254"/>
    <n v="134.39599999999999"/>
    <n v="0.12"/>
    <n v="575.75"/>
    <n v="0.51500000000000001"/>
    <n v="187.28"/>
    <n v="0.16800000000000001"/>
    <n v="329.93700000000001"/>
    <n v="0.29499999999999998"/>
    <m/>
    <m/>
    <n v="4004.078"/>
    <n v="5.97"/>
    <n v="3.8290000000000002"/>
    <n v="3.5819999999999999"/>
    <n v="5.95"/>
    <n v="3.86"/>
    <n v="1.954"/>
    <n v="3.4550000000000001"/>
    <n v="2.645"/>
    <n v="1.1599999999999999"/>
    <n v="0.46300000000000002"/>
    <n v="6.423"/>
    <n v="1.448"/>
    <m/>
    <n v="0.67800000000000005"/>
    <n v="0.98399999999999999"/>
    <n v="2.3769999999999998"/>
    <n v="3.089"/>
    <m/>
    <n v="4.3250000000000002"/>
    <n v="2.7E-2"/>
    <n v="0.02"/>
    <n v="5.1999999999999998E-2"/>
    <n v="4.0000000000000001E-3"/>
    <n v="1787.88"/>
    <n v="1779.37"/>
    <n v="-77.647999999999996"/>
    <n v="-7.3339999999999996"/>
  </r>
  <r>
    <x v="13"/>
    <x v="4"/>
    <s v="IND"/>
    <n v="1136264576"/>
    <n v="580000000000"/>
    <n v="55.545000000000002"/>
    <n v="4.9000000000000002E-2"/>
    <x v="289"/>
    <n v="65.792000000000002"/>
    <n v="6.2140000000000004"/>
    <n v="1218.9390000000001"/>
    <n v="25.818000000000001"/>
    <n v="2.1640000000000001"/>
    <n v="1.073"/>
    <n v="0.35299999999999998"/>
    <n v="0.28000000000000003"/>
    <n v="0.99"/>
    <n v="0.32600000000000001"/>
    <n v="0.25900000000000001"/>
    <n v="669.96900000000005"/>
    <n v="0.59"/>
    <n v="1035.4280000000001"/>
    <n v="0.91100000000000003"/>
    <n v="0.3"/>
    <n v="859.28800000000001"/>
    <n v="23118.559000000001"/>
    <n v="62695.035000000003"/>
    <x v="290"/>
    <x v="227"/>
    <n v="682.84100000000001"/>
    <n v="42365.144999999997"/>
    <n v="6096.1319999999996"/>
    <m/>
    <n v="3826.2049999999999"/>
    <n v="1.2589999999999999"/>
    <n v="1.9019999999999999"/>
    <n v="2E-3"/>
    <n v="49.585000000000001"/>
    <n v="4.3999999999999997E-2"/>
    <n v="1.643"/>
    <x v="256"/>
    <n v="94.421000000000006"/>
    <n v="8.3000000000000004E-2"/>
    <n v="583.04"/>
    <n v="0.51300000000000001"/>
    <n v="194.89"/>
    <n v="0.17199999999999999"/>
    <n v="347.51799999999997"/>
    <n v="0.30599999999999999"/>
    <m/>
    <m/>
    <n v="4347.5820000000003"/>
    <n v="6.1"/>
    <n v="3.927"/>
    <n v="3.585"/>
    <n v="6.1630000000000003"/>
    <n v="3.9540000000000002"/>
    <n v="2.0030000000000001"/>
    <n v="3.4580000000000002"/>
    <n v="2.7130000000000001"/>
    <n v="1.145"/>
    <n v="0.48099999999999998"/>
    <n v="6.3860000000000001"/>
    <n v="1.494"/>
    <m/>
    <n v="0.58699999999999997"/>
    <n v="0.94299999999999995"/>
    <n v="1.7609999999999999"/>
    <n v="3.1469999999999998"/>
    <m/>
    <n v="4.3339999999999996"/>
    <n v="2.7E-2"/>
    <n v="2.1000000000000001E-2"/>
    <n v="5.2999999999999999E-2"/>
    <n v="5.0000000000000001E-3"/>
    <n v="1876.85"/>
    <n v="1866.5"/>
    <n v="-89.09"/>
    <n v="-7.923"/>
  </r>
  <r>
    <x v="13"/>
    <x v="5"/>
    <s v="IND"/>
    <n v="1154638720"/>
    <n v="630000000000"/>
    <n v="59.686999999999998"/>
    <n v="5.1999999999999998E-2"/>
    <x v="290"/>
    <n v="60.408999999999999"/>
    <n v="5.3719999999999999"/>
    <n v="1248.204"/>
    <n v="29.265000000000001"/>
    <n v="2.4009999999999998"/>
    <n v="1.081"/>
    <n v="0.33700000000000002"/>
    <n v="0.27100000000000002"/>
    <n v="1.026"/>
    <n v="0.31900000000000001"/>
    <n v="0.25700000000000001"/>
    <n v="721.47"/>
    <n v="0.625"/>
    <n v="1095.646"/>
    <n v="0.94899999999999995"/>
    <n v="0.29499999999999998"/>
    <n v="918.97400000000005"/>
    <n v="24303.484"/>
    <n v="63943.237999999998"/>
    <x v="291"/>
    <x v="228"/>
    <n v="733.279"/>
    <n v="42428.425999999999"/>
    <n v="6447.7780000000002"/>
    <m/>
    <n v="3987.0569999999998"/>
    <n v="1.2410000000000001"/>
    <n v="1.6850000000000001"/>
    <n v="1E-3"/>
    <n v="50.439"/>
    <n v="4.3999999999999997E-2"/>
    <n v="1.68"/>
    <x v="257"/>
    <n v="63.277000000000001"/>
    <n v="5.5E-2"/>
    <n v="594.88"/>
    <n v="0.51500000000000001"/>
    <n v="203.35"/>
    <n v="0.17599999999999999"/>
    <n v="351.64600000000002"/>
    <n v="0.30499999999999999"/>
    <m/>
    <m/>
    <n v="4603.6099999999997"/>
    <n v="6.19"/>
    <n v="4.0010000000000003"/>
    <n v="3.6360000000000001"/>
    <n v="6.25"/>
    <n v="4.0490000000000004"/>
    <n v="2.0529999999999999"/>
    <n v="3.4609999999999999"/>
    <n v="2.7839999999999998"/>
    <n v="1.1259999999999999"/>
    <n v="0.497"/>
    <n v="6.35"/>
    <n v="1.538"/>
    <m/>
    <n v="0.48799999999999999"/>
    <n v="0.93700000000000006"/>
    <n v="1.3420000000000001"/>
    <n v="3.157"/>
    <m/>
    <n v="4.3460000000000001"/>
    <n v="2.8000000000000001E-2"/>
    <n v="2.1000000000000001E-2"/>
    <n v="5.3999999999999999E-2"/>
    <n v="5.0000000000000001E-3"/>
    <n v="1948.11"/>
    <n v="1940.03"/>
    <n v="-89.281000000000006"/>
    <n v="-7.5350000000000001"/>
  </r>
  <r>
    <x v="13"/>
    <x v="6"/>
    <s v="IND"/>
    <n v="1172373760"/>
    <n v="700000000000"/>
    <n v="64.905000000000001"/>
    <n v="5.5E-2"/>
    <x v="291"/>
    <n v="73.716999999999999"/>
    <n v="6.2210000000000001"/>
    <n v="1318.11"/>
    <n v="69.906000000000006"/>
    <n v="5.601"/>
    <n v="1.1240000000000001"/>
    <n v="0.32800000000000001"/>
    <n v="0.27200000000000002"/>
    <n v="1.0740000000000001"/>
    <n v="0.313"/>
    <n v="0.26"/>
    <n v="773.56500000000005"/>
    <n v="0.66"/>
    <n v="1151.74"/>
    <n v="0.98199999999999998"/>
    <n v="0.28599999999999998"/>
    <n v="983.88"/>
    <n v="25562.129000000001"/>
    <n v="65261.351999999999"/>
    <x v="292"/>
    <x v="229"/>
    <n v="782.721"/>
    <n v="42487.891000000003"/>
    <n v="6816.67"/>
    <m/>
    <n v="4136.6670000000004"/>
    <n v="1.2050000000000001"/>
    <n v="1.839"/>
    <n v="2E-3"/>
    <n v="49.442"/>
    <n v="4.2000000000000003E-2"/>
    <n v="1.738"/>
    <x v="258"/>
    <n v="59.466999999999999"/>
    <n v="5.0999999999999997E-2"/>
    <n v="603.22"/>
    <n v="0.51500000000000001"/>
    <n v="212.94"/>
    <n v="0.182"/>
    <n v="368.89100000000002"/>
    <n v="0.315"/>
    <m/>
    <m/>
    <n v="4849.72"/>
    <n v="6.1719999999999997"/>
    <n v="4.1139999999999999"/>
    <n v="3.6960000000000002"/>
    <n v="6.3470000000000004"/>
    <n v="4.1429999999999998"/>
    <n v="2.105"/>
    <n v="3.4649999999999999"/>
    <n v="2.8570000000000002"/>
    <n v="1.1100000000000001"/>
    <n v="0.51200000000000001"/>
    <n v="6.3109999999999999"/>
    <n v="1.583"/>
    <m/>
    <n v="0.53"/>
    <n v="0.89800000000000002"/>
    <n v="1.1719999999999999"/>
    <n v="3.28"/>
    <m/>
    <n v="4.3570000000000002"/>
    <n v="2.8000000000000001E-2"/>
    <n v="2.1999999999999999E-2"/>
    <n v="5.5E-2"/>
    <n v="5.0000000000000001E-3"/>
    <n v="2045.4"/>
    <n v="2037.3"/>
    <n v="-106.90300000000001"/>
    <n v="-8.4939999999999998"/>
  </r>
  <r>
    <x v="13"/>
    <x v="7"/>
    <s v="IND"/>
    <n v="1189691776"/>
    <n v="780000000000"/>
    <n v="68.332999999999998"/>
    <n v="5.7000000000000002E-2"/>
    <x v="292"/>
    <n v="98.31"/>
    <n v="7.8109999999999999"/>
    <n v="1476.3630000000001"/>
    <n v="158.25299999999999"/>
    <n v="12.006"/>
    <n v="1.2410000000000001"/>
    <n v="0.33900000000000002"/>
    <n v="0.28100000000000003"/>
    <n v="1.141"/>
    <n v="0.312"/>
    <n v="0.25800000000000001"/>
    <n v="842.47799999999995"/>
    <n v="0.70799999999999996"/>
    <n v="1268.807"/>
    <n v="1.0669999999999999"/>
    <n v="0.29099999999999998"/>
    <n v="1052.213"/>
    <n v="26919.081999999999"/>
    <n v="66737.710999999996"/>
    <x v="293"/>
    <x v="230"/>
    <n v="835.41700000000003"/>
    <n v="42607.300999999999"/>
    <n v="7207.6970000000001"/>
    <m/>
    <n v="4423.9290000000001"/>
    <n v="1.208"/>
    <n v="2.4180000000000001"/>
    <n v="2E-3"/>
    <n v="52.695999999999998"/>
    <n v="4.3999999999999997E-2"/>
    <n v="1.833"/>
    <x v="259"/>
    <n v="119.41"/>
    <n v="0.1"/>
    <n v="616.14"/>
    <n v="0.51800000000000002"/>
    <n v="223.65"/>
    <n v="0.188"/>
    <n v="391.02800000000002"/>
    <n v="0.32900000000000001"/>
    <m/>
    <m/>
    <n v="5263.1109999999999"/>
    <n v="6.05"/>
    <n v="4.3070000000000004"/>
    <n v="4.1070000000000002"/>
    <n v="6.5940000000000003"/>
    <n v="4.2300000000000004"/>
    <n v="2.16"/>
    <n v="3.4769999999999999"/>
    <n v="2.9369999999999998"/>
    <n v="1.097"/>
    <n v="0.52700000000000002"/>
    <n v="6.2869999999999999"/>
    <n v="1.631"/>
    <m/>
    <n v="0.66400000000000003"/>
    <n v="0.92500000000000004"/>
    <n v="2.6909999999999998"/>
    <n v="3.4649999999999999"/>
    <m/>
    <n v="4.3730000000000002"/>
    <n v="2.9000000000000001E-2"/>
    <n v="2.3E-2"/>
    <n v="5.6000000000000001E-2"/>
    <n v="5.0000000000000001E-3"/>
    <n v="2191.17"/>
    <n v="2180.79"/>
    <n v="-88.146000000000001"/>
    <n v="-6.4960000000000004"/>
  </r>
  <r>
    <x v="13"/>
    <x v="8"/>
    <s v="IND"/>
    <n v="1206734848"/>
    <n v="860000000000"/>
    <n v="73.245000000000005"/>
    <n v="6.0999999999999999E-2"/>
    <x v="293"/>
    <n v="104.565"/>
    <n v="7.7060000000000004"/>
    <n v="1640.4680000000001"/>
    <n v="164.10499999999999"/>
    <n v="11.116"/>
    <n v="1.359"/>
    <n v="0.35599999999999998"/>
    <n v="0.29399999999999998"/>
    <n v="1.2110000000000001"/>
    <n v="0.318"/>
    <n v="0.26200000000000001"/>
    <n v="910.79600000000005"/>
    <n v="0.755"/>
    <n v="1360.7860000000001"/>
    <n v="1.1279999999999999"/>
    <n v="0.29599999999999999"/>
    <n v="1125.4580000000001"/>
    <n v="28380.6"/>
    <n v="68378.179999999993"/>
    <x v="294"/>
    <x v="231"/>
    <n v="898.46400000000006"/>
    <n v="42786.25"/>
    <n v="7620.0140000000001"/>
    <m/>
    <n v="4616.3389999999999"/>
    <n v="1.2110000000000001"/>
    <n v="2.1139999999999999"/>
    <n v="2E-3"/>
    <n v="63.046999999999997"/>
    <n v="5.1999999999999998E-2"/>
    <n v="1.89"/>
    <x v="260"/>
    <n v="178.95"/>
    <n v="0.14799999999999999"/>
    <n v="622.34"/>
    <n v="0.51600000000000001"/>
    <n v="227.16"/>
    <n v="0.188"/>
    <n v="412.31599999999997"/>
    <n v="0.34200000000000003"/>
    <m/>
    <m/>
    <n v="5570.6970000000001"/>
    <n v="6.4039999999999999"/>
    <n v="4.5549999999999997"/>
    <n v="4.4660000000000002"/>
    <n v="6.9039999999999999"/>
    <n v="4.3250000000000002"/>
    <n v="2.2200000000000002"/>
    <n v="3.496"/>
    <n v="3.0219999999999998"/>
    <n v="1.0820000000000001"/>
    <n v="0.54600000000000004"/>
    <n v="6.2709999999999999"/>
    <n v="1.6819999999999999"/>
    <m/>
    <n v="0.56499999999999995"/>
    <n v="1.075"/>
    <n v="3.8540000000000001"/>
    <n v="3.665"/>
    <m/>
    <n v="4.391"/>
    <n v="2.9000000000000001E-2"/>
    <n v="2.3E-2"/>
    <n v="5.7000000000000002E-2"/>
    <n v="5.0000000000000001E-3"/>
    <n v="2289.14"/>
    <n v="2281"/>
    <n v="-100.732"/>
    <n v="-6.8920000000000003"/>
  </r>
  <r>
    <x v="13"/>
    <x v="9"/>
    <s v="IND"/>
    <n v="1223640192"/>
    <n v="920000000000"/>
    <n v="81.268000000000001"/>
    <n v="6.6000000000000003E-2"/>
    <x v="294"/>
    <n v="149.898"/>
    <n v="10.256"/>
    <n v="1718.002"/>
    <n v="77.534000000000006"/>
    <n v="4.726"/>
    <n v="1.4039999999999999"/>
    <n v="0.34699999999999998"/>
    <n v="0.28699999999999998"/>
    <n v="1.3169999999999999"/>
    <n v="0.32600000000000001"/>
    <n v="0.26900000000000002"/>
    <n v="983.94799999999998"/>
    <n v="0.80400000000000005"/>
    <n v="1525.7950000000001"/>
    <n v="1.2470000000000001"/>
    <n v="0.309"/>
    <n v="1206.7260000000001"/>
    <n v="29992.016"/>
    <n v="70096.179999999993"/>
    <x v="295"/>
    <x v="232"/>
    <n v="1011.148"/>
    <n v="42892.836000000003"/>
    <n v="8051.6239999999998"/>
    <m/>
    <n v="4892.3789999999999"/>
    <n v="1.21"/>
    <n v="1.905"/>
    <n v="2E-3"/>
    <n v="112.685"/>
    <n v="9.1999999999999998E-2"/>
    <n v="1.9810000000000001"/>
    <x v="261"/>
    <n v="106.586"/>
    <n v="8.6999999999999994E-2"/>
    <n v="622.39"/>
    <n v="0.50900000000000001"/>
    <n v="235.78"/>
    <n v="0.193"/>
    <n v="431.61"/>
    <n v="0.35299999999999998"/>
    <m/>
    <m/>
    <n v="5986.5119999999997"/>
    <n v="6.9119999999999999"/>
    <n v="5.1050000000000004"/>
    <n v="4.694"/>
    <n v="7.5590000000000002"/>
    <n v="4.4370000000000003"/>
    <n v="2.29"/>
    <n v="3.5179999999999998"/>
    <n v="3.1160000000000001"/>
    <n v="1.0660000000000001"/>
    <n v="0.59399999999999997"/>
    <n v="6.24"/>
    <n v="1.7350000000000001"/>
    <m/>
    <n v="0.502"/>
    <n v="1.9590000000000001"/>
    <n v="2.117"/>
    <n v="3.9249999999999998"/>
    <m/>
    <n v="4.4130000000000003"/>
    <n v="2.9000000000000001E-2"/>
    <n v="2.4E-2"/>
    <n v="5.8000000000000003E-2"/>
    <n v="5.0000000000000001E-3"/>
    <n v="2438.92"/>
    <n v="2423.8000000000002"/>
    <n v="-85.622"/>
    <n v="-5.3129999999999997"/>
  </r>
  <r>
    <x v="13"/>
    <x v="10"/>
    <s v="IND"/>
    <n v="1240613632"/>
    <n v="1030000000000"/>
    <n v="86.028999999999996"/>
    <n v="6.9000000000000006E-2"/>
    <x v="295"/>
    <n v="65.078999999999994"/>
    <n v="4.0389999999999997"/>
    <n v="1815.9469999999999"/>
    <n v="97.944999999999993"/>
    <n v="5.7009999999999996"/>
    <n v="1.464"/>
    <n v="0.34200000000000003"/>
    <n v="0.29099999999999998"/>
    <n v="1.351"/>
    <n v="0.315"/>
    <n v="0.26800000000000002"/>
    <n v="1015.9829999999999"/>
    <n v="0.81899999999999995"/>
    <n v="1577.5719999999999"/>
    <n v="1.272"/>
    <n v="0.29699999999999999"/>
    <n v="1292.7550000000001"/>
    <n v="31668.51"/>
    <n v="71912.125"/>
    <x v="296"/>
    <x v="233"/>
    <n v="1145.393"/>
    <n v="43032.288999999997"/>
    <n v="8489.9969999999994"/>
    <m/>
    <n v="5033.7749999999996"/>
    <n v="1.175"/>
    <n v="1.865"/>
    <n v="2E-3"/>
    <n v="134.244"/>
    <n v="0.108"/>
    <n v="2.0430000000000001"/>
    <x v="262"/>
    <n v="139.452"/>
    <n v="0.112"/>
    <n v="627.11"/>
    <n v="0.505"/>
    <n v="243.22"/>
    <n v="0.19600000000000001"/>
    <n v="438.37299999999999"/>
    <n v="0.35299999999999998"/>
    <m/>
    <m/>
    <n v="6244.97"/>
    <n v="6.8559999999999999"/>
    <n v="5.0250000000000004"/>
    <n v="4.7539999999999996"/>
    <n v="7.2949999999999999"/>
    <n v="4.5439999999999996"/>
    <n v="2.3580000000000001"/>
    <n v="3.5409999999999999"/>
    <n v="3.206"/>
    <n v="1.0509999999999999"/>
    <n v="0.64900000000000002"/>
    <n v="6.2169999999999996"/>
    <n v="1.786"/>
    <m/>
    <n v="0.48899999999999999"/>
    <n v="2.1669999999999998"/>
    <n v="2.883"/>
    <n v="3.859"/>
    <m/>
    <n v="4.4400000000000004"/>
    <n v="0.03"/>
    <n v="2.5000000000000001E-2"/>
    <n v="0.06"/>
    <n v="5.0000000000000001E-3"/>
    <n v="2546.79"/>
    <n v="2533.9899999999998"/>
    <n v="-98.923000000000002"/>
    <n v="-5.9009999999999998"/>
  </r>
  <r>
    <x v="13"/>
    <x v="11"/>
    <s v="IND"/>
    <n v="1257621248"/>
    <n v="1130000000000"/>
    <n v="91.313999999999993"/>
    <n v="7.2999999999999995E-2"/>
    <x v="296"/>
    <n v="101.97799999999999"/>
    <n v="6.0830000000000002"/>
    <n v="1895.94"/>
    <n v="79.994"/>
    <n v="4.4050000000000002"/>
    <n v="1.508"/>
    <n v="0.33400000000000002"/>
    <n v="0.28799999999999998"/>
    <n v="1.4139999999999999"/>
    <n v="0.313"/>
    <n v="0.27"/>
    <n v="1089.807"/>
    <n v="0.86699999999999999"/>
    <n v="1642.3130000000001"/>
    <n v="1.306"/>
    <n v="0.28899999999999998"/>
    <n v="1384.069"/>
    <n v="33446.983999999997"/>
    <n v="73808.070000000007"/>
    <x v="297"/>
    <x v="234"/>
    <n v="1281.7570000000001"/>
    <n v="43149.754000000001"/>
    <n v="8948.9060000000009"/>
    <m/>
    <n v="5236.9769999999999"/>
    <n v="1.1599999999999999"/>
    <n v="2.077"/>
    <n v="2E-3"/>
    <n v="136.364"/>
    <n v="0.108"/>
    <n v="2.1040000000000001"/>
    <x v="263"/>
    <n v="117.468"/>
    <n v="9.2999999999999999E-2"/>
    <n v="631.48"/>
    <n v="0.502"/>
    <n v="249.07"/>
    <n v="0.19800000000000001"/>
    <n v="458.90899999999999"/>
    <n v="0.36499999999999999"/>
    <m/>
    <m/>
    <n v="6586.134"/>
    <n v="6.7649999999999997"/>
    <n v="5.157"/>
    <n v="4.806"/>
    <n v="7.3949999999999996"/>
    <n v="4.6440000000000001"/>
    <n v="2.4279999999999999"/>
    <n v="3.5649999999999999"/>
    <n v="3.3"/>
    <n v="1.038"/>
    <n v="0.70099999999999996"/>
    <n v="6.19"/>
    <n v="1.8380000000000001"/>
    <m/>
    <n v="0.56100000000000005"/>
    <n v="2.1419999999999999"/>
    <n v="2.3660000000000001"/>
    <n v="4.03"/>
    <m/>
    <n v="4.4649999999999999"/>
    <n v="0.03"/>
    <n v="2.5999999999999999E-2"/>
    <n v="6.0999999999999999E-2"/>
    <n v="5.0000000000000001E-3"/>
    <n v="2584.75"/>
    <n v="2645.63"/>
    <n v="-136.16"/>
    <n v="-7.6559999999999997"/>
  </r>
  <r>
    <x v="13"/>
    <x v="12"/>
    <s v="IND"/>
    <n v="1274487168"/>
    <n v="1240000000000"/>
    <n v="100.23699999999999"/>
    <n v="7.9000000000000001E-2"/>
    <x v="297"/>
    <n v="184.12200000000001"/>
    <n v="10.353"/>
    <n v="2146.3069999999998"/>
    <n v="250.36699999999999"/>
    <n v="13.205"/>
    <n v="1.6839999999999999"/>
    <n v="0.36099999999999999"/>
    <n v="0.309"/>
    <n v="1.54"/>
    <n v="0.33"/>
    <n v="0.28299999999999997"/>
    <n v="1244.606"/>
    <n v="0.97699999999999998"/>
    <n v="1820.424"/>
    <n v="1.4279999999999999"/>
    <n v="0.30599999999999999"/>
    <n v="1484.307"/>
    <n v="35409.578000000001"/>
    <n v="75954.383000000002"/>
    <x v="298"/>
    <x v="235"/>
    <n v="1407.3620000000001"/>
    <n v="43333.468999999997"/>
    <n v="9437.4609999999993"/>
    <m/>
    <n v="5447.3410000000003"/>
    <n v="1.167"/>
    <n v="3.5920000000000001"/>
    <n v="3.0000000000000001E-3"/>
    <n v="125.605"/>
    <n v="9.9000000000000005E-2"/>
    <n v="2.194"/>
    <x v="264"/>
    <n v="183.71299999999999"/>
    <n v="0.14399999999999999"/>
    <n v="632.59"/>
    <n v="0.496"/>
    <n v="250.14"/>
    <n v="0.19600000000000001"/>
    <n v="488.55399999999997"/>
    <n v="0.38300000000000001"/>
    <m/>
    <m/>
    <n v="6942.567"/>
    <n v="7.24"/>
    <n v="5.6059999999999999"/>
    <n v="5.3879999999999999"/>
    <n v="8.34"/>
    <n v="4.76"/>
    <n v="2.5070000000000001"/>
    <n v="3.6"/>
    <n v="3.4119999999999999"/>
    <n v="1.036"/>
    <n v="0.74299999999999999"/>
    <n v="6.173"/>
    <n v="1.8939999999999999"/>
    <m/>
    <n v="0.94399999999999995"/>
    <n v="1.9319999999999999"/>
    <n v="3.806"/>
    <n v="4.2329999999999997"/>
    <m/>
    <n v="4.4930000000000003"/>
    <n v="3.1E-2"/>
    <n v="2.5999999999999999E-2"/>
    <n v="6.2E-2"/>
    <n v="5.0000000000000001E-3"/>
    <n v="2740.4"/>
    <n v="2795.86"/>
    <n v="-142.16999999999999"/>
    <n v="-7.2439999999999998"/>
  </r>
  <r>
    <x v="13"/>
    <x v="13"/>
    <s v="IND"/>
    <n v="1291132032"/>
    <n v="1350000000000"/>
    <n v="107.82"/>
    <n v="8.4000000000000005E-2"/>
    <x v="298"/>
    <n v="74.820999999999998"/>
    <n v="3.8119999999999998"/>
    <n v="2281.6210000000001"/>
    <n v="135.31399999999999"/>
    <n v="6.3049999999999997"/>
    <n v="1.7669999999999999"/>
    <n v="0.36099999999999999"/>
    <n v="0.318"/>
    <n v="1.5780000000000001"/>
    <n v="0.32200000000000001"/>
    <n v="0.28399999999999997"/>
    <n v="1319.999"/>
    <n v="1.022"/>
    <n v="1815.6559999999999"/>
    <n v="1.4059999999999999"/>
    <n v="0.28699999999999998"/>
    <n v="1592.126"/>
    <n v="37446.995999999999"/>
    <n v="78236"/>
    <x v="299"/>
    <x v="236"/>
    <n v="1518.0509999999999"/>
    <n v="43577.675999999999"/>
    <n v="9933.1029999999992"/>
    <m/>
    <n v="5555.5479999999998"/>
    <n v="1.135"/>
    <n v="3.266"/>
    <n v="3.0000000000000001E-3"/>
    <n v="110.68899999999999"/>
    <n v="8.5999999999999993E-2"/>
    <n v="2.218"/>
    <x v="265"/>
    <n v="244.20599999999999"/>
    <n v="0.189"/>
    <n v="634.57000000000005"/>
    <n v="0.49099999999999999"/>
    <n v="248.33"/>
    <n v="0.192"/>
    <n v="495.642"/>
    <n v="0.38400000000000001"/>
    <m/>
    <m/>
    <n v="7172.9459999999999"/>
    <n v="7.4660000000000002"/>
    <n v="5.7690000000000001"/>
    <n v="5.7119999999999997"/>
    <n v="8.7859999999999996"/>
    <n v="4.8789999999999996"/>
    <n v="2.5859999999999999"/>
    <n v="3.6389999999999998"/>
    <n v="3.53"/>
    <n v="1.0309999999999999"/>
    <n v="0.77500000000000002"/>
    <n v="6.1669999999999998"/>
    <n v="1.948"/>
    <m/>
    <n v="0.84299999999999997"/>
    <n v="1.6919999999999999"/>
    <n v="5.2770000000000001"/>
    <n v="4.2629999999999999"/>
    <m/>
    <n v="4.5190000000000001"/>
    <n v="3.1E-2"/>
    <n v="2.7E-2"/>
    <n v="6.4000000000000001E-2"/>
    <n v="5.0000000000000001E-3"/>
    <n v="2804.34"/>
    <n v="2863.84"/>
    <n v="-221.76"/>
    <n v="-10.884"/>
  </r>
  <r>
    <x v="13"/>
    <x v="14"/>
    <s v="IND"/>
    <n v="1307246464"/>
    <n v="1470000000000"/>
    <n v="115.825"/>
    <n v="8.8999999999999996E-2"/>
    <x v="299"/>
    <n v="149.928"/>
    <n v="7.359"/>
    <n v="2311.9560000000001"/>
    <n v="30.334"/>
    <n v="1.33"/>
    <n v="1.7689999999999999"/>
    <n v="0.34200000000000003"/>
    <n v="0.30199999999999999"/>
    <n v="1.673"/>
    <n v="0.32400000000000001"/>
    <n v="0.28599999999999998"/>
    <n v="1447.355"/>
    <n v="1.107"/>
    <n v="1992.4929999999999"/>
    <n v="1.524"/>
    <n v="0.29499999999999998"/>
    <n v="1707.951"/>
    <n v="39634.336000000003"/>
    <n v="80547.952999999994"/>
    <x v="300"/>
    <x v="237"/>
    <n v="1627.518"/>
    <n v="43702.288999999997"/>
    <n v="10444.269"/>
    <m/>
    <n v="5857.2839999999997"/>
    <n v="1.1339999999999999"/>
    <n v="3.5289999999999999"/>
    <n v="3.0000000000000001E-3"/>
    <n v="109.467"/>
    <n v="8.4000000000000005E-2"/>
    <n v="2.3290000000000002"/>
    <x v="266"/>
    <n v="124.613"/>
    <n v="9.5000000000000001E-2"/>
    <n v="637.04"/>
    <n v="0.48699999999999999"/>
    <n v="250.58"/>
    <n v="0.192"/>
    <n v="511.166"/>
    <n v="0.39100000000000001"/>
    <m/>
    <m/>
    <n v="7656.9139999999998"/>
    <n v="7.7220000000000004"/>
    <n v="6.1479999999999997"/>
    <n v="5.7089999999999996"/>
    <n v="9.6159999999999997"/>
    <n v="5.0039999999999996"/>
    <n v="2.6720000000000002"/>
    <n v="3.677"/>
    <n v="3.66"/>
    <n v="1.028"/>
    <n v="0.80400000000000005"/>
    <n v="6.1420000000000003"/>
    <n v="2.0019999999999998"/>
    <m/>
    <n v="0.91"/>
    <n v="1.645"/>
    <n v="2.5339999999999998"/>
    <n v="4.3769999999999998"/>
    <m/>
    <n v="4.5469999999999997"/>
    <n v="3.1E-2"/>
    <n v="2.8000000000000001E-2"/>
    <n v="6.5000000000000002E-2"/>
    <n v="6.0000000000000001E-3"/>
    <n v="2984.52"/>
    <n v="3044.96"/>
    <n v="-194.85"/>
    <n v="-8.9079999999999995"/>
  </r>
  <r>
    <x v="13"/>
    <x v="15"/>
    <s v="IND"/>
    <n v="1322866560"/>
    <n v="1600000000000"/>
    <n v="117.508"/>
    <n v="8.8999999999999996E-2"/>
    <x v="300"/>
    <n v="83.423000000000002"/>
    <n v="3.8140000000000001"/>
    <n v="2453.8560000000002"/>
    <n v="141.90100000000001"/>
    <n v="6.1379999999999999"/>
    <n v="1.855"/>
    <n v="0.33800000000000002"/>
    <n v="0.31"/>
    <n v="1.7170000000000001"/>
    <n v="0.313"/>
    <n v="0.28699999999999998"/>
    <n v="1487.461"/>
    <n v="1.1240000000000001"/>
    <n v="2125.8960000000002"/>
    <n v="1.607"/>
    <n v="0.29299999999999998"/>
    <n v="1825.4590000000001"/>
    <n v="41905.101999999999"/>
    <n v="83001.812000000005"/>
    <x v="301"/>
    <x v="238"/>
    <n v="1734.3889999999999"/>
    <n v="43885.375"/>
    <n v="10999.058000000001"/>
    <m/>
    <n v="5988.8329999999996"/>
    <n v="1.091"/>
    <n v="4.1369999999999996"/>
    <n v="3.0000000000000001E-3"/>
    <n v="106.871"/>
    <n v="8.1000000000000003E-2"/>
    <n v="2.3170000000000002"/>
    <x v="267"/>
    <n v="183.09"/>
    <n v="0.13800000000000001"/>
    <n v="640.42999999999995"/>
    <n v="0.48399999999999999"/>
    <n v="254.05"/>
    <n v="0.192"/>
    <n v="554.78899999999999"/>
    <n v="0.41899999999999998"/>
    <m/>
    <m/>
    <n v="7922.4279999999999"/>
    <n v="8.1349999999999998"/>
    <n v="6.3860000000000001"/>
    <n v="5.9930000000000003"/>
    <n v="10.112"/>
    <n v="5.1310000000000002"/>
    <n v="2.7589999999999999"/>
    <n v="3.72"/>
    <n v="3.7930000000000001"/>
    <n v="1.0289999999999999"/>
    <n v="0.82899999999999996"/>
    <n v="6.1219999999999999"/>
    <n v="2.0609999999999999"/>
    <m/>
    <n v="1.079"/>
    <n v="1.5740000000000001"/>
    <n v="3.4"/>
    <n v="4.6500000000000004"/>
    <m/>
    <n v="4.5759999999999996"/>
    <n v="3.2000000000000001E-2"/>
    <n v="0.03"/>
    <n v="6.7000000000000004E-2"/>
    <n v="6.0000000000000001E-3"/>
    <n v="3003.07"/>
    <n v="3064.54"/>
    <n v="-144.87"/>
    <n v="-6.38"/>
  </r>
  <r>
    <x v="13"/>
    <x v="16"/>
    <s v="IND"/>
    <n v="1338636288"/>
    <n v="1710000000000"/>
    <n v="123.28100000000001"/>
    <n v="9.1999999999999998E-2"/>
    <x v="301"/>
    <n v="113.05"/>
    <n v="4.9779999999999998"/>
    <n v="2587.0210000000002"/>
    <n v="133.16499999999999"/>
    <n v="5.4269999999999996"/>
    <n v="1.9330000000000001"/>
    <n v="0.33300000000000002"/>
    <n v="0.313"/>
    <n v="1.7809999999999999"/>
    <n v="0.307"/>
    <n v="0.28799999999999998"/>
    <n v="1529.99"/>
    <n v="1.143"/>
    <n v="2208.9699999999998"/>
    <n v="1.65"/>
    <n v="0.28399999999999997"/>
    <n v="1948.741"/>
    <n v="44288.917999999998"/>
    <n v="85588.827999999994"/>
    <x v="302"/>
    <x v="239"/>
    <n v="1848.011"/>
    <n v="44088.582000000002"/>
    <n v="11612.224"/>
    <m/>
    <n v="6184.25"/>
    <n v="1.0660000000000001"/>
    <n v="3.7559999999999998"/>
    <n v="3.0000000000000001E-3"/>
    <n v="113.622"/>
    <n v="8.5000000000000006E-2"/>
    <n v="2.3210000000000002"/>
    <x v="268"/>
    <n v="203.20500000000001"/>
    <n v="0.152"/>
    <n v="645.12"/>
    <n v="0.48199999999999998"/>
    <n v="253.4"/>
    <n v="0.189"/>
    <n v="613.16600000000005"/>
    <n v="0.45800000000000002"/>
    <m/>
    <m/>
    <n v="8278.4609999999993"/>
    <n v="8.2870000000000008"/>
    <n v="6.71"/>
    <n v="6.4589999999999996"/>
    <n v="10.654"/>
    <n v="5.258"/>
    <n v="2.8490000000000002"/>
    <n v="3.7679999999999998"/>
    <n v="3.927"/>
    <n v="1.028"/>
    <n v="0.85499999999999998"/>
    <n v="6.1109999999999998"/>
    <n v="2.1280000000000001"/>
    <m/>
    <n v="0.99299999999999999"/>
    <n v="1.629"/>
    <n v="4.4880000000000004"/>
    <n v="5.0999999999999996"/>
    <m/>
    <n v="4.609"/>
    <n v="3.2000000000000001E-2"/>
    <n v="3.1E-2"/>
    <n v="6.9000000000000006E-2"/>
    <n v="6.0000000000000001E-3"/>
    <n v="3076.48"/>
    <n v="3106.34"/>
    <n v="-174.846"/>
    <n v="-7.335"/>
  </r>
  <r>
    <x v="13"/>
    <x v="17"/>
    <s v="IND"/>
    <n v="1354195712"/>
    <n v="1840000000000"/>
    <n v="121.047"/>
    <n v="8.8999999999999996E-2"/>
    <x v="302"/>
    <n v="51.052"/>
    <n v="2.1419999999999999"/>
    <n v="2619.277"/>
    <n v="32.256"/>
    <n v="1.2470000000000001"/>
    <n v="1.9339999999999999"/>
    <n v="0.317"/>
    <n v="0.30499999999999999"/>
    <n v="1.798"/>
    <n v="0.29399999999999998"/>
    <n v="0.28299999999999997"/>
    <n v="1560.9880000000001"/>
    <n v="1.153"/>
    <n v="2289.0749999999998"/>
    <n v="1.69"/>
    <n v="0.27700000000000002"/>
    <n v="2069.788"/>
    <n v="46723.788999999997"/>
    <n v="88208.101999999999"/>
    <x v="303"/>
    <x v="240"/>
    <n v="1966.933"/>
    <n v="44272.991999999998"/>
    <n v="12243.311"/>
    <m/>
    <n v="6346.3540000000003"/>
    <n v="1.038"/>
    <n v="2.823"/>
    <n v="2E-3"/>
    <n v="118.922"/>
    <n v="8.7999999999999995E-2"/>
    <n v="2.3940000000000001"/>
    <x v="269"/>
    <n v="184.40899999999999"/>
    <n v="0.13600000000000001"/>
    <n v="650.82000000000005"/>
    <n v="0.48099999999999998"/>
    <n v="259.55"/>
    <n v="0.192"/>
    <n v="631.08699999999999"/>
    <n v="0.46600000000000003"/>
    <m/>
    <m/>
    <n v="8594.2060000000001"/>
    <n v="8.0269999999999992"/>
    <n v="6.7450000000000001"/>
    <n v="6.4790000000000001"/>
    <n v="10.76"/>
    <n v="5.3659999999999997"/>
    <n v="2.9369999999999998"/>
    <n v="3.8159999999999998"/>
    <n v="4.0599999999999996"/>
    <n v="1.0209999999999999"/>
    <n v="0.88"/>
    <n v="6.1"/>
    <n v="2.1949999999999998"/>
    <m/>
    <n v="0.72"/>
    <n v="1.6639999999999999"/>
    <n v="4.2569999999999997"/>
    <n v="5.1550000000000002"/>
    <m/>
    <n v="4.641"/>
    <n v="3.2000000000000001E-2"/>
    <n v="3.2000000000000001E-2"/>
    <n v="7.0000000000000007E-2"/>
    <n v="6.0000000000000001E-3"/>
    <n v="3215.07"/>
    <n v="3242.17"/>
    <n v="-145.79300000000001"/>
    <n v="-5.9880000000000004"/>
  </r>
  <r>
    <x v="13"/>
    <x v="18"/>
    <s v="IND"/>
    <n v="1369003264"/>
    <n v="2000000000000"/>
    <n v="138.965"/>
    <n v="0.10199999999999999"/>
    <x v="303"/>
    <n v="165.578"/>
    <n v="6.8"/>
    <n v="2757.2289999999998"/>
    <n v="137.952"/>
    <n v="5.2670000000000003"/>
    <n v="2.0139999999999998"/>
    <n v="0.312"/>
    <n v="0.30399999999999999"/>
    <n v="1.9"/>
    <n v="0.29399999999999998"/>
    <n v="0.28599999999999998"/>
    <n v="1677.6"/>
    <n v="1.2250000000000001"/>
    <n v="2431.703"/>
    <n v="1.776"/>
    <n v="0.27500000000000002"/>
    <n v="2208.7530000000002"/>
    <n v="49324.233999999997"/>
    <n v="90965.335999999996"/>
    <x v="304"/>
    <x v="241"/>
    <n v="2093.1350000000002"/>
    <n v="44429.773000000001"/>
    <n v="12898.501"/>
    <m/>
    <n v="6633.665"/>
    <n v="1.028"/>
    <n v="2.4900000000000002"/>
    <n v="2E-3"/>
    <n v="126.20099999999999"/>
    <n v="9.1999999999999998E-2"/>
    <n v="2.4750000000000001"/>
    <x v="270"/>
    <n v="156.78299999999999"/>
    <n v="0.115"/>
    <n v="657.15"/>
    <n v="0.48"/>
    <n v="265.58999999999997"/>
    <n v="0.19400000000000001"/>
    <n v="655.19000000000005"/>
    <n v="0.47899999999999998"/>
    <m/>
    <m/>
    <n v="9081.509"/>
    <n v="8.8559999999999999"/>
    <n v="7.0609999999999999"/>
    <n v="6.7240000000000002"/>
    <n v="11.375999999999999"/>
    <n v="5.5030000000000001"/>
    <n v="3.0310000000000001"/>
    <n v="3.8660000000000001"/>
    <n v="4.202"/>
    <n v="1.0109999999999999"/>
    <n v="0.90600000000000003"/>
    <n v="6.0869999999999997"/>
    <n v="2.262"/>
    <m/>
    <n v="0.60399999999999998"/>
    <n v="1.6759999999999999"/>
    <n v="3.75"/>
    <n v="5.3419999999999996"/>
    <m/>
    <n v="4.6740000000000004"/>
    <n v="3.3000000000000002E-2"/>
    <n v="3.3000000000000002E-2"/>
    <n v="7.1999999999999995E-2"/>
    <n v="6.0000000000000001E-3"/>
    <n v="3360.56"/>
    <n v="3388.92"/>
    <n v="-168.744"/>
    <n v="-6.4889999999999999"/>
  </r>
  <r>
    <x v="13"/>
    <x v="19"/>
    <s v="IND"/>
    <n v="1383112064"/>
    <n v="2160000000000"/>
    <n v="143.66399999999999"/>
    <n v="0.104"/>
    <x v="304"/>
    <n v="26.013000000000002"/>
    <n v="1"/>
    <n v="2760.7449999999999"/>
    <n v="3.516"/>
    <n v="0.128"/>
    <n v="1.996"/>
    <n v="0.35142105263157891"/>
    <n v="0.29699999999999999"/>
    <n v="1.899"/>
    <n v="0.32063157894736838"/>
    <n v="0.28199999999999997"/>
    <n v="1677.654"/>
    <n v="1.2130000000000001"/>
    <n v="2467.5129999999999"/>
    <n v="1.784"/>
    <n v="0.29663157894736847"/>
    <n v="2352.4169999999999"/>
    <n v="51950.695"/>
    <n v="93726.077999999994"/>
    <x v="305"/>
    <x v="242"/>
    <n v="2221.8110000000001"/>
    <n v="44564.059000000001"/>
    <n v="13572.512000000001"/>
    <m/>
    <n v="6731.8050000000003"/>
    <n v="1.1841578947368423"/>
    <n v="2.4540000000000002"/>
    <n v="2E-3"/>
    <n v="128.67599999999999"/>
    <n v="9.2999999999999999E-2"/>
    <n v="2.4550000000000001"/>
    <x v="271"/>
    <n v="134.286"/>
    <n v="9.7000000000000003E-2"/>
    <n v="658.09"/>
    <n v="0.47599999999999998"/>
    <n v="261.74"/>
    <n v="0.189"/>
    <n v="674.01099999999997"/>
    <n v="0.48699999999999999"/>
    <m/>
    <m/>
    <n v="9310.8410000000003"/>
    <n v="8.8819999999999997"/>
    <n v="7.0830000000000002"/>
    <n v="6.63"/>
    <n v="11.391999999999999"/>
    <n v="5.6340000000000003"/>
    <n v="3.121"/>
    <n v="3.9140000000000001"/>
    <n v="4.3390000000000004"/>
    <n v="1"/>
    <n v="0.93100000000000005"/>
    <n v="6.0670000000000002"/>
    <n v="2.33"/>
    <m/>
    <n v="0.55900000000000005"/>
    <n v="1.6830000000000001"/>
    <n v="2.9470000000000001"/>
    <n v="5.46"/>
    <m/>
    <n v="4.7069999999999999"/>
    <n v="3.3000000000000002E-2"/>
    <n v="3.4000000000000002E-2"/>
    <n v="7.2999999999999995E-2"/>
    <n v="6.0000000000000001E-3"/>
    <n v="3363.6"/>
    <n v="3394.87"/>
    <n v="-158.946"/>
    <n v="-6.0519999999999996"/>
  </r>
  <r>
    <x v="13"/>
    <x v="20"/>
    <s v="IND"/>
    <n v="1396387072"/>
    <n v="2080000000000"/>
    <n v="122.908"/>
    <n v="8.7999999999999995E-2"/>
    <x v="305"/>
    <n v="-181.447"/>
    <n v="-6.9080000000000004"/>
    <n v="2553.7600000000002"/>
    <n v="-206.98500000000001"/>
    <n v="-7.4969999999999999"/>
    <n v="1.829"/>
    <n v="0.35142105263157891"/>
    <n v="0.28999999999999998"/>
    <n v="1.7509999999999999"/>
    <n v="0.32063157894736838"/>
    <n v="0.27700000000000002"/>
    <n v="1588.06"/>
    <n v="1.137"/>
    <n v="2276.8809999999999"/>
    <n v="1.631"/>
    <n v="0.29663157894736847"/>
    <n v="2475.3249999999998"/>
    <n v="54395.703000000001"/>
    <n v="96279.835999999996"/>
    <x v="306"/>
    <x v="243"/>
    <n v="2349.4459999999999"/>
    <n v="44672.809000000001"/>
    <n v="14176.114"/>
    <m/>
    <n v="6317.0959999999995"/>
    <n v="1.1841578947368423"/>
    <n v="2.806"/>
    <n v="2E-3"/>
    <n v="127.63500000000001"/>
    <n v="9.0999999999999998E-2"/>
    <n v="1.9992999999999999"/>
    <x v="272"/>
    <n v="108.748"/>
    <n v="7.8E-2"/>
    <n v="617.36050000000012"/>
    <n v="0.50380000000000003"/>
    <n v="228.2415"/>
    <n v="0.18505000000000005"/>
    <n v="603.60199999999998"/>
    <n v="0.432"/>
    <m/>
    <m/>
    <n v="8821.1110000000008"/>
    <n v="7.5060000000000002"/>
    <n v="6.9329999999999998"/>
    <n v="6.4950000000000001"/>
    <n v="11.204000000000001"/>
    <n v="5.7039999999999997"/>
    <n v="3.2"/>
    <n v="3.956"/>
    <n v="4.4619999999999997"/>
    <n v="0.99299999999999999"/>
    <n v="0.95499999999999996"/>
    <n v="6.0490000000000004"/>
    <n v="2.3879999999999999"/>
    <m/>
    <n v="0.68799999999999994"/>
    <n v="1.6890000000000001"/>
    <n v="2.68"/>
    <n v="5.3929999999999998"/>
    <m/>
    <n v="4.7370000000000001"/>
    <n v="3.4000000000000002E-2"/>
    <n v="3.5000000000000003E-2"/>
    <n v="7.4999999999999997E-2"/>
    <n v="6.0000000000000001E-3"/>
    <m/>
    <m/>
    <n v="-168.131"/>
    <n v="-6.8769999999999998"/>
  </r>
  <r>
    <x v="13"/>
    <x v="21"/>
    <s v="IND"/>
    <n v="1407563904"/>
    <n v="2290000000000"/>
    <n v="149.001"/>
    <n v="0.106"/>
    <x v="306"/>
    <n v="264.67200000000003"/>
    <n v="10.824999999999999"/>
    <n v="2794.982"/>
    <n v="241.22200000000001"/>
    <n v="9.4459999999999997"/>
    <n v="1.986"/>
    <n v="0.35142105263157891"/>
    <n v="0.29199999999999998"/>
    <n v="1.925"/>
    <n v="0.32063157894736838"/>
    <n v="0.28299999999999997"/>
    <n v="1802.3119999999999"/>
    <n v="1.28"/>
    <n v="1610.2261904761904"/>
    <n v="1.2753333333333334"/>
    <n v="0.29663157894736847"/>
    <n v="2624.326"/>
    <n v="57105.387000000002"/>
    <n v="99074.827999999994"/>
    <x v="307"/>
    <x v="244"/>
    <n v="2482.8969999999999"/>
    <n v="44758.105000000003"/>
    <n v="14798.263000000001"/>
    <m/>
    <n v="6809.62"/>
    <n v="1.1841578947368423"/>
    <n v="2.7719999999999998"/>
    <n v="2E-3"/>
    <n v="133.45099999999999"/>
    <n v="9.5000000000000001E-2"/>
    <n v="1.9992999999999999"/>
    <x v="272"/>
    <n v="85.298000000000002"/>
    <n v="6.0999999999999999E-2"/>
    <n v="617.36050000000012"/>
    <n v="0.50380000000000003"/>
    <n v="228.2415"/>
    <n v="0.18505000000000005"/>
    <n v="622.14800000000002"/>
    <n v="0.442"/>
    <m/>
    <m/>
    <n v="9584.9760000000006"/>
    <n v="8.9079999999999995"/>
    <n v="7.2990000000000004"/>
    <n v="6.8070000000000004"/>
    <n v="12.032"/>
    <n v="5.8230000000000004"/>
    <n v="3.2879999999999998"/>
    <n v="4.0030000000000001"/>
    <n v="4.6029999999999998"/>
    <n v="0.98499999999999999"/>
    <n v="0.97699999999999998"/>
    <n v="6.0279999999999996"/>
    <n v="2.444"/>
    <m/>
    <n v="0.66500000000000004"/>
    <n v="1.6850000000000001"/>
    <n v="2.165"/>
    <n v="5.2560000000000002"/>
    <m/>
    <n v="4.7690000000000001"/>
    <n v="3.4000000000000002E-2"/>
    <n v="3.5999999999999997E-2"/>
    <n v="7.6999999999999999E-2"/>
    <n v="6.0000000000000001E-3"/>
    <m/>
    <m/>
    <m/>
    <m/>
  </r>
  <r>
    <x v="14"/>
    <x v="0"/>
    <s v="IRL"/>
    <n v="3768954"/>
    <n v="150000000000"/>
    <n v="1.7010000000000001"/>
    <n v="0.45100000000000001"/>
    <x v="307"/>
    <n v="2.8090000000000002"/>
    <n v="6.6189999999999998"/>
    <n v="38.984000000000002"/>
    <n v="6.1429999999999998"/>
    <n v="18.706"/>
    <n v="10.343"/>
    <n v="0.26400000000000001"/>
    <n v="0.22500000000000001"/>
    <n v="12.006"/>
    <n v="0.307"/>
    <n v="0.26100000000000001"/>
    <n v="11.106999999999999"/>
    <n v="2.9470000000000001"/>
    <n v="54.363"/>
    <n v="14.423999999999999"/>
    <n v="0.36899999999999999"/>
    <n v="36.384"/>
    <n v="1385.432"/>
    <n v="1288.922"/>
    <x v="308"/>
    <x v="245"/>
    <n v="100.328"/>
    <n v="-246.55099999999999"/>
    <n v="542.56600000000003"/>
    <n v="6.3630000000000004"/>
    <n v="45993.887000000002"/>
    <n v="1.1759999999999999"/>
    <n v="0"/>
    <n v="0"/>
    <n v="8.2089999999999996"/>
    <n v="2.1779999999999999"/>
    <n v="18.853999999999999"/>
    <x v="273"/>
    <n v="-6.2649999999999997"/>
    <n v="-1.6619999999999999"/>
    <n v="16.97"/>
    <n v="4.5030000000000001"/>
    <n v="10.61"/>
    <n v="2.8149999999999999"/>
    <n v="23.658000000000001"/>
    <n v="6.2770000000000001"/>
    <n v="0.152"/>
    <n v="0.57399999999999995"/>
    <n v="173.34899999999999"/>
    <n v="0.23599999999999999"/>
    <n v="0.17799999999999999"/>
    <n v="0.128"/>
    <n v="0.121"/>
    <n v="0.19800000000000001"/>
    <n v="0.13200000000000001"/>
    <n v="7.6999999999999999E-2"/>
    <n v="0.13300000000000001"/>
    <n v="0"/>
    <n v="8.2000000000000003E-2"/>
    <n v="-3.7999999999999999E-2"/>
    <n v="0.14799999999999999"/>
    <n v="0.157"/>
    <n v="0"/>
    <n v="0.17399999999999999"/>
    <n v="-0.122"/>
    <n v="0.23"/>
    <n v="0.26600000000000001"/>
    <n v="1.9E-2"/>
    <n v="-1E-3"/>
    <n v="1E-3"/>
    <n v="0"/>
    <n v="0"/>
    <n v="68.59"/>
    <n v="71.06"/>
    <n v="9.1140000000000008"/>
    <n v="20.140999999999998"/>
  </r>
  <r>
    <x v="14"/>
    <x v="1"/>
    <s v="IRL"/>
    <n v="3829019"/>
    <n v="158000000000"/>
    <n v="1.851"/>
    <n v="0.48299999999999998"/>
    <x v="308"/>
    <n v="2.3580000000000001"/>
    <n v="5.2119999999999997"/>
    <n v="40.499000000000002"/>
    <n v="1.516"/>
    <n v="3.8879999999999999"/>
    <n v="10.577"/>
    <n v="0.25600000000000001"/>
    <n v="0.221"/>
    <n v="12.433"/>
    <n v="0.30099999999999999"/>
    <n v="0.26"/>
    <n v="11.659000000000001"/>
    <n v="3.0449999999999999"/>
    <n v="56.601999999999997"/>
    <n v="14.782"/>
    <n v="0.35799999999999998"/>
    <n v="38.234999999999999"/>
    <n v="1433.039"/>
    <n v="1329.421"/>
    <x v="309"/>
    <x v="246"/>
    <n v="108.93"/>
    <n v="-253.65899999999999"/>
    <n v="567.41"/>
    <n v="6.9589999999999996"/>
    <n v="47836.671999999999"/>
    <n v="1.1579999999999999"/>
    <n v="5.6000000000000001E-2"/>
    <n v="1.4999999999999999E-2"/>
    <n v="8.6010000000000009"/>
    <n v="2.246"/>
    <n v="19.140999999999998"/>
    <x v="274"/>
    <n v="-7.1079999999999997"/>
    <n v="-1.8560000000000001"/>
    <n v="17.059999999999999"/>
    <n v="4.4550000000000001"/>
    <n v="10.38"/>
    <n v="2.7109999999999999"/>
    <n v="24.844000000000001"/>
    <n v="6.4880000000000004"/>
    <n v="0.156"/>
    <n v="0.59599999999999997"/>
    <n v="183.16800000000001"/>
    <n v="0.245"/>
    <n v="0.185"/>
    <n v="0.13300000000000001"/>
    <n v="0.126"/>
    <n v="0.19900000000000001"/>
    <n v="0.13400000000000001"/>
    <n v="7.8E-2"/>
    <n v="0.13300000000000001"/>
    <n v="1E-3"/>
    <n v="8.5999999999999993E-2"/>
    <n v="-3.9E-2"/>
    <n v="0.151"/>
    <n v="0.16300000000000001"/>
    <n v="0.02"/>
    <n v="0.18"/>
    <n v="-0.15"/>
    <n v="0.23899999999999999"/>
    <n v="0.27900000000000003"/>
    <n v="2.1999999999999999E-2"/>
    <n v="-1E-3"/>
    <n v="1E-3"/>
    <n v="0"/>
    <n v="0"/>
    <n v="71.17"/>
    <n v="73.290000000000006"/>
    <n v="8.9949999999999992"/>
    <n v="18.893999999999998"/>
  </r>
  <r>
    <x v="14"/>
    <x v="2"/>
    <s v="IRL"/>
    <n v="3894256"/>
    <n v="166000000000"/>
    <n v="1.86"/>
    <n v="0.47799999999999998"/>
    <x v="309"/>
    <n v="-1.526"/>
    <n v="-3.2050000000000001"/>
    <n v="38.57"/>
    <n v="-1.929"/>
    <n v="-4.7629999999999999"/>
    <n v="9.9039999999999999"/>
    <n v="0.22800000000000001"/>
    <n v="0.21299999999999999"/>
    <n v="11.833"/>
    <n v="0.27300000000000002"/>
    <n v="0.254"/>
    <n v="11.315"/>
    <n v="2.9049999999999998"/>
    <n v="57.978000000000002"/>
    <n v="14.888"/>
    <n v="0.34300000000000003"/>
    <n v="40.094999999999999"/>
    <n v="1479.1210000000001"/>
    <n v="1367.992"/>
    <x v="310"/>
    <x v="246"/>
    <n v="117.562"/>
    <n v="-261.17"/>
    <n v="591.20699999999999"/>
    <n v="7.4359999999999999"/>
    <n v="46569.605000000003"/>
    <n v="1.0740000000000001"/>
    <n v="0"/>
    <n v="0"/>
    <n v="8.6329999999999991"/>
    <n v="2.2170000000000001"/>
    <n v="18.626999999999999"/>
    <x v="275"/>
    <n v="-7.5110000000000001"/>
    <n v="-1.929"/>
    <n v="16.97"/>
    <n v="4.3579999999999997"/>
    <n v="10.68"/>
    <n v="2.7429999999999999"/>
    <n v="23.797000000000001"/>
    <n v="6.1109999999999998"/>
    <n v="0.123"/>
    <n v="0.47699999999999998"/>
    <n v="181.35400000000001"/>
    <n v="0.23400000000000001"/>
    <n v="0.17499999999999999"/>
    <n v="0.123"/>
    <n v="0.11700000000000001"/>
    <n v="0.20100000000000001"/>
    <n v="0.13500000000000001"/>
    <n v="7.8E-2"/>
    <n v="0.13300000000000001"/>
    <n v="1E-3"/>
    <n v="8.8999999999999996E-2"/>
    <n v="-0.04"/>
    <n v="0.153"/>
    <n v="0.16600000000000001"/>
    <n v="0"/>
    <n v="0.17599999999999999"/>
    <n v="-0.14499999999999999"/>
    <n v="0.22900000000000001"/>
    <n v="0.221"/>
    <n v="2.4E-2"/>
    <n v="-1E-3"/>
    <n v="1E-3"/>
    <n v="0"/>
    <n v="0"/>
    <n v="70.42"/>
    <n v="72.540000000000006"/>
    <n v="11.896000000000001"/>
    <n v="25.815000000000001"/>
  </r>
  <r>
    <x v="14"/>
    <x v="3"/>
    <s v="IRL"/>
    <n v="3958706"/>
    <n v="175000000000"/>
    <n v="2.1269999999999998"/>
    <n v="0.53700000000000003"/>
    <x v="310"/>
    <n v="-0.39700000000000002"/>
    <n v="-0.86299999999999999"/>
    <n v="38.063000000000002"/>
    <n v="-0.50700000000000001"/>
    <n v="-1.3160000000000001"/>
    <n v="9.6150000000000002"/>
    <n v="0.215"/>
    <n v="0.215"/>
    <n v="11.54"/>
    <n v="0.25800000000000001"/>
    <n v="0.25800000000000001"/>
    <n v="10.843"/>
    <n v="2.7389999999999999"/>
    <n v="72.150999999999996"/>
    <n v="18.225999999999999"/>
    <n v="0.40799999999999997"/>
    <n v="42.222000000000001"/>
    <n v="1524.8050000000001"/>
    <n v="1406.0550000000001"/>
    <x v="311"/>
    <x v="246"/>
    <n v="126.402"/>
    <n v="-268.791"/>
    <n v="614.48"/>
    <n v="8.0380000000000003"/>
    <n v="44674.870999999999"/>
    <n v="0.999"/>
    <n v="0"/>
    <n v="0"/>
    <n v="8.84"/>
    <n v="2.2330000000000001"/>
    <n v="18.39"/>
    <x v="276"/>
    <n v="-7.6210000000000004"/>
    <n v="-1.925"/>
    <n v="17.54"/>
    <n v="4.431"/>
    <n v="10.07"/>
    <n v="2.544"/>
    <n v="23.271999999999998"/>
    <n v="5.8789999999999996"/>
    <n v="0.152"/>
    <n v="0.60199999999999998"/>
    <n v="176.85499999999999"/>
    <n v="0.25"/>
    <n v="0.16500000000000001"/>
    <n v="0.114"/>
    <n v="0.10299999999999999"/>
    <n v="0.20300000000000001"/>
    <n v="0.13500000000000001"/>
    <n v="7.9000000000000001E-2"/>
    <n v="0.13200000000000001"/>
    <n v="1E-3"/>
    <n v="9.1999999999999998E-2"/>
    <n v="-4.1000000000000002E-2"/>
    <n v="0.155"/>
    <n v="0.17100000000000001"/>
    <n v="0"/>
    <n v="0.17399999999999999"/>
    <n v="-0.13500000000000001"/>
    <n v="0.218"/>
    <n v="0.27300000000000002"/>
    <n v="2.7E-2"/>
    <n v="-1E-3"/>
    <n v="1E-3"/>
    <n v="0"/>
    <n v="0"/>
    <n v="70.680000000000007"/>
    <n v="72.8"/>
    <n v="26.466000000000001"/>
    <n v="57.933999999999997"/>
  </r>
  <r>
    <x v="14"/>
    <x v="4"/>
    <s v="IRL"/>
    <n v="4031961"/>
    <n v="185000000000"/>
    <n v="2.2949999999999999"/>
    <n v="0.56899999999999995"/>
    <x v="311"/>
    <n v="0.48299999999999998"/>
    <n v="1.0569999999999999"/>
    <n v="38.436"/>
    <n v="0.373"/>
    <n v="0.97899999999999998"/>
    <n v="9.5329999999999995"/>
    <n v="0.20100000000000001"/>
    <n v="0.21299999999999999"/>
    <n v="11.45"/>
    <n v="0.24199999999999999"/>
    <n v="0.25600000000000001"/>
    <n v="10.207000000000001"/>
    <n v="2.5310000000000001"/>
    <n v="66.656000000000006"/>
    <n v="16.532"/>
    <n v="0.34899999999999998"/>
    <n v="44.517000000000003"/>
    <n v="1570.972"/>
    <n v="1444.49"/>
    <x v="312"/>
    <x v="246"/>
    <n v="135.15799999999999"/>
    <n v="-276.52199999999999"/>
    <n v="638.93600000000004"/>
    <n v="8.4909999999999997"/>
    <n v="44733.042999999998"/>
    <n v="0.94399999999999995"/>
    <n v="0"/>
    <n v="0"/>
    <n v="8.7560000000000002"/>
    <n v="2.1720000000000002"/>
    <n v="17.864999999999998"/>
    <x v="277"/>
    <n v="-7.7309999999999999"/>
    <n v="-1.917"/>
    <n v="16.600000000000001"/>
    <n v="4.117"/>
    <n v="9.76"/>
    <n v="2.4209999999999998"/>
    <n v="24.456"/>
    <n v="6.0659999999999998"/>
    <n v="0.112"/>
    <n v="0.45300000000000001"/>
    <n v="180.36199999999999"/>
    <n v="0.252"/>
    <n v="0.161"/>
    <n v="0.113"/>
    <n v="9.4E-2"/>
    <n v="0.20499999999999999"/>
    <n v="0.13600000000000001"/>
    <n v="0.08"/>
    <n v="0.13200000000000001"/>
    <n v="1E-3"/>
    <n v="9.5000000000000001E-2"/>
    <n v="-4.2000000000000003E-2"/>
    <n v="0.157"/>
    <n v="0.17199999999999999"/>
    <n v="0"/>
    <n v="0.16700000000000001"/>
    <n v="-0.14399999999999999"/>
    <n v="0.221"/>
    <n v="0.19600000000000001"/>
    <n v="2.9000000000000001E-2"/>
    <n v="-1E-3"/>
    <n v="1E-3"/>
    <n v="0"/>
    <n v="0"/>
    <n v="69.900000000000006"/>
    <n v="72.03"/>
    <n v="20.49"/>
    <n v="44.381999999999998"/>
  </r>
  <r>
    <x v="14"/>
    <x v="5"/>
    <s v="IRL"/>
    <n v="4121220"/>
    <n v="196000000000"/>
    <n v="2.3570000000000002"/>
    <n v="0.57199999999999995"/>
    <x v="312"/>
    <n v="1.99"/>
    <n v="4.3099999999999996"/>
    <n v="40.131999999999998"/>
    <n v="1.6970000000000001"/>
    <n v="4.4139999999999997"/>
    <n v="9.7379999999999995"/>
    <n v="0.19600000000000001"/>
    <n v="0.21299999999999999"/>
    <n v="11.685"/>
    <n v="0.23599999999999999"/>
    <n v="0.25600000000000001"/>
    <n v="11.16"/>
    <n v="2.7080000000000002"/>
    <n v="72.614000000000004"/>
    <n v="17.619"/>
    <n v="0.35499999999999998"/>
    <n v="46.874000000000002"/>
    <n v="1619.1279999999999"/>
    <n v="1484.623"/>
    <x v="313"/>
    <x v="246"/>
    <n v="143.55799999999999"/>
    <n v="-284.54599999999999"/>
    <n v="664.71299999999997"/>
    <n v="8.9540000000000006"/>
    <n v="45659.781000000003"/>
    <n v="0.92"/>
    <n v="0"/>
    <n v="0"/>
    <n v="8.4"/>
    <n v="2.0379999999999998"/>
    <n v="17.783999999999999"/>
    <x v="278"/>
    <n v="-8.0239999999999991"/>
    <n v="-1.9470000000000001"/>
    <n v="16.12"/>
    <n v="3.911"/>
    <n v="9.51"/>
    <n v="2.3079999999999998"/>
    <n v="25.777000000000001"/>
    <n v="6.2549999999999999"/>
    <n v="0.112"/>
    <n v="0.46200000000000002"/>
    <n v="188.17400000000001"/>
    <n v="0.24399999999999999"/>
    <n v="0.16300000000000001"/>
    <n v="0.11700000000000001"/>
    <n v="9.7000000000000003E-2"/>
    <n v="0.20699999999999999"/>
    <n v="0.13700000000000001"/>
    <n v="0.08"/>
    <n v="0.13100000000000001"/>
    <n v="1E-3"/>
    <n v="9.7000000000000003E-2"/>
    <n v="-4.2999999999999997E-2"/>
    <n v="0.159"/>
    <n v="0.17299999999999999"/>
    <n v="0"/>
    <n v="0.156"/>
    <n v="-0.17"/>
    <n v="0.23100000000000001"/>
    <n v="0.191"/>
    <n v="3.1E-2"/>
    <n v="-1E-3"/>
    <n v="1E-3"/>
    <n v="0"/>
    <n v="0"/>
    <n v="71.16"/>
    <n v="73.290000000000006"/>
    <n v="24.457000000000001"/>
    <n v="50.786000000000001"/>
  </r>
  <r>
    <x v="14"/>
    <x v="6"/>
    <s v="IRL"/>
    <n v="4234809"/>
    <n v="208000000000"/>
    <n v="2.3479999999999999"/>
    <n v="0.55400000000000005"/>
    <x v="313"/>
    <n v="-0.55200000000000005"/>
    <n v="-1.1459999999999999"/>
    <n v="40.496000000000002"/>
    <n v="0.36399999999999999"/>
    <n v="0.90700000000000003"/>
    <n v="9.5630000000000006"/>
    <n v="0.185"/>
    <n v="0.20799999999999999"/>
    <n v="11.241"/>
    <n v="0.217"/>
    <n v="0.245"/>
    <n v="10.021000000000001"/>
    <n v="2.3660000000000001"/>
    <n v="72.134"/>
    <n v="17.033999999999999"/>
    <n v="0.33"/>
    <n v="49.222000000000001"/>
    <n v="1666.7329999999999"/>
    <n v="1525.1189999999999"/>
    <x v="314"/>
    <x v="246"/>
    <n v="152.98699999999999"/>
    <n v="-291.654"/>
    <n v="690.07399999999996"/>
    <n v="9.3989999999999991"/>
    <n v="45880.328000000001"/>
    <n v="0.88800000000000001"/>
    <n v="0"/>
    <n v="0"/>
    <n v="9.4290000000000003"/>
    <n v="2.2269999999999999"/>
    <n v="17.446000000000002"/>
    <x v="279"/>
    <n v="-7.1079999999999997"/>
    <n v="-1.679"/>
    <n v="16.09"/>
    <n v="3.7989999999999999"/>
    <n v="9.35"/>
    <n v="2.2080000000000002"/>
    <n v="25.361000000000001"/>
    <n v="5.9889999999999999"/>
    <n v="0.105"/>
    <n v="0.44600000000000001"/>
    <n v="194.29400000000001"/>
    <n v="0.223"/>
    <n v="0.156"/>
    <n v="0.114"/>
    <n v="8.2000000000000003E-2"/>
    <n v="0.20699999999999999"/>
    <n v="0.13700000000000001"/>
    <n v="8.1000000000000003E-2"/>
    <n v="0.13"/>
    <n v="1E-3"/>
    <n v="0.1"/>
    <n v="-4.2999999999999997E-2"/>
    <n v="0.16"/>
    <n v="0.17299999999999999"/>
    <n v="0"/>
    <n v="0.17100000000000001"/>
    <n v="-0.14000000000000001"/>
    <n v="0.22600000000000001"/>
    <n v="0.17599999999999999"/>
    <n v="3.2000000000000001E-2"/>
    <n v="-1E-3"/>
    <n v="1E-3"/>
    <n v="0"/>
    <n v="0"/>
    <n v="71.75"/>
    <n v="73.88"/>
    <n v="24.529"/>
    <n v="51.527000000000001"/>
  </r>
  <r>
    <x v="14"/>
    <x v="7"/>
    <s v="IRL"/>
    <n v="4359841"/>
    <n v="221000000000"/>
    <n v="2.3740000000000001"/>
    <n v="0.54500000000000004"/>
    <x v="314"/>
    <n v="0.06"/>
    <n v="0.125"/>
    <n v="39.274000000000001"/>
    <n v="-1.2230000000000001"/>
    <n v="-3.0190000000000001"/>
    <n v="9.0079999999999991"/>
    <n v="0.17100000000000001"/>
    <n v="0.19900000000000001"/>
    <n v="10.933"/>
    <n v="0.20699999999999999"/>
    <n v="0.24199999999999999"/>
    <n v="9.6709999999999994"/>
    <n v="2.218"/>
    <n v="72.661000000000001"/>
    <n v="16.666"/>
    <n v="0.316"/>
    <n v="51.595999999999997"/>
    <n v="1714.3969999999999"/>
    <n v="1564.393"/>
    <x v="315"/>
    <x v="246"/>
    <n v="163.19499999999999"/>
    <n v="-300.04500000000002"/>
    <n v="714.90300000000002"/>
    <n v="9.9819999999999993"/>
    <n v="45259.535000000003"/>
    <n v="0.85899999999999999"/>
    <n v="0"/>
    <n v="0"/>
    <n v="10.208"/>
    <n v="2.3410000000000002"/>
    <n v="16.545999999999999"/>
    <x v="280"/>
    <n v="-8.391"/>
    <n v="-1.925"/>
    <n v="15.43"/>
    <n v="3.5390000000000001"/>
    <n v="9.18"/>
    <n v="2.1059999999999999"/>
    <n v="24.829000000000001"/>
    <n v="5.6950000000000003"/>
    <n v="0.13400000000000001"/>
    <n v="0.58299999999999996"/>
    <n v="197.32400000000001"/>
    <n v="0.21"/>
    <n v="0.151"/>
    <n v="0.109"/>
    <n v="7.5999999999999998E-2"/>
    <n v="0.20699999999999999"/>
    <n v="0.13800000000000001"/>
    <n v="8.2000000000000003E-2"/>
    <n v="0.129"/>
    <n v="1E-3"/>
    <n v="0.10299999999999999"/>
    <n v="-4.3999999999999997E-2"/>
    <n v="0.16200000000000001"/>
    <n v="0.17599999999999999"/>
    <n v="0"/>
    <n v="0.17899999999999999"/>
    <n v="-0.189"/>
    <n v="0.22"/>
    <n v="0.22500000000000001"/>
    <n v="3.4000000000000002E-2"/>
    <n v="-1E-3"/>
    <n v="1E-3"/>
    <n v="0"/>
    <n v="0"/>
    <n v="70.010000000000005"/>
    <n v="72.14"/>
    <n v="24.997"/>
    <n v="52.442999999999998"/>
  </r>
  <r>
    <x v="14"/>
    <x v="8"/>
    <s v="IRL"/>
    <n v="4452393"/>
    <n v="235000000000"/>
    <n v="2.1070000000000002"/>
    <n v="0.47299999999999998"/>
    <x v="315"/>
    <n v="-0.30099999999999999"/>
    <n v="-0.63200000000000001"/>
    <n v="39.265999999999998"/>
    <n v="-8.0000000000000002E-3"/>
    <n v="-0.02"/>
    <n v="8.8190000000000008"/>
    <n v="0.17699999999999999"/>
    <n v="0.2"/>
    <n v="10.638"/>
    <n v="0.21299999999999999"/>
    <n v="0.24099999999999999"/>
    <n v="9.6440000000000001"/>
    <n v="2.1659999999999999"/>
    <n v="65.236999999999995"/>
    <n v="14.651999999999999"/>
    <n v="0.29399999999999998"/>
    <n v="53.703000000000003"/>
    <n v="1761.76"/>
    <n v="1603.6590000000001"/>
    <x v="316"/>
    <x v="246"/>
    <n v="173.96600000000001"/>
    <n v="-308.142"/>
    <n v="739.28700000000003"/>
    <n v="10.439"/>
    <n v="44106.398000000001"/>
    <n v="0.88400000000000001"/>
    <n v="0"/>
    <n v="0"/>
    <n v="10.771000000000001"/>
    <n v="2.419"/>
    <n v="15.987"/>
    <x v="281"/>
    <n v="-8.0969999999999995"/>
    <n v="-1.819"/>
    <n v="15.2"/>
    <n v="3.4140000000000001"/>
    <n v="9.14"/>
    <n v="2.0529999999999999"/>
    <n v="24.384"/>
    <n v="5.4770000000000003"/>
    <n v="0.10299999999999999"/>
    <n v="0.45700000000000002"/>
    <n v="196.37899999999999"/>
    <n v="0.184"/>
    <n v="0.14799999999999999"/>
    <n v="0.107"/>
    <n v="7.2999999999999995E-2"/>
    <n v="0.20599999999999999"/>
    <n v="0.13800000000000001"/>
    <n v="8.2000000000000003E-2"/>
    <n v="0.127"/>
    <n v="1E-3"/>
    <n v="0.106"/>
    <n v="-4.4999999999999998E-2"/>
    <n v="0.16300000000000001"/>
    <n v="0.17599999999999999"/>
    <n v="0"/>
    <n v="0.184"/>
    <n v="-0.17399999999999999"/>
    <n v="0.217"/>
    <n v="0.17599999999999999"/>
    <n v="3.5000000000000003E-2"/>
    <n v="-1E-3"/>
    <n v="1E-3"/>
    <n v="0"/>
    <n v="0"/>
    <n v="69.05"/>
    <n v="71.180000000000007"/>
    <n v="17.873999999999999"/>
    <n v="37.737000000000002"/>
  </r>
  <r>
    <x v="14"/>
    <x v="9"/>
    <s v="IRL"/>
    <n v="4499797"/>
    <n v="215000000000"/>
    <n v="1.327"/>
    <n v="0.29499999999999998"/>
    <x v="316"/>
    <n v="-5.1840000000000002"/>
    <n v="-10.945"/>
    <n v="57.421999999999997"/>
    <n v="18.155999999999999"/>
    <n v="46.238"/>
    <n v="12.760999999999999"/>
    <n v="0.26800000000000002"/>
    <n v="0.32500000000000001"/>
    <n v="9.3740000000000006"/>
    <n v="0.19700000000000001"/>
    <n v="0.23899999999999999"/>
    <n v="8.6050000000000004"/>
    <n v="1.9119999999999999"/>
    <n v="52.814999999999998"/>
    <n v="11.737"/>
    <n v="0.246"/>
    <n v="55.029000000000003"/>
    <n v="1803.94"/>
    <n v="1661.08"/>
    <x v="317"/>
    <x v="246"/>
    <n v="184.34800000000001"/>
    <n v="-292.89999999999998"/>
    <n v="760.68700000000001"/>
    <n v="10.904999999999999"/>
    <n v="39248.785000000003"/>
    <n v="0.82299999999999995"/>
    <n v="0"/>
    <n v="0"/>
    <n v="10.382"/>
    <n v="2.3069999999999999"/>
    <n v="14.651999999999999"/>
    <x v="282"/>
    <n v="15.242000000000001"/>
    <n v="3.387"/>
    <n v="14.91"/>
    <n v="3.3130000000000002"/>
    <n v="9.39"/>
    <n v="2.0870000000000002"/>
    <n v="21.4"/>
    <n v="4.7560000000000002"/>
    <n v="0.104"/>
    <n v="0.46600000000000003"/>
    <n v="176.61199999999999"/>
    <n v="0.113"/>
    <n v="0.13400000000000001"/>
    <n v="0.157"/>
    <n v="6.6000000000000003E-2"/>
    <n v="0.20200000000000001"/>
    <n v="0.13800000000000001"/>
    <n v="8.3000000000000004E-2"/>
    <n v="0.126"/>
    <n v="1E-3"/>
    <n v="0.108"/>
    <n v="-4.2999999999999997E-2"/>
    <n v="0.16400000000000001"/>
    <n v="0.17599999999999999"/>
    <n v="0"/>
    <n v="0.18"/>
    <n v="0.30299999999999999"/>
    <n v="0.19500000000000001"/>
    <n v="0.191"/>
    <n v="3.6999999999999998E-2"/>
    <n v="0"/>
    <n v="1E-3"/>
    <n v="0"/>
    <n v="0"/>
    <n v="63.8"/>
    <n v="65.930000000000007"/>
    <n v="10.635999999999999"/>
    <n v="25.216000000000001"/>
  </r>
  <r>
    <x v="14"/>
    <x v="10"/>
    <s v="IRL"/>
    <n v="4524581"/>
    <n v="225000000000"/>
    <n v="1.105"/>
    <n v="0.24399999999999999"/>
    <x v="317"/>
    <n v="-0.38600000000000001"/>
    <n v="-0.91400000000000003"/>
    <n v="44.542000000000002"/>
    <n v="-12.88"/>
    <n v="-22.43"/>
    <n v="9.8439999999999994"/>
    <n v="0.20100000000000001"/>
    <n v="0.25"/>
    <n v="9.2370000000000001"/>
    <n v="0.189"/>
    <n v="0.23400000000000001"/>
    <n v="8.4269999999999996"/>
    <n v="1.8620000000000001"/>
    <n v="50.048000000000002"/>
    <n v="11.061"/>
    <n v="0.22600000000000001"/>
    <n v="56.134"/>
    <n v="1845.7329999999999"/>
    <n v="1705.6220000000001"/>
    <x v="318"/>
    <x v="246"/>
    <n v="195.71299999999999"/>
    <n v="-290.15199999999999"/>
    <n v="780.96100000000001"/>
    <n v="11.526999999999999"/>
    <n v="39407.059000000001"/>
    <n v="0.80500000000000005"/>
    <n v="0"/>
    <n v="0"/>
    <n v="11.365"/>
    <n v="2.512"/>
    <n v="14.271000000000001"/>
    <x v="283"/>
    <n v="2.7480000000000002"/>
    <n v="0.60699999999999998"/>
    <n v="14.42"/>
    <n v="3.1869999999999998"/>
    <n v="8.94"/>
    <n v="1.976"/>
    <n v="20.274000000000001"/>
    <n v="4.4809999999999999"/>
    <n v="0.13700000000000001"/>
    <n v="0.622"/>
    <n v="178.3"/>
    <n v="8.7999999999999995E-2"/>
    <n v="0.125"/>
    <n v="0.11700000000000001"/>
    <n v="6.0999999999999999E-2"/>
    <n v="0.19700000000000001"/>
    <n v="0.13700000000000001"/>
    <n v="8.4000000000000005E-2"/>
    <n v="0.125"/>
    <n v="1E-3"/>
    <n v="0.111"/>
    <n v="-4.2000000000000003E-2"/>
    <n v="0.16400000000000001"/>
    <n v="0.17899999999999999"/>
    <n v="0"/>
    <n v="0.183"/>
    <n v="5.7000000000000002E-2"/>
    <n v="0.17799999999999999"/>
    <n v="0.253"/>
    <n v="3.7999999999999999E-2"/>
    <n v="0"/>
    <n v="1E-3"/>
    <n v="1E-3"/>
    <n v="0"/>
    <n v="62.44"/>
    <n v="64.569999999999993"/>
    <n v="8.2539999999999996"/>
    <n v="19.75"/>
  </r>
  <r>
    <x v="14"/>
    <x v="11"/>
    <s v="IRL"/>
    <n v="4544504"/>
    <n v="235000000000"/>
    <n v="0.96599999999999997"/>
    <n v="0.21299999999999999"/>
    <x v="318"/>
    <n v="-3.7370000000000001"/>
    <n v="-8.9420000000000002"/>
    <n v="41.683999999999997"/>
    <n v="-2.8580000000000001"/>
    <n v="-6.4160000000000004"/>
    <n v="9.1720000000000006"/>
    <n v="0.186"/>
    <n v="0.245"/>
    <n v="8.3740000000000006"/>
    <n v="0.17"/>
    <n v="0.224"/>
    <n v="8.3109999999999999"/>
    <n v="1.829"/>
    <n v="47.844999999999999"/>
    <n v="10.528"/>
    <n v="0.214"/>
    <n v="57.100999999999999"/>
    <n v="1883.79"/>
    <n v="1747.306"/>
    <x v="319"/>
    <x v="246"/>
    <n v="205.56299999999999"/>
    <n v="-286.52499999999998"/>
    <n v="799.32899999999995"/>
    <n v="12.089"/>
    <n v="37465.398000000001"/>
    <n v="0.76"/>
    <n v="0"/>
    <n v="0"/>
    <n v="9.85"/>
    <n v="2.1669999999999998"/>
    <n v="13.41"/>
    <x v="284"/>
    <n v="3.6269999999999998"/>
    <n v="0.79800000000000004"/>
    <n v="14.43"/>
    <n v="3.1749999999999998"/>
    <n v="8.82"/>
    <n v="1.9410000000000001"/>
    <n v="18.367000000000001"/>
    <n v="4.0419999999999998"/>
    <n v="0.124"/>
    <n v="0.56200000000000006"/>
    <n v="170.262"/>
    <n v="7.1999999999999995E-2"/>
    <n v="0.11"/>
    <n v="0.106"/>
    <n v="5.6000000000000001E-2"/>
    <n v="0.192"/>
    <n v="0.13700000000000001"/>
    <n v="8.4000000000000005E-2"/>
    <n v="0.123"/>
    <n v="1E-3"/>
    <n v="0.112"/>
    <n v="-4.1000000000000002E-2"/>
    <n v="0.16400000000000001"/>
    <n v="0.18"/>
    <n v="0"/>
    <n v="0.155"/>
    <n v="7.2999999999999995E-2"/>
    <n v="0.161"/>
    <n v="0.20399999999999999"/>
    <n v="3.9E-2"/>
    <n v="0"/>
    <n v="1E-3"/>
    <n v="1E-3"/>
    <n v="0"/>
    <n v="58.7"/>
    <n v="60.94"/>
    <n v="9.7889999999999997"/>
    <n v="25.722000000000001"/>
  </r>
  <r>
    <x v="14"/>
    <x v="12"/>
    <s v="IRL"/>
    <n v="4564550"/>
    <n v="245000000000"/>
    <n v="1.177"/>
    <n v="0.25800000000000001"/>
    <x v="319"/>
    <n v="0.17100000000000001"/>
    <n v="0.44900000000000001"/>
    <n v="38.374000000000002"/>
    <n v="-3.31"/>
    <n v="-7.9409999999999998"/>
    <n v="8.407"/>
    <n v="0.17299999999999999"/>
    <n v="0.22900000000000001"/>
    <n v="8.375"/>
    <n v="0.17199999999999999"/>
    <n v="0.22800000000000001"/>
    <n v="9.6219999999999999"/>
    <n v="2.1080000000000001"/>
    <n v="46.743000000000002"/>
    <n v="10.24"/>
    <n v="0.21099999999999999"/>
    <n v="58.277999999999999"/>
    <n v="1922.0170000000001"/>
    <n v="1785.6790000000001"/>
    <x v="320"/>
    <x v="246"/>
    <n v="215.08600000000001"/>
    <n v="-286.37799999999999"/>
    <n v="816.79"/>
    <n v="12.532999999999999"/>
    <n v="36688.957000000002"/>
    <n v="0.755"/>
    <n v="0"/>
    <n v="0"/>
    <n v="9.5229999999999997"/>
    <n v="2.0859999999999999"/>
    <n v="13.651"/>
    <x v="285"/>
    <n v="0.14699999999999999"/>
    <n v="3.2000000000000001E-2"/>
    <n v="14.87"/>
    <n v="3.258"/>
    <n v="9.32"/>
    <n v="2.0419999999999998"/>
    <n v="17.460999999999999"/>
    <n v="3.8250000000000002"/>
    <n v="9.7000000000000003E-2"/>
    <n v="0.44400000000000001"/>
    <n v="167.46899999999999"/>
    <n v="8.5000000000000006E-2"/>
    <n v="0.109"/>
    <n v="9.6000000000000002E-2"/>
    <n v="6.4000000000000001E-2"/>
    <n v="0.187"/>
    <n v="0.13600000000000001"/>
    <n v="8.5000000000000006E-2"/>
    <n v="0.122"/>
    <n v="1E-3"/>
    <n v="0.114"/>
    <n v="-4.1000000000000002E-2"/>
    <n v="0.16400000000000001"/>
    <n v="0.18"/>
    <n v="0"/>
    <n v="0.14599999999999999"/>
    <n v="3.0000000000000001E-3"/>
    <n v="0.151"/>
    <n v="0.161"/>
    <n v="3.9E-2"/>
    <n v="0"/>
    <n v="1E-3"/>
    <n v="1E-3"/>
    <n v="0"/>
    <n v="60.07"/>
    <n v="62.31"/>
    <n v="8.516"/>
    <n v="22.277000000000001"/>
  </r>
  <r>
    <x v="14"/>
    <x v="13"/>
    <s v="IRL"/>
    <n v="4588830"/>
    <n v="255000000000"/>
    <n v="1.1120000000000001"/>
    <n v="0.24199999999999999"/>
    <x v="320"/>
    <n v="-0.94499999999999995"/>
    <n v="-2.4729999999999999"/>
    <n v="35.082999999999998"/>
    <n v="-3.29"/>
    <n v="-8.5749999999999993"/>
    <n v="7.6449999999999996"/>
    <n v="0.156"/>
    <n v="0.21299999999999999"/>
    <n v="8.1240000000000006"/>
    <n v="0.16600000000000001"/>
    <n v="0.22600000000000001"/>
    <n v="8.7390000000000008"/>
    <n v="1.9039999999999999"/>
    <n v="46.542000000000002"/>
    <n v="10.141999999999999"/>
    <n v="0.20699999999999999"/>
    <n v="59.389000000000003"/>
    <n v="1959.299"/>
    <n v="1820.7629999999999"/>
    <x v="321"/>
    <x v="246"/>
    <n v="224.15299999999999"/>
    <n v="-288.577"/>
    <n v="834.44899999999996"/>
    <n v="13.239000000000001"/>
    <n v="35956.300999999999"/>
    <n v="0.73299999999999998"/>
    <n v="0"/>
    <n v="0"/>
    <n v="9.0670000000000002"/>
    <n v="1.976"/>
    <n v="13.372"/>
    <x v="286"/>
    <n v="-2.198"/>
    <n v="-0.47899999999999998"/>
    <n v="15.27"/>
    <n v="3.3279999999999998"/>
    <n v="9.26"/>
    <n v="2.0179999999999998"/>
    <n v="17.658999999999999"/>
    <n v="3.8479999999999999"/>
    <n v="0.154"/>
    <n v="0.70599999999999996"/>
    <n v="164.99700000000001"/>
    <n v="7.6999999999999999E-2"/>
    <n v="0.106"/>
    <n v="8.7999999999999995E-2"/>
    <n v="5.8000000000000003E-2"/>
    <n v="0.182"/>
    <n v="0.13500000000000001"/>
    <n v="8.5000000000000006E-2"/>
    <n v="0.121"/>
    <n v="1E-3"/>
    <n v="0.114"/>
    <n v="-4.1000000000000002E-2"/>
    <n v="0.16400000000000001"/>
    <n v="0.182"/>
    <n v="0"/>
    <n v="0.13900000000000001"/>
    <n v="-4.8000000000000001E-2"/>
    <n v="0.152"/>
    <n v="0.24"/>
    <n v="0.04"/>
    <n v="0"/>
    <n v="1E-3"/>
    <n v="1E-3"/>
    <n v="0"/>
    <n v="59.12"/>
    <n v="61.36"/>
    <n v="9.26"/>
    <n v="24.838000000000001"/>
  </r>
  <r>
    <x v="14"/>
    <x v="14"/>
    <s v="IRL"/>
    <n v="4622165"/>
    <n v="265000000000"/>
    <n v="1.4610000000000001"/>
    <n v="0.316"/>
    <x v="321"/>
    <n v="-0.42899999999999999"/>
    <n v="-1.1499999999999999"/>
    <n v="32.786000000000001"/>
    <n v="-2.2970000000000002"/>
    <n v="-6.548"/>
    <n v="7.093"/>
    <n v="0.13400000000000001"/>
    <n v="0.19900000000000001"/>
    <n v="7.9729999999999999"/>
    <n v="0.151"/>
    <n v="0.224"/>
    <n v="8.6470000000000002"/>
    <n v="1.871"/>
    <n v="47.191000000000003"/>
    <n v="10.210000000000001"/>
    <n v="0.193"/>
    <n v="60.850999999999999"/>
    <n v="1996.152"/>
    <n v="1853.549"/>
    <x v="322"/>
    <x v="246"/>
    <n v="232.94900000000001"/>
    <n v="-292.64400000000001"/>
    <n v="851.81700000000001"/>
    <n v="13.819000000000001"/>
    <n v="35600.855000000003"/>
    <n v="0.67200000000000004"/>
    <n v="0"/>
    <n v="0"/>
    <n v="8.7959999999999994"/>
    <n v="1.903"/>
    <n v="13.311999999999999"/>
    <x v="287"/>
    <n v="-4.0670000000000002"/>
    <n v="-0.88"/>
    <n v="15.62"/>
    <n v="3.379"/>
    <n v="9.2100000000000009"/>
    <n v="1.9930000000000001"/>
    <n v="17.367999999999999"/>
    <n v="3.758"/>
    <n v="0.126"/>
    <n v="0.57999999999999996"/>
    <n v="164.553"/>
    <n v="9.7000000000000003E-2"/>
    <n v="0.104"/>
    <n v="8.1000000000000003E-2"/>
    <n v="5.7000000000000002E-2"/>
    <n v="0.17799999999999999"/>
    <n v="0.13500000000000001"/>
    <n v="8.5000000000000006E-2"/>
    <n v="0.11899999999999999"/>
    <n v="1E-3"/>
    <n v="0.115"/>
    <n v="-4.1000000000000002E-2"/>
    <n v="0.16300000000000001"/>
    <n v="0.182"/>
    <n v="0"/>
    <n v="0.13200000000000001"/>
    <n v="-8.3000000000000004E-2"/>
    <n v="0.14899999999999999"/>
    <n v="0.19"/>
    <n v="4.1000000000000002E-2"/>
    <n v="0"/>
    <n v="1E-3"/>
    <n v="1E-3"/>
    <n v="0"/>
    <n v="59.29"/>
    <n v="61.53"/>
    <n v="10.337999999999999"/>
    <n v="28.050999999999998"/>
  </r>
  <r>
    <x v="14"/>
    <x v="15"/>
    <s v="IRL"/>
    <n v="4665764"/>
    <n v="275000000000"/>
    <n v="1.6519999999999999"/>
    <n v="0.35399999999999998"/>
    <x v="322"/>
    <n v="1.865"/>
    <n v="5.0609999999999999"/>
    <n v="32.709000000000003"/>
    <n v="-7.6999999999999999E-2"/>
    <n v="-0.23499999999999999"/>
    <n v="7.01"/>
    <n v="0.128"/>
    <n v="0.188"/>
    <n v="8.298"/>
    <n v="0.152"/>
    <n v="0.223"/>
    <n v="9.3510000000000009"/>
    <n v="2.004"/>
    <n v="46.423999999999999"/>
    <n v="9.9499999999999993"/>
    <n v="0.182"/>
    <n v="62.503"/>
    <n v="2034.87"/>
    <n v="1886.258"/>
    <x v="323"/>
    <x v="247"/>
    <n v="241.83699999999999"/>
    <n v="-298.65300000000002"/>
    <n v="870.06399999999996"/>
    <n v="14.398999999999999"/>
    <n v="37274.281000000003"/>
    <n v="0.68300000000000005"/>
    <n v="0"/>
    <n v="0"/>
    <n v="8.8879999999999999"/>
    <n v="1.905"/>
    <n v="13.595000000000001"/>
    <x v="288"/>
    <n v="-6.0090000000000003"/>
    <n v="-1.288"/>
    <n v="15.9"/>
    <n v="3.4079999999999999"/>
    <n v="9.33"/>
    <n v="2"/>
    <n v="18.247"/>
    <n v="3.911"/>
    <n v="0.124"/>
    <n v="0.57899999999999996"/>
    <n v="173.91300000000001"/>
    <n v="0.114"/>
    <n v="0.109"/>
    <n v="0.08"/>
    <n v="6.4000000000000001E-2"/>
    <n v="0.17599999999999999"/>
    <n v="0.13400000000000001"/>
    <n v="8.5000000000000006E-2"/>
    <n v="0.11799999999999999"/>
    <n v="1E-3"/>
    <n v="0.11600000000000001"/>
    <n v="-4.2000000000000003E-2"/>
    <n v="0.16300000000000001"/>
    <n v="0.183"/>
    <n v="0"/>
    <n v="0.13100000000000001"/>
    <n v="-0.112"/>
    <n v="0.153"/>
    <n v="0.191"/>
    <n v="4.1000000000000002E-2"/>
    <n v="0"/>
    <n v="1E-3"/>
    <n v="1E-3"/>
    <n v="0"/>
    <n v="61.18"/>
    <n v="63.43"/>
    <n v="7.7060000000000004"/>
    <n v="19.902000000000001"/>
  </r>
  <r>
    <x v="14"/>
    <x v="16"/>
    <s v="IRL"/>
    <n v="4715791"/>
    <n v="285000000000"/>
    <n v="1.794"/>
    <n v="0.38"/>
    <x v="323"/>
    <n v="1.651"/>
    <n v="4.2649999999999997"/>
    <n v="34.799999999999997"/>
    <n v="2.0910000000000002"/>
    <n v="6.3929999999999998"/>
    <n v="7.38"/>
    <n v="0.13"/>
    <n v="0.192"/>
    <n v="8.5609999999999999"/>
    <n v="0.15"/>
    <n v="0.222"/>
    <n v="9.2050000000000001"/>
    <n v="1.952"/>
    <n v="49.012"/>
    <n v="10.393000000000001"/>
    <n v="0.182"/>
    <n v="64.296000000000006"/>
    <n v="2075.239"/>
    <n v="1921.058"/>
    <x v="324"/>
    <x v="248"/>
    <n v="251.74700000000001"/>
    <n v="-304.22199999999998"/>
    <n v="888.91399999999999"/>
    <n v="15.007"/>
    <n v="38517.675999999999"/>
    <n v="0.67600000000000005"/>
    <n v="1E-3"/>
    <n v="0"/>
    <n v="9.91"/>
    <n v="2.1019999999999999"/>
    <n v="13.996"/>
    <x v="289"/>
    <n v="-5.569"/>
    <n v="-1.181"/>
    <n v="16.53"/>
    <n v="3.5049999999999999"/>
    <n v="9.3800000000000008"/>
    <n v="1.9890000000000001"/>
    <n v="18.850000000000001"/>
    <n v="3.9969999999999999"/>
    <n v="0.129"/>
    <n v="0.60799999999999998"/>
    <n v="181.64099999999999"/>
    <n v="0.121"/>
    <n v="0.114"/>
    <n v="8.6999999999999994E-2"/>
    <n v="6.4000000000000001E-2"/>
    <n v="0.17299999999999999"/>
    <n v="0.13300000000000001"/>
    <n v="8.5000000000000006E-2"/>
    <n v="0.11700000000000001"/>
    <n v="1E-3"/>
    <n v="0.11600000000000001"/>
    <n v="-4.2000000000000003E-2"/>
    <n v="0.16300000000000001"/>
    <n v="0.183"/>
    <n v="0"/>
    <n v="0.14199999999999999"/>
    <n v="-0.123"/>
    <n v="0.157"/>
    <n v="0.20300000000000001"/>
    <n v="4.2000000000000003E-2"/>
    <n v="0"/>
    <n v="1E-3"/>
    <n v="1E-3"/>
    <n v="0"/>
    <n v="63.2"/>
    <n v="66"/>
    <n v="8.6419999999999995"/>
    <n v="21.408000000000001"/>
  </r>
  <r>
    <x v="14"/>
    <x v="17"/>
    <s v="IRL"/>
    <n v="4771860"/>
    <n v="295000000000"/>
    <n v="1.84"/>
    <n v="0.38600000000000001"/>
    <x v="324"/>
    <n v="-1.292"/>
    <n v="-3.1989999999999998"/>
    <n v="31.75"/>
    <n v="-3.05"/>
    <n v="-8.7650000000000006"/>
    <n v="6.6539999999999999"/>
    <n v="0.109"/>
    <n v="0.17399999999999999"/>
    <n v="8.1890000000000001"/>
    <n v="0.13400000000000001"/>
    <n v="0.214"/>
    <n v="7.87"/>
    <n v="1.649"/>
    <n v="49.725000000000001"/>
    <n v="10.42"/>
    <n v="0.17100000000000001"/>
    <n v="66.135999999999996"/>
    <n v="2114.317"/>
    <n v="1952.808"/>
    <x v="325"/>
    <x v="249"/>
    <n v="261.899"/>
    <n v="-311.55"/>
    <n v="907.59299999999996"/>
    <n v="15.54"/>
    <n v="38225.68"/>
    <n v="0.628"/>
    <n v="5.0000000000000001E-3"/>
    <n v="1E-3"/>
    <n v="10.151999999999999"/>
    <n v="2.1269999999999998"/>
    <n v="13.724"/>
    <x v="290"/>
    <n v="-7.3280000000000003"/>
    <n v="-1.536"/>
    <n v="16.8"/>
    <n v="3.5209999999999999"/>
    <n v="9.73"/>
    <n v="2.0390000000000001"/>
    <n v="18.678999999999998"/>
    <n v="3.9140000000000001"/>
    <n v="0.112"/>
    <n v="0.53300000000000003"/>
    <n v="182.40799999999999"/>
    <n v="0.122"/>
    <n v="0.108"/>
    <n v="7.9000000000000001E-2"/>
    <n v="5.3999999999999999E-2"/>
    <n v="0.17100000000000001"/>
    <n v="0.13300000000000001"/>
    <n v="8.4000000000000005E-2"/>
    <n v="0.11600000000000001"/>
    <n v="1E-3"/>
    <n v="0.11700000000000001"/>
    <n v="-4.2999999999999997E-2"/>
    <n v="0.16300000000000001"/>
    <n v="0.183"/>
    <n v="1E-3"/>
    <n v="0.14199999999999999"/>
    <n v="-0.16900000000000001"/>
    <n v="0.153"/>
    <n v="0.17599999999999999"/>
    <n v="4.2999999999999997E-2"/>
    <n v="0"/>
    <n v="1E-3"/>
    <n v="1E-3"/>
    <n v="0"/>
    <n v="62.7"/>
    <n v="65.489999999999995"/>
    <n v="10.647"/>
    <n v="27.245000000000001"/>
  </r>
  <r>
    <x v="14"/>
    <x v="18"/>
    <s v="IRL"/>
    <n v="4834506"/>
    <n v="305000000000"/>
    <n v="1.9159999999999999"/>
    <n v="0.39600000000000002"/>
    <x v="325"/>
    <n v="-6.6000000000000003E-2"/>
    <n v="-0.16800000000000001"/>
    <n v="30.439"/>
    <n v="-1.3109999999999999"/>
    <n v="-4.13"/>
    <n v="6.2960000000000003"/>
    <n v="9.7000000000000003E-2"/>
    <n v="0.16300000000000001"/>
    <n v="8.07"/>
    <n v="0.124"/>
    <n v="0.20899999999999999"/>
    <n v="6.3540000000000001"/>
    <n v="1.3140000000000001"/>
    <n v="50.466999999999999"/>
    <n v="10.439"/>
    <n v="0.161"/>
    <n v="68.052000000000007"/>
    <n v="2153.33"/>
    <n v="1983.2470000000001"/>
    <x v="326"/>
    <x v="249"/>
    <n v="272.49799999999999"/>
    <n v="-320.12400000000002"/>
    <n v="927.09699999999998"/>
    <n v="16.18"/>
    <n v="38573.796999999999"/>
    <n v="0.59299999999999997"/>
    <n v="0"/>
    <n v="0"/>
    <n v="10.599"/>
    <n v="2.1920000000000002"/>
    <n v="13.176"/>
    <x v="291"/>
    <n v="-8.5739999999999998"/>
    <n v="-1.7729999999999999"/>
    <n v="15.43"/>
    <n v="3.1920000000000002"/>
    <n v="9.51"/>
    <n v="1.9670000000000001"/>
    <n v="19.504000000000001"/>
    <n v="4.0339999999999998"/>
    <n v="0.13200000000000001"/>
    <n v="0.64"/>
    <n v="186.48500000000001"/>
    <n v="0.122"/>
    <n v="0.106"/>
    <n v="7.3999999999999996E-2"/>
    <n v="4.2999999999999997E-2"/>
    <n v="0.17"/>
    <n v="0.13200000000000001"/>
    <n v="8.4000000000000005E-2"/>
    <n v="0.114"/>
    <n v="1E-3"/>
    <n v="0.11799999999999999"/>
    <n v="-4.3999999999999997E-2"/>
    <n v="0.16300000000000001"/>
    <n v="0.184"/>
    <n v="0"/>
    <n v="0.14099999999999999"/>
    <n v="-0.20499999999999999"/>
    <n v="0.159"/>
    <n v="0.21099999999999999"/>
    <n v="4.2999999999999997E-2"/>
    <n v="0"/>
    <n v="1E-3"/>
    <n v="1E-3"/>
    <n v="0"/>
    <n v="60.9"/>
    <n v="63.7"/>
    <n v="11.454000000000001"/>
    <n v="29.361000000000001"/>
  </r>
  <r>
    <x v="14"/>
    <x v="19"/>
    <s v="IRL"/>
    <n v="4896021"/>
    <n v="315000000000"/>
    <n v="1.893"/>
    <n v="0.38700000000000001"/>
    <x v="326"/>
    <n v="-1.6870000000000001"/>
    <n v="-4.3239999999999998"/>
    <n v="27.873000000000001"/>
    <n v="-2.5659999999999998"/>
    <n v="-8.43"/>
    <n v="5.6929999999999996"/>
    <n v="0.18289473684210528"/>
    <n v="0.14899999999999999"/>
    <n v="7.6239999999999997"/>
    <n v="0.20310526315789473"/>
    <n v="0.19900000000000001"/>
    <n v="4.5430000000000001"/>
    <n v="0.92800000000000005"/>
    <n v="49.97"/>
    <n v="10.206"/>
    <n v="0.26921052631578951"/>
    <n v="69.944000000000003"/>
    <n v="2190.6550000000002"/>
    <n v="2011.1189999999999"/>
    <x v="327"/>
    <x v="249"/>
    <n v="283.334"/>
    <n v="-329.577"/>
    <n v="946.64200000000005"/>
    <n v="16.689"/>
    <n v="38270.875"/>
    <n v="0.84368421052631581"/>
    <n v="0"/>
    <n v="0"/>
    <n v="10.836"/>
    <n v="2.2130000000000001"/>
    <n v="12.557"/>
    <x v="292"/>
    <n v="-9.4529999999999994"/>
    <n v="-1.931"/>
    <n v="15.46"/>
    <n v="3.1579999999999999"/>
    <n v="9.25"/>
    <n v="1.889"/>
    <n v="19.545000000000002"/>
    <n v="3.992"/>
    <n v="0.104"/>
    <n v="0.50900000000000001"/>
    <n v="187.375"/>
    <n v="0.11700000000000001"/>
    <n v="0.10100000000000001"/>
    <n v="6.7000000000000004E-2"/>
    <n v="3.1E-2"/>
    <n v="0.16800000000000001"/>
    <n v="0.13200000000000001"/>
    <n v="8.4000000000000005E-2"/>
    <n v="0.113"/>
    <n v="1E-3"/>
    <n v="0.11899999999999999"/>
    <n v="-4.4999999999999998E-2"/>
    <n v="0.16300000000000001"/>
    <n v="0.184"/>
    <n v="0"/>
    <n v="0.14199999999999999"/>
    <n v="-0.20699999999999999"/>
    <n v="0.158"/>
    <n v="0.16600000000000001"/>
    <n v="4.3999999999999997E-2"/>
    <n v="0"/>
    <n v="1E-3"/>
    <n v="1E-3"/>
    <n v="0"/>
    <n v="58.68"/>
    <n v="61.48"/>
    <n v="12.644"/>
    <n v="33.875999999999998"/>
  </r>
  <r>
    <x v="14"/>
    <x v="20"/>
    <s v="IRL"/>
    <n v="4946123"/>
    <n v="295000000000"/>
    <n v="1.77"/>
    <n v="0.35799999999999998"/>
    <x v="327"/>
    <n v="-2.1720000000000002"/>
    <n v="-5.82"/>
    <n v="34.86"/>
    <n v="6.9880000000000004"/>
    <n v="25.07"/>
    <n v="7.048"/>
    <n v="0.18289473684210528"/>
    <n v="0.19800000000000001"/>
    <n v="7.1070000000000002"/>
    <n v="0.20310526315789473"/>
    <n v="0.19900000000000001"/>
    <n v="3.758"/>
    <n v="0.76"/>
    <n v="43.6"/>
    <n v="8.8149999999999995"/>
    <n v="0.26921052631578951"/>
    <n v="71.713999999999999"/>
    <n v="2225.8090000000002"/>
    <n v="2045.979"/>
    <x v="328"/>
    <x v="250"/>
    <n v="294.28500000000003"/>
    <n v="-329.87"/>
    <n v="964.77800000000002"/>
    <n v="17.225999999999999"/>
    <n v="35630.061999999998"/>
    <n v="0.84368421052631581"/>
    <n v="0"/>
    <n v="0"/>
    <n v="10.952"/>
    <n v="2.214"/>
    <n v="15.517799999999999"/>
    <x v="293"/>
    <n v="-0.29299999999999998"/>
    <n v="-5.8999999999999997E-2"/>
    <n v="15.881"/>
    <n v="3.6475500000000003"/>
    <n v="9.5409999999999986"/>
    <n v="2.1924999999999999"/>
    <n v="18.137"/>
    <n v="3.6669999999999998"/>
    <n v="0.109"/>
    <n v="0.53700000000000003"/>
    <n v="176.23099999999999"/>
    <n v="0.108"/>
    <n v="0.1"/>
    <n v="8.8999999999999996E-2"/>
    <n v="2.7E-2"/>
    <n v="0.16500000000000001"/>
    <n v="0.13100000000000001"/>
    <n v="8.4000000000000005E-2"/>
    <n v="0.111"/>
    <n v="1E-3"/>
    <n v="0.12"/>
    <n v="-4.4999999999999998E-2"/>
    <n v="0.16300000000000001"/>
    <n v="0.183"/>
    <n v="0"/>
    <n v="0.14499999999999999"/>
    <n v="-7.0000000000000001E-3"/>
    <n v="0.16200000000000001"/>
    <n v="0.18099999999999999"/>
    <n v="4.3999999999999997E-2"/>
    <n v="0"/>
    <n v="1E-3"/>
    <n v="1E-3"/>
    <n v="0"/>
    <m/>
    <m/>
    <n v="8.4469999999999992"/>
    <n v="24.03"/>
  </r>
  <r>
    <x v="14"/>
    <x v="21"/>
    <s v="IRL"/>
    <n v="4986525"/>
    <n v="315000000000"/>
    <n v="1.77"/>
    <n v="0.35499999999999998"/>
    <x v="328"/>
    <n v="2.387"/>
    <n v="6.7910000000000004"/>
    <n v="42.084000000000003"/>
    <n v="7.2240000000000002"/>
    <n v="20.722000000000001"/>
    <n v="8.4390000000000001"/>
    <n v="0.18289473684210528"/>
    <n v="0.23400000000000001"/>
    <n v="7.5279999999999996"/>
    <n v="0.20310526315789473"/>
    <n v="0.20899999999999999"/>
    <n v="6.2930000000000001"/>
    <n v="1.262"/>
    <n v="55.751333333333335"/>
    <n v="12.807809523809521"/>
    <n v="0.26921052631578951"/>
    <n v="73.483999999999995"/>
    <n v="2263.3490000000002"/>
    <n v="2088.0630000000001"/>
    <x v="329"/>
    <x v="250"/>
    <n v="304.78699999999998"/>
    <n v="-325.327"/>
    <n v="983.21699999999998"/>
    <n v="17.763000000000002"/>
    <n v="35991.976999999999"/>
    <n v="0.84368421052631581"/>
    <n v="0"/>
    <n v="0"/>
    <n v="10.502000000000001"/>
    <n v="2.1059999999999999"/>
    <n v="15.517799999999999"/>
    <x v="293"/>
    <n v="4.5430000000000001"/>
    <n v="0.91100000000000003"/>
    <n v="15.881"/>
    <n v="3.6475500000000003"/>
    <n v="9.5409999999999986"/>
    <n v="2.1924999999999999"/>
    <n v="18.439"/>
    <n v="3.698"/>
    <n v="0.108"/>
    <n v="0.53700000000000003"/>
    <n v="179.47499999999999"/>
    <n v="0.106"/>
    <n v="0.10100000000000001"/>
    <n v="0.10199999999999999"/>
    <n v="4.2000000000000003E-2"/>
    <n v="0.16300000000000001"/>
    <n v="0.13"/>
    <n v="8.4000000000000005E-2"/>
    <n v="0.11"/>
    <n v="1E-3"/>
    <n v="0.12"/>
    <n v="-4.3999999999999997E-2"/>
    <n v="0.16200000000000001"/>
    <n v="0.183"/>
    <n v="0"/>
    <n v="0.13300000000000001"/>
    <n v="0.115"/>
    <n v="0.156"/>
    <n v="0.18099999999999999"/>
    <n v="4.3999999999999997E-2"/>
    <n v="0"/>
    <n v="1E-3"/>
    <n v="1E-3"/>
    <n v="0"/>
    <m/>
    <m/>
    <m/>
    <m/>
  </r>
  <r>
    <x v="15"/>
    <x v="0"/>
    <s v="ISR"/>
    <n v="6116955"/>
    <n v="135000000000"/>
    <n v="2.1520000000000001"/>
    <n v="0.35199999999999998"/>
    <x v="329"/>
    <n v="4.7629999999999999"/>
    <n v="8.6989999999999998"/>
    <n v="59.555999999999997"/>
    <n v="4.7629999999999999"/>
    <n v="8.6929999999999996"/>
    <n v="9.7360000000000007"/>
    <n v="0.373"/>
    <n v="0.26200000000000001"/>
    <n v="9.73"/>
    <n v="0.373"/>
    <n v="0.26200000000000001"/>
    <n v="28.202000000000002"/>
    <n v="4.6100000000000003"/>
    <n v="68.631"/>
    <n v="11.22"/>
    <n v="0.43"/>
    <n v="44.03"/>
    <n v="1125.452"/>
    <n v="1165.7190000000001"/>
    <x v="330"/>
    <x v="88"/>
    <n v="4.2539999999999996"/>
    <n v="43.381999999999998"/>
    <n v="814.89800000000002"/>
    <m/>
    <n v="37170.773000000001"/>
    <n v="1.425"/>
    <n v="0"/>
    <n v="0"/>
    <n v="1.7999999999999999E-2"/>
    <n v="3.0000000000000001E-3"/>
    <n v="12.073"/>
    <x v="294"/>
    <n v="3.6999999999999998E-2"/>
    <n v="6.0000000000000001E-3"/>
    <n v="10.38"/>
    <n v="1.6970000000000001"/>
    <n v="2.2000000000000002"/>
    <n v="0.36"/>
    <n v="29.146999999999998"/>
    <n v="4.7649999999999997"/>
    <m/>
    <m/>
    <n v="227.37200000000001"/>
    <n v="0.29799999999999999"/>
    <n v="0.23400000000000001"/>
    <n v="0.19500000000000001"/>
    <n v="0.30599999999999999"/>
    <n v="0.23899999999999999"/>
    <n v="0.108"/>
    <n v="6.9000000000000006E-2"/>
    <n v="0.05"/>
    <n v="0"/>
    <n v="3.0000000000000001E-3"/>
    <n v="7.0000000000000001E-3"/>
    <n v="0.223"/>
    <m/>
    <n v="0"/>
    <n v="0"/>
    <n v="1E-3"/>
    <n v="0.28299999999999997"/>
    <m/>
    <n v="7.4999999999999997E-2"/>
    <n v="0"/>
    <n v="1E-3"/>
    <n v="1E-3"/>
    <n v="0"/>
    <n v="73.819999999999993"/>
    <n v="73.849999999999994"/>
    <n v="9.1110000000000007"/>
    <n v="15.308"/>
  </r>
  <r>
    <x v="15"/>
    <x v="1"/>
    <s v="ISR"/>
    <n v="6237984"/>
    <n v="139000000000"/>
    <n v="1.82"/>
    <n v="0.29199999999999998"/>
    <x v="330"/>
    <n v="3.504"/>
    <n v="5.8869999999999996"/>
    <n v="63.5"/>
    <n v="3.944"/>
    <n v="6.6219999999999999"/>
    <n v="10.18"/>
    <n v="0.39900000000000002"/>
    <n v="0.27900000000000003"/>
    <n v="10.103"/>
    <n v="0.39600000000000002"/>
    <n v="0.27700000000000002"/>
    <n v="30.582999999999998"/>
    <n v="4.9029999999999996"/>
    <n v="70.257999999999996"/>
    <n v="11.263"/>
    <n v="0.441"/>
    <n v="45.85"/>
    <n v="1188.4760000000001"/>
    <n v="1229.2190000000001"/>
    <x v="331"/>
    <x v="88"/>
    <n v="4.2720000000000002"/>
    <n v="43.857999999999997"/>
    <n v="845.5"/>
    <m/>
    <n v="36424.156000000003"/>
    <n v="1.427"/>
    <n v="0"/>
    <n v="0"/>
    <n v="1.7999999999999999E-2"/>
    <n v="3.0000000000000001E-3"/>
    <n v="11.813000000000001"/>
    <x v="295"/>
    <n v="0.47599999999999998"/>
    <n v="7.5999999999999998E-2"/>
    <n v="9"/>
    <n v="1.4430000000000001"/>
    <n v="2.21"/>
    <n v="0.35399999999999998"/>
    <n v="30.602"/>
    <n v="4.9059999999999997"/>
    <m/>
    <m/>
    <n v="227.21299999999999"/>
    <n v="0.24099999999999999"/>
    <n v="0.246"/>
    <n v="0.20899999999999999"/>
    <n v="0.33"/>
    <n v="0.23899999999999999"/>
    <n v="0.111"/>
    <n v="7.1999999999999995E-2"/>
    <n v="5.5E-2"/>
    <n v="0"/>
    <n v="3.0000000000000001E-3"/>
    <n v="7.0000000000000001E-3"/>
    <n v="0.22500000000000001"/>
    <m/>
    <n v="0"/>
    <n v="0"/>
    <n v="0.01"/>
    <n v="0.29499999999999998"/>
    <m/>
    <n v="7.6999999999999999E-2"/>
    <n v="0"/>
    <n v="1E-3"/>
    <n v="1E-3"/>
    <n v="0"/>
    <n v="73.680000000000007"/>
    <n v="73.69"/>
    <n v="7.2350000000000003"/>
    <n v="11.478999999999999"/>
  </r>
  <r>
    <x v="15"/>
    <x v="2"/>
    <s v="ISR"/>
    <n v="6356697"/>
    <n v="138000000000"/>
    <n v="1.821"/>
    <n v="0.28599999999999998"/>
    <x v="331"/>
    <n v="-3.722"/>
    <n v="-5.9059999999999997"/>
    <n v="59.448"/>
    <n v="-4.0519999999999996"/>
    <n v="-6.3810000000000002"/>
    <n v="9.3520000000000003"/>
    <n v="0.375"/>
    <n v="0.25600000000000001"/>
    <n v="9.3290000000000006"/>
    <n v="0.374"/>
    <n v="0.25600000000000001"/>
    <n v="29.257000000000001"/>
    <n v="4.6029999999999998"/>
    <n v="68.113"/>
    <n v="10.715"/>
    <n v="0.43"/>
    <n v="47.67"/>
    <n v="1247.777"/>
    <n v="1288.6669999999999"/>
    <x v="332"/>
    <x v="88"/>
    <n v="4.2869999999999999"/>
    <n v="44.005000000000003"/>
    <n v="873.70899999999995"/>
    <m/>
    <n v="36462.847999999998"/>
    <n v="1.464"/>
    <n v="0"/>
    <n v="0"/>
    <n v="1.4999999999999999E-2"/>
    <n v="2E-3"/>
    <n v="11.901999999999999"/>
    <x v="296"/>
    <n v="0.14699999999999999"/>
    <n v="2.3E-2"/>
    <n v="7.61"/>
    <n v="1.1970000000000001"/>
    <n v="2.2000000000000002"/>
    <n v="0.34599999999999997"/>
    <n v="28.209"/>
    <n v="4.4379999999999997"/>
    <m/>
    <m/>
    <n v="231.78299999999999"/>
    <n v="0.22900000000000001"/>
    <n v="0.22600000000000001"/>
    <n v="0.189"/>
    <n v="0.30199999999999999"/>
    <n v="0.23899999999999999"/>
    <n v="0.114"/>
    <n v="7.3999999999999996E-2"/>
    <n v="5.8999999999999997E-2"/>
    <n v="0"/>
    <n v="3.0000000000000001E-3"/>
    <n v="7.0000000000000001E-3"/>
    <n v="0.22600000000000001"/>
    <m/>
    <n v="0"/>
    <n v="0"/>
    <n v="3.0000000000000001E-3"/>
    <n v="0.27200000000000002"/>
    <m/>
    <n v="7.9000000000000001E-2"/>
    <n v="0"/>
    <n v="1E-3"/>
    <n v="1E-3"/>
    <n v="0"/>
    <n v="75.66"/>
    <n v="75.66"/>
    <n v="8.8109999999999999"/>
    <n v="14.859"/>
  </r>
  <r>
    <x v="15"/>
    <x v="3"/>
    <s v="ISR"/>
    <n v="6475917"/>
    <n v="143000000000"/>
    <n v="1.885"/>
    <n v="0.29099999999999998"/>
    <x v="332"/>
    <n v="3.113"/>
    <n v="5.25"/>
    <n v="61.902000000000001"/>
    <n v="2.4540000000000002"/>
    <n v="4.1280000000000001"/>
    <n v="9.5589999999999993"/>
    <n v="0.38800000000000001"/>
    <n v="0.25900000000000001"/>
    <n v="9.6379999999999999"/>
    <n v="0.39100000000000001"/>
    <n v="0.26100000000000001"/>
    <n v="29.725999999999999"/>
    <n v="4.59"/>
    <n v="76.8"/>
    <n v="11.859"/>
    <n v="0.48099999999999998"/>
    <n v="49.555999999999997"/>
    <n v="1310.192"/>
    <n v="1350.569"/>
    <x v="333"/>
    <x v="88"/>
    <n v="4.3019999999999996"/>
    <n v="43.491999999999997"/>
    <n v="904.49800000000005"/>
    <m/>
    <n v="36880.75"/>
    <n v="1.496"/>
    <n v="0"/>
    <n v="0"/>
    <n v="1.4999999999999999E-2"/>
    <n v="2E-3"/>
    <n v="11.81"/>
    <x v="297"/>
    <n v="-0.51300000000000001"/>
    <n v="-7.9000000000000001E-2"/>
    <n v="6.25"/>
    <n v="0.96499999999999997"/>
    <n v="2.27"/>
    <n v="0.35099999999999998"/>
    <n v="30.789000000000001"/>
    <n v="4.7539999999999996"/>
    <m/>
    <m/>
    <n v="238.83699999999999"/>
    <n v="0.221"/>
    <n v="0.22600000000000001"/>
    <n v="0.186"/>
    <n v="0.28299999999999997"/>
    <n v="0.23799999999999999"/>
    <n v="0.11600000000000001"/>
    <n v="7.5999999999999998E-2"/>
    <n v="6.3E-2"/>
    <n v="0"/>
    <n v="3.0000000000000001E-3"/>
    <n v="7.0000000000000001E-3"/>
    <n v="0.22800000000000001"/>
    <m/>
    <n v="0"/>
    <n v="0"/>
    <n v="-8.9999999999999993E-3"/>
    <n v="0.28799999999999998"/>
    <m/>
    <n v="0.08"/>
    <n v="0"/>
    <n v="1E-3"/>
    <n v="1E-3"/>
    <n v="0"/>
    <n v="76.47"/>
    <n v="76.48"/>
    <n v="14.385999999999999"/>
    <n v="23.047999999999998"/>
  </r>
  <r>
    <x v="15"/>
    <x v="4"/>
    <s v="ISR"/>
    <n v="6595990"/>
    <n v="152000000000"/>
    <n v="1.946"/>
    <n v="0.29499999999999998"/>
    <x v="333"/>
    <n v="-3.7349999999999999"/>
    <n v="-5.9850000000000003"/>
    <n v="58.02"/>
    <n v="-3.8820000000000001"/>
    <n v="-6.2709999999999999"/>
    <n v="8.7959999999999994"/>
    <n v="0.34699999999999998"/>
    <n v="0.23799999999999999"/>
    <n v="8.8960000000000008"/>
    <n v="0.35099999999999998"/>
    <n v="0.24099999999999999"/>
    <n v="30.042999999999999"/>
    <n v="4.5549999999999997"/>
    <n v="76.341999999999999"/>
    <n v="11.574"/>
    <n v="0.45700000000000002"/>
    <n v="51.502000000000002"/>
    <n v="1368.8710000000001"/>
    <n v="1408.5889999999999"/>
    <x v="334"/>
    <x v="88"/>
    <n v="6.4809999999999999"/>
    <n v="42.832000000000001"/>
    <n v="929.00800000000004"/>
    <m/>
    <n v="36929.898000000001"/>
    <n v="1.458"/>
    <n v="0"/>
    <n v="0"/>
    <n v="2.1800000000000002"/>
    <n v="0.33"/>
    <n v="11.762"/>
    <x v="298"/>
    <n v="-0.66"/>
    <n v="-0.1"/>
    <n v="6.79"/>
    <n v="1.0289999999999999"/>
    <n v="2.35"/>
    <n v="0.35599999999999998"/>
    <n v="24.510999999999999"/>
    <n v="3.7160000000000002"/>
    <m/>
    <m/>
    <n v="243.589"/>
    <n v="0.214"/>
    <n v="0.20499999999999999"/>
    <n v="0.17100000000000001"/>
    <n v="0.27600000000000002"/>
    <n v="0.23699999999999999"/>
    <n v="0.11899999999999999"/>
    <n v="7.8E-2"/>
    <n v="6.8000000000000005E-2"/>
    <n v="0"/>
    <n v="5.0000000000000001E-3"/>
    <n v="6.0000000000000001E-3"/>
    <n v="0.22800000000000001"/>
    <m/>
    <n v="0"/>
    <n v="4.1000000000000002E-2"/>
    <n v="-1.2E-2"/>
    <n v="0.222"/>
    <m/>
    <n v="8.2000000000000003E-2"/>
    <n v="0"/>
    <n v="1E-3"/>
    <n v="1E-3"/>
    <n v="0"/>
    <n v="77.58"/>
    <n v="77.58"/>
    <n v="17.663"/>
    <n v="30.100999999999999"/>
  </r>
  <r>
    <x v="15"/>
    <x v="5"/>
    <s v="ISR"/>
    <n v="6714119"/>
    <n v="162000000000"/>
    <n v="2.1579999999999999"/>
    <n v="0.32100000000000001"/>
    <x v="334"/>
    <n v="-2.1549999999999998"/>
    <n v="-3.673"/>
    <n v="55.828000000000003"/>
    <n v="-2.1920000000000002"/>
    <n v="-3.778"/>
    <n v="8.3149999999999995"/>
    <n v="0.32200000000000001"/>
    <n v="0.22800000000000001"/>
    <n v="8.4190000000000005"/>
    <n v="0.32600000000000001"/>
    <n v="0.23100000000000001"/>
    <n v="27.823"/>
    <n v="4.1440000000000001"/>
    <n v="73.858000000000004"/>
    <n v="11"/>
    <n v="0.42599999999999999"/>
    <n v="53.658999999999999"/>
    <n v="1425.395"/>
    <n v="1464.4169999999999"/>
    <x v="335"/>
    <x v="88"/>
    <n v="9.4860000000000007"/>
    <n v="42.136000000000003"/>
    <n v="952.548"/>
    <m/>
    <n v="36458.637000000002"/>
    <n v="1.411"/>
    <n v="0"/>
    <n v="0"/>
    <n v="3.004"/>
    <n v="0.44700000000000001"/>
    <n v="11.353999999999999"/>
    <x v="299"/>
    <n v="-0.69599999999999995"/>
    <n v="-0.104"/>
    <n v="7.36"/>
    <n v="1.0960000000000001"/>
    <n v="2.33"/>
    <n v="0.34699999999999998"/>
    <n v="23.54"/>
    <n v="3.5059999999999998"/>
    <m/>
    <m/>
    <n v="244.78800000000001"/>
    <n v="0.224"/>
    <n v="0.191"/>
    <n v="0.16300000000000001"/>
    <n v="0.24099999999999999"/>
    <n v="0.23599999999999999"/>
    <n v="0.12"/>
    <n v="7.9000000000000001E-2"/>
    <n v="7.0999999999999994E-2"/>
    <n v="0"/>
    <n v="6.0000000000000001E-3"/>
    <n v="6.0000000000000001E-3"/>
    <n v="0.22700000000000001"/>
    <m/>
    <n v="0"/>
    <n v="5.6000000000000001E-2"/>
    <n v="-1.4999999999999999E-2"/>
    <n v="0.21099999999999999"/>
    <m/>
    <n v="8.3000000000000004E-2"/>
    <n v="0"/>
    <n v="1E-3"/>
    <n v="1E-3"/>
    <n v="0"/>
    <n v="76.22"/>
    <n v="76.23"/>
    <n v="17.334"/>
    <n v="30.666"/>
  </r>
  <r>
    <x v="15"/>
    <x v="6"/>
    <s v="ISR"/>
    <n v="6832082"/>
    <n v="173000000000"/>
    <n v="2.2650000000000001"/>
    <n v="0.33100000000000002"/>
    <x v="335"/>
    <n v="5.625"/>
    <n v="9.9510000000000005"/>
    <n v="61.856000000000002"/>
    <n v="6.0279999999999996"/>
    <n v="10.797000000000001"/>
    <n v="9.0540000000000003"/>
    <n v="0.33800000000000002"/>
    <n v="0.251"/>
    <n v="9.0969999999999995"/>
    <n v="0.34"/>
    <n v="0.252"/>
    <n v="29.922000000000001"/>
    <n v="4.38"/>
    <n v="81.072999999999993"/>
    <n v="11.867000000000001"/>
    <n v="0.44400000000000001"/>
    <n v="55.923999999999999"/>
    <n v="1487.5440000000001"/>
    <n v="1526.2719999999999"/>
    <x v="336"/>
    <x v="88"/>
    <n v="13.74"/>
    <n v="41.843000000000004"/>
    <n v="978.25599999999997"/>
    <m/>
    <n v="36028.925999999999"/>
    <n v="1.347"/>
    <n v="0"/>
    <n v="0"/>
    <n v="4.2539999999999996"/>
    <n v="0.623"/>
    <n v="11.784000000000001"/>
    <x v="300"/>
    <n v="-0.29299999999999998"/>
    <n v="-4.2999999999999997E-2"/>
    <n v="7.7"/>
    <n v="1.127"/>
    <n v="2.34"/>
    <n v="0.34300000000000003"/>
    <n v="25.707999999999998"/>
    <n v="3.7629999999999999"/>
    <m/>
    <m/>
    <n v="246.15299999999999"/>
    <n v="0.215"/>
    <n v="0.20300000000000001"/>
    <n v="0.17299999999999999"/>
    <n v="0.245"/>
    <n v="0.23499999999999999"/>
    <n v="0.122"/>
    <n v="8.1000000000000003E-2"/>
    <n v="7.4999999999999997E-2"/>
    <n v="0"/>
    <n v="8.9999999999999993E-3"/>
    <n v="6.0000000000000001E-3"/>
    <n v="0.22700000000000001"/>
    <m/>
    <n v="0"/>
    <n v="7.6999999999999999E-2"/>
    <n v="-6.0000000000000001E-3"/>
    <n v="0.22900000000000001"/>
    <m/>
    <n v="8.5000000000000006E-2"/>
    <n v="0"/>
    <n v="1E-3"/>
    <n v="1E-3"/>
    <n v="0"/>
    <n v="80.5"/>
    <n v="80.510000000000005"/>
    <n v="18.925000000000001"/>
    <n v="30.45"/>
  </r>
  <r>
    <x v="15"/>
    <x v="7"/>
    <s v="ISR"/>
    <n v="6952007"/>
    <n v="186000000000"/>
    <n v="2.2709999999999999"/>
    <n v="0.32700000000000001"/>
    <x v="336"/>
    <n v="0.65100000000000002"/>
    <n v="1.0469999999999999"/>
    <n v="62.286999999999999"/>
    <n v="0.43099999999999999"/>
    <n v="0.69699999999999995"/>
    <n v="8.9600000000000009"/>
    <n v="0.32200000000000001"/>
    <n v="0.24399999999999999"/>
    <n v="9.0329999999999995"/>
    <n v="0.32500000000000001"/>
    <n v="0.246"/>
    <n v="30.309000000000001"/>
    <n v="4.3600000000000003"/>
    <n v="81.363"/>
    <n v="11.704000000000001"/>
    <n v="0.42"/>
    <n v="58.194000000000003"/>
    <n v="1550.3440000000001"/>
    <n v="1588.559"/>
    <x v="337"/>
    <x v="88"/>
    <n v="18.829000000000001"/>
    <n v="41.33"/>
    <n v="1003.3869999999999"/>
    <m/>
    <n v="36725.434000000001"/>
    <n v="1.319"/>
    <n v="0"/>
    <n v="0"/>
    <n v="5.0890000000000004"/>
    <n v="0.73199999999999998"/>
    <n v="12.035"/>
    <x v="301"/>
    <n v="-0.51300000000000001"/>
    <n v="-7.3999999999999996E-2"/>
    <n v="7.8"/>
    <n v="1.1220000000000001"/>
    <n v="2.5099999999999998"/>
    <n v="0.36099999999999999"/>
    <n v="25.131"/>
    <n v="3.6150000000000002"/>
    <m/>
    <m/>
    <n v="255.315"/>
    <n v="0.20100000000000001"/>
    <n v="0.19900000000000001"/>
    <n v="0.17299999999999999"/>
    <n v="0.23699999999999999"/>
    <n v="0.23400000000000001"/>
    <n v="0.124"/>
    <n v="8.3000000000000004E-2"/>
    <n v="7.8E-2"/>
    <n v="0"/>
    <n v="1.2E-2"/>
    <n v="6.0000000000000001E-3"/>
    <n v="0.22700000000000001"/>
    <m/>
    <n v="0"/>
    <n v="8.8999999999999996E-2"/>
    <n v="-1.2E-2"/>
    <n v="0.223"/>
    <m/>
    <n v="8.5999999999999993E-2"/>
    <n v="0"/>
    <n v="1E-3"/>
    <n v="1E-3"/>
    <n v="0"/>
    <n v="83.66"/>
    <n v="83.67"/>
    <n v="18.562999999999999"/>
    <n v="29.559000000000001"/>
  </r>
  <r>
    <x v="15"/>
    <x v="8"/>
    <s v="ISR"/>
    <n v="7074530"/>
    <n v="200000000000"/>
    <n v="2.1709999999999998"/>
    <n v="0.307"/>
    <x v="337"/>
    <n v="5.18"/>
    <n v="8.2490000000000006"/>
    <n v="67.944000000000003"/>
    <n v="5.657"/>
    <n v="9.0809999999999995"/>
    <n v="9.6039999999999992"/>
    <n v="0.34200000000000003"/>
    <n v="0.25900000000000001"/>
    <n v="9.609"/>
    <n v="0.34200000000000003"/>
    <n v="0.25900000000000001"/>
    <n v="29.585000000000001"/>
    <n v="4.1820000000000004"/>
    <n v="91.257999999999996"/>
    <n v="12.898999999999999"/>
    <n v="0.45900000000000002"/>
    <n v="60.366"/>
    <n v="1618.3240000000001"/>
    <n v="1656.5029999999999"/>
    <x v="338"/>
    <x v="88"/>
    <n v="25.846"/>
    <n v="41.292999999999999"/>
    <n v="1032.595"/>
    <m/>
    <n v="37139.565999999999"/>
    <n v="1.323"/>
    <n v="0"/>
    <n v="0"/>
    <n v="7.0170000000000003"/>
    <n v="0.99199999999999999"/>
    <n v="11.923"/>
    <x v="302"/>
    <n v="-3.6999999999999998E-2"/>
    <n v="-5.0000000000000001E-3"/>
    <n v="7.86"/>
    <n v="1.111"/>
    <n v="2.4"/>
    <n v="0.33900000000000002"/>
    <n v="29.207000000000001"/>
    <n v="4.1289999999999996"/>
    <m/>
    <m/>
    <n v="262.745"/>
    <n v="0.19"/>
    <n v="0.21199999999999999"/>
    <n v="0.185"/>
    <n v="0.224"/>
    <n v="0.23200000000000001"/>
    <n v="0.127"/>
    <n v="8.5000000000000006E-2"/>
    <n v="8.1000000000000003E-2"/>
    <n v="0"/>
    <n v="1.6E-2"/>
    <n v="6.0000000000000001E-3"/>
    <n v="0.22800000000000001"/>
    <m/>
    <n v="0"/>
    <n v="0.12"/>
    <n v="-1E-3"/>
    <n v="0.26"/>
    <m/>
    <n v="8.7999999999999995E-2"/>
    <n v="0"/>
    <n v="1E-3"/>
    <n v="1E-3"/>
    <n v="0"/>
    <n v="84.34"/>
    <n v="84.35"/>
    <n v="23.277999999999999"/>
    <n v="34.241999999999997"/>
  </r>
  <r>
    <x v="15"/>
    <x v="9"/>
    <s v="ISR"/>
    <n v="7199704"/>
    <n v="185000000000"/>
    <n v="1.8149999999999999"/>
    <n v="0.252"/>
    <x v="338"/>
    <n v="-4.1189999999999998"/>
    <n v="-6.0590000000000002"/>
    <n v="63.384999999999998"/>
    <n v="-4.5590000000000002"/>
    <n v="-6.71"/>
    <n v="8.8040000000000003"/>
    <n v="0.316"/>
    <n v="0.248"/>
    <n v="8.8699999999999992"/>
    <n v="0.318"/>
    <n v="0.25"/>
    <n v="27.088000000000001"/>
    <n v="3.762"/>
    <n v="80.326999999999998"/>
    <n v="11.157"/>
    <n v="0.4"/>
    <n v="62.18"/>
    <n v="1682.1849999999999"/>
    <n v="1719.8879999999999"/>
    <x v="339"/>
    <x v="88"/>
    <n v="33.668999999999997"/>
    <n v="40.817"/>
    <n v="1059.73"/>
    <m/>
    <n v="35460.906000000003"/>
    <n v="1.272"/>
    <n v="0"/>
    <n v="0"/>
    <n v="7.8230000000000004"/>
    <n v="1.087"/>
    <n v="11.641999999999999"/>
    <x v="303"/>
    <n v="-0.47599999999999998"/>
    <n v="-6.6000000000000003E-2"/>
    <n v="7.91"/>
    <n v="1.099"/>
    <n v="2.19"/>
    <n v="0.30399999999999999"/>
    <n v="27.135999999999999"/>
    <n v="3.7690000000000001"/>
    <m/>
    <m/>
    <n v="255.30799999999999"/>
    <n v="0.154"/>
    <n v="0.20200000000000001"/>
    <n v="0.17299999999999999"/>
    <n v="0.20799999999999999"/>
    <n v="0.22900000000000001"/>
    <n v="0.128"/>
    <n v="8.5999999999999993E-2"/>
    <n v="8.4000000000000005E-2"/>
    <n v="0"/>
    <n v="0.02"/>
    <n v="6.0000000000000001E-3"/>
    <n v="0.22800000000000001"/>
    <m/>
    <n v="0"/>
    <n v="0.13600000000000001"/>
    <n v="-8.9999999999999993E-3"/>
    <n v="0.247"/>
    <m/>
    <n v="8.8999999999999996E-2"/>
    <n v="0"/>
    <n v="1E-3"/>
    <n v="1E-3"/>
    <n v="0"/>
    <n v="83.81"/>
    <n v="83.82"/>
    <n v="16.466000000000001"/>
    <n v="25.785"/>
  </r>
  <r>
    <x v="15"/>
    <x v="10"/>
    <s v="ISR"/>
    <n v="7328439"/>
    <n v="200000000000"/>
    <n v="2.0230000000000001"/>
    <n v="0.27600000000000002"/>
    <x v="339"/>
    <n v="4.4260000000000002"/>
    <n v="6.931"/>
    <n v="68.103999999999999"/>
    <n v="4.7190000000000003"/>
    <n v="7.4450000000000003"/>
    <n v="9.2929999999999993"/>
    <n v="0.32200000000000001"/>
    <n v="0.25700000000000001"/>
    <n v="9.3179999999999996"/>
    <n v="0.32300000000000001"/>
    <n v="0.25700000000000001"/>
    <n v="28.07"/>
    <n v="3.83"/>
    <n v="85.66"/>
    <n v="11.689"/>
    <n v="0.40500000000000003"/>
    <n v="64.203999999999994"/>
    <n v="1750.472"/>
    <n v="1787.991"/>
    <x v="340"/>
    <x v="88"/>
    <n v="43.747999999999998"/>
    <n v="40.634"/>
    <n v="1087.8440000000001"/>
    <m/>
    <n v="36229.891000000003"/>
    <n v="1.256"/>
    <n v="0"/>
    <n v="0"/>
    <n v="10.08"/>
    <n v="1.375"/>
    <n v="12.183999999999999"/>
    <x v="304"/>
    <n v="-0.183"/>
    <n v="-2.5000000000000001E-2"/>
    <n v="7.88"/>
    <n v="1.075"/>
    <n v="2.2799999999999998"/>
    <n v="0.311"/>
    <n v="28.114000000000001"/>
    <n v="3.8359999999999999"/>
    <m/>
    <m/>
    <n v="265.50900000000001"/>
    <n v="0.161"/>
    <n v="0.20499999999999999"/>
    <n v="0.17799999999999999"/>
    <n v="0.20200000000000001"/>
    <n v="0.22600000000000001"/>
    <n v="0.13"/>
    <n v="8.7999999999999995E-2"/>
    <n v="8.5999999999999993E-2"/>
    <n v="0"/>
    <n v="2.5000000000000001E-2"/>
    <n v="6.0000000000000001E-3"/>
    <n v="0.22900000000000001"/>
    <m/>
    <n v="0"/>
    <n v="0.16300000000000001"/>
    <n v="-4.0000000000000001E-3"/>
    <n v="0.247"/>
    <m/>
    <n v="9.0999999999999998E-2"/>
    <n v="0"/>
    <n v="1E-3"/>
    <n v="1E-3"/>
    <n v="0"/>
    <n v="89.28"/>
    <n v="89.29"/>
    <n v="17.373000000000001"/>
    <n v="25.440999999999999"/>
  </r>
  <r>
    <x v="15"/>
    <x v="11"/>
    <s v="ISR"/>
    <n v="7459750"/>
    <n v="220000000000"/>
    <n v="2.2509999999999999"/>
    <n v="0.30199999999999999"/>
    <x v="340"/>
    <n v="0.308"/>
    <n v="0.45100000000000001"/>
    <n v="68.888000000000005"/>
    <n v="0.78400000000000003"/>
    <n v="1.151"/>
    <n v="9.2349999999999994"/>
    <n v="0.311"/>
    <n v="0.255"/>
    <n v="9.1950000000000003"/>
    <n v="0.31"/>
    <n v="0.254"/>
    <n v="29.001000000000001"/>
    <n v="3.8879999999999999"/>
    <n v="87.674999999999997"/>
    <n v="11.753"/>
    <n v="0.39600000000000002"/>
    <n v="66.454999999999998"/>
    <n v="1819.067"/>
    <n v="1856.8789999999999"/>
    <x v="341"/>
    <x v="88"/>
    <n v="53.091999999999999"/>
    <n v="40.927"/>
    <n v="1115.8440000000001"/>
    <m/>
    <n v="36258.531000000003"/>
    <n v="1.222"/>
    <n v="0"/>
    <n v="0"/>
    <n v="9.343"/>
    <n v="1.252"/>
    <n v="11.941000000000001"/>
    <x v="305"/>
    <n v="0.29299999999999998"/>
    <n v="3.9E-2"/>
    <n v="8.07"/>
    <n v="1.0820000000000001"/>
    <n v="2.39"/>
    <n v="0.32"/>
    <n v="28"/>
    <n v="3.754"/>
    <m/>
    <m/>
    <n v="270.48"/>
    <n v="0.16700000000000001"/>
    <n v="0.19900000000000001"/>
    <n v="0.17499999999999999"/>
    <n v="0.19700000000000001"/>
    <n v="0.223"/>
    <n v="0.13200000000000001"/>
    <n v="0.09"/>
    <n v="8.8999999999999996E-2"/>
    <n v="0"/>
    <n v="2.9000000000000001E-2"/>
    <n v="6.0000000000000001E-3"/>
    <n v="0.22900000000000001"/>
    <m/>
    <n v="0"/>
    <n v="0.14699999999999999"/>
    <n v="6.0000000000000001E-3"/>
    <n v="0.246"/>
    <m/>
    <n v="9.1999999999999998E-2"/>
    <n v="0"/>
    <n v="1E-3"/>
    <n v="1E-3"/>
    <n v="0"/>
    <n v="89.04"/>
    <n v="89.08"/>
    <n v="19.081"/>
    <n v="27.815999999999999"/>
  </r>
  <r>
    <x v="15"/>
    <x v="12"/>
    <s v="ISR"/>
    <n v="7592099"/>
    <n v="235000000000"/>
    <n v="2.2519999999999998"/>
    <n v="0.29699999999999999"/>
    <x v="341"/>
    <n v="6.19"/>
    <n v="9.0239999999999991"/>
    <n v="74.712000000000003"/>
    <n v="5.8239999999999998"/>
    <n v="8.4540000000000006"/>
    <n v="9.8409999999999993"/>
    <n v="0.33"/>
    <n v="0.26400000000000001"/>
    <n v="9.85"/>
    <n v="0.33"/>
    <n v="0.26400000000000001"/>
    <n v="32.575000000000003"/>
    <n v="4.2910000000000004"/>
    <n v="88.325000000000003"/>
    <n v="11.634"/>
    <n v="0.39"/>
    <n v="68.706999999999994"/>
    <n v="1893.8520000000001"/>
    <n v="1931.5909999999999"/>
    <x v="342"/>
    <x v="88"/>
    <n v="57.905999999999999"/>
    <n v="40.853999999999999"/>
    <n v="1150.9880000000001"/>
    <m/>
    <n v="37267.684000000001"/>
    <n v="1.248"/>
    <n v="0"/>
    <n v="0"/>
    <n v="4.8140000000000001"/>
    <n v="0.63400000000000001"/>
    <n v="12.590999999999999"/>
    <x v="306"/>
    <n v="-7.2999999999999995E-2"/>
    <n v="-0.01"/>
    <n v="8.06"/>
    <n v="1.0620000000000001"/>
    <n v="2.48"/>
    <n v="0.32700000000000001"/>
    <n v="35.143000000000001"/>
    <n v="4.6289999999999996"/>
    <m/>
    <m/>
    <n v="282.94"/>
    <n v="0.16300000000000001"/>
    <n v="0.214"/>
    <n v="0.188"/>
    <n v="0.218"/>
    <n v="0.22"/>
    <n v="0.13400000000000001"/>
    <n v="9.1999999999999998E-2"/>
    <n v="9.1999999999999998E-2"/>
    <n v="0"/>
    <n v="3.1E-2"/>
    <n v="6.0000000000000001E-3"/>
    <n v="0.23100000000000001"/>
    <m/>
    <n v="0"/>
    <n v="7.3999999999999996E-2"/>
    <n v="-2E-3"/>
    <n v="0.30399999999999999"/>
    <m/>
    <n v="9.4E-2"/>
    <n v="0"/>
    <n v="1E-3"/>
    <n v="1E-3"/>
    <n v="0"/>
    <n v="95.54"/>
    <n v="95.59"/>
    <n v="13.54"/>
    <n v="18.106000000000002"/>
  </r>
  <r>
    <x v="15"/>
    <x v="13"/>
    <s v="ISR"/>
    <n v="7726675"/>
    <n v="250000000000"/>
    <n v="2.17"/>
    <n v="0.28100000000000003"/>
    <x v="342"/>
    <n v="-11.69"/>
    <n v="-15.631"/>
    <n v="63.755000000000003"/>
    <n v="-10.957000000000001"/>
    <n v="-14.664999999999999"/>
    <n v="8.2509999999999994"/>
    <n v="0.26900000000000002"/>
    <n v="0.23799999999999999"/>
    <n v="8.1660000000000004"/>
    <n v="0.26700000000000002"/>
    <n v="0.23599999999999999"/>
    <n v="26.716000000000001"/>
    <n v="3.4580000000000002"/>
    <n v="79.680999999999997"/>
    <n v="10.311999999999999"/>
    <n v="0.33700000000000002"/>
    <n v="70.876999999999995"/>
    <n v="1956.9469999999999"/>
    <n v="1995.346"/>
    <x v="343"/>
    <x v="251"/>
    <n v="69.198999999999998"/>
    <n v="41.512999999999998"/>
    <n v="1173.904"/>
    <m/>
    <n v="34654.491999999998"/>
    <n v="1.1319999999999999"/>
    <n v="0"/>
    <n v="0"/>
    <n v="11.292999999999999"/>
    <n v="1.462"/>
    <n v="11.276999999999999"/>
    <x v="307"/>
    <n v="0.66"/>
    <n v="8.5000000000000006E-2"/>
    <n v="8.51"/>
    <n v="1.101"/>
    <n v="2.4500000000000002"/>
    <n v="0.317"/>
    <n v="22.916"/>
    <n v="2.9660000000000002"/>
    <m/>
    <m/>
    <n v="267.76400000000001"/>
    <n v="0.15"/>
    <n v="0.17899999999999999"/>
    <n v="0.16"/>
    <n v="0.17799999999999999"/>
    <n v="0.217"/>
    <n v="0.13500000000000001"/>
    <n v="9.2999999999999999E-2"/>
    <n v="9.4E-2"/>
    <n v="0"/>
    <n v="3.5000000000000003E-2"/>
    <n v="6.0000000000000001E-3"/>
    <n v="0.23"/>
    <m/>
    <n v="0"/>
    <n v="0.17299999999999999"/>
    <n v="1.4E-2"/>
    <n v="0.19700000000000001"/>
    <m/>
    <n v="9.5000000000000001E-2"/>
    <n v="0"/>
    <n v="1E-3"/>
    <n v="1E-3"/>
    <n v="0"/>
    <n v="87.08"/>
    <n v="87.13"/>
    <n v="16.585000000000001"/>
    <n v="26.286000000000001"/>
  </r>
  <r>
    <x v="15"/>
    <x v="14"/>
    <s v="ISR"/>
    <n v="7863849"/>
    <n v="265000000000"/>
    <n v="2.2919999999999998"/>
    <n v="0.29099999999999998"/>
    <x v="343"/>
    <n v="-2.8130000000000002"/>
    <n v="-4.4580000000000002"/>
    <n v="60.356000000000002"/>
    <n v="-3.399"/>
    <n v="-5.3319999999999999"/>
    <n v="7.6749999999999998"/>
    <n v="0.247"/>
    <n v="0.23100000000000001"/>
    <n v="7.6660000000000004"/>
    <n v="0.247"/>
    <n v="0.23100000000000001"/>
    <n v="25.305"/>
    <n v="3.218"/>
    <n v="81.923000000000002"/>
    <n v="10.417999999999999"/>
    <n v="0.33600000000000002"/>
    <n v="73.168999999999997"/>
    <n v="2017.229"/>
    <n v="2055.701"/>
    <x v="344"/>
    <x v="251"/>
    <n v="81.671999999999997"/>
    <n v="41.585999999999999"/>
    <n v="1194.116"/>
    <m/>
    <n v="33226.093999999997"/>
    <n v="1.07"/>
    <n v="0"/>
    <n v="0"/>
    <n v="12.473000000000001"/>
    <n v="1.5860000000000001"/>
    <n v="10.846"/>
    <x v="308"/>
    <n v="7.2999999999999995E-2"/>
    <n v="8.9999999999999993E-3"/>
    <n v="8.74"/>
    <n v="1.111"/>
    <n v="2.4700000000000002"/>
    <n v="0.314"/>
    <n v="20.212"/>
    <n v="2.57"/>
    <m/>
    <m/>
    <n v="261.28500000000003"/>
    <n v="0.153"/>
    <n v="0.16900000000000001"/>
    <n v="0.14899999999999999"/>
    <n v="0.16800000000000001"/>
    <n v="0.214"/>
    <n v="0.13600000000000001"/>
    <n v="9.4E-2"/>
    <n v="9.5000000000000001E-2"/>
    <n v="0"/>
    <n v="0.04"/>
    <n v="6.0000000000000001E-3"/>
    <n v="0.22900000000000001"/>
    <m/>
    <n v="0"/>
    <n v="0.187"/>
    <n v="1E-3"/>
    <n v="0.17299999999999999"/>
    <m/>
    <n v="9.6000000000000002E-2"/>
    <n v="0"/>
    <n v="1E-3"/>
    <n v="1E-3"/>
    <n v="0"/>
    <n v="85.24"/>
    <n v="85.29"/>
    <n v="21.640999999999998"/>
    <n v="35.899000000000001"/>
  </r>
  <r>
    <x v="15"/>
    <x v="15"/>
    <s v="ISR"/>
    <n v="8007777"/>
    <n v="280000000000"/>
    <n v="2.2330000000000001"/>
    <n v="0.27900000000000003"/>
    <x v="344"/>
    <n v="2.657"/>
    <n v="4.407"/>
    <n v="62.829000000000001"/>
    <n v="2.4740000000000002"/>
    <n v="4.0979999999999999"/>
    <n v="7.8460000000000001"/>
    <n v="0.251"/>
    <n v="0.22800000000000001"/>
    <n v="7.86"/>
    <n v="0.252"/>
    <n v="0.22800000000000001"/>
    <n v="25.088999999999999"/>
    <n v="3.133"/>
    <n v="80.647999999999996"/>
    <n v="10.071"/>
    <n v="0.32200000000000001"/>
    <n v="75.402000000000001"/>
    <n v="2080.1680000000001"/>
    <n v="2118.5309999999999"/>
    <x v="345"/>
    <x v="252"/>
    <n v="95.456999999999994"/>
    <n v="41.475999999999999"/>
    <n v="1215.9469999999999"/>
    <m/>
    <n v="34426.468999999997"/>
    <n v="1.1020000000000001"/>
    <n v="1E-3"/>
    <n v="0"/>
    <n v="13.785"/>
    <n v="1.7210000000000001"/>
    <n v="10.893000000000001"/>
    <x v="120"/>
    <n v="-0.11"/>
    <n v="-1.4E-2"/>
    <n v="8.99"/>
    <n v="1.123"/>
    <n v="2.56"/>
    <n v="0.32"/>
    <n v="21.831"/>
    <n v="2.726"/>
    <m/>
    <m/>
    <n v="275.67899999999997"/>
    <n v="0.155"/>
    <n v="0.17699999999999999"/>
    <n v="0.153"/>
    <n v="0.17100000000000001"/>
    <n v="0.21199999999999999"/>
    <n v="0.13700000000000001"/>
    <n v="9.5000000000000001E-2"/>
    <n v="9.7000000000000003E-2"/>
    <n v="0"/>
    <n v="4.5999999999999999E-2"/>
    <n v="6.0000000000000001E-3"/>
    <n v="0.22800000000000001"/>
    <m/>
    <n v="0"/>
    <n v="0.20300000000000001"/>
    <n v="-2E-3"/>
    <n v="0.183"/>
    <m/>
    <n v="9.7000000000000003E-2"/>
    <n v="0"/>
    <n v="1E-3"/>
    <n v="1E-3"/>
    <n v="0"/>
    <n v="87.19"/>
    <n v="87.23"/>
    <n v="17.709"/>
    <n v="28.137"/>
  </r>
  <r>
    <x v="15"/>
    <x v="16"/>
    <s v="ISR"/>
    <n v="8159015"/>
    <n v="295000000000"/>
    <n v="1.9830000000000001"/>
    <n v="0.24299999999999999"/>
    <x v="345"/>
    <n v="-1.778"/>
    <n v="-2.8260000000000001"/>
    <n v="64.935000000000002"/>
    <n v="2.105"/>
    <n v="3.351"/>
    <n v="7.9589999999999996"/>
    <n v="0.25"/>
    <n v="0.23100000000000001"/>
    <n v="7.4960000000000004"/>
    <n v="0.23499999999999999"/>
    <n v="0.217"/>
    <n v="20.832000000000001"/>
    <n v="2.5529999999999999"/>
    <n v="80.861000000000004"/>
    <n v="9.9109999999999996"/>
    <n v="0.311"/>
    <n v="77.385000000000005"/>
    <n v="2141.3290000000002"/>
    <n v="2183.4650000000001"/>
    <x v="346"/>
    <x v="252"/>
    <n v="111.145"/>
    <n v="45.25"/>
    <n v="1238.604"/>
    <m/>
    <n v="34475.207000000002"/>
    <n v="1.081"/>
    <n v="0"/>
    <n v="0"/>
    <n v="15.688000000000001"/>
    <n v="1.923"/>
    <n v="10.657"/>
    <x v="309"/>
    <n v="3.774"/>
    <n v="0.46300000000000002"/>
    <n v="9.2200000000000006"/>
    <n v="1.1299999999999999"/>
    <n v="2.57"/>
    <n v="0.315"/>
    <n v="22.657"/>
    <n v="2.7770000000000001"/>
    <m/>
    <m/>
    <n v="281.28399999999999"/>
    <n v="0.13300000000000001"/>
    <n v="0.17199999999999999"/>
    <n v="0.16200000000000001"/>
    <n v="0.14499999999999999"/>
    <n v="0.20899999999999999"/>
    <n v="0.13800000000000001"/>
    <n v="9.6000000000000002E-2"/>
    <n v="9.8000000000000004E-2"/>
    <n v="0"/>
    <n v="5.0999999999999997E-2"/>
    <n v="6.0000000000000001E-3"/>
    <n v="0.22700000000000001"/>
    <m/>
    <n v="0"/>
    <n v="0.22500000000000001"/>
    <n v="8.3000000000000004E-2"/>
    <n v="0.188"/>
    <m/>
    <n v="9.9000000000000005E-2"/>
    <n v="0"/>
    <n v="1E-3"/>
    <n v="1E-3"/>
    <n v="0"/>
    <n v="87.03"/>
    <n v="86.95"/>
    <n v="19.701000000000001"/>
    <n v="32.212000000000003"/>
  </r>
  <r>
    <x v="15"/>
    <x v="17"/>
    <s v="ISR"/>
    <n v="8309256"/>
    <n v="310000000000"/>
    <n v="1.982"/>
    <n v="0.23899999999999999"/>
    <x v="346"/>
    <n v="-2.319"/>
    <n v="-3.7919999999999998"/>
    <n v="61.515999999999998"/>
    <n v="-3.4180000000000001"/>
    <n v="-5.2640000000000002"/>
    <n v="7.4029999999999996"/>
    <n v="0.22800000000000001"/>
    <n v="0.214"/>
    <n v="7.0810000000000004"/>
    <n v="0.218"/>
    <n v="0.20499999999999999"/>
    <n v="18.834"/>
    <n v="2.2669999999999999"/>
    <n v="77.721999999999994"/>
    <n v="9.3539999999999992"/>
    <n v="0.28799999999999998"/>
    <n v="79.367999999999995"/>
    <n v="2200.17"/>
    <n v="2244.9810000000002"/>
    <x v="347"/>
    <x v="253"/>
    <n v="127.836"/>
    <n v="47.924999999999997"/>
    <n v="1259.933"/>
    <m/>
    <n v="34537.309000000001"/>
    <n v="1.0649999999999999"/>
    <n v="5.0000000000000001E-3"/>
    <n v="1E-3"/>
    <n v="16.690999999999999"/>
    <n v="2.0089999999999999"/>
    <n v="10.647"/>
    <x v="310"/>
    <n v="2.6749999999999998"/>
    <n v="0.32200000000000001"/>
    <n v="9.43"/>
    <n v="1.135"/>
    <n v="2.63"/>
    <n v="0.317"/>
    <n v="21.329000000000001"/>
    <n v="2.5670000000000002"/>
    <m/>
    <m/>
    <n v="286.97899999999998"/>
    <n v="0.13100000000000001"/>
    <n v="0.16300000000000001"/>
    <n v="0.152"/>
    <n v="0.13"/>
    <n v="0.20599999999999999"/>
    <n v="0.13800000000000001"/>
    <n v="9.7000000000000003E-2"/>
    <n v="9.8000000000000004E-2"/>
    <n v="0"/>
    <n v="5.7000000000000002E-2"/>
    <n v="7.0000000000000001E-3"/>
    <n v="0.22600000000000001"/>
    <m/>
    <n v="1E-3"/>
    <n v="0.23400000000000001"/>
    <n v="6.2E-2"/>
    <n v="0.17399999999999999"/>
    <m/>
    <n v="0.1"/>
    <n v="0"/>
    <n v="1E-3"/>
    <n v="2E-3"/>
    <n v="0"/>
    <n v="88.56"/>
    <n v="88.47"/>
    <n v="18.88"/>
    <n v="32.085999999999999"/>
  </r>
  <r>
    <x v="15"/>
    <x v="18"/>
    <s v="ISR"/>
    <n v="8456487"/>
    <n v="325000000000"/>
    <n v="1.7749999999999999"/>
    <n v="0.21"/>
    <x v="347"/>
    <n v="1.415"/>
    <n v="2.4049999999999998"/>
    <n v="62.529000000000003"/>
    <n v="1.012"/>
    <n v="1.645"/>
    <n v="7.3940000000000001"/>
    <n v="0.224"/>
    <n v="0.214"/>
    <n v="7.1260000000000003"/>
    <n v="0.216"/>
    <n v="0.20699999999999999"/>
    <n v="18.131"/>
    <n v="2.1440000000000001"/>
    <n v="82.316000000000003"/>
    <n v="9.734"/>
    <n v="0.29499999999999998"/>
    <n v="81.143000000000001"/>
    <n v="2260.4270000000001"/>
    <n v="2307.5100000000002"/>
    <x v="348"/>
    <x v="253"/>
    <n v="145.71299999999999"/>
    <n v="50.197000000000003"/>
    <n v="1282.4059999999999"/>
    <m/>
    <n v="34493.292999999998"/>
    <n v="1.046"/>
    <n v="0"/>
    <n v="0"/>
    <n v="17.878"/>
    <n v="2.1139999999999999"/>
    <n v="10.023999999999999"/>
    <x v="311"/>
    <n v="2.2719999999999998"/>
    <n v="0.26900000000000002"/>
    <n v="9.6"/>
    <n v="1.135"/>
    <n v="2.65"/>
    <n v="0.313"/>
    <n v="22.472999999999999"/>
    <n v="2.657"/>
    <m/>
    <m/>
    <n v="291.69200000000001"/>
    <n v="0.113"/>
    <n v="0.16400000000000001"/>
    <n v="0.152"/>
    <n v="0.123"/>
    <n v="0.20200000000000001"/>
    <n v="0.13900000000000001"/>
    <n v="9.8000000000000004E-2"/>
    <n v="9.9000000000000005E-2"/>
    <n v="0"/>
    <n v="6.3E-2"/>
    <n v="7.0000000000000001E-3"/>
    <n v="0.22500000000000001"/>
    <m/>
    <n v="0"/>
    <n v="0.23699999999999999"/>
    <n v="5.3999999999999999E-2"/>
    <n v="0.183"/>
    <m/>
    <n v="0.10100000000000001"/>
    <n v="0"/>
    <n v="1E-3"/>
    <n v="2E-3"/>
    <n v="0"/>
    <n v="84.85"/>
    <n v="84.77"/>
    <n v="22.059000000000001"/>
    <n v="36.607999999999997"/>
  </r>
  <r>
    <x v="15"/>
    <x v="19"/>
    <s v="ISR"/>
    <n v="8607922"/>
    <n v="340000000000"/>
    <n v="1.425"/>
    <n v="0.16500000000000001"/>
    <x v="348"/>
    <n v="-1.6120000000000001"/>
    <n v="-2.6749999999999998"/>
    <n v="60.77"/>
    <n v="-1.758"/>
    <n v="-2.8119999999999998"/>
    <n v="7.06"/>
    <n v="0.31336842105263163"/>
    <n v="0.20100000000000001"/>
    <n v="6.8129999999999997"/>
    <n v="0.31231578947368421"/>
    <n v="0.19400000000000001"/>
    <n v="18.012"/>
    <n v="2.093"/>
    <n v="79.778000000000006"/>
    <n v="9.2680000000000007"/>
    <n v="0.39305263157894738"/>
    <n v="82.567999999999998"/>
    <n v="2319.0729999999999"/>
    <n v="2368.2800000000002"/>
    <x v="349"/>
    <x v="253"/>
    <n v="163.68199999999999"/>
    <n v="52.322000000000003"/>
    <n v="1303.646"/>
    <m/>
    <n v="35085.457000000002"/>
    <n v="1.2717894736842108"/>
    <n v="0"/>
    <n v="0"/>
    <n v="17.968"/>
    <n v="2.0870000000000002"/>
    <n v="10.128"/>
    <x v="312"/>
    <n v="2.125"/>
    <n v="0.247"/>
    <n v="9.74"/>
    <n v="1.1319999999999999"/>
    <n v="2.72"/>
    <n v="0.316"/>
    <n v="21.24"/>
    <n v="2.468"/>
    <m/>
    <m/>
    <n v="302.01299999999998"/>
    <n v="8.7999999999999995E-2"/>
    <n v="0.158"/>
    <n v="0.14599999999999999"/>
    <n v="0.122"/>
    <n v="0.19800000000000001"/>
    <n v="0.13900000000000001"/>
    <n v="9.9000000000000005E-2"/>
    <n v="9.9000000000000005E-2"/>
    <n v="0"/>
    <n v="6.9000000000000006E-2"/>
    <n v="7.0000000000000001E-3"/>
    <n v="0.224"/>
    <m/>
    <n v="0"/>
    <n v="0.23499999999999999"/>
    <n v="4.7E-2"/>
    <n v="0.17199999999999999"/>
    <m/>
    <n v="0.10199999999999999"/>
    <n v="0"/>
    <n v="1E-3"/>
    <n v="2E-3"/>
    <n v="0"/>
    <n v="87.26"/>
    <n v="87.18"/>
    <n v="21.132000000000001"/>
    <n v="36.033999999999999"/>
  </r>
  <r>
    <x v="15"/>
    <x v="20"/>
    <s v="ISR"/>
    <n v="8757487"/>
    <n v="315000000000"/>
    <n v="1.425"/>
    <n v="0.16300000000000001"/>
    <x v="349"/>
    <n v="-3.637"/>
    <n v="-6.202"/>
    <n v="57.097000000000001"/>
    <n v="-3.6739999999999999"/>
    <n v="-6.0449999999999999"/>
    <n v="6.52"/>
    <n v="0.31336842105263163"/>
    <n v="0.2"/>
    <n v="6.2809999999999997"/>
    <n v="0.31231578947368421"/>
    <n v="0.193"/>
    <n v="15.701000000000001"/>
    <n v="1.7929999999999999"/>
    <n v="73.730999999999995"/>
    <n v="8.4190000000000005"/>
    <n v="0.39305263157894738"/>
    <n v="83.992000000000004"/>
    <n v="2374.0810000000001"/>
    <n v="2425.377"/>
    <x v="350"/>
    <x v="253"/>
    <n v="182.52799999999999"/>
    <n v="54.41"/>
    <n v="1322.682"/>
    <m/>
    <n v="32593.809000000001"/>
    <n v="1.2717894736842108"/>
    <n v="0"/>
    <n v="0"/>
    <n v="18.847000000000001"/>
    <n v="2.1520000000000001"/>
    <n v="11.4643"/>
    <x v="313"/>
    <n v="2.0880000000000001"/>
    <n v="0.23799999999999999"/>
    <n v="8.3450000000000006"/>
    <n v="1.1486000000000003"/>
    <n v="2.41"/>
    <n v="0.33155000000000001"/>
    <n v="19.036000000000001"/>
    <n v="2.1739999999999999"/>
    <m/>
    <m/>
    <n v="285.44"/>
    <n v="8.6999999999999994E-2"/>
    <n v="0.156"/>
    <n v="0.14499999999999999"/>
    <n v="0.111"/>
    <n v="0.19400000000000001"/>
    <n v="0.14000000000000001"/>
    <n v="0.1"/>
    <n v="9.9000000000000005E-2"/>
    <n v="0"/>
    <n v="7.3999999999999996E-2"/>
    <n v="7.0000000000000001E-3"/>
    <n v="0.223"/>
    <m/>
    <n v="0"/>
    <n v="0.249"/>
    <n v="5.0999999999999997E-2"/>
    <n v="0.17"/>
    <m/>
    <n v="0.10299999999999999"/>
    <n v="0"/>
    <n v="1E-3"/>
    <n v="2E-3"/>
    <n v="0"/>
    <m/>
    <m/>
    <n v="18.722000000000001"/>
    <n v="34.036000000000001"/>
  </r>
  <r>
    <x v="15"/>
    <x v="21"/>
    <s v="ISR"/>
    <n v="8900057"/>
    <n v="350000000000"/>
    <n v="1.425"/>
    <n v="0.16"/>
    <x v="350"/>
    <n v="-0.48"/>
    <n v="-0.872"/>
    <n v="56.616999999999997"/>
    <n v="-0.48"/>
    <n v="-0.84"/>
    <n v="6.3609999999999998"/>
    <n v="0.31336842105263163"/>
    <n v="0.19500000000000001"/>
    <n v="6.1269999999999998"/>
    <n v="0.31231578947368421"/>
    <n v="0.188"/>
    <n v="14.042999999999999"/>
    <n v="1.5780000000000001"/>
    <n v="79.349666666666664"/>
    <n v="10.848619047619049"/>
    <n v="0.39305263157894738"/>
    <n v="85.417000000000002"/>
    <n v="2428.6089999999999"/>
    <n v="2481.9940000000001"/>
    <x v="351"/>
    <x v="254"/>
    <n v="201.977"/>
    <n v="56.499000000000002"/>
    <n v="1342.2919999999999"/>
    <m/>
    <n v="32588.326000000001"/>
    <n v="1.2717894736842108"/>
    <n v="1E-3"/>
    <n v="0"/>
    <n v="19.449000000000002"/>
    <n v="2.1850000000000001"/>
    <n v="11.4643"/>
    <x v="313"/>
    <n v="2.0880000000000001"/>
    <n v="0.23499999999999999"/>
    <n v="8.3450000000000006"/>
    <n v="1.1486000000000003"/>
    <n v="2.41"/>
    <n v="0.33155000000000001"/>
    <n v="19.611000000000001"/>
    <n v="2.2029999999999998"/>
    <m/>
    <m/>
    <n v="290.03800000000001"/>
    <n v="8.5000000000000006E-2"/>
    <n v="0.14699999999999999"/>
    <n v="0.13800000000000001"/>
    <n v="9.4E-2"/>
    <n v="0.19"/>
    <n v="0.14000000000000001"/>
    <n v="0.1"/>
    <n v="9.9000000000000005E-2"/>
    <n v="0"/>
    <n v="0.08"/>
    <n v="8.0000000000000002E-3"/>
    <n v="0.222"/>
    <m/>
    <n v="0"/>
    <n v="0.246"/>
    <n v="5.2999999999999999E-2"/>
    <n v="0.16600000000000001"/>
    <m/>
    <n v="0.104"/>
    <n v="1E-3"/>
    <n v="1E-3"/>
    <n v="2E-3"/>
    <n v="0"/>
    <m/>
    <m/>
    <m/>
    <m/>
  </r>
  <r>
    <x v="16"/>
    <x v="0"/>
    <s v="ITA"/>
    <n v="56966400"/>
    <n v="1630000000000"/>
    <n v="15.862"/>
    <n v="0.27800000000000002"/>
    <x v="351"/>
    <n v="4.0620000000000003"/>
    <n v="0.871"/>
    <n v="436.00900000000001"/>
    <n v="-0.26100000000000001"/>
    <n v="-0.06"/>
    <n v="7.6539999999999999"/>
    <n v="0.23400000000000001"/>
    <n v="0.20799999999999999"/>
    <n v="8.2590000000000003"/>
    <n v="0.252"/>
    <n v="0.224"/>
    <n v="56.031999999999996"/>
    <n v="0.98399999999999999"/>
    <n v="569.45399999999995"/>
    <n v="9.9960000000000004"/>
    <n v="0.30599999999999999"/>
    <n v="693.30700000000002"/>
    <n v="16351.427"/>
    <n v="16743.291000000001"/>
    <x v="352"/>
    <x v="255"/>
    <n v="2391.4229999999998"/>
    <n v="660.03300000000002"/>
    <n v="9590.3359999999993"/>
    <n v="53.515000000000001"/>
    <n v="36851.285000000003"/>
    <n v="1.1259999999999999"/>
    <n v="3.262"/>
    <n v="5.7000000000000002E-2"/>
    <n v="134.81299999999999"/>
    <n v="2.367"/>
    <n v="9.0809999999999995"/>
    <x v="314"/>
    <n v="-34.478000000000002"/>
    <n v="-0.60499999999999998"/>
    <n v="50.9"/>
    <n v="0.89400000000000002"/>
    <n v="26.7"/>
    <n v="0.46899999999999997"/>
    <n v="255.58500000000001"/>
    <n v="4.4870000000000001"/>
    <n v="8.6999999999999994E-2"/>
    <n v="4.9320000000000004"/>
    <n v="2099.2849999999999"/>
    <n v="2.1970000000000001"/>
    <n v="1.8480000000000001"/>
    <n v="1.4259999999999999"/>
    <n v="0.60899999999999999"/>
    <n v="3.7639999999999998"/>
    <n v="1.5629999999999999"/>
    <n v="0.99399999999999999"/>
    <n v="0.68200000000000005"/>
    <n v="0.39600000000000002"/>
    <n v="1.96"/>
    <n v="0.10299999999999999"/>
    <n v="2.6230000000000002"/>
    <n v="1.323"/>
    <n v="1.169"/>
    <n v="2.8490000000000002"/>
    <n v="-0.67400000000000004"/>
    <n v="2.4809999999999999"/>
    <n v="2.2810000000000001"/>
    <n v="0.94699999999999995"/>
    <n v="3.0000000000000001E-3"/>
    <n v="8.0000000000000002E-3"/>
    <n v="1.0999999999999999E-2"/>
    <n v="1E-3"/>
    <n v="482.85"/>
    <n v="517.32000000000005"/>
    <n v="98.966999999999999"/>
    <n v="21.035"/>
  </r>
  <r>
    <x v="16"/>
    <x v="1"/>
    <s v="ITA"/>
    <n v="56994992"/>
    <n v="1680000000000"/>
    <n v="16.393999999999998"/>
    <n v="0.28799999999999998"/>
    <x v="352"/>
    <n v="8.1000000000000003E-2"/>
    <n v="1.7000000000000001E-2"/>
    <n v="430.33699999999999"/>
    <n v="-5.6719999999999997"/>
    <n v="-1.3009999999999999"/>
    <n v="7.55"/>
    <n v="0.22500000000000001"/>
    <n v="0.20499999999999999"/>
    <n v="8.2560000000000002"/>
    <n v="0.246"/>
    <n v="0.224"/>
    <n v="59.024000000000001"/>
    <n v="1.036"/>
    <n v="559.66899999999998"/>
    <n v="9.82"/>
    <n v="0.29299999999999998"/>
    <n v="709.70100000000002"/>
    <n v="16821.993999999999"/>
    <n v="17173.629000000001"/>
    <x v="353"/>
    <x v="256"/>
    <n v="2526.5309999999999"/>
    <n v="619.80200000000002"/>
    <n v="9842.1200000000008"/>
    <n v="58.701999999999998"/>
    <n v="36802.125"/>
    <n v="1.0980000000000001"/>
    <n v="3.0710000000000002"/>
    <n v="5.3999999999999999E-2"/>
    <n v="135.107"/>
    <n v="2.371"/>
    <n v="9.0530000000000008"/>
    <x v="315"/>
    <n v="-40.231000000000002"/>
    <n v="-0.70599999999999996"/>
    <n v="49.37"/>
    <n v="0.86599999999999999"/>
    <n v="25.55"/>
    <n v="0.44800000000000001"/>
    <n v="251.785"/>
    <n v="4.4180000000000001"/>
    <n v="9.0999999999999998E-2"/>
    <n v="5.1859999999999999"/>
    <n v="2097.5369999999998"/>
    <n v="2.173"/>
    <n v="1.833"/>
    <n v="1.415"/>
    <n v="0.63800000000000001"/>
    <n v="3.702"/>
    <n v="1.57"/>
    <n v="1.002"/>
    <n v="0.68100000000000005"/>
    <n v="0.41399999999999998"/>
    <n v="1.9930000000000001"/>
    <n v="9.6000000000000002E-2"/>
    <n v="2.617"/>
    <n v="1.379"/>
    <n v="1.0920000000000001"/>
    <n v="2.83"/>
    <n v="-0.84899999999999998"/>
    <n v="2.423"/>
    <n v="2.4340000000000002"/>
    <n v="0.95"/>
    <n v="3.0000000000000001E-3"/>
    <n v="8.0000000000000002E-3"/>
    <n v="1.0999999999999999E-2"/>
    <n v="1E-3"/>
    <n v="481.26"/>
    <n v="515.97"/>
    <n v="89.100999999999999"/>
    <n v="18.934999999999999"/>
  </r>
  <r>
    <x v="16"/>
    <x v="2"/>
    <s v="ITA"/>
    <n v="57107576"/>
    <n v="1730000000000"/>
    <n v="16.289000000000001"/>
    <n v="0.28499999999999998"/>
    <x v="353"/>
    <n v="7.431"/>
    <n v="1.579"/>
    <n v="430.66"/>
    <n v="0.32300000000000001"/>
    <n v="7.4999999999999997E-2"/>
    <n v="7.5410000000000004"/>
    <n v="0.223"/>
    <n v="0.20699999999999999"/>
    <n v="8.3699999999999992"/>
    <n v="0.248"/>
    <n v="0.22900000000000001"/>
    <n v="60.015999999999998"/>
    <n v="1.0509999999999999"/>
    <n v="573.90899999999999"/>
    <n v="10.050000000000001"/>
    <n v="0.29799999999999999"/>
    <n v="725.99"/>
    <n v="17299.993999999999"/>
    <n v="17604.289000000001"/>
    <x v="354"/>
    <x v="257"/>
    <n v="2662.395"/>
    <n v="572.46299999999997"/>
    <n v="10099.790999999999"/>
    <n v="64.018000000000001"/>
    <n v="36481.184000000001"/>
    <n v="1.08"/>
    <n v="2.843"/>
    <n v="0.05"/>
    <n v="135.86500000000001"/>
    <n v="2.379"/>
    <n v="9.1980000000000004"/>
    <x v="316"/>
    <n v="-47.338999999999999"/>
    <n v="-0.82899999999999996"/>
    <n v="50.18"/>
    <n v="0.879"/>
    <n v="26.31"/>
    <n v="0.46100000000000002"/>
    <n v="257.67099999999999"/>
    <n v="4.5119999999999996"/>
    <n v="9.2999999999999999E-2"/>
    <n v="5.3159999999999998"/>
    <n v="2083.3519999999999"/>
    <n v="2.0459999999999998"/>
    <n v="1.819"/>
    <n v="1.369"/>
    <n v="0.62"/>
    <n v="3.6360000000000001"/>
    <n v="1.5760000000000001"/>
    <n v="1.008"/>
    <n v="0.68"/>
    <n v="0.42799999999999999"/>
    <n v="2.0219999999999998"/>
    <n v="8.7999999999999995E-2"/>
    <n v="2.6139999999999999"/>
    <n v="1.431"/>
    <n v="0.95199999999999996"/>
    <n v="2.7690000000000001"/>
    <n v="-0.91400000000000003"/>
    <n v="2.4809999999999999"/>
    <n v="2.464"/>
    <n v="0.95299999999999996"/>
    <n v="3.0000000000000001E-3"/>
    <n v="8.0000000000000002E-3"/>
    <n v="1.0999999999999999E-2"/>
    <n v="1E-3"/>
    <n v="490.55"/>
    <n v="525.26"/>
    <n v="95.91"/>
    <n v="20.065000000000001"/>
  </r>
  <r>
    <x v="16"/>
    <x v="3"/>
    <s v="ITA"/>
    <n v="57425176"/>
    <n v="1790000000000"/>
    <n v="16.937999999999999"/>
    <n v="0.29499999999999998"/>
    <x v="354"/>
    <n v="17.963000000000001"/>
    <n v="3.758"/>
    <n v="453.71600000000001"/>
    <n v="23.056000000000001"/>
    <n v="5.3540000000000001"/>
    <n v="7.9009999999999998"/>
    <n v="0.23300000000000001"/>
    <n v="0.21099999999999999"/>
    <n v="8.6370000000000005"/>
    <n v="0.255"/>
    <n v="0.23100000000000001"/>
    <n v="65.126000000000005"/>
    <n v="1.1339999999999999"/>
    <n v="589.66300000000001"/>
    <n v="10.268000000000001"/>
    <n v="0.30299999999999999"/>
    <n v="742.928"/>
    <n v="17795.955000000002"/>
    <n v="18058.004000000001"/>
    <x v="355"/>
    <x v="258"/>
    <n v="2811.4189999999999"/>
    <n v="530.21699999999998"/>
    <n v="10355.736999999999"/>
    <n v="69.56"/>
    <n v="37436.269999999997"/>
    <n v="1.105"/>
    <n v="3.3839999999999999"/>
    <n v="5.8999999999999997E-2"/>
    <n v="149.024"/>
    <n v="2.5950000000000002"/>
    <n v="9.4749999999999996"/>
    <x v="317"/>
    <n v="-42.246000000000002"/>
    <n v="-0.73599999999999999"/>
    <n v="50.21"/>
    <n v="0.874"/>
    <n v="25.69"/>
    <n v="0.44700000000000001"/>
    <n v="255.947"/>
    <n v="4.4569999999999999"/>
    <n v="9.7000000000000003E-2"/>
    <n v="5.5419999999999998"/>
    <n v="2149.7840000000001"/>
    <n v="1.9870000000000001"/>
    <n v="1.794"/>
    <n v="1.3620000000000001"/>
    <n v="0.61899999999999999"/>
    <n v="3.5680000000000001"/>
    <n v="1.581"/>
    <n v="1.0149999999999999"/>
    <n v="0.67900000000000005"/>
    <n v="0.44600000000000001"/>
    <n v="2.0550000000000002"/>
    <n v="8.1000000000000003E-2"/>
    <n v="2.6080000000000001"/>
    <n v="1.482"/>
    <n v="1.1299999999999999"/>
    <n v="2.9329999999999998"/>
    <n v="-0.747"/>
    <n v="2.3969999999999998"/>
    <n v="2.5150000000000001"/>
    <n v="0.95599999999999996"/>
    <n v="3.0000000000000001E-3"/>
    <n v="8.0000000000000002E-3"/>
    <n v="1.0999999999999999E-2"/>
    <n v="1E-3"/>
    <n v="509.42"/>
    <n v="544.12"/>
    <n v="93.700999999999993"/>
    <n v="18.893000000000001"/>
  </r>
  <r>
    <x v="16"/>
    <x v="4"/>
    <s v="ITA"/>
    <n v="57860664"/>
    <n v="1860000000000"/>
    <n v="17.408000000000001"/>
    <n v="0.30099999999999999"/>
    <x v="355"/>
    <n v="5.6020000000000003"/>
    <n v="1.129"/>
    <n v="457.15600000000001"/>
    <n v="3.44"/>
    <n v="0.75800000000000001"/>
    <n v="7.9009999999999998"/>
    <n v="0.23"/>
    <n v="0.20799999999999999"/>
    <n v="8.6679999999999993"/>
    <n v="0.252"/>
    <n v="0.22800000000000001"/>
    <n v="72.216999999999999"/>
    <n v="1.248"/>
    <n v="607.15700000000004"/>
    <n v="10.493"/>
    <n v="0.30499999999999999"/>
    <n v="760.33600000000001"/>
    <n v="18297.518"/>
    <n v="18515.16"/>
    <x v="356"/>
    <x v="259"/>
    <n v="2966.0810000000001"/>
    <n v="485.81"/>
    <n v="10604.536"/>
    <n v="75.393000000000001"/>
    <n v="37979.512000000002"/>
    <n v="1.105"/>
    <n v="2.6459999999999999"/>
    <n v="4.5999999999999999E-2"/>
    <n v="154.66200000000001"/>
    <n v="2.673"/>
    <n v="9.6069999999999993"/>
    <x v="318"/>
    <n v="-44.408000000000001"/>
    <n v="-0.76700000000000002"/>
    <n v="49.5"/>
    <n v="0.85599999999999998"/>
    <n v="27.02"/>
    <n v="0.46700000000000003"/>
    <n v="248.798"/>
    <n v="4.3"/>
    <n v="0.10100000000000001"/>
    <n v="5.8330000000000002"/>
    <n v="2197.52"/>
    <n v="1.9119999999999999"/>
    <n v="1.7509999999999999"/>
    <n v="1.345"/>
    <n v="0.66400000000000003"/>
    <n v="3.4990000000000001"/>
    <n v="1.585"/>
    <n v="1.0209999999999999"/>
    <n v="0.67800000000000005"/>
    <n v="0.45600000000000002"/>
    <n v="2.0880000000000001"/>
    <n v="7.2999999999999995E-2"/>
    <n v="2.5979999999999999"/>
    <n v="1.5309999999999999"/>
    <n v="0.81699999999999995"/>
    <n v="2.9420000000000002"/>
    <n v="-0.82799999999999996"/>
    <n v="2.2530000000000001"/>
    <n v="2.524"/>
    <n v="0.95799999999999996"/>
    <n v="3.0000000000000001E-3"/>
    <n v="8.0000000000000002E-3"/>
    <n v="1.2E-2"/>
    <n v="1E-3"/>
    <n v="521.14"/>
    <n v="555.85"/>
    <n v="105.593"/>
    <n v="21.053000000000001"/>
  </r>
  <r>
    <x v="16"/>
    <x v="5"/>
    <s v="ITA"/>
    <n v="58199876"/>
    <n v="1940000000000"/>
    <n v="17.402999999999999"/>
    <n v="0.29899999999999999"/>
    <x v="356"/>
    <n v="0.69199999999999995"/>
    <n v="0.13800000000000001"/>
    <n v="451.36200000000002"/>
    <n v="-5.7930000000000001"/>
    <n v="-1.2669999999999999"/>
    <n v="7.7549999999999999"/>
    <n v="0.223"/>
    <n v="0.20499999999999999"/>
    <n v="8.6300000000000008"/>
    <n v="0.248"/>
    <n v="0.22800000000000001"/>
    <n v="71.265000000000001"/>
    <n v="1.224"/>
    <n v="616.38199999999995"/>
    <n v="10.590999999999999"/>
    <n v="0.30499999999999999"/>
    <n v="777.73900000000003"/>
    <n v="18799.773000000001"/>
    <n v="18966.521000000001"/>
    <x v="357"/>
    <x v="260"/>
    <n v="3131.741"/>
    <n v="434.91699999999997"/>
    <n v="10843.948"/>
    <n v="81.350999999999999"/>
    <n v="37805.059000000001"/>
    <n v="1.0880000000000001"/>
    <n v="2.5569999999999999"/>
    <n v="4.3999999999999997E-2"/>
    <n v="165.66"/>
    <n v="2.8460000000000001"/>
    <n v="9.5739999999999998"/>
    <x v="319"/>
    <n v="-50.893000000000001"/>
    <n v="-0.874"/>
    <n v="49.76"/>
    <n v="0.85499999999999998"/>
    <n v="25.7"/>
    <n v="0.442"/>
    <n v="239.41200000000001"/>
    <n v="4.1139999999999999"/>
    <n v="0.10199999999999999"/>
    <n v="5.9580000000000002"/>
    <n v="2200.25"/>
    <n v="1.8049999999999999"/>
    <n v="1.696"/>
    <n v="1.3149999999999999"/>
    <n v="0.61699999999999999"/>
    <n v="3.427"/>
    <n v="1.5880000000000001"/>
    <n v="1.0269999999999999"/>
    <n v="0.67700000000000005"/>
    <n v="0.46400000000000002"/>
    <n v="2.1240000000000001"/>
    <n v="6.5000000000000002E-2"/>
    <n v="2.5859999999999999"/>
    <n v="1.575"/>
    <n v="0.74099999999999999"/>
    <n v="3.0790000000000002"/>
    <n v="-1.079"/>
    <n v="2.149"/>
    <n v="2.464"/>
    <n v="0.95899999999999996"/>
    <n v="3.0000000000000001E-3"/>
    <n v="8.9999999999999993E-3"/>
    <n v="1.2E-2"/>
    <n v="1E-3"/>
    <n v="522.52"/>
    <n v="557.23"/>
    <n v="114.126"/>
    <n v="22.722999999999999"/>
  </r>
  <r>
    <x v="16"/>
    <x v="6"/>
    <s v="ITA"/>
    <n v="58429904"/>
    <n v="2030000000000"/>
    <n v="17.474"/>
    <n v="0.29899999999999999"/>
    <x v="357"/>
    <n v="-5.4089999999999998"/>
    <n v="-1.077"/>
    <n v="443.68200000000002"/>
    <n v="-7.68"/>
    <n v="-1.702"/>
    <n v="7.593"/>
    <n v="0.214"/>
    <n v="0.20300000000000001"/>
    <n v="8.5030000000000001"/>
    <n v="0.23899999999999999"/>
    <n v="0.22700000000000001"/>
    <n v="70.787000000000006"/>
    <n v="1.2110000000000001"/>
    <n v="639.44500000000005"/>
    <n v="10.944000000000001"/>
    <n v="0.308"/>
    <n v="795.21299999999997"/>
    <n v="19296.620999999999"/>
    <n v="19410.205000000002"/>
    <x v="358"/>
    <x v="261"/>
    <n v="3294.3249999999998"/>
    <n v="381.75200000000001"/>
    <n v="11081.419"/>
    <n v="87.29"/>
    <n v="37481.961000000003"/>
    <n v="1.054"/>
    <n v="2.5910000000000002"/>
    <n v="4.3999999999999997E-2"/>
    <n v="162.58500000000001"/>
    <n v="2.7829999999999999"/>
    <n v="9.3330000000000002"/>
    <x v="320"/>
    <n v="-53.164999999999999"/>
    <n v="-0.91"/>
    <n v="49.21"/>
    <n v="0.84199999999999997"/>
    <n v="20.67"/>
    <n v="0.35399999999999998"/>
    <n v="237.471"/>
    <n v="4.0640000000000001"/>
    <n v="0.10199999999999999"/>
    <n v="5.9390000000000001"/>
    <n v="2190.067"/>
    <n v="1.6619999999999999"/>
    <n v="1.6240000000000001"/>
    <n v="1.244"/>
    <n v="0.58099999999999996"/>
    <n v="3.3490000000000002"/>
    <n v="1.589"/>
    <n v="1.0309999999999999"/>
    <n v="0.67500000000000004"/>
    <n v="0.47199999999999998"/>
    <n v="2.1539999999999999"/>
    <n v="5.7000000000000002E-2"/>
    <n v="2.5739999999999998"/>
    <n v="1.611"/>
    <n v="0.747"/>
    <n v="2.952"/>
    <n v="-1.048"/>
    <n v="2.1120000000000001"/>
    <n v="2.351"/>
    <n v="0.95899999999999996"/>
    <n v="2E-3"/>
    <n v="8.9999999999999993E-3"/>
    <n v="1.2E-2"/>
    <n v="1E-3"/>
    <n v="510.6"/>
    <n v="545.30999999999995"/>
    <n v="142.59800000000001"/>
    <n v="28.701000000000001"/>
  </r>
  <r>
    <x v="16"/>
    <x v="7"/>
    <s v="ITA"/>
    <n v="58778480"/>
    <n v="2130000000000"/>
    <n v="17.914000000000001"/>
    <n v="0.30499999999999999"/>
    <x v="358"/>
    <n v="-6.28"/>
    <n v="-1.264"/>
    <n v="464.55200000000002"/>
    <n v="20.87"/>
    <n v="4.7039999999999997"/>
    <n v="7.9029999999999996"/>
    <n v="0.219"/>
    <n v="0.216"/>
    <n v="8.3460000000000001"/>
    <n v="0.23100000000000001"/>
    <n v="0.22800000000000001"/>
    <n v="70.674999999999997"/>
    <n v="1.202"/>
    <n v="627.87699999999995"/>
    <n v="10.682"/>
    <n v="0.29599999999999999"/>
    <n v="813.12699999999995"/>
    <n v="19787.186000000002"/>
    <n v="19874.756000000001"/>
    <x v="359"/>
    <x v="262"/>
    <n v="3457.8380000000002"/>
    <n v="355.738"/>
    <n v="11311.434999999999"/>
    <n v="93.212000000000003"/>
    <n v="36549.078000000001"/>
    <n v="1.012"/>
    <n v="2.5259999999999998"/>
    <n v="4.2999999999999997E-2"/>
    <n v="163.512"/>
    <n v="2.782"/>
    <n v="9.1609999999999996"/>
    <x v="321"/>
    <n v="-26.013999999999999"/>
    <n v="-0.443"/>
    <n v="49.3"/>
    <n v="0.83899999999999997"/>
    <n v="20.12"/>
    <n v="0.34200000000000003"/>
    <n v="230.01599999999999"/>
    <n v="3.9129999999999998"/>
    <n v="0.10100000000000001"/>
    <n v="5.9219999999999997"/>
    <n v="2148.299"/>
    <n v="1.5860000000000001"/>
    <n v="1.5569999999999999"/>
    <n v="1.292"/>
    <n v="0.55300000000000005"/>
    <n v="3.2690000000000001"/>
    <n v="1.5880000000000001"/>
    <n v="1.036"/>
    <n v="0.67300000000000004"/>
    <n v="0.47799999999999998"/>
    <n v="2.1800000000000002"/>
    <n v="5.1999999999999998E-2"/>
    <n v="2.56"/>
    <n v="1.6419999999999999"/>
    <n v="0.69399999999999995"/>
    <n v="2.8719999999999999"/>
    <n v="-0.58599999999999997"/>
    <n v="2.0379999999999998"/>
    <n v="2.2839999999999998"/>
    <n v="0.95899999999999996"/>
    <n v="2E-3"/>
    <n v="8.9999999999999993E-3"/>
    <n v="1.2E-2"/>
    <n v="1E-3"/>
    <n v="503.81"/>
    <n v="538.47"/>
    <n v="137.31100000000001"/>
    <n v="27.99"/>
  </r>
  <r>
    <x v="16"/>
    <x v="8"/>
    <s v="ITA"/>
    <n v="59224228"/>
    <n v="2240000000000"/>
    <n v="16.126999999999999"/>
    <n v="0.27200000000000002"/>
    <x v="359"/>
    <n v="-11.698"/>
    <n v="-2.3849999999999998"/>
    <n v="434.90100000000001"/>
    <n v="-29.651"/>
    <n v="-6.383"/>
    <n v="7.343"/>
    <n v="0.20599999999999999"/>
    <n v="0.20599999999999999"/>
    <n v="8.0860000000000003"/>
    <n v="0.22600000000000001"/>
    <n v="0.22700000000000001"/>
    <n v="68.138999999999996"/>
    <n v="1.151"/>
    <n v="616"/>
    <n v="10.401"/>
    <n v="0.29099999999999998"/>
    <n v="829.25400000000002"/>
    <n v="20266.055"/>
    <n v="20309.657999999999"/>
    <x v="360"/>
    <x v="263"/>
    <n v="3624.98"/>
    <n v="311.77"/>
    <n v="11530.875"/>
    <n v="98.635999999999996"/>
    <n v="35659.476999999999"/>
    <n v="0.998"/>
    <n v="2.5960000000000001"/>
    <n v="4.3999999999999997E-2"/>
    <n v="167.142"/>
    <n v="2.8220000000000001"/>
    <n v="8.8390000000000004"/>
    <x v="322"/>
    <n v="-43.968000000000004"/>
    <n v="-0.74199999999999999"/>
    <n v="49.35"/>
    <n v="0.83299999999999996"/>
    <n v="18.66"/>
    <n v="0.315"/>
    <n v="219.441"/>
    <n v="3.7050000000000001"/>
    <n v="9.1999999999999998E-2"/>
    <n v="5.4240000000000004"/>
    <n v="2111.9050000000002"/>
    <n v="1.41"/>
    <n v="1.492"/>
    <n v="1.1839999999999999"/>
    <n v="0.51600000000000001"/>
    <n v="3.1869999999999998"/>
    <n v="1.5860000000000001"/>
    <n v="1.038"/>
    <n v="0.66900000000000004"/>
    <n v="0.48399999999999999"/>
    <n v="2.2040000000000002"/>
    <n v="4.5999999999999999E-2"/>
    <n v="2.5449999999999999"/>
    <n v="1.661"/>
    <n v="0.69399999999999995"/>
    <n v="2.85"/>
    <n v="-0.94699999999999995"/>
    <n v="1.95"/>
    <n v="2.089"/>
    <n v="0.95799999999999996"/>
    <n v="2E-3"/>
    <n v="8.9999999999999993E-3"/>
    <n v="1.2E-2"/>
    <n v="1E-3"/>
    <n v="488.78"/>
    <n v="523.49"/>
    <n v="137.13200000000001"/>
    <n v="28.637"/>
  </r>
  <r>
    <x v="16"/>
    <x v="9"/>
    <s v="ITA"/>
    <n v="59562844"/>
    <n v="2090000000000"/>
    <n v="13.340999999999999"/>
    <n v="0.224"/>
    <x v="360"/>
    <n v="-54.173999999999999"/>
    <n v="-11.313000000000001"/>
    <n v="395.16300000000001"/>
    <n v="-39.738"/>
    <n v="-9.1370000000000005"/>
    <n v="6.6340000000000003"/>
    <n v="0.19600000000000001"/>
    <n v="0.2"/>
    <n v="7.13"/>
    <n v="0.21099999999999999"/>
    <n v="0.215"/>
    <n v="52.387999999999998"/>
    <n v="0.88"/>
    <n v="564.63199999999995"/>
    <n v="9.48"/>
    <n v="0.28000000000000003"/>
    <n v="842.59500000000003"/>
    <n v="20690.75"/>
    <n v="20704.817999999999"/>
    <x v="361"/>
    <x v="264"/>
    <n v="3779.0140000000001"/>
    <n v="282.238"/>
    <n v="11729.618"/>
    <n v="102.59399999999999"/>
    <n v="33102.940999999999"/>
    <n v="0.97899999999999998"/>
    <n v="2.2320000000000002"/>
    <n v="3.6999999999999998E-2"/>
    <n v="154.03399999999999"/>
    <n v="2.5859999999999999"/>
    <n v="7.9660000000000002"/>
    <x v="323"/>
    <n v="-29.532"/>
    <n v="-0.496"/>
    <n v="48.74"/>
    <n v="0.81799999999999995"/>
    <n v="17.37"/>
    <n v="0.29199999999999998"/>
    <n v="198.74199999999999"/>
    <n v="3.3370000000000002"/>
    <n v="6.6000000000000003E-2"/>
    <n v="3.9580000000000002"/>
    <n v="1971.7049999999999"/>
    <n v="1.135"/>
    <n v="1.3460000000000001"/>
    <n v="1.08"/>
    <n v="0.40200000000000002"/>
    <n v="3.0979999999999999"/>
    <n v="1.58"/>
    <n v="1.0389999999999999"/>
    <n v="0.66400000000000003"/>
    <n v="0.48699999999999999"/>
    <n v="2.2200000000000002"/>
    <n v="4.1000000000000002E-2"/>
    <n v="2.528"/>
    <n v="1.66"/>
    <n v="0.58799999999999997"/>
    <n v="2.6779999999999999"/>
    <n v="-0.58699999999999997"/>
    <n v="1.8069999999999999"/>
    <n v="1.625"/>
    <n v="0.95599999999999996"/>
    <n v="2E-3"/>
    <n v="8.9999999999999993E-3"/>
    <n v="1.2999999999999999E-2"/>
    <n v="1E-3"/>
    <n v="439.76"/>
    <n v="474.47"/>
    <n v="139.93700000000001"/>
    <n v="32.950000000000003"/>
  </r>
  <r>
    <x v="16"/>
    <x v="10"/>
    <s v="ITA"/>
    <n v="59822452"/>
    <n v="2150000000000"/>
    <n v="13.276"/>
    <n v="0.222"/>
    <x v="361"/>
    <n v="11.423"/>
    <n v="2.69"/>
    <n v="391.34300000000002"/>
    <n v="-3.819"/>
    <n v="-0.96599999999999997"/>
    <n v="6.5419999999999998"/>
    <n v="0.19"/>
    <n v="0.192"/>
    <n v="7.29"/>
    <n v="0.21199999999999999"/>
    <n v="0.214"/>
    <n v="58.218000000000004"/>
    <n v="0.97299999999999998"/>
    <n v="602.89599999999996"/>
    <n v="10.077999999999999"/>
    <n v="0.29199999999999998"/>
    <n v="855.87099999999998"/>
    <n v="21126.866999999998"/>
    <n v="21096.164000000001"/>
    <x v="362"/>
    <x v="265"/>
    <n v="3943.3609999999999"/>
    <n v="237.464"/>
    <n v="11923.406000000001"/>
    <n v="106.706"/>
    <n v="34046.292999999998"/>
    <n v="0.98799999999999999"/>
    <n v="2.3769999999999998"/>
    <n v="0.04"/>
    <n v="164.34700000000001"/>
    <n v="2.7469999999999999"/>
    <n v="8.0749999999999993"/>
    <x v="324"/>
    <n v="-44.774000000000001"/>
    <n v="-0.748"/>
    <n v="48.99"/>
    <n v="0.81899999999999995"/>
    <n v="16.82"/>
    <n v="0.28100000000000003"/>
    <n v="193.78800000000001"/>
    <n v="3.2389999999999999"/>
    <n v="6.9000000000000006E-2"/>
    <n v="4.1109999999999998"/>
    <n v="2036.7329999999999"/>
    <n v="1.0580000000000001"/>
    <n v="1.3069999999999999"/>
    <n v="1.024"/>
    <n v="0.41799999999999998"/>
    <n v="3.008"/>
    <n v="1.573"/>
    <n v="1.0389999999999999"/>
    <n v="0.65800000000000003"/>
    <n v="0.49099999999999999"/>
    <n v="2.2349999999999999"/>
    <n v="3.4000000000000002E-2"/>
    <n v="2.508"/>
    <n v="1.66"/>
    <n v="0.623"/>
    <n v="2.653"/>
    <n v="-0.92600000000000005"/>
    <n v="1.706"/>
    <n v="1.6719999999999999"/>
    <n v="0.95299999999999996"/>
    <n v="2E-3"/>
    <n v="0.01"/>
    <n v="1.2999999999999999E-2"/>
    <n v="1E-3"/>
    <n v="448.37"/>
    <n v="483.09"/>
    <n v="166.77799999999999"/>
    <n v="38.241999999999997"/>
  </r>
  <r>
    <x v="16"/>
    <x v="11"/>
    <s v="ITA"/>
    <n v="60025952"/>
    <n v="2220000000000"/>
    <n v="12.583"/>
    <n v="0.21"/>
    <x v="362"/>
    <n v="-11.861000000000001"/>
    <n v="-2.72"/>
    <n v="389.77800000000002"/>
    <n v="-1.5649999999999999"/>
    <n v="-0.4"/>
    <n v="6.4930000000000003"/>
    <n v="0.187"/>
    <n v="0.19500000000000001"/>
    <n v="7.0679999999999996"/>
    <n v="0.20300000000000001"/>
    <n v="0.21199999999999999"/>
    <n v="65.438999999999993"/>
    <n v="1.0900000000000001"/>
    <n v="581.38199999999995"/>
    <n v="9.6859999999999999"/>
    <n v="0.27800000000000002"/>
    <n v="868.45399999999995"/>
    <n v="21551.125"/>
    <n v="21485.940999999999"/>
    <x v="363"/>
    <x v="266"/>
    <n v="4096.3609999999999"/>
    <n v="202.98599999999999"/>
    <n v="12109.842000000001"/>
    <n v="110.889"/>
    <n v="33284.144999999997"/>
    <n v="0.95699999999999996"/>
    <n v="2.6150000000000002"/>
    <n v="4.3999999999999997E-2"/>
    <n v="153"/>
    <n v="2.5489999999999999"/>
    <n v="7.8710000000000004"/>
    <x v="325"/>
    <n v="-34.478000000000002"/>
    <n v="-0.57399999999999995"/>
    <n v="46.59"/>
    <n v="0.77600000000000002"/>
    <n v="16.28"/>
    <n v="0.27100000000000002"/>
    <n v="186.435"/>
    <n v="3.1059999999999999"/>
    <n v="7.0000000000000007E-2"/>
    <n v="4.1829999999999998"/>
    <n v="1997.912"/>
    <n v="0.93200000000000005"/>
    <n v="1.23"/>
    <n v="0.98799999999999999"/>
    <n v="0.44400000000000001"/>
    <n v="2.9140000000000001"/>
    <n v="1.5640000000000001"/>
    <n v="1.038"/>
    <n v="0.65400000000000003"/>
    <n v="0.496"/>
    <n v="2.2410000000000001"/>
    <n v="2.9000000000000001E-2"/>
    <n v="2.488"/>
    <n v="1.655"/>
    <n v="0.70599999999999996"/>
    <n v="2.403"/>
    <n v="-0.69499999999999995"/>
    <n v="1.637"/>
    <n v="1.522"/>
    <n v="0.94899999999999995"/>
    <n v="2E-3"/>
    <n v="0.01"/>
    <n v="1.2999999999999999E-2"/>
    <n v="1E-3"/>
    <n v="437.82"/>
    <n v="472.47"/>
    <n v="157.126"/>
    <n v="37.036000000000001"/>
  </r>
  <r>
    <x v="16"/>
    <x v="12"/>
    <s v="ITA"/>
    <n v="60190152"/>
    <n v="2200000000000"/>
    <n v="10.071"/>
    <n v="0.16700000000000001"/>
    <x v="363"/>
    <n v="-20.559000000000001"/>
    <n v="-4.8460000000000001"/>
    <n v="355.47899999999998"/>
    <n v="-34.298999999999999"/>
    <n v="-8.8000000000000007"/>
    <n v="5.9059999999999997"/>
    <n v="0.17499999999999999"/>
    <n v="0.183"/>
    <n v="6.7069999999999999"/>
    <n v="0.19900000000000001"/>
    <n v="0.20799999999999999"/>
    <n v="66.959000000000003"/>
    <n v="1.1120000000000001"/>
    <n v="528.56799999999998"/>
    <n v="8.782"/>
    <n v="0.26"/>
    <n v="878.52599999999995"/>
    <n v="21954.82"/>
    <n v="21841.42"/>
    <x v="364"/>
    <x v="267"/>
    <n v="4244.0749999999998"/>
    <n v="154.767"/>
    <n v="12282.521000000001"/>
    <n v="114.634"/>
    <n v="32295.603999999999"/>
    <n v="0.95799999999999996"/>
    <n v="2.528"/>
    <n v="4.2000000000000003E-2"/>
    <n v="147.714"/>
    <n v="2.4540000000000002"/>
    <n v="7.5469999999999997"/>
    <x v="326"/>
    <n v="-48.218000000000004"/>
    <n v="-0.80100000000000005"/>
    <n v="47.28"/>
    <n v="0.78600000000000003"/>
    <n v="16.75"/>
    <n v="0.27800000000000002"/>
    <n v="172.68"/>
    <n v="2.8690000000000002"/>
    <n v="6.2E-2"/>
    <n v="3.7450000000000001"/>
    <n v="1943.877"/>
    <n v="0.72699999999999998"/>
    <n v="1.153"/>
    <n v="0.89200000000000002"/>
    <n v="0.44900000000000001"/>
    <n v="2.8170000000000002"/>
    <n v="1.554"/>
    <n v="1.0349999999999999"/>
    <n v="0.64900000000000002"/>
    <n v="0.501"/>
    <n v="2.242"/>
    <n v="2.1999999999999999E-2"/>
    <n v="2.4649999999999999"/>
    <n v="1.643"/>
    <n v="0.66500000000000004"/>
    <n v="2.2719999999999998"/>
    <n v="-0.999"/>
    <n v="1.496"/>
    <n v="1.3560000000000001"/>
    <n v="0.94399999999999995"/>
    <n v="2E-3"/>
    <n v="0.01"/>
    <n v="1.2999999999999999E-2"/>
    <n v="1E-3"/>
    <n v="419.63"/>
    <n v="454.26"/>
    <n v="124.872"/>
    <n v="30.931999999999999"/>
  </r>
  <r>
    <x v="16"/>
    <x v="13"/>
    <s v="ITA"/>
    <n v="60312600"/>
    <n v="2200000000000"/>
    <n v="8.8770000000000007"/>
    <n v="0.14699999999999999"/>
    <x v="364"/>
    <n v="-34.017000000000003"/>
    <n v="-8.4260000000000002"/>
    <n v="322.30399999999997"/>
    <n v="-33.173999999999999"/>
    <n v="-9.3320000000000007"/>
    <n v="5.3440000000000003"/>
    <n v="0.16200000000000001"/>
    <n v="0.17299999999999999"/>
    <n v="6.1289999999999996"/>
    <n v="0.185"/>
    <n v="0.19900000000000001"/>
    <n v="57.781999999999996"/>
    <n v="0.95799999999999996"/>
    <n v="491.27499999999998"/>
    <n v="8.1449999999999996"/>
    <n v="0.246"/>
    <n v="887.40300000000002"/>
    <n v="22324.5"/>
    <n v="22163.724999999999"/>
    <x v="365"/>
    <x v="268"/>
    <n v="4381.7759999999998"/>
    <n v="107.392"/>
    <n v="12441.703"/>
    <n v="118.069"/>
    <n v="30816.118999999999"/>
    <n v="0.93200000000000005"/>
    <n v="2.702"/>
    <n v="4.4999999999999998E-2"/>
    <n v="137.70099999999999"/>
    <n v="2.2829999999999999"/>
    <n v="7.0019999999999998"/>
    <x v="327"/>
    <n v="-47.375999999999998"/>
    <n v="-0.78500000000000003"/>
    <n v="45.13"/>
    <n v="0.748"/>
    <n v="16.57"/>
    <n v="0.27500000000000002"/>
    <n v="159.18299999999999"/>
    <n v="2.6389999999999998"/>
    <n v="5.7000000000000002E-2"/>
    <n v="3.4350000000000001"/>
    <n v="1858.6"/>
    <n v="0.61499999999999999"/>
    <n v="1.0469999999999999"/>
    <n v="0.80700000000000005"/>
    <n v="0.38500000000000001"/>
    <n v="2.72"/>
    <n v="1.542"/>
    <n v="1.0309999999999999"/>
    <n v="0.64300000000000002"/>
    <n v="0.50600000000000001"/>
    <n v="2.2370000000000001"/>
    <n v="1.4999999999999999E-2"/>
    <n v="2.44"/>
    <n v="1.623"/>
    <n v="0.69699999999999995"/>
    <n v="2.105"/>
    <n v="-1.024"/>
    <n v="1.369"/>
    <n v="1.1679999999999999"/>
    <n v="0.93799999999999994"/>
    <n v="2E-3"/>
    <n v="0.01"/>
    <n v="1.2999999999999999E-2"/>
    <n v="1E-3"/>
    <n v="387.64"/>
    <n v="422.3"/>
    <n v="121.596"/>
    <n v="32.892000000000003"/>
  </r>
  <r>
    <x v="16"/>
    <x v="14"/>
    <s v="ITA"/>
    <n v="60322792"/>
    <n v="2220000000000"/>
    <n v="8.3390000000000004"/>
    <n v="0.13800000000000001"/>
    <x v="365"/>
    <n v="-20.289000000000001"/>
    <n v="-5.4880000000000004"/>
    <n v="301.209"/>
    <n v="-21.094999999999999"/>
    <n v="-6.5449999999999999"/>
    <n v="4.9930000000000003"/>
    <n v="0.151"/>
    <n v="0.17100000000000001"/>
    <n v="5.7919999999999998"/>
    <n v="0.17499999999999999"/>
    <n v="0.19800000000000001"/>
    <n v="55.837000000000003"/>
    <n v="0.92600000000000005"/>
    <n v="474.48500000000001"/>
    <n v="7.8659999999999997"/>
    <n v="0.23799999999999999"/>
    <n v="895.74199999999996"/>
    <n v="22673.891"/>
    <n v="22464.934000000001"/>
    <x v="366"/>
    <x v="269"/>
    <n v="4503.366"/>
    <n v="59.21"/>
    <n v="12599.540999999999"/>
    <n v="121.35599999999999"/>
    <n v="29214.831999999999"/>
    <n v="0.88300000000000001"/>
    <n v="2.5009999999999999"/>
    <n v="4.1000000000000002E-2"/>
    <n v="121.589"/>
    <n v="2.016"/>
    <n v="6.6740000000000004"/>
    <x v="328"/>
    <n v="-48.182000000000002"/>
    <n v="-0.79900000000000004"/>
    <n v="44.08"/>
    <n v="0.73099999999999998"/>
    <n v="16.2"/>
    <n v="0.26900000000000002"/>
    <n v="157.83600000000001"/>
    <n v="2.617"/>
    <n v="5.5E-2"/>
    <n v="3.2879999999999998"/>
    <n v="1762.32"/>
    <n v="0.55600000000000005"/>
    <n v="0.98199999999999998"/>
    <n v="0.74399999999999999"/>
    <n v="0.371"/>
    <n v="2.6240000000000001"/>
    <n v="1.528"/>
    <n v="1.026"/>
    <n v="0.63700000000000001"/>
    <n v="0.50900000000000001"/>
    <n v="2.2240000000000002"/>
    <n v="8.0000000000000002E-3"/>
    <n v="2.415"/>
    <n v="1.6020000000000001"/>
    <n v="0.64500000000000002"/>
    <n v="1.827"/>
    <n v="-0.98"/>
    <n v="1.351"/>
    <n v="1.0780000000000001"/>
    <n v="0.93200000000000005"/>
    <n v="2E-3"/>
    <n v="0.01"/>
    <n v="1.2999999999999999E-2"/>
    <n v="1E-3"/>
    <n v="367.92"/>
    <n v="402.58"/>
    <n v="125.095"/>
    <n v="35.804000000000002"/>
  </r>
  <r>
    <x v="16"/>
    <x v="15"/>
    <s v="ITA"/>
    <n v="60232908"/>
    <n v="2250000000000"/>
    <n v="8.1959999999999997"/>
    <n v="0.13600000000000001"/>
    <x v="366"/>
    <n v="11.773"/>
    <n v="3.37"/>
    <n v="318.18400000000003"/>
    <n v="16.975999999999999"/>
    <n v="5.6360000000000001"/>
    <n v="5.2830000000000004"/>
    <n v="0.158"/>
    <n v="0.17499999999999999"/>
    <n v="5.9960000000000004"/>
    <n v="0.17899999999999999"/>
    <n v="0.19900000000000001"/>
    <n v="53.063000000000002"/>
    <n v="0.88100000000000001"/>
    <n v="455.58300000000003"/>
    <n v="7.5640000000000001"/>
    <n v="0.22600000000000001"/>
    <n v="903.93799999999999"/>
    <n v="23035.055"/>
    <n v="22783.116999999998"/>
    <x v="367"/>
    <x v="270"/>
    <n v="4636.1220000000003"/>
    <n v="16.231999999999999"/>
    <n v="12761.073"/>
    <n v="124.39700000000001"/>
    <n v="30129.141"/>
    <n v="0.90200000000000002"/>
    <n v="2.5739999999999998"/>
    <n v="4.2999999999999997E-2"/>
    <n v="132.756"/>
    <n v="2.2040000000000002"/>
    <n v="6.8769999999999998"/>
    <x v="201"/>
    <n v="-42.978999999999999"/>
    <n v="-0.71399999999999997"/>
    <n v="44.85"/>
    <n v="0.745"/>
    <n v="16.329999999999998"/>
    <n v="0.27100000000000002"/>
    <n v="161.53299999999999"/>
    <n v="2.6819999999999999"/>
    <n v="0.05"/>
    <n v="3.04"/>
    <n v="1814.7660000000001"/>
    <n v="0.56699999999999995"/>
    <n v="1.016"/>
    <n v="0.77700000000000002"/>
    <n v="0.36099999999999999"/>
    <n v="2.5409999999999999"/>
    <n v="1.516"/>
    <n v="1.0209999999999999"/>
    <n v="0.63200000000000001"/>
    <n v="0.51300000000000001"/>
    <n v="2.2149999999999999"/>
    <n v="2E-3"/>
    <n v="2.3919999999999999"/>
    <n v="1.579"/>
    <n v="0.67100000000000004"/>
    <n v="1.956"/>
    <n v="-0.79800000000000004"/>
    <n v="1.3540000000000001"/>
    <n v="1.004"/>
    <n v="0.92500000000000004"/>
    <n v="2E-3"/>
    <n v="0.01"/>
    <n v="1.4E-2"/>
    <n v="1E-3"/>
    <n v="379.58"/>
    <n v="414.25"/>
    <n v="94.42"/>
    <n v="26.143000000000001"/>
  </r>
  <r>
    <x v="16"/>
    <x v="16"/>
    <s v="ITA"/>
    <n v="60118628"/>
    <n v="2280000000000"/>
    <n v="7.68"/>
    <n v="0.128"/>
    <x v="367"/>
    <n v="-2.9809999999999999"/>
    <n v="-0.82499999999999996"/>
    <n v="320.37"/>
    <n v="2.1859999999999999"/>
    <n v="0.68700000000000006"/>
    <n v="5.3289999999999997"/>
    <n v="0.158"/>
    <n v="0.17599999999999999"/>
    <n v="5.9580000000000002"/>
    <n v="0.17699999999999999"/>
    <n v="0.19700000000000001"/>
    <n v="48.558999999999997"/>
    <n v="0.80800000000000005"/>
    <n v="441.95699999999999"/>
    <n v="7.351"/>
    <n v="0.218"/>
    <n v="911.61800000000005"/>
    <n v="23393.236000000001"/>
    <n v="23103.488000000001"/>
    <x v="368"/>
    <x v="271"/>
    <n v="4776.9139999999998"/>
    <n v="-21.581"/>
    <n v="12917.088"/>
    <n v="127.345"/>
    <n v="30305.607"/>
    <n v="0.89900000000000002"/>
    <n v="2.1890000000000001"/>
    <n v="3.5999999999999997E-2"/>
    <n v="140.792"/>
    <n v="2.3420000000000001"/>
    <n v="6.8159999999999998"/>
    <x v="329"/>
    <n v="-37.811999999999998"/>
    <n v="-0.629"/>
    <n v="44.73"/>
    <n v="0.74399999999999999"/>
    <n v="16.32"/>
    <n v="0.27100000000000002"/>
    <n v="156.01499999999999"/>
    <n v="2.5950000000000002"/>
    <n v="4.9000000000000002E-2"/>
    <n v="2.948"/>
    <n v="1821.932"/>
    <n v="0.51600000000000001"/>
    <n v="1.008"/>
    <n v="0.8"/>
    <n v="0.33800000000000002"/>
    <n v="2.46"/>
    <n v="1.5049999999999999"/>
    <n v="1.0169999999999999"/>
    <n v="0.626"/>
    <n v="0.51400000000000001"/>
    <n v="2.2090000000000001"/>
    <n v="-3.0000000000000001E-3"/>
    <n v="2.3679999999999999"/>
    <n v="1.5569999999999999"/>
    <n v="0.57799999999999996"/>
    <n v="2.0190000000000001"/>
    <n v="-0.83499999999999996"/>
    <n v="1.298"/>
    <n v="0.98199999999999998"/>
    <n v="0.92"/>
    <n v="2E-3"/>
    <n v="0.01"/>
    <n v="1.4E-2"/>
    <n v="1E-3"/>
    <n v="396.95"/>
    <n v="409.77"/>
    <n v="83.774000000000001"/>
    <n v="23.388999999999999"/>
  </r>
  <r>
    <x v="16"/>
    <x v="17"/>
    <s v="ITA"/>
    <n v="60004024"/>
    <n v="2320000000000"/>
    <n v="7.7110000000000003"/>
    <n v="0.129"/>
    <x v="368"/>
    <n v="-5.4470000000000001"/>
    <n v="-1.5209999999999999"/>
    <n v="311.18599999999998"/>
    <n v="-9.1839999999999993"/>
    <n v="-2.867"/>
    <n v="5.1859999999999999"/>
    <n v="0.151"/>
    <n v="0.16900000000000001"/>
    <n v="5.8789999999999996"/>
    <n v="0.17100000000000001"/>
    <n v="0.191"/>
    <n v="42.04"/>
    <n v="0.70099999999999996"/>
    <n v="446.57100000000003"/>
    <n v="7.4420000000000002"/>
    <n v="0.217"/>
    <n v="919.33"/>
    <n v="23745.973000000002"/>
    <n v="23414.673999999999"/>
    <x v="369"/>
    <x v="272"/>
    <n v="4925.6719999999996"/>
    <n v="-63.131"/>
    <n v="13065.865"/>
    <n v="130.44200000000001"/>
    <n v="30716.616999999998"/>
    <n v="0.89400000000000002"/>
    <n v="2.351"/>
    <n v="3.9E-2"/>
    <n v="148.75800000000001"/>
    <n v="2.4790000000000001"/>
    <n v="6.7409999999999997"/>
    <x v="330"/>
    <n v="-41.55"/>
    <n v="-0.69199999999999995"/>
    <n v="44.88"/>
    <n v="0.748"/>
    <n v="16.21"/>
    <n v="0.27"/>
    <n v="148.77799999999999"/>
    <n v="2.4790000000000001"/>
    <n v="5.1999999999999998E-2"/>
    <n v="3.097"/>
    <n v="1843.1210000000001"/>
    <n v="0.51100000000000001"/>
    <n v="0.97699999999999998"/>
    <n v="0.77"/>
    <n v="0.28999999999999998"/>
    <n v="2.3839999999999999"/>
    <n v="1.4930000000000001"/>
    <n v="1.0129999999999999"/>
    <n v="0.61899999999999999"/>
    <n v="0.51600000000000001"/>
    <n v="2.2050000000000001"/>
    <n v="-8.9999999999999993E-3"/>
    <n v="2.3420000000000001"/>
    <n v="1.538"/>
    <n v="0.6"/>
    <n v="2.0819999999999999"/>
    <n v="-0.95899999999999996"/>
    <n v="1.2150000000000001"/>
    <n v="1.0249999999999999"/>
    <n v="0.91300000000000003"/>
    <n v="2E-3"/>
    <n v="1.0999999999999999E-2"/>
    <n v="1.4E-2"/>
    <n v="1E-3"/>
    <n v="391.74"/>
    <n v="404.5"/>
    <n v="93.834999999999994"/>
    <n v="26.602"/>
  </r>
  <r>
    <x v="16"/>
    <x v="18"/>
    <s v="ITA"/>
    <n v="59877432"/>
    <n v="2370000000000"/>
    <n v="7.7569999999999997"/>
    <n v="0.13"/>
    <x v="369"/>
    <n v="-3.73"/>
    <n v="-1.0580000000000001"/>
    <n v="306.42899999999997"/>
    <n v="-4.7560000000000002"/>
    <n v="-1.528"/>
    <n v="5.1180000000000003"/>
    <n v="0.14799999999999999"/>
    <n v="0.16500000000000001"/>
    <n v="5.8289999999999997"/>
    <n v="0.16800000000000001"/>
    <n v="0.188"/>
    <n v="39.423999999999999"/>
    <n v="0.65800000000000003"/>
    <n v="451.11"/>
    <n v="7.5339999999999998"/>
    <n v="0.217"/>
    <n v="927.08600000000001"/>
    <n v="24094.976999999999"/>
    <n v="23721.103999999999"/>
    <x v="370"/>
    <x v="273"/>
    <n v="5069.3440000000001"/>
    <n v="-105.706"/>
    <n v="13218.564"/>
    <n v="133.6"/>
    <n v="30957.241999999998"/>
    <n v="0.89200000000000002"/>
    <n v="2.2949999999999999"/>
    <n v="3.7999999999999999E-2"/>
    <n v="143.672"/>
    <n v="2.399"/>
    <n v="6.6470000000000002"/>
    <x v="331"/>
    <n v="-42.576000000000001"/>
    <n v="-0.71099999999999997"/>
    <n v="44.59"/>
    <n v="0.745"/>
    <n v="15.39"/>
    <n v="0.25700000000000001"/>
    <n v="152.69800000000001"/>
    <n v="2.5499999999999998"/>
    <n v="5.2999999999999999E-2"/>
    <n v="3.1589999999999998"/>
    <n v="1853.64"/>
    <n v="0.49399999999999999"/>
    <n v="0.94799999999999995"/>
    <n v="0.747"/>
    <n v="0.26700000000000002"/>
    <n v="2.31"/>
    <n v="1.4810000000000001"/>
    <n v="1.008"/>
    <n v="0.61299999999999999"/>
    <n v="0.51700000000000002"/>
    <n v="2.1949999999999998"/>
    <n v="-1.4E-2"/>
    <n v="2.319"/>
    <n v="1.5209999999999999"/>
    <n v="0.55700000000000005"/>
    <n v="1.9079999999999999"/>
    <n v="-1.018"/>
    <n v="1.2450000000000001"/>
    <n v="1.044"/>
    <n v="0.90700000000000003"/>
    <n v="2E-3"/>
    <n v="1.0999999999999999E-2"/>
    <n v="1.4E-2"/>
    <n v="1E-3"/>
    <n v="385.22"/>
    <n v="398.03"/>
    <n v="102.105"/>
    <n v="29.256"/>
  </r>
  <r>
    <x v="16"/>
    <x v="19"/>
    <s v="ITA"/>
    <n v="59727936"/>
    <n v="2420000000000"/>
    <n v="7.9119999999999999"/>
    <n v="0.13200000000000001"/>
    <x v="370"/>
    <n v="-9.7720000000000002"/>
    <n v="-2.8"/>
    <n v="297.39"/>
    <n v="-9.0389999999999997"/>
    <n v="-2.95"/>
    <n v="4.9790000000000001"/>
    <n v="0.19384210526315787"/>
    <n v="0.16300000000000001"/>
    <n v="5.68"/>
    <n v="0.21457894736842101"/>
    <n v="0.186"/>
    <n v="30.658000000000001"/>
    <n v="0.51300000000000001"/>
    <n v="433.97"/>
    <n v="7.266"/>
    <n v="0.27247368421052626"/>
    <n v="934.99800000000005"/>
    <n v="24434.210999999999"/>
    <n v="24018.493999999999"/>
    <x v="371"/>
    <x v="274"/>
    <n v="5216.1019999999999"/>
    <n v="-147.54900000000001"/>
    <n v="13366.68"/>
    <n v="136.63399999999999"/>
    <n v="30464.062000000002"/>
    <n v="0.99736842105263157"/>
    <n v="2.7559999999999998"/>
    <n v="4.5999999999999999E-2"/>
    <n v="146.75800000000001"/>
    <n v="2.4569999999999999"/>
    <n v="6.5129999999999999"/>
    <x v="332"/>
    <n v="-41.843000000000004"/>
    <n v="-0.70099999999999996"/>
    <n v="44.36"/>
    <n v="0.74299999999999999"/>
    <n v="15.35"/>
    <n v="0.25700000000000001"/>
    <n v="148.11600000000001"/>
    <n v="2.48"/>
    <n v="5.0999999999999997E-2"/>
    <n v="3.0329999999999999"/>
    <n v="1819.556"/>
    <n v="0.48899999999999999"/>
    <n v="0.91500000000000004"/>
    <n v="0.71399999999999997"/>
    <n v="0.20799999999999999"/>
    <n v="2.2389999999999999"/>
    <n v="1.468"/>
    <n v="1.0029999999999999"/>
    <n v="0.60499999999999998"/>
    <n v="0.52"/>
    <n v="2.1859999999999999"/>
    <n v="-0.02"/>
    <n v="2.2949999999999999"/>
    <n v="1.5029999999999999"/>
    <n v="0.628"/>
    <n v="1.919"/>
    <n v="-0.91800000000000004"/>
    <n v="1.2"/>
    <n v="0.98899999999999999"/>
    <n v="0.9"/>
    <n v="2E-3"/>
    <n v="1.0999999999999999E-2"/>
    <n v="1.4E-2"/>
    <n v="1E-3"/>
    <n v="376.19"/>
    <n v="389"/>
    <n v="94.736999999999995"/>
    <n v="27.927"/>
  </r>
  <r>
    <x v="16"/>
    <x v="20"/>
    <s v="ITA"/>
    <n v="59500576"/>
    <n v="2180000000000"/>
    <n v="7.0590000000000002"/>
    <n v="0.11899999999999999"/>
    <x v="371"/>
    <n v="-36.954999999999998"/>
    <n v="-10.894"/>
    <n v="262.23099999999999"/>
    <n v="-35.158999999999999"/>
    <n v="-11.823"/>
    <n v="4.407"/>
    <n v="0.19384210526315787"/>
    <n v="0.159"/>
    <n v="5.08"/>
    <n v="0.21457894736842101"/>
    <n v="0.183"/>
    <n v="22.27"/>
    <n v="0.374"/>
    <n v="388.822"/>
    <n v="6.5350000000000001"/>
    <n v="0.27247368421052626"/>
    <n v="942.05700000000002"/>
    <n v="24736.49"/>
    <n v="24280.723000000002"/>
    <x v="372"/>
    <x v="275"/>
    <n v="5356.9030000000002"/>
    <n v="-187.59700000000001"/>
    <n v="13493.964"/>
    <n v="139.386"/>
    <n v="27763.800999999999"/>
    <n v="0.99736842105263157"/>
    <n v="2.113"/>
    <n v="3.5999999999999997E-2"/>
    <n v="140.80099999999999"/>
    <n v="2.3660000000000001"/>
    <n v="8.1024999999999991"/>
    <x v="333"/>
    <n v="-40.048000000000002"/>
    <n v="-0.67300000000000004"/>
    <n v="47.600000000000009"/>
    <n v="0.80704999999999971"/>
    <n v="19.800499999999996"/>
    <n v="0.33684999999999998"/>
    <n v="127.28400000000001"/>
    <n v="2.1389999999999998"/>
    <n v="4.5999999999999999E-2"/>
    <n v="2.7530000000000001"/>
    <n v="1651.962"/>
    <n v="0.43099999999999999"/>
    <n v="0.85699999999999998"/>
    <n v="0.66700000000000004"/>
    <n v="0.157"/>
    <n v="2.1709999999999998"/>
    <n v="1.4550000000000001"/>
    <n v="0.998"/>
    <n v="0.59699999999999998"/>
    <n v="0.52"/>
    <n v="2.1760000000000002"/>
    <n v="-2.5000000000000001E-2"/>
    <n v="2.2730000000000001"/>
    <n v="1.4850000000000001"/>
    <n v="0.51800000000000002"/>
    <n v="1.863"/>
    <n v="-0.98699999999999999"/>
    <n v="1.137"/>
    <n v="0.92900000000000005"/>
    <n v="0.89400000000000002"/>
    <n v="2E-3"/>
    <n v="1.0999999999999999E-2"/>
    <n v="1.4E-2"/>
    <n v="1E-3"/>
    <m/>
    <m/>
    <n v="86.543000000000006"/>
    <n v="28.63"/>
  </r>
  <r>
    <x v="16"/>
    <x v="21"/>
    <s v="ITA"/>
    <n v="59240336"/>
    <n v="2250000000000"/>
    <n v="7.0590000000000002"/>
    <n v="0.11899999999999999"/>
    <x v="372"/>
    <n v="26.408999999999999"/>
    <n v="8.7370000000000001"/>
    <n v="290.69200000000001"/>
    <n v="28.460999999999999"/>
    <n v="10.853"/>
    <n v="4.907"/>
    <n v="0.19384210526315787"/>
    <n v="0.16500000000000001"/>
    <n v="5.548"/>
    <n v="0.21457894736842101"/>
    <n v="0.187"/>
    <n v="24"/>
    <n v="0.40500000000000003"/>
    <n v="536.2289047619048"/>
    <n v="9.0940000000000012"/>
    <n v="0.27247368421052626"/>
    <n v="949.11599999999999"/>
    <n v="25065.178"/>
    <n v="24571.414000000001"/>
    <x v="373"/>
    <x v="276"/>
    <n v="5507.8590000000004"/>
    <n v="-225.59200000000001"/>
    <n v="13635.771000000001"/>
    <n v="142.13900000000001"/>
    <n v="29723.065999999999"/>
    <n v="0.99736842105263157"/>
    <n v="2.113"/>
    <n v="3.5999999999999997E-2"/>
    <n v="150.95599999999999"/>
    <n v="2.548"/>
    <n v="8.1024999999999991"/>
    <x v="333"/>
    <n v="-37.996000000000002"/>
    <n v="-0.64100000000000001"/>
    <n v="47.600000000000009"/>
    <n v="0.80704999999999971"/>
    <n v="19.800499999999996"/>
    <n v="0.33684999999999998"/>
    <n v="141.80699999999999"/>
    <n v="2.3940000000000001"/>
    <n v="4.5999999999999999E-2"/>
    <n v="2.7530000000000001"/>
    <n v="1760.8040000000001"/>
    <n v="0.42199999999999999"/>
    <n v="0.88500000000000001"/>
    <n v="0.70799999999999996"/>
    <n v="0.16"/>
    <n v="2.1059999999999999"/>
    <n v="1.4430000000000001"/>
    <n v="0.99299999999999999"/>
    <n v="0.58899999999999997"/>
    <n v="0.52"/>
    <n v="2.1680000000000001"/>
    <n v="-0.03"/>
    <n v="2.2519999999999998"/>
    <n v="1.468"/>
    <n v="0.50700000000000001"/>
    <n v="1.9059999999999999"/>
    <n v="-0.96499999999999997"/>
    <n v="1.198"/>
    <n v="0.92900000000000005"/>
    <n v="0.88700000000000001"/>
    <n v="2E-3"/>
    <n v="1.0999999999999999E-2"/>
    <n v="1.4E-2"/>
    <n v="1E-3"/>
    <m/>
    <m/>
    <m/>
    <m/>
  </r>
  <r>
    <x v="17"/>
    <x v="0"/>
    <s v="JPN"/>
    <n v="126803864"/>
    <n v="4968360000000"/>
    <n v="35.085999999999999"/>
    <n v="0.27700000000000002"/>
    <x v="373"/>
    <n v="22.759"/>
    <n v="1.833"/>
    <n v="1267.855"/>
    <n v="33.970999999999997"/>
    <n v="2.7530000000000001"/>
    <n v="9.9990000000000006"/>
    <n v="0.30099999999999999"/>
    <n v="0.20300000000000001"/>
    <n v="9.9730000000000008"/>
    <n v="0.3"/>
    <n v="0.20300000000000001"/>
    <n v="372.15"/>
    <n v="2.9350000000000001"/>
    <n v="1546.829"/>
    <n v="12.199"/>
    <n v="0.36699999999999999"/>
    <n v="1420.1610000000001"/>
    <n v="41012.362999999998"/>
    <n v="46091.656000000003"/>
    <x v="374"/>
    <x v="277"/>
    <n v="2498.7710000000002"/>
    <n v="5347.6809999999996"/>
    <n v="21905.120999999999"/>
    <n v="112.285"/>
    <n v="49229.383000000002"/>
    <n v="1.4810000000000001"/>
    <n v="0.51200000000000001"/>
    <n v="4.0000000000000001E-3"/>
    <n v="170.60400000000001"/>
    <n v="1.345"/>
    <n v="10.067"/>
    <x v="334"/>
    <n v="3.2610000000000001"/>
    <n v="2.5999999999999999E-2"/>
    <n v="33.97"/>
    <n v="0.26800000000000002"/>
    <n v="24.86"/>
    <n v="0.19600000000000001"/>
    <n v="676.42200000000003"/>
    <n v="5.3339999999999996"/>
    <n v="7.6999999999999999E-2"/>
    <n v="9.8219999999999992"/>
    <n v="6242.4759999999997"/>
    <n v="4.8600000000000003"/>
    <n v="4.968"/>
    <n v="4.1470000000000002"/>
    <n v="4.0439999999999996"/>
    <n v="7.71"/>
    <n v="3.9209999999999998"/>
    <n v="2.7370000000000001"/>
    <n v="2.8690000000000002"/>
    <n v="5.1999999999999998E-2"/>
    <n v="2.048"/>
    <n v="0.83199999999999996"/>
    <n v="5.9909999999999997"/>
    <n v="2.7759999999999998"/>
    <n v="0.183"/>
    <n v="3.6059999999999999"/>
    <n v="6.4000000000000001E-2"/>
    <n v="6.5659999999999998"/>
    <n v="4.5410000000000004"/>
    <n v="2.0369999999999999"/>
    <n v="2E-3"/>
    <n v="0.02"/>
    <n v="2.3E-2"/>
    <n v="1E-3"/>
    <n v="1200.81"/>
    <n v="1276.56"/>
    <n v="282.23399999999998"/>
    <n v="22.318000000000001"/>
  </r>
  <r>
    <x v="17"/>
    <x v="1"/>
    <s v="JPN"/>
    <n v="127065736"/>
    <n v="4635980000000"/>
    <n v="34.374000000000002"/>
    <n v="0.27100000000000002"/>
    <x v="374"/>
    <n v="-14.606"/>
    <n v="-1.155"/>
    <n v="1241.9639999999999"/>
    <n v="-25.890999999999998"/>
    <n v="-2.0419999999999998"/>
    <n v="9.7739999999999991"/>
    <n v="0.29399999999999998"/>
    <n v="0.20100000000000001"/>
    <n v="9.8369999999999997"/>
    <n v="0.29499999999999998"/>
    <n v="0.20200000000000001"/>
    <n v="381.22800000000001"/>
    <n v="3"/>
    <n v="1510.7650000000001"/>
    <n v="11.89"/>
    <n v="0.35699999999999998"/>
    <n v="1454.5360000000001"/>
    <n v="42262.351999999999"/>
    <n v="47333.620999999999"/>
    <x v="375"/>
    <x v="278"/>
    <n v="2668.3939999999998"/>
    <n v="5339.6570000000002"/>
    <n v="22559.863000000001"/>
    <n v="121.759"/>
    <n v="48662.785000000003"/>
    <n v="1.462"/>
    <n v="0.54800000000000004"/>
    <n v="4.0000000000000001E-3"/>
    <n v="169.62299999999999"/>
    <n v="1.335"/>
    <n v="9.8699999999999992"/>
    <x v="335"/>
    <n v="-8.0239999999999991"/>
    <n v="-6.3E-2"/>
    <n v="33.01"/>
    <n v="0.26"/>
    <n v="21.62"/>
    <n v="0.17"/>
    <n v="654.74099999999999"/>
    <n v="5.1529999999999996"/>
    <n v="7.4999999999999997E-2"/>
    <n v="9.4740000000000002"/>
    <n v="6183.3729999999996"/>
    <n v="4.5570000000000004"/>
    <n v="4.87"/>
    <n v="4.0839999999999996"/>
    <n v="4.1189999999999998"/>
    <n v="7.5860000000000003"/>
    <n v="3.9430000000000001"/>
    <n v="2.7610000000000001"/>
    <n v="2.891"/>
    <n v="5.6000000000000001E-2"/>
    <n v="2.105"/>
    <n v="0.82499999999999996"/>
    <n v="6"/>
    <n v="2.86"/>
    <n v="0.19500000000000001"/>
    <n v="3.5529999999999999"/>
    <n v="-0.16900000000000001"/>
    <n v="6.3010000000000002"/>
    <n v="4.4459999999999997"/>
    <n v="2.0499999999999998"/>
    <n v="2E-3"/>
    <n v="2.1000000000000001E-2"/>
    <n v="2.4E-2"/>
    <n v="1E-3"/>
    <n v="1156.68"/>
    <n v="1254.1300000000001"/>
    <n v="260.77699999999999"/>
    <n v="20.861999999999998"/>
  </r>
  <r>
    <x v="17"/>
    <x v="2"/>
    <s v="JPN"/>
    <n v="127301744"/>
    <n v="4098360000000"/>
    <n v="32.417000000000002"/>
    <n v="0.255"/>
    <x v="375"/>
    <n v="29.373999999999999"/>
    <n v="2.35"/>
    <n v="1268.81"/>
    <n v="26.846"/>
    <n v="2.1619999999999999"/>
    <n v="9.9670000000000005"/>
    <n v="0.3"/>
    <n v="0.20499999999999999"/>
    <n v="10.050000000000001"/>
    <n v="0.30199999999999999"/>
    <n v="0.20699999999999999"/>
    <n v="398.39400000000001"/>
    <n v="3.13"/>
    <n v="1501.3789999999999"/>
    <n v="11.794"/>
    <n v="0.35499999999999998"/>
    <n v="1486.953"/>
    <n v="43541.711000000003"/>
    <n v="48602.43"/>
    <x v="376"/>
    <x v="279"/>
    <n v="2841.8130000000001"/>
    <n v="5329.1049999999996"/>
    <n v="23225.557000000001"/>
    <n v="130.67099999999999"/>
    <n v="48643.800999999999"/>
    <n v="1.4630000000000001"/>
    <n v="0.52500000000000002"/>
    <n v="4.0000000000000001E-3"/>
    <n v="173.41900000000001"/>
    <n v="1.3620000000000001"/>
    <n v="10.106999999999999"/>
    <x v="336"/>
    <n v="-10.552"/>
    <n v="-8.3000000000000004E-2"/>
    <n v="32.86"/>
    <n v="0.25800000000000001"/>
    <n v="21.65"/>
    <n v="0.17"/>
    <n v="665.69500000000005"/>
    <n v="5.2290000000000001"/>
    <n v="7.0000000000000007E-2"/>
    <n v="8.9130000000000003"/>
    <n v="6192.44"/>
    <n v="4.0720000000000001"/>
    <n v="4.8680000000000003"/>
    <n v="4.0330000000000004"/>
    <n v="4.1159999999999997"/>
    <n v="7.4459999999999997"/>
    <n v="3.9649999999999999"/>
    <n v="2.7839999999999998"/>
    <n v="2.9119999999999999"/>
    <n v="5.8999999999999997E-2"/>
    <n v="2.1579999999999999"/>
    <n v="0.81699999999999995"/>
    <n v="6.0110000000000001"/>
    <n v="2.9209999999999998"/>
    <n v="0.17599999999999999"/>
    <n v="3.5350000000000001"/>
    <n v="-0.20399999999999999"/>
    <n v="6.41"/>
    <n v="4.1310000000000002"/>
    <n v="2.0630000000000002"/>
    <n v="2E-3"/>
    <n v="2.1000000000000001E-2"/>
    <n v="2.4E-2"/>
    <n v="1E-3"/>
    <n v="1189.23"/>
    <n v="1286.69"/>
    <n v="222.01599999999999"/>
    <n v="17.353999999999999"/>
  </r>
  <r>
    <x v="17"/>
    <x v="3"/>
    <s v="JPN"/>
    <n v="127502352"/>
    <n v="4492450000000"/>
    <n v="31.934999999999999"/>
    <n v="0.25"/>
    <x v="376"/>
    <n v="8.33"/>
    <n v="0.65100000000000002"/>
    <n v="1276.114"/>
    <n v="7.3040000000000003"/>
    <n v="0.57599999999999996"/>
    <n v="10.009"/>
    <n v="0.29699999999999999"/>
    <n v="0.20699999999999999"/>
    <n v="10.099"/>
    <n v="0.3"/>
    <n v="0.20899999999999999"/>
    <n v="411.82"/>
    <n v="3.23"/>
    <n v="1525.9490000000001"/>
    <n v="11.968"/>
    <n v="0.35499999999999998"/>
    <n v="1518.8879999999999"/>
    <n v="44829.406000000003"/>
    <n v="49878.542999999998"/>
    <x v="377"/>
    <x v="280"/>
    <n v="3020.4650000000001"/>
    <n v="5317.5259999999998"/>
    <n v="23881.361000000001"/>
    <n v="139.64500000000001"/>
    <n v="48392.921999999999"/>
    <n v="1.4370000000000001"/>
    <n v="0.50600000000000001"/>
    <n v="4.0000000000000001E-3"/>
    <n v="178.65199999999999"/>
    <n v="1.401"/>
    <n v="10.153"/>
    <x v="337"/>
    <n v="-11.577999999999999"/>
    <n v="-9.0999999999999998E-2"/>
    <n v="32.65"/>
    <n v="0.25600000000000001"/>
    <n v="21.76"/>
    <n v="0.17100000000000001"/>
    <n v="655.80499999999995"/>
    <n v="5.1429999999999998"/>
    <n v="7.0000000000000007E-2"/>
    <n v="8.9730000000000008"/>
    <n v="6170.2110000000002"/>
    <n v="3.7469999999999999"/>
    <n v="4.657"/>
    <n v="3.8319999999999999"/>
    <n v="3.915"/>
    <n v="7.2949999999999999"/>
    <n v="3.9820000000000002"/>
    <n v="2.8029999999999999"/>
    <n v="2.931"/>
    <n v="6.2E-2"/>
    <n v="2.2080000000000002"/>
    <n v="0.80800000000000005"/>
    <n v="6.0140000000000002"/>
    <n v="2.9750000000000001"/>
    <n v="0.16900000000000001"/>
    <n v="3.516"/>
    <n v="-0.20499999999999999"/>
    <n v="6.141"/>
    <n v="4.0720000000000001"/>
    <n v="2.0739999999999998"/>
    <n v="2E-3"/>
    <n v="2.1999999999999999E-2"/>
    <n v="2.5000000000000001E-2"/>
    <n v="1E-3"/>
    <n v="1197.1199999999999"/>
    <n v="1294.5899999999999"/>
    <n v="238.25700000000001"/>
    <n v="18.503"/>
  </r>
  <r>
    <x v="17"/>
    <x v="4"/>
    <s v="JPN"/>
    <n v="127671288"/>
    <n v="4635980000000"/>
    <n v="31.276"/>
    <n v="0.245"/>
    <x v="377"/>
    <n v="-4.6150000000000002"/>
    <n v="-0.35799999999999998"/>
    <n v="1270.472"/>
    <n v="-5.641"/>
    <n v="-0.442"/>
    <n v="9.9510000000000005"/>
    <n v="0.28999999999999998"/>
    <n v="0.20399999999999999"/>
    <n v="10.050000000000001"/>
    <n v="0.29299999999999998"/>
    <n v="0.20599999999999999"/>
    <n v="419.81400000000002"/>
    <n v="3.2879999999999998"/>
    <n v="1535.019"/>
    <n v="12.023"/>
    <n v="0.35"/>
    <n v="1550.164"/>
    <n v="46112.480000000003"/>
    <n v="51149.016000000003"/>
    <x v="378"/>
    <x v="281"/>
    <n v="3198.03"/>
    <n v="5304.9229999999998"/>
    <n v="24526.021000000001"/>
    <n v="148.93100000000001"/>
    <n v="48887.336000000003"/>
    <n v="1.423"/>
    <n v="0.47699999999999998"/>
    <n v="4.0000000000000001E-3"/>
    <n v="177.565"/>
    <n v="1.391"/>
    <n v="10.074999999999999"/>
    <x v="338"/>
    <n v="-12.603999999999999"/>
    <n v="-9.9000000000000005E-2"/>
    <n v="32.47"/>
    <n v="0.254"/>
    <n v="22.34"/>
    <n v="0.17499999999999999"/>
    <n v="644.65800000000002"/>
    <n v="5.0490000000000004"/>
    <n v="7.2999999999999995E-2"/>
    <n v="9.2859999999999996"/>
    <n v="6241.509"/>
    <n v="3.4350000000000001"/>
    <n v="4.4809999999999999"/>
    <n v="3.7370000000000001"/>
    <n v="3.8620000000000001"/>
    <n v="7.133"/>
    <n v="3.9950000000000001"/>
    <n v="2.8210000000000002"/>
    <n v="2.9489999999999998"/>
    <n v="6.4000000000000001E-2"/>
    <n v="2.2519999999999998"/>
    <n v="0.8"/>
    <n v="6.0090000000000003"/>
    <n v="3.024"/>
    <n v="0.14699999999999999"/>
    <n v="3.3780000000000001"/>
    <n v="-0.23499999999999999"/>
    <n v="5.8380000000000001"/>
    <n v="4.0190000000000001"/>
    <n v="2.0830000000000002"/>
    <n v="2E-3"/>
    <n v="2.1999999999999999E-2"/>
    <n v="2.5000000000000001E-2"/>
    <n v="1E-3"/>
    <n v="1188.83"/>
    <n v="1286.31"/>
    <n v="251.94300000000001"/>
    <n v="19.635999999999999"/>
  </r>
  <r>
    <x v="17"/>
    <x v="5"/>
    <s v="JPN"/>
    <n v="127798376"/>
    <n v="4635980000000"/>
    <n v="32.28"/>
    <n v="0.253"/>
    <x v="378"/>
    <n v="7.5229999999999997"/>
    <n v="0.58599999999999997"/>
    <n v="1278.252"/>
    <n v="7.7789999999999999"/>
    <n v="0.61199999999999999"/>
    <n v="10.002000000000001"/>
    <n v="0.28699999999999998"/>
    <n v="0.20399999999999999"/>
    <n v="10.099"/>
    <n v="0.28999999999999998"/>
    <n v="0.20599999999999999"/>
    <n v="430.34800000000001"/>
    <n v="3.367"/>
    <n v="1543.865"/>
    <n v="12.08"/>
    <n v="0.34599999999999997"/>
    <n v="1582.444"/>
    <n v="47403.082000000002"/>
    <n v="52427.27"/>
    <x v="379"/>
    <x v="282"/>
    <n v="3374.0309999999999"/>
    <n v="5292.5749999999998"/>
    <n v="25167.794999999998"/>
    <n v="158.62"/>
    <n v="49007.163999999997"/>
    <n v="1.405"/>
    <n v="0.50800000000000001"/>
    <n v="4.0000000000000001E-3"/>
    <n v="176.001"/>
    <n v="1.377"/>
    <n v="10.076000000000001"/>
    <x v="338"/>
    <n v="-12.348000000000001"/>
    <n v="-9.7000000000000003E-2"/>
    <n v="32.1"/>
    <n v="0.251"/>
    <n v="21.98"/>
    <n v="0.17199999999999999"/>
    <n v="641.774"/>
    <n v="5.0220000000000002"/>
    <n v="7.5999999999999998E-2"/>
    <n v="9.6890000000000001"/>
    <n v="6263.0360000000001"/>
    <n v="3.347"/>
    <n v="4.3579999999999997"/>
    <n v="3.7229999999999999"/>
    <n v="3.7280000000000002"/>
    <n v="6.9720000000000004"/>
    <n v="4.0039999999999996"/>
    <n v="2.8380000000000001"/>
    <n v="2.9649999999999999"/>
    <n v="6.7000000000000004E-2"/>
    <n v="2.2890000000000001"/>
    <n v="0.79200000000000004"/>
    <n v="6.0030000000000001"/>
    <n v="3.07"/>
    <n v="0.14699999999999999"/>
    <n v="3.2709999999999999"/>
    <n v="-0.26200000000000001"/>
    <n v="5.7610000000000001"/>
    <n v="4.0069999999999997"/>
    <n v="2.0920000000000001"/>
    <n v="2E-3"/>
    <n v="2.3E-2"/>
    <n v="2.5999999999999999E-2"/>
    <n v="1E-3"/>
    <n v="1190.0899999999999"/>
    <n v="1287.6500000000001"/>
    <n v="253.26499999999999"/>
    <n v="19.623999999999999"/>
  </r>
  <r>
    <x v="17"/>
    <x v="6"/>
    <s v="JPN"/>
    <n v="127902168"/>
    <n v="4779410000000"/>
    <n v="31.991"/>
    <n v="0.25"/>
    <x v="379"/>
    <n v="-22.975000000000001"/>
    <n v="-1.78"/>
    <n v="1254.653"/>
    <n v="-23.597999999999999"/>
    <n v="-1.8460000000000001"/>
    <n v="9.8089999999999993"/>
    <n v="0.27800000000000002"/>
    <n v="0.20100000000000001"/>
    <n v="9.9109999999999996"/>
    <n v="0.28100000000000003"/>
    <n v="0.20300000000000001"/>
    <n v="427.483"/>
    <n v="3.3420000000000001"/>
    <n v="1518.8810000000001"/>
    <n v="11.875"/>
    <n v="0.33600000000000002"/>
    <n v="1614.4349999999999"/>
    <n v="48670.703000000001"/>
    <n v="53681.921999999999"/>
    <x v="380"/>
    <x v="283"/>
    <n v="3566.6849999999999"/>
    <n v="5279.6040000000003"/>
    <n v="25772.776999999998"/>
    <n v="168.578"/>
    <n v="48855.34"/>
    <n v="1.383"/>
    <n v="0.55300000000000005"/>
    <n v="4.0000000000000001E-3"/>
    <n v="192.654"/>
    <n v="1.506"/>
    <n v="9.9009999999999998"/>
    <x v="339"/>
    <n v="-12.971"/>
    <n v="-0.10100000000000001"/>
    <n v="31.97"/>
    <n v="0.25"/>
    <n v="21.87"/>
    <n v="0.17100000000000001"/>
    <n v="604.98400000000004"/>
    <n v="4.7300000000000004"/>
    <n v="7.8E-2"/>
    <n v="9.9589999999999996"/>
    <n v="6248.7039999999997"/>
    <n v="3.0419999999999998"/>
    <n v="4.1429999999999998"/>
    <n v="3.5179999999999998"/>
    <n v="3.5070000000000001"/>
    <n v="6.798"/>
    <n v="4.0069999999999997"/>
    <n v="2.851"/>
    <n v="2.976"/>
    <n v="6.9000000000000006E-2"/>
    <n v="2.3319999999999999"/>
    <n v="0.78400000000000003"/>
    <n v="5.9870000000000001"/>
    <n v="3.1110000000000002"/>
    <n v="0.159"/>
    <n v="3.4980000000000002"/>
    <n v="-0.25600000000000001"/>
    <n v="5.3789999999999996"/>
    <n v="3.9420000000000002"/>
    <n v="2.0979999999999999"/>
    <n v="2E-3"/>
    <n v="2.3E-2"/>
    <n v="2.5999999999999999E-2"/>
    <n v="1E-3"/>
    <n v="1168.68"/>
    <n v="1266.3"/>
    <n v="251.25700000000001"/>
    <n v="19.821000000000002"/>
  </r>
  <r>
    <x v="17"/>
    <x v="7"/>
    <s v="JPN"/>
    <n v="128006424"/>
    <n v="4922840000000"/>
    <n v="30.658000000000001"/>
    <n v="0.24"/>
    <x v="380"/>
    <n v="35.738"/>
    <n v="2.819"/>
    <n v="1291.6010000000001"/>
    <n v="36.947000000000003"/>
    <n v="2.9449999999999998"/>
    <n v="10.09"/>
    <n v="0.28100000000000003"/>
    <n v="0.20899999999999999"/>
    <n v="10.182"/>
    <n v="0.28399999999999997"/>
    <n v="0.21099999999999999"/>
    <n v="444.98200000000003"/>
    <n v="3.476"/>
    <n v="1527.8330000000001"/>
    <n v="11.936"/>
    <n v="0.33300000000000002"/>
    <n v="1645.0930000000001"/>
    <n v="49974.065999999999"/>
    <n v="54973.523000000001"/>
    <x v="381"/>
    <x v="284"/>
    <n v="3775.8069999999998"/>
    <n v="5267.8429999999998"/>
    <n v="26380.328000000001"/>
    <n v="179.011"/>
    <n v="48292.938000000002"/>
    <n v="1.347"/>
    <n v="0.61599999999999999"/>
    <n v="5.0000000000000001E-3"/>
    <n v="209.12200000000001"/>
    <n v="1.6339999999999999"/>
    <n v="10.172000000000001"/>
    <x v="340"/>
    <n v="-11.760999999999999"/>
    <n v="-9.1999999999999998E-2"/>
    <n v="31.9"/>
    <n v="0.249"/>
    <n v="20.87"/>
    <n v="0.16300000000000001"/>
    <n v="607.55100000000004"/>
    <n v="4.7460000000000004"/>
    <n v="8.1000000000000003E-2"/>
    <n v="10.432"/>
    <n v="6181.8059999999996"/>
    <n v="2.7149999999999999"/>
    <n v="4.1369999999999996"/>
    <n v="3.593"/>
    <n v="3.4830000000000001"/>
    <n v="6.6130000000000004"/>
    <n v="4.0110000000000001"/>
    <n v="2.8639999999999999"/>
    <n v="2.9870000000000001"/>
    <n v="7.1999999999999995E-2"/>
    <n v="2.38"/>
    <n v="0.77700000000000002"/>
    <n v="5.9710000000000001"/>
    <n v="3.153"/>
    <n v="0.16900000000000001"/>
    <n v="3.673"/>
    <n v="-0.26500000000000001"/>
    <n v="5.3840000000000003"/>
    <n v="4.024"/>
    <n v="2.105"/>
    <n v="2E-3"/>
    <n v="2.4E-2"/>
    <n v="2.7E-2"/>
    <n v="1E-3"/>
    <n v="1204.3699999999999"/>
    <n v="1302.1400000000001"/>
    <n v="224.471"/>
    <n v="17.222000000000001"/>
  </r>
  <r>
    <x v="17"/>
    <x v="8"/>
    <s v="JPN"/>
    <n v="128077632"/>
    <n v="5066270000000"/>
    <n v="28.553000000000001"/>
    <n v="0.223"/>
    <x v="381"/>
    <n v="-70.881"/>
    <n v="-5.4379999999999997"/>
    <n v="1222.6980000000001"/>
    <n v="-68.903000000000006"/>
    <n v="-5.335"/>
    <n v="9.5470000000000006"/>
    <n v="0.27"/>
    <n v="0.20100000000000001"/>
    <n v="9.6229999999999993"/>
    <n v="0.27200000000000002"/>
    <n v="0.20300000000000001"/>
    <n v="426.291"/>
    <n v="3.3279999999999998"/>
    <n v="1505.146"/>
    <n v="11.752000000000001"/>
    <n v="0.33200000000000002"/>
    <n v="1673.646"/>
    <n v="51206.550999999999"/>
    <n v="56196.218999999997"/>
    <x v="382"/>
    <x v="285"/>
    <n v="3980.2919999999999"/>
    <n v="5258.06"/>
    <n v="26943.197"/>
    <n v="188.73"/>
    <n v="47418.41"/>
    <n v="1.339"/>
    <n v="0.56499999999999995"/>
    <n v="4.0000000000000001E-3"/>
    <n v="204.48500000000001"/>
    <n v="1.597"/>
    <n v="9.6440000000000001"/>
    <x v="341"/>
    <n v="-9.7829999999999995"/>
    <n v="-7.5999999999999998E-2"/>
    <n v="31.22"/>
    <n v="0.24399999999999999"/>
    <n v="20.63"/>
    <n v="0.161"/>
    <n v="562.86800000000005"/>
    <n v="4.3949999999999996"/>
    <n v="7.5999999999999998E-2"/>
    <n v="9.7200000000000006"/>
    <n v="6073.2380000000003"/>
    <n v="2.496"/>
    <n v="3.8410000000000002"/>
    <n v="3.3290000000000002"/>
    <n v="3.2309999999999999"/>
    <n v="6.4320000000000004"/>
    <n v="4.0060000000000002"/>
    <n v="2.8730000000000002"/>
    <n v="2.992"/>
    <n v="7.3999999999999996E-2"/>
    <n v="2.42"/>
    <n v="0.77100000000000002"/>
    <n v="5.9470000000000001"/>
    <n v="3.1779999999999999"/>
    <n v="0.151"/>
    <n v="3.4870000000000001"/>
    <n v="-0.21099999999999999"/>
    <n v="5.0030000000000001"/>
    <n v="3.7440000000000002"/>
    <n v="2.11"/>
    <n v="2E-3"/>
    <n v="2.4E-2"/>
    <n v="2.7E-2"/>
    <n v="1E-3"/>
    <n v="1137.3499999999999"/>
    <n v="1235.21"/>
    <n v="272.66500000000002"/>
    <n v="22.123000000000001"/>
  </r>
  <r>
    <x v="17"/>
    <x v="9"/>
    <s v="JPN"/>
    <n v="128117040"/>
    <n v="5109700000000"/>
    <n v="25.308"/>
    <n v="0.19800000000000001"/>
    <x v="382"/>
    <n v="-69.105999999999995"/>
    <n v="-5.6070000000000002"/>
    <n v="1153.4090000000001"/>
    <n v="-69.289000000000001"/>
    <n v="-5.6669999999999998"/>
    <n v="9.0030000000000001"/>
    <n v="0.26900000000000002"/>
    <n v="0.20799999999999999"/>
    <n v="9.0809999999999995"/>
    <n v="0.27100000000000002"/>
    <n v="0.21"/>
    <n v="411.27199999999999"/>
    <n v="3.21"/>
    <n v="1397.64"/>
    <n v="10.909000000000001"/>
    <n v="0.32600000000000001"/>
    <n v="1698.954"/>
    <n v="52369.925999999999"/>
    <n v="57349.629000000001"/>
    <x v="383"/>
    <x v="286"/>
    <n v="4182.4690000000001"/>
    <n v="5248.0940000000001"/>
    <n v="27459.061000000002"/>
    <n v="196.98500000000001"/>
    <n v="43254.305"/>
    <n v="1.292"/>
    <n v="0.501"/>
    <n v="4.0000000000000001E-3"/>
    <n v="202.17699999999999"/>
    <n v="1.5780000000000001"/>
    <n v="9.1850000000000005"/>
    <x v="342"/>
    <n v="-9.9659999999999993"/>
    <n v="-7.8E-2"/>
    <n v="30.55"/>
    <n v="0.23799999999999999"/>
    <n v="20.28"/>
    <n v="0.158"/>
    <n v="515.86300000000006"/>
    <n v="4.0259999999999998"/>
    <n v="6.4000000000000001E-2"/>
    <n v="8.2550000000000008"/>
    <n v="5541.6130000000003"/>
    <n v="2.153"/>
    <n v="3.6859999999999999"/>
    <n v="3.1520000000000001"/>
    <n v="3.16"/>
    <n v="6.2469999999999999"/>
    <n v="3.9990000000000001"/>
    <n v="2.8780000000000001"/>
    <n v="2.996"/>
    <n v="7.5999999999999998E-2"/>
    <n v="2.4569999999999999"/>
    <n v="0.76400000000000001"/>
    <n v="5.9169999999999998"/>
    <n v="3.1869999999999998"/>
    <n v="0.13200000000000001"/>
    <n v="3.5150000000000001"/>
    <n v="-0.19800000000000001"/>
    <n v="4.6909999999999998"/>
    <n v="3.3889999999999998"/>
    <n v="2.1120000000000001"/>
    <n v="2E-3"/>
    <n v="2.5000000000000001E-2"/>
    <n v="2.8000000000000001E-2"/>
    <n v="1E-3"/>
    <n v="1078.7"/>
    <n v="1176.71"/>
    <n v="234.26499999999999"/>
    <n v="20.137"/>
  </r>
  <r>
    <x v="17"/>
    <x v="10"/>
    <s v="JPN"/>
    <n v="128105432"/>
    <n v="5453130000000"/>
    <n v="24.321000000000002"/>
    <n v="0.19"/>
    <x v="383"/>
    <n v="51.683"/>
    <n v="4.4429999999999996"/>
    <n v="1204.432"/>
    <n v="51.023000000000003"/>
    <n v="4.4240000000000004"/>
    <n v="9.4019999999999992"/>
    <n v="0.27"/>
    <n v="0.20399999999999999"/>
    <n v="9.4849999999999994"/>
    <n v="0.27200000000000002"/>
    <n v="0.20599999999999999"/>
    <n v="445.97699999999998"/>
    <n v="3.4809999999999999"/>
    <n v="1449.777"/>
    <n v="11.317"/>
    <n v="0.32500000000000001"/>
    <n v="1723.2760000000001"/>
    <n v="53584.98"/>
    <n v="58554.061999999998"/>
    <x v="384"/>
    <x v="287"/>
    <n v="4395.8100000000004"/>
    <n v="5237.4679999999998"/>
    <n v="27980.805"/>
    <n v="206.18600000000001"/>
    <n v="46114.938000000002"/>
    <n v="1.323"/>
    <n v="0.47499999999999998"/>
    <n v="4.0000000000000001E-3"/>
    <n v="213.34200000000001"/>
    <n v="1.665"/>
    <n v="9.6379999999999999"/>
    <x v="343"/>
    <n v="-10.625999999999999"/>
    <n v="-8.3000000000000004E-2"/>
    <n v="30.53"/>
    <n v="0.23799999999999999"/>
    <n v="20.09"/>
    <n v="0.157"/>
    <n v="521.74300000000005"/>
    <n v="4.0730000000000004"/>
    <n v="7.1999999999999995E-2"/>
    <n v="9.2010000000000005"/>
    <n v="5907.5739999999996"/>
    <n v="1.9379999999999999"/>
    <n v="3.6419999999999999"/>
    <n v="3.153"/>
    <n v="3.202"/>
    <n v="6.0570000000000004"/>
    <n v="3.99"/>
    <n v="2.883"/>
    <n v="3"/>
    <n v="7.6999999999999999E-2"/>
    <n v="2.492"/>
    <n v="0.75700000000000001"/>
    <n v="5.8860000000000001"/>
    <n v="3.2080000000000002"/>
    <n v="0.124"/>
    <n v="3.444"/>
    <n v="-0.22"/>
    <n v="4.593"/>
    <n v="3.7410000000000001"/>
    <n v="2.1150000000000002"/>
    <n v="2E-3"/>
    <n v="2.5999999999999999E-2"/>
    <n v="2.8000000000000001E-2"/>
    <n v="1E-3"/>
    <n v="1136.6199999999999"/>
    <n v="1234.73"/>
    <n v="234.71899999999999"/>
    <n v="19.318000000000001"/>
  </r>
  <r>
    <x v="17"/>
    <x v="11"/>
    <s v="JPN"/>
    <n v="128007256"/>
    <n v="5696560000000"/>
    <n v="24.983000000000001"/>
    <n v="0.19500000000000001"/>
    <x v="384"/>
    <n v="49.976999999999997"/>
    <n v="4.1130000000000004"/>
    <n v="1256.095"/>
    <n v="51.661999999999999"/>
    <n v="4.2889999999999997"/>
    <n v="9.8130000000000006"/>
    <n v="0.28199999999999997"/>
    <n v="0.224"/>
    <n v="9.8829999999999991"/>
    <n v="0.28399999999999997"/>
    <n v="0.22600000000000001"/>
    <n v="430.476"/>
    <n v="3.363"/>
    <n v="1529.671"/>
    <n v="11.95"/>
    <n v="0.34300000000000003"/>
    <n v="1748.258"/>
    <n v="54850.016000000003"/>
    <n v="59810.156000000003"/>
    <x v="385"/>
    <x v="288"/>
    <n v="4643.7330000000002"/>
    <n v="5228.5280000000002"/>
    <n v="28533.1"/>
    <n v="215.06299999999999"/>
    <n v="43712.98"/>
    <n v="1.2549999999999999"/>
    <n v="0.47699999999999998"/>
    <n v="4.0000000000000001E-3"/>
    <n v="247.923"/>
    <n v="1.9370000000000001"/>
    <n v="10.103999999999999"/>
    <x v="344"/>
    <n v="-8.94"/>
    <n v="-7.0000000000000007E-2"/>
    <n v="30.59"/>
    <n v="0.23899999999999999"/>
    <n v="19.309999999999999"/>
    <n v="0.151"/>
    <n v="552.298"/>
    <n v="4.3150000000000004"/>
    <n v="6.9000000000000006E-2"/>
    <n v="8.8770000000000007"/>
    <n v="5595.5789999999997"/>
    <n v="1.851"/>
    <n v="3.6680000000000001"/>
    <n v="3.1840000000000002"/>
    <n v="2.9209999999999998"/>
    <n v="5.8659999999999997"/>
    <n v="3.9820000000000002"/>
    <n v="2.8889999999999998"/>
    <n v="2.9980000000000002"/>
    <n v="7.9000000000000001E-2"/>
    <n v="2.54"/>
    <n v="0.75"/>
    <n v="5.8609999999999998"/>
    <n v="3.2090000000000001"/>
    <n v="0.129"/>
    <n v="3.8940000000000001"/>
    <n v="-0.18"/>
    <n v="4.8499999999999996"/>
    <n v="3.23"/>
    <n v="2.117"/>
    <n v="2E-3"/>
    <n v="2.5999999999999999E-2"/>
    <n v="2.9000000000000001E-2"/>
    <n v="1E-3"/>
    <n v="1243.96"/>
    <n v="1293.44"/>
    <n v="264.63600000000002"/>
    <n v="20.919"/>
  </r>
  <r>
    <x v="17"/>
    <x v="12"/>
    <s v="JPN"/>
    <n v="127853688"/>
    <n v="6272360000000"/>
    <n v="25.625"/>
    <n v="0.2"/>
    <x v="385"/>
    <n v="41.148000000000003"/>
    <n v="3.2530000000000001"/>
    <n v="1298.7809999999999"/>
    <n v="42.686"/>
    <n v="3.3980000000000001"/>
    <n v="10.157999999999999"/>
    <n v="0.28699999999999998"/>
    <n v="0.23400000000000001"/>
    <n v="10.215999999999999"/>
    <n v="0.28899999999999998"/>
    <n v="0.23499999999999999"/>
    <n v="450.01299999999998"/>
    <n v="3.52"/>
    <n v="1587.6690000000001"/>
    <n v="12.417999999999999"/>
    <n v="0.35099999999999998"/>
    <n v="1773.883"/>
    <n v="56156.199000000001"/>
    <n v="61108.938000000002"/>
    <x v="386"/>
    <x v="289"/>
    <n v="4900.7550000000001"/>
    <n v="5221.1260000000002"/>
    <n v="29097.23"/>
    <n v="223.965"/>
    <n v="43428.843999999997"/>
    <n v="1.2270000000000001"/>
    <n v="0.49"/>
    <n v="4.0000000000000001E-3"/>
    <n v="257.02199999999999"/>
    <n v="2.0099999999999998"/>
    <n v="10.45"/>
    <x v="345"/>
    <n v="-7.4009999999999998"/>
    <n v="-5.8000000000000003E-2"/>
    <n v="30.5"/>
    <n v="0.23899999999999999"/>
    <n v="18.760000000000002"/>
    <n v="0.14699999999999999"/>
    <n v="564.12900000000002"/>
    <n v="4.4119999999999999"/>
    <n v="7.0000000000000007E-2"/>
    <n v="8.9030000000000005"/>
    <n v="5552.5379999999996"/>
    <n v="1.851"/>
    <n v="3.7309999999999999"/>
    <n v="3.2610000000000001"/>
    <n v="3.016"/>
    <n v="5.6879999999999997"/>
    <n v="3.9750000000000001"/>
    <n v="2.8959999999999999"/>
    <n v="2.9990000000000001"/>
    <n v="0.08"/>
    <n v="2.589"/>
    <n v="0.74399999999999999"/>
    <n v="5.8390000000000004"/>
    <n v="3.2090000000000001"/>
    <n v="0.129"/>
    <n v="3.9540000000000002"/>
    <n v="-0.153"/>
    <n v="4.8879999999999999"/>
    <n v="3.222"/>
    <n v="2.121"/>
    <n v="2E-3"/>
    <n v="2.7E-2"/>
    <n v="2.9000000000000001E-2"/>
    <n v="1E-3"/>
    <n v="1286.53"/>
    <n v="1336.09"/>
    <n v="281.48700000000002"/>
    <n v="21.55"/>
  </r>
  <r>
    <x v="17"/>
    <x v="13"/>
    <s v="JPN"/>
    <n v="127678920"/>
    <n v="4922840000000"/>
    <n v="26.805"/>
    <n v="0.21"/>
    <x v="386"/>
    <n v="9.3859999999999992"/>
    <n v="0.71899999999999997"/>
    <n v="1309.193"/>
    <n v="10.412000000000001"/>
    <n v="0.80200000000000005"/>
    <n v="10.254"/>
    <n v="0.28399999999999997"/>
    <n v="0.23799999999999999"/>
    <n v="10.304"/>
    <n v="0.28499999999999998"/>
    <n v="0.23899999999999999"/>
    <n v="481.21600000000001"/>
    <n v="3.7690000000000001"/>
    <n v="1534.8779999999999"/>
    <n v="12.021000000000001"/>
    <n v="0.33300000000000002"/>
    <n v="1800.6880000000001"/>
    <n v="57471.766000000003"/>
    <n v="62418.133000000002"/>
    <x v="387"/>
    <x v="290"/>
    <n v="5157.2470000000003"/>
    <n v="5214.7510000000002"/>
    <n v="29638.666000000001"/>
    <n v="233.148"/>
    <n v="43171.461000000003"/>
    <n v="1.1950000000000001"/>
    <n v="0.439"/>
    <n v="3.0000000000000001E-3"/>
    <n v="256.49099999999999"/>
    <n v="2.0089999999999999"/>
    <n v="10.558999999999999"/>
    <x v="346"/>
    <n v="-6.375"/>
    <n v="-0.05"/>
    <n v="30.22"/>
    <n v="0.23699999999999999"/>
    <n v="19.34"/>
    <n v="0.151"/>
    <n v="541.43499999999995"/>
    <n v="4.2409999999999997"/>
    <n v="7.1999999999999995E-2"/>
    <n v="9.1829999999999998"/>
    <n v="5512.085"/>
    <n v="1.8560000000000001"/>
    <n v="3.7250000000000001"/>
    <n v="3.2770000000000001"/>
    <n v="3.2029999999999998"/>
    <n v="5.5179999999999998"/>
    <n v="3.9689999999999999"/>
    <n v="2.903"/>
    <n v="3.0030000000000001"/>
    <n v="8.1000000000000003E-2"/>
    <n v="2.633"/>
    <n v="0.73799999999999999"/>
    <n v="5.8120000000000003"/>
    <n v="3.206"/>
    <n v="0.113"/>
    <n v="3.92"/>
    <n v="-0.13800000000000001"/>
    <n v="4.657"/>
    <n v="3.1219999999999999"/>
    <n v="2.1240000000000001"/>
    <n v="2E-3"/>
    <n v="2.7E-2"/>
    <n v="0.03"/>
    <n v="1E-3"/>
    <n v="1298.56"/>
    <n v="1348.19"/>
    <n v="219.309"/>
    <n v="16.670000000000002"/>
  </r>
  <r>
    <x v="17"/>
    <x v="14"/>
    <s v="JPN"/>
    <n v="127476728"/>
    <n v="4635980000000"/>
    <n v="26.556999999999999"/>
    <n v="0.20799999999999999"/>
    <x v="387"/>
    <n v="-51.155999999999999"/>
    <n v="-3.8879999999999999"/>
    <n v="1258.3679999999999"/>
    <n v="-50.826000000000001"/>
    <n v="-3.8820000000000001"/>
    <n v="9.8710000000000004"/>
    <n v="0.27200000000000002"/>
    <n v="0.23400000000000001"/>
    <n v="9.9190000000000005"/>
    <n v="0.27300000000000002"/>
    <n v="0.23499999999999999"/>
    <n v="472.93400000000003"/>
    <n v="3.71"/>
    <n v="1447.223"/>
    <n v="11.353"/>
    <n v="0.313"/>
    <n v="1827.2460000000001"/>
    <n v="58736.18"/>
    <n v="63676.495999999999"/>
    <x v="388"/>
    <x v="291"/>
    <n v="5415.7939999999999"/>
    <n v="5208.7060000000001"/>
    <n v="30135.437999999998"/>
    <n v="242.30099999999999"/>
    <n v="42146.167999999998"/>
    <n v="1.1599999999999999"/>
    <n v="0.44900000000000001"/>
    <n v="4.0000000000000001E-3"/>
    <n v="258.548"/>
    <n v="2.028"/>
    <n v="10.244"/>
    <x v="347"/>
    <n v="-6.0460000000000003"/>
    <n v="-4.7E-2"/>
    <n v="29.68"/>
    <n v="0.23300000000000001"/>
    <n v="19.28"/>
    <n v="0.151"/>
    <n v="496.77100000000002"/>
    <n v="3.8969999999999998"/>
    <n v="7.1999999999999995E-2"/>
    <n v="9.1530000000000005"/>
    <n v="5372.6559999999999"/>
    <n v="1.7709999999999999"/>
    <n v="3.5539999999999998"/>
    <n v="3.1070000000000002"/>
    <n v="3.1419999999999999"/>
    <n v="5.3540000000000001"/>
    <n v="3.9590000000000001"/>
    <n v="2.907"/>
    <n v="3.0059999999999998"/>
    <n v="8.2000000000000003E-2"/>
    <n v="2.6749999999999998"/>
    <n v="0.73199999999999998"/>
    <n v="5.7770000000000001"/>
    <n v="3.198"/>
    <n v="0.11600000000000001"/>
    <n v="3.8849999999999998"/>
    <n v="-0.123"/>
    <n v="4.2539999999999996"/>
    <n v="3.0019999999999998"/>
    <n v="2.125"/>
    <n v="2E-3"/>
    <n v="2.8000000000000001E-2"/>
    <n v="3.1E-2"/>
    <n v="1E-3"/>
    <n v="1256.1600000000001"/>
    <n v="1305.83"/>
    <n v="182.81"/>
    <n v="14.458"/>
  </r>
  <r>
    <x v="17"/>
    <x v="15"/>
    <s v="JPN"/>
    <n v="127250936"/>
    <n v="4779410000000"/>
    <n v="25.936"/>
    <n v="0.20399999999999999"/>
    <x v="388"/>
    <n v="-40.808"/>
    <n v="-3.2269999999999999"/>
    <n v="1218.4390000000001"/>
    <n v="-39.929000000000002"/>
    <n v="-3.173"/>
    <n v="9.5749999999999993"/>
    <n v="0.26"/>
    <n v="0.23"/>
    <n v="9.6159999999999997"/>
    <n v="0.26100000000000001"/>
    <n v="0.23100000000000001"/>
    <n v="465.83"/>
    <n v="3.661"/>
    <n v="1361.4849999999999"/>
    <n v="10.699"/>
    <n v="0.29099999999999998"/>
    <n v="1853.182"/>
    <n v="59959.788999999997"/>
    <n v="64894.938000000002"/>
    <x v="389"/>
    <x v="292"/>
    <n v="5662.223"/>
    <n v="5203.54"/>
    <n v="30611.815999999999"/>
    <n v="250.90799999999999"/>
    <n v="41622.671999999999"/>
    <n v="1.1299999999999999"/>
    <n v="0.42499999999999999"/>
    <n v="3.0000000000000001E-3"/>
    <n v="246.429"/>
    <n v="1.9370000000000001"/>
    <n v="9.984"/>
    <x v="348"/>
    <n v="-5.1660000000000004"/>
    <n v="-4.1000000000000002E-2"/>
    <n v="28.86"/>
    <n v="0.22700000000000001"/>
    <n v="18.73"/>
    <n v="0.14699999999999999"/>
    <n v="476.37900000000002"/>
    <n v="3.7440000000000002"/>
    <n v="6.8000000000000005E-2"/>
    <n v="8.6069999999999993"/>
    <n v="5296.5240000000003"/>
    <n v="1.796"/>
    <n v="3.4409999999999998"/>
    <n v="2.976"/>
    <n v="3.1669999999999998"/>
    <n v="5.2089999999999996"/>
    <n v="3.9470000000000001"/>
    <n v="2.9079999999999999"/>
    <n v="3.0089999999999999"/>
    <n v="8.2000000000000003E-2"/>
    <n v="2.706"/>
    <n v="0.72599999999999998"/>
    <n v="5.7370000000000001"/>
    <n v="3.1840000000000002"/>
    <n v="0.111"/>
    <n v="3.63"/>
    <n v="-9.6000000000000002E-2"/>
    <n v="3.9929999999999999"/>
    <n v="2.843"/>
    <n v="2.125"/>
    <n v="2E-3"/>
    <n v="2.8000000000000001E-2"/>
    <n v="3.1E-2"/>
    <n v="1E-3"/>
    <n v="1220.73"/>
    <n v="1270.47"/>
    <n v="137.88"/>
    <n v="11.268000000000001"/>
  </r>
  <r>
    <x v="17"/>
    <x v="16"/>
    <s v="JPN"/>
    <n v="126993856"/>
    <n v="4922840000000"/>
    <n v="25.969000000000001"/>
    <n v="0.20399999999999999"/>
    <x v="389"/>
    <n v="-19.716999999999999"/>
    <n v="-1.611"/>
    <n v="1200.114"/>
    <n v="-18.324999999999999"/>
    <n v="-1.504"/>
    <n v="9.4499999999999993"/>
    <n v="0.254"/>
    <n v="0.23"/>
    <n v="9.48"/>
    <n v="0.254"/>
    <n v="0.23"/>
    <n v="456.55099999999999"/>
    <n v="3.5950000000000002"/>
    <n v="1333.8130000000001"/>
    <n v="10.503"/>
    <n v="0.28199999999999997"/>
    <n v="1879.1510000000001"/>
    <n v="61163.675999999999"/>
    <n v="66095.047000000006"/>
    <x v="390"/>
    <x v="293"/>
    <n v="5913.8190000000004"/>
    <n v="5199.7659999999996"/>
    <n v="31072.692999999999"/>
    <n v="259.34300000000002"/>
    <n v="41172.285000000003"/>
    <n v="1.105"/>
    <n v="0.45700000000000002"/>
    <n v="4.0000000000000001E-3"/>
    <n v="251.596"/>
    <n v="1.9810000000000001"/>
    <n v="9.9359999999999999"/>
    <x v="349"/>
    <n v="-3.774"/>
    <n v="-0.03"/>
    <n v="28.55"/>
    <n v="0.22500000000000001"/>
    <n v="18.75"/>
    <n v="0.14799999999999999"/>
    <n v="460.87900000000002"/>
    <n v="3.629"/>
    <n v="6.6000000000000003E-2"/>
    <n v="8.4359999999999999"/>
    <n v="5228.6270000000004"/>
    <n v="1.746"/>
    <n v="3.3889999999999998"/>
    <n v="2.996"/>
    <n v="3.1789999999999998"/>
    <n v="5.07"/>
    <n v="3.9350000000000001"/>
    <n v="2.91"/>
    <n v="3.0129999999999999"/>
    <n v="8.3000000000000004E-2"/>
    <n v="2.7349999999999999"/>
    <n v="0.72099999999999997"/>
    <n v="5.6950000000000003"/>
    <n v="3.17"/>
    <n v="0.121"/>
    <n v="3.6080000000000001"/>
    <n v="-8.3000000000000004E-2"/>
    <n v="3.8330000000000002"/>
    <n v="2.8109999999999999"/>
    <n v="2.1259999999999999"/>
    <n v="2E-3"/>
    <n v="2.9000000000000001E-2"/>
    <n v="3.2000000000000001E-2"/>
    <n v="1E-3"/>
    <n v="1229.82"/>
    <n v="1261.8699999999999"/>
    <n v="129.92400000000001"/>
    <n v="10.792"/>
  </r>
  <r>
    <x v="17"/>
    <x v="17"/>
    <s v="JPN"/>
    <n v="126662464"/>
    <n v="5066270000000"/>
    <n v="26.428999999999998"/>
    <n v="0.20899999999999999"/>
    <x v="390"/>
    <n v="-15.529"/>
    <n v="-1.29"/>
    <n v="1186.1969999999999"/>
    <n v="-13.917"/>
    <n v="-1.1599999999999999"/>
    <n v="9.3650000000000002"/>
    <n v="0.245"/>
    <n v="0.224"/>
    <n v="9.3819999999999997"/>
    <n v="0.245"/>
    <n v="0.22500000000000001"/>
    <n v="458.48200000000003"/>
    <n v="3.62"/>
    <n v="1310.95"/>
    <n v="10.35"/>
    <n v="0.27100000000000002"/>
    <n v="1905.58"/>
    <n v="62352.031000000003"/>
    <n v="67281.25"/>
    <x v="391"/>
    <x v="294"/>
    <n v="6159.5119999999997"/>
    <n v="5197.6040000000003"/>
    <n v="31521.543000000001"/>
    <n v="267.815"/>
    <n v="41783.035000000003"/>
    <n v="1.093"/>
    <n v="0.436"/>
    <n v="3.0000000000000001E-3"/>
    <n v="245.69300000000001"/>
    <n v="1.94"/>
    <n v="9.8420000000000005"/>
    <x v="350"/>
    <n v="-2.1619999999999999"/>
    <n v="-1.7000000000000001E-2"/>
    <n v="28.39"/>
    <n v="0.224"/>
    <n v="18.88"/>
    <n v="0.14899999999999999"/>
    <n v="448.84699999999998"/>
    <n v="3.544"/>
    <n v="6.7000000000000004E-2"/>
    <n v="8.4719999999999995"/>
    <n v="5292.3419999999996"/>
    <n v="1.7529999999999999"/>
    <n v="3.2919999999999998"/>
    <n v="2.9340000000000002"/>
    <n v="3.16"/>
    <n v="4.9409999999999998"/>
    <n v="3.92"/>
    <n v="2.91"/>
    <n v="3.016"/>
    <n v="8.4000000000000005E-2"/>
    <n v="2.7570000000000001"/>
    <n v="0.71599999999999997"/>
    <n v="5.6509999999999998"/>
    <n v="3.157"/>
    <n v="0.111"/>
    <n v="3.4390000000000001"/>
    <n v="-0.05"/>
    <n v="3.6659999999999999"/>
    <n v="2.8029999999999999"/>
    <n v="2.125"/>
    <n v="2E-3"/>
    <n v="2.9000000000000001E-2"/>
    <n v="3.2000000000000001E-2"/>
    <n v="1E-3"/>
    <n v="1214.5899999999999"/>
    <n v="1246.6400000000001"/>
    <n v="122.59099999999999"/>
    <n v="10.316000000000001"/>
  </r>
  <r>
    <x v="17"/>
    <x v="18"/>
    <s v="JPN"/>
    <n v="126255872"/>
    <n v="5109700000000"/>
    <n v="26.183"/>
    <n v="0.20699999999999999"/>
    <x v="391"/>
    <n v="-44.947000000000003"/>
    <n v="-3.782"/>
    <n v="1142.752"/>
    <n v="-43.445"/>
    <n v="-3.6629999999999998"/>
    <n v="9.0510000000000002"/>
    <n v="0.23499999999999999"/>
    <n v="0.217"/>
    <n v="9.0559999999999992"/>
    <n v="0.23499999999999999"/>
    <n v="0.217"/>
    <n v="441.964"/>
    <n v="3.5009999999999999"/>
    <n v="1280.2739999999999"/>
    <n v="10.14"/>
    <n v="0.26300000000000001"/>
    <n v="1931.7629999999999"/>
    <n v="63495.445"/>
    <n v="68424"/>
    <x v="392"/>
    <x v="295"/>
    <n v="6393.4650000000001"/>
    <n v="5196.9440000000004"/>
    <n v="31954.053"/>
    <n v="276.19299999999998"/>
    <n v="41694.160000000003"/>
    <n v="1.0820000000000001"/>
    <n v="0.42299999999999999"/>
    <n v="3.0000000000000001E-3"/>
    <n v="233.953"/>
    <n v="1.853"/>
    <n v="9.5389999999999997"/>
    <x v="351"/>
    <n v="-0.66"/>
    <n v="-5.0000000000000001E-3"/>
    <n v="27.93"/>
    <n v="0.221"/>
    <n v="18.809999999999999"/>
    <n v="0.14899999999999999"/>
    <n v="432.51100000000002"/>
    <n v="3.4260000000000002"/>
    <n v="6.6000000000000003E-2"/>
    <n v="8.3770000000000007"/>
    <n v="5264.1319999999996"/>
    <n v="1.669"/>
    <n v="3.105"/>
    <n v="2.7869999999999999"/>
    <n v="2.9969999999999999"/>
    <n v="4.8129999999999997"/>
    <n v="3.9020000000000001"/>
    <n v="2.9079999999999999"/>
    <n v="3.0150000000000001"/>
    <n v="8.4000000000000005E-2"/>
    <n v="2.7690000000000001"/>
    <n v="0.71199999999999997"/>
    <n v="5.6050000000000004"/>
    <n v="3.1440000000000001"/>
    <n v="0.10299999999999999"/>
    <n v="3.1070000000000002"/>
    <n v="-1.6E-2"/>
    <n v="3.5259999999999998"/>
    <n v="2.77"/>
    <n v="2.1230000000000002"/>
    <n v="2E-3"/>
    <n v="0.03"/>
    <n v="3.3000000000000002E-2"/>
    <n v="1E-3"/>
    <n v="1172.32"/>
    <n v="1204.3699999999999"/>
    <n v="136.863"/>
    <n v="11.97"/>
  </r>
  <r>
    <x v="17"/>
    <x v="19"/>
    <s v="JPN"/>
    <n v="125791680"/>
    <n v="4922840000000"/>
    <n v="25.327999999999999"/>
    <n v="0.20100000000000001"/>
    <x v="392"/>
    <n v="-37.396000000000001"/>
    <n v="-3.2709999999999999"/>
    <n v="1106.675"/>
    <n v="-36.076999999999998"/>
    <n v="-3.157"/>
    <n v="8.798"/>
    <n v="0.27663157894736845"/>
    <n v="0.215"/>
    <n v="8.7919999999999998"/>
    <n v="0.27821052631578946"/>
    <n v="0.215"/>
    <n v="432.25"/>
    <n v="3.4359999999999999"/>
    <n v="1249.5070000000001"/>
    <n v="9.9329999999999998"/>
    <n v="0.32784210526315788"/>
    <n v="1957.0909999999999"/>
    <n v="64601.461000000003"/>
    <n v="69530.672000000006"/>
    <x v="393"/>
    <x v="296"/>
    <n v="6617.6949999999997"/>
    <n v="5197.6040000000003"/>
    <n v="32369.914000000001"/>
    <n v="284.17099999999999"/>
    <n v="40868.688000000002"/>
    <n v="1.294842105263158"/>
    <n v="0.36899999999999999"/>
    <n v="3.0000000000000001E-3"/>
    <n v="224.23"/>
    <n v="1.7829999999999999"/>
    <n v="9.2729999999999997"/>
    <x v="352"/>
    <n v="0.66"/>
    <n v="5.0000000000000001E-3"/>
    <n v="27.39"/>
    <n v="0.218"/>
    <n v="18.71"/>
    <n v="0.14899999999999999"/>
    <n v="415.86"/>
    <n v="3.306"/>
    <n v="6.3E-2"/>
    <n v="7.9779999999999998"/>
    <n v="5140.9409999999998"/>
    <n v="1.5660000000000001"/>
    <n v="2.9830000000000001"/>
    <n v="2.6579999999999999"/>
    <n v="2.9350000000000001"/>
    <n v="4.6870000000000003"/>
    <n v="3.8809999999999998"/>
    <n v="2.9039999999999999"/>
    <n v="3.0139999999999998"/>
    <n v="8.4000000000000005E-2"/>
    <n v="2.774"/>
    <n v="0.70799999999999996"/>
    <n v="5.5579999999999998"/>
    <n v="3.1259999999999999"/>
    <n v="8.4000000000000005E-2"/>
    <n v="2.9319999999999999"/>
    <n v="1.4E-2"/>
    <n v="3.3679999999999999"/>
    <n v="2.6019999999999999"/>
    <n v="2.1190000000000002"/>
    <n v="2E-3"/>
    <n v="0.03"/>
    <n v="3.3000000000000002E-2"/>
    <n v="1E-3"/>
    <n v="1134.45"/>
    <n v="1166.51"/>
    <n v="143.49100000000001"/>
    <n v="12.974"/>
  </r>
  <r>
    <x v="17"/>
    <x v="20"/>
    <s v="JPN"/>
    <n v="125244760"/>
    <n v="5066270000000"/>
    <n v="24.49"/>
    <n v="0.19600000000000001"/>
    <x v="393"/>
    <n v="-63.790999999999997"/>
    <n v="-5.7679999999999998"/>
    <n v="1043.7629999999999"/>
    <n v="-62.911999999999999"/>
    <n v="-5.6849999999999996"/>
    <n v="8.3339999999999996"/>
    <n v="0.27663157894736845"/>
    <n v="0.219"/>
    <n v="8.3209999999999997"/>
    <n v="0.27821052631578946"/>
    <n v="0.219"/>
    <n v="399.36700000000002"/>
    <n v="3.1890000000000001"/>
    <n v="1187.1410000000001"/>
    <n v="9.4789999999999992"/>
    <n v="0.32784210526315788"/>
    <n v="1981.5809999999999"/>
    <n v="65643.687999999995"/>
    <n v="70574.437999999995"/>
    <x v="394"/>
    <x v="297"/>
    <n v="6840.3"/>
    <n v="5199.143"/>
    <n v="32757.77"/>
    <n v="291.73099999999999"/>
    <n v="38029.269999999997"/>
    <n v="1.294842105263158"/>
    <n v="0.34499999999999997"/>
    <n v="3.0000000000000001E-3"/>
    <n v="222.60499999999999"/>
    <n v="1.7769999999999999"/>
    <n v="9.9409500000000008"/>
    <x v="353"/>
    <n v="1.5389999999999999"/>
    <n v="1.2E-2"/>
    <n v="30.766999999999996"/>
    <n v="0.24145"/>
    <n v="20.425999999999998"/>
    <n v="0.16029999999999997"/>
    <n v="387.85700000000003"/>
    <n v="3.097"/>
    <n v="0.06"/>
    <n v="7.56"/>
    <n v="4762.9669999999996"/>
    <n v="1.496"/>
    <n v="2.9550000000000001"/>
    <n v="2.6539999999999999"/>
    <n v="2.8170000000000002"/>
    <n v="4.5659999999999998"/>
    <n v="3.8620000000000001"/>
    <n v="2.9"/>
    <n v="3.01"/>
    <n v="8.4000000000000005E-2"/>
    <n v="2.7789999999999999"/>
    <n v="0.70399999999999996"/>
    <n v="5.5179999999999998"/>
    <n v="3.1070000000000002"/>
    <n v="8.5000000000000006E-2"/>
    <n v="2.9460000000000002"/>
    <n v="3.7999999999999999E-2"/>
    <n v="3.4660000000000002"/>
    <n v="2.5510000000000002"/>
    <n v="2.1150000000000002"/>
    <n v="2E-3"/>
    <n v="3.1E-2"/>
    <n v="3.4000000000000002E-2"/>
    <n v="1E-3"/>
    <m/>
    <m/>
    <n v="144.917"/>
    <n v="13.904999999999999"/>
  </r>
  <r>
    <x v="17"/>
    <x v="21"/>
    <s v="JPN"/>
    <n v="124612528"/>
    <n v="4922840000000"/>
    <n v="23.789000000000001"/>
    <n v="0.191"/>
    <x v="394"/>
    <n v="25.173999999999999"/>
    <n v="2.415"/>
    <n v="1070"/>
    <n v="26.236999999999998"/>
    <n v="2.5139999999999998"/>
    <n v="8.5869999999999997"/>
    <n v="0.27663157894736845"/>
    <n v="0.215"/>
    <n v="8.5660000000000007"/>
    <n v="0.27821052631578946"/>
    <n v="0.214"/>
    <n v="418.82"/>
    <n v="3.3610000000000002"/>
    <n v="1446.9378095238096"/>
    <n v="11.361380952380951"/>
    <n v="0.32784210526315788"/>
    <n v="2005.37"/>
    <n v="66711.077999999994"/>
    <n v="71644.437999999995"/>
    <x v="395"/>
    <x v="298"/>
    <n v="7061.8249999999998"/>
    <n v="5201.7439999999997"/>
    <n v="33153.129000000001"/>
    <n v="299.291"/>
    <n v="39995.086000000003"/>
    <n v="1.294842105263158"/>
    <n v="0.34499999999999997"/>
    <n v="3.0000000000000001E-3"/>
    <n v="221.52500000000001"/>
    <n v="1.778"/>
    <n v="9.9409500000000008"/>
    <x v="353"/>
    <n v="2.601"/>
    <n v="2.1000000000000001E-2"/>
    <n v="30.766999999999996"/>
    <n v="0.24145"/>
    <n v="20.425999999999998"/>
    <n v="0.16029999999999997"/>
    <n v="395.35899999999998"/>
    <n v="3.173"/>
    <n v="6.0999999999999999E-2"/>
    <n v="7.56"/>
    <n v="4983.8890000000001"/>
    <n v="1.4219999999999999"/>
    <n v="2.875"/>
    <n v="2.6059999999999999"/>
    <n v="2.7959999999999998"/>
    <n v="4.45"/>
    <n v="3.8410000000000002"/>
    <n v="2.895"/>
    <n v="3.0059999999999998"/>
    <n v="8.4000000000000005E-2"/>
    <n v="2.78"/>
    <n v="0.70099999999999996"/>
    <n v="5.476"/>
    <n v="3.0910000000000002"/>
    <n v="8.3000000000000004E-2"/>
    <n v="2.7959999999999998"/>
    <n v="6.6000000000000003E-2"/>
    <n v="3.34"/>
    <n v="2.5529999999999999"/>
    <n v="2.1110000000000002"/>
    <n v="2E-3"/>
    <n v="3.1E-2"/>
    <n v="3.4000000000000002E-2"/>
    <n v="1E-3"/>
    <m/>
    <m/>
    <m/>
    <m/>
  </r>
  <r>
    <x v="18"/>
    <x v="0"/>
    <s v="LUX"/>
    <n v="435634"/>
    <n v="25189000000"/>
    <n v="0.49199999999999999"/>
    <n v="1.1279999999999999"/>
    <x v="395"/>
    <n v="0.58199999999999996"/>
    <n v="7.1619999999999999"/>
    <n v="8.7829999999999995"/>
    <n v="0.436"/>
    <n v="5.2169999999999996"/>
    <n v="20.161999999999999"/>
    <n v="0.40100000000000002"/>
    <n v="0.23599999999999999"/>
    <n v="19.994"/>
    <n v="0.39800000000000002"/>
    <n v="0.23400000000000001"/>
    <n v="0.47099999999999997"/>
    <n v="1.081"/>
    <n v="8.3740000000000006"/>
    <n v="19.222999999999999"/>
    <n v="0.38200000000000001"/>
    <n v="12.103"/>
    <n v="546.53200000000004"/>
    <n v="534.221"/>
    <x v="396"/>
    <x v="88"/>
    <n v="28.335999999999999"/>
    <n v="-2.0150000000000001"/>
    <n v="154.03"/>
    <n v="0.70699999999999996"/>
    <n v="85402.43"/>
    <n v="1.698"/>
    <n v="0"/>
    <n v="0"/>
    <n v="1.609"/>
    <n v="3.694"/>
    <n v="21.67"/>
    <x v="354"/>
    <n v="7.2999999999999995E-2"/>
    <n v="0.16800000000000001"/>
    <n v="0.59"/>
    <n v="1.3540000000000001"/>
    <n v="0.26"/>
    <n v="0.59699999999999998"/>
    <n v="6.07"/>
    <n v="13.933999999999999"/>
    <n v="0.156"/>
    <n v="6.8000000000000005E-2"/>
    <n v="37.204000000000001"/>
    <n v="6.8000000000000005E-2"/>
    <n v="3.4000000000000002E-2"/>
    <n v="2.9000000000000001E-2"/>
    <n v="5.0000000000000001E-3"/>
    <n v="6.6000000000000003E-2"/>
    <n v="5.1999999999999998E-2"/>
    <n v="3.2000000000000001E-2"/>
    <n v="6.7000000000000004E-2"/>
    <n v="0"/>
    <n v="2.3E-2"/>
    <n v="0"/>
    <n v="4.2000000000000003E-2"/>
    <n v="1.7000000000000001E-2"/>
    <n v="0"/>
    <n v="3.4000000000000002E-2"/>
    <n v="1E-3"/>
    <n v="5.8999999999999997E-2"/>
    <n v="3.2000000000000001E-2"/>
    <n v="2.5000000000000001E-2"/>
    <n v="0"/>
    <n v="0"/>
    <n v="0"/>
    <n v="0"/>
    <n v="8.8800000000000008"/>
    <n v="9.44"/>
    <n v="-0.33600000000000002"/>
    <n v="-3.8530000000000002"/>
  </r>
  <r>
    <x v="18"/>
    <x v="1"/>
    <s v="LUX"/>
    <n v="441254"/>
    <n v="26522000000"/>
    <n v="0.42899999999999999"/>
    <n v="0.97099999999999997"/>
    <x v="396"/>
    <n v="0.498"/>
    <n v="5.7130000000000001"/>
    <n v="9.2439999999999998"/>
    <n v="0.46100000000000002"/>
    <n v="5.2480000000000002"/>
    <n v="20.95"/>
    <n v="0.41299999999999998"/>
    <n v="0.23200000000000001"/>
    <n v="20.867000000000001"/>
    <n v="0.41199999999999998"/>
    <n v="0.23100000000000001"/>
    <n v="0.47099999999999997"/>
    <n v="1.0680000000000001"/>
    <n v="8.609"/>
    <n v="19.510999999999999"/>
    <n v="0.38500000000000001"/>
    <n v="12.531000000000001"/>
    <n v="555.73900000000003"/>
    <n v="543.46500000000003"/>
    <x v="397"/>
    <x v="88"/>
    <n v="30.117000000000001"/>
    <n v="-1.9790000000000001"/>
    <n v="160.489"/>
    <n v="0.77500000000000002"/>
    <n v="90348.625"/>
    <n v="1.782"/>
    <n v="0"/>
    <n v="0"/>
    <n v="1.7809999999999999"/>
    <n v="4.0350000000000001"/>
    <n v="22.684999999999999"/>
    <x v="355"/>
    <n v="3.6999999999999998E-2"/>
    <n v="8.3000000000000004E-2"/>
    <n v="0.59"/>
    <n v="1.337"/>
    <n v="0.26"/>
    <n v="0.58899999999999997"/>
    <n v="6.4589999999999996"/>
    <n v="14.638999999999999"/>
    <n v="0.153"/>
    <n v="6.8000000000000005E-2"/>
    <n v="39.866999999999997"/>
    <n v="5.7000000000000002E-2"/>
    <n v="3.5999999999999997E-2"/>
    <n v="0.03"/>
    <n v="5.0000000000000001E-3"/>
    <n v="6.5000000000000002E-2"/>
    <n v="5.1999999999999998E-2"/>
    <n v="3.2000000000000001E-2"/>
    <n v="6.6000000000000003E-2"/>
    <n v="0"/>
    <n v="2.4E-2"/>
    <n v="0"/>
    <n v="4.2999999999999997E-2"/>
    <n v="1.7999999999999999E-2"/>
    <n v="0"/>
    <n v="3.6999999999999998E-2"/>
    <n v="1E-3"/>
    <n v="6.2E-2"/>
    <n v="3.2000000000000001E-2"/>
    <n v="2.5000000000000001E-2"/>
    <n v="0"/>
    <n v="0"/>
    <n v="0"/>
    <n v="0"/>
    <n v="9.49"/>
    <n v="10.01"/>
    <n v="-0.59799999999999998"/>
    <n v="-6.4969999999999999"/>
  </r>
  <r>
    <x v="18"/>
    <x v="2"/>
    <s v="LUX"/>
    <n v="445920"/>
    <n v="27972000000"/>
    <n v="0.443"/>
    <n v="0.99399999999999999"/>
    <x v="397"/>
    <n v="0.77600000000000002"/>
    <n v="8.43"/>
    <n v="10.02"/>
    <n v="0.77600000000000002"/>
    <n v="8.3960000000000008"/>
    <n v="22.471"/>
    <n v="0.433"/>
    <n v="0.23"/>
    <n v="22.388999999999999"/>
    <n v="0.43099999999999999"/>
    <n v="0.22900000000000001"/>
    <n v="0.371"/>
    <n v="0.83199999999999996"/>
    <n v="9.8279999999999994"/>
    <n v="22.04"/>
    <n v="0.42499999999999999"/>
    <n v="12.974"/>
    <n v="565.72299999999996"/>
    <n v="553.48500000000001"/>
    <x v="398"/>
    <x v="88"/>
    <n v="32.656999999999996"/>
    <n v="-1.9419999999999999"/>
    <n v="167.05"/>
    <n v="0.84299999999999997"/>
    <n v="97735.351999999999"/>
    <n v="1.883"/>
    <n v="0"/>
    <n v="0"/>
    <n v="2.54"/>
    <n v="5.6959999999999997"/>
    <n v="24.196999999999999"/>
    <x v="356"/>
    <n v="3.6999999999999998E-2"/>
    <n v="8.2000000000000003E-2"/>
    <n v="0.59"/>
    <n v="1.323"/>
    <n v="0.34"/>
    <n v="0.76200000000000001"/>
    <n v="6.5609999999999999"/>
    <n v="14.714"/>
    <n v="0.153"/>
    <n v="6.8000000000000005E-2"/>
    <n v="43.582000000000001"/>
    <n v="5.6000000000000001E-2"/>
    <n v="3.7999999999999999E-2"/>
    <n v="3.2000000000000001E-2"/>
    <n v="4.0000000000000001E-3"/>
    <n v="6.5000000000000002E-2"/>
    <n v="5.1999999999999998E-2"/>
    <n v="3.2000000000000001E-2"/>
    <n v="6.5000000000000002E-2"/>
    <n v="0"/>
    <n v="2.5000000000000001E-2"/>
    <n v="0"/>
    <n v="4.2999999999999997E-2"/>
    <n v="1.9E-2"/>
    <n v="0"/>
    <n v="5.1999999999999998E-2"/>
    <n v="1E-3"/>
    <n v="6.3E-2"/>
    <n v="3.2000000000000001E-2"/>
    <n v="2.5000000000000001E-2"/>
    <n v="0"/>
    <n v="0"/>
    <n v="0"/>
    <n v="0"/>
    <n v="10.28"/>
    <n v="10.79"/>
    <n v="-0.156"/>
    <n v="-1.5589999999999999"/>
  </r>
  <r>
    <x v="18"/>
    <x v="3"/>
    <s v="LUX"/>
    <n v="451351"/>
    <n v="29557000000"/>
    <n v="0.38900000000000001"/>
    <n v="0.86199999999999999"/>
    <x v="398"/>
    <n v="0.47499999999999998"/>
    <n v="4.7629999999999999"/>
    <n v="10.459"/>
    <n v="0.439"/>
    <n v="4.38"/>
    <n v="23.172999999999998"/>
    <n v="0.44600000000000001"/>
    <n v="0.22900000000000001"/>
    <n v="23.172999999999998"/>
    <n v="0.44600000000000001"/>
    <n v="0.22900000000000001"/>
    <n v="0.34599999999999997"/>
    <n v="0.76600000000000001"/>
    <n v="11.537000000000001"/>
    <n v="25.56"/>
    <n v="0.49199999999999999"/>
    <n v="13.364000000000001"/>
    <n v="576.18200000000002"/>
    <n v="563.94399999999996"/>
    <x v="399"/>
    <x v="251"/>
    <n v="35.231999999999999"/>
    <n v="-1.9419999999999999"/>
    <n v="174.131"/>
    <n v="0.91100000000000003"/>
    <n v="101260.219"/>
    <n v="1.9510000000000001"/>
    <n v="0"/>
    <n v="0"/>
    <n v="2.5760000000000001"/>
    <n v="5.7069999999999999"/>
    <n v="24.837"/>
    <x v="357"/>
    <n v="0"/>
    <n v="0"/>
    <n v="0.57999999999999996"/>
    <n v="1.2849999999999999"/>
    <n v="0.35"/>
    <n v="0.77500000000000002"/>
    <n v="7.0810000000000004"/>
    <n v="15.688000000000001"/>
    <n v="0.15"/>
    <n v="6.8000000000000005E-2"/>
    <n v="45.704000000000001"/>
    <n v="4.5999999999999999E-2"/>
    <n v="3.7999999999999999E-2"/>
    <n v="3.1E-2"/>
    <n v="3.0000000000000001E-3"/>
    <n v="6.4000000000000001E-2"/>
    <n v="5.0999999999999997E-2"/>
    <n v="3.2000000000000001E-2"/>
    <n v="6.4000000000000001E-2"/>
    <n v="0"/>
    <n v="2.5999999999999999E-2"/>
    <n v="0"/>
    <n v="4.3999999999999997E-2"/>
    <n v="1.9E-2"/>
    <n v="0"/>
    <n v="5.0999999999999997E-2"/>
    <n v="0"/>
    <n v="6.6000000000000003E-2"/>
    <n v="3.1E-2"/>
    <n v="2.5000000000000001E-2"/>
    <n v="0"/>
    <n v="0"/>
    <n v="0"/>
    <n v="0"/>
    <n v="10.69"/>
    <n v="11.21"/>
    <n v="1.077"/>
    <n v="10.301"/>
  </r>
  <r>
    <x v="18"/>
    <x v="4"/>
    <s v="LUX"/>
    <n v="457798"/>
    <n v="31306000000"/>
    <n v="0.42699999999999999"/>
    <n v="0.93400000000000005"/>
    <x v="399"/>
    <n v="1.37"/>
    <n v="13.098000000000001"/>
    <n v="11.829000000000001"/>
    <n v="1.37"/>
    <n v="13.098000000000001"/>
    <n v="25.838999999999999"/>
    <n v="0.48899999999999999"/>
    <n v="0.22800000000000001"/>
    <n v="25.838999999999999"/>
    <n v="0.48899999999999999"/>
    <n v="0.22800000000000001"/>
    <n v="0.38500000000000001"/>
    <n v="0.84199999999999997"/>
    <n v="13.132"/>
    <n v="28.684000000000001"/>
    <n v="0.54300000000000004"/>
    <n v="13.791"/>
    <n v="588.01099999999997"/>
    <n v="575.77300000000002"/>
    <x v="400"/>
    <x v="251"/>
    <n v="38.091999999999999"/>
    <n v="-1.9419999999999999"/>
    <n v="182.21799999999999"/>
    <n v="0.98099999999999998"/>
    <n v="113106.17200000001"/>
    <n v="2.1419999999999999"/>
    <n v="0"/>
    <n v="0"/>
    <n v="2.859"/>
    <n v="6.2460000000000004"/>
    <n v="27.654"/>
    <x v="358"/>
    <n v="0"/>
    <n v="0"/>
    <n v="0.57999999999999996"/>
    <n v="1.2669999999999999"/>
    <n v="0.38"/>
    <n v="0.83"/>
    <n v="8.0869999999999997"/>
    <n v="17.664999999999999"/>
    <n v="0.152"/>
    <n v="7.0000000000000007E-2"/>
    <n v="51.78"/>
    <n v="4.7E-2"/>
    <n v="4.1000000000000002E-2"/>
    <n v="3.5000000000000003E-2"/>
    <n v="4.0000000000000001E-3"/>
    <n v="6.3E-2"/>
    <n v="5.0999999999999997E-2"/>
    <n v="3.2000000000000001E-2"/>
    <n v="6.2E-2"/>
    <n v="0"/>
    <n v="2.7E-2"/>
    <n v="0"/>
    <n v="4.4999999999999998E-2"/>
    <n v="0.02"/>
    <n v="0"/>
    <n v="5.3999999999999999E-2"/>
    <n v="0"/>
    <n v="7.2999999999999995E-2"/>
    <n v="0.03"/>
    <n v="2.5000000000000001E-2"/>
    <n v="0"/>
    <n v="0"/>
    <n v="0"/>
    <n v="0"/>
    <n v="12.15"/>
    <n v="12.66"/>
    <n v="1.3029999999999999"/>
    <n v="11.012"/>
  </r>
  <r>
    <x v="18"/>
    <x v="5"/>
    <s v="LUX"/>
    <n v="464868"/>
    <n v="33259000000"/>
    <n v="0.42"/>
    <n v="0.90300000000000002"/>
    <x v="400"/>
    <n v="0.25900000000000001"/>
    <n v="2.1869999999999998"/>
    <n v="12.087999999999999"/>
    <n v="0.25900000000000001"/>
    <n v="2.1869999999999998"/>
    <n v="26.003"/>
    <n v="0.48599999999999999"/>
    <n v="0.23"/>
    <n v="26.003"/>
    <n v="0.48599999999999999"/>
    <n v="0.23"/>
    <n v="0.377"/>
    <n v="0.81100000000000005"/>
    <n v="14.419"/>
    <n v="31.018000000000001"/>
    <n v="0.57999999999999996"/>
    <n v="14.211"/>
    <n v="600.09900000000005"/>
    <n v="587.86099999999999"/>
    <x v="401"/>
    <x v="251"/>
    <n v="40.920999999999999"/>
    <n v="-1.9419999999999999"/>
    <n v="190.61099999999999"/>
    <n v="1.05"/>
    <n v="113049.227"/>
    <n v="2.1150000000000002"/>
    <n v="0"/>
    <n v="0"/>
    <n v="2.8290000000000002"/>
    <n v="6.0860000000000003"/>
    <n v="27.75"/>
    <x v="359"/>
    <n v="0"/>
    <n v="0"/>
    <n v="0.56999999999999995"/>
    <n v="1.226"/>
    <n v="0.37"/>
    <n v="0.79600000000000004"/>
    <n v="8.3930000000000007"/>
    <n v="18.053999999999998"/>
    <n v="0.14899999999999999"/>
    <n v="6.9000000000000006E-2"/>
    <n v="52.552999999999997"/>
    <n v="4.3999999999999997E-2"/>
    <n v="4.1000000000000002E-2"/>
    <n v="3.5000000000000003E-2"/>
    <n v="3.0000000000000001E-3"/>
    <n v="6.3E-2"/>
    <n v="5.0999999999999997E-2"/>
    <n v="3.2000000000000001E-2"/>
    <n v="6.0999999999999999E-2"/>
    <n v="0"/>
    <n v="2.8000000000000001E-2"/>
    <n v="0"/>
    <n v="4.4999999999999998E-2"/>
    <n v="0.02"/>
    <n v="0"/>
    <n v="5.2999999999999999E-2"/>
    <n v="0"/>
    <n v="7.4999999999999997E-2"/>
    <n v="2.9000000000000001E-2"/>
    <n v="2.5000000000000001E-2"/>
    <n v="0"/>
    <n v="0"/>
    <n v="0"/>
    <n v="0"/>
    <n v="12.38"/>
    <n v="12.9"/>
    <n v="2.3319999999999999"/>
    <n v="19.289000000000001"/>
  </r>
  <r>
    <x v="18"/>
    <x v="6"/>
    <s v="LUX"/>
    <n v="472402"/>
    <n v="35463000000"/>
    <n v="0.41499999999999998"/>
    <n v="0.879"/>
    <x v="401"/>
    <n v="-0.16700000000000001"/>
    <n v="-1.3859999999999999"/>
    <n v="11.92"/>
    <n v="-0.16700000000000001"/>
    <n v="-1.3859999999999999"/>
    <n v="25.234000000000002"/>
    <n v="0.45800000000000002"/>
    <n v="0.23100000000000001"/>
    <n v="25.234000000000002"/>
    <n v="0.45800000000000002"/>
    <n v="0.23100000000000001"/>
    <n v="0.47"/>
    <n v="0.99399999999999999"/>
    <n v="14.887"/>
    <n v="31.513999999999999"/>
    <n v="0.57199999999999995"/>
    <n v="14.625999999999999"/>
    <n v="612.01900000000001"/>
    <n v="599.78200000000004"/>
    <x v="402"/>
    <x v="251"/>
    <n v="43.878999999999998"/>
    <n v="-1.9419999999999999"/>
    <n v="198.62"/>
    <n v="1.1180000000000001"/>
    <n v="109285.398"/>
    <n v="1.9830000000000001"/>
    <n v="0"/>
    <n v="0"/>
    <n v="2.9580000000000002"/>
    <n v="6.2629999999999999"/>
    <n v="26.884"/>
    <x v="360"/>
    <n v="0"/>
    <n v="0"/>
    <n v="0.56999999999999995"/>
    <n v="1.2070000000000001"/>
    <n v="0.37"/>
    <n v="0.78300000000000003"/>
    <n v="8.0090000000000003"/>
    <n v="16.954000000000001"/>
    <n v="0.14399999999999999"/>
    <n v="6.8000000000000005E-2"/>
    <n v="51.627000000000002"/>
    <n v="3.9E-2"/>
    <n v="3.9E-2"/>
    <n v="3.3000000000000002E-2"/>
    <n v="4.0000000000000001E-3"/>
    <n v="6.2E-2"/>
    <n v="0.05"/>
    <n v="3.2000000000000001E-2"/>
    <n v="0.06"/>
    <n v="0"/>
    <n v="2.9000000000000001E-2"/>
    <n v="0"/>
    <n v="4.5999999999999999E-2"/>
    <n v="2.1000000000000001E-2"/>
    <n v="0"/>
    <n v="5.3999999999999999E-2"/>
    <n v="0"/>
    <n v="7.0999999999999994E-2"/>
    <n v="2.7E-2"/>
    <n v="2.5000000000000001E-2"/>
    <n v="0"/>
    <n v="0"/>
    <n v="0"/>
    <n v="0"/>
    <n v="12.18"/>
    <n v="12.7"/>
    <n v="2.9670000000000001"/>
    <n v="24.89"/>
  </r>
  <r>
    <x v="18"/>
    <x v="7"/>
    <s v="LUX"/>
    <n v="479877"/>
    <n v="38081000000"/>
    <n v="0.41"/>
    <n v="0.85499999999999998"/>
    <x v="402"/>
    <n v="-0.60299999999999998"/>
    <n v="-5.0549999999999997"/>
    <n v="11.391"/>
    <n v="-0.52900000000000003"/>
    <n v="-4.4400000000000004"/>
    <n v="23.736999999999998"/>
    <n v="0.40500000000000003"/>
    <n v="0.22700000000000001"/>
    <n v="23.585000000000001"/>
    <n v="0.40300000000000002"/>
    <n v="0.22600000000000001"/>
    <n v="0.40799999999999997"/>
    <n v="0.84899999999999998"/>
    <n v="11.896000000000001"/>
    <n v="24.79"/>
    <n v="0.42299999999999999"/>
    <n v="15.036"/>
    <n v="623.33699999999999"/>
    <n v="611.173"/>
    <x v="403"/>
    <x v="251"/>
    <n v="46.610999999999997"/>
    <n v="-1.869"/>
    <n v="206.31899999999999"/>
    <n v="1.1879999999999999"/>
    <n v="104455.211"/>
    <n v="1.784"/>
    <n v="0"/>
    <n v="0"/>
    <n v="2.7309999999999999"/>
    <n v="5.6909999999999998"/>
    <n v="25.236000000000001"/>
    <x v="361"/>
    <n v="7.2999999999999995E-2"/>
    <n v="0.153"/>
    <n v="0.57999999999999996"/>
    <n v="1.2090000000000001"/>
    <n v="0.37"/>
    <n v="0.77100000000000002"/>
    <n v="7.6989999999999998"/>
    <n v="16.042999999999999"/>
    <n v="0.14599999999999999"/>
    <n v="7.0000000000000007E-2"/>
    <n v="50.125999999999998"/>
    <n v="3.5999999999999997E-2"/>
    <n v="3.5999999999999997E-2"/>
    <n v="3.2000000000000001E-2"/>
    <n v="3.0000000000000001E-3"/>
    <n v="0.06"/>
    <n v="0.05"/>
    <n v="3.2000000000000001E-2"/>
    <n v="5.8999999999999997E-2"/>
    <n v="0"/>
    <n v="2.9000000000000001E-2"/>
    <n v="0"/>
    <n v="4.7E-2"/>
    <n v="2.1000000000000001E-2"/>
    <n v="0"/>
    <n v="4.8000000000000001E-2"/>
    <n v="2E-3"/>
    <n v="6.8000000000000005E-2"/>
    <n v="2.7E-2"/>
    <n v="2.5000000000000001E-2"/>
    <n v="0"/>
    <n v="0"/>
    <n v="0"/>
    <n v="0"/>
    <n v="11.59"/>
    <n v="12.11"/>
    <n v="0.57799999999999996"/>
    <n v="5.1100000000000003"/>
  </r>
  <r>
    <x v="18"/>
    <x v="8"/>
    <s v="LUX"/>
    <n v="488643"/>
    <n v="40189000000"/>
    <n v="0.38200000000000001"/>
    <n v="0.78300000000000003"/>
    <x v="403"/>
    <n v="-0.13300000000000001"/>
    <n v="-1.1779999999999999"/>
    <n v="11.183999999999999"/>
    <n v="-0.20699999999999999"/>
    <n v="-1.8140000000000001"/>
    <n v="22.888999999999999"/>
    <n v="0.40500000000000003"/>
    <n v="0.22500000000000001"/>
    <n v="22.888999999999999"/>
    <n v="0.40500000000000003"/>
    <n v="0.22500000000000001"/>
    <n v="0.35599999999999998"/>
    <n v="0.72799999999999998"/>
    <n v="15.891"/>
    <n v="32.521000000000001"/>
    <n v="0.57499999999999996"/>
    <n v="15.419"/>
    <n v="634.52200000000005"/>
    <n v="622.35699999999997"/>
    <x v="404"/>
    <x v="251"/>
    <n v="49.204999999999998"/>
    <n v="-1.869"/>
    <n v="214.102"/>
    <n v="1.2569999999999999"/>
    <n v="101834.57"/>
    <n v="1.8009999999999999"/>
    <n v="0"/>
    <n v="0"/>
    <n v="2.5939999999999999"/>
    <n v="5.3090000000000002"/>
    <n v="24.619"/>
    <x v="362"/>
    <n v="0"/>
    <n v="0"/>
    <n v="0.57999999999999996"/>
    <n v="1.1870000000000001"/>
    <n v="0.38"/>
    <n v="0.77800000000000002"/>
    <n v="7.7830000000000004"/>
    <n v="15.928000000000001"/>
    <n v="0.14199999999999999"/>
    <n v="6.9000000000000006E-2"/>
    <n v="49.761000000000003"/>
    <n v="3.3000000000000002E-2"/>
    <n v="3.5000000000000003E-2"/>
    <n v="0.03"/>
    <n v="3.0000000000000001E-3"/>
    <n v="5.8999999999999997E-2"/>
    <n v="0.05"/>
    <n v="3.2000000000000001E-2"/>
    <n v="5.8000000000000003E-2"/>
    <n v="0"/>
    <n v="0.03"/>
    <n v="0"/>
    <n v="4.7E-2"/>
    <n v="2.1000000000000001E-2"/>
    <n v="0"/>
    <n v="4.3999999999999997E-2"/>
    <n v="0"/>
    <n v="6.9000000000000006E-2"/>
    <n v="2.7E-2"/>
    <n v="2.5000000000000001E-2"/>
    <n v="0"/>
    <n v="0"/>
    <n v="0"/>
    <n v="0"/>
    <n v="11.52"/>
    <n v="12.03"/>
    <n v="4.7060000000000004"/>
    <n v="42.08"/>
  </r>
  <r>
    <x v="18"/>
    <x v="9"/>
    <s v="LUX"/>
    <n v="497876"/>
    <n v="37578000000"/>
    <n v="0.35799999999999998"/>
    <n v="0.71899999999999997"/>
    <x v="404"/>
    <n v="-0.54600000000000004"/>
    <n v="-4.8769999999999998"/>
    <n v="10.638999999999999"/>
    <n v="-0.54600000000000004"/>
    <n v="-4.8769999999999998"/>
    <n v="21.369"/>
    <n v="0.40400000000000003"/>
    <n v="0.224"/>
    <n v="21.369"/>
    <n v="0.40400000000000003"/>
    <n v="0.224"/>
    <n v="0.33900000000000002"/>
    <n v="0.68200000000000005"/>
    <n v="9.4239999999999995"/>
    <n v="18.928000000000001"/>
    <n v="0.35799999999999998"/>
    <n v="15.776999999999999"/>
    <n v="645.16099999999994"/>
    <n v="632.99599999999998"/>
    <x v="405"/>
    <x v="251"/>
    <n v="51.863999999999997"/>
    <n v="-1.869"/>
    <n v="221.31700000000001"/>
    <n v="1.3240000000000001"/>
    <n v="95591.976999999999"/>
    <n v="1.8080000000000001"/>
    <n v="0"/>
    <n v="0"/>
    <n v="2.6589999999999998"/>
    <n v="5.34"/>
    <n v="22.978000000000002"/>
    <x v="363"/>
    <n v="0"/>
    <n v="0"/>
    <n v="0.57999999999999996"/>
    <n v="1.165"/>
    <n v="0.37"/>
    <n v="0.74299999999999999"/>
    <n v="7.2149999999999999"/>
    <n v="14.492000000000001"/>
    <n v="0.13500000000000001"/>
    <n v="6.7000000000000004E-2"/>
    <n v="47.593000000000004"/>
    <n v="0.03"/>
    <n v="3.4000000000000002E-2"/>
    <n v="2.9000000000000001E-2"/>
    <n v="3.0000000000000001E-3"/>
    <n v="5.8000000000000003E-2"/>
    <n v="4.9000000000000002E-2"/>
    <n v="3.2000000000000001E-2"/>
    <n v="5.6000000000000001E-2"/>
    <n v="0"/>
    <n v="0.03"/>
    <n v="0"/>
    <n v="4.8000000000000001E-2"/>
    <n v="2.1000000000000001E-2"/>
    <n v="0"/>
    <n v="4.5999999999999999E-2"/>
    <n v="0"/>
    <n v="6.6000000000000003E-2"/>
    <n v="2.8000000000000001E-2"/>
    <n v="2.5000000000000001E-2"/>
    <n v="0"/>
    <n v="0"/>
    <n v="0"/>
    <n v="0"/>
    <n v="10.93"/>
    <n v="11.44"/>
    <n v="-1.2150000000000001"/>
    <n v="-11.42"/>
  </r>
  <r>
    <x v="18"/>
    <x v="10"/>
    <s v="LUX"/>
    <n v="507075"/>
    <n v="39447000000"/>
    <n v="0.371"/>
    <n v="0.73099999999999998"/>
    <x v="405"/>
    <n v="0.56299999999999994"/>
    <n v="5.2939999999999996"/>
    <n v="11.202"/>
    <n v="0.56299999999999994"/>
    <n v="5.2939999999999996"/>
    <n v="22.091999999999999"/>
    <n v="0.40699999999999997"/>
    <n v="0.224"/>
    <n v="22.091999999999999"/>
    <n v="0.40699999999999997"/>
    <n v="0.224"/>
    <n v="0.32600000000000001"/>
    <n v="0.64400000000000002"/>
    <n v="10.79"/>
    <n v="21.279"/>
    <n v="0.39200000000000002"/>
    <n v="16.146999999999998"/>
    <n v="656.36300000000006"/>
    <n v="644.19799999999998"/>
    <x v="406"/>
    <x v="251"/>
    <n v="54.706000000000003"/>
    <n v="-1.869"/>
    <n v="228.91"/>
    <n v="1.3939999999999999"/>
    <n v="98832.991999999998"/>
    <n v="1.8220000000000001"/>
    <n v="0"/>
    <n v="0"/>
    <n v="2.8420000000000001"/>
    <n v="5.6050000000000004"/>
    <n v="23.744"/>
    <x v="364"/>
    <n v="0"/>
    <n v="0"/>
    <n v="0.57999999999999996"/>
    <n v="1.1439999999999999"/>
    <n v="0.37"/>
    <n v="0.73"/>
    <n v="7.593"/>
    <n v="14.974"/>
    <n v="0.13800000000000001"/>
    <n v="7.0000000000000007E-2"/>
    <n v="50.116"/>
    <n v="0.03"/>
    <n v="3.4000000000000002E-2"/>
    <n v="2.9000000000000001E-2"/>
    <n v="2E-3"/>
    <n v="5.7000000000000002E-2"/>
    <n v="4.9000000000000002E-2"/>
    <n v="3.2000000000000001E-2"/>
    <n v="5.5E-2"/>
    <n v="0"/>
    <n v="3.1E-2"/>
    <n v="0"/>
    <n v="4.8000000000000001E-2"/>
    <n v="2.1999999999999999E-2"/>
    <n v="0"/>
    <n v="4.5999999999999999E-2"/>
    <n v="0"/>
    <n v="6.7000000000000004E-2"/>
    <n v="2.8000000000000001E-2"/>
    <n v="2.5000000000000001E-2"/>
    <n v="0"/>
    <n v="0"/>
    <n v="0"/>
    <n v="0"/>
    <n v="11.52"/>
    <n v="12.04"/>
    <n v="-0.41199999999999998"/>
    <n v="-3.6789999999999998"/>
  </r>
  <r>
    <x v="18"/>
    <x v="11"/>
    <s v="LUX"/>
    <n v="518207"/>
    <n v="42065000000"/>
    <n v="0.38900000000000001"/>
    <n v="0.751"/>
    <x v="406"/>
    <n v="-9.9000000000000005E-2"/>
    <n v="-0.88600000000000001"/>
    <n v="11.14"/>
    <n v="-6.3E-2"/>
    <n v="-0.55900000000000005"/>
    <n v="21.495999999999999"/>
    <n v="0.39700000000000002"/>
    <n v="0.22800000000000001"/>
    <n v="21.425999999999998"/>
    <n v="0.39500000000000002"/>
    <n v="0.22700000000000001"/>
    <n v="0.315"/>
    <n v="0.60799999999999998"/>
    <n v="12.185"/>
    <n v="23.513000000000002"/>
    <n v="0.434"/>
    <n v="16.536999999999999"/>
    <n v="667.46600000000001"/>
    <n v="655.33799999999997"/>
    <x v="407"/>
    <x v="251"/>
    <n v="57.17"/>
    <n v="-1.8320000000000001"/>
    <n v="236.774"/>
    <n v="1.464"/>
    <n v="94211.608999999997"/>
    <n v="1.738"/>
    <n v="0"/>
    <n v="0"/>
    <n v="2.464"/>
    <n v="4.7549999999999999"/>
    <n v="22.963999999999999"/>
    <x v="365"/>
    <n v="3.6999999999999998E-2"/>
    <n v="7.0999999999999994E-2"/>
    <n v="0.56000000000000005"/>
    <n v="1.081"/>
    <n v="0.38"/>
    <n v="0.73299999999999998"/>
    <n v="7.8639999999999999"/>
    <n v="15.176"/>
    <n v="0.13600000000000001"/>
    <n v="7.0000000000000007E-2"/>
    <n v="48.820999999999998"/>
    <n v="2.9000000000000001E-2"/>
    <n v="3.2000000000000001E-2"/>
    <n v="2.8000000000000001E-2"/>
    <n v="2E-3"/>
    <n v="5.5E-2"/>
    <n v="4.8000000000000001E-2"/>
    <n v="3.2000000000000001E-2"/>
    <n v="5.3999999999999999E-2"/>
    <n v="0"/>
    <n v="3.1E-2"/>
    <n v="0"/>
    <n v="4.9000000000000002E-2"/>
    <n v="2.1999999999999999E-2"/>
    <n v="0"/>
    <n v="3.9E-2"/>
    <n v="1E-3"/>
    <n v="6.9000000000000006E-2"/>
    <n v="2.5999999999999999E-2"/>
    <n v="2.5000000000000001E-2"/>
    <n v="0"/>
    <n v="0"/>
    <n v="0"/>
    <n v="0"/>
    <n v="11.66"/>
    <n v="11.9"/>
    <n v="1.0820000000000001"/>
    <n v="9.7439999999999998"/>
  </r>
  <r>
    <x v="18"/>
    <x v="12"/>
    <s v="LUX"/>
    <n v="530596"/>
    <n v="44073000000"/>
    <n v="0.38100000000000001"/>
    <n v="0.71799999999999997"/>
    <x v="407"/>
    <n v="-0.23499999999999999"/>
    <n v="-2.121"/>
    <n v="10.904"/>
    <n v="-0.23499999999999999"/>
    <n v="-2.1139999999999999"/>
    <n v="20.550999999999998"/>
    <n v="0.39"/>
    <n v="0.22700000000000001"/>
    <n v="20.481999999999999"/>
    <n v="0.38800000000000001"/>
    <n v="0.22700000000000001"/>
    <n v="0.28599999999999998"/>
    <n v="0.53800000000000003"/>
    <n v="12.034000000000001"/>
    <n v="22.681000000000001"/>
    <n v="0.43"/>
    <n v="16.917999999999999"/>
    <n v="678.33299999999997"/>
    <n v="666.24199999999996"/>
    <x v="408"/>
    <x v="251"/>
    <n v="59.67"/>
    <n v="-1.7949999999999999"/>
    <n v="244.40700000000001"/>
    <n v="1.532"/>
    <n v="90375.616999999998"/>
    <n v="1.7130000000000001"/>
    <n v="0"/>
    <n v="0"/>
    <n v="2.5"/>
    <n v="4.7119999999999997"/>
    <n v="21.994"/>
    <x v="366"/>
    <n v="3.6999999999999998E-2"/>
    <n v="6.9000000000000006E-2"/>
    <n v="0.55000000000000004"/>
    <n v="1.0369999999999999"/>
    <n v="0.36"/>
    <n v="0.67800000000000005"/>
    <n v="7.633"/>
    <n v="14.385"/>
    <n v="0.128"/>
    <n v="6.8000000000000005E-2"/>
    <n v="47.953000000000003"/>
    <n v="2.8000000000000001E-2"/>
    <n v="3.1E-2"/>
    <n v="2.7E-2"/>
    <n v="2E-3"/>
    <n v="5.3999999999999999E-2"/>
    <n v="4.8000000000000001E-2"/>
    <n v="3.2000000000000001E-2"/>
    <n v="5.2999999999999999E-2"/>
    <n v="0"/>
    <n v="3.2000000000000001E-2"/>
    <n v="0"/>
    <n v="4.9000000000000002E-2"/>
    <n v="2.1999999999999999E-2"/>
    <n v="0"/>
    <n v="3.7999999999999999E-2"/>
    <n v="1E-3"/>
    <n v="6.6000000000000003E-2"/>
    <n v="2.5000000000000001E-2"/>
    <n v="2.5000000000000001E-2"/>
    <n v="0"/>
    <n v="0"/>
    <n v="0"/>
    <n v="0"/>
    <n v="11.43"/>
    <n v="11.67"/>
    <n v="1.167"/>
    <n v="10.738"/>
  </r>
  <r>
    <x v="18"/>
    <x v="13"/>
    <s v="LUX"/>
    <n v="543068"/>
    <n v="46281000000"/>
    <n v="0.372"/>
    <n v="0.68400000000000005"/>
    <x v="408"/>
    <n v="-0.54200000000000004"/>
    <n v="-4.9880000000000004"/>
    <n v="10.324999999999999"/>
    <n v="-0.57899999999999996"/>
    <n v="-5.3079999999999998"/>
    <n v="19.013000000000002"/>
    <n v="0.35499999999999998"/>
    <n v="0.22600000000000001"/>
    <n v="19.013000000000002"/>
    <n v="0.35499999999999998"/>
    <n v="0.22600000000000001"/>
    <n v="0.27600000000000002"/>
    <n v="0.50900000000000001"/>
    <n v="11.601000000000001"/>
    <n v="21.363"/>
    <n v="0.39900000000000002"/>
    <n v="17.289000000000001"/>
    <n v="688.65899999999999"/>
    <n v="676.56700000000001"/>
    <x v="409"/>
    <x v="251"/>
    <n v="61.784999999999997"/>
    <n v="-1.7949999999999999"/>
    <n v="251.91499999999999"/>
    <n v="1.5860000000000001"/>
    <n v="84137.460999999996"/>
    <n v="1.57"/>
    <n v="0"/>
    <n v="0"/>
    <n v="2.1150000000000002"/>
    <n v="3.895"/>
    <n v="20.513000000000002"/>
    <x v="367"/>
    <n v="0"/>
    <n v="0"/>
    <n v="0.56000000000000005"/>
    <n v="1.0309999999999999"/>
    <n v="0.36"/>
    <n v="0.66300000000000003"/>
    <n v="7.508"/>
    <n v="13.826000000000001"/>
    <n v="9.9000000000000005E-2"/>
    <n v="5.3999999999999999E-2"/>
    <n v="45.692"/>
    <n v="2.5999999999999999E-2"/>
    <n v="2.9000000000000001E-2"/>
    <n v="2.5999999999999999E-2"/>
    <n v="2E-3"/>
    <n v="5.2999999999999999E-2"/>
    <n v="4.8000000000000001E-2"/>
    <n v="3.1E-2"/>
    <n v="5.1999999999999998E-2"/>
    <n v="0"/>
    <n v="3.2000000000000001E-2"/>
    <n v="0"/>
    <n v="4.9000000000000002E-2"/>
    <n v="2.1999999999999999E-2"/>
    <n v="0"/>
    <n v="3.2000000000000001E-2"/>
    <n v="0"/>
    <n v="6.5000000000000002E-2"/>
    <n v="1.7999999999999999E-2"/>
    <n v="2.5000000000000001E-2"/>
    <n v="0"/>
    <n v="0"/>
    <n v="0"/>
    <n v="0"/>
    <n v="10.9"/>
    <n v="11.14"/>
    <n v="1.276"/>
    <n v="12.359"/>
  </r>
  <r>
    <x v="18"/>
    <x v="14"/>
    <s v="LUX"/>
    <n v="556075"/>
    <n v="48789000000"/>
    <n v="0.36"/>
    <n v="0.64700000000000002"/>
    <x v="409"/>
    <n v="-0.497"/>
    <n v="-4.8150000000000004"/>
    <n v="9.8650000000000002"/>
    <n v="-0.46100000000000002"/>
    <n v="-4.46"/>
    <n v="17.739999999999998"/>
    <n v="0.32100000000000001"/>
    <n v="0.223"/>
    <n v="17.673999999999999"/>
    <n v="0.32"/>
    <n v="0.222"/>
    <n v="0.27700000000000002"/>
    <n v="0.499"/>
    <n v="11.327999999999999"/>
    <n v="20.372"/>
    <n v="0.36799999999999999"/>
    <n v="17.649000000000001"/>
    <n v="698.48699999999997"/>
    <n v="686.43200000000002"/>
    <x v="410"/>
    <x v="251"/>
    <n v="63.790999999999997"/>
    <n v="-1.7589999999999999"/>
    <n v="259.02600000000001"/>
    <n v="1.661"/>
    <n v="79619.141000000003"/>
    <n v="1.44"/>
    <n v="0"/>
    <n v="0"/>
    <n v="2.0059999999999998"/>
    <n v="3.6080000000000001"/>
    <n v="19.134"/>
    <x v="368"/>
    <n v="3.6999999999999998E-2"/>
    <n v="6.6000000000000003E-2"/>
    <n v="0.56000000000000005"/>
    <n v="1.0069999999999999"/>
    <n v="0.36"/>
    <n v="0.64700000000000002"/>
    <n v="7.1109999999999998"/>
    <n v="12.788"/>
    <n v="0.13300000000000001"/>
    <n v="7.3999999999999996E-2"/>
    <n v="44.274000000000001"/>
    <n v="2.4E-2"/>
    <n v="2.8000000000000001E-2"/>
    <n v="2.4E-2"/>
    <n v="2E-3"/>
    <n v="5.1999999999999998E-2"/>
    <n v="4.7E-2"/>
    <n v="3.1E-2"/>
    <n v="5.0999999999999997E-2"/>
    <n v="0"/>
    <n v="3.2000000000000001E-2"/>
    <n v="0"/>
    <n v="0.05"/>
    <n v="2.1999999999999999E-2"/>
    <n v="0"/>
    <n v="0.03"/>
    <n v="1E-3"/>
    <n v="6.0999999999999999E-2"/>
    <n v="2.4E-2"/>
    <n v="2.4E-2"/>
    <n v="0"/>
    <n v="0"/>
    <n v="0"/>
    <n v="0"/>
    <n v="10.4"/>
    <n v="10.64"/>
    <n v="1.5"/>
    <n v="15.265000000000001"/>
  </r>
  <r>
    <x v="18"/>
    <x v="15"/>
    <s v="LUX"/>
    <n v="569415"/>
    <n v="51597000000"/>
    <n v="0.32900000000000001"/>
    <n v="0.57899999999999996"/>
    <x v="410"/>
    <n v="-0.48099999999999998"/>
    <n v="-4.891"/>
    <n v="9.3469999999999995"/>
    <n v="-0.51700000000000002"/>
    <n v="-5.2450000000000001"/>
    <n v="16.416"/>
    <n v="0.29199999999999998"/>
    <n v="0.217"/>
    <n v="16.416"/>
    <n v="0.29199999999999998"/>
    <n v="0.217"/>
    <n v="0.28799999999999998"/>
    <n v="0.50600000000000001"/>
    <n v="11"/>
    <n v="19.318000000000001"/>
    <n v="0.34399999999999997"/>
    <n v="17.978999999999999"/>
    <n v="707.83399999999995"/>
    <n v="695.78"/>
    <x v="411"/>
    <x v="251"/>
    <n v="65.620999999999995"/>
    <n v="-1.7589999999999999"/>
    <n v="265.85000000000002"/>
    <n v="1.7370000000000001"/>
    <n v="75576.625"/>
    <n v="1.3460000000000001"/>
    <n v="0"/>
    <n v="0"/>
    <n v="1.83"/>
    <n v="3.2130000000000001"/>
    <n v="17.773"/>
    <x v="369"/>
    <n v="0"/>
    <n v="0"/>
    <n v="0.56000000000000005"/>
    <n v="0.98299999999999998"/>
    <n v="0.36"/>
    <n v="0.63200000000000001"/>
    <n v="6.8239999999999998"/>
    <n v="11.984"/>
    <n v="0.13400000000000001"/>
    <n v="7.5999999999999998E-2"/>
    <n v="43.033999999999999"/>
    <n v="2.3E-2"/>
    <n v="2.5999999999999999E-2"/>
    <n v="2.3E-2"/>
    <n v="2E-3"/>
    <n v="5.0999999999999997E-2"/>
    <n v="4.7E-2"/>
    <n v="3.1E-2"/>
    <n v="0.05"/>
    <n v="0"/>
    <n v="3.1E-2"/>
    <n v="0"/>
    <n v="0.05"/>
    <n v="2.1999999999999999E-2"/>
    <n v="0"/>
    <n v="2.7E-2"/>
    <n v="0"/>
    <n v="5.7000000000000002E-2"/>
    <n v="2.5000000000000001E-2"/>
    <n v="2.4E-2"/>
    <n v="0"/>
    <n v="0"/>
    <n v="0"/>
    <n v="0"/>
    <n v="9.8800000000000008"/>
    <n v="10.119999999999999"/>
    <n v="1.6519999999999999"/>
    <n v="17.677"/>
  </r>
  <r>
    <x v="18"/>
    <x v="16"/>
    <s v="LUX"/>
    <n v="583355"/>
    <n v="53505000000"/>
    <n v="0.35099999999999998"/>
    <n v="0.60199999999999998"/>
    <x v="411"/>
    <n v="-0.25800000000000001"/>
    <n v="-2.7629999999999999"/>
    <n v="9.1259999999999994"/>
    <n v="-0.222"/>
    <n v="-2.371"/>
    <n v="15.644"/>
    <n v="0.27400000000000002"/>
    <n v="0.215"/>
    <n v="15.581"/>
    <n v="0.27200000000000002"/>
    <n v="0.214"/>
    <n v="0.29399999999999998"/>
    <n v="0.504"/>
    <n v="9.8339999999999996"/>
    <n v="16.858000000000001"/>
    <n v="0.29499999999999998"/>
    <n v="18.329999999999998"/>
    <n v="716.92399999999998"/>
    <n v="704.90599999999995"/>
    <x v="412"/>
    <x v="251"/>
    <n v="67.302999999999997"/>
    <n v="-1.722"/>
    <n v="272.53500000000003"/>
    <n v="1.8129999999999999"/>
    <n v="72784.554999999993"/>
    <n v="1.2729999999999999"/>
    <n v="0"/>
    <n v="0"/>
    <n v="1.6819999999999999"/>
    <n v="2.883"/>
    <n v="16.885000000000002"/>
    <x v="370"/>
    <n v="3.6999999999999998E-2"/>
    <n v="6.3E-2"/>
    <n v="0.56000000000000005"/>
    <n v="0.96"/>
    <n v="0.36"/>
    <n v="0.61699999999999999"/>
    <n v="6.6849999999999996"/>
    <n v="11.46"/>
    <n v="0.13100000000000001"/>
    <n v="7.5999999999999998E-2"/>
    <n v="42.459000000000003"/>
    <n v="2.4E-2"/>
    <n v="2.5999999999999999E-2"/>
    <n v="2.3E-2"/>
    <n v="2E-3"/>
    <n v="4.9000000000000002E-2"/>
    <n v="4.5999999999999999E-2"/>
    <n v="3.1E-2"/>
    <n v="4.9000000000000002E-2"/>
    <n v="0"/>
    <n v="3.1E-2"/>
    <n v="0"/>
    <n v="0.05"/>
    <n v="2.1999999999999999E-2"/>
    <n v="0"/>
    <n v="2.4E-2"/>
    <n v="1E-3"/>
    <n v="5.6000000000000001E-2"/>
    <n v="2.5000000000000001E-2"/>
    <n v="2.4E-2"/>
    <n v="0"/>
    <n v="0"/>
    <n v="0"/>
    <n v="0"/>
    <n v="9.57"/>
    <n v="9.85"/>
    <n v="0.745"/>
    <n v="8.1940000000000008"/>
  </r>
  <r>
    <x v="18"/>
    <x v="17"/>
    <s v="LUX"/>
    <n v="596290"/>
    <n v="56113000000"/>
    <n v="0.371"/>
    <n v="0.622"/>
    <x v="412"/>
    <n v="0.17199999999999999"/>
    <n v="1.8919999999999999"/>
    <n v="9.298"/>
    <n v="0.17199999999999999"/>
    <n v="1.8839999999999999"/>
    <n v="15.593"/>
    <n v="0.27400000000000002"/>
    <n v="0.21"/>
    <n v="15.531000000000001"/>
    <n v="0.27300000000000002"/>
    <n v="0.20899999999999999"/>
    <n v="0.28299999999999997"/>
    <n v="0.47399999999999998"/>
    <n v="9.7140000000000004"/>
    <n v="16.291"/>
    <n v="0.28599999999999998"/>
    <n v="18.701000000000001"/>
    <n v="726.18499999999995"/>
    <n v="714.20299999999997"/>
    <x v="413"/>
    <x v="251"/>
    <n v="68.959999999999994"/>
    <n v="-1.6850000000000001"/>
    <n v="279.40899999999999"/>
    <n v="1.89"/>
    <n v="74384.773000000001"/>
    <n v="1.306"/>
    <n v="0"/>
    <n v="0"/>
    <n v="1.657"/>
    <n v="2.7789999999999999"/>
    <n v="16.77"/>
    <x v="371"/>
    <n v="3.6999999999999998E-2"/>
    <n v="6.0999999999999999E-2"/>
    <n v="0.56999999999999995"/>
    <n v="0.95599999999999996"/>
    <n v="0.37"/>
    <n v="0.621"/>
    <n v="6.8739999999999997"/>
    <n v="11.528"/>
    <n v="0.129"/>
    <n v="7.6999999999999999E-2"/>
    <n v="44.354999999999997"/>
    <n v="2.5000000000000001E-2"/>
    <n v="2.5999999999999999E-2"/>
    <n v="2.3E-2"/>
    <n v="2E-3"/>
    <n v="4.8000000000000001E-2"/>
    <n v="4.5999999999999999E-2"/>
    <n v="3.1E-2"/>
    <n v="4.8000000000000001E-2"/>
    <n v="0"/>
    <n v="3.1E-2"/>
    <n v="0"/>
    <n v="0.05"/>
    <n v="2.1999999999999999E-2"/>
    <n v="0"/>
    <n v="2.3E-2"/>
    <n v="1E-3"/>
    <n v="5.6000000000000001E-2"/>
    <n v="2.5000000000000001E-2"/>
    <n v="2.4E-2"/>
    <n v="0"/>
    <n v="0"/>
    <n v="0"/>
    <n v="0"/>
    <n v="9.73"/>
    <n v="10"/>
    <n v="0.45300000000000001"/>
    <n v="4.8920000000000003"/>
  </r>
  <r>
    <x v="18"/>
    <x v="18"/>
    <s v="LUX"/>
    <n v="607920"/>
    <n v="59321000000"/>
    <n v="0.36899999999999999"/>
    <n v="0.60799999999999998"/>
    <x v="413"/>
    <n v="0.30499999999999999"/>
    <n v="3.298"/>
    <n v="9.6029999999999998"/>
    <n v="0.30499999999999999"/>
    <n v="3.2850000000000001"/>
    <n v="15.797000000000001"/>
    <n v="0.27400000000000002"/>
    <n v="0.20699999999999999"/>
    <n v="15.737"/>
    <n v="0.27300000000000002"/>
    <n v="0.20599999999999999"/>
    <n v="0.26700000000000002"/>
    <n v="0.44"/>
    <n v="9.5960000000000001"/>
    <n v="15.785"/>
    <n v="0.27400000000000002"/>
    <n v="19.07"/>
    <n v="735.75099999999998"/>
    <n v="723.80700000000002"/>
    <x v="414"/>
    <x v="251"/>
    <n v="70.569000000000003"/>
    <n v="-1.649"/>
    <n v="286.65300000000002"/>
    <n v="1.9670000000000001"/>
    <n v="76376.741999999998"/>
    <n v="1.3260000000000001"/>
    <n v="0"/>
    <n v="0"/>
    <n v="1.609"/>
    <n v="2.6469999999999998"/>
    <n v="16.959"/>
    <x v="372"/>
    <n v="3.6999999999999998E-2"/>
    <n v="0.06"/>
    <n v="0.56000000000000005"/>
    <n v="0.92100000000000004"/>
    <n v="0.37"/>
    <n v="0.60899999999999999"/>
    <n v="7.2439999999999998"/>
    <n v="11.914999999999999"/>
    <n v="0.127"/>
    <n v="7.6999999999999999E-2"/>
    <n v="46.430999999999997"/>
    <n v="2.4E-2"/>
    <n v="2.5999999999999999E-2"/>
    <n v="2.3E-2"/>
    <n v="2E-3"/>
    <n v="4.8000000000000001E-2"/>
    <n v="4.4999999999999998E-2"/>
    <n v="3.1E-2"/>
    <n v="4.7E-2"/>
    <n v="0"/>
    <n v="3.1E-2"/>
    <n v="0"/>
    <n v="0.05"/>
    <n v="2.1999999999999999E-2"/>
    <n v="0"/>
    <n v="2.1000000000000001E-2"/>
    <n v="1E-3"/>
    <n v="5.8999999999999997E-2"/>
    <n v="2.5999999999999999E-2"/>
    <n v="2.4E-2"/>
    <n v="0"/>
    <n v="0"/>
    <n v="0"/>
    <n v="0"/>
    <n v="10.029999999999999"/>
    <n v="10.31"/>
    <n v="2.9000000000000001E-2"/>
    <n v="0.30599999999999999"/>
  </r>
  <r>
    <x v="18"/>
    <x v="19"/>
    <s v="LUX"/>
    <n v="619981"/>
    <n v="62929000000"/>
    <n v="0.39500000000000002"/>
    <n v="0.63700000000000001"/>
    <x v="414"/>
    <n v="0.185"/>
    <n v="1.9339999999999999"/>
    <n v="9.7880000000000003"/>
    <n v="0.185"/>
    <n v="1.927"/>
    <n v="15.788"/>
    <n v="0.38547368421052636"/>
    <n v="0.20699999999999999"/>
    <n v="15.728999999999999"/>
    <n v="0.38457894736842108"/>
    <n v="0.20599999999999999"/>
    <n v="0.27400000000000002"/>
    <n v="0.443"/>
    <n v="9.2859999999999996"/>
    <n v="14.978"/>
    <n v="0.41878947368421054"/>
    <n v="19.465"/>
    <n v="745.50300000000004"/>
    <n v="733.59500000000003"/>
    <x v="415"/>
    <x v="251"/>
    <n v="72.177000000000007"/>
    <n v="-1.6120000000000001"/>
    <n v="294.04899999999998"/>
    <n v="2.0459999999999998"/>
    <n v="76273.702999999994"/>
    <n v="1.7095263157894738"/>
    <n v="0"/>
    <n v="0"/>
    <n v="1.6080000000000001"/>
    <n v="2.5939999999999999"/>
    <n v="16.904"/>
    <x v="373"/>
    <n v="3.6999999999999998E-2"/>
    <n v="5.8999999999999997E-2"/>
    <n v="0.56000000000000005"/>
    <n v="0.90300000000000002"/>
    <n v="0.38"/>
    <n v="0.61299999999999999"/>
    <n v="7.3959999999999999"/>
    <n v="11.929"/>
    <n v="0.127"/>
    <n v="7.9000000000000001E-2"/>
    <n v="47.287999999999997"/>
    <n v="2.4E-2"/>
    <n v="2.5999999999999999E-2"/>
    <n v="2.4E-2"/>
    <n v="2E-3"/>
    <n v="4.7E-2"/>
    <n v="4.4999999999999998E-2"/>
    <n v="3.1E-2"/>
    <n v="4.5999999999999999E-2"/>
    <n v="0"/>
    <n v="0.03"/>
    <n v="0"/>
    <n v="0.05"/>
    <n v="2.3E-2"/>
    <n v="0"/>
    <n v="2.1000000000000001E-2"/>
    <n v="1E-3"/>
    <n v="0.06"/>
    <n v="2.5999999999999999E-2"/>
    <n v="2.4E-2"/>
    <n v="0"/>
    <n v="0"/>
    <n v="0"/>
    <n v="0"/>
    <n v="10.199999999999999"/>
    <n v="10.48"/>
    <n v="-0.46500000000000002"/>
    <n v="-4.7720000000000002"/>
  </r>
  <r>
    <x v="18"/>
    <x v="20"/>
    <s v="LUX"/>
    <n v="630401"/>
    <n v="60611000000"/>
    <n v="0.39900000000000002"/>
    <n v="0.63300000000000001"/>
    <x v="415"/>
    <n v="-1.655"/>
    <n v="-16.974"/>
    <n v="8.17"/>
    <n v="-1.619"/>
    <n v="-16.536000000000001"/>
    <n v="12.96"/>
    <n v="0.38547368421052636"/>
    <n v="0.20200000000000001"/>
    <n v="12.843"/>
    <n v="0.38457894736842108"/>
    <n v="0.2"/>
    <n v="0.23699999999999999"/>
    <n v="0.377"/>
    <n v="7.97"/>
    <n v="12.643000000000001"/>
    <n v="0.41878947368421054"/>
    <n v="19.864000000000001"/>
    <n v="753.6"/>
    <n v="741.76499999999999"/>
    <x v="416"/>
    <x v="252"/>
    <n v="73.646000000000001"/>
    <n v="-1.5389999999999999"/>
    <n v="299.99"/>
    <n v="2.0950000000000002"/>
    <n v="64241.788999999997"/>
    <n v="1.7095263157894738"/>
    <n v="0"/>
    <n v="0"/>
    <n v="1.4690000000000001"/>
    <n v="2.331"/>
    <n v="22.107499999999998"/>
    <x v="374"/>
    <n v="7.2999999999999995E-2"/>
    <n v="0.11600000000000001"/>
    <n v="0.57150000000000012"/>
    <n v="1.1291499999999999"/>
    <n v="0.35600000000000009"/>
    <n v="0.69835000000000014"/>
    <n v="5.9409999999999998"/>
    <n v="9.4250000000000007"/>
    <n v="7.8E-2"/>
    <n v="4.9000000000000002E-2"/>
    <n v="40.497999999999998"/>
    <n v="2.4E-2"/>
    <n v="2.3E-2"/>
    <n v="2.1000000000000001E-2"/>
    <n v="2E-3"/>
    <n v="4.5999999999999999E-2"/>
    <n v="4.3999999999999997E-2"/>
    <n v="0.03"/>
    <n v="4.4999999999999998E-2"/>
    <n v="0"/>
    <n v="0.03"/>
    <n v="0"/>
    <n v="5.0999999999999997E-2"/>
    <n v="2.1999999999999999E-2"/>
    <n v="0"/>
    <n v="1.9E-2"/>
    <n v="2E-3"/>
    <n v="5.2999999999999999E-2"/>
    <n v="1.7000000000000001E-2"/>
    <n v="2.4E-2"/>
    <n v="0"/>
    <n v="0"/>
    <n v="0"/>
    <n v="0"/>
    <m/>
    <m/>
    <n v="-0.127"/>
    <n v="-1.5629999999999999"/>
  </r>
  <r>
    <x v="18"/>
    <x v="21"/>
    <s v="LUX"/>
    <n v="639330"/>
    <n v="66829000000"/>
    <n v="0.39900000000000002"/>
    <n v="0.624"/>
    <x v="416"/>
    <n v="0.25800000000000001"/>
    <n v="3.1869999999999998"/>
    <n v="8.4280000000000008"/>
    <n v="0.25800000000000001"/>
    <n v="3.1579999999999999"/>
    <n v="13.182"/>
    <n v="0.38547368421052636"/>
    <n v="0.19500000000000001"/>
    <n v="13.068"/>
    <n v="0.38457894736842108"/>
    <n v="0.193"/>
    <n v="0.20899999999999999"/>
    <n v="0.32700000000000001"/>
    <n v="11.111190476190476"/>
    <n v="21.850952380952382"/>
    <n v="0.41878947368421054"/>
    <n v="20.263000000000002"/>
    <n v="761.95399999999995"/>
    <n v="750.19299999999998"/>
    <x v="417"/>
    <x v="252"/>
    <n v="75.216999999999999"/>
    <n v="-1.466"/>
    <n v="306.11599999999999"/>
    <n v="2.1440000000000001"/>
    <n v="67687.906000000003"/>
    <n v="1.7095263157894738"/>
    <n v="0"/>
    <n v="0"/>
    <n v="1.571"/>
    <n v="2.4580000000000002"/>
    <n v="22.107499999999998"/>
    <x v="374"/>
    <n v="7.2999999999999995E-2"/>
    <n v="0.115"/>
    <n v="0.57150000000000012"/>
    <n v="1.1291499999999999"/>
    <n v="0.35600000000000009"/>
    <n v="0.69835000000000014"/>
    <n v="6.1260000000000003"/>
    <n v="9.5809999999999995"/>
    <n v="7.6999999999999999E-2"/>
    <n v="4.9000000000000002E-2"/>
    <n v="43.274999999999999"/>
    <n v="2.4E-2"/>
    <n v="2.3E-2"/>
    <n v="2.1000000000000001E-2"/>
    <n v="1E-3"/>
    <n v="4.4999999999999998E-2"/>
    <n v="4.3999999999999997E-2"/>
    <n v="0.03"/>
    <n v="4.4999999999999998E-2"/>
    <n v="0"/>
    <n v="0.03"/>
    <n v="0"/>
    <n v="5.0999999999999997E-2"/>
    <n v="2.1999999999999999E-2"/>
    <n v="0"/>
    <n v="0.02"/>
    <n v="2E-3"/>
    <n v="5.1999999999999998E-2"/>
    <n v="1.7000000000000001E-2"/>
    <n v="2.4E-2"/>
    <n v="0"/>
    <n v="0"/>
    <n v="0"/>
    <n v="0"/>
    <m/>
    <m/>
    <m/>
    <m/>
  </r>
  <r>
    <x v="19"/>
    <x v="0"/>
    <s v="MYS"/>
    <n v="22945152"/>
    <n v="172000000000"/>
    <n v="6.5880000000000001"/>
    <n v="0.28699999999999998"/>
    <x v="417"/>
    <n v="17.911999999999999"/>
    <n v="16.54"/>
    <n v="215.934"/>
    <n v="13.661"/>
    <n v="6.7539999999999996"/>
    <n v="9.4109999999999996"/>
    <n v="0.70699999999999996"/>
    <n v="0.35299999999999998"/>
    <n v="5.5"/>
    <n v="0.41299999999999998"/>
    <n v="0.20599999999999999"/>
    <n v="7.8739999999999997"/>
    <n v="0.34300000000000003"/>
    <n v="114.005"/>
    <n v="4.9690000000000003"/>
    <n v="0.373"/>
    <n v="78.257999999999996"/>
    <n v="1838.039"/>
    <n v="10805.201999999999"/>
    <x v="418"/>
    <x v="299"/>
    <n v="357.41300000000001"/>
    <n v="9856.893"/>
    <n v="1170.9269999999999"/>
    <m/>
    <n v="26639.928"/>
    <n v="2.0009999999999999"/>
    <n v="5.9169999999999998"/>
    <n v="0.25800000000000001"/>
    <n v="49.670999999999999"/>
    <n v="2.165"/>
    <n v="6.9290000000000003"/>
    <x v="375"/>
    <n v="89.730999999999995"/>
    <n v="3.911"/>
    <n v="26.15"/>
    <n v="1.1399999999999999"/>
    <n v="8.8699999999999992"/>
    <n v="0.38700000000000001"/>
    <n v="56.152999999999999"/>
    <n v="2.4470000000000001"/>
    <m/>
    <m/>
    <n v="611.25699999999995"/>
    <n v="0.91300000000000003"/>
    <n v="0.496"/>
    <n v="0.70599999999999996"/>
    <n v="8.5999999999999993E-2"/>
    <n v="0.42499999999999999"/>
    <n v="0.17599999999999999"/>
    <n v="0.64200000000000002"/>
    <n v="2.3E-2"/>
    <n v="1.02"/>
    <n v="0.29299999999999998"/>
    <n v="1.534"/>
    <n v="0.32"/>
    <m/>
    <n v="2.121"/>
    <n v="1.05"/>
    <n v="1.754"/>
    <n v="0.54500000000000004"/>
    <m/>
    <n v="0.5"/>
    <n v="1E-3"/>
    <n v="4.0000000000000001E-3"/>
    <n v="6.0000000000000001E-3"/>
    <n v="0"/>
    <n v="271.82"/>
    <n v="158.97999999999999"/>
    <n v="-12.198"/>
    <n v="-9.6649999999999991"/>
  </r>
  <r>
    <x v="19"/>
    <x v="1"/>
    <s v="MYS"/>
    <n v="23542522"/>
    <n v="178000000000"/>
    <n v="6.327"/>
    <n v="0.26900000000000002"/>
    <x v="418"/>
    <n v="7.7850000000000001"/>
    <n v="6.1689999999999996"/>
    <n v="229.58199999999999"/>
    <n v="13.648"/>
    <n v="6.32"/>
    <n v="9.7520000000000007"/>
    <n v="0.74199999999999999"/>
    <n v="0.36699999999999999"/>
    <n v="5.6909999999999998"/>
    <n v="0.433"/>
    <n v="0.214"/>
    <n v="9.93"/>
    <n v="0.42199999999999999"/>
    <n v="119.462"/>
    <n v="5.0739999999999998"/>
    <n v="0.38600000000000001"/>
    <n v="84.584999999999994"/>
    <n v="1972.027"/>
    <n v="11034.784"/>
    <x v="419"/>
    <x v="300"/>
    <n v="405.995"/>
    <n v="9952.4860000000008"/>
    <n v="1234.4069999999999"/>
    <m/>
    <n v="26582.326000000001"/>
    <n v="2.024"/>
    <n v="5.6680000000000001"/>
    <n v="0.24099999999999999"/>
    <n v="48.582000000000001"/>
    <n v="2.0640000000000001"/>
    <n v="7"/>
    <x v="376"/>
    <n v="95.593999999999994"/>
    <n v="4.0599999999999996"/>
    <n v="25.13"/>
    <n v="1.0669999999999999"/>
    <n v="8.93"/>
    <n v="0.379"/>
    <n v="63.481000000000002"/>
    <n v="2.6960000000000002"/>
    <m/>
    <m/>
    <n v="625.81500000000005"/>
    <n v="0.83899999999999997"/>
    <n v="0.52200000000000002"/>
    <n v="0.755"/>
    <n v="0.107"/>
    <n v="0.441"/>
    <n v="0.184"/>
    <n v="0.64400000000000002"/>
    <n v="2.5000000000000001E-2"/>
    <n v="1.0449999999999999"/>
    <n v="0.32"/>
    <n v="1.538"/>
    <n v="0.32800000000000001"/>
    <m/>
    <n v="2.016"/>
    <n v="1.018"/>
    <n v="2.0169999999999999"/>
    <n v="0.61099999999999999"/>
    <m/>
    <n v="0.505"/>
    <n v="1E-3"/>
    <n v="4.0000000000000001E-3"/>
    <n v="6.0000000000000001E-3"/>
    <n v="0"/>
    <n v="262.89"/>
    <n v="164.79"/>
    <n v="-14.526"/>
    <n v="-10.842000000000001"/>
  </r>
  <r>
    <x v="19"/>
    <x v="2"/>
    <s v="MYS"/>
    <n v="24142448"/>
    <n v="185000000000"/>
    <n v="7.1459999999999999"/>
    <n v="0.29599999999999999"/>
    <x v="419"/>
    <n v="1.1299999999999999"/>
    <n v="0.84299999999999997"/>
    <n v="244.452"/>
    <n v="14.87"/>
    <n v="6.4770000000000003"/>
    <n v="10.125"/>
    <n v="0.745"/>
    <n v="0.371"/>
    <n v="5.5970000000000004"/>
    <n v="0.41199999999999998"/>
    <n v="0.20499999999999999"/>
    <n v="12.545999999999999"/>
    <n v="0.52"/>
    <n v="125.389"/>
    <n v="5.194"/>
    <n v="0.38200000000000001"/>
    <n v="91.730999999999995"/>
    <n v="2107.145"/>
    <n v="11279.236000000001"/>
    <x v="420"/>
    <x v="301"/>
    <n v="455.02"/>
    <n v="10061.82"/>
    <n v="1295.1130000000001"/>
    <m/>
    <n v="27303.565999999999"/>
    <n v="2.008"/>
    <n v="5.6980000000000004"/>
    <n v="0.23599999999999999"/>
    <n v="49.024000000000001"/>
    <n v="2.0310000000000001"/>
    <n v="7.1849999999999996"/>
    <x v="377"/>
    <n v="109.334"/>
    <n v="4.5289999999999999"/>
    <n v="27.5"/>
    <n v="1.139"/>
    <n v="9.61"/>
    <n v="0.39800000000000002"/>
    <n v="60.704999999999998"/>
    <n v="2.5139999999999998"/>
    <m/>
    <m/>
    <n v="659.17499999999995"/>
    <n v="0.89800000000000002"/>
    <n v="0.51400000000000001"/>
    <n v="0.77700000000000002"/>
    <n v="0.13"/>
    <n v="0.45900000000000002"/>
    <n v="0.192"/>
    <n v="0.64600000000000002"/>
    <n v="2.7E-2"/>
    <n v="1.0680000000000001"/>
    <n v="0.34499999999999997"/>
    <n v="1.542"/>
    <n v="0.33500000000000002"/>
    <m/>
    <n v="1.9079999999999999"/>
    <n v="0.999"/>
    <n v="2.1120000000000001"/>
    <n v="0.58399999999999996"/>
    <m/>
    <n v="0.51100000000000001"/>
    <n v="1E-3"/>
    <n v="4.0000000000000001E-3"/>
    <n v="6.0000000000000001E-3"/>
    <n v="0"/>
    <n v="278.81"/>
    <n v="173.46"/>
    <n v="-9.7289999999999992"/>
    <n v="-7.2009999999999996"/>
  </r>
  <r>
    <x v="19"/>
    <x v="3"/>
    <s v="MYS"/>
    <n v="24739420"/>
    <n v="193000000000"/>
    <n v="8.2100000000000009"/>
    <n v="0.33200000000000002"/>
    <x v="420"/>
    <n v="21.402999999999999"/>
    <n v="15.84"/>
    <n v="254.20400000000001"/>
    <n v="9.7520000000000007"/>
    <n v="3.9889999999999999"/>
    <n v="10.275"/>
    <n v="0.72699999999999998"/>
    <n v="0.35599999999999998"/>
    <n v="6.327"/>
    <n v="0.44700000000000001"/>
    <n v="0.219"/>
    <n v="18.213999999999999"/>
    <n v="0.73599999999999999"/>
    <n v="128.03800000000001"/>
    <n v="5.1749999999999998"/>
    <n v="0.36599999999999999"/>
    <n v="99.94"/>
    <n v="2263.6660000000002"/>
    <n v="11533.44"/>
    <x v="421"/>
    <x v="302"/>
    <n v="516.90099999999995"/>
    <n v="10159.502"/>
    <n v="1357.3340000000001"/>
    <m/>
    <n v="28867.148000000001"/>
    <n v="2.0409999999999999"/>
    <n v="5.9939999999999998"/>
    <n v="0.24199999999999999"/>
    <n v="61.881"/>
    <n v="2.5009999999999999"/>
    <n v="7.4269999999999996"/>
    <x v="378"/>
    <n v="97.682000000000002"/>
    <n v="3.948"/>
    <n v="28.43"/>
    <n v="1.149"/>
    <n v="10.42"/>
    <n v="0.42099999999999999"/>
    <n v="62.222000000000001"/>
    <n v="2.5150000000000001"/>
    <m/>
    <m/>
    <n v="714.15599999999995"/>
    <n v="0.96299999999999997"/>
    <n v="0.56599999999999995"/>
    <n v="0.76300000000000001"/>
    <n v="0.17299999999999999"/>
    <n v="0.48"/>
    <n v="0.20100000000000001"/>
    <n v="0.64800000000000002"/>
    <n v="2.9000000000000001E-2"/>
    <n v="1.0920000000000001"/>
    <n v="0.378"/>
    <n v="1.544"/>
    <n v="0.34200000000000003"/>
    <m/>
    <n v="2.0019999999999998"/>
    <n v="1.218"/>
    <n v="1.728"/>
    <n v="0.58299999999999996"/>
    <m/>
    <n v="0.51700000000000002"/>
    <n v="1E-3"/>
    <n v="5.0000000000000001E-3"/>
    <n v="6.0000000000000001E-3"/>
    <n v="0"/>
    <n v="288.92"/>
    <n v="183.73"/>
    <n v="-28.483000000000001"/>
    <n v="-18.198"/>
  </r>
  <r>
    <x v="19"/>
    <x v="4"/>
    <s v="MYS"/>
    <n v="25333250"/>
    <n v="202000000000"/>
    <n v="8.1969999999999992"/>
    <n v="0.32400000000000001"/>
    <x v="421"/>
    <n v="14.581"/>
    <n v="9.3149999999999995"/>
    <n v="260.72300000000001"/>
    <n v="6.52"/>
    <n v="2.5649999999999999"/>
    <n v="10.292"/>
    <n v="0.69299999999999995"/>
    <n v="0.33800000000000002"/>
    <n v="6.7539999999999996"/>
    <n v="0.45500000000000002"/>
    <n v="0.222"/>
    <n v="31.719000000000001"/>
    <n v="1.252"/>
    <n v="135.232"/>
    <n v="5.3380000000000001"/>
    <n v="0.35899999999999999"/>
    <n v="108.137"/>
    <n v="2434.768"/>
    <n v="11794.163"/>
    <x v="422"/>
    <x v="303"/>
    <n v="576.11800000000005"/>
    <n v="10249.124"/>
    <n v="1424.95"/>
    <m/>
    <n v="30459.574000000001"/>
    <n v="2.0510000000000002"/>
    <n v="4.3529999999999998"/>
    <n v="0.17199999999999999"/>
    <n v="59.218000000000004"/>
    <n v="2.3380000000000001"/>
    <n v="7.8929999999999998"/>
    <x v="379"/>
    <n v="89.620999999999995"/>
    <n v="3.5379999999999998"/>
    <n v="31.81"/>
    <n v="1.256"/>
    <n v="11.13"/>
    <n v="0.439"/>
    <n v="67.614999999999995"/>
    <n v="2.669"/>
    <m/>
    <m/>
    <n v="771.64"/>
    <n v="0.9"/>
    <n v="0.59699999999999998"/>
    <n v="0.76700000000000002"/>
    <n v="0.29199999999999998"/>
    <n v="0.498"/>
    <n v="0.21099999999999999"/>
    <n v="0.65"/>
    <n v="3.4000000000000002E-2"/>
    <n v="1.099"/>
    <n v="0.40600000000000003"/>
    <n v="1.5449999999999999"/>
    <n v="0.34899999999999998"/>
    <m/>
    <n v="1.3440000000000001"/>
    <n v="1.1259999999999999"/>
    <n v="1.671"/>
    <n v="0.61199999999999999"/>
    <m/>
    <n v="0.52300000000000002"/>
    <n v="2E-3"/>
    <n v="5.0000000000000001E-3"/>
    <n v="6.0000000000000001E-3"/>
    <n v="0"/>
    <n v="314.12"/>
    <n v="199.96"/>
    <n v="-35.869999999999997"/>
    <n v="-20.963999999999999"/>
  </r>
  <r>
    <x v="19"/>
    <x v="5"/>
    <s v="MYS"/>
    <n v="25923540"/>
    <n v="212000000000"/>
    <n v="8.0619999999999994"/>
    <n v="0.311"/>
    <x v="422"/>
    <n v="10.231"/>
    <n v="5.9790000000000001"/>
    <n v="263.44299999999998"/>
    <n v="2.72"/>
    <n v="1.0429999999999999"/>
    <n v="10.162000000000001"/>
    <n v="0.66200000000000003"/>
    <n v="0.315"/>
    <n v="6.9950000000000001"/>
    <n v="0.45600000000000002"/>
    <n v="0.217"/>
    <n v="26.11"/>
    <n v="1.0069999999999999"/>
    <n v="142.316"/>
    <n v="5.49"/>
    <n v="0.35799999999999998"/>
    <n v="116.2"/>
    <n v="2616.1010000000001"/>
    <n v="12057.606"/>
    <x v="423"/>
    <x v="304"/>
    <n v="640.19799999999998"/>
    <n v="10331.234"/>
    <n v="1493.749"/>
    <m/>
    <n v="32213.138999999999"/>
    <n v="2.0990000000000002"/>
    <n v="14.282"/>
    <n v="0.55100000000000005"/>
    <n v="64.08"/>
    <n v="2.472"/>
    <n v="8.1280000000000001"/>
    <x v="380"/>
    <n v="82.11"/>
    <n v="3.1669999999999998"/>
    <n v="33.270000000000003"/>
    <n v="1.2829999999999999"/>
    <n v="11.52"/>
    <n v="0.44400000000000001"/>
    <n v="68.799000000000007"/>
    <n v="2.6539999999999999"/>
    <m/>
    <m/>
    <n v="835.07899999999995"/>
    <n v="0.83599999999999997"/>
    <n v="0.61199999999999999"/>
    <n v="0.76700000000000002"/>
    <n v="0.22600000000000001"/>
    <n v="0.51200000000000001"/>
    <n v="0.221"/>
    <n v="0.65300000000000002"/>
    <n v="3.7999999999999999E-2"/>
    <n v="1.1850000000000001"/>
    <n v="0.434"/>
    <n v="1.546"/>
    <n v="0.35599999999999998"/>
    <m/>
    <n v="4.1390000000000002"/>
    <n v="1.1910000000000001"/>
    <n v="1.7410000000000001"/>
    <n v="0.61799999999999999"/>
    <m/>
    <n v="0.53"/>
    <n v="2E-3"/>
    <n v="5.0000000000000001E-3"/>
    <n v="7.0000000000000001E-3"/>
    <n v="0"/>
    <n v="328"/>
    <n v="210.7"/>
    <n v="-39.017000000000003"/>
    <n v="-21.516999999999999"/>
  </r>
  <r>
    <x v="19"/>
    <x v="6"/>
    <s v="MYS"/>
    <n v="26509416"/>
    <n v="223000000000"/>
    <n v="8.6039999999999992"/>
    <n v="0.32500000000000001"/>
    <x v="423"/>
    <n v="-2.5470000000000002"/>
    <n v="-1.405"/>
    <n v="264.70600000000002"/>
    <n v="1.2629999999999999"/>
    <n v="0.47899999999999998"/>
    <n v="9.9849999999999994"/>
    <n v="0.625"/>
    <n v="0.314"/>
    <n v="6.7439999999999998"/>
    <n v="0.42199999999999999"/>
    <n v="0.21199999999999999"/>
    <n v="26.626000000000001"/>
    <n v="1.004"/>
    <n v="141.58199999999999"/>
    <n v="5.3410000000000002"/>
    <n v="0.33500000000000002"/>
    <n v="124.803"/>
    <n v="2794.886"/>
    <n v="12322.312"/>
    <x v="424"/>
    <x v="305"/>
    <n v="709.74400000000003"/>
    <n v="10417.155000000001"/>
    <n v="1556.0740000000001"/>
    <m/>
    <n v="31831.440999999999"/>
    <n v="1.994"/>
    <n v="11.683999999999999"/>
    <n v="0.441"/>
    <n v="69.546000000000006"/>
    <n v="2.6230000000000002"/>
    <n v="8.2390000000000008"/>
    <x v="381"/>
    <n v="85.921000000000006"/>
    <n v="3.2410000000000001"/>
    <n v="30.7"/>
    <n v="1.1579999999999999"/>
    <n v="11.52"/>
    <n v="0.435"/>
    <n v="62.325000000000003"/>
    <n v="2.351"/>
    <m/>
    <m/>
    <n v="843.83299999999997"/>
    <n v="0.81799999999999995"/>
    <n v="0.58399999999999996"/>
    <n v="0.74199999999999999"/>
    <n v="0.218"/>
    <n v="0.52600000000000002"/>
    <n v="0.23"/>
    <n v="0.65400000000000003"/>
    <n v="4.2000000000000003E-2"/>
    <n v="1.2450000000000001"/>
    <n v="0.46400000000000002"/>
    <n v="1.5469999999999999"/>
    <n v="0.36099999999999999"/>
    <m/>
    <n v="3.3690000000000002"/>
    <n v="1.2629999999999999"/>
    <n v="1.694"/>
    <n v="0.55400000000000005"/>
    <m/>
    <n v="0.53500000000000003"/>
    <n v="2E-3"/>
    <n v="5.0000000000000001E-3"/>
    <n v="7.0000000000000001E-3"/>
    <n v="0"/>
    <n v="324.08"/>
    <n v="218.41"/>
    <n v="-37.203000000000003"/>
    <n v="-20.809000000000001"/>
  </r>
  <r>
    <x v="19"/>
    <x v="7"/>
    <s v="MYS"/>
    <n v="27092604"/>
    <n v="235000000000"/>
    <n v="8.3460000000000001"/>
    <n v="0.308"/>
    <x v="424"/>
    <n v="3.67"/>
    <n v="2.0529999999999999"/>
    <n v="279.47800000000001"/>
    <n v="14.772"/>
    <n v="5.5810000000000004"/>
    <n v="10.316000000000001"/>
    <n v="0.61699999999999999"/>
    <n v="0.311"/>
    <n v="6.7350000000000003"/>
    <n v="0.40300000000000002"/>
    <n v="0.20300000000000001"/>
    <n v="29.934000000000001"/>
    <n v="1.105"/>
    <n v="151.62700000000001"/>
    <n v="5.5970000000000004"/>
    <n v="0.33500000000000002"/>
    <n v="133.149"/>
    <n v="2977.3420000000001"/>
    <n v="12601.79"/>
    <x v="425"/>
    <x v="306"/>
    <n v="775.18200000000002"/>
    <n v="10514.178"/>
    <n v="1624.9010000000001"/>
    <m/>
    <n v="33221.487999999998"/>
    <n v="1.986"/>
    <n v="9.9109999999999996"/>
    <n v="0.36599999999999999"/>
    <n v="65.438000000000002"/>
    <n v="2.415"/>
    <n v="8.7260000000000009"/>
    <x v="382"/>
    <n v="97.022999999999996"/>
    <n v="3.581"/>
    <n v="33.07"/>
    <n v="1.2210000000000001"/>
    <n v="12.02"/>
    <n v="0.44400000000000001"/>
    <n v="68.826999999999998"/>
    <n v="2.54"/>
    <m/>
    <m/>
    <n v="900.05700000000002"/>
    <n v="0.73899999999999999"/>
    <n v="0.57899999999999996"/>
    <n v="0.77800000000000002"/>
    <n v="0.23400000000000001"/>
    <n v="0.53500000000000003"/>
    <n v="0.23899999999999999"/>
    <n v="0.65700000000000003"/>
    <n v="4.5999999999999999E-2"/>
    <n v="1.286"/>
    <n v="0.48899999999999999"/>
    <n v="1.552"/>
    <n v="0.36799999999999999"/>
    <m/>
    <n v="2.7229999999999999"/>
    <n v="1.149"/>
    <n v="2.1869999999999998"/>
    <n v="0.61"/>
    <m/>
    <n v="0.54"/>
    <n v="2E-3"/>
    <n v="5.0000000000000001E-3"/>
    <n v="7.0000000000000001E-3"/>
    <n v="0"/>
    <n v="349.26"/>
    <n v="236.4"/>
    <n v="-30.827999999999999"/>
    <n v="-16.896000000000001"/>
  </r>
  <r>
    <x v="19"/>
    <x v="8"/>
    <s v="MYS"/>
    <n v="27664304"/>
    <n v="248000000000"/>
    <n v="8.8629999999999995"/>
    <n v="0.32"/>
    <x v="425"/>
    <n v="19.53"/>
    <n v="10.704000000000001"/>
    <n v="305.38299999999998"/>
    <n v="25.905000000000001"/>
    <n v="9.2690000000000001"/>
    <n v="11.039"/>
    <n v="0.63800000000000001"/>
    <n v="0.32700000000000001"/>
    <n v="7.3010000000000002"/>
    <n v="0.42199999999999999"/>
    <n v="0.217"/>
    <n v="38.036999999999999"/>
    <n v="1.375"/>
    <n v="168.44300000000001"/>
    <n v="6.0890000000000004"/>
    <n v="0.35199999999999998"/>
    <n v="142.012"/>
    <n v="3179.3270000000002"/>
    <n v="12907.174000000001"/>
    <x v="426"/>
    <x v="307"/>
    <n v="847.81500000000005"/>
    <n v="10617.575000000001"/>
    <n v="1695.1110000000001"/>
    <m/>
    <n v="33712.133000000002"/>
    <n v="1.9490000000000001"/>
    <n v="12.242000000000001"/>
    <n v="0.443"/>
    <n v="72.632999999999996"/>
    <n v="2.6259999999999999"/>
    <n v="9.0980000000000008"/>
    <x v="383"/>
    <n v="103.398"/>
    <n v="3.738"/>
    <n v="32.83"/>
    <n v="1.1870000000000001"/>
    <n v="12.73"/>
    <n v="0.46"/>
    <n v="70.210999999999999"/>
    <n v="2.5379999999999998"/>
    <m/>
    <m/>
    <n v="932.62300000000005"/>
    <n v="0.77500000000000002"/>
    <n v="0.63"/>
    <n v="0.83099999999999996"/>
    <n v="0.28799999999999998"/>
    <n v="0.54600000000000004"/>
    <n v="0.249"/>
    <n v="0.66"/>
    <n v="5.0999999999999997E-2"/>
    <n v="1.3420000000000001"/>
    <n v="0.51500000000000001"/>
    <n v="1.556"/>
    <n v="0.374"/>
    <m/>
    <n v="3.2730000000000001"/>
    <n v="1.2390000000000001"/>
    <n v="2.2269999999999999"/>
    <n v="0.624"/>
    <m/>
    <n v="0.54600000000000004"/>
    <n v="2E-3"/>
    <n v="5.0000000000000001E-3"/>
    <n v="7.0000000000000001E-3"/>
    <n v="0"/>
    <n v="361.34"/>
    <n v="251.69"/>
    <n v="-33.542000000000002"/>
    <n v="-16.606000000000002"/>
  </r>
  <r>
    <x v="19"/>
    <x v="9"/>
    <s v="MYS"/>
    <n v="28217208"/>
    <n v="235000000000"/>
    <n v="8.3859999999999992"/>
    <n v="0.29699999999999999"/>
    <x v="426"/>
    <n v="-1.272"/>
    <n v="-0.63"/>
    <n v="329.42899999999997"/>
    <n v="24.045999999999999"/>
    <n v="7.8739999999999997"/>
    <n v="11.675000000000001"/>
    <n v="0.69399999999999995"/>
    <n v="0.36499999999999999"/>
    <n v="7.1130000000000004"/>
    <n v="0.42299999999999999"/>
    <n v="0.222"/>
    <n v="46.591000000000001"/>
    <n v="1.651"/>
    <n v="158.74299999999999"/>
    <n v="5.6260000000000003"/>
    <n v="0.33400000000000002"/>
    <n v="150.398"/>
    <n v="3380.04"/>
    <n v="13236.602999999999"/>
    <x v="427"/>
    <x v="308"/>
    <n v="913.25800000000004"/>
    <n v="10746.291999999999"/>
    <n v="1763.723"/>
    <m/>
    <n v="32003.473000000002"/>
    <n v="1.9019999999999999"/>
    <n v="11.680999999999999"/>
    <n v="0.41399999999999998"/>
    <n v="65.442999999999998"/>
    <n v="2.319"/>
    <n v="8.141"/>
    <x v="384"/>
    <n v="128.71600000000001"/>
    <n v="4.5620000000000003"/>
    <n v="36.57"/>
    <n v="1.296"/>
    <n v="11.5"/>
    <n v="0.40799999999999997"/>
    <n v="68.611999999999995"/>
    <n v="2.4319999999999999"/>
    <m/>
    <m/>
    <n v="903.04899999999998"/>
    <n v="0.71299999999999997"/>
    <n v="0.63600000000000001"/>
    <n v="0.9"/>
    <n v="0.35799999999999998"/>
    <n v="0.55300000000000005"/>
    <n v="0.25800000000000001"/>
    <n v="0.66400000000000003"/>
    <n v="5.8000000000000003E-2"/>
    <n v="1.39"/>
    <n v="0.53600000000000003"/>
    <n v="1.5629999999999999"/>
    <n v="0.38"/>
    <m/>
    <n v="3.0790000000000002"/>
    <n v="1.1379999999999999"/>
    <n v="2.5569999999999999"/>
    <n v="0.624"/>
    <m/>
    <n v="0.55300000000000005"/>
    <n v="2E-3"/>
    <n v="5.0000000000000001E-3"/>
    <n v="7.0000000000000001E-3"/>
    <n v="0"/>
    <n v="357.81"/>
    <n v="229.73"/>
    <n v="-41.97"/>
    <n v="-20.91"/>
  </r>
  <r>
    <x v="19"/>
    <x v="10"/>
    <s v="MYS"/>
    <n v="28717728"/>
    <n v="248000000000"/>
    <n v="7.4130000000000003"/>
    <n v="0.25800000000000001"/>
    <x v="427"/>
    <n v="15.222"/>
    <n v="7.5839999999999996"/>
    <n v="341.06099999999998"/>
    <n v="11.632"/>
    <n v="3.5310000000000001"/>
    <n v="11.875999999999999"/>
    <n v="0.66300000000000003"/>
    <n v="0.36599999999999999"/>
    <n v="7.5190000000000001"/>
    <n v="0.42"/>
    <n v="0.23100000000000001"/>
    <n v="55.337000000000003"/>
    <n v="1.927"/>
    <n v="184.995"/>
    <n v="6.4420000000000002"/>
    <n v="0.36"/>
    <n v="157.81100000000001"/>
    <n v="3595.9749999999999"/>
    <n v="13577.663"/>
    <x v="428"/>
    <x v="309"/>
    <n v="974.06500000000005"/>
    <n v="10871.418"/>
    <n v="1837.0989999999999"/>
    <m/>
    <n v="32487.745999999999"/>
    <n v="1.8149999999999999"/>
    <n v="19.001999999999999"/>
    <n v="0.66200000000000003"/>
    <n v="60.808"/>
    <n v="2.117"/>
    <n v="8.7189999999999994"/>
    <x v="385"/>
    <n v="125.126"/>
    <n v="4.3570000000000002"/>
    <n v="34.630000000000003"/>
    <n v="1.206"/>
    <n v="13.01"/>
    <n v="0.45300000000000001"/>
    <n v="73.375"/>
    <n v="2.5550000000000002"/>
    <m/>
    <m/>
    <n v="932.97400000000005"/>
    <n v="0.59099999999999997"/>
    <n v="0.64700000000000002"/>
    <n v="0.89300000000000002"/>
    <n v="0.39700000000000002"/>
    <n v="0.55500000000000005"/>
    <n v="0.26800000000000002"/>
    <n v="0.66900000000000004"/>
    <n v="6.5000000000000002E-2"/>
    <n v="1.4870000000000001"/>
    <n v="0.55200000000000005"/>
    <n v="1.571"/>
    <n v="0.38600000000000001"/>
    <m/>
    <n v="4.9790000000000001"/>
    <n v="0.98199999999999998"/>
    <n v="2.5859999999999999"/>
    <n v="0.64600000000000002"/>
    <m/>
    <n v="0.55900000000000005"/>
    <n v="2E-3"/>
    <n v="5.0000000000000001E-3"/>
    <n v="8.0000000000000002E-3"/>
    <n v="0"/>
    <n v="370.38"/>
    <n v="250.39"/>
    <n v="-30.94"/>
    <n v="-14.329000000000001"/>
  </r>
  <r>
    <x v="19"/>
    <x v="11"/>
    <s v="MYS"/>
    <n v="29184140"/>
    <n v="262000000000"/>
    <n v="8.1050000000000004"/>
    <n v="0.27800000000000002"/>
    <x v="428"/>
    <n v="1.0580000000000001"/>
    <n v="0.49"/>
    <n v="383.19299999999998"/>
    <n v="42.131999999999998"/>
    <n v="12.353"/>
    <n v="13.13"/>
    <n v="0.70299999999999996"/>
    <n v="0.40400000000000003"/>
    <n v="7.4349999999999996"/>
    <n v="0.39800000000000002"/>
    <n v="0.22900000000000001"/>
    <n v="55.543999999999997"/>
    <n v="1.903"/>
    <n v="194.38"/>
    <n v="6.66"/>
    <n v="0.35599999999999998"/>
    <n v="165.916"/>
    <n v="3812.9690000000001"/>
    <n v="13960.856"/>
    <x v="429"/>
    <x v="310"/>
    <n v="1038.8499999999999"/>
    <n v="11037.617"/>
    <n v="1908.8520000000001"/>
    <m/>
    <n v="32524.594000000001"/>
    <n v="1.74"/>
    <n v="16.806999999999999"/>
    <n v="0.57599999999999996"/>
    <n v="64.784000000000006"/>
    <n v="2.2200000000000002"/>
    <n v="8.6950000000000003"/>
    <x v="386"/>
    <n v="166.19900000000001"/>
    <n v="5.6950000000000003"/>
    <n v="34.049999999999997"/>
    <n v="1.167"/>
    <n v="13.22"/>
    <n v="0.45300000000000001"/>
    <n v="71.753"/>
    <n v="2.4590000000000001"/>
    <m/>
    <m/>
    <n v="949.202"/>
    <n v="0.6"/>
    <n v="0.629"/>
    <n v="0.97099999999999997"/>
    <n v="0.377"/>
    <n v="0.55700000000000005"/>
    <n v="0.27700000000000002"/>
    <n v="0.67400000000000004"/>
    <n v="7.1999999999999995E-2"/>
    <n v="1.5649999999999999"/>
    <n v="0.56799999999999995"/>
    <n v="1.583"/>
    <n v="0.39200000000000002"/>
    <m/>
    <n v="4.5389999999999997"/>
    <n v="1.018"/>
    <n v="3.3479999999999999"/>
    <n v="0.63"/>
    <m/>
    <n v="0.56499999999999995"/>
    <n v="2E-3"/>
    <n v="6.0000000000000001E-3"/>
    <n v="8.0000000000000002E-3"/>
    <n v="0"/>
    <n v="146.34"/>
    <n v="253.77"/>
    <n v="-22.614000000000001"/>
    <n v="-10.420999999999999"/>
  </r>
  <r>
    <x v="19"/>
    <x v="12"/>
    <s v="MYS"/>
    <n v="29660216"/>
    <n v="277000000000"/>
    <n v="8.5050000000000008"/>
    <n v="0.28699999999999998"/>
    <x v="429"/>
    <n v="-3.706"/>
    <n v="-1.708"/>
    <n v="382.74799999999999"/>
    <n v="-0.44500000000000001"/>
    <n v="-0.11600000000000001"/>
    <n v="12.904"/>
    <n v="0.66500000000000004"/>
    <n v="0.36899999999999999"/>
    <n v="7.1909999999999998"/>
    <n v="0.371"/>
    <n v="0.20499999999999999"/>
    <n v="59.87"/>
    <n v="2.0190000000000001"/>
    <n v="210.71199999999999"/>
    <n v="7.1040000000000001"/>
    <n v="0.36599999999999999"/>
    <n v="174.42099999999999"/>
    <n v="4026.2559999999999"/>
    <n v="14343.603999999999"/>
    <x v="430"/>
    <x v="311"/>
    <n v="1105.1389999999999"/>
    <n v="11207.076999999999"/>
    <n v="1983.1289999999999"/>
    <m/>
    <n v="35010.120999999999"/>
    <n v="1.8049999999999999"/>
    <n v="4.3479999999999999"/>
    <n v="0.14699999999999999"/>
    <n v="66.289000000000001"/>
    <n v="2.2349999999999999"/>
    <n v="8.7110000000000003"/>
    <x v="387"/>
    <n v="169.46"/>
    <n v="5.7130000000000001"/>
    <n v="34.119999999999997"/>
    <n v="1.1499999999999999"/>
    <n v="13.52"/>
    <n v="0.45600000000000002"/>
    <n v="74.277000000000001"/>
    <n v="2.504"/>
    <m/>
    <m/>
    <n v="1038.4079999999999"/>
    <n v="0.61399999999999999"/>
    <n v="0.60899999999999999"/>
    <n v="0.96099999999999997"/>
    <n v="0.40100000000000002"/>
    <n v="0.55900000000000005"/>
    <n v="0.28499999999999998"/>
    <n v="0.68"/>
    <n v="7.9000000000000001E-2"/>
    <n v="1.554"/>
    <n v="0.58399999999999996"/>
    <n v="1.597"/>
    <n v="0.39800000000000002"/>
    <m/>
    <n v="1.143"/>
    <n v="1.02"/>
    <n v="3.5110000000000001"/>
    <n v="0.64400000000000002"/>
    <m/>
    <n v="0.56999999999999995"/>
    <n v="2E-3"/>
    <n v="6.0000000000000001E-3"/>
    <n v="8.0000000000000002E-3"/>
    <n v="0"/>
    <n v="148.38999999999999"/>
    <n v="258.37"/>
    <n v="-2.5760000000000001"/>
    <n v="-1.208"/>
  </r>
  <r>
    <x v="19"/>
    <x v="13"/>
    <s v="MYS"/>
    <n v="30134806"/>
    <n v="293000000000"/>
    <n v="9.3689999999999998"/>
    <n v="0.311"/>
    <x v="430"/>
    <n v="28.878"/>
    <n v="13.54"/>
    <n v="381.50799999999998"/>
    <n v="-1.24"/>
    <n v="-0.32400000000000001"/>
    <n v="12.66"/>
    <n v="0.63400000000000001"/>
    <n v="0.35099999999999998"/>
    <n v="8.0359999999999996"/>
    <n v="0.40200000000000002"/>
    <n v="0.223"/>
    <n v="57.988999999999997"/>
    <n v="1.9239999999999999"/>
    <n v="239.84100000000001"/>
    <n v="7.9589999999999996"/>
    <n v="0.39800000000000002"/>
    <n v="183.79"/>
    <n v="4268.4229999999998"/>
    <n v="14725.111000000001"/>
    <x v="431"/>
    <x v="312"/>
    <n v="1187.413"/>
    <n v="11346.419"/>
    <n v="2070.3409999999999"/>
    <m/>
    <n v="36062.542999999998"/>
    <n v="1.8049999999999999"/>
    <n v="5.3209999999999997"/>
    <n v="0.17699999999999999"/>
    <n v="82.274000000000001"/>
    <n v="2.73"/>
    <n v="9.2219999999999995"/>
    <x v="388"/>
    <n v="139.34200000000001"/>
    <n v="4.6239999999999997"/>
    <n v="36.17"/>
    <n v="1.2"/>
    <n v="12.96"/>
    <n v="0.43"/>
    <n v="87.212999999999994"/>
    <n v="2.8940000000000001"/>
    <m/>
    <m/>
    <n v="1086.7380000000001"/>
    <n v="0.64900000000000002"/>
    <n v="0.68600000000000005"/>
    <n v="0.95499999999999996"/>
    <n v="0.38600000000000001"/>
    <n v="0.56299999999999994"/>
    <n v="0.29499999999999998"/>
    <n v="0.68500000000000005"/>
    <n v="8.5999999999999993E-2"/>
    <n v="1.55"/>
    <n v="0.60599999999999998"/>
    <n v="1.6060000000000001"/>
    <n v="0.40600000000000003"/>
    <m/>
    <n v="1.373"/>
    <n v="1.258"/>
    <n v="3.0110000000000001"/>
    <n v="0.75"/>
    <m/>
    <n v="0.57699999999999996"/>
    <n v="2E-3"/>
    <n v="6.0000000000000001E-3"/>
    <n v="8.0000000000000002E-3"/>
    <n v="0"/>
    <n v="169.28"/>
    <n v="277.89"/>
    <n v="-2.3250000000000002"/>
    <n v="-0.96"/>
  </r>
  <r>
    <x v="19"/>
    <x v="14"/>
    <s v="MYS"/>
    <n v="30606454"/>
    <n v="310000000000"/>
    <n v="9.8569999999999993"/>
    <n v="0.32200000000000001"/>
    <x v="431"/>
    <n v="3.1619999999999999"/>
    <n v="1.306"/>
    <n v="471.54399999999998"/>
    <n v="90.036000000000001"/>
    <n v="23.6"/>
    <n v="15.407"/>
    <n v="0.73899999999999999"/>
    <n v="0.43"/>
    <n v="8.016"/>
    <n v="0.38400000000000001"/>
    <n v="0.224"/>
    <n v="57.866"/>
    <n v="1.891"/>
    <n v="239.91300000000001"/>
    <n v="7.8390000000000004"/>
    <n v="0.376"/>
    <n v="193.64699999999999"/>
    <n v="4513.7510000000002"/>
    <n v="15196.656000000001"/>
    <x v="432"/>
    <x v="313"/>
    <n v="1269.9749999999999"/>
    <n v="11572.634"/>
    <n v="2159.0590000000002"/>
    <m/>
    <n v="35862.222999999998"/>
    <n v="1.7190000000000001"/>
    <n v="6.3259999999999996"/>
    <n v="0.20699999999999999"/>
    <n v="82.561999999999998"/>
    <n v="2.698"/>
    <n v="9.5670000000000002"/>
    <x v="329"/>
    <n v="226.215"/>
    <n v="7.391"/>
    <n v="41"/>
    <n v="1.34"/>
    <n v="13.58"/>
    <n v="0.44400000000000001"/>
    <n v="88.718000000000004"/>
    <n v="2.899"/>
    <m/>
    <m/>
    <n v="1097.615"/>
    <n v="0.65700000000000003"/>
    <n v="0.69"/>
    <n v="1.1639999999999999"/>
    <n v="0.38400000000000001"/>
    <n v="0.56699999999999995"/>
    <n v="0.30399999999999999"/>
    <n v="0.69399999999999995"/>
    <n v="9.1999999999999998E-2"/>
    <n v="1.552"/>
    <n v="0.627"/>
    <n v="1.6259999999999999"/>
    <n v="0.41399999999999998"/>
    <m/>
    <n v="1.631"/>
    <n v="1.2410000000000001"/>
    <n v="4.5999999999999996"/>
    <n v="0.76"/>
    <m/>
    <n v="0.58499999999999996"/>
    <n v="2E-3"/>
    <n v="6.0000000000000001E-3"/>
    <n v="8.0000000000000002E-3"/>
    <n v="0"/>
    <n v="202.09"/>
    <n v="292.8"/>
    <n v="-5.4160000000000004"/>
    <n v="-2.2069999999999999"/>
  </r>
  <r>
    <x v="19"/>
    <x v="15"/>
    <s v="MYS"/>
    <n v="31068834"/>
    <n v="328000000000"/>
    <n v="8.9809999999999999"/>
    <n v="0.28899999999999998"/>
    <x v="432"/>
    <n v="-9.6270000000000007"/>
    <n v="-3.9239999999999999"/>
    <n v="396.40499999999997"/>
    <n v="-75.138999999999996"/>
    <n v="-15.935"/>
    <n v="12.759"/>
    <n v="0.59199999999999997"/>
    <n v="0.35599999999999998"/>
    <n v="7.5860000000000003"/>
    <n v="0.35199999999999998"/>
    <n v="0.21099999999999999"/>
    <n v="66.317999999999998"/>
    <n v="2.1349999999999998"/>
    <n v="227.80600000000001"/>
    <n v="7.3319999999999999"/>
    <n v="0.34"/>
    <n v="202.62799999999999"/>
    <n v="4749.4530000000004"/>
    <n v="15593.062"/>
    <x v="433"/>
    <x v="314"/>
    <n v="1347.1859999999999"/>
    <n v="11733.337"/>
    <n v="2235.248"/>
    <m/>
    <n v="35878.008000000002"/>
    <n v="1.663"/>
    <n v="7.0019999999999998"/>
    <n v="0.22500000000000001"/>
    <n v="77.210999999999999"/>
    <n v="2.4849999999999999"/>
    <n v="9.4499999999999993"/>
    <x v="389"/>
    <n v="160.703"/>
    <n v="5.1719999999999997"/>
    <n v="38.159999999999997"/>
    <n v="1.228"/>
    <n v="13.24"/>
    <n v="0.42599999999999999"/>
    <n v="76.188999999999993"/>
    <n v="2.452"/>
    <m/>
    <m/>
    <n v="1114.6880000000001"/>
    <n v="0.622"/>
    <n v="0.66300000000000003"/>
    <n v="0.96799999999999997"/>
    <n v="0.45100000000000001"/>
    <n v="0.56999999999999995"/>
    <n v="0.313"/>
    <n v="0.69899999999999995"/>
    <n v="0.1"/>
    <n v="1.5580000000000001"/>
    <n v="0.64400000000000002"/>
    <n v="1.637"/>
    <n v="0.41899999999999998"/>
    <m/>
    <n v="1.8260000000000001"/>
    <n v="1.137"/>
    <n v="2.984"/>
    <n v="0.63900000000000001"/>
    <m/>
    <n v="0.59099999999999997"/>
    <n v="2E-3"/>
    <n v="6.0000000000000001E-3"/>
    <n v="8.9999999999999993E-3"/>
    <n v="0"/>
    <n v="187.53"/>
    <n v="293.61"/>
    <n v="-7.8959999999999999"/>
    <n v="-3.35"/>
  </r>
  <r>
    <x v="19"/>
    <x v="16"/>
    <s v="MYS"/>
    <n v="31526414"/>
    <n v="338000000000"/>
    <n v="13.416"/>
    <n v="0.42599999999999999"/>
    <x v="433"/>
    <n v="16.359000000000002"/>
    <n v="6.94"/>
    <n v="375.64699999999999"/>
    <n v="-20.757999999999999"/>
    <n v="-5.2359999999999998"/>
    <n v="11.914999999999999"/>
    <n v="0.53800000000000003"/>
    <n v="0.32"/>
    <n v="7.9950000000000001"/>
    <n v="0.36099999999999999"/>
    <n v="0.215"/>
    <n v="71.045000000000002"/>
    <n v="2.254"/>
    <n v="232.547"/>
    <n v="7.3760000000000003"/>
    <n v="0.33300000000000002"/>
    <n v="216.04400000000001"/>
    <n v="5001.5140000000001"/>
    <n v="15968.709000000001"/>
    <x v="434"/>
    <x v="315"/>
    <n v="1420.712"/>
    <n v="11856.924000000001"/>
    <n v="2323.6170000000002"/>
    <m/>
    <n v="37199.578000000001"/>
    <n v="1.679"/>
    <n v="5.7060000000000004"/>
    <n v="0.18099999999999999"/>
    <n v="73.525000000000006"/>
    <n v="2.3319999999999999"/>
    <n v="9.3149999999999995"/>
    <x v="390"/>
    <n v="123.587"/>
    <n v="3.92"/>
    <n v="38.369999999999997"/>
    <n v="1.2170000000000001"/>
    <n v="13.34"/>
    <n v="0.42299999999999999"/>
    <n v="88.367999999999995"/>
    <n v="2.8029999999999999"/>
    <m/>
    <m/>
    <n v="1172.769"/>
    <n v="0.90200000000000002"/>
    <n v="0.71"/>
    <n v="0.93799999999999994"/>
    <n v="0.495"/>
    <n v="0.58299999999999996"/>
    <n v="0.32200000000000001"/>
    <n v="0.70299999999999996"/>
    <n v="0.108"/>
    <n v="1.5569999999999999"/>
    <n v="0.65700000000000003"/>
    <n v="1.6439999999999999"/>
    <n v="0.42599999999999999"/>
    <m/>
    <n v="1.508"/>
    <n v="1.054"/>
    <n v="2.7290000000000001"/>
    <n v="0.73499999999999999"/>
    <m/>
    <n v="0.59699999999999998"/>
    <n v="2E-3"/>
    <n v="6.0000000000000001E-3"/>
    <n v="8.9999999999999993E-3"/>
    <n v="0"/>
    <n v="377.38"/>
    <n v="293.68"/>
    <n v="-19.513999999999999"/>
    <n v="-7.742"/>
  </r>
  <r>
    <x v="19"/>
    <x v="17"/>
    <s v="MYS"/>
    <n v="31975812"/>
    <n v="350000000000"/>
    <n v="12.581"/>
    <n v="0.39300000000000002"/>
    <x v="434"/>
    <n v="-3.8580000000000001"/>
    <n v="-1.5309999999999999"/>
    <n v="382.41500000000002"/>
    <n v="6.7670000000000003"/>
    <n v="1.802"/>
    <n v="11.96"/>
    <n v="0.51800000000000002"/>
    <n v="0.32200000000000001"/>
    <n v="7.7619999999999996"/>
    <n v="0.33600000000000002"/>
    <n v="0.20899999999999999"/>
    <n v="78.608999999999995"/>
    <n v="2.4580000000000002"/>
    <n v="229.22399999999999"/>
    <n v="7.1689999999999996"/>
    <n v="0.31"/>
    <n v="228.625"/>
    <n v="5249.7169999999996"/>
    <n v="16351.123"/>
    <x v="435"/>
    <x v="316"/>
    <n v="1491.1389999999999"/>
    <n v="11991.136"/>
    <n v="2404.8890000000001"/>
    <m/>
    <n v="37162.887000000002"/>
    <n v="1.609"/>
    <n v="5.3129999999999997"/>
    <n v="0.16600000000000001"/>
    <n v="70.427000000000007"/>
    <n v="2.2029999999999998"/>
    <n v="8.9250000000000007"/>
    <x v="391"/>
    <n v="134.21199999999999"/>
    <n v="4.1970000000000001"/>
    <n v="36.04"/>
    <n v="1.127"/>
    <n v="13.02"/>
    <n v="0.40699999999999997"/>
    <n v="81.272000000000006"/>
    <n v="2.5419999999999998"/>
    <m/>
    <m/>
    <n v="1188.3130000000001"/>
    <n v="0.83399999999999996"/>
    <n v="0.68799999999999994"/>
    <n v="0.94599999999999995"/>
    <n v="0.54200000000000004"/>
    <n v="0.59299999999999997"/>
    <n v="0.33"/>
    <n v="0.70699999999999996"/>
    <n v="0.11600000000000001"/>
    <n v="1.552"/>
    <n v="0.66700000000000004"/>
    <n v="1.6519999999999999"/>
    <n v="0.43099999999999999"/>
    <m/>
    <n v="1.355"/>
    <n v="0.98599999999999999"/>
    <n v="3.0979999999999999"/>
    <n v="0.66400000000000003"/>
    <m/>
    <n v="0.60099999999999998"/>
    <n v="2E-3"/>
    <n v="7.0000000000000001E-3"/>
    <n v="8.9999999999999993E-3"/>
    <n v="0"/>
    <n v="360.65"/>
    <n v="285.39"/>
    <n v="-18.978999999999999"/>
    <n v="-7.6459999999999999"/>
  </r>
  <r>
    <x v="19"/>
    <x v="18"/>
    <s v="MYS"/>
    <n v="32399270"/>
    <n v="363000000000"/>
    <n v="11.773"/>
    <n v="0.36299999999999999"/>
    <x v="435"/>
    <n v="18.884"/>
    <n v="7.6079999999999997"/>
    <n v="409.06700000000001"/>
    <n v="26.652000000000001"/>
    <n v="6.9690000000000003"/>
    <n v="12.625999999999999"/>
    <n v="0.52900000000000003"/>
    <n v="0.33800000000000002"/>
    <n v="8.2439999999999998"/>
    <n v="0.34499999999999997"/>
    <n v="0.221"/>
    <n v="84.147000000000006"/>
    <n v="2.597"/>
    <n v="249.762"/>
    <n v="7.7089999999999996"/>
    <n v="0.32300000000000001"/>
    <n v="240.398"/>
    <n v="5516.8040000000001"/>
    <n v="16760.188999999998"/>
    <x v="436"/>
    <x v="317"/>
    <n v="1575.4"/>
    <n v="12133.116"/>
    <n v="2487.7800000000002"/>
    <m/>
    <n v="37333.031000000003"/>
    <n v="1.5629999999999999"/>
    <n v="4.0149999999999997"/>
    <n v="0.124"/>
    <n v="84.260999999999996"/>
    <n v="2.601"/>
    <n v="9.34"/>
    <x v="392"/>
    <n v="141.97999999999999"/>
    <n v="4.3819999999999997"/>
    <n v="37.94"/>
    <n v="1.171"/>
    <n v="12.38"/>
    <n v="0.38200000000000001"/>
    <n v="82.891000000000005"/>
    <n v="2.5579999999999998"/>
    <m/>
    <m/>
    <n v="1209.5630000000001"/>
    <n v="0.75"/>
    <n v="0.72499999999999998"/>
    <n v="0.998"/>
    <n v="0.57099999999999995"/>
    <n v="0.59899999999999998"/>
    <n v="0.33900000000000002"/>
    <n v="0.71199999999999997"/>
    <n v="0.125"/>
    <n v="1.5389999999999999"/>
    <n v="0.68200000000000005"/>
    <n v="1.6619999999999999"/>
    <n v="0.436"/>
    <m/>
    <n v="0.97399999999999998"/>
    <n v="1.119"/>
    <n v="3.3959999999999999"/>
    <n v="0.67600000000000005"/>
    <m/>
    <n v="0.60499999999999998"/>
    <n v="2E-3"/>
    <n v="7.0000000000000001E-3"/>
    <n v="8.9999999999999993E-3"/>
    <n v="0"/>
    <n v="384.04"/>
    <n v="302.60000000000002"/>
    <n v="-17.324999999999999"/>
    <n v="-6.4870000000000001"/>
  </r>
  <r>
    <x v="19"/>
    <x v="19"/>
    <s v="MYS"/>
    <n v="32804024"/>
    <n v="377000000000"/>
    <n v="10.798"/>
    <n v="0.32900000000000001"/>
    <x v="436"/>
    <n v="2.069"/>
    <n v="0.77500000000000002"/>
    <n v="417.03500000000003"/>
    <n v="7.968"/>
    <n v="1.948"/>
    <n v="12.712999999999999"/>
    <n v="0.65426315789473699"/>
    <n v="0.33600000000000002"/>
    <n v="8.2050000000000001"/>
    <n v="0.40289473684210525"/>
    <n v="0.217"/>
    <n v="85.063000000000002"/>
    <n v="2.593"/>
    <n v="250.15899999999999"/>
    <n v="7.6260000000000003"/>
    <n v="0.3548421052631579"/>
    <n v="251.19499999999999"/>
    <n v="5785.9589999999998"/>
    <n v="17177.224999999999"/>
    <x v="437"/>
    <x v="318"/>
    <n v="1665.684"/>
    <n v="12280.995000000001"/>
    <n v="2566.9079999999999"/>
    <m/>
    <n v="37823.5"/>
    <n v="1.8659473684210532"/>
    <n v="3.8820000000000001"/>
    <n v="0.11799999999999999"/>
    <n v="90.284999999999997"/>
    <n v="2.7519999999999998"/>
    <n v="9.5419999999999998"/>
    <x v="393"/>
    <n v="147.87899999999999"/>
    <n v="4.508"/>
    <n v="38.659999999999997"/>
    <n v="1.179"/>
    <n v="13.05"/>
    <n v="0.39800000000000002"/>
    <n v="79.128"/>
    <n v="2.4119999999999999"/>
    <m/>
    <m/>
    <n v="1240.7629999999999"/>
    <n v="0.66800000000000004"/>
    <n v="0.72599999999999998"/>
    <n v="1.002"/>
    <n v="0.57799999999999996"/>
    <n v="0.60199999999999998"/>
    <n v="0.34799999999999998"/>
    <n v="0.71699999999999997"/>
    <n v="0.13300000000000001"/>
    <n v="1.522"/>
    <n v="0.69799999999999995"/>
    <n v="1.6719999999999999"/>
    <n v="0.441"/>
    <m/>
    <n v="0.88400000000000001"/>
    <n v="1.181"/>
    <n v="3.2450000000000001"/>
    <n v="0.64100000000000001"/>
    <m/>
    <n v="0.60899999999999999"/>
    <n v="2E-3"/>
    <n v="7.0000000000000001E-3"/>
    <n v="0.01"/>
    <n v="0"/>
    <n v="396.11"/>
    <n v="313.02"/>
    <n v="-18.995999999999999"/>
    <n v="-7.0579999999999998"/>
  </r>
  <r>
    <x v="19"/>
    <x v="20"/>
    <s v="MYS"/>
    <n v="33199988"/>
    <n v="355000000000"/>
    <n v="13.369"/>
    <n v="0.40300000000000002"/>
    <x v="437"/>
    <n v="-9.6739999999999995"/>
    <n v="-3.5939999999999999"/>
    <n v="411.31799999999998"/>
    <n v="-5.7169999999999996"/>
    <n v="-1.371"/>
    <n v="12.388999999999999"/>
    <n v="0.65426315789473699"/>
    <n v="0.34399999999999997"/>
    <n v="7.8159999999999998"/>
    <n v="0.40289473684210525"/>
    <n v="0.217"/>
    <n v="94.558999999999997"/>
    <n v="2.8479999999999999"/>
    <n v="243.05600000000001"/>
    <n v="7.3209999999999997"/>
    <n v="0.3548421052631579"/>
    <n v="264.56400000000002"/>
    <n v="6045.44"/>
    <n v="17588.543000000001"/>
    <x v="438"/>
    <x v="319"/>
    <n v="1742.194"/>
    <n v="12432.831"/>
    <n v="2637.4250000000002"/>
    <m/>
    <n v="35997.362999999998"/>
    <n v="1.8659473684210532"/>
    <n v="4.5270000000000001"/>
    <n v="0.13600000000000001"/>
    <n v="76.510000000000005"/>
    <n v="2.3050000000000002"/>
    <n v="8.5126000000000008"/>
    <x v="394"/>
    <n v="151.83600000000001"/>
    <n v="4.5730000000000004"/>
    <n v="33.730000000000004"/>
    <n v="1.1940499999999998"/>
    <n v="11.978500000000004"/>
    <n v="0.42435"/>
    <n v="70.516999999999996"/>
    <n v="2.1240000000000001"/>
    <m/>
    <m/>
    <n v="1195.1120000000001"/>
    <n v="0.81599999999999995"/>
    <n v="0.73599999999999999"/>
    <n v="1.046"/>
    <n v="0.66700000000000004"/>
    <n v="0.61"/>
    <n v="0.35599999999999998"/>
    <n v="0.72299999999999998"/>
    <n v="0.14299999999999999"/>
    <n v="1.5129999999999999"/>
    <n v="0.70799999999999996"/>
    <n v="1.6830000000000001"/>
    <n v="0.44400000000000001"/>
    <m/>
    <n v="1.111"/>
    <n v="1.0129999999999999"/>
    <n v="3.742"/>
    <n v="0.63"/>
    <m/>
    <n v="0.61199999999999999"/>
    <n v="2E-3"/>
    <n v="7.0000000000000001E-3"/>
    <n v="0.01"/>
    <n v="0"/>
    <m/>
    <m/>
    <n v="-16.425000000000001"/>
    <n v="-6.33"/>
  </r>
  <r>
    <x v="19"/>
    <x v="21"/>
    <s v="MYS"/>
    <n v="33573872"/>
    <n v="369000000000"/>
    <n v="13.385"/>
    <n v="0.39900000000000002"/>
    <x v="438"/>
    <n v="-3.4319999999999999"/>
    <n v="-1.323"/>
    <n v="404.84399999999999"/>
    <n v="-6.4740000000000002"/>
    <n v="-1.5740000000000001"/>
    <n v="12.058"/>
    <n v="0.65426315789473699"/>
    <n v="0.318"/>
    <n v="7.6260000000000003"/>
    <n v="0.40289473684210525"/>
    <n v="0.20100000000000001"/>
    <n v="85.795000000000002"/>
    <n v="2.5550000000000002"/>
    <n v="185.10628571428575"/>
    <n v="6.4014285714285721"/>
    <n v="0.3548421052631579"/>
    <n v="277.94900000000001"/>
    <n v="6301.49"/>
    <n v="17993.386999999999"/>
    <x v="439"/>
    <x v="320"/>
    <n v="1824.1969999999999"/>
    <n v="12581.627"/>
    <n v="2708.527"/>
    <m/>
    <n v="37897.133000000002"/>
    <n v="1.8659473684210532"/>
    <n v="3.7639999999999998"/>
    <n v="0.112"/>
    <n v="82.003"/>
    <n v="2.4420000000000002"/>
    <n v="8.5126000000000008"/>
    <x v="394"/>
    <n v="148.79499999999999"/>
    <n v="4.4320000000000004"/>
    <n v="33.730000000000004"/>
    <n v="1.1940499999999998"/>
    <n v="11.978500000000004"/>
    <n v="0.42435"/>
    <n v="71.102999999999994"/>
    <n v="2.1179999999999999"/>
    <m/>
    <m/>
    <n v="1272.354"/>
    <n v="0.8"/>
    <n v="0.69"/>
    <n v="0.98599999999999999"/>
    <n v="0.57299999999999995"/>
    <n v="0.61699999999999999"/>
    <n v="0.36299999999999999"/>
    <n v="0.72699999999999998"/>
    <n v="0.151"/>
    <n v="1.4990000000000001"/>
    <n v="0.71799999999999997"/>
    <n v="1.6950000000000001"/>
    <n v="0.44700000000000001"/>
    <m/>
    <n v="0.90400000000000003"/>
    <n v="1.0349999999999999"/>
    <n v="3.7770000000000001"/>
    <n v="0.60099999999999998"/>
    <m/>
    <n v="0.61499999999999999"/>
    <n v="2E-3"/>
    <n v="7.0000000000000001E-3"/>
    <n v="0.01"/>
    <n v="0"/>
    <m/>
    <m/>
    <m/>
    <m/>
  </r>
  <r>
    <x v="20"/>
    <x v="0"/>
    <s v="MLT"/>
    <n v="399212"/>
    <n v="4140000000"/>
    <n v="0"/>
    <n v="0"/>
    <x v="439"/>
    <n v="-8.5000000000000006E-2"/>
    <n v="-3.2629999999999999"/>
    <n v="2.5070000000000001"/>
    <n v="2.5000000000000001E-2"/>
    <n v="1.022"/>
    <n v="6.2809999999999997"/>
    <n v="0.313"/>
    <n v="0.13500000000000001"/>
    <n v="6.2809999999999997"/>
    <n v="0.313"/>
    <n v="0.13500000000000001"/>
    <n v="0"/>
    <n v="0"/>
    <n v="4.5999999999999996"/>
    <n v="11.522"/>
    <n v="0.57399999999999995"/>
    <n v="0"/>
    <n v="57.456000000000003"/>
    <n v="53.279000000000003"/>
    <x v="440"/>
    <x v="88"/>
    <n v="1E-3"/>
    <n v="-4.3970000000000002"/>
    <n v="51.034999999999997"/>
    <n v="1.2999999999999999E-2"/>
    <n v="46378.050999999999"/>
    <n v="2.31"/>
    <n v="0"/>
    <n v="0"/>
    <n v="0"/>
    <n v="0"/>
    <n v="6.0369999999999999"/>
    <x v="395"/>
    <n v="0"/>
    <n v="0"/>
    <n v="0.22"/>
    <n v="0.55100000000000005"/>
    <n v="0.06"/>
    <n v="0.15"/>
    <n v="2.5070000000000001"/>
    <n v="6.28"/>
    <n v="1E-3"/>
    <n v="0"/>
    <n v="18.515000000000001"/>
    <n v="0"/>
    <n v="0.01"/>
    <n v="8.0000000000000002E-3"/>
    <n v="0"/>
    <n v="0"/>
    <n v="5.0000000000000001E-3"/>
    <n v="3.0000000000000001E-3"/>
    <n v="1E-3"/>
    <n v="0"/>
    <n v="0"/>
    <n v="-1E-3"/>
    <n v="1.4E-2"/>
    <n v="0"/>
    <n v="0"/>
    <n v="0"/>
    <n v="0"/>
    <n v="2.4E-2"/>
    <n v="0"/>
    <n v="3.0000000000000001E-3"/>
    <n v="0"/>
    <n v="0"/>
    <n v="0"/>
    <n v="0"/>
    <n v="2.41"/>
    <n v="2.41"/>
    <n v="2.0920000000000001"/>
    <n v="83.453000000000003"/>
  </r>
  <r>
    <x v="20"/>
    <x v="1"/>
    <s v="MLT"/>
    <n v="402163"/>
    <n v="4240000000"/>
    <n v="0"/>
    <n v="0"/>
    <x v="440"/>
    <n v="0.14000000000000001"/>
    <n v="5.6020000000000003"/>
    <n v="2.6110000000000002"/>
    <n v="0.104"/>
    <n v="4.141"/>
    <n v="6.4930000000000003"/>
    <n v="0.32400000000000001"/>
    <n v="0.128"/>
    <n v="6.5839999999999996"/>
    <n v="0.32800000000000001"/>
    <n v="0.13"/>
    <n v="0"/>
    <n v="0"/>
    <n v="4.7290000000000001"/>
    <n v="11.759"/>
    <n v="0.58599999999999997"/>
    <n v="0"/>
    <n v="60.103999999999999"/>
    <n v="55.89"/>
    <x v="440"/>
    <x v="88"/>
    <n v="1E-3"/>
    <n v="-4.4329999999999998"/>
    <n v="53.683"/>
    <n v="1.2999999999999999E-2"/>
    <n v="50713.891000000003"/>
    <n v="2.528"/>
    <n v="0"/>
    <n v="0"/>
    <n v="0"/>
    <n v="0"/>
    <n v="6.9130000000000003"/>
    <x v="396"/>
    <n v="-3.6999999999999998E-2"/>
    <n v="-9.0999999999999998E-2"/>
    <n v="0.22"/>
    <n v="0.54700000000000004"/>
    <n v="0.06"/>
    <n v="0.14899999999999999"/>
    <n v="2.6469999999999998"/>
    <n v="6.5830000000000002"/>
    <n v="0"/>
    <n v="0"/>
    <n v="20.395"/>
    <n v="0"/>
    <n v="0.01"/>
    <n v="8.9999999999999993E-3"/>
    <n v="0"/>
    <n v="0"/>
    <n v="6.0000000000000001E-3"/>
    <n v="3.0000000000000001E-3"/>
    <n v="1E-3"/>
    <n v="0"/>
    <n v="0"/>
    <n v="-1E-3"/>
    <n v="1.4E-2"/>
    <n v="0"/>
    <n v="0"/>
    <n v="0"/>
    <n v="-1E-3"/>
    <n v="2.5000000000000001E-2"/>
    <n v="0"/>
    <n v="3.0000000000000001E-3"/>
    <n v="0"/>
    <n v="0"/>
    <n v="0"/>
    <n v="0"/>
    <n v="2.78"/>
    <n v="2.78"/>
    <n v="2.081"/>
    <n v="78.614999999999995"/>
  </r>
  <r>
    <x v="20"/>
    <x v="2"/>
    <s v="MLT"/>
    <n v="404708"/>
    <n v="4360000000"/>
    <n v="0"/>
    <n v="0"/>
    <x v="441"/>
    <n v="0.04"/>
    <n v="1.5129999999999999"/>
    <n v="2.6509999999999998"/>
    <n v="0.04"/>
    <n v="1.534"/>
    <n v="6.5510000000000002"/>
    <n v="0.31900000000000001"/>
    <n v="0.13300000000000001"/>
    <n v="6.641"/>
    <n v="0.32300000000000001"/>
    <n v="0.13500000000000001"/>
    <n v="0"/>
    <n v="0"/>
    <n v="5.0199999999999996"/>
    <n v="12.404"/>
    <n v="0.60399999999999998"/>
    <n v="0"/>
    <n v="62.792000000000002"/>
    <n v="58.542000000000002"/>
    <x v="441"/>
    <x v="88"/>
    <n v="1E-3"/>
    <n v="-4.47"/>
    <n v="56.37"/>
    <n v="1.2999999999999999E-2"/>
    <n v="49170.387000000002"/>
    <n v="2.395"/>
    <n v="0"/>
    <n v="0"/>
    <n v="0"/>
    <n v="0"/>
    <n v="6.4740000000000002"/>
    <x v="397"/>
    <n v="-3.6999999999999998E-2"/>
    <n v="-9.0999999999999998E-2"/>
    <n v="0.23"/>
    <n v="0.56799999999999995"/>
    <n v="0.06"/>
    <n v="0.14799999999999999"/>
    <n v="2.6869999999999998"/>
    <n v="6.641"/>
    <n v="0"/>
    <n v="0"/>
    <n v="19.899999999999999"/>
    <n v="0"/>
    <n v="0.01"/>
    <n v="8.0000000000000002E-3"/>
    <n v="0"/>
    <n v="0"/>
    <n v="6.0000000000000001E-3"/>
    <n v="3.0000000000000001E-3"/>
    <n v="1E-3"/>
    <n v="0"/>
    <n v="0"/>
    <n v="-1E-3"/>
    <n v="1.4999999999999999E-2"/>
    <n v="0"/>
    <n v="0"/>
    <n v="0"/>
    <n v="-1E-3"/>
    <n v="2.5999999999999999E-2"/>
    <n v="0"/>
    <n v="3.0000000000000001E-3"/>
    <n v="0"/>
    <n v="0"/>
    <n v="0"/>
    <n v="0"/>
    <n v="2.62"/>
    <n v="2.62"/>
    <n v="2.3319999999999999"/>
    <n v="86.774000000000001"/>
  </r>
  <r>
    <x v="20"/>
    <x v="3"/>
    <s v="MLT"/>
    <n v="406926"/>
    <n v="4500000000"/>
    <n v="0"/>
    <n v="0"/>
    <x v="442"/>
    <n v="0.27300000000000002"/>
    <n v="10.148"/>
    <n v="2.9239999999999999"/>
    <n v="0.27300000000000002"/>
    <n v="10.288"/>
    <n v="7.1849999999999996"/>
    <n v="0.34300000000000003"/>
    <n v="0.126"/>
    <n v="7.2750000000000004"/>
    <n v="0.34699999999999998"/>
    <n v="0.128"/>
    <n v="0"/>
    <n v="0"/>
    <n v="4.4450000000000003"/>
    <n v="10.923"/>
    <n v="0.52100000000000002"/>
    <n v="0"/>
    <n v="65.751999999999995"/>
    <n v="61.465000000000003"/>
    <x v="441"/>
    <x v="88"/>
    <n v="1E-3"/>
    <n v="-4.5069999999999997"/>
    <n v="59.33"/>
    <n v="1.2999999999999999E-2"/>
    <n v="56833.483999999997"/>
    <n v="2.7130000000000001"/>
    <n v="0"/>
    <n v="0"/>
    <n v="0"/>
    <n v="0"/>
    <n v="7.1760000000000002"/>
    <x v="398"/>
    <n v="-3.6999999999999998E-2"/>
    <n v="-0.09"/>
    <n v="0.24"/>
    <n v="0.59"/>
    <n v="0.06"/>
    <n v="0.14699999999999999"/>
    <n v="2.96"/>
    <n v="7.2750000000000004"/>
    <n v="0"/>
    <n v="0"/>
    <n v="23.126999999999999"/>
    <n v="0"/>
    <n v="1.0999999999999999E-2"/>
    <n v="8.9999999999999993E-3"/>
    <n v="0"/>
    <n v="0"/>
    <n v="6.0000000000000001E-3"/>
    <n v="3.0000000000000001E-3"/>
    <n v="1E-3"/>
    <n v="0"/>
    <n v="0"/>
    <n v="-1E-3"/>
    <n v="1.4999999999999999E-2"/>
    <n v="0"/>
    <n v="0"/>
    <n v="0"/>
    <n v="-1E-3"/>
    <n v="2.8000000000000001E-2"/>
    <n v="0"/>
    <n v="3.0000000000000001E-3"/>
    <n v="0"/>
    <n v="0"/>
    <n v="0"/>
    <n v="0"/>
    <n v="2.92"/>
    <n v="2.92"/>
    <n v="1.484"/>
    <n v="50.139000000000003"/>
  </r>
  <r>
    <x v="20"/>
    <x v="4"/>
    <s v="MLT"/>
    <n v="408805"/>
    <n v="4680000000"/>
    <n v="0"/>
    <n v="0"/>
    <x v="443"/>
    <n v="-0.14099999999999999"/>
    <n v="-4.7480000000000002"/>
    <n v="2.7469999999999999"/>
    <n v="-0.17699999999999999"/>
    <n v="-6.0609999999999999"/>
    <n v="6.7190000000000003"/>
    <n v="0.32100000000000001"/>
    <n v="0.113"/>
    <n v="6.8979999999999997"/>
    <n v="0.32900000000000001"/>
    <n v="0.11600000000000001"/>
    <n v="0"/>
    <n v="0"/>
    <n v="4.2569999999999997"/>
    <n v="10.413"/>
    <n v="0.497"/>
    <n v="0"/>
    <n v="68.572000000000003"/>
    <n v="64.212000000000003"/>
    <x v="441"/>
    <x v="88"/>
    <n v="1E-3"/>
    <n v="-4.58"/>
    <n v="62.15"/>
    <n v="1.4E-2"/>
    <n v="59390.211000000003"/>
    <n v="2.8340000000000001"/>
    <n v="0"/>
    <n v="0"/>
    <n v="0"/>
    <n v="0"/>
    <n v="7.1669999999999998"/>
    <x v="399"/>
    <n v="-7.2999999999999995E-2"/>
    <n v="-0.17899999999999999"/>
    <n v="0.24"/>
    <n v="0.58699999999999997"/>
    <n v="0.06"/>
    <n v="0.14699999999999999"/>
    <n v="2.82"/>
    <n v="6.8970000000000002"/>
    <n v="0"/>
    <n v="0"/>
    <n v="24.279"/>
    <n v="0"/>
    <n v="0.01"/>
    <n v="8.0000000000000002E-3"/>
    <n v="0"/>
    <n v="0"/>
    <n v="6.0000000000000001E-3"/>
    <n v="4.0000000000000001E-3"/>
    <n v="1E-3"/>
    <n v="0"/>
    <n v="0"/>
    <n v="-1E-3"/>
    <n v="1.4999999999999999E-2"/>
    <n v="0"/>
    <n v="0"/>
    <n v="0"/>
    <n v="-1E-3"/>
    <n v="2.5999999999999999E-2"/>
    <n v="0"/>
    <n v="3.0000000000000001E-3"/>
    <n v="0"/>
    <n v="0"/>
    <n v="0"/>
    <n v="0"/>
    <n v="2.93"/>
    <n v="2.93"/>
    <n v="1.4370000000000001"/>
    <n v="50.948"/>
  </r>
  <r>
    <x v="20"/>
    <x v="5"/>
    <s v="MLT"/>
    <n v="410217"/>
    <n v="4920000000"/>
    <n v="0"/>
    <n v="0"/>
    <x v="444"/>
    <n v="-0.17499999999999999"/>
    <n v="-6.2160000000000002"/>
    <n v="2.5710000000000002"/>
    <n v="-0.17499999999999999"/>
    <n v="-6.3819999999999997"/>
    <n v="6.2679999999999998"/>
    <n v="0.28899999999999998"/>
    <n v="0.124"/>
    <n v="6.4470000000000001"/>
    <n v="0.29699999999999999"/>
    <n v="0.128"/>
    <n v="0"/>
    <n v="0"/>
    <n v="3.2869999999999999"/>
    <n v="8.0129999999999999"/>
    <n v="0.37"/>
    <n v="0"/>
    <n v="71.216999999999999"/>
    <n v="66.784000000000006"/>
    <x v="441"/>
    <x v="88"/>
    <n v="1E-3"/>
    <n v="-4.6529999999999996"/>
    <n v="64.795000000000002"/>
    <n v="1.4E-2"/>
    <n v="50493.625"/>
    <n v="2.3290000000000002"/>
    <n v="0"/>
    <n v="0"/>
    <n v="0"/>
    <n v="0"/>
    <n v="7.2640000000000002"/>
    <x v="400"/>
    <n v="-7.2999999999999995E-2"/>
    <n v="-0.17899999999999999"/>
    <n v="0.26"/>
    <n v="0.63400000000000001"/>
    <n v="0.06"/>
    <n v="0.14599999999999999"/>
    <n v="2.6440000000000001"/>
    <n v="6.4459999999999997"/>
    <n v="0"/>
    <n v="0"/>
    <n v="20.713000000000001"/>
    <n v="0"/>
    <n v="8.9999999999999993E-3"/>
    <n v="7.0000000000000001E-3"/>
    <n v="0"/>
    <n v="0"/>
    <n v="6.0000000000000001E-3"/>
    <n v="4.0000000000000001E-3"/>
    <n v="1E-3"/>
    <n v="0"/>
    <n v="0"/>
    <n v="-1E-3"/>
    <n v="1.4999999999999999E-2"/>
    <n v="0"/>
    <n v="0"/>
    <n v="0"/>
    <n v="-2E-3"/>
    <n v="2.4E-2"/>
    <n v="0"/>
    <n v="3.0000000000000001E-3"/>
    <n v="0"/>
    <n v="0"/>
    <n v="0"/>
    <n v="0"/>
    <n v="2.98"/>
    <n v="2.98"/>
    <n v="0.64200000000000002"/>
    <n v="24.283000000000001"/>
  </r>
  <r>
    <x v="20"/>
    <x v="6"/>
    <s v="MLT"/>
    <n v="411204"/>
    <n v="5220000000"/>
    <n v="0"/>
    <n v="0"/>
    <x v="445"/>
    <n v="1.7000000000000001E-2"/>
    <n v="0.64200000000000002"/>
    <n v="2.5880000000000001"/>
    <n v="1.7000000000000001E-2"/>
    <n v="0.66100000000000003"/>
    <n v="6.2949999999999999"/>
    <n v="0.28599999999999998"/>
    <n v="0.122"/>
    <n v="6.4729999999999999"/>
    <n v="0.29399999999999998"/>
    <n v="0.126"/>
    <n v="0"/>
    <n v="0"/>
    <n v="3.8660000000000001"/>
    <n v="9.4019999999999992"/>
    <n v="0.42699999999999999"/>
    <n v="0"/>
    <n v="73.879000000000005"/>
    <n v="69.372"/>
    <x v="441"/>
    <x v="88"/>
    <n v="1E-3"/>
    <n v="-4.7270000000000003"/>
    <n v="67.456000000000003"/>
    <n v="1.4E-2"/>
    <n v="51478.542999999998"/>
    <n v="2.3359999999999999"/>
    <n v="0"/>
    <n v="0"/>
    <n v="0"/>
    <n v="0"/>
    <n v="7.4420000000000002"/>
    <x v="401"/>
    <n v="-7.2999999999999995E-2"/>
    <n v="-0.17799999999999999"/>
    <n v="0.26"/>
    <n v="0.63200000000000001"/>
    <n v="0.06"/>
    <n v="0.14599999999999999"/>
    <n v="2.661"/>
    <n v="6.4720000000000004"/>
    <n v="0"/>
    <n v="0"/>
    <n v="21.167999999999999"/>
    <n v="0"/>
    <n v="8.9999999999999993E-3"/>
    <n v="7.0000000000000001E-3"/>
    <n v="0"/>
    <n v="0"/>
    <n v="6.0000000000000001E-3"/>
    <n v="4.0000000000000001E-3"/>
    <n v="1E-3"/>
    <n v="0"/>
    <n v="0"/>
    <n v="-1E-3"/>
    <n v="1.6E-2"/>
    <n v="0"/>
    <n v="0"/>
    <n v="0"/>
    <n v="-1E-3"/>
    <n v="2.4E-2"/>
    <n v="0"/>
    <n v="3.0000000000000001E-3"/>
    <n v="0"/>
    <n v="0"/>
    <n v="0"/>
    <n v="0"/>
    <n v="3.06"/>
    <n v="3.06"/>
    <n v="1.2050000000000001"/>
    <n v="45.259"/>
  </r>
  <r>
    <x v="20"/>
    <x v="7"/>
    <s v="MLT"/>
    <n v="412091"/>
    <n v="5600000000"/>
    <n v="0"/>
    <n v="0"/>
    <x v="446"/>
    <n v="7.0000000000000007E-2"/>
    <n v="2.617"/>
    <n v="2.6579999999999999"/>
    <n v="7.0000000000000007E-2"/>
    <n v="2.6909999999999998"/>
    <n v="6.45"/>
    <n v="0.28199999999999997"/>
    <n v="0.115"/>
    <n v="6.6280000000000001"/>
    <n v="0.28999999999999998"/>
    <n v="0.11799999999999999"/>
    <n v="0"/>
    <n v="0"/>
    <n v="4.7149999999999999"/>
    <n v="11.443"/>
    <n v="0.5"/>
    <n v="0"/>
    <n v="76.61"/>
    <n v="72.03"/>
    <x v="441"/>
    <x v="88"/>
    <n v="1E-3"/>
    <n v="-4.8"/>
    <n v="70.186999999999998"/>
    <n v="1.4E-2"/>
    <n v="55957.788999999997"/>
    <n v="2.4470000000000001"/>
    <n v="0"/>
    <n v="0"/>
    <n v="0"/>
    <n v="0"/>
    <n v="7.6440000000000001"/>
    <x v="402"/>
    <n v="-7.2999999999999995E-2"/>
    <n v="-0.17799999999999999"/>
    <n v="0.27"/>
    <n v="0.65500000000000003"/>
    <n v="0.06"/>
    <n v="0.14599999999999999"/>
    <n v="2.7309999999999999"/>
    <n v="6.6280000000000001"/>
    <n v="0"/>
    <n v="0"/>
    <n v="23.06"/>
    <n v="0"/>
    <n v="8.9999999999999993E-3"/>
    <n v="7.0000000000000001E-3"/>
    <n v="0"/>
    <n v="0"/>
    <n v="6.0000000000000001E-3"/>
    <n v="4.0000000000000001E-3"/>
    <n v="1E-3"/>
    <n v="0"/>
    <n v="0"/>
    <n v="-1E-3"/>
    <n v="1.6E-2"/>
    <n v="0"/>
    <n v="0"/>
    <n v="0"/>
    <n v="-2E-3"/>
    <n v="2.4E-2"/>
    <n v="0"/>
    <n v="3.0000000000000001E-3"/>
    <n v="0"/>
    <n v="0"/>
    <n v="0"/>
    <n v="0"/>
    <n v="3.15"/>
    <n v="3.15"/>
    <n v="1.984"/>
    <n v="72.644000000000005"/>
  </r>
  <r>
    <x v="20"/>
    <x v="8"/>
    <s v="MLT"/>
    <n v="413407"/>
    <n v="5960000000"/>
    <n v="0"/>
    <n v="0"/>
    <x v="447"/>
    <n v="8.9999999999999993E-3"/>
    <n v="0.315"/>
    <n v="2.6669999999999998"/>
    <n v="8.9999999999999993E-3"/>
    <n v="0.32300000000000001"/>
    <n v="6.45"/>
    <n v="0.27400000000000002"/>
    <n v="0.112"/>
    <n v="6.6280000000000001"/>
    <n v="0.28100000000000003"/>
    <n v="0.115"/>
    <n v="0"/>
    <n v="0"/>
    <n v="5.91"/>
    <n v="14.295"/>
    <n v="0.60599999999999998"/>
    <n v="0"/>
    <n v="79.349999999999994"/>
    <n v="74.697000000000003"/>
    <x v="441"/>
    <x v="88"/>
    <n v="1E-3"/>
    <n v="-4.8730000000000002"/>
    <n v="72.927000000000007"/>
    <n v="1.4E-2"/>
    <n v="57768.108999999997"/>
    <n v="2.4510000000000001"/>
    <n v="0"/>
    <n v="0"/>
    <n v="0"/>
    <n v="0"/>
    <n v="7.4740000000000002"/>
    <x v="403"/>
    <n v="-7.2999999999999995E-2"/>
    <n v="-0.17699999999999999"/>
    <n v="0.19"/>
    <n v="0.46"/>
    <n v="0.06"/>
    <n v="0.14499999999999999"/>
    <n v="2.74"/>
    <n v="6.6269999999999998"/>
    <n v="0"/>
    <n v="0"/>
    <n v="23.882000000000001"/>
    <n v="0"/>
    <n v="8.9999999999999993E-3"/>
    <n v="7.0000000000000001E-3"/>
    <n v="0"/>
    <n v="0"/>
    <n v="6.0000000000000001E-3"/>
    <n v="4.0000000000000001E-3"/>
    <n v="1E-3"/>
    <n v="0"/>
    <n v="0"/>
    <n v="-1E-3"/>
    <n v="1.6E-2"/>
    <n v="0"/>
    <n v="0"/>
    <n v="0"/>
    <n v="-2E-3"/>
    <n v="2.4E-2"/>
    <n v="0"/>
    <n v="3.0000000000000001E-3"/>
    <n v="0"/>
    <n v="0"/>
    <n v="0"/>
    <n v="0"/>
    <n v="3.09"/>
    <n v="3.09"/>
    <n v="3.17"/>
    <n v="115.69499999999999"/>
  </r>
  <r>
    <x v="20"/>
    <x v="9"/>
    <s v="MLT"/>
    <n v="415509"/>
    <n v="5540000000"/>
    <n v="0"/>
    <n v="0"/>
    <x v="448"/>
    <n v="-0.21199999999999999"/>
    <n v="-7.7469999999999999"/>
    <n v="2.5640000000000001"/>
    <n v="-0.10199999999999999"/>
    <n v="-3.8380000000000001"/>
    <n v="6.1710000000000003"/>
    <n v="0.27"/>
    <n v="0.10100000000000001"/>
    <n v="6.0830000000000002"/>
    <n v="0.26600000000000001"/>
    <n v="9.9000000000000005E-2"/>
    <n v="0"/>
    <n v="0"/>
    <n v="4.6219999999999999"/>
    <n v="11.124000000000001"/>
    <n v="0.48599999999999999"/>
    <n v="0"/>
    <n v="81.876999999999995"/>
    <n v="77.260999999999996"/>
    <x v="441"/>
    <x v="88"/>
    <n v="1E-3"/>
    <n v="-4.8360000000000003"/>
    <n v="75.453999999999994"/>
    <n v="1.4E-2"/>
    <n v="61248.995999999999"/>
    <n v="2.677"/>
    <n v="0"/>
    <n v="0"/>
    <n v="0"/>
    <n v="0"/>
    <n v="6.9790000000000001"/>
    <x v="404"/>
    <n v="3.6999999999999998E-2"/>
    <n v="8.7999999999999995E-2"/>
    <n v="0.2"/>
    <n v="0.48099999999999998"/>
    <n v="0.06"/>
    <n v="0.14399999999999999"/>
    <n v="2.5270000000000001"/>
    <n v="6.0830000000000002"/>
    <n v="0"/>
    <n v="0"/>
    <n v="25.45"/>
    <n v="0"/>
    <n v="8.0000000000000002E-3"/>
    <n v="7.0000000000000001E-3"/>
    <n v="0"/>
    <n v="0"/>
    <n v="6.0000000000000001E-3"/>
    <n v="4.0000000000000001E-3"/>
    <n v="1E-3"/>
    <n v="0"/>
    <n v="0"/>
    <n v="-1E-3"/>
    <n v="1.6E-2"/>
    <n v="0"/>
    <n v="0"/>
    <n v="0"/>
    <n v="1E-3"/>
    <n v="2.3E-2"/>
    <n v="0"/>
    <n v="3.0000000000000001E-3"/>
    <n v="0"/>
    <n v="0"/>
    <n v="0"/>
    <n v="0"/>
    <n v="2.9"/>
    <n v="2.9"/>
    <n v="2.0939999999999999"/>
    <n v="82.856999999999999"/>
  </r>
  <r>
    <x v="20"/>
    <x v="10"/>
    <s v="MLT"/>
    <n v="418758"/>
    <n v="5820000000"/>
    <n v="0"/>
    <n v="0"/>
    <x v="449"/>
    <n v="6.0999999999999999E-2"/>
    <n v="2.4329999999999998"/>
    <n v="2.589"/>
    <n v="2.5000000000000001E-2"/>
    <n v="0.96899999999999997"/>
    <n v="6.1829999999999998"/>
    <n v="0.26300000000000001"/>
    <n v="8.5000000000000006E-2"/>
    <n v="6.1829999999999998"/>
    <n v="0.26300000000000001"/>
    <n v="8.5000000000000006E-2"/>
    <n v="0"/>
    <n v="0"/>
    <n v="5.8959999999999999"/>
    <n v="14.081"/>
    <n v="0.59899999999999998"/>
    <n v="0"/>
    <n v="84.466999999999999"/>
    <n v="79.849999999999994"/>
    <x v="441"/>
    <x v="88"/>
    <n v="1E-3"/>
    <n v="-4.8360000000000003"/>
    <n v="78.043000000000006"/>
    <n v="1.4E-2"/>
    <n v="72549.077999999994"/>
    <n v="3.085"/>
    <n v="0"/>
    <n v="0"/>
    <n v="0"/>
    <n v="0"/>
    <n v="7.1879999999999997"/>
    <x v="405"/>
    <n v="0"/>
    <n v="0"/>
    <n v="0.22"/>
    <n v="0.52500000000000002"/>
    <n v="0.06"/>
    <n v="0.14299999999999999"/>
    <n v="2.589"/>
    <n v="6.1820000000000004"/>
    <n v="0"/>
    <n v="0"/>
    <n v="30.381"/>
    <n v="0"/>
    <n v="8.0000000000000002E-3"/>
    <n v="7.0000000000000001E-3"/>
    <n v="0"/>
    <n v="0"/>
    <n v="6.0000000000000001E-3"/>
    <n v="4.0000000000000001E-3"/>
    <n v="1E-3"/>
    <n v="0"/>
    <n v="0"/>
    <n v="-1E-3"/>
    <n v="1.6E-2"/>
    <n v="0"/>
    <n v="0"/>
    <n v="0"/>
    <n v="0"/>
    <n v="2.3E-2"/>
    <n v="0"/>
    <n v="3.0000000000000001E-3"/>
    <n v="0"/>
    <n v="0"/>
    <n v="0"/>
    <n v="0"/>
    <n v="3"/>
    <n v="3.01"/>
    <n v="3.3069999999999999"/>
    <n v="127.738"/>
  </r>
  <r>
    <x v="20"/>
    <x v="11"/>
    <s v="MLT"/>
    <n v="423577"/>
    <n v="6240000000"/>
    <n v="0"/>
    <n v="0"/>
    <x v="450"/>
    <n v="-1.2E-2"/>
    <n v="-0.46100000000000002"/>
    <n v="2.5409999999999999"/>
    <n v="-4.9000000000000002E-2"/>
    <n v="-1.8759999999999999"/>
    <n v="5.9980000000000002"/>
    <n v="0.254"/>
    <n v="8.7999999999999995E-2"/>
    <n v="6.0839999999999996"/>
    <n v="0.25800000000000001"/>
    <n v="8.8999999999999996E-2"/>
    <n v="0"/>
    <n v="0"/>
    <n v="8.2100000000000009"/>
    <n v="19.382999999999999"/>
    <n v="0.82199999999999995"/>
    <n v="0"/>
    <n v="87.043999999999997"/>
    <n v="82.391000000000005"/>
    <x v="441"/>
    <x v="88"/>
    <n v="1E-3"/>
    <n v="-4.8730000000000002"/>
    <n v="80.62"/>
    <n v="1.4E-2"/>
    <n v="68190.570000000007"/>
    <n v="2.891"/>
    <n v="0"/>
    <n v="0"/>
    <n v="0"/>
    <n v="0"/>
    <n v="7.0590000000000002"/>
    <x v="406"/>
    <n v="-3.6999999999999998E-2"/>
    <n v="-8.6999999999999994E-2"/>
    <n v="0.2"/>
    <n v="0.47199999999999998"/>
    <n v="0.05"/>
    <n v="0.11799999999999999"/>
    <n v="2.577"/>
    <n v="6.0839999999999996"/>
    <n v="0"/>
    <n v="0"/>
    <n v="28.884"/>
    <n v="0"/>
    <n v="7.0000000000000001E-3"/>
    <n v="6.0000000000000001E-3"/>
    <n v="0"/>
    <n v="0"/>
    <n v="6.0000000000000001E-3"/>
    <n v="4.0000000000000001E-3"/>
    <n v="1E-3"/>
    <n v="0"/>
    <n v="0"/>
    <n v="-1E-3"/>
    <n v="1.7000000000000001E-2"/>
    <n v="0"/>
    <n v="0"/>
    <n v="0"/>
    <n v="-1E-3"/>
    <n v="2.3E-2"/>
    <n v="0"/>
    <n v="3.0000000000000001E-3"/>
    <n v="0"/>
    <n v="0"/>
    <n v="0"/>
    <n v="0"/>
    <n v="2.99"/>
    <n v="2.99"/>
    <n v="5.633"/>
    <n v="218.57400000000001"/>
  </r>
  <r>
    <x v="20"/>
    <x v="12"/>
    <s v="MLT"/>
    <n v="429912"/>
    <n v="6600000000"/>
    <n v="0"/>
    <n v="0"/>
    <x v="451"/>
    <n v="0.14899999999999999"/>
    <n v="5.782"/>
    <n v="2.69"/>
    <n v="0.14899999999999999"/>
    <n v="5.8650000000000002"/>
    <n v="6.2560000000000002"/>
    <n v="0.26200000000000001"/>
    <n v="9.8000000000000004E-2"/>
    <n v="6.3410000000000002"/>
    <n v="0.26600000000000001"/>
    <n v="9.9000000000000005E-2"/>
    <n v="0"/>
    <n v="0"/>
    <n v="7.9059999999999997"/>
    <n v="18.39"/>
    <n v="0.77"/>
    <n v="0"/>
    <n v="89.77"/>
    <n v="85.08"/>
    <x v="441"/>
    <x v="88"/>
    <n v="1E-3"/>
    <n v="-4.91"/>
    <n v="83.346000000000004"/>
    <n v="1.4999999999999999E-2"/>
    <n v="64067.148000000001"/>
    <n v="2.6840000000000002"/>
    <n v="0"/>
    <n v="0"/>
    <n v="0"/>
    <n v="0"/>
    <n v="7.3739999999999997"/>
    <x v="407"/>
    <n v="-3.6999999999999998E-2"/>
    <n v="-8.5000000000000006E-2"/>
    <n v="0.2"/>
    <n v="0.46500000000000002"/>
    <n v="0.06"/>
    <n v="0.14000000000000001"/>
    <n v="2.7250000000000001"/>
    <n v="6.3390000000000004"/>
    <n v="2E-3"/>
    <n v="1E-3"/>
    <n v="27.542999999999999"/>
    <n v="0"/>
    <n v="8.0000000000000002E-3"/>
    <n v="7.0000000000000001E-3"/>
    <n v="0"/>
    <n v="0"/>
    <n v="6.0000000000000001E-3"/>
    <n v="4.0000000000000001E-3"/>
    <n v="1E-3"/>
    <n v="0"/>
    <n v="0"/>
    <n v="-1E-3"/>
    <n v="1.7000000000000001E-2"/>
    <n v="0"/>
    <n v="0"/>
    <n v="0"/>
    <n v="-1E-3"/>
    <n v="2.4E-2"/>
    <n v="0"/>
    <n v="3.0000000000000001E-3"/>
    <n v="0"/>
    <n v="0"/>
    <n v="0"/>
    <n v="0"/>
    <n v="3.17"/>
    <n v="3.17"/>
    <n v="5.18"/>
    <n v="189.99600000000001"/>
  </r>
  <r>
    <x v="20"/>
    <x v="13"/>
    <s v="MLT"/>
    <n v="437531"/>
    <n v="6960000000"/>
    <n v="0"/>
    <n v="0"/>
    <x v="452"/>
    <n v="-0.34699999999999998"/>
    <n v="-12.728999999999999"/>
    <n v="2.343"/>
    <n v="-0.34699999999999998"/>
    <n v="-12.901999999999999"/>
    <n v="5.3540000000000001"/>
    <n v="0.217"/>
    <n v="0.09"/>
    <n v="5.4379999999999997"/>
    <n v="0.221"/>
    <n v="9.0999999999999998E-2"/>
    <n v="0"/>
    <n v="0"/>
    <n v="6.4779999999999998"/>
    <n v="14.805"/>
    <n v="0.60099999999999998"/>
    <n v="0"/>
    <n v="92.149000000000001"/>
    <n v="87.423000000000002"/>
    <x v="441"/>
    <x v="88"/>
    <n v="1E-3"/>
    <n v="-4.9459999999999997"/>
    <n v="85.721999999999994"/>
    <n v="1.7999999999999999E-2"/>
    <n v="59756.480000000003"/>
    <n v="2.4260000000000002"/>
    <n v="0"/>
    <n v="0"/>
    <n v="0"/>
    <n v="0"/>
    <n v="6.4909999999999997"/>
    <x v="408"/>
    <n v="-3.6999999999999998E-2"/>
    <n v="-8.4000000000000005E-2"/>
    <n v="0.19"/>
    <n v="0.434"/>
    <n v="7.0000000000000007E-2"/>
    <n v="0.16"/>
    <n v="2.3769999999999998"/>
    <n v="5.4320000000000004"/>
    <n v="6.0000000000000001E-3"/>
    <n v="3.0000000000000001E-3"/>
    <n v="26.145"/>
    <n v="0"/>
    <n v="7.0000000000000001E-3"/>
    <n v="6.0000000000000001E-3"/>
    <n v="0"/>
    <n v="0"/>
    <n v="6.0000000000000001E-3"/>
    <n v="4.0000000000000001E-3"/>
    <n v="1E-3"/>
    <n v="0"/>
    <n v="0"/>
    <n v="-1E-3"/>
    <n v="1.7000000000000001E-2"/>
    <n v="0"/>
    <n v="0"/>
    <n v="0"/>
    <n v="-1E-3"/>
    <n v="0.02"/>
    <n v="1E-3"/>
    <n v="3.0000000000000001E-3"/>
    <n v="0"/>
    <n v="0"/>
    <n v="0"/>
    <n v="0"/>
    <n v="2.84"/>
    <n v="2.84"/>
    <n v="4.0990000000000002"/>
    <n v="172.26599999999999"/>
  </r>
  <r>
    <x v="20"/>
    <x v="14"/>
    <s v="MLT"/>
    <n v="446449"/>
    <n v="7380000000"/>
    <n v="0"/>
    <n v="0"/>
    <x v="453"/>
    <n v="-1.4999999999999999E-2"/>
    <n v="-0.622"/>
    <n v="2.3279999999999998"/>
    <n v="-1.4999999999999999E-2"/>
    <n v="-0.63200000000000001"/>
    <n v="5.2140000000000004"/>
    <n v="0.19700000000000001"/>
    <n v="8.6999999999999994E-2"/>
    <n v="5.2960000000000003"/>
    <n v="0.2"/>
    <n v="8.7999999999999995E-2"/>
    <n v="0"/>
    <n v="0"/>
    <n v="7.6109999999999998"/>
    <n v="17.047000000000001"/>
    <n v="0.64500000000000002"/>
    <n v="0"/>
    <n v="94.513999999999996"/>
    <n v="89.75"/>
    <x v="441"/>
    <x v="88"/>
    <n v="1E-3"/>
    <n v="-4.9829999999999997"/>
    <n v="88.084000000000003"/>
    <n v="0.02"/>
    <n v="59933.559000000001"/>
    <n v="2.2679999999999998"/>
    <n v="0"/>
    <n v="0"/>
    <n v="0"/>
    <n v="0"/>
    <n v="6.4059999999999997"/>
    <x v="409"/>
    <n v="-3.6999999999999998E-2"/>
    <n v="-8.2000000000000003E-2"/>
    <n v="0.2"/>
    <n v="0.44800000000000001"/>
    <n v="7.0000000000000007E-2"/>
    <n v="0.157"/>
    <n v="2.3620000000000001"/>
    <n v="5.29"/>
    <n v="6.0000000000000001E-3"/>
    <n v="2E-3"/>
    <n v="26.757000000000001"/>
    <n v="0"/>
    <n v="7.0000000000000001E-3"/>
    <n v="6.0000000000000001E-3"/>
    <n v="0"/>
    <n v="0"/>
    <n v="6.0000000000000001E-3"/>
    <n v="4.0000000000000001E-3"/>
    <n v="1E-3"/>
    <n v="0"/>
    <n v="0"/>
    <n v="-1E-3"/>
    <n v="1.7000000000000001E-2"/>
    <n v="0"/>
    <n v="0"/>
    <n v="0"/>
    <n v="-1E-3"/>
    <n v="0.02"/>
    <n v="1E-3"/>
    <n v="3.0000000000000001E-3"/>
    <n v="0"/>
    <n v="0"/>
    <n v="0"/>
    <n v="0"/>
    <n v="2.86"/>
    <n v="2.86"/>
    <n v="5.2460000000000004"/>
    <n v="221.892"/>
  </r>
  <r>
    <x v="20"/>
    <x v="15"/>
    <s v="MLT"/>
    <n v="456585"/>
    <n v="7860000000"/>
    <n v="0"/>
    <n v="0"/>
    <x v="454"/>
    <n v="-0.69899999999999995"/>
    <n v="-29.568000000000001"/>
    <n v="1.629"/>
    <n v="-0.69899999999999995"/>
    <n v="-30.033000000000001"/>
    <n v="3.5670000000000002"/>
    <n v="0.127"/>
    <n v="5.6000000000000001E-2"/>
    <n v="3.6469999999999998"/>
    <n v="0.13"/>
    <n v="5.7000000000000002E-2"/>
    <n v="0"/>
    <n v="0"/>
    <n v="8.4220000000000006"/>
    <n v="18.446000000000002"/>
    <n v="0.65600000000000003"/>
    <n v="0"/>
    <n v="96.179000000000002"/>
    <n v="91.379000000000005"/>
    <x v="441"/>
    <x v="88"/>
    <n v="1E-3"/>
    <n v="-5.0199999999999996"/>
    <n v="89.747"/>
    <n v="2.1999999999999999E-2"/>
    <n v="64130.957000000002"/>
    <n v="2.2799999999999998"/>
    <n v="0"/>
    <n v="0"/>
    <n v="0"/>
    <n v="0"/>
    <n v="4.7750000000000004"/>
    <x v="410"/>
    <n v="-3.6999999999999998E-2"/>
    <n v="-0.08"/>
    <n v="0.21"/>
    <n v="0.46"/>
    <n v="7.0000000000000007E-2"/>
    <n v="0.153"/>
    <n v="1.663"/>
    <n v="3.6429999999999998"/>
    <n v="4.0000000000000001E-3"/>
    <n v="2E-3"/>
    <n v="29.280999999999999"/>
    <n v="0"/>
    <n v="5.0000000000000001E-3"/>
    <n v="4.0000000000000001E-3"/>
    <n v="0"/>
    <n v="0"/>
    <n v="6.0000000000000001E-3"/>
    <n v="4.0000000000000001E-3"/>
    <n v="1E-3"/>
    <n v="0"/>
    <n v="0"/>
    <n v="-1E-3"/>
    <n v="1.7000000000000001E-2"/>
    <n v="0"/>
    <n v="0"/>
    <n v="0"/>
    <n v="-1E-3"/>
    <n v="1.4E-2"/>
    <n v="1E-3"/>
    <n v="3.0000000000000001E-3"/>
    <n v="0"/>
    <n v="0"/>
    <n v="0"/>
    <n v="0"/>
    <n v="2.1800000000000002"/>
    <n v="2.1800000000000002"/>
    <n v="6.7569999999999997"/>
    <n v="405.74400000000003"/>
  </r>
  <r>
    <x v="20"/>
    <x v="16"/>
    <s v="MLT"/>
    <n v="467717"/>
    <n v="8220000000"/>
    <n v="0"/>
    <n v="0"/>
    <x v="455"/>
    <n v="-0.309"/>
    <n v="-18.552"/>
    <n v="1.32"/>
    <n v="-0.309"/>
    <n v="-18.969000000000001"/>
    <n v="2.8220000000000001"/>
    <n v="9.7000000000000003E-2"/>
    <n v="4.1000000000000002E-2"/>
    <n v="2.9"/>
    <n v="9.9000000000000005E-2"/>
    <n v="4.2000000000000003E-2"/>
    <n v="0"/>
    <n v="0"/>
    <n v="9.2680000000000007"/>
    <n v="19.815999999999999"/>
    <n v="0.67900000000000005"/>
    <n v="0"/>
    <n v="97.534999999999997"/>
    <n v="92.698999999999998"/>
    <x v="441"/>
    <x v="88"/>
    <n v="1E-3"/>
    <n v="-5.056"/>
    <n v="91.102999999999994"/>
    <n v="2.3E-2"/>
    <n v="69591.945000000007"/>
    <n v="2.3839999999999999"/>
    <n v="0"/>
    <n v="0"/>
    <n v="0"/>
    <n v="0"/>
    <n v="4.0199999999999996"/>
    <x v="411"/>
    <n v="-3.6999999999999998E-2"/>
    <n v="-7.8E-2"/>
    <n v="0.22"/>
    <n v="0.47"/>
    <n v="0.06"/>
    <n v="0.128"/>
    <n v="1.355"/>
    <n v="2.8969999999999998"/>
    <n v="2E-3"/>
    <n v="1E-3"/>
    <n v="32.548999999999999"/>
    <n v="0"/>
    <n v="4.0000000000000001E-3"/>
    <n v="3.0000000000000001E-3"/>
    <n v="0"/>
    <n v="0"/>
    <n v="6.0000000000000001E-3"/>
    <n v="4.0000000000000001E-3"/>
    <n v="1E-3"/>
    <n v="0"/>
    <n v="0"/>
    <n v="-1E-3"/>
    <n v="1.7000000000000001E-2"/>
    <n v="0"/>
    <n v="0"/>
    <n v="0"/>
    <n v="-1E-3"/>
    <n v="1.0999999999999999E-2"/>
    <n v="0"/>
    <n v="3.0000000000000001E-3"/>
    <n v="0"/>
    <n v="0"/>
    <n v="0"/>
    <n v="0"/>
    <n v="1.88"/>
    <n v="1.88"/>
    <n v="7.9119999999999999"/>
    <n v="583.30999999999995"/>
  </r>
  <r>
    <x v="20"/>
    <x v="17"/>
    <s v="MLT"/>
    <n v="479507"/>
    <n v="8700000000"/>
    <n v="0"/>
    <n v="0"/>
    <x v="456"/>
    <n v="0.17499999999999999"/>
    <n v="12.867000000000001"/>
    <n v="1.494"/>
    <n v="0.17499999999999999"/>
    <n v="13.224"/>
    <n v="3.1160000000000001"/>
    <n v="0.10299999999999999"/>
    <n v="0.04"/>
    <n v="3.1930000000000001"/>
    <n v="0.105"/>
    <n v="4.1000000000000002E-2"/>
    <n v="0"/>
    <n v="0"/>
    <n v="8.8510000000000009"/>
    <n v="18.459"/>
    <n v="0.60899999999999999"/>
    <n v="0"/>
    <n v="99.066000000000003"/>
    <n v="94.192999999999998"/>
    <x v="441"/>
    <x v="88"/>
    <n v="0.55400000000000005"/>
    <n v="-5.093"/>
    <n v="92.081000000000003"/>
    <n v="2.4E-2"/>
    <n v="77316.093999999997"/>
    <n v="2.5499999999999998"/>
    <n v="0"/>
    <n v="0"/>
    <n v="0.55200000000000005"/>
    <n v="1.1519999999999999"/>
    <n v="4.234"/>
    <x v="412"/>
    <n v="-3.6999999999999998E-2"/>
    <n v="-7.5999999999999998E-2"/>
    <n v="0.22"/>
    <n v="0.45900000000000002"/>
    <n v="0.05"/>
    <n v="0.104"/>
    <n v="0.97799999999999998"/>
    <n v="2.04"/>
    <n v="1E-3"/>
    <n v="0"/>
    <n v="37.073999999999998"/>
    <n v="0"/>
    <n v="4.0000000000000001E-3"/>
    <n v="4.0000000000000001E-3"/>
    <n v="0"/>
    <n v="0"/>
    <n v="6.0000000000000001E-3"/>
    <n v="4.0000000000000001E-3"/>
    <n v="1E-3"/>
    <n v="0"/>
    <n v="0"/>
    <n v="-1E-3"/>
    <n v="1.7000000000000001E-2"/>
    <n v="0"/>
    <n v="0"/>
    <n v="8.0000000000000002E-3"/>
    <n v="-1E-3"/>
    <n v="8.0000000000000002E-3"/>
    <n v="0"/>
    <n v="3.0000000000000001E-3"/>
    <n v="0"/>
    <n v="0"/>
    <n v="0"/>
    <n v="0"/>
    <n v="2.02"/>
    <n v="2.0299999999999998"/>
    <n v="7.32"/>
    <n v="478.17599999999999"/>
  </r>
  <r>
    <x v="20"/>
    <x v="18"/>
    <s v="MLT"/>
    <n v="491590"/>
    <n v="9240000000"/>
    <n v="0"/>
    <n v="0"/>
    <x v="457"/>
    <n v="1.6E-2"/>
    <n v="1.05"/>
    <n v="1.51"/>
    <n v="1.6E-2"/>
    <n v="1.075"/>
    <n v="3.0720000000000001"/>
    <n v="9.7000000000000003E-2"/>
    <n v="3.9E-2"/>
    <n v="3.1469999999999998"/>
    <n v="9.9000000000000005E-2"/>
    <n v="0.04"/>
    <n v="0"/>
    <n v="0"/>
    <n v="10.391999999999999"/>
    <n v="21.14"/>
    <n v="0.66600000000000004"/>
    <n v="0"/>
    <n v="100.613"/>
    <n v="95.703000000000003"/>
    <x v="441"/>
    <x v="88"/>
    <n v="1.234"/>
    <n v="-5.13"/>
    <n v="92.947000000000003"/>
    <n v="2.4E-2"/>
    <n v="78729.375"/>
    <n v="2.48"/>
    <n v="0"/>
    <n v="0"/>
    <n v="0.68100000000000005"/>
    <n v="1.385"/>
    <n v="4.1500000000000004"/>
    <x v="413"/>
    <n v="-3.6999999999999998E-2"/>
    <n v="-7.4999999999999997E-2"/>
    <n v="0.22"/>
    <n v="0.44800000000000001"/>
    <n v="0.05"/>
    <n v="0.10199999999999999"/>
    <n v="0.86599999999999999"/>
    <n v="1.762"/>
    <n v="0"/>
    <n v="0"/>
    <n v="38.703000000000003"/>
    <n v="0"/>
    <n v="4.0000000000000001E-3"/>
    <n v="4.0000000000000001E-3"/>
    <n v="0"/>
    <n v="0"/>
    <n v="6.0000000000000001E-3"/>
    <n v="4.0000000000000001E-3"/>
    <n v="1E-3"/>
    <n v="0"/>
    <n v="1E-3"/>
    <n v="-1E-3"/>
    <n v="1.6E-2"/>
    <n v="0"/>
    <n v="0"/>
    <n v="8.9999999999999993E-3"/>
    <n v="-1E-3"/>
    <n v="7.0000000000000001E-3"/>
    <n v="0"/>
    <n v="3.0000000000000001E-3"/>
    <n v="0"/>
    <n v="0"/>
    <n v="0"/>
    <n v="0"/>
    <n v="2.04"/>
    <n v="2.04"/>
    <n v="8.8450000000000006"/>
    <n v="571.79399999999998"/>
  </r>
  <r>
    <x v="20"/>
    <x v="19"/>
    <s v="MLT"/>
    <n v="503646"/>
    <n v="9840000000"/>
    <n v="0"/>
    <n v="0"/>
    <x v="458"/>
    <n v="0.10199999999999999"/>
    <n v="6.609"/>
    <n v="1.613"/>
    <n v="0.10199999999999999"/>
    <n v="6.77"/>
    <n v="3.202"/>
    <n v="0.24410526315789474"/>
    <n v="0.04"/>
    <n v="3.2749999999999999"/>
    <n v="0.24784210526315792"/>
    <n v="4.1000000000000002E-2"/>
    <n v="0"/>
    <n v="0"/>
    <n v="9.8789999999999996"/>
    <n v="19.614000000000001"/>
    <n v="0.59042105263157907"/>
    <n v="0"/>
    <n v="102.262"/>
    <n v="97.316000000000003"/>
    <x v="441"/>
    <x v="88"/>
    <n v="1.9430000000000001"/>
    <n v="-5.1660000000000004"/>
    <n v="93.888000000000005"/>
    <n v="2.4E-2"/>
    <n v="80081.508000000002"/>
    <n v="2.5298947368421052"/>
    <n v="0"/>
    <n v="0"/>
    <n v="0.70799999999999996"/>
    <n v="1.4059999999999999"/>
    <n v="4.2489999999999997"/>
    <x v="414"/>
    <n v="-3.6999999999999998E-2"/>
    <n v="-7.2999999999999995E-2"/>
    <n v="0.22"/>
    <n v="0.437"/>
    <n v="0.05"/>
    <n v="9.9000000000000005E-2"/>
    <n v="0.94099999999999995"/>
    <n v="1.8680000000000001"/>
    <n v="0"/>
    <n v="0"/>
    <n v="40.332999999999998"/>
    <n v="0"/>
    <n v="4.0000000000000001E-3"/>
    <n v="4.0000000000000001E-3"/>
    <n v="0"/>
    <n v="0"/>
    <n v="6.0000000000000001E-3"/>
    <n v="4.0000000000000001E-3"/>
    <n v="1E-3"/>
    <n v="0"/>
    <n v="1E-3"/>
    <n v="-1E-3"/>
    <n v="1.6E-2"/>
    <n v="0"/>
    <n v="0"/>
    <n v="8.9999999999999993E-3"/>
    <n v="-1E-3"/>
    <n v="8.0000000000000002E-3"/>
    <n v="0"/>
    <n v="3.0000000000000001E-3"/>
    <n v="0"/>
    <n v="0"/>
    <n v="0"/>
    <n v="0"/>
    <n v="2.13"/>
    <n v="2.14"/>
    <n v="8.2289999999999992"/>
    <n v="498.99400000000003"/>
  </r>
  <r>
    <x v="20"/>
    <x v="20"/>
    <s v="MLT"/>
    <n v="515364"/>
    <n v="9060000000"/>
    <n v="0"/>
    <n v="0"/>
    <x v="459"/>
    <n v="-0.05"/>
    <n v="-3.0089999999999999"/>
    <n v="1.5629999999999999"/>
    <n v="-0.05"/>
    <n v="-3.077"/>
    <n v="3.0329999999999999"/>
    <n v="0.24410526315789474"/>
    <n v="4.2000000000000003E-2"/>
    <n v="3.1040000000000001"/>
    <n v="0.24784210526315792"/>
    <n v="4.2999999999999997E-2"/>
    <n v="0"/>
    <n v="0"/>
    <n v="8.5609999999999999"/>
    <n v="16.611999999999998"/>
    <n v="0.59042105263157907"/>
    <n v="0"/>
    <n v="103.86199999999999"/>
    <n v="98.879000000000005"/>
    <x v="441"/>
    <x v="88"/>
    <n v="2.6789999999999998"/>
    <n v="-5.2030000000000003"/>
    <n v="94.751000000000005"/>
    <n v="2.4E-2"/>
    <n v="72065.460999999996"/>
    <n v="2.5298947368421052"/>
    <n v="0"/>
    <n v="0"/>
    <n v="0.73599999999999999"/>
    <n v="1.429"/>
    <n v="6.3258000000000001"/>
    <x v="415"/>
    <n v="-3.6999999999999998E-2"/>
    <n v="-7.0999999999999994E-2"/>
    <n v="0.22150000000000003"/>
    <n v="0.51615"/>
    <n v="5.9500000000000032E-2"/>
    <n v="0.1386"/>
    <n v="0.86299999999999999"/>
    <n v="1.675"/>
    <n v="0"/>
    <n v="0"/>
    <n v="37.14"/>
    <n v="0"/>
    <n v="5.0000000000000001E-3"/>
    <n v="4.0000000000000001E-3"/>
    <n v="0"/>
    <n v="0"/>
    <n v="6.0000000000000001E-3"/>
    <n v="4.0000000000000001E-3"/>
    <n v="1E-3"/>
    <n v="0"/>
    <n v="1E-3"/>
    <n v="-1E-3"/>
    <n v="1.6E-2"/>
    <n v="0"/>
    <n v="0"/>
    <n v="0.01"/>
    <n v="-1E-3"/>
    <n v="8.0000000000000002E-3"/>
    <n v="0"/>
    <n v="3.0000000000000001E-3"/>
    <n v="0"/>
    <n v="0"/>
    <n v="0"/>
    <n v="0"/>
    <m/>
    <m/>
    <n v="6.9619999999999997"/>
    <n v="435.22800000000001"/>
  </r>
  <r>
    <x v="20"/>
    <x v="21"/>
    <s v="MLT"/>
    <n v="526751"/>
    <n v="10200000000"/>
    <n v="0"/>
    <n v="0"/>
    <x v="460"/>
    <n v="0.125"/>
    <n v="7.7880000000000003"/>
    <n v="1.6879999999999999"/>
    <n v="0.125"/>
    <n v="7.9710000000000001"/>
    <n v="3.2040000000000002"/>
    <n v="0.24410526315789474"/>
    <n v="4.2999999999999997E-2"/>
    <n v="3.2730000000000001"/>
    <n v="0.24784210526315792"/>
    <n v="4.3999999999999997E-2"/>
    <n v="0"/>
    <n v="0"/>
    <n v="6.5202380952380947"/>
    <n v="14.718619047619049"/>
    <n v="0.59042105263157907"/>
    <n v="0"/>
    <n v="105.586"/>
    <n v="100.566"/>
    <x v="441"/>
    <x v="88"/>
    <n v="3.5219999999999998"/>
    <n v="-5.24"/>
    <n v="95.631"/>
    <n v="2.4E-2"/>
    <n v="74324.460999999996"/>
    <n v="2.5298947368421052"/>
    <n v="0"/>
    <n v="0"/>
    <n v="0.84299999999999997"/>
    <n v="1.601"/>
    <n v="6.3258000000000001"/>
    <x v="415"/>
    <n v="-3.6999999999999998E-2"/>
    <n v="-7.0000000000000007E-2"/>
    <n v="0.22150000000000003"/>
    <n v="0.51615"/>
    <n v="5.9500000000000032E-2"/>
    <n v="0.1386"/>
    <n v="0.88100000000000001"/>
    <n v="1.6719999999999999"/>
    <n v="0"/>
    <n v="0"/>
    <n v="39.15"/>
    <n v="0"/>
    <n v="5.0000000000000001E-3"/>
    <n v="4.0000000000000001E-3"/>
    <n v="0"/>
    <n v="0"/>
    <n v="6.0000000000000001E-3"/>
    <n v="4.0000000000000001E-3"/>
    <n v="1E-3"/>
    <n v="0"/>
    <n v="1E-3"/>
    <n v="-1E-3"/>
    <n v="1.6E-2"/>
    <n v="0"/>
    <n v="0"/>
    <n v="1.0999999999999999E-2"/>
    <n v="-1E-3"/>
    <n v="7.0000000000000001E-3"/>
    <n v="0"/>
    <n v="3.0000000000000001E-3"/>
    <n v="0"/>
    <n v="0"/>
    <n v="0"/>
    <n v="0"/>
    <m/>
    <m/>
    <m/>
    <m/>
  </r>
  <r>
    <x v="21"/>
    <x v="0"/>
    <s v="NPL"/>
    <n v="24559504"/>
    <n v="5300000000"/>
    <n v="0.121"/>
    <n v="5.0000000000000001E-3"/>
    <x v="461"/>
    <n v="-0.154"/>
    <n v="-4.8150000000000004"/>
    <n v="20.111999999999998"/>
    <n v="5.1230000000000002"/>
    <n v="34.174999999999997"/>
    <n v="0.81899999999999995"/>
    <n v="0.51100000000000001"/>
    <n v="1.367"/>
    <n v="0.124"/>
    <n v="7.6999999999999999E-2"/>
    <n v="0.20599999999999999"/>
    <n v="0.97799999999999998"/>
    <n v="0.04"/>
    <n v="2.69"/>
    <n v="0.11"/>
    <n v="6.8000000000000005E-2"/>
    <n v="1.5940000000000001"/>
    <n v="34.000999999999998"/>
    <n v="1063.952"/>
    <x v="442"/>
    <x v="88"/>
    <n v="0"/>
    <n v="1909.384"/>
    <n v="23.234000000000002"/>
    <m/>
    <n v="599.05600000000004"/>
    <n v="0.374"/>
    <n v="0"/>
    <n v="0"/>
    <n v="0"/>
    <n v="0"/>
    <n v="1.0900000000000001"/>
    <x v="416"/>
    <n v="17.074000000000002"/>
    <n v="0.69499999999999995"/>
    <n v="19.04"/>
    <n v="0.77500000000000002"/>
    <n v="4.91"/>
    <n v="0.2"/>
    <n v="1.9379999999999999"/>
    <n v="7.9000000000000001E-2"/>
    <m/>
    <m/>
    <n v="14.712999999999999"/>
    <n v="1.7000000000000001E-2"/>
    <n v="1.2E-2"/>
    <n v="6.6000000000000003E-2"/>
    <n v="1.0999999999999999E-2"/>
    <n v="8.9999999999999993E-3"/>
    <n v="3.0000000000000001E-3"/>
    <n v="6.3E-2"/>
    <n v="2E-3"/>
    <n v="0"/>
    <n v="0"/>
    <n v="0.29699999999999999"/>
    <n v="6.0000000000000001E-3"/>
    <m/>
    <n v="0"/>
    <n v="0"/>
    <n v="0.33400000000000002"/>
    <n v="1.9E-2"/>
    <m/>
    <n v="0.14299999999999999"/>
    <n v="1E-3"/>
    <n v="1E-3"/>
    <n v="2E-3"/>
    <n v="0"/>
    <n v="25.89"/>
    <n v="26.76"/>
    <n v="-0.34699999999999998"/>
    <n v="-11.44"/>
  </r>
  <r>
    <x v="21"/>
    <x v="1"/>
    <s v="NPL"/>
    <n v="24956070"/>
    <n v="5700000000"/>
    <n v="0.114"/>
    <n v="5.0000000000000001E-3"/>
    <x v="462"/>
    <n v="0.19900000000000001"/>
    <n v="6.54"/>
    <n v="20.53"/>
    <n v="0.41799999999999998"/>
    <n v="2.081"/>
    <n v="0.82299999999999995"/>
    <n v="0.49399999999999999"/>
    <n v="1.3220000000000001"/>
    <n v="0.13"/>
    <n v="7.8E-2"/>
    <n v="0.20799999999999999"/>
    <n v="1.1180000000000001"/>
    <n v="4.4999999999999998E-2"/>
    <n v="3.9710000000000001"/>
    <n v="0.159"/>
    <n v="9.6000000000000002E-2"/>
    <n v="1.708"/>
    <n v="37.238"/>
    <n v="1084.482"/>
    <x v="443"/>
    <x v="88"/>
    <n v="0"/>
    <n v="1926.6780000000001"/>
    <n v="25.238"/>
    <m/>
    <n v="622.07899999999995"/>
    <n v="0.374"/>
    <n v="0"/>
    <n v="0"/>
    <n v="0"/>
    <n v="0"/>
    <n v="1.0880000000000001"/>
    <x v="417"/>
    <n v="17.294"/>
    <n v="0.69299999999999995"/>
    <n v="19.03"/>
    <n v="0.76300000000000001"/>
    <n v="5.05"/>
    <n v="0.20200000000000001"/>
    <n v="2.004"/>
    <n v="0.08"/>
    <m/>
    <m/>
    <n v="15.525"/>
    <n v="1.4999999999999999E-2"/>
    <n v="1.2999999999999999E-2"/>
    <n v="6.8000000000000005E-2"/>
    <n v="1.2E-2"/>
    <n v="8.9999999999999993E-3"/>
    <n v="3.0000000000000001E-3"/>
    <n v="6.3E-2"/>
    <n v="2E-3"/>
    <n v="0"/>
    <n v="0"/>
    <n v="0.29799999999999999"/>
    <n v="7.0000000000000001E-3"/>
    <m/>
    <n v="0"/>
    <n v="0"/>
    <n v="0.36499999999999999"/>
    <n v="1.9E-2"/>
    <m/>
    <n v="0.14299999999999999"/>
    <n v="1E-3"/>
    <n v="1E-3"/>
    <n v="2E-3"/>
    <n v="0"/>
    <n v="23.43"/>
    <n v="27.15"/>
    <n v="0.73499999999999999"/>
    <n v="22.724"/>
  </r>
  <r>
    <x v="21"/>
    <x v="2"/>
    <s v="NPL"/>
    <n v="25332178"/>
    <n v="6100000000"/>
    <n v="0.11600000000000001"/>
    <n v="5.0000000000000001E-3"/>
    <x v="463"/>
    <n v="-0.64"/>
    <n v="-19.768000000000001"/>
    <n v="20.916"/>
    <n v="0.38600000000000001"/>
    <n v="1.881"/>
    <n v="0.82599999999999996"/>
    <n v="0.504"/>
    <n v="1.28"/>
    <n v="0.10199999999999999"/>
    <n v="6.3E-2"/>
    <n v="0.159"/>
    <n v="0.52"/>
    <n v="2.1000000000000001E-2"/>
    <n v="3.6659999999999999"/>
    <n v="0.14499999999999999"/>
    <n v="8.7999999999999995E-2"/>
    <n v="1.8240000000000001"/>
    <n v="39.834000000000003"/>
    <n v="1105.3979999999999"/>
    <x v="444"/>
    <x v="88"/>
    <n v="0"/>
    <n v="1944.998"/>
    <n v="27.199000000000002"/>
    <m/>
    <n v="645.29100000000005"/>
    <n v="0.39400000000000002"/>
    <n v="0"/>
    <n v="0"/>
    <n v="0"/>
    <n v="0"/>
    <n v="1.052"/>
    <x v="418"/>
    <n v="18.32"/>
    <n v="0.72299999999999998"/>
    <n v="19.16"/>
    <n v="0.75600000000000001"/>
    <n v="4.79"/>
    <n v="0.189"/>
    <n v="1.96"/>
    <n v="7.6999999999999999E-2"/>
    <m/>
    <m/>
    <n v="16.347000000000001"/>
    <n v="1.4999999999999999E-2"/>
    <n v="0.01"/>
    <n v="6.6000000000000003E-2"/>
    <n v="5.0000000000000001E-3"/>
    <n v="8.9999999999999993E-3"/>
    <n v="4.0000000000000001E-3"/>
    <n v="6.3E-2"/>
    <n v="2E-3"/>
    <n v="0"/>
    <n v="0"/>
    <n v="0.29799999999999999"/>
    <n v="7.0000000000000001E-3"/>
    <m/>
    <n v="0"/>
    <n v="0"/>
    <n v="0.35399999999999998"/>
    <n v="1.9E-2"/>
    <m/>
    <n v="0.14199999999999999"/>
    <n v="1E-3"/>
    <n v="1E-3"/>
    <n v="2E-3"/>
    <n v="0"/>
    <n v="22.62"/>
    <n v="26.66"/>
    <n v="1.07"/>
    <n v="41.194000000000003"/>
  </r>
  <r>
    <x v="21"/>
    <x v="3"/>
    <s v="NPL"/>
    <n v="25682912"/>
    <n v="6600000000"/>
    <n v="0.11700000000000001"/>
    <n v="5.0000000000000001E-3"/>
    <x v="464"/>
    <n v="0.214"/>
    <n v="8.2420000000000009"/>
    <n v="23.475000000000001"/>
    <n v="2.5590000000000002"/>
    <n v="12.234"/>
    <n v="0.91400000000000003"/>
    <n v="0.54500000000000004"/>
    <n v="1.365"/>
    <n v="0.109"/>
    <n v="6.5000000000000002E-2"/>
    <n v="0.16300000000000001"/>
    <n v="0.66300000000000003"/>
    <n v="2.5999999999999999E-2"/>
    <n v="2.544"/>
    <n v="9.9000000000000005E-2"/>
    <n v="5.8999999999999997E-2"/>
    <n v="1.9410000000000001"/>
    <n v="42.643999999999998"/>
    <n v="1128.874"/>
    <x v="445"/>
    <x v="88"/>
    <n v="0"/>
    <n v="1965.663"/>
    <n v="29.228000000000002"/>
    <m/>
    <n v="669.50099999999998"/>
    <n v="0.39900000000000002"/>
    <n v="0"/>
    <n v="0"/>
    <n v="0"/>
    <n v="0"/>
    <n v="1.0580000000000001"/>
    <x v="419"/>
    <n v="20.664999999999999"/>
    <n v="0.80500000000000005"/>
    <n v="19.739999999999998"/>
    <n v="0.76900000000000002"/>
    <n v="5.1100000000000003"/>
    <n v="0.19900000000000001"/>
    <n v="2.0299999999999998"/>
    <n v="7.9000000000000001E-2"/>
    <m/>
    <m/>
    <n v="17.195"/>
    <n v="1.4E-2"/>
    <n v="0.01"/>
    <n v="7.0000000000000007E-2"/>
    <n v="6.0000000000000001E-3"/>
    <n v="8.9999999999999993E-3"/>
    <n v="4.0000000000000001E-3"/>
    <n v="6.3E-2"/>
    <n v="2E-3"/>
    <n v="0"/>
    <n v="0"/>
    <n v="0.29899999999999999"/>
    <n v="7.0000000000000001E-3"/>
    <m/>
    <n v="0"/>
    <n v="0"/>
    <n v="0.36599999999999999"/>
    <n v="1.9E-2"/>
    <m/>
    <n v="0.14199999999999999"/>
    <n v="1E-3"/>
    <n v="1E-3"/>
    <n v="2E-3"/>
    <n v="0"/>
    <n v="23.75"/>
    <n v="27.18"/>
    <n v="-0.26600000000000001"/>
    <n v="-9.4700000000000006"/>
  </r>
  <r>
    <x v="21"/>
    <x v="4"/>
    <s v="NPL"/>
    <n v="26003970"/>
    <n v="7100000000"/>
    <n v="0.113"/>
    <n v="4.0000000000000001E-3"/>
    <x v="465"/>
    <n v="-0.22800000000000001"/>
    <n v="-8.1120000000000001"/>
    <n v="22.331"/>
    <n v="-1.1439999999999999"/>
    <n v="-4.8730000000000002"/>
    <n v="0.85899999999999999"/>
    <n v="0.496"/>
    <n v="1.3"/>
    <n v="9.9000000000000005E-2"/>
    <n v="5.7000000000000002E-2"/>
    <n v="0.15"/>
    <n v="0.58599999999999997"/>
    <n v="2.3E-2"/>
    <n v="4.3090000000000002"/>
    <n v="0.16600000000000001"/>
    <n v="9.6000000000000002E-2"/>
    <n v="2.0539999999999998"/>
    <n v="45.226999999999997"/>
    <n v="1151.2049999999999"/>
    <x v="446"/>
    <x v="88"/>
    <n v="0"/>
    <n v="1985.412"/>
    <n v="31.111999999999998"/>
    <m/>
    <n v="660.46600000000001"/>
    <n v="0.38100000000000001"/>
    <n v="0"/>
    <n v="0"/>
    <n v="0"/>
    <n v="0"/>
    <n v="1.054"/>
    <x v="420"/>
    <n v="19.748999999999999"/>
    <n v="0.75900000000000001"/>
    <n v="19.989999999999998"/>
    <n v="0.76900000000000002"/>
    <n v="5.16"/>
    <n v="0.19800000000000001"/>
    <n v="1.883"/>
    <n v="7.1999999999999995E-2"/>
    <m/>
    <m/>
    <n v="17.175000000000001"/>
    <n v="1.2E-2"/>
    <n v="8.9999999999999993E-3"/>
    <n v="6.6000000000000003E-2"/>
    <n v="5.0000000000000001E-3"/>
    <n v="8.9999999999999993E-3"/>
    <n v="4.0000000000000001E-3"/>
    <n v="6.3E-2"/>
    <n v="2E-3"/>
    <n v="0"/>
    <n v="0"/>
    <n v="0.29899999999999999"/>
    <n v="8.0000000000000002E-3"/>
    <m/>
    <n v="0"/>
    <n v="0"/>
    <n v="0.36799999999999999"/>
    <n v="1.7000000000000001E-2"/>
    <m/>
    <n v="0.14099999999999999"/>
    <n v="1E-3"/>
    <n v="1E-3"/>
    <n v="2E-3"/>
    <n v="0"/>
    <n v="23.83"/>
    <n v="27.4"/>
    <n v="1.7270000000000001"/>
    <n v="66.861000000000004"/>
  </r>
  <r>
    <x v="21"/>
    <x v="5"/>
    <s v="NPL"/>
    <n v="26285112"/>
    <n v="7700000000"/>
    <n v="0.114"/>
    <n v="4.0000000000000001E-3"/>
    <x v="466"/>
    <n v="0.40400000000000003"/>
    <n v="15.657999999999999"/>
    <n v="23.102"/>
    <n v="0.77100000000000002"/>
    <n v="3.4510000000000001"/>
    <n v="0.879"/>
    <n v="0.498"/>
    <n v="1.2949999999999999"/>
    <n v="0.114"/>
    <n v="6.4000000000000001E-2"/>
    <n v="0.16700000000000001"/>
    <n v="0.93899999999999995"/>
    <n v="3.5999999999999997E-2"/>
    <n v="4.6040000000000001"/>
    <n v="0.17499999999999999"/>
    <n v="9.9000000000000005E-2"/>
    <n v="2.1680000000000001"/>
    <n v="48.213000000000001"/>
    <n v="1174.307"/>
    <x v="447"/>
    <x v="88"/>
    <n v="0"/>
    <n v="2005.527"/>
    <n v="33.045000000000002"/>
    <m/>
    <n v="678.47500000000002"/>
    <n v="0.38500000000000001"/>
    <n v="0"/>
    <n v="0"/>
    <n v="0"/>
    <n v="0"/>
    <n v="1.069"/>
    <x v="421"/>
    <n v="20.114999999999998"/>
    <n v="0.76500000000000001"/>
    <n v="20.27"/>
    <n v="0.77100000000000002"/>
    <n v="5.22"/>
    <n v="0.19900000000000001"/>
    <n v="1.9330000000000001"/>
    <n v="7.3999999999999996E-2"/>
    <m/>
    <m/>
    <n v="17.834"/>
    <n v="1.2E-2"/>
    <n v="0.01"/>
    <n v="6.7000000000000004E-2"/>
    <n v="8.0000000000000002E-3"/>
    <n v="0.01"/>
    <n v="4.0000000000000001E-3"/>
    <n v="6.4000000000000001E-2"/>
    <n v="2E-3"/>
    <n v="0"/>
    <n v="0"/>
    <n v="0.3"/>
    <n v="8.0000000000000002E-3"/>
    <m/>
    <n v="0"/>
    <n v="0"/>
    <n v="0.42599999999999999"/>
    <n v="1.7000000000000001E-2"/>
    <m/>
    <n v="0.14000000000000001"/>
    <n v="1E-3"/>
    <n v="1E-3"/>
    <n v="2E-3"/>
    <n v="0"/>
    <n v="24.55"/>
    <n v="28.09"/>
    <n v="1.617"/>
    <n v="54.140999999999998"/>
  </r>
  <r>
    <x v="21"/>
    <x v="6"/>
    <s v="NPL"/>
    <n v="26518974"/>
    <n v="8400000000"/>
    <n v="0.115"/>
    <n v="4.0000000000000001E-3"/>
    <x v="467"/>
    <n v="-0.53"/>
    <n v="-17.754999999999999"/>
    <n v="20.995999999999999"/>
    <n v="-2.1059999999999999"/>
    <n v="-9.1150000000000002"/>
    <n v="0.79200000000000004"/>
    <n v="0.437"/>
    <n v="1.1930000000000001"/>
    <n v="9.2999999999999999E-2"/>
    <n v="5.0999999999999997E-2"/>
    <n v="0.14000000000000001"/>
    <n v="0.59"/>
    <n v="2.1999999999999999E-2"/>
    <n v="4.2880000000000003"/>
    <n v="0.16200000000000001"/>
    <n v="8.8999999999999996E-2"/>
    <n v="2.2839999999999998"/>
    <n v="50.67"/>
    <n v="1195.3040000000001"/>
    <x v="448"/>
    <x v="88"/>
    <n v="0"/>
    <n v="2024.067"/>
    <n v="34.795999999999999"/>
    <m/>
    <n v="663.45500000000004"/>
    <n v="0.36599999999999999"/>
    <n v="0"/>
    <n v="0"/>
    <n v="0"/>
    <n v="0"/>
    <n v="1.052"/>
    <x v="422"/>
    <n v="18.54"/>
    <n v="0.69899999999999995"/>
    <n v="20.43"/>
    <n v="0.77"/>
    <n v="5.18"/>
    <n v="0.19500000000000001"/>
    <n v="1.7509999999999999"/>
    <n v="6.6000000000000003E-2"/>
    <m/>
    <m/>
    <n v="17.594000000000001"/>
    <n v="1.0999999999999999E-2"/>
    <n v="8.0000000000000002E-3"/>
    <n v="5.8999999999999997E-2"/>
    <n v="5.0000000000000001E-3"/>
    <n v="0.01"/>
    <n v="4.0000000000000001E-3"/>
    <n v="6.3E-2"/>
    <n v="2E-3"/>
    <n v="0"/>
    <n v="0"/>
    <n v="0.30099999999999999"/>
    <n v="8.0000000000000002E-3"/>
    <m/>
    <n v="0"/>
    <n v="0"/>
    <n v="0.36499999999999999"/>
    <n v="1.6E-2"/>
    <m/>
    <n v="0.14000000000000001"/>
    <n v="1E-3"/>
    <n v="1E-3"/>
    <n v="2E-3"/>
    <n v="0"/>
    <n v="24.1"/>
    <n v="27.9"/>
    <n v="1.831"/>
    <n v="74.551000000000002"/>
  </r>
  <r>
    <x v="21"/>
    <x v="7"/>
    <s v="NPL"/>
    <n v="26713652"/>
    <n v="9200000000"/>
    <n v="0.115"/>
    <n v="4.0000000000000001E-3"/>
    <x v="468"/>
    <n v="0.114"/>
    <n v="4.6360000000000001"/>
    <n v="20.853999999999999"/>
    <n v="-0.14299999999999999"/>
    <n v="-0.67900000000000005"/>
    <n v="0.78100000000000003"/>
    <n v="0.42"/>
    <n v="1.194"/>
    <n v="9.6000000000000002E-2"/>
    <n v="5.1999999999999998E-2"/>
    <n v="0.14699999999999999"/>
    <n v="0.747"/>
    <n v="2.8000000000000001E-2"/>
    <n v="4.7530000000000001"/>
    <n v="0.17799999999999999"/>
    <n v="9.6000000000000002E-2"/>
    <n v="2.399"/>
    <n v="53.24"/>
    <n v="1216.1569999999999"/>
    <x v="449"/>
    <x v="88"/>
    <n v="0"/>
    <n v="2042.35"/>
    <n v="36.503999999999998"/>
    <m/>
    <n v="653.86800000000005"/>
    <n v="0.35199999999999998"/>
    <n v="0"/>
    <n v="0"/>
    <n v="0"/>
    <n v="0"/>
    <n v="1.0529999999999999"/>
    <x v="423"/>
    <n v="18.283000000000001"/>
    <n v="0.68400000000000005"/>
    <n v="20.48"/>
    <n v="0.76700000000000002"/>
    <n v="5.17"/>
    <n v="0.19400000000000001"/>
    <n v="1.7070000000000001"/>
    <n v="6.4000000000000001E-2"/>
    <m/>
    <m/>
    <n v="17.466999999999999"/>
    <n v="0.01"/>
    <n v="8.0000000000000002E-3"/>
    <n v="5.8000000000000003E-2"/>
    <n v="6.0000000000000001E-3"/>
    <n v="0.01"/>
    <n v="4.0000000000000001E-3"/>
    <n v="6.3E-2"/>
    <n v="2E-3"/>
    <n v="0"/>
    <n v="0"/>
    <n v="0.30099999999999999"/>
    <n v="8.0000000000000002E-3"/>
    <m/>
    <n v="0"/>
    <n v="0"/>
    <n v="0.41199999999999998"/>
    <n v="1.4999999999999999E-2"/>
    <m/>
    <n v="0.13900000000000001"/>
    <n v="1E-3"/>
    <n v="1E-3"/>
    <n v="2E-3"/>
    <n v="0"/>
    <n v="24.21"/>
    <n v="28.13"/>
    <n v="2.1819999999999999"/>
    <n v="84.900999999999996"/>
  </r>
  <r>
    <x v="21"/>
    <x v="8"/>
    <s v="NPL"/>
    <n v="26881542"/>
    <n v="10100000000"/>
    <n v="0.113"/>
    <n v="4.0000000000000001E-3"/>
    <x v="469"/>
    <n v="0.78100000000000003"/>
    <n v="30.402000000000001"/>
    <n v="21.782"/>
    <n v="0.92800000000000005"/>
    <n v="4.45"/>
    <n v="0.81"/>
    <n v="0.41499999999999998"/>
    <n v="1.1259999999999999"/>
    <n v="0.125"/>
    <n v="6.4000000000000001E-2"/>
    <n v="0.17299999999999999"/>
    <n v="0.747"/>
    <n v="2.8000000000000001E-2"/>
    <n v="6.0990000000000002"/>
    <n v="0.22700000000000001"/>
    <n v="0.11600000000000001"/>
    <n v="2.512"/>
    <n v="56.591999999999999"/>
    <n v="1237.9390000000001"/>
    <x v="450"/>
    <x v="88"/>
    <n v="0"/>
    <n v="2060.7800000000002"/>
    <n v="38.996000000000002"/>
    <m/>
    <n v="719.46100000000001"/>
    <n v="0.36799999999999999"/>
    <n v="0"/>
    <n v="0"/>
    <n v="0"/>
    <n v="0"/>
    <n v="1.087"/>
    <x v="424"/>
    <n v="18.43"/>
    <n v="0.68600000000000005"/>
    <n v="21.24"/>
    <n v="0.79"/>
    <n v="5.47"/>
    <n v="0.20300000000000001"/>
    <n v="2.492"/>
    <n v="9.2999999999999999E-2"/>
    <m/>
    <m/>
    <n v="19.34"/>
    <n v="0.01"/>
    <n v="0.01"/>
    <n v="5.8999999999999997E-2"/>
    <n v="6.0000000000000001E-3"/>
    <n v="0.01"/>
    <n v="4.0000000000000001E-3"/>
    <n v="6.3E-2"/>
    <n v="2E-3"/>
    <n v="0"/>
    <n v="0"/>
    <n v="0.30199999999999999"/>
    <n v="8.9999999999999993E-3"/>
    <m/>
    <n v="0"/>
    <n v="0"/>
    <n v="0.39700000000000002"/>
    <n v="2.1999999999999999E-2"/>
    <m/>
    <n v="0.13800000000000001"/>
    <n v="1E-3"/>
    <n v="1E-3"/>
    <n v="2E-3"/>
    <n v="0"/>
    <n v="25.57"/>
    <n v="29.22"/>
    <n v="2.7469999999999999"/>
    <n v="81.968999999999994"/>
  </r>
  <r>
    <x v="21"/>
    <x v="9"/>
    <s v="NPL"/>
    <n v="27026952"/>
    <n v="10800000000"/>
    <n v="0.45800000000000002"/>
    <n v="1.7000000000000001E-2"/>
    <x v="470"/>
    <n v="0.77800000000000002"/>
    <n v="23.198"/>
    <n v="21.167000000000002"/>
    <n v="-0.61499999999999999"/>
    <n v="-2.8220000000000001"/>
    <n v="0.78300000000000003"/>
    <n v="0.38600000000000001"/>
    <n v="0.95699999999999996"/>
    <n v="0.153"/>
    <n v="7.4999999999999997E-2"/>
    <n v="0.187"/>
    <n v="0.70299999999999996"/>
    <n v="2.5999999999999999E-2"/>
    <n v="3.6739999999999999"/>
    <n v="0.13600000000000001"/>
    <n v="6.7000000000000004E-2"/>
    <n v="2.97"/>
    <n v="60.720999999999997"/>
    <n v="1259.106"/>
    <x v="451"/>
    <x v="88"/>
    <n v="0"/>
    <n v="2077.8180000000002"/>
    <n v="41.963999999999999"/>
    <m/>
    <n v="818.67499999999995"/>
    <n v="0.40300000000000002"/>
    <n v="0"/>
    <n v="0"/>
    <n v="0"/>
    <n v="0"/>
    <n v="1.141"/>
    <x v="425"/>
    <n v="17.038"/>
    <n v="0.63"/>
    <n v="21.8"/>
    <n v="0.80700000000000005"/>
    <n v="5.86"/>
    <n v="0.217"/>
    <n v="2.968"/>
    <n v="0.11"/>
    <m/>
    <m/>
    <n v="22.126000000000001"/>
    <n v="3.9E-2"/>
    <n v="1.2999999999999999E-2"/>
    <n v="5.8000000000000003E-2"/>
    <n v="5.0000000000000001E-3"/>
    <n v="1.0999999999999999E-2"/>
    <n v="5.0000000000000001E-3"/>
    <n v="6.3E-2"/>
    <n v="3.0000000000000001E-3"/>
    <n v="0"/>
    <n v="0"/>
    <n v="0.30199999999999999"/>
    <n v="8.9999999999999993E-3"/>
    <m/>
    <n v="0"/>
    <n v="0"/>
    <n v="0.33800000000000002"/>
    <n v="2.7E-2"/>
    <m/>
    <n v="0.13800000000000001"/>
    <n v="1E-3"/>
    <n v="1E-3"/>
    <n v="2E-3"/>
    <n v="0"/>
    <n v="27.42"/>
    <n v="30.85"/>
    <n v="-0.45600000000000002"/>
    <n v="-11.038"/>
  </r>
  <r>
    <x v="21"/>
    <x v="10"/>
    <s v="NPL"/>
    <n v="27161572"/>
    <n v="11700000000"/>
    <n v="0.51900000000000002"/>
    <n v="1.9E-2"/>
    <x v="471"/>
    <n v="0.69499999999999995"/>
    <n v="16.829999999999998"/>
    <n v="21.641999999999999"/>
    <n v="0.47499999999999998"/>
    <n v="2.2450000000000001"/>
    <n v="0.79700000000000004"/>
    <n v="0.377"/>
    <n v="0.91700000000000004"/>
    <n v="0.17799999999999999"/>
    <n v="8.4000000000000005E-2"/>
    <n v="0.20399999999999999"/>
    <n v="1.103"/>
    <n v="4.1000000000000002E-2"/>
    <n v="4.4349999999999996"/>
    <n v="0.16300000000000001"/>
    <n v="7.6999999999999999E-2"/>
    <n v="3.4889999999999999"/>
    <n v="65.546000000000006"/>
    <n v="1280.748"/>
    <x v="452"/>
    <x v="88"/>
    <n v="0"/>
    <n v="2094.6350000000002"/>
    <n v="45.167000000000002"/>
    <m/>
    <n v="868.66899999999998"/>
    <n v="0.41099999999999998"/>
    <n v="0"/>
    <n v="0"/>
    <n v="0"/>
    <n v="0"/>
    <n v="1.1759999999999999"/>
    <x v="426"/>
    <n v="16.818000000000001"/>
    <n v="0.61899999999999999"/>
    <n v="22.02"/>
    <n v="0.81100000000000005"/>
    <n v="6.12"/>
    <n v="0.22500000000000001"/>
    <n v="3.202"/>
    <n v="0.11799999999999999"/>
    <m/>
    <m/>
    <n v="23.594000000000001"/>
    <n v="4.1000000000000002E-2"/>
    <n v="1.4E-2"/>
    <n v="5.7000000000000002E-2"/>
    <n v="8.0000000000000002E-3"/>
    <n v="1.2E-2"/>
    <n v="5.0000000000000001E-3"/>
    <n v="6.3E-2"/>
    <n v="3.0000000000000001E-3"/>
    <n v="0"/>
    <n v="0"/>
    <n v="0.30299999999999999"/>
    <n v="0.01"/>
    <m/>
    <n v="0"/>
    <n v="0"/>
    <n v="0.34799999999999998"/>
    <n v="2.8000000000000001E-2"/>
    <m/>
    <n v="0.13700000000000001"/>
    <n v="1E-3"/>
    <n v="1E-3"/>
    <n v="2E-3"/>
    <n v="0"/>
    <n v="28.65"/>
    <n v="31.94"/>
    <n v="-0.38900000000000001"/>
    <n v="-8.0609999999999999"/>
  </r>
  <r>
    <x v="21"/>
    <x v="11"/>
    <s v="NPL"/>
    <n v="27266398"/>
    <n v="12700000000"/>
    <n v="0.79400000000000004"/>
    <n v="2.9000000000000001E-2"/>
    <x v="472"/>
    <n v="0.39600000000000002"/>
    <n v="8.2110000000000003"/>
    <n v="18.923999999999999"/>
    <n v="-2.718"/>
    <n v="-12.56"/>
    <n v="0.69399999999999995"/>
    <n v="0.31900000000000001"/>
    <n v="0.753"/>
    <n v="0.191"/>
    <n v="8.7999999999999995E-2"/>
    <n v="0.20799999999999999"/>
    <n v="1.1140000000000001"/>
    <n v="4.1000000000000002E-2"/>
    <n v="4.8280000000000003"/>
    <n v="0.17699999999999999"/>
    <n v="8.1000000000000003E-2"/>
    <n v="4.2830000000000004"/>
    <n v="70.766000000000005"/>
    <n v="1299.672"/>
    <x v="453"/>
    <x v="88"/>
    <n v="0"/>
    <n v="2108.3389999999999"/>
    <n v="48.478999999999999"/>
    <m/>
    <n v="922.14300000000003"/>
    <n v="0.42399999999999999"/>
    <n v="0"/>
    <n v="0"/>
    <n v="0"/>
    <n v="0"/>
    <n v="1.2170000000000001"/>
    <x v="427"/>
    <n v="13.702999999999999"/>
    <n v="0.503"/>
    <n v="22.27"/>
    <n v="0.81699999999999995"/>
    <n v="6.19"/>
    <n v="0.22700000000000001"/>
    <n v="3.3119999999999998"/>
    <n v="0.121"/>
    <m/>
    <m/>
    <n v="25.143999999999998"/>
    <n v="5.8999999999999997E-2"/>
    <n v="1.4999999999999999E-2"/>
    <n v="4.8000000000000001E-2"/>
    <n v="8.0000000000000002E-3"/>
    <n v="1.4E-2"/>
    <n v="5.0000000000000001E-3"/>
    <n v="6.3E-2"/>
    <n v="3.0000000000000001E-3"/>
    <n v="0"/>
    <n v="0"/>
    <n v="0.30199999999999999"/>
    <n v="0.01"/>
    <m/>
    <n v="0"/>
    <n v="0"/>
    <n v="0.27600000000000002"/>
    <n v="2.9000000000000001E-2"/>
    <m/>
    <n v="0.13700000000000001"/>
    <n v="1E-3"/>
    <n v="1E-3"/>
    <n v="2E-3"/>
    <n v="0"/>
    <n v="36.71"/>
    <n v="33.19"/>
    <n v="-0.39200000000000002"/>
    <n v="-7.5119999999999996"/>
  </r>
  <r>
    <x v="21"/>
    <x v="12"/>
    <s v="NPL"/>
    <n v="27330696"/>
    <n v="13800000000"/>
    <n v="1.026"/>
    <n v="3.7999999999999999E-2"/>
    <x v="473"/>
    <n v="0.25"/>
    <n v="4.7859999999999996"/>
    <n v="17.085000000000001"/>
    <n v="-1.839"/>
    <n v="-9.7159999999999993"/>
    <n v="0.625"/>
    <n v="0.27500000000000002"/>
    <n v="0.64600000000000002"/>
    <n v="0.2"/>
    <n v="8.7999999999999995E-2"/>
    <n v="0.20699999999999999"/>
    <n v="0.83199999999999996"/>
    <n v="0.03"/>
    <n v="5.0679999999999996"/>
    <n v="0.185"/>
    <n v="8.2000000000000003E-2"/>
    <n v="5.3090000000000002"/>
    <n v="76.236000000000004"/>
    <n v="1316.7570000000001"/>
    <x v="454"/>
    <x v="88"/>
    <n v="0"/>
    <n v="2119.9540000000002"/>
    <n v="52.091000000000001"/>
    <m/>
    <n v="967.20600000000002"/>
    <n v="0.42599999999999999"/>
    <n v="0"/>
    <n v="0"/>
    <n v="0"/>
    <n v="0"/>
    <n v="1.2529999999999999"/>
    <x v="253"/>
    <n v="11.615"/>
    <n v="0.42499999999999999"/>
    <n v="22.63"/>
    <n v="0.82799999999999996"/>
    <n v="6.46"/>
    <n v="0.23599999999999999"/>
    <n v="3.613"/>
    <n v="0.13200000000000001"/>
    <m/>
    <m/>
    <n v="26.434000000000001"/>
    <n v="7.3999999999999996E-2"/>
    <n v="1.6E-2"/>
    <n v="4.2999999999999997E-2"/>
    <n v="6.0000000000000001E-3"/>
    <n v="1.7000000000000001E-2"/>
    <n v="5.0000000000000001E-3"/>
    <n v="6.2E-2"/>
    <n v="3.0000000000000001E-3"/>
    <n v="0"/>
    <n v="0"/>
    <n v="0.30199999999999999"/>
    <n v="0.01"/>
    <m/>
    <n v="0"/>
    <n v="0"/>
    <n v="0.24099999999999999"/>
    <n v="3.1E-2"/>
    <m/>
    <n v="0.13600000000000001"/>
    <n v="1E-3"/>
    <n v="1E-3"/>
    <n v="2E-3"/>
    <n v="0"/>
    <n v="38.130000000000003"/>
    <n v="34.24"/>
    <n v="-0.40300000000000002"/>
    <n v="-7.3579999999999997"/>
  </r>
  <r>
    <x v="21"/>
    <x v="13"/>
    <s v="NPL"/>
    <n v="27381558"/>
    <n v="15000000000"/>
    <n v="1.143"/>
    <n v="4.2000000000000003E-2"/>
    <x v="474"/>
    <n v="0.748"/>
    <n v="13.666"/>
    <n v="14.205"/>
    <n v="-2.88"/>
    <n v="-16.855"/>
    <n v="0.51900000000000002"/>
    <n v="0.22"/>
    <n v="0.50800000000000001"/>
    <n v="0.22700000000000001"/>
    <n v="9.6000000000000002E-2"/>
    <n v="0.223"/>
    <n v="1.0409999999999999"/>
    <n v="3.7999999999999999E-2"/>
    <n v="5.9130000000000003"/>
    <n v="0.216"/>
    <n v="9.0999999999999998E-2"/>
    <n v="6.452"/>
    <n v="82.453999999999994"/>
    <n v="1330.962"/>
    <x v="455"/>
    <x v="88"/>
    <n v="0"/>
    <n v="2127.9409999999998"/>
    <n v="56.125999999999998"/>
    <m/>
    <n v="1020.58"/>
    <n v="0.432"/>
    <n v="0"/>
    <n v="0"/>
    <n v="0"/>
    <n v="0"/>
    <n v="1.2729999999999999"/>
    <x v="428"/>
    <n v="7.9880000000000004"/>
    <n v="0.29199999999999998"/>
    <n v="22.9"/>
    <n v="0.83599999999999997"/>
    <n v="6.76"/>
    <n v="0.247"/>
    <n v="4.0339999999999998"/>
    <n v="0.14699999999999999"/>
    <m/>
    <m/>
    <n v="27.945"/>
    <n v="7.9000000000000001E-2"/>
    <n v="1.7999999999999999E-2"/>
    <n v="3.5999999999999997E-2"/>
    <n v="7.0000000000000001E-3"/>
    <n v="0.02"/>
    <n v="6.0000000000000001E-3"/>
    <n v="6.2E-2"/>
    <n v="3.0000000000000001E-3"/>
    <n v="0"/>
    <n v="0"/>
    <n v="0.30099999999999999"/>
    <n v="1.0999999999999999E-2"/>
    <m/>
    <n v="0"/>
    <n v="0"/>
    <n v="0.17299999999999999"/>
    <n v="3.5000000000000003E-2"/>
    <m/>
    <n v="0.13600000000000001"/>
    <n v="1E-3"/>
    <n v="1E-3"/>
    <n v="2E-3"/>
    <n v="0"/>
    <n v="38.799999999999997"/>
    <n v="34.869999999999997"/>
    <n v="-0.30499999999999999"/>
    <n v="-4.9050000000000002"/>
  </r>
  <r>
    <x v="21"/>
    <x v="14"/>
    <s v="NPL"/>
    <n v="27462110"/>
    <n v="16300000000"/>
    <n v="1.1830000000000001"/>
    <n v="4.2999999999999997E-2"/>
    <x v="475"/>
    <n v="1.373"/>
    <n v="22.09"/>
    <n v="19.792000000000002"/>
    <n v="5.5869999999999997"/>
    <n v="39.331000000000003"/>
    <n v="0.72099999999999997"/>
    <n v="0.28899999999999998"/>
    <n v="0.65600000000000003"/>
    <n v="0.27600000000000002"/>
    <n v="0.111"/>
    <n v="0.251"/>
    <n v="1.8360000000000001"/>
    <n v="6.7000000000000004E-2"/>
    <n v="6.9530000000000003"/>
    <n v="0.253"/>
    <n v="0.10100000000000001"/>
    <n v="7.6349999999999998"/>
    <n v="90.046000000000006"/>
    <n v="1350.7550000000001"/>
    <x v="456"/>
    <x v="88"/>
    <n v="0"/>
    <n v="2140.143"/>
    <n v="60.698"/>
    <m/>
    <n v="1099.4449999999999"/>
    <n v="0.441"/>
    <n v="0"/>
    <n v="0"/>
    <n v="0"/>
    <n v="0"/>
    <n v="1.3220000000000001"/>
    <x v="429"/>
    <n v="12.201000000000001"/>
    <n v="0.44400000000000001"/>
    <n v="23.06"/>
    <n v="0.84"/>
    <n v="6.97"/>
    <n v="0.254"/>
    <n v="4.5730000000000004"/>
    <n v="0.16700000000000001"/>
    <m/>
    <m/>
    <n v="30.193000000000001"/>
    <n v="7.9000000000000001E-2"/>
    <n v="2.1000000000000001E-2"/>
    <n v="4.9000000000000002E-2"/>
    <n v="1.2E-2"/>
    <n v="2.1999999999999999E-2"/>
    <n v="6.0000000000000001E-3"/>
    <n v="6.2E-2"/>
    <n v="3.0000000000000001E-3"/>
    <n v="0"/>
    <n v="0"/>
    <n v="0.30099999999999999"/>
    <n v="1.2E-2"/>
    <m/>
    <n v="0"/>
    <n v="0"/>
    <n v="0.248"/>
    <n v="3.9E-2"/>
    <m/>
    <n v="0.13500000000000001"/>
    <n v="1E-3"/>
    <n v="1E-3"/>
    <n v="2E-3"/>
    <n v="0"/>
    <n v="40.229999999999997"/>
    <n v="36.31"/>
    <n v="-0.63800000000000001"/>
    <n v="-8.4019999999999992"/>
  </r>
  <r>
    <x v="21"/>
    <x v="15"/>
    <s v="NPL"/>
    <n v="27610328"/>
    <n v="17700000000"/>
    <n v="1.492"/>
    <n v="5.3999999999999999E-2"/>
    <x v="476"/>
    <n v="-0.68700000000000006"/>
    <n v="-9.0459999999999994"/>
    <n v="18.849"/>
    <n v="-0.94299999999999995"/>
    <n v="-4.7649999999999997"/>
    <n v="0.68300000000000005"/>
    <n v="0.26800000000000002"/>
    <n v="0.69699999999999995"/>
    <n v="0.25"/>
    <n v="9.8000000000000004E-2"/>
    <n v="0.255"/>
    <n v="2.2010000000000001"/>
    <n v="0.08"/>
    <n v="6.3259999999999996"/>
    <n v="0.22900000000000001"/>
    <n v="0.09"/>
    <n v="9.1270000000000007"/>
    <n v="96.95"/>
    <n v="1369.604"/>
    <x v="457"/>
    <x v="88"/>
    <n v="0"/>
    <n v="2152.087"/>
    <n v="63.91"/>
    <m/>
    <n v="979.096"/>
    <n v="0.38400000000000001"/>
    <n v="0"/>
    <n v="0"/>
    <n v="0"/>
    <n v="0"/>
    <n v="1.3129999999999999"/>
    <x v="430"/>
    <n v="11.945"/>
    <n v="0.433"/>
    <n v="22.55"/>
    <n v="0.81699999999999995"/>
    <n v="6.61"/>
    <n v="0.23899999999999999"/>
    <n v="3.2120000000000002"/>
    <n v="0.11600000000000001"/>
    <m/>
    <m/>
    <n v="27.033000000000001"/>
    <n v="0.10299999999999999"/>
    <n v="1.9E-2"/>
    <n v="4.5999999999999999E-2"/>
    <n v="1.4999999999999999E-2"/>
    <n v="2.5999999999999999E-2"/>
    <n v="6.0000000000000001E-3"/>
    <n v="6.0999999999999999E-2"/>
    <n v="3.0000000000000001E-3"/>
    <n v="0"/>
    <n v="0"/>
    <n v="0.3"/>
    <n v="1.2E-2"/>
    <m/>
    <n v="0"/>
    <n v="0"/>
    <n v="0.222"/>
    <n v="2.7E-2"/>
    <m/>
    <n v="0.13500000000000001"/>
    <n v="1E-3"/>
    <n v="1E-3"/>
    <n v="2E-3"/>
    <n v="0"/>
    <n v="39.409999999999997"/>
    <n v="36.26"/>
    <n v="-0.57899999999999996"/>
    <n v="-8.3840000000000003"/>
  </r>
  <r>
    <x v="21"/>
    <x v="16"/>
    <s v="NPL"/>
    <n v="27861186"/>
    <n v="19200000000"/>
    <n v="1.9079999999999999"/>
    <n v="6.8000000000000005E-2"/>
    <x v="477"/>
    <n v="2.8559999999999999"/>
    <n v="41.365000000000002"/>
    <n v="23.390999999999998"/>
    <n v="4.5419999999999998"/>
    <n v="24.094000000000001"/>
    <n v="0.84"/>
    <n v="0.33100000000000002"/>
    <n v="0.58899999999999997"/>
    <n v="0.35"/>
    <n v="0.13800000000000001"/>
    <n v="0.246"/>
    <n v="2.6150000000000002"/>
    <n v="9.4E-2"/>
    <n v="9.1430000000000007"/>
    <n v="0.32800000000000001"/>
    <n v="0.129"/>
    <n v="11.035"/>
    <n v="106.711"/>
    <n v="1392.9949999999999"/>
    <x v="458"/>
    <x v="88"/>
    <n v="0"/>
    <n v="2165.7170000000001"/>
    <n v="69.147000000000006"/>
    <m/>
    <n v="1426.13"/>
    <n v="0.56200000000000006"/>
    <n v="0"/>
    <n v="0"/>
    <n v="0"/>
    <n v="0"/>
    <n v="1.4279999999999999"/>
    <x v="431"/>
    <n v="13.63"/>
    <n v="0.48899999999999999"/>
    <n v="23.64"/>
    <n v="0.84799999999999998"/>
    <n v="7.91"/>
    <n v="0.28399999999999997"/>
    <n v="5.2380000000000004"/>
    <n v="0.188"/>
    <m/>
    <m/>
    <n v="39.734000000000002"/>
    <n v="0.128"/>
    <n v="2.7E-2"/>
    <n v="5.8000000000000003E-2"/>
    <n v="1.7999999999999999E-2"/>
    <n v="0.03"/>
    <n v="7.0000000000000001E-3"/>
    <n v="6.0999999999999999E-2"/>
    <n v="4.0000000000000001E-3"/>
    <n v="0"/>
    <n v="0"/>
    <n v="0.3"/>
    <n v="1.2999999999999999E-2"/>
    <m/>
    <n v="0"/>
    <n v="0"/>
    <n v="0.30099999999999999"/>
    <n v="4.3999999999999997E-2"/>
    <m/>
    <n v="0.13400000000000001"/>
    <n v="1E-3"/>
    <n v="1E-3"/>
    <n v="2E-3"/>
    <n v="0"/>
    <n v="44.97"/>
    <n v="39.78"/>
    <n v="-0.61799999999999999"/>
    <n v="-6.33"/>
  </r>
  <r>
    <x v="21"/>
    <x v="17"/>
    <s v="NPL"/>
    <n v="28183424"/>
    <n v="20800000000"/>
    <n v="2.29"/>
    <n v="8.1000000000000003E-2"/>
    <x v="478"/>
    <n v="1.887"/>
    <n v="19.329999999999998"/>
    <n v="26.45"/>
    <n v="3.0590000000000002"/>
    <n v="13.079000000000001"/>
    <n v="0.93799999999999994"/>
    <n v="0.34599999999999997"/>
    <n v="0.58099999999999996"/>
    <n v="0.41299999999999998"/>
    <n v="0.152"/>
    <n v="0.25600000000000001"/>
    <n v="2.9969999999999999"/>
    <n v="0.106"/>
    <n v="10.913"/>
    <n v="0.38700000000000001"/>
    <n v="0.14299999999999999"/>
    <n v="13.324999999999999"/>
    <n v="118.35899999999999"/>
    <n v="1419.4449999999999"/>
    <x v="459"/>
    <x v="88"/>
    <n v="0"/>
    <n v="2180.52"/>
    <n v="75.507999999999996"/>
    <m/>
    <n v="1614.7570000000001"/>
    <n v="0.59599999999999997"/>
    <n v="0"/>
    <n v="0"/>
    <n v="0"/>
    <n v="0"/>
    <n v="1.5069999999999999"/>
    <x v="432"/>
    <n v="14.803000000000001"/>
    <n v="0.52500000000000002"/>
    <n v="23.42"/>
    <n v="0.83099999999999996"/>
    <n v="7.03"/>
    <n v="0.249"/>
    <n v="6.3609999999999998"/>
    <n v="0.22600000000000001"/>
    <m/>
    <m/>
    <n v="45.509"/>
    <n v="0.152"/>
    <n v="3.2000000000000001E-2"/>
    <n v="6.5000000000000002E-2"/>
    <n v="2.1000000000000001E-2"/>
    <n v="3.5000000000000003E-2"/>
    <n v="7.0000000000000001E-3"/>
    <n v="6.0999999999999999E-2"/>
    <n v="4.0000000000000001E-3"/>
    <n v="0"/>
    <n v="0"/>
    <n v="0.3"/>
    <n v="1.4E-2"/>
    <m/>
    <n v="0"/>
    <n v="0"/>
    <n v="0.34200000000000003"/>
    <n v="5.1999999999999998E-2"/>
    <m/>
    <n v="0.13400000000000001"/>
    <n v="1E-3"/>
    <n v="1E-3"/>
    <n v="2E-3"/>
    <n v="0"/>
    <n v="45.95"/>
    <n v="42.47"/>
    <n v="-0.73399999999999999"/>
    <n v="-6.3049999999999997"/>
  </r>
  <r>
    <x v="21"/>
    <x v="18"/>
    <s v="NPL"/>
    <n v="28506718"/>
    <n v="22500000000"/>
    <n v="3.4350000000000001"/>
    <n v="0.12"/>
    <x v="479"/>
    <n v="3.1859999999999999"/>
    <n v="27.350999999999999"/>
    <n v="30.001999999999999"/>
    <n v="3.552"/>
    <n v="13.429"/>
    <n v="1.052"/>
    <n v="0.37"/>
    <n v="0.6"/>
    <n v="0.52"/>
    <n v="0.183"/>
    <n v="0.29699999999999999"/>
    <n v="4.3380000000000001"/>
    <n v="0.152"/>
    <n v="26.942"/>
    <n v="0.94499999999999995"/>
    <n v="0.33200000000000002"/>
    <n v="16.760000000000002"/>
    <n v="133.19200000000001"/>
    <n v="1449.4469999999999"/>
    <x v="460"/>
    <x v="88"/>
    <n v="0"/>
    <n v="2195.6889999999999"/>
    <n v="82.569000000000003"/>
    <m/>
    <n v="1753.6010000000001"/>
    <n v="0.61699999999999999"/>
    <n v="0"/>
    <n v="0"/>
    <n v="0"/>
    <n v="0"/>
    <n v="1.601"/>
    <x v="433"/>
    <n v="15.169"/>
    <n v="0.53200000000000003"/>
    <n v="23.44"/>
    <n v="0.82199999999999995"/>
    <n v="7.3"/>
    <n v="0.25600000000000001"/>
    <n v="7.0609999999999999"/>
    <n v="0.248"/>
    <m/>
    <m/>
    <n v="49.988999999999997"/>
    <n v="0.219"/>
    <n v="0.04"/>
    <n v="7.2999999999999995E-2"/>
    <n v="2.9000000000000001E-2"/>
    <n v="4.2000000000000003E-2"/>
    <n v="8.0000000000000002E-3"/>
    <n v="6.2E-2"/>
    <n v="4.0000000000000001E-3"/>
    <n v="0"/>
    <n v="0"/>
    <n v="0.30099999999999999"/>
    <n v="1.4E-2"/>
    <m/>
    <n v="0"/>
    <n v="0"/>
    <n v="0.36299999999999999"/>
    <n v="5.8000000000000003E-2"/>
    <m/>
    <n v="0.13300000000000001"/>
    <n v="1E-3"/>
    <n v="1E-3"/>
    <n v="2E-3"/>
    <n v="0"/>
    <n v="48.96"/>
    <n v="45.63"/>
    <n v="12.109"/>
    <n v="81.631"/>
  </r>
  <r>
    <x v="21"/>
    <x v="19"/>
    <s v="NPL"/>
    <n v="28832500"/>
    <n v="24300000000"/>
    <n v="3.7629999999999999"/>
    <n v="0.13100000000000001"/>
    <x v="480"/>
    <n v="-1.405"/>
    <n v="-9.4710000000000001"/>
    <n v="28.707000000000001"/>
    <n v="-1.2949999999999999"/>
    <n v="-4.3159999999999998"/>
    <n v="0.996"/>
    <n v="0.39478947368421052"/>
    <n v="0.58499999999999996"/>
    <n v="0.46600000000000003"/>
    <n v="8.8631578947368408E-2"/>
    <n v="0.27400000000000002"/>
    <n v="3.4260000000000002"/>
    <n v="0.11899999999999999"/>
    <n v="24.847000000000001"/>
    <n v="0.86199999999999999"/>
    <n v="0.10526315789473684"/>
    <n v="20.521999999999998"/>
    <n v="146.62"/>
    <n v="1478.154"/>
    <x v="461"/>
    <x v="88"/>
    <n v="0"/>
    <n v="2210.9679999999998"/>
    <n v="88.808000000000007"/>
    <m/>
    <n v="1700.5830000000001"/>
    <n v="0.42573684210526325"/>
    <n v="0"/>
    <n v="0"/>
    <n v="0"/>
    <n v="0"/>
    <n v="1.534"/>
    <x v="434"/>
    <n v="15.279"/>
    <n v="0.53"/>
    <n v="24.13"/>
    <n v="0.83699999999999997"/>
    <n v="7.75"/>
    <n v="0.26900000000000002"/>
    <n v="6.24"/>
    <n v="0.216"/>
    <m/>
    <m/>
    <n v="49.031999999999996"/>
    <n v="0.23300000000000001"/>
    <n v="3.5999999999999997E-2"/>
    <n v="6.9000000000000006E-2"/>
    <n v="2.3E-2"/>
    <n v="4.9000000000000002E-2"/>
    <n v="8.9999999999999993E-3"/>
    <n v="6.2E-2"/>
    <n v="5.0000000000000001E-3"/>
    <n v="0"/>
    <n v="0"/>
    <n v="0.30099999999999999"/>
    <n v="1.4999999999999999E-2"/>
    <m/>
    <n v="0"/>
    <n v="0"/>
    <n v="0.33500000000000002"/>
    <n v="5.0999999999999997E-2"/>
    <m/>
    <n v="0.13300000000000001"/>
    <n v="1E-3"/>
    <n v="1E-3"/>
    <n v="2E-3"/>
    <n v="0"/>
    <n v="48.37"/>
    <n v="44.22"/>
    <n v="11.419"/>
    <n v="85.034999999999997"/>
  </r>
  <r>
    <x v="21"/>
    <x v="20"/>
    <s v="NPL"/>
    <n v="29348626"/>
    <n v="25200000000"/>
    <n v="3.7629999999999999"/>
    <n v="0.128"/>
    <x v="481"/>
    <n v="0.51600000000000001"/>
    <n v="3.8439999999999999"/>
    <n v="29.222999999999999"/>
    <n v="0.51600000000000001"/>
    <n v="1.798"/>
    <n v="0.996"/>
    <n v="0.39478947368421052"/>
    <n v="0.59299999999999997"/>
    <n v="0.47499999999999998"/>
    <n v="8.8631578947368408E-2"/>
    <n v="0.28299999999999997"/>
    <n v="3.5960000000000001"/>
    <n v="0.123"/>
    <n v="24.925999999999998"/>
    <n v="0.84899999999999998"/>
    <n v="0.10526315789473684"/>
    <n v="24.285"/>
    <n v="160.565"/>
    <n v="1507.3779999999999"/>
    <x v="462"/>
    <x v="88"/>
    <n v="0"/>
    <n v="2226.2460000000001"/>
    <n v="95.394000000000005"/>
    <m/>
    <n v="1677.797"/>
    <n v="0.42573684210526325"/>
    <n v="0"/>
    <n v="0"/>
    <n v="0"/>
    <n v="0"/>
    <n v="1.2184000000000001"/>
    <x v="435"/>
    <n v="15.279"/>
    <n v="0.52100000000000002"/>
    <n v="21.562000000000001"/>
    <n v="0.80120000000000002"/>
    <n v="6.0510000000000002"/>
    <n v="0.22410000000000002"/>
    <n v="6.5860000000000003"/>
    <n v="0.224"/>
    <m/>
    <m/>
    <n v="49.241"/>
    <n v="0.23"/>
    <n v="0.04"/>
    <n v="7.3999999999999996E-2"/>
    <n v="2.5000000000000001E-2"/>
    <n v="5.6000000000000001E-2"/>
    <n v="8.9999999999999993E-3"/>
    <n v="6.2E-2"/>
    <n v="5.0000000000000001E-3"/>
    <n v="0"/>
    <n v="0"/>
    <n v="0.30099999999999999"/>
    <n v="1.6E-2"/>
    <m/>
    <n v="0"/>
    <n v="0"/>
    <n v="0.377"/>
    <n v="5.8999999999999997E-2"/>
    <m/>
    <n v="0.13300000000000001"/>
    <n v="1E-3"/>
    <n v="1E-3"/>
    <n v="2E-3"/>
    <n v="0"/>
    <m/>
    <m/>
    <n v="10.981999999999999"/>
    <n v="78.751999999999995"/>
  </r>
  <r>
    <x v="21"/>
    <x v="21"/>
    <s v="NPL"/>
    <n v="30034988"/>
    <n v="27100000000"/>
    <n v="3.7629999999999999"/>
    <n v="0.125"/>
    <x v="482"/>
    <n v="0.22900000000000001"/>
    <n v="1.639"/>
    <n v="29.268999999999998"/>
    <n v="4.4999999999999998E-2"/>
    <n v="0.155"/>
    <n v="0.97399999999999998"/>
    <n v="0.39478947368421052"/>
    <n v="0.60599999999999998"/>
    <n v="0.47199999999999998"/>
    <n v="8.8631578947368408E-2"/>
    <n v="0.29399999999999998"/>
    <n v="3.6429999999999998"/>
    <n v="0.121"/>
    <n v="8.137714285714285"/>
    <n v="0.29290476190476195"/>
    <n v="0.10526315789473684"/>
    <n v="28.047999999999998"/>
    <n v="174.738"/>
    <n v="1536.646"/>
    <x v="463"/>
    <x v="88"/>
    <n v="0"/>
    <n v="2241.3420000000001"/>
    <n v="102.16200000000001"/>
    <m/>
    <n v="1607.635"/>
    <n v="0.42573684210526325"/>
    <n v="0"/>
    <n v="0"/>
    <n v="0"/>
    <n v="0"/>
    <n v="1.2184000000000001"/>
    <x v="435"/>
    <n v="15.096"/>
    <n v="0.503"/>
    <n v="21.562000000000001"/>
    <n v="0.80120000000000002"/>
    <n v="6.0510000000000002"/>
    <n v="0.22410000000000002"/>
    <n v="6.7679999999999998"/>
    <n v="0.22500000000000001"/>
    <m/>
    <m/>
    <n v="48.284999999999997"/>
    <n v="0.22500000000000001"/>
    <n v="3.7999999999999999E-2"/>
    <n v="7.0999999999999994E-2"/>
    <n v="2.4E-2"/>
    <n v="6.2E-2"/>
    <n v="0.01"/>
    <n v="6.2E-2"/>
    <n v="6.0000000000000001E-3"/>
    <n v="0"/>
    <n v="0"/>
    <n v="0.30199999999999999"/>
    <n v="1.7000000000000001E-2"/>
    <m/>
    <n v="0"/>
    <n v="0"/>
    <n v="0.38300000000000001"/>
    <n v="5.7000000000000002E-2"/>
    <m/>
    <n v="0.13200000000000001"/>
    <n v="1E-3"/>
    <n v="1E-3"/>
    <n v="2E-3"/>
    <n v="0"/>
    <m/>
    <m/>
    <m/>
    <m/>
  </r>
  <r>
    <x v="22"/>
    <x v="0"/>
    <s v="NLD"/>
    <n v="15899138"/>
    <n v="424696000000"/>
    <n v="0.46899999999999997"/>
    <n v="2.9000000000000001E-2"/>
    <x v="483"/>
    <n v="1.1479999999999999"/>
    <n v="0.67500000000000004"/>
    <n v="171.88800000000001"/>
    <n v="0.56100000000000005"/>
    <n v="0.32800000000000001"/>
    <n v="10.811"/>
    <n v="0.28499999999999998"/>
    <n v="0.17100000000000001"/>
    <n v="10.76"/>
    <n v="0.28299999999999997"/>
    <n v="0.17"/>
    <n v="30.687000000000001"/>
    <n v="1.93"/>
    <n v="129.488"/>
    <n v="8.1440000000000001"/>
    <n v="0.215"/>
    <n v="49.975999999999999"/>
    <n v="8383.66"/>
    <n v="8952.0059999999994"/>
    <x v="464"/>
    <x v="321"/>
    <n v="2325.4079999999999"/>
    <n v="582.06299999999999"/>
    <n v="2788.4110000000001"/>
    <n v="13.156000000000001"/>
    <n v="63325.41"/>
    <n v="1.6679999999999999"/>
    <n v="0.35099999999999998"/>
    <n v="2.1999999999999999E-2"/>
    <n v="80.977000000000004"/>
    <n v="5.093"/>
    <n v="12.954000000000001"/>
    <x v="436"/>
    <n v="0.80600000000000005"/>
    <n v="5.0999999999999997E-2"/>
    <n v="23.18"/>
    <n v="1.458"/>
    <n v="14.32"/>
    <n v="0.90100000000000002"/>
    <n v="57.506"/>
    <n v="3.617"/>
    <n v="6.9000000000000006E-2"/>
    <n v="1.093"/>
    <n v="1006.819"/>
    <n v="6.5000000000000002E-2"/>
    <n v="0.67200000000000004"/>
    <n v="0.56200000000000006"/>
    <n v="0.33300000000000002"/>
    <n v="0.27100000000000002"/>
    <n v="0.80100000000000005"/>
    <n v="0.53200000000000003"/>
    <n v="0.60899999999999999"/>
    <n v="7.5999999999999998E-2"/>
    <n v="1.9059999999999999"/>
    <n v="9.0999999999999998E-2"/>
    <n v="0.76300000000000001"/>
    <n v="0.32500000000000001"/>
    <n v="0.126"/>
    <n v="1.712"/>
    <n v="1.6E-2"/>
    <n v="0.55800000000000005"/>
    <n v="0.505"/>
    <n v="0.53800000000000003"/>
    <n v="2E-3"/>
    <n v="4.0000000000000001E-3"/>
    <n v="6.0000000000000001E-3"/>
    <n v="0"/>
    <n v="207.4"/>
    <n v="205.96"/>
    <n v="-41.594000000000001"/>
    <n v="-24.312000000000001"/>
  </r>
  <r>
    <x v="22"/>
    <x v="1"/>
    <s v="NLD"/>
    <n v="15981630"/>
    <n v="436180000000"/>
    <n v="0.47799999999999998"/>
    <n v="0.03"/>
    <x v="484"/>
    <n v="5.125"/>
    <n v="2.996"/>
    <n v="178.369"/>
    <n v="6.4809999999999999"/>
    <n v="3.77"/>
    <n v="11.161"/>
    <n v="0.28799999999999998"/>
    <n v="0.17100000000000001"/>
    <n v="11.026"/>
    <n v="0.28399999999999997"/>
    <n v="0.16900000000000001"/>
    <n v="32.697000000000003"/>
    <n v="2.0459999999999998"/>
    <n v="126.893"/>
    <n v="7.94"/>
    <n v="0.20499999999999999"/>
    <n v="50.454000000000001"/>
    <n v="8559.8680000000004"/>
    <n v="9130.3739999999998"/>
    <x v="465"/>
    <x v="322"/>
    <n v="2408.4580000000001"/>
    <n v="584.22500000000002"/>
    <n v="2846.9650000000001"/>
    <n v="14.331"/>
    <n v="65422.440999999999"/>
    <n v="1.6859999999999999"/>
    <n v="0.254"/>
    <n v="1.6E-2"/>
    <n v="83.049000000000007"/>
    <n v="5.1970000000000001"/>
    <n v="12.952"/>
    <x v="437"/>
    <n v="2.1619999999999999"/>
    <n v="0.13500000000000001"/>
    <n v="22.58"/>
    <n v="1.413"/>
    <n v="13.68"/>
    <n v="0.85599999999999998"/>
    <n v="58.554000000000002"/>
    <n v="3.6640000000000001"/>
    <n v="7.3999999999999996E-2"/>
    <n v="1.175"/>
    <n v="1045.557"/>
    <n v="6.3E-2"/>
    <n v="0.68600000000000005"/>
    <n v="0.58699999999999997"/>
    <n v="0.35299999999999998"/>
    <n v="0.26300000000000001"/>
    <n v="0.79900000000000004"/>
    <n v="0.53300000000000003"/>
    <n v="0.60399999999999998"/>
    <n v="7.6999999999999999E-2"/>
    <n v="1.9"/>
    <n v="0.09"/>
    <n v="0.75700000000000001"/>
    <n v="0.33700000000000002"/>
    <n v="0.09"/>
    <n v="1.74"/>
    <n v="4.5999999999999999E-2"/>
    <n v="0.56399999999999995"/>
    <n v="0.55200000000000005"/>
    <n v="0.53600000000000003"/>
    <n v="2E-3"/>
    <n v="4.0000000000000001E-3"/>
    <n v="6.0000000000000001E-3"/>
    <n v="0"/>
    <n v="208.19"/>
    <n v="207"/>
    <n v="-49.314"/>
    <n v="-27.986999999999998"/>
  </r>
  <r>
    <x v="22"/>
    <x v="2"/>
    <s v="NLD"/>
    <n v="16057042"/>
    <n v="449879000000"/>
    <n v="0.48899999999999999"/>
    <n v="0.03"/>
    <x v="485"/>
    <n v="-0.64"/>
    <n v="-0.36299999999999999"/>
    <n v="176.447"/>
    <n v="-1.9219999999999999"/>
    <n v="-1.0780000000000001"/>
    <n v="10.989000000000001"/>
    <n v="0.28299999999999997"/>
    <n v="0.16900000000000001"/>
    <n v="10.933999999999999"/>
    <n v="0.28100000000000003"/>
    <n v="0.16800000000000001"/>
    <n v="32.950000000000003"/>
    <n v="2.052"/>
    <n v="131.595"/>
    <n v="8.1950000000000003"/>
    <n v="0.21099999999999999"/>
    <n v="50.942999999999998"/>
    <n v="8735.4359999999997"/>
    <n v="9306.8209999999999"/>
    <x v="466"/>
    <x v="323"/>
    <n v="2490.6210000000001"/>
    <n v="585.10400000000004"/>
    <n v="2904.6239999999998"/>
    <n v="15.435"/>
    <n v="65146.559000000001"/>
    <n v="1.6759999999999999"/>
    <n v="1.202"/>
    <n v="7.4999999999999997E-2"/>
    <n v="82.164000000000001"/>
    <n v="5.117"/>
    <n v="12.881"/>
    <x v="438"/>
    <n v="0.879"/>
    <n v="5.5E-2"/>
    <n v="21.58"/>
    <n v="1.3440000000000001"/>
    <n v="13.14"/>
    <n v="0.81799999999999995"/>
    <n v="57.658999999999999"/>
    <n v="3.5910000000000002"/>
    <n v="6.9000000000000006E-2"/>
    <n v="1.1040000000000001"/>
    <n v="1046.0609999999999"/>
    <n v="6.0999999999999999E-2"/>
    <n v="0.66800000000000004"/>
    <n v="0.56100000000000005"/>
    <n v="0.34"/>
    <n v="0.255"/>
    <n v="0.79600000000000004"/>
    <n v="0.53300000000000003"/>
    <n v="0.6"/>
    <n v="8.5000000000000006E-2"/>
    <n v="1.891"/>
    <n v="0.09"/>
    <n v="0.752"/>
    <n v="0.34499999999999997"/>
    <n v="0.40300000000000002"/>
    <n v="1.675"/>
    <n v="1.7000000000000001E-2"/>
    <n v="0.55500000000000005"/>
    <n v="0.51100000000000001"/>
    <n v="0.53300000000000003"/>
    <n v="2E-3"/>
    <n v="4.0000000000000001E-3"/>
    <n v="6.0000000000000001E-3"/>
    <n v="0"/>
    <n v="207.98"/>
    <n v="206.83"/>
    <n v="-43.972000000000001"/>
    <n v="-25.045999999999999"/>
  </r>
  <r>
    <x v="22"/>
    <x v="3"/>
    <s v="NLD"/>
    <n v="16127574"/>
    <n v="466083000000"/>
    <n v="0.434"/>
    <n v="2.7E-2"/>
    <x v="486"/>
    <n v="3.4380000000000002"/>
    <n v="1.958"/>
    <n v="187.61600000000001"/>
    <n v="11.169"/>
    <n v="6.33"/>
    <n v="11.632999999999999"/>
    <n v="0.29799999999999999"/>
    <n v="0.17799999999999999"/>
    <n v="11.099"/>
    <n v="0.28399999999999997"/>
    <n v="0.17"/>
    <n v="34.033000000000001"/>
    <n v="2.11"/>
    <n v="182.49199999999999"/>
    <n v="11.316000000000001"/>
    <n v="0.28999999999999998"/>
    <n v="51.377000000000002"/>
    <n v="8914.44"/>
    <n v="9494.4369999999999"/>
    <x v="467"/>
    <x v="324"/>
    <n v="2573.3890000000001"/>
    <n v="593.71500000000003"/>
    <n v="2964.1570000000002"/>
    <n v="16.545999999999999"/>
    <n v="65296.625"/>
    <n v="1.673"/>
    <n v="1.127"/>
    <n v="7.0000000000000007E-2"/>
    <n v="82.768000000000001"/>
    <n v="5.1319999999999997"/>
    <n v="12.821999999999999"/>
    <x v="439"/>
    <n v="8.61"/>
    <n v="0.53400000000000003"/>
    <n v="20.8"/>
    <n v="1.29"/>
    <n v="12.99"/>
    <n v="0.80500000000000005"/>
    <n v="59.533000000000001"/>
    <n v="3.6909999999999998"/>
    <n v="6.9000000000000006E-2"/>
    <n v="1.111"/>
    <n v="1053.076"/>
    <n v="5.0999999999999997E-2"/>
    <n v="0.64700000000000002"/>
    <n v="0.56299999999999994"/>
    <n v="0.32400000000000001"/>
    <n v="0.247"/>
    <n v="0.79200000000000004"/>
    <n v="0.53400000000000003"/>
    <n v="0.59499999999999997"/>
    <n v="9.2999999999999999E-2"/>
    <n v="1.881"/>
    <n v="0.09"/>
    <n v="0.746"/>
    <n v="0.35299999999999998"/>
    <n v="0.376"/>
    <n v="1.629"/>
    <n v="0.152"/>
    <n v="0.55700000000000005"/>
    <n v="0.504"/>
    <n v="0.53"/>
    <n v="2E-3"/>
    <n v="4.0000000000000001E-3"/>
    <n v="6.0000000000000001E-3"/>
    <n v="0"/>
    <n v="207.92"/>
    <n v="206.78"/>
    <n v="3.4860000000000002"/>
    <n v="1.948"/>
  </r>
  <r>
    <x v="22"/>
    <x v="4"/>
    <s v="NLD"/>
    <n v="16196036"/>
    <n v="494628000000"/>
    <n v="0.44600000000000001"/>
    <n v="2.8000000000000001E-2"/>
    <x v="487"/>
    <n v="1.8859999999999999"/>
    <n v="1.054"/>
    <n v="186.93700000000001"/>
    <n v="-0.67800000000000005"/>
    <n v="-0.36199999999999999"/>
    <n v="11.542"/>
    <n v="0.28899999999999998"/>
    <n v="0.17199999999999999"/>
    <n v="11.169"/>
    <n v="0.28000000000000003"/>
    <n v="0.16600000000000001"/>
    <n v="33.536000000000001"/>
    <n v="2.0710000000000002"/>
    <n v="190.435"/>
    <n v="11.757999999999999"/>
    <n v="0.29499999999999998"/>
    <n v="51.823"/>
    <n v="9095.3330000000005"/>
    <n v="9681.3739999999998"/>
    <x v="468"/>
    <x v="325"/>
    <n v="2658.509"/>
    <n v="599.76"/>
    <n v="3023.7489999999998"/>
    <n v="17.664000000000001"/>
    <n v="67222.883000000002"/>
    <n v="1.6850000000000001"/>
    <n v="1.08"/>
    <n v="6.7000000000000004E-2"/>
    <n v="85.12"/>
    <n v="5.2560000000000002"/>
    <n v="12.875"/>
    <x v="440"/>
    <n v="6.0460000000000003"/>
    <n v="0.373"/>
    <n v="20.420000000000002"/>
    <n v="1.2609999999999999"/>
    <n v="13.63"/>
    <n v="0.84199999999999997"/>
    <n v="59.591999999999999"/>
    <n v="3.6789999999999998"/>
    <n v="6.9000000000000006E-2"/>
    <n v="1.1180000000000001"/>
    <n v="1088.7439999999999"/>
    <n v="4.9000000000000002E-2"/>
    <n v="0.63200000000000001"/>
    <n v="0.55000000000000004"/>
    <n v="0.308"/>
    <n v="0.23799999999999999"/>
    <n v="0.78800000000000003"/>
    <n v="0.53400000000000003"/>
    <n v="0.58899999999999997"/>
    <n v="9.9000000000000005E-2"/>
    <n v="1.8720000000000001"/>
    <n v="0.09"/>
    <n v="0.74099999999999999"/>
    <n v="0.35899999999999999"/>
    <n v="0.33400000000000002"/>
    <n v="1.619"/>
    <n v="0.113"/>
    <n v="0.54"/>
    <n v="0.48399999999999999"/>
    <n v="0.52700000000000002"/>
    <n v="2E-3"/>
    <n v="4.0000000000000001E-3"/>
    <n v="6.0000000000000001E-3"/>
    <n v="0"/>
    <n v="209.65"/>
    <n v="208.53"/>
    <n v="9.5429999999999993"/>
    <n v="5.2759999999999998"/>
  </r>
  <r>
    <x v="22"/>
    <x v="5"/>
    <s v="NLD"/>
    <n v="16261834"/>
    <n v="527187000000"/>
    <n v="0.42099999999999999"/>
    <n v="2.5999999999999999E-2"/>
    <x v="488"/>
    <n v="-3.9740000000000002"/>
    <n v="-2.1970000000000001"/>
    <n v="182.78"/>
    <n v="-4.1580000000000004"/>
    <n v="-2.2240000000000002"/>
    <n v="11.24"/>
    <n v="0.27500000000000002"/>
    <n v="0.16400000000000001"/>
    <n v="10.879"/>
    <n v="0.26600000000000001"/>
    <n v="0.159"/>
    <n v="32.289000000000001"/>
    <n v="1.986"/>
    <n v="219.35499999999999"/>
    <n v="13.489000000000001"/>
    <n v="0.33"/>
    <n v="52.243000000000002"/>
    <n v="9272.2489999999998"/>
    <n v="9864.1540000000005"/>
    <x v="469"/>
    <x v="326"/>
    <n v="2741.058"/>
    <n v="605.62300000000005"/>
    <n v="3083.0819999999999"/>
    <n v="18.827999999999999"/>
    <n v="68395.851999999999"/>
    <n v="1.675"/>
    <n v="1.161"/>
    <n v="7.0999999999999994E-2"/>
    <n v="82.549000000000007"/>
    <n v="5.0759999999999996"/>
    <n v="12.468"/>
    <x v="441"/>
    <n v="5.8620000000000001"/>
    <n v="0.36099999999999999"/>
    <n v="19.02"/>
    <n v="1.17"/>
    <n v="13.59"/>
    <n v="0.83599999999999997"/>
    <n v="59.332999999999998"/>
    <n v="3.649"/>
    <n v="7.1999999999999995E-2"/>
    <n v="1.1639999999999999"/>
    <n v="1112.242"/>
    <n v="4.3999999999999997E-2"/>
    <n v="0.59699999999999998"/>
    <n v="0.53200000000000003"/>
    <n v="0.28000000000000003"/>
    <n v="0.23"/>
    <n v="0.78300000000000003"/>
    <n v="0.53400000000000003"/>
    <n v="0.58299999999999996"/>
    <n v="0.106"/>
    <n v="1.859"/>
    <n v="9.0999999999999998E-2"/>
    <n v="0.73499999999999999"/>
    <n v="0.36399999999999999"/>
    <n v="0.33700000000000002"/>
    <n v="1.534"/>
    <n v="0.124"/>
    <n v="0.53300000000000003"/>
    <n v="0.48099999999999998"/>
    <n v="0.52300000000000002"/>
    <n v="2E-3"/>
    <n v="4.0000000000000001E-3"/>
    <n v="6.0000000000000001E-3"/>
    <n v="0"/>
    <n v="203.87"/>
    <n v="202.76"/>
    <n v="42.436999999999998"/>
    <n v="23.986999999999998"/>
  </r>
  <r>
    <x v="22"/>
    <x v="6"/>
    <s v="NLD"/>
    <n v="16325679"/>
    <n v="565453000000"/>
    <n v="0.4"/>
    <n v="2.4E-2"/>
    <x v="489"/>
    <n v="-4.8250000000000002"/>
    <n v="-2.7269999999999999"/>
    <n v="176.929"/>
    <n v="-5.851"/>
    <n v="-3.2010000000000001"/>
    <n v="10.837"/>
    <n v="0.25600000000000001"/>
    <n v="0.16200000000000001"/>
    <n v="10.541"/>
    <n v="0.249"/>
    <n v="0.158"/>
    <n v="30.715"/>
    <n v="1.881"/>
    <n v="234.113"/>
    <n v="14.34"/>
    <n v="0.33900000000000002"/>
    <n v="52.643000000000001"/>
    <n v="9444.3420000000006"/>
    <n v="10041.083000000001"/>
    <x v="470"/>
    <x v="327"/>
    <n v="2821.0610000000001"/>
    <n v="610.45899999999995"/>
    <n v="3141.7660000000001"/>
    <n v="19.971"/>
    <n v="66740"/>
    <n v="1.5760000000000001"/>
    <n v="1.147"/>
    <n v="7.0000000000000007E-2"/>
    <n v="80.003"/>
    <n v="4.9000000000000004"/>
    <n v="12.135"/>
    <x v="442"/>
    <n v="4.8360000000000003"/>
    <n v="0.29599999999999999"/>
    <n v="18.399999999999999"/>
    <n v="1.127"/>
    <n v="13.54"/>
    <n v="0.82899999999999996"/>
    <n v="58.683999999999997"/>
    <n v="3.5950000000000002"/>
    <n v="7.0000000000000007E-2"/>
    <n v="1.143"/>
    <n v="1089.576"/>
    <n v="3.7999999999999999E-2"/>
    <n v="0.56299999999999994"/>
    <n v="0.496"/>
    <n v="0.252"/>
    <n v="0.222"/>
    <n v="0.77800000000000002"/>
    <n v="0.53300000000000003"/>
    <n v="0.57599999999999996"/>
    <n v="0.112"/>
    <n v="1.845"/>
    <n v="9.0999999999999998E-2"/>
    <n v="0.73"/>
    <n v="0.36899999999999999"/>
    <n v="0.33100000000000002"/>
    <n v="1.4530000000000001"/>
    <n v="9.5000000000000001E-2"/>
    <n v="0.52200000000000002"/>
    <n v="0.45200000000000001"/>
    <n v="0.51900000000000002"/>
    <n v="2E-3"/>
    <n v="4.0000000000000001E-3"/>
    <n v="7.0000000000000001E-3"/>
    <n v="0"/>
    <n v="199.22"/>
    <n v="198.11"/>
    <n v="62.021000000000001"/>
    <n v="36.039000000000001"/>
  </r>
  <r>
    <x v="22"/>
    <x v="7"/>
    <s v="NLD"/>
    <n v="16391232"/>
    <n v="611925000000"/>
    <n v="0.40300000000000002"/>
    <n v="2.5000000000000001E-2"/>
    <x v="490"/>
    <n v="-0.218"/>
    <n v="-0.127"/>
    <n v="176.96700000000001"/>
    <n v="3.7999999999999999E-2"/>
    <n v="2.1999999999999999E-2"/>
    <n v="10.795999999999999"/>
    <n v="0.245"/>
    <n v="0.16"/>
    <n v="10.486000000000001"/>
    <n v="0.23799999999999999"/>
    <n v="0.155"/>
    <n v="33.033000000000001"/>
    <n v="2.0150000000000001"/>
    <n v="199.166"/>
    <n v="12.151"/>
    <n v="0.27600000000000002"/>
    <n v="53.045999999999999"/>
    <n v="9616.2160000000003"/>
    <n v="10218.049999999999"/>
    <x v="471"/>
    <x v="328"/>
    <n v="2898.5309999999999"/>
    <n v="615.55200000000002"/>
    <n v="3200.3760000000002"/>
    <n v="21.117000000000001"/>
    <n v="67568.077999999994"/>
    <n v="1.536"/>
    <n v="1.2110000000000001"/>
    <n v="7.3999999999999996E-2"/>
    <n v="77.471000000000004"/>
    <n v="4.726"/>
    <n v="12.055"/>
    <x v="443"/>
    <n v="5.093"/>
    <n v="0.311"/>
    <n v="18.21"/>
    <n v="1.111"/>
    <n v="12.12"/>
    <n v="0.73899999999999999"/>
    <n v="58.61"/>
    <n v="3.5760000000000001"/>
    <n v="7.0000000000000007E-2"/>
    <n v="1.1459999999999999"/>
    <n v="1107.5239999999999"/>
    <n v="3.5999999999999997E-2"/>
    <n v="0.54600000000000004"/>
    <n v="0.49199999999999999"/>
    <n v="0.25900000000000001"/>
    <n v="0.21299999999999999"/>
    <n v="0.77200000000000002"/>
    <n v="0.53200000000000003"/>
    <n v="0.56899999999999995"/>
    <n v="0.11799999999999999"/>
    <n v="1.827"/>
    <n v="9.0999999999999998E-2"/>
    <n v="0.72399999999999998"/>
    <n v="0.372"/>
    <n v="0.33300000000000002"/>
    <n v="1.361"/>
    <n v="0.115"/>
    <n v="0.51900000000000002"/>
    <n v="0.442"/>
    <n v="0.51500000000000001"/>
    <n v="2E-3"/>
    <n v="5.0000000000000001E-3"/>
    <n v="7.0000000000000001E-3"/>
    <n v="0"/>
    <n v="198.71"/>
    <n v="197.6"/>
    <n v="27.292000000000002"/>
    <n v="15.879"/>
  </r>
  <r>
    <x v="22"/>
    <x v="8"/>
    <s v="NLD"/>
    <n v="16460775"/>
    <n v="636492000000"/>
    <n v="0.39900000000000002"/>
    <n v="2.4E-2"/>
    <x v="491"/>
    <n v="2.9790000000000001"/>
    <n v="1.7330000000000001"/>
    <n v="178.99299999999999"/>
    <n v="2.0259999999999998"/>
    <n v="1.145"/>
    <n v="10.874000000000001"/>
    <n v="0.24299999999999999"/>
    <n v="0.16400000000000001"/>
    <n v="10.622"/>
    <n v="0.23699999999999999"/>
    <n v="0.16"/>
    <n v="32.018999999999998"/>
    <n v="1.9450000000000001"/>
    <n v="223.096"/>
    <n v="13.553000000000001"/>
    <n v="0.30299999999999999"/>
    <n v="53.445"/>
    <n v="9791.0689999999995"/>
    <n v="10397.044"/>
    <x v="472"/>
    <x v="329"/>
    <n v="2979.7330000000002"/>
    <n v="619.69200000000001"/>
    <n v="3259.4380000000001"/>
    <n v="22.288"/>
    <n v="66484.648000000001"/>
    <n v="1.484"/>
    <n v="1"/>
    <n v="6.0999999999999999E-2"/>
    <n v="81.201999999999998"/>
    <n v="4.9329999999999998"/>
    <n v="11.842000000000001"/>
    <x v="444"/>
    <n v="4.1399999999999997"/>
    <n v="0.252"/>
    <n v="18.329999999999998"/>
    <n v="1.1140000000000001"/>
    <n v="8.6199999999999992"/>
    <n v="0.52400000000000002"/>
    <n v="59.061999999999998"/>
    <n v="3.5880000000000001"/>
    <n v="7.0999999999999994E-2"/>
    <n v="1.171"/>
    <n v="1094.3889999999999"/>
    <n v="3.5000000000000003E-2"/>
    <n v="0.54500000000000004"/>
    <n v="0.48699999999999999"/>
    <n v="0.24299999999999999"/>
    <n v="0.20499999999999999"/>
    <n v="0.76600000000000001"/>
    <n v="0.53200000000000003"/>
    <n v="0.56200000000000006"/>
    <n v="0.123"/>
    <n v="1.8120000000000001"/>
    <n v="9.0999999999999998E-2"/>
    <n v="0.71899999999999997"/>
    <n v="0.375"/>
    <n v="0.26700000000000002"/>
    <n v="1.385"/>
    <n v="8.8999999999999996E-2"/>
    <n v="0.52500000000000002"/>
    <n v="0.45100000000000001"/>
    <n v="0.51100000000000001"/>
    <n v="2E-3"/>
    <n v="5.0000000000000001E-3"/>
    <n v="7.0000000000000001E-3"/>
    <n v="0"/>
    <n v="196.04"/>
    <n v="194.93"/>
    <n v="48.243000000000002"/>
    <n v="27.59"/>
  </r>
  <r>
    <x v="22"/>
    <x v="9"/>
    <s v="NLD"/>
    <n v="16536200"/>
    <n v="588437000000"/>
    <n v="0.41599999999999998"/>
    <n v="2.5000000000000001E-2"/>
    <x v="492"/>
    <n v="-5.3239999999999998"/>
    <n v="-3.0449999999999999"/>
    <n v="173.083"/>
    <n v="-5.91"/>
    <n v="-3.302"/>
    <n v="10.467000000000001"/>
    <n v="0.24199999999999999"/>
    <n v="0.16"/>
    <n v="10.252000000000001"/>
    <n v="0.23799999999999999"/>
    <n v="0.157"/>
    <n v="29.413"/>
    <n v="1.7789999999999999"/>
    <n v="195.16800000000001"/>
    <n v="11.802"/>
    <n v="0.27300000000000002"/>
    <n v="53.862000000000002"/>
    <n v="9960.5990000000002"/>
    <n v="10570.126"/>
    <x v="473"/>
    <x v="330"/>
    <n v="3061.4720000000002"/>
    <n v="623.24599999999998"/>
    <n v="3315.223"/>
    <n v="23.338000000000001"/>
    <n v="65268.383000000002"/>
    <n v="1.512"/>
    <n v="1.127"/>
    <n v="6.8000000000000005E-2"/>
    <n v="81.739000000000004"/>
    <n v="4.9429999999999996"/>
    <n v="11.481"/>
    <x v="377"/>
    <n v="3.5539999999999998"/>
    <n v="0.215"/>
    <n v="18.14"/>
    <n v="1.097"/>
    <n v="8.56"/>
    <n v="0.51800000000000002"/>
    <n v="55.784999999999997"/>
    <n v="3.3740000000000001"/>
    <n v="6.3E-2"/>
    <n v="1.05"/>
    <n v="1079.2909999999999"/>
    <n v="3.5000000000000003E-2"/>
    <n v="0.53700000000000003"/>
    <n v="0.47299999999999998"/>
    <n v="0.22600000000000001"/>
    <n v="0.19800000000000001"/>
    <n v="0.76100000000000001"/>
    <n v="0.53100000000000003"/>
    <n v="0.55500000000000005"/>
    <n v="0.127"/>
    <n v="1.798"/>
    <n v="9.0999999999999998E-2"/>
    <n v="0.71399999999999997"/>
    <n v="0.378"/>
    <n v="0.29699999999999999"/>
    <n v="1.421"/>
    <n v="7.0999999999999994E-2"/>
    <n v="0.50700000000000001"/>
    <n v="0.43099999999999999"/>
    <n v="0.50700000000000001"/>
    <n v="2E-3"/>
    <n v="5.0000000000000001E-3"/>
    <n v="7.0000000000000001E-3"/>
    <n v="0"/>
    <n v="190.97"/>
    <n v="189.85"/>
    <n v="25.638999999999999"/>
    <n v="15.124000000000001"/>
  </r>
  <r>
    <x v="22"/>
    <x v="10"/>
    <s v="NLD"/>
    <n v="16617121"/>
    <n v="617071000000"/>
    <n v="0.34799999999999998"/>
    <n v="2.1000000000000001E-2"/>
    <x v="493"/>
    <n v="11.997"/>
    <n v="7.077"/>
    <n v="184.09200000000001"/>
    <n v="11.007999999999999"/>
    <n v="6.36"/>
    <n v="11.077999999999999"/>
    <n v="0.253"/>
    <n v="0.157"/>
    <n v="10.923999999999999"/>
    <n v="0.249"/>
    <n v="0.155"/>
    <n v="30.422000000000001"/>
    <n v="1.831"/>
    <n v="223.202"/>
    <n v="13.432"/>
    <n v="0.307"/>
    <n v="54.21"/>
    <n v="10142.125"/>
    <n v="10754.218000000001"/>
    <x v="474"/>
    <x v="331"/>
    <n v="3153.0120000000002"/>
    <n v="625.81100000000004"/>
    <n v="3372.1979999999999"/>
    <n v="24.446000000000002"/>
    <n v="70448.460999999996"/>
    <n v="1.6080000000000001"/>
    <n v="1.1339999999999999"/>
    <n v="6.8000000000000005E-2"/>
    <n v="91.539000000000001"/>
    <n v="5.5090000000000003"/>
    <n v="12.066000000000001"/>
    <x v="445"/>
    <n v="2.5649999999999999"/>
    <n v="0.154"/>
    <n v="17.989999999999998"/>
    <n v="1.083"/>
    <n v="8.35"/>
    <n v="0.502"/>
    <n v="56.975000000000001"/>
    <n v="3.4289999999999998"/>
    <n v="6.7000000000000004E-2"/>
    <n v="1.1080000000000001"/>
    <n v="1170.6510000000001"/>
    <n v="2.8000000000000001E-2"/>
    <n v="0.54400000000000004"/>
    <n v="0.48199999999999998"/>
    <n v="0.218"/>
    <n v="0.191"/>
    <n v="0.755"/>
    <n v="0.53"/>
    <n v="0.54800000000000004"/>
    <n v="0.13200000000000001"/>
    <n v="1.7869999999999999"/>
    <n v="0.09"/>
    <n v="0.70899999999999996"/>
    <n v="0.38"/>
    <n v="0.29699999999999999"/>
    <n v="1.478"/>
    <n v="5.2999999999999999E-2"/>
    <n v="0.502"/>
    <n v="0.45100000000000001"/>
    <n v="0.503"/>
    <n v="2E-3"/>
    <n v="5.0000000000000001E-3"/>
    <n v="7.0000000000000001E-3"/>
    <n v="0"/>
    <n v="201.63"/>
    <n v="200.51"/>
    <n v="41.674999999999997"/>
    <n v="22.957999999999998"/>
  </r>
  <r>
    <x v="22"/>
    <x v="11"/>
    <s v="NLD"/>
    <n v="16701470"/>
    <n v="663986000000"/>
    <n v="0.35099999999999998"/>
    <n v="2.1000000000000001E-2"/>
    <x v="494"/>
    <n v="-13.266999999999999"/>
    <n v="-7.3090000000000002"/>
    <n v="170.27500000000001"/>
    <n v="-13.817"/>
    <n v="-7.5049999999999999"/>
    <n v="10.195"/>
    <n v="0.22900000000000001"/>
    <n v="0.153"/>
    <n v="10.074999999999999"/>
    <n v="0.22600000000000001"/>
    <n v="0.151"/>
    <n v="29.622"/>
    <n v="1.774"/>
    <n v="211.46899999999999"/>
    <n v="12.662000000000001"/>
    <n v="0.28399999999999997"/>
    <n v="54.561"/>
    <n v="10310.385"/>
    <n v="10924.493"/>
    <x v="475"/>
    <x v="332"/>
    <n v="3232.74"/>
    <n v="627.82600000000002"/>
    <n v="3428.5859999999998"/>
    <n v="25.64"/>
    <n v="66766.093999999997"/>
    <n v="1.498"/>
    <n v="0.97699999999999998"/>
    <n v="5.8000000000000003E-2"/>
    <n v="79.727999999999994"/>
    <n v="4.774"/>
    <n v="11.217000000000001"/>
    <x v="446"/>
    <n v="2.0150000000000001"/>
    <n v="0.121"/>
    <n v="17.48"/>
    <n v="1.0469999999999999"/>
    <n v="8.2100000000000009"/>
    <n v="0.49199999999999999"/>
    <n v="56.387999999999998"/>
    <n v="3.3759999999999999"/>
    <n v="7.0999999999999994E-2"/>
    <n v="1.194"/>
    <n v="1115.0920000000001"/>
    <n v="2.5999999999999999E-2"/>
    <n v="0.48799999999999999"/>
    <n v="0.432"/>
    <n v="0.20100000000000001"/>
    <n v="0.183"/>
    <n v="0.748"/>
    <n v="0.52800000000000002"/>
    <n v="0.54"/>
    <n v="0.13500000000000001"/>
    <n v="1.768"/>
    <n v="0.09"/>
    <n v="0.70399999999999996"/>
    <n v="0.38300000000000001"/>
    <n v="0.26400000000000001"/>
    <n v="1.252"/>
    <n v="4.1000000000000002E-2"/>
    <n v="0.495"/>
    <n v="0.434"/>
    <n v="0.499"/>
    <n v="2E-3"/>
    <n v="5.0000000000000001E-3"/>
    <n v="7.0000000000000001E-3"/>
    <n v="0"/>
    <n v="188.71"/>
    <n v="187.34"/>
    <n v="43.209000000000003"/>
    <n v="25.68"/>
  </r>
  <r>
    <x v="22"/>
    <x v="12"/>
    <s v="NLD"/>
    <n v="16785296"/>
    <n v="691641000000"/>
    <n v="0.308"/>
    <n v="1.7999999999999999E-2"/>
    <x v="495"/>
    <n v="-3.5710000000000002"/>
    <n v="-2.1219999999999999"/>
    <n v="168.17"/>
    <n v="-2.105"/>
    <n v="-1.236"/>
    <n v="10.019"/>
    <n v="0.22800000000000001"/>
    <n v="0.153"/>
    <n v="9.8109999999999999"/>
    <n v="0.224"/>
    <n v="0.15"/>
    <n v="31.876999999999999"/>
    <n v="1.899"/>
    <n v="189.86699999999999"/>
    <n v="11.311999999999999"/>
    <n v="0.25800000000000001"/>
    <n v="54.869"/>
    <n v="10475.073"/>
    <n v="11092.662"/>
    <x v="476"/>
    <x v="333"/>
    <n v="3308.855"/>
    <n v="631.30700000000002"/>
    <n v="3482.8850000000002"/>
    <n v="26.866"/>
    <n v="65277.332000000002"/>
    <n v="1.488"/>
    <n v="0.86399999999999999"/>
    <n v="5.0999999999999997E-2"/>
    <n v="76.114999999999995"/>
    <n v="4.5350000000000001"/>
    <n v="11.064"/>
    <x v="447"/>
    <n v="3.4809999999999999"/>
    <n v="0.20699999999999999"/>
    <n v="17.190000000000001"/>
    <n v="1.024"/>
    <n v="8.2899999999999991"/>
    <n v="0.49399999999999999"/>
    <n v="54.298999999999999"/>
    <n v="3.2349999999999999"/>
    <n v="7.2999999999999995E-2"/>
    <n v="1.226"/>
    <n v="1095.6990000000001"/>
    <n v="2.1999999999999999E-2"/>
    <n v="0.47"/>
    <n v="0.42199999999999999"/>
    <n v="0.214"/>
    <n v="0.17599999999999999"/>
    <n v="0.74199999999999999"/>
    <n v="0.52600000000000002"/>
    <n v="0.53300000000000003"/>
    <n v="0.13800000000000001"/>
    <n v="1.748"/>
    <n v="0.09"/>
    <n v="0.69899999999999995"/>
    <n v="0.38500000000000001"/>
    <n v="0.22700000000000001"/>
    <n v="1.171"/>
    <n v="7.1999999999999995E-2"/>
    <n v="0.47"/>
    <n v="0.44400000000000001"/>
    <n v="0.49399999999999999"/>
    <n v="1E-3"/>
    <n v="5.0000000000000001E-3"/>
    <n v="7.0000000000000001E-3"/>
    <n v="0"/>
    <n v="187.09"/>
    <n v="185.72"/>
    <n v="25.178999999999998"/>
    <n v="15.289"/>
  </r>
  <r>
    <x v="22"/>
    <x v="13"/>
    <s v="NLD"/>
    <n v="16867352"/>
    <n v="721296000000"/>
    <n v="0.27400000000000002"/>
    <n v="1.6E-2"/>
    <x v="496"/>
    <n v="-1.4E-2"/>
    <n v="-8.9999999999999993E-3"/>
    <n v="167.422"/>
    <n v="-0.747"/>
    <n v="-0.44400000000000001"/>
    <n v="9.9260000000000002"/>
    <n v="0.22800000000000001"/>
    <n v="0.158"/>
    <n v="9.7629999999999999"/>
    <n v="0.224"/>
    <n v="0.155"/>
    <n v="32.444000000000003"/>
    <n v="1.923"/>
    <n v="189.86500000000001"/>
    <n v="11.256"/>
    <n v="0.25800000000000001"/>
    <n v="55.143000000000001"/>
    <n v="10639.748"/>
    <n v="11260.084999999999"/>
    <x v="477"/>
    <x v="334"/>
    <n v="3385.8020000000001"/>
    <n v="634.05499999999995"/>
    <n v="3535.5529999999999"/>
    <n v="28.07"/>
    <n v="63014.336000000003"/>
    <n v="1.446"/>
    <n v="1.137"/>
    <n v="6.7000000000000004E-2"/>
    <n v="76.947000000000003"/>
    <n v="4.5620000000000003"/>
    <n v="10.991"/>
    <x v="448"/>
    <n v="2.7480000000000002"/>
    <n v="0.16300000000000001"/>
    <n v="17.27"/>
    <n v="1.024"/>
    <n v="8.1999999999999993"/>
    <n v="0.48599999999999999"/>
    <n v="52.667999999999999"/>
    <n v="3.1230000000000002"/>
    <n v="7.0999999999999994E-2"/>
    <n v="1.204"/>
    <n v="1062.885"/>
    <n v="1.9E-2"/>
    <n v="0.46600000000000003"/>
    <n v="0.41899999999999998"/>
    <n v="0.216"/>
    <n v="0.16900000000000001"/>
    <n v="0.73499999999999999"/>
    <n v="0.52400000000000002"/>
    <n v="0.52600000000000002"/>
    <n v="0.14199999999999999"/>
    <n v="1.7290000000000001"/>
    <n v="0.09"/>
    <n v="0.69299999999999995"/>
    <n v="0.38600000000000001"/>
    <n v="0.29299999999999998"/>
    <n v="1.1759999999999999"/>
    <n v="5.8999999999999997E-2"/>
    <n v="0.45300000000000001"/>
    <n v="0.40899999999999997"/>
    <n v="0.48899999999999999"/>
    <n v="1E-3"/>
    <n v="5.0000000000000001E-3"/>
    <n v="7.0000000000000001E-3"/>
    <n v="0"/>
    <n v="186.76"/>
    <n v="185.39"/>
    <n v="25.190999999999999"/>
    <n v="15.297000000000001"/>
  </r>
  <r>
    <x v="22"/>
    <x v="14"/>
    <s v="NLD"/>
    <n v="16954080"/>
    <n v="752951000000"/>
    <n v="0.28199999999999997"/>
    <n v="1.7000000000000001E-2"/>
    <x v="497"/>
    <n v="-7.0190000000000001"/>
    <n v="-4.2619999999999996"/>
    <n v="160.25700000000001"/>
    <n v="-7.165"/>
    <n v="-4.28"/>
    <n v="9.452"/>
    <n v="0.215"/>
    <n v="0.158"/>
    <n v="9.2989999999999995"/>
    <n v="0.21099999999999999"/>
    <n v="0.155"/>
    <n v="35.796999999999997"/>
    <n v="2.1110000000000002"/>
    <n v="171.852"/>
    <n v="10.135999999999999"/>
    <n v="0.23100000000000001"/>
    <n v="55.424999999999997"/>
    <n v="10797.403"/>
    <n v="11420.342000000001"/>
    <x v="478"/>
    <x v="335"/>
    <n v="3452.8130000000001"/>
    <n v="636.65700000000004"/>
    <n v="3587.752"/>
    <n v="29.344999999999999"/>
    <n v="59946.082000000002"/>
    <n v="1.363"/>
    <n v="1.0920000000000001"/>
    <n v="6.4000000000000001E-2"/>
    <n v="67.010999999999996"/>
    <n v="3.9529999999999998"/>
    <n v="10.51"/>
    <x v="449"/>
    <n v="2.601"/>
    <n v="0.153"/>
    <n v="17.27"/>
    <n v="1.0189999999999999"/>
    <n v="8.5"/>
    <n v="0.501"/>
    <n v="52.198999999999998"/>
    <n v="3.0790000000000002"/>
    <n v="7.4999999999999997E-2"/>
    <n v="1.274"/>
    <n v="1016.331"/>
    <n v="1.9E-2"/>
    <n v="0.443"/>
    <n v="0.39600000000000002"/>
    <n v="0.23799999999999999"/>
    <n v="0.16200000000000001"/>
    <n v="0.72799999999999998"/>
    <n v="0.52100000000000002"/>
    <n v="0.52"/>
    <n v="0.14499999999999999"/>
    <n v="1.7050000000000001"/>
    <n v="8.8999999999999996E-2"/>
    <n v="0.68799999999999994"/>
    <n v="0.38700000000000001"/>
    <n v="0.28100000000000003"/>
    <n v="1.0069999999999999"/>
    <n v="5.2999999999999999E-2"/>
    <n v="0.44700000000000001"/>
    <n v="0.41799999999999998"/>
    <n v="0.48499999999999999"/>
    <n v="1E-3"/>
    <n v="5.0000000000000001E-3"/>
    <n v="7.0000000000000001E-3"/>
    <n v="0"/>
    <n v="179.56"/>
    <n v="178.19"/>
    <n v="14.196999999999999"/>
    <n v="9.0050000000000008"/>
  </r>
  <r>
    <x v="22"/>
    <x v="15"/>
    <s v="NLD"/>
    <n v="17041110"/>
    <n v="786606000000"/>
    <n v="0.249"/>
    <n v="1.4999999999999999E-2"/>
    <x v="498"/>
    <n v="6.4870000000000001"/>
    <n v="4.1150000000000002"/>
    <n v="166.37799999999999"/>
    <n v="6.1210000000000004"/>
    <n v="3.819"/>
    <n v="9.7629999999999999"/>
    <n v="0.219"/>
    <n v="0.161"/>
    <n v="9.6319999999999997"/>
    <n v="0.216"/>
    <n v="0.159"/>
    <n v="43.545999999999999"/>
    <n v="2.5550000000000002"/>
    <n v="170.32300000000001"/>
    <n v="9.9949999999999992"/>
    <n v="0.224"/>
    <n v="55.674999999999997"/>
    <n v="10961.546"/>
    <n v="11586.72"/>
    <x v="479"/>
    <x v="336"/>
    <n v="3518.9609999999998"/>
    <n v="638.89200000000005"/>
    <n v="3639.6410000000001"/>
    <n v="30.617999999999999"/>
    <n v="60683.023000000001"/>
    <n v="1.361"/>
    <n v="1.0369999999999999"/>
    <n v="6.0999999999999999E-2"/>
    <n v="66.147999999999996"/>
    <n v="3.8820000000000001"/>
    <n v="10.941000000000001"/>
    <x v="450"/>
    <n v="2.2349999999999999"/>
    <n v="0.13100000000000001"/>
    <n v="17.5"/>
    <n v="1.0269999999999999"/>
    <n v="8.83"/>
    <n v="0.51800000000000002"/>
    <n v="51.889000000000003"/>
    <n v="3.0449999999999999"/>
    <n v="7.4999999999999997E-2"/>
    <n v="1.2729999999999999"/>
    <n v="1034.106"/>
    <n v="1.7000000000000001E-2"/>
    <n v="0.46200000000000002"/>
    <n v="0.40600000000000003"/>
    <n v="0.29599999999999999"/>
    <n v="0.157"/>
    <n v="0.72199999999999998"/>
    <n v="0.51900000000000002"/>
    <n v="0.51500000000000001"/>
    <n v="0.14799999999999999"/>
    <n v="1.681"/>
    <n v="8.8999999999999996E-2"/>
    <n v="0.68200000000000005"/>
    <n v="0.38900000000000001"/>
    <n v="0.27"/>
    <n v="0.97399999999999998"/>
    <n v="4.1000000000000002E-2"/>
    <n v="0.435"/>
    <n v="0.42099999999999999"/>
    <n v="0.48"/>
    <n v="1E-3"/>
    <n v="5.0000000000000001E-3"/>
    <n v="7.0000000000000001E-3"/>
    <n v="0"/>
    <n v="187.82"/>
    <n v="186.45"/>
    <n v="6.181"/>
    <n v="3.766"/>
  </r>
  <r>
    <x v="22"/>
    <x v="16"/>
    <s v="NLD"/>
    <n v="17124512"/>
    <n v="796351000000"/>
    <n v="0.23899999999999999"/>
    <n v="1.4E-2"/>
    <x v="499"/>
    <n v="0.72"/>
    <n v="0.438"/>
    <n v="167.244"/>
    <n v="0.86599999999999999"/>
    <n v="0.52100000000000002"/>
    <n v="9.766"/>
    <n v="0.215"/>
    <n v="0.16"/>
    <n v="9.6270000000000007"/>
    <n v="0.21199999999999999"/>
    <n v="0.158"/>
    <n v="40.067999999999998"/>
    <n v="2.34"/>
    <n v="170.69800000000001"/>
    <n v="9.968"/>
    <n v="0.22"/>
    <n v="55.914000000000001"/>
    <n v="11126.407999999999"/>
    <n v="11753.964"/>
    <x v="480"/>
    <x v="337"/>
    <n v="3587.91"/>
    <n v="641.27300000000002"/>
    <n v="3692.8420000000001"/>
    <n v="31.920999999999999"/>
    <n v="60943.148000000001"/>
    <n v="1.3440000000000001"/>
    <n v="1.1040000000000001"/>
    <n v="6.4000000000000001E-2"/>
    <n v="68.947999999999993"/>
    <n v="4.0259999999999998"/>
    <n v="10.94"/>
    <x v="451"/>
    <n v="2.3820000000000001"/>
    <n v="0.13900000000000001"/>
    <n v="17.440000000000001"/>
    <n v="1.018"/>
    <n v="8.6"/>
    <n v="0.502"/>
    <n v="53.201000000000001"/>
    <n v="3.1070000000000002"/>
    <n v="7.5999999999999998E-2"/>
    <n v="1.3029999999999999"/>
    <n v="1043.6220000000001"/>
    <n v="1.6E-2"/>
    <n v="0.46400000000000002"/>
    <n v="0.41799999999999998"/>
    <n v="0.27900000000000003"/>
    <n v="0.151"/>
    <n v="0.71599999999999997"/>
    <n v="0.51700000000000002"/>
    <n v="0.51100000000000001"/>
    <n v="0.151"/>
    <n v="1.659"/>
    <n v="8.8999999999999996E-2"/>
    <n v="0.67700000000000005"/>
    <n v="0.39"/>
    <n v="0.29199999999999998"/>
    <n v="0.98899999999999999"/>
    <n v="5.2999999999999999E-2"/>
    <n v="0.442"/>
    <n v="0.434"/>
    <n v="0.47599999999999998"/>
    <n v="1E-3"/>
    <n v="5.0000000000000001E-3"/>
    <n v="7.0000000000000001E-3"/>
    <n v="0"/>
    <n v="188.71"/>
    <n v="187.34"/>
    <n v="5.835"/>
    <n v="3.54"/>
  </r>
  <r>
    <x v="22"/>
    <x v="17"/>
    <s v="NLD"/>
    <n v="17207204"/>
    <n v="829006000000"/>
    <n v="0.29799999999999999"/>
    <n v="1.7000000000000001E-2"/>
    <x v="500"/>
    <n v="-2.3679999999999999"/>
    <n v="-1.4359999999999999"/>
    <n v="164.65600000000001"/>
    <n v="-2.5880000000000001"/>
    <n v="-1.5469999999999999"/>
    <n v="9.5690000000000008"/>
    <n v="0.20599999999999999"/>
    <n v="0.157"/>
    <n v="9.4429999999999996"/>
    <n v="0.20300000000000001"/>
    <n v="0.155"/>
    <n v="36.031999999999996"/>
    <n v="2.0939999999999999"/>
    <n v="169.26499999999999"/>
    <n v="9.8369999999999997"/>
    <n v="0.21199999999999999"/>
    <n v="56.210999999999999"/>
    <n v="11288.901"/>
    <n v="11918.618"/>
    <x v="481"/>
    <x v="338"/>
    <n v="3658.64"/>
    <n v="643.43499999999995"/>
    <n v="3745.7750000000001"/>
    <n v="33.304000000000002"/>
    <n v="61101.004000000001"/>
    <n v="1.3160000000000001"/>
    <n v="1.1180000000000001"/>
    <n v="6.5000000000000002E-2"/>
    <n v="70.73"/>
    <n v="4.1100000000000003"/>
    <n v="10.654999999999999"/>
    <x v="452"/>
    <n v="2.1619999999999999"/>
    <n v="0.126"/>
    <n v="16.59"/>
    <n v="0.96399999999999997"/>
    <n v="8.4"/>
    <n v="0.48799999999999999"/>
    <n v="52.933"/>
    <n v="3.0760000000000001"/>
    <n v="0.08"/>
    <n v="1.383"/>
    <n v="1051.377"/>
    <n v="0.02"/>
    <n v="0.45"/>
    <n v="0.40699999999999997"/>
    <n v="0.248"/>
    <n v="0.14599999999999999"/>
    <n v="0.71"/>
    <n v="0.51600000000000001"/>
    <n v="0.50600000000000001"/>
    <n v="0.155"/>
    <n v="1.6379999999999999"/>
    <n v="8.8999999999999996E-2"/>
    <n v="0.67100000000000004"/>
    <n v="0.39300000000000002"/>
    <n v="0.28499999999999998"/>
    <n v="0.99"/>
    <n v="0.05"/>
    <n v="0.432"/>
    <n v="0.45700000000000002"/>
    <n v="0.47199999999999998"/>
    <n v="1E-3"/>
    <n v="5.0000000000000001E-3"/>
    <n v="7.0000000000000001E-3"/>
    <n v="0"/>
    <n v="184.71"/>
    <n v="183.35"/>
    <n v="6.7709999999999999"/>
    <n v="4.1669999999999998"/>
  </r>
  <r>
    <x v="22"/>
    <x v="18"/>
    <s v="NLD"/>
    <n v="17286042"/>
    <n v="861661000000"/>
    <n v="0.22"/>
    <n v="1.2999999999999999E-2"/>
    <x v="501"/>
    <n v="-3.8660000000000001"/>
    <n v="-2.379"/>
    <n v="160.71600000000001"/>
    <n v="-3.9390000000000001"/>
    <n v="-2.3929999999999998"/>
    <n v="9.2970000000000006"/>
    <n v="0.19600000000000001"/>
    <n v="0.157"/>
    <n v="9.1769999999999996"/>
    <n v="0.19400000000000001"/>
    <n v="0.155"/>
    <n v="32.533000000000001"/>
    <n v="1.8819999999999999"/>
    <n v="170.316"/>
    <n v="9.8529999999999998"/>
    <n v="0.20799999999999999"/>
    <n v="56.432000000000002"/>
    <n v="11447.529"/>
    <n v="12079.334999999999"/>
    <x v="482"/>
    <x v="339"/>
    <n v="3728.4960000000001"/>
    <n v="645.52300000000002"/>
    <n v="3799.3850000000002"/>
    <n v="34.610999999999997"/>
    <n v="59348.101999999999"/>
    <n v="1.254"/>
    <n v="1.101"/>
    <n v="6.4000000000000001E-2"/>
    <n v="69.856999999999999"/>
    <n v="4.0410000000000004"/>
    <n v="10.255000000000001"/>
    <x v="453"/>
    <n v="2.0880000000000001"/>
    <n v="0.121"/>
    <n v="15.53"/>
    <n v="0.89800000000000002"/>
    <n v="7.96"/>
    <n v="0.46"/>
    <n v="53.61"/>
    <n v="3.101"/>
    <n v="7.5999999999999998E-2"/>
    <n v="1.3069999999999999"/>
    <n v="1025.894"/>
    <n v="1.4E-2"/>
    <n v="0.43099999999999999"/>
    <n v="0.39200000000000002"/>
    <n v="0.221"/>
    <n v="0.14099999999999999"/>
    <n v="0.70299999999999996"/>
    <n v="0.51300000000000001"/>
    <n v="0.5"/>
    <n v="0.157"/>
    <n v="1.615"/>
    <n v="8.7999999999999995E-2"/>
    <n v="0.66600000000000004"/>
    <n v="0.39400000000000002"/>
    <n v="0.26700000000000002"/>
    <n v="0.92800000000000005"/>
    <n v="0.05"/>
    <n v="0.437"/>
    <n v="0.432"/>
    <n v="0.46800000000000003"/>
    <n v="1E-3"/>
    <n v="5.0000000000000001E-3"/>
    <n v="7.0000000000000001E-3"/>
    <n v="0"/>
    <n v="178.62"/>
    <n v="177.26"/>
    <n v="11.688000000000001"/>
    <n v="7.3680000000000003"/>
  </r>
  <r>
    <x v="22"/>
    <x v="19"/>
    <s v="NLD"/>
    <n v="17363260"/>
    <n v="872406000000"/>
    <n v="6.0000000000000001E-3"/>
    <n v="0"/>
    <x v="502"/>
    <n v="-5.5949999999999998"/>
    <n v="-3.5270000000000001"/>
    <n v="155.08500000000001"/>
    <n v="-5.6319999999999997"/>
    <n v="-3.504"/>
    <n v="8.9320000000000004"/>
    <n v="0.24700000000000003"/>
    <n v="0.152"/>
    <n v="8.8140000000000001"/>
    <n v="0.24205263157894744"/>
    <n v="0.15"/>
    <n v="25.308"/>
    <n v="1.458"/>
    <n v="167.327"/>
    <n v="9.6370000000000005"/>
    <n v="0.25994736842105265"/>
    <n v="56.438000000000002"/>
    <n v="11600.562"/>
    <n v="12234.42"/>
    <x v="483"/>
    <x v="340"/>
    <n v="3800.97"/>
    <n v="647.57500000000005"/>
    <n v="3852.3850000000002"/>
    <n v="35.792999999999999"/>
    <n v="58836.934000000001"/>
    <n v="1.5183684210526318"/>
    <n v="1.0620000000000001"/>
    <n v="6.0999999999999999E-2"/>
    <n v="72.474000000000004"/>
    <n v="4.1740000000000004"/>
    <n v="9.9190000000000005"/>
    <x v="454"/>
    <n v="2.052"/>
    <n v="0.11799999999999999"/>
    <n v="15.54"/>
    <n v="0.89500000000000002"/>
    <n v="8.1199999999999992"/>
    <n v="0.46800000000000003"/>
    <n v="53"/>
    <n v="3.052"/>
    <n v="6.8000000000000005E-2"/>
    <n v="1.1830000000000001"/>
    <n v="1021.601"/>
    <n v="0"/>
    <n v="0.41299999999999998"/>
    <n v="0.372"/>
    <n v="0.17199999999999999"/>
    <n v="0.13500000000000001"/>
    <n v="0.69699999999999995"/>
    <n v="0.51100000000000001"/>
    <n v="0.49399999999999999"/>
    <n v="0.159"/>
    <n v="1.593"/>
    <n v="8.7999999999999995E-2"/>
    <n v="0.66100000000000003"/>
    <n v="0.39400000000000002"/>
    <n v="0.24199999999999999"/>
    <n v="0.94799999999999995"/>
    <n v="4.4999999999999998E-2"/>
    <n v="0.42899999999999999"/>
    <n v="0.38600000000000001"/>
    <n v="0.46400000000000002"/>
    <n v="1E-3"/>
    <n v="5.0000000000000001E-3"/>
    <n v="7.0000000000000001E-3"/>
    <n v="1E-3"/>
    <n v="173.59"/>
    <n v="172.23"/>
    <n v="14.294"/>
    <n v="9.3409999999999993"/>
  </r>
  <r>
    <x v="22"/>
    <x v="20"/>
    <s v="NLD"/>
    <n v="17434562"/>
    <n v="801341000000"/>
    <n v="0"/>
    <n v="0"/>
    <x v="503"/>
    <n v="-15.183"/>
    <n v="-9.9220000000000006"/>
    <n v="139.90100000000001"/>
    <n v="-15.183"/>
    <n v="-9.7899999999999991"/>
    <n v="8.0239999999999991"/>
    <n v="0.24700000000000003"/>
    <n v="0.14199999999999999"/>
    <n v="7.907"/>
    <n v="0.24205263157894744"/>
    <n v="0.13900000000000001"/>
    <n v="16.995000000000001"/>
    <n v="0.97499999999999998"/>
    <n v="151.91499999999999"/>
    <n v="8.7129999999999992"/>
    <n v="0.25994736842105265"/>
    <n v="56.438000000000002"/>
    <n v="11738.412"/>
    <n v="12374.321"/>
    <x v="484"/>
    <x v="341"/>
    <n v="3871.6370000000002"/>
    <n v="649.62699999999995"/>
    <n v="3900.54"/>
    <n v="36.893999999999998"/>
    <n v="56705.538999999997"/>
    <n v="1.5183684210526318"/>
    <n v="0.93100000000000005"/>
    <n v="5.2999999999999999E-2"/>
    <n v="70.667000000000002"/>
    <n v="4.0529999999999999"/>
    <n v="11.651149999999999"/>
    <x v="455"/>
    <n v="2.052"/>
    <n v="0.11799999999999999"/>
    <n v="18.522999999999996"/>
    <n v="1.1192"/>
    <n v="10.382500000000002"/>
    <n v="0.62895000000000001"/>
    <n v="48.155999999999999"/>
    <n v="2.762"/>
    <n v="6.3E-2"/>
    <n v="1.101"/>
    <n v="988.63599999999997"/>
    <n v="0"/>
    <n v="0.39100000000000001"/>
    <n v="0.35599999999999998"/>
    <n v="0.12"/>
    <n v="0.13"/>
    <n v="0.69099999999999995"/>
    <n v="0.50800000000000001"/>
    <n v="0.48699999999999999"/>
    <n v="0.161"/>
    <n v="1.573"/>
    <n v="8.7999999999999995E-2"/>
    <n v="0.65700000000000003"/>
    <n v="0.39300000000000002"/>
    <n v="0.22900000000000001"/>
    <n v="0.93500000000000005"/>
    <n v="5.0999999999999997E-2"/>
    <n v="0.43"/>
    <n v="0.371"/>
    <n v="0.46"/>
    <n v="1E-3"/>
    <n v="5.0000000000000001E-3"/>
    <n v="7.0000000000000001E-3"/>
    <n v="1E-3"/>
    <m/>
    <m/>
    <n v="14.065"/>
    <n v="10.202999999999999"/>
  </r>
  <r>
    <x v="22"/>
    <x v="21"/>
    <s v="NLD"/>
    <n v="17501696"/>
    <n v="911800000000"/>
    <n v="6.0000000000000001E-3"/>
    <n v="0"/>
    <x v="504"/>
    <n v="3.1960000000000002"/>
    <n v="2.3180000000000001"/>
    <n v="143.09700000000001"/>
    <n v="3.1960000000000002"/>
    <n v="2.2839999999999998"/>
    <n v="8.1760000000000002"/>
    <n v="0.24700000000000003"/>
    <n v="0.14099999999999999"/>
    <n v="8.0589999999999993"/>
    <n v="0.24205263157894744"/>
    <n v="0.13900000000000001"/>
    <n v="23.001000000000001"/>
    <n v="1.3140000000000001"/>
    <n v="181.80476190476185"/>
    <n v="10.928047619047618"/>
    <n v="0.25994736842105265"/>
    <n v="56.445"/>
    <n v="11879.458000000001"/>
    <n v="12517.419"/>
    <x v="485"/>
    <x v="342"/>
    <n v="3939.72"/>
    <n v="651.67899999999997"/>
    <n v="3948.4769999999999"/>
    <n v="37.987000000000002"/>
    <n v="58009.894999999997"/>
    <n v="1.5183684210526318"/>
    <n v="0.92500000000000004"/>
    <n v="5.2999999999999999E-2"/>
    <n v="68.082999999999998"/>
    <n v="3.89"/>
    <n v="11.651149999999999"/>
    <x v="455"/>
    <n v="2.052"/>
    <n v="0.11700000000000001"/>
    <n v="18.522999999999996"/>
    <n v="1.1192"/>
    <n v="10.382500000000002"/>
    <n v="0.62895000000000001"/>
    <n v="47.936999999999998"/>
    <n v="2.7389999999999999"/>
    <n v="6.2E-2"/>
    <n v="1.093"/>
    <n v="1015.272"/>
    <n v="0"/>
    <n v="0.38"/>
    <n v="0.34799999999999998"/>
    <n v="0.154"/>
    <n v="0.125"/>
    <n v="0.68400000000000005"/>
    <n v="0.50600000000000001"/>
    <n v="0.48099999999999998"/>
    <n v="0.16200000000000001"/>
    <n v="1.5509999999999999"/>
    <n v="8.7999999999999995E-2"/>
    <n v="0.65200000000000002"/>
    <n v="0.39200000000000002"/>
    <n v="0.222"/>
    <n v="0.85899999999999999"/>
    <n v="5.1999999999999998E-2"/>
    <n v="0.40500000000000003"/>
    <n v="0.36899999999999999"/>
    <n v="0.45600000000000002"/>
    <n v="1E-3"/>
    <n v="6.0000000000000001E-3"/>
    <n v="7.0000000000000001E-3"/>
    <n v="1E-3"/>
    <m/>
    <m/>
    <m/>
    <m/>
  </r>
  <r>
    <x v="23"/>
    <x v="0"/>
    <s v="NZL"/>
    <n v="3855266"/>
    <n v="90482000000"/>
    <n v="0.53100000000000003"/>
    <n v="0.13800000000000001"/>
    <x v="505"/>
    <n v="0.78"/>
    <n v="2.48"/>
    <n v="41.735999999999997"/>
    <n v="4.0780000000000003"/>
    <n v="10.829000000000001"/>
    <n v="10.826000000000001"/>
    <n v="0.40899999999999997"/>
    <n v="0.182"/>
    <n v="8.3640000000000008"/>
    <n v="0.316"/>
    <n v="0.14000000000000001"/>
    <n v="4.4089999999999998"/>
    <n v="1.1439999999999999"/>
    <n v="32.045000000000002"/>
    <n v="8.3119999999999994"/>
    <n v="0.314"/>
    <n v="22.696999999999999"/>
    <n v="1170.1859999999999"/>
    <n v="4184.9979999999996"/>
    <x v="486"/>
    <x v="343"/>
    <n v="160.26300000000001"/>
    <n v="3241.431"/>
    <n v="472.517"/>
    <n v="6.2919999999999998"/>
    <n v="59543.809000000001"/>
    <n v="2.2509999999999999"/>
    <n v="0.59299999999999997"/>
    <n v="0.154"/>
    <n v="9.4890000000000008"/>
    <n v="2.4609999999999999"/>
    <n v="20.024999999999999"/>
    <x v="456"/>
    <n v="9.49"/>
    <n v="2.4620000000000002"/>
    <n v="32.619999999999997"/>
    <n v="8.4610000000000003"/>
    <n v="14.79"/>
    <n v="3.8359999999999999"/>
    <n v="16.472999999999999"/>
    <n v="4.2729999999999997"/>
    <n v="0.19500000000000001"/>
    <n v="0.751"/>
    <n v="229.55699999999999"/>
    <n v="7.3999999999999996E-2"/>
    <n v="0.127"/>
    <n v="0.13700000000000001"/>
    <n v="4.8000000000000001E-2"/>
    <n v="0.123"/>
    <n v="0.112"/>
    <n v="0.249"/>
    <n v="9.5000000000000001E-2"/>
    <n v="7.3999999999999996E-2"/>
    <n v="0.13100000000000001"/>
    <n v="0.505"/>
    <n v="0.129"/>
    <n v="0.156"/>
    <n v="0.21299999999999999"/>
    <n v="0.20100000000000001"/>
    <n v="0.185"/>
    <n v="0.16"/>
    <n v="0.34699999999999998"/>
    <n v="0.39200000000000002"/>
    <n v="2E-3"/>
    <n v="2E-3"/>
    <n v="4.0000000000000001E-3"/>
    <n v="0"/>
    <n v="51.3"/>
    <n v="77.2"/>
    <n v="-0.20100000000000001"/>
    <n v="-0.622"/>
  </r>
  <r>
    <x v="23"/>
    <x v="1"/>
    <s v="NZL"/>
    <n v="3889587"/>
    <n v="89629000000"/>
    <n v="0.53500000000000003"/>
    <n v="0.13700000000000001"/>
    <x v="506"/>
    <n v="2.133"/>
    <n v="6.6150000000000002"/>
    <n v="6.9720000000000004"/>
    <n v="-34.762999999999998"/>
    <n v="-83.293999999999997"/>
    <n v="1.7929999999999999"/>
    <n v="6.7000000000000004E-2"/>
    <n v="3.1E-2"/>
    <n v="8.8390000000000004"/>
    <n v="0.32900000000000001"/>
    <n v="0.151"/>
    <n v="5.4119999999999999"/>
    <n v="1.391"/>
    <n v="33.567"/>
    <n v="8.6300000000000008"/>
    <n v="0.32100000000000001"/>
    <n v="23.231999999999999"/>
    <n v="1204.5650000000001"/>
    <n v="4191.9709999999995"/>
    <x v="487"/>
    <x v="344"/>
    <n v="170.70699999999999"/>
    <n v="3214.0239999999999"/>
    <n v="489.10700000000003"/>
    <n v="7.0789999999999997"/>
    <n v="58485.120999999999"/>
    <n v="2.1779999999999999"/>
    <n v="0.61299999999999999"/>
    <n v="0.158"/>
    <n v="10.444000000000001"/>
    <n v="2.6850000000000001"/>
    <n v="20.536999999999999"/>
    <x v="457"/>
    <n v="-27.407"/>
    <n v="-7.0460000000000003"/>
    <n v="32.94"/>
    <n v="8.4689999999999994"/>
    <n v="14.93"/>
    <n v="3.8380000000000001"/>
    <n v="16.588999999999999"/>
    <n v="4.2649999999999997"/>
    <n v="0.20200000000000001"/>
    <n v="0.78700000000000003"/>
    <n v="227.483"/>
    <n v="7.0999999999999994E-2"/>
    <n v="0.13400000000000001"/>
    <n v="2.3E-2"/>
    <n v="5.8000000000000003E-2"/>
    <n v="0.121"/>
    <n v="0.112"/>
    <n v="0.245"/>
    <n v="9.5000000000000001E-2"/>
    <n v="7.8E-2"/>
    <n v="0.13500000000000001"/>
    <n v="0.497"/>
    <n v="0.13"/>
    <n v="0.16600000000000001"/>
    <n v="0.218"/>
    <n v="0.219"/>
    <n v="-0.57799999999999996"/>
    <n v="0.16"/>
    <n v="0.36899999999999999"/>
    <n v="0.38700000000000001"/>
    <n v="2E-3"/>
    <n v="2E-3"/>
    <n v="4.0000000000000001E-3"/>
    <n v="0"/>
    <n v="57.06"/>
    <n v="79.88"/>
    <n v="-0.81299999999999994"/>
    <n v="-2.3639999999999999"/>
  </r>
  <r>
    <x v="23"/>
    <x v="2"/>
    <s v="NZL"/>
    <n v="3948582"/>
    <n v="93932000000"/>
    <n v="0.55100000000000005"/>
    <n v="0.14000000000000001"/>
    <x v="507"/>
    <n v="0.16300000000000001"/>
    <n v="0.47399999999999998"/>
    <n v="9.1509999999999998"/>
    <n v="2.1779999999999999"/>
    <n v="31.241"/>
    <n v="2.3170000000000002"/>
    <n v="8.3000000000000004E-2"/>
    <n v="3.9E-2"/>
    <n v="8.7479999999999993"/>
    <n v="0.314"/>
    <n v="0.14699999999999999"/>
    <n v="5.4210000000000003"/>
    <n v="1.373"/>
    <n v="34.32"/>
    <n v="8.6920000000000002"/>
    <n v="0.312"/>
    <n v="23.783000000000001"/>
    <n v="1239.107"/>
    <n v="4201.1210000000001"/>
    <x v="488"/>
    <x v="345"/>
    <n v="180.56700000000001"/>
    <n v="3188.6329999999998"/>
    <n v="506.42899999999997"/>
    <n v="7.88"/>
    <n v="59589.078000000001"/>
    <n v="2.14"/>
    <n v="0.58699999999999997"/>
    <n v="0.14899999999999999"/>
    <n v="9.86"/>
    <n v="2.4969999999999999"/>
    <n v="20.648"/>
    <x v="458"/>
    <n v="-25.391999999999999"/>
    <n v="-6.431"/>
    <n v="33.71"/>
    <n v="8.5370000000000008"/>
    <n v="15.7"/>
    <n v="3.976"/>
    <n v="17.321999999999999"/>
    <n v="4.3869999999999996"/>
    <n v="0.20300000000000001"/>
    <n v="0.80100000000000005"/>
    <n v="235.292"/>
    <n v="6.9000000000000006E-2"/>
    <n v="0.13100000000000001"/>
    <n v="2.9000000000000001E-2"/>
    <n v="5.6000000000000001E-2"/>
    <n v="0.11899999999999999"/>
    <n v="0.113"/>
    <n v="0.24099999999999999"/>
    <n v="9.4E-2"/>
    <n v="8.1000000000000003E-2"/>
    <n v="0.13700000000000001"/>
    <n v="0.48899999999999999"/>
    <n v="0.13100000000000001"/>
    <n v="0.17599999999999999"/>
    <n v="0.19700000000000001"/>
    <n v="0.20100000000000001"/>
    <n v="-0.49"/>
    <n v="0.16700000000000001"/>
    <n v="0.371"/>
    <n v="0.38200000000000001"/>
    <n v="2E-3"/>
    <n v="2E-3"/>
    <n v="4.0000000000000001E-3"/>
    <n v="0"/>
    <n v="58.71"/>
    <n v="81.53"/>
    <n v="-0.222"/>
    <n v="-0.64400000000000002"/>
  </r>
  <r>
    <x v="23"/>
    <x v="3"/>
    <s v="NZL"/>
    <n v="4019944"/>
    <n v="96676000000"/>
    <n v="0.53400000000000003"/>
    <n v="0.13300000000000001"/>
    <x v="508"/>
    <n v="1.6990000000000001"/>
    <n v="4.9189999999999996"/>
    <n v="15.21"/>
    <n v="6.0590000000000002"/>
    <n v="66.216999999999999"/>
    <n v="3.7839999999999998"/>
    <n v="0.13200000000000001"/>
    <n v="6.7000000000000004E-2"/>
    <n v="9.0150000000000006"/>
    <n v="0.315"/>
    <n v="0.159"/>
    <n v="7.74"/>
    <n v="1.925"/>
    <n v="37.673999999999999"/>
    <n v="9.3719999999999999"/>
    <n v="0.32700000000000001"/>
    <n v="24.317"/>
    <n v="1275.3489999999999"/>
    <n v="4216.3320000000003"/>
    <x v="489"/>
    <x v="346"/>
    <n v="189.09"/>
    <n v="3167.6010000000001"/>
    <n v="524.53099999999995"/>
    <n v="8.6120000000000001"/>
    <n v="56734.851999999999"/>
    <n v="1.9810000000000001"/>
    <n v="0.61099999999999999"/>
    <n v="0.152"/>
    <n v="8.5220000000000002"/>
    <n v="2.12"/>
    <n v="20.901"/>
    <x v="459"/>
    <n v="-21.030999999999999"/>
    <n v="-5.2320000000000002"/>
    <n v="33.880000000000003"/>
    <n v="8.4280000000000008"/>
    <n v="15.98"/>
    <n v="3.9750000000000001"/>
    <n v="18.102"/>
    <n v="4.5030000000000001"/>
    <n v="0.182"/>
    <n v="0.73199999999999998"/>
    <n v="228.071"/>
    <n v="6.3E-2"/>
    <n v="0.13100000000000001"/>
    <n v="4.5999999999999999E-2"/>
    <n v="7.3999999999999996E-2"/>
    <n v="0.11700000000000001"/>
    <n v="0.113"/>
    <n v="0.23699999999999999"/>
    <n v="9.4E-2"/>
    <n v="8.4000000000000005E-2"/>
    <n v="0.13800000000000001"/>
    <n v="0.48099999999999998"/>
    <n v="0.13200000000000001"/>
    <n v="0.183"/>
    <n v="0.20399999999999999"/>
    <n v="0.16800000000000001"/>
    <n v="-0.372"/>
    <n v="0.16900000000000001"/>
    <n v="0.33200000000000002"/>
    <n v="0.377"/>
    <n v="2E-3"/>
    <n v="2E-3"/>
    <n v="4.0000000000000001E-3"/>
    <n v="0"/>
    <n v="61.2"/>
    <n v="84.02"/>
    <n v="1.4330000000000001"/>
    <n v="3.9529999999999998"/>
  </r>
  <r>
    <x v="23"/>
    <x v="4"/>
    <s v="NZL"/>
    <n v="4081415"/>
    <n v="102664000000"/>
    <n v="0.48799999999999999"/>
    <n v="0.11899999999999999"/>
    <x v="509"/>
    <n v="-0.40500000000000003"/>
    <n v="-1.1180000000000001"/>
    <n v="15.574"/>
    <n v="0.36399999999999999"/>
    <n v="2.395"/>
    <n v="3.8159999999999998"/>
    <n v="0.129"/>
    <n v="6.6000000000000003E-2"/>
    <n v="8.7799999999999994"/>
    <n v="0.29799999999999999"/>
    <n v="0.153"/>
    <n v="8.0129999999999999"/>
    <n v="1.9630000000000001"/>
    <n v="38.985999999999997"/>
    <n v="9.5519999999999996"/>
    <n v="0.32400000000000001"/>
    <n v="24.805"/>
    <n v="1311.1849999999999"/>
    <n v="4231.9059999999999"/>
    <x v="490"/>
    <x v="347"/>
    <n v="196.345"/>
    <n v="3147.3389999999999"/>
    <n v="543.01499999999999"/>
    <n v="9.3450000000000006"/>
    <n v="57499.695"/>
    <n v="1.95"/>
    <n v="0.86299999999999999"/>
    <n v="0.21199999999999999"/>
    <n v="7.2549999999999999"/>
    <n v="1.778"/>
    <n v="20.257999999999999"/>
    <x v="460"/>
    <n v="-20.262"/>
    <n v="-4.9640000000000004"/>
    <n v="33.79"/>
    <n v="8.2789999999999999"/>
    <n v="15.27"/>
    <n v="3.7410000000000001"/>
    <n v="18.484000000000002"/>
    <n v="4.5289999999999999"/>
    <n v="0.18"/>
    <n v="0.73299999999999998"/>
    <n v="234.68"/>
    <n v="5.3999999999999999E-2"/>
    <n v="0.125"/>
    <n v="4.5999999999999999E-2"/>
    <n v="7.3999999999999996E-2"/>
    <n v="0.114"/>
    <n v="0.114"/>
    <n v="0.23300000000000001"/>
    <n v="9.2999999999999999E-2"/>
    <n v="8.8999999999999996E-2"/>
    <n v="0.13800000000000001"/>
    <n v="0.47399999999999998"/>
    <n v="0.13300000000000001"/>
    <n v="0.19"/>
    <n v="0.26700000000000002"/>
    <n v="0.13800000000000001"/>
    <n v="-0.378"/>
    <n v="0.16700000000000001"/>
    <n v="0.317"/>
    <n v="0.372"/>
    <n v="2E-3"/>
    <n v="2E-3"/>
    <n v="5.0000000000000001E-3"/>
    <n v="1E-3"/>
    <n v="59.85"/>
    <n v="82.68"/>
    <n v="3.15"/>
    <n v="8.7899999999999991"/>
  </r>
  <r>
    <x v="23"/>
    <x v="5"/>
    <s v="NZL"/>
    <n v="4132782"/>
    <n v="109155000000"/>
    <n v="0.57699999999999996"/>
    <n v="0.14000000000000001"/>
    <x v="510"/>
    <n v="1.5880000000000001"/>
    <n v="4.431"/>
    <n v="16.576000000000001"/>
    <n v="1.002"/>
    <n v="6.431"/>
    <n v="4.0110000000000001"/>
    <n v="0.13400000000000001"/>
    <n v="7.1999999999999995E-2"/>
    <n v="9.0549999999999997"/>
    <n v="0.30299999999999999"/>
    <n v="0.16400000000000001"/>
    <n v="8.9190000000000005"/>
    <n v="2.1579999999999999"/>
    <n v="41.753999999999998"/>
    <n v="10.103"/>
    <n v="0.33800000000000002"/>
    <n v="25.381"/>
    <n v="1348.6089999999999"/>
    <n v="4248.482"/>
    <x v="491"/>
    <x v="348"/>
    <n v="203.911"/>
    <n v="3126.491"/>
    <n v="561.67899999999997"/>
    <n v="10.134"/>
    <n v="55352.245999999999"/>
    <n v="1.85"/>
    <n v="0.90900000000000003"/>
    <n v="0.22"/>
    <n v="7.5659999999999998"/>
    <n v="1.831"/>
    <n v="20.361999999999998"/>
    <x v="461"/>
    <n v="-20.847999999999999"/>
    <n v="-5.0449999999999999"/>
    <n v="33.71"/>
    <n v="8.157"/>
    <n v="15.39"/>
    <n v="3.7240000000000002"/>
    <n v="18.664000000000001"/>
    <n v="4.516"/>
    <n v="0.191"/>
    <n v="0.78900000000000003"/>
    <n v="228.75899999999999"/>
    <n v="0.06"/>
    <n v="0.126"/>
    <n v="4.8000000000000001E-2"/>
    <n v="7.6999999999999999E-2"/>
    <n v="0.112"/>
    <n v="0.114"/>
    <n v="0.23"/>
    <n v="9.2999999999999999E-2"/>
    <n v="9.4E-2"/>
    <n v="0.13800000000000001"/>
    <n v="0.46800000000000003"/>
    <n v="0.13400000000000001"/>
    <n v="0.19600000000000001"/>
    <n v="0.26300000000000001"/>
    <n v="0.14099999999999999"/>
    <n v="-0.442"/>
    <n v="0.16800000000000001"/>
    <n v="0.32700000000000001"/>
    <n v="0.36699999999999999"/>
    <n v="2E-3"/>
    <n v="2E-3"/>
    <n v="5.0000000000000001E-3"/>
    <n v="1E-3"/>
    <n v="61.33"/>
    <n v="84.15"/>
    <n v="4.33"/>
    <n v="11.571"/>
  </r>
  <r>
    <x v="23"/>
    <x v="6"/>
    <s v="NZL"/>
    <n v="4179986"/>
    <n v="117179000000"/>
    <n v="0.54500000000000004"/>
    <n v="0.13"/>
    <x v="511"/>
    <n v="-9.4E-2"/>
    <n v="-0.251"/>
    <n v="21.684999999999999"/>
    <n v="5.109"/>
    <n v="30.821999999999999"/>
    <n v="5.1879999999999997"/>
    <n v="0.17"/>
    <n v="9.4E-2"/>
    <n v="8.9309999999999992"/>
    <n v="0.29299999999999998"/>
    <n v="0.16200000000000001"/>
    <n v="8.7959999999999994"/>
    <n v="2.1040000000000001"/>
    <n v="39.893000000000001"/>
    <n v="9.5440000000000005"/>
    <n v="0.313"/>
    <n v="25.925999999999998"/>
    <n v="1385.9390000000001"/>
    <n v="4270.1670000000004"/>
    <x v="492"/>
    <x v="349"/>
    <n v="211.46199999999999"/>
    <n v="3110.846"/>
    <n v="580.47400000000005"/>
    <n v="10.819000000000001"/>
    <n v="55087.375"/>
    <n v="1.8089999999999999"/>
    <n v="0.95899999999999996"/>
    <n v="0.22900000000000001"/>
    <n v="7.5519999999999996"/>
    <n v="1.8069999999999999"/>
    <n v="20.175000000000001"/>
    <x v="462"/>
    <n v="-15.645"/>
    <n v="-3.7429999999999999"/>
    <n v="33.89"/>
    <n v="8.1080000000000005"/>
    <n v="15.23"/>
    <n v="3.6440000000000001"/>
    <n v="18.795000000000002"/>
    <n v="4.4960000000000004"/>
    <n v="0.16400000000000001"/>
    <n v="0.68400000000000005"/>
    <n v="230.26400000000001"/>
    <n v="5.1999999999999998E-2"/>
    <n v="0.122"/>
    <n v="6.0999999999999999E-2"/>
    <n v="7.1999999999999995E-2"/>
    <n v="0.109"/>
    <n v="0.114"/>
    <n v="0.22700000000000001"/>
    <n v="9.1999999999999998E-2"/>
    <n v="9.9000000000000005E-2"/>
    <n v="0.13800000000000001"/>
    <n v="0.46200000000000002"/>
    <n v="0.13500000000000001"/>
    <n v="0.2"/>
    <n v="0.27600000000000002"/>
    <n v="0.13700000000000001"/>
    <n v="-0.308"/>
    <n v="0.16700000000000001"/>
    <n v="0.27100000000000002"/>
    <n v="0.36099999999999999"/>
    <n v="2E-3"/>
    <n v="2E-3"/>
    <n v="5.0000000000000001E-3"/>
    <n v="1E-3"/>
    <n v="61.5"/>
    <n v="84.33"/>
    <n v="2.5630000000000002"/>
    <n v="6.8659999999999997"/>
  </r>
  <r>
    <x v="23"/>
    <x v="7"/>
    <s v="NZL"/>
    <n v="4221495"/>
    <n v="126239000000"/>
    <n v="0.68700000000000006"/>
    <n v="0.16300000000000001"/>
    <x v="512"/>
    <n v="-0.91900000000000004"/>
    <n v="-2.4630000000000001"/>
    <n v="21.462"/>
    <n v="-0.223"/>
    <n v="-1.03"/>
    <n v="5.0839999999999996"/>
    <n v="0.16200000000000001"/>
    <n v="9.4E-2"/>
    <n v="8.625"/>
    <n v="0.27500000000000002"/>
    <n v="0.159"/>
    <n v="6.726"/>
    <n v="1.593"/>
    <n v="40.256"/>
    <n v="9.5359999999999996"/>
    <n v="0.30399999999999999"/>
    <n v="26.613"/>
    <n v="1422.35"/>
    <n v="4291.6279999999997"/>
    <x v="493"/>
    <x v="350"/>
    <n v="219.72200000000001"/>
    <n v="3095.8969999999999"/>
    <n v="599.47500000000002"/>
    <n v="11.535"/>
    <n v="54356.550999999999"/>
    <n v="1.732"/>
    <n v="1.0209999999999999"/>
    <n v="0.24199999999999999"/>
    <n v="8.2590000000000003"/>
    <n v="1.9570000000000001"/>
    <n v="19.710999999999999"/>
    <x v="463"/>
    <n v="-14.949"/>
    <n v="-3.5409999999999999"/>
    <n v="33.78"/>
    <n v="8.0020000000000007"/>
    <n v="15.15"/>
    <n v="3.589"/>
    <n v="19.001000000000001"/>
    <n v="4.5010000000000003"/>
    <n v="0.17"/>
    <n v="0.71599999999999997"/>
    <n v="229.46600000000001"/>
    <n v="6.0999999999999999E-2"/>
    <n v="0.11600000000000001"/>
    <n v="0.06"/>
    <n v="5.2999999999999999E-2"/>
    <n v="0.107"/>
    <n v="0.114"/>
    <n v="0.224"/>
    <n v="9.1999999999999998E-2"/>
    <n v="0.104"/>
    <n v="0.13900000000000001"/>
    <n v="0.45700000000000002"/>
    <n v="0.13600000000000001"/>
    <n v="0.20300000000000001"/>
    <n v="0.28100000000000003"/>
    <n v="0.14499999999999999"/>
    <n v="-0.33700000000000002"/>
    <n v="0.16800000000000001"/>
    <n v="0.27600000000000002"/>
    <n v="0.35599999999999998"/>
    <n v="2E-3"/>
    <n v="2E-3"/>
    <n v="5.0000000000000001E-3"/>
    <n v="1E-3"/>
    <n v="60.39"/>
    <n v="83.21"/>
    <n v="3.8460000000000001"/>
    <n v="10.561999999999999"/>
  </r>
  <r>
    <x v="23"/>
    <x v="8"/>
    <s v="NZL"/>
    <n v="4260235"/>
    <n v="133622000000"/>
    <n v="0.63900000000000001"/>
    <n v="0.15"/>
    <x v="513"/>
    <n v="1.099"/>
    <n v="3.0169999999999999"/>
    <n v="26.957000000000001"/>
    <n v="5.4950000000000001"/>
    <n v="25.606000000000002"/>
    <n v="6.3280000000000003"/>
    <n v="0.20399999999999999"/>
    <n v="0.11700000000000001"/>
    <n v="8.8049999999999997"/>
    <n v="0.28399999999999997"/>
    <n v="0.16300000000000001"/>
    <n v="8.2840000000000007"/>
    <n v="1.9450000000000001"/>
    <n v="40.648000000000003"/>
    <n v="9.5410000000000004"/>
    <n v="0.308"/>
    <n v="27.251999999999999"/>
    <n v="1459.8589999999999"/>
    <n v="4318.585"/>
    <x v="494"/>
    <x v="351"/>
    <n v="227.53299999999999"/>
    <n v="3085.3440000000001"/>
    <n v="618.33399999999995"/>
    <n v="12.208"/>
    <n v="54010.57"/>
    <n v="1.742"/>
    <n v="1.242"/>
    <n v="0.29199999999999998"/>
    <n v="7.8109999999999999"/>
    <n v="1.833"/>
    <n v="19.497"/>
    <x v="464"/>
    <n v="-10.552"/>
    <n v="-2.4769999999999999"/>
    <n v="33.15"/>
    <n v="7.7809999999999997"/>
    <n v="14.65"/>
    <n v="3.4390000000000001"/>
    <n v="18.86"/>
    <n v="4.4269999999999996"/>
    <n v="0.158"/>
    <n v="0.67300000000000004"/>
    <n v="230.09800000000001"/>
    <n v="5.6000000000000001E-2"/>
    <n v="0.11700000000000001"/>
    <n v="7.2999999999999995E-2"/>
    <n v="6.3E-2"/>
    <n v="0.105"/>
    <n v="0.114"/>
    <n v="0.221"/>
    <n v="9.0999999999999998E-2"/>
    <n v="0.111"/>
    <n v="0.13800000000000001"/>
    <n v="0.45200000000000001"/>
    <n v="0.13600000000000001"/>
    <n v="0.20599999999999999"/>
    <n v="0.33200000000000002"/>
    <n v="0.13300000000000001"/>
    <n v="-0.22700000000000001"/>
    <n v="0.16800000000000001"/>
    <n v="0.25900000000000001"/>
    <n v="0.35099999999999998"/>
    <n v="2E-3"/>
    <n v="2E-3"/>
    <n v="5.0000000000000001E-3"/>
    <n v="1E-3"/>
    <n v="60.23"/>
    <n v="83.06"/>
    <n v="3.1389999999999998"/>
    <n v="8.3680000000000003"/>
  </r>
  <r>
    <x v="23"/>
    <x v="9"/>
    <s v="NZL"/>
    <n v="4302884"/>
    <n v="122556000000"/>
    <n v="0.58599999999999997"/>
    <n v="0.13600000000000001"/>
    <x v="514"/>
    <n v="-2.8889999999999998"/>
    <n v="-7.7009999999999996"/>
    <n v="24.105"/>
    <n v="-2.8519999999999999"/>
    <n v="-10.58"/>
    <n v="5.6020000000000003"/>
    <n v="0.18099999999999999"/>
    <n v="0.105"/>
    <n v="8.0459999999999994"/>
    <n v="0.26100000000000001"/>
    <n v="0.151"/>
    <n v="6.3159999999999998"/>
    <n v="1.468"/>
    <n v="35.679000000000002"/>
    <n v="8.2919999999999998"/>
    <n v="0.26900000000000002"/>
    <n v="27.838000000000001"/>
    <n v="1494.48"/>
    <n v="4342.6899999999996"/>
    <x v="495"/>
    <x v="352"/>
    <n v="234.99"/>
    <n v="3074.8290000000002"/>
    <n v="636.46799999999996"/>
    <n v="12.968"/>
    <n v="53337.417999999998"/>
    <n v="1.728"/>
    <n v="1.367"/>
    <n v="0.318"/>
    <n v="7.4580000000000002"/>
    <n v="1.7330000000000001"/>
    <n v="18.649999999999999"/>
    <x v="465"/>
    <n v="-10.516"/>
    <n v="-2.444"/>
    <n v="33.47"/>
    <n v="7.7789999999999999"/>
    <n v="14.47"/>
    <n v="3.363"/>
    <n v="18.132999999999999"/>
    <n v="4.2140000000000004"/>
    <n v="0.17699999999999999"/>
    <n v="0.76"/>
    <n v="229.505"/>
    <n v="0.05"/>
    <n v="0.11"/>
    <n v="6.6000000000000003E-2"/>
    <n v="4.9000000000000002E-2"/>
    <n v="0.10199999999999999"/>
    <n v="0.114"/>
    <n v="0.218"/>
    <n v="0.09"/>
    <n v="0.11700000000000001"/>
    <n v="0.13800000000000001"/>
    <n v="0.44700000000000001"/>
    <n v="0.13700000000000001"/>
    <n v="0.21"/>
    <n v="0.36"/>
    <n v="0.13"/>
    <n v="-0.20899999999999999"/>
    <n v="0.16500000000000001"/>
    <n v="0.312"/>
    <n v="0.34699999999999998"/>
    <n v="2E-3"/>
    <n v="2E-3"/>
    <n v="5.0000000000000001E-3"/>
    <n v="1E-3"/>
    <n v="57.42"/>
    <n v="80.25"/>
    <n v="1.0589999999999999"/>
    <n v="3.0579999999999998"/>
  </r>
  <r>
    <x v="23"/>
    <x v="10"/>
    <s v="NZL"/>
    <n v="4346345"/>
    <n v="130778000000"/>
    <n v="0.55700000000000005"/>
    <n v="0.128"/>
    <x v="515"/>
    <n v="0.19"/>
    <n v="0.55000000000000004"/>
    <n v="25.468"/>
    <n v="1.363"/>
    <n v="5.6539999999999999"/>
    <n v="5.86"/>
    <n v="0.188"/>
    <n v="0.108"/>
    <n v="8.0090000000000003"/>
    <n v="0.25700000000000001"/>
    <n v="0.14799999999999999"/>
    <n v="5.4580000000000002"/>
    <n v="1.256"/>
    <n v="36.427999999999997"/>
    <n v="8.3810000000000002"/>
    <n v="0.26900000000000002"/>
    <n v="28.396000000000001"/>
    <n v="1529.2909999999999"/>
    <n v="4368.1580000000004"/>
    <x v="496"/>
    <x v="353"/>
    <n v="243.37299999999999"/>
    <n v="3065.4859999999999"/>
    <n v="654.678"/>
    <n v="13.664999999999999"/>
    <n v="54097.281000000003"/>
    <n v="1.734"/>
    <n v="1.506"/>
    <n v="0.34599999999999997"/>
    <n v="8.3819999999999997"/>
    <n v="1.929"/>
    <n v="18.420000000000002"/>
    <x v="466"/>
    <n v="-9.343"/>
    <n v="-2.15"/>
    <n v="33.43"/>
    <n v="7.6920000000000002"/>
    <n v="14.36"/>
    <n v="3.3039999999999998"/>
    <n v="18.21"/>
    <n v="4.1900000000000004"/>
    <n v="0.16"/>
    <n v="0.69699999999999995"/>
    <n v="235.125"/>
    <n v="4.3999999999999997E-2"/>
    <n v="0.104"/>
    <n v="6.7000000000000004E-2"/>
    <n v="3.9E-2"/>
    <n v="0.1"/>
    <n v="0.114"/>
    <n v="0.215"/>
    <n v="8.8999999999999996E-2"/>
    <n v="0.125"/>
    <n v="0.13800000000000001"/>
    <n v="0.443"/>
    <n v="0.13800000000000001"/>
    <n v="0.21299999999999999"/>
    <n v="0.39500000000000002"/>
    <n v="0.13500000000000001"/>
    <n v="-0.193"/>
    <n v="0.16"/>
    <n v="0.28299999999999997"/>
    <n v="0.34200000000000003"/>
    <n v="2E-3"/>
    <n v="2E-3"/>
    <n v="5.0000000000000001E-3"/>
    <n v="1E-3"/>
    <n v="57.23"/>
    <n v="80.06"/>
    <n v="1.617"/>
    <n v="4.6449999999999996"/>
  </r>
  <r>
    <x v="23"/>
    <x v="11"/>
    <s v="NZL"/>
    <n v="4381274"/>
    <n v="140216000000"/>
    <n v="0.52900000000000003"/>
    <n v="0.121"/>
    <x v="516"/>
    <n v="-0.54500000000000004"/>
    <n v="-1.5660000000000001"/>
    <n v="27.561"/>
    <n v="2.093"/>
    <n v="8.218"/>
    <n v="6.2910000000000004"/>
    <n v="0.19900000000000001"/>
    <n v="0.11700000000000001"/>
    <n v="7.8209999999999997"/>
    <n v="0.248"/>
    <n v="0.14499999999999999"/>
    <n v="5.5339999999999998"/>
    <n v="1.2629999999999999"/>
    <n v="36.834000000000003"/>
    <n v="8.407"/>
    <n v="0.26600000000000001"/>
    <n v="28.923999999999999"/>
    <n v="1563.557"/>
    <n v="4395.7190000000001"/>
    <x v="497"/>
    <x v="354"/>
    <n v="250.999"/>
    <n v="3058.7809999999999"/>
    <n v="673.08500000000004"/>
    <n v="14.375"/>
    <n v="53886.934000000001"/>
    <n v="1.7050000000000001"/>
    <n v="1.46"/>
    <n v="0.33300000000000002"/>
    <n v="7.6260000000000003"/>
    <n v="1.7410000000000001"/>
    <n v="18.172999999999998"/>
    <x v="467"/>
    <n v="-6.7050000000000001"/>
    <n v="-1.53"/>
    <n v="33.380000000000003"/>
    <n v="7.6189999999999998"/>
    <n v="14.54"/>
    <n v="3.319"/>
    <n v="18.407"/>
    <n v="4.2009999999999996"/>
    <n v="0.16200000000000001"/>
    <n v="0.71"/>
    <n v="236.09299999999999"/>
    <n v="3.9E-2"/>
    <n v="9.9000000000000005E-2"/>
    <n v="7.0000000000000007E-2"/>
    <n v="3.7999999999999999E-2"/>
    <n v="9.7000000000000003E-2"/>
    <n v="0.114"/>
    <n v="0.21199999999999999"/>
    <n v="8.7999999999999995E-2"/>
    <n v="0.13200000000000001"/>
    <n v="0.13700000000000001"/>
    <n v="0.439"/>
    <n v="0.13800000000000001"/>
    <n v="0.214"/>
    <n v="0.39400000000000002"/>
    <n v="0.12"/>
    <n v="-0.13500000000000001"/>
    <n v="0.16200000000000001"/>
    <n v="0.25800000000000001"/>
    <n v="0.33800000000000002"/>
    <n v="2E-3"/>
    <n v="2E-3"/>
    <n v="5.0000000000000001E-3"/>
    <n v="1E-3"/>
    <n v="62.91"/>
    <n v="79.62"/>
    <n v="2.569"/>
    <n v="7.4960000000000004"/>
  </r>
  <r>
    <x v="23"/>
    <x v="12"/>
    <s v="NZL"/>
    <n v="4410285"/>
    <n v="149422000000"/>
    <n v="0.56899999999999995"/>
    <n v="0.129"/>
    <x v="517"/>
    <n v="1.679"/>
    <n v="4.9009999999999998"/>
    <n v="31.585000000000001"/>
    <n v="4.024"/>
    <n v="14.601000000000001"/>
    <n v="7.1619999999999999"/>
    <n v="0.222"/>
    <n v="0.13300000000000001"/>
    <n v="8.15"/>
    <n v="0.253"/>
    <n v="0.151"/>
    <n v="6.8529999999999998"/>
    <n v="1.554"/>
    <n v="38.899000000000001"/>
    <n v="8.82"/>
    <n v="0.27400000000000002"/>
    <n v="29.492999999999999"/>
    <n v="1599.502"/>
    <n v="4427.3029999999999"/>
    <x v="498"/>
    <x v="355"/>
    <n v="259.34199999999998"/>
    <n v="3054.42"/>
    <n v="691.23900000000003"/>
    <n v="15.124000000000001"/>
    <n v="53929.512000000002"/>
    <n v="1.675"/>
    <n v="1.2789999999999999"/>
    <n v="0.28999999999999998"/>
    <n v="8.343"/>
    <n v="1.8919999999999999"/>
    <n v="18.634"/>
    <x v="468"/>
    <n v="-4.3600000000000003"/>
    <n v="-0.98899999999999999"/>
    <n v="33.869999999999997"/>
    <n v="7.68"/>
    <n v="14.76"/>
    <n v="3.347"/>
    <n v="18.154"/>
    <n v="4.1159999999999997"/>
    <n v="0.17"/>
    <n v="0.748"/>
    <n v="237.845"/>
    <n v="4.1000000000000002E-2"/>
    <n v="0.10299999999999999"/>
    <n v="7.9000000000000001E-2"/>
    <n v="4.5999999999999999E-2"/>
    <n v="9.5000000000000001E-2"/>
    <n v="0.113"/>
    <n v="0.21"/>
    <n v="8.6999999999999994E-2"/>
    <n v="0.13700000000000001"/>
    <n v="0.13700000000000001"/>
    <n v="0.435"/>
    <n v="0.13900000000000001"/>
    <n v="0.217"/>
    <n v="0.33600000000000002"/>
    <n v="0.128"/>
    <n v="-0.09"/>
    <n v="0.157"/>
    <n v="0.27100000000000002"/>
    <n v="0.33300000000000002"/>
    <n v="2E-3"/>
    <n v="2E-3"/>
    <n v="5.0000000000000001E-3"/>
    <n v="1E-3"/>
    <n v="65.459999999999994"/>
    <n v="82.18"/>
    <n v="2.9540000000000002"/>
    <n v="8.2189999999999994"/>
  </r>
  <r>
    <x v="23"/>
    <x v="13"/>
    <s v="NZL"/>
    <n v="4450641"/>
    <n v="159164000000"/>
    <n v="0.58599999999999997"/>
    <n v="0.13200000000000001"/>
    <x v="518"/>
    <n v="-0.70399999999999996"/>
    <n v="-1.9590000000000001"/>
    <n v="33.591999999999999"/>
    <n v="2.0070000000000001"/>
    <n v="6.3550000000000004"/>
    <n v="7.548"/>
    <n v="0.23200000000000001"/>
    <n v="0.14000000000000001"/>
    <n v="7.9180000000000001"/>
    <n v="0.24299999999999999"/>
    <n v="0.14699999999999999"/>
    <n v="6.0129999999999999"/>
    <n v="1.351"/>
    <n v="39.399000000000001"/>
    <n v="8.8520000000000003"/>
    <n v="0.27200000000000002"/>
    <n v="30.079000000000001"/>
    <n v="1634.7429999999999"/>
    <n v="4460.8959999999997"/>
    <x v="499"/>
    <x v="356"/>
    <n v="267.714"/>
    <n v="3052.7710000000002"/>
    <n v="709.78"/>
    <n v="15.759"/>
    <n v="53825.684000000001"/>
    <n v="1.653"/>
    <n v="1.093"/>
    <n v="0.245"/>
    <n v="8.3729999999999993"/>
    <n v="1.881"/>
    <n v="18.379000000000001"/>
    <x v="469"/>
    <n v="-1.649"/>
    <n v="-0.37"/>
    <n v="33.69"/>
    <n v="7.57"/>
    <n v="14.74"/>
    <n v="3.3119999999999998"/>
    <n v="18.541"/>
    <n v="4.1660000000000004"/>
    <n v="0.14299999999999999"/>
    <n v="0.63500000000000001"/>
    <n v="239.559"/>
    <n v="4.1000000000000002E-2"/>
    <n v="0.1"/>
    <n v="8.4000000000000005E-2"/>
    <n v="0.04"/>
    <n v="9.1999999999999998E-2"/>
    <n v="0.113"/>
    <n v="0.20699999999999999"/>
    <n v="8.5999999999999993E-2"/>
    <n v="0.14099999999999999"/>
    <n v="0.13700000000000001"/>
    <n v="0.432"/>
    <n v="0.13900000000000001"/>
    <n v="0.217"/>
    <n v="0.28199999999999997"/>
    <n v="0.128"/>
    <n v="-3.5999999999999997E-2"/>
    <n v="0.159"/>
    <n v="0.216"/>
    <n v="0.32900000000000001"/>
    <n v="2E-3"/>
    <n v="2E-3"/>
    <n v="5.0000000000000001E-3"/>
    <n v="1E-3"/>
    <n v="65.09"/>
    <n v="81.8"/>
    <n v="4.1580000000000004"/>
    <n v="11.798999999999999"/>
  </r>
  <r>
    <x v="23"/>
    <x v="14"/>
    <s v="NZL"/>
    <n v="4514198"/>
    <n v="170343000000"/>
    <n v="0.61899999999999999"/>
    <n v="0.13700000000000001"/>
    <x v="519"/>
    <n v="0.19800000000000001"/>
    <n v="0.56200000000000006"/>
    <n v="34.668999999999997"/>
    <n v="1.077"/>
    <n v="3.2069999999999999"/>
    <n v="7.68"/>
    <n v="0.23300000000000001"/>
    <n v="0.13800000000000001"/>
    <n v="7.851"/>
    <n v="0.23799999999999999"/>
    <n v="0.14099999999999999"/>
    <n v="5.4420000000000002"/>
    <n v="1.206"/>
    <n v="39.128"/>
    <n v="8.6679999999999993"/>
    <n v="0.26200000000000001"/>
    <n v="30.699000000000002"/>
    <n v="1670.182"/>
    <n v="4495.5649999999996"/>
    <x v="500"/>
    <x v="357"/>
    <n v="276.31599999999997"/>
    <n v="3052.002"/>
    <n v="728.63099999999997"/>
    <n v="16.46"/>
    <n v="55530.688000000002"/>
    <n v="1.6819999999999999"/>
    <n v="1.224"/>
    <n v="0.27100000000000002"/>
    <n v="8.6020000000000003"/>
    <n v="1.905"/>
    <n v="18.238"/>
    <x v="470"/>
    <n v="-0.76900000000000002"/>
    <n v="-0.17"/>
    <n v="33.979999999999997"/>
    <n v="7.5270000000000001"/>
    <n v="14.87"/>
    <n v="3.294"/>
    <n v="18.850999999999999"/>
    <n v="4.1760000000000002"/>
    <n v="0.155"/>
    <n v="0.70099999999999996"/>
    <n v="250.67699999999999"/>
    <n v="4.1000000000000002E-2"/>
    <n v="0.1"/>
    <n v="8.5999999999999993E-2"/>
    <n v="3.5999999999999997E-2"/>
    <n v="0.09"/>
    <n v="0.113"/>
    <n v="0.20499999999999999"/>
    <n v="8.5000000000000006E-2"/>
    <n v="0.14499999999999999"/>
    <n v="0.13600000000000001"/>
    <n v="0.42899999999999999"/>
    <n v="0.14000000000000001"/>
    <n v="0.217"/>
    <n v="0.316"/>
    <n v="0.129"/>
    <n v="-1.6E-2"/>
    <n v="0.161"/>
    <n v="0.23"/>
    <n v="0.32500000000000001"/>
    <n v="2E-3"/>
    <n v="2E-3"/>
    <n v="5.0000000000000001E-3"/>
    <n v="1E-3"/>
    <n v="65.61"/>
    <n v="82.33"/>
    <n v="3.6890000000000001"/>
    <n v="10.409000000000001"/>
  </r>
  <r>
    <x v="23"/>
    <x v="15"/>
    <s v="NZL"/>
    <n v="4590591"/>
    <n v="180645000000"/>
    <n v="0.621"/>
    <n v="0.13500000000000001"/>
    <x v="520"/>
    <n v="0.374"/>
    <n v="1.056"/>
    <n v="33.761000000000003"/>
    <n v="-0.90800000000000003"/>
    <n v="-2.62"/>
    <n v="7.3540000000000001"/>
    <n v="0.22"/>
    <n v="0.13400000000000001"/>
    <n v="7.8010000000000002"/>
    <n v="0.23300000000000001"/>
    <n v="0.14199999999999999"/>
    <n v="5.47"/>
    <n v="1.1910000000000001"/>
    <n v="38.682000000000002"/>
    <n v="8.4260000000000002"/>
    <n v="0.252"/>
    <n v="31.318999999999999"/>
    <n v="1705.9949999999999"/>
    <n v="4529.3270000000002"/>
    <x v="501"/>
    <x v="358"/>
    <n v="284.62099999999998"/>
    <n v="3049.95"/>
    <n v="748.00099999999998"/>
    <n v="17.158999999999999"/>
    <n v="54939.43"/>
    <n v="1.641"/>
    <n v="1.3480000000000001"/>
    <n v="0.29399999999999998"/>
    <n v="8.3049999999999997"/>
    <n v="1.8089999999999999"/>
    <n v="17.904"/>
    <x v="471"/>
    <n v="-2.052"/>
    <n v="-0.44700000000000001"/>
    <n v="33.1"/>
    <n v="7.21"/>
    <n v="15.18"/>
    <n v="3.3069999999999999"/>
    <n v="19.370999999999999"/>
    <n v="4.22"/>
    <n v="0.152"/>
    <n v="0.69899999999999995"/>
    <n v="252.20400000000001"/>
    <n v="4.2999999999999997E-2"/>
    <n v="0.10100000000000001"/>
    <n v="8.2000000000000003E-2"/>
    <n v="3.6999999999999998E-2"/>
    <n v="8.7999999999999995E-2"/>
    <n v="0.112"/>
    <n v="0.20300000000000001"/>
    <n v="8.4000000000000005E-2"/>
    <n v="0.15"/>
    <n v="0.13600000000000001"/>
    <n v="0.42499999999999999"/>
    <n v="0.14000000000000001"/>
    <n v="0.218"/>
    <n v="0.35099999999999998"/>
    <n v="0.122"/>
    <n v="-3.7999999999999999E-2"/>
    <n v="0.16200000000000001"/>
    <n v="0.23100000000000001"/>
    <n v="0.32100000000000001"/>
    <n v="2E-3"/>
    <n v="2E-3"/>
    <n v="5.0000000000000001E-3"/>
    <n v="1E-3"/>
    <n v="65.47"/>
    <n v="82.19"/>
    <n v="2.8690000000000002"/>
    <n v="8.01"/>
  </r>
  <r>
    <x v="23"/>
    <x v="16"/>
    <s v="NZL"/>
    <n v="4668088"/>
    <n v="184339000000"/>
    <n v="0.48599999999999999"/>
    <n v="0.104"/>
    <x v="521"/>
    <n v="-1.66"/>
    <n v="-4.6360000000000001"/>
    <n v="33.347000000000001"/>
    <n v="-0.41499999999999998"/>
    <n v="-1.228"/>
    <n v="7.1440000000000001"/>
    <n v="0.20899999999999999"/>
    <n v="0.13100000000000001"/>
    <n v="7.3159999999999998"/>
    <n v="0.214"/>
    <n v="0.13400000000000001"/>
    <n v="4.4649999999999999"/>
    <n v="0.95699999999999996"/>
    <n v="38.116999999999997"/>
    <n v="8.1649999999999991"/>
    <n v="0.23899999999999999"/>
    <n v="31.806000000000001"/>
    <n v="1740.1469999999999"/>
    <n v="4562.6729999999998"/>
    <x v="502"/>
    <x v="359"/>
    <n v="292.51499999999999"/>
    <n v="3049.1439999999998"/>
    <n v="767.49099999999999"/>
    <n v="17.824999999999999"/>
    <n v="54612.461000000003"/>
    <n v="1.595"/>
    <n v="1.1519999999999999"/>
    <n v="0.247"/>
    <n v="7.8940000000000001"/>
    <n v="1.6910000000000001"/>
    <n v="17.311"/>
    <x v="472"/>
    <n v="-0.80600000000000005"/>
    <n v="-0.17299999999999999"/>
    <n v="33.08"/>
    <n v="7.0860000000000003"/>
    <n v="15.1"/>
    <n v="3.2349999999999999"/>
    <n v="19.489000000000001"/>
    <n v="4.1749999999999998"/>
    <n v="0.14299999999999999"/>
    <n v="0.66600000000000004"/>
    <n v="254.93600000000001"/>
    <n v="3.3000000000000002E-2"/>
    <n v="9.6000000000000002E-2"/>
    <n v="8.3000000000000004E-2"/>
    <n v="3.1E-2"/>
    <n v="8.5999999999999993E-2"/>
    <n v="0.112"/>
    <n v="0.20100000000000001"/>
    <n v="8.3000000000000004E-2"/>
    <n v="0.154"/>
    <n v="0.13500000000000001"/>
    <n v="0.42299999999999999"/>
    <n v="0.14099999999999999"/>
    <n v="0.218"/>
    <n v="0.30499999999999999"/>
    <n v="0.113"/>
    <n v="-1.7999999999999999E-2"/>
    <n v="0.16200000000000001"/>
    <n v="0.222"/>
    <n v="0.317"/>
    <n v="2E-3"/>
    <n v="2E-3"/>
    <n v="5.0000000000000001E-3"/>
    <n v="1E-3"/>
    <n v="70.2"/>
    <n v="80.81"/>
    <n v="3.964"/>
    <n v="11.608000000000001"/>
  </r>
  <r>
    <x v="23"/>
    <x v="17"/>
    <s v="NZL"/>
    <n v="4746253"/>
    <n v="193725000000"/>
    <n v="0.44400000000000001"/>
    <n v="9.4E-2"/>
    <x v="522"/>
    <n v="1.5349999999999999"/>
    <n v="4.4960000000000004"/>
    <n v="36.164000000000001"/>
    <n v="2.8180000000000001"/>
    <n v="8.4499999999999993"/>
    <n v="7.62"/>
    <n v="0.218"/>
    <n v="0.13900000000000001"/>
    <n v="7.5190000000000001"/>
    <n v="0.215"/>
    <n v="0.13700000000000001"/>
    <n v="4.6689999999999996"/>
    <n v="0.98399999999999999"/>
    <n v="38.387"/>
    <n v="8.0879999999999992"/>
    <n v="0.23100000000000001"/>
    <n v="32.25"/>
    <n v="1775.836"/>
    <n v="4598.8379999999997"/>
    <x v="503"/>
    <x v="360"/>
    <n v="301.03300000000002"/>
    <n v="3049.62"/>
    <n v="787.85199999999998"/>
    <n v="18.431000000000001"/>
    <n v="54745.461000000003"/>
    <n v="1.5669999999999999"/>
    <n v="1.089"/>
    <n v="0.22900000000000001"/>
    <n v="8.5180000000000007"/>
    <n v="1.7949999999999999"/>
    <n v="17.369"/>
    <x v="473"/>
    <n v="0.47599999999999998"/>
    <n v="0.1"/>
    <n v="32.86"/>
    <n v="6.923"/>
    <n v="15.15"/>
    <n v="3.1920000000000002"/>
    <n v="20.361999999999998"/>
    <n v="4.29"/>
    <n v="0.128"/>
    <n v="0.60699999999999998"/>
    <n v="259.83600000000001"/>
    <n v="2.9000000000000001E-2"/>
    <n v="9.9000000000000005E-2"/>
    <n v="8.8999999999999996E-2"/>
    <n v="3.2000000000000001E-2"/>
    <n v="8.4000000000000005E-2"/>
    <n v="0.112"/>
    <n v="0.19900000000000001"/>
    <n v="8.2000000000000003E-2"/>
    <n v="0.157"/>
    <n v="0.13500000000000001"/>
    <n v="0.42"/>
    <n v="0.14099999999999999"/>
    <n v="0.217"/>
    <n v="0.27800000000000002"/>
    <n v="0.11899999999999999"/>
    <n v="1.0999999999999999E-2"/>
    <n v="0.16600000000000001"/>
    <n v="0.20100000000000001"/>
    <n v="0.313"/>
    <n v="2E-3"/>
    <n v="2E-3"/>
    <n v="5.0000000000000001E-3"/>
    <n v="1E-3"/>
    <n v="71.83"/>
    <n v="82.44"/>
    <n v="2.6989999999999998"/>
    <n v="7.5629999999999997"/>
  </r>
  <r>
    <x v="23"/>
    <x v="18"/>
    <s v="NZL"/>
    <n v="4838528"/>
    <n v="205427000000"/>
    <n v="0.41799999999999998"/>
    <n v="8.5999999999999993E-2"/>
    <x v="523"/>
    <n v="1.6E-2"/>
    <n v="4.5999999999999999E-2"/>
    <n v="37.61"/>
    <n v="1.4450000000000001"/>
    <n v="3.9969999999999999"/>
    <n v="7.7729999999999997"/>
    <n v="0.22"/>
    <n v="0.14499999999999999"/>
    <n v="7.3789999999999996"/>
    <n v="0.20899999999999999"/>
    <n v="0.13800000000000001"/>
    <n v="5.2489999999999997"/>
    <n v="1.085"/>
    <n v="38.786999999999999"/>
    <n v="8.016"/>
    <n v="0.22700000000000001"/>
    <n v="32.667999999999999"/>
    <n v="1811.54"/>
    <n v="4636.4470000000001"/>
    <x v="504"/>
    <x v="361"/>
    <n v="308.93099999999998"/>
    <n v="3051.5259999999998"/>
    <n v="808.38599999999997"/>
    <n v="19.044"/>
    <n v="53424.101999999999"/>
    <n v="1.512"/>
    <n v="0.99199999999999999"/>
    <n v="0.20499999999999999"/>
    <n v="7.899"/>
    <n v="1.6319999999999999"/>
    <n v="16.908000000000001"/>
    <x v="462"/>
    <n v="1.905"/>
    <n v="0.39400000000000002"/>
    <n v="32.71"/>
    <n v="6.76"/>
    <n v="15.19"/>
    <n v="3.1389999999999998"/>
    <n v="20.533999999999999"/>
    <n v="4.2439999999999998"/>
    <n v="0.127"/>
    <n v="0.61199999999999999"/>
    <n v="258.49400000000003"/>
    <n v="2.7E-2"/>
    <n v="9.7000000000000003E-2"/>
    <n v="9.1999999999999998E-2"/>
    <n v="3.5999999999999997E-2"/>
    <n v="8.1000000000000003E-2"/>
    <n v="0.111"/>
    <n v="0.19700000000000001"/>
    <n v="8.1000000000000003E-2"/>
    <n v="0.159"/>
    <n v="0.13400000000000001"/>
    <n v="0.41799999999999998"/>
    <n v="0.14199999999999999"/>
    <n v="0.217"/>
    <n v="0.24099999999999999"/>
    <n v="0.105"/>
    <n v="4.5999999999999999E-2"/>
    <n v="0.16700000000000001"/>
    <n v="0.20200000000000001"/>
    <n v="0.309"/>
    <n v="2E-3"/>
    <n v="2E-3"/>
    <n v="5.0000000000000001E-3"/>
    <n v="1E-3"/>
    <n v="71.19"/>
    <n v="81.81"/>
    <n v="3.0819999999999999"/>
    <n v="8.6329999999999991"/>
  </r>
  <r>
    <x v="23"/>
    <x v="19"/>
    <s v="NZL"/>
    <n v="4959033"/>
    <n v="217469000000"/>
    <n v="0.41099999999999998"/>
    <n v="8.3000000000000004E-2"/>
    <x v="524"/>
    <n v="1.4159999999999999"/>
    <n v="3.9670000000000001"/>
    <n v="39.576000000000001"/>
    <n v="1.966"/>
    <n v="5.2279999999999998"/>
    <n v="7.9809999999999999"/>
    <n v="0.19010526315789478"/>
    <n v="0.15"/>
    <n v="7.4859999999999998"/>
    <n v="0.26831578947368423"/>
    <n v="0.14099999999999999"/>
    <n v="5.9859999999999998"/>
    <n v="1.2070000000000001"/>
    <n v="39.445"/>
    <n v="7.9539999999999997"/>
    <n v="0.2853684210526316"/>
    <n v="33.079000000000001"/>
    <n v="1848.6610000000001"/>
    <n v="4676.0230000000001"/>
    <x v="505"/>
    <x v="362"/>
    <n v="317.17200000000003"/>
    <n v="3053.9810000000002"/>
    <n v="829.298"/>
    <n v="19.702999999999999"/>
    <n v="53259.336000000003"/>
    <n v="1.7960526315789469"/>
    <n v="0.91300000000000003"/>
    <n v="0.184"/>
    <n v="8.24"/>
    <n v="1.6619999999999999"/>
    <n v="16.777000000000001"/>
    <x v="474"/>
    <n v="2.4550000000000001"/>
    <n v="0.495"/>
    <n v="32.520000000000003"/>
    <n v="6.5579999999999998"/>
    <n v="15.07"/>
    <n v="3.0390000000000001"/>
    <n v="20.911999999999999"/>
    <n v="4.2169999999999996"/>
    <n v="0.13300000000000001"/>
    <n v="0.65900000000000003"/>
    <n v="264.11500000000001"/>
    <n v="2.5000000000000001E-2"/>
    <n v="0.1"/>
    <n v="9.5000000000000001E-2"/>
    <n v="4.1000000000000002E-2"/>
    <n v="7.9000000000000001E-2"/>
    <n v="0.111"/>
    <n v="0.19500000000000001"/>
    <n v="0.08"/>
    <n v="0.16"/>
    <n v="0.13300000000000001"/>
    <n v="0.41599999999999998"/>
    <n v="0.14199999999999999"/>
    <n v="0.217"/>
    <n v="0.20799999999999999"/>
    <n v="0.108"/>
    <n v="5.3999999999999999E-2"/>
    <n v="0.16900000000000001"/>
    <n v="0.215"/>
    <n v="0.30499999999999999"/>
    <n v="2E-3"/>
    <n v="2E-3"/>
    <n v="5.0000000000000001E-3"/>
    <n v="1E-3"/>
    <n v="72.59"/>
    <n v="83.2"/>
    <n v="2.3239999999999998"/>
    <n v="6.2610000000000001"/>
  </r>
  <r>
    <x v="23"/>
    <x v="20"/>
    <s v="NZL"/>
    <n v="5061130"/>
    <n v="204552000000"/>
    <n v="0.379"/>
    <n v="7.4999999999999997E-2"/>
    <x v="525"/>
    <n v="-2.6640000000000001"/>
    <n v="-7.1769999999999996"/>
    <n v="37.570999999999998"/>
    <n v="-2.0049999999999999"/>
    <n v="-5.0659999999999998"/>
    <n v="7.423"/>
    <n v="0.19010526315789478"/>
    <n v="0.157"/>
    <n v="6.8079999999999998"/>
    <n v="0.26831578947368423"/>
    <n v="0.14399999999999999"/>
    <n v="5.7560000000000002"/>
    <n v="1.137"/>
    <n v="38.792999999999999"/>
    <n v="7.665"/>
    <n v="0.2853684210526316"/>
    <n v="33.457999999999998"/>
    <n v="1883.1179999999999"/>
    <n v="4713.5940000000001"/>
    <x v="506"/>
    <x v="363"/>
    <n v="325.01900000000001"/>
    <n v="3057.0949999999998"/>
    <n v="848.42200000000003"/>
    <n v="20.273"/>
    <n v="47384.516000000003"/>
    <n v="1.7960526315789469"/>
    <n v="0.78100000000000003"/>
    <n v="0.154"/>
    <n v="7.8470000000000004"/>
    <n v="1.55"/>
    <n v="18.943850000000001"/>
    <x v="475"/>
    <n v="3.1139999999999999"/>
    <n v="0.61499999999999999"/>
    <n v="33.378000000000007"/>
    <n v="7.7312999999999992"/>
    <n v="15.026"/>
    <n v="3.4806499999999998"/>
    <n v="19.123999999999999"/>
    <n v="3.7789999999999999"/>
    <n v="0.113"/>
    <n v="0.56999999999999995"/>
    <n v="239.81899999999999"/>
    <n v="2.3E-2"/>
    <n v="9.8000000000000004E-2"/>
    <n v="9.6000000000000002E-2"/>
    <n v="4.1000000000000002E-2"/>
    <n v="7.6999999999999999E-2"/>
    <n v="0.111"/>
    <n v="0.19400000000000001"/>
    <n v="7.9000000000000001E-2"/>
    <n v="0.161"/>
    <n v="0.13200000000000001"/>
    <n v="0.41399999999999998"/>
    <n v="0.14299999999999999"/>
    <n v="0.216"/>
    <n v="0.192"/>
    <n v="0.104"/>
    <n v="7.6999999999999999E-2"/>
    <n v="0.17100000000000001"/>
    <n v="0.192"/>
    <n v="0.30199999999999999"/>
    <n v="2E-3"/>
    <n v="2E-3"/>
    <n v="5.0000000000000001E-3"/>
    <n v="1E-3"/>
    <m/>
    <m/>
    <n v="4.3360000000000003"/>
    <n v="12.584"/>
  </r>
  <r>
    <x v="23"/>
    <x v="21"/>
    <s v="NZL"/>
    <n v="5129730"/>
    <n v="226526000000"/>
    <n v="0.379"/>
    <n v="7.3999999999999996E-2"/>
    <x v="526"/>
    <n v="-0.66700000000000004"/>
    <n v="-1.9359999999999999"/>
    <n v="37.161000000000001"/>
    <n v="-0.41"/>
    <n v="-1.0920000000000001"/>
    <n v="7.2439999999999998"/>
    <n v="0.19010526315789478"/>
    <n v="0.158"/>
    <n v="6.5869999999999997"/>
    <n v="0.26831578947368423"/>
    <n v="0.14299999999999999"/>
    <n v="6.7519999999999998"/>
    <n v="1.3160000000000001"/>
    <n v="37.986714285714299"/>
    <n v="8.7150476190476169"/>
    <n v="0.2853684210526316"/>
    <n v="33.837000000000003"/>
    <n v="1916.9079999999999"/>
    <n v="4750.7550000000001"/>
    <x v="507"/>
    <x v="364"/>
    <n v="331.67599999999999"/>
    <n v="3060.4659999999999"/>
    <n v="867.072"/>
    <n v="20.844000000000001"/>
    <n v="45906.222999999998"/>
    <n v="1.7960526315789469"/>
    <n v="0.78100000000000003"/>
    <n v="0.152"/>
    <n v="6.6580000000000004"/>
    <n v="1.298"/>
    <n v="18.943850000000001"/>
    <x v="475"/>
    <n v="3.371"/>
    <n v="0.65700000000000003"/>
    <n v="33.378000000000007"/>
    <n v="7.7312999999999992"/>
    <n v="15.026"/>
    <n v="3.4806499999999998"/>
    <n v="18.649999999999999"/>
    <n v="3.6360000000000001"/>
    <n v="0.111"/>
    <n v="0.56999999999999995"/>
    <n v="235.48699999999999"/>
    <n v="2.3E-2"/>
    <n v="9.0999999999999998E-2"/>
    <n v="0.09"/>
    <n v="4.4999999999999998E-2"/>
    <n v="7.4999999999999997E-2"/>
    <n v="0.11"/>
    <n v="0.192"/>
    <n v="7.9000000000000001E-2"/>
    <n v="0.161"/>
    <n v="0.13100000000000001"/>
    <n v="0.41199999999999998"/>
    <n v="0.14299999999999999"/>
    <n v="0.215"/>
    <n v="0.187"/>
    <n v="8.4000000000000005E-2"/>
    <n v="8.5999999999999993E-2"/>
    <n v="0.158"/>
    <n v="0.193"/>
    <n v="0.29799999999999999"/>
    <n v="2E-3"/>
    <n v="2E-3"/>
    <n v="5.0000000000000001E-3"/>
    <n v="1E-3"/>
    <m/>
    <m/>
    <m/>
    <m/>
  </r>
  <r>
    <x v="24"/>
    <x v="0"/>
    <s v="NOR"/>
    <n v="4491204"/>
    <n v="331000000000"/>
    <n v="0.89"/>
    <n v="0.19800000000000001"/>
    <x v="527"/>
    <n v="-0.48899999999999999"/>
    <n v="-1.147"/>
    <n v="46.69"/>
    <n v="-0.81899999999999995"/>
    <n v="-1.7230000000000001"/>
    <n v="10.396000000000001"/>
    <n v="0.192"/>
    <n v="0.08"/>
    <n v="9.3840000000000003"/>
    <n v="0.17399999999999999"/>
    <n v="7.2999999999999995E-2"/>
    <n v="4.3230000000000004"/>
    <n v="0.96299999999999997"/>
    <n v="49.333388888888884"/>
    <n v="9.9356111111111076"/>
    <n v="0.1318125"/>
    <n v="46.439"/>
    <n v="1748.56"/>
    <n v="2870.415"/>
    <x v="508"/>
    <x v="365"/>
    <n v="173.255"/>
    <n v="1122.8699999999999"/>
    <n v="931.29600000000005"/>
    <n v="10.071999999999999"/>
    <n v="129255.242"/>
    <n v="2.3919999999999999"/>
    <n v="2.7589999999999999"/>
    <n v="0.61399999999999999"/>
    <n v="11.038"/>
    <n v="2.4580000000000002"/>
    <n v="10.619"/>
    <x v="476"/>
    <n v="4.5430000000000001"/>
    <n v="1.012"/>
    <n v="5.94"/>
    <n v="1.323"/>
    <n v="4.72"/>
    <n v="1.0509999999999999"/>
    <n v="22.388000000000002"/>
    <n v="4.9850000000000003"/>
    <n v="0.16700000000000001"/>
    <n v="0.749"/>
    <n v="580.51199999999994"/>
    <n v="0.123"/>
    <n v="0.16600000000000001"/>
    <n v="0.153"/>
    <n v="4.7E-2"/>
    <n v="0.252"/>
    <n v="0.16700000000000001"/>
    <n v="0.17"/>
    <n v="0.104"/>
    <n v="0.38200000000000001"/>
    <n v="0.14199999999999999"/>
    <n v="0.17499999999999999"/>
    <n v="0.255"/>
    <n v="0.249"/>
    <n v="0.98899999999999999"/>
    <n v="0.23300000000000001"/>
    <n v="8.8999999999999996E-2"/>
    <n v="0.217"/>
    <n v="0.34599999999999997"/>
    <n v="0.16500000000000001"/>
    <n v="1E-3"/>
    <n v="1E-3"/>
    <n v="2E-3"/>
    <n v="0"/>
    <n v="32.630000000000003"/>
    <n v="47.69"/>
    <m/>
    <m/>
  </r>
  <r>
    <x v="24"/>
    <x v="1"/>
    <s v="NOR"/>
    <n v="4514019"/>
    <n v="345000000000"/>
    <n v="0.85299999999999998"/>
    <n v="0.189"/>
    <x v="528"/>
    <n v="1.379"/>
    <n v="3.2719999999999998"/>
    <n v="47.85"/>
    <n v="1.159"/>
    <n v="2.4830000000000001"/>
    <n v="10.6"/>
    <n v="0.187"/>
    <n v="9.0999999999999998E-2"/>
    <n v="9.6419999999999995"/>
    <n v="0.17"/>
    <n v="8.3000000000000004E-2"/>
    <n v="3.9380000000000002"/>
    <n v="0.872"/>
    <n v="49.333388888888884"/>
    <n v="9.9356111111111076"/>
    <n v="0.1318125"/>
    <n v="47.292000000000002"/>
    <n v="1792.086"/>
    <n v="2918.2640000000001"/>
    <x v="509"/>
    <x v="366"/>
    <n v="185.37799999999999"/>
    <n v="1127.193"/>
    <n v="954.66399999999999"/>
    <n v="10.943"/>
    <n v="116303.484"/>
    <n v="2.0550000000000002"/>
    <n v="2.3719999999999999"/>
    <n v="0.52500000000000002"/>
    <n v="12.124000000000001"/>
    <n v="2.6859999999999999"/>
    <n v="10.618"/>
    <x v="477"/>
    <n v="4.3239999999999998"/>
    <n v="0.95799999999999996"/>
    <n v="5.86"/>
    <n v="1.298"/>
    <n v="4.6500000000000004"/>
    <n v="1.03"/>
    <n v="23.367999999999999"/>
    <n v="5.1769999999999996"/>
    <n v="0.193"/>
    <n v="0.871"/>
    <n v="524.99599999999998"/>
    <n v="0.113"/>
    <n v="0.17"/>
    <n v="0.157"/>
    <n v="4.2999999999999997E-2"/>
    <n v="0.247"/>
    <n v="0.16700000000000001"/>
    <n v="0.17"/>
    <n v="0.10299999999999999"/>
    <n v="0.39400000000000002"/>
    <n v="0.14599999999999999"/>
    <n v="0.17399999999999999"/>
    <n v="0.254"/>
    <n v="0.25700000000000001"/>
    <n v="0.84399999999999997"/>
    <n v="0.254"/>
    <n v="9.0999999999999998E-2"/>
    <n v="0.22500000000000001"/>
    <n v="0.40899999999999997"/>
    <n v="0.16700000000000001"/>
    <n v="1E-3"/>
    <n v="1E-3"/>
    <n v="2E-3"/>
    <n v="0"/>
    <n v="25.06"/>
    <n v="47.93"/>
    <m/>
    <m/>
  </r>
  <r>
    <x v="24"/>
    <x v="2"/>
    <s v="NOR"/>
    <n v="4538435"/>
    <n v="360000000000"/>
    <n v="0.875"/>
    <n v="0.193"/>
    <x v="529"/>
    <n v="-0.93400000000000005"/>
    <n v="-2.1459999999999999"/>
    <n v="46.658999999999999"/>
    <n v="-1.19"/>
    <n v="-2.488"/>
    <n v="10.281000000000001"/>
    <n v="0.17499999999999999"/>
    <n v="8.5000000000000006E-2"/>
    <n v="9.3849999999999998"/>
    <n v="0.159"/>
    <n v="7.8E-2"/>
    <n v="3.4329999999999998"/>
    <n v="0.75700000000000001"/>
    <n v="49.333388888888884"/>
    <n v="9.9356111111111076"/>
    <n v="0.1318125"/>
    <n v="48.167000000000002"/>
    <n v="1834.6780000000001"/>
    <n v="2964.9229999999998"/>
    <x v="510"/>
    <x v="367"/>
    <n v="197.67400000000001"/>
    <n v="1131.26"/>
    <n v="978.03099999999995"/>
    <n v="11.651999999999999"/>
    <n v="120364.25"/>
    <n v="2.0449999999999999"/>
    <n v="1.9119999999999999"/>
    <n v="0.42099999999999999"/>
    <n v="12.295999999999999"/>
    <n v="2.7090000000000001"/>
    <n v="10.452999999999999"/>
    <x v="478"/>
    <n v="4.0670000000000002"/>
    <n v="0.89600000000000002"/>
    <n v="5.76"/>
    <n v="1.2689999999999999"/>
    <n v="4.8600000000000003"/>
    <n v="1.071"/>
    <n v="23.367000000000001"/>
    <n v="5.149"/>
    <n v="0.156"/>
    <n v="0.70899999999999996"/>
    <n v="546.26499999999999"/>
    <n v="0.11"/>
    <n v="0.16200000000000001"/>
    <n v="0.14799999999999999"/>
    <n v="3.5000000000000003E-2"/>
    <n v="0.24099999999999999"/>
    <n v="0.16700000000000001"/>
    <n v="0.17"/>
    <n v="0.10199999999999999"/>
    <n v="0.4"/>
    <n v="0.15"/>
    <n v="0.17299999999999999"/>
    <n v="0.253"/>
    <n v="0.26"/>
    <n v="0.64"/>
    <n v="0.251"/>
    <n v="7.9000000000000001E-2"/>
    <n v="0.22500000000000001"/>
    <n v="0.32900000000000001"/>
    <n v="0.16800000000000001"/>
    <n v="1E-3"/>
    <n v="1E-3"/>
    <n v="2E-3"/>
    <n v="0"/>
    <n v="24.56"/>
    <n v="47.44"/>
    <m/>
    <m/>
  </r>
  <r>
    <x v="24"/>
    <x v="3"/>
    <s v="NOR"/>
    <n v="4565167"/>
    <n v="375000000000"/>
    <n v="0.90400000000000003"/>
    <n v="0.19800000000000001"/>
    <x v="530"/>
    <n v="1.3879999999999999"/>
    <n v="3.2589999999999999"/>
    <n v="48.194000000000003"/>
    <n v="1.5349999999999999"/>
    <n v="3.2890000000000001"/>
    <n v="10.557"/>
    <n v="0.17299999999999999"/>
    <n v="0.1"/>
    <n v="9.6340000000000003"/>
    <n v="0.158"/>
    <n v="9.0999999999999998E-2"/>
    <n v="3.2839999999999998"/>
    <n v="0.71899999999999997"/>
    <n v="42.317"/>
    <n v="9.2690000000000001"/>
    <n v="0.152"/>
    <n v="49.070999999999998"/>
    <n v="1878.6579999999999"/>
    <n v="3013.1170000000002"/>
    <x v="511"/>
    <x v="368"/>
    <n v="210.69200000000001"/>
    <n v="1135.4739999999999"/>
    <n v="1002.491"/>
    <n v="12.189"/>
    <n v="105588.05499999999"/>
    <n v="1.7350000000000001"/>
    <n v="1.7769999999999999"/>
    <n v="0.38900000000000001"/>
    <n v="13.018000000000001"/>
    <n v="2.8519999999999999"/>
    <n v="10.834"/>
    <x v="479"/>
    <n v="4.2140000000000004"/>
    <n v="0.92300000000000004"/>
    <n v="5.76"/>
    <n v="1.262"/>
    <n v="4.71"/>
    <n v="1.032"/>
    <n v="24.46"/>
    <n v="5.3579999999999997"/>
    <n v="0.11799999999999999"/>
    <n v="0.53700000000000003"/>
    <n v="482.02699999999999"/>
    <n v="0.106"/>
    <n v="0.159"/>
    <n v="0.14499999999999999"/>
    <n v="3.1E-2"/>
    <n v="0.23599999999999999"/>
    <n v="0.16700000000000001"/>
    <n v="0.16900000000000001"/>
    <n v="0.1"/>
    <n v="0.40500000000000003"/>
    <n v="0.154"/>
    <n v="0.17299999999999999"/>
    <n v="0.252"/>
    <n v="0.26"/>
    <n v="0.59399999999999997"/>
    <n v="0.25600000000000001"/>
    <n v="7.4999999999999997E-2"/>
    <n v="0.22900000000000001"/>
    <n v="0.24399999999999999"/>
    <n v="0.17"/>
    <n v="1E-3"/>
    <n v="1E-3"/>
    <n v="2E-3"/>
    <n v="0"/>
    <n v="26.59"/>
    <n v="49.46"/>
    <n v="-1.663"/>
    <n v="-3.782"/>
  </r>
  <r>
    <x v="24"/>
    <x v="4"/>
    <s v="NOR"/>
    <n v="4592284"/>
    <n v="390000000000"/>
    <n v="0.71599999999999997"/>
    <n v="0.156"/>
    <x v="254"/>
    <n v="0.32700000000000001"/>
    <n v="0.74399999999999999"/>
    <n v="48.301000000000002"/>
    <n v="0.107"/>
    <n v="0.222"/>
    <n v="10.518000000000001"/>
    <n v="0.16200000000000001"/>
    <n v="9.8000000000000004E-2"/>
    <n v="9.6479999999999997"/>
    <n v="0.14899999999999999"/>
    <n v="0.09"/>
    <n v="3.669"/>
    <n v="0.79900000000000004"/>
    <n v="45.014000000000003"/>
    <n v="9.8019999999999996"/>
    <n v="0.151"/>
    <n v="49.786999999999999"/>
    <n v="1922.9649999999999"/>
    <n v="3061.4180000000001"/>
    <x v="512"/>
    <x v="369"/>
    <n v="224.285"/>
    <n v="1139.4670000000001"/>
    <n v="1026.606"/>
    <n v="12.694000000000001"/>
    <n v="106903.023"/>
    <n v="1.649"/>
    <n v="1.71"/>
    <n v="0.372"/>
    <n v="13.592000000000001"/>
    <n v="2.96"/>
    <n v="10.833"/>
    <x v="480"/>
    <n v="3.9940000000000002"/>
    <n v="0.87"/>
    <n v="5.68"/>
    <n v="1.2370000000000001"/>
    <n v="4.8600000000000003"/>
    <n v="1.0580000000000001"/>
    <n v="24.114999999999998"/>
    <n v="5.2510000000000003"/>
    <n v="0.11"/>
    <n v="0.505"/>
    <n v="490.92899999999997"/>
    <n v="7.9000000000000001E-2"/>
    <n v="0.155"/>
    <n v="0.14199999999999999"/>
    <n v="3.4000000000000002E-2"/>
    <n v="0.22900000000000001"/>
    <n v="0.16700000000000001"/>
    <n v="0.16900000000000001"/>
    <n v="9.9000000000000005E-2"/>
    <n v="0.40899999999999997"/>
    <n v="0.158"/>
    <n v="0.17199999999999999"/>
    <n v="0.252"/>
    <n v="0.25800000000000001"/>
    <n v="0.52800000000000002"/>
    <n v="0.25900000000000001"/>
    <n v="7.3999999999999996E-2"/>
    <n v="0.218"/>
    <n v="0.219"/>
    <n v="0.17199999999999999"/>
    <n v="1E-3"/>
    <n v="1E-3"/>
    <n v="2E-3"/>
    <n v="0"/>
    <n v="26.88"/>
    <n v="49.75"/>
    <n v="0.70699999999999996"/>
    <n v="1.595"/>
  </r>
  <r>
    <x v="24"/>
    <x v="5"/>
    <s v="NOR"/>
    <n v="4623691"/>
    <n v="405000000000"/>
    <n v="0.78"/>
    <n v="0.16900000000000001"/>
    <x v="531"/>
    <n v="-0.96499999999999997"/>
    <n v="-2.1779999999999999"/>
    <n v="47.481999999999999"/>
    <n v="-0.81799999999999995"/>
    <n v="-1.694"/>
    <n v="10.269"/>
    <n v="0.151"/>
    <n v="8.5000000000000006E-2"/>
    <n v="9.3740000000000006"/>
    <n v="0.13800000000000001"/>
    <n v="7.6999999999999999E-2"/>
    <n v="3.319"/>
    <n v="0.71799999999999997"/>
    <n v="44.18"/>
    <n v="9.5549999999999997"/>
    <n v="0.14000000000000001"/>
    <n v="50.567"/>
    <n v="1966.307"/>
    <n v="3108.9"/>
    <x v="513"/>
    <x v="370"/>
    <n v="237.70699999999999"/>
    <n v="1143.6079999999999"/>
    <n v="1050.3209999999999"/>
    <n v="13.212"/>
    <n v="121278.375"/>
    <n v="1.7809999999999999"/>
    <n v="1.587"/>
    <n v="0.34300000000000003"/>
    <n v="13.423"/>
    <n v="2.903"/>
    <n v="10.531000000000001"/>
    <x v="481"/>
    <n v="4.1399999999999997"/>
    <n v="0.89500000000000002"/>
    <n v="5.52"/>
    <n v="1.194"/>
    <n v="4.96"/>
    <n v="1.073"/>
    <n v="23.715"/>
    <n v="5.1289999999999996"/>
    <n v="0.112"/>
    <n v="0.51800000000000002"/>
    <n v="560.75400000000002"/>
    <n v="8.1000000000000003E-2"/>
    <n v="0.14599999999999999"/>
    <n v="0.13800000000000001"/>
    <n v="2.9000000000000001E-2"/>
    <n v="0.223"/>
    <n v="0.16600000000000001"/>
    <n v="0.16800000000000001"/>
    <n v="9.8000000000000004E-2"/>
    <n v="0.41"/>
    <n v="0.161"/>
    <n v="0.17100000000000001"/>
    <n v="0.251"/>
    <n v="0.25600000000000001"/>
    <n v="0.46"/>
    <n v="0.249"/>
    <n v="8.7999999999999995E-2"/>
    <n v="0.21299999999999999"/>
    <n v="0.214"/>
    <n v="0.17299999999999999"/>
    <n v="1E-3"/>
    <n v="1E-3"/>
    <n v="2E-3"/>
    <n v="0"/>
    <n v="25.84"/>
    <n v="48.69"/>
    <n v="0.83799999999999997"/>
    <n v="1.9339999999999999"/>
  </r>
  <r>
    <x v="24"/>
    <x v="6"/>
    <s v="NOR"/>
    <n v="4661081"/>
    <n v="420000000000"/>
    <n v="0.80500000000000005"/>
    <n v="0.17299999999999999"/>
    <x v="532"/>
    <n v="0.58399999999999996"/>
    <n v="1.347"/>
    <n v="48.066000000000003"/>
    <n v="0.58399999999999996"/>
    <n v="1.23"/>
    <n v="10.311999999999999"/>
    <n v="0.14499999999999999"/>
    <n v="9.4E-2"/>
    <n v="9.4239999999999995"/>
    <n v="0.13200000000000001"/>
    <n v="8.5999999999999993E-2"/>
    <n v="2.746"/>
    <n v="0.58899999999999997"/>
    <n v="49.741"/>
    <n v="10.672000000000001"/>
    <n v="0.15"/>
    <n v="51.372"/>
    <n v="2010.2329999999999"/>
    <n v="3156.9659999999999"/>
    <x v="514"/>
    <x v="371"/>
    <n v="251.30500000000001"/>
    <n v="1147.748"/>
    <n v="1075.1400000000001"/>
    <n v="13.744"/>
    <n v="110179.18"/>
    <n v="1.5449999999999999"/>
    <n v="1.4259999999999999"/>
    <n v="0.30599999999999999"/>
    <n v="13.598000000000001"/>
    <n v="2.9169999999999998"/>
    <n v="10.51"/>
    <x v="482"/>
    <n v="4.1399999999999997"/>
    <n v="0.88800000000000001"/>
    <n v="5.43"/>
    <n v="1.165"/>
    <n v="4.62"/>
    <n v="0.99099999999999999"/>
    <n v="24.818999999999999"/>
    <n v="5.3250000000000002"/>
    <n v="0.114"/>
    <n v="0.53200000000000003"/>
    <n v="513.55399999999997"/>
    <n v="7.6999999999999999E-2"/>
    <n v="0.14399999999999999"/>
    <n v="0.13500000000000001"/>
    <n v="2.3E-2"/>
    <n v="0.216"/>
    <n v="0.16600000000000001"/>
    <n v="0.16800000000000001"/>
    <n v="9.6000000000000002E-2"/>
    <n v="0.41"/>
    <n v="0.16400000000000001"/>
    <n v="0.17"/>
    <n v="0.25"/>
    <n v="0.254"/>
    <n v="0.41099999999999998"/>
    <n v="0.247"/>
    <n v="8.2000000000000003E-2"/>
    <n v="0.221"/>
    <n v="0.21099999999999999"/>
    <n v="0.17399999999999999"/>
    <n v="1E-3"/>
    <n v="1E-3"/>
    <n v="2E-3"/>
    <n v="0"/>
    <n v="26.14"/>
    <n v="48.99"/>
    <n v="5.8150000000000004"/>
    <n v="13.239000000000001"/>
  </r>
  <r>
    <x v="24"/>
    <x v="7"/>
    <s v="NOR"/>
    <n v="4709582"/>
    <n v="435000000000"/>
    <n v="0.86899999999999999"/>
    <n v="0.185"/>
    <x v="533"/>
    <n v="1.74"/>
    <n v="3.9609999999999999"/>
    <n v="49.915999999999997"/>
    <n v="1.85"/>
    <n v="3.8490000000000002"/>
    <n v="10.599"/>
    <n v="0.14199999999999999"/>
    <n v="9.0999999999999998E-2"/>
    <n v="9.6959999999999997"/>
    <n v="0.129"/>
    <n v="8.3000000000000004E-2"/>
    <n v="3.109"/>
    <n v="0.66"/>
    <n v="54.881"/>
    <n v="11.653"/>
    <n v="0.156"/>
    <n v="52.241"/>
    <n v="2055.8989999999999"/>
    <n v="3206.8829999999998"/>
    <x v="515"/>
    <x v="372"/>
    <n v="265.22000000000003"/>
    <n v="1151.998"/>
    <n v="1099.5930000000001"/>
    <n v="14.24"/>
    <n v="117053.125"/>
    <n v="1.5629999999999999"/>
    <n v="2.8239999999999998"/>
    <n v="0.6"/>
    <n v="13.914999999999999"/>
    <n v="2.9550000000000001"/>
    <n v="10.465999999999999"/>
    <x v="483"/>
    <n v="4.25"/>
    <n v="0.90200000000000002"/>
    <n v="5.27"/>
    <n v="1.119"/>
    <n v="4.41"/>
    <n v="0.93600000000000005"/>
    <n v="24.452999999999999"/>
    <n v="5.1920000000000002"/>
    <n v="0.105"/>
    <n v="0.496"/>
    <n v="551.27099999999996"/>
    <n v="7.6999999999999999E-2"/>
    <n v="0.14499999999999999"/>
    <n v="0.13900000000000001"/>
    <n v="2.4E-2"/>
    <n v="0.21"/>
    <n v="0.16500000000000001"/>
    <n v="0.16700000000000001"/>
    <n v="9.5000000000000001E-2"/>
    <n v="0.42"/>
    <n v="0.16700000000000001"/>
    <n v="0.17"/>
    <n v="0.249"/>
    <n v="0.251"/>
    <n v="0.77600000000000002"/>
    <n v="0.24399999999999999"/>
    <n v="9.6000000000000002E-2"/>
    <n v="0.217"/>
    <n v="0.191"/>
    <n v="0.17499999999999999"/>
    <n v="1E-3"/>
    <n v="1E-3"/>
    <n v="2E-3"/>
    <n v="0"/>
    <n v="26.45"/>
    <n v="49.29"/>
    <n v="9.2149999999999999"/>
    <n v="20.178999999999998"/>
  </r>
  <r>
    <x v="24"/>
    <x v="8"/>
    <s v="NOR"/>
    <n v="4768654"/>
    <n v="450000000000"/>
    <n v="0.83299999999999996"/>
    <n v="0.17499999999999999"/>
    <x v="534"/>
    <n v="-0.871"/>
    <n v="-1.907"/>
    <n v="49.155000000000001"/>
    <n v="-0.76100000000000001"/>
    <n v="-1.5249999999999999"/>
    <n v="10.308"/>
    <n v="0.13500000000000001"/>
    <n v="8.6999999999999994E-2"/>
    <n v="9.3940000000000001"/>
    <n v="0.123"/>
    <n v="7.9000000000000001E-2"/>
    <n v="3.2669999999999999"/>
    <n v="0.68500000000000005"/>
    <n v="51.055999999999997"/>
    <n v="10.707000000000001"/>
    <n v="0.14000000000000001"/>
    <n v="53.073999999999998"/>
    <n v="2100.694"/>
    <n v="3256.038"/>
    <x v="516"/>
    <x v="373"/>
    <n v="279.30599999999998"/>
    <n v="1156.3579999999999"/>
    <n v="1123.2760000000001"/>
    <n v="14.803000000000001"/>
    <n v="118381.93"/>
    <n v="1.5469999999999999"/>
    <n v="2.363"/>
    <n v="0.496"/>
    <n v="14.085000000000001"/>
    <n v="2.9540000000000002"/>
    <n v="10.061999999999999"/>
    <x v="484"/>
    <n v="4.3600000000000003"/>
    <n v="0.91400000000000003"/>
    <n v="5.2"/>
    <n v="1.0900000000000001"/>
    <n v="4.01"/>
    <n v="0.84099999999999997"/>
    <n v="23.684000000000001"/>
    <n v="4.9669999999999996"/>
    <n v="0.11799999999999999"/>
    <n v="0.56299999999999994"/>
    <n v="564.52200000000005"/>
    <n v="7.2999999999999995E-2"/>
    <n v="0.14000000000000001"/>
    <n v="0.13400000000000001"/>
    <n v="2.5000000000000001E-2"/>
    <n v="0.20399999999999999"/>
    <n v="0.16400000000000001"/>
    <n v="0.16600000000000001"/>
    <n v="9.2999999999999999E-2"/>
    <n v="0.42599999999999999"/>
    <n v="0.17"/>
    <n v="0.16900000000000001"/>
    <n v="0.248"/>
    <n v="0.249"/>
    <n v="0.63200000000000001"/>
    <n v="0.24"/>
    <n v="9.4E-2"/>
    <n v="0.21"/>
    <n v="0.217"/>
    <n v="0.17599999999999999"/>
    <n v="1E-3"/>
    <n v="1E-3"/>
    <n v="2E-3"/>
    <n v="0"/>
    <n v="25.14"/>
    <n v="47.98"/>
    <n v="6.2610000000000001"/>
    <n v="13.978"/>
  </r>
  <r>
    <x v="24"/>
    <x v="9"/>
    <s v="NOR"/>
    <n v="4829195"/>
    <n v="420000000000"/>
    <n v="0.84199999999999997"/>
    <n v="0.17399999999999999"/>
    <x v="535"/>
    <n v="-1.57"/>
    <n v="-3.5049999999999999"/>
    <n v="47.329000000000001"/>
    <n v="-1.8260000000000001"/>
    <n v="-3.7160000000000002"/>
    <n v="9.8010000000000002"/>
    <n v="0.128"/>
    <n v="9.0999999999999998E-2"/>
    <n v="8.9510000000000005"/>
    <n v="0.11700000000000001"/>
    <n v="8.3000000000000004E-2"/>
    <n v="2.3519999999999999"/>
    <n v="0.48699999999999999"/>
    <n v="51.622999999999998"/>
    <n v="10.69"/>
    <n v="0.14000000000000001"/>
    <n v="53.915999999999997"/>
    <n v="2143.9189999999999"/>
    <n v="3303.366"/>
    <x v="517"/>
    <x v="374"/>
    <n v="294.09199999999998"/>
    <n v="1160.462"/>
    <n v="1146.5139999999999"/>
    <n v="15.295999999999999"/>
    <n v="107938.016"/>
    <n v="1.409"/>
    <n v="1.5129999999999999"/>
    <n v="0.313"/>
    <n v="14.787000000000001"/>
    <n v="3.0619999999999998"/>
    <n v="9.8439999999999994"/>
    <x v="485"/>
    <n v="4.1040000000000001"/>
    <n v="0.85"/>
    <n v="5.17"/>
    <n v="1.071"/>
    <n v="3.44"/>
    <n v="0.71199999999999997"/>
    <n v="23.238"/>
    <n v="4.8120000000000003"/>
    <n v="0.10199999999999999"/>
    <n v="0.49299999999999999"/>
    <n v="521.25400000000002"/>
    <n v="7.1999999999999995E-2"/>
    <n v="0.13700000000000001"/>
    <n v="0.129"/>
    <n v="1.7999999999999999E-2"/>
    <n v="0.19800000000000001"/>
    <n v="0.16400000000000001"/>
    <n v="0.16600000000000001"/>
    <n v="9.1999999999999998E-2"/>
    <n v="0.42499999999999999"/>
    <n v="0.17299999999999999"/>
    <n v="0.16900000000000001"/>
    <n v="0.247"/>
    <n v="0.247"/>
    <n v="0.39900000000000002"/>
    <n v="0.25700000000000001"/>
    <n v="8.2000000000000003E-2"/>
    <n v="0.21099999999999999"/>
    <n v="0.20200000000000001"/>
    <n v="0.17599999999999999"/>
    <n v="1E-3"/>
    <n v="1E-3"/>
    <n v="2E-3"/>
    <n v="0"/>
    <n v="24.71"/>
    <n v="47.54"/>
    <n v="8.3979999999999997"/>
    <n v="19.428999999999998"/>
  </r>
  <r>
    <x v="24"/>
    <x v="10"/>
    <s v="NOR"/>
    <n v="4889747"/>
    <n v="435000000000"/>
    <n v="0.754"/>
    <n v="0.154"/>
    <x v="536"/>
    <n v="2.4660000000000002"/>
    <n v="5.7050000000000001"/>
    <n v="50.088000000000001"/>
    <n v="2.7589999999999999"/>
    <n v="5.83"/>
    <n v="10.243"/>
    <n v="0.13100000000000001"/>
    <n v="0.1"/>
    <n v="9.3439999999999994"/>
    <n v="0.11899999999999999"/>
    <n v="9.0999999999999998E-2"/>
    <n v="3.0819999999999999"/>
    <n v="0.63"/>
    <n v="55.543999999999997"/>
    <n v="11.359"/>
    <n v="0.14499999999999999"/>
    <n v="54.67"/>
    <n v="2189.61"/>
    <n v="3353.4540000000002"/>
    <x v="518"/>
    <x v="375"/>
    <n v="309.13200000000001"/>
    <n v="1164.8589999999999"/>
    <n v="1171.047"/>
    <n v="16.013000000000002"/>
    <n v="102332.45299999999"/>
    <n v="1.304"/>
    <n v="1.5649999999999999"/>
    <n v="0.32"/>
    <n v="15.04"/>
    <n v="3.0760000000000001"/>
    <n v="10.51"/>
    <x v="486"/>
    <n v="4.3970000000000002"/>
    <n v="0.89900000000000002"/>
    <n v="5.12"/>
    <n v="1.0469999999999999"/>
    <n v="3.33"/>
    <n v="0.68100000000000005"/>
    <n v="24.533000000000001"/>
    <n v="5.0170000000000003"/>
    <n v="0.14699999999999999"/>
    <n v="0.71699999999999997"/>
    <n v="500.38"/>
    <n v="0.06"/>
    <n v="0.13700000000000001"/>
    <n v="0.13100000000000001"/>
    <n v="2.1999999999999999E-2"/>
    <n v="0.192"/>
    <n v="0.16300000000000001"/>
    <n v="0.16500000000000001"/>
    <n v="0.09"/>
    <n v="0.42499999999999999"/>
    <n v="0.17499999999999999"/>
    <n v="0.16800000000000001"/>
    <n v="0.246"/>
    <n v="0.249"/>
    <n v="0.41"/>
    <n v="0.24299999999999999"/>
    <n v="9.0999999999999998E-2"/>
    <n v="0.216"/>
    <n v="0.29099999999999998"/>
    <n v="0.17699999999999999"/>
    <n v="1E-3"/>
    <n v="1E-3"/>
    <n v="2E-3"/>
    <n v="0"/>
    <n v="28.59"/>
    <n v="51.39"/>
    <n v="9.8529999999999998"/>
    <n v="21.564"/>
  </r>
  <r>
    <x v="24"/>
    <x v="11"/>
    <s v="NOR"/>
    <n v="4953565"/>
    <n v="450000000000"/>
    <n v="0.749"/>
    <n v="0.151"/>
    <x v="537"/>
    <n v="-0.9"/>
    <n v="-1.97"/>
    <n v="49.005000000000003"/>
    <n v="-1.083"/>
    <n v="-2.1629999999999998"/>
    <n v="9.8930000000000007"/>
    <n v="0.123"/>
    <n v="9.7000000000000003E-2"/>
    <n v="9.0419999999999998"/>
    <n v="0.112"/>
    <n v="8.7999999999999995E-2"/>
    <n v="3.2189999999999999"/>
    <n v="0.65"/>
    <n v="51.286000000000001"/>
    <n v="10.353"/>
    <n v="0.128"/>
    <n v="55.418999999999997"/>
    <n v="2234.4009999999998"/>
    <n v="3402.4589999999998"/>
    <x v="519"/>
    <x v="376"/>
    <n v="323.49099999999999"/>
    <n v="1169.0730000000001"/>
    <n v="1195.346"/>
    <n v="16.628"/>
    <n v="102448.79700000001"/>
    <n v="1.2709999999999999"/>
    <n v="1.5509999999999999"/>
    <n v="0.313"/>
    <n v="14.358000000000001"/>
    <n v="2.899"/>
    <n v="9.9969999999999999"/>
    <x v="487"/>
    <n v="4.2140000000000004"/>
    <n v="0.85099999999999998"/>
    <n v="5.01"/>
    <n v="1.0109999999999999"/>
    <n v="3.3"/>
    <n v="0.66600000000000004"/>
    <n v="24.298999999999999"/>
    <n v="4.9050000000000002"/>
    <n v="0.124"/>
    <n v="0.61499999999999999"/>
    <n v="507.48700000000002"/>
    <n v="5.5E-2"/>
    <n v="0.13"/>
    <n v="0.124"/>
    <n v="2.1999999999999999E-2"/>
    <n v="0.186"/>
    <n v="0.16200000000000001"/>
    <n v="0.16400000000000001"/>
    <n v="8.8999999999999996E-2"/>
    <n v="0.42499999999999999"/>
    <n v="0.17699999999999999"/>
    <n v="0.16800000000000001"/>
    <n v="0.246"/>
    <n v="0.248"/>
    <n v="0.41899999999999998"/>
    <n v="0.22600000000000001"/>
    <n v="8.5000000000000006E-2"/>
    <n v="0.21299999999999999"/>
    <n v="0.224"/>
    <n v="0.17699999999999999"/>
    <n v="1E-3"/>
    <n v="1E-3"/>
    <n v="2E-3"/>
    <n v="0"/>
    <n v="30.56"/>
    <n v="49.52"/>
    <n v="6.4950000000000001"/>
    <n v="14.502000000000001"/>
  </r>
  <r>
    <x v="24"/>
    <x v="12"/>
    <s v="NOR"/>
    <n v="5019058"/>
    <n v="465000000000"/>
    <n v="0.72499999999999998"/>
    <n v="0.14399999999999999"/>
    <x v="538"/>
    <n v="-0.49099999999999999"/>
    <n v="-1.0960000000000001"/>
    <n v="48.587000000000003"/>
    <n v="-0.41799999999999998"/>
    <n v="-0.85199999999999998"/>
    <n v="9.68"/>
    <n v="0.11799999999999999"/>
    <n v="8.5999999999999993E-2"/>
    <n v="8.8260000000000005"/>
    <n v="0.108"/>
    <n v="7.9000000000000001E-2"/>
    <n v="3.1909999999999998"/>
    <n v="0.63600000000000001"/>
    <n v="48.362000000000002"/>
    <n v="9.6359999999999992"/>
    <n v="0.11799999999999999"/>
    <n v="56.143999999999998"/>
    <n v="2278.701"/>
    <n v="3451.0459999999998"/>
    <x v="520"/>
    <x v="377"/>
    <n v="337.57100000000003"/>
    <n v="1173.3589999999999"/>
    <n v="1219.6379999999999"/>
    <n v="17.216000000000001"/>
    <n v="111982.734"/>
    <n v="1.37"/>
    <n v="1.423"/>
    <n v="0.28399999999999997"/>
    <n v="14.081"/>
    <n v="2.806"/>
    <n v="9.625"/>
    <x v="488"/>
    <n v="4.2869999999999999"/>
    <n v="0.85399999999999998"/>
    <n v="4.95"/>
    <n v="0.98599999999999999"/>
    <n v="3.29"/>
    <n v="0.65600000000000003"/>
    <n v="24.292000000000002"/>
    <n v="4.84"/>
    <n v="0.11700000000000001"/>
    <n v="0.58799999999999997"/>
    <n v="562.048"/>
    <n v="5.1999999999999998E-2"/>
    <n v="0.127"/>
    <n v="0.122"/>
    <n v="2.1000000000000001E-2"/>
    <n v="0.18"/>
    <n v="0.161"/>
    <n v="0.16400000000000001"/>
    <n v="8.6999999999999994E-2"/>
    <n v="0.42399999999999999"/>
    <n v="0.17799999999999999"/>
    <n v="0.16700000000000001"/>
    <n v="0.245"/>
    <n v="0.247"/>
    <n v="0.374"/>
    <n v="0.217"/>
    <n v="8.8999999999999996E-2"/>
    <n v="0.21"/>
    <n v="0.21299999999999999"/>
    <n v="0.17599999999999999"/>
    <n v="1E-3"/>
    <n v="1E-3"/>
    <n v="2E-3"/>
    <n v="0"/>
    <n v="29.36"/>
    <n v="48.31"/>
    <n v="4.0620000000000003"/>
    <n v="9.17"/>
  </r>
  <r>
    <x v="24"/>
    <x v="13"/>
    <s v="NOR"/>
    <n v="5080667"/>
    <n v="480000000000"/>
    <n v="0.73099999999999998"/>
    <n v="0.14399999999999999"/>
    <x v="539"/>
    <n v="0.28599999999999998"/>
    <n v="0.64600000000000002"/>
    <n v="49.313000000000002"/>
    <n v="0.72599999999999998"/>
    <n v="1.494"/>
    <n v="9.7059999999999995"/>
    <n v="0.11899999999999999"/>
    <n v="9.4E-2"/>
    <n v="8.7759999999999998"/>
    <n v="0.108"/>
    <n v="8.5000000000000006E-2"/>
    <n v="3.2930000000000001"/>
    <n v="0.64800000000000002"/>
    <n v="48.982999999999997"/>
    <n v="9.641"/>
    <n v="0.11799999999999999"/>
    <n v="56.875"/>
    <n v="2323.2869999999998"/>
    <n v="3500.3580000000002"/>
    <x v="521"/>
    <x v="378"/>
    <n v="351.47399999999999"/>
    <n v="1178.086"/>
    <n v="1244.1659999999999"/>
    <n v="17.837"/>
    <n v="103711.92200000001"/>
    <n v="1.2709999999999999"/>
    <n v="1.5109999999999999"/>
    <n v="0.29699999999999999"/>
    <n v="13.901999999999999"/>
    <n v="2.7360000000000002"/>
    <n v="9.6880000000000006"/>
    <x v="489"/>
    <n v="4.7270000000000003"/>
    <n v="0.93"/>
    <n v="4.83"/>
    <n v="0.95099999999999996"/>
    <n v="3.28"/>
    <n v="0.64600000000000002"/>
    <n v="24.527999999999999"/>
    <n v="4.8280000000000003"/>
    <n v="0.122"/>
    <n v="0.621"/>
    <n v="526.92600000000004"/>
    <n v="5.0999999999999997E-2"/>
    <n v="0.126"/>
    <n v="0.123"/>
    <n v="2.1999999999999999E-2"/>
    <n v="0.17399999999999999"/>
    <n v="0.16"/>
    <n v="0.16300000000000001"/>
    <n v="8.5999999999999993E-2"/>
    <n v="0.42299999999999999"/>
    <n v="0.17899999999999999"/>
    <n v="0.16700000000000001"/>
    <n v="0.24399999999999999"/>
    <n v="0.245"/>
    <n v="0.39"/>
    <n v="0.21199999999999999"/>
    <n v="0.10199999999999999"/>
    <n v="0.21099999999999999"/>
    <n v="0.21099999999999999"/>
    <n v="0.17599999999999999"/>
    <n v="1E-3"/>
    <n v="1E-3"/>
    <n v="2E-3"/>
    <n v="0"/>
    <n v="30.27"/>
    <n v="49.22"/>
    <n v="4.3970000000000002"/>
    <n v="9.8610000000000007"/>
  </r>
  <r>
    <x v="24"/>
    <x v="14"/>
    <s v="NOR"/>
    <n v="5137926"/>
    <n v="495000000000"/>
    <n v="0.72699999999999998"/>
    <n v="0.14099999999999999"/>
    <x v="540"/>
    <n v="0.46"/>
    <n v="1.032"/>
    <n v="50.029000000000003"/>
    <n v="0.71599999999999997"/>
    <n v="1.4530000000000001"/>
    <n v="9.7370000000000001"/>
    <n v="0.11799999999999999"/>
    <n v="9.1999999999999998E-2"/>
    <n v="8.7669999999999995"/>
    <n v="0.107"/>
    <n v="8.3000000000000004E-2"/>
    <n v="3.5270000000000001"/>
    <n v="0.68600000000000005"/>
    <n v="48.609000000000002"/>
    <n v="9.4610000000000003"/>
    <n v="0.115"/>
    <n v="57.601999999999997"/>
    <n v="2368.3330000000001"/>
    <n v="3550.3870000000002"/>
    <x v="522"/>
    <x v="379"/>
    <n v="366.11799999999999"/>
    <n v="1183.069"/>
    <n v="1268.2650000000001"/>
    <n v="18.477"/>
    <n v="105633.75"/>
    <n v="1.2849999999999999"/>
    <n v="1.4079999999999999"/>
    <n v="0.27400000000000002"/>
    <n v="14.645"/>
    <n v="2.85"/>
    <n v="9.5120000000000005"/>
    <x v="490"/>
    <n v="4.9829999999999997"/>
    <n v="0.97"/>
    <n v="4.75"/>
    <n v="0.92400000000000004"/>
    <n v="3.33"/>
    <n v="0.64800000000000002"/>
    <n v="24.099"/>
    <n v="4.6900000000000004"/>
    <n v="0.125"/>
    <n v="0.64"/>
    <n v="542.73800000000006"/>
    <n v="4.8000000000000001E-2"/>
    <n v="0.127"/>
    <n v="0.124"/>
    <n v="2.3E-2"/>
    <n v="0.16900000000000001"/>
    <n v="0.16"/>
    <n v="0.16200000000000001"/>
    <n v="8.4000000000000005E-2"/>
    <n v="0.42099999999999999"/>
    <n v="0.18099999999999999"/>
    <n v="0.16600000000000001"/>
    <n v="0.24299999999999999"/>
    <n v="0.24399999999999999"/>
    <n v="0.36299999999999999"/>
    <n v="0.22"/>
    <n v="0.10100000000000001"/>
    <n v="0.20599999999999999"/>
    <n v="0.21"/>
    <n v="0.17499999999999999"/>
    <n v="1E-3"/>
    <n v="1E-3"/>
    <n v="3.0000000000000001E-3"/>
    <n v="0"/>
    <n v="29.94"/>
    <n v="48.87"/>
    <n v="3.5630000000000002"/>
    <n v="7.9089999999999998"/>
  </r>
  <r>
    <x v="24"/>
    <x v="15"/>
    <s v="NOR"/>
    <n v="5190357"/>
    <n v="510000000000"/>
    <n v="0.67200000000000004"/>
    <n v="0.129"/>
    <x v="541"/>
    <n v="0.54400000000000004"/>
    <n v="1.208"/>
    <n v="50.792999999999999"/>
    <n v="0.76400000000000001"/>
    <n v="1.5269999999999999"/>
    <n v="9.7859999999999996"/>
    <n v="0.11799999999999999"/>
    <n v="9.2999999999999999E-2"/>
    <n v="8.7840000000000007"/>
    <n v="0.106"/>
    <n v="8.3000000000000004E-2"/>
    <n v="3.4279999999999999"/>
    <n v="0.66100000000000003"/>
    <n v="50.576999999999998"/>
    <n v="9.7439999999999998"/>
    <n v="0.11799999999999999"/>
    <n v="58.274000000000001"/>
    <n v="2413.9229999999998"/>
    <n v="3601.18"/>
    <x v="523"/>
    <x v="380"/>
    <n v="381.625"/>
    <n v="1188.2719999999999"/>
    <n v="1292.1559999999999"/>
    <n v="19.047999999999998"/>
    <n v="105580.383"/>
    <n v="1.2769999999999999"/>
    <n v="1.522"/>
    <n v="0.29299999999999998"/>
    <n v="15.506"/>
    <n v="2.9870000000000001"/>
    <n v="9.4930000000000003"/>
    <x v="491"/>
    <n v="5.2030000000000003"/>
    <n v="1.002"/>
    <n v="4.76"/>
    <n v="0.91700000000000004"/>
    <n v="3.35"/>
    <n v="0.64500000000000002"/>
    <n v="23.890999999999998"/>
    <n v="4.6029999999999998"/>
    <n v="0.11"/>
    <n v="0.57099999999999995"/>
    <n v="548"/>
    <n v="4.7E-2"/>
    <n v="0.128"/>
    <n v="0.124"/>
    <n v="2.3E-2"/>
    <n v="0.16400000000000001"/>
    <n v="0.159"/>
    <n v="0.161"/>
    <n v="8.3000000000000004E-2"/>
    <n v="0.42099999999999999"/>
    <n v="0.182"/>
    <n v="0.16600000000000001"/>
    <n v="0.24199999999999999"/>
    <n v="0.24199999999999999"/>
    <n v="0.39700000000000002"/>
    <n v="0.22800000000000001"/>
    <n v="9.7000000000000003E-2"/>
    <n v="0.2"/>
    <n v="0.189"/>
    <n v="0.17499999999999999"/>
    <n v="1E-3"/>
    <n v="1E-3"/>
    <n v="3.0000000000000001E-3"/>
    <n v="0"/>
    <n v="30.33"/>
    <n v="49.27"/>
    <n v="4.9870000000000001"/>
    <n v="10.938000000000001"/>
  </r>
  <r>
    <x v="24"/>
    <x v="16"/>
    <s v="NOR"/>
    <n v="5236591"/>
    <n v="525000000000"/>
    <n v="0.68400000000000005"/>
    <n v="0.13100000000000001"/>
    <x v="542"/>
    <n v="-0.82499999999999996"/>
    <n v="-1.81"/>
    <n v="50.188000000000002"/>
    <n v="-0.60499999999999998"/>
    <n v="-1.1910000000000001"/>
    <n v="9.5839999999999996"/>
    <n v="0.11600000000000001"/>
    <n v="0.09"/>
    <n v="8.5489999999999995"/>
    <n v="0.10299999999999999"/>
    <n v="0.08"/>
    <n v="3.55"/>
    <n v="0.67800000000000005"/>
    <n v="49.521000000000001"/>
    <n v="9.4570000000000007"/>
    <n v="0.114"/>
    <n v="58.957999999999998"/>
    <n v="2458.6880000000001"/>
    <n v="3651.3679999999999"/>
    <x v="524"/>
    <x v="381"/>
    <n v="396.767"/>
    <n v="1193.6949999999999"/>
    <n v="1315.5229999999999"/>
    <n v="19.603000000000002"/>
    <n v="106194.95299999999"/>
    <n v="1.2829999999999999"/>
    <n v="1.4670000000000001"/>
    <n v="0.28000000000000003"/>
    <n v="15.141999999999999"/>
    <n v="2.8919999999999999"/>
    <n v="9.3079999999999998"/>
    <x v="492"/>
    <n v="5.423"/>
    <n v="1.036"/>
    <n v="4.76"/>
    <n v="0.90900000000000003"/>
    <n v="3.38"/>
    <n v="0.64500000000000002"/>
    <n v="23.367000000000001"/>
    <n v="4.4619999999999997"/>
    <n v="0.106"/>
    <n v="0.55500000000000005"/>
    <n v="556.1"/>
    <n v="4.5999999999999999E-2"/>
    <n v="0.126"/>
    <n v="0.125"/>
    <n v="2.5000000000000001E-2"/>
    <n v="0.159"/>
    <n v="0.158"/>
    <n v="0.161"/>
    <n v="8.2000000000000003E-2"/>
    <n v="0.42"/>
    <n v="0.183"/>
    <n v="0.16500000000000001"/>
    <n v="0.24099999999999999"/>
    <n v="0.24"/>
    <n v="0.38800000000000001"/>
    <n v="0.217"/>
    <n v="0.12"/>
    <n v="0.19400000000000001"/>
    <n v="0.185"/>
    <n v="0.17399999999999999"/>
    <n v="1E-3"/>
    <n v="1E-3"/>
    <n v="3.0000000000000001E-3"/>
    <n v="0"/>
    <n v="29.78"/>
    <n v="48.74"/>
    <n v="4.7560000000000002"/>
    <n v="10.625"/>
  </r>
  <r>
    <x v="24"/>
    <x v="17"/>
    <s v="NOR"/>
    <n v="5277396"/>
    <n v="540000000000"/>
    <n v="0.76600000000000001"/>
    <n v="0.14499999999999999"/>
    <x v="543"/>
    <n v="-0.52300000000000002"/>
    <n v="-1.1679999999999999"/>
    <n v="49.738"/>
    <n v="-0.45"/>
    <n v="-0.89600000000000002"/>
    <n v="9.4250000000000007"/>
    <n v="0.112"/>
    <n v="8.8999999999999996E-2"/>
    <n v="8.3829999999999991"/>
    <n v="0.1"/>
    <n v="7.9000000000000001E-2"/>
    <n v="3.6429999999999998"/>
    <n v="0.69"/>
    <n v="50.313000000000002"/>
    <n v="9.5340000000000007"/>
    <n v="0.113"/>
    <n v="59.723999999999997"/>
    <n v="2502.9299999999998"/>
    <n v="3701.1060000000002"/>
    <x v="525"/>
    <x v="382"/>
    <n v="412.27100000000002"/>
    <n v="1199.191"/>
    <n v="1338.2190000000001"/>
    <n v="20.131"/>
    <n v="105901.32799999999"/>
    <n v="1.26"/>
    <n v="1.105"/>
    <n v="0.20899999999999999"/>
    <n v="15.504"/>
    <n v="2.9380000000000002"/>
    <n v="9.0419999999999998"/>
    <x v="493"/>
    <n v="5.4960000000000004"/>
    <n v="1.0409999999999999"/>
    <n v="4.72"/>
    <n v="0.89400000000000002"/>
    <n v="3.39"/>
    <n v="0.64200000000000002"/>
    <n v="22.696000000000002"/>
    <n v="4.3010000000000002"/>
    <n v="0.1"/>
    <n v="0.52800000000000002"/>
    <n v="558.88300000000004"/>
    <n v="5.0999999999999997E-2"/>
    <n v="0.123"/>
    <n v="0.123"/>
    <n v="2.5000000000000001E-2"/>
    <n v="0.155"/>
    <n v="0.157"/>
    <n v="0.16"/>
    <n v="8.1000000000000003E-2"/>
    <n v="0.41699999999999998"/>
    <n v="0.185"/>
    <n v="0.16500000000000001"/>
    <n v="0.24"/>
    <n v="0.23699999999999999"/>
    <n v="0.28199999999999997"/>
    <n v="0.217"/>
    <n v="0.127"/>
    <n v="0.185"/>
    <n v="0.17499999999999999"/>
    <n v="0.17299999999999999"/>
    <n v="1E-3"/>
    <n v="1E-3"/>
    <n v="3.0000000000000001E-3"/>
    <n v="0"/>
    <n v="28.77"/>
    <n v="47.72"/>
    <n v="6.0709999999999997"/>
    <n v="13.723000000000001"/>
  </r>
  <r>
    <x v="24"/>
    <x v="18"/>
    <s v="NOR"/>
    <n v="5312321"/>
    <n v="555000000000"/>
    <n v="0.73"/>
    <n v="0.13700000000000001"/>
    <x v="544"/>
    <n v="0.151"/>
    <n v="0.34100000000000003"/>
    <n v="50.109000000000002"/>
    <n v="0.371"/>
    <n v="0.746"/>
    <n v="9.4329999999999998"/>
    <n v="0.112"/>
    <n v="9.0999999999999998E-2"/>
    <n v="8.3569999999999993"/>
    <n v="9.9000000000000005E-2"/>
    <n v="8.1000000000000003E-2"/>
    <n v="3.5270000000000001"/>
    <n v="0.66400000000000003"/>
    <n v="49.776000000000003"/>
    <n v="9.3699999999999992"/>
    <n v="0.111"/>
    <n v="60.454000000000001"/>
    <n v="2547.3229999999999"/>
    <n v="3751.2150000000001"/>
    <x v="526"/>
    <x v="383"/>
    <n v="427.56700000000001"/>
    <n v="1204.9059999999999"/>
    <n v="1361.43"/>
    <n v="20.68"/>
    <n v="103558.18799999999"/>
    <n v="1.224"/>
    <n v="1.079"/>
    <n v="0.20300000000000001"/>
    <n v="15.297000000000001"/>
    <n v="2.88"/>
    <n v="8.9429999999999996"/>
    <x v="494"/>
    <n v="5.7160000000000002"/>
    <n v="1.0760000000000001"/>
    <n v="4.6100000000000003"/>
    <n v="0.86799999999999999"/>
    <n v="3.36"/>
    <n v="0.63200000000000001"/>
    <n v="23.210999999999999"/>
    <n v="4.3689999999999998"/>
    <n v="0.10299999999999999"/>
    <n v="0.54900000000000004"/>
    <n v="550.13400000000001"/>
    <n v="4.7E-2"/>
    <n v="0.121"/>
    <n v="0.122"/>
    <n v="2.4E-2"/>
    <n v="0.151"/>
    <n v="0.157"/>
    <n v="0.159"/>
    <n v="0.08"/>
    <n v="0.41299999999999998"/>
    <n v="0.185"/>
    <n v="0.16500000000000001"/>
    <n v="0.23899999999999999"/>
    <n v="0.23499999999999999"/>
    <n v="0.26200000000000001"/>
    <n v="0.20300000000000001"/>
    <n v="0.13700000000000001"/>
    <n v="0.189"/>
    <n v="0.182"/>
    <n v="0.17299999999999999"/>
    <n v="1E-3"/>
    <n v="1E-3"/>
    <n v="3.0000000000000001E-3"/>
    <n v="0"/>
    <n v="28.59"/>
    <n v="47.51"/>
    <n v="5.383"/>
    <n v="12.125"/>
  </r>
  <r>
    <x v="24"/>
    <x v="19"/>
    <s v="NOR"/>
    <n v="5348285"/>
    <n v="570000000000"/>
    <n v="0.72199999999999998"/>
    <n v="0.13500000000000001"/>
    <x v="545"/>
    <n v="-1.609"/>
    <n v="-3.6240000000000001"/>
    <n v="48.683"/>
    <n v="-1.4259999999999999"/>
    <n v="-2.8450000000000002"/>
    <n v="9.1029999999999998"/>
    <n v="0.13984210526315788"/>
    <n v="9.4E-2"/>
    <n v="8"/>
    <n v="0.12689473684210531"/>
    <n v="8.3000000000000004E-2"/>
    <n v="3.5470000000000002"/>
    <n v="0.66300000000000003"/>
    <n v="49.110999999999997"/>
    <n v="9.1820000000000004"/>
    <n v="0.1318125"/>
    <n v="61.176000000000002"/>
    <n v="2590.107"/>
    <n v="3799.8980000000001"/>
    <x v="527"/>
    <x v="384"/>
    <n v="442.61500000000001"/>
    <n v="1210.806"/>
    <n v="1383.38"/>
    <n v="21.242000000000001"/>
    <n v="96392.5"/>
    <n v="1.5403157894736845"/>
    <n v="0.95699999999999996"/>
    <n v="0.17899999999999999"/>
    <n v="15.047000000000001"/>
    <n v="2.8130000000000002"/>
    <n v="8.5820000000000007"/>
    <x v="495"/>
    <n v="5.899"/>
    <n v="1.103"/>
    <n v="4.54"/>
    <n v="0.84899999999999998"/>
    <n v="3.4"/>
    <n v="0.63600000000000001"/>
    <n v="21.949000000000002"/>
    <n v="4.1040000000000001"/>
    <n v="0.105"/>
    <n v="0.56200000000000006"/>
    <n v="515.53499999999997"/>
    <n v="4.4999999999999998E-2"/>
    <n v="0.115"/>
    <n v="0.11700000000000001"/>
    <n v="2.4E-2"/>
    <n v="0.14699999999999999"/>
    <n v="0.156"/>
    <n v="0.159"/>
    <n v="7.9000000000000001E-2"/>
    <n v="0.40799999999999997"/>
    <n v="0.186"/>
    <n v="0.16500000000000001"/>
    <n v="0.23799999999999999"/>
    <n v="0.23400000000000001"/>
    <n v="0.218"/>
    <n v="0.19700000000000001"/>
    <n v="0.129"/>
    <n v="0.17799999999999999"/>
    <n v="0.183"/>
    <n v="0.17199999999999999"/>
    <n v="1E-3"/>
    <n v="1E-3"/>
    <n v="3.0000000000000001E-3"/>
    <n v="0"/>
    <n v="26.98"/>
    <n v="45.9"/>
    <n v="6.327"/>
    <n v="14.787000000000001"/>
  </r>
  <r>
    <x v="24"/>
    <x v="20"/>
    <s v="NOR"/>
    <n v="5379836"/>
    <n v="530000000000"/>
    <n v="0.72499999999999998"/>
    <n v="0.13500000000000001"/>
    <x v="546"/>
    <n v="-1.5880000000000001"/>
    <n v="-3.7120000000000002"/>
    <n v="47.277999999999999"/>
    <n v="-1.405"/>
    <n v="-2.8860000000000001"/>
    <n v="8.7880000000000003"/>
    <n v="0.13984210526315788"/>
    <n v="8.5000000000000006E-2"/>
    <n v="7.657"/>
    <n v="0.12689473684210531"/>
    <n v="7.3999999999999996E-2"/>
    <n v="3.6019999999999999"/>
    <n v="0.67"/>
    <n v="47.106999999999999"/>
    <n v="8.7560000000000002"/>
    <n v="0.1318125"/>
    <n v="61.901000000000003"/>
    <n v="2631.3029999999999"/>
    <n v="3847.1759999999999"/>
    <x v="528"/>
    <x v="385"/>
    <n v="456.93099999999998"/>
    <n v="1216.8879999999999"/>
    <n v="1404.5650000000001"/>
    <n v="21.777999999999999"/>
    <n v="103888.891"/>
    <n v="1.5403157894736845"/>
    <n v="0.83"/>
    <n v="0.154"/>
    <n v="14.317"/>
    <n v="2.661"/>
    <n v="9.9734999999999978"/>
    <x v="496"/>
    <n v="6.0819999999999999"/>
    <n v="1.131"/>
    <n v="5.1820000000000004"/>
    <n v="1.0691999999999999"/>
    <n v="3.9324999999999997"/>
    <n v="0.81459999999999988"/>
    <n v="21.186"/>
    <n v="3.9380000000000002"/>
    <n v="0.1"/>
    <n v="0.53600000000000003"/>
    <n v="558.90499999999997"/>
    <n v="4.3999999999999997E-2"/>
    <n v="0.11700000000000001"/>
    <n v="0.12"/>
    <n v="2.5000000000000001E-2"/>
    <n v="0.14299999999999999"/>
    <n v="0.155"/>
    <n v="0.158"/>
    <n v="7.8E-2"/>
    <n v="0.40300000000000002"/>
    <n v="0.186"/>
    <n v="0.16500000000000001"/>
    <n v="0.23699999999999999"/>
    <n v="0.23200000000000001"/>
    <n v="0.20399999999999999"/>
    <n v="0.189"/>
    <n v="0.15"/>
    <n v="0.189"/>
    <n v="0.18099999999999999"/>
    <n v="0.17100000000000001"/>
    <n v="1E-3"/>
    <n v="1E-3"/>
    <n v="3.0000000000000001E-3"/>
    <n v="0"/>
    <m/>
    <m/>
    <n v="5.9109999999999996"/>
    <n v="14.348000000000001"/>
  </r>
  <r>
    <x v="24"/>
    <x v="21"/>
    <s v="NOR"/>
    <n v="5403021"/>
    <n v="550000000000"/>
    <n v="0.70099999999999996"/>
    <n v="0.13"/>
    <x v="547"/>
    <n v="-0.27700000000000002"/>
    <n v="-0.67300000000000004"/>
    <n v="47.331000000000003"/>
    <n v="5.1999999999999998E-2"/>
    <n v="0.111"/>
    <n v="8.76"/>
    <n v="0.13984210526315788"/>
    <n v="8.3000000000000004E-2"/>
    <n v="7.5730000000000004"/>
    <n v="0.12689473684210531"/>
    <n v="7.1999999999999995E-2"/>
    <n v="4.1779999999999999"/>
    <n v="0.77300000000000002"/>
    <n v="49.333388888888884"/>
    <n v="9.9356111111111076"/>
    <n v="0.1318125"/>
    <n v="62.601999999999997"/>
    <n v="2672.2220000000002"/>
    <n v="3894.5070000000001"/>
    <x v="529"/>
    <x v="386"/>
    <n v="469.60399999999998"/>
    <n v="1223.3"/>
    <n v="1426.0429999999999"/>
    <n v="22.148"/>
    <n v="105328.086"/>
    <n v="1.5403157894736845"/>
    <n v="1.5189999999999999"/>
    <n v="0.28100000000000003"/>
    <n v="12.673"/>
    <n v="2.3460000000000001"/>
    <n v="9.9734999999999978"/>
    <x v="496"/>
    <n v="6.4119999999999999"/>
    <n v="1.1870000000000001"/>
    <n v="5.1820000000000004"/>
    <n v="1.0691999999999999"/>
    <n v="3.9324999999999997"/>
    <n v="0.81459999999999988"/>
    <n v="21.478000000000002"/>
    <n v="3.9750000000000001"/>
    <n v="6.8000000000000005E-2"/>
    <n v="0.37"/>
    <n v="569.09"/>
    <n v="4.2000000000000003E-2"/>
    <n v="0.11"/>
    <n v="0.115"/>
    <n v="2.8000000000000001E-2"/>
    <n v="0.13900000000000001"/>
    <n v="0.154"/>
    <n v="0.157"/>
    <n v="7.6999999999999999E-2"/>
    <n v="0.40300000000000002"/>
    <n v="0.185"/>
    <n v="0.16500000000000001"/>
    <n v="0.23599999999999999"/>
    <n v="0.22900000000000001"/>
    <n v="0.36499999999999999"/>
    <n v="0.16"/>
    <n v="0.16300000000000001"/>
    <n v="0.18099999999999999"/>
    <n v="0.125"/>
    <n v="0.17"/>
    <n v="1E-3"/>
    <n v="1E-3"/>
    <n v="3.0000000000000001E-3"/>
    <n v="0"/>
    <m/>
    <m/>
    <m/>
    <m/>
  </r>
  <r>
    <x v="25"/>
    <x v="0"/>
    <s v="QAT"/>
    <n v="645947"/>
    <n v="17759890110"/>
    <n v="0.46800000000000003"/>
    <n v="0.72399999999999998"/>
    <x v="548"/>
    <n v="3.2559999999999998"/>
    <n v="10.587"/>
    <n v="34.048000000000002"/>
    <n v="3.2930000000000001"/>
    <n v="10.706"/>
    <n v="52.710999999999999"/>
    <n v="1.34"/>
    <n v="0.254"/>
    <n v="52.654000000000003"/>
    <n v="1.3380000000000001"/>
    <n v="0.253"/>
    <n v="0"/>
    <n v="0"/>
    <n v="15.622999999999999"/>
    <n v="24.187000000000001"/>
    <n v="0.61499999999999999"/>
    <n v="5.2240000000000002"/>
    <n v="594.59699999999998"/>
    <n v="595.25599999999997"/>
    <x v="530"/>
    <x v="387"/>
    <n v="373.137"/>
    <n v="0.66"/>
    <n v="102.735"/>
    <m/>
    <n v="207755.625"/>
    <n v="5.2809999999999997"/>
    <n v="0"/>
    <n v="0"/>
    <n v="24.286000000000001"/>
    <n v="37.597999999999999"/>
    <n v="58.828000000000003"/>
    <x v="497"/>
    <n v="3.6999999999999998E-2"/>
    <n v="5.7000000000000002E-2"/>
    <n v="9.15"/>
    <n v="14.164999999999999"/>
    <n v="0.15"/>
    <n v="0.23200000000000001"/>
    <n v="9.2579999999999991"/>
    <n v="14.332000000000001"/>
    <m/>
    <m/>
    <n v="134.19900000000001"/>
    <n v="6.5000000000000002E-2"/>
    <n v="0.13400000000000001"/>
    <n v="0.111"/>
    <n v="0"/>
    <n v="2.8000000000000001E-2"/>
    <n v="5.7000000000000002E-2"/>
    <n v="3.5000000000000003E-2"/>
    <n v="0"/>
    <n v="1.06"/>
    <n v="0.30599999999999999"/>
    <n v="0"/>
    <n v="2.8000000000000001E-2"/>
    <m/>
    <n v="0"/>
    <n v="0.51300000000000001"/>
    <n v="1E-3"/>
    <n v="0.09"/>
    <m/>
    <n v="8.1000000000000003E-2"/>
    <n v="1E-3"/>
    <n v="0"/>
    <n v="1E-3"/>
    <n v="0"/>
    <n v="38"/>
    <n v="38"/>
    <n v="-18.388000000000002"/>
    <n v="-54.064999999999998"/>
  </r>
  <r>
    <x v="25"/>
    <x v="1"/>
    <s v="QAT"/>
    <n v="678838"/>
    <n v="17538461538"/>
    <n v="0.47"/>
    <n v="0.69199999999999995"/>
    <x v="549"/>
    <n v="7.202"/>
    <n v="21.173999999999999"/>
    <n v="41.213999999999999"/>
    <n v="7.165"/>
    <n v="21.044"/>
    <n v="60.712000000000003"/>
    <n v="1.4159999999999999"/>
    <n v="0.32"/>
    <n v="60.712000000000003"/>
    <n v="1.4159999999999999"/>
    <n v="0.32"/>
    <n v="0"/>
    <n v="0"/>
    <n v="19.623000000000001"/>
    <n v="28.905999999999999"/>
    <n v="0.67400000000000004"/>
    <n v="5.694"/>
    <n v="635.80999999999995"/>
    <n v="636.47"/>
    <x v="530"/>
    <x v="388"/>
    <n v="397.74599999999998"/>
    <n v="0.66"/>
    <n v="118.29300000000001"/>
    <m/>
    <n v="189988.266"/>
    <n v="4.431"/>
    <n v="0.57499999999999996"/>
    <n v="0.84699999999999998"/>
    <n v="24.61"/>
    <n v="36.253"/>
    <n v="55.3"/>
    <x v="498"/>
    <n v="0"/>
    <n v="0"/>
    <n v="8.6999999999999993"/>
    <n v="12.816000000000001"/>
    <n v="0.14000000000000001"/>
    <n v="0.20599999999999999"/>
    <n v="15.558999999999999"/>
    <n v="22.92"/>
    <m/>
    <m/>
    <n v="128.971"/>
    <n v="6.2E-2"/>
    <n v="0.161"/>
    <n v="0.13600000000000001"/>
    <n v="0"/>
    <n v="0.03"/>
    <n v="5.8999999999999997E-2"/>
    <n v="3.6999999999999998E-2"/>
    <n v="0"/>
    <n v="1.038"/>
    <n v="0.314"/>
    <n v="0"/>
    <n v="3.1E-2"/>
    <m/>
    <n v="0.20499999999999999"/>
    <n v="0.51600000000000001"/>
    <n v="0"/>
    <n v="0.15"/>
    <m/>
    <n v="8.5000000000000006E-2"/>
    <n v="1E-3"/>
    <n v="0"/>
    <n v="1E-3"/>
    <n v="0"/>
    <n v="37.54"/>
    <n v="37.54"/>
    <n v="-21.591000000000001"/>
    <n v="-52.387999999999998"/>
  </r>
  <r>
    <x v="25"/>
    <x v="2"/>
    <s v="QAT"/>
    <n v="713195"/>
    <n v="19363736264"/>
    <n v="0.498"/>
    <n v="0.69799999999999995"/>
    <x v="550"/>
    <n v="-0.51100000000000001"/>
    <n v="-1.24"/>
    <n v="40.703000000000003"/>
    <n v="-0.51100000000000001"/>
    <n v="-1.24"/>
    <n v="57.070999999999998"/>
    <n v="1.1779999999999999"/>
    <n v="0.28699999999999998"/>
    <n v="57.070999999999998"/>
    <n v="1.1779999999999999"/>
    <n v="0.28699999999999998"/>
    <n v="0"/>
    <n v="0"/>
    <n v="22.420999999999999"/>
    <n v="31.437999999999999"/>
    <n v="0.64900000000000002"/>
    <n v="6.1909999999999998"/>
    <n v="676.51300000000003"/>
    <n v="677.17200000000003"/>
    <x v="530"/>
    <x v="389"/>
    <n v="422.73899999999998"/>
    <n v="0.66"/>
    <n v="132.93100000000001"/>
    <m/>
    <n v="199143.96900000001"/>
    <n v="4.1120000000000001"/>
    <n v="0.57499999999999996"/>
    <n v="0.80700000000000005"/>
    <n v="24.992000000000001"/>
    <n v="35.042999999999999"/>
    <n v="58.048999999999999"/>
    <x v="499"/>
    <n v="0"/>
    <n v="0"/>
    <n v="8.68"/>
    <n v="12.170999999999999"/>
    <n v="0.15"/>
    <n v="0.21"/>
    <n v="14.638"/>
    <n v="20.524000000000001"/>
    <m/>
    <m/>
    <n v="142.02799999999999"/>
    <n v="6.3E-2"/>
    <n v="0.155"/>
    <n v="0.129"/>
    <n v="0"/>
    <n v="3.1E-2"/>
    <n v="6.2E-2"/>
    <n v="3.9E-2"/>
    <n v="0"/>
    <n v="1.016"/>
    <n v="0.32100000000000001"/>
    <n v="0"/>
    <n v="3.4000000000000002E-2"/>
    <m/>
    <n v="0.193"/>
    <n v="0.50900000000000001"/>
    <n v="0"/>
    <n v="0.14099999999999999"/>
    <m/>
    <n v="0.09"/>
    <n v="1E-3"/>
    <n v="0"/>
    <n v="1E-3"/>
    <n v="0"/>
    <n v="41.4"/>
    <n v="41.4"/>
    <n v="-18.280999999999999"/>
    <n v="-44.914000000000001"/>
  </r>
  <r>
    <x v="25"/>
    <x v="3"/>
    <s v="QAT"/>
    <n v="748535"/>
    <n v="23533791209"/>
    <n v="0.50900000000000001"/>
    <n v="0.68"/>
    <x v="551"/>
    <n v="0.59799999999999998"/>
    <n v="1.4690000000000001"/>
    <n v="41.3"/>
    <n v="0.59799999999999998"/>
    <n v="1.4690000000000001"/>
    <n v="55.174999999999997"/>
    <n v="1.0389999999999999"/>
    <n v="0.253"/>
    <n v="55.174999999999997"/>
    <n v="1.0389999999999999"/>
    <n v="0.253"/>
    <n v="0"/>
    <n v="0"/>
    <n v="22.92"/>
    <n v="30.62"/>
    <n v="0.57699999999999996"/>
    <n v="6.7"/>
    <n v="717.81299999999999"/>
    <n v="718.47299999999996"/>
    <x v="530"/>
    <x v="390"/>
    <n v="449.53"/>
    <n v="0.66"/>
    <n v="146.35599999999999"/>
    <m/>
    <n v="217673.234"/>
    <n v="4.0999999999999996"/>
    <n v="0.57499999999999996"/>
    <n v="0.76800000000000002"/>
    <n v="26.791"/>
    <n v="35.790999999999997"/>
    <n v="60.051000000000002"/>
    <x v="500"/>
    <n v="0"/>
    <n v="0"/>
    <n v="9.9499999999999993"/>
    <n v="13.292999999999999"/>
    <n v="0.16"/>
    <n v="0.214"/>
    <n v="13.425000000000001"/>
    <n v="17.934999999999999"/>
    <m/>
    <m/>
    <n v="162.93600000000001"/>
    <n v="0.06"/>
    <n v="0.14899999999999999"/>
    <n v="0.124"/>
    <n v="0"/>
    <n v="3.2000000000000001E-2"/>
    <n v="6.4000000000000001E-2"/>
    <n v="0.04"/>
    <n v="0"/>
    <n v="0.995"/>
    <n v="0.32900000000000001"/>
    <n v="0"/>
    <n v="3.6999999999999998E-2"/>
    <m/>
    <n v="0.192"/>
    <n v="0.52700000000000002"/>
    <n v="0"/>
    <n v="0.126"/>
    <m/>
    <n v="9.5000000000000001E-2"/>
    <n v="1E-3"/>
    <n v="0"/>
    <n v="1E-3"/>
    <n v="0"/>
    <n v="44.95"/>
    <n v="44.95"/>
    <n v="-18.381"/>
    <n v="-44.505000000000003"/>
  </r>
  <r>
    <x v="25"/>
    <x v="4"/>
    <s v="QAT"/>
    <n v="777951"/>
    <n v="27703759700"/>
    <n v="0.498"/>
    <n v="0.64100000000000001"/>
    <x v="552"/>
    <n v="1.411"/>
    <n v="3.4159999999999999"/>
    <n v="42.710999999999999"/>
    <n v="1.411"/>
    <n v="3.4159999999999999"/>
    <n v="54.902000000000001"/>
    <n v="0.81399999999999995"/>
    <n v="0.217"/>
    <n v="54.902000000000001"/>
    <n v="0.81399999999999995"/>
    <n v="0.217"/>
    <n v="0"/>
    <n v="0"/>
    <n v="23.120999999999999"/>
    <n v="29.721"/>
    <n v="0.441"/>
    <n v="7.1989999999999998"/>
    <n v="760.52499999999998"/>
    <n v="761.18399999999997"/>
    <x v="530"/>
    <x v="391"/>
    <n v="482.36700000000002"/>
    <n v="0.66"/>
    <n v="155.15700000000001"/>
    <m/>
    <n v="253062.59400000001"/>
    <n v="3.7509999999999999"/>
    <n v="0.57499999999999996"/>
    <n v="0.73899999999999999"/>
    <n v="32.837000000000003"/>
    <n v="42.209000000000003"/>
    <n v="62.034999999999997"/>
    <x v="501"/>
    <n v="0"/>
    <n v="0"/>
    <n v="10.91"/>
    <n v="14.023999999999999"/>
    <n v="0.17"/>
    <n v="0.219"/>
    <n v="8.8010000000000002"/>
    <n v="11.313000000000001"/>
    <m/>
    <m/>
    <n v="196.87"/>
    <n v="5.5E-2"/>
    <n v="0.14899999999999999"/>
    <n v="0.126"/>
    <n v="0"/>
    <n v="3.3000000000000002E-2"/>
    <n v="6.6000000000000003E-2"/>
    <n v="4.2000000000000003E-2"/>
    <n v="0"/>
    <n v="0.97199999999999998"/>
    <n v="0.34"/>
    <n v="0"/>
    <n v="3.7999999999999999E-2"/>
    <m/>
    <n v="0.17799999999999999"/>
    <n v="0.625"/>
    <n v="0"/>
    <n v="0.08"/>
    <m/>
    <n v="0.1"/>
    <n v="1E-3"/>
    <n v="0"/>
    <n v="1E-3"/>
    <n v="0"/>
    <n v="48.26"/>
    <n v="48.26"/>
    <n v="-19.59"/>
    <n v="-45.866"/>
  </r>
  <r>
    <x v="25"/>
    <x v="5"/>
    <s v="QAT"/>
    <n v="848718"/>
    <n v="32843727200"/>
    <n v="0.52300000000000002"/>
    <n v="0.61599999999999999"/>
    <x v="553"/>
    <n v="7.9790000000000001"/>
    <n v="18.68"/>
    <n v="50.726999999999997"/>
    <n v="8.0150000000000006"/>
    <n v="18.765999999999998"/>
    <n v="59.768999999999998"/>
    <n v="0.81499999999999995"/>
    <n v="0.22800000000000001"/>
    <n v="59.725000000000001"/>
    <n v="0.81399999999999995"/>
    <n v="0.22700000000000001"/>
    <n v="0"/>
    <n v="0"/>
    <n v="30.106000000000002"/>
    <n v="35.472000000000001"/>
    <n v="0.48399999999999999"/>
    <n v="7.7220000000000004"/>
    <n v="811.21500000000003"/>
    <n v="811.91099999999994"/>
    <x v="530"/>
    <x v="392"/>
    <n v="514.18100000000004"/>
    <n v="0.69599999999999995"/>
    <n v="166.01"/>
    <m/>
    <n v="262585.68800000002"/>
    <n v="3.5790000000000002"/>
    <n v="7.5"/>
    <n v="8.8369999999999997"/>
    <n v="31.815000000000001"/>
    <n v="37.484999999999999"/>
    <n v="58.558999999999997"/>
    <x v="502"/>
    <n v="3.6999999999999998E-2"/>
    <n v="4.2999999999999997E-2"/>
    <n v="10.86"/>
    <n v="12.795999999999999"/>
    <n v="0.18"/>
    <n v="0.21199999999999999"/>
    <n v="10.853"/>
    <n v="12.787000000000001"/>
    <m/>
    <m/>
    <n v="222.86099999999999"/>
    <n v="5.3999999999999999E-2"/>
    <n v="0.17100000000000001"/>
    <n v="0.14799999999999999"/>
    <n v="0"/>
    <n v="3.4000000000000002E-2"/>
    <n v="6.9000000000000006E-2"/>
    <n v="4.3999999999999997E-2"/>
    <n v="0"/>
    <n v="1.006"/>
    <n v="0.34899999999999998"/>
    <n v="0"/>
    <n v="0.04"/>
    <m/>
    <n v="2.173"/>
    <n v="0.59099999999999997"/>
    <n v="1E-3"/>
    <n v="9.7000000000000003E-2"/>
    <m/>
    <n v="0.105"/>
    <n v="1E-3"/>
    <n v="0"/>
    <n v="1E-3"/>
    <n v="0"/>
    <n v="49.7"/>
    <n v="49.7"/>
    <n v="-20.584"/>
    <n v="-40.607999999999997"/>
  </r>
  <r>
    <x v="25"/>
    <x v="6"/>
    <s v="QAT"/>
    <n v="1015064"/>
    <n v="38983694700"/>
    <n v="0.55300000000000005"/>
    <n v="0.54500000000000004"/>
    <x v="554"/>
    <n v="12.507"/>
    <n v="24.672999999999998"/>
    <n v="63.197000000000003"/>
    <n v="12.47"/>
    <n v="24.582999999999998"/>
    <n v="62.259"/>
    <n v="0.73199999999999998"/>
    <n v="0.27"/>
    <n v="62.259"/>
    <n v="0.73199999999999998"/>
    <n v="0.27"/>
    <n v="0"/>
    <n v="0"/>
    <n v="30.497"/>
    <n v="30.044"/>
    <n v="0.35299999999999998"/>
    <n v="8.2750000000000004"/>
    <n v="874.41200000000003"/>
    <n v="875.10799999999995"/>
    <x v="530"/>
    <x v="393"/>
    <n v="550.26800000000003"/>
    <n v="0.69599999999999995"/>
    <n v="184.68199999999999"/>
    <m/>
    <n v="230796"/>
    <n v="2.714"/>
    <n v="7.8849999999999998"/>
    <n v="7.7679999999999998"/>
    <n v="36.087000000000003"/>
    <n v="35.551000000000002"/>
    <n v="54.981999999999999"/>
    <x v="503"/>
    <n v="0"/>
    <n v="0"/>
    <n v="11.68"/>
    <n v="11.507"/>
    <n v="0.21"/>
    <n v="0.20699999999999999"/>
    <n v="18.672000000000001"/>
    <n v="18.395"/>
    <m/>
    <m/>
    <n v="234.273"/>
    <n v="5.2999999999999999E-2"/>
    <n v="0.20699999999999999"/>
    <n v="0.17699999999999999"/>
    <n v="0"/>
    <n v="3.5000000000000003E-2"/>
    <n v="7.1999999999999995E-2"/>
    <n v="4.5999999999999999E-2"/>
    <n v="0"/>
    <n v="1.0409999999999999"/>
    <n v="0.36"/>
    <n v="0"/>
    <n v="4.2999999999999997E-2"/>
    <m/>
    <n v="2.2730000000000001"/>
    <n v="0.65500000000000003"/>
    <n v="0"/>
    <n v="0.16600000000000001"/>
    <m/>
    <n v="0.111"/>
    <n v="1E-3"/>
    <n v="0"/>
    <n v="1E-3"/>
    <n v="0"/>
    <n v="55.81"/>
    <n v="55.81"/>
    <n v="-32.700000000000003"/>
    <n v="-51.743000000000002"/>
  </r>
  <r>
    <x v="25"/>
    <x v="7"/>
    <s v="QAT"/>
    <n v="1231904"/>
    <n v="46123662200"/>
    <n v="0.86899999999999999"/>
    <n v="0.70499999999999996"/>
    <x v="555"/>
    <n v="-0.29599999999999999"/>
    <n v="-0.46899999999999997"/>
    <n v="62.936999999999998"/>
    <n v="-0.26"/>
    <n v="-0.41099999999999998"/>
    <n v="51.088999999999999"/>
    <n v="0.56299999999999994"/>
    <n v="0.246"/>
    <n v="51.06"/>
    <n v="0.56299999999999994"/>
    <n v="0.246"/>
    <n v="0"/>
    <n v="0"/>
    <n v="36.22"/>
    <n v="29.402000000000001"/>
    <n v="0.32400000000000001"/>
    <n v="9.1440000000000001"/>
    <n v="937.31200000000001"/>
    <n v="938.04499999999996"/>
    <x v="530"/>
    <x v="394"/>
    <n v="591.73400000000004"/>
    <n v="0.73299999999999998"/>
    <n v="197.16800000000001"/>
    <m/>
    <n v="207280.516"/>
    <n v="2.2850000000000001"/>
    <n v="8.0790000000000006"/>
    <n v="6.5579999999999998"/>
    <n v="41.466999999999999"/>
    <n v="33.661000000000001"/>
    <n v="51.326999999999998"/>
    <x v="504"/>
    <n v="3.6999999999999998E-2"/>
    <n v="0.03"/>
    <n v="12.87"/>
    <n v="10.446999999999999"/>
    <n v="0.33"/>
    <n v="0.26800000000000002"/>
    <n v="12.486000000000001"/>
    <n v="10.135999999999999"/>
    <m/>
    <m/>
    <n v="255.35"/>
    <n v="7.6999999999999999E-2"/>
    <n v="0.2"/>
    <n v="0.17499999999999999"/>
    <n v="0"/>
    <n v="3.6999999999999998E-2"/>
    <n v="7.4999999999999997E-2"/>
    <n v="4.9000000000000002E-2"/>
    <n v="0"/>
    <n v="1.0740000000000001"/>
    <n v="0.373"/>
    <n v="0"/>
    <n v="4.4999999999999998E-2"/>
    <m/>
    <n v="2.2189999999999999"/>
    <n v="0.72799999999999998"/>
    <n v="1E-3"/>
    <n v="0.111"/>
    <m/>
    <n v="0.11700000000000001"/>
    <n v="1E-3"/>
    <n v="0"/>
    <n v="1E-3"/>
    <n v="0"/>
    <n v="63.23"/>
    <n v="63.23"/>
    <n v="-26.681000000000001"/>
    <n v="-42.417000000000002"/>
  </r>
  <r>
    <x v="25"/>
    <x v="8"/>
    <s v="QAT"/>
    <n v="1444287"/>
    <n v="53263629700"/>
    <n v="1.36"/>
    <n v="0.94199999999999995"/>
    <x v="556"/>
    <n v="1.3560000000000001"/>
    <n v="2.1560000000000001"/>
    <n v="64.257000000000005"/>
    <n v="1.319"/>
    <n v="2.0960000000000001"/>
    <n v="44.49"/>
    <n v="0.44500000000000001"/>
    <n v="0.22700000000000001"/>
    <n v="44.49"/>
    <n v="0.44500000000000001"/>
    <n v="0.22700000000000001"/>
    <n v="0"/>
    <n v="0"/>
    <n v="37.113999999999997"/>
    <n v="25.696999999999999"/>
    <n v="0.25700000000000001"/>
    <n v="10.504"/>
    <n v="1001.569"/>
    <n v="1002.302"/>
    <x v="530"/>
    <x v="395"/>
    <n v="633.29899999999998"/>
    <n v="0.73299999999999998"/>
    <n v="211.58199999999999"/>
    <m/>
    <n v="196001"/>
    <n v="1.9590000000000001"/>
    <n v="6.9180000000000001"/>
    <n v="4.79"/>
    <n v="41.564"/>
    <n v="28.779"/>
    <n v="46.951000000000001"/>
    <x v="505"/>
    <n v="0"/>
    <n v="0"/>
    <n v="14.16"/>
    <n v="9.8040000000000003"/>
    <n v="0.37"/>
    <n v="0.25600000000000001"/>
    <n v="14.414"/>
    <n v="9.98"/>
    <m/>
    <m/>
    <n v="283.08199999999999"/>
    <n v="0.11899999999999999"/>
    <n v="0.2"/>
    <n v="0.17499999999999999"/>
    <n v="0"/>
    <n v="0.04"/>
    <n v="7.8E-2"/>
    <n v="5.0999999999999997E-2"/>
    <n v="0"/>
    <n v="1.0960000000000001"/>
    <n v="0.38500000000000001"/>
    <n v="0"/>
    <n v="4.7E-2"/>
    <m/>
    <n v="1.849"/>
    <n v="0.70899999999999996"/>
    <n v="0"/>
    <n v="0.128"/>
    <m/>
    <n v="0.124"/>
    <n v="1E-3"/>
    <n v="0"/>
    <n v="2E-3"/>
    <n v="0"/>
    <n v="67.81"/>
    <n v="67.81"/>
    <n v="-27.143000000000001"/>
    <n v="-42.241999999999997"/>
  </r>
  <r>
    <x v="25"/>
    <x v="9"/>
    <s v="QAT"/>
    <n v="1610281"/>
    <n v="48003597200"/>
    <n v="1.472"/>
    <n v="0.91400000000000003"/>
    <x v="557"/>
    <n v="4.34"/>
    <n v="6.7539999999999996"/>
    <n v="68.632999999999996"/>
    <n v="4.3769999999999998"/>
    <n v="6.8109999999999999"/>
    <n v="42.622"/>
    <n v="0.38400000000000001"/>
    <n v="0.23899999999999999"/>
    <n v="42.598999999999997"/>
    <n v="0.38400000000000001"/>
    <n v="0.23899999999999999"/>
    <n v="0"/>
    <n v="0"/>
    <n v="49.347999999999999"/>
    <n v="30.646000000000001"/>
    <n v="0.27600000000000002"/>
    <n v="11.977"/>
    <n v="1070.1659999999999"/>
    <n v="1070.9349999999999"/>
    <x v="530"/>
    <x v="396"/>
    <n v="678.029"/>
    <n v="0.76900000000000002"/>
    <n v="226.34800000000001"/>
    <m/>
    <n v="178237.71900000001"/>
    <n v="1.6060000000000001"/>
    <n v="7.6280000000000001"/>
    <n v="4.7370000000000001"/>
    <n v="44.73"/>
    <n v="27.777999999999999"/>
    <n v="43.197000000000003"/>
    <x v="506"/>
    <n v="3.6999999999999998E-2"/>
    <n v="2.3E-2"/>
    <n v="14.83"/>
    <n v="9.2100000000000009"/>
    <n v="0.39"/>
    <n v="0.24199999999999999"/>
    <n v="14.766"/>
    <n v="9.17"/>
    <m/>
    <m/>
    <n v="287.01299999999998"/>
    <n v="0.125"/>
    <n v="0.217"/>
    <n v="0.188"/>
    <n v="0"/>
    <n v="4.3999999999999997E-2"/>
    <n v="8.2000000000000003E-2"/>
    <n v="5.3999999999999999E-2"/>
    <n v="0"/>
    <n v="1.121"/>
    <n v="0.39800000000000002"/>
    <n v="0"/>
    <n v="4.9000000000000002E-2"/>
    <m/>
    <n v="2.0110000000000001"/>
    <n v="0.77800000000000002"/>
    <n v="1E-3"/>
    <n v="0.13400000000000001"/>
    <m/>
    <n v="0.13200000000000001"/>
    <n v="1E-3"/>
    <n v="0"/>
    <n v="2E-3"/>
    <n v="0"/>
    <n v="69.56"/>
    <n v="69.56"/>
    <n v="-19.248999999999999"/>
    <n v="-28.061"/>
  </r>
  <r>
    <x v="25"/>
    <x v="10"/>
    <s v="QAT"/>
    <n v="1713512"/>
    <n v="55143564700"/>
    <n v="1.355"/>
    <n v="0.79100000000000004"/>
    <x v="558"/>
    <n v="3.323"/>
    <n v="4.8449999999999998"/>
    <n v="71.92"/>
    <n v="3.2869999999999999"/>
    <n v="4.7889999999999997"/>
    <n v="41.972000000000001"/>
    <n v="0.307"/>
    <n v="0.215"/>
    <n v="41.972000000000001"/>
    <n v="0.307"/>
    <n v="0.215"/>
    <n v="0"/>
    <n v="0"/>
    <n v="44.125999999999998"/>
    <n v="25.751999999999999"/>
    <n v="0.188"/>
    <n v="13.332000000000001"/>
    <n v="1142.086"/>
    <n v="1142.855"/>
    <x v="530"/>
    <x v="397"/>
    <n v="731.42399999999998"/>
    <n v="0.76900000000000002"/>
    <n v="241.55"/>
    <m/>
    <n v="194843.92199999999"/>
    <n v="1.4239999999999999"/>
    <n v="1.968"/>
    <n v="1.1479999999999999"/>
    <n v="53.395000000000003"/>
    <n v="31.161000000000001"/>
    <n v="45.83"/>
    <x v="507"/>
    <n v="0"/>
    <n v="0"/>
    <n v="17.23"/>
    <n v="10.055"/>
    <n v="0.41"/>
    <n v="0.23899999999999999"/>
    <n v="15.202"/>
    <n v="8.8719999999999999"/>
    <m/>
    <m/>
    <n v="333.86700000000002"/>
    <n v="0.108"/>
    <n v="0.216"/>
    <n v="0.188"/>
    <n v="0"/>
    <n v="4.7E-2"/>
    <n v="8.5000000000000006E-2"/>
    <n v="5.6000000000000001E-2"/>
    <n v="0"/>
    <n v="1.105"/>
    <n v="0.41499999999999998"/>
    <n v="0"/>
    <n v="5.0999999999999997E-2"/>
    <m/>
    <n v="0.51600000000000001"/>
    <n v="0.86199999999999999"/>
    <n v="0"/>
    <n v="0.13400000000000001"/>
    <m/>
    <n v="0.14000000000000001"/>
    <n v="1E-3"/>
    <n v="1E-3"/>
    <n v="2E-3"/>
    <n v="0"/>
    <n v="78.53"/>
    <n v="78.53"/>
    <n v="-27.794"/>
    <n v="-38.646000000000001"/>
  </r>
  <r>
    <x v="25"/>
    <x v="11"/>
    <s v="QAT"/>
    <n v="1804175"/>
    <n v="63283532200"/>
    <n v="1.7689999999999999"/>
    <n v="0.98099999999999998"/>
    <x v="559"/>
    <n v="7.7270000000000003"/>
    <n v="10.744999999999999"/>
    <n v="79.683999999999997"/>
    <n v="7.7640000000000002"/>
    <n v="10.795"/>
    <n v="44.167000000000002"/>
    <n v="0.26900000000000002"/>
    <n v="0.20399999999999999"/>
    <n v="44.146000000000001"/>
    <n v="0.26900000000000002"/>
    <n v="0.20399999999999999"/>
    <n v="0"/>
    <n v="0"/>
    <n v="35.204999999999998"/>
    <n v="19.513000000000002"/>
    <n v="0.11899999999999999"/>
    <n v="15.101000000000001"/>
    <n v="1221.7329999999999"/>
    <n v="1222.54"/>
    <x v="530"/>
    <x v="398"/>
    <n v="798.10599999999999"/>
    <n v="0.80600000000000005"/>
    <n v="251.673"/>
    <m/>
    <n v="216384.266"/>
    <n v="1.3160000000000001"/>
    <n v="1.0740000000000001"/>
    <n v="0.59499999999999997"/>
    <n v="66.680999999999997"/>
    <n v="36.959000000000003"/>
    <n v="48.898000000000003"/>
    <x v="508"/>
    <n v="3.6999999999999998E-2"/>
    <n v="0.02"/>
    <n v="19.23"/>
    <n v="10.659000000000001"/>
    <n v="0.44"/>
    <n v="0.24399999999999999"/>
    <n v="10.124000000000001"/>
    <n v="5.6109999999999998"/>
    <m/>
    <m/>
    <n v="390.39499999999998"/>
    <n v="0.13100000000000001"/>
    <n v="0.23100000000000001"/>
    <n v="0.20200000000000001"/>
    <n v="0"/>
    <n v="5.0999999999999997E-2"/>
    <n v="8.8999999999999996E-2"/>
    <n v="5.8999999999999997E-2"/>
    <n v="0"/>
    <n v="1.0840000000000001"/>
    <n v="0.437"/>
    <n v="0"/>
    <n v="5.1999999999999998E-2"/>
    <m/>
    <n v="0.28999999999999998"/>
    <n v="1.0469999999999999"/>
    <n v="1E-3"/>
    <n v="8.8999999999999996E-2"/>
    <m/>
    <n v="0.15"/>
    <n v="1E-3"/>
    <n v="1E-3"/>
    <n v="2E-3"/>
    <n v="0"/>
    <n v="88.22"/>
    <n v="88.22"/>
    <n v="-44.442999999999998"/>
    <n v="-55.798999999999999"/>
  </r>
  <r>
    <x v="25"/>
    <x v="12"/>
    <s v="QAT"/>
    <n v="1905670"/>
    <n v="72423500000"/>
    <n v="1.913"/>
    <n v="1.004"/>
    <x v="560"/>
    <n v="14.175000000000001"/>
    <n v="17.797000000000001"/>
    <n v="93.896000000000001"/>
    <n v="14.212"/>
    <n v="17.835000000000001"/>
    <n v="49.271999999999998"/>
    <n v="0.29699999999999999"/>
    <n v="0.21199999999999999"/>
    <n v="49.232999999999997"/>
    <n v="0.29599999999999999"/>
    <n v="0.21199999999999999"/>
    <n v="0"/>
    <n v="0"/>
    <n v="44.609000000000002"/>
    <n v="23.408000000000001"/>
    <n v="0.14099999999999999"/>
    <n v="17.013999999999999"/>
    <n v="1315.556"/>
    <n v="1316.4359999999999"/>
    <x v="530"/>
    <x v="399"/>
    <n v="879.77300000000002"/>
    <n v="0.879"/>
    <n v="259.04500000000002"/>
    <m/>
    <n v="232316.57800000001"/>
    <n v="1.3979999999999999"/>
    <n v="2.871"/>
    <n v="1.5069999999999999"/>
    <n v="81.667000000000002"/>
    <n v="42.854999999999997"/>
    <n v="50.695999999999998"/>
    <x v="509"/>
    <n v="7.2999999999999995E-2"/>
    <n v="3.7999999999999999E-2"/>
    <n v="20.65"/>
    <n v="10.836"/>
    <n v="0.45"/>
    <n v="0.23599999999999999"/>
    <n v="7.3719999999999999"/>
    <n v="3.8679999999999999"/>
    <m/>
    <m/>
    <n v="442.71899999999999"/>
    <n v="0.13800000000000001"/>
    <n v="0.26800000000000002"/>
    <n v="0.23599999999999999"/>
    <n v="0"/>
    <n v="5.5E-2"/>
    <n v="9.2999999999999999E-2"/>
    <n v="6.2E-2"/>
    <n v="0"/>
    <n v="1.0760000000000001"/>
    <n v="0.46500000000000002"/>
    <n v="0"/>
    <n v="5.1999999999999998E-2"/>
    <m/>
    <n v="0.755"/>
    <n v="1.256"/>
    <n v="2E-3"/>
    <n v="6.4000000000000001E-2"/>
    <m/>
    <n v="0.16"/>
    <n v="2E-3"/>
    <n v="1E-3"/>
    <n v="2E-3"/>
    <n v="0"/>
    <n v="96.61"/>
    <n v="96.61"/>
    <n v="-49.213999999999999"/>
    <n v="-52.454000000000001"/>
  </r>
  <r>
    <x v="25"/>
    <x v="13"/>
    <s v="QAT"/>
    <n v="2035509"/>
    <n v="82563467500"/>
    <n v="1.8580000000000001"/>
    <n v="0.91300000000000003"/>
    <x v="561"/>
    <n v="-9.8330000000000002"/>
    <n v="-10.481"/>
    <n v="84.025999999999996"/>
    <n v="-9.8699999999999992"/>
    <n v="-10.510999999999999"/>
    <n v="41.28"/>
    <n v="0.249"/>
    <n v="0.17499999999999999"/>
    <n v="41.262"/>
    <n v="0.249"/>
    <n v="0.17499999999999999"/>
    <n v="0"/>
    <n v="0"/>
    <n v="47.243000000000002"/>
    <n v="23.209"/>
    <n v="0.14000000000000001"/>
    <n v="18.872"/>
    <n v="1399.546"/>
    <n v="1400.462"/>
    <x v="530"/>
    <x v="400"/>
    <n v="948.86"/>
    <n v="0.91600000000000004"/>
    <n v="269.37099999999998"/>
    <m/>
    <n v="236185.81200000001"/>
    <n v="1.425"/>
    <n v="2.718"/>
    <n v="1.335"/>
    <n v="69.087999999999994"/>
    <n v="33.941000000000003"/>
    <n v="48.405999999999999"/>
    <x v="510"/>
    <n v="3.6999999999999998E-2"/>
    <n v="1.7999999999999999E-2"/>
    <n v="21.4"/>
    <n v="10.513"/>
    <n v="0.48"/>
    <n v="0.23599999999999999"/>
    <n v="10.326000000000001"/>
    <n v="5.0730000000000004"/>
    <m/>
    <m/>
    <n v="480.75799999999998"/>
    <n v="0.129"/>
    <n v="0.23799999999999999"/>
    <n v="0.21"/>
    <n v="0"/>
    <n v="5.8000000000000003E-2"/>
    <n v="9.7000000000000003E-2"/>
    <n v="6.5000000000000002E-2"/>
    <n v="0"/>
    <n v="1.0660000000000001"/>
    <n v="0.48499999999999999"/>
    <n v="0"/>
    <n v="5.2999999999999999E-2"/>
    <m/>
    <n v="0.70099999999999996"/>
    <n v="1.056"/>
    <n v="1E-3"/>
    <n v="8.8999999999999996E-2"/>
    <m/>
    <n v="0.17"/>
    <n v="2E-3"/>
    <n v="1E-3"/>
    <n v="2E-3"/>
    <n v="0"/>
    <n v="98.53"/>
    <n v="98.53"/>
    <n v="-36.747"/>
    <n v="-43.750999999999998"/>
  </r>
  <r>
    <x v="25"/>
    <x v="14"/>
    <s v="QAT"/>
    <n v="2214471"/>
    <n v="93703435000"/>
    <n v="2.1240000000000001"/>
    <n v="0.95899999999999996"/>
    <x v="562"/>
    <n v="7.5590000000000002"/>
    <n v="9"/>
    <n v="91.549000000000007"/>
    <n v="7.5229999999999997"/>
    <n v="8.9529999999999994"/>
    <n v="41.341000000000001"/>
    <n v="0.25600000000000001"/>
    <n v="0.17599999999999999"/>
    <n v="41.341000000000001"/>
    <n v="0.25600000000000001"/>
    <n v="0.17599999999999999"/>
    <n v="0"/>
    <n v="0"/>
    <n v="56.911000000000001"/>
    <n v="25.7"/>
    <n v="0.159"/>
    <n v="20.995000000000001"/>
    <n v="1491.0940000000001"/>
    <n v="1492.01"/>
    <x v="530"/>
    <x v="401"/>
    <n v="1031.3630000000001"/>
    <n v="0.91600000000000004"/>
    <n v="273.93299999999999"/>
    <m/>
    <n v="234538.375"/>
    <n v="1.454"/>
    <n v="2.3610000000000002"/>
    <n v="1.0660000000000001"/>
    <n v="82.501999999999995"/>
    <n v="37.256"/>
    <n v="46.779000000000003"/>
    <x v="511"/>
    <n v="0"/>
    <n v="0"/>
    <n v="20.87"/>
    <n v="9.4239999999999995"/>
    <n v="0.53"/>
    <n v="0.23899999999999999"/>
    <n v="4.5620000000000003"/>
    <n v="2.06"/>
    <m/>
    <m/>
    <n v="519.37800000000004"/>
    <n v="0.14199999999999999"/>
    <n v="0.25700000000000001"/>
    <n v="0.22600000000000001"/>
    <n v="0"/>
    <n v="6.2E-2"/>
    <n v="0.10100000000000001"/>
    <n v="6.8000000000000005E-2"/>
    <n v="0"/>
    <n v="1.0549999999999999"/>
    <n v="0.50900000000000001"/>
    <n v="0"/>
    <n v="5.2999999999999999E-2"/>
    <m/>
    <n v="0.60899999999999999"/>
    <n v="1.24"/>
    <n v="0"/>
    <n v="3.9E-2"/>
    <m/>
    <n v="0.18"/>
    <n v="2E-3"/>
    <n v="1E-3"/>
    <n v="3.0000000000000001E-3"/>
    <n v="0"/>
    <n v="103.59"/>
    <n v="103.59"/>
    <n v="-34.637999999999998"/>
    <n v="-37.835999999999999"/>
  </r>
  <r>
    <x v="25"/>
    <x v="15"/>
    <s v="QAT"/>
    <n v="2414580"/>
    <n v="105843402500"/>
    <n v="2.403"/>
    <n v="0.995"/>
    <x v="563"/>
    <n v="-0.221"/>
    <n v="-0.24199999999999999"/>
    <n v="91.326999999999998"/>
    <n v="-0.221"/>
    <n v="-0.24199999999999999"/>
    <n v="37.823"/>
    <n v="0.24399999999999999"/>
    <n v="0.154"/>
    <n v="37.823"/>
    <n v="0.24399999999999999"/>
    <n v="0.154"/>
    <n v="0"/>
    <n v="0"/>
    <n v="67.600999999999999"/>
    <n v="27.997"/>
    <n v="0.18"/>
    <n v="23.398"/>
    <n v="1582.422"/>
    <n v="1583.338"/>
    <x v="530"/>
    <x v="402"/>
    <n v="1115.0630000000001"/>
    <n v="0.91600000000000004"/>
    <n v="277.06900000000002"/>
    <m/>
    <n v="245271.82800000001"/>
    <n v="1.579"/>
    <n v="2.0880000000000001"/>
    <n v="0.86499999999999999"/>
    <n v="83.700999999999993"/>
    <n v="34.664999999999999"/>
    <n v="44.226999999999997"/>
    <x v="512"/>
    <n v="0"/>
    <n v="0"/>
    <n v="20.86"/>
    <n v="8.6389999999999993"/>
    <n v="0.56000000000000005"/>
    <n v="0.23200000000000001"/>
    <n v="3.1360000000000001"/>
    <n v="1.2989999999999999"/>
    <m/>
    <m/>
    <n v="592.22799999999995"/>
    <n v="0.16600000000000001"/>
    <n v="0.25700000000000001"/>
    <n v="0.223"/>
    <n v="0"/>
    <n v="6.6000000000000003E-2"/>
    <n v="0.104"/>
    <n v="7.0999999999999994E-2"/>
    <n v="0"/>
    <n v="1.0429999999999999"/>
    <n v="0.53300000000000003"/>
    <n v="0"/>
    <n v="5.1999999999999998E-2"/>
    <m/>
    <n v="0.54400000000000004"/>
    <n v="1.2330000000000001"/>
    <n v="0"/>
    <n v="2.5999999999999999E-2"/>
    <m/>
    <n v="0.191"/>
    <n v="2E-3"/>
    <n v="1E-3"/>
    <n v="3.0000000000000001E-3"/>
    <n v="0"/>
    <n v="106.79"/>
    <n v="106.79"/>
    <n v="-23.725999999999999"/>
    <n v="-25.98"/>
  </r>
  <r>
    <x v="25"/>
    <x v="16"/>
    <s v="QAT"/>
    <n v="2595175"/>
    <n v="116983370000"/>
    <n v="2.34"/>
    <n v="0.90200000000000002"/>
    <x v="564"/>
    <n v="-3.7829999999999999"/>
    <n v="-4.1420000000000003"/>
    <n v="87.545000000000002"/>
    <n v="-3.7829999999999999"/>
    <n v="-4.1420000000000003"/>
    <n v="33.734000000000002"/>
    <n v="0.22500000000000001"/>
    <n v="0.151"/>
    <n v="33.734000000000002"/>
    <n v="0.22500000000000001"/>
    <n v="0.151"/>
    <n v="0"/>
    <n v="0"/>
    <n v="71.414000000000001"/>
    <n v="27.518000000000001"/>
    <n v="0.184"/>
    <n v="25.738"/>
    <n v="1669.9670000000001"/>
    <n v="1670.883"/>
    <x v="530"/>
    <x v="403"/>
    <n v="1195.854"/>
    <n v="0.91600000000000004"/>
    <n v="279.65600000000001"/>
    <m/>
    <n v="223248.57800000001"/>
    <n v="1.4910000000000001"/>
    <n v="1.827"/>
    <n v="0.70399999999999996"/>
    <n v="80.790999999999997"/>
    <n v="31.131"/>
    <n v="42.143999999999998"/>
    <x v="513"/>
    <n v="0"/>
    <n v="0"/>
    <n v="21.23"/>
    <n v="8.1809999999999992"/>
    <n v="0.61"/>
    <n v="0.23499999999999999"/>
    <n v="2.5870000000000002"/>
    <n v="0.997"/>
    <m/>
    <m/>
    <n v="579.36900000000003"/>
    <n v="0.157"/>
    <n v="0.246"/>
    <n v="0.219"/>
    <n v="0"/>
    <n v="6.9000000000000006E-2"/>
    <n v="0.107"/>
    <n v="7.3999999999999996E-2"/>
    <n v="0"/>
    <n v="1.03"/>
    <n v="0.55300000000000005"/>
    <n v="0"/>
    <n v="5.0999999999999997E-2"/>
    <m/>
    <n v="0.48299999999999998"/>
    <n v="1.159"/>
    <n v="0"/>
    <n v="2.1999999999999999E-2"/>
    <m/>
    <n v="0.2"/>
    <n v="2E-3"/>
    <n v="1E-3"/>
    <n v="3.0000000000000001E-3"/>
    <n v="0"/>
    <n v="109.37"/>
    <n v="109.37"/>
    <n v="-16.131"/>
    <n v="-18.425999999999998"/>
  </r>
  <r>
    <x v="25"/>
    <x v="17"/>
    <s v="QAT"/>
    <n v="2711764"/>
    <n v="128123337500"/>
    <n v="2.0960000000000001"/>
    <n v="0.77300000000000002"/>
    <x v="565"/>
    <n v="12.635"/>
    <n v="14.433"/>
    <n v="100.18"/>
    <n v="12.635"/>
    <n v="14.433"/>
    <n v="36.942999999999998"/>
    <n v="0.254"/>
    <n v="0.17899999999999999"/>
    <n v="36.942999999999998"/>
    <n v="0.254"/>
    <n v="0.17899999999999999"/>
    <n v="0"/>
    <n v="0"/>
    <n v="72.566999999999993"/>
    <n v="26.76"/>
    <n v="0.184"/>
    <n v="27.834"/>
    <n v="1770.1469999999999"/>
    <n v="1771.0619999999999"/>
    <x v="530"/>
    <x v="404"/>
    <n v="1282.9369999999999"/>
    <n v="0.91600000000000004"/>
    <n v="288.71300000000002"/>
    <m/>
    <n v="206889.17199999999"/>
    <n v="1.421"/>
    <n v="1.9450000000000001"/>
    <n v="0.71699999999999997"/>
    <n v="87.082999999999998"/>
    <n v="32.113"/>
    <n v="40.585999999999999"/>
    <x v="514"/>
    <n v="0"/>
    <n v="0"/>
    <n v="21.25"/>
    <n v="7.8360000000000003"/>
    <n v="0.63"/>
    <n v="0.23200000000000001"/>
    <n v="9.0570000000000004"/>
    <n v="3.34"/>
    <m/>
    <m/>
    <n v="561.03499999999997"/>
    <n v="0.13900000000000001"/>
    <n v="0.27800000000000002"/>
    <n v="0.248"/>
    <n v="0"/>
    <n v="7.1999999999999995E-2"/>
    <n v="0.111"/>
    <n v="7.6999999999999999E-2"/>
    <n v="0"/>
    <n v="1.0169999999999999"/>
    <n v="0.57399999999999995"/>
    <n v="0"/>
    <n v="5.1999999999999998E-2"/>
    <m/>
    <n v="0.496"/>
    <n v="1.2190000000000001"/>
    <n v="0"/>
    <n v="7.3999999999999996E-2"/>
    <m/>
    <n v="0.20799999999999999"/>
    <n v="2E-3"/>
    <n v="1E-3"/>
    <n v="3.0000000000000001E-3"/>
    <n v="0"/>
    <n v="110.06"/>
    <n v="110.06"/>
    <n v="-27.613"/>
    <n v="-27.562999999999999"/>
  </r>
  <r>
    <x v="25"/>
    <x v="18"/>
    <s v="QAT"/>
    <n v="2766743"/>
    <n v="140263305000"/>
    <n v="1.6759999999999999"/>
    <n v="0.60599999999999998"/>
    <x v="566"/>
    <n v="-4.9480000000000004"/>
    <n v="-4.9390000000000001"/>
    <n v="95.231999999999999"/>
    <n v="-4.9480000000000004"/>
    <n v="-4.9390000000000001"/>
    <n v="34.42"/>
    <n v="0.23799999999999999"/>
    <n v="0.17"/>
    <n v="34.42"/>
    <n v="0.23799999999999999"/>
    <n v="0.17"/>
    <n v="0"/>
    <n v="0"/>
    <n v="68.290000000000006"/>
    <n v="24.681999999999999"/>
    <n v="0.17"/>
    <n v="29.51"/>
    <n v="1865.3789999999999"/>
    <n v="1866.2950000000001"/>
    <x v="530"/>
    <x v="405"/>
    <n v="1370.0820000000001"/>
    <n v="0.91600000000000004"/>
    <n v="293.24900000000002"/>
    <m/>
    <n v="202570.29699999999"/>
    <n v="1.399"/>
    <n v="1.875"/>
    <n v="0.67800000000000005"/>
    <n v="87.144999999999996"/>
    <n v="31.497"/>
    <n v="39.462000000000003"/>
    <x v="515"/>
    <n v="0"/>
    <n v="0"/>
    <n v="21.48"/>
    <n v="7.7640000000000002"/>
    <n v="0.62"/>
    <n v="0.224"/>
    <n v="4.5359999999999996"/>
    <n v="1.639"/>
    <m/>
    <m/>
    <n v="560.46"/>
    <n v="0.107"/>
    <n v="0.25900000000000001"/>
    <n v="0.23200000000000001"/>
    <n v="0"/>
    <n v="7.3999999999999996E-2"/>
    <n v="0.115"/>
    <n v="7.9000000000000001E-2"/>
    <n v="0"/>
    <n v="1.004"/>
    <n v="0.59299999999999997"/>
    <n v="0"/>
    <n v="5.0999999999999997E-2"/>
    <m/>
    <n v="0.45500000000000002"/>
    <n v="1.157"/>
    <n v="0"/>
    <n v="3.6999999999999998E-2"/>
    <m/>
    <n v="0.216"/>
    <n v="2E-3"/>
    <n v="1E-3"/>
    <n v="3.0000000000000001E-3"/>
    <n v="0"/>
    <n v="109.18"/>
    <n v="109.18"/>
    <n v="-26.942"/>
    <n v="-28.291"/>
  </r>
  <r>
    <x v="25"/>
    <x v="19"/>
    <s v="QAT"/>
    <n v="2807242"/>
    <n v="153403272500"/>
    <n v="1.5720000000000001"/>
    <n v="0.56000000000000005"/>
    <x v="567"/>
    <n v="5.92"/>
    <n v="6.2169999999999996"/>
    <n v="101.152"/>
    <n v="5.92"/>
    <n v="6.2169999999999996"/>
    <n v="36.033000000000001"/>
    <n v="0.58236842105263165"/>
    <n v="0.17299999999999999"/>
    <n v="36.033000000000001"/>
    <n v="0.5821578947368421"/>
    <n v="0.17299999999999999"/>
    <n v="0"/>
    <n v="0"/>
    <n v="73.926000000000002"/>
    <n v="26.334"/>
    <n v="0.32184210526315782"/>
    <n v="31.082000000000001"/>
    <n v="1966.5309999999999"/>
    <n v="1967.4469999999999"/>
    <x v="530"/>
    <x v="406"/>
    <n v="1457.5119999999999"/>
    <n v="0.91600000000000004"/>
    <n v="303.66500000000002"/>
    <m/>
    <n v="208021.29699999999"/>
    <n v="2.4592105263157897"/>
    <n v="1.7330000000000001"/>
    <n v="0.61799999999999999"/>
    <n v="87.43"/>
    <n v="31.145"/>
    <n v="40.880000000000003"/>
    <x v="516"/>
    <n v="0"/>
    <n v="0"/>
    <n v="21.45"/>
    <n v="7.641"/>
    <n v="0.65"/>
    <n v="0.23200000000000001"/>
    <n v="10.417"/>
    <n v="3.7109999999999999"/>
    <m/>
    <m/>
    <n v="583.96600000000001"/>
    <n v="9.7000000000000003E-2"/>
    <n v="0.27300000000000002"/>
    <n v="0.24299999999999999"/>
    <n v="0"/>
    <n v="7.3999999999999996E-2"/>
    <n v="0.11799999999999999"/>
    <n v="8.2000000000000003E-2"/>
    <n v="0"/>
    <n v="0.98799999999999999"/>
    <n v="0.61099999999999999"/>
    <n v="0"/>
    <n v="5.1999999999999998E-2"/>
    <m/>
    <n v="0.39500000000000002"/>
    <n v="1.143"/>
    <n v="0"/>
    <n v="8.4000000000000005E-2"/>
    <m/>
    <n v="0.224"/>
    <n v="3.0000000000000001E-3"/>
    <n v="1E-3"/>
    <n v="4.0000000000000001E-3"/>
    <n v="0"/>
    <n v="114.76"/>
    <n v="114.76"/>
    <n v="-27.225999999999999"/>
    <n v="-26.916"/>
  </r>
  <r>
    <x v="25"/>
    <x v="20"/>
    <s v="QAT"/>
    <n v="2760390"/>
    <n v="140163240000"/>
    <n v="1.5720000000000001"/>
    <n v="0.56899999999999995"/>
    <x v="568"/>
    <n v="-8.2919999999999998"/>
    <n v="-8.1969999999999992"/>
    <n v="92.861000000000004"/>
    <n v="-8.2919999999999998"/>
    <n v="-8.1969999999999992"/>
    <n v="33.64"/>
    <n v="0.58236842105263165"/>
    <n v="0.183"/>
    <n v="33.64"/>
    <n v="0.5821578947368421"/>
    <n v="0.183"/>
    <n v="0"/>
    <n v="0"/>
    <n v="71.138999999999996"/>
    <n v="25.771000000000001"/>
    <n v="0.32184210526315782"/>
    <n v="32.654000000000003"/>
    <n v="2059.3919999999998"/>
    <n v="2060.3069999999998"/>
    <x v="530"/>
    <x v="407"/>
    <n v="1538.7660000000001"/>
    <n v="0.91600000000000004"/>
    <n v="311.80599999999998"/>
    <m/>
    <n v="184074.56200000001"/>
    <n v="2.4592105263157897"/>
    <n v="1.8939999999999999"/>
    <n v="0.68600000000000005"/>
    <n v="81.254000000000005"/>
    <n v="29.436"/>
    <n v="49.859349999999999"/>
    <x v="517"/>
    <n v="0"/>
    <n v="0"/>
    <n v="15.872"/>
    <n v="10.589050000000004"/>
    <n v="0.38150000000000006"/>
    <n v="0.23074999999999996"/>
    <n v="8.141"/>
    <n v="2.9489999999999998"/>
    <m/>
    <m/>
    <n v="508.11799999999999"/>
    <n v="9.6000000000000002E-2"/>
    <n v="0.26300000000000001"/>
    <n v="0.23599999999999999"/>
    <n v="0"/>
    <n v="7.4999999999999997E-2"/>
    <n v="0.121"/>
    <n v="8.5000000000000006E-2"/>
    <n v="0"/>
    <n v="0.97699999999999998"/>
    <n v="0.625"/>
    <n v="0"/>
    <n v="5.2999999999999999E-2"/>
    <m/>
    <n v="0.46500000000000002"/>
    <n v="1.075"/>
    <n v="0"/>
    <n v="7.2999999999999995E-2"/>
    <m/>
    <n v="0.23300000000000001"/>
    <n v="3.0000000000000001E-3"/>
    <n v="1E-3"/>
    <n v="4.0000000000000001E-3"/>
    <n v="0"/>
    <m/>
    <m/>
    <n v="-21.722000000000001"/>
    <n v="-23.391999999999999"/>
  </r>
  <r>
    <x v="25"/>
    <x v="21"/>
    <s v="QAT"/>
    <n v="2688239"/>
    <n v="163985000000"/>
    <n v="1.5720000000000001"/>
    <n v="0.58499999999999996"/>
    <x v="569"/>
    <n v="2.806"/>
    <n v="3.0219999999999998"/>
    <n v="95.667000000000002"/>
    <n v="2.806"/>
    <n v="3.0219999999999998"/>
    <n v="35.587000000000003"/>
    <n v="0.58236842105263165"/>
    <n v="0.17799999999999999"/>
    <n v="35.587000000000003"/>
    <n v="0.5821578947368421"/>
    <n v="0.17799999999999999"/>
    <n v="0"/>
    <n v="0"/>
    <n v="44.763047619047619"/>
    <n v="27.275095238095236"/>
    <n v="0.32184210526315782"/>
    <n v="34.225000000000001"/>
    <n v="2155.0590000000002"/>
    <n v="2155.9749999999999"/>
    <x v="530"/>
    <x v="408"/>
    <n v="1622.297"/>
    <n v="0.91600000000000004"/>
    <n v="320.47899999999998"/>
    <m/>
    <n v="199419.20300000001"/>
    <n v="2.4592105263157897"/>
    <n v="1.891"/>
    <n v="0.70399999999999996"/>
    <n v="83.531000000000006"/>
    <n v="31.073"/>
    <n v="49.859349999999999"/>
    <x v="517"/>
    <n v="0"/>
    <n v="0"/>
    <n v="15.872"/>
    <n v="10.589050000000004"/>
    <n v="0.38150000000000006"/>
    <n v="0.23074999999999996"/>
    <n v="8.673"/>
    <n v="3.226"/>
    <m/>
    <m/>
    <n v="536.08600000000001"/>
    <n v="9.4E-2"/>
    <n v="0.25800000000000001"/>
    <n v="0.23300000000000001"/>
    <n v="0"/>
    <n v="7.5999999999999998E-2"/>
    <n v="0.124"/>
    <n v="8.6999999999999994E-2"/>
    <n v="0"/>
    <n v="0.96499999999999997"/>
    <n v="0.63900000000000001"/>
    <n v="0"/>
    <n v="5.2999999999999999E-2"/>
    <m/>
    <n v="0.45400000000000001"/>
    <n v="1.054"/>
    <n v="0"/>
    <n v="7.2999999999999995E-2"/>
    <m/>
    <n v="0.24099999999999999"/>
    <n v="3.0000000000000001E-3"/>
    <n v="1E-3"/>
    <n v="4.0000000000000001E-3"/>
    <n v="0"/>
    <m/>
    <m/>
    <m/>
    <m/>
  </r>
  <r>
    <x v="26"/>
    <x v="0"/>
    <s v="RUS"/>
    <n v="146844848"/>
    <n v="1170000000000"/>
    <n v="15.113"/>
    <n v="0.10299999999999999"/>
    <x v="570"/>
    <n v="-14.97"/>
    <n v="-1.0029999999999999"/>
    <n v="1455.028"/>
    <n v="-26.475000000000001"/>
    <n v="-1.7869999999999999"/>
    <n v="9.9090000000000007"/>
    <n v="0.94499999999999995"/>
    <n v="0.20200000000000001"/>
    <n v="10.066000000000001"/>
    <n v="0.96"/>
    <n v="0.20499999999999999"/>
    <n v="426.44799999999998"/>
    <n v="2.9039999999999999"/>
    <n v="995.82899999999995"/>
    <n v="6.782"/>
    <n v="0.64600000000000002"/>
    <n v="1193.865"/>
    <n v="83522.539000000004"/>
    <n v="176097.68799999999"/>
    <x v="531"/>
    <x v="409"/>
    <n v="18868.296999999999"/>
    <n v="96027.687999999995"/>
    <n v="25764.773000000001"/>
    <n v="231.874"/>
    <n v="49127.296999999999"/>
    <n v="4.6829999999999998"/>
    <n v="23.763999999999999"/>
    <n v="0.16200000000000001"/>
    <n v="681.43200000000002"/>
    <n v="4.6399999999999997"/>
    <n v="14.819000000000001"/>
    <x v="518"/>
    <n v="-23.155999999999999"/>
    <n v="-0.158"/>
    <n v="529.91999999999996"/>
    <n v="3.609"/>
    <n v="56.03"/>
    <n v="0.38200000000000001"/>
    <n v="317.31799999999998"/>
    <n v="2.161"/>
    <n v="9.6000000000000002E-2"/>
    <n v="14.11"/>
    <n v="7214.09"/>
    <n v="2.093"/>
    <n v="5.8070000000000004"/>
    <n v="4.76"/>
    <n v="4.6340000000000003"/>
    <n v="6.4820000000000002"/>
    <n v="7.984"/>
    <n v="10.457000000000001"/>
    <n v="7.0250000000000004"/>
    <n v="5.258"/>
    <n v="15.462999999999999"/>
    <n v="14.946"/>
    <n v="7.0469999999999997"/>
    <n v="5.7329999999999997"/>
    <n v="8.52"/>
    <n v="14.403"/>
    <n v="-0.45300000000000001"/>
    <n v="3.08"/>
    <n v="6.524"/>
    <n v="7.2930000000000001"/>
    <n v="0.02"/>
    <n v="0.06"/>
    <n v="8.3000000000000004E-2"/>
    <n v="3.0000000000000001E-3"/>
    <n v="1812.87"/>
    <n v="2176.12"/>
    <n v="-482.35599999999999"/>
    <n v="-32.631999999999998"/>
  </r>
  <r>
    <x v="26"/>
    <x v="1"/>
    <s v="RUS"/>
    <n v="146235520"/>
    <n v="1250000000000"/>
    <n v="15.863"/>
    <n v="0.108"/>
    <x v="571"/>
    <n v="36.529000000000003"/>
    <n v="2.4710000000000001"/>
    <n v="1480.4549999999999"/>
    <n v="25.427"/>
    <n v="1.748"/>
    <n v="10.124000000000001"/>
    <n v="0.89700000000000002"/>
    <n v="0.20200000000000001"/>
    <n v="10.358000000000001"/>
    <n v="0.91800000000000004"/>
    <n v="0.20699999999999999"/>
    <n v="444.96100000000001"/>
    <n v="3.0430000000000001"/>
    <n v="1112.0239999999999"/>
    <n v="7.6040000000000001"/>
    <n v="0.67400000000000004"/>
    <n v="1209.7270000000001"/>
    <n v="85037.241999999998"/>
    <n v="177578.141"/>
    <x v="532"/>
    <x v="410"/>
    <n v="19561.311000000002"/>
    <n v="95993.43"/>
    <n v="26087.863000000001"/>
    <n v="245.31200000000001"/>
    <n v="50112.773000000001"/>
    <n v="4.4400000000000004"/>
    <n v="24.347999999999999"/>
    <n v="0.16700000000000001"/>
    <n v="693.01300000000003"/>
    <n v="4.7389999999999999"/>
    <n v="14.968"/>
    <x v="519"/>
    <n v="-34.258000000000003"/>
    <n v="-0.23400000000000001"/>
    <n v="533.89"/>
    <n v="3.6509999999999998"/>
    <n v="56.03"/>
    <n v="0.38300000000000001"/>
    <n v="323.09100000000001"/>
    <n v="2.2090000000000001"/>
    <n v="9.1999999999999998E-2"/>
    <n v="13.438000000000001"/>
    <n v="7328.268"/>
    <n v="2.1030000000000002"/>
    <n v="5.9009999999999998"/>
    <n v="4.8689999999999998"/>
    <n v="4.8079999999999998"/>
    <n v="6.3090000000000002"/>
    <n v="7.9340000000000002"/>
    <n v="10.358000000000001"/>
    <n v="6.9870000000000001"/>
    <n v="5.3449999999999998"/>
    <n v="15.428000000000001"/>
    <n v="14.831"/>
    <n v="6.9379999999999997"/>
    <n v="5.7619999999999996"/>
    <n v="8.6609999999999996"/>
    <n v="14.518000000000001"/>
    <n v="-0.72299999999999998"/>
    <n v="3.109"/>
    <n v="6.306"/>
    <n v="7.2210000000000001"/>
    <n v="0.02"/>
    <n v="6.0999999999999999E-2"/>
    <n v="8.3000000000000004E-2"/>
    <n v="3.0000000000000001E-3"/>
    <n v="1423.46"/>
    <n v="2188.88"/>
    <n v="-402.68900000000002"/>
    <n v="-26.585000000000001"/>
  </r>
  <r>
    <x v="26"/>
    <x v="2"/>
    <s v="RUS"/>
    <n v="145590144"/>
    <n v="1350000000000"/>
    <n v="17.116"/>
    <n v="0.11799999999999999"/>
    <x v="572"/>
    <n v="-9.1929999999999996"/>
    <n v="-0.60699999999999998"/>
    <n v="1453.308"/>
    <n v="-27.146999999999998"/>
    <n v="-1.8340000000000001"/>
    <n v="9.9819999999999993"/>
    <n v="0.81899999999999995"/>
    <n v="0.19900000000000001"/>
    <n v="10.340999999999999"/>
    <n v="0.84899999999999998"/>
    <n v="0.20599999999999999"/>
    <n v="423.51100000000002"/>
    <n v="2.9089999999999998"/>
    <n v="1118.155"/>
    <n v="7.68"/>
    <n v="0.63"/>
    <n v="1226.8430000000001"/>
    <n v="86542.766000000003"/>
    <n v="179031.45300000001"/>
    <x v="533"/>
    <x v="411"/>
    <n v="20263.682000000001"/>
    <n v="95941.210999999996"/>
    <n v="26402.305"/>
    <n v="258.57600000000002"/>
    <n v="50130.184000000001"/>
    <n v="4.1150000000000002"/>
    <n v="34.816000000000003"/>
    <n v="0.23899999999999999"/>
    <n v="702.37199999999996"/>
    <n v="4.8239999999999998"/>
    <n v="15.019"/>
    <x v="520"/>
    <n v="-52.212000000000003"/>
    <n v="-0.35899999999999999"/>
    <n v="541.73"/>
    <n v="3.7210000000000001"/>
    <n v="56.56"/>
    <n v="0.38800000000000001"/>
    <n v="314.44099999999997"/>
    <n v="2.16"/>
    <n v="9.0999999999999998E-2"/>
    <n v="13.263999999999999"/>
    <n v="7298.46"/>
    <n v="2.15"/>
    <n v="5.7290000000000001"/>
    <n v="4.62"/>
    <n v="4.3760000000000003"/>
    <n v="6.1440000000000001"/>
    <n v="7.8819999999999997"/>
    <n v="10.254"/>
    <n v="6.94"/>
    <n v="5.5119999999999996"/>
    <n v="15.385999999999999"/>
    <n v="14.706"/>
    <n v="6.8330000000000002"/>
    <n v="5.7809999999999997"/>
    <n v="11.662000000000001"/>
    <n v="14.317"/>
    <n v="-1.008"/>
    <n v="3.028"/>
    <n v="6.1479999999999997"/>
    <n v="7.1470000000000002"/>
    <n v="1.9E-2"/>
    <n v="6.0999999999999999E-2"/>
    <n v="8.4000000000000005E-2"/>
    <n v="3.0000000000000001E-3"/>
    <n v="1422.39"/>
    <n v="2186.67"/>
    <n v="-387.36500000000001"/>
    <n v="-25.73"/>
  </r>
  <r>
    <x v="26"/>
    <x v="3"/>
    <s v="RUS"/>
    <n v="144946720"/>
    <n v="1450000000000"/>
    <n v="18.666"/>
    <n v="0.129"/>
    <x v="573"/>
    <n v="29.773"/>
    <n v="1.978"/>
    <n v="1493.45"/>
    <n v="40.142000000000003"/>
    <n v="2.762"/>
    <n v="10.303000000000001"/>
    <n v="0.76700000000000002"/>
    <n v="0.20100000000000001"/>
    <n v="10.592000000000001"/>
    <n v="0.78900000000000003"/>
    <n v="0.20599999999999999"/>
    <n v="425.15199999999999"/>
    <n v="2.9329999999999998"/>
    <n v="1160.4739999999999"/>
    <n v="8.0060000000000002"/>
    <n v="0.59599999999999997"/>
    <n v="1245.51"/>
    <n v="88078.054999999993"/>
    <n v="180524.90599999999"/>
    <x v="534"/>
    <x v="412"/>
    <n v="20998.603999999999"/>
    <n v="95899.375"/>
    <n v="26710.559000000001"/>
    <n v="272.33499999999998"/>
    <n v="51387.616999999998"/>
    <n v="3.8260000000000001"/>
    <n v="34.542999999999999"/>
    <n v="0.23799999999999999"/>
    <n v="734.91899999999998"/>
    <n v="5.07"/>
    <n v="15.59"/>
    <x v="521"/>
    <n v="-41.843000000000004"/>
    <n v="-0.28899999999999998"/>
    <n v="576.38"/>
    <n v="3.976"/>
    <n v="59.06"/>
    <n v="0.40699999999999997"/>
    <n v="308.25400000000002"/>
    <n v="2.1269999999999998"/>
    <n v="9.5000000000000001E-2"/>
    <n v="13.759"/>
    <n v="7448.4669999999996"/>
    <n v="2.19"/>
    <n v="5.5519999999999996"/>
    <n v="4.484"/>
    <n v="4.0419999999999998"/>
    <n v="5.9820000000000002"/>
    <n v="7.8239999999999998"/>
    <n v="10.146000000000001"/>
    <n v="6.8849999999999998"/>
    <n v="5.6680000000000001"/>
    <n v="15.352"/>
    <n v="14.573"/>
    <n v="6.7270000000000003"/>
    <n v="5.8019999999999996"/>
    <n v="11.538"/>
    <n v="14.462999999999999"/>
    <n v="-0.74"/>
    <n v="2.8860000000000001"/>
    <n v="6.2430000000000003"/>
    <n v="7.0709999999999997"/>
    <n v="1.9E-2"/>
    <n v="6.2E-2"/>
    <n v="8.4000000000000005E-2"/>
    <n v="3.0000000000000001E-3"/>
    <n v="1498.74"/>
    <n v="2259.7199999999998"/>
    <n v="-374.82"/>
    <n v="-24.414000000000001"/>
  </r>
  <r>
    <x v="26"/>
    <x v="4"/>
    <s v="RUS"/>
    <n v="144353648"/>
    <n v="1550000000000"/>
    <n v="20.914999999999999"/>
    <n v="0.14499999999999999"/>
    <x v="574"/>
    <n v="6.4610000000000003"/>
    <n v="0.42099999999999999"/>
    <n v="1502.6959999999999"/>
    <n v="9.2449999999999992"/>
    <n v="0.61899999999999999"/>
    <n v="10.41"/>
    <n v="0.70399999999999996"/>
    <n v="0.2"/>
    <n v="10.68"/>
    <n v="0.72199999999999998"/>
    <n v="0.20499999999999999"/>
    <n v="415.37"/>
    <n v="2.8769999999999998"/>
    <n v="1183.5409999999999"/>
    <n v="8.1989999999999998"/>
    <n v="0.55400000000000005"/>
    <n v="1266.425"/>
    <n v="89619.804999999993"/>
    <n v="182027.59400000001"/>
    <x v="535"/>
    <x v="413"/>
    <n v="21741.407999999999"/>
    <n v="95860.32"/>
    <n v="27019.276999999998"/>
    <n v="286.64"/>
    <n v="52053.328000000001"/>
    <n v="3.5190000000000001"/>
    <n v="39.637999999999998"/>
    <n v="0.27500000000000002"/>
    <n v="742.80600000000004"/>
    <n v="5.1459999999999999"/>
    <n v="15.602"/>
    <x v="522"/>
    <n v="-39.058"/>
    <n v="-0.27100000000000002"/>
    <n v="578.46"/>
    <n v="4.0069999999999997"/>
    <n v="54.92"/>
    <n v="0.38"/>
    <n v="308.72000000000003"/>
    <n v="2.1389999999999998"/>
    <n v="9.9000000000000005E-2"/>
    <n v="14.305"/>
    <n v="7514.0879999999997"/>
    <n v="2.2970000000000002"/>
    <n v="5.3840000000000003"/>
    <n v="4.42"/>
    <n v="3.8210000000000002"/>
    <n v="5.827"/>
    <n v="7.7640000000000002"/>
    <n v="10.039"/>
    <n v="6.8259999999999996"/>
    <n v="5.8470000000000004"/>
    <n v="15.307"/>
    <n v="14.449"/>
    <n v="6.62"/>
    <n v="5.8209999999999997"/>
    <n v="12.241"/>
    <n v="14.129"/>
    <n v="-0.72799999999999998"/>
    <n v="2.7959999999999998"/>
    <n v="6.1909999999999998"/>
    <n v="6.9939999999999998"/>
    <n v="1.9E-2"/>
    <n v="6.2E-2"/>
    <n v="8.5000000000000006E-2"/>
    <n v="3.0000000000000001E-3"/>
    <n v="1491.42"/>
    <n v="2252.2600000000002"/>
    <n v="-358.21300000000002"/>
    <n v="-23.234000000000002"/>
  </r>
  <r>
    <x v="26"/>
    <x v="5"/>
    <s v="RUS"/>
    <n v="143800048"/>
    <n v="1650000000000"/>
    <n v="22.256"/>
    <n v="0.155"/>
    <x v="575"/>
    <n v="17.329000000000001"/>
    <n v="1.1240000000000001"/>
    <n v="1537.319"/>
    <n v="34.622999999999998"/>
    <n v="2.3039999999999998"/>
    <n v="10.691000000000001"/>
    <n v="0.66200000000000003"/>
    <n v="0.20499999999999999"/>
    <n v="10.842000000000001"/>
    <n v="0.67200000000000004"/>
    <n v="0.20799999999999999"/>
    <n v="416.423"/>
    <n v="2.8959999999999999"/>
    <n v="1196.0139999999999"/>
    <n v="8.3170000000000002"/>
    <n v="0.51500000000000001"/>
    <n v="1288.681"/>
    <n v="91178.891000000003"/>
    <n v="183564.92199999999"/>
    <x v="536"/>
    <x v="414"/>
    <n v="22486.592000000001"/>
    <n v="95838.554999999993"/>
    <n v="27338.296999999999"/>
    <n v="301.31"/>
    <n v="52182.891000000003"/>
    <n v="3.2330000000000001"/>
    <n v="41.53"/>
    <n v="0.28899999999999998"/>
    <n v="745.18299999999999"/>
    <n v="5.1820000000000004"/>
    <n v="15.848000000000001"/>
    <x v="523"/>
    <n v="-21.763999999999999"/>
    <n v="-0.151"/>
    <n v="591.01"/>
    <n v="4.1100000000000003"/>
    <n v="52.72"/>
    <n v="0.36699999999999999"/>
    <n v="319.02"/>
    <n v="2.218"/>
    <n v="0.10199999999999999"/>
    <n v="14.670999999999999"/>
    <n v="7503.902"/>
    <n v="2.3079999999999998"/>
    <n v="5.2649999999999997"/>
    <n v="4.4779999999999998"/>
    <n v="3.6070000000000002"/>
    <n v="5.6779999999999999"/>
    <n v="7.7009999999999996"/>
    <n v="9.9359999999999999"/>
    <n v="6.7619999999999996"/>
    <n v="6.0209999999999999"/>
    <n v="15.254"/>
    <n v="14.343999999999999"/>
    <n v="6.5209999999999999"/>
    <n v="5.8319999999999999"/>
    <n v="12.035"/>
    <n v="13.849"/>
    <n v="-0.46100000000000002"/>
    <n v="2.8639999999999999"/>
    <n v="6.0670000000000002"/>
    <n v="6.9189999999999996"/>
    <n v="1.9E-2"/>
    <n v="6.3E-2"/>
    <n v="8.5000000000000006E-2"/>
    <n v="3.0000000000000001E-3"/>
    <n v="1513.85"/>
    <n v="2278.88"/>
    <n v="-363.06900000000002"/>
    <n v="-23.286999999999999"/>
  </r>
  <r>
    <x v="26"/>
    <x v="6"/>
    <s v="RUS"/>
    <n v="143338672"/>
    <n v="1750000000000"/>
    <n v="24.545000000000002"/>
    <n v="0.17100000000000001"/>
    <x v="576"/>
    <n v="59.162999999999997"/>
    <n v="3.7949999999999999"/>
    <n v="1599.01"/>
    <n v="61.692"/>
    <n v="4.0129999999999999"/>
    <n v="11.154999999999999"/>
    <n v="0.623"/>
    <n v="0.20399999999999999"/>
    <n v="11.29"/>
    <n v="0.63100000000000001"/>
    <n v="0.20599999999999999"/>
    <n v="435.96"/>
    <n v="3.0409999999999999"/>
    <n v="1238.385"/>
    <n v="8.64"/>
    <n v="0.48299999999999998"/>
    <n v="1313.2260000000001"/>
    <n v="92797.141000000003"/>
    <n v="185163.93799999999"/>
    <x v="537"/>
    <x v="415"/>
    <n v="23252.116999999998"/>
    <n v="95819.32"/>
    <n v="27672.398000000001"/>
    <n v="317.26900000000001"/>
    <n v="54674.262000000002"/>
    <n v="3.0539999999999998"/>
    <n v="42.156999999999996"/>
    <n v="0.29399999999999998"/>
    <n v="765.52599999999995"/>
    <n v="5.3410000000000002"/>
    <n v="16.161000000000001"/>
    <x v="308"/>
    <n v="-19.236000000000001"/>
    <n v="-0.13400000000000001"/>
    <n v="589.29999999999995"/>
    <n v="4.1109999999999998"/>
    <n v="54.06"/>
    <n v="0.377"/>
    <n v="334.1"/>
    <n v="2.331"/>
    <n v="0.111"/>
    <n v="15.959"/>
    <n v="7836.9359999999997"/>
    <n v="2.3340000000000001"/>
    <n v="5.29"/>
    <n v="4.4829999999999997"/>
    <n v="3.577"/>
    <n v="5.53"/>
    <n v="7.641"/>
    <n v="9.8320000000000007"/>
    <n v="6.6959999999999997"/>
    <n v="6.19"/>
    <n v="15.205"/>
    <n v="14.233000000000001"/>
    <n v="6.4279999999999999"/>
    <n v="5.8550000000000004"/>
    <n v="12.154"/>
    <n v="13.901"/>
    <n v="-0.379"/>
    <n v="2.9710000000000001"/>
    <n v="6.3170000000000002"/>
    <n v="6.843"/>
    <n v="1.9E-2"/>
    <n v="6.4000000000000001E-2"/>
    <n v="8.5999999999999993E-2"/>
    <n v="3.0000000000000001E-3"/>
    <n v="1553.64"/>
    <n v="2316.5500000000002"/>
    <n v="-379.86099999999999"/>
    <n v="-23.474"/>
  </r>
  <r>
    <x v="26"/>
    <x v="7"/>
    <s v="RUS"/>
    <n v="143117680"/>
    <n v="1850000000000"/>
    <n v="27.645"/>
    <n v="0.193"/>
    <x v="577"/>
    <n v="0.34"/>
    <n v="2.1000000000000001E-2"/>
    <n v="1637.1990000000001"/>
    <n v="38.189"/>
    <n v="2.3879999999999999"/>
    <n v="11.44"/>
    <n v="0.57399999999999995"/>
    <n v="0.20799999999999999"/>
    <n v="11.308999999999999"/>
    <n v="0.56699999999999995"/>
    <n v="0.20499999999999999"/>
    <n v="420.96499999999997"/>
    <n v="2.9409999999999998"/>
    <n v="1309.71"/>
    <n v="9.1509999999999998"/>
    <n v="0.45900000000000002"/>
    <n v="1340.87"/>
    <n v="94415.726999999999"/>
    <n v="186801.125"/>
    <x v="538"/>
    <x v="416"/>
    <n v="24029.916000000001"/>
    <n v="95837.93"/>
    <n v="27997.305"/>
    <n v="333.67399999999998"/>
    <n v="55047.945"/>
    <n v="2.762"/>
    <n v="50.868000000000002"/>
    <n v="0.35499999999999998"/>
    <n v="777.79700000000003"/>
    <n v="5.4349999999999996"/>
    <n v="16.251000000000001"/>
    <x v="524"/>
    <n v="18.613"/>
    <n v="0.13"/>
    <n v="594.58000000000004"/>
    <n v="4.1539999999999999"/>
    <n v="53.57"/>
    <n v="0.374"/>
    <n v="324.90600000000001"/>
    <n v="2.27"/>
    <n v="0.115"/>
    <n v="16.405000000000001"/>
    <n v="7878.3339999999998"/>
    <n v="2.448"/>
    <n v="5.1369999999999996"/>
    <n v="4.5549999999999997"/>
    <n v="3.2949999999999999"/>
    <n v="5.39"/>
    <n v="7.577"/>
    <n v="9.734"/>
    <n v="6.6239999999999997"/>
    <n v="6.4080000000000004"/>
    <n v="15.148999999999999"/>
    <n v="14.143000000000001"/>
    <n v="6.3369999999999997"/>
    <n v="5.8760000000000003"/>
    <n v="13.975"/>
    <n v="13.66"/>
    <n v="0.41899999999999998"/>
    <n v="2.879"/>
    <n v="6.3280000000000003"/>
    <n v="6.7690000000000001"/>
    <n v="1.9E-2"/>
    <n v="6.4000000000000001E-2"/>
    <n v="8.5999999999999993E-2"/>
    <n v="3.0000000000000001E-3"/>
    <n v="1559.85"/>
    <n v="2325.7800000000002"/>
    <n v="-308.87599999999998"/>
    <n v="-19.082999999999998"/>
  </r>
  <r>
    <x v="26"/>
    <x v="8"/>
    <s v="RUS"/>
    <n v="143086544"/>
    <n v="1950000000000"/>
    <n v="23.625"/>
    <n v="0.16500000000000001"/>
    <x v="578"/>
    <n v="28.382999999999999"/>
    <n v="1.754"/>
    <n v="1657.008"/>
    <n v="19.809000000000001"/>
    <n v="1.21"/>
    <n v="11.58"/>
    <n v="0.54"/>
    <n v="0.20899999999999999"/>
    <n v="11.51"/>
    <n v="0.53600000000000003"/>
    <n v="0.20799999999999999"/>
    <n v="449.90899999999999"/>
    <n v="3.1440000000000001"/>
    <n v="1332.943"/>
    <n v="9.3160000000000007"/>
    <n v="0.434"/>
    <n v="1364.4960000000001"/>
    <n v="96062.695000000007"/>
    <n v="188458.141"/>
    <x v="539"/>
    <x v="417"/>
    <n v="24808.101999999999"/>
    <n v="95847.960999999996"/>
    <n v="28339.467000000001"/>
    <n v="350.13600000000002"/>
    <n v="55313.555"/>
    <n v="2.5779999999999998"/>
    <n v="36.625"/>
    <n v="0.25600000000000001"/>
    <n v="778.18700000000001"/>
    <n v="5.4390000000000001"/>
    <n v="16.268000000000001"/>
    <x v="525"/>
    <n v="10.039"/>
    <n v="7.0000000000000007E-2"/>
    <n v="598.14"/>
    <n v="4.18"/>
    <n v="62.51"/>
    <n v="0.437"/>
    <n v="342.161"/>
    <n v="2.391"/>
    <n v="0.115"/>
    <n v="16.462"/>
    <n v="7914.625"/>
    <n v="2.0659999999999998"/>
    <n v="5.133"/>
    <n v="4.5110000000000001"/>
    <n v="3.41"/>
    <n v="5.2439999999999998"/>
    <n v="7.516"/>
    <n v="9.6349999999999998"/>
    <n v="6.5549999999999997"/>
    <n v="6.5030000000000001"/>
    <n v="15.082000000000001"/>
    <n v="14.048"/>
    <n v="6.2549999999999999"/>
    <n v="5.8970000000000002"/>
    <n v="9.7910000000000004"/>
    <n v="13.27"/>
    <n v="0.216"/>
    <n v="3.0409999999999999"/>
    <n v="6.3410000000000002"/>
    <n v="6.6970000000000001"/>
    <n v="1.9E-2"/>
    <n v="6.5000000000000002E-2"/>
    <n v="8.6999999999999994E-2"/>
    <n v="3.0000000000000001E-3"/>
    <n v="1570.09"/>
    <n v="2327.75"/>
    <n v="-314.02600000000001"/>
    <n v="-19.067"/>
  </r>
  <r>
    <x v="26"/>
    <x v="9"/>
    <s v="RUS"/>
    <n v="143163648"/>
    <n v="1650000000000"/>
    <n v="19.745999999999999"/>
    <n v="0.13800000000000001"/>
    <x v="579"/>
    <n v="-107.663"/>
    <n v="-6.5369999999999999"/>
    <n v="1655.931"/>
    <n v="-1.0780000000000001"/>
    <n v="-6.5000000000000002E-2"/>
    <n v="11.567"/>
    <n v="0.57199999999999995"/>
    <n v="0.22"/>
    <n v="10.752000000000001"/>
    <n v="0.53100000000000003"/>
    <n v="0.20499999999999999"/>
    <n v="416.97800000000001"/>
    <n v="2.9129999999999998"/>
    <n v="1282.3230000000001"/>
    <n v="8.9570000000000007"/>
    <n v="0.443"/>
    <n v="1384.242"/>
    <n v="97602"/>
    <n v="190114.06200000001"/>
    <x v="540"/>
    <x v="418"/>
    <n v="25538.973000000002"/>
    <n v="95964.593999999997"/>
    <n v="28660.657999999999"/>
    <n v="362.36500000000001"/>
    <n v="52542.597999999998"/>
    <n v="2.5960000000000001"/>
    <n v="38.287999999999997"/>
    <n v="0.26700000000000002"/>
    <n v="730.87199999999996"/>
    <n v="5.1050000000000004"/>
    <n v="15.31"/>
    <x v="526"/>
    <n v="116.625"/>
    <n v="0.81499999999999995"/>
    <n v="576.02"/>
    <n v="4.024"/>
    <n v="57.46"/>
    <n v="0.40100000000000002"/>
    <n v="321.19299999999998"/>
    <n v="2.2440000000000002"/>
    <n v="8.5000000000000006E-2"/>
    <n v="12.228999999999999"/>
    <n v="7522.19"/>
    <n v="1.679"/>
    <n v="4.8769999999999998"/>
    <n v="4.5250000000000004"/>
    <n v="3.2029999999999998"/>
    <n v="5.09"/>
    <n v="7.452"/>
    <n v="9.5419999999999998"/>
    <n v="6.4859999999999998"/>
    <n v="6.6029999999999998"/>
    <n v="15.002000000000001"/>
    <n v="13.962"/>
    <n v="6.1760000000000002"/>
    <n v="5.8620000000000001"/>
    <n v="10.092000000000001"/>
    <n v="12.706"/>
    <n v="2.3170000000000002"/>
    <n v="2.9209999999999998"/>
    <n v="5.0209999999999999"/>
    <n v="6.6260000000000003"/>
    <n v="1.7999999999999999E-2"/>
    <n v="6.6000000000000003E-2"/>
    <n v="8.6999999999999994E-2"/>
    <n v="3.0000000000000001E-3"/>
    <n v="1427.44"/>
    <n v="2191.8000000000002"/>
    <n v="-256.983"/>
    <n v="-16.695"/>
  </r>
  <r>
    <x v="26"/>
    <x v="10"/>
    <s v="RUS"/>
    <n v="143242592"/>
    <n v="1750000000000"/>
    <n v="22.722999999999999"/>
    <n v="0.159"/>
    <x v="580"/>
    <n v="86.882000000000005"/>
    <n v="5.6440000000000001"/>
    <n v="1780.9549999999999"/>
    <n v="125.024"/>
    <n v="7.55"/>
    <n v="12.433"/>
    <n v="0.57499999999999996"/>
    <n v="0.22800000000000001"/>
    <n v="11.353"/>
    <n v="0.52500000000000002"/>
    <n v="0.20799999999999999"/>
    <n v="416.73700000000002"/>
    <n v="2.9089999999999998"/>
    <n v="1356.961"/>
    <n v="9.4730000000000008"/>
    <n v="0.438"/>
    <n v="1406.9649999999999"/>
    <n v="99228.187999999995"/>
    <n v="191895.03099999999"/>
    <x v="541"/>
    <x v="419"/>
    <n v="26331.537"/>
    <n v="96119.358999999997"/>
    <n v="28992.504000000001"/>
    <n v="376.815"/>
    <n v="54554.843999999997"/>
    <n v="2.5209999999999999"/>
    <n v="47.87"/>
    <n v="0.33400000000000002"/>
    <n v="792.56299999999999"/>
    <n v="5.5330000000000004"/>
    <n v="15.952"/>
    <x v="527"/>
    <n v="154.767"/>
    <n v="1.08"/>
    <n v="599.16"/>
    <n v="4.1829999999999998"/>
    <n v="56.45"/>
    <n v="0.39400000000000002"/>
    <n v="331.84399999999999"/>
    <n v="2.3170000000000002"/>
    <n v="0.10100000000000001"/>
    <n v="14.45"/>
    <n v="7814.5770000000002"/>
    <n v="1.8109999999999999"/>
    <n v="4.8739999999999997"/>
    <n v="4.6619999999999999"/>
    <n v="2.992"/>
    <n v="4.9450000000000003"/>
    <n v="7.3879999999999999"/>
    <n v="9.4499999999999993"/>
    <n v="6.41"/>
    <n v="6.7629999999999999"/>
    <n v="14.925000000000001"/>
    <n v="13.887"/>
    <n v="6.0979999999999999"/>
    <n v="5.8630000000000004"/>
    <n v="12.542999999999999"/>
    <n v="12.792999999999999"/>
    <n v="3.1989999999999998"/>
    <n v="2.9209999999999998"/>
    <n v="5.875"/>
    <n v="6.5570000000000004"/>
    <n v="1.7999999999999999E-2"/>
    <n v="6.6000000000000003E-2"/>
    <n v="8.7999999999999995E-2"/>
    <n v="3.0000000000000001E-3"/>
    <n v="1521.96"/>
    <n v="2285.0300000000002"/>
    <n v="-269.226"/>
    <n v="-16.556000000000001"/>
  </r>
  <r>
    <x v="26"/>
    <x v="11"/>
    <s v="RUS"/>
    <n v="143364544"/>
    <n v="1850000000000"/>
    <n v="25.129000000000001"/>
    <n v="0.17499999999999999"/>
    <x v="581"/>
    <n v="53.091000000000001"/>
    <n v="3.2650000000000001"/>
    <n v="1764.6859999999999"/>
    <n v="-16.268999999999998"/>
    <n v="-0.91300000000000003"/>
    <n v="12.308999999999999"/>
    <n v="0.53500000000000003"/>
    <n v="0.218"/>
    <n v="11.712999999999999"/>
    <n v="0.50900000000000001"/>
    <n v="0.20799999999999999"/>
    <n v="427.83800000000002"/>
    <n v="2.984"/>
    <n v="1419.8"/>
    <n v="9.9030000000000005"/>
    <n v="0.43"/>
    <n v="1432.0930000000001"/>
    <n v="100907.469"/>
    <n v="193659.71900000001"/>
    <x v="542"/>
    <x v="420"/>
    <n v="27147.199000000001"/>
    <n v="96204.766000000003"/>
    <n v="29336.620999999999"/>
    <n v="391.78699999999998"/>
    <n v="56364.211000000003"/>
    <n v="2.448"/>
    <n v="51.561"/>
    <n v="0.36"/>
    <n v="815.66099999999994"/>
    <n v="5.6890000000000001"/>
    <n v="16.568000000000001"/>
    <x v="528"/>
    <n v="85.408000000000001"/>
    <n v="0.59599999999999997"/>
    <n v="607.92999999999995"/>
    <n v="4.24"/>
    <n v="59.35"/>
    <n v="0.41399999999999998"/>
    <n v="344.11700000000002"/>
    <n v="2.4"/>
    <n v="0.104"/>
    <n v="14.972"/>
    <n v="8080.6289999999999"/>
    <n v="1.8620000000000001"/>
    <n v="4.8689999999999998"/>
    <n v="4.4729999999999999"/>
    <n v="2.903"/>
    <n v="4.8049999999999997"/>
    <n v="7.3250000000000002"/>
    <n v="9.3550000000000004"/>
    <n v="6.3310000000000004"/>
    <n v="6.9470000000000001"/>
    <n v="14.851000000000001"/>
    <n v="13.8"/>
    <n v="6.0270000000000001"/>
    <n v="5.8460000000000001"/>
    <n v="13.925000000000001"/>
    <n v="12.811"/>
    <n v="1.7210000000000001"/>
    <n v="3.0219999999999998"/>
    <n v="5.4480000000000004"/>
    <n v="6.4909999999999997"/>
    <n v="1.7999999999999999E-2"/>
    <n v="6.7000000000000004E-2"/>
    <n v="8.8999999999999996E-2"/>
    <n v="3.0000000000000001E-3"/>
    <n v="1693.96"/>
    <n v="2375.29"/>
    <n v="-259.47800000000001"/>
    <n v="-15.452"/>
  </r>
  <r>
    <x v="26"/>
    <x v="12"/>
    <s v="RUS"/>
    <n v="143629360"/>
    <n v="1950000000000"/>
    <n v="26.332000000000001"/>
    <n v="0.183"/>
    <x v="582"/>
    <n v="15.298"/>
    <n v="0.91100000000000003"/>
    <n v="1834.9079999999999"/>
    <n v="70.221000000000004"/>
    <n v="3.9790000000000001"/>
    <n v="12.775"/>
    <n v="0.53600000000000003"/>
    <n v="0.22600000000000001"/>
    <n v="11.798"/>
    <n v="0.495"/>
    <n v="0.20799999999999999"/>
    <n v="442.75"/>
    <n v="3.0830000000000002"/>
    <n v="1467.172"/>
    <n v="10.215"/>
    <n v="0.42899999999999999"/>
    <n v="1458.425"/>
    <n v="102602.04700000001"/>
    <n v="195494.625"/>
    <x v="543"/>
    <x v="421"/>
    <n v="27952.173999999999"/>
    <n v="96345.093999999997"/>
    <n v="29688.393"/>
    <n v="407.60700000000003"/>
    <n v="56593.086000000003"/>
    <n v="2.3759999999999999"/>
    <n v="52.927999999999997"/>
    <n v="0.36899999999999999"/>
    <n v="804.976"/>
    <n v="5.6050000000000004"/>
    <n v="16.391999999999999"/>
    <x v="529"/>
    <n v="140.33099999999999"/>
    <n v="0.97699999999999998"/>
    <n v="605.41"/>
    <n v="4.2149999999999999"/>
    <n v="58.95"/>
    <n v="0.41"/>
    <n v="351.77100000000002"/>
    <n v="2.4489999999999998"/>
    <n v="0.11"/>
    <n v="15.82"/>
    <n v="8128.4290000000001"/>
    <n v="1.9019999999999999"/>
    <n v="4.8410000000000002"/>
    <n v="4.6059999999999999"/>
    <n v="2.9670000000000001"/>
    <n v="4.6769999999999996"/>
    <n v="7.2640000000000002"/>
    <n v="9.2650000000000006"/>
    <n v="6.2560000000000002"/>
    <n v="7.125"/>
    <n v="14.766"/>
    <n v="13.725"/>
    <n v="5.9580000000000002"/>
    <n v="5.8410000000000002"/>
    <n v="13.914999999999999"/>
    <n v="12.382999999999999"/>
    <n v="2.907"/>
    <n v="3.048"/>
    <n v="5.726"/>
    <n v="6.431"/>
    <n v="1.7999999999999999E-2"/>
    <n v="6.8000000000000005E-2"/>
    <n v="8.8999999999999996E-2"/>
    <n v="3.0000000000000001E-3"/>
    <n v="1674.58"/>
    <n v="2354.33"/>
    <n v="-227.404"/>
    <n v="-13.42"/>
  </r>
  <r>
    <x v="26"/>
    <x v="13"/>
    <s v="RUS"/>
    <n v="143956864"/>
    <n v="2050000000000"/>
    <n v="27.280999999999999"/>
    <n v="0.19"/>
    <x v="583"/>
    <n v="-61.86"/>
    <n v="-3.65"/>
    <n v="1772.3150000000001"/>
    <n v="-62.593000000000004"/>
    <n v="-3.411"/>
    <n v="12.311"/>
    <n v="0.51"/>
    <n v="0.221"/>
    <n v="11.342000000000001"/>
    <n v="0.47"/>
    <n v="0.20300000000000001"/>
    <n v="405.26299999999998"/>
    <n v="2.8149999999999999"/>
    <n v="1427.5129999999999"/>
    <n v="9.9160000000000004"/>
    <n v="0.41099999999999998"/>
    <n v="1485.7070000000001"/>
    <n v="104234.766"/>
    <n v="197266.93799999999"/>
    <x v="544"/>
    <x v="422"/>
    <n v="28732.627"/>
    <n v="96484.695000000007"/>
    <n v="30043.037"/>
    <n v="423.85199999999998"/>
    <n v="55798.707000000002"/>
    <n v="2.3130000000000002"/>
    <n v="48.828000000000003"/>
    <n v="0.33900000000000002"/>
    <n v="780.45399999999995"/>
    <n v="5.4210000000000003"/>
    <n v="16.099"/>
    <x v="530"/>
    <n v="139.59800000000001"/>
    <n v="0.97"/>
    <n v="605"/>
    <n v="4.2030000000000003"/>
    <n v="56.77"/>
    <n v="0.39400000000000002"/>
    <n v="354.64600000000002"/>
    <n v="2.464"/>
    <n v="0.113"/>
    <n v="16.245000000000001"/>
    <n v="8032.607"/>
    <n v="1.889"/>
    <n v="4.6230000000000002"/>
    <n v="4.4370000000000003"/>
    <n v="2.6970000000000001"/>
    <n v="4.5529999999999999"/>
    <n v="7.1989999999999998"/>
    <n v="9.1760000000000002"/>
    <n v="6.1790000000000003"/>
    <n v="7.2640000000000002"/>
    <n v="14.670999999999999"/>
    <n v="13.654999999999999"/>
    <n v="5.891"/>
    <n v="5.8280000000000003"/>
    <n v="12.6"/>
    <n v="11.929"/>
    <n v="3.016"/>
    <n v="3.05"/>
    <n v="5.5229999999999997"/>
    <n v="6.375"/>
    <n v="1.7999999999999999E-2"/>
    <n v="6.9000000000000006E-2"/>
    <n v="0.09"/>
    <n v="3.0000000000000001E-3"/>
    <n v="1633.1"/>
    <n v="2317.63"/>
    <n v="-205.203"/>
    <n v="-12.568"/>
  </r>
  <r>
    <x v="26"/>
    <x v="14"/>
    <s v="RUS"/>
    <n v="144285072"/>
    <n v="2150000000000"/>
    <n v="26.452999999999999"/>
    <n v="0.183"/>
    <x v="584"/>
    <n v="-1.054"/>
    <n v="-6.5000000000000002E-2"/>
    <n v="1714.1389999999999"/>
    <n v="-58.176000000000002"/>
    <n v="-3.282"/>
    <n v="11.88"/>
    <n v="0.48199999999999998"/>
    <n v="0.21299999999999999"/>
    <n v="11.308999999999999"/>
    <n v="0.45800000000000002"/>
    <n v="0.20300000000000001"/>
    <n v="394.09500000000003"/>
    <n v="2.7309999999999999"/>
    <n v="1391.3140000000001"/>
    <n v="9.6430000000000007"/>
    <n v="0.39100000000000001"/>
    <n v="1512.16"/>
    <n v="105866.42200000001"/>
    <n v="198981.07800000001"/>
    <x v="545"/>
    <x v="423"/>
    <n v="29505.381000000001"/>
    <n v="96567.172000000006"/>
    <n v="30426.241999999998"/>
    <n v="440.54199999999997"/>
    <n v="55844.656000000003"/>
    <n v="2.2629999999999999"/>
    <n v="38.466000000000001"/>
    <n v="0.26700000000000002"/>
    <n v="772.75300000000004"/>
    <n v="5.3559999999999999"/>
    <n v="15.957000000000001"/>
    <x v="531"/>
    <n v="82.477000000000004"/>
    <n v="0.57199999999999995"/>
    <n v="607.44000000000005"/>
    <n v="4.21"/>
    <n v="61.02"/>
    <n v="0.42299999999999999"/>
    <n v="383.20499999999998"/>
    <n v="2.6560000000000001"/>
    <n v="0.11600000000000001"/>
    <n v="16.690000000000001"/>
    <n v="8057.55"/>
    <n v="1.764"/>
    <n v="4.5860000000000003"/>
    <n v="4.2329999999999997"/>
    <n v="2.6179999999999999"/>
    <n v="4.431"/>
    <n v="7.1360000000000001"/>
    <n v="9.0839999999999996"/>
    <n v="6.1020000000000003"/>
    <n v="7.33"/>
    <n v="14.571"/>
    <n v="13.571999999999999"/>
    <n v="5.8330000000000002"/>
    <n v="5.8140000000000001"/>
    <n v="9.9160000000000004"/>
    <n v="11.612"/>
    <n v="1.677"/>
    <n v="3.2810000000000001"/>
    <n v="5.4740000000000002"/>
    <n v="6.3239999999999998"/>
    <n v="1.7999999999999999E-2"/>
    <n v="6.9000000000000006E-2"/>
    <n v="9.0999999999999998E-2"/>
    <n v="4.0000000000000001E-3"/>
    <n v="1621.85"/>
    <n v="2302.34"/>
    <n v="-240.34800000000001"/>
    <n v="-14.73"/>
  </r>
  <r>
    <x v="26"/>
    <x v="15"/>
    <s v="RUS"/>
    <n v="144668384"/>
    <n v="2250000000000"/>
    <n v="23.170999999999999"/>
    <n v="0.16"/>
    <x v="585"/>
    <n v="-1.9490000000000001"/>
    <n v="-0.11899999999999999"/>
    <n v="1840.2470000000001"/>
    <n v="126.108"/>
    <n v="7.3570000000000002"/>
    <n v="12.72"/>
    <n v="0.53100000000000003"/>
    <n v="0.23200000000000001"/>
    <n v="11.265000000000001"/>
    <n v="0.47099999999999997"/>
    <n v="0.20499999999999999"/>
    <n v="414.05900000000003"/>
    <n v="2.8620000000000001"/>
    <n v="1317.607"/>
    <n v="9.1080000000000005"/>
    <n v="0.38"/>
    <n v="1535.3309999999999"/>
    <n v="107496.133"/>
    <n v="200821.32800000001"/>
    <x v="546"/>
    <x v="424"/>
    <n v="30242.078000000001"/>
    <n v="96777.710999999996"/>
    <n v="30832.107"/>
    <n v="457.43900000000002"/>
    <n v="54818.855000000003"/>
    <n v="2.29"/>
    <n v="33.023000000000003"/>
    <n v="0.22800000000000001"/>
    <n v="736.69799999999998"/>
    <n v="5.0919999999999996"/>
    <n v="15.811"/>
    <x v="532"/>
    <n v="210.53299999999999"/>
    <n v="1.4550000000000001"/>
    <n v="612.01"/>
    <n v="4.2300000000000004"/>
    <n v="58.68"/>
    <n v="0.40600000000000003"/>
    <n v="405.86500000000001"/>
    <n v="2.8050000000000002"/>
    <n v="0.11700000000000001"/>
    <n v="16.896999999999998"/>
    <n v="7930.5550000000003"/>
    <n v="1.6040000000000001"/>
    <n v="4.5830000000000002"/>
    <n v="4.4950000000000001"/>
    <n v="2.8149999999999999"/>
    <n v="4.3159999999999998"/>
    <n v="7.077"/>
    <n v="9"/>
    <n v="6.0350000000000001"/>
    <n v="7.3609999999999998"/>
    <n v="14.45"/>
    <n v="13.5"/>
    <n v="5.7779999999999996"/>
    <n v="5.8049999999999997"/>
    <n v="8.61"/>
    <n v="10.853"/>
    <n v="3.9089999999999998"/>
    <n v="3.4020000000000001"/>
    <n v="5.5810000000000004"/>
    <n v="6.2789999999999999"/>
    <n v="1.7999999999999999E-2"/>
    <n v="7.0000000000000007E-2"/>
    <n v="9.1999999999999998E-2"/>
    <n v="4.0000000000000001E-3"/>
    <n v="1602.81"/>
    <n v="2287.29"/>
    <n v="-312.10599999999999"/>
    <n v="-19.151"/>
  </r>
  <r>
    <x v="26"/>
    <x v="16"/>
    <s v="RUS"/>
    <n v="145109152"/>
    <n v="2350000000000"/>
    <n v="20.431999999999999"/>
    <n v="0.14099999999999999"/>
    <x v="586"/>
    <n v="-4.9569999999999999"/>
    <n v="-0.30399999999999999"/>
    <n v="1916.5940000000001"/>
    <n v="76.346999999999994"/>
    <n v="4.149"/>
    <n v="13.208"/>
    <n v="0.55400000000000005"/>
    <n v="0.23699999999999999"/>
    <n v="11.196999999999999"/>
    <n v="0.46899999999999997"/>
    <n v="0.20100000000000001"/>
    <n v="402.19299999999998"/>
    <n v="2.7719999999999998"/>
    <n v="1359.4570000000001"/>
    <n v="9.3689999999999998"/>
    <n v="0.39300000000000002"/>
    <n v="1555.7629999999999"/>
    <n v="109120.891"/>
    <n v="202737.90599999999"/>
    <x v="547"/>
    <x v="425"/>
    <n v="30991.865000000002"/>
    <n v="97069.547000000006"/>
    <n v="31232.474999999999"/>
    <n v="473.197"/>
    <n v="55769.245999999999"/>
    <n v="2.3380000000000001"/>
    <n v="36.218000000000004"/>
    <n v="0.25"/>
    <n v="749.78800000000001"/>
    <n v="5.1669999999999998"/>
    <n v="15.752000000000001"/>
    <x v="135"/>
    <n v="291.83800000000002"/>
    <n v="2.0110000000000001"/>
    <n v="629.52"/>
    <n v="4.3380000000000001"/>
    <n v="63.32"/>
    <n v="0.436"/>
    <n v="400.36700000000002"/>
    <n v="2.7589999999999999"/>
    <n v="0.109"/>
    <n v="15.757999999999999"/>
    <n v="8092.6279999999997"/>
    <n v="1.373"/>
    <n v="4.5739999999999998"/>
    <n v="4.7850000000000001"/>
    <n v="2.8010000000000002"/>
    <n v="4.1980000000000004"/>
    <n v="7.02"/>
    <n v="8.9260000000000002"/>
    <n v="5.9710000000000001"/>
    <n v="7.4119999999999999"/>
    <n v="14.331"/>
    <n v="13.455"/>
    <n v="5.7240000000000002"/>
    <n v="5.7850000000000001"/>
    <n v="9.5719999999999992"/>
    <n v="10.752000000000001"/>
    <n v="6.4450000000000003"/>
    <n v="3.33"/>
    <n v="5.2510000000000003"/>
    <n v="6.242"/>
    <n v="1.7999999999999999E-2"/>
    <n v="7.0999999999999994E-2"/>
    <n v="9.2999999999999999E-2"/>
    <n v="4.0000000000000001E-3"/>
    <n v="1733.91"/>
    <n v="2285.75"/>
    <n v="-265.29899999999998"/>
    <n v="-16.329000000000001"/>
  </r>
  <r>
    <x v="26"/>
    <x v="17"/>
    <s v="RUS"/>
    <n v="145452544"/>
    <n v="2450000000000"/>
    <n v="20.512"/>
    <n v="0.14099999999999999"/>
    <x v="587"/>
    <n v="29.398"/>
    <n v="1.8089999999999999"/>
    <n v="1981.3130000000001"/>
    <n v="64.718999999999994"/>
    <n v="3.3769999999999998"/>
    <n v="13.622"/>
    <n v="0.56200000000000006"/>
    <n v="0.24299999999999999"/>
    <n v="11.372"/>
    <n v="0.46899999999999997"/>
    <n v="0.20300000000000001"/>
    <n v="384.72399999999999"/>
    <n v="2.645"/>
    <n v="1393.913"/>
    <n v="9.5830000000000002"/>
    <n v="0.39600000000000002"/>
    <n v="1576.2760000000001"/>
    <n v="110775.04700000001"/>
    <n v="204719.21900000001"/>
    <x v="548"/>
    <x v="426"/>
    <n v="31769.101999999999"/>
    <n v="97396.702999999994"/>
    <n v="31645.971000000001"/>
    <n v="489.45600000000002"/>
    <n v="55974.684000000001"/>
    <n v="2.31"/>
    <n v="41.926000000000002"/>
    <n v="0.28799999999999998"/>
    <n v="777.23599999999999"/>
    <n v="5.3440000000000003"/>
    <n v="15.981999999999999"/>
    <x v="533"/>
    <n v="327.15899999999999"/>
    <n v="2.2490000000000001"/>
    <n v="643.54"/>
    <n v="4.4240000000000004"/>
    <n v="62.43"/>
    <n v="0.42899999999999999"/>
    <n v="413.49700000000001"/>
    <n v="2.843"/>
    <n v="0.112"/>
    <n v="16.259"/>
    <n v="8141.66"/>
    <n v="1.36"/>
    <n v="4.5830000000000002"/>
    <n v="4.9009999999999998"/>
    <n v="2.6520000000000001"/>
    <n v="4.0869999999999997"/>
    <n v="6.9640000000000004"/>
    <n v="8.8550000000000004"/>
    <n v="5.907"/>
    <n v="7.4889999999999999"/>
    <n v="14.221"/>
    <n v="13.42"/>
    <n v="5.673"/>
    <n v="5.77"/>
    <n v="10.696"/>
    <n v="10.878"/>
    <n v="7.5519999999999996"/>
    <n v="3.3780000000000001"/>
    <n v="5.3789999999999996"/>
    <n v="6.21"/>
    <n v="1.9E-2"/>
    <n v="7.1999999999999995E-2"/>
    <n v="9.4E-2"/>
    <n v="4.0000000000000001E-3"/>
    <n v="1769.69"/>
    <n v="2324.5700000000002"/>
    <n v="-260.24099999999999"/>
    <n v="-15.733000000000001"/>
  </r>
  <r>
    <x v="26"/>
    <x v="18"/>
    <s v="RUS"/>
    <n v="145652288"/>
    <n v="2550000000000"/>
    <n v="20.091000000000001"/>
    <n v="0.13800000000000001"/>
    <x v="588"/>
    <n v="46.298999999999999"/>
    <n v="2.7989999999999999"/>
    <n v="2075.17"/>
    <n v="93.858000000000004"/>
    <n v="4.7370000000000001"/>
    <n v="14.247"/>
    <n v="0.57399999999999995"/>
    <n v="0.246"/>
    <n v="11.675000000000001"/>
    <n v="0.47099999999999997"/>
    <n v="0.20100000000000001"/>
    <n v="396.392"/>
    <n v="2.7210000000000001"/>
    <n v="1356.9839999999999"/>
    <n v="9.3170000000000002"/>
    <n v="0.376"/>
    <n v="1596.366"/>
    <n v="112475.5"/>
    <n v="206794.391"/>
    <x v="549"/>
    <x v="427"/>
    <n v="32594.518"/>
    <n v="97771.422000000006"/>
    <n v="32037.486000000001"/>
    <n v="507.05599999999998"/>
    <n v="57958.258000000002"/>
    <n v="2.3359999999999999"/>
    <n v="49.438000000000002"/>
    <n v="0.33900000000000002"/>
    <n v="825.41499999999996"/>
    <n v="5.6669999999999998"/>
    <n v="16.611000000000001"/>
    <x v="534"/>
    <n v="374.71699999999998"/>
    <n v="2.573"/>
    <n v="673.31"/>
    <n v="4.6230000000000002"/>
    <n v="64.67"/>
    <n v="0.44400000000000001"/>
    <n v="391.51600000000002"/>
    <n v="2.6880000000000002"/>
    <n v="0.121"/>
    <n v="17.600999999999999"/>
    <n v="8441.7530000000006"/>
    <n v="1.28"/>
    <n v="4.617"/>
    <n v="5.0599999999999996"/>
    <n v="2.6880000000000002"/>
    <n v="3.9769999999999999"/>
    <n v="6.9109999999999996"/>
    <n v="8.7889999999999997"/>
    <n v="5.8440000000000003"/>
    <n v="7.5970000000000004"/>
    <n v="14.114000000000001"/>
    <n v="13.395"/>
    <n v="5.62"/>
    <n v="5.7720000000000002"/>
    <n v="11.996"/>
    <n v="10.962"/>
    <n v="8.9619999999999997"/>
    <n v="3.1920000000000002"/>
    <n v="5.819"/>
    <n v="6.181"/>
    <n v="1.9E-2"/>
    <n v="7.1999999999999995E-2"/>
    <n v="9.5000000000000001E-2"/>
    <n v="4.0000000000000001E-3"/>
    <n v="1868.15"/>
    <n v="2419.4699999999998"/>
    <n v="-343.46899999999999"/>
    <n v="-20.199000000000002"/>
  </r>
  <r>
    <x v="26"/>
    <x v="19"/>
    <s v="RUS"/>
    <n v="145742288"/>
    <n v="2650000000000"/>
    <n v="20.306000000000001"/>
    <n v="0.13900000000000001"/>
    <x v="589"/>
    <n v="-8.0890000000000004"/>
    <n v="-0.47599999999999998"/>
    <n v="2095.33"/>
    <n v="20.16"/>
    <n v="0.97099999999999997"/>
    <n v="14.377000000000001"/>
    <n v="0.6295789473684209"/>
    <n v="0.25"/>
    <n v="11.612"/>
    <n v="0.60589473684210515"/>
    <n v="0.20200000000000001"/>
    <n v="390.36500000000001"/>
    <n v="2.6779999999999999"/>
    <n v="1379.981"/>
    <n v="9.4689999999999994"/>
    <n v="0.47778947368421049"/>
    <n v="1616.672"/>
    <n v="114167.867"/>
    <n v="208889.71900000001"/>
    <x v="550"/>
    <x v="428"/>
    <n v="33398.379000000001"/>
    <n v="98174.383000000002"/>
    <n v="32435.903999999999"/>
    <n v="523.81399999999996"/>
    <n v="57486.199000000001"/>
    <n v="2.9474210526315789"/>
    <n v="62.655000000000001"/>
    <n v="0.43"/>
    <n v="803.86300000000006"/>
    <n v="5.516"/>
    <n v="16.995000000000001"/>
    <x v="535"/>
    <n v="402.96699999999998"/>
    <n v="2.7650000000000001"/>
    <n v="687.4"/>
    <n v="4.7169999999999996"/>
    <n v="65.12"/>
    <n v="0.44700000000000001"/>
    <n v="398.41699999999997"/>
    <n v="2.734"/>
    <n v="0.115"/>
    <n v="16.757000000000001"/>
    <n v="8378.17"/>
    <n v="1.2549999999999999"/>
    <n v="4.5640000000000001"/>
    <n v="5.032"/>
    <n v="2.6509999999999998"/>
    <n v="3.8719999999999999"/>
    <n v="6.859"/>
    <n v="8.7240000000000002"/>
    <n v="5.7839999999999998"/>
    <n v="7.7629999999999999"/>
    <n v="13.999000000000001"/>
    <n v="13.366"/>
    <n v="5.569"/>
    <n v="5.7610000000000001"/>
    <n v="14.263999999999999"/>
    <n v="10.510999999999999"/>
    <n v="8.8420000000000005"/>
    <n v="3.2269999999999999"/>
    <n v="5.4649999999999999"/>
    <n v="6.1520000000000001"/>
    <n v="1.9E-2"/>
    <n v="7.2999999999999995E-2"/>
    <n v="9.6000000000000002E-2"/>
    <n v="4.0000000000000001E-3"/>
    <n v="1924.82"/>
    <n v="2476.84"/>
    <n v="-312.38200000000001"/>
    <n v="-18.457999999999998"/>
  </r>
  <r>
    <x v="26"/>
    <x v="20"/>
    <s v="RUS"/>
    <n v="145617328"/>
    <n v="2450000000000"/>
    <n v="20.581"/>
    <n v="0.14099999999999999"/>
    <x v="590"/>
    <n v="-68.141999999999996"/>
    <n v="-4.0259999999999998"/>
    <n v="2053.9720000000002"/>
    <n v="-41.357999999999997"/>
    <n v="-1.974"/>
    <n v="14.105"/>
    <n v="0.6295789473684209"/>
    <n v="0.254"/>
    <n v="11.154"/>
    <n v="0.60589473684210515"/>
    <n v="0.20100000000000001"/>
    <n v="366.75900000000001"/>
    <n v="2.5190000000000001"/>
    <n v="1360.1489999999999"/>
    <n v="9.3409999999999993"/>
    <n v="0.47778947368421049"/>
    <n v="1637.2529999999999"/>
    <n v="115792.086"/>
    <n v="210943.70300000001"/>
    <x v="551"/>
    <x v="429"/>
    <n v="34179.160000000003"/>
    <n v="98604.141000000003"/>
    <n v="32816.737999999998"/>
    <n v="540.15899999999999"/>
    <n v="55455.546999999999"/>
    <n v="2.9474210526315789"/>
    <n v="58.921999999999997"/>
    <n v="0.40500000000000003"/>
    <n v="780.78099999999995"/>
    <n v="5.3620000000000001"/>
    <n v="15.897750000000002"/>
    <x v="536"/>
    <n v="429.75099999999998"/>
    <n v="2.9510000000000001"/>
    <n v="599.00750000000005"/>
    <n v="4.1463000000000001"/>
    <n v="58.484000000000016"/>
    <n v="0.40465000000000001"/>
    <n v="380.83300000000003"/>
    <n v="2.6150000000000002"/>
    <n v="0.112"/>
    <n v="16.344999999999999"/>
    <n v="8075.2889999999998"/>
    <n v="1.2569999999999999"/>
    <n v="4.6059999999999999"/>
    <n v="5.2229999999999999"/>
    <n v="2.5870000000000002"/>
    <n v="3.7730000000000001"/>
    <n v="6.8120000000000003"/>
    <n v="8.6669999999999998"/>
    <n v="5.726"/>
    <n v="7.9139999999999997"/>
    <n v="13.885999999999999"/>
    <n v="13.351000000000001"/>
    <n v="5.5279999999999996"/>
    <n v="5.7539999999999996"/>
    <n v="14.456"/>
    <n v="10.333"/>
    <n v="10.590999999999999"/>
    <n v="3.403"/>
    <n v="5.5170000000000003"/>
    <n v="6.1239999999999997"/>
    <n v="1.9E-2"/>
    <n v="7.3999999999999996E-2"/>
    <n v="9.7000000000000003E-2"/>
    <n v="4.0000000000000001E-3"/>
    <m/>
    <m/>
    <n v="-264.07299999999998"/>
    <n v="-16.257999999999999"/>
  </r>
  <r>
    <x v="26"/>
    <x v="21"/>
    <s v="RUS"/>
    <n v="145102752"/>
    <n v="2550000000000"/>
    <n v="21.920999999999999"/>
    <n v="0.151"/>
    <x v="591"/>
    <n v="131.32599999999999"/>
    <n v="8.0850000000000009"/>
    <n v="2193.2489999999998"/>
    <n v="139.27699999999999"/>
    <n v="6.7809999999999997"/>
    <n v="15.115"/>
    <n v="0.6295789473684209"/>
    <n v="0.251"/>
    <n v="12.099"/>
    <n v="0.60589473684210515"/>
    <n v="0.20100000000000001"/>
    <n v="380.22699999999998"/>
    <n v="2.62"/>
    <n v="1293.3451904761905"/>
    <n v="8.9518571428571452"/>
    <n v="0.47778947368421049"/>
    <n v="1659.174"/>
    <n v="117547.633"/>
    <n v="213136.95300000001"/>
    <x v="552"/>
    <x v="430"/>
    <n v="35054.214999999997"/>
    <n v="99041.835999999996"/>
    <n v="33219.815999999999"/>
    <n v="556.505"/>
    <n v="60271.016000000003"/>
    <n v="2.9474210526315789"/>
    <n v="58.921999999999997"/>
    <n v="0.40600000000000003"/>
    <n v="875.05200000000002"/>
    <n v="6.0309999999999997"/>
    <n v="15.897750000000002"/>
    <x v="536"/>
    <n v="437.70100000000002"/>
    <n v="3.016"/>
    <n v="599.00750000000005"/>
    <n v="4.1463000000000001"/>
    <n v="58.484000000000016"/>
    <n v="0.40465000000000001"/>
    <n v="403.08"/>
    <n v="2.778"/>
    <n v="0.113"/>
    <n v="16.344999999999999"/>
    <n v="8745.49"/>
    <n v="1.3109999999999999"/>
    <n v="4.7290000000000001"/>
    <n v="5.3410000000000002"/>
    <n v="2.5379999999999998"/>
    <n v="3.6819999999999999"/>
    <n v="6.7679999999999998"/>
    <n v="8.6120000000000001"/>
    <n v="5.6669999999999998"/>
    <n v="8.0549999999999997"/>
    <n v="13.798"/>
    <n v="13.339"/>
    <n v="5.4870000000000001"/>
    <n v="5.7469999999999999"/>
    <n v="14.146000000000001"/>
    <n v="11.045999999999999"/>
    <n v="11.112"/>
    <n v="3.4049999999999998"/>
    <n v="5.5190000000000001"/>
    <n v="6.0979999999999999"/>
    <n v="0.02"/>
    <n v="7.4999999999999997E-2"/>
    <n v="9.8000000000000004E-2"/>
    <n v="4.0000000000000001E-3"/>
    <m/>
    <m/>
    <m/>
    <m/>
  </r>
  <r>
    <x v="27"/>
    <x v="0"/>
    <s v="SAU"/>
    <n v="21547398"/>
    <n v="193500000000"/>
    <n v="8.6959999999999997"/>
    <n v="0.40400000000000003"/>
    <x v="592"/>
    <n v="70.378"/>
    <n v="31.143000000000001"/>
    <n v="297.61"/>
    <n v="70.415000000000006"/>
    <n v="30.992999999999999"/>
    <n v="13.811999999999999"/>
    <n v="0.60899999999999999"/>
    <n v="0.223"/>
    <n v="13.754"/>
    <n v="0.60599999999999998"/>
    <n v="0.222"/>
    <n v="0"/>
    <n v="0"/>
    <n v="205.09700000000001"/>
    <n v="9.5180000000000007"/>
    <n v="0.42"/>
    <n v="125.994"/>
    <n v="5929.4030000000002"/>
    <n v="6101.8310000000001"/>
    <x v="530"/>
    <x v="431"/>
    <n v="1450.837"/>
    <n v="138.35300000000001"/>
    <n v="3452.38"/>
    <m/>
    <n v="61950.851999999999"/>
    <n v="2.7320000000000002"/>
    <n v="1.1140000000000001"/>
    <n v="5.1999999999999998E-2"/>
    <n v="88.183000000000007"/>
    <n v="4.0919999999999996"/>
    <n v="16.132999999999999"/>
    <x v="537"/>
    <n v="1.246"/>
    <n v="5.8000000000000003E-2"/>
    <n v="82.58"/>
    <n v="3.8319999999999999"/>
    <n v="5.72"/>
    <n v="0.26500000000000001"/>
    <n v="198.37100000000001"/>
    <n v="9.2059999999999995"/>
    <m/>
    <m/>
    <n v="1334.88"/>
    <n v="1.2050000000000001"/>
    <n v="1.1639999999999999"/>
    <n v="0.97399999999999998"/>
    <n v="0"/>
    <n v="0.68400000000000005"/>
    <n v="0.56699999999999995"/>
    <n v="0.36199999999999999"/>
    <n v="0"/>
    <n v="8.4090000000000007"/>
    <n v="1.1890000000000001"/>
    <n v="2.1999999999999999E-2"/>
    <n v="0.94399999999999995"/>
    <m/>
    <n v="0.39900000000000002"/>
    <n v="1.8640000000000001"/>
    <n v="2.4E-2"/>
    <n v="1.9259999999999999"/>
    <m/>
    <n v="0.46400000000000002"/>
    <n v="3.0000000000000001E-3"/>
    <n v="3.0000000000000001E-3"/>
    <n v="5.0000000000000001E-3"/>
    <n v="0"/>
    <n v="347.62"/>
    <n v="347.62"/>
    <n v="-91.266000000000005"/>
    <n v="-30.795000000000002"/>
  </r>
  <r>
    <x v="27"/>
    <x v="1"/>
    <s v="SAU"/>
    <n v="22085932"/>
    <n v="189000000000"/>
    <n v="9.8870000000000005"/>
    <n v="0.44800000000000001"/>
    <x v="593"/>
    <n v="0.224"/>
    <n v="7.5999999999999998E-2"/>
    <n v="297.76"/>
    <n v="0.151"/>
    <n v="5.0999999999999997E-2"/>
    <n v="13.481999999999999"/>
    <n v="0.58699999999999997"/>
    <n v="0.20899999999999999"/>
    <n v="13.429"/>
    <n v="0.58399999999999996"/>
    <n v="0.20899999999999999"/>
    <n v="0"/>
    <n v="0"/>
    <n v="218.22800000000001"/>
    <n v="9.8810000000000002"/>
    <n v="0.43"/>
    <n v="135.881"/>
    <n v="6225.991"/>
    <n v="6399.5910000000003"/>
    <x v="530"/>
    <x v="432"/>
    <n v="1532.09"/>
    <n v="139.52500000000001"/>
    <n v="3657.384"/>
    <m/>
    <n v="64399.925999999999"/>
    <n v="2.8029999999999999"/>
    <n v="0.443"/>
    <n v="0.02"/>
    <n v="81.253"/>
    <n v="3.6789999999999998"/>
    <n v="15.904999999999999"/>
    <x v="538"/>
    <n v="1.1719999999999999"/>
    <n v="5.2999999999999999E-2"/>
    <n v="80.98"/>
    <n v="3.6669999999999998"/>
    <n v="5.87"/>
    <n v="0.26600000000000001"/>
    <n v="205.00399999999999"/>
    <n v="9.282"/>
    <m/>
    <m/>
    <n v="1422.3320000000001"/>
    <n v="1.3109999999999999"/>
    <n v="1.155"/>
    <n v="0.97899999999999998"/>
    <n v="0"/>
    <n v="0.70899999999999996"/>
    <n v="0.58099999999999996"/>
    <n v="0.373"/>
    <n v="0"/>
    <n v="8.1980000000000004"/>
    <n v="1.208"/>
    <n v="2.1999999999999999E-2"/>
    <n v="0.97299999999999998"/>
    <m/>
    <n v="0.158"/>
    <n v="1.702"/>
    <n v="2.5000000000000001E-2"/>
    <n v="1.9730000000000001"/>
    <m/>
    <n v="0.47099999999999997"/>
    <n v="3.0000000000000001E-3"/>
    <n v="3.0000000000000001E-3"/>
    <n v="5.0000000000000001E-3"/>
    <n v="0"/>
    <n v="351.28"/>
    <n v="351.28"/>
    <n v="-78.36"/>
    <n v="-26.42"/>
  </r>
  <r>
    <x v="27"/>
    <x v="2"/>
    <s v="SAU"/>
    <n v="22623412"/>
    <n v="194000000000"/>
    <n v="11.162000000000001"/>
    <n v="0.49299999999999999"/>
    <x v="594"/>
    <n v="29.11"/>
    <n v="9.8149999999999995"/>
    <n v="327.93299999999999"/>
    <n v="30.172000000000001"/>
    <n v="10.132999999999999"/>
    <n v="14.494999999999999"/>
    <n v="0.63200000000000001"/>
    <n v="0.221"/>
    <n v="14.396000000000001"/>
    <n v="0.628"/>
    <n v="0.22"/>
    <n v="0"/>
    <n v="0"/>
    <n v="232.012"/>
    <n v="10.255000000000001"/>
    <n v="0.44700000000000001"/>
    <n v="147.04300000000001"/>
    <n v="6551.6890000000003"/>
    <n v="6727.5240000000003"/>
    <x v="530"/>
    <x v="433"/>
    <n v="1627.028"/>
    <n v="141.76"/>
    <n v="3876.8470000000002"/>
    <m/>
    <n v="65480.074000000001"/>
    <n v="2.855"/>
    <n v="0.13600000000000001"/>
    <n v="6.0000000000000001E-3"/>
    <n v="94.938000000000002"/>
    <n v="4.1959999999999997"/>
    <n v="16.344000000000001"/>
    <x v="539"/>
    <n v="2.2349999999999999"/>
    <n v="9.9000000000000005E-2"/>
    <n v="80.47"/>
    <n v="3.5569999999999999"/>
    <n v="6.03"/>
    <n v="0.26700000000000002"/>
    <n v="219.46299999999999"/>
    <n v="9.7010000000000005"/>
    <m/>
    <m/>
    <n v="1481.383"/>
    <n v="1.4019999999999999"/>
    <n v="1.2390000000000001"/>
    <n v="1.042"/>
    <n v="0"/>
    <n v="0.73599999999999999"/>
    <n v="0.59699999999999998"/>
    <n v="0.38500000000000001"/>
    <n v="0"/>
    <n v="7.9820000000000002"/>
    <n v="1.2350000000000001"/>
    <n v="2.1999999999999999E-2"/>
    <n v="1.0029999999999999"/>
    <m/>
    <n v="4.4999999999999998E-2"/>
    <n v="1.9350000000000001"/>
    <n v="4.2999999999999997E-2"/>
    <n v="2.113"/>
    <m/>
    <n v="0.48199999999999998"/>
    <n v="3.0000000000000001E-3"/>
    <n v="3.0000000000000001E-3"/>
    <n v="6.0000000000000001E-3"/>
    <n v="0"/>
    <n v="369.76"/>
    <n v="369.76"/>
    <n v="-93.686000000000007"/>
    <n v="-28.765000000000001"/>
  </r>
  <r>
    <x v="27"/>
    <x v="3"/>
    <s v="SAU"/>
    <n v="23150850"/>
    <n v="208000000000"/>
    <n v="11.545"/>
    <n v="0.499"/>
    <x v="595"/>
    <n v="0.81899999999999995"/>
    <n v="0.252"/>
    <n v="327.14"/>
    <n v="-0.79300000000000004"/>
    <n v="-0.24199999999999999"/>
    <n v="14.131"/>
    <n v="0.53800000000000003"/>
    <n v="0.20799999999999999"/>
    <n v="14.103999999999999"/>
    <n v="0.53700000000000003"/>
    <n v="0.20799999999999999"/>
    <n v="0"/>
    <n v="0"/>
    <n v="301.97699999999998"/>
    <n v="13.044"/>
    <n v="0.497"/>
    <n v="158.58799999999999"/>
    <n v="6878.2060000000001"/>
    <n v="7054.665"/>
    <x v="530"/>
    <x v="434"/>
    <n v="1724.93"/>
    <n v="142.38300000000001"/>
    <n v="4093.6860000000001"/>
    <m/>
    <n v="67781.133000000002"/>
    <n v="2.581"/>
    <n v="0.23100000000000001"/>
    <n v="0.01"/>
    <n v="97.902000000000001"/>
    <n v="4.2290000000000001"/>
    <n v="16.904"/>
    <x v="540"/>
    <n v="0.623"/>
    <n v="2.7E-2"/>
    <n v="88.62"/>
    <n v="3.8279999999999998"/>
    <n v="6.21"/>
    <n v="0.26800000000000002"/>
    <n v="216.839"/>
    <n v="9.3659999999999997"/>
    <m/>
    <m/>
    <n v="1569.191"/>
    <n v="1.355"/>
    <n v="1.181"/>
    <n v="0.98199999999999998"/>
    <n v="0"/>
    <n v="0.76200000000000001"/>
    <n v="0.61099999999999999"/>
    <n v="0.39700000000000002"/>
    <n v="0"/>
    <n v="7.7779999999999996"/>
    <n v="1.2609999999999999"/>
    <n v="2.1999999999999999E-2"/>
    <n v="1.0309999999999999"/>
    <m/>
    <n v="7.6999999999999999E-2"/>
    <n v="1.927"/>
    <n v="1.0999999999999999E-2"/>
    <n v="2.0299999999999998"/>
    <m/>
    <n v="0.49399999999999999"/>
    <n v="3.0000000000000001E-3"/>
    <n v="3.0000000000000001E-3"/>
    <n v="6.0000000000000001E-3"/>
    <n v="0"/>
    <n v="391.35"/>
    <n v="391.35"/>
    <n v="-24.54"/>
    <n v="-7.516"/>
  </r>
  <r>
    <x v="27"/>
    <x v="4"/>
    <s v="SAU"/>
    <n v="23661804"/>
    <n v="233000000000"/>
    <n v="11.722"/>
    <n v="0.495"/>
    <x v="596"/>
    <n v="68.067999999999998"/>
    <n v="20.847000000000001"/>
    <n v="395.24400000000003"/>
    <n v="68.103999999999999"/>
    <n v="20.818000000000001"/>
    <n v="16.704000000000001"/>
    <n v="0.57099999999999995"/>
    <n v="0.23200000000000001"/>
    <n v="16.675999999999998"/>
    <n v="0.56999999999999995"/>
    <n v="0.23200000000000001"/>
    <n v="0"/>
    <n v="0"/>
    <n v="352.77699999999999"/>
    <n v="14.909000000000001"/>
    <n v="0.51"/>
    <n v="170.31"/>
    <n v="7272.7910000000002"/>
    <n v="7449.9089999999997"/>
    <x v="530"/>
    <x v="435"/>
    <n v="1844.173"/>
    <n v="143.04300000000001"/>
    <n v="4356.88"/>
    <m/>
    <n v="71949.187999999995"/>
    <n v="2.46"/>
    <n v="0.42499999999999999"/>
    <n v="1.7999999999999999E-2"/>
    <n v="119.244"/>
    <n v="5.04"/>
    <n v="17.251000000000001"/>
    <x v="541"/>
    <n v="0.66"/>
    <n v="2.8000000000000001E-2"/>
    <n v="89.5"/>
    <n v="3.782"/>
    <n v="6.46"/>
    <n v="0.27300000000000002"/>
    <n v="263.19400000000002"/>
    <n v="11.122999999999999"/>
    <m/>
    <m/>
    <n v="1702.4480000000001"/>
    <n v="1.2869999999999999"/>
    <n v="1.3779999999999999"/>
    <n v="1.163"/>
    <n v="0"/>
    <n v="0.78400000000000003"/>
    <n v="0.63"/>
    <n v="0.41099999999999998"/>
    <n v="0"/>
    <n v="7.57"/>
    <n v="1.298"/>
    <n v="2.1999999999999999E-2"/>
    <n v="1.0680000000000001"/>
    <m/>
    <n v="0.13100000000000001"/>
    <n v="2.2679999999999998"/>
    <n v="1.2E-2"/>
    <n v="2.383"/>
    <m/>
    <n v="0.50900000000000001"/>
    <n v="3.0000000000000001E-3"/>
    <n v="3.0000000000000001E-3"/>
    <n v="6.0000000000000001E-3"/>
    <n v="0"/>
    <n v="408.2"/>
    <n v="408.2"/>
    <n v="-41.808"/>
    <n v="-10.595000000000001"/>
  </r>
  <r>
    <x v="27"/>
    <x v="5"/>
    <s v="SAU"/>
    <n v="24397652"/>
    <n v="268000000000"/>
    <n v="11.526999999999999"/>
    <n v="0.47199999999999998"/>
    <x v="597"/>
    <n v="1.27"/>
    <n v="0.32200000000000001"/>
    <n v="395.81799999999998"/>
    <n v="0.57399999999999995"/>
    <n v="0.14499999999999999"/>
    <n v="16.224"/>
    <n v="0.51400000000000001"/>
    <n v="0.219"/>
    <n v="16.225000000000001"/>
    <n v="0.51400000000000001"/>
    <n v="0.219"/>
    <n v="0"/>
    <n v="0"/>
    <n v="350.82400000000001"/>
    <n v="14.379"/>
    <n v="0.45500000000000002"/>
    <n v="181.83699999999999"/>
    <n v="7668.6459999999997"/>
    <n v="7845.7269999999999"/>
    <x v="530"/>
    <x v="436"/>
    <n v="1971.4280000000001"/>
    <n v="143.006"/>
    <n v="4613.5680000000002"/>
    <m/>
    <n v="74232.789000000004"/>
    <n v="2.351"/>
    <n v="0.38500000000000001"/>
    <n v="1.6E-2"/>
    <n v="127.254"/>
    <n v="5.2160000000000002"/>
    <n v="17.576000000000001"/>
    <x v="542"/>
    <n v="-3.6999999999999998E-2"/>
    <n v="-2E-3"/>
    <n v="94.14"/>
    <n v="3.859"/>
    <n v="6.34"/>
    <n v="0.26"/>
    <n v="256.68900000000002"/>
    <n v="10.521000000000001"/>
    <m/>
    <m/>
    <n v="1811.106"/>
    <n v="1.1950000000000001"/>
    <n v="1.337"/>
    <n v="1.153"/>
    <n v="0"/>
    <n v="0.80100000000000005"/>
    <n v="0.64800000000000002"/>
    <n v="0.42499999999999999"/>
    <n v="0"/>
    <n v="7.36"/>
    <n v="1.337"/>
    <n v="2.1000000000000001E-2"/>
    <n v="1.1000000000000001"/>
    <m/>
    <n v="0.111"/>
    <n v="2.3650000000000002"/>
    <n v="-1E-3"/>
    <n v="2.3039999999999998"/>
    <m/>
    <n v="0.52500000000000002"/>
    <n v="3.0000000000000001E-3"/>
    <n v="3.0000000000000001E-3"/>
    <n v="6.0000000000000001E-3"/>
    <n v="0"/>
    <n v="428.81"/>
    <n v="428.81"/>
    <n v="-45.030999999999999"/>
    <n v="-11.375999999999999"/>
  </r>
  <r>
    <x v="27"/>
    <x v="6"/>
    <s v="SAU"/>
    <n v="25382870"/>
    <n v="304000000000"/>
    <n v="12.391"/>
    <n v="0.48799999999999999"/>
    <x v="598"/>
    <n v="35.436999999999998"/>
    <n v="8.952"/>
    <n v="431.73200000000003"/>
    <n v="35.914000000000001"/>
    <n v="9.0730000000000004"/>
    <n v="17.009"/>
    <n v="0.51700000000000002"/>
    <n v="0.22700000000000001"/>
    <n v="16.991"/>
    <n v="0.51600000000000001"/>
    <n v="0.22700000000000001"/>
    <n v="0"/>
    <n v="0"/>
    <n v="394.70299999999997"/>
    <n v="15.55"/>
    <n v="0.47199999999999998"/>
    <n v="194.22800000000001"/>
    <n v="8099.9380000000001"/>
    <n v="8277.4580000000005"/>
    <x v="530"/>
    <x v="437"/>
    <n v="2106.4279999999999"/>
    <n v="143.446"/>
    <n v="4897.3339999999998"/>
    <m/>
    <n v="74860.327999999994"/>
    <n v="2.274"/>
    <n v="0.13600000000000001"/>
    <n v="5.0000000000000001E-3"/>
    <n v="135"/>
    <n v="5.319"/>
    <n v="17.792000000000002"/>
    <x v="543"/>
    <n v="0.44"/>
    <n v="1.7000000000000001E-2"/>
    <n v="94.22"/>
    <n v="3.7120000000000002"/>
    <n v="6.5"/>
    <n v="0.25600000000000001"/>
    <n v="283.76600000000002"/>
    <n v="11.179"/>
    <m/>
    <m/>
    <n v="1900.17"/>
    <n v="1.1779999999999999"/>
    <n v="1.41"/>
    <n v="1.21"/>
    <n v="0"/>
    <n v="0.81799999999999995"/>
    <n v="0.66700000000000004"/>
    <n v="0.44"/>
    <n v="0"/>
    <n v="7.1580000000000004"/>
    <n v="1.377"/>
    <n v="2.1000000000000001E-2"/>
    <n v="1.1379999999999999"/>
    <m/>
    <n v="3.9E-2"/>
    <n v="2.452"/>
    <n v="8.9999999999999993E-3"/>
    <n v="2.5230000000000001"/>
    <m/>
    <n v="0.54"/>
    <n v="3.0000000000000001E-3"/>
    <n v="4.0000000000000001E-3"/>
    <n v="7.0000000000000001E-3"/>
    <n v="0"/>
    <n v="451.62"/>
    <n v="451.62"/>
    <n v="-36.588999999999999"/>
    <n v="-8.484"/>
  </r>
  <r>
    <x v="27"/>
    <x v="7"/>
    <s v="SAU"/>
    <n v="26400066"/>
    <n v="361000000000"/>
    <n v="14.179"/>
    <n v="0.53700000000000003"/>
    <x v="599"/>
    <n v="-44.784999999999997"/>
    <n v="-10.384"/>
    <n v="385.774"/>
    <n v="-45.957000000000001"/>
    <n v="-10.645"/>
    <n v="14.613"/>
    <n v="0.42899999999999999"/>
    <n v="0.19800000000000001"/>
    <n v="14.64"/>
    <n v="0.43"/>
    <n v="0.19900000000000001"/>
    <n v="0"/>
    <n v="0"/>
    <n v="369.834"/>
    <n v="14.009"/>
    <n v="0.41199999999999998"/>
    <n v="208.40700000000001"/>
    <n v="8486.4449999999997"/>
    <n v="8663.232"/>
    <x v="530"/>
    <x v="438"/>
    <n v="2219.9059999999999"/>
    <n v="142.71299999999999"/>
    <n v="5155.8"/>
    <m/>
    <n v="73638.343999999997"/>
    <n v="2.1629999999999998"/>
    <n v="0.38500000000000001"/>
    <n v="1.4999999999999999E-2"/>
    <n v="113.47799999999999"/>
    <n v="4.298"/>
    <n v="17.867000000000001"/>
    <x v="544"/>
    <n v="-0.73299999999999998"/>
    <n v="-2.8000000000000001E-2"/>
    <n v="92.33"/>
    <n v="3.4969999999999999"/>
    <n v="6.84"/>
    <n v="0.25900000000000001"/>
    <n v="258.46600000000001"/>
    <n v="9.7899999999999991"/>
    <m/>
    <m/>
    <n v="1944.057"/>
    <n v="1.2549999999999999"/>
    <n v="1.2270000000000001"/>
    <n v="1.073"/>
    <n v="0"/>
    <n v="0.83799999999999997"/>
    <n v="0.68100000000000005"/>
    <n v="0.45100000000000001"/>
    <n v="0"/>
    <n v="6.96"/>
    <n v="1.4"/>
    <n v="2.1000000000000001E-2"/>
    <n v="1.167"/>
    <m/>
    <n v="0.106"/>
    <n v="1.9930000000000001"/>
    <n v="-1.7000000000000001E-2"/>
    <n v="2.2909999999999999"/>
    <m/>
    <n v="0.55400000000000005"/>
    <n v="3.0000000000000001E-3"/>
    <n v="4.0000000000000001E-3"/>
    <n v="7.0000000000000001E-3"/>
    <n v="0"/>
    <n v="471.68"/>
    <n v="471.68"/>
    <n v="-16.672999999999998"/>
    <n v="-4.3140000000000001"/>
  </r>
  <r>
    <x v="27"/>
    <x v="8"/>
    <s v="SAU"/>
    <n v="27437352"/>
    <n v="405000000000"/>
    <n v="18.37"/>
    <n v="0.67"/>
    <x v="600"/>
    <n v="45.829000000000001"/>
    <n v="11.856999999999999"/>
    <n v="430.39400000000001"/>
    <n v="44.62"/>
    <n v="11.566000000000001"/>
    <n v="15.686"/>
    <n v="0.42699999999999999"/>
    <n v="0.20200000000000001"/>
    <n v="15.757"/>
    <n v="0.42799999999999999"/>
    <n v="0.20300000000000001"/>
    <n v="0"/>
    <n v="0"/>
    <n v="415.76799999999997"/>
    <n v="15.153"/>
    <n v="0.41199999999999998"/>
    <n v="226.77699999999999"/>
    <n v="8918.7810000000009"/>
    <n v="9093.6280000000006"/>
    <x v="530"/>
    <x v="438"/>
    <n v="2345.0569999999998"/>
    <n v="140.77099999999999"/>
    <n v="5444.6149999999998"/>
    <m/>
    <n v="77575.414000000004"/>
    <n v="2.11"/>
    <n v="0"/>
    <n v="0"/>
    <n v="125.151"/>
    <n v="4.5609999999999999"/>
    <n v="18.66"/>
    <x v="545"/>
    <n v="-1.9419999999999999"/>
    <n v="-7.0999999999999994E-2"/>
    <n v="95.59"/>
    <n v="3.484"/>
    <n v="6.35"/>
    <n v="0.23100000000000001"/>
    <n v="288.815"/>
    <n v="10.526"/>
    <m/>
    <m/>
    <n v="2128.4639999999999"/>
    <n v="1.6060000000000001"/>
    <n v="1.347"/>
    <n v="1.1719999999999999"/>
    <n v="0"/>
    <n v="0.872"/>
    <n v="0.69799999999999995"/>
    <n v="0.46500000000000002"/>
    <n v="0"/>
    <n v="6.7649999999999997"/>
    <n v="1.4259999999999999"/>
    <n v="2.1000000000000001E-2"/>
    <n v="1.202"/>
    <m/>
    <n v="0"/>
    <n v="2.1339999999999999"/>
    <n v="-4.2000000000000003E-2"/>
    <n v="2.5670000000000002"/>
    <m/>
    <n v="0.56799999999999995"/>
    <n v="3.0000000000000001E-3"/>
    <n v="4.0000000000000001E-3"/>
    <n v="7.0000000000000001E-3"/>
    <n v="0"/>
    <n v="511.98"/>
    <n v="511.98"/>
    <n v="-16.568000000000001"/>
    <n v="-3.8319999999999999"/>
  </r>
  <r>
    <x v="27"/>
    <x v="9"/>
    <s v="SAU"/>
    <n v="28483800"/>
    <n v="378000000000"/>
    <n v="20.184999999999999"/>
    <n v="0.70899999999999996"/>
    <x v="601"/>
    <n v="33.508000000000003"/>
    <n v="7.75"/>
    <n v="464.04899999999998"/>
    <n v="33.654000000000003"/>
    <n v="7.819"/>
    <n v="16.292000000000002"/>
    <n v="0.44400000000000001"/>
    <n v="0.21"/>
    <n v="16.355"/>
    <n v="0.44600000000000001"/>
    <n v="0.21099999999999999"/>
    <n v="0"/>
    <n v="0"/>
    <n v="470.67599999999999"/>
    <n v="16.524000000000001"/>
    <n v="0.45"/>
    <n v="246.96199999999999"/>
    <n v="9384.625"/>
    <n v="9557.6759999999995"/>
    <x v="530"/>
    <x v="438"/>
    <n v="2464.65"/>
    <n v="138.976"/>
    <n v="5770.6819999999998"/>
    <m/>
    <n v="77417.273000000001"/>
    <n v="2.11"/>
    <n v="0"/>
    <n v="0"/>
    <n v="119.593"/>
    <n v="4.1989999999999998"/>
    <n v="18.399999999999999"/>
    <x v="546"/>
    <n v="-1.7949999999999999"/>
    <n v="-6.3E-2"/>
    <n v="88.59"/>
    <n v="3.11"/>
    <n v="6.24"/>
    <n v="0.219"/>
    <n v="326.06700000000001"/>
    <n v="11.446999999999999"/>
    <m/>
    <m/>
    <n v="2205.1379999999999"/>
    <n v="1.7170000000000001"/>
    <n v="1.476"/>
    <n v="1.268"/>
    <n v="0"/>
    <n v="0.90800000000000003"/>
    <n v="0.71699999999999997"/>
    <n v="0.48"/>
    <n v="0"/>
    <n v="6.5780000000000003"/>
    <n v="1.448"/>
    <n v="0.02"/>
    <n v="1.244"/>
    <m/>
    <n v="0"/>
    <n v="2.0790000000000002"/>
    <n v="-3.5999999999999997E-2"/>
    <n v="2.9649999999999999"/>
    <m/>
    <n v="0.58299999999999996"/>
    <n v="3.0000000000000001E-3"/>
    <n v="4.0000000000000001E-3"/>
    <n v="8.0000000000000002E-3"/>
    <n v="0"/>
    <n v="524.11"/>
    <n v="524.11"/>
    <n v="4.8319999999999999"/>
    <n v="1.0369999999999999"/>
  </r>
  <r>
    <x v="27"/>
    <x v="10"/>
    <s v="SAU"/>
    <n v="29411930"/>
    <n v="424000000000"/>
    <n v="20.991"/>
    <n v="0.71399999999999997"/>
    <x v="602"/>
    <n v="51.872"/>
    <n v="11.135"/>
    <n v="516.14"/>
    <n v="52.091000000000001"/>
    <n v="11.225"/>
    <n v="17.548999999999999"/>
    <n v="0.44500000000000001"/>
    <n v="0.21099999999999999"/>
    <n v="17.602"/>
    <n v="0.44700000000000001"/>
    <n v="0.21099999999999999"/>
    <n v="0"/>
    <n v="0"/>
    <n v="516.11500000000001"/>
    <n v="17.547999999999998"/>
    <n v="0.44500000000000001"/>
    <n v="267.95299999999997"/>
    <n v="9902.3410000000003"/>
    <n v="10073.816999999999"/>
    <x v="530"/>
    <x v="438"/>
    <n v="2601.7280000000001"/>
    <n v="137.4"/>
    <n v="6130.3289999999997"/>
    <m/>
    <n v="83337.156000000003"/>
    <n v="2.1139999999999999"/>
    <n v="0"/>
    <n v="0"/>
    <n v="137.078"/>
    <n v="4.6609999999999996"/>
    <n v="19.369"/>
    <x v="547"/>
    <n v="-1.5760000000000001"/>
    <n v="-5.3999999999999999E-2"/>
    <n v="91.82"/>
    <n v="3.1219999999999999"/>
    <n v="6.54"/>
    <n v="0.222"/>
    <n v="359.64699999999999"/>
    <n v="12.228"/>
    <m/>
    <m/>
    <n v="2451.107"/>
    <n v="1.673"/>
    <n v="1.552"/>
    <n v="1.351"/>
    <n v="0"/>
    <n v="0.94199999999999995"/>
    <n v="0.73699999999999999"/>
    <n v="0.496"/>
    <n v="0"/>
    <n v="6.4"/>
    <n v="1.4750000000000001"/>
    <n v="0.02"/>
    <n v="1.2889999999999999"/>
    <m/>
    <n v="0"/>
    <n v="2.2130000000000001"/>
    <n v="-3.3000000000000002E-2"/>
    <n v="3.1659999999999999"/>
    <m/>
    <n v="0.59799999999999998"/>
    <n v="3.0000000000000001E-3"/>
    <n v="4.0000000000000001E-3"/>
    <n v="8.0000000000000002E-3"/>
    <n v="0"/>
    <n v="569.67999999999995"/>
    <n v="569.67999999999995"/>
    <n v="-1.601"/>
    <n v="-0.309"/>
  </r>
  <r>
    <x v="27"/>
    <x v="11"/>
    <s v="SAU"/>
    <n v="30150952"/>
    <n v="518000000000"/>
    <n v="22.332000000000001"/>
    <n v="0.74099999999999999"/>
    <x v="603"/>
    <n v="-20.056999999999999"/>
    <n v="-3.8740000000000001"/>
    <n v="496.01"/>
    <n v="-20.13"/>
    <n v="-3.9"/>
    <n v="16.451000000000001"/>
    <n v="0.36599999999999999"/>
    <n v="0.19400000000000001"/>
    <n v="16.506"/>
    <n v="0.36699999999999999"/>
    <n v="0.19500000000000001"/>
    <n v="0"/>
    <n v="0"/>
    <n v="497.63499999999999"/>
    <n v="16.504999999999999"/>
    <n v="0.36699999999999999"/>
    <n v="290.28500000000003"/>
    <n v="10400.001"/>
    <n v="10569.826999999999"/>
    <x v="530"/>
    <x v="438"/>
    <n v="2741.3440000000001"/>
    <n v="135.751"/>
    <n v="6466.0389999999998"/>
    <m/>
    <n v="84816.25"/>
    <n v="1.887"/>
    <n v="0"/>
    <n v="0"/>
    <n v="139.61699999999999"/>
    <n v="4.6310000000000002"/>
    <n v="19.957999999999998"/>
    <x v="548"/>
    <n v="-1.649"/>
    <n v="-5.5E-2"/>
    <n v="100.45"/>
    <n v="3.3319999999999999"/>
    <n v="7.02"/>
    <n v="0.23300000000000001"/>
    <n v="335.71"/>
    <n v="11.134"/>
    <m/>
    <m/>
    <n v="2557.2910000000002"/>
    <n v="1.6539999999999999"/>
    <n v="1.4430000000000001"/>
    <n v="1.2569999999999999"/>
    <n v="0"/>
    <n v="0.97399999999999998"/>
    <n v="0.755"/>
    <n v="0.51100000000000001"/>
    <n v="0"/>
    <n v="6.2359999999999998"/>
    <n v="1.5"/>
    <n v="1.9E-2"/>
    <n v="1.3280000000000001"/>
    <m/>
    <n v="0"/>
    <n v="2.1930000000000001"/>
    <n v="-3.3000000000000002E-2"/>
    <n v="2.948"/>
    <m/>
    <n v="0.61099999999999999"/>
    <n v="4.0000000000000001E-3"/>
    <n v="5.0000000000000001E-3"/>
    <n v="8.0000000000000002E-3"/>
    <n v="0"/>
    <n v="601.75"/>
    <n v="601.75"/>
    <n v="-2.4E-2"/>
    <n v="-5.0000000000000001E-3"/>
  </r>
  <r>
    <x v="27"/>
    <x v="12"/>
    <s v="SAU"/>
    <n v="30821554"/>
    <n v="625000000000"/>
    <n v="25.373999999999999"/>
    <n v="0.82299999999999995"/>
    <x v="604"/>
    <n v="69.165999999999997"/>
    <n v="13.898"/>
    <n v="565.06700000000001"/>
    <n v="69.057000000000002"/>
    <n v="13.922000000000001"/>
    <n v="18.332999999999998"/>
    <n v="0.39300000000000002"/>
    <n v="0.20799999999999999"/>
    <n v="18.390999999999998"/>
    <n v="0.39400000000000002"/>
    <n v="0.20899999999999999"/>
    <n v="0"/>
    <n v="0"/>
    <n v="548.64599999999996"/>
    <n v="17.800999999999998"/>
    <n v="0.38100000000000001"/>
    <n v="315.65899999999999"/>
    <n v="10966.825999999999"/>
    <n v="11134.895"/>
    <x v="530"/>
    <x v="439"/>
    <n v="2892.931"/>
    <n v="133.99199999999999"/>
    <n v="6852.2579999999998"/>
    <m/>
    <n v="88062.085999999996"/>
    <n v="1.887"/>
    <n v="3.6459999999999999"/>
    <n v="0.11799999999999999"/>
    <n v="151.58699999999999"/>
    <n v="4.9180000000000001"/>
    <n v="20.728000000000002"/>
    <x v="549"/>
    <n v="-1.7589999999999999"/>
    <n v="-5.7000000000000002E-2"/>
    <n v="103.31"/>
    <n v="3.3519999999999999"/>
    <n v="7.28"/>
    <n v="0.23599999999999999"/>
    <n v="386.21899999999999"/>
    <n v="12.531000000000001"/>
    <m/>
    <m/>
    <n v="2714.21"/>
    <n v="1.833"/>
    <n v="1.619"/>
    <n v="1.419"/>
    <n v="0"/>
    <n v="1.012"/>
    <n v="0.77600000000000002"/>
    <n v="0.52800000000000002"/>
    <n v="0"/>
    <n v="6.101"/>
    <n v="1.528"/>
    <n v="1.9E-2"/>
    <n v="1.375"/>
    <m/>
    <n v="0.95899999999999996"/>
    <n v="2.3319999999999999"/>
    <n v="-3.5999999999999997E-2"/>
    <n v="3.3460000000000001"/>
    <m/>
    <n v="0.627"/>
    <n v="4.0000000000000001E-3"/>
    <n v="5.0000000000000001E-3"/>
    <n v="8.9999999999999993E-3"/>
    <n v="0"/>
    <n v="638.88"/>
    <n v="638.88"/>
    <n v="-18.18"/>
    <n v="-3.2069999999999999"/>
  </r>
  <r>
    <x v="27"/>
    <x v="13"/>
    <s v="SAU"/>
    <n v="31482502"/>
    <n v="746000000000"/>
    <n v="28.222999999999999"/>
    <n v="0.89600000000000002"/>
    <x v="605"/>
    <n v="-22.262"/>
    <n v="-3.927"/>
    <n v="550.572"/>
    <n v="-14.494"/>
    <n v="-2.5649999999999999"/>
    <n v="17.488"/>
    <n v="0.37"/>
    <n v="0.20200000000000001"/>
    <n v="17.297000000000001"/>
    <n v="0.36599999999999999"/>
    <n v="0.19900000000000001"/>
    <n v="0"/>
    <n v="0"/>
    <n v="537.33500000000004"/>
    <n v="17.068000000000001"/>
    <n v="0.36099999999999999"/>
    <n v="343.88099999999997"/>
    <n v="11511.388999999999"/>
    <n v="11685.466"/>
    <x v="530"/>
    <x v="440"/>
    <n v="3046.13"/>
    <n v="140.001"/>
    <n v="7211.6409999999996"/>
    <m/>
    <n v="86753.601999999999"/>
    <n v="1.837"/>
    <n v="3.758"/>
    <n v="0.11899999999999999"/>
    <n v="153.19900000000001"/>
    <n v="4.8659999999999997"/>
    <n v="20.8"/>
    <x v="550"/>
    <n v="6.0090000000000003"/>
    <n v="0.191"/>
    <n v="102.67"/>
    <n v="3.2610000000000001"/>
    <n v="7.83"/>
    <n v="0.249"/>
    <n v="359.38299999999998"/>
    <n v="11.414999999999999"/>
    <m/>
    <m/>
    <n v="2731.22"/>
    <n v="1.954"/>
    <n v="1.542"/>
    <n v="1.3779999999999999"/>
    <n v="0"/>
    <n v="1.054"/>
    <n v="0.79500000000000004"/>
    <n v="0.54400000000000004"/>
    <n v="0"/>
    <n v="5.9710000000000001"/>
    <n v="1.5549999999999999"/>
    <n v="0.02"/>
    <n v="1.4139999999999999"/>
    <m/>
    <n v="0.97"/>
    <n v="2.3420000000000001"/>
    <n v="0.13"/>
    <n v="3.0910000000000002"/>
    <m/>
    <n v="0.64100000000000001"/>
    <n v="4.0000000000000001E-3"/>
    <n v="5.0000000000000001E-3"/>
    <n v="8.9999999999999993E-3"/>
    <n v="0"/>
    <n v="654.85"/>
    <n v="654.85"/>
    <n v="-7.2279999999999998"/>
    <n v="-1.327"/>
  </r>
  <r>
    <x v="27"/>
    <x v="14"/>
    <s v="SAU"/>
    <n v="32125570"/>
    <n v="746000000000"/>
    <n v="29.853999999999999"/>
    <n v="0.92900000000000005"/>
    <x v="606"/>
    <n v="68.278000000000006"/>
    <n v="12.538"/>
    <n v="616.68899999999996"/>
    <n v="66.117000000000004"/>
    <n v="12.009"/>
    <n v="19.196000000000002"/>
    <n v="0.39800000000000002"/>
    <n v="0.21"/>
    <n v="19.076000000000001"/>
    <n v="0.39500000000000002"/>
    <n v="0.20899999999999999"/>
    <n v="0"/>
    <n v="0"/>
    <n v="610.072"/>
    <n v="18.989999999999998"/>
    <n v="0.39300000000000002"/>
    <n v="373.73500000000001"/>
    <n v="12124.231"/>
    <n v="12302.155000000001"/>
    <x v="530"/>
    <x v="441"/>
    <n v="3270.1819999999998"/>
    <n v="143.84899999999999"/>
    <n v="7566.9229999999998"/>
    <m/>
    <n v="91258.062000000005"/>
    <n v="1.891"/>
    <n v="3.6549999999999998"/>
    <n v="0.114"/>
    <n v="224.05099999999999"/>
    <n v="6.9740000000000002"/>
    <n v="21.736000000000001"/>
    <x v="551"/>
    <n v="3.847"/>
    <n v="0.12"/>
    <n v="103.43"/>
    <n v="3.22"/>
    <n v="7.87"/>
    <n v="0.245"/>
    <n v="355.28199999999998"/>
    <n v="11.058999999999999"/>
    <m/>
    <m/>
    <n v="2931.7170000000001"/>
    <n v="1.99"/>
    <n v="1.7230000000000001"/>
    <n v="1.5229999999999999"/>
    <n v="0"/>
    <n v="1.095"/>
    <n v="0.81699999999999995"/>
    <n v="0.56200000000000006"/>
    <n v="0"/>
    <n v="5.8460000000000001"/>
    <n v="1.615"/>
    <n v="0.02"/>
    <n v="1.4510000000000001"/>
    <m/>
    <n v="0.94199999999999995"/>
    <n v="3.367"/>
    <n v="7.8E-2"/>
    <n v="3.0419999999999998"/>
    <m/>
    <n v="0.65700000000000003"/>
    <n v="4.0000000000000001E-3"/>
    <n v="5.0000000000000001E-3"/>
    <n v="8.9999999999999993E-3"/>
    <n v="0"/>
    <n v="698.29"/>
    <n v="698.29"/>
    <n v="-2.77"/>
    <n v="-0.45200000000000001"/>
  </r>
  <r>
    <x v="27"/>
    <x v="15"/>
    <s v="SAU"/>
    <n v="32749838"/>
    <n v="643000000000"/>
    <n v="29.67"/>
    <n v="0.90600000000000003"/>
    <x v="607"/>
    <n v="66.007000000000005"/>
    <n v="10.771000000000001"/>
    <n v="680.35199999999998"/>
    <n v="63.661999999999999"/>
    <n v="10.323"/>
    <n v="20.774000000000001"/>
    <n v="0.42"/>
    <n v="0.223"/>
    <n v="20.728000000000002"/>
    <n v="0.41899999999999998"/>
    <n v="0.222"/>
    <n v="0"/>
    <n v="0"/>
    <n v="700.13"/>
    <n v="21.378"/>
    <n v="0.432"/>
    <n v="403.40499999999997"/>
    <n v="12803.081"/>
    <n v="12982.507"/>
    <x v="530"/>
    <x v="442"/>
    <n v="3500.2"/>
    <n v="145.351"/>
    <n v="7982.0360000000001"/>
    <m/>
    <n v="93332.539000000004"/>
    <n v="1.885"/>
    <n v="4.048"/>
    <n v="0.124"/>
    <n v="230.01900000000001"/>
    <n v="7.024"/>
    <n v="22.347999999999999"/>
    <x v="552"/>
    <n v="1.502"/>
    <n v="4.5999999999999999E-2"/>
    <n v="106.61"/>
    <n v="3.2549999999999999"/>
    <n v="8.31"/>
    <n v="0.254"/>
    <n v="415.113"/>
    <n v="12.675000000000001"/>
    <m/>
    <m/>
    <n v="3056.625"/>
    <n v="2.0539999999999998"/>
    <n v="1.909"/>
    <n v="1.6619999999999999"/>
    <n v="0"/>
    <n v="1.1339999999999999"/>
    <n v="0.84299999999999997"/>
    <n v="0.58199999999999996"/>
    <n v="0"/>
    <n v="5.7309999999999999"/>
    <n v="1.6719999999999999"/>
    <n v="0.02"/>
    <n v="1.496"/>
    <m/>
    <n v="1.0549999999999999"/>
    <n v="3.3889999999999998"/>
    <n v="2.8000000000000001E-2"/>
    <n v="3.48"/>
    <m/>
    <n v="0.67500000000000004"/>
    <n v="4.0000000000000001E-3"/>
    <n v="6.0000000000000001E-3"/>
    <n v="0.01"/>
    <n v="0"/>
    <n v="731.89"/>
    <n v="731.89"/>
    <n v="21.280999999999999"/>
    <n v="3.1349999999999998"/>
  </r>
  <r>
    <x v="27"/>
    <x v="16"/>
    <s v="SAU"/>
    <n v="33416272"/>
    <n v="571000000000"/>
    <n v="28.879000000000001"/>
    <n v="0.86399999999999999"/>
    <x v="608"/>
    <n v="-35.99"/>
    <n v="-5.3019999999999996"/>
    <n v="644.36199999999997"/>
    <n v="-35.99"/>
    <n v="-5.29"/>
    <n v="19.283000000000001"/>
    <n v="0.39100000000000001"/>
    <n v="0.20300000000000001"/>
    <n v="19.238"/>
    <n v="0.39"/>
    <n v="0.20200000000000001"/>
    <n v="0"/>
    <n v="0"/>
    <n v="648.52700000000004"/>
    <n v="19.408000000000001"/>
    <n v="0.39300000000000002"/>
    <n v="432.28399999999999"/>
    <n v="13445.94"/>
    <n v="13626.869000000001"/>
    <x v="530"/>
    <x v="443"/>
    <n v="3742.0630000000001"/>
    <n v="146.85300000000001"/>
    <n v="8350.27"/>
    <m/>
    <n v="95158.547000000006"/>
    <n v="1.9279999999999999"/>
    <n v="3.8839999999999999"/>
    <n v="0.11600000000000001"/>
    <n v="241.863"/>
    <n v="7.2380000000000004"/>
    <n v="22.14"/>
    <x v="553"/>
    <n v="1.502"/>
    <n v="4.4999999999999998E-2"/>
    <n v="111.15"/>
    <n v="3.3260000000000001"/>
    <n v="8.3800000000000008"/>
    <n v="0.251"/>
    <n v="368.23399999999998"/>
    <n v="11.02"/>
    <m/>
    <m/>
    <n v="3179.8440000000001"/>
    <n v="1.9410000000000001"/>
    <n v="1.81"/>
    <n v="1.609"/>
    <n v="0"/>
    <n v="1.1659999999999999"/>
    <n v="0.86499999999999999"/>
    <n v="0.6"/>
    <n v="0"/>
    <n v="5.6219999999999999"/>
    <n v="1.73"/>
    <n v="0.02"/>
    <n v="1.53"/>
    <m/>
    <n v="1.026"/>
    <n v="3.468"/>
    <n v="3.3000000000000002E-2"/>
    <n v="3.0630000000000002"/>
    <m/>
    <n v="0.69199999999999995"/>
    <n v="4.0000000000000001E-3"/>
    <n v="6.0000000000000001E-3"/>
    <n v="0.01"/>
    <n v="0"/>
    <n v="739.82"/>
    <n v="739.82"/>
    <n v="5.6669999999999998"/>
    <n v="0.88200000000000001"/>
  </r>
  <r>
    <x v="27"/>
    <x v="17"/>
    <s v="SAU"/>
    <n v="34193120"/>
    <n v="687000000000"/>
    <n v="23.998000000000001"/>
    <n v="0.70199999999999996"/>
    <x v="609"/>
    <n v="0.77900000000000003"/>
    <n v="0.121"/>
    <n v="645.25099999999998"/>
    <n v="0.88900000000000001"/>
    <n v="0.13800000000000001"/>
    <n v="18.870999999999999"/>
    <n v="0.39400000000000002"/>
    <n v="0.20300000000000001"/>
    <n v="18.824000000000002"/>
    <n v="0.39300000000000002"/>
    <n v="0.20200000000000001"/>
    <n v="0"/>
    <n v="0"/>
    <n v="632.83500000000004"/>
    <n v="18.507999999999999"/>
    <n v="0.38600000000000001"/>
    <n v="456.28300000000002"/>
    <n v="14089.579"/>
    <n v="14272.12"/>
    <x v="530"/>
    <x v="444"/>
    <n v="3989.6880000000001"/>
    <n v="148.465"/>
    <n v="8717.9330000000009"/>
    <m/>
    <n v="93054.375"/>
    <n v="1.9430000000000001"/>
    <n v="4.3520000000000003"/>
    <n v="0.127"/>
    <n v="247.626"/>
    <n v="7.242"/>
    <n v="21.329000000000001"/>
    <x v="554"/>
    <n v="1.6120000000000001"/>
    <n v="4.7E-2"/>
    <n v="109.74"/>
    <n v="3.2090000000000001"/>
    <n v="8.17"/>
    <n v="0.23899999999999999"/>
    <n v="367.66300000000001"/>
    <n v="10.753"/>
    <m/>
    <m/>
    <n v="3181.819"/>
    <n v="1.591"/>
    <n v="1.7829999999999999"/>
    <n v="1.5960000000000001"/>
    <n v="0"/>
    <n v="1.1830000000000001"/>
    <n v="0.88600000000000001"/>
    <n v="0.61699999999999999"/>
    <n v="0"/>
    <n v="5.5170000000000003"/>
    <n v="1.786"/>
    <n v="0.02"/>
    <n v="1.5629999999999999"/>
    <m/>
    <n v="1.1100000000000001"/>
    <n v="3.4660000000000002"/>
    <n v="3.6999999999999998E-2"/>
    <n v="3.0030000000000001"/>
    <m/>
    <n v="0.70799999999999996"/>
    <n v="4.0000000000000001E-3"/>
    <n v="6.0000000000000001E-3"/>
    <n v="1.0999999999999999E-2"/>
    <n v="0"/>
    <n v="729.31"/>
    <n v="729.31"/>
    <n v="-10.804"/>
    <n v="-1.679"/>
  </r>
  <r>
    <x v="27"/>
    <x v="18"/>
    <s v="SAU"/>
    <n v="35018132"/>
    <n v="700000000000"/>
    <n v="25.135000000000002"/>
    <n v="0.71799999999999997"/>
    <x v="610"/>
    <n v="-17.446999999999999"/>
    <n v="-2.7109999999999999"/>
    <n v="627.98699999999997"/>
    <n v="-17.263999999999999"/>
    <n v="-2.6760000000000002"/>
    <n v="17.933"/>
    <n v="0.374"/>
    <n v="0.20200000000000001"/>
    <n v="17.882000000000001"/>
    <n v="0.373"/>
    <n v="0.20200000000000001"/>
    <n v="0"/>
    <n v="0"/>
    <n v="601.71199999999999"/>
    <n v="17.183"/>
    <n v="0.35899999999999999"/>
    <n v="481.41800000000001"/>
    <n v="14715.77"/>
    <n v="14900.106"/>
    <x v="530"/>
    <x v="445"/>
    <n v="4246.9089999999997"/>
    <n v="150.261"/>
    <n v="9057.4320000000007"/>
    <m/>
    <n v="88573.468999999997"/>
    <n v="1.849"/>
    <n v="4.3369999999999997"/>
    <n v="0.124"/>
    <n v="257.22000000000003"/>
    <n v="7.3449999999999998"/>
    <n v="20.425000000000001"/>
    <x v="555"/>
    <n v="1.7949999999999999"/>
    <n v="5.0999999999999997E-2"/>
    <n v="112.3"/>
    <n v="3.2069999999999999"/>
    <n v="8.07"/>
    <n v="0.23"/>
    <n v="339.49900000000002"/>
    <n v="9.6950000000000003"/>
    <m/>
    <m/>
    <n v="3101.6770000000001"/>
    <n v="1.6020000000000001"/>
    <n v="1.7"/>
    <n v="1.5309999999999999"/>
    <n v="0"/>
    <n v="1.1990000000000001"/>
    <n v="0.90400000000000003"/>
    <n v="0.63300000000000001"/>
    <n v="0"/>
    <n v="5.41"/>
    <n v="1.839"/>
    <n v="2.1000000000000001E-2"/>
    <n v="1.589"/>
    <m/>
    <n v="1.052"/>
    <n v="3.4159999999999999"/>
    <n v="4.2999999999999997E-2"/>
    <n v="2.7679999999999998"/>
    <m/>
    <n v="0.72299999999999998"/>
    <n v="4.0000000000000001E-3"/>
    <n v="7.0000000000000001E-3"/>
    <n v="1.0999999999999999E-2"/>
    <n v="0"/>
    <n v="715.23"/>
    <n v="715.23"/>
    <n v="-24.478999999999999"/>
    <n v="-3.9089999999999998"/>
  </r>
  <r>
    <x v="27"/>
    <x v="19"/>
    <s v="SAU"/>
    <n v="35827364"/>
    <n v="793000000000"/>
    <n v="24.603999999999999"/>
    <n v="0.68700000000000006"/>
    <x v="611"/>
    <n v="30.29"/>
    <n v="4.8369999999999997"/>
    <n v="658.46"/>
    <n v="30.472999999999999"/>
    <n v="4.8529999999999998"/>
    <n v="18.379000000000001"/>
    <n v="0.46415789473684205"/>
    <n v="0.221"/>
    <n v="18.323"/>
    <n v="0.46331578947368418"/>
    <n v="0.221"/>
    <n v="0"/>
    <n v="0"/>
    <n v="636.30600000000004"/>
    <n v="17.760000000000002"/>
    <n v="0.42221052631578959"/>
    <n v="506.02100000000002"/>
    <n v="15372.252"/>
    <n v="15558.565000000001"/>
    <x v="530"/>
    <x v="446"/>
    <n v="4502.8429999999998"/>
    <n v="152.239"/>
    <n v="9429.4259999999995"/>
    <m/>
    <n v="82989.266000000003"/>
    <n v="2.1926315789473678"/>
    <n v="3.9489999999999998"/>
    <n v="0.11"/>
    <n v="255.934"/>
    <n v="7.1440000000000001"/>
    <n v="20.184000000000001"/>
    <x v="556"/>
    <n v="1.9790000000000001"/>
    <n v="5.5E-2"/>
    <n v="110.25"/>
    <n v="3.077"/>
    <n v="8.25"/>
    <n v="0.23"/>
    <n v="371.995"/>
    <n v="10.382999999999999"/>
    <m/>
    <m/>
    <n v="2973.2869999999998"/>
    <n v="1.5209999999999999"/>
    <n v="1.77"/>
    <n v="1.581"/>
    <n v="0"/>
    <n v="1.212"/>
    <n v="0.92400000000000004"/>
    <n v="0.65"/>
    <n v="0"/>
    <n v="5.298"/>
    <n v="1.887"/>
    <n v="2.1000000000000001E-2"/>
    <n v="1.619"/>
    <m/>
    <n v="0.89900000000000002"/>
    <n v="3.347"/>
    <n v="4.2999999999999997E-2"/>
    <n v="3.0129999999999999"/>
    <m/>
    <n v="0.73899999999999999"/>
    <n v="4.0000000000000001E-3"/>
    <n v="7.0000000000000001E-3"/>
    <n v="1.2E-2"/>
    <n v="0"/>
    <n v="723.15"/>
    <n v="723.15"/>
    <n v="-20.175000000000001"/>
    <n v="-3.073"/>
  </r>
  <r>
    <x v="27"/>
    <x v="20"/>
    <s v="SAU"/>
    <n v="35997108"/>
    <n v="700000000000"/>
    <n v="25.593"/>
    <n v="0.71099999999999997"/>
    <x v="612"/>
    <n v="4.7110000000000003"/>
    <n v="0.71799999999999997"/>
    <n v="663.31799999999998"/>
    <n v="4.8579999999999997"/>
    <n v="0.73799999999999999"/>
    <n v="18.427"/>
    <n v="0.46415789473684205"/>
    <n v="0.22900000000000001"/>
    <n v="18.367999999999999"/>
    <n v="0.46331578947368418"/>
    <n v="0.22900000000000001"/>
    <n v="0"/>
    <n v="0"/>
    <n v="657.94399999999996"/>
    <n v="18.277999999999999"/>
    <n v="0.42221052631578959"/>
    <n v="531.61400000000003"/>
    <n v="16033.444"/>
    <n v="16221.885"/>
    <x v="530"/>
    <x v="447"/>
    <n v="4763.152"/>
    <n v="154.364"/>
    <n v="9800.4599999999991"/>
    <m/>
    <n v="80309.991999999998"/>
    <n v="2.1926315789473678"/>
    <n v="4.2569999999999997"/>
    <n v="0.11799999999999999"/>
    <n v="260.30900000000003"/>
    <n v="7.2309999999999999"/>
    <n v="19.092450000000003"/>
    <x v="557"/>
    <n v="2.125"/>
    <n v="5.8999999999999997E-2"/>
    <n v="96.937500000000014"/>
    <n v="3.4344499999999996"/>
    <n v="7.0140000000000002"/>
    <n v="0.24765000000000006"/>
    <n v="371.03500000000003"/>
    <n v="10.307"/>
    <m/>
    <m/>
    <n v="2890.9270000000001"/>
    <n v="1.5629999999999999"/>
    <n v="1.875"/>
    <n v="1.6870000000000001"/>
    <n v="0"/>
    <n v="1.2250000000000001"/>
    <n v="0.94299999999999995"/>
    <n v="0.66700000000000004"/>
    <n v="0"/>
    <n v="5.2009999999999996"/>
    <n v="1.9350000000000001"/>
    <n v="2.1000000000000001E-2"/>
    <n v="1.651"/>
    <m/>
    <n v="1.044"/>
    <n v="3.4449999999999998"/>
    <n v="5.1999999999999998E-2"/>
    <n v="3.3149999999999999"/>
    <m/>
    <n v="0.755"/>
    <n v="5.0000000000000001E-3"/>
    <n v="7.0000000000000001E-3"/>
    <n v="1.2E-2"/>
    <n v="0"/>
    <m/>
    <m/>
    <n v="-3.2490000000000001"/>
    <n v="-0.49099999999999999"/>
  </r>
  <r>
    <x v="27"/>
    <x v="21"/>
    <s v="SAU"/>
    <n v="35950396"/>
    <n v="833000000000"/>
    <n v="28.687999999999999"/>
    <n v="0.79800000000000004"/>
    <x v="613"/>
    <n v="11.186999999999999"/>
    <n v="1.6919999999999999"/>
    <n v="674.65200000000004"/>
    <n v="11.334"/>
    <n v="1.7090000000000001"/>
    <n v="18.765999999999998"/>
    <n v="0.46415789473684205"/>
    <n v="0.22600000000000001"/>
    <n v="18.702999999999999"/>
    <n v="0.46331578947368418"/>
    <n v="0.22500000000000001"/>
    <n v="0"/>
    <n v="0"/>
    <n v="471.38823809523808"/>
    <n v="15.888047619047619"/>
    <n v="0.42221052631578959"/>
    <n v="560.30200000000002"/>
    <n v="16705.824000000001"/>
    <n v="16896.535"/>
    <x v="530"/>
    <x v="448"/>
    <n v="5033.2169999999996"/>
    <n v="156.636"/>
    <n v="10170.182000000001"/>
    <m/>
    <n v="83101.906000000003"/>
    <n v="2.1926315789473678"/>
    <n v="3.9049999999999998"/>
    <n v="0.109"/>
    <n v="270.065"/>
    <n v="7.5119999999999996"/>
    <n v="19.092450000000003"/>
    <x v="557"/>
    <n v="2.2719999999999998"/>
    <n v="6.3E-2"/>
    <n v="96.937500000000014"/>
    <n v="3.4344499999999996"/>
    <n v="7.0140000000000002"/>
    <n v="0.24765000000000006"/>
    <n v="369.721"/>
    <n v="10.284000000000001"/>
    <m/>
    <m/>
    <n v="2987.5459999999998"/>
    <n v="1.7150000000000001"/>
    <n v="1.8109999999999999"/>
    <n v="1.643"/>
    <n v="0"/>
    <n v="1.2430000000000001"/>
    <n v="0.96199999999999997"/>
    <n v="0.68300000000000005"/>
    <n v="0"/>
    <n v="5.1050000000000004"/>
    <n v="1.9810000000000001"/>
    <n v="2.1000000000000001E-2"/>
    <n v="1.68"/>
    <m/>
    <n v="0.93799999999999994"/>
    <n v="3.4089999999999998"/>
    <n v="5.8000000000000003E-2"/>
    <n v="3.1230000000000002"/>
    <m/>
    <n v="0.77100000000000002"/>
    <n v="5.0000000000000001E-3"/>
    <n v="8.0000000000000002E-3"/>
    <n v="1.2E-2"/>
    <n v="0"/>
    <m/>
    <m/>
    <m/>
    <m/>
  </r>
  <r>
    <x v="28"/>
    <x v="0"/>
    <s v="SGP"/>
    <n v="4053602"/>
    <n v="96076521349"/>
    <n v="0"/>
    <n v="0"/>
    <x v="614"/>
    <n v="-0.80600000000000005"/>
    <n v="-1.6379999999999999"/>
    <n v="48.98"/>
    <n v="-0.76900000000000002"/>
    <n v="-1.5469999999999999"/>
    <n v="12.083"/>
    <n v="0.31900000000000001"/>
    <n v="0.111"/>
    <n v="11.939"/>
    <n v="0.315"/>
    <n v="0.109"/>
    <n v="0"/>
    <n v="0"/>
    <n v="125.911"/>
    <n v="31.061"/>
    <n v="0.82"/>
    <n v="0"/>
    <n v="1166.442"/>
    <n v="1217.665"/>
    <x v="553"/>
    <x v="88"/>
    <n v="24.882000000000001"/>
    <n v="51.222999999999999"/>
    <n v="1135.8019999999999"/>
    <m/>
    <n v="109289.07799999999"/>
    <n v="2.8860000000000001"/>
    <n v="0"/>
    <n v="0"/>
    <n v="2.7080000000000002"/>
    <n v="0.66800000000000004"/>
    <n v="13.536"/>
    <x v="558"/>
    <n v="0.58599999999999997"/>
    <n v="0.14499999999999999"/>
    <n v="1.74"/>
    <n v="0.42899999999999999"/>
    <n v="9.51"/>
    <n v="2.3460000000000001"/>
    <n v="45.686"/>
    <n v="11.271000000000001"/>
    <m/>
    <m/>
    <n v="443.01400000000001"/>
    <n v="0"/>
    <n v="0.19"/>
    <n v="0.16"/>
    <n v="0"/>
    <n v="0"/>
    <n v="0.112"/>
    <n v="7.1999999999999995E-2"/>
    <n v="1E-3"/>
    <n v="0"/>
    <n v="0.02"/>
    <n v="8.0000000000000002E-3"/>
    <n v="0.311"/>
    <m/>
    <n v="0"/>
    <n v="5.7000000000000002E-2"/>
    <n v="1.0999999999999999E-2"/>
    <n v="0.443"/>
    <m/>
    <n v="5.8999999999999997E-2"/>
    <n v="0"/>
    <n v="1E-3"/>
    <n v="1E-3"/>
    <n v="0"/>
    <n v="54.82"/>
    <n v="54.87"/>
    <n v="77.516999999999996"/>
    <n v="160.178"/>
  </r>
  <r>
    <x v="28"/>
    <x v="1"/>
    <s v="SGP"/>
    <n v="4121341"/>
    <n v="89793815728"/>
    <n v="0"/>
    <n v="0"/>
    <x v="615"/>
    <n v="0.80600000000000005"/>
    <n v="1.6659999999999999"/>
    <n v="49.97"/>
    <n v="0.98899999999999999"/>
    <n v="2.02"/>
    <n v="12.125"/>
    <n v="0.32500000000000001"/>
    <n v="0.1"/>
    <n v="11.938000000000001"/>
    <n v="0.32"/>
    <n v="9.8000000000000004E-2"/>
    <n v="0"/>
    <n v="0"/>
    <n v="110.503"/>
    <n v="26.812000000000001"/>
    <n v="0.71899999999999997"/>
    <n v="0"/>
    <n v="1215.6420000000001"/>
    <n v="1267.634"/>
    <x v="553"/>
    <x v="88"/>
    <n v="28.971"/>
    <n v="51.991999999999997"/>
    <n v="1180.914"/>
    <m/>
    <n v="121494.55499999999"/>
    <n v="3.258"/>
    <n v="0"/>
    <n v="0"/>
    <n v="4.0890000000000004"/>
    <n v="0.99199999999999999"/>
    <n v="13.294"/>
    <x v="559"/>
    <n v="0.76900000000000002"/>
    <n v="0.187"/>
    <n v="1.86"/>
    <n v="0.45100000000000001"/>
    <n v="9.1999999999999993"/>
    <n v="2.2320000000000002"/>
    <n v="45.110999999999997"/>
    <n v="10.946"/>
    <m/>
    <m/>
    <n v="500.72"/>
    <n v="0"/>
    <n v="0.192"/>
    <n v="0.16400000000000001"/>
    <n v="0"/>
    <n v="0"/>
    <n v="0.113"/>
    <n v="7.3999999999999996E-2"/>
    <n v="1E-3"/>
    <n v="0"/>
    <n v="2.3E-2"/>
    <n v="8.0000000000000002E-3"/>
    <n v="0.314"/>
    <m/>
    <n v="0"/>
    <n v="8.5999999999999993E-2"/>
    <n v="1.6E-2"/>
    <n v="0.434"/>
    <m/>
    <n v="6.0999999999999999E-2"/>
    <n v="0"/>
    <n v="1E-3"/>
    <n v="1E-3"/>
    <n v="0"/>
    <n v="54.74"/>
    <n v="54.79"/>
    <n v="61.302999999999997"/>
    <n v="124.599"/>
  </r>
  <r>
    <x v="28"/>
    <x v="2"/>
    <s v="SGP"/>
    <n v="4176799"/>
    <n v="92538355643"/>
    <n v="0"/>
    <n v="0"/>
    <x v="616"/>
    <n v="-2.1070000000000002"/>
    <n v="-4.282"/>
    <n v="47.753"/>
    <n v="-2.2170000000000001"/>
    <n v="-4.4359999999999999"/>
    <n v="11.433"/>
    <n v="0.29499999999999998"/>
    <n v="9.9000000000000005E-2"/>
    <n v="11.275"/>
    <n v="0.29099999999999998"/>
    <n v="9.8000000000000004E-2"/>
    <n v="0"/>
    <n v="0"/>
    <n v="110.779"/>
    <n v="26.521999999999998"/>
    <n v="0.68400000000000005"/>
    <n v="0"/>
    <n v="1262.7360000000001"/>
    <n v="1315.3869999999999"/>
    <x v="553"/>
    <x v="88"/>
    <n v="35.606999999999999"/>
    <n v="52.652000000000001"/>
    <n v="1221.3710000000001"/>
    <m/>
    <n v="115456.867"/>
    <n v="2.9780000000000002"/>
    <n v="0"/>
    <n v="0"/>
    <n v="6.6360000000000001"/>
    <n v="1.589"/>
    <n v="12.941000000000001"/>
    <x v="560"/>
    <n v="0.66"/>
    <n v="0.158"/>
    <n v="1.97"/>
    <n v="0.47199999999999998"/>
    <n v="8.8800000000000008"/>
    <n v="2.1259999999999999"/>
    <n v="40.457999999999998"/>
    <n v="9.6859999999999999"/>
    <m/>
    <m/>
    <n v="482.24"/>
    <n v="0"/>
    <n v="0.17899999999999999"/>
    <n v="0.152"/>
    <n v="0"/>
    <n v="0"/>
    <n v="0.115"/>
    <n v="7.4999999999999997E-2"/>
    <n v="1E-3"/>
    <n v="0"/>
    <n v="2.7E-2"/>
    <n v="8.0000000000000002E-3"/>
    <n v="0.316"/>
    <m/>
    <n v="0"/>
    <n v="0.13500000000000001"/>
    <n v="1.2999999999999999E-2"/>
    <n v="0.39"/>
    <m/>
    <n v="6.2E-2"/>
    <n v="0"/>
    <n v="1E-3"/>
    <n v="1E-3"/>
    <n v="0"/>
    <n v="54"/>
    <n v="54.05"/>
    <n v="63.686"/>
    <n v="135.232"/>
  </r>
  <r>
    <x v="28"/>
    <x v="3"/>
    <s v="SGP"/>
    <n v="4226417"/>
    <n v="103445159700"/>
    <n v="0"/>
    <n v="0"/>
    <x v="617"/>
    <n v="2.3450000000000002"/>
    <n v="4.9790000000000001"/>
    <n v="50.024999999999999"/>
    <n v="2.2719999999999998"/>
    <n v="4.7569999999999997"/>
    <n v="11.836"/>
    <n v="0.29299999999999998"/>
    <n v="0.11"/>
    <n v="11.696999999999999"/>
    <n v="0.28899999999999998"/>
    <n v="0.109"/>
    <n v="3.3000000000000002E-2"/>
    <n v="8.0000000000000002E-3"/>
    <n v="103.813"/>
    <n v="24.562999999999999"/>
    <n v="0.60699999999999998"/>
    <n v="0"/>
    <n v="1312.174"/>
    <n v="1365.412"/>
    <x v="554"/>
    <x v="88"/>
    <n v="45.87"/>
    <n v="53.238"/>
    <n v="1260.5139999999999"/>
    <m/>
    <n v="107484.375"/>
    <n v="2.6560000000000001"/>
    <n v="0"/>
    <n v="0"/>
    <n v="10.263"/>
    <n v="2.4279999999999999"/>
    <n v="12.053000000000001"/>
    <x v="561"/>
    <n v="0.58599999999999997"/>
    <n v="0.13900000000000001"/>
    <n v="2.0699999999999998"/>
    <n v="0.49"/>
    <n v="8.58"/>
    <n v="2.0299999999999998"/>
    <n v="39.143000000000001"/>
    <n v="9.2609999999999992"/>
    <m/>
    <m/>
    <n v="454.274"/>
    <n v="0"/>
    <n v="0.17899999999999999"/>
    <n v="0.15"/>
    <n v="0"/>
    <n v="0"/>
    <n v="0.11700000000000001"/>
    <n v="7.6999999999999999E-2"/>
    <n v="1E-3"/>
    <n v="0"/>
    <n v="3.4000000000000002E-2"/>
    <n v="8.0000000000000002E-3"/>
    <n v="0.317"/>
    <m/>
    <n v="0"/>
    <n v="0.20200000000000001"/>
    <n v="0.01"/>
    <n v="0.36699999999999999"/>
    <m/>
    <n v="6.3E-2"/>
    <n v="0"/>
    <n v="1E-3"/>
    <n v="1E-3"/>
    <n v="0"/>
    <n v="50.88"/>
    <n v="50.94"/>
    <n v="54.375"/>
    <n v="109.98399999999999"/>
  </r>
  <r>
    <x v="28"/>
    <x v="4"/>
    <s v="SGP"/>
    <n v="4270407"/>
    <n v="116734464700"/>
    <n v="0"/>
    <n v="0"/>
    <x v="618"/>
    <n v="-2.5790000000000002"/>
    <n v="-5.218"/>
    <n v="47.335000000000001"/>
    <n v="-2.6890000000000001"/>
    <n v="-5.3760000000000003"/>
    <n v="11.084"/>
    <n v="0.25"/>
    <n v="9.2999999999999999E-2"/>
    <n v="10.973000000000001"/>
    <n v="0.247"/>
    <n v="9.1999999999999998E-2"/>
    <n v="0.04"/>
    <n v="8.9999999999999993E-3"/>
    <n v="121.44499999999999"/>
    <n v="28.439"/>
    <n v="0.64100000000000001"/>
    <n v="0"/>
    <n v="1359.0329999999999"/>
    <n v="1412.7470000000001"/>
    <x v="555"/>
    <x v="88"/>
    <n v="57.969000000000001"/>
    <n v="53.713999999999999"/>
    <n v="1295.2329999999999"/>
    <m/>
    <n v="119262.508"/>
    <n v="2.6890000000000001"/>
    <n v="0"/>
    <n v="0"/>
    <n v="12.099"/>
    <n v="2.8330000000000002"/>
    <n v="12.273"/>
    <x v="562"/>
    <n v="0.47599999999999998"/>
    <n v="0.112"/>
    <n v="2.1800000000000002"/>
    <n v="0.51"/>
    <n v="8.2799999999999994"/>
    <n v="1.9390000000000001"/>
    <n v="34.719000000000001"/>
    <n v="8.1300000000000008"/>
    <m/>
    <m/>
    <n v="509.29899999999998"/>
    <n v="0"/>
    <n v="0.16400000000000001"/>
    <n v="0.13900000000000001"/>
    <n v="0"/>
    <n v="0"/>
    <n v="0.11799999999999999"/>
    <n v="7.8E-2"/>
    <n v="1E-3"/>
    <n v="0"/>
    <n v="4.1000000000000002E-2"/>
    <n v="8.0000000000000002E-3"/>
    <n v="0.317"/>
    <m/>
    <n v="0"/>
    <n v="0.23"/>
    <n v="8.9999999999999993E-3"/>
    <n v="0.314"/>
    <m/>
    <n v="6.4000000000000001E-2"/>
    <n v="0"/>
    <n v="1E-3"/>
    <n v="1E-3"/>
    <n v="0"/>
    <n v="52.36"/>
    <n v="52.41"/>
    <n v="74.585999999999999"/>
    <n v="159.172"/>
  </r>
  <r>
    <x v="28"/>
    <x v="5"/>
    <s v="SGP"/>
    <n v="4344645"/>
    <n v="130773759700"/>
    <n v="0"/>
    <n v="0"/>
    <x v="619"/>
    <n v="-6.5369999999999999"/>
    <n v="-13.949"/>
    <n v="40.798999999999999"/>
    <n v="-6.5369999999999999"/>
    <n v="-13.808999999999999"/>
    <n v="9.391"/>
    <n v="0.19800000000000001"/>
    <n v="7.5999999999999998E-2"/>
    <n v="9.2810000000000006"/>
    <n v="0.19600000000000001"/>
    <n v="7.4999999999999997E-2"/>
    <n v="4.3999999999999997E-2"/>
    <n v="0.01"/>
    <n v="133.916"/>
    <n v="30.823"/>
    <n v="0.65"/>
    <n v="0"/>
    <n v="1399.355"/>
    <n v="1453.546"/>
    <x v="556"/>
    <x v="88"/>
    <n v="69.444000000000003"/>
    <n v="54.191000000000003"/>
    <n v="1324.037"/>
    <m/>
    <n v="123551.641"/>
    <n v="2.6070000000000002"/>
    <n v="0"/>
    <n v="0"/>
    <n v="11.475"/>
    <n v="2.641"/>
    <n v="11.436999999999999"/>
    <x v="563"/>
    <n v="0.47599999999999998"/>
    <n v="0.11"/>
    <n v="2.2799999999999998"/>
    <n v="0.52500000000000002"/>
    <n v="7.95"/>
    <n v="1.83"/>
    <n v="28.803999999999998"/>
    <n v="6.63"/>
    <m/>
    <m/>
    <n v="536.78800000000001"/>
    <n v="0"/>
    <n v="0.13600000000000001"/>
    <n v="0.11899999999999999"/>
    <n v="0"/>
    <n v="0"/>
    <n v="0.11799999999999999"/>
    <n v="7.9000000000000001E-2"/>
    <n v="1E-3"/>
    <n v="0"/>
    <n v="4.7E-2"/>
    <n v="8.0000000000000002E-3"/>
    <n v="0.316"/>
    <m/>
    <n v="0"/>
    <n v="0.21299999999999999"/>
    <n v="0.01"/>
    <n v="0.25900000000000001"/>
    <m/>
    <n v="6.5000000000000002E-2"/>
    <n v="0"/>
    <n v="1E-3"/>
    <n v="1E-3"/>
    <n v="0"/>
    <n v="49.63"/>
    <n v="49.69"/>
    <n v="93.593999999999994"/>
    <n v="232.114"/>
  </r>
  <r>
    <x v="28"/>
    <x v="6"/>
    <s v="SGP"/>
    <n v="4486581"/>
    <n v="147382343200"/>
    <n v="0"/>
    <n v="0"/>
    <x v="620"/>
    <n v="6.1479999999999997"/>
    <n v="15.247999999999999"/>
    <n v="46.874000000000002"/>
    <n v="6.0750000000000002"/>
    <n v="14.89"/>
    <n v="10.446999999999999"/>
    <n v="0.20699999999999999"/>
    <n v="7.9000000000000001E-2"/>
    <n v="10.358000000000001"/>
    <n v="0.20499999999999999"/>
    <n v="7.9000000000000001E-2"/>
    <n v="2.9000000000000001E-2"/>
    <n v="7.0000000000000001E-3"/>
    <n v="145.20699999999999"/>
    <n v="32.365000000000002"/>
    <n v="0.64100000000000001"/>
    <n v="0"/>
    <n v="1445.826"/>
    <n v="1500.4190000000001"/>
    <x v="557"/>
    <x v="88"/>
    <n v="81.816999999999993"/>
    <n v="54.594000000000001"/>
    <n v="1358.105"/>
    <m/>
    <n v="131721.67199999999"/>
    <n v="2.6080000000000001"/>
    <n v="0"/>
    <n v="0"/>
    <n v="12.372999999999999"/>
    <n v="2.758"/>
    <n v="11.173"/>
    <x v="564"/>
    <n v="0.40300000000000002"/>
    <n v="0.09"/>
    <n v="2.46"/>
    <n v="0.54800000000000004"/>
    <n v="7.73"/>
    <n v="1.7230000000000001"/>
    <n v="34.067999999999998"/>
    <n v="7.593"/>
    <m/>
    <m/>
    <n v="590.98"/>
    <n v="0"/>
    <n v="0.152"/>
    <n v="0.13100000000000001"/>
    <n v="0"/>
    <n v="0"/>
    <n v="0.11899999999999999"/>
    <n v="0.08"/>
    <n v="1E-3"/>
    <n v="0"/>
    <n v="5.3999999999999999E-2"/>
    <n v="8.0000000000000002E-3"/>
    <n v="0.315"/>
    <m/>
    <n v="0"/>
    <n v="0.22500000000000001"/>
    <n v="8.0000000000000002E-3"/>
    <n v="0.30299999999999999"/>
    <m/>
    <n v="6.6000000000000003E-2"/>
    <n v="0"/>
    <n v="1E-3"/>
    <n v="1E-3"/>
    <n v="0"/>
    <n v="50.07"/>
    <n v="50.13"/>
    <n v="98.736999999999995"/>
    <n v="212.471"/>
  </r>
  <r>
    <x v="28"/>
    <x v="7"/>
    <s v="SGP"/>
    <n v="4663262"/>
    <n v="166983938700"/>
    <n v="0"/>
    <n v="0"/>
    <x v="621"/>
    <n v="0.71399999999999997"/>
    <n v="1.5369999999999999"/>
    <n v="47.625"/>
    <n v="0.751"/>
    <n v="1.6020000000000001"/>
    <n v="10.212999999999999"/>
    <n v="0.191"/>
    <n v="7.4999999999999997E-2"/>
    <n v="10.118"/>
    <n v="0.189"/>
    <n v="7.3999999999999996E-2"/>
    <n v="5.0999999999999997E-2"/>
    <n v="1.0999999999999999E-2"/>
    <n v="134.417"/>
    <n v="28.824999999999999"/>
    <n v="0.53800000000000003"/>
    <n v="0"/>
    <n v="1493.011"/>
    <n v="1548.0440000000001"/>
    <x v="558"/>
    <x v="88"/>
    <n v="95.07"/>
    <n v="55.033000000000001"/>
    <n v="1391.9860000000001"/>
    <m/>
    <n v="136257.90599999999"/>
    <n v="2.5419999999999998"/>
    <n v="0"/>
    <n v="0"/>
    <n v="13.253"/>
    <n v="2.8420000000000001"/>
    <n v="11.018000000000001"/>
    <x v="565"/>
    <n v="0.44"/>
    <n v="9.4E-2"/>
    <n v="2.63"/>
    <n v="0.56399999999999995"/>
    <n v="7.49"/>
    <n v="1.6060000000000001"/>
    <n v="33.881"/>
    <n v="7.266"/>
    <m/>
    <m/>
    <n v="635.40599999999995"/>
    <n v="0"/>
    <n v="0.15"/>
    <n v="0.13200000000000001"/>
    <n v="0"/>
    <n v="0"/>
    <n v="0.12"/>
    <n v="8.1000000000000003E-2"/>
    <n v="1E-3"/>
    <n v="0"/>
    <n v="0.06"/>
    <n v="8.0000000000000002E-3"/>
    <n v="0.315"/>
    <m/>
    <n v="0"/>
    <n v="0.23300000000000001"/>
    <n v="0.01"/>
    <n v="0.3"/>
    <m/>
    <n v="6.7000000000000004E-2"/>
    <n v="0"/>
    <n v="1E-3"/>
    <n v="1E-3"/>
    <n v="0"/>
    <n v="51.33"/>
    <n v="51.38"/>
    <n v="87.231999999999999"/>
    <n v="184.87100000000001"/>
  </r>
  <r>
    <x v="28"/>
    <x v="8"/>
    <s v="SGP"/>
    <n v="4838404"/>
    <n v="180788727200"/>
    <n v="0"/>
    <n v="0"/>
    <x v="622"/>
    <n v="12.805999999999999"/>
    <n v="27.138999999999999"/>
    <n v="60.466999999999999"/>
    <n v="12.842000000000001"/>
    <n v="26.966000000000001"/>
    <n v="12.497"/>
    <n v="0.23499999999999999"/>
    <n v="8.8999999999999996E-2"/>
    <n v="12.398999999999999"/>
    <n v="0.23300000000000001"/>
    <n v="8.8999999999999996E-2"/>
    <n v="3.3000000000000002E-2"/>
    <n v="7.0000000000000001E-3"/>
    <n v="198.89500000000001"/>
    <n v="41.106999999999999"/>
    <n v="0.77300000000000002"/>
    <n v="0"/>
    <n v="1553.001"/>
    <n v="1608.511"/>
    <x v="559"/>
    <x v="88"/>
    <n v="108.633"/>
    <n v="55.51"/>
    <n v="1438.38"/>
    <m/>
    <n v="140055.125"/>
    <n v="2.6339999999999999"/>
    <n v="0"/>
    <n v="0"/>
    <n v="13.563000000000001"/>
    <n v="2.8029999999999999"/>
    <n v="10.680999999999999"/>
    <x v="566"/>
    <n v="0.47599999999999998"/>
    <n v="9.8000000000000004E-2"/>
    <n v="2.81"/>
    <n v="0.58099999999999996"/>
    <n v="7.25"/>
    <n v="1.498"/>
    <n v="46.393999999999998"/>
    <n v="9.5890000000000004"/>
    <m/>
    <m/>
    <n v="677.64300000000003"/>
    <n v="0"/>
    <n v="0.187"/>
    <n v="0.16500000000000001"/>
    <n v="0"/>
    <n v="0"/>
    <n v="0.122"/>
    <n v="8.2000000000000003E-2"/>
    <n v="1E-3"/>
    <n v="0"/>
    <n v="6.6000000000000003E-2"/>
    <n v="8.0000000000000002E-3"/>
    <n v="0.317"/>
    <m/>
    <n v="0"/>
    <n v="0.23100000000000001"/>
    <n v="0.01"/>
    <n v="0.41199999999999998"/>
    <m/>
    <n v="6.8000000000000005E-2"/>
    <n v="0"/>
    <n v="1E-3"/>
    <n v="1E-3"/>
    <n v="0"/>
    <n v="51.62"/>
    <n v="51.68"/>
    <n v="138.904"/>
    <n v="231.542"/>
  </r>
  <r>
    <x v="28"/>
    <x v="9"/>
    <s v="SGP"/>
    <n v="5010707"/>
    <n v="162688432700"/>
    <n v="0"/>
    <n v="0"/>
    <x v="623"/>
    <n v="-16.861999999999998"/>
    <n v="-28.106999999999999"/>
    <n v="43.604999999999997"/>
    <n v="-16.861999999999998"/>
    <n v="-27.885999999999999"/>
    <n v="8.702"/>
    <n v="0.16900000000000001"/>
    <n v="0.06"/>
    <n v="8.6069999999999993"/>
    <n v="0.16700000000000001"/>
    <n v="5.8999999999999997E-2"/>
    <n v="2.9000000000000001E-2"/>
    <n v="6.0000000000000001E-3"/>
    <n v="105.283"/>
    <n v="21.012"/>
    <n v="0.40699999999999997"/>
    <n v="0"/>
    <n v="1596.13"/>
    <n v="1652.116"/>
    <x v="560"/>
    <x v="88"/>
    <n v="122.342"/>
    <n v="55.985999999999997"/>
    <n v="1467.77"/>
    <m/>
    <n v="145354.04699999999"/>
    <n v="2.8170000000000002"/>
    <n v="0"/>
    <n v="0"/>
    <n v="13.71"/>
    <n v="2.7360000000000002"/>
    <n v="10.422000000000001"/>
    <x v="567"/>
    <n v="0.47599999999999998"/>
    <n v="9.5000000000000001E-2"/>
    <n v="2.98"/>
    <n v="0.59499999999999997"/>
    <n v="6.99"/>
    <n v="1.395"/>
    <n v="29.39"/>
    <n v="5.8650000000000002"/>
    <m/>
    <m/>
    <n v="728.327"/>
    <n v="0"/>
    <n v="0.13700000000000001"/>
    <n v="0.11899999999999999"/>
    <n v="0"/>
    <n v="0"/>
    <n v="0.122"/>
    <n v="8.3000000000000004E-2"/>
    <n v="1E-3"/>
    <n v="0"/>
    <n v="7.1999999999999995E-2"/>
    <n v="8.0000000000000002E-3"/>
    <n v="0.316"/>
    <m/>
    <n v="0"/>
    <n v="0.23799999999999999"/>
    <n v="8.9999999999999993E-3"/>
    <n v="0.26700000000000002"/>
    <m/>
    <n v="6.9000000000000006E-2"/>
    <n v="0"/>
    <n v="1E-3"/>
    <n v="1E-3"/>
    <n v="0"/>
    <n v="52.16"/>
    <n v="52.22"/>
    <n v="62.154000000000003"/>
    <n v="144.11199999999999"/>
  </r>
  <r>
    <x v="28"/>
    <x v="10"/>
    <s v="SGP"/>
    <n v="5163585"/>
    <n v="182339127200"/>
    <n v="0"/>
    <n v="0"/>
    <x v="624"/>
    <n v="11.936999999999999"/>
    <n v="27.678000000000001"/>
    <n v="55.616"/>
    <n v="12.010999999999999"/>
    <n v="27.544"/>
    <n v="10.771000000000001"/>
    <n v="0.185"/>
    <n v="7.1999999999999995E-2"/>
    <n v="10.664"/>
    <n v="0.183"/>
    <n v="7.0999999999999994E-2"/>
    <n v="5.0999999999999997E-2"/>
    <n v="0.01"/>
    <n v="112.441"/>
    <n v="21.776"/>
    <n v="0.373"/>
    <n v="0"/>
    <n v="1651.1969999999999"/>
    <n v="1707.732"/>
    <x v="561"/>
    <x v="88"/>
    <n v="137.20099999999999"/>
    <n v="56.536000000000001"/>
    <n v="1507.9269999999999"/>
    <m/>
    <n v="149763.21900000001"/>
    <n v="2.5670000000000002"/>
    <n v="0"/>
    <n v="0"/>
    <n v="14.859"/>
    <n v="2.8780000000000001"/>
    <n v="10.835000000000001"/>
    <x v="568"/>
    <n v="0.55000000000000004"/>
    <n v="0.106"/>
    <n v="3.16"/>
    <n v="0.61199999999999999"/>
    <n v="6.75"/>
    <n v="1.3069999999999999"/>
    <n v="40.155999999999999"/>
    <n v="7.7770000000000001"/>
    <m/>
    <m/>
    <n v="773.31500000000005"/>
    <n v="0"/>
    <n v="0.16500000000000001"/>
    <n v="0.14599999999999999"/>
    <n v="0"/>
    <n v="0"/>
    <n v="0.123"/>
    <n v="8.4000000000000005E-2"/>
    <n v="1E-3"/>
    <n v="0"/>
    <n v="7.8E-2"/>
    <n v="8.0000000000000002E-3"/>
    <n v="0.317"/>
    <m/>
    <n v="0"/>
    <n v="0.24"/>
    <n v="1.0999999999999999E-2"/>
    <n v="0.35299999999999998"/>
    <m/>
    <n v="7.0000000000000007E-2"/>
    <n v="0"/>
    <n v="1E-3"/>
    <n v="1E-3"/>
    <n v="0"/>
    <n v="55.9"/>
    <n v="55.95"/>
    <n v="57.375"/>
    <n v="104.19199999999999"/>
  </r>
  <r>
    <x v="28"/>
    <x v="11"/>
    <s v="SGP"/>
    <n v="5281351"/>
    <n v="210678822700"/>
    <n v="0"/>
    <n v="0"/>
    <x v="625"/>
    <n v="-23.86"/>
    <n v="-43.33"/>
    <n v="31.829000000000001"/>
    <n v="-23.786999999999999"/>
    <n v="-42.77"/>
    <n v="6.0270000000000001"/>
    <n v="9.8000000000000004E-2"/>
    <n v="0.04"/>
    <n v="5.9089999999999998"/>
    <n v="9.6000000000000002E-2"/>
    <n v="3.9E-2"/>
    <n v="3.3000000000000002E-2"/>
    <n v="6.0000000000000001E-3"/>
    <n v="220.791"/>
    <n v="41.805999999999997"/>
    <n v="0.68200000000000005"/>
    <n v="0"/>
    <n v="1682.403"/>
    <n v="1739.5609999999999"/>
    <x v="562"/>
    <x v="88"/>
    <n v="152.209"/>
    <n v="57.158000000000001"/>
    <n v="1524.0920000000001"/>
    <m/>
    <n v="151959.90599999999"/>
    <n v="2.48"/>
    <n v="0"/>
    <n v="0"/>
    <n v="15.007999999999999"/>
    <n v="2.8420000000000001"/>
    <n v="11.173"/>
    <x v="569"/>
    <n v="0.623"/>
    <n v="0.11799999999999999"/>
    <n v="3.3"/>
    <n v="0.625"/>
    <n v="7.11"/>
    <n v="1.3460000000000001"/>
    <n v="16.166"/>
    <n v="3.0609999999999999"/>
    <m/>
    <m/>
    <n v="802.55399999999997"/>
    <n v="0"/>
    <n v="0.09"/>
    <n v="8.1000000000000003E-2"/>
    <n v="0"/>
    <n v="0"/>
    <n v="0.122"/>
    <n v="8.4000000000000005E-2"/>
    <n v="1E-3"/>
    <n v="0"/>
    <n v="8.3000000000000004E-2"/>
    <n v="8.0000000000000002E-3"/>
    <n v="0.313"/>
    <m/>
    <n v="0"/>
    <n v="0.23599999999999999"/>
    <n v="1.2999999999999999E-2"/>
    <n v="0.14199999999999999"/>
    <m/>
    <n v="7.0999999999999994E-2"/>
    <n v="0"/>
    <n v="1E-3"/>
    <n v="1E-3"/>
    <n v="0"/>
    <n v="58.96"/>
    <n v="59.01"/>
    <n v="189.58500000000001"/>
    <n v="607.52099999999996"/>
  </r>
  <r>
    <x v="28"/>
    <x v="12"/>
    <s v="SGP"/>
    <n v="5381003"/>
    <n v="232428517200"/>
    <n v="0"/>
    <n v="0"/>
    <x v="626"/>
    <n v="17.122"/>
    <n v="54.866999999999997"/>
    <n v="48.988"/>
    <n v="17.158999999999999"/>
    <n v="53.908000000000001"/>
    <n v="9.1039999999999992"/>
    <n v="0.14599999999999999"/>
    <n v="6.0999999999999999E-2"/>
    <n v="8.9809999999999999"/>
    <n v="0.14399999999999999"/>
    <n v="0.06"/>
    <n v="0.11"/>
    <n v="0.02"/>
    <n v="246.17400000000001"/>
    <n v="45.749000000000002"/>
    <n v="0.73199999999999998"/>
    <n v="0"/>
    <n v="1730.731"/>
    <n v="1788.549"/>
    <x v="563"/>
    <x v="88"/>
    <n v="168.483"/>
    <n v="57.817999999999998"/>
    <n v="1556.0360000000001"/>
    <m/>
    <n v="149476.57800000001"/>
    <n v="2.3929999999999998"/>
    <n v="0"/>
    <n v="0"/>
    <n v="16.274000000000001"/>
    <n v="3.024"/>
    <n v="10.891999999999999"/>
    <x v="570"/>
    <n v="0.66"/>
    <n v="0.123"/>
    <n v="3.44"/>
    <n v="0.63900000000000001"/>
    <n v="7.42"/>
    <n v="1.379"/>
    <n v="31.943999999999999"/>
    <n v="5.9359999999999999"/>
    <m/>
    <m/>
    <n v="804.33399999999995"/>
    <n v="0"/>
    <n v="0.13800000000000001"/>
    <n v="0.123"/>
    <n v="1E-3"/>
    <n v="0"/>
    <n v="0.123"/>
    <n v="8.5000000000000006E-2"/>
    <n v="1E-3"/>
    <n v="0"/>
    <n v="8.8999999999999996E-2"/>
    <n v="8.0000000000000002E-3"/>
    <n v="0.312"/>
    <m/>
    <n v="0"/>
    <n v="0.25"/>
    <n v="1.4E-2"/>
    <n v="0.27700000000000002"/>
    <m/>
    <n v="7.1999999999999995E-2"/>
    <n v="0"/>
    <n v="1E-3"/>
    <n v="1E-3"/>
    <n v="0"/>
    <n v="58.56"/>
    <n v="58.61"/>
    <n v="197.845"/>
    <n v="409.37900000000002"/>
  </r>
  <r>
    <x v="28"/>
    <x v="13"/>
    <s v="SGP"/>
    <n v="5478063"/>
    <n v="255178211700"/>
    <n v="0"/>
    <n v="0"/>
    <x v="627"/>
    <n v="2.5539999999999998"/>
    <n v="5.2839999999999998"/>
    <n v="51.322000000000003"/>
    <n v="2.3340000000000001"/>
    <n v="4.7640000000000002"/>
    <n v="9.3689999999999998"/>
    <n v="0.14499999999999999"/>
    <n v="6.3E-2"/>
    <n v="9.2880000000000003"/>
    <n v="0.14399999999999999"/>
    <n v="6.3E-2"/>
    <n v="1.1359999999999999"/>
    <n v="0.20699999999999999"/>
    <n v="261.74599999999998"/>
    <n v="47.780999999999999"/>
    <n v="0.74199999999999999"/>
    <n v="0"/>
    <n v="1781.6130000000001"/>
    <n v="1839.8710000000001"/>
    <x v="564"/>
    <x v="88"/>
    <n v="186.80699999999999"/>
    <n v="58.258000000000003"/>
    <n v="1587.4590000000001"/>
    <m/>
    <n v="148317.18799999999"/>
    <n v="2.302"/>
    <n v="0"/>
    <n v="0"/>
    <n v="18.324000000000002"/>
    <n v="3.3450000000000002"/>
    <n v="10.862"/>
    <x v="571"/>
    <n v="0.44"/>
    <n v="0.08"/>
    <n v="3.58"/>
    <n v="0.65400000000000003"/>
    <n v="7.74"/>
    <n v="1.413"/>
    <n v="31.422000000000001"/>
    <n v="5.7359999999999998"/>
    <m/>
    <m/>
    <n v="812.49099999999999"/>
    <n v="0"/>
    <n v="0.14399999999999999"/>
    <n v="0.128"/>
    <n v="8.0000000000000002E-3"/>
    <n v="0"/>
    <n v="0.123"/>
    <n v="8.5999999999999993E-2"/>
    <n v="1E-3"/>
    <n v="0"/>
    <n v="9.5000000000000001E-2"/>
    <n v="8.0000000000000002E-3"/>
    <n v="0.311"/>
    <m/>
    <n v="0"/>
    <n v="0.28000000000000003"/>
    <n v="0.01"/>
    <n v="0.27"/>
    <m/>
    <n v="7.2999999999999995E-2"/>
    <n v="0"/>
    <n v="1E-3"/>
    <n v="1E-3"/>
    <n v="0"/>
    <n v="59.45"/>
    <n v="59.5"/>
    <n v="210.864"/>
    <n v="414.41800000000001"/>
  </r>
  <r>
    <x v="28"/>
    <x v="14"/>
    <s v="SGP"/>
    <n v="5570505"/>
    <n v="278927906200"/>
    <n v="0"/>
    <n v="0"/>
    <x v="628"/>
    <n v="1.37"/>
    <n v="2.6930000000000001"/>
    <n v="53.131999999999998"/>
    <n v="1.81"/>
    <n v="3.5270000000000001"/>
    <n v="9.5380000000000003"/>
    <n v="0.14499999999999999"/>
    <n v="6.4000000000000001E-2"/>
    <n v="9.3800000000000008"/>
    <n v="0.14299999999999999"/>
    <n v="6.3E-2"/>
    <n v="1.6779999999999999"/>
    <n v="0.30099999999999999"/>
    <n v="189.989"/>
    <n v="34.106000000000002"/>
    <n v="0.52"/>
    <n v="0"/>
    <n v="1833.865"/>
    <n v="1893.002"/>
    <x v="565"/>
    <x v="88"/>
    <n v="206.02099999999999"/>
    <n v="59.137"/>
    <n v="1618.819"/>
    <m/>
    <n v="148692.516"/>
    <n v="2.266"/>
    <n v="0"/>
    <n v="0"/>
    <n v="19.213999999999999"/>
    <n v="3.4489999999999998"/>
    <n v="10.888999999999999"/>
    <x v="572"/>
    <n v="0.879"/>
    <n v="0.158"/>
    <n v="3.72"/>
    <n v="0.66800000000000004"/>
    <n v="8.06"/>
    <n v="1.4470000000000001"/>
    <n v="31.36"/>
    <n v="5.63"/>
    <m/>
    <m/>
    <n v="828.29200000000003"/>
    <n v="0"/>
    <n v="0.14699999999999999"/>
    <n v="0.13100000000000001"/>
    <n v="1.0999999999999999E-2"/>
    <n v="0"/>
    <n v="0.124"/>
    <n v="8.5999999999999993E-2"/>
    <n v="1E-3"/>
    <n v="0"/>
    <n v="0.10199999999999999"/>
    <n v="8.0000000000000002E-3"/>
    <n v="0.31"/>
    <m/>
    <n v="0"/>
    <n v="0.28899999999999998"/>
    <n v="1.7999999999999999E-2"/>
    <n v="0.26900000000000002"/>
    <m/>
    <n v="7.2999999999999995E-2"/>
    <n v="0"/>
    <n v="1E-3"/>
    <n v="1E-3"/>
    <n v="0"/>
    <n v="60.61"/>
    <n v="60.66"/>
    <n v="137.73599999999999"/>
    <n v="263.59899999999999"/>
  </r>
  <r>
    <x v="28"/>
    <x v="15"/>
    <s v="SGP"/>
    <n v="5650020"/>
    <n v="292677590700"/>
    <n v="0"/>
    <n v="0"/>
    <x v="629"/>
    <n v="4.2140000000000004"/>
    <n v="8.0640000000000001"/>
    <n v="56.942"/>
    <n v="3.8109999999999999"/>
    <n v="7.1719999999999997"/>
    <n v="10.077999999999999"/>
    <n v="0.153"/>
    <n v="6.5000000000000002E-2"/>
    <n v="9.9939999999999998"/>
    <n v="0.152"/>
    <n v="6.4000000000000001E-2"/>
    <n v="1.7509999999999999"/>
    <n v="0.31"/>
    <n v="164.65100000000001"/>
    <n v="29.141999999999999"/>
    <n v="0.442"/>
    <n v="0"/>
    <n v="1890.3309999999999"/>
    <n v="1949.9449999999999"/>
    <x v="566"/>
    <x v="88"/>
    <n v="225.57400000000001"/>
    <n v="59.613"/>
    <n v="1653.98"/>
    <m/>
    <n v="155468.984"/>
    <n v="2.3580000000000001"/>
    <n v="0"/>
    <n v="0"/>
    <n v="19.553000000000001"/>
    <n v="3.4609999999999999"/>
    <n v="11.041"/>
    <x v="573"/>
    <n v="0.47599999999999998"/>
    <n v="8.4000000000000005E-2"/>
    <n v="3.86"/>
    <n v="0.68300000000000005"/>
    <n v="8.39"/>
    <n v="1.4850000000000001"/>
    <n v="35.161000000000001"/>
    <n v="6.2229999999999999"/>
    <m/>
    <m/>
    <n v="878.40300000000002"/>
    <n v="0"/>
    <n v="0.159"/>
    <n v="0.13900000000000001"/>
    <n v="1.2E-2"/>
    <n v="0"/>
    <n v="0.124"/>
    <n v="8.6999999999999994E-2"/>
    <n v="2E-3"/>
    <n v="0"/>
    <n v="0.108"/>
    <n v="8.0000000000000002E-3"/>
    <n v="0.31"/>
    <m/>
    <n v="0"/>
    <n v="0.28799999999999998"/>
    <n v="8.9999999999999993E-3"/>
    <n v="0.29499999999999998"/>
    <m/>
    <n v="7.4999999999999997E-2"/>
    <n v="0"/>
    <n v="1E-3"/>
    <n v="1E-3"/>
    <n v="0"/>
    <n v="62.33"/>
    <n v="62.38"/>
    <n v="108.18600000000001"/>
    <n v="191.59399999999999"/>
  </r>
  <r>
    <x v="28"/>
    <x v="16"/>
    <s v="SGP"/>
    <n v="5711936"/>
    <n v="298427275200"/>
    <n v="0"/>
    <n v="0"/>
    <x v="630"/>
    <n v="-20.812000000000001"/>
    <n v="-36.856999999999999"/>
    <n v="35.984000000000002"/>
    <n v="-20.957999999999998"/>
    <n v="-36.805999999999997"/>
    <n v="6.3"/>
    <n v="9.5000000000000001E-2"/>
    <n v="3.9E-2"/>
    <n v="6.242"/>
    <n v="9.4E-2"/>
    <n v="3.7999999999999999E-2"/>
    <n v="1.8320000000000001"/>
    <n v="0.32100000000000001"/>
    <n v="150.42400000000001"/>
    <n v="26.335000000000001"/>
    <n v="0.39600000000000002"/>
    <n v="0"/>
    <n v="1925.9860000000001"/>
    <n v="1985.9290000000001"/>
    <x v="567"/>
    <x v="88"/>
    <n v="245.62"/>
    <n v="59.942999999999998"/>
    <n v="1667.7570000000001"/>
    <m/>
    <n v="162248.21900000001"/>
    <n v="2.4390000000000001"/>
    <n v="0"/>
    <n v="0"/>
    <n v="20.045999999999999"/>
    <n v="3.5089999999999999"/>
    <n v="11.166"/>
    <x v="574"/>
    <n v="0.33"/>
    <n v="5.8000000000000003E-2"/>
    <n v="3.96"/>
    <n v="0.69299999999999995"/>
    <n v="8.7799999999999994"/>
    <n v="1.5369999999999999"/>
    <n v="13.776999999999999"/>
    <n v="2.4119999999999999"/>
    <m/>
    <m/>
    <n v="926.75099999999998"/>
    <n v="0"/>
    <n v="0.1"/>
    <n v="0.09"/>
    <n v="1.2999999999999999E-2"/>
    <n v="0"/>
    <n v="0.124"/>
    <n v="8.6999999999999994E-2"/>
    <n v="2E-3"/>
    <n v="0"/>
    <n v="0.114"/>
    <n v="8.0000000000000002E-3"/>
    <n v="0.30599999999999999"/>
    <m/>
    <n v="0"/>
    <n v="0.28699999999999998"/>
    <n v="7.0000000000000001E-3"/>
    <n v="0.115"/>
    <m/>
    <n v="7.4999999999999997E-2"/>
    <n v="0"/>
    <n v="1E-3"/>
    <n v="1E-3"/>
    <n v="0"/>
    <n v="63.81"/>
    <n v="63.78"/>
    <n v="114.76900000000001"/>
    <n v="321.89400000000001"/>
  </r>
  <r>
    <x v="28"/>
    <x v="17"/>
    <s v="SGP"/>
    <n v="5764489"/>
    <n v="309176960000"/>
    <n v="0"/>
    <n v="0"/>
    <x v="631"/>
    <n v="1.502"/>
    <n v="4.2130000000000001"/>
    <n v="37.485999999999997"/>
    <n v="1.502"/>
    <n v="4.1749999999999998"/>
    <n v="6.5030000000000001"/>
    <n v="9.5000000000000001E-2"/>
    <n v="3.9E-2"/>
    <n v="6.4459999999999997"/>
    <n v="9.4E-2"/>
    <n v="3.9E-2"/>
    <n v="3.8660000000000001"/>
    <n v="0.67100000000000004"/>
    <n v="156.32400000000001"/>
    <n v="27.117999999999999"/>
    <n v="0.39400000000000002"/>
    <n v="0"/>
    <n v="1963.1420000000001"/>
    <n v="2023.415"/>
    <x v="568"/>
    <x v="88"/>
    <n v="265.77600000000001"/>
    <n v="60.273000000000003"/>
    <n v="1680.8920000000001"/>
    <m/>
    <n v="164801.43799999999"/>
    <n v="2.3959999999999999"/>
    <n v="0"/>
    <n v="0"/>
    <n v="20.155999999999999"/>
    <n v="3.4969999999999999"/>
    <n v="11.72"/>
    <x v="575"/>
    <n v="0.33"/>
    <n v="5.7000000000000002E-2"/>
    <n v="4.0599999999999996"/>
    <n v="0.70399999999999996"/>
    <n v="9.18"/>
    <n v="1.593"/>
    <n v="13.135"/>
    <n v="2.2789999999999999"/>
    <m/>
    <m/>
    <n v="949.99599999999998"/>
    <n v="0"/>
    <n v="0.10299999999999999"/>
    <n v="9.2999999999999999E-2"/>
    <n v="2.7E-2"/>
    <n v="0"/>
    <n v="0.123"/>
    <n v="8.7999999999999995E-2"/>
    <n v="2E-3"/>
    <n v="0"/>
    <n v="0.11899999999999999"/>
    <n v="8.0000000000000002E-3"/>
    <n v="0.30099999999999999"/>
    <m/>
    <n v="0"/>
    <n v="0.28199999999999997"/>
    <n v="8.0000000000000002E-3"/>
    <n v="0.107"/>
    <m/>
    <n v="7.4999999999999997E-2"/>
    <n v="0"/>
    <n v="1E-3"/>
    <n v="1E-3"/>
    <n v="0"/>
    <n v="67.59"/>
    <n v="67.56"/>
    <n v="119.167"/>
    <n v="320.71600000000001"/>
  </r>
  <r>
    <x v="28"/>
    <x v="18"/>
    <s v="SGP"/>
    <n v="5814543"/>
    <n v="323926644000"/>
    <n v="0"/>
    <n v="0"/>
    <x v="632"/>
    <n v="8.8629999999999995"/>
    <n v="23.853999999999999"/>
    <n v="46.35"/>
    <n v="8.8629999999999995"/>
    <n v="23.643999999999998"/>
    <n v="7.9710000000000001"/>
    <n v="0.113"/>
    <n v="4.9000000000000002E-2"/>
    <n v="7.915"/>
    <n v="0.112"/>
    <n v="4.8000000000000001E-2"/>
    <n v="2.0550000000000002"/>
    <n v="0.35299999999999998"/>
    <n v="163.45599999999999"/>
    <n v="28.111999999999998"/>
    <n v="0.39900000000000002"/>
    <n v="0"/>
    <n v="2009.162"/>
    <n v="2069.7649999999999"/>
    <x v="569"/>
    <x v="88"/>
    <n v="286.358"/>
    <n v="60.603000000000002"/>
    <n v="1704.2739999999999"/>
    <m/>
    <n v="163526.766"/>
    <n v="2.3180000000000001"/>
    <n v="0"/>
    <n v="0"/>
    <n v="20.582999999999998"/>
    <n v="3.54"/>
    <n v="11.44"/>
    <x v="576"/>
    <n v="0.33"/>
    <n v="5.7000000000000002E-2"/>
    <n v="4.1500000000000004"/>
    <n v="0.71399999999999997"/>
    <n v="9.5500000000000007"/>
    <n v="1.6419999999999999"/>
    <n v="23.382000000000001"/>
    <n v="4.0209999999999999"/>
    <m/>
    <m/>
    <n v="950.83299999999997"/>
    <n v="0"/>
    <n v="0.125"/>
    <n v="0.113"/>
    <n v="1.4E-2"/>
    <n v="0"/>
    <n v="0.123"/>
    <n v="8.7999999999999995E-2"/>
    <n v="2E-3"/>
    <n v="0"/>
    <n v="0.124"/>
    <n v="8.0000000000000002E-3"/>
    <n v="0.29899999999999999"/>
    <m/>
    <n v="0"/>
    <n v="0.27300000000000002"/>
    <n v="8.0000000000000002E-3"/>
    <n v="0.191"/>
    <m/>
    <n v="7.5999999999999998E-2"/>
    <n v="0"/>
    <n v="1E-3"/>
    <n v="1E-3"/>
    <n v="0"/>
    <n v="66.56"/>
    <n v="66.52"/>
    <n v="117.43600000000001"/>
    <n v="255.18600000000001"/>
  </r>
  <r>
    <x v="28"/>
    <x v="19"/>
    <s v="SGP"/>
    <n v="5866408"/>
    <n v="348676329000"/>
    <n v="0"/>
    <n v="0"/>
    <x v="633"/>
    <n v="-16.103000000000002"/>
    <n v="-34.991999999999997"/>
    <n v="30.245999999999999"/>
    <n v="-16.103000000000002"/>
    <n v="-34.743000000000002"/>
    <n v="5.1559999999999997"/>
    <n v="0.19247368421052632"/>
    <n v="3.2000000000000001E-2"/>
    <n v="5.0999999999999996"/>
    <n v="0.19021052631578944"/>
    <n v="3.2000000000000001E-2"/>
    <n v="1.9710000000000001"/>
    <n v="0.33600000000000002"/>
    <n v="159.93700000000001"/>
    <n v="27.263000000000002"/>
    <n v="0.58736842105263154"/>
    <n v="0"/>
    <n v="2039.079"/>
    <n v="2100.011"/>
    <x v="570"/>
    <x v="88"/>
    <n v="307.24700000000001"/>
    <n v="60.932000000000002"/>
    <n v="1711.3309999999999"/>
    <m/>
    <n v="158657.891"/>
    <n v="2.5891578947368417"/>
    <n v="0"/>
    <n v="0"/>
    <n v="20.888000000000002"/>
    <n v="3.5609999999999999"/>
    <n v="11.46"/>
    <x v="577"/>
    <n v="0.33"/>
    <n v="5.6000000000000001E-2"/>
    <n v="4.25"/>
    <n v="0.72399999999999998"/>
    <n v="9.94"/>
    <n v="1.694"/>
    <n v="7.0570000000000004"/>
    <n v="1.2030000000000001"/>
    <m/>
    <m/>
    <n v="930.75199999999995"/>
    <n v="0"/>
    <n v="8.1000000000000003E-2"/>
    <n v="7.2999999999999995E-2"/>
    <n v="1.2999999999999999E-2"/>
    <n v="0"/>
    <n v="0.123"/>
    <n v="8.7999999999999995E-2"/>
    <n v="3.0000000000000001E-3"/>
    <n v="0"/>
    <n v="0.129"/>
    <n v="8.0000000000000002E-3"/>
    <n v="0.29399999999999998"/>
    <m/>
    <n v="0"/>
    <n v="0.27300000000000002"/>
    <n v="7.0000000000000001E-3"/>
    <n v="5.7000000000000002E-2"/>
    <m/>
    <n v="7.5999999999999998E-2"/>
    <n v="0"/>
    <n v="1E-3"/>
    <n v="1E-3"/>
    <n v="0"/>
    <n v="67.260000000000005"/>
    <n v="67.23"/>
    <n v="130.02000000000001"/>
    <n v="434.60899999999998"/>
  </r>
  <r>
    <x v="28"/>
    <x v="20"/>
    <s v="SGP"/>
    <n v="5909874"/>
    <n v="324426013000"/>
    <n v="0"/>
    <n v="0"/>
    <x v="634"/>
    <n v="-7.0000000000000001E-3"/>
    <n v="-2.4E-2"/>
    <n v="30.239000000000001"/>
    <n v="-7.0000000000000001E-3"/>
    <n v="-2.3E-2"/>
    <n v="5.117"/>
    <n v="0.19247368421052632"/>
    <n v="3.3000000000000002E-2"/>
    <n v="5.0609999999999999"/>
    <n v="0.19021052631578944"/>
    <n v="3.3000000000000002E-2"/>
    <n v="1.865"/>
    <n v="0.315"/>
    <n v="143.245"/>
    <n v="24.238"/>
    <n v="0.58736842105263154"/>
    <n v="0"/>
    <n v="2068.9879999999998"/>
    <n v="2130.25"/>
    <x v="571"/>
    <x v="88"/>
    <n v="328.21800000000002"/>
    <n v="61.262"/>
    <n v="1718.405"/>
    <m/>
    <n v="154256.29699999999"/>
    <n v="2.5891578947368417"/>
    <n v="0"/>
    <n v="0"/>
    <n v="20.971"/>
    <n v="3.548"/>
    <n v="11.5153"/>
    <x v="578"/>
    <n v="0.33"/>
    <n v="5.6000000000000001E-2"/>
    <n v="3.0229999999999997"/>
    <n v="0.59404999999999997"/>
    <n v="8.2390000000000008"/>
    <n v="1.6783999999999999"/>
    <n v="7.0739999999999998"/>
    <n v="1.1970000000000001"/>
    <m/>
    <m/>
    <n v="911.63499999999999"/>
    <n v="0"/>
    <n v="8.5000000000000006E-2"/>
    <n v="7.6999999999999999E-2"/>
    <n v="1.2999999999999999E-2"/>
    <n v="0"/>
    <n v="0.122"/>
    <n v="8.7999999999999995E-2"/>
    <n v="3.0000000000000001E-3"/>
    <n v="0"/>
    <n v="0.13300000000000001"/>
    <n v="8.0000000000000002E-3"/>
    <n v="0.28899999999999998"/>
    <m/>
    <n v="0"/>
    <n v="0.27800000000000002"/>
    <n v="8.0000000000000002E-3"/>
    <n v="6.3E-2"/>
    <m/>
    <n v="7.5999999999999998E-2"/>
    <n v="0"/>
    <n v="1E-3"/>
    <n v="1E-3"/>
    <n v="0"/>
    <m/>
    <m/>
    <n v="113.336"/>
    <n v="378.93"/>
  </r>
  <r>
    <x v="28"/>
    <x v="21"/>
    <s v="SGP"/>
    <n v="5941063"/>
    <n v="366348000000"/>
    <n v="0"/>
    <n v="0"/>
    <x v="635"/>
    <n v="2.597"/>
    <n v="8.6839999999999993"/>
    <n v="32.799999999999997"/>
    <n v="2.5609999999999999"/>
    <n v="8.468"/>
    <n v="5.5209999999999999"/>
    <n v="0.19247368421052632"/>
    <n v="3.5999999999999997E-2"/>
    <n v="5.4720000000000004"/>
    <n v="0.19021052631578944"/>
    <n v="3.5999999999999997E-2"/>
    <n v="3.3490000000000002"/>
    <n v="0.56399999999999995"/>
    <n v="155.20699999999999"/>
    <n v="30.712142857142865"/>
    <n v="0.58736842105263154"/>
    <n v="0"/>
    <n v="2101.4949999999999"/>
    <n v="2163.0500000000002"/>
    <x v="572"/>
    <x v="88"/>
    <n v="350.44299999999998"/>
    <n v="61.555"/>
    <n v="1725.338"/>
    <m/>
    <n v="153295.15599999999"/>
    <n v="2.5891578947368417"/>
    <n v="0"/>
    <n v="0"/>
    <n v="22.225000000000001"/>
    <n v="3.7410000000000001"/>
    <n v="11.5153"/>
    <x v="578"/>
    <n v="0.29299999999999998"/>
    <n v="4.9000000000000002E-2"/>
    <n v="3.0229999999999997"/>
    <n v="0.59404999999999997"/>
    <n v="8.2390000000000008"/>
    <n v="1.6783999999999999"/>
    <n v="6.9329999999999998"/>
    <n v="1.167"/>
    <m/>
    <m/>
    <n v="910.73599999999999"/>
    <n v="0"/>
    <n v="8.7999999999999995E-2"/>
    <n v="0.08"/>
    <n v="2.1999999999999999E-2"/>
    <n v="0"/>
    <n v="0.121"/>
    <n v="8.6999999999999994E-2"/>
    <n v="3.0000000000000001E-3"/>
    <n v="0"/>
    <n v="0.13800000000000001"/>
    <n v="8.0000000000000002E-3"/>
    <n v="0.28499999999999998"/>
    <m/>
    <n v="0"/>
    <n v="0.28100000000000003"/>
    <n v="7.0000000000000001E-3"/>
    <n v="5.8999999999999997E-2"/>
    <m/>
    <n v="7.6999999999999999E-2"/>
    <n v="0"/>
    <n v="1E-3"/>
    <n v="1E-3"/>
    <n v="0"/>
    <m/>
    <m/>
    <m/>
    <m/>
  </r>
  <r>
    <x v="29"/>
    <x v="0"/>
    <s v="SVN"/>
    <n v="1984339"/>
    <n v="27189000000"/>
    <n v="0.49099999999999999"/>
    <n v="0.247"/>
    <x v="636"/>
    <n v="-0.35899999999999999"/>
    <n v="-2.327"/>
    <n v="14.577"/>
    <n v="-0.13900000000000001"/>
    <n v="-0.94299999999999995"/>
    <n v="7.3460000000000001"/>
    <n v="0.34200000000000003"/>
    <n v="0.185"/>
    <n v="7.5860000000000003"/>
    <n v="0.35299999999999998"/>
    <n v="0.191"/>
    <n v="5.819"/>
    <n v="2.9319999999999999"/>
    <n v="19.117000000000001"/>
    <n v="9.6340000000000003"/>
    <n v="0.44900000000000001"/>
    <n v="19.027000000000001"/>
    <n v="538.78800000000001"/>
    <n v="766.06600000000003"/>
    <x v="573"/>
    <x v="449"/>
    <n v="32.44"/>
    <n v="316.78899999999999"/>
    <n v="232.053"/>
    <n v="1.9419999999999999"/>
    <n v="39623.406000000003"/>
    <n v="1.845"/>
    <n v="0.11799999999999999"/>
    <n v="5.8999999999999997E-2"/>
    <n v="1.7050000000000001"/>
    <n v="0.85899999999999999"/>
    <n v="8.9450000000000003"/>
    <x v="579"/>
    <n v="-0.47599999999999998"/>
    <n v="-0.24"/>
    <n v="2.16"/>
    <n v="1.089"/>
    <n v="0.86"/>
    <n v="0.433"/>
    <n v="6.7919999999999998"/>
    <n v="3.423"/>
    <n v="6.5000000000000002E-2"/>
    <n v="0.129"/>
    <n v="78.626000000000005"/>
    <n v="6.8000000000000005E-2"/>
    <n v="5.8999999999999997E-2"/>
    <n v="4.8000000000000001E-2"/>
    <n v="6.3E-2"/>
    <n v="0.10299999999999999"/>
    <n v="5.1999999999999998E-2"/>
    <n v="4.4999999999999998E-2"/>
    <n v="4.8000000000000001E-2"/>
    <n v="1.2999999999999999E-2"/>
    <n v="2.7E-2"/>
    <n v="4.9000000000000002E-2"/>
    <n v="6.3E-2"/>
    <n v="4.8000000000000001E-2"/>
    <n v="4.2000000000000003E-2"/>
    <n v="3.5999999999999997E-2"/>
    <n v="-8.9999999999999993E-3"/>
    <n v="6.6000000000000003E-2"/>
    <n v="0.06"/>
    <n v="4.4999999999999998E-2"/>
    <n v="0"/>
    <n v="0"/>
    <n v="1E-3"/>
    <n v="0"/>
    <n v="8.3800000000000008"/>
    <n v="17.75"/>
    <n v="4.0629999999999997"/>
    <n v="26.991"/>
  </r>
  <r>
    <x v="29"/>
    <x v="1"/>
    <s v="SVN"/>
    <n v="1982489"/>
    <n v="28228000000"/>
    <n v="0.505"/>
    <n v="0.255"/>
    <x v="637"/>
    <n v="1.2490000000000001"/>
    <n v="8.2959999999999994"/>
    <n v="16.045999999999999"/>
    <n v="1.4690000000000001"/>
    <n v="10.074999999999999"/>
    <n v="8.0939999999999994"/>
    <n v="0.36699999999999999"/>
    <n v="0.19500000000000001"/>
    <n v="8.2230000000000008"/>
    <n v="0.373"/>
    <n v="0.19800000000000001"/>
    <n v="6.4880000000000004"/>
    <n v="3.2730000000000001"/>
    <n v="20.16"/>
    <n v="10.169"/>
    <n v="0.46100000000000002"/>
    <n v="19.532"/>
    <n v="555.09100000000001"/>
    <n v="782.11199999999997"/>
    <x v="574"/>
    <x v="450"/>
    <n v="34.19"/>
    <n v="316.53300000000002"/>
    <n v="239.33799999999999"/>
    <n v="2.081"/>
    <n v="41459.707000000002"/>
    <n v="1.881"/>
    <n v="0.13500000000000001"/>
    <n v="6.8000000000000005E-2"/>
    <n v="1.75"/>
    <n v="0.88300000000000001"/>
    <n v="9.4380000000000006"/>
    <x v="580"/>
    <n v="-0.25600000000000001"/>
    <n v="-0.129"/>
    <n v="2.2599999999999998"/>
    <n v="1.1399999999999999"/>
    <n v="0.87"/>
    <n v="0.439"/>
    <n v="7.2859999999999996"/>
    <n v="3.6749999999999998"/>
    <n v="7.0000000000000007E-2"/>
    <n v="0.13900000000000001"/>
    <n v="82.192999999999998"/>
    <n v="6.7000000000000004E-2"/>
    <n v="6.4000000000000001E-2"/>
    <n v="5.2999999999999999E-2"/>
    <n v="7.0000000000000007E-2"/>
    <n v="0.10199999999999999"/>
    <n v="5.1999999999999998E-2"/>
    <n v="4.5999999999999999E-2"/>
    <n v="4.8000000000000001E-2"/>
    <n v="1.4E-2"/>
    <n v="2.7E-2"/>
    <n v="4.9000000000000002E-2"/>
    <n v="6.4000000000000001E-2"/>
    <n v="4.9000000000000002E-2"/>
    <n v="4.8000000000000001E-2"/>
    <n v="3.6999999999999998E-2"/>
    <n v="-5.0000000000000001E-3"/>
    <n v="7.0000000000000007E-2"/>
    <n v="6.5000000000000002E-2"/>
    <n v="4.4999999999999998E-2"/>
    <n v="0"/>
    <n v="0"/>
    <n v="1E-3"/>
    <n v="0"/>
    <n v="7.19"/>
    <n v="18.71"/>
    <n v="3.8580000000000001"/>
    <n v="23.663"/>
  </r>
  <r>
    <x v="29"/>
    <x v="2"/>
    <s v="SVN"/>
    <n v="1983769"/>
    <n v="29407000000"/>
    <n v="0.443"/>
    <n v="0.224"/>
    <x v="638"/>
    <n v="0.26200000000000001"/>
    <n v="1.607"/>
    <n v="16.564"/>
    <n v="0.51800000000000002"/>
    <n v="3.2309999999999999"/>
    <n v="8.35"/>
    <n v="0.36699999999999999"/>
    <n v="0.20300000000000001"/>
    <n v="8.35"/>
    <n v="0.36699999999999999"/>
    <n v="0.20300000000000001"/>
    <n v="6.8970000000000002"/>
    <n v="3.4769999999999999"/>
    <n v="19.553000000000001"/>
    <n v="9.8559999999999999"/>
    <n v="0.433"/>
    <n v="19.975999999999999"/>
    <n v="571.65499999999997"/>
    <n v="798.67700000000002"/>
    <x v="575"/>
    <x v="451"/>
    <n v="35.904000000000003"/>
    <n v="316.53300000000002"/>
    <n v="246.57400000000001"/>
    <n v="2.2120000000000002"/>
    <n v="41222.288999999997"/>
    <n v="1.81"/>
    <n v="0.14399999999999999"/>
    <n v="7.1999999999999995E-2"/>
    <n v="1.714"/>
    <n v="0.86399999999999999"/>
    <n v="9.4719999999999995"/>
    <x v="581"/>
    <n v="0"/>
    <n v="0"/>
    <n v="2.19"/>
    <n v="1.1040000000000001"/>
    <n v="0.85"/>
    <n v="0.42799999999999999"/>
    <n v="7.2359999999999998"/>
    <n v="3.6469999999999998"/>
    <n v="6.6000000000000003E-2"/>
    <n v="0.13"/>
    <n v="81.775000000000006"/>
    <n v="5.6000000000000001E-2"/>
    <n v="6.3E-2"/>
    <n v="5.2999999999999999E-2"/>
    <n v="7.0999999999999994E-2"/>
    <n v="0.1"/>
    <n v="5.1999999999999998E-2"/>
    <n v="4.5999999999999999E-2"/>
    <n v="4.9000000000000002E-2"/>
    <n v="1.4999999999999999E-2"/>
    <n v="2.7E-2"/>
    <n v="4.9000000000000002E-2"/>
    <n v="6.4000000000000001E-2"/>
    <n v="4.9000000000000002E-2"/>
    <n v="4.8000000000000001E-2"/>
    <n v="3.5000000000000003E-2"/>
    <n v="0"/>
    <n v="7.0000000000000007E-2"/>
    <n v="0.06"/>
    <n v="4.4999999999999998E-2"/>
    <n v="0"/>
    <n v="0"/>
    <n v="1E-3"/>
    <n v="0"/>
    <n v="7.27"/>
    <n v="18.79"/>
    <n v="2.988"/>
    <n v="18.04"/>
  </r>
  <r>
    <x v="29"/>
    <x v="3"/>
    <s v="SVN"/>
    <n v="1989413"/>
    <n v="30773000000"/>
    <n v="0.45100000000000001"/>
    <n v="0.22700000000000001"/>
    <x v="639"/>
    <n v="-0.29299999999999998"/>
    <n v="-1.77"/>
    <n v="16.527999999999999"/>
    <n v="-3.6999999999999998E-2"/>
    <n v="-0.221"/>
    <n v="8.3079999999999998"/>
    <n v="0.35699999999999998"/>
    <n v="0.20599999999999999"/>
    <n v="8.1790000000000003"/>
    <n v="0.35199999999999998"/>
    <n v="0.20300000000000001"/>
    <n v="6.484"/>
    <n v="3.2589999999999999"/>
    <n v="18.952000000000002"/>
    <n v="9.5259999999999998"/>
    <n v="0.41"/>
    <n v="20.427"/>
    <n v="587.92700000000002"/>
    <n v="815.20500000000004"/>
    <x v="576"/>
    <x v="452"/>
    <n v="37.789000000000001"/>
    <n v="316.78899999999999"/>
    <n v="253.732"/>
    <n v="2.347"/>
    <n v="40319.898000000001"/>
    <n v="1.734"/>
    <n v="0.158"/>
    <n v="0.08"/>
    <n v="1.8839999999999999"/>
    <n v="0.94699999999999995"/>
    <n v="9.4250000000000007"/>
    <x v="582"/>
    <n v="0.25600000000000001"/>
    <n v="0.129"/>
    <n v="2.23"/>
    <n v="1.121"/>
    <n v="0.86"/>
    <n v="0.432"/>
    <n v="7.1580000000000004"/>
    <n v="3.5979999999999999"/>
    <n v="6.8000000000000005E-2"/>
    <n v="0.13500000000000001"/>
    <n v="80.212999999999994"/>
    <n v="5.2999999999999999E-2"/>
    <n v="5.8999999999999997E-2"/>
    <n v="0.05"/>
    <n v="6.2E-2"/>
    <n v="9.8000000000000004E-2"/>
    <n v="5.1999999999999998E-2"/>
    <n v="4.5999999999999999E-2"/>
    <n v="4.9000000000000002E-2"/>
    <n v="1.6E-2"/>
    <n v="2.8000000000000001E-2"/>
    <n v="4.8000000000000001E-2"/>
    <n v="6.4000000000000001E-2"/>
    <n v="0.05"/>
    <n v="5.2999999999999999E-2"/>
    <n v="3.6999999999999998E-2"/>
    <n v="5.0000000000000001E-3"/>
    <n v="6.7000000000000004E-2"/>
    <n v="6.0999999999999999E-2"/>
    <n v="4.4999999999999998E-2"/>
    <n v="0"/>
    <n v="0"/>
    <n v="1E-3"/>
    <n v="0"/>
    <n v="7.23"/>
    <n v="18.75"/>
    <n v="2.681"/>
    <n v="16.475000000000001"/>
  </r>
  <r>
    <x v="29"/>
    <x v="4"/>
    <s v="SVN"/>
    <n v="1996731"/>
    <n v="32445000000"/>
    <n v="0.47299999999999998"/>
    <n v="0.23699999999999999"/>
    <x v="640"/>
    <n v="0.433"/>
    <n v="2.6619999999999999"/>
    <n v="16.777999999999999"/>
    <n v="0.25"/>
    <n v="1.512"/>
    <n v="8.4030000000000005"/>
    <n v="0.34899999999999998"/>
    <n v="0.19700000000000001"/>
    <n v="8.3659999999999997"/>
    <n v="0.34799999999999998"/>
    <n v="0.19600000000000001"/>
    <n v="6.6859999999999999"/>
    <n v="3.3479999999999999"/>
    <n v="19.18"/>
    <n v="9.6059999999999999"/>
    <n v="0.39900000000000002"/>
    <n v="20.9"/>
    <n v="604.63099999999997"/>
    <n v="831.98199999999997"/>
    <x v="577"/>
    <x v="453"/>
    <n v="39.686999999999998"/>
    <n v="316.863"/>
    <n v="261.08600000000001"/>
    <n v="2.4790000000000001"/>
    <n v="42659.851999999999"/>
    <n v="1.772"/>
    <n v="0.161"/>
    <n v="8.1000000000000003E-2"/>
    <n v="1.8979999999999999"/>
    <n v="0.95099999999999996"/>
    <n v="9.4960000000000004"/>
    <x v="583"/>
    <n v="7.2999999999999995E-2"/>
    <n v="3.6999999999999998E-2"/>
    <n v="2.16"/>
    <n v="1.0820000000000001"/>
    <n v="0.82"/>
    <n v="0.41099999999999998"/>
    <n v="7.3540000000000001"/>
    <n v="3.6829999999999998"/>
    <n v="6.6000000000000003E-2"/>
    <n v="0.13200000000000001"/>
    <n v="85.18"/>
    <n v="5.1999999999999998E-2"/>
    <n v="5.8000000000000003E-2"/>
    <n v="4.9000000000000002E-2"/>
    <n v="6.0999999999999999E-2"/>
    <n v="9.6000000000000002E-2"/>
    <n v="5.1999999999999998E-2"/>
    <n v="4.5999999999999999E-2"/>
    <n v="4.9000000000000002E-2"/>
    <n v="1.7000000000000001E-2"/>
    <n v="2.8000000000000001E-2"/>
    <n v="4.8000000000000001E-2"/>
    <n v="6.4000000000000001E-2"/>
    <n v="0.05"/>
    <n v="0.05"/>
    <n v="3.5999999999999997E-2"/>
    <n v="1E-3"/>
    <n v="6.7000000000000004E-2"/>
    <n v="5.7000000000000002E-2"/>
    <n v="4.4999999999999998E-2"/>
    <n v="0"/>
    <n v="0"/>
    <n v="1E-3"/>
    <n v="0"/>
    <n v="7.44"/>
    <n v="18.96"/>
    <n v="2.476"/>
    <n v="14.82"/>
  </r>
  <r>
    <x v="29"/>
    <x v="5"/>
    <s v="SVN"/>
    <n v="2004780"/>
    <n v="34524000000"/>
    <n v="0.48699999999999999"/>
    <n v="0.24299999999999999"/>
    <x v="641"/>
    <n v="0.22800000000000001"/>
    <n v="1.3640000000000001"/>
    <n v="16.821999999999999"/>
    <n v="4.4999999999999998E-2"/>
    <n v="0.26600000000000001"/>
    <n v="8.391"/>
    <n v="0.33800000000000002"/>
    <n v="0.19700000000000001"/>
    <n v="8.4459999999999997"/>
    <n v="0.34"/>
    <n v="0.19900000000000001"/>
    <n v="6.649"/>
    <n v="3.3170000000000002"/>
    <n v="18.998999999999999"/>
    <n v="9.4770000000000003"/>
    <n v="0.38200000000000001"/>
    <n v="21.387"/>
    <n v="621.56399999999996"/>
    <n v="848.80499999999995"/>
    <x v="578"/>
    <x v="454"/>
    <n v="41.615000000000002"/>
    <n v="316.75299999999999"/>
    <n v="268.62200000000001"/>
    <n v="2.645"/>
    <n v="42491.913999999997"/>
    <n v="1.712"/>
    <n v="0.16600000000000001"/>
    <n v="8.3000000000000004E-2"/>
    <n v="1.9279999999999999"/>
    <n v="0.96199999999999997"/>
    <n v="9.5869999999999997"/>
    <x v="584"/>
    <n v="-0.11"/>
    <n v="-5.5E-2"/>
    <n v="2.17"/>
    <n v="1.0820000000000001"/>
    <n v="0.82"/>
    <n v="0.40899999999999997"/>
    <n v="7.5359999999999996"/>
    <n v="3.7589999999999999"/>
    <n v="8.3000000000000004E-2"/>
    <n v="0.16700000000000001"/>
    <n v="85.186999999999998"/>
    <n v="0.05"/>
    <n v="5.7000000000000002E-2"/>
    <n v="4.9000000000000002E-2"/>
    <n v="5.8000000000000003E-2"/>
    <n v="9.4E-2"/>
    <n v="5.1999999999999998E-2"/>
    <n v="4.5999999999999999E-2"/>
    <n v="4.9000000000000002E-2"/>
    <n v="1.7999999999999999E-2"/>
    <n v="2.8000000000000001E-2"/>
    <n v="4.7E-2"/>
    <n v="6.4000000000000001E-2"/>
    <n v="5.0999999999999997E-2"/>
    <n v="4.8000000000000001E-2"/>
    <n v="3.5999999999999997E-2"/>
    <n v="-2E-3"/>
    <n v="6.8000000000000005E-2"/>
    <n v="6.9000000000000006E-2"/>
    <n v="4.3999999999999997E-2"/>
    <n v="0"/>
    <n v="0"/>
    <n v="1E-3"/>
    <n v="0"/>
    <n v="7.69"/>
    <n v="19.22"/>
    <n v="2.0670000000000002"/>
    <n v="12.206"/>
  </r>
  <r>
    <x v="29"/>
    <x v="6"/>
    <s v="SVN"/>
    <n v="2013577"/>
    <n v="37053000000"/>
    <n v="0.51200000000000001"/>
    <n v="0.254"/>
    <x v="642"/>
    <n v="0.246"/>
    <n v="1.4530000000000001"/>
    <n v="16.885000000000002"/>
    <n v="6.3E-2"/>
    <n v="0.373"/>
    <n v="8.3859999999999992"/>
    <n v="0.32200000000000001"/>
    <n v="0.19600000000000001"/>
    <n v="8.5310000000000006"/>
    <n v="0.32800000000000001"/>
    <n v="0.2"/>
    <n v="6.6970000000000001"/>
    <n v="3.3260000000000001"/>
    <n v="20.957999999999998"/>
    <n v="10.407999999999999"/>
    <n v="0.4"/>
    <n v="21.899000000000001"/>
    <n v="638.74199999999996"/>
    <n v="865.69"/>
    <x v="579"/>
    <x v="455"/>
    <n v="43.517000000000003"/>
    <n v="316.45999999999998"/>
    <n v="276.33"/>
    <n v="2.8250000000000002"/>
    <n v="42687.347999999998"/>
    <n v="1.6419999999999999"/>
    <n v="0.18"/>
    <n v="8.8999999999999996E-2"/>
    <n v="1.9019999999999999"/>
    <n v="0.94499999999999995"/>
    <n v="9.7089999999999996"/>
    <x v="585"/>
    <n v="-0.29299999999999998"/>
    <n v="-0.14599999999999999"/>
    <n v="2.1"/>
    <n v="1.0429999999999999"/>
    <n v="0.82"/>
    <n v="0.40699999999999997"/>
    <n v="7.7080000000000002"/>
    <n v="3.8279999999999998"/>
    <n v="8.8999999999999996E-2"/>
    <n v="0.18"/>
    <n v="85.953999999999994"/>
    <n v="4.9000000000000002E-2"/>
    <n v="5.6000000000000001E-2"/>
    <n v="4.7E-2"/>
    <n v="5.5E-2"/>
    <n v="9.1999999999999998E-2"/>
    <n v="5.2999999999999999E-2"/>
    <n v="4.5999999999999999E-2"/>
    <n v="0.05"/>
    <n v="1.9E-2"/>
    <n v="2.8000000000000001E-2"/>
    <n v="4.7E-2"/>
    <n v="6.4000000000000001E-2"/>
    <n v="5.1999999999999998E-2"/>
    <n v="5.1999999999999998E-2"/>
    <n v="3.5000000000000003E-2"/>
    <n v="-6.0000000000000001E-3"/>
    <n v="6.9000000000000006E-2"/>
    <n v="7.0999999999999994E-2"/>
    <n v="4.3999999999999997E-2"/>
    <n v="0"/>
    <n v="0"/>
    <n v="1E-3"/>
    <n v="0"/>
    <n v="8.02"/>
    <n v="19.55"/>
    <n v="3.7789999999999999"/>
    <n v="22"/>
  </r>
  <r>
    <x v="29"/>
    <x v="7"/>
    <s v="SVN"/>
    <n v="2023230"/>
    <n v="40042000000"/>
    <n v="0.54300000000000004"/>
    <n v="0.26800000000000002"/>
    <x v="643"/>
    <n v="0.16400000000000001"/>
    <n v="0.95799999999999996"/>
    <n v="24.707000000000001"/>
    <n v="7.8220000000000001"/>
    <n v="46.326000000000001"/>
    <n v="12.212"/>
    <n v="0.443"/>
    <n v="0.28899999999999998"/>
    <n v="8.5719999999999992"/>
    <n v="0.311"/>
    <n v="0.20300000000000001"/>
    <n v="6.9409999999999998"/>
    <n v="3.431"/>
    <n v="22.852"/>
    <n v="11.295"/>
    <n v="0.41"/>
    <n v="22.442"/>
    <n v="656.08500000000004"/>
    <n v="890.39700000000005"/>
    <x v="580"/>
    <x v="456"/>
    <n v="45.402000000000001"/>
    <n v="323.82400000000001"/>
    <n v="283.93700000000001"/>
    <n v="3.004"/>
    <n v="42242.93"/>
    <n v="1.5329999999999999"/>
    <n v="0.187"/>
    <n v="9.1999999999999998E-2"/>
    <n v="1.8859999999999999"/>
    <n v="0.93200000000000005"/>
    <n v="9.6479999999999997"/>
    <x v="586"/>
    <n v="7.3650000000000002"/>
    <n v="3.64"/>
    <n v="2.08"/>
    <n v="1.028"/>
    <n v="0.83"/>
    <n v="0.41"/>
    <n v="7.6070000000000002"/>
    <n v="3.76"/>
    <n v="8.7999999999999995E-2"/>
    <n v="0.17899999999999999"/>
    <n v="85.466999999999999"/>
    <n v="4.8000000000000001E-2"/>
    <n v="5.5E-2"/>
    <n v="6.9000000000000006E-2"/>
    <n v="5.3999999999999999E-2"/>
    <n v="0.09"/>
    <n v="5.2999999999999999E-2"/>
    <n v="4.5999999999999999E-2"/>
    <n v="0.05"/>
    <n v="0.02"/>
    <n v="2.9000000000000001E-2"/>
    <n v="4.8000000000000001E-2"/>
    <n v="6.4000000000000001E-2"/>
    <n v="5.2999999999999999E-2"/>
    <n v="5.0999999999999997E-2"/>
    <n v="3.3000000000000002E-2"/>
    <n v="0.16600000000000001"/>
    <n v="6.7000000000000004E-2"/>
    <n v="6.9000000000000006E-2"/>
    <n v="4.3999999999999997E-2"/>
    <n v="0"/>
    <n v="0"/>
    <n v="1E-3"/>
    <n v="0"/>
    <n v="7.99"/>
    <n v="19.52"/>
    <n v="5.51"/>
    <n v="31.768999999999998"/>
  </r>
  <r>
    <x v="29"/>
    <x v="8"/>
    <s v="SVN"/>
    <n v="2034037"/>
    <n v="42333000000"/>
    <n v="0.59299999999999997"/>
    <n v="0.29199999999999998"/>
    <x v="644"/>
    <n v="0.93600000000000005"/>
    <n v="5.3949999999999996"/>
    <n v="21.245999999999999"/>
    <n v="-3.4609999999999999"/>
    <n v="-14.009"/>
    <n v="10.445"/>
    <n v="0.37"/>
    <n v="0.22700000000000001"/>
    <n v="8.9860000000000007"/>
    <n v="0.31900000000000001"/>
    <n v="0.19500000000000001"/>
    <n v="6.68"/>
    <n v="3.2839999999999998"/>
    <n v="23.363"/>
    <n v="11.486000000000001"/>
    <n v="0.40699999999999997"/>
    <n v="23.035"/>
    <n v="674.36300000000006"/>
    <n v="911.64400000000001"/>
    <x v="581"/>
    <x v="457"/>
    <n v="47.28"/>
    <n v="326.79199999999997"/>
    <n v="292.721"/>
    <n v="3.177"/>
    <n v="46037.57"/>
    <n v="1.633"/>
    <n v="0.17199999999999999"/>
    <n v="8.4000000000000005E-2"/>
    <n v="1.8779999999999999"/>
    <n v="0.92300000000000004"/>
    <n v="10.074"/>
    <x v="587"/>
    <n v="2.968"/>
    <n v="1.4590000000000001"/>
    <n v="2.04"/>
    <n v="1.0029999999999999"/>
    <n v="0.83"/>
    <n v="0.40799999999999997"/>
    <n v="8.7840000000000007"/>
    <n v="4.319"/>
    <n v="8.5000000000000006E-2"/>
    <n v="0.17199999999999999"/>
    <n v="93.641999999999996"/>
    <n v="5.1999999999999998E-2"/>
    <n v="5.7000000000000002E-2"/>
    <n v="5.8000000000000003E-2"/>
    <n v="5.0999999999999997E-2"/>
    <n v="8.8999999999999996E-2"/>
    <n v="5.2999999999999999E-2"/>
    <n v="4.7E-2"/>
    <n v="0.05"/>
    <n v="0.02"/>
    <n v="2.9000000000000001E-2"/>
    <n v="4.8000000000000001E-2"/>
    <n v="6.5000000000000002E-2"/>
    <n v="5.2999999999999999E-2"/>
    <n v="4.5999999999999999E-2"/>
    <n v="3.2000000000000001E-2"/>
    <n v="6.4000000000000001E-2"/>
    <n v="7.8E-2"/>
    <n v="6.6000000000000003E-2"/>
    <n v="4.3999999999999997E-2"/>
    <n v="0"/>
    <n v="0"/>
    <n v="1E-3"/>
    <n v="0"/>
    <n v="8.9700000000000006"/>
    <n v="20.49"/>
    <n v="5.0839999999999996"/>
    <n v="27.817"/>
  </r>
  <r>
    <x v="29"/>
    <x v="9"/>
    <s v="SVN"/>
    <n v="2045578"/>
    <n v="38919000000"/>
    <n v="0.42199999999999999"/>
    <n v="0.20599999999999999"/>
    <x v="645"/>
    <n v="-2.0739999999999998"/>
    <n v="-11.349"/>
    <n v="19.245000000000001"/>
    <n v="-2.0009999999999999"/>
    <n v="-9.4190000000000005"/>
    <n v="9.4079999999999995"/>
    <n v="0.36499999999999999"/>
    <n v="0.222"/>
    <n v="7.9210000000000003"/>
    <n v="0.308"/>
    <n v="0.187"/>
    <n v="6.141"/>
    <n v="3.0019999999999998"/>
    <n v="19.361999999999998"/>
    <n v="9.4649999999999999"/>
    <n v="0.36799999999999999"/>
    <n v="23.456"/>
    <n v="690.56700000000001"/>
    <n v="930.88900000000001"/>
    <x v="582"/>
    <x v="458"/>
    <n v="49.064999999999998"/>
    <n v="329.83300000000003"/>
    <n v="300.29199999999997"/>
    <n v="3.2890000000000001"/>
    <n v="42289.82"/>
    <n v="1.643"/>
    <n v="0.17299999999999999"/>
    <n v="8.5000000000000006E-2"/>
    <n v="1.7849999999999999"/>
    <n v="0.873"/>
    <n v="9.0489999999999995"/>
    <x v="588"/>
    <n v="3.0409999999999999"/>
    <n v="1.4870000000000001"/>
    <n v="1.93"/>
    <n v="0.94299999999999995"/>
    <n v="0.81"/>
    <n v="0.39600000000000002"/>
    <n v="7.5709999999999997"/>
    <n v="3.7010000000000001"/>
    <n v="5.5E-2"/>
    <n v="0.112"/>
    <n v="86.507000000000005"/>
    <n v="3.5999999999999997E-2"/>
    <n v="5.0999999999999997E-2"/>
    <n v="5.2999999999999999E-2"/>
    <n v="4.7E-2"/>
    <n v="8.5999999999999993E-2"/>
    <n v="5.2999999999999999E-2"/>
    <n v="4.7E-2"/>
    <n v="0.05"/>
    <n v="2.1000000000000001E-2"/>
    <n v="2.9000000000000001E-2"/>
    <n v="4.8000000000000001E-2"/>
    <n v="6.5000000000000002E-2"/>
    <n v="5.2999999999999999E-2"/>
    <n v="4.5999999999999999E-2"/>
    <n v="3.1E-2"/>
    <n v="0.06"/>
    <n v="6.9000000000000006E-2"/>
    <n v="4.5999999999999999E-2"/>
    <n v="4.3999999999999997E-2"/>
    <n v="0"/>
    <n v="0"/>
    <n v="1E-3"/>
    <n v="0"/>
    <n v="6.99"/>
    <n v="18.510000000000002"/>
    <n v="3.1579999999999999"/>
    <n v="19.489999999999998"/>
  </r>
  <r>
    <x v="29"/>
    <x v="10"/>
    <s v="SVN"/>
    <n v="2057294"/>
    <n v="40918000000"/>
    <n v="0.35799999999999998"/>
    <n v="0.17399999999999999"/>
    <x v="646"/>
    <n v="0.255"/>
    <n v="1.577"/>
    <n v="19.904"/>
    <n v="0.65900000000000003"/>
    <n v="3.4220000000000002"/>
    <n v="9.6750000000000007"/>
    <n v="0.375"/>
    <n v="0.23"/>
    <n v="8.0009999999999994"/>
    <n v="0.31"/>
    <n v="0.19"/>
    <n v="6.2839999999999998"/>
    <n v="3.0539999999999998"/>
    <n v="19.942"/>
    <n v="9.6929999999999996"/>
    <n v="0.376"/>
    <n v="23.814"/>
    <n v="707.02700000000004"/>
    <n v="950.79200000000003"/>
    <x v="583"/>
    <x v="459"/>
    <n v="50.947000000000003"/>
    <n v="333.27699999999999"/>
    <n v="307.916"/>
    <n v="3.427"/>
    <n v="42123.358999999997"/>
    <n v="1.633"/>
    <n v="0.17399999999999999"/>
    <n v="8.5000000000000006E-2"/>
    <n v="1.8819999999999999"/>
    <n v="0.91500000000000004"/>
    <n v="9.1430000000000007"/>
    <x v="589"/>
    <n v="3.444"/>
    <n v="1.6739999999999999"/>
    <n v="1.93"/>
    <n v="0.93799999999999994"/>
    <n v="0.82"/>
    <n v="0.39900000000000002"/>
    <n v="7.6239999999999997"/>
    <n v="3.706"/>
    <n v="6.7000000000000004E-2"/>
    <n v="0.13800000000000001"/>
    <n v="86.66"/>
    <n v="2.9000000000000001E-2"/>
    <n v="4.9000000000000002E-2"/>
    <n v="5.1999999999999998E-2"/>
    <n v="4.4999999999999998E-2"/>
    <n v="8.4000000000000005E-2"/>
    <n v="5.2999999999999999E-2"/>
    <n v="4.7E-2"/>
    <n v="4.9000000000000002E-2"/>
    <n v="2.1999999999999999E-2"/>
    <n v="2.9000000000000001E-2"/>
    <n v="4.8000000000000001E-2"/>
    <n v="6.5000000000000002E-2"/>
    <n v="5.2999999999999999E-2"/>
    <n v="4.5999999999999999E-2"/>
    <n v="0.03"/>
    <n v="7.0999999999999994E-2"/>
    <n v="6.7000000000000004E-2"/>
    <n v="5.6000000000000001E-2"/>
    <n v="4.3999999999999997E-2"/>
    <n v="0"/>
    <n v="0"/>
    <n v="1E-3"/>
    <n v="0"/>
    <n v="7.29"/>
    <n v="18.809999999999999"/>
    <n v="3.4820000000000002"/>
    <n v="21.157"/>
  </r>
  <r>
    <x v="29"/>
    <x v="11"/>
    <s v="SVN"/>
    <n v="2065457"/>
    <n v="43993000000"/>
    <n v="0.30599999999999999"/>
    <n v="0.14799999999999999"/>
    <x v="647"/>
    <n v="-0.10100000000000001"/>
    <n v="-0.61299999999999999"/>
    <n v="19.949000000000002"/>
    <n v="4.5999999999999999E-2"/>
    <n v="0.22900000000000001"/>
    <n v="9.6590000000000007"/>
    <n v="0.375"/>
    <n v="0.23699999999999999"/>
    <n v="7.92"/>
    <n v="0.308"/>
    <n v="0.19400000000000001"/>
    <n v="6.327"/>
    <n v="3.0630000000000002"/>
    <n v="21.41"/>
    <n v="10.366"/>
    <n v="0.40200000000000002"/>
    <n v="24.12"/>
    <n v="723.38499999999999"/>
    <n v="970.74199999999996"/>
    <x v="584"/>
    <x v="460"/>
    <n v="52.698"/>
    <n v="336.86799999999999"/>
    <n v="315.572"/>
    <n v="3.56"/>
    <n v="40734.336000000003"/>
    <n v="1.5820000000000001"/>
    <n v="0.187"/>
    <n v="0.09"/>
    <n v="1.7509999999999999"/>
    <n v="0.84799999999999998"/>
    <n v="9.0779999999999994"/>
    <x v="590"/>
    <n v="3.5910000000000002"/>
    <n v="1.738"/>
    <n v="1.91"/>
    <n v="0.92500000000000004"/>
    <n v="0.83"/>
    <n v="0.40200000000000002"/>
    <n v="7.6559999999999997"/>
    <n v="3.7069999999999999"/>
    <n v="6.4000000000000001E-2"/>
    <n v="0.13300000000000001"/>
    <n v="84.135000000000005"/>
    <n v="2.3E-2"/>
    <n v="4.7E-2"/>
    <n v="5.0999999999999997E-2"/>
    <n v="4.2999999999999997E-2"/>
    <n v="8.1000000000000003E-2"/>
    <n v="5.2999999999999999E-2"/>
    <n v="4.7E-2"/>
    <n v="4.9000000000000002E-2"/>
    <n v="2.3E-2"/>
    <n v="2.9000000000000001E-2"/>
    <n v="4.8000000000000001E-2"/>
    <n v="6.5000000000000002E-2"/>
    <n v="5.2999999999999999E-2"/>
    <n v="0.05"/>
    <n v="2.7E-2"/>
    <n v="7.1999999999999995E-2"/>
    <n v="6.7000000000000004E-2"/>
    <n v="4.8000000000000001E-2"/>
    <n v="4.3999999999999997E-2"/>
    <n v="0"/>
    <n v="0"/>
    <n v="1E-3"/>
    <n v="0"/>
    <n v="16.12"/>
    <n v="18.75"/>
    <n v="5.0510000000000002"/>
    <n v="30.876000000000001"/>
  </r>
  <r>
    <x v="29"/>
    <x v="12"/>
    <s v="SVN"/>
    <n v="2069365"/>
    <n v="45422000000"/>
    <n v="0.316"/>
    <n v="0.153"/>
    <x v="648"/>
    <n v="-0.59799999999999998"/>
    <n v="-3.6560000000000001"/>
    <n v="19.937000000000001"/>
    <n v="-1.2E-2"/>
    <n v="-5.8999999999999997E-2"/>
    <n v="9.6349999999999998"/>
    <n v="0.38500000000000001"/>
    <n v="0.24399999999999999"/>
    <n v="7.6159999999999997"/>
    <n v="0.30399999999999999"/>
    <n v="0.193"/>
    <n v="5.992"/>
    <n v="2.8959999999999999"/>
    <n v="18.937000000000001"/>
    <n v="9.1509999999999998"/>
    <n v="0.36599999999999999"/>
    <n v="24.436"/>
    <n v="739.14599999999996"/>
    <n v="990.67899999999997"/>
    <x v="585"/>
    <x v="461"/>
    <n v="54.381999999999998"/>
    <n v="341.04500000000002"/>
    <n v="323.03399999999999"/>
    <n v="3.6760000000000002"/>
    <n v="39508.945"/>
    <n v="1.579"/>
    <n v="0.19"/>
    <n v="9.1999999999999998E-2"/>
    <n v="1.6839999999999999"/>
    <n v="0.81399999999999995"/>
    <n v="8.766"/>
    <x v="324"/>
    <n v="4.1769999999999996"/>
    <n v="2.0179999999999998"/>
    <n v="1.86"/>
    <n v="0.89900000000000002"/>
    <n v="0.83"/>
    <n v="0.40100000000000002"/>
    <n v="7.4619999999999997"/>
    <n v="3.6059999999999999"/>
    <n v="5.6000000000000001E-2"/>
    <n v="0.11700000000000001"/>
    <n v="81.757999999999996"/>
    <n v="2.3E-2"/>
    <n v="4.4999999999999998E-2"/>
    <n v="0.05"/>
    <n v="0.04"/>
    <n v="7.8E-2"/>
    <n v="5.1999999999999998E-2"/>
    <n v="4.7E-2"/>
    <n v="4.9000000000000002E-2"/>
    <n v="2.3E-2"/>
    <n v="2.9000000000000001E-2"/>
    <n v="4.9000000000000002E-2"/>
    <n v="6.5000000000000002E-2"/>
    <n v="5.2999999999999999E-2"/>
    <n v="0.05"/>
    <n v="2.5999999999999999E-2"/>
    <n v="8.6999999999999994E-2"/>
    <n v="6.5000000000000002E-2"/>
    <n v="4.2000000000000003E-2"/>
    <n v="4.3999999999999997E-2"/>
    <n v="0"/>
    <n v="0"/>
    <n v="1E-3"/>
    <n v="0"/>
    <n v="15.51"/>
    <n v="18.14"/>
    <n v="3.1760000000000002"/>
    <n v="20.154"/>
  </r>
  <r>
    <x v="29"/>
    <x v="13"/>
    <s v="SVN"/>
    <n v="2072374"/>
    <n v="46962000000"/>
    <n v="0.39100000000000001"/>
    <n v="0.189"/>
    <x v="649"/>
    <n v="-0.627"/>
    <n v="-3.9790000000000001"/>
    <n v="18.943999999999999"/>
    <n v="-0.99399999999999999"/>
    <n v="-4.984"/>
    <n v="9.141"/>
    <n v="0.37"/>
    <n v="0.23400000000000001"/>
    <n v="7.3019999999999996"/>
    <n v="0.29599999999999999"/>
    <n v="0.187"/>
    <n v="5.7409999999999997"/>
    <n v="2.77"/>
    <n v="18.079000000000001"/>
    <n v="8.7240000000000002"/>
    <n v="0.35299999999999998"/>
    <n v="24.827000000000002"/>
    <n v="754.279"/>
    <n v="1009.623"/>
    <x v="586"/>
    <x v="462"/>
    <n v="56.024000000000001"/>
    <n v="344.85599999999999"/>
    <n v="330.13600000000002"/>
    <n v="3.778"/>
    <n v="39029.038999999997"/>
    <n v="1.58"/>
    <n v="0.155"/>
    <n v="7.4999999999999997E-2"/>
    <n v="1.643"/>
    <n v="0.79300000000000004"/>
    <n v="8.4489999999999998"/>
    <x v="591"/>
    <n v="3.8109999999999999"/>
    <n v="1.839"/>
    <n v="1.82"/>
    <n v="0.878"/>
    <n v="0.79"/>
    <n v="0.38100000000000001"/>
    <n v="7.1029999999999998"/>
    <n v="3.427"/>
    <n v="4.9000000000000002E-2"/>
    <n v="0.10199999999999999"/>
    <n v="80.882999999999996"/>
    <n v="2.7E-2"/>
    <n v="4.2999999999999997E-2"/>
    <n v="4.7E-2"/>
    <n v="3.7999999999999999E-2"/>
    <n v="7.5999999999999998E-2"/>
    <n v="5.1999999999999998E-2"/>
    <n v="4.7E-2"/>
    <n v="4.9000000000000002E-2"/>
    <n v="2.4E-2"/>
    <n v="2.9000000000000001E-2"/>
    <n v="4.9000000000000002E-2"/>
    <n v="6.5000000000000002E-2"/>
    <n v="5.1999999999999998E-2"/>
    <n v="0.04"/>
    <n v="2.5000000000000001E-2"/>
    <n v="8.2000000000000003E-2"/>
    <n v="6.0999999999999999E-2"/>
    <n v="3.5000000000000003E-2"/>
    <n v="4.2999999999999997E-2"/>
    <n v="0"/>
    <n v="0"/>
    <n v="1E-3"/>
    <n v="0"/>
    <n v="14.88"/>
    <n v="17.510000000000002"/>
    <n v="2.9460000000000002"/>
    <n v="19.466999999999999"/>
  </r>
  <r>
    <x v="29"/>
    <x v="14"/>
    <s v="SVN"/>
    <n v="2074923"/>
    <n v="49126000000"/>
    <n v="0.41799999999999998"/>
    <n v="0.20200000000000001"/>
    <x v="650"/>
    <n v="-1.5649999999999999"/>
    <n v="-10.342000000000001"/>
    <n v="17.196000000000002"/>
    <n v="-1.748"/>
    <n v="-9.2289999999999992"/>
    <n v="8.2870000000000008"/>
    <n v="0.32600000000000001"/>
    <n v="0.20699999999999999"/>
    <n v="6.5389999999999997"/>
    <n v="0.25700000000000001"/>
    <n v="0.16400000000000001"/>
    <n v="4.5049999999999999"/>
    <n v="2.1709999999999998"/>
    <n v="17.620999999999999"/>
    <n v="8.4930000000000003"/>
    <n v="0.33400000000000002"/>
    <n v="25.245000000000001"/>
    <n v="767.84699999999998"/>
    <n v="1026.819"/>
    <x v="587"/>
    <x v="463"/>
    <n v="57.512999999999998"/>
    <n v="348.483"/>
    <n v="337.08300000000003"/>
    <n v="3.8769999999999998"/>
    <n v="39987.75"/>
    <n v="1.5720000000000001"/>
    <n v="0.111"/>
    <n v="5.2999999999999999E-2"/>
    <n v="1.488"/>
    <n v="0.71699999999999997"/>
    <n v="7.7160000000000002"/>
    <x v="592"/>
    <n v="3.6269999999999998"/>
    <n v="1.748"/>
    <n v="1.74"/>
    <n v="0.83899999999999997"/>
    <n v="0.79"/>
    <n v="0.38100000000000001"/>
    <n v="6.9470000000000001"/>
    <n v="3.3479999999999999"/>
    <n v="4.8000000000000001E-2"/>
    <n v="9.9000000000000005E-2"/>
    <n v="82.971999999999994"/>
    <n v="2.8000000000000001E-2"/>
    <n v="3.7999999999999999E-2"/>
    <n v="4.2000000000000003E-2"/>
    <n v="0.03"/>
    <n v="7.3999999999999996E-2"/>
    <n v="5.1999999999999998E-2"/>
    <n v="4.7E-2"/>
    <n v="4.8000000000000001E-2"/>
    <n v="2.4E-2"/>
    <n v="2.8000000000000001E-2"/>
    <n v="4.9000000000000002E-2"/>
    <n v="6.5000000000000002E-2"/>
    <n v="5.0999999999999997E-2"/>
    <n v="2.9000000000000001E-2"/>
    <n v="2.1999999999999999E-2"/>
    <n v="7.3999999999999996E-2"/>
    <n v="5.8999999999999997E-2"/>
    <n v="3.2000000000000001E-2"/>
    <n v="4.2999999999999997E-2"/>
    <n v="0"/>
    <n v="0"/>
    <n v="1E-3"/>
    <n v="0"/>
    <n v="13.38"/>
    <n v="16.010000000000002"/>
    <n v="4.0529999999999999"/>
    <n v="29.873000000000001"/>
  </r>
  <r>
    <x v="29"/>
    <x v="15"/>
    <s v="SVN"/>
    <n v="2080865"/>
    <n v="51351000000"/>
    <n v="0.36699999999999999"/>
    <n v="0.17599999999999999"/>
    <x v="651"/>
    <n v="8.5000000000000006E-2"/>
    <n v="0.627"/>
    <n v="17.317"/>
    <n v="0.122"/>
    <n v="0.70799999999999996"/>
    <n v="8.3219999999999992"/>
    <n v="0.32100000000000001"/>
    <n v="0.23100000000000001"/>
    <n v="6.5609999999999999"/>
    <n v="0.253"/>
    <n v="0.182"/>
    <n v="4.6150000000000002"/>
    <n v="2.218"/>
    <n v="17.634"/>
    <n v="8.4740000000000002"/>
    <n v="0.32600000000000001"/>
    <n v="25.613"/>
    <n v="781.5"/>
    <n v="1044.136"/>
    <x v="588"/>
    <x v="464"/>
    <n v="59.091000000000001"/>
    <n v="352.14699999999999"/>
    <n v="343.95699999999999"/>
    <n v="3.9780000000000002"/>
    <n v="35959.714999999997"/>
    <n v="1.385"/>
    <n v="0.11700000000000001"/>
    <n v="5.6000000000000001E-2"/>
    <n v="1.5780000000000001"/>
    <n v="0.75900000000000001"/>
    <n v="7.7370000000000001"/>
    <x v="593"/>
    <n v="3.6640000000000001"/>
    <n v="1.7609999999999999"/>
    <n v="1.78"/>
    <n v="0.85499999999999998"/>
    <n v="0.8"/>
    <n v="0.38400000000000001"/>
    <n v="6.8739999999999997"/>
    <n v="3.3039999999999998"/>
    <n v="4.9000000000000002E-2"/>
    <n v="0.10100000000000001"/>
    <n v="74.826999999999998"/>
    <n v="2.5000000000000001E-2"/>
    <n v="3.7999999999999999E-2"/>
    <n v="4.2000000000000003E-2"/>
    <n v="3.1E-2"/>
    <n v="7.1999999999999995E-2"/>
    <n v="5.0999999999999997E-2"/>
    <n v="4.7E-2"/>
    <n v="4.8000000000000001E-2"/>
    <n v="2.4E-2"/>
    <n v="2.8000000000000001E-2"/>
    <n v="4.9000000000000002E-2"/>
    <n v="6.4000000000000001E-2"/>
    <n v="0.05"/>
    <n v="0.03"/>
    <n v="2.3E-2"/>
    <n v="6.8000000000000005E-2"/>
    <n v="5.8000000000000003E-2"/>
    <n v="3.3000000000000002E-2"/>
    <n v="4.2999999999999997E-2"/>
    <n v="0"/>
    <n v="0"/>
    <n v="1E-3"/>
    <n v="0"/>
    <n v="13.48"/>
    <n v="16.100000000000001"/>
    <n v="3.9809999999999999"/>
    <n v="29.155000000000001"/>
  </r>
  <r>
    <x v="29"/>
    <x v="16"/>
    <s v="SVN"/>
    <n v="2090020"/>
    <n v="52030000000"/>
    <n v="0.34399999999999997"/>
    <n v="0.16400000000000001"/>
    <x v="652"/>
    <n v="0.81100000000000005"/>
    <n v="5.9420000000000002"/>
    <n v="18.055"/>
    <n v="0.73799999999999999"/>
    <n v="4.2619999999999996"/>
    <n v="8.6389999999999993"/>
    <n v="0.32600000000000001"/>
    <n v="0.22600000000000001"/>
    <n v="6.9210000000000003"/>
    <n v="0.26100000000000001"/>
    <n v="0.18099999999999999"/>
    <n v="4.9640000000000004"/>
    <n v="2.375"/>
    <n v="18.358000000000001"/>
    <n v="8.7840000000000007"/>
    <n v="0.33200000000000002"/>
    <n v="25.956"/>
    <n v="795.96500000000003"/>
    <n v="1062.191"/>
    <x v="589"/>
    <x v="465"/>
    <n v="60.774999999999999"/>
    <n v="355.738"/>
    <n v="351.197"/>
    <n v="4.0810000000000004"/>
    <n v="38266.707000000002"/>
    <n v="1.444"/>
    <n v="0.13"/>
    <n v="6.2E-2"/>
    <n v="1.6839999999999999"/>
    <n v="0.80600000000000005"/>
    <n v="8.0960000000000001"/>
    <x v="594"/>
    <n v="3.5910000000000002"/>
    <n v="1.718"/>
    <n v="1.81"/>
    <n v="0.86599999999999999"/>
    <n v="0.81"/>
    <n v="0.38800000000000001"/>
    <n v="7.24"/>
    <n v="3.464"/>
    <n v="4.9000000000000002E-2"/>
    <n v="0.10299999999999999"/>
    <n v="79.977999999999994"/>
    <n v="2.3E-2"/>
    <n v="4.1000000000000002E-2"/>
    <n v="4.4999999999999998E-2"/>
    <n v="3.5000000000000003E-2"/>
    <n v="7.0000000000000007E-2"/>
    <n v="5.0999999999999997E-2"/>
    <n v="4.7E-2"/>
    <n v="4.8000000000000001E-2"/>
    <n v="2.4E-2"/>
    <n v="2.8000000000000001E-2"/>
    <n v="4.9000000000000002E-2"/>
    <n v="6.4000000000000001E-2"/>
    <n v="0.05"/>
    <n v="3.4000000000000002E-2"/>
    <n v="2.4E-2"/>
    <n v="7.9000000000000001E-2"/>
    <n v="0.06"/>
    <n v="3.4000000000000002E-2"/>
    <n v="4.2999999999999997E-2"/>
    <n v="0"/>
    <n v="0"/>
    <n v="1E-3"/>
    <n v="0"/>
    <n v="17.260000000000002"/>
    <n v="16.920000000000002"/>
    <n v="3.8929999999999998"/>
    <n v="26.916"/>
  </r>
  <r>
    <x v="29"/>
    <x v="17"/>
    <s v="SVN"/>
    <n v="2098396"/>
    <n v="54673000000"/>
    <n v="0.41"/>
    <n v="0.19500000000000001"/>
    <x v="653"/>
    <n v="0.157"/>
    <n v="1.0880000000000001"/>
    <n v="17.882999999999999"/>
    <n v="-0.17199999999999999"/>
    <n v="-0.95399999999999996"/>
    <n v="8.5220000000000002"/>
    <n v="0.308"/>
    <n v="0.221"/>
    <n v="6.968"/>
    <n v="0.252"/>
    <n v="0.18099999999999999"/>
    <n v="4.907"/>
    <n v="2.3380000000000001"/>
    <n v="19.869"/>
    <n v="9.4689999999999994"/>
    <n v="0.34200000000000003"/>
    <n v="26.367000000000001"/>
    <n v="810.58699999999999"/>
    <n v="1080.0740000000001"/>
    <x v="590"/>
    <x v="466"/>
    <n v="62.527999999999999"/>
    <n v="358.99900000000002"/>
    <n v="358.50799999999998"/>
    <n v="4.1829999999999998"/>
    <n v="38524.097999999998"/>
    <n v="1.393"/>
    <n v="0.13900000000000001"/>
    <n v="6.6000000000000003E-2"/>
    <n v="1.7529999999999999"/>
    <n v="0.83599999999999997"/>
    <n v="8.1489999999999991"/>
    <x v="595"/>
    <n v="3.2610000000000001"/>
    <n v="1.554"/>
    <n v="1.79"/>
    <n v="0.85299999999999998"/>
    <n v="0.81"/>
    <n v="0.38600000000000001"/>
    <n v="7.3109999999999999"/>
    <n v="3.484"/>
    <n v="4.8000000000000001E-2"/>
    <n v="0.10199999999999999"/>
    <n v="80.838999999999999"/>
    <n v="2.7E-2"/>
    <n v="4.1000000000000002E-2"/>
    <n v="4.3999999999999997E-2"/>
    <n v="3.4000000000000002E-2"/>
    <n v="6.8000000000000005E-2"/>
    <n v="5.0999999999999997E-2"/>
    <n v="4.7E-2"/>
    <n v="4.8000000000000001E-2"/>
    <n v="2.4E-2"/>
    <n v="2.8000000000000001E-2"/>
    <n v="4.9000000000000002E-2"/>
    <n v="6.4000000000000001E-2"/>
    <n v="4.9000000000000002E-2"/>
    <n v="3.5999999999999997E-2"/>
    <n v="2.5000000000000001E-2"/>
    <n v="7.4999999999999997E-2"/>
    <n v="0.06"/>
    <n v="3.4000000000000002E-2"/>
    <n v="4.2999999999999997E-2"/>
    <n v="0"/>
    <n v="0"/>
    <n v="1E-3"/>
    <n v="0"/>
    <n v="17.45"/>
    <n v="17.100000000000001"/>
    <n v="5.2469999999999999"/>
    <n v="35.881999999999998"/>
  </r>
  <r>
    <x v="29"/>
    <x v="18"/>
    <s v="SVN"/>
    <n v="2105931"/>
    <n v="58492000000"/>
    <n v="0.45"/>
    <n v="0.214"/>
    <x v="654"/>
    <n v="-9.5000000000000001E-2"/>
    <n v="-0.65200000000000002"/>
    <n v="17.530999999999999"/>
    <n v="-0.35199999999999998"/>
    <n v="-1.9670000000000001"/>
    <n v="8.3249999999999993"/>
    <n v="0.28999999999999998"/>
    <n v="0.21299999999999999"/>
    <n v="6.8979999999999997"/>
    <n v="0.24"/>
    <n v="0.17599999999999999"/>
    <n v="4.7919999999999998"/>
    <n v="2.2759999999999998"/>
    <n v="21.184999999999999"/>
    <n v="10.06"/>
    <n v="0.35099999999999998"/>
    <n v="26.817"/>
    <n v="825.11400000000003"/>
    <n v="1097.605"/>
    <x v="591"/>
    <x v="467"/>
    <n v="64.248999999999995"/>
    <n v="362.00299999999999"/>
    <n v="365.83499999999998"/>
    <n v="4.29"/>
    <n v="39165.714999999997"/>
    <n v="1.365"/>
    <n v="0.13100000000000001"/>
    <n v="6.2E-2"/>
    <n v="1.72"/>
    <n v="0.81699999999999995"/>
    <n v="8.0579999999999998"/>
    <x v="596"/>
    <n v="3.004"/>
    <n v="1.427"/>
    <n v="1.74"/>
    <n v="0.82599999999999996"/>
    <n v="0.81"/>
    <n v="0.38500000000000001"/>
    <n v="7.3259999999999996"/>
    <n v="3.4790000000000001"/>
    <n v="5.0999999999999997E-2"/>
    <n v="0.107"/>
    <n v="82.48"/>
    <n v="2.9000000000000001E-2"/>
    <n v="3.9E-2"/>
    <n v="4.2999999999999997E-2"/>
    <n v="3.2000000000000001E-2"/>
    <n v="6.7000000000000004E-2"/>
    <n v="5.0999999999999997E-2"/>
    <n v="4.7E-2"/>
    <n v="4.7E-2"/>
    <n v="2.5000000000000001E-2"/>
    <n v="2.8000000000000001E-2"/>
    <n v="0.05"/>
    <n v="6.4000000000000001E-2"/>
    <n v="4.9000000000000002E-2"/>
    <n v="3.2000000000000001E-2"/>
    <n v="2.3E-2"/>
    <n v="7.1999999999999995E-2"/>
    <n v="0.06"/>
    <n v="3.5000000000000003E-2"/>
    <n v="4.2000000000000003E-2"/>
    <n v="0"/>
    <n v="0"/>
    <n v="1E-3"/>
    <n v="0"/>
    <n v="17.32"/>
    <n v="16.97"/>
    <n v="6.6580000000000004"/>
    <n v="45.834000000000003"/>
  </r>
  <r>
    <x v="29"/>
    <x v="19"/>
    <s v="SVN"/>
    <n v="2112905"/>
    <n v="61582000000"/>
    <n v="0.47799999999999998"/>
    <n v="0.22600000000000001"/>
    <x v="655"/>
    <n v="-0.47899999999999998"/>
    <n v="-3.294"/>
    <n v="16.613"/>
    <n v="-0.91800000000000004"/>
    <n v="-5.2380000000000004"/>
    <n v="7.8630000000000004"/>
    <n v="0.35242105263157891"/>
    <n v="0.20699999999999999"/>
    <n v="6.649"/>
    <n v="0.30947368421052629"/>
    <n v="0.17499999999999999"/>
    <n v="4.53"/>
    <n v="2.1440000000000001"/>
    <n v="20.588999999999999"/>
    <n v="9.7439999999999998"/>
    <n v="0.38426315789473681"/>
    <n v="27.294"/>
    <n v="839.16200000000003"/>
    <n v="1114.2180000000001"/>
    <x v="592"/>
    <x v="468"/>
    <n v="66.001999999999995"/>
    <n v="364.56799999999998"/>
    <n v="372.89100000000002"/>
    <n v="4.3959999999999999"/>
    <n v="37905.921999999999"/>
    <n v="1.6177894736842104"/>
    <n v="0.125"/>
    <n v="5.8999999999999997E-2"/>
    <n v="1.7529999999999999"/>
    <n v="0.83"/>
    <n v="7.79"/>
    <x v="597"/>
    <n v="2.5649999999999999"/>
    <n v="1.214"/>
    <n v="1.73"/>
    <n v="0.81899999999999995"/>
    <n v="0.81"/>
    <n v="0.38300000000000001"/>
    <n v="7.0570000000000004"/>
    <n v="3.34"/>
    <n v="0.05"/>
    <n v="0.106"/>
    <n v="80.091999999999999"/>
    <n v="0.03"/>
    <n v="3.7999999999999999E-2"/>
    <n v="0.04"/>
    <n v="3.1E-2"/>
    <n v="6.5000000000000002E-2"/>
    <n v="0.05"/>
    <n v="4.7E-2"/>
    <n v="4.7E-2"/>
    <n v="2.5000000000000001E-2"/>
    <n v="2.8000000000000001E-2"/>
    <n v="0.05"/>
    <n v="6.4000000000000001E-2"/>
    <n v="4.8000000000000001E-2"/>
    <n v="2.8000000000000001E-2"/>
    <n v="2.3E-2"/>
    <n v="5.6000000000000001E-2"/>
    <n v="5.7000000000000002E-2"/>
    <n v="3.5000000000000003E-2"/>
    <n v="4.2000000000000003E-2"/>
    <n v="0"/>
    <n v="0"/>
    <n v="1E-3"/>
    <n v="0"/>
    <n v="16.809999999999999"/>
    <n v="16.46"/>
    <n v="6.54"/>
    <n v="46.558"/>
  </r>
  <r>
    <x v="29"/>
    <x v="20"/>
    <s v="SVN"/>
    <n v="2117648"/>
    <n v="56903000000"/>
    <n v="0.47499999999999998"/>
    <n v="0.224"/>
    <x v="656"/>
    <n v="-1.1819999999999999"/>
    <n v="-8.4130000000000003"/>
    <n v="15.284000000000001"/>
    <n v="-1.3280000000000001"/>
    <n v="-7.9969999999999999"/>
    <n v="7.218"/>
    <n v="0.35242105263157891"/>
    <n v="0.19800000000000001"/>
    <n v="6.0759999999999996"/>
    <n v="0.30947368421052629"/>
    <n v="0.16600000000000001"/>
    <n v="4.3929999999999998"/>
    <n v="2.0739999999999998"/>
    <n v="18.844999999999999"/>
    <n v="8.8989999999999991"/>
    <n v="0.38426315789473681"/>
    <n v="27.768999999999998"/>
    <n v="852.02800000000002"/>
    <n v="1129.5029999999999"/>
    <x v="593"/>
    <x v="469"/>
    <n v="67.751000000000005"/>
    <n v="366.98599999999999"/>
    <n v="378.91"/>
    <n v="4.5"/>
    <n v="36542.866999999998"/>
    <n v="1.6177894736842104"/>
    <n v="0.125"/>
    <n v="5.8999999999999997E-2"/>
    <n v="1.75"/>
    <n v="0.82599999999999996"/>
    <n v="8.8912499999999994"/>
    <x v="598"/>
    <n v="2.4180000000000001"/>
    <n v="1.1419999999999999"/>
    <n v="1.9715"/>
    <n v="0.96665000000000023"/>
    <n v="0.82350000000000012"/>
    <n v="0.40315000000000001"/>
    <n v="6.0190000000000001"/>
    <n v="2.8420000000000001"/>
    <n v="4.9000000000000002E-2"/>
    <n v="0.105"/>
    <n v="77.385000000000005"/>
    <n v="2.9000000000000001E-2"/>
    <n v="3.5999999999999997E-2"/>
    <n v="3.9E-2"/>
    <n v="3.1E-2"/>
    <n v="6.4000000000000001E-2"/>
    <n v="0.05"/>
    <n v="4.5999999999999999E-2"/>
    <n v="4.7E-2"/>
    <n v="2.5000000000000001E-2"/>
    <n v="2.8000000000000001E-2"/>
    <n v="0.05"/>
    <n v="6.4000000000000001E-2"/>
    <n v="4.8000000000000001E-2"/>
    <n v="3.1E-2"/>
    <n v="2.3E-2"/>
    <n v="0.06"/>
    <n v="5.3999999999999999E-2"/>
    <n v="3.5000000000000003E-2"/>
    <n v="4.2000000000000003E-2"/>
    <n v="0"/>
    <n v="0"/>
    <n v="1E-3"/>
    <n v="0"/>
    <m/>
    <m/>
    <n v="5.9790000000000001"/>
    <n v="46.472000000000001"/>
  </r>
  <r>
    <x v="29"/>
    <x v="21"/>
    <s v="SVN"/>
    <n v="2119408"/>
    <n v="62118000000"/>
    <n v="0.47499999999999998"/>
    <n v="0.224"/>
    <x v="657"/>
    <n v="-0.317"/>
    <n v="-2.4630000000000001"/>
    <n v="14.528"/>
    <n v="-0.75700000000000001"/>
    <n v="-4.95"/>
    <n v="6.8550000000000004"/>
    <n v="0.35242105263157891"/>
    <n v="0.189"/>
    <n v="5.9210000000000003"/>
    <n v="0.30947368421052629"/>
    <n v="0.16400000000000001"/>
    <n v="3.6139999999999999"/>
    <n v="1.7050000000000001"/>
    <n v="19.760238095238098"/>
    <n v="9.6561428571428554"/>
    <n v="0.38426315789473681"/>
    <n v="28.244"/>
    <n v="864.57799999999997"/>
    <n v="1144.0309999999999"/>
    <x v="594"/>
    <x v="470"/>
    <n v="69.593999999999994"/>
    <n v="368.96499999999997"/>
    <n v="385.298"/>
    <n v="4.6050000000000004"/>
    <n v="36175.777000000002"/>
    <n v="1.6177894736842104"/>
    <n v="0.125"/>
    <n v="5.8999999999999997E-2"/>
    <n v="1.843"/>
    <n v="0.87"/>
    <n v="8.8912499999999994"/>
    <x v="598"/>
    <n v="1.9790000000000001"/>
    <n v="0.93400000000000005"/>
    <n v="1.9715"/>
    <n v="0.96665000000000023"/>
    <n v="0.82350000000000012"/>
    <n v="0.40315000000000001"/>
    <n v="6.3869999999999996"/>
    <n v="3.0139999999999998"/>
    <n v="4.9000000000000002E-2"/>
    <n v="0.105"/>
    <n v="76.671000000000006"/>
    <n v="2.8000000000000001E-2"/>
    <n v="3.4000000000000002E-2"/>
    <n v="3.5000000000000003E-2"/>
    <n v="2.4E-2"/>
    <n v="6.3E-2"/>
    <n v="0.05"/>
    <n v="4.5999999999999999E-2"/>
    <n v="4.5999999999999999E-2"/>
    <n v="2.5000000000000001E-2"/>
    <n v="2.7E-2"/>
    <n v="0.05"/>
    <n v="6.4000000000000001E-2"/>
    <n v="4.8000000000000001E-2"/>
    <n v="0.03"/>
    <n v="2.3E-2"/>
    <n v="0.05"/>
    <n v="5.3999999999999999E-2"/>
    <n v="3.5000000000000003E-2"/>
    <n v="4.1000000000000002E-2"/>
    <n v="0"/>
    <n v="0"/>
    <n v="1E-3"/>
    <n v="0"/>
    <m/>
    <m/>
    <m/>
    <m/>
  </r>
  <r>
    <x v="30"/>
    <x v="0"/>
    <s v="ESP"/>
    <n v="40741652"/>
    <n v="637000000000"/>
    <n v="14.728"/>
    <n v="0.36099999999999999"/>
    <x v="658"/>
    <n v="11.952"/>
    <n v="3.988"/>
    <n v="281.77600000000001"/>
    <n v="4.8079999999999998"/>
    <n v="1.736"/>
    <n v="6.9160000000000004"/>
    <n v="0.254"/>
    <n v="0.184"/>
    <n v="7.65"/>
    <n v="0.28100000000000003"/>
    <n v="0.20399999999999999"/>
    <n v="88.320999999999998"/>
    <n v="2.1680000000000001"/>
    <n v="332.27199999999999"/>
    <n v="8.1560000000000006"/>
    <n v="0.3"/>
    <n v="456.36599999999999"/>
    <n v="8890.2019999999993"/>
    <n v="11426.191999999999"/>
    <x v="595"/>
    <x v="471"/>
    <n v="322.39999999999998"/>
    <n v="2538.2359999999999"/>
    <n v="4415.3900000000003"/>
    <n v="36.914999999999999"/>
    <n v="37495.703000000001"/>
    <n v="1.3779999999999999"/>
    <n v="2.133"/>
    <n v="5.1999999999999998E-2"/>
    <n v="37.171999999999997"/>
    <n v="0.91200000000000003"/>
    <n v="9.0660000000000007"/>
    <x v="599"/>
    <n v="-29.898"/>
    <n v="-0.73399999999999999"/>
    <n v="39.22"/>
    <n v="0.96299999999999997"/>
    <n v="23.84"/>
    <n v="0.58499999999999996"/>
    <n v="165.05199999999999"/>
    <n v="4.0510000000000002"/>
    <n v="0.105"/>
    <n v="4.2679999999999998"/>
    <n v="1527.6369999999999"/>
    <n v="2.04"/>
    <n v="1.224"/>
    <n v="0.92200000000000004"/>
    <n v="0.96"/>
    <n v="2.4780000000000002"/>
    <n v="0.85"/>
    <n v="0.67900000000000005"/>
    <n v="0.69299999999999995"/>
    <n v="0.2"/>
    <n v="0.26400000000000001"/>
    <n v="0.39500000000000002"/>
    <n v="1.208"/>
    <n v="0.91300000000000003"/>
    <n v="0.76500000000000001"/>
    <n v="0.78600000000000003"/>
    <n v="-0.58399999999999996"/>
    <n v="1.6020000000000001"/>
    <n v="1.974"/>
    <n v="0.58099999999999996"/>
    <n v="2E-3"/>
    <n v="4.0000000000000001E-3"/>
    <n v="7.0000000000000001E-3"/>
    <n v="1E-3"/>
    <n v="326.92"/>
    <n v="369.37"/>
    <n v="20.597000000000001"/>
    <n v="6.609"/>
  </r>
  <r>
    <x v="30"/>
    <x v="1"/>
    <s v="ESP"/>
    <n v="40966448"/>
    <n v="680000000000"/>
    <n v="15.013999999999999"/>
    <n v="0.36699999999999999"/>
    <x v="659"/>
    <n v="1.946"/>
    <n v="0.624"/>
    <n v="286.83699999999999"/>
    <n v="5.0599999999999996"/>
    <n v="1.796"/>
    <n v="7.0019999999999998"/>
    <n v="0.246"/>
    <n v="0.18"/>
    <n v="7.6559999999999997"/>
    <n v="0.26900000000000002"/>
    <n v="0.19600000000000001"/>
    <n v="81.097999999999999"/>
    <n v="1.98"/>
    <n v="334.46300000000002"/>
    <n v="8.1639999999999997"/>
    <n v="0.28699999999999998"/>
    <n v="471.38"/>
    <n v="9203.8220000000001"/>
    <n v="11713.029"/>
    <x v="596"/>
    <x v="472"/>
    <n v="362.39"/>
    <n v="2511.4520000000002"/>
    <n v="4586.58"/>
    <n v="41.204999999999998"/>
    <n v="39003.945"/>
    <n v="1.3720000000000001"/>
    <n v="2.0379999999999998"/>
    <n v="0.05"/>
    <n v="39.99"/>
    <n v="0.97599999999999998"/>
    <n v="8.9779999999999998"/>
    <x v="600"/>
    <n v="-26.783999999999999"/>
    <n v="-0.65400000000000003"/>
    <n v="39.81"/>
    <n v="0.97199999999999998"/>
    <n v="23.38"/>
    <n v="0.57099999999999995"/>
    <n v="171.19"/>
    <n v="4.1790000000000003"/>
    <n v="0.105"/>
    <n v="4.29"/>
    <n v="1597.8530000000001"/>
    <n v="1.99"/>
    <n v="1.222"/>
    <n v="0.94299999999999995"/>
    <n v="0.876"/>
    <n v="2.4590000000000001"/>
    <n v="0.85899999999999999"/>
    <n v="0.68300000000000005"/>
    <n v="0.69599999999999995"/>
    <n v="0.214"/>
    <n v="0.28599999999999998"/>
    <n v="0.38800000000000001"/>
    <n v="1.22"/>
    <n v="0.96799999999999997"/>
    <n v="0.72499999999999998"/>
    <n v="0.83799999999999997"/>
    <n v="-0.56499999999999995"/>
    <n v="1.6479999999999999"/>
    <n v="2.0139999999999998"/>
    <n v="0.58699999999999997"/>
    <n v="2E-3"/>
    <n v="5.0000000000000001E-3"/>
    <n v="7.0000000000000001E-3"/>
    <n v="1E-3"/>
    <n v="348.63"/>
    <n v="367.79"/>
    <n v="20.843"/>
    <n v="6.6459999999999999"/>
  </r>
  <r>
    <x v="30"/>
    <x v="2"/>
    <s v="ESP"/>
    <n v="41477652"/>
    <n v="710000000000"/>
    <n v="15.53"/>
    <n v="0.374"/>
    <x v="660"/>
    <n v="20.11"/>
    <n v="6.4119999999999999"/>
    <n v="318.45100000000002"/>
    <n v="31.614999999999998"/>
    <n v="11.022"/>
    <n v="7.6779999999999999"/>
    <n v="0.26400000000000001"/>
    <n v="0.19700000000000001"/>
    <n v="8.0459999999999994"/>
    <n v="0.27700000000000002"/>
    <n v="0.20699999999999999"/>
    <n v="90.917000000000002"/>
    <n v="2.1920000000000002"/>
    <n v="358.863"/>
    <n v="8.6519999999999992"/>
    <n v="0.29799999999999999"/>
    <n v="486.91"/>
    <n v="9537.5529999999999"/>
    <n v="12031.478999999999"/>
    <x v="597"/>
    <x v="473"/>
    <n v="407.43900000000002"/>
    <n v="2496.1729999999998"/>
    <n v="4762.2579999999998"/>
    <n v="45.691000000000003"/>
    <n v="38938.438000000002"/>
    <n v="1.339"/>
    <n v="2.069"/>
    <n v="0.05"/>
    <n v="45.048999999999999"/>
    <n v="1.0860000000000001"/>
    <n v="9.2690000000000001"/>
    <x v="601"/>
    <n v="-15.279"/>
    <n v="-0.36799999999999999"/>
    <n v="40.18"/>
    <n v="0.96899999999999997"/>
    <n v="23.02"/>
    <n v="0.55500000000000005"/>
    <n v="175.679"/>
    <n v="4.2359999999999998"/>
    <n v="0.108"/>
    <n v="4.4859999999999998"/>
    <n v="1615.075"/>
    <n v="1.9510000000000001"/>
    <n v="1.27"/>
    <n v="1.012"/>
    <n v="0.93899999999999995"/>
    <n v="2.4380000000000002"/>
    <n v="0.86899999999999999"/>
    <n v="0.68899999999999995"/>
    <n v="0.7"/>
    <n v="0.22600000000000001"/>
    <n v="0.309"/>
    <n v="0.38300000000000001"/>
    <n v="1.232"/>
    <n v="1.0209999999999999"/>
    <n v="0.69299999999999995"/>
    <n v="0.91800000000000004"/>
    <n v="-0.29499999999999998"/>
    <n v="1.6919999999999999"/>
    <n v="2.0790000000000002"/>
    <n v="0.59299999999999997"/>
    <n v="2E-3"/>
    <n v="5.0000000000000001E-3"/>
    <n v="7.0000000000000001E-3"/>
    <n v="1E-3"/>
    <n v="365.33"/>
    <n v="384.45"/>
    <n v="25.132999999999999"/>
    <n v="7.5309999999999997"/>
  </r>
  <r>
    <x v="30"/>
    <x v="3"/>
    <s v="ESP"/>
    <n v="42230268"/>
    <n v="740000000000"/>
    <n v="16.038"/>
    <n v="0.38"/>
    <x v="661"/>
    <n v="4.3159999999999998"/>
    <n v="1.2929999999999999"/>
    <n v="324.12299999999999"/>
    <n v="5.6710000000000003"/>
    <n v="1.7809999999999999"/>
    <n v="7.6749999999999998"/>
    <n v="0.25800000000000001"/>
    <n v="0.19"/>
    <n v="8.0050000000000008"/>
    <n v="0.26900000000000002"/>
    <n v="0.19800000000000001"/>
    <n v="84.293000000000006"/>
    <n v="1.996"/>
    <n v="358.45"/>
    <n v="8.4879999999999995"/>
    <n v="0.28599999999999998"/>
    <n v="502.94799999999998"/>
    <n v="9875.5990000000002"/>
    <n v="12355.602999999999"/>
    <x v="598"/>
    <x v="474"/>
    <n v="458.74200000000002"/>
    <n v="2482.25"/>
    <n v="4942.1970000000001"/>
    <n v="50.265000000000001"/>
    <n v="40418.156000000003"/>
    <n v="1.361"/>
    <n v="1.9"/>
    <n v="4.4999999999999998E-2"/>
    <n v="51.302999999999997"/>
    <n v="1.2150000000000001"/>
    <n v="9.3160000000000007"/>
    <x v="602"/>
    <n v="-13.923"/>
    <n v="-0.33"/>
    <n v="40.17"/>
    <n v="0.95099999999999996"/>
    <n v="24.02"/>
    <n v="0.56899999999999995"/>
    <n v="179.93799999999999"/>
    <n v="4.2610000000000001"/>
    <n v="0.108"/>
    <n v="4.5730000000000004"/>
    <n v="1706.87"/>
    <n v="1.8819999999999999"/>
    <n v="1.2230000000000001"/>
    <n v="0.97299999999999998"/>
    <n v="0.80100000000000005"/>
    <n v="2.4159999999999999"/>
    <n v="0.877"/>
    <n v="0.69399999999999995"/>
    <n v="0.70199999999999996"/>
    <n v="0.23699999999999999"/>
    <n v="0.33500000000000002"/>
    <n v="0.377"/>
    <n v="1.2450000000000001"/>
    <n v="1.071"/>
    <n v="0.63500000000000001"/>
    <n v="1.01"/>
    <n v="-0.246"/>
    <n v="1.6850000000000001"/>
    <n v="2.0750000000000002"/>
    <n v="0.59899999999999998"/>
    <n v="2E-3"/>
    <n v="5.0000000000000001E-3"/>
    <n v="7.0000000000000001E-3"/>
    <n v="1E-3"/>
    <n v="374.33"/>
    <n v="393.43"/>
    <n v="20.404"/>
    <n v="6.0359999999999996"/>
  </r>
  <r>
    <x v="30"/>
    <x v="4"/>
    <s v="ESP"/>
    <n v="42959672"/>
    <n v="800000000000"/>
    <n v="16.292000000000002"/>
    <n v="0.379"/>
    <x v="662"/>
    <n v="16.782"/>
    <n v="4.9640000000000004"/>
    <n v="336.654"/>
    <n v="12.532"/>
    <n v="3.8660000000000001"/>
    <n v="7.8369999999999997"/>
    <n v="0.25700000000000001"/>
    <n v="0.19"/>
    <n v="8.26"/>
    <n v="0.27100000000000002"/>
    <n v="0.20100000000000001"/>
    <n v="87.367000000000004"/>
    <n v="2.0339999999999998"/>
    <n v="385.57400000000001"/>
    <n v="8.9749999999999996"/>
    <n v="0.29499999999999998"/>
    <n v="519.24"/>
    <n v="10230.427"/>
    <n v="12692.257"/>
    <x v="599"/>
    <x v="475"/>
    <n v="517.50400000000002"/>
    <n v="2464.076"/>
    <n v="5127.5860000000002"/>
    <n v="55.048000000000002"/>
    <n v="41185.832000000002"/>
    <n v="1.353"/>
    <n v="2.234"/>
    <n v="5.1999999999999998E-2"/>
    <n v="58.762"/>
    <n v="1.3680000000000001"/>
    <n v="9.5329999999999995"/>
    <x v="603"/>
    <n v="-18.172999999999998"/>
    <n v="-0.42299999999999999"/>
    <n v="39.86"/>
    <n v="0.92800000000000005"/>
    <n v="23.3"/>
    <n v="0.54200000000000004"/>
    <n v="185.38900000000001"/>
    <n v="4.3150000000000004"/>
    <n v="0.111"/>
    <n v="4.7839999999999998"/>
    <n v="1769.33"/>
    <n v="1.7889999999999999"/>
    <n v="1.2390000000000001"/>
    <n v="0.99"/>
    <n v="0.80400000000000005"/>
    <n v="2.3889999999999998"/>
    <n v="0.88600000000000001"/>
    <n v="0.7"/>
    <n v="0.70399999999999996"/>
    <n v="0.249"/>
    <n v="0.36399999999999999"/>
    <n v="0.371"/>
    <n v="1.256"/>
    <n v="1.1180000000000001"/>
    <n v="0.69"/>
    <n v="1.1180000000000001"/>
    <n v="-0.33900000000000002"/>
    <n v="1.679"/>
    <n v="2.0710000000000002"/>
    <n v="0.60499999999999998"/>
    <n v="2E-3"/>
    <n v="5.0000000000000001E-3"/>
    <n v="7.0000000000000001E-3"/>
    <n v="1E-3"/>
    <n v="390.45"/>
    <n v="409.54"/>
    <n v="30.745999999999999"/>
    <n v="8.6649999999999991"/>
  </r>
  <r>
    <x v="30"/>
    <x v="5"/>
    <s v="ESP"/>
    <n v="43685372"/>
    <n v="860000000000"/>
    <n v="16.792000000000002"/>
    <n v="0.38400000000000001"/>
    <x v="663"/>
    <n v="15.238"/>
    <n v="4.2939999999999996"/>
    <n v="347.53199999999998"/>
    <n v="10.878"/>
    <n v="3.2309999999999999"/>
    <n v="7.9550000000000001"/>
    <n v="0.255"/>
    <n v="0.19500000000000001"/>
    <n v="8.4710000000000001"/>
    <n v="0.27100000000000002"/>
    <n v="0.20799999999999999"/>
    <n v="87.766000000000005"/>
    <n v="2.0089999999999999"/>
    <n v="410.75099999999998"/>
    <n v="9.4019999999999992"/>
    <n v="0.30099999999999999"/>
    <n v="536.03200000000004"/>
    <n v="10600.492"/>
    <n v="13039.789000000001"/>
    <x v="600"/>
    <x v="476"/>
    <n v="586.44200000000001"/>
    <n v="2441.5430000000001"/>
    <n v="5317.0379999999996"/>
    <n v="59.871000000000002"/>
    <n v="40779.031000000003"/>
    <n v="1.3049999999999999"/>
    <n v="2.2970000000000002"/>
    <n v="5.2999999999999999E-2"/>
    <n v="68.938000000000002"/>
    <n v="1.5780000000000001"/>
    <n v="9.7089999999999996"/>
    <x v="604"/>
    <n v="-22.533999999999999"/>
    <n v="-0.51600000000000001"/>
    <n v="39.6"/>
    <n v="0.90600000000000003"/>
    <n v="21.95"/>
    <n v="0.502"/>
    <n v="189.452"/>
    <n v="4.3369999999999997"/>
    <n v="0.11"/>
    <n v="4.8220000000000001"/>
    <n v="1781.4469999999999"/>
    <n v="1.7410000000000001"/>
    <n v="1.25"/>
    <n v="1.012"/>
    <n v="0.76"/>
    <n v="2.3620000000000001"/>
    <n v="0.89500000000000002"/>
    <n v="0.70599999999999996"/>
    <n v="0.70499999999999996"/>
    <n v="0.26100000000000001"/>
    <n v="0.39800000000000002"/>
    <n v="0.36499999999999999"/>
    <n v="1.268"/>
    <n v="1.159"/>
    <n v="0.66600000000000004"/>
    <n v="1.2809999999999999"/>
    <n v="-0.47799999999999998"/>
    <n v="1.7010000000000001"/>
    <n v="1.994"/>
    <n v="0.61"/>
    <n v="2E-3"/>
    <n v="5.0000000000000001E-3"/>
    <n v="8.0000000000000002E-3"/>
    <n v="1E-3"/>
    <n v="405.09"/>
    <n v="424.16"/>
    <n v="40.685000000000002"/>
    <n v="10.994"/>
  </r>
  <r>
    <x v="30"/>
    <x v="6"/>
    <s v="ESP"/>
    <n v="44422824"/>
    <n v="930000000000"/>
    <n v="16.745000000000001"/>
    <n v="0.377"/>
    <x v="664"/>
    <n v="-8.9450000000000003"/>
    <n v="-2.4169999999999998"/>
    <n v="335.54599999999999"/>
    <n v="-11.987"/>
    <n v="-3.4489999999999998"/>
    <n v="7.5529999999999999"/>
    <n v="0.23400000000000001"/>
    <n v="0.186"/>
    <n v="8.1289999999999996"/>
    <n v="0.252"/>
    <n v="0.2"/>
    <n v="77.951999999999998"/>
    <n v="1.7549999999999999"/>
    <n v="416.31"/>
    <n v="9.3719999999999999"/>
    <n v="0.28999999999999998"/>
    <n v="552.77599999999995"/>
    <n v="10961.611999999999"/>
    <n v="13375.334999999999"/>
    <x v="601"/>
    <x v="477"/>
    <n v="660.48099999999999"/>
    <n v="2415.9679999999998"/>
    <n v="5501.92"/>
    <n v="64.956000000000003"/>
    <n v="40681.788999999997"/>
    <n v="1.26"/>
    <n v="2.4159999999999999"/>
    <n v="5.3999999999999999E-2"/>
    <n v="74.037999999999997"/>
    <n v="1.667"/>
    <n v="9.4130000000000003"/>
    <x v="605"/>
    <n v="-25.574999999999999"/>
    <n v="-0.57599999999999996"/>
    <n v="39.35"/>
    <n v="0.88600000000000001"/>
    <n v="22.31"/>
    <n v="0.502"/>
    <n v="184.88300000000001"/>
    <n v="4.1619999999999999"/>
    <n v="0.114"/>
    <n v="5.0860000000000003"/>
    <n v="1807.2"/>
    <n v="1.5920000000000001"/>
    <n v="1.18"/>
    <n v="0.94099999999999995"/>
    <n v="0.64"/>
    <n v="2.3279999999999998"/>
    <n v="0.90300000000000002"/>
    <n v="0.71"/>
    <n v="0.70399999999999996"/>
    <n v="0.27300000000000002"/>
    <n v="0.432"/>
    <n v="0.35899999999999999"/>
    <n v="1.278"/>
    <n v="1.1990000000000001"/>
    <n v="0.69699999999999995"/>
    <n v="1.3440000000000001"/>
    <n v="-0.504"/>
    <n v="1.6439999999999999"/>
    <n v="2.0129999999999999"/>
    <n v="0.61499999999999999"/>
    <n v="2E-3"/>
    <n v="5.0000000000000001E-3"/>
    <n v="8.0000000000000002E-3"/>
    <n v="1E-3"/>
    <n v="399.09"/>
    <n v="418.15"/>
    <n v="55.19"/>
    <n v="15.282999999999999"/>
  </r>
  <r>
    <x v="30"/>
    <x v="7"/>
    <s v="ESP"/>
    <n v="45245784"/>
    <n v="1020000000000"/>
    <n v="16.824000000000002"/>
    <n v="0.372"/>
    <x v="665"/>
    <n v="7.8650000000000002"/>
    <n v="2.1779999999999999"/>
    <n v="344.98599999999999"/>
    <n v="9.4410000000000007"/>
    <n v="2.8140000000000001"/>
    <n v="7.625"/>
    <n v="0.23"/>
    <n v="0.187"/>
    <n v="8.1549999999999994"/>
    <n v="0.246"/>
    <n v="0.2"/>
    <n v="84.629000000000005"/>
    <n v="1.87"/>
    <n v="429.22699999999998"/>
    <n v="9.4870000000000001"/>
    <n v="0.28599999999999998"/>
    <n v="569.6"/>
    <n v="11330.598"/>
    <n v="13720.321"/>
    <x v="602"/>
    <x v="478"/>
    <n v="736.13599999999997"/>
    <n v="2391.9690000000001"/>
    <n v="5686.415"/>
    <n v="69.774000000000001"/>
    <n v="40817.644999999997"/>
    <n v="1.232"/>
    <n v="2.5649999999999999"/>
    <n v="5.7000000000000002E-2"/>
    <n v="75.656000000000006"/>
    <n v="1.6719999999999999"/>
    <n v="9.6029999999999998"/>
    <x v="606"/>
    <n v="-23.998999999999999"/>
    <n v="-0.53"/>
    <n v="40.04"/>
    <n v="0.88500000000000001"/>
    <n v="22.86"/>
    <n v="0.505"/>
    <n v="184.494"/>
    <n v="4.0780000000000003"/>
    <n v="0.106"/>
    <n v="4.8170000000000002"/>
    <n v="1846.826"/>
    <n v="1.49"/>
    <n v="1.171"/>
    <n v="0.96"/>
    <n v="0.66200000000000003"/>
    <n v="2.29"/>
    <n v="0.90900000000000003"/>
    <n v="0.71499999999999997"/>
    <n v="0.70299999999999996"/>
    <n v="0.28499999999999998"/>
    <n v="0.46400000000000002"/>
    <n v="0.35299999999999998"/>
    <n v="1.2869999999999999"/>
    <n v="1.2290000000000001"/>
    <n v="0.70499999999999996"/>
    <n v="1.329"/>
    <n v="-0.54100000000000004"/>
    <n v="1.635"/>
    <n v="1.8580000000000001"/>
    <n v="0.62"/>
    <n v="2E-3"/>
    <n v="5.0000000000000001E-3"/>
    <n v="8.0000000000000002E-3"/>
    <n v="1E-3"/>
    <n v="415.37"/>
    <n v="434.49"/>
    <n v="60.241999999999997"/>
    <n v="16.326000000000001"/>
  </r>
  <r>
    <x v="30"/>
    <x v="8"/>
    <s v="ESP"/>
    <n v="45966544"/>
    <n v="1080000000000"/>
    <n v="14.388999999999999"/>
    <n v="0.313"/>
    <x v="666"/>
    <n v="-31.803000000000001"/>
    <n v="-8.6189999999999998"/>
    <n v="313.29300000000001"/>
    <n v="-31.693000000000001"/>
    <n v="-9.1869999999999994"/>
    <n v="6.8159999999999998"/>
    <n v="0.20499999999999999"/>
    <n v="0.17399999999999999"/>
    <n v="7.335"/>
    <n v="0.221"/>
    <n v="0.188"/>
    <n v="59.334000000000003"/>
    <n v="1.2909999999999999"/>
    <n v="394.25799999999998"/>
    <n v="8.577"/>
    <n v="0.25800000000000001"/>
    <n v="583.99"/>
    <n v="11667.78"/>
    <n v="14033.615"/>
    <x v="603"/>
    <x v="479"/>
    <n v="818.68799999999999"/>
    <n v="2368.08"/>
    <n v="5860.8879999999999"/>
    <n v="73.903000000000006"/>
    <n v="39067.870999999999"/>
    <n v="1.175"/>
    <n v="2.3039999999999998"/>
    <n v="0.05"/>
    <n v="82.552000000000007"/>
    <n v="1.796"/>
    <n v="8.7279999999999998"/>
    <x v="607"/>
    <n v="-23.888999999999999"/>
    <n v="-0.52"/>
    <n v="38.47"/>
    <n v="0.83699999999999997"/>
    <n v="20.58"/>
    <n v="0.44800000000000001"/>
    <n v="174.47300000000001"/>
    <n v="3.7959999999999998"/>
    <n v="0.09"/>
    <n v="4.13"/>
    <n v="1795.8150000000001"/>
    <n v="1.258"/>
    <n v="1.0509999999999999"/>
    <n v="0.85299999999999998"/>
    <n v="0.45"/>
    <n v="2.2440000000000002"/>
    <n v="0.91300000000000003"/>
    <n v="0.71799999999999997"/>
    <n v="0.69699999999999995"/>
    <n v="0.29399999999999998"/>
    <n v="0.498"/>
    <n v="0.34699999999999998"/>
    <n v="1.294"/>
    <n v="1.2450000000000001"/>
    <n v="0.61599999999999999"/>
    <n v="1.4079999999999999"/>
    <n v="-0.51500000000000001"/>
    <n v="1.5509999999999999"/>
    <n v="1.591"/>
    <n v="0.623"/>
    <n v="2E-3"/>
    <n v="6.0000000000000001E-3"/>
    <n v="8.0000000000000002E-3"/>
    <n v="1E-3"/>
    <n v="382.06"/>
    <n v="401.19"/>
    <n v="57.076000000000001"/>
    <n v="16.927"/>
  </r>
  <r>
    <x v="30"/>
    <x v="9"/>
    <s v="ESP"/>
    <n v="46367772"/>
    <n v="980000000000"/>
    <n v="11.401999999999999"/>
    <n v="0.246"/>
    <x v="667"/>
    <n v="-39.435000000000002"/>
    <n v="-11.695"/>
    <n v="275.214"/>
    <n v="-38.079000000000001"/>
    <n v="-12.154"/>
    <n v="5.9349999999999996"/>
    <n v="0.185"/>
    <n v="0.16500000000000001"/>
    <n v="6.4210000000000003"/>
    <n v="0.2"/>
    <n v="0.17899999999999999"/>
    <n v="45.081000000000003"/>
    <n v="0.97199999999999998"/>
    <n v="345.892"/>
    <n v="7.46"/>
    <n v="0.23300000000000001"/>
    <n v="595.39200000000005"/>
    <n v="11965.528"/>
    <n v="14308.829"/>
    <x v="604"/>
    <x v="480"/>
    <n v="892.39800000000002"/>
    <n v="2345.5459999999998"/>
    <n v="6023.14"/>
    <n v="76.95"/>
    <n v="35904.375"/>
    <n v="1.1200000000000001"/>
    <n v="2.2559999999999998"/>
    <n v="4.9000000000000002E-2"/>
    <n v="73.709999999999994"/>
    <n v="1.59"/>
    <n v="7.86"/>
    <x v="608"/>
    <n v="-22.533999999999999"/>
    <n v="-0.48599999999999999"/>
    <n v="40.17"/>
    <n v="0.86599999999999999"/>
    <n v="20.239999999999998"/>
    <n v="0.437"/>
    <n v="162.25200000000001"/>
    <n v="3.4990000000000001"/>
    <n v="6.6000000000000003E-2"/>
    <n v="3.0470000000000002"/>
    <n v="1664.806"/>
    <n v="0.97"/>
    <n v="0.94299999999999995"/>
    <n v="0.752"/>
    <n v="0.34599999999999997"/>
    <n v="2.1890000000000001"/>
    <n v="0.91400000000000003"/>
    <n v="0.71799999999999997"/>
    <n v="0.69"/>
    <n v="0.30299999999999999"/>
    <n v="0.52400000000000002"/>
    <n v="0.34100000000000003"/>
    <n v="1.298"/>
    <n v="1.2450000000000001"/>
    <n v="0.59499999999999997"/>
    <n v="1.2809999999999999"/>
    <n v="-0.44800000000000001"/>
    <n v="1.4750000000000001"/>
    <n v="1.2509999999999999"/>
    <n v="0.625"/>
    <n v="2E-3"/>
    <n v="6.0000000000000001E-3"/>
    <n v="8.0000000000000002E-3"/>
    <n v="1E-3"/>
    <n v="345.31"/>
    <n v="364.43"/>
    <n v="48.143999999999998"/>
    <n v="16.170000000000002"/>
  </r>
  <r>
    <x v="30"/>
    <x v="10"/>
    <s v="ESP"/>
    <n v="46572776"/>
    <n v="1020000000000"/>
    <n v="11.196999999999999"/>
    <n v="0.24"/>
    <x v="668"/>
    <n v="-13.465"/>
    <n v="-4.5220000000000002"/>
    <n v="255.77699999999999"/>
    <n v="-19.437000000000001"/>
    <n v="-7.0629999999999997"/>
    <n v="5.492"/>
    <n v="0.17100000000000001"/>
    <n v="0.15"/>
    <n v="6.1040000000000001"/>
    <n v="0.19"/>
    <n v="0.16600000000000001"/>
    <n v="36.351999999999997"/>
    <n v="0.78100000000000003"/>
    <n v="328.07400000000001"/>
    <n v="7.0439999999999996"/>
    <n v="0.219"/>
    <n v="606.58900000000006"/>
    <n v="12249.811"/>
    <n v="14564.605"/>
    <x v="605"/>
    <x v="481"/>
    <n v="966.05700000000002"/>
    <n v="2317.04"/>
    <n v="6180.7860000000001"/>
    <n v="80.097999999999999"/>
    <n v="36714.199000000001"/>
    <n v="1.141"/>
    <n v="2.2799999999999998"/>
    <n v="4.9000000000000002E-2"/>
    <n v="73.659000000000006"/>
    <n v="1.5820000000000001"/>
    <n v="7.4989999999999997"/>
    <x v="609"/>
    <n v="-28.506"/>
    <n v="-0.61199999999999999"/>
    <n v="38.590000000000003"/>
    <n v="0.82899999999999996"/>
    <n v="20.7"/>
    <n v="0.44400000000000001"/>
    <n v="157.64699999999999"/>
    <n v="3.3849999999999998"/>
    <n v="6.8000000000000005E-2"/>
    <n v="3.1480000000000001"/>
    <n v="1709.8820000000001"/>
    <n v="0.89200000000000002"/>
    <n v="0.85199999999999998"/>
    <n v="0.67"/>
    <n v="0.26100000000000001"/>
    <n v="2.1320000000000001"/>
    <n v="0.91200000000000003"/>
    <n v="0.71699999999999997"/>
    <n v="0.68100000000000005"/>
    <n v="0.311"/>
    <n v="0.54800000000000004"/>
    <n v="0.33500000000000002"/>
    <n v="1.3"/>
    <n v="1.246"/>
    <n v="0.59699999999999998"/>
    <n v="1.1890000000000001"/>
    <n v="-0.58899999999999997"/>
    <n v="1.3879999999999999"/>
    <n v="1.28"/>
    <n v="0.626"/>
    <n v="2E-3"/>
    <n v="6.0000000000000001E-3"/>
    <n v="8.0000000000000002E-3"/>
    <n v="1E-3"/>
    <n v="330.13"/>
    <n v="349.27"/>
    <n v="43.792000000000002"/>
    <n v="15.404"/>
  </r>
  <r>
    <x v="30"/>
    <x v="11"/>
    <s v="ESP"/>
    <n v="46729232"/>
    <n v="1060000000000"/>
    <n v="9.5229999999999997"/>
    <n v="0.20399999999999999"/>
    <x v="669"/>
    <n v="0.85"/>
    <n v="0.29899999999999999"/>
    <n v="297.58999999999997"/>
    <n v="41.813000000000002"/>
    <n v="16.347000000000001"/>
    <n v="6.3680000000000003"/>
    <n v="0.19900000000000001"/>
    <n v="0.17699999999999999"/>
    <n v="6.1020000000000003"/>
    <n v="0.191"/>
    <n v="0.17"/>
    <n v="54.215000000000003"/>
    <n v="1.1599999999999999"/>
    <n v="321.24"/>
    <n v="6.875"/>
    <n v="0.215"/>
    <n v="616.11199999999997"/>
    <n v="12534.942999999999"/>
    <n v="14862.195"/>
    <x v="606"/>
    <x v="482"/>
    <n v="1034.117"/>
    <n v="2329.498"/>
    <n v="6328.1"/>
    <n v="83.379000000000005"/>
    <n v="35901.07"/>
    <n v="1.1220000000000001"/>
    <n v="2.7389999999999999"/>
    <n v="5.8999999999999997E-2"/>
    <n v="68.06"/>
    <n v="1.456"/>
    <n v="7.4630000000000001"/>
    <x v="610"/>
    <n v="12.458"/>
    <n v="0.26700000000000002"/>
    <n v="38.44"/>
    <n v="0.82299999999999995"/>
    <n v="19.649999999999999"/>
    <n v="0.42099999999999999"/>
    <n v="147.31399999999999"/>
    <n v="3.1520000000000001"/>
    <n v="7.0000000000000007E-2"/>
    <n v="3.2810000000000001"/>
    <n v="1677.6289999999999"/>
    <n v="0.70499999999999996"/>
    <n v="0.82699999999999996"/>
    <n v="0.754"/>
    <n v="0.36799999999999999"/>
    <n v="2.0670000000000002"/>
    <n v="0.91"/>
    <n v="0.71799999999999997"/>
    <n v="0.67400000000000004"/>
    <n v="0.32200000000000001"/>
    <n v="0.56599999999999995"/>
    <n v="0.33400000000000002"/>
    <n v="1.3"/>
    <n v="1.244"/>
    <n v="0.74"/>
    <n v="1.069"/>
    <n v="0.251"/>
    <n v="1.294"/>
    <n v="1.194"/>
    <n v="0.627"/>
    <n v="2E-3"/>
    <n v="6.0000000000000001E-3"/>
    <n v="8.9999999999999993E-3"/>
    <n v="1E-3"/>
    <n v="340.89"/>
    <n v="348.74"/>
    <n v="36.107999999999997"/>
    <n v="12.664"/>
  </r>
  <r>
    <x v="30"/>
    <x v="12"/>
    <s v="ESP"/>
    <n v="46756084"/>
    <n v="1050000000000"/>
    <n v="8.7539999999999996"/>
    <n v="0.187"/>
    <x v="670"/>
    <n v="-5.7469999999999999"/>
    <n v="-2.016"/>
    <n v="263.81299999999999"/>
    <n v="-33.777000000000001"/>
    <n v="-11.35"/>
    <n v="5.6420000000000003"/>
    <n v="0.18099999999999999"/>
    <n v="0.158"/>
    <n v="5.9749999999999996"/>
    <n v="0.192"/>
    <n v="0.16700000000000001"/>
    <n v="63.253"/>
    <n v="1.353"/>
    <n v="296.28100000000001"/>
    <n v="6.3369999999999997"/>
    <n v="0.20399999999999999"/>
    <n v="624.86599999999999"/>
    <n v="12814.329"/>
    <n v="15126.009"/>
    <x v="607"/>
    <x v="483"/>
    <n v="1099.2329999999999"/>
    <n v="2313.9259999999999"/>
    <n v="6464.0630000000001"/>
    <n v="86.298000000000002"/>
    <n v="35681.476999999999"/>
    <n v="1.1479999999999999"/>
    <n v="3.379"/>
    <n v="7.1999999999999995E-2"/>
    <n v="65.114999999999995"/>
    <n v="1.393"/>
    <n v="7.3220000000000001"/>
    <x v="611"/>
    <n v="-15.571999999999999"/>
    <n v="-0.33300000000000002"/>
    <n v="37.74"/>
    <n v="0.80700000000000005"/>
    <n v="19.02"/>
    <n v="0.40699999999999997"/>
    <n v="135.964"/>
    <n v="2.9079999999999999"/>
    <n v="6.2E-2"/>
    <n v="2.92"/>
    <n v="1668.326"/>
    <n v="0.63200000000000001"/>
    <n v="0.79800000000000004"/>
    <n v="0.66200000000000003"/>
    <n v="0.42399999999999999"/>
    <n v="2.004"/>
    <n v="0.90700000000000003"/>
    <n v="0.71699999999999997"/>
    <n v="0.66800000000000004"/>
    <n v="0.33600000000000002"/>
    <n v="0.58099999999999996"/>
    <n v="0.33"/>
    <n v="1.2969999999999999"/>
    <n v="1.2370000000000001"/>
    <n v="0.88800000000000001"/>
    <n v="1.002"/>
    <n v="-0.32300000000000001"/>
    <n v="1.1779999999999999"/>
    <n v="1.0569999999999999"/>
    <n v="0.626"/>
    <n v="2E-3"/>
    <n v="6.0000000000000001E-3"/>
    <n v="8.9999999999999993E-3"/>
    <n v="1E-3"/>
    <n v="334.52"/>
    <n v="342.35"/>
    <n v="16.896000000000001"/>
    <n v="6.048"/>
  </r>
  <r>
    <x v="30"/>
    <x v="13"/>
    <s v="ESP"/>
    <n v="46603460"/>
    <n v="1060000000000"/>
    <n v="7.6420000000000003"/>
    <n v="0.16400000000000001"/>
    <x v="671"/>
    <n v="-26.282"/>
    <n v="-9.407"/>
    <n v="238.483"/>
    <n v="-25.33"/>
    <n v="-9.6010000000000009"/>
    <n v="5.117"/>
    <n v="0.16700000000000001"/>
    <n v="0.15"/>
    <n v="5.431"/>
    <n v="0.17699999999999999"/>
    <n v="0.16"/>
    <n v="49.191000000000003"/>
    <n v="1.056"/>
    <n v="276.69299999999998"/>
    <n v="5.9370000000000003"/>
    <n v="0.19400000000000001"/>
    <n v="632.50800000000004"/>
    <n v="13067.431"/>
    <n v="15364.491"/>
    <x v="608"/>
    <x v="484"/>
    <n v="1158.33"/>
    <n v="2299.306"/>
    <n v="6594.53"/>
    <n v="89.17"/>
    <n v="34008.008000000002"/>
    <n v="1.109"/>
    <n v="3.835"/>
    <n v="8.2000000000000003E-2"/>
    <n v="59.097000000000001"/>
    <n v="1.268"/>
    <n v="6.78"/>
    <x v="612"/>
    <n v="-14.619"/>
    <n v="-0.314"/>
    <n v="37.19"/>
    <n v="0.79800000000000004"/>
    <n v="19.57"/>
    <n v="0.42"/>
    <n v="130.46600000000001"/>
    <n v="2.8"/>
    <n v="6.2E-2"/>
    <n v="2.8719999999999999"/>
    <n v="1584.8910000000001"/>
    <n v="0.52900000000000003"/>
    <n v="0.71699999999999997"/>
    <n v="0.59699999999999998"/>
    <n v="0.32700000000000001"/>
    <n v="1.9379999999999999"/>
    <n v="0.90300000000000002"/>
    <n v="0.71499999999999997"/>
    <n v="0.66100000000000003"/>
    <n v="0.35299999999999998"/>
    <n v="0.59099999999999997"/>
    <n v="0.32500000000000001"/>
    <n v="1.2929999999999999"/>
    <n v="1.226"/>
    <n v="0.98899999999999999"/>
    <n v="0.90300000000000002"/>
    <n v="-0.316"/>
    <n v="1.1220000000000001"/>
    <n v="0.97599999999999998"/>
    <n v="0.625"/>
    <n v="2E-3"/>
    <n v="6.0000000000000001E-3"/>
    <n v="8.9999999999999993E-3"/>
    <n v="1E-3"/>
    <n v="308.14"/>
    <n v="315.99"/>
    <n v="23.59"/>
    <n v="9.32"/>
  </r>
  <r>
    <x v="30"/>
    <x v="14"/>
    <s v="ESP"/>
    <n v="46464548"/>
    <n v="1100000000000"/>
    <n v="8.8970000000000002"/>
    <n v="0.191"/>
    <x v="672"/>
    <n v="2.3559999999999999"/>
    <n v="0.93100000000000005"/>
    <n v="239.77699999999999"/>
    <n v="1.294"/>
    <n v="0.54300000000000004"/>
    <n v="5.16"/>
    <n v="0.16500000000000001"/>
    <n v="0.154"/>
    <n v="5.4980000000000002"/>
    <n v="0.17599999999999999"/>
    <n v="0.16400000000000001"/>
    <n v="54.142000000000003"/>
    <n v="1.165"/>
    <n v="282.69499999999999"/>
    <n v="6.0839999999999996"/>
    <n v="0.19500000000000001"/>
    <n v="641.40499999999997"/>
    <n v="13322.891"/>
    <n v="15604.269"/>
    <x v="609"/>
    <x v="485"/>
    <n v="1212.6220000000001"/>
    <n v="2283.625"/>
    <n v="6725.6689999999999"/>
    <n v="92.094999999999999"/>
    <n v="33478.237999999998"/>
    <n v="1.073"/>
    <n v="4.0650000000000004"/>
    <n v="8.6999999999999994E-2"/>
    <n v="54.292000000000002"/>
    <n v="1.1679999999999999"/>
    <n v="6.7729999999999997"/>
    <x v="613"/>
    <n v="-15.682"/>
    <n v="-0.33800000000000002"/>
    <n v="37"/>
    <n v="0.79600000000000004"/>
    <n v="20.37"/>
    <n v="0.438"/>
    <n v="131.13900000000001"/>
    <n v="2.8220000000000001"/>
    <n v="6.3E-2"/>
    <n v="2.9249999999999998"/>
    <n v="1555.5509999999999"/>
    <n v="0.59299999999999997"/>
    <n v="0.71799999999999997"/>
    <n v="0.59199999999999997"/>
    <n v="0.36"/>
    <n v="1.879"/>
    <n v="0.89800000000000002"/>
    <n v="0.71199999999999997"/>
    <n v="0.65400000000000003"/>
    <n v="0.37"/>
    <n v="0.59899999999999998"/>
    <n v="0.32100000000000001"/>
    <n v="1.2889999999999999"/>
    <n v="1.2150000000000001"/>
    <n v="1.048"/>
    <n v="0.81599999999999995"/>
    <n v="-0.31900000000000001"/>
    <n v="1.123"/>
    <n v="0.95899999999999996"/>
    <n v="0.624"/>
    <n v="2E-3"/>
    <n v="6.0000000000000001E-3"/>
    <n v="8.9999999999999993E-3"/>
    <n v="1E-3"/>
    <n v="306.83999999999997"/>
    <n v="314.69"/>
    <n v="27.236000000000001"/>
    <n v="10.662000000000001"/>
  </r>
  <r>
    <x v="30"/>
    <x v="15"/>
    <s v="ESP"/>
    <n v="46431344"/>
    <n v="1150000000000"/>
    <n v="9.2159999999999993"/>
    <n v="0.19800000000000001"/>
    <x v="673"/>
    <n v="16.706"/>
    <n v="6.5389999999999997"/>
    <n v="251.06"/>
    <n v="11.282999999999999"/>
    <n v="4.7060000000000004"/>
    <n v="5.407"/>
    <n v="0.16800000000000001"/>
    <n v="0.159"/>
    <n v="5.8620000000000001"/>
    <n v="0.182"/>
    <n v="0.17299999999999999"/>
    <n v="61.841000000000001"/>
    <n v="1.3320000000000001"/>
    <n v="283.26900000000001"/>
    <n v="6.101"/>
    <n v="0.189"/>
    <n v="650.62099999999998"/>
    <n v="13595.055"/>
    <n v="15855.329"/>
    <x v="610"/>
    <x v="486"/>
    <n v="1269.2719999999999"/>
    <n v="2262.52"/>
    <n v="6863.3789999999999"/>
    <n v="95.135999999999996"/>
    <n v="33920.237999999998"/>
    <n v="1.052"/>
    <n v="3.7069999999999999"/>
    <n v="0.08"/>
    <n v="56.65"/>
    <n v="1.22"/>
    <n v="7.0060000000000002"/>
    <x v="614"/>
    <n v="-21.105"/>
    <n v="-0.45500000000000002"/>
    <n v="38.590000000000003"/>
    <n v="0.83099999999999996"/>
    <n v="20.51"/>
    <n v="0.442"/>
    <n v="137.71"/>
    <n v="2.9660000000000002"/>
    <n v="6.6000000000000003E-2"/>
    <n v="3.0409999999999999"/>
    <n v="1574.962"/>
    <n v="0.63800000000000001"/>
    <n v="0.76500000000000001"/>
    <n v="0.61299999999999999"/>
    <n v="0.42"/>
    <n v="1.829"/>
    <n v="0.89500000000000002"/>
    <n v="0.71099999999999997"/>
    <n v="0.65"/>
    <n v="0.38400000000000001"/>
    <n v="0.60599999999999998"/>
    <n v="0.316"/>
    <n v="1.286"/>
    <n v="1.2070000000000001"/>
    <n v="0.96599999999999997"/>
    <n v="0.83499999999999996"/>
    <n v="-0.39200000000000002"/>
    <n v="1.1539999999999999"/>
    <n v="1.0049999999999999"/>
    <n v="0.623"/>
    <n v="2E-3"/>
    <n v="6.0000000000000001E-3"/>
    <n v="8.9999999999999993E-3"/>
    <n v="1E-3"/>
    <n v="317.43"/>
    <n v="325.27999999999997"/>
    <n v="11.103999999999999"/>
    <n v="4.08"/>
  </r>
  <r>
    <x v="30"/>
    <x v="16"/>
    <s v="ESP"/>
    <n v="46473320"/>
    <n v="1170000000000"/>
    <n v="9.4139999999999997"/>
    <n v="0.20300000000000001"/>
    <x v="674"/>
    <n v="-10.936999999999999"/>
    <n v="-4.0190000000000001"/>
    <n v="241.47900000000001"/>
    <n v="-9.5809999999999995"/>
    <n v="-3.8159999999999998"/>
    <n v="5.1959999999999997"/>
    <n v="0.17"/>
    <n v="0.152"/>
    <n v="5.6210000000000004"/>
    <n v="0.184"/>
    <n v="0.16400000000000001"/>
    <n v="45.677"/>
    <n v="0.98299999999999998"/>
    <n v="275.33499999999998"/>
    <n v="5.9249999999999998"/>
    <n v="0.19400000000000001"/>
    <n v="660.03499999999997"/>
    <n v="13856.281999999999"/>
    <n v="16096.808000000001"/>
    <x v="611"/>
    <x v="487"/>
    <n v="1326.9739999999999"/>
    <n v="2242.7710000000002"/>
    <n v="7005.1750000000002"/>
    <n v="98.010999999999996"/>
    <n v="34212.625"/>
    <n v="1.1220000000000001"/>
    <n v="3.7639999999999998"/>
    <n v="8.1000000000000003E-2"/>
    <n v="57.701999999999998"/>
    <n v="1.242"/>
    <n v="6.7930000000000001"/>
    <x v="615"/>
    <n v="-19.748999999999999"/>
    <n v="-0.42499999999999999"/>
    <n v="38.71"/>
    <n v="0.83299999999999996"/>
    <n v="20.29"/>
    <n v="0.437"/>
    <n v="141.79599999999999"/>
    <n v="3.0510000000000002"/>
    <n v="6.2E-2"/>
    <n v="2.875"/>
    <n v="1589.9739999999999"/>
    <n v="0.63300000000000001"/>
    <n v="0.73499999999999999"/>
    <n v="0.60299999999999998"/>
    <n v="0.318"/>
    <n v="1.7809999999999999"/>
    <n v="0.89100000000000001"/>
    <n v="0.70899999999999996"/>
    <n v="0.64300000000000002"/>
    <n v="0.39800000000000002"/>
    <n v="0.61399999999999999"/>
    <n v="0.311"/>
    <n v="1.284"/>
    <n v="1.198"/>
    <n v="0.995"/>
    <n v="0.82699999999999996"/>
    <n v="-0.436"/>
    <n v="1.179"/>
    <n v="0.95799999999999996"/>
    <n v="0.622"/>
    <n v="2E-3"/>
    <n v="7.0000000000000001E-3"/>
    <n v="8.9999999999999993E-3"/>
    <n v="1E-3"/>
    <n v="301.85000000000002"/>
    <n v="315.7"/>
    <n v="14.106999999999999"/>
    <n v="5.4"/>
  </r>
  <r>
    <x v="30"/>
    <x v="17"/>
    <s v="ESP"/>
    <n v="46584168"/>
    <n v="1220000000000"/>
    <n v="9.4489999999999998"/>
    <n v="0.20300000000000001"/>
    <x v="675"/>
    <n v="13.826000000000001"/>
    <n v="5.2930000000000001"/>
    <n v="252.52"/>
    <n v="11.041"/>
    <n v="4.5720000000000001"/>
    <n v="5.4210000000000003"/>
    <n v="0.17299999999999999"/>
    <n v="0.157"/>
    <n v="5.9039999999999999"/>
    <n v="0.189"/>
    <n v="0.17100000000000001"/>
    <n v="53.593000000000004"/>
    <n v="1.1499999999999999"/>
    <n v="295.40199999999999"/>
    <n v="6.3410000000000002"/>
    <n v="0.20300000000000001"/>
    <n v="669.48400000000004"/>
    <n v="14131.335999999999"/>
    <n v="16349.326999999999"/>
    <x v="612"/>
    <x v="488"/>
    <n v="1389.5540000000001"/>
    <n v="2220.2379999999998"/>
    <n v="7147.7460000000001"/>
    <n v="101.048"/>
    <n v="34520.542999999998"/>
    <n v="1.103"/>
    <n v="3.823"/>
    <n v="8.2000000000000003E-2"/>
    <n v="62.58"/>
    <n v="1.343"/>
    <n v="7.1319999999999997"/>
    <x v="616"/>
    <n v="-22.533999999999999"/>
    <n v="-0.48399999999999999"/>
    <n v="39.11"/>
    <n v="0.84"/>
    <n v="20.72"/>
    <n v="0.44500000000000001"/>
    <n v="142.572"/>
    <n v="3.0609999999999999"/>
    <n v="6.5000000000000002E-2"/>
    <n v="3.0369999999999999"/>
    <n v="1608.1110000000001"/>
    <n v="0.627"/>
    <n v="0.76200000000000001"/>
    <n v="0.625"/>
    <n v="0.36899999999999999"/>
    <n v="1.736"/>
    <n v="0.88800000000000001"/>
    <n v="0.70699999999999996"/>
    <n v="0.63800000000000001"/>
    <n v="0.41199999999999998"/>
    <n v="0.622"/>
    <n v="0.30599999999999999"/>
    <n v="1.2809999999999999"/>
    <n v="1.1910000000000001"/>
    <n v="0.97499999999999998"/>
    <n v="0.876"/>
    <n v="-0.52"/>
    <n v="1.165"/>
    <n v="1.0049999999999999"/>
    <n v="0.621"/>
    <n v="2E-3"/>
    <n v="7.0000000000000001E-3"/>
    <n v="8.9999999999999993E-3"/>
    <n v="1E-3"/>
    <n v="318.39999999999998"/>
    <n v="332.22"/>
    <n v="20.349"/>
    <n v="7.3979999999999997"/>
  </r>
  <r>
    <x v="30"/>
    <x v="18"/>
    <s v="ESP"/>
    <n v="46792044"/>
    <n v="1300000000000"/>
    <n v="9.6669999999999998"/>
    <n v="0.20699999999999999"/>
    <x v="676"/>
    <n v="-5.0010000000000003"/>
    <n v="-1.8180000000000001"/>
    <n v="246.31"/>
    <n v="-6.21"/>
    <n v="-2.4590000000000001"/>
    <n v="5.2640000000000002"/>
    <n v="0.16500000000000001"/>
    <n v="0.15"/>
    <n v="5.7709999999999999"/>
    <n v="0.18099999999999999"/>
    <n v="0.16500000000000001"/>
    <n v="48.066000000000003"/>
    <n v="1.0269999999999999"/>
    <n v="298.613"/>
    <n v="6.3819999999999997"/>
    <n v="0.2"/>
    <n v="679.15099999999995"/>
    <n v="14401.388999999999"/>
    <n v="16595.636999999999"/>
    <x v="613"/>
    <x v="489"/>
    <n v="1451.4570000000001"/>
    <n v="2196.4949999999999"/>
    <n v="7291.2780000000002"/>
    <n v="104.139"/>
    <n v="34986.292999999998"/>
    <n v="1.097"/>
    <n v="3.794"/>
    <n v="8.1000000000000003E-2"/>
    <n v="61.902999999999999"/>
    <n v="1.323"/>
    <n v="6.9429999999999996"/>
    <x v="617"/>
    <n v="-23.742999999999999"/>
    <n v="-0.50700000000000001"/>
    <n v="39.1"/>
    <n v="0.83599999999999997"/>
    <n v="20.43"/>
    <n v="0.437"/>
    <n v="143.53100000000001"/>
    <n v="3.0670000000000002"/>
    <n v="6.6000000000000003E-2"/>
    <n v="3.0910000000000002"/>
    <n v="1637.08"/>
    <n v="0.61599999999999999"/>
    <n v="0.73299999999999998"/>
    <n v="0.60099999999999998"/>
    <n v="0.32600000000000001"/>
    <n v="1.6919999999999999"/>
    <n v="0.88500000000000001"/>
    <n v="0.70499999999999996"/>
    <n v="0.63200000000000001"/>
    <n v="0.42399999999999999"/>
    <n v="0.629"/>
    <n v="0.30099999999999999"/>
    <n v="1.2789999999999999"/>
    <n v="1.1850000000000001"/>
    <n v="0.92100000000000004"/>
    <n v="0.82199999999999995"/>
    <n v="-0.56799999999999995"/>
    <n v="1.17"/>
    <n v="1.022"/>
    <n v="0.62"/>
    <n v="2E-3"/>
    <n v="7.0000000000000001E-3"/>
    <n v="0.01"/>
    <n v="1E-3"/>
    <n v="311"/>
    <n v="324.88"/>
    <n v="28.56"/>
    <n v="10.576000000000001"/>
  </r>
  <r>
    <x v="30"/>
    <x v="19"/>
    <s v="ESP"/>
    <n v="47131372"/>
    <n v="1370000000000"/>
    <n v="9.0640000000000001"/>
    <n v="0.192"/>
    <x v="677"/>
    <n v="-18.227"/>
    <n v="-6.7489999999999997"/>
    <n v="227.27600000000001"/>
    <n v="-19.033000000000001"/>
    <n v="-7.7270000000000003"/>
    <n v="4.8220000000000001"/>
    <n v="0.20773684210526314"/>
    <n v="0.14299999999999999"/>
    <n v="5.343"/>
    <n v="0.22205263157894739"/>
    <n v="0.158"/>
    <n v="23.622"/>
    <n v="0.501"/>
    <n v="283.16500000000002"/>
    <n v="6.008"/>
    <n v="0.24457894736842106"/>
    <n v="688.21500000000003"/>
    <n v="14653.214"/>
    <n v="16822.912"/>
    <x v="614"/>
    <x v="490"/>
    <n v="1522.71"/>
    <n v="2171.9459999999999"/>
    <n v="7432.4989999999998"/>
    <n v="107.158"/>
    <n v="33764.862999999998"/>
    <n v="1.203263157894737"/>
    <n v="3.645"/>
    <n v="7.6999999999999999E-2"/>
    <n v="71.253"/>
    <n v="1.512"/>
    <n v="6.5129999999999999"/>
    <x v="618"/>
    <n v="-24.548999999999999"/>
    <n v="-0.52100000000000002"/>
    <n v="39.29"/>
    <n v="0.83399999999999996"/>
    <n v="20.07"/>
    <n v="0.42599999999999999"/>
    <n v="141.221"/>
    <n v="2.996"/>
    <n v="6.4000000000000001E-2"/>
    <n v="3.02"/>
    <n v="1591.384"/>
    <n v="0.56000000000000005"/>
    <n v="0.67900000000000005"/>
    <n v="0.54600000000000004"/>
    <n v="0.16"/>
    <n v="1.6479999999999999"/>
    <n v="0.88"/>
    <n v="0.70299999999999996"/>
    <n v="0.623"/>
    <n v="0.434"/>
    <n v="0.63800000000000001"/>
    <n v="0.29599999999999999"/>
    <n v="1.276"/>
    <n v="1.179"/>
    <n v="0.83"/>
    <n v="0.93200000000000005"/>
    <n v="-0.53900000000000003"/>
    <n v="1.1439999999999999"/>
    <n v="0.98499999999999999"/>
    <n v="0.61799999999999999"/>
    <n v="2E-3"/>
    <n v="7.0000000000000001E-3"/>
    <n v="0.01"/>
    <n v="1E-3"/>
    <n v="293.08"/>
    <n v="306.95"/>
    <n v="31.338999999999999"/>
    <n v="12.445"/>
  </r>
  <r>
    <x v="30"/>
    <x v="20"/>
    <s v="ESP"/>
    <n v="47363808"/>
    <n v="1220000000000"/>
    <n v="8.1920000000000002"/>
    <n v="0.17299999999999999"/>
    <x v="678"/>
    <n v="-38.484999999999999"/>
    <n v="-15.282999999999999"/>
    <n v="188.27799999999999"/>
    <n v="-38.997999999999998"/>
    <n v="-17.158999999999999"/>
    <n v="3.9750000000000001"/>
    <n v="0.20773684210526314"/>
    <n v="0.13100000000000001"/>
    <n v="4.5039999999999996"/>
    <n v="0.22205263157894739"/>
    <n v="0.14799999999999999"/>
    <n v="14.3"/>
    <n v="0.30199999999999999"/>
    <n v="253.36099999999999"/>
    <n v="5.3490000000000002"/>
    <n v="0.24457894736842106"/>
    <n v="696.40700000000004"/>
    <n v="14866.553"/>
    <n v="17011.190999999999"/>
    <x v="615"/>
    <x v="491"/>
    <n v="1587.0309999999999"/>
    <n v="2146.884"/>
    <n v="7552.7820000000002"/>
    <n v="109.84399999999999"/>
    <n v="30391.289000000001"/>
    <n v="1.203263157894737"/>
    <n v="3.5579999999999998"/>
    <n v="7.4999999999999997E-2"/>
    <n v="64.320999999999998"/>
    <n v="1.3580000000000001"/>
    <n v="8.084950000000001"/>
    <x v="619"/>
    <n v="-25.062000000000001"/>
    <n v="-0.52900000000000003"/>
    <n v="39.031500000000008"/>
    <n v="0.86950000000000005"/>
    <n v="21.341499999999996"/>
    <n v="0.47664999999999996"/>
    <n v="120.28400000000001"/>
    <n v="2.54"/>
    <n v="5.7000000000000002E-2"/>
    <n v="2.6850000000000001"/>
    <n v="1439.4469999999999"/>
    <n v="0.5"/>
    <n v="0.60499999999999998"/>
    <n v="0.47899999999999998"/>
    <n v="0.10100000000000001"/>
    <n v="1.605"/>
    <n v="0.875"/>
    <n v="0.69899999999999995"/>
    <n v="0.61299999999999999"/>
    <n v="0.44400000000000001"/>
    <n v="0.64500000000000002"/>
    <n v="0.29099999999999998"/>
    <n v="1.272"/>
    <n v="1.17"/>
    <n v="0.873"/>
    <n v="0.85099999999999998"/>
    <n v="-0.61799999999999999"/>
    <n v="1.075"/>
    <n v="0.90600000000000003"/>
    <n v="0.61499999999999999"/>
    <n v="2E-3"/>
    <n v="7.0000000000000001E-3"/>
    <n v="0.01"/>
    <n v="1E-3"/>
    <m/>
    <m/>
    <n v="40.021999999999998"/>
    <n v="18.760000000000002"/>
  </r>
  <r>
    <x v="30"/>
    <x v="21"/>
    <s v="ESP"/>
    <n v="47486932"/>
    <n v="1390000000000"/>
    <n v="8.609"/>
    <n v="0.18099999999999999"/>
    <x v="679"/>
    <n v="20.309999999999999"/>
    <n v="9.52"/>
    <n v="208.148"/>
    <n v="19.87"/>
    <n v="10.554"/>
    <n v="4.383"/>
    <n v="0.20773684210526314"/>
    <n v="0.13500000000000001"/>
    <n v="4.92"/>
    <n v="0.22205263157894739"/>
    <n v="0.151"/>
    <n v="18.574999999999999"/>
    <n v="0.39100000000000001"/>
    <n v="331.43752380952384"/>
    <n v="7.3864761904761913"/>
    <n v="0.24457894736842106"/>
    <n v="705.01599999999996"/>
    <n v="15100.203"/>
    <n v="17219.338"/>
    <x v="616"/>
    <x v="492"/>
    <n v="1654.14"/>
    <n v="2121.3829999999998"/>
    <n v="7685.8950000000004"/>
    <n v="112.529"/>
    <n v="32491.648000000001"/>
    <n v="1.203263157894737"/>
    <n v="3.5579999999999998"/>
    <n v="7.4999999999999997E-2"/>
    <n v="67.108999999999995"/>
    <n v="1.413"/>
    <n v="8.084950000000001"/>
    <x v="619"/>
    <n v="-25.501000000000001"/>
    <n v="-0.53700000000000003"/>
    <n v="39.031500000000008"/>
    <n v="0.86950000000000005"/>
    <n v="21.341499999999996"/>
    <n v="0.47664999999999996"/>
    <n v="133.113"/>
    <n v="2.8029999999999999"/>
    <n v="5.7000000000000002E-2"/>
    <n v="2.6850000000000001"/>
    <n v="1542.9290000000001"/>
    <n v="0.51500000000000001"/>
    <n v="0.629"/>
    <n v="0.50700000000000001"/>
    <n v="0.124"/>
    <n v="1.5640000000000001"/>
    <n v="0.86899999999999999"/>
    <n v="0.69599999999999995"/>
    <n v="0.60399999999999998"/>
    <n v="0.45300000000000001"/>
    <n v="0.65100000000000002"/>
    <n v="0.28599999999999998"/>
    <n v="1.2689999999999999"/>
    <n v="1.1619999999999999"/>
    <n v="0.85399999999999998"/>
    <n v="0.84699999999999998"/>
    <n v="-0.64700000000000002"/>
    <n v="1.125"/>
    <n v="0.90700000000000003"/>
    <n v="0.61199999999999999"/>
    <n v="2E-3"/>
    <n v="7.0000000000000001E-3"/>
    <n v="0.01"/>
    <n v="1E-3"/>
    <m/>
    <m/>
    <m/>
    <m/>
  </r>
  <r>
    <x v="31"/>
    <x v="0"/>
    <s v="SWE"/>
    <n v="8871042"/>
    <n v="415000000000"/>
    <n v="1.288"/>
    <n v="0.14499999999999999"/>
    <x v="680"/>
    <n v="-1.141"/>
    <n v="-2.0369999999999999"/>
    <n v="54.158000000000001"/>
    <n v="-1.3240000000000001"/>
    <n v="-2.387"/>
    <n v="6.1050000000000004"/>
    <n v="0.17799999999999999"/>
    <n v="8.5000000000000006E-2"/>
    <n v="6.1879999999999997"/>
    <n v="0.18099999999999999"/>
    <n v="8.5999999999999993E-2"/>
    <n v="10.119"/>
    <n v="1.141"/>
    <n v="85.724000000000004"/>
    <n v="9.6630000000000003"/>
    <n v="0.28199999999999997"/>
    <n v="82.915000000000006"/>
    <n v="4016.5329999999999"/>
    <n v="7099.9840000000004"/>
    <x v="617"/>
    <x v="493"/>
    <n v="25.536000000000001"/>
    <n v="3084.4279999999999"/>
    <n v="2584.0430000000001"/>
    <n v="6.423"/>
    <n v="72085.085999999996"/>
    <n v="2.1070000000000002"/>
    <n v="0.374"/>
    <n v="4.2000000000000003E-2"/>
    <n v="2.1160000000000001"/>
    <n v="0.23899999999999999"/>
    <n v="7.6609999999999996"/>
    <x v="620"/>
    <n v="-0.73299999999999998"/>
    <n v="-8.3000000000000004E-2"/>
    <n v="7.67"/>
    <n v="0.86499999999999999"/>
    <n v="5.84"/>
    <n v="0.65800000000000003"/>
    <n v="40.353999999999999"/>
    <n v="4.5490000000000004"/>
    <n v="7.1999999999999995E-2"/>
    <n v="0.63900000000000001"/>
    <n v="639.47"/>
    <n v="0.17799999999999999"/>
    <n v="0.216"/>
    <n v="0.17699999999999999"/>
    <n v="0.11"/>
    <n v="0.45"/>
    <n v="0.38400000000000001"/>
    <n v="0.42199999999999999"/>
    <n v="0.25"/>
    <n v="3.5000000000000003E-2"/>
    <n v="2.1000000000000001E-2"/>
    <n v="0.48"/>
    <n v="0.70699999999999996"/>
    <n v="0.159"/>
    <n v="0.13400000000000001"/>
    <n v="4.4999999999999998E-2"/>
    <n v="-1.4E-2"/>
    <n v="0.39200000000000002"/>
    <n v="0.29599999999999999"/>
    <n v="0.28000000000000003"/>
    <n v="1E-3"/>
    <n v="2E-3"/>
    <n v="3.0000000000000001E-3"/>
    <n v="0"/>
    <n v="69.989999999999995"/>
    <n v="67.959999999999994"/>
    <n v="30.832999999999998"/>
    <n v="56.170999999999999"/>
  </r>
  <r>
    <x v="31"/>
    <x v="1"/>
    <s v="SWE"/>
    <n v="8896748"/>
    <n v="432000000000"/>
    <n v="1.3320000000000001"/>
    <n v="0.15"/>
    <x v="681"/>
    <n v="0.93100000000000005"/>
    <n v="1.6970000000000001"/>
    <n v="55.601999999999997"/>
    <n v="1.444"/>
    <n v="2.6669999999999998"/>
    <n v="6.25"/>
    <n v="0.18"/>
    <n v="8.1000000000000003E-2"/>
    <n v="6.274"/>
    <n v="0.18099999999999999"/>
    <n v="8.1000000000000003E-2"/>
    <n v="10.958"/>
    <n v="1.232"/>
    <n v="79.899000000000001"/>
    <n v="8.9809999999999999"/>
    <n v="0.25900000000000001"/>
    <n v="84.247"/>
    <n v="4072.355"/>
    <n v="7155.5860000000002"/>
    <x v="618"/>
    <x v="494"/>
    <n v="27.972000000000001"/>
    <n v="3084.2089999999998"/>
    <n v="2624.1489999999999"/>
    <n v="7.0410000000000004"/>
    <n v="77094.320000000007"/>
    <n v="2.2240000000000002"/>
    <n v="0.373"/>
    <n v="4.2000000000000003E-2"/>
    <n v="2.4359999999999999"/>
    <n v="0.27400000000000002"/>
    <n v="7.5110000000000001"/>
    <x v="621"/>
    <n v="-0.22"/>
    <n v="-2.5000000000000001E-2"/>
    <n v="7.51"/>
    <n v="0.84399999999999997"/>
    <n v="5.56"/>
    <n v="0.625"/>
    <n v="40.104999999999997"/>
    <n v="4.508"/>
    <n v="7.0000000000000007E-2"/>
    <n v="0.61899999999999999"/>
    <n v="685.88900000000001"/>
    <n v="0.17699999999999999"/>
    <n v="0.217"/>
    <n v="0.183"/>
    <n v="0.11799999999999999"/>
    <n v="0.439"/>
    <n v="0.38"/>
    <n v="0.41699999999999998"/>
    <n v="0.248"/>
    <n v="3.6999999999999998E-2"/>
    <n v="2.1999999999999999E-2"/>
    <n v="0.47699999999999998"/>
    <n v="0.69799999999999995"/>
    <n v="0.16500000000000001"/>
    <n v="0.13300000000000001"/>
    <n v="5.0999999999999997E-2"/>
    <n v="-5.0000000000000001E-3"/>
    <n v="0.38600000000000001"/>
    <n v="0.28999999999999998"/>
    <n v="0.27800000000000002"/>
    <n v="1E-3"/>
    <n v="2E-3"/>
    <n v="3.0000000000000001E-3"/>
    <n v="0"/>
    <n v="55.28"/>
    <n v="66.819999999999993"/>
    <n v="24.077000000000002"/>
    <n v="43.131"/>
  </r>
  <r>
    <x v="31"/>
    <x v="2"/>
    <s v="SWE"/>
    <n v="8926011"/>
    <n v="448000000000"/>
    <n v="1.28"/>
    <n v="0.14299999999999999"/>
    <x v="682"/>
    <n v="0.97"/>
    <n v="1.7370000000000001"/>
    <n v="56.865000000000002"/>
    <n v="1.2629999999999999"/>
    <n v="2.2709999999999999"/>
    <n v="6.3710000000000004"/>
    <n v="0.17899999999999999"/>
    <n v="8.8999999999999996E-2"/>
    <n v="6.3620000000000001"/>
    <n v="0.17899999999999999"/>
    <n v="8.7999999999999995E-2"/>
    <n v="11.435"/>
    <n v="1.2809999999999999"/>
    <n v="82.01"/>
    <n v="9.1880000000000006"/>
    <n v="0.25800000000000001"/>
    <n v="85.527000000000001"/>
    <n v="4129.1469999999999"/>
    <n v="7212.451"/>
    <x v="619"/>
    <x v="495"/>
    <n v="30.454999999999998"/>
    <n v="3084.2820000000002"/>
    <n v="2664.694"/>
    <n v="7.7220000000000004"/>
    <n v="71925.883000000002"/>
    <n v="2.0219999999999998"/>
    <n v="0.36799999999999999"/>
    <n v="4.1000000000000002E-2"/>
    <n v="2.4820000000000002"/>
    <n v="0.27800000000000002"/>
    <n v="7.6379999999999999"/>
    <x v="622"/>
    <n v="7.2999999999999995E-2"/>
    <n v="8.0000000000000002E-3"/>
    <n v="7.28"/>
    <n v="0.81599999999999995"/>
    <n v="5.51"/>
    <n v="0.61699999999999999"/>
    <n v="40.545000000000002"/>
    <n v="4.5419999999999998"/>
    <n v="7.5999999999999998E-2"/>
    <n v="0.68100000000000005"/>
    <n v="642.01099999999997"/>
    <n v="0.161"/>
    <n v="0.216"/>
    <n v="0.18099999999999999"/>
    <n v="0.11799999999999999"/>
    <n v="0.42799999999999999"/>
    <n v="0.376"/>
    <n v="0.41299999999999998"/>
    <n v="0.246"/>
    <n v="3.9E-2"/>
    <n v="2.3E-2"/>
    <n v="0.47299999999999998"/>
    <n v="0.69"/>
    <n v="0.17299999999999999"/>
    <n v="0.123"/>
    <n v="5.0999999999999997E-2"/>
    <n v="1E-3"/>
    <n v="0.39"/>
    <n v="0.316"/>
    <n v="0.27700000000000002"/>
    <n v="1E-3"/>
    <n v="2E-3"/>
    <n v="3.0000000000000001E-3"/>
    <n v="0"/>
    <n v="56.65"/>
    <n v="68.180000000000007"/>
    <n v="25.219000000000001"/>
    <n v="44.405999999999999"/>
  </r>
  <r>
    <x v="31"/>
    <x v="3"/>
    <s v="SWE"/>
    <n v="8961506"/>
    <n v="465000000000"/>
    <n v="1.206"/>
    <n v="0.13500000000000001"/>
    <x v="683"/>
    <n v="0.57999999999999996"/>
    <n v="1.0209999999999999"/>
    <n v="58.984000000000002"/>
    <n v="2.1190000000000002"/>
    <n v="3.726"/>
    <n v="6.5819999999999999"/>
    <n v="0.18099999999999999"/>
    <n v="9.6000000000000002E-2"/>
    <n v="6.4020000000000001"/>
    <n v="0.17599999999999999"/>
    <n v="9.2999999999999999E-2"/>
    <n v="11.563000000000001"/>
    <n v="1.29"/>
    <n v="87.98"/>
    <n v="9.8179999999999996"/>
    <n v="0.27"/>
    <n v="86.733000000000004"/>
    <n v="4186.5190000000002"/>
    <n v="7271.4340000000002"/>
    <x v="620"/>
    <x v="496"/>
    <n v="32.758000000000003"/>
    <n v="3085.8939999999998"/>
    <n v="2705.931"/>
    <n v="8.3870000000000005"/>
    <n v="68647.008000000002"/>
    <n v="1.885"/>
    <n v="0.39600000000000002"/>
    <n v="4.3999999999999997E-2"/>
    <n v="2.3039999999999998"/>
    <n v="0.25700000000000001"/>
    <n v="7.7190000000000003"/>
    <x v="623"/>
    <n v="1.6120000000000001"/>
    <n v="0.18"/>
    <n v="7.09"/>
    <n v="0.79100000000000004"/>
    <n v="5.5"/>
    <n v="0.61399999999999999"/>
    <n v="41.238"/>
    <n v="4.6020000000000003"/>
    <n v="7.3999999999999996E-2"/>
    <n v="0.66600000000000004"/>
    <n v="615.18100000000004"/>
    <n v="0.14199999999999999"/>
    <n v="0.20699999999999999"/>
    <n v="0.17699999999999999"/>
    <n v="0.11"/>
    <n v="0.41699999999999998"/>
    <n v="0.372"/>
    <n v="0.40899999999999997"/>
    <n v="0.24299999999999999"/>
    <n v="4.2000000000000003E-2"/>
    <n v="2.4E-2"/>
    <n v="0.46899999999999997"/>
    <n v="0.68100000000000005"/>
    <n v="0.17899999999999999"/>
    <n v="0.13200000000000001"/>
    <n v="4.4999999999999998E-2"/>
    <n v="2.9000000000000001E-2"/>
    <n v="0.38600000000000001"/>
    <n v="0.30199999999999999"/>
    <n v="0.27500000000000002"/>
    <n v="1E-3"/>
    <n v="2E-3"/>
    <n v="3.0000000000000001E-3"/>
    <n v="0"/>
    <n v="57.68"/>
    <n v="69.17"/>
    <n v="30.609000000000002"/>
    <n v="53.351999999999997"/>
  </r>
  <r>
    <x v="31"/>
    <x v="4"/>
    <s v="SWE"/>
    <n v="9004263"/>
    <n v="485000000000"/>
    <n v="1.284"/>
    <n v="0.14299999999999999"/>
    <x v="684"/>
    <n v="-0.68899999999999995"/>
    <n v="-1.2"/>
    <n v="62.216000000000001"/>
    <n v="3.2320000000000002"/>
    <n v="5.4790000000000001"/>
    <n v="6.91"/>
    <n v="0.182"/>
    <n v="9.4E-2"/>
    <n v="6.2949999999999999"/>
    <n v="0.16600000000000001"/>
    <n v="8.5999999999999993E-2"/>
    <n v="11.829000000000001"/>
    <n v="1.3140000000000001"/>
    <n v="87.588999999999999"/>
    <n v="9.7270000000000003"/>
    <n v="0.25600000000000001"/>
    <n v="88.018000000000001"/>
    <n v="4243.2020000000002"/>
    <n v="7333.65"/>
    <x v="621"/>
    <x v="497"/>
    <n v="34.997"/>
    <n v="3091.4270000000001"/>
    <n v="2746.2150000000001"/>
    <n v="9.0470000000000006"/>
    <n v="73592.023000000001"/>
    <n v="1.9379999999999999"/>
    <n v="0.38700000000000001"/>
    <n v="4.2999999999999997E-2"/>
    <n v="2.238"/>
    <n v="0.249"/>
    <n v="7.5179999999999998"/>
    <x v="624"/>
    <n v="5.5330000000000004"/>
    <n v="0.61399999999999999"/>
    <n v="7.09"/>
    <n v="0.78700000000000003"/>
    <n v="5.54"/>
    <n v="0.61499999999999999"/>
    <n v="40.283999999999999"/>
    <n v="4.4740000000000002"/>
    <n v="7.2999999999999995E-2"/>
    <n v="0.66"/>
    <n v="662.64200000000005"/>
    <n v="0.14099999999999999"/>
    <n v="0.19800000000000001"/>
    <n v="0.183"/>
    <n v="0.109"/>
    <n v="0.40500000000000003"/>
    <n v="0.36799999999999999"/>
    <n v="0.40400000000000003"/>
    <n v="0.24"/>
    <n v="4.3999999999999997E-2"/>
    <n v="2.5000000000000001E-2"/>
    <n v="0.46600000000000003"/>
    <n v="0.67300000000000004"/>
    <n v="0.184"/>
    <n v="0.11899999999999999"/>
    <n v="4.2999999999999997E-2"/>
    <n v="0.10299999999999999"/>
    <n v="0.36499999999999999"/>
    <n v="0.28599999999999998"/>
    <n v="0.27400000000000002"/>
    <n v="1E-3"/>
    <n v="2E-3"/>
    <n v="3.0000000000000001E-3"/>
    <n v="0"/>
    <n v="56.26"/>
    <n v="67.69"/>
    <n v="30.905999999999999"/>
    <n v="54.524000000000001"/>
  </r>
  <r>
    <x v="31"/>
    <x v="5"/>
    <s v="SWE"/>
    <n v="9051739"/>
    <n v="508000000000"/>
    <n v="1.3149999999999999"/>
    <n v="0.14499999999999999"/>
    <x v="685"/>
    <n v="-2.617"/>
    <n v="-4.617"/>
    <n v="58.902999999999999"/>
    <n v="-3.3130000000000002"/>
    <n v="-5.3250000000000002"/>
    <n v="6.5069999999999997"/>
    <n v="0.16600000000000001"/>
    <n v="8.6999999999999994E-2"/>
    <n v="5.9729999999999999"/>
    <n v="0.153"/>
    <n v="0.08"/>
    <n v="10.96"/>
    <n v="1.2110000000000001"/>
    <n v="91.480999999999995"/>
    <n v="10.106"/>
    <n v="0.25800000000000001"/>
    <n v="89.332999999999998"/>
    <n v="4297.268"/>
    <n v="7392.5519999999997"/>
    <x v="622"/>
    <x v="498"/>
    <n v="36.904000000000003"/>
    <n v="3096.2629999999999"/>
    <n v="2784.9870000000001"/>
    <n v="9.7949999999999999"/>
    <n v="75121.827999999994"/>
    <n v="1.9179999999999999"/>
    <n v="0.36399999999999999"/>
    <n v="0.04"/>
    <n v="1.907"/>
    <n v="0.21099999999999999"/>
    <n v="7.0670000000000002"/>
    <x v="625"/>
    <n v="4.8360000000000003"/>
    <n v="0.53400000000000003"/>
    <n v="6.81"/>
    <n v="0.752"/>
    <n v="5.42"/>
    <n v="0.59899999999999998"/>
    <n v="38.771000000000001"/>
    <n v="4.2830000000000004"/>
    <n v="8.3000000000000004E-2"/>
    <n v="0.748"/>
    <n v="679.98299999999995"/>
    <n v="0.13600000000000001"/>
    <n v="0.183"/>
    <n v="0.17199999999999999"/>
    <n v="9.5000000000000001E-2"/>
    <n v="0.39400000000000002"/>
    <n v="0.36299999999999999"/>
    <n v="0.4"/>
    <n v="0.23699999999999999"/>
    <n v="4.5999999999999999E-2"/>
    <n v="2.5000000000000001E-2"/>
    <n v="0.46300000000000002"/>
    <n v="0.66400000000000003"/>
    <n v="0.19"/>
    <n v="0.106"/>
    <n v="3.5000000000000003E-2"/>
    <n v="0.10299999999999999"/>
    <n v="0.34799999999999998"/>
    <n v="0.309"/>
    <n v="0.27200000000000002"/>
    <n v="1E-3"/>
    <n v="2E-3"/>
    <n v="3.0000000000000001E-3"/>
    <n v="0"/>
    <n v="52.64"/>
    <n v="63.97"/>
    <n v="37.414000000000001"/>
    <n v="69.200999999999993"/>
  </r>
  <r>
    <x v="31"/>
    <x v="6"/>
    <s v="SWE"/>
    <n v="9104724"/>
    <n v="533000000000"/>
    <n v="1.4419999999999999"/>
    <n v="0.158"/>
    <x v="686"/>
    <n v="-0.18099999999999999"/>
    <n v="-0.33500000000000002"/>
    <n v="56.89"/>
    <n v="-2.0129999999999999"/>
    <n v="-3.4169999999999998"/>
    <n v="6.2480000000000002"/>
    <n v="0.153"/>
    <n v="8.8999999999999996E-2"/>
    <n v="5.9180000000000001"/>
    <n v="0.14499999999999999"/>
    <n v="8.4000000000000005E-2"/>
    <n v="10.707000000000001"/>
    <n v="1.1759999999999999"/>
    <n v="92.691000000000003"/>
    <n v="10.180999999999999"/>
    <n v="0.249"/>
    <n v="90.775000000000006"/>
    <n v="4351.1530000000002"/>
    <n v="7449.442"/>
    <x v="623"/>
    <x v="499"/>
    <n v="38.988999999999997"/>
    <n v="3099.268"/>
    <n v="2823.1529999999998"/>
    <n v="10.468"/>
    <n v="70265.687999999995"/>
    <n v="1.7190000000000001"/>
    <n v="0.81200000000000006"/>
    <n v="8.8999999999999996E-2"/>
    <n v="2.085"/>
    <n v="0.22900000000000001"/>
    <n v="6.8579999999999997"/>
    <x v="626"/>
    <n v="3.004"/>
    <n v="0.33"/>
    <n v="6.66"/>
    <n v="0.73099999999999998"/>
    <n v="5.39"/>
    <n v="0.59199999999999997"/>
    <n v="38.165999999999997"/>
    <n v="4.1920000000000002"/>
    <n v="7.3999999999999996E-2"/>
    <n v="0.67300000000000004"/>
    <n v="639.75"/>
    <n v="0.13700000000000001"/>
    <n v="0.17599999999999999"/>
    <n v="0.16"/>
    <n v="8.7999999999999995E-2"/>
    <n v="0.38200000000000001"/>
    <n v="0.35799999999999998"/>
    <n v="0.39600000000000002"/>
    <n v="0.23400000000000001"/>
    <n v="5.0999999999999997E-2"/>
    <n v="2.5000000000000001E-2"/>
    <n v="0.46"/>
    <n v="0.65600000000000003"/>
    <n v="0.193"/>
    <n v="0.23400000000000001"/>
    <n v="3.7999999999999999E-2"/>
    <n v="5.8999999999999997E-2"/>
    <n v="0.33900000000000002"/>
    <n v="0.26600000000000001"/>
    <n v="0.27"/>
    <n v="1E-3"/>
    <n v="2E-3"/>
    <n v="3.0000000000000001E-3"/>
    <n v="0"/>
    <n v="51.15"/>
    <n v="62.44"/>
    <n v="38.805999999999997"/>
    <n v="72.016000000000005"/>
  </r>
  <r>
    <x v="31"/>
    <x v="7"/>
    <s v="SWE"/>
    <n v="9164274"/>
    <n v="561000000000"/>
    <n v="1.339"/>
    <n v="0.14599999999999999"/>
    <x v="687"/>
    <n v="-0.73299999999999998"/>
    <n v="-1.361"/>
    <n v="56.926000000000002"/>
    <n v="3.5999999999999997E-2"/>
    <n v="6.4000000000000001E-2"/>
    <n v="6.2119999999999997"/>
    <n v="0.14699999999999999"/>
    <n v="8.7999999999999995E-2"/>
    <n v="5.8"/>
    <n v="0.13700000000000001"/>
    <n v="8.2000000000000003E-2"/>
    <n v="10.801"/>
    <n v="1.179"/>
    <n v="91.995999999999995"/>
    <n v="10.038"/>
    <n v="0.23699999999999999"/>
    <n v="92.114999999999995"/>
    <n v="4404.3040000000001"/>
    <n v="7506.3680000000004"/>
    <x v="624"/>
    <x v="500"/>
    <n v="41.183999999999997"/>
    <n v="3103.0419999999999"/>
    <n v="2860.3739999999998"/>
    <n v="11.215999999999999"/>
    <n v="70870.679999999993"/>
    <n v="1.6739999999999999"/>
    <n v="0.84799999999999998"/>
    <n v="9.2999999999999999E-2"/>
    <n v="2.194"/>
    <n v="0.23899999999999999"/>
    <n v="6.585"/>
    <x v="627"/>
    <n v="3.774"/>
    <n v="0.41199999999999998"/>
    <n v="6.39"/>
    <n v="0.69699999999999995"/>
    <n v="5.28"/>
    <n v="0.57599999999999996"/>
    <n v="37.220999999999997"/>
    <n v="4.0620000000000003"/>
    <n v="8.2000000000000003E-2"/>
    <n v="0.748"/>
    <n v="649.47799999999995"/>
    <n v="0.11899999999999999"/>
    <n v="0.16900000000000001"/>
    <n v="0.158"/>
    <n v="8.5000000000000006E-2"/>
    <n v="0.37"/>
    <n v="0.35299999999999998"/>
    <n v="0.39100000000000001"/>
    <n v="0.23100000000000001"/>
    <n v="5.6000000000000001E-2"/>
    <n v="2.5999999999999999E-2"/>
    <n v="0.45800000000000002"/>
    <n v="0.64700000000000002"/>
    <n v="0.19800000000000001"/>
    <n v="0.23300000000000001"/>
    <n v="3.9E-2"/>
    <n v="8.5000000000000006E-2"/>
    <n v="0.33"/>
    <n v="0.28799999999999998"/>
    <n v="0.26800000000000002"/>
    <n v="1E-3"/>
    <n v="3.0000000000000001E-3"/>
    <n v="3.0000000000000001E-3"/>
    <n v="0"/>
    <n v="49.09"/>
    <n v="60.35"/>
    <n v="38.844000000000001"/>
    <n v="73.08"/>
  </r>
  <r>
    <x v="31"/>
    <x v="8"/>
    <s v="SWE"/>
    <n v="9229282"/>
    <n v="580000000000"/>
    <n v="1.3959999999999999"/>
    <n v="0.151"/>
    <x v="688"/>
    <n v="-2.0819999999999999"/>
    <n v="-3.9159999999999999"/>
    <n v="55.137999999999998"/>
    <n v="-1.788"/>
    <n v="-3.1419999999999999"/>
    <n v="5.9740000000000002"/>
    <n v="0.14199999999999999"/>
    <n v="8.5999999999999993E-2"/>
    <n v="5.5339999999999998"/>
    <n v="0.13100000000000001"/>
    <n v="0.08"/>
    <n v="10.367000000000001"/>
    <n v="1.123"/>
    <n v="90.241"/>
    <n v="9.7780000000000005"/>
    <n v="0.23200000000000001"/>
    <n v="93.510999999999996"/>
    <n v="4455.375"/>
    <n v="7561.5050000000001"/>
    <x v="625"/>
    <x v="501"/>
    <n v="43.104999999999997"/>
    <n v="3107.1089999999999"/>
    <n v="2896.1970000000001"/>
    <n v="11.917999999999999"/>
    <n v="69369.702999999994"/>
    <n v="1.6459999999999999"/>
    <n v="0.86099999999999999"/>
    <n v="9.2999999999999999E-2"/>
    <n v="1.921"/>
    <n v="0.20799999999999999"/>
    <n v="6.4089999999999998"/>
    <x v="628"/>
    <n v="4.0670000000000002"/>
    <n v="0.441"/>
    <n v="6.1"/>
    <n v="0.66100000000000003"/>
    <n v="5.45"/>
    <n v="0.59099999999999997"/>
    <n v="35.823"/>
    <n v="3.8809999999999998"/>
    <n v="7.5999999999999998E-2"/>
    <n v="0.70199999999999996"/>
    <n v="640.23299999999995"/>
    <n v="0.122"/>
    <n v="0.159"/>
    <n v="0.15"/>
    <n v="7.9000000000000001E-2"/>
    <n v="0.35899999999999999"/>
    <n v="0.34899999999999998"/>
    <n v="0.38700000000000001"/>
    <n v="0.22800000000000001"/>
    <n v="6.0999999999999999E-2"/>
    <n v="2.5999999999999999E-2"/>
    <n v="0.45500000000000002"/>
    <n v="0.63900000000000001"/>
    <n v="0.20100000000000001"/>
    <n v="0.23"/>
    <n v="3.3000000000000002E-2"/>
    <n v="8.7999999999999995E-2"/>
    <n v="0.318"/>
    <n v="0.27"/>
    <n v="0.26600000000000001"/>
    <n v="1E-3"/>
    <n v="3.0000000000000001E-3"/>
    <n v="3.0000000000000001E-3"/>
    <n v="0"/>
    <n v="47.94"/>
    <n v="59.15"/>
    <n v="39.170999999999999"/>
    <n v="76.7"/>
  </r>
  <r>
    <x v="31"/>
    <x v="9"/>
    <s v="SWE"/>
    <n v="9301413"/>
    <n v="530000000000"/>
    <n v="1.2629999999999999"/>
    <n v="0.13600000000000001"/>
    <x v="689"/>
    <n v="-3.649"/>
    <n v="-7.1449999999999996"/>
    <n v="51.195"/>
    <n v="-3.9420000000000002"/>
    <n v="-7.15"/>
    <n v="5.5039999999999996"/>
    <n v="0.13700000000000001"/>
    <n v="8.6999999999999994E-2"/>
    <n v="5.0979999999999999"/>
    <n v="0.127"/>
    <n v="8.1000000000000003E-2"/>
    <n v="7.39"/>
    <n v="0.79500000000000004"/>
    <n v="77.456999999999994"/>
    <n v="8.327"/>
    <n v="0.20799999999999999"/>
    <n v="94.774000000000001"/>
    <n v="4502.7969999999996"/>
    <n v="7612.701"/>
    <x v="626"/>
    <x v="502"/>
    <n v="45.618000000000002"/>
    <n v="3110.8829999999998"/>
    <n v="2931.0390000000002"/>
    <n v="12.467000000000001"/>
    <n v="63081.84"/>
    <n v="1.573"/>
    <n v="0.86399999999999999"/>
    <n v="9.2999999999999999E-2"/>
    <n v="2.5129999999999999"/>
    <n v="0.27"/>
    <n v="5.9320000000000004"/>
    <x v="629"/>
    <n v="3.774"/>
    <n v="0.40600000000000003"/>
    <n v="5.94"/>
    <n v="0.63900000000000001"/>
    <n v="5.21"/>
    <n v="0.56000000000000005"/>
    <n v="34.841999999999999"/>
    <n v="3.746"/>
    <n v="5.8999999999999997E-2"/>
    <n v="0.54900000000000004"/>
    <n v="586.75"/>
    <n v="0.107"/>
    <n v="0.15"/>
    <n v="0.14000000000000001"/>
    <n v="5.7000000000000002E-2"/>
    <n v="0.34799999999999998"/>
    <n v="0.34399999999999997"/>
    <n v="0.38200000000000001"/>
    <n v="0.224"/>
    <n v="6.5000000000000002E-2"/>
    <n v="2.7E-2"/>
    <n v="0.45300000000000001"/>
    <n v="0.63200000000000001"/>
    <n v="0.20200000000000001"/>
    <n v="0.22800000000000001"/>
    <n v="4.3999999999999997E-2"/>
    <n v="7.4999999999999997E-2"/>
    <n v="0.317"/>
    <n v="0.22500000000000001"/>
    <n v="0.26400000000000001"/>
    <n v="1E-3"/>
    <n v="3.0000000000000001E-3"/>
    <n v="3.0000000000000001E-3"/>
    <n v="0"/>
    <n v="44.06"/>
    <n v="55.18"/>
    <n v="30.035"/>
    <n v="63.335999999999999"/>
  </r>
  <r>
    <x v="31"/>
    <x v="10"/>
    <s v="SWE"/>
    <n v="9381722"/>
    <n v="550000000000"/>
    <n v="1.3240000000000001"/>
    <n v="0.14099999999999999"/>
    <x v="690"/>
    <n v="5.8659999999999997"/>
    <n v="12.37"/>
    <n v="56.951000000000001"/>
    <n v="5.7560000000000002"/>
    <n v="11.243"/>
    <n v="6.07"/>
    <n v="0.14199999999999999"/>
    <n v="9.0999999999999998E-2"/>
    <n v="5.68"/>
    <n v="0.13300000000000001"/>
    <n v="8.5000000000000006E-2"/>
    <n v="10.342000000000001"/>
    <n v="1.1020000000000001"/>
    <n v="86.305000000000007"/>
    <n v="9.1989999999999998"/>
    <n v="0.216"/>
    <n v="96.096999999999994"/>
    <n v="4556.0829999999996"/>
    <n v="7669.652"/>
    <x v="627"/>
    <x v="503"/>
    <n v="49.087000000000003"/>
    <n v="3114.547"/>
    <n v="2967.665"/>
    <n v="13.167"/>
    <n v="66485.906000000003"/>
    <n v="1.56"/>
    <n v="0.82499999999999996"/>
    <n v="8.7999999999999995E-2"/>
    <n v="3.4689999999999999"/>
    <n v="0.37"/>
    <n v="6.47"/>
    <x v="630"/>
    <n v="3.6640000000000001"/>
    <n v="0.39100000000000001"/>
    <n v="5.87"/>
    <n v="0.626"/>
    <n v="5.43"/>
    <n v="0.57899999999999996"/>
    <n v="36.625999999999998"/>
    <n v="3.9039999999999999"/>
    <n v="7.4999999999999997E-2"/>
    <n v="0.70099999999999996"/>
    <n v="623.75199999999995"/>
    <n v="0.105"/>
    <n v="0.16"/>
    <n v="0.14899999999999999"/>
    <n v="7.3999999999999996E-2"/>
    <n v="0.33800000000000002"/>
    <n v="0.33900000000000002"/>
    <n v="0.378"/>
    <n v="0.221"/>
    <n v="7.0000000000000007E-2"/>
    <n v="2.8000000000000001E-2"/>
    <n v="0.45"/>
    <n v="0.624"/>
    <n v="0.20499999999999999"/>
    <n v="0.216"/>
    <n v="5.6000000000000001E-2"/>
    <n v="7.5999999999999998E-2"/>
    <n v="0.32200000000000001"/>
    <n v="0.28499999999999998"/>
    <n v="0.26200000000000001"/>
    <n v="1E-3"/>
    <n v="3.0000000000000001E-3"/>
    <n v="4.0000000000000001E-3"/>
    <n v="0"/>
    <n v="49.72"/>
    <n v="60.7"/>
    <n v="33.017000000000003"/>
    <n v="61.960999999999999"/>
  </r>
  <r>
    <x v="31"/>
    <x v="11"/>
    <s v="SWE"/>
    <n v="9467384"/>
    <n v="580000000000"/>
    <n v="1.361"/>
    <n v="0.14399999999999999"/>
    <x v="691"/>
    <n v="-3.8820000000000001"/>
    <n v="-7.2850000000000001"/>
    <n v="52.52"/>
    <n v="-4.4320000000000004"/>
    <n v="-7.782"/>
    <n v="5.5469999999999997"/>
    <n v="0.13200000000000001"/>
    <n v="8.5000000000000006E-2"/>
    <n v="5.218"/>
    <n v="0.124"/>
    <n v="0.08"/>
    <n v="9.4969999999999999"/>
    <n v="1.0029999999999999"/>
    <n v="84.424000000000007"/>
    <n v="8.9169999999999998"/>
    <n v="0.21199999999999999"/>
    <n v="97.459000000000003"/>
    <n v="4605.4889999999996"/>
    <n v="7722.1719999999996"/>
    <x v="628"/>
    <x v="504"/>
    <n v="51.841999999999999"/>
    <n v="3117.6610000000001"/>
    <n v="3001.9250000000002"/>
    <n v="13.866"/>
    <n v="64929.964999999997"/>
    <n v="1.546"/>
    <n v="0.83399999999999996"/>
    <n v="8.7999999999999995E-2"/>
    <n v="2.7549999999999999"/>
    <n v="0.29099999999999998"/>
    <n v="6.0060000000000002"/>
    <x v="631"/>
    <n v="3.1139999999999999"/>
    <n v="0.32900000000000001"/>
    <n v="5.84"/>
    <n v="0.61699999999999999"/>
    <n v="5.19"/>
    <n v="0.54800000000000004"/>
    <n v="34.26"/>
    <n v="3.6190000000000002"/>
    <n v="7.3999999999999996E-2"/>
    <n v="0.69899999999999995"/>
    <n v="614.71699999999998"/>
    <n v="0.10100000000000001"/>
    <n v="0.14299999999999999"/>
    <n v="0.13300000000000001"/>
    <n v="6.4000000000000001E-2"/>
    <n v="0.32700000000000001"/>
    <n v="0.33400000000000002"/>
    <n v="0.373"/>
    <n v="0.218"/>
    <n v="7.2999999999999995E-2"/>
    <n v="2.8000000000000001E-2"/>
    <n v="0.44700000000000001"/>
    <n v="0.61699999999999999"/>
    <n v="0.20699999999999999"/>
    <n v="0.22500000000000001"/>
    <n v="4.2999999999999997E-2"/>
    <n v="6.3E-2"/>
    <n v="0.30099999999999999"/>
    <n v="0.254"/>
    <n v="0.26"/>
    <n v="1E-3"/>
    <n v="3.0000000000000001E-3"/>
    <n v="4.0000000000000001E-3"/>
    <n v="0"/>
    <n v="34.58"/>
    <n v="56.86"/>
    <n v="35.018999999999998"/>
    <n v="70.881"/>
  </r>
  <r>
    <x v="31"/>
    <x v="12"/>
    <s v="SWE"/>
    <n v="9555984"/>
    <n v="590000000000"/>
    <n v="1.4790000000000001"/>
    <n v="0.155"/>
    <x v="692"/>
    <n v="-2.4870000000000001"/>
    <n v="-5.0330000000000004"/>
    <n v="49.96"/>
    <n v="-2.56"/>
    <n v="-4.8739999999999997"/>
    <n v="5.2279999999999998"/>
    <n v="0.126"/>
    <n v="7.6999999999999999E-2"/>
    <n v="4.91"/>
    <n v="0.11799999999999999"/>
    <n v="7.1999999999999995E-2"/>
    <n v="8.6669999999999998"/>
    <n v="0.90700000000000003"/>
    <n v="77.643000000000001"/>
    <n v="8.125"/>
    <n v="0.19600000000000001"/>
    <n v="98.938000000000002"/>
    <n v="4652.4080000000004"/>
    <n v="7772.1310000000003"/>
    <x v="629"/>
    <x v="505"/>
    <n v="54.234000000000002"/>
    <n v="3120.7020000000002"/>
    <n v="3034.8020000000001"/>
    <n v="14.532"/>
    <n v="68276.210999999996"/>
    <n v="1.6459999999999999"/>
    <n v="0.83799999999999997"/>
    <n v="8.7999999999999995E-2"/>
    <n v="2.391"/>
    <n v="0.25"/>
    <n v="5.6559999999999997"/>
    <x v="632"/>
    <n v="3.0409999999999999"/>
    <n v="0.318"/>
    <n v="5.7"/>
    <n v="0.59599999999999997"/>
    <n v="5.1100000000000003"/>
    <n v="0.53500000000000003"/>
    <n v="32.877000000000002"/>
    <n v="3.44"/>
    <n v="7.0000000000000007E-2"/>
    <n v="0.66600000000000004"/>
    <n v="652.44600000000003"/>
    <n v="0.107"/>
    <n v="0.13400000000000001"/>
    <n v="0.125"/>
    <n v="5.8000000000000003E-2"/>
    <n v="0.317"/>
    <n v="0.32900000000000001"/>
    <n v="0.36799999999999999"/>
    <n v="0.214"/>
    <n v="7.6999999999999999E-2"/>
    <n v="2.9000000000000001E-2"/>
    <n v="0.44500000000000001"/>
    <n v="0.60899999999999999"/>
    <n v="0.20799999999999999"/>
    <n v="0.22"/>
    <n v="3.6999999999999998E-2"/>
    <n v="6.3E-2"/>
    <n v="0.28499999999999998"/>
    <n v="0.24099999999999999"/>
    <n v="0.25700000000000001"/>
    <n v="1E-3"/>
    <n v="3.0000000000000001E-3"/>
    <n v="4.0000000000000001E-3"/>
    <n v="0"/>
    <n v="31.8"/>
    <n v="54.05"/>
    <n v="30.724"/>
    <n v="65.483999999999995"/>
  </r>
  <r>
    <x v="31"/>
    <x v="13"/>
    <s v="SWE"/>
    <n v="9648935"/>
    <n v="600000000000"/>
    <n v="1.4019999999999999"/>
    <n v="0.14499999999999999"/>
    <x v="693"/>
    <n v="-1.5669999999999999"/>
    <n v="-3.34"/>
    <n v="48.319000000000003"/>
    <n v="-1.641"/>
    <n v="-3.2839999999999998"/>
    <n v="5.008"/>
    <n v="0.12"/>
    <n v="7.9000000000000001E-2"/>
    <n v="4.7"/>
    <n v="0.113"/>
    <n v="7.3999999999999996E-2"/>
    <n v="8.7430000000000003"/>
    <n v="0.90600000000000003"/>
    <n v="74.284999999999997"/>
    <n v="7.6989999999999998"/>
    <n v="0.185"/>
    <n v="100.34"/>
    <n v="4697.759"/>
    <n v="7820.451"/>
    <x v="630"/>
    <x v="506"/>
    <n v="56.603000000000002"/>
    <n v="3123.67"/>
    <n v="3066.28"/>
    <n v="15.192"/>
    <n v="63351.667999999998"/>
    <n v="1.5229999999999999"/>
    <n v="0.69899999999999995"/>
    <n v="7.1999999999999995E-2"/>
    <n v="2.3690000000000002"/>
    <n v="0.246"/>
    <n v="5.4160000000000004"/>
    <x v="633"/>
    <n v="2.968"/>
    <n v="0.308"/>
    <n v="5.53"/>
    <n v="0.57299999999999995"/>
    <n v="5.14"/>
    <n v="0.53300000000000003"/>
    <n v="31.478000000000002"/>
    <n v="3.262"/>
    <n v="6.8000000000000005E-2"/>
    <n v="0.66"/>
    <n v="611.27599999999995"/>
    <n v="9.7000000000000003E-2"/>
    <n v="0.128"/>
    <n v="0.121"/>
    <n v="5.8000000000000003E-2"/>
    <n v="0.308"/>
    <n v="0.32400000000000001"/>
    <n v="0.36399999999999999"/>
    <n v="0.21099999999999999"/>
    <n v="0.08"/>
    <n v="2.9000000000000001E-2"/>
    <n v="0.442"/>
    <n v="0.60099999999999998"/>
    <n v="0.20899999999999999"/>
    <n v="0.18"/>
    <n v="3.5999999999999997E-2"/>
    <n v="6.4000000000000001E-2"/>
    <n v="0.27100000000000002"/>
    <n v="0.224"/>
    <n v="0.255"/>
    <n v="1E-3"/>
    <n v="3.0000000000000001E-3"/>
    <n v="4.0000000000000001E-3"/>
    <n v="0"/>
    <n v="30.02"/>
    <n v="52.26"/>
    <n v="28.934000000000001"/>
    <n v="63.798999999999999"/>
  </r>
  <r>
    <x v="31"/>
    <x v="14"/>
    <s v="SWE"/>
    <n v="9747507"/>
    <n v="620000000000"/>
    <n v="1.399"/>
    <n v="0.14399999999999999"/>
    <x v="694"/>
    <n v="-1.873"/>
    <n v="-4.1310000000000002"/>
    <n v="46.811999999999998"/>
    <n v="-1.5069999999999999"/>
    <n v="-3.1190000000000002"/>
    <n v="4.8019999999999996"/>
    <n v="0.114"/>
    <n v="7.6999999999999999E-2"/>
    <n v="4.46"/>
    <n v="0.106"/>
    <n v="7.0999999999999994E-2"/>
    <n v="8.1159999999999997"/>
    <n v="0.83299999999999996"/>
    <n v="73.260000000000005"/>
    <n v="7.516"/>
    <n v="0.17799999999999999"/>
    <n v="101.739"/>
    <n v="4741.2370000000001"/>
    <n v="7867.2629999999999"/>
    <x v="631"/>
    <x v="507"/>
    <n v="58.664999999999999"/>
    <n v="3127.0039999999999"/>
    <n v="3096.8330000000001"/>
    <n v="15.766"/>
    <n v="62421.891000000003"/>
    <n v="1.4770000000000001"/>
    <n v="0.77300000000000002"/>
    <n v="7.9000000000000001E-2"/>
    <n v="2.0619999999999998"/>
    <n v="0.21199999999999999"/>
    <n v="5.2210000000000001"/>
    <x v="634"/>
    <n v="3.3340000000000001"/>
    <n v="0.34200000000000003"/>
    <n v="5.41"/>
    <n v="0.55500000000000005"/>
    <n v="5.37"/>
    <n v="0.55100000000000005"/>
    <n v="30.553999999999998"/>
    <n v="3.1349999999999998"/>
    <n v="5.8999999999999997E-2"/>
    <n v="0.57399999999999995"/>
    <n v="608.45799999999997"/>
    <n v="9.2999999999999999E-2"/>
    <n v="0.122"/>
    <n v="0.11600000000000001"/>
    <n v="5.3999999999999999E-2"/>
    <n v="0.29799999999999999"/>
    <n v="0.32"/>
    <n v="0.35899999999999999"/>
    <n v="0.20699999999999999"/>
    <n v="8.3000000000000004E-2"/>
    <n v="2.9000000000000001E-2"/>
    <n v="0.439"/>
    <n v="0.59399999999999997"/>
    <n v="0.20799999999999999"/>
    <n v="0.19900000000000001"/>
    <n v="3.1E-2"/>
    <n v="6.8000000000000005E-2"/>
    <n v="0.26200000000000001"/>
    <n v="0.188"/>
    <n v="0.252"/>
    <n v="1E-3"/>
    <n v="3.0000000000000001E-3"/>
    <n v="4.0000000000000001E-3"/>
    <n v="0"/>
    <n v="28.72"/>
    <n v="50.89"/>
    <n v="29.782"/>
    <n v="68.498999999999995"/>
  </r>
  <r>
    <x v="31"/>
    <x v="15"/>
    <s v="SWE"/>
    <n v="9849344"/>
    <n v="640000000000"/>
    <n v="1.5369999999999999"/>
    <n v="0.156"/>
    <x v="695"/>
    <n v="0.26400000000000001"/>
    <n v="0.60699999999999998"/>
    <n v="47.369"/>
    <n v="0.55700000000000005"/>
    <n v="1.19"/>
    <n v="4.8090000000000002"/>
    <n v="0.11"/>
    <n v="7.4999999999999997E-2"/>
    <n v="4.4409999999999998"/>
    <n v="0.10199999999999999"/>
    <n v="7.0000000000000007E-2"/>
    <n v="8.1519999999999992"/>
    <n v="0.82799999999999996"/>
    <n v="71.653999999999996"/>
    <n v="7.2750000000000004"/>
    <n v="0.16700000000000001"/>
    <n v="103.276"/>
    <n v="4784.9790000000003"/>
    <n v="7914.6319999999996"/>
    <x v="632"/>
    <x v="508"/>
    <n v="60.64"/>
    <n v="3130.6309999999999"/>
    <n v="3127.509"/>
    <n v="16.347000000000001"/>
    <n v="63877.483999999997"/>
    <n v="1.468"/>
    <n v="0.82199999999999995"/>
    <n v="8.3000000000000004E-2"/>
    <n v="1.9750000000000001"/>
    <n v="0.20100000000000001"/>
    <n v="5.1630000000000003"/>
    <x v="635"/>
    <n v="3.6269999999999998"/>
    <n v="0.36799999999999999"/>
    <n v="5.21"/>
    <n v="0.52900000000000003"/>
    <n v="5.44"/>
    <n v="0.55200000000000005"/>
    <n v="30.675000000000001"/>
    <n v="3.1139999999999999"/>
    <n v="5.8999999999999997E-2"/>
    <n v="0.58099999999999996"/>
    <n v="629.15099999999995"/>
    <n v="0.106"/>
    <n v="0.123"/>
    <n v="0.11600000000000001"/>
    <n v="5.5E-2"/>
    <n v="0.28999999999999998"/>
    <n v="0.315"/>
    <n v="0.35499999999999998"/>
    <n v="0.20399999999999999"/>
    <n v="8.5999999999999993E-2"/>
    <n v="2.9000000000000001E-2"/>
    <n v="0.437"/>
    <n v="0.58599999999999997"/>
    <n v="0.20699999999999999"/>
    <n v="0.214"/>
    <n v="2.9000000000000001E-2"/>
    <n v="6.7000000000000004E-2"/>
    <n v="0.25700000000000001"/>
    <n v="0.192"/>
    <n v="0.25"/>
    <n v="1E-3"/>
    <n v="3.0000000000000001E-3"/>
    <n v="4.0000000000000001E-3"/>
    <n v="0"/>
    <n v="28.65"/>
    <n v="50.85"/>
    <n v="27.911999999999999"/>
    <n v="63.811"/>
  </r>
  <r>
    <x v="31"/>
    <x v="16"/>
    <s v="SWE"/>
    <n v="9953322"/>
    <n v="650000000000"/>
    <n v="1.554"/>
    <n v="0.156"/>
    <x v="696"/>
    <n v="-0.32600000000000001"/>
    <n v="-0.745"/>
    <n v="47.116999999999997"/>
    <n v="-0.252"/>
    <n v="-0.53300000000000003"/>
    <n v="4.734"/>
    <n v="0.106"/>
    <n v="7.5999999999999998E-2"/>
    <n v="4.3620000000000001"/>
    <n v="9.8000000000000004E-2"/>
    <n v="7.0000000000000007E-2"/>
    <n v="8.0020000000000007"/>
    <n v="0.80400000000000005"/>
    <n v="71.355999999999995"/>
    <n v="7.1689999999999996"/>
    <n v="0.161"/>
    <n v="104.82899999999999"/>
    <n v="4828.3950000000004"/>
    <n v="7961.7489999999998"/>
    <x v="633"/>
    <x v="509"/>
    <n v="62.905999999999999"/>
    <n v="3134.3319999999999"/>
    <n v="3157.8780000000002"/>
    <n v="16.931999999999999"/>
    <n v="62081.116999999998"/>
    <n v="1.3939999999999999"/>
    <n v="0.64"/>
    <n v="6.4000000000000001E-2"/>
    <n v="2.266"/>
    <n v="0.22800000000000001"/>
    <n v="5.0629999999999997"/>
    <x v="636"/>
    <n v="3.7010000000000001"/>
    <n v="0.372"/>
    <n v="5.15"/>
    <n v="0.51700000000000002"/>
    <n v="5.46"/>
    <n v="0.54900000000000004"/>
    <n v="30.369"/>
    <n v="3.0510000000000002"/>
    <n v="5.8999999999999997E-2"/>
    <n v="0.58499999999999996"/>
    <n v="617.91300000000001"/>
    <n v="0.104"/>
    <n v="0.122"/>
    <n v="0.11799999999999999"/>
    <n v="5.6000000000000001E-2"/>
    <n v="0.28299999999999997"/>
    <n v="0.311"/>
    <n v="0.35099999999999998"/>
    <n v="0.20100000000000001"/>
    <n v="8.7999999999999995E-2"/>
    <n v="2.9000000000000001E-2"/>
    <n v="0.434"/>
    <n v="0.57899999999999996"/>
    <n v="0.20699999999999999"/>
    <n v="0.16900000000000001"/>
    <n v="3.2000000000000001E-2"/>
    <n v="8.2000000000000003E-2"/>
    <n v="0.253"/>
    <n v="0.19500000000000001"/>
    <n v="0.248"/>
    <n v="1E-3"/>
    <n v="3.0000000000000001E-3"/>
    <n v="4.0000000000000001E-3"/>
    <n v="0"/>
    <n v="33.74"/>
    <n v="50.39"/>
    <n v="27.94"/>
    <n v="64.355000000000004"/>
  </r>
  <r>
    <x v="31"/>
    <x v="17"/>
    <s v="SWE"/>
    <n v="10058191"/>
    <n v="670000000000"/>
    <n v="1.484"/>
    <n v="0.14799999999999999"/>
    <x v="697"/>
    <n v="-0.71199999999999997"/>
    <n v="-1.639"/>
    <n v="46.368000000000002"/>
    <n v="-0.748"/>
    <n v="-1.5880000000000001"/>
    <n v="4.6100000000000003"/>
    <n v="0.10199999999999999"/>
    <n v="7.2999999999999995E-2"/>
    <n v="4.2460000000000004"/>
    <n v="9.4E-2"/>
    <n v="6.7000000000000004E-2"/>
    <n v="8.4740000000000002"/>
    <n v="0.84199999999999997"/>
    <n v="72.561000000000007"/>
    <n v="7.2140000000000004"/>
    <n v="0.16"/>
    <n v="106.31399999999999"/>
    <n v="4871.0990000000002"/>
    <n v="8008.1170000000002"/>
    <x v="634"/>
    <x v="510"/>
    <n v="64.722999999999999"/>
    <n v="3137.9960000000001"/>
    <n v="3187.3809999999999"/>
    <n v="17.558"/>
    <n v="63417.605000000003"/>
    <n v="1.403"/>
    <n v="0.80100000000000005"/>
    <n v="0.08"/>
    <n v="1.8169999999999999"/>
    <n v="0.18099999999999999"/>
    <n v="4.97"/>
    <x v="637"/>
    <n v="3.6640000000000001"/>
    <n v="0.36399999999999999"/>
    <n v="5.12"/>
    <n v="0.50900000000000001"/>
    <n v="5.66"/>
    <n v="0.56299999999999994"/>
    <n v="29.501999999999999"/>
    <n v="2.9329999999999998"/>
    <n v="6.2E-2"/>
    <n v="0.627"/>
    <n v="637.86599999999999"/>
    <n v="9.8000000000000004E-2"/>
    <n v="0.11799999999999999"/>
    <n v="0.115"/>
    <n v="5.8000000000000003E-2"/>
    <n v="0.27600000000000002"/>
    <n v="0.30599999999999999"/>
    <n v="0.34599999999999997"/>
    <n v="0.19800000000000001"/>
    <n v="9.0999999999999998E-2"/>
    <n v="2.9000000000000001E-2"/>
    <n v="0.432"/>
    <n v="0.57099999999999995"/>
    <n v="0.20699999999999999"/>
    <n v="0.20399999999999999"/>
    <n v="2.5000000000000001E-2"/>
    <n v="8.5000000000000006E-2"/>
    <n v="0.24099999999999999"/>
    <n v="0.20699999999999999"/>
    <n v="0.245"/>
    <n v="1E-3"/>
    <n v="3.0000000000000001E-3"/>
    <n v="4.0000000000000001E-3"/>
    <n v="0"/>
    <n v="33.42"/>
    <n v="49.99"/>
    <n v="29.856999999999999"/>
    <n v="69.915999999999997"/>
  </r>
  <r>
    <x v="31"/>
    <x v="18"/>
    <s v="SWE"/>
    <n v="10162300"/>
    <n v="700000000000"/>
    <n v="1.607"/>
    <n v="0.158"/>
    <x v="698"/>
    <n v="-0.60899999999999999"/>
    <n v="-1.427"/>
    <n v="46.015000000000001"/>
    <n v="-0.35299999999999998"/>
    <n v="-0.76100000000000001"/>
    <n v="4.5279999999999996"/>
    <n v="9.9000000000000005E-2"/>
    <n v="7.3999999999999996E-2"/>
    <n v="4.1420000000000003"/>
    <n v="9.0999999999999998E-2"/>
    <n v="6.7000000000000004E-2"/>
    <n v="8.0459999999999994"/>
    <n v="0.79200000000000004"/>
    <n v="72.802999999999997"/>
    <n v="7.1639999999999997"/>
    <n v="0.157"/>
    <n v="107.92100000000001"/>
    <n v="4913.1940000000004"/>
    <n v="8054.1319999999996"/>
    <x v="635"/>
    <x v="511"/>
    <n v="66.617000000000004"/>
    <n v="3141.9169999999999"/>
    <n v="3216.5540000000001"/>
    <n v="18.108000000000001"/>
    <n v="61487.004000000001"/>
    <n v="1.3480000000000001"/>
    <n v="0.82499999999999996"/>
    <n v="8.1000000000000003E-2"/>
    <n v="1.8939999999999999"/>
    <n v="0.186"/>
    <n v="4.6440000000000001"/>
    <x v="638"/>
    <n v="3.92"/>
    <n v="0.38600000000000001"/>
    <n v="4.88"/>
    <n v="0.48"/>
    <n v="5.45"/>
    <n v="0.53600000000000003"/>
    <n v="29.172999999999998"/>
    <n v="2.871"/>
    <n v="5.3999999999999999E-2"/>
    <n v="0.55000000000000004"/>
    <n v="624.84900000000005"/>
    <n v="0.10199999999999999"/>
    <n v="0.114"/>
    <n v="0.112"/>
    <n v="5.5E-2"/>
    <n v="0.26900000000000002"/>
    <n v="0.30199999999999999"/>
    <n v="0.34200000000000003"/>
    <n v="0.19600000000000001"/>
    <n v="9.2999999999999999E-2"/>
    <n v="2.9000000000000001E-2"/>
    <n v="0.43"/>
    <n v="0.56399999999999995"/>
    <n v="0.20599999999999999"/>
    <n v="0.2"/>
    <n v="2.5000000000000001E-2"/>
    <n v="9.4E-2"/>
    <n v="0.23799999999999999"/>
    <n v="0.182"/>
    <n v="0.24299999999999999"/>
    <n v="1E-3"/>
    <n v="3.0000000000000001E-3"/>
    <n v="4.0000000000000001E-3"/>
    <n v="0"/>
    <n v="30.88"/>
    <n v="47.19"/>
    <n v="30.707999999999998"/>
    <n v="72.948999999999998"/>
  </r>
  <r>
    <x v="31"/>
    <x v="19"/>
    <s v="SWE"/>
    <n v="10267922"/>
    <n v="730000000000"/>
    <n v="1.349"/>
    <n v="0.13100000000000001"/>
    <x v="699"/>
    <n v="-1.1120000000000001"/>
    <n v="-2.6429999999999998"/>
    <n v="45.085999999999999"/>
    <n v="-0.92900000000000005"/>
    <n v="-2.0190000000000001"/>
    <n v="4.391"/>
    <n v="0.14189473684210521"/>
    <n v="6.9000000000000006E-2"/>
    <n v="3.9910000000000001"/>
    <n v="0.13447368421052627"/>
    <n v="6.3E-2"/>
    <n v="8.0920000000000005"/>
    <n v="0.78800000000000003"/>
    <n v="68.872"/>
    <n v="6.7069999999999999"/>
    <n v="0.21794736842105267"/>
    <n v="109.27"/>
    <n v="4954.1760000000004"/>
    <n v="8099.2179999999998"/>
    <x v="636"/>
    <x v="512"/>
    <n v="68.394000000000005"/>
    <n v="3146.02"/>
    <n v="3245.259"/>
    <n v="18.63"/>
    <n v="63283.468999999997"/>
    <n v="1.6879473684210524"/>
    <n v="0.53600000000000003"/>
    <n v="5.1999999999999998E-2"/>
    <n v="1.778"/>
    <n v="0.17299999999999999"/>
    <n v="4.4980000000000002"/>
    <x v="635"/>
    <n v="4.1040000000000001"/>
    <n v="0.4"/>
    <n v="4.7699999999999996"/>
    <n v="0.46500000000000002"/>
    <n v="5.64"/>
    <n v="0.54900000000000004"/>
    <n v="28.704999999999998"/>
    <n v="2.7959999999999998"/>
    <n v="5.0999999999999997E-2"/>
    <n v="0.52200000000000002"/>
    <n v="649.79"/>
    <n v="8.3000000000000004E-2"/>
    <n v="0.111"/>
    <n v="0.108"/>
    <n v="5.5E-2"/>
    <n v="0.26200000000000001"/>
    <n v="0.29799999999999999"/>
    <n v="0.33800000000000002"/>
    <n v="0.193"/>
    <n v="9.4E-2"/>
    <n v="2.9000000000000001E-2"/>
    <n v="0.42799999999999999"/>
    <n v="0.55700000000000005"/>
    <n v="0.20499999999999999"/>
    <n v="0.122"/>
    <n v="2.3E-2"/>
    <n v="0.09"/>
    <n v="0.23300000000000001"/>
    <n v="0.17"/>
    <n v="0.24"/>
    <n v="1E-3"/>
    <n v="3.0000000000000001E-3"/>
    <n v="4.0000000000000001E-3"/>
    <n v="0"/>
    <n v="29.87"/>
    <n v="46.19"/>
    <n v="27.888999999999999"/>
    <n v="68.052000000000007"/>
  </r>
  <r>
    <x v="31"/>
    <x v="20"/>
    <s v="SWE"/>
    <n v="10368968"/>
    <n v="690000000000"/>
    <n v="1.272"/>
    <n v="0.123"/>
    <x v="700"/>
    <n v="-4.4669999999999996"/>
    <n v="-10.901"/>
    <n v="40.765000000000001"/>
    <n v="-4.3209999999999997"/>
    <n v="-9.5830000000000002"/>
    <n v="3.931"/>
    <n v="0.14189473684210521"/>
    <n v="6.6000000000000003E-2"/>
    <n v="3.5219999999999998"/>
    <n v="0.13447368421052627"/>
    <n v="5.8999999999999997E-2"/>
    <n v="6.6630000000000003"/>
    <n v="0.64300000000000002"/>
    <n v="61.55"/>
    <n v="5.9359999999999999"/>
    <n v="0.21794736842105267"/>
    <n v="110.542"/>
    <n v="4990.6909999999998"/>
    <n v="8139.9840000000004"/>
    <x v="637"/>
    <x v="513"/>
    <n v="69.840999999999994"/>
    <n v="3150.2710000000002"/>
    <n v="3271.4160000000002"/>
    <n v="19.161000000000001"/>
    <n v="59395.523000000001"/>
    <n v="1.6879473684210524"/>
    <n v="0.44500000000000001"/>
    <n v="4.2999999999999997E-2"/>
    <n v="1.446"/>
    <n v="0.14000000000000001"/>
    <n v="6.2002500000000014"/>
    <x v="639"/>
    <n v="4.25"/>
    <n v="0.41"/>
    <n v="6.1010000000000009"/>
    <n v="0.65250000000000008"/>
    <n v="5.4295"/>
    <n v="0.57709999999999995"/>
    <n v="26.157"/>
    <n v="2.5230000000000001"/>
    <n v="5.0999999999999997E-2"/>
    <n v="0.53200000000000003"/>
    <n v="615.87"/>
    <n v="7.8E-2"/>
    <n v="0.104"/>
    <n v="0.104"/>
    <n v="4.7E-2"/>
    <n v="0.255"/>
    <n v="0.29399999999999998"/>
    <n v="0.33400000000000002"/>
    <n v="0.19"/>
    <n v="9.4E-2"/>
    <n v="2.8000000000000001E-2"/>
    <n v="0.42699999999999999"/>
    <n v="0.55100000000000005"/>
    <n v="0.20399999999999999"/>
    <n v="0.109"/>
    <n v="1.9E-2"/>
    <n v="0.105"/>
    <n v="0.23400000000000001"/>
    <n v="0.17899999999999999"/>
    <n v="0.23799999999999999"/>
    <n v="1E-3"/>
    <n v="3.0000000000000001E-3"/>
    <n v="4.0000000000000001E-3"/>
    <n v="0"/>
    <m/>
    <m/>
    <n v="25.035"/>
    <n v="68.56"/>
  </r>
  <r>
    <x v="31"/>
    <x v="21"/>
    <s v="SWE"/>
    <n v="10467095"/>
    <n v="750000000000"/>
    <n v="1.272"/>
    <n v="0.122"/>
    <x v="701"/>
    <n v="-0.66600000000000004"/>
    <n v="-1.8240000000000001"/>
    <n v="40.246000000000002"/>
    <n v="-0.52"/>
    <n v="-1.2749999999999999"/>
    <n v="3.8450000000000002"/>
    <n v="0.14189473684210521"/>
    <n v="6.4000000000000001E-2"/>
    <n v="3.4249999999999998"/>
    <n v="0.13447368421052627"/>
    <n v="5.7000000000000002E-2"/>
    <n v="5.5529999999999999"/>
    <n v="0.53100000000000003"/>
    <n v="80.084809523809525"/>
    <n v="8.5108571428571427"/>
    <n v="0.21794736842105267"/>
    <n v="111.81399999999999"/>
    <n v="5026.5410000000002"/>
    <n v="8180.2290000000003"/>
    <x v="638"/>
    <x v="514"/>
    <n v="71.325000000000003"/>
    <n v="3154.6669999999999"/>
    <n v="3297.9789999999998"/>
    <n v="19.693000000000001"/>
    <n v="60186.461000000003"/>
    <n v="1.6879473684210524"/>
    <n v="0.44500000000000001"/>
    <n v="4.2999999999999997E-2"/>
    <n v="1.484"/>
    <n v="0.14199999999999999"/>
    <n v="6.2002500000000014"/>
    <x v="639"/>
    <n v="4.3970000000000002"/>
    <n v="0.42"/>
    <n v="6.1010000000000009"/>
    <n v="0.65250000000000008"/>
    <n v="5.4295"/>
    <n v="0.57709999999999995"/>
    <n v="26.562999999999999"/>
    <n v="2.5379999999999998"/>
    <n v="5.0999999999999997E-2"/>
    <n v="0.53200000000000003"/>
    <n v="629.97699999999998"/>
    <n v="7.5999999999999998E-2"/>
    <n v="9.7000000000000003E-2"/>
    <n v="9.8000000000000004E-2"/>
    <n v="3.6999999999999998E-2"/>
    <n v="0.248"/>
    <n v="0.28899999999999998"/>
    <n v="0.33100000000000002"/>
    <n v="0.188"/>
    <n v="9.5000000000000001E-2"/>
    <n v="2.8000000000000001E-2"/>
    <n v="0.42499999999999999"/>
    <n v="0.54500000000000004"/>
    <n v="0.20300000000000001"/>
    <n v="0.107"/>
    <n v="1.9E-2"/>
    <n v="0.112"/>
    <n v="0.224"/>
    <n v="0.18"/>
    <n v="0.23499999999999999"/>
    <n v="1E-3"/>
    <n v="3.0000000000000001E-3"/>
    <n v="4.0000000000000001E-3"/>
    <n v="0"/>
    <m/>
    <m/>
    <m/>
    <m/>
  </r>
  <r>
    <x v="32"/>
    <x v="0"/>
    <s v="CHE"/>
    <n v="7182052"/>
    <n v="279209000000"/>
    <n v="1.7250000000000001"/>
    <n v="0.24"/>
    <x v="702"/>
    <n v="-0.82299999999999995"/>
    <n v="-1.8520000000000001"/>
    <n v="43.951999999999998"/>
    <n v="-0.27400000000000002"/>
    <n v="-0.61899999999999999"/>
    <n v="6.12"/>
    <n v="0.13900000000000001"/>
    <n v="0.121"/>
    <n v="6.0739999999999998"/>
    <n v="0.13800000000000001"/>
    <n v="0.12"/>
    <n v="0.64500000000000002"/>
    <n v="0.09"/>
    <n v="88.926000000000002"/>
    <n v="12.382"/>
    <n v="0.28100000000000003"/>
    <n v="100.554"/>
    <n v="2188.9140000000002"/>
    <n v="2426.6709999999998"/>
    <x v="639"/>
    <x v="515"/>
    <n v="91.628"/>
    <n v="265.60300000000001"/>
    <n v="1413.7850000000001"/>
    <n v="2.64"/>
    <n v="50728.714999999997"/>
    <n v="1.1519999999999999"/>
    <n v="3.9E-2"/>
    <n v="5.0000000000000001E-3"/>
    <n v="5.7590000000000003"/>
    <n v="0.80200000000000005"/>
    <n v="7.3419999999999996"/>
    <x v="640"/>
    <n v="0.33"/>
    <n v="4.5999999999999999E-2"/>
    <n v="5.68"/>
    <n v="0.79100000000000004"/>
    <n v="2.5499999999999998"/>
    <n v="0.35499999999999998"/>
    <n v="35.223999999999997"/>
    <n v="4.9039999999999999"/>
    <n v="3.2000000000000001E-2"/>
    <n v="0.23100000000000001"/>
    <n v="364.33600000000001"/>
    <n v="0.23899999999999999"/>
    <n v="0.17100000000000001"/>
    <n v="0.14399999999999999"/>
    <n v="7.0000000000000001E-3"/>
    <n v="0.54600000000000004"/>
    <n v="0.20899999999999999"/>
    <n v="0.14399999999999999"/>
    <n v="0.11"/>
    <n v="4.0000000000000001E-3"/>
    <n v="7.4999999999999997E-2"/>
    <n v="4.1000000000000002E-2"/>
    <n v="0.38700000000000001"/>
    <n v="6.5000000000000002E-2"/>
    <n v="1.4E-2"/>
    <n v="0.122"/>
    <n v="6.0000000000000001E-3"/>
    <n v="0.34200000000000003"/>
    <n v="0.107"/>
    <n v="0.123"/>
    <n v="0"/>
    <n v="1E-3"/>
    <n v="1E-3"/>
    <n v="0"/>
    <n v="51.26"/>
    <n v="52.73"/>
    <n v="45.304000000000002"/>
    <n v="103.855"/>
  </r>
  <r>
    <x v="32"/>
    <x v="1"/>
    <s v="CHE"/>
    <n v="7224413"/>
    <n v="288492000000"/>
    <n v="1.758"/>
    <n v="0.24299999999999999"/>
    <x v="703"/>
    <n v="1.4550000000000001"/>
    <n v="3.3359999999999999"/>
    <n v="45.186999999999998"/>
    <n v="1.2350000000000001"/>
    <n v="2.8109999999999999"/>
    <n v="6.2549999999999999"/>
    <n v="0.13800000000000001"/>
    <n v="0.11600000000000001"/>
    <n v="6.24"/>
    <n v="0.13800000000000001"/>
    <n v="0.11600000000000001"/>
    <n v="0.65400000000000003"/>
    <n v="0.09"/>
    <n v="106.77200000000001"/>
    <n v="14.779"/>
    <n v="0.32700000000000001"/>
    <n v="102.312"/>
    <n v="2233.9920000000002"/>
    <n v="2471.8580000000002"/>
    <x v="640"/>
    <x v="516"/>
    <n v="97.626000000000005"/>
    <n v="265.71300000000002"/>
    <n v="1450.182"/>
    <n v="2.87"/>
    <n v="53862.718999999997"/>
    <n v="1.1910000000000001"/>
    <n v="4.1000000000000002E-2"/>
    <n v="6.0000000000000001E-3"/>
    <n v="5.9980000000000002"/>
    <n v="0.83"/>
    <n v="7.5220000000000002"/>
    <x v="641"/>
    <n v="0.11"/>
    <n v="1.4999999999999999E-2"/>
    <n v="5.73"/>
    <n v="0.79300000000000004"/>
    <n v="2.59"/>
    <n v="0.35899999999999999"/>
    <n v="36.396999999999998"/>
    <n v="5.0380000000000003"/>
    <n v="3.2000000000000001E-2"/>
    <n v="0.23"/>
    <n v="389.12700000000001"/>
    <n v="0.23300000000000001"/>
    <n v="0.17599999999999999"/>
    <n v="0.14899999999999999"/>
    <n v="7.0000000000000001E-3"/>
    <n v="0.53400000000000003"/>
    <n v="0.20799999999999999"/>
    <n v="0.14399999999999999"/>
    <n v="0.109"/>
    <n v="4.0000000000000001E-3"/>
    <n v="7.6999999999999999E-2"/>
    <n v="4.1000000000000002E-2"/>
    <n v="0.38600000000000001"/>
    <n v="6.7000000000000004E-2"/>
    <n v="1.4999999999999999E-2"/>
    <n v="0.126"/>
    <n v="2E-3"/>
    <n v="0.35"/>
    <n v="0.108"/>
    <n v="0.123"/>
    <n v="0"/>
    <n v="1E-3"/>
    <n v="1E-3"/>
    <n v="0"/>
    <n v="52.02"/>
    <n v="54.34"/>
    <n v="61.695"/>
    <n v="136.863"/>
  </r>
  <r>
    <x v="32"/>
    <x v="2"/>
    <s v="CHE"/>
    <n v="7276479"/>
    <n v="295944000000"/>
    <n v="1.6910000000000001"/>
    <n v="0.23200000000000001"/>
    <x v="704"/>
    <n v="-1.6140000000000001"/>
    <n v="-3.58"/>
    <n v="43.280999999999999"/>
    <n v="-1.907"/>
    <n v="-4.22"/>
    <n v="5.9480000000000004"/>
    <n v="0.13"/>
    <n v="0.11899999999999999"/>
    <n v="5.9729999999999999"/>
    <n v="0.13"/>
    <n v="0.12"/>
    <n v="0.59399999999999997"/>
    <n v="8.2000000000000003E-2"/>
    <n v="97.114000000000004"/>
    <n v="13.346"/>
    <n v="0.29099999999999998"/>
    <n v="104.002"/>
    <n v="2277.4560000000001"/>
    <n v="2515.1390000000001"/>
    <x v="641"/>
    <x v="517"/>
    <n v="103.521"/>
    <n v="265.52999999999997"/>
    <n v="1485.2049999999999"/>
    <n v="3.089"/>
    <n v="49782.921999999999"/>
    <n v="1.087"/>
    <n v="4.1000000000000002E-2"/>
    <n v="6.0000000000000001E-3"/>
    <n v="5.8949999999999996"/>
    <n v="0.81"/>
    <n v="7.2439999999999998"/>
    <x v="642"/>
    <n v="-0.183"/>
    <n v="-2.5000000000000001E-2"/>
    <n v="5.69"/>
    <n v="0.78200000000000003"/>
    <n v="2.48"/>
    <n v="0.34100000000000003"/>
    <n v="35.024000000000001"/>
    <n v="4.8129999999999997"/>
    <n v="0.03"/>
    <n v="0.219"/>
    <n v="362.24400000000003"/>
    <n v="0.21199999999999999"/>
    <n v="0.16500000000000001"/>
    <n v="0.13800000000000001"/>
    <n v="6.0000000000000001E-3"/>
    <n v="0.52100000000000002"/>
    <n v="0.20699999999999999"/>
    <n v="0.14399999999999999"/>
    <n v="0.107"/>
    <n v="5.0000000000000001E-3"/>
    <n v="7.9000000000000001E-2"/>
    <n v="4.1000000000000002E-2"/>
    <n v="0.38400000000000001"/>
    <n v="6.9000000000000006E-2"/>
    <n v="1.4E-2"/>
    <n v="0.12"/>
    <n v="-4.0000000000000001E-3"/>
    <n v="0.33700000000000002"/>
    <n v="0.10199999999999999"/>
    <n v="0.122"/>
    <n v="0"/>
    <n v="1E-3"/>
    <n v="1E-3"/>
    <n v="0"/>
    <n v="50.37"/>
    <n v="52.71"/>
    <n v="53.65"/>
    <n v="123.437"/>
  </r>
  <r>
    <x v="32"/>
    <x v="3"/>
    <s v="CHE"/>
    <n v="7330729"/>
    <n v="304612000000"/>
    <n v="1.6539999999999999"/>
    <n v="0.22600000000000001"/>
    <x v="705"/>
    <n v="1.1839999999999999"/>
    <n v="2.7240000000000002"/>
    <n v="44.610999999999997"/>
    <n v="1.33"/>
    <n v="3.0739999999999998"/>
    <n v="6.085"/>
    <n v="0.13100000000000001"/>
    <n v="0.124"/>
    <n v="6.09"/>
    <n v="0.13200000000000001"/>
    <n v="0.125"/>
    <n v="0.60199999999999998"/>
    <n v="8.2000000000000003E-2"/>
    <n v="95.314999999999998"/>
    <n v="13.002000000000001"/>
    <n v="0.28100000000000003"/>
    <n v="105.65600000000001"/>
    <n v="2322.1030000000001"/>
    <n v="2559.75"/>
    <x v="642"/>
    <x v="518"/>
    <n v="109.751"/>
    <n v="265.49299999999999"/>
    <n v="1521.1089999999999"/>
    <n v="3.3090000000000002"/>
    <n v="48884.531000000003"/>
    <n v="1.056"/>
    <n v="3.9E-2"/>
    <n v="5.0000000000000001E-3"/>
    <n v="6.23"/>
    <n v="0.85"/>
    <n v="7.359"/>
    <x v="643"/>
    <n v="-3.6999999999999998E-2"/>
    <n v="-5.0000000000000001E-3"/>
    <n v="5.6"/>
    <n v="0.76400000000000001"/>
    <n v="2.4700000000000002"/>
    <n v="0.33700000000000002"/>
    <n v="35.902999999999999"/>
    <n v="4.8979999999999997"/>
    <n v="0.03"/>
    <n v="0.22"/>
    <n v="358.35899999999998"/>
    <n v="0.19400000000000001"/>
    <n v="0.161"/>
    <n v="0.13400000000000001"/>
    <n v="6.0000000000000001E-3"/>
    <n v="0.50700000000000001"/>
    <n v="0.20599999999999999"/>
    <n v="0.14399999999999999"/>
    <n v="0.105"/>
    <n v="5.0000000000000001E-3"/>
    <n v="0.08"/>
    <n v="0.04"/>
    <n v="0.38300000000000001"/>
    <n v="7.0000000000000007E-2"/>
    <n v="1.2999999999999999E-2"/>
    <n v="0.123"/>
    <n v="-1E-3"/>
    <n v="0.33600000000000002"/>
    <n v="0.1"/>
    <n v="0.122"/>
    <n v="0"/>
    <n v="1E-3"/>
    <n v="1E-3"/>
    <n v="0"/>
    <n v="51.6"/>
    <n v="53.95"/>
    <n v="50.667000000000002"/>
    <n v="113.482"/>
  </r>
  <r>
    <x v="32"/>
    <x v="4"/>
    <s v="CHE"/>
    <n v="7381153"/>
    <n v="322164000000"/>
    <n v="1.752"/>
    <n v="0.23699999999999999"/>
    <x v="706"/>
    <n v="0.59099999999999997"/>
    <n v="1.323"/>
    <n v="44.835000000000001"/>
    <n v="0.224"/>
    <n v="0.502"/>
    <n v="6.0739999999999998"/>
    <n v="0.126"/>
    <n v="0.127"/>
    <n v="6.1289999999999996"/>
    <n v="0.127"/>
    <n v="0.128"/>
    <n v="0.58799999999999997"/>
    <n v="0.08"/>
    <n v="99.606999999999999"/>
    <n v="13.494999999999999"/>
    <n v="0.28000000000000003"/>
    <n v="107.408"/>
    <n v="2367.3420000000001"/>
    <n v="2604.585"/>
    <x v="643"/>
    <x v="519"/>
    <n v="116.193"/>
    <n v="265.08999999999997"/>
    <n v="1557.279"/>
    <n v="3.5510000000000002"/>
    <n v="47846.156000000003"/>
    <n v="0.99299999999999999"/>
    <n v="4.3999999999999997E-2"/>
    <n v="6.0000000000000001E-3"/>
    <n v="6.4420000000000002"/>
    <n v="0.873"/>
    <n v="7.3769999999999998"/>
    <x v="644"/>
    <n v="-0.40300000000000002"/>
    <n v="-5.5E-2"/>
    <n v="5.52"/>
    <n v="0.748"/>
    <n v="2.4900000000000002"/>
    <n v="0.33700000000000002"/>
    <n v="36.17"/>
    <n v="4.9000000000000004"/>
    <n v="3.3000000000000002E-2"/>
    <n v="0.24199999999999999"/>
    <n v="353.16"/>
    <n v="0.192"/>
    <n v="0.158"/>
    <n v="0.13200000000000001"/>
    <n v="5.0000000000000001E-3"/>
    <n v="0.49399999999999999"/>
    <n v="0.20499999999999999"/>
    <n v="0.14399999999999999"/>
    <n v="0.10299999999999999"/>
    <n v="5.0000000000000001E-3"/>
    <n v="8.2000000000000003E-2"/>
    <n v="0.04"/>
    <n v="0.38200000000000001"/>
    <n v="7.1999999999999995E-2"/>
    <n v="1.2999999999999999E-2"/>
    <n v="0.123"/>
    <n v="-8.0000000000000002E-3"/>
    <n v="0.32800000000000001"/>
    <n v="0.105"/>
    <n v="0.121"/>
    <n v="0"/>
    <n v="1E-3"/>
    <n v="1E-3"/>
    <n v="0"/>
    <n v="52.09"/>
    <n v="54.45"/>
    <n v="54.369"/>
    <n v="120.184"/>
  </r>
  <r>
    <x v="32"/>
    <x v="5"/>
    <s v="CHE"/>
    <n v="7428437"/>
    <n v="343946000000"/>
    <n v="1.847"/>
    <n v="0.249"/>
    <x v="707"/>
    <n v="0.54"/>
    <n v="1.194"/>
    <n v="45.192"/>
    <n v="0.35699999999999998"/>
    <n v="0.79600000000000004"/>
    <n v="6.0839999999999996"/>
    <n v="0.121"/>
    <n v="0.13300000000000001"/>
    <n v="6.1630000000000003"/>
    <n v="0.123"/>
    <n v="0.13500000000000001"/>
    <n v="0.63300000000000001"/>
    <n v="8.5000000000000006E-2"/>
    <n v="108.83499999999999"/>
    <n v="14.651"/>
    <n v="0.29199999999999998"/>
    <n v="109.256"/>
    <n v="2413.12"/>
    <n v="2649.7779999999998"/>
    <x v="644"/>
    <x v="520"/>
    <n v="122.80500000000001"/>
    <n v="264.50400000000002"/>
    <n v="1593.652"/>
    <n v="3.806"/>
    <n v="45606.343999999997"/>
    <n v="0.90800000000000003"/>
    <n v="5.8000000000000003E-2"/>
    <n v="8.0000000000000002E-3"/>
    <n v="6.6120000000000001"/>
    <n v="0.89"/>
    <n v="7.4269999999999996"/>
    <x v="645"/>
    <n v="-0.58599999999999997"/>
    <n v="-7.9000000000000001E-2"/>
    <n v="5.55"/>
    <n v="0.747"/>
    <n v="2.54"/>
    <n v="0.34200000000000003"/>
    <n v="36.374000000000002"/>
    <n v="4.8970000000000002"/>
    <n v="3.4000000000000002E-2"/>
    <n v="0.255"/>
    <n v="338.78399999999999"/>
    <n v="0.192"/>
    <n v="0.155"/>
    <n v="0.13200000000000001"/>
    <n v="5.0000000000000001E-3"/>
    <n v="0.48099999999999998"/>
    <n v="0.20399999999999999"/>
    <n v="0.14299999999999999"/>
    <n v="0.10100000000000001"/>
    <n v="5.0000000000000001E-3"/>
    <n v="8.3000000000000004E-2"/>
    <n v="0.04"/>
    <n v="0.38"/>
    <n v="7.3999999999999996E-2"/>
    <n v="1.7000000000000001E-2"/>
    <n v="0.123"/>
    <n v="-1.2E-2"/>
    <n v="0.32700000000000001"/>
    <n v="0.105"/>
    <n v="0.121"/>
    <n v="0"/>
    <n v="1E-3"/>
    <n v="1E-3"/>
    <n v="0"/>
    <n v="52.81"/>
    <n v="55.17"/>
    <n v="63.057000000000002"/>
    <n v="137.74299999999999"/>
  </r>
  <r>
    <x v="32"/>
    <x v="6"/>
    <s v="CHE"/>
    <n v="7475014"/>
    <n v="368479000000"/>
    <n v="1.853"/>
    <n v="0.248"/>
    <x v="708"/>
    <n v="-0.40500000000000003"/>
    <n v="-0.88500000000000001"/>
    <n v="44.86"/>
    <n v="-0.33200000000000002"/>
    <n v="-0.73399999999999999"/>
    <n v="6.0010000000000003"/>
    <n v="0.114"/>
    <n v="0.127"/>
    <n v="6.07"/>
    <n v="0.115"/>
    <n v="0.129"/>
    <n v="0.68"/>
    <n v="9.0999999999999998E-2"/>
    <n v="117.76"/>
    <n v="15.754"/>
    <n v="0.29799999999999999"/>
    <n v="111.108"/>
    <n v="2458.4929999999999"/>
    <n v="2694.6379999999999"/>
    <x v="645"/>
    <x v="521"/>
    <n v="129.24299999999999"/>
    <n v="263.99099999999999"/>
    <n v="1629.7650000000001"/>
    <n v="4.0510000000000002"/>
    <n v="47162.108999999997"/>
    <n v="0.89200000000000002"/>
    <n v="4.4999999999999998E-2"/>
    <n v="6.0000000000000001E-3"/>
    <n v="6.4379999999999997"/>
    <n v="0.86099999999999999"/>
    <n v="7.343"/>
    <x v="646"/>
    <n v="-0.51300000000000001"/>
    <n v="-6.9000000000000006E-2"/>
    <n v="5.56"/>
    <n v="0.74399999999999999"/>
    <n v="2.56"/>
    <n v="0.34200000000000003"/>
    <n v="36.113"/>
    <n v="4.8310000000000004"/>
    <n v="3.3000000000000002E-2"/>
    <n v="0.245"/>
    <n v="352.53699999999998"/>
    <n v="0.17599999999999999"/>
    <n v="0.14799999999999999"/>
    <n v="0.126"/>
    <n v="6.0000000000000001E-3"/>
    <n v="0.46800000000000003"/>
    <n v="0.20200000000000001"/>
    <n v="0.14299999999999999"/>
    <n v="9.9000000000000005E-2"/>
    <n v="6.0000000000000001E-3"/>
    <n v="8.5000000000000006E-2"/>
    <n v="3.9E-2"/>
    <n v="0.379"/>
    <n v="7.4999999999999997E-2"/>
    <n v="1.2999999999999999E-2"/>
    <n v="0.11700000000000001"/>
    <n v="-0.01"/>
    <n v="0.32100000000000001"/>
    <n v="9.7000000000000003E-2"/>
    <n v="0.12"/>
    <n v="0"/>
    <n v="1E-3"/>
    <n v="2E-3"/>
    <n v="0"/>
    <n v="52.53"/>
    <n v="54.89"/>
    <n v="72.387"/>
    <n v="159.536"/>
  </r>
  <r>
    <x v="32"/>
    <x v="7"/>
    <s v="CHE"/>
    <n v="7541909"/>
    <n v="398408000000"/>
    <n v="1.885"/>
    <n v="0.25"/>
    <x v="709"/>
    <n v="-2.0049999999999999"/>
    <n v="-4.4180000000000001"/>
    <n v="42.892000000000003"/>
    <n v="-1.968"/>
    <n v="-4.3869999999999996"/>
    <n v="5.6870000000000003"/>
    <n v="0.10199999999999999"/>
    <n v="0.123"/>
    <n v="5.75"/>
    <n v="0.10299999999999999"/>
    <n v="0.124"/>
    <n v="0.74099999999999999"/>
    <n v="9.8000000000000004E-2"/>
    <n v="107.798"/>
    <n v="14.292999999999999"/>
    <n v="0.25700000000000001"/>
    <n v="112.99299999999999"/>
    <n v="2501.8620000000001"/>
    <n v="2737.5309999999999"/>
    <x v="646"/>
    <x v="522"/>
    <n v="135.518"/>
    <n v="263.51499999999999"/>
    <n v="1663.9449999999999"/>
    <n v="4.2969999999999997"/>
    <n v="46220.898000000001"/>
    <n v="0.83199999999999996"/>
    <n v="4.2000000000000003E-2"/>
    <n v="6.0000000000000001E-3"/>
    <n v="6.2750000000000004"/>
    <n v="0.83199999999999996"/>
    <n v="7.0220000000000002"/>
    <x v="647"/>
    <n v="-0.47599999999999998"/>
    <n v="-6.3E-2"/>
    <n v="5.51"/>
    <n v="0.73099999999999998"/>
    <n v="2.52"/>
    <n v="0.33400000000000002"/>
    <n v="34.18"/>
    <n v="4.532"/>
    <n v="3.3000000000000002E-2"/>
    <n v="0.246"/>
    <n v="348.59399999999999"/>
    <n v="0.16700000000000001"/>
    <n v="0.13800000000000001"/>
    <n v="0.11899999999999999"/>
    <n v="6.0000000000000001E-3"/>
    <n v="0.45400000000000001"/>
    <n v="0.20100000000000001"/>
    <n v="0.14299999999999999"/>
    <n v="9.7000000000000003E-2"/>
    <n v="6.0000000000000001E-3"/>
    <n v="8.5000000000000006E-2"/>
    <n v="3.9E-2"/>
    <n v="0.377"/>
    <n v="7.5999999999999998E-2"/>
    <n v="1.2E-2"/>
    <n v="0.11"/>
    <n v="-1.0999999999999999E-2"/>
    <n v="0.30299999999999999"/>
    <n v="9.5000000000000001E-2"/>
    <n v="0.12"/>
    <n v="0"/>
    <n v="1E-3"/>
    <n v="2E-3"/>
    <n v="0"/>
    <n v="50.6"/>
    <n v="52.96"/>
    <n v="64.430000000000007"/>
    <n v="148.56200000000001"/>
  </r>
  <r>
    <x v="32"/>
    <x v="8"/>
    <s v="CHE"/>
    <n v="7638288"/>
    <n v="419557000000"/>
    <n v="1.8580000000000001"/>
    <n v="0.24299999999999999"/>
    <x v="710"/>
    <n v="1.3420000000000001"/>
    <n v="3.0939999999999999"/>
    <n v="44.088000000000001"/>
    <n v="1.1950000000000001"/>
    <n v="2.7869999999999999"/>
    <n v="5.7720000000000002"/>
    <n v="0.10100000000000001"/>
    <n v="0.122"/>
    <n v="5.8529999999999998"/>
    <n v="0.10199999999999999"/>
    <n v="0.124"/>
    <n v="0.68100000000000005"/>
    <n v="8.8999999999999996E-2"/>
    <n v="106.91800000000001"/>
    <n v="13.997999999999999"/>
    <n v="0.245"/>
    <n v="114.851"/>
    <n v="2546.5729999999999"/>
    <n v="2781.6179999999999"/>
    <x v="647"/>
    <x v="523"/>
    <n v="142.19900000000001"/>
    <n v="262.892"/>
    <n v="1699.16"/>
    <n v="4.5289999999999999"/>
    <n v="47155.75"/>
    <n v="0.82499999999999996"/>
    <n v="4.3999999999999997E-2"/>
    <n v="6.0000000000000001E-3"/>
    <n v="6.681"/>
    <n v="0.875"/>
    <n v="7.1470000000000002"/>
    <x v="648"/>
    <n v="-0.623"/>
    <n v="-8.2000000000000003E-2"/>
    <n v="5.59"/>
    <n v="0.73199999999999998"/>
    <n v="2.59"/>
    <n v="0.33900000000000002"/>
    <n v="35.215000000000003"/>
    <n v="4.6100000000000003"/>
    <n v="0.03"/>
    <n v="0.23100000000000001"/>
    <n v="360.18900000000002"/>
    <n v="0.16200000000000001"/>
    <n v="0.13900000000000001"/>
    <n v="0.12"/>
    <n v="5.0000000000000001E-3"/>
    <n v="0.441"/>
    <n v="0.19900000000000001"/>
    <n v="0.14199999999999999"/>
    <n v="9.5000000000000001E-2"/>
    <n v="6.0000000000000001E-3"/>
    <n v="8.5999999999999993E-2"/>
    <n v="3.9E-2"/>
    <n v="0.375"/>
    <n v="7.5999999999999998E-2"/>
    <n v="1.2E-2"/>
    <n v="0.114"/>
    <n v="-1.2999999999999999E-2"/>
    <n v="0.313"/>
    <n v="8.8999999999999996E-2"/>
    <n v="0.11899999999999999"/>
    <n v="0"/>
    <n v="1E-3"/>
    <n v="2E-3"/>
    <n v="0"/>
    <n v="52.23"/>
    <n v="54.59"/>
    <n v="62.207000000000001"/>
    <n v="139.13300000000001"/>
  </r>
  <r>
    <x v="32"/>
    <x v="9"/>
    <s v="CHE"/>
    <n v="7734402"/>
    <n v="393268000000"/>
    <n v="1.8480000000000001"/>
    <n v="0.23899999999999999"/>
    <x v="711"/>
    <n v="-1.1719999999999999"/>
    <n v="-2.621"/>
    <n v="42.915999999999997"/>
    <n v="-1.1719999999999999"/>
    <n v="-2.6579999999999999"/>
    <n v="5.5490000000000004"/>
    <n v="9.9000000000000005E-2"/>
    <n v="0.11899999999999999"/>
    <n v="5.6289999999999996"/>
    <n v="0.1"/>
    <n v="0.121"/>
    <n v="0.63600000000000001"/>
    <n v="8.2000000000000003E-2"/>
    <n v="104.848"/>
    <n v="13.555999999999999"/>
    <n v="0.24099999999999999"/>
    <n v="116.699"/>
    <n v="2590.1109999999999"/>
    <n v="2824.5340000000001"/>
    <x v="648"/>
    <x v="524"/>
    <n v="148.602"/>
    <n v="262.26900000000001"/>
    <n v="1733.5730000000001"/>
    <n v="4.7229999999999999"/>
    <n v="46436.273000000001"/>
    <n v="0.82599999999999996"/>
    <n v="4.3999999999999997E-2"/>
    <n v="6.0000000000000001E-3"/>
    <n v="6.4029999999999996"/>
    <n v="0.82799999999999996"/>
    <n v="6.8710000000000004"/>
    <x v="649"/>
    <n v="-0.623"/>
    <n v="-8.1000000000000003E-2"/>
    <n v="5.52"/>
    <n v="0.71399999999999997"/>
    <n v="2.56"/>
    <n v="0.33100000000000002"/>
    <n v="34.414000000000001"/>
    <n v="4.4489999999999998"/>
    <n v="2.5000000000000001E-2"/>
    <n v="0.19400000000000001"/>
    <n v="359.15699999999998"/>
    <n v="0.157"/>
    <n v="0.13800000000000001"/>
    <n v="0.11700000000000001"/>
    <n v="5.0000000000000001E-3"/>
    <n v="0.42899999999999999"/>
    <n v="0.19800000000000001"/>
    <n v="0.14199999999999999"/>
    <n v="9.2999999999999999E-2"/>
    <n v="6.0000000000000001E-3"/>
    <n v="8.6999999999999994E-2"/>
    <n v="3.7999999999999999E-2"/>
    <n v="0.374"/>
    <n v="7.5999999999999998E-2"/>
    <n v="1.0999999999999999E-2"/>
    <n v="0.111"/>
    <n v="-1.2E-2"/>
    <n v="0.313"/>
    <n v="0.08"/>
    <n v="0.11799999999999999"/>
    <n v="0"/>
    <n v="1E-3"/>
    <n v="2E-3"/>
    <n v="0"/>
    <n v="50.79"/>
    <n v="53.14"/>
    <n v="61.308999999999997"/>
    <n v="140.816"/>
  </r>
  <r>
    <x v="32"/>
    <x v="10"/>
    <s v="CHE"/>
    <n v="7822444"/>
    <n v="417726000000"/>
    <n v="1.9550000000000001"/>
    <n v="0.25"/>
    <x v="540"/>
    <n v="1.5069999999999999"/>
    <n v="3.4620000000000002"/>
    <n v="44.386000000000003"/>
    <n v="1.4710000000000001"/>
    <n v="3.427"/>
    <n v="5.6740000000000004"/>
    <n v="9.7000000000000003E-2"/>
    <n v="0.127"/>
    <n v="5.7590000000000003"/>
    <n v="9.9000000000000005E-2"/>
    <n v="0.129"/>
    <n v="0.64900000000000002"/>
    <n v="8.3000000000000004E-2"/>
    <n v="101.46899999999999"/>
    <n v="12.971"/>
    <n v="0.223"/>
    <n v="118.654"/>
    <n v="2635.1570000000002"/>
    <n v="2868.92"/>
    <x v="649"/>
    <x v="525"/>
    <n v="155.761"/>
    <n v="261.61"/>
    <n v="1768.5930000000001"/>
    <n v="4.9409999999999998"/>
    <n v="44714.964999999997"/>
    <n v="0.76700000000000002"/>
    <n v="4.5999999999999999E-2"/>
    <n v="6.0000000000000001E-3"/>
    <n v="7.1589999999999998"/>
    <n v="0.91500000000000004"/>
    <n v="6.9950000000000001"/>
    <x v="650"/>
    <n v="-0.66"/>
    <n v="-8.4000000000000005E-2"/>
    <n v="5.53"/>
    <n v="0.70699999999999996"/>
    <n v="2.56"/>
    <n v="0.32700000000000001"/>
    <n v="35.020000000000003"/>
    <n v="4.4770000000000003"/>
    <n v="2.8000000000000001E-2"/>
    <n v="0.218"/>
    <n v="349.78"/>
    <n v="0.156"/>
    <n v="0.13500000000000001"/>
    <n v="0.11600000000000001"/>
    <n v="5.0000000000000001E-3"/>
    <n v="0.41699999999999998"/>
    <n v="0.19600000000000001"/>
    <n v="0.14099999999999999"/>
    <n v="9.0999999999999998E-2"/>
    <n v="6.0000000000000001E-3"/>
    <n v="8.7999999999999995E-2"/>
    <n v="3.7999999999999999E-2"/>
    <n v="0.372"/>
    <n v="7.6999999999999999E-2"/>
    <n v="1.2E-2"/>
    <n v="0.11600000000000001"/>
    <n v="-1.4E-2"/>
    <n v="0.308"/>
    <n v="8.7999999999999995E-2"/>
    <n v="0.11799999999999999"/>
    <n v="0"/>
    <n v="1E-3"/>
    <n v="2E-3"/>
    <n v="0"/>
    <n v="52.36"/>
    <n v="54.72"/>
    <n v="56.423000000000002"/>
    <n v="125.25700000000001"/>
  </r>
  <r>
    <x v="32"/>
    <x v="11"/>
    <s v="CHE"/>
    <n v="7910988"/>
    <n v="451967000000"/>
    <n v="1.925"/>
    <n v="0.24299999999999999"/>
    <x v="712"/>
    <n v="-4.0599999999999996"/>
    <n v="-9.0139999999999993"/>
    <n v="40.289000000000001"/>
    <n v="-4.0970000000000004"/>
    <n v="-9.2309999999999999"/>
    <n v="5.093"/>
    <n v="8.5000000000000006E-2"/>
    <n v="0.121"/>
    <n v="5.181"/>
    <n v="8.6999999999999994E-2"/>
    <n v="0.123"/>
    <n v="0.60799999999999998"/>
    <n v="7.6999999999999999E-2"/>
    <n v="104.56"/>
    <n v="13.217000000000001"/>
    <n v="0.221"/>
    <n v="120.58"/>
    <n v="2676.1419999999998"/>
    <n v="2909.2089999999998"/>
    <x v="650"/>
    <x v="526"/>
    <n v="162.124"/>
    <n v="260.91300000000001"/>
    <n v="1800.414"/>
    <n v="5.1520000000000001"/>
    <n v="41971.254000000001"/>
    <n v="0.70199999999999996"/>
    <n v="5.6000000000000001E-2"/>
    <n v="7.0000000000000001E-3"/>
    <n v="6.3630000000000004"/>
    <n v="0.80400000000000005"/>
    <n v="6.3959999999999999"/>
    <x v="651"/>
    <n v="-0.69599999999999995"/>
    <n v="-8.7999999999999995E-2"/>
    <n v="5.42"/>
    <n v="0.68500000000000005"/>
    <n v="2.5099999999999998"/>
    <n v="0.317"/>
    <n v="31.821000000000002"/>
    <n v="4.0220000000000002"/>
    <n v="2.7E-2"/>
    <n v="0.21099999999999999"/>
    <n v="332.03399999999999"/>
    <n v="0.14299999999999999"/>
    <n v="0.11899999999999999"/>
    <n v="0.10199999999999999"/>
    <n v="4.0000000000000001E-3"/>
    <n v="0.40500000000000003"/>
    <n v="0.19400000000000001"/>
    <n v="0.14099999999999999"/>
    <n v="8.8999999999999996E-2"/>
    <n v="6.0000000000000001E-3"/>
    <n v="8.8999999999999996E-2"/>
    <n v="3.6999999999999998E-2"/>
    <n v="0.37"/>
    <n v="7.6999999999999999E-2"/>
    <n v="1.4999999999999999E-2"/>
    <n v="0.1"/>
    <n v="-1.4E-2"/>
    <n v="0.27900000000000003"/>
    <n v="7.6999999999999999E-2"/>
    <n v="0.11700000000000001"/>
    <n v="0"/>
    <n v="1E-3"/>
    <n v="2E-3"/>
    <n v="0"/>
    <n v="48.39"/>
    <n v="50.6"/>
    <n v="63.575000000000003"/>
    <n v="155.11600000000001"/>
  </r>
  <r>
    <x v="32"/>
    <x v="12"/>
    <s v="CHE"/>
    <n v="7995738"/>
    <n v="475731000000"/>
    <n v="1.8080000000000001"/>
    <n v="0.22600000000000001"/>
    <x v="713"/>
    <n v="1.268"/>
    <n v="3.093"/>
    <n v="41.557000000000002"/>
    <n v="1.268"/>
    <n v="3.1469999999999998"/>
    <n v="5.1970000000000001"/>
    <n v="8.6999999999999994E-2"/>
    <n v="0.11799999999999999"/>
    <n v="5.2839999999999998"/>
    <n v="8.7999999999999995E-2"/>
    <n v="0.12"/>
    <n v="0.55800000000000005"/>
    <n v="7.0000000000000007E-2"/>
    <n v="151.167"/>
    <n v="18.905999999999999"/>
    <n v="0.316"/>
    <n v="122.387"/>
    <n v="2718.395"/>
    <n v="2950.7660000000001"/>
    <x v="651"/>
    <x v="527"/>
    <n v="169.083"/>
    <n v="260.21699999999998"/>
    <n v="1833.086"/>
    <n v="5.3620000000000001"/>
    <n v="43889.644999999997"/>
    <n v="0.73499999999999999"/>
    <n v="4.7E-2"/>
    <n v="6.0000000000000001E-3"/>
    <n v="6.9589999999999996"/>
    <n v="0.87"/>
    <n v="6.492"/>
    <x v="652"/>
    <n v="-0.69599999999999995"/>
    <n v="-8.6999999999999994E-2"/>
    <n v="5.4"/>
    <n v="0.67500000000000004"/>
    <n v="2.46"/>
    <n v="0.308"/>
    <n v="32.670999999999999"/>
    <n v="4.0860000000000003"/>
    <n v="2.5999999999999999E-2"/>
    <n v="0.21"/>
    <n v="350.93"/>
    <n v="0.13100000000000001"/>
    <n v="0.121"/>
    <n v="0.104"/>
    <n v="4.0000000000000001E-3"/>
    <n v="0.39200000000000002"/>
    <n v="0.192"/>
    <n v="0.14000000000000001"/>
    <n v="8.6999999999999994E-2"/>
    <n v="7.0000000000000001E-3"/>
    <n v="8.8999999999999996E-2"/>
    <n v="3.6999999999999998E-2"/>
    <n v="0.36799999999999999"/>
    <n v="7.6999999999999999E-2"/>
    <n v="1.2E-2"/>
    <n v="0.107"/>
    <n v="-1.4E-2"/>
    <n v="0.28299999999999997"/>
    <n v="7.5999999999999998E-2"/>
    <n v="0.11600000000000001"/>
    <n v="0"/>
    <n v="1E-3"/>
    <n v="2E-3"/>
    <n v="0"/>
    <n v="49.7"/>
    <n v="51.91"/>
    <n v="108.914"/>
    <n v="257.76600000000002"/>
  </r>
  <r>
    <x v="32"/>
    <x v="13"/>
    <s v="CHE"/>
    <n v="8088370"/>
    <n v="497487000000"/>
    <n v="1.833"/>
    <n v="0.22700000000000001"/>
    <x v="714"/>
    <n v="0.93500000000000005"/>
    <n v="2.2120000000000002"/>
    <n v="42.637999999999998"/>
    <n v="1.081"/>
    <n v="2.6019999999999999"/>
    <n v="5.2720000000000002"/>
    <n v="8.7999999999999995E-2"/>
    <n v="0.11799999999999999"/>
    <n v="5.3390000000000004"/>
    <n v="8.8999999999999996E-2"/>
    <n v="0.12"/>
    <n v="0.58499999999999996"/>
    <n v="7.1999999999999995E-2"/>
    <n v="142.07599999999999"/>
    <n v="17.565000000000001"/>
    <n v="0.29199999999999998"/>
    <n v="124.22"/>
    <n v="2761.5830000000001"/>
    <n v="2993.404"/>
    <x v="652"/>
    <x v="528"/>
    <n v="176.39699999999999"/>
    <n v="259.66800000000001"/>
    <n v="1866.3140000000001"/>
    <n v="5.5519999999999996"/>
    <n v="44514.031000000003"/>
    <n v="0.74099999999999999"/>
    <n v="3.7999999999999999E-2"/>
    <n v="5.0000000000000001E-3"/>
    <n v="7.3140000000000001"/>
    <n v="0.90400000000000003"/>
    <n v="6.5439999999999996"/>
    <x v="653"/>
    <n v="-0.55000000000000004"/>
    <n v="-6.8000000000000005E-2"/>
    <n v="5.34"/>
    <n v="0.66"/>
    <n v="2.48"/>
    <n v="0.307"/>
    <n v="33.228000000000002"/>
    <n v="4.1079999999999997"/>
    <n v="2.4E-2"/>
    <n v="0.19"/>
    <n v="360.04599999999999"/>
    <n v="0.127"/>
    <n v="0.122"/>
    <n v="0.107"/>
    <n v="4.0000000000000001E-3"/>
    <n v="0.38100000000000001"/>
    <n v="0.191"/>
    <n v="0.13900000000000001"/>
    <n v="8.5999999999999993E-2"/>
    <n v="7.0000000000000001E-3"/>
    <n v="0.09"/>
    <n v="3.6999999999999998E-2"/>
    <n v="0.36599999999999999"/>
    <n v="7.5999999999999998E-2"/>
    <n v="0.01"/>
    <n v="0.112"/>
    <n v="-1.2E-2"/>
    <n v="0.28599999999999998"/>
    <n v="6.5000000000000002E-2"/>
    <n v="0.115"/>
    <n v="0"/>
    <n v="1E-3"/>
    <n v="2E-3"/>
    <n v="0"/>
    <n v="50.72"/>
    <n v="52.93"/>
    <n v="98.888999999999996"/>
    <n v="228.97399999999999"/>
  </r>
  <r>
    <x v="32"/>
    <x v="14"/>
    <s v="CHE"/>
    <n v="8187792"/>
    <n v="524032000000"/>
    <n v="1.88"/>
    <n v="0.23"/>
    <x v="715"/>
    <n v="-3.9540000000000002"/>
    <n v="-9.1560000000000006"/>
    <n v="38.536999999999999"/>
    <n v="-4.101"/>
    <n v="-9.6170000000000009"/>
    <n v="4.7069999999999999"/>
    <n v="7.8E-2"/>
    <n v="0.112"/>
    <n v="4.7919999999999998"/>
    <n v="7.9000000000000001E-2"/>
    <n v="0.114"/>
    <n v="0.60299999999999998"/>
    <n v="7.3999999999999996E-2"/>
    <n v="140.14099999999999"/>
    <n v="17.116"/>
    <n v="0.28299999999999997"/>
    <n v="126.1"/>
    <n v="2800.817"/>
    <n v="3031.942"/>
    <x v="653"/>
    <x v="529"/>
    <n v="182.75200000000001"/>
    <n v="258.97199999999998"/>
    <n v="1896.479"/>
    <n v="5.7480000000000002"/>
    <n v="41980.578000000001"/>
    <n v="0.69299999999999995"/>
    <n v="3.3000000000000002E-2"/>
    <n v="4.0000000000000001E-3"/>
    <n v="6.3550000000000004"/>
    <n v="0.77600000000000002"/>
    <n v="5.9989999999999997"/>
    <x v="654"/>
    <n v="-0.69599999999999995"/>
    <n v="-8.5000000000000006E-2"/>
    <n v="5.28"/>
    <n v="0.64500000000000002"/>
    <n v="2.46"/>
    <n v="0.3"/>
    <n v="30.166"/>
    <n v="3.6840000000000002"/>
    <n v="2.4E-2"/>
    <n v="0.19600000000000001"/>
    <n v="343.72800000000001"/>
    <n v="0.125"/>
    <n v="0.11"/>
    <n v="9.5000000000000001E-2"/>
    <n v="4.0000000000000001E-3"/>
    <n v="0.36899999999999999"/>
    <n v="0.189"/>
    <n v="0.13800000000000001"/>
    <n v="8.4000000000000005E-2"/>
    <n v="7.0000000000000001E-3"/>
    <n v="0.09"/>
    <n v="3.5999999999999997E-2"/>
    <n v="0.36399999999999999"/>
    <n v="7.5999999999999998E-2"/>
    <n v="8.9999999999999993E-3"/>
    <n v="9.6000000000000002E-2"/>
    <n v="-1.4E-2"/>
    <n v="0.25800000000000001"/>
    <n v="6.4000000000000001E-2"/>
    <n v="0.115"/>
    <n v="0"/>
    <n v="1E-3"/>
    <n v="2E-3"/>
    <n v="0"/>
    <n v="46.91"/>
    <n v="49.12"/>
    <n v="100.907"/>
    <n v="257.19499999999999"/>
  </r>
  <r>
    <x v="32"/>
    <x v="15"/>
    <s v="CHE"/>
    <n v="8281735"/>
    <n v="546682000000"/>
    <n v="1.7150000000000001"/>
    <n v="0.20699999999999999"/>
    <x v="716"/>
    <n v="-0.502"/>
    <n v="-1.2789999999999999"/>
    <n v="38.072000000000003"/>
    <n v="-0.46500000000000002"/>
    <n v="-1.2070000000000001"/>
    <n v="4.5970000000000004"/>
    <n v="7.5999999999999998E-2"/>
    <n v="0.113"/>
    <n v="4.6769999999999996"/>
    <n v="7.6999999999999999E-2"/>
    <n v="0.115"/>
    <n v="0.56299999999999994"/>
    <n v="6.8000000000000005E-2"/>
    <n v="144.27099999999999"/>
    <n v="17.420000000000002"/>
    <n v="0.28899999999999998"/>
    <n v="127.815"/>
    <n v="2839.5479999999998"/>
    <n v="3070.0140000000001"/>
    <x v="654"/>
    <x v="202"/>
    <n v="189.53200000000001"/>
    <n v="258.31200000000001"/>
    <n v="1925.9469999999999"/>
    <n v="5.9279999999999999"/>
    <n v="40582.913999999997"/>
    <n v="0.67200000000000004"/>
    <n v="2.8000000000000001E-2"/>
    <n v="3.0000000000000001E-3"/>
    <n v="6.78"/>
    <n v="0.81899999999999995"/>
    <n v="5.8380000000000001"/>
    <x v="655"/>
    <n v="-0.66"/>
    <n v="-0.08"/>
    <n v="5.22"/>
    <n v="0.63"/>
    <n v="2.44"/>
    <n v="0.29499999999999998"/>
    <n v="29.466999999999999"/>
    <n v="3.5579999999999998"/>
    <n v="2.1999999999999999E-2"/>
    <n v="0.18"/>
    <n v="336.09699999999998"/>
    <n v="0.11899999999999999"/>
    <n v="0.109"/>
    <n v="9.2999999999999999E-2"/>
    <n v="4.0000000000000001E-3"/>
    <n v="0.35899999999999999"/>
    <n v="0.187"/>
    <n v="0.13800000000000001"/>
    <n v="8.2000000000000003E-2"/>
    <n v="7.0000000000000001E-3"/>
    <n v="9.0999999999999998E-2"/>
    <n v="3.5999999999999997E-2"/>
    <n v="0.36099999999999999"/>
    <n v="7.4999999999999997E-2"/>
    <n v="7.0000000000000001E-3"/>
    <n v="0.1"/>
    <n v="-1.2E-2"/>
    <n v="0.247"/>
    <n v="5.8999999999999997E-2"/>
    <n v="0.114"/>
    <n v="0"/>
    <n v="1E-3"/>
    <n v="2E-3"/>
    <n v="0"/>
    <n v="46.14"/>
    <n v="48.35"/>
    <n v="105.539"/>
    <n v="272.48599999999999"/>
  </r>
  <r>
    <x v="32"/>
    <x v="16"/>
    <s v="CHE"/>
    <n v="8372902"/>
    <n v="549216000000"/>
    <n v="1.7689999999999999"/>
    <n v="0.21099999999999999"/>
    <x v="717"/>
    <n v="0.45400000000000001"/>
    <n v="1.171"/>
    <n v="38.453000000000003"/>
    <n v="0.38"/>
    <n v="0.999"/>
    <n v="4.5919999999999996"/>
    <n v="7.5999999999999998E-2"/>
    <n v="0.122"/>
    <n v="4.68"/>
    <n v="7.6999999999999999E-2"/>
    <n v="0.124"/>
    <n v="0.52800000000000002"/>
    <n v="6.3E-2"/>
    <n v="162.505"/>
    <n v="19.408000000000001"/>
    <n v="0.32"/>
    <n v="129.584"/>
    <n v="2878.7339999999999"/>
    <n v="3108.4670000000001"/>
    <x v="655"/>
    <x v="530"/>
    <n v="196.65899999999999"/>
    <n v="257.57900000000001"/>
    <n v="1955.5039999999999"/>
    <n v="6.1029999999999998"/>
    <n v="37755.190999999999"/>
    <n v="0.622"/>
    <n v="2.8000000000000001E-2"/>
    <n v="3.0000000000000001E-3"/>
    <n v="7.1269999999999998"/>
    <n v="0.85099999999999998"/>
    <n v="5.8339999999999996"/>
    <x v="656"/>
    <n v="-0.73299999999999998"/>
    <n v="-8.7999999999999995E-2"/>
    <n v="5.21"/>
    <n v="0.622"/>
    <n v="2.4500000000000002"/>
    <n v="0.29299999999999998"/>
    <n v="29.556999999999999"/>
    <n v="3.53"/>
    <n v="2.1000000000000001E-2"/>
    <n v="0.17499999999999999"/>
    <n v="316.12099999999998"/>
    <n v="0.11899999999999999"/>
    <n v="0.11"/>
    <n v="9.6000000000000002E-2"/>
    <n v="4.0000000000000001E-3"/>
    <n v="0.35"/>
    <n v="0.185"/>
    <n v="0.13700000000000001"/>
    <n v="8.1000000000000003E-2"/>
    <n v="7.0000000000000001E-3"/>
    <n v="9.0999999999999998E-2"/>
    <n v="3.5999999999999997E-2"/>
    <n v="0.35799999999999998"/>
    <n v="7.4999999999999997E-2"/>
    <n v="7.0000000000000001E-3"/>
    <n v="0.10199999999999999"/>
    <n v="-1.6E-2"/>
    <n v="0.246"/>
    <n v="5.8000000000000003E-2"/>
    <n v="0.113"/>
    <n v="0"/>
    <n v="1E-3"/>
    <n v="2E-3"/>
    <n v="0"/>
    <n v="46.62"/>
    <n v="48.85"/>
    <n v="123.319"/>
    <n v="314.70699999999999"/>
  </r>
  <r>
    <x v="32"/>
    <x v="17"/>
    <s v="CHE"/>
    <n v="8451688"/>
    <n v="576489000000"/>
    <n v="1.76"/>
    <n v="0.20799999999999999"/>
    <x v="718"/>
    <n v="-1.0069999999999999"/>
    <n v="-2.569"/>
    <n v="37.408999999999999"/>
    <n v="-1.0429999999999999"/>
    <n v="-2.7130000000000001"/>
    <n v="4.4260000000000002"/>
    <n v="7.1999999999999995E-2"/>
    <n v="0.11799999999999999"/>
    <n v="4.5170000000000003"/>
    <n v="7.3999999999999996E-2"/>
    <n v="0.12"/>
    <n v="0.50600000000000001"/>
    <n v="0.06"/>
    <n v="128.57499999999999"/>
    <n v="15.212999999999999"/>
    <n v="0.248"/>
    <n v="131.34399999999999"/>
    <n v="2916.9119999999998"/>
    <n v="3145.8760000000002"/>
    <x v="656"/>
    <x v="531"/>
    <n v="203.745"/>
    <n v="256.81"/>
    <n v="1984.123"/>
    <n v="6.2789999999999999"/>
    <n v="37489.188000000002"/>
    <n v="0.61199999999999999"/>
    <n v="3.1E-2"/>
    <n v="4.0000000000000001E-3"/>
    <n v="7.0860000000000003"/>
    <n v="0.83799999999999997"/>
    <n v="5.665"/>
    <x v="657"/>
    <n v="-0.76900000000000002"/>
    <n v="-9.0999999999999998E-2"/>
    <n v="5.16"/>
    <n v="0.61099999999999999"/>
    <n v="2.44"/>
    <n v="0.28899999999999998"/>
    <n v="28.62"/>
    <n v="3.3860000000000001"/>
    <n v="2.1000000000000001E-2"/>
    <n v="0.17599999999999999"/>
    <n v="316.84699999999998"/>
    <n v="0.11700000000000001"/>
    <n v="0.106"/>
    <n v="9.2999999999999999E-2"/>
    <n v="3.0000000000000001E-3"/>
    <n v="0.34100000000000003"/>
    <n v="0.183"/>
    <n v="0.13600000000000001"/>
    <n v="7.9000000000000001E-2"/>
    <n v="7.0000000000000001E-3"/>
    <n v="9.0999999999999998E-2"/>
    <n v="3.5000000000000003E-2"/>
    <n v="0.35599999999999998"/>
    <n v="7.3999999999999996E-2"/>
    <n v="8.0000000000000002E-3"/>
    <n v="9.9000000000000005E-2"/>
    <n v="-1.7999999999999999E-2"/>
    <n v="0.23400000000000001"/>
    <n v="5.8000000000000003E-2"/>
    <n v="0.112"/>
    <n v="0"/>
    <n v="1E-3"/>
    <n v="2E-3"/>
    <n v="0"/>
    <n v="45.64"/>
    <n v="47.88"/>
    <n v="90.397000000000006"/>
    <n v="236.773"/>
  </r>
  <r>
    <x v="32"/>
    <x v="18"/>
    <s v="CHE"/>
    <n v="8514431"/>
    <n v="617071000000"/>
    <n v="1.738"/>
    <n v="0.20399999999999999"/>
    <x v="719"/>
    <n v="-1.3049999999999999"/>
    <n v="-3.4180000000000001"/>
    <n v="36.103999999999999"/>
    <n v="-1.3049999999999999"/>
    <n v="-3.488"/>
    <n v="4.24"/>
    <n v="6.8000000000000005E-2"/>
    <n v="0.112"/>
    <n v="4.3310000000000004"/>
    <n v="6.9000000000000006E-2"/>
    <n v="0.115"/>
    <n v="0.47899999999999998"/>
    <n v="5.6000000000000001E-2"/>
    <n v="125.08"/>
    <n v="14.69"/>
    <n v="0.23499999999999999"/>
    <n v="133.08199999999999"/>
    <n v="2953.7860000000001"/>
    <n v="3181.98"/>
    <x v="657"/>
    <x v="532"/>
    <n v="210.43100000000001"/>
    <n v="256.04000000000002"/>
    <n v="2011.893"/>
    <n v="6.4530000000000003"/>
    <n v="37794.061999999998"/>
    <n v="0.60499999999999998"/>
    <n v="2.8000000000000001E-2"/>
    <n v="3.0000000000000001E-3"/>
    <n v="6.6849999999999996"/>
    <n v="0.78500000000000003"/>
    <n v="5.4740000000000002"/>
    <x v="658"/>
    <n v="-0.76900000000000002"/>
    <n v="-0.09"/>
    <n v="5.1100000000000003"/>
    <n v="0.6"/>
    <n v="2.41"/>
    <n v="0.28299999999999997"/>
    <n v="27.77"/>
    <n v="3.2610000000000001"/>
    <n v="0.02"/>
    <n v="0.17399999999999999"/>
    <n v="321.79500000000002"/>
    <n v="0.111"/>
    <n v="0.1"/>
    <n v="8.7999999999999995E-2"/>
    <n v="3.0000000000000001E-3"/>
    <n v="0.33200000000000002"/>
    <n v="0.18099999999999999"/>
    <n v="0.13500000000000001"/>
    <n v="7.8E-2"/>
    <n v="7.0000000000000001E-3"/>
    <n v="9.0999999999999998E-2"/>
    <n v="3.5000000000000003E-2"/>
    <n v="0.35299999999999998"/>
    <n v="7.2999999999999995E-2"/>
    <n v="7.0000000000000001E-3"/>
    <n v="8.8999999999999996E-2"/>
    <n v="-1.7999999999999999E-2"/>
    <n v="0.22600000000000001"/>
    <n v="5.7000000000000002E-2"/>
    <n v="0.112"/>
    <n v="0"/>
    <n v="1E-3"/>
    <n v="2E-3"/>
    <n v="0"/>
    <n v="44.37"/>
    <n v="46.61"/>
    <n v="88.206000000000003"/>
    <n v="239.21"/>
  </r>
  <r>
    <x v="32"/>
    <x v="19"/>
    <s v="CHE"/>
    <n v="8575593"/>
    <n v="663986000000"/>
    <n v="1.732"/>
    <n v="0.20200000000000001"/>
    <x v="720"/>
    <n v="-0.14099999999999999"/>
    <n v="-0.38200000000000001"/>
    <n v="35.927"/>
    <n v="-0.17699999999999999"/>
    <n v="-0.49099999999999999"/>
    <n v="4.1890000000000001"/>
    <n v="0.10147368421052634"/>
    <n v="0.107"/>
    <n v="4.2830000000000004"/>
    <n v="0.10247368421052631"/>
    <n v="0.109"/>
    <n v="0.432"/>
    <n v="0.05"/>
    <n v="120.95"/>
    <n v="14.103999999999999"/>
    <n v="0.27473684210526317"/>
    <n v="134.81399999999999"/>
    <n v="2990.5189999999998"/>
    <n v="3217.9070000000002"/>
    <x v="658"/>
    <x v="533"/>
    <n v="217.31"/>
    <n v="255.23400000000001"/>
    <n v="2039.3820000000001"/>
    <n v="6.62"/>
    <n v="39156.449000000001"/>
    <n v="0.83742105263157895"/>
    <n v="3.3000000000000002E-2"/>
    <n v="4.0000000000000001E-3"/>
    <n v="6.8789999999999996"/>
    <n v="0.80200000000000005"/>
    <n v="5.4219999999999997"/>
    <x v="659"/>
    <n v="-0.80600000000000005"/>
    <n v="-9.4E-2"/>
    <n v="5.04"/>
    <n v="0.58799999999999997"/>
    <n v="2.42"/>
    <n v="0.28199999999999997"/>
    <n v="27.489000000000001"/>
    <n v="3.206"/>
    <n v="0.02"/>
    <n v="0.16800000000000001"/>
    <n v="335.79"/>
    <n v="0.107"/>
    <n v="9.9000000000000005E-2"/>
    <n v="8.5999999999999993E-2"/>
    <n v="3.0000000000000001E-3"/>
    <n v="0.32300000000000001"/>
    <n v="0.18"/>
    <n v="0.13400000000000001"/>
    <n v="7.5999999999999998E-2"/>
    <n v="7.0000000000000001E-3"/>
    <n v="9.0999999999999998E-2"/>
    <n v="3.5000000000000003E-2"/>
    <n v="0.35"/>
    <n v="7.2999999999999995E-2"/>
    <n v="8.0000000000000002E-3"/>
    <n v="0.09"/>
    <n v="-1.7999999999999999E-2"/>
    <n v="0.223"/>
    <n v="5.5E-2"/>
    <n v="0.111"/>
    <n v="0"/>
    <n v="1E-3"/>
    <n v="2E-3"/>
    <n v="0"/>
    <n v="44.26"/>
    <n v="46.5"/>
    <n v="84.216999999999999"/>
    <n v="229.267"/>
  </r>
  <r>
    <x v="32"/>
    <x v="20"/>
    <s v="CHE"/>
    <n v="8638609"/>
    <n v="643000000000"/>
    <n v="1.679"/>
    <n v="0.19400000000000001"/>
    <x v="721"/>
    <n v="-2.492"/>
    <n v="-6.7839999999999998"/>
    <n v="33.287999999999997"/>
    <n v="-2.6389999999999998"/>
    <n v="-7.3440000000000003"/>
    <n v="3.8530000000000002"/>
    <n v="0.10147368421052634"/>
    <n v="0.108"/>
    <n v="3.964"/>
    <n v="0.10247368421052631"/>
    <n v="0.111"/>
    <n v="0.41399999999999998"/>
    <n v="4.8000000000000001E-2"/>
    <n v="106.74"/>
    <n v="12.356"/>
    <n v="0.27473684210526317"/>
    <n v="136.49299999999999"/>
    <n v="3024.76"/>
    <n v="3251.1950000000002"/>
    <x v="659"/>
    <x v="203"/>
    <n v="223.959"/>
    <n v="254.28200000000001"/>
    <n v="2064.692"/>
    <n v="6.7830000000000004"/>
    <n v="35766.375"/>
    <n v="0.83742105263157895"/>
    <n v="2.5999999999999999E-2"/>
    <n v="3.0000000000000001E-3"/>
    <n v="6.649"/>
    <n v="0.77"/>
    <n v="6.6656500000000012"/>
    <x v="660"/>
    <n v="-0.95299999999999996"/>
    <n v="-0.11"/>
    <n v="5.4330000000000007"/>
    <n v="0.69845000000000002"/>
    <n v="2.4989999999999997"/>
    <n v="0.32090000000000002"/>
    <n v="25.309000000000001"/>
    <n v="2.93"/>
    <n v="1.9E-2"/>
    <n v="0.16300000000000001"/>
    <n v="308.97199999999998"/>
    <n v="0.10299999999999999"/>
    <n v="9.7000000000000003E-2"/>
    <n v="8.5000000000000006E-2"/>
    <n v="3.0000000000000001E-3"/>
    <n v="0.315"/>
    <n v="0.17799999999999999"/>
    <n v="0.13400000000000001"/>
    <n v="7.4999999999999997E-2"/>
    <n v="7.0000000000000001E-3"/>
    <n v="9.0999999999999998E-2"/>
    <n v="3.4000000000000002E-2"/>
    <n v="0.34799999999999998"/>
    <n v="7.1999999999999995E-2"/>
    <n v="6.0000000000000001E-3"/>
    <n v="8.7999999999999995E-2"/>
    <n v="-2.3E-2"/>
    <n v="0.22600000000000001"/>
    <n v="5.5E-2"/>
    <n v="0.11"/>
    <n v="0"/>
    <n v="1E-3"/>
    <n v="2E-3"/>
    <n v="0"/>
    <m/>
    <m/>
    <n v="72.498999999999995"/>
    <n v="211.73099999999999"/>
  </r>
  <r>
    <x v="32"/>
    <x v="21"/>
    <s v="CHE"/>
    <n v="8691409"/>
    <n v="713410000000"/>
    <n v="1.679"/>
    <n v="0.193"/>
    <x v="722"/>
    <n v="0.69099999999999995"/>
    <n v="2.0169999999999999"/>
    <n v="33.905999999999999"/>
    <n v="0.61699999999999999"/>
    <n v="1.855"/>
    <n v="3.9009999999999998"/>
    <n v="0.10147368421052634"/>
    <n v="0.114"/>
    <n v="4.0190000000000001"/>
    <n v="0.10247368421052631"/>
    <n v="0.11700000000000001"/>
    <n v="0.41299999999999998"/>
    <n v="4.8000000000000001E-2"/>
    <n v="117.21080952380949"/>
    <n v="14.867714285714287"/>
    <n v="0.27473684210526317"/>
    <n v="138.173"/>
    <n v="3059.692"/>
    <n v="3285.1010000000001"/>
    <x v="660"/>
    <x v="534"/>
    <n v="231.18799999999999"/>
    <n v="253.256"/>
    <n v="2090.1120000000001"/>
    <n v="6.9450000000000003"/>
    <n v="34368.309000000001"/>
    <n v="0.83742105263157895"/>
    <n v="2.5999999999999999E-2"/>
    <n v="3.0000000000000001E-3"/>
    <n v="7.23"/>
    <n v="0.83199999999999996"/>
    <n v="6.6656500000000012"/>
    <x v="660"/>
    <n v="-1.026"/>
    <n v="-0.11799999999999999"/>
    <n v="5.4330000000000007"/>
    <n v="0.69845000000000002"/>
    <n v="2.4989999999999997"/>
    <n v="0.32090000000000002"/>
    <n v="25.42"/>
    <n v="2.9249999999999998"/>
    <n v="1.9E-2"/>
    <n v="0.16300000000000001"/>
    <n v="298.709"/>
    <n v="0.1"/>
    <n v="9.4E-2"/>
    <n v="8.3000000000000004E-2"/>
    <n v="3.0000000000000001E-3"/>
    <n v="0.307"/>
    <n v="0.17599999999999999"/>
    <n v="0.13300000000000001"/>
    <n v="7.3999999999999996E-2"/>
    <n v="7.0000000000000001E-3"/>
    <n v="9.0999999999999998E-2"/>
    <n v="3.4000000000000002E-2"/>
    <n v="0.34499999999999997"/>
    <n v="7.1999999999999995E-2"/>
    <n v="6.0000000000000001E-3"/>
    <n v="9.0999999999999998E-2"/>
    <n v="-2.5999999999999999E-2"/>
    <n v="0.215"/>
    <n v="5.5E-2"/>
    <n v="0.11"/>
    <n v="0"/>
    <n v="1E-3"/>
    <n v="2E-3"/>
    <n v="0"/>
    <m/>
    <m/>
    <m/>
    <m/>
  </r>
  <r>
    <x v="33"/>
    <x v="0"/>
    <s v="ARE"/>
    <n v="3275338"/>
    <n v="139100000000"/>
    <n v="2.3580000000000001"/>
    <n v="0.72"/>
    <x v="723"/>
    <n v="34.243000000000002"/>
    <n v="44.16"/>
    <n v="112.19"/>
    <n v="34.06"/>
    <n v="43.594000000000001"/>
    <n v="34.253"/>
    <n v="0.73299999999999998"/>
    <n v="0.20899999999999999"/>
    <n v="34.130000000000003"/>
    <n v="0.73"/>
    <n v="0.20899999999999999"/>
    <n v="0"/>
    <n v="0"/>
    <n v="93.153000000000006"/>
    <n v="28.440999999999999"/>
    <n v="0.60899999999999999"/>
    <n v="36.743000000000002"/>
    <n v="1563.6020000000001"/>
    <n v="1566.606"/>
    <x v="530"/>
    <x v="535"/>
    <n v="705.33699999999999"/>
    <n v="3.004"/>
    <n v="437.40499999999997"/>
    <m/>
    <n v="163580.65599999999"/>
    <n v="3.5009999999999999"/>
    <n v="2.4809999999999999"/>
    <n v="0.75700000000000001"/>
    <n v="60.331000000000003"/>
    <n v="18.420000000000002"/>
    <n v="33.284999999999997"/>
    <x v="661"/>
    <n v="0.40300000000000002"/>
    <n v="0.123"/>
    <n v="22"/>
    <n v="6.7169999999999996"/>
    <n v="0.9"/>
    <n v="0.27500000000000002"/>
    <n v="46.616999999999997"/>
    <n v="14.233000000000001"/>
    <m/>
    <m/>
    <n v="535.78200000000004"/>
    <n v="0.32700000000000001"/>
    <n v="0.439"/>
    <n v="0.36699999999999999"/>
    <n v="0"/>
    <n v="0.19900000000000001"/>
    <n v="0.14899999999999999"/>
    <n v="9.2999999999999999E-2"/>
    <n v="0"/>
    <n v="3.5880000000000001"/>
    <n v="0.57799999999999996"/>
    <n v="0"/>
    <n v="0.12"/>
    <m/>
    <n v="0.88900000000000001"/>
    <n v="1.2749999999999999"/>
    <n v="8.0000000000000002E-3"/>
    <n v="0.45300000000000001"/>
    <m/>
    <n v="0.157"/>
    <n v="1E-3"/>
    <n v="1E-3"/>
    <n v="2E-3"/>
    <n v="0"/>
    <n v="109.02"/>
    <n v="109.02"/>
    <n v="-18.634"/>
    <n v="-16.669"/>
  </r>
  <r>
    <x v="33"/>
    <x v="1"/>
    <s v="ARE"/>
    <n v="3454204"/>
    <n v="143000000000"/>
    <n v="2.3109999999999999"/>
    <n v="0.66900000000000004"/>
    <x v="724"/>
    <n v="-11.196"/>
    <n v="-10.016"/>
    <n v="100.84699999999999"/>
    <n v="-11.343"/>
    <n v="-10.11"/>
    <n v="29.196000000000002"/>
    <n v="0.59599999999999997"/>
    <n v="0.186"/>
    <n v="29.120999999999999"/>
    <n v="0.59499999999999997"/>
    <n v="0.186"/>
    <n v="7.0000000000000007E-2"/>
    <n v="0.02"/>
    <n v="96.760999999999996"/>
    <n v="28.013000000000002"/>
    <n v="0.57199999999999995"/>
    <n v="39.055"/>
    <n v="1664.193"/>
    <n v="1667.454"/>
    <x v="661"/>
    <x v="536"/>
    <n v="767.26599999999996"/>
    <n v="3.2610000000000001"/>
    <n v="472.35899999999998"/>
    <m/>
    <n v="156784.59400000001"/>
    <n v="3.2029999999999998"/>
    <n v="1.3260000000000001"/>
    <n v="0.38400000000000001"/>
    <n v="61.929000000000002"/>
    <n v="17.928999999999998"/>
    <n v="35.631999999999998"/>
    <x v="662"/>
    <n v="0.25600000000000001"/>
    <n v="7.3999999999999996E-2"/>
    <n v="23.52"/>
    <n v="6.8090000000000002"/>
    <n v="0.96"/>
    <n v="0.27800000000000002"/>
    <n v="34.954999999999998"/>
    <n v="10.119"/>
    <m/>
    <m/>
    <n v="541.56600000000003"/>
    <n v="0.30599999999999999"/>
    <n v="0.39200000000000002"/>
    <n v="0.33200000000000002"/>
    <n v="1E-3"/>
    <n v="0.20399999999999999"/>
    <n v="0.155"/>
    <n v="9.7000000000000003E-2"/>
    <n v="0"/>
    <n v="3.508"/>
    <n v="0.60499999999999998"/>
    <n v="1E-3"/>
    <n v="0.126"/>
    <m/>
    <n v="0.47199999999999998"/>
    <n v="1.2969999999999999"/>
    <n v="5.0000000000000001E-3"/>
    <n v="0.33600000000000002"/>
    <m/>
    <n v="0.16200000000000001"/>
    <n v="1E-3"/>
    <n v="1E-3"/>
    <n v="2E-3"/>
    <n v="0"/>
    <n v="123.08"/>
    <n v="123.08"/>
    <n v="-3.83"/>
    <n v="-3.8079999999999998"/>
  </r>
  <r>
    <x v="33"/>
    <x v="2"/>
    <s v="ARE"/>
    <n v="3633665"/>
    <n v="146000000000"/>
    <n v="2.5990000000000002"/>
    <n v="0.71499999999999997"/>
    <x v="725"/>
    <n v="-16.893000000000001"/>
    <n v="-16.794"/>
    <n v="83.808000000000007"/>
    <n v="-17.039000000000001"/>
    <n v="-16.896000000000001"/>
    <n v="23.064"/>
    <n v="0.44600000000000001"/>
    <n v="0.14199999999999999"/>
    <n v="23.033999999999999"/>
    <n v="0.44500000000000001"/>
    <n v="0.14099999999999999"/>
    <n v="0.35899999999999999"/>
    <n v="9.9000000000000005E-2"/>
    <n v="95.628"/>
    <n v="26.317"/>
    <n v="0.50900000000000001"/>
    <n v="41.654000000000003"/>
    <n v="1747.8910000000001"/>
    <n v="1751.2619999999999"/>
    <x v="662"/>
    <x v="537"/>
    <n v="836.79100000000005"/>
    <n v="3.371"/>
    <n v="482.66899999999998"/>
    <m/>
    <n v="162836.45300000001"/>
    <n v="3.149"/>
    <n v="0.90500000000000003"/>
    <n v="0.249"/>
    <n v="69.525000000000006"/>
    <n v="19.134"/>
    <n v="34.511000000000003"/>
    <x v="663"/>
    <n v="0.11"/>
    <n v="0.03"/>
    <n v="23.72"/>
    <n v="6.5279999999999996"/>
    <n v="1.0900000000000001"/>
    <n v="0.3"/>
    <n v="10.31"/>
    <n v="2.8370000000000002"/>
    <m/>
    <m/>
    <n v="591.69299999999998"/>
    <n v="0.32700000000000001"/>
    <n v="0.318"/>
    <n v="0.26600000000000001"/>
    <n v="4.0000000000000001E-3"/>
    <n v="0.20899999999999999"/>
    <n v="0.159"/>
    <n v="0.1"/>
    <n v="0"/>
    <n v="3.4239999999999999"/>
    <n v="0.63500000000000001"/>
    <n v="1E-3"/>
    <n v="0.125"/>
    <m/>
    <n v="0.30299999999999999"/>
    <n v="1.417"/>
    <n v="2E-3"/>
    <n v="9.9000000000000005E-2"/>
    <m/>
    <n v="0.16600000000000001"/>
    <n v="1E-3"/>
    <n v="1E-3"/>
    <n v="2E-3"/>
    <n v="0"/>
    <n v="125.4"/>
    <n v="125.4"/>
    <n v="11.93"/>
    <n v="14.253"/>
  </r>
  <r>
    <x v="33"/>
    <x v="3"/>
    <s v="ARE"/>
    <n v="3813452"/>
    <n v="152000000000"/>
    <n v="2.9089999999999998"/>
    <n v="0.76300000000000001"/>
    <x v="726"/>
    <n v="21.920999999999999"/>
    <n v="26.19"/>
    <n v="105.69199999999999"/>
    <n v="21.884"/>
    <n v="26.111999999999998"/>
    <n v="27.716000000000001"/>
    <n v="0.47699999999999998"/>
    <n v="0.16700000000000001"/>
    <n v="27.696000000000002"/>
    <n v="0.47599999999999998"/>
    <n v="0.16700000000000001"/>
    <n v="0.42099999999999999"/>
    <n v="0.11"/>
    <n v="123.879"/>
    <n v="32.484999999999999"/>
    <n v="0.55900000000000005"/>
    <n v="44.563000000000002"/>
    <n v="1853.51"/>
    <n v="1856.954"/>
    <x v="663"/>
    <x v="538"/>
    <n v="909.00199999999995"/>
    <n v="3.444"/>
    <n v="511.57299999999998"/>
    <m/>
    <n v="165507.59400000001"/>
    <n v="2.8460000000000001"/>
    <n v="1.1719999999999999"/>
    <n v="0.307"/>
    <n v="72.210999999999999"/>
    <n v="18.936"/>
    <n v="34.987000000000002"/>
    <x v="664"/>
    <n v="7.2999999999999995E-2"/>
    <n v="1.9E-2"/>
    <n v="26.97"/>
    <n v="7.0720000000000001"/>
    <n v="1.1599999999999999"/>
    <n v="0.30399999999999999"/>
    <n v="28.904"/>
    <n v="7.58"/>
    <m/>
    <m/>
    <n v="631.15499999999997"/>
    <n v="0.34100000000000003"/>
    <n v="0.38200000000000001"/>
    <n v="0.317"/>
    <n v="4.0000000000000001E-3"/>
    <n v="0.214"/>
    <n v="0.16500000000000001"/>
    <n v="0.104"/>
    <n v="0"/>
    <n v="3.3450000000000002"/>
    <n v="0.66500000000000004"/>
    <n v="1E-3"/>
    <n v="0.129"/>
    <m/>
    <n v="0.39200000000000002"/>
    <n v="1.421"/>
    <n v="1E-3"/>
    <n v="0.27100000000000002"/>
    <m/>
    <n v="0.17100000000000001"/>
    <n v="1E-3"/>
    <n v="1E-3"/>
    <n v="2E-3"/>
    <n v="0"/>
    <n v="133.41999999999999"/>
    <n v="133.41999999999999"/>
    <n v="18.260999999999999"/>
    <n v="17.289000000000001"/>
  </r>
  <r>
    <x v="33"/>
    <x v="4"/>
    <s v="ARE"/>
    <n v="3993346"/>
    <n v="162000000000"/>
    <n v="3.2040000000000002"/>
    <n v="0.80200000000000005"/>
    <x v="727"/>
    <n v="6.1829999999999998"/>
    <n v="5.8540000000000001"/>
    <n v="111.875"/>
    <n v="6.1829999999999998"/>
    <n v="5.85"/>
    <n v="28.015000000000001"/>
    <n v="0.42399999999999999"/>
    <n v="0.16600000000000001"/>
    <n v="27.997"/>
    <n v="0.42399999999999999"/>
    <n v="0.16600000000000001"/>
    <n v="0.47599999999999998"/>
    <n v="0.11899999999999999"/>
    <n v="131.61500000000001"/>
    <n v="32.959000000000003"/>
    <n v="0.499"/>
    <n v="47.768000000000001"/>
    <n v="1965.3119999999999"/>
    <n v="1968.829"/>
    <x v="664"/>
    <x v="539"/>
    <n v="986.07600000000002"/>
    <n v="3.5169999999999999"/>
    <n v="540.85199999999998"/>
    <m/>
    <n v="169047.54699999999"/>
    <n v="2.5590000000000002"/>
    <n v="1.77"/>
    <n v="0.443"/>
    <n v="77.072999999999993"/>
    <n v="19.3"/>
    <n v="35.360999999999997"/>
    <x v="665"/>
    <n v="7.2999999999999995E-2"/>
    <n v="1.7999999999999999E-2"/>
    <n v="28.54"/>
    <n v="7.1470000000000002"/>
    <n v="1.18"/>
    <n v="0.29499999999999998"/>
    <n v="29.277999999999999"/>
    <n v="7.3319999999999999"/>
    <m/>
    <m/>
    <n v="675.06500000000005"/>
    <n v="0.35199999999999998"/>
    <n v="0.39"/>
    <n v="0.32900000000000001"/>
    <n v="4.0000000000000001E-3"/>
    <n v="0.22"/>
    <n v="0.17"/>
    <n v="0.109"/>
    <n v="0"/>
    <n v="3.2690000000000001"/>
    <n v="0.69399999999999995"/>
    <n v="1E-3"/>
    <n v="0.13300000000000001"/>
    <m/>
    <n v="0.54700000000000004"/>
    <n v="1.466"/>
    <n v="1E-3"/>
    <n v="0.26500000000000001"/>
    <m/>
    <n v="0.17599999999999999"/>
    <n v="1E-3"/>
    <n v="1E-3"/>
    <n v="2E-3"/>
    <n v="0"/>
    <n v="141.21"/>
    <n v="141.21"/>
    <n v="19.814"/>
    <n v="17.722000000000001"/>
  </r>
  <r>
    <x v="33"/>
    <x v="5"/>
    <s v="ARE"/>
    <n v="4280995"/>
    <n v="180000000000"/>
    <n v="3.484"/>
    <n v="0.81399999999999995"/>
    <x v="728"/>
    <n v="2.6760000000000002"/>
    <n v="2.3929999999999998"/>
    <n v="114.441"/>
    <n v="2.5659999999999998"/>
    <n v="2.294"/>
    <n v="26.731999999999999"/>
    <n v="0.38100000000000001"/>
    <n v="0.16200000000000001"/>
    <n v="26.741"/>
    <n v="0.38100000000000001"/>
    <n v="0.16200000000000001"/>
    <n v="0.55000000000000004"/>
    <n v="0.128"/>
    <n v="143.726"/>
    <n v="33.573"/>
    <n v="0.47799999999999998"/>
    <n v="51.252000000000002"/>
    <n v="2079.7890000000002"/>
    <n v="2083.27"/>
    <x v="665"/>
    <x v="540"/>
    <n v="1064.3019999999999"/>
    <n v="3.4809999999999999"/>
    <n v="571.28099999999995"/>
    <m/>
    <n v="164587.45300000001"/>
    <n v="2.3439999999999999"/>
    <n v="1.788"/>
    <n v="0.41799999999999998"/>
    <n v="78.225999999999999"/>
    <n v="18.273"/>
    <n v="35.061999999999998"/>
    <x v="666"/>
    <n v="-3.6999999999999998E-2"/>
    <n v="-8.9999999999999993E-3"/>
    <n v="30.89"/>
    <n v="7.2160000000000002"/>
    <n v="1.25"/>
    <n v="0.29199999999999998"/>
    <n v="30.43"/>
    <n v="7.1079999999999997"/>
    <m/>
    <m/>
    <n v="704.59799999999996"/>
    <n v="0.36099999999999999"/>
    <n v="0.38700000000000001"/>
    <n v="0.33300000000000002"/>
    <n v="5.0000000000000001E-3"/>
    <n v="0.22600000000000001"/>
    <n v="0.17599999999999999"/>
    <n v="0.113"/>
    <n v="0"/>
    <n v="3.1920000000000002"/>
    <n v="0.72199999999999998"/>
    <n v="1E-3"/>
    <n v="0.13600000000000001"/>
    <m/>
    <n v="0.51800000000000002"/>
    <n v="1.454"/>
    <n v="-1E-3"/>
    <n v="0.27300000000000002"/>
    <m/>
    <n v="0.18099999999999999"/>
    <n v="1E-3"/>
    <n v="1E-3"/>
    <n v="2E-3"/>
    <n v="0"/>
    <n v="150.1"/>
    <n v="150.1"/>
    <n v="29.248999999999999"/>
    <n v="25.55"/>
  </r>
  <r>
    <x v="33"/>
    <x v="6"/>
    <s v="ARE"/>
    <n v="4898956"/>
    <n v="200000000000"/>
    <n v="4.5880000000000001"/>
    <n v="0.93700000000000006"/>
    <x v="729"/>
    <n v="7.26"/>
    <n v="6.3419999999999996"/>
    <n v="121.70099999999999"/>
    <n v="7.26"/>
    <n v="6.3440000000000003"/>
    <n v="24.841999999999999"/>
    <n v="0.33900000000000002"/>
    <n v="0.16400000000000001"/>
    <n v="24.85"/>
    <n v="0.33900000000000002"/>
    <n v="0.16400000000000001"/>
    <n v="1.0660000000000001"/>
    <n v="0.218"/>
    <n v="170.95599999999999"/>
    <n v="34.896000000000001"/>
    <n v="0.47599999999999998"/>
    <n v="55.84"/>
    <n v="2201.527"/>
    <n v="2204.971"/>
    <x v="666"/>
    <x v="541"/>
    <n v="1146.8630000000001"/>
    <n v="3.444"/>
    <n v="602.97500000000002"/>
    <m/>
    <n v="151316.516"/>
    <n v="2.0640000000000001"/>
    <n v="1.8280000000000001"/>
    <n v="0.373"/>
    <n v="82.561000000000007"/>
    <n v="16.853000000000002"/>
    <n v="32.072000000000003"/>
    <x v="667"/>
    <n v="-3.6999999999999998E-2"/>
    <n v="-7.0000000000000001E-3"/>
    <n v="32.700000000000003"/>
    <n v="6.6749999999999998"/>
    <n v="1.3"/>
    <n v="0.26500000000000001"/>
    <n v="31.693999999999999"/>
    <n v="6.4690000000000003"/>
    <m/>
    <m/>
    <n v="741.29300000000001"/>
    <n v="0.436"/>
    <n v="0.39800000000000002"/>
    <n v="0.34100000000000003"/>
    <n v="8.9999999999999993E-3"/>
    <n v="0.23499999999999999"/>
    <n v="0.18099999999999999"/>
    <n v="0.11700000000000001"/>
    <n v="0"/>
    <n v="3.1179999999999999"/>
    <n v="0.75"/>
    <n v="1E-3"/>
    <n v="0.14000000000000001"/>
    <m/>
    <n v="0.52700000000000002"/>
    <n v="1.4990000000000001"/>
    <n v="-1E-3"/>
    <n v="0.28199999999999997"/>
    <m/>
    <n v="0.186"/>
    <n v="1E-3"/>
    <n v="1E-3"/>
    <n v="2E-3"/>
    <n v="0"/>
    <n v="157.12"/>
    <n v="157.12"/>
    <n v="49.218000000000004"/>
    <n v="40.43"/>
  </r>
  <r>
    <x v="33"/>
    <x v="7"/>
    <s v="ARE"/>
    <n v="5872640"/>
    <n v="229000000000"/>
    <n v="5.7930000000000001"/>
    <n v="0.98699999999999999"/>
    <x v="730"/>
    <n v="11.526999999999999"/>
    <n v="9.468"/>
    <n v="133.33699999999999"/>
    <n v="11.635999999999999"/>
    <n v="9.5619999999999994"/>
    <n v="22.704999999999998"/>
    <n v="0.33100000000000002"/>
    <n v="0.16300000000000001"/>
    <n v="22.692"/>
    <n v="0.33100000000000002"/>
    <n v="0.16300000000000001"/>
    <n v="0.51300000000000001"/>
    <n v="8.6999999999999994E-2"/>
    <n v="188.93100000000001"/>
    <n v="32.170999999999999"/>
    <n v="0.46899999999999997"/>
    <n v="61.634"/>
    <n v="2334.7910000000002"/>
    <n v="2338.308"/>
    <x v="667"/>
    <x v="542"/>
    <n v="1238.1590000000001"/>
    <n v="3.5169999999999999"/>
    <n v="636.77099999999996"/>
    <m/>
    <n v="139351.46900000001"/>
    <n v="2.0299999999999998"/>
    <n v="1.865"/>
    <n v="0.318"/>
    <n v="91.296000000000006"/>
    <n v="15.545999999999999"/>
    <n v="28.65"/>
    <x v="668"/>
    <n v="7.2999999999999995E-2"/>
    <n v="1.2E-2"/>
    <n v="33.44"/>
    <n v="5.694"/>
    <n v="1.35"/>
    <n v="0.23"/>
    <n v="33.796999999999997"/>
    <n v="5.7549999999999999"/>
    <m/>
    <m/>
    <n v="818.36099999999999"/>
    <n v="0.51300000000000001"/>
    <n v="0.42299999999999999"/>
    <n v="0.371"/>
    <n v="4.0000000000000001E-3"/>
    <n v="0.248"/>
    <n v="0.187"/>
    <n v="0.122"/>
    <n v="1E-3"/>
    <n v="3.0449999999999999"/>
    <n v="0.78100000000000003"/>
    <n v="1E-3"/>
    <n v="0.14399999999999999"/>
    <m/>
    <n v="0.51200000000000001"/>
    <n v="1.603"/>
    <n v="2E-3"/>
    <n v="0.3"/>
    <m/>
    <n v="0.191"/>
    <n v="1E-3"/>
    <n v="1E-3"/>
    <n v="2E-3"/>
    <n v="0"/>
    <n v="168.25"/>
    <n v="168.25"/>
    <n v="55.667000000000002"/>
    <n v="41.771999999999998"/>
  </r>
  <r>
    <x v="33"/>
    <x v="8"/>
    <s v="ARE"/>
    <n v="6988687"/>
    <n v="240000000000"/>
    <n v="7.835"/>
    <n v="1.121"/>
    <x v="731"/>
    <n v="20.706"/>
    <n v="15.537000000000001"/>
    <n v="153.60300000000001"/>
    <n v="20.265999999999998"/>
    <n v="15.199"/>
    <n v="21.978999999999999"/>
    <n v="0.34"/>
    <n v="0.16400000000000001"/>
    <n v="22.030999999999999"/>
    <n v="0.34"/>
    <n v="0.16400000000000001"/>
    <n v="1.3779999999999999"/>
    <n v="0.19700000000000001"/>
    <n v="219.11600000000001"/>
    <n v="31.353000000000002"/>
    <n v="0.48499999999999999"/>
    <n v="69.468000000000004"/>
    <n v="2488.7600000000002"/>
    <n v="2491.9110000000001"/>
    <x v="668"/>
    <x v="543"/>
    <n v="1345.9639999999999"/>
    <n v="3.1509999999999998"/>
    <n v="671.84"/>
    <m/>
    <n v="134274.21900000001"/>
    <n v="2.0750000000000002"/>
    <n v="1.883"/>
    <n v="0.26900000000000002"/>
    <n v="107.80500000000001"/>
    <n v="15.426"/>
    <n v="27.762"/>
    <x v="669"/>
    <n v="-0.36599999999999999"/>
    <n v="-5.1999999999999998E-2"/>
    <n v="34.840000000000003"/>
    <n v="4.9850000000000003"/>
    <n v="1.46"/>
    <n v="0.20899999999999999"/>
    <n v="35.069000000000003"/>
    <n v="5.0179999999999998"/>
    <m/>
    <m/>
    <n v="938.40099999999995"/>
    <n v="0.68500000000000005"/>
    <n v="0.48"/>
    <n v="0.41799999999999998"/>
    <n v="0.01"/>
    <n v="0.26700000000000002"/>
    <n v="0.19500000000000001"/>
    <n v="0.127"/>
    <n v="1E-3"/>
    <n v="2.9740000000000002"/>
    <n v="0.81799999999999995"/>
    <n v="0"/>
    <n v="0.14799999999999999"/>
    <m/>
    <n v="0.503"/>
    <n v="1.8380000000000001"/>
    <n v="-8.0000000000000002E-3"/>
    <n v="0.312"/>
    <m/>
    <n v="0.19600000000000001"/>
    <n v="1E-3"/>
    <n v="1E-3"/>
    <n v="3.0000000000000001E-3"/>
    <n v="0"/>
    <n v="194.02"/>
    <n v="194.02"/>
    <n v="65.146000000000001"/>
    <n v="42.311"/>
  </r>
  <r>
    <x v="33"/>
    <x v="9"/>
    <s v="ARE"/>
    <n v="7992658"/>
    <n v="210000000000"/>
    <n v="6.83"/>
    <n v="0.85499999999999998"/>
    <x v="732"/>
    <n v="11.53"/>
    <n v="7.4880000000000004"/>
    <n v="165.24299999999999"/>
    <n v="11.64"/>
    <n v="7.5780000000000003"/>
    <n v="20.673999999999999"/>
    <n v="0.35499999999999998"/>
    <n v="0.17899999999999999"/>
    <n v="20.706"/>
    <n v="0.35599999999999998"/>
    <n v="0.17899999999999999"/>
    <n v="1.0409999999999999"/>
    <n v="0.13"/>
    <n v="200.839"/>
    <n v="25.128"/>
    <n v="0.43099999999999999"/>
    <n v="76.298000000000002"/>
    <n v="2654.26"/>
    <n v="2657.1550000000002"/>
    <x v="669"/>
    <x v="544"/>
    <n v="1459.432"/>
    <n v="2.895"/>
    <n v="714.14"/>
    <m/>
    <n v="115803.18799999999"/>
    <n v="1.988"/>
    <n v="1.861"/>
    <n v="0.23300000000000001"/>
    <n v="113.468"/>
    <n v="14.196999999999999"/>
    <n v="24.32"/>
    <x v="670"/>
    <n v="-0.25600000000000001"/>
    <n v="-3.2000000000000001E-2"/>
    <n v="34.07"/>
    <n v="4.2629999999999999"/>
    <n v="1.56"/>
    <n v="0.19500000000000001"/>
    <n v="42.3"/>
    <n v="5.2919999999999998"/>
    <m/>
    <m/>
    <n v="925.57500000000005"/>
    <n v="0.58099999999999996"/>
    <n v="0.52400000000000002"/>
    <n v="0.45200000000000001"/>
    <n v="8.0000000000000002E-3"/>
    <n v="0.28100000000000003"/>
    <n v="0.20300000000000001"/>
    <n v="0.13300000000000001"/>
    <n v="1E-3"/>
    <n v="2.9049999999999998"/>
    <n v="0.85699999999999998"/>
    <n v="0"/>
    <n v="0.154"/>
    <m/>
    <n v="0.49099999999999999"/>
    <n v="1.9730000000000001"/>
    <n v="-5.0000000000000001E-3"/>
    <n v="0.38500000000000001"/>
    <m/>
    <n v="0.20100000000000001"/>
    <n v="1E-3"/>
    <n v="1E-3"/>
    <n v="3.0000000000000001E-3"/>
    <n v="0"/>
    <n v="194.38"/>
    <n v="194.38"/>
    <n v="35.338999999999999"/>
    <n v="21.353000000000002"/>
  </r>
  <r>
    <x v="33"/>
    <x v="10"/>
    <s v="ARE"/>
    <n v="8481775"/>
    <n v="240000000000"/>
    <n v="6.4530000000000003"/>
    <n v="0.76100000000000001"/>
    <x v="733"/>
    <n v="15.122"/>
    <n v="9.1370000000000005"/>
    <n v="180.40199999999999"/>
    <n v="15.159000000000001"/>
    <n v="9.1739999999999995"/>
    <n v="21.268999999999998"/>
    <n v="0.35099999999999998"/>
    <n v="0.186"/>
    <n v="21.295000000000002"/>
    <n v="0.35199999999999998"/>
    <n v="0.186"/>
    <n v="2.4769999999999999"/>
    <n v="0.29199999999999998"/>
    <n v="203.453"/>
    <n v="23.986999999999998"/>
    <n v="0.39600000000000002"/>
    <n v="82.751999999999995"/>
    <n v="2834.8820000000001"/>
    <n v="2837.556"/>
    <x v="670"/>
    <x v="545"/>
    <n v="1576.298"/>
    <n v="2.6749999999999998"/>
    <n v="767.096"/>
    <m/>
    <n v="114656.625"/>
    <n v="1.8939999999999999"/>
    <n v="1.869"/>
    <n v="0.22"/>
    <n v="116.867"/>
    <n v="13.779"/>
    <n v="23.803000000000001"/>
    <x v="671"/>
    <n v="-0.22"/>
    <n v="-2.5999999999999999E-2"/>
    <n v="35.72"/>
    <n v="4.2110000000000003"/>
    <n v="1.6"/>
    <n v="0.189"/>
    <n v="52.956000000000003"/>
    <n v="6.2430000000000003"/>
    <m/>
    <m/>
    <n v="972.49199999999996"/>
    <n v="0.51400000000000001"/>
    <n v="0.54100000000000004"/>
    <n v="0.47199999999999998"/>
    <n v="1.7999999999999999E-2"/>
    <n v="0.29099999999999998"/>
    <n v="0.21099999999999999"/>
    <n v="0.14000000000000001"/>
    <n v="1E-3"/>
    <n v="2.84"/>
    <n v="0.89300000000000002"/>
    <n v="0"/>
    <n v="0.161"/>
    <m/>
    <n v="0.49"/>
    <n v="1.8859999999999999"/>
    <n v="-5.0000000000000001E-3"/>
    <n v="0.46600000000000003"/>
    <m/>
    <n v="0.20699999999999999"/>
    <n v="1E-3"/>
    <n v="1E-3"/>
    <n v="3.0000000000000001E-3"/>
    <n v="0"/>
    <n v="201.89"/>
    <n v="201.89"/>
    <n v="22.832000000000001"/>
    <n v="12.641"/>
  </r>
  <r>
    <x v="33"/>
    <x v="11"/>
    <s v="ARE"/>
    <n v="8575210"/>
    <n v="280000000000"/>
    <n v="5.6619999999999999"/>
    <n v="0.66"/>
    <x v="734"/>
    <n v="12.37"/>
    <n v="6.8479999999999999"/>
    <n v="192.77099999999999"/>
    <n v="12.37"/>
    <n v="6.8570000000000002"/>
    <n v="22.48"/>
    <n v="0.33"/>
    <n v="0.189"/>
    <n v="22.506"/>
    <n v="0.33100000000000002"/>
    <n v="0.189"/>
    <n v="1.6739999999999999"/>
    <n v="0.19500000000000001"/>
    <n v="218.58799999999999"/>
    <n v="25.491"/>
    <n v="0.375"/>
    <n v="88.414000000000001"/>
    <n v="3027.873"/>
    <n v="3030.328"/>
    <x v="671"/>
    <x v="546"/>
    <n v="1706.4670000000001"/>
    <n v="2.4550000000000001"/>
    <n v="820.69200000000001"/>
    <m/>
    <n v="119056.133"/>
    <n v="1.7490000000000001"/>
    <n v="1.891"/>
    <n v="0.22"/>
    <n v="130.16800000000001"/>
    <n v="15.18"/>
    <n v="24.196000000000002"/>
    <x v="672"/>
    <n v="-0.22"/>
    <n v="-2.5999999999999999E-2"/>
    <n v="38.36"/>
    <n v="4.4729999999999999"/>
    <n v="1.6"/>
    <n v="0.187"/>
    <n v="53.595999999999997"/>
    <n v="6.25"/>
    <m/>
    <m/>
    <n v="1020.931"/>
    <n v="0.41899999999999998"/>
    <n v="0.56000000000000005"/>
    <n v="0.48899999999999999"/>
    <n v="1.0999999999999999E-2"/>
    <n v="0.29699999999999999"/>
    <n v="0.22"/>
    <n v="0.14599999999999999"/>
    <n v="2E-3"/>
    <n v="2.78"/>
    <n v="0.93400000000000005"/>
    <n v="0"/>
    <n v="0.16900000000000001"/>
    <m/>
    <n v="0.51100000000000001"/>
    <n v="2.044"/>
    <n v="-4.0000000000000001E-3"/>
    <n v="0.47099999999999997"/>
    <m/>
    <n v="0.21199999999999999"/>
    <n v="2E-3"/>
    <n v="1E-3"/>
    <n v="3.0000000000000001E-3"/>
    <n v="0"/>
    <n v="207.49"/>
    <n v="207.49"/>
    <n v="25.597000000000001"/>
    <n v="13.263"/>
  </r>
  <r>
    <x v="33"/>
    <x v="12"/>
    <s v="ARE"/>
    <n v="8664976"/>
    <n v="300000000000"/>
    <n v="5.2160000000000002"/>
    <n v="0.60199999999999998"/>
    <x v="735"/>
    <n v="8.3810000000000002"/>
    <n v="4.343"/>
    <n v="201.18899999999999"/>
    <n v="8.4179999999999993"/>
    <n v="4.367"/>
    <n v="23.219000000000001"/>
    <n v="0.32300000000000001"/>
    <n v="0.187"/>
    <n v="23.24"/>
    <n v="0.32300000000000001"/>
    <n v="0.187"/>
    <n v="5.2469999999999999"/>
    <n v="0.60599999999999998"/>
    <n v="227.87100000000001"/>
    <n v="26.297999999999998"/>
    <n v="0.36599999999999999"/>
    <n v="93.63"/>
    <n v="3229.2449999999999"/>
    <n v="3231.5169999999998"/>
    <x v="672"/>
    <x v="547"/>
    <n v="1839.0740000000001"/>
    <n v="2.2719999999999998"/>
    <n v="877.20899999999995"/>
    <m/>
    <n v="123958.766"/>
    <n v="1.7230000000000001"/>
    <n v="1.7849999999999999"/>
    <n v="0.20599999999999999"/>
    <n v="132.607"/>
    <n v="15.304"/>
    <n v="25.341999999999999"/>
    <x v="673"/>
    <n v="-0.183"/>
    <n v="-2.1000000000000001E-2"/>
    <n v="40.31"/>
    <n v="4.6520000000000001"/>
    <n v="1.62"/>
    <n v="0.187"/>
    <n v="56.517000000000003"/>
    <n v="6.5220000000000002"/>
    <m/>
    <m/>
    <n v="1074.0999999999999"/>
    <n v="0.377"/>
    <n v="0.57499999999999996"/>
    <n v="0.505"/>
    <n v="3.5000000000000003E-2"/>
    <n v="0.3"/>
    <n v="0.22900000000000001"/>
    <n v="0.153"/>
    <n v="2E-3"/>
    <n v="2.7210000000000001"/>
    <n v="0.97199999999999998"/>
    <n v="0"/>
    <n v="0.17599999999999999"/>
    <m/>
    <n v="0.46899999999999997"/>
    <n v="2.04"/>
    <n v="-4.0000000000000001E-3"/>
    <n v="0.49"/>
    <m/>
    <n v="0.218"/>
    <n v="2E-3"/>
    <n v="1E-3"/>
    <n v="3.0000000000000001E-3"/>
    <n v="0"/>
    <n v="219.59"/>
    <n v="219.59"/>
    <n v="26.498999999999999"/>
    <n v="13.159000000000001"/>
  </r>
  <r>
    <x v="33"/>
    <x v="13"/>
    <s v="ARE"/>
    <n v="8751853"/>
    <n v="320000000000"/>
    <n v="5.468"/>
    <n v="0.625"/>
    <x v="736"/>
    <n v="4.3860000000000001"/>
    <n v="2.1779999999999999"/>
    <n v="205.61099999999999"/>
    <n v="4.4219999999999997"/>
    <n v="2.198"/>
    <n v="23.492999999999999"/>
    <n v="0.316"/>
    <n v="0.18099999999999999"/>
    <n v="23.51"/>
    <n v="0.316"/>
    <n v="0.182"/>
    <n v="6.72"/>
    <n v="0.76800000000000002"/>
    <n v="237.333"/>
    <n v="27.117999999999999"/>
    <n v="0.36499999999999999"/>
    <n v="99.097999999999999"/>
    <n v="3435.0030000000002"/>
    <n v="3437.1289999999999"/>
    <x v="673"/>
    <x v="548"/>
    <n v="1975.4849999999999"/>
    <n v="2.125"/>
    <n v="932.03700000000003"/>
    <m/>
    <n v="129486.234"/>
    <n v="1.7430000000000001"/>
    <n v="2.331"/>
    <n v="0.26600000000000001"/>
    <n v="136.411"/>
    <n v="15.586"/>
    <n v="26.382000000000001"/>
    <x v="674"/>
    <n v="-0.14699999999999999"/>
    <n v="-1.7000000000000001E-2"/>
    <n v="42.44"/>
    <n v="4.8490000000000002"/>
    <n v="1.77"/>
    <n v="0.20200000000000001"/>
    <n v="54.828000000000003"/>
    <n v="6.2649999999999997"/>
    <m/>
    <m/>
    <n v="1133.2449999999999"/>
    <n v="0.379"/>
    <n v="0.58299999999999996"/>
    <n v="0.51500000000000001"/>
    <n v="4.4999999999999998E-2"/>
    <n v="0.30399999999999999"/>
    <n v="0.23699999999999999"/>
    <n v="0.16"/>
    <n v="3.0000000000000001E-3"/>
    <n v="2.6669999999999998"/>
    <n v="1.0089999999999999"/>
    <n v="0"/>
    <n v="0.183"/>
    <m/>
    <n v="0.60199999999999998"/>
    <n v="2.085"/>
    <n v="-3.0000000000000001E-3"/>
    <n v="0.47199999999999998"/>
    <m/>
    <n v="0.223"/>
    <n v="2E-3"/>
    <n v="2E-3"/>
    <n v="3.0000000000000001E-3"/>
    <n v="0"/>
    <n v="230.89"/>
    <n v="230.89"/>
    <n v="31.574999999999999"/>
    <n v="15.346"/>
  </r>
  <r>
    <x v="33"/>
    <x v="14"/>
    <s v="ARE"/>
    <n v="8835957"/>
    <n v="350000000000"/>
    <n v="7.16"/>
    <n v="0.81"/>
    <x v="737"/>
    <n v="-4.0449999999999999"/>
    <n v="-1.966"/>
    <n v="201.60300000000001"/>
    <n v="-4.008"/>
    <n v="-1.9490000000000001"/>
    <n v="22.815999999999999"/>
    <n v="0.30199999999999999"/>
    <n v="0.17799999999999999"/>
    <n v="22.829000000000001"/>
    <n v="0.30199999999999999"/>
    <n v="0.17799999999999999"/>
    <n v="7.4820000000000002"/>
    <n v="0.84699999999999998"/>
    <n v="238.00700000000001"/>
    <n v="26.936"/>
    <n v="0.35599999999999998"/>
    <n v="106.258"/>
    <n v="3636.7170000000001"/>
    <n v="3638.732"/>
    <x v="674"/>
    <x v="549"/>
    <n v="2108.8290000000002"/>
    <n v="2.0150000000000001"/>
    <n v="984.02200000000005"/>
    <m/>
    <n v="127985.82"/>
    <n v="1.6930000000000001"/>
    <n v="1.7430000000000001"/>
    <n v="0.19700000000000001"/>
    <n v="133.34399999999999"/>
    <n v="15.090999999999999"/>
    <n v="26.234000000000002"/>
    <x v="675"/>
    <n v="-0.11"/>
    <n v="-1.2E-2"/>
    <n v="42.87"/>
    <n v="4.8520000000000003"/>
    <n v="1.81"/>
    <n v="0.20499999999999999"/>
    <n v="51.984999999999999"/>
    <n v="5.883"/>
    <m/>
    <m/>
    <n v="1130.877"/>
    <n v="0.47699999999999998"/>
    <n v="0.56699999999999995"/>
    <n v="0.498"/>
    <n v="0.05"/>
    <n v="0.311"/>
    <n v="0.245"/>
    <n v="0.16600000000000001"/>
    <n v="4.0000000000000001E-3"/>
    <n v="2.6120000000000001"/>
    <n v="1.0409999999999999"/>
    <n v="0"/>
    <n v="0.189"/>
    <m/>
    <n v="0.44900000000000001"/>
    <n v="2.004"/>
    <n v="-2E-3"/>
    <n v="0.44500000000000001"/>
    <m/>
    <n v="0.22800000000000001"/>
    <n v="2E-3"/>
    <n v="2E-3"/>
    <n v="3.0000000000000001E-3"/>
    <n v="0"/>
    <n v="231.8"/>
    <n v="231.8"/>
    <n v="36.293999999999997"/>
    <n v="17.992999999999999"/>
  </r>
  <r>
    <x v="33"/>
    <x v="15"/>
    <s v="ARE"/>
    <n v="8916909"/>
    <n v="370000000000"/>
    <n v="7.16"/>
    <n v="0.80300000000000005"/>
    <x v="738"/>
    <n v="14.664"/>
    <n v="7.27"/>
    <n v="216.267"/>
    <n v="14.664"/>
    <n v="7.274"/>
    <n v="24.254000000000001"/>
    <n v="0.313"/>
    <n v="0.17599999999999999"/>
    <n v="24.265999999999998"/>
    <n v="0.313"/>
    <n v="0.17599999999999999"/>
    <n v="6.5030000000000001"/>
    <n v="0.72899999999999998"/>
    <n v="241.85400000000001"/>
    <n v="27.123000000000001"/>
    <n v="0.35"/>
    <n v="113.41800000000001"/>
    <n v="3853.0940000000001"/>
    <n v="3854.9989999999998"/>
    <x v="675"/>
    <x v="550"/>
    <n v="2242.9839999999999"/>
    <n v="1.905"/>
    <n v="1050.779"/>
    <m/>
    <n v="137896.34400000001"/>
    <n v="1.778"/>
    <n v="1.802"/>
    <n v="0.20200000000000001"/>
    <n v="134.155"/>
    <n v="15.045"/>
    <n v="27.501000000000001"/>
    <x v="676"/>
    <n v="-0.11"/>
    <n v="-1.2E-2"/>
    <n v="45.71"/>
    <n v="5.1260000000000003"/>
    <n v="1.77"/>
    <n v="0.19800000000000001"/>
    <n v="66.757000000000005"/>
    <n v="7.4870000000000001"/>
    <m/>
    <m/>
    <n v="1229.6089999999999"/>
    <n v="0.496"/>
    <n v="0.60899999999999999"/>
    <n v="0.52800000000000002"/>
    <n v="4.3999999999999997E-2"/>
    <n v="0.31900000000000001"/>
    <n v="0.254"/>
    <n v="0.17299999999999999"/>
    <n v="5.0000000000000001E-3"/>
    <n v="2.5609999999999999"/>
    <n v="1.0720000000000001"/>
    <n v="0"/>
    <n v="0.19700000000000001"/>
    <m/>
    <n v="0.47"/>
    <n v="1.976"/>
    <n v="-2E-3"/>
    <n v="0.56000000000000005"/>
    <m/>
    <n v="0.23400000000000001"/>
    <n v="2E-3"/>
    <n v="2E-3"/>
    <n v="3.0000000000000001E-3"/>
    <n v="0"/>
    <n v="245.22"/>
    <n v="245.22"/>
    <n v="25.475999999999999"/>
    <n v="11.773999999999999"/>
  </r>
  <r>
    <x v="33"/>
    <x v="16"/>
    <s v="ARE"/>
    <n v="8994266"/>
    <n v="340000000000"/>
    <n v="5.9029999999999996"/>
    <n v="0.65600000000000003"/>
    <x v="739"/>
    <n v="-4.0330000000000004"/>
    <n v="-1.8640000000000001"/>
    <n v="212.27099999999999"/>
    <n v="-3.996"/>
    <n v="-1.8480000000000001"/>
    <n v="23.600999999999999"/>
    <n v="0.29899999999999999"/>
    <n v="0.16600000000000001"/>
    <n v="23.609000000000002"/>
    <n v="0.29899999999999999"/>
    <n v="0.16600000000000001"/>
    <n v="6.98"/>
    <n v="0.77600000000000002"/>
    <n v="241.251"/>
    <n v="26.823"/>
    <n v="0.34"/>
    <n v="119.32"/>
    <n v="4065.4380000000001"/>
    <n v="4067.27"/>
    <x v="676"/>
    <x v="551"/>
    <n v="2377.8960000000002"/>
    <n v="1.8320000000000001"/>
    <n v="1113.8620000000001"/>
    <m/>
    <n v="142115.266"/>
    <n v="1.802"/>
    <n v="1.4670000000000001"/>
    <n v="0.16300000000000001"/>
    <n v="134.91200000000001"/>
    <n v="15"/>
    <n v="28.12"/>
    <x v="677"/>
    <n v="-7.2999999999999995E-2"/>
    <n v="-8.0000000000000002E-3"/>
    <n v="47.36"/>
    <n v="5.266"/>
    <n v="1.87"/>
    <n v="0.20799999999999999"/>
    <n v="63.082999999999998"/>
    <n v="7.0140000000000002"/>
    <m/>
    <m/>
    <n v="1278.223"/>
    <n v="0.39700000000000002"/>
    <n v="0.59799999999999998"/>
    <n v="0.53"/>
    <n v="4.9000000000000002E-2"/>
    <n v="0.32200000000000001"/>
    <n v="0.26200000000000001"/>
    <n v="0.17899999999999999"/>
    <n v="6.0000000000000001E-3"/>
    <n v="2.5110000000000001"/>
    <n v="1.1000000000000001"/>
    <n v="0"/>
    <n v="0.20399999999999999"/>
    <m/>
    <n v="0.38800000000000001"/>
    <n v="1.9350000000000001"/>
    <n v="-2E-3"/>
    <n v="0.52500000000000002"/>
    <m/>
    <n v="0.23899999999999999"/>
    <n v="2E-3"/>
    <n v="2E-3"/>
    <n v="4.0000000000000001E-3"/>
    <n v="0"/>
    <n v="252.92"/>
    <n v="252.92"/>
    <n v="28.907"/>
    <n v="13.613"/>
  </r>
  <r>
    <x v="33"/>
    <x v="17"/>
    <s v="ARE"/>
    <n v="9068297"/>
    <n v="350000000000"/>
    <n v="6.077"/>
    <n v="0.67"/>
    <x v="740"/>
    <n v="1.8120000000000001"/>
    <n v="0.85299999999999998"/>
    <n v="214.083"/>
    <n v="1.8120000000000001"/>
    <n v="0.85299999999999998"/>
    <n v="23.608000000000001"/>
    <n v="0.29499999999999998"/>
    <n v="0.17399999999999999"/>
    <n v="23.616"/>
    <n v="0.29499999999999998"/>
    <n v="0.17399999999999999"/>
    <n v="8.0739999999999998"/>
    <n v="0.89"/>
    <n v="217.47900000000001"/>
    <n v="23.981999999999999"/>
    <n v="0.29899999999999999"/>
    <n v="125.39700000000001"/>
    <n v="4279.5940000000001"/>
    <n v="4281.3530000000001"/>
    <x v="677"/>
    <x v="552"/>
    <n v="2513.7979999999998"/>
    <n v="1.7589999999999999"/>
    <n v="1176.3320000000001"/>
    <m/>
    <n v="135601.266"/>
    <n v="1.6930000000000001"/>
    <n v="1.6339999999999999"/>
    <n v="0.18"/>
    <n v="135.90100000000001"/>
    <n v="14.986000000000001"/>
    <n v="27.423999999999999"/>
    <x v="678"/>
    <n v="-7.2999999999999995E-2"/>
    <n v="-8.0000000000000002E-3"/>
    <n v="46.9"/>
    <n v="5.1719999999999997"/>
    <n v="2.0299999999999998"/>
    <n v="0.224"/>
    <n v="62.47"/>
    <n v="6.8890000000000002"/>
    <m/>
    <m/>
    <n v="1229.672"/>
    <n v="0.40300000000000002"/>
    <n v="0.59299999999999997"/>
    <n v="0.53"/>
    <n v="5.6000000000000001E-2"/>
    <n v="0.32500000000000001"/>
    <n v="0.26900000000000002"/>
    <n v="0.185"/>
    <n v="7.0000000000000001E-3"/>
    <n v="2.4620000000000002"/>
    <n v="1.125"/>
    <n v="0"/>
    <n v="0.21099999999999999"/>
    <m/>
    <n v="0.41699999999999998"/>
    <n v="1.9019999999999999"/>
    <n v="-2E-3"/>
    <n v="0.51"/>
    <m/>
    <n v="0.245"/>
    <n v="2E-3"/>
    <n v="2E-3"/>
    <n v="4.0000000000000001E-3"/>
    <n v="0"/>
    <n v="248.69"/>
    <n v="248.69"/>
    <n v="3.323"/>
    <n v="1.552"/>
  </r>
  <r>
    <x v="33"/>
    <x v="18"/>
    <s v="ARE"/>
    <n v="9140172"/>
    <n v="380000000000"/>
    <n v="5.6929999999999996"/>
    <n v="0.623"/>
    <x v="741"/>
    <n v="-3.9380000000000002"/>
    <n v="-1.839"/>
    <n v="210.14500000000001"/>
    <n v="-3.9380000000000002"/>
    <n v="-1.839"/>
    <n v="22.991"/>
    <n v="0.28599999999999998"/>
    <n v="0.17299999999999999"/>
    <n v="22.998999999999999"/>
    <n v="0.28599999999999998"/>
    <n v="0.17299999999999999"/>
    <n v="7.282"/>
    <n v="0.79700000000000004"/>
    <n v="215.64099999999999"/>
    <n v="23.593"/>
    <n v="0.29299999999999998"/>
    <n v="131.09"/>
    <n v="4489.8119999999999"/>
    <n v="4491.4979999999996"/>
    <x v="678"/>
    <x v="553"/>
    <n v="2647.364"/>
    <n v="1.6850000000000001"/>
    <n v="1238.376"/>
    <m/>
    <n v="132789.17199999999"/>
    <n v="1.6519999999999999"/>
    <n v="1.6339999999999999"/>
    <n v="0.17899999999999999"/>
    <n v="133.566"/>
    <n v="14.613"/>
    <n v="25.096"/>
    <x v="679"/>
    <n v="-7.2999999999999995E-2"/>
    <n v="-8.0000000000000002E-3"/>
    <n v="47.46"/>
    <n v="5.1920000000000002"/>
    <n v="1.96"/>
    <n v="0.214"/>
    <n v="62.043999999999997"/>
    <n v="6.7880000000000003"/>
    <m/>
    <m/>
    <n v="1213.7159999999999"/>
    <n v="0.36299999999999999"/>
    <n v="0.57099999999999995"/>
    <n v="0.51200000000000001"/>
    <n v="4.9000000000000002E-2"/>
    <n v="0.32700000000000001"/>
    <n v="0.27600000000000002"/>
    <n v="0.191"/>
    <n v="8.0000000000000002E-3"/>
    <n v="2.4119999999999999"/>
    <n v="1.1459999999999999"/>
    <n v="0"/>
    <n v="0.217"/>
    <m/>
    <n v="0.39600000000000002"/>
    <n v="1.774"/>
    <n v="-2E-3"/>
    <n v="0.50600000000000001"/>
    <m/>
    <n v="0.25"/>
    <n v="2E-3"/>
    <n v="2E-3"/>
    <n v="4.0000000000000001E-3"/>
    <n v="0"/>
    <n v="229.38"/>
    <n v="229.38"/>
    <n v="5.4219999999999997"/>
    <n v="2.5790000000000002"/>
  </r>
  <r>
    <x v="33"/>
    <x v="19"/>
    <s v="ARE"/>
    <n v="9211660"/>
    <n v="400000000000"/>
    <n v="5.7279999999999998"/>
    <n v="0.622"/>
    <x v="742"/>
    <n v="-1.7230000000000001"/>
    <n v="-0.81899999999999995"/>
    <n v="208.459"/>
    <n v="-1.6859999999999999"/>
    <n v="-0.80200000000000005"/>
    <n v="22.63"/>
    <n v="0.38089473684210517"/>
    <n v="0.16800000000000001"/>
    <n v="22.634"/>
    <n v="0.38073684210526315"/>
    <n v="0.16800000000000001"/>
    <n v="7.4980000000000002"/>
    <n v="0.81399999999999995"/>
    <n v="196.751"/>
    <n v="21.359000000000002"/>
    <n v="0.433"/>
    <n v="136.81800000000001"/>
    <n v="4698.3090000000002"/>
    <n v="4699.9570000000003"/>
    <x v="679"/>
    <x v="554"/>
    <n v="2780.5039999999999"/>
    <n v="1.649"/>
    <n v="1298.8710000000001"/>
    <m/>
    <n v="134878.391"/>
    <n v="2.1834736842105258"/>
    <n v="1.6339999999999999"/>
    <n v="0.17699999999999999"/>
    <n v="133.14099999999999"/>
    <n v="14.454000000000001"/>
    <n v="26.439"/>
    <x v="680"/>
    <n v="-3.6999999999999998E-2"/>
    <n v="-4.0000000000000001E-3"/>
    <n v="49.8"/>
    <n v="5.4059999999999997"/>
    <n v="1.94"/>
    <n v="0.21099999999999999"/>
    <n v="60.494999999999997"/>
    <n v="6.5670000000000002"/>
    <m/>
    <m/>
    <n v="1242.454"/>
    <n v="0.35399999999999998"/>
    <n v="0.56200000000000006"/>
    <n v="0.501"/>
    <n v="5.0999999999999997E-2"/>
    <n v="0.32800000000000001"/>
    <n v="0.28199999999999997"/>
    <n v="0.19600000000000001"/>
    <n v="8.0000000000000002E-3"/>
    <n v="2.3610000000000002"/>
    <n v="1.165"/>
    <n v="0"/>
    <n v="0.223"/>
    <m/>
    <n v="0.372"/>
    <n v="1.7410000000000001"/>
    <n v="-1E-3"/>
    <n v="0.49"/>
    <m/>
    <n v="0.255"/>
    <n v="2E-3"/>
    <n v="2E-3"/>
    <n v="4.0000000000000001E-3"/>
    <n v="0"/>
    <n v="243.55"/>
    <n v="243.55"/>
    <n v="-11.744999999999999"/>
    <n v="-5.633"/>
  </r>
  <r>
    <x v="33"/>
    <x v="20"/>
    <s v="ARE"/>
    <n v="9287286"/>
    <n v="350000000000"/>
    <n v="5.7279999999999998"/>
    <n v="0.61699999999999999"/>
    <x v="743"/>
    <n v="-9.4109999999999996"/>
    <n v="-4.5140000000000002"/>
    <n v="199.048"/>
    <n v="-9.4109999999999996"/>
    <n v="-4.5149999999999997"/>
    <n v="21.431999999999999"/>
    <n v="0.38089473684210517"/>
    <n v="0.17"/>
    <n v="21.436"/>
    <n v="0.38073684210526315"/>
    <n v="0.17"/>
    <n v="7.1689999999999996"/>
    <n v="0.77200000000000002"/>
    <n v="184.33500000000001"/>
    <n v="19.847999999999999"/>
    <n v="0.433"/>
    <n v="142.54599999999999"/>
    <n v="4897.393"/>
    <n v="4899.0050000000001"/>
    <x v="680"/>
    <x v="555"/>
    <n v="2911.087"/>
    <n v="1.6120000000000001"/>
    <n v="1352.8420000000001"/>
    <m/>
    <n v="126073.656"/>
    <n v="2.1834736842105258"/>
    <n v="1.6339999999999999"/>
    <n v="0.17599999999999999"/>
    <n v="130.583"/>
    <n v="14.06"/>
    <n v="29.108949999999993"/>
    <x v="681"/>
    <n v="-3.6999999999999998E-2"/>
    <n v="-4.0000000000000001E-3"/>
    <n v="36.381"/>
    <n v="5.6152500000000005"/>
    <n v="1.5089999999999999"/>
    <n v="0.2334"/>
    <n v="53.970999999999997"/>
    <n v="5.8109999999999999"/>
    <m/>
    <m/>
    <n v="1170.8820000000001"/>
    <n v="0.35"/>
    <n v="0.56499999999999995"/>
    <n v="0.50600000000000001"/>
    <n v="5.0999999999999997E-2"/>
    <n v="0.32800000000000001"/>
    <n v="0.28799999999999998"/>
    <n v="0.20100000000000001"/>
    <n v="8.9999999999999993E-3"/>
    <n v="2.3170000000000002"/>
    <n v="1.1830000000000001"/>
    <n v="0"/>
    <n v="0.22800000000000001"/>
    <m/>
    <n v="0.40100000000000002"/>
    <n v="1.728"/>
    <n v="-1E-3"/>
    <n v="0.48199999999999998"/>
    <m/>
    <n v="0.26"/>
    <n v="2E-3"/>
    <n v="2E-3"/>
    <n v="4.0000000000000001E-3"/>
    <n v="0"/>
    <m/>
    <m/>
    <n v="-14.75"/>
    <n v="-7.4089999999999998"/>
  </r>
  <r>
    <x v="33"/>
    <x v="21"/>
    <s v="ARE"/>
    <n v="9365149"/>
    <n v="415000000000"/>
    <n v="5.7279999999999998"/>
    <n v="0.61199999999999999"/>
    <x v="744"/>
    <n v="5.0019999999999998"/>
    <n v="2.5129999999999999"/>
    <n v="204.05"/>
    <n v="5.0019999999999998"/>
    <n v="2.5129999999999999"/>
    <n v="21.788"/>
    <n v="0.38089473684210517"/>
    <n v="0.156"/>
    <n v="21.792000000000002"/>
    <n v="0.38073684210526315"/>
    <n v="0.156"/>
    <n v="6.6950000000000003"/>
    <n v="0.71499999999999997"/>
    <n v="185.10319047619049"/>
    <n v="27.518761904761899"/>
    <n v="0.433"/>
    <n v="148.274"/>
    <n v="5101.4790000000003"/>
    <n v="5103.0550000000003"/>
    <x v="681"/>
    <x v="556"/>
    <n v="3041.2739999999999"/>
    <n v="1.5760000000000001"/>
    <n v="1412.684"/>
    <m/>
    <n v="139828.766"/>
    <n v="2.1834736842105258"/>
    <n v="1.6339999999999999"/>
    <n v="0.17399999999999999"/>
    <n v="130.18700000000001"/>
    <n v="13.901"/>
    <n v="29.108949999999993"/>
    <x v="681"/>
    <n v="-3.6999999999999998E-2"/>
    <n v="-4.0000000000000001E-3"/>
    <n v="36.381"/>
    <n v="5.6152500000000005"/>
    <n v="1.5089999999999999"/>
    <n v="0.2334"/>
    <n v="59.843000000000004"/>
    <n v="6.39"/>
    <m/>
    <m/>
    <n v="1309.5170000000001"/>
    <n v="0.34200000000000003"/>
    <n v="0.55000000000000004"/>
    <n v="0.497"/>
    <n v="4.4999999999999998E-2"/>
    <n v="0.32900000000000001"/>
    <n v="0.29399999999999998"/>
    <n v="0.20599999999999999"/>
    <n v="0.01"/>
    <n v="2.274"/>
    <n v="1.1970000000000001"/>
    <n v="0"/>
    <n v="0.23300000000000001"/>
    <m/>
    <n v="0.39200000000000002"/>
    <n v="1.643"/>
    <n v="-1E-3"/>
    <n v="0.50600000000000001"/>
    <m/>
    <n v="0.26400000000000001"/>
    <n v="2E-3"/>
    <n v="2E-3"/>
    <n v="4.0000000000000001E-3"/>
    <n v="0"/>
    <m/>
    <m/>
    <m/>
    <m/>
  </r>
  <r>
    <x v="34"/>
    <x v="0"/>
    <s v="GBR"/>
    <n v="58850044"/>
    <n v="2158000000000"/>
    <n v="6.3319999999999999"/>
    <n v="0.108"/>
    <x v="745"/>
    <n v="7.3840000000000003"/>
    <n v="1.3149999999999999"/>
    <n v="559.25099999999998"/>
    <n v="13.833"/>
    <n v="2.536"/>
    <n v="9.5030000000000001"/>
    <n v="0.29599999999999999"/>
    <n v="0.21"/>
    <n v="9.6690000000000005"/>
    <n v="0.30099999999999999"/>
    <n v="0.214"/>
    <n v="144.44300000000001"/>
    <n v="2.4540000000000002"/>
    <n v="746.59299999999996"/>
    <n v="12.686"/>
    <n v="0.39500000000000002"/>
    <n v="423.16800000000001"/>
    <n v="68476.343999999997"/>
    <n v="65979.804999999993"/>
    <x v="682"/>
    <x v="557"/>
    <n v="3424.09"/>
    <n v="1084.1780000000001"/>
    <n v="9781.4539999999997"/>
    <n v="40.033999999999999"/>
    <n v="45275.644999999997"/>
    <n v="1.41"/>
    <n v="6.4459999999999997"/>
    <n v="0.11"/>
    <n v="210.131"/>
    <n v="3.5710000000000002"/>
    <n v="11.648999999999999"/>
    <x v="682"/>
    <n v="-9.7829999999999995"/>
    <n v="-0.16600000000000001"/>
    <n v="106"/>
    <n v="1.8009999999999999"/>
    <n v="36.049999999999997"/>
    <n v="0.61299999999999999"/>
    <n v="198.238"/>
    <n v="3.3690000000000002"/>
    <n v="5.8999999999999997E-2"/>
    <n v="3.444"/>
    <n v="2664.4740000000002"/>
    <n v="0.877"/>
    <n v="2.2360000000000002"/>
    <n v="1.829"/>
    <n v="1.57"/>
    <n v="2.2970000000000002"/>
    <n v="6.5460000000000003"/>
    <n v="3.9180000000000001"/>
    <n v="10.398"/>
    <n v="1.7709999999999999"/>
    <n v="2.806"/>
    <n v="0.16900000000000001"/>
    <n v="2.6749999999999998"/>
    <n v="0.99"/>
    <n v="2.3109999999999999"/>
    <n v="4.4409999999999998"/>
    <n v="-0.191"/>
    <n v="1.9239999999999999"/>
    <n v="1.5920000000000001"/>
    <n v="3.2240000000000002"/>
    <n v="6.0000000000000001E-3"/>
    <n v="0.03"/>
    <n v="3.6999999999999998E-2"/>
    <n v="1E-3"/>
    <n v="673.09"/>
    <n v="685.57"/>
    <n v="177.559"/>
    <n v="31.204000000000001"/>
  </r>
  <r>
    <x v="34"/>
    <x v="1"/>
    <s v="GBR"/>
    <n v="59092016"/>
    <n v="2214000000000"/>
    <n v="5.8440000000000003"/>
    <n v="9.9000000000000005E-2"/>
    <x v="746"/>
    <n v="8.9369999999999994"/>
    <n v="1.571"/>
    <n v="567.63800000000003"/>
    <n v="8.3870000000000005"/>
    <n v="1.5"/>
    <n v="9.6059999999999999"/>
    <n v="0.29299999999999998"/>
    <n v="0.21099999999999999"/>
    <n v="9.7810000000000006"/>
    <n v="0.29799999999999999"/>
    <n v="0.215"/>
    <n v="153.53399999999999"/>
    <n v="2.5979999999999999"/>
    <n v="728.06700000000001"/>
    <n v="12.321"/>
    <n v="0.375"/>
    <n v="429.012"/>
    <n v="69054.312000000005"/>
    <n v="66547.437999999995"/>
    <x v="683"/>
    <x v="558"/>
    <n v="3634.25"/>
    <n v="1073.845"/>
    <n v="9980.1039999999994"/>
    <n v="43.323"/>
    <n v="45559.023000000001"/>
    <n v="1.3879999999999999"/>
    <n v="6.4930000000000003"/>
    <n v="0.11"/>
    <n v="210.16"/>
    <n v="3.556"/>
    <n v="11.749000000000001"/>
    <x v="683"/>
    <n v="-10.332000000000001"/>
    <n v="-0.17499999999999999"/>
    <n v="101.11"/>
    <n v="1.7110000000000001"/>
    <n v="34.65"/>
    <n v="0.58599999999999997"/>
    <n v="198.65100000000001"/>
    <n v="3.3620000000000001"/>
    <n v="5.6000000000000001E-2"/>
    <n v="3.2890000000000001"/>
    <n v="2692.1750000000002"/>
    <n v="0.77500000000000002"/>
    <n v="2.2519999999999998"/>
    <n v="1.867"/>
    <n v="1.659"/>
    <n v="2.238"/>
    <n v="6.4429999999999996"/>
    <n v="3.8820000000000001"/>
    <n v="10.247"/>
    <n v="1.7849999999999999"/>
    <n v="2.8660000000000001"/>
    <n v="0.16600000000000001"/>
    <n v="2.6539999999999999"/>
    <n v="1.018"/>
    <n v="2.31"/>
    <n v="4.4029999999999996"/>
    <n v="-0.218"/>
    <n v="1.9119999999999999"/>
    <n v="1.544"/>
    <n v="3.19"/>
    <n v="6.0000000000000001E-3"/>
    <n v="0.03"/>
    <n v="3.6999999999999998E-2"/>
    <n v="1E-3"/>
    <n v="683.35"/>
    <n v="694.26"/>
    <n v="150.09700000000001"/>
    <n v="25.97"/>
  </r>
  <r>
    <x v="34"/>
    <x v="2"/>
    <s v="GBR"/>
    <n v="59355688"/>
    <n v="2297000000000"/>
    <n v="5.9880000000000004"/>
    <n v="0.10100000000000001"/>
    <x v="747"/>
    <n v="-17.696999999999999"/>
    <n v="-3.0619999999999998"/>
    <n v="551.553"/>
    <n v="-16.085000000000001"/>
    <n v="-2.8340000000000001"/>
    <n v="9.2919999999999998"/>
    <n v="0.27800000000000002"/>
    <n v="0.21"/>
    <n v="9.4390000000000001"/>
    <n v="0.28199999999999997"/>
    <n v="0.21299999999999999"/>
    <n v="141.691"/>
    <n v="2.387"/>
    <n v="737.18399999999997"/>
    <n v="12.42"/>
    <n v="0.372"/>
    <n v="435"/>
    <n v="69614.593999999997"/>
    <n v="67098.991999999998"/>
    <x v="684"/>
    <x v="559"/>
    <n v="3841.28"/>
    <n v="1065.125"/>
    <n v="10176.234"/>
    <n v="46.578000000000003"/>
    <n v="44332.898000000001"/>
    <n v="1.3260000000000001"/>
    <n v="6.1790000000000003"/>
    <n v="0.104"/>
    <n v="207.03"/>
    <n v="3.488"/>
    <n v="11.391"/>
    <x v="684"/>
    <n v="-8.7200000000000006"/>
    <n v="-0.14699999999999999"/>
    <n v="99.01"/>
    <n v="1.6679999999999999"/>
    <n v="32.630000000000003"/>
    <n v="0.55000000000000004"/>
    <n v="196.13"/>
    <n v="3.3039999999999998"/>
    <n v="5.5E-2"/>
    <n v="3.254"/>
    <n v="2631.41"/>
    <n v="0.752"/>
    <n v="2.1320000000000001"/>
    <n v="1.7529999999999999"/>
    <n v="1.464"/>
    <n v="2.1779999999999999"/>
    <n v="6.34"/>
    <n v="3.843"/>
    <n v="10.09"/>
    <n v="1.7929999999999999"/>
    <n v="2.9169999999999998"/>
    <n v="0.16300000000000001"/>
    <n v="2.6339999999999999"/>
    <n v="1.0409999999999999"/>
    <n v="2.0699999999999998"/>
    <n v="4.22"/>
    <n v="-0.16800000000000001"/>
    <n v="1.8879999999999999"/>
    <n v="1.508"/>
    <n v="3.1560000000000001"/>
    <n v="5.0000000000000001E-3"/>
    <n v="0.03"/>
    <n v="3.6999999999999998E-2"/>
    <n v="1E-3"/>
    <n v="665.2"/>
    <n v="676.11"/>
    <n v="176.911"/>
    <n v="31.576000000000001"/>
  </r>
  <r>
    <x v="34"/>
    <x v="3"/>
    <s v="GBR"/>
    <n v="59649800"/>
    <n v="2392000000000"/>
    <n v="5.8680000000000003"/>
    <n v="9.8000000000000004E-2"/>
    <x v="748"/>
    <n v="11.346"/>
    <n v="2.0249999999999999"/>
    <n v="565.57299999999998"/>
    <n v="14.02"/>
    <n v="2.5419999999999998"/>
    <n v="9.4819999999999993"/>
    <n v="0.27600000000000002"/>
    <n v="0.21199999999999999"/>
    <n v="9.5830000000000002"/>
    <n v="0.27900000000000003"/>
    <n v="0.214"/>
    <n v="153.10300000000001"/>
    <n v="2.5670000000000002"/>
    <n v="750.03800000000001"/>
    <n v="12.574"/>
    <n v="0.36599999999999999"/>
    <n v="440.86799999999999"/>
    <n v="70186.210999999996"/>
    <n v="67664.562000000005"/>
    <x v="685"/>
    <x v="560"/>
    <n v="4049.7429999999999"/>
    <n v="1059.079"/>
    <n v="10370.632"/>
    <n v="50.802999999999997"/>
    <n v="44750.703000000001"/>
    <n v="1.302"/>
    <n v="5.5629999999999997"/>
    <n v="9.2999999999999999E-2"/>
    <n v="208.46199999999999"/>
    <n v="3.4950000000000001"/>
    <n v="11.484"/>
    <x v="685"/>
    <n v="-6.0460000000000003"/>
    <n v="-0.10100000000000001"/>
    <n v="94.87"/>
    <n v="1.59"/>
    <n v="32.229999999999997"/>
    <n v="0.54"/>
    <n v="194.39699999999999"/>
    <n v="3.2589999999999999"/>
    <n v="7.0999999999999994E-2"/>
    <n v="4.226"/>
    <n v="2669.3710000000001"/>
    <n v="0.68799999999999994"/>
    <n v="2.0670000000000002"/>
    <n v="1.698"/>
    <n v="1.456"/>
    <n v="2.117"/>
    <n v="6.2350000000000003"/>
    <n v="3.8029999999999999"/>
    <n v="9.9269999999999996"/>
    <n v="1.794"/>
    <n v="2.9609999999999999"/>
    <n v="0.161"/>
    <n v="2.6120000000000001"/>
    <n v="1.0820000000000001"/>
    <n v="1.8580000000000001"/>
    <n v="4.1020000000000003"/>
    <n v="-0.107"/>
    <n v="1.82"/>
    <n v="1.917"/>
    <n v="3.1190000000000002"/>
    <n v="5.0000000000000001E-3"/>
    <n v="0.03"/>
    <n v="3.6999999999999998E-2"/>
    <n v="1E-3"/>
    <n v="674.12"/>
    <n v="685.04"/>
    <n v="178.41900000000001"/>
    <n v="31.213000000000001"/>
  </r>
  <r>
    <x v="34"/>
    <x v="4"/>
    <s v="GBR"/>
    <n v="59995852"/>
    <n v="2530000000000"/>
    <n v="5.9770000000000003"/>
    <n v="0.1"/>
    <x v="749"/>
    <n v="1.8109999999999999"/>
    <n v="0.317"/>
    <n v="569.14300000000003"/>
    <n v="3.57"/>
    <n v="0.63100000000000001"/>
    <n v="9.4860000000000007"/>
    <n v="0.27100000000000002"/>
    <n v="0.21099999999999999"/>
    <n v="9.5579999999999998"/>
    <n v="0.27300000000000002"/>
    <n v="0.21299999999999999"/>
    <n v="147.66200000000001"/>
    <n v="2.4609999999999999"/>
    <n v="762.21900000000005"/>
    <n v="12.705"/>
    <n v="0.36299999999999999"/>
    <n v="446.84500000000003"/>
    <n v="70759.641000000003"/>
    <n v="68233.710999999996"/>
    <x v="686"/>
    <x v="561"/>
    <n v="4261.4769999999999"/>
    <n v="1054.7919999999999"/>
    <n v="10568.584000000001"/>
    <n v="55.289000000000001"/>
    <n v="44856.601999999999"/>
    <n v="1.2809999999999999"/>
    <n v="5.6189999999999998"/>
    <n v="9.4E-2"/>
    <n v="211.73400000000001"/>
    <n v="3.5289999999999999"/>
    <n v="11.332000000000001"/>
    <x v="686"/>
    <n v="-4.2869999999999999"/>
    <n v="-7.0999999999999994E-2"/>
    <n v="89.86"/>
    <n v="1.498"/>
    <n v="33.130000000000003"/>
    <n v="0.55200000000000005"/>
    <n v="197.952"/>
    <n v="3.2989999999999999"/>
    <n v="7.4999999999999997E-2"/>
    <n v="4.4859999999999998"/>
    <n v="2691.21"/>
    <n v="0.65600000000000003"/>
    <n v="2.0019999999999998"/>
    <n v="1.6739999999999999"/>
    <n v="1.3580000000000001"/>
    <n v="2.056"/>
    <n v="6.13"/>
    <n v="3.7629999999999999"/>
    <n v="9.7620000000000005"/>
    <n v="1.7929999999999999"/>
    <n v="3"/>
    <n v="0.159"/>
    <n v="2.59"/>
    <n v="1.123"/>
    <n v="1.7350000000000001"/>
    <n v="4.0279999999999996"/>
    <n v="-0.08"/>
    <n v="1.7929999999999999"/>
    <n v="1.9410000000000001"/>
    <n v="3.085"/>
    <n v="5.0000000000000001E-3"/>
    <n v="3.1E-2"/>
    <n v="3.6999999999999998E-2"/>
    <n v="2E-3"/>
    <n v="668.94"/>
    <n v="679.87"/>
    <n v="188.79"/>
    <n v="32.923000000000002"/>
  </r>
  <r>
    <x v="34"/>
    <x v="5"/>
    <s v="GBR"/>
    <n v="60383740"/>
    <n v="2703000000000"/>
    <n v="5.9409999999999998"/>
    <n v="9.8000000000000004E-2"/>
    <x v="750"/>
    <n v="-3.0910000000000002"/>
    <n v="-0.53900000000000003"/>
    <n v="602.98500000000001"/>
    <n v="33.841999999999999"/>
    <n v="5.9459999999999997"/>
    <n v="9.9860000000000007"/>
    <n v="0.27900000000000003"/>
    <n v="0.222"/>
    <n v="9.4450000000000003"/>
    <n v="0.26400000000000001"/>
    <n v="0.21"/>
    <n v="148.03299999999999"/>
    <n v="2.452"/>
    <n v="751.45799999999997"/>
    <n v="12.445"/>
    <n v="0.34799999999999998"/>
    <n v="452.786"/>
    <n v="71329.976999999999"/>
    <n v="68836.687999999995"/>
    <x v="687"/>
    <x v="562"/>
    <n v="4466.915"/>
    <n v="1087.4390000000001"/>
    <n v="10769.031999999999"/>
    <n v="59.777000000000001"/>
    <n v="44937.305"/>
    <n v="1.256"/>
    <n v="5.9909999999999997"/>
    <n v="9.9000000000000005E-2"/>
    <n v="205.43799999999999"/>
    <n v="3.4020000000000001"/>
    <n v="11.161"/>
    <x v="687"/>
    <n v="32.646000000000001"/>
    <n v="0.54100000000000004"/>
    <n v="86.26"/>
    <n v="1.429"/>
    <n v="31.97"/>
    <n v="0.52900000000000003"/>
    <n v="200.44800000000001"/>
    <n v="3.32"/>
    <n v="7.3999999999999996E-2"/>
    <n v="4.4880000000000004"/>
    <n v="2713.482"/>
    <n v="0.61599999999999999"/>
    <n v="1.9259999999999999"/>
    <n v="1.756"/>
    <n v="1.282"/>
    <n v="1.9950000000000001"/>
    <n v="6.0250000000000004"/>
    <n v="3.726"/>
    <n v="9.5920000000000005"/>
    <n v="1.7909999999999999"/>
    <n v="3.03"/>
    <n v="0.16300000000000001"/>
    <n v="2.569"/>
    <n v="1.157"/>
    <n v="1.736"/>
    <n v="3.8180000000000001"/>
    <n v="0.69199999999999995"/>
    <n v="1.7989999999999999"/>
    <n v="1.8560000000000001"/>
    <n v="3.048"/>
    <n v="5.0000000000000001E-3"/>
    <n v="3.1E-2"/>
    <n v="3.7999999999999999E-2"/>
    <n v="2E-3"/>
    <n v="663.04"/>
    <n v="673.97"/>
    <n v="181.12"/>
    <n v="31.757000000000001"/>
  </r>
  <r>
    <x v="34"/>
    <x v="6"/>
    <s v="GBR"/>
    <n v="60803700"/>
    <n v="2871000000000"/>
    <n v="5.8929999999999998"/>
    <n v="9.7000000000000003E-2"/>
    <x v="751"/>
    <n v="-2.4929999999999999"/>
    <n v="-0.437"/>
    <n v="578.94799999999998"/>
    <n v="-24.036999999999999"/>
    <n v="-3.9860000000000002"/>
    <n v="9.5220000000000002"/>
    <n v="0.26200000000000001"/>
    <n v="0.216"/>
    <n v="9.3390000000000004"/>
    <n v="0.25700000000000001"/>
    <n v="0.21199999999999999"/>
    <n v="160.84399999999999"/>
    <n v="2.645"/>
    <n v="755.93200000000002"/>
    <n v="12.432"/>
    <n v="0.34200000000000003"/>
    <n v="458.67899999999997"/>
    <n v="71897.827999999994"/>
    <n v="69415.641000000003"/>
    <x v="688"/>
    <x v="563"/>
    <n v="4661.0410000000002"/>
    <n v="1098.5409999999999"/>
    <n v="10966.215"/>
    <n v="64.305000000000007"/>
    <n v="44057.82"/>
    <n v="1.2110000000000001"/>
    <n v="5.2720000000000002"/>
    <n v="8.6999999999999994E-2"/>
    <n v="194.126"/>
    <n v="3.1930000000000001"/>
    <n v="11.026999999999999"/>
    <x v="688"/>
    <n v="11.102"/>
    <n v="0.183"/>
    <n v="81.99"/>
    <n v="1.3480000000000001"/>
    <n v="30.91"/>
    <n v="0.50800000000000001"/>
    <n v="197.18299999999999"/>
    <n v="3.2429999999999999"/>
    <n v="7.3999999999999996E-2"/>
    <n v="4.5279999999999996"/>
    <n v="2678.8780000000002"/>
    <n v="0.56000000000000005"/>
    <n v="1.8560000000000001"/>
    <n v="1.623"/>
    <n v="1.32"/>
    <n v="1.931"/>
    <n v="5.92"/>
    <n v="3.6859999999999999"/>
    <n v="9.4209999999999994"/>
    <n v="1.784"/>
    <n v="3.048"/>
    <n v="0.16300000000000001"/>
    <n v="2.5470000000000002"/>
    <n v="1.1870000000000001"/>
    <n v="1.52"/>
    <n v="3.5249999999999999"/>
    <n v="0.219"/>
    <n v="1.7529999999999999"/>
    <n v="1.792"/>
    <n v="3.0089999999999999"/>
    <n v="5.0000000000000001E-3"/>
    <n v="3.1E-2"/>
    <n v="3.7999999999999999E-2"/>
    <n v="2E-3"/>
    <n v="659.56"/>
    <n v="670.49"/>
    <n v="188.08699999999999"/>
    <n v="33.122999999999998"/>
  </r>
  <r>
    <x v="34"/>
    <x v="7"/>
    <s v="GBR"/>
    <n v="61260680"/>
    <n v="3039000000000"/>
    <n v="6.117"/>
    <n v="0.1"/>
    <x v="752"/>
    <n v="-8.2789999999999999"/>
    <n v="-1.458"/>
    <n v="565.94200000000001"/>
    <n v="-13.006"/>
    <n v="-2.246"/>
    <n v="9.2379999999999995"/>
    <n v="0.25"/>
    <n v="0.217"/>
    <n v="9.1340000000000003"/>
    <n v="0.247"/>
    <n v="0.215"/>
    <n v="150.84399999999999"/>
    <n v="2.4620000000000002"/>
    <n v="754.21699999999998"/>
    <n v="12.311999999999999"/>
    <n v="0.33300000000000002"/>
    <n v="464.79599999999999"/>
    <n v="72457.391000000003"/>
    <n v="69981.577999999994"/>
    <x v="689"/>
    <x v="564"/>
    <n v="4857.5609999999997"/>
    <n v="1104.9159999999999"/>
    <n v="11162.375"/>
    <n v="68.813999999999993"/>
    <n v="42517.129000000001"/>
    <n v="1.149"/>
    <n v="5.4169999999999998"/>
    <n v="8.7999999999999995E-2"/>
    <n v="196.52"/>
    <n v="3.2080000000000002"/>
    <n v="10.695"/>
    <x v="689"/>
    <n v="6.375"/>
    <n v="0.104"/>
    <n v="77.78"/>
    <n v="1.27"/>
    <n v="30.95"/>
    <n v="0.505"/>
    <n v="196.16"/>
    <n v="3.202"/>
    <n v="7.3999999999999996E-2"/>
    <n v="4.5090000000000003"/>
    <n v="2604.6280000000002"/>
    <n v="0.54200000000000004"/>
    <n v="1.776"/>
    <n v="1.575"/>
    <n v="1.181"/>
    <n v="1.8680000000000001"/>
    <n v="5.8150000000000004"/>
    <n v="3.6459999999999999"/>
    <n v="9.2460000000000004"/>
    <n v="1.7749999999999999"/>
    <n v="3.0619999999999998"/>
    <n v="0.16300000000000001"/>
    <n v="2.5270000000000001"/>
    <n v="1.212"/>
    <n v="1.488"/>
    <n v="3.4510000000000001"/>
    <n v="0.14399999999999999"/>
    <n v="1.738"/>
    <n v="1.7390000000000001"/>
    <n v="2.9689999999999999"/>
    <n v="5.0000000000000001E-3"/>
    <n v="3.1E-2"/>
    <n v="3.7999999999999999E-2"/>
    <n v="2E-3"/>
    <n v="644.25"/>
    <n v="655.17999999999995"/>
    <n v="194.65100000000001"/>
    <n v="34.786000000000001"/>
  </r>
  <r>
    <x v="34"/>
    <x v="8"/>
    <s v="GBR"/>
    <n v="61742152"/>
    <n v="2996000000000"/>
    <n v="5.2050000000000001"/>
    <n v="8.4000000000000005E-2"/>
    <x v="753"/>
    <n v="-14.634"/>
    <n v="-2.6150000000000002"/>
    <n v="544.82299999999998"/>
    <n v="-21.119"/>
    <n v="-3.7320000000000002"/>
    <n v="8.8239999999999998"/>
    <n v="0.24199999999999999"/>
    <n v="0.21299999999999999"/>
    <n v="8.8260000000000005"/>
    <n v="0.24199999999999999"/>
    <n v="0.21299999999999999"/>
    <n v="139.21899999999999"/>
    <n v="2.2549999999999999"/>
    <n v="722.51099999999997"/>
    <n v="11.702"/>
    <n v="0.32100000000000001"/>
    <n v="470"/>
    <n v="73002.320000000007"/>
    <n v="70526.406000000003"/>
    <x v="690"/>
    <x v="565"/>
    <n v="5060.2160000000003"/>
    <n v="1104.806"/>
    <n v="11351.174999999999"/>
    <n v="73.117999999999995"/>
    <n v="41451.902000000002"/>
    <n v="1.137"/>
    <n v="4.75"/>
    <n v="7.6999999999999999E-2"/>
    <n v="202.655"/>
    <n v="3.282"/>
    <n v="10.282"/>
    <x v="690"/>
    <n v="-0.11"/>
    <n v="-2E-3"/>
    <n v="72.459999999999994"/>
    <n v="1.1739999999999999"/>
    <n v="30.79"/>
    <n v="0.499"/>
    <n v="188.8"/>
    <n v="3.0579999999999998"/>
    <n v="7.0000000000000007E-2"/>
    <n v="4.3040000000000003"/>
    <n v="2559.33"/>
    <n v="0.45500000000000002"/>
    <n v="1.698"/>
    <n v="1.4830000000000001"/>
    <n v="1.0549999999999999"/>
    <n v="1.806"/>
    <n v="5.7119999999999997"/>
    <n v="3.6059999999999999"/>
    <n v="9.0709999999999997"/>
    <n v="1.7609999999999999"/>
    <n v="3.0760000000000001"/>
    <n v="0.16200000000000001"/>
    <n v="2.5059999999999998"/>
    <n v="1.2310000000000001"/>
    <n v="1.27"/>
    <n v="3.456"/>
    <n v="-2E-3"/>
    <n v="1.6779999999999999"/>
    <n v="1.6579999999999999"/>
    <n v="2.9289999999999998"/>
    <n v="5.0000000000000001E-3"/>
    <n v="3.2000000000000001E-2"/>
    <n v="3.7999999999999999E-2"/>
    <n v="2E-3"/>
    <n v="623.87"/>
    <n v="634.80999999999995"/>
    <n v="177.57900000000001"/>
    <n v="32.587000000000003"/>
  </r>
  <r>
    <x v="34"/>
    <x v="9"/>
    <s v="GBR"/>
    <n v="62243384"/>
    <n v="2714000000000"/>
    <n v="3.7210000000000001"/>
    <n v="0.06"/>
    <x v="754"/>
    <n v="-50.825000000000003"/>
    <n v="-9.327"/>
    <n v="490.334"/>
    <n v="-54.488999999999997"/>
    <n v="-10.000999999999999"/>
    <n v="7.8780000000000001"/>
    <n v="0.22800000000000001"/>
    <n v="0.20200000000000001"/>
    <n v="7.9379999999999997"/>
    <n v="0.23"/>
    <n v="0.20300000000000001"/>
    <n v="113.82299999999999"/>
    <n v="1.829"/>
    <n v="630.96"/>
    <n v="10.137"/>
    <n v="0.29299999999999998"/>
    <n v="473.72199999999998"/>
    <n v="73496.429999999993"/>
    <n v="71016.733999999997"/>
    <x v="691"/>
    <x v="566"/>
    <n v="5248.2860000000001"/>
    <n v="1101.0319999999999"/>
    <n v="11531.439"/>
    <n v="76.465999999999994"/>
    <n v="39040.559000000001"/>
    <n v="1.129"/>
    <n v="4.8810000000000002"/>
    <n v="7.8E-2"/>
    <n v="188.07"/>
    <n v="3.0219999999999998"/>
    <n v="9.2989999999999995"/>
    <x v="691"/>
    <n v="-3.774"/>
    <n v="-6.0999999999999999E-2"/>
    <n v="67.2"/>
    <n v="1.08"/>
    <n v="28.48"/>
    <n v="0.45800000000000002"/>
    <n v="180.26400000000001"/>
    <n v="2.8959999999999999"/>
    <n v="5.3999999999999999E-2"/>
    <n v="3.3479999999999999"/>
    <n v="2430.0169999999998"/>
    <n v="0.317"/>
    <n v="1.5649999999999999"/>
    <n v="1.34"/>
    <n v="0.874"/>
    <n v="1.742"/>
    <n v="5.6120000000000001"/>
    <n v="3.5640000000000001"/>
    <n v="8.9009999999999998"/>
    <n v="1.748"/>
    <n v="3.0830000000000002"/>
    <n v="0.16"/>
    <n v="2.4849999999999999"/>
    <n v="1.2370000000000001"/>
    <n v="1.286"/>
    <n v="3.27"/>
    <n v="-7.4999999999999997E-2"/>
    <n v="1.639"/>
    <n v="1.375"/>
    <n v="2.8889999999999998"/>
    <n v="5.0000000000000001E-3"/>
    <n v="3.2000000000000001E-2"/>
    <n v="3.7999999999999999E-2"/>
    <n v="2E-3"/>
    <n v="567.88"/>
    <n v="578.80999999999995"/>
    <n v="136.852"/>
    <n v="27.696999999999999"/>
  </r>
  <r>
    <x v="34"/>
    <x v="10"/>
    <s v="GBR"/>
    <n v="62760048"/>
    <n v="2835000000000"/>
    <n v="3.7919999999999998"/>
    <n v="0.06"/>
    <x v="755"/>
    <n v="17.797000000000001"/>
    <n v="3.6019999999999999"/>
    <n v="507.654"/>
    <n v="17.321000000000002"/>
    <n v="3.532"/>
    <n v="8.0890000000000004"/>
    <n v="0.23200000000000001"/>
    <n v="0.20499999999999999"/>
    <n v="8.157"/>
    <n v="0.23400000000000001"/>
    <n v="0.20599999999999999"/>
    <n v="118.03"/>
    <n v="1.881"/>
    <n v="680.19"/>
    <n v="10.837999999999999"/>
    <n v="0.31"/>
    <n v="477.51400000000001"/>
    <n v="74008.327999999994"/>
    <n v="71524.391000000003"/>
    <x v="692"/>
    <x v="567"/>
    <n v="5450.2129999999997"/>
    <n v="1096.7819999999999"/>
    <n v="11711.287"/>
    <n v="80.034999999999997"/>
    <n v="39540.008000000002"/>
    <n v="1.133"/>
    <n v="4.7380000000000004"/>
    <n v="7.4999999999999997E-2"/>
    <n v="201.92699999999999"/>
    <n v="3.2170000000000001"/>
    <n v="9.4220000000000006"/>
    <x v="31"/>
    <n v="-4.25"/>
    <n v="-6.8000000000000005E-2"/>
    <n v="62.34"/>
    <n v="0.99299999999999999"/>
    <n v="29.01"/>
    <n v="0.46200000000000002"/>
    <n v="179.84800000000001"/>
    <n v="2.8660000000000001"/>
    <n v="5.7000000000000002E-2"/>
    <n v="3.569"/>
    <n v="2481.5329999999999"/>
    <n v="0.30199999999999999"/>
    <n v="1.534"/>
    <n v="1.329"/>
    <n v="0.84799999999999998"/>
    <n v="1.6779999999999999"/>
    <n v="5.51"/>
    <n v="3.5219999999999998"/>
    <n v="8.7260000000000009"/>
    <n v="1.734"/>
    <n v="3.089"/>
    <n v="0.158"/>
    <n v="2.4630000000000001"/>
    <n v="1.2450000000000001"/>
    <n v="1.2410000000000001"/>
    <n v="3.2589999999999999"/>
    <n v="-8.7999999999999995E-2"/>
    <n v="1.583"/>
    <n v="1.4510000000000001"/>
    <n v="2.8479999999999999"/>
    <n v="5.0000000000000001E-3"/>
    <n v="3.2000000000000001E-2"/>
    <n v="3.7999999999999999E-2"/>
    <n v="2E-3"/>
    <n v="580.39"/>
    <n v="591.32000000000005"/>
    <n v="168.285"/>
    <n v="32.874000000000002"/>
  </r>
  <r>
    <x v="34"/>
    <x v="11"/>
    <s v="GBR"/>
    <n v="63286360"/>
    <n v="2969000000000"/>
    <n v="4.0970000000000004"/>
    <n v="6.5000000000000002E-2"/>
    <x v="756"/>
    <n v="-42.191000000000003"/>
    <n v="-8.2420000000000009"/>
    <n v="468.98"/>
    <n v="-38.673999999999999"/>
    <n v="-7.6180000000000003"/>
    <n v="7.41"/>
    <n v="0.21099999999999999"/>
    <n v="0.2"/>
    <n v="7.4219999999999997"/>
    <n v="0.21099999999999999"/>
    <n v="0.20100000000000001"/>
    <n v="117.15"/>
    <n v="1.851"/>
    <n v="614.53800000000001"/>
    <n v="9.7100000000000009"/>
    <n v="0.27700000000000002"/>
    <n v="481.61"/>
    <n v="74478.054999999993"/>
    <n v="71993.366999999998"/>
    <x v="693"/>
    <x v="568"/>
    <n v="5618.4489999999996"/>
    <n v="1096.049"/>
    <n v="11883.347"/>
    <n v="83.753"/>
    <n v="37007.074000000001"/>
    <n v="1.054"/>
    <n v="4.4530000000000003"/>
    <n v="7.0000000000000007E-2"/>
    <n v="168.23599999999999"/>
    <n v="2.6579999999999999"/>
    <n v="8.6649999999999991"/>
    <x v="692"/>
    <n v="-0.73299999999999998"/>
    <n v="-1.2E-2"/>
    <n v="58.8"/>
    <n v="0.92900000000000005"/>
    <n v="28.05"/>
    <n v="0.443"/>
    <n v="172.06"/>
    <n v="2.7189999999999999"/>
    <n v="5.8999999999999997E-2"/>
    <n v="3.7189999999999999"/>
    <n v="2342.0430000000001"/>
    <n v="0.30399999999999999"/>
    <n v="1.3620000000000001"/>
    <n v="1.1890000000000001"/>
    <n v="0.79500000000000004"/>
    <n v="1.6160000000000001"/>
    <n v="5.407"/>
    <n v="3.4780000000000002"/>
    <n v="8.548"/>
    <n v="1.7210000000000001"/>
    <n v="3.0739999999999998"/>
    <n v="0.157"/>
    <n v="2.4409999999999998"/>
    <n v="1.25"/>
    <n v="1.2030000000000001"/>
    <n v="2.6419999999999999"/>
    <n v="-1.4999999999999999E-2"/>
    <n v="1.5109999999999999"/>
    <n v="1.353"/>
    <n v="2.8029999999999999"/>
    <n v="4.0000000000000001E-3"/>
    <n v="3.2000000000000001E-2"/>
    <n v="3.7999999999999999E-2"/>
    <n v="2E-3"/>
    <n v="539.08000000000004"/>
    <n v="548.39"/>
    <n v="144.82499999999999"/>
    <n v="30.832999999999998"/>
  </r>
  <r>
    <x v="34"/>
    <x v="12"/>
    <s v="GBR"/>
    <n v="63808728"/>
    <n v="3025000000000"/>
    <n v="3.7240000000000002"/>
    <n v="5.8000000000000003E-2"/>
    <x v="757"/>
    <n v="17.763000000000002"/>
    <n v="3.782"/>
    <n v="492.863"/>
    <n v="23.882000000000001"/>
    <n v="5.0919999999999996"/>
    <n v="7.7240000000000002"/>
    <n v="0.219"/>
    <n v="0.20699999999999999"/>
    <n v="7.64"/>
    <n v="0.217"/>
    <n v="0.20499999999999999"/>
    <n v="148.005"/>
    <n v="2.3199999999999998"/>
    <n v="638.45299999999997"/>
    <n v="10.006"/>
    <n v="0.28399999999999997"/>
    <n v="485.334"/>
    <n v="74965.523000000001"/>
    <n v="72486.233999999997"/>
    <x v="694"/>
    <x v="569"/>
    <n v="5776.6880000000001"/>
    <n v="1101.4349999999999"/>
    <n v="12053.635"/>
    <n v="87.326999999999998"/>
    <n v="37292.910000000003"/>
    <n v="1.0569999999999999"/>
    <n v="3.6459999999999999"/>
    <n v="5.7000000000000002E-2"/>
    <n v="158.24"/>
    <n v="2.48"/>
    <n v="8.91"/>
    <x v="693"/>
    <n v="5.3860000000000001"/>
    <n v="8.4000000000000005E-2"/>
    <n v="56.78"/>
    <n v="0.89"/>
    <n v="27.66"/>
    <n v="0.433"/>
    <n v="170.28800000000001"/>
    <n v="2.669"/>
    <n v="5.6000000000000001E-2"/>
    <n v="3.573"/>
    <n v="2379.6129999999998"/>
    <n v="0.26900000000000002"/>
    <n v="1.393"/>
    <n v="1.2370000000000001"/>
    <n v="0.99199999999999999"/>
    <n v="1.556"/>
    <n v="5.3070000000000004"/>
    <n v="3.4350000000000001"/>
    <n v="8.3810000000000002"/>
    <n v="1.7010000000000001"/>
    <n v="3.052"/>
    <n v="0.157"/>
    <n v="2.419"/>
    <n v="1.2509999999999999"/>
    <n v="0.95899999999999996"/>
    <n v="2.4340000000000002"/>
    <n v="0.112"/>
    <n v="1.4750000000000001"/>
    <n v="1.2929999999999999"/>
    <n v="2.76"/>
    <n v="4.0000000000000001E-3"/>
    <n v="3.2000000000000001E-2"/>
    <n v="3.7999999999999999E-2"/>
    <n v="2E-3"/>
    <n v="559.23"/>
    <n v="568.54"/>
    <n v="150.976"/>
    <n v="30.971"/>
  </r>
  <r>
    <x v="34"/>
    <x v="13"/>
    <s v="GBR"/>
    <n v="64302296"/>
    <n v="3129000000000"/>
    <n v="4.0289999999999999"/>
    <n v="6.3E-2"/>
    <x v="758"/>
    <n v="-9.8659999999999997"/>
    <n v="-2.024"/>
    <n v="482.37400000000002"/>
    <n v="-10.488"/>
    <n v="-2.1280000000000001"/>
    <n v="7.5019999999999998"/>
    <n v="0.21"/>
    <n v="0.20300000000000001"/>
    <n v="7.4279999999999999"/>
    <n v="0.20799999999999999"/>
    <n v="0.20100000000000001"/>
    <n v="142.45699999999999"/>
    <n v="2.2149999999999999"/>
    <n v="620.4"/>
    <n v="9.6479999999999997"/>
    <n v="0.27"/>
    <n v="489.36399999999998"/>
    <n v="75443.133000000002"/>
    <n v="72968.608999999997"/>
    <x v="695"/>
    <x v="570"/>
    <n v="5934.3109999999997"/>
    <n v="1106.1980000000001"/>
    <n v="12219.392"/>
    <n v="90.858000000000004"/>
    <n v="36881.976999999999"/>
    <n v="1.034"/>
    <n v="4.2160000000000002"/>
    <n v="6.6000000000000003E-2"/>
    <n v="157.62200000000001"/>
    <n v="2.4510000000000001"/>
    <n v="8.5709999999999997"/>
    <x v="694"/>
    <n v="4.7629999999999999"/>
    <n v="7.3999999999999996E-2"/>
    <n v="53.14"/>
    <n v="0.82599999999999996"/>
    <n v="27.67"/>
    <n v="0.43"/>
    <n v="165.756"/>
    <n v="2.5779999999999998"/>
    <n v="5.5E-2"/>
    <n v="3.5310000000000001"/>
    <n v="2371.596"/>
    <n v="0.27900000000000003"/>
    <n v="1.3520000000000001"/>
    <n v="1.208"/>
    <n v="0.94799999999999995"/>
    <n v="1.5"/>
    <n v="5.2110000000000003"/>
    <n v="3.3940000000000001"/>
    <n v="8.218"/>
    <n v="1.6859999999999999"/>
    <n v="3.03"/>
    <n v="0.157"/>
    <n v="2.3959999999999999"/>
    <n v="1.2490000000000001"/>
    <n v="1.0880000000000001"/>
    <n v="2.4089999999999998"/>
    <n v="0.10299999999999999"/>
    <n v="1.4259999999999999"/>
    <n v="1.2"/>
    <n v="2.718"/>
    <n v="4.0000000000000001E-3"/>
    <n v="3.3000000000000002E-2"/>
    <n v="3.7999999999999999E-2"/>
    <n v="2E-3"/>
    <n v="541.85"/>
    <n v="551.16"/>
    <n v="142.78899999999999"/>
    <n v="29.896999999999998"/>
  </r>
  <r>
    <x v="34"/>
    <x v="14"/>
    <s v="GBR"/>
    <n v="64773504"/>
    <n v="3282000000000"/>
    <n v="4.2149999999999999"/>
    <n v="6.5000000000000002E-2"/>
    <x v="759"/>
    <n v="-38.804000000000002"/>
    <n v="-8.125"/>
    <n v="439.46699999999998"/>
    <n v="-42.908000000000001"/>
    <n v="-8.8949999999999996"/>
    <n v="6.7850000000000001"/>
    <n v="0.186"/>
    <n v="0.19600000000000001"/>
    <n v="6.774"/>
    <n v="0.186"/>
    <n v="0.19600000000000001"/>
    <n v="115.434"/>
    <n v="1.782"/>
    <n v="598.35199999999998"/>
    <n v="9.2379999999999995"/>
    <n v="0.253"/>
    <n v="493.57799999999997"/>
    <n v="75881.937999999995"/>
    <n v="73408.077999999994"/>
    <x v="696"/>
    <x v="571"/>
    <n v="6078.8029999999999"/>
    <n v="1106.8579999999999"/>
    <n v="12385.902"/>
    <n v="94.576999999999998"/>
    <n v="34583.769999999997"/>
    <n v="0.94799999999999995"/>
    <n v="4.4359999999999999"/>
    <n v="6.8000000000000005E-2"/>
    <n v="144.49199999999999"/>
    <n v="2.2309999999999999"/>
    <n v="7.899"/>
    <x v="695"/>
    <n v="0.66"/>
    <n v="0.01"/>
    <n v="50.76"/>
    <n v="0.78400000000000003"/>
    <n v="28.47"/>
    <n v="0.44"/>
    <n v="166.511"/>
    <n v="2.5710000000000002"/>
    <n v="5.7000000000000002E-2"/>
    <n v="3.72"/>
    <n v="2240.1120000000001"/>
    <n v="0.28100000000000003"/>
    <n v="1.2330000000000001"/>
    <n v="1.085"/>
    <n v="0.76700000000000002"/>
    <n v="1.446"/>
    <n v="5.1150000000000002"/>
    <n v="3.351"/>
    <n v="8.0579999999999998"/>
    <n v="1.6719999999999999"/>
    <n v="3.0019999999999998"/>
    <n v="0.156"/>
    <n v="2.3740000000000001"/>
    <n v="1.248"/>
    <n v="1.1439999999999999"/>
    <n v="2.1709999999999998"/>
    <n v="1.2999999999999999E-2"/>
    <n v="1.4259999999999999"/>
    <n v="1.22"/>
    <n v="2.677"/>
    <n v="4.0000000000000001E-3"/>
    <n v="3.3000000000000002E-2"/>
    <n v="3.9E-2"/>
    <n v="2E-3"/>
    <n v="502.35"/>
    <n v="511.66"/>
    <n v="159.54499999999999"/>
    <n v="36.359000000000002"/>
  </r>
  <r>
    <x v="34"/>
    <x v="15"/>
    <s v="GBR"/>
    <n v="65224368"/>
    <n v="3395000000000"/>
    <n v="4.3929999999999998"/>
    <n v="6.7000000000000004E-2"/>
    <x v="760"/>
    <n v="-16.346"/>
    <n v="-3.7250000000000001"/>
    <n v="431.18099999999998"/>
    <n v="-8.2850000000000001"/>
    <n v="-1.885"/>
    <n v="6.6109999999999998"/>
    <n v="0.17799999999999999"/>
    <n v="0.189"/>
    <n v="6.4770000000000003"/>
    <n v="0.17499999999999999"/>
    <n v="0.186"/>
    <n v="91.548000000000002"/>
    <n v="1.4039999999999999"/>
    <n v="591.01199999999994"/>
    <n v="9.0609999999999999"/>
    <n v="0.245"/>
    <n v="497.97199999999998"/>
    <n v="76304.398000000001"/>
    <n v="73839.258000000002"/>
    <x v="697"/>
    <x v="572"/>
    <n v="6226.7020000000002"/>
    <n v="1115.578"/>
    <n v="12556.674999999999"/>
    <n v="97.784000000000006"/>
    <n v="34890.32"/>
    <n v="0.94199999999999995"/>
    <n v="4.641"/>
    <n v="7.0999999999999994E-2"/>
    <n v="147.899"/>
    <n v="2.2679999999999998"/>
    <n v="7.609"/>
    <x v="696"/>
    <n v="8.7200000000000006"/>
    <n v="0.13400000000000001"/>
    <n v="50.11"/>
    <n v="0.76800000000000002"/>
    <n v="28.36"/>
    <n v="0.435"/>
    <n v="170.773"/>
    <n v="2.6179999999999999"/>
    <n v="4.9000000000000002E-2"/>
    <n v="3.206"/>
    <n v="2275.6990000000001"/>
    <n v="0.30399999999999999"/>
    <n v="1.1879999999999999"/>
    <n v="1.0529999999999999"/>
    <n v="0.622"/>
    <n v="1.4"/>
    <n v="5.0229999999999997"/>
    <n v="3.3090000000000002"/>
    <n v="7.9059999999999997"/>
    <n v="1.661"/>
    <n v="2.9750000000000001"/>
    <n v="0.156"/>
    <n v="2.3530000000000002"/>
    <n v="1.2410000000000001"/>
    <n v="1.21"/>
    <n v="2.1789999999999998"/>
    <n v="0.16200000000000001"/>
    <n v="1.431"/>
    <n v="1.0589999999999999"/>
    <n v="2.6360000000000001"/>
    <n v="4.0000000000000001E-3"/>
    <n v="3.3000000000000002E-2"/>
    <n v="3.9E-2"/>
    <n v="2E-3"/>
    <n v="487"/>
    <n v="496.3"/>
    <n v="168.55199999999999"/>
    <n v="39.898000000000003"/>
  </r>
  <r>
    <x v="34"/>
    <x v="16"/>
    <s v="GBR"/>
    <n v="65655204"/>
    <n v="3208000000000"/>
    <n v="4.5529999999999999"/>
    <n v="6.9000000000000006E-2"/>
    <x v="761"/>
    <n v="-23.030999999999999"/>
    <n v="-5.452"/>
    <n v="407.49099999999999"/>
    <n v="-23.69"/>
    <n v="-5.4939999999999998"/>
    <n v="6.2069999999999999"/>
    <n v="0.16600000000000001"/>
    <n v="0.18099999999999999"/>
    <n v="6.0839999999999996"/>
    <n v="0.16200000000000001"/>
    <n v="0.17699999999999999"/>
    <n v="47.825000000000003"/>
    <n v="0.72799999999999998"/>
    <n v="575.48800000000006"/>
    <n v="8.7650000000000006"/>
    <n v="0.23400000000000001"/>
    <n v="502.52499999999998"/>
    <n v="76703.835999999996"/>
    <n v="74246.75"/>
    <x v="698"/>
    <x v="573"/>
    <n v="6392.4440000000004"/>
    <n v="1123.6389999999999"/>
    <n v="12730.605"/>
    <n v="100.605"/>
    <n v="34296.684000000001"/>
    <n v="0.91500000000000004"/>
    <n v="4.5590000000000002"/>
    <n v="6.9000000000000006E-2"/>
    <n v="165.74199999999999"/>
    <n v="2.524"/>
    <n v="7.258"/>
    <x v="697"/>
    <n v="8.0609999999999999"/>
    <n v="0.123"/>
    <n v="51.6"/>
    <n v="0.78600000000000003"/>
    <n v="28.1"/>
    <n v="0.42799999999999999"/>
    <n v="173.93"/>
    <n v="2.649"/>
    <n v="4.2999999999999997E-2"/>
    <n v="2.8210000000000002"/>
    <n v="2251.7559999999999"/>
    <n v="0.30599999999999999"/>
    <n v="1.1240000000000001"/>
    <n v="1.0169999999999999"/>
    <n v="0.33300000000000002"/>
    <n v="1.3560000000000001"/>
    <n v="4.9340000000000002"/>
    <n v="3.2690000000000001"/>
    <n v="7.7569999999999997"/>
    <n v="1.651"/>
    <n v="2.956"/>
    <n v="0.156"/>
    <n v="2.3330000000000002"/>
    <n v="1.23"/>
    <n v="1.2050000000000001"/>
    <n v="2.3769999999999998"/>
    <n v="0.17799999999999999"/>
    <n v="1.4470000000000001"/>
    <n v="0.94"/>
    <n v="2.5960000000000001"/>
    <n v="4.0000000000000001E-3"/>
    <n v="3.3000000000000002E-2"/>
    <n v="3.9E-2"/>
    <n v="2E-3"/>
    <n v="465.58"/>
    <n v="476.54"/>
    <n v="176.05799999999999"/>
    <n v="44.076999999999998"/>
  </r>
  <r>
    <x v="34"/>
    <x v="17"/>
    <s v="GBR"/>
    <n v="66064808"/>
    <n v="3361000000000"/>
    <n v="4.41"/>
    <n v="6.7000000000000004E-2"/>
    <x v="762"/>
    <n v="-12.063000000000001"/>
    <n v="-3.02"/>
    <n v="393.01"/>
    <n v="-14.481"/>
    <n v="-3.5539999999999998"/>
    <n v="5.9489999999999998"/>
    <n v="0.157"/>
    <n v="0.17399999999999999"/>
    <n v="5.8630000000000004"/>
    <n v="0.155"/>
    <n v="0.17199999999999999"/>
    <n v="39.128999999999998"/>
    <n v="0.59199999999999997"/>
    <n v="548.16200000000003"/>
    <n v="8.2970000000000006"/>
    <n v="0.219"/>
    <n v="506.935"/>
    <n v="77091.202999999994"/>
    <n v="74639.758000000002"/>
    <x v="699"/>
    <x v="574"/>
    <n v="6554.1419999999998"/>
    <n v="1129.2809999999999"/>
    <n v="12905.456"/>
    <n v="103.584"/>
    <n v="34098.811999999998"/>
    <n v="0.89900000000000002"/>
    <n v="4.3010000000000002"/>
    <n v="6.5000000000000002E-2"/>
    <n v="161.697"/>
    <n v="2.448"/>
    <n v="6.9870000000000001"/>
    <x v="698"/>
    <n v="5.6429999999999998"/>
    <n v="8.5000000000000006E-2"/>
    <n v="51.34"/>
    <n v="0.77700000000000002"/>
    <n v="28.37"/>
    <n v="0.42899999999999999"/>
    <n v="174.851"/>
    <n v="2.6469999999999998"/>
    <n v="4.4999999999999998E-2"/>
    <n v="2.9790000000000001"/>
    <n v="2252.7310000000002"/>
    <n v="0.29199999999999998"/>
    <n v="1.073"/>
    <n v="0.97199999999999998"/>
    <n v="0.27"/>
    <n v="1.3140000000000001"/>
    <n v="4.8470000000000004"/>
    <n v="3.2290000000000001"/>
    <n v="7.6109999999999998"/>
    <n v="1.6379999999999999"/>
    <n v="2.9340000000000002"/>
    <n v="0.156"/>
    <n v="2.3130000000000002"/>
    <n v="1.2210000000000001"/>
    <n v="1.097"/>
    <n v="2.2629999999999999"/>
    <n v="0.13"/>
    <n v="1.4279999999999999"/>
    <n v="0.98599999999999999"/>
    <n v="2.556"/>
    <n v="4.0000000000000001E-3"/>
    <n v="3.3000000000000002E-2"/>
    <n v="3.9E-2"/>
    <n v="2E-3"/>
    <n v="450.65"/>
    <n v="461.61"/>
    <n v="160.79499999999999"/>
    <n v="41.51"/>
  </r>
  <r>
    <x v="34"/>
    <x v="18"/>
    <s v="GBR"/>
    <n v="66432996"/>
    <n v="3531000000000"/>
    <n v="4.3639999999999999"/>
    <n v="6.6000000000000003E-2"/>
    <x v="763"/>
    <n v="-7.6369999999999996"/>
    <n v="-1.972"/>
    <n v="385.00599999999997"/>
    <n v="-8.0039999999999996"/>
    <n v="-2.0369999999999999"/>
    <n v="5.7949999999999999"/>
    <n v="0.152"/>
    <n v="0.17199999999999999"/>
    <n v="5.7160000000000002"/>
    <n v="0.14899999999999999"/>
    <n v="0.16900000000000001"/>
    <n v="33.28"/>
    <n v="0.501"/>
    <n v="535.78200000000004"/>
    <n v="8.0649999999999995"/>
    <n v="0.21099999999999999"/>
    <n v="511.29899999999998"/>
    <n v="77470.929999999993"/>
    <n v="75024.758000000002"/>
    <x v="700"/>
    <x v="575"/>
    <n v="6715.6270000000004"/>
    <n v="1134.558"/>
    <n v="13078.543"/>
    <n v="106.621"/>
    <n v="33771.495999999999"/>
    <n v="0.88300000000000001"/>
    <n v="4.476"/>
    <n v="6.7000000000000004E-2"/>
    <n v="161.48500000000001"/>
    <n v="2.431"/>
    <n v="6.8250000000000002"/>
    <x v="699"/>
    <n v="5.2759999999999998"/>
    <n v="7.9000000000000001E-2"/>
    <n v="50.78"/>
    <n v="0.76400000000000001"/>
    <n v="28.13"/>
    <n v="0.42299999999999999"/>
    <n v="173.08699999999999"/>
    <n v="2.605"/>
    <n v="4.5999999999999999E-2"/>
    <n v="3.0369999999999999"/>
    <n v="2243.5419999999999"/>
    <n v="0.27800000000000002"/>
    <n v="1.0309999999999999"/>
    <n v="0.93899999999999995"/>
    <n v="0.22600000000000001"/>
    <n v="1.274"/>
    <n v="4.76"/>
    <n v="3.1890000000000001"/>
    <n v="7.468"/>
    <n v="1.6240000000000001"/>
    <n v="2.9079999999999999"/>
    <n v="0.155"/>
    <n v="2.294"/>
    <n v="1.214"/>
    <n v="1.0860000000000001"/>
    <n v="2.145"/>
    <n v="0.126"/>
    <n v="1.411"/>
    <n v="1.004"/>
    <n v="2.5179999999999998"/>
    <n v="3.0000000000000001E-3"/>
    <n v="3.4000000000000002E-2"/>
    <n v="3.9E-2"/>
    <n v="2E-3"/>
    <n v="442.48"/>
    <n v="453.43"/>
    <n v="156.05199999999999"/>
    <n v="41.095999999999997"/>
  </r>
  <r>
    <x v="34"/>
    <x v="19"/>
    <s v="GBR"/>
    <n v="66778660"/>
    <n v="3694000000000"/>
    <n v="4.4480000000000004"/>
    <n v="6.7000000000000004E-2"/>
    <x v="764"/>
    <n v="-14.976000000000001"/>
    <n v="-3.944"/>
    <n v="370.32299999999998"/>
    <n v="-14.683"/>
    <n v="-3.8140000000000001"/>
    <n v="5.5460000000000003"/>
    <n v="0.2308421052631579"/>
    <n v="0.16900000000000001"/>
    <n v="5.4619999999999997"/>
    <n v="0.23"/>
    <n v="0.16600000000000001"/>
    <n v="24.513000000000002"/>
    <n v="0.36699999999999999"/>
    <n v="514.13900000000001"/>
    <n v="7.6989999999999998"/>
    <n v="0.30584210526315797"/>
    <n v="515.74699999999996"/>
    <n v="77835.679999999993"/>
    <n v="75395.085999999996"/>
    <x v="701"/>
    <x v="576"/>
    <n v="6874.9480000000003"/>
    <n v="1140.127"/>
    <n v="13247.538"/>
    <n v="109.81399999999999"/>
    <n v="32893.762000000002"/>
    <n v="1.1291578947368421"/>
    <n v="4.2830000000000004"/>
    <n v="6.4000000000000001E-2"/>
    <n v="159.321"/>
    <n v="2.3860000000000001"/>
    <n v="6.59"/>
    <x v="700"/>
    <n v="5.569"/>
    <n v="8.3000000000000004E-2"/>
    <n v="50.12"/>
    <n v="0.751"/>
    <n v="28.37"/>
    <n v="0.42499999999999999"/>
    <n v="168.99600000000001"/>
    <n v="2.5310000000000001"/>
    <n v="4.8000000000000001E-2"/>
    <n v="3.1930000000000001"/>
    <n v="2196.6010000000001"/>
    <n v="0.27500000000000002"/>
    <n v="0.98399999999999999"/>
    <n v="0.88900000000000001"/>
    <n v="0.16600000000000001"/>
    <n v="1.2350000000000001"/>
    <n v="4.6760000000000002"/>
    <n v="3.149"/>
    <n v="7.3289999999999997"/>
    <n v="1.6080000000000001"/>
    <n v="2.8820000000000001"/>
    <n v="0.155"/>
    <n v="2.274"/>
    <n v="1.208"/>
    <n v="0.97499999999999998"/>
    <n v="2.0830000000000002"/>
    <n v="0.122"/>
    <n v="1.369"/>
    <n v="1.0409999999999999"/>
    <n v="2.4809999999999999"/>
    <n v="3.0000000000000001E-3"/>
    <n v="3.4000000000000002E-2"/>
    <n v="3.9E-2"/>
    <n v="2E-3"/>
    <n v="429.13"/>
    <n v="440.08"/>
    <n v="149.386"/>
    <n v="40.954999999999998"/>
  </r>
  <r>
    <x v="34"/>
    <x v="20"/>
    <s v="GBR"/>
    <n v="67059472"/>
    <n v="3126000000000"/>
    <n v="3.9"/>
    <n v="5.8000000000000003E-2"/>
    <x v="765"/>
    <n v="-38.49"/>
    <n v="-10.552"/>
    <n v="331.97899999999998"/>
    <n v="-38.344000000000001"/>
    <n v="-10.353999999999999"/>
    <n v="4.9509999999999996"/>
    <n v="0.2308421052631579"/>
    <n v="0.16800000000000001"/>
    <n v="4.8650000000000002"/>
    <n v="0.23"/>
    <n v="0.16500000000000001"/>
    <n v="22.809000000000001"/>
    <n v="0.34"/>
    <n v="464.66699999999997"/>
    <n v="6.9290000000000003"/>
    <n v="0.30584210526315797"/>
    <n v="519.64700000000005"/>
    <n v="78161.945000000007"/>
    <n v="75727.070000000007"/>
    <x v="702"/>
    <x v="577"/>
    <n v="7024.3680000000004"/>
    <n v="1145.8430000000001"/>
    <n v="13391.52"/>
    <n v="112.524"/>
    <n v="29425.539000000001"/>
    <n v="1.1291578947368421"/>
    <n v="3.4430000000000001"/>
    <n v="5.0999999999999997E-2"/>
    <n v="149.41999999999999"/>
    <n v="2.2280000000000002"/>
    <n v="9.4402499999999989"/>
    <x v="701"/>
    <n v="5.7160000000000002"/>
    <n v="8.5000000000000006E-2"/>
    <n v="70.615499999999983"/>
    <n v="1.1418500000000003"/>
    <n v="30.199000000000005"/>
    <n v="0.48440000000000005"/>
    <n v="143.98099999999999"/>
    <n v="2.1469999999999998"/>
    <n v="0.04"/>
    <n v="2.71"/>
    <n v="1973.261"/>
    <n v="0.23799999999999999"/>
    <n v="0.92500000000000004"/>
    <n v="0.84399999999999997"/>
    <n v="0.161"/>
    <n v="1.1970000000000001"/>
    <n v="4.5979999999999999"/>
    <n v="3.1110000000000002"/>
    <n v="7.2"/>
    <n v="1.591"/>
    <n v="2.8540000000000001"/>
    <n v="0.155"/>
    <n v="2.2559999999999998"/>
    <n v="1.1990000000000001"/>
    <n v="0.84499999999999997"/>
    <n v="1.9770000000000001"/>
    <n v="0.14099999999999999"/>
    <n v="1.286"/>
    <n v="0.91500000000000004"/>
    <n v="2.4460000000000002"/>
    <n v="3.0000000000000001E-3"/>
    <n v="3.4000000000000002E-2"/>
    <n v="3.9E-2"/>
    <n v="2E-3"/>
    <m/>
    <m/>
    <n v="138.404"/>
    <n v="42.420999999999999"/>
  </r>
  <r>
    <x v="34"/>
    <x v="21"/>
    <s v="GBR"/>
    <n v="67281040"/>
    <n v="3512000000000"/>
    <n v="3.9"/>
    <n v="5.8000000000000003E-2"/>
    <x v="766"/>
    <n v="20.51"/>
    <n v="6.2859999999999996"/>
    <n v="353.03899999999999"/>
    <n v="21.06"/>
    <n v="6.3440000000000003"/>
    <n v="5.2469999999999999"/>
    <n v="0.2308421052631579"/>
    <n v="0.17699999999999999"/>
    <n v="5.1539999999999999"/>
    <n v="0.23"/>
    <n v="0.17299999999999999"/>
    <n v="23.69"/>
    <n v="0.35199999999999998"/>
    <n v="653.35057142857136"/>
    <n v="10.475714285714286"/>
    <n v="0.30584210526315797"/>
    <n v="523.54700000000003"/>
    <n v="78508.718999999997"/>
    <n v="76080.101999999999"/>
    <x v="703"/>
    <x v="578"/>
    <n v="7183.232"/>
    <n v="1152.1079999999999"/>
    <n v="13545.630999999999"/>
    <n v="115.259"/>
    <n v="29716.807000000001"/>
    <n v="1.1291578947368421"/>
    <n v="3.4740000000000002"/>
    <n v="5.1999999999999998E-2"/>
    <n v="158.864"/>
    <n v="2.3610000000000002"/>
    <n v="9.4402499999999989"/>
    <x v="701"/>
    <n v="6.2649999999999997"/>
    <n v="9.2999999999999999E-2"/>
    <n v="70.615499999999983"/>
    <n v="1.1418500000000003"/>
    <n v="30.199000000000005"/>
    <n v="0.48440000000000005"/>
    <n v="154.11099999999999"/>
    <n v="2.2909999999999999"/>
    <n v="4.1000000000000002E-2"/>
    <n v="2.7349999999999999"/>
    <n v="1999.3779999999999"/>
    <n v="0.23300000000000001"/>
    <n v="0.93400000000000005"/>
    <n v="0.86"/>
    <n v="0.158"/>
    <n v="1.1619999999999999"/>
    <n v="4.5199999999999996"/>
    <n v="3.0739999999999998"/>
    <n v="7.069"/>
    <n v="1.5740000000000001"/>
    <n v="2.827"/>
    <n v="0.155"/>
    <n v="2.2370000000000001"/>
    <n v="1.19"/>
    <n v="0.83399999999999996"/>
    <n v="2.0049999999999999"/>
    <n v="0.159"/>
    <n v="1.302"/>
    <n v="0.92400000000000004"/>
    <n v="2.411"/>
    <n v="3.0000000000000001E-3"/>
    <n v="3.4000000000000002E-2"/>
    <n v="3.9E-2"/>
    <n v="2E-3"/>
    <m/>
    <m/>
    <m/>
    <m/>
  </r>
  <r>
    <x v="35"/>
    <x v="0"/>
    <s v="USA"/>
    <n v="282398560"/>
    <n v="10264750000000"/>
    <n v="41.445"/>
    <n v="0.14699999999999999"/>
    <x v="767"/>
    <n v="206.01900000000001"/>
    <n v="3.5459999999999998"/>
    <n v="6147.375"/>
    <n v="192.096"/>
    <n v="3.226"/>
    <n v="21.768000000000001"/>
    <n v="0.47399999999999998"/>
    <n v="0.23200000000000001"/>
    <n v="21.303999999999998"/>
    <n v="0.46400000000000002"/>
    <n v="0.22700000000000001"/>
    <n v="2165.6060000000002"/>
    <n v="7.6689999999999996"/>
    <n v="6244.75"/>
    <n v="22.113"/>
    <n v="0.48099999999999998"/>
    <n v="1956.0709999999999"/>
    <n v="304395.09399999998"/>
    <n v="428234.875"/>
    <x v="704"/>
    <x v="579"/>
    <n v="49782.508000000002"/>
    <n v="124009.94500000001"/>
    <n v="111411.57799999999"/>
    <n v="833.68100000000004"/>
    <n v="93999.858999999997"/>
    <n v="2.0459999999999998"/>
    <n v="40.231000000000002"/>
    <n v="0.14199999999999999"/>
    <n v="1252.3320000000001"/>
    <n v="4.4349999999999996"/>
    <n v="24.035"/>
    <x v="702"/>
    <n v="131.02500000000001"/>
    <n v="0.46400000000000002"/>
    <n v="619.46"/>
    <n v="2.194"/>
    <n v="252.16"/>
    <n v="0.89300000000000002"/>
    <n v="2489.788"/>
    <n v="8.8170000000000002"/>
    <n v="9.5000000000000001E-2"/>
    <n v="26.948"/>
    <n v="26545.425999999999"/>
    <n v="5.7409999999999997"/>
    <n v="23.637"/>
    <n v="20.109000000000002"/>
    <n v="23.530999999999999"/>
    <n v="10.62"/>
    <n v="29.097999999999999"/>
    <n v="25.428999999999998"/>
    <n v="26.483000000000001"/>
    <n v="12.157999999999999"/>
    <n v="40.798999999999999"/>
    <n v="19.300999999999998"/>
    <n v="30.471"/>
    <n v="20.614000000000001"/>
    <n v="14.423"/>
    <n v="26.469000000000001"/>
    <n v="2.5609999999999999"/>
    <n v="24.167999999999999"/>
    <n v="12.461"/>
    <n v="20.036999999999999"/>
    <n v="3.7999999999999999E-2"/>
    <n v="0.18099999999999999"/>
    <n v="0.22700000000000001"/>
    <n v="8.9999999999999993E-3"/>
    <n v="6372.54"/>
    <n v="6787.48"/>
    <n v="228.4"/>
    <n v="3.7959999999999998"/>
  </r>
  <r>
    <x v="35"/>
    <x v="1"/>
    <s v="USA"/>
    <n v="285470496"/>
    <n v="10613930000000"/>
    <n v="41.613"/>
    <n v="0.14599999999999999"/>
    <x v="768"/>
    <n v="-104.36199999999999"/>
    <n v="-1.7350000000000001"/>
    <n v="5951.8530000000001"/>
    <n v="-195.523"/>
    <n v="-3.181"/>
    <n v="20.849"/>
    <n v="0.45400000000000001"/>
    <n v="0.23"/>
    <n v="20.71"/>
    <n v="0.45100000000000001"/>
    <n v="0.22800000000000001"/>
    <n v="2100.694"/>
    <n v="7.359"/>
    <n v="6168.9740000000002"/>
    <n v="21.61"/>
    <n v="0.47099999999999997"/>
    <n v="1997.684"/>
    <n v="310307.09399999998"/>
    <n v="434186.71899999998"/>
    <x v="705"/>
    <x v="580"/>
    <n v="50981.940999999999"/>
    <n v="124049.81200000001"/>
    <n v="113915.125"/>
    <n v="860.24400000000003"/>
    <n v="90772.18"/>
    <n v="1.978"/>
    <n v="40.142000000000003"/>
    <n v="0.14099999999999999"/>
    <n v="1199.433"/>
    <n v="4.202"/>
    <n v="23.596"/>
    <x v="703"/>
    <n v="39.863999999999997"/>
    <n v="0.14000000000000001"/>
    <n v="611.80999999999995"/>
    <n v="2.1429999999999998"/>
    <n v="246.2"/>
    <n v="0.86199999999999999"/>
    <n v="2503.5439999999999"/>
    <n v="8.77"/>
    <n v="9.2999999999999999E-2"/>
    <n v="26.562999999999999"/>
    <n v="25912.778999999999"/>
    <n v="5.5170000000000003"/>
    <n v="23.032"/>
    <n v="19.574000000000002"/>
    <n v="22.696999999999999"/>
    <n v="10.419"/>
    <n v="28.952999999999999"/>
    <n v="25.324999999999999"/>
    <n v="26.417000000000002"/>
    <n v="12.212"/>
    <n v="40.209000000000003"/>
    <n v="19.166"/>
    <n v="30.295000000000002"/>
    <n v="20.206"/>
    <n v="14.279"/>
    <n v="25.126000000000001"/>
    <n v="0.84099999999999997"/>
    <n v="24.094000000000001"/>
    <n v="12.465999999999999"/>
    <n v="19.943000000000001"/>
    <n v="3.7999999999999999E-2"/>
    <n v="0.183"/>
    <n v="0.23"/>
    <n v="8.9999999999999993E-3"/>
    <n v="6335.1"/>
    <n v="6736.03"/>
    <n v="256.98599999999999"/>
    <n v="4.3470000000000004"/>
  </r>
  <r>
    <x v="35"/>
    <x v="2"/>
    <s v="USA"/>
    <n v="288350240"/>
    <n v="10961280000000"/>
    <n v="43.164000000000001"/>
    <n v="0.15"/>
    <x v="769"/>
    <n v="40.710999999999999"/>
    <n v="0.68899999999999995"/>
    <n v="5955.5929999999998"/>
    <n v="3.7410000000000001"/>
    <n v="6.3E-2"/>
    <n v="20.654"/>
    <n v="0.44700000000000001"/>
    <n v="0.22600000000000001"/>
    <n v="20.643999999999998"/>
    <n v="0.44600000000000001"/>
    <n v="0.22600000000000001"/>
    <n v="2105.5880000000002"/>
    <n v="7.3019999999999996"/>
    <n v="6295.7619999999997"/>
    <n v="21.834"/>
    <n v="0.47199999999999998"/>
    <n v="2040.848"/>
    <n v="316259.78100000002"/>
    <n v="440142.34399999998"/>
    <x v="706"/>
    <x v="581"/>
    <n v="52220.949000000001"/>
    <n v="124052.711"/>
    <n v="116412.711"/>
    <n v="887.13199999999995"/>
    <n v="91201.062000000005"/>
    <n v="1.972"/>
    <n v="40.468000000000004"/>
    <n v="0.14000000000000001"/>
    <n v="1239.0070000000001"/>
    <n v="4.2969999999999997"/>
    <n v="22.829000000000001"/>
    <x v="704"/>
    <n v="2.895"/>
    <n v="0.01"/>
    <n v="605.54"/>
    <n v="2.1"/>
    <n v="247.74"/>
    <n v="0.85899999999999999"/>
    <n v="2497.5830000000001"/>
    <n v="8.6620000000000008"/>
    <n v="9.2999999999999999E-2"/>
    <n v="26.888000000000002"/>
    <n v="26297.848000000002"/>
    <n v="5.4219999999999997"/>
    <n v="22.65"/>
    <n v="18.931999999999999"/>
    <n v="21.754000000000001"/>
    <n v="10.220000000000001"/>
    <n v="28.802"/>
    <n v="25.21"/>
    <n v="26.334"/>
    <n v="12.247999999999999"/>
    <n v="39.652000000000001"/>
    <n v="19.013999999999999"/>
    <n v="30.126999999999999"/>
    <n v="19.832000000000001"/>
    <n v="13.555"/>
    <n v="25.256"/>
    <n v="5.6000000000000001E-2"/>
    <n v="24.047999999999998"/>
    <n v="12.462"/>
    <n v="19.846"/>
    <n v="3.6999999999999998E-2"/>
    <n v="0.186"/>
    <n v="0.23300000000000001"/>
    <n v="8.9999999999999993E-3"/>
    <n v="6182.64"/>
    <n v="6582.64"/>
    <n v="343.06299999999999"/>
    <n v="5.7629999999999999"/>
  </r>
  <r>
    <x v="35"/>
    <x v="3"/>
    <s v="USA"/>
    <n v="291109824"/>
    <n v="11492600000000"/>
    <n v="43.348999999999997"/>
    <n v="0.14899999999999999"/>
    <x v="770"/>
    <n v="63.106000000000002"/>
    <n v="1.06"/>
    <n v="6062.8130000000001"/>
    <n v="107.22"/>
    <n v="1.8"/>
    <n v="20.827000000000002"/>
    <n v="0.442"/>
    <n v="0.23"/>
    <n v="20.664999999999999"/>
    <n v="0.439"/>
    <n v="0.22800000000000001"/>
    <n v="2145.491"/>
    <n v="7.37"/>
    <n v="6488.18"/>
    <n v="22.288"/>
    <n v="0.47299999999999998"/>
    <n v="2084.1970000000001"/>
    <n v="322275.59399999998"/>
    <n v="446205.125"/>
    <x v="707"/>
    <x v="582"/>
    <n v="53422.811999999998"/>
    <n v="124099.711"/>
    <n v="118971.82"/>
    <n v="912.89800000000002"/>
    <n v="90619.108999999997"/>
    <n v="1.9239999999999999"/>
    <n v="40.226999999999997"/>
    <n v="0.13800000000000001"/>
    <n v="1201.8620000000001"/>
    <n v="4.1289999999999996"/>
    <n v="22.829000000000001"/>
    <x v="705"/>
    <n v="47.009"/>
    <n v="0.161"/>
    <n v="605.88"/>
    <n v="2.081"/>
    <n v="254.74"/>
    <n v="0.875"/>
    <n v="2559.1089999999999"/>
    <n v="8.7910000000000004"/>
    <n v="8.8999999999999996E-2"/>
    <n v="25.765999999999998"/>
    <n v="26380.113000000001"/>
    <n v="5.0860000000000003"/>
    <n v="21.756"/>
    <n v="18.204000000000001"/>
    <n v="20.396999999999998"/>
    <n v="10.01"/>
    <n v="28.629000000000001"/>
    <n v="25.079000000000001"/>
    <n v="26.222000000000001"/>
    <n v="12.278"/>
    <n v="39.057000000000002"/>
    <n v="18.858000000000001"/>
    <n v="29.960999999999999"/>
    <n v="19.45"/>
    <n v="13.436999999999999"/>
    <n v="23.652000000000001"/>
    <n v="0.83199999999999996"/>
    <n v="23.962"/>
    <n v="11.691000000000001"/>
    <n v="19.739000000000001"/>
    <n v="3.6999999999999998E-2"/>
    <n v="0.189"/>
    <n v="0.23499999999999999"/>
    <n v="8.9999999999999993E-3"/>
    <n v="6245.34"/>
    <n v="6645.62"/>
    <n v="472.375"/>
    <n v="7.8520000000000003"/>
  </r>
  <r>
    <x v="35"/>
    <x v="4"/>
    <s v="USA"/>
    <n v="293947872"/>
    <n v="12217190000000"/>
    <n v="45.886000000000003"/>
    <n v="0.156"/>
    <x v="771"/>
    <n v="102.158"/>
    <n v="1.698"/>
    <n v="6095.0259999999998"/>
    <n v="32.212000000000003"/>
    <n v="0.53100000000000003"/>
    <n v="20.734999999999999"/>
    <n v="0.42799999999999999"/>
    <n v="0.22700000000000001"/>
    <n v="20.812999999999999"/>
    <n v="0.43"/>
    <n v="0.22700000000000001"/>
    <n v="2166.105"/>
    <n v="7.3689999999999998"/>
    <n v="6623.2240000000002"/>
    <n v="22.532"/>
    <n v="0.46600000000000003"/>
    <n v="2130.0830000000001"/>
    <n v="328393.56199999998"/>
    <n v="452300.15600000002"/>
    <x v="708"/>
    <x v="583"/>
    <n v="54628.046999999999"/>
    <n v="124076.773"/>
    <n v="121604.102"/>
    <n v="940.55600000000004"/>
    <n v="91504.483999999997"/>
    <n v="1.89"/>
    <n v="40.786000000000001"/>
    <n v="0.13900000000000001"/>
    <n v="1205.2370000000001"/>
    <n v="4.0999999999999996"/>
    <n v="22.902999999999999"/>
    <x v="706"/>
    <n v="-22.937000000000001"/>
    <n v="-7.8E-2"/>
    <n v="605.30999999999995"/>
    <n v="2.0590000000000002"/>
    <n v="255.76"/>
    <n v="0.87"/>
    <n v="2632.29"/>
    <n v="8.9550000000000001"/>
    <n v="9.4E-2"/>
    <n v="27.658000000000001"/>
    <n v="26897.548999999999"/>
    <n v="5.0389999999999997"/>
    <n v="21.364000000000001"/>
    <n v="17.927"/>
    <n v="19.923999999999999"/>
    <n v="9.8019999999999996"/>
    <n v="28.449000000000002"/>
    <n v="24.945"/>
    <n v="26.100999999999999"/>
    <n v="12.287000000000001"/>
    <n v="38.46"/>
    <n v="18.702000000000002"/>
    <n v="29.795999999999999"/>
    <n v="19.099"/>
    <n v="12.596"/>
    <n v="22.925999999999998"/>
    <n v="-0.42799999999999999"/>
    <n v="23.838000000000001"/>
    <n v="11.971"/>
    <n v="19.626999999999999"/>
    <n v="3.6999999999999998E-2"/>
    <n v="0.191"/>
    <n v="0.23799999999999999"/>
    <n v="8.9999999999999993E-3"/>
    <n v="6331.91"/>
    <n v="6732.26"/>
    <n v="505.26100000000002"/>
    <n v="8.2590000000000003"/>
  </r>
  <r>
    <x v="35"/>
    <x v="5"/>
    <s v="USA"/>
    <n v="296842656"/>
    <n v="13093760000000"/>
    <n v="46.194000000000003"/>
    <n v="0.156"/>
    <x v="772"/>
    <n v="19.640999999999998"/>
    <n v="0.32100000000000001"/>
    <n v="6162.9579999999996"/>
    <n v="67.932000000000002"/>
    <n v="1.115"/>
    <n v="20.762"/>
    <n v="0.41899999999999998"/>
    <n v="0.22900000000000001"/>
    <n v="20.675999999999998"/>
    <n v="0.41699999999999998"/>
    <n v="0.22800000000000001"/>
    <n v="2189.6460000000002"/>
    <n v="7.3760000000000003"/>
    <n v="6729.1850000000004"/>
    <n v="22.669"/>
    <n v="0.45800000000000002"/>
    <n v="2176.277"/>
    <n v="334531.15600000002"/>
    <n v="458463.125"/>
    <x v="709"/>
    <x v="584"/>
    <n v="55815.667999999998"/>
    <n v="124102.133"/>
    <n v="124248.344"/>
    <n v="969.34900000000005"/>
    <n v="90654.531000000003"/>
    <n v="1.83"/>
    <n v="41.115000000000002"/>
    <n v="0.13900000000000001"/>
    <n v="1187.6189999999999"/>
    <n v="4.0010000000000003"/>
    <n v="22.748999999999999"/>
    <x v="707"/>
    <n v="25.355"/>
    <n v="8.5000000000000006E-2"/>
    <n v="607.07000000000005"/>
    <n v="2.0449999999999999"/>
    <n v="257.76"/>
    <n v="0.86799999999999999"/>
    <n v="2644.2370000000001"/>
    <n v="8.9079999999999995"/>
    <n v="9.7000000000000003E-2"/>
    <n v="28.792999999999999"/>
    <n v="26910.133000000002"/>
    <n v="4.79"/>
    <n v="20.725000000000001"/>
    <n v="17.951000000000001"/>
    <n v="18.969000000000001"/>
    <n v="9.5890000000000004"/>
    <n v="28.256"/>
    <n v="24.815000000000001"/>
    <n v="25.957999999999998"/>
    <n v="12.276"/>
    <n v="37.862000000000002"/>
    <n v="18.574000000000002"/>
    <n v="29.635000000000002"/>
    <n v="18.763000000000002"/>
    <n v="11.914"/>
    <n v="22.071999999999999"/>
    <n v="0.53800000000000003"/>
    <n v="23.738"/>
    <n v="11.907999999999999"/>
    <n v="19.516999999999999"/>
    <n v="3.6999999999999998E-2"/>
    <n v="0.19400000000000001"/>
    <n v="0.24099999999999999"/>
    <n v="0.01"/>
    <n v="6352.14"/>
    <n v="6752.84"/>
    <n v="591.58100000000002"/>
    <n v="9.6389999999999993"/>
  </r>
  <r>
    <x v="35"/>
    <x v="6"/>
    <s v="USA"/>
    <n v="299753088"/>
    <n v="13855880000000"/>
    <n v="46.850999999999999"/>
    <n v="0.156"/>
    <x v="773"/>
    <n v="-80.44"/>
    <n v="-1.3109999999999999"/>
    <n v="6017.482"/>
    <n v="-145.476"/>
    <n v="-2.36"/>
    <n v="20.074999999999999"/>
    <n v="0.39900000000000002"/>
    <n v="0.22500000000000001"/>
    <n v="20.207000000000001"/>
    <n v="0.40100000000000002"/>
    <n v="0.22700000000000001"/>
    <n v="2153.5100000000002"/>
    <n v="7.1840000000000002"/>
    <n v="6716.7110000000002"/>
    <n v="22.407"/>
    <n v="0.44500000000000001"/>
    <n v="2223.1280000000002"/>
    <n v="340588.34399999998"/>
    <n v="464480.59399999998"/>
    <x v="710"/>
    <x v="585"/>
    <n v="56989.453000000001"/>
    <n v="124062.45299999999"/>
    <n v="126859.164"/>
    <n v="999.8"/>
    <n v="89067.039000000004"/>
    <n v="1.7689999999999999"/>
    <n v="41.744999999999997"/>
    <n v="0.13900000000000001"/>
    <n v="1173.7840000000001"/>
    <n v="3.9159999999999999"/>
    <n v="22.221"/>
    <x v="708"/>
    <n v="-39.680999999999997"/>
    <n v="-0.13200000000000001"/>
    <n v="608.13"/>
    <n v="2.0289999999999999"/>
    <n v="263.10000000000002"/>
    <n v="0.878"/>
    <n v="2610.8229999999999"/>
    <n v="8.7100000000000009"/>
    <n v="0.10199999999999999"/>
    <n v="30.451000000000001"/>
    <n v="26698.118999999999"/>
    <n v="4.4550000000000001"/>
    <n v="19.798999999999999"/>
    <n v="16.872"/>
    <n v="17.667999999999999"/>
    <n v="9.3610000000000007"/>
    <n v="28.042999999999999"/>
    <n v="24.664000000000001"/>
    <n v="25.786999999999999"/>
    <n v="12.27"/>
    <n v="37.265999999999998"/>
    <n v="18.428000000000001"/>
    <n v="29.466999999999999"/>
    <n v="18.45"/>
    <n v="12.035"/>
    <n v="21.315000000000001"/>
    <n v="-0.78200000000000003"/>
    <n v="23.215"/>
    <n v="12.054"/>
    <n v="19.398"/>
    <n v="3.6999999999999998E-2"/>
    <n v="0.19700000000000001"/>
    <n v="0.24299999999999999"/>
    <n v="0.01"/>
    <n v="6260.2"/>
    <n v="6660.82"/>
    <n v="659.548"/>
    <n v="10.888999999999999"/>
  </r>
  <r>
    <x v="35"/>
    <x v="7"/>
    <s v="USA"/>
    <n v="302743392"/>
    <n v="14477640000000"/>
    <n v="45.509"/>
    <n v="0.15"/>
    <x v="774"/>
    <n v="78.123999999999995"/>
    <n v="1.29"/>
    <n v="6075.1239999999998"/>
    <n v="57.642000000000003"/>
    <n v="0.95799999999999996"/>
    <n v="20.067"/>
    <n v="0.39500000000000002"/>
    <n v="0.224"/>
    <n v="20.265999999999998"/>
    <n v="0.39900000000000002"/>
    <n v="0.22700000000000001"/>
    <n v="2176.4630000000002"/>
    <n v="7.1890000000000001"/>
    <n v="6651.8050000000003"/>
    <n v="21.972000000000001"/>
    <n v="0.433"/>
    <n v="2268.6370000000002"/>
    <n v="346723.625"/>
    <n v="470555.71899999998"/>
    <x v="711"/>
    <x v="586"/>
    <n v="58237.574000000001"/>
    <n v="124002.289"/>
    <n v="129452.742"/>
    <n v="1029.184"/>
    <n v="89395.141000000003"/>
    <n v="1.7609999999999999"/>
    <n v="42.228000000000002"/>
    <n v="0.13900000000000001"/>
    <n v="1248.1220000000001"/>
    <n v="4.1230000000000002"/>
    <n v="22.353999999999999"/>
    <x v="709"/>
    <n v="-60.162999999999997"/>
    <n v="-0.19900000000000001"/>
    <n v="613.66"/>
    <n v="2.0270000000000001"/>
    <n v="270.58999999999997"/>
    <n v="0.89400000000000002"/>
    <n v="2593.5819999999999"/>
    <n v="8.5670000000000002"/>
    <n v="9.7000000000000003E-2"/>
    <n v="29.384"/>
    <n v="27063.787"/>
    <n v="4.03"/>
    <n v="19.472999999999999"/>
    <n v="16.902000000000001"/>
    <n v="17.035"/>
    <n v="9.1189999999999998"/>
    <n v="27.826000000000001"/>
    <n v="24.518999999999998"/>
    <n v="25.600999999999999"/>
    <n v="12.250999999999999"/>
    <n v="36.715000000000003"/>
    <n v="18.298999999999999"/>
    <n v="29.300999999999998"/>
    <n v="18.125"/>
    <n v="11.602"/>
    <n v="21.919"/>
    <n v="-1.3560000000000001"/>
    <n v="22.984999999999999"/>
    <n v="11.334"/>
    <n v="19.285"/>
    <n v="3.6999999999999998E-2"/>
    <n v="0.19900000000000001"/>
    <n v="0.246"/>
    <n v="0.01"/>
    <n v="6367.28"/>
    <n v="6767.47"/>
    <n v="516.51700000000005"/>
    <n v="8.4190000000000005"/>
  </r>
  <r>
    <x v="35"/>
    <x v="8"/>
    <s v="USA"/>
    <n v="305694912"/>
    <n v="14718700000000"/>
    <n v="41.415999999999997"/>
    <n v="0.13500000000000001"/>
    <x v="775"/>
    <n v="-216.41900000000001"/>
    <n v="-3.5270000000000001"/>
    <n v="5899.1559999999999"/>
    <n v="-175.96799999999999"/>
    <n v="-2.8969999999999998"/>
    <n v="19.297999999999998"/>
    <n v="0.38500000000000001"/>
    <n v="0.223"/>
    <n v="19.361999999999998"/>
    <n v="0.38600000000000001"/>
    <n v="0.224"/>
    <n v="2136.4850000000001"/>
    <n v="6.9889999999999999"/>
    <n v="6327.5029999999997"/>
    <n v="20.699000000000002"/>
    <n v="0.41299999999999998"/>
    <n v="2310.0520000000001"/>
    <n v="352642.5"/>
    <n v="476454.875"/>
    <x v="712"/>
    <x v="587"/>
    <n v="59490.800999999999"/>
    <n v="123982.57799999999"/>
    <n v="131868.17199999999"/>
    <n v="1057.6469999999999"/>
    <n v="86378.648000000001"/>
    <n v="1.724"/>
    <n v="43.85"/>
    <n v="0.14299999999999999"/>
    <n v="1253.2270000000001"/>
    <n v="4.0999999999999996"/>
    <n v="21.536999999999999"/>
    <x v="710"/>
    <n v="-19.712"/>
    <n v="-6.4000000000000001E-2"/>
    <n v="622.1"/>
    <n v="2.0350000000000001"/>
    <n v="255.99"/>
    <n v="0.83699999999999997"/>
    <n v="2415.4270000000001"/>
    <n v="7.9009999999999998"/>
    <n v="9.2999999999999999E-2"/>
    <n v="28.463999999999999"/>
    <n v="26405.513999999999"/>
    <n v="3.621"/>
    <n v="18.446999999999999"/>
    <n v="16.061"/>
    <n v="16.193999999999999"/>
    <n v="8.8780000000000001"/>
    <n v="27.59"/>
    <n v="24.36"/>
    <n v="25.399000000000001"/>
    <n v="12.236000000000001"/>
    <n v="36.167999999999999"/>
    <n v="18.170999999999999"/>
    <n v="29.106999999999999"/>
    <n v="17.812000000000001"/>
    <n v="11.722"/>
    <n v="21.37"/>
    <n v="-0.42499999999999999"/>
    <n v="21.468"/>
    <n v="10.964"/>
    <n v="19.166"/>
    <n v="3.6999999999999998E-2"/>
    <n v="0.20200000000000001"/>
    <n v="0.249"/>
    <n v="0.01"/>
    <n v="6184.08"/>
    <n v="6583.85"/>
    <n v="408.63400000000001"/>
    <n v="6.9039999999999999"/>
  </r>
  <r>
    <x v="35"/>
    <x v="9"/>
    <s v="USA"/>
    <n v="308512032"/>
    <n v="14418700000000"/>
    <n v="29.614999999999998"/>
    <n v="9.6000000000000002E-2"/>
    <x v="776"/>
    <n v="-435.89100000000002"/>
    <n v="-7.3639999999999999"/>
    <n v="5421.8620000000001"/>
    <n v="-477.29399999999998"/>
    <n v="-8.0909999999999993"/>
    <n v="17.574000000000002"/>
    <n v="0.36399999999999999"/>
    <n v="0.216"/>
    <n v="17.771999999999998"/>
    <n v="0.36799999999999999"/>
    <n v="0.218"/>
    <n v="1872.6679999999999"/>
    <n v="6.07"/>
    <n v="5784.665"/>
    <n v="18.75"/>
    <n v="0.38800000000000001"/>
    <n v="2339.6669999999999"/>
    <n v="358125.46899999998"/>
    <n v="481876.75"/>
    <x v="713"/>
    <x v="588"/>
    <n v="60722.550999999999"/>
    <n v="123921.469"/>
    <n v="134148.625"/>
    <n v="1083.3"/>
    <n v="81376.179999999993"/>
    <n v="1.6859999999999999"/>
    <n v="42.835000000000001"/>
    <n v="0.13900000000000001"/>
    <n v="1231.751"/>
    <n v="3.9929999999999999"/>
    <n v="19.962"/>
    <x v="711"/>
    <n v="-61.116"/>
    <n v="-0.19800000000000001"/>
    <n v="611.03"/>
    <n v="1.9810000000000001"/>
    <n v="247.74"/>
    <n v="0.80300000000000005"/>
    <n v="2280.4569999999999"/>
    <n v="7.3920000000000003"/>
    <n v="8.3000000000000004E-2"/>
    <n v="25.652999999999999"/>
    <n v="25105.530999999999"/>
    <n v="2.5190000000000001"/>
    <n v="17.370999999999999"/>
    <n v="14.815"/>
    <n v="14.387"/>
    <n v="8.6029999999999998"/>
    <n v="27.344000000000001"/>
    <n v="24.184999999999999"/>
    <n v="25.170999999999999"/>
    <n v="12.21"/>
    <n v="35.67"/>
    <n v="18.029"/>
    <n v="28.908999999999999"/>
    <n v="17.524999999999999"/>
    <n v="11.29"/>
    <n v="21.414000000000001"/>
    <n v="-1.214"/>
    <n v="20.736999999999998"/>
    <n v="10.532"/>
    <n v="19.035"/>
    <n v="3.6999999999999998E-2"/>
    <n v="0.20399999999999999"/>
    <n v="0.251"/>
    <n v="0.01"/>
    <n v="5757.6"/>
    <n v="6158.4"/>
    <n v="301.68700000000001"/>
    <n v="5.5019999999999998"/>
  </r>
  <r>
    <x v="35"/>
    <x v="10"/>
    <s v="USA"/>
    <n v="311182848"/>
    <n v="14964370000000"/>
    <n v="31.449000000000002"/>
    <n v="0.10100000000000001"/>
    <x v="777"/>
    <n v="198.41399999999999"/>
    <n v="3.6190000000000002"/>
    <n v="5669.3739999999998"/>
    <n v="247.512"/>
    <n v="4.5650000000000004"/>
    <n v="18.219000000000001"/>
    <n v="0.371"/>
    <n v="0.218"/>
    <n v="18.257000000000001"/>
    <n v="0.372"/>
    <n v="0.219"/>
    <n v="1982.9829999999999"/>
    <n v="6.3719999999999999"/>
    <n v="5971.1109999999999"/>
    <n v="19.187999999999999"/>
    <n v="0.39100000000000001"/>
    <n v="2371.116"/>
    <n v="363806.84399999998"/>
    <n v="487546.125"/>
    <x v="714"/>
    <x v="589"/>
    <n v="62013.065999999999"/>
    <n v="123909.44500000001"/>
    <n v="136448.984"/>
    <n v="1114.153"/>
    <n v="83397.476999999999"/>
    <n v="1.6990000000000001"/>
    <n v="45.238999999999997"/>
    <n v="0.14499999999999999"/>
    <n v="1290.5150000000001"/>
    <n v="4.1470000000000002"/>
    <n v="20.654"/>
    <x v="712"/>
    <n v="-12.018000000000001"/>
    <n v="-3.9E-2"/>
    <n v="628.17999999999995"/>
    <n v="2.0190000000000001"/>
    <n v="254.67"/>
    <n v="0.81799999999999995"/>
    <n v="2300.3530000000001"/>
    <n v="7.3920000000000003"/>
    <n v="9.9000000000000005E-2"/>
    <n v="30.853000000000002"/>
    <n v="25951.863000000001"/>
    <n v="2.5059999999999998"/>
    <n v="17.027999999999999"/>
    <n v="14.84"/>
    <n v="14.239000000000001"/>
    <n v="8.3339999999999996"/>
    <n v="27.088000000000001"/>
    <n v="24.009"/>
    <n v="24.934000000000001"/>
    <n v="12.2"/>
    <n v="35.149000000000001"/>
    <n v="17.902000000000001"/>
    <n v="28.702000000000002"/>
    <n v="17.334"/>
    <n v="11.853"/>
    <n v="20.83"/>
    <n v="-0.248"/>
    <n v="20.25"/>
    <n v="12.542999999999999"/>
    <n v="18.899999999999999"/>
    <n v="3.6999999999999998E-2"/>
    <n v="0.20699999999999999"/>
    <n v="0.254"/>
    <n v="0.01"/>
    <n v="6026.14"/>
    <n v="6427.13"/>
    <n v="289.71899999999999"/>
    <n v="5.0990000000000002"/>
  </r>
  <r>
    <x v="35"/>
    <x v="11"/>
    <s v="USA"/>
    <n v="313876608"/>
    <n v="15517900000000"/>
    <n v="32.207999999999998"/>
    <n v="0.10299999999999999"/>
    <x v="778"/>
    <n v="-134.76300000000001"/>
    <n v="-2.3719999999999999"/>
    <n v="5463.0529999999999"/>
    <n v="-206.321"/>
    <n v="-3.6389999999999998"/>
    <n v="17.405000000000001"/>
    <n v="0.35199999999999998"/>
    <n v="0.21199999999999999"/>
    <n v="17.670999999999999"/>
    <n v="0.35799999999999998"/>
    <n v="0.216"/>
    <n v="1872.951"/>
    <n v="5.9669999999999996"/>
    <n v="5822.8649999999998"/>
    <n v="18.550999999999998"/>
    <n v="0.375"/>
    <n v="2403.3249999999998"/>
    <n v="369353.5"/>
    <n v="493009.18800000002"/>
    <x v="715"/>
    <x v="590"/>
    <n v="63323.542999999998"/>
    <n v="123825.875"/>
    <n v="138700.75"/>
    <n v="1143.8019999999999"/>
    <n v="81962.358999999997"/>
    <n v="1.659"/>
    <n v="49.585000000000001"/>
    <n v="0.158"/>
    <n v="1310.4739999999999"/>
    <n v="4.1749999999999998"/>
    <n v="19.847000000000001"/>
    <x v="713"/>
    <n v="-83.575999999999993"/>
    <n v="-0.26600000000000001"/>
    <n v="633.4"/>
    <n v="2.0179999999999998"/>
    <n v="264.56"/>
    <n v="0.84299999999999997"/>
    <n v="2251.761"/>
    <n v="7.1740000000000004"/>
    <n v="9.4E-2"/>
    <n v="29.649000000000001"/>
    <n v="25726.065999999999"/>
    <n v="2.3860000000000001"/>
    <n v="16.082999999999998"/>
    <n v="13.848000000000001"/>
    <n v="12.709"/>
    <n v="8.0640000000000001"/>
    <n v="26.812000000000001"/>
    <n v="23.815000000000001"/>
    <n v="24.66"/>
    <n v="12.231"/>
    <n v="34.640999999999998"/>
    <n v="17.762"/>
    <n v="28.492999999999999"/>
    <n v="17.065999999999999"/>
    <n v="13.391"/>
    <n v="20.582999999999998"/>
    <n v="-1.6839999999999999"/>
    <n v="19.773"/>
    <n v="10.789"/>
    <n v="18.748999999999999"/>
    <n v="3.6999999999999998E-2"/>
    <n v="0.20899999999999999"/>
    <n v="0.25600000000000001"/>
    <n v="0.01"/>
    <n v="5811.96"/>
    <n v="6229.6"/>
    <n v="276.23599999999999"/>
    <n v="4.9800000000000004"/>
  </r>
  <r>
    <x v="35"/>
    <x v="12"/>
    <s v="USA"/>
    <n v="316651328"/>
    <n v="16155290000000"/>
    <n v="35.270000000000003"/>
    <n v="0.111"/>
    <x v="779"/>
    <n v="-201.17500000000001"/>
    <n v="-3.6269999999999998"/>
    <n v="5354.9440000000004"/>
    <n v="-108.10899999999999"/>
    <n v="-1.9790000000000001"/>
    <n v="16.911000000000001"/>
    <n v="0.33800000000000002"/>
    <n v="0.214"/>
    <n v="16.881"/>
    <n v="0.33700000000000002"/>
    <n v="0.21299999999999999"/>
    <n v="1658.5029999999999"/>
    <n v="5.2380000000000004"/>
    <n v="5656.3140000000003"/>
    <n v="17.863"/>
    <n v="0.35699999999999998"/>
    <n v="2438.5949999999998"/>
    <n v="374698.93800000002"/>
    <n v="498364.125"/>
    <x v="716"/>
    <x v="591"/>
    <n v="64695.625"/>
    <n v="123835.359"/>
    <n v="140896.53099999999"/>
    <n v="1174.5250000000001"/>
    <n v="79102.343999999997"/>
    <n v="1.58"/>
    <n v="53.094000000000001"/>
    <n v="0.16800000000000001"/>
    <n v="1372.0830000000001"/>
    <n v="4.3330000000000002"/>
    <n v="18.983000000000001"/>
    <x v="714"/>
    <n v="9.49"/>
    <n v="0.03"/>
    <n v="644.28"/>
    <n v="2.0350000000000001"/>
    <n v="257.37"/>
    <n v="0.81299999999999994"/>
    <n v="2195.7809999999999"/>
    <n v="6.9340000000000002"/>
    <n v="9.7000000000000003E-2"/>
    <n v="30.722999999999999"/>
    <n v="25047.863000000001"/>
    <n v="2.5470000000000002"/>
    <n v="15.27"/>
    <n v="13.443"/>
    <n v="11.114000000000001"/>
    <n v="7.819"/>
    <n v="26.526"/>
    <n v="23.62"/>
    <n v="24.359000000000002"/>
    <n v="12.275"/>
    <n v="34.176000000000002"/>
    <n v="17.640999999999998"/>
    <n v="28.273"/>
    <n v="16.831"/>
    <n v="13.959"/>
    <n v="21.106999999999999"/>
    <n v="0.19700000000000001"/>
    <n v="19.024999999999999"/>
    <n v="11.12"/>
    <n v="18.59"/>
    <n v="3.5999999999999997E-2"/>
    <n v="0.21199999999999999"/>
    <n v="0.25800000000000001"/>
    <n v="0.01"/>
    <n v="5593.25"/>
    <n v="6011.12"/>
    <n v="310.86"/>
    <n v="5.8150000000000004"/>
  </r>
  <r>
    <x v="35"/>
    <x v="13"/>
    <s v="USA"/>
    <n v="319375168"/>
    <n v="16663160000000"/>
    <n v="36.369"/>
    <n v="0.114"/>
    <x v="780"/>
    <n v="135.47200000000001"/>
    <n v="2.5339999999999998"/>
    <n v="5460.9210000000003"/>
    <n v="105.977"/>
    <n v="1.9790000000000001"/>
    <n v="17.099"/>
    <n v="0.33900000000000002"/>
    <n v="0.21199999999999999"/>
    <n v="17.161000000000001"/>
    <n v="0.34"/>
    <n v="0.21299999999999999"/>
    <n v="1720.269"/>
    <n v="5.3860000000000001"/>
    <n v="5743.1229999999996"/>
    <n v="17.981999999999999"/>
    <n v="0.35699999999999998"/>
    <n v="2474.9639999999999"/>
    <n v="380179.875"/>
    <n v="503825.03100000002"/>
    <x v="717"/>
    <x v="592"/>
    <n v="66105.991999999998"/>
    <n v="123815.352"/>
    <n v="143120.75"/>
    <n v="1205.3869999999999"/>
    <n v="80556.516000000003"/>
    <n v="1.597"/>
    <n v="58.84"/>
    <n v="0.184"/>
    <n v="1410.367"/>
    <n v="4.4160000000000004"/>
    <n v="19.263000000000002"/>
    <x v="715"/>
    <n v="-20.004999999999999"/>
    <n v="-6.3E-2"/>
    <n v="646.78"/>
    <n v="2.0249999999999999"/>
    <n v="260.52"/>
    <n v="0.81599999999999995"/>
    <n v="2224.2190000000001"/>
    <n v="6.9640000000000004"/>
    <n v="9.7000000000000003E-2"/>
    <n v="30.861999999999998"/>
    <n v="25727.75"/>
    <n v="2.5179999999999998"/>
    <n v="15.518000000000001"/>
    <n v="13.67"/>
    <n v="11.45"/>
    <n v="7.585"/>
    <n v="26.257999999999999"/>
    <n v="23.434999999999999"/>
    <n v="24.077000000000002"/>
    <n v="12.349"/>
    <n v="33.755000000000003"/>
    <n v="17.523"/>
    <n v="28.065000000000001"/>
    <n v="16.574000000000002"/>
    <n v="15.183"/>
    <n v="21.556999999999999"/>
    <n v="-0.432"/>
    <n v="19.131"/>
    <n v="10.493"/>
    <n v="18.440999999999999"/>
    <n v="3.5999999999999997E-2"/>
    <n v="0.214"/>
    <n v="0.26100000000000001"/>
    <n v="0.01"/>
    <n v="5734.28"/>
    <n v="6152.16"/>
    <n v="262.197"/>
    <n v="4.7839999999999998"/>
  </r>
  <r>
    <x v="35"/>
    <x v="14"/>
    <s v="USA"/>
    <n v="322033952"/>
    <n v="17348080000000"/>
    <n v="39.439"/>
    <n v="0.122"/>
    <x v="781"/>
    <n v="47.945"/>
    <n v="0.875"/>
    <n v="5561.7370000000001"/>
    <n v="100.816"/>
    <n v="1.8460000000000001"/>
    <n v="17.271000000000001"/>
    <n v="0.33700000000000002"/>
    <n v="0.214"/>
    <n v="17.169"/>
    <n v="0.33500000000000002"/>
    <n v="0.21299999999999999"/>
    <n v="1710.3679999999999"/>
    <n v="5.3109999999999999"/>
    <n v="5842.3370000000004"/>
    <n v="18.141999999999999"/>
    <n v="0.35399999999999998"/>
    <n v="2514.4029999999998"/>
    <n v="385708.71899999998"/>
    <n v="509386.78100000002"/>
    <x v="718"/>
    <x v="593"/>
    <n v="67541.008000000002"/>
    <n v="123848.219"/>
    <n v="145368.18799999999"/>
    <n v="1237.8119999999999"/>
    <n v="80725.085999999996"/>
    <n v="1.577"/>
    <n v="64.171000000000006"/>
    <n v="0.19900000000000001"/>
    <n v="1435.02"/>
    <n v="4.4560000000000004"/>
    <n v="19.245000000000001"/>
    <x v="716"/>
    <n v="32.866"/>
    <n v="0.10199999999999999"/>
    <n v="670.36"/>
    <n v="2.0819999999999999"/>
    <n v="262.02999999999997"/>
    <n v="0.81399999999999995"/>
    <n v="2247.4479999999999"/>
    <n v="6.9790000000000001"/>
    <n v="0.10100000000000001"/>
    <n v="32.424999999999997"/>
    <n v="25996.219000000001"/>
    <n v="2.629"/>
    <n v="15.54"/>
    <n v="13.734"/>
    <n v="11.363"/>
    <n v="7.367"/>
    <n v="26.001000000000001"/>
    <n v="23.254999999999999"/>
    <n v="23.803999999999998"/>
    <n v="12.452999999999999"/>
    <n v="33.353999999999999"/>
    <n v="17.405999999999999"/>
    <n v="27.867999999999999"/>
    <n v="16.335000000000001"/>
    <n v="16.542999999999999"/>
    <n v="21.564"/>
    <n v="0.66800000000000004"/>
    <n v="19.244"/>
    <n v="10.635999999999999"/>
    <n v="18.294"/>
    <n v="3.5999999999999997E-2"/>
    <n v="0.217"/>
    <n v="0.26300000000000001"/>
    <n v="1.0999999999999999E-2"/>
    <n v="5779.54"/>
    <n v="6197.43"/>
    <n v="313.46600000000001"/>
    <n v="5.67"/>
  </r>
  <r>
    <x v="35"/>
    <x v="15"/>
    <s v="USA"/>
    <n v="324607776"/>
    <n v="18124710000000"/>
    <n v="39.906999999999996"/>
    <n v="0.123"/>
    <x v="782"/>
    <n v="-152.29300000000001"/>
    <n v="-2.7549999999999999"/>
    <n v="5399.1480000000001"/>
    <n v="-162.589"/>
    <n v="-2.923"/>
    <n v="16.632999999999999"/>
    <n v="0.31900000000000001"/>
    <n v="0.21"/>
    <n v="16.562999999999999"/>
    <n v="0.318"/>
    <n v="0.20899999999999999"/>
    <n v="1479.001"/>
    <n v="4.556"/>
    <n v="5795.0420000000004"/>
    <n v="17.852"/>
    <n v="0.34300000000000003"/>
    <n v="2554.31"/>
    <n v="391085.31199999998"/>
    <n v="514785.90600000002"/>
    <x v="719"/>
    <x v="594"/>
    <n v="69017"/>
    <n v="123870.789"/>
    <n v="147653.516"/>
    <n v="1269.057"/>
    <n v="79317.366999999998"/>
    <n v="1.5229999999999999"/>
    <n v="65.11"/>
    <n v="0.20100000000000001"/>
    <n v="1475.9929999999999"/>
    <n v="4.5469999999999997"/>
    <n v="18.736999999999998"/>
    <x v="717"/>
    <n v="22.57"/>
    <n v="7.0000000000000007E-2"/>
    <n v="671.59"/>
    <n v="2.069"/>
    <n v="261.11"/>
    <n v="0.80400000000000005"/>
    <n v="2285.3209999999999"/>
    <n v="7.04"/>
    <n v="9.6000000000000002E-2"/>
    <n v="31.245000000000001"/>
    <n v="25747.032999999999"/>
    <n v="2.7629999999999999"/>
    <n v="15.12"/>
    <n v="13.186999999999999"/>
    <n v="10.054"/>
    <n v="7.18"/>
    <n v="25.745999999999999"/>
    <n v="23.071000000000002"/>
    <n v="23.521999999999998"/>
    <n v="12.561999999999999"/>
    <n v="32.978000000000002"/>
    <n v="17.279"/>
    <n v="27.672999999999998"/>
    <n v="16.103999999999999"/>
    <n v="16.975999999999999"/>
    <n v="21.744"/>
    <n v="0.41899999999999998"/>
    <n v="19.157"/>
    <n v="10.32"/>
    <n v="18.148"/>
    <n v="3.5999999999999997E-2"/>
    <n v="0.219"/>
    <n v="0.26500000000000001"/>
    <n v="1.0999999999999999E-2"/>
    <n v="5665.21"/>
    <n v="6082.16"/>
    <n v="418.464"/>
    <n v="7.7830000000000004"/>
  </r>
  <r>
    <x v="35"/>
    <x v="16"/>
    <s v="USA"/>
    <n v="327210208"/>
    <n v="18569100000000"/>
    <n v="39.439"/>
    <n v="0.121"/>
    <x v="783"/>
    <n v="-124.82"/>
    <n v="-2.3220000000000001"/>
    <n v="5313.0559999999996"/>
    <n v="-86.091999999999999"/>
    <n v="-1.595"/>
    <n v="16.236999999999998"/>
    <n v="0.31"/>
    <n v="0.20699999999999999"/>
    <n v="16.05"/>
    <n v="0.30599999999999999"/>
    <n v="0.20399999999999999"/>
    <n v="1347.797"/>
    <n v="4.1189999999999998"/>
    <n v="5663.9449999999997"/>
    <n v="17.309999999999999"/>
    <n v="0.33"/>
    <n v="2593.75"/>
    <n v="396337.09399999998"/>
    <n v="520098.96899999998"/>
    <x v="720"/>
    <x v="595"/>
    <n v="70498.710999999996"/>
    <n v="123932.094"/>
    <n v="149953.125"/>
    <n v="1297.701"/>
    <n v="78613.539000000004"/>
    <n v="1.4990000000000001"/>
    <n v="54.557000000000002"/>
    <n v="0.16700000000000001"/>
    <n v="1481.713"/>
    <n v="4.5279999999999996"/>
    <n v="18.257999999999999"/>
    <x v="718"/>
    <n v="61.298999999999999"/>
    <n v="0.187"/>
    <n v="653.04"/>
    <n v="1.996"/>
    <n v="267.18"/>
    <n v="0.81699999999999995"/>
    <n v="2299.607"/>
    <n v="7.0279999999999996"/>
    <n v="8.7999999999999995E-2"/>
    <n v="28.643999999999998"/>
    <n v="25723.151999999998"/>
    <n v="2.6509999999999998"/>
    <n v="14.784000000000001"/>
    <n v="13.265000000000001"/>
    <n v="9.3849999999999998"/>
    <n v="6.9980000000000002"/>
    <n v="25.495999999999999"/>
    <n v="22.898"/>
    <n v="23.244"/>
    <n v="12.603999999999999"/>
    <n v="32.598999999999997"/>
    <n v="17.178999999999998"/>
    <n v="27.484000000000002"/>
    <n v="15.864000000000001"/>
    <n v="14.417999999999999"/>
    <n v="21.247"/>
    <n v="1.3540000000000001"/>
    <n v="19.125"/>
    <n v="9.5449999999999999"/>
    <n v="18.007000000000001"/>
    <n v="3.5999999999999997E-2"/>
    <n v="0.221"/>
    <n v="0.26800000000000002"/>
    <n v="1.0999999999999999E-2"/>
    <n v="5743.85"/>
    <n v="5974.2"/>
    <n v="412.18799999999999"/>
    <n v="7.8490000000000002"/>
  </r>
  <r>
    <x v="35"/>
    <x v="17"/>
    <s v="USA"/>
    <n v="329791232"/>
    <n v="19390600000000"/>
    <n v="40.323999999999998"/>
    <n v="0.122"/>
    <x v="784"/>
    <n v="-40.799999999999997"/>
    <n v="-0.77700000000000002"/>
    <n v="5276.91"/>
    <n v="-36.146999999999998"/>
    <n v="-0.68"/>
    <n v="16.001000000000001"/>
    <n v="0.3"/>
    <n v="0.20399999999999999"/>
    <n v="15.801"/>
    <n v="0.29599999999999999"/>
    <n v="0.20200000000000001"/>
    <n v="1308.479"/>
    <n v="3.968"/>
    <n v="5635.3119999999999"/>
    <n v="17.088000000000001"/>
    <n v="0.32"/>
    <n v="2634.0729999999999"/>
    <n v="401548.03100000002"/>
    <n v="525375.875"/>
    <x v="721"/>
    <x v="596"/>
    <n v="71959.108999999997"/>
    <n v="123998.04700000001"/>
    <n v="152267.79699999999"/>
    <n v="1325.5429999999999"/>
    <n v="78289.008000000002"/>
    <n v="1.4670000000000001"/>
    <n v="59.244999999999997"/>
    <n v="0.18"/>
    <n v="1460.3920000000001"/>
    <n v="4.4279999999999999"/>
    <n v="17.946999999999999"/>
    <x v="719"/>
    <n v="65.951999999999998"/>
    <n v="0.2"/>
    <n v="669.66"/>
    <n v="2.0310000000000001"/>
    <n v="267.10000000000002"/>
    <n v="0.81"/>
    <n v="2314.6750000000002"/>
    <n v="7.0190000000000001"/>
    <n v="8.4000000000000005E-2"/>
    <n v="27.841999999999999"/>
    <n v="25819.028999999999"/>
    <n v="2.6739999999999999"/>
    <n v="14.436"/>
    <n v="13.052"/>
    <n v="9.02"/>
    <n v="6.8289999999999997"/>
    <n v="25.245000000000001"/>
    <n v="22.725999999999999"/>
    <n v="22.966999999999999"/>
    <n v="12.663"/>
    <n v="32.210999999999999"/>
    <n v="17.085000000000001"/>
    <n v="27.295999999999999"/>
    <n v="15.627000000000001"/>
    <n v="15.114000000000001"/>
    <n v="20.440000000000001"/>
    <n v="1.522"/>
    <n v="18.907"/>
    <n v="9.2100000000000009"/>
    <n v="17.867000000000001"/>
    <n v="3.5999999999999997E-2"/>
    <n v="0.223"/>
    <n v="0.27"/>
    <n v="1.0999999999999999E-2"/>
    <n v="5689.61"/>
    <n v="5918.76"/>
    <n v="424.35500000000002"/>
    <n v="8.1440000000000001"/>
  </r>
  <r>
    <x v="35"/>
    <x v="18"/>
    <s v="USA"/>
    <n v="332140032"/>
    <n v="20494100000000"/>
    <n v="38.970999999999997"/>
    <n v="0.11700000000000001"/>
    <x v="785"/>
    <n v="165.7"/>
    <n v="3.18"/>
    <n v="5457.5950000000003"/>
    <n v="180.68600000000001"/>
    <n v="3.4239999999999999"/>
    <n v="16.431999999999999"/>
    <n v="0.30099999999999999"/>
    <n v="0.20399999999999999"/>
    <n v="16.187999999999999"/>
    <n v="0.29599999999999999"/>
    <n v="0.20100000000000001"/>
    <n v="1256.202"/>
    <n v="3.782"/>
    <n v="5804.6779999999999"/>
    <n v="17.477"/>
    <n v="0.32"/>
    <n v="2673.0439999999999"/>
    <n v="406924.68800000002"/>
    <n v="530833.5"/>
    <x v="722"/>
    <x v="597"/>
    <n v="73577.820000000007"/>
    <n v="124078.984"/>
    <n v="154633.07800000001"/>
    <n v="1350.2370000000001"/>
    <n v="80583.343999999997"/>
    <n v="1.4750000000000001"/>
    <n v="72.787000000000006"/>
    <n v="0.219"/>
    <n v="1618.72"/>
    <n v="4.8739999999999997"/>
    <n v="18.431000000000001"/>
    <x v="720"/>
    <n v="80.938000000000002"/>
    <n v="0.24399999999999999"/>
    <n v="710.57"/>
    <n v="2.1389999999999998"/>
    <n v="268.55"/>
    <n v="0.80900000000000005"/>
    <n v="2365.2829999999999"/>
    <n v="7.1210000000000004"/>
    <n v="7.3999999999999996E-2"/>
    <n v="24.693999999999999"/>
    <n v="26764.953000000001"/>
    <n v="2.4830000000000001"/>
    <n v="14.6"/>
    <n v="13.308999999999999"/>
    <n v="8.5180000000000007"/>
    <n v="6.6589999999999998"/>
    <n v="25.004000000000001"/>
    <n v="22.561"/>
    <n v="22.687000000000001"/>
    <n v="12.782999999999999"/>
    <n v="31.861000000000001"/>
    <n v="16.998999999999999"/>
    <n v="27.123999999999999"/>
    <n v="15.37"/>
    <n v="17.661999999999999"/>
    <n v="21.497"/>
    <n v="1.9359999999999999"/>
    <n v="19.283000000000001"/>
    <n v="8.1639999999999997"/>
    <n v="17.734000000000002"/>
    <n v="3.5000000000000003E-2"/>
    <n v="0.22600000000000001"/>
    <n v="0.27200000000000002"/>
    <n v="1.0999999999999999E-2"/>
    <n v="5892.37"/>
    <n v="6121.63"/>
    <n v="428.02"/>
    <n v="7.9610000000000003"/>
  </r>
  <r>
    <x v="35"/>
    <x v="19"/>
    <s v="USA"/>
    <n v="334319680"/>
    <n v="21427700000000"/>
    <n v="40.896000000000001"/>
    <n v="0.122"/>
    <x v="786"/>
    <n v="-117.51300000000001"/>
    <n v="-2.1859999999999999"/>
    <n v="5353.5290000000005"/>
    <n v="-104.06699999999999"/>
    <n v="-1.907"/>
    <n v="16.013000000000002"/>
    <n v="0.37757894736842101"/>
    <n v="0.20100000000000001"/>
    <n v="15.731"/>
    <n v="0.37678947368421051"/>
    <n v="0.19800000000000001"/>
    <n v="1070.7239999999999"/>
    <n v="3.2029999999999998"/>
    <n v="5692.4830000000002"/>
    <n v="17.027000000000001"/>
    <n v="0.40247368421052637"/>
    <n v="2713.94"/>
    <n v="412183.81199999998"/>
    <n v="536187"/>
    <x v="723"/>
    <x v="598"/>
    <n v="75251.827999999994"/>
    <n v="124173.359"/>
    <n v="156991.90599999999"/>
    <n v="1376.548"/>
    <n v="79489.016000000003"/>
    <n v="1.7187368421052631"/>
    <n v="88.382999999999996"/>
    <n v="0.26400000000000001"/>
    <n v="1673.999"/>
    <n v="5.0069999999999997"/>
    <n v="17.951000000000001"/>
    <x v="721"/>
    <n v="94.385000000000005"/>
    <n v="0.28199999999999997"/>
    <n v="745.24"/>
    <n v="2.2290000000000001"/>
    <n v="265.74"/>
    <n v="0.79500000000000004"/>
    <n v="2358.8310000000001"/>
    <n v="7.056"/>
    <n v="7.9000000000000001E-2"/>
    <n v="26.311"/>
    <n v="26574.741999999998"/>
    <n v="2.528"/>
    <n v="14.182"/>
    <n v="12.856999999999999"/>
    <n v="7.2709999999999999"/>
    <n v="6.4989999999999997"/>
    <n v="24.763000000000002"/>
    <n v="22.393000000000001"/>
    <n v="22.393999999999998"/>
    <n v="12.965999999999999"/>
    <n v="31.542000000000002"/>
    <n v="16.905999999999999"/>
    <n v="26.954000000000001"/>
    <n v="15.141"/>
    <n v="20.120999999999999"/>
    <n v="21.888999999999999"/>
    <n v="2.0710000000000002"/>
    <n v="19.106999999999999"/>
    <n v="8.58"/>
    <n v="17.599"/>
    <n v="3.5000000000000003E-2"/>
    <n v="0.22800000000000001"/>
    <n v="0.27500000000000002"/>
    <n v="1.0999999999999999E-2"/>
    <n v="5771"/>
    <n v="6001.21"/>
    <n v="433.339"/>
    <n v="8.24"/>
  </r>
  <r>
    <x v="35"/>
    <x v="20"/>
    <s v="USA"/>
    <n v="335942016"/>
    <n v="20933200000000"/>
    <n v="40.688000000000002"/>
    <n v="0.121"/>
    <x v="787"/>
    <n v="-543.45299999999997"/>
    <n v="-10.333"/>
    <n v="4820.4449999999997"/>
    <n v="-533.08399999999995"/>
    <n v="-9.9580000000000002"/>
    <n v="14.349"/>
    <n v="0.37757894736842101"/>
    <n v="0.19600000000000001"/>
    <n v="14.037000000000001"/>
    <n v="0.37678947368421051"/>
    <n v="0.192"/>
    <n v="878.97299999999996"/>
    <n v="2.6160000000000001"/>
    <n v="5197.3980000000001"/>
    <n v="15.471"/>
    <n v="0.40247368421052637"/>
    <n v="2754.627"/>
    <n v="416899.53100000002"/>
    <n v="541007.43799999997"/>
    <x v="724"/>
    <x v="599"/>
    <n v="76905.508000000002"/>
    <n v="124278.117"/>
    <n v="159041.234"/>
    <n v="1401.88"/>
    <n v="73236.141000000003"/>
    <n v="1.7187368421052631"/>
    <n v="67.683999999999997"/>
    <n v="0.20100000000000001"/>
    <n v="1653.6780000000001"/>
    <n v="4.923"/>
    <n v="20.716550000000002"/>
    <x v="722"/>
    <n v="104.754"/>
    <n v="0.312"/>
    <n v="639.15449999999987"/>
    <n v="2.0668500000000001"/>
    <n v="259.03049999999996"/>
    <n v="0.83890000000000009"/>
    <n v="2049.3359999999998"/>
    <n v="6.1"/>
    <n v="7.4999999999999997E-2"/>
    <n v="25.332000000000001"/>
    <n v="24603.098000000002"/>
    <n v="2.4849999999999999"/>
    <n v="13.372999999999999"/>
    <n v="12.259"/>
    <n v="6.2009999999999996"/>
    <n v="6.3479999999999999"/>
    <n v="24.526"/>
    <n v="22.228999999999999"/>
    <n v="22.103000000000002"/>
    <n v="13.048"/>
    <n v="31.245000000000001"/>
    <n v="16.827000000000002"/>
    <n v="26.791"/>
    <n v="14.933"/>
    <n v="16.606000000000002"/>
    <n v="21.885000000000002"/>
    <n v="2.5819999999999999"/>
    <n v="18.311"/>
    <n v="8.5489999999999995"/>
    <n v="17.466000000000001"/>
    <n v="3.5000000000000003E-2"/>
    <n v="0.23"/>
    <n v="0.27700000000000002"/>
    <n v="1.0999999999999999E-2"/>
    <m/>
    <m/>
    <n v="481.70699999999999"/>
    <n v="10.215"/>
  </r>
  <r>
    <x v="35"/>
    <x v="21"/>
    <s v="USA"/>
    <n v="336997632"/>
    <n v="22996100000000"/>
    <n v="41.203000000000003"/>
    <n v="0.122"/>
    <x v="788"/>
    <n v="291.64499999999998"/>
    <n v="6.1849999999999996"/>
    <n v="5120.1139999999996"/>
    <n v="299.66899999999998"/>
    <n v="6.2169999999999996"/>
    <n v="15.193"/>
    <n v="0.37757894736842101"/>
    <n v="0.19700000000000001"/>
    <n v="14.859"/>
    <n v="0.37678947368421051"/>
    <n v="0.193"/>
    <n v="1002.3"/>
    <n v="2.9740000000000002"/>
    <n v="6040.7317619047608"/>
    <n v="19.563095238095237"/>
    <n v="0.40247368421052637"/>
    <n v="2795.8310000000001"/>
    <n v="421906.84399999998"/>
    <n v="546127.56200000003"/>
    <x v="725"/>
    <x v="600"/>
    <n v="78542.547000000006"/>
    <n v="124390.891"/>
    <n v="161275.016"/>
    <n v="1427.211"/>
    <n v="76988.75"/>
    <n v="1.7187368421052631"/>
    <n v="67.683999999999997"/>
    <n v="0.20100000000000001"/>
    <n v="1637.038"/>
    <n v="4.8579999999999997"/>
    <n v="20.716550000000002"/>
    <x v="722"/>
    <n v="112.77800000000001"/>
    <n v="0.33500000000000002"/>
    <n v="639.15449999999987"/>
    <n v="2.0668500000000001"/>
    <n v="259.03049999999996"/>
    <n v="0.83890000000000009"/>
    <n v="2233.7779999999998"/>
    <n v="6.6280000000000001"/>
    <n v="7.4999999999999997E-2"/>
    <n v="25.332000000000001"/>
    <n v="25945.025000000001"/>
    <n v="2.4630000000000001"/>
    <n v="13.488"/>
    <n v="12.468999999999999"/>
    <n v="6.6909999999999998"/>
    <n v="6.2039999999999997"/>
    <n v="24.29"/>
    <n v="22.067"/>
    <n v="21.815999999999999"/>
    <n v="13.12"/>
    <n v="30.914999999999999"/>
    <n v="16.753"/>
    <n v="26.635999999999999"/>
    <n v="14.738"/>
    <n v="16.25"/>
    <n v="20.664999999999999"/>
    <n v="2.863"/>
    <n v="18.870999999999999"/>
    <n v="8.5540000000000003"/>
    <n v="17.335000000000001"/>
    <n v="3.5000000000000003E-2"/>
    <n v="0.23300000000000001"/>
    <n v="0.27900000000000003"/>
    <n v="1.0999999999999999E-2"/>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x v="0"/>
    <x v="0"/>
    <s v="AUS"/>
    <x v="0"/>
    <n v="440000000000"/>
    <n v="3.621"/>
    <n v="0.19"/>
    <n v="349.63499999999999"/>
    <n v="6.1470000000000002"/>
    <n v="1.79"/>
    <n v="551.96199999999999"/>
    <n v="58.101999999999997"/>
    <n v="11.765000000000001"/>
    <n v="29.023"/>
    <n v="0.79800000000000004"/>
    <n v="0.42299999999999999"/>
    <n v="18.384"/>
    <n v="0.505"/>
    <n v="0.26800000000000002"/>
    <n v="185.78100000000001"/>
    <n v="9.7690000000000001"/>
    <n v="290.19299999999998"/>
    <n v="15.259"/>
    <n v="0.41899999999999998"/>
    <n v="123.17100000000001"/>
    <n v="10650.507"/>
    <n v="21809.037"/>
    <n v="6447.3909999999996"/>
    <n v="80.647999999999996"/>
    <n v="770.05899999999997"/>
    <n v="11158.529"/>
    <n v="3197.1480000000001"/>
    <n v="32.091999999999999"/>
    <n v="68632.960999999996"/>
    <n v="1.887"/>
    <n v="7.9530000000000003"/>
    <n v="0.41799999999999998"/>
    <n v="46.594000000000001"/>
    <n v="2.4500000000000002"/>
    <n v="31.388999999999999"/>
    <n v="34.216999999999999"/>
    <n v="202.32599999999999"/>
    <n v="10.638999999999999"/>
    <n v="158.25"/>
    <n v="8.3209999999999997"/>
    <n v="99.5"/>
    <n v="5.2320000000000002"/>
    <n v="102.337"/>
    <n v="5.3810000000000002"/>
    <n v="0.17599999999999999"/>
    <n v="3.3490000000000002"/>
    <n v="1305.259"/>
    <n v="0.502"/>
    <n v="1.3740000000000001"/>
    <n v="1.806"/>
    <n v="2.0190000000000001"/>
    <n v="0.66900000000000004"/>
    <n v="1.018"/>
    <n v="1.2949999999999999"/>
    <n v="1.2270000000000001"/>
    <n v="0.753"/>
    <n v="0.63100000000000001"/>
    <n v="1.7370000000000001"/>
    <n v="0.874"/>
    <n v="0.79400000000000004"/>
    <n v="2.851"/>
    <n v="0.98499999999999999"/>
    <n v="3.9550000000000001"/>
    <n v="0.99299999999999999"/>
    <n v="1.5489999999999999"/>
    <n v="1.704"/>
    <n v="7.0000000000000001E-3"/>
    <n v="0.01"/>
    <n v="1.9E-2"/>
    <n v="2E-3"/>
    <n v="650.73"/>
    <n v="596.96"/>
    <n v="-59.442999999999998"/>
    <n v="-17.001000000000001"/>
  </r>
  <r>
    <x v="0"/>
    <x v="1"/>
    <s v="AUS"/>
    <x v="1"/>
    <n v="450000000000"/>
    <n v="3.5409999999999999"/>
    <n v="0.184"/>
    <n v="357.13200000000001"/>
    <n v="7.4969999999999999"/>
    <n v="2.1440000000000001"/>
    <n v="466.94200000000001"/>
    <n v="-85.019000000000005"/>
    <n v="-15.403"/>
    <n v="24.259"/>
    <n v="0.65400000000000003"/>
    <n v="0.35499999999999998"/>
    <n v="18.553999999999998"/>
    <n v="0.5"/>
    <n v="0.27200000000000002"/>
    <n v="190.06700000000001"/>
    <n v="9.875"/>
    <n v="298.88499999999999"/>
    <n v="15.528"/>
    <n v="0.41899999999999998"/>
    <n v="126.711"/>
    <n v="11007.64"/>
    <n v="22275.978999999999"/>
    <n v="6637.4579999999996"/>
    <n v="88.82"/>
    <n v="819.36900000000003"/>
    <n v="11268.339"/>
    <n v="3299.73"/>
    <n v="35.551000000000002"/>
    <n v="68338.281000000003"/>
    <n v="1.843"/>
    <n v="8.1720000000000006"/>
    <n v="0.42499999999999999"/>
    <n v="49.311"/>
    <n v="2.5619999999999998"/>
    <n v="32.459000000000003"/>
    <n v="34.100999999999999"/>
    <n v="109.81"/>
    <n v="5.7050000000000001"/>
    <n v="167.17"/>
    <n v="8.6850000000000005"/>
    <n v="109.86"/>
    <n v="5.7080000000000002"/>
    <n v="102.583"/>
    <n v="5.3289999999999997"/>
    <n v="0.18"/>
    <n v="3.4590000000000001"/>
    <n v="1315.385"/>
    <n v="0.46899999999999997"/>
    <n v="1.391"/>
    <n v="1.536"/>
    <n v="2.0539999999999998"/>
    <n v="0.66100000000000003"/>
    <n v="1.0269999999999999"/>
    <n v="1.2989999999999999"/>
    <n v="1.242"/>
    <n v="0.80800000000000005"/>
    <n v="0.64600000000000002"/>
    <n v="1.7410000000000001"/>
    <n v="0.878"/>
    <n v="0.83499999999999996"/>
    <n v="2.907"/>
    <n v="1.0329999999999999"/>
    <n v="2.3170000000000002"/>
    <n v="0.98699999999999999"/>
    <n v="1.6240000000000001"/>
    <n v="1.7090000000000001"/>
    <n v="7.0000000000000001E-3"/>
    <n v="0.01"/>
    <n v="0.02"/>
    <n v="2E-3"/>
    <n v="656.39"/>
    <n v="624.78"/>
    <n v="-58.247"/>
    <n v="-16.309999999999999"/>
  </r>
  <r>
    <x v="0"/>
    <x v="2"/>
    <s v="AUS"/>
    <x v="2"/>
    <n v="460000000000"/>
    <n v="3.488"/>
    <n v="0.17899999999999999"/>
    <n v="361.541"/>
    <n v="4.4080000000000004"/>
    <n v="1.234"/>
    <n v="427.27300000000002"/>
    <n v="-39.668999999999997"/>
    <n v="-8.4960000000000004"/>
    <n v="21.939"/>
    <n v="0.57199999999999995"/>
    <n v="0.318"/>
    <n v="18.564"/>
    <n v="0.48399999999999999"/>
    <n v="0.26900000000000002"/>
    <n v="191.131"/>
    <n v="9.8140000000000001"/>
    <n v="317.54599999999999"/>
    <n v="16.305"/>
    <n v="0.42499999999999999"/>
    <n v="130.19900000000001"/>
    <n v="11369.182000000001"/>
    <n v="22703.252"/>
    <n v="6828.5879999999997"/>
    <n v="96.828000000000003"/>
    <n v="869.94299999999998"/>
    <n v="11334.071"/>
    <n v="3404.2469999999998"/>
    <n v="39.375999999999998"/>
    <n v="68892.781000000003"/>
    <n v="1.7969999999999999"/>
    <n v="8.0069999999999997"/>
    <n v="0.41099999999999998"/>
    <n v="50.573"/>
    <n v="2.597"/>
    <n v="31.797000000000001"/>
    <n v="33.526000000000003"/>
    <n v="65.731999999999999"/>
    <n v="3.375"/>
    <n v="161.55000000000001"/>
    <n v="8.2949999999999999"/>
    <n v="103.77"/>
    <n v="5.3280000000000003"/>
    <n v="104.51600000000001"/>
    <n v="5.3659999999999997"/>
    <n v="0.19600000000000001"/>
    <n v="3.8250000000000002"/>
    <n v="1341.7449999999999"/>
    <n v="0.438"/>
    <n v="1.3759999999999999"/>
    <n v="1.3580000000000001"/>
    <n v="1.9750000000000001"/>
    <n v="0.65200000000000002"/>
    <n v="1.0349999999999999"/>
    <n v="1.3"/>
    <n v="1.2549999999999999"/>
    <n v="0.85799999999999998"/>
    <n v="0.66100000000000003"/>
    <n v="1.7370000000000001"/>
    <n v="0.88100000000000001"/>
    <n v="0.88"/>
    <n v="2.6819999999999999"/>
    <n v="1.0309999999999999"/>
    <n v="1.27"/>
    <n v="1.006"/>
    <n v="1.7729999999999999"/>
    <n v="1.708"/>
    <n v="7.0000000000000001E-3"/>
    <n v="0.01"/>
    <n v="0.02"/>
    <n v="3.0000000000000001E-3"/>
    <n v="652.95000000000005"/>
    <n v="619.28"/>
    <n v="-43.994"/>
    <n v="-12.169"/>
  </r>
  <r>
    <x v="0"/>
    <x v="3"/>
    <s v="AUS"/>
    <x v="3"/>
    <n v="475000000000"/>
    <n v="3.5840000000000001"/>
    <n v="0.182"/>
    <n v="369.28"/>
    <n v="7.7389999999999999"/>
    <n v="2.14"/>
    <n v="591.83100000000002"/>
    <n v="164.55799999999999"/>
    <n v="38.514000000000003"/>
    <n v="30.044"/>
    <n v="0.76500000000000001"/>
    <n v="0.435"/>
    <n v="18.745999999999999"/>
    <n v="0.47699999999999998"/>
    <n v="0.27100000000000002"/>
    <n v="195.37"/>
    <n v="9.9179999999999993"/>
    <n v="334.73700000000002"/>
    <n v="16.992999999999999"/>
    <n v="0.433"/>
    <n v="133.78299999999999"/>
    <n v="11738.46"/>
    <n v="23295.081999999999"/>
    <n v="7023.9589999999998"/>
    <n v="103.986"/>
    <n v="919.64400000000001"/>
    <n v="11556.621999999999"/>
    <n v="3513.817"/>
    <n v="43.271000000000001"/>
    <n v="69082.789000000004"/>
    <n v="1.7589999999999999"/>
    <n v="7.1580000000000004"/>
    <n v="0.36299999999999999"/>
    <n v="49.701000000000001"/>
    <n v="2.5230000000000001"/>
    <n v="27.378"/>
    <n v="29.253"/>
    <n v="222.55099999999999"/>
    <n v="11.298"/>
    <n v="123.59"/>
    <n v="6.274"/>
    <n v="65.19"/>
    <n v="3.3090000000000002"/>
    <n v="109.571"/>
    <n v="5.5620000000000003"/>
    <n v="0.19800000000000001"/>
    <n v="3.895"/>
    <n v="1360.8620000000001"/>
    <n v="0.42099999999999999"/>
    <n v="1.335"/>
    <n v="1.7769999999999999"/>
    <n v="1.857"/>
    <n v="0.64300000000000002"/>
    <n v="1.0429999999999999"/>
    <n v="1.3089999999999999"/>
    <n v="1.266"/>
    <n v="0.89800000000000002"/>
    <n v="0.67200000000000004"/>
    <n v="1.756"/>
    <n v="0.88500000000000001"/>
    <n v="0.92200000000000004"/>
    <n v="2.391"/>
    <n v="0.97799999999999998"/>
    <n v="3.9369999999999998"/>
    <n v="1.026"/>
    <n v="1.7669999999999999"/>
    <n v="1.7010000000000001"/>
    <n v="7.0000000000000001E-3"/>
    <n v="0.01"/>
    <n v="0.02"/>
    <n v="3.0000000000000001E-3"/>
    <n v="576.25"/>
    <n v="539.30999999999995"/>
    <n v="-34.542000000000002"/>
    <n v="-9.3539999999999992"/>
  </r>
  <r>
    <x v="0"/>
    <x v="4"/>
    <s v="AUS"/>
    <x v="4"/>
    <n v="500000000000"/>
    <n v="3.5550000000000002"/>
    <n v="0.17799999999999999"/>
    <n v="382.82100000000003"/>
    <n v="13.541"/>
    <n v="3.6669999999999998"/>
    <n v="568.18299999999999"/>
    <n v="-23.648"/>
    <n v="-3.996"/>
    <n v="28.515999999999998"/>
    <n v="0.70199999999999996"/>
    <n v="0.40500000000000003"/>
    <n v="19.213000000000001"/>
    <n v="0.47299999999999998"/>
    <n v="0.27300000000000002"/>
    <n v="202.21"/>
    <n v="10.148999999999999"/>
    <n v="344.53800000000001"/>
    <n v="17.292000000000002"/>
    <n v="0.42599999999999999"/>
    <n v="137.33799999999999"/>
    <n v="12121.281000000001"/>
    <n v="23863.266"/>
    <n v="7226.1689999999999"/>
    <n v="110.84399999999999"/>
    <n v="972.16200000000003"/>
    <n v="11741.983"/>
    <n v="3627.5830000000001"/>
    <n v="47.186"/>
    <n v="70486.320000000007"/>
    <n v="1.7350000000000001"/>
    <n v="6.8579999999999997"/>
    <n v="0.34399999999999997"/>
    <n v="52.518000000000001"/>
    <n v="2.6360000000000001"/>
    <n v="29.984000000000002"/>
    <n v="31.495999999999999"/>
    <n v="185.36199999999999"/>
    <n v="9.3030000000000008"/>
    <n v="140.72999999999999"/>
    <n v="7.0629999999999997"/>
    <n v="85.42"/>
    <n v="4.2869999999999999"/>
    <n v="113.76600000000001"/>
    <n v="5.71"/>
    <n v="0.19600000000000001"/>
    <n v="3.9140000000000001"/>
    <n v="1404.444"/>
    <n v="0.39"/>
    <n v="1.337"/>
    <n v="1.671"/>
    <n v="1.86"/>
    <n v="0.63200000000000001"/>
    <n v="1.05"/>
    <n v="1.3160000000000001"/>
    <n v="1.278"/>
    <n v="0.93100000000000005"/>
    <n v="0.68400000000000005"/>
    <n v="1.77"/>
    <n v="0.88900000000000001"/>
    <n v="0.95799999999999996"/>
    <n v="2.1179999999999999"/>
    <n v="0.999"/>
    <n v="3.4569999999999999"/>
    <n v="1.03"/>
    <n v="1.694"/>
    <n v="1.698"/>
    <n v="8.0000000000000002E-3"/>
    <n v="1.0999999999999999E-2"/>
    <n v="2.1000000000000001E-2"/>
    <n v="3.0000000000000001E-3"/>
    <n v="627.55999999999995"/>
    <n v="597.42999999999995"/>
    <n v="-38.283000000000001"/>
    <n v="-10"/>
  </r>
  <r>
    <x v="0"/>
    <x v="5"/>
    <s v="AUS"/>
    <x v="5"/>
    <n v="530000000000"/>
    <n v="3.6640000000000001"/>
    <n v="0.182"/>
    <n v="386.154"/>
    <n v="3.3330000000000002"/>
    <n v="0.871"/>
    <n v="459.14"/>
    <n v="-109.042"/>
    <n v="-19.190999999999999"/>
    <n v="22.762"/>
    <n v="0.54600000000000004"/>
    <n v="0.32600000000000001"/>
    <n v="19.143000000000001"/>
    <n v="0.45900000000000002"/>
    <n v="0.27400000000000002"/>
    <n v="200.7"/>
    <n v="9.9499999999999993"/>
    <n v="343.94299999999998"/>
    <n v="17.050999999999998"/>
    <n v="0.40899999999999997"/>
    <n v="141.00200000000001"/>
    <n v="12507.434999999999"/>
    <n v="24322.405999999999"/>
    <n v="7426.8680000000004"/>
    <n v="117.758"/>
    <n v="1026.6389999999999"/>
    <n v="11814.972"/>
    <n v="3744.0909999999999"/>
    <n v="51.076000000000001"/>
    <n v="69917.164000000004"/>
    <n v="1.6779999999999999"/>
    <n v="6.9139999999999997"/>
    <n v="0.34300000000000003"/>
    <n v="54.476999999999997"/>
    <n v="2.7010000000000001"/>
    <n v="27.78"/>
    <n v="29.271000000000001"/>
    <n v="72.986999999999995"/>
    <n v="3.6179999999999999"/>
    <n v="121.4"/>
    <n v="6.0179999999999998"/>
    <n v="62.57"/>
    <n v="3.1019999999999999"/>
    <n v="116.508"/>
    <n v="5.7759999999999998"/>
    <n v="0.193"/>
    <n v="3.891"/>
    <n v="1410.35"/>
    <n v="0.38"/>
    <n v="1.304"/>
    <n v="1.337"/>
    <n v="1.7390000000000001"/>
    <n v="0.621"/>
    <n v="1.056"/>
    <n v="1.3160000000000001"/>
    <n v="1.2869999999999999"/>
    <n v="0.96099999999999997"/>
    <n v="0.69599999999999995"/>
    <n v="1.768"/>
    <n v="0.89300000000000002"/>
    <n v="0.98899999999999999"/>
    <n v="2.004"/>
    <n v="1.012"/>
    <n v="1.5469999999999999"/>
    <n v="1.046"/>
    <n v="1.609"/>
    <n v="1.6859999999999999"/>
    <n v="7.0000000000000001E-3"/>
    <n v="1.0999999999999999E-2"/>
    <n v="2.1000000000000001E-2"/>
    <n v="3.0000000000000001E-3"/>
    <n v="590.44000000000005"/>
    <n v="560.38"/>
    <n v="-42.210999999999999"/>
    <n v="-10.930999999999999"/>
  </r>
  <r>
    <x v="0"/>
    <x v="6"/>
    <s v="AUS"/>
    <x v="6"/>
    <n v="570000000000"/>
    <n v="3.8879999999999999"/>
    <n v="0.19"/>
    <n v="392.38400000000001"/>
    <n v="6.2309999999999999"/>
    <n v="1.6140000000000001"/>
    <n v="418.65499999999997"/>
    <n v="-40.484999999999999"/>
    <n v="-8.8179999999999996"/>
    <n v="20.454999999999998"/>
    <n v="0.48199999999999998"/>
    <n v="0.28499999999999998"/>
    <n v="19.172000000000001"/>
    <n v="0.45200000000000001"/>
    <n v="0.26700000000000002"/>
    <n v="204.38499999999999"/>
    <n v="9.9860000000000007"/>
    <n v="356.32100000000003"/>
    <n v="17.41"/>
    <n v="0.41"/>
    <n v="144.88999999999999"/>
    <n v="12899.819"/>
    <n v="24741.061000000002"/>
    <n v="7631.2529999999997"/>
    <n v="124.804"/>
    <n v="1082.45"/>
    <n v="11841.242"/>
    <n v="3861.491"/>
    <n v="54.93"/>
    <n v="71863.758000000002"/>
    <n v="1.6930000000000001"/>
    <n v="7.0460000000000003"/>
    <n v="0.34399999999999997"/>
    <n v="55.811"/>
    <n v="2.7269999999999999"/>
    <n v="29.466999999999999"/>
    <n v="31.187999999999999"/>
    <n v="26.271000000000001"/>
    <n v="1.284"/>
    <n v="142.44999999999999"/>
    <n v="6.96"/>
    <n v="84.75"/>
    <n v="4.141"/>
    <n v="117.4"/>
    <n v="5.7359999999999998"/>
    <n v="0.188"/>
    <n v="3.8540000000000001"/>
    <n v="1470.838"/>
    <n v="0.37"/>
    <n v="1.2829999999999999"/>
    <n v="1.1739999999999999"/>
    <n v="1.677"/>
    <n v="0.61"/>
    <n v="1.0620000000000001"/>
    <n v="1.3140000000000001"/>
    <n v="1.2949999999999999"/>
    <n v="0.99099999999999999"/>
    <n v="0.70799999999999996"/>
    <n v="1.7589999999999999"/>
    <n v="0.89700000000000002"/>
    <n v="1.014"/>
    <n v="2.0310000000000001"/>
    <n v="1.0129999999999999"/>
    <n v="0.51800000000000002"/>
    <n v="1.044"/>
    <n v="1.526"/>
    <n v="1.679"/>
    <n v="8.0000000000000002E-3"/>
    <n v="1.0999999999999999E-2"/>
    <n v="2.1000000000000001E-2"/>
    <n v="3.0000000000000001E-3"/>
    <n v="638.32000000000005"/>
    <n v="603.11"/>
    <n v="-36.063000000000002"/>
    <n v="-9.1910000000000007"/>
  </r>
  <r>
    <x v="0"/>
    <x v="7"/>
    <s v="AUS"/>
    <x v="7"/>
    <n v="610000000000"/>
    <n v="3.972"/>
    <n v="0.191"/>
    <n v="399.625"/>
    <n v="7.2409999999999997"/>
    <n v="1.845"/>
    <n v="478.14400000000001"/>
    <n v="59.488999999999997"/>
    <n v="14.21"/>
    <n v="22.954000000000001"/>
    <n v="0.52300000000000002"/>
    <n v="0.317"/>
    <n v="19.184000000000001"/>
    <n v="0.437"/>
    <n v="0.26500000000000001"/>
    <n v="203.54300000000001"/>
    <n v="9.7710000000000008"/>
    <n v="368.22899999999998"/>
    <n v="17.677"/>
    <n v="0.40300000000000002"/>
    <n v="148.86199999999999"/>
    <n v="13299.442999999999"/>
    <n v="25219.205000000002"/>
    <n v="7834.7960000000003"/>
    <n v="132.309"/>
    <n v="1143.498"/>
    <n v="11919.762000000001"/>
    <n v="3980.9650000000001"/>
    <n v="59.014000000000003"/>
    <n v="72304.695000000007"/>
    <n v="1.6479999999999999"/>
    <n v="7.5039999999999996"/>
    <n v="0.36"/>
    <n v="61.048999999999999"/>
    <n v="2.931"/>
    <n v="29.114000000000001"/>
    <n v="30.625"/>
    <n v="78.52"/>
    <n v="3.7690000000000001"/>
    <n v="137.69999999999999"/>
    <n v="6.61"/>
    <n v="77.959999999999994"/>
    <n v="3.7429999999999999"/>
    <n v="119.474"/>
    <n v="5.7350000000000003"/>
    <n v="0.19600000000000001"/>
    <n v="4.0830000000000002"/>
    <n v="1506.1669999999999"/>
    <n v="0.35199999999999998"/>
    <n v="1.268"/>
    <n v="1.33"/>
    <n v="1.593"/>
    <n v="0.59799999999999998"/>
    <n v="1.0669999999999999"/>
    <n v="1.3140000000000001"/>
    <n v="1.3009999999999999"/>
    <n v="1.0209999999999999"/>
    <n v="0.72099999999999997"/>
    <n v="1.7589999999999999"/>
    <n v="0.90100000000000002"/>
    <n v="1.0389999999999999"/>
    <n v="2.0619999999999998"/>
    <n v="1.0720000000000001"/>
    <n v="1.77"/>
    <n v="1.0589999999999999"/>
    <n v="1.575"/>
    <n v="1.673"/>
    <n v="8.0000000000000002E-3"/>
    <n v="1.0999999999999999E-2"/>
    <n v="2.1000000000000001E-2"/>
    <n v="3.0000000000000001E-3"/>
    <n v="637.94000000000005"/>
    <n v="606.47"/>
    <n v="-31.396000000000001"/>
    <n v="-7.8559999999999999"/>
  </r>
  <r>
    <x v="0"/>
    <x v="8"/>
    <s v="AUS"/>
    <x v="8"/>
    <n v="650000000000"/>
    <n v="3.863"/>
    <n v="0.182"/>
    <n v="404.233"/>
    <n v="4.6079999999999997"/>
    <n v="1.153"/>
    <n v="668.84699999999998"/>
    <n v="190.703"/>
    <n v="39.884"/>
    <n v="31.478000000000002"/>
    <n v="0.71"/>
    <n v="0.437"/>
    <n v="19.024999999999999"/>
    <n v="0.42899999999999999"/>
    <n v="0.26400000000000001"/>
    <n v="204.67099999999999"/>
    <n v="9.6329999999999991"/>
    <n v="363.85300000000001"/>
    <n v="17.123999999999999"/>
    <n v="0.38600000000000001"/>
    <n v="152.72399999999999"/>
    <n v="13703.677"/>
    <n v="25888.053"/>
    <n v="8039.4679999999998"/>
    <n v="139.791"/>
    <n v="1205.2850000000001"/>
    <n v="12184.375"/>
    <n v="4103.2929999999997"/>
    <n v="63.115000000000002"/>
    <n v="72089.343999999997"/>
    <n v="1.6259999999999999"/>
    <n v="7.4829999999999997"/>
    <n v="0.35199999999999998"/>
    <n v="61.786999999999999"/>
    <n v="2.9079999999999999"/>
    <n v="27.247"/>
    <n v="28.651"/>
    <n v="264.61399999999998"/>
    <n v="12.454000000000001"/>
    <n v="120.7"/>
    <n v="5.681"/>
    <n v="61.63"/>
    <n v="2.9009999999999998"/>
    <n v="122.328"/>
    <n v="5.7569999999999997"/>
    <n v="0.193"/>
    <n v="4.101"/>
    <n v="1531.7449999999999"/>
    <n v="0.33800000000000002"/>
    <n v="1.26"/>
    <n v="1.821"/>
    <n v="1.5509999999999999"/>
    <n v="0.58699999999999997"/>
    <n v="1.0720000000000001"/>
    <n v="1.3240000000000001"/>
    <n v="1.3069999999999999"/>
    <n v="1.048"/>
    <n v="0.73299999999999998"/>
    <n v="1.786"/>
    <n v="0.90600000000000003"/>
    <n v="1.0629999999999999"/>
    <n v="2"/>
    <n v="1.054"/>
    <n v="5.6989999999999998"/>
    <n v="1.087"/>
    <n v="1.58"/>
    <n v="1.667"/>
    <n v="8.0000000000000002E-3"/>
    <n v="1.0999999999999999E-2"/>
    <n v="2.1999999999999999E-2"/>
    <n v="3.0000000000000001E-3"/>
    <n v="608.78"/>
    <n v="578.95000000000005"/>
    <n v="-40.380000000000003"/>
    <n v="-9.9890000000000008"/>
  </r>
  <r>
    <x v="0"/>
    <x v="9"/>
    <s v="AUS"/>
    <x v="9"/>
    <n v="590000000000"/>
    <n v="3.8290000000000002"/>
    <n v="0.17699999999999999"/>
    <n v="407.065"/>
    <n v="2.8319999999999999"/>
    <n v="0.70099999999999996"/>
    <n v="512.77099999999996"/>
    <n v="-156.07599999999999"/>
    <n v="-23.335000000000001"/>
    <n v="23.672999999999998"/>
    <n v="0.53100000000000003"/>
    <n v="0.34"/>
    <n v="18.792999999999999"/>
    <n v="0.42199999999999999"/>
    <n v="0.27"/>
    <n v="206.05"/>
    <n v="9.5129999999999999"/>
    <n v="394.75299999999999"/>
    <n v="18.224"/>
    <n v="0.40899999999999997"/>
    <n v="156.553"/>
    <n v="14110.741"/>
    <n v="26400.822"/>
    <n v="8245.5190000000002"/>
    <n v="147.75700000000001"/>
    <n v="1268.3989999999999"/>
    <n v="12290.082"/>
    <n v="4225.6610000000001"/>
    <n v="66.852999999999994"/>
    <n v="69689.843999999997"/>
    <n v="1.5640000000000001"/>
    <n v="7.9660000000000002"/>
    <n v="0.36799999999999999"/>
    <n v="63.113999999999997"/>
    <n v="2.9140000000000001"/>
    <n v="27.404"/>
    <n v="28.914999999999999"/>
    <n v="105.706"/>
    <n v="4.88"/>
    <n v="125.88"/>
    <n v="5.8109999999999999"/>
    <n v="66.88"/>
    <n v="3.0880000000000001"/>
    <n v="122.367"/>
    <n v="5.649"/>
    <n v="0.17299999999999999"/>
    <n v="3.7389999999999999"/>
    <n v="1509.5450000000001"/>
    <n v="0.32600000000000001"/>
    <n v="1.29"/>
    <n v="1.401"/>
    <n v="1.583"/>
    <n v="0.57599999999999996"/>
    <n v="1.077"/>
    <n v="1.325"/>
    <n v="1.3120000000000001"/>
    <n v="1.077"/>
    <n v="0.745"/>
    <n v="1.788"/>
    <n v="0.91100000000000003"/>
    <n v="1.0820000000000001"/>
    <n v="2.1"/>
    <n v="1.097"/>
    <n v="2.1"/>
    <n v="1.113"/>
    <n v="1.5349999999999999"/>
    <n v="1.659"/>
    <n v="8.0000000000000002E-3"/>
    <n v="1.2E-2"/>
    <n v="2.1999999999999999E-2"/>
    <n v="3.0000000000000001E-3"/>
    <n v="626.33000000000004"/>
    <n v="593.6"/>
    <n v="-12.311999999999999"/>
    <n v="-3.024"/>
  </r>
  <r>
    <x v="0"/>
    <x v="10"/>
    <s v="AUS"/>
    <x v="10"/>
    <n v="620000000000"/>
    <n v="3.5489999999999999"/>
    <n v="0.161"/>
    <n v="405.10300000000001"/>
    <n v="-1.962"/>
    <n v="-0.48199999999999998"/>
    <n v="927.40700000000004"/>
    <n v="414.63499999999999"/>
    <n v="80.861999999999995"/>
    <n v="42.118000000000002"/>
    <n v="0.93300000000000005"/>
    <n v="0.61499999999999999"/>
    <n v="18.398"/>
    <n v="0.40799999999999997"/>
    <n v="0.26800000000000002"/>
    <n v="200.536"/>
    <n v="9.1069999999999993"/>
    <n v="395.88400000000001"/>
    <n v="17.978999999999999"/>
    <n v="0.39800000000000002"/>
    <n v="160.102"/>
    <n v="14515.844999999999"/>
    <n v="27328.23"/>
    <n v="8446.0550000000003"/>
    <n v="155.947"/>
    <n v="1332.663"/>
    <n v="12812.385"/>
    <n v="4350.2169999999996"/>
    <n v="70.861000000000004"/>
    <n v="68523.875"/>
    <n v="1.518"/>
    <n v="8.19"/>
    <n v="0.372"/>
    <n v="64.263999999999996"/>
    <n v="2.919"/>
    <n v="25.725000000000001"/>
    <n v="27.084"/>
    <n v="522.303"/>
    <n v="23.72"/>
    <n v="115.16"/>
    <n v="5.23"/>
    <n v="54.38"/>
    <n v="2.4700000000000002"/>
    <n v="124.557"/>
    <n v="5.657"/>
    <n v="0.182"/>
    <n v="4.008"/>
    <n v="1508.8389999999999"/>
    <n v="0.28299999999999997"/>
    <n v="1.214"/>
    <n v="2.4279999999999999"/>
    <n v="1.44"/>
    <n v="0.56299999999999994"/>
    <n v="1.081"/>
    <n v="1.3460000000000001"/>
    <n v="1.3149999999999999"/>
    <n v="1.1060000000000001"/>
    <n v="0.755"/>
    <n v="1.851"/>
    <n v="0.91500000000000004"/>
    <n v="1.1020000000000001"/>
    <n v="2.1459999999999999"/>
    <n v="1.0369999999999999"/>
    <n v="10.797000000000001"/>
    <n v="1.0960000000000001"/>
    <n v="1.63"/>
    <n v="1.6519999999999999"/>
    <n v="8.0000000000000002E-3"/>
    <n v="1.2E-2"/>
    <n v="2.1999999999999999E-2"/>
    <n v="3.0000000000000001E-3"/>
    <n v="596.36"/>
    <n v="566.44000000000005"/>
    <n v="-9.2189999999999994"/>
    <n v="-2.2759999999999998"/>
  </r>
  <r>
    <x v="0"/>
    <x v="11"/>
    <s v="AUS"/>
    <x v="11"/>
    <n v="660000000000"/>
    <n v="3.496"/>
    <n v="0.156"/>
    <n v="403.82900000000001"/>
    <n v="-1.2749999999999999"/>
    <n v="-0.315"/>
    <n v="672.36300000000006"/>
    <n v="-255.04300000000001"/>
    <n v="-27.501000000000001"/>
    <n v="30.074000000000002"/>
    <n v="0.65500000000000003"/>
    <n v="0.43099999999999999"/>
    <n v="18.062999999999999"/>
    <n v="0.39400000000000002"/>
    <n v="0.25900000000000001"/>
    <n v="192.125"/>
    <n v="8.593"/>
    <n v="394.286"/>
    <n v="17.635999999999999"/>
    <n v="0.38400000000000001"/>
    <n v="163.59800000000001"/>
    <n v="14919.674000000001"/>
    <n v="28000.594000000001"/>
    <n v="8638.18"/>
    <n v="163.821"/>
    <n v="1399.1420000000001"/>
    <n v="13080.92"/>
    <n v="4480.0249999999996"/>
    <n v="74.908000000000001"/>
    <n v="69714.187999999995"/>
    <n v="1.5189999999999999"/>
    <n v="7.8739999999999997"/>
    <n v="0.35199999999999998"/>
    <n v="66.48"/>
    <n v="2.9740000000000002"/>
    <n v="29.893999999999998"/>
    <n v="28.623999999999999"/>
    <n v="268.53500000000003"/>
    <n v="12.010999999999999"/>
    <n v="164.56"/>
    <n v="7.3609999999999998"/>
    <n v="107.71"/>
    <n v="4.8179999999999996"/>
    <n v="129.80799999999999"/>
    <n v="5.806"/>
    <n v="0.18099999999999999"/>
    <n v="4.0469999999999997"/>
    <n v="1558.6020000000001"/>
    <n v="0.25900000000000001"/>
    <n v="1.171"/>
    <n v="1.704"/>
    <n v="1.304"/>
    <n v="0.54900000000000004"/>
    <n v="1.083"/>
    <n v="1.353"/>
    <n v="1.3149999999999999"/>
    <n v="1.1319999999999999"/>
    <n v="0.76500000000000001"/>
    <n v="1.8759999999999999"/>
    <n v="0.92"/>
    <n v="1.1180000000000001"/>
    <n v="2.1269999999999998"/>
    <n v="1.044"/>
    <n v="5.41"/>
    <n v="1.1399999999999999"/>
    <n v="1.4730000000000001"/>
    <n v="1.651"/>
    <n v="8.0000000000000002E-3"/>
    <n v="1.2E-2"/>
    <n v="2.3E-2"/>
    <n v="3.0000000000000001E-3"/>
    <n v="639.95000000000005"/>
    <n v="668.34"/>
    <n v="-9.5429999999999993"/>
    <n v="-2.363"/>
  </r>
  <r>
    <x v="0"/>
    <x v="12"/>
    <s v="AUS"/>
    <x v="12"/>
    <n v="690000000000"/>
    <n v="3.5179999999999998"/>
    <n v="0.155"/>
    <n v="406.15100000000001"/>
    <n v="2.3220000000000001"/>
    <n v="0.57499999999999996"/>
    <n v="564.54600000000005"/>
    <n v="-107.818"/>
    <n v="-16.036000000000001"/>
    <n v="24.838000000000001"/>
    <n v="0.53100000000000003"/>
    <n v="0.36799999999999999"/>
    <n v="17.869"/>
    <n v="0.38200000000000001"/>
    <n v="0.26400000000000001"/>
    <n v="189.13800000000001"/>
    <n v="8.3209999999999997"/>
    <n v="401.86599999999999"/>
    <n v="17.681000000000001"/>
    <n v="0.378"/>
    <n v="167.11600000000001"/>
    <n v="15325.825000000001"/>
    <n v="28565.138999999999"/>
    <n v="8827.3169999999991"/>
    <n v="172.108"/>
    <n v="1466.848"/>
    <n v="13239.314"/>
    <n v="4613.7089999999998"/>
    <n v="78.725999999999999"/>
    <n v="67583.031000000003"/>
    <n v="1.4430000000000001"/>
    <n v="8.2870000000000008"/>
    <n v="0.36499999999999999"/>
    <n v="67.706000000000003"/>
    <n v="2.9790000000000001"/>
    <n v="29.364999999999998"/>
    <n v="28.140999999999998"/>
    <n v="158.39500000000001"/>
    <n v="6.9690000000000003"/>
    <n v="163.4"/>
    <n v="7.1890000000000001"/>
    <n v="107.36"/>
    <n v="4.7229999999999999"/>
    <n v="133.684"/>
    <n v="5.8819999999999997"/>
    <n v="0.16800000000000001"/>
    <n v="3.8180000000000001"/>
    <n v="1536.1130000000001"/>
    <n v="0.254"/>
    <n v="1.1599999999999999"/>
    <n v="1.417"/>
    <n v="1.2669999999999999"/>
    <n v="0.53600000000000003"/>
    <n v="1.085"/>
    <n v="1.3540000000000001"/>
    <n v="1.3140000000000001"/>
    <n v="1.159"/>
    <n v="0.77500000000000002"/>
    <n v="1.8859999999999999"/>
    <n v="0.92600000000000005"/>
    <n v="1.1279999999999999"/>
    <n v="2.1789999999999998"/>
    <n v="1.042"/>
    <n v="3.2810000000000001"/>
    <n v="1.1579999999999999"/>
    <n v="1.3819999999999999"/>
    <n v="1.647"/>
    <n v="8.0000000000000002E-3"/>
    <n v="1.2E-2"/>
    <n v="2.3E-2"/>
    <n v="3.0000000000000001E-3"/>
    <n v="639.63"/>
    <n v="667.44"/>
    <n v="-4.2839999999999998"/>
    <n v="-1.0549999999999999"/>
  </r>
  <r>
    <x v="0"/>
    <x v="13"/>
    <s v="AUS"/>
    <x v="13"/>
    <n v="720000000000"/>
    <n v="3.294"/>
    <n v="0.14299999999999999"/>
    <n v="397.887"/>
    <n v="-8.2629999999999999"/>
    <n v="-2.0350000000000001"/>
    <n v="555.07299999999998"/>
    <n v="-9.4730000000000008"/>
    <n v="-1.6779999999999999"/>
    <n v="24.016999999999999"/>
    <n v="0.51100000000000001"/>
    <n v="0.35699999999999998"/>
    <n v="17.216000000000001"/>
    <n v="0.36599999999999999"/>
    <n v="0.25600000000000001"/>
    <n v="176.34700000000001"/>
    <n v="7.63"/>
    <n v="380.55399999999997"/>
    <n v="16.466000000000001"/>
    <n v="0.35"/>
    <n v="170.41"/>
    <n v="15723.713"/>
    <n v="29120.213"/>
    <n v="9003.6640000000007"/>
    <n v="180.95500000000001"/>
    <n v="1536.4949999999999"/>
    <n v="13396.5"/>
    <n v="4749.8909999999996"/>
    <n v="82.296999999999997"/>
    <n v="67307.039000000004"/>
    <n v="1.431"/>
    <n v="8.8460000000000001"/>
    <n v="0.38300000000000001"/>
    <n v="69.647999999999996"/>
    <n v="3.0139999999999998"/>
    <n v="25.132999999999999"/>
    <n v="23.981000000000002"/>
    <n v="157.18600000000001"/>
    <n v="6.8010000000000002"/>
    <n v="127.03"/>
    <n v="5.4960000000000004"/>
    <n v="64.44"/>
    <n v="2.7879999999999998"/>
    <n v="136.18100000000001"/>
    <n v="5.8920000000000003"/>
    <n v="0.155"/>
    <n v="3.5710000000000002"/>
    <n v="1555.586"/>
    <n v="0.22800000000000001"/>
    <n v="1.127"/>
    <n v="1.39"/>
    <n v="1.1739999999999999"/>
    <n v="0.52200000000000002"/>
    <n v="1.0860000000000001"/>
    <n v="1.3540000000000001"/>
    <n v="1.3109999999999999"/>
    <n v="1.1879999999999999"/>
    <n v="0.78500000000000003"/>
    <n v="1.8959999999999999"/>
    <n v="0.93100000000000005"/>
    <n v="1.1319999999999999"/>
    <n v="2.2829999999999999"/>
    <n v="1.0649999999999999"/>
    <n v="3.3959999999999999"/>
    <n v="1.171"/>
    <n v="1.214"/>
    <n v="1.635"/>
    <n v="8.0000000000000002E-3"/>
    <n v="1.2999999999999999E-2"/>
    <n v="2.3E-2"/>
    <n v="3.0000000000000001E-3"/>
    <n v="554.25"/>
    <n v="580.88"/>
    <n v="-17.332999999999998"/>
    <n v="-4.3559999999999999"/>
  </r>
  <r>
    <x v="0"/>
    <x v="14"/>
    <s v="AUS"/>
    <x v="14"/>
    <n v="750000000000"/>
    <n v="3.1379999999999999"/>
    <n v="0.13400000000000001"/>
    <n v="393.95299999999997"/>
    <n v="-3.9350000000000001"/>
    <n v="-0.98899999999999999"/>
    <n v="475.733"/>
    <n v="-79.34"/>
    <n v="-14.294"/>
    <n v="20.27"/>
    <n v="0.42599999999999999"/>
    <n v="0.30399999999999999"/>
    <n v="16.786000000000001"/>
    <n v="0.35299999999999998"/>
    <n v="0.251"/>
    <n v="168.13"/>
    <n v="7.1639999999999997"/>
    <n v="381.51400000000001"/>
    <n v="16.256"/>
    <n v="0.34100000000000003"/>
    <n v="173.548"/>
    <n v="16117.665999999999"/>
    <n v="29595.945"/>
    <n v="9171.7950000000001"/>
    <n v="190.227"/>
    <n v="1608.3030000000001"/>
    <n v="13478.28"/>
    <n v="4887.4889999999996"/>
    <n v="86.302999999999997"/>
    <n v="66744.195000000007"/>
    <n v="1.4019999999999999"/>
    <n v="9.2729999999999997"/>
    <n v="0.39500000000000002"/>
    <n v="71.808000000000007"/>
    <n v="3.06"/>
    <n v="25.449000000000002"/>
    <n v="24.286000000000001"/>
    <n v="81.78"/>
    <n v="3.4849999999999999"/>
    <n v="138.69999999999999"/>
    <n v="5.91"/>
    <n v="76.459999999999994"/>
    <n v="3.258"/>
    <n v="137.59899999999999"/>
    <n v="5.8630000000000004"/>
    <n v="0.17100000000000001"/>
    <n v="4.0060000000000002"/>
    <n v="1566.4580000000001"/>
    <n v="0.20899999999999999"/>
    <n v="1.107"/>
    <n v="1.175"/>
    <n v="1.117"/>
    <n v="0.50800000000000001"/>
    <n v="1.0860000000000001"/>
    <n v="1.351"/>
    <n v="1.3069999999999999"/>
    <n v="1.2170000000000001"/>
    <n v="0.79400000000000004"/>
    <n v="1.8939999999999999"/>
    <n v="0.93700000000000006"/>
    <n v="1.139"/>
    <n v="2.39"/>
    <n v="1.079"/>
    <n v="1.663"/>
    <n v="1.1779999999999999"/>
    <n v="1.3140000000000001"/>
    <n v="1.6240000000000001"/>
    <n v="8.0000000000000002E-3"/>
    <n v="1.2999999999999999E-2"/>
    <n v="2.3E-2"/>
    <n v="3.0000000000000001E-3"/>
    <n v="569.98"/>
    <n v="597.27"/>
    <n v="-12.439"/>
    <n v="-3.157"/>
  </r>
  <r>
    <x v="0"/>
    <x v="15"/>
    <s v="AUS"/>
    <x v="15"/>
    <n v="780000000000"/>
    <n v="3.0760000000000001"/>
    <n v="0.129"/>
    <n v="401.79300000000001"/>
    <n v="7.84"/>
    <n v="1.99"/>
    <n v="437.7"/>
    <n v="-38.033000000000001"/>
    <n v="-7.9950000000000001"/>
    <n v="18.375"/>
    <n v="0.38200000000000001"/>
    <n v="0.27300000000000002"/>
    <n v="16.867999999999999"/>
    <n v="0.35099999999999998"/>
    <n v="0.251"/>
    <n v="174.18899999999999"/>
    <n v="7.3129999999999997"/>
    <n v="382.34500000000003"/>
    <n v="16.050999999999998"/>
    <n v="0.33400000000000002"/>
    <n v="176.624"/>
    <n v="16519.458999999999"/>
    <n v="30033.645"/>
    <n v="9345.9830000000002"/>
    <n v="201.05500000000001"/>
    <n v="1680.348"/>
    <n v="13514.188"/>
    <n v="5025.1180000000004"/>
    <n v="90.33"/>
    <n v="67234.929999999993"/>
    <n v="1.3979999999999999"/>
    <n v="10.827999999999999"/>
    <n v="0.45500000000000002"/>
    <n v="72.043999999999997"/>
    <n v="3.024"/>
    <n v="25.062000000000001"/>
    <n v="23.882000000000001"/>
    <n v="35.906999999999996"/>
    <n v="1.5069999999999999"/>
    <n v="134.80000000000001"/>
    <n v="5.6589999999999998"/>
    <n v="72.5"/>
    <n v="3.044"/>
    <n v="137.62899999999999"/>
    <n v="5.7779999999999996"/>
    <n v="0.16900000000000001"/>
    <n v="4.0270000000000001"/>
    <n v="1601.5519999999999"/>
    <n v="0.21299999999999999"/>
    <n v="1.1299999999999999"/>
    <n v="1.069"/>
    <n v="1.1839999999999999"/>
    <n v="0.496"/>
    <n v="1.0880000000000001"/>
    <n v="1.3460000000000001"/>
    <n v="1.304"/>
    <n v="1.256"/>
    <n v="0.80300000000000005"/>
    <n v="1.885"/>
    <n v="0.94199999999999995"/>
    <n v="1.1459999999999999"/>
    <n v="2.823"/>
    <n v="1.0609999999999999"/>
    <n v="0.66700000000000004"/>
    <n v="1.1539999999999999"/>
    <n v="1.33"/>
    <n v="1.613"/>
    <n v="8.0000000000000002E-3"/>
    <n v="1.2999999999999999E-2"/>
    <n v="2.4E-2"/>
    <n v="3.0000000000000001E-3"/>
    <n v="568.87"/>
    <n v="596.98"/>
    <n v="-19.448"/>
    <n v="-4.84"/>
  </r>
  <r>
    <x v="0"/>
    <x v="16"/>
    <s v="AUS"/>
    <x v="16"/>
    <n v="800000000000"/>
    <n v="2.931"/>
    <n v="0.121"/>
    <n v="411.26400000000001"/>
    <n v="9.4710000000000001"/>
    <n v="2.3570000000000002"/>
    <n v="500.51900000000001"/>
    <n v="62.819000000000003"/>
    <n v="14.352"/>
    <n v="20.686"/>
    <n v="0.42499999999999999"/>
    <n v="0.312"/>
    <n v="16.997"/>
    <n v="0.35"/>
    <n v="0.25600000000000001"/>
    <n v="179.55"/>
    <n v="7.4210000000000003"/>
    <n v="372.42399999999998"/>
    <n v="15.391999999999999"/>
    <n v="0.317"/>
    <n v="179.55500000000001"/>
    <n v="16930.723000000002"/>
    <n v="30534.164000000001"/>
    <n v="9525.5319999999992"/>
    <n v="213.495"/>
    <n v="1755.402"/>
    <n v="13603.441999999999"/>
    <n v="5162.4939999999997"/>
    <n v="94.244"/>
    <n v="66407.093999999997"/>
    <n v="1.3660000000000001"/>
    <n v="12.44"/>
    <n v="0.51400000000000001"/>
    <n v="75.055000000000007"/>
    <n v="3.1019999999999999"/>
    <n v="23.742000000000001"/>
    <n v="23.905000000000001"/>
    <n v="89.254999999999995"/>
    <n v="3.6890000000000001"/>
    <n v="119.21"/>
    <n v="4.9269999999999996"/>
    <n v="58.23"/>
    <n v="2.407"/>
    <n v="137.375"/>
    <n v="5.6779999999999999"/>
    <n v="0.16200000000000001"/>
    <n v="3.9140000000000001"/>
    <n v="1606.7660000000001"/>
    <n v="0.19700000000000001"/>
    <n v="1.1579999999999999"/>
    <n v="1.25"/>
    <n v="1.25"/>
    <n v="0.48399999999999999"/>
    <n v="1.089"/>
    <n v="1.3440000000000001"/>
    <n v="1.3029999999999999"/>
    <n v="1.3029999999999999"/>
    <n v="0.81200000000000006"/>
    <n v="1.8859999999999999"/>
    <n v="0.94599999999999995"/>
    <n v="1.1519999999999999"/>
    <n v="3.2879999999999998"/>
    <n v="1.0760000000000001"/>
    <n v="1.9710000000000001"/>
    <n v="1.143"/>
    <n v="1.304"/>
    <n v="1.6020000000000001"/>
    <n v="8.0000000000000002E-3"/>
    <n v="1.2999999999999999E-2"/>
    <n v="2.4E-2"/>
    <n v="3.0000000000000001E-3"/>
    <n v="578.39"/>
    <n v="574.45000000000005"/>
    <n v="-38.840000000000003"/>
    <n v="-9.4440000000000008"/>
  </r>
  <r>
    <x v="0"/>
    <x v="17"/>
    <s v="AUS"/>
    <x v="17"/>
    <n v="830000000000"/>
    <n v="3.0190000000000001"/>
    <n v="0.123"/>
    <n v="414.358"/>
    <n v="3.0939999999999999"/>
    <n v="0.752"/>
    <n v="470.30799999999999"/>
    <n v="-30.212"/>
    <n v="-6.0359999999999996"/>
    <n v="19.126000000000001"/>
    <n v="0.39"/>
    <n v="0.29399999999999998"/>
    <n v="16.850000000000001"/>
    <n v="0.34399999999999997"/>
    <n v="0.25900000000000001"/>
    <n v="176.90600000000001"/>
    <n v="7.194"/>
    <n v="377.935"/>
    <n v="15.369"/>
    <n v="0.314"/>
    <n v="182.57400000000001"/>
    <n v="17345.081999999999"/>
    <n v="31004.473000000002"/>
    <n v="9702.4380000000001"/>
    <n v="228.357"/>
    <n v="1831.614"/>
    <n v="13659.392"/>
    <n v="5301.9539999999997"/>
    <n v="98.143000000000001"/>
    <n v="65146.315999999999"/>
    <n v="1.329"/>
    <n v="14.861000000000001"/>
    <n v="0.60399999999999998"/>
    <n v="76.212000000000003"/>
    <n v="3.0990000000000002"/>
    <n v="25.346"/>
    <n v="25.48"/>
    <n v="55.948999999999998"/>
    <n v="2.2749999999999999"/>
    <n v="141.83000000000001"/>
    <n v="5.7679999999999998"/>
    <n v="80.040000000000006"/>
    <n v="3.2549999999999999"/>
    <n v="139.46100000000001"/>
    <n v="5.6710000000000003"/>
    <n v="0.159"/>
    <n v="3.899"/>
    <n v="1601.97"/>
    <n v="0.2"/>
    <n v="1.1479999999999999"/>
    <n v="1.163"/>
    <n v="1.2190000000000001"/>
    <n v="0.47299999999999998"/>
    <n v="1.0900000000000001"/>
    <n v="1.341"/>
    <n v="1.3009999999999999"/>
    <n v="1.361"/>
    <n v="0.82"/>
    <n v="1.8819999999999999"/>
    <n v="0.95"/>
    <n v="1.157"/>
    <n v="3.7909999999999999"/>
    <n v="1.0669999999999999"/>
    <n v="1.292"/>
    <n v="1.139"/>
    <n v="1.29"/>
    <n v="1.593"/>
    <n v="8.0000000000000002E-3"/>
    <n v="1.2999999999999999E-2"/>
    <n v="2.4E-2"/>
    <n v="3.0000000000000001E-3"/>
    <n v="626.55999999999995"/>
    <n v="623.27"/>
    <n v="-36.423000000000002"/>
    <n v="-8.7899999999999991"/>
  </r>
  <r>
    <x v="0"/>
    <x v="18"/>
    <s v="AUS"/>
    <x v="18"/>
    <n v="860000000000"/>
    <n v="2.9420000000000002"/>
    <n v="0.11799999999999999"/>
    <n v="416.28399999999999"/>
    <n v="1.9259999999999999"/>
    <n v="0.46500000000000002"/>
    <n v="452.96"/>
    <n v="-17.347000000000001"/>
    <n v="-3.6880000000000002"/>
    <n v="18.132999999999999"/>
    <n v="0.36599999999999999"/>
    <n v="0.27900000000000003"/>
    <n v="16.664999999999999"/>
    <n v="0.33600000000000002"/>
    <n v="0.25600000000000001"/>
    <n v="169.37"/>
    <n v="6.78"/>
    <n v="365.44200000000001"/>
    <n v="14.63"/>
    <n v="0.29499999999999998"/>
    <n v="185.51599999999999"/>
    <n v="17761.363000000001"/>
    <n v="31457.434000000001"/>
    <n v="9871.81"/>
    <n v="245.28200000000001"/>
    <n v="1911.049"/>
    <n v="13696.067999999999"/>
    <n v="5445.6670000000004"/>
    <n v="102.042"/>
    <n v="65072.667999999998"/>
    <n v="1.3120000000000001"/>
    <n v="16.925999999999998"/>
    <n v="0.67800000000000005"/>
    <n v="79.435000000000002"/>
    <n v="3.18"/>
    <n v="24.716000000000001"/>
    <n v="24.872"/>
    <n v="36.677"/>
    <n v="1.468"/>
    <n v="141.41"/>
    <n v="5.6609999999999996"/>
    <n v="77.69"/>
    <n v="3.11"/>
    <n v="143.71199999999999"/>
    <n v="5.7530000000000001"/>
    <n v="0.156"/>
    <n v="3.899"/>
    <n v="1625.4649999999999"/>
    <n v="0.187"/>
    <n v="1.1299999999999999"/>
    <n v="1.105"/>
    <n v="1.149"/>
    <n v="0.46200000000000002"/>
    <n v="1.091"/>
    <n v="1.337"/>
    <n v="1.298"/>
    <n v="1.427"/>
    <n v="0.82799999999999996"/>
    <n v="1.8759999999999999"/>
    <n v="0.95499999999999996"/>
    <n v="1.1619999999999999"/>
    <n v="4.1070000000000002"/>
    <n v="1.0549999999999999"/>
    <n v="0.877"/>
    <n v="1.1719999999999999"/>
    <n v="1.2889999999999999"/>
    <n v="1.583"/>
    <n v="8.0000000000000002E-3"/>
    <n v="1.4E-2"/>
    <n v="2.4E-2"/>
    <n v="3.0000000000000001E-3"/>
    <n v="621.28"/>
    <n v="617.39"/>
    <n v="-50.841000000000001"/>
    <n v="-12.212999999999999"/>
  </r>
  <r>
    <x v="0"/>
    <x v="19"/>
    <s v="AUS"/>
    <x v="19"/>
    <n v="900000000000"/>
    <n v="3.04"/>
    <n v="0.12"/>
    <n v="416.35700000000003"/>
    <n v="7.2999999999999995E-2"/>
    <n v="1.7000000000000001E-2"/>
    <n v="440.392"/>
    <n v="-12.568"/>
    <n v="-2.7749999999999999"/>
    <n v="17.367999999999999"/>
    <n v="0.57378947368421052"/>
    <n v="0.26200000000000001"/>
    <n v="16.420000000000002"/>
    <n v="0.41694736842105257"/>
    <n v="0.248"/>
    <n v="164.471"/>
    <n v="6.4859999999999998"/>
    <n v="362.851"/>
    <n v="14.31"/>
    <n v="0.38157894736842107"/>
    <n v="188.55500000000001"/>
    <n v="18177.723000000002"/>
    <n v="31897.826000000001"/>
    <n v="10036.280000000001"/>
    <n v="265.48200000000003"/>
    <n v="1992.7429999999999"/>
    <n v="13720.103999999999"/>
    <n v="5588.7510000000002"/>
    <n v="105.91"/>
    <n v="66263.539000000004"/>
    <n v="1.5762105263157895"/>
    <n v="20.199000000000002"/>
    <n v="0.79700000000000004"/>
    <n v="81.694000000000003"/>
    <n v="3.222"/>
    <n v="23.109000000000002"/>
    <n v="23.997"/>
    <n v="24.036000000000001"/>
    <n v="0.94799999999999995"/>
    <n v="135.80000000000001"/>
    <n v="5.3550000000000004"/>
    <n v="71.459999999999994"/>
    <n v="2.8180000000000001"/>
    <n v="143.08500000000001"/>
    <n v="5.6429999999999998"/>
    <n v="0.153"/>
    <n v="3.8679999999999999"/>
    <n v="1680.2560000000001"/>
    <n v="0.188"/>
    <n v="1.123"/>
    <n v="1.0580000000000001"/>
    <n v="1.117"/>
    <n v="0.45200000000000001"/>
    <n v="1.0920000000000001"/>
    <n v="1.3320000000000001"/>
    <n v="1.2949999999999999"/>
    <n v="1.506"/>
    <n v="0.83499999999999996"/>
    <n v="1.8680000000000001"/>
    <n v="0.96"/>
    <n v="1.165"/>
    <n v="4.5990000000000002"/>
    <n v="1.0680000000000001"/>
    <n v="0.52700000000000002"/>
    <n v="1.159"/>
    <n v="1.2609999999999999"/>
    <n v="1.5680000000000001"/>
    <n v="8.0000000000000002E-3"/>
    <n v="1.4E-2"/>
    <n v="2.4E-2"/>
    <n v="3.0000000000000001E-3"/>
    <n v="608.49"/>
    <n v="585.98"/>
    <n v="-53.506"/>
    <n v="-12.851000000000001"/>
  </r>
  <r>
    <x v="0"/>
    <x v="20"/>
    <s v="AUS"/>
    <x v="20"/>
    <n v="850000000000"/>
    <n v="2.82"/>
    <n v="0.11"/>
    <n v="399.92200000000003"/>
    <n v="-16.434000000000001"/>
    <n v="-3.9470000000000001"/>
    <n v="414.90800000000002"/>
    <n v="-25.484999999999999"/>
    <n v="-5.7869999999999999"/>
    <n v="16.163"/>
    <n v="0.57378947368421052"/>
    <n v="0.26100000000000001"/>
    <n v="15.579000000000001"/>
    <n v="0.41694736842105257"/>
    <n v="0.252"/>
    <n v="156.143"/>
    <n v="6.0830000000000002"/>
    <n v="354.53399999999999"/>
    <n v="13.811"/>
    <n v="0.38157894736842107"/>
    <n v="191.375"/>
    <n v="18577.643"/>
    <n v="32312.734"/>
    <n v="10192.424000000001"/>
    <n v="282.75400000000002"/>
    <n v="2077.2139999999999"/>
    <n v="13735.09"/>
    <n v="5724.2280000000001"/>
    <n v="109.648"/>
    <n v="61826.211000000003"/>
    <n v="1.5762105263157895"/>
    <n v="17.273"/>
    <n v="0.67300000000000004"/>
    <n v="84.471999999999994"/>
    <n v="3.2909999999999999"/>
    <n v="27.578000000000003"/>
    <n v="28.274750000000001"/>
    <n v="14.986000000000001"/>
    <n v="0.58399999999999996"/>
    <n v="139.066"/>
    <n v="6.4137000000000004"/>
    <n v="79.390000000000015"/>
    <n v="3.6764999999999994"/>
    <n v="135.476"/>
    <n v="5.2779999999999996"/>
    <n v="0.14599999999999999"/>
    <n v="3.738"/>
    <n v="1587.0820000000001"/>
    <n v="0.17199999999999999"/>
    <n v="1.1339999999999999"/>
    <n v="1.0549999999999999"/>
    <n v="1.1020000000000001"/>
    <n v="0.441"/>
    <n v="1.093"/>
    <n v="1.3280000000000001"/>
    <n v="1.2909999999999999"/>
    <n v="1.5680000000000001"/>
    <n v="0.84399999999999997"/>
    <n v="1.86"/>
    <n v="0.96399999999999997"/>
    <n v="1.1679999999999999"/>
    <n v="4.2380000000000004"/>
    <n v="1.1180000000000001"/>
    <n v="0.36899999999999999"/>
    <n v="1.21"/>
    <n v="1.262"/>
    <n v="1.552"/>
    <n v="8.0000000000000002E-3"/>
    <n v="1.4E-2"/>
    <n v="2.5000000000000001E-2"/>
    <n v="3.0000000000000001E-3"/>
    <m/>
    <m/>
    <n v="-45.387999999999998"/>
    <n v="-11.349"/>
  </r>
  <r>
    <x v="0"/>
    <x v="21"/>
    <s v="AUS"/>
    <x v="21"/>
    <n v="910000000000"/>
    <n v="2.82"/>
    <n v="0.109"/>
    <n v="391.18700000000001"/>
    <n v="-8.7349999999999994"/>
    <n v="-2.1840000000000002"/>
    <n v="399.13799999999998"/>
    <n v="-15.77"/>
    <n v="-3.8010000000000002"/>
    <n v="15.398"/>
    <n v="0.57378947368421052"/>
    <n v="0.251"/>
    <n v="15.090999999999999"/>
    <n v="0.41694736842105257"/>
    <n v="0.246"/>
    <n v="150.958"/>
    <n v="5.8239999999999998"/>
    <n v="361.07776190476187"/>
    <n v="16.402095238095235"/>
    <n v="0.38157894736842107"/>
    <n v="194.196"/>
    <n v="18968.830000000002"/>
    <n v="32711.873"/>
    <n v="10343.382"/>
    <n v="300.02699999999999"/>
    <n v="2154.4560000000001"/>
    <n v="13743.040999999999"/>
    <n v="5863.3829999999998"/>
    <n v="113.386"/>
    <n v="61439.91"/>
    <n v="1.5762105263157895"/>
    <n v="17.273"/>
    <n v="0.66600000000000004"/>
    <n v="77.242000000000004"/>
    <n v="2.98"/>
    <n v="27.578000000000003"/>
    <n v="28.274750000000001"/>
    <n v="7.9509999999999996"/>
    <n v="0.307"/>
    <n v="139.066"/>
    <n v="6.4137000000000004"/>
    <n v="79.390000000000015"/>
    <n v="3.6764999999999994"/>
    <n v="139.15600000000001"/>
    <n v="5.3680000000000003"/>
    <n v="0.14399999999999999"/>
    <n v="3.738"/>
    <n v="1592.59"/>
    <n v="0.16900000000000001"/>
    <n v="1.054"/>
    <n v="0.97199999999999998"/>
    <n v="1.008"/>
    <n v="0.43099999999999999"/>
    <n v="1.0920000000000001"/>
    <n v="1.3220000000000001"/>
    <n v="1.286"/>
    <n v="1.6259999999999999"/>
    <n v="0.84799999999999998"/>
    <n v="1.851"/>
    <n v="0.96799999999999997"/>
    <n v="1.171"/>
    <n v="4.1470000000000002"/>
    <n v="0.97499999999999998"/>
    <n v="0.20200000000000001"/>
    <n v="1.1759999999999999"/>
    <n v="1.262"/>
    <n v="1.5349999999999999"/>
    <n v="8.0000000000000002E-3"/>
    <n v="1.4E-2"/>
    <n v="2.5000000000000001E-2"/>
    <n v="3.0000000000000001E-3"/>
    <m/>
    <m/>
    <m/>
    <m/>
  </r>
  <r>
    <x v="1"/>
    <x v="0"/>
    <s v="AUT"/>
    <x v="22"/>
    <n v="200000000000"/>
    <n v="1.712"/>
    <n v="0.214"/>
    <n v="66.150000000000006"/>
    <n v="0.499"/>
    <n v="0.76"/>
    <n v="64.281000000000006"/>
    <n v="-0.85699999999999998"/>
    <n v="-1.3160000000000001"/>
    <n v="8.0250000000000004"/>
    <n v="0.22900000000000001"/>
    <n v="0.16400000000000001"/>
    <n v="8.2579999999999991"/>
    <n v="0.23599999999999999"/>
    <n v="0.16900000000000001"/>
    <n v="15.753"/>
    <n v="1.9670000000000001"/>
    <n v="91.796999999999997"/>
    <n v="11.46"/>
    <n v="0.32700000000000001"/>
    <n v="102.26900000000001"/>
    <n v="4098.2920000000004"/>
    <n v="4316.6660000000002"/>
    <n v="2426.2240000000002"/>
    <n v="1.37"/>
    <n v="381.26299999999998"/>
    <n v="246.697"/>
    <n v="1175.6769999999999"/>
    <n v="11.488"/>
    <n v="48863.281000000003"/>
    <n v="1.3959999999999999"/>
    <n v="0.16500000000000001"/>
    <n v="2.1000000000000001E-2"/>
    <n v="15.266"/>
    <n v="1.9059999999999999"/>
    <n v="9.8179999999999996"/>
    <n v="8.1370000000000005"/>
    <n v="-1.869"/>
    <n v="-0.23300000000000001"/>
    <n v="9.2799999999999994"/>
    <n v="1.1579999999999999"/>
    <n v="4.66"/>
    <n v="0.58199999999999996"/>
    <n v="32.162999999999997"/>
    <n v="4.0149999999999997"/>
    <n v="0.13600000000000001"/>
    <n v="1.0920000000000001"/>
    <n v="391.416"/>
    <n v="0.23699999999999999"/>
    <n v="0.26"/>
    <n v="0.21"/>
    <n v="0.17100000000000001"/>
    <n v="0.55500000000000005"/>
    <n v="0.39200000000000002"/>
    <n v="0.25600000000000001"/>
    <n v="0.46200000000000002"/>
    <n v="1.2999999999999999E-2"/>
    <n v="0.312"/>
    <n v="3.7999999999999999E-2"/>
    <n v="0.32200000000000001"/>
    <n v="0.28399999999999997"/>
    <n v="5.8999999999999997E-2"/>
    <n v="0.32300000000000001"/>
    <n v="-3.6999999999999998E-2"/>
    <n v="0.312"/>
    <n v="0.505"/>
    <n v="0.21299999999999999"/>
    <n v="1E-3"/>
    <n v="2E-3"/>
    <n v="2E-3"/>
    <n v="0"/>
    <n v="65.180000000000007"/>
    <n v="78.650000000000006"/>
    <n v="25.648"/>
    <n v="38.771999999999998"/>
  </r>
  <r>
    <x v="1"/>
    <x v="1"/>
    <s v="AUT"/>
    <x v="23"/>
    <n v="205000000000"/>
    <n v="1.72"/>
    <n v="0.214"/>
    <n v="70.150000000000006"/>
    <n v="4"/>
    <n v="6.0460000000000003"/>
    <n v="67.988"/>
    <n v="3.7069999999999999"/>
    <n v="5.766"/>
    <n v="8.4570000000000007"/>
    <n v="0.23799999999999999"/>
    <n v="0.16800000000000001"/>
    <n v="8.7249999999999996"/>
    <n v="0.246"/>
    <n v="0.17299999999999999"/>
    <n v="16.564"/>
    <n v="2.06"/>
    <n v="96.438000000000002"/>
    <n v="11.994999999999999"/>
    <n v="0.33800000000000002"/>
    <n v="103.989"/>
    <n v="4168.4409999999998"/>
    <n v="4384.6540000000005"/>
    <n v="2442.788"/>
    <n v="1.5529999999999999"/>
    <n v="397.42"/>
    <n v="244.535"/>
    <n v="1210.087"/>
    <n v="12.603"/>
    <n v="50421.105000000003"/>
    <n v="1.421"/>
    <n v="0.183"/>
    <n v="2.3E-2"/>
    <n v="16.158000000000001"/>
    <n v="2.0099999999999998"/>
    <n v="10.324"/>
    <n v="9.5579999999999998"/>
    <n v="-2.1619999999999999"/>
    <n v="-0.26900000000000002"/>
    <n v="9.17"/>
    <n v="1.141"/>
    <n v="4.55"/>
    <n v="0.56599999999999995"/>
    <n v="34.411000000000001"/>
    <n v="4.28"/>
    <n v="0.13900000000000001"/>
    <n v="1.1140000000000001"/>
    <n v="405.36700000000002"/>
    <n v="0.22800000000000001"/>
    <n v="0.27300000000000002"/>
    <n v="0.224"/>
    <n v="0.17899999999999999"/>
    <n v="0.54200000000000004"/>
    <n v="0.38900000000000001"/>
    <n v="0.25600000000000001"/>
    <n v="0.45700000000000002"/>
    <n v="1.4E-2"/>
    <n v="0.313"/>
    <n v="3.7999999999999999E-2"/>
    <n v="0.32200000000000001"/>
    <n v="0.29599999999999999"/>
    <n v="6.5000000000000002E-2"/>
    <n v="0.33800000000000002"/>
    <n v="-4.5999999999999999E-2"/>
    <n v="0.33100000000000002"/>
    <n v="0.52300000000000002"/>
    <n v="0.21199999999999999"/>
    <n v="1E-3"/>
    <n v="2E-3"/>
    <n v="2E-3"/>
    <n v="0"/>
    <n v="76.84"/>
    <n v="83"/>
    <n v="26.289000000000001"/>
    <n v="37.475000000000001"/>
  </r>
  <r>
    <x v="1"/>
    <x v="2"/>
    <s v="AUT"/>
    <x v="24"/>
    <n v="210000000000"/>
    <n v="1.736"/>
    <n v="0.215"/>
    <n v="71.953999999999994"/>
    <n v="1.804"/>
    <n v="2.5720000000000001"/>
    <n v="69.828000000000003"/>
    <n v="1.841"/>
    <n v="2.7069999999999999"/>
    <n v="8.6430000000000007"/>
    <n v="0.24"/>
    <n v="0.17199999999999999"/>
    <n v="8.9060000000000006"/>
    <n v="0.247"/>
    <n v="0.17699999999999999"/>
    <n v="16.736999999999998"/>
    <n v="2.0720000000000001"/>
    <n v="95.01"/>
    <n v="11.76"/>
    <n v="0.32600000000000001"/>
    <n v="105.72499999999999"/>
    <n v="4240.3950000000004"/>
    <n v="4454.482"/>
    <n v="2459.5250000000001"/>
    <n v="1.72"/>
    <n v="413.49099999999999"/>
    <n v="242.41"/>
    <n v="1246.145"/>
    <n v="13.79"/>
    <n v="50254.641000000003"/>
    <n v="1.3939999999999999"/>
    <n v="0.16700000000000001"/>
    <n v="2.1000000000000001E-2"/>
    <n v="16.07"/>
    <n v="1.9890000000000001"/>
    <n v="10.438000000000001"/>
    <n v="9.6760000000000002"/>
    <n v="-2.125"/>
    <n v="-0.26300000000000001"/>
    <n v="9.0500000000000007"/>
    <n v="1.1200000000000001"/>
    <n v="4.47"/>
    <n v="0.55300000000000005"/>
    <n v="36.057000000000002"/>
    <n v="4.4630000000000001"/>
    <n v="0.14699999999999999"/>
    <n v="1.1870000000000001"/>
    <n v="406.00700000000001"/>
    <n v="0.218"/>
    <n v="0.27400000000000002"/>
    <n v="0.222"/>
    <n v="0.17299999999999999"/>
    <n v="0.52900000000000003"/>
    <n v="0.38600000000000001"/>
    <n v="0.255"/>
    <n v="0.45200000000000001"/>
    <n v="1.4999999999999999E-2"/>
    <n v="0.314"/>
    <n v="3.6999999999999998E-2"/>
    <n v="0.32200000000000001"/>
    <n v="0.308"/>
    <n v="5.6000000000000001E-2"/>
    <n v="0.32800000000000001"/>
    <n v="-4.1000000000000002E-2"/>
    <n v="0.34699999999999998"/>
    <n v="0.55000000000000004"/>
    <n v="0.21099999999999999"/>
    <n v="1E-3"/>
    <n v="2E-3"/>
    <n v="2E-3"/>
    <n v="0"/>
    <n v="78.17"/>
    <n v="84.33"/>
    <n v="23.056000000000001"/>
    <n v="32.042999999999999"/>
  </r>
  <r>
    <x v="1"/>
    <x v="3"/>
    <s v="AUT"/>
    <x v="25"/>
    <n v="215000000000"/>
    <n v="1.754"/>
    <n v="0.216"/>
    <n v="77.460999999999999"/>
    <n v="5.5069999999999997"/>
    <n v="7.6539999999999999"/>
    <n v="76.507999999999996"/>
    <n v="6.68"/>
    <n v="9.5660000000000007"/>
    <n v="9.4220000000000006"/>
    <n v="0.26"/>
    <n v="0.186"/>
    <n v="9.5389999999999997"/>
    <n v="0.26300000000000001"/>
    <n v="0.189"/>
    <n v="18.023"/>
    <n v="2.2200000000000002"/>
    <n v="100.983"/>
    <n v="12.436"/>
    <n v="0.34300000000000003"/>
    <n v="107.479"/>
    <n v="4317.8559999999998"/>
    <n v="4530.991"/>
    <n v="2477.547"/>
    <n v="1.9039999999999999"/>
    <n v="430.75900000000001"/>
    <n v="241.458"/>
    <n v="1285.2260000000001"/>
    <n v="14.939"/>
    <n v="50523.203000000001"/>
    <n v="1.393"/>
    <n v="0.184"/>
    <n v="2.3E-2"/>
    <n v="17.268000000000001"/>
    <n v="2.1269999999999998"/>
    <n v="11.016"/>
    <n v="10.256"/>
    <n v="-0.95299999999999996"/>
    <n v="-0.11700000000000001"/>
    <n v="8.9"/>
    <n v="1.0960000000000001"/>
    <n v="4.4800000000000004"/>
    <n v="0.55200000000000005"/>
    <n v="39.082000000000001"/>
    <n v="4.8129999999999997"/>
    <n v="0.14199999999999999"/>
    <n v="1.1499999999999999"/>
    <n v="410.25400000000002"/>
    <n v="0.20599999999999999"/>
    <n v="0.28000000000000003"/>
    <n v="0.23"/>
    <n v="0.17100000000000001"/>
    <n v="0.51600000000000001"/>
    <n v="0.38400000000000001"/>
    <n v="0.255"/>
    <n v="0.44700000000000001"/>
    <n v="1.6E-2"/>
    <n v="0.315"/>
    <n v="3.6999999999999998E-2"/>
    <n v="0.32400000000000001"/>
    <n v="0.318"/>
    <n v="6.0999999999999999E-2"/>
    <n v="0.34"/>
    <n v="-1.7000000000000001E-2"/>
    <n v="0.36599999999999999"/>
    <n v="0.52200000000000002"/>
    <n v="0.21"/>
    <n v="1E-3"/>
    <n v="2E-3"/>
    <n v="2E-3"/>
    <n v="0"/>
    <n v="83.28"/>
    <n v="89.45"/>
    <n v="23.521999999999998"/>
    <n v="30.367000000000001"/>
  </r>
  <r>
    <x v="1"/>
    <x v="4"/>
    <s v="AUT"/>
    <x v="26"/>
    <n v="220000000000"/>
    <n v="1.79"/>
    <n v="0.219"/>
    <n v="77.677999999999997"/>
    <n v="0.217"/>
    <n v="0.28100000000000003"/>
    <n v="76.138999999999996"/>
    <n v="-0.36899999999999999"/>
    <n v="-0.48199999999999998"/>
    <n v="9.3179999999999996"/>
    <n v="0.251"/>
    <n v="0.182"/>
    <n v="9.5060000000000002"/>
    <n v="0.25600000000000001"/>
    <n v="0.186"/>
    <n v="17.765999999999998"/>
    <n v="2.1739999999999999"/>
    <n v="104.724"/>
    <n v="12.816000000000001"/>
    <n v="0.34499999999999997"/>
    <n v="109.26900000000001"/>
    <n v="4395.5339999999997"/>
    <n v="4607.13"/>
    <n v="2495.3130000000001"/>
    <n v="2.069"/>
    <n v="448.42099999999999"/>
    <n v="239.91900000000001"/>
    <n v="1324.326"/>
    <n v="16.134"/>
    <n v="51139.311999999998"/>
    <n v="1.3759999999999999"/>
    <n v="0.16500000000000001"/>
    <n v="0.02"/>
    <n v="17.661999999999999"/>
    <n v="2.1619999999999999"/>
    <n v="11.047000000000001"/>
    <n v="10.292999999999999"/>
    <n v="-1.5389999999999999"/>
    <n v="-0.188"/>
    <n v="8.81"/>
    <n v="1.0780000000000001"/>
    <n v="3.93"/>
    <n v="0.48099999999999998"/>
    <n v="39.1"/>
    <n v="4.7850000000000001"/>
    <n v="0.14599999999999999"/>
    <n v="1.1950000000000001"/>
    <n v="417.87"/>
    <n v="0.19700000000000001"/>
    <n v="0.27100000000000002"/>
    <n v="0.224"/>
    <n v="0.16300000000000001"/>
    <n v="0.503"/>
    <n v="0.38100000000000001"/>
    <n v="0.254"/>
    <n v="0.441"/>
    <n v="1.7000000000000001E-2"/>
    <n v="0.316"/>
    <n v="3.5999999999999997E-2"/>
    <n v="0.32400000000000001"/>
    <n v="0.32800000000000001"/>
    <n v="5.0999999999999997E-2"/>
    <n v="0.33600000000000002"/>
    <n v="-2.9000000000000001E-2"/>
    <n v="0.35399999999999998"/>
    <n v="0.51700000000000002"/>
    <n v="0.20799999999999999"/>
    <n v="1E-3"/>
    <n v="2E-3"/>
    <n v="3.0000000000000001E-3"/>
    <n v="0"/>
    <n v="84.11"/>
    <n v="90.27"/>
    <n v="27.045000000000002"/>
    <n v="34.817"/>
  </r>
  <r>
    <x v="1"/>
    <x v="5"/>
    <s v="AUT"/>
    <x v="27"/>
    <n v="225000000000"/>
    <n v="1.7969999999999999"/>
    <n v="0.218"/>
    <n v="79.078000000000003"/>
    <n v="1.4"/>
    <n v="1.802"/>
    <n v="77.245999999999995"/>
    <n v="1.107"/>
    <n v="1.454"/>
    <n v="9.3889999999999993"/>
    <n v="0.248"/>
    <n v="0.182"/>
    <n v="9.6120000000000001"/>
    <n v="0.254"/>
    <n v="0.186"/>
    <n v="17.861999999999998"/>
    <n v="2.1709999999999998"/>
    <n v="106.78700000000001"/>
    <n v="12.98"/>
    <n v="0.34300000000000003"/>
    <n v="111.06699999999999"/>
    <n v="4474.6120000000001"/>
    <n v="4684.3760000000002"/>
    <n v="2513.1750000000002"/>
    <n v="2.2290000000000001"/>
    <n v="467.12200000000001"/>
    <n v="238.08699999999999"/>
    <n v="1363.7190000000001"/>
    <n v="17.298999999999999"/>
    <n v="51714.718999999997"/>
    <n v="1.3660000000000001"/>
    <n v="0.16"/>
    <n v="1.9E-2"/>
    <n v="18.701000000000001"/>
    <n v="2.2730000000000001"/>
    <n v="10.981999999999999"/>
    <n v="10.233000000000001"/>
    <n v="-1.8320000000000001"/>
    <n v="-0.223"/>
    <n v="8.6300000000000008"/>
    <n v="1.0489999999999999"/>
    <n v="3.97"/>
    <n v="0.48299999999999998"/>
    <n v="39.393000000000001"/>
    <n v="4.7880000000000003"/>
    <n v="0.14199999999999999"/>
    <n v="1.165"/>
    <n v="425.459"/>
    <n v="0.186"/>
    <n v="0.26700000000000002"/>
    <n v="0.22500000000000001"/>
    <n v="0.155"/>
    <n v="0.48899999999999999"/>
    <n v="0.378"/>
    <n v="0.254"/>
    <n v="0.435"/>
    <n v="1.7999999999999999E-2"/>
    <n v="0.317"/>
    <n v="3.5999999999999997E-2"/>
    <n v="0.32500000000000001"/>
    <n v="0.33500000000000002"/>
    <n v="4.5999999999999999E-2"/>
    <n v="0.34799999999999998"/>
    <n v="-3.9E-2"/>
    <n v="0.35399999999999998"/>
    <n v="0.48199999999999998"/>
    <n v="0.20699999999999999"/>
    <n v="1E-3"/>
    <n v="2E-3"/>
    <n v="3.0000000000000001E-3"/>
    <n v="0"/>
    <n v="84.19"/>
    <n v="90.35"/>
    <n v="27.709"/>
    <n v="35.04"/>
  </r>
  <r>
    <x v="1"/>
    <x v="6"/>
    <s v="AUT"/>
    <x v="28"/>
    <n v="230000000000"/>
    <n v="1.954"/>
    <n v="0.23599999999999999"/>
    <n v="76.805999999999997"/>
    <n v="-2.2719999999999998"/>
    <n v="-2.8730000000000002"/>
    <n v="75.561000000000007"/>
    <n v="-1.6850000000000001"/>
    <n v="-2.1819999999999999"/>
    <n v="9.1389999999999993"/>
    <n v="0.23400000000000001"/>
    <n v="0.17899999999999999"/>
    <n v="9.2899999999999991"/>
    <n v="0.23799999999999999"/>
    <n v="0.182"/>
    <n v="17.864999999999998"/>
    <n v="2.161"/>
    <n v="110.087"/>
    <n v="13.315"/>
    <n v="0.34100000000000003"/>
    <n v="113.021"/>
    <n v="4551.4179999999997"/>
    <n v="4759.9369999999999"/>
    <n v="2531.04"/>
    <n v="2.41"/>
    <n v="484.61900000000003"/>
    <n v="236.84100000000001"/>
    <n v="1401.8520000000001"/>
    <n v="18.477"/>
    <n v="50921.684000000001"/>
    <n v="1.302"/>
    <n v="0.18"/>
    <n v="2.1999999999999999E-2"/>
    <n v="17.497"/>
    <n v="2.1160000000000001"/>
    <n v="10.656000000000001"/>
    <n v="9.91"/>
    <n v="-1.246"/>
    <n v="-0.151"/>
    <n v="8.49"/>
    <n v="1.0269999999999999"/>
    <n v="3.96"/>
    <n v="0.47899999999999998"/>
    <n v="38.131999999999998"/>
    <n v="4.6120000000000001"/>
    <n v="0.14199999999999999"/>
    <n v="1.177"/>
    <n v="421.00900000000001"/>
    <n v="0.186"/>
    <n v="0.251"/>
    <n v="0.21199999999999999"/>
    <n v="0.14699999999999999"/>
    <n v="0.47599999999999998"/>
    <n v="0.375"/>
    <n v="0.253"/>
    <n v="0.42899999999999999"/>
    <n v="1.9E-2"/>
    <n v="0.317"/>
    <n v="3.5000000000000003E-2"/>
    <n v="0.32600000000000001"/>
    <n v="0.34100000000000003"/>
    <n v="5.1999999999999998E-2"/>
    <n v="0.318"/>
    <n v="-2.5000000000000001E-2"/>
    <n v="0.33900000000000002"/>
    <n v="0.46600000000000003"/>
    <n v="0.20599999999999999"/>
    <n v="1E-3"/>
    <n v="2E-3"/>
    <n v="3.0000000000000001E-3"/>
    <n v="0"/>
    <n v="81.93"/>
    <n v="88.1"/>
    <n v="33.28"/>
    <n v="43.33"/>
  </r>
  <r>
    <x v="1"/>
    <x v="7"/>
    <s v="AUT"/>
    <x v="29"/>
    <n v="235000000000"/>
    <n v="2.1309999999999998"/>
    <n v="0.25700000000000001"/>
    <n v="74.106999999999999"/>
    <n v="-2.7"/>
    <n v="-3.5150000000000001"/>
    <n v="73.373999999999995"/>
    <n v="-2.1869999999999998"/>
    <n v="-2.8940000000000001"/>
    <n v="8.8460000000000001"/>
    <n v="0.218"/>
    <n v="0.17799999999999999"/>
    <n v="8.9339999999999993"/>
    <n v="0.22"/>
    <n v="0.18"/>
    <n v="17.454999999999998"/>
    <n v="2.1040000000000001"/>
    <n v="105.599"/>
    <n v="12.731"/>
    <n v="0.314"/>
    <n v="115.152"/>
    <n v="4625.5249999999996"/>
    <n v="4833.3109999999997"/>
    <n v="2548.4949999999999"/>
    <n v="2.5950000000000002"/>
    <n v="501.11399999999998"/>
    <n v="236.108"/>
    <n v="1438.4749999999999"/>
    <n v="19.693999999999999"/>
    <n v="49669.195"/>
    <n v="1.2250000000000001"/>
    <n v="0.185"/>
    <n v="2.1999999999999999E-2"/>
    <n v="16.495000000000001"/>
    <n v="1.9890000000000001"/>
    <n v="10.255000000000001"/>
    <n v="9.5109999999999992"/>
    <n v="-0.73299999999999998"/>
    <n v="-8.7999999999999995E-2"/>
    <n v="8.33"/>
    <n v="1.004"/>
    <n v="3.87"/>
    <n v="0.46700000000000003"/>
    <n v="36.624000000000002"/>
    <n v="4.415"/>
    <n v="0.14699999999999999"/>
    <n v="1.2170000000000001"/>
    <n v="411.99200000000002"/>
    <n v="0.189"/>
    <n v="0.23499999999999999"/>
    <n v="0.20399999999999999"/>
    <n v="0.13700000000000001"/>
    <n v="0.46300000000000002"/>
    <n v="0.371"/>
    <n v="0.252"/>
    <n v="0.42299999999999999"/>
    <n v="0.02"/>
    <n v="0.316"/>
    <n v="3.5000000000000003E-2"/>
    <n v="0.32600000000000001"/>
    <n v="0.34699999999999998"/>
    <n v="5.0999999999999997E-2"/>
    <n v="0.28999999999999998"/>
    <n v="-1.7000000000000001E-2"/>
    <n v="0.32500000000000001"/>
    <n v="0.46899999999999997"/>
    <n v="0.20399999999999999"/>
    <n v="1E-3"/>
    <n v="2E-3"/>
    <n v="3.0000000000000001E-3"/>
    <n v="0"/>
    <n v="78.89"/>
    <n v="85.06"/>
    <n v="31.492000000000001"/>
    <n v="42.496000000000002"/>
  </r>
  <r>
    <x v="1"/>
    <x v="8"/>
    <s v="AUT"/>
    <x v="30"/>
    <n v="240000000000"/>
    <n v="2.133"/>
    <n v="0.25600000000000001"/>
    <n v="73.481999999999999"/>
    <n v="-0.625"/>
    <n v="-0.84299999999999997"/>
    <n v="73.152000000000001"/>
    <n v="-0.222"/>
    <n v="-0.30199999999999999"/>
    <n v="8.7910000000000004"/>
    <n v="0.21299999999999999"/>
    <n v="0.17399999999999999"/>
    <n v="8.8309999999999995"/>
    <n v="0.214"/>
    <n v="0.17499999999999999"/>
    <n v="17.027999999999999"/>
    <n v="2.0459999999999998"/>
    <n v="103.654"/>
    <n v="12.457000000000001"/>
    <n v="0.30199999999999999"/>
    <n v="117.285"/>
    <n v="4699.0069999999996"/>
    <n v="4906.4629999999997"/>
    <n v="2565.5239999999999"/>
    <n v="2.7570000000000001"/>
    <n v="518.54999999999995"/>
    <n v="235.77799999999999"/>
    <n v="1473.9559999999999"/>
    <n v="20.934999999999999"/>
    <n v="50475.008000000002"/>
    <n v="1.2250000000000001"/>
    <n v="0.16200000000000001"/>
    <n v="0.02"/>
    <n v="17.436"/>
    <n v="2.0950000000000002"/>
    <n v="10.169"/>
    <n v="9.4290000000000003"/>
    <n v="-0.33"/>
    <n v="-0.04"/>
    <n v="8.25"/>
    <n v="0.99099999999999999"/>
    <n v="4"/>
    <n v="0.48099999999999998"/>
    <n v="35.481000000000002"/>
    <n v="4.2640000000000002"/>
    <n v="0.14899999999999999"/>
    <n v="1.242"/>
    <n v="420.00900000000001"/>
    <n v="0.186"/>
    <n v="0.22900000000000001"/>
    <n v="0.19900000000000001"/>
    <n v="0.129"/>
    <n v="0.45100000000000001"/>
    <n v="0.36799999999999999"/>
    <n v="0.251"/>
    <n v="0.41699999999999998"/>
    <n v="2.1000000000000001E-2"/>
    <n v="0.315"/>
    <n v="3.5000000000000003E-2"/>
    <n v="0.32500000000000001"/>
    <n v="0.35299999999999998"/>
    <n v="4.2999999999999997E-2"/>
    <n v="0.29699999999999999"/>
    <n v="-7.0000000000000001E-3"/>
    <n v="0.315"/>
    <n v="0.47799999999999998"/>
    <n v="0.20300000000000001"/>
    <n v="1E-3"/>
    <n v="2E-3"/>
    <n v="3.0000000000000001E-3"/>
    <n v="0"/>
    <n v="78.459999999999994"/>
    <n v="84.62"/>
    <n v="30.172999999999998"/>
    <n v="41.061"/>
  </r>
  <r>
    <x v="1"/>
    <x v="9"/>
    <s v="AUT"/>
    <x v="31"/>
    <n v="235000000000"/>
    <n v="1.7989999999999999"/>
    <n v="0.216"/>
    <n v="67.299000000000007"/>
    <n v="-6.1829999999999998"/>
    <n v="-8.4149999999999991"/>
    <n v="66.236000000000004"/>
    <n v="-6.9160000000000004"/>
    <n v="-9.4540000000000006"/>
    <n v="7.9390000000000001"/>
    <n v="0.2"/>
    <n v="0.16300000000000001"/>
    <n v="8.0670000000000002"/>
    <n v="0.20300000000000001"/>
    <n v="0.16500000000000001"/>
    <n v="12.833"/>
    <n v="1.538"/>
    <n v="95.269000000000005"/>
    <n v="11.419"/>
    <n v="0.28799999999999998"/>
    <n v="119.083"/>
    <n v="4766.3059999999996"/>
    <n v="4972.6989999999996"/>
    <n v="2578.357"/>
    <n v="2.9620000000000002"/>
    <n v="535.58600000000001"/>
    <n v="234.71600000000001"/>
    <n v="1508.3720000000001"/>
    <n v="21.946000000000002"/>
    <n v="48765.184000000001"/>
    <n v="1.228"/>
    <n v="0.20499999999999999"/>
    <n v="2.5000000000000001E-2"/>
    <n v="17.036000000000001"/>
    <n v="2.0419999999999998"/>
    <n v="9.3140000000000001"/>
    <n v="8.5760000000000005"/>
    <n v="-1.0629999999999999"/>
    <n v="-0.127"/>
    <n v="8.07"/>
    <n v="0.96699999999999997"/>
    <n v="3.77"/>
    <n v="0.45200000000000001"/>
    <n v="34.415999999999997"/>
    <n v="4.125"/>
    <n v="0.121"/>
    <n v="1.0109999999999999"/>
    <n v="406.84500000000003"/>
    <n v="0.153"/>
    <n v="0.21299999999999999"/>
    <n v="0.18099999999999999"/>
    <n v="9.9000000000000005E-2"/>
    <n v="0.438"/>
    <n v="0.36399999999999999"/>
    <n v="0.25"/>
    <n v="0.41"/>
    <n v="2.1999999999999999E-2"/>
    <n v="0.315"/>
    <n v="3.4000000000000002E-2"/>
    <n v="0.32500000000000001"/>
    <n v="0.35499999999999998"/>
    <n v="5.3999999999999999E-2"/>
    <n v="0.29599999999999999"/>
    <n v="-2.1000000000000001E-2"/>
    <n v="0.313"/>
    <n v="0.41499999999999998"/>
    <n v="0.20100000000000001"/>
    <n v="1E-3"/>
    <n v="2E-3"/>
    <n v="3.0000000000000001E-3"/>
    <n v="0"/>
    <n v="71.55"/>
    <n v="77.709999999999994"/>
    <n v="27.971"/>
    <n v="41.561999999999998"/>
  </r>
  <r>
    <x v="1"/>
    <x v="10"/>
    <s v="AUT"/>
    <x v="32"/>
    <n v="240000000000"/>
    <n v="1.6220000000000001"/>
    <n v="0.19400000000000001"/>
    <n v="72.006"/>
    <n v="4.7080000000000002"/>
    <n v="6.9950000000000001"/>
    <n v="70.686999999999998"/>
    <n v="4.4509999999999996"/>
    <n v="6.72"/>
    <n v="8.4529999999999994"/>
    <n v="0.20899999999999999"/>
    <n v="0.16800000000000001"/>
    <n v="8.61"/>
    <n v="0.21199999999999999"/>
    <n v="0.17100000000000001"/>
    <n v="15.500999999999999"/>
    <n v="1.8540000000000001"/>
    <n v="101.24299999999999"/>
    <n v="12.106"/>
    <n v="0.29899999999999999"/>
    <n v="120.705"/>
    <n v="4838.3119999999999"/>
    <n v="5043.3860000000004"/>
    <n v="2593.8580000000002"/>
    <n v="3.145"/>
    <n v="554.36599999999999"/>
    <n v="233.39699999999999"/>
    <n v="1543.17"/>
    <n v="23.068000000000001"/>
    <n v="50240.961000000003"/>
    <n v="1.24"/>
    <n v="0.184"/>
    <n v="2.1999999999999999E-2"/>
    <n v="18.779"/>
    <n v="2.246"/>
    <n v="9.9860000000000007"/>
    <n v="9.2479999999999993"/>
    <n v="-1.319"/>
    <n v="-0.158"/>
    <n v="8.11"/>
    <n v="0.97"/>
    <n v="3.78"/>
    <n v="0.45200000000000001"/>
    <n v="34.798000000000002"/>
    <n v="4.1609999999999996"/>
    <n v="0.13400000000000001"/>
    <n v="1.1220000000000001"/>
    <n v="420.15699999999998"/>
    <n v="0.129"/>
    <n v="0.216"/>
    <n v="0.185"/>
    <n v="0.111"/>
    <n v="0.42399999999999999"/>
    <n v="0.36"/>
    <n v="0.248"/>
    <n v="0.40400000000000003"/>
    <n v="2.1999999999999999E-2"/>
    <n v="0.314"/>
    <n v="3.4000000000000002E-2"/>
    <n v="0.32500000000000001"/>
    <n v="0.35899999999999999"/>
    <n v="4.8000000000000001E-2"/>
    <n v="0.30299999999999999"/>
    <n v="-2.7E-2"/>
    <n v="0.30599999999999999"/>
    <n v="0.45600000000000002"/>
    <n v="0.2"/>
    <n v="1E-3"/>
    <n v="2E-3"/>
    <n v="3.0000000000000001E-3"/>
    <n v="0"/>
    <n v="77.34"/>
    <n v="83.51"/>
    <n v="29.236000000000001"/>
    <n v="40.601999999999997"/>
  </r>
  <r>
    <x v="1"/>
    <x v="11"/>
    <s v="AUT"/>
    <x v="33"/>
    <n v="245000000000"/>
    <n v="1.6659999999999999"/>
    <n v="0.19900000000000001"/>
    <n v="69.893000000000001"/>
    <n v="-2.113"/>
    <n v="-2.9350000000000001"/>
    <n v="68.683999999999997"/>
    <n v="-2.0030000000000001"/>
    <n v="-2.8340000000000001"/>
    <n v="8.1850000000000005"/>
    <n v="0.19600000000000001"/>
    <n v="0.17299999999999999"/>
    <n v="8.3290000000000006"/>
    <n v="0.2"/>
    <n v="0.17599999999999999"/>
    <n v="15.819000000000001"/>
    <n v="1.885"/>
    <n v="103.163"/>
    <n v="12.294"/>
    <n v="0.29499999999999998"/>
    <n v="122.371"/>
    <n v="4908.2060000000001"/>
    <n v="5112.07"/>
    <n v="2609.6770000000001"/>
    <n v="3.3250000000000002"/>
    <n v="572.09699999999998"/>
    <n v="232.18799999999999"/>
    <n v="1576.4549999999999"/>
    <n v="24.280999999999999"/>
    <n v="47200.483999999997"/>
    <n v="1.1319999999999999"/>
    <n v="0.18"/>
    <n v="2.1000000000000001E-2"/>
    <n v="17.731000000000002"/>
    <n v="2.113"/>
    <n v="9.7159999999999993"/>
    <n v="8.8740000000000006"/>
    <n v="-1.2090000000000001"/>
    <n v="-0.14399999999999999"/>
    <n v="7.92"/>
    <n v="0.94399999999999995"/>
    <n v="3.78"/>
    <n v="0.45"/>
    <n v="33.284999999999997"/>
    <n v="3.9670000000000001"/>
    <n v="0.14399999999999999"/>
    <n v="1.212"/>
    <n v="396.06900000000002"/>
    <n v="0.123"/>
    <n v="0.20300000000000001"/>
    <n v="0.17399999999999999"/>
    <n v="0.107"/>
    <n v="0.41099999999999998"/>
    <n v="0.35599999999999998"/>
    <n v="0.247"/>
    <n v="0.39700000000000002"/>
    <n v="2.3E-2"/>
    <n v="0.313"/>
    <n v="3.3000000000000002E-2"/>
    <n v="0.32400000000000001"/>
    <n v="0.36199999999999999"/>
    <n v="4.9000000000000002E-2"/>
    <n v="0.27800000000000002"/>
    <n v="-2.4E-2"/>
    <n v="0.29199999999999998"/>
    <n v="0.441"/>
    <n v="0.19800000000000001"/>
    <n v="1E-3"/>
    <n v="2E-3"/>
    <n v="3.0000000000000001E-3"/>
    <n v="0"/>
    <n v="74.459999999999994"/>
    <n v="81.53"/>
    <n v="33.268999999999998"/>
    <n v="47.6"/>
  </r>
  <r>
    <x v="1"/>
    <x v="12"/>
    <s v="AUT"/>
    <x v="34"/>
    <n v="250000000000"/>
    <n v="1.673"/>
    <n v="0.19800000000000001"/>
    <n v="67.266000000000005"/>
    <n v="-2.6269999999999998"/>
    <n v="-3.7589999999999999"/>
    <n v="65.763999999999996"/>
    <n v="-2.92"/>
    <n v="-4.2519999999999998"/>
    <n v="7.8010000000000002"/>
    <n v="0.187"/>
    <n v="0.159"/>
    <n v="7.98"/>
    <n v="0.191"/>
    <n v="0.16200000000000001"/>
    <n v="14.686999999999999"/>
    <n v="1.742"/>
    <n v="99.625"/>
    <n v="11.818"/>
    <n v="0.28299999999999997"/>
    <n v="124.044"/>
    <n v="4975.4709999999995"/>
    <n v="5177.8339999999998"/>
    <n v="2624.364"/>
    <n v="3.5089999999999999"/>
    <n v="589.04300000000001"/>
    <n v="230.685"/>
    <n v="1609.097"/>
    <n v="25.414999999999999"/>
    <n v="49174.593999999997"/>
    <n v="1.1759999999999999"/>
    <n v="0.184"/>
    <n v="2.1999999999999999E-2"/>
    <n v="16.946000000000002"/>
    <n v="2.0099999999999998"/>
    <n v="9.2919999999999998"/>
    <n v="8.4540000000000006"/>
    <n v="-1.502"/>
    <n v="-0.17799999999999999"/>
    <n v="7.77"/>
    <n v="0.92200000000000004"/>
    <n v="3.83"/>
    <n v="0.45400000000000001"/>
    <n v="32.642000000000003"/>
    <n v="3.8719999999999999"/>
    <n v="0.13500000000000001"/>
    <n v="1.1339999999999999"/>
    <n v="414.524"/>
    <n v="0.121"/>
    <n v="0.192"/>
    <n v="0.16500000000000001"/>
    <n v="9.8000000000000004E-2"/>
    <n v="0.39800000000000002"/>
    <n v="0.35199999999999998"/>
    <n v="0.245"/>
    <n v="0.39100000000000001"/>
    <n v="2.4E-2"/>
    <n v="0.311"/>
    <n v="3.3000000000000002E-2"/>
    <n v="0.32300000000000001"/>
    <n v="0.36399999999999999"/>
    <n v="4.8000000000000001E-2"/>
    <n v="0.26100000000000001"/>
    <n v="-3.1E-2"/>
    <n v="0.28299999999999997"/>
    <n v="0.41"/>
    <n v="0.19600000000000001"/>
    <n v="1E-3"/>
    <n v="2E-3"/>
    <n v="3.0000000000000001E-3"/>
    <n v="0"/>
    <n v="71.260000000000005"/>
    <n v="78.33"/>
    <n v="32.359000000000002"/>
    <n v="48.106999999999999"/>
  </r>
  <r>
    <x v="1"/>
    <x v="13"/>
    <s v="AUT"/>
    <x v="35"/>
    <n v="255000000000"/>
    <n v="1.6559999999999999"/>
    <n v="0.19500000000000001"/>
    <n v="67.759"/>
    <n v="0.49399999999999999"/>
    <n v="0.73399999999999999"/>
    <n v="66.587000000000003"/>
    <n v="0.82299999999999995"/>
    <n v="1.252"/>
    <n v="7.8529999999999998"/>
    <n v="0.189"/>
    <n v="0.16200000000000001"/>
    <n v="7.9909999999999997"/>
    <n v="0.192"/>
    <n v="0.16500000000000001"/>
    <n v="14.96"/>
    <n v="1.764"/>
    <n v="94.885000000000005"/>
    <n v="11.19"/>
    <n v="0.26900000000000002"/>
    <n v="125.7"/>
    <n v="5043.2299999999996"/>
    <n v="5244.4210000000003"/>
    <n v="2639.3240000000001"/>
    <n v="3.7"/>
    <n v="605.375"/>
    <n v="229.51300000000001"/>
    <n v="1642.558"/>
    <n v="26.574000000000002"/>
    <n v="48493.574000000001"/>
    <n v="1.165"/>
    <n v="0.191"/>
    <n v="2.3E-2"/>
    <n v="16.332000000000001"/>
    <n v="1.9259999999999999"/>
    <n v="9.3010000000000002"/>
    <n v="8.4670000000000005"/>
    <n v="-1.1719999999999999"/>
    <n v="-0.13800000000000001"/>
    <n v="7.63"/>
    <n v="0.9"/>
    <n v="3.85"/>
    <n v="0.45400000000000001"/>
    <n v="33.460999999999999"/>
    <n v="3.9460000000000002"/>
    <n v="0.13700000000000001"/>
    <n v="1.159"/>
    <n v="411.20299999999997"/>
    <n v="0.115"/>
    <n v="0.192"/>
    <n v="0.16700000000000001"/>
    <n v="0.1"/>
    <n v="0.38500000000000001"/>
    <n v="0.34799999999999998"/>
    <n v="0.24399999999999999"/>
    <n v="0.38400000000000001"/>
    <n v="2.4E-2"/>
    <n v="0.309"/>
    <n v="3.2000000000000001E-2"/>
    <n v="0.32200000000000001"/>
    <n v="0.36499999999999999"/>
    <n v="4.9000000000000002E-2"/>
    <n v="0.25"/>
    <n v="-2.5000000000000001E-2"/>
    <n v="0.28799999999999998"/>
    <n v="0.39400000000000002"/>
    <n v="0.19500000000000001"/>
    <n v="1E-3"/>
    <n v="2E-3"/>
    <n v="3.0000000000000001E-3"/>
    <n v="0"/>
    <n v="71.8"/>
    <n v="78.87"/>
    <n v="27.126000000000001"/>
    <n v="40.031999999999996"/>
  </r>
  <r>
    <x v="1"/>
    <x v="14"/>
    <s v="AUT"/>
    <x v="36"/>
    <n v="260000000000"/>
    <n v="1.639"/>
    <n v="0.192"/>
    <n v="64.16"/>
    <n v="-3.5990000000000002"/>
    <n v="-5.3120000000000003"/>
    <n v="62.841000000000001"/>
    <n v="-3.746"/>
    <n v="-5.6260000000000003"/>
    <n v="7.3529999999999998"/>
    <n v="0.17699999999999999"/>
    <n v="0.159"/>
    <n v="7.508"/>
    <n v="0.18099999999999999"/>
    <n v="0.16300000000000001"/>
    <n v="13.802"/>
    <n v="1.615"/>
    <n v="95.766000000000005"/>
    <n v="11.206"/>
    <n v="0.26900000000000002"/>
    <n v="127.339"/>
    <n v="5107.3909999999996"/>
    <n v="5307.2619999999997"/>
    <n v="2653.127"/>
    <n v="3.8679999999999999"/>
    <n v="620.322"/>
    <n v="228.19399999999999"/>
    <n v="1674.982"/>
    <n v="27.753"/>
    <n v="46196.464999999997"/>
    <n v="1.111"/>
    <n v="0.16900000000000001"/>
    <n v="0.02"/>
    <n v="14.946999999999999"/>
    <n v="1.7490000000000001"/>
    <n v="8.7940000000000005"/>
    <n v="7.9660000000000002"/>
    <n v="-1.319"/>
    <n v="-0.154"/>
    <n v="7.44"/>
    <n v="0.871"/>
    <n v="3.93"/>
    <n v="0.46"/>
    <n v="32.423999999999999"/>
    <n v="3.794"/>
    <n v="0.13800000000000001"/>
    <n v="1.18"/>
    <n v="394.798"/>
    <n v="0.109"/>
    <n v="0.18"/>
    <n v="0.155"/>
    <n v="9.1999999999999998E-2"/>
    <n v="0.373"/>
    <n v="0.34399999999999997"/>
    <n v="0.24199999999999999"/>
    <n v="0.378"/>
    <n v="2.5000000000000001E-2"/>
    <n v="0.30599999999999999"/>
    <n v="3.2000000000000001E-2"/>
    <n v="0.32100000000000001"/>
    <n v="0.36599999999999999"/>
    <n v="4.2999999999999997E-2"/>
    <n v="0.22500000000000001"/>
    <n v="-2.7E-2"/>
    <n v="0.27800000000000002"/>
    <n v="0.38700000000000001"/>
    <n v="0.193"/>
    <n v="1E-3"/>
    <n v="2E-3"/>
    <n v="3.0000000000000001E-3"/>
    <n v="0"/>
    <n v="68.08"/>
    <n v="75.150000000000006"/>
    <n v="31.606000000000002"/>
    <n v="49.261000000000003"/>
  </r>
  <r>
    <x v="1"/>
    <x v="15"/>
    <s v="AUT"/>
    <x v="37"/>
    <n v="265000000000"/>
    <n v="1.7010000000000001"/>
    <n v="0.19700000000000001"/>
    <n v="66.349000000000004"/>
    <n v="2.1890000000000001"/>
    <n v="3.4119999999999999"/>
    <n v="64.48"/>
    <n v="1.639"/>
    <n v="2.609"/>
    <n v="7.4610000000000003"/>
    <n v="0.18"/>
    <n v="0.16300000000000001"/>
    <n v="7.6769999999999996"/>
    <n v="0.185"/>
    <n v="0.16800000000000001"/>
    <n v="14.372999999999999"/>
    <n v="1.663"/>
    <n v="89.201999999999998"/>
    <n v="10.321"/>
    <n v="0.248"/>
    <n v="129.04"/>
    <n v="5173.74"/>
    <n v="5371.7420000000002"/>
    <n v="2667.5"/>
    <n v="4.03"/>
    <n v="636.28899999999999"/>
    <n v="226.32499999999999"/>
    <n v="1707.981"/>
    <n v="28.9"/>
    <n v="45686.785000000003"/>
    <n v="1.1000000000000001"/>
    <n v="0.16200000000000001"/>
    <n v="1.9E-2"/>
    <n v="15.967000000000001"/>
    <n v="1.8480000000000001"/>
    <n v="8.8330000000000002"/>
    <n v="8.0150000000000006"/>
    <n v="-1.869"/>
    <n v="-0.216"/>
    <n v="7.39"/>
    <n v="0.85499999999999998"/>
    <n v="3.95"/>
    <n v="0.45700000000000002"/>
    <n v="32.999000000000002"/>
    <n v="3.8180000000000001"/>
    <n v="0.13300000000000001"/>
    <n v="1.147"/>
    <n v="394.84399999999999"/>
    <n v="0.11799999999999999"/>
    <n v="0.187"/>
    <n v="0.157"/>
    <n v="9.8000000000000004E-2"/>
    <n v="0.36299999999999999"/>
    <n v="0.34100000000000003"/>
    <n v="0.24099999999999999"/>
    <n v="0.372"/>
    <n v="2.5000000000000001E-2"/>
    <n v="0.30399999999999999"/>
    <n v="3.2000000000000001E-2"/>
    <n v="0.32"/>
    <n v="0.36699999999999999"/>
    <n v="4.2000000000000003E-2"/>
    <n v="0.23499999999999999"/>
    <n v="-3.5000000000000003E-2"/>
    <n v="0.27700000000000002"/>
    <n v="0.379"/>
    <n v="0.192"/>
    <n v="1E-3"/>
    <n v="2E-3"/>
    <n v="3.0000000000000001E-3"/>
    <n v="0"/>
    <n v="69.27"/>
    <n v="76.34"/>
    <n v="22.853000000000002"/>
    <n v="34.444000000000003"/>
  </r>
  <r>
    <x v="1"/>
    <x v="16"/>
    <s v="AUT"/>
    <x v="38"/>
    <n v="270000000000"/>
    <n v="1.7290000000000001"/>
    <n v="0.19800000000000001"/>
    <n v="67.210999999999999"/>
    <n v="0.86199999999999999"/>
    <n v="1.2989999999999999"/>
    <n v="64.938999999999993"/>
    <n v="0.45900000000000002"/>
    <n v="0.71199999999999997"/>
    <n v="7.4329999999999998"/>
    <n v="0.17799999999999999"/>
    <n v="0.159"/>
    <n v="7.6929999999999996"/>
    <n v="0.185"/>
    <n v="0.16500000000000001"/>
    <n v="13.335000000000001"/>
    <n v="1.526"/>
    <n v="92.686999999999998"/>
    <n v="10.609"/>
    <n v="0.254"/>
    <n v="130.76900000000001"/>
    <n v="5240.95"/>
    <n v="5436.6809999999996"/>
    <n v="2680.8339999999998"/>
    <n v="4.1609999999999996"/>
    <n v="653.02599999999995"/>
    <n v="224.054"/>
    <n v="1742.09"/>
    <n v="30.068999999999999"/>
    <n v="46698.785000000003"/>
    <n v="1.1200000000000001"/>
    <n v="0.13100000000000001"/>
    <n v="1.4999999999999999E-2"/>
    <n v="16.736999999999998"/>
    <n v="1.9159999999999999"/>
    <n v="8.7829999999999995"/>
    <n v="7.9669999999999996"/>
    <n v="-2.2719999999999998"/>
    <n v="-0.26"/>
    <n v="7.31"/>
    <n v="0.83699999999999997"/>
    <n v="3.96"/>
    <n v="0.45300000000000001"/>
    <n v="34.11"/>
    <n v="3.9039999999999999"/>
    <n v="0.13400000000000001"/>
    <n v="1.169"/>
    <n v="407.98399999999998"/>
    <n v="0.11600000000000001"/>
    <n v="0.189"/>
    <n v="0.16200000000000001"/>
    <n v="9.2999999999999999E-2"/>
    <n v="0.35299999999999998"/>
    <n v="0.33700000000000002"/>
    <n v="0.23899999999999999"/>
    <n v="0.36699999999999999"/>
    <n v="2.5000000000000001E-2"/>
    <n v="0.30199999999999999"/>
    <n v="3.1E-2"/>
    <n v="0.31900000000000001"/>
    <n v="0.36799999999999999"/>
    <n v="3.5000000000000003E-2"/>
    <n v="0.24"/>
    <n v="-0.05"/>
    <n v="0.28399999999999997"/>
    <n v="0.38900000000000001"/>
    <n v="0.19"/>
    <n v="1E-3"/>
    <n v="2E-3"/>
    <n v="3.0000000000000001E-3"/>
    <n v="0"/>
    <n v="69.599999999999994"/>
    <n v="76.73"/>
    <n v="25.475999999999999"/>
    <n v="37.905000000000001"/>
  </r>
  <r>
    <x v="1"/>
    <x v="17"/>
    <s v="AUT"/>
    <x v="39"/>
    <n v="275000000000"/>
    <n v="1.71"/>
    <n v="0.19400000000000001"/>
    <n v="69.593000000000004"/>
    <n v="2.3820000000000001"/>
    <n v="3.544"/>
    <n v="67.358000000000004"/>
    <n v="2.419"/>
    <n v="3.7250000000000001"/>
    <n v="7.6559999999999997"/>
    <n v="0.18"/>
    <n v="0.161"/>
    <n v="7.9109999999999996"/>
    <n v="0.186"/>
    <n v="0.16700000000000001"/>
    <n v="14.023"/>
    <n v="1.5940000000000001"/>
    <n v="92.001999999999995"/>
    <n v="10.458"/>
    <n v="0.246"/>
    <n v="132.47999999999999"/>
    <n v="5310.5429999999997"/>
    <n v="5504.0389999999998"/>
    <n v="2694.857"/>
    <n v="4.2990000000000004"/>
    <n v="671.00099999999998"/>
    <n v="221.81899999999999"/>
    <n v="1776.6369999999999"/>
    <n v="31.268999999999998"/>
    <n v="47423.046999999999"/>
    <n v="1.1180000000000001"/>
    <n v="0.13800000000000001"/>
    <n v="1.6E-2"/>
    <n v="17.975000000000001"/>
    <n v="2.0430000000000001"/>
    <n v="8.94"/>
    <n v="8.1310000000000002"/>
    <n v="-2.2349999999999999"/>
    <n v="-0.254"/>
    <n v="7.27"/>
    <n v="0.82599999999999996"/>
    <n v="3.89"/>
    <n v="0.442"/>
    <n v="34.545999999999999"/>
    <n v="3.927"/>
    <n v="0.13600000000000001"/>
    <n v="1.2"/>
    <n v="417.20400000000001"/>
    <n v="0.113"/>
    <n v="0.193"/>
    <n v="0.16700000000000001"/>
    <n v="9.7000000000000003E-2"/>
    <n v="0.34300000000000003"/>
    <n v="0.33400000000000002"/>
    <n v="0.23799999999999999"/>
    <n v="0.36099999999999999"/>
    <n v="2.5999999999999999E-2"/>
    <n v="0.3"/>
    <n v="3.1E-2"/>
    <n v="0.318"/>
    <n v="0.36899999999999999"/>
    <n v="3.5000000000000003E-2"/>
    <n v="0.252"/>
    <n v="-5.1999999999999998E-2"/>
    <n v="0.28199999999999997"/>
    <n v="0.39700000000000002"/>
    <n v="0.189"/>
    <n v="1E-3"/>
    <n v="2E-3"/>
    <n v="3.0000000000000001E-3"/>
    <n v="0"/>
    <n v="71.53"/>
    <n v="78.650000000000006"/>
    <n v="22.41"/>
    <n v="32.201000000000001"/>
  </r>
  <r>
    <x v="1"/>
    <x v="18"/>
    <s v="AUT"/>
    <x v="40"/>
    <n v="280000000000"/>
    <n v="1.827"/>
    <n v="0.20699999999999999"/>
    <n v="66.557000000000002"/>
    <n v="-3.036"/>
    <n v="-4.3620000000000001"/>
    <n v="64.468999999999994"/>
    <n v="-2.8889999999999998"/>
    <n v="-4.2889999999999997"/>
    <n v="7.2919999999999998"/>
    <n v="0.16900000000000001"/>
    <n v="0.158"/>
    <n v="7.5289999999999999"/>
    <n v="0.17399999999999999"/>
    <n v="0.16300000000000001"/>
    <n v="12.295"/>
    <n v="1.391"/>
    <n v="91.356999999999999"/>
    <n v="10.334"/>
    <n v="0.23899999999999999"/>
    <n v="134.30600000000001"/>
    <n v="5377.1"/>
    <n v="5568.5069999999996"/>
    <n v="2707.1529999999998"/>
    <n v="4.4269999999999996"/>
    <n v="688.02"/>
    <n v="219.73"/>
    <n v="1810.722"/>
    <n v="32.472000000000001"/>
    <n v="46186.542999999998"/>
    <n v="1.0680000000000001"/>
    <n v="0.127"/>
    <n v="1.4E-2"/>
    <n v="17.018999999999998"/>
    <n v="1.925"/>
    <n v="8.5329999999999995"/>
    <n v="7.7279999999999998"/>
    <n v="-2.0880000000000001"/>
    <n v="-0.23599999999999999"/>
    <n v="7.04"/>
    <n v="0.79600000000000004"/>
    <n v="3.83"/>
    <n v="0.433"/>
    <n v="34.085000000000001"/>
    <n v="3.8559999999999999"/>
    <n v="0.13600000000000001"/>
    <n v="1.2030000000000001"/>
    <n v="408.31299999999999"/>
    <n v="0.11600000000000001"/>
    <n v="0.18099999999999999"/>
    <n v="0.157"/>
    <n v="8.3000000000000004E-2"/>
    <n v="0.33500000000000002"/>
    <n v="0.33"/>
    <n v="0.23699999999999999"/>
    <n v="0.35599999999999998"/>
    <n v="2.5999999999999999E-2"/>
    <n v="0.29799999999999999"/>
    <n v="0.03"/>
    <n v="0.318"/>
    <n v="0.37"/>
    <n v="3.1E-2"/>
    <n v="0.22600000000000001"/>
    <n v="-0.05"/>
    <n v="0.27800000000000002"/>
    <n v="0.39800000000000002"/>
    <n v="0.188"/>
    <n v="1E-3"/>
    <n v="2E-3"/>
    <n v="3.0000000000000001E-3"/>
    <n v="0"/>
    <n v="68.319999999999993"/>
    <n v="75.44"/>
    <n v="24.8"/>
    <n v="37.261000000000003"/>
  </r>
  <r>
    <x v="1"/>
    <x v="19"/>
    <s v="AUT"/>
    <x v="41"/>
    <n v="285000000000"/>
    <n v="1.7709999999999999"/>
    <n v="0.19900000000000001"/>
    <n v="67.936000000000007"/>
    <n v="1.379"/>
    <n v="2.0720000000000001"/>
    <n v="65.811000000000007"/>
    <n v="1.3420000000000001"/>
    <n v="2.0819999999999999"/>
    <n v="7.4109999999999996"/>
    <n v="0.21031578947368423"/>
    <n v="0.153"/>
    <n v="7.6509999999999998"/>
    <n v="0.21489473684210528"/>
    <n v="0.158"/>
    <n v="13.005000000000001"/>
    <n v="1.4650000000000001"/>
    <n v="89.353999999999999"/>
    <n v="10.063000000000001"/>
    <n v="0.29836842105263167"/>
    <n v="136.077"/>
    <n v="5445.0370000000003"/>
    <n v="5634.3190000000004"/>
    <n v="2720.1579999999999"/>
    <n v="4.5449999999999999"/>
    <n v="705.81299999999999"/>
    <n v="217.60499999999999"/>
    <n v="1844.809"/>
    <n v="33.634"/>
    <n v="48314.258000000002"/>
    <n v="1.2397894736842106"/>
    <n v="0.11799999999999999"/>
    <n v="1.2999999999999999E-2"/>
    <n v="17.792999999999999"/>
    <n v="2.004"/>
    <n v="8.6620000000000008"/>
    <n v="7.86"/>
    <n v="-2.125"/>
    <n v="-0.23899999999999999"/>
    <n v="6.92"/>
    <n v="0.77900000000000003"/>
    <n v="3.85"/>
    <n v="0.434"/>
    <n v="34.087000000000003"/>
    <n v="3.839"/>
    <n v="0.13100000000000001"/>
    <n v="1.1619999999999999"/>
    <n v="429.02800000000002"/>
    <n v="0.109"/>
    <n v="0.183"/>
    <n v="0.158"/>
    <n v="8.7999999999999995E-2"/>
    <n v="0.32600000000000001"/>
    <n v="0.32700000000000001"/>
    <n v="0.23499999999999999"/>
    <n v="0.35099999999999998"/>
    <n v="2.5999999999999999E-2"/>
    <n v="0.29599999999999999"/>
    <n v="0.03"/>
    <n v="0.317"/>
    <n v="0.37"/>
    <n v="2.7E-2"/>
    <n v="0.23300000000000001"/>
    <n v="-4.7E-2"/>
    <n v="0.27600000000000002"/>
    <n v="0.379"/>
    <n v="0.186"/>
    <n v="1E-3"/>
    <n v="2E-3"/>
    <n v="3.0000000000000001E-3"/>
    <n v="0"/>
    <n v="69.8"/>
    <n v="76.92"/>
    <n v="21.417999999999999"/>
    <n v="31.527000000000001"/>
  </r>
  <r>
    <x v="1"/>
    <x v="20"/>
    <s v="AUT"/>
    <x v="42"/>
    <n v="280000000000"/>
    <n v="1.821"/>
    <n v="0.20399999999999999"/>
    <n v="62.036999999999999"/>
    <n v="-5.899"/>
    <n v="-8.6829999999999998"/>
    <n v="59.875999999999998"/>
    <n v="-5.9349999999999996"/>
    <n v="-9.0190000000000001"/>
    <n v="6.7220000000000004"/>
    <n v="0.21031578947368423"/>
    <n v="0.14899999999999999"/>
    <n v="6.9640000000000004"/>
    <n v="0.21489473684210528"/>
    <n v="0.155"/>
    <n v="11.393000000000001"/>
    <n v="1.2789999999999999"/>
    <n v="81.224000000000004"/>
    <n v="9.1180000000000003"/>
    <n v="0.29836842105263167"/>
    <n v="137.898"/>
    <n v="5507.0739999999996"/>
    <n v="5694.1940000000004"/>
    <n v="2731.5509999999999"/>
    <n v="4.6539999999999999"/>
    <n v="722.69"/>
    <n v="215.44300000000001"/>
    <n v="1875.5219999999999"/>
    <n v="34.758000000000003"/>
    <n v="45028.27"/>
    <n v="1.2397894736842106"/>
    <n v="0.109"/>
    <n v="1.2E-2"/>
    <n v="16.876999999999999"/>
    <n v="1.895"/>
    <n v="9.7429499999999987"/>
    <n v="8.9144500000000022"/>
    <n v="-2.1619999999999999"/>
    <n v="-0.24299999999999999"/>
    <n v="8.0890000000000004"/>
    <n v="0.96655000000000013"/>
    <n v="4.0154999999999994"/>
    <n v="0.47924999999999995"/>
    <n v="30.713000000000001"/>
    <n v="3.448"/>
    <n v="0.126"/>
    <n v="1.1240000000000001"/>
    <n v="401.10199999999998"/>
    <n v="0.111"/>
    <n v="0.17599999999999999"/>
    <n v="0.152"/>
    <n v="0.08"/>
    <n v="0.318"/>
    <n v="0.32400000000000001"/>
    <n v="0.23400000000000001"/>
    <n v="0.34599999999999997"/>
    <n v="2.5999999999999999E-2"/>
    <n v="0.29399999999999998"/>
    <n v="2.9000000000000001E-2"/>
    <n v="0.316"/>
    <n v="0.37"/>
    <n v="2.7E-2"/>
    <n v="0.223"/>
    <n v="-5.2999999999999999E-2"/>
    <n v="0.27400000000000002"/>
    <n v="0.379"/>
    <n v="0.185"/>
    <n v="1E-3"/>
    <n v="2E-3"/>
    <n v="3.0000000000000001E-3"/>
    <n v="0"/>
    <m/>
    <m/>
    <n v="19.187000000000001"/>
    <n v="30.928000000000001"/>
  </r>
  <r>
    <x v="1"/>
    <x v="21"/>
    <s v="AUT"/>
    <x v="43"/>
    <n v="290000000000"/>
    <n v="1.821"/>
    <n v="0.20399999999999999"/>
    <n v="64.626000000000005"/>
    <n v="2.5880000000000001"/>
    <n v="4.1719999999999997"/>
    <n v="62.390999999999998"/>
    <n v="2.5150000000000001"/>
    <n v="4.2"/>
    <n v="6.9930000000000003"/>
    <n v="0.21031578947368423"/>
    <n v="0.155"/>
    <n v="7.2430000000000003"/>
    <n v="0.21489473684210528"/>
    <n v="0.16"/>
    <n v="12.269"/>
    <n v="1.375"/>
    <n v="97.183619047619047"/>
    <n v="11.565999999999999"/>
    <n v="0.29836842105263167"/>
    <n v="139.71899999999999"/>
    <n v="5571.7"/>
    <n v="5756.585"/>
    <n v="2743.8209999999999"/>
    <n v="4.7629999999999999"/>
    <n v="740.529"/>
    <n v="213.208"/>
    <n v="1906.9849999999999"/>
    <n v="35.881999999999998"/>
    <n v="45241.050999999999"/>
    <n v="1.2397894736842106"/>
    <n v="0.109"/>
    <n v="1.2E-2"/>
    <n v="17.838999999999999"/>
    <n v="1.9990000000000001"/>
    <n v="9.7429499999999987"/>
    <n v="8.9533225000000023"/>
    <n v="-2.2349999999999999"/>
    <n v="-0.251"/>
    <n v="8.0890000000000004"/>
    <n v="0.96655000000000013"/>
    <n v="4.0154999999999994"/>
    <n v="0.47924999999999995"/>
    <n v="31.463000000000001"/>
    <n v="3.5259999999999998"/>
    <n v="0.126"/>
    <n v="1.1240000000000001"/>
    <n v="403.64499999999998"/>
    <n v="0.109"/>
    <n v="0.17399999999999999"/>
    <n v="0.152"/>
    <n v="8.2000000000000003E-2"/>
    <n v="0.31"/>
    <n v="0.32100000000000001"/>
    <n v="0.23300000000000001"/>
    <n v="0.34100000000000003"/>
    <n v="2.5999999999999999E-2"/>
    <n v="0.29099999999999998"/>
    <n v="2.9000000000000001E-2"/>
    <n v="0.315"/>
    <n v="0.371"/>
    <n v="2.5999999999999999E-2"/>
    <n v="0.22500000000000001"/>
    <n v="-5.7000000000000002E-2"/>
    <n v="0.26600000000000001"/>
    <n v="0.38"/>
    <n v="0.184"/>
    <n v="1E-3"/>
    <n v="2E-3"/>
    <n v="3.0000000000000001E-3"/>
    <n v="0"/>
    <m/>
    <m/>
    <m/>
    <m/>
  </r>
  <r>
    <x v="2"/>
    <x v="0"/>
    <s v="BEL"/>
    <x v="44"/>
    <n v="284000000000"/>
    <n v="3.27"/>
    <n v="0.31900000000000001"/>
    <n v="126.72"/>
    <n v="2.0150000000000001"/>
    <n v="1.6160000000000001"/>
    <n v="129.39400000000001"/>
    <n v="-0.58599999999999997"/>
    <n v="-0.45100000000000001"/>
    <n v="12.606"/>
    <n v="0.374"/>
    <n v="0.17399999999999999"/>
    <n v="12.346"/>
    <n v="0.36699999999999999"/>
    <n v="0.17"/>
    <n v="31.672000000000001"/>
    <n v="3.0859999999999999"/>
    <n v="189.489"/>
    <n v="18.460999999999999"/>
    <n v="0.54800000000000004"/>
    <n v="165.68600000000001"/>
    <n v="10329.627"/>
    <n v="10499.098"/>
    <n v="7139.4849999999997"/>
    <n v="1.0669999999999999"/>
    <n v="632.02599999999995"/>
    <n v="310.63400000000001"/>
    <n v="2363.7890000000002"/>
    <n v="27.574999999999999"/>
    <n v="72420.406000000003"/>
    <n v="2.15"/>
    <n v="0.16500000000000001"/>
    <n v="1.6E-2"/>
    <n v="33.198999999999998"/>
    <n v="3.234"/>
    <n v="13.468999999999999"/>
    <n v="13.079000000000001"/>
    <n v="2.6749999999999998"/>
    <n v="0.26100000000000001"/>
    <n v="12.14"/>
    <n v="1.1830000000000001"/>
    <n v="7.68"/>
    <n v="0.748"/>
    <n v="55.731999999999999"/>
    <n v="5.43"/>
    <n v="0.26100000000000001"/>
    <n v="2.681"/>
    <n v="743.34799999999996"/>
    <n v="0.45300000000000001"/>
    <n v="0.498"/>
    <n v="0.42299999999999999"/>
    <n v="0.34399999999999997"/>
    <n v="0.9"/>
    <n v="0.98699999999999999"/>
    <n v="0.623"/>
    <n v="1.359"/>
    <n v="0.01"/>
    <n v="0.51800000000000002"/>
    <n v="4.8000000000000001E-2"/>
    <n v="0.64600000000000002"/>
    <n v="0.68200000000000005"/>
    <n v="5.8999999999999997E-2"/>
    <n v="0.70199999999999996"/>
    <n v="5.1999999999999998E-2"/>
    <n v="0.54100000000000004"/>
    <n v="1.24"/>
    <n v="0.50700000000000001"/>
    <n v="1E-3"/>
    <n v="5.0000000000000001E-3"/>
    <n v="6.0000000000000001E-3"/>
    <n v="0"/>
    <n v="134.25"/>
    <n v="138.25"/>
    <n v="62.77"/>
    <n v="49.533999999999999"/>
  </r>
  <r>
    <x v="2"/>
    <x v="1"/>
    <s v="BEL"/>
    <x v="45"/>
    <n v="292000000000"/>
    <n v="2.9569999999999999"/>
    <n v="0.28699999999999998"/>
    <n v="126.06399999999999"/>
    <n v="-0.65600000000000003"/>
    <n v="-0.51700000000000002"/>
    <n v="127.932"/>
    <n v="-1.462"/>
    <n v="-1.1299999999999999"/>
    <n v="12.409000000000001"/>
    <n v="0.36699999999999999"/>
    <n v="0.17399999999999999"/>
    <n v="12.228"/>
    <n v="0.36099999999999999"/>
    <n v="0.17100000000000001"/>
    <n v="28.29"/>
    <n v="2.7440000000000002"/>
    <n v="188.56200000000001"/>
    <n v="18.291"/>
    <n v="0.54"/>
    <n v="168.643"/>
    <n v="10455.69"/>
    <n v="10627.03"/>
    <n v="7167.7749999999996"/>
    <n v="1.214"/>
    <n v="664.96299999999997"/>
    <n v="312.50299999999999"/>
    <n v="2422.8429999999998"/>
    <n v="30.251999999999999"/>
    <n v="71475.5"/>
    <n v="2.1110000000000002"/>
    <n v="0.14799999999999999"/>
    <n v="1.4E-2"/>
    <n v="32.936999999999998"/>
    <n v="3.1949999999999998"/>
    <n v="13.452"/>
    <n v="13.161"/>
    <n v="1.869"/>
    <n v="0.18099999999999999"/>
    <n v="11.63"/>
    <n v="1.1279999999999999"/>
    <n v="7.47"/>
    <n v="0.72499999999999998"/>
    <n v="59.055"/>
    <n v="5.7279999999999998"/>
    <n v="0.26"/>
    <n v="2.677"/>
    <n v="736.85900000000004"/>
    <n v="0.39200000000000002"/>
    <n v="0.49099999999999999"/>
    <n v="0.42099999999999999"/>
    <n v="0.30599999999999999"/>
    <n v="0.88"/>
    <n v="0.97599999999999998"/>
    <n v="0.62"/>
    <n v="1.341"/>
    <n v="1.0999999999999999E-2"/>
    <n v="0.52400000000000002"/>
    <n v="4.8000000000000001E-2"/>
    <n v="0.64400000000000002"/>
    <n v="0.71099999999999997"/>
    <n v="5.2999999999999999E-2"/>
    <n v="0.69"/>
    <n v="3.9E-2"/>
    <n v="0.56799999999999995"/>
    <n v="1.256"/>
    <n v="0.504"/>
    <n v="1E-3"/>
    <n v="5.0000000000000001E-3"/>
    <n v="6.0000000000000001E-3"/>
    <n v="0"/>
    <n v="135.68"/>
    <n v="138.68"/>
    <n v="62.499000000000002"/>
    <n v="49.576999999999998"/>
  </r>
  <r>
    <x v="2"/>
    <x v="2"/>
    <s v="BEL"/>
    <x v="46"/>
    <n v="300000000000"/>
    <n v="2.9929999999999999"/>
    <n v="0.28899999999999998"/>
    <n v="126.861"/>
    <n v="0.79700000000000004"/>
    <n v="0.63200000000000001"/>
    <n v="128.94900000000001"/>
    <n v="1.0169999999999999"/>
    <n v="0.79500000000000004"/>
    <n v="12.452"/>
    <n v="0.36299999999999999"/>
    <n v="0.17599999999999999"/>
    <n v="12.25"/>
    <n v="0.35699999999999998"/>
    <n v="0.17299999999999999"/>
    <n v="28.637"/>
    <n v="2.7650000000000001"/>
    <n v="193.434"/>
    <n v="18.678999999999998"/>
    <n v="0.54400000000000004"/>
    <n v="171.637"/>
    <n v="10582.550999999999"/>
    <n v="10755.978999999999"/>
    <n v="7196.4110000000001"/>
    <n v="1.367"/>
    <n v="698.21900000000005"/>
    <n v="314.59100000000001"/>
    <n v="2481.9229999999998"/>
    <n v="32.994"/>
    <n v="70828.991999999998"/>
    <n v="2.0619999999999998"/>
    <n v="0.153"/>
    <n v="1.4999999999999999E-2"/>
    <n v="33.256"/>
    <n v="3.2109999999999999"/>
    <n v="12.685"/>
    <n v="12.394"/>
    <n v="2.0880000000000001"/>
    <n v="0.20200000000000001"/>
    <n v="11.08"/>
    <n v="1.07"/>
    <n v="7.96"/>
    <n v="0.76900000000000002"/>
    <n v="59.08"/>
    <n v="5.7050000000000001"/>
    <n v="0.26500000000000001"/>
    <n v="2.742"/>
    <n v="733.47400000000005"/>
    <n v="0.376"/>
    <n v="0.48299999999999998"/>
    <n v="0.41"/>
    <n v="0.29599999999999999"/>
    <n v="0.86"/>
    <n v="0.96399999999999997"/>
    <n v="0.61599999999999999"/>
    <n v="1.3220000000000001"/>
    <n v="1.2E-2"/>
    <n v="0.53"/>
    <n v="4.8000000000000001E-2"/>
    <n v="0.64200000000000002"/>
    <n v="0.73799999999999999"/>
    <n v="5.0999999999999997E-2"/>
    <n v="0.67800000000000005"/>
    <n v="0.04"/>
    <n v="0.56899999999999995"/>
    <n v="1.2709999999999999"/>
    <n v="0.501"/>
    <n v="1E-3"/>
    <n v="5.0000000000000001E-3"/>
    <n v="6.0000000000000001E-3"/>
    <n v="0"/>
    <n v="128.35"/>
    <n v="131.36000000000001"/>
    <n v="66.573999999999998"/>
    <n v="52.478000000000002"/>
  </r>
  <r>
    <x v="2"/>
    <x v="3"/>
    <s v="BEL"/>
    <x v="47"/>
    <n v="308000000000"/>
    <n v="2.9329999999999998"/>
    <n v="0.28199999999999997"/>
    <n v="128.24600000000001"/>
    <n v="1.385"/>
    <n v="1.0920000000000001"/>
    <n v="131.58000000000001"/>
    <n v="2.6309999999999998"/>
    <n v="2.04"/>
    <n v="12.648999999999999"/>
    <n v="0.36699999999999999"/>
    <n v="0.17299999999999999"/>
    <n v="12.327999999999999"/>
    <n v="0.35699999999999998"/>
    <n v="0.16800000000000001"/>
    <n v="27.765999999999998"/>
    <n v="2.669"/>
    <n v="206.27699999999999"/>
    <n v="19.829000000000001"/>
    <n v="0.57499999999999996"/>
    <n v="174.57"/>
    <n v="10710.796"/>
    <n v="10887.56"/>
    <n v="7224.1779999999999"/>
    <n v="1.4790000000000001"/>
    <n v="733.21100000000001"/>
    <n v="317.92500000000001"/>
    <n v="2541.7069999999999"/>
    <n v="35.652000000000001"/>
    <n v="73221.562000000005"/>
    <n v="2.1219999999999999"/>
    <n v="0.111"/>
    <n v="1.0999999999999999E-2"/>
    <n v="34.991999999999997"/>
    <n v="3.3639999999999999"/>
    <n v="12.954000000000001"/>
    <n v="12.664"/>
    <n v="3.3340000000000001"/>
    <n v="0.32100000000000001"/>
    <n v="10.4"/>
    <n v="1"/>
    <n v="7.2"/>
    <n v="0.69199999999999995"/>
    <n v="59.783999999999999"/>
    <n v="5.7469999999999999"/>
    <n v="0.25600000000000001"/>
    <n v="2.6589999999999998"/>
    <n v="761.69100000000003"/>
    <n v="0.34399999999999997"/>
    <n v="0.46400000000000002"/>
    <n v="0.39500000000000002"/>
    <n v="0.26400000000000001"/>
    <n v="0.83799999999999997"/>
    <n v="0.95099999999999996"/>
    <n v="0.61199999999999999"/>
    <n v="1.302"/>
    <n v="1.2999999999999999E-2"/>
    <n v="0.53600000000000003"/>
    <n v="4.8000000000000001E-2"/>
    <n v="0.64"/>
    <n v="0.76"/>
    <n v="3.6999999999999998E-2"/>
    <n v="0.68899999999999995"/>
    <n v="5.8999999999999997E-2"/>
    <n v="0.56000000000000005"/>
    <n v="1.206"/>
    <n v="0.498"/>
    <n v="1E-3"/>
    <n v="5.0000000000000001E-3"/>
    <n v="6.0000000000000001E-3"/>
    <n v="0"/>
    <n v="131.74"/>
    <n v="134.75"/>
    <n v="78.031000000000006"/>
    <n v="60.844999999999999"/>
  </r>
  <r>
    <x v="2"/>
    <x v="4"/>
    <s v="BEL"/>
    <x v="48"/>
    <n v="323000000000"/>
    <n v="2.8370000000000002"/>
    <n v="0.27100000000000002"/>
    <n v="128.779"/>
    <n v="0.53300000000000003"/>
    <n v="0.41599999999999998"/>
    <n v="132.809"/>
    <n v="1.2290000000000001"/>
    <n v="0.93400000000000005"/>
    <n v="12.702"/>
    <n v="0.35699999999999998"/>
    <n v="0.17399999999999999"/>
    <n v="12.316000000000001"/>
    <n v="0.34599999999999997"/>
    <n v="0.16800000000000001"/>
    <n v="28.251999999999999"/>
    <n v="2.702"/>
    <n v="218.55799999999999"/>
    <n v="20.902000000000001"/>
    <n v="0.58699999999999997"/>
    <n v="177.40700000000001"/>
    <n v="10839.575000000001"/>
    <n v="11020.368"/>
    <n v="7252.4290000000001"/>
    <n v="1.581"/>
    <n v="768.19399999999996"/>
    <n v="321.95600000000002"/>
    <n v="2601.4690000000001"/>
    <n v="38.496000000000002"/>
    <n v="73126.233999999997"/>
    <n v="2.0529999999999999"/>
    <n v="0.10199999999999999"/>
    <n v="0.01"/>
    <n v="34.982999999999997"/>
    <n v="3.3460000000000001"/>
    <n v="12.747999999999999"/>
    <n v="12.461"/>
    <n v="4.03"/>
    <n v="0.38500000000000001"/>
    <n v="10.26"/>
    <n v="0.98099999999999998"/>
    <n v="7.28"/>
    <n v="0.69599999999999995"/>
    <n v="59.762"/>
    <n v="5.7149999999999999"/>
    <n v="0.27200000000000002"/>
    <n v="2.843"/>
    <n v="764.62"/>
    <n v="0.312"/>
    <n v="0.45"/>
    <n v="0.39100000000000001"/>
    <n v="0.26"/>
    <n v="0.81599999999999995"/>
    <n v="0.93899999999999995"/>
    <n v="0.60799999999999998"/>
    <n v="1.282"/>
    <n v="1.2999999999999999E-2"/>
    <n v="0.54100000000000004"/>
    <n v="4.9000000000000002E-2"/>
    <n v="0.63700000000000001"/>
    <n v="0.78200000000000003"/>
    <n v="3.2000000000000001E-2"/>
    <n v="0.66500000000000004"/>
    <n v="7.4999999999999997E-2"/>
    <n v="0.54100000000000004"/>
    <n v="1.2310000000000001"/>
    <n v="0.495"/>
    <n v="1E-3"/>
    <n v="5.0000000000000001E-3"/>
    <n v="6.0000000000000001E-3"/>
    <n v="0"/>
    <n v="130.29"/>
    <n v="133.30000000000001"/>
    <n v="89.778999999999996"/>
    <n v="69.715999999999994"/>
  </r>
  <r>
    <x v="2"/>
    <x v="5"/>
    <s v="BEL"/>
    <x v="49"/>
    <n v="340000000000"/>
    <n v="2.9340000000000002"/>
    <n v="0.27900000000000003"/>
    <n v="125.636"/>
    <n v="-3.1419999999999999"/>
    <n v="-2.44"/>
    <n v="127.98099999999999"/>
    <n v="-4.8280000000000003"/>
    <n v="-3.6349999999999998"/>
    <n v="12.169"/>
    <n v="0.33600000000000002"/>
    <n v="0.16900000000000001"/>
    <n v="11.946"/>
    <n v="0.33"/>
    <n v="0.16600000000000001"/>
    <n v="26.196000000000002"/>
    <n v="2.4910000000000001"/>
    <n v="226.08500000000001"/>
    <n v="21.497"/>
    <n v="0.59399999999999997"/>
    <n v="180.34100000000001"/>
    <n v="10965.212"/>
    <n v="11148.35"/>
    <n v="7278.625"/>
    <n v="1.6859999999999999"/>
    <n v="803.83500000000004"/>
    <n v="324.30099999999999"/>
    <n v="2659.5540000000001"/>
    <n v="41.170999999999999"/>
    <n v="71894.960999999996"/>
    <n v="1.9850000000000001"/>
    <n v="0.104"/>
    <n v="0.01"/>
    <n v="35.640999999999998"/>
    <n v="3.3889999999999998"/>
    <n v="12.318"/>
    <n v="12.032"/>
    <n v="2.3450000000000002"/>
    <n v="0.223"/>
    <n v="9.99"/>
    <n v="0.95"/>
    <n v="7.16"/>
    <n v="0.68100000000000005"/>
    <n v="58.085999999999999"/>
    <n v="5.5229999999999997"/>
    <n v="0.254"/>
    <n v="2.6749999999999998"/>
    <n v="756.11800000000005"/>
    <n v="0.30399999999999999"/>
    <n v="0.42399999999999999"/>
    <n v="0.373"/>
    <n v="0.22700000000000001"/>
    <n v="0.79500000000000004"/>
    <n v="0.92600000000000005"/>
    <n v="0.60299999999999998"/>
    <n v="1.2609999999999999"/>
    <n v="1.4E-2"/>
    <n v="0.54500000000000004"/>
    <n v="4.9000000000000002E-2"/>
    <n v="0.63400000000000001"/>
    <n v="0.79700000000000004"/>
    <n v="0.03"/>
    <n v="0.66200000000000003"/>
    <n v="0.05"/>
    <n v="0.52100000000000002"/>
    <n v="1.1060000000000001"/>
    <n v="0.49099999999999999"/>
    <n v="1E-3"/>
    <n v="5.0000000000000001E-3"/>
    <n v="6.0000000000000001E-3"/>
    <n v="0"/>
    <n v="126.54"/>
    <n v="129.55000000000001"/>
    <n v="100.449"/>
    <n v="79.951999999999998"/>
  </r>
  <r>
    <x v="2"/>
    <x v="6"/>
    <s v="BEL"/>
    <x v="50"/>
    <n v="360000000000"/>
    <n v="3.1120000000000001"/>
    <n v="0.29399999999999998"/>
    <n v="123.88"/>
    <n v="-1.756"/>
    <n v="-1.3979999999999999"/>
    <n v="126.006"/>
    <n v="-1.976"/>
    <n v="-1.544"/>
    <n v="11.906000000000001"/>
    <n v="0.32200000000000001"/>
    <n v="0.16600000000000001"/>
    <n v="11.706"/>
    <n v="0.317"/>
    <n v="0.16300000000000001"/>
    <n v="25.337"/>
    <n v="2.3940000000000001"/>
    <n v="225.74799999999999"/>
    <n v="21.331"/>
    <n v="0.57799999999999996"/>
    <n v="183.453"/>
    <n v="11089.093000000001"/>
    <n v="11274.353999999999"/>
    <n v="7303.9620000000004"/>
    <n v="1.8160000000000001"/>
    <n v="839.22299999999996"/>
    <n v="326.42599999999999"/>
    <n v="2716.6689999999999"/>
    <n v="43.968000000000004"/>
    <n v="71647.289000000004"/>
    <n v="1.94"/>
    <n v="0.13100000000000001"/>
    <n v="1.2E-2"/>
    <n v="35.387999999999998"/>
    <n v="3.3439999999999999"/>
    <n v="11.958"/>
    <n v="11.673"/>
    <n v="2.125"/>
    <n v="0.20100000000000001"/>
    <n v="9.83"/>
    <n v="0.92900000000000005"/>
    <n v="6.15"/>
    <n v="0.58099999999999996"/>
    <n v="57.115000000000002"/>
    <n v="5.3970000000000002"/>
    <n v="0.26400000000000001"/>
    <n v="2.7970000000000002"/>
    <n v="758.24099999999999"/>
    <n v="0.29599999999999999"/>
    <n v="0.40500000000000003"/>
    <n v="0.35299999999999998"/>
    <n v="0.20799999999999999"/>
    <n v="0.77200000000000002"/>
    <n v="0.91300000000000003"/>
    <n v="0.59899999999999998"/>
    <n v="1.2390000000000001"/>
    <n v="1.4E-2"/>
    <n v="0.54900000000000004"/>
    <n v="4.8000000000000001E-2"/>
    <n v="0.63100000000000001"/>
    <n v="0.81100000000000005"/>
    <n v="3.7999999999999999E-2"/>
    <n v="0.64300000000000002"/>
    <n v="4.2000000000000003E-2"/>
    <n v="0.50800000000000001"/>
    <n v="1.107"/>
    <n v="0.48799999999999999"/>
    <n v="1E-3"/>
    <n v="5.0000000000000001E-3"/>
    <n v="6.0000000000000001E-3"/>
    <n v="0"/>
    <n v="123.54"/>
    <n v="126.55"/>
    <n v="101.86799999999999"/>
    <n v="82.230999999999995"/>
  </r>
  <r>
    <x v="2"/>
    <x v="7"/>
    <s v="BEL"/>
    <x v="51"/>
    <n v="380000000000"/>
    <n v="3.0870000000000002"/>
    <n v="0.28999999999999998"/>
    <n v="120.477"/>
    <n v="-3.403"/>
    <n v="-2.7469999999999999"/>
    <n v="122.602"/>
    <n v="-3.403"/>
    <n v="-2.7010000000000001"/>
    <n v="11.507999999999999"/>
    <n v="0.30299999999999999"/>
    <n v="0.161"/>
    <n v="11.308"/>
    <n v="0.29799999999999999"/>
    <n v="0.158"/>
    <n v="23.158000000000001"/>
    <n v="2.1739999999999999"/>
    <n v="235.40199999999999"/>
    <n v="22.096"/>
    <n v="0.58199999999999996"/>
    <n v="186.54"/>
    <n v="11209.569"/>
    <n v="11396.957"/>
    <n v="7327.1210000000001"/>
    <n v="1.931"/>
    <n v="874.86099999999999"/>
    <n v="328.55099999999999"/>
    <n v="2772.4589999999998"/>
    <n v="46.656999999999996"/>
    <n v="71662.343999999997"/>
    <n v="1.8859999999999999"/>
    <n v="0.115"/>
    <n v="1.0999999999999999E-2"/>
    <n v="35.637"/>
    <n v="3.3450000000000002"/>
    <n v="11.441000000000001"/>
    <n v="11.157999999999999"/>
    <n v="2.125"/>
    <n v="0.19900000000000001"/>
    <n v="9.65"/>
    <n v="0.90600000000000003"/>
    <n v="5.52"/>
    <n v="0.51800000000000002"/>
    <n v="55.79"/>
    <n v="5.2370000000000001"/>
    <n v="0.252"/>
    <n v="2.6890000000000001"/>
    <n v="763.46900000000005"/>
    <n v="0.27300000000000002"/>
    <n v="0.38200000000000001"/>
    <n v="0.34100000000000003"/>
    <n v="0.18099999999999999"/>
    <n v="0.75"/>
    <n v="0.9"/>
    <n v="0.59399999999999997"/>
    <n v="1.2170000000000001"/>
    <n v="1.4999999999999999E-2"/>
    <n v="0.55200000000000005"/>
    <n v="4.8000000000000001E-2"/>
    <n v="0.628"/>
    <n v="0.82199999999999995"/>
    <n v="3.2000000000000001E-2"/>
    <n v="0.626"/>
    <n v="4.8000000000000001E-2"/>
    <n v="0.49399999999999999"/>
    <n v="1.0369999999999999"/>
    <n v="0.48399999999999999"/>
    <n v="1E-3"/>
    <n v="5.0000000000000001E-3"/>
    <n v="6.0000000000000001E-3"/>
    <n v="0"/>
    <n v="118.87"/>
    <n v="121.89"/>
    <n v="114.925"/>
    <n v="95.391999999999996"/>
  </r>
  <r>
    <x v="2"/>
    <x v="8"/>
    <s v="BEL"/>
    <x v="52"/>
    <n v="395000000000"/>
    <n v="3.0329999999999999"/>
    <n v="0.28299999999999997"/>
    <n v="120.176"/>
    <n v="-0.30099999999999999"/>
    <n v="-0.25"/>
    <n v="121.678"/>
    <n v="-0.92400000000000004"/>
    <n v="-0.754"/>
    <n v="11.343"/>
    <n v="0.29799999999999999"/>
    <n v="0.157"/>
    <n v="11.202999999999999"/>
    <n v="0.29399999999999998"/>
    <n v="0.155"/>
    <n v="23.259"/>
    <n v="2.1680000000000001"/>
    <n v="234.52500000000001"/>
    <n v="21.864000000000001"/>
    <n v="0.57399999999999995"/>
    <n v="189.57300000000001"/>
    <n v="11329.745000000001"/>
    <n v="11518.635"/>
    <n v="7350.38"/>
    <n v="2.048"/>
    <n v="910.55100000000004"/>
    <n v="330.053"/>
    <n v="2827.8180000000002"/>
    <n v="49.375"/>
    <n v="72317.906000000003"/>
    <n v="1.9"/>
    <n v="0.11700000000000001"/>
    <n v="1.0999999999999999E-2"/>
    <n v="35.69"/>
    <n v="3.327"/>
    <n v="11.573"/>
    <n v="11.292"/>
    <n v="1.502"/>
    <n v="0.14000000000000001"/>
    <n v="9.4499999999999993"/>
    <n v="0.88100000000000001"/>
    <n v="5.48"/>
    <n v="0.51100000000000001"/>
    <n v="55.359000000000002"/>
    <n v="5.1609999999999996"/>
    <n v="0.253"/>
    <n v="2.718"/>
    <n v="775.73400000000004"/>
    <n v="0.26500000000000001"/>
    <n v="0.375"/>
    <n v="0.33100000000000002"/>
    <n v="0.17599999999999999"/>
    <n v="0.72899999999999998"/>
    <n v="0.88600000000000001"/>
    <n v="0.58899999999999997"/>
    <n v="1.1950000000000001"/>
    <n v="1.4999999999999999E-2"/>
    <n v="0.55400000000000005"/>
    <n v="4.8000000000000001E-2"/>
    <n v="0.624"/>
    <n v="0.83199999999999996"/>
    <n v="3.1E-2"/>
    <n v="0.60899999999999999"/>
    <n v="3.2000000000000001E-2"/>
    <n v="0.49199999999999999"/>
    <n v="1.0469999999999999"/>
    <n v="0.48"/>
    <n v="1E-3"/>
    <n v="5.0000000000000001E-3"/>
    <n v="6.0000000000000001E-3"/>
    <n v="0"/>
    <n v="121.13"/>
    <n v="124.14"/>
    <n v="114.35"/>
    <n v="95.152000000000001"/>
  </r>
  <r>
    <x v="2"/>
    <x v="9"/>
    <s v="BEL"/>
    <x v="53"/>
    <n v="370000000000"/>
    <n v="2.7949999999999999"/>
    <n v="0.25900000000000001"/>
    <n v="107.732"/>
    <n v="-12.443"/>
    <n v="-10.353999999999999"/>
    <n v="109.30800000000001"/>
    <n v="-12.37"/>
    <n v="-10.166"/>
    <n v="10.119999999999999"/>
    <n v="0.27400000000000002"/>
    <n v="0.153"/>
    <n v="9.9740000000000002"/>
    <n v="0.27"/>
    <n v="0.15"/>
    <n v="15.162000000000001"/>
    <n v="1.4039999999999999"/>
    <n v="200.655"/>
    <n v="18.577000000000002"/>
    <n v="0.502"/>
    <n v="192.36799999999999"/>
    <n v="11437.477000000001"/>
    <n v="11627.942999999999"/>
    <n v="7365.5420000000004"/>
    <n v="2.165"/>
    <n v="947.03300000000002"/>
    <n v="331.62900000000002"/>
    <n v="2879.038"/>
    <n v="51.331000000000003"/>
    <n v="66274"/>
    <n v="1.792"/>
    <n v="0.11700000000000001"/>
    <n v="1.0999999999999999E-2"/>
    <n v="36.481999999999999"/>
    <n v="3.3780000000000001"/>
    <n v="10.848000000000001"/>
    <n v="10.569000000000001"/>
    <n v="1.5760000000000001"/>
    <n v="0.14599999999999999"/>
    <n v="9.36"/>
    <n v="0.86699999999999999"/>
    <n v="5.68"/>
    <n v="0.52600000000000002"/>
    <n v="51.219000000000001"/>
    <n v="4.742"/>
    <n v="0.18099999999999999"/>
    <n v="1.956"/>
    <n v="715.84900000000005"/>
    <n v="0.23799999999999999"/>
    <n v="0.34100000000000003"/>
    <n v="0.29899999999999999"/>
    <n v="0.11600000000000001"/>
    <n v="0.70699999999999996"/>
    <n v="0.873"/>
    <n v="0.58399999999999996"/>
    <n v="1.1719999999999999"/>
    <n v="1.6E-2"/>
    <n v="0.55600000000000005"/>
    <n v="4.8000000000000001E-2"/>
    <n v="0.62"/>
    <n v="0.83"/>
    <n v="3.1E-2"/>
    <n v="0.63400000000000001"/>
    <n v="3.1E-2"/>
    <n v="0.46600000000000003"/>
    <n v="0.80300000000000005"/>
    <n v="0.47699999999999998"/>
    <n v="1E-3"/>
    <n v="5.0000000000000001E-3"/>
    <n v="6.0000000000000001E-3"/>
    <n v="0"/>
    <n v="114.16"/>
    <n v="117.17"/>
    <n v="92.921999999999997"/>
    <n v="86.253"/>
  </r>
  <r>
    <x v="2"/>
    <x v="10"/>
    <s v="BEL"/>
    <x v="54"/>
    <n v="385000000000"/>
    <n v="2.5819999999999999"/>
    <n v="0.23699999999999999"/>
    <n v="114.55800000000001"/>
    <n v="6.8259999999999996"/>
    <n v="6.3360000000000003"/>
    <n v="115.694"/>
    <n v="6.3860000000000001"/>
    <n v="5.8419999999999996"/>
    <n v="10.635999999999999"/>
    <n v="0.28100000000000003"/>
    <n v="0.151"/>
    <n v="10.531000000000001"/>
    <n v="0.27800000000000002"/>
    <n v="0.15"/>
    <n v="17.526"/>
    <n v="1.611"/>
    <n v="215.99700000000001"/>
    <n v="19.856000000000002"/>
    <n v="0.52400000000000002"/>
    <n v="194.95099999999999"/>
    <n v="11552.035"/>
    <n v="11743.637000000001"/>
    <n v="7383.0690000000004"/>
    <n v="2.2690000000000001"/>
    <n v="987.38099999999997"/>
    <n v="332.76400000000001"/>
    <n v="2930.86"/>
    <n v="53.506"/>
    <n v="70300.141000000003"/>
    <n v="1.855"/>
    <n v="0.10299999999999999"/>
    <n v="8.9999999999999993E-3"/>
    <n v="40.348999999999997"/>
    <n v="3.7090000000000001"/>
    <n v="11.467000000000001"/>
    <n v="11.191000000000001"/>
    <n v="1.1359999999999999"/>
    <n v="0.104"/>
    <n v="9.24"/>
    <n v="0.84899999999999998"/>
    <n v="6.19"/>
    <n v="0.56899999999999995"/>
    <n v="51.822000000000003"/>
    <n v="4.7640000000000002"/>
    <n v="0.2"/>
    <n v="2.1749999999999998"/>
    <n v="764.721"/>
    <n v="0.20599999999999999"/>
    <n v="0.34300000000000003"/>
    <n v="0.30299999999999999"/>
    <n v="0.126"/>
    <n v="0.68500000000000005"/>
    <n v="0.86"/>
    <n v="0.57799999999999996"/>
    <n v="1.1499999999999999"/>
    <n v="1.6E-2"/>
    <n v="0.56000000000000005"/>
    <n v="4.8000000000000001E-2"/>
    <n v="0.61599999999999999"/>
    <n v="0.83199999999999996"/>
    <n v="2.7E-2"/>
    <n v="0.65100000000000002"/>
    <n v="2.3E-2"/>
    <n v="0.45600000000000002"/>
    <n v="0.88400000000000001"/>
    <n v="0.47299999999999998"/>
    <n v="1E-3"/>
    <n v="5.0000000000000001E-3"/>
    <n v="6.0000000000000001E-3"/>
    <n v="0"/>
    <n v="121.73"/>
    <n v="124.74"/>
    <n v="101.43899999999999"/>
    <n v="88.548000000000002"/>
  </r>
  <r>
    <x v="2"/>
    <x v="11"/>
    <s v="BEL"/>
    <x v="55"/>
    <n v="405000000000"/>
    <n v="2.762"/>
    <n v="0.252"/>
    <n v="105.02"/>
    <n v="-9.5380000000000003"/>
    <n v="-8.3260000000000005"/>
    <n v="105.79"/>
    <n v="-9.9039999999999999"/>
    <n v="-8.5609999999999999"/>
    <n v="9.6560000000000006"/>
    <n v="0.251"/>
    <n v="0.14799999999999999"/>
    <n v="9.5860000000000003"/>
    <n v="0.249"/>
    <n v="0.14699999999999999"/>
    <n v="16.689"/>
    <n v="1.5229999999999999"/>
    <n v="219.69300000000001"/>
    <n v="20.053000000000001"/>
    <n v="0.52200000000000002"/>
    <n v="197.71199999999999"/>
    <n v="11657.056"/>
    <n v="11849.425999999999"/>
    <n v="7399.7569999999996"/>
    <n v="2.3620000000000001"/>
    <n v="1021.961"/>
    <n v="333.53399999999999"/>
    <n v="2979.4630000000002"/>
    <n v="55.8"/>
    <n v="65134.078000000001"/>
    <n v="1.6950000000000001"/>
    <n v="9.2999999999999999E-2"/>
    <n v="8.9999999999999993E-3"/>
    <n v="34.579000000000001"/>
    <n v="3.1560000000000001"/>
    <n v="10.326000000000001"/>
    <n v="10.111000000000001"/>
    <n v="0.76900000000000002"/>
    <n v="7.0000000000000007E-2"/>
    <n v="8.99"/>
    <n v="0.82099999999999995"/>
    <n v="4.9400000000000004"/>
    <n v="0.45100000000000001"/>
    <n v="48.603000000000002"/>
    <n v="4.4359999999999999"/>
    <n v="0.20899999999999999"/>
    <n v="2.294"/>
    <n v="713.59199999999998"/>
    <n v="0.20499999999999999"/>
    <n v="0.30499999999999999"/>
    <n v="0.26800000000000002"/>
    <n v="0.113"/>
    <n v="0.66300000000000003"/>
    <n v="0.84599999999999997"/>
    <n v="0.57199999999999995"/>
    <n v="1.1259999999999999"/>
    <n v="1.6E-2"/>
    <n v="0.55900000000000005"/>
    <n v="4.8000000000000001E-2"/>
    <n v="0.61199999999999999"/>
    <n v="0.83299999999999996"/>
    <n v="2.5000000000000001E-2"/>
    <n v="0.54300000000000004"/>
    <n v="1.6E-2"/>
    <n v="0.42699999999999999"/>
    <n v="0.83499999999999996"/>
    <n v="0.46899999999999997"/>
    <n v="1E-3"/>
    <n v="5.0000000000000001E-3"/>
    <n v="6.0000000000000001E-3"/>
    <n v="0"/>
    <n v="110.77"/>
    <n v="113.13"/>
    <n v="114.673"/>
    <n v="109.191"/>
  </r>
  <r>
    <x v="2"/>
    <x v="12"/>
    <s v="BEL"/>
    <x v="56"/>
    <n v="420000000000"/>
    <n v="2.6429999999999998"/>
    <n v="0.24"/>
    <n v="102.35599999999999"/>
    <n v="-2.6640000000000001"/>
    <n v="-2.5369999999999999"/>
    <n v="104.407"/>
    <n v="-1.3819999999999999"/>
    <n v="-1.306"/>
    <n v="9.4649999999999999"/>
    <n v="0.248"/>
    <n v="0.152"/>
    <n v="9.2789999999999999"/>
    <n v="0.24299999999999999"/>
    <n v="0.14899999999999999"/>
    <n v="15.077999999999999"/>
    <n v="1.367"/>
    <n v="209.83799999999999"/>
    <n v="19.021999999999998"/>
    <n v="0.498"/>
    <n v="200.35499999999999"/>
    <n v="11759.411"/>
    <n v="11953.834000000001"/>
    <n v="7414.835"/>
    <n v="2.4540000000000002"/>
    <n v="1056.8789999999999"/>
    <n v="335.58600000000001"/>
    <n v="3026.9769999999999"/>
    <n v="57.91"/>
    <n v="62090.016000000003"/>
    <n v="1.627"/>
    <n v="9.2999999999999999E-2"/>
    <n v="8.0000000000000002E-3"/>
    <n v="34.917999999999999"/>
    <n v="3.165"/>
    <n v="10.145"/>
    <n v="9.9309999999999992"/>
    <n v="2.052"/>
    <n v="0.186"/>
    <n v="8.83"/>
    <n v="0.8"/>
    <n v="4.95"/>
    <n v="0.44900000000000001"/>
    <n v="47.514000000000003"/>
    <n v="4.3070000000000004"/>
    <n v="0.191"/>
    <n v="2.11"/>
    <n v="684.92399999999998"/>
    <n v="0.191"/>
    <n v="0.29199999999999998"/>
    <n v="0.26200000000000001"/>
    <n v="0.10100000000000001"/>
    <n v="0.64200000000000002"/>
    <n v="0.83199999999999996"/>
    <n v="0.56699999999999995"/>
    <n v="1.1040000000000001"/>
    <n v="1.7000000000000001E-2"/>
    <n v="0.55800000000000005"/>
    <n v="4.8000000000000001E-2"/>
    <n v="0.60699999999999998"/>
    <n v="0.83"/>
    <n v="2.4E-2"/>
    <n v="0.53700000000000003"/>
    <n v="4.2999999999999997E-2"/>
    <n v="0.41199999999999998"/>
    <n v="0.76400000000000001"/>
    <n v="0.46500000000000002"/>
    <n v="1E-3"/>
    <n v="5.0000000000000001E-3"/>
    <n v="6.0000000000000001E-3"/>
    <n v="0"/>
    <n v="109.55"/>
    <n v="111.91"/>
    <n v="107.483"/>
    <n v="105.009"/>
  </r>
  <r>
    <x v="2"/>
    <x v="13"/>
    <s v="BEL"/>
    <x v="57"/>
    <n v="435000000000"/>
    <n v="2.5409999999999999"/>
    <n v="0.22900000000000001"/>
    <n v="102.666"/>
    <n v="0.311"/>
    <n v="0.30399999999999999"/>
    <n v="104.425"/>
    <n v="1.7999999999999999E-2"/>
    <n v="1.7000000000000001E-2"/>
    <n v="9.4049999999999994"/>
    <n v="0.248"/>
    <n v="0.14899999999999999"/>
    <n v="9.2469999999999999"/>
    <n v="0.24399999999999999"/>
    <n v="0.14599999999999999"/>
    <n v="15.332000000000001"/>
    <n v="1.381"/>
    <n v="210.48099999999999"/>
    <n v="18.957000000000001"/>
    <n v="0.5"/>
    <n v="202.89599999999999"/>
    <n v="11862.076999999999"/>
    <n v="12058.259"/>
    <n v="7430.1670000000004"/>
    <n v="2.548"/>
    <n v="1092.1579999999999"/>
    <n v="337.34399999999999"/>
    <n v="3074.2979999999998"/>
    <n v="60.01"/>
    <n v="63218.379000000001"/>
    <n v="1.6659999999999999"/>
    <n v="9.4E-2"/>
    <n v="8.0000000000000002E-3"/>
    <n v="35.279000000000003"/>
    <n v="3.177"/>
    <n v="10.167"/>
    <n v="9.9550000000000001"/>
    <n v="1.7589999999999999"/>
    <n v="0.158"/>
    <n v="8.61"/>
    <n v="0.77500000000000002"/>
    <n v="4.84"/>
    <n v="0.436"/>
    <n v="47.32"/>
    <n v="4.2619999999999996"/>
    <n v="0.189"/>
    <n v="2.1"/>
    <n v="701.93"/>
    <n v="0.17599999999999999"/>
    <n v="0.29099999999999998"/>
    <n v="0.26100000000000001"/>
    <n v="0.10199999999999999"/>
    <n v="0.622"/>
    <n v="0.81899999999999995"/>
    <n v="0.56100000000000005"/>
    <n v="1.0820000000000001"/>
    <n v="1.7000000000000001E-2"/>
    <n v="0.55800000000000005"/>
    <n v="4.8000000000000001E-2"/>
    <n v="0.60299999999999998"/>
    <n v="0.82499999999999996"/>
    <n v="2.4E-2"/>
    <n v="0.53900000000000003"/>
    <n v="3.7999999999999999E-2"/>
    <n v="0.40699999999999997"/>
    <n v="0.71399999999999997"/>
    <n v="0.46"/>
    <n v="1E-3"/>
    <n v="5.0000000000000001E-3"/>
    <n v="7.0000000000000001E-3"/>
    <n v="0"/>
    <n v="110.53"/>
    <n v="112.89"/>
    <n v="107.815"/>
    <n v="105.015"/>
  </r>
  <r>
    <x v="2"/>
    <x v="14"/>
    <s v="BEL"/>
    <x v="58"/>
    <n v="450000000000"/>
    <n v="2.6429999999999998"/>
    <n v="0.23599999999999999"/>
    <n v="96.887"/>
    <n v="-5.7789999999999999"/>
    <n v="-5.6289999999999996"/>
    <n v="99.415000000000006"/>
    <n v="-5.01"/>
    <n v="-4.798"/>
    <n v="8.8949999999999996"/>
    <n v="0.23200000000000001"/>
    <n v="0.153"/>
    <n v="8.6690000000000005"/>
    <n v="0.22600000000000001"/>
    <n v="0.14899999999999999"/>
    <n v="14.795999999999999"/>
    <n v="1.3240000000000001"/>
    <n v="212.72300000000001"/>
    <n v="19.033000000000001"/>
    <n v="0.496"/>
    <n v="205.53899999999999"/>
    <n v="11958.964"/>
    <n v="12157.674000000001"/>
    <n v="7444.9629999999997"/>
    <n v="2.6240000000000001"/>
    <n v="1123.162"/>
    <n v="339.87299999999999"/>
    <n v="3120.5590000000002"/>
    <n v="62.118000000000002"/>
    <n v="58234.559000000001"/>
    <n v="1.5189999999999999"/>
    <n v="7.5999999999999998E-2"/>
    <n v="7.0000000000000001E-3"/>
    <n v="31.004000000000001"/>
    <n v="2.774"/>
    <n v="9.5299999999999994"/>
    <n v="9.3179999999999996"/>
    <n v="2.528"/>
    <n v="0.22600000000000001"/>
    <n v="8.5399999999999991"/>
    <n v="0.76400000000000001"/>
    <n v="4.82"/>
    <n v="0.43099999999999999"/>
    <n v="46.261000000000003"/>
    <n v="4.1390000000000002"/>
    <n v="0.189"/>
    <n v="2.1080000000000001"/>
    <n v="650.87199999999996"/>
    <n v="0.17599999999999999"/>
    <n v="0.27200000000000002"/>
    <n v="0.245"/>
    <n v="9.8000000000000004E-2"/>
    <n v="0.60199999999999998"/>
    <n v="0.80600000000000005"/>
    <n v="0.55500000000000005"/>
    <n v="1.0609999999999999"/>
    <n v="1.7000000000000001E-2"/>
    <n v="0.55500000000000005"/>
    <n v="4.8000000000000001E-2"/>
    <n v="0.59799999999999998"/>
    <n v="0.82"/>
    <n v="0.02"/>
    <n v="0.46600000000000003"/>
    <n v="5.0999999999999997E-2"/>
    <n v="0.39600000000000002"/>
    <n v="0.69099999999999995"/>
    <n v="0.45600000000000002"/>
    <n v="1E-3"/>
    <n v="5.0000000000000001E-3"/>
    <n v="7.0000000000000001E-3"/>
    <n v="0"/>
    <n v="104.15"/>
    <n v="106.51"/>
    <n v="115.836"/>
    <n v="119.55800000000001"/>
  </r>
  <r>
    <x v="2"/>
    <x v="15"/>
    <s v="BEL"/>
    <x v="59"/>
    <n v="465000000000"/>
    <n v="2.3479999999999999"/>
    <n v="0.20899999999999999"/>
    <n v="101.062"/>
    <n v="4.1749999999999998"/>
    <n v="4.3090000000000002"/>
    <n v="104.57899999999999"/>
    <n v="5.1639999999999997"/>
    <n v="5.194"/>
    <n v="9.2970000000000006"/>
    <n v="0.24"/>
    <n v="0.159"/>
    <n v="8.9849999999999994"/>
    <n v="0.23200000000000001"/>
    <n v="0.154"/>
    <n v="14.438000000000001"/>
    <n v="1.284"/>
    <n v="208.62200000000001"/>
    <n v="18.547000000000001"/>
    <n v="0.48"/>
    <n v="207.887"/>
    <n v="12060.025"/>
    <n v="12262.254000000001"/>
    <n v="7459.4009999999998"/>
    <n v="2.7120000000000002"/>
    <n v="1156.9829999999999"/>
    <n v="343.39"/>
    <n v="3168.7570000000001"/>
    <n v="64.286000000000001"/>
    <n v="58448.152000000002"/>
    <n v="1.512"/>
    <n v="8.7999999999999995E-2"/>
    <n v="8.0000000000000002E-3"/>
    <n v="33.820999999999998"/>
    <n v="3.0070000000000001"/>
    <n v="9.9060000000000006"/>
    <n v="9.6959999999999997"/>
    <n v="3.5169999999999999"/>
    <n v="0.313"/>
    <n v="8.5299999999999994"/>
    <n v="0.75800000000000001"/>
    <n v="4.78"/>
    <n v="0.42499999999999999"/>
    <n v="48.198"/>
    <n v="4.2850000000000001"/>
    <n v="0.193"/>
    <n v="2.169"/>
    <n v="657.44299999999998"/>
    <n v="0.16300000000000001"/>
    <n v="0.28399999999999997"/>
    <n v="0.255"/>
    <n v="9.8000000000000004E-2"/>
    <n v="0.58399999999999996"/>
    <n v="0.79400000000000004"/>
    <n v="0.55000000000000004"/>
    <n v="1.0409999999999999"/>
    <n v="1.7000000000000001E-2"/>
    <n v="0.55300000000000005"/>
    <n v="4.8000000000000001E-2"/>
    <n v="0.59399999999999997"/>
    <n v="0.81599999999999995"/>
    <n v="2.3E-2"/>
    <n v="0.498"/>
    <n v="6.5000000000000002E-2"/>
    <n v="0.40400000000000003"/>
    <n v="0.71599999999999997"/>
    <n v="0.45200000000000001"/>
    <n v="1E-3"/>
    <n v="6.0000000000000001E-3"/>
    <n v="7.0000000000000001E-3"/>
    <n v="0"/>
    <n v="109.06"/>
    <n v="111.43"/>
    <n v="107.56100000000001"/>
    <n v="106.431"/>
  </r>
  <r>
    <x v="2"/>
    <x v="16"/>
    <s v="BEL"/>
    <x v="60"/>
    <n v="475000000000"/>
    <n v="2.4359999999999999"/>
    <n v="0.215"/>
    <n v="99.602000000000004"/>
    <n v="-1.46"/>
    <n v="-1.4450000000000001"/>
    <n v="101.837"/>
    <n v="-2.742"/>
    <n v="-2.6219999999999999"/>
    <n v="8.9990000000000006"/>
    <n v="0.23200000000000001"/>
    <n v="0.14399999999999999"/>
    <n v="8.8010000000000002"/>
    <n v="0.22700000000000001"/>
    <n v="0.14000000000000001"/>
    <n v="13.542999999999999"/>
    <n v="1.1970000000000001"/>
    <n v="208.25299999999999"/>
    <n v="18.402000000000001"/>
    <n v="0.47399999999999998"/>
    <n v="210.32300000000001"/>
    <n v="12159.627"/>
    <n v="12364.089"/>
    <n v="7472.9440000000004"/>
    <n v="2.79"/>
    <n v="1191.3579999999999"/>
    <n v="345.625"/>
    <n v="3215.8510000000001"/>
    <n v="66.361999999999995"/>
    <n v="62694.065999999999"/>
    <n v="1.615"/>
    <n v="7.8E-2"/>
    <n v="7.0000000000000001E-3"/>
    <n v="34.375"/>
    <n v="3.0379999999999998"/>
    <n v="9.7539999999999996"/>
    <n v="9.7680000000000007"/>
    <n v="2.2349999999999999"/>
    <n v="0.19700000000000001"/>
    <n v="8.4499999999999993"/>
    <n v="0.747"/>
    <n v="4.62"/>
    <n v="0.40799999999999997"/>
    <n v="47.094000000000001"/>
    <n v="4.1609999999999996"/>
    <n v="0.183"/>
    <n v="2.0750000000000002"/>
    <n v="709.49900000000002"/>
    <n v="0.16400000000000001"/>
    <n v="0.28000000000000003"/>
    <n v="0.254"/>
    <n v="9.4E-2"/>
    <n v="0.56699999999999995"/>
    <n v="0.78200000000000003"/>
    <n v="0.54400000000000004"/>
    <n v="1.022"/>
    <n v="1.7000000000000001E-2"/>
    <n v="0.55100000000000005"/>
    <n v="4.8000000000000001E-2"/>
    <n v="0.58899999999999997"/>
    <n v="0.81100000000000005"/>
    <n v="2.1000000000000001E-2"/>
    <n v="0.49299999999999999"/>
    <n v="4.9000000000000002E-2"/>
    <n v="0.39200000000000002"/>
    <n v="0.69199999999999995"/>
    <n v="0.44800000000000001"/>
    <n v="1E-3"/>
    <n v="6.0000000000000001E-3"/>
    <n v="7.0000000000000001E-3"/>
    <n v="0"/>
    <n v="110.54"/>
    <n v="110.38"/>
    <n v="108.651"/>
    <n v="109.086"/>
  </r>
  <r>
    <x v="2"/>
    <x v="17"/>
    <s v="BEL"/>
    <x v="61"/>
    <n v="490000000000"/>
    <n v="2.2909999999999999"/>
    <n v="0.20100000000000001"/>
    <n v="99.126000000000005"/>
    <n v="-0.47499999999999998"/>
    <n v="-0.47699999999999998"/>
    <n v="101.691"/>
    <n v="-0.14599999999999999"/>
    <n v="-0.14299999999999999"/>
    <n v="8.9320000000000004"/>
    <n v="0.22700000000000001"/>
    <n v="0.14199999999999999"/>
    <n v="8.7070000000000007"/>
    <n v="0.221"/>
    <n v="0.13800000000000001"/>
    <n v="13.308"/>
    <n v="1.169"/>
    <n v="200.84800000000001"/>
    <n v="17.641999999999999"/>
    <n v="0.44900000000000001"/>
    <n v="212.614"/>
    <n v="12258.754000000001"/>
    <n v="12465.78"/>
    <n v="7486.2520000000004"/>
    <n v="2.8889999999999998"/>
    <n v="1226.3879999999999"/>
    <n v="348.19"/>
    <n v="3262.1840000000002"/>
    <n v="68.426000000000002"/>
    <n v="62897.129000000001"/>
    <n v="1.599"/>
    <n v="9.9000000000000005E-2"/>
    <n v="8.9999999999999993E-3"/>
    <n v="35.03"/>
    <n v="3.077"/>
    <n v="9.5139999999999993"/>
    <n v="9.5280000000000005"/>
    <n v="2.5649999999999999"/>
    <n v="0.22500000000000001"/>
    <n v="8.17"/>
    <n v="0.71799999999999997"/>
    <n v="4.57"/>
    <n v="0.40100000000000002"/>
    <n v="46.332999999999998"/>
    <n v="4.07"/>
    <n v="0.18099999999999999"/>
    <n v="2.0640000000000001"/>
    <n v="716.05200000000002"/>
    <n v="0.152"/>
    <n v="0.27500000000000002"/>
    <n v="0.252"/>
    <n v="9.1999999999999998E-2"/>
    <n v="0.55100000000000005"/>
    <n v="0.77100000000000002"/>
    <n v="0.53900000000000003"/>
    <n v="1.004"/>
    <n v="1.7000000000000001E-2"/>
    <n v="0.54900000000000004"/>
    <n v="4.8000000000000001E-2"/>
    <n v="0.58499999999999996"/>
    <n v="0.80700000000000005"/>
    <n v="2.5000000000000001E-2"/>
    <n v="0.49"/>
    <n v="5.8999999999999997E-2"/>
    <n v="0.378"/>
    <n v="0.68300000000000005"/>
    <n v="0.44500000000000001"/>
    <n v="1E-3"/>
    <n v="6.0000000000000001E-3"/>
    <n v="7.0000000000000001E-3"/>
    <n v="0"/>
    <n v="108.47"/>
    <n v="108.31"/>
    <n v="101.721"/>
    <n v="102.61799999999999"/>
  </r>
  <r>
    <x v="2"/>
    <x v="18"/>
    <s v="BEL"/>
    <x v="62"/>
    <n v="505000000000"/>
    <n v="2.5339999999999998"/>
    <n v="0.221"/>
    <n v="99.873999999999995"/>
    <n v="0.747"/>
    <n v="0.754"/>
    <n v="102.622"/>
    <n v="0.93100000000000005"/>
    <n v="0.91500000000000004"/>
    <n v="8.9640000000000004"/>
    <n v="0.22600000000000001"/>
    <n v="0.14399999999999999"/>
    <n v="8.7240000000000002"/>
    <n v="0.22"/>
    <n v="0.14000000000000001"/>
    <n v="13.367000000000001"/>
    <n v="1.1679999999999999"/>
    <n v="208.054"/>
    <n v="18.172999999999998"/>
    <n v="0.45800000000000002"/>
    <n v="215.149"/>
    <n v="12358.627"/>
    <n v="12568.403"/>
    <n v="7499.6189999999997"/>
    <n v="3.0110000000000001"/>
    <n v="1262.4860000000001"/>
    <n v="350.93799999999999"/>
    <n v="3307.8980000000001"/>
    <n v="70.465000000000003"/>
    <n v="62384.855000000003"/>
    <n v="1.5720000000000001"/>
    <n v="0.121"/>
    <n v="1.0999999999999999E-2"/>
    <n v="36.097999999999999"/>
    <n v="3.153"/>
    <n v="9.5259999999999998"/>
    <n v="9.5399999999999991"/>
    <n v="2.7480000000000002"/>
    <n v="0.24"/>
    <n v="8.19"/>
    <n v="0.71499999999999997"/>
    <n v="4.59"/>
    <n v="0.40100000000000002"/>
    <n v="45.713999999999999"/>
    <n v="3.9929999999999999"/>
    <n v="0.17799999999999999"/>
    <n v="2.0390000000000001"/>
    <n v="714.21900000000005"/>
    <n v="0.16200000000000001"/>
    <n v="0.27100000000000002"/>
    <n v="0.25"/>
    <n v="9.0999999999999998E-2"/>
    <n v="0.53600000000000003"/>
    <n v="0.75900000000000001"/>
    <n v="0.53400000000000003"/>
    <n v="0.98599999999999999"/>
    <n v="1.7999999999999999E-2"/>
    <n v="0.54700000000000004"/>
    <n v="4.8000000000000001E-2"/>
    <n v="0.57999999999999996"/>
    <n v="0.80200000000000005"/>
    <n v="2.9000000000000001E-2"/>
    <n v="0.47899999999999998"/>
    <n v="6.6000000000000003E-2"/>
    <n v="0.373"/>
    <n v="0.67400000000000004"/>
    <n v="0.441"/>
    <n v="1E-3"/>
    <n v="6.0000000000000001E-3"/>
    <n v="7.0000000000000001E-3"/>
    <n v="0"/>
    <n v="109.22"/>
    <n v="109.06"/>
    <n v="108.18"/>
    <n v="108.31699999999999"/>
  </r>
  <r>
    <x v="2"/>
    <x v="19"/>
    <s v="BEL"/>
    <x v="63"/>
    <n v="520000000000"/>
    <n v="2.819"/>
    <n v="0.245"/>
    <n v="99.433000000000007"/>
    <n v="-0.441"/>
    <n v="-0.442"/>
    <n v="102.327"/>
    <n v="-0.29399999999999998"/>
    <n v="-0.28699999999999998"/>
    <n v="8.89"/>
    <n v="0.29189473684210532"/>
    <n v="0.13900000000000001"/>
    <n v="8.6379999999999999"/>
    <n v="0.28615789473684211"/>
    <n v="0.13500000000000001"/>
    <n v="13.192"/>
    <n v="1.1459999999999999"/>
    <n v="200.62200000000001"/>
    <n v="17.428999999999998"/>
    <n v="0.52763157894736845"/>
    <n v="217.96799999999999"/>
    <n v="12458.06"/>
    <n v="12670.728999999999"/>
    <n v="7512.8119999999999"/>
    <n v="3.1269999999999998"/>
    <n v="1298.6849999999999"/>
    <n v="353.83199999999999"/>
    <n v="3353.1410000000001"/>
    <n v="72.328000000000003"/>
    <n v="64152.262000000002"/>
    <n v="1.8242631578947368"/>
    <n v="0.11600000000000001"/>
    <n v="0.01"/>
    <n v="36.198999999999998"/>
    <n v="3.145"/>
    <n v="9.3879999999999999"/>
    <n v="9.4019999999999992"/>
    <n v="2.895"/>
    <n v="0.251"/>
    <n v="8.08"/>
    <n v="0.70199999999999996"/>
    <n v="4.58"/>
    <n v="0.39800000000000002"/>
    <n v="45.243000000000002"/>
    <n v="3.931"/>
    <n v="0.16200000000000001"/>
    <n v="1.863"/>
    <n v="738.42899999999997"/>
    <n v="0.17399999999999999"/>
    <n v="0.26800000000000002"/>
    <n v="0.246"/>
    <n v="0.09"/>
    <n v="0.52200000000000002"/>
    <n v="0.748"/>
    <n v="0.52900000000000003"/>
    <n v="0.96899999999999997"/>
    <n v="1.7999999999999999E-2"/>
    <n v="0.54400000000000004"/>
    <n v="4.8000000000000001E-2"/>
    <n v="0.57599999999999996"/>
    <n v="0.79600000000000004"/>
    <n v="2.5999999999999999E-2"/>
    <n v="0.47299999999999998"/>
    <n v="6.4000000000000001E-2"/>
    <n v="0.36599999999999999"/>
    <n v="0.60699999999999998"/>
    <n v="0.437"/>
    <n v="1E-3"/>
    <n v="6.0000000000000001E-3"/>
    <n v="7.0000000000000001E-3"/>
    <n v="0"/>
    <n v="108.22"/>
    <n v="108.06"/>
    <n v="101.18899999999999"/>
    <n v="101.76600000000001"/>
  </r>
  <r>
    <x v="2"/>
    <x v="20"/>
    <s v="BEL"/>
    <x v="64"/>
    <n v="500000000000"/>
    <n v="2.6339999999999999"/>
    <n v="0.22800000000000001"/>
    <n v="90.367999999999995"/>
    <n v="-9.0649999999999995"/>
    <n v="-9.1159999999999997"/>
    <n v="93.409000000000006"/>
    <n v="-8.9179999999999993"/>
    <n v="-8.7149999999999999"/>
    <n v="8.0790000000000006"/>
    <n v="0.29189473684210532"/>
    <n v="0.14099999999999999"/>
    <n v="7.8159999999999998"/>
    <n v="0.28615789473684211"/>
    <n v="0.13600000000000001"/>
    <n v="10.651"/>
    <n v="0.92100000000000004"/>
    <n v="177.959"/>
    <n v="15.391999999999999"/>
    <n v="0.52763157894736845"/>
    <n v="220.602"/>
    <n v="12548.428"/>
    <n v="12764.138999999999"/>
    <n v="7523.4620000000004"/>
    <n v="3.2280000000000002"/>
    <n v="1334.5419999999999"/>
    <n v="356.87400000000002"/>
    <n v="3392.6390000000001"/>
    <n v="73.953999999999994"/>
    <n v="57433.73"/>
    <n v="1.8242631578947368"/>
    <n v="0.10100000000000001"/>
    <n v="8.9999999999999993E-3"/>
    <n v="35.856000000000002"/>
    <n v="3.101"/>
    <n v="11.158450000000002"/>
    <n v="10.946149999999999"/>
    <n v="3.0409999999999999"/>
    <n v="0.26300000000000001"/>
    <n v="9.4709999999999983"/>
    <n v="0.87719999999999987"/>
    <n v="5.8230000000000013"/>
    <n v="0.54079999999999984"/>
    <n v="39.497999999999998"/>
    <n v="3.4159999999999999"/>
    <n v="0.14099999999999999"/>
    <n v="1.6259999999999999"/>
    <n v="664.03200000000004"/>
    <n v="0.161"/>
    <n v="0.25600000000000001"/>
    <n v="0.23799999999999999"/>
    <n v="7.4999999999999997E-2"/>
    <n v="0.50800000000000001"/>
    <n v="0.73799999999999999"/>
    <n v="0.52400000000000002"/>
    <n v="0.95299999999999996"/>
    <n v="1.7999999999999999E-2"/>
    <n v="0.54200000000000004"/>
    <n v="4.8000000000000001E-2"/>
    <n v="0.57099999999999995"/>
    <n v="0.78800000000000003"/>
    <n v="2.5000000000000001E-2"/>
    <n v="0.47499999999999998"/>
    <n v="7.4999999999999997E-2"/>
    <n v="0.35299999999999998"/>
    <n v="0.54900000000000004"/>
    <n v="0.433"/>
    <n v="1E-3"/>
    <n v="6.0000000000000001E-3"/>
    <n v="7.0000000000000001E-3"/>
    <n v="0"/>
    <m/>
    <m/>
    <n v="87.590999999999994"/>
    <n v="96.927000000000007"/>
  </r>
  <r>
    <x v="2"/>
    <x v="21"/>
    <s v="BEL"/>
    <x v="65"/>
    <n v="540000000000"/>
    <n v="2.6339999999999999"/>
    <n v="0.22700000000000001"/>
    <n v="95.721999999999994"/>
    <n v="5.3540000000000001"/>
    <n v="5.9249999999999998"/>
    <n v="98.873000000000005"/>
    <n v="5.4640000000000004"/>
    <n v="5.85"/>
    <n v="8.5150000000000006"/>
    <n v="0.29189473684210532"/>
    <n v="0.13400000000000001"/>
    <n v="8.2439999999999998"/>
    <n v="0.28615789473684211"/>
    <n v="0.13"/>
    <n v="11.016"/>
    <n v="0.94899999999999995"/>
    <n v="209.13452380952384"/>
    <n v="19.239666666666665"/>
    <n v="0.52763157894736845"/>
    <n v="223.23699999999999"/>
    <n v="12644.15"/>
    <n v="12863.012000000001"/>
    <n v="7534.4790000000003"/>
    <n v="3.33"/>
    <n v="1370.319"/>
    <n v="360.02499999999998"/>
    <n v="3437.2060000000001"/>
    <n v="75.58"/>
    <n v="63592.086000000003"/>
    <n v="1.8242631578947368"/>
    <n v="0.10100000000000001"/>
    <n v="8.9999999999999993E-3"/>
    <n v="35.777000000000001"/>
    <n v="3.081"/>
    <n v="11.158450000000002"/>
    <n v="10.946149999999999"/>
    <n v="3.1509999999999998"/>
    <n v="0.27100000000000002"/>
    <n v="9.4709999999999983"/>
    <n v="0.87719999999999987"/>
    <n v="5.8230000000000013"/>
    <n v="0.54079999999999984"/>
    <n v="44.567"/>
    <n v="3.8380000000000001"/>
    <n v="0.14000000000000001"/>
    <n v="1.6259999999999999"/>
    <n v="738.39400000000001"/>
    <n v="0.157"/>
    <n v="0.25800000000000001"/>
    <n v="0.24099999999999999"/>
    <n v="7.3999999999999996E-2"/>
    <n v="0.495"/>
    <n v="0.72799999999999998"/>
    <n v="0.52"/>
    <n v="0.93700000000000006"/>
    <n v="1.7999999999999999E-2"/>
    <n v="0.53900000000000003"/>
    <n v="4.8000000000000001E-2"/>
    <n v="0.56799999999999995"/>
    <n v="0.78"/>
    <n v="2.4E-2"/>
    <n v="0.45200000000000001"/>
    <n v="0.08"/>
    <n v="0.377"/>
    <n v="0.54900000000000004"/>
    <n v="0.42899999999999999"/>
    <n v="1E-3"/>
    <n v="6.0000000000000001E-3"/>
    <n v="7.0000000000000001E-3"/>
    <n v="0"/>
    <m/>
    <m/>
    <m/>
    <m/>
  </r>
  <r>
    <x v="3"/>
    <x v="0"/>
    <s v="CAN"/>
    <x v="66"/>
    <n v="1420000000000"/>
    <n v="7.2320000000000002"/>
    <n v="0.23599999999999999"/>
    <n v="566.69000000000005"/>
    <n v="22.626999999999999"/>
    <n v="4.1589999999999998"/>
    <n v="787.33600000000001"/>
    <n v="17.716999999999999"/>
    <n v="2.302"/>
    <n v="25.66"/>
    <n v="0.69099999999999995"/>
    <n v="0.216"/>
    <n v="18.469000000000001"/>
    <n v="0.498"/>
    <n v="0.155"/>
    <n v="129.34800000000001"/>
    <n v="4.2160000000000002"/>
    <n v="580.17899999999997"/>
    <n v="18.908999999999999"/>
    <n v="0.51"/>
    <n v="234.06399999999999"/>
    <n v="22184.280999999999"/>
    <n v="57600.652000000002"/>
    <n v="7814.3860000000004"/>
    <n v="298.23700000000002"/>
    <n v="4174.6490000000003"/>
    <n v="35416.733999999997"/>
    <n v="9627.3469999999998"/>
    <n v="35.600999999999999"/>
    <n v="118875.336"/>
    <n v="3.2029999999999998"/>
    <n v="16.25"/>
    <n v="0.53"/>
    <n v="172.81700000000001"/>
    <n v="5.6319999999999997"/>
    <n v="21.018000000000001"/>
    <n v="23.231999999999999"/>
    <n v="220.64599999999999"/>
    <n v="7.1909999999999998"/>
    <n v="86.01"/>
    <n v="2.8029999999999999"/>
    <n v="36.35"/>
    <n v="1.1850000000000001"/>
    <n v="237.661"/>
    <n v="7.7460000000000004"/>
    <n v="0.11"/>
    <n v="3.3809999999999998"/>
    <n v="3647.49"/>
    <n v="1.002"/>
    <n v="2.226"/>
    <n v="2.5760000000000001"/>
    <n v="1.405"/>
    <n v="1.2709999999999999"/>
    <n v="2.121"/>
    <n v="3.42"/>
    <n v="1.488"/>
    <n v="2.786"/>
    <n v="3.4209999999999998"/>
    <n v="5.5119999999999996"/>
    <n v="2.633"/>
    <n v="0.88"/>
    <n v="5.8259999999999996"/>
    <n v="3.653"/>
    <n v="4.3129999999999997"/>
    <n v="2.3069999999999999"/>
    <n v="1.5640000000000001"/>
    <n v="2.254"/>
    <n v="4.0000000000000001E-3"/>
    <n v="0.02"/>
    <n v="2.5999999999999999E-2"/>
    <n v="1E-3"/>
    <n v="712.83"/>
    <n v="644.89"/>
    <n v="13.489000000000001"/>
    <n v="2.38"/>
  </r>
  <r>
    <x v="3"/>
    <x v="1"/>
    <s v="CAN"/>
    <x v="67"/>
    <n v="1460000000000"/>
    <n v="6.9829999999999997"/>
    <n v="0.22500000000000001"/>
    <n v="558.77800000000002"/>
    <n v="-7.9130000000000003"/>
    <n v="-1.3959999999999999"/>
    <n v="806.13400000000001"/>
    <n v="18.797999999999998"/>
    <n v="2.387"/>
    <n v="26.001999999999999"/>
    <n v="0.69399999999999995"/>
    <n v="0.22600000000000001"/>
    <n v="18.023"/>
    <n v="0.48099999999999998"/>
    <n v="0.156"/>
    <n v="126.825"/>
    <n v="4.0910000000000002"/>
    <n v="558.899"/>
    <n v="18.027000000000001"/>
    <n v="0.48099999999999998"/>
    <n v="241.047"/>
    <n v="22743.061000000002"/>
    <n v="58406.785000000003"/>
    <n v="7941.2110000000002"/>
    <n v="313.91199999999998"/>
    <n v="4339.4970000000003"/>
    <n v="35664.093999999997"/>
    <n v="9868.9259999999995"/>
    <n v="38.468000000000004"/>
    <n v="115218.68"/>
    <n v="3.0739999999999998"/>
    <n v="15.675000000000001"/>
    <n v="0.50600000000000001"/>
    <n v="164.84800000000001"/>
    <n v="5.3170000000000002"/>
    <n v="20.541"/>
    <n v="30.265999999999998"/>
    <n v="247.357"/>
    <n v="7.9790000000000001"/>
    <n v="85.76"/>
    <n v="2.766"/>
    <n v="34.82"/>
    <n v="1.123"/>
    <n v="241.58"/>
    <n v="7.7919999999999998"/>
    <n v="9.1999999999999998E-2"/>
    <n v="2.867"/>
    <n v="3572.098"/>
    <n v="0.92600000000000005"/>
    <n v="2.177"/>
    <n v="2.6509999999999998"/>
    <n v="1.37"/>
    <n v="1.2569999999999999"/>
    <n v="2.1219999999999999"/>
    <n v="3.407"/>
    <n v="1.486"/>
    <n v="2.8570000000000002"/>
    <n v="3.4220000000000002"/>
    <n v="5.51"/>
    <n v="2.625"/>
    <n v="0.90400000000000003"/>
    <n v="5.5759999999999996"/>
    <n v="3.4529999999999998"/>
    <n v="5.22"/>
    <n v="2.3250000000000002"/>
    <n v="1.3460000000000001"/>
    <n v="2.2549999999999999"/>
    <n v="4.0000000000000001E-3"/>
    <n v="2.1000000000000001E-2"/>
    <n v="2.5999999999999999E-2"/>
    <n v="1E-3"/>
    <n v="938.32"/>
    <n v="636.84"/>
    <n v="0.121"/>
    <n v="2.1999999999999999E-2"/>
  </r>
  <r>
    <x v="3"/>
    <x v="2"/>
    <s v="CAN"/>
    <x v="68"/>
    <n v="1500000000000"/>
    <n v="7.1479999999999997"/>
    <n v="0.22800000000000001"/>
    <n v="564.05100000000004"/>
    <n v="5.2729999999999997"/>
    <n v="0.94399999999999995"/>
    <n v="792.86800000000005"/>
    <n v="-13.266"/>
    <n v="-1.6459999999999999"/>
    <n v="25.312999999999999"/>
    <n v="0.66"/>
    <n v="0.215"/>
    <n v="18.007999999999999"/>
    <n v="0.47"/>
    <n v="0.153"/>
    <n v="124.20699999999999"/>
    <n v="3.9649999999999999"/>
    <n v="582.65800000000002"/>
    <n v="18.602"/>
    <n v="0.48499999999999999"/>
    <n v="248.19499999999999"/>
    <n v="23307.109"/>
    <n v="59199.652000000002"/>
    <n v="8065.4179999999997"/>
    <n v="330.029"/>
    <n v="4510.6570000000002"/>
    <n v="35892.910000000003"/>
    <n v="10111.397000000001"/>
    <n v="41.414000000000001"/>
    <n v="117915.383"/>
    <n v="3.077"/>
    <n v="16.117000000000001"/>
    <n v="0.51500000000000001"/>
    <n v="171.16"/>
    <n v="5.4640000000000004"/>
    <n v="21"/>
    <n v="30.626999999999999"/>
    <n v="228.81700000000001"/>
    <n v="7.3049999999999997"/>
    <n v="87.38"/>
    <n v="2.79"/>
    <n v="36.14"/>
    <n v="1.1539999999999999"/>
    <n v="242.471"/>
    <n v="7.7409999999999997"/>
    <n v="9.4E-2"/>
    <n v="2.9470000000000001"/>
    <n v="3693.393"/>
    <n v="0.89800000000000002"/>
    <n v="2.1459999999999999"/>
    <n v="2.52"/>
    <n v="1.2829999999999999"/>
    <n v="1.2430000000000001"/>
    <n v="2.1230000000000002"/>
    <n v="3.391"/>
    <n v="1.482"/>
    <n v="2.9249999999999998"/>
    <n v="3.4249999999999998"/>
    <n v="5.5019999999999998"/>
    <n v="2.617"/>
    <n v="0.92600000000000005"/>
    <n v="5.3979999999999997"/>
    <n v="3.4889999999999999"/>
    <n v="4.42"/>
    <n v="2.335"/>
    <n v="1.3660000000000001"/>
    <n v="2.2559999999999998"/>
    <n v="5.0000000000000001E-3"/>
    <n v="2.1000000000000001E-2"/>
    <n v="2.5999999999999999E-2"/>
    <n v="1E-3"/>
    <n v="959.31"/>
    <n v="657.76"/>
    <n v="18.606999999999999"/>
    <n v="3.2989999999999999"/>
  </r>
  <r>
    <x v="3"/>
    <x v="3"/>
    <s v="CAN"/>
    <x v="69"/>
    <n v="1550000000000"/>
    <n v="7.2480000000000002"/>
    <n v="0.22900000000000001"/>
    <n v="581.30499999999995"/>
    <n v="17.254000000000001"/>
    <n v="3.0590000000000002"/>
    <n v="794.36699999999996"/>
    <n v="1.4990000000000001"/>
    <n v="0.189"/>
    <n v="25.123000000000001"/>
    <n v="0.64800000000000002"/>
    <n v="0.214"/>
    <n v="18.384"/>
    <n v="0.47399999999999998"/>
    <n v="0.157"/>
    <n v="123.322"/>
    <n v="3.9"/>
    <n v="576.995"/>
    <n v="18.248000000000001"/>
    <n v="0.47099999999999997"/>
    <n v="255.44300000000001"/>
    <n v="23888.416000000001"/>
    <n v="59994.02"/>
    <n v="8188.741"/>
    <n v="345.577"/>
    <n v="4684.5349999999999"/>
    <n v="36105.972999999998"/>
    <n v="10369.758"/>
    <n v="44.362000000000002"/>
    <n v="117365.117"/>
    <n v="3.028"/>
    <n v="15.548"/>
    <n v="0.49199999999999999"/>
    <n v="173.87899999999999"/>
    <n v="5.4989999999999997"/>
    <n v="21.478999999999999"/>
    <n v="31.032"/>
    <n v="213.06200000000001"/>
    <n v="6.7380000000000004"/>
    <n v="88.21"/>
    <n v="2.79"/>
    <n v="36.979999999999997"/>
    <n v="1.17"/>
    <n v="258.36099999999999"/>
    <n v="8.1709999999999994"/>
    <n v="9.2999999999999999E-2"/>
    <n v="2.948"/>
    <n v="3711.0210000000002"/>
    <n v="0.85"/>
    <n v="2.1019999999999999"/>
    <n v="2.3849999999999998"/>
    <n v="1.1719999999999999"/>
    <n v="1.2270000000000001"/>
    <n v="2.1219999999999999"/>
    <n v="3.3719999999999999"/>
    <n v="1.476"/>
    <n v="2.9830000000000001"/>
    <n v="3.4249999999999998"/>
    <n v="5.4870000000000001"/>
    <n v="2.6110000000000002"/>
    <n v="0.94499999999999995"/>
    <n v="5.1929999999999996"/>
    <n v="3.4220000000000002"/>
    <n v="3.7690000000000001"/>
    <n v="2.419"/>
    <n v="1.3380000000000001"/>
    <n v="2.2549999999999999"/>
    <n v="5.0000000000000001E-3"/>
    <n v="2.1000000000000001E-2"/>
    <n v="2.7E-2"/>
    <n v="1E-3"/>
    <n v="981.22"/>
    <n v="679.15"/>
    <n v="-4.3099999999999996"/>
    <n v="-0.74099999999999999"/>
  </r>
  <r>
    <x v="3"/>
    <x v="4"/>
    <s v="CAN"/>
    <x v="70"/>
    <n v="1610000000000"/>
    <n v="7.52"/>
    <n v="0.23599999999999999"/>
    <n v="579.59199999999998"/>
    <n v="-1.7130000000000001"/>
    <n v="-0.29499999999999998"/>
    <n v="794.74199999999996"/>
    <n v="0.375"/>
    <n v="4.7E-2"/>
    <n v="24.904"/>
    <n v="0.627"/>
    <n v="0.21099999999999999"/>
    <n v="18.161999999999999"/>
    <n v="0.45700000000000002"/>
    <n v="0.154"/>
    <n v="115.67100000000001"/>
    <n v="3.625"/>
    <n v="584.024"/>
    <n v="18.300999999999998"/>
    <n v="0.46100000000000002"/>
    <n v="262.96300000000002"/>
    <n v="24468.01"/>
    <n v="60788.762000000002"/>
    <n v="8304.4120000000003"/>
    <n v="361.61900000000003"/>
    <n v="4854.4340000000002"/>
    <n v="36321.120999999999"/>
    <n v="10637.121999999999"/>
    <n v="47.457999999999998"/>
    <n v="118078.04700000001"/>
    <n v="2.9740000000000002"/>
    <n v="16.042000000000002"/>
    <n v="0.503"/>
    <n v="169.899"/>
    <n v="5.3239999999999998"/>
    <n v="21.184000000000001"/>
    <n v="30.643999999999998"/>
    <n v="215.15"/>
    <n v="6.742"/>
    <n v="90.62"/>
    <n v="2.84"/>
    <n v="38.99"/>
    <n v="1.222"/>
    <n v="267.36399999999998"/>
    <n v="8.3780000000000001"/>
    <n v="9.7000000000000003E-2"/>
    <n v="3.0960000000000001"/>
    <n v="3768.0680000000002"/>
    <n v="0.82599999999999996"/>
    <n v="2.024"/>
    <n v="2.3380000000000001"/>
    <n v="1.0640000000000001"/>
    <n v="1.21"/>
    <n v="2.12"/>
    <n v="3.3530000000000002"/>
    <n v="1.468"/>
    <n v="3.0369999999999999"/>
    <n v="3.4180000000000001"/>
    <n v="5.4749999999999996"/>
    <n v="2.6059999999999999"/>
    <n v="0.96399999999999997"/>
    <n v="4.9539999999999997"/>
    <n v="3.2320000000000002"/>
    <n v="4.0119999999999996"/>
    <n v="2.4209999999999998"/>
    <n v="1.34"/>
    <n v="2.2530000000000001"/>
    <n v="5.0000000000000001E-3"/>
    <n v="2.1000000000000001E-2"/>
    <n v="2.7E-2"/>
    <n v="1E-3"/>
    <n v="977.9"/>
    <n v="676.03"/>
    <n v="4.4320000000000004"/>
    <n v="0.76500000000000001"/>
  </r>
  <r>
    <x v="3"/>
    <x v="5"/>
    <s v="CAN"/>
    <x v="71"/>
    <n v="1680000000000"/>
    <n v="7.6139999999999999"/>
    <n v="0.23599999999999999"/>
    <n v="574.654"/>
    <n v="-4.9379999999999997"/>
    <n v="-0.85199999999999998"/>
    <n v="797.38800000000003"/>
    <n v="2.6459999999999999"/>
    <n v="0.33300000000000002"/>
    <n v="24.751000000000001"/>
    <n v="0.60799999999999998"/>
    <n v="0.21"/>
    <n v="17.838000000000001"/>
    <n v="0.438"/>
    <n v="0.151"/>
    <n v="116.765"/>
    <n v="3.6240000000000001"/>
    <n v="609.00599999999997"/>
    <n v="18.904"/>
    <n v="0.46400000000000002"/>
    <n v="270.577"/>
    <n v="25042.662"/>
    <n v="61586.148000000001"/>
    <n v="8421.1769999999997"/>
    <n v="377.35199999999998"/>
    <n v="5024.7619999999997"/>
    <n v="36543.855000000003"/>
    <n v="10898.334999999999"/>
    <n v="50.459000000000003"/>
    <n v="117744.773"/>
    <n v="2.8929999999999998"/>
    <n v="15.733000000000001"/>
    <n v="0.48799999999999999"/>
    <n v="170.328"/>
    <n v="5.2869999999999999"/>
    <n v="21.434999999999999"/>
    <n v="30.795000000000002"/>
    <n v="222.73500000000001"/>
    <n v="6.9139999999999997"/>
    <n v="91.39"/>
    <n v="2.8370000000000002"/>
    <n v="39.950000000000003"/>
    <n v="1.24"/>
    <n v="261.21300000000002"/>
    <n v="8.1080000000000005"/>
    <n v="9.2999999999999999E-2"/>
    <n v="3"/>
    <n v="3793.2559999999999"/>
    <n v="0.79"/>
    <n v="1.94"/>
    <n v="2.323"/>
    <n v="1.012"/>
    <n v="1.1919999999999999"/>
    <n v="2.1150000000000002"/>
    <n v="3.3330000000000002"/>
    <n v="1.4590000000000001"/>
    <n v="3.08"/>
    <n v="3.4089999999999998"/>
    <n v="5.4690000000000003"/>
    <n v="2.5990000000000002"/>
    <n v="0.97699999999999998"/>
    <n v="4.5590000000000002"/>
    <n v="3.1659999999999999"/>
    <n v="4.7220000000000004"/>
    <n v="2.3450000000000002"/>
    <n v="1.2410000000000001"/>
    <n v="2.2490000000000001"/>
    <n v="5.0000000000000001E-3"/>
    <n v="2.1999999999999999E-2"/>
    <n v="2.8000000000000001E-2"/>
    <n v="1E-3"/>
    <n v="992.1"/>
    <n v="690.54"/>
    <n v="34.351999999999997"/>
    <n v="5.9779999999999998"/>
  </r>
  <r>
    <x v="3"/>
    <x v="6"/>
    <s v="CAN"/>
    <x v="72"/>
    <n v="1750000000000"/>
    <n v="7.7279999999999998"/>
    <n v="0.23799999999999999"/>
    <n v="568.45100000000002"/>
    <n v="-6.2030000000000003"/>
    <n v="-1.079"/>
    <n v="754.03300000000002"/>
    <n v="-43.356000000000002"/>
    <n v="-5.4370000000000003"/>
    <n v="23.178000000000001"/>
    <n v="0.55900000000000005"/>
    <n v="0.2"/>
    <n v="17.474"/>
    <n v="0.42099999999999999"/>
    <n v="0.151"/>
    <n v="114.09099999999999"/>
    <n v="3.5070000000000001"/>
    <n v="576.58600000000001"/>
    <n v="17.724"/>
    <n v="0.42699999999999999"/>
    <n v="278.30599999999998"/>
    <n v="25611.113000000001"/>
    <n v="62340.184000000001"/>
    <n v="8535.268"/>
    <n v="393.44099999999997"/>
    <n v="5193.0029999999997"/>
    <n v="36729.438000000002"/>
    <n v="11157.68"/>
    <n v="53.414999999999999"/>
    <n v="115946.31200000001"/>
    <n v="2.7949999999999999"/>
    <n v="16.088999999999999"/>
    <n v="0.495"/>
    <n v="168.24100000000001"/>
    <n v="5.1719999999999997"/>
    <n v="20.879000000000001"/>
    <n v="30.151"/>
    <n v="185.58199999999999"/>
    <n v="5.7050000000000001"/>
    <n v="93.3"/>
    <n v="2.8679999999999999"/>
    <n v="35.83"/>
    <n v="1.101"/>
    <n v="259.346"/>
    <n v="7.9720000000000004"/>
    <n v="9.0999999999999998E-2"/>
    <n v="2.9569999999999999"/>
    <n v="3771.95"/>
    <n v="0.73499999999999999"/>
    <n v="1.8580000000000001"/>
    <n v="2.1139999999999999"/>
    <n v="0.93600000000000005"/>
    <n v="1.1719999999999999"/>
    <n v="2.109"/>
    <n v="3.31"/>
    <n v="1.448"/>
    <n v="3.1230000000000002"/>
    <n v="3.3959999999999999"/>
    <n v="5.4560000000000004"/>
    <n v="2.5920000000000001"/>
    <n v="0.98599999999999999"/>
    <n v="4.6379999999999999"/>
    <n v="3.0550000000000002"/>
    <n v="3.6579999999999999"/>
    <n v="2.306"/>
    <n v="1.171"/>
    <n v="2.2440000000000002"/>
    <n v="5.0000000000000001E-3"/>
    <n v="2.1999999999999999E-2"/>
    <n v="2.8000000000000001E-2"/>
    <n v="1E-3"/>
    <n v="980.87"/>
    <n v="679.22"/>
    <n v="8.1359999999999992"/>
    <n v="1.431"/>
  </r>
  <r>
    <x v="3"/>
    <x v="7"/>
    <s v="CAN"/>
    <x v="73"/>
    <n v="1830000000000"/>
    <n v="7.7309999999999999"/>
    <n v="0.23499999999999999"/>
    <n v="593.51599999999996"/>
    <n v="25.065000000000001"/>
    <n v="4.4089999999999998"/>
    <n v="754.65899999999999"/>
    <n v="0.626"/>
    <n v="8.3000000000000004E-2"/>
    <n v="22.963999999999999"/>
    <n v="0.54600000000000004"/>
    <n v="0.193"/>
    <n v="18.061"/>
    <n v="0.43"/>
    <n v="0.152"/>
    <n v="118.79300000000001"/>
    <n v="3.6150000000000002"/>
    <n v="600.11199999999997"/>
    <n v="18.260999999999999"/>
    <n v="0.434"/>
    <n v="286.03699999999998"/>
    <n v="26204.629000000001"/>
    <n v="63094.84"/>
    <n v="8654.0609999999997"/>
    <n v="409.57400000000001"/>
    <n v="5374.8890000000001"/>
    <n v="36890.582000000002"/>
    <n v="11423.797"/>
    <n v="56.271000000000001"/>
    <n v="119158.602"/>
    <n v="2.835"/>
    <n v="16.132999999999999"/>
    <n v="0.49099999999999999"/>
    <n v="181.886"/>
    <n v="5.5350000000000001"/>
    <n v="21.69"/>
    <n v="30.861999999999998"/>
    <n v="161.143"/>
    <n v="4.9039999999999999"/>
    <n v="92.04"/>
    <n v="2.8010000000000002"/>
    <n v="39.96"/>
    <n v="1.216"/>
    <n v="266.11700000000002"/>
    <n v="8.0980000000000008"/>
    <n v="8.6999999999999994E-2"/>
    <n v="2.8559999999999999"/>
    <n v="3915.8440000000001"/>
    <n v="0.68500000000000005"/>
    <n v="1.8839999999999999"/>
    <n v="2.1"/>
    <n v="0.93"/>
    <n v="1.1499999999999999"/>
    <n v="2.1030000000000002"/>
    <n v="3.2879999999999998"/>
    <n v="1.4370000000000001"/>
    <n v="3.1589999999999998"/>
    <n v="3.3889999999999998"/>
    <n v="5.444"/>
    <n v="2.5859999999999999"/>
    <n v="0.99099999999999999"/>
    <n v="4.4320000000000004"/>
    <n v="3.194"/>
    <n v="3.6320000000000001"/>
    <n v="2.3580000000000001"/>
    <n v="1.101"/>
    <n v="2.238"/>
    <n v="5.0000000000000001E-3"/>
    <n v="2.1999999999999999E-2"/>
    <n v="2.9000000000000001E-2"/>
    <n v="1E-3"/>
    <n v="1014.19"/>
    <n v="712.79"/>
    <n v="6.5960000000000001"/>
    <n v="1.111"/>
  </r>
  <r>
    <x v="3"/>
    <x v="8"/>
    <s v="CAN"/>
    <x v="74"/>
    <n v="1890000000000"/>
    <n v="6.9880000000000004"/>
    <n v="0.21"/>
    <n v="576.55799999999999"/>
    <n v="-16.957000000000001"/>
    <n v="-2.8570000000000002"/>
    <n v="713.77499999999998"/>
    <n v="-40.883000000000003"/>
    <n v="-5.4169999999999998"/>
    <n v="21.486999999999998"/>
    <n v="0.51"/>
    <n v="0.184"/>
    <n v="17.356999999999999"/>
    <n v="0.41199999999999998"/>
    <n v="0.14899999999999999"/>
    <n v="112.63200000000001"/>
    <n v="3.391"/>
    <n v="584.40499999999997"/>
    <n v="17.593"/>
    <n v="0.41799999999999998"/>
    <n v="293.02499999999998"/>
    <n v="26781.187999999998"/>
    <n v="63808.612999999998"/>
    <n v="8766.6919999999991"/>
    <n v="424.91500000000002"/>
    <n v="5556.4570000000003"/>
    <n v="37027.800999999999"/>
    <n v="11681.101000000001"/>
    <n v="58.996000000000002"/>
    <n v="116479.148"/>
    <n v="2.766"/>
    <n v="15.342000000000001"/>
    <n v="0.46200000000000002"/>
    <n v="181.56800000000001"/>
    <n v="5.4660000000000002"/>
    <n v="20.716999999999999"/>
    <n v="29.789000000000001"/>
    <n v="137.21700000000001"/>
    <n v="4.1310000000000002"/>
    <n v="88.28"/>
    <n v="2.6579999999999999"/>
    <n v="40.25"/>
    <n v="1.212"/>
    <n v="257.303"/>
    <n v="7.7460000000000004"/>
    <n v="8.2000000000000003E-2"/>
    <n v="2.7250000000000001"/>
    <n v="3869.268"/>
    <n v="0.61099999999999999"/>
    <n v="1.7969999999999999"/>
    <n v="1.9430000000000001"/>
    <n v="0.85399999999999998"/>
    <n v="1.1259999999999999"/>
    <n v="2.0950000000000002"/>
    <n v="3.262"/>
    <n v="1.425"/>
    <n v="3.1859999999999999"/>
    <n v="3.3780000000000001"/>
    <n v="5.4269999999999996"/>
    <n v="2.5779999999999998"/>
    <n v="0.99399999999999999"/>
    <n v="4.101"/>
    <n v="3.0960000000000001"/>
    <n v="2.9550000000000001"/>
    <n v="2.2869999999999999"/>
    <n v="1.05"/>
    <n v="2.23"/>
    <n v="5.0000000000000001E-3"/>
    <n v="2.3E-2"/>
    <n v="2.9000000000000001E-2"/>
    <n v="1E-3"/>
    <n v="989.56"/>
    <n v="688.19"/>
    <n v="7.8470000000000004"/>
    <n v="1.361"/>
  </r>
  <r>
    <x v="3"/>
    <x v="9"/>
    <s v="CAN"/>
    <x v="75"/>
    <n v="1750000000000"/>
    <n v="5.3639999999999999"/>
    <n v="0.16"/>
    <n v="543.96799999999996"/>
    <n v="-32.591000000000001"/>
    <n v="-5.6529999999999996"/>
    <n v="656.04899999999998"/>
    <n v="-57.725999999999999"/>
    <n v="-8.0869999999999997"/>
    <n v="19.529"/>
    <n v="0.48199999999999998"/>
    <n v="0.17599999999999999"/>
    <n v="16.192"/>
    <n v="0.4"/>
    <n v="0.14599999999999999"/>
    <n v="93.379000000000005"/>
    <n v="2.78"/>
    <n v="575.68600000000004"/>
    <n v="17.137"/>
    <n v="0.42299999999999999"/>
    <n v="298.38900000000001"/>
    <n v="27325.153999999999"/>
    <n v="64464.663999999997"/>
    <n v="8860.0720000000001"/>
    <n v="439.31400000000002"/>
    <n v="5731.4489999999996"/>
    <n v="37139.879000000001"/>
    <n v="11934.673000000001"/>
    <n v="61.258000000000003"/>
    <n v="110665.80499999999"/>
    <n v="2.7309999999999999"/>
    <n v="14.398"/>
    <n v="0.42899999999999999"/>
    <n v="174.99199999999999"/>
    <n v="5.2089999999999996"/>
    <n v="19.442"/>
    <n v="28.414999999999999"/>
    <n v="112.08199999999999"/>
    <n v="3.3359999999999999"/>
    <n v="85.23"/>
    <n v="2.5369999999999999"/>
    <n v="37.130000000000003"/>
    <n v="1.105"/>
    <n v="253.572"/>
    <n v="7.548"/>
    <n v="6.7000000000000004E-2"/>
    <n v="2.262"/>
    <n v="3717.6979999999999"/>
    <n v="0.45600000000000002"/>
    <n v="1.7230000000000001"/>
    <n v="1.7929999999999999"/>
    <n v="0.71699999999999997"/>
    <n v="1.097"/>
    <n v="2.0859999999999999"/>
    <n v="3.2349999999999999"/>
    <n v="1.41"/>
    <n v="3.2029999999999998"/>
    <n v="3.367"/>
    <n v="5.4029999999999996"/>
    <n v="2.5720000000000001"/>
    <n v="0.99099999999999999"/>
    <n v="3.7949999999999999"/>
    <n v="3.0419999999999998"/>
    <n v="2.2269999999999999"/>
    <n v="2.306"/>
    <n v="0.92900000000000005"/>
    <n v="2.2210000000000001"/>
    <n v="5.0000000000000001E-3"/>
    <n v="2.3E-2"/>
    <n v="2.9000000000000001E-2"/>
    <n v="1E-3"/>
    <n v="954.58"/>
    <n v="653.14"/>
    <n v="31.718"/>
    <n v="5.8310000000000004"/>
  </r>
  <r>
    <x v="3"/>
    <x v="10"/>
    <s v="CAN"/>
    <x v="76"/>
    <n v="1820000000000"/>
    <n v="6.0049999999999999"/>
    <n v="0.17699999999999999"/>
    <n v="556.56100000000004"/>
    <n v="12.593"/>
    <n v="2.3149999999999999"/>
    <n v="649.77300000000002"/>
    <n v="-6.2770000000000001"/>
    <n v="-0.95699999999999996"/>
    <n v="19.132000000000001"/>
    <n v="0.46200000000000002"/>
    <n v="0.17299999999999999"/>
    <n v="16.387"/>
    <n v="0.39500000000000002"/>
    <n v="0.14799999999999999"/>
    <n v="95.766999999999996"/>
    <n v="2.82"/>
    <n v="608.21299999999997"/>
    <n v="17.908000000000001"/>
    <n v="0.432"/>
    <n v="304.39499999999998"/>
    <n v="27881.715"/>
    <n v="65114.434000000001"/>
    <n v="8955.8389999999999"/>
    <n v="454.04899999999998"/>
    <n v="5909.7439999999997"/>
    <n v="37233.089999999997"/>
    <n v="12194.177"/>
    <n v="63.512999999999998"/>
    <n v="110485.93"/>
    <n v="2.6659999999999999"/>
    <n v="14.734999999999999"/>
    <n v="0.434"/>
    <n v="178.29400000000001"/>
    <n v="5.25"/>
    <n v="19.727"/>
    <n v="28.608000000000001"/>
    <n v="93.212000000000003"/>
    <n v="2.7440000000000002"/>
    <n v="85.74"/>
    <n v="2.524"/>
    <n v="37.619999999999997"/>
    <n v="1.1080000000000001"/>
    <n v="259.50400000000002"/>
    <n v="7.641"/>
    <n v="6.6000000000000003E-2"/>
    <n v="2.2549999999999999"/>
    <n v="3752.4789999999998"/>
    <n v="0.47899999999999998"/>
    <n v="1.6679999999999999"/>
    <n v="1.7010000000000001"/>
    <n v="0.68799999999999994"/>
    <n v="1.07"/>
    <n v="2.0760000000000001"/>
    <n v="3.2069999999999999"/>
    <n v="1.3939999999999999"/>
    <n v="3.22"/>
    <n v="3.35"/>
    <n v="5.3789999999999996"/>
    <n v="2.5649999999999999"/>
    <n v="0.98799999999999999"/>
    <n v="3.8610000000000002"/>
    <n v="2.8780000000000001"/>
    <n v="1.927"/>
    <n v="2.2839999999999998"/>
    <n v="0.91700000000000004"/>
    <n v="2.21"/>
    <n v="5.0000000000000001E-3"/>
    <n v="2.3E-2"/>
    <n v="0.03"/>
    <n v="1E-3"/>
    <n v="971.61"/>
    <n v="669.98"/>
    <n v="51.652999999999999"/>
    <n v="9.2810000000000006"/>
  </r>
  <r>
    <x v="3"/>
    <x v="11"/>
    <s v="CAN"/>
    <x v="77"/>
    <n v="1900000000000"/>
    <n v="6.02"/>
    <n v="0.17499999999999999"/>
    <n v="567.05399999999997"/>
    <n v="10.494"/>
    <n v="1.885"/>
    <n v="673.86"/>
    <n v="24.087"/>
    <n v="3.7069999999999999"/>
    <n v="19.632999999999999"/>
    <n v="0.46300000000000002"/>
    <n v="0.17299999999999999"/>
    <n v="16.521000000000001"/>
    <n v="0.39"/>
    <n v="0.14599999999999999"/>
    <n v="86.722999999999999"/>
    <n v="2.5270000000000001"/>
    <n v="602.57000000000005"/>
    <n v="17.556000000000001"/>
    <n v="0.41399999999999998"/>
    <n v="310.41500000000002"/>
    <n v="28448.77"/>
    <n v="65788.297000000006"/>
    <n v="9042.5609999999997"/>
    <n v="468.98500000000001"/>
    <n v="6105.0259999999998"/>
    <n v="37339.898000000001"/>
    <n v="12455.838"/>
    <n v="65.944000000000003"/>
    <n v="113449.32"/>
    <n v="2.6749999999999998"/>
    <n v="14.936999999999999"/>
    <n v="0.435"/>
    <n v="195.28299999999999"/>
    <n v="5.6890000000000001"/>
    <n v="20.001000000000001"/>
    <n v="23.948"/>
    <n v="106.806"/>
    <n v="3.1120000000000001"/>
    <n v="86.73"/>
    <n v="2.5270000000000001"/>
    <n v="40.22"/>
    <n v="1.1719999999999999"/>
    <n v="261.661"/>
    <n v="7.6230000000000002"/>
    <n v="7.0999999999999994E-2"/>
    <n v="2.431"/>
    <n v="3893.982"/>
    <n v="0.44600000000000001"/>
    <n v="1.6439999999999999"/>
    <n v="1.708"/>
    <n v="0.58799999999999997"/>
    <n v="1.042"/>
    <n v="2.0649999999999999"/>
    <n v="3.1779999999999999"/>
    <n v="1.3759999999999999"/>
    <n v="3.2410000000000001"/>
    <n v="3.34"/>
    <n v="5.3559999999999999"/>
    <n v="2.5590000000000002"/>
    <n v="0.98399999999999999"/>
    <n v="4.0339999999999998"/>
    <n v="3.0670000000000002"/>
    <n v="2.1520000000000001"/>
    <n v="2.298"/>
    <n v="0.88500000000000001"/>
    <n v="2.198"/>
    <n v="5.0000000000000001E-3"/>
    <n v="2.4E-2"/>
    <n v="0.03"/>
    <n v="1E-3"/>
    <n v="821.99"/>
    <n v="686.5"/>
    <n v="35.515000000000001"/>
    <n v="6.2629999999999999"/>
  </r>
  <r>
    <x v="3"/>
    <x v="12"/>
    <s v="CAN"/>
    <x v="78"/>
    <n v="1980000000000"/>
    <n v="6.532"/>
    <n v="0.188"/>
    <n v="568.22299999999996"/>
    <n v="1.169"/>
    <n v="0.20599999999999999"/>
    <n v="680.26800000000003"/>
    <n v="6.4089999999999998"/>
    <n v="0.95099999999999996"/>
    <n v="19.609000000000002"/>
    <n v="0.46"/>
    <n v="0.17399999999999999"/>
    <n v="16.379000000000001"/>
    <n v="0.38400000000000001"/>
    <n v="0.14499999999999999"/>
    <n v="81.445999999999998"/>
    <n v="2.3479999999999999"/>
    <n v="579.827"/>
    <n v="16.713999999999999"/>
    <n v="0.39200000000000002"/>
    <n v="316.947"/>
    <n v="29016.991999999998"/>
    <n v="66468.562000000005"/>
    <n v="9124.0069999999996"/>
    <n v="484.80399999999997"/>
    <n v="6303.1989999999996"/>
    <n v="37451.945"/>
    <n v="12719.547"/>
    <n v="68.488"/>
    <n v="112586.70299999999"/>
    <n v="2.6389999999999998"/>
    <n v="15.818"/>
    <n v="0.45600000000000002"/>
    <n v="198.172"/>
    <n v="5.7119999999999997"/>
    <n v="19.792999999999999"/>
    <n v="23.709"/>
    <n v="112.045"/>
    <n v="3.23"/>
    <n v="87.34"/>
    <n v="2.5179999999999998"/>
    <n v="42.51"/>
    <n v="1.2250000000000001"/>
    <n v="263.70999999999998"/>
    <n v="7.601"/>
    <n v="7.2999999999999995E-2"/>
    <n v="2.5449999999999999"/>
    <n v="3905.8440000000001"/>
    <n v="0.47199999999999998"/>
    <n v="1.623"/>
    <n v="1.708"/>
    <n v="0.54600000000000004"/>
    <n v="1.016"/>
    <n v="2.0539999999999998"/>
    <n v="3.15"/>
    <n v="1.3580000000000001"/>
    <n v="3.2650000000000001"/>
    <n v="3.33"/>
    <n v="5.335"/>
    <n v="2.552"/>
    <n v="0.98099999999999998"/>
    <n v="4.1589999999999998"/>
    <n v="3.0489999999999999"/>
    <n v="2.3210000000000002"/>
    <n v="2.2850000000000001"/>
    <n v="0.92100000000000004"/>
    <n v="2.1859999999999999"/>
    <n v="5.0000000000000001E-3"/>
    <n v="2.4E-2"/>
    <n v="0.03"/>
    <n v="1E-3"/>
    <n v="822.51"/>
    <n v="686.65"/>
    <n v="11.603999999999999"/>
    <n v="2.0419999999999998"/>
  </r>
  <r>
    <x v="3"/>
    <x v="13"/>
    <s v="CAN"/>
    <x v="79"/>
    <n v="2070000000000"/>
    <n v="5.9729999999999999"/>
    <n v="0.17"/>
    <n v="572.61300000000006"/>
    <n v="4.3899999999999997"/>
    <n v="0.77300000000000002"/>
    <n v="689.45799999999997"/>
    <n v="9.19"/>
    <n v="1.351"/>
    <n v="19.663"/>
    <n v="0.45500000000000002"/>
    <n v="0.17199999999999999"/>
    <n v="16.331"/>
    <n v="0.378"/>
    <n v="0.14299999999999999"/>
    <n v="78.97"/>
    <n v="2.2519999999999998"/>
    <n v="580.26700000000005"/>
    <n v="16.548999999999999"/>
    <n v="0.38300000000000001"/>
    <n v="322.92"/>
    <n v="29589.605"/>
    <n v="67158.023000000001"/>
    <n v="9202.9779999999992"/>
    <n v="501.52699999999999"/>
    <n v="6507.7389999999996"/>
    <n v="37568.785000000003"/>
    <n v="12983.486000000001"/>
    <n v="70.956999999999994"/>
    <n v="114051.086"/>
    <n v="2.64"/>
    <n v="16.722999999999999"/>
    <n v="0.47699999999999998"/>
    <n v="204.54"/>
    <n v="5.8330000000000002"/>
    <n v="19.925999999999998"/>
    <n v="23.798999999999999"/>
    <n v="116.845"/>
    <n v="3.3319999999999999"/>
    <n v="90.1"/>
    <n v="2.57"/>
    <n v="42.06"/>
    <n v="1.2"/>
    <n v="263.93900000000002"/>
    <n v="7.5270000000000001"/>
    <n v="7.0000000000000007E-2"/>
    <n v="2.468"/>
    <n v="3999.0520000000001"/>
    <n v="0.41399999999999998"/>
    <n v="1.621"/>
    <n v="1.726"/>
    <n v="0.52600000000000002"/>
    <n v="0.99"/>
    <n v="2.044"/>
    <n v="3.1240000000000001"/>
    <n v="1.34"/>
    <n v="3.2919999999999998"/>
    <n v="3.323"/>
    <n v="5.3170000000000002"/>
    <n v="2.5459999999999998"/>
    <n v="0.97599999999999998"/>
    <n v="4.3150000000000004"/>
    <n v="3.1259999999999999"/>
    <n v="2.5249999999999999"/>
    <n v="2.27"/>
    <n v="0.83899999999999997"/>
    <n v="2.1739999999999999"/>
    <n v="5.0000000000000001E-3"/>
    <n v="2.4E-2"/>
    <n v="3.1E-2"/>
    <n v="1E-3"/>
    <n v="834.47"/>
    <n v="698.68"/>
    <n v="7.6539999999999999"/>
    <n v="1.337"/>
  </r>
  <r>
    <x v="3"/>
    <x v="14"/>
    <s v="CAN"/>
    <x v="80"/>
    <n v="2160000000000"/>
    <n v="5.9119999999999999"/>
    <n v="0.16700000000000001"/>
    <n v="569.84"/>
    <n v="-2.774"/>
    <n v="-0.48399999999999999"/>
    <n v="693.93899999999996"/>
    <n v="4.4809999999999999"/>
    <n v="0.65"/>
    <n v="19.600000000000001"/>
    <n v="0.44700000000000001"/>
    <n v="0.17299999999999999"/>
    <n v="16.094999999999999"/>
    <n v="0.36699999999999999"/>
    <n v="0.14199999999999999"/>
    <n v="76.686000000000007"/>
    <n v="2.1659999999999999"/>
    <n v="561.37400000000002"/>
    <n v="15.856"/>
    <n v="0.36199999999999999"/>
    <n v="328.83199999999999"/>
    <n v="30159.445"/>
    <n v="67851.960999999996"/>
    <n v="9279.6630000000005"/>
    <n v="518.41499999999996"/>
    <n v="6718.9009999999998"/>
    <n v="37692.887000000002"/>
    <n v="13240.17"/>
    <n v="73.465999999999994"/>
    <n v="113198.414"/>
    <n v="2.5819999999999999"/>
    <n v="16.888999999999999"/>
    <n v="0.47699999999999998"/>
    <n v="211.16200000000001"/>
    <n v="5.9640000000000004"/>
    <n v="19.95"/>
    <n v="23.786000000000001"/>
    <n v="124.1"/>
    <n v="3.5049999999999999"/>
    <n v="92.23"/>
    <n v="2.605"/>
    <n v="41.52"/>
    <n v="1.173"/>
    <n v="256.68299999999999"/>
    <n v="7.25"/>
    <n v="7.0999999999999994E-2"/>
    <n v="2.5089999999999999"/>
    <n v="4007.7460000000001"/>
    <n v="0.39400000000000002"/>
    <n v="1.6020000000000001"/>
    <n v="1.714"/>
    <n v="0.50900000000000001"/>
    <n v="0.96299999999999997"/>
    <n v="2.0329999999999999"/>
    <n v="3.0979999999999999"/>
    <n v="1.3220000000000001"/>
    <n v="3.3180000000000001"/>
    <n v="3.3180000000000001"/>
    <n v="5.298"/>
    <n v="2.5379999999999998"/>
    <n v="0.97"/>
    <n v="4.3540000000000001"/>
    <n v="3.173"/>
    <n v="2.524"/>
    <n v="2.198"/>
    <n v="0.82299999999999995"/>
    <n v="2.1629999999999998"/>
    <n v="5.0000000000000001E-3"/>
    <n v="2.5000000000000001E-2"/>
    <n v="3.1E-2"/>
    <n v="1E-3"/>
    <n v="842.14"/>
    <n v="706.32"/>
    <n v="-8.4649999999999999"/>
    <n v="-1.486"/>
  </r>
  <r>
    <x v="3"/>
    <x v="15"/>
    <s v="CAN"/>
    <x v="81"/>
    <n v="2250000000000"/>
    <n v="6.1849999999999996"/>
    <n v="0.17299999999999999"/>
    <n v="574.298"/>
    <n v="4.4589999999999996"/>
    <n v="0.78200000000000003"/>
    <n v="707.96100000000001"/>
    <n v="14.022"/>
    <n v="2.0209999999999999"/>
    <n v="19.812999999999999"/>
    <n v="0.45200000000000001"/>
    <n v="0.17599999999999999"/>
    <n v="16.071999999999999"/>
    <n v="0.36699999999999999"/>
    <n v="0.14199999999999999"/>
    <n v="78.099000000000004"/>
    <n v="2.1859999999999999"/>
    <n v="544.08799999999997"/>
    <n v="15.227"/>
    <n v="0.34799999999999998"/>
    <n v="335.01600000000002"/>
    <n v="30733.743999999999"/>
    <n v="68559.922000000006"/>
    <n v="9357.7620000000006"/>
    <n v="534.548"/>
    <n v="6932.3969999999999"/>
    <n v="37826.550999999999"/>
    <n v="13498.23"/>
    <n v="75.790000000000006"/>
    <n v="112891.758"/>
    <n v="2.577"/>
    <n v="16.132000000000001"/>
    <n v="0.45100000000000001"/>
    <n v="213.49600000000001"/>
    <n v="5.9749999999999996"/>
    <n v="19.716000000000001"/>
    <n v="23.542000000000002"/>
    <n v="133.66300000000001"/>
    <n v="3.7410000000000001"/>
    <n v="92.95"/>
    <n v="2.601"/>
    <n v="41.95"/>
    <n v="1.1739999999999999"/>
    <n v="258.06099999999998"/>
    <n v="7.2220000000000004"/>
    <n v="6.5000000000000002E-2"/>
    <n v="2.3239999999999998"/>
    <n v="4033.8620000000001"/>
    <n v="0.42799999999999999"/>
    <n v="1.615"/>
    <n v="1.7290000000000001"/>
    <n v="0.53100000000000003"/>
    <n v="0.94199999999999995"/>
    <n v="2.0230000000000001"/>
    <n v="3.073"/>
    <n v="1.306"/>
    <n v="3.339"/>
    <n v="3.3119999999999998"/>
    <n v="5.2759999999999998"/>
    <n v="2.5299999999999998"/>
    <n v="0.96199999999999997"/>
    <n v="4.2060000000000004"/>
    <n v="3.145"/>
    <n v="2.4820000000000002"/>
    <n v="2.1629999999999998"/>
    <n v="0.76800000000000002"/>
    <n v="2.1520000000000001"/>
    <n v="5.0000000000000001E-3"/>
    <n v="2.5000000000000001E-2"/>
    <n v="3.1E-2"/>
    <n v="1E-3"/>
    <n v="841.22"/>
    <n v="704.48"/>
    <n v="-30.21"/>
    <n v="-5.26"/>
  </r>
  <r>
    <x v="3"/>
    <x v="16"/>
    <s v="CAN"/>
    <x v="82"/>
    <n v="2330000000000"/>
    <n v="6.1139999999999999"/>
    <n v="0.16900000000000001"/>
    <n v="560.52499999999998"/>
    <n v="-13.773"/>
    <n v="-2.3980000000000001"/>
    <n v="681.91399999999999"/>
    <n v="-26.047000000000001"/>
    <n v="-3.6789999999999998"/>
    <n v="18.882000000000001"/>
    <n v="0.43"/>
    <n v="0.17100000000000001"/>
    <n v="15.521000000000001"/>
    <n v="0.35299999999999998"/>
    <n v="0.14099999999999999"/>
    <n v="73.497"/>
    <n v="2.0350000000000001"/>
    <n v="523.74900000000002"/>
    <n v="14.503"/>
    <n v="0.33"/>
    <n v="341.13099999999997"/>
    <n v="31294.27"/>
    <n v="69241.835999999996"/>
    <n v="9431.259"/>
    <n v="548.68200000000002"/>
    <n v="7140.6620000000003"/>
    <n v="37947.938000000002"/>
    <n v="13754.465"/>
    <n v="78.069999999999993"/>
    <n v="110180.789"/>
    <n v="2.5089999999999999"/>
    <n v="14.135"/>
    <n v="0.39100000000000001"/>
    <n v="208.26499999999999"/>
    <n v="5.7670000000000003"/>
    <n v="19.515000000000001"/>
    <n v="20.509"/>
    <n v="121.38800000000001"/>
    <n v="3.3610000000000002"/>
    <n v="94.83"/>
    <n v="2.6259999999999999"/>
    <n v="40.659999999999997"/>
    <n v="1.1259999999999999"/>
    <n v="256.23500000000001"/>
    <n v="7.0949999999999998"/>
    <n v="6.3E-2"/>
    <n v="2.2799999999999998"/>
    <n v="3979.0169999999998"/>
    <n v="0.41099999999999998"/>
    <n v="1.5780000000000001"/>
    <n v="1.7030000000000001"/>
    <n v="0.51200000000000001"/>
    <n v="0.92"/>
    <n v="2.0129999999999999"/>
    <n v="3.048"/>
    <n v="1.29"/>
    <n v="3.3479999999999999"/>
    <n v="3.302"/>
    <n v="5.26"/>
    <n v="2.5209999999999999"/>
    <n v="0.95399999999999996"/>
    <n v="3.7349999999999999"/>
    <n v="2.9860000000000002"/>
    <n v="2.681"/>
    <n v="2.1309999999999998"/>
    <n v="0.76"/>
    <n v="2.141"/>
    <n v="5.0000000000000001E-3"/>
    <n v="2.5000000000000001E-2"/>
    <n v="3.2000000000000001E-2"/>
    <n v="1E-3"/>
    <n v="740.67"/>
    <n v="704.75"/>
    <n v="-36.776000000000003"/>
    <n v="-6.5609999999999999"/>
  </r>
  <r>
    <x v="3"/>
    <x v="17"/>
    <s v="CAN"/>
    <x v="83"/>
    <n v="2420000000000"/>
    <n v="6.827"/>
    <n v="0.187"/>
    <n v="571.54499999999996"/>
    <n v="11.019"/>
    <n v="1.966"/>
    <n v="691.76"/>
    <n v="9.8469999999999995"/>
    <n v="1.444"/>
    <n v="18.923999999999999"/>
    <n v="0.42299999999999999"/>
    <n v="0.17100000000000001"/>
    <n v="15.635"/>
    <n v="0.34899999999999998"/>
    <n v="0.14099999999999999"/>
    <n v="72.688000000000002"/>
    <n v="1.988"/>
    <n v="530.71299999999997"/>
    <n v="14.518000000000001"/>
    <n v="0.32400000000000001"/>
    <n v="347.95800000000003"/>
    <n v="31865.812000000002"/>
    <n v="69933.593999999997"/>
    <n v="9503.9459999999999"/>
    <n v="563.51700000000005"/>
    <n v="7355.2439999999997"/>
    <n v="38068.152000000002"/>
    <n v="14014.868"/>
    <n v="80.28"/>
    <n v="110509.586"/>
    <n v="2.4689999999999999"/>
    <n v="14.835000000000001"/>
    <n v="0.40600000000000003"/>
    <n v="214.58099999999999"/>
    <n v="5.87"/>
    <n v="19.724"/>
    <n v="20.719000000000001"/>
    <n v="120.21599999999999"/>
    <n v="3.2890000000000001"/>
    <n v="99.25"/>
    <n v="2.7149999999999999"/>
    <n v="41.58"/>
    <n v="1.137"/>
    <n v="260.40300000000002"/>
    <n v="7.1239999999999997"/>
    <n v="0.06"/>
    <n v="2.21"/>
    <n v="4039.605"/>
    <n v="0.45300000000000001"/>
    <n v="1.583"/>
    <n v="1.7110000000000001"/>
    <n v="0.501"/>
    <n v="0.90200000000000002"/>
    <n v="2.0030000000000001"/>
    <n v="3.0249999999999999"/>
    <n v="1.2749999999999999"/>
    <n v="3.359"/>
    <n v="3.2919999999999998"/>
    <n v="5.2450000000000001"/>
    <n v="2.512"/>
    <n v="0.94599999999999995"/>
    <n v="3.7839999999999998"/>
    <n v="3.0030000000000001"/>
    <n v="2.7749999999999999"/>
    <n v="2.1269999999999998"/>
    <n v="0.73099999999999998"/>
    <n v="2.129"/>
    <n v="5.0000000000000001E-3"/>
    <n v="2.5000000000000001E-2"/>
    <n v="3.2000000000000001E-2"/>
    <n v="1E-3"/>
    <n v="757.38"/>
    <n v="721.01"/>
    <n v="-40.832000000000001"/>
    <n v="-7.1440000000000001"/>
  </r>
  <r>
    <x v="3"/>
    <x v="18"/>
    <s v="CAN"/>
    <x v="84"/>
    <n v="2510000000000"/>
    <n v="6.915"/>
    <n v="0.187"/>
    <n v="584.36900000000003"/>
    <n v="12.824999999999999"/>
    <n v="2.2440000000000002"/>
    <n v="706.34400000000005"/>
    <n v="14.583"/>
    <n v="2.1080000000000001"/>
    <n v="19.071999999999999"/>
    <n v="0.42299999999999999"/>
    <n v="0.17299999999999999"/>
    <n v="15.779"/>
    <n v="0.35"/>
    <n v="0.14299999999999999"/>
    <n v="60.795999999999999"/>
    <n v="1.6419999999999999"/>
    <n v="532.69100000000003"/>
    <n v="14.382999999999999"/>
    <n v="0.31900000000000001"/>
    <n v="354.87299999999999"/>
    <n v="32450.184000000001"/>
    <n v="70639.945000000007"/>
    <n v="9564.7420000000002"/>
    <n v="579.06600000000003"/>
    <n v="7587.2240000000002"/>
    <n v="38190.129000000001"/>
    <n v="14281.832"/>
    <n v="82.444999999999993"/>
    <n v="110059.281"/>
    <n v="2.4420000000000002"/>
    <n v="15.55"/>
    <n v="0.42"/>
    <n v="231.98"/>
    <n v="6.2640000000000002"/>
    <n v="19.927"/>
    <n v="20.966999999999999"/>
    <n v="121.97499999999999"/>
    <n v="3.2930000000000001"/>
    <n v="103.28"/>
    <n v="2.7890000000000001"/>
    <n v="44.44"/>
    <n v="1.2"/>
    <n v="266.964"/>
    <n v="7.2080000000000002"/>
    <n v="5.8000000000000003E-2"/>
    <n v="2.165"/>
    <n v="4076.0740000000001"/>
    <n v="0.441"/>
    <n v="1.587"/>
    <n v="1.722"/>
    <n v="0.41199999999999998"/>
    <n v="0.88400000000000001"/>
    <n v="1.994"/>
    <n v="3.0019999999999998"/>
    <n v="1.258"/>
    <n v="3.3679999999999999"/>
    <n v="3.2850000000000001"/>
    <n v="5.2320000000000002"/>
    <n v="2.5049999999999999"/>
    <n v="0.93799999999999994"/>
    <n v="3.7730000000000001"/>
    <n v="3.081"/>
    <n v="2.9169999999999998"/>
    <n v="2.1760000000000002"/>
    <n v="0.71599999999999997"/>
    <n v="2.1160000000000001"/>
    <n v="5.0000000000000001E-3"/>
    <n v="2.5999999999999999E-2"/>
    <n v="3.3000000000000002E-2"/>
    <n v="1E-3"/>
    <n v="776.5"/>
    <n v="737.99"/>
    <n v="-51.677999999999997"/>
    <n v="-8.843"/>
  </r>
  <r>
    <x v="3"/>
    <x v="19"/>
    <s v="CAN"/>
    <x v="85"/>
    <n v="2610000000000"/>
    <n v="7.125"/>
    <n v="0.19"/>
    <n v="584.71400000000006"/>
    <n v="0.34499999999999997"/>
    <n v="5.8999999999999997E-2"/>
    <n v="701.66899999999998"/>
    <n v="-4.6749999999999998"/>
    <n v="-0.66200000000000003"/>
    <n v="18.7"/>
    <n v="0.5284210526315789"/>
    <n v="0.17299999999999999"/>
    <n v="15.583"/>
    <n v="0.41126315789473689"/>
    <n v="0.14399999999999999"/>
    <n v="58.326000000000001"/>
    <n v="1.554"/>
    <n v="527.48800000000006"/>
    <n v="14.058"/>
    <n v="0.41463157894736841"/>
    <n v="361.99799999999999"/>
    <n v="33034.898000000001"/>
    <n v="71341.608999999997"/>
    <n v="9623.0679999999993"/>
    <n v="594.89400000000001"/>
    <n v="7819.1859999999997"/>
    <n v="38307.082000000002"/>
    <n v="14551.159"/>
    <n v="84.591999999999999"/>
    <n v="107980.758"/>
    <n v="2.7671052631578945"/>
    <n v="15.827999999999999"/>
    <n v="0.42199999999999999"/>
    <n v="231.96199999999999"/>
    <n v="6.1820000000000004"/>
    <n v="19.64"/>
    <n v="20.635000000000002"/>
    <n v="116.955"/>
    <n v="3.117"/>
    <n v="102.7"/>
    <n v="2.7370000000000001"/>
    <n v="42.59"/>
    <n v="1.135"/>
    <n v="269.32600000000002"/>
    <n v="7.1779999999999999"/>
    <n v="5.7000000000000002E-2"/>
    <n v="2.1469999999999998"/>
    <n v="4051.7170000000001"/>
    <n v="0.441"/>
    <n v="1.577"/>
    <n v="1.6850000000000001"/>
    <n v="0.39600000000000002"/>
    <n v="0.86699999999999999"/>
    <n v="1.9850000000000001"/>
    <n v="2.9790000000000001"/>
    <n v="1.242"/>
    <n v="3.3740000000000001"/>
    <n v="3.2770000000000001"/>
    <n v="5.2149999999999999"/>
    <n v="2.4980000000000002"/>
    <n v="0.93"/>
    <n v="3.6030000000000002"/>
    <n v="3.0329999999999999"/>
    <n v="2.5659999999999998"/>
    <n v="2.1819999999999999"/>
    <n v="0.7"/>
    <n v="2.1030000000000002"/>
    <n v="5.0000000000000001E-3"/>
    <n v="2.5999999999999999E-2"/>
    <n v="3.3000000000000002E-2"/>
    <n v="1E-3"/>
    <n v="774.29"/>
    <n v="736.93"/>
    <n v="-57.225999999999999"/>
    <n v="-9.7870000000000008"/>
  </r>
  <r>
    <x v="3"/>
    <x v="20"/>
    <s v="CAN"/>
    <x v="86"/>
    <n v="2500000000000"/>
    <n v="6.625"/>
    <n v="0.17499999999999999"/>
    <n v="534.86400000000003"/>
    <n v="-49.85"/>
    <n v="-8.5259999999999998"/>
    <n v="654.01700000000005"/>
    <n v="-47.652000000000001"/>
    <n v="-6.7910000000000004"/>
    <n v="17.262"/>
    <n v="0.5284210526315789"/>
    <n v="0.17199999999999999"/>
    <n v="14.117000000000001"/>
    <n v="0.41126315789473689"/>
    <n v="0.14000000000000001"/>
    <n v="48.034999999999997"/>
    <n v="1.268"/>
    <n v="490.67200000000003"/>
    <n v="12.95"/>
    <n v="0.41463157894736841"/>
    <n v="368.62200000000001"/>
    <n v="33569.762000000002"/>
    <n v="71995.633000000002"/>
    <n v="9671.1039999999994"/>
    <n v="610.95100000000002"/>
    <n v="8042.9059999999999"/>
    <n v="38426.233999999997"/>
    <n v="14789.537"/>
    <n v="86.641000000000005"/>
    <n v="100497.281"/>
    <n v="2.7671052631578945"/>
    <n v="16.056999999999999"/>
    <n v="0.42399999999999999"/>
    <n v="223.71899999999999"/>
    <n v="5.9050000000000002"/>
    <n v="20.365199999999998"/>
    <n v="26.301750000000006"/>
    <n v="119.15300000000001"/>
    <n v="3.145"/>
    <n v="91.16849999999998"/>
    <n v="2.6950999999999996"/>
    <n v="39.577500000000001"/>
    <n v="1.1689000000000003"/>
    <n v="238.37799999999999"/>
    <n v="6.2919999999999998"/>
    <n v="5.3999999999999999E-2"/>
    <n v="2.0489999999999999"/>
    <n v="3807.712"/>
    <n v="0.40500000000000003"/>
    <n v="1.5169999999999999"/>
    <n v="1.663"/>
    <n v="0.33900000000000002"/>
    <n v="0.84899999999999998"/>
    <n v="1.9750000000000001"/>
    <n v="2.9580000000000002"/>
    <n v="1.2250000000000001"/>
    <n v="3.387"/>
    <n v="3.2679999999999998"/>
    <n v="5.2030000000000003"/>
    <n v="2.4910000000000001"/>
    <n v="0.92300000000000004"/>
    <n v="3.94"/>
    <n v="2.9609999999999999"/>
    <n v="2.9359999999999999"/>
    <n v="2.13"/>
    <n v="0.69199999999999995"/>
    <n v="2.0880000000000001"/>
    <n v="5.0000000000000001E-3"/>
    <n v="2.5999999999999999E-2"/>
    <n v="3.3000000000000002E-2"/>
    <n v="1E-3"/>
    <m/>
    <m/>
    <n v="-44.191000000000003"/>
    <n v="-8.2620000000000005"/>
  </r>
  <r>
    <x v="3"/>
    <x v="21"/>
    <s v="CAN"/>
    <x v="87"/>
    <n v="2650000000000"/>
    <n v="6.625"/>
    <n v="0.17399999999999999"/>
    <n v="545.63499999999999"/>
    <n v="10.771000000000001"/>
    <n v="2.0139999999999998"/>
    <n v="655.99400000000003"/>
    <n v="1.9770000000000001"/>
    <n v="0.30199999999999999"/>
    <n v="17.193000000000001"/>
    <n v="0.5284210526315789"/>
    <n v="0.17100000000000001"/>
    <n v="14.3"/>
    <n v="0.41126315789473689"/>
    <n v="0.14199999999999999"/>
    <n v="43.862000000000002"/>
    <n v="1.1499999999999999"/>
    <n v="567.15247619047614"/>
    <n v="16.758476190476184"/>
    <n v="0.41463157894736841"/>
    <n v="375.24700000000001"/>
    <n v="34115.394999999997"/>
    <n v="72651.616999999998"/>
    <n v="9714.9660000000003"/>
    <n v="627.00800000000004"/>
    <n v="8278.2870000000003"/>
    <n v="38536.597999999998"/>
    <n v="15031.196"/>
    <n v="88.69"/>
    <n v="100738.891"/>
    <n v="2.7671052631578945"/>
    <n v="16.056999999999999"/>
    <n v="0.42099999999999999"/>
    <n v="235.38200000000001"/>
    <n v="6.1689999999999996"/>
    <n v="20.365199999999998"/>
    <n v="26.301750000000006"/>
    <n v="110.36"/>
    <n v="2.8919999999999999"/>
    <n v="91.16849999999998"/>
    <n v="2.6950999999999996"/>
    <n v="39.577500000000001"/>
    <n v="1.1689000000000003"/>
    <n v="241.66"/>
    <n v="6.3339999999999996"/>
    <n v="5.3999999999999999E-2"/>
    <n v="2.0489999999999999"/>
    <n v="3843.694"/>
    <n v="0.39600000000000002"/>
    <n v="1.47"/>
    <n v="1.5980000000000001"/>
    <n v="0.29299999999999998"/>
    <n v="0.83299999999999996"/>
    <n v="1.964"/>
    <n v="2.9359999999999999"/>
    <n v="1.208"/>
    <n v="3.3980000000000001"/>
    <n v="3.258"/>
    <n v="5.19"/>
    <n v="2.4830000000000001"/>
    <n v="0.91600000000000004"/>
    <n v="3.855"/>
    <n v="2.9710000000000001"/>
    <n v="2.802"/>
    <n v="2.0419999999999998"/>
    <n v="0.69199999999999995"/>
    <n v="2.0739999999999998"/>
    <n v="5.0000000000000001E-3"/>
    <n v="2.7E-2"/>
    <n v="3.3000000000000002E-2"/>
    <n v="1E-3"/>
    <m/>
    <m/>
    <m/>
    <m/>
  </r>
  <r>
    <x v="4"/>
    <x v="0"/>
    <s v="CYP"/>
    <x v="88"/>
    <n v="13877000000"/>
    <n v="0.76300000000000001"/>
    <n v="0.80400000000000005"/>
    <n v="7.1219999999999999"/>
    <n v="0.246"/>
    <n v="3.585"/>
    <n v="5.6929999999999996"/>
    <n v="0.13700000000000001"/>
    <n v="2.4580000000000002"/>
    <n v="6.0039999999999996"/>
    <n v="0.313"/>
    <n v="0.188"/>
    <n v="7.5110000000000001"/>
    <n v="0.39100000000000001"/>
    <n v="0.23499999999999999"/>
    <n v="0.11700000000000001"/>
    <n v="0.123"/>
    <n v="7.6040000000000001"/>
    <n v="8.0190000000000001"/>
    <n v="0.41799999999999998"/>
    <n v="17.689"/>
    <n v="141.94999999999999"/>
    <n v="109.45"/>
    <n v="2.4550000000000001"/>
    <n v="0"/>
    <n v="1.6E-2"/>
    <n v="82.44"/>
    <n v="121.316"/>
    <n v="0.47399999999999998"/>
    <n v="31912.982"/>
    <n v="1.6619999999999999"/>
    <n v="0"/>
    <n v="0"/>
    <n v="2E-3"/>
    <n v="2E-3"/>
    <n v="8.5950000000000006"/>
    <n v="8.532"/>
    <n v="-1.429"/>
    <n v="-1.5069999999999999"/>
    <n v="0.64"/>
    <n v="0.67500000000000004"/>
    <n v="0.36"/>
    <n v="0.38"/>
    <n v="6.2009999999999996"/>
    <n v="6.5389999999999997"/>
    <n v="4.2000000000000003E-2"/>
    <n v="0.04"/>
    <n v="30.260999999999999"/>
    <n v="0.106"/>
    <n v="2.8000000000000001E-2"/>
    <n v="1.9E-2"/>
    <n v="1E-3"/>
    <n v="9.6000000000000002E-2"/>
    <n v="1.4E-2"/>
    <n v="6.0000000000000001E-3"/>
    <n v="0"/>
    <n v="0"/>
    <n v="0"/>
    <n v="1.2999999999999999E-2"/>
    <n v="3.3000000000000002E-2"/>
    <n v="1.2E-2"/>
    <n v="0"/>
    <n v="0"/>
    <n v="-2.8000000000000001E-2"/>
    <n v="0.06"/>
    <n v="1.9E-2"/>
    <n v="8.9999999999999993E-3"/>
    <n v="0"/>
    <n v="0"/>
    <n v="0"/>
    <n v="0"/>
    <n v="8.09"/>
    <n v="8.15"/>
    <n v="0.48099999999999998"/>
    <n v="6.7560000000000002"/>
  </r>
  <r>
    <x v="4"/>
    <x v="1"/>
    <s v="CYP"/>
    <x v="89"/>
    <n v="14365000000"/>
    <n v="0.745"/>
    <n v="0.77200000000000002"/>
    <n v="6.9969999999999999"/>
    <n v="-0.126"/>
    <n v="-1.7669999999999999"/>
    <n v="5.2750000000000004"/>
    <n v="-0.41899999999999998"/>
    <n v="-7.359"/>
    <n v="5.4669999999999996"/>
    <n v="0.27700000000000002"/>
    <n v="0.17199999999999999"/>
    <n v="7.2519999999999998"/>
    <n v="0.36799999999999999"/>
    <n v="0.22900000000000001"/>
    <n v="0.127"/>
    <n v="0.13100000000000001"/>
    <n v="7.774"/>
    <n v="8.0570000000000004"/>
    <n v="0.40799999999999997"/>
    <n v="18.434000000000001"/>
    <n v="148.946"/>
    <n v="114.72499999999999"/>
    <n v="2.5819999999999999"/>
    <n v="0"/>
    <n v="1.6E-2"/>
    <n v="80.718000000000004"/>
    <n v="127.399"/>
    <n v="0.51500000000000001"/>
    <n v="31725.171999999999"/>
    <n v="1.6080000000000001"/>
    <n v="0"/>
    <n v="0"/>
    <n v="0"/>
    <n v="0"/>
    <n v="8.3640000000000008"/>
    <n v="8.0950000000000006"/>
    <n v="-1.722"/>
    <n v="-1.7849999999999999"/>
    <n v="0.66"/>
    <n v="0.68400000000000005"/>
    <n v="0.38"/>
    <n v="0.39400000000000002"/>
    <n v="6.0830000000000002"/>
    <n v="6.3049999999999997"/>
    <n v="4.2999999999999997E-2"/>
    <n v="4.2000000000000003E-2"/>
    <n v="30.61"/>
    <n v="9.9000000000000005E-2"/>
    <n v="2.7E-2"/>
    <n v="1.7000000000000001E-2"/>
    <n v="1E-3"/>
    <n v="9.6000000000000002E-2"/>
    <n v="1.4E-2"/>
    <n v="7.0000000000000001E-3"/>
    <n v="0"/>
    <n v="0"/>
    <n v="0"/>
    <n v="1.2E-2"/>
    <n v="3.4000000000000002E-2"/>
    <n v="1.2E-2"/>
    <n v="0"/>
    <n v="0"/>
    <n v="-3.5999999999999997E-2"/>
    <n v="5.8999999999999997E-2"/>
    <n v="0.02"/>
    <n v="8.9999999999999993E-3"/>
    <n v="0"/>
    <n v="0"/>
    <n v="0"/>
    <n v="0"/>
    <n v="7.81"/>
    <n v="8.07"/>
    <n v="0.77700000000000002"/>
    <n v="11.106"/>
  </r>
  <r>
    <x v="4"/>
    <x v="2"/>
    <s v="CYP"/>
    <x v="90"/>
    <n v="14955000000"/>
    <n v="0.76600000000000001"/>
    <n v="0.78"/>
    <n v="7.1859999999999999"/>
    <n v="0.189"/>
    <n v="2.706"/>
    <n v="7.516"/>
    <n v="2.2410000000000001"/>
    <n v="42.491"/>
    <n v="7.6520000000000001"/>
    <n v="0.378"/>
    <n v="0.249"/>
    <n v="7.3159999999999998"/>
    <n v="0.36199999999999999"/>
    <n v="0.23799999999999999"/>
    <n v="0.127"/>
    <n v="0.129"/>
    <n v="8.2650000000000006"/>
    <n v="8.4149999999999991"/>
    <n v="0.41599999999999998"/>
    <n v="19.2"/>
    <n v="156.13200000000001"/>
    <n v="122.24"/>
    <n v="2.7080000000000002"/>
    <n v="0"/>
    <n v="1.7000000000000001E-2"/>
    <n v="81.048000000000002"/>
    <n v="133.63900000000001"/>
    <n v="0.56799999999999995"/>
    <n v="30732.92"/>
    <n v="1.5189999999999999"/>
    <n v="0"/>
    <n v="0"/>
    <n v="0"/>
    <n v="0"/>
    <n v="8.4499999999999993"/>
    <n v="8.1859999999999999"/>
    <n v="0.33"/>
    <n v="0.33600000000000002"/>
    <n v="0.68"/>
    <n v="0.69199999999999995"/>
    <n v="0.4"/>
    <n v="0.40699999999999997"/>
    <n v="6.24"/>
    <n v="6.3529999999999998"/>
    <n v="5.3999999999999999E-2"/>
    <n v="5.2999999999999999E-2"/>
    <n v="30.186"/>
    <n v="9.6000000000000002E-2"/>
    <n v="2.7E-2"/>
    <n v="2.4E-2"/>
    <n v="1E-3"/>
    <n v="9.6000000000000002E-2"/>
    <n v="1.4E-2"/>
    <n v="7.0000000000000001E-3"/>
    <n v="0"/>
    <n v="0"/>
    <n v="0"/>
    <n v="1.2E-2"/>
    <n v="3.5000000000000003E-2"/>
    <n v="1.2999999999999999E-2"/>
    <n v="0"/>
    <n v="0"/>
    <n v="6.0000000000000001E-3"/>
    <n v="0.06"/>
    <n v="2.5000000000000001E-2"/>
    <n v="8.9999999999999993E-3"/>
    <n v="0"/>
    <n v="0"/>
    <n v="0"/>
    <n v="0"/>
    <n v="8.0399999999999991"/>
    <n v="8.3000000000000007"/>
    <n v="1.079"/>
    <n v="15.019"/>
  </r>
  <r>
    <x v="4"/>
    <x v="3"/>
    <s v="CYP"/>
    <x v="91"/>
    <n v="15645000000"/>
    <n v="0.751"/>
    <n v="0.751"/>
    <n v="7.577"/>
    <n v="0.39100000000000001"/>
    <n v="5.4390000000000001"/>
    <n v="7.4669999999999996"/>
    <n v="-4.9000000000000002E-2"/>
    <n v="-0.64900000000000002"/>
    <n v="7.4640000000000004"/>
    <n v="0.36299999999999999"/>
    <n v="0.23300000000000001"/>
    <n v="7.5739999999999998"/>
    <n v="0.36899999999999999"/>
    <n v="0.23599999999999999"/>
    <n v="0.127"/>
    <n v="0.127"/>
    <n v="8.5060000000000002"/>
    <n v="8.5030000000000001"/>
    <n v="0.41399999999999998"/>
    <n v="19.951000000000001"/>
    <n v="163.709"/>
    <n v="129.70699999999999"/>
    <n v="2.835"/>
    <n v="0"/>
    <n v="1.7000000000000001E-2"/>
    <n v="80.938000000000002"/>
    <n v="140.267"/>
    <n v="0.63900000000000001"/>
    <n v="32076.912"/>
    <n v="1.5620000000000001"/>
    <n v="0"/>
    <n v="0"/>
    <n v="1E-3"/>
    <n v="1E-3"/>
    <n v="8.9670000000000005"/>
    <n v="8.7070000000000007"/>
    <n v="-0.11"/>
    <n v="-0.11"/>
    <n v="0.67"/>
    <n v="0.67"/>
    <n v="0.4"/>
    <n v="0.4"/>
    <n v="6.6280000000000001"/>
    <n v="6.6260000000000003"/>
    <n v="7.0000000000000007E-2"/>
    <n v="7.0000000000000007E-2"/>
    <n v="32.088000000000001"/>
    <n v="8.7999999999999995E-2"/>
    <n v="2.7E-2"/>
    <n v="2.1999999999999999E-2"/>
    <n v="1E-3"/>
    <n v="9.6000000000000002E-2"/>
    <n v="1.4999999999999999E-2"/>
    <n v="7.0000000000000001E-3"/>
    <n v="1E-3"/>
    <n v="0"/>
    <n v="0"/>
    <n v="1.2E-2"/>
    <n v="3.5000000000000003E-2"/>
    <n v="1.4E-2"/>
    <n v="0"/>
    <n v="0"/>
    <n v="-2E-3"/>
    <n v="6.2E-2"/>
    <n v="3.2000000000000001E-2"/>
    <n v="0.01"/>
    <n v="0"/>
    <n v="0"/>
    <n v="0"/>
    <n v="0"/>
    <n v="8.7100000000000009"/>
    <n v="8.9700000000000006"/>
    <n v="0.92900000000000005"/>
    <n v="12.265000000000001"/>
  </r>
  <r>
    <x v="4"/>
    <x v="4"/>
    <s v="CYP"/>
    <x v="92"/>
    <n v="16534000000"/>
    <n v="0.80800000000000005"/>
    <n v="0.79300000000000004"/>
    <n v="7.8029999999999999"/>
    <n v="0.22700000000000001"/>
    <n v="2.9910000000000001"/>
    <n v="8.39"/>
    <n v="0.92300000000000004"/>
    <n v="12.358000000000001"/>
    <n v="8.2360000000000007"/>
    <n v="0.38700000000000001"/>
    <n v="0.26900000000000002"/>
    <n v="7.66"/>
    <n v="0.36"/>
    <n v="0.25"/>
    <n v="0.13700000000000001"/>
    <n v="0.13500000000000001"/>
    <n v="9.2620000000000005"/>
    <n v="9.0920000000000005"/>
    <n v="0.42699999999999999"/>
    <n v="20.759"/>
    <n v="171.512"/>
    <n v="138.09700000000001"/>
    <n v="2.972"/>
    <n v="0"/>
    <n v="1.7999999999999999E-2"/>
    <n v="81.524000000000001"/>
    <n v="147.047"/>
    <n v="0.71599999999999997"/>
    <n v="30655.473000000002"/>
    <n v="1.44"/>
    <n v="0"/>
    <n v="0"/>
    <n v="1E-3"/>
    <n v="1E-3"/>
    <n v="8.7469999999999999"/>
    <n v="8.4909999999999997"/>
    <n v="0.58599999999999997"/>
    <n v="0.57499999999999996"/>
    <n v="0.67"/>
    <n v="0.65800000000000003"/>
    <n v="0.39"/>
    <n v="0.38300000000000001"/>
    <n v="6.78"/>
    <n v="6.6559999999999997"/>
    <n v="7.5999999999999998E-2"/>
    <n v="7.6999999999999999E-2"/>
    <n v="31.228000000000002"/>
    <n v="8.8999999999999996E-2"/>
    <n v="2.7E-2"/>
    <n v="2.5000000000000001E-2"/>
    <n v="1E-3"/>
    <n v="9.6000000000000002E-2"/>
    <n v="1.4999999999999999E-2"/>
    <n v="8.0000000000000002E-3"/>
    <n v="1E-3"/>
    <n v="0"/>
    <n v="0"/>
    <n v="1.2E-2"/>
    <n v="3.5999999999999997E-2"/>
    <n v="1.4999999999999999E-2"/>
    <n v="0"/>
    <n v="0"/>
    <n v="1.0999999999999999E-2"/>
    <n v="6.0999999999999999E-2"/>
    <n v="3.3000000000000002E-2"/>
    <n v="0.01"/>
    <n v="0"/>
    <n v="0"/>
    <n v="0"/>
    <n v="0"/>
    <n v="8.65"/>
    <n v="8.91"/>
    <n v="1.4590000000000001"/>
    <n v="18.693000000000001"/>
  </r>
  <r>
    <x v="4"/>
    <x v="5"/>
    <s v="CYP"/>
    <x v="93"/>
    <n v="17623000000"/>
    <n v="0.78800000000000003"/>
    <n v="0.76"/>
    <n v="7.9580000000000002"/>
    <n v="0.154"/>
    <n v="1.9770000000000001"/>
    <n v="7.2249999999999996"/>
    <n v="-1.165"/>
    <n v="-13.882999999999999"/>
    <n v="6.9669999999999996"/>
    <n v="0.318"/>
    <n v="0.20599999999999999"/>
    <n v="7.673"/>
    <n v="0.35099999999999998"/>
    <n v="0.22700000000000001"/>
    <n v="0.152"/>
    <n v="0.14699999999999999"/>
    <n v="9.6340000000000003"/>
    <n v="9.2899999999999991"/>
    <n v="0.42399999999999999"/>
    <n v="21.547000000000001"/>
    <n v="179.47"/>
    <n v="145.322"/>
    <n v="3.125"/>
    <n v="0"/>
    <n v="1.9E-2"/>
    <n v="80.790999999999997"/>
    <n v="153.99100000000001"/>
    <n v="0.78900000000000003"/>
    <n v="33741.972999999998"/>
    <n v="1.5409999999999999"/>
    <n v="0"/>
    <n v="0"/>
    <n v="1E-3"/>
    <n v="1E-3"/>
    <n v="8.6980000000000004"/>
    <n v="8.4469999999999992"/>
    <n v="-0.73299999999999998"/>
    <n v="-0.70699999999999996"/>
    <n v="0.67"/>
    <n v="0.64600000000000002"/>
    <n v="0.36"/>
    <n v="0.34699999999999998"/>
    <n v="6.944"/>
    <n v="6.6959999999999997"/>
    <n v="7.0000000000000007E-2"/>
    <n v="7.1999999999999995E-2"/>
    <n v="34.993000000000002"/>
    <n v="8.2000000000000003E-2"/>
    <n v="2.7E-2"/>
    <n v="2.1000000000000001E-2"/>
    <n v="1E-3"/>
    <n v="9.5000000000000001E-2"/>
    <n v="1.4999999999999999E-2"/>
    <n v="8.0000000000000002E-3"/>
    <n v="1E-3"/>
    <n v="0"/>
    <n v="0"/>
    <n v="1.2E-2"/>
    <n v="3.6999999999999998E-2"/>
    <n v="1.4999999999999999E-2"/>
    <n v="0"/>
    <n v="0"/>
    <n v="-1.6E-2"/>
    <n v="6.2E-2"/>
    <n v="0.03"/>
    <n v="0.01"/>
    <n v="0"/>
    <n v="0"/>
    <n v="0"/>
    <n v="0"/>
    <n v="8.76"/>
    <n v="9.02"/>
    <n v="1.677"/>
    <n v="21.071000000000002"/>
  </r>
  <r>
    <x v="4"/>
    <x v="6"/>
    <s v="CYP"/>
    <x v="94"/>
    <n v="19012000000"/>
    <n v="0.82099999999999995"/>
    <n v="0.77800000000000002"/>
    <n v="8.1850000000000005"/>
    <n v="0.22800000000000001"/>
    <n v="2.8610000000000002"/>
    <n v="7.5629999999999997"/>
    <n v="0.33800000000000002"/>
    <n v="4.673"/>
    <n v="7.165"/>
    <n v="0.316"/>
    <n v="0.22"/>
    <n v="7.7549999999999999"/>
    <n v="0.34200000000000003"/>
    <n v="0.23799999999999999"/>
    <n v="0.151"/>
    <n v="0.14299999999999999"/>
    <n v="9.8629999999999995"/>
    <n v="9.3450000000000006"/>
    <n v="0.41199999999999998"/>
    <n v="22.367999999999999"/>
    <n v="187.65600000000001"/>
    <n v="152.88399999999999"/>
    <n v="3.2749999999999999"/>
    <n v="0"/>
    <n v="0.02"/>
    <n v="80.168000000000006"/>
    <n v="161.12200000000001"/>
    <n v="0.87"/>
    <n v="32604.190999999999"/>
    <n v="1.4370000000000001"/>
    <n v="0"/>
    <n v="0"/>
    <n v="1E-3"/>
    <n v="1E-3"/>
    <n v="8.6790000000000003"/>
    <n v="8.4320000000000004"/>
    <n v="-0.623"/>
    <n v="-0.59"/>
    <n v="0.67"/>
    <n v="0.63500000000000001"/>
    <n v="0.36"/>
    <n v="0.34100000000000003"/>
    <n v="7.1310000000000002"/>
    <n v="6.7569999999999997"/>
    <n v="7.6999999999999999E-2"/>
    <n v="8.1000000000000003E-2"/>
    <n v="34.411999999999999"/>
    <n v="7.8E-2"/>
    <n v="2.7E-2"/>
    <n v="2.1000000000000001E-2"/>
    <n v="1E-3"/>
    <n v="9.4E-2"/>
    <n v="1.4999999999999999E-2"/>
    <n v="8.0000000000000002E-3"/>
    <n v="1E-3"/>
    <n v="0"/>
    <n v="0"/>
    <n v="1.2E-2"/>
    <n v="3.6999999999999998E-2"/>
    <n v="1.6E-2"/>
    <n v="0"/>
    <n v="0"/>
    <n v="-1.2E-2"/>
    <n v="6.3E-2"/>
    <n v="3.2000000000000001E-2"/>
    <n v="0.01"/>
    <n v="0"/>
    <n v="0"/>
    <n v="0"/>
    <n v="0"/>
    <n v="8.9"/>
    <n v="9.16"/>
    <n v="1.677"/>
    <n v="20.491"/>
  </r>
  <r>
    <x v="4"/>
    <x v="7"/>
    <s v="CYP"/>
    <x v="95"/>
    <n v="20701000000"/>
    <n v="0.81200000000000006"/>
    <n v="0.75700000000000001"/>
    <n v="8.5050000000000008"/>
    <n v="0.31900000000000001"/>
    <n v="3.9020000000000001"/>
    <n v="7.516"/>
    <n v="-4.7E-2"/>
    <n v="-0.622"/>
    <n v="6.9980000000000002"/>
    <n v="0.29699999999999999"/>
    <n v="0.215"/>
    <n v="7.92"/>
    <n v="0.33600000000000002"/>
    <n v="0.24299999999999999"/>
    <n v="0.11899999999999999"/>
    <n v="0.11"/>
    <n v="10.726000000000001"/>
    <n v="9.9879999999999995"/>
    <n v="0.42299999999999999"/>
    <n v="23.181000000000001"/>
    <n v="196.16"/>
    <n v="160.4"/>
    <n v="3.3940000000000001"/>
    <n v="0"/>
    <n v="2.1000000000000001E-2"/>
    <n v="79.179000000000002"/>
    <n v="168.60900000000001"/>
    <n v="0.95599999999999996"/>
    <n v="32579.771000000001"/>
    <n v="1.381"/>
    <n v="0"/>
    <n v="0"/>
    <n v="1E-3"/>
    <n v="1E-3"/>
    <n v="8.8369999999999997"/>
    <n v="8.5950000000000006"/>
    <n v="-0.98899999999999999"/>
    <n v="-0.92100000000000004"/>
    <n v="0.67"/>
    <n v="0.624"/>
    <n v="0.37"/>
    <n v="0.34499999999999997"/>
    <n v="7.4870000000000001"/>
    <n v="6.9720000000000004"/>
    <n v="0.08"/>
    <n v="8.5999999999999993E-2"/>
    <n v="34.987000000000002"/>
    <n v="7.1999999999999995E-2"/>
    <n v="2.7E-2"/>
    <n v="2.1000000000000001E-2"/>
    <n v="1E-3"/>
    <n v="9.2999999999999999E-2"/>
    <n v="1.6E-2"/>
    <n v="8.0000000000000002E-3"/>
    <n v="1E-3"/>
    <n v="0"/>
    <n v="0"/>
    <n v="1.2E-2"/>
    <n v="3.7999999999999999E-2"/>
    <n v="1.7000000000000001E-2"/>
    <n v="0"/>
    <n v="0"/>
    <n v="-2.1999999999999999E-2"/>
    <n v="6.6000000000000003E-2"/>
    <n v="3.3000000000000002E-2"/>
    <n v="0.01"/>
    <n v="0"/>
    <n v="0"/>
    <n v="0"/>
    <n v="0"/>
    <n v="9.23"/>
    <n v="9.49"/>
    <n v="2.2210000000000001"/>
    <n v="26.12"/>
  </r>
  <r>
    <x v="4"/>
    <x v="8"/>
    <s v="CYP"/>
    <x v="96"/>
    <n v="22790000000"/>
    <n v="0.81799999999999995"/>
    <n v="0.749"/>
    <n v="8.7170000000000005"/>
    <n v="0.21199999999999999"/>
    <n v="2.4980000000000002"/>
    <n v="8.2409999999999997"/>
    <n v="0.72499999999999998"/>
    <n v="9.6519999999999992"/>
    <n v="7.5439999999999996"/>
    <n v="0.31"/>
    <n v="0.23"/>
    <n v="7.98"/>
    <n v="0.32800000000000001"/>
    <n v="0.24299999999999999"/>
    <n v="0.111"/>
    <n v="0.10100000000000001"/>
    <n v="11.802"/>
    <n v="10.803000000000001"/>
    <n v="0.44400000000000001"/>
    <n v="23.998999999999999"/>
    <n v="204.87799999999999"/>
    <n v="168.64099999999999"/>
    <n v="3.504"/>
    <n v="0"/>
    <n v="2.1999999999999999E-2"/>
    <n v="78.703000000000003"/>
    <n v="176.31399999999999"/>
    <n v="1.0389999999999999"/>
    <n v="32822.43"/>
    <n v="1.35"/>
    <n v="0"/>
    <n v="0"/>
    <n v="1E-3"/>
    <n v="0"/>
    <n v="8.8889999999999993"/>
    <n v="8.6509999999999998"/>
    <n v="-0.47599999999999998"/>
    <n v="-0.436"/>
    <n v="0.68"/>
    <n v="0.622"/>
    <n v="0.36"/>
    <n v="0.33"/>
    <n v="7.7050000000000001"/>
    <n v="7.0529999999999999"/>
    <n v="7.5999999999999998E-2"/>
    <n v="8.3000000000000004E-2"/>
    <n v="35.854999999999997"/>
    <n v="7.1999999999999995E-2"/>
    <n v="2.7E-2"/>
    <n v="2.1999999999999999E-2"/>
    <n v="1E-3"/>
    <n v="9.1999999999999998E-2"/>
    <n v="1.6E-2"/>
    <n v="8.9999999999999993E-3"/>
    <n v="1E-3"/>
    <n v="0"/>
    <n v="0"/>
    <n v="1.2E-2"/>
    <n v="3.9E-2"/>
    <n v="1.7000000000000001E-2"/>
    <n v="0"/>
    <n v="0"/>
    <n v="-0.01"/>
    <n v="6.8000000000000005E-2"/>
    <n v="3.2000000000000001E-2"/>
    <n v="0.01"/>
    <n v="0"/>
    <n v="0"/>
    <n v="0"/>
    <n v="0"/>
    <n v="9.4499999999999993"/>
    <n v="9.7100000000000009"/>
    <n v="3.0840000000000001"/>
    <n v="35.383000000000003"/>
  </r>
  <r>
    <x v="4"/>
    <x v="9"/>
    <s v="CYP"/>
    <x v="97"/>
    <n v="21380000000"/>
    <n v="0.67300000000000004"/>
    <n v="0.60599999999999998"/>
    <n v="8.4719999999999995"/>
    <n v="-0.246"/>
    <n v="-2.8159999999999998"/>
    <n v="6.9690000000000003"/>
    <n v="-1.2709999999999999"/>
    <n v="-15.428000000000001"/>
    <n v="6.2729999999999997"/>
    <n v="0.26500000000000001"/>
    <n v="0.19900000000000001"/>
    <n v="7.625"/>
    <n v="0.32200000000000001"/>
    <n v="0.24199999999999999"/>
    <n v="5.8999999999999997E-2"/>
    <n v="5.2999999999999999E-2"/>
    <n v="8.718"/>
    <n v="7.8470000000000004"/>
    <n v="0.33100000000000002"/>
    <n v="24.672000000000001"/>
    <n v="213.34899999999999"/>
    <n v="175.61"/>
    <n v="3.5630000000000002"/>
    <n v="0"/>
    <n v="2.3E-2"/>
    <n v="77.2"/>
    <n v="183.999"/>
    <n v="1.0920000000000001"/>
    <n v="31506.953000000001"/>
    <n v="1.329"/>
    <n v="0"/>
    <n v="0"/>
    <n v="1E-3"/>
    <n v="1E-3"/>
    <n v="8.5869999999999997"/>
    <n v="8.3439999999999994"/>
    <n v="-1.502"/>
    <n v="-1.3520000000000001"/>
    <n v="0.68"/>
    <n v="0.61199999999999999"/>
    <n v="0.38"/>
    <n v="0.34200000000000003"/>
    <n v="7.6849999999999996"/>
    <n v="6.9169999999999998"/>
    <n v="4.8000000000000001E-2"/>
    <n v="5.3999999999999999E-2"/>
    <n v="35.003999999999998"/>
    <n v="5.7000000000000002E-2"/>
    <n v="2.7E-2"/>
    <n v="1.9E-2"/>
    <n v="0"/>
    <n v="9.0999999999999998E-2"/>
    <n v="1.6E-2"/>
    <n v="8.9999999999999993E-3"/>
    <n v="1E-3"/>
    <n v="0"/>
    <n v="0"/>
    <n v="1.0999999999999999E-2"/>
    <n v="0.04"/>
    <n v="1.7999999999999999E-2"/>
    <n v="0"/>
    <n v="0"/>
    <n v="-0.03"/>
    <n v="7.0000000000000007E-2"/>
    <n v="2.1999999999999999E-2"/>
    <n v="0.01"/>
    <n v="0"/>
    <n v="0"/>
    <n v="0"/>
    <n v="0"/>
    <n v="9.27"/>
    <n v="9.5399999999999991"/>
    <n v="0.246"/>
    <n v="2.9020000000000001"/>
  </r>
  <r>
    <x v="4"/>
    <x v="10"/>
    <s v="CYP"/>
    <x v="98"/>
    <n v="22270000000"/>
    <n v="0.55500000000000005"/>
    <n v="0.49099999999999999"/>
    <n v="8.1029999999999998"/>
    <n v="-0.36899999999999999"/>
    <n v="-4.3559999999999999"/>
    <n v="6.5640000000000001"/>
    <n v="-0.40600000000000003"/>
    <n v="-5.8209999999999997"/>
    <n v="5.81"/>
    <n v="0.24399999999999999"/>
    <n v="0.193"/>
    <n v="7.1719999999999997"/>
    <n v="0.30099999999999999"/>
    <n v="0.23799999999999999"/>
    <n v="7.0999999999999994E-2"/>
    <n v="6.3E-2"/>
    <n v="8.6329999999999991"/>
    <n v="7.641"/>
    <n v="0.32100000000000001"/>
    <n v="25.227"/>
    <n v="221.452"/>
    <n v="182.17400000000001"/>
    <n v="3.6339999999999999"/>
    <n v="0"/>
    <n v="2.4E-2"/>
    <n v="75.662000000000006"/>
    <n v="191.44"/>
    <n v="1.127"/>
    <n v="30146.273000000001"/>
    <n v="1.2649999999999999"/>
    <n v="0"/>
    <n v="0"/>
    <n v="1E-3"/>
    <n v="1E-3"/>
    <n v="8.1530000000000005"/>
    <n v="7.923"/>
    <n v="-1.5389999999999999"/>
    <n v="-1.3620000000000001"/>
    <n v="0.69"/>
    <n v="0.61099999999999999"/>
    <n v="0.39"/>
    <n v="0.34499999999999997"/>
    <n v="7.4409999999999998"/>
    <n v="6.5869999999999997"/>
    <n v="3.1E-2"/>
    <n v="3.5000000000000003E-2"/>
    <n v="34.055999999999997"/>
    <n v="4.3999999999999997E-2"/>
    <n v="2.4E-2"/>
    <n v="1.7000000000000001E-2"/>
    <n v="1E-3"/>
    <n v="8.8999999999999996E-2"/>
    <n v="1.6E-2"/>
    <n v="8.9999999999999993E-3"/>
    <n v="1E-3"/>
    <n v="0"/>
    <n v="0"/>
    <n v="1.0999999999999999E-2"/>
    <n v="0.04"/>
    <n v="1.7999999999999999E-2"/>
    <n v="0"/>
    <n v="0"/>
    <n v="-3.2000000000000001E-2"/>
    <n v="6.6000000000000003E-2"/>
    <n v="1.4E-2"/>
    <n v="1.0999999999999999E-2"/>
    <n v="0"/>
    <n v="0"/>
    <n v="0"/>
    <n v="0"/>
    <n v="8.9499999999999993"/>
    <n v="9.2100000000000009"/>
    <n v="0.53"/>
    <n v="6.5389999999999997"/>
  </r>
  <r>
    <x v="4"/>
    <x v="11"/>
    <s v="CYP"/>
    <x v="99"/>
    <n v="23360000000"/>
    <n v="0.54600000000000004"/>
    <n v="0.47699999999999998"/>
    <n v="7.7889999999999997"/>
    <n v="-0.313"/>
    <n v="-3.867"/>
    <n v="6.141"/>
    <n v="-0.42299999999999999"/>
    <n v="-6.4480000000000004"/>
    <n v="5.3630000000000004"/>
    <n v="0.22500000000000001"/>
    <n v="0.182"/>
    <n v="6.8019999999999996"/>
    <n v="0.28599999999999998"/>
    <n v="0.23100000000000001"/>
    <n v="3.1E-2"/>
    <n v="2.7E-2"/>
    <n v="8.343"/>
    <n v="7.2859999999999996"/>
    <n v="0.30599999999999999"/>
    <n v="25.773"/>
    <n v="229.24100000000001"/>
    <n v="188.315"/>
    <n v="3.665"/>
    <n v="0"/>
    <n v="2.5000000000000001E-2"/>
    <n v="74.013000000000005"/>
    <n v="198.626"/>
    <n v="1.153"/>
    <n v="29451.955000000002"/>
    <n v="1.2370000000000001"/>
    <n v="0"/>
    <n v="0"/>
    <n v="1E-3"/>
    <n v="1E-3"/>
    <n v="7.8250000000000002"/>
    <n v="7.5449999999999999"/>
    <n v="-1.649"/>
    <n v="-1.44"/>
    <n v="0.69"/>
    <n v="0.60299999999999998"/>
    <n v="0.38"/>
    <n v="0.33200000000000002"/>
    <n v="7.1859999999999999"/>
    <n v="6.2759999999999998"/>
    <n v="2.3E-2"/>
    <n v="2.5999999999999999E-2"/>
    <n v="33.725000000000001"/>
    <n v="0.04"/>
    <n v="2.3E-2"/>
    <n v="1.6E-2"/>
    <n v="0"/>
    <n v="8.5999999999999993E-2"/>
    <n v="1.7000000000000001E-2"/>
    <n v="8.9999999999999993E-3"/>
    <n v="1E-3"/>
    <n v="0"/>
    <n v="0"/>
    <n v="1.0999999999999999E-2"/>
    <n v="4.1000000000000002E-2"/>
    <n v="1.7000000000000001E-2"/>
    <n v="0"/>
    <n v="0"/>
    <n v="-3.3000000000000002E-2"/>
    <n v="6.3E-2"/>
    <n v="8.9999999999999993E-3"/>
    <n v="1.0999999999999999E-2"/>
    <n v="0"/>
    <n v="0"/>
    <n v="0"/>
    <n v="0"/>
    <n v="8.64"/>
    <n v="8.9600000000000009"/>
    <n v="0.55400000000000005"/>
    <n v="7.11"/>
  </r>
  <r>
    <x v="4"/>
    <x v="12"/>
    <s v="CYP"/>
    <x v="100"/>
    <n v="23950000000"/>
    <n v="0.505"/>
    <n v="0.436"/>
    <n v="7.2640000000000002"/>
    <n v="-0.52500000000000002"/>
    <n v="-6.7450000000000001"/>
    <n v="5.359"/>
    <n v="-0.78200000000000003"/>
    <n v="-12.731999999999999"/>
    <n v="4.633"/>
    <n v="0.20300000000000001"/>
    <n v="0.17"/>
    <n v="6.2809999999999997"/>
    <n v="0.27500000000000002"/>
    <n v="0.23"/>
    <n v="1E-3"/>
    <n v="1E-3"/>
    <n v="8.1679999999999993"/>
    <n v="7.0620000000000003"/>
    <n v="0.309"/>
    <n v="26.277999999999999"/>
    <n v="236.506"/>
    <n v="193.673"/>
    <n v="3.6659999999999999"/>
    <n v="0"/>
    <n v="2.5000000000000001E-2"/>
    <n v="72.108000000000004"/>
    <n v="205.36099999999999"/>
    <n v="1.1759999999999999"/>
    <n v="27326.793000000001"/>
    <n v="1.1970000000000001"/>
    <n v="0"/>
    <n v="0"/>
    <n v="1E-3"/>
    <n v="0"/>
    <n v="7.298"/>
    <n v="7.0289999999999999"/>
    <n v="-1.905"/>
    <n v="-1.647"/>
    <n v="0.69"/>
    <n v="0.59699999999999998"/>
    <n v="0.38"/>
    <n v="0.32900000000000001"/>
    <n v="6.7350000000000003"/>
    <n v="5.8230000000000004"/>
    <n v="0.02"/>
    <n v="2.3E-2"/>
    <n v="31.605"/>
    <n v="3.5999999999999997E-2"/>
    <n v="2.1000000000000001E-2"/>
    <n v="1.2999999999999999E-2"/>
    <n v="0"/>
    <n v="8.4000000000000005E-2"/>
    <n v="1.7000000000000001E-2"/>
    <n v="8.9999999999999993E-3"/>
    <n v="1E-3"/>
    <n v="0"/>
    <n v="0"/>
    <n v="0.01"/>
    <n v="4.1000000000000002E-2"/>
    <n v="1.7000000000000001E-2"/>
    <n v="0"/>
    <n v="0"/>
    <n v="-3.9E-2"/>
    <n v="5.8000000000000003E-2"/>
    <n v="8.0000000000000002E-3"/>
    <n v="1.0999999999999999E-2"/>
    <n v="0"/>
    <n v="0"/>
    <n v="0"/>
    <n v="0"/>
    <n v="8.1300000000000008"/>
    <n v="8.44"/>
    <n v="0.90400000000000003"/>
    <n v="12.444000000000001"/>
  </r>
  <r>
    <x v="4"/>
    <x v="13"/>
    <s v="CYP"/>
    <x v="101"/>
    <n v="24640000000"/>
    <n v="0.752"/>
    <n v="0.64500000000000002"/>
    <n v="6.5839999999999996"/>
    <n v="-0.68"/>
    <n v="-9.3620000000000001"/>
    <n v="4.7149999999999999"/>
    <n v="-0.64300000000000002"/>
    <n v="-12.007"/>
    <n v="4.0410000000000004"/>
    <n v="0.19"/>
    <n v="0.16700000000000001"/>
    <n v="5.6420000000000003"/>
    <n v="0.26500000000000001"/>
    <n v="0.23300000000000001"/>
    <n v="1E-3"/>
    <n v="1E-3"/>
    <n v="6.5140000000000002"/>
    <n v="5.5819999999999999"/>
    <n v="0.26200000000000001"/>
    <n v="27.03"/>
    <n v="243.089"/>
    <n v="198.38900000000001"/>
    <n v="3.6669999999999998"/>
    <n v="0"/>
    <n v="2.5999999999999999E-2"/>
    <n v="70.239000000000004"/>
    <n v="211.178"/>
    <n v="1.1890000000000001"/>
    <n v="24232.331999999999"/>
    <n v="1.139"/>
    <n v="0"/>
    <n v="0"/>
    <n v="1E-3"/>
    <n v="1E-3"/>
    <n v="6.633"/>
    <n v="6.3579999999999997"/>
    <n v="-1.869"/>
    <n v="-1.601"/>
    <n v="0.69"/>
    <n v="0.59099999999999997"/>
    <n v="0.34"/>
    <n v="0.29099999999999998"/>
    <n v="5.8170000000000002"/>
    <n v="4.9850000000000003"/>
    <n v="1.0999999999999999E-2"/>
    <n v="1.2999999999999999E-2"/>
    <n v="28.277999999999999"/>
    <n v="5.1999999999999998E-2"/>
    <n v="1.9E-2"/>
    <n v="1.2E-2"/>
    <n v="0"/>
    <n v="8.3000000000000004E-2"/>
    <n v="1.7000000000000001E-2"/>
    <n v="8.9999999999999993E-3"/>
    <n v="1E-3"/>
    <n v="0"/>
    <n v="0"/>
    <n v="0.01"/>
    <n v="4.1000000000000002E-2"/>
    <n v="1.6E-2"/>
    <n v="0"/>
    <n v="0"/>
    <n v="-0.04"/>
    <n v="0.05"/>
    <n v="4.0000000000000001E-3"/>
    <n v="1.0999999999999999E-2"/>
    <n v="0"/>
    <n v="0"/>
    <n v="0"/>
    <n v="0"/>
    <n v="7.42"/>
    <n v="7.74"/>
    <n v="-7.0000000000000007E-2"/>
    <n v="-1.0660000000000001"/>
  </r>
  <r>
    <x v="4"/>
    <x v="14"/>
    <s v="CYP"/>
    <x v="102"/>
    <n v="25430000000"/>
    <n v="0.97399999999999998"/>
    <n v="0.82699999999999996"/>
    <n v="6.952"/>
    <n v="0.36799999999999999"/>
    <n v="5.5919999999999996"/>
    <n v="7.5380000000000003"/>
    <n v="2.823"/>
    <n v="59.869"/>
    <n v="6.4050000000000002"/>
    <n v="0.308"/>
    <n v="0.26600000000000001"/>
    <n v="5.907"/>
    <n v="0.28399999999999997"/>
    <n v="0.246"/>
    <n v="8.9999999999999993E-3"/>
    <n v="8.0000000000000002E-3"/>
    <n v="7.11"/>
    <n v="6.0410000000000004"/>
    <n v="0.29099999999999998"/>
    <n v="28.004000000000001"/>
    <n v="250.042"/>
    <n v="205.92699999999999"/>
    <n v="3.6760000000000002"/>
    <n v="0"/>
    <n v="2.7E-2"/>
    <n v="70.825000000000003"/>
    <n v="217.13399999999999"/>
    <n v="1.2010000000000001"/>
    <n v="24039.48"/>
    <n v="1.157"/>
    <n v="0"/>
    <n v="0"/>
    <n v="0"/>
    <n v="0"/>
    <n v="6.9160000000000004"/>
    <n v="6.6440000000000001"/>
    <n v="0.58599999999999997"/>
    <n v="0.498"/>
    <n v="0.7"/>
    <n v="0.59499999999999997"/>
    <n v="0.34"/>
    <n v="0.28899999999999998"/>
    <n v="5.9569999999999999"/>
    <n v="5.0609999999999999"/>
    <n v="0.01"/>
    <n v="1.2E-2"/>
    <n v="28.294"/>
    <n v="6.5000000000000002E-2"/>
    <n v="0.02"/>
    <n v="1.9E-2"/>
    <n v="0"/>
    <n v="8.2000000000000003E-2"/>
    <n v="1.7000000000000001E-2"/>
    <n v="8.9999999999999993E-3"/>
    <n v="1E-3"/>
    <n v="0"/>
    <n v="0"/>
    <n v="0.01"/>
    <n v="4.2000000000000003E-2"/>
    <n v="1.6E-2"/>
    <n v="0"/>
    <n v="0"/>
    <n v="1.2E-2"/>
    <n v="5.0999999999999997E-2"/>
    <n v="4.0000000000000001E-3"/>
    <n v="1.0999999999999999E-2"/>
    <n v="0"/>
    <n v="0"/>
    <n v="0"/>
    <n v="0"/>
    <n v="7.82"/>
    <n v="8.14"/>
    <n v="0.158"/>
    <n v="2.274"/>
  </r>
  <r>
    <x v="4"/>
    <x v="15"/>
    <s v="CYP"/>
    <x v="103"/>
    <n v="26320000000"/>
    <n v="0.877"/>
    <n v="0.73899999999999999"/>
    <n v="6.9729999999999999"/>
    <n v="2.1000000000000001E-2"/>
    <n v="0.29899999999999999"/>
    <n v="5.7270000000000003"/>
    <n v="-1.8109999999999999"/>
    <n v="-24.026"/>
    <n v="4.8239999999999998"/>
    <n v="0.23"/>
    <n v="0.19600000000000001"/>
    <n v="5.8730000000000002"/>
    <n v="0.28000000000000003"/>
    <n v="0.23899999999999999"/>
    <n v="1.4999999999999999E-2"/>
    <n v="1.2E-2"/>
    <n v="6.7080000000000002"/>
    <n v="5.65"/>
    <n v="0.27"/>
    <n v="28.881"/>
    <n v="257.01499999999999"/>
    <n v="211.654"/>
    <n v="3.6909999999999998"/>
    <n v="0"/>
    <n v="2.7E-2"/>
    <n v="69.578999999999994"/>
    <n v="223.20400000000001"/>
    <n v="1.212"/>
    <n v="24580.83"/>
    <n v="1.1739999999999999"/>
    <n v="0"/>
    <n v="0"/>
    <n v="0"/>
    <n v="0"/>
    <n v="6.915"/>
    <n v="6.6539999999999999"/>
    <n v="-1.246"/>
    <n v="-1.0489999999999999"/>
    <n v="0.71"/>
    <n v="0.59799999999999998"/>
    <n v="0.35"/>
    <n v="0.29499999999999998"/>
    <n v="6.07"/>
    <n v="5.1120000000000001"/>
    <n v="8.9999999999999993E-3"/>
    <n v="1.0999999999999999E-2"/>
    <n v="29.184000000000001"/>
    <n v="6.0999999999999999E-2"/>
    <n v="0.02"/>
    <n v="1.4E-2"/>
    <n v="0"/>
    <n v="8.1000000000000003E-2"/>
    <n v="1.7000000000000001E-2"/>
    <n v="8.9999999999999993E-3"/>
    <n v="1E-3"/>
    <n v="0"/>
    <n v="0"/>
    <n v="0.01"/>
    <n v="4.2000000000000003E-2"/>
    <n v="1.4999999999999999E-2"/>
    <n v="0"/>
    <n v="0"/>
    <n v="-2.3E-2"/>
    <n v="5.0999999999999997E-2"/>
    <n v="4.0000000000000001E-3"/>
    <n v="1.0999999999999999E-2"/>
    <n v="0"/>
    <n v="0"/>
    <n v="0"/>
    <n v="0"/>
    <n v="7.9"/>
    <n v="8.2100000000000009"/>
    <n v="-0.26500000000000001"/>
    <n v="-3.8029999999999999"/>
  </r>
  <r>
    <x v="4"/>
    <x v="16"/>
    <s v="CYP"/>
    <x v="104"/>
    <n v="26910000000"/>
    <n v="0.88300000000000001"/>
    <n v="0.73699999999999999"/>
    <n v="7.375"/>
    <n v="0.40200000000000002"/>
    <n v="5.7720000000000002"/>
    <n v="7.4489999999999998"/>
    <n v="1.7210000000000001"/>
    <n v="30.058"/>
    <n v="6.218"/>
    <n v="0.29099999999999998"/>
    <n v="0.23499999999999999"/>
    <n v="6.157"/>
    <n v="0.28799999999999998"/>
    <n v="0.23200000000000001"/>
    <n v="2E-3"/>
    <n v="2E-3"/>
    <n v="6.8920000000000003"/>
    <n v="5.7530000000000001"/>
    <n v="0.26900000000000002"/>
    <n v="29.763999999999999"/>
    <n v="264.39"/>
    <n v="219.10300000000001"/>
    <n v="3.6930000000000001"/>
    <n v="0"/>
    <n v="2.7E-2"/>
    <n v="69.653000000000006"/>
    <n v="229.68100000000001"/>
    <n v="1.2250000000000001"/>
    <n v="26494.055"/>
    <n v="1.24"/>
    <n v="0"/>
    <n v="0"/>
    <n v="0"/>
    <n v="0"/>
    <n v="7.1790000000000003"/>
    <n v="6.9710000000000001"/>
    <n v="7.2999999999999995E-2"/>
    <n v="6.0999999999999999E-2"/>
    <n v="0.73"/>
    <n v="0.60899999999999999"/>
    <n v="0.35"/>
    <n v="0.29199999999999998"/>
    <n v="6.4770000000000003"/>
    <n v="5.407"/>
    <n v="1.0999999999999999E-2"/>
    <n v="1.2999999999999999E-2"/>
    <n v="31.736999999999998"/>
    <n v="5.8999999999999997E-2"/>
    <n v="2.1000000000000001E-2"/>
    <n v="1.9E-2"/>
    <n v="0"/>
    <n v="0.08"/>
    <n v="1.7000000000000001E-2"/>
    <n v="0.01"/>
    <n v="1E-3"/>
    <n v="0"/>
    <n v="0"/>
    <n v="0.01"/>
    <n v="4.2000000000000003E-2"/>
    <n v="1.4999999999999999E-2"/>
    <n v="0"/>
    <n v="0"/>
    <n v="2E-3"/>
    <n v="5.3999999999999999E-2"/>
    <n v="4.0000000000000001E-3"/>
    <n v="1.0999999999999999E-2"/>
    <n v="0"/>
    <n v="0"/>
    <n v="0"/>
    <n v="0"/>
    <n v="8.35"/>
    <n v="8.6"/>
    <n v="-0.48399999999999999"/>
    <n v="-6.5570000000000004"/>
  </r>
  <r>
    <x v="4"/>
    <x v="17"/>
    <s v="CYP"/>
    <x v="105"/>
    <n v="27600000000"/>
    <n v="0.92300000000000004"/>
    <n v="0.76400000000000001"/>
    <n v="7.5250000000000004"/>
    <n v="0.15"/>
    <n v="2.0329999999999999"/>
    <n v="6.7930000000000001"/>
    <n v="-0.65600000000000003"/>
    <n v="-8.8089999999999993"/>
    <n v="5.6210000000000004"/>
    <n v="0.254"/>
    <n v="0.20799999999999999"/>
    <n v="6.2270000000000003"/>
    <n v="0.28199999999999997"/>
    <n v="0.23100000000000001"/>
    <n v="1.2E-2"/>
    <n v="0.01"/>
    <n v="7.8369999999999997"/>
    <n v="6.4850000000000003"/>
    <n v="0.29299999999999998"/>
    <n v="30.687000000000001"/>
    <n v="271.91500000000002"/>
    <n v="225.89599999999999"/>
    <n v="3.7040000000000002"/>
    <n v="0"/>
    <n v="2.8000000000000001E-2"/>
    <n v="68.92"/>
    <n v="236.255"/>
    <n v="1.2410000000000001"/>
    <n v="26971.416000000001"/>
    <n v="1.2210000000000001"/>
    <n v="0"/>
    <n v="0"/>
    <n v="0"/>
    <n v="0"/>
    <n v="7.2320000000000002"/>
    <n v="7.0250000000000004"/>
    <n v="-0.73299999999999998"/>
    <n v="-0.60599999999999998"/>
    <n v="0.74"/>
    <n v="0.61199999999999999"/>
    <n v="0.36"/>
    <n v="0.29799999999999999"/>
    <n v="6.5739999999999998"/>
    <n v="5.44"/>
    <n v="1.2999999999999999E-2"/>
    <n v="1.6E-2"/>
    <n v="32.595999999999997"/>
    <n v="6.0999999999999999E-2"/>
    <n v="2.1000000000000001E-2"/>
    <n v="1.7000000000000001E-2"/>
    <n v="0"/>
    <n v="0.08"/>
    <n v="1.7000000000000001E-2"/>
    <n v="0.01"/>
    <n v="0"/>
    <n v="0"/>
    <n v="0"/>
    <n v="8.9999999999999993E-3"/>
    <n v="4.2000000000000003E-2"/>
    <n v="1.4999999999999999E-2"/>
    <n v="0"/>
    <n v="0"/>
    <n v="-1.7000000000000001E-2"/>
    <n v="5.3999999999999999E-2"/>
    <n v="5.0000000000000001E-3"/>
    <n v="1.0999999999999999E-2"/>
    <n v="0"/>
    <n v="0"/>
    <n v="0"/>
    <n v="0"/>
    <n v="8.49"/>
    <n v="8.74"/>
    <n v="0.312"/>
    <n v="4.1440000000000001"/>
  </r>
  <r>
    <x v="4"/>
    <x v="18"/>
    <s v="CYP"/>
    <x v="106"/>
    <n v="28490000000"/>
    <n v="0.84799999999999998"/>
    <n v="0.69599999999999995"/>
    <n v="7.343"/>
    <n v="-0.183"/>
    <n v="-2.4289999999999998"/>
    <n v="6.5"/>
    <n v="-0.29299999999999998"/>
    <n v="-4.3099999999999996"/>
    <n v="5.3330000000000002"/>
    <n v="0.23400000000000001"/>
    <n v="0.2"/>
    <n v="6.024"/>
    <n v="0.26400000000000001"/>
    <n v="0.22600000000000001"/>
    <n v="5.3999999999999999E-2"/>
    <n v="4.3999999999999997E-2"/>
    <n v="7.8979999999999997"/>
    <n v="6.48"/>
    <n v="0.28399999999999997"/>
    <n v="31.535"/>
    <n v="279.25799999999998"/>
    <n v="232.39500000000001"/>
    <n v="3.758"/>
    <n v="0"/>
    <n v="2.8000000000000001E-2"/>
    <n v="68.076999999999998"/>
    <n v="242.67500000000001"/>
    <n v="1.2609999999999999"/>
    <n v="26633.77"/>
    <n v="1.1679999999999999"/>
    <n v="0"/>
    <n v="0"/>
    <n v="0"/>
    <n v="0"/>
    <n v="7.0229999999999997"/>
    <n v="6.8179999999999996"/>
    <n v="-0.84299999999999997"/>
    <n v="-0.69099999999999995"/>
    <n v="0.74"/>
    <n v="0.60699999999999998"/>
    <n v="0.36"/>
    <n v="0.29499999999999998"/>
    <n v="6.42"/>
    <n v="5.2679999999999998"/>
    <n v="1.6E-2"/>
    <n v="0.02"/>
    <n v="32.462000000000003"/>
    <n v="5.3999999999999999E-2"/>
    <n v="0.02"/>
    <n v="1.6E-2"/>
    <n v="0"/>
    <n v="7.9000000000000001E-2"/>
    <n v="1.7000000000000001E-2"/>
    <n v="0.01"/>
    <n v="0"/>
    <n v="0"/>
    <n v="0"/>
    <n v="8.9999999999999993E-3"/>
    <n v="4.2999999999999997E-2"/>
    <n v="1.4E-2"/>
    <n v="0"/>
    <n v="0"/>
    <n v="-0.02"/>
    <n v="5.1999999999999998E-2"/>
    <n v="7.0000000000000001E-3"/>
    <n v="1.0999999999999999E-2"/>
    <n v="0"/>
    <n v="0"/>
    <n v="0"/>
    <n v="0"/>
    <n v="8.31"/>
    <n v="8.56"/>
    <n v="0.55600000000000005"/>
    <n v="7.57"/>
  </r>
  <r>
    <x v="4"/>
    <x v="19"/>
    <s v="CYP"/>
    <x v="107"/>
    <n v="29580000000"/>
    <n v="0.78900000000000003"/>
    <n v="0.64200000000000002"/>
    <n v="7.343"/>
    <n v="1E-3"/>
    <n v="8.9999999999999993E-3"/>
    <n v="6.5"/>
    <n v="1E-3"/>
    <n v="0.01"/>
    <n v="5.29"/>
    <n v="0.2843684210526316"/>
    <n v="0.2"/>
    <n v="5.976"/>
    <n v="0.31863157894736843"/>
    <n v="0.22600000000000001"/>
    <n v="6.8000000000000005E-2"/>
    <n v="5.5E-2"/>
    <n v="7.7060000000000004"/>
    <n v="6.2709999999999999"/>
    <n v="0.35378947368421049"/>
    <n v="32.323999999999998"/>
    <n v="286.601"/>
    <n v="238.89599999999999"/>
    <n v="3.8260000000000001"/>
    <n v="0"/>
    <n v="2.8000000000000001E-2"/>
    <n v="67.233999999999995"/>
    <n v="249.136"/>
    <n v="1.286"/>
    <n v="26442.418000000001"/>
    <n v="1.3487894736842105"/>
    <n v="0"/>
    <n v="0"/>
    <n v="0"/>
    <n v="0"/>
    <n v="6.95"/>
    <n v="6.7460000000000004"/>
    <n v="-0.84299999999999997"/>
    <n v="-0.68600000000000005"/>
    <n v="0.74"/>
    <n v="0.60199999999999998"/>
    <n v="0.37"/>
    <n v="0.30099999999999999"/>
    <n v="6.4610000000000003"/>
    <n v="5.2569999999999997"/>
    <n v="0.02"/>
    <n v="2.5000000000000001E-2"/>
    <n v="32.493000000000002"/>
    <n v="4.9000000000000002E-2"/>
    <n v="0.02"/>
    <n v="1.6E-2"/>
    <n v="0"/>
    <n v="7.6999999999999999E-2"/>
    <n v="1.7000000000000001E-2"/>
    <n v="0.01"/>
    <n v="0"/>
    <n v="0"/>
    <n v="0"/>
    <n v="8.9999999999999993E-3"/>
    <n v="4.2999999999999997E-2"/>
    <n v="1.4E-2"/>
    <n v="0"/>
    <n v="0"/>
    <n v="-1.7999999999999999E-2"/>
    <n v="5.1999999999999998E-2"/>
    <n v="8.0000000000000002E-3"/>
    <n v="1.0999999999999999E-2"/>
    <n v="0"/>
    <n v="0"/>
    <n v="0"/>
    <n v="0"/>
    <n v="8.2899999999999991"/>
    <n v="8.5399999999999991"/>
    <n v="0.36299999999999999"/>
    <n v="4.944"/>
  </r>
  <r>
    <x v="4"/>
    <x v="20"/>
    <s v="CYP"/>
    <x v="108"/>
    <n v="28439052741"/>
    <n v="0.88200000000000001"/>
    <n v="0.71299999999999997"/>
    <n v="7.27"/>
    <n v="-7.3999999999999996E-2"/>
    <n v="-1.002"/>
    <n v="6.4630000000000001"/>
    <n v="-3.6999999999999998E-2"/>
    <n v="-0.56899999999999995"/>
    <n v="5.2229999999999999"/>
    <n v="0.2843684210526316"/>
    <n v="0.22900000000000001"/>
    <n v="5.8739999999999997"/>
    <n v="0.31863157894736843"/>
    <n v="0.25700000000000001"/>
    <n v="6.8000000000000005E-2"/>
    <n v="5.5E-2"/>
    <n v="6.7789999999999999"/>
    <n v="5.4779999999999998"/>
    <n v="0.35378947368421049"/>
    <n v="33.207000000000001"/>
    <n v="293.87099999999998"/>
    <n v="245.35900000000001"/>
    <n v="3.8940000000000001"/>
    <n v="0"/>
    <n v="2.8000000000000001E-2"/>
    <n v="66.427999999999997"/>
    <n v="255.435"/>
    <n v="1.306"/>
    <n v="22852.851999999999"/>
    <n v="1.3487894736842105"/>
    <n v="0"/>
    <n v="0"/>
    <n v="0"/>
    <n v="0"/>
    <n v="7.9468499999999995"/>
    <n v="7.7096500000000008"/>
    <n v="-0.80600000000000005"/>
    <n v="-0.65100000000000002"/>
    <n v="0.69049999999999989"/>
    <n v="0.62714999999999999"/>
    <n v="0.36899999999999994"/>
    <n v="0.33679999999999999"/>
    <n v="6.2990000000000004"/>
    <n v="5.09"/>
    <n v="1.6E-2"/>
    <n v="0.02"/>
    <n v="28.280999999999999"/>
    <n v="5.3999999999999999E-2"/>
    <n v="2.1000000000000001E-2"/>
    <n v="1.6E-2"/>
    <n v="0"/>
    <n v="7.6999999999999999E-2"/>
    <n v="1.7000000000000001E-2"/>
    <n v="0.01"/>
    <n v="0"/>
    <n v="0"/>
    <n v="0"/>
    <n v="8.9999999999999993E-3"/>
    <n v="4.2999999999999997E-2"/>
    <n v="1.4E-2"/>
    <n v="0"/>
    <n v="0"/>
    <n v="-0.02"/>
    <n v="5.6000000000000001E-2"/>
    <n v="7.0000000000000001E-3"/>
    <n v="1.0999999999999999E-2"/>
    <n v="0"/>
    <n v="0"/>
    <n v="0"/>
    <n v="0"/>
    <m/>
    <m/>
    <n v="-0.49099999999999999"/>
    <n v="-6.7519999999999998"/>
  </r>
  <r>
    <x v="4"/>
    <x v="21"/>
    <s v="CYP"/>
    <x v="109"/>
    <n v="25506469600"/>
    <n v="0.88200000000000001"/>
    <n v="0.70899999999999996"/>
    <n v="7.6"/>
    <n v="0.33100000000000002"/>
    <n v="4.5510000000000002"/>
    <n v="6.7939999999999996"/>
    <n v="0.33100000000000002"/>
    <n v="5.1189999999999998"/>
    <n v="5.4610000000000003"/>
    <n v="0.2843684210526316"/>
    <n v="0.22800000000000001"/>
    <n v="6.109"/>
    <n v="0.31863157894736843"/>
    <n v="0.255"/>
    <n v="0.20100000000000001"/>
    <n v="0.16200000000000001"/>
    <n v="8.3210476190476168"/>
    <n v="7.5756190476190461"/>
    <n v="0.35378947368421049"/>
    <n v="34.088999999999999"/>
    <n v="301.471"/>
    <n v="252.154"/>
    <n v="4.0960000000000001"/>
    <n v="0"/>
    <n v="2.9000000000000001E-2"/>
    <n v="65.622"/>
    <n v="261.93200000000002"/>
    <n v="1.3260000000000001"/>
    <n v="23985.011999999999"/>
    <n v="1.3487894736842105"/>
    <n v="0"/>
    <n v="0"/>
    <n v="0"/>
    <n v="0"/>
    <n v="7.9468499999999995"/>
    <n v="7.7096500000000008"/>
    <n v="-0.80600000000000005"/>
    <n v="-0.64800000000000002"/>
    <n v="0.69049999999999989"/>
    <n v="0.62714999999999999"/>
    <n v="0.36899999999999994"/>
    <n v="0.33679999999999999"/>
    <n v="6.4969999999999999"/>
    <n v="5.2220000000000004"/>
    <n v="1.6E-2"/>
    <n v="0.02"/>
    <n v="29.841999999999999"/>
    <n v="5.2999999999999999E-2"/>
    <n v="0.02"/>
    <n v="1.7000000000000001E-2"/>
    <n v="1E-3"/>
    <n v="7.5999999999999998E-2"/>
    <n v="1.7000000000000001E-2"/>
    <n v="0.01"/>
    <n v="1E-3"/>
    <n v="0"/>
    <n v="0"/>
    <n v="8.9999999999999993E-3"/>
    <n v="4.2999999999999997E-2"/>
    <n v="1.4E-2"/>
    <n v="0"/>
    <n v="0"/>
    <n v="-0.02"/>
    <n v="5.5E-2"/>
    <n v="7.0000000000000001E-3"/>
    <n v="1.0999999999999999E-2"/>
    <n v="0"/>
    <n v="0"/>
    <n v="0"/>
    <n v="0"/>
    <m/>
    <m/>
    <m/>
    <m/>
  </r>
  <r>
    <x v="5"/>
    <x v="0"/>
    <s v="CZE"/>
    <x v="110"/>
    <n v="61823494487"/>
    <n v="1.9370000000000001"/>
    <n v="0.189"/>
    <n v="127.15600000000001"/>
    <n v="10.586"/>
    <n v="9.0809999999999995"/>
    <n v="123.27200000000001"/>
    <n v="10.696"/>
    <n v="9.5009999999999994"/>
    <n v="12.045"/>
    <n v="0.70599999999999996"/>
    <n v="0.26"/>
    <n v="12.423999999999999"/>
    <n v="0.72899999999999998"/>
    <n v="0.26800000000000002"/>
    <n v="86.835999999999999"/>
    <n v="8.484"/>
    <n v="120.413"/>
    <n v="11.765000000000001"/>
    <n v="0.69"/>
    <n v="114.77500000000001"/>
    <n v="9681.1049999999996"/>
    <n v="9552.2070000000003"/>
    <n v="8230.1970000000001"/>
    <n v="4.032"/>
    <n v="322.04399999999998"/>
    <n v="-19.638999999999999"/>
    <n v="993.58100000000002"/>
    <n v="16.477"/>
    <n v="46362.195"/>
    <n v="2.7189999999999999"/>
    <n v="0.32200000000000001"/>
    <n v="3.2000000000000001E-2"/>
    <n v="18.134"/>
    <n v="1.772"/>
    <n v="14.08"/>
    <n v="13.157"/>
    <n v="-3.8839999999999999"/>
    <n v="-0.379"/>
    <n v="14.98"/>
    <n v="1.464"/>
    <n v="5.53"/>
    <n v="0.54"/>
    <n v="18.116"/>
    <n v="1.77"/>
    <n v="0.17699999999999999"/>
    <n v="1.81"/>
    <n v="474.50400000000002"/>
    <n v="0.26800000000000002"/>
    <n v="0.5"/>
    <n v="0.40300000000000002"/>
    <n v="0.94399999999999995"/>
    <n v="0.623"/>
    <n v="0.92500000000000004"/>
    <n v="0.56699999999999995"/>
    <n v="1.5669999999999999"/>
    <n v="3.7999999999999999E-2"/>
    <n v="0.26400000000000001"/>
    <n v="-3.0000000000000001E-3"/>
    <n v="0.27200000000000002"/>
    <n v="0.40699999999999997"/>
    <n v="0.11600000000000001"/>
    <n v="0.38300000000000001"/>
    <n v="-7.5999999999999998E-2"/>
    <n v="0.17599999999999999"/>
    <n v="0.83699999999999997"/>
    <n v="0.44600000000000001"/>
    <n v="1E-3"/>
    <n v="4.0000000000000001E-3"/>
    <n v="5.0000000000000001E-3"/>
    <n v="0"/>
    <n v="134.66"/>
    <n v="144.1"/>
    <n v="-6.7430000000000003"/>
    <n v="-5.3029999999999999"/>
  </r>
  <r>
    <x v="5"/>
    <x v="1"/>
    <s v="CZE"/>
    <x v="111"/>
    <n v="65173036731"/>
    <n v="1.629"/>
    <n v="0.159"/>
    <n v="127.03"/>
    <n v="-0.126"/>
    <n v="-9.9000000000000005E-2"/>
    <n v="123.036"/>
    <n v="-0.23599999999999999"/>
    <n v="-0.191"/>
    <n v="12.026999999999999"/>
    <n v="0.67600000000000005"/>
    <n v="0.254"/>
    <n v="12.417"/>
    <n v="0.69699999999999995"/>
    <n v="0.26200000000000001"/>
    <n v="84.798000000000002"/>
    <n v="8.2889999999999997"/>
    <n v="121.93600000000001"/>
    <n v="11.919"/>
    <n v="0.66900000000000004"/>
    <n v="116.404"/>
    <n v="9808.1360000000004"/>
    <n v="9675.2430000000004"/>
    <n v="8314.9959999999992"/>
    <n v="4.3639999999999999"/>
    <n v="341.34399999999999"/>
    <n v="-23.632999999999999"/>
    <n v="1012.754"/>
    <n v="18.276"/>
    <n v="47434.898000000001"/>
    <n v="2.6640000000000001"/>
    <n v="0.33200000000000002"/>
    <n v="3.2000000000000001E-2"/>
    <n v="19.3"/>
    <n v="1.887"/>
    <n v="14.055999999999999"/>
    <n v="13.378"/>
    <n v="-3.9940000000000002"/>
    <n v="-0.39"/>
    <n v="14.68"/>
    <n v="1.4350000000000001"/>
    <n v="5.87"/>
    <n v="0.57399999999999995"/>
    <n v="19.172999999999998"/>
    <n v="1.8740000000000001"/>
    <n v="0.17599999999999999"/>
    <n v="1.7989999999999999"/>
    <n v="485.27199999999999"/>
    <n v="0.216"/>
    <n v="0.495"/>
    <n v="0.40500000000000003"/>
    <n v="0.91600000000000004"/>
    <n v="0.60699999999999998"/>
    <n v="0.91500000000000004"/>
    <n v="0.56399999999999995"/>
    <n v="1.556"/>
    <n v="0.04"/>
    <n v="0.26900000000000002"/>
    <n v="-4.0000000000000001E-3"/>
    <n v="0.26900000000000002"/>
    <n v="0.42899999999999999"/>
    <n v="0.11799999999999999"/>
    <n v="0.40400000000000003"/>
    <n v="-8.4000000000000005E-2"/>
    <n v="0.185"/>
    <n v="0.84399999999999997"/>
    <n v="0.442"/>
    <n v="1E-3"/>
    <n v="4.0000000000000001E-3"/>
    <n v="5.0000000000000001E-3"/>
    <n v="0"/>
    <n v="136.86000000000001"/>
    <n v="143.80000000000001"/>
    <n v="-5.0940000000000003"/>
    <n v="-4.01"/>
  </r>
  <r>
    <x v="5"/>
    <x v="2"/>
    <s v="CZE"/>
    <x v="112"/>
    <n v="66807498696"/>
    <n v="1.403"/>
    <n v="0.13700000000000001"/>
    <n v="123.947"/>
    <n v="-3.0830000000000002"/>
    <n v="-2.427"/>
    <n v="120.35599999999999"/>
    <n v="-2.68"/>
    <n v="-2.1779999999999999"/>
    <n v="11.756"/>
    <n v="0.64200000000000002"/>
    <n v="0.247"/>
    <n v="12.106"/>
    <n v="0.66100000000000003"/>
    <n v="0.255"/>
    <n v="82.676000000000002"/>
    <n v="8.0749999999999993"/>
    <n v="124.896"/>
    <n v="12.199"/>
    <n v="0.66600000000000004"/>
    <n v="117.80800000000001"/>
    <n v="9932.0830000000005"/>
    <n v="9795.6"/>
    <n v="8397.6720000000005"/>
    <n v="4.6980000000000004"/>
    <n v="359.88299999999998"/>
    <n v="-27.224"/>
    <n v="1031.9880000000001"/>
    <n v="20.036000000000001"/>
    <n v="47543.315999999999"/>
    <n v="2.5960000000000001"/>
    <n v="0.33400000000000002"/>
    <n v="3.3000000000000002E-2"/>
    <n v="18.539000000000001"/>
    <n v="1.8109999999999999"/>
    <n v="13.497999999999999"/>
    <n v="12.82"/>
    <n v="-3.5910000000000002"/>
    <n v="-0.35099999999999998"/>
    <n v="14.14"/>
    <n v="1.381"/>
    <n v="4.9000000000000004"/>
    <n v="0.47899999999999998"/>
    <n v="19.234000000000002"/>
    <n v="1.879"/>
    <n v="0.17199999999999999"/>
    <n v="1.76"/>
    <n v="486.75700000000001"/>
    <n v="0.17599999999999999"/>
    <n v="0.47199999999999998"/>
    <n v="0.38300000000000001"/>
    <n v="0.85399999999999998"/>
    <n v="0.59"/>
    <n v="0.90500000000000003"/>
    <n v="0.56100000000000005"/>
    <n v="1.5429999999999999"/>
    <n v="4.2000000000000003E-2"/>
    <n v="0.27300000000000002"/>
    <n v="-4.0000000000000001E-3"/>
    <n v="0.26700000000000002"/>
    <n v="0.44800000000000001"/>
    <n v="0.112"/>
    <n v="0.378"/>
    <n v="-6.9000000000000006E-2"/>
    <n v="0.185"/>
    <n v="0.81599999999999995"/>
    <n v="0.438"/>
    <n v="1E-3"/>
    <n v="4.0000000000000001E-3"/>
    <n v="5.0000000000000001E-3"/>
    <n v="0"/>
    <n v="131.25"/>
    <n v="138.19"/>
    <n v="0.95"/>
    <n v="0.76600000000000001"/>
  </r>
  <r>
    <x v="5"/>
    <x v="3"/>
    <s v="CZE"/>
    <x v="113"/>
    <n v="62180519006"/>
    <n v="1.4850000000000001"/>
    <n v="0.14499999999999999"/>
    <n v="127.479"/>
    <n v="3.532"/>
    <n v="2.8490000000000002"/>
    <n v="124.218"/>
    <n v="3.8620000000000001"/>
    <n v="3.2080000000000002"/>
    <n v="12.121"/>
    <n v="0.63100000000000001"/>
    <n v="0.24099999999999999"/>
    <n v="12.439"/>
    <n v="0.64800000000000002"/>
    <n v="0.248"/>
    <n v="83.968000000000004"/>
    <n v="8.1940000000000008"/>
    <n v="120.858"/>
    <n v="11.792999999999999"/>
    <n v="0.61399999999999999"/>
    <n v="119.292"/>
    <n v="10059.562"/>
    <n v="9919.8160000000007"/>
    <n v="8481.64"/>
    <n v="5.0199999999999996"/>
    <n v="378.85599999999999"/>
    <n v="-30.484000000000002"/>
    <n v="1052.9570000000001"/>
    <n v="21.795999999999999"/>
    <n v="50209.616999999998"/>
    <n v="2.6150000000000002"/>
    <n v="0.32300000000000001"/>
    <n v="3.1E-2"/>
    <n v="18.974"/>
    <n v="1.851"/>
    <n v="13.909000000000001"/>
    <n v="13.231999999999999"/>
    <n v="-3.2610000000000001"/>
    <n v="-0.318"/>
    <n v="14.07"/>
    <n v="1.373"/>
    <n v="4.99"/>
    <n v="0.48699999999999999"/>
    <n v="20.969000000000001"/>
    <n v="2.0459999999999998"/>
    <n v="0.17199999999999999"/>
    <n v="1.76"/>
    <n v="514.54999999999995"/>
    <n v="0.17399999999999999"/>
    <n v="0.46100000000000002"/>
    <n v="0.373"/>
    <n v="0.79800000000000004"/>
    <n v="0.57299999999999995"/>
    <n v="0.89400000000000002"/>
    <n v="0.55800000000000005"/>
    <n v="1.5289999999999999"/>
    <n v="4.2999999999999997E-2"/>
    <n v="0.27700000000000002"/>
    <n v="-5.0000000000000001E-3"/>
    <n v="0.26500000000000001"/>
    <n v="0.46400000000000002"/>
    <n v="0.108"/>
    <n v="0.373"/>
    <n v="-5.8000000000000003E-2"/>
    <n v="0.19600000000000001"/>
    <n v="0.79900000000000004"/>
    <n v="0.434"/>
    <n v="1E-3"/>
    <n v="4.0000000000000001E-3"/>
    <n v="5.0000000000000001E-3"/>
    <n v="0"/>
    <n v="135.6"/>
    <n v="142.54"/>
    <n v="-6.6210000000000004"/>
    <n v="-5.194"/>
  </r>
  <r>
    <x v="5"/>
    <x v="4"/>
    <s v="CZE"/>
    <x v="114"/>
    <n v="71631542703"/>
    <n v="1.627"/>
    <n v="0.159"/>
    <n v="128.24799999999999"/>
    <n v="0.76900000000000002"/>
    <n v="0.60299999999999998"/>
    <n v="124.767"/>
    <n v="0.54900000000000004"/>
    <n v="0.442"/>
    <n v="12.159000000000001"/>
    <n v="0.59699999999999998"/>
    <n v="0.23599999999999999"/>
    <n v="12.499000000000001"/>
    <n v="0.61299999999999999"/>
    <n v="0.24299999999999999"/>
    <n v="83.408000000000001"/>
    <n v="8.1289999999999996"/>
    <n v="115.45"/>
    <n v="11.250999999999999"/>
    <n v="0.55200000000000005"/>
    <n v="120.919"/>
    <n v="10187.81"/>
    <n v="10044.584000000001"/>
    <n v="8565.0480000000007"/>
    <n v="5.335"/>
    <n v="397.976"/>
    <n v="-33.965000000000003"/>
    <n v="1074.9549999999999"/>
    <n v="23.576000000000001"/>
    <n v="51439.855000000003"/>
    <n v="2.524"/>
    <n v="0.314"/>
    <n v="3.1E-2"/>
    <n v="19.12"/>
    <n v="1.863"/>
    <n v="13.945"/>
    <n v="13.268000000000001"/>
    <n v="-3.4809999999999999"/>
    <n v="-0.33900000000000002"/>
    <n v="13.65"/>
    <n v="1.33"/>
    <n v="5.19"/>
    <n v="0.50600000000000001"/>
    <n v="21.998000000000001"/>
    <n v="2.1440000000000001"/>
    <n v="0.17399999999999999"/>
    <n v="1.78"/>
    <n v="527.82500000000005"/>
    <n v="0.17899999999999999"/>
    <n v="0.44800000000000001"/>
    <n v="0.36699999999999999"/>
    <n v="0.76700000000000002"/>
    <n v="0.55600000000000005"/>
    <n v="0.88300000000000001"/>
    <n v="0.55400000000000005"/>
    <n v="1.514"/>
    <n v="4.4999999999999998E-2"/>
    <n v="0.28000000000000003"/>
    <n v="-5.0000000000000001E-3"/>
    <n v="0.26300000000000001"/>
    <n v="0.47899999999999998"/>
    <n v="9.7000000000000003E-2"/>
    <n v="0.36399999999999999"/>
    <n v="-6.5000000000000002E-2"/>
    <n v="0.19900000000000001"/>
    <n v="0.77100000000000002"/>
    <n v="0.43"/>
    <n v="1E-3"/>
    <n v="4.0000000000000001E-3"/>
    <n v="5.0000000000000001E-3"/>
    <n v="0"/>
    <n v="136.13999999999999"/>
    <n v="143.09"/>
    <n v="-12.798"/>
    <n v="-9.9789999999999992"/>
  </r>
  <r>
    <x v="5"/>
    <x v="5"/>
    <s v="CZE"/>
    <x v="115"/>
    <n v="80082575399"/>
    <n v="1.625"/>
    <n v="0.158"/>
    <n v="125.68899999999999"/>
    <n v="-2.5590000000000002"/>
    <n v="-1.9950000000000001"/>
    <n v="122.64700000000001"/>
    <n v="-2.1190000000000002"/>
    <n v="-1.6990000000000001"/>
    <n v="11.930999999999999"/>
    <n v="0.54400000000000004"/>
    <n v="0.23599999999999999"/>
    <n v="12.226000000000001"/>
    <n v="0.55800000000000005"/>
    <n v="0.24199999999999999"/>
    <n v="80.602999999999994"/>
    <n v="7.8410000000000002"/>
    <n v="110.334"/>
    <n v="10.733000000000001"/>
    <n v="0.48899999999999999"/>
    <n v="122.544"/>
    <n v="10313.498"/>
    <n v="10167.231"/>
    <n v="8645.6509999999998"/>
    <n v="5.649"/>
    <n v="416.73500000000001"/>
    <n v="-37.006"/>
    <n v="1097.557"/>
    <n v="25.361999999999998"/>
    <n v="50547.258000000002"/>
    <n v="2.3050000000000002"/>
    <n v="0.314"/>
    <n v="3.1E-2"/>
    <n v="18.759"/>
    <n v="1.825"/>
    <n v="13.62"/>
    <n v="12.944000000000001"/>
    <n v="-3.0409999999999999"/>
    <n v="-0.29599999999999999"/>
    <n v="14.04"/>
    <n v="1.3660000000000001"/>
    <n v="5.09"/>
    <n v="0.495"/>
    <n v="22.602"/>
    <n v="2.1989999999999998"/>
    <n v="0.17399999999999999"/>
    <n v="1.786"/>
    <n v="519.63199999999995"/>
    <n v="0.16800000000000001"/>
    <n v="0.42399999999999999"/>
    <n v="0.35699999999999998"/>
    <n v="0.69799999999999995"/>
    <n v="0.54"/>
    <n v="0.871"/>
    <n v="0.55000000000000004"/>
    <n v="1.498"/>
    <n v="4.5999999999999999E-2"/>
    <n v="0.28299999999999997"/>
    <n v="-6.0000000000000001E-3"/>
    <n v="0.26200000000000001"/>
    <n v="0.49099999999999999"/>
    <n v="9.0999999999999998E-2"/>
    <n v="0.34899999999999998"/>
    <n v="-6.4000000000000001E-2"/>
    <n v="0.20300000000000001"/>
    <n v="0.73899999999999999"/>
    <n v="0.42599999999999999"/>
    <n v="1E-3"/>
    <n v="4.0000000000000001E-3"/>
    <n v="5.0000000000000001E-3"/>
    <n v="0"/>
    <n v="133.07"/>
    <n v="140.02000000000001"/>
    <n v="-15.353999999999999"/>
    <n v="-12.215999999999999"/>
  </r>
  <r>
    <x v="5"/>
    <x v="6"/>
    <s v="CZE"/>
    <x v="116"/>
    <n v="88533608096"/>
    <n v="1.748"/>
    <n v="0.17"/>
    <n v="126.566"/>
    <n v="0.878"/>
    <n v="0.69799999999999995"/>
    <n v="123.818"/>
    <n v="1.171"/>
    <n v="0.95399999999999996"/>
    <n v="12.016"/>
    <n v="0.50700000000000001"/>
    <n v="0.23400000000000001"/>
    <n v="12.282"/>
    <n v="0.51900000000000002"/>
    <n v="0.23899999999999999"/>
    <n v="81.884"/>
    <n v="7.9459999999999997"/>
    <n v="115.471"/>
    <n v="11.206"/>
    <n v="0.47299999999999998"/>
    <n v="124.292"/>
    <n v="10440.064"/>
    <n v="10291.049999999999"/>
    <n v="8727.5339999999997"/>
    <n v="5.984"/>
    <n v="435.15"/>
    <n v="-39.753999999999998"/>
    <n v="1119.9649999999999"/>
    <n v="27.138000000000002"/>
    <n v="51379.383000000002"/>
    <n v="2.17"/>
    <n v="0.33600000000000002"/>
    <n v="3.3000000000000002E-2"/>
    <n v="18.414999999999999"/>
    <n v="1.7869999999999999"/>
    <n v="13.685"/>
    <n v="13.01"/>
    <n v="-2.7480000000000002"/>
    <n v="-0.26700000000000002"/>
    <n v="14.29"/>
    <n v="1.387"/>
    <n v="4.96"/>
    <n v="0.48099999999999998"/>
    <n v="22.408000000000001"/>
    <n v="2.1739999999999999"/>
    <n v="0.17199999999999999"/>
    <n v="1.7749999999999999"/>
    <n v="529.45500000000004"/>
    <n v="0.16600000000000001"/>
    <n v="0.41399999999999998"/>
    <n v="0.34699999999999998"/>
    <n v="0.67200000000000004"/>
    <n v="0.52300000000000002"/>
    <n v="0.86"/>
    <n v="0.54600000000000004"/>
    <n v="1.4810000000000001"/>
    <n v="4.7E-2"/>
    <n v="0.28499999999999998"/>
    <n v="-6.0000000000000001E-3"/>
    <n v="0.26"/>
    <n v="0.501"/>
    <n v="9.7000000000000003E-2"/>
    <n v="0.33400000000000002"/>
    <n v="-5.3999999999999999E-2"/>
    <n v="0.19900000000000001"/>
    <n v="0.70299999999999996"/>
    <n v="0.42099999999999999"/>
    <n v="1E-3"/>
    <n v="4.0000000000000001E-3"/>
    <n v="5.0000000000000001E-3"/>
    <n v="0"/>
    <n v="134.07"/>
    <n v="141.02000000000001"/>
    <n v="-11.095000000000001"/>
    <n v="-8.766"/>
  </r>
  <r>
    <x v="5"/>
    <x v="7"/>
    <s v="CZE"/>
    <x v="117"/>
    <n v="98984640793"/>
    <n v="2.0430000000000001"/>
    <n v="0.19800000000000001"/>
    <n v="128.37"/>
    <n v="1.804"/>
    <n v="1.425"/>
    <n v="126.245"/>
    <n v="2.427"/>
    <n v="1.96"/>
    <n v="12.212"/>
    <n v="0.48399999999999999"/>
    <n v="0.24099999999999999"/>
    <n v="12.417"/>
    <n v="0.49199999999999999"/>
    <n v="0.245"/>
    <n v="83.626000000000005"/>
    <n v="8.0890000000000004"/>
    <n v="121.83499999999999"/>
    <n v="11.785"/>
    <n v="0.46700000000000003"/>
    <n v="126.33499999999999"/>
    <n v="10568.433999999999"/>
    <n v="10417.294"/>
    <n v="8811.16"/>
    <n v="6.2880000000000003"/>
    <n v="452.61"/>
    <n v="-41.88"/>
    <n v="1143.039"/>
    <n v="29.001999999999999"/>
    <n v="50659.105000000003"/>
    <n v="2.008"/>
    <n v="0.30299999999999999"/>
    <n v="2.9000000000000001E-2"/>
    <n v="17.459"/>
    <n v="1.6890000000000001"/>
    <n v="13.927"/>
    <n v="13.255000000000001"/>
    <n v="-2.125"/>
    <n v="-0.20599999999999999"/>
    <n v="13.82"/>
    <n v="1.337"/>
    <n v="4.99"/>
    <n v="0.48299999999999998"/>
    <n v="23.074000000000002"/>
    <n v="2.2320000000000002"/>
    <n v="0.18"/>
    <n v="1.8640000000000001"/>
    <n v="523.70500000000004"/>
    <n v="0.18099999999999999"/>
    <n v="0.40699999999999997"/>
    <n v="0.35099999999999998"/>
    <n v="0.65500000000000003"/>
    <n v="0.50800000000000001"/>
    <n v="0.84799999999999998"/>
    <n v="0.54300000000000004"/>
    <n v="1.4630000000000001"/>
    <n v="4.9000000000000002E-2"/>
    <n v="0.28499999999999998"/>
    <n v="-6.0000000000000001E-3"/>
    <n v="0.25900000000000001"/>
    <n v="0.51100000000000001"/>
    <n v="8.3000000000000004E-2"/>
    <n v="0.307"/>
    <n v="-4.8000000000000001E-2"/>
    <n v="0.20399999999999999"/>
    <n v="0.71899999999999997"/>
    <n v="0.41699999999999998"/>
    <n v="1E-3"/>
    <n v="4.0000000000000001E-3"/>
    <n v="5.0000000000000001E-3"/>
    <n v="0"/>
    <n v="137.03"/>
    <n v="143.97"/>
    <n v="-6.5350000000000001"/>
    <n v="-5.0910000000000002"/>
  </r>
  <r>
    <x v="5"/>
    <x v="8"/>
    <s v="CZE"/>
    <x v="118"/>
    <n v="107435673490"/>
    <n v="1.996"/>
    <n v="0.192"/>
    <n v="122.91200000000001"/>
    <n v="-5.4580000000000002"/>
    <n v="-4.2519999999999998"/>
    <n v="120.78700000000001"/>
    <n v="-5.4580000000000002"/>
    <n v="-4.3230000000000004"/>
    <n v="11.638"/>
    <n v="0.44500000000000001"/>
    <n v="0.23499999999999999"/>
    <n v="11.843"/>
    <n v="0.45300000000000001"/>
    <n v="0.23899999999999999"/>
    <n v="78.658000000000001"/>
    <n v="7.5789999999999997"/>
    <n v="124.232"/>
    <n v="11.97"/>
    <n v="0.45800000000000002"/>
    <n v="128.33099999999999"/>
    <n v="10691.347"/>
    <n v="10538.081"/>
    <n v="8889.8189999999995"/>
    <n v="6.5860000000000003"/>
    <n v="469.90800000000002"/>
    <n v="-44.005000000000003"/>
    <n v="1165.9269999999999"/>
    <n v="30.776"/>
    <n v="49488.311999999998"/>
    <n v="1.893"/>
    <n v="0.29799999999999999"/>
    <n v="2.9000000000000001E-2"/>
    <n v="17.297999999999998"/>
    <n v="1.667"/>
    <n v="13.387"/>
    <n v="12.718"/>
    <n v="-2.125"/>
    <n v="-0.20499999999999999"/>
    <n v="13.92"/>
    <n v="1.341"/>
    <n v="4.92"/>
    <n v="0.47399999999999998"/>
    <n v="22.888000000000002"/>
    <n v="2.2050000000000001"/>
    <n v="0.17100000000000001"/>
    <n v="1.774"/>
    <n v="513.61900000000003"/>
    <n v="0.17499999999999999"/>
    <n v="0.38300000000000001"/>
    <n v="0.32900000000000001"/>
    <n v="0.59599999999999997"/>
    <n v="0.49299999999999999"/>
    <n v="0.83599999999999997"/>
    <n v="0.53900000000000003"/>
    <n v="1.4450000000000001"/>
    <n v="4.9000000000000002E-2"/>
    <n v="0.28599999999999998"/>
    <n v="-6.0000000000000001E-3"/>
    <n v="0.25700000000000001"/>
    <n v="0.51800000000000002"/>
    <n v="0.08"/>
    <n v="0.29499999999999998"/>
    <n v="-4.5999999999999999E-2"/>
    <n v="0.20300000000000001"/>
    <n v="0.68300000000000005"/>
    <n v="0.41299999999999998"/>
    <n v="1E-3"/>
    <n v="4.0000000000000001E-3"/>
    <n v="5.0000000000000001E-3"/>
    <n v="0"/>
    <n v="131.99"/>
    <n v="138.94"/>
    <n v="1.32"/>
    <n v="1.0740000000000001"/>
  </r>
  <r>
    <x v="5"/>
    <x v="9"/>
    <s v="CZE"/>
    <x v="119"/>
    <n v="99277706187"/>
    <n v="1.5660000000000001"/>
    <n v="0.15"/>
    <n v="115.01300000000001"/>
    <n v="-7.899"/>
    <n v="-6.4269999999999996"/>
    <n v="112.925"/>
    <n v="-7.8620000000000001"/>
    <n v="-6.5090000000000003"/>
    <n v="10.836"/>
    <n v="0.432"/>
    <n v="0.22900000000000001"/>
    <n v="11.036"/>
    <n v="0.44"/>
    <n v="0.23300000000000001"/>
    <n v="73.286000000000001"/>
    <n v="7.032"/>
    <n v="114.25"/>
    <n v="10.962999999999999"/>
    <n v="0.437"/>
    <n v="129.89699999999999"/>
    <n v="10806.359"/>
    <n v="10651.005999999999"/>
    <n v="8963.1039999999994"/>
    <n v="6.8449999999999998"/>
    <n v="486.22300000000001"/>
    <n v="-46.093000000000004"/>
    <n v="1187.94"/>
    <n v="32.35"/>
    <n v="47287.843999999997"/>
    <n v="1.885"/>
    <n v="0.25900000000000001"/>
    <n v="2.5000000000000001E-2"/>
    <n v="16.315000000000001"/>
    <n v="1.5660000000000001"/>
    <n v="12.601000000000001"/>
    <n v="11.933999999999999"/>
    <n v="-2.0880000000000001"/>
    <n v="-0.2"/>
    <n v="13.59"/>
    <n v="1.304"/>
    <n v="4.6900000000000004"/>
    <n v="0.45"/>
    <n v="22.013000000000002"/>
    <n v="2.1120000000000001"/>
    <n v="0.151"/>
    <n v="1.5740000000000001"/>
    <n v="492.81099999999998"/>
    <n v="0.13300000000000001"/>
    <n v="0.36399999999999999"/>
    <n v="0.309"/>
    <n v="0.56299999999999994"/>
    <n v="0.47799999999999998"/>
    <n v="0.82499999999999996"/>
    <n v="0.53500000000000003"/>
    <n v="1.427"/>
    <n v="0.05"/>
    <n v="0.28599999999999998"/>
    <n v="-7.0000000000000001E-3"/>
    <n v="0.25600000000000001"/>
    <n v="0.52300000000000002"/>
    <n v="6.8000000000000005E-2"/>
    <n v="0.28399999999999997"/>
    <n v="-4.1000000000000002E-2"/>
    <n v="0.2"/>
    <n v="0.64600000000000002"/>
    <n v="0.40899999999999997"/>
    <n v="1E-3"/>
    <n v="5.0000000000000001E-3"/>
    <n v="5.0000000000000001E-3"/>
    <n v="0"/>
    <n v="124.37"/>
    <n v="131.32"/>
    <n v="-0.76300000000000001"/>
    <n v="-0.66400000000000003"/>
  </r>
  <r>
    <x v="5"/>
    <x v="10"/>
    <s v="CZE"/>
    <x v="120"/>
    <n v="107728738880"/>
    <n v="1.4690000000000001"/>
    <n v="0.14000000000000001"/>
    <n v="117.482"/>
    <n v="2.4689999999999999"/>
    <n v="2.1469999999999998"/>
    <n v="115.98"/>
    <n v="3.0550000000000002"/>
    <n v="2.7050000000000001"/>
    <n v="11.083"/>
    <n v="0.42799999999999999"/>
    <n v="0.22600000000000001"/>
    <n v="11.226000000000001"/>
    <n v="0.434"/>
    <n v="0.22900000000000001"/>
    <n v="74.552999999999997"/>
    <n v="7.1239999999999997"/>
    <n v="120.703"/>
    <n v="11.534000000000001"/>
    <n v="0.44600000000000001"/>
    <n v="131.36600000000001"/>
    <n v="10923.842000000001"/>
    <n v="10766.986000000001"/>
    <n v="9037.6569999999992"/>
    <n v="7.1120000000000001"/>
    <n v="504.62099999999998"/>
    <n v="-47.594999999999999"/>
    <n v="1209.0930000000001"/>
    <n v="33.991"/>
    <n v="49083.73"/>
    <n v="1.8959999999999999"/>
    <n v="0.26700000000000002"/>
    <n v="2.5000000000000001E-2"/>
    <n v="18.398"/>
    <n v="1.758"/>
    <n v="12.685"/>
    <n v="12.021000000000001"/>
    <n v="-1.502"/>
    <n v="-0.14399999999999999"/>
    <n v="13.82"/>
    <n v="1.321"/>
    <n v="4.55"/>
    <n v="0.435"/>
    <n v="21.154"/>
    <n v="2.0209999999999999"/>
    <n v="0.157"/>
    <n v="1.641"/>
    <n v="513.649"/>
    <n v="0.11700000000000001"/>
    <n v="0.35199999999999998"/>
    <n v="0.30399999999999999"/>
    <n v="0.53500000000000003"/>
    <n v="0.46200000000000002"/>
    <n v="0.81299999999999994"/>
    <n v="0.53"/>
    <n v="1.407"/>
    <n v="0.05"/>
    <n v="0.28599999999999998"/>
    <n v="-7.0000000000000001E-3"/>
    <n v="0.254"/>
    <n v="0.52900000000000003"/>
    <n v="7.0000000000000007E-2"/>
    <n v="0.29699999999999999"/>
    <n v="-3.1E-2"/>
    <n v="0.186"/>
    <n v="0.66700000000000004"/>
    <n v="0.40500000000000003"/>
    <n v="1E-3"/>
    <n v="5.0000000000000001E-3"/>
    <n v="5.0000000000000001E-3"/>
    <n v="0"/>
    <n v="125.8"/>
    <n v="132.75"/>
    <n v="3.2210000000000001"/>
    <n v="2.742"/>
  </r>
  <r>
    <x v="5"/>
    <x v="11"/>
    <s v="CZE"/>
    <x v="121"/>
    <n v="118179771580"/>
    <n v="1.665"/>
    <n v="0.159"/>
    <n v="115.18600000000001"/>
    <n v="-2.2959999999999998"/>
    <n v="-1.9550000000000001"/>
    <n v="113.72"/>
    <n v="-2.2599999999999998"/>
    <n v="-1.948"/>
    <n v="10.834"/>
    <n v="0.40600000000000003"/>
    <n v="0.22700000000000001"/>
    <n v="10.974"/>
    <n v="0.41199999999999998"/>
    <n v="0.22900000000000001"/>
    <n v="73.744"/>
    <n v="7.0259999999999998"/>
    <n v="115.93"/>
    <n v="11.045"/>
    <n v="0.41399999999999998"/>
    <n v="133.03100000000001"/>
    <n v="11039.027"/>
    <n v="10880.705"/>
    <n v="9111.4009999999998"/>
    <n v="7.3739999999999997"/>
    <n v="521.44600000000003"/>
    <n v="-49.061"/>
    <n v="1230.011"/>
    <n v="35.764000000000003"/>
    <n v="47823.707000000002"/>
    <n v="1.794"/>
    <n v="0.26200000000000001"/>
    <n v="2.5000000000000001E-2"/>
    <n v="16.824999999999999"/>
    <n v="1.603"/>
    <n v="12.384"/>
    <n v="12.037000000000001"/>
    <n v="-1.466"/>
    <n v="-0.14000000000000001"/>
    <n v="13.77"/>
    <n v="1.3120000000000001"/>
    <n v="4.71"/>
    <n v="0.44900000000000001"/>
    <n v="20.917000000000002"/>
    <n v="1.9930000000000001"/>
    <n v="0.16900000000000001"/>
    <n v="1.7729999999999999"/>
    <n v="501.976"/>
    <n v="0.123"/>
    <n v="0.33400000000000002"/>
    <n v="0.28799999999999998"/>
    <n v="0.5"/>
    <n v="0.44600000000000001"/>
    <n v="0.80100000000000005"/>
    <n v="0.52600000000000002"/>
    <n v="1.387"/>
    <n v="5.0999999999999997E-2"/>
    <n v="0.28499999999999998"/>
    <n v="-7.0000000000000001E-3"/>
    <n v="0.253"/>
    <n v="0.53400000000000003"/>
    <n v="7.0999999999999994E-2"/>
    <n v="0.26400000000000001"/>
    <n v="-0.03"/>
    <n v="0.184"/>
    <n v="0.64500000000000002"/>
    <n v="0.4"/>
    <n v="1E-3"/>
    <n v="5.0000000000000001E-3"/>
    <n v="5.0000000000000001E-3"/>
    <n v="0"/>
    <n v="126.35"/>
    <n v="129.99"/>
    <n v="0.74399999999999999"/>
    <n v="0.64600000000000002"/>
  </r>
  <r>
    <x v="5"/>
    <x v="12"/>
    <s v="CZE"/>
    <x v="122"/>
    <n v="125630804280"/>
    <n v="1.5169999999999999"/>
    <n v="0.14399999999999999"/>
    <n v="111.28100000000001"/>
    <n v="-3.9049999999999998"/>
    <n v="-3.39"/>
    <n v="96.295000000000002"/>
    <n v="-17.425000000000001"/>
    <n v="-15.323"/>
    <n v="9.1609999999999996"/>
    <n v="0.34699999999999998"/>
    <n v="0.193"/>
    <n v="10.587"/>
    <n v="0.40100000000000002"/>
    <n v="0.223"/>
    <n v="70.748999999999995"/>
    <n v="6.7309999999999999"/>
    <n v="110.871"/>
    <n v="10.548"/>
    <n v="0.39900000000000002"/>
    <n v="134.548"/>
    <n v="11150.308999999999"/>
    <n v="10977"/>
    <n v="9182.1489999999994"/>
    <n v="7.64"/>
    <n v="538.07000000000005"/>
    <n v="-64.046999999999997"/>
    <n v="1250.444"/>
    <n v="37.456000000000003"/>
    <n v="47515.48"/>
    <n v="1.7989999999999999"/>
    <n v="0.26600000000000001"/>
    <n v="2.5000000000000001E-2"/>
    <n v="16.623999999999999"/>
    <n v="1.5820000000000001"/>
    <n v="12.112"/>
    <n v="11.766"/>
    <n v="-14.986000000000001"/>
    <n v="-1.4259999999999999"/>
    <n v="13.62"/>
    <n v="1.296"/>
    <n v="5.14"/>
    <n v="0.48899999999999999"/>
    <n v="20.433"/>
    <n v="1.944"/>
    <n v="0.161"/>
    <n v="1.6919999999999999"/>
    <n v="499.43799999999999"/>
    <n v="0.11"/>
    <n v="0.318"/>
    <n v="0.24199999999999999"/>
    <n v="0.47399999999999998"/>
    <n v="0.43099999999999999"/>
    <n v="0.78900000000000003"/>
    <n v="0.52"/>
    <n v="1.367"/>
    <n v="5.0999999999999997E-2"/>
    <n v="0.28399999999999997"/>
    <n v="-8.9999999999999993E-3"/>
    <n v="0.251"/>
    <n v="0.53700000000000003"/>
    <n v="7.0000000000000007E-2"/>
    <n v="0.25600000000000001"/>
    <n v="-0.31"/>
    <n v="0.17699999999999999"/>
    <n v="0.61199999999999999"/>
    <n v="0.39600000000000002"/>
    <n v="1E-3"/>
    <n v="5.0000000000000001E-3"/>
    <n v="6.0000000000000001E-3"/>
    <n v="0"/>
    <n v="123.67"/>
    <n v="127.31"/>
    <n v="-0.40899999999999997"/>
    <n v="-0.36799999999999999"/>
  </r>
  <r>
    <x v="5"/>
    <x v="13"/>
    <s v="CZE"/>
    <x v="123"/>
    <n v="133081836980"/>
    <n v="1.3320000000000001"/>
    <n v="0.127"/>
    <n v="106.711"/>
    <n v="-4.569"/>
    <n v="-4.1059999999999999"/>
    <n v="93.337999999999994"/>
    <n v="-2.9569999999999999"/>
    <n v="-3.0710000000000002"/>
    <n v="8.8770000000000007"/>
    <n v="0.33800000000000002"/>
    <n v="0.19"/>
    <n v="10.148999999999999"/>
    <n v="0.38600000000000001"/>
    <n v="0.218"/>
    <n v="66.849000000000004"/>
    <n v="6.3579999999999997"/>
    <n v="108.96599999999999"/>
    <n v="10.363"/>
    <n v="0.39400000000000002"/>
    <n v="135.88"/>
    <n v="11257.02"/>
    <n v="11070.339"/>
    <n v="9248.9979999999996"/>
    <n v="7.8419999999999996"/>
    <n v="554.89599999999996"/>
    <n v="-77.42"/>
    <n v="1270.23"/>
    <n v="39.173000000000002"/>
    <n v="46623.125"/>
    <n v="1.774"/>
    <n v="0.20100000000000001"/>
    <n v="1.9E-2"/>
    <n v="16.826000000000001"/>
    <n v="1.6"/>
    <n v="11.56"/>
    <n v="11.214"/>
    <n v="-13.374000000000001"/>
    <n v="-1.272"/>
    <n v="12.82"/>
    <n v="1.2190000000000001"/>
    <n v="4.99"/>
    <n v="0.47499999999999998"/>
    <n v="19.786000000000001"/>
    <n v="1.8819999999999999"/>
    <n v="0.16300000000000001"/>
    <n v="1.7170000000000001"/>
    <n v="490.221"/>
    <n v="9.1999999999999998E-2"/>
    <n v="0.30199999999999999"/>
    <n v="0.23400000000000001"/>
    <n v="0.44500000000000001"/>
    <n v="0.41599999999999998"/>
    <n v="0.77700000000000002"/>
    <n v="0.51500000000000001"/>
    <n v="1.3460000000000001"/>
    <n v="5.0999999999999997E-2"/>
    <n v="0.28299999999999997"/>
    <n v="-1.0999999999999999E-2"/>
    <n v="0.249"/>
    <n v="0.53900000000000003"/>
    <n v="5.1999999999999998E-2"/>
    <n v="0.25700000000000001"/>
    <n v="-0.28899999999999998"/>
    <n v="0.17"/>
    <n v="0.58399999999999996"/>
    <n v="0.39200000000000002"/>
    <n v="1E-3"/>
    <n v="5.0000000000000001E-3"/>
    <n v="6.0000000000000001E-3"/>
    <n v="0"/>
    <n v="117.91"/>
    <n v="121.55"/>
    <n v="2.2549999999999999"/>
    <n v="2.113"/>
  </r>
  <r>
    <x v="5"/>
    <x v="14"/>
    <s v="CZE"/>
    <x v="124"/>
    <n v="141532869670"/>
    <n v="1.4830000000000001"/>
    <n v="0.14099999999999999"/>
    <n v="104.229"/>
    <n v="-2.4830000000000001"/>
    <n v="-2.3260000000000001"/>
    <n v="90.891999999999996"/>
    <n v="-2.4460000000000002"/>
    <n v="-2.62"/>
    <n v="8.6419999999999995"/>
    <n v="0.32"/>
    <n v="0.189"/>
    <n v="9.91"/>
    <n v="0.36699999999999999"/>
    <n v="0.217"/>
    <n v="64.88"/>
    <n v="6.1689999999999996"/>
    <n v="102.93600000000001"/>
    <n v="9.7870000000000008"/>
    <n v="0.36299999999999999"/>
    <n v="137.363"/>
    <n v="11361.248"/>
    <n v="11161.23"/>
    <n v="9313.8780000000006"/>
    <n v="8.0449999999999999"/>
    <n v="570.00900000000001"/>
    <n v="-90.757000000000005"/>
    <n v="1291.0619999999999"/>
    <n v="40.892000000000003"/>
    <n v="45633.582000000002"/>
    <n v="1.6910000000000001"/>
    <n v="0.20300000000000001"/>
    <n v="1.9E-2"/>
    <n v="15.113"/>
    <n v="1.4370000000000001"/>
    <n v="11.233000000000001"/>
    <n v="10.888"/>
    <n v="-13.337"/>
    <n v="-1.268"/>
    <n v="12.76"/>
    <n v="1.2130000000000001"/>
    <n v="5.0999999999999996"/>
    <n v="0.48499999999999999"/>
    <n v="20.832000000000001"/>
    <n v="1.9810000000000001"/>
    <n v="0.16300000000000001"/>
    <n v="1.7190000000000001"/>
    <n v="479.93700000000001"/>
    <n v="9.9000000000000005E-2"/>
    <n v="0.29299999999999998"/>
    <n v="0.224"/>
    <n v="0.43099999999999999"/>
    <n v="0.40200000000000002"/>
    <n v="0.76600000000000001"/>
    <n v="0.51"/>
    <n v="1.327"/>
    <n v="5.0999999999999997E-2"/>
    <n v="0.28100000000000003"/>
    <n v="-1.2999999999999999E-2"/>
    <n v="0.248"/>
    <n v="0.54"/>
    <n v="5.1999999999999998E-2"/>
    <n v="0.22700000000000001"/>
    <n v="-0.27100000000000002"/>
    <n v="0.17799999999999999"/>
    <n v="0.56399999999999995"/>
    <n v="0.38800000000000001"/>
    <n v="1E-3"/>
    <n v="5.0000000000000001E-3"/>
    <n v="6.0000000000000001E-3"/>
    <n v="0"/>
    <n v="114.51"/>
    <n v="118.14"/>
    <n v="-1.2929999999999999"/>
    <n v="-1.24"/>
  </r>
  <r>
    <x v="5"/>
    <x v="15"/>
    <s v="CZE"/>
    <x v="125"/>
    <n v="150983902370"/>
    <n v="1.5580000000000001"/>
    <n v="0.14799999999999999"/>
    <n v="104.996"/>
    <n v="0.76700000000000002"/>
    <n v="0.73599999999999999"/>
    <n v="92.317999999999998"/>
    <n v="1.4259999999999999"/>
    <n v="1.569"/>
    <n v="8.7720000000000002"/>
    <n v="0.311"/>
    <n v="0.19600000000000001"/>
    <n v="9.9770000000000003"/>
    <n v="0.35399999999999998"/>
    <n v="0.223"/>
    <n v="64.296000000000006"/>
    <n v="6.11"/>
    <n v="104.762"/>
    <n v="9.9550000000000001"/>
    <n v="0.35299999999999998"/>
    <n v="138.92099999999999"/>
    <n v="11466.244000000001"/>
    <n v="11253.549000000001"/>
    <n v="9378.1740000000009"/>
    <n v="8.2370000000000001"/>
    <n v="585.91700000000003"/>
    <n v="-103.435"/>
    <n v="1312.412"/>
    <n v="42.582000000000001"/>
    <n v="44728.675999999999"/>
    <n v="1.587"/>
    <n v="0.192"/>
    <n v="1.7999999999999999E-2"/>
    <n v="15.909000000000001"/>
    <n v="1.512"/>
    <n v="11.446"/>
    <n v="11.102"/>
    <n v="-12.677"/>
    <n v="-1.2050000000000001"/>
    <n v="12.76"/>
    <n v="1.212"/>
    <n v="5.55"/>
    <n v="0.52700000000000002"/>
    <n v="21.35"/>
    <n v="2.0289999999999999"/>
    <n v="0.161"/>
    <n v="1.69"/>
    <n v="470.71600000000001"/>
    <n v="0.108"/>
    <n v="0.29499999999999998"/>
    <n v="0.22500000000000001"/>
    <n v="0.437"/>
    <n v="0.39100000000000001"/>
    <n v="0.755"/>
    <n v="0.504"/>
    <n v="1.3089999999999999"/>
    <n v="5.0999999999999997E-2"/>
    <n v="0.28000000000000003"/>
    <n v="-1.4E-2"/>
    <n v="0.246"/>
    <n v="0.54"/>
    <n v="0.05"/>
    <n v="0.23400000000000001"/>
    <n v="-0.23499999999999999"/>
    <n v="0.17899999999999999"/>
    <n v="0.55800000000000005"/>
    <n v="0.38400000000000001"/>
    <n v="1E-3"/>
    <n v="5.0000000000000001E-3"/>
    <n v="6.0000000000000001E-3"/>
    <n v="0"/>
    <n v="116.83"/>
    <n v="120.46"/>
    <n v="-0.23400000000000001"/>
    <n v="-0.223"/>
  </r>
  <r>
    <x v="5"/>
    <x v="16"/>
    <s v="CZE"/>
    <x v="126"/>
    <n v="158434935070"/>
    <n v="1.698"/>
    <n v="0.161"/>
    <n v="106.65600000000001"/>
    <n v="1.66"/>
    <n v="1.581"/>
    <n v="94.638000000000005"/>
    <n v="2.3199999999999998"/>
    <n v="2.5129999999999999"/>
    <n v="8.99"/>
    <n v="0.311"/>
    <n v="0.20399999999999999"/>
    <n v="10.131"/>
    <n v="0.35099999999999998"/>
    <n v="0.23"/>
    <n v="64.709000000000003"/>
    <n v="6.1470000000000002"/>
    <n v="105.946"/>
    <n v="10.064"/>
    <n v="0.34899999999999998"/>
    <n v="140.61799999999999"/>
    <n v="11572.898999999999"/>
    <n v="11348.187"/>
    <n v="9442.8829999999998"/>
    <n v="8.3960000000000008"/>
    <n v="602.92600000000004"/>
    <n v="-115.453"/>
    <n v="1333.8030000000001"/>
    <n v="44.273000000000003"/>
    <n v="44110.195"/>
    <n v="1.528"/>
    <n v="0.159"/>
    <n v="1.4999999999999999E-2"/>
    <n v="17.009"/>
    <n v="1.6160000000000001"/>
    <n v="11.682"/>
    <n v="11.13"/>
    <n v="-12.018000000000001"/>
    <n v="-1.1419999999999999"/>
    <n v="12.47"/>
    <n v="1.1850000000000001"/>
    <n v="5.58"/>
    <n v="0.53"/>
    <n v="21.390999999999998"/>
    <n v="2.032"/>
    <n v="0.161"/>
    <n v="1.6910000000000001"/>
    <n v="464.37400000000002"/>
    <n v="0.114"/>
    <n v="0.3"/>
    <n v="0.23599999999999999"/>
    <n v="0.45100000000000001"/>
    <n v="0.379"/>
    <n v="0.74399999999999999"/>
    <n v="0.5"/>
    <n v="1.292"/>
    <n v="5.0999999999999997E-2"/>
    <n v="0.27900000000000003"/>
    <n v="-1.6E-2"/>
    <n v="0.24399999999999999"/>
    <n v="0.54100000000000004"/>
    <n v="4.2000000000000003E-2"/>
    <n v="0.24399999999999999"/>
    <n v="-0.26500000000000001"/>
    <n v="0.17799999999999999"/>
    <n v="0.56299999999999994"/>
    <n v="0.38"/>
    <n v="1E-3"/>
    <n v="5.0000000000000001E-3"/>
    <n v="6.0000000000000001E-3"/>
    <n v="0"/>
    <n v="117.17"/>
    <n v="122.98"/>
    <n v="-0.70899999999999996"/>
    <n v="-0.66500000000000004"/>
  </r>
  <r>
    <x v="5"/>
    <x v="17"/>
    <s v="CZE"/>
    <x v="127"/>
    <n v="167885967760"/>
    <n v="1.728"/>
    <n v="0.16400000000000001"/>
    <n v="107.748"/>
    <n v="1.0920000000000001"/>
    <n v="1.024"/>
    <n v="92.981999999999999"/>
    <n v="-1.6559999999999999"/>
    <n v="-1.75"/>
    <n v="8.8290000000000006"/>
    <n v="0.29299999999999998"/>
    <n v="0.19"/>
    <n v="10.231"/>
    <n v="0.34"/>
    <n v="0.22"/>
    <n v="64.286000000000001"/>
    <n v="6.1040000000000001"/>
    <n v="111.099"/>
    <n v="10.548999999999999"/>
    <n v="0.35"/>
    <n v="142.34700000000001"/>
    <n v="11680.647000000001"/>
    <n v="11441.168"/>
    <n v="9507.1689999999999"/>
    <n v="8.5229999999999997"/>
    <n v="620.64"/>
    <n v="-130.21899999999999"/>
    <n v="1355.9670000000001"/>
    <n v="46.002000000000002"/>
    <n v="46583.093999999997"/>
    <n v="1.5469999999999999"/>
    <n v="0.127"/>
    <n v="1.2E-2"/>
    <n v="17.713999999999999"/>
    <n v="1.6819999999999999"/>
    <n v="11.641"/>
    <n v="11.087999999999999"/>
    <n v="-14.766"/>
    <n v="-1.4019999999999999"/>
    <n v="12.49"/>
    <n v="1.1859999999999999"/>
    <n v="5.28"/>
    <n v="0.501"/>
    <n v="22.163"/>
    <n v="2.105"/>
    <n v="0.16400000000000001"/>
    <n v="1.7290000000000001"/>
    <n v="490.58100000000002"/>
    <n v="0.115"/>
    <n v="0.29799999999999999"/>
    <n v="0.23"/>
    <n v="0.443"/>
    <n v="0.36899999999999999"/>
    <n v="0.73399999999999999"/>
    <n v="0.495"/>
    <n v="1.2749999999999999"/>
    <n v="5.0999999999999997E-2"/>
    <n v="0.27800000000000002"/>
    <n v="-1.7999999999999999E-2"/>
    <n v="0.24299999999999999"/>
    <n v="0.54200000000000004"/>
    <n v="3.2000000000000001E-2"/>
    <n v="0.248"/>
    <n v="-0.34100000000000003"/>
    <n v="0.18099999999999999"/>
    <n v="0.57199999999999995"/>
    <n v="0.377"/>
    <n v="1E-3"/>
    <n v="5.0000000000000001E-3"/>
    <n v="6.0000000000000001E-3"/>
    <n v="0"/>
    <n v="116.77"/>
    <n v="122.59"/>
    <n v="3.351"/>
    <n v="3.11"/>
  </r>
  <r>
    <x v="5"/>
    <x v="18"/>
    <s v="CZE"/>
    <x v="128"/>
    <n v="179336990460"/>
    <n v="1.8680000000000001"/>
    <n v="0.17699999999999999"/>
    <n v="106.33799999999999"/>
    <n v="-1.41"/>
    <n v="-1.3080000000000001"/>
    <n v="89.447000000000003"/>
    <n v="-3.5350000000000001"/>
    <n v="-3.802"/>
    <n v="8.4909999999999997"/>
    <n v="0.27400000000000002"/>
    <n v="0.183"/>
    <n v="10.093999999999999"/>
    <n v="0.32600000000000001"/>
    <n v="0.217"/>
    <n v="63.552999999999997"/>
    <n v="6.0330000000000004"/>
    <n v="113.604"/>
    <n v="10.784000000000001"/>
    <n v="0.34799999999999998"/>
    <n v="144.214"/>
    <n v="11786.985000000001"/>
    <n v="11530.616"/>
    <n v="9570.7219999999998"/>
    <n v="8.6270000000000007"/>
    <n v="637.28099999999995"/>
    <n v="-147.11000000000001"/>
    <n v="1378.3389999999999"/>
    <n v="47.801000000000002"/>
    <n v="46420.684000000001"/>
    <n v="1.5"/>
    <n v="0.104"/>
    <n v="0.01"/>
    <n v="16.641999999999999"/>
    <n v="1.58"/>
    <n v="11.506"/>
    <n v="10.954000000000001"/>
    <n v="-16.890999999999998"/>
    <n v="-1.603"/>
    <n v="12.41"/>
    <n v="1.1779999999999999"/>
    <n v="5.14"/>
    <n v="0.48799999999999999"/>
    <n v="22.372"/>
    <n v="2.1240000000000001"/>
    <n v="0.17100000000000001"/>
    <n v="1.7989999999999999"/>
    <n v="489.02300000000002"/>
    <n v="0.11899999999999999"/>
    <n v="0.28899999999999998"/>
    <n v="0.218"/>
    <n v="0.43099999999999999"/>
    <n v="0.35899999999999999"/>
    <n v="0.72399999999999998"/>
    <n v="0.49"/>
    <n v="1.2589999999999999"/>
    <n v="0.05"/>
    <n v="0.27600000000000002"/>
    <n v="-0.02"/>
    <n v="0.24199999999999999"/>
    <n v="0.54400000000000004"/>
    <n v="2.5000000000000001E-2"/>
    <n v="0.221"/>
    <n v="-0.40400000000000003"/>
    <n v="0.182"/>
    <n v="0.59499999999999997"/>
    <n v="0.373"/>
    <n v="1E-3"/>
    <n v="5.0000000000000001E-3"/>
    <n v="6.0000000000000001E-3"/>
    <n v="0"/>
    <n v="115.4"/>
    <n v="121.21"/>
    <n v="7.266"/>
    <n v="6.8330000000000002"/>
  </r>
  <r>
    <x v="5"/>
    <x v="19"/>
    <s v="CZE"/>
    <x v="129"/>
    <n v="192788023160"/>
    <n v="1.9770000000000001"/>
    <n v="0.188"/>
    <n v="101.01300000000001"/>
    <n v="-5.3250000000000002"/>
    <n v="-5.008"/>
    <n v="82.216999999999999"/>
    <n v="-7.23"/>
    <n v="-8.0830000000000002"/>
    <n v="7.8029999999999999"/>
    <n v="0.45747368421052631"/>
    <n v="0.17199999999999999"/>
    <n v="9.5869999999999997"/>
    <n v="0.48321052631578953"/>
    <n v="0.21099999999999999"/>
    <n v="57.447000000000003"/>
    <n v="5.452"/>
    <n v="109.15600000000001"/>
    <n v="10.359"/>
    <n v="0.47005263157894733"/>
    <n v="146.191"/>
    <n v="11887.998"/>
    <n v="11612.832"/>
    <n v="9628.1689999999999"/>
    <n v="8.7080000000000002"/>
    <n v="654.64300000000003"/>
    <n v="-165.90600000000001"/>
    <n v="1400.826"/>
    <n v="49.459000000000003"/>
    <n v="45355.285000000003"/>
    <n v="2.0260526315789478"/>
    <n v="8.1000000000000003E-2"/>
    <n v="8.0000000000000002E-3"/>
    <n v="17.361999999999998"/>
    <n v="1.6479999999999999"/>
    <n v="11.065"/>
    <n v="10.513"/>
    <n v="-18.795999999999999"/>
    <n v="-1.784"/>
    <n v="12.44"/>
    <n v="1.181"/>
    <n v="5.32"/>
    <n v="0.505"/>
    <n v="22.486999999999998"/>
    <n v="2.1339999999999999"/>
    <n v="0.157"/>
    <n v="1.6579999999999999"/>
    <n v="477.90300000000002"/>
    <n v="0.122"/>
    <n v="0.27200000000000002"/>
    <n v="0.19700000000000001"/>
    <n v="0.39"/>
    <n v="0.35"/>
    <n v="0.71399999999999997"/>
    <n v="0.48499999999999999"/>
    <n v="1.242"/>
    <n v="4.9000000000000002E-2"/>
    <n v="0.27400000000000002"/>
    <n v="-2.3E-2"/>
    <n v="0.24099999999999999"/>
    <n v="0.54400000000000004"/>
    <n v="1.9E-2"/>
    <n v="0.22700000000000001"/>
    <n v="-0.41199999999999998"/>
    <n v="0.182"/>
    <n v="0.54100000000000004"/>
    <n v="0.37"/>
    <n v="1E-3"/>
    <n v="5.0000000000000001E-3"/>
    <n v="6.0000000000000001E-3"/>
    <n v="0"/>
    <n v="110.77"/>
    <n v="116.59"/>
    <n v="8.1430000000000007"/>
    <n v="8.0609999999999999"/>
  </r>
  <r>
    <x v="5"/>
    <x v="20"/>
    <s v="CZE"/>
    <x v="130"/>
    <n v="183529055850"/>
    <n v="1.891"/>
    <n v="0.18"/>
    <n v="91.853999999999999"/>
    <n v="-9.1590000000000007"/>
    <n v="-9.0670000000000002"/>
    <n v="71.299000000000007"/>
    <n v="-10.917999999999999"/>
    <n v="-13.279"/>
    <n v="6.77"/>
    <n v="0.45747368421052631"/>
    <n v="0.161"/>
    <n v="8.7219999999999995"/>
    <n v="0.48321052631578953"/>
    <n v="0.20799999999999999"/>
    <n v="49.847000000000001"/>
    <n v="4.7329999999999997"/>
    <n v="99.888000000000005"/>
    <n v="9.4849999999999994"/>
    <n v="0.47005263157894733"/>
    <n v="148.08199999999999"/>
    <n v="11979.852999999999"/>
    <n v="11684.130999999999"/>
    <n v="9678.0169999999998"/>
    <n v="8.7609999999999992"/>
    <n v="672.07399999999996"/>
    <n v="-186.46100000000001"/>
    <n v="1421.9559999999999"/>
    <n v="50.963000000000001"/>
    <n v="42025.309000000001"/>
    <n v="2.0260526315789478"/>
    <n v="5.2999999999999999E-2"/>
    <n v="5.0000000000000001E-3"/>
    <n v="17.431000000000001"/>
    <n v="1.655"/>
    <n v="12.701099999999999"/>
    <n v="12.121450000000001"/>
    <n v="-20.555"/>
    <n v="-1.952"/>
    <n v="13.526999999999997"/>
    <n v="1.30105"/>
    <n v="5.1244999999999994"/>
    <n v="0.49264999999999998"/>
    <n v="21.129000000000001"/>
    <n v="2.0059999999999998"/>
    <n v="0.14299999999999999"/>
    <n v="1.5029999999999999"/>
    <n v="442.56599999999997"/>
    <n v="0.115"/>
    <n v="0.26"/>
    <n v="0.18099999999999999"/>
    <n v="0.35199999999999998"/>
    <n v="0.34100000000000003"/>
    <n v="0.70499999999999996"/>
    <n v="0.48"/>
    <n v="1.226"/>
    <n v="4.9000000000000002E-2"/>
    <n v="0.27300000000000002"/>
    <n v="-2.5000000000000001E-2"/>
    <n v="0.24"/>
    <n v="0.54300000000000004"/>
    <n v="1.2999999999999999E-2"/>
    <n v="0.23100000000000001"/>
    <n v="-0.50700000000000001"/>
    <n v="0.189"/>
    <n v="0.50700000000000001"/>
    <n v="0.36599999999999999"/>
    <n v="1E-3"/>
    <n v="5.0000000000000001E-3"/>
    <n v="6.0000000000000001E-3"/>
    <n v="0"/>
    <m/>
    <m/>
    <n v="8.0340000000000007"/>
    <n v="8.7469999999999999"/>
  </r>
  <r>
    <x v="5"/>
    <x v="21"/>
    <s v="CZE"/>
    <x v="131"/>
    <n v="208310088550"/>
    <n v="1.891"/>
    <n v="0.18"/>
    <n v="97.138000000000005"/>
    <n v="5.2839999999999998"/>
    <n v="5.7530000000000001"/>
    <n v="74.933999999999997"/>
    <n v="3.6360000000000001"/>
    <n v="5.0990000000000002"/>
    <n v="7.1289999999999996"/>
    <n v="0.45747368421052631"/>
    <n v="0.161"/>
    <n v="9.2420000000000009"/>
    <n v="0.48321052631578953"/>
    <n v="0.20799999999999999"/>
    <n v="51.777999999999999"/>
    <n v="4.9260000000000002"/>
    <n v="113.97790476190474"/>
    <n v="10.95509523809524"/>
    <n v="0.47005263157894733"/>
    <n v="149.97300000000001"/>
    <n v="12076.99"/>
    <n v="11759.065000000001"/>
    <n v="9729.7939999999999"/>
    <n v="8.8140000000000001"/>
    <n v="690.755"/>
    <n v="-208.66499999999999"/>
    <n v="1445.1880000000001"/>
    <n v="52.466000000000001"/>
    <n v="44385.370999999999"/>
    <n v="2.0260526315789478"/>
    <n v="5.2999999999999999E-2"/>
    <n v="5.0000000000000001E-3"/>
    <n v="18.681000000000001"/>
    <n v="1.7769999999999999"/>
    <n v="12.701099999999999"/>
    <n v="12.121450000000001"/>
    <n v="-22.204000000000001"/>
    <n v="-2.1120000000000001"/>
    <n v="13.526999999999997"/>
    <n v="1.30105"/>
    <n v="5.1244999999999994"/>
    <n v="0.49264999999999998"/>
    <n v="23.231999999999999"/>
    <n v="2.21"/>
    <n v="0.14299999999999999"/>
    <n v="1.5029999999999999"/>
    <n v="466.52300000000002"/>
    <n v="0.113"/>
    <n v="0.26200000000000001"/>
    <n v="0.182"/>
    <n v="0.34599999999999997"/>
    <n v="0.33300000000000002"/>
    <n v="0.69499999999999995"/>
    <n v="0.47499999999999998"/>
    <n v="1.21"/>
    <n v="4.8000000000000001E-2"/>
    <n v="0.27200000000000002"/>
    <n v="-2.8000000000000001E-2"/>
    <n v="0.23899999999999999"/>
    <n v="0.54200000000000004"/>
    <n v="1.2999999999999999E-2"/>
    <n v="0.23599999999999999"/>
    <n v="-0.56399999999999995"/>
    <n v="0.19600000000000001"/>
    <n v="0.50800000000000001"/>
    <n v="0.36299999999999999"/>
    <n v="1E-3"/>
    <n v="5.0000000000000001E-3"/>
    <n v="6.0000000000000001E-3"/>
    <n v="0"/>
    <m/>
    <m/>
    <m/>
    <m/>
  </r>
  <r>
    <x v="6"/>
    <x v="0"/>
    <s v="DNK"/>
    <x v="132"/>
    <n v="220000000000"/>
    <n v="1.385"/>
    <n v="0.25900000000000001"/>
    <n v="54.305999999999997"/>
    <n v="-4.3460000000000001"/>
    <n v="-7.41"/>
    <n v="53.353000000000002"/>
    <n v="-1.452"/>
    <n v="-2.649"/>
    <n v="9.99"/>
    <n v="0.25600000000000001"/>
    <n v="0.22600000000000001"/>
    <n v="10.167999999999999"/>
    <n v="0.26100000000000001"/>
    <n v="0.23"/>
    <n v="15.657"/>
    <n v="2.9319999999999999"/>
    <n v="65.576999999999998"/>
    <n v="12.279"/>
    <n v="0.315"/>
    <n v="57.744"/>
    <n v="3178.8"/>
    <n v="4363.83"/>
    <n v="1585.7929999999999"/>
    <n v="10.837"/>
    <n v="97.373000000000005"/>
    <n v="1186.5129999999999"/>
    <n v="1419.944"/>
    <n v="7.11"/>
    <n v="44286.535000000003"/>
    <n v="1.135"/>
    <n v="0.72299999999999998"/>
    <n v="0.13500000000000001"/>
    <n v="10.64"/>
    <n v="1.992"/>
    <n v="13.053000000000001"/>
    <n v="13.106999999999999"/>
    <n v="-0.95299999999999996"/>
    <n v="-0.17799999999999999"/>
    <n v="9.93"/>
    <n v="1.859"/>
    <n v="6.44"/>
    <n v="1.206"/>
    <n v="25.366"/>
    <n v="4.75"/>
    <n v="0.1"/>
    <n v="0.53500000000000003"/>
    <n v="236.51900000000001"/>
    <n v="0.192"/>
    <n v="0.21299999999999999"/>
    <n v="0.17499999999999999"/>
    <n v="0.17"/>
    <n v="0.314"/>
    <n v="0.30399999999999999"/>
    <n v="0.25900000000000001"/>
    <n v="0.30199999999999999"/>
    <n v="0.10100000000000001"/>
    <n v="0.08"/>
    <n v="0.185"/>
    <n v="0.38800000000000001"/>
    <n v="0.17599999999999999"/>
    <n v="0.25900000000000001"/>
    <n v="0.22500000000000001"/>
    <n v="-1.9E-2"/>
    <n v="0.246"/>
    <n v="0.247"/>
    <n v="0.20799999999999999"/>
    <n v="0"/>
    <n v="2E-3"/>
    <n v="2E-3"/>
    <n v="0"/>
    <n v="70"/>
    <n v="69.709999999999994"/>
    <n v="11.271000000000001"/>
    <n v="20.754000000000001"/>
  </r>
  <r>
    <x v="6"/>
    <x v="1"/>
    <s v="DNK"/>
    <x v="133"/>
    <n v="225000000000"/>
    <n v="1.3879999999999999"/>
    <n v="0.25900000000000001"/>
    <n v="55.896000000000001"/>
    <n v="1.59"/>
    <n v="2.9279999999999999"/>
    <n v="53.037999999999997"/>
    <n v="-0.315"/>
    <n v="-0.59"/>
    <n v="9.8940000000000001"/>
    <n v="0.251"/>
    <n v="0.224"/>
    <n v="10.427"/>
    <n v="0.26500000000000001"/>
    <n v="0.23599999999999999"/>
    <n v="16.558"/>
    <n v="3.089"/>
    <n v="66.375"/>
    <n v="12.382"/>
    <n v="0.314"/>
    <n v="59.131999999999998"/>
    <n v="3234.6970000000001"/>
    <n v="4416.8680000000004"/>
    <n v="1602.3510000000001"/>
    <n v="11.608000000000001"/>
    <n v="108.477"/>
    <n v="1183.655"/>
    <n v="1445.5519999999999"/>
    <n v="7.577"/>
    <n v="44250.59"/>
    <n v="1.123"/>
    <n v="0.77"/>
    <n v="0.14399999999999999"/>
    <n v="11.105"/>
    <n v="2.0710000000000002"/>
    <n v="13.323"/>
    <n v="13.321"/>
    <n v="-2.8580000000000001"/>
    <n v="-0.53300000000000003"/>
    <n v="10.130000000000001"/>
    <n v="1.89"/>
    <n v="6.26"/>
    <n v="1.1679999999999999"/>
    <n v="25.608000000000001"/>
    <n v="4.7770000000000001"/>
    <n v="8.6999999999999994E-2"/>
    <n v="0.46700000000000003"/>
    <n v="237.21600000000001"/>
    <n v="0.184"/>
    <n v="0.218"/>
    <n v="0.17399999999999999"/>
    <n v="0.17899999999999999"/>
    <n v="0.308"/>
    <n v="0.30199999999999999"/>
    <n v="0.25800000000000001"/>
    <n v="0.3"/>
    <n v="0.106"/>
    <n v="8.5999999999999993E-2"/>
    <n v="0.183"/>
    <n v="0.38400000000000001"/>
    <n v="0.17799999999999999"/>
    <n v="0.27400000000000002"/>
    <n v="0.23300000000000001"/>
    <n v="-0.06"/>
    <n v="0.246"/>
    <n v="0.219"/>
    <n v="0.20699999999999999"/>
    <n v="0"/>
    <n v="2E-3"/>
    <n v="2E-3"/>
    <n v="0"/>
    <n v="71.41"/>
    <n v="71.42"/>
    <n v="10.478999999999999"/>
    <n v="18.745999999999999"/>
  </r>
  <r>
    <x v="6"/>
    <x v="2"/>
    <s v="DNK"/>
    <x v="134"/>
    <n v="230000000000"/>
    <n v="1.4159999999999999"/>
    <n v="0.26300000000000001"/>
    <n v="55.554000000000002"/>
    <n v="-0.34300000000000003"/>
    <n v="-0.61299999999999999"/>
    <n v="52.402999999999999"/>
    <n v="-0.63600000000000001"/>
    <n v="-1.1990000000000001"/>
    <n v="9.7430000000000003"/>
    <n v="0.245"/>
    <n v="0.221"/>
    <n v="10.327999999999999"/>
    <n v="0.26"/>
    <n v="0.23499999999999999"/>
    <n v="16.536999999999999"/>
    <n v="3.0750000000000002"/>
    <n v="66.488"/>
    <n v="12.361000000000001"/>
    <n v="0.311"/>
    <n v="60.548999999999999"/>
    <n v="3290.25"/>
    <n v="4469.2709999999997"/>
    <n v="1618.8879999999999"/>
    <n v="12.281000000000001"/>
    <n v="119.574"/>
    <n v="1180.5039999999999"/>
    <n v="1470.8710000000001"/>
    <n v="8.0869999999999997"/>
    <n v="44017.222999999998"/>
    <n v="1.109"/>
    <n v="0.67400000000000004"/>
    <n v="0.125"/>
    <n v="11.096"/>
    <n v="2.0630000000000002"/>
    <n v="13.151999999999999"/>
    <n v="13.15"/>
    <n v="-3.1509999999999998"/>
    <n v="-0.58599999999999997"/>
    <n v="9.98"/>
    <n v="1.855"/>
    <n v="6.1"/>
    <n v="1.1339999999999999"/>
    <n v="25.32"/>
    <n v="4.7069999999999999"/>
    <n v="9.5000000000000001E-2"/>
    <n v="0.51"/>
    <n v="236.755"/>
    <n v="0.17799999999999999"/>
    <n v="0.21099999999999999"/>
    <n v="0.16700000000000001"/>
    <n v="0.17100000000000001"/>
    <n v="0.30299999999999999"/>
    <n v="0.3"/>
    <n v="0.25600000000000001"/>
    <n v="0.29699999999999999"/>
    <n v="0.109"/>
    <n v="9.0999999999999998E-2"/>
    <n v="0.18099999999999999"/>
    <n v="0.38100000000000001"/>
    <n v="0.18099999999999999"/>
    <n v="0.22600000000000001"/>
    <n v="0.22600000000000001"/>
    <n v="-6.0999999999999999E-2"/>
    <n v="0.24399999999999999"/>
    <n v="0.23599999999999999"/>
    <n v="0.20599999999999999"/>
    <n v="0"/>
    <n v="2E-3"/>
    <n v="2E-3"/>
    <n v="0"/>
    <n v="70.73"/>
    <n v="70.739999999999995"/>
    <n v="10.935"/>
    <n v="19.683"/>
  </r>
  <r>
    <x v="6"/>
    <x v="3"/>
    <s v="DNK"/>
    <x v="135"/>
    <n v="235000000000"/>
    <n v="1.33"/>
    <n v="0.246"/>
    <n v="60.645000000000003"/>
    <n v="5.0919999999999996"/>
    <n v="9.1649999999999991"/>
    <n v="57.823999999999998"/>
    <n v="5.4210000000000003"/>
    <n v="10.345000000000001"/>
    <n v="10.715"/>
    <n v="0.26800000000000002"/>
    <n v="0.22700000000000001"/>
    <n v="11.238"/>
    <n v="0.28100000000000003"/>
    <n v="0.23799999999999999"/>
    <n v="22.573"/>
    <n v="4.1829999999999998"/>
    <n v="67.652000000000001"/>
    <n v="12.537000000000001"/>
    <n v="0.314"/>
    <n v="61.878999999999998"/>
    <n v="3350.8960000000002"/>
    <n v="4527.0940000000001"/>
    <n v="1641.461"/>
    <n v="12.951000000000001"/>
    <n v="130.78800000000001"/>
    <n v="1177.683"/>
    <n v="1495.2660000000001"/>
    <n v="8.5510000000000002"/>
    <n v="47297.211000000003"/>
    <n v="1.1839999999999999"/>
    <n v="0.67"/>
    <n v="0.124"/>
    <n v="11.214"/>
    <n v="2.0779999999999998"/>
    <n v="14.132"/>
    <n v="14.13"/>
    <n v="-2.8210000000000002"/>
    <n v="-0.52300000000000002"/>
    <n v="9.92"/>
    <n v="1.8380000000000001"/>
    <n v="6.25"/>
    <n v="1.1579999999999999"/>
    <n v="24.393999999999998"/>
    <n v="4.5209999999999999"/>
    <n v="8.5999999999999993E-2"/>
    <n v="0.46300000000000002"/>
    <n v="255.233"/>
    <n v="0.156"/>
    <n v="0.219"/>
    <n v="0.17399999999999999"/>
    <n v="0.215"/>
    <n v="0.29699999999999999"/>
    <n v="0.29799999999999999"/>
    <n v="0.254"/>
    <n v="0.29599999999999999"/>
    <n v="0.112"/>
    <n v="9.6000000000000002E-2"/>
    <n v="0.17899999999999999"/>
    <n v="0.377"/>
    <n v="0.182"/>
    <n v="0.224"/>
    <n v="0.221"/>
    <n v="-0.05"/>
    <n v="0.22800000000000001"/>
    <n v="0.21"/>
    <n v="0.20499999999999999"/>
    <n v="0"/>
    <n v="2E-3"/>
    <n v="2E-3"/>
    <n v="0"/>
    <n v="76.25"/>
    <n v="76.260000000000005"/>
    <n v="7.0060000000000002"/>
    <n v="11.553000000000001"/>
  </r>
  <r>
    <x v="6"/>
    <x v="4"/>
    <s v="DNK"/>
    <x v="136"/>
    <n v="240000000000"/>
    <n v="1.4590000000000001"/>
    <n v="0.26900000000000002"/>
    <n v="55.1"/>
    <n v="-5.5449999999999999"/>
    <n v="-9.1440000000000001"/>
    <n v="57.847999999999999"/>
    <n v="2.4E-2"/>
    <n v="4.1000000000000002E-2"/>
    <n v="10.682"/>
    <n v="0.26"/>
    <n v="0.23899999999999999"/>
    <n v="10.173999999999999"/>
    <n v="0.248"/>
    <n v="0.22800000000000001"/>
    <n v="17.280999999999999"/>
    <n v="3.1909999999999998"/>
    <n v="70.356999999999999"/>
    <n v="12.992000000000001"/>
    <n v="0.316"/>
    <n v="63.337000000000003"/>
    <n v="3405.9949999999999"/>
    <n v="4584.942"/>
    <n v="1658.742"/>
    <n v="13.702999999999999"/>
    <n v="141.94200000000001"/>
    <n v="1180.431"/>
    <n v="1519.338"/>
    <n v="8.9320000000000004"/>
    <n v="44621.559000000001"/>
    <n v="1.0860000000000001"/>
    <n v="0.752"/>
    <n v="0.13900000000000001"/>
    <n v="11.154"/>
    <n v="2.06"/>
    <n v="12.936999999999999"/>
    <n v="12.933"/>
    <n v="2.7480000000000002"/>
    <n v="0.50700000000000001"/>
    <n v="9.86"/>
    <n v="1.821"/>
    <n v="5.54"/>
    <n v="1.0229999999999999"/>
    <n v="24.071999999999999"/>
    <n v="4.4450000000000003"/>
    <n v="7.0000000000000007E-2"/>
    <n v="0.38200000000000001"/>
    <n v="241.65199999999999"/>
    <n v="0.16"/>
    <n v="0.192"/>
    <n v="0.17"/>
    <n v="0.159"/>
    <n v="0.29099999999999998"/>
    <n v="0.29499999999999998"/>
    <n v="0.253"/>
    <n v="0.29299999999999998"/>
    <n v="0.115"/>
    <n v="0.1"/>
    <n v="0.17799999999999999"/>
    <n v="0.372"/>
    <n v="0.18099999999999999"/>
    <n v="0.23200000000000001"/>
    <n v="0.21199999999999999"/>
    <n v="5.0999999999999997E-2"/>
    <n v="0.218"/>
    <n v="0.16500000000000001"/>
    <n v="0.20399999999999999"/>
    <n v="0"/>
    <n v="2E-3"/>
    <n v="2E-3"/>
    <n v="0"/>
    <n v="70.040000000000006"/>
    <n v="70.06"/>
    <n v="15.257999999999999"/>
    <n v="27.690999999999999"/>
  </r>
  <r>
    <x v="6"/>
    <x v="5"/>
    <s v="DNK"/>
    <x v="137"/>
    <n v="245000000000"/>
    <n v="1.363"/>
    <n v="0.251"/>
    <n v="51.534999999999997"/>
    <n v="-3.5649999999999999"/>
    <n v="-6.47"/>
    <n v="52.744"/>
    <n v="-5.1040000000000001"/>
    <n v="-8.8230000000000004"/>
    <n v="9.702"/>
    <n v="0.23"/>
    <n v="0.23200000000000001"/>
    <n v="9.48"/>
    <n v="0.22500000000000001"/>
    <n v="0.22600000000000001"/>
    <n v="14.602"/>
    <n v="2.6859999999999999"/>
    <n v="66.87"/>
    <n v="12.301"/>
    <n v="0.29199999999999998"/>
    <n v="64.700999999999993"/>
    <n v="3457.53"/>
    <n v="4637.6859999999997"/>
    <n v="1673.3440000000001"/>
    <n v="14.250999999999999"/>
    <n v="152.63200000000001"/>
    <n v="1181.6400000000001"/>
    <n v="1543.2239999999999"/>
    <n v="9.3789999999999996"/>
    <n v="41866.43"/>
    <n v="0.99399999999999999"/>
    <n v="0.54800000000000004"/>
    <n v="0.10100000000000001"/>
    <n v="10.69"/>
    <n v="1.966"/>
    <n v="12.202999999999999"/>
    <n v="12.199"/>
    <n v="1.2090000000000001"/>
    <n v="0.222"/>
    <n v="9.7200000000000006"/>
    <n v="1.788"/>
    <n v="5.43"/>
    <n v="0.999"/>
    <n v="23.885999999999999"/>
    <n v="4.3940000000000001"/>
    <n v="8.2000000000000003E-2"/>
    <n v="0.44600000000000001"/>
    <n v="227.59899999999999"/>
    <n v="0.14099999999999999"/>
    <n v="0.17399999999999999"/>
    <n v="0.154"/>
    <n v="0.126"/>
    <n v="0.28499999999999998"/>
    <n v="0.29199999999999998"/>
    <n v="0.251"/>
    <n v="0.28999999999999998"/>
    <n v="0.11600000000000001"/>
    <n v="0.104"/>
    <n v="0.17699999999999999"/>
    <n v="0.36799999999999999"/>
    <n v="0.182"/>
    <n v="0.159"/>
    <n v="0.19900000000000001"/>
    <n v="2.5999999999999999E-2"/>
    <n v="0.214"/>
    <n v="0.185"/>
    <n v="0.20200000000000001"/>
    <n v="0"/>
    <n v="2E-3"/>
    <n v="2E-3"/>
    <n v="0"/>
    <n v="66.319999999999993"/>
    <n v="66.34"/>
    <n v="15.335000000000001"/>
    <n v="29.757000000000001"/>
  </r>
  <r>
    <x v="6"/>
    <x v="6"/>
    <s v="DNK"/>
    <x v="138"/>
    <n v="250000000000"/>
    <n v="1.395"/>
    <n v="0.25600000000000001"/>
    <n v="59.488"/>
    <n v="7.9530000000000003"/>
    <n v="15.432"/>
    <n v="58.680999999999997"/>
    <n v="5.9379999999999997"/>
    <n v="11.257999999999999"/>
    <n v="10.752000000000001"/>
    <n v="0.245"/>
    <n v="0.23300000000000001"/>
    <n v="10.898999999999999"/>
    <n v="0.249"/>
    <n v="0.23599999999999999"/>
    <n v="22.006"/>
    <n v="4.032"/>
    <n v="72.576999999999998"/>
    <n v="13.298"/>
    <n v="0.30299999999999999"/>
    <n v="66.096000000000004"/>
    <n v="3517.0169999999998"/>
    <n v="4696.3670000000002"/>
    <n v="1695.3489999999999"/>
    <n v="14.782"/>
    <n v="163.51400000000001"/>
    <n v="1180.8340000000001"/>
    <n v="1567.4549999999999"/>
    <n v="9.8209999999999997"/>
    <n v="46091.766000000003"/>
    <n v="1.0509999999999999"/>
    <n v="0.53100000000000003"/>
    <n v="9.7000000000000003E-2"/>
    <n v="10.882"/>
    <n v="1.994"/>
    <n v="13.571"/>
    <n v="13.568"/>
    <n v="-0.80600000000000005"/>
    <n v="-0.14799999999999999"/>
    <n v="9.5500000000000007"/>
    <n v="1.75"/>
    <n v="5.38"/>
    <n v="0.98599999999999999"/>
    <n v="24.231000000000002"/>
    <n v="4.4400000000000004"/>
    <n v="8.1000000000000003E-2"/>
    <n v="0.443"/>
    <n v="251.56299999999999"/>
    <n v="0.13300000000000001"/>
    <n v="0.19400000000000001"/>
    <n v="0.16500000000000001"/>
    <n v="0.18099999999999999"/>
    <n v="0.27800000000000002"/>
    <n v="0.28999999999999998"/>
    <n v="0.249"/>
    <n v="0.28799999999999998"/>
    <n v="0.11700000000000001"/>
    <n v="0.107"/>
    <n v="0.17499999999999999"/>
    <n v="0.36399999999999999"/>
    <n v="0.18099999999999999"/>
    <n v="0.153"/>
    <n v="0.19800000000000001"/>
    <n v="-1.6E-2"/>
    <n v="0.215"/>
    <n v="0.17499999999999999"/>
    <n v="0.20100000000000001"/>
    <n v="0"/>
    <n v="2E-3"/>
    <n v="3.0000000000000001E-3"/>
    <n v="0"/>
    <n v="74.05"/>
    <n v="74.069999999999993"/>
    <n v="13.089"/>
    <n v="22.003"/>
  </r>
  <r>
    <x v="6"/>
    <x v="7"/>
    <s v="DNK"/>
    <x v="139"/>
    <n v="255000000000"/>
    <n v="1.407"/>
    <n v="0.25700000000000001"/>
    <n v="54.709000000000003"/>
    <n v="-4.7779999999999996"/>
    <n v="-8.0329999999999995"/>
    <n v="56.578000000000003"/>
    <n v="-2.1040000000000001"/>
    <n v="-3.585"/>
    <n v="10.324999999999999"/>
    <n v="0.23300000000000001"/>
    <n v="0.23699999999999999"/>
    <n v="9.984"/>
    <n v="0.22500000000000001"/>
    <n v="0.22900000000000001"/>
    <n v="18.422000000000001"/>
    <n v="3.3620000000000001"/>
    <n v="70.164000000000001"/>
    <n v="12.804"/>
    <n v="0.28899999999999998"/>
    <n v="67.503"/>
    <n v="3571.7260000000001"/>
    <n v="4752.9449999999997"/>
    <n v="1713.771"/>
    <n v="15.324999999999999"/>
    <n v="173.25200000000001"/>
    <n v="1182.703"/>
    <n v="1591.624"/>
    <n v="10.250999999999999"/>
    <n v="43548.508000000002"/>
    <n v="0.98199999999999998"/>
    <n v="0.54300000000000004"/>
    <n v="9.9000000000000005E-2"/>
    <n v="9.7379999999999995"/>
    <n v="1.7769999999999999"/>
    <n v="12.643000000000001"/>
    <n v="12.641"/>
    <n v="1.869"/>
    <n v="0.34100000000000003"/>
    <n v="9.48"/>
    <n v="1.73"/>
    <n v="5.35"/>
    <n v="0.97599999999999998"/>
    <n v="24.169"/>
    <n v="4.4109999999999996"/>
    <n v="7.8E-2"/>
    <n v="0.43"/>
    <n v="238.63399999999999"/>
    <n v="0.125"/>
    <n v="0.17399999999999999"/>
    <n v="0.157"/>
    <n v="0.14399999999999999"/>
    <n v="0.27100000000000002"/>
    <n v="0.28699999999999998"/>
    <n v="0.248"/>
    <n v="0.28499999999999998"/>
    <n v="0.11799999999999999"/>
    <n v="0.109"/>
    <n v="0.17499999999999999"/>
    <n v="0.36"/>
    <n v="0.18099999999999999"/>
    <n v="0.14899999999999999"/>
    <n v="0.17100000000000001"/>
    <n v="4.2000000000000003E-2"/>
    <n v="0.214"/>
    <n v="0.16600000000000001"/>
    <n v="0.2"/>
    <n v="0"/>
    <n v="2E-3"/>
    <n v="3.0000000000000001E-3"/>
    <n v="0"/>
    <n v="69.27"/>
    <n v="69.28"/>
    <n v="15.454000000000001"/>
    <n v="28.248000000000001"/>
  </r>
  <r>
    <x v="6"/>
    <x v="8"/>
    <s v="DNK"/>
    <x v="140"/>
    <n v="260000000000"/>
    <n v="1.155"/>
    <n v="0.21"/>
    <n v="51.256"/>
    <n v="-3.4529999999999998"/>
    <n v="-6.3109999999999999"/>
    <n v="52.136000000000003"/>
    <n v="-4.4420000000000002"/>
    <n v="-7.8520000000000003"/>
    <n v="9.4740000000000002"/>
    <n v="0.214"/>
    <n v="0.23"/>
    <n v="9.3149999999999995"/>
    <n v="0.21099999999999999"/>
    <n v="0.22600000000000001"/>
    <n v="16.134"/>
    <n v="2.9319999999999999"/>
    <n v="68.358000000000004"/>
    <n v="12.422000000000001"/>
    <n v="0.28100000000000003"/>
    <n v="68.658000000000001"/>
    <n v="3622.9830000000002"/>
    <n v="4805.0810000000001"/>
    <n v="1729.905"/>
    <n v="15.712"/>
    <n v="183.078"/>
    <n v="1183.5820000000001"/>
    <n v="1614.94"/>
    <n v="10.689"/>
    <n v="41183.277000000002"/>
    <n v="0.93200000000000005"/>
    <n v="0.38700000000000001"/>
    <n v="7.0000000000000007E-2"/>
    <n v="9.8260000000000005"/>
    <n v="1.786"/>
    <n v="11.952"/>
    <n v="11.949"/>
    <n v="0.879"/>
    <n v="0.16"/>
    <n v="9.23"/>
    <n v="1.677"/>
    <n v="5.36"/>
    <n v="0.97399999999999998"/>
    <n v="23.317"/>
    <n v="4.2370000000000001"/>
    <n v="0.08"/>
    <n v="0.437"/>
    <n v="226.62100000000001"/>
    <n v="0.10100000000000001"/>
    <n v="0.16"/>
    <n v="0.14199999999999999"/>
    <n v="0.122"/>
    <n v="0.26400000000000001"/>
    <n v="0.28299999999999997"/>
    <n v="0.246"/>
    <n v="0.28100000000000003"/>
    <n v="0.11799999999999999"/>
    <n v="0.111"/>
    <n v="0.17299999999999999"/>
    <n v="0.35599999999999998"/>
    <n v="0.18"/>
    <n v="0.104"/>
    <n v="0.16800000000000001"/>
    <n v="1.9E-2"/>
    <n v="0.20699999999999999"/>
    <n v="0.16900000000000001"/>
    <n v="0.19900000000000001"/>
    <n v="0"/>
    <n v="2E-3"/>
    <n v="3.0000000000000001E-3"/>
    <n v="0"/>
    <n v="65.75"/>
    <n v="65.77"/>
    <n v="17.100999999999999"/>
    <n v="33.365000000000002"/>
  </r>
  <r>
    <x v="6"/>
    <x v="9"/>
    <s v="DNK"/>
    <x v="141"/>
    <n v="250000000000"/>
    <n v="0.76400000000000001"/>
    <n v="0.13800000000000001"/>
    <n v="48.850999999999999"/>
    <n v="-2.4049999999999998"/>
    <n v="-4.6920000000000002"/>
    <n v="49.436999999999998"/>
    <n v="-2.698"/>
    <n v="-5.1749999999999998"/>
    <n v="8.9459999999999997"/>
    <n v="0.21299999999999999"/>
    <n v="0.23"/>
    <n v="8.84"/>
    <n v="0.21"/>
    <n v="0.22800000000000001"/>
    <n v="15.784000000000001"/>
    <n v="2.8559999999999999"/>
    <n v="62.305"/>
    <n v="11.273999999999999"/>
    <n v="0.26800000000000002"/>
    <n v="69.423000000000002"/>
    <n v="3671.8339999999998"/>
    <n v="4854.518"/>
    <n v="1745.69"/>
    <n v="15.974"/>
    <n v="192.49"/>
    <n v="1184.1679999999999"/>
    <n v="1637.2360000000001"/>
    <n v="11.022"/>
    <n v="38827.245999999999"/>
    <n v="0.92300000000000004"/>
    <n v="0.26100000000000001"/>
    <n v="4.7E-2"/>
    <n v="9.4120000000000008"/>
    <n v="1.7030000000000001"/>
    <n v="11.378"/>
    <n v="11.374000000000001"/>
    <n v="0.58599999999999997"/>
    <n v="0.106"/>
    <n v="8.8800000000000008"/>
    <n v="1.607"/>
    <n v="5.07"/>
    <n v="0.91700000000000004"/>
    <n v="22.295000000000002"/>
    <n v="4.0339999999999998"/>
    <n v="0.06"/>
    <n v="0.33400000000000002"/>
    <n v="214.577"/>
    <n v="6.5000000000000002E-2"/>
    <n v="0.155"/>
    <n v="0.13500000000000001"/>
    <n v="0.121"/>
    <n v="0.255"/>
    <n v="0.28000000000000003"/>
    <n v="0.24399999999999999"/>
    <n v="0.27800000000000002"/>
    <n v="0.11600000000000001"/>
    <n v="0.113"/>
    <n v="0.17199999999999999"/>
    <n v="0.35299999999999998"/>
    <n v="0.17799999999999999"/>
    <n v="6.9000000000000006E-2"/>
    <n v="0.16400000000000001"/>
    <n v="1.2E-2"/>
    <n v="0.20300000000000001"/>
    <n v="0.13700000000000001"/>
    <n v="0.19700000000000001"/>
    <n v="0"/>
    <n v="2E-3"/>
    <n v="3.0000000000000001E-3"/>
    <n v="0"/>
    <n v="62.86"/>
    <n v="62.88"/>
    <n v="13.452999999999999"/>
    <n v="27.539000000000001"/>
  </r>
  <r>
    <x v="6"/>
    <x v="10"/>
    <s v="DNK"/>
    <x v="142"/>
    <n v="255000000000"/>
    <n v="0.67200000000000004"/>
    <n v="0.121"/>
    <n v="49.204000000000001"/>
    <n v="0.35199999999999998"/>
    <n v="0.72099999999999997"/>
    <n v="55.872"/>
    <n v="6.4349999999999996"/>
    <n v="13.016"/>
    <n v="10.066000000000001"/>
    <n v="0.23499999999999999"/>
    <n v="0.245"/>
    <n v="8.8640000000000008"/>
    <n v="0.20699999999999999"/>
    <n v="0.216"/>
    <n v="15.351000000000001"/>
    <n v="2.766"/>
    <n v="62.465000000000003"/>
    <n v="11.253"/>
    <n v="0.26200000000000001"/>
    <n v="70.094999999999999"/>
    <n v="3721.038"/>
    <n v="4910.3900000000003"/>
    <n v="1761.0409999999999"/>
    <n v="16.327000000000002"/>
    <n v="203.06"/>
    <n v="1190.837"/>
    <n v="1659.181"/>
    <n v="11.335000000000001"/>
    <n v="41063.633000000002"/>
    <n v="0.95699999999999996"/>
    <n v="0.35299999999999998"/>
    <n v="6.4000000000000001E-2"/>
    <n v="10.569000000000001"/>
    <n v="1.9039999999999999"/>
    <n v="11.378"/>
    <n v="11.375"/>
    <n v="6.6680000000000001"/>
    <n v="1.2010000000000001"/>
    <n v="9.0500000000000007"/>
    <n v="1.63"/>
    <n v="4.9800000000000004"/>
    <n v="0.89700000000000002"/>
    <n v="21.945"/>
    <n v="3.9540000000000002"/>
    <n v="5.6000000000000001E-2"/>
    <n v="0.313"/>
    <n v="227.93799999999999"/>
    <n v="5.3999999999999999E-2"/>
    <n v="0.14699999999999999"/>
    <n v="0.14599999999999999"/>
    <n v="0.11"/>
    <n v="0.246"/>
    <n v="0.27700000000000002"/>
    <n v="0.24199999999999999"/>
    <n v="0.27400000000000002"/>
    <n v="0.11600000000000001"/>
    <n v="0.115"/>
    <n v="0.17199999999999999"/>
    <n v="0.34899999999999998"/>
    <n v="0.17599999999999999"/>
    <n v="9.1999999999999998E-2"/>
    <n v="0.17100000000000001"/>
    <n v="0.13800000000000001"/>
    <n v="0.193"/>
    <n v="0.127"/>
    <n v="0.19600000000000001"/>
    <n v="0"/>
    <n v="2E-3"/>
    <n v="3.0000000000000001E-3"/>
    <n v="0"/>
    <n v="63.14"/>
    <n v="63.16"/>
    <n v="13.262"/>
    <n v="26.952999999999999"/>
  </r>
  <r>
    <x v="6"/>
    <x v="11"/>
    <s v="DNK"/>
    <x v="143"/>
    <n v="265000000000"/>
    <n v="0.86199999999999999"/>
    <n v="0.155"/>
    <n v="44.247999999999998"/>
    <n v="-4.9560000000000004"/>
    <n v="-10.071999999999999"/>
    <n v="45.164000000000001"/>
    <n v="-10.708"/>
    <n v="-19.164999999999999"/>
    <n v="8.1"/>
    <n v="0.186"/>
    <n v="0.21099999999999999"/>
    <n v="7.9349999999999996"/>
    <n v="0.182"/>
    <n v="0.20699999999999999"/>
    <n v="12.914999999999999"/>
    <n v="2.3159999999999998"/>
    <n v="59.878"/>
    <n v="10.738"/>
    <n v="0.247"/>
    <n v="70.956999999999994"/>
    <n v="3765.2860000000001"/>
    <n v="4955.5540000000001"/>
    <n v="1773.9559999999999"/>
    <n v="16.579000000000001"/>
    <n v="212.04300000000001"/>
    <n v="1191.7529999999999"/>
    <n v="1680.096"/>
    <n v="11.656000000000001"/>
    <n v="38406.093999999997"/>
    <n v="0.88200000000000001"/>
    <n v="0.252"/>
    <n v="4.4999999999999998E-2"/>
    <n v="8.9830000000000005"/>
    <n v="1.611"/>
    <n v="10.355"/>
    <n v="10.005000000000001"/>
    <n v="0.91600000000000004"/>
    <n v="0.16400000000000001"/>
    <n v="8.73"/>
    <n v="1.5660000000000001"/>
    <n v="4.97"/>
    <n v="0.89100000000000001"/>
    <n v="20.914999999999999"/>
    <n v="3.7509999999999999"/>
    <n v="5.8000000000000003E-2"/>
    <n v="0.32100000000000001"/>
    <n v="214.15299999999999"/>
    <n v="6.4000000000000001E-2"/>
    <n v="0.128"/>
    <n v="0.114"/>
    <n v="8.7999999999999995E-2"/>
    <n v="0.23799999999999999"/>
    <n v="0.27300000000000002"/>
    <n v="0.23899999999999999"/>
    <n v="0.27"/>
    <n v="0.115"/>
    <n v="0.11600000000000001"/>
    <n v="0.17100000000000001"/>
    <n v="0.34499999999999997"/>
    <n v="0.17399999999999999"/>
    <n v="6.8000000000000005E-2"/>
    <n v="0.14099999999999999"/>
    <n v="1.7999999999999999E-2"/>
    <n v="0.184"/>
    <n v="0.11700000000000001"/>
    <n v="0.19400000000000001"/>
    <n v="0"/>
    <n v="2E-3"/>
    <n v="3.0000000000000001E-3"/>
    <n v="0"/>
    <n v="55.79"/>
    <n v="57.74"/>
    <n v="15.63"/>
    <n v="35.323"/>
  </r>
  <r>
    <x v="6"/>
    <x v="12"/>
    <s v="DNK"/>
    <x v="144"/>
    <n v="275000000000"/>
    <n v="0.871"/>
    <n v="0.156"/>
    <n v="39.871000000000002"/>
    <n v="-4.3769999999999998"/>
    <n v="-9.8919999999999995"/>
    <n v="41.445999999999998"/>
    <n v="-3.718"/>
    <n v="-8.2309999999999999"/>
    <n v="7.4"/>
    <n v="0.17"/>
    <n v="0.20799999999999999"/>
    <n v="7.1189999999999998"/>
    <n v="0.16400000000000001"/>
    <n v="0.2"/>
    <n v="10.077999999999999"/>
    <n v="1.7989999999999999"/>
    <n v="52.890999999999998"/>
    <n v="9.4429999999999996"/>
    <n v="0.217"/>
    <n v="71.828000000000003"/>
    <n v="3805.1559999999999"/>
    <n v="4997"/>
    <n v="1784.0340000000001"/>
    <n v="16.795999999999999"/>
    <n v="220.45699999999999"/>
    <n v="1193.328"/>
    <n v="1700.049"/>
    <n v="11.994"/>
    <n v="35563.972999999998"/>
    <n v="0.81899999999999995"/>
    <n v="0.217"/>
    <n v="3.9E-2"/>
    <n v="8.4139999999999997"/>
    <n v="1.502"/>
    <n v="9.4"/>
    <n v="9.0519999999999996"/>
    <n v="1.5760000000000001"/>
    <n v="0.28100000000000003"/>
    <n v="8.56"/>
    <n v="1.528"/>
    <n v="5"/>
    <n v="0.89300000000000002"/>
    <n v="19.952000000000002"/>
    <n v="3.5619999999999998"/>
    <n v="0.06"/>
    <n v="0.33800000000000002"/>
    <n v="199.19200000000001"/>
    <n v="6.3E-2"/>
    <n v="0.114"/>
    <n v="0.104"/>
    <n v="6.8000000000000005E-2"/>
    <n v="0.23"/>
    <n v="0.26900000000000002"/>
    <n v="0.23699999999999999"/>
    <n v="0.26600000000000001"/>
    <n v="0.113"/>
    <n v="0.11600000000000001"/>
    <n v="0.17"/>
    <n v="0.34100000000000003"/>
    <n v="0.17199999999999999"/>
    <n v="5.7000000000000002E-2"/>
    <n v="0.129"/>
    <n v="3.3000000000000002E-2"/>
    <n v="0.17299999999999999"/>
    <n v="0.122"/>
    <n v="0.192"/>
    <n v="0"/>
    <n v="2E-3"/>
    <n v="3.0000000000000001E-3"/>
    <n v="0"/>
    <n v="50.7"/>
    <n v="52.65"/>
    <n v="13.02"/>
    <n v="32.654000000000003"/>
  </r>
  <r>
    <x v="6"/>
    <x v="13"/>
    <s v="DNK"/>
    <x v="145"/>
    <n v="285000000000"/>
    <n v="0.86699999999999999"/>
    <n v="0.154"/>
    <n v="41.773000000000003"/>
    <n v="1.9019999999999999"/>
    <n v="4.7709999999999999"/>
    <n v="45.363999999999997"/>
    <n v="3.9169999999999998"/>
    <n v="9.4510000000000005"/>
    <n v="8.0640000000000001"/>
    <n v="0.185"/>
    <n v="0.218"/>
    <n v="7.4260000000000002"/>
    <n v="0.17"/>
    <n v="0.20100000000000001"/>
    <n v="12.755000000000001"/>
    <n v="2.2669999999999999"/>
    <n v="52.356999999999999"/>
    <n v="9.3070000000000004"/>
    <n v="0.21299999999999999"/>
    <n v="72.694999999999993"/>
    <n v="3846.93"/>
    <n v="5042.3639999999996"/>
    <n v="1796.789"/>
    <n v="17.039000000000001"/>
    <n v="228.39599999999999"/>
    <n v="1196.9190000000001"/>
    <n v="1719.623"/>
    <n v="12.388"/>
    <n v="36936.711000000003"/>
    <n v="0.84599999999999997"/>
    <n v="0.24399999999999999"/>
    <n v="4.2999999999999997E-2"/>
    <n v="7.94"/>
    <n v="1.411"/>
    <n v="9.6140000000000008"/>
    <n v="9.2650000000000006"/>
    <n v="3.5910000000000002"/>
    <n v="0.63800000000000001"/>
    <n v="8.35"/>
    <n v="1.484"/>
    <n v="4.91"/>
    <n v="0.873"/>
    <n v="19.574000000000002"/>
    <n v="3.48"/>
    <n v="7.0000000000000007E-2"/>
    <n v="0.39400000000000002"/>
    <n v="207.78399999999999"/>
    <n v="0.06"/>
    <n v="0.11799999999999999"/>
    <n v="0.114"/>
    <n v="8.5000000000000006E-2"/>
    <n v="0.223"/>
    <n v="0.26600000000000001"/>
    <n v="0.23499999999999999"/>
    <n v="0.26200000000000001"/>
    <n v="0.112"/>
    <n v="0.11700000000000001"/>
    <n v="0.16900000000000001"/>
    <n v="0.33700000000000002"/>
    <n v="0.17"/>
    <n v="6.3E-2"/>
    <n v="0.121"/>
    <n v="7.8E-2"/>
    <n v="0.16800000000000001"/>
    <n v="0.13400000000000001"/>
    <n v="0.19"/>
    <n v="0"/>
    <n v="2E-3"/>
    <n v="3.0000000000000001E-3"/>
    <n v="0"/>
    <n v="52.12"/>
    <n v="54.08"/>
    <n v="10.584"/>
    <n v="25.337"/>
  </r>
  <r>
    <x v="6"/>
    <x v="14"/>
    <s v="DNK"/>
    <x v="146"/>
    <n v="295000000000"/>
    <n v="0.88700000000000001"/>
    <n v="0.157"/>
    <n v="37.578000000000003"/>
    <n v="-4.1950000000000003"/>
    <n v="-10.042999999999999"/>
    <n v="38.237000000000002"/>
    <n v="-7.1260000000000003"/>
    <n v="-15.71"/>
    <n v="6.7670000000000003"/>
    <n v="0.153"/>
    <n v="0.191"/>
    <n v="6.65"/>
    <n v="0.151"/>
    <n v="0.188"/>
    <n v="10.143000000000001"/>
    <n v="1.7949999999999999"/>
    <n v="51.045000000000002"/>
    <n v="9.0329999999999995"/>
    <n v="0.20399999999999999"/>
    <n v="73.581999999999994"/>
    <n v="3884.5070000000001"/>
    <n v="5080.6019999999999"/>
    <n v="1806.932"/>
    <n v="17.29"/>
    <n v="235.21299999999999"/>
    <n v="1197.578"/>
    <n v="1738.7080000000001"/>
    <n v="12.782999999999999"/>
    <n v="35394.480000000003"/>
    <n v="0.80100000000000005"/>
    <n v="0.25"/>
    <n v="4.3999999999999997E-2"/>
    <n v="6.8159999999999998"/>
    <n v="1.206"/>
    <n v="8.8290000000000006"/>
    <n v="8.484"/>
    <n v="0.66"/>
    <n v="0.11700000000000001"/>
    <n v="8.1999999999999993"/>
    <n v="1.4510000000000001"/>
    <n v="5.09"/>
    <n v="0.90100000000000002"/>
    <n v="19.085000000000001"/>
    <n v="3.3769999999999998"/>
    <n v="7.0000000000000007E-2"/>
    <n v="0.39600000000000002"/>
    <n v="200.00200000000001"/>
    <n v="5.8999999999999997E-2"/>
    <n v="0.106"/>
    <n v="9.4E-2"/>
    <n v="6.7000000000000004E-2"/>
    <n v="0.216"/>
    <n v="0.26200000000000001"/>
    <n v="0.23200000000000001"/>
    <n v="0.25700000000000001"/>
    <n v="0.111"/>
    <n v="0.11600000000000001"/>
    <n v="0.16800000000000001"/>
    <n v="0.33300000000000002"/>
    <n v="0.16900000000000001"/>
    <n v="6.5000000000000002E-2"/>
    <n v="0.10199999999999999"/>
    <n v="1.2999999999999999E-2"/>
    <n v="0.16300000000000001"/>
    <n v="0.13"/>
    <n v="0.189"/>
    <n v="0"/>
    <n v="2E-3"/>
    <n v="3.0000000000000001E-3"/>
    <n v="0"/>
    <n v="47.94"/>
    <n v="49.89"/>
    <n v="13.467000000000001"/>
    <n v="35.838000000000001"/>
  </r>
  <r>
    <x v="6"/>
    <x v="15"/>
    <s v="DNK"/>
    <x v="147"/>
    <n v="305000000000"/>
    <n v="0.93200000000000005"/>
    <n v="0.16400000000000001"/>
    <n v="35.228000000000002"/>
    <n v="-2.35"/>
    <n v="-6.2530000000000001"/>
    <n v="36.216999999999999"/>
    <n v="-2.02"/>
    <n v="-5.2830000000000004"/>
    <n v="6.3789999999999996"/>
    <n v="0.14299999999999999"/>
    <n v="0.186"/>
    <n v="6.2050000000000001"/>
    <n v="0.13900000000000001"/>
    <n v="0.18099999999999999"/>
    <n v="7.242"/>
    <n v="1.276"/>
    <n v="49.223999999999997"/>
    <n v="8.67"/>
    <n v="0.19400000000000001"/>
    <n v="74.513999999999996"/>
    <n v="3919.7350000000001"/>
    <n v="5116.8190000000004"/>
    <n v="1814.174"/>
    <n v="17.536999999999999"/>
    <n v="242.124"/>
    <n v="1198.568"/>
    <n v="1758.29"/>
    <n v="13.097"/>
    <n v="34312.847999999998"/>
    <n v="0.76800000000000002"/>
    <n v="0.247"/>
    <n v="4.3999999999999997E-2"/>
    <n v="6.9109999999999996"/>
    <n v="1.2170000000000001"/>
    <n v="8.4329999999999998"/>
    <n v="8.0890000000000004"/>
    <n v="0.98899999999999999"/>
    <n v="0.17399999999999999"/>
    <n v="8.1999999999999993"/>
    <n v="1.444"/>
    <n v="5.26"/>
    <n v="0.92600000000000005"/>
    <n v="19.582000000000001"/>
    <n v="3.4489999999999998"/>
    <n v="5.5E-2"/>
    <n v="0.313"/>
    <n v="194.821"/>
    <n v="6.4000000000000001E-2"/>
    <n v="9.9000000000000005E-2"/>
    <n v="8.7999999999999995E-2"/>
    <n v="4.9000000000000002E-2"/>
    <n v="0.20899999999999999"/>
    <n v="0.25800000000000001"/>
    <n v="0.22900000000000001"/>
    <n v="0.253"/>
    <n v="0.11"/>
    <n v="0.11600000000000001"/>
    <n v="0.16700000000000001"/>
    <n v="0.33"/>
    <n v="0.16600000000000001"/>
    <n v="6.4000000000000001E-2"/>
    <n v="0.10199999999999999"/>
    <n v="1.7999999999999999E-2"/>
    <n v="0.16400000000000001"/>
    <n v="0.10299999999999999"/>
    <n v="0.187"/>
    <n v="0"/>
    <n v="2E-3"/>
    <n v="3.0000000000000001E-3"/>
    <n v="0"/>
    <n v="45.93"/>
    <n v="47.88"/>
    <n v="13.996"/>
    <n v="39.729999999999997"/>
  </r>
  <r>
    <x v="6"/>
    <x v="16"/>
    <s v="DNK"/>
    <x v="148"/>
    <n v="310000000000"/>
    <n v="1.095"/>
    <n v="0.192"/>
    <n v="37.033000000000001"/>
    <n v="1.8049999999999999"/>
    <n v="5.125"/>
    <n v="38.241999999999997"/>
    <n v="2.0249999999999999"/>
    <n v="5.5919999999999996"/>
    <n v="6.7009999999999996"/>
    <n v="0.14899999999999999"/>
    <n v="0.193"/>
    <n v="6.4889999999999999"/>
    <n v="0.14399999999999999"/>
    <n v="0.187"/>
    <n v="8.4130000000000003"/>
    <n v="1.474"/>
    <n v="49.639000000000003"/>
    <n v="8.6980000000000004"/>
    <n v="0.193"/>
    <n v="75.608999999999995"/>
    <n v="3956.7689999999998"/>
    <n v="5155.0609999999997"/>
    <n v="1822.587"/>
    <n v="17.809999999999999"/>
    <n v="249.13900000000001"/>
    <n v="1199.777"/>
    <n v="1778.153"/>
    <n v="13.471"/>
    <n v="34666.891000000003"/>
    <n v="0.77"/>
    <n v="0.27300000000000002"/>
    <n v="4.8000000000000001E-2"/>
    <n v="7.0149999999999997"/>
    <n v="1.2290000000000001"/>
    <n v="8.66"/>
    <n v="8.81"/>
    <n v="1.2090000000000001"/>
    <n v="0.21199999999999999"/>
    <n v="8.15"/>
    <n v="1.4279999999999999"/>
    <n v="5.24"/>
    <n v="0.91800000000000004"/>
    <n v="19.863"/>
    <n v="3.48"/>
    <n v="6.6000000000000003E-2"/>
    <n v="0.374"/>
    <n v="197.839"/>
    <n v="7.3999999999999996E-2"/>
    <n v="0.104"/>
    <n v="9.5000000000000001E-2"/>
    <n v="5.8999999999999997E-2"/>
    <n v="0.20399999999999999"/>
    <n v="0.255"/>
    <n v="0.22700000000000001"/>
    <n v="0.249"/>
    <n v="0.109"/>
    <n v="0.115"/>
    <n v="0.16600000000000001"/>
    <n v="0.32600000000000001"/>
    <n v="0.16500000000000001"/>
    <n v="7.1999999999999995E-2"/>
    <n v="0.10100000000000001"/>
    <n v="2.7E-2"/>
    <n v="0.16500000000000001"/>
    <n v="0.125"/>
    <n v="0.185"/>
    <n v="0"/>
    <n v="2E-3"/>
    <n v="3.0000000000000001E-3"/>
    <n v="0"/>
    <n v="50.28"/>
    <n v="49.42"/>
    <n v="12.605"/>
    <n v="34.037999999999997"/>
  </r>
  <r>
    <x v="6"/>
    <x v="17"/>
    <s v="DNK"/>
    <x v="149"/>
    <n v="320000000000"/>
    <n v="1.194"/>
    <n v="0.20799999999999999"/>
    <n v="34.78"/>
    <n v="-2.2530000000000001"/>
    <n v="-6.0839999999999996"/>
    <n v="35.659999999999997"/>
    <n v="-2.5830000000000002"/>
    <n v="-6.7539999999999996"/>
    <n v="6.2149999999999999"/>
    <n v="0.13600000000000001"/>
    <n v="0.17899999999999999"/>
    <n v="6.0620000000000003"/>
    <n v="0.13300000000000001"/>
    <n v="0.17499999999999999"/>
    <n v="6.2530000000000001"/>
    <n v="1.0900000000000001"/>
    <n v="49.322000000000003"/>
    <n v="8.5969999999999995"/>
    <n v="0.188"/>
    <n v="76.802999999999997"/>
    <n v="3991.549"/>
    <n v="5190.7209999999995"/>
    <n v="1828.84"/>
    <n v="18.050999999999998"/>
    <n v="255.821"/>
    <n v="1200.6559999999999"/>
    <n v="1798.182"/>
    <n v="13.851000000000001"/>
    <n v="34656.133000000002"/>
    <n v="0.75900000000000001"/>
    <n v="0.24099999999999999"/>
    <n v="4.2000000000000003E-2"/>
    <n v="6.6820000000000004"/>
    <n v="1.165"/>
    <n v="8.2110000000000003"/>
    <n v="8.3610000000000007"/>
    <n v="0.879"/>
    <n v="0.153"/>
    <n v="8.08"/>
    <n v="1.4079999999999999"/>
    <n v="5.25"/>
    <n v="0.91500000000000004"/>
    <n v="20.029"/>
    <n v="3.4910000000000001"/>
    <n v="6.6000000000000003E-2"/>
    <n v="0.38100000000000001"/>
    <n v="198.83199999999999"/>
    <n v="7.9000000000000001E-2"/>
    <n v="9.6000000000000002E-2"/>
    <n v="8.7999999999999995E-2"/>
    <n v="4.2999999999999997E-2"/>
    <n v="0.19900000000000001"/>
    <n v="0.251"/>
    <n v="0.22500000000000001"/>
    <n v="0.245"/>
    <n v="0.108"/>
    <n v="0.115"/>
    <n v="0.16500000000000001"/>
    <n v="0.32200000000000001"/>
    <n v="0.16300000000000001"/>
    <n v="6.2E-2"/>
    <n v="9.4E-2"/>
    <n v="0.02"/>
    <n v="0.16400000000000001"/>
    <n v="0.126"/>
    <n v="0.183"/>
    <n v="0"/>
    <n v="2E-3"/>
    <n v="3.0000000000000001E-3"/>
    <n v="0"/>
    <n v="47.97"/>
    <n v="47.11"/>
    <n v="14.542"/>
    <n v="41.811999999999998"/>
  </r>
  <r>
    <x v="6"/>
    <x v="18"/>
    <s v="DNK"/>
    <x v="150"/>
    <n v="330000000000"/>
    <n v="1.1599999999999999"/>
    <n v="0.20100000000000001"/>
    <n v="34.725000000000001"/>
    <n v="-5.5E-2"/>
    <n v="-0.159"/>
    <n v="35.530999999999999"/>
    <n v="-0.129"/>
    <n v="-0.36099999999999999"/>
    <n v="6.1609999999999996"/>
    <n v="0.13200000000000001"/>
    <n v="0.18099999999999999"/>
    <n v="6.0220000000000002"/>
    <n v="0.129"/>
    <n v="0.17699999999999999"/>
    <n v="6.3620000000000001"/>
    <n v="1.103"/>
    <n v="50.247"/>
    <n v="8.7129999999999992"/>
    <n v="0.187"/>
    <n v="77.962000000000003"/>
    <n v="4026.2739999999999"/>
    <n v="5226.2520000000004"/>
    <n v="1835.202"/>
    <n v="18.283999999999999"/>
    <n v="262.3"/>
    <n v="1201.462"/>
    <n v="1818.271"/>
    <n v="14.254"/>
    <n v="34042.258000000002"/>
    <n v="0.73199999999999998"/>
    <n v="0.23300000000000001"/>
    <n v="0.04"/>
    <n v="6.4790000000000001"/>
    <n v="1.123"/>
    <n v="8.077"/>
    <n v="8.2249999999999996"/>
    <n v="0.80600000000000005"/>
    <n v="0.14000000000000001"/>
    <n v="7.95"/>
    <n v="1.379"/>
    <n v="4.88"/>
    <n v="0.84599999999999997"/>
    <n v="20.09"/>
    <n v="3.484"/>
    <n v="7.0000000000000007E-2"/>
    <n v="0.40300000000000002"/>
    <n v="196.31100000000001"/>
    <n v="7.3999999999999996E-2"/>
    <n v="9.4E-2"/>
    <n v="8.6999999999999994E-2"/>
    <n v="4.2999999999999997E-2"/>
    <n v="0.19400000000000001"/>
    <n v="0.247"/>
    <n v="0.222"/>
    <n v="0.24099999999999999"/>
    <n v="0.106"/>
    <n v="0.114"/>
    <n v="0.16500000000000001"/>
    <n v="0.31900000000000001"/>
    <n v="0.16200000000000001"/>
    <n v="5.6000000000000001E-2"/>
    <n v="8.5999999999999993E-2"/>
    <n v="1.9E-2"/>
    <n v="0.16400000000000001"/>
    <n v="0.13300000000000001"/>
    <n v="0.18099999999999999"/>
    <n v="0"/>
    <n v="2E-3"/>
    <n v="3.0000000000000001E-3"/>
    <n v="0"/>
    <n v="47.43"/>
    <n v="46.58"/>
    <n v="15.522"/>
    <n v="44.7"/>
  </r>
  <r>
    <x v="6"/>
    <x v="19"/>
    <s v="DNK"/>
    <x v="151"/>
    <n v="340000000000"/>
    <n v="1.129"/>
    <n v="0.19500000000000001"/>
    <n v="30.954999999999998"/>
    <n v="-3.77"/>
    <n v="-10.855"/>
    <n v="31.762"/>
    <n v="-3.77"/>
    <n v="-10.609"/>
    <n v="5.48"/>
    <n v="0.20547368421052631"/>
    <n v="0.16500000000000001"/>
    <n v="5.3410000000000002"/>
    <n v="0.20284210526315788"/>
    <n v="0.161"/>
    <n v="3.5880000000000001"/>
    <n v="0.61899999999999999"/>
    <n v="46.408000000000001"/>
    <n v="8.0069999999999997"/>
    <n v="0.25831578947368417"/>
    <n v="79.091999999999999"/>
    <n v="4057.2289999999998"/>
    <n v="5258.0140000000001"/>
    <n v="1838.79"/>
    <n v="18.478999999999999"/>
    <n v="268.31700000000001"/>
    <n v="1202.268"/>
    <n v="1837.97"/>
    <n v="14.582000000000001"/>
    <n v="33139.277000000002"/>
    <n v="0.93963157894736848"/>
    <n v="0.19500000000000001"/>
    <n v="3.4000000000000002E-2"/>
    <n v="6.0170000000000003"/>
    <n v="1.038"/>
    <n v="7.4539999999999997"/>
    <n v="7.6020000000000003"/>
    <n v="0.80600000000000005"/>
    <n v="0.13900000000000001"/>
    <n v="7.78"/>
    <n v="1.3420000000000001"/>
    <n v="5.17"/>
    <n v="0.89200000000000002"/>
    <n v="19.699000000000002"/>
    <n v="3.399"/>
    <n v="5.7000000000000002E-2"/>
    <n v="0.32800000000000001"/>
    <n v="192.071"/>
    <n v="7.0000000000000007E-2"/>
    <n v="8.3000000000000004E-2"/>
    <n v="7.5999999999999998E-2"/>
    <n v="2.4E-2"/>
    <n v="0.189"/>
    <n v="0.24399999999999999"/>
    <n v="0.22"/>
    <n v="0.23699999999999999"/>
    <n v="0.105"/>
    <n v="0.112"/>
    <n v="0.16400000000000001"/>
    <n v="0.316"/>
    <n v="0.16"/>
    <n v="4.3999999999999997E-2"/>
    <n v="7.9000000000000001E-2"/>
    <n v="1.7999999999999999E-2"/>
    <n v="0.16"/>
    <n v="0.107"/>
    <n v="0.17899999999999999"/>
    <n v="0"/>
    <n v="2E-3"/>
    <n v="3.0000000000000001E-3"/>
    <n v="0"/>
    <n v="44.06"/>
    <n v="43.2"/>
    <n v="15.452999999999999"/>
    <n v="49.918999999999997"/>
  </r>
  <r>
    <x v="6"/>
    <x v="20"/>
    <s v="DNK"/>
    <x v="152"/>
    <n v="325000000000"/>
    <n v="1.2270000000000001"/>
    <n v="0.21099999999999999"/>
    <n v="28.282"/>
    <n v="-2.673"/>
    <n v="-8.6359999999999992"/>
    <n v="29.050999999999998"/>
    <n v="-2.71"/>
    <n v="-8.5329999999999995"/>
    <n v="4.9870000000000001"/>
    <n v="0.20547368421052631"/>
    <n v="0.17"/>
    <n v="4.8550000000000004"/>
    <n v="0.20284210526315788"/>
    <n v="0.16500000000000001"/>
    <n v="3.1429999999999998"/>
    <n v="0.53900000000000003"/>
    <n v="42.579000000000001"/>
    <n v="7.3090000000000002"/>
    <n v="0.25831578947368417"/>
    <n v="80.319000000000003"/>
    <n v="4085.511"/>
    <n v="5287.0649999999996"/>
    <n v="1841.933"/>
    <n v="18.605"/>
    <n v="273.10899999999998"/>
    <n v="1203.038"/>
    <n v="1856.5609999999999"/>
    <n v="14.984999999999999"/>
    <n v="29380.421999999999"/>
    <n v="0.93963157894736848"/>
    <n v="0.126"/>
    <n v="2.1999999999999999E-2"/>
    <n v="4.7919999999999998"/>
    <n v="0.82299999999999995"/>
    <n v="10.937749999999999"/>
    <n v="10.881999999999998"/>
    <n v="0.76900000000000002"/>
    <n v="0.13200000000000001"/>
    <n v="8.9864999999999995"/>
    <n v="1.62375"/>
    <n v="5.3964999999999996"/>
    <n v="0.97464999999999991"/>
    <n v="18.591000000000001"/>
    <n v="3.1909999999999998"/>
    <n v="6.9000000000000006E-2"/>
    <n v="0.40300000000000002"/>
    <n v="171.16"/>
    <n v="7.4999999999999997E-2"/>
    <n v="0.08"/>
    <n v="7.3999999999999996E-2"/>
    <n v="2.1999999999999999E-2"/>
    <n v="0.185"/>
    <n v="0.24"/>
    <n v="0.217"/>
    <n v="0.23300000000000001"/>
    <n v="0.10299999999999999"/>
    <n v="0.111"/>
    <n v="0.16300000000000001"/>
    <n v="0.313"/>
    <n v="0.16"/>
    <n v="3.1E-2"/>
    <n v="6.3E-2"/>
    <n v="1.9E-2"/>
    <n v="0.16600000000000001"/>
    <n v="0.13600000000000001"/>
    <n v="0.17699999999999999"/>
    <n v="0"/>
    <n v="2E-3"/>
    <n v="3.0000000000000001E-3"/>
    <n v="0"/>
    <m/>
    <m/>
    <n v="14.297000000000001"/>
    <n v="50.552"/>
  </r>
  <r>
    <x v="6"/>
    <x v="21"/>
    <s v="DNK"/>
    <x v="153"/>
    <n v="345000000000"/>
    <n v="1.2270000000000001"/>
    <n v="0.21"/>
    <n v="29.577000000000002"/>
    <n v="1.2949999999999999"/>
    <n v="4.5789999999999997"/>
    <n v="30.42"/>
    <n v="1.3680000000000001"/>
    <n v="4.71"/>
    <n v="5.1959999999999997"/>
    <n v="0.20547368421052631"/>
    <n v="0.16200000000000001"/>
    <n v="5.0519999999999996"/>
    <n v="0.20284210526315788"/>
    <n v="0.157"/>
    <n v="4.3769999999999998"/>
    <n v="0.748"/>
    <n v="59.179904761904751"/>
    <n v="10.68657142857143"/>
    <n v="0.25831578947368417"/>
    <n v="81.546000000000006"/>
    <n v="4115.0879999999997"/>
    <n v="5317.4840000000004"/>
    <n v="1846.31"/>
    <n v="18.731000000000002"/>
    <n v="277.887"/>
    <n v="1203.8800000000001"/>
    <n v="1875.2270000000001"/>
    <n v="15.387"/>
    <n v="32148.651999999998"/>
    <n v="0.93963157894736848"/>
    <n v="0.126"/>
    <n v="2.1999999999999999E-2"/>
    <n v="4.7779999999999996"/>
    <n v="0.81599999999999995"/>
    <n v="10.937749999999999"/>
    <n v="10.881999999999998"/>
    <n v="0.84299999999999997"/>
    <n v="0.14399999999999999"/>
    <n v="8.9864999999999995"/>
    <n v="1.62375"/>
    <n v="5.3964999999999996"/>
    <n v="0.97464999999999991"/>
    <n v="18.666"/>
    <n v="3.1880000000000002"/>
    <n v="6.9000000000000006E-2"/>
    <n v="0.40300000000000002"/>
    <n v="188.20599999999999"/>
    <n v="7.2999999999999995E-2"/>
    <n v="0.08"/>
    <n v="7.3999999999999996E-2"/>
    <n v="2.9000000000000001E-2"/>
    <n v="0.18099999999999999"/>
    <n v="0.23699999999999999"/>
    <n v="0.215"/>
    <n v="0.23"/>
    <n v="0.10100000000000001"/>
    <n v="0.109"/>
    <n v="0.16200000000000001"/>
    <n v="0.31"/>
    <n v="0.159"/>
    <n v="0.03"/>
    <n v="0.06"/>
    <n v="2.1000000000000001E-2"/>
    <n v="0.158"/>
    <n v="0.13600000000000001"/>
    <n v="0.17499999999999999"/>
    <n v="0"/>
    <n v="2E-3"/>
    <n v="3.0000000000000001E-3"/>
    <n v="0"/>
    <m/>
    <m/>
    <m/>
    <m/>
  </r>
  <r>
    <x v="7"/>
    <x v="0"/>
    <s v="EST"/>
    <x v="154"/>
    <n v="7340000000"/>
    <n v="0.374"/>
    <n v="0.26800000000000002"/>
    <n v="15.5"/>
    <n v="-0.45500000000000002"/>
    <n v="-2.851"/>
    <n v="7.5860000000000003"/>
    <n v="-4.375"/>
    <n v="-36.578000000000003"/>
    <n v="5.431"/>
    <n v="0.33100000000000002"/>
    <n v="0.13700000000000001"/>
    <n v="11.096"/>
    <n v="0.67600000000000005"/>
    <n v="0.27900000000000003"/>
    <n v="10.849"/>
    <n v="7.766"/>
    <n v="20.312999999999999"/>
    <n v="14.542"/>
    <n v="0.88500000000000001"/>
    <n v="15.217000000000001"/>
    <n v="1292.077"/>
    <n v="1387.2670000000001"/>
    <n v="926.49699999999996"/>
    <n v="2.8410000000000002"/>
    <n v="46.631"/>
    <n v="179.64599999999999"/>
    <n v="300.27"/>
    <n v="0.622"/>
    <n v="39722.038999999997"/>
    <n v="2.4180000000000001"/>
    <n v="0"/>
    <n v="0"/>
    <n v="1.5029999999999999"/>
    <n v="1.0760000000000001"/>
    <n v="12.657"/>
    <n v="11.625999999999999"/>
    <n v="-7.9139999999999997"/>
    <n v="-5.6660000000000004"/>
    <n v="1.47"/>
    <n v="1.052"/>
    <n v="1.22"/>
    <n v="0.873"/>
    <n v="2.7290000000000001"/>
    <n v="1.954"/>
    <n v="3.3000000000000002E-2"/>
    <n v="4.5999999999999999E-2"/>
    <n v="55.487000000000002"/>
    <n v="5.1999999999999998E-2"/>
    <n v="6.0999999999999999E-2"/>
    <n v="2.5000000000000001E-2"/>
    <n v="0.11799999999999999"/>
    <n v="8.3000000000000004E-2"/>
    <n v="0.124"/>
    <n v="8.2000000000000003E-2"/>
    <n v="0.17599999999999999"/>
    <n v="2.7E-2"/>
    <n v="3.7999999999999999E-2"/>
    <n v="2.8000000000000001E-2"/>
    <n v="8.2000000000000003E-2"/>
    <n v="1.4999999999999999E-2"/>
    <n v="0"/>
    <n v="3.2000000000000001E-2"/>
    <n v="-0.155"/>
    <n v="2.5999999999999999E-2"/>
    <n v="2.1000000000000001E-2"/>
    <n v="7.8E-2"/>
    <n v="0"/>
    <n v="1E-3"/>
    <n v="1E-3"/>
    <n v="0"/>
    <n v="16.239999999999998"/>
    <n v="17.68"/>
    <n v="4.8129999999999997"/>
    <n v="31.050999999999998"/>
  </r>
  <r>
    <x v="7"/>
    <x v="1"/>
    <s v="EST"/>
    <x v="155"/>
    <n v="7770000000"/>
    <n v="0.38"/>
    <n v="0.27400000000000002"/>
    <n v="15.9"/>
    <n v="0.4"/>
    <n v="2.58"/>
    <n v="5.7510000000000003"/>
    <n v="-1.835"/>
    <n v="-24.19"/>
    <n v="4.1429999999999998"/>
    <n v="0.24"/>
    <n v="9.9000000000000005E-2"/>
    <n v="11.456"/>
    <n v="0.66200000000000003"/>
    <n v="0.27500000000000002"/>
    <n v="10.679"/>
    <n v="7.694"/>
    <n v="18.952999999999999"/>
    <n v="13.654999999999999"/>
    <n v="0.79"/>
    <n v="15.596"/>
    <n v="1307.9780000000001"/>
    <n v="1393.018"/>
    <n v="937.17499999999995"/>
    <n v="2.8410000000000002"/>
    <n v="48.243000000000002"/>
    <n v="169.49700000000001"/>
    <n v="303.452"/>
    <n v="0.67100000000000004"/>
    <n v="41673.483999999997"/>
    <n v="2.4089999999999998"/>
    <n v="0"/>
    <n v="0"/>
    <n v="1.611"/>
    <n v="1.161"/>
    <n v="13.055"/>
    <n v="12.032"/>
    <n v="-10.148999999999999"/>
    <n v="-7.3120000000000003"/>
    <n v="1.45"/>
    <n v="1.0449999999999999"/>
    <n v="1.2"/>
    <n v="0.86499999999999999"/>
    <n v="3.1819999999999999"/>
    <n v="2.2919999999999998"/>
    <n v="3.5000000000000003E-2"/>
    <n v="4.9000000000000002E-2"/>
    <n v="57.843000000000004"/>
    <n v="0.05"/>
    <n v="6.2E-2"/>
    <n v="1.9E-2"/>
    <n v="0.115"/>
    <n v="8.1000000000000003E-2"/>
    <n v="0.122"/>
    <n v="8.1000000000000003E-2"/>
    <n v="0.17499999999999999"/>
    <n v="2.5999999999999999E-2"/>
    <n v="3.7999999999999999E-2"/>
    <n v="2.5999999999999999E-2"/>
    <n v="8.1000000000000003E-2"/>
    <n v="1.6E-2"/>
    <n v="0"/>
    <n v="3.4000000000000002E-2"/>
    <n v="-0.214"/>
    <n v="3.1E-2"/>
    <n v="2.3E-2"/>
    <n v="7.6999999999999999E-2"/>
    <n v="0"/>
    <n v="1E-3"/>
    <n v="1E-3"/>
    <n v="0"/>
    <n v="16.7"/>
    <n v="18.12"/>
    <n v="3.0529999999999999"/>
    <n v="19.199000000000002"/>
  </r>
  <r>
    <x v="7"/>
    <x v="2"/>
    <s v="EST"/>
    <x v="156"/>
    <n v="8240000000"/>
    <n v="0.35599999999999998"/>
    <n v="0.25800000000000001"/>
    <n v="15.382999999999999"/>
    <n v="-0.51700000000000002"/>
    <n v="-3.2530000000000001"/>
    <n v="10.693"/>
    <n v="4.9420000000000002"/>
    <n v="85.935000000000002"/>
    <n v="7.7530000000000001"/>
    <n v="0.42699999999999999"/>
    <n v="0.186"/>
    <n v="11.153"/>
    <n v="0.61399999999999999"/>
    <n v="0.26700000000000002"/>
    <n v="10.381"/>
    <n v="7.5270000000000001"/>
    <n v="19.823"/>
    <n v="14.372"/>
    <n v="0.79100000000000004"/>
    <n v="15.952999999999999"/>
    <n v="1323.3610000000001"/>
    <n v="1403.712"/>
    <n v="947.55700000000002"/>
    <n v="2.8410000000000002"/>
    <n v="49.601999999999997"/>
    <n v="164.80699999999999"/>
    <n v="306.68400000000003"/>
    <n v="0.72399999999999998"/>
    <n v="41766.358999999997"/>
    <n v="2.2989999999999999"/>
    <n v="0"/>
    <n v="0"/>
    <n v="1.36"/>
    <n v="0.98599999999999999"/>
    <n v="12.819000000000001"/>
    <n v="11.811"/>
    <n v="-4.6900000000000004"/>
    <n v="-3.4"/>
    <n v="1.44"/>
    <n v="1.044"/>
    <n v="1.19"/>
    <n v="0.86299999999999999"/>
    <n v="3.2320000000000002"/>
    <n v="2.343"/>
    <n v="3.9E-2"/>
    <n v="5.3999999999999999E-2"/>
    <n v="57.606000000000002"/>
    <n v="4.4999999999999998E-2"/>
    <n v="5.8999999999999997E-2"/>
    <n v="3.4000000000000002E-2"/>
    <n v="0.107"/>
    <n v="0.08"/>
    <n v="0.121"/>
    <n v="0.08"/>
    <n v="0.17399999999999999"/>
    <n v="2.5000000000000001E-2"/>
    <n v="3.7999999999999999E-2"/>
    <n v="2.5000000000000001E-2"/>
    <n v="7.9000000000000001E-2"/>
    <n v="1.6E-2"/>
    <n v="0"/>
    <n v="2.8000000000000001E-2"/>
    <n v="-9.0999999999999998E-2"/>
    <n v="3.1E-2"/>
    <n v="2.5000000000000001E-2"/>
    <n v="7.5999999999999998E-2"/>
    <n v="0"/>
    <n v="1E-3"/>
    <n v="1E-3"/>
    <n v="0"/>
    <n v="16.29"/>
    <n v="17.68"/>
    <n v="4.4400000000000004"/>
    <n v="28.861000000000001"/>
  </r>
  <r>
    <x v="7"/>
    <x v="3"/>
    <s v="EST"/>
    <x v="157"/>
    <n v="8800000000"/>
    <n v="0.33500000000000002"/>
    <n v="0.245"/>
    <n v="17.279"/>
    <n v="1.8959999999999999"/>
    <n v="12.324"/>
    <n v="8.9979999999999993"/>
    <n v="-1.6950000000000001"/>
    <n v="-15.85"/>
    <n v="6.5650000000000004"/>
    <n v="0.34"/>
    <n v="0.14299999999999999"/>
    <n v="12.606"/>
    <n v="0.65200000000000002"/>
    <n v="0.27500000000000002"/>
    <n v="12.167999999999999"/>
    <n v="8.8780000000000001"/>
    <n v="20.706"/>
    <n v="15.106"/>
    <n v="0.78200000000000003"/>
    <n v="16.288"/>
    <n v="1340.64"/>
    <n v="1412.71"/>
    <n v="959.72500000000002"/>
    <n v="2.8410000000000002"/>
    <n v="51.149000000000001"/>
    <n v="156.52600000000001"/>
    <n v="309.858"/>
    <n v="0.77900000000000003"/>
    <n v="45834.828000000001"/>
    <n v="2.3719999999999999"/>
    <n v="0"/>
    <n v="0"/>
    <n v="1.5469999999999999"/>
    <n v="1.129"/>
    <n v="14.351000000000001"/>
    <n v="13.337"/>
    <n v="-8.2810000000000006"/>
    <n v="-6.0410000000000004"/>
    <n v="1.4"/>
    <n v="1.0209999999999999"/>
    <n v="1.23"/>
    <n v="0.89700000000000002"/>
    <n v="3.1739999999999999"/>
    <n v="2.3159999999999998"/>
    <n v="0.04"/>
    <n v="5.3999999999999999E-2"/>
    <n v="62.823999999999998"/>
    <n v="3.9E-2"/>
    <n v="6.2E-2"/>
    <n v="2.7E-2"/>
    <n v="0.11600000000000001"/>
    <n v="7.8E-2"/>
    <n v="0.11899999999999999"/>
    <n v="7.9000000000000001E-2"/>
    <n v="0.17299999999999999"/>
    <n v="2.5000000000000001E-2"/>
    <n v="3.6999999999999998E-2"/>
    <n v="2.4E-2"/>
    <n v="7.8E-2"/>
    <n v="1.7000000000000001E-2"/>
    <n v="0"/>
    <n v="0.03"/>
    <n v="-0.14599999999999999"/>
    <n v="0.03"/>
    <n v="2.5000000000000001E-2"/>
    <n v="7.5999999999999998E-2"/>
    <n v="0"/>
    <n v="1E-3"/>
    <n v="1E-3"/>
    <n v="0"/>
    <n v="18.28"/>
    <n v="19.670000000000002"/>
    <n v="3.427"/>
    <n v="19.832999999999998"/>
  </r>
  <r>
    <x v="7"/>
    <x v="4"/>
    <s v="EST"/>
    <x v="158"/>
    <n v="9460000000"/>
    <n v="0.36499999999999999"/>
    <n v="0.26800000000000002"/>
    <n v="17.341999999999999"/>
    <n v="6.3E-2"/>
    <n v="0.36599999999999999"/>
    <n v="15.474"/>
    <n v="6.4749999999999996"/>
    <n v="71.960999999999999"/>
    <n v="11.356999999999999"/>
    <n v="0.55900000000000005"/>
    <n v="0.24099999999999999"/>
    <n v="12.728"/>
    <n v="0.626"/>
    <n v="0.27100000000000002"/>
    <n v="12.012"/>
    <n v="8.8160000000000007"/>
    <n v="20.826000000000001"/>
    <n v="15.285"/>
    <n v="0.752"/>
    <n v="16.652999999999999"/>
    <n v="1357.982"/>
    <n v="1428.184"/>
    <n v="971.73699999999997"/>
    <n v="2.8410000000000002"/>
    <n v="52.890999999999998"/>
    <n v="154.65700000000001"/>
    <n v="313.03199999999998"/>
    <n v="0.82899999999999996"/>
    <n v="47047.777000000002"/>
    <n v="2.3140000000000001"/>
    <n v="0"/>
    <n v="0"/>
    <n v="1.742"/>
    <n v="1.278"/>
    <n v="14.54"/>
    <n v="13.534000000000001"/>
    <n v="-1.869"/>
    <n v="-1.371"/>
    <n v="1.41"/>
    <n v="1.0349999999999999"/>
    <n v="1.25"/>
    <n v="0.91700000000000004"/>
    <n v="3.1739999999999999"/>
    <n v="2.3290000000000002"/>
    <n v="3.6999999999999998E-2"/>
    <n v="0.05"/>
    <n v="64.102000000000004"/>
    <n v="0.04"/>
    <n v="6.0999999999999999E-2"/>
    <n v="4.5999999999999999E-2"/>
    <n v="0.11"/>
    <n v="7.6999999999999999E-2"/>
    <n v="0.11799999999999999"/>
    <n v="7.9000000000000001E-2"/>
    <n v="0.17199999999999999"/>
    <n v="2.4E-2"/>
    <n v="3.6999999999999998E-2"/>
    <n v="2.3E-2"/>
    <n v="7.6999999999999999E-2"/>
    <n v="1.7000000000000001E-2"/>
    <n v="0"/>
    <n v="3.3000000000000002E-2"/>
    <n v="-3.5000000000000003E-2"/>
    <n v="2.9000000000000001E-2"/>
    <n v="2.1999999999999999E-2"/>
    <n v="7.4999999999999997E-2"/>
    <n v="0"/>
    <n v="1E-3"/>
    <n v="1E-3"/>
    <n v="0"/>
    <n v="18.440000000000001"/>
    <n v="19.809999999999999"/>
    <n v="3.484"/>
    <n v="20.087"/>
  </r>
  <r>
    <x v="7"/>
    <x v="5"/>
    <s v="EST"/>
    <x v="159"/>
    <n v="10200000000"/>
    <n v="0.373"/>
    <n v="0.27500000000000002"/>
    <n v="17.11"/>
    <n v="-0.23300000000000001"/>
    <n v="-1.341"/>
    <n v="12.493"/>
    <n v="-2.9809999999999999"/>
    <n v="-19.262"/>
    <n v="9.2219999999999995"/>
    <n v="0.41899999999999998"/>
    <n v="0.19400000000000001"/>
    <n v="12.63"/>
    <n v="0.57399999999999995"/>
    <n v="0.26500000000000001"/>
    <n v="11.743"/>
    <n v="8.6690000000000005"/>
    <n v="19.353000000000002"/>
    <n v="14.286"/>
    <n v="0.64900000000000002"/>
    <n v="17.026"/>
    <n v="1375.0920000000001"/>
    <n v="1440.6769999999999"/>
    <n v="983.48"/>
    <n v="2.8410000000000002"/>
    <n v="54.631999999999998"/>
    <n v="150.041"/>
    <n v="316.23599999999999"/>
    <n v="0.877"/>
    <n v="47588.281000000003"/>
    <n v="2.1619999999999999"/>
    <n v="0"/>
    <n v="0"/>
    <n v="1.7410000000000001"/>
    <n v="1.2849999999999999"/>
    <n v="14.727"/>
    <n v="13.723000000000001"/>
    <n v="-4.617"/>
    <n v="-3.4079999999999999"/>
    <n v="1.35"/>
    <n v="0.997"/>
    <n v="1.23"/>
    <n v="0.90800000000000003"/>
    <n v="3.2050000000000001"/>
    <n v="2.3660000000000001"/>
    <n v="3.5000000000000003E-2"/>
    <n v="4.8000000000000001E-2"/>
    <n v="64.465999999999994"/>
    <n v="3.9E-2"/>
    <n v="5.8000000000000003E-2"/>
    <n v="3.5999999999999997E-2"/>
    <n v="0.10199999999999999"/>
    <n v="7.4999999999999997E-2"/>
    <n v="0.11600000000000001"/>
    <n v="7.8E-2"/>
    <n v="0.17"/>
    <n v="2.3E-2"/>
    <n v="3.6999999999999998E-2"/>
    <n v="2.1999999999999999E-2"/>
    <n v="7.4999999999999997E-2"/>
    <n v="1.7000000000000001E-2"/>
    <n v="0"/>
    <n v="3.2000000000000001E-2"/>
    <n v="-9.8000000000000004E-2"/>
    <n v="2.9000000000000001E-2"/>
    <n v="0.02"/>
    <n v="7.3999999999999996E-2"/>
    <n v="0"/>
    <n v="1E-3"/>
    <n v="1E-3"/>
    <n v="0"/>
    <n v="18.59"/>
    <n v="19.95"/>
    <n v="2.2429999999999999"/>
    <n v="13.11"/>
  </r>
  <r>
    <x v="7"/>
    <x v="6"/>
    <s v="EST"/>
    <x v="160"/>
    <n v="11100000000"/>
    <n v="0.41399999999999998"/>
    <n v="0.307"/>
    <n v="16.454000000000001"/>
    <n v="-0.65500000000000003"/>
    <n v="-3.831"/>
    <n v="12.276999999999999"/>
    <n v="-0.216"/>
    <n v="-1.7270000000000001"/>
    <n v="9.1170000000000009"/>
    <n v="0.38"/>
    <n v="0.193"/>
    <n v="12.218"/>
    <n v="0.50900000000000001"/>
    <n v="0.25800000000000001"/>
    <n v="11.044"/>
    <n v="8.2010000000000005"/>
    <n v="21.193000000000001"/>
    <n v="15.737"/>
    <n v="0.65500000000000003"/>
    <n v="17.439"/>
    <n v="1391.546"/>
    <n v="1452.954"/>
    <n v="994.524"/>
    <n v="2.8410000000000002"/>
    <n v="56.360999999999997"/>
    <n v="145.864"/>
    <n v="319.452"/>
    <n v="0.93"/>
    <n v="47286.48"/>
    <n v="1.9690000000000001"/>
    <n v="0"/>
    <n v="0"/>
    <n v="1.7290000000000001"/>
    <n v="1.284"/>
    <n v="13.901"/>
    <n v="12.898"/>
    <n v="-4.1769999999999996"/>
    <n v="-3.1019999999999999"/>
    <n v="1.34"/>
    <n v="0.995"/>
    <n v="1.23"/>
    <n v="0.91300000000000003"/>
    <n v="3.2149999999999999"/>
    <n v="2.387"/>
    <n v="3.9E-2"/>
    <n v="5.2999999999999999E-2"/>
    <n v="63.680999999999997"/>
    <n v="3.9E-2"/>
    <n v="5.3999999999999999E-2"/>
    <n v="3.4000000000000002E-2"/>
    <n v="9.0999999999999998E-2"/>
    <n v="7.2999999999999995E-2"/>
    <n v="0.115"/>
    <n v="7.6999999999999999E-2"/>
    <n v="0.16900000000000001"/>
    <n v="2.3E-2"/>
    <n v="3.6999999999999998E-2"/>
    <n v="2.1999999999999999E-2"/>
    <n v="7.3999999999999996E-2"/>
    <n v="1.7000000000000001E-2"/>
    <n v="0"/>
    <n v="3.1E-2"/>
    <n v="-8.2000000000000003E-2"/>
    <n v="2.9000000000000001E-2"/>
    <n v="2.1000000000000001E-2"/>
    <n v="7.2999999999999995E-2"/>
    <n v="0"/>
    <n v="1E-3"/>
    <n v="1E-3"/>
    <n v="0"/>
    <n v="17.37"/>
    <n v="18.72"/>
    <n v="4.7389999999999999"/>
    <n v="28.798999999999999"/>
  </r>
  <r>
    <x v="7"/>
    <x v="7"/>
    <s v="EST"/>
    <x v="161"/>
    <n v="12200000000"/>
    <n v="0.59699999999999998"/>
    <n v="0.44500000000000001"/>
    <n v="19.966000000000001"/>
    <n v="3.512"/>
    <n v="21.344000000000001"/>
    <n v="14.763"/>
    <n v="2.4860000000000002"/>
    <n v="20.25"/>
    <n v="11.013"/>
    <n v="0.43"/>
    <n v="0.2"/>
    <n v="14.894"/>
    <n v="0.58199999999999996"/>
    <n v="0.27100000000000002"/>
    <n v="14.257"/>
    <n v="10.635"/>
    <n v="21.251000000000001"/>
    <n v="15.852"/>
    <n v="0.62"/>
    <n v="18.036000000000001"/>
    <n v="1411.5129999999999"/>
    <n v="1467.7180000000001"/>
    <n v="1008.7809999999999"/>
    <n v="2.8410000000000002"/>
    <n v="58.097999999999999"/>
    <n v="140.661"/>
    <n v="322.774"/>
    <n v="0.98299999999999998"/>
    <n v="55017.597999999998"/>
    <n v="2.15"/>
    <n v="0"/>
    <n v="0"/>
    <n v="1.7370000000000001"/>
    <n v="1.296"/>
    <n v="16.984999999999999"/>
    <n v="15.986000000000001"/>
    <n v="-5.2030000000000003"/>
    <n v="-3.8809999999999998"/>
    <n v="1.33"/>
    <n v="0.99199999999999999"/>
    <n v="1.28"/>
    <n v="0.95499999999999996"/>
    <n v="3.3220000000000001"/>
    <n v="2.4780000000000002"/>
    <n v="0.04"/>
    <n v="5.2999999999999999E-2"/>
    <n v="73.754999999999995"/>
    <n v="5.2999999999999999E-2"/>
    <n v="6.3E-2"/>
    <n v="4.1000000000000002E-2"/>
    <n v="0.112"/>
    <n v="7.2999999999999995E-2"/>
    <n v="0.113"/>
    <n v="7.5999999999999998E-2"/>
    <n v="0.16800000000000001"/>
    <n v="2.1999999999999999E-2"/>
    <n v="3.6999999999999998E-2"/>
    <n v="2.1000000000000001E-2"/>
    <n v="7.2999999999999995E-2"/>
    <n v="1.7000000000000001E-2"/>
    <n v="0"/>
    <n v="3.1E-2"/>
    <n v="-0.11700000000000001"/>
    <n v="2.9000000000000001E-2"/>
    <n v="2.1000000000000001E-2"/>
    <n v="7.1999999999999995E-2"/>
    <n v="0"/>
    <n v="1E-3"/>
    <n v="1E-3"/>
    <n v="0"/>
    <n v="21.43"/>
    <n v="22.77"/>
    <n v="1.284"/>
    <n v="6.4329999999999998"/>
  </r>
  <r>
    <x v="7"/>
    <x v="8"/>
    <s v="EST"/>
    <x v="162"/>
    <n v="13400000000"/>
    <n v="0.60299999999999998"/>
    <n v="0.45100000000000001"/>
    <n v="17.89"/>
    <n v="-2.0760000000000001"/>
    <n v="-10.398"/>
    <n v="13.823"/>
    <n v="-0.94"/>
    <n v="-6.3689999999999998"/>
    <n v="10.339"/>
    <n v="0.433"/>
    <n v="0.20399999999999999"/>
    <n v="13.381"/>
    <n v="0.56000000000000005"/>
    <n v="0.26400000000000001"/>
    <n v="12.321999999999999"/>
    <n v="9.2159999999999993"/>
    <n v="17.536000000000001"/>
    <n v="13.116"/>
    <n v="0.54900000000000004"/>
    <n v="18.638999999999999"/>
    <n v="1429.403"/>
    <n v="1481.5409999999999"/>
    <n v="1021.103"/>
    <n v="2.8410000000000002"/>
    <n v="59.779000000000003"/>
    <n v="136.59399999999999"/>
    <n v="326.01100000000002"/>
    <n v="1.03"/>
    <n v="50750.434000000001"/>
    <n v="2.1259999999999999"/>
    <n v="0"/>
    <n v="0"/>
    <n v="1.6819999999999999"/>
    <n v="1.258"/>
    <n v="15.856"/>
    <n v="14.861000000000001"/>
    <n v="-4.0670000000000002"/>
    <n v="-3.0419999999999998"/>
    <n v="1.31"/>
    <n v="0.98"/>
    <n v="1.34"/>
    <n v="1.002"/>
    <n v="3.2370000000000001"/>
    <n v="2.4209999999999998"/>
    <n v="3.5000000000000003E-2"/>
    <n v="4.7E-2"/>
    <n v="67.853999999999999"/>
    <n v="5.2999999999999999E-2"/>
    <n v="5.6000000000000001E-2"/>
    <n v="3.7999999999999999E-2"/>
    <n v="9.2999999999999999E-2"/>
    <n v="7.1999999999999995E-2"/>
    <n v="0.112"/>
    <n v="7.5999999999999998E-2"/>
    <n v="0.16600000000000001"/>
    <n v="2.1000000000000001E-2"/>
    <n v="3.5999999999999997E-2"/>
    <n v="0.02"/>
    <n v="7.1999999999999995E-2"/>
    <n v="1.7000000000000001E-2"/>
    <n v="0"/>
    <n v="2.9000000000000001E-2"/>
    <n v="-8.7999999999999995E-2"/>
    <n v="2.9000000000000001E-2"/>
    <n v="1.7999999999999999E-2"/>
    <n v="7.1999999999999995E-2"/>
    <n v="0"/>
    <n v="1E-3"/>
    <n v="1E-3"/>
    <n v="0"/>
    <n v="19.87"/>
    <n v="21.2"/>
    <n v="-0.35399999999999998"/>
    <n v="-1.9810000000000001"/>
  </r>
  <r>
    <x v="7"/>
    <x v="9"/>
    <s v="EST"/>
    <x v="163"/>
    <n v="12000000000"/>
    <n v="0.25700000000000001"/>
    <n v="0.193"/>
    <n v="14.441000000000001"/>
    <n v="-3.45"/>
    <n v="-19.282"/>
    <n v="11.766"/>
    <n v="-2.0569999999999999"/>
    <n v="-14.882999999999999"/>
    <n v="8.8160000000000007"/>
    <n v="0.439"/>
    <n v="0.2"/>
    <n v="10.821"/>
    <n v="0.53900000000000003"/>
    <n v="0.246"/>
    <n v="10.02"/>
    <n v="7.508"/>
    <n v="14.08"/>
    <n v="10.551"/>
    <n v="0.52600000000000002"/>
    <n v="18.896000000000001"/>
    <n v="1443.8440000000001"/>
    <n v="1493.307"/>
    <n v="1031.123"/>
    <n v="2.8410000000000002"/>
    <n v="61.003"/>
    <n v="133.91900000000001"/>
    <n v="328.92599999999999"/>
    <n v="1.0549999999999999"/>
    <n v="43997.601999999999"/>
    <n v="2.1920000000000002"/>
    <n v="0"/>
    <n v="0"/>
    <n v="1.224"/>
    <n v="0.91700000000000004"/>
    <n v="13.308"/>
    <n v="12.319000000000001"/>
    <n v="-2.6749999999999998"/>
    <n v="-2.004"/>
    <n v="1.27"/>
    <n v="0.95199999999999996"/>
    <n v="1.28"/>
    <n v="0.95899999999999996"/>
    <n v="2.9140000000000001"/>
    <n v="2.1840000000000002"/>
    <n v="1.9E-2"/>
    <n v="2.5000000000000001E-2"/>
    <n v="58.716999999999999"/>
    <n v="2.1999999999999999E-2"/>
    <n v="4.5999999999999999E-2"/>
    <n v="3.2000000000000001E-2"/>
    <n v="7.6999999999999999E-2"/>
    <n v="6.9000000000000006E-2"/>
    <n v="0.11"/>
    <n v="7.4999999999999997E-2"/>
    <n v="0.16400000000000001"/>
    <n v="2.1000000000000001E-2"/>
    <n v="3.5999999999999997E-2"/>
    <n v="1.9E-2"/>
    <n v="7.0999999999999994E-2"/>
    <n v="1.7000000000000001E-2"/>
    <n v="0"/>
    <n v="2.1000000000000001E-2"/>
    <n v="-5.2999999999999999E-2"/>
    <n v="2.7E-2"/>
    <n v="0.01"/>
    <n v="7.0999999999999994E-2"/>
    <n v="0"/>
    <n v="1E-3"/>
    <n v="1E-3"/>
    <n v="0"/>
    <n v="16.440000000000001"/>
    <n v="17.760000000000002"/>
    <n v="-0.36"/>
    <n v="-2.4940000000000002"/>
  </r>
  <r>
    <x v="7"/>
    <x v="10"/>
    <s v="EST"/>
    <x v="164"/>
    <n v="12800000000"/>
    <n v="0.31"/>
    <n v="0.23300000000000001"/>
    <n v="19.003"/>
    <n v="4.5620000000000003"/>
    <n v="31.591000000000001"/>
    <n v="15.082000000000001"/>
    <n v="3.3159999999999998"/>
    <n v="28.184000000000001"/>
    <n v="11.327"/>
    <n v="0.56000000000000005"/>
    <n v="0.20599999999999999"/>
    <n v="14.271000000000001"/>
    <n v="0.70499999999999996"/>
    <n v="0.26"/>
    <n v="14.26"/>
    <n v="10.71"/>
    <n v="17.268000000000001"/>
    <n v="12.968999999999999"/>
    <n v="0.64100000000000001"/>
    <n v="19.206"/>
    <n v="1462.846"/>
    <n v="1508.3889999999999"/>
    <n v="1045.383"/>
    <n v="2.8410000000000002"/>
    <n v="62.331000000000003"/>
    <n v="129.999"/>
    <n v="331.99200000000002"/>
    <n v="1.0920000000000001"/>
    <n v="54935.601999999999"/>
    <n v="2.714"/>
    <n v="0"/>
    <n v="0"/>
    <n v="1.3280000000000001"/>
    <n v="0.997"/>
    <n v="16.356999999999999"/>
    <n v="15.381"/>
    <n v="-3.92"/>
    <n v="-2.944"/>
    <n v="1.29"/>
    <n v="0.96899999999999997"/>
    <n v="1.31"/>
    <n v="0.98399999999999999"/>
    <n v="3.0659999999999998"/>
    <n v="2.3029999999999999"/>
    <n v="2.8000000000000001E-2"/>
    <n v="3.6999999999999998E-2"/>
    <n v="73.149000000000001"/>
    <n v="2.5000000000000001E-2"/>
    <n v="5.7000000000000002E-2"/>
    <n v="3.9E-2"/>
    <n v="0.10199999999999999"/>
    <n v="6.8000000000000005E-2"/>
    <n v="0.109"/>
    <n v="7.3999999999999996E-2"/>
    <n v="0.16300000000000001"/>
    <n v="0.02"/>
    <n v="3.5000000000000003E-2"/>
    <n v="1.9E-2"/>
    <n v="7.0000000000000007E-2"/>
    <n v="1.7000000000000001E-2"/>
    <n v="0"/>
    <n v="2.1000000000000001E-2"/>
    <n v="-8.1000000000000003E-2"/>
    <n v="2.7E-2"/>
    <n v="1.4999999999999999E-2"/>
    <n v="7.0000000000000007E-2"/>
    <n v="0"/>
    <n v="1E-3"/>
    <n v="1E-3"/>
    <n v="0"/>
    <n v="20.48"/>
    <n v="21.78"/>
    <n v="-1.734"/>
    <n v="-9.1259999999999994"/>
  </r>
  <r>
    <x v="7"/>
    <x v="11"/>
    <s v="EST"/>
    <x v="165"/>
    <n v="13800000000"/>
    <n v="0.41599999999999998"/>
    <n v="0.313"/>
    <n v="18.984000000000002"/>
    <n v="-1.7999999999999999E-2"/>
    <n v="-9.6000000000000002E-2"/>
    <n v="15.173999999999999"/>
    <n v="9.1999999999999998E-2"/>
    <n v="0.60799999999999998"/>
    <n v="11.430999999999999"/>
    <n v="0.53200000000000003"/>
    <n v="0.20799999999999999"/>
    <n v="14.301"/>
    <n v="0.66500000000000004"/>
    <n v="0.26"/>
    <n v="14.180999999999999"/>
    <n v="10.683"/>
    <n v="19.565999999999999"/>
    <n v="14.74"/>
    <n v="0.68600000000000005"/>
    <n v="19.622"/>
    <n v="1481.83"/>
    <n v="1523.5619999999999"/>
    <n v="1059.5650000000001"/>
    <n v="2.8410000000000002"/>
    <n v="63.521000000000001"/>
    <n v="126.188"/>
    <n v="335.14800000000002"/>
    <n v="1.1319999999999999"/>
    <n v="54965.695"/>
    <n v="2.5569999999999999"/>
    <n v="0"/>
    <n v="0"/>
    <n v="1.19"/>
    <n v="0.89700000000000002"/>
    <n v="15.752000000000001"/>
    <n v="11.112"/>
    <n v="-3.8109999999999999"/>
    <n v="-2.871"/>
    <n v="1.23"/>
    <n v="0.92700000000000005"/>
    <n v="1.32"/>
    <n v="0.99399999999999999"/>
    <n v="3.1560000000000001"/>
    <n v="2.3780000000000001"/>
    <n v="0.03"/>
    <n v="0.04"/>
    <n v="72.962999999999994"/>
    <n v="3.1E-2"/>
    <n v="5.5E-2"/>
    <n v="3.7999999999999999E-2"/>
    <n v="9.6000000000000002E-2"/>
    <n v="6.6000000000000003E-2"/>
    <n v="0.108"/>
    <n v="7.3999999999999996E-2"/>
    <n v="0.161"/>
    <n v="0.02"/>
    <n v="3.5000000000000003E-2"/>
    <n v="1.7999999999999999E-2"/>
    <n v="6.9000000000000006E-2"/>
    <n v="1.7000000000000001E-2"/>
    <n v="0"/>
    <n v="1.9E-2"/>
    <n v="-7.6999999999999999E-2"/>
    <n v="2.8000000000000001E-2"/>
    <n v="1.4999999999999999E-2"/>
    <n v="7.0000000000000007E-2"/>
    <n v="0"/>
    <n v="1E-3"/>
    <n v="1E-3"/>
    <n v="0"/>
    <n v="14.75"/>
    <n v="20.91"/>
    <n v="0.58199999999999996"/>
    <n v="3.0640000000000001"/>
  </r>
  <r>
    <x v="7"/>
    <x v="12"/>
    <s v="EST"/>
    <x v="166"/>
    <n v="14800000000"/>
    <n v="0.40699999999999997"/>
    <n v="0.308"/>
    <n v="17.795000000000002"/>
    <n v="-1.1890000000000001"/>
    <n v="-6.2649999999999997"/>
    <n v="14.606999999999999"/>
    <n v="-0.56699999999999995"/>
    <n v="-3.734"/>
    <n v="11.044"/>
    <n v="0.49099999999999999"/>
    <n v="0.19900000000000001"/>
    <n v="13.454000000000001"/>
    <n v="0.59799999999999998"/>
    <n v="0.24199999999999999"/>
    <n v="12.602"/>
    <n v="9.5280000000000005"/>
    <n v="17.635999999999999"/>
    <n v="13.333"/>
    <n v="0.59299999999999997"/>
    <n v="20.03"/>
    <n v="1499.625"/>
    <n v="1538.17"/>
    <n v="1072.1669999999999"/>
    <n v="2.8410000000000002"/>
    <n v="64.796000000000006"/>
    <n v="123"/>
    <n v="338.39"/>
    <n v="1.401"/>
    <n v="55555.875"/>
    <n v="2.4689999999999999"/>
    <n v="0"/>
    <n v="0"/>
    <n v="1.2749999999999999"/>
    <n v="0.96399999999999997"/>
    <n v="14.864000000000001"/>
    <n v="10.214"/>
    <n v="-3.1880000000000002"/>
    <n v="-2.41"/>
    <n v="1.23"/>
    <n v="0.93"/>
    <n v="1.35"/>
    <n v="1.0209999999999999"/>
    <n v="3.242"/>
    <n v="2.4510000000000001"/>
    <n v="0.20300000000000001"/>
    <n v="0.26900000000000002"/>
    <n v="73.483000000000004"/>
    <n v="2.9000000000000001E-2"/>
    <n v="5.0999999999999997E-2"/>
    <n v="3.6999999999999998E-2"/>
    <n v="8.4000000000000005E-2"/>
    <n v="6.4000000000000001E-2"/>
    <n v="0.106"/>
    <n v="7.2999999999999995E-2"/>
    <n v="0.16"/>
    <n v="1.9E-2"/>
    <n v="3.4000000000000002E-2"/>
    <n v="1.7999999999999999E-2"/>
    <n v="6.8000000000000005E-2"/>
    <n v="0.02"/>
    <n v="0"/>
    <n v="0.02"/>
    <n v="-6.6000000000000003E-2"/>
    <n v="2.8000000000000001E-2"/>
    <n v="9.7000000000000003E-2"/>
    <n v="6.9000000000000006E-2"/>
    <n v="0"/>
    <n v="1E-3"/>
    <n v="1E-3"/>
    <n v="0"/>
    <n v="13.51"/>
    <n v="19.66"/>
    <n v="-0.159"/>
    <n v="-0.89300000000000002"/>
  </r>
  <r>
    <x v="7"/>
    <x v="13"/>
    <s v="EST"/>
    <x v="167"/>
    <n v="15900000000"/>
    <n v="0.39900000000000002"/>
    <n v="0.30299999999999999"/>
    <n v="19.698"/>
    <n v="1.903"/>
    <n v="10.695"/>
    <n v="16.913"/>
    <n v="2.306"/>
    <n v="15.788"/>
    <n v="12.833"/>
    <n v="0.56000000000000005"/>
    <n v="0.218"/>
    <n v="14.945"/>
    <n v="0.65300000000000002"/>
    <n v="0.254"/>
    <n v="14.532"/>
    <n v="11.026"/>
    <n v="17.202000000000002"/>
    <n v="13.052"/>
    <n v="0.56999999999999995"/>
    <n v="20.428999999999998"/>
    <n v="1519.3230000000001"/>
    <n v="1555.0830000000001"/>
    <n v="1086.6990000000001"/>
    <n v="2.8410000000000002"/>
    <n v="66.007999999999996"/>
    <n v="120.21599999999999"/>
    <n v="341.64299999999997"/>
    <n v="1.702"/>
    <n v="58773.523000000001"/>
    <n v="2.5659999999999998"/>
    <n v="0"/>
    <n v="0"/>
    <n v="1.212"/>
    <n v="0.92"/>
    <n v="16.768000000000001"/>
    <n v="12.102"/>
    <n v="-2.7850000000000001"/>
    <n v="-2.113"/>
    <n v="1.2"/>
    <n v="0.91"/>
    <n v="1.37"/>
    <n v="1.0389999999999999"/>
    <n v="3.2530000000000001"/>
    <n v="2.468"/>
    <n v="0.22900000000000001"/>
    <n v="0.30099999999999999"/>
    <n v="77.462999999999994"/>
    <n v="2.8000000000000001E-2"/>
    <n v="5.6000000000000001E-2"/>
    <n v="4.2000000000000003E-2"/>
    <n v="9.7000000000000003E-2"/>
    <n v="6.3E-2"/>
    <n v="0.105"/>
    <n v="7.1999999999999995E-2"/>
    <n v="0.158"/>
    <n v="1.9E-2"/>
    <n v="3.4000000000000002E-2"/>
    <n v="1.7000000000000001E-2"/>
    <n v="6.7000000000000004E-2"/>
    <n v="2.3E-2"/>
    <n v="0"/>
    <n v="1.9E-2"/>
    <n v="-0.06"/>
    <n v="2.8000000000000001E-2"/>
    <n v="0.10199999999999999"/>
    <n v="6.9000000000000006E-2"/>
    <n v="0"/>
    <n v="1E-3"/>
    <n v="1E-3"/>
    <n v="0"/>
    <n v="15.95"/>
    <n v="22.1"/>
    <n v="-2.496"/>
    <n v="-12.672000000000001"/>
  </r>
  <r>
    <x v="7"/>
    <x v="14"/>
    <s v="EST"/>
    <x v="168"/>
    <n v="17100000000"/>
    <n v="0.42199999999999999"/>
    <n v="0.32100000000000001"/>
    <n v="18.86"/>
    <n v="-0.83799999999999997"/>
    <n v="-4.2519999999999998"/>
    <n v="17.065000000000001"/>
    <n v="0.152"/>
    <n v="0.89700000000000002"/>
    <n v="12.981999999999999"/>
    <n v="0.55000000000000004"/>
    <n v="0.23"/>
    <n v="14.348000000000001"/>
    <n v="0.60799999999999998"/>
    <n v="0.254"/>
    <n v="14.071999999999999"/>
    <n v="10.705"/>
    <n v="17.344999999999999"/>
    <n v="13.194000000000001"/>
    <n v="0.55900000000000005"/>
    <n v="20.850999999999999"/>
    <n v="1538.183"/>
    <n v="1572.1479999999999"/>
    <n v="1100.771"/>
    <n v="2.8410000000000002"/>
    <n v="67.03"/>
    <n v="118.42"/>
    <n v="344.93599999999998"/>
    <n v="1.7529999999999999"/>
    <n v="56413.82"/>
    <n v="2.3889999999999998"/>
    <n v="0"/>
    <n v="0"/>
    <n v="1.022"/>
    <n v="0.77700000000000002"/>
    <n v="15.785"/>
    <n v="11.106999999999999"/>
    <n v="-1.7949999999999999"/>
    <n v="-1.3660000000000001"/>
    <n v="1.19"/>
    <n v="0.90500000000000003"/>
    <n v="1.4"/>
    <n v="1.0649999999999999"/>
    <n v="3.294"/>
    <n v="2.5049999999999999"/>
    <n v="3.9E-2"/>
    <n v="5.0999999999999997E-2"/>
    <n v="74.158000000000001"/>
    <n v="2.8000000000000001E-2"/>
    <n v="5.2999999999999999E-2"/>
    <n v="4.2000000000000003E-2"/>
    <n v="9.2999999999999999E-2"/>
    <n v="6.0999999999999999E-2"/>
    <n v="0.104"/>
    <n v="7.1999999999999995E-2"/>
    <n v="0.157"/>
    <n v="1.7999999999999999E-2"/>
    <n v="3.3000000000000002E-2"/>
    <n v="1.7000000000000001E-2"/>
    <n v="6.6000000000000003E-2"/>
    <n v="2.3E-2"/>
    <n v="0"/>
    <n v="1.4999999999999999E-2"/>
    <n v="-3.6999999999999998E-2"/>
    <n v="2.8000000000000001E-2"/>
    <n v="1.7000000000000001E-2"/>
    <n v="6.8000000000000005E-2"/>
    <n v="0"/>
    <n v="1E-3"/>
    <n v="1E-3"/>
    <n v="0"/>
    <n v="14.6"/>
    <n v="20.75"/>
    <n v="-1.516"/>
    <n v="-8.0370000000000008"/>
  </r>
  <r>
    <x v="7"/>
    <x v="15"/>
    <s v="EST"/>
    <x v="169"/>
    <n v="18400000000"/>
    <n v="0.20599999999999999"/>
    <n v="0.156"/>
    <n v="15.847"/>
    <n v="-3.0129999999999999"/>
    <n v="-15.978"/>
    <n v="14.271000000000001"/>
    <n v="-2.794"/>
    <n v="-16.370999999999999"/>
    <n v="10.856"/>
    <n v="0.45300000000000001"/>
    <n v="0.20799999999999999"/>
    <n v="12.054"/>
    <n v="0.503"/>
    <n v="0.23100000000000001"/>
    <n v="11.263"/>
    <n v="8.5670000000000002"/>
    <n v="18.056000000000001"/>
    <n v="13.734"/>
    <n v="0.57299999999999995"/>
    <n v="21.056000000000001"/>
    <n v="1554.03"/>
    <n v="1586.4190000000001"/>
    <n v="1112.0340000000001"/>
    <n v="2.8420000000000001"/>
    <n v="67.945999999999998"/>
    <n v="116.845"/>
    <n v="348.33300000000003"/>
    <n v="1.82"/>
    <n v="52196.046999999999"/>
    <n v="2.1789999999999998"/>
    <n v="0"/>
    <n v="0"/>
    <n v="0.91500000000000004"/>
    <n v="0.69599999999999995"/>
    <n v="13.965999999999999"/>
    <n v="9.2880000000000003"/>
    <n v="-1.5760000000000001"/>
    <n v="-1.198"/>
    <n v="1.18"/>
    <n v="0.89800000000000002"/>
    <n v="1.42"/>
    <n v="1.08"/>
    <n v="3.3969999999999998"/>
    <n v="2.5840000000000001"/>
    <n v="0.05"/>
    <n v="6.6000000000000003E-2"/>
    <n v="68.62"/>
    <n v="1.4E-2"/>
    <n v="4.4999999999999998E-2"/>
    <n v="3.5000000000000003E-2"/>
    <n v="7.6999999999999999E-2"/>
    <n v="5.8999999999999997E-2"/>
    <n v="0.10199999999999999"/>
    <n v="7.0999999999999994E-2"/>
    <n v="0.155"/>
    <n v="1.7999999999999999E-2"/>
    <n v="3.2000000000000001E-2"/>
    <n v="1.6E-2"/>
    <n v="6.5000000000000002E-2"/>
    <n v="2.3E-2"/>
    <n v="0"/>
    <n v="1.2999999999999999E-2"/>
    <n v="-2.9000000000000001E-2"/>
    <n v="2.8000000000000001E-2"/>
    <n v="2.1999999999999999E-2"/>
    <n v="6.8000000000000005E-2"/>
    <n v="0"/>
    <n v="1E-3"/>
    <n v="1E-3"/>
    <n v="0"/>
    <n v="12.21"/>
    <n v="18.36"/>
    <n v="2.2090000000000001"/>
    <n v="13.939"/>
  </r>
  <r>
    <x v="7"/>
    <x v="16"/>
    <s v="EST"/>
    <x v="170"/>
    <n v="19200000000"/>
    <n v="0.185"/>
    <n v="0.14099999999999999"/>
    <n v="17.559000000000001"/>
    <n v="1.712"/>
    <n v="10.805999999999999"/>
    <n v="15.433999999999999"/>
    <n v="1.163"/>
    <n v="8.1479999999999997"/>
    <n v="11.728999999999999"/>
    <n v="0.48299999999999998"/>
    <n v="0.218"/>
    <n v="13.343999999999999"/>
    <n v="0.54900000000000004"/>
    <n v="0.248"/>
    <n v="12.753"/>
    <n v="9.6910000000000007"/>
    <n v="16.63"/>
    <n v="12.638"/>
    <n v="0.52"/>
    <n v="21.242000000000001"/>
    <n v="1571.59"/>
    <n v="1601.8530000000001"/>
    <n v="1124.7860000000001"/>
    <n v="2.8420000000000001"/>
    <n v="68.997"/>
    <n v="114.72"/>
    <n v="351.83699999999999"/>
    <n v="1.8859999999999999"/>
    <n v="53774.245999999999"/>
    <n v="2.214"/>
    <n v="0"/>
    <n v="0"/>
    <n v="1.052"/>
    <n v="0.79900000000000004"/>
    <n v="14.202999999999999"/>
    <n v="15.67"/>
    <n v="-2.125"/>
    <n v="-1.615"/>
    <n v="1.1000000000000001"/>
    <n v="0.83599999999999997"/>
    <n v="1.36"/>
    <n v="1.0329999999999999"/>
    <n v="3.504"/>
    <n v="2.6629999999999998"/>
    <n v="0.05"/>
    <n v="6.6000000000000003E-2"/>
    <n v="70.763000000000005"/>
    <n v="1.2E-2"/>
    <n v="4.9000000000000002E-2"/>
    <n v="3.9E-2"/>
    <n v="8.8999999999999996E-2"/>
    <n v="5.7000000000000002E-2"/>
    <n v="0.10100000000000001"/>
    <n v="7.0999999999999994E-2"/>
    <n v="0.154"/>
    <n v="1.7000000000000001E-2"/>
    <n v="3.2000000000000001E-2"/>
    <n v="1.6E-2"/>
    <n v="6.4000000000000001E-2"/>
    <n v="2.3E-2"/>
    <n v="0"/>
    <n v="1.4999999999999999E-2"/>
    <n v="-4.7E-2"/>
    <n v="2.9000000000000001E-2"/>
    <n v="2.1999999999999999E-2"/>
    <n v="6.7000000000000004E-2"/>
    <n v="0"/>
    <n v="1E-3"/>
    <n v="1E-3"/>
    <n v="0"/>
    <n v="20.62"/>
    <n v="18.690000000000001"/>
    <n v="-0.92900000000000005"/>
    <n v="-5.2919999999999998"/>
  </r>
  <r>
    <x v="7"/>
    <x v="17"/>
    <s v="EST"/>
    <x v="171"/>
    <n v="20500000000"/>
    <n v="0.307"/>
    <n v="0.23300000000000001"/>
    <n v="18.762"/>
    <n v="1.2030000000000001"/>
    <n v="6.8520000000000003"/>
    <n v="17.114000000000001"/>
    <n v="1.679"/>
    <n v="10.881"/>
    <n v="12.989000000000001"/>
    <n v="0.50600000000000001"/>
    <n v="0.218"/>
    <n v="14.24"/>
    <n v="0.55500000000000005"/>
    <n v="0.23899999999999999"/>
    <n v="13.877000000000001"/>
    <n v="10.532"/>
    <n v="16.861999999999998"/>
    <n v="12.798"/>
    <n v="0.499"/>
    <n v="21.547999999999998"/>
    <n v="1590.3520000000001"/>
    <n v="1618.9670000000001"/>
    <n v="1138.664"/>
    <n v="2.8420000000000001"/>
    <n v="69.92"/>
    <n v="113.071"/>
    <n v="355.40899999999999"/>
    <n v="1.97"/>
    <n v="59568.550999999999"/>
    <n v="2.3220000000000001"/>
    <n v="0"/>
    <n v="0"/>
    <n v="0.92300000000000004"/>
    <n v="0.7"/>
    <n v="14.755000000000001"/>
    <n v="16.219000000000001"/>
    <n v="-1.649"/>
    <n v="-1.2509999999999999"/>
    <n v="1.1100000000000001"/>
    <n v="0.84199999999999997"/>
    <n v="1.4"/>
    <n v="1.0629999999999999"/>
    <n v="3.5720000000000001"/>
    <n v="2.7109999999999999"/>
    <n v="6.4000000000000001E-2"/>
    <n v="8.4000000000000005E-2"/>
    <n v="78.484999999999999"/>
    <n v="0.02"/>
    <n v="5.1999999999999998E-2"/>
    <n v="4.2000000000000003E-2"/>
    <n v="9.6000000000000002E-2"/>
    <n v="5.6000000000000001E-2"/>
    <n v="0.1"/>
    <n v="7.0000000000000007E-2"/>
    <n v="0.153"/>
    <n v="1.7000000000000001E-2"/>
    <n v="3.1E-2"/>
    <n v="1.6E-2"/>
    <n v="6.4000000000000001E-2"/>
    <n v="2.3E-2"/>
    <n v="0"/>
    <n v="1.2999999999999999E-2"/>
    <n v="-3.7999999999999999E-2"/>
    <n v="2.9000000000000001E-2"/>
    <n v="2.8000000000000001E-2"/>
    <n v="6.7000000000000004E-2"/>
    <n v="0"/>
    <n v="1E-3"/>
    <n v="1E-3"/>
    <n v="0"/>
    <n v="21.37"/>
    <n v="19.440000000000001"/>
    <n v="-1.9"/>
    <n v="-10.129"/>
  </r>
  <r>
    <x v="7"/>
    <x v="18"/>
    <s v="EST"/>
    <x v="172"/>
    <n v="22100000000"/>
    <n v="0.29799999999999999"/>
    <n v="0.22500000000000001"/>
    <n v="17.934999999999999"/>
    <n v="-0.82699999999999996"/>
    <n v="-4.41"/>
    <n v="16.652999999999999"/>
    <n v="-0.46100000000000002"/>
    <n v="-2.694"/>
    <n v="12.595000000000001"/>
    <n v="0.47"/>
    <n v="0.214"/>
    <n v="13.565"/>
    <n v="0.50700000000000001"/>
    <n v="0.23"/>
    <n v="13.063000000000001"/>
    <n v="9.8800000000000008"/>
    <n v="17.988"/>
    <n v="13.605"/>
    <n v="0.50800000000000001"/>
    <n v="21.846"/>
    <n v="1608.287"/>
    <n v="1635.62"/>
    <n v="1151.7260000000001"/>
    <n v="2.8420000000000001"/>
    <n v="70.906999999999996"/>
    <n v="111.789"/>
    <n v="358.91199999999998"/>
    <n v="2.0539999999999998"/>
    <n v="58899.945"/>
    <n v="2.1989999999999998"/>
    <n v="0"/>
    <n v="0"/>
    <n v="0.98699999999999999"/>
    <n v="0.746"/>
    <n v="13.637"/>
    <n v="15.112"/>
    <n v="-1.282"/>
    <n v="-0.97"/>
    <n v="1.1100000000000001"/>
    <n v="0.84"/>
    <n v="1.39"/>
    <n v="1.0509999999999999"/>
    <n v="3.5030000000000001"/>
    <n v="2.65"/>
    <n v="6.4000000000000001E-2"/>
    <n v="8.5000000000000006E-2"/>
    <n v="77.873999999999995"/>
    <n v="1.9E-2"/>
    <n v="4.9000000000000002E-2"/>
    <n v="4.1000000000000002E-2"/>
    <n v="8.8999999999999996E-2"/>
    <n v="5.3999999999999999E-2"/>
    <n v="9.9000000000000005E-2"/>
    <n v="7.0000000000000007E-2"/>
    <n v="0.151"/>
    <n v="1.7000000000000001E-2"/>
    <n v="3.1E-2"/>
    <n v="1.4999999999999999E-2"/>
    <n v="6.3E-2"/>
    <n v="2.3E-2"/>
    <n v="0"/>
    <n v="1.2999999999999999E-2"/>
    <n v="-3.1E-2"/>
    <n v="2.9000000000000001E-2"/>
    <n v="2.8000000000000001E-2"/>
    <n v="6.7000000000000004E-2"/>
    <n v="0"/>
    <n v="1E-3"/>
    <n v="1E-3"/>
    <n v="0"/>
    <n v="19.98"/>
    <n v="18.03"/>
    <n v="5.2999999999999999E-2"/>
    <n v="0.29399999999999998"/>
  </r>
  <r>
    <x v="7"/>
    <x v="19"/>
    <s v="EST"/>
    <x v="173"/>
    <n v="23800000000"/>
    <n v="0.29499999999999998"/>
    <n v="0.223"/>
    <n v="12.38"/>
    <n v="-5.5549999999999997"/>
    <n v="-30.972000000000001"/>
    <n v="11.353999999999999"/>
    <n v="-5.298"/>
    <n v="-31.817"/>
    <n v="8.5559999999999992"/>
    <n v="0.45278947368421052"/>
    <n v="0.18099999999999999"/>
    <n v="9.3290000000000006"/>
    <n v="0.59668421052631582"/>
    <n v="0.19700000000000001"/>
    <n v="7.7759999999999998"/>
    <n v="5.859"/>
    <n v="14.683"/>
    <n v="11.064"/>
    <n v="0.63936842105263159"/>
    <n v="22.141999999999999"/>
    <n v="1620.6669999999999"/>
    <n v="1646.9739999999999"/>
    <n v="1159.502"/>
    <n v="2.8420000000000001"/>
    <n v="71.820999999999998"/>
    <n v="110.76300000000001"/>
    <n v="362.22800000000001"/>
    <n v="2.1339999999999999"/>
    <n v="47295.336000000003"/>
    <n v="2.316842105263158"/>
    <n v="0"/>
    <n v="0"/>
    <n v="0.91400000000000003"/>
    <n v="0.68899999999999995"/>
    <n v="9.6980000000000004"/>
    <n v="11.175000000000001"/>
    <n v="-1.026"/>
    <n v="-0.77300000000000002"/>
    <n v="1.1100000000000001"/>
    <n v="0.83599999999999997"/>
    <n v="1.4"/>
    <n v="1.0549999999999999"/>
    <n v="3.3149999999999999"/>
    <n v="2.4980000000000002"/>
    <n v="0.06"/>
    <n v="7.9000000000000001E-2"/>
    <n v="62.762999999999998"/>
    <n v="1.7999999999999999E-2"/>
    <n v="3.3000000000000002E-2"/>
    <n v="2.7E-2"/>
    <n v="5.2999999999999999E-2"/>
    <n v="5.2999999999999999E-2"/>
    <n v="9.7000000000000003E-2"/>
    <n v="6.9000000000000006E-2"/>
    <n v="0.15"/>
    <n v="1.6E-2"/>
    <n v="0.03"/>
    <n v="1.4999999999999999E-2"/>
    <n v="6.2E-2"/>
    <n v="2.3E-2"/>
    <n v="0"/>
    <n v="1.2E-2"/>
    <n v="-2.3E-2"/>
    <n v="2.7E-2"/>
    <n v="2.5999999999999999E-2"/>
    <n v="6.6000000000000003E-2"/>
    <n v="0"/>
    <n v="1E-3"/>
    <n v="1E-3"/>
    <n v="0"/>
    <n v="14.83"/>
    <n v="12.87"/>
    <n v="2.3029999999999999"/>
    <n v="18.599"/>
  </r>
  <r>
    <x v="7"/>
    <x v="20"/>
    <s v="EST"/>
    <x v="174"/>
    <n v="22400000000"/>
    <n v="0.02"/>
    <n v="1.4999999999999999E-2"/>
    <n v="9.343"/>
    <n v="-3.0369999999999999"/>
    <n v="-24.533000000000001"/>
    <n v="8.61"/>
    <n v="-2.7440000000000002"/>
    <n v="-24.167999999999999"/>
    <n v="6.4770000000000003"/>
    <n v="0.45278947368421052"/>
    <n v="0.14599999999999999"/>
    <n v="7.0279999999999996"/>
    <n v="0.59668421052631582"/>
    <n v="0.159"/>
    <n v="5.3360000000000003"/>
    <n v="4.0129999999999999"/>
    <n v="12.477"/>
    <n v="9.3849999999999998"/>
    <n v="0.63936842105263159"/>
    <n v="22.161999999999999"/>
    <n v="1630.01"/>
    <n v="1655.5840000000001"/>
    <n v="1164.838"/>
    <n v="2.8420000000000001"/>
    <n v="72.63"/>
    <n v="110.03"/>
    <n v="365.339"/>
    <n v="2.2000000000000002"/>
    <n v="44218.281000000003"/>
    <n v="2.316842105263158"/>
    <n v="0"/>
    <n v="0"/>
    <n v="0.81"/>
    <n v="0.60899999999999999"/>
    <n v="14.399199999999999"/>
    <n v="12.975350000000001"/>
    <n v="-0.73299999999999998"/>
    <n v="-0.55100000000000005"/>
    <n v="1.276"/>
    <n v="0.95029999999999981"/>
    <n v="1.3084999999999998"/>
    <n v="0.97684999999999977"/>
    <n v="3.1120000000000001"/>
    <n v="2.3410000000000002"/>
    <n v="0.05"/>
    <n v="6.6000000000000003E-2"/>
    <n v="58.786000000000001"/>
    <n v="1E-3"/>
    <n v="2.5999999999999999E-2"/>
    <n v="2.1999999999999999E-2"/>
    <n v="3.7999999999999999E-2"/>
    <n v="5.0999999999999997E-2"/>
    <n v="9.6000000000000002E-2"/>
    <n v="6.8000000000000005E-2"/>
    <n v="0.14799999999999999"/>
    <n v="1.6E-2"/>
    <n v="0.03"/>
    <n v="1.4999999999999999E-2"/>
    <n v="6.2E-2"/>
    <n v="2.3E-2"/>
    <n v="0"/>
    <n v="1.0999999999999999E-2"/>
    <n v="-1.7999999999999999E-2"/>
    <n v="2.8000000000000001E-2"/>
    <n v="2.1999999999999999E-2"/>
    <n v="6.5000000000000002E-2"/>
    <n v="0"/>
    <n v="1E-3"/>
    <n v="1E-3"/>
    <n v="0"/>
    <m/>
    <m/>
    <n v="3.1339999999999999"/>
    <n v="33.543999999999997"/>
  </r>
  <r>
    <x v="7"/>
    <x v="21"/>
    <s v="EST"/>
    <x v="175"/>
    <n v="24500000000"/>
    <n v="0.02"/>
    <n v="1.4999999999999999E-2"/>
    <n v="10.449"/>
    <n v="1.1060000000000001"/>
    <n v="11.837999999999999"/>
    <n v="10.009"/>
    <n v="1.399"/>
    <n v="16.25"/>
    <n v="7.5330000000000004"/>
    <n v="0.45278947368421052"/>
    <n v="0.16200000000000001"/>
    <n v="7.8639999999999999"/>
    <n v="0.59668421052631582"/>
    <n v="0.17"/>
    <n v="6.2220000000000004"/>
    <n v="4.6820000000000004"/>
    <n v="18.083190476190477"/>
    <n v="13.476857142857144"/>
    <n v="0.63936842105263159"/>
    <n v="22.181999999999999"/>
    <n v="1640.4590000000001"/>
    <n v="1665.5940000000001"/>
    <n v="1171.059"/>
    <n v="2.8420000000000001"/>
    <n v="73.545000000000002"/>
    <n v="109.59"/>
    <n v="368.56599999999997"/>
    <n v="2.2650000000000001"/>
    <n v="46380.292999999998"/>
    <n v="2.316842105263158"/>
    <n v="0"/>
    <n v="0"/>
    <n v="0.91500000000000004"/>
    <n v="0.68799999999999994"/>
    <n v="14.399199999999999"/>
    <n v="12.975350000000001"/>
    <n v="-0.44"/>
    <n v="-0.33100000000000002"/>
    <n v="1.276"/>
    <n v="0.95029999999999981"/>
    <n v="1.3084999999999998"/>
    <n v="0.97684999999999977"/>
    <n v="3.2269999999999999"/>
    <n v="2.4279999999999999"/>
    <n v="0.05"/>
    <n v="6.6000000000000003E-2"/>
    <n v="61.625999999999998"/>
    <n v="1E-3"/>
    <n v="2.8000000000000001E-2"/>
    <n v="2.4E-2"/>
    <n v="4.2000000000000003E-2"/>
    <n v="4.9000000000000002E-2"/>
    <n v="9.4E-2"/>
    <n v="6.7000000000000004E-2"/>
    <n v="0.14599999999999999"/>
    <n v="1.4999999999999999E-2"/>
    <n v="2.9000000000000001E-2"/>
    <n v="1.4999999999999999E-2"/>
    <n v="6.0999999999999999E-2"/>
    <n v="2.3E-2"/>
    <n v="0"/>
    <n v="1.2E-2"/>
    <n v="-1.0999999999999999E-2"/>
    <n v="2.7E-2"/>
    <n v="2.1999999999999999E-2"/>
    <n v="6.5000000000000002E-2"/>
    <n v="0"/>
    <n v="1E-3"/>
    <n v="1E-3"/>
    <n v="0"/>
    <m/>
    <m/>
    <m/>
    <m/>
  </r>
  <r>
    <x v="8"/>
    <x v="0"/>
    <s v="FIN"/>
    <x v="176"/>
    <n v="152000000000"/>
    <n v="0.505"/>
    <n v="9.8000000000000004E-2"/>
    <n v="57.01"/>
    <n v="-1.857"/>
    <n v="-3.1549999999999998"/>
    <n v="66.5"/>
    <n v="-1.93"/>
    <n v="-2.8210000000000002"/>
    <n v="12.847"/>
    <n v="0.39300000000000002"/>
    <n v="0.185"/>
    <n v="11.013999999999999"/>
    <n v="0.33700000000000002"/>
    <n v="0.159"/>
    <n v="21.984999999999999"/>
    <n v="4.2469999999999999"/>
    <n v="79.016999999999996"/>
    <n v="15.265000000000001"/>
    <n v="0.46700000000000003"/>
    <n v="37.378999999999998"/>
    <n v="2079.7779999999998"/>
    <n v="4753.509"/>
    <n v="784.096"/>
    <n v="0.96799999999999997"/>
    <n v="102.14700000000001"/>
    <n v="2837.2550000000001"/>
    <n v="1144.58"/>
    <n v="10.606999999999999"/>
    <n v="69377"/>
    <n v="2.1219999999999999"/>
    <n v="5.8000000000000003E-2"/>
    <n v="1.0999999999999999E-2"/>
    <n v="7.7160000000000002"/>
    <n v="1.4910000000000001"/>
    <n v="13.303000000000001"/>
    <n v="7.38"/>
    <n v="9.49"/>
    <n v="1.833"/>
    <n v="7.09"/>
    <n v="1.37"/>
    <n v="5.96"/>
    <n v="1.151"/>
    <n v="25.82"/>
    <n v="4.9880000000000004"/>
    <n v="0.17899999999999999"/>
    <n v="0.92600000000000005"/>
    <n v="359.11"/>
    <n v="7.0000000000000007E-2"/>
    <n v="0.224"/>
    <n v="0.218"/>
    <n v="0.23899999999999999"/>
    <n v="0.20300000000000001"/>
    <n v="0.19900000000000001"/>
    <n v="0.28199999999999997"/>
    <n v="0.14899999999999999"/>
    <n v="8.9999999999999993E-3"/>
    <n v="8.4000000000000005E-2"/>
    <n v="0.442"/>
    <n v="0.313"/>
    <n v="0.26200000000000001"/>
    <n v="2.1000000000000001E-2"/>
    <n v="0.16300000000000001"/>
    <n v="0.185"/>
    <n v="0.251"/>
    <n v="0.42799999999999999"/>
    <n v="0.24299999999999999"/>
    <n v="1E-3"/>
    <n v="2E-3"/>
    <n v="3.0000000000000001E-3"/>
    <n v="0"/>
    <n v="38.200000000000003"/>
    <n v="68.86"/>
    <n v="22.007000000000001"/>
    <n v="38.601999999999997"/>
  </r>
  <r>
    <x v="8"/>
    <x v="1"/>
    <s v="FIN"/>
    <x v="177"/>
    <n v="155000000000"/>
    <n v="0.504"/>
    <n v="9.7000000000000003E-2"/>
    <n v="62.514000000000003"/>
    <n v="5.5039999999999996"/>
    <n v="9.6539999999999999"/>
    <n v="72.406999999999996"/>
    <n v="5.907"/>
    <n v="8.8829999999999991"/>
    <n v="13.957000000000001"/>
    <n v="0.41699999999999998"/>
    <n v="0.19700000000000001"/>
    <n v="12.05"/>
    <n v="0.36"/>
    <n v="0.17"/>
    <n v="26.125"/>
    <n v="5.0359999999999996"/>
    <n v="81.218999999999994"/>
    <n v="15.654999999999999"/>
    <n v="0.46800000000000003"/>
    <n v="37.883000000000003"/>
    <n v="2142.2919999999999"/>
    <n v="4825.9160000000002"/>
    <n v="810.221"/>
    <n v="1.0209999999999999"/>
    <n v="110.53700000000001"/>
    <n v="2847.1480000000001"/>
    <n v="1171.0229999999999"/>
    <n v="11.606999999999999"/>
    <n v="70719.577999999994"/>
    <n v="2.1120000000000001"/>
    <n v="5.2999999999999999E-2"/>
    <n v="0.01"/>
    <n v="8.39"/>
    <n v="1.617"/>
    <n v="14.387"/>
    <n v="11.438000000000001"/>
    <n v="9.8930000000000007"/>
    <n v="1.907"/>
    <n v="6.93"/>
    <n v="1.3360000000000001"/>
    <n v="5.86"/>
    <n v="1.1299999999999999"/>
    <n v="26.443000000000001"/>
    <n v="5.0970000000000004"/>
    <n v="0.193"/>
    <n v="1"/>
    <n v="366.89400000000001"/>
    <n v="6.7000000000000004E-2"/>
    <n v="0.24399999999999999"/>
    <n v="0.23799999999999999"/>
    <n v="0.28199999999999997"/>
    <n v="0.19800000000000001"/>
    <n v="0.2"/>
    <n v="0.28100000000000003"/>
    <n v="0.152"/>
    <n v="8.9999999999999993E-3"/>
    <n v="8.6999999999999994E-2"/>
    <n v="0.44"/>
    <n v="0.311"/>
    <n v="0.27300000000000002"/>
    <n v="1.9E-2"/>
    <n v="0.17599999999999999"/>
    <n v="0.20899999999999999"/>
    <n v="0.254"/>
    <n v="0.46899999999999997"/>
    <n v="0.24199999999999999"/>
    <n v="1E-3"/>
    <n v="2E-3"/>
    <n v="3.0000000000000001E-3"/>
    <n v="0"/>
    <n v="59.34"/>
    <n v="74.64"/>
    <n v="18.704999999999998"/>
    <n v="29.922000000000001"/>
  </r>
  <r>
    <x v="8"/>
    <x v="2"/>
    <s v="FIN"/>
    <x v="178"/>
    <n v="160000000000"/>
    <n v="0.48499999999999999"/>
    <n v="9.2999999999999999E-2"/>
    <n v="65.040999999999997"/>
    <n v="2.5270000000000001"/>
    <n v="4.0430000000000001"/>
    <n v="76.472999999999999"/>
    <n v="4.0659999999999998"/>
    <n v="5.6159999999999997"/>
    <n v="14.705"/>
    <n v="0.433"/>
    <n v="0.20699999999999999"/>
    <n v="12.506"/>
    <n v="0.36799999999999999"/>
    <n v="0.17599999999999999"/>
    <n v="28.305"/>
    <n v="5.4429999999999996"/>
    <n v="81.578999999999994"/>
    <n v="15.686999999999999"/>
    <n v="0.46200000000000002"/>
    <n v="38.368000000000002"/>
    <n v="2207.3330000000001"/>
    <n v="4902.3879999999999"/>
    <n v="838.52499999999998"/>
    <n v="1.083"/>
    <n v="118.877"/>
    <n v="2858.5790000000002"/>
    <n v="1197.828"/>
    <n v="12.653"/>
    <n v="70908.922000000006"/>
    <n v="2.0859999999999999"/>
    <n v="6.2E-2"/>
    <n v="1.2E-2"/>
    <n v="8.34"/>
    <n v="1.6040000000000001"/>
    <n v="14.808"/>
    <n v="11.879"/>
    <n v="11.432"/>
    <n v="2.198"/>
    <n v="6.68"/>
    <n v="1.284"/>
    <n v="6.05"/>
    <n v="1.163"/>
    <n v="26.805"/>
    <n v="5.1539999999999999"/>
    <n v="0.20100000000000001"/>
    <n v="1.046"/>
    <n v="368.76799999999997"/>
    <n v="6.0999999999999999E-2"/>
    <n v="0.247"/>
    <n v="0.24299999999999999"/>
    <n v="0.29199999999999998"/>
    <n v="0.192"/>
    <n v="0.20100000000000001"/>
    <n v="0.28100000000000003"/>
    <n v="0.154"/>
    <n v="0.01"/>
    <n v="0.09"/>
    <n v="0.438"/>
    <n v="0.31"/>
    <n v="0.28299999999999997"/>
    <n v="2.1000000000000001E-2"/>
    <n v="0.17"/>
    <n v="0.221"/>
    <n v="0.25800000000000001"/>
    <n v="0.48499999999999999"/>
    <n v="0.24199999999999999"/>
    <n v="1E-3"/>
    <n v="2E-3"/>
    <n v="3.0000000000000001E-3"/>
    <n v="0"/>
    <n v="61.78"/>
    <n v="77.010000000000005"/>
    <n v="16.538"/>
    <n v="25.428000000000001"/>
  </r>
  <r>
    <x v="8"/>
    <x v="3"/>
    <s v="FIN"/>
    <x v="179"/>
    <n v="165000000000"/>
    <n v="0.46700000000000003"/>
    <n v="0.09"/>
    <n v="72.653999999999996"/>
    <n v="7.6130000000000004"/>
    <n v="11.705"/>
    <n v="84.819000000000003"/>
    <n v="8.3460000000000001"/>
    <n v="10.914"/>
    <n v="16.271000000000001"/>
    <n v="0.47"/>
    <n v="0.215"/>
    <n v="13.936999999999999"/>
    <n v="0.40300000000000002"/>
    <n v="0.184"/>
    <n v="35.015000000000001"/>
    <n v="6.7169999999999996"/>
    <n v="89.47"/>
    <n v="17.163"/>
    <n v="0.496"/>
    <n v="38.834000000000003"/>
    <n v="2279.9870000000001"/>
    <n v="4987.2070000000003"/>
    <n v="873.54100000000005"/>
    <n v="1.139"/>
    <n v="128.107"/>
    <n v="2870.7440000000001"/>
    <n v="1224.751"/>
    <n v="13.616"/>
    <n v="75758.366999999998"/>
    <n v="2.1890000000000001"/>
    <n v="5.6000000000000001E-2"/>
    <n v="1.0999999999999999E-2"/>
    <n v="9.23"/>
    <n v="1.7709999999999999"/>
    <n v="16.332000000000001"/>
    <n v="13.422000000000001"/>
    <n v="12.164"/>
    <n v="2.3330000000000002"/>
    <n v="6.44"/>
    <n v="1.2350000000000001"/>
    <n v="6.07"/>
    <n v="1.1639999999999999"/>
    <n v="26.922999999999998"/>
    <n v="5.165"/>
    <n v="0.185"/>
    <n v="0.96299999999999997"/>
    <n v="394.928"/>
    <n v="5.5E-2"/>
    <n v="0.26300000000000001"/>
    <n v="0.255"/>
    <n v="0.33300000000000002"/>
    <n v="0.187"/>
    <n v="0.20300000000000001"/>
    <n v="0.28000000000000003"/>
    <n v="0.157"/>
    <n v="0.01"/>
    <n v="9.4E-2"/>
    <n v="0.436"/>
    <n v="0.308"/>
    <n v="0.28999999999999998"/>
    <n v="1.9E-2"/>
    <n v="0.182"/>
    <n v="0.215"/>
    <n v="0.252"/>
    <n v="0.437"/>
    <n v="0.24099999999999999"/>
    <n v="1E-3"/>
    <n v="2E-3"/>
    <n v="3.0000000000000001E-3"/>
    <n v="0"/>
    <n v="69.97"/>
    <n v="85.14"/>
    <n v="16.815999999999999"/>
    <n v="23.145"/>
  </r>
  <r>
    <x v="8"/>
    <x v="4"/>
    <s v="FIN"/>
    <x v="180"/>
    <n v="172000000000"/>
    <n v="0.52900000000000003"/>
    <n v="0.10100000000000001"/>
    <n v="68.938999999999993"/>
    <n v="-3.7149999999999999"/>
    <n v="-5.1139999999999999"/>
    <n v="81.58"/>
    <n v="-3.2389999999999999"/>
    <n v="-3.819"/>
    <n v="15.603999999999999"/>
    <n v="0.435"/>
    <n v="0.20699999999999999"/>
    <n v="13.186"/>
    <n v="0.36699999999999999"/>
    <n v="0.17499999999999999"/>
    <n v="31.638000000000002"/>
    <n v="6.0519999999999996"/>
    <n v="85.424000000000007"/>
    <n v="16.338999999999999"/>
    <n v="0.45500000000000002"/>
    <n v="39.363"/>
    <n v="2348.9270000000001"/>
    <n v="5068.7870000000003"/>
    <n v="905.17899999999997"/>
    <n v="1.194"/>
    <n v="136.976"/>
    <n v="2883.3850000000002"/>
    <n v="1251.662"/>
    <n v="14.552"/>
    <n v="75218.672000000006"/>
    <n v="2.0960000000000001"/>
    <n v="5.5E-2"/>
    <n v="1.0999999999999999E-2"/>
    <n v="8.8689999999999998"/>
    <n v="1.696"/>
    <n v="15.518000000000001"/>
    <n v="12.645"/>
    <n v="12.641"/>
    <n v="2.4180000000000001"/>
    <n v="6.21"/>
    <n v="1.1879999999999999"/>
    <n v="6.23"/>
    <n v="1.1919999999999999"/>
    <n v="26.911000000000001"/>
    <n v="5.1470000000000002"/>
    <n v="0.17899999999999999"/>
    <n v="0.93600000000000005"/>
    <n v="393.25400000000002"/>
    <n v="5.8000000000000003E-2"/>
    <n v="0.24099999999999999"/>
    <n v="0.24"/>
    <n v="0.29099999999999998"/>
    <n v="0.18099999999999999"/>
    <n v="0.20300000000000001"/>
    <n v="0.28000000000000003"/>
    <n v="0.16"/>
    <n v="0.01"/>
    <n v="9.6000000000000002E-2"/>
    <n v="0.435"/>
    <n v="0.307"/>
    <n v="0.29599999999999999"/>
    <n v="1.7000000000000001E-2"/>
    <n v="0.16900000000000001"/>
    <n v="0.23599999999999999"/>
    <n v="0.24399999999999999"/>
    <n v="0.40500000000000003"/>
    <n v="0.24099999999999999"/>
    <n v="1E-3"/>
    <n v="2E-3"/>
    <n v="3.0000000000000001E-3"/>
    <n v="0"/>
    <n v="66.11"/>
    <n v="81.13"/>
    <n v="16.484999999999999"/>
    <n v="23.911999999999999"/>
  </r>
  <r>
    <x v="8"/>
    <x v="5"/>
    <s v="FIN"/>
    <x v="181"/>
    <n v="180000000000"/>
    <n v="0.54200000000000004"/>
    <n v="0.10299999999999999"/>
    <n v="57.046999999999997"/>
    <n v="-11.891999999999999"/>
    <n v="-17.25"/>
    <n v="70.641000000000005"/>
    <n v="-10.939"/>
    <n v="-13.409000000000001"/>
    <n v="13.465"/>
    <n v="0.36599999999999999"/>
    <n v="0.19800000000000001"/>
    <n v="10.874000000000001"/>
    <n v="0.29599999999999999"/>
    <n v="0.16"/>
    <n v="21.033999999999999"/>
    <n v="4.0090000000000003"/>
    <n v="80.811999999999998"/>
    <n v="15.404"/>
    <n v="0.41899999999999998"/>
    <n v="39.905000000000001"/>
    <n v="2405.9740000000002"/>
    <n v="5139.4279999999999"/>
    <n v="926.21299999999997"/>
    <n v="1.264"/>
    <n v="145.09800000000001"/>
    <n v="2896.9780000000001"/>
    <n v="1278.018"/>
    <n v="15.476000000000001"/>
    <n v="68155.327999999994"/>
    <n v="1.853"/>
    <n v="7.0000000000000007E-2"/>
    <n v="1.2999999999999999E-2"/>
    <n v="8.1219999999999999"/>
    <n v="1.548"/>
    <n v="13.137"/>
    <n v="10.28"/>
    <n v="13.593"/>
    <n v="2.5910000000000002"/>
    <n v="5.92"/>
    <n v="1.1279999999999999"/>
    <n v="6.44"/>
    <n v="1.228"/>
    <n v="26.356000000000002"/>
    <n v="5.024"/>
    <n v="0.17599999999999999"/>
    <n v="0.92400000000000004"/>
    <n v="357.548"/>
    <n v="5.6000000000000001E-2"/>
    <n v="0.193"/>
    <n v="0.20599999999999999"/>
    <n v="0.182"/>
    <n v="0.17599999999999999"/>
    <n v="0.20300000000000001"/>
    <n v="0.27800000000000002"/>
    <n v="0.16"/>
    <n v="0.01"/>
    <n v="9.8000000000000004E-2"/>
    <n v="0.434"/>
    <n v="0.30499999999999999"/>
    <n v="0.3"/>
    <n v="0.02"/>
    <n v="0.151"/>
    <n v="0.28799999999999998"/>
    <n v="0.23699999999999999"/>
    <n v="0.38200000000000001"/>
    <n v="0.24"/>
    <n v="1E-3"/>
    <n v="2E-3"/>
    <n v="3.0000000000000001E-3"/>
    <n v="0"/>
    <n v="53.93"/>
    <n v="68.92"/>
    <n v="23.765000000000001"/>
    <n v="41.658000000000001"/>
  </r>
  <r>
    <x v="8"/>
    <x v="6"/>
    <s v="FIN"/>
    <x v="182"/>
    <n v="190000000000"/>
    <n v="0.57399999999999995"/>
    <n v="0.109"/>
    <n v="68.370999999999995"/>
    <n v="11.323"/>
    <n v="19.849"/>
    <n v="80.828000000000003"/>
    <n v="10.188000000000001"/>
    <n v="14.422000000000001"/>
    <n v="15.348000000000001"/>
    <n v="0.40200000000000002"/>
    <n v="0.21099999999999999"/>
    <n v="12.983000000000001"/>
    <n v="0.34"/>
    <n v="0.17799999999999999"/>
    <n v="31.584"/>
    <n v="5.9969999999999999"/>
    <n v="89.725999999999999"/>
    <n v="17.038"/>
    <n v="0.44600000000000001"/>
    <n v="40.478999999999999"/>
    <n v="2474.3440000000001"/>
    <n v="5220.2560000000003"/>
    <n v="957.79600000000005"/>
    <n v="1.3220000000000001"/>
    <n v="153.785"/>
    <n v="2909.4360000000001"/>
    <n v="1304.4690000000001"/>
    <n v="16.492999999999999"/>
    <n v="72824.554999999993"/>
    <n v="1.9079999999999999"/>
    <n v="5.8000000000000003E-2"/>
    <n v="1.0999999999999999E-2"/>
    <n v="8.6869999999999994"/>
    <n v="1.65"/>
    <n v="15.252000000000001"/>
    <n v="12.409000000000001"/>
    <n v="12.458"/>
    <n v="2.3660000000000001"/>
    <n v="6.01"/>
    <n v="1.141"/>
    <n v="6.12"/>
    <n v="1.1619999999999999"/>
    <n v="26.451000000000001"/>
    <n v="5.0229999999999997"/>
    <n v="0.193"/>
    <n v="1.0169999999999999"/>
    <n v="383.512"/>
    <n v="5.5E-2"/>
    <n v="0.223"/>
    <n v="0.22700000000000001"/>
    <n v="0.25900000000000001"/>
    <n v="0.17"/>
    <n v="0.20399999999999999"/>
    <n v="0.27700000000000002"/>
    <n v="0.16300000000000001"/>
    <n v="0.01"/>
    <n v="0.10100000000000001"/>
    <n v="0.432"/>
    <n v="0.30299999999999999"/>
    <n v="0.30399999999999999"/>
    <n v="1.7000000000000001E-2"/>
    <n v="0.158"/>
    <n v="0.246"/>
    <n v="0.23499999999999999"/>
    <n v="0.40300000000000002"/>
    <n v="0.24"/>
    <n v="1E-3"/>
    <n v="2E-3"/>
    <n v="3.0000000000000001E-3"/>
    <n v="0"/>
    <n v="65.349999999999994"/>
    <n v="80.319999999999993"/>
    <n v="21.355"/>
    <n v="31.234000000000002"/>
  </r>
  <r>
    <x v="8"/>
    <x v="7"/>
    <s v="FIN"/>
    <x v="183"/>
    <n v="200000000000"/>
    <n v="0.60499999999999998"/>
    <n v="0.114"/>
    <n v="66.760000000000005"/>
    <n v="-1.611"/>
    <n v="-2.3559999999999999"/>
    <n v="80.096999999999994"/>
    <n v="-0.73099999999999998"/>
    <n v="-0.90500000000000003"/>
    <n v="15.145"/>
    <n v="0.379"/>
    <n v="0.21"/>
    <n v="12.622999999999999"/>
    <n v="0.316"/>
    <n v="0.17499999999999999"/>
    <n v="30.347000000000001"/>
    <n v="5.7380000000000004"/>
    <n v="88.754999999999995"/>
    <n v="16.782"/>
    <n v="0.42"/>
    <n v="41.085000000000001"/>
    <n v="2541.1039999999998"/>
    <n v="5300.3530000000001"/>
    <n v="988.14300000000003"/>
    <n v="1.403"/>
    <n v="161.90199999999999"/>
    <n v="2922.7730000000001"/>
    <n v="1331.1130000000001"/>
    <n v="17.457999999999998"/>
    <n v="72265.937999999995"/>
    <n v="1.8069999999999999"/>
    <n v="8.1000000000000003E-2"/>
    <n v="1.4999999999999999E-2"/>
    <n v="8.1180000000000003"/>
    <n v="1.5349999999999999"/>
    <n v="14.837"/>
    <n v="12.010999999999999"/>
    <n v="13.337"/>
    <n v="2.5219999999999998"/>
    <n v="5.82"/>
    <n v="1.1000000000000001"/>
    <n v="6.31"/>
    <n v="1.1930000000000001"/>
    <n v="26.643999999999998"/>
    <n v="5.0380000000000003"/>
    <n v="0.182"/>
    <n v="0.96499999999999997"/>
    <n v="382.19200000000001"/>
    <n v="5.3999999999999999E-2"/>
    <n v="0.21199999999999999"/>
    <n v="0.223"/>
    <n v="0.23799999999999999"/>
    <n v="0.16500000000000001"/>
    <n v="0.20399999999999999"/>
    <n v="0.27600000000000002"/>
    <n v="0.16400000000000001"/>
    <n v="1.0999999999999999E-2"/>
    <n v="0.10199999999999999"/>
    <n v="0.43099999999999999"/>
    <n v="0.30099999999999999"/>
    <n v="0.307"/>
    <n v="2.1999999999999999E-2"/>
    <n v="0.14299999999999999"/>
    <n v="0.30099999999999999"/>
    <n v="0.23599999999999999"/>
    <n v="0.372"/>
    <n v="0.23899999999999999"/>
    <n v="1E-3"/>
    <n v="2E-3"/>
    <n v="3.0000000000000001E-3"/>
    <n v="0"/>
    <n v="63.52"/>
    <n v="78.47"/>
    <n v="21.995000000000001"/>
    <n v="32.947000000000003"/>
  </r>
  <r>
    <x v="8"/>
    <x v="8"/>
    <s v="FIN"/>
    <x v="184"/>
    <n v="210000000000"/>
    <n v="0.62"/>
    <n v="0.11700000000000001"/>
    <n v="58.621000000000002"/>
    <n v="-8.1389999999999993"/>
    <n v="-12.191000000000001"/>
    <n v="71.555000000000007"/>
    <n v="-8.5419999999999998"/>
    <n v="-10.664"/>
    <n v="13.467000000000001"/>
    <n v="0.33600000000000002"/>
    <n v="0.19400000000000001"/>
    <n v="11.032999999999999"/>
    <n v="0.27500000000000002"/>
    <n v="0.159"/>
    <n v="23.673999999999999"/>
    <n v="4.4550000000000001"/>
    <n v="82.74"/>
    <n v="15.571999999999999"/>
    <n v="0.38800000000000001"/>
    <n v="41.704000000000001"/>
    <n v="2599.7249999999999"/>
    <n v="5371.9080000000004"/>
    <n v="1011.817"/>
    <n v="1.5"/>
    <n v="170.261"/>
    <n v="2935.7069999999999"/>
    <n v="1356.0519999999999"/>
    <n v="18.39"/>
    <n v="69352.664000000004"/>
    <n v="1.728"/>
    <n v="9.7000000000000003E-2"/>
    <n v="1.7999999999999999E-2"/>
    <n v="8.359"/>
    <n v="1.573"/>
    <n v="13.24"/>
    <n v="10.432"/>
    <n v="12.933999999999999"/>
    <n v="2.4340000000000002"/>
    <n v="5.7"/>
    <n v="1.073"/>
    <n v="6.64"/>
    <n v="1.25"/>
    <n v="24.939"/>
    <n v="4.694"/>
    <n v="0.17499999999999999"/>
    <n v="0.93200000000000005"/>
    <n v="368.49599999999998"/>
    <n v="5.3999999999999999E-2"/>
    <n v="0.183"/>
    <n v="0.19500000000000001"/>
    <n v="0.17899999999999999"/>
    <n v="0.16"/>
    <n v="0.20300000000000001"/>
    <n v="0.27500000000000002"/>
    <n v="0.16400000000000001"/>
    <n v="1.0999999999999999E-2"/>
    <n v="0.104"/>
    <n v="0.43"/>
    <n v="0.29899999999999999"/>
    <n v="0.31"/>
    <n v="2.5999999999999999E-2"/>
    <n v="0.14299999999999999"/>
    <n v="0.27900000000000003"/>
    <n v="0.222"/>
    <n v="0.35899999999999999"/>
    <n v="0.23799999999999999"/>
    <n v="1E-3"/>
    <n v="2E-3"/>
    <n v="3.0000000000000001E-3"/>
    <n v="0"/>
    <n v="55.43"/>
    <n v="70.349999999999994"/>
    <n v="24.119"/>
    <n v="41.143999999999998"/>
  </r>
  <r>
    <x v="8"/>
    <x v="9"/>
    <s v="FIN"/>
    <x v="185"/>
    <n v="195000000000"/>
    <n v="0.38500000000000001"/>
    <n v="7.1999999999999995E-2"/>
    <n v="55.905000000000001"/>
    <n v="-2.7160000000000002"/>
    <n v="-4.633"/>
    <n v="67.373000000000005"/>
    <n v="-4.1820000000000004"/>
    <n v="-5.8440000000000003"/>
    <n v="12.62"/>
    <n v="0.34399999999999997"/>
    <n v="0.19700000000000001"/>
    <n v="10.471"/>
    <n v="0.28599999999999998"/>
    <n v="0.16400000000000001"/>
    <n v="22.893999999999998"/>
    <n v="4.2880000000000003"/>
    <n v="69.834000000000003"/>
    <n v="13.08"/>
    <n v="0.35699999999999998"/>
    <n v="42.09"/>
    <n v="2655.63"/>
    <n v="5439.2809999999999"/>
    <n v="1034.711"/>
    <n v="1.575"/>
    <n v="177.76"/>
    <n v="2947.1750000000002"/>
    <n v="1380.2429999999999"/>
    <n v="19.251999999999999"/>
    <n v="63925.77"/>
    <n v="1.744"/>
    <n v="7.4999999999999997E-2"/>
    <n v="1.4E-2"/>
    <n v="7.4980000000000002"/>
    <n v="1.405"/>
    <n v="12.49"/>
    <n v="9.7029999999999994"/>
    <n v="11.468"/>
    <n v="2.1480000000000001"/>
    <n v="5.58"/>
    <n v="1.0449999999999999"/>
    <n v="5.52"/>
    <n v="1.034"/>
    <n v="24.190999999999999"/>
    <n v="4.5309999999999997"/>
    <n v="0.161"/>
    <n v="0.86199999999999999"/>
    <n v="341.28800000000001"/>
    <n v="3.3000000000000002E-2"/>
    <n v="0.17699999999999999"/>
    <n v="0.184"/>
    <n v="0.17599999999999999"/>
    <n v="0.155"/>
    <n v="0.20300000000000001"/>
    <n v="0.27300000000000002"/>
    <n v="0.16500000000000001"/>
    <n v="1.0999999999999999E-2"/>
    <n v="0.104"/>
    <n v="0.42899999999999999"/>
    <n v="0.29699999999999999"/>
    <n v="0.311"/>
    <n v="0.02"/>
    <n v="0.13"/>
    <n v="0.22800000000000001"/>
    <n v="0.22"/>
    <n v="0.35399999999999998"/>
    <n v="0.23699999999999999"/>
    <n v="1E-3"/>
    <n v="2E-3"/>
    <n v="3.0000000000000001E-3"/>
    <n v="0"/>
    <n v="51.8"/>
    <n v="66.680000000000007"/>
    <n v="13.929"/>
    <n v="24.916"/>
  </r>
  <r>
    <x v="8"/>
    <x v="10"/>
    <s v="FIN"/>
    <x v="186"/>
    <n v="205000000000"/>
    <n v="0.52600000000000002"/>
    <n v="9.8000000000000004E-2"/>
    <n v="64.081000000000003"/>
    <n v="8.1760000000000002"/>
    <n v="14.624000000000001"/>
    <n v="76.611999999999995"/>
    <n v="9.2379999999999995"/>
    <n v="13.712"/>
    <n v="14.284000000000001"/>
    <n v="0.38"/>
    <n v="0.20599999999999999"/>
    <n v="11.948"/>
    <n v="0.318"/>
    <n v="0.17299999999999999"/>
    <n v="29.140999999999998"/>
    <n v="5.4329999999999998"/>
    <n v="82.680999999999997"/>
    <n v="15.416"/>
    <n v="0.41"/>
    <n v="42.615000000000002"/>
    <n v="2719.7109999999998"/>
    <n v="5515.893"/>
    <n v="1063.8510000000001"/>
    <n v="1.6719999999999999"/>
    <n v="186.03200000000001"/>
    <n v="2959.7060000000001"/>
    <n v="1405.37"/>
    <n v="20.170999999999999"/>
    <n v="69228.281000000003"/>
    <n v="1.84"/>
    <n v="9.6000000000000002E-2"/>
    <n v="1.7999999999999999E-2"/>
    <n v="8.2729999999999997"/>
    <n v="1.542"/>
    <n v="13.946999999999999"/>
    <n v="11.183"/>
    <n v="12.531000000000001"/>
    <n v="2.3359999999999999"/>
    <n v="5.68"/>
    <n v="1.0589999999999999"/>
    <n v="5.19"/>
    <n v="0.96799999999999997"/>
    <n v="25.126999999999999"/>
    <n v="4.6849999999999996"/>
    <n v="0.17100000000000001"/>
    <n v="0.91900000000000004"/>
    <n v="371.291"/>
    <n v="4.2000000000000003E-2"/>
    <n v="0.192"/>
    <n v="0.20100000000000001"/>
    <n v="0.20899999999999999"/>
    <n v="0.15"/>
    <n v="0.20300000000000001"/>
    <n v="0.27200000000000002"/>
    <n v="0.16600000000000001"/>
    <n v="1.2E-2"/>
    <n v="0.105"/>
    <n v="0.42799999999999999"/>
    <n v="0.29599999999999999"/>
    <n v="0.314"/>
    <n v="2.5000000000000001E-2"/>
    <n v="0.13400000000000001"/>
    <n v="0.25900000000000001"/>
    <n v="0.221"/>
    <n v="0.374"/>
    <n v="0.23599999999999999"/>
    <n v="1E-3"/>
    <n v="2E-3"/>
    <n v="3.0000000000000001E-3"/>
    <n v="0"/>
    <n v="59.98"/>
    <n v="74.8"/>
    <n v="18.600999999999999"/>
    <n v="29.027000000000001"/>
  </r>
  <r>
    <x v="8"/>
    <x v="11"/>
    <s v="FIN"/>
    <x v="187"/>
    <n v="215000000000"/>
    <n v="0.55800000000000005"/>
    <n v="0.104"/>
    <n v="56.637"/>
    <n v="-7.444"/>
    <n v="-11.616"/>
    <n v="69.388000000000005"/>
    <n v="-7.2240000000000002"/>
    <n v="-9.4290000000000003"/>
    <n v="12.878"/>
    <n v="0.33500000000000002"/>
    <n v="0.19800000000000001"/>
    <n v="10.510999999999999"/>
    <n v="0.27400000000000002"/>
    <n v="0.16200000000000001"/>
    <n v="24.079000000000001"/>
    <n v="4.4690000000000003"/>
    <n v="70.786000000000001"/>
    <n v="13.137"/>
    <n v="0.34200000000000003"/>
    <n v="43.173000000000002"/>
    <n v="2776.348"/>
    <n v="5585.28"/>
    <n v="1087.93"/>
    <n v="1.7589999999999999"/>
    <n v="193.285"/>
    <n v="2972.4569999999999"/>
    <n v="1429.1310000000001"/>
    <n v="21.068999999999999"/>
    <n v="64942.777000000002"/>
    <n v="1.69"/>
    <n v="8.7999999999999995E-2"/>
    <n v="1.6E-2"/>
    <n v="7.2519999999999998"/>
    <n v="1.3460000000000001"/>
    <n v="12.391999999999999"/>
    <n v="2.246"/>
    <n v="12.750999999999999"/>
    <n v="2.3660000000000001"/>
    <n v="5.48"/>
    <n v="1.0169999999999999"/>
    <n v="4.75"/>
    <n v="0.88200000000000001"/>
    <n v="23.762"/>
    <n v="4.41"/>
    <n v="0.16700000000000001"/>
    <n v="0.89800000000000002"/>
    <n v="349.923"/>
    <n v="4.1000000000000002E-2"/>
    <n v="0.16400000000000001"/>
    <n v="0.17599999999999999"/>
    <n v="0.16300000000000001"/>
    <n v="0.14499999999999999"/>
    <n v="0.20200000000000001"/>
    <n v="0.27"/>
    <n v="0.16600000000000001"/>
    <n v="1.2E-2"/>
    <n v="0.106"/>
    <n v="0.42599999999999999"/>
    <n v="0.29399999999999998"/>
    <n v="0.314"/>
    <n v="2.4E-2"/>
    <n v="0.114"/>
    <n v="0.25700000000000001"/>
    <n v="0.20899999999999999"/>
    <n v="0.32700000000000001"/>
    <n v="0.23499999999999999"/>
    <n v="1E-3"/>
    <n v="2E-3"/>
    <n v="3.0000000000000001E-3"/>
    <n v="0"/>
    <n v="12.1"/>
    <n v="66.77"/>
    <n v="14.148999999999999"/>
    <n v="24.981999999999999"/>
  </r>
  <r>
    <x v="8"/>
    <x v="12"/>
    <s v="FIN"/>
    <x v="188"/>
    <n v="225000000000"/>
    <n v="0.497"/>
    <n v="9.1999999999999998E-2"/>
    <n v="51.146000000000001"/>
    <n v="-5.4909999999999997"/>
    <n v="-9.6959999999999997"/>
    <n v="63.567"/>
    <n v="-5.8209999999999997"/>
    <n v="-8.3889999999999993"/>
    <n v="11.741"/>
    <n v="0.311"/>
    <n v="0.187"/>
    <n v="9.4469999999999992"/>
    <n v="0.251"/>
    <n v="0.15"/>
    <n v="19.591999999999999"/>
    <n v="3.6190000000000002"/>
    <n v="67.838999999999999"/>
    <n v="12.531000000000001"/>
    <n v="0.33200000000000002"/>
    <n v="43.67"/>
    <n v="2827.4940000000001"/>
    <n v="5648.8469999999998"/>
    <n v="1107.5229999999999"/>
    <n v="1.861"/>
    <n v="199.74600000000001"/>
    <n v="2984.877"/>
    <n v="1452.8"/>
    <n v="21.893999999999998"/>
    <n v="62886.449000000001"/>
    <n v="1.6679999999999999"/>
    <n v="0.10199999999999999"/>
    <n v="1.9E-2"/>
    <n v="6.4619999999999997"/>
    <n v="1.194"/>
    <n v="11.288"/>
    <n v="1.1930000000000001"/>
    <n v="12.420999999999999"/>
    <n v="2.294"/>
    <n v="5.47"/>
    <n v="1.01"/>
    <n v="4.78"/>
    <n v="0.88300000000000001"/>
    <n v="23.667999999999999"/>
    <n v="4.3719999999999999"/>
    <n v="0.152"/>
    <n v="0.82499999999999996"/>
    <n v="340.459"/>
    <n v="3.5999999999999997E-2"/>
    <n v="0.14599999999999999"/>
    <n v="0.16"/>
    <n v="0.13100000000000001"/>
    <n v="0.14000000000000001"/>
    <n v="0.2"/>
    <n v="0.26800000000000002"/>
    <n v="0.16500000000000001"/>
    <n v="1.2999999999999999E-2"/>
    <n v="0.106"/>
    <n v="0.42499999999999999"/>
    <n v="0.29199999999999998"/>
    <n v="0.314"/>
    <n v="2.7E-2"/>
    <n v="9.9000000000000005E-2"/>
    <n v="0.25700000000000001"/>
    <n v="0.20499999999999999"/>
    <n v="0.29799999999999999"/>
    <n v="0.23400000000000001"/>
    <n v="1E-3"/>
    <n v="2E-3"/>
    <n v="3.0000000000000001E-3"/>
    <n v="0"/>
    <n v="6.46"/>
    <n v="61.11"/>
    <n v="16.693999999999999"/>
    <n v="32.64"/>
  </r>
  <r>
    <x v="8"/>
    <x v="13"/>
    <s v="FIN"/>
    <x v="189"/>
    <n v="235000000000"/>
    <n v="0.48199999999999998"/>
    <n v="8.8999999999999996E-2"/>
    <n v="51.704000000000001"/>
    <n v="0.55800000000000005"/>
    <n v="1.091"/>
    <n v="65.554000000000002"/>
    <n v="1.9870000000000001"/>
    <n v="3.1259999999999999"/>
    <n v="12.053000000000001"/>
    <n v="0.32400000000000001"/>
    <n v="0.192"/>
    <n v="9.5060000000000002"/>
    <n v="0.255"/>
    <n v="0.151"/>
    <n v="21.358000000000001"/>
    <n v="3.927"/>
    <n v="66.570999999999998"/>
    <n v="12.24"/>
    <n v="0.32900000000000001"/>
    <n v="44.152000000000001"/>
    <n v="2879.1979999999999"/>
    <n v="5714.4009999999998"/>
    <n v="1128.8810000000001"/>
    <n v="1.94"/>
    <n v="205.81"/>
    <n v="2998.7269999999999"/>
    <n v="1475.6369999999999"/>
    <n v="22.777999999999999"/>
    <n v="62843.995999999999"/>
    <n v="1.6870000000000001"/>
    <n v="7.9000000000000001E-2"/>
    <n v="1.4999999999999999E-2"/>
    <n v="6.0640000000000001"/>
    <n v="1.115"/>
    <n v="11.377000000000001"/>
    <n v="1.331"/>
    <n v="13.85"/>
    <n v="2.5459999999999998"/>
    <n v="5.34"/>
    <n v="0.98199999999999998"/>
    <n v="4.88"/>
    <n v="0.89700000000000002"/>
    <n v="22.837"/>
    <n v="4.1989999999999998"/>
    <n v="0.16300000000000001"/>
    <n v="0.88400000000000001"/>
    <n v="341.80099999999999"/>
    <n v="3.3000000000000002E-2"/>
    <n v="0.14599999999999999"/>
    <n v="0.16400000000000001"/>
    <n v="0.14199999999999999"/>
    <n v="0.13500000000000001"/>
    <n v="0.19900000000000001"/>
    <n v="0.26600000000000001"/>
    <n v="0.16400000000000001"/>
    <n v="1.2999999999999999E-2"/>
    <n v="0.105"/>
    <n v="0.42399999999999999"/>
    <n v="0.28899999999999998"/>
    <n v="0.313"/>
    <n v="0.02"/>
    <n v="9.2999999999999999E-2"/>
    <n v="0.29899999999999999"/>
    <n v="0.19600000000000001"/>
    <n v="0.30099999999999999"/>
    <n v="0.23200000000000001"/>
    <n v="1E-3"/>
    <n v="2E-3"/>
    <n v="3.0000000000000001E-3"/>
    <n v="0"/>
    <n v="7.24"/>
    <n v="61.88"/>
    <n v="14.867000000000001"/>
    <n v="28.754000000000001"/>
  </r>
  <r>
    <x v="8"/>
    <x v="14"/>
    <s v="FIN"/>
    <x v="190"/>
    <n v="245000000000"/>
    <n v="0.46899999999999997"/>
    <n v="8.5999999999999993E-2"/>
    <n v="47.595999999999997"/>
    <n v="-4.1079999999999997"/>
    <n v="-7.9450000000000003"/>
    <n v="62.287999999999997"/>
    <n v="-3.2650000000000001"/>
    <n v="-4.9809999999999999"/>
    <n v="11.404999999999999"/>
    <n v="0.309"/>
    <n v="0.189"/>
    <n v="8.7149999999999999"/>
    <n v="0.23599999999999999"/>
    <n v="0.14399999999999999"/>
    <n v="19.324999999999999"/>
    <n v="3.5379999999999998"/>
    <n v="61.643000000000001"/>
    <n v="11.287000000000001"/>
    <n v="0.30599999999999999"/>
    <n v="44.621000000000002"/>
    <n v="2926.7930000000001"/>
    <n v="5776.6890000000003"/>
    <n v="1148.2059999999999"/>
    <n v="2.024"/>
    <n v="211.203"/>
    <n v="3013.42"/>
    <n v="1497.1769999999999"/>
    <n v="23.562999999999999"/>
    <n v="60391.237999999998"/>
    <n v="1.6379999999999999"/>
    <n v="8.4000000000000005E-2"/>
    <n v="1.4999999999999999E-2"/>
    <n v="5.3920000000000003"/>
    <n v="0.98699999999999999"/>
    <n v="10.587"/>
    <n v="0.58599999999999997"/>
    <n v="14.693"/>
    <n v="2.69"/>
    <n v="5.21"/>
    <n v="0.95399999999999996"/>
    <n v="4.9800000000000004"/>
    <n v="0.91200000000000003"/>
    <n v="21.54"/>
    <n v="3.944"/>
    <n v="0.14399999999999999"/>
    <n v="0.78600000000000003"/>
    <n v="329.82299999999998"/>
    <n v="3.1E-2"/>
    <n v="0.13400000000000001"/>
    <n v="0.154"/>
    <n v="0.128"/>
    <n v="0.13100000000000001"/>
    <n v="0.19700000000000001"/>
    <n v="0.26400000000000001"/>
    <n v="0.16400000000000001"/>
    <n v="1.2999999999999999E-2"/>
    <n v="0.104"/>
    <n v="0.42399999999999999"/>
    <n v="0.28699999999999998"/>
    <n v="0.311"/>
    <n v="2.1999999999999999E-2"/>
    <n v="8.1000000000000003E-2"/>
    <n v="0.29899999999999999"/>
    <n v="0.184"/>
    <n v="0.25800000000000001"/>
    <n v="0.23100000000000001"/>
    <n v="1E-3"/>
    <n v="2E-3"/>
    <n v="3.0000000000000001E-3"/>
    <n v="0"/>
    <n v="3.2"/>
    <n v="57.82"/>
    <n v="14.047000000000001"/>
    <n v="29.512"/>
  </r>
  <r>
    <x v="8"/>
    <x v="15"/>
    <s v="FIN"/>
    <x v="191"/>
    <n v="255000000000"/>
    <n v="0.46200000000000002"/>
    <n v="8.4000000000000005E-2"/>
    <n v="44.098999999999997"/>
    <n v="-3.4969999999999999"/>
    <n v="-7.3470000000000004"/>
    <n v="60.036999999999999"/>
    <n v="-2.2509999999999999"/>
    <n v="-3.6139999999999999"/>
    <n v="10.957000000000001"/>
    <n v="0.29699999999999999"/>
    <n v="0.183"/>
    <n v="8.048"/>
    <n v="0.218"/>
    <n v="0.13400000000000001"/>
    <n v="16.841000000000001"/>
    <n v="3.073"/>
    <n v="55.151000000000003"/>
    <n v="10.065"/>
    <n v="0.27300000000000002"/>
    <n v="45.082999999999998"/>
    <n v="2970.893"/>
    <n v="5836.7269999999999"/>
    <n v="1165.047"/>
    <n v="2.133"/>
    <n v="215.92599999999999"/>
    <n v="3029.3589999999999"/>
    <n v="1518.4580000000001"/>
    <n v="24.247"/>
    <n v="60022.976999999999"/>
    <n v="1.629"/>
    <n v="0.109"/>
    <n v="0.02"/>
    <n v="4.7229999999999999"/>
    <n v="0.86199999999999999"/>
    <n v="9.9190000000000005"/>
    <n v="-5.0999999999999997E-2"/>
    <n v="15.938000000000001"/>
    <n v="2.9089999999999998"/>
    <n v="5.13"/>
    <n v="0.93600000000000005"/>
    <n v="4.96"/>
    <n v="0.90500000000000003"/>
    <n v="21.280999999999999"/>
    <n v="3.8839999999999999"/>
    <n v="0.125"/>
    <n v="0.68400000000000005"/>
    <n v="328.89299999999997"/>
    <n v="3.2000000000000001E-2"/>
    <n v="0.124"/>
    <n v="0.14699999999999999"/>
    <n v="0.114"/>
    <n v="0.127"/>
    <n v="0.19600000000000001"/>
    <n v="0.26200000000000001"/>
    <n v="0.16300000000000001"/>
    <n v="1.2999999999999999E-2"/>
    <n v="0.10299999999999999"/>
    <n v="0.42299999999999999"/>
    <n v="0.28499999999999998"/>
    <n v="0.308"/>
    <n v="2.8000000000000001E-2"/>
    <n v="7.0000000000000007E-2"/>
    <n v="0.29599999999999999"/>
    <n v="0.17799999999999999"/>
    <n v="0.22600000000000001"/>
    <n v="0.23"/>
    <n v="1E-3"/>
    <n v="2E-3"/>
    <n v="3.0000000000000001E-3"/>
    <n v="0"/>
    <n v="-0.28000000000000003"/>
    <n v="54.35"/>
    <n v="11.052"/>
    <n v="25.062000000000001"/>
  </r>
  <r>
    <x v="8"/>
    <x v="16"/>
    <s v="FIN"/>
    <x v="192"/>
    <n v="260000000000"/>
    <n v="0.55300000000000005"/>
    <n v="0.10100000000000001"/>
    <n v="47.182000000000002"/>
    <n v="3.0830000000000002"/>
    <n v="6.9909999999999997"/>
    <n v="63.963000000000001"/>
    <n v="3.9249999999999998"/>
    <n v="6.5380000000000003"/>
    <n v="11.64"/>
    <n v="0.313"/>
    <n v="0.191"/>
    <n v="8.5860000000000003"/>
    <n v="0.23100000000000001"/>
    <n v="0.14099999999999999"/>
    <n v="18.658000000000001"/>
    <n v="3.395"/>
    <n v="57.155999999999999"/>
    <n v="10.401"/>
    <n v="0.27900000000000003"/>
    <n v="45.636000000000003"/>
    <n v="3018.0740000000001"/>
    <n v="5900.69"/>
    <n v="1183.7049999999999"/>
    <n v="2.2370000000000001"/>
    <n v="220.13300000000001"/>
    <n v="3046.14"/>
    <n v="1541.32"/>
    <n v="25.042999999999999"/>
    <n v="60795.296999999999"/>
    <n v="1.633"/>
    <n v="0.104"/>
    <n v="1.9E-2"/>
    <n v="4.2069999999999999"/>
    <n v="0.76600000000000001"/>
    <n v="10.378"/>
    <n v="11.583"/>
    <n v="16.780999999999999"/>
    <n v="3.0539999999999998"/>
    <n v="5.0199999999999996"/>
    <n v="0.91400000000000003"/>
    <n v="4.88"/>
    <n v="0.88800000000000001"/>
    <n v="22.863"/>
    <n v="4.16"/>
    <n v="0.14499999999999999"/>
    <n v="0.79600000000000004"/>
    <n v="334.08300000000003"/>
    <n v="3.6999999999999998E-2"/>
    <n v="0.13300000000000001"/>
    <n v="0.16"/>
    <n v="0.13"/>
    <n v="0.123"/>
    <n v="0.19400000000000001"/>
    <n v="0.26"/>
    <n v="0.16200000000000001"/>
    <n v="1.4E-2"/>
    <n v="0.10199999999999999"/>
    <n v="0.42199999999999999"/>
    <n v="0.28299999999999997"/>
    <n v="0.30599999999999999"/>
    <n v="2.8000000000000001E-2"/>
    <n v="0.06"/>
    <n v="0.371"/>
    <n v="0.19"/>
    <n v="0.26500000000000001"/>
    <n v="0.22800000000000001"/>
    <n v="1E-3"/>
    <n v="2E-3"/>
    <n v="3.0000000000000001E-3"/>
    <n v="0"/>
    <n v="63.65"/>
    <n v="57.03"/>
    <n v="9.9740000000000002"/>
    <n v="21.140999999999998"/>
  </r>
  <r>
    <x v="8"/>
    <x v="17"/>
    <s v="FIN"/>
    <x v="193"/>
    <n v="270000000000"/>
    <n v="0.60399999999999998"/>
    <n v="0.11"/>
    <n v="44.578000000000003"/>
    <n v="-2.6040000000000001"/>
    <n v="-5.5190000000000001"/>
    <n v="62.384999999999998"/>
    <n v="-1.5780000000000001"/>
    <n v="-2.4670000000000001"/>
    <n v="11.326000000000001"/>
    <n v="0.29499999999999998"/>
    <n v="0.191"/>
    <n v="8.093"/>
    <n v="0.21099999999999999"/>
    <n v="0.13600000000000001"/>
    <n v="17.087"/>
    <n v="3.1019999999999999"/>
    <n v="55.445999999999998"/>
    <n v="10.066000000000001"/>
    <n v="0.26200000000000001"/>
    <n v="46.24"/>
    <n v="3062.652"/>
    <n v="5963.0749999999998"/>
    <n v="1200.7919999999999"/>
    <n v="2.383"/>
    <n v="224.01900000000001"/>
    <n v="3063.9470000000001"/>
    <n v="1563.4469999999999"/>
    <n v="25.771000000000001"/>
    <n v="59405.815999999999"/>
    <n v="1.548"/>
    <n v="0.14699999999999999"/>
    <n v="2.7E-2"/>
    <n v="3.8860000000000001"/>
    <n v="0.70599999999999996"/>
    <n v="9.8330000000000002"/>
    <n v="11.048999999999999"/>
    <n v="17.806999999999999"/>
    <n v="3.2330000000000001"/>
    <n v="4.9000000000000004"/>
    <n v="0.89"/>
    <n v="4.91"/>
    <n v="0.89100000000000001"/>
    <n v="22.126999999999999"/>
    <n v="4.0170000000000003"/>
    <n v="0.13200000000000001"/>
    <n v="0.72699999999999998"/>
    <n v="327.21600000000001"/>
    <n v="0.04"/>
    <n v="0.123"/>
    <n v="0.154"/>
    <n v="0.11799999999999999"/>
    <n v="0.12"/>
    <n v="0.193"/>
    <n v="0.25800000000000001"/>
    <n v="0.161"/>
    <n v="1.4E-2"/>
    <n v="0.1"/>
    <n v="0.42199999999999999"/>
    <n v="0.28000000000000003"/>
    <n v="0.30399999999999999"/>
    <n v="3.6999999999999998E-2"/>
    <n v="5.3999999999999999E-2"/>
    <n v="0.41099999999999998"/>
    <n v="0.18099999999999999"/>
    <n v="0.24099999999999999"/>
    <n v="0.22700000000000001"/>
    <n v="1E-3"/>
    <n v="2E-3"/>
    <n v="3.0000000000000001E-3"/>
    <n v="0"/>
    <n v="60.86"/>
    <n v="54.16"/>
    <n v="10.868"/>
    <n v="24.38"/>
  </r>
  <r>
    <x v="8"/>
    <x v="18"/>
    <s v="FIN"/>
    <x v="194"/>
    <n v="280000000000"/>
    <n v="0.60199999999999998"/>
    <n v="0.109"/>
    <n v="45.795999999999999"/>
    <n v="1.2190000000000001"/>
    <n v="2.734"/>
    <n v="65.545000000000002"/>
    <n v="3.161"/>
    <n v="5.0659999999999998"/>
    <n v="11.884"/>
    <n v="0.30599999999999999"/>
    <n v="0.19600000000000001"/>
    <n v="8.3030000000000008"/>
    <n v="0.21299999999999999"/>
    <n v="0.13700000000000001"/>
    <n v="17.922000000000001"/>
    <n v="3.2490000000000001"/>
    <n v="57.914000000000001"/>
    <n v="10.5"/>
    <n v="0.27"/>
    <n v="46.841999999999999"/>
    <n v="3108.4490000000001"/>
    <n v="6028.62"/>
    <n v="1218.7139999999999"/>
    <n v="2.4740000000000002"/>
    <n v="228.43100000000001"/>
    <n v="3083.6959999999999"/>
    <n v="1585.548"/>
    <n v="26.44"/>
    <n v="60528.163999999997"/>
    <n v="1.556"/>
    <n v="9.0999999999999998E-2"/>
    <n v="1.6E-2"/>
    <n v="4.4119999999999999"/>
    <n v="0.8"/>
    <n v="10.061"/>
    <n v="11.319000000000001"/>
    <n v="19.748999999999999"/>
    <n v="3.581"/>
    <n v="4.75"/>
    <n v="0.86099999999999999"/>
    <n v="4.9400000000000004"/>
    <n v="0.89600000000000002"/>
    <n v="22.100999999999999"/>
    <n v="4.0069999999999997"/>
    <n v="0.121"/>
    <n v="0.66900000000000004"/>
    <n v="333.84100000000001"/>
    <n v="3.7999999999999999E-2"/>
    <n v="0.124"/>
    <n v="0.16"/>
    <n v="0.122"/>
    <n v="0.11700000000000001"/>
    <n v="0.191"/>
    <n v="0.25600000000000001"/>
    <n v="0.16"/>
    <n v="1.4E-2"/>
    <n v="9.9000000000000005E-2"/>
    <n v="0.42199999999999999"/>
    <n v="0.27800000000000002"/>
    <n v="0.30099999999999999"/>
    <n v="2.1999999999999999E-2"/>
    <n v="5.8999999999999997E-2"/>
    <n v="0.47199999999999998"/>
    <n v="0.18"/>
    <n v="0.221"/>
    <n v="0.22600000000000001"/>
    <n v="1E-3"/>
    <n v="2E-3"/>
    <n v="3.0000000000000001E-3"/>
    <n v="0"/>
    <n v="62.43"/>
    <n v="55.49"/>
    <n v="12.117000000000001"/>
    <n v="26.459"/>
  </r>
  <r>
    <x v="8"/>
    <x v="19"/>
    <s v="FIN"/>
    <x v="195"/>
    <n v="285000000000"/>
    <n v="0.58299999999999996"/>
    <n v="0.106"/>
    <n v="42.381999999999998"/>
    <n v="-3.415"/>
    <n v="-7.4560000000000004"/>
    <n v="62.533999999999999"/>
    <n v="-3.012"/>
    <n v="-4.5949999999999998"/>
    <n v="11.324999999999999"/>
    <n v="0.36026315789473684"/>
    <n v="0.191"/>
    <n v="7.6760000000000002"/>
    <n v="0.29236842105263156"/>
    <n v="0.13"/>
    <n v="15.256"/>
    <n v="2.7629999999999999"/>
    <n v="53.247"/>
    <n v="9.6430000000000007"/>
    <n v="0.37794736842105259"/>
    <n v="47.424999999999997"/>
    <n v="3150.8310000000001"/>
    <n v="6091.1540000000005"/>
    <n v="1233.97"/>
    <n v="2.5390000000000001"/>
    <n v="232.74100000000001"/>
    <n v="3103.848"/>
    <n v="1607.1289999999999"/>
    <n v="27.026"/>
    <n v="59219.417999999998"/>
    <n v="1.817578947368421"/>
    <n v="6.5000000000000002E-2"/>
    <n v="1.2E-2"/>
    <n v="4.3099999999999996"/>
    <n v="0.78100000000000003"/>
    <n v="9.3230000000000004"/>
    <n v="10.58"/>
    <n v="20.152000000000001"/>
    <n v="3.65"/>
    <n v="4.6399999999999997"/>
    <n v="0.84"/>
    <n v="5.01"/>
    <n v="0.90700000000000003"/>
    <n v="21.581"/>
    <n v="3.9089999999999998"/>
    <n v="0.106"/>
    <n v="0.58599999999999997"/>
    <n v="326.98200000000003"/>
    <n v="3.5999999999999997E-2"/>
    <n v="0.114"/>
    <n v="0.15"/>
    <n v="0.104"/>
    <n v="0.114"/>
    <n v="0.189"/>
    <n v="0.254"/>
    <n v="0.159"/>
    <n v="1.4E-2"/>
    <n v="9.8000000000000004E-2"/>
    <n v="0.42299999999999999"/>
    <n v="0.27600000000000002"/>
    <n v="0.29699999999999999"/>
    <n v="1.4999999999999999E-2"/>
    <n v="5.6000000000000001E-2"/>
    <n v="0.442"/>
    <n v="0.17499999999999999"/>
    <n v="0.191"/>
    <n v="0.224"/>
    <n v="1E-3"/>
    <n v="2E-3"/>
    <n v="3.0000000000000001E-3"/>
    <n v="0"/>
    <n v="58.42"/>
    <n v="51.48"/>
    <n v="10.865"/>
    <n v="25.635999999999999"/>
  </r>
  <r>
    <x v="8"/>
    <x v="20"/>
    <s v="FIN"/>
    <x v="196"/>
    <n v="270000000000"/>
    <n v="0.56999999999999995"/>
    <n v="0.10299999999999999"/>
    <n v="37.595999999999997"/>
    <n v="-4.7859999999999996"/>
    <n v="-11.292"/>
    <n v="57.600999999999999"/>
    <n v="-4.9320000000000004"/>
    <n v="-7.8879999999999999"/>
    <n v="10.417"/>
    <n v="0.36026315789473684"/>
    <n v="0.184"/>
    <n v="6.7990000000000004"/>
    <n v="0.29236842105263156"/>
    <n v="0.12"/>
    <n v="11.872"/>
    <n v="2.1469999999999998"/>
    <n v="48.002000000000002"/>
    <n v="8.6809999999999992"/>
    <n v="0.37794736842105259"/>
    <n v="47.994999999999997"/>
    <n v="3188.4270000000001"/>
    <n v="6148.7550000000001"/>
    <n v="1245.8420000000001"/>
    <n v="2.6160000000000001"/>
    <n v="237.10300000000001"/>
    <n v="3123.8530000000001"/>
    <n v="1627.268"/>
    <n v="27.603999999999999"/>
    <n v="56636.781000000003"/>
    <n v="1.817578947368421"/>
    <n v="7.5999999999999998E-2"/>
    <n v="1.4E-2"/>
    <n v="4.3609999999999998"/>
    <n v="0.78900000000000003"/>
    <n v="12.620450000000003"/>
    <n v="8.6309000000000005"/>
    <n v="20.004999999999999"/>
    <n v="3.6179999999999999"/>
    <n v="5.7"/>
    <n v="1.0681499999999999"/>
    <n v="5.5239999999999991"/>
    <n v="1.0348000000000002"/>
    <n v="20.138999999999999"/>
    <n v="3.6419999999999999"/>
    <n v="0.104"/>
    <n v="0.57799999999999996"/>
    <n v="313.17099999999999"/>
    <n v="3.5000000000000003E-2"/>
    <n v="0.107"/>
    <n v="0.14599999999999999"/>
    <n v="8.4000000000000005E-2"/>
    <n v="0.111"/>
    <n v="0.188"/>
    <n v="0.253"/>
    <n v="0.158"/>
    <n v="1.4999999999999999E-2"/>
    <n v="9.6000000000000002E-2"/>
    <n v="0.42299999999999999"/>
    <n v="0.27400000000000002"/>
    <n v="0.29399999999999998"/>
    <n v="1.9E-2"/>
    <n v="5.8000000000000003E-2"/>
    <n v="0.49299999999999999"/>
    <n v="0.18"/>
    <n v="0.19500000000000001"/>
    <n v="0.222"/>
    <n v="1E-3"/>
    <n v="2E-3"/>
    <n v="4.0000000000000001E-3"/>
    <n v="0"/>
    <m/>
    <m/>
    <n v="10.406000000000001"/>
    <n v="27.678999999999998"/>
  </r>
  <r>
    <x v="8"/>
    <x v="21"/>
    <s v="FIN"/>
    <x v="197"/>
    <n v="295000000000"/>
    <n v="0.56999999999999995"/>
    <n v="0.10299999999999999"/>
    <n v="37.601999999999997"/>
    <n v="6.0000000000000001E-3"/>
    <n v="1.7000000000000001E-2"/>
    <n v="56.984999999999999"/>
    <n v="-0.61599999999999999"/>
    <n v="-1.07"/>
    <n v="10.294"/>
    <n v="0.36026315789473684"/>
    <n v="0.17799999999999999"/>
    <n v="6.7919999999999998"/>
    <n v="0.29236842105263156"/>
    <n v="0.11799999999999999"/>
    <n v="12.291"/>
    <n v="2.2200000000000002"/>
    <n v="71.667238095238091"/>
    <n v="13.426285714285717"/>
    <n v="0.37794736842105259"/>
    <n v="48.564"/>
    <n v="3226.029"/>
    <n v="6205.74"/>
    <n v="1258.133"/>
    <n v="2.6909999999999998"/>
    <n v="241.369"/>
    <n v="3143.2359999999999"/>
    <n v="1647.0940000000001"/>
    <n v="28.177"/>
    <n v="57765.714999999997"/>
    <n v="1.817578947368421"/>
    <n v="7.5999999999999998E-2"/>
    <n v="1.4E-2"/>
    <n v="4.2670000000000003"/>
    <n v="0.77100000000000002"/>
    <n v="12.620450000000003"/>
    <n v="8.6934450000000005"/>
    <n v="19.382999999999999"/>
    <n v="3.5009999999999999"/>
    <n v="5.7"/>
    <n v="1.0681499999999999"/>
    <n v="5.5239999999999991"/>
    <n v="1.0348000000000002"/>
    <n v="19.826000000000001"/>
    <n v="3.581"/>
    <n v="0.104"/>
    <n v="0.57299999999999995"/>
    <n v="319.79000000000002"/>
    <n v="3.4000000000000002E-2"/>
    <n v="0.10100000000000001"/>
    <n v="0.13900000000000001"/>
    <n v="8.2000000000000003E-2"/>
    <n v="0.108"/>
    <n v="0.186"/>
    <n v="0.251"/>
    <n v="0.156"/>
    <n v="1.4999999999999999E-2"/>
    <n v="9.5000000000000001E-2"/>
    <n v="0.42299999999999999"/>
    <n v="0.27200000000000002"/>
    <n v="0.29099999999999998"/>
    <n v="1.7999999999999999E-2"/>
    <n v="5.3999999999999999E-2"/>
    <n v="0.49199999999999999"/>
    <n v="0.16700000000000001"/>
    <n v="0.19400000000000001"/>
    <n v="0.22"/>
    <n v="1E-3"/>
    <n v="2E-3"/>
    <n v="4.0000000000000001E-3"/>
    <n v="0"/>
    <m/>
    <m/>
    <m/>
    <m/>
  </r>
  <r>
    <x v="9"/>
    <x v="0"/>
    <s v="FRA"/>
    <x v="198"/>
    <n v="1365640000000"/>
    <n v="8.3930000000000007"/>
    <n v="0.14299999999999999"/>
    <n v="406.82900000000001"/>
    <n v="-5.3540000000000001"/>
    <n v="-1.2989999999999999"/>
    <n v="385.21100000000001"/>
    <n v="-5.7210000000000001"/>
    <n v="-1.4630000000000001"/>
    <n v="6.5659999999999998"/>
    <n v="0.19"/>
    <n v="0.124"/>
    <n v="6.9349999999999996"/>
    <n v="0.2"/>
    <n v="0.13100000000000001"/>
    <n v="65.575000000000003"/>
    <n v="1.1180000000000001"/>
    <n v="516.40800000000002"/>
    <n v="8.8030000000000008"/>
    <n v="0.254"/>
    <n v="540.96400000000006"/>
    <n v="31476.655999999999"/>
    <n v="26953.611000000001"/>
    <n v="18106.259999999998"/>
    <n v="98.155000000000001"/>
    <n v="1803.837"/>
    <n v="-4202.2420000000002"/>
    <n v="10874.295"/>
    <n v="53.145000000000003"/>
    <n v="52966.593999999997"/>
    <n v="1.5289999999999999"/>
    <n v="4.2119999999999997"/>
    <n v="7.1999999999999995E-2"/>
    <n v="84.320999999999998"/>
    <n v="1.4370000000000001"/>
    <n v="8.6259999999999994"/>
    <n v="8.2010000000000005"/>
    <n v="-21.617999999999999"/>
    <n v="-0.36799999999999999"/>
    <n v="73.13"/>
    <n v="1.2470000000000001"/>
    <n v="49.1"/>
    <n v="0.83699999999999997"/>
    <n v="239.49299999999999"/>
    <n v="4.0819999999999999"/>
    <n v="8.2000000000000003E-2"/>
    <n v="4.8360000000000003"/>
    <n v="3107.3090000000002"/>
    <n v="1.163"/>
    <n v="1.5980000000000001"/>
    <n v="1.26"/>
    <n v="0.71299999999999997"/>
    <n v="2.9369999999999998"/>
    <n v="3.0089999999999999"/>
    <n v="1.601"/>
    <n v="3.4470000000000001"/>
    <n v="0.91700000000000004"/>
    <n v="1.478"/>
    <n v="-0.65400000000000003"/>
    <n v="2.9740000000000002"/>
    <n v="1.3140000000000001"/>
    <n v="1.51"/>
    <n v="1.782"/>
    <n v="-0.42299999999999999"/>
    <n v="2.3250000000000002"/>
    <n v="2.2360000000000002"/>
    <n v="1.591"/>
    <n v="3.0000000000000001E-3"/>
    <n v="1.2999999999999999E-2"/>
    <n v="1.7999999999999999E-2"/>
    <n v="2E-3"/>
    <n v="481.14"/>
    <n v="506.03"/>
    <n v="109.57899999999999"/>
    <n v="26.934999999999999"/>
  </r>
  <r>
    <x v="9"/>
    <x v="1"/>
    <s v="FRA"/>
    <x v="199"/>
    <n v="1400000000000"/>
    <n v="8.4809999999999999"/>
    <n v="0.14399999999999999"/>
    <n v="411.61399999999998"/>
    <n v="4.7850000000000001"/>
    <n v="1.1759999999999999"/>
    <n v="387.358"/>
    <n v="2.1469999999999998"/>
    <n v="0.55700000000000005"/>
    <n v="6.5640000000000001"/>
    <n v="0.186"/>
    <n v="0.123"/>
    <n v="6.9749999999999996"/>
    <n v="0.19800000000000001"/>
    <n v="0.13100000000000001"/>
    <n v="56.04"/>
    <n v="0.95"/>
    <n v="516.75699999999995"/>
    <n v="8.7560000000000002"/>
    <n v="0.249"/>
    <n v="549.44399999999996"/>
    <n v="31888.271000000001"/>
    <n v="27340.969000000001"/>
    <n v="18162.300999999999"/>
    <n v="102.32899999999999"/>
    <n v="1892.3679999999999"/>
    <n v="-4226.4970000000003"/>
    <n v="11124.031999999999"/>
    <n v="57.795999999999999"/>
    <n v="53298.858999999997"/>
    <n v="1.514"/>
    <n v="4.1740000000000004"/>
    <n v="7.0999999999999994E-2"/>
    <n v="88.531000000000006"/>
    <n v="1.5"/>
    <n v="8.6620000000000008"/>
    <n v="7.5389999999999997"/>
    <n v="-24.256"/>
    <n v="-0.41099999999999998"/>
    <n v="73.41"/>
    <n v="1.244"/>
    <n v="49.85"/>
    <n v="0.84499999999999997"/>
    <n v="249.738"/>
    <n v="4.2320000000000002"/>
    <n v="7.9000000000000001E-2"/>
    <n v="4.6509999999999998"/>
    <n v="3145.42"/>
    <n v="1.1240000000000001"/>
    <n v="1.6040000000000001"/>
    <n v="1.274"/>
    <n v="0.60499999999999998"/>
    <n v="2.8660000000000001"/>
    <n v="2.9750000000000001"/>
    <n v="1.595"/>
    <n v="3.3980000000000001"/>
    <n v="0.93100000000000005"/>
    <n v="1.492"/>
    <n v="-0.65300000000000002"/>
    <n v="2.9580000000000002"/>
    <n v="1.3580000000000001"/>
    <n v="1.4850000000000001"/>
    <n v="1.855"/>
    <n v="-0.51200000000000001"/>
    <n v="2.403"/>
    <n v="2.1829999999999998"/>
    <n v="1.581"/>
    <n v="3.0000000000000001E-3"/>
    <n v="1.2999999999999999E-2"/>
    <n v="1.7999999999999999E-2"/>
    <n v="2E-3"/>
    <n v="444.92"/>
    <n v="511.21"/>
    <n v="105.143"/>
    <n v="25.544"/>
  </r>
  <r>
    <x v="9"/>
    <x v="2"/>
    <s v="FRA"/>
    <x v="200"/>
    <n v="1430000000000"/>
    <n v="8.4649999999999999"/>
    <n v="0.14299999999999999"/>
    <n v="407.79"/>
    <n v="-3.823"/>
    <n v="-0.92900000000000005"/>
    <n v="382.65499999999997"/>
    <n v="-4.7030000000000003"/>
    <n v="-1.214"/>
    <n v="6.4450000000000003"/>
    <n v="0.182"/>
    <n v="0.123"/>
    <n v="6.8680000000000003"/>
    <n v="0.19400000000000001"/>
    <n v="0.13100000000000001"/>
    <n v="58.506"/>
    <n v="0.98499999999999999"/>
    <n v="510.82100000000003"/>
    <n v="8.6039999999999992"/>
    <n v="0.24199999999999999"/>
    <n v="557.90899999999999"/>
    <n v="32296.061000000002"/>
    <n v="27723.625"/>
    <n v="18220.807000000001"/>
    <n v="106.259"/>
    <n v="1980.3810000000001"/>
    <n v="-4251.6319999999996"/>
    <n v="11368.23"/>
    <n v="62.475000000000001"/>
    <n v="52433.27"/>
    <n v="1.4770000000000001"/>
    <n v="3.93"/>
    <n v="6.6000000000000003E-2"/>
    <n v="88.013000000000005"/>
    <n v="1.482"/>
    <n v="8.4930000000000003"/>
    <n v="7.3760000000000003"/>
    <n v="-25.135000000000002"/>
    <n v="-0.42299999999999999"/>
    <n v="72.099999999999994"/>
    <n v="1.214"/>
    <n v="47.37"/>
    <n v="0.79800000000000004"/>
    <n v="244.19800000000001"/>
    <n v="4.1130000000000004"/>
    <n v="7.9000000000000001E-2"/>
    <n v="4.6790000000000003"/>
    <n v="3113.1089999999999"/>
    <n v="1.0629999999999999"/>
    <n v="1.552"/>
    <n v="1.216"/>
    <n v="0.60399999999999998"/>
    <n v="2.794"/>
    <n v="2.9409999999999998"/>
    <n v="1.5880000000000001"/>
    <n v="3.3479999999999999"/>
    <n v="0.94199999999999995"/>
    <n v="1.504"/>
    <n v="-0.65200000000000002"/>
    <n v="2.9420000000000002"/>
    <n v="1.397"/>
    <n v="1.3160000000000001"/>
    <n v="1.794"/>
    <n v="-0.48499999999999999"/>
    <n v="2.351"/>
    <n v="2.169"/>
    <n v="1.571"/>
    <n v="3.0000000000000001E-3"/>
    <n v="1.2999999999999999E-2"/>
    <n v="1.7999999999999999E-2"/>
    <n v="2E-3"/>
    <n v="437.95"/>
    <n v="504.28"/>
    <n v="103.03100000000001"/>
    <n v="25.265999999999998"/>
  </r>
  <r>
    <x v="9"/>
    <x v="3"/>
    <s v="FRA"/>
    <x v="201"/>
    <n v="1470000000000"/>
    <n v="8.3789999999999996"/>
    <n v="0.14000000000000001"/>
    <n v="412.53500000000003"/>
    <n v="4.7439999999999998"/>
    <n v="1.163"/>
    <n v="387.58300000000003"/>
    <n v="4.9269999999999996"/>
    <n v="1.288"/>
    <n v="6.4889999999999999"/>
    <n v="0.182"/>
    <n v="0.123"/>
    <n v="6.907"/>
    <n v="0.19400000000000001"/>
    <n v="0.13100000000000001"/>
    <n v="59.125"/>
    <n v="0.99"/>
    <n v="520.59400000000005"/>
    <n v="8.7159999999999993"/>
    <n v="0.24399999999999999"/>
    <n v="566.28899999999999"/>
    <n v="32708.596000000001"/>
    <n v="28111.206999999999"/>
    <n v="18279.932000000001"/>
    <n v="110.15"/>
    <n v="2072.0320000000002"/>
    <n v="-4276.5839999999998"/>
    <n v="11613.066000000001"/>
    <n v="67.128"/>
    <n v="52657.883000000002"/>
    <n v="1.476"/>
    <n v="3.891"/>
    <n v="6.5000000000000002E-2"/>
    <n v="91.650999999999996"/>
    <n v="1.534"/>
    <n v="8.5299999999999994"/>
    <n v="7.4189999999999996"/>
    <n v="-24.952000000000002"/>
    <n v="-0.41799999999999998"/>
    <n v="70.98"/>
    <n v="1.1879999999999999"/>
    <n v="47.25"/>
    <n v="0.79100000000000004"/>
    <n v="244.83500000000001"/>
    <n v="4.0990000000000002"/>
    <n v="7.8E-2"/>
    <n v="4.6529999999999996"/>
    <n v="3145.1640000000002"/>
    <n v="0.98299999999999998"/>
    <n v="1.492"/>
    <n v="1.1639999999999999"/>
    <n v="0.56200000000000006"/>
    <n v="2.72"/>
    <n v="2.9060000000000001"/>
    <n v="1.58"/>
    <n v="3.2949999999999999"/>
    <n v="0.95099999999999996"/>
    <n v="1.5149999999999999"/>
    <n v="-0.65"/>
    <n v="2.9249999999999998"/>
    <n v="1.43"/>
    <n v="1.3"/>
    <n v="1.804"/>
    <n v="-0.441"/>
    <n v="2.2930000000000001"/>
    <n v="2.1110000000000002"/>
    <n v="1.5589999999999999"/>
    <n v="3.0000000000000001E-3"/>
    <n v="1.4E-2"/>
    <n v="1.9E-2"/>
    <n v="2E-3"/>
    <n v="443.12"/>
    <n v="509.46"/>
    <n v="108.059"/>
    <n v="26.193999999999999"/>
  </r>
  <r>
    <x v="9"/>
    <x v="4"/>
    <s v="FRA"/>
    <x v="202"/>
    <n v="1520000000000"/>
    <n v="8.8689999999999998"/>
    <n v="0.14799999999999999"/>
    <n v="413.78"/>
    <n v="1.2450000000000001"/>
    <n v="0.30199999999999999"/>
    <n v="387.43599999999998"/>
    <n v="-0.14699999999999999"/>
    <n v="-3.7999999999999999E-2"/>
    <n v="6.4459999999999997"/>
    <n v="0.17599999999999999"/>
    <n v="0.122"/>
    <n v="6.8840000000000003"/>
    <n v="0.188"/>
    <n v="0.13"/>
    <n v="58.173000000000002"/>
    <n v="0.96799999999999997"/>
    <n v="541.86099999999999"/>
    <n v="9.0150000000000006"/>
    <n v="0.247"/>
    <n v="575.15800000000002"/>
    <n v="33122.375"/>
    <n v="28498.643"/>
    <n v="18338.105"/>
    <n v="114.068"/>
    <n v="2165.2550000000001"/>
    <n v="-4302.9279999999999"/>
    <n v="11857.897000000001"/>
    <n v="71.893000000000001"/>
    <n v="52754.129000000001"/>
    <n v="1.444"/>
    <n v="3.9169999999999998"/>
    <n v="6.5000000000000002E-2"/>
    <n v="93.224000000000004"/>
    <n v="1.5509999999999999"/>
    <n v="8.4469999999999992"/>
    <n v="7.3419999999999996"/>
    <n v="-26.344000000000001"/>
    <n v="-0.438"/>
    <n v="70.27"/>
    <n v="1.169"/>
    <n v="44.7"/>
    <n v="0.74399999999999999"/>
    <n v="244.83199999999999"/>
    <n v="4.0730000000000004"/>
    <n v="7.9000000000000001E-2"/>
    <n v="4.7649999999999997"/>
    <n v="3170.9679999999998"/>
    <n v="0.97399999999999998"/>
    <n v="1.4450000000000001"/>
    <n v="1.1399999999999999"/>
    <n v="0.53500000000000003"/>
    <n v="2.6469999999999998"/>
    <n v="2.8690000000000002"/>
    <n v="1.5720000000000001"/>
    <n v="3.242"/>
    <n v="0.95799999999999996"/>
    <n v="1.524"/>
    <n v="-0.64900000000000002"/>
    <n v="2.9049999999999998"/>
    <n v="1.46"/>
    <n v="1.21"/>
    <n v="1.7729999999999999"/>
    <n v="-0.49099999999999999"/>
    <n v="2.2170000000000001"/>
    <n v="2.0619999999999998"/>
    <n v="1.5469999999999999"/>
    <n v="3.0000000000000001E-3"/>
    <n v="1.4E-2"/>
    <n v="1.9E-2"/>
    <n v="2E-3"/>
    <n v="441.29"/>
    <n v="507.75"/>
    <n v="128.08099999999999"/>
    <n v="30.954000000000001"/>
  </r>
  <r>
    <x v="9"/>
    <x v="5"/>
    <s v="FRA"/>
    <x v="203"/>
    <n v="1580000000000"/>
    <n v="8.9060000000000006"/>
    <n v="0.14699999999999999"/>
    <n v="416.166"/>
    <n v="2.3860000000000001"/>
    <n v="0.57699999999999996"/>
    <n v="390.22500000000002"/>
    <n v="2.7890000000000001"/>
    <n v="0.72"/>
    <n v="6.4489999999999998"/>
    <n v="0.17399999999999999"/>
    <n v="0.124"/>
    <n v="6.8780000000000001"/>
    <n v="0.186"/>
    <n v="0.13200000000000001"/>
    <n v="62.003999999999998"/>
    <n v="1.0249999999999999"/>
    <n v="550.947"/>
    <n v="9.1050000000000004"/>
    <n v="0.246"/>
    <n v="584.06399999999996"/>
    <n v="33538.542999999998"/>
    <n v="28888.866999999998"/>
    <n v="18400.109"/>
    <n v="117.988"/>
    <n v="2260.1880000000001"/>
    <n v="-4328.8689999999997"/>
    <n v="12099.778"/>
    <n v="76.415000000000006"/>
    <n v="52097.116999999998"/>
    <n v="1.4079999999999999"/>
    <n v="3.92"/>
    <n v="6.5000000000000002E-2"/>
    <n v="94.933000000000007"/>
    <n v="1.569"/>
    <n v="8.4120000000000008"/>
    <n v="7.3140000000000001"/>
    <n v="-25.940999999999999"/>
    <n v="-0.42899999999999999"/>
    <n v="69.58"/>
    <n v="1.1499999999999999"/>
    <n v="43.53"/>
    <n v="0.71899999999999997"/>
    <n v="241.881"/>
    <n v="3.9969999999999999"/>
    <n v="7.4999999999999997E-2"/>
    <n v="4.5220000000000002"/>
    <n v="3152.4009999999998"/>
    <n v="0.92400000000000004"/>
    <n v="1.405"/>
    <n v="1.137"/>
    <n v="0.53700000000000003"/>
    <n v="2.573"/>
    <n v="2.8330000000000002"/>
    <n v="1.5640000000000001"/>
    <n v="3.1880000000000002"/>
    <n v="0.96299999999999997"/>
    <n v="1.5329999999999999"/>
    <n v="-0.64800000000000002"/>
    <n v="2.8860000000000001"/>
    <n v="1.4790000000000001"/>
    <n v="1.1359999999999999"/>
    <n v="1.764"/>
    <n v="-0.55000000000000004"/>
    <n v="2.1709999999999998"/>
    <n v="1.87"/>
    <n v="1.5349999999999999"/>
    <n v="3.0000000000000001E-3"/>
    <n v="1.4E-2"/>
    <n v="1.9E-2"/>
    <n v="2E-3"/>
    <n v="442.6"/>
    <n v="509.04"/>
    <n v="134.78100000000001"/>
    <n v="32.386000000000003"/>
  </r>
  <r>
    <x v="9"/>
    <x v="6"/>
    <s v="FRA"/>
    <x v="204"/>
    <n v="1650000000000"/>
    <n v="9.0950000000000006"/>
    <n v="0.14899999999999999"/>
    <n v="406.46199999999999"/>
    <n v="-9.7029999999999994"/>
    <n v="-2.3319999999999999"/>
    <n v="378.57900000000001"/>
    <n v="-11.645"/>
    <n v="-2.984"/>
    <n v="6.2140000000000004"/>
    <n v="0.16500000000000001"/>
    <n v="0.121"/>
    <n v="6.6719999999999997"/>
    <n v="0.17699999999999999"/>
    <n v="0.13"/>
    <n v="59.448999999999998"/>
    <n v="0.97599999999999998"/>
    <n v="550.51300000000003"/>
    <n v="9.0370000000000008"/>
    <n v="0.24"/>
    <n v="593.15899999999999"/>
    <n v="33945.004000000001"/>
    <n v="29267.445"/>
    <n v="18459.559000000001"/>
    <n v="122.206"/>
    <n v="2352.5140000000001"/>
    <n v="-4356.7520000000004"/>
    <n v="12336.536"/>
    <n v="81.031000000000006"/>
    <n v="51332.476999999999"/>
    <n v="1.3620000000000001"/>
    <n v="4.2190000000000003"/>
    <n v="6.9000000000000006E-2"/>
    <n v="92.325999999999993"/>
    <n v="1.516"/>
    <n v="8.1940000000000008"/>
    <n v="7.1029999999999998"/>
    <n v="-27.882999999999999"/>
    <n v="-0.45800000000000002"/>
    <n v="68.88"/>
    <n v="1.131"/>
    <n v="42.71"/>
    <n v="0.70099999999999996"/>
    <n v="236.75800000000001"/>
    <n v="3.8860000000000001"/>
    <n v="7.5999999999999998E-2"/>
    <n v="4.6159999999999997"/>
    <n v="3127.1309999999999"/>
    <n v="0.86499999999999999"/>
    <n v="1.329"/>
    <n v="1.0609999999999999"/>
    <n v="0.48799999999999999"/>
    <n v="2.4980000000000002"/>
    <n v="2.7949999999999999"/>
    <n v="1.554"/>
    <n v="3.1320000000000001"/>
    <n v="0.97"/>
    <n v="1.538"/>
    <n v="-0.64700000000000002"/>
    <n v="2.8660000000000001"/>
    <n v="1.4950000000000001"/>
    <n v="1.216"/>
    <n v="1.677"/>
    <n v="-0.55000000000000004"/>
    <n v="2.105"/>
    <n v="1.827"/>
    <n v="1.522"/>
    <n v="3.0000000000000001E-3"/>
    <n v="1.4E-2"/>
    <n v="1.9E-2"/>
    <n v="2E-3"/>
    <n v="432.73"/>
    <n v="499.2"/>
    <n v="144.05000000000001"/>
    <n v="35.44"/>
  </r>
  <r>
    <x v="9"/>
    <x v="7"/>
    <s v="FRA"/>
    <x v="205"/>
    <n v="1730000000000"/>
    <n v="9.2520000000000007"/>
    <n v="0.151"/>
    <n v="396.661"/>
    <n v="-9.8019999999999996"/>
    <n v="-2.4119999999999999"/>
    <n v="368.70400000000001"/>
    <n v="-9.875"/>
    <n v="-2.6080000000000001"/>
    <n v="6.0119999999999996"/>
    <n v="0.157"/>
    <n v="0.12"/>
    <n v="6.468"/>
    <n v="0.16900000000000001"/>
    <n v="0.129"/>
    <n v="61.344999999999999"/>
    <n v="1"/>
    <n v="550.88300000000004"/>
    <n v="8.9819999999999993"/>
    <n v="0.23400000000000001"/>
    <n v="602.41"/>
    <n v="34341.663999999997"/>
    <n v="29636.15"/>
    <n v="18520.901999999998"/>
    <n v="126.721"/>
    <n v="2441.7669999999998"/>
    <n v="-4384.7079999999996"/>
    <n v="12564.254999999999"/>
    <n v="85.608999999999995"/>
    <n v="50095.921999999999"/>
    <n v="1.3049999999999999"/>
    <n v="4.5149999999999997"/>
    <n v="7.3999999999999996E-2"/>
    <n v="89.253"/>
    <n v="1.4550000000000001"/>
    <n v="8.0299999999999994"/>
    <n v="6.9459999999999997"/>
    <n v="-27.956"/>
    <n v="-0.45600000000000002"/>
    <n v="69.08"/>
    <n v="1.1259999999999999"/>
    <n v="43.79"/>
    <n v="0.71399999999999997"/>
    <n v="227.71799999999999"/>
    <n v="3.7130000000000001"/>
    <n v="7.4999999999999997E-2"/>
    <n v="4.5780000000000003"/>
    <n v="3072.3519999999999"/>
    <n v="0.81899999999999995"/>
    <n v="1.2589999999999999"/>
    <n v="1.026"/>
    <n v="0.48"/>
    <n v="2.4220000000000002"/>
    <n v="2.7559999999999998"/>
    <n v="1.544"/>
    <n v="3.0760000000000001"/>
    <n v="0.97799999999999998"/>
    <n v="1.5389999999999999"/>
    <n v="-0.64700000000000002"/>
    <n v="2.8439999999999999"/>
    <n v="1.508"/>
    <n v="1.24"/>
    <n v="1.5669999999999999"/>
    <n v="-0.63"/>
    <n v="2.0179999999999998"/>
    <n v="1.766"/>
    <n v="1.5089999999999999"/>
    <n v="3.0000000000000001E-3"/>
    <n v="1.4E-2"/>
    <n v="1.9E-2"/>
    <n v="2E-3"/>
    <n v="426"/>
    <n v="492.48"/>
    <n v="154.22300000000001"/>
    <n v="38.880000000000003"/>
  </r>
  <r>
    <x v="9"/>
    <x v="8"/>
    <s v="FRA"/>
    <x v="206"/>
    <n v="1820000000000"/>
    <n v="8.6609999999999996"/>
    <n v="0.14000000000000001"/>
    <n v="390.77800000000002"/>
    <n v="-5.883"/>
    <n v="-1.4830000000000001"/>
    <n v="361.31900000000002"/>
    <n v="-7.3849999999999998"/>
    <n v="-2.0030000000000001"/>
    <n v="5.8540000000000001"/>
    <n v="0.153"/>
    <n v="0.11700000000000001"/>
    <n v="6.3310000000000004"/>
    <n v="0.16500000000000001"/>
    <n v="0.127"/>
    <n v="56.164000000000001"/>
    <n v="0.91"/>
    <n v="545.07299999999998"/>
    <n v="8.8309999999999995"/>
    <n v="0.23100000000000001"/>
    <n v="611.07100000000003"/>
    <n v="34732.440999999999"/>
    <n v="29997.469000000001"/>
    <n v="18577.065999999999"/>
    <n v="131.512"/>
    <n v="2534.0479999999998"/>
    <n v="-4414.1670000000004"/>
    <n v="12788.706"/>
    <n v="90.04"/>
    <n v="49932.983999999997"/>
    <n v="1.3049999999999999"/>
    <n v="4.79"/>
    <n v="7.8E-2"/>
    <n v="92.28"/>
    <n v="1.4950000000000001"/>
    <n v="7.8819999999999997"/>
    <n v="6.8049999999999997"/>
    <n v="-29.459"/>
    <n v="-0.47699999999999998"/>
    <n v="69.22"/>
    <n v="1.121"/>
    <n v="41.97"/>
    <n v="0.68"/>
    <n v="224.45099999999999"/>
    <n v="3.637"/>
    <n v="7.1999999999999995E-2"/>
    <n v="4.431"/>
    <n v="3081.9140000000002"/>
    <n v="0.75700000000000001"/>
    <n v="1.218"/>
    <n v="0.98399999999999999"/>
    <n v="0.42599999999999999"/>
    <n v="2.3479999999999999"/>
    <n v="2.7170000000000001"/>
    <n v="1.534"/>
    <n v="3.0190000000000001"/>
    <n v="0.98599999999999999"/>
    <n v="1.5409999999999999"/>
    <n v="-0.64700000000000002"/>
    <n v="2.823"/>
    <n v="1.516"/>
    <n v="1.2809999999999999"/>
    <n v="1.5740000000000001"/>
    <n v="-0.63400000000000001"/>
    <n v="1.9950000000000001"/>
    <n v="1.7070000000000001"/>
    <n v="1.4970000000000001"/>
    <n v="3.0000000000000001E-3"/>
    <n v="1.4E-2"/>
    <n v="1.9E-2"/>
    <n v="2E-3"/>
    <n v="419.99"/>
    <n v="486.46"/>
    <n v="154.29599999999999"/>
    <n v="39.484000000000002"/>
  </r>
  <r>
    <x v="9"/>
    <x v="9"/>
    <s v="FRA"/>
    <x v="207"/>
    <n v="1730000000000"/>
    <n v="7.4740000000000002"/>
    <n v="0.12"/>
    <n v="371.04500000000002"/>
    <n v="-19.731999999999999"/>
    <n v="-5.05"/>
    <n v="341.77"/>
    <n v="-19.548999999999999"/>
    <n v="-5.41"/>
    <n v="5.5039999999999996"/>
    <n v="0.14899999999999999"/>
    <n v="0.11700000000000001"/>
    <n v="5.976"/>
    <n v="0.16200000000000001"/>
    <n v="0.128"/>
    <n v="45.186"/>
    <n v="0.72799999999999998"/>
    <n v="504.44900000000001"/>
    <n v="8.1240000000000006"/>
    <n v="0.22"/>
    <n v="618.54600000000005"/>
    <n v="35103.483999999997"/>
    <n v="30339.24"/>
    <n v="18622.25"/>
    <n v="136.018"/>
    <n v="2624.76"/>
    <n v="-4443.4430000000002"/>
    <n v="13007.977000000001"/>
    <n v="93.936000000000007"/>
    <n v="46864.531000000003"/>
    <n v="1.268"/>
    <n v="4.5069999999999997"/>
    <n v="7.2999999999999995E-2"/>
    <n v="90.712000000000003"/>
    <n v="1.4610000000000001"/>
    <n v="7.548"/>
    <n v="6.4770000000000003"/>
    <n v="-29.274999999999999"/>
    <n v="-0.47099999999999997"/>
    <n v="68.02"/>
    <n v="1.095"/>
    <n v="39.78"/>
    <n v="0.64100000000000001"/>
    <n v="219.27099999999999"/>
    <n v="3.5310000000000001"/>
    <n v="6.3E-2"/>
    <n v="3.8959999999999999"/>
    <n v="2909.973"/>
    <n v="0.63600000000000001"/>
    <n v="1.1759999999999999"/>
    <n v="0.93400000000000005"/>
    <n v="0.34699999999999998"/>
    <n v="2.274"/>
    <n v="2.68"/>
    <n v="1.5229999999999999"/>
    <n v="2.964"/>
    <n v="0.99199999999999999"/>
    <n v="1.542"/>
    <n v="-0.64600000000000002"/>
    <n v="2.8029999999999999"/>
    <n v="1.52"/>
    <n v="1.1879999999999999"/>
    <n v="1.577"/>
    <n v="-0.58199999999999996"/>
    <n v="1.994"/>
    <n v="1.6"/>
    <n v="1.4850000000000001"/>
    <n v="3.0000000000000001E-3"/>
    <n v="1.4999999999999999E-2"/>
    <n v="0.02"/>
    <n v="2E-3"/>
    <n v="402.2"/>
    <n v="468.66"/>
    <n v="133.404"/>
    <n v="35.954000000000001"/>
  </r>
  <r>
    <x v="9"/>
    <x v="10"/>
    <s v="FRA"/>
    <x v="208"/>
    <n v="1800000000000"/>
    <n v="7.6760000000000002"/>
    <n v="0.123"/>
    <n v="376.64499999999998"/>
    <n v="5.6"/>
    <n v="1.5089999999999999"/>
    <n v="347.077"/>
    <n v="5.3070000000000004"/>
    <n v="1.5529999999999999"/>
    <n v="5.5579999999999998"/>
    <n v="0.14799999999999999"/>
    <n v="0.11600000000000001"/>
    <n v="6.032"/>
    <n v="0.161"/>
    <n v="0.126"/>
    <n v="49.085000000000001"/>
    <n v="0.78600000000000003"/>
    <n v="503.64400000000001"/>
    <n v="8.0649999999999995"/>
    <n v="0.215"/>
    <n v="626.221"/>
    <n v="35480.133000000002"/>
    <n v="30686.315999999999"/>
    <n v="18671.338"/>
    <n v="140.126"/>
    <n v="2720.7950000000001"/>
    <n v="-4473.0110000000004"/>
    <n v="13223.682000000001"/>
    <n v="97.971000000000004"/>
    <n v="48006.328000000001"/>
    <n v="1.28"/>
    <n v="4.1079999999999997"/>
    <n v="6.6000000000000003E-2"/>
    <n v="96.034999999999997"/>
    <n v="1.538"/>
    <n v="7.569"/>
    <n v="6.5039999999999996"/>
    <n v="-29.568000000000001"/>
    <n v="-0.47399999999999998"/>
    <n v="67.930000000000007"/>
    <n v="1.0880000000000001"/>
    <n v="38.69"/>
    <n v="0.62"/>
    <n v="215.70599999999999"/>
    <n v="3.4540000000000002"/>
    <n v="6.5000000000000002E-2"/>
    <n v="4.0350000000000001"/>
    <n v="2997.7339999999999"/>
    <n v="0.61199999999999999"/>
    <n v="1.129"/>
    <n v="0.90900000000000003"/>
    <n v="0.35199999999999998"/>
    <n v="2.2010000000000001"/>
    <n v="2.6419999999999999"/>
    <n v="1.5109999999999999"/>
    <n v="2.907"/>
    <n v="0.99399999999999999"/>
    <n v="1.542"/>
    <n v="-0.64600000000000002"/>
    <n v="2.782"/>
    <n v="1.524"/>
    <n v="1.0760000000000001"/>
    <n v="1.55"/>
    <n v="-0.61099999999999999"/>
    <n v="1.899"/>
    <n v="1.64"/>
    <n v="1.4730000000000001"/>
    <n v="3.0000000000000001E-3"/>
    <n v="1.4999999999999999E-2"/>
    <n v="0.02"/>
    <n v="2E-3"/>
    <n v="406.15"/>
    <n v="472.62"/>
    <n v="126.998"/>
    <n v="33.718000000000004"/>
  </r>
  <r>
    <x v="9"/>
    <x v="11"/>
    <s v="FRA"/>
    <x v="209"/>
    <n v="1890000000000"/>
    <n v="7.8360000000000003"/>
    <n v="0.125"/>
    <n v="354.60199999999998"/>
    <n v="-22.042999999999999"/>
    <n v="-5.8520000000000003"/>
    <n v="325.62"/>
    <n v="-21.457000000000001"/>
    <n v="-6.1820000000000004"/>
    <n v="5.1870000000000003"/>
    <n v="0.13600000000000001"/>
    <n v="0.113"/>
    <n v="5.649"/>
    <n v="0.14799999999999999"/>
    <n v="0.123"/>
    <n v="41.97"/>
    <n v="0.66900000000000004"/>
    <n v="501.07900000000001"/>
    <n v="7.9820000000000002"/>
    <n v="0.20899999999999999"/>
    <n v="634.05799999999999"/>
    <n v="35834.737999999998"/>
    <n v="31011.936000000002"/>
    <n v="18713.307000000001"/>
    <n v="144.00399999999999"/>
    <n v="2808.5859999999998"/>
    <n v="-4501.9939999999997"/>
    <n v="13432.55"/>
    <n v="102.232"/>
    <n v="45914.77"/>
    <n v="1.2050000000000001"/>
    <n v="3.8780000000000001"/>
    <n v="6.2E-2"/>
    <n v="87.790999999999997"/>
    <n v="1.3979999999999999"/>
    <n v="7.2750000000000004"/>
    <n v="6.3019999999999996"/>
    <n v="-28.981999999999999"/>
    <n v="-0.46200000000000002"/>
    <n v="65.52"/>
    <n v="1.044"/>
    <n v="36.74"/>
    <n v="0.58499999999999996"/>
    <n v="208.86699999999999"/>
    <n v="3.327"/>
    <n v="6.8000000000000005E-2"/>
    <n v="4.2610000000000001"/>
    <n v="2882.3119999999999"/>
    <n v="0.58099999999999996"/>
    <n v="1.028"/>
    <n v="0.82499999999999996"/>
    <n v="0.28499999999999998"/>
    <n v="2.1280000000000001"/>
    <n v="2.601"/>
    <n v="1.498"/>
    <n v="2.8479999999999999"/>
    <n v="0.995"/>
    <n v="1.536"/>
    <n v="-0.64600000000000002"/>
    <n v="2.7589999999999999"/>
    <n v="1.5249999999999999"/>
    <n v="1.0469999999999999"/>
    <n v="1.379"/>
    <n v="-0.58399999999999996"/>
    <n v="1.8340000000000001"/>
    <n v="1.55"/>
    <n v="1.458"/>
    <n v="3.0000000000000001E-3"/>
    <n v="1.4999999999999999E-2"/>
    <n v="0.02"/>
    <n v="2E-3"/>
    <n v="395.62"/>
    <n v="456.72"/>
    <n v="146.477"/>
    <n v="41.307000000000002"/>
  </r>
  <r>
    <x v="9"/>
    <x v="12"/>
    <s v="FRA"/>
    <x v="210"/>
    <n v="1930000000000"/>
    <n v="7.2919999999999998"/>
    <n v="0.11600000000000001"/>
    <n v="356.91300000000001"/>
    <n v="2.31"/>
    <n v="0.65100000000000002"/>
    <n v="329.65199999999999"/>
    <n v="4.032"/>
    <n v="1.238"/>
    <n v="5.2270000000000003"/>
    <n v="0.13800000000000001"/>
    <n v="0.114"/>
    <n v="5.6589999999999998"/>
    <n v="0.14899999999999999"/>
    <n v="0.124"/>
    <n v="46.667999999999999"/>
    <n v="0.74"/>
    <n v="480.48700000000002"/>
    <n v="7.6180000000000003"/>
    <n v="0.20100000000000001"/>
    <n v="641.34900000000005"/>
    <n v="36191.648000000001"/>
    <n v="31341.588"/>
    <n v="18759.974999999999"/>
    <n v="147.31100000000001"/>
    <n v="2899.1950000000002"/>
    <n v="-4529.2529999999997"/>
    <n v="13637.424999999999"/>
    <n v="106.392"/>
    <n v="45681.148000000001"/>
    <n v="1.2030000000000001"/>
    <n v="3.3069999999999999"/>
    <n v="5.1999999999999998E-2"/>
    <n v="90.608999999999995"/>
    <n v="1.4370000000000001"/>
    <n v="7.298"/>
    <n v="6.33"/>
    <n v="-27.26"/>
    <n v="-0.432"/>
    <n v="64.959999999999994"/>
    <n v="1.03"/>
    <n v="37.33"/>
    <n v="0.59199999999999997"/>
    <n v="204.876"/>
    <n v="3.2480000000000002"/>
    <n v="6.6000000000000003E-2"/>
    <n v="4.1609999999999996"/>
    <n v="2881.1750000000002"/>
    <n v="0.52700000000000002"/>
    <n v="1.02"/>
    <n v="0.82799999999999996"/>
    <n v="0.313"/>
    <n v="2.0569999999999999"/>
    <n v="2.5619999999999998"/>
    <n v="1.4850000000000001"/>
    <n v="2.7919999999999998"/>
    <n v="0.99199999999999999"/>
    <n v="1.532"/>
    <n v="-0.64500000000000002"/>
    <n v="2.7370000000000001"/>
    <n v="1.5249999999999999"/>
    <n v="0.86899999999999999"/>
    <n v="1.3939999999999999"/>
    <n v="-0.56499999999999995"/>
    <n v="1.7749999999999999"/>
    <n v="1.506"/>
    <n v="1.444"/>
    <n v="3.0000000000000001E-3"/>
    <n v="1.4999999999999999E-2"/>
    <n v="0.02"/>
    <n v="2E-3"/>
    <n v="399.26"/>
    <n v="460.3"/>
    <n v="123.575"/>
    <n v="34.622999999999998"/>
  </r>
  <r>
    <x v="9"/>
    <x v="13"/>
    <s v="FRA"/>
    <x v="211"/>
    <n v="1980000000000"/>
    <n v="7.1"/>
    <n v="0.112"/>
    <n v="358.62299999999999"/>
    <n v="1.7110000000000001"/>
    <n v="0.47899999999999998"/>
    <n v="333.04899999999998"/>
    <n v="3.3959999999999999"/>
    <n v="1.03"/>
    <n v="5.2590000000000003"/>
    <n v="0.13800000000000001"/>
    <n v="0.115"/>
    <n v="5.6619999999999999"/>
    <n v="0.14799999999999999"/>
    <n v="0.123"/>
    <n v="49.417000000000002"/>
    <n v="0.78"/>
    <n v="467.38299999999998"/>
    <n v="7.38"/>
    <n v="0.193"/>
    <n v="648.44899999999996"/>
    <n v="36550.269999999997"/>
    <n v="31674.638999999999"/>
    <n v="18809.391"/>
    <n v="150.36199999999999"/>
    <n v="2990.498"/>
    <n v="-4554.8280000000004"/>
    <n v="13840.857"/>
    <n v="110.715"/>
    <n v="45921.207000000002"/>
    <n v="1.204"/>
    <n v="3.0510000000000002"/>
    <n v="4.8000000000000001E-2"/>
    <n v="91.302000000000007"/>
    <n v="1.4419999999999999"/>
    <n v="7.2830000000000004"/>
    <n v="6.3179999999999996"/>
    <n v="-25.574999999999999"/>
    <n v="-0.40400000000000003"/>
    <n v="64.849999999999994"/>
    <n v="1.024"/>
    <n v="38.28"/>
    <n v="0.60399999999999998"/>
    <n v="203.43100000000001"/>
    <n v="3.2120000000000002"/>
    <n v="6.8000000000000005E-2"/>
    <n v="4.3230000000000004"/>
    <n v="2908.4279999999999"/>
    <n v="0.49199999999999999"/>
    <n v="1.0149999999999999"/>
    <n v="0.83399999999999996"/>
    <n v="0.32900000000000001"/>
    <n v="1.9870000000000001"/>
    <n v="2.524"/>
    <n v="1.4730000000000001"/>
    <n v="2.738"/>
    <n v="0.98699999999999999"/>
    <n v="1.5269999999999999"/>
    <n v="-0.64500000000000002"/>
    <n v="2.714"/>
    <n v="1.522"/>
    <n v="0.78700000000000003"/>
    <n v="1.3959999999999999"/>
    <n v="-0.55300000000000005"/>
    <n v="1.75"/>
    <n v="1.47"/>
    <n v="1.43"/>
    <n v="3.0000000000000001E-3"/>
    <n v="1.4999999999999999E-2"/>
    <n v="0.02"/>
    <n v="2E-3"/>
    <n v="400.17"/>
    <n v="461.27"/>
    <n v="108.76"/>
    <n v="30.327000000000002"/>
  </r>
  <r>
    <x v="9"/>
    <x v="14"/>
    <s v="FRA"/>
    <x v="212"/>
    <n v="2040000000000"/>
    <n v="6.7670000000000003"/>
    <n v="0.106"/>
    <n v="327.10700000000003"/>
    <n v="-31.515999999999998"/>
    <n v="-8.7880000000000003"/>
    <n v="304.35399999999998"/>
    <n v="-28.695"/>
    <n v="-8.6159999999999997"/>
    <n v="4.7859999999999996"/>
    <n v="0.126"/>
    <n v="0.109"/>
    <n v="5.1440000000000001"/>
    <n v="0.13500000000000001"/>
    <n v="0.11700000000000001"/>
    <n v="39.271000000000001"/>
    <n v="0.61799999999999999"/>
    <n v="436.43400000000003"/>
    <n v="6.8630000000000004"/>
    <n v="0.18"/>
    <n v="655.21600000000001"/>
    <n v="36877.379000000001"/>
    <n v="31978.991999999998"/>
    <n v="18848.662"/>
    <n v="153.31899999999999"/>
    <n v="3066.866"/>
    <n v="-4577.5820000000003"/>
    <n v="14038.351000000001"/>
    <n v="114.964"/>
    <n v="43808.913999999997"/>
    <n v="1.149"/>
    <n v="2.9580000000000002"/>
    <n v="4.7E-2"/>
    <n v="76.369"/>
    <n v="1.2010000000000001"/>
    <n v="6.7270000000000003"/>
    <n v="5.766"/>
    <n v="-22.753"/>
    <n v="-0.35799999999999998"/>
    <n v="63.7"/>
    <n v="1.002"/>
    <n v="38.54"/>
    <n v="0.60599999999999998"/>
    <n v="197.495"/>
    <n v="3.1059999999999999"/>
    <n v="6.7000000000000004E-2"/>
    <n v="4.2480000000000002"/>
    <n v="2785.7429999999999"/>
    <n v="0.45100000000000001"/>
    <n v="0.91900000000000004"/>
    <n v="0.752"/>
    <n v="0.26100000000000001"/>
    <n v="1.92"/>
    <n v="2.4860000000000002"/>
    <n v="1.46"/>
    <n v="2.6850000000000001"/>
    <n v="0.98099999999999998"/>
    <n v="1.5149999999999999"/>
    <n v="-0.64300000000000002"/>
    <n v="2.6909999999999998"/>
    <n v="1.5169999999999999"/>
    <n v="0.76200000000000001"/>
    <n v="1.1479999999999999"/>
    <n v="-0.46300000000000002"/>
    <n v="1.6910000000000001"/>
    <n v="1.3939999999999999"/>
    <n v="1.4159999999999999"/>
    <n v="3.0000000000000001E-3"/>
    <n v="1.4999999999999999E-2"/>
    <n v="0.02"/>
    <n v="2E-3"/>
    <n v="366.68"/>
    <n v="427.77"/>
    <n v="109.327"/>
    <n v="33.421999999999997"/>
  </r>
  <r>
    <x v="9"/>
    <x v="15"/>
    <s v="FRA"/>
    <x v="213"/>
    <n v="2100000000000"/>
    <n v="6.4089999999999998"/>
    <n v="0.1"/>
    <n v="331.58"/>
    <n v="4.4729999999999999"/>
    <n v="1.367"/>
    <n v="315.642"/>
    <n v="11.288"/>
    <n v="3.7090000000000001"/>
    <n v="4.9470000000000001"/>
    <n v="0.129"/>
    <n v="0.113"/>
    <n v="5.1959999999999997"/>
    <n v="0.13500000000000001"/>
    <n v="0.11799999999999999"/>
    <n v="37.741"/>
    <n v="0.59099999999999997"/>
    <n v="423.87599999999998"/>
    <n v="6.6429999999999998"/>
    <n v="0.17299999999999999"/>
    <n v="661.625"/>
    <n v="37208.957000000002"/>
    <n v="32294.633000000002"/>
    <n v="18886.403999999999"/>
    <n v="156.17699999999999"/>
    <n v="3148.2570000000001"/>
    <n v="-4593.5200000000004"/>
    <n v="14237.499"/>
    <n v="118.997"/>
    <n v="43929.527000000002"/>
    <n v="1.143"/>
    <n v="2.8580000000000001"/>
    <n v="4.4999999999999998E-2"/>
    <n v="81.391000000000005"/>
    <n v="1.276"/>
    <n v="6.7889999999999997"/>
    <n v="5.8319999999999999"/>
    <n v="-15.938000000000001"/>
    <n v="-0.25"/>
    <n v="63.12"/>
    <n v="0.98899999999999999"/>
    <n v="39.15"/>
    <n v="0.61399999999999999"/>
    <n v="199.148"/>
    <n v="3.121"/>
    <n v="6.3E-2"/>
    <n v="4.0330000000000004"/>
    <n v="2803.1329999999998"/>
    <n v="0.44400000000000001"/>
    <n v="0.93200000000000005"/>
    <n v="0.77100000000000002"/>
    <n v="0.25700000000000001"/>
    <n v="1.86"/>
    <n v="2.4500000000000002"/>
    <n v="1.4470000000000001"/>
    <n v="2.6349999999999998"/>
    <n v="0.97599999999999998"/>
    <n v="1.504"/>
    <n v="-0.64100000000000001"/>
    <n v="2.6680000000000001"/>
    <n v="1.51"/>
    <n v="0.745"/>
    <n v="1.1990000000000001"/>
    <n v="-0.29599999999999999"/>
    <n v="1.669"/>
    <n v="1.3320000000000001"/>
    <n v="1.4019999999999999"/>
    <n v="3.0000000000000001E-3"/>
    <n v="1.4999999999999999E-2"/>
    <n v="2.1000000000000001E-2"/>
    <n v="2E-3"/>
    <n v="372.12"/>
    <n v="433.22"/>
    <n v="92.296000000000006"/>
    <n v="27.835000000000001"/>
  </r>
  <r>
    <x v="9"/>
    <x v="16"/>
    <s v="FRA"/>
    <x v="214"/>
    <n v="2150000000000"/>
    <n v="6.4379999999999997"/>
    <n v="0.10100000000000001"/>
    <n v="334.44"/>
    <n v="2.86"/>
    <n v="0.86199999999999999"/>
    <n v="314.87400000000002"/>
    <n v="-0.76800000000000002"/>
    <n v="-0.24299999999999999"/>
    <n v="4.9210000000000003"/>
    <n v="0.127"/>
    <n v="0.114"/>
    <n v="5.226"/>
    <n v="0.13500000000000001"/>
    <n v="0.121"/>
    <n v="35.793999999999997"/>
    <n v="0.55900000000000005"/>
    <n v="431.71499999999997"/>
    <n v="6.7469999999999999"/>
    <n v="0.17399999999999999"/>
    <n v="668.06299999999999"/>
    <n v="37543.398000000001"/>
    <n v="32609.508000000002"/>
    <n v="18922.197"/>
    <n v="159.04499999999999"/>
    <n v="3237.29"/>
    <n v="-4613.085"/>
    <n v="14433.989"/>
    <n v="122.813"/>
    <n v="43053.949000000001"/>
    <n v="1.111"/>
    <n v="2.8679999999999999"/>
    <n v="4.4999999999999998E-2"/>
    <n v="89.033000000000001"/>
    <n v="1.391"/>
    <n v="6.7759999999999998"/>
    <n v="5.8079999999999998"/>
    <n v="-19.565999999999999"/>
    <n v="-0.30599999999999999"/>
    <n v="62.2"/>
    <n v="0.97199999999999998"/>
    <n v="37.65"/>
    <n v="0.58799999999999997"/>
    <n v="196.49"/>
    <n v="3.0710000000000002"/>
    <n v="0.06"/>
    <n v="3.8170000000000002"/>
    <n v="2754.9929999999999"/>
    <n v="0.433"/>
    <n v="0.94099999999999995"/>
    <n v="0.78600000000000003"/>
    <n v="0.249"/>
    <n v="1.8029999999999999"/>
    <n v="2.415"/>
    <n v="1.4359999999999999"/>
    <n v="2.5880000000000001"/>
    <n v="0.97099999999999997"/>
    <n v="1.4970000000000001"/>
    <n v="-0.63900000000000001"/>
    <n v="2.6459999999999999"/>
    <n v="1.5009999999999999"/>
    <n v="0.75800000000000001"/>
    <n v="1.2769999999999999"/>
    <n v="-0.432"/>
    <n v="1.6339999999999999"/>
    <n v="1.272"/>
    <n v="1.389"/>
    <n v="3.0000000000000001E-3"/>
    <n v="1.6E-2"/>
    <n v="2.1000000000000001E-2"/>
    <n v="2E-3"/>
    <n v="371.62"/>
    <n v="433.6"/>
    <n v="97.275000000000006"/>
    <n v="29.085999999999999"/>
  </r>
  <r>
    <x v="9"/>
    <x v="17"/>
    <s v="FRA"/>
    <x v="215"/>
    <n v="2220000000000"/>
    <n v="6.2910000000000004"/>
    <n v="9.8000000000000004E-2"/>
    <n v="337.45800000000003"/>
    <n v="3.0179999999999998"/>
    <n v="0.90200000000000002"/>
    <n v="318.00200000000001"/>
    <n v="3.1280000000000001"/>
    <n v="0.99299999999999999"/>
    <n v="4.9580000000000002"/>
    <n v="0.125"/>
    <n v="0.11600000000000001"/>
    <n v="5.2610000000000001"/>
    <n v="0.13300000000000001"/>
    <n v="0.123"/>
    <n v="39.79"/>
    <n v="0.62"/>
    <n v="429.01900000000001"/>
    <n v="6.6879999999999997"/>
    <n v="0.16900000000000001"/>
    <n v="674.35400000000004"/>
    <n v="37880.855000000003"/>
    <n v="32927.508000000002"/>
    <n v="18961.988000000001"/>
    <n v="161.86199999999999"/>
    <n v="3326.4270000000001"/>
    <n v="-4632.5420000000004"/>
    <n v="14629.644"/>
    <n v="126.583"/>
    <n v="42633.387000000002"/>
    <n v="1.0780000000000001"/>
    <n v="2.8159999999999998"/>
    <n v="4.3999999999999997E-2"/>
    <n v="89.137"/>
    <n v="1.39"/>
    <n v="6.8"/>
    <n v="5.835"/>
    <n v="-19.456"/>
    <n v="-0.30299999999999999"/>
    <n v="61.34"/>
    <n v="0.95599999999999996"/>
    <n v="38.659999999999997"/>
    <n v="0.60299999999999998"/>
    <n v="195.654"/>
    <n v="3.05"/>
    <n v="5.8999999999999997E-2"/>
    <n v="3.7690000000000001"/>
    <n v="2734.68"/>
    <n v="0.41699999999999998"/>
    <n v="0.93500000000000005"/>
    <n v="0.78700000000000003"/>
    <n v="0.27400000000000002"/>
    <n v="1.748"/>
    <n v="2.3809999999999998"/>
    <n v="1.4239999999999999"/>
    <n v="2.5430000000000001"/>
    <n v="0.96499999999999997"/>
    <n v="1.4890000000000001"/>
    <n v="-0.63800000000000001"/>
    <n v="2.6230000000000002"/>
    <n v="1.492"/>
    <n v="0.71799999999999997"/>
    <n v="1.248"/>
    <n v="-0.44900000000000001"/>
    <n v="1.5980000000000001"/>
    <n v="1.2470000000000001"/>
    <n v="1.3759999999999999"/>
    <n v="3.0000000000000001E-3"/>
    <n v="1.6E-2"/>
    <n v="2.1000000000000001E-2"/>
    <n v="2E-3"/>
    <n v="374.26"/>
    <n v="436.18"/>
    <n v="91.561000000000007"/>
    <n v="27.132999999999999"/>
  </r>
  <r>
    <x v="9"/>
    <x v="18"/>
    <s v="FRA"/>
    <x v="216"/>
    <n v="2300000000000"/>
    <n v="6.4950000000000001"/>
    <n v="0.10100000000000001"/>
    <n v="322.52699999999999"/>
    <n v="-14.930999999999999"/>
    <n v="-4.4240000000000004"/>
    <n v="303.83999999999997"/>
    <n v="-14.161"/>
    <n v="-4.4530000000000003"/>
    <n v="4.7270000000000003"/>
    <n v="0.11799999999999999"/>
    <n v="0.109"/>
    <n v="5.0179999999999998"/>
    <n v="0.125"/>
    <n v="0.11600000000000001"/>
    <n v="34.966000000000001"/>
    <n v="0.54400000000000004"/>
    <n v="427.78"/>
    <n v="6.6550000000000002"/>
    <n v="0.16600000000000001"/>
    <n v="680.84900000000005"/>
    <n v="38203.383000000002"/>
    <n v="33231.351999999999"/>
    <n v="18996.953000000001"/>
    <n v="164.767"/>
    <n v="3411.1970000000001"/>
    <n v="-4651.2280000000001"/>
    <n v="14818.986000000001"/>
    <n v="130.63"/>
    <n v="43334.203000000001"/>
    <n v="1.079"/>
    <n v="2.9049999999999998"/>
    <n v="4.4999999999999998E-2"/>
    <n v="84.77"/>
    <n v="1.319"/>
    <n v="6.577"/>
    <n v="5.6130000000000004"/>
    <n v="-18.686"/>
    <n v="-0.29099999999999998"/>
    <n v="60.56"/>
    <n v="0.94199999999999995"/>
    <n v="38.119999999999997"/>
    <n v="0.59299999999999997"/>
    <n v="189.34299999999999"/>
    <n v="2.9460000000000002"/>
    <n v="6.3E-2"/>
    <n v="4.0469999999999997"/>
    <n v="2785.4279999999999"/>
    <n v="0.41399999999999998"/>
    <n v="0.876"/>
    <n v="0.74099999999999999"/>
    <n v="0.23699999999999999"/>
    <n v="1.696"/>
    <n v="2.347"/>
    <n v="1.4119999999999999"/>
    <n v="2.4990000000000001"/>
    <n v="0.95799999999999996"/>
    <n v="1.4770000000000001"/>
    <n v="-0.63700000000000001"/>
    <n v="2.5990000000000002"/>
    <n v="1.4870000000000001"/>
    <n v="0.70499999999999996"/>
    <n v="1.1259999999999999"/>
    <n v="-0.44700000000000001"/>
    <n v="1.544"/>
    <n v="1.3380000000000001"/>
    <n v="1.363"/>
    <n v="3.0000000000000001E-3"/>
    <n v="1.6E-2"/>
    <n v="2.1000000000000001E-2"/>
    <n v="2E-3"/>
    <n v="360.76"/>
    <n v="422.74"/>
    <n v="105.253"/>
    <n v="32.634"/>
  </r>
  <r>
    <x v="9"/>
    <x v="19"/>
    <s v="FRA"/>
    <x v="217"/>
    <n v="2380000000000"/>
    <n v="6.5880000000000001"/>
    <n v="0.10199999999999999"/>
    <n v="316.387"/>
    <n v="-6.14"/>
    <n v="-1.9039999999999999"/>
    <n v="298.65300000000002"/>
    <n v="-5.1870000000000003"/>
    <n v="-1.7070000000000001"/>
    <n v="4.6369999999999996"/>
    <n v="0.15257894736842104"/>
    <n v="0.11"/>
    <n v="4.9130000000000003"/>
    <n v="0.1632631578947368"/>
    <n v="0.11600000000000001"/>
    <n v="29.294"/>
    <n v="0.45500000000000002"/>
    <n v="415.44900000000001"/>
    <n v="6.4509999999999996"/>
    <n v="0.21510526315789477"/>
    <n v="687.43799999999999"/>
    <n v="38519.769999999997"/>
    <n v="33530.004000000001"/>
    <n v="19026.248"/>
    <n v="167.27199999999999"/>
    <n v="3497.5540000000001"/>
    <n v="-4668.9620000000004"/>
    <n v="15006.684999999999"/>
    <n v="134.57400000000001"/>
    <n v="42326.785000000003"/>
    <n v="1.2915789473684212"/>
    <n v="2.5049999999999999"/>
    <n v="3.9E-2"/>
    <n v="86.355999999999995"/>
    <n v="1.341"/>
    <n v="6.4290000000000003"/>
    <n v="5.4669999999999996"/>
    <n v="-17.734000000000002"/>
    <n v="-0.27500000000000002"/>
    <n v="59.68"/>
    <n v="0.92700000000000005"/>
    <n v="38.28"/>
    <n v="0.59399999999999997"/>
    <n v="187.69800000000001"/>
    <n v="2.915"/>
    <n v="6.0999999999999999E-2"/>
    <n v="3.9449999999999998"/>
    <n v="2725.835"/>
    <n v="0.40699999999999997"/>
    <n v="0.85299999999999998"/>
    <n v="0.71699999999999997"/>
    <n v="0.19900000000000001"/>
    <n v="1.6459999999999999"/>
    <n v="2.3140000000000001"/>
    <n v="1.4"/>
    <n v="2.4550000000000001"/>
    <n v="0.94899999999999995"/>
    <n v="1.466"/>
    <n v="-0.63600000000000001"/>
    <n v="2.5760000000000001"/>
    <n v="1.48"/>
    <n v="0.56999999999999995"/>
    <n v="1.129"/>
    <n v="-0.38900000000000001"/>
    <n v="1.52"/>
    <n v="1.286"/>
    <n v="1.349"/>
    <n v="3.0000000000000001E-3"/>
    <n v="1.6E-2"/>
    <n v="2.1000000000000001E-2"/>
    <n v="2E-3"/>
    <n v="352.1"/>
    <n v="414.04"/>
    <n v="99.063000000000002"/>
    <n v="31.311"/>
  </r>
  <r>
    <x v="9"/>
    <x v="20"/>
    <s v="FRA"/>
    <x v="218"/>
    <n v="2220000000000"/>
    <n v="5.9939999999999998"/>
    <n v="9.2999999999999999E-2"/>
    <n v="280.03199999999998"/>
    <n v="-36.354999999999997"/>
    <n v="-11.491"/>
    <n v="263.32400000000001"/>
    <n v="-35.329000000000001"/>
    <n v="-11.83"/>
    <n v="4.0839999999999996"/>
    <n v="0.15257894736842104"/>
    <n v="0.107"/>
    <n v="4.343"/>
    <n v="0.16132963988919666"/>
    <n v="0.114"/>
    <n v="23.827000000000002"/>
    <n v="0.37"/>
    <n v="375.327"/>
    <n v="5.8209999999999997"/>
    <n v="0.21510526315789477"/>
    <n v="693.43200000000002"/>
    <n v="38799.800999999999"/>
    <n v="33793.328000000001"/>
    <n v="19050.074000000001"/>
    <n v="169.40299999999999"/>
    <n v="3577.5949999999998"/>
    <n v="-4685.67"/>
    <n v="15171.136"/>
    <n v="138.161"/>
    <n v="38063.406000000003"/>
    <n v="1.2915789473684212"/>
    <n v="2.1309999999999998"/>
    <n v="3.3000000000000002E-2"/>
    <n v="80.040999999999997"/>
    <n v="1.2410000000000001"/>
    <n v="7.6173500000000018"/>
    <n v="6.6148499999999997"/>
    <n v="-16.707999999999998"/>
    <n v="-0.25900000000000001"/>
    <n v="66.92649999999999"/>
    <n v="1.0829499999999999"/>
    <n v="41.574499999999986"/>
    <n v="0.67344999999999977"/>
    <n v="164.45099999999999"/>
    <n v="2.5499999999999998"/>
    <n v="5.6000000000000001E-2"/>
    <n v="3.5870000000000002"/>
    <n v="2454.33"/>
    <n v="0.36599999999999999"/>
    <n v="0.79400000000000004"/>
    <n v="0.67"/>
    <n v="0.16800000000000001"/>
    <n v="1.5980000000000001"/>
    <n v="2.2829999999999999"/>
    <n v="1.389"/>
    <n v="2.4140000000000001"/>
    <n v="0.93899999999999995"/>
    <n v="1.454"/>
    <n v="-0.63400000000000001"/>
    <n v="2.556"/>
    <n v="1.472"/>
    <n v="0.52300000000000002"/>
    <n v="1.0589999999999999"/>
    <n v="-0.41199999999999998"/>
    <n v="1.4690000000000001"/>
    <n v="1.2110000000000001"/>
    <n v="1.335"/>
    <n v="3.0000000000000001E-3"/>
    <n v="1.6E-2"/>
    <n v="2.1000000000000001E-2"/>
    <n v="2E-3"/>
    <m/>
    <m/>
    <n v="95.295000000000002"/>
    <n v="34.03"/>
  </r>
  <r>
    <x v="9"/>
    <x v="21"/>
    <s v="FRA"/>
    <x v="219"/>
    <n v="2430000000000"/>
    <n v="5.9939999999999998"/>
    <n v="9.2999999999999999E-2"/>
    <n v="305.964"/>
    <n v="25.931999999999999"/>
    <n v="9.26"/>
    <n v="290.245"/>
    <n v="26.920999999999999"/>
    <n v="10.224"/>
    <n v="4.4980000000000002"/>
    <n v="0.15257894736842104"/>
    <n v="0.111"/>
    <n v="4.7409999999999997"/>
    <n v="0.15939962093599649"/>
    <n v="0.11700000000000001"/>
    <n v="28.878"/>
    <n v="0.44700000000000001"/>
    <n v="485.73804761904762"/>
    <n v="7.8517142857142828"/>
    <n v="0.21510526315789477"/>
    <n v="699.42600000000004"/>
    <n v="39105.766000000003"/>
    <n v="34083.57"/>
    <n v="19078.953000000001"/>
    <n v="171.55099999999999"/>
    <n v="3663.1750000000002"/>
    <n v="-4701.3879999999999"/>
    <n v="15350.882"/>
    <n v="141.77799999999999"/>
    <n v="40464.464999999997"/>
    <n v="1.2915789473684212"/>
    <n v="2.149"/>
    <n v="3.3000000000000002E-2"/>
    <n v="85.58"/>
    <n v="1.3260000000000001"/>
    <n v="7.6173500000000018"/>
    <n v="6.6148499999999997"/>
    <n v="-15.718999999999999"/>
    <n v="-0.24399999999999999"/>
    <n v="66.92649999999999"/>
    <n v="1.0829499999999999"/>
    <n v="41.574499999999986"/>
    <n v="0.67344999999999977"/>
    <n v="179.74600000000001"/>
    <n v="2.7850000000000001"/>
    <n v="5.6000000000000001E-2"/>
    <n v="3.617"/>
    <n v="2611.23"/>
    <n v="0.35799999999999998"/>
    <n v="0.82399999999999995"/>
    <n v="0.70699999999999996"/>
    <n v="0.193"/>
    <n v="1.552"/>
    <n v="2.2509999999999999"/>
    <n v="1.377"/>
    <n v="2.3719999999999999"/>
    <n v="0.93"/>
    <n v="1.4419999999999999"/>
    <n v="-0.63300000000000001"/>
    <n v="2.5350000000000001"/>
    <n v="1.464"/>
    <n v="0.51600000000000001"/>
    <n v="1.08"/>
    <n v="-0.39900000000000002"/>
    <n v="1.518"/>
    <n v="1.2210000000000001"/>
    <n v="1.3220000000000001"/>
    <n v="3.0000000000000001E-3"/>
    <n v="1.6E-2"/>
    <n v="2.1000000000000001E-2"/>
    <n v="2E-3"/>
    <m/>
    <m/>
    <m/>
    <m/>
  </r>
  <r>
    <x v="10"/>
    <x v="0"/>
    <s v="DEU"/>
    <x v="220"/>
    <n v="1947980000000"/>
    <n v="15.253"/>
    <n v="0.187"/>
    <n v="899.35199999999998"/>
    <n v="4"/>
    <n v="0.44700000000000001"/>
    <n v="873.08100000000002"/>
    <n v="4.6959999999999997"/>
    <n v="0.54100000000000004"/>
    <n v="10.706"/>
    <n v="0.318"/>
    <n v="0.219"/>
    <n v="11.028"/>
    <n v="0.32800000000000001"/>
    <n v="0.22600000000000001"/>
    <n v="373.47300000000001"/>
    <n v="4.58"/>
    <n v="1082.722"/>
    <n v="13.276999999999999"/>
    <n v="0.39500000000000002"/>
    <n v="929.404"/>
    <n v="76211.952999999994"/>
    <n v="75157.281000000003"/>
    <n v="57687.464999999997"/>
    <n v="39.46"/>
    <n v="3583.3220000000001"/>
    <n v="-815.16700000000003"/>
    <n v="13860.069"/>
    <n v="112.23699999999999"/>
    <n v="48903.699000000001"/>
    <n v="1.4550000000000001"/>
    <n v="2.992"/>
    <n v="3.6999999999999998E-2"/>
    <n v="166.43299999999999"/>
    <n v="2.0409999999999999"/>
    <n v="11.741"/>
    <n v="11.115"/>
    <n v="-26.271000000000001"/>
    <n v="-0.32200000000000001"/>
    <n v="75.2"/>
    <n v="0.92200000000000004"/>
    <n v="43.66"/>
    <n v="0.53500000000000003"/>
    <n v="331.125"/>
    <n v="4.0599999999999996"/>
    <n v="0.124"/>
    <n v="10.074999999999999"/>
    <n v="3988.1790000000001"/>
    <n v="2.113"/>
    <n v="3.5329999999999999"/>
    <n v="2.8559999999999999"/>
    <n v="4.0579999999999998"/>
    <n v="5.0460000000000003"/>
    <n v="7.2850000000000001"/>
    <n v="4.4630000000000001"/>
    <n v="10.981999999999999"/>
    <n v="0.36899999999999999"/>
    <n v="2.9369999999999998"/>
    <n v="-0.127"/>
    <n v="3.7909999999999999"/>
    <n v="2.7749999999999999"/>
    <n v="1.073"/>
    <n v="3.5179999999999998"/>
    <n v="-0.51400000000000001"/>
    <n v="3.214"/>
    <n v="4.6589999999999998"/>
    <n v="3.6349999999999998"/>
    <n v="6.0000000000000001E-3"/>
    <n v="3.3000000000000002E-2"/>
    <n v="4.1000000000000002E-2"/>
    <n v="2E-3"/>
    <n v="906.43"/>
    <n v="957.53"/>
    <n v="183.37"/>
    <n v="20.388999999999999"/>
  </r>
  <r>
    <x v="10"/>
    <x v="1"/>
    <s v="DEU"/>
    <x v="221"/>
    <n v="2194950000000"/>
    <n v="13.504"/>
    <n v="0.16600000000000001"/>
    <n v="916.14400000000001"/>
    <n v="16.792999999999999"/>
    <n v="1.867"/>
    <n v="888.92100000000005"/>
    <n v="15.84"/>
    <n v="1.8140000000000001"/>
    <n v="10.904999999999999"/>
    <n v="0.315"/>
    <n v="0.219"/>
    <n v="11.239000000000001"/>
    <n v="0.32500000000000001"/>
    <n v="0.22500000000000001"/>
    <n v="376.53300000000002"/>
    <n v="4.6189999999999998"/>
    <n v="1080.9069999999999"/>
    <n v="13.26"/>
    <n v="0.38300000000000001"/>
    <n v="942.90800000000002"/>
    <n v="77128.108999999997"/>
    <n v="76046.195000000007"/>
    <n v="58064"/>
    <n v="42.427999999999997"/>
    <n v="3757.1350000000002"/>
    <n v="-842.39"/>
    <n v="14199.802"/>
    <n v="121.83"/>
    <n v="49841.387000000002"/>
    <n v="1.4410000000000001"/>
    <n v="2.9689999999999999"/>
    <n v="3.5999999999999997E-2"/>
    <n v="173.81299999999999"/>
    <n v="2.1320000000000001"/>
    <n v="11.977"/>
    <n v="11.754"/>
    <n v="-27.224"/>
    <n v="-0.33400000000000002"/>
    <n v="73.489999999999995"/>
    <n v="0.90200000000000002"/>
    <n v="45.32"/>
    <n v="0.55600000000000005"/>
    <n v="339.733"/>
    <n v="4.1680000000000001"/>
    <n v="0.11799999999999999"/>
    <n v="9.5920000000000005"/>
    <n v="4062.799"/>
    <n v="1.79"/>
    <n v="3.569"/>
    <n v="2.923"/>
    <n v="4.0679999999999996"/>
    <n v="4.9180000000000001"/>
    <n v="7.1959999999999997"/>
    <n v="4.4359999999999999"/>
    <n v="10.863"/>
    <n v="0.38600000000000001"/>
    <n v="2.9630000000000001"/>
    <n v="-0.13"/>
    <n v="3.7759999999999998"/>
    <n v="2.8620000000000001"/>
    <n v="1.056"/>
    <n v="3.641"/>
    <n v="-0.57399999999999995"/>
    <n v="3.27"/>
    <n v="4.5019999999999998"/>
    <n v="3.6019999999999999"/>
    <n v="6.0000000000000001E-3"/>
    <n v="3.4000000000000002E-2"/>
    <n v="4.2000000000000003E-2"/>
    <n v="2E-3"/>
    <n v="958.16"/>
    <n v="976.27"/>
    <n v="164.76300000000001"/>
    <n v="17.984000000000002"/>
  </r>
  <r>
    <x v="10"/>
    <x v="2"/>
    <s v="DEU"/>
    <x v="222"/>
    <n v="2238990000000"/>
    <n v="12.823"/>
    <n v="0.157"/>
    <n v="899.45"/>
    <n v="-16.695"/>
    <n v="-1.8220000000000001"/>
    <n v="876.80600000000004"/>
    <n v="-12.115"/>
    <n v="-1.363"/>
    <n v="10.766"/>
    <n v="0.307"/>
    <n v="0.219"/>
    <n v="11.044"/>
    <n v="0.315"/>
    <n v="0.224"/>
    <n v="375.79899999999998"/>
    <n v="4.6139999999999999"/>
    <n v="1027.69"/>
    <n v="12.618"/>
    <n v="0.36"/>
    <n v="955.73099999999999"/>
    <n v="78027.554999999993"/>
    <n v="76923"/>
    <n v="58439.796999999999"/>
    <n v="45.393999999999998"/>
    <n v="3930.7579999999998"/>
    <n v="-865.03399999999999"/>
    <n v="14524.804"/>
    <n v="131.06800000000001"/>
    <n v="49257.788999999997"/>
    <n v="1.407"/>
    <n v="2.9649999999999999"/>
    <n v="3.5999999999999997E-2"/>
    <n v="173.62299999999999"/>
    <n v="2.1320000000000001"/>
    <n v="11.789"/>
    <n v="11.566000000000001"/>
    <n v="-22.643999999999998"/>
    <n v="-0.27800000000000002"/>
    <n v="71.23"/>
    <n v="0.875"/>
    <n v="45.12"/>
    <n v="0.55400000000000005"/>
    <n v="325.00200000000001"/>
    <n v="3.9910000000000001"/>
    <n v="0.113"/>
    <n v="9.2379999999999995"/>
    <n v="4011.723"/>
    <n v="1.611"/>
    <n v="3.4220000000000002"/>
    <n v="2.7869999999999999"/>
    <n v="3.883"/>
    <n v="4.7859999999999996"/>
    <n v="7.1059999999999999"/>
    <n v="4.4059999999999997"/>
    <n v="10.738"/>
    <n v="0.40200000000000002"/>
    <n v="2.9849999999999999"/>
    <n v="-0.13300000000000001"/>
    <n v="3.7589999999999999"/>
    <n v="2.93"/>
    <n v="0.99299999999999999"/>
    <n v="3.5390000000000001"/>
    <n v="-0.437"/>
    <n v="3.129"/>
    <n v="4.282"/>
    <n v="3.5680000000000001"/>
    <n v="6.0000000000000001E-3"/>
    <n v="3.4000000000000002E-2"/>
    <n v="4.2000000000000003E-2"/>
    <n v="2E-3"/>
    <n v="941.97"/>
    <n v="960.15"/>
    <n v="128.24"/>
    <n v="14.257999999999999"/>
  </r>
  <r>
    <x v="10"/>
    <x v="3"/>
    <s v="DEU"/>
    <x v="223"/>
    <n v="2211990000000"/>
    <n v="13.507"/>
    <n v="0.16600000000000001"/>
    <n v="900.62800000000004"/>
    <n v="1.1779999999999999"/>
    <n v="0.13100000000000001"/>
    <n v="880.65899999999999"/>
    <n v="3.8530000000000002"/>
    <n v="0.439"/>
    <n v="10.826000000000001"/>
    <n v="0.308"/>
    <n v="0.22"/>
    <n v="11.071"/>
    <n v="0.315"/>
    <n v="0.22500000000000001"/>
    <n v="379.53699999999998"/>
    <n v="4.6660000000000004"/>
    <n v="1067.73"/>
    <n v="13.125999999999999"/>
    <n v="0.373"/>
    <n v="969.23800000000006"/>
    <n v="78928.179999999993"/>
    <n v="77803.664000000004"/>
    <n v="58819.336000000003"/>
    <n v="48.396000000000001"/>
    <n v="4105.6310000000003"/>
    <n v="-885.00300000000004"/>
    <n v="14845.26"/>
    <n v="140.321"/>
    <n v="49300.902000000002"/>
    <n v="1.401"/>
    <n v="3.0019999999999998"/>
    <n v="3.6999999999999998E-2"/>
    <n v="174.87299999999999"/>
    <n v="2.15"/>
    <n v="11.818"/>
    <n v="11.593999999999999"/>
    <n v="-19.969000000000001"/>
    <n v="-0.245"/>
    <n v="69.06"/>
    <n v="0.84899999999999998"/>
    <n v="44.91"/>
    <n v="0.55200000000000005"/>
    <n v="320.45600000000002"/>
    <n v="3.9390000000000001"/>
    <n v="0.114"/>
    <n v="9.2530000000000001"/>
    <n v="4010.471"/>
    <n v="1.585"/>
    <n v="3.2570000000000001"/>
    <n v="2.6440000000000001"/>
    <n v="3.6080000000000001"/>
    <n v="4.6550000000000002"/>
    <n v="7.0110000000000001"/>
    <n v="4.3730000000000002"/>
    <n v="10.603"/>
    <n v="0.41799999999999998"/>
    <n v="3.0019999999999998"/>
    <n v="-0.13400000000000001"/>
    <n v="3.7389999999999999"/>
    <n v="2.99"/>
    <n v="1.0029999999999999"/>
    <n v="3.4409999999999998"/>
    <n v="-0.35299999999999998"/>
    <n v="3.0009999999999999"/>
    <n v="4.1989999999999998"/>
    <n v="3.532"/>
    <n v="6.0000000000000001E-3"/>
    <n v="3.4000000000000002E-2"/>
    <n v="4.2000000000000003E-2"/>
    <n v="2E-3"/>
    <n v="943.14"/>
    <n v="961.38"/>
    <n v="167.10300000000001"/>
    <n v="18.553999999999998"/>
  </r>
  <r>
    <x v="10"/>
    <x v="4"/>
    <s v="DEU"/>
    <x v="224"/>
    <n v="2337860000000"/>
    <n v="14.068"/>
    <n v="0.17299999999999999"/>
    <n v="886.63699999999994"/>
    <n v="-13.991"/>
    <n v="-1.5529999999999999"/>
    <n v="866.74199999999996"/>
    <n v="-13.917"/>
    <n v="-1.58"/>
    <n v="10.664999999999999"/>
    <n v="0.29599999999999999"/>
    <n v="0.216"/>
    <n v="10.91"/>
    <n v="0.30299999999999999"/>
    <n v="0.221"/>
    <n v="375.99"/>
    <n v="4.6269999999999998"/>
    <n v="1051.3820000000001"/>
    <n v="12.936999999999999"/>
    <n v="0.35899999999999999"/>
    <n v="983.30700000000002"/>
    <n v="79814.820000000007"/>
    <n v="78670.406000000003"/>
    <n v="59195.328000000001"/>
    <n v="51.323999999999998"/>
    <n v="4278.9880000000003"/>
    <n v="-904.89800000000002"/>
    <n v="15156.421"/>
    <n v="149.45400000000001"/>
    <n v="49342.406000000003"/>
    <n v="1.369"/>
    <n v="2.9279999999999999"/>
    <n v="3.5999999999999997E-2"/>
    <n v="173.357"/>
    <n v="2.133"/>
    <n v="11.627000000000001"/>
    <n v="11.401999999999999"/>
    <n v="-19.896000000000001"/>
    <n v="-0.245"/>
    <n v="66.41"/>
    <n v="0.81699999999999995"/>
    <n v="46.23"/>
    <n v="0.56899999999999995"/>
    <n v="311.161"/>
    <n v="3.8290000000000002"/>
    <n v="0.112"/>
    <n v="9.1329999999999991"/>
    <n v="4009.893"/>
    <n v="1.5449999999999999"/>
    <n v="3.0960000000000001"/>
    <n v="2.5489999999999999"/>
    <n v="3.4580000000000002"/>
    <n v="4.5250000000000004"/>
    <n v="6.9139999999999997"/>
    <n v="4.3390000000000004"/>
    <n v="10.465999999999999"/>
    <n v="0.43099999999999999"/>
    <n v="3.0129999999999999"/>
    <n v="-0.13600000000000001"/>
    <n v="3.714"/>
    <n v="3.0350000000000001"/>
    <n v="0.90400000000000003"/>
    <n v="3.298"/>
    <n v="-0.371"/>
    <n v="2.8180000000000001"/>
    <n v="3.9529999999999998"/>
    <n v="3.4950000000000001"/>
    <n v="6.0000000000000001E-3"/>
    <n v="3.5000000000000003E-2"/>
    <n v="4.2000000000000003E-2"/>
    <n v="2E-3"/>
    <n v="926.57"/>
    <n v="944.9"/>
    <n v="164.745"/>
    <n v="18.581"/>
  </r>
  <r>
    <x v="10"/>
    <x v="5"/>
    <s v="DEU"/>
    <x v="225"/>
    <n v="2484990000000"/>
    <n v="13.05"/>
    <n v="0.161"/>
    <n v="866.303"/>
    <n v="-20.334"/>
    <n v="-2.2930000000000001"/>
    <n v="844.17200000000003"/>
    <n v="-22.568999999999999"/>
    <n v="-2.6040000000000001"/>
    <n v="10.395"/>
    <n v="0.28299999999999997"/>
    <n v="0.21299999999999999"/>
    <n v="10.667"/>
    <n v="0.28999999999999998"/>
    <n v="0.219"/>
    <n v="363.24"/>
    <n v="4.4729999999999999"/>
    <n v="1049.373"/>
    <n v="12.920999999999999"/>
    <n v="0.35199999999999998"/>
    <n v="996.35599999999999"/>
    <n v="80681.116999999998"/>
    <n v="79514.585999999996"/>
    <n v="59558.561999999998"/>
    <n v="54.277000000000001"/>
    <n v="4452.4170000000004"/>
    <n v="-927.029"/>
    <n v="15461.237999999999"/>
    <n v="158.26599999999999"/>
    <n v="48793.565999999999"/>
    <n v="1.3280000000000001"/>
    <n v="2.9529999999999998"/>
    <n v="3.5999999999999997E-2"/>
    <n v="173.43"/>
    <n v="2.1360000000000001"/>
    <n v="11.364000000000001"/>
    <n v="11.138999999999999"/>
    <n v="-22.131"/>
    <n v="-0.27300000000000002"/>
    <n v="64.790000000000006"/>
    <n v="0.79800000000000004"/>
    <n v="44.48"/>
    <n v="0.54800000000000004"/>
    <n v="304.81799999999998"/>
    <n v="3.7530000000000001"/>
    <n v="0.109"/>
    <n v="8.8119999999999994"/>
    <n v="3962.6309999999999"/>
    <n v="1.353"/>
    <n v="2.9249999999999998"/>
    <n v="2.4590000000000001"/>
    <n v="3.1469999999999998"/>
    <n v="4.3899999999999997"/>
    <n v="6.8150000000000004"/>
    <n v="4.3040000000000003"/>
    <n v="10.319000000000001"/>
    <n v="0.443"/>
    <n v="3.02"/>
    <n v="-0.13900000000000001"/>
    <n v="3.6880000000000002"/>
    <n v="3.0630000000000002"/>
    <n v="0.85599999999999998"/>
    <n v="3.2229999999999999"/>
    <n v="-0.46899999999999997"/>
    <n v="2.7360000000000002"/>
    <n v="3.6440000000000001"/>
    <n v="3.4569999999999999"/>
    <n v="6.0000000000000001E-3"/>
    <n v="3.5000000000000003E-2"/>
    <n v="4.2999999999999997E-2"/>
    <n v="2E-3"/>
    <n v="904.6"/>
    <n v="922.93"/>
    <n v="183.07"/>
    <n v="21.132000000000001"/>
  </r>
  <r>
    <x v="10"/>
    <x v="6"/>
    <s v="DEU"/>
    <x v="226"/>
    <n v="2673700000000"/>
    <n v="13.34"/>
    <n v="0.16400000000000001"/>
    <n v="877.93899999999996"/>
    <n v="11.635999999999999"/>
    <n v="1.343"/>
    <n v="857.56700000000001"/>
    <n v="13.395"/>
    <n v="1.587"/>
    <n v="10.564"/>
    <n v="0.27400000000000002"/>
    <n v="0.21099999999999999"/>
    <n v="10.815"/>
    <n v="0.28100000000000003"/>
    <n v="0.216"/>
    <n v="369.596"/>
    <n v="4.5529999999999999"/>
    <n v="1042.962"/>
    <n v="12.848000000000001"/>
    <n v="0.33300000000000002"/>
    <n v="1009.697"/>
    <n v="81559.062000000005"/>
    <n v="80372.148000000001"/>
    <n v="59928.163999999997"/>
    <n v="57.345999999999997"/>
    <n v="4630.8130000000001"/>
    <n v="-947.40099999999995"/>
    <n v="15765.791999999999"/>
    <n v="167.25"/>
    <n v="50043.031000000003"/>
    <n v="1.298"/>
    <n v="3.069"/>
    <n v="3.7999999999999999E-2"/>
    <n v="178.39599999999999"/>
    <n v="2.198"/>
    <n v="11.478"/>
    <n v="11.252000000000001"/>
    <n v="-20.372"/>
    <n v="-0.251"/>
    <n v="62.93"/>
    <n v="0.77500000000000002"/>
    <n v="43.05"/>
    <n v="0.53"/>
    <n v="304.55399999999997"/>
    <n v="3.7519999999999998"/>
    <n v="0.111"/>
    <n v="8.984"/>
    <n v="4062.384"/>
    <n v="1.268"/>
    <n v="2.87"/>
    <n v="2.4039999999999999"/>
    <n v="3.032"/>
    <n v="4.2519999999999998"/>
    <n v="6.7149999999999999"/>
    <n v="4.2679999999999998"/>
    <n v="10.169"/>
    <n v="0.45500000000000002"/>
    <n v="3.028"/>
    <n v="-0.14099999999999999"/>
    <n v="3.6619999999999999"/>
    <n v="3.0859999999999999"/>
    <n v="0.88500000000000001"/>
    <n v="3.24"/>
    <n v="-0.40200000000000002"/>
    <n v="2.7080000000000002"/>
    <n v="3.5569999999999999"/>
    <n v="3.419"/>
    <n v="5.0000000000000001E-3"/>
    <n v="3.5999999999999997E-2"/>
    <n v="4.2999999999999997E-2"/>
    <n v="2E-3"/>
    <n v="913.4"/>
    <n v="931.73"/>
    <n v="165.024"/>
    <n v="18.797000000000001"/>
  </r>
  <r>
    <x v="10"/>
    <x v="7"/>
    <s v="DEU"/>
    <x v="227"/>
    <n v="2874750000000"/>
    <n v="14.449"/>
    <n v="0.17799999999999999"/>
    <n v="851.22299999999996"/>
    <n v="-26.716000000000001"/>
    <n v="-3.0430000000000001"/>
    <n v="831.98699999999997"/>
    <n v="-25.58"/>
    <n v="-2.9830000000000001"/>
    <n v="10.247999999999999"/>
    <n v="0.255"/>
    <n v="0.214"/>
    <n v="10.484999999999999"/>
    <n v="0.26"/>
    <n v="0.219"/>
    <n v="379.387"/>
    <n v="4.673"/>
    <n v="1042.1010000000001"/>
    <n v="12.836"/>
    <n v="0.31900000000000001"/>
    <n v="1024.146"/>
    <n v="82410.281000000003"/>
    <n v="81204.133000000002"/>
    <n v="60307.546999999999"/>
    <n v="60.334000000000003"/>
    <n v="4805.2529999999997"/>
    <n v="-966.63599999999997"/>
    <n v="16036.562"/>
    <n v="176.43799999999999"/>
    <n v="47958.129000000001"/>
    <n v="1.1910000000000001"/>
    <n v="2.988"/>
    <n v="3.6999999999999998E-2"/>
    <n v="174.441"/>
    <n v="2.149"/>
    <n v="11.125999999999999"/>
    <n v="10.901"/>
    <n v="-19.236000000000001"/>
    <n v="-0.23699999999999999"/>
    <n v="61.37"/>
    <n v="0.75600000000000001"/>
    <n v="46.72"/>
    <n v="0.57499999999999996"/>
    <n v="270.77"/>
    <n v="3.335"/>
    <n v="0.113"/>
    <n v="9.1880000000000006"/>
    <n v="3893.4250000000002"/>
    <n v="1.2789999999999999"/>
    <n v="2.702"/>
    <n v="2.3149999999999999"/>
    <n v="2.9689999999999999"/>
    <n v="4.117"/>
    <n v="6.6139999999999999"/>
    <n v="4.2309999999999999"/>
    <n v="10.016"/>
    <n v="0.46500000000000002"/>
    <n v="3.0289999999999999"/>
    <n v="-0.14299999999999999"/>
    <n v="3.63"/>
    <n v="3.1070000000000002"/>
    <n v="0.82099999999999995"/>
    <n v="3.0640000000000001"/>
    <n v="-0.434"/>
    <n v="2.4"/>
    <n v="3.544"/>
    <n v="3.38"/>
    <n v="5.0000000000000001E-3"/>
    <n v="3.5999999999999997E-2"/>
    <n v="4.2999999999999997E-2"/>
    <n v="2E-3"/>
    <n v="884.97"/>
    <n v="903.29"/>
    <n v="190.87799999999999"/>
    <n v="22.423999999999999"/>
  </r>
  <r>
    <x v="10"/>
    <x v="8"/>
    <s v="DEU"/>
    <x v="228"/>
    <n v="3044660000000"/>
    <n v="13.579000000000001"/>
    <n v="0.16700000000000001"/>
    <n v="854.50800000000004"/>
    <n v="3.2850000000000001"/>
    <n v="0.38600000000000001"/>
    <n v="835.08900000000006"/>
    <n v="3.1019999999999999"/>
    <n v="0.373"/>
    <n v="10.282"/>
    <n v="0.25"/>
    <n v="0.21199999999999999"/>
    <n v="10.521000000000001"/>
    <n v="0.25600000000000001"/>
    <n v="0.217"/>
    <n v="356.221"/>
    <n v="4.3860000000000001"/>
    <n v="1040.8009999999999"/>
    <n v="12.815"/>
    <n v="0.312"/>
    <n v="1037.7239999999999"/>
    <n v="83264.789000000004"/>
    <n v="82039.218999999997"/>
    <n v="60663.766000000003"/>
    <n v="63.277999999999999"/>
    <n v="4985.0870000000004"/>
    <n v="-986.05600000000004"/>
    <n v="16329.415000000001"/>
    <n v="185.51599999999999"/>
    <n v="48445.983999999997"/>
    <n v="1.1779999999999999"/>
    <n v="2.944"/>
    <n v="3.5999999999999997E-2"/>
    <n v="179.834"/>
    <n v="2.214"/>
    <n v="11.157"/>
    <n v="10.932"/>
    <n v="-19.419"/>
    <n v="-0.23899999999999999"/>
    <n v="61"/>
    <n v="0.751"/>
    <n v="44.39"/>
    <n v="0.54700000000000004"/>
    <n v="292.85300000000001"/>
    <n v="3.6059999999999999"/>
    <n v="0.112"/>
    <n v="9.0779999999999994"/>
    <n v="3934.6610000000001"/>
    <n v="1.1870000000000001"/>
    <n v="2.6629999999999998"/>
    <n v="2.274"/>
    <n v="2.7"/>
    <n v="3.988"/>
    <n v="6.5149999999999997"/>
    <n v="4.1950000000000003"/>
    <n v="9.859"/>
    <n v="0.47399999999999998"/>
    <n v="3.0310000000000001"/>
    <n v="-0.14499999999999999"/>
    <n v="3.6040000000000001"/>
    <n v="3.1240000000000001"/>
    <n v="0.78700000000000003"/>
    <n v="3.0670000000000002"/>
    <n v="-0.41799999999999998"/>
    <n v="2.6030000000000002"/>
    <n v="3.4969999999999999"/>
    <n v="3.343"/>
    <n v="5.0000000000000001E-3"/>
    <n v="3.5999999999999997E-2"/>
    <n v="4.2999999999999997E-2"/>
    <n v="2E-3"/>
    <n v="887.83"/>
    <n v="906.16"/>
    <n v="186.292"/>
    <n v="21.800999999999998"/>
  </r>
  <r>
    <x v="10"/>
    <x v="9"/>
    <s v="DEU"/>
    <x v="229"/>
    <n v="2851960000000"/>
    <n v="12.558999999999999"/>
    <n v="0.155"/>
    <n v="789.9"/>
    <n v="-64.608000000000004"/>
    <n v="-7.5609999999999999"/>
    <n v="767.11"/>
    <n v="-67.978999999999999"/>
    <n v="-8.14"/>
    <n v="9.44"/>
    <n v="0.24099999999999999"/>
    <n v="0.20799999999999999"/>
    <n v="9.7210000000000001"/>
    <n v="0.248"/>
    <n v="0.214"/>
    <n v="317.90499999999997"/>
    <n v="3.9119999999999999"/>
    <n v="974.96100000000001"/>
    <n v="11.997999999999999"/>
    <n v="0.30599999999999999"/>
    <n v="1050.2829999999999"/>
    <n v="84054.687999999995"/>
    <n v="82806.335999999996"/>
    <n v="60981.675999999999"/>
    <n v="65.852999999999994"/>
    <n v="5152.4989999999998"/>
    <n v="-1008.846"/>
    <n v="16611.166000000001"/>
    <n v="193.215"/>
    <n v="45436.277000000002"/>
    <n v="1.1579999999999999"/>
    <n v="2.5750000000000002"/>
    <n v="3.2000000000000001E-2"/>
    <n v="167.41200000000001"/>
    <n v="2.06"/>
    <n v="10.456"/>
    <n v="10.231"/>
    <n v="-22.79"/>
    <n v="-0.28000000000000003"/>
    <n v="59.1"/>
    <n v="0.72699999999999998"/>
    <n v="44.59"/>
    <n v="0.54900000000000004"/>
    <n v="281.75099999999998"/>
    <n v="3.4670000000000001"/>
    <n v="9.5000000000000001E-2"/>
    <n v="7.6989999999999998"/>
    <n v="3692.18"/>
    <n v="1.0680000000000001"/>
    <n v="2.5030000000000001"/>
    <n v="2.0960000000000001"/>
    <n v="2.4420000000000002"/>
    <n v="3.8620000000000001"/>
    <n v="6.4180000000000001"/>
    <n v="4.1559999999999997"/>
    <n v="9.7050000000000001"/>
    <n v="0.48"/>
    <n v="3.0270000000000001"/>
    <n v="-0.14699999999999999"/>
    <n v="3.58"/>
    <n v="3.1259999999999999"/>
    <n v="0.67900000000000005"/>
    <n v="2.911"/>
    <n v="-0.45300000000000001"/>
    <n v="2.5619999999999998"/>
    <n v="3.161"/>
    <n v="3.3050000000000002"/>
    <n v="5.0000000000000001E-3"/>
    <n v="3.6999999999999998E-2"/>
    <n v="4.3999999999999997E-2"/>
    <n v="2E-3"/>
    <n v="831.35"/>
    <n v="849.69"/>
    <n v="185.06100000000001"/>
    <n v="23.428000000000001"/>
  </r>
  <r>
    <x v="10"/>
    <x v="10"/>
    <s v="DEU"/>
    <x v="230"/>
    <n v="3024360000000"/>
    <n v="12.430999999999999"/>
    <n v="0.153"/>
    <n v="832.54100000000005"/>
    <n v="42.640999999999998"/>
    <n v="5.3979999999999997"/>
    <n v="814.00099999999998"/>
    <n v="46.890999999999998"/>
    <n v="6.1130000000000004"/>
    <n v="10.009"/>
    <n v="0.24199999999999999"/>
    <n v="0.21199999999999999"/>
    <n v="10.237"/>
    <n v="0.248"/>
    <n v="0.216"/>
    <n v="343.36399999999998"/>
    <n v="4.2220000000000004"/>
    <n v="1024.598"/>
    <n v="12.599"/>
    <n v="0.30499999999999999"/>
    <n v="1062.7149999999999"/>
    <n v="84887.233999999997"/>
    <n v="83620.327999999994"/>
    <n v="61325.038999999997"/>
    <n v="68.435000000000002"/>
    <n v="5336.5029999999997"/>
    <n v="-1027.386"/>
    <n v="16893"/>
    <n v="201.542"/>
    <n v="47305.82"/>
    <n v="1.1459999999999999"/>
    <n v="2.581"/>
    <n v="3.2000000000000001E-2"/>
    <n v="184.00399999999999"/>
    <n v="2.2629999999999999"/>
    <n v="10.823"/>
    <n v="10.597"/>
    <n v="-18.54"/>
    <n v="-0.22800000000000001"/>
    <n v="58.06"/>
    <n v="0.71399999999999997"/>
    <n v="37.56"/>
    <n v="0.46200000000000002"/>
    <n v="281.83300000000003"/>
    <n v="3.4660000000000002"/>
    <n v="0.10199999999999999"/>
    <n v="8.327"/>
    <n v="3847.15"/>
    <n v="0.99099999999999999"/>
    <n v="2.4950000000000001"/>
    <n v="2.1309999999999998"/>
    <n v="2.4660000000000002"/>
    <n v="3.7349999999999999"/>
    <n v="6.32"/>
    <n v="4.1180000000000003"/>
    <n v="9.548"/>
    <n v="0.48499999999999999"/>
    <n v="3.0249999999999999"/>
    <n v="-0.14799999999999999"/>
    <n v="3.5529999999999999"/>
    <n v="3.1360000000000001"/>
    <n v="0.67600000000000005"/>
    <n v="2.97"/>
    <n v="-0.38300000000000001"/>
    <n v="2.4809999999999999"/>
    <n v="3.3849999999999998"/>
    <n v="3.2679999999999998"/>
    <n v="5.0000000000000001E-3"/>
    <n v="3.6999999999999998E-2"/>
    <n v="4.3999999999999997E-2"/>
    <n v="2E-3"/>
    <n v="861.83"/>
    <n v="880.16"/>
    <n v="192.05699999999999"/>
    <n v="23.068999999999999"/>
  </r>
  <r>
    <x v="10"/>
    <x v="11"/>
    <s v="DEU"/>
    <x v="231"/>
    <n v="3320040000000"/>
    <n v="13.393000000000001"/>
    <n v="0.16400000000000001"/>
    <n v="808.91099999999994"/>
    <n v="-23.629000000000001"/>
    <n v="-2.8380000000000001"/>
    <n v="788.46600000000001"/>
    <n v="-25.535"/>
    <n v="-3.137"/>
    <n v="9.6839999999999993"/>
    <n v="0.224"/>
    <n v="0.21199999999999999"/>
    <n v="9.9350000000000005"/>
    <n v="0.23"/>
    <n v="0.218"/>
    <n v="344.69799999999998"/>
    <n v="4.2329999999999997"/>
    <n v="983.66800000000001"/>
    <n v="12.081"/>
    <n v="0.28000000000000003"/>
    <n v="1076.1079999999999"/>
    <n v="85696.141000000003"/>
    <n v="84408.804999999993"/>
    <n v="61669.733999999997"/>
    <n v="71.106999999999999"/>
    <n v="5504.9139999999998"/>
    <n v="-1047.8309999999999"/>
    <n v="17164.120999999999"/>
    <n v="210.15700000000001"/>
    <n v="45571.504000000001"/>
    <n v="1.054"/>
    <n v="2.673"/>
    <n v="3.3000000000000002E-2"/>
    <n v="168.411"/>
    <n v="2.0680000000000001"/>
    <n v="10.445"/>
    <n v="10.086"/>
    <n v="-20.445"/>
    <n v="-0.251"/>
    <n v="56.15"/>
    <n v="0.69"/>
    <n v="36.020000000000003"/>
    <n v="0.442"/>
    <n v="271.12200000000001"/>
    <n v="3.33"/>
    <n v="0.106"/>
    <n v="8.6150000000000002"/>
    <n v="3710.5859999999998"/>
    <n v="0.99199999999999999"/>
    <n v="2.3460000000000001"/>
    <n v="1.9990000000000001"/>
    <n v="2.339"/>
    <n v="3.6110000000000002"/>
    <n v="6.2210000000000001"/>
    <n v="4.077"/>
    <n v="9.3870000000000005"/>
    <n v="0.49099999999999999"/>
    <n v="3.0110000000000001"/>
    <n v="-0.15"/>
    <n v="3.5259999999999998"/>
    <n v="3.1360000000000001"/>
    <n v="0.72199999999999998"/>
    <n v="2.645"/>
    <n v="-0.41199999999999998"/>
    <n v="2.3809999999999998"/>
    <n v="3.1349999999999998"/>
    <n v="3.23"/>
    <n v="5.0000000000000001E-3"/>
    <n v="3.6999999999999998E-2"/>
    <n v="4.3999999999999997E-2"/>
    <n v="2E-3"/>
    <n v="821.26"/>
    <n v="850.46"/>
    <n v="174.756"/>
    <n v="21.603999999999999"/>
  </r>
  <r>
    <x v="10"/>
    <x v="12"/>
    <s v="DEU"/>
    <x v="232"/>
    <n v="3464800000000"/>
    <n v="13.289"/>
    <n v="0.16300000000000001"/>
    <n v="813.69299999999998"/>
    <n v="4.782"/>
    <n v="0.59099999999999997"/>
    <n v="797.79100000000005"/>
    <n v="9.3249999999999993"/>
    <n v="1.1830000000000001"/>
    <n v="9.7829999999999995"/>
    <n v="0.22600000000000001"/>
    <n v="0.21199999999999999"/>
    <n v="9.9779999999999998"/>
    <n v="0.23"/>
    <n v="0.216"/>
    <n v="349.803"/>
    <n v="4.29"/>
    <n v="918.70799999999997"/>
    <n v="11.266"/>
    <n v="0.26"/>
    <n v="1089.3969999999999"/>
    <n v="86509.835999999996"/>
    <n v="85206.585999999996"/>
    <n v="62019.538999999997"/>
    <n v="73.763999999999996"/>
    <n v="5672.9759999999997"/>
    <n v="-1063.732"/>
    <n v="17435.682000000001"/>
    <n v="218.48"/>
    <n v="46132.671999999999"/>
    <n v="1.0640000000000001"/>
    <n v="2.657"/>
    <n v="3.3000000000000002E-2"/>
    <n v="168.06200000000001"/>
    <n v="2.0609999999999999"/>
    <n v="10.590999999999999"/>
    <n v="10.233000000000001"/>
    <n v="-15.901999999999999"/>
    <n v="-0.19500000000000001"/>
    <n v="55.56"/>
    <n v="0.68100000000000005"/>
    <n v="36.1"/>
    <n v="0.443"/>
    <n v="271.55900000000003"/>
    <n v="3.33"/>
    <n v="0.10199999999999999"/>
    <n v="8.3230000000000004"/>
    <n v="3761.915"/>
    <n v="0.96"/>
    <n v="2.3239999999999998"/>
    <n v="2.0030000000000001"/>
    <n v="2.3439999999999999"/>
    <n v="3.4929999999999999"/>
    <n v="6.1239999999999997"/>
    <n v="4.0380000000000003"/>
    <n v="9.23"/>
    <n v="0.497"/>
    <n v="2.9969999999999999"/>
    <n v="-0.152"/>
    <n v="3.4990000000000001"/>
    <n v="3.1309999999999998"/>
    <n v="0.69899999999999995"/>
    <n v="2.585"/>
    <n v="-0.32900000000000001"/>
    <n v="2.3530000000000002"/>
    <n v="3.012"/>
    <n v="3.1930000000000001"/>
    <n v="5.0000000000000001E-3"/>
    <n v="3.7999999999999999E-2"/>
    <n v="4.3999999999999997E-2"/>
    <n v="2E-3"/>
    <n v="834.47"/>
    <n v="863.68"/>
    <n v="105.015"/>
    <n v="12.906000000000001"/>
  </r>
  <r>
    <x v="10"/>
    <x v="13"/>
    <s v="DEU"/>
    <x v="233"/>
    <n v="3648640000000"/>
    <n v="12.503"/>
    <n v="0.153"/>
    <n v="831.20799999999997"/>
    <n v="17.515000000000001"/>
    <n v="2.1520000000000001"/>
    <n v="816.73500000000001"/>
    <n v="18.943999999999999"/>
    <n v="2.3740000000000001"/>
    <n v="9.9990000000000006"/>
    <n v="0.23"/>
    <n v="0.21099999999999999"/>
    <n v="10.176"/>
    <n v="0.23400000000000001"/>
    <n v="0.215"/>
    <n v="356.89"/>
    <n v="4.3689999999999998"/>
    <n v="928.48599999999999"/>
    <n v="11.367000000000001"/>
    <n v="0.26100000000000001"/>
    <n v="1101.9000000000001"/>
    <n v="87341.039000000004"/>
    <n v="86023.32"/>
    <n v="62376.425999999999"/>
    <n v="76.453000000000003"/>
    <n v="5843.5119999999997"/>
    <n v="-1078.2049999999999"/>
    <n v="17715.682000000001"/>
    <n v="227.06899999999999"/>
    <n v="47361.546999999999"/>
    <n v="1.089"/>
    <n v="2.6890000000000001"/>
    <n v="3.3000000000000002E-2"/>
    <n v="170.536"/>
    <n v="2.0880000000000001"/>
    <n v="10.773999999999999"/>
    <n v="10.417"/>
    <n v="-14.473000000000001"/>
    <n v="-0.17699999999999999"/>
    <n v="55.31"/>
    <n v="0.67700000000000005"/>
    <n v="36.729999999999997"/>
    <n v="0.45"/>
    <n v="280.00200000000001"/>
    <n v="3.4279999999999999"/>
    <n v="0.105"/>
    <n v="8.5879999999999992"/>
    <n v="3868.5189999999998"/>
    <n v="0.86599999999999999"/>
    <n v="2.3530000000000002"/>
    <n v="2.0449999999999999"/>
    <n v="2.375"/>
    <n v="3.3769999999999998"/>
    <n v="6.032"/>
    <n v="4.0010000000000003"/>
    <n v="9.08"/>
    <n v="0.502"/>
    <n v="2.984"/>
    <n v="-0.153"/>
    <n v="3.4740000000000002"/>
    <n v="3.1219999999999999"/>
    <n v="0.69399999999999995"/>
    <n v="2.6070000000000002"/>
    <n v="-0.313"/>
    <n v="2.4079999999999999"/>
    <n v="2.92"/>
    <n v="3.1579999999999999"/>
    <n v="5.0000000000000001E-3"/>
    <n v="3.7999999999999999E-2"/>
    <n v="4.4999999999999998E-2"/>
    <n v="2E-3"/>
    <n v="850.84"/>
    <n v="880.05"/>
    <n v="97.278000000000006"/>
    <n v="11.702999999999999"/>
  </r>
  <r>
    <x v="10"/>
    <x v="14"/>
    <s v="DEU"/>
    <x v="234"/>
    <n v="3862480000000"/>
    <n v="12.904999999999999"/>
    <n v="0.158"/>
    <n v="792.255"/>
    <n v="-38.951999999999998"/>
    <n v="-4.6859999999999999"/>
    <n v="779.98099999999999"/>
    <n v="-36.753999999999998"/>
    <n v="-4.5"/>
    <n v="9.5280000000000005"/>
    <n v="0.216"/>
    <n v="0.21"/>
    <n v="9.6780000000000008"/>
    <n v="0.219"/>
    <n v="0.214"/>
    <n v="344.85"/>
    <n v="4.2130000000000001"/>
    <n v="906.22699999999998"/>
    <n v="11.071"/>
    <n v="0.251"/>
    <n v="1114.8040000000001"/>
    <n v="88133.297000000006"/>
    <n v="86803.304999999993"/>
    <n v="62721.277000000002"/>
    <n v="78.930999999999997"/>
    <n v="5995.7830000000004"/>
    <n v="-1090.48"/>
    <n v="17986.623"/>
    <n v="235.88"/>
    <n v="45327.561999999998"/>
    <n v="1.028"/>
    <n v="2.4780000000000002"/>
    <n v="0.03"/>
    <n v="152.27099999999999"/>
    <n v="1.86"/>
    <n v="10.252000000000001"/>
    <n v="9.8949999999999996"/>
    <n v="-12.273999999999999"/>
    <n v="-0.15"/>
    <n v="53.57"/>
    <n v="0.65400000000000003"/>
    <n v="37.619999999999997"/>
    <n v="0.46"/>
    <n v="270.94"/>
    <n v="3.31"/>
    <n v="0.108"/>
    <n v="8.8109999999999999"/>
    <n v="3710.4609999999998"/>
    <n v="0.86"/>
    <n v="2.2269999999999999"/>
    <n v="1.9259999999999999"/>
    <n v="2.2909999999999999"/>
    <n v="3.266"/>
    <n v="5.9409999999999998"/>
    <n v="3.9630000000000001"/>
    <n v="8.9350000000000005"/>
    <n v="0.505"/>
    <n v="2.9609999999999999"/>
    <n v="-0.153"/>
    <n v="3.448"/>
    <n v="3.113"/>
    <n v="0.63900000000000001"/>
    <n v="2.2879999999999998"/>
    <n v="-0.25"/>
    <n v="2.3199999999999998"/>
    <n v="2.89"/>
    <n v="3.1230000000000002"/>
    <n v="4.0000000000000001E-3"/>
    <n v="3.7999999999999999E-2"/>
    <n v="4.4999999999999998E-2"/>
    <n v="2E-3"/>
    <n v="809.96"/>
    <n v="839.19"/>
    <n v="113.97199999999999"/>
    <n v="14.385999999999999"/>
  </r>
  <r>
    <x v="10"/>
    <x v="15"/>
    <s v="DEU"/>
    <x v="235"/>
    <n v="3986320000000"/>
    <n v="12.625999999999999"/>
    <n v="0.154"/>
    <n v="795.55700000000002"/>
    <n v="3.3010000000000002"/>
    <n v="0.41699999999999998"/>
    <n v="782.25599999999997"/>
    <n v="2.2749999999999999"/>
    <n v="0.29199999999999998"/>
    <n v="9.5310000000000006"/>
    <n v="0.21299999999999999"/>
    <n v="0.20699999999999999"/>
    <n v="9.6929999999999996"/>
    <n v="0.217"/>
    <n v="0.21"/>
    <n v="341.01799999999997"/>
    <n v="4.1550000000000002"/>
    <n v="893.68600000000004"/>
    <n v="10.888999999999999"/>
    <n v="0.24299999999999999"/>
    <n v="1127.43"/>
    <n v="88928.851999999999"/>
    <n v="87585.562000000005"/>
    <n v="63062.292999999998"/>
    <n v="81.305000000000007"/>
    <n v="6153.2380000000003"/>
    <n v="-1103.78"/>
    <n v="18260.028999999999"/>
    <n v="244.55500000000001"/>
    <n v="46066.887000000002"/>
    <n v="1.0289999999999999"/>
    <n v="2.3740000000000001"/>
    <n v="2.9000000000000001E-2"/>
    <n v="157.45500000000001"/>
    <n v="1.9179999999999999"/>
    <n v="10.282"/>
    <n v="9.9260000000000002"/>
    <n v="-13.3"/>
    <n v="-0.16200000000000001"/>
    <n v="52.72"/>
    <n v="0.64200000000000002"/>
    <n v="36.74"/>
    <n v="0.44800000000000001"/>
    <n v="273.40800000000002"/>
    <n v="3.331"/>
    <n v="0.106"/>
    <n v="8.6760000000000002"/>
    <n v="3780.8580000000002"/>
    <n v="0.874"/>
    <n v="2.2370000000000001"/>
    <n v="1.911"/>
    <n v="2.3180000000000001"/>
    <n v="3.169"/>
    <n v="5.8540000000000001"/>
    <n v="3.9249999999999998"/>
    <n v="8.7989999999999995"/>
    <n v="0.50800000000000001"/>
    <n v="2.94"/>
    <n v="-0.154"/>
    <n v="3.4220000000000002"/>
    <n v="3.1030000000000002"/>
    <n v="0.61899999999999999"/>
    <n v="2.3199999999999998"/>
    <n v="-0.247"/>
    <n v="2.2919999999999998"/>
    <n v="2.8660000000000001"/>
    <n v="3.089"/>
    <n v="4.0000000000000001E-3"/>
    <n v="3.9E-2"/>
    <n v="4.4999999999999998E-2"/>
    <n v="2E-3"/>
    <n v="814.64"/>
    <n v="843.88"/>
    <n v="98.13"/>
    <n v="12.335000000000001"/>
  </r>
  <r>
    <x v="10"/>
    <x v="16"/>
    <s v="DEU"/>
    <x v="236"/>
    <n v="3554680000000"/>
    <n v="12.663"/>
    <n v="0.154"/>
    <n v="800.34"/>
    <n v="4.7830000000000004"/>
    <n v="0.60099999999999998"/>
    <n v="789.27499999999998"/>
    <n v="7.0179999999999998"/>
    <n v="0.89700000000000002"/>
    <n v="9.5869999999999997"/>
    <n v="0.21099999999999999"/>
    <n v="0.20499999999999999"/>
    <n v="9.7210000000000001"/>
    <n v="0.214"/>
    <n v="0.20799999999999999"/>
    <n v="329.44499999999999"/>
    <n v="4.0010000000000003"/>
    <n v="911.49"/>
    <n v="11.071"/>
    <n v="0.24399999999999999"/>
    <n v="1140.0930000000001"/>
    <n v="89729.195000000007"/>
    <n v="88374.835999999996"/>
    <n v="63391.737999999998"/>
    <n v="83.649000000000001"/>
    <n v="6322.7060000000001"/>
    <n v="-1114.845"/>
    <n v="18537.813999999998"/>
    <n v="253.19200000000001"/>
    <n v="46675.777000000002"/>
    <n v="1.0289999999999999"/>
    <n v="2.3439999999999999"/>
    <n v="2.8000000000000001E-2"/>
    <n v="169.46799999999999"/>
    <n v="2.0579999999999998"/>
    <n v="10.287000000000001"/>
    <n v="9.9290000000000003"/>
    <n v="-11.065"/>
    <n v="-0.13400000000000001"/>
    <n v="51.82"/>
    <n v="0.629"/>
    <n v="36.07"/>
    <n v="0.438"/>
    <n v="277.78399999999999"/>
    <n v="3.3740000000000001"/>
    <n v="0.105"/>
    <n v="8.6370000000000005"/>
    <n v="3842.884"/>
    <n v="0.85099999999999998"/>
    <n v="2.2530000000000001"/>
    <n v="1.9710000000000001"/>
    <n v="2.294"/>
    <n v="3.0760000000000001"/>
    <n v="5.7720000000000002"/>
    <n v="3.891"/>
    <n v="8.6709999999999994"/>
    <n v="0.51"/>
    <n v="2.9239999999999999"/>
    <n v="-0.155"/>
    <n v="3.3980000000000001"/>
    <n v="3.0950000000000002"/>
    <n v="0.61899999999999999"/>
    <n v="2.4300000000000002"/>
    <n v="-0.24399999999999999"/>
    <n v="2.31"/>
    <n v="2.8780000000000001"/>
    <n v="3.0579999999999998"/>
    <n v="4.0000000000000001E-3"/>
    <n v="3.9E-2"/>
    <n v="4.4999999999999998E-2"/>
    <n v="2E-3"/>
    <n v="817.47"/>
    <n v="846.94"/>
    <n v="111.151"/>
    <n v="13.888"/>
  </r>
  <r>
    <x v="10"/>
    <x v="17"/>
    <s v="DEU"/>
    <x v="237"/>
    <n v="3690520000000"/>
    <n v="13.407999999999999"/>
    <n v="0.16200000000000001"/>
    <n v="785.61599999999999"/>
    <n v="-14.723000000000001"/>
    <n v="-1.84"/>
    <n v="775.46699999999998"/>
    <n v="-13.807"/>
    <n v="-1.7490000000000001"/>
    <n v="9.3849999999999998"/>
    <n v="0.20300000000000001"/>
    <n v="0.19900000000000001"/>
    <n v="9.5079999999999991"/>
    <n v="0.20499999999999999"/>
    <n v="0.20200000000000001"/>
    <n v="310.76299999999998"/>
    <n v="3.7610000000000001"/>
    <n v="899.57"/>
    <n v="10.887"/>
    <n v="0.23499999999999999"/>
    <n v="1153.501"/>
    <n v="90514.812000000005"/>
    <n v="89150.304999999993"/>
    <n v="63702.504000000001"/>
    <n v="85.915999999999997"/>
    <n v="6494.1180000000004"/>
    <n v="-1124.9949999999999"/>
    <n v="18816.995999999999"/>
    <n v="261.77699999999999"/>
    <n v="47112.898000000001"/>
    <n v="1.0169999999999999"/>
    <n v="2.2669999999999999"/>
    <n v="2.7E-2"/>
    <n v="171.41200000000001"/>
    <n v="2.0750000000000002"/>
    <n v="10.042"/>
    <n v="9.6850000000000005"/>
    <n v="-10.148999999999999"/>
    <n v="-0.123"/>
    <n v="51.41"/>
    <n v="0.622"/>
    <n v="34.979999999999997"/>
    <n v="0.42299999999999999"/>
    <n v="279.18099999999998"/>
    <n v="3.379"/>
    <n v="0.104"/>
    <n v="8.5850000000000009"/>
    <n v="3892.6729999999998"/>
    <n v="0.88900000000000001"/>
    <n v="2.1760000000000002"/>
    <n v="1.9179999999999999"/>
    <n v="2.1419999999999999"/>
    <n v="2.9910000000000001"/>
    <n v="5.69"/>
    <n v="3.8559999999999999"/>
    <n v="8.5440000000000005"/>
    <n v="0.51200000000000001"/>
    <n v="2.907"/>
    <n v="-0.155"/>
    <n v="3.3730000000000002"/>
    <n v="3.0859999999999999"/>
    <n v="0.57799999999999996"/>
    <n v="2.399"/>
    <n v="-0.23400000000000001"/>
    <n v="2.2799999999999998"/>
    <n v="2.84"/>
    <n v="3.0270000000000001"/>
    <n v="4.0000000000000001E-3"/>
    <n v="3.9E-2"/>
    <n v="4.5999999999999999E-2"/>
    <n v="2E-3"/>
    <n v="800.21"/>
    <n v="829.68"/>
    <n v="113.953"/>
    <n v="14.505000000000001"/>
  </r>
  <r>
    <x v="10"/>
    <x v="18"/>
    <s v="DEU"/>
    <x v="238"/>
    <n v="3914360000000"/>
    <n v="13.228"/>
    <n v="0.16"/>
    <n v="754.40800000000002"/>
    <n v="-31.207999999999998"/>
    <n v="-3.972"/>
    <n v="745.21199999999999"/>
    <n v="-30.254999999999999"/>
    <n v="-3.9020000000000001"/>
    <n v="8.99"/>
    <n v="0.192"/>
    <n v="0.19600000000000001"/>
    <n v="9.1010000000000009"/>
    <n v="0.19400000000000001"/>
    <n v="0.19900000000000001"/>
    <n v="295.67399999999998"/>
    <n v="3.5670000000000002"/>
    <n v="884.77800000000002"/>
    <n v="10.673"/>
    <n v="0.22800000000000001"/>
    <n v="1166.729"/>
    <n v="91269.218999999997"/>
    <n v="89895.516000000003"/>
    <n v="63998.175999999999"/>
    <n v="87.923000000000002"/>
    <n v="6663.6670000000004"/>
    <n v="-1134.191"/>
    <n v="19082.219000000001"/>
    <n v="270.50400000000002"/>
    <n v="45781.406000000003"/>
    <n v="0.97699999999999998"/>
    <n v="2.0070000000000001"/>
    <n v="2.4E-2"/>
    <n v="169.54900000000001"/>
    <n v="2.0449999999999999"/>
    <n v="9.6620000000000008"/>
    <n v="9.3070000000000004"/>
    <n v="-9.1969999999999992"/>
    <n v="-0.111"/>
    <n v="49.85"/>
    <n v="0.60099999999999998"/>
    <n v="33.119999999999997"/>
    <n v="0.4"/>
    <n v="265.22399999999999"/>
    <n v="3.1989999999999998"/>
    <n v="0.105"/>
    <n v="8.7270000000000003"/>
    <n v="3795.127"/>
    <n v="0.84299999999999997"/>
    <n v="2.0489999999999999"/>
    <n v="1.8169999999999999"/>
    <n v="2.0049999999999999"/>
    <n v="2.907"/>
    <n v="5.6079999999999997"/>
    <n v="3.8210000000000002"/>
    <n v="8.4169999999999998"/>
    <n v="0.51100000000000001"/>
    <n v="2.8860000000000001"/>
    <n v="-0.155"/>
    <n v="3.347"/>
    <n v="3.0790000000000002"/>
    <n v="0.48699999999999999"/>
    <n v="2.2519999999999998"/>
    <n v="-0.22"/>
    <n v="2.1619999999999999"/>
    <n v="2.8849999999999998"/>
    <n v="2.9950000000000001"/>
    <n v="4.0000000000000001E-3"/>
    <n v="0.04"/>
    <n v="4.5999999999999999E-2"/>
    <n v="2E-3"/>
    <n v="771.48"/>
    <n v="800.96"/>
    <n v="130.37"/>
    <n v="17.280999999999999"/>
  </r>
  <r>
    <x v="10"/>
    <x v="19"/>
    <s v="DEU"/>
    <x v="239"/>
    <n v="4072190000000"/>
    <n v="13.287000000000001"/>
    <n v="0.16"/>
    <n v="707.15"/>
    <n v="-47.258000000000003"/>
    <n v="-6.2640000000000002"/>
    <n v="699.01599999999996"/>
    <n v="-46.195999999999998"/>
    <n v="-6.1989999999999998"/>
    <n v="8.407"/>
    <n v="0.25284210526315798"/>
    <n v="0.189"/>
    <n v="8.5050000000000008"/>
    <n v="0.25852631578947372"/>
    <n v="0.191"/>
    <n v="240.08600000000001"/>
    <n v="2.887"/>
    <n v="842.85"/>
    <n v="10.137"/>
    <n v="0.30521052631578949"/>
    <n v="1180.0150000000001"/>
    <n v="91976.366999999998"/>
    <n v="90594.531000000003"/>
    <n v="64238.266000000003"/>
    <n v="89.951999999999998"/>
    <n v="6836.1459999999997"/>
    <n v="-1142.325"/>
    <n v="19353.129000000001"/>
    <n v="278.863"/>
    <n v="44467.745999999999"/>
    <n v="1.192578947368421"/>
    <n v="2.028"/>
    <n v="2.4E-2"/>
    <n v="172.47900000000001"/>
    <n v="2.0739999999999998"/>
    <n v="9.0169999999999995"/>
    <n v="8.6620000000000008"/>
    <n v="-8.1340000000000003"/>
    <n v="-9.8000000000000004E-2"/>
    <n v="48.71"/>
    <n v="0.58599999999999997"/>
    <n v="34.119999999999997"/>
    <n v="0.41"/>
    <n v="270.91000000000003"/>
    <n v="3.258"/>
    <n v="0.10100000000000001"/>
    <n v="8.359"/>
    <n v="3697.4110000000001"/>
    <n v="0.82099999999999995"/>
    <n v="1.907"/>
    <n v="1.679"/>
    <n v="1.63"/>
    <n v="2.8260000000000001"/>
    <n v="5.5259999999999998"/>
    <n v="3.7829999999999999"/>
    <n v="8.2880000000000003"/>
    <n v="0.51"/>
    <n v="2.8650000000000002"/>
    <n v="-0.156"/>
    <n v="3.323"/>
    <n v="3.0670000000000002"/>
    <n v="0.46200000000000002"/>
    <n v="2.2549999999999999"/>
    <n v="-0.17799999999999999"/>
    <n v="2.194"/>
    <n v="2.726"/>
    <n v="2.9620000000000002"/>
    <n v="4.0000000000000001E-3"/>
    <n v="0.04"/>
    <n v="4.5999999999999999E-2"/>
    <n v="2E-3"/>
    <n v="720.23"/>
    <n v="749.71"/>
    <n v="135.69999999999999"/>
    <n v="19.190000000000001"/>
  </r>
  <r>
    <x v="10"/>
    <x v="20"/>
    <s v="DEU"/>
    <x v="240"/>
    <n v="3837350000000"/>
    <n v="13.356999999999999"/>
    <n v="0.16"/>
    <n v="639.38099999999997"/>
    <n v="-67.769000000000005"/>
    <n v="-9.5830000000000002"/>
    <n v="632.30999999999995"/>
    <n v="-66.706000000000003"/>
    <n v="-9.5429999999999993"/>
    <n v="7.5880000000000001"/>
    <n v="0.25284210526315798"/>
    <n v="0.183"/>
    <n v="7.673"/>
    <n v="0.25852631578947372"/>
    <n v="0.185"/>
    <n v="197.358"/>
    <n v="2.3679999999999999"/>
    <n v="769.49199999999996"/>
    <n v="9.234"/>
    <n v="0.30521052631578949"/>
    <n v="1193.373"/>
    <n v="92615.75"/>
    <n v="91226.843999999997"/>
    <n v="64435.620999999999"/>
    <n v="91.766000000000005"/>
    <n v="7003.7740000000003"/>
    <n v="-1149.3969999999999"/>
    <n v="19604.513999999999"/>
    <n v="286.702"/>
    <n v="41377.68"/>
    <n v="1.192578947368421"/>
    <n v="1.8149999999999999"/>
    <n v="2.1999999999999999E-2"/>
    <n v="167.62799999999999"/>
    <n v="2.012"/>
    <n v="10.835400000000002"/>
    <n v="10.53115"/>
    <n v="-7.0720000000000001"/>
    <n v="-8.5000000000000006E-2"/>
    <n v="59.887000000000015"/>
    <n v="0.73340000000000005"/>
    <n v="40.376500000000007"/>
    <n v="0.4945500000000001"/>
    <n v="251.38399999999999"/>
    <n v="3.0169999999999999"/>
    <n v="9.4E-2"/>
    <n v="7.8390000000000004"/>
    <n v="3447.96"/>
    <n v="0.81599999999999995"/>
    <n v="1.8129999999999999"/>
    <n v="1.6080000000000001"/>
    <n v="1.3919999999999999"/>
    <n v="2.75"/>
    <n v="5.4489999999999998"/>
    <n v="3.7480000000000002"/>
    <n v="8.1649999999999991"/>
    <n v="0.50900000000000001"/>
    <n v="2.8450000000000002"/>
    <n v="-0.156"/>
    <n v="3.302"/>
    <n v="3.0539999999999998"/>
    <n v="0.44500000000000001"/>
    <n v="2.218"/>
    <n v="-0.17399999999999999"/>
    <n v="2.246"/>
    <n v="2.6459999999999999"/>
    <n v="2.93"/>
    <n v="4.0000000000000001E-3"/>
    <n v="0.04"/>
    <n v="4.5999999999999999E-2"/>
    <n v="2E-3"/>
    <m/>
    <m/>
    <n v="130.11099999999999"/>
    <n v="20.350000000000001"/>
  </r>
  <r>
    <x v="10"/>
    <x v="21"/>
    <s v="DEU"/>
    <x v="241"/>
    <n v="4224130000000"/>
    <n v="13.234"/>
    <n v="0.159"/>
    <n v="674.75400000000002"/>
    <n v="35.372"/>
    <n v="5.532"/>
    <n v="668.78099999999995"/>
    <n v="36.472000000000001"/>
    <n v="5.7679999999999998"/>
    <n v="8.0180000000000007"/>
    <n v="0.25284210526315798"/>
    <n v="0.188"/>
    <n v="8.09"/>
    <n v="0.25852631578947372"/>
    <n v="0.19"/>
    <n v="230.221"/>
    <n v="2.76"/>
    <n v="972.58009523809505"/>
    <n v="11.900523809523808"/>
    <n v="0.30521052631578949"/>
    <n v="1206.607"/>
    <n v="93290.508000000002"/>
    <n v="91895.616999999998"/>
    <n v="64665.84"/>
    <n v="93.573999999999998"/>
    <n v="7177.2579999999998"/>
    <n v="-1155.3689999999999"/>
    <n v="19852.715"/>
    <n v="294.50900000000001"/>
    <n v="42555.059000000001"/>
    <n v="1.192578947368421"/>
    <n v="1.8069999999999999"/>
    <n v="2.1999999999999999E-2"/>
    <n v="173.48400000000001"/>
    <n v="2.08"/>
    <n v="10.835400000000002"/>
    <n v="10.53115"/>
    <n v="-5.9720000000000004"/>
    <n v="-7.1999999999999995E-2"/>
    <n v="59.887000000000015"/>
    <n v="0.73340000000000005"/>
    <n v="40.376500000000007"/>
    <n v="0.4945500000000001"/>
    <n v="248.20099999999999"/>
    <n v="2.976"/>
    <n v="9.4E-2"/>
    <n v="7.806"/>
    <n v="3549.4560000000001"/>
    <n v="0.79100000000000004"/>
    <n v="1.8180000000000001"/>
    <n v="1.629"/>
    <n v="1.5369999999999999"/>
    <n v="2.677"/>
    <n v="5.3710000000000004"/>
    <n v="3.7130000000000001"/>
    <n v="8.0410000000000004"/>
    <n v="0.50700000000000001"/>
    <n v="2.8250000000000002"/>
    <n v="-0.156"/>
    <n v="3.2789999999999999"/>
    <n v="3.0409999999999999"/>
    <n v="0.434"/>
    <n v="2.19"/>
    <n v="-0.152"/>
    <n v="2.097"/>
    <n v="2.6360000000000001"/>
    <n v="2.899"/>
    <n v="4.0000000000000001E-3"/>
    <n v="4.1000000000000002E-2"/>
    <n v="4.7E-2"/>
    <n v="2E-3"/>
    <m/>
    <m/>
    <m/>
    <m/>
  </r>
  <r>
    <x v="11"/>
    <x v="0"/>
    <s v="HKG"/>
    <x v="242"/>
    <n v="152000000000"/>
    <n v="0.51700000000000002"/>
    <n v="7.6999999999999999E-2"/>
    <n v="40.283000000000001"/>
    <n v="-2.266"/>
    <n v="-5.3259999999999996"/>
    <n v="40.466000000000001"/>
    <n v="-2.266"/>
    <n v="-5.3029999999999999"/>
    <n v="6.0119999999999996"/>
    <n v="0.187"/>
    <n v="0.20499999999999999"/>
    <n v="5.984"/>
    <n v="0.186"/>
    <n v="0.20399999999999999"/>
    <n v="14.462"/>
    <n v="2.1480000000000001"/>
    <n v="84.364999999999995"/>
    <n v="12.534000000000001"/>
    <n v="0.38900000000000001"/>
    <n v="21.225000000000001"/>
    <n v="784.78800000000001"/>
    <n v="794.64400000000001"/>
    <n v="289.60199999999998"/>
    <n v="0"/>
    <n v="22.387"/>
    <n v="11.212"/>
    <n v="451.57400000000001"/>
    <m/>
    <n v="29337.333999999999"/>
    <n v="0.91100000000000003"/>
    <n v="0"/>
    <n v="0"/>
    <n v="4.5839999999999996"/>
    <n v="0.68100000000000005"/>
    <m/>
    <m/>
    <n v="0.183"/>
    <n v="2.7E-2"/>
    <m/>
    <m/>
    <m/>
    <m/>
    <n v="20.72"/>
    <n v="3.0779999999999998"/>
    <m/>
    <m/>
    <n v="197.47499999999999"/>
    <n v="7.1999999999999995E-2"/>
    <n v="0.158"/>
    <n v="0.13200000000000001"/>
    <n v="0.157"/>
    <n v="0.115"/>
    <n v="7.4999999999999997E-2"/>
    <n v="4.7E-2"/>
    <n v="5.5E-2"/>
    <n v="0"/>
    <n v="1.7999999999999999E-2"/>
    <n v="2E-3"/>
    <n v="0.124"/>
    <m/>
    <n v="0"/>
    <n v="9.7000000000000003E-2"/>
    <n v="4.0000000000000001E-3"/>
    <n v="0.20100000000000001"/>
    <m/>
    <n v="4.7E-2"/>
    <n v="0"/>
    <n v="0"/>
    <n v="1E-3"/>
    <n v="0"/>
    <m/>
    <m/>
    <n v="44.082999999999998"/>
    <n v="109.43300000000001"/>
  </r>
  <r>
    <x v="11"/>
    <x v="1"/>
    <s v="HKG"/>
    <x v="243"/>
    <n v="148000000000"/>
    <n v="0.51300000000000001"/>
    <n v="7.4999999999999997E-2"/>
    <n v="37.802"/>
    <n v="-2.4809999999999999"/>
    <n v="-6.1589999999999998"/>
    <n v="37.948"/>
    <n v="-2.5179999999999998"/>
    <n v="-6.2220000000000004"/>
    <n v="5.5789999999999997"/>
    <n v="0.17499999999999999"/>
    <n v="0.152"/>
    <n v="5.5579999999999998"/>
    <n v="0.17499999999999999"/>
    <n v="0.152"/>
    <n v="15.14"/>
    <n v="2.226"/>
    <n v="77.525000000000006"/>
    <n v="11.398"/>
    <n v="0.35799999999999998"/>
    <n v="21.738"/>
    <n v="822.59"/>
    <n v="832.59199999999998"/>
    <n v="304.74200000000002"/>
    <n v="0"/>
    <n v="27.081"/>
    <n v="11.358000000000001"/>
    <n v="469.029"/>
    <m/>
    <n v="36671.148000000001"/>
    <n v="1.153"/>
    <n v="0"/>
    <n v="0"/>
    <n v="4.694"/>
    <n v="0.69"/>
    <m/>
    <m/>
    <n v="0.14699999999999999"/>
    <n v="2.1999999999999999E-2"/>
    <m/>
    <m/>
    <m/>
    <m/>
    <n v="17.454999999999998"/>
    <n v="2.5659999999999998"/>
    <m/>
    <m/>
    <n v="249.42"/>
    <n v="6.8000000000000005E-2"/>
    <n v="0.14699999999999999"/>
    <n v="0.125"/>
    <n v="0.16400000000000001"/>
    <n v="0.113"/>
    <n v="7.6999999999999999E-2"/>
    <n v="4.9000000000000002E-2"/>
    <n v="5.7000000000000002E-2"/>
    <n v="0"/>
    <n v="2.1000000000000001E-2"/>
    <n v="2E-3"/>
    <n v="0.125"/>
    <m/>
    <n v="0"/>
    <n v="9.8000000000000004E-2"/>
    <n v="3.0000000000000001E-3"/>
    <n v="0.16800000000000001"/>
    <m/>
    <n v="4.8000000000000001E-2"/>
    <n v="0"/>
    <n v="0"/>
    <n v="1E-3"/>
    <n v="0"/>
    <m/>
    <m/>
    <n v="39.722999999999999"/>
    <n v="105.08199999999999"/>
  </r>
  <r>
    <x v="11"/>
    <x v="2"/>
    <s v="HKG"/>
    <x v="244"/>
    <n v="152000000000"/>
    <n v="0.48199999999999998"/>
    <n v="7.0000000000000007E-2"/>
    <n v="39.484999999999999"/>
    <n v="1.6830000000000001"/>
    <n v="4.4530000000000003"/>
    <n v="39.631999999999998"/>
    <n v="1.6830000000000001"/>
    <n v="4.4359999999999999"/>
    <n v="5.7869999999999999"/>
    <n v="0.182"/>
    <n v="0.16300000000000001"/>
    <n v="5.7649999999999997"/>
    <n v="0.18099999999999999"/>
    <n v="0.16200000000000001"/>
    <n v="19.661000000000001"/>
    <n v="2.871"/>
    <n v="75.715000000000003"/>
    <n v="11.055"/>
    <n v="0.34699999999999998"/>
    <n v="22.22"/>
    <n v="862.07500000000005"/>
    <n v="872.22400000000005"/>
    <n v="324.40300000000002"/>
    <n v="0"/>
    <n v="31.652999999999999"/>
    <n v="11.505000000000001"/>
    <n v="483.798"/>
    <m/>
    <n v="35543.574000000001"/>
    <n v="1.1160000000000001"/>
    <n v="0"/>
    <n v="0"/>
    <n v="4.5730000000000004"/>
    <n v="0.66800000000000004"/>
    <m/>
    <m/>
    <n v="0.14699999999999999"/>
    <n v="2.1000000000000001E-2"/>
    <m/>
    <m/>
    <m/>
    <m/>
    <n v="14.77"/>
    <n v="2.157"/>
    <m/>
    <m/>
    <n v="243.43299999999999"/>
    <n v="6.0999999999999999E-2"/>
    <n v="0.15"/>
    <n v="0.126"/>
    <n v="0.20300000000000001"/>
    <n v="0.111"/>
    <n v="7.9000000000000001E-2"/>
    <n v="0.05"/>
    <n v="0.06"/>
    <n v="0"/>
    <n v="2.4E-2"/>
    <n v="2E-3"/>
    <n v="0.125"/>
    <m/>
    <n v="0"/>
    <n v="9.2999999999999999E-2"/>
    <n v="3.0000000000000001E-3"/>
    <n v="0.14199999999999999"/>
    <m/>
    <n v="0.05"/>
    <n v="0"/>
    <n v="0"/>
    <n v="1E-3"/>
    <n v="0"/>
    <m/>
    <m/>
    <n v="36.229999999999997"/>
    <n v="91.756"/>
  </r>
  <r>
    <x v="11"/>
    <x v="3"/>
    <s v="HKG"/>
    <x v="245"/>
    <n v="160000000000"/>
    <n v="0.47299999999999998"/>
    <n v="6.9000000000000006E-2"/>
    <n v="43.201999999999998"/>
    <n v="3.7170000000000001"/>
    <n v="9.4139999999999997"/>
    <n v="43.348999999999997"/>
    <n v="3.7170000000000001"/>
    <n v="9.3789999999999996"/>
    <n v="6.2949999999999999"/>
    <n v="0.19400000000000001"/>
    <n v="0.17199999999999999"/>
    <n v="6.274"/>
    <n v="0.19400000000000001"/>
    <n v="0.17199999999999999"/>
    <n v="25.058"/>
    <n v="3.6389999999999998"/>
    <n v="83.332999999999998"/>
    <n v="12.101000000000001"/>
    <n v="0.374"/>
    <n v="22.693000000000001"/>
    <n v="905.27700000000004"/>
    <n v="915.57299999999998"/>
    <n v="349.46100000000001"/>
    <n v="0"/>
    <n v="34.573"/>
    <n v="11.651999999999999"/>
    <n v="498.55"/>
    <m/>
    <n v="36507.190999999999"/>
    <n v="1.127"/>
    <n v="0"/>
    <n v="0"/>
    <n v="2.92"/>
    <n v="0.42399999999999999"/>
    <m/>
    <m/>
    <n v="0.14699999999999999"/>
    <n v="2.1000000000000001E-2"/>
    <m/>
    <m/>
    <m/>
    <m/>
    <n v="14.750999999999999"/>
    <n v="2.1419999999999999"/>
    <m/>
    <m/>
    <n v="251.405"/>
    <n v="5.5E-2"/>
    <n v="0.156"/>
    <n v="0.13"/>
    <n v="0.23799999999999999"/>
    <n v="0.109"/>
    <n v="0.08"/>
    <n v="5.0999999999999997E-2"/>
    <n v="6.3E-2"/>
    <n v="0"/>
    <n v="2.5000000000000001E-2"/>
    <n v="2E-3"/>
    <n v="0.126"/>
    <m/>
    <n v="0"/>
    <n v="5.7000000000000002E-2"/>
    <n v="3.0000000000000001E-3"/>
    <n v="0.13800000000000001"/>
    <m/>
    <n v="5.0999999999999997E-2"/>
    <n v="0"/>
    <n v="0"/>
    <n v="1E-3"/>
    <n v="0"/>
    <m/>
    <m/>
    <n v="40.131"/>
    <n v="92.89"/>
  </r>
  <r>
    <x v="11"/>
    <x v="4"/>
    <s v="HKG"/>
    <x v="246"/>
    <n v="172000000000"/>
    <n v="0.41199999999999998"/>
    <n v="0.06"/>
    <n v="41.569000000000003"/>
    <n v="-1.633"/>
    <n v="-3.78"/>
    <n v="41.716000000000001"/>
    <n v="-1.633"/>
    <n v="-3.7669999999999999"/>
    <n v="6.032"/>
    <n v="0.17299999999999999"/>
    <n v="0.14799999999999999"/>
    <n v="6.0110000000000001"/>
    <n v="0.17299999999999999"/>
    <n v="0.14799999999999999"/>
    <n v="23.169"/>
    <n v="3.35"/>
    <n v="82.545000000000002"/>
    <n v="11.935"/>
    <n v="0.34300000000000003"/>
    <n v="23.103999999999999"/>
    <n v="946.846"/>
    <n v="957.28899999999999"/>
    <n v="372.63"/>
    <n v="0"/>
    <n v="38.793999999999997"/>
    <n v="11.798"/>
    <n v="512.31799999999998"/>
    <m/>
    <n v="40706.633000000002"/>
    <n v="1.17"/>
    <n v="0"/>
    <n v="0"/>
    <n v="4.2210000000000001"/>
    <n v="0.61"/>
    <m/>
    <m/>
    <n v="0.14699999999999999"/>
    <n v="2.1000000000000001E-2"/>
    <m/>
    <m/>
    <m/>
    <m/>
    <n v="13.768000000000001"/>
    <n v="1.9910000000000001"/>
    <m/>
    <m/>
    <n v="281.52699999999999"/>
    <n v="4.4999999999999998E-2"/>
    <n v="0.14499999999999999"/>
    <n v="0.123"/>
    <n v="0.21299999999999999"/>
    <n v="0.106"/>
    <n v="8.2000000000000003E-2"/>
    <n v="5.2999999999999999E-2"/>
    <n v="6.6000000000000003E-2"/>
    <n v="0"/>
    <n v="2.7E-2"/>
    <n v="2E-3"/>
    <n v="0.126"/>
    <m/>
    <n v="0"/>
    <n v="0.08"/>
    <n v="3.0000000000000001E-3"/>
    <n v="0.125"/>
    <m/>
    <n v="5.1999999999999998E-2"/>
    <n v="0"/>
    <n v="0"/>
    <n v="1E-3"/>
    <n v="0"/>
    <m/>
    <m/>
    <n v="40.975999999999999"/>
    <n v="98.572999999999993"/>
  </r>
  <r>
    <x v="11"/>
    <x v="5"/>
    <s v="HKG"/>
    <x v="247"/>
    <n v="185000000000"/>
    <n v="0.39600000000000002"/>
    <n v="5.7000000000000002E-2"/>
    <n v="43.731000000000002"/>
    <n v="2.161"/>
    <n v="5.1989999999999998"/>
    <n v="43.877000000000002"/>
    <n v="2.161"/>
    <n v="5.181"/>
    <n v="6.3250000000000002"/>
    <n v="0.17100000000000001"/>
    <n v="0.16200000000000001"/>
    <n v="6.3040000000000003"/>
    <n v="0.17100000000000001"/>
    <n v="0.16200000000000001"/>
    <n v="25.465"/>
    <n v="3.6709999999999998"/>
    <n v="88.248000000000005"/>
    <n v="12.722"/>
    <n v="0.34399999999999997"/>
    <n v="23.501000000000001"/>
    <n v="990.577"/>
    <n v="1001.1660000000001"/>
    <n v="398.09500000000003"/>
    <n v="0"/>
    <n v="43.011000000000003"/>
    <n v="11.945"/>
    <n v="525.97"/>
    <m/>
    <n v="38935.480000000003"/>
    <n v="1.0529999999999999"/>
    <n v="0"/>
    <n v="0"/>
    <n v="4.2169999999999996"/>
    <n v="0.60799999999999998"/>
    <m/>
    <m/>
    <n v="0.14699999999999999"/>
    <n v="2.1000000000000001E-2"/>
    <m/>
    <m/>
    <m/>
    <m/>
    <n v="13.651999999999999"/>
    <n v="1.968"/>
    <m/>
    <m/>
    <n v="270.08999999999997"/>
    <n v="4.1000000000000002E-2"/>
    <n v="0.14799999999999999"/>
    <n v="0.128"/>
    <n v="0.221"/>
    <n v="0.104"/>
    <n v="8.4000000000000005E-2"/>
    <n v="5.3999999999999999E-2"/>
    <n v="6.9000000000000006E-2"/>
    <n v="0"/>
    <n v="2.9000000000000001E-2"/>
    <n v="2E-3"/>
    <n v="0.125"/>
    <m/>
    <n v="0"/>
    <n v="7.8E-2"/>
    <n v="3.0000000000000001E-3"/>
    <n v="0.123"/>
    <m/>
    <n v="5.2999999999999999E-2"/>
    <n v="0"/>
    <n v="0"/>
    <n v="1E-3"/>
    <n v="0"/>
    <m/>
    <m/>
    <n v="44.517000000000003"/>
    <n v="101.79900000000001"/>
  </r>
  <r>
    <x v="11"/>
    <x v="6"/>
    <s v="HKG"/>
    <x v="248"/>
    <n v="200000000000"/>
    <n v="0.39400000000000002"/>
    <n v="5.7000000000000002E-2"/>
    <n v="41.914999999999999"/>
    <n v="-1.8160000000000001"/>
    <n v="-4.1520000000000001"/>
    <n v="42.061"/>
    <n v="-1.8160000000000001"/>
    <n v="-4.1379999999999999"/>
    <n v="6.0430000000000001"/>
    <n v="0.154"/>
    <n v="0.14699999999999999"/>
    <n v="6.0220000000000002"/>
    <n v="0.154"/>
    <n v="0.14699999999999999"/>
    <n v="25.234999999999999"/>
    <n v="3.625"/>
    <n v="87.701999999999998"/>
    <n v="12.6"/>
    <n v="0.32200000000000001"/>
    <n v="23.895"/>
    <n v="1032.492"/>
    <n v="1043.2270000000001"/>
    <n v="423.33"/>
    <n v="0"/>
    <n v="47.47"/>
    <n v="12.090999999999999"/>
    <n v="537.79600000000005"/>
    <m/>
    <n v="41052.851999999999"/>
    <n v="1.0489999999999999"/>
    <n v="0"/>
    <n v="0"/>
    <n v="4.4589999999999996"/>
    <n v="0.64100000000000001"/>
    <m/>
    <m/>
    <n v="0.14699999999999999"/>
    <n v="2.1000000000000001E-2"/>
    <m/>
    <m/>
    <m/>
    <m/>
    <n v="11.826000000000001"/>
    <n v="1.6990000000000001"/>
    <m/>
    <m/>
    <n v="285.75200000000001"/>
    <n v="3.6999999999999998E-2"/>
    <n v="0.13700000000000001"/>
    <n v="0.11799999999999999"/>
    <n v="0.20699999999999999"/>
    <n v="0.10100000000000001"/>
    <n v="8.5000000000000006E-2"/>
    <n v="5.5E-2"/>
    <n v="7.1999999999999995E-2"/>
    <n v="0"/>
    <n v="3.1E-2"/>
    <n v="2E-3"/>
    <n v="0.125"/>
    <m/>
    <n v="0"/>
    <n v="8.1000000000000003E-2"/>
    <n v="3.0000000000000001E-3"/>
    <n v="0.105"/>
    <m/>
    <n v="5.3999999999999999E-2"/>
    <n v="0"/>
    <n v="0"/>
    <n v="1E-3"/>
    <n v="0"/>
    <m/>
    <m/>
    <n v="45.786999999999999"/>
    <n v="109.239"/>
  </r>
  <r>
    <x v="11"/>
    <x v="7"/>
    <s v="HKG"/>
    <x v="249"/>
    <n v="217000000000"/>
    <n v="0.38500000000000001"/>
    <n v="5.5E-2"/>
    <n v="43.572000000000003"/>
    <n v="1.6579999999999999"/>
    <n v="3.9550000000000001"/>
    <n v="43.719000000000001"/>
    <n v="1.6579999999999999"/>
    <n v="3.9409999999999998"/>
    <n v="6.2439999999999998"/>
    <n v="0.152"/>
    <n v="0.14399999999999999"/>
    <n v="6.2229999999999999"/>
    <n v="0.151"/>
    <n v="0.14299999999999999"/>
    <n v="27.605"/>
    <n v="3.9430000000000001"/>
    <n v="86.8"/>
    <n v="12.397"/>
    <n v="0.30199999999999999"/>
    <n v="24.28"/>
    <n v="1076.0640000000001"/>
    <n v="1086.9459999999999"/>
    <n v="450.935"/>
    <n v="0"/>
    <n v="51.320999999999998"/>
    <n v="12.238"/>
    <n v="549.52800000000002"/>
    <m/>
    <n v="43421.625"/>
    <n v="1.0569999999999999"/>
    <n v="0"/>
    <n v="0"/>
    <n v="3.851"/>
    <n v="0.55000000000000004"/>
    <m/>
    <m/>
    <n v="0.14699999999999999"/>
    <n v="2.1000000000000001E-2"/>
    <m/>
    <m/>
    <m/>
    <m/>
    <n v="11.731999999999999"/>
    <n v="1.6759999999999999"/>
    <m/>
    <m/>
    <n v="304.01400000000001"/>
    <n v="3.4000000000000002E-2"/>
    <n v="0.13800000000000001"/>
    <n v="0.122"/>
    <n v="0.216"/>
    <n v="9.8000000000000004E-2"/>
    <n v="8.5999999999999993E-2"/>
    <n v="5.7000000000000002E-2"/>
    <n v="7.4999999999999997E-2"/>
    <n v="0"/>
    <n v="3.2000000000000001E-2"/>
    <n v="2E-3"/>
    <n v="0.124"/>
    <m/>
    <n v="0"/>
    <n v="6.8000000000000005E-2"/>
    <n v="3.0000000000000001E-3"/>
    <n v="0.104"/>
    <m/>
    <n v="5.5E-2"/>
    <n v="0"/>
    <n v="0"/>
    <n v="1E-3"/>
    <n v="0"/>
    <m/>
    <m/>
    <n v="43.226999999999997"/>
    <n v="99.207999999999998"/>
  </r>
  <r>
    <x v="11"/>
    <x v="8"/>
    <s v="HKG"/>
    <x v="250"/>
    <n v="225000000000"/>
    <n v="0.54500000000000004"/>
    <n v="7.6999999999999999E-2"/>
    <n v="42.790999999999997"/>
    <n v="-0.78200000000000003"/>
    <n v="-1.794"/>
    <n v="42.936999999999998"/>
    <n v="-0.78200000000000003"/>
    <n v="-1.788"/>
    <n v="6.09"/>
    <n v="0.14699999999999999"/>
    <n v="0.152"/>
    <n v="6.069"/>
    <n v="0.14699999999999999"/>
    <n v="0.151"/>
    <n v="25.963000000000001"/>
    <n v="3.6819999999999999"/>
    <n v="86.215000000000003"/>
    <n v="12.228"/>
    <n v="0.29599999999999999"/>
    <n v="24.824999999999999"/>
    <n v="1118.855"/>
    <n v="1129.884"/>
    <n v="476.89800000000002"/>
    <n v="0"/>
    <n v="55.893999999999998"/>
    <n v="12.384"/>
    <n v="561.23900000000003"/>
    <m/>
    <n v="40117.203000000001"/>
    <n v="0.97"/>
    <n v="0"/>
    <n v="0"/>
    <n v="4.5730000000000004"/>
    <n v="0.64900000000000002"/>
    <m/>
    <m/>
    <n v="0.14699999999999999"/>
    <n v="2.1000000000000001E-2"/>
    <m/>
    <m/>
    <m/>
    <m/>
    <n v="11.71"/>
    <n v="1.661"/>
    <m/>
    <m/>
    <n v="282.85300000000001"/>
    <n v="4.8000000000000001E-2"/>
    <n v="0.13300000000000001"/>
    <n v="0.11700000000000001"/>
    <n v="0.19700000000000001"/>
    <n v="9.5000000000000001E-2"/>
    <n v="8.7999999999999995E-2"/>
    <n v="5.8000000000000003E-2"/>
    <n v="7.8E-2"/>
    <n v="0"/>
    <n v="3.4000000000000002E-2"/>
    <n v="2E-3"/>
    <n v="0.124"/>
    <m/>
    <n v="0"/>
    <n v="7.8E-2"/>
    <n v="3.0000000000000001E-3"/>
    <n v="0.104"/>
    <m/>
    <n v="5.5E-2"/>
    <n v="0"/>
    <n v="1E-3"/>
    <n v="1E-3"/>
    <n v="0"/>
    <m/>
    <m/>
    <n v="43.423999999999999"/>
    <n v="101.48099999999999"/>
  </r>
  <r>
    <x v="11"/>
    <x v="9"/>
    <s v="HKG"/>
    <x v="251"/>
    <n v="207000000000"/>
    <n v="0.42899999999999999"/>
    <n v="0.06"/>
    <n v="41.579000000000001"/>
    <n v="-1.2110000000000001"/>
    <n v="-2.83"/>
    <n v="41.725999999999999"/>
    <n v="-1.2110000000000001"/>
    <n v="-2.8210000000000002"/>
    <n v="5.8810000000000002"/>
    <n v="0.14799999999999999"/>
    <n v="0.13500000000000001"/>
    <n v="5.8609999999999998"/>
    <n v="0.14699999999999999"/>
    <n v="0.13500000000000001"/>
    <n v="27.114000000000001"/>
    <n v="3.8220000000000001"/>
    <n v="72.370999999999995"/>
    <n v="10.201000000000001"/>
    <n v="0.25600000000000001"/>
    <n v="25.254000000000001"/>
    <n v="1160.434"/>
    <n v="1171.6089999999999"/>
    <n v="504.012"/>
    <n v="0"/>
    <n v="61.067"/>
    <n v="12.531000000000001"/>
    <n v="570.10199999999998"/>
    <m/>
    <n v="43534.281000000003"/>
    <n v="1.095"/>
    <n v="0"/>
    <n v="0"/>
    <n v="5.1740000000000004"/>
    <n v="0.72899999999999998"/>
    <m/>
    <m/>
    <n v="0.14699999999999999"/>
    <n v="2.1000000000000001E-2"/>
    <m/>
    <m/>
    <m/>
    <m/>
    <n v="8.8629999999999995"/>
    <n v="1.2490000000000001"/>
    <m/>
    <m/>
    <n v="308.858"/>
    <n v="3.5999999999999997E-2"/>
    <n v="0.13200000000000001"/>
    <n v="0.114"/>
    <n v="0.20799999999999999"/>
    <n v="9.2999999999999999E-2"/>
    <n v="8.8999999999999996E-2"/>
    <n v="5.8999999999999997E-2"/>
    <n v="0.08"/>
    <n v="0"/>
    <n v="3.5999999999999997E-2"/>
    <n v="2E-3"/>
    <n v="0.123"/>
    <m/>
    <n v="0"/>
    <n v="0.09"/>
    <n v="3.0000000000000001E-3"/>
    <n v="8.1000000000000003E-2"/>
    <m/>
    <n v="5.6000000000000001E-2"/>
    <n v="0"/>
    <n v="1E-3"/>
    <n v="1E-3"/>
    <n v="0"/>
    <m/>
    <m/>
    <n v="30.791"/>
    <n v="74.054000000000002"/>
  </r>
  <r>
    <x v="11"/>
    <x v="10"/>
    <s v="HKG"/>
    <x v="252"/>
    <n v="220000000000"/>
    <n v="0.55800000000000005"/>
    <n v="7.8E-2"/>
    <n v="40.063000000000002"/>
    <n v="-1.516"/>
    <n v="-3.6469999999999998"/>
    <n v="40.209000000000003"/>
    <n v="-1.516"/>
    <n v="-3.6339999999999999"/>
    <n v="5.6379999999999999"/>
    <n v="0.13500000000000001"/>
    <n v="0.125"/>
    <n v="5.617"/>
    <n v="0.13400000000000001"/>
    <n v="0.125"/>
    <n v="23.588999999999999"/>
    <n v="3.3069999999999999"/>
    <n v="80.682000000000002"/>
    <n v="11.311999999999999"/>
    <n v="0.27"/>
    <n v="25.811"/>
    <n v="1200.4970000000001"/>
    <n v="1211.819"/>
    <n v="527.601"/>
    <n v="0"/>
    <n v="67.545000000000002"/>
    <n v="12.677"/>
    <n v="579.54"/>
    <m/>
    <n v="45030.288999999997"/>
    <n v="1.0740000000000001"/>
    <n v="0"/>
    <n v="0"/>
    <n v="6.4779999999999998"/>
    <n v="0.90800000000000003"/>
    <m/>
    <m/>
    <n v="0.14699999999999999"/>
    <n v="2.1000000000000001E-2"/>
    <m/>
    <m/>
    <m/>
    <m/>
    <n v="9.4380000000000006"/>
    <n v="1.323"/>
    <m/>
    <m/>
    <n v="321.17599999999999"/>
    <n v="4.3999999999999997E-2"/>
    <n v="0.12"/>
    <n v="0.105"/>
    <n v="0.16900000000000001"/>
    <n v="9.0999999999999998E-2"/>
    <n v="8.8999999999999996E-2"/>
    <n v="0.06"/>
    <n v="8.2000000000000003E-2"/>
    <n v="0"/>
    <n v="3.7999999999999999E-2"/>
    <n v="2E-3"/>
    <n v="0.122"/>
    <m/>
    <n v="0"/>
    <n v="0.105"/>
    <n v="3.0000000000000001E-3"/>
    <n v="8.3000000000000004E-2"/>
    <m/>
    <n v="5.7000000000000002E-2"/>
    <n v="0"/>
    <n v="1E-3"/>
    <n v="1E-3"/>
    <n v="0"/>
    <m/>
    <m/>
    <n v="40.619999999999997"/>
    <n v="101.389"/>
  </r>
  <r>
    <x v="11"/>
    <x v="11"/>
    <s v="HKG"/>
    <x v="253"/>
    <n v="235000000000"/>
    <n v="0.58099999999999996"/>
    <n v="8.1000000000000003E-2"/>
    <n v="43.15"/>
    <n v="3.0870000000000002"/>
    <n v="7.7050000000000001"/>
    <n v="43.26"/>
    <n v="3.05"/>
    <n v="7.5860000000000003"/>
    <n v="6.0289999999999999"/>
    <n v="0.13900000000000001"/>
    <n v="0.13100000000000001"/>
    <n v="6.0140000000000002"/>
    <n v="0.13900000000000001"/>
    <n v="0.13100000000000001"/>
    <n v="28.062999999999999"/>
    <n v="3.911"/>
    <n v="97.459000000000003"/>
    <n v="13.582000000000001"/>
    <n v="0.313"/>
    <n v="26.393000000000001"/>
    <n v="1243.6469999999999"/>
    <n v="1255.078"/>
    <n v="555.66300000000001"/>
    <n v="0"/>
    <n v="72.813999999999993"/>
    <n v="12.787000000000001"/>
    <n v="588.77700000000004"/>
    <m/>
    <n v="45897.434000000001"/>
    <n v="1.0589999999999999"/>
    <n v="0"/>
    <n v="0"/>
    <n v="5.2690000000000001"/>
    <n v="0.73399999999999999"/>
    <m/>
    <m/>
    <n v="0.11"/>
    <n v="1.4999999999999999E-2"/>
    <m/>
    <m/>
    <m/>
    <m/>
    <n v="9.2370000000000001"/>
    <n v="1.2869999999999999"/>
    <m/>
    <m/>
    <n v="329.33100000000002"/>
    <n v="4.2999999999999997E-2"/>
    <n v="0.125"/>
    <n v="0.11"/>
    <n v="0.19"/>
    <n v="8.8999999999999996E-2"/>
    <n v="0.09"/>
    <n v="6.0999999999999999E-2"/>
    <n v="8.5000000000000006E-2"/>
    <n v="0"/>
    <n v="0.04"/>
    <n v="2E-3"/>
    <n v="0.121"/>
    <m/>
    <n v="0"/>
    <n v="8.3000000000000004E-2"/>
    <n v="2E-3"/>
    <n v="8.1000000000000003E-2"/>
    <m/>
    <n v="5.8000000000000003E-2"/>
    <n v="0"/>
    <n v="1E-3"/>
    <n v="1E-3"/>
    <n v="0"/>
    <m/>
    <m/>
    <n v="54.308999999999997"/>
    <n v="125.86199999999999"/>
  </r>
  <r>
    <x v="11"/>
    <x v="12"/>
    <s v="HKG"/>
    <x v="254"/>
    <n v="250000000000"/>
    <n v="0.63200000000000001"/>
    <n v="8.6999999999999994E-2"/>
    <n v="42.741999999999997"/>
    <n v="-0.40799999999999997"/>
    <n v="-0.94499999999999995"/>
    <n v="43.072000000000003"/>
    <n v="-0.188"/>
    <n v="-0.434"/>
    <n v="5.9539999999999997"/>
    <n v="0.13600000000000001"/>
    <n v="0.13600000000000001"/>
    <n v="5.9080000000000004"/>
    <n v="0.13500000000000001"/>
    <n v="0.13500000000000001"/>
    <n v="27.626999999999999"/>
    <n v="3.819"/>
    <n v="108.672"/>
    <n v="15.022"/>
    <n v="0.34399999999999997"/>
    <n v="27.024000000000001"/>
    <n v="1286.3889999999999"/>
    <n v="1298.1500000000001"/>
    <n v="583.29"/>
    <n v="0"/>
    <n v="77.697999999999993"/>
    <n v="13.117000000000001"/>
    <n v="598.37699999999995"/>
    <m/>
    <n v="43749.898000000001"/>
    <n v="1.0009999999999999"/>
    <n v="0"/>
    <n v="0"/>
    <n v="4.8840000000000003"/>
    <n v="0.67500000000000004"/>
    <m/>
    <m/>
    <n v="0.33"/>
    <n v="4.5999999999999999E-2"/>
    <m/>
    <m/>
    <m/>
    <m/>
    <n v="9.6"/>
    <n v="1.327"/>
    <m/>
    <m/>
    <n v="316.48899999999998"/>
    <n v="4.5999999999999999E-2"/>
    <n v="0.122"/>
    <n v="0.108"/>
    <n v="0.185"/>
    <n v="8.6999999999999994E-2"/>
    <n v="9.0999999999999998E-2"/>
    <n v="6.2E-2"/>
    <n v="8.6999999999999994E-2"/>
    <n v="0"/>
    <n v="4.1000000000000002E-2"/>
    <n v="2E-3"/>
    <n v="0.12"/>
    <m/>
    <n v="0"/>
    <n v="7.4999999999999997E-2"/>
    <n v="7.0000000000000001E-3"/>
    <n v="8.3000000000000004E-2"/>
    <m/>
    <n v="5.8000000000000003E-2"/>
    <n v="0"/>
    <n v="1E-3"/>
    <n v="1E-3"/>
    <n v="0"/>
    <m/>
    <m/>
    <n v="65.930000000000007"/>
    <n v="154.251"/>
  </r>
  <r>
    <x v="11"/>
    <x v="13"/>
    <s v="HKG"/>
    <x v="255"/>
    <n v="265000000000"/>
    <n v="0.67600000000000005"/>
    <n v="9.2999999999999999E-2"/>
    <n v="44.307000000000002"/>
    <n v="1.5649999999999999"/>
    <n v="3.661"/>
    <n v="44.453000000000003"/>
    <n v="1.3819999999999999"/>
    <n v="3.2080000000000002"/>
    <n v="6.0919999999999996"/>
    <n v="0.13600000000000001"/>
    <n v="0.13700000000000001"/>
    <n v="6.0720000000000001"/>
    <n v="0.13600000000000001"/>
    <n v="0.13600000000000001"/>
    <n v="29.448"/>
    <n v="4.0359999999999996"/>
    <n v="122.71599999999999"/>
    <n v="16.818000000000001"/>
    <n v="0.376"/>
    <n v="27.7"/>
    <n v="1330.6959999999999"/>
    <n v="1342.604"/>
    <n v="612.73699999999997"/>
    <n v="0"/>
    <n v="82.453999999999994"/>
    <n v="13.263999999999999"/>
    <n v="607.80399999999997"/>
    <m/>
    <n v="44547.461000000003"/>
    <n v="0.997"/>
    <n v="0"/>
    <n v="0"/>
    <n v="4.7560000000000002"/>
    <n v="0.65200000000000002"/>
    <m/>
    <m/>
    <n v="0.14699999999999999"/>
    <n v="0.02"/>
    <m/>
    <m/>
    <m/>
    <m/>
    <n v="9.4269999999999996"/>
    <n v="1.292"/>
    <m/>
    <m/>
    <n v="325.05500000000001"/>
    <n v="4.7E-2"/>
    <n v="0.125"/>
    <n v="0.111"/>
    <n v="0.19600000000000001"/>
    <n v="8.5000000000000006E-2"/>
    <n v="9.1999999999999998E-2"/>
    <n v="6.2E-2"/>
    <n v="8.8999999999999996E-2"/>
    <n v="0"/>
    <n v="4.2000000000000003E-2"/>
    <n v="2E-3"/>
    <n v="0.11899999999999999"/>
    <m/>
    <n v="0"/>
    <n v="7.2999999999999995E-2"/>
    <n v="3.0000000000000001E-3"/>
    <n v="8.1000000000000003E-2"/>
    <m/>
    <n v="5.8999999999999997E-2"/>
    <n v="0"/>
    <n v="1E-3"/>
    <n v="1E-3"/>
    <n v="0"/>
    <m/>
    <m/>
    <n v="78.409000000000006"/>
    <n v="176.96799999999999"/>
  </r>
  <r>
    <x v="11"/>
    <x v="14"/>
    <s v="HKG"/>
    <x v="256"/>
    <n v="280000000000"/>
    <n v="0.72499999999999998"/>
    <n v="9.9000000000000005E-2"/>
    <n v="45.491999999999997"/>
    <n v="1.1850000000000001"/>
    <n v="2.6739999999999999"/>
    <n v="45.601999999999997"/>
    <n v="1.1479999999999999"/>
    <n v="2.5830000000000002"/>
    <n v="6.202"/>
    <n v="0.13600000000000001"/>
    <n v="0.14399999999999999"/>
    <n v="6.1879999999999997"/>
    <n v="0.13600000000000001"/>
    <n v="0.14299999999999999"/>
    <n v="30.853000000000002"/>
    <n v="4.1959999999999997"/>
    <n v="113.709"/>
    <n v="15.465999999999999"/>
    <n v="0.33900000000000002"/>
    <n v="28.425000000000001"/>
    <n v="1376.1880000000001"/>
    <n v="1388.2049999999999"/>
    <n v="643.59100000000001"/>
    <n v="0"/>
    <n v="87.1"/>
    <n v="13.374000000000001"/>
    <n v="617.07100000000003"/>
    <m/>
    <n v="43148.523000000001"/>
    <n v="0.94699999999999995"/>
    <n v="0"/>
    <n v="0"/>
    <n v="4.6459999999999999"/>
    <n v="0.63200000000000001"/>
    <m/>
    <m/>
    <n v="0.11"/>
    <n v="1.4999999999999999E-2"/>
    <m/>
    <m/>
    <m/>
    <m/>
    <n v="9.2669999999999995"/>
    <n v="1.26"/>
    <m/>
    <m/>
    <n v="317.23599999999999"/>
    <n v="4.8000000000000001E-2"/>
    <n v="0.128"/>
    <n v="0.113"/>
    <n v="0.20499999999999999"/>
    <n v="8.3000000000000004E-2"/>
    <n v="9.2999999999999999E-2"/>
    <n v="6.3E-2"/>
    <n v="9.1999999999999998E-2"/>
    <n v="0"/>
    <n v="4.2999999999999997E-2"/>
    <n v="2E-3"/>
    <n v="0.11799999999999999"/>
    <m/>
    <n v="0"/>
    <n v="7.0000000000000007E-2"/>
    <n v="2E-3"/>
    <n v="7.9000000000000001E-2"/>
    <m/>
    <n v="0.06"/>
    <n v="0"/>
    <n v="1E-3"/>
    <n v="1E-3"/>
    <n v="0"/>
    <m/>
    <m/>
    <n v="68.216999999999999"/>
    <n v="149.95400000000001"/>
  </r>
  <r>
    <x v="11"/>
    <x v="15"/>
    <s v="HKG"/>
    <x v="257"/>
    <n v="295000000000"/>
    <n v="0.73699999999999999"/>
    <n v="0.1"/>
    <n v="42.4"/>
    <n v="-3.0920000000000001"/>
    <n v="-6.7960000000000003"/>
    <n v="42.472999999999999"/>
    <n v="-3.1280000000000001"/>
    <n v="-6.86"/>
    <n v="5.74"/>
    <n v="0.124"/>
    <n v="0.13"/>
    <n v="5.73"/>
    <n v="0.124"/>
    <n v="0.13"/>
    <n v="25.370999999999999"/>
    <n v="3.4289999999999998"/>
    <n v="91.113"/>
    <n v="12.313000000000001"/>
    <n v="0.26600000000000001"/>
    <n v="29.161999999999999"/>
    <n v="1418.588"/>
    <n v="1430.6790000000001"/>
    <n v="668.96199999999999"/>
    <n v="0"/>
    <n v="93.182000000000002"/>
    <n v="13.446999999999999"/>
    <n v="627.28200000000004"/>
    <m/>
    <n v="44121.883000000002"/>
    <n v="0.95199999999999996"/>
    <n v="0"/>
    <n v="0"/>
    <n v="6.0819999999999999"/>
    <n v="0.82199999999999995"/>
    <m/>
    <m/>
    <n v="7.2999999999999995E-2"/>
    <n v="0.01"/>
    <m/>
    <m/>
    <m/>
    <m/>
    <n v="10.211"/>
    <n v="1.38"/>
    <m/>
    <m/>
    <n v="326.495"/>
    <n v="5.0999999999999997E-2"/>
    <n v="0.11899999999999999"/>
    <n v="0.104"/>
    <n v="0.17199999999999999"/>
    <n v="8.2000000000000003E-2"/>
    <n v="9.2999999999999999E-2"/>
    <n v="6.4000000000000001E-2"/>
    <n v="9.2999999999999999E-2"/>
    <n v="0"/>
    <n v="4.4999999999999998E-2"/>
    <n v="2E-3"/>
    <n v="0.11799999999999999"/>
    <m/>
    <n v="0"/>
    <n v="0.09"/>
    <n v="1E-3"/>
    <n v="8.5999999999999993E-2"/>
    <m/>
    <n v="0.06"/>
    <n v="0"/>
    <n v="1E-3"/>
    <n v="1E-3"/>
    <n v="0"/>
    <m/>
    <m/>
    <n v="48.713000000000001"/>
    <n v="114.889"/>
  </r>
  <r>
    <x v="11"/>
    <x v="16"/>
    <s v="HKG"/>
    <x v="258"/>
    <n v="305000000000"/>
    <n v="0.70199999999999996"/>
    <n v="9.4E-2"/>
    <n v="43.366"/>
    <n v="0.96599999999999997"/>
    <n v="2.278"/>
    <n v="43.439"/>
    <n v="0.96599999999999997"/>
    <n v="2.274"/>
    <n v="5.8419999999999996"/>
    <n v="0.124"/>
    <n v="0.13"/>
    <n v="5.8319999999999999"/>
    <n v="0.124"/>
    <n v="0.129"/>
    <n v="25.373000000000001"/>
    <n v="3.4119999999999999"/>
    <n v="84.052999999999997"/>
    <n v="11.304"/>
    <n v="0.24"/>
    <n v="29.864000000000001"/>
    <n v="1461.953"/>
    <n v="1474.1179999999999"/>
    <n v="694.33500000000004"/>
    <n v="0"/>
    <n v="99.418000000000006"/>
    <n v="13.52"/>
    <n v="638.33600000000001"/>
    <m/>
    <n v="45066.921999999999"/>
    <n v="0.95699999999999996"/>
    <n v="0"/>
    <n v="0"/>
    <n v="6.2359999999999998"/>
    <n v="0.83899999999999997"/>
    <m/>
    <m/>
    <n v="7.2999999999999995E-2"/>
    <n v="0.01"/>
    <m/>
    <m/>
    <m/>
    <m/>
    <n v="11.054"/>
    <n v="1.4870000000000001"/>
    <m/>
    <m/>
    <n v="335.11399999999998"/>
    <n v="4.7E-2"/>
    <n v="0.122"/>
    <n v="0.108"/>
    <n v="0.17699999999999999"/>
    <n v="8.1000000000000003E-2"/>
    <n v="9.4E-2"/>
    <n v="6.5000000000000002E-2"/>
    <n v="9.5000000000000001E-2"/>
    <n v="0"/>
    <n v="4.5999999999999999E-2"/>
    <n v="2E-3"/>
    <n v="0.11700000000000001"/>
    <m/>
    <n v="0"/>
    <n v="8.8999999999999996E-2"/>
    <n v="2E-3"/>
    <n v="9.1999999999999998E-2"/>
    <m/>
    <n v="6.0999999999999999E-2"/>
    <n v="0"/>
    <n v="1E-3"/>
    <n v="1E-3"/>
    <n v="0"/>
    <m/>
    <m/>
    <n v="40.686999999999998"/>
    <n v="93.822999999999993"/>
  </r>
  <r>
    <x v="11"/>
    <x v="17"/>
    <s v="HKG"/>
    <x v="259"/>
    <n v="315000000000"/>
    <n v="0.60299999999999998"/>
    <n v="8.1000000000000003E-2"/>
    <n v="42.430999999999997"/>
    <n v="-0.93500000000000005"/>
    <n v="-2.1549999999999998"/>
    <n v="42.540999999999997"/>
    <n v="-0.89800000000000002"/>
    <n v="-2.0670000000000002"/>
    <n v="5.7009999999999996"/>
    <n v="0.11700000000000001"/>
    <n v="0.11799999999999999"/>
    <n v="5.6870000000000003"/>
    <n v="0.11700000000000001"/>
    <n v="0.11799999999999999"/>
    <n v="23.768000000000001"/>
    <n v="3.1850000000000001"/>
    <n v="85.867000000000004"/>
    <n v="11.507999999999999"/>
    <n v="0.23599999999999999"/>
    <n v="30.466999999999999"/>
    <n v="1504.385"/>
    <n v="1516.6590000000001"/>
    <n v="718.10299999999995"/>
    <n v="0"/>
    <n v="105.636"/>
    <n v="13.63"/>
    <n v="650.178"/>
    <m/>
    <n v="48179.898000000001"/>
    <n v="0.98899999999999999"/>
    <n v="0"/>
    <n v="0"/>
    <n v="6.218"/>
    <n v="0.83299999999999996"/>
    <m/>
    <m/>
    <n v="0.11"/>
    <n v="1.4999999999999999E-2"/>
    <m/>
    <m/>
    <m/>
    <m/>
    <n v="11.842000000000001"/>
    <n v="1.587"/>
    <m/>
    <m/>
    <n v="359.495"/>
    <n v="0.04"/>
    <n v="0.11799999999999999"/>
    <n v="0.105"/>
    <n v="0.16400000000000001"/>
    <n v="7.9000000000000001E-2"/>
    <n v="9.5000000000000001E-2"/>
    <n v="6.6000000000000003E-2"/>
    <n v="9.6000000000000002E-2"/>
    <n v="0"/>
    <n v="4.7E-2"/>
    <n v="2E-3"/>
    <n v="0.11700000000000001"/>
    <m/>
    <n v="0"/>
    <n v="8.6999999999999994E-2"/>
    <n v="3.0000000000000001E-3"/>
    <n v="9.7000000000000003E-2"/>
    <m/>
    <n v="6.0999999999999999E-2"/>
    <n v="0"/>
    <n v="1E-3"/>
    <n v="1E-3"/>
    <n v="0"/>
    <m/>
    <m/>
    <n v="43.436"/>
    <n v="102.367"/>
  </r>
  <r>
    <x v="11"/>
    <x v="18"/>
    <s v="HKG"/>
    <x v="260"/>
    <n v="325000000000"/>
    <n v="0.626"/>
    <n v="8.4000000000000005E-2"/>
    <n v="42.600999999999999"/>
    <n v="0.16900000000000001"/>
    <n v="0.39900000000000002"/>
    <n v="42.710999999999999"/>
    <n v="0.16900000000000001"/>
    <n v="0.39800000000000002"/>
    <n v="5.7089999999999996"/>
    <n v="0.114"/>
    <n v="0.11700000000000001"/>
    <n v="5.694"/>
    <n v="0.114"/>
    <n v="0.11700000000000001"/>
    <n v="24.41"/>
    <n v="3.2629999999999999"/>
    <n v="85.225999999999999"/>
    <n v="11.391999999999999"/>
    <n v="0.22800000000000001"/>
    <n v="31.093"/>
    <n v="1546.9849999999999"/>
    <n v="1559.3689999999999"/>
    <n v="742.51300000000003"/>
    <n v="0"/>
    <n v="111.696"/>
    <n v="13.74"/>
    <n v="661.68299999999999"/>
    <m/>
    <n v="48609.641000000003"/>
    <n v="0.97299999999999998"/>
    <n v="0"/>
    <n v="0"/>
    <n v="6.06"/>
    <n v="0.81"/>
    <m/>
    <m/>
    <n v="0.11"/>
    <n v="1.4999999999999999E-2"/>
    <m/>
    <m/>
    <m/>
    <m/>
    <n v="11.505000000000001"/>
    <n v="1.538"/>
    <m/>
    <m/>
    <n v="363.67599999999999"/>
    <n v="0.04"/>
    <n v="0.11600000000000001"/>
    <n v="0.104"/>
    <n v="0.16600000000000001"/>
    <n v="7.6999999999999999E-2"/>
    <n v="9.5000000000000001E-2"/>
    <n v="6.6000000000000003E-2"/>
    <n v="9.8000000000000004E-2"/>
    <n v="0"/>
    <n v="4.8000000000000001E-2"/>
    <n v="2E-3"/>
    <n v="0.11600000000000001"/>
    <m/>
    <n v="0"/>
    <n v="0.08"/>
    <n v="3.0000000000000001E-3"/>
    <n v="9.4E-2"/>
    <m/>
    <n v="6.2E-2"/>
    <n v="0"/>
    <n v="1E-3"/>
    <n v="1E-3"/>
    <n v="0"/>
    <m/>
    <m/>
    <n v="42.625999999999998"/>
    <n v="100.059"/>
  </r>
  <r>
    <x v="11"/>
    <x v="19"/>
    <s v="HKG"/>
    <x v="261"/>
    <n v="335000000000"/>
    <n v="0.61099999999999999"/>
    <n v="8.1000000000000003E-2"/>
    <n v="41.9"/>
    <n v="-0.7"/>
    <n v="-1.6439999999999999"/>
    <n v="42.046999999999997"/>
    <n v="-0.66400000000000003"/>
    <n v="-1.554"/>
    <n v="5.609"/>
    <n v="0.14968421052631581"/>
    <n v="0.122"/>
    <n v="5.59"/>
    <n v="0.14936842105263159"/>
    <n v="0.122"/>
    <n v="23.38"/>
    <n v="3.1190000000000002"/>
    <n v="84.566000000000003"/>
    <n v="11.281000000000001"/>
    <n v="0.31278947368421056"/>
    <n v="31.704000000000001"/>
    <n v="1588.885"/>
    <n v="1601.4159999999999"/>
    <n v="765.89300000000003"/>
    <n v="0"/>
    <n v="117.98399999999999"/>
    <n v="13.887"/>
    <n v="673.30499999999995"/>
    <m/>
    <n v="45990.858999999997"/>
    <n v="1.0342105263157897"/>
    <n v="0"/>
    <n v="0"/>
    <n v="6.2869999999999999"/>
    <n v="0.83899999999999997"/>
    <m/>
    <m/>
    <n v="0.14699999999999999"/>
    <n v="0.02"/>
    <m/>
    <m/>
    <m/>
    <m/>
    <n v="11.622"/>
    <n v="1.55"/>
    <m/>
    <m/>
    <n v="344.75299999999999"/>
    <n v="3.7999999999999999E-2"/>
    <n v="0.113"/>
    <n v="0.10100000000000001"/>
    <n v="0.159"/>
    <n v="7.5999999999999998E-2"/>
    <n v="9.5000000000000001E-2"/>
    <n v="6.7000000000000004E-2"/>
    <n v="9.9000000000000005E-2"/>
    <n v="0"/>
    <n v="4.9000000000000002E-2"/>
    <n v="2E-3"/>
    <n v="0.11600000000000001"/>
    <m/>
    <n v="0"/>
    <n v="8.2000000000000003E-2"/>
    <n v="3.0000000000000001E-3"/>
    <n v="9.4E-2"/>
    <m/>
    <n v="6.2E-2"/>
    <n v="0"/>
    <n v="1E-3"/>
    <n v="1E-3"/>
    <n v="0"/>
    <m/>
    <m/>
    <n v="42.665999999999997"/>
    <n v="101.827"/>
  </r>
  <r>
    <x v="11"/>
    <x v="20"/>
    <s v="HKG"/>
    <x v="262"/>
    <n v="315000000000"/>
    <n v="0.61099999999999999"/>
    <n v="8.1000000000000003E-2"/>
    <n v="31.504999999999999"/>
    <n v="-10.395"/>
    <n v="-24.81"/>
    <n v="31.651"/>
    <n v="-10.395"/>
    <n v="-24.722999999999999"/>
    <n v="4.22"/>
    <n v="0.14968421052631581"/>
    <n v="0.123"/>
    <n v="4.2"/>
    <n v="0.14936842105263159"/>
    <n v="0.122"/>
    <n v="12.454000000000001"/>
    <n v="1.66"/>
    <n v="80.790000000000006"/>
    <n v="10.771000000000001"/>
    <n v="0.31278947368421056"/>
    <n v="32.314"/>
    <n v="1620.39"/>
    <n v="1633.068"/>
    <n v="778.34699999999998"/>
    <n v="0"/>
    <n v="127.959"/>
    <n v="14.032999999999999"/>
    <n v="681.77"/>
    <m/>
    <n v="34418.75"/>
    <n v="1.0342105263157897"/>
    <n v="0"/>
    <n v="0"/>
    <n v="9.9760000000000009"/>
    <n v="1.33"/>
    <m/>
    <m/>
    <n v="0.14699999999999999"/>
    <n v="0.02"/>
    <m/>
    <m/>
    <m/>
    <m/>
    <n v="8.4640000000000004"/>
    <n v="1.1279999999999999"/>
    <m/>
    <m/>
    <n v="258.173"/>
    <n v="3.6999999999999998E-2"/>
    <n v="8.8999999999999996E-2"/>
    <n v="0.08"/>
    <n v="8.7999999999999995E-2"/>
    <n v="7.3999999999999996E-2"/>
    <n v="9.5000000000000001E-2"/>
    <n v="6.7000000000000004E-2"/>
    <n v="9.9000000000000005E-2"/>
    <n v="0"/>
    <n v="5.1999999999999998E-2"/>
    <n v="2E-3"/>
    <n v="0.115"/>
    <m/>
    <n v="0"/>
    <n v="0.13200000000000001"/>
    <n v="4.0000000000000001E-3"/>
    <n v="7.5999999999999998E-2"/>
    <m/>
    <n v="6.2E-2"/>
    <n v="0"/>
    <n v="1E-3"/>
    <n v="1E-3"/>
    <n v="0"/>
    <m/>
    <m/>
    <n v="49.286000000000001"/>
    <n v="156.43799999999999"/>
  </r>
  <r>
    <x v="11"/>
    <x v="21"/>
    <s v="HKG"/>
    <x v="263"/>
    <n v="340000000000"/>
    <n v="0.61099999999999999"/>
    <n v="8.1000000000000003E-2"/>
    <n v="31.664000000000001"/>
    <n v="0.16"/>
    <n v="0.50700000000000001"/>
    <n v="31.811"/>
    <n v="0.16"/>
    <n v="0.504"/>
    <n v="4.2450000000000001"/>
    <n v="0.14968421052631581"/>
    <n v="0.13100000000000001"/>
    <n v="4.2249999999999996"/>
    <n v="0.14936842105263159"/>
    <n v="0.13"/>
    <n v="13.834"/>
    <n v="1.8460000000000001"/>
    <n v="88.555809523809515"/>
    <n v="12.378095238095238"/>
    <n v="0.31278947368421056"/>
    <n v="32.924999999999997"/>
    <n v="1652.0550000000001"/>
    <n v="1664.8779999999999"/>
    <n v="792.18100000000004"/>
    <n v="0"/>
    <n v="137.696"/>
    <n v="14.18"/>
    <n v="689.25300000000004"/>
    <m/>
    <n v="32466.973000000002"/>
    <n v="1.0342105263157897"/>
    <n v="0"/>
    <n v="0"/>
    <n v="9.7360000000000007"/>
    <n v="1.2989999999999999"/>
    <m/>
    <m/>
    <n v="0.14699999999999999"/>
    <n v="0.02"/>
    <m/>
    <m/>
    <m/>
    <m/>
    <n v="7.484"/>
    <n v="0.999"/>
    <m/>
    <m/>
    <n v="243.32599999999999"/>
    <n v="3.6999999999999998E-2"/>
    <n v="8.5000000000000006E-2"/>
    <n v="7.6999999999999999E-2"/>
    <n v="9.1999999999999998E-2"/>
    <n v="7.2999999999999995E-2"/>
    <n v="9.5000000000000001E-2"/>
    <n v="6.7000000000000004E-2"/>
    <n v="9.9000000000000005E-2"/>
    <n v="0"/>
    <n v="5.3999999999999999E-2"/>
    <n v="2E-3"/>
    <n v="0.114"/>
    <m/>
    <n v="0"/>
    <n v="0.123"/>
    <n v="4.0000000000000001E-3"/>
    <n v="6.3E-2"/>
    <m/>
    <n v="6.2E-2"/>
    <n v="0"/>
    <n v="1E-3"/>
    <n v="1E-3"/>
    <n v="0"/>
    <m/>
    <m/>
    <m/>
    <m/>
  </r>
  <r>
    <x v="12"/>
    <x v="0"/>
    <s v="ISL"/>
    <x v="264"/>
    <n v="9025660362"/>
    <n v="6.4000000000000001E-2"/>
    <n v="0.22900000000000001"/>
    <n v="2.923"/>
    <n v="9.1999999999999998E-2"/>
    <n v="3.2480000000000002"/>
    <n v="2.887"/>
    <n v="9.1999999999999998E-2"/>
    <n v="3.2909999999999999"/>
    <n v="10.255000000000001"/>
    <n v="0.31"/>
    <n v="8.6999999999999994E-2"/>
    <n v="10.385"/>
    <n v="0.314"/>
    <n v="8.7999999999999995E-2"/>
    <n v="0.46600000000000003"/>
    <n v="1.655"/>
    <m/>
    <m/>
    <m/>
    <n v="2.2770000000000001"/>
    <n v="84.24"/>
    <n v="249.63300000000001"/>
    <n v="7.0209999999999999"/>
    <n v="0.93300000000000005"/>
    <n v="2E-3"/>
    <n v="165.393"/>
    <n v="73.994"/>
    <n v="1.2E-2"/>
    <n v="118057.81200000001"/>
    <n v="3.5710000000000002"/>
    <n v="0.153"/>
    <n v="0.54400000000000004"/>
    <n v="0"/>
    <n v="1E-3"/>
    <n v="12.007999999999999"/>
    <n v="12.044"/>
    <n v="-3.6999999999999998E-2"/>
    <n v="-0.13"/>
    <n v="0.57999999999999996"/>
    <n v="2.0609999999999999"/>
    <n v="0.38"/>
    <n v="1.35"/>
    <n v="2.2389999999999999"/>
    <n v="7.9530000000000003"/>
    <n v="4.0000000000000001E-3"/>
    <n v="1E-3"/>
    <n v="33.229999999999997"/>
    <n v="8.9999999999999993E-3"/>
    <n v="1.0999999999999999E-2"/>
    <n v="8.9999999999999993E-3"/>
    <n v="5.0000000000000001E-3"/>
    <n v="1.2E-2"/>
    <n v="8.0000000000000002E-3"/>
    <n v="1.4999999999999999E-2"/>
    <n v="1E-3"/>
    <n v="8.9999999999999993E-3"/>
    <n v="0"/>
    <n v="2.5999999999999999E-2"/>
    <n v="0.02"/>
    <n v="0"/>
    <n v="5.5E-2"/>
    <n v="0"/>
    <n v="-1E-3"/>
    <n v="2.1999999999999999E-2"/>
    <n v="0"/>
    <n v="0.01"/>
    <n v="0"/>
    <n v="0"/>
    <n v="0"/>
    <n v="0"/>
    <n v="3.39"/>
    <n v="3.38"/>
    <m/>
    <m/>
  </r>
  <r>
    <x v="12"/>
    <x v="1"/>
    <s v="ISL"/>
    <x v="265"/>
    <n v="8234846523"/>
    <n v="5.8000000000000003E-2"/>
    <n v="0.20200000000000001"/>
    <n v="2.855"/>
    <n v="-6.8000000000000005E-2"/>
    <n v="-2.3199999999999998"/>
    <n v="2.819"/>
    <n v="-6.8000000000000005E-2"/>
    <n v="-2.3490000000000002"/>
    <n v="9.8819999999999997"/>
    <n v="0.29299999999999998"/>
    <n v="8.4000000000000005E-2"/>
    <n v="10.01"/>
    <n v="0.29699999999999999"/>
    <n v="8.5000000000000006E-2"/>
    <n v="0.502"/>
    <n v="1.76"/>
    <m/>
    <m/>
    <m/>
    <n v="2.3340000000000001"/>
    <n v="87.094999999999999"/>
    <n v="252.45099999999999"/>
    <n v="7.5229999999999997"/>
    <n v="1.077"/>
    <n v="2E-3"/>
    <n v="165.35599999999999"/>
    <n v="76.144999999999996"/>
    <n v="1.2999999999999999E-2"/>
    <n v="117792.883"/>
    <n v="3.49"/>
    <n v="0.14399999999999999"/>
    <n v="0.504"/>
    <n v="0"/>
    <n v="1E-3"/>
    <n v="11.429"/>
    <n v="11.324"/>
    <n v="-3.6999999999999998E-2"/>
    <n v="-0.128"/>
    <n v="0.57999999999999996"/>
    <n v="2.0329999999999999"/>
    <n v="0.35"/>
    <n v="1.2270000000000001"/>
    <n v="2.1509999999999998"/>
    <n v="7.5389999999999997"/>
    <n v="3.0000000000000001E-3"/>
    <n v="1E-3"/>
    <n v="33.6"/>
    <n v="8.0000000000000002E-3"/>
    <n v="1.0999999999999999E-2"/>
    <n v="8.9999999999999993E-3"/>
    <n v="5.0000000000000001E-3"/>
    <n v="1.2E-2"/>
    <n v="8.0000000000000002E-3"/>
    <n v="1.4999999999999999E-2"/>
    <n v="1E-3"/>
    <n v="0.01"/>
    <n v="0"/>
    <n v="2.5999999999999999E-2"/>
    <n v="0.02"/>
    <n v="0"/>
    <n v="5.0999999999999997E-2"/>
    <n v="0"/>
    <n v="-1E-3"/>
    <n v="2.1000000000000001E-2"/>
    <n v="0"/>
    <n v="0.01"/>
    <n v="0"/>
    <n v="0"/>
    <n v="0"/>
    <n v="0"/>
    <n v="3.23"/>
    <n v="3.26"/>
    <m/>
    <m/>
  </r>
  <r>
    <x v="12"/>
    <x v="2"/>
    <s v="ISL"/>
    <x v="266"/>
    <n v="8955726393"/>
    <n v="3.7999999999999999E-2"/>
    <n v="0.13300000000000001"/>
    <n v="2.9820000000000002"/>
    <n v="0.127"/>
    <n v="4.4530000000000003"/>
    <n v="2.9460000000000002"/>
    <n v="0.127"/>
    <n v="4.5110000000000001"/>
    <n v="10.236000000000001"/>
    <n v="0.30599999999999999"/>
    <n v="8.4000000000000005E-2"/>
    <n v="10.363"/>
    <n v="0.31"/>
    <n v="8.5000000000000006E-2"/>
    <n v="0.51300000000000001"/>
    <n v="1.782"/>
    <m/>
    <m/>
    <m/>
    <n v="2.3730000000000002"/>
    <n v="90.076999999999998"/>
    <n v="255.39699999999999"/>
    <n v="8.0359999999999996"/>
    <n v="1.224"/>
    <n v="3.0000000000000001E-3"/>
    <n v="165.32"/>
    <n v="78.427000000000007"/>
    <n v="1.4E-2"/>
    <n v="121304.664"/>
    <n v="3.629"/>
    <n v="0.14699999999999999"/>
    <n v="0.51200000000000001"/>
    <n v="0"/>
    <n v="1E-3"/>
    <n v="11.536"/>
    <n v="11.432"/>
    <n v="-3.6999999999999998E-2"/>
    <n v="-0.127"/>
    <n v="0.57999999999999996"/>
    <n v="2.0150000000000001"/>
    <n v="0.36"/>
    <n v="1.2509999999999999"/>
    <n v="2.2829999999999999"/>
    <n v="7.931"/>
    <n v="4.0000000000000001E-3"/>
    <n v="1E-3"/>
    <n v="34.911000000000001"/>
    <n v="5.0000000000000001E-3"/>
    <n v="1.0999999999999999E-2"/>
    <n v="8.9999999999999993E-3"/>
    <n v="5.0000000000000001E-3"/>
    <n v="1.2E-2"/>
    <n v="8.0000000000000002E-3"/>
    <n v="1.4999999999999999E-2"/>
    <n v="1E-3"/>
    <n v="1.0999999999999999E-2"/>
    <n v="0"/>
    <n v="2.5000000000000001E-2"/>
    <n v="0.02"/>
    <n v="0"/>
    <n v="4.9000000000000002E-2"/>
    <n v="0"/>
    <n v="-1E-3"/>
    <n v="2.1999999999999999E-2"/>
    <n v="1E-3"/>
    <n v="0.01"/>
    <n v="0"/>
    <n v="0"/>
    <n v="0"/>
    <n v="0"/>
    <n v="3.29"/>
    <n v="3.32"/>
    <m/>
    <m/>
  </r>
  <r>
    <x v="12"/>
    <x v="3"/>
    <s v="ISL"/>
    <x v="267"/>
    <n v="9516172678"/>
    <n v="3.2000000000000001E-2"/>
    <n v="0.111"/>
    <n v="2.976"/>
    <n v="-6.0000000000000001E-3"/>
    <n v="-0.21199999999999999"/>
    <n v="2.94"/>
    <n v="-6.0000000000000001E-3"/>
    <n v="-0.214"/>
    <n v="10.143000000000001"/>
    <n v="0.29899999999999999"/>
    <n v="8.4000000000000005E-2"/>
    <n v="10.27"/>
    <n v="0.30299999999999999"/>
    <n v="8.5000000000000006E-2"/>
    <n v="0.51"/>
    <n v="1.7609999999999999"/>
    <m/>
    <m/>
    <m/>
    <n v="2.4049999999999998"/>
    <n v="93.054000000000002"/>
    <n v="258.33699999999999"/>
    <n v="8.5470000000000006"/>
    <n v="1.36"/>
    <n v="3.0000000000000001E-3"/>
    <n v="165.28299999999999"/>
    <n v="80.721000000000004"/>
    <n v="1.7999999999999999E-2"/>
    <n v="121068.531"/>
    <n v="3.5739999999999998"/>
    <n v="0.13600000000000001"/>
    <n v="0.47"/>
    <n v="0"/>
    <n v="1E-3"/>
    <n v="11.352"/>
    <n v="11.249000000000001"/>
    <n v="-3.6999999999999998E-2"/>
    <n v="-0.126"/>
    <n v="0.56999999999999995"/>
    <n v="1.9670000000000001"/>
    <n v="0.36"/>
    <n v="1.242"/>
    <n v="2.294"/>
    <n v="7.915"/>
    <n v="1.2E-2"/>
    <n v="3.0000000000000001E-3"/>
    <n v="35.085999999999999"/>
    <n v="4.0000000000000001E-3"/>
    <n v="1.0999999999999999E-2"/>
    <n v="8.9999999999999993E-3"/>
    <n v="5.0000000000000001E-3"/>
    <n v="1.2E-2"/>
    <n v="8.0000000000000002E-3"/>
    <n v="1.4999999999999999E-2"/>
    <n v="2E-3"/>
    <n v="1.2E-2"/>
    <n v="0"/>
    <n v="2.5000000000000001E-2"/>
    <n v="0.02"/>
    <n v="0"/>
    <n v="4.5999999999999999E-2"/>
    <n v="0"/>
    <n v="-1E-3"/>
    <n v="2.1000000000000001E-2"/>
    <n v="2E-3"/>
    <n v="0.01"/>
    <n v="0"/>
    <n v="0"/>
    <n v="0"/>
    <n v="0"/>
    <n v="3.26"/>
    <n v="3.29"/>
    <m/>
    <m/>
  </r>
  <r>
    <x v="12"/>
    <x v="4"/>
    <s v="ISL"/>
    <x v="268"/>
    <n v="10258759350"/>
    <n v="0.05"/>
    <n v="0.17"/>
    <n v="3.1"/>
    <n v="0.124"/>
    <n v="4.165"/>
    <n v="3.0270000000000001"/>
    <n v="8.6999999999999994E-2"/>
    <n v="2.9710000000000001"/>
    <n v="10.353"/>
    <n v="0.28599999999999998"/>
    <n v="8.5000000000000006E-2"/>
    <n v="10.603999999999999"/>
    <n v="0.29299999999999998"/>
    <n v="8.6999999999999994E-2"/>
    <n v="0.52600000000000002"/>
    <n v="1.798"/>
    <m/>
    <m/>
    <m/>
    <n v="2.4550000000000001"/>
    <n v="96.153999999999996"/>
    <n v="261.36399999999998"/>
    <n v="9.0719999999999992"/>
    <n v="1.4830000000000001"/>
    <n v="3.0000000000000001E-3"/>
    <n v="165.21"/>
    <n v="83.117000000000004"/>
    <n v="2.4E-2"/>
    <n v="122384.42200000001"/>
    <n v="3.3849999999999998"/>
    <n v="0.123"/>
    <n v="0.42"/>
    <n v="0"/>
    <n v="1E-3"/>
    <n v="11.493"/>
    <n v="11.39"/>
    <n v="-7.2999999999999995E-2"/>
    <n v="-0.251"/>
    <n v="0.57999999999999996"/>
    <n v="1.984"/>
    <n v="0.35"/>
    <n v="1.1970000000000001"/>
    <n v="2.3959999999999999"/>
    <n v="8.1940000000000008"/>
    <n v="0.02"/>
    <n v="6.0000000000000001E-3"/>
    <n v="35.780999999999999"/>
    <n v="5.0000000000000001E-3"/>
    <n v="1.0999999999999999E-2"/>
    <n v="8.9999999999999993E-3"/>
    <n v="5.0000000000000001E-3"/>
    <n v="1.0999999999999999E-2"/>
    <n v="8.0000000000000002E-3"/>
    <n v="1.4E-2"/>
    <n v="2E-3"/>
    <n v="1.2E-2"/>
    <n v="0"/>
    <n v="2.5000000000000001E-2"/>
    <n v="0.02"/>
    <n v="0"/>
    <n v="3.7999999999999999E-2"/>
    <n v="0"/>
    <n v="-1E-3"/>
    <n v="2.1999999999999999E-2"/>
    <n v="3.0000000000000001E-3"/>
    <n v="0.01"/>
    <n v="0"/>
    <n v="0"/>
    <n v="0"/>
    <n v="0"/>
    <n v="3.33"/>
    <n v="3.36"/>
    <m/>
    <m/>
  </r>
  <r>
    <x v="12"/>
    <x v="5"/>
    <s v="ISL"/>
    <x v="269"/>
    <n v="11200346020"/>
    <n v="5.3999999999999999E-2"/>
    <n v="0.182"/>
    <n v="2.968"/>
    <n v="-0.13200000000000001"/>
    <n v="-4.2480000000000002"/>
    <n v="2.968"/>
    <n v="-5.8000000000000003E-2"/>
    <n v="-1.93"/>
    <n v="9.9939999999999998"/>
    <n v="0.26400000000000001"/>
    <n v="8.3000000000000004E-2"/>
    <n v="9.9939999999999998"/>
    <n v="0.26400000000000001"/>
    <n v="8.3000000000000004E-2"/>
    <n v="0.48399999999999999"/>
    <n v="1.631"/>
    <m/>
    <m/>
    <m/>
    <n v="2.5089999999999999"/>
    <n v="99.122"/>
    <n v="264.33199999999999"/>
    <n v="9.5570000000000004"/>
    <n v="1.6020000000000001"/>
    <n v="3.0000000000000001E-3"/>
    <n v="165.21"/>
    <n v="85.423000000000002"/>
    <n v="2.9000000000000001E-2"/>
    <n v="120874.469"/>
    <n v="3.1949999999999998"/>
    <n v="0.11799999999999999"/>
    <n v="0.39800000000000002"/>
    <n v="0"/>
    <n v="0"/>
    <n v="11.143000000000001"/>
    <n v="11.076000000000001"/>
    <n v="0"/>
    <n v="0"/>
    <n v="0.56999999999999995"/>
    <n v="1.919"/>
    <n v="0.35"/>
    <n v="1.1779999999999999"/>
    <n v="2.3069999999999999"/>
    <n v="7.7649999999999997"/>
    <n v="1.7000000000000001E-2"/>
    <n v="5.0000000000000001E-3"/>
    <n v="35.904000000000003"/>
    <n v="6.0000000000000001E-3"/>
    <n v="0.01"/>
    <n v="8.9999999999999993E-3"/>
    <n v="4.0000000000000001E-3"/>
    <n v="1.0999999999999999E-2"/>
    <n v="8.0000000000000002E-3"/>
    <n v="1.4E-2"/>
    <n v="2E-3"/>
    <n v="1.2999999999999999E-2"/>
    <n v="0"/>
    <n v="2.5000000000000001E-2"/>
    <n v="0.02"/>
    <n v="1E-3"/>
    <n v="3.4000000000000002E-2"/>
    <n v="0"/>
    <n v="0"/>
    <n v="2.1000000000000001E-2"/>
    <n v="2E-3"/>
    <n v="0.01"/>
    <n v="0"/>
    <n v="0"/>
    <n v="0"/>
    <n v="0"/>
    <n v="3.29"/>
    <n v="3.31"/>
    <m/>
    <m/>
  </r>
  <r>
    <x v="12"/>
    <x v="6"/>
    <s v="ISL"/>
    <x v="270"/>
    <n v="12385427460"/>
    <n v="6.0999999999999999E-2"/>
    <n v="0.20100000000000001"/>
    <n v="3.145"/>
    <n v="0.17599999999999999"/>
    <n v="5.9370000000000003"/>
    <n v="3.0710000000000002"/>
    <n v="0.10299999999999999"/>
    <n v="3.468"/>
    <n v="10.1"/>
    <n v="0.26100000000000001"/>
    <n v="7.8E-2"/>
    <n v="10.340999999999999"/>
    <n v="0.26800000000000002"/>
    <n v="0.08"/>
    <n v="0.51500000000000001"/>
    <n v="1.694"/>
    <m/>
    <m/>
    <m/>
    <n v="2.57"/>
    <n v="102.267"/>
    <n v="267.40300000000002"/>
    <n v="10.071999999999999"/>
    <n v="1.7290000000000001"/>
    <n v="3.0000000000000001E-3"/>
    <n v="165.136"/>
    <n v="87.86"/>
    <n v="3.3000000000000002E-2"/>
    <n v="129510.242"/>
    <n v="3.351"/>
    <n v="0.127"/>
    <n v="0.41899999999999998"/>
    <n v="0"/>
    <n v="0"/>
    <n v="12.464"/>
    <n v="12.365"/>
    <n v="-7.2999999999999995E-2"/>
    <n v="-0.24099999999999999"/>
    <n v="0.61"/>
    <n v="2.0059999999999998"/>
    <n v="0.38"/>
    <n v="1.25"/>
    <n v="2.4369999999999998"/>
    <n v="8.0139999999999993"/>
    <n v="1.2999999999999999E-2"/>
    <n v="4.0000000000000001E-3"/>
    <n v="39.381999999999998"/>
    <n v="6.0000000000000001E-3"/>
    <n v="0.01"/>
    <n v="8.9999999999999993E-3"/>
    <n v="4.0000000000000001E-3"/>
    <n v="1.0999999999999999E-2"/>
    <n v="8.0000000000000002E-3"/>
    <n v="1.4E-2"/>
    <n v="2E-3"/>
    <n v="1.4E-2"/>
    <n v="0"/>
    <n v="2.5000000000000001E-2"/>
    <n v="0.02"/>
    <n v="1E-3"/>
    <n v="3.6999999999999998E-2"/>
    <n v="0"/>
    <n v="-1E-3"/>
    <n v="2.1999999999999999E-2"/>
    <n v="2E-3"/>
    <n v="0.01"/>
    <n v="0"/>
    <n v="0"/>
    <n v="0"/>
    <n v="0"/>
    <n v="3.76"/>
    <n v="3.79"/>
    <m/>
    <m/>
  </r>
  <r>
    <x v="12"/>
    <x v="7"/>
    <s v="ISL"/>
    <x v="271"/>
    <n v="13904108910"/>
    <n v="6.3E-2"/>
    <n v="0.20300000000000001"/>
    <n v="3.484"/>
    <n v="0.33900000000000002"/>
    <n v="10.781000000000001"/>
    <n v="3.41"/>
    <n v="0.33900000000000002"/>
    <n v="11.038"/>
    <n v="10.936"/>
    <n v="0.26600000000000001"/>
    <n v="7.5999999999999998E-2"/>
    <n v="11.170999999999999"/>
    <n v="0.27200000000000002"/>
    <n v="7.6999999999999999E-2"/>
    <n v="0.59599999999999997"/>
    <n v="1.9119999999999999"/>
    <m/>
    <m/>
    <m/>
    <n v="2.633"/>
    <n v="105.751"/>
    <n v="270.81400000000002"/>
    <n v="10.667999999999999"/>
    <n v="1.8759999999999999"/>
    <n v="3.0000000000000001E-3"/>
    <n v="165.06299999999999"/>
    <n v="90.534000000000006"/>
    <n v="3.5000000000000003E-2"/>
    <n v="144361.56200000001"/>
    <n v="3.516"/>
    <n v="0.14699999999999999"/>
    <n v="0.47299999999999998"/>
    <n v="0"/>
    <n v="0"/>
    <n v="12.153"/>
    <n v="12.089"/>
    <n v="-7.2999999999999995E-2"/>
    <n v="-0.23499999999999999"/>
    <n v="0.61"/>
    <n v="1.956"/>
    <n v="0.39"/>
    <n v="1.2509999999999999"/>
    <n v="2.6739999999999999"/>
    <n v="8.5739999999999998"/>
    <n v="8.0000000000000002E-3"/>
    <n v="3.0000000000000001E-3"/>
    <n v="45.02"/>
    <n v="6.0000000000000001E-3"/>
    <n v="1.0999999999999999E-2"/>
    <n v="8.9999999999999993E-3"/>
    <n v="5.0000000000000001E-3"/>
    <n v="1.0999999999999999E-2"/>
    <n v="8.0000000000000002E-3"/>
    <n v="1.4E-2"/>
    <n v="2E-3"/>
    <n v="1.4E-2"/>
    <n v="0"/>
    <n v="2.4E-2"/>
    <n v="0.02"/>
    <n v="1E-3"/>
    <n v="0.04"/>
    <n v="0"/>
    <n v="-2E-3"/>
    <n v="2.4E-2"/>
    <n v="1E-3"/>
    <n v="0.01"/>
    <n v="0"/>
    <n v="0"/>
    <n v="0"/>
    <n v="0"/>
    <n v="3.77"/>
    <n v="3.79"/>
    <m/>
    <m/>
  </r>
  <r>
    <x v="12"/>
    <x v="8"/>
    <s v="ISL"/>
    <x v="272"/>
    <n v="15032789350"/>
    <n v="6.0999999999999999E-2"/>
    <n v="0.191"/>
    <n v="3.8010000000000002"/>
    <n v="0.317"/>
    <n v="9.1120000000000001"/>
    <n v="3.8010000000000002"/>
    <n v="0.39100000000000001"/>
    <n v="11.457000000000001"/>
    <n v="11.964"/>
    <n v="0.29399999999999998"/>
    <n v="6.7000000000000004E-2"/>
    <n v="11.964"/>
    <n v="0.29399999999999998"/>
    <n v="6.7000000000000004E-2"/>
    <n v="0.63900000000000001"/>
    <n v="2.012"/>
    <m/>
    <m/>
    <m/>
    <n v="2.694"/>
    <n v="109.55200000000001"/>
    <n v="274.61500000000001"/>
    <n v="11.308"/>
    <n v="2.0619999999999998"/>
    <n v="4.0000000000000001E-3"/>
    <n v="165.06299999999999"/>
    <n v="93.444000000000003"/>
    <n v="4.1000000000000002E-2"/>
    <n v="177673.46900000001"/>
    <n v="4.3600000000000003"/>
    <n v="0.186"/>
    <n v="0.58499999999999996"/>
    <n v="0"/>
    <n v="1E-3"/>
    <n v="11.582000000000001"/>
    <n v="11.52"/>
    <n v="0"/>
    <n v="0"/>
    <n v="0.61"/>
    <n v="1.92"/>
    <n v="0.4"/>
    <n v="1.2589999999999999"/>
    <n v="2.9089999999999998"/>
    <n v="9.157"/>
    <n v="1.7999999999999999E-2"/>
    <n v="6.0000000000000001E-3"/>
    <n v="56.451000000000001"/>
    <n v="5.0000000000000001E-3"/>
    <n v="1.2E-2"/>
    <n v="0.01"/>
    <n v="5.0000000000000001E-3"/>
    <n v="0.01"/>
    <n v="8.9999999999999993E-3"/>
    <n v="1.4E-2"/>
    <n v="2E-3"/>
    <n v="1.4999999999999999E-2"/>
    <n v="0"/>
    <n v="2.4E-2"/>
    <n v="2.1000000000000001E-2"/>
    <n v="1E-3"/>
    <n v="0.05"/>
    <n v="0"/>
    <n v="0"/>
    <n v="2.5999999999999999E-2"/>
    <n v="2E-3"/>
    <n v="0.01"/>
    <n v="0"/>
    <n v="0"/>
    <n v="0"/>
    <n v="0"/>
    <n v="3.66"/>
    <n v="3.68"/>
    <m/>
    <m/>
  </r>
  <r>
    <x v="12"/>
    <x v="9"/>
    <s v="ISL"/>
    <x v="273"/>
    <n v="12202070800"/>
    <n v="2.8000000000000001E-2"/>
    <n v="8.7999999999999995E-2"/>
    <n v="3.72"/>
    <n v="-8.1000000000000003E-2"/>
    <n v="-2.1419999999999999"/>
    <n v="3.6829999999999998"/>
    <n v="-0.11799999999999999"/>
    <n v="-3.1059999999999999"/>
    <n v="11.553000000000001"/>
    <n v="0.307"/>
    <n v="6.5000000000000002E-2"/>
    <n v="11.667999999999999"/>
    <n v="0.31"/>
    <n v="6.6000000000000003E-2"/>
    <n v="0.622"/>
    <n v="1.95"/>
    <m/>
    <m/>
    <m/>
    <n v="2.722"/>
    <n v="113.271"/>
    <n v="278.298"/>
    <n v="11.929"/>
    <n v="2.2320000000000002"/>
    <n v="4.0000000000000001E-3"/>
    <n v="165.02699999999999"/>
    <n v="96.34"/>
    <n v="4.4999999999999998E-2"/>
    <n v="176767.391"/>
    <n v="4.6950000000000003"/>
    <n v="0.17"/>
    <n v="0.53400000000000003"/>
    <n v="0"/>
    <n v="1E-3"/>
    <n v="10.507999999999999"/>
    <n v="10.445"/>
    <n v="-3.6999999999999998E-2"/>
    <n v="-0.115"/>
    <n v="0.6"/>
    <n v="1.8819999999999999"/>
    <n v="0.35"/>
    <n v="1.0980000000000001"/>
    <n v="2.8959999999999999"/>
    <n v="9.0830000000000002"/>
    <n v="1.2E-2"/>
    <n v="4.0000000000000001E-3"/>
    <n v="56.354999999999997"/>
    <n v="2E-3"/>
    <n v="1.2E-2"/>
    <n v="0.01"/>
    <n v="5.0000000000000001E-3"/>
    <n v="0.01"/>
    <n v="8.9999999999999993E-3"/>
    <n v="1.4E-2"/>
    <n v="2E-3"/>
    <n v="1.6E-2"/>
    <n v="0"/>
    <n v="2.4E-2"/>
    <n v="2.1000000000000001E-2"/>
    <n v="1E-3"/>
    <n v="4.4999999999999998E-2"/>
    <n v="0"/>
    <n v="-1E-3"/>
    <n v="2.5999999999999999E-2"/>
    <n v="2E-3"/>
    <n v="0.01"/>
    <n v="0"/>
    <n v="0"/>
    <n v="0"/>
    <n v="0"/>
    <n v="3.33"/>
    <n v="3.35"/>
    <m/>
    <m/>
  </r>
  <r>
    <x v="12"/>
    <x v="10"/>
    <s v="ISL"/>
    <x v="274"/>
    <n v="12862517080"/>
    <n v="0.01"/>
    <n v="3.1E-2"/>
    <n v="3.617"/>
    <n v="-0.10299999999999999"/>
    <n v="-2.7719999999999998"/>
    <n v="4.24"/>
    <n v="0.55600000000000005"/>
    <n v="15.108000000000001"/>
    <n v="13.317"/>
    <n v="0.36799999999999999"/>
    <n v="7.4999999999999997E-2"/>
    <n v="11.361000000000001"/>
    <n v="0.314"/>
    <n v="6.4000000000000001E-2"/>
    <n v="0.626"/>
    <n v="1.9670000000000001"/>
    <m/>
    <m/>
    <m/>
    <n v="2.7320000000000002"/>
    <n v="116.88800000000001"/>
    <n v="282.53800000000001"/>
    <n v="12.555"/>
    <n v="2.4220000000000002"/>
    <n v="4.0000000000000001E-3"/>
    <n v="165.649"/>
    <n v="99.128"/>
    <n v="4.7E-2"/>
    <n v="177121.82800000001"/>
    <n v="4.8899999999999997"/>
    <n v="0.19"/>
    <n v="0.59599999999999997"/>
    <n v="0"/>
    <n v="0"/>
    <n v="10.146000000000001"/>
    <n v="10.083"/>
    <n v="0.623"/>
    <n v="1.9570000000000001"/>
    <n v="0.6"/>
    <n v="1.885"/>
    <n v="0.35"/>
    <n v="1.099"/>
    <n v="2.7879999999999998"/>
    <n v="8.7590000000000003"/>
    <n v="8.0000000000000002E-3"/>
    <n v="2E-3"/>
    <n v="56.386000000000003"/>
    <n v="1E-3"/>
    <n v="1.0999999999999999E-2"/>
    <n v="1.0999999999999999E-2"/>
    <n v="4.0000000000000001E-3"/>
    <n v="0.01"/>
    <n v="8.9999999999999993E-3"/>
    <n v="1.4E-2"/>
    <n v="2E-3"/>
    <n v="1.7000000000000001E-2"/>
    <n v="0"/>
    <n v="2.4E-2"/>
    <n v="2.1000000000000001E-2"/>
    <n v="1E-3"/>
    <n v="0.05"/>
    <n v="0"/>
    <n v="1.2999999999999999E-2"/>
    <n v="2.5000000000000001E-2"/>
    <n v="1E-3"/>
    <n v="0.01"/>
    <n v="0"/>
    <n v="0"/>
    <n v="0"/>
    <n v="0"/>
    <n v="3.21"/>
    <n v="3.23"/>
    <m/>
    <m/>
  </r>
  <r>
    <x v="12"/>
    <x v="11"/>
    <s v="ISL"/>
    <x v="275"/>
    <n v="14091197530"/>
    <n v="0.02"/>
    <n v="6.2E-2"/>
    <n v="3.4940000000000002"/>
    <n v="-0.122"/>
    <n v="-3.3860000000000001"/>
    <n v="3.4940000000000002"/>
    <n v="-0.745"/>
    <n v="-17.581"/>
    <n v="10.943"/>
    <n v="0.29799999999999999"/>
    <n v="6.2E-2"/>
    <n v="10.943"/>
    <n v="0.29799999999999999"/>
    <n v="6.2E-2"/>
    <n v="0.63900000000000001"/>
    <n v="2.0030000000000001"/>
    <m/>
    <m/>
    <m/>
    <n v="2.7509999999999999"/>
    <n v="120.38200000000001"/>
    <n v="286.03199999999998"/>
    <n v="13.195"/>
    <n v="2.6019999999999999"/>
    <n v="4.0000000000000001E-3"/>
    <n v="165.649"/>
    <n v="101.78"/>
    <n v="0.05"/>
    <n v="176561.359"/>
    <n v="4.8120000000000003"/>
    <n v="0.18"/>
    <n v="0.56200000000000006"/>
    <n v="0"/>
    <n v="1E-3"/>
    <n v="9.5210000000000008"/>
    <n v="9.27"/>
    <n v="0"/>
    <n v="0"/>
    <n v="0.56999999999999995"/>
    <n v="1.7849999999999999"/>
    <n v="0.35"/>
    <n v="1.0960000000000001"/>
    <n v="2.6520000000000001"/>
    <n v="8.3070000000000004"/>
    <n v="8.9999999999999993E-3"/>
    <n v="3.0000000000000001E-3"/>
    <n v="56.377000000000002"/>
    <n v="1E-3"/>
    <n v="0.01"/>
    <n v="8.9999999999999993E-3"/>
    <n v="4.0000000000000001E-3"/>
    <n v="8.9999999999999993E-3"/>
    <n v="8.9999999999999993E-3"/>
    <n v="1.4E-2"/>
    <n v="2E-3"/>
    <n v="1.7999999999999999E-2"/>
    <n v="0"/>
    <n v="2.4E-2"/>
    <n v="2.1000000000000001E-2"/>
    <n v="1E-3"/>
    <n v="4.8000000000000001E-2"/>
    <n v="0"/>
    <n v="0"/>
    <n v="2.3E-2"/>
    <n v="1E-3"/>
    <n v="0.01"/>
    <n v="0"/>
    <n v="0"/>
    <n v="0"/>
    <n v="0"/>
    <n v="2.96"/>
    <n v="3.04"/>
    <m/>
    <m/>
  </r>
  <r>
    <x v="12"/>
    <x v="12"/>
    <s v="ISL"/>
    <x v="276"/>
    <n v="15510878080"/>
    <n v="0"/>
    <n v="0"/>
    <n v="3.4910000000000001"/>
    <n v="-3.0000000000000001E-3"/>
    <n v="-9.4E-2"/>
    <n v="3.637"/>
    <n v="0.14299999999999999"/>
    <n v="4.0999999999999996"/>
    <n v="11.332000000000001"/>
    <n v="0.307"/>
    <n v="6.4000000000000001E-2"/>
    <n v="10.875"/>
    <n v="0.29399999999999998"/>
    <n v="6.0999999999999999E-2"/>
    <n v="0.65900000000000003"/>
    <n v="2.0529999999999999"/>
    <m/>
    <m/>
    <m/>
    <n v="2.7509999999999999"/>
    <n v="123.873"/>
    <n v="289.66899999999998"/>
    <n v="13.853999999999999"/>
    <n v="2.774"/>
    <n v="4.0000000000000001E-3"/>
    <n v="165.79599999999999"/>
    <n v="104.43600000000001"/>
    <n v="5.3999999999999999E-2"/>
    <n v="177259.34400000001"/>
    <n v="4.798"/>
    <n v="0.17199999999999999"/>
    <n v="0.53600000000000003"/>
    <n v="0"/>
    <n v="0"/>
    <n v="9.44"/>
    <n v="9.19"/>
    <n v="0.14699999999999999"/>
    <n v="0.45700000000000002"/>
    <n v="0.54"/>
    <n v="1.6819999999999999"/>
    <n v="0.36"/>
    <n v="1.1220000000000001"/>
    <n v="2.6560000000000001"/>
    <n v="8.2739999999999991"/>
    <n v="1.2999999999999999E-2"/>
    <n v="4.0000000000000001E-3"/>
    <n v="56.898000000000003"/>
    <n v="0"/>
    <n v="0.01"/>
    <n v="8.9999999999999993E-3"/>
    <n v="4.0000000000000001E-3"/>
    <n v="8.9999999999999993E-3"/>
    <n v="8.9999999999999993E-3"/>
    <n v="1.4E-2"/>
    <n v="2E-3"/>
    <n v="1.9E-2"/>
    <n v="0"/>
    <n v="2.4E-2"/>
    <n v="2.1000000000000001E-2"/>
    <n v="1E-3"/>
    <n v="4.4999999999999998E-2"/>
    <n v="0"/>
    <n v="3.0000000000000001E-3"/>
    <n v="2.3E-2"/>
    <n v="1E-3"/>
    <n v="0.01"/>
    <n v="0"/>
    <n v="0"/>
    <n v="0"/>
    <n v="0"/>
    <n v="2.95"/>
    <n v="3.03"/>
    <m/>
    <m/>
  </r>
  <r>
    <x v="12"/>
    <x v="13"/>
    <s v="ISL"/>
    <x v="277"/>
    <n v="16539558630"/>
    <n v="0"/>
    <n v="0"/>
    <n v="3.48"/>
    <n v="-1.0999999999999999E-2"/>
    <n v="-0.309"/>
    <n v="3.5529999999999999"/>
    <n v="-8.4000000000000005E-2"/>
    <n v="-2.3109999999999999"/>
    <n v="10.965999999999999"/>
    <n v="0.28699999999999998"/>
    <n v="6.0999999999999999E-2"/>
    <n v="10.74"/>
    <n v="0.28100000000000003"/>
    <n v="5.8999999999999997E-2"/>
    <n v="0.66100000000000003"/>
    <n v="2.04"/>
    <m/>
    <m/>
    <m/>
    <n v="2.7509999999999999"/>
    <n v="127.35299999999999"/>
    <n v="293.22199999999998"/>
    <n v="14.515000000000001"/>
    <n v="2.9470000000000001"/>
    <n v="4.0000000000000001E-3"/>
    <n v="165.869"/>
    <n v="107.07899999999999"/>
    <n v="5.8000000000000003E-2"/>
    <n v="181204.21900000001"/>
    <n v="4.742"/>
    <n v="0.17299999999999999"/>
    <n v="0.53400000000000003"/>
    <n v="0"/>
    <n v="0"/>
    <n v="9.875"/>
    <n v="9.5980000000000008"/>
    <n v="7.2999999999999995E-2"/>
    <n v="0.22600000000000001"/>
    <n v="0.54"/>
    <n v="1.6659999999999999"/>
    <n v="0.35"/>
    <n v="1.08"/>
    <n v="2.6419999999999999"/>
    <n v="8.1549999999999994"/>
    <n v="0.01"/>
    <n v="3.0000000000000001E-3"/>
    <n v="58.716999999999999"/>
    <n v="0"/>
    <n v="0.01"/>
    <n v="8.9999999999999993E-3"/>
    <n v="4.0000000000000001E-3"/>
    <n v="8.0000000000000002E-3"/>
    <n v="8.9999999999999993E-3"/>
    <n v="1.4E-2"/>
    <n v="2E-3"/>
    <n v="1.9E-2"/>
    <n v="0"/>
    <n v="2.3E-2"/>
    <n v="2.1000000000000001E-2"/>
    <n v="1E-3"/>
    <n v="4.4999999999999998E-2"/>
    <n v="0"/>
    <n v="2E-3"/>
    <n v="2.3E-2"/>
    <n v="1E-3"/>
    <n v="0.01"/>
    <n v="0"/>
    <n v="0"/>
    <n v="0"/>
    <n v="0"/>
    <n v="3.11"/>
    <n v="3.2"/>
    <m/>
    <m/>
  </r>
  <r>
    <x v="12"/>
    <x v="14"/>
    <s v="ISL"/>
    <x v="278"/>
    <n v="17958239080"/>
    <n v="0"/>
    <n v="0"/>
    <n v="3.4359999999999999"/>
    <n v="-4.3999999999999997E-2"/>
    <n v="-1.2569999999999999"/>
    <n v="3.4729999999999999"/>
    <n v="-0.08"/>
    <n v="-2.262"/>
    <n v="10.6"/>
    <n v="0.27500000000000002"/>
    <n v="5.8999999999999997E-2"/>
    <n v="10.488"/>
    <n v="0.27200000000000002"/>
    <n v="5.8999999999999997E-2"/>
    <n v="0.625"/>
    <n v="1.9079999999999999"/>
    <m/>
    <m/>
    <m/>
    <n v="2.7509999999999999"/>
    <n v="130.79"/>
    <n v="296.69499999999999"/>
    <n v="15.14"/>
    <n v="3.13"/>
    <n v="4.0000000000000001E-3"/>
    <n v="165.90600000000001"/>
    <n v="109.70399999999999"/>
    <n v="0.06"/>
    <n v="178940.125"/>
    <n v="4.6459999999999999"/>
    <n v="0.183"/>
    <n v="0.55800000000000005"/>
    <n v="0"/>
    <n v="0"/>
    <n v="9.9499999999999993"/>
    <n v="9.7050000000000001"/>
    <n v="3.6999999999999998E-2"/>
    <n v="0.112"/>
    <n v="0.56000000000000005"/>
    <n v="1.7090000000000001"/>
    <n v="0.37"/>
    <n v="1.129"/>
    <n v="2.625"/>
    <n v="8.0129999999999999"/>
    <n v="8.0000000000000002E-3"/>
    <n v="3.0000000000000001E-3"/>
    <n v="58.63"/>
    <n v="0"/>
    <n v="0.01"/>
    <n v="8.9999999999999993E-3"/>
    <n v="4.0000000000000001E-3"/>
    <n v="8.0000000000000002E-3"/>
    <n v="8.9999999999999993E-3"/>
    <n v="1.4E-2"/>
    <n v="2E-3"/>
    <n v="0.02"/>
    <n v="0"/>
    <n v="2.3E-2"/>
    <n v="2.1000000000000001E-2"/>
    <n v="1E-3"/>
    <n v="4.7E-2"/>
    <n v="0"/>
    <n v="1E-3"/>
    <n v="2.1999999999999999E-2"/>
    <n v="1E-3"/>
    <n v="0.01"/>
    <n v="0"/>
    <n v="0"/>
    <n v="0"/>
    <n v="0"/>
    <n v="3.18"/>
    <n v="3.26"/>
    <m/>
    <m/>
  </r>
  <r>
    <x v="12"/>
    <x v="15"/>
    <s v="ISL"/>
    <x v="279"/>
    <n v="19186919530"/>
    <n v="0"/>
    <n v="0"/>
    <n v="3.5339999999999998"/>
    <n v="9.8000000000000004E-2"/>
    <n v="2.8370000000000002"/>
    <n v="3.57"/>
    <n v="9.8000000000000004E-2"/>
    <n v="2.8069999999999999"/>
    <n v="10.785"/>
    <n v="0.27200000000000002"/>
    <n v="5.8000000000000003E-2"/>
    <n v="10.673999999999999"/>
    <n v="0.26900000000000002"/>
    <n v="5.8000000000000003E-2"/>
    <n v="0.66100000000000003"/>
    <n v="1.9970000000000001"/>
    <m/>
    <m/>
    <m/>
    <n v="2.7509999999999999"/>
    <n v="134.32300000000001"/>
    <n v="300.26600000000002"/>
    <n v="15.801"/>
    <n v="3.2930000000000001"/>
    <n v="4.0000000000000001E-3"/>
    <n v="165.94300000000001"/>
    <n v="112.40900000000001"/>
    <n v="6.4000000000000001E-2"/>
    <n v="184878.391"/>
    <n v="4.6589999999999998"/>
    <n v="0.16300000000000001"/>
    <n v="0.49299999999999999"/>
    <n v="0"/>
    <n v="1E-3"/>
    <n v="9.9979999999999993"/>
    <n v="9.7560000000000002"/>
    <n v="3.6999999999999998E-2"/>
    <n v="0.111"/>
    <n v="0.56000000000000005"/>
    <n v="1.6910000000000001"/>
    <n v="0.38"/>
    <n v="1.1479999999999999"/>
    <n v="2.7050000000000001"/>
    <n v="8.1720000000000006"/>
    <n v="1.2E-2"/>
    <n v="4.0000000000000001E-3"/>
    <n v="61.207000000000001"/>
    <n v="0"/>
    <n v="0.01"/>
    <n v="8.9999999999999993E-3"/>
    <n v="4.0000000000000001E-3"/>
    <n v="8.0000000000000002E-3"/>
    <n v="8.9999999999999993E-3"/>
    <n v="1.2999999999999999E-2"/>
    <n v="2E-3"/>
    <n v="2.1000000000000001E-2"/>
    <n v="0"/>
    <n v="2.3E-2"/>
    <n v="2.1000000000000001E-2"/>
    <n v="1E-3"/>
    <n v="4.2999999999999997E-2"/>
    <n v="0"/>
    <n v="1E-3"/>
    <n v="2.3E-2"/>
    <n v="1E-3"/>
    <n v="0.01"/>
    <n v="0"/>
    <n v="0"/>
    <n v="0"/>
    <n v="0"/>
    <n v="3.23"/>
    <n v="3.31"/>
    <m/>
    <m/>
  </r>
  <r>
    <x v="12"/>
    <x v="16"/>
    <s v="ISL"/>
    <x v="280"/>
    <n v="20515600000"/>
    <n v="0"/>
    <n v="0"/>
    <n v="3.4849999999999999"/>
    <n v="-4.9000000000000002E-2"/>
    <n v="-1.377"/>
    <n v="3.5219999999999998"/>
    <n v="-4.9000000000000002E-2"/>
    <n v="-1.363"/>
    <n v="10.492000000000001"/>
    <n v="0.25"/>
    <n v="5.7000000000000002E-2"/>
    <n v="10.382999999999999"/>
    <n v="0.247"/>
    <n v="5.7000000000000002E-2"/>
    <n v="0.66"/>
    <n v="1.966"/>
    <m/>
    <m/>
    <m/>
    <n v="2.7509999999999999"/>
    <n v="137.809"/>
    <n v="303.78800000000001"/>
    <n v="16.460999999999999"/>
    <n v="3.4420000000000002"/>
    <n v="4.0000000000000001E-3"/>
    <n v="165.97900000000001"/>
    <n v="115.08199999999999"/>
    <n v="6.8000000000000005E-2"/>
    <n v="183038.07800000001"/>
    <n v="4.3540000000000001"/>
    <n v="0.14899999999999999"/>
    <n v="0.44400000000000001"/>
    <n v="0"/>
    <n v="0"/>
    <n v="8.4610000000000003"/>
    <n v="8.1920000000000002"/>
    <n v="3.6999999999999998E-2"/>
    <n v="0.109"/>
    <n v="0.55000000000000004"/>
    <n v="1.6379999999999999"/>
    <n v="0.37"/>
    <n v="1.1020000000000001"/>
    <n v="2.6720000000000002"/>
    <n v="7.9610000000000003"/>
    <n v="1.0999999999999999E-2"/>
    <n v="4.0000000000000001E-3"/>
    <n v="61.442"/>
    <n v="0"/>
    <n v="0.01"/>
    <n v="8.9999999999999993E-3"/>
    <n v="5.0000000000000001E-3"/>
    <n v="7.0000000000000001E-3"/>
    <n v="8.9999999999999993E-3"/>
    <n v="1.2999999999999999E-2"/>
    <n v="2E-3"/>
    <n v="2.1000000000000001E-2"/>
    <n v="0"/>
    <n v="2.3E-2"/>
    <n v="2.1000000000000001E-2"/>
    <n v="1E-3"/>
    <n v="3.9E-2"/>
    <n v="0"/>
    <n v="1E-3"/>
    <n v="2.1999999999999999E-2"/>
    <n v="1E-3"/>
    <n v="0.01"/>
    <n v="0"/>
    <n v="0"/>
    <n v="0"/>
    <n v="0"/>
    <n v="2.75"/>
    <n v="2.84"/>
    <m/>
    <m/>
  </r>
  <r>
    <x v="12"/>
    <x v="17"/>
    <s v="ISL"/>
    <x v="281"/>
    <n v="21744280450"/>
    <n v="0"/>
    <n v="0"/>
    <n v="3.6019999999999999"/>
    <n v="0.11600000000000001"/>
    <n v="3.3410000000000002"/>
    <n v="3.6749999999999998"/>
    <n v="0.153"/>
    <n v="4.3470000000000004"/>
    <n v="10.694000000000001"/>
    <n v="0.249"/>
    <n v="5.7000000000000002E-2"/>
    <n v="10.481"/>
    <n v="0.24399999999999999"/>
    <n v="5.6000000000000001E-2"/>
    <n v="0.69299999999999995"/>
    <n v="2.0169999999999999"/>
    <m/>
    <m/>
    <m/>
    <n v="2.7509999999999999"/>
    <n v="141.41"/>
    <n v="307.46300000000002"/>
    <n v="17.155000000000001"/>
    <n v="3.5880000000000001"/>
    <n v="5.0000000000000001E-3"/>
    <n v="166.05199999999999"/>
    <n v="117.84"/>
    <n v="7.0999999999999994E-2"/>
    <n v="186955.54699999999"/>
    <n v="4.3550000000000004"/>
    <n v="0.14599999999999999"/>
    <n v="0.42599999999999999"/>
    <n v="0"/>
    <n v="0"/>
    <n v="8.41"/>
    <n v="8.1769999999999996"/>
    <n v="7.2999999999999995E-2"/>
    <n v="0.21299999999999999"/>
    <n v="0.54"/>
    <n v="1.571"/>
    <n v="0.38"/>
    <n v="1.1060000000000001"/>
    <n v="2.7589999999999999"/>
    <n v="8.0280000000000005"/>
    <n v="8.9999999999999993E-3"/>
    <n v="3.0000000000000001E-3"/>
    <n v="64.245999999999995"/>
    <n v="0"/>
    <n v="0.01"/>
    <n v="8.9999999999999993E-3"/>
    <n v="5.0000000000000001E-3"/>
    <n v="7.0000000000000001E-3"/>
    <n v="8.9999999999999993E-3"/>
    <n v="1.2999999999999999E-2"/>
    <n v="2E-3"/>
    <n v="2.1000000000000001E-2"/>
    <n v="0"/>
    <n v="2.3E-2"/>
    <n v="2.1000000000000001E-2"/>
    <n v="1E-3"/>
    <n v="3.6999999999999998E-2"/>
    <n v="0"/>
    <n v="2E-3"/>
    <n v="2.3E-2"/>
    <n v="1E-3"/>
    <n v="0.01"/>
    <n v="0"/>
    <n v="0"/>
    <n v="0"/>
    <n v="0"/>
    <n v="2.81"/>
    <n v="2.89"/>
    <m/>
    <m/>
  </r>
  <r>
    <x v="12"/>
    <x v="18"/>
    <s v="ISL"/>
    <x v="282"/>
    <n v="23362960900"/>
    <n v="0"/>
    <n v="0"/>
    <n v="3.6589999999999998"/>
    <n v="5.7000000000000002E-2"/>
    <n v="1.5920000000000001"/>
    <n v="3.7320000000000002"/>
    <n v="5.7000000000000002E-2"/>
    <n v="1.56"/>
    <n v="10.574"/>
    <n v="0.24399999999999999"/>
    <n v="5.6000000000000001E-2"/>
    <n v="10.367000000000001"/>
    <n v="0.23899999999999999"/>
    <n v="5.5E-2"/>
    <n v="0.71499999999999997"/>
    <n v="2.0259999999999998"/>
    <m/>
    <m/>
    <m/>
    <n v="2.7509999999999999"/>
    <n v="145.06899999999999"/>
    <n v="311.19499999999999"/>
    <n v="17.87"/>
    <n v="3.7450000000000001"/>
    <n v="5.0000000000000001E-3"/>
    <n v="166.126"/>
    <n v="120.624"/>
    <n v="7.4999999999999997E-2"/>
    <n v="188294"/>
    <n v="4.3390000000000004"/>
    <n v="0.156"/>
    <n v="0.443"/>
    <n v="0"/>
    <n v="0"/>
    <n v="8.2449999999999992"/>
    <n v="8.0180000000000007"/>
    <n v="7.2999999999999995E-2"/>
    <n v="0.20799999999999999"/>
    <n v="0.54"/>
    <n v="1.53"/>
    <n v="0.38"/>
    <n v="1.077"/>
    <n v="2.7829999999999999"/>
    <n v="7.8860000000000001"/>
    <n v="1.2E-2"/>
    <n v="4.0000000000000001E-3"/>
    <n v="66.459000000000003"/>
    <n v="0"/>
    <n v="0.01"/>
    <n v="8.9999999999999993E-3"/>
    <n v="5.0000000000000001E-3"/>
    <n v="7.0000000000000001E-3"/>
    <n v="8.9999999999999993E-3"/>
    <n v="1.2999999999999999E-2"/>
    <n v="2E-3"/>
    <n v="2.1999999999999999E-2"/>
    <n v="0"/>
    <n v="2.3E-2"/>
    <n v="2.1000000000000001E-2"/>
    <n v="1E-3"/>
    <n v="3.7999999999999999E-2"/>
    <n v="0"/>
    <n v="2E-3"/>
    <n v="2.3E-2"/>
    <n v="1E-3"/>
    <n v="0.01"/>
    <n v="0"/>
    <n v="0"/>
    <n v="0"/>
    <n v="0"/>
    <n v="2.83"/>
    <n v="2.91"/>
    <m/>
    <m/>
  </r>
  <r>
    <x v="12"/>
    <x v="19"/>
    <s v="ISL"/>
    <x v="283"/>
    <n v="24981641350"/>
    <n v="0"/>
    <n v="0"/>
    <n v="3.5459999999999998"/>
    <n v="-0.113"/>
    <n v="-3.08"/>
    <n v="3.62"/>
    <n v="-0.113"/>
    <n v="-3.0190000000000001"/>
    <n v="10.032"/>
    <n v="0.28610526315789475"/>
    <n v="5.7000000000000002E-2"/>
    <n v="9.8290000000000006"/>
    <n v="0.28331578947368419"/>
    <n v="5.6000000000000001E-2"/>
    <n v="0.68400000000000005"/>
    <n v="1.8959999999999999"/>
    <m/>
    <m/>
    <m/>
    <n v="2.7509999999999999"/>
    <n v="148.61500000000001"/>
    <n v="314.81400000000002"/>
    <n v="18.553999999999998"/>
    <n v="3.9079999999999999"/>
    <n v="5.0000000000000001E-3"/>
    <n v="166.19900000000001"/>
    <n v="123.316"/>
    <n v="8.2000000000000003E-2"/>
    <n v="175527.734"/>
    <n v="4.1242631578947373"/>
    <n v="0.16300000000000001"/>
    <n v="0.45200000000000001"/>
    <n v="0"/>
    <n v="1E-3"/>
    <n v="7.899"/>
    <n v="7.6779999999999999"/>
    <n v="7.2999999999999995E-2"/>
    <n v="0.20300000000000001"/>
    <n v="0.53"/>
    <n v="1.4690000000000001"/>
    <n v="0.37"/>
    <n v="1.026"/>
    <n v="2.6920000000000002"/>
    <n v="7.4619999999999997"/>
    <n v="1.7999999999999999E-2"/>
    <n v="7.0000000000000001E-3"/>
    <n v="63.328000000000003"/>
    <n v="0"/>
    <n v="0.01"/>
    <n v="8.9999999999999993E-3"/>
    <n v="5.0000000000000001E-3"/>
    <n v="7.0000000000000001E-3"/>
    <n v="8.9999999999999993E-3"/>
    <n v="1.2999999999999999E-2"/>
    <n v="2E-3"/>
    <n v="2.1999999999999999E-2"/>
    <n v="0"/>
    <n v="2.3E-2"/>
    <n v="2.1000000000000001E-2"/>
    <n v="1E-3"/>
    <n v="3.6999999999999998E-2"/>
    <n v="0"/>
    <n v="2E-3"/>
    <n v="2.1999999999999999E-2"/>
    <n v="2E-3"/>
    <n v="0.01"/>
    <n v="0"/>
    <n v="0"/>
    <n v="0"/>
    <n v="0"/>
    <n v="2.77"/>
    <n v="2.85"/>
    <m/>
    <m/>
  </r>
  <r>
    <x v="12"/>
    <x v="20"/>
    <s v="ISL"/>
    <x v="284"/>
    <n v="23250921800"/>
    <n v="0"/>
    <n v="0"/>
    <n v="3.3290000000000002"/>
    <n v="-0.217"/>
    <n v="-6.13"/>
    <n v="3.4020000000000001"/>
    <n v="-0.217"/>
    <n v="-6.0060000000000002"/>
    <n v="9.2780000000000005"/>
    <n v="0.28610526315789475"/>
    <n v="0.06"/>
    <n v="9.0779999999999994"/>
    <n v="0.28331578947368419"/>
    <n v="5.8000000000000003E-2"/>
    <n v="0.66800000000000004"/>
    <n v="1.821"/>
    <m/>
    <m/>
    <m/>
    <n v="2.7509999999999999"/>
    <n v="151.94399999999999"/>
    <n v="318.21699999999998"/>
    <n v="19.221"/>
    <n v="4.0830000000000002"/>
    <n v="5.0000000000000001E-3"/>
    <n v="166.27199999999999"/>
    <n v="125.79600000000001"/>
    <n v="8.7999999999999995E-2"/>
    <n v="155754.59400000001"/>
    <n v="4.1242631578947373"/>
    <n v="0.17499999999999999"/>
    <n v="0.47699999999999998"/>
    <n v="0"/>
    <n v="1E-3"/>
    <n v="10.380650000000001"/>
    <n v="10.230050000000002"/>
    <n v="7.2999999999999995E-2"/>
    <n v="0.2"/>
    <n v="0.57099999999999995"/>
    <n v="1.8184499999999999"/>
    <n v="0.36649999999999994"/>
    <n v="1.1644000000000003"/>
    <n v="2.48"/>
    <n v="6.7629999999999999"/>
    <n v="1.7000000000000001E-2"/>
    <n v="6.0000000000000001E-3"/>
    <n v="57.112000000000002"/>
    <n v="0"/>
    <n v="8.9999999999999993E-3"/>
    <n v="8.9999999999999993E-3"/>
    <n v="5.0000000000000001E-3"/>
    <n v="6.0000000000000001E-3"/>
    <n v="8.9999999999999993E-3"/>
    <n v="1.2999999999999999E-2"/>
    <n v="2E-3"/>
    <n v="2.3E-2"/>
    <n v="0"/>
    <n v="2.3E-2"/>
    <n v="2.1000000000000001E-2"/>
    <n v="1E-3"/>
    <n v="4.2999999999999997E-2"/>
    <n v="0"/>
    <n v="2E-3"/>
    <n v="2.1999999999999999E-2"/>
    <n v="2E-3"/>
    <n v="0.01"/>
    <n v="0"/>
    <n v="0"/>
    <n v="0"/>
    <n v="0"/>
    <m/>
    <m/>
    <m/>
    <m/>
  </r>
  <r>
    <x v="12"/>
    <x v="21"/>
    <s v="ISL"/>
    <x v="285"/>
    <n v="27841648044"/>
    <n v="2.5600000000000001E-2"/>
    <n v="8.5800000000000001E-2"/>
    <n v="3.375"/>
    <n v="4.5999999999999999E-2"/>
    <n v="1.3839999999999999"/>
    <n v="3.4119999999999999"/>
    <n v="8.9999999999999993E-3"/>
    <n v="0.27800000000000002"/>
    <n v="9.2119999999999997"/>
    <n v="0.28610526315789475"/>
    <n v="5.8999999999999997E-2"/>
    <n v="9.1129999999999995"/>
    <n v="0.28331578947368419"/>
    <n v="5.8000000000000003E-2"/>
    <n v="0.66800000000000004"/>
    <n v="1.8029999999999999"/>
    <m/>
    <m/>
    <m/>
    <n v="2.6292380952380947"/>
    <n v="155.31899999999999"/>
    <n v="321.62799999999999"/>
    <n v="19.888999999999999"/>
    <n v="4.258"/>
    <n v="5.0000000000000001E-3"/>
    <n v="166.309"/>
    <n v="128.322"/>
    <n v="9.4E-2"/>
    <n v="156923.65599999999"/>
    <n v="4.1242631578947373"/>
    <n v="0.17499999999999999"/>
    <n v="0.47199999999999998"/>
    <n v="0"/>
    <n v="1E-3"/>
    <n v="10.380650000000001"/>
    <n v="10.230050000000002"/>
    <n v="3.6999999999999998E-2"/>
    <n v="9.9000000000000005E-2"/>
    <n v="0.57099999999999995"/>
    <n v="1.8184499999999999"/>
    <n v="0.36649999999999994"/>
    <n v="1.1644000000000003"/>
    <n v="2.5259999999999998"/>
    <n v="6.8209999999999997"/>
    <n v="1.7000000000000001E-2"/>
    <n v="6.0000000000000001E-3"/>
    <n v="58.115000000000002"/>
    <n v="2.7619047619047619E-3"/>
    <n v="8.9999999999999993E-3"/>
    <n v="8.0000000000000002E-3"/>
    <n v="4.0000000000000001E-3"/>
    <n v="9.4285714285714303E-3"/>
    <n v="8.9999999999999993E-3"/>
    <n v="1.2999999999999999E-2"/>
    <n v="2E-3"/>
    <n v="2.3E-2"/>
    <n v="0"/>
    <n v="2.1999999999999999E-2"/>
    <n v="2.1000000000000001E-2"/>
    <n v="1E-3"/>
    <n v="4.2000000000000003E-2"/>
    <n v="0"/>
    <n v="1E-3"/>
    <n v="2.1000000000000001E-2"/>
    <n v="2E-3"/>
    <n v="0.01"/>
    <n v="0"/>
    <n v="0"/>
    <n v="0"/>
    <n v="0"/>
    <m/>
    <m/>
    <m/>
    <m/>
  </r>
  <r>
    <x v="13"/>
    <x v="0"/>
    <s v="IND"/>
    <x v="286"/>
    <n v="466000000000"/>
    <n v="45.957000000000001"/>
    <n v="4.2999999999999997E-2"/>
    <n v="978.10400000000004"/>
    <n v="27.152999999999999"/>
    <n v="2.855"/>
    <n v="1186.952"/>
    <n v="135.68100000000001"/>
    <n v="12.906000000000001"/>
    <n v="1.1200000000000001"/>
    <n v="0.42799999999999999"/>
    <n v="0.318"/>
    <n v="0.92300000000000004"/>
    <n v="0.35299999999999998"/>
    <n v="0.26200000000000001"/>
    <n v="572.87699999999995"/>
    <n v="0.54100000000000004"/>
    <n v="905.62"/>
    <n v="0.85499999999999998"/>
    <n v="0.32700000000000001"/>
    <n v="657.01199999999994"/>
    <n v="18921.407999999999"/>
    <n v="57991.370999999999"/>
    <n v="12867.468000000001"/>
    <n v="126.389"/>
    <n v="492.565"/>
    <n v="41858.633000000002"/>
    <n v="4777.9740000000002"/>
    <m/>
    <n v="3518.6819999999998"/>
    <n v="1.3440000000000001"/>
    <n v="3.1110000000000002"/>
    <n v="3.0000000000000001E-3"/>
    <n v="43.872999999999998"/>
    <n v="4.1000000000000002E-2"/>
    <n v="1.6020000000000001"/>
    <n v="1.395"/>
    <n v="208.84800000000001"/>
    <n v="0.19700000000000001"/>
    <n v="573"/>
    <n v="0.54100000000000004"/>
    <n v="180.54"/>
    <n v="0.17"/>
    <n v="312.28699999999998"/>
    <n v="0.29499999999999998"/>
    <m/>
    <m/>
    <n v="3728.5140000000001"/>
    <n v="6.3659999999999997"/>
    <n v="3.843"/>
    <n v="3.883"/>
    <n v="6.2249999999999996"/>
    <n v="3.5670000000000002"/>
    <n v="1.8089999999999999"/>
    <n v="3.444"/>
    <n v="2.4500000000000002"/>
    <n v="1.181"/>
    <n v="0.40400000000000003"/>
    <n v="6.5149999999999997"/>
    <n v="1.3069999999999999"/>
    <m/>
    <n v="1.115"/>
    <n v="0.92700000000000005"/>
    <n v="4.0819999999999999"/>
    <n v="3.0310000000000001"/>
    <m/>
    <n v="4.2880000000000003"/>
    <n v="2.5999999999999999E-2"/>
    <n v="1.9E-2"/>
    <n v="4.9000000000000002E-2"/>
    <n v="4.0000000000000001E-3"/>
    <n v="1477.87"/>
    <n v="1697.23"/>
    <n v="-72.483999999999995"/>
    <n v="-7.4109999999999996"/>
  </r>
  <r>
    <x v="13"/>
    <x v="1"/>
    <s v="IND"/>
    <x v="287"/>
    <n v="487000000000"/>
    <n v="46.74"/>
    <n v="4.2999999999999997E-2"/>
    <n v="991.73199999999997"/>
    <n v="13.628"/>
    <n v="1.393"/>
    <n v="1159.653"/>
    <n v="-27.298999999999999"/>
    <n v="-2.2999999999999998"/>
    <n v="1.075"/>
    <n v="0.39900000000000002"/>
    <n v="0.31"/>
    <n v="0.91900000000000004"/>
    <n v="0.34100000000000003"/>
    <n v="0.26500000000000001"/>
    <n v="582.08299999999997"/>
    <n v="0.53900000000000003"/>
    <n v="913.154"/>
    <n v="0.84599999999999997"/>
    <n v="0.314"/>
    <n v="703.75199999999995"/>
    <n v="19913.141"/>
    <n v="59151.027000000002"/>
    <n v="13449.552"/>
    <n v="129.614"/>
    <n v="536.13400000000001"/>
    <n v="42026.559000000001"/>
    <n v="5094.09"/>
    <m/>
    <n v="3469.8359999999998"/>
    <n v="1.288"/>
    <n v="3.2240000000000002"/>
    <n v="3.0000000000000001E-3"/>
    <n v="43.569000000000003"/>
    <n v="0.04"/>
    <n v="1.5940000000000001"/>
    <n v="1.6"/>
    <n v="167.92099999999999"/>
    <n v="0.156"/>
    <n v="574.73"/>
    <n v="0.53300000000000003"/>
    <n v="184.86"/>
    <n v="0.17100000000000001"/>
    <n v="316.11500000000001"/>
    <n v="0.29299999999999998"/>
    <m/>
    <m/>
    <n v="3743.8530000000001"/>
    <n v="6.1959999999999997"/>
    <n v="3.8639999999999999"/>
    <n v="3.8140000000000001"/>
    <n v="6.2889999999999997"/>
    <n v="3.6709999999999998"/>
    <n v="1.8580000000000001"/>
    <n v="3.45"/>
    <n v="2.516"/>
    <n v="1.18"/>
    <n v="0.42299999999999999"/>
    <n v="6.4930000000000003"/>
    <n v="1.355"/>
    <m/>
    <n v="1.147"/>
    <n v="0.91300000000000003"/>
    <n v="3.5430000000000001"/>
    <n v="3.0419999999999998"/>
    <m/>
    <n v="4.3040000000000003"/>
    <n v="2.5999999999999999E-2"/>
    <n v="1.9E-2"/>
    <n v="0.05"/>
    <n v="4.0000000000000001E-3"/>
    <n v="1725.86"/>
    <n v="1719.69"/>
    <n v="-78.576999999999998"/>
    <n v="-7.923"/>
  </r>
  <r>
    <x v="13"/>
    <x v="2"/>
    <s v="IND"/>
    <x v="288"/>
    <n v="510000000000"/>
    <n v="49.110999999999997"/>
    <n v="4.4999999999999998E-2"/>
    <n v="1022.175"/>
    <n v="30.443999999999999"/>
    <n v="3.07"/>
    <n v="1131.9490000000001"/>
    <n v="-27.704000000000001"/>
    <n v="-2.3889999999999998"/>
    <n v="1.0309999999999999"/>
    <n v="0.379"/>
    <n v="0.29299999999999998"/>
    <n v="0.93100000000000005"/>
    <n v="0.34200000000000003"/>
    <n v="0.26400000000000001"/>
    <n v="598.59799999999996"/>
    <n v="0.54500000000000004"/>
    <n v="928.20100000000002"/>
    <n v="0.84499999999999997"/>
    <n v="0.31"/>
    <n v="752.86300000000006"/>
    <n v="20935.313999999998"/>
    <n v="60282.972999999998"/>
    <n v="14048.148999999999"/>
    <n v="132.358"/>
    <n v="583.26800000000003"/>
    <n v="42136.332000000002"/>
    <n v="5418.6769999999997"/>
    <m/>
    <n v="3519.7170000000001"/>
    <n v="1.2929999999999999"/>
    <n v="2.7440000000000002"/>
    <n v="2E-3"/>
    <n v="47.134"/>
    <n v="4.2999999999999997E-2"/>
    <n v="1.583"/>
    <n v="1.5880000000000001"/>
    <n v="109.773"/>
    <n v="0.1"/>
    <n v="567.32000000000005"/>
    <n v="0.51700000000000002"/>
    <n v="178.71"/>
    <n v="0.16300000000000001"/>
    <n v="324.58800000000002"/>
    <n v="0.29599999999999999"/>
    <m/>
    <m/>
    <n v="3865.7510000000002"/>
    <n v="6.1689999999999996"/>
    <n v="3.8889999999999998"/>
    <n v="3.5979999999999999"/>
    <n v="6.1849999999999996"/>
    <n v="3.77"/>
    <n v="1.907"/>
    <n v="3.4529999999999998"/>
    <n v="2.581"/>
    <n v="1.173"/>
    <n v="0.443"/>
    <n v="6.4589999999999996"/>
    <n v="1.4019999999999999"/>
    <m/>
    <n v="0.91900000000000004"/>
    <n v="0.96099999999999997"/>
    <n v="2.12"/>
    <n v="3.125"/>
    <m/>
    <n v="4.3159999999999998"/>
    <n v="2.7E-2"/>
    <n v="0.02"/>
    <n v="5.0999999999999997E-2"/>
    <n v="4.0000000000000001E-3"/>
    <n v="1744.38"/>
    <n v="1738.53"/>
    <n v="-93.974000000000004"/>
    <n v="-9.1940000000000008"/>
  </r>
  <r>
    <x v="13"/>
    <x v="3"/>
    <s v="IND"/>
    <x v="289"/>
    <n v="540000000000"/>
    <n v="50.88"/>
    <n v="4.5999999999999999E-2"/>
    <n v="1058.7249999999999"/>
    <n v="36.549999999999997"/>
    <n v="3.5760000000000001"/>
    <n v="1193.1210000000001"/>
    <n v="61.171999999999997"/>
    <n v="5.4039999999999999"/>
    <n v="1.0680000000000001"/>
    <n v="0.371"/>
    <n v="0.29799999999999999"/>
    <n v="0.94699999999999995"/>
    <n v="0.33"/>
    <n v="0.26400000000000001"/>
    <n v="625.89099999999996"/>
    <n v="0.56000000000000005"/>
    <n v="981.077"/>
    <n v="0.878"/>
    <n v="0.30499999999999999"/>
    <n v="803.74300000000005"/>
    <n v="21994.041000000001"/>
    <n v="61476.097999999998"/>
    <n v="14674.040999999999"/>
    <n v="134.38800000000001"/>
    <n v="633.25599999999997"/>
    <n v="42270.722999999998"/>
    <n v="5748.6139999999996"/>
    <m/>
    <n v="3583.34"/>
    <n v="1.246"/>
    <n v="2.0299999999999998"/>
    <n v="2E-3"/>
    <n v="49.988"/>
    <n v="4.4999999999999998E-2"/>
    <n v="1.5920000000000001"/>
    <n v="1.6"/>
    <n v="134.39599999999999"/>
    <n v="0.12"/>
    <n v="575.75"/>
    <n v="0.51500000000000001"/>
    <n v="187.28"/>
    <n v="0.16800000000000001"/>
    <n v="329.93700000000001"/>
    <n v="0.29499999999999998"/>
    <m/>
    <m/>
    <n v="4004.078"/>
    <n v="5.97"/>
    <n v="3.8290000000000002"/>
    <n v="3.5819999999999999"/>
    <n v="5.95"/>
    <n v="3.86"/>
    <n v="1.954"/>
    <n v="3.4550000000000001"/>
    <n v="2.645"/>
    <n v="1.1599999999999999"/>
    <n v="0.46300000000000002"/>
    <n v="6.423"/>
    <n v="1.448"/>
    <m/>
    <n v="0.67800000000000005"/>
    <n v="0.98399999999999999"/>
    <n v="2.3769999999999998"/>
    <n v="3.089"/>
    <m/>
    <n v="4.3250000000000002"/>
    <n v="2.7E-2"/>
    <n v="0.02"/>
    <n v="5.1999999999999998E-2"/>
    <n v="4.0000000000000001E-3"/>
    <n v="1787.88"/>
    <n v="1779.37"/>
    <n v="-77.647999999999996"/>
    <n v="-7.3339999999999996"/>
  </r>
  <r>
    <x v="13"/>
    <x v="4"/>
    <s v="IND"/>
    <x v="290"/>
    <n v="580000000000"/>
    <n v="55.545000000000002"/>
    <n v="4.9000000000000002E-2"/>
    <n v="1124.518"/>
    <n v="65.792000000000002"/>
    <n v="6.2140000000000004"/>
    <n v="1218.9390000000001"/>
    <n v="25.818000000000001"/>
    <n v="2.1640000000000001"/>
    <n v="1.073"/>
    <n v="0.35299999999999998"/>
    <n v="0.28000000000000003"/>
    <n v="0.99"/>
    <n v="0.32600000000000001"/>
    <n v="0.25900000000000001"/>
    <n v="669.96900000000005"/>
    <n v="0.59"/>
    <n v="1035.4280000000001"/>
    <n v="0.91100000000000003"/>
    <n v="0.3"/>
    <n v="859.28800000000001"/>
    <n v="23118.559000000001"/>
    <n v="62695.035000000003"/>
    <n v="15344.009"/>
    <n v="136.29"/>
    <n v="682.84100000000001"/>
    <n v="42365.144999999997"/>
    <n v="6096.1319999999996"/>
    <m/>
    <n v="3826.2049999999999"/>
    <n v="1.2589999999999999"/>
    <n v="1.9019999999999999"/>
    <n v="2E-3"/>
    <n v="49.585000000000001"/>
    <n v="4.3999999999999997E-2"/>
    <n v="1.643"/>
    <n v="1.6519999999999999"/>
    <n v="94.421000000000006"/>
    <n v="8.3000000000000004E-2"/>
    <n v="583.04"/>
    <n v="0.51300000000000001"/>
    <n v="194.89"/>
    <n v="0.17199999999999999"/>
    <n v="347.51799999999997"/>
    <n v="0.30599999999999999"/>
    <m/>
    <m/>
    <n v="4347.5820000000003"/>
    <n v="6.1"/>
    <n v="3.927"/>
    <n v="3.585"/>
    <n v="6.1630000000000003"/>
    <n v="3.9540000000000002"/>
    <n v="2.0030000000000001"/>
    <n v="3.4580000000000002"/>
    <n v="2.7130000000000001"/>
    <n v="1.145"/>
    <n v="0.48099999999999998"/>
    <n v="6.3860000000000001"/>
    <n v="1.494"/>
    <m/>
    <n v="0.58699999999999997"/>
    <n v="0.94299999999999995"/>
    <n v="1.7609999999999999"/>
    <n v="3.1469999999999998"/>
    <m/>
    <n v="4.3339999999999996"/>
    <n v="2.7E-2"/>
    <n v="2.1000000000000001E-2"/>
    <n v="5.2999999999999999E-2"/>
    <n v="5.0000000000000001E-3"/>
    <n v="1876.85"/>
    <n v="1866.5"/>
    <n v="-89.09"/>
    <n v="-7.923"/>
  </r>
  <r>
    <x v="13"/>
    <x v="5"/>
    <s v="IND"/>
    <x v="291"/>
    <n v="630000000000"/>
    <n v="59.686999999999998"/>
    <n v="5.1999999999999998E-2"/>
    <n v="1184.9269999999999"/>
    <n v="60.408999999999999"/>
    <n v="5.3719999999999999"/>
    <n v="1248.204"/>
    <n v="29.265000000000001"/>
    <n v="2.4009999999999998"/>
    <n v="1.081"/>
    <n v="0.33700000000000002"/>
    <n v="0.27100000000000002"/>
    <n v="1.026"/>
    <n v="0.31900000000000001"/>
    <n v="0.25700000000000001"/>
    <n v="721.47"/>
    <n v="0.625"/>
    <n v="1095.646"/>
    <n v="0.94899999999999995"/>
    <n v="0.29499999999999998"/>
    <n v="918.97400000000005"/>
    <n v="24303.484"/>
    <n v="63943.237999999998"/>
    <n v="16065.478999999999"/>
    <n v="137.97499999999999"/>
    <n v="733.279"/>
    <n v="42428.425999999999"/>
    <n v="6447.7780000000002"/>
    <m/>
    <n v="3987.0569999999998"/>
    <n v="1.2410000000000001"/>
    <n v="1.6850000000000001"/>
    <n v="1E-3"/>
    <n v="50.439"/>
    <n v="4.3999999999999997E-2"/>
    <n v="1.68"/>
    <n v="1.6870000000000001"/>
    <n v="63.277000000000001"/>
    <n v="5.5E-2"/>
    <n v="594.88"/>
    <n v="0.51500000000000001"/>
    <n v="203.35"/>
    <n v="0.17599999999999999"/>
    <n v="351.64600000000002"/>
    <n v="0.30499999999999999"/>
    <m/>
    <m/>
    <n v="4603.6099999999997"/>
    <n v="6.19"/>
    <n v="4.0010000000000003"/>
    <n v="3.6360000000000001"/>
    <n v="6.25"/>
    <n v="4.0490000000000004"/>
    <n v="2.0529999999999999"/>
    <n v="3.4609999999999999"/>
    <n v="2.7839999999999998"/>
    <n v="1.1259999999999999"/>
    <n v="0.497"/>
    <n v="6.35"/>
    <n v="1.538"/>
    <m/>
    <n v="0.48799999999999999"/>
    <n v="0.93700000000000006"/>
    <n v="1.3420000000000001"/>
    <n v="3.157"/>
    <m/>
    <n v="4.3460000000000001"/>
    <n v="2.8000000000000001E-2"/>
    <n v="2.1000000000000001E-2"/>
    <n v="5.3999999999999999E-2"/>
    <n v="5.0000000000000001E-3"/>
    <n v="1948.11"/>
    <n v="1940.03"/>
    <n v="-89.281000000000006"/>
    <n v="-7.5350000000000001"/>
  </r>
  <r>
    <x v="13"/>
    <x v="6"/>
    <s v="IND"/>
    <x v="292"/>
    <n v="700000000000"/>
    <n v="64.905000000000001"/>
    <n v="5.5E-2"/>
    <n v="1258.643"/>
    <n v="73.716999999999999"/>
    <n v="6.2210000000000001"/>
    <n v="1318.11"/>
    <n v="69.906000000000006"/>
    <n v="5.601"/>
    <n v="1.1240000000000001"/>
    <n v="0.32800000000000001"/>
    <n v="0.27200000000000002"/>
    <n v="1.0740000000000001"/>
    <n v="0.313"/>
    <n v="0.26"/>
    <n v="773.56500000000005"/>
    <n v="0.66"/>
    <n v="1151.74"/>
    <n v="0.98199999999999998"/>
    <n v="0.28599999999999998"/>
    <n v="983.88"/>
    <n v="25562.129000000001"/>
    <n v="65261.351999999999"/>
    <n v="16839.044999999998"/>
    <n v="139.81399999999999"/>
    <n v="782.721"/>
    <n v="42487.891000000003"/>
    <n v="6816.67"/>
    <m/>
    <n v="4136.6670000000004"/>
    <n v="1.2050000000000001"/>
    <n v="1.839"/>
    <n v="2E-3"/>
    <n v="49.442"/>
    <n v="4.2000000000000003E-2"/>
    <n v="1.738"/>
    <n v="1.7450000000000001"/>
    <n v="59.466999999999999"/>
    <n v="5.0999999999999997E-2"/>
    <n v="603.22"/>
    <n v="0.51500000000000001"/>
    <n v="212.94"/>
    <n v="0.182"/>
    <n v="368.89100000000002"/>
    <n v="0.315"/>
    <m/>
    <m/>
    <n v="4849.72"/>
    <n v="6.1719999999999997"/>
    <n v="4.1139999999999999"/>
    <n v="3.6960000000000002"/>
    <n v="6.3470000000000004"/>
    <n v="4.1429999999999998"/>
    <n v="2.105"/>
    <n v="3.4649999999999999"/>
    <n v="2.8570000000000002"/>
    <n v="1.1100000000000001"/>
    <n v="0.51200000000000001"/>
    <n v="6.3109999999999999"/>
    <n v="1.583"/>
    <m/>
    <n v="0.53"/>
    <n v="0.89800000000000002"/>
    <n v="1.1719999999999999"/>
    <n v="3.28"/>
    <m/>
    <n v="4.3570000000000002"/>
    <n v="2.8000000000000001E-2"/>
    <n v="2.1999999999999999E-2"/>
    <n v="5.5E-2"/>
    <n v="5.0000000000000001E-3"/>
    <n v="2045.4"/>
    <n v="2037.3"/>
    <n v="-106.90300000000001"/>
    <n v="-8.4939999999999998"/>
  </r>
  <r>
    <x v="13"/>
    <x v="7"/>
    <s v="IND"/>
    <x v="293"/>
    <n v="780000000000"/>
    <n v="68.332999999999998"/>
    <n v="5.7000000000000002E-2"/>
    <n v="1356.953"/>
    <n v="98.31"/>
    <n v="7.8109999999999999"/>
    <n v="1476.3630000000001"/>
    <n v="158.25299999999999"/>
    <n v="12.006"/>
    <n v="1.2410000000000001"/>
    <n v="0.33900000000000002"/>
    <n v="0.28100000000000003"/>
    <n v="1.141"/>
    <n v="0.312"/>
    <n v="0.25800000000000001"/>
    <n v="842.47799999999995"/>
    <n v="0.70799999999999996"/>
    <n v="1268.807"/>
    <n v="1.0669999999999999"/>
    <n v="0.29099999999999998"/>
    <n v="1052.213"/>
    <n v="26919.081999999999"/>
    <n v="66737.710999999996"/>
    <n v="17681.523000000001"/>
    <n v="142.233"/>
    <n v="835.41700000000003"/>
    <n v="42607.300999999999"/>
    <n v="7207.6970000000001"/>
    <m/>
    <n v="4423.9290000000001"/>
    <n v="1.208"/>
    <n v="2.4180000000000001"/>
    <n v="2E-3"/>
    <n v="52.695999999999998"/>
    <n v="4.3999999999999997E-2"/>
    <n v="1.833"/>
    <n v="1.8420000000000001"/>
    <n v="119.41"/>
    <n v="0.1"/>
    <n v="616.14"/>
    <n v="0.51800000000000002"/>
    <n v="223.65"/>
    <n v="0.188"/>
    <n v="391.02800000000002"/>
    <n v="0.32900000000000001"/>
    <m/>
    <m/>
    <n v="5263.1109999999999"/>
    <n v="6.05"/>
    <n v="4.3070000000000004"/>
    <n v="4.1070000000000002"/>
    <n v="6.5940000000000003"/>
    <n v="4.2300000000000004"/>
    <n v="2.16"/>
    <n v="3.4769999999999999"/>
    <n v="2.9369999999999998"/>
    <n v="1.097"/>
    <n v="0.52700000000000002"/>
    <n v="6.2869999999999999"/>
    <n v="1.631"/>
    <m/>
    <n v="0.66400000000000003"/>
    <n v="0.92500000000000004"/>
    <n v="2.6909999999999998"/>
    <n v="3.4649999999999999"/>
    <m/>
    <n v="4.3730000000000002"/>
    <n v="2.9000000000000001E-2"/>
    <n v="2.3E-2"/>
    <n v="5.6000000000000001E-2"/>
    <n v="5.0000000000000001E-3"/>
    <n v="2191.17"/>
    <n v="2180.79"/>
    <n v="-88.146000000000001"/>
    <n v="-6.4960000000000004"/>
  </r>
  <r>
    <x v="13"/>
    <x v="8"/>
    <s v="IND"/>
    <x v="294"/>
    <n v="860000000000"/>
    <n v="73.245000000000005"/>
    <n v="6.0999999999999999E-2"/>
    <n v="1461.518"/>
    <n v="104.565"/>
    <n v="7.7060000000000004"/>
    <n v="1640.4680000000001"/>
    <n v="164.10499999999999"/>
    <n v="11.116"/>
    <n v="1.359"/>
    <n v="0.35599999999999998"/>
    <n v="0.29399999999999998"/>
    <n v="1.2110000000000001"/>
    <n v="0.318"/>
    <n v="0.26200000000000001"/>
    <n v="910.79600000000005"/>
    <n v="0.755"/>
    <n v="1360.7860000000001"/>
    <n v="1.1279999999999999"/>
    <n v="0.29599999999999999"/>
    <n v="1125.4580000000001"/>
    <n v="28380.6"/>
    <n v="68378.179999999993"/>
    <n v="18592.32"/>
    <n v="144.34700000000001"/>
    <n v="898.46400000000006"/>
    <n v="42786.25"/>
    <n v="7620.0140000000001"/>
    <m/>
    <n v="4616.3389999999999"/>
    <n v="1.2110000000000001"/>
    <n v="2.1139999999999999"/>
    <n v="2E-3"/>
    <n v="63.046999999999997"/>
    <n v="5.1999999999999998E-2"/>
    <n v="1.89"/>
    <n v="1.897"/>
    <n v="178.95"/>
    <n v="0.14799999999999999"/>
    <n v="622.34"/>
    <n v="0.51600000000000001"/>
    <n v="227.16"/>
    <n v="0.188"/>
    <n v="412.31599999999997"/>
    <n v="0.34200000000000003"/>
    <m/>
    <m/>
    <n v="5570.6970000000001"/>
    <n v="6.4039999999999999"/>
    <n v="4.5549999999999997"/>
    <n v="4.4660000000000002"/>
    <n v="6.9039999999999999"/>
    <n v="4.3250000000000002"/>
    <n v="2.2200000000000002"/>
    <n v="3.496"/>
    <n v="3.0219999999999998"/>
    <n v="1.0820000000000001"/>
    <n v="0.54600000000000004"/>
    <n v="6.2709999999999999"/>
    <n v="1.6819999999999999"/>
    <m/>
    <n v="0.56499999999999995"/>
    <n v="1.075"/>
    <n v="3.8540000000000001"/>
    <n v="3.665"/>
    <m/>
    <n v="4.391"/>
    <n v="2.9000000000000001E-2"/>
    <n v="2.3E-2"/>
    <n v="5.7000000000000002E-2"/>
    <n v="5.0000000000000001E-3"/>
    <n v="2289.14"/>
    <n v="2281"/>
    <n v="-100.732"/>
    <n v="-6.8920000000000003"/>
  </r>
  <r>
    <x v="13"/>
    <x v="9"/>
    <s v="IND"/>
    <x v="295"/>
    <n v="920000000000"/>
    <n v="81.268000000000001"/>
    <n v="6.6000000000000003E-2"/>
    <n v="1611.4159999999999"/>
    <n v="149.898"/>
    <n v="10.256"/>
    <n v="1718.002"/>
    <n v="77.534000000000006"/>
    <n v="4.726"/>
    <n v="1.4039999999999999"/>
    <n v="0.34699999999999998"/>
    <n v="0.28699999999999998"/>
    <n v="1.3169999999999999"/>
    <n v="0.32600000000000001"/>
    <n v="0.26900000000000002"/>
    <n v="983.94799999999998"/>
    <n v="0.80400000000000005"/>
    <n v="1525.7950000000001"/>
    <n v="1.2470000000000001"/>
    <n v="0.309"/>
    <n v="1206.7260000000001"/>
    <n v="29992.016"/>
    <n v="70096.179999999993"/>
    <n v="19576.268"/>
    <n v="146.25200000000001"/>
    <n v="1011.148"/>
    <n v="42892.836000000003"/>
    <n v="8051.6239999999998"/>
    <m/>
    <n v="4892.3789999999999"/>
    <n v="1.21"/>
    <n v="1.905"/>
    <n v="2E-3"/>
    <n v="112.685"/>
    <n v="9.1999999999999998E-2"/>
    <n v="1.9810000000000001"/>
    <n v="1.9930000000000001"/>
    <n v="106.586"/>
    <n v="8.6999999999999994E-2"/>
    <n v="622.39"/>
    <n v="0.50900000000000001"/>
    <n v="235.78"/>
    <n v="0.193"/>
    <n v="431.61"/>
    <n v="0.35299999999999998"/>
    <m/>
    <m/>
    <n v="5986.5119999999997"/>
    <n v="6.9119999999999999"/>
    <n v="5.1050000000000004"/>
    <n v="4.694"/>
    <n v="7.5590000000000002"/>
    <n v="4.4370000000000003"/>
    <n v="2.29"/>
    <n v="3.5179999999999998"/>
    <n v="3.1160000000000001"/>
    <n v="1.0660000000000001"/>
    <n v="0.59399999999999997"/>
    <n v="6.24"/>
    <n v="1.7350000000000001"/>
    <m/>
    <n v="0.502"/>
    <n v="1.9590000000000001"/>
    <n v="2.117"/>
    <n v="3.9249999999999998"/>
    <m/>
    <n v="4.4130000000000003"/>
    <n v="2.9000000000000001E-2"/>
    <n v="2.4E-2"/>
    <n v="5.8000000000000003E-2"/>
    <n v="5.0000000000000001E-3"/>
    <n v="2438.92"/>
    <n v="2423.8000000000002"/>
    <n v="-85.622"/>
    <n v="-5.3129999999999997"/>
  </r>
  <r>
    <x v="13"/>
    <x v="10"/>
    <s v="IND"/>
    <x v="296"/>
    <n v="1030000000000"/>
    <n v="86.028999999999996"/>
    <n v="6.9000000000000006E-2"/>
    <n v="1676.4949999999999"/>
    <n v="65.078999999999994"/>
    <n v="4.0389999999999997"/>
    <n v="1815.9469999999999"/>
    <n v="97.944999999999993"/>
    <n v="5.7009999999999996"/>
    <n v="1.464"/>
    <n v="0.34200000000000003"/>
    <n v="0.29099999999999998"/>
    <n v="1.351"/>
    <n v="0.315"/>
    <n v="0.26800000000000002"/>
    <n v="1015.9829999999999"/>
    <n v="0.81899999999999995"/>
    <n v="1577.5719999999999"/>
    <n v="1.272"/>
    <n v="0.29699999999999999"/>
    <n v="1292.7550000000001"/>
    <n v="31668.51"/>
    <n v="71912.125"/>
    <n v="20592.25"/>
    <n v="148.11699999999999"/>
    <n v="1145.393"/>
    <n v="43032.288999999997"/>
    <n v="8489.9969999999994"/>
    <m/>
    <n v="5033.7749999999996"/>
    <n v="1.175"/>
    <n v="1.865"/>
    <n v="2E-3"/>
    <n v="134.244"/>
    <n v="0.108"/>
    <n v="2.0430000000000001"/>
    <n v="2.0529999999999999"/>
    <n v="139.452"/>
    <n v="0.112"/>
    <n v="627.11"/>
    <n v="0.505"/>
    <n v="243.22"/>
    <n v="0.19600000000000001"/>
    <n v="438.37299999999999"/>
    <n v="0.35299999999999998"/>
    <m/>
    <m/>
    <n v="6244.97"/>
    <n v="6.8559999999999999"/>
    <n v="5.0250000000000004"/>
    <n v="4.7539999999999996"/>
    <n v="7.2949999999999999"/>
    <n v="4.5439999999999996"/>
    <n v="2.3580000000000001"/>
    <n v="3.5409999999999999"/>
    <n v="3.206"/>
    <n v="1.0509999999999999"/>
    <n v="0.64900000000000002"/>
    <n v="6.2169999999999996"/>
    <n v="1.786"/>
    <m/>
    <n v="0.48899999999999999"/>
    <n v="2.1669999999999998"/>
    <n v="2.883"/>
    <n v="3.859"/>
    <m/>
    <n v="4.4400000000000004"/>
    <n v="0.03"/>
    <n v="2.5000000000000001E-2"/>
    <n v="0.06"/>
    <n v="5.0000000000000001E-3"/>
    <n v="2546.79"/>
    <n v="2533.9899999999998"/>
    <n v="-98.923000000000002"/>
    <n v="-5.9009999999999998"/>
  </r>
  <r>
    <x v="13"/>
    <x v="11"/>
    <s v="IND"/>
    <x v="297"/>
    <n v="1130000000000"/>
    <n v="91.313999999999993"/>
    <n v="7.2999999999999995E-2"/>
    <n v="1778.473"/>
    <n v="101.97799999999999"/>
    <n v="6.0830000000000002"/>
    <n v="1895.94"/>
    <n v="79.994"/>
    <n v="4.4050000000000002"/>
    <n v="1.508"/>
    <n v="0.33400000000000002"/>
    <n v="0.28799999999999998"/>
    <n v="1.4139999999999999"/>
    <n v="0.313"/>
    <n v="0.27"/>
    <n v="1089.807"/>
    <n v="0.86699999999999999"/>
    <n v="1642.3130000000001"/>
    <n v="1.306"/>
    <n v="0.28899999999999998"/>
    <n v="1384.069"/>
    <n v="33446.983999999997"/>
    <n v="73808.070000000007"/>
    <n v="21682.057000000001"/>
    <n v="150.19399999999999"/>
    <n v="1281.7570000000001"/>
    <n v="43149.754000000001"/>
    <n v="8948.9060000000009"/>
    <m/>
    <n v="5236.9769999999999"/>
    <n v="1.1599999999999999"/>
    <n v="2.077"/>
    <n v="2E-3"/>
    <n v="136.364"/>
    <n v="0.108"/>
    <n v="2.1040000000000001"/>
    <n v="2.0550000000000002"/>
    <n v="117.468"/>
    <n v="9.2999999999999999E-2"/>
    <n v="631.48"/>
    <n v="0.502"/>
    <n v="249.07"/>
    <n v="0.19800000000000001"/>
    <n v="458.90899999999999"/>
    <n v="0.36499999999999999"/>
    <m/>
    <m/>
    <n v="6586.134"/>
    <n v="6.7649999999999997"/>
    <n v="5.157"/>
    <n v="4.806"/>
    <n v="7.3949999999999996"/>
    <n v="4.6440000000000001"/>
    <n v="2.4279999999999999"/>
    <n v="3.5649999999999999"/>
    <n v="3.3"/>
    <n v="1.038"/>
    <n v="0.70099999999999996"/>
    <n v="6.19"/>
    <n v="1.8380000000000001"/>
    <m/>
    <n v="0.56100000000000005"/>
    <n v="2.1419999999999999"/>
    <n v="2.3660000000000001"/>
    <n v="4.03"/>
    <m/>
    <n v="4.4649999999999999"/>
    <n v="0.03"/>
    <n v="2.5999999999999999E-2"/>
    <n v="6.0999999999999999E-2"/>
    <n v="5.0000000000000001E-3"/>
    <n v="2584.75"/>
    <n v="2645.63"/>
    <n v="-136.16"/>
    <n v="-7.6559999999999997"/>
  </r>
  <r>
    <x v="13"/>
    <x v="12"/>
    <s v="IND"/>
    <x v="298"/>
    <n v="1240000000000"/>
    <n v="100.23699999999999"/>
    <n v="7.9000000000000001E-2"/>
    <n v="1962.5940000000001"/>
    <n v="184.12200000000001"/>
    <n v="10.353"/>
    <n v="2146.3069999999998"/>
    <n v="250.36699999999999"/>
    <n v="13.205"/>
    <n v="1.6839999999999999"/>
    <n v="0.36099999999999999"/>
    <n v="0.309"/>
    <n v="1.54"/>
    <n v="0.33"/>
    <n v="0.28299999999999997"/>
    <n v="1244.606"/>
    <n v="0.97699999999999998"/>
    <n v="1820.424"/>
    <n v="1.4279999999999999"/>
    <n v="0.30599999999999999"/>
    <n v="1484.307"/>
    <n v="35409.578000000001"/>
    <n v="75954.383000000002"/>
    <n v="22926.664000000001"/>
    <n v="153.78700000000001"/>
    <n v="1407.3620000000001"/>
    <n v="43333.468999999997"/>
    <n v="9437.4609999999993"/>
    <m/>
    <n v="5447.3410000000003"/>
    <n v="1.167"/>
    <n v="3.5920000000000001"/>
    <n v="3.0000000000000001E-3"/>
    <n v="125.605"/>
    <n v="9.9000000000000005E-2"/>
    <n v="2.194"/>
    <n v="2.15"/>
    <n v="183.71299999999999"/>
    <n v="0.14399999999999999"/>
    <n v="632.59"/>
    <n v="0.496"/>
    <n v="250.14"/>
    <n v="0.19600000000000001"/>
    <n v="488.55399999999997"/>
    <n v="0.38300000000000001"/>
    <m/>
    <m/>
    <n v="6942.567"/>
    <n v="7.24"/>
    <n v="5.6059999999999999"/>
    <n v="5.3879999999999999"/>
    <n v="8.34"/>
    <n v="4.76"/>
    <n v="2.5070000000000001"/>
    <n v="3.6"/>
    <n v="3.4119999999999999"/>
    <n v="1.036"/>
    <n v="0.74299999999999999"/>
    <n v="6.173"/>
    <n v="1.8939999999999999"/>
    <m/>
    <n v="0.94399999999999995"/>
    <n v="1.9319999999999999"/>
    <n v="3.806"/>
    <n v="4.2329999999999997"/>
    <m/>
    <n v="4.4930000000000003"/>
    <n v="3.1E-2"/>
    <n v="2.5999999999999999E-2"/>
    <n v="6.2E-2"/>
    <n v="5.0000000000000001E-3"/>
    <n v="2740.4"/>
    <n v="2795.86"/>
    <n v="-142.16999999999999"/>
    <n v="-7.2439999999999998"/>
  </r>
  <r>
    <x v="13"/>
    <x v="13"/>
    <s v="IND"/>
    <x v="299"/>
    <n v="1350000000000"/>
    <n v="107.82"/>
    <n v="8.4000000000000005E-2"/>
    <n v="2037.4159999999999"/>
    <n v="74.820999999999998"/>
    <n v="3.8119999999999998"/>
    <n v="2281.6210000000001"/>
    <n v="135.31399999999999"/>
    <n v="6.3049999999999997"/>
    <n v="1.7669999999999999"/>
    <n v="0.36099999999999999"/>
    <n v="0.318"/>
    <n v="1.5780000000000001"/>
    <n v="0.32200000000000001"/>
    <n v="0.28399999999999997"/>
    <n v="1319.999"/>
    <n v="1.022"/>
    <n v="1815.6559999999999"/>
    <n v="1.4059999999999999"/>
    <n v="0.28699999999999998"/>
    <n v="1592.126"/>
    <n v="37446.995999999999"/>
    <n v="78236"/>
    <n v="24246.66"/>
    <n v="157.05199999999999"/>
    <n v="1518.0509999999999"/>
    <n v="43577.675999999999"/>
    <n v="9933.1029999999992"/>
    <m/>
    <n v="5555.5479999999998"/>
    <n v="1.135"/>
    <n v="3.266"/>
    <n v="3.0000000000000001E-3"/>
    <n v="110.68899999999999"/>
    <n v="8.5999999999999993E-2"/>
    <n v="2.218"/>
    <n v="2.1720000000000002"/>
    <n v="244.20599999999999"/>
    <n v="0.189"/>
    <n v="634.57000000000005"/>
    <n v="0.49099999999999999"/>
    <n v="248.33"/>
    <n v="0.192"/>
    <n v="495.642"/>
    <n v="0.38400000000000001"/>
    <m/>
    <m/>
    <n v="7172.9459999999999"/>
    <n v="7.4660000000000002"/>
    <n v="5.7690000000000001"/>
    <n v="5.7119999999999997"/>
    <n v="8.7859999999999996"/>
    <n v="4.8789999999999996"/>
    <n v="2.5859999999999999"/>
    <n v="3.6389999999999998"/>
    <n v="3.53"/>
    <n v="1.0309999999999999"/>
    <n v="0.77500000000000002"/>
    <n v="6.1669999999999998"/>
    <n v="1.948"/>
    <m/>
    <n v="0.84299999999999997"/>
    <n v="1.6919999999999999"/>
    <n v="5.2770000000000001"/>
    <n v="4.2629999999999999"/>
    <m/>
    <n v="4.5190000000000001"/>
    <n v="3.1E-2"/>
    <n v="2.7E-2"/>
    <n v="6.4000000000000001E-2"/>
    <n v="5.0000000000000001E-3"/>
    <n v="2804.34"/>
    <n v="2863.84"/>
    <n v="-221.76"/>
    <n v="-10.884"/>
  </r>
  <r>
    <x v="13"/>
    <x v="14"/>
    <s v="IND"/>
    <x v="300"/>
    <n v="1470000000000"/>
    <n v="115.825"/>
    <n v="8.8999999999999996E-2"/>
    <n v="2187.3429999999998"/>
    <n v="149.928"/>
    <n v="7.359"/>
    <n v="2311.9560000000001"/>
    <n v="30.334"/>
    <n v="1.33"/>
    <n v="1.7689999999999999"/>
    <n v="0.34200000000000003"/>
    <n v="0.30199999999999999"/>
    <n v="1.673"/>
    <n v="0.32400000000000001"/>
    <n v="0.28599999999999998"/>
    <n v="1447.355"/>
    <n v="1.107"/>
    <n v="1992.4929999999999"/>
    <n v="1.524"/>
    <n v="0.29499999999999998"/>
    <n v="1707.951"/>
    <n v="39634.336000000003"/>
    <n v="80547.952999999994"/>
    <n v="25694.018"/>
    <n v="160.58199999999999"/>
    <n v="1627.518"/>
    <n v="43702.288999999997"/>
    <n v="10444.269"/>
    <m/>
    <n v="5857.2839999999997"/>
    <n v="1.1339999999999999"/>
    <n v="3.5289999999999999"/>
    <n v="3.0000000000000001E-3"/>
    <n v="109.467"/>
    <n v="8.4000000000000005E-2"/>
    <n v="2.3290000000000002"/>
    <n v="2.2829999999999999"/>
    <n v="124.613"/>
    <n v="9.5000000000000001E-2"/>
    <n v="637.04"/>
    <n v="0.48699999999999999"/>
    <n v="250.58"/>
    <n v="0.192"/>
    <n v="511.166"/>
    <n v="0.39100000000000001"/>
    <m/>
    <m/>
    <n v="7656.9139999999998"/>
    <n v="7.7220000000000004"/>
    <n v="6.1479999999999997"/>
    <n v="5.7089999999999996"/>
    <n v="9.6159999999999997"/>
    <n v="5.0039999999999996"/>
    <n v="2.6720000000000002"/>
    <n v="3.677"/>
    <n v="3.66"/>
    <n v="1.028"/>
    <n v="0.80400000000000005"/>
    <n v="6.1420000000000003"/>
    <n v="2.0019999999999998"/>
    <m/>
    <n v="0.91"/>
    <n v="1.645"/>
    <n v="2.5339999999999998"/>
    <n v="4.3769999999999998"/>
    <m/>
    <n v="4.5469999999999997"/>
    <n v="3.1E-2"/>
    <n v="2.8000000000000001E-2"/>
    <n v="6.5000000000000002E-2"/>
    <n v="6.0000000000000001E-3"/>
    <n v="2984.52"/>
    <n v="3044.96"/>
    <n v="-194.85"/>
    <n v="-8.9079999999999995"/>
  </r>
  <r>
    <x v="13"/>
    <x v="15"/>
    <s v="IND"/>
    <x v="301"/>
    <n v="1600000000000"/>
    <n v="117.508"/>
    <n v="8.8999999999999996E-2"/>
    <n v="2270.7660000000001"/>
    <n v="83.423000000000002"/>
    <n v="3.8140000000000001"/>
    <n v="2453.8560000000002"/>
    <n v="141.90100000000001"/>
    <n v="6.1379999999999999"/>
    <n v="1.855"/>
    <n v="0.33800000000000002"/>
    <n v="0.31"/>
    <n v="1.7170000000000001"/>
    <n v="0.313"/>
    <n v="0.28699999999999998"/>
    <n v="1487.461"/>
    <n v="1.1240000000000001"/>
    <n v="2125.8960000000002"/>
    <n v="1.607"/>
    <n v="0.29299999999999998"/>
    <n v="1825.4590000000001"/>
    <n v="41905.101999999999"/>
    <n v="83001.812000000005"/>
    <n v="27181.478999999999"/>
    <n v="164.71899999999999"/>
    <n v="1734.3889999999999"/>
    <n v="43885.375"/>
    <n v="10999.058000000001"/>
    <m/>
    <n v="5988.8329999999996"/>
    <n v="1.091"/>
    <n v="4.1369999999999996"/>
    <n v="3.0000000000000001E-3"/>
    <n v="106.871"/>
    <n v="8.1000000000000003E-2"/>
    <n v="2.3170000000000002"/>
    <n v="2.27"/>
    <n v="183.09"/>
    <n v="0.13800000000000001"/>
    <n v="640.42999999999995"/>
    <n v="0.48399999999999999"/>
    <n v="254.05"/>
    <n v="0.192"/>
    <n v="554.78899999999999"/>
    <n v="0.41899999999999998"/>
    <m/>
    <m/>
    <n v="7922.4279999999999"/>
    <n v="8.1349999999999998"/>
    <n v="6.3860000000000001"/>
    <n v="5.9930000000000003"/>
    <n v="10.112"/>
    <n v="5.1310000000000002"/>
    <n v="2.7589999999999999"/>
    <n v="3.72"/>
    <n v="3.7930000000000001"/>
    <n v="1.0289999999999999"/>
    <n v="0.82899999999999996"/>
    <n v="6.1219999999999999"/>
    <n v="2.0609999999999999"/>
    <m/>
    <n v="1.079"/>
    <n v="1.5740000000000001"/>
    <n v="3.4"/>
    <n v="4.6500000000000004"/>
    <m/>
    <n v="4.5759999999999996"/>
    <n v="3.2000000000000001E-2"/>
    <n v="0.03"/>
    <n v="6.7000000000000004E-2"/>
    <n v="6.0000000000000001E-3"/>
    <n v="3003.07"/>
    <n v="3064.54"/>
    <n v="-144.87"/>
    <n v="-6.38"/>
  </r>
  <r>
    <x v="13"/>
    <x v="16"/>
    <s v="IND"/>
    <x v="302"/>
    <n v="1710000000000"/>
    <n v="123.28100000000001"/>
    <n v="9.1999999999999998E-2"/>
    <n v="2383.8159999999998"/>
    <n v="113.05"/>
    <n v="4.9779999999999998"/>
    <n v="2587.0210000000002"/>
    <n v="133.16499999999999"/>
    <n v="5.4269999999999996"/>
    <n v="1.9330000000000001"/>
    <n v="0.33300000000000002"/>
    <n v="0.313"/>
    <n v="1.7809999999999999"/>
    <n v="0.307"/>
    <n v="0.28799999999999998"/>
    <n v="1529.99"/>
    <n v="1.143"/>
    <n v="2208.9699999999998"/>
    <n v="1.65"/>
    <n v="0.28399999999999997"/>
    <n v="1948.741"/>
    <n v="44288.917999999998"/>
    <n v="85588.827999999994"/>
    <n v="28711.469000000001"/>
    <n v="168.476"/>
    <n v="1848.011"/>
    <n v="44088.582000000002"/>
    <n v="11612.224"/>
    <m/>
    <n v="6184.25"/>
    <n v="1.0660000000000001"/>
    <n v="3.7559999999999998"/>
    <n v="3.0000000000000001E-3"/>
    <n v="113.622"/>
    <n v="8.5000000000000006E-2"/>
    <n v="2.3210000000000002"/>
    <n v="2.298"/>
    <n v="203.20500000000001"/>
    <n v="0.152"/>
    <n v="645.12"/>
    <n v="0.48199999999999998"/>
    <n v="253.4"/>
    <n v="0.189"/>
    <n v="613.16600000000005"/>
    <n v="0.45800000000000002"/>
    <m/>
    <m/>
    <n v="8278.4609999999993"/>
    <n v="8.2870000000000008"/>
    <n v="6.71"/>
    <n v="6.4589999999999996"/>
    <n v="10.654"/>
    <n v="5.258"/>
    <n v="2.8490000000000002"/>
    <n v="3.7679999999999998"/>
    <n v="3.927"/>
    <n v="1.028"/>
    <n v="0.85499999999999998"/>
    <n v="6.1109999999999998"/>
    <n v="2.1280000000000001"/>
    <m/>
    <n v="0.99299999999999999"/>
    <n v="1.629"/>
    <n v="4.4880000000000004"/>
    <n v="5.0999999999999996"/>
    <m/>
    <n v="4.609"/>
    <n v="3.2000000000000001E-2"/>
    <n v="3.1E-2"/>
    <n v="6.9000000000000006E-2"/>
    <n v="6.0000000000000001E-3"/>
    <n v="3076.48"/>
    <n v="3106.34"/>
    <n v="-174.846"/>
    <n v="-7.335"/>
  </r>
  <r>
    <x v="13"/>
    <x v="17"/>
    <s v="IND"/>
    <x v="303"/>
    <n v="1840000000000"/>
    <n v="121.047"/>
    <n v="8.8999999999999996E-2"/>
    <n v="2434.8679999999999"/>
    <n v="51.052"/>
    <n v="2.1419999999999999"/>
    <n v="2619.277"/>
    <n v="32.256"/>
    <n v="1.2470000000000001"/>
    <n v="1.9339999999999999"/>
    <n v="0.317"/>
    <n v="0.30499999999999999"/>
    <n v="1.798"/>
    <n v="0.29399999999999998"/>
    <n v="0.28299999999999997"/>
    <n v="1560.9880000000001"/>
    <n v="1.153"/>
    <n v="2289.0749999999998"/>
    <n v="1.69"/>
    <n v="0.27700000000000002"/>
    <n v="2069.788"/>
    <n v="46723.788999999997"/>
    <n v="88208.101999999999"/>
    <n v="30272.456999999999"/>
    <n v="171.29900000000001"/>
    <n v="1966.933"/>
    <n v="44272.991999999998"/>
    <n v="12243.311"/>
    <m/>
    <n v="6346.3540000000003"/>
    <n v="1.038"/>
    <n v="2.823"/>
    <n v="2E-3"/>
    <n v="118.922"/>
    <n v="8.7999999999999995E-2"/>
    <n v="2.3940000000000001"/>
    <n v="2.3740000000000001"/>
    <n v="184.40899999999999"/>
    <n v="0.13600000000000001"/>
    <n v="650.82000000000005"/>
    <n v="0.48099999999999998"/>
    <n v="259.55"/>
    <n v="0.192"/>
    <n v="631.08699999999999"/>
    <n v="0.46600000000000003"/>
    <m/>
    <m/>
    <n v="8594.2060000000001"/>
    <n v="8.0269999999999992"/>
    <n v="6.7450000000000001"/>
    <n v="6.4790000000000001"/>
    <n v="10.76"/>
    <n v="5.3659999999999997"/>
    <n v="2.9369999999999998"/>
    <n v="3.8159999999999998"/>
    <n v="4.0599999999999996"/>
    <n v="1.0209999999999999"/>
    <n v="0.88"/>
    <n v="6.1"/>
    <n v="2.1949999999999998"/>
    <m/>
    <n v="0.72"/>
    <n v="1.6639999999999999"/>
    <n v="4.2569999999999997"/>
    <n v="5.1550000000000002"/>
    <m/>
    <n v="4.641"/>
    <n v="3.2000000000000001E-2"/>
    <n v="3.2000000000000001E-2"/>
    <n v="7.0000000000000007E-2"/>
    <n v="6.0000000000000001E-3"/>
    <n v="3215.07"/>
    <n v="3242.17"/>
    <n v="-145.79300000000001"/>
    <n v="-5.9880000000000004"/>
  </r>
  <r>
    <x v="13"/>
    <x v="18"/>
    <s v="IND"/>
    <x v="304"/>
    <n v="2000000000000"/>
    <n v="138.965"/>
    <n v="0.10199999999999999"/>
    <n v="2600.4470000000001"/>
    <n v="165.578"/>
    <n v="6.8"/>
    <n v="2757.2289999999998"/>
    <n v="137.952"/>
    <n v="5.2670000000000003"/>
    <n v="2.0139999999999998"/>
    <n v="0.312"/>
    <n v="0.30399999999999999"/>
    <n v="1.9"/>
    <n v="0.29399999999999998"/>
    <n v="0.28599999999999998"/>
    <n v="1677.6"/>
    <n v="1.2250000000000001"/>
    <n v="2431.703"/>
    <n v="1.776"/>
    <n v="0.27500000000000002"/>
    <n v="2208.7530000000002"/>
    <n v="49324.233999999997"/>
    <n v="90965.335999999996"/>
    <n v="31950.057000000001"/>
    <n v="173.78800000000001"/>
    <n v="2093.1350000000002"/>
    <n v="44429.773000000001"/>
    <n v="12898.501"/>
    <m/>
    <n v="6633.665"/>
    <n v="1.028"/>
    <n v="2.4900000000000002"/>
    <n v="2E-3"/>
    <n v="126.20099999999999"/>
    <n v="9.1999999999999998E-2"/>
    <n v="2.4750000000000001"/>
    <n v="2.4550000000000001"/>
    <n v="156.78299999999999"/>
    <n v="0.115"/>
    <n v="657.15"/>
    <n v="0.48"/>
    <n v="265.58999999999997"/>
    <n v="0.19400000000000001"/>
    <n v="655.19000000000005"/>
    <n v="0.47899999999999998"/>
    <m/>
    <m/>
    <n v="9081.509"/>
    <n v="8.8559999999999999"/>
    <n v="7.0609999999999999"/>
    <n v="6.7240000000000002"/>
    <n v="11.375999999999999"/>
    <n v="5.5030000000000001"/>
    <n v="3.0310000000000001"/>
    <n v="3.8660000000000001"/>
    <n v="4.202"/>
    <n v="1.0109999999999999"/>
    <n v="0.90600000000000003"/>
    <n v="6.0869999999999997"/>
    <n v="2.262"/>
    <m/>
    <n v="0.60399999999999998"/>
    <n v="1.6759999999999999"/>
    <n v="3.75"/>
    <n v="5.3419999999999996"/>
    <m/>
    <n v="4.6740000000000004"/>
    <n v="3.3000000000000002E-2"/>
    <n v="3.3000000000000002E-2"/>
    <n v="7.1999999999999995E-2"/>
    <n v="6.0000000000000001E-3"/>
    <n v="3360.56"/>
    <n v="3388.92"/>
    <n v="-168.744"/>
    <n v="-6.4889999999999999"/>
  </r>
  <r>
    <x v="13"/>
    <x v="19"/>
    <s v="IND"/>
    <x v="305"/>
    <n v="2160000000000"/>
    <n v="143.66399999999999"/>
    <n v="0.104"/>
    <n v="2626.4589999999998"/>
    <n v="26.013000000000002"/>
    <n v="1"/>
    <n v="2760.7449999999999"/>
    <n v="3.516"/>
    <n v="0.128"/>
    <n v="1.996"/>
    <n v="0.35142105263157891"/>
    <n v="0.29699999999999999"/>
    <n v="1.899"/>
    <n v="0.32063157894736838"/>
    <n v="0.28199999999999997"/>
    <n v="1677.654"/>
    <n v="1.2130000000000001"/>
    <n v="2467.5129999999999"/>
    <n v="1.784"/>
    <n v="0.29663157894736847"/>
    <n v="2352.4169999999999"/>
    <n v="51950.695"/>
    <n v="93726.077999999994"/>
    <n v="33627.711000000003"/>
    <n v="176.24199999999999"/>
    <n v="2221.8110000000001"/>
    <n v="44564.059000000001"/>
    <n v="13572.512000000001"/>
    <m/>
    <n v="6731.8050000000003"/>
    <n v="1.1841578947368423"/>
    <n v="2.4540000000000002"/>
    <n v="2E-3"/>
    <n v="128.67599999999999"/>
    <n v="9.2999999999999999E-2"/>
    <n v="2.4550000000000001"/>
    <n v="2.4319999999999999"/>
    <n v="134.286"/>
    <n v="9.7000000000000003E-2"/>
    <n v="658.09"/>
    <n v="0.47599999999999998"/>
    <n v="261.74"/>
    <n v="0.189"/>
    <n v="674.01099999999997"/>
    <n v="0.48699999999999999"/>
    <m/>
    <m/>
    <n v="9310.8410000000003"/>
    <n v="8.8819999999999997"/>
    <n v="7.0830000000000002"/>
    <n v="6.63"/>
    <n v="11.391999999999999"/>
    <n v="5.6340000000000003"/>
    <n v="3.121"/>
    <n v="3.9140000000000001"/>
    <n v="4.3390000000000004"/>
    <n v="1"/>
    <n v="0.93100000000000005"/>
    <n v="6.0670000000000002"/>
    <n v="2.33"/>
    <m/>
    <n v="0.55900000000000005"/>
    <n v="1.6830000000000001"/>
    <n v="2.9470000000000001"/>
    <n v="5.46"/>
    <m/>
    <n v="4.7069999999999999"/>
    <n v="3.3000000000000002E-2"/>
    <n v="3.4000000000000002E-2"/>
    <n v="7.2999999999999995E-2"/>
    <n v="6.0000000000000001E-3"/>
    <n v="3363.6"/>
    <n v="3394.87"/>
    <n v="-158.946"/>
    <n v="-6.0519999999999996"/>
  </r>
  <r>
    <x v="13"/>
    <x v="20"/>
    <s v="IND"/>
    <x v="306"/>
    <n v="2080000000000"/>
    <n v="122.908"/>
    <n v="8.7999999999999995E-2"/>
    <n v="2445.0120000000002"/>
    <n v="-181.447"/>
    <n v="-6.9080000000000004"/>
    <n v="2553.7600000000002"/>
    <n v="-206.98500000000001"/>
    <n v="-7.4969999999999999"/>
    <n v="1.829"/>
    <n v="0.35142105263157891"/>
    <n v="0.28999999999999998"/>
    <n v="1.7509999999999999"/>
    <n v="0.32063157894736838"/>
    <n v="0.27700000000000002"/>
    <n v="1588.06"/>
    <n v="1.137"/>
    <n v="2276.8809999999999"/>
    <n v="1.631"/>
    <n v="0.29663157894736847"/>
    <n v="2475.3249999999998"/>
    <n v="54395.703000000001"/>
    <n v="96279.835999999996"/>
    <n v="35215.769999999997"/>
    <n v="179.048"/>
    <n v="2349.4459999999999"/>
    <n v="44672.809000000001"/>
    <n v="14176.114"/>
    <m/>
    <n v="6317.0959999999995"/>
    <n v="1.1841578947368423"/>
    <n v="2.806"/>
    <n v="2E-3"/>
    <n v="127.63500000000001"/>
    <n v="9.0999999999999998E-2"/>
    <n v="1.9992999999999999"/>
    <n v="1.9770500000000002"/>
    <n v="108.748"/>
    <n v="7.8E-2"/>
    <n v="617.36050000000012"/>
    <n v="0.50380000000000003"/>
    <n v="228.2415"/>
    <n v="0.18505000000000005"/>
    <n v="603.60199999999998"/>
    <n v="0.432"/>
    <m/>
    <m/>
    <n v="8821.1110000000008"/>
    <n v="7.5060000000000002"/>
    <n v="6.9329999999999998"/>
    <n v="6.4950000000000001"/>
    <n v="11.204000000000001"/>
    <n v="5.7039999999999997"/>
    <n v="3.2"/>
    <n v="3.956"/>
    <n v="4.4619999999999997"/>
    <n v="0.99299999999999999"/>
    <n v="0.95499999999999996"/>
    <n v="6.0490000000000004"/>
    <n v="2.3879999999999999"/>
    <m/>
    <n v="0.68799999999999994"/>
    <n v="1.6890000000000001"/>
    <n v="2.68"/>
    <n v="5.3929999999999998"/>
    <m/>
    <n v="4.7370000000000001"/>
    <n v="3.4000000000000002E-2"/>
    <n v="3.5000000000000003E-2"/>
    <n v="7.4999999999999997E-2"/>
    <n v="6.0000000000000001E-3"/>
    <m/>
    <m/>
    <n v="-168.131"/>
    <n v="-6.8769999999999998"/>
  </r>
  <r>
    <x v="13"/>
    <x v="21"/>
    <s v="IND"/>
    <x v="307"/>
    <n v="2290000000000"/>
    <n v="149.001"/>
    <n v="0.106"/>
    <n v="2709.6840000000002"/>
    <n v="264.67200000000003"/>
    <n v="10.824999999999999"/>
    <n v="2794.982"/>
    <n v="241.22200000000001"/>
    <n v="9.4459999999999997"/>
    <n v="1.986"/>
    <n v="0.35142105263157891"/>
    <n v="0.29199999999999998"/>
    <n v="1.925"/>
    <n v="0.32063157894736838"/>
    <n v="0.28299999999999997"/>
    <n v="1802.3119999999999"/>
    <n v="1.28"/>
    <n v="1610.2261904761904"/>
    <n v="1.2753333333333334"/>
    <n v="0.29663157894736847"/>
    <n v="2624.326"/>
    <n v="57105.387000000002"/>
    <n v="99074.827999999994"/>
    <n v="37018.082000000002"/>
    <n v="181.82"/>
    <n v="2482.8969999999999"/>
    <n v="44758.105000000003"/>
    <n v="14798.263000000001"/>
    <m/>
    <n v="6809.62"/>
    <n v="1.1841578947368423"/>
    <n v="2.7719999999999998"/>
    <n v="2E-3"/>
    <n v="133.45099999999999"/>
    <n v="9.5000000000000001E-2"/>
    <n v="1.9992999999999999"/>
    <n v="1.9770500000000002"/>
    <n v="85.298000000000002"/>
    <n v="6.0999999999999999E-2"/>
    <n v="617.36050000000012"/>
    <n v="0.50380000000000003"/>
    <n v="228.2415"/>
    <n v="0.18505000000000005"/>
    <n v="622.14800000000002"/>
    <n v="0.442"/>
    <m/>
    <m/>
    <n v="9584.9760000000006"/>
    <n v="8.9079999999999995"/>
    <n v="7.2990000000000004"/>
    <n v="6.8070000000000004"/>
    <n v="12.032"/>
    <n v="5.8230000000000004"/>
    <n v="3.2879999999999998"/>
    <n v="4.0030000000000001"/>
    <n v="4.6029999999999998"/>
    <n v="0.98499999999999999"/>
    <n v="0.97699999999999998"/>
    <n v="6.0279999999999996"/>
    <n v="2.444"/>
    <m/>
    <n v="0.66500000000000004"/>
    <n v="1.6850000000000001"/>
    <n v="2.165"/>
    <n v="5.2560000000000002"/>
    <m/>
    <n v="4.7690000000000001"/>
    <n v="3.4000000000000002E-2"/>
    <n v="3.5999999999999997E-2"/>
    <n v="7.6999999999999999E-2"/>
    <n v="6.0000000000000001E-3"/>
    <m/>
    <m/>
    <m/>
    <m/>
  </r>
  <r>
    <x v="14"/>
    <x v="0"/>
    <s v="IRL"/>
    <x v="308"/>
    <n v="150000000000"/>
    <n v="1.7010000000000001"/>
    <n v="0.45100000000000001"/>
    <n v="45.249000000000002"/>
    <n v="2.8090000000000002"/>
    <n v="6.6189999999999998"/>
    <n v="38.984000000000002"/>
    <n v="6.1429999999999998"/>
    <n v="18.706"/>
    <n v="10.343"/>
    <n v="0.26400000000000001"/>
    <n v="0.22500000000000001"/>
    <n v="12.006"/>
    <n v="0.307"/>
    <n v="0.26100000000000001"/>
    <n v="11.106999999999999"/>
    <n v="2.9470000000000001"/>
    <n v="54.363"/>
    <n v="14.423999999999999"/>
    <n v="0.36899999999999999"/>
    <n v="36.384"/>
    <n v="1385.432"/>
    <n v="1288.922"/>
    <n v="699.75199999999995"/>
    <n v="3.7999999999999999E-2"/>
    <n v="100.328"/>
    <n v="-246.55099999999999"/>
    <n v="542.56600000000003"/>
    <n v="6.3630000000000004"/>
    <n v="45993.887000000002"/>
    <n v="1.1759999999999999"/>
    <n v="0"/>
    <n v="0"/>
    <n v="8.2089999999999996"/>
    <n v="2.1779999999999999"/>
    <n v="18.853999999999999"/>
    <n v="18.199000000000002"/>
    <n v="-6.2649999999999997"/>
    <n v="-1.6619999999999999"/>
    <n v="16.97"/>
    <n v="4.5030000000000001"/>
    <n v="10.61"/>
    <n v="2.8149999999999999"/>
    <n v="23.658000000000001"/>
    <n v="6.2770000000000001"/>
    <n v="0.152"/>
    <n v="0.57399999999999995"/>
    <n v="173.34899999999999"/>
    <n v="0.23599999999999999"/>
    <n v="0.17799999999999999"/>
    <n v="0.128"/>
    <n v="0.121"/>
    <n v="0.19800000000000001"/>
    <n v="0.13200000000000001"/>
    <n v="7.6999999999999999E-2"/>
    <n v="0.13300000000000001"/>
    <n v="0"/>
    <n v="8.2000000000000003E-2"/>
    <n v="-3.7999999999999999E-2"/>
    <n v="0.14799999999999999"/>
    <n v="0.157"/>
    <n v="0"/>
    <n v="0.17399999999999999"/>
    <n v="-0.122"/>
    <n v="0.23"/>
    <n v="0.26600000000000001"/>
    <n v="1.9E-2"/>
    <n v="-1E-3"/>
    <n v="1E-3"/>
    <n v="0"/>
    <n v="0"/>
    <n v="68.59"/>
    <n v="71.06"/>
    <n v="9.1140000000000008"/>
    <n v="20.140999999999998"/>
  </r>
  <r>
    <x v="14"/>
    <x v="1"/>
    <s v="IRL"/>
    <x v="309"/>
    <n v="158000000000"/>
    <n v="1.851"/>
    <n v="0.48299999999999998"/>
    <n v="47.607999999999997"/>
    <n v="2.3580000000000001"/>
    <n v="5.2119999999999997"/>
    <n v="40.499000000000002"/>
    <n v="1.516"/>
    <n v="3.8879999999999999"/>
    <n v="10.577"/>
    <n v="0.25600000000000001"/>
    <n v="0.221"/>
    <n v="12.433"/>
    <n v="0.30099999999999999"/>
    <n v="0.26"/>
    <n v="11.659000000000001"/>
    <n v="3.0449999999999999"/>
    <n v="56.601999999999997"/>
    <n v="14.782"/>
    <n v="0.35799999999999998"/>
    <n v="38.234999999999999"/>
    <n v="1433.039"/>
    <n v="1329.421"/>
    <n v="711.41099999999994"/>
    <n v="9.5000000000000001E-2"/>
    <n v="108.93"/>
    <n v="-253.65899999999999"/>
    <n v="567.41"/>
    <n v="6.9589999999999996"/>
    <n v="47836.671999999999"/>
    <n v="1.1579999999999999"/>
    <n v="5.6000000000000001E-2"/>
    <n v="1.4999999999999999E-2"/>
    <n v="8.6010000000000009"/>
    <n v="2.246"/>
    <n v="19.140999999999998"/>
    <n v="18.587"/>
    <n v="-7.1079999999999997"/>
    <n v="-1.8560000000000001"/>
    <n v="17.059999999999999"/>
    <n v="4.4550000000000001"/>
    <n v="10.38"/>
    <n v="2.7109999999999999"/>
    <n v="24.844000000000001"/>
    <n v="6.4880000000000004"/>
    <n v="0.156"/>
    <n v="0.59599999999999997"/>
    <n v="183.16800000000001"/>
    <n v="0.245"/>
    <n v="0.185"/>
    <n v="0.13300000000000001"/>
    <n v="0.126"/>
    <n v="0.19900000000000001"/>
    <n v="0.13400000000000001"/>
    <n v="7.8E-2"/>
    <n v="0.13300000000000001"/>
    <n v="1E-3"/>
    <n v="8.5999999999999993E-2"/>
    <n v="-3.9E-2"/>
    <n v="0.151"/>
    <n v="0.16300000000000001"/>
    <n v="0.02"/>
    <n v="0.18"/>
    <n v="-0.15"/>
    <n v="0.23899999999999999"/>
    <n v="0.27900000000000003"/>
    <n v="2.1999999999999999E-2"/>
    <n v="-1E-3"/>
    <n v="1E-3"/>
    <n v="0"/>
    <n v="0"/>
    <n v="71.17"/>
    <n v="73.290000000000006"/>
    <n v="8.9949999999999992"/>
    <n v="18.893999999999998"/>
  </r>
  <r>
    <x v="14"/>
    <x v="2"/>
    <s v="IRL"/>
    <x v="310"/>
    <n v="166000000000"/>
    <n v="1.86"/>
    <n v="0.47799999999999998"/>
    <n v="46.082000000000001"/>
    <n v="-1.526"/>
    <n v="-3.2050000000000001"/>
    <n v="38.57"/>
    <n v="-1.929"/>
    <n v="-4.7629999999999999"/>
    <n v="9.9039999999999999"/>
    <n v="0.22800000000000001"/>
    <n v="0.21299999999999999"/>
    <n v="11.833"/>
    <n v="0.27300000000000002"/>
    <n v="0.254"/>
    <n v="11.315"/>
    <n v="2.9049999999999998"/>
    <n v="57.978000000000002"/>
    <n v="14.888"/>
    <n v="0.34300000000000003"/>
    <n v="40.094999999999999"/>
    <n v="1479.1210000000001"/>
    <n v="1367.992"/>
    <n v="722.726"/>
    <n v="9.5000000000000001E-2"/>
    <n v="117.562"/>
    <n v="-261.17"/>
    <n v="591.20699999999999"/>
    <n v="7.4359999999999999"/>
    <n v="46569.605000000003"/>
    <n v="1.0740000000000001"/>
    <n v="0"/>
    <n v="0"/>
    <n v="8.6329999999999991"/>
    <n v="2.2170000000000001"/>
    <n v="18.626999999999999"/>
    <n v="18.082999999999998"/>
    <n v="-7.5110000000000001"/>
    <n v="-1.929"/>
    <n v="16.97"/>
    <n v="4.3579999999999997"/>
    <n v="10.68"/>
    <n v="2.7429999999999999"/>
    <n v="23.797000000000001"/>
    <n v="6.1109999999999998"/>
    <n v="0.123"/>
    <n v="0.47699999999999998"/>
    <n v="181.35400000000001"/>
    <n v="0.23400000000000001"/>
    <n v="0.17499999999999999"/>
    <n v="0.123"/>
    <n v="0.11700000000000001"/>
    <n v="0.20100000000000001"/>
    <n v="0.13500000000000001"/>
    <n v="7.8E-2"/>
    <n v="0.13300000000000001"/>
    <n v="1E-3"/>
    <n v="8.8999999999999996E-2"/>
    <n v="-0.04"/>
    <n v="0.153"/>
    <n v="0.16600000000000001"/>
    <n v="0"/>
    <n v="0.17599999999999999"/>
    <n v="-0.14499999999999999"/>
    <n v="0.22900000000000001"/>
    <n v="0.221"/>
    <n v="2.4E-2"/>
    <n v="-1E-3"/>
    <n v="1E-3"/>
    <n v="0"/>
    <n v="0"/>
    <n v="70.42"/>
    <n v="72.540000000000006"/>
    <n v="11.896000000000001"/>
    <n v="25.815000000000001"/>
  </r>
  <r>
    <x v="14"/>
    <x v="3"/>
    <s v="IRL"/>
    <x v="311"/>
    <n v="175000000000"/>
    <n v="2.1269999999999998"/>
    <n v="0.53700000000000003"/>
    <n v="45.683999999999997"/>
    <n v="-0.39700000000000002"/>
    <n v="-0.86299999999999999"/>
    <n v="38.063000000000002"/>
    <n v="-0.50700000000000001"/>
    <n v="-1.3160000000000001"/>
    <n v="9.6150000000000002"/>
    <n v="0.215"/>
    <n v="0.215"/>
    <n v="11.54"/>
    <n v="0.25800000000000001"/>
    <n v="0.25800000000000001"/>
    <n v="10.843"/>
    <n v="2.7389999999999999"/>
    <n v="72.150999999999996"/>
    <n v="18.225999999999999"/>
    <n v="0.40799999999999997"/>
    <n v="42.222000000000001"/>
    <n v="1524.8050000000001"/>
    <n v="1406.0550000000001"/>
    <n v="733.56899999999996"/>
    <n v="9.5000000000000001E-2"/>
    <n v="126.402"/>
    <n v="-268.791"/>
    <n v="614.48"/>
    <n v="8.0380000000000003"/>
    <n v="44674.870999999999"/>
    <n v="0.999"/>
    <n v="0"/>
    <n v="0"/>
    <n v="8.84"/>
    <n v="2.2330000000000001"/>
    <n v="18.39"/>
    <n v="17.853999999999999"/>
    <n v="-7.6210000000000004"/>
    <n v="-1.925"/>
    <n v="17.54"/>
    <n v="4.431"/>
    <n v="10.07"/>
    <n v="2.544"/>
    <n v="23.271999999999998"/>
    <n v="5.8789999999999996"/>
    <n v="0.152"/>
    <n v="0.60199999999999998"/>
    <n v="176.85499999999999"/>
    <n v="0.25"/>
    <n v="0.16500000000000001"/>
    <n v="0.114"/>
    <n v="0.10299999999999999"/>
    <n v="0.20300000000000001"/>
    <n v="0.13500000000000001"/>
    <n v="7.9000000000000001E-2"/>
    <n v="0.13200000000000001"/>
    <n v="1E-3"/>
    <n v="9.1999999999999998E-2"/>
    <n v="-4.1000000000000002E-2"/>
    <n v="0.155"/>
    <n v="0.17100000000000001"/>
    <n v="0"/>
    <n v="0.17399999999999999"/>
    <n v="-0.13500000000000001"/>
    <n v="0.218"/>
    <n v="0.27300000000000002"/>
    <n v="2.7E-2"/>
    <n v="-1E-3"/>
    <n v="1E-3"/>
    <n v="0"/>
    <n v="0"/>
    <n v="70.680000000000007"/>
    <n v="72.8"/>
    <n v="26.466000000000001"/>
    <n v="57.933999999999997"/>
  </r>
  <r>
    <x v="14"/>
    <x v="4"/>
    <s v="IRL"/>
    <x v="312"/>
    <n v="185000000000"/>
    <n v="2.2949999999999999"/>
    <n v="0.56899999999999995"/>
    <n v="46.167000000000002"/>
    <n v="0.48299999999999998"/>
    <n v="1.0569999999999999"/>
    <n v="38.436"/>
    <n v="0.373"/>
    <n v="0.97899999999999998"/>
    <n v="9.5329999999999995"/>
    <n v="0.20100000000000001"/>
    <n v="0.21299999999999999"/>
    <n v="11.45"/>
    <n v="0.24199999999999999"/>
    <n v="0.25600000000000001"/>
    <n v="10.207000000000001"/>
    <n v="2.5310000000000001"/>
    <n v="66.656000000000006"/>
    <n v="16.532"/>
    <n v="0.34899999999999998"/>
    <n v="44.517000000000003"/>
    <n v="1570.972"/>
    <n v="1444.49"/>
    <n v="743.77499999999998"/>
    <n v="9.5000000000000001E-2"/>
    <n v="135.15799999999999"/>
    <n v="-276.52199999999999"/>
    <n v="638.93600000000004"/>
    <n v="8.4909999999999997"/>
    <n v="44733.042999999998"/>
    <n v="0.94399999999999995"/>
    <n v="0"/>
    <n v="0"/>
    <n v="8.7560000000000002"/>
    <n v="2.1720000000000002"/>
    <n v="17.864999999999998"/>
    <n v="17.335999999999999"/>
    <n v="-7.7309999999999999"/>
    <n v="-1.917"/>
    <n v="16.600000000000001"/>
    <n v="4.117"/>
    <n v="9.76"/>
    <n v="2.4209999999999998"/>
    <n v="24.456"/>
    <n v="6.0659999999999998"/>
    <n v="0.112"/>
    <n v="0.45300000000000001"/>
    <n v="180.36199999999999"/>
    <n v="0.252"/>
    <n v="0.161"/>
    <n v="0.113"/>
    <n v="9.4E-2"/>
    <n v="0.20499999999999999"/>
    <n v="0.13600000000000001"/>
    <n v="0.08"/>
    <n v="0.13200000000000001"/>
    <n v="1E-3"/>
    <n v="9.5000000000000001E-2"/>
    <n v="-4.2000000000000003E-2"/>
    <n v="0.157"/>
    <n v="0.17199999999999999"/>
    <n v="0"/>
    <n v="0.16700000000000001"/>
    <n v="-0.14399999999999999"/>
    <n v="0.221"/>
    <n v="0.19600000000000001"/>
    <n v="2.9000000000000001E-2"/>
    <n v="-1E-3"/>
    <n v="1E-3"/>
    <n v="0"/>
    <n v="0"/>
    <n v="69.900000000000006"/>
    <n v="72.03"/>
    <n v="20.49"/>
    <n v="44.381999999999998"/>
  </r>
  <r>
    <x v="14"/>
    <x v="5"/>
    <s v="IRL"/>
    <x v="313"/>
    <n v="196000000000"/>
    <n v="2.3570000000000002"/>
    <n v="0.57199999999999995"/>
    <n v="48.156999999999996"/>
    <n v="1.99"/>
    <n v="4.3099999999999996"/>
    <n v="40.131999999999998"/>
    <n v="1.6970000000000001"/>
    <n v="4.4139999999999997"/>
    <n v="9.7379999999999995"/>
    <n v="0.19600000000000001"/>
    <n v="0.21299999999999999"/>
    <n v="11.685"/>
    <n v="0.23599999999999999"/>
    <n v="0.25600000000000001"/>
    <n v="11.16"/>
    <n v="2.7080000000000002"/>
    <n v="72.614000000000004"/>
    <n v="17.619"/>
    <n v="0.35499999999999998"/>
    <n v="46.874000000000002"/>
    <n v="1619.1279999999999"/>
    <n v="1484.623"/>
    <n v="754.93499999999995"/>
    <n v="9.5000000000000001E-2"/>
    <n v="143.55799999999999"/>
    <n v="-284.54599999999999"/>
    <n v="664.71299999999997"/>
    <n v="8.9540000000000006"/>
    <n v="45659.781000000003"/>
    <n v="0.92"/>
    <n v="0"/>
    <n v="0"/>
    <n v="8.4"/>
    <n v="2.0379999999999998"/>
    <n v="17.783999999999999"/>
    <n v="17.266999999999999"/>
    <n v="-8.0239999999999991"/>
    <n v="-1.9470000000000001"/>
    <n v="16.12"/>
    <n v="3.911"/>
    <n v="9.51"/>
    <n v="2.3079999999999998"/>
    <n v="25.777000000000001"/>
    <n v="6.2549999999999999"/>
    <n v="0.112"/>
    <n v="0.46200000000000002"/>
    <n v="188.17400000000001"/>
    <n v="0.24399999999999999"/>
    <n v="0.16300000000000001"/>
    <n v="0.11700000000000001"/>
    <n v="9.7000000000000003E-2"/>
    <n v="0.20699999999999999"/>
    <n v="0.13700000000000001"/>
    <n v="0.08"/>
    <n v="0.13100000000000001"/>
    <n v="1E-3"/>
    <n v="9.7000000000000003E-2"/>
    <n v="-4.2999999999999997E-2"/>
    <n v="0.159"/>
    <n v="0.17299999999999999"/>
    <n v="0"/>
    <n v="0.156"/>
    <n v="-0.17"/>
    <n v="0.23100000000000001"/>
    <n v="0.191"/>
    <n v="3.1E-2"/>
    <n v="-1E-3"/>
    <n v="1E-3"/>
    <n v="0"/>
    <n v="0"/>
    <n v="71.16"/>
    <n v="73.290000000000006"/>
    <n v="24.457000000000001"/>
    <n v="50.786000000000001"/>
  </r>
  <r>
    <x v="14"/>
    <x v="6"/>
    <s v="IRL"/>
    <x v="314"/>
    <n v="208000000000"/>
    <n v="2.3479999999999999"/>
    <n v="0.55400000000000005"/>
    <n v="47.604999999999997"/>
    <n v="-0.55200000000000005"/>
    <n v="-1.1459999999999999"/>
    <n v="40.496000000000002"/>
    <n v="0.36399999999999999"/>
    <n v="0.90700000000000003"/>
    <n v="9.5630000000000006"/>
    <n v="0.185"/>
    <n v="0.20799999999999999"/>
    <n v="11.241"/>
    <n v="0.217"/>
    <n v="0.245"/>
    <n v="10.021000000000001"/>
    <n v="2.3660000000000001"/>
    <n v="72.134"/>
    <n v="17.033999999999999"/>
    <n v="0.33"/>
    <n v="49.222000000000001"/>
    <n v="1666.7329999999999"/>
    <n v="1525.1189999999999"/>
    <n v="764.95600000000002"/>
    <n v="9.5000000000000001E-2"/>
    <n v="152.98699999999999"/>
    <n v="-291.654"/>
    <n v="690.07399999999996"/>
    <n v="9.3989999999999991"/>
    <n v="45880.328000000001"/>
    <n v="0.88800000000000001"/>
    <n v="0"/>
    <n v="0"/>
    <n v="9.4290000000000003"/>
    <n v="2.2269999999999999"/>
    <n v="17.446000000000002"/>
    <n v="16.943000000000001"/>
    <n v="-7.1079999999999997"/>
    <n v="-1.679"/>
    <n v="16.09"/>
    <n v="3.7989999999999999"/>
    <n v="9.35"/>
    <n v="2.2080000000000002"/>
    <n v="25.361000000000001"/>
    <n v="5.9889999999999999"/>
    <n v="0.105"/>
    <n v="0.44600000000000001"/>
    <n v="194.29400000000001"/>
    <n v="0.223"/>
    <n v="0.156"/>
    <n v="0.114"/>
    <n v="8.2000000000000003E-2"/>
    <n v="0.20699999999999999"/>
    <n v="0.13700000000000001"/>
    <n v="8.1000000000000003E-2"/>
    <n v="0.13"/>
    <n v="1E-3"/>
    <n v="0.1"/>
    <n v="-4.2999999999999997E-2"/>
    <n v="0.16"/>
    <n v="0.17299999999999999"/>
    <n v="0"/>
    <n v="0.17100000000000001"/>
    <n v="-0.14000000000000001"/>
    <n v="0.22600000000000001"/>
    <n v="0.17599999999999999"/>
    <n v="3.2000000000000001E-2"/>
    <n v="-1E-3"/>
    <n v="1E-3"/>
    <n v="0"/>
    <n v="0"/>
    <n v="71.75"/>
    <n v="73.88"/>
    <n v="24.529"/>
    <n v="51.527000000000001"/>
  </r>
  <r>
    <x v="14"/>
    <x v="7"/>
    <s v="IRL"/>
    <x v="315"/>
    <n v="221000000000"/>
    <n v="2.3740000000000001"/>
    <n v="0.54500000000000004"/>
    <n v="47.664000000000001"/>
    <n v="0.06"/>
    <n v="0.125"/>
    <n v="39.274000000000001"/>
    <n v="-1.2230000000000001"/>
    <n v="-3.0190000000000001"/>
    <n v="9.0079999999999991"/>
    <n v="0.17100000000000001"/>
    <n v="0.19900000000000001"/>
    <n v="10.933"/>
    <n v="0.20699999999999999"/>
    <n v="0.24199999999999999"/>
    <n v="9.6709999999999994"/>
    <n v="2.218"/>
    <n v="72.661000000000001"/>
    <n v="16.666"/>
    <n v="0.316"/>
    <n v="51.595999999999997"/>
    <n v="1714.3969999999999"/>
    <n v="1564.393"/>
    <n v="774.62699999999995"/>
    <n v="9.5000000000000001E-2"/>
    <n v="163.19499999999999"/>
    <n v="-300.04500000000002"/>
    <n v="714.90300000000002"/>
    <n v="9.9819999999999993"/>
    <n v="45259.535000000003"/>
    <n v="0.85899999999999999"/>
    <n v="0"/>
    <n v="0"/>
    <n v="10.208"/>
    <n v="2.3410000000000002"/>
    <n v="16.545999999999999"/>
    <n v="16.058"/>
    <n v="-8.391"/>
    <n v="-1.925"/>
    <n v="15.43"/>
    <n v="3.5390000000000001"/>
    <n v="9.18"/>
    <n v="2.1059999999999999"/>
    <n v="24.829000000000001"/>
    <n v="5.6950000000000003"/>
    <n v="0.13400000000000001"/>
    <n v="0.58299999999999996"/>
    <n v="197.32400000000001"/>
    <n v="0.21"/>
    <n v="0.151"/>
    <n v="0.109"/>
    <n v="7.5999999999999998E-2"/>
    <n v="0.20699999999999999"/>
    <n v="0.13800000000000001"/>
    <n v="8.2000000000000003E-2"/>
    <n v="0.129"/>
    <n v="1E-3"/>
    <n v="0.10299999999999999"/>
    <n v="-4.3999999999999997E-2"/>
    <n v="0.16200000000000001"/>
    <n v="0.17599999999999999"/>
    <n v="0"/>
    <n v="0.17899999999999999"/>
    <n v="-0.189"/>
    <n v="0.22"/>
    <n v="0.22500000000000001"/>
    <n v="3.4000000000000002E-2"/>
    <n v="-1E-3"/>
    <n v="1E-3"/>
    <n v="0"/>
    <n v="0"/>
    <n v="70.010000000000005"/>
    <n v="72.14"/>
    <n v="24.997"/>
    <n v="52.442999999999998"/>
  </r>
  <r>
    <x v="14"/>
    <x v="8"/>
    <s v="IRL"/>
    <x v="316"/>
    <n v="235000000000"/>
    <n v="2.1070000000000002"/>
    <n v="0.47299999999999998"/>
    <n v="47.363"/>
    <n v="-0.30099999999999999"/>
    <n v="-0.63200000000000001"/>
    <n v="39.265999999999998"/>
    <n v="-8.0000000000000002E-3"/>
    <n v="-0.02"/>
    <n v="8.8190000000000008"/>
    <n v="0.17699999999999999"/>
    <n v="0.2"/>
    <n v="10.638"/>
    <n v="0.21299999999999999"/>
    <n v="0.24099999999999999"/>
    <n v="9.6440000000000001"/>
    <n v="2.1659999999999999"/>
    <n v="65.236999999999995"/>
    <n v="14.651999999999999"/>
    <n v="0.29399999999999998"/>
    <n v="53.703000000000003"/>
    <n v="1761.76"/>
    <n v="1603.6590000000001"/>
    <n v="784.27099999999996"/>
    <n v="9.5000000000000001E-2"/>
    <n v="173.96600000000001"/>
    <n v="-308.142"/>
    <n v="739.28700000000003"/>
    <n v="10.439"/>
    <n v="44106.398000000001"/>
    <n v="0.88400000000000001"/>
    <n v="0"/>
    <n v="0"/>
    <n v="10.771000000000001"/>
    <n v="2.419"/>
    <n v="15.987"/>
    <n v="15.509"/>
    <n v="-8.0969999999999995"/>
    <n v="-1.819"/>
    <n v="15.2"/>
    <n v="3.4140000000000001"/>
    <n v="9.14"/>
    <n v="2.0529999999999999"/>
    <n v="24.384"/>
    <n v="5.4770000000000003"/>
    <n v="0.10299999999999999"/>
    <n v="0.45700000000000002"/>
    <n v="196.37899999999999"/>
    <n v="0.184"/>
    <n v="0.14799999999999999"/>
    <n v="0.107"/>
    <n v="7.2999999999999995E-2"/>
    <n v="0.20599999999999999"/>
    <n v="0.13800000000000001"/>
    <n v="8.2000000000000003E-2"/>
    <n v="0.127"/>
    <n v="1E-3"/>
    <n v="0.106"/>
    <n v="-4.4999999999999998E-2"/>
    <n v="0.16300000000000001"/>
    <n v="0.17599999999999999"/>
    <n v="0"/>
    <n v="0.184"/>
    <n v="-0.17399999999999999"/>
    <n v="0.217"/>
    <n v="0.17599999999999999"/>
    <n v="3.5000000000000003E-2"/>
    <n v="-1E-3"/>
    <n v="1E-3"/>
    <n v="0"/>
    <n v="0"/>
    <n v="69.05"/>
    <n v="71.180000000000007"/>
    <n v="17.873999999999999"/>
    <n v="37.737000000000002"/>
  </r>
  <r>
    <x v="14"/>
    <x v="9"/>
    <s v="IRL"/>
    <x v="317"/>
    <n v="215000000000"/>
    <n v="1.327"/>
    <n v="0.29499999999999998"/>
    <n v="42.179000000000002"/>
    <n v="-5.1840000000000002"/>
    <n v="-10.945"/>
    <n v="57.421999999999997"/>
    <n v="18.155999999999999"/>
    <n v="46.238"/>
    <n v="12.760999999999999"/>
    <n v="0.26800000000000002"/>
    <n v="0.32500000000000001"/>
    <n v="9.3740000000000006"/>
    <n v="0.19700000000000001"/>
    <n v="0.23899999999999999"/>
    <n v="8.6050000000000004"/>
    <n v="1.9119999999999999"/>
    <n v="52.814999999999998"/>
    <n v="11.737"/>
    <n v="0.246"/>
    <n v="55.029000000000003"/>
    <n v="1803.94"/>
    <n v="1661.08"/>
    <n v="792.875"/>
    <n v="9.5000000000000001E-2"/>
    <n v="184.34800000000001"/>
    <n v="-292.89999999999998"/>
    <n v="760.68700000000001"/>
    <n v="10.904999999999999"/>
    <n v="39248.785000000003"/>
    <n v="0.82299999999999995"/>
    <n v="0"/>
    <n v="0"/>
    <n v="10.382"/>
    <n v="2.3069999999999999"/>
    <n v="14.651999999999999"/>
    <n v="14.178000000000001"/>
    <n v="15.242000000000001"/>
    <n v="3.387"/>
    <n v="14.91"/>
    <n v="3.3130000000000002"/>
    <n v="9.39"/>
    <n v="2.0870000000000002"/>
    <n v="21.4"/>
    <n v="4.7560000000000002"/>
    <n v="0.104"/>
    <n v="0.46600000000000003"/>
    <n v="176.61199999999999"/>
    <n v="0.113"/>
    <n v="0.13400000000000001"/>
    <n v="0.157"/>
    <n v="6.6000000000000003E-2"/>
    <n v="0.20200000000000001"/>
    <n v="0.13800000000000001"/>
    <n v="8.3000000000000004E-2"/>
    <n v="0.126"/>
    <n v="1E-3"/>
    <n v="0.108"/>
    <n v="-4.2999999999999997E-2"/>
    <n v="0.16400000000000001"/>
    <n v="0.17599999999999999"/>
    <n v="0"/>
    <n v="0.18"/>
    <n v="0.30299999999999999"/>
    <n v="0.19500000000000001"/>
    <n v="0.191"/>
    <n v="3.6999999999999998E-2"/>
    <n v="0"/>
    <n v="1E-3"/>
    <n v="0"/>
    <n v="0"/>
    <n v="63.8"/>
    <n v="65.930000000000007"/>
    <n v="10.635999999999999"/>
    <n v="25.216000000000001"/>
  </r>
  <r>
    <x v="14"/>
    <x v="10"/>
    <s v="IRL"/>
    <x v="318"/>
    <n v="225000000000"/>
    <n v="1.105"/>
    <n v="0.24399999999999999"/>
    <n v="41.793999999999997"/>
    <n v="-0.38600000000000001"/>
    <n v="-0.91400000000000003"/>
    <n v="44.542000000000002"/>
    <n v="-12.88"/>
    <n v="-22.43"/>
    <n v="9.8439999999999994"/>
    <n v="0.20100000000000001"/>
    <n v="0.25"/>
    <n v="9.2370000000000001"/>
    <n v="0.189"/>
    <n v="0.23400000000000001"/>
    <n v="8.4269999999999996"/>
    <n v="1.8620000000000001"/>
    <n v="50.048000000000002"/>
    <n v="11.061"/>
    <n v="0.22600000000000001"/>
    <n v="56.134"/>
    <n v="1845.7329999999999"/>
    <n v="1705.6220000000001"/>
    <n v="801.30200000000002"/>
    <n v="9.5000000000000001E-2"/>
    <n v="195.71299999999999"/>
    <n v="-290.15199999999999"/>
    <n v="780.96100000000001"/>
    <n v="11.526999999999999"/>
    <n v="39407.059000000001"/>
    <n v="0.80500000000000005"/>
    <n v="0"/>
    <n v="0"/>
    <n v="11.365"/>
    <n v="2.512"/>
    <n v="14.271000000000001"/>
    <n v="13.8"/>
    <n v="2.7480000000000002"/>
    <n v="0.60699999999999998"/>
    <n v="14.42"/>
    <n v="3.1869999999999998"/>
    <n v="8.94"/>
    <n v="1.976"/>
    <n v="20.274000000000001"/>
    <n v="4.4809999999999999"/>
    <n v="0.13700000000000001"/>
    <n v="0.622"/>
    <n v="178.3"/>
    <n v="8.7999999999999995E-2"/>
    <n v="0.125"/>
    <n v="0.11700000000000001"/>
    <n v="6.0999999999999999E-2"/>
    <n v="0.19700000000000001"/>
    <n v="0.13700000000000001"/>
    <n v="8.4000000000000005E-2"/>
    <n v="0.125"/>
    <n v="1E-3"/>
    <n v="0.111"/>
    <n v="-4.2000000000000003E-2"/>
    <n v="0.16400000000000001"/>
    <n v="0.17899999999999999"/>
    <n v="0"/>
    <n v="0.183"/>
    <n v="5.7000000000000002E-2"/>
    <n v="0.17799999999999999"/>
    <n v="0.253"/>
    <n v="3.7999999999999999E-2"/>
    <n v="0"/>
    <n v="1E-3"/>
    <n v="1E-3"/>
    <n v="0"/>
    <n v="62.44"/>
    <n v="64.569999999999993"/>
    <n v="8.2539999999999996"/>
    <n v="19.75"/>
  </r>
  <r>
    <x v="14"/>
    <x v="11"/>
    <s v="IRL"/>
    <x v="319"/>
    <n v="235000000000"/>
    <n v="0.96599999999999997"/>
    <n v="0.21299999999999999"/>
    <n v="38.055999999999997"/>
    <n v="-3.7370000000000001"/>
    <n v="-8.9420000000000002"/>
    <n v="41.683999999999997"/>
    <n v="-2.8580000000000001"/>
    <n v="-6.4160000000000004"/>
    <n v="9.1720000000000006"/>
    <n v="0.186"/>
    <n v="0.245"/>
    <n v="8.3740000000000006"/>
    <n v="0.17"/>
    <n v="0.224"/>
    <n v="8.3109999999999999"/>
    <n v="1.829"/>
    <n v="47.844999999999999"/>
    <n v="10.528"/>
    <n v="0.214"/>
    <n v="57.100999999999999"/>
    <n v="1883.79"/>
    <n v="1747.306"/>
    <n v="809.61300000000006"/>
    <n v="9.5000000000000001E-2"/>
    <n v="205.56299999999999"/>
    <n v="-286.52499999999998"/>
    <n v="799.32899999999995"/>
    <n v="12.089"/>
    <n v="37465.398000000001"/>
    <n v="0.76"/>
    <n v="0"/>
    <n v="0"/>
    <n v="9.85"/>
    <n v="2.1669999999999998"/>
    <n v="13.41"/>
    <n v="12.917"/>
    <n v="3.6269999999999998"/>
    <n v="0.79800000000000004"/>
    <n v="14.43"/>
    <n v="3.1749999999999998"/>
    <n v="8.82"/>
    <n v="1.9410000000000001"/>
    <n v="18.367000000000001"/>
    <n v="4.0419999999999998"/>
    <n v="0.124"/>
    <n v="0.56200000000000006"/>
    <n v="170.262"/>
    <n v="7.1999999999999995E-2"/>
    <n v="0.11"/>
    <n v="0.106"/>
    <n v="5.6000000000000001E-2"/>
    <n v="0.192"/>
    <n v="0.13700000000000001"/>
    <n v="8.4000000000000005E-2"/>
    <n v="0.123"/>
    <n v="1E-3"/>
    <n v="0.112"/>
    <n v="-4.1000000000000002E-2"/>
    <n v="0.16400000000000001"/>
    <n v="0.18"/>
    <n v="0"/>
    <n v="0.155"/>
    <n v="7.2999999999999995E-2"/>
    <n v="0.161"/>
    <n v="0.20399999999999999"/>
    <n v="3.9E-2"/>
    <n v="0"/>
    <n v="1E-3"/>
    <n v="1E-3"/>
    <n v="0"/>
    <n v="58.7"/>
    <n v="60.94"/>
    <n v="9.7889999999999997"/>
    <n v="25.722000000000001"/>
  </r>
  <r>
    <x v="14"/>
    <x v="12"/>
    <s v="IRL"/>
    <x v="320"/>
    <n v="245000000000"/>
    <n v="1.177"/>
    <n v="0.25800000000000001"/>
    <n v="38.226999999999997"/>
    <n v="0.17100000000000001"/>
    <n v="0.44900000000000001"/>
    <n v="38.374000000000002"/>
    <n v="-3.31"/>
    <n v="-7.9409999999999998"/>
    <n v="8.407"/>
    <n v="0.17299999999999999"/>
    <n v="0.22900000000000001"/>
    <n v="8.375"/>
    <n v="0.17199999999999999"/>
    <n v="0.22800000000000001"/>
    <n v="9.6219999999999999"/>
    <n v="2.1080000000000001"/>
    <n v="46.743000000000002"/>
    <n v="10.24"/>
    <n v="0.21099999999999999"/>
    <n v="58.277999999999999"/>
    <n v="1922.0170000000001"/>
    <n v="1785.6790000000001"/>
    <n v="819.23500000000001"/>
    <n v="9.5000000000000001E-2"/>
    <n v="215.08600000000001"/>
    <n v="-286.37799999999999"/>
    <n v="816.79"/>
    <n v="12.532999999999999"/>
    <n v="36688.957000000002"/>
    <n v="0.755"/>
    <n v="0"/>
    <n v="0"/>
    <n v="9.5229999999999997"/>
    <n v="2.0859999999999999"/>
    <n v="13.651"/>
    <n v="13.16"/>
    <n v="0.14699999999999999"/>
    <n v="3.2000000000000001E-2"/>
    <n v="14.87"/>
    <n v="3.258"/>
    <n v="9.32"/>
    <n v="2.0419999999999998"/>
    <n v="17.460999999999999"/>
    <n v="3.8250000000000002"/>
    <n v="9.7000000000000003E-2"/>
    <n v="0.44400000000000001"/>
    <n v="167.46899999999999"/>
    <n v="8.5000000000000006E-2"/>
    <n v="0.109"/>
    <n v="9.6000000000000002E-2"/>
    <n v="6.4000000000000001E-2"/>
    <n v="0.187"/>
    <n v="0.13600000000000001"/>
    <n v="8.5000000000000006E-2"/>
    <n v="0.122"/>
    <n v="1E-3"/>
    <n v="0.114"/>
    <n v="-4.1000000000000002E-2"/>
    <n v="0.16400000000000001"/>
    <n v="0.18"/>
    <n v="0"/>
    <n v="0.14599999999999999"/>
    <n v="3.0000000000000001E-3"/>
    <n v="0.151"/>
    <n v="0.161"/>
    <n v="3.9E-2"/>
    <n v="0"/>
    <n v="1E-3"/>
    <n v="1E-3"/>
    <n v="0"/>
    <n v="60.07"/>
    <n v="62.31"/>
    <n v="8.516"/>
    <n v="22.277000000000001"/>
  </r>
  <r>
    <x v="14"/>
    <x v="13"/>
    <s v="IRL"/>
    <x v="321"/>
    <n v="255000000000"/>
    <n v="1.1120000000000001"/>
    <n v="0.24199999999999999"/>
    <n v="37.281999999999996"/>
    <n v="-0.94499999999999995"/>
    <n v="-2.4729999999999999"/>
    <n v="35.082999999999998"/>
    <n v="-3.29"/>
    <n v="-8.5749999999999993"/>
    <n v="7.6449999999999996"/>
    <n v="0.156"/>
    <n v="0.21299999999999999"/>
    <n v="8.1240000000000006"/>
    <n v="0.16600000000000001"/>
    <n v="0.22600000000000001"/>
    <n v="8.7390000000000008"/>
    <n v="1.9039999999999999"/>
    <n v="46.542000000000002"/>
    <n v="10.141999999999999"/>
    <n v="0.20699999999999999"/>
    <n v="59.389000000000003"/>
    <n v="1959.299"/>
    <n v="1820.7629999999999"/>
    <n v="827.97299999999996"/>
    <n v="9.5000000000000001E-2"/>
    <n v="224.15299999999999"/>
    <n v="-288.577"/>
    <n v="834.44899999999996"/>
    <n v="13.239000000000001"/>
    <n v="35956.300999999999"/>
    <n v="0.73299999999999998"/>
    <n v="0"/>
    <n v="0"/>
    <n v="9.0670000000000002"/>
    <n v="1.976"/>
    <n v="13.372"/>
    <n v="12.882999999999999"/>
    <n v="-2.198"/>
    <n v="-0.47899999999999998"/>
    <n v="15.27"/>
    <n v="3.3279999999999998"/>
    <n v="9.26"/>
    <n v="2.0179999999999998"/>
    <n v="17.658999999999999"/>
    <n v="3.8479999999999999"/>
    <n v="0.154"/>
    <n v="0.70599999999999996"/>
    <n v="164.99700000000001"/>
    <n v="7.6999999999999999E-2"/>
    <n v="0.106"/>
    <n v="8.7999999999999995E-2"/>
    <n v="5.8000000000000003E-2"/>
    <n v="0.182"/>
    <n v="0.13500000000000001"/>
    <n v="8.5000000000000006E-2"/>
    <n v="0.121"/>
    <n v="1E-3"/>
    <n v="0.114"/>
    <n v="-4.1000000000000002E-2"/>
    <n v="0.16400000000000001"/>
    <n v="0.182"/>
    <n v="0"/>
    <n v="0.13900000000000001"/>
    <n v="-4.8000000000000001E-2"/>
    <n v="0.152"/>
    <n v="0.24"/>
    <n v="0.04"/>
    <n v="0"/>
    <n v="1E-3"/>
    <n v="1E-3"/>
    <n v="0"/>
    <n v="59.12"/>
    <n v="61.36"/>
    <n v="9.26"/>
    <n v="24.838000000000001"/>
  </r>
  <r>
    <x v="14"/>
    <x v="14"/>
    <s v="IRL"/>
    <x v="322"/>
    <n v="265000000000"/>
    <n v="1.4610000000000001"/>
    <n v="0.316"/>
    <n v="36.853000000000002"/>
    <n v="-0.42899999999999999"/>
    <n v="-1.1499999999999999"/>
    <n v="32.786000000000001"/>
    <n v="-2.2970000000000002"/>
    <n v="-6.548"/>
    <n v="7.093"/>
    <n v="0.13400000000000001"/>
    <n v="0.19900000000000001"/>
    <n v="7.9729999999999999"/>
    <n v="0.151"/>
    <n v="0.224"/>
    <n v="8.6470000000000002"/>
    <n v="1.871"/>
    <n v="47.191000000000003"/>
    <n v="10.210000000000001"/>
    <n v="0.193"/>
    <n v="60.850999999999999"/>
    <n v="1996.152"/>
    <n v="1853.549"/>
    <n v="836.62099999999998"/>
    <n v="9.5000000000000001E-2"/>
    <n v="232.94900000000001"/>
    <n v="-292.64400000000001"/>
    <n v="851.81700000000001"/>
    <n v="13.819000000000001"/>
    <n v="35600.855000000003"/>
    <n v="0.67200000000000004"/>
    <n v="0"/>
    <n v="0"/>
    <n v="8.7959999999999994"/>
    <n v="1.903"/>
    <n v="13.311999999999999"/>
    <n v="12.827"/>
    <n v="-4.0670000000000002"/>
    <n v="-0.88"/>
    <n v="15.62"/>
    <n v="3.379"/>
    <n v="9.2100000000000009"/>
    <n v="1.9930000000000001"/>
    <n v="17.367999999999999"/>
    <n v="3.758"/>
    <n v="0.126"/>
    <n v="0.57999999999999996"/>
    <n v="164.553"/>
    <n v="9.7000000000000003E-2"/>
    <n v="0.104"/>
    <n v="8.1000000000000003E-2"/>
    <n v="5.7000000000000002E-2"/>
    <n v="0.17799999999999999"/>
    <n v="0.13500000000000001"/>
    <n v="8.5000000000000006E-2"/>
    <n v="0.11899999999999999"/>
    <n v="1E-3"/>
    <n v="0.115"/>
    <n v="-4.1000000000000002E-2"/>
    <n v="0.16300000000000001"/>
    <n v="0.182"/>
    <n v="0"/>
    <n v="0.13200000000000001"/>
    <n v="-8.3000000000000004E-2"/>
    <n v="0.14899999999999999"/>
    <n v="0.19"/>
    <n v="4.1000000000000002E-2"/>
    <n v="0"/>
    <n v="1E-3"/>
    <n v="1E-3"/>
    <n v="0"/>
    <n v="59.29"/>
    <n v="61.53"/>
    <n v="10.337999999999999"/>
    <n v="28.050999999999998"/>
  </r>
  <r>
    <x v="14"/>
    <x v="15"/>
    <s v="IRL"/>
    <x v="323"/>
    <n v="275000000000"/>
    <n v="1.6519999999999999"/>
    <n v="0.35399999999999998"/>
    <n v="38.718000000000004"/>
    <n v="1.865"/>
    <n v="5.0609999999999999"/>
    <n v="32.709000000000003"/>
    <n v="-7.6999999999999999E-2"/>
    <n v="-0.23499999999999999"/>
    <n v="7.01"/>
    <n v="0.128"/>
    <n v="0.188"/>
    <n v="8.298"/>
    <n v="0.152"/>
    <n v="0.223"/>
    <n v="9.3510000000000009"/>
    <n v="2.004"/>
    <n v="46.423999999999999"/>
    <n v="9.9499999999999993"/>
    <n v="0.182"/>
    <n v="62.503"/>
    <n v="2034.87"/>
    <n v="1886.258"/>
    <n v="845.97199999999998"/>
    <n v="9.6000000000000002E-2"/>
    <n v="241.83699999999999"/>
    <n v="-298.65300000000002"/>
    <n v="870.06399999999996"/>
    <n v="14.398999999999999"/>
    <n v="37274.281000000003"/>
    <n v="0.68300000000000005"/>
    <n v="0"/>
    <n v="0"/>
    <n v="8.8879999999999999"/>
    <n v="1.905"/>
    <n v="13.595000000000001"/>
    <n v="13.113"/>
    <n v="-6.0090000000000003"/>
    <n v="-1.288"/>
    <n v="15.9"/>
    <n v="3.4079999999999999"/>
    <n v="9.33"/>
    <n v="2"/>
    <n v="18.247"/>
    <n v="3.911"/>
    <n v="0.124"/>
    <n v="0.57899999999999996"/>
    <n v="173.91300000000001"/>
    <n v="0.114"/>
    <n v="0.109"/>
    <n v="0.08"/>
    <n v="6.4000000000000001E-2"/>
    <n v="0.17599999999999999"/>
    <n v="0.13400000000000001"/>
    <n v="8.5000000000000006E-2"/>
    <n v="0.11799999999999999"/>
    <n v="1E-3"/>
    <n v="0.11600000000000001"/>
    <n v="-4.2000000000000003E-2"/>
    <n v="0.16300000000000001"/>
    <n v="0.183"/>
    <n v="0"/>
    <n v="0.13100000000000001"/>
    <n v="-0.112"/>
    <n v="0.153"/>
    <n v="0.191"/>
    <n v="4.1000000000000002E-2"/>
    <n v="0"/>
    <n v="1E-3"/>
    <n v="1E-3"/>
    <n v="0"/>
    <n v="61.18"/>
    <n v="63.43"/>
    <n v="7.7060000000000004"/>
    <n v="19.902000000000001"/>
  </r>
  <r>
    <x v="14"/>
    <x v="16"/>
    <s v="IRL"/>
    <x v="324"/>
    <n v="285000000000"/>
    <n v="1.794"/>
    <n v="0.38"/>
    <n v="40.369999999999997"/>
    <n v="1.651"/>
    <n v="4.2649999999999997"/>
    <n v="34.799999999999997"/>
    <n v="2.0910000000000002"/>
    <n v="6.3929999999999998"/>
    <n v="7.38"/>
    <n v="0.13"/>
    <n v="0.192"/>
    <n v="8.5609999999999999"/>
    <n v="0.15"/>
    <n v="0.222"/>
    <n v="9.2050000000000001"/>
    <n v="1.952"/>
    <n v="49.012"/>
    <n v="10.393000000000001"/>
    <n v="0.182"/>
    <n v="64.296000000000006"/>
    <n v="2075.239"/>
    <n v="1921.058"/>
    <n v="855.17700000000002"/>
    <n v="9.7000000000000003E-2"/>
    <n v="251.74700000000001"/>
    <n v="-304.22199999999998"/>
    <n v="888.91399999999999"/>
    <n v="15.007"/>
    <n v="38517.675999999999"/>
    <n v="0.67600000000000005"/>
    <n v="1E-3"/>
    <n v="0"/>
    <n v="9.91"/>
    <n v="2.1019999999999999"/>
    <n v="13.996"/>
    <n v="13.401999999999999"/>
    <n v="-5.569"/>
    <n v="-1.181"/>
    <n v="16.53"/>
    <n v="3.5049999999999999"/>
    <n v="9.3800000000000008"/>
    <n v="1.9890000000000001"/>
    <n v="18.850000000000001"/>
    <n v="3.9969999999999999"/>
    <n v="0.129"/>
    <n v="0.60799999999999998"/>
    <n v="181.64099999999999"/>
    <n v="0.121"/>
    <n v="0.114"/>
    <n v="8.6999999999999994E-2"/>
    <n v="6.4000000000000001E-2"/>
    <n v="0.17299999999999999"/>
    <n v="0.13300000000000001"/>
    <n v="8.5000000000000006E-2"/>
    <n v="0.11700000000000001"/>
    <n v="1E-3"/>
    <n v="0.11600000000000001"/>
    <n v="-4.2000000000000003E-2"/>
    <n v="0.16300000000000001"/>
    <n v="0.183"/>
    <n v="0"/>
    <n v="0.14199999999999999"/>
    <n v="-0.123"/>
    <n v="0.157"/>
    <n v="0.20300000000000001"/>
    <n v="4.2000000000000003E-2"/>
    <n v="0"/>
    <n v="1E-3"/>
    <n v="1E-3"/>
    <n v="0"/>
    <n v="63.2"/>
    <n v="66"/>
    <n v="8.6419999999999995"/>
    <n v="21.408000000000001"/>
  </r>
  <r>
    <x v="14"/>
    <x v="17"/>
    <s v="IRL"/>
    <x v="325"/>
    <n v="295000000000"/>
    <n v="1.84"/>
    <n v="0.38600000000000001"/>
    <n v="39.078000000000003"/>
    <n v="-1.292"/>
    <n v="-3.1989999999999998"/>
    <n v="31.75"/>
    <n v="-3.05"/>
    <n v="-8.7650000000000006"/>
    <n v="6.6539999999999999"/>
    <n v="0.109"/>
    <n v="0.17399999999999999"/>
    <n v="8.1890000000000001"/>
    <n v="0.13400000000000001"/>
    <n v="0.214"/>
    <n v="7.87"/>
    <n v="1.649"/>
    <n v="49.725000000000001"/>
    <n v="10.42"/>
    <n v="0.17100000000000001"/>
    <n v="66.135999999999996"/>
    <n v="2114.317"/>
    <n v="1952.808"/>
    <n v="863.04700000000003"/>
    <n v="0.10199999999999999"/>
    <n v="261.899"/>
    <n v="-311.55"/>
    <n v="907.59299999999996"/>
    <n v="15.54"/>
    <n v="38225.68"/>
    <n v="0.628"/>
    <n v="5.0000000000000001E-3"/>
    <n v="1E-3"/>
    <n v="10.151999999999999"/>
    <n v="2.1269999999999998"/>
    <n v="13.724"/>
    <n v="13.14"/>
    <n v="-7.3280000000000003"/>
    <n v="-1.536"/>
    <n v="16.8"/>
    <n v="3.5209999999999999"/>
    <n v="9.73"/>
    <n v="2.0390000000000001"/>
    <n v="18.678999999999998"/>
    <n v="3.9140000000000001"/>
    <n v="0.112"/>
    <n v="0.53300000000000003"/>
    <n v="182.40799999999999"/>
    <n v="0.122"/>
    <n v="0.108"/>
    <n v="7.9000000000000001E-2"/>
    <n v="5.3999999999999999E-2"/>
    <n v="0.17100000000000001"/>
    <n v="0.13300000000000001"/>
    <n v="8.4000000000000005E-2"/>
    <n v="0.11600000000000001"/>
    <n v="1E-3"/>
    <n v="0.11700000000000001"/>
    <n v="-4.2999999999999997E-2"/>
    <n v="0.16300000000000001"/>
    <n v="0.183"/>
    <n v="1E-3"/>
    <n v="0.14199999999999999"/>
    <n v="-0.16900000000000001"/>
    <n v="0.153"/>
    <n v="0.17599999999999999"/>
    <n v="4.2999999999999997E-2"/>
    <n v="0"/>
    <n v="1E-3"/>
    <n v="1E-3"/>
    <n v="0"/>
    <n v="62.7"/>
    <n v="65.489999999999995"/>
    <n v="10.647"/>
    <n v="27.245000000000001"/>
  </r>
  <r>
    <x v="14"/>
    <x v="18"/>
    <s v="IRL"/>
    <x v="326"/>
    <n v="305000000000"/>
    <n v="1.9159999999999999"/>
    <n v="0.39600000000000002"/>
    <n v="39.012"/>
    <n v="-6.6000000000000003E-2"/>
    <n v="-0.16800000000000001"/>
    <n v="30.439"/>
    <n v="-1.3109999999999999"/>
    <n v="-4.13"/>
    <n v="6.2960000000000003"/>
    <n v="9.7000000000000003E-2"/>
    <n v="0.16300000000000001"/>
    <n v="8.07"/>
    <n v="0.124"/>
    <n v="0.20899999999999999"/>
    <n v="6.3540000000000001"/>
    <n v="1.3140000000000001"/>
    <n v="50.466999999999999"/>
    <n v="10.439"/>
    <n v="0.161"/>
    <n v="68.052000000000007"/>
    <n v="2153.33"/>
    <n v="1983.2470000000001"/>
    <n v="869.40099999999995"/>
    <n v="0.10199999999999999"/>
    <n v="272.49799999999999"/>
    <n v="-320.12400000000002"/>
    <n v="927.09699999999998"/>
    <n v="16.18"/>
    <n v="38573.796999999999"/>
    <n v="0.59299999999999997"/>
    <n v="0"/>
    <n v="0"/>
    <n v="10.599"/>
    <n v="2.1920000000000002"/>
    <n v="13.176"/>
    <n v="12.597"/>
    <n v="-8.5739999999999998"/>
    <n v="-1.7729999999999999"/>
    <n v="15.43"/>
    <n v="3.1920000000000002"/>
    <n v="9.51"/>
    <n v="1.9670000000000001"/>
    <n v="19.504000000000001"/>
    <n v="4.0339999999999998"/>
    <n v="0.13200000000000001"/>
    <n v="0.64"/>
    <n v="186.48500000000001"/>
    <n v="0.122"/>
    <n v="0.106"/>
    <n v="7.3999999999999996E-2"/>
    <n v="4.2999999999999997E-2"/>
    <n v="0.17"/>
    <n v="0.13200000000000001"/>
    <n v="8.4000000000000005E-2"/>
    <n v="0.114"/>
    <n v="1E-3"/>
    <n v="0.11799999999999999"/>
    <n v="-4.3999999999999997E-2"/>
    <n v="0.16300000000000001"/>
    <n v="0.184"/>
    <n v="0"/>
    <n v="0.14099999999999999"/>
    <n v="-0.20499999999999999"/>
    <n v="0.159"/>
    <n v="0.21099999999999999"/>
    <n v="4.2999999999999997E-2"/>
    <n v="0"/>
    <n v="1E-3"/>
    <n v="1E-3"/>
    <n v="0"/>
    <n v="60.9"/>
    <n v="63.7"/>
    <n v="11.454000000000001"/>
    <n v="29.361000000000001"/>
  </r>
  <r>
    <x v="14"/>
    <x v="19"/>
    <s v="IRL"/>
    <x v="327"/>
    <n v="315000000000"/>
    <n v="1.893"/>
    <n v="0.38700000000000001"/>
    <n v="37.326000000000001"/>
    <n v="-1.6870000000000001"/>
    <n v="-4.3239999999999998"/>
    <n v="27.873000000000001"/>
    <n v="-2.5659999999999998"/>
    <n v="-8.43"/>
    <n v="5.6929999999999996"/>
    <n v="0.18289473684210528"/>
    <n v="0.14899999999999999"/>
    <n v="7.6239999999999997"/>
    <n v="0.20310526315789473"/>
    <n v="0.19900000000000001"/>
    <n v="4.5430000000000001"/>
    <n v="0.92800000000000005"/>
    <n v="49.97"/>
    <n v="10.206"/>
    <n v="0.26921052631578951"/>
    <n v="69.944000000000003"/>
    <n v="2190.6550000000002"/>
    <n v="2011.1189999999999"/>
    <n v="873.94500000000005"/>
    <n v="0.10199999999999999"/>
    <n v="283.334"/>
    <n v="-329.577"/>
    <n v="946.64200000000005"/>
    <n v="16.689"/>
    <n v="38270.875"/>
    <n v="0.84368421052631581"/>
    <n v="0"/>
    <n v="0"/>
    <n v="10.836"/>
    <n v="2.2130000000000001"/>
    <n v="12.557"/>
    <n v="11.984999999999999"/>
    <n v="-9.4529999999999994"/>
    <n v="-1.931"/>
    <n v="15.46"/>
    <n v="3.1579999999999999"/>
    <n v="9.25"/>
    <n v="1.889"/>
    <n v="19.545000000000002"/>
    <n v="3.992"/>
    <n v="0.104"/>
    <n v="0.50900000000000001"/>
    <n v="187.375"/>
    <n v="0.11700000000000001"/>
    <n v="0.10100000000000001"/>
    <n v="6.7000000000000004E-2"/>
    <n v="3.1E-2"/>
    <n v="0.16800000000000001"/>
    <n v="0.13200000000000001"/>
    <n v="8.4000000000000005E-2"/>
    <n v="0.113"/>
    <n v="1E-3"/>
    <n v="0.11899999999999999"/>
    <n v="-4.4999999999999998E-2"/>
    <n v="0.16300000000000001"/>
    <n v="0.184"/>
    <n v="0"/>
    <n v="0.14199999999999999"/>
    <n v="-0.20699999999999999"/>
    <n v="0.158"/>
    <n v="0.16600000000000001"/>
    <n v="4.3999999999999997E-2"/>
    <n v="0"/>
    <n v="1E-3"/>
    <n v="1E-3"/>
    <n v="0"/>
    <n v="58.68"/>
    <n v="61.48"/>
    <n v="12.644"/>
    <n v="33.875999999999998"/>
  </r>
  <r>
    <x v="14"/>
    <x v="20"/>
    <s v="IRL"/>
    <x v="328"/>
    <n v="295000000000"/>
    <n v="1.77"/>
    <n v="0.35799999999999998"/>
    <n v="35.152999999999999"/>
    <n v="-2.1720000000000002"/>
    <n v="-5.82"/>
    <n v="34.86"/>
    <n v="6.9880000000000004"/>
    <n v="25.07"/>
    <n v="7.048"/>
    <n v="0.18289473684210528"/>
    <n v="0.19800000000000001"/>
    <n v="7.1070000000000002"/>
    <n v="0.20310526315789473"/>
    <n v="0.19900000000000001"/>
    <n v="3.758"/>
    <n v="0.76"/>
    <n v="43.6"/>
    <n v="8.8149999999999995"/>
    <n v="0.26921052631578951"/>
    <n v="71.713999999999999"/>
    <n v="2225.8090000000002"/>
    <n v="2045.979"/>
    <n v="877.702"/>
    <n v="0.10299999999999999"/>
    <n v="294.28500000000003"/>
    <n v="-329.87"/>
    <n v="964.77800000000002"/>
    <n v="17.225999999999999"/>
    <n v="35630.061999999998"/>
    <n v="0.84368421052631581"/>
    <n v="0"/>
    <n v="0"/>
    <n v="10.952"/>
    <n v="2.214"/>
    <n v="15.517799999999999"/>
    <n v="14.991900000000001"/>
    <n v="-0.29299999999999998"/>
    <n v="-5.8999999999999997E-2"/>
    <n v="15.881"/>
    <n v="3.6475500000000003"/>
    <n v="9.5409999999999986"/>
    <n v="2.1924999999999999"/>
    <n v="18.137"/>
    <n v="3.6669999999999998"/>
    <n v="0.109"/>
    <n v="0.53700000000000003"/>
    <n v="176.23099999999999"/>
    <n v="0.108"/>
    <n v="0.1"/>
    <n v="8.8999999999999996E-2"/>
    <n v="2.7E-2"/>
    <n v="0.16500000000000001"/>
    <n v="0.13100000000000001"/>
    <n v="8.4000000000000005E-2"/>
    <n v="0.111"/>
    <n v="1E-3"/>
    <n v="0.12"/>
    <n v="-4.4999999999999998E-2"/>
    <n v="0.16300000000000001"/>
    <n v="0.183"/>
    <n v="0"/>
    <n v="0.14499999999999999"/>
    <n v="-7.0000000000000001E-3"/>
    <n v="0.16200000000000001"/>
    <n v="0.18099999999999999"/>
    <n v="4.3999999999999997E-2"/>
    <n v="0"/>
    <n v="1E-3"/>
    <n v="1E-3"/>
    <n v="0"/>
    <m/>
    <m/>
    <n v="8.4469999999999992"/>
    <n v="24.03"/>
  </r>
  <r>
    <x v="14"/>
    <x v="21"/>
    <s v="IRL"/>
    <x v="329"/>
    <n v="315000000000"/>
    <n v="1.77"/>
    <n v="0.35499999999999998"/>
    <n v="37.54"/>
    <n v="2.387"/>
    <n v="6.7910000000000004"/>
    <n v="42.084000000000003"/>
    <n v="7.2240000000000002"/>
    <n v="20.722000000000001"/>
    <n v="8.4390000000000001"/>
    <n v="0.18289473684210528"/>
    <n v="0.23400000000000001"/>
    <n v="7.5279999999999996"/>
    <n v="0.20310526315789473"/>
    <n v="0.20899999999999999"/>
    <n v="6.2930000000000001"/>
    <n v="1.262"/>
    <n v="55.751333333333335"/>
    <n v="12.807809523809521"/>
    <n v="0.26921052631578951"/>
    <n v="73.483999999999995"/>
    <n v="2263.3490000000002"/>
    <n v="2088.0630000000001"/>
    <n v="883.995"/>
    <n v="0.10299999999999999"/>
    <n v="304.78699999999998"/>
    <n v="-325.327"/>
    <n v="983.21699999999998"/>
    <n v="17.763000000000002"/>
    <n v="35991.976999999999"/>
    <n v="0.84368421052631581"/>
    <n v="0"/>
    <n v="0"/>
    <n v="10.502000000000001"/>
    <n v="2.1059999999999999"/>
    <n v="15.517799999999999"/>
    <n v="14.991900000000001"/>
    <n v="4.5430000000000001"/>
    <n v="0.91100000000000003"/>
    <n v="15.881"/>
    <n v="3.6475500000000003"/>
    <n v="9.5409999999999986"/>
    <n v="2.1924999999999999"/>
    <n v="18.439"/>
    <n v="3.698"/>
    <n v="0.108"/>
    <n v="0.53700000000000003"/>
    <n v="179.47499999999999"/>
    <n v="0.106"/>
    <n v="0.10100000000000001"/>
    <n v="0.10199999999999999"/>
    <n v="4.2000000000000003E-2"/>
    <n v="0.16300000000000001"/>
    <n v="0.13"/>
    <n v="8.4000000000000005E-2"/>
    <n v="0.11"/>
    <n v="1E-3"/>
    <n v="0.12"/>
    <n v="-4.3999999999999997E-2"/>
    <n v="0.16200000000000001"/>
    <n v="0.183"/>
    <n v="0"/>
    <n v="0.13300000000000001"/>
    <n v="0.115"/>
    <n v="0.156"/>
    <n v="0.18099999999999999"/>
    <n v="4.3999999999999997E-2"/>
    <n v="0"/>
    <n v="1E-3"/>
    <n v="1E-3"/>
    <n v="0"/>
    <m/>
    <m/>
    <m/>
    <m/>
  </r>
  <r>
    <x v="15"/>
    <x v="0"/>
    <s v="ISR"/>
    <x v="330"/>
    <n v="135000000000"/>
    <n v="2.1520000000000001"/>
    <n v="0.35199999999999998"/>
    <n v="59.518999999999998"/>
    <n v="4.7629999999999999"/>
    <n v="8.6989999999999998"/>
    <n v="59.555999999999997"/>
    <n v="4.7629999999999999"/>
    <n v="8.6929999999999996"/>
    <n v="9.7360000000000007"/>
    <n v="0.373"/>
    <n v="0.26200000000000001"/>
    <n v="9.73"/>
    <n v="0.373"/>
    <n v="0.26200000000000001"/>
    <n v="28.202000000000002"/>
    <n v="4.6100000000000003"/>
    <n v="68.631"/>
    <n v="11.22"/>
    <n v="0.43"/>
    <n v="44.03"/>
    <n v="1125.452"/>
    <n v="1165.7190000000001"/>
    <n v="262.27"/>
    <n v="0"/>
    <n v="4.2539999999999996"/>
    <n v="43.381999999999998"/>
    <n v="814.89800000000002"/>
    <m/>
    <n v="37170.773000000001"/>
    <n v="1.425"/>
    <n v="0"/>
    <n v="0"/>
    <n v="1.7999999999999999E-2"/>
    <n v="3.0000000000000001E-3"/>
    <n v="12.073"/>
    <n v="12.068"/>
    <n v="3.6999999999999998E-2"/>
    <n v="6.0000000000000001E-3"/>
    <n v="10.38"/>
    <n v="1.6970000000000001"/>
    <n v="2.2000000000000002"/>
    <n v="0.36"/>
    <n v="29.146999999999998"/>
    <n v="4.7649999999999997"/>
    <m/>
    <m/>
    <n v="227.37200000000001"/>
    <n v="0.29799999999999999"/>
    <n v="0.23400000000000001"/>
    <n v="0.19500000000000001"/>
    <n v="0.30599999999999999"/>
    <n v="0.23899999999999999"/>
    <n v="0.108"/>
    <n v="6.9000000000000006E-2"/>
    <n v="0.05"/>
    <n v="0"/>
    <n v="3.0000000000000001E-3"/>
    <n v="7.0000000000000001E-3"/>
    <n v="0.223"/>
    <m/>
    <n v="0"/>
    <n v="0"/>
    <n v="1E-3"/>
    <n v="0.28299999999999997"/>
    <m/>
    <n v="7.4999999999999997E-2"/>
    <n v="0"/>
    <n v="1E-3"/>
    <n v="1E-3"/>
    <n v="0"/>
    <n v="73.819999999999993"/>
    <n v="73.849999999999994"/>
    <n v="9.1110000000000007"/>
    <n v="15.308"/>
  </r>
  <r>
    <x v="15"/>
    <x v="1"/>
    <s v="ISR"/>
    <x v="331"/>
    <n v="139000000000"/>
    <n v="1.82"/>
    <n v="0.29199999999999998"/>
    <n v="63.024000000000001"/>
    <n v="3.504"/>
    <n v="5.8869999999999996"/>
    <n v="63.5"/>
    <n v="3.944"/>
    <n v="6.6219999999999999"/>
    <n v="10.18"/>
    <n v="0.39900000000000002"/>
    <n v="0.27900000000000003"/>
    <n v="10.103"/>
    <n v="0.39600000000000002"/>
    <n v="0.27700000000000002"/>
    <n v="30.582999999999998"/>
    <n v="4.9029999999999996"/>
    <n v="70.257999999999996"/>
    <n v="11.263"/>
    <n v="0.441"/>
    <n v="45.85"/>
    <n v="1188.4760000000001"/>
    <n v="1229.2190000000001"/>
    <n v="292.85399999999998"/>
    <n v="0"/>
    <n v="4.2720000000000002"/>
    <n v="43.857999999999997"/>
    <n v="845.5"/>
    <m/>
    <n v="36424.156000000003"/>
    <n v="1.427"/>
    <n v="0"/>
    <n v="0"/>
    <n v="1.7999999999999999E-2"/>
    <n v="3.0000000000000001E-3"/>
    <n v="11.813000000000001"/>
    <n v="11.811999999999999"/>
    <n v="0.47599999999999998"/>
    <n v="7.5999999999999998E-2"/>
    <n v="9"/>
    <n v="1.4430000000000001"/>
    <n v="2.21"/>
    <n v="0.35399999999999998"/>
    <n v="30.602"/>
    <n v="4.9059999999999997"/>
    <m/>
    <m/>
    <n v="227.21299999999999"/>
    <n v="0.24099999999999999"/>
    <n v="0.246"/>
    <n v="0.20899999999999999"/>
    <n v="0.33"/>
    <n v="0.23899999999999999"/>
    <n v="0.111"/>
    <n v="7.1999999999999995E-2"/>
    <n v="5.5E-2"/>
    <n v="0"/>
    <n v="3.0000000000000001E-3"/>
    <n v="7.0000000000000001E-3"/>
    <n v="0.22500000000000001"/>
    <m/>
    <n v="0"/>
    <n v="0"/>
    <n v="0.01"/>
    <n v="0.29499999999999998"/>
    <m/>
    <n v="7.6999999999999999E-2"/>
    <n v="0"/>
    <n v="1E-3"/>
    <n v="1E-3"/>
    <n v="0"/>
    <n v="73.680000000000007"/>
    <n v="73.69"/>
    <n v="7.2350000000000003"/>
    <n v="11.478999999999999"/>
  </r>
  <r>
    <x v="15"/>
    <x v="2"/>
    <s v="ISR"/>
    <x v="332"/>
    <n v="138000000000"/>
    <n v="1.821"/>
    <n v="0.28599999999999998"/>
    <n v="59.301000000000002"/>
    <n v="-3.722"/>
    <n v="-5.9059999999999997"/>
    <n v="59.448"/>
    <n v="-4.0519999999999996"/>
    <n v="-6.3810000000000002"/>
    <n v="9.3520000000000003"/>
    <n v="0.375"/>
    <n v="0.25600000000000001"/>
    <n v="9.3290000000000006"/>
    <n v="0.374"/>
    <n v="0.25600000000000001"/>
    <n v="29.257000000000001"/>
    <n v="4.6029999999999998"/>
    <n v="68.113"/>
    <n v="10.715"/>
    <n v="0.43"/>
    <n v="47.67"/>
    <n v="1247.777"/>
    <n v="1288.6669999999999"/>
    <n v="322.11099999999999"/>
    <n v="0"/>
    <n v="4.2869999999999999"/>
    <n v="44.005000000000003"/>
    <n v="873.70899999999995"/>
    <m/>
    <n v="36462.847999999998"/>
    <n v="1.464"/>
    <n v="0"/>
    <n v="0"/>
    <n v="1.4999999999999999E-2"/>
    <n v="2E-3"/>
    <n v="11.901999999999999"/>
    <n v="11.901999999999999"/>
    <n v="0.14699999999999999"/>
    <n v="2.3E-2"/>
    <n v="7.61"/>
    <n v="1.1970000000000001"/>
    <n v="2.2000000000000002"/>
    <n v="0.34599999999999997"/>
    <n v="28.209"/>
    <n v="4.4379999999999997"/>
    <m/>
    <m/>
    <n v="231.78299999999999"/>
    <n v="0.22900000000000001"/>
    <n v="0.22600000000000001"/>
    <n v="0.189"/>
    <n v="0.30199999999999999"/>
    <n v="0.23899999999999999"/>
    <n v="0.114"/>
    <n v="7.3999999999999996E-2"/>
    <n v="5.8999999999999997E-2"/>
    <n v="0"/>
    <n v="3.0000000000000001E-3"/>
    <n v="7.0000000000000001E-3"/>
    <n v="0.22600000000000001"/>
    <m/>
    <n v="0"/>
    <n v="0"/>
    <n v="3.0000000000000001E-3"/>
    <n v="0.27200000000000002"/>
    <m/>
    <n v="7.9000000000000001E-2"/>
    <n v="0"/>
    <n v="1E-3"/>
    <n v="1E-3"/>
    <n v="0"/>
    <n v="75.66"/>
    <n v="75.66"/>
    <n v="8.8109999999999999"/>
    <n v="14.859"/>
  </r>
  <r>
    <x v="15"/>
    <x v="3"/>
    <s v="ISR"/>
    <x v="333"/>
    <n v="143000000000"/>
    <n v="1.885"/>
    <n v="0.29099999999999998"/>
    <n v="62.414999999999999"/>
    <n v="3.113"/>
    <n v="5.25"/>
    <n v="61.902000000000001"/>
    <n v="2.4540000000000002"/>
    <n v="4.1280000000000001"/>
    <n v="9.5589999999999993"/>
    <n v="0.38800000000000001"/>
    <n v="0.25900000000000001"/>
    <n v="9.6379999999999999"/>
    <n v="0.39100000000000001"/>
    <n v="0.26100000000000001"/>
    <n v="29.725999999999999"/>
    <n v="4.59"/>
    <n v="76.8"/>
    <n v="11.859"/>
    <n v="0.48099999999999998"/>
    <n v="49.555999999999997"/>
    <n v="1310.192"/>
    <n v="1350.569"/>
    <n v="351.83699999999999"/>
    <n v="0"/>
    <n v="4.3019999999999996"/>
    <n v="43.491999999999997"/>
    <n v="904.49800000000005"/>
    <m/>
    <n v="36880.75"/>
    <n v="1.496"/>
    <n v="0"/>
    <n v="0"/>
    <n v="1.4999999999999999E-2"/>
    <n v="2E-3"/>
    <n v="11.81"/>
    <n v="11.808"/>
    <n v="-0.51300000000000001"/>
    <n v="-7.9000000000000001E-2"/>
    <n v="6.25"/>
    <n v="0.96499999999999997"/>
    <n v="2.27"/>
    <n v="0.35099999999999998"/>
    <n v="30.789000000000001"/>
    <n v="4.7539999999999996"/>
    <m/>
    <m/>
    <n v="238.83699999999999"/>
    <n v="0.221"/>
    <n v="0.22600000000000001"/>
    <n v="0.186"/>
    <n v="0.28299999999999997"/>
    <n v="0.23799999999999999"/>
    <n v="0.11600000000000001"/>
    <n v="7.5999999999999998E-2"/>
    <n v="6.3E-2"/>
    <n v="0"/>
    <n v="3.0000000000000001E-3"/>
    <n v="7.0000000000000001E-3"/>
    <n v="0.22800000000000001"/>
    <m/>
    <n v="0"/>
    <n v="0"/>
    <n v="-8.9999999999999993E-3"/>
    <n v="0.28799999999999998"/>
    <m/>
    <n v="0.08"/>
    <n v="0"/>
    <n v="1E-3"/>
    <n v="1E-3"/>
    <n v="0"/>
    <n v="76.47"/>
    <n v="76.48"/>
    <n v="14.385999999999999"/>
    <n v="23.047999999999998"/>
  </r>
  <r>
    <x v="15"/>
    <x v="4"/>
    <s v="ISR"/>
    <x v="334"/>
    <n v="152000000000"/>
    <n v="1.946"/>
    <n v="0.29499999999999998"/>
    <n v="58.679000000000002"/>
    <n v="-3.7349999999999999"/>
    <n v="-5.9850000000000003"/>
    <n v="58.02"/>
    <n v="-3.8820000000000001"/>
    <n v="-6.2709999999999999"/>
    <n v="8.7959999999999994"/>
    <n v="0.34699999999999998"/>
    <n v="0.23799999999999999"/>
    <n v="8.8960000000000008"/>
    <n v="0.35099999999999998"/>
    <n v="0.24099999999999999"/>
    <n v="30.042999999999999"/>
    <n v="4.5549999999999997"/>
    <n v="76.341999999999999"/>
    <n v="11.574"/>
    <n v="0.45700000000000002"/>
    <n v="51.502000000000002"/>
    <n v="1368.8710000000001"/>
    <n v="1408.5889999999999"/>
    <n v="381.88"/>
    <n v="0"/>
    <n v="6.4809999999999999"/>
    <n v="42.832000000000001"/>
    <n v="929.00800000000004"/>
    <m/>
    <n v="36929.898000000001"/>
    <n v="1.458"/>
    <n v="0"/>
    <n v="0"/>
    <n v="2.1800000000000002"/>
    <n v="0.33"/>
    <n v="11.762"/>
    <n v="11.762"/>
    <n v="-0.66"/>
    <n v="-0.1"/>
    <n v="6.79"/>
    <n v="1.0289999999999999"/>
    <n v="2.35"/>
    <n v="0.35599999999999998"/>
    <n v="24.510999999999999"/>
    <n v="3.7160000000000002"/>
    <m/>
    <m/>
    <n v="243.589"/>
    <n v="0.214"/>
    <n v="0.20499999999999999"/>
    <n v="0.17100000000000001"/>
    <n v="0.27600000000000002"/>
    <n v="0.23699999999999999"/>
    <n v="0.11899999999999999"/>
    <n v="7.8E-2"/>
    <n v="6.8000000000000005E-2"/>
    <n v="0"/>
    <n v="5.0000000000000001E-3"/>
    <n v="6.0000000000000001E-3"/>
    <n v="0.22800000000000001"/>
    <m/>
    <n v="0"/>
    <n v="4.1000000000000002E-2"/>
    <n v="-1.2E-2"/>
    <n v="0.222"/>
    <m/>
    <n v="8.2000000000000003E-2"/>
    <n v="0"/>
    <n v="1E-3"/>
    <n v="1E-3"/>
    <n v="0"/>
    <n v="77.58"/>
    <n v="77.58"/>
    <n v="17.663"/>
    <n v="30.100999999999999"/>
  </r>
  <r>
    <x v="15"/>
    <x v="5"/>
    <s v="ISR"/>
    <x v="335"/>
    <n v="162000000000"/>
    <n v="2.1579999999999999"/>
    <n v="0.32100000000000001"/>
    <n v="56.524000000000001"/>
    <n v="-2.1549999999999998"/>
    <n v="-3.673"/>
    <n v="55.828000000000003"/>
    <n v="-2.1920000000000002"/>
    <n v="-3.778"/>
    <n v="8.3149999999999995"/>
    <n v="0.32200000000000001"/>
    <n v="0.22800000000000001"/>
    <n v="8.4190000000000005"/>
    <n v="0.32600000000000001"/>
    <n v="0.23100000000000001"/>
    <n v="27.823"/>
    <n v="4.1440000000000001"/>
    <n v="73.858000000000004"/>
    <n v="11"/>
    <n v="0.42599999999999999"/>
    <n v="53.658999999999999"/>
    <n v="1425.395"/>
    <n v="1464.4169999999999"/>
    <n v="409.702"/>
    <n v="0"/>
    <n v="9.4860000000000007"/>
    <n v="42.136000000000003"/>
    <n v="952.548"/>
    <m/>
    <n v="36458.637000000002"/>
    <n v="1.411"/>
    <n v="0"/>
    <n v="0"/>
    <n v="3.004"/>
    <n v="0.44700000000000001"/>
    <n v="11.353999999999999"/>
    <n v="11.352"/>
    <n v="-0.69599999999999995"/>
    <n v="-0.104"/>
    <n v="7.36"/>
    <n v="1.0960000000000001"/>
    <n v="2.33"/>
    <n v="0.34699999999999998"/>
    <n v="23.54"/>
    <n v="3.5059999999999998"/>
    <m/>
    <m/>
    <n v="244.78800000000001"/>
    <n v="0.224"/>
    <n v="0.191"/>
    <n v="0.16300000000000001"/>
    <n v="0.24099999999999999"/>
    <n v="0.23599999999999999"/>
    <n v="0.12"/>
    <n v="7.9000000000000001E-2"/>
    <n v="7.0999999999999994E-2"/>
    <n v="0"/>
    <n v="6.0000000000000001E-3"/>
    <n v="6.0000000000000001E-3"/>
    <n v="0.22700000000000001"/>
    <m/>
    <n v="0"/>
    <n v="5.6000000000000001E-2"/>
    <n v="-1.4999999999999999E-2"/>
    <n v="0.21099999999999999"/>
    <m/>
    <n v="8.3000000000000004E-2"/>
    <n v="0"/>
    <n v="1E-3"/>
    <n v="1E-3"/>
    <n v="0"/>
    <n v="76.22"/>
    <n v="76.23"/>
    <n v="17.334"/>
    <n v="30.666"/>
  </r>
  <r>
    <x v="15"/>
    <x v="6"/>
    <s v="ISR"/>
    <x v="336"/>
    <n v="173000000000"/>
    <n v="2.2650000000000001"/>
    <n v="0.33100000000000002"/>
    <n v="62.149000000000001"/>
    <n v="5.625"/>
    <n v="9.9510000000000005"/>
    <n v="61.856000000000002"/>
    <n v="6.0279999999999996"/>
    <n v="10.797000000000001"/>
    <n v="9.0540000000000003"/>
    <n v="0.33800000000000002"/>
    <n v="0.251"/>
    <n v="9.0969999999999995"/>
    <n v="0.34"/>
    <n v="0.252"/>
    <n v="29.922000000000001"/>
    <n v="4.38"/>
    <n v="81.072999999999993"/>
    <n v="11.867000000000001"/>
    <n v="0.44400000000000001"/>
    <n v="55.923999999999999"/>
    <n v="1487.5440000000001"/>
    <n v="1526.2719999999999"/>
    <n v="439.62400000000002"/>
    <n v="0"/>
    <n v="13.74"/>
    <n v="41.843000000000004"/>
    <n v="978.25599999999997"/>
    <m/>
    <n v="36028.925999999999"/>
    <n v="1.347"/>
    <n v="0"/>
    <n v="0"/>
    <n v="4.2539999999999996"/>
    <n v="0.623"/>
    <n v="11.784000000000001"/>
    <n v="11.782999999999999"/>
    <n v="-0.29299999999999998"/>
    <n v="-4.2999999999999997E-2"/>
    <n v="7.7"/>
    <n v="1.127"/>
    <n v="2.34"/>
    <n v="0.34300000000000003"/>
    <n v="25.707999999999998"/>
    <n v="3.7629999999999999"/>
    <m/>
    <m/>
    <n v="246.15299999999999"/>
    <n v="0.215"/>
    <n v="0.20300000000000001"/>
    <n v="0.17299999999999999"/>
    <n v="0.245"/>
    <n v="0.23499999999999999"/>
    <n v="0.122"/>
    <n v="8.1000000000000003E-2"/>
    <n v="7.4999999999999997E-2"/>
    <n v="0"/>
    <n v="8.9999999999999993E-3"/>
    <n v="6.0000000000000001E-3"/>
    <n v="0.22700000000000001"/>
    <m/>
    <n v="0"/>
    <n v="7.6999999999999999E-2"/>
    <n v="-6.0000000000000001E-3"/>
    <n v="0.22900000000000001"/>
    <m/>
    <n v="8.5000000000000006E-2"/>
    <n v="0"/>
    <n v="1E-3"/>
    <n v="1E-3"/>
    <n v="0"/>
    <n v="80.5"/>
    <n v="80.510000000000005"/>
    <n v="18.925000000000001"/>
    <n v="30.45"/>
  </r>
  <r>
    <x v="15"/>
    <x v="7"/>
    <s v="ISR"/>
    <x v="337"/>
    <n v="186000000000"/>
    <n v="2.2709999999999999"/>
    <n v="0.32700000000000001"/>
    <n v="62.8"/>
    <n v="0.65100000000000002"/>
    <n v="1.0469999999999999"/>
    <n v="62.286999999999999"/>
    <n v="0.43099999999999999"/>
    <n v="0.69699999999999995"/>
    <n v="8.9600000000000009"/>
    <n v="0.32200000000000001"/>
    <n v="0.24399999999999999"/>
    <n v="9.0329999999999995"/>
    <n v="0.32500000000000001"/>
    <n v="0.246"/>
    <n v="30.309000000000001"/>
    <n v="4.3600000000000003"/>
    <n v="81.363"/>
    <n v="11.704000000000001"/>
    <n v="0.42"/>
    <n v="58.194000000000003"/>
    <n v="1550.3440000000001"/>
    <n v="1588.559"/>
    <n v="469.93299999999999"/>
    <n v="0"/>
    <n v="18.829000000000001"/>
    <n v="41.33"/>
    <n v="1003.3869999999999"/>
    <m/>
    <n v="36725.434000000001"/>
    <n v="1.319"/>
    <n v="0"/>
    <n v="0"/>
    <n v="5.0890000000000004"/>
    <n v="0.73199999999999998"/>
    <n v="12.035"/>
    <n v="12.034000000000001"/>
    <n v="-0.51300000000000001"/>
    <n v="-7.3999999999999996E-2"/>
    <n v="7.8"/>
    <n v="1.1220000000000001"/>
    <n v="2.5099999999999998"/>
    <n v="0.36099999999999999"/>
    <n v="25.131"/>
    <n v="3.6150000000000002"/>
    <m/>
    <m/>
    <n v="255.315"/>
    <n v="0.20100000000000001"/>
    <n v="0.19900000000000001"/>
    <n v="0.17299999999999999"/>
    <n v="0.23699999999999999"/>
    <n v="0.23400000000000001"/>
    <n v="0.124"/>
    <n v="8.3000000000000004E-2"/>
    <n v="7.8E-2"/>
    <n v="0"/>
    <n v="1.2E-2"/>
    <n v="6.0000000000000001E-3"/>
    <n v="0.22700000000000001"/>
    <m/>
    <n v="0"/>
    <n v="8.8999999999999996E-2"/>
    <n v="-1.2E-2"/>
    <n v="0.223"/>
    <m/>
    <n v="8.5999999999999993E-2"/>
    <n v="0"/>
    <n v="1E-3"/>
    <n v="1E-3"/>
    <n v="0"/>
    <n v="83.66"/>
    <n v="83.67"/>
    <n v="18.562999999999999"/>
    <n v="29.559000000000001"/>
  </r>
  <r>
    <x v="15"/>
    <x v="8"/>
    <s v="ISR"/>
    <x v="338"/>
    <n v="200000000000"/>
    <n v="2.1709999999999998"/>
    <n v="0.307"/>
    <n v="67.98"/>
    <n v="5.18"/>
    <n v="8.2490000000000006"/>
    <n v="67.944000000000003"/>
    <n v="5.657"/>
    <n v="9.0809999999999995"/>
    <n v="9.6039999999999992"/>
    <n v="0.34200000000000003"/>
    <n v="0.25900000000000001"/>
    <n v="9.609"/>
    <n v="0.34200000000000003"/>
    <n v="0.25900000000000001"/>
    <n v="29.585000000000001"/>
    <n v="4.1820000000000004"/>
    <n v="91.257999999999996"/>
    <n v="12.898999999999999"/>
    <n v="0.45900000000000002"/>
    <n v="60.366"/>
    <n v="1618.3240000000001"/>
    <n v="1656.5029999999999"/>
    <n v="499.51799999999997"/>
    <n v="0"/>
    <n v="25.846"/>
    <n v="41.292999999999999"/>
    <n v="1032.595"/>
    <m/>
    <n v="37139.565999999999"/>
    <n v="1.323"/>
    <n v="0"/>
    <n v="0"/>
    <n v="7.0170000000000003"/>
    <n v="0.99199999999999999"/>
    <n v="11.923"/>
    <n v="11.922000000000001"/>
    <n v="-3.6999999999999998E-2"/>
    <n v="-5.0000000000000001E-3"/>
    <n v="7.86"/>
    <n v="1.111"/>
    <n v="2.4"/>
    <n v="0.33900000000000002"/>
    <n v="29.207000000000001"/>
    <n v="4.1289999999999996"/>
    <m/>
    <m/>
    <n v="262.745"/>
    <n v="0.19"/>
    <n v="0.21199999999999999"/>
    <n v="0.185"/>
    <n v="0.224"/>
    <n v="0.23200000000000001"/>
    <n v="0.127"/>
    <n v="8.5000000000000006E-2"/>
    <n v="8.1000000000000003E-2"/>
    <n v="0"/>
    <n v="1.6E-2"/>
    <n v="6.0000000000000001E-3"/>
    <n v="0.22800000000000001"/>
    <m/>
    <n v="0"/>
    <n v="0.12"/>
    <n v="-1E-3"/>
    <n v="0.26"/>
    <m/>
    <n v="8.7999999999999995E-2"/>
    <n v="0"/>
    <n v="1E-3"/>
    <n v="1E-3"/>
    <n v="0"/>
    <n v="84.34"/>
    <n v="84.35"/>
    <n v="23.277999999999999"/>
    <n v="34.241999999999997"/>
  </r>
  <r>
    <x v="15"/>
    <x v="9"/>
    <s v="ISR"/>
    <x v="339"/>
    <n v="185000000000"/>
    <n v="1.8149999999999999"/>
    <n v="0.252"/>
    <n v="63.860999999999997"/>
    <n v="-4.1189999999999998"/>
    <n v="-6.0590000000000002"/>
    <n v="63.384999999999998"/>
    <n v="-4.5590000000000002"/>
    <n v="-6.71"/>
    <n v="8.8040000000000003"/>
    <n v="0.316"/>
    <n v="0.248"/>
    <n v="8.8699999999999992"/>
    <n v="0.318"/>
    <n v="0.25"/>
    <n v="27.088000000000001"/>
    <n v="3.762"/>
    <n v="80.326999999999998"/>
    <n v="11.157"/>
    <n v="0.4"/>
    <n v="62.18"/>
    <n v="1682.1849999999999"/>
    <n v="1719.8879999999999"/>
    <n v="526.60599999999999"/>
    <n v="0"/>
    <n v="33.668999999999997"/>
    <n v="40.817"/>
    <n v="1059.73"/>
    <m/>
    <n v="35460.906000000003"/>
    <n v="1.272"/>
    <n v="0"/>
    <n v="0"/>
    <n v="7.8230000000000004"/>
    <n v="1.087"/>
    <n v="11.641999999999999"/>
    <n v="11.641"/>
    <n v="-0.47599999999999998"/>
    <n v="-6.6000000000000003E-2"/>
    <n v="7.91"/>
    <n v="1.099"/>
    <n v="2.19"/>
    <n v="0.30399999999999999"/>
    <n v="27.135999999999999"/>
    <n v="3.7690000000000001"/>
    <m/>
    <m/>
    <n v="255.30799999999999"/>
    <n v="0.154"/>
    <n v="0.20200000000000001"/>
    <n v="0.17299999999999999"/>
    <n v="0.20799999999999999"/>
    <n v="0.22900000000000001"/>
    <n v="0.128"/>
    <n v="8.5999999999999993E-2"/>
    <n v="8.4000000000000005E-2"/>
    <n v="0"/>
    <n v="0.02"/>
    <n v="6.0000000000000001E-3"/>
    <n v="0.22800000000000001"/>
    <m/>
    <n v="0"/>
    <n v="0.13600000000000001"/>
    <n v="-8.9999999999999993E-3"/>
    <n v="0.247"/>
    <m/>
    <n v="8.8999999999999996E-2"/>
    <n v="0"/>
    <n v="1E-3"/>
    <n v="1E-3"/>
    <n v="0"/>
    <n v="83.81"/>
    <n v="83.82"/>
    <n v="16.466000000000001"/>
    <n v="25.785"/>
  </r>
  <r>
    <x v="15"/>
    <x v="10"/>
    <s v="ISR"/>
    <x v="340"/>
    <n v="200000000000"/>
    <n v="2.0230000000000001"/>
    <n v="0.27600000000000002"/>
    <n v="68.287000000000006"/>
    <n v="4.4260000000000002"/>
    <n v="6.931"/>
    <n v="68.103999999999999"/>
    <n v="4.7190000000000003"/>
    <n v="7.4450000000000003"/>
    <n v="9.2929999999999993"/>
    <n v="0.32200000000000001"/>
    <n v="0.25700000000000001"/>
    <n v="9.3179999999999996"/>
    <n v="0.32300000000000001"/>
    <n v="0.25700000000000001"/>
    <n v="28.07"/>
    <n v="3.83"/>
    <n v="85.66"/>
    <n v="11.689"/>
    <n v="0.40500000000000003"/>
    <n v="64.203999999999994"/>
    <n v="1750.472"/>
    <n v="1787.991"/>
    <n v="554.67499999999995"/>
    <n v="0"/>
    <n v="43.747999999999998"/>
    <n v="40.634"/>
    <n v="1087.8440000000001"/>
    <m/>
    <n v="36229.891000000003"/>
    <n v="1.256"/>
    <n v="0"/>
    <n v="0"/>
    <n v="10.08"/>
    <n v="1.375"/>
    <n v="12.183999999999999"/>
    <n v="12.183"/>
    <n v="-0.183"/>
    <n v="-2.5000000000000001E-2"/>
    <n v="7.88"/>
    <n v="1.075"/>
    <n v="2.2799999999999998"/>
    <n v="0.311"/>
    <n v="28.114000000000001"/>
    <n v="3.8359999999999999"/>
    <m/>
    <m/>
    <n v="265.50900000000001"/>
    <n v="0.161"/>
    <n v="0.20499999999999999"/>
    <n v="0.17799999999999999"/>
    <n v="0.20200000000000001"/>
    <n v="0.22600000000000001"/>
    <n v="0.13"/>
    <n v="8.7999999999999995E-2"/>
    <n v="8.5999999999999993E-2"/>
    <n v="0"/>
    <n v="2.5000000000000001E-2"/>
    <n v="6.0000000000000001E-3"/>
    <n v="0.22900000000000001"/>
    <m/>
    <n v="0"/>
    <n v="0.16300000000000001"/>
    <n v="-4.0000000000000001E-3"/>
    <n v="0.247"/>
    <m/>
    <n v="9.0999999999999998E-2"/>
    <n v="0"/>
    <n v="1E-3"/>
    <n v="1E-3"/>
    <n v="0"/>
    <n v="89.28"/>
    <n v="89.29"/>
    <n v="17.373000000000001"/>
    <n v="25.440999999999999"/>
  </r>
  <r>
    <x v="15"/>
    <x v="11"/>
    <s v="ISR"/>
    <x v="341"/>
    <n v="220000000000"/>
    <n v="2.2509999999999999"/>
    <n v="0.30199999999999999"/>
    <n v="68.594999999999999"/>
    <n v="0.308"/>
    <n v="0.45100000000000001"/>
    <n v="68.888000000000005"/>
    <n v="0.78400000000000003"/>
    <n v="1.151"/>
    <n v="9.2349999999999994"/>
    <n v="0.311"/>
    <n v="0.255"/>
    <n v="9.1950000000000003"/>
    <n v="0.31"/>
    <n v="0.254"/>
    <n v="29.001000000000001"/>
    <n v="3.8879999999999999"/>
    <n v="87.674999999999997"/>
    <n v="11.753"/>
    <n v="0.39600000000000002"/>
    <n v="66.454999999999998"/>
    <n v="1819.067"/>
    <n v="1856.8789999999999"/>
    <n v="583.67600000000004"/>
    <n v="0"/>
    <n v="53.091999999999999"/>
    <n v="40.927"/>
    <n v="1115.8440000000001"/>
    <m/>
    <n v="36258.531000000003"/>
    <n v="1.222"/>
    <n v="0"/>
    <n v="0"/>
    <n v="9.343"/>
    <n v="1.252"/>
    <n v="11.941000000000001"/>
    <n v="11.936"/>
    <n v="0.29299999999999998"/>
    <n v="3.9E-2"/>
    <n v="8.07"/>
    <n v="1.0820000000000001"/>
    <n v="2.39"/>
    <n v="0.32"/>
    <n v="28"/>
    <n v="3.754"/>
    <m/>
    <m/>
    <n v="270.48"/>
    <n v="0.16700000000000001"/>
    <n v="0.19900000000000001"/>
    <n v="0.17499999999999999"/>
    <n v="0.19700000000000001"/>
    <n v="0.223"/>
    <n v="0.13200000000000001"/>
    <n v="0.09"/>
    <n v="8.8999999999999996E-2"/>
    <n v="0"/>
    <n v="2.9000000000000001E-2"/>
    <n v="6.0000000000000001E-3"/>
    <n v="0.22900000000000001"/>
    <m/>
    <n v="0"/>
    <n v="0.14699999999999999"/>
    <n v="6.0000000000000001E-3"/>
    <n v="0.246"/>
    <m/>
    <n v="9.1999999999999998E-2"/>
    <n v="0"/>
    <n v="1E-3"/>
    <n v="1E-3"/>
    <n v="0"/>
    <n v="89.04"/>
    <n v="89.08"/>
    <n v="19.081"/>
    <n v="27.815999999999999"/>
  </r>
  <r>
    <x v="15"/>
    <x v="12"/>
    <s v="ISR"/>
    <x v="342"/>
    <n v="235000000000"/>
    <n v="2.2519999999999998"/>
    <n v="0.29699999999999999"/>
    <n v="74.784999999999997"/>
    <n v="6.19"/>
    <n v="9.0239999999999991"/>
    <n v="74.712000000000003"/>
    <n v="5.8239999999999998"/>
    <n v="8.4540000000000006"/>
    <n v="9.8409999999999993"/>
    <n v="0.33"/>
    <n v="0.26400000000000001"/>
    <n v="9.85"/>
    <n v="0.33"/>
    <n v="0.26400000000000001"/>
    <n v="32.575000000000003"/>
    <n v="4.2910000000000004"/>
    <n v="88.325000000000003"/>
    <n v="11.634"/>
    <n v="0.39"/>
    <n v="68.706999999999994"/>
    <n v="1893.8520000000001"/>
    <n v="1931.5909999999999"/>
    <n v="616.25099999999998"/>
    <n v="0"/>
    <n v="57.905999999999999"/>
    <n v="40.853999999999999"/>
    <n v="1150.9880000000001"/>
    <m/>
    <n v="37267.684000000001"/>
    <n v="1.248"/>
    <n v="0"/>
    <n v="0"/>
    <n v="4.8140000000000001"/>
    <n v="0.63400000000000001"/>
    <n v="12.590999999999999"/>
    <n v="12.584"/>
    <n v="-7.2999999999999995E-2"/>
    <n v="-0.01"/>
    <n v="8.06"/>
    <n v="1.0620000000000001"/>
    <n v="2.48"/>
    <n v="0.32700000000000001"/>
    <n v="35.143000000000001"/>
    <n v="4.6289999999999996"/>
    <m/>
    <m/>
    <n v="282.94"/>
    <n v="0.16300000000000001"/>
    <n v="0.214"/>
    <n v="0.188"/>
    <n v="0.218"/>
    <n v="0.22"/>
    <n v="0.13400000000000001"/>
    <n v="9.1999999999999998E-2"/>
    <n v="9.1999999999999998E-2"/>
    <n v="0"/>
    <n v="3.1E-2"/>
    <n v="6.0000000000000001E-3"/>
    <n v="0.23100000000000001"/>
    <m/>
    <n v="0"/>
    <n v="7.3999999999999996E-2"/>
    <n v="-2E-3"/>
    <n v="0.30399999999999999"/>
    <m/>
    <n v="9.4E-2"/>
    <n v="0"/>
    <n v="1E-3"/>
    <n v="1E-3"/>
    <n v="0"/>
    <n v="95.54"/>
    <n v="95.59"/>
    <n v="13.54"/>
    <n v="18.106000000000002"/>
  </r>
  <r>
    <x v="15"/>
    <x v="13"/>
    <s v="ISR"/>
    <x v="343"/>
    <n v="250000000000"/>
    <n v="2.17"/>
    <n v="0.28100000000000003"/>
    <n v="63.094999999999999"/>
    <n v="-11.69"/>
    <n v="-15.631"/>
    <n v="63.755000000000003"/>
    <n v="-10.957000000000001"/>
    <n v="-14.664999999999999"/>
    <n v="8.2509999999999994"/>
    <n v="0.26900000000000002"/>
    <n v="0.23799999999999999"/>
    <n v="8.1660000000000004"/>
    <n v="0.26700000000000002"/>
    <n v="0.23599999999999999"/>
    <n v="26.716000000000001"/>
    <n v="3.4580000000000002"/>
    <n v="79.680999999999997"/>
    <n v="10.311999999999999"/>
    <n v="0.33700000000000002"/>
    <n v="70.876999999999995"/>
    <n v="1956.9469999999999"/>
    <n v="1995.346"/>
    <n v="642.96699999999998"/>
    <n v="1E-3"/>
    <n v="69.198999999999998"/>
    <n v="41.512999999999998"/>
    <n v="1173.904"/>
    <m/>
    <n v="34654.491999999998"/>
    <n v="1.1319999999999999"/>
    <n v="0"/>
    <n v="0"/>
    <n v="11.292999999999999"/>
    <n v="1.462"/>
    <n v="11.276999999999999"/>
    <n v="11.27"/>
    <n v="0.66"/>
    <n v="8.5000000000000006E-2"/>
    <n v="8.51"/>
    <n v="1.101"/>
    <n v="2.4500000000000002"/>
    <n v="0.317"/>
    <n v="22.916"/>
    <n v="2.9660000000000002"/>
    <m/>
    <m/>
    <n v="267.76400000000001"/>
    <n v="0.15"/>
    <n v="0.17899999999999999"/>
    <n v="0.16"/>
    <n v="0.17799999999999999"/>
    <n v="0.217"/>
    <n v="0.13500000000000001"/>
    <n v="9.2999999999999999E-2"/>
    <n v="9.4E-2"/>
    <n v="0"/>
    <n v="3.5000000000000003E-2"/>
    <n v="6.0000000000000001E-3"/>
    <n v="0.23"/>
    <m/>
    <n v="0"/>
    <n v="0.17299999999999999"/>
    <n v="1.4E-2"/>
    <n v="0.19700000000000001"/>
    <m/>
    <n v="9.5000000000000001E-2"/>
    <n v="0"/>
    <n v="1E-3"/>
    <n v="1E-3"/>
    <n v="0"/>
    <n v="87.08"/>
    <n v="87.13"/>
    <n v="16.585000000000001"/>
    <n v="26.286000000000001"/>
  </r>
  <r>
    <x v="15"/>
    <x v="14"/>
    <s v="ISR"/>
    <x v="344"/>
    <n v="265000000000"/>
    <n v="2.2919999999999998"/>
    <n v="0.29099999999999998"/>
    <n v="60.281999999999996"/>
    <n v="-2.8130000000000002"/>
    <n v="-4.4580000000000002"/>
    <n v="60.356000000000002"/>
    <n v="-3.399"/>
    <n v="-5.3319999999999999"/>
    <n v="7.6749999999999998"/>
    <n v="0.247"/>
    <n v="0.23100000000000001"/>
    <n v="7.6660000000000004"/>
    <n v="0.247"/>
    <n v="0.23100000000000001"/>
    <n v="25.305"/>
    <n v="3.218"/>
    <n v="81.923000000000002"/>
    <n v="10.417999999999999"/>
    <n v="0.33600000000000002"/>
    <n v="73.168999999999997"/>
    <n v="2017.229"/>
    <n v="2055.701"/>
    <n v="668.27200000000005"/>
    <n v="1E-3"/>
    <n v="81.671999999999997"/>
    <n v="41.585999999999999"/>
    <n v="1194.116"/>
    <m/>
    <n v="33226.093999999997"/>
    <n v="1.07"/>
    <n v="0"/>
    <n v="0"/>
    <n v="12.473000000000001"/>
    <n v="1.5860000000000001"/>
    <n v="10.846"/>
    <n v="10.839"/>
    <n v="7.2999999999999995E-2"/>
    <n v="8.9999999999999993E-3"/>
    <n v="8.74"/>
    <n v="1.111"/>
    <n v="2.4700000000000002"/>
    <n v="0.314"/>
    <n v="20.212"/>
    <n v="2.57"/>
    <m/>
    <m/>
    <n v="261.28500000000003"/>
    <n v="0.153"/>
    <n v="0.16900000000000001"/>
    <n v="0.14899999999999999"/>
    <n v="0.16800000000000001"/>
    <n v="0.214"/>
    <n v="0.13600000000000001"/>
    <n v="9.4E-2"/>
    <n v="9.5000000000000001E-2"/>
    <n v="0"/>
    <n v="0.04"/>
    <n v="6.0000000000000001E-3"/>
    <n v="0.22900000000000001"/>
    <m/>
    <n v="0"/>
    <n v="0.187"/>
    <n v="1E-3"/>
    <n v="0.17299999999999999"/>
    <m/>
    <n v="9.6000000000000002E-2"/>
    <n v="0"/>
    <n v="1E-3"/>
    <n v="1E-3"/>
    <n v="0"/>
    <n v="85.24"/>
    <n v="85.29"/>
    <n v="21.640999999999998"/>
    <n v="35.899000000000001"/>
  </r>
  <r>
    <x v="15"/>
    <x v="15"/>
    <s v="ISR"/>
    <x v="345"/>
    <n v="280000000000"/>
    <n v="2.2330000000000001"/>
    <n v="0.27900000000000003"/>
    <n v="62.939"/>
    <n v="2.657"/>
    <n v="4.407"/>
    <n v="62.829000000000001"/>
    <n v="2.4740000000000002"/>
    <n v="4.0979999999999999"/>
    <n v="7.8460000000000001"/>
    <n v="0.251"/>
    <n v="0.22800000000000001"/>
    <n v="7.86"/>
    <n v="0.252"/>
    <n v="0.22800000000000001"/>
    <n v="25.088999999999999"/>
    <n v="3.133"/>
    <n v="80.647999999999996"/>
    <n v="10.071"/>
    <n v="0.32200000000000001"/>
    <n v="75.402000000000001"/>
    <n v="2080.1680000000001"/>
    <n v="2118.5309999999999"/>
    <n v="693.36099999999999"/>
    <n v="2E-3"/>
    <n v="95.456999999999994"/>
    <n v="41.475999999999999"/>
    <n v="1215.9469999999999"/>
    <m/>
    <n v="34426.468999999997"/>
    <n v="1.1020000000000001"/>
    <n v="1E-3"/>
    <n v="0"/>
    <n v="13.785"/>
    <n v="1.7210000000000001"/>
    <n v="10.893000000000001"/>
    <n v="10.888"/>
    <n v="-0.11"/>
    <n v="-1.4E-2"/>
    <n v="8.99"/>
    <n v="1.123"/>
    <n v="2.56"/>
    <n v="0.32"/>
    <n v="21.831"/>
    <n v="2.726"/>
    <m/>
    <m/>
    <n v="275.67899999999997"/>
    <n v="0.155"/>
    <n v="0.17699999999999999"/>
    <n v="0.153"/>
    <n v="0.17100000000000001"/>
    <n v="0.21199999999999999"/>
    <n v="0.13700000000000001"/>
    <n v="9.5000000000000001E-2"/>
    <n v="9.7000000000000003E-2"/>
    <n v="0"/>
    <n v="4.5999999999999999E-2"/>
    <n v="6.0000000000000001E-3"/>
    <n v="0.22800000000000001"/>
    <m/>
    <n v="0"/>
    <n v="0.20300000000000001"/>
    <n v="-2E-3"/>
    <n v="0.183"/>
    <m/>
    <n v="9.7000000000000003E-2"/>
    <n v="0"/>
    <n v="1E-3"/>
    <n v="1E-3"/>
    <n v="0"/>
    <n v="87.19"/>
    <n v="87.23"/>
    <n v="17.709"/>
    <n v="28.137"/>
  </r>
  <r>
    <x v="15"/>
    <x v="16"/>
    <s v="ISR"/>
    <x v="346"/>
    <n v="295000000000"/>
    <n v="1.9830000000000001"/>
    <n v="0.24299999999999999"/>
    <n v="61.161000000000001"/>
    <n v="-1.778"/>
    <n v="-2.8260000000000001"/>
    <n v="64.935000000000002"/>
    <n v="2.105"/>
    <n v="3.351"/>
    <n v="7.9589999999999996"/>
    <n v="0.25"/>
    <n v="0.23100000000000001"/>
    <n v="7.4960000000000004"/>
    <n v="0.23499999999999999"/>
    <n v="0.217"/>
    <n v="20.832000000000001"/>
    <n v="2.5529999999999999"/>
    <n v="80.861000000000004"/>
    <n v="9.9109999999999996"/>
    <n v="0.311"/>
    <n v="77.385000000000005"/>
    <n v="2141.3290000000002"/>
    <n v="2183.4650000000001"/>
    <n v="714.19299999999998"/>
    <n v="2E-3"/>
    <n v="111.145"/>
    <n v="45.25"/>
    <n v="1238.604"/>
    <m/>
    <n v="34475.207000000002"/>
    <n v="1.081"/>
    <n v="0"/>
    <n v="0"/>
    <n v="15.688000000000001"/>
    <n v="1.923"/>
    <n v="10.657"/>
    <n v="10.667"/>
    <n v="3.774"/>
    <n v="0.46300000000000002"/>
    <n v="9.2200000000000006"/>
    <n v="1.1299999999999999"/>
    <n v="2.57"/>
    <n v="0.315"/>
    <n v="22.657"/>
    <n v="2.7770000000000001"/>
    <m/>
    <m/>
    <n v="281.28399999999999"/>
    <n v="0.13300000000000001"/>
    <n v="0.17199999999999999"/>
    <n v="0.16200000000000001"/>
    <n v="0.14499999999999999"/>
    <n v="0.20899999999999999"/>
    <n v="0.13800000000000001"/>
    <n v="9.6000000000000002E-2"/>
    <n v="9.8000000000000004E-2"/>
    <n v="0"/>
    <n v="5.0999999999999997E-2"/>
    <n v="6.0000000000000001E-3"/>
    <n v="0.22700000000000001"/>
    <m/>
    <n v="0"/>
    <n v="0.22500000000000001"/>
    <n v="8.3000000000000004E-2"/>
    <n v="0.188"/>
    <m/>
    <n v="9.9000000000000005E-2"/>
    <n v="0"/>
    <n v="1E-3"/>
    <n v="1E-3"/>
    <n v="0"/>
    <n v="87.03"/>
    <n v="86.95"/>
    <n v="19.701000000000001"/>
    <n v="32.212000000000003"/>
  </r>
  <r>
    <x v="15"/>
    <x v="17"/>
    <s v="ISR"/>
    <x v="347"/>
    <n v="310000000000"/>
    <n v="1.982"/>
    <n v="0.23899999999999999"/>
    <n v="58.841999999999999"/>
    <n v="-2.319"/>
    <n v="-3.7919999999999998"/>
    <n v="61.515999999999998"/>
    <n v="-3.4180000000000001"/>
    <n v="-5.2640000000000002"/>
    <n v="7.4029999999999996"/>
    <n v="0.22800000000000001"/>
    <n v="0.214"/>
    <n v="7.0810000000000004"/>
    <n v="0.218"/>
    <n v="0.20499999999999999"/>
    <n v="18.834"/>
    <n v="2.2669999999999999"/>
    <n v="77.721999999999994"/>
    <n v="9.3539999999999992"/>
    <n v="0.28799999999999998"/>
    <n v="79.367999999999995"/>
    <n v="2200.17"/>
    <n v="2244.9810000000002"/>
    <n v="733.02700000000004"/>
    <n v="7.0000000000000001E-3"/>
    <n v="127.836"/>
    <n v="47.924999999999997"/>
    <n v="1259.933"/>
    <m/>
    <n v="34537.309000000001"/>
    <n v="1.0649999999999999"/>
    <n v="5.0000000000000001E-3"/>
    <n v="1E-3"/>
    <n v="16.690999999999999"/>
    <n v="2.0089999999999999"/>
    <n v="10.647"/>
    <n v="10.657999999999999"/>
    <n v="2.6749999999999998"/>
    <n v="0.32200000000000001"/>
    <n v="9.43"/>
    <n v="1.135"/>
    <n v="2.63"/>
    <n v="0.317"/>
    <n v="21.329000000000001"/>
    <n v="2.5670000000000002"/>
    <m/>
    <m/>
    <n v="286.97899999999998"/>
    <n v="0.13100000000000001"/>
    <n v="0.16300000000000001"/>
    <n v="0.152"/>
    <n v="0.13"/>
    <n v="0.20599999999999999"/>
    <n v="0.13800000000000001"/>
    <n v="9.7000000000000003E-2"/>
    <n v="9.8000000000000004E-2"/>
    <n v="0"/>
    <n v="5.7000000000000002E-2"/>
    <n v="7.0000000000000001E-3"/>
    <n v="0.22600000000000001"/>
    <m/>
    <n v="1E-3"/>
    <n v="0.23400000000000001"/>
    <n v="6.2E-2"/>
    <n v="0.17399999999999999"/>
    <m/>
    <n v="0.1"/>
    <n v="0"/>
    <n v="1E-3"/>
    <n v="2E-3"/>
    <n v="0"/>
    <n v="88.56"/>
    <n v="88.47"/>
    <n v="18.88"/>
    <n v="32.085999999999999"/>
  </r>
  <r>
    <x v="15"/>
    <x v="18"/>
    <s v="ISR"/>
    <x v="348"/>
    <n v="325000000000"/>
    <n v="1.7749999999999999"/>
    <n v="0.21"/>
    <n v="60.256999999999998"/>
    <n v="1.415"/>
    <n v="2.4049999999999998"/>
    <n v="62.529000000000003"/>
    <n v="1.012"/>
    <n v="1.645"/>
    <n v="7.3940000000000001"/>
    <n v="0.224"/>
    <n v="0.214"/>
    <n v="7.1260000000000003"/>
    <n v="0.216"/>
    <n v="0.20699999999999999"/>
    <n v="18.131"/>
    <n v="2.1440000000000001"/>
    <n v="82.316000000000003"/>
    <n v="9.734"/>
    <n v="0.29499999999999998"/>
    <n v="81.143000000000001"/>
    <n v="2260.4270000000001"/>
    <n v="2307.5100000000002"/>
    <n v="751.15800000000002"/>
    <n v="7.0000000000000001E-3"/>
    <n v="145.71299999999999"/>
    <n v="50.197000000000003"/>
    <n v="1282.4059999999999"/>
    <m/>
    <n v="34493.292999999998"/>
    <n v="1.046"/>
    <n v="0"/>
    <n v="0"/>
    <n v="17.878"/>
    <n v="2.1139999999999999"/>
    <n v="10.023999999999999"/>
    <n v="10.034000000000001"/>
    <n v="2.2719999999999998"/>
    <n v="0.26900000000000002"/>
    <n v="9.6"/>
    <n v="1.135"/>
    <n v="2.65"/>
    <n v="0.313"/>
    <n v="22.472999999999999"/>
    <n v="2.657"/>
    <m/>
    <m/>
    <n v="291.69200000000001"/>
    <n v="0.113"/>
    <n v="0.16400000000000001"/>
    <n v="0.152"/>
    <n v="0.123"/>
    <n v="0.20200000000000001"/>
    <n v="0.13900000000000001"/>
    <n v="9.8000000000000004E-2"/>
    <n v="9.9000000000000005E-2"/>
    <n v="0"/>
    <n v="6.3E-2"/>
    <n v="7.0000000000000001E-3"/>
    <n v="0.22500000000000001"/>
    <m/>
    <n v="0"/>
    <n v="0.23699999999999999"/>
    <n v="5.3999999999999999E-2"/>
    <n v="0.183"/>
    <m/>
    <n v="0.10100000000000001"/>
    <n v="0"/>
    <n v="1E-3"/>
    <n v="2E-3"/>
    <n v="0"/>
    <n v="84.85"/>
    <n v="84.77"/>
    <n v="22.059000000000001"/>
    <n v="36.607999999999997"/>
  </r>
  <r>
    <x v="15"/>
    <x v="19"/>
    <s v="ISR"/>
    <x v="349"/>
    <n v="340000000000"/>
    <n v="1.425"/>
    <n v="0.16500000000000001"/>
    <n v="58.645000000000003"/>
    <n v="-1.6120000000000001"/>
    <n v="-2.6749999999999998"/>
    <n v="60.77"/>
    <n v="-1.758"/>
    <n v="-2.8119999999999998"/>
    <n v="7.06"/>
    <n v="0.31336842105263163"/>
    <n v="0.20100000000000001"/>
    <n v="6.8129999999999997"/>
    <n v="0.31231578947368421"/>
    <n v="0.19400000000000001"/>
    <n v="18.012"/>
    <n v="2.093"/>
    <n v="79.778000000000006"/>
    <n v="9.2680000000000007"/>
    <n v="0.39305263157894738"/>
    <n v="82.567999999999998"/>
    <n v="2319.0729999999999"/>
    <n v="2368.2800000000002"/>
    <n v="769.17"/>
    <n v="7.0000000000000001E-3"/>
    <n v="163.68199999999999"/>
    <n v="52.322000000000003"/>
    <n v="1303.646"/>
    <m/>
    <n v="35085.457000000002"/>
    <n v="1.2717894736842108"/>
    <n v="0"/>
    <n v="0"/>
    <n v="17.968"/>
    <n v="2.0870000000000002"/>
    <n v="10.128"/>
    <n v="10.137"/>
    <n v="2.125"/>
    <n v="0.247"/>
    <n v="9.74"/>
    <n v="1.1319999999999999"/>
    <n v="2.72"/>
    <n v="0.316"/>
    <n v="21.24"/>
    <n v="2.468"/>
    <m/>
    <m/>
    <n v="302.01299999999998"/>
    <n v="8.7999999999999995E-2"/>
    <n v="0.158"/>
    <n v="0.14599999999999999"/>
    <n v="0.122"/>
    <n v="0.19800000000000001"/>
    <n v="0.13900000000000001"/>
    <n v="9.9000000000000005E-2"/>
    <n v="9.9000000000000005E-2"/>
    <n v="0"/>
    <n v="6.9000000000000006E-2"/>
    <n v="7.0000000000000001E-3"/>
    <n v="0.224"/>
    <m/>
    <n v="0"/>
    <n v="0.23499999999999999"/>
    <n v="4.7E-2"/>
    <n v="0.17199999999999999"/>
    <m/>
    <n v="0.10199999999999999"/>
    <n v="0"/>
    <n v="1E-3"/>
    <n v="2E-3"/>
    <n v="0"/>
    <n v="87.26"/>
    <n v="87.18"/>
    <n v="21.132000000000001"/>
    <n v="36.033999999999999"/>
  </r>
  <r>
    <x v="15"/>
    <x v="20"/>
    <s v="ISR"/>
    <x v="350"/>
    <n v="315000000000"/>
    <n v="1.425"/>
    <n v="0.16300000000000001"/>
    <n v="55.008000000000003"/>
    <n v="-3.637"/>
    <n v="-6.202"/>
    <n v="57.097000000000001"/>
    <n v="-3.6739999999999999"/>
    <n v="-6.0449999999999999"/>
    <n v="6.52"/>
    <n v="0.31336842105263163"/>
    <n v="0.2"/>
    <n v="6.2809999999999997"/>
    <n v="0.31231578947368421"/>
    <n v="0.193"/>
    <n v="15.701000000000001"/>
    <n v="1.7929999999999999"/>
    <n v="73.730999999999995"/>
    <n v="8.4190000000000005"/>
    <n v="0.39305263157894738"/>
    <n v="83.992000000000004"/>
    <n v="2374.0810000000001"/>
    <n v="2425.377"/>
    <n v="784.87099999999998"/>
    <n v="7.0000000000000001E-3"/>
    <n v="182.52799999999999"/>
    <n v="54.41"/>
    <n v="1322.682"/>
    <m/>
    <n v="32593.809000000001"/>
    <n v="1.2717894736842108"/>
    <n v="0"/>
    <n v="0"/>
    <n v="18.847000000000001"/>
    <n v="2.1520000000000001"/>
    <n v="11.4643"/>
    <n v="11.464"/>
    <n v="2.0880000000000001"/>
    <n v="0.23799999999999999"/>
    <n v="8.3450000000000006"/>
    <n v="1.1486000000000003"/>
    <n v="2.41"/>
    <n v="0.33155000000000001"/>
    <n v="19.036000000000001"/>
    <n v="2.1739999999999999"/>
    <m/>
    <m/>
    <n v="285.44"/>
    <n v="8.6999999999999994E-2"/>
    <n v="0.156"/>
    <n v="0.14499999999999999"/>
    <n v="0.111"/>
    <n v="0.19400000000000001"/>
    <n v="0.14000000000000001"/>
    <n v="0.1"/>
    <n v="9.9000000000000005E-2"/>
    <n v="0"/>
    <n v="7.3999999999999996E-2"/>
    <n v="7.0000000000000001E-3"/>
    <n v="0.223"/>
    <m/>
    <n v="0"/>
    <n v="0.249"/>
    <n v="5.0999999999999997E-2"/>
    <n v="0.17"/>
    <m/>
    <n v="0.10299999999999999"/>
    <n v="0"/>
    <n v="1E-3"/>
    <n v="2E-3"/>
    <n v="0"/>
    <m/>
    <m/>
    <n v="18.722000000000001"/>
    <n v="34.036000000000001"/>
  </r>
  <r>
    <x v="15"/>
    <x v="21"/>
    <s v="ISR"/>
    <x v="351"/>
    <n v="350000000000"/>
    <n v="1.425"/>
    <n v="0.16"/>
    <n v="54.529000000000003"/>
    <n v="-0.48"/>
    <n v="-0.872"/>
    <n v="56.616999999999997"/>
    <n v="-0.48"/>
    <n v="-0.84"/>
    <n v="6.3609999999999998"/>
    <n v="0.31336842105263163"/>
    <n v="0.19500000000000001"/>
    <n v="6.1269999999999998"/>
    <n v="0.31231578947368421"/>
    <n v="0.188"/>
    <n v="14.042999999999999"/>
    <n v="1.5780000000000001"/>
    <n v="79.349666666666664"/>
    <n v="10.848619047619049"/>
    <n v="0.39305263157894738"/>
    <n v="85.417000000000002"/>
    <n v="2428.6089999999999"/>
    <n v="2481.9940000000001"/>
    <n v="798.91499999999996"/>
    <n v="8.0000000000000002E-3"/>
    <n v="201.977"/>
    <n v="56.499000000000002"/>
    <n v="1342.2919999999999"/>
    <m/>
    <n v="32588.326000000001"/>
    <n v="1.2717894736842108"/>
    <n v="1E-3"/>
    <n v="0"/>
    <n v="19.449000000000002"/>
    <n v="2.1850000000000001"/>
    <n v="11.4643"/>
    <n v="11.464"/>
    <n v="2.0880000000000001"/>
    <n v="0.23499999999999999"/>
    <n v="8.3450000000000006"/>
    <n v="1.1486000000000003"/>
    <n v="2.41"/>
    <n v="0.33155000000000001"/>
    <n v="19.611000000000001"/>
    <n v="2.2029999999999998"/>
    <m/>
    <m/>
    <n v="290.03800000000001"/>
    <n v="8.5000000000000006E-2"/>
    <n v="0.14699999999999999"/>
    <n v="0.13800000000000001"/>
    <n v="9.4E-2"/>
    <n v="0.19"/>
    <n v="0.14000000000000001"/>
    <n v="0.1"/>
    <n v="9.9000000000000005E-2"/>
    <n v="0"/>
    <n v="0.08"/>
    <n v="8.0000000000000002E-3"/>
    <n v="0.222"/>
    <m/>
    <n v="0"/>
    <n v="0.246"/>
    <n v="5.2999999999999999E-2"/>
    <n v="0.16600000000000001"/>
    <m/>
    <n v="0.104"/>
    <n v="1E-3"/>
    <n v="1E-3"/>
    <n v="2E-3"/>
    <n v="0"/>
    <m/>
    <m/>
    <m/>
    <m/>
  </r>
  <r>
    <x v="16"/>
    <x v="0"/>
    <s v="ITA"/>
    <x v="352"/>
    <n v="1630000000000"/>
    <n v="15.862"/>
    <n v="0.27800000000000002"/>
    <n v="470.48700000000002"/>
    <n v="4.0620000000000003"/>
    <n v="0.871"/>
    <n v="436.00900000000001"/>
    <n v="-0.26100000000000001"/>
    <n v="-0.06"/>
    <n v="7.6539999999999999"/>
    <n v="0.23400000000000001"/>
    <n v="0.20799999999999999"/>
    <n v="8.2590000000000003"/>
    <n v="0.252"/>
    <n v="0.224"/>
    <n v="56.031999999999996"/>
    <n v="0.98399999999999999"/>
    <n v="569.45399999999995"/>
    <n v="9.9960000000000004"/>
    <n v="0.30599999999999999"/>
    <n v="693.30700000000002"/>
    <n v="16351.427"/>
    <n v="16743.291000000001"/>
    <n v="3580.49"/>
    <n v="42.356999999999999"/>
    <n v="2391.4229999999998"/>
    <n v="660.03300000000002"/>
    <n v="9590.3359999999993"/>
    <n v="53.515000000000001"/>
    <n v="36851.285000000003"/>
    <n v="1.1259999999999999"/>
    <n v="3.262"/>
    <n v="5.7000000000000002E-2"/>
    <n v="134.81299999999999"/>
    <n v="2.367"/>
    <n v="9.0809999999999995"/>
    <n v="8.4760000000000009"/>
    <n v="-34.478000000000002"/>
    <n v="-0.60499999999999998"/>
    <n v="50.9"/>
    <n v="0.89400000000000002"/>
    <n v="26.7"/>
    <n v="0.46899999999999997"/>
    <n v="255.58500000000001"/>
    <n v="4.4870000000000001"/>
    <n v="8.6999999999999994E-2"/>
    <n v="4.9320000000000004"/>
    <n v="2099.2849999999999"/>
    <n v="2.1970000000000001"/>
    <n v="1.8480000000000001"/>
    <n v="1.4259999999999999"/>
    <n v="0.60899999999999999"/>
    <n v="3.7639999999999998"/>
    <n v="1.5629999999999999"/>
    <n v="0.99399999999999999"/>
    <n v="0.68200000000000005"/>
    <n v="0.39600000000000002"/>
    <n v="1.96"/>
    <n v="0.10299999999999999"/>
    <n v="2.6230000000000002"/>
    <n v="1.323"/>
    <n v="1.169"/>
    <n v="2.8490000000000002"/>
    <n v="-0.67400000000000004"/>
    <n v="2.4809999999999999"/>
    <n v="2.2810000000000001"/>
    <n v="0.94699999999999995"/>
    <n v="3.0000000000000001E-3"/>
    <n v="8.0000000000000002E-3"/>
    <n v="1.0999999999999999E-2"/>
    <n v="1E-3"/>
    <n v="482.85"/>
    <n v="517.32000000000005"/>
    <n v="98.966999999999999"/>
    <n v="21.035"/>
  </r>
  <r>
    <x v="16"/>
    <x v="1"/>
    <s v="ITA"/>
    <x v="353"/>
    <n v="1680000000000"/>
    <n v="16.393999999999998"/>
    <n v="0.28799999999999998"/>
    <n v="470.56799999999998"/>
    <n v="8.1000000000000003E-2"/>
    <n v="1.7000000000000001E-2"/>
    <n v="430.33699999999999"/>
    <n v="-5.6719999999999997"/>
    <n v="-1.3009999999999999"/>
    <n v="7.55"/>
    <n v="0.22500000000000001"/>
    <n v="0.20499999999999999"/>
    <n v="8.2560000000000002"/>
    <n v="0.246"/>
    <n v="0.224"/>
    <n v="59.024000000000001"/>
    <n v="1.036"/>
    <n v="559.66899999999998"/>
    <n v="9.82"/>
    <n v="0.29299999999999998"/>
    <n v="709.70100000000002"/>
    <n v="16821.993999999999"/>
    <n v="17173.629000000001"/>
    <n v="3639.5140000000001"/>
    <n v="45.427"/>
    <n v="2526.5309999999999"/>
    <n v="619.80200000000002"/>
    <n v="9842.1200000000008"/>
    <n v="58.701999999999998"/>
    <n v="36802.125"/>
    <n v="1.0980000000000001"/>
    <n v="3.0710000000000002"/>
    <n v="5.3999999999999999E-2"/>
    <n v="135.107"/>
    <n v="2.371"/>
    <n v="9.0530000000000008"/>
    <n v="8.4440000000000008"/>
    <n v="-40.231000000000002"/>
    <n v="-0.70599999999999996"/>
    <n v="49.37"/>
    <n v="0.86599999999999999"/>
    <n v="25.55"/>
    <n v="0.44800000000000001"/>
    <n v="251.785"/>
    <n v="4.4180000000000001"/>
    <n v="9.0999999999999998E-2"/>
    <n v="5.1859999999999999"/>
    <n v="2097.5369999999998"/>
    <n v="2.173"/>
    <n v="1.833"/>
    <n v="1.415"/>
    <n v="0.63800000000000001"/>
    <n v="3.702"/>
    <n v="1.57"/>
    <n v="1.002"/>
    <n v="0.68100000000000005"/>
    <n v="0.41399999999999998"/>
    <n v="1.9930000000000001"/>
    <n v="9.6000000000000002E-2"/>
    <n v="2.617"/>
    <n v="1.379"/>
    <n v="1.0920000000000001"/>
    <n v="2.83"/>
    <n v="-0.84899999999999998"/>
    <n v="2.423"/>
    <n v="2.4340000000000002"/>
    <n v="0.95"/>
    <n v="3.0000000000000001E-3"/>
    <n v="8.0000000000000002E-3"/>
    <n v="1.0999999999999999E-2"/>
    <n v="1E-3"/>
    <n v="481.26"/>
    <n v="515.97"/>
    <n v="89.100999999999999"/>
    <n v="18.934999999999999"/>
  </r>
  <r>
    <x v="16"/>
    <x v="2"/>
    <s v="ITA"/>
    <x v="354"/>
    <n v="1730000000000"/>
    <n v="16.289000000000001"/>
    <n v="0.28499999999999998"/>
    <n v="477.99900000000002"/>
    <n v="7.431"/>
    <n v="1.579"/>
    <n v="430.66"/>
    <n v="0.32300000000000001"/>
    <n v="7.4999999999999997E-2"/>
    <n v="7.5410000000000004"/>
    <n v="0.223"/>
    <n v="0.20699999999999999"/>
    <n v="8.3699999999999992"/>
    <n v="0.248"/>
    <n v="0.22900000000000001"/>
    <n v="60.015999999999998"/>
    <n v="1.0509999999999999"/>
    <n v="573.90899999999999"/>
    <n v="10.050000000000001"/>
    <n v="0.29799999999999999"/>
    <n v="725.99"/>
    <n v="17299.993999999999"/>
    <n v="17604.289000000001"/>
    <n v="3699.53"/>
    <n v="48.27"/>
    <n v="2662.395"/>
    <n v="572.46299999999997"/>
    <n v="10099.790999999999"/>
    <n v="64.018000000000001"/>
    <n v="36481.184000000001"/>
    <n v="1.08"/>
    <n v="2.843"/>
    <n v="0.05"/>
    <n v="135.86500000000001"/>
    <n v="2.379"/>
    <n v="9.1980000000000004"/>
    <n v="8.59"/>
    <n v="-47.338999999999999"/>
    <n v="-0.82899999999999996"/>
    <n v="50.18"/>
    <n v="0.879"/>
    <n v="26.31"/>
    <n v="0.46100000000000002"/>
    <n v="257.67099999999999"/>
    <n v="4.5119999999999996"/>
    <n v="9.2999999999999999E-2"/>
    <n v="5.3159999999999998"/>
    <n v="2083.3519999999999"/>
    <n v="2.0459999999999998"/>
    <n v="1.819"/>
    <n v="1.369"/>
    <n v="0.62"/>
    <n v="3.6360000000000001"/>
    <n v="1.5760000000000001"/>
    <n v="1.008"/>
    <n v="0.68"/>
    <n v="0.42799999999999999"/>
    <n v="2.0219999999999998"/>
    <n v="8.7999999999999995E-2"/>
    <n v="2.6139999999999999"/>
    <n v="1.431"/>
    <n v="0.95199999999999996"/>
    <n v="2.7690000000000001"/>
    <n v="-0.91400000000000003"/>
    <n v="2.4809999999999999"/>
    <n v="2.464"/>
    <n v="0.95299999999999996"/>
    <n v="3.0000000000000001E-3"/>
    <n v="8.0000000000000002E-3"/>
    <n v="1.0999999999999999E-2"/>
    <n v="1E-3"/>
    <n v="490.55"/>
    <n v="525.26"/>
    <n v="95.91"/>
    <n v="20.065000000000001"/>
  </r>
  <r>
    <x v="16"/>
    <x v="3"/>
    <s v="ITA"/>
    <x v="355"/>
    <n v="1790000000000"/>
    <n v="16.937999999999999"/>
    <n v="0.29499999999999998"/>
    <n v="495.96199999999999"/>
    <n v="17.963000000000001"/>
    <n v="3.758"/>
    <n v="453.71600000000001"/>
    <n v="23.056000000000001"/>
    <n v="5.3540000000000001"/>
    <n v="7.9009999999999998"/>
    <n v="0.23300000000000001"/>
    <n v="0.21099999999999999"/>
    <n v="8.6370000000000005"/>
    <n v="0.255"/>
    <n v="0.23100000000000001"/>
    <n v="65.126000000000005"/>
    <n v="1.1339999999999999"/>
    <n v="589.66300000000001"/>
    <n v="10.268000000000001"/>
    <n v="0.30299999999999999"/>
    <n v="742.928"/>
    <n v="17795.955000000002"/>
    <n v="18058.004000000001"/>
    <n v="3764.6559999999999"/>
    <n v="51.654000000000003"/>
    <n v="2811.4189999999999"/>
    <n v="530.21699999999998"/>
    <n v="10355.736999999999"/>
    <n v="69.56"/>
    <n v="37436.269999999997"/>
    <n v="1.105"/>
    <n v="3.3839999999999999"/>
    <n v="5.8999999999999997E-2"/>
    <n v="149.024"/>
    <n v="2.5950000000000002"/>
    <n v="9.4749999999999996"/>
    <n v="8.8710000000000004"/>
    <n v="-42.246000000000002"/>
    <n v="-0.73599999999999999"/>
    <n v="50.21"/>
    <n v="0.874"/>
    <n v="25.69"/>
    <n v="0.44700000000000001"/>
    <n v="255.947"/>
    <n v="4.4569999999999999"/>
    <n v="9.7000000000000003E-2"/>
    <n v="5.5419999999999998"/>
    <n v="2149.7840000000001"/>
    <n v="1.9870000000000001"/>
    <n v="1.794"/>
    <n v="1.3620000000000001"/>
    <n v="0.61899999999999999"/>
    <n v="3.5680000000000001"/>
    <n v="1.581"/>
    <n v="1.0149999999999999"/>
    <n v="0.67900000000000005"/>
    <n v="0.44600000000000001"/>
    <n v="2.0550000000000002"/>
    <n v="8.1000000000000003E-2"/>
    <n v="2.6080000000000001"/>
    <n v="1.482"/>
    <n v="1.1299999999999999"/>
    <n v="2.9329999999999998"/>
    <n v="-0.747"/>
    <n v="2.3969999999999998"/>
    <n v="2.5150000000000001"/>
    <n v="0.95599999999999996"/>
    <n v="3.0000000000000001E-3"/>
    <n v="8.0000000000000002E-3"/>
    <n v="1.0999999999999999E-2"/>
    <n v="1E-3"/>
    <n v="509.42"/>
    <n v="544.12"/>
    <n v="93.700999999999993"/>
    <n v="18.893000000000001"/>
  </r>
  <r>
    <x v="16"/>
    <x v="4"/>
    <s v="ITA"/>
    <x v="356"/>
    <n v="1860000000000"/>
    <n v="17.408000000000001"/>
    <n v="0.30099999999999999"/>
    <n v="501.56299999999999"/>
    <n v="5.6020000000000003"/>
    <n v="1.129"/>
    <n v="457.15600000000001"/>
    <n v="3.44"/>
    <n v="0.75800000000000001"/>
    <n v="7.9009999999999998"/>
    <n v="0.23"/>
    <n v="0.20799999999999999"/>
    <n v="8.6679999999999993"/>
    <n v="0.252"/>
    <n v="0.22800000000000001"/>
    <n v="72.216999999999999"/>
    <n v="1.248"/>
    <n v="607.15700000000004"/>
    <n v="10.493"/>
    <n v="0.30499999999999999"/>
    <n v="760.33600000000001"/>
    <n v="18297.518"/>
    <n v="18515.16"/>
    <n v="3836.873"/>
    <n v="54.3"/>
    <n v="2966.0810000000001"/>
    <n v="485.81"/>
    <n v="10604.536"/>
    <n v="75.393000000000001"/>
    <n v="37979.512000000002"/>
    <n v="1.105"/>
    <n v="2.6459999999999999"/>
    <n v="4.5999999999999999E-2"/>
    <n v="154.66200000000001"/>
    <n v="2.673"/>
    <n v="9.6069999999999993"/>
    <n v="9.0069999999999997"/>
    <n v="-44.408000000000001"/>
    <n v="-0.76700000000000002"/>
    <n v="49.5"/>
    <n v="0.85599999999999998"/>
    <n v="27.02"/>
    <n v="0.46700000000000003"/>
    <n v="248.798"/>
    <n v="4.3"/>
    <n v="0.10100000000000001"/>
    <n v="5.8330000000000002"/>
    <n v="2197.52"/>
    <n v="1.9119999999999999"/>
    <n v="1.7509999999999999"/>
    <n v="1.345"/>
    <n v="0.66400000000000003"/>
    <n v="3.4990000000000001"/>
    <n v="1.585"/>
    <n v="1.0209999999999999"/>
    <n v="0.67800000000000005"/>
    <n v="0.45600000000000002"/>
    <n v="2.0880000000000001"/>
    <n v="7.2999999999999995E-2"/>
    <n v="2.5979999999999999"/>
    <n v="1.5309999999999999"/>
    <n v="0.81699999999999995"/>
    <n v="2.9420000000000002"/>
    <n v="-0.82799999999999996"/>
    <n v="2.2530000000000001"/>
    <n v="2.524"/>
    <n v="0.95799999999999996"/>
    <n v="3.0000000000000001E-3"/>
    <n v="8.0000000000000002E-3"/>
    <n v="1.2E-2"/>
    <n v="1E-3"/>
    <n v="521.14"/>
    <n v="555.85"/>
    <n v="105.593"/>
    <n v="21.053000000000001"/>
  </r>
  <r>
    <x v="16"/>
    <x v="5"/>
    <s v="ITA"/>
    <x v="357"/>
    <n v="1940000000000"/>
    <n v="17.402999999999999"/>
    <n v="0.29899999999999999"/>
    <n v="502.255"/>
    <n v="0.69199999999999995"/>
    <n v="0.13800000000000001"/>
    <n v="451.36200000000002"/>
    <n v="-5.7930000000000001"/>
    <n v="-1.2669999999999999"/>
    <n v="7.7549999999999999"/>
    <n v="0.223"/>
    <n v="0.20499999999999999"/>
    <n v="8.6300000000000008"/>
    <n v="0.248"/>
    <n v="0.22800000000000001"/>
    <n v="71.265000000000001"/>
    <n v="1.224"/>
    <n v="616.38199999999995"/>
    <n v="10.590999999999999"/>
    <n v="0.30499999999999999"/>
    <n v="777.73900000000003"/>
    <n v="18799.773000000001"/>
    <n v="18966.521000000001"/>
    <n v="3908.1379999999999"/>
    <n v="56.856999999999999"/>
    <n v="3131.741"/>
    <n v="434.91699999999997"/>
    <n v="10843.948"/>
    <n v="81.350999999999999"/>
    <n v="37805.059000000001"/>
    <n v="1.0880000000000001"/>
    <n v="2.5569999999999999"/>
    <n v="4.3999999999999997E-2"/>
    <n v="165.66"/>
    <n v="2.8460000000000001"/>
    <n v="9.5739999999999998"/>
    <n v="8.9779999999999998"/>
    <n v="-50.893000000000001"/>
    <n v="-0.874"/>
    <n v="49.76"/>
    <n v="0.85499999999999998"/>
    <n v="25.7"/>
    <n v="0.442"/>
    <n v="239.41200000000001"/>
    <n v="4.1139999999999999"/>
    <n v="0.10199999999999999"/>
    <n v="5.9580000000000002"/>
    <n v="2200.25"/>
    <n v="1.8049999999999999"/>
    <n v="1.696"/>
    <n v="1.3149999999999999"/>
    <n v="0.61699999999999999"/>
    <n v="3.427"/>
    <n v="1.5880000000000001"/>
    <n v="1.0269999999999999"/>
    <n v="0.67700000000000005"/>
    <n v="0.46400000000000002"/>
    <n v="2.1240000000000001"/>
    <n v="6.5000000000000002E-2"/>
    <n v="2.5859999999999999"/>
    <n v="1.575"/>
    <n v="0.74099999999999999"/>
    <n v="3.0790000000000002"/>
    <n v="-1.079"/>
    <n v="2.149"/>
    <n v="2.464"/>
    <n v="0.95899999999999996"/>
    <n v="3.0000000000000001E-3"/>
    <n v="8.9999999999999993E-3"/>
    <n v="1.2E-2"/>
    <n v="1E-3"/>
    <n v="522.52"/>
    <n v="557.23"/>
    <n v="114.126"/>
    <n v="22.722999999999999"/>
  </r>
  <r>
    <x v="16"/>
    <x v="6"/>
    <s v="ITA"/>
    <x v="358"/>
    <n v="2030000000000"/>
    <n v="17.474"/>
    <n v="0.29899999999999999"/>
    <n v="496.84699999999998"/>
    <n v="-5.4089999999999998"/>
    <n v="-1.077"/>
    <n v="443.68200000000002"/>
    <n v="-7.68"/>
    <n v="-1.702"/>
    <n v="7.593"/>
    <n v="0.214"/>
    <n v="0.20300000000000001"/>
    <n v="8.5030000000000001"/>
    <n v="0.23899999999999999"/>
    <n v="0.22700000000000001"/>
    <n v="70.787000000000006"/>
    <n v="1.2110000000000001"/>
    <n v="639.44500000000005"/>
    <n v="10.944000000000001"/>
    <n v="0.308"/>
    <n v="795.21299999999997"/>
    <n v="19296.620999999999"/>
    <n v="19410.205000000002"/>
    <n v="3978.9250000000002"/>
    <n v="59.448"/>
    <n v="3294.3249999999998"/>
    <n v="381.75200000000001"/>
    <n v="11081.419"/>
    <n v="87.29"/>
    <n v="37481.961000000003"/>
    <n v="1.054"/>
    <n v="2.5910000000000002"/>
    <n v="4.3999999999999997E-2"/>
    <n v="162.58500000000001"/>
    <n v="2.7829999999999999"/>
    <n v="9.3330000000000002"/>
    <n v="8.7390000000000008"/>
    <n v="-53.164999999999999"/>
    <n v="-0.91"/>
    <n v="49.21"/>
    <n v="0.84199999999999997"/>
    <n v="20.67"/>
    <n v="0.35399999999999998"/>
    <n v="237.471"/>
    <n v="4.0640000000000001"/>
    <n v="0.10199999999999999"/>
    <n v="5.9390000000000001"/>
    <n v="2190.067"/>
    <n v="1.6619999999999999"/>
    <n v="1.6240000000000001"/>
    <n v="1.244"/>
    <n v="0.58099999999999996"/>
    <n v="3.3490000000000002"/>
    <n v="1.589"/>
    <n v="1.0309999999999999"/>
    <n v="0.67500000000000004"/>
    <n v="0.47199999999999998"/>
    <n v="2.1539999999999999"/>
    <n v="5.7000000000000002E-2"/>
    <n v="2.5739999999999998"/>
    <n v="1.611"/>
    <n v="0.747"/>
    <n v="2.952"/>
    <n v="-1.048"/>
    <n v="2.1120000000000001"/>
    <n v="2.351"/>
    <n v="0.95899999999999996"/>
    <n v="2E-3"/>
    <n v="8.9999999999999993E-3"/>
    <n v="1.2E-2"/>
    <n v="1E-3"/>
    <n v="510.6"/>
    <n v="545.30999999999995"/>
    <n v="142.59800000000001"/>
    <n v="28.701000000000001"/>
  </r>
  <r>
    <x v="16"/>
    <x v="7"/>
    <s v="ITA"/>
    <x v="359"/>
    <n v="2130000000000"/>
    <n v="17.914000000000001"/>
    <n v="0.30499999999999999"/>
    <n v="490.56599999999997"/>
    <n v="-6.28"/>
    <n v="-1.264"/>
    <n v="464.55200000000002"/>
    <n v="20.87"/>
    <n v="4.7039999999999997"/>
    <n v="7.9029999999999996"/>
    <n v="0.219"/>
    <n v="0.216"/>
    <n v="8.3460000000000001"/>
    <n v="0.23100000000000001"/>
    <n v="0.22800000000000001"/>
    <n v="70.674999999999997"/>
    <n v="1.202"/>
    <n v="627.87699999999995"/>
    <n v="10.682"/>
    <n v="0.29599999999999999"/>
    <n v="813.12699999999995"/>
    <n v="19787.186000000002"/>
    <n v="19874.756000000001"/>
    <n v="4049.6"/>
    <n v="61.975000000000001"/>
    <n v="3457.8380000000002"/>
    <n v="355.738"/>
    <n v="11311.434999999999"/>
    <n v="93.212000000000003"/>
    <n v="36549.078000000001"/>
    <n v="1.012"/>
    <n v="2.5259999999999998"/>
    <n v="4.2999999999999997E-2"/>
    <n v="163.512"/>
    <n v="2.782"/>
    <n v="9.1609999999999996"/>
    <n v="8.5709999999999997"/>
    <n v="-26.013999999999999"/>
    <n v="-0.443"/>
    <n v="49.3"/>
    <n v="0.83899999999999997"/>
    <n v="20.12"/>
    <n v="0.34200000000000003"/>
    <n v="230.01599999999999"/>
    <n v="3.9129999999999998"/>
    <n v="0.10100000000000001"/>
    <n v="5.9219999999999997"/>
    <n v="2148.299"/>
    <n v="1.5860000000000001"/>
    <n v="1.5569999999999999"/>
    <n v="1.292"/>
    <n v="0.55300000000000005"/>
    <n v="3.2690000000000001"/>
    <n v="1.5880000000000001"/>
    <n v="1.036"/>
    <n v="0.67300000000000004"/>
    <n v="0.47799999999999998"/>
    <n v="2.1800000000000002"/>
    <n v="5.1999999999999998E-2"/>
    <n v="2.56"/>
    <n v="1.6419999999999999"/>
    <n v="0.69399999999999995"/>
    <n v="2.8719999999999999"/>
    <n v="-0.58599999999999997"/>
    <n v="2.0379999999999998"/>
    <n v="2.2839999999999998"/>
    <n v="0.95899999999999996"/>
    <n v="2E-3"/>
    <n v="8.9999999999999993E-3"/>
    <n v="1.2E-2"/>
    <n v="1E-3"/>
    <n v="503.81"/>
    <n v="538.47"/>
    <n v="137.31100000000001"/>
    <n v="27.99"/>
  </r>
  <r>
    <x v="16"/>
    <x v="8"/>
    <s v="ITA"/>
    <x v="360"/>
    <n v="2240000000000"/>
    <n v="16.126999999999999"/>
    <n v="0.27200000000000002"/>
    <n v="478.86900000000003"/>
    <n v="-11.698"/>
    <n v="-2.3849999999999998"/>
    <n v="434.90100000000001"/>
    <n v="-29.651"/>
    <n v="-6.383"/>
    <n v="7.343"/>
    <n v="0.20599999999999999"/>
    <n v="0.20599999999999999"/>
    <n v="8.0860000000000003"/>
    <n v="0.22600000000000001"/>
    <n v="0.22700000000000001"/>
    <n v="68.138999999999996"/>
    <n v="1.151"/>
    <n v="616"/>
    <n v="10.401"/>
    <n v="0.29099999999999998"/>
    <n v="829.25400000000002"/>
    <n v="20266.055"/>
    <n v="20309.657999999999"/>
    <n v="4117.7389999999996"/>
    <n v="64.570999999999998"/>
    <n v="3624.98"/>
    <n v="311.77"/>
    <n v="11530.875"/>
    <n v="98.635999999999996"/>
    <n v="35659.476999999999"/>
    <n v="0.998"/>
    <n v="2.5960000000000001"/>
    <n v="4.3999999999999997E-2"/>
    <n v="167.142"/>
    <n v="2.8220000000000001"/>
    <n v="8.8390000000000004"/>
    <n v="8.2530000000000001"/>
    <n v="-43.968000000000004"/>
    <n v="-0.74199999999999999"/>
    <n v="49.35"/>
    <n v="0.83299999999999996"/>
    <n v="18.66"/>
    <n v="0.315"/>
    <n v="219.441"/>
    <n v="3.7050000000000001"/>
    <n v="9.1999999999999998E-2"/>
    <n v="5.4240000000000004"/>
    <n v="2111.9050000000002"/>
    <n v="1.41"/>
    <n v="1.492"/>
    <n v="1.1839999999999999"/>
    <n v="0.51600000000000001"/>
    <n v="3.1869999999999998"/>
    <n v="1.5860000000000001"/>
    <n v="1.038"/>
    <n v="0.66900000000000004"/>
    <n v="0.48399999999999999"/>
    <n v="2.2040000000000002"/>
    <n v="4.5999999999999999E-2"/>
    <n v="2.5449999999999999"/>
    <n v="1.661"/>
    <n v="0.69399999999999995"/>
    <n v="2.85"/>
    <n v="-0.94699999999999995"/>
    <n v="1.95"/>
    <n v="2.089"/>
    <n v="0.95799999999999996"/>
    <n v="2E-3"/>
    <n v="8.9999999999999993E-3"/>
    <n v="1.2E-2"/>
    <n v="1E-3"/>
    <n v="488.78"/>
    <n v="523.49"/>
    <n v="137.13200000000001"/>
    <n v="28.637"/>
  </r>
  <r>
    <x v="16"/>
    <x v="9"/>
    <s v="ITA"/>
    <x v="361"/>
    <n v="2090000000000"/>
    <n v="13.340999999999999"/>
    <n v="0.224"/>
    <n v="424.69400000000002"/>
    <n v="-54.173999999999999"/>
    <n v="-11.313000000000001"/>
    <n v="395.16300000000001"/>
    <n v="-39.738"/>
    <n v="-9.1370000000000005"/>
    <n v="6.6340000000000003"/>
    <n v="0.19600000000000001"/>
    <n v="0.2"/>
    <n v="7.13"/>
    <n v="0.21099999999999999"/>
    <n v="0.215"/>
    <n v="52.387999999999998"/>
    <n v="0.88"/>
    <n v="564.63199999999995"/>
    <n v="9.48"/>
    <n v="0.28000000000000003"/>
    <n v="842.59500000000003"/>
    <n v="20690.75"/>
    <n v="20704.817999999999"/>
    <n v="4170.1270000000004"/>
    <n v="66.802000000000007"/>
    <n v="3779.0140000000001"/>
    <n v="282.238"/>
    <n v="11729.618"/>
    <n v="102.59399999999999"/>
    <n v="33102.940999999999"/>
    <n v="0.97899999999999998"/>
    <n v="2.2320000000000002"/>
    <n v="3.6999999999999998E-2"/>
    <n v="154.03399999999999"/>
    <n v="2.5859999999999999"/>
    <n v="7.9660000000000002"/>
    <n v="7.383"/>
    <n v="-29.532"/>
    <n v="-0.496"/>
    <n v="48.74"/>
    <n v="0.81799999999999995"/>
    <n v="17.37"/>
    <n v="0.29199999999999998"/>
    <n v="198.74199999999999"/>
    <n v="3.3370000000000002"/>
    <n v="6.6000000000000003E-2"/>
    <n v="3.9580000000000002"/>
    <n v="1971.7049999999999"/>
    <n v="1.135"/>
    <n v="1.3460000000000001"/>
    <n v="1.08"/>
    <n v="0.40200000000000002"/>
    <n v="3.0979999999999999"/>
    <n v="1.58"/>
    <n v="1.0389999999999999"/>
    <n v="0.66400000000000003"/>
    <n v="0.48699999999999999"/>
    <n v="2.2200000000000002"/>
    <n v="4.1000000000000002E-2"/>
    <n v="2.528"/>
    <n v="1.66"/>
    <n v="0.58799999999999997"/>
    <n v="2.6779999999999999"/>
    <n v="-0.58699999999999997"/>
    <n v="1.8069999999999999"/>
    <n v="1.625"/>
    <n v="0.95599999999999996"/>
    <n v="2E-3"/>
    <n v="8.9999999999999993E-3"/>
    <n v="1.2999999999999999E-2"/>
    <n v="1E-3"/>
    <n v="439.76"/>
    <n v="474.47"/>
    <n v="139.93700000000001"/>
    <n v="32.950000000000003"/>
  </r>
  <r>
    <x v="16"/>
    <x v="10"/>
    <s v="ITA"/>
    <x v="362"/>
    <n v="2150000000000"/>
    <n v="13.276"/>
    <n v="0.222"/>
    <n v="436.11700000000002"/>
    <n v="11.423"/>
    <n v="2.69"/>
    <n v="391.34300000000002"/>
    <n v="-3.819"/>
    <n v="-0.96599999999999997"/>
    <n v="6.5419999999999998"/>
    <n v="0.19"/>
    <n v="0.192"/>
    <n v="7.29"/>
    <n v="0.21199999999999999"/>
    <n v="0.214"/>
    <n v="58.218000000000004"/>
    <n v="0.97299999999999998"/>
    <n v="602.89599999999996"/>
    <n v="10.077999999999999"/>
    <n v="0.29199999999999998"/>
    <n v="855.87099999999998"/>
    <n v="21126.866999999998"/>
    <n v="21096.164000000001"/>
    <n v="4228.3450000000003"/>
    <n v="69.179000000000002"/>
    <n v="3943.3609999999999"/>
    <n v="237.464"/>
    <n v="11923.406000000001"/>
    <n v="106.706"/>
    <n v="34046.292999999998"/>
    <n v="0.98799999999999999"/>
    <n v="2.3769999999999998"/>
    <n v="0.04"/>
    <n v="164.34700000000001"/>
    <n v="2.7469999999999999"/>
    <n v="8.0749999999999993"/>
    <n v="7.4950000000000001"/>
    <n v="-44.774000000000001"/>
    <n v="-0.748"/>
    <n v="48.99"/>
    <n v="0.81899999999999995"/>
    <n v="16.82"/>
    <n v="0.28100000000000003"/>
    <n v="193.78800000000001"/>
    <n v="3.2389999999999999"/>
    <n v="6.9000000000000006E-2"/>
    <n v="4.1109999999999998"/>
    <n v="2036.7329999999999"/>
    <n v="1.0580000000000001"/>
    <n v="1.3069999999999999"/>
    <n v="1.024"/>
    <n v="0.41799999999999998"/>
    <n v="3.008"/>
    <n v="1.573"/>
    <n v="1.0389999999999999"/>
    <n v="0.65800000000000003"/>
    <n v="0.49099999999999999"/>
    <n v="2.2349999999999999"/>
    <n v="3.4000000000000002E-2"/>
    <n v="2.508"/>
    <n v="1.66"/>
    <n v="0.623"/>
    <n v="2.653"/>
    <n v="-0.92600000000000005"/>
    <n v="1.706"/>
    <n v="1.6719999999999999"/>
    <n v="0.95299999999999996"/>
    <n v="2E-3"/>
    <n v="0.01"/>
    <n v="1.2999999999999999E-2"/>
    <n v="1E-3"/>
    <n v="448.37"/>
    <n v="483.09"/>
    <n v="166.77799999999999"/>
    <n v="38.241999999999997"/>
  </r>
  <r>
    <x v="16"/>
    <x v="11"/>
    <s v="ITA"/>
    <x v="363"/>
    <n v="2220000000000"/>
    <n v="12.583"/>
    <n v="0.21"/>
    <n v="424.25599999999997"/>
    <n v="-11.861000000000001"/>
    <n v="-2.72"/>
    <n v="389.77800000000002"/>
    <n v="-1.5649999999999999"/>
    <n v="-0.4"/>
    <n v="6.4930000000000003"/>
    <n v="0.187"/>
    <n v="0.19500000000000001"/>
    <n v="7.0679999999999996"/>
    <n v="0.20300000000000001"/>
    <n v="0.21199999999999999"/>
    <n v="65.438999999999993"/>
    <n v="1.0900000000000001"/>
    <n v="581.38199999999995"/>
    <n v="9.6859999999999999"/>
    <n v="0.27800000000000002"/>
    <n v="868.45399999999995"/>
    <n v="21551.125"/>
    <n v="21485.940999999999"/>
    <n v="4293.7839999999997"/>
    <n v="71.793999999999997"/>
    <n v="4096.3609999999999"/>
    <n v="202.98599999999999"/>
    <n v="12109.842000000001"/>
    <n v="110.889"/>
    <n v="33284.144999999997"/>
    <n v="0.95699999999999996"/>
    <n v="2.6150000000000002"/>
    <n v="4.3999999999999997E-2"/>
    <n v="153"/>
    <n v="2.5489999999999999"/>
    <n v="7.8710000000000004"/>
    <n v="7.2939999999999996"/>
    <n v="-34.478000000000002"/>
    <n v="-0.57399999999999995"/>
    <n v="46.59"/>
    <n v="0.77600000000000002"/>
    <n v="16.28"/>
    <n v="0.27100000000000002"/>
    <n v="186.435"/>
    <n v="3.1059999999999999"/>
    <n v="7.0000000000000007E-2"/>
    <n v="4.1829999999999998"/>
    <n v="1997.912"/>
    <n v="0.93200000000000005"/>
    <n v="1.23"/>
    <n v="0.98799999999999999"/>
    <n v="0.44400000000000001"/>
    <n v="2.9140000000000001"/>
    <n v="1.5640000000000001"/>
    <n v="1.038"/>
    <n v="0.65400000000000003"/>
    <n v="0.496"/>
    <n v="2.2410000000000001"/>
    <n v="2.9000000000000001E-2"/>
    <n v="2.488"/>
    <n v="1.655"/>
    <n v="0.70599999999999996"/>
    <n v="2.403"/>
    <n v="-0.69499999999999995"/>
    <n v="1.637"/>
    <n v="1.522"/>
    <n v="0.94899999999999995"/>
    <n v="2E-3"/>
    <n v="0.01"/>
    <n v="1.2999999999999999E-2"/>
    <n v="1E-3"/>
    <n v="437.82"/>
    <n v="472.47"/>
    <n v="157.126"/>
    <n v="37.036000000000001"/>
  </r>
  <r>
    <x v="16"/>
    <x v="12"/>
    <s v="ITA"/>
    <x v="364"/>
    <n v="2200000000000"/>
    <n v="10.071"/>
    <n v="0.16700000000000001"/>
    <n v="403.697"/>
    <n v="-20.559000000000001"/>
    <n v="-4.8460000000000001"/>
    <n v="355.47899999999998"/>
    <n v="-34.298999999999999"/>
    <n v="-8.8000000000000007"/>
    <n v="5.9059999999999997"/>
    <n v="0.17499999999999999"/>
    <n v="0.183"/>
    <n v="6.7069999999999999"/>
    <n v="0.19900000000000001"/>
    <n v="0.20799999999999999"/>
    <n v="66.959000000000003"/>
    <n v="1.1120000000000001"/>
    <n v="528.56799999999998"/>
    <n v="8.782"/>
    <n v="0.26"/>
    <n v="878.52599999999995"/>
    <n v="21954.82"/>
    <n v="21841.42"/>
    <n v="4360.7430000000004"/>
    <n v="74.322000000000003"/>
    <n v="4244.0749999999998"/>
    <n v="154.767"/>
    <n v="12282.521000000001"/>
    <n v="114.634"/>
    <n v="32295.603999999999"/>
    <n v="0.95799999999999996"/>
    <n v="2.528"/>
    <n v="4.2000000000000003E-2"/>
    <n v="147.714"/>
    <n v="2.4540000000000002"/>
    <n v="7.5469999999999997"/>
    <n v="6.9720000000000004"/>
    <n v="-48.218000000000004"/>
    <n v="-0.80100000000000005"/>
    <n v="47.28"/>
    <n v="0.78600000000000003"/>
    <n v="16.75"/>
    <n v="0.27800000000000002"/>
    <n v="172.68"/>
    <n v="2.8690000000000002"/>
    <n v="6.2E-2"/>
    <n v="3.7450000000000001"/>
    <n v="1943.877"/>
    <n v="0.72699999999999998"/>
    <n v="1.153"/>
    <n v="0.89200000000000002"/>
    <n v="0.44900000000000001"/>
    <n v="2.8170000000000002"/>
    <n v="1.554"/>
    <n v="1.0349999999999999"/>
    <n v="0.64900000000000002"/>
    <n v="0.501"/>
    <n v="2.242"/>
    <n v="2.1999999999999999E-2"/>
    <n v="2.4649999999999999"/>
    <n v="1.643"/>
    <n v="0.66500000000000004"/>
    <n v="2.2719999999999998"/>
    <n v="-0.999"/>
    <n v="1.496"/>
    <n v="1.3560000000000001"/>
    <n v="0.94399999999999995"/>
    <n v="2E-3"/>
    <n v="0.01"/>
    <n v="1.2999999999999999E-2"/>
    <n v="1E-3"/>
    <n v="419.63"/>
    <n v="454.26"/>
    <n v="124.872"/>
    <n v="30.931999999999999"/>
  </r>
  <r>
    <x v="16"/>
    <x v="13"/>
    <s v="ITA"/>
    <x v="365"/>
    <n v="2200000000000"/>
    <n v="8.8770000000000007"/>
    <n v="0.14699999999999999"/>
    <n v="369.68"/>
    <n v="-34.017000000000003"/>
    <n v="-8.4260000000000002"/>
    <n v="322.30399999999997"/>
    <n v="-33.173999999999999"/>
    <n v="-9.3320000000000007"/>
    <n v="5.3440000000000003"/>
    <n v="0.16200000000000001"/>
    <n v="0.17299999999999999"/>
    <n v="6.1289999999999996"/>
    <n v="0.185"/>
    <n v="0.19900000000000001"/>
    <n v="57.781999999999996"/>
    <n v="0.95799999999999996"/>
    <n v="491.27499999999998"/>
    <n v="8.1449999999999996"/>
    <n v="0.246"/>
    <n v="887.40300000000002"/>
    <n v="22324.5"/>
    <n v="22163.724999999999"/>
    <n v="4418.5249999999996"/>
    <n v="77.024000000000001"/>
    <n v="4381.7759999999998"/>
    <n v="107.392"/>
    <n v="12441.703"/>
    <n v="118.069"/>
    <n v="30816.118999999999"/>
    <n v="0.93200000000000005"/>
    <n v="2.702"/>
    <n v="4.4999999999999998E-2"/>
    <n v="137.70099999999999"/>
    <n v="2.2829999999999999"/>
    <n v="7.0019999999999998"/>
    <n v="6.4269999999999996"/>
    <n v="-47.375999999999998"/>
    <n v="-0.78500000000000003"/>
    <n v="45.13"/>
    <n v="0.748"/>
    <n v="16.57"/>
    <n v="0.27500000000000002"/>
    <n v="159.18299999999999"/>
    <n v="2.6389999999999998"/>
    <n v="5.7000000000000002E-2"/>
    <n v="3.4350000000000001"/>
    <n v="1858.6"/>
    <n v="0.61499999999999999"/>
    <n v="1.0469999999999999"/>
    <n v="0.80700000000000005"/>
    <n v="0.38500000000000001"/>
    <n v="2.72"/>
    <n v="1.542"/>
    <n v="1.0309999999999999"/>
    <n v="0.64300000000000002"/>
    <n v="0.50600000000000001"/>
    <n v="2.2370000000000001"/>
    <n v="1.4999999999999999E-2"/>
    <n v="2.44"/>
    <n v="1.623"/>
    <n v="0.69699999999999995"/>
    <n v="2.105"/>
    <n v="-1.024"/>
    <n v="1.369"/>
    <n v="1.1679999999999999"/>
    <n v="0.93799999999999994"/>
    <n v="2E-3"/>
    <n v="0.01"/>
    <n v="1.2999999999999999E-2"/>
    <n v="1E-3"/>
    <n v="387.64"/>
    <n v="422.3"/>
    <n v="121.596"/>
    <n v="32.892000000000003"/>
  </r>
  <r>
    <x v="16"/>
    <x v="14"/>
    <s v="ITA"/>
    <x v="366"/>
    <n v="2220000000000"/>
    <n v="8.3390000000000004"/>
    <n v="0.13800000000000001"/>
    <n v="349.39"/>
    <n v="-20.289000000000001"/>
    <n v="-5.4880000000000004"/>
    <n v="301.209"/>
    <n v="-21.094999999999999"/>
    <n v="-6.5449999999999999"/>
    <n v="4.9930000000000003"/>
    <n v="0.151"/>
    <n v="0.17100000000000001"/>
    <n v="5.7919999999999998"/>
    <n v="0.17499999999999999"/>
    <n v="0.19800000000000001"/>
    <n v="55.837000000000003"/>
    <n v="0.92600000000000005"/>
    <n v="474.48500000000001"/>
    <n v="7.8659999999999997"/>
    <n v="0.23799999999999999"/>
    <n v="895.74199999999996"/>
    <n v="22673.891"/>
    <n v="22464.934000000001"/>
    <n v="4474.3620000000001"/>
    <n v="79.525000000000006"/>
    <n v="4503.366"/>
    <n v="59.21"/>
    <n v="12599.540999999999"/>
    <n v="121.35599999999999"/>
    <n v="29214.831999999999"/>
    <n v="0.88300000000000001"/>
    <n v="2.5009999999999999"/>
    <n v="4.1000000000000002E-2"/>
    <n v="121.589"/>
    <n v="2.016"/>
    <n v="6.6740000000000004"/>
    <n v="6.0990000000000002"/>
    <n v="-48.182000000000002"/>
    <n v="-0.79900000000000004"/>
    <n v="44.08"/>
    <n v="0.73099999999999998"/>
    <n v="16.2"/>
    <n v="0.26900000000000002"/>
    <n v="157.83600000000001"/>
    <n v="2.617"/>
    <n v="5.5E-2"/>
    <n v="3.2879999999999998"/>
    <n v="1762.32"/>
    <n v="0.55600000000000005"/>
    <n v="0.98199999999999998"/>
    <n v="0.74399999999999999"/>
    <n v="0.371"/>
    <n v="2.6240000000000001"/>
    <n v="1.528"/>
    <n v="1.026"/>
    <n v="0.63700000000000001"/>
    <n v="0.50900000000000001"/>
    <n v="2.2240000000000002"/>
    <n v="8.0000000000000002E-3"/>
    <n v="2.415"/>
    <n v="1.6020000000000001"/>
    <n v="0.64500000000000002"/>
    <n v="1.827"/>
    <n v="-0.98"/>
    <n v="1.351"/>
    <n v="1.0780000000000001"/>
    <n v="0.93200000000000005"/>
    <n v="2E-3"/>
    <n v="0.01"/>
    <n v="1.2999999999999999E-2"/>
    <n v="1E-3"/>
    <n v="367.92"/>
    <n v="402.58"/>
    <n v="125.095"/>
    <n v="35.804000000000002"/>
  </r>
  <r>
    <x v="16"/>
    <x v="15"/>
    <s v="ITA"/>
    <x v="367"/>
    <n v="2250000000000"/>
    <n v="8.1959999999999997"/>
    <n v="0.13600000000000001"/>
    <n v="361.16300000000001"/>
    <n v="11.773"/>
    <n v="3.37"/>
    <n v="318.18400000000003"/>
    <n v="16.975999999999999"/>
    <n v="5.6360000000000001"/>
    <n v="5.2830000000000004"/>
    <n v="0.158"/>
    <n v="0.17499999999999999"/>
    <n v="5.9960000000000004"/>
    <n v="0.17899999999999999"/>
    <n v="0.19900000000000001"/>
    <n v="53.063000000000002"/>
    <n v="0.88100000000000001"/>
    <n v="455.58300000000003"/>
    <n v="7.5640000000000001"/>
    <n v="0.22600000000000001"/>
    <n v="903.93799999999999"/>
    <n v="23035.055"/>
    <n v="22783.116999999998"/>
    <n v="4527.4250000000002"/>
    <n v="82.099000000000004"/>
    <n v="4636.1220000000003"/>
    <n v="16.231999999999999"/>
    <n v="12761.073"/>
    <n v="124.39700000000001"/>
    <n v="30129.141"/>
    <n v="0.90200000000000002"/>
    <n v="2.5739999999999998"/>
    <n v="4.2999999999999997E-2"/>
    <n v="132.756"/>
    <n v="2.2040000000000002"/>
    <n v="6.8769999999999998"/>
    <n v="6.3019999999999996"/>
    <n v="-42.978999999999999"/>
    <n v="-0.71399999999999997"/>
    <n v="44.85"/>
    <n v="0.745"/>
    <n v="16.329999999999998"/>
    <n v="0.27100000000000002"/>
    <n v="161.53299999999999"/>
    <n v="2.6819999999999999"/>
    <n v="0.05"/>
    <n v="3.04"/>
    <n v="1814.7660000000001"/>
    <n v="0.56699999999999995"/>
    <n v="1.016"/>
    <n v="0.77700000000000002"/>
    <n v="0.36099999999999999"/>
    <n v="2.5409999999999999"/>
    <n v="1.516"/>
    <n v="1.0209999999999999"/>
    <n v="0.63200000000000001"/>
    <n v="0.51300000000000001"/>
    <n v="2.2149999999999999"/>
    <n v="2E-3"/>
    <n v="2.3919999999999999"/>
    <n v="1.579"/>
    <n v="0.67100000000000004"/>
    <n v="1.956"/>
    <n v="-0.79800000000000004"/>
    <n v="1.3540000000000001"/>
    <n v="1.004"/>
    <n v="0.92500000000000004"/>
    <n v="2E-3"/>
    <n v="0.01"/>
    <n v="1.4E-2"/>
    <n v="1E-3"/>
    <n v="379.58"/>
    <n v="414.25"/>
    <n v="94.42"/>
    <n v="26.143000000000001"/>
  </r>
  <r>
    <x v="16"/>
    <x v="16"/>
    <s v="ITA"/>
    <x v="368"/>
    <n v="2280000000000"/>
    <n v="7.68"/>
    <n v="0.128"/>
    <n v="358.18299999999999"/>
    <n v="-2.9809999999999999"/>
    <n v="-0.82499999999999996"/>
    <n v="320.37"/>
    <n v="2.1859999999999999"/>
    <n v="0.68700000000000006"/>
    <n v="5.3289999999999997"/>
    <n v="0.158"/>
    <n v="0.17599999999999999"/>
    <n v="5.9580000000000002"/>
    <n v="0.17699999999999999"/>
    <n v="0.19700000000000001"/>
    <n v="48.558999999999997"/>
    <n v="0.80800000000000005"/>
    <n v="441.95699999999999"/>
    <n v="7.351"/>
    <n v="0.218"/>
    <n v="911.61800000000005"/>
    <n v="23393.236000000001"/>
    <n v="23103.488000000001"/>
    <n v="4575.9840000000004"/>
    <n v="84.287999999999997"/>
    <n v="4776.9139999999998"/>
    <n v="-21.581"/>
    <n v="12917.088"/>
    <n v="127.345"/>
    <n v="30305.607"/>
    <n v="0.89900000000000002"/>
    <n v="2.1890000000000001"/>
    <n v="3.5999999999999997E-2"/>
    <n v="140.792"/>
    <n v="2.3420000000000001"/>
    <n v="6.8159999999999998"/>
    <n v="6.6029999999999998"/>
    <n v="-37.811999999999998"/>
    <n v="-0.629"/>
    <n v="44.73"/>
    <n v="0.74399999999999999"/>
    <n v="16.32"/>
    <n v="0.27100000000000002"/>
    <n v="156.01499999999999"/>
    <n v="2.5950000000000002"/>
    <n v="4.9000000000000002E-2"/>
    <n v="2.948"/>
    <n v="1821.932"/>
    <n v="0.51600000000000001"/>
    <n v="1.008"/>
    <n v="0.8"/>
    <n v="0.33800000000000002"/>
    <n v="2.46"/>
    <n v="1.5049999999999999"/>
    <n v="1.0169999999999999"/>
    <n v="0.626"/>
    <n v="0.51400000000000001"/>
    <n v="2.2090000000000001"/>
    <n v="-3.0000000000000001E-3"/>
    <n v="2.3679999999999999"/>
    <n v="1.5569999999999999"/>
    <n v="0.57799999999999996"/>
    <n v="2.0190000000000001"/>
    <n v="-0.83499999999999996"/>
    <n v="1.298"/>
    <n v="0.98199999999999998"/>
    <n v="0.92"/>
    <n v="2E-3"/>
    <n v="0.01"/>
    <n v="1.4E-2"/>
    <n v="1E-3"/>
    <n v="396.95"/>
    <n v="409.77"/>
    <n v="83.774000000000001"/>
    <n v="23.388999999999999"/>
  </r>
  <r>
    <x v="16"/>
    <x v="17"/>
    <s v="ITA"/>
    <x v="369"/>
    <n v="2320000000000"/>
    <n v="7.7110000000000003"/>
    <n v="0.129"/>
    <n v="352.73500000000001"/>
    <n v="-5.4470000000000001"/>
    <n v="-1.5209999999999999"/>
    <n v="311.18599999999998"/>
    <n v="-9.1839999999999993"/>
    <n v="-2.867"/>
    <n v="5.1859999999999999"/>
    <n v="0.151"/>
    <n v="0.16900000000000001"/>
    <n v="5.8789999999999996"/>
    <n v="0.17100000000000001"/>
    <n v="0.191"/>
    <n v="42.04"/>
    <n v="0.70099999999999996"/>
    <n v="446.57100000000003"/>
    <n v="7.4420000000000002"/>
    <n v="0.217"/>
    <n v="919.33"/>
    <n v="23745.973000000002"/>
    <n v="23414.673999999999"/>
    <n v="4618.0240000000003"/>
    <n v="86.638999999999996"/>
    <n v="4925.6719999999996"/>
    <n v="-63.131"/>
    <n v="13065.865"/>
    <n v="130.44200000000001"/>
    <n v="30716.616999999998"/>
    <n v="0.89400000000000002"/>
    <n v="2.351"/>
    <n v="3.9E-2"/>
    <n v="148.75800000000001"/>
    <n v="2.4790000000000001"/>
    <n v="6.7409999999999997"/>
    <n v="6.5289999999999999"/>
    <n v="-41.55"/>
    <n v="-0.69199999999999995"/>
    <n v="44.88"/>
    <n v="0.748"/>
    <n v="16.21"/>
    <n v="0.27"/>
    <n v="148.77799999999999"/>
    <n v="2.4790000000000001"/>
    <n v="5.1999999999999998E-2"/>
    <n v="3.097"/>
    <n v="1843.1210000000001"/>
    <n v="0.51100000000000001"/>
    <n v="0.97699999999999998"/>
    <n v="0.77"/>
    <n v="0.28999999999999998"/>
    <n v="2.3839999999999999"/>
    <n v="1.4930000000000001"/>
    <n v="1.0129999999999999"/>
    <n v="0.61899999999999999"/>
    <n v="0.51600000000000001"/>
    <n v="2.2050000000000001"/>
    <n v="-8.9999999999999993E-3"/>
    <n v="2.3420000000000001"/>
    <n v="1.538"/>
    <n v="0.6"/>
    <n v="2.0819999999999999"/>
    <n v="-0.95899999999999996"/>
    <n v="1.2150000000000001"/>
    <n v="1.0249999999999999"/>
    <n v="0.91300000000000003"/>
    <n v="2E-3"/>
    <n v="1.0999999999999999E-2"/>
    <n v="1.4E-2"/>
    <n v="1E-3"/>
    <n v="391.74"/>
    <n v="404.5"/>
    <n v="93.834999999999994"/>
    <n v="26.602"/>
  </r>
  <r>
    <x v="16"/>
    <x v="18"/>
    <s v="ITA"/>
    <x v="370"/>
    <n v="2370000000000"/>
    <n v="7.7569999999999997"/>
    <n v="0.13"/>
    <n v="349.005"/>
    <n v="-3.73"/>
    <n v="-1.0580000000000001"/>
    <n v="306.42899999999997"/>
    <n v="-4.7560000000000002"/>
    <n v="-1.528"/>
    <n v="5.1180000000000003"/>
    <n v="0.14799999999999999"/>
    <n v="0.16500000000000001"/>
    <n v="5.8289999999999997"/>
    <n v="0.16800000000000001"/>
    <n v="0.188"/>
    <n v="39.423999999999999"/>
    <n v="0.65800000000000003"/>
    <n v="451.11"/>
    <n v="7.5339999999999998"/>
    <n v="0.217"/>
    <n v="927.08600000000001"/>
    <n v="24094.976999999999"/>
    <n v="23721.103999999999"/>
    <n v="4657.4480000000003"/>
    <n v="88.933999999999997"/>
    <n v="5069.3440000000001"/>
    <n v="-105.706"/>
    <n v="13218.564"/>
    <n v="133.6"/>
    <n v="30957.241999999998"/>
    <n v="0.89200000000000002"/>
    <n v="2.2949999999999999"/>
    <n v="3.7999999999999999E-2"/>
    <n v="143.672"/>
    <n v="2.399"/>
    <n v="6.6470000000000002"/>
    <n v="6.4329999999999998"/>
    <n v="-42.576000000000001"/>
    <n v="-0.71099999999999997"/>
    <n v="44.59"/>
    <n v="0.745"/>
    <n v="15.39"/>
    <n v="0.25700000000000001"/>
    <n v="152.69800000000001"/>
    <n v="2.5499999999999998"/>
    <n v="5.2999999999999999E-2"/>
    <n v="3.1589999999999998"/>
    <n v="1853.64"/>
    <n v="0.49399999999999999"/>
    <n v="0.94799999999999995"/>
    <n v="0.747"/>
    <n v="0.26700000000000002"/>
    <n v="2.31"/>
    <n v="1.4810000000000001"/>
    <n v="1.008"/>
    <n v="0.61299999999999999"/>
    <n v="0.51700000000000002"/>
    <n v="2.1949999999999998"/>
    <n v="-1.4E-2"/>
    <n v="2.319"/>
    <n v="1.5209999999999999"/>
    <n v="0.55700000000000005"/>
    <n v="1.9079999999999999"/>
    <n v="-1.018"/>
    <n v="1.2450000000000001"/>
    <n v="1.044"/>
    <n v="0.90700000000000003"/>
    <n v="2E-3"/>
    <n v="1.0999999999999999E-2"/>
    <n v="1.4E-2"/>
    <n v="1E-3"/>
    <n v="385.22"/>
    <n v="398.03"/>
    <n v="102.105"/>
    <n v="29.256"/>
  </r>
  <r>
    <x v="16"/>
    <x v="19"/>
    <s v="ITA"/>
    <x v="371"/>
    <n v="2420000000000"/>
    <n v="7.9119999999999999"/>
    <n v="0.13200000000000001"/>
    <n v="339.233"/>
    <n v="-9.7720000000000002"/>
    <n v="-2.8"/>
    <n v="297.39"/>
    <n v="-9.0389999999999997"/>
    <n v="-2.95"/>
    <n v="4.9790000000000001"/>
    <n v="0.19384210526315787"/>
    <n v="0.16300000000000001"/>
    <n v="5.68"/>
    <n v="0.21457894736842101"/>
    <n v="0.186"/>
    <n v="30.658000000000001"/>
    <n v="0.51300000000000001"/>
    <n v="433.97"/>
    <n v="7.266"/>
    <n v="0.27247368421052626"/>
    <n v="934.99800000000005"/>
    <n v="24434.210999999999"/>
    <n v="24018.493999999999"/>
    <n v="4688.1059999999998"/>
    <n v="91.691000000000003"/>
    <n v="5216.1019999999999"/>
    <n v="-147.54900000000001"/>
    <n v="13366.68"/>
    <n v="136.63399999999999"/>
    <n v="30464.062000000002"/>
    <n v="0.99736842105263157"/>
    <n v="2.7559999999999998"/>
    <n v="4.5999999999999999E-2"/>
    <n v="146.75800000000001"/>
    <n v="2.4569999999999999"/>
    <n v="6.5129999999999999"/>
    <n v="6.298"/>
    <n v="-41.843000000000004"/>
    <n v="-0.70099999999999996"/>
    <n v="44.36"/>
    <n v="0.74299999999999999"/>
    <n v="15.35"/>
    <n v="0.25700000000000001"/>
    <n v="148.11600000000001"/>
    <n v="2.48"/>
    <n v="5.0999999999999997E-2"/>
    <n v="3.0329999999999999"/>
    <n v="1819.556"/>
    <n v="0.48899999999999999"/>
    <n v="0.91500000000000004"/>
    <n v="0.71399999999999997"/>
    <n v="0.20799999999999999"/>
    <n v="2.2389999999999999"/>
    <n v="1.468"/>
    <n v="1.0029999999999999"/>
    <n v="0.60499999999999998"/>
    <n v="0.52"/>
    <n v="2.1859999999999999"/>
    <n v="-0.02"/>
    <n v="2.2949999999999999"/>
    <n v="1.5029999999999999"/>
    <n v="0.628"/>
    <n v="1.919"/>
    <n v="-0.91800000000000004"/>
    <n v="1.2"/>
    <n v="0.98899999999999999"/>
    <n v="0.9"/>
    <n v="2E-3"/>
    <n v="1.0999999999999999E-2"/>
    <n v="1.4E-2"/>
    <n v="1E-3"/>
    <n v="376.19"/>
    <n v="389"/>
    <n v="94.736999999999995"/>
    <n v="27.927"/>
  </r>
  <r>
    <x v="16"/>
    <x v="20"/>
    <s v="ITA"/>
    <x v="372"/>
    <n v="2180000000000"/>
    <n v="7.0590000000000002"/>
    <n v="0.11899999999999999"/>
    <n v="302.279"/>
    <n v="-36.954999999999998"/>
    <n v="-10.894"/>
    <n v="262.23099999999999"/>
    <n v="-35.158999999999999"/>
    <n v="-11.823"/>
    <n v="4.407"/>
    <n v="0.19384210526315787"/>
    <n v="0.159"/>
    <n v="5.08"/>
    <n v="0.21457894736842101"/>
    <n v="0.183"/>
    <n v="22.27"/>
    <n v="0.374"/>
    <n v="388.822"/>
    <n v="6.5350000000000001"/>
    <n v="0.27247368421052626"/>
    <n v="942.05700000000002"/>
    <n v="24736.49"/>
    <n v="24280.723000000002"/>
    <n v="4710.3760000000002"/>
    <n v="93.802999999999997"/>
    <n v="5356.9030000000002"/>
    <n v="-187.59700000000001"/>
    <n v="13493.964"/>
    <n v="139.386"/>
    <n v="27763.800999999999"/>
    <n v="0.99736842105263157"/>
    <n v="2.113"/>
    <n v="3.5999999999999997E-2"/>
    <n v="140.80099999999999"/>
    <n v="2.3660000000000001"/>
    <n v="8.1024999999999991"/>
    <n v="7.5882000000000005"/>
    <n v="-40.048000000000002"/>
    <n v="-0.67300000000000004"/>
    <n v="47.600000000000009"/>
    <n v="0.80704999999999971"/>
    <n v="19.800499999999996"/>
    <n v="0.33684999999999998"/>
    <n v="127.28400000000001"/>
    <n v="2.1389999999999998"/>
    <n v="4.5999999999999999E-2"/>
    <n v="2.7530000000000001"/>
    <n v="1651.962"/>
    <n v="0.43099999999999999"/>
    <n v="0.85699999999999998"/>
    <n v="0.66700000000000004"/>
    <n v="0.157"/>
    <n v="2.1709999999999998"/>
    <n v="1.4550000000000001"/>
    <n v="0.998"/>
    <n v="0.59699999999999998"/>
    <n v="0.52"/>
    <n v="2.1760000000000002"/>
    <n v="-2.5000000000000001E-2"/>
    <n v="2.2730000000000001"/>
    <n v="1.4850000000000001"/>
    <n v="0.51800000000000002"/>
    <n v="1.863"/>
    <n v="-0.98699999999999999"/>
    <n v="1.137"/>
    <n v="0.92900000000000005"/>
    <n v="0.89400000000000002"/>
    <n v="2E-3"/>
    <n v="1.0999999999999999E-2"/>
    <n v="1.4E-2"/>
    <n v="1E-3"/>
    <m/>
    <m/>
    <n v="86.543000000000006"/>
    <n v="28.63"/>
  </r>
  <r>
    <x v="16"/>
    <x v="21"/>
    <s v="ITA"/>
    <x v="373"/>
    <n v="2250000000000"/>
    <n v="7.0590000000000002"/>
    <n v="0.11899999999999999"/>
    <n v="328.68700000000001"/>
    <n v="26.408999999999999"/>
    <n v="8.7370000000000001"/>
    <n v="290.69200000000001"/>
    <n v="28.460999999999999"/>
    <n v="10.853"/>
    <n v="4.907"/>
    <n v="0.19384210526315787"/>
    <n v="0.16500000000000001"/>
    <n v="5.548"/>
    <n v="0.21457894736842101"/>
    <n v="0.187"/>
    <n v="24"/>
    <n v="0.40500000000000003"/>
    <n v="536.2289047619048"/>
    <n v="9.0940000000000012"/>
    <n v="0.27247368421052626"/>
    <n v="949.11599999999999"/>
    <n v="25065.178"/>
    <n v="24571.414000000001"/>
    <n v="4734.375"/>
    <n v="95.915999999999997"/>
    <n v="5507.8590000000004"/>
    <n v="-225.59200000000001"/>
    <n v="13635.771000000001"/>
    <n v="142.13900000000001"/>
    <n v="29723.065999999999"/>
    <n v="0.99736842105263157"/>
    <n v="2.113"/>
    <n v="3.5999999999999997E-2"/>
    <n v="150.95599999999999"/>
    <n v="2.548"/>
    <n v="8.1024999999999991"/>
    <n v="7.5882000000000005"/>
    <n v="-37.996000000000002"/>
    <n v="-0.64100000000000001"/>
    <n v="47.600000000000009"/>
    <n v="0.80704999999999971"/>
    <n v="19.800499999999996"/>
    <n v="0.33684999999999998"/>
    <n v="141.80699999999999"/>
    <n v="2.3940000000000001"/>
    <n v="4.5999999999999999E-2"/>
    <n v="2.7530000000000001"/>
    <n v="1760.8040000000001"/>
    <n v="0.42199999999999999"/>
    <n v="0.88500000000000001"/>
    <n v="0.70799999999999996"/>
    <n v="0.16"/>
    <n v="2.1059999999999999"/>
    <n v="1.4430000000000001"/>
    <n v="0.99299999999999999"/>
    <n v="0.58899999999999997"/>
    <n v="0.52"/>
    <n v="2.1680000000000001"/>
    <n v="-0.03"/>
    <n v="2.2519999999999998"/>
    <n v="1.468"/>
    <n v="0.50700000000000001"/>
    <n v="1.9059999999999999"/>
    <n v="-0.96499999999999997"/>
    <n v="1.198"/>
    <n v="0.92900000000000005"/>
    <n v="0.88700000000000001"/>
    <n v="2E-3"/>
    <n v="1.0999999999999999E-2"/>
    <n v="1.4E-2"/>
    <n v="1E-3"/>
    <m/>
    <m/>
    <m/>
    <m/>
  </r>
  <r>
    <x v="17"/>
    <x v="0"/>
    <s v="JPN"/>
    <x v="374"/>
    <n v="4968360000000"/>
    <n v="35.085999999999999"/>
    <n v="0.27700000000000002"/>
    <n v="1264.595"/>
    <n v="22.759"/>
    <n v="1.833"/>
    <n v="1267.855"/>
    <n v="33.970999999999997"/>
    <n v="2.7530000000000001"/>
    <n v="9.9990000000000006"/>
    <n v="0.30099999999999999"/>
    <n v="0.20300000000000001"/>
    <n v="9.9730000000000008"/>
    <n v="0.3"/>
    <n v="0.20300000000000001"/>
    <n v="372.15"/>
    <n v="2.9350000000000001"/>
    <n v="1546.829"/>
    <n v="12.199"/>
    <n v="0.36699999999999999"/>
    <n v="1420.1610000000001"/>
    <n v="41012.362999999998"/>
    <n v="46091.656000000003"/>
    <n v="15070.411"/>
    <n v="5.6139999999999999"/>
    <n v="2498.7710000000002"/>
    <n v="5347.6809999999996"/>
    <n v="21905.120999999999"/>
    <n v="112.285"/>
    <n v="49229.383000000002"/>
    <n v="1.4810000000000001"/>
    <n v="0.51200000000000001"/>
    <n v="4.0000000000000001E-3"/>
    <n v="170.60400000000001"/>
    <n v="1.345"/>
    <n v="10.067"/>
    <n v="9.4700000000000006"/>
    <n v="3.2610000000000001"/>
    <n v="2.5999999999999999E-2"/>
    <n v="33.97"/>
    <n v="0.26800000000000002"/>
    <n v="24.86"/>
    <n v="0.19600000000000001"/>
    <n v="676.42200000000003"/>
    <n v="5.3339999999999996"/>
    <n v="7.6999999999999999E-2"/>
    <n v="9.8219999999999992"/>
    <n v="6242.4759999999997"/>
    <n v="4.8600000000000003"/>
    <n v="4.968"/>
    <n v="4.1470000000000002"/>
    <n v="4.0439999999999996"/>
    <n v="7.71"/>
    <n v="3.9209999999999998"/>
    <n v="2.7370000000000001"/>
    <n v="2.8690000000000002"/>
    <n v="5.1999999999999998E-2"/>
    <n v="2.048"/>
    <n v="0.83199999999999996"/>
    <n v="5.9909999999999997"/>
    <n v="2.7759999999999998"/>
    <n v="0.183"/>
    <n v="3.6059999999999999"/>
    <n v="6.4000000000000001E-2"/>
    <n v="6.5659999999999998"/>
    <n v="4.5410000000000004"/>
    <n v="2.0369999999999999"/>
    <n v="2E-3"/>
    <n v="0.02"/>
    <n v="2.3E-2"/>
    <n v="1E-3"/>
    <n v="1200.81"/>
    <n v="1276.56"/>
    <n v="282.23399999999998"/>
    <n v="22.318000000000001"/>
  </r>
  <r>
    <x v="17"/>
    <x v="1"/>
    <s v="JPN"/>
    <x v="375"/>
    <n v="4635980000000"/>
    <n v="34.374000000000002"/>
    <n v="0.27100000000000002"/>
    <n v="1249.989"/>
    <n v="-14.606"/>
    <n v="-1.155"/>
    <n v="1241.9639999999999"/>
    <n v="-25.890999999999998"/>
    <n v="-2.0419999999999998"/>
    <n v="9.7739999999999991"/>
    <n v="0.29399999999999998"/>
    <n v="0.20100000000000001"/>
    <n v="9.8369999999999997"/>
    <n v="0.29499999999999998"/>
    <n v="0.20200000000000001"/>
    <n v="381.22800000000001"/>
    <n v="3"/>
    <n v="1510.7650000000001"/>
    <n v="11.89"/>
    <n v="0.35699999999999998"/>
    <n v="1454.5360000000001"/>
    <n v="42262.351999999999"/>
    <n v="47333.620999999999"/>
    <n v="15451.638999999999"/>
    <n v="6.1619999999999999"/>
    <n v="2668.3939999999998"/>
    <n v="5339.6570000000002"/>
    <n v="22559.863000000001"/>
    <n v="121.759"/>
    <n v="48662.785000000003"/>
    <n v="1.462"/>
    <n v="0.54800000000000004"/>
    <n v="4.0000000000000001E-3"/>
    <n v="169.62299999999999"/>
    <n v="1.335"/>
    <n v="9.8699999999999992"/>
    <n v="9.1029999999999998"/>
    <n v="-8.0239999999999991"/>
    <n v="-6.3E-2"/>
    <n v="33.01"/>
    <n v="0.26"/>
    <n v="21.62"/>
    <n v="0.17"/>
    <n v="654.74099999999999"/>
    <n v="5.1529999999999996"/>
    <n v="7.4999999999999997E-2"/>
    <n v="9.4740000000000002"/>
    <n v="6183.3729999999996"/>
    <n v="4.5570000000000004"/>
    <n v="4.87"/>
    <n v="4.0839999999999996"/>
    <n v="4.1189999999999998"/>
    <n v="7.5860000000000003"/>
    <n v="3.9430000000000001"/>
    <n v="2.7610000000000001"/>
    <n v="2.891"/>
    <n v="5.6000000000000001E-2"/>
    <n v="2.105"/>
    <n v="0.82499999999999996"/>
    <n v="6"/>
    <n v="2.86"/>
    <n v="0.19500000000000001"/>
    <n v="3.5529999999999999"/>
    <n v="-0.16900000000000001"/>
    <n v="6.3010000000000002"/>
    <n v="4.4459999999999997"/>
    <n v="2.0499999999999998"/>
    <n v="2E-3"/>
    <n v="2.1000000000000001E-2"/>
    <n v="2.4E-2"/>
    <n v="1E-3"/>
    <n v="1156.68"/>
    <n v="1254.1300000000001"/>
    <n v="260.77699999999999"/>
    <n v="20.861999999999998"/>
  </r>
  <r>
    <x v="17"/>
    <x v="2"/>
    <s v="JPN"/>
    <x v="376"/>
    <n v="4098360000000"/>
    <n v="32.417000000000002"/>
    <n v="0.255"/>
    <n v="1279.3620000000001"/>
    <n v="29.373999999999999"/>
    <n v="2.35"/>
    <n v="1268.81"/>
    <n v="26.846"/>
    <n v="2.1619999999999999"/>
    <n v="9.9670000000000005"/>
    <n v="0.3"/>
    <n v="0.20499999999999999"/>
    <n v="10.050000000000001"/>
    <n v="0.30199999999999999"/>
    <n v="0.20699999999999999"/>
    <n v="398.39400000000001"/>
    <n v="3.13"/>
    <n v="1501.3789999999999"/>
    <n v="11.794"/>
    <n v="0.35499999999999998"/>
    <n v="1486.953"/>
    <n v="43541.711000000003"/>
    <n v="48602.43"/>
    <n v="15850.032999999999"/>
    <n v="6.6870000000000003"/>
    <n v="2841.8130000000001"/>
    <n v="5329.1049999999996"/>
    <n v="23225.557000000001"/>
    <n v="130.67099999999999"/>
    <n v="48643.800999999999"/>
    <n v="1.4630000000000001"/>
    <n v="0.52500000000000002"/>
    <n v="4.0000000000000001E-3"/>
    <n v="173.41900000000001"/>
    <n v="1.3620000000000001"/>
    <n v="10.106999999999999"/>
    <n v="9.3420000000000005"/>
    <n v="-10.552"/>
    <n v="-8.3000000000000004E-2"/>
    <n v="32.86"/>
    <n v="0.25800000000000001"/>
    <n v="21.65"/>
    <n v="0.17"/>
    <n v="665.69500000000005"/>
    <n v="5.2290000000000001"/>
    <n v="7.0000000000000007E-2"/>
    <n v="8.9130000000000003"/>
    <n v="6192.44"/>
    <n v="4.0720000000000001"/>
    <n v="4.8680000000000003"/>
    <n v="4.0330000000000004"/>
    <n v="4.1159999999999997"/>
    <n v="7.4459999999999997"/>
    <n v="3.9649999999999999"/>
    <n v="2.7839999999999998"/>
    <n v="2.9119999999999999"/>
    <n v="5.8999999999999997E-2"/>
    <n v="2.1579999999999999"/>
    <n v="0.81699999999999995"/>
    <n v="6.0110000000000001"/>
    <n v="2.9209999999999998"/>
    <n v="0.17599999999999999"/>
    <n v="3.5350000000000001"/>
    <n v="-0.20399999999999999"/>
    <n v="6.41"/>
    <n v="4.1310000000000002"/>
    <n v="2.0630000000000002"/>
    <n v="2E-3"/>
    <n v="2.1000000000000001E-2"/>
    <n v="2.4E-2"/>
    <n v="1E-3"/>
    <n v="1189.23"/>
    <n v="1286.69"/>
    <n v="222.01599999999999"/>
    <n v="17.353999999999999"/>
  </r>
  <r>
    <x v="17"/>
    <x v="3"/>
    <s v="JPN"/>
    <x v="377"/>
    <n v="4492450000000"/>
    <n v="31.934999999999999"/>
    <n v="0.25"/>
    <n v="1287.692"/>
    <n v="8.33"/>
    <n v="0.65100000000000002"/>
    <n v="1276.114"/>
    <n v="7.3040000000000003"/>
    <n v="0.57599999999999996"/>
    <n v="10.009"/>
    <n v="0.29699999999999999"/>
    <n v="0.20699999999999999"/>
    <n v="10.099"/>
    <n v="0.3"/>
    <n v="0.20899999999999999"/>
    <n v="411.82"/>
    <n v="3.23"/>
    <n v="1525.9490000000001"/>
    <n v="11.968"/>
    <n v="0.35499999999999998"/>
    <n v="1518.8879999999999"/>
    <n v="44829.406000000003"/>
    <n v="49878.542999999998"/>
    <n v="16261.853999999999"/>
    <n v="7.1929999999999996"/>
    <n v="3020.4650000000001"/>
    <n v="5317.5259999999998"/>
    <n v="23881.361000000001"/>
    <n v="139.64500000000001"/>
    <n v="48392.921999999999"/>
    <n v="1.4370000000000001"/>
    <n v="0.50600000000000001"/>
    <n v="4.0000000000000001E-3"/>
    <n v="178.65199999999999"/>
    <n v="1.401"/>
    <n v="10.153"/>
    <n v="9.3889999999999993"/>
    <n v="-11.577999999999999"/>
    <n v="-9.0999999999999998E-2"/>
    <n v="32.65"/>
    <n v="0.25600000000000001"/>
    <n v="21.76"/>
    <n v="0.17100000000000001"/>
    <n v="655.80499999999995"/>
    <n v="5.1429999999999998"/>
    <n v="7.0000000000000007E-2"/>
    <n v="8.9730000000000008"/>
    <n v="6170.2110000000002"/>
    <n v="3.7469999999999999"/>
    <n v="4.657"/>
    <n v="3.8319999999999999"/>
    <n v="3.915"/>
    <n v="7.2949999999999999"/>
    <n v="3.9820000000000002"/>
    <n v="2.8029999999999999"/>
    <n v="2.931"/>
    <n v="6.2E-2"/>
    <n v="2.2080000000000002"/>
    <n v="0.80800000000000005"/>
    <n v="6.0140000000000002"/>
    <n v="2.9750000000000001"/>
    <n v="0.16900000000000001"/>
    <n v="3.516"/>
    <n v="-0.20499999999999999"/>
    <n v="6.141"/>
    <n v="4.0720000000000001"/>
    <n v="2.0739999999999998"/>
    <n v="2E-3"/>
    <n v="2.1999999999999999E-2"/>
    <n v="2.5000000000000001E-2"/>
    <n v="1E-3"/>
    <n v="1197.1199999999999"/>
    <n v="1294.5899999999999"/>
    <n v="238.25700000000001"/>
    <n v="18.503"/>
  </r>
  <r>
    <x v="17"/>
    <x v="4"/>
    <s v="JPN"/>
    <x v="378"/>
    <n v="4635980000000"/>
    <n v="31.276"/>
    <n v="0.245"/>
    <n v="1283.077"/>
    <n v="-4.6150000000000002"/>
    <n v="-0.35799999999999998"/>
    <n v="1270.472"/>
    <n v="-5.641"/>
    <n v="-0.442"/>
    <n v="9.9510000000000005"/>
    <n v="0.28999999999999998"/>
    <n v="0.20399999999999999"/>
    <n v="10.050000000000001"/>
    <n v="0.29299999999999998"/>
    <n v="0.20599999999999999"/>
    <n v="419.81400000000002"/>
    <n v="3.2879999999999998"/>
    <n v="1535.019"/>
    <n v="12.023"/>
    <n v="0.35"/>
    <n v="1550.164"/>
    <n v="46112.480000000003"/>
    <n v="51149.016000000003"/>
    <n v="16681.668000000001"/>
    <n v="7.67"/>
    <n v="3198.03"/>
    <n v="5304.9229999999998"/>
    <n v="24526.021000000001"/>
    <n v="148.93100000000001"/>
    <n v="48887.336000000003"/>
    <n v="1.423"/>
    <n v="0.47699999999999998"/>
    <n v="4.0000000000000001E-3"/>
    <n v="177.565"/>
    <n v="1.391"/>
    <n v="10.074999999999999"/>
    <n v="9.3119999999999994"/>
    <n v="-12.603999999999999"/>
    <n v="-9.9000000000000005E-2"/>
    <n v="32.47"/>
    <n v="0.254"/>
    <n v="22.34"/>
    <n v="0.17499999999999999"/>
    <n v="644.65800000000002"/>
    <n v="5.0490000000000004"/>
    <n v="7.2999999999999995E-2"/>
    <n v="9.2859999999999996"/>
    <n v="6241.509"/>
    <n v="3.4350000000000001"/>
    <n v="4.4809999999999999"/>
    <n v="3.7370000000000001"/>
    <n v="3.8620000000000001"/>
    <n v="7.133"/>
    <n v="3.9950000000000001"/>
    <n v="2.8210000000000002"/>
    <n v="2.9489999999999998"/>
    <n v="6.4000000000000001E-2"/>
    <n v="2.2519999999999998"/>
    <n v="0.8"/>
    <n v="6.0090000000000003"/>
    <n v="3.024"/>
    <n v="0.14699999999999999"/>
    <n v="3.3780000000000001"/>
    <n v="-0.23499999999999999"/>
    <n v="5.8380000000000001"/>
    <n v="4.0190000000000001"/>
    <n v="2.0830000000000002"/>
    <n v="2E-3"/>
    <n v="2.1999999999999999E-2"/>
    <n v="2.5000000000000001E-2"/>
    <n v="1E-3"/>
    <n v="1188.83"/>
    <n v="1286.31"/>
    <n v="251.94300000000001"/>
    <n v="19.635999999999999"/>
  </r>
  <r>
    <x v="17"/>
    <x v="5"/>
    <s v="JPN"/>
    <x v="379"/>
    <n v="4635980000000"/>
    <n v="32.28"/>
    <n v="0.253"/>
    <n v="1290.5989999999999"/>
    <n v="7.5229999999999997"/>
    <n v="0.58599999999999997"/>
    <n v="1278.252"/>
    <n v="7.7789999999999999"/>
    <n v="0.61199999999999999"/>
    <n v="10.002000000000001"/>
    <n v="0.28699999999999998"/>
    <n v="0.20399999999999999"/>
    <n v="10.099"/>
    <n v="0.28999999999999998"/>
    <n v="0.20599999999999999"/>
    <n v="430.34800000000001"/>
    <n v="3.367"/>
    <n v="1543.865"/>
    <n v="12.08"/>
    <n v="0.34599999999999997"/>
    <n v="1582.444"/>
    <n v="47403.082000000002"/>
    <n v="52427.27"/>
    <n v="17112.016"/>
    <n v="8.1780000000000008"/>
    <n v="3374.0309999999999"/>
    <n v="5292.5749999999998"/>
    <n v="25167.794999999998"/>
    <n v="158.62"/>
    <n v="49007.163999999997"/>
    <n v="1.405"/>
    <n v="0.50800000000000001"/>
    <n v="4.0000000000000001E-3"/>
    <n v="176.001"/>
    <n v="1.377"/>
    <n v="10.076000000000001"/>
    <n v="9.3119999999999994"/>
    <n v="-12.348000000000001"/>
    <n v="-9.7000000000000003E-2"/>
    <n v="32.1"/>
    <n v="0.251"/>
    <n v="21.98"/>
    <n v="0.17199999999999999"/>
    <n v="641.774"/>
    <n v="5.0220000000000002"/>
    <n v="7.5999999999999998E-2"/>
    <n v="9.6890000000000001"/>
    <n v="6263.0360000000001"/>
    <n v="3.347"/>
    <n v="4.3579999999999997"/>
    <n v="3.7229999999999999"/>
    <n v="3.7280000000000002"/>
    <n v="6.9720000000000004"/>
    <n v="4.0039999999999996"/>
    <n v="2.8380000000000001"/>
    <n v="2.9649999999999999"/>
    <n v="6.7000000000000004E-2"/>
    <n v="2.2890000000000001"/>
    <n v="0.79200000000000004"/>
    <n v="6.0030000000000001"/>
    <n v="3.07"/>
    <n v="0.14699999999999999"/>
    <n v="3.2709999999999999"/>
    <n v="-0.26200000000000001"/>
    <n v="5.7610000000000001"/>
    <n v="4.0069999999999997"/>
    <n v="2.0920000000000001"/>
    <n v="2E-3"/>
    <n v="2.3E-2"/>
    <n v="2.5999999999999999E-2"/>
    <n v="1E-3"/>
    <n v="1190.0899999999999"/>
    <n v="1287.6500000000001"/>
    <n v="253.26499999999999"/>
    <n v="19.623999999999999"/>
  </r>
  <r>
    <x v="17"/>
    <x v="6"/>
    <s v="JPN"/>
    <x v="380"/>
    <n v="4779410000000"/>
    <n v="31.991"/>
    <n v="0.25"/>
    <n v="1267.624"/>
    <n v="-22.975000000000001"/>
    <n v="-1.78"/>
    <n v="1254.653"/>
    <n v="-23.597999999999999"/>
    <n v="-1.8460000000000001"/>
    <n v="9.8089999999999993"/>
    <n v="0.27800000000000002"/>
    <n v="0.20100000000000001"/>
    <n v="9.9109999999999996"/>
    <n v="0.28100000000000003"/>
    <n v="0.20300000000000001"/>
    <n v="427.483"/>
    <n v="3.3420000000000001"/>
    <n v="1518.8810000000001"/>
    <n v="11.875"/>
    <n v="0.33600000000000002"/>
    <n v="1614.4349999999999"/>
    <n v="48670.703000000001"/>
    <n v="53681.921999999999"/>
    <n v="17539.498"/>
    <n v="8.7309999999999999"/>
    <n v="3566.6849999999999"/>
    <n v="5279.6040000000003"/>
    <n v="25772.776999999998"/>
    <n v="168.578"/>
    <n v="48855.34"/>
    <n v="1.383"/>
    <n v="0.55300000000000005"/>
    <n v="4.0000000000000001E-3"/>
    <n v="192.654"/>
    <n v="1.506"/>
    <n v="9.9009999999999998"/>
    <n v="9.1370000000000005"/>
    <n v="-12.971"/>
    <n v="-0.10100000000000001"/>
    <n v="31.97"/>
    <n v="0.25"/>
    <n v="21.87"/>
    <n v="0.17100000000000001"/>
    <n v="604.98400000000004"/>
    <n v="4.7300000000000004"/>
    <n v="7.8E-2"/>
    <n v="9.9589999999999996"/>
    <n v="6248.7039999999997"/>
    <n v="3.0419999999999998"/>
    <n v="4.1429999999999998"/>
    <n v="3.5179999999999998"/>
    <n v="3.5070000000000001"/>
    <n v="6.798"/>
    <n v="4.0069999999999997"/>
    <n v="2.851"/>
    <n v="2.976"/>
    <n v="6.9000000000000006E-2"/>
    <n v="2.3319999999999999"/>
    <n v="0.78400000000000003"/>
    <n v="5.9870000000000001"/>
    <n v="3.1110000000000002"/>
    <n v="0.159"/>
    <n v="3.4980000000000002"/>
    <n v="-0.25600000000000001"/>
    <n v="5.3789999999999996"/>
    <n v="3.9420000000000002"/>
    <n v="2.0979999999999999"/>
    <n v="2E-3"/>
    <n v="2.3E-2"/>
    <n v="2.5999999999999999E-2"/>
    <n v="1E-3"/>
    <n v="1168.68"/>
    <n v="1266.3"/>
    <n v="251.25700000000001"/>
    <n v="19.821000000000002"/>
  </r>
  <r>
    <x v="17"/>
    <x v="7"/>
    <s v="JPN"/>
    <x v="381"/>
    <n v="4922840000000"/>
    <n v="30.658000000000001"/>
    <n v="0.24"/>
    <n v="1303.3620000000001"/>
    <n v="35.738"/>
    <n v="2.819"/>
    <n v="1291.6010000000001"/>
    <n v="36.947000000000003"/>
    <n v="2.9449999999999998"/>
    <n v="10.09"/>
    <n v="0.28100000000000003"/>
    <n v="0.20899999999999999"/>
    <n v="10.182"/>
    <n v="0.28399999999999997"/>
    <n v="0.21099999999999999"/>
    <n v="444.98200000000003"/>
    <n v="3.476"/>
    <n v="1527.8330000000001"/>
    <n v="11.936"/>
    <n v="0.33300000000000002"/>
    <n v="1645.0930000000001"/>
    <n v="49974.065999999999"/>
    <n v="54973.523000000001"/>
    <n v="17984.48"/>
    <n v="9.3460000000000001"/>
    <n v="3775.8069999999998"/>
    <n v="5267.8429999999998"/>
    <n v="26380.328000000001"/>
    <n v="179.011"/>
    <n v="48292.938000000002"/>
    <n v="1.347"/>
    <n v="0.61599999999999999"/>
    <n v="5.0000000000000001E-3"/>
    <n v="209.12200000000001"/>
    <n v="1.6339999999999999"/>
    <n v="10.172000000000001"/>
    <n v="9.4090000000000007"/>
    <n v="-11.760999999999999"/>
    <n v="-9.1999999999999998E-2"/>
    <n v="31.9"/>
    <n v="0.249"/>
    <n v="20.87"/>
    <n v="0.16300000000000001"/>
    <n v="607.55100000000004"/>
    <n v="4.7460000000000004"/>
    <n v="8.1000000000000003E-2"/>
    <n v="10.432"/>
    <n v="6181.8059999999996"/>
    <n v="2.7149999999999999"/>
    <n v="4.1369999999999996"/>
    <n v="3.593"/>
    <n v="3.4830000000000001"/>
    <n v="6.6130000000000004"/>
    <n v="4.0110000000000001"/>
    <n v="2.8639999999999999"/>
    <n v="2.9870000000000001"/>
    <n v="7.1999999999999995E-2"/>
    <n v="2.38"/>
    <n v="0.77700000000000002"/>
    <n v="5.9710000000000001"/>
    <n v="3.153"/>
    <n v="0.16900000000000001"/>
    <n v="3.673"/>
    <n v="-0.26500000000000001"/>
    <n v="5.3840000000000003"/>
    <n v="4.024"/>
    <n v="2.105"/>
    <n v="2E-3"/>
    <n v="2.4E-2"/>
    <n v="2.7E-2"/>
    <n v="1E-3"/>
    <n v="1204.3699999999999"/>
    <n v="1302.1400000000001"/>
    <n v="224.471"/>
    <n v="17.222000000000001"/>
  </r>
  <r>
    <x v="17"/>
    <x v="8"/>
    <s v="JPN"/>
    <x v="382"/>
    <n v="5066270000000"/>
    <n v="28.553000000000001"/>
    <n v="0.223"/>
    <n v="1232.481"/>
    <n v="-70.881"/>
    <n v="-5.4379999999999997"/>
    <n v="1222.6980000000001"/>
    <n v="-68.903000000000006"/>
    <n v="-5.335"/>
    <n v="9.5470000000000006"/>
    <n v="0.27"/>
    <n v="0.20100000000000001"/>
    <n v="9.6229999999999993"/>
    <n v="0.27200000000000002"/>
    <n v="0.20300000000000001"/>
    <n v="426.291"/>
    <n v="3.3279999999999998"/>
    <n v="1505.146"/>
    <n v="11.752000000000001"/>
    <n v="0.33200000000000002"/>
    <n v="1673.646"/>
    <n v="51206.550999999999"/>
    <n v="56196.218999999997"/>
    <n v="18410.771000000001"/>
    <n v="9.9120000000000008"/>
    <n v="3980.2919999999999"/>
    <n v="5258.06"/>
    <n v="26943.197"/>
    <n v="188.73"/>
    <n v="47418.41"/>
    <n v="1.339"/>
    <n v="0.56499999999999995"/>
    <n v="4.0000000000000001E-3"/>
    <n v="204.48500000000001"/>
    <n v="1.597"/>
    <n v="9.6440000000000001"/>
    <n v="8.8800000000000008"/>
    <n v="-9.7829999999999995"/>
    <n v="-7.5999999999999998E-2"/>
    <n v="31.22"/>
    <n v="0.24399999999999999"/>
    <n v="20.63"/>
    <n v="0.161"/>
    <n v="562.86800000000005"/>
    <n v="4.3949999999999996"/>
    <n v="7.5999999999999998E-2"/>
    <n v="9.7200000000000006"/>
    <n v="6073.2380000000003"/>
    <n v="2.496"/>
    <n v="3.8410000000000002"/>
    <n v="3.3290000000000002"/>
    <n v="3.2309999999999999"/>
    <n v="6.4320000000000004"/>
    <n v="4.0060000000000002"/>
    <n v="2.8730000000000002"/>
    <n v="2.992"/>
    <n v="7.3999999999999996E-2"/>
    <n v="2.42"/>
    <n v="0.77100000000000002"/>
    <n v="5.9470000000000001"/>
    <n v="3.1779999999999999"/>
    <n v="0.151"/>
    <n v="3.4870000000000001"/>
    <n v="-0.21099999999999999"/>
    <n v="5.0030000000000001"/>
    <n v="3.7440000000000002"/>
    <n v="2.11"/>
    <n v="2E-3"/>
    <n v="2.4E-2"/>
    <n v="2.7E-2"/>
    <n v="1E-3"/>
    <n v="1137.3499999999999"/>
    <n v="1235.21"/>
    <n v="272.66500000000002"/>
    <n v="22.123000000000001"/>
  </r>
  <r>
    <x v="17"/>
    <x v="9"/>
    <s v="JPN"/>
    <x v="383"/>
    <n v="5109700000000"/>
    <n v="25.308"/>
    <n v="0.19800000000000001"/>
    <n v="1163.375"/>
    <n v="-69.105999999999995"/>
    <n v="-5.6070000000000002"/>
    <n v="1153.4090000000001"/>
    <n v="-69.289000000000001"/>
    <n v="-5.6669999999999998"/>
    <n v="9.0030000000000001"/>
    <n v="0.26900000000000002"/>
    <n v="0.20799999999999999"/>
    <n v="9.0809999999999995"/>
    <n v="0.27100000000000002"/>
    <n v="0.21"/>
    <n v="411.27199999999999"/>
    <n v="3.21"/>
    <n v="1397.64"/>
    <n v="10.909000000000001"/>
    <n v="0.32600000000000001"/>
    <n v="1698.954"/>
    <n v="52369.925999999999"/>
    <n v="57349.629000000001"/>
    <n v="18822.043000000001"/>
    <n v="10.413"/>
    <n v="4182.4690000000001"/>
    <n v="5248.0940000000001"/>
    <n v="27459.061000000002"/>
    <n v="196.98500000000001"/>
    <n v="43254.305"/>
    <n v="1.292"/>
    <n v="0.501"/>
    <n v="4.0000000000000001E-3"/>
    <n v="202.17699999999999"/>
    <n v="1.5780000000000001"/>
    <n v="9.1850000000000005"/>
    <n v="8.42"/>
    <n v="-9.9659999999999993"/>
    <n v="-7.8E-2"/>
    <n v="30.55"/>
    <n v="0.23799999999999999"/>
    <n v="20.28"/>
    <n v="0.158"/>
    <n v="515.86300000000006"/>
    <n v="4.0259999999999998"/>
    <n v="6.4000000000000001E-2"/>
    <n v="8.2550000000000008"/>
    <n v="5541.6130000000003"/>
    <n v="2.153"/>
    <n v="3.6859999999999999"/>
    <n v="3.1520000000000001"/>
    <n v="3.16"/>
    <n v="6.2469999999999999"/>
    <n v="3.9990000000000001"/>
    <n v="2.8780000000000001"/>
    <n v="2.996"/>
    <n v="7.5999999999999998E-2"/>
    <n v="2.4569999999999999"/>
    <n v="0.76400000000000001"/>
    <n v="5.9169999999999998"/>
    <n v="3.1869999999999998"/>
    <n v="0.13200000000000001"/>
    <n v="3.5150000000000001"/>
    <n v="-0.19800000000000001"/>
    <n v="4.6909999999999998"/>
    <n v="3.3889999999999998"/>
    <n v="2.1120000000000001"/>
    <n v="2E-3"/>
    <n v="2.5000000000000001E-2"/>
    <n v="2.8000000000000001E-2"/>
    <n v="1E-3"/>
    <n v="1078.7"/>
    <n v="1176.71"/>
    <n v="234.26499999999999"/>
    <n v="20.137"/>
  </r>
  <r>
    <x v="17"/>
    <x v="10"/>
    <s v="JPN"/>
    <x v="384"/>
    <n v="5453130000000"/>
    <n v="24.321000000000002"/>
    <n v="0.19"/>
    <n v="1215.058"/>
    <n v="51.683"/>
    <n v="4.4429999999999996"/>
    <n v="1204.432"/>
    <n v="51.023000000000003"/>
    <n v="4.4240000000000004"/>
    <n v="9.4019999999999992"/>
    <n v="0.27"/>
    <n v="0.20399999999999999"/>
    <n v="9.4849999999999994"/>
    <n v="0.27200000000000002"/>
    <n v="0.20599999999999999"/>
    <n v="445.97699999999998"/>
    <n v="3.4809999999999999"/>
    <n v="1449.777"/>
    <n v="11.317"/>
    <n v="0.32500000000000001"/>
    <n v="1723.2760000000001"/>
    <n v="53584.98"/>
    <n v="58554.061999999998"/>
    <n v="19268.02"/>
    <n v="10.887"/>
    <n v="4395.8100000000004"/>
    <n v="5237.4679999999998"/>
    <n v="27980.805"/>
    <n v="206.18600000000001"/>
    <n v="46114.938000000002"/>
    <n v="1.323"/>
    <n v="0.47499999999999998"/>
    <n v="4.0000000000000001E-3"/>
    <n v="213.34200000000001"/>
    <n v="1.665"/>
    <n v="9.6379999999999999"/>
    <n v="8.8729999999999993"/>
    <n v="-10.625999999999999"/>
    <n v="-8.3000000000000004E-2"/>
    <n v="30.53"/>
    <n v="0.23799999999999999"/>
    <n v="20.09"/>
    <n v="0.157"/>
    <n v="521.74300000000005"/>
    <n v="4.0730000000000004"/>
    <n v="7.1999999999999995E-2"/>
    <n v="9.2010000000000005"/>
    <n v="5907.5739999999996"/>
    <n v="1.9379999999999999"/>
    <n v="3.6419999999999999"/>
    <n v="3.153"/>
    <n v="3.202"/>
    <n v="6.0570000000000004"/>
    <n v="3.99"/>
    <n v="2.883"/>
    <n v="3"/>
    <n v="7.6999999999999999E-2"/>
    <n v="2.492"/>
    <n v="0.75700000000000001"/>
    <n v="5.8860000000000001"/>
    <n v="3.2080000000000002"/>
    <n v="0.124"/>
    <n v="3.444"/>
    <n v="-0.22"/>
    <n v="4.593"/>
    <n v="3.7410000000000001"/>
    <n v="2.1150000000000002"/>
    <n v="2E-3"/>
    <n v="2.5999999999999999E-2"/>
    <n v="2.8000000000000001E-2"/>
    <n v="1E-3"/>
    <n v="1136.6199999999999"/>
    <n v="1234.73"/>
    <n v="234.71899999999999"/>
    <n v="19.318000000000001"/>
  </r>
  <r>
    <x v="17"/>
    <x v="11"/>
    <s v="JPN"/>
    <x v="385"/>
    <n v="5696560000000"/>
    <n v="24.983000000000001"/>
    <n v="0.19500000000000001"/>
    <n v="1265.0350000000001"/>
    <n v="49.976999999999997"/>
    <n v="4.1130000000000004"/>
    <n v="1256.095"/>
    <n v="51.661999999999999"/>
    <n v="4.2889999999999997"/>
    <n v="9.8130000000000006"/>
    <n v="0.28199999999999997"/>
    <n v="0.224"/>
    <n v="9.8829999999999991"/>
    <n v="0.28399999999999997"/>
    <n v="0.22600000000000001"/>
    <n v="430.476"/>
    <n v="3.363"/>
    <n v="1529.671"/>
    <n v="11.95"/>
    <n v="0.34300000000000003"/>
    <n v="1748.258"/>
    <n v="54850.016000000003"/>
    <n v="59810.156000000003"/>
    <n v="19698.495999999999"/>
    <n v="11.365"/>
    <n v="4643.7330000000002"/>
    <n v="5228.5280000000002"/>
    <n v="28533.1"/>
    <n v="215.06299999999999"/>
    <n v="43712.98"/>
    <n v="1.2549999999999999"/>
    <n v="0.47699999999999998"/>
    <n v="4.0000000000000001E-3"/>
    <n v="247.923"/>
    <n v="1.9370000000000001"/>
    <n v="10.103999999999999"/>
    <n v="9.718"/>
    <n v="-8.94"/>
    <n v="-7.0000000000000007E-2"/>
    <n v="30.59"/>
    <n v="0.23899999999999999"/>
    <n v="19.309999999999999"/>
    <n v="0.151"/>
    <n v="552.298"/>
    <n v="4.3150000000000004"/>
    <n v="6.9000000000000006E-2"/>
    <n v="8.8770000000000007"/>
    <n v="5595.5789999999997"/>
    <n v="1.851"/>
    <n v="3.6680000000000001"/>
    <n v="3.1840000000000002"/>
    <n v="2.9209999999999998"/>
    <n v="5.8659999999999997"/>
    <n v="3.9820000000000002"/>
    <n v="2.8889999999999998"/>
    <n v="2.9980000000000002"/>
    <n v="7.9000000000000001E-2"/>
    <n v="2.54"/>
    <n v="0.75"/>
    <n v="5.8609999999999998"/>
    <n v="3.2090000000000001"/>
    <n v="0.129"/>
    <n v="3.8940000000000001"/>
    <n v="-0.18"/>
    <n v="4.8499999999999996"/>
    <n v="3.23"/>
    <n v="2.117"/>
    <n v="2E-3"/>
    <n v="2.5999999999999999E-2"/>
    <n v="2.9000000000000001E-2"/>
    <n v="1E-3"/>
    <n v="1243.96"/>
    <n v="1293.44"/>
    <n v="264.63600000000002"/>
    <n v="20.919"/>
  </r>
  <r>
    <x v="17"/>
    <x v="12"/>
    <s v="JPN"/>
    <x v="386"/>
    <n v="6272360000000"/>
    <n v="25.625"/>
    <n v="0.2"/>
    <n v="1306.182"/>
    <n v="41.148000000000003"/>
    <n v="3.2530000000000001"/>
    <n v="1298.7809999999999"/>
    <n v="42.686"/>
    <n v="3.3980000000000001"/>
    <n v="10.157999999999999"/>
    <n v="0.28699999999999998"/>
    <n v="0.23400000000000001"/>
    <n v="10.215999999999999"/>
    <n v="0.28899999999999998"/>
    <n v="0.23499999999999999"/>
    <n v="450.01299999999998"/>
    <n v="3.52"/>
    <n v="1587.6690000000001"/>
    <n v="12.417999999999999"/>
    <n v="0.35099999999999998"/>
    <n v="1773.883"/>
    <n v="56156.199000000001"/>
    <n v="61108.938000000002"/>
    <n v="20148.509999999998"/>
    <n v="11.855"/>
    <n v="4900.7550000000001"/>
    <n v="5221.1260000000002"/>
    <n v="29097.23"/>
    <n v="223.965"/>
    <n v="43428.843999999997"/>
    <n v="1.2270000000000001"/>
    <n v="0.49"/>
    <n v="4.0000000000000001E-3"/>
    <n v="257.02199999999999"/>
    <n v="2.0099999999999998"/>
    <n v="10.45"/>
    <n v="10.063000000000001"/>
    <n v="-7.4009999999999998"/>
    <n v="-5.8000000000000003E-2"/>
    <n v="30.5"/>
    <n v="0.23899999999999999"/>
    <n v="18.760000000000002"/>
    <n v="0.14699999999999999"/>
    <n v="564.12900000000002"/>
    <n v="4.4119999999999999"/>
    <n v="7.0000000000000007E-2"/>
    <n v="8.9030000000000005"/>
    <n v="5552.5379999999996"/>
    <n v="1.851"/>
    <n v="3.7309999999999999"/>
    <n v="3.2610000000000001"/>
    <n v="3.016"/>
    <n v="5.6879999999999997"/>
    <n v="3.9750000000000001"/>
    <n v="2.8959999999999999"/>
    <n v="2.9990000000000001"/>
    <n v="0.08"/>
    <n v="2.589"/>
    <n v="0.74399999999999999"/>
    <n v="5.8390000000000004"/>
    <n v="3.2090000000000001"/>
    <n v="0.129"/>
    <n v="3.9540000000000002"/>
    <n v="-0.153"/>
    <n v="4.8879999999999999"/>
    <n v="3.222"/>
    <n v="2.121"/>
    <n v="2E-3"/>
    <n v="2.7E-2"/>
    <n v="2.9000000000000001E-2"/>
    <n v="1E-3"/>
    <n v="1286.53"/>
    <n v="1336.09"/>
    <n v="281.48700000000002"/>
    <n v="21.55"/>
  </r>
  <r>
    <x v="17"/>
    <x v="13"/>
    <s v="JPN"/>
    <x v="387"/>
    <n v="4922840000000"/>
    <n v="26.805"/>
    <n v="0.21"/>
    <n v="1315.569"/>
    <n v="9.3859999999999992"/>
    <n v="0.71899999999999997"/>
    <n v="1309.193"/>
    <n v="10.412000000000001"/>
    <n v="0.80200000000000005"/>
    <n v="10.254"/>
    <n v="0.28399999999999997"/>
    <n v="0.23799999999999999"/>
    <n v="10.304"/>
    <n v="0.28499999999999998"/>
    <n v="0.23899999999999999"/>
    <n v="481.21600000000001"/>
    <n v="3.7690000000000001"/>
    <n v="1534.8779999999999"/>
    <n v="12.021000000000001"/>
    <n v="0.33300000000000002"/>
    <n v="1800.6880000000001"/>
    <n v="57471.766000000003"/>
    <n v="62418.133000000002"/>
    <n v="20629.724999999999"/>
    <n v="12.294"/>
    <n v="5157.2470000000003"/>
    <n v="5214.7510000000002"/>
    <n v="29638.666000000001"/>
    <n v="233.148"/>
    <n v="43171.461000000003"/>
    <n v="1.1950000000000001"/>
    <n v="0.439"/>
    <n v="3.0000000000000001E-3"/>
    <n v="256.49099999999999"/>
    <n v="2.0089999999999999"/>
    <n v="10.558999999999999"/>
    <n v="10.170999999999999"/>
    <n v="-6.375"/>
    <n v="-0.05"/>
    <n v="30.22"/>
    <n v="0.23699999999999999"/>
    <n v="19.34"/>
    <n v="0.151"/>
    <n v="541.43499999999995"/>
    <n v="4.2409999999999997"/>
    <n v="7.1999999999999995E-2"/>
    <n v="9.1829999999999998"/>
    <n v="5512.085"/>
    <n v="1.8560000000000001"/>
    <n v="3.7250000000000001"/>
    <n v="3.2770000000000001"/>
    <n v="3.2029999999999998"/>
    <n v="5.5179999999999998"/>
    <n v="3.9689999999999999"/>
    <n v="2.903"/>
    <n v="3.0030000000000001"/>
    <n v="8.1000000000000003E-2"/>
    <n v="2.633"/>
    <n v="0.73799999999999999"/>
    <n v="5.8120000000000003"/>
    <n v="3.206"/>
    <n v="0.113"/>
    <n v="3.92"/>
    <n v="-0.13800000000000001"/>
    <n v="4.657"/>
    <n v="3.1219999999999999"/>
    <n v="2.1240000000000001"/>
    <n v="2E-3"/>
    <n v="2.7E-2"/>
    <n v="0.03"/>
    <n v="1E-3"/>
    <n v="1298.56"/>
    <n v="1348.19"/>
    <n v="219.309"/>
    <n v="16.670000000000002"/>
  </r>
  <r>
    <x v="17"/>
    <x v="14"/>
    <s v="JPN"/>
    <x v="388"/>
    <n v="4635980000000"/>
    <n v="26.556999999999999"/>
    <n v="0.20799999999999999"/>
    <n v="1264.413"/>
    <n v="-51.155999999999999"/>
    <n v="-3.8879999999999999"/>
    <n v="1258.3679999999999"/>
    <n v="-50.826000000000001"/>
    <n v="-3.8820000000000001"/>
    <n v="9.8710000000000004"/>
    <n v="0.27200000000000002"/>
    <n v="0.23400000000000001"/>
    <n v="9.9190000000000005"/>
    <n v="0.27300000000000002"/>
    <n v="0.23499999999999999"/>
    <n v="472.93400000000003"/>
    <n v="3.71"/>
    <n v="1447.223"/>
    <n v="11.353"/>
    <n v="0.313"/>
    <n v="1827.2460000000001"/>
    <n v="58736.18"/>
    <n v="63676.495999999999"/>
    <n v="21102.66"/>
    <n v="12.743"/>
    <n v="5415.7939999999999"/>
    <n v="5208.7060000000001"/>
    <n v="30135.437999999998"/>
    <n v="242.30099999999999"/>
    <n v="42146.167999999998"/>
    <n v="1.1599999999999999"/>
    <n v="0.44900000000000001"/>
    <n v="4.0000000000000001E-3"/>
    <n v="258.548"/>
    <n v="2.028"/>
    <n v="10.244"/>
    <n v="9.8539999999999992"/>
    <n v="-6.0460000000000003"/>
    <n v="-4.7E-2"/>
    <n v="29.68"/>
    <n v="0.23300000000000001"/>
    <n v="19.28"/>
    <n v="0.151"/>
    <n v="496.77100000000002"/>
    <n v="3.8969999999999998"/>
    <n v="7.1999999999999995E-2"/>
    <n v="9.1530000000000005"/>
    <n v="5372.6559999999999"/>
    <n v="1.7709999999999999"/>
    <n v="3.5539999999999998"/>
    <n v="3.1070000000000002"/>
    <n v="3.1419999999999999"/>
    <n v="5.3540000000000001"/>
    <n v="3.9590000000000001"/>
    <n v="2.907"/>
    <n v="3.0059999999999998"/>
    <n v="8.2000000000000003E-2"/>
    <n v="2.6749999999999998"/>
    <n v="0.73199999999999998"/>
    <n v="5.7770000000000001"/>
    <n v="3.198"/>
    <n v="0.11600000000000001"/>
    <n v="3.8849999999999998"/>
    <n v="-0.123"/>
    <n v="4.2539999999999996"/>
    <n v="3.0019999999999998"/>
    <n v="2.125"/>
    <n v="2E-3"/>
    <n v="2.8000000000000001E-2"/>
    <n v="3.1E-2"/>
    <n v="1E-3"/>
    <n v="1256.1600000000001"/>
    <n v="1305.83"/>
    <n v="182.81"/>
    <n v="14.458"/>
  </r>
  <r>
    <x v="17"/>
    <x v="15"/>
    <s v="JPN"/>
    <x v="389"/>
    <n v="4779410000000"/>
    <n v="25.936"/>
    <n v="0.20399999999999999"/>
    <n v="1223.605"/>
    <n v="-40.808"/>
    <n v="-3.2269999999999999"/>
    <n v="1218.4390000000001"/>
    <n v="-39.929000000000002"/>
    <n v="-3.173"/>
    <n v="9.5749999999999993"/>
    <n v="0.26"/>
    <n v="0.23"/>
    <n v="9.6159999999999997"/>
    <n v="0.26100000000000001"/>
    <n v="0.23100000000000001"/>
    <n v="465.83"/>
    <n v="3.661"/>
    <n v="1361.4849999999999"/>
    <n v="10.699"/>
    <n v="0.29099999999999998"/>
    <n v="1853.182"/>
    <n v="59959.788999999997"/>
    <n v="64894.938000000002"/>
    <n v="21568.49"/>
    <n v="13.167"/>
    <n v="5662.223"/>
    <n v="5203.54"/>
    <n v="30611.815999999999"/>
    <n v="250.90799999999999"/>
    <n v="41622.671999999999"/>
    <n v="1.1299999999999999"/>
    <n v="0.42499999999999999"/>
    <n v="3.0000000000000001E-3"/>
    <n v="246.429"/>
    <n v="1.9370000000000001"/>
    <n v="9.984"/>
    <n v="9.593"/>
    <n v="-5.1660000000000004"/>
    <n v="-4.1000000000000002E-2"/>
    <n v="28.86"/>
    <n v="0.22700000000000001"/>
    <n v="18.73"/>
    <n v="0.14699999999999999"/>
    <n v="476.37900000000002"/>
    <n v="3.7440000000000002"/>
    <n v="6.8000000000000005E-2"/>
    <n v="8.6069999999999993"/>
    <n v="5296.5240000000003"/>
    <n v="1.796"/>
    <n v="3.4409999999999998"/>
    <n v="2.976"/>
    <n v="3.1669999999999998"/>
    <n v="5.2089999999999996"/>
    <n v="3.9470000000000001"/>
    <n v="2.9079999999999999"/>
    <n v="3.0089999999999999"/>
    <n v="8.2000000000000003E-2"/>
    <n v="2.706"/>
    <n v="0.72599999999999998"/>
    <n v="5.7370000000000001"/>
    <n v="3.1840000000000002"/>
    <n v="0.111"/>
    <n v="3.63"/>
    <n v="-9.6000000000000002E-2"/>
    <n v="3.9929999999999999"/>
    <n v="2.843"/>
    <n v="2.125"/>
    <n v="2E-3"/>
    <n v="2.8000000000000001E-2"/>
    <n v="3.1E-2"/>
    <n v="1E-3"/>
    <n v="1220.73"/>
    <n v="1270.47"/>
    <n v="137.88"/>
    <n v="11.268000000000001"/>
  </r>
  <r>
    <x v="17"/>
    <x v="16"/>
    <s v="JPN"/>
    <x v="390"/>
    <n v="4922840000000"/>
    <n v="25.969000000000001"/>
    <n v="0.20399999999999999"/>
    <n v="1203.8879999999999"/>
    <n v="-19.716999999999999"/>
    <n v="-1.611"/>
    <n v="1200.114"/>
    <n v="-18.324999999999999"/>
    <n v="-1.504"/>
    <n v="9.4499999999999993"/>
    <n v="0.254"/>
    <n v="0.23"/>
    <n v="9.48"/>
    <n v="0.254"/>
    <n v="0.23"/>
    <n v="456.55099999999999"/>
    <n v="3.5950000000000002"/>
    <n v="1333.8130000000001"/>
    <n v="10.503"/>
    <n v="0.28199999999999997"/>
    <n v="1879.1510000000001"/>
    <n v="61163.675999999999"/>
    <n v="66095.047000000006"/>
    <n v="22025.041000000001"/>
    <n v="13.625"/>
    <n v="5913.8190000000004"/>
    <n v="5199.7659999999996"/>
    <n v="31072.692999999999"/>
    <n v="259.34300000000002"/>
    <n v="41172.285000000003"/>
    <n v="1.105"/>
    <n v="0.45700000000000002"/>
    <n v="4.0000000000000001E-3"/>
    <n v="251.596"/>
    <n v="1.9810000000000001"/>
    <n v="9.9359999999999999"/>
    <n v="9.6839999999999993"/>
    <n v="-3.774"/>
    <n v="-0.03"/>
    <n v="28.55"/>
    <n v="0.22500000000000001"/>
    <n v="18.75"/>
    <n v="0.14799999999999999"/>
    <n v="460.87900000000002"/>
    <n v="3.629"/>
    <n v="6.6000000000000003E-2"/>
    <n v="8.4359999999999999"/>
    <n v="5228.6270000000004"/>
    <n v="1.746"/>
    <n v="3.3889999999999998"/>
    <n v="2.996"/>
    <n v="3.1789999999999998"/>
    <n v="5.07"/>
    <n v="3.9350000000000001"/>
    <n v="2.91"/>
    <n v="3.0129999999999999"/>
    <n v="8.3000000000000004E-2"/>
    <n v="2.7349999999999999"/>
    <n v="0.72099999999999997"/>
    <n v="5.6950000000000003"/>
    <n v="3.17"/>
    <n v="0.121"/>
    <n v="3.6080000000000001"/>
    <n v="-8.3000000000000004E-2"/>
    <n v="3.8330000000000002"/>
    <n v="2.8109999999999999"/>
    <n v="2.1259999999999999"/>
    <n v="2E-3"/>
    <n v="2.9000000000000001E-2"/>
    <n v="3.2000000000000001E-2"/>
    <n v="1E-3"/>
    <n v="1229.82"/>
    <n v="1261.8699999999999"/>
    <n v="129.92400000000001"/>
    <n v="10.792"/>
  </r>
  <r>
    <x v="17"/>
    <x v="17"/>
    <s v="JPN"/>
    <x v="391"/>
    <n v="5066270000000"/>
    <n v="26.428999999999998"/>
    <n v="0.20899999999999999"/>
    <n v="1188.3589999999999"/>
    <n v="-15.529"/>
    <n v="-1.29"/>
    <n v="1186.1969999999999"/>
    <n v="-13.917"/>
    <n v="-1.1599999999999999"/>
    <n v="9.3650000000000002"/>
    <n v="0.245"/>
    <n v="0.224"/>
    <n v="9.3819999999999997"/>
    <n v="0.245"/>
    <n v="0.22500000000000001"/>
    <n v="458.48200000000003"/>
    <n v="3.62"/>
    <n v="1310.95"/>
    <n v="10.35"/>
    <n v="0.27100000000000002"/>
    <n v="1905.58"/>
    <n v="62352.031000000003"/>
    <n v="67281.25"/>
    <n v="22483.523000000001"/>
    <n v="14.061"/>
    <n v="6159.5119999999997"/>
    <n v="5197.6040000000003"/>
    <n v="31521.543000000001"/>
    <n v="267.815"/>
    <n v="41783.035000000003"/>
    <n v="1.093"/>
    <n v="0.436"/>
    <n v="3.0000000000000001E-3"/>
    <n v="245.69300000000001"/>
    <n v="1.94"/>
    <n v="9.8420000000000005"/>
    <n v="9.5890000000000004"/>
    <n v="-2.1619999999999999"/>
    <n v="-1.7000000000000001E-2"/>
    <n v="28.39"/>
    <n v="0.224"/>
    <n v="18.88"/>
    <n v="0.14899999999999999"/>
    <n v="448.84699999999998"/>
    <n v="3.544"/>
    <n v="6.7000000000000004E-2"/>
    <n v="8.4719999999999995"/>
    <n v="5292.3419999999996"/>
    <n v="1.7529999999999999"/>
    <n v="3.2919999999999998"/>
    <n v="2.9340000000000002"/>
    <n v="3.16"/>
    <n v="4.9409999999999998"/>
    <n v="3.92"/>
    <n v="2.91"/>
    <n v="3.016"/>
    <n v="8.4000000000000005E-2"/>
    <n v="2.7570000000000001"/>
    <n v="0.71599999999999997"/>
    <n v="5.6509999999999998"/>
    <n v="3.157"/>
    <n v="0.111"/>
    <n v="3.4390000000000001"/>
    <n v="-0.05"/>
    <n v="3.6659999999999999"/>
    <n v="2.8029999999999999"/>
    <n v="2.125"/>
    <n v="2E-3"/>
    <n v="2.9000000000000001E-2"/>
    <n v="3.2000000000000001E-2"/>
    <n v="1E-3"/>
    <n v="1214.5899999999999"/>
    <n v="1246.6400000000001"/>
    <n v="122.59099999999999"/>
    <n v="10.316000000000001"/>
  </r>
  <r>
    <x v="17"/>
    <x v="18"/>
    <s v="JPN"/>
    <x v="392"/>
    <n v="5109700000000"/>
    <n v="26.183"/>
    <n v="0.20699999999999999"/>
    <n v="1143.412"/>
    <n v="-44.947000000000003"/>
    <n v="-3.782"/>
    <n v="1142.752"/>
    <n v="-43.445"/>
    <n v="-3.6629999999999998"/>
    <n v="9.0510000000000002"/>
    <n v="0.23499999999999999"/>
    <n v="0.217"/>
    <n v="9.0559999999999992"/>
    <n v="0.23499999999999999"/>
    <n v="0.217"/>
    <n v="441.964"/>
    <n v="3.5009999999999999"/>
    <n v="1280.2739999999999"/>
    <n v="10.14"/>
    <n v="0.26300000000000001"/>
    <n v="1931.7629999999999"/>
    <n v="63495.445"/>
    <n v="68424"/>
    <n v="22925.488000000001"/>
    <n v="14.484"/>
    <n v="6393.4650000000001"/>
    <n v="5196.9440000000004"/>
    <n v="31954.053"/>
    <n v="276.19299999999998"/>
    <n v="41694.160000000003"/>
    <n v="1.0820000000000001"/>
    <n v="0.42299999999999999"/>
    <n v="3.0000000000000001E-3"/>
    <n v="233.953"/>
    <n v="1.853"/>
    <n v="9.5389999999999997"/>
    <n v="9.2850000000000001"/>
    <n v="-0.66"/>
    <n v="-5.0000000000000001E-3"/>
    <n v="27.93"/>
    <n v="0.221"/>
    <n v="18.809999999999999"/>
    <n v="0.14899999999999999"/>
    <n v="432.51100000000002"/>
    <n v="3.4260000000000002"/>
    <n v="6.6000000000000003E-2"/>
    <n v="8.3770000000000007"/>
    <n v="5264.1319999999996"/>
    <n v="1.669"/>
    <n v="3.105"/>
    <n v="2.7869999999999999"/>
    <n v="2.9969999999999999"/>
    <n v="4.8129999999999997"/>
    <n v="3.9020000000000001"/>
    <n v="2.9079999999999999"/>
    <n v="3.0150000000000001"/>
    <n v="8.4000000000000005E-2"/>
    <n v="2.7690000000000001"/>
    <n v="0.71199999999999997"/>
    <n v="5.6050000000000004"/>
    <n v="3.1440000000000001"/>
    <n v="0.10299999999999999"/>
    <n v="3.1070000000000002"/>
    <n v="-1.6E-2"/>
    <n v="3.5259999999999998"/>
    <n v="2.77"/>
    <n v="2.1230000000000002"/>
    <n v="2E-3"/>
    <n v="0.03"/>
    <n v="3.3000000000000002E-2"/>
    <n v="1E-3"/>
    <n v="1172.32"/>
    <n v="1204.3699999999999"/>
    <n v="136.863"/>
    <n v="11.97"/>
  </r>
  <r>
    <x v="17"/>
    <x v="19"/>
    <s v="JPN"/>
    <x v="393"/>
    <n v="4922840000000"/>
    <n v="25.327999999999999"/>
    <n v="0.20100000000000001"/>
    <n v="1106.0160000000001"/>
    <n v="-37.396000000000001"/>
    <n v="-3.2709999999999999"/>
    <n v="1106.675"/>
    <n v="-36.076999999999998"/>
    <n v="-3.157"/>
    <n v="8.798"/>
    <n v="0.27663157894736845"/>
    <n v="0.215"/>
    <n v="8.7919999999999998"/>
    <n v="0.27821052631578946"/>
    <n v="0.215"/>
    <n v="432.25"/>
    <n v="3.4359999999999999"/>
    <n v="1249.5070000000001"/>
    <n v="9.9329999999999998"/>
    <n v="0.32784210526315788"/>
    <n v="1957.0909999999999"/>
    <n v="64601.461000000003"/>
    <n v="69530.672000000006"/>
    <n v="23357.736000000001"/>
    <n v="14.853"/>
    <n v="6617.6949999999997"/>
    <n v="5197.6040000000003"/>
    <n v="32369.914000000001"/>
    <n v="284.17099999999999"/>
    <n v="40868.688000000002"/>
    <n v="1.294842105263158"/>
    <n v="0.36899999999999999"/>
    <n v="3.0000000000000001E-3"/>
    <n v="224.23"/>
    <n v="1.7829999999999999"/>
    <n v="9.2729999999999997"/>
    <n v="9.0180000000000007"/>
    <n v="0.66"/>
    <n v="5.0000000000000001E-3"/>
    <n v="27.39"/>
    <n v="0.218"/>
    <n v="18.71"/>
    <n v="0.14899999999999999"/>
    <n v="415.86"/>
    <n v="3.306"/>
    <n v="6.3E-2"/>
    <n v="7.9779999999999998"/>
    <n v="5140.9409999999998"/>
    <n v="1.5660000000000001"/>
    <n v="2.9830000000000001"/>
    <n v="2.6579999999999999"/>
    <n v="2.9350000000000001"/>
    <n v="4.6870000000000003"/>
    <n v="3.8809999999999998"/>
    <n v="2.9039999999999999"/>
    <n v="3.0139999999999998"/>
    <n v="8.4000000000000005E-2"/>
    <n v="2.774"/>
    <n v="0.70799999999999996"/>
    <n v="5.5579999999999998"/>
    <n v="3.1259999999999999"/>
    <n v="8.4000000000000005E-2"/>
    <n v="2.9319999999999999"/>
    <n v="1.4E-2"/>
    <n v="3.3679999999999999"/>
    <n v="2.6019999999999999"/>
    <n v="2.1190000000000002"/>
    <n v="2E-3"/>
    <n v="0.03"/>
    <n v="3.3000000000000002E-2"/>
    <n v="1E-3"/>
    <n v="1134.45"/>
    <n v="1166.51"/>
    <n v="143.49100000000001"/>
    <n v="12.974"/>
  </r>
  <r>
    <x v="17"/>
    <x v="20"/>
    <s v="JPN"/>
    <x v="394"/>
    <n v="5066270000000"/>
    <n v="24.49"/>
    <n v="0.19600000000000001"/>
    <n v="1042.2239999999999"/>
    <n v="-63.790999999999997"/>
    <n v="-5.7679999999999998"/>
    <n v="1043.7629999999999"/>
    <n v="-62.911999999999999"/>
    <n v="-5.6849999999999996"/>
    <n v="8.3339999999999996"/>
    <n v="0.27663157894736845"/>
    <n v="0.219"/>
    <n v="8.3209999999999997"/>
    <n v="0.27821052631578946"/>
    <n v="0.219"/>
    <n v="399.36700000000002"/>
    <n v="3.1890000000000001"/>
    <n v="1187.1410000000001"/>
    <n v="9.4789999999999992"/>
    <n v="0.32784210526315788"/>
    <n v="1981.5809999999999"/>
    <n v="65643.687999999995"/>
    <n v="70574.437999999995"/>
    <n v="23757.105"/>
    <n v="15.198"/>
    <n v="6840.3"/>
    <n v="5199.143"/>
    <n v="32757.77"/>
    <n v="291.73099999999999"/>
    <n v="38029.269999999997"/>
    <n v="1.294842105263158"/>
    <n v="0.34499999999999997"/>
    <n v="3.0000000000000001E-3"/>
    <n v="222.60499999999999"/>
    <n v="1.7769999999999999"/>
    <n v="9.9409500000000008"/>
    <n v="9.3811"/>
    <n v="1.5389999999999999"/>
    <n v="1.2E-2"/>
    <n v="30.766999999999996"/>
    <n v="0.24145"/>
    <n v="20.425999999999998"/>
    <n v="0.16029999999999997"/>
    <n v="387.85700000000003"/>
    <n v="3.097"/>
    <n v="0.06"/>
    <n v="7.56"/>
    <n v="4762.9669999999996"/>
    <n v="1.496"/>
    <n v="2.9550000000000001"/>
    <n v="2.6539999999999999"/>
    <n v="2.8170000000000002"/>
    <n v="4.5659999999999998"/>
    <n v="3.8620000000000001"/>
    <n v="2.9"/>
    <n v="3.01"/>
    <n v="8.4000000000000005E-2"/>
    <n v="2.7789999999999999"/>
    <n v="0.70399999999999996"/>
    <n v="5.5179999999999998"/>
    <n v="3.1070000000000002"/>
    <n v="8.5000000000000006E-2"/>
    <n v="2.9460000000000002"/>
    <n v="3.7999999999999999E-2"/>
    <n v="3.4660000000000002"/>
    <n v="2.5510000000000002"/>
    <n v="2.1150000000000002"/>
    <n v="2E-3"/>
    <n v="3.1E-2"/>
    <n v="3.4000000000000002E-2"/>
    <n v="1E-3"/>
    <m/>
    <m/>
    <n v="144.917"/>
    <n v="13.904999999999999"/>
  </r>
  <r>
    <x v="17"/>
    <x v="21"/>
    <s v="JPN"/>
    <x v="395"/>
    <n v="4922840000000"/>
    <n v="23.789000000000001"/>
    <n v="0.191"/>
    <n v="1067.3979999999999"/>
    <n v="25.173999999999999"/>
    <n v="2.415"/>
    <n v="1070"/>
    <n v="26.236999999999998"/>
    <n v="2.5139999999999998"/>
    <n v="8.5869999999999997"/>
    <n v="0.27663157894736845"/>
    <n v="0.215"/>
    <n v="8.5660000000000007"/>
    <n v="0.27821052631578946"/>
    <n v="0.214"/>
    <n v="418.82"/>
    <n v="3.3610000000000002"/>
    <n v="1446.9378095238096"/>
    <n v="11.361380952380951"/>
    <n v="0.32784210526315788"/>
    <n v="2005.37"/>
    <n v="66711.077999999994"/>
    <n v="71644.437999999995"/>
    <n v="24175.925999999999"/>
    <n v="15.542"/>
    <n v="7061.8249999999998"/>
    <n v="5201.7439999999997"/>
    <n v="33153.129000000001"/>
    <n v="299.291"/>
    <n v="39995.086000000003"/>
    <n v="1.294842105263158"/>
    <n v="0.34499999999999997"/>
    <n v="3.0000000000000001E-3"/>
    <n v="221.52500000000001"/>
    <n v="1.778"/>
    <n v="9.9409500000000008"/>
    <n v="9.3811"/>
    <n v="2.601"/>
    <n v="2.1000000000000001E-2"/>
    <n v="30.766999999999996"/>
    <n v="0.24145"/>
    <n v="20.425999999999998"/>
    <n v="0.16029999999999997"/>
    <n v="395.35899999999998"/>
    <n v="3.173"/>
    <n v="6.0999999999999999E-2"/>
    <n v="7.56"/>
    <n v="4983.8890000000001"/>
    <n v="1.4219999999999999"/>
    <n v="2.875"/>
    <n v="2.6059999999999999"/>
    <n v="2.7959999999999998"/>
    <n v="4.45"/>
    <n v="3.8410000000000002"/>
    <n v="2.895"/>
    <n v="3.0059999999999998"/>
    <n v="8.4000000000000005E-2"/>
    <n v="2.78"/>
    <n v="0.70099999999999996"/>
    <n v="5.476"/>
    <n v="3.0910000000000002"/>
    <n v="8.3000000000000004E-2"/>
    <n v="2.7959999999999998"/>
    <n v="6.6000000000000003E-2"/>
    <n v="3.34"/>
    <n v="2.5529999999999999"/>
    <n v="2.1110000000000002"/>
    <n v="2E-3"/>
    <n v="3.1E-2"/>
    <n v="3.4000000000000002E-2"/>
    <n v="1E-3"/>
    <m/>
    <m/>
    <m/>
    <m/>
  </r>
  <r>
    <x v="18"/>
    <x v="0"/>
    <s v="LUX"/>
    <x v="396"/>
    <n v="25189000000"/>
    <n v="0.49199999999999999"/>
    <n v="1.1279999999999999"/>
    <n v="8.7100000000000009"/>
    <n v="0.58199999999999996"/>
    <n v="7.1619999999999999"/>
    <n v="8.7829999999999995"/>
    <n v="0.436"/>
    <n v="5.2169999999999996"/>
    <n v="20.161999999999999"/>
    <n v="0.40100000000000002"/>
    <n v="0.23599999999999999"/>
    <n v="19.994"/>
    <n v="0.39800000000000002"/>
    <n v="0.23400000000000001"/>
    <n v="0.47099999999999997"/>
    <n v="1.081"/>
    <n v="8.3740000000000006"/>
    <n v="19.222999999999999"/>
    <n v="0.38200000000000001"/>
    <n v="12.103"/>
    <n v="546.53200000000004"/>
    <n v="534.221"/>
    <n v="351.35500000000002"/>
    <n v="0"/>
    <n v="28.335999999999999"/>
    <n v="-2.0150000000000001"/>
    <n v="154.03"/>
    <n v="0.70699999999999996"/>
    <n v="85402.43"/>
    <n v="1.698"/>
    <n v="0"/>
    <n v="0"/>
    <n v="1.609"/>
    <n v="3.694"/>
    <n v="21.67"/>
    <n v="20.384"/>
    <n v="7.2999999999999995E-2"/>
    <n v="0.16800000000000001"/>
    <n v="0.59"/>
    <n v="1.3540000000000001"/>
    <n v="0.26"/>
    <n v="0.59699999999999998"/>
    <n v="6.07"/>
    <n v="13.933999999999999"/>
    <n v="0.156"/>
    <n v="6.8000000000000005E-2"/>
    <n v="37.204000000000001"/>
    <n v="6.8000000000000005E-2"/>
    <n v="3.4000000000000002E-2"/>
    <n v="2.9000000000000001E-2"/>
    <n v="5.0000000000000001E-3"/>
    <n v="6.6000000000000003E-2"/>
    <n v="5.1999999999999998E-2"/>
    <n v="3.2000000000000001E-2"/>
    <n v="6.7000000000000004E-2"/>
    <n v="0"/>
    <n v="2.3E-2"/>
    <n v="0"/>
    <n v="4.2000000000000003E-2"/>
    <n v="1.7000000000000001E-2"/>
    <n v="0"/>
    <n v="3.4000000000000002E-2"/>
    <n v="1E-3"/>
    <n v="5.8999999999999997E-2"/>
    <n v="3.2000000000000001E-2"/>
    <n v="2.5000000000000001E-2"/>
    <n v="0"/>
    <n v="0"/>
    <n v="0"/>
    <n v="0"/>
    <n v="8.8800000000000008"/>
    <n v="9.44"/>
    <n v="-0.33600000000000002"/>
    <n v="-3.8530000000000002"/>
  </r>
  <r>
    <x v="18"/>
    <x v="1"/>
    <s v="LUX"/>
    <x v="397"/>
    <n v="26522000000"/>
    <n v="0.42899999999999999"/>
    <n v="0.97099999999999997"/>
    <n v="9.2080000000000002"/>
    <n v="0.498"/>
    <n v="5.7130000000000001"/>
    <n v="9.2439999999999998"/>
    <n v="0.46100000000000002"/>
    <n v="5.2480000000000002"/>
    <n v="20.95"/>
    <n v="0.41299999999999998"/>
    <n v="0.23200000000000001"/>
    <n v="20.867000000000001"/>
    <n v="0.41199999999999998"/>
    <n v="0.23100000000000001"/>
    <n v="0.47099999999999997"/>
    <n v="1.0680000000000001"/>
    <n v="8.609"/>
    <n v="19.510999999999999"/>
    <n v="0.38500000000000001"/>
    <n v="12.531000000000001"/>
    <n v="555.73900000000003"/>
    <n v="543.46500000000003"/>
    <n v="351.827"/>
    <n v="0"/>
    <n v="30.117000000000001"/>
    <n v="-1.9790000000000001"/>
    <n v="160.489"/>
    <n v="0.77500000000000002"/>
    <n v="90348.625"/>
    <n v="1.782"/>
    <n v="0"/>
    <n v="0"/>
    <n v="1.7809999999999999"/>
    <n v="4.0350000000000001"/>
    <n v="22.684999999999999"/>
    <n v="21.507000000000001"/>
    <n v="3.6999999999999998E-2"/>
    <n v="8.3000000000000004E-2"/>
    <n v="0.59"/>
    <n v="1.337"/>
    <n v="0.26"/>
    <n v="0.58899999999999997"/>
    <n v="6.4589999999999996"/>
    <n v="14.638999999999999"/>
    <n v="0.153"/>
    <n v="6.8000000000000005E-2"/>
    <n v="39.866999999999997"/>
    <n v="5.7000000000000002E-2"/>
    <n v="3.5999999999999997E-2"/>
    <n v="0.03"/>
    <n v="5.0000000000000001E-3"/>
    <n v="6.5000000000000002E-2"/>
    <n v="5.1999999999999998E-2"/>
    <n v="3.2000000000000001E-2"/>
    <n v="6.6000000000000003E-2"/>
    <n v="0"/>
    <n v="2.4E-2"/>
    <n v="0"/>
    <n v="4.2999999999999997E-2"/>
    <n v="1.7999999999999999E-2"/>
    <n v="0"/>
    <n v="3.6999999999999998E-2"/>
    <n v="1E-3"/>
    <n v="6.2E-2"/>
    <n v="3.2000000000000001E-2"/>
    <n v="2.5000000000000001E-2"/>
    <n v="0"/>
    <n v="0"/>
    <n v="0"/>
    <n v="0"/>
    <n v="9.49"/>
    <n v="10.01"/>
    <n v="-0.59799999999999998"/>
    <n v="-6.4969999999999999"/>
  </r>
  <r>
    <x v="18"/>
    <x v="2"/>
    <s v="LUX"/>
    <x v="398"/>
    <n v="27972000000"/>
    <n v="0.443"/>
    <n v="0.99399999999999999"/>
    <n v="9.984"/>
    <n v="0.77600000000000002"/>
    <n v="8.43"/>
    <n v="10.02"/>
    <n v="0.77600000000000002"/>
    <n v="8.3960000000000008"/>
    <n v="22.471"/>
    <n v="0.433"/>
    <n v="0.23"/>
    <n v="22.388999999999999"/>
    <n v="0.43099999999999999"/>
    <n v="0.22900000000000001"/>
    <n v="0.371"/>
    <n v="0.83199999999999996"/>
    <n v="9.8279999999999994"/>
    <n v="22.04"/>
    <n v="0.42499999999999999"/>
    <n v="12.974"/>
    <n v="565.72299999999996"/>
    <n v="553.48500000000001"/>
    <n v="352.19799999999998"/>
    <n v="0"/>
    <n v="32.656999999999996"/>
    <n v="-1.9419999999999999"/>
    <n v="167.05"/>
    <n v="0.84299999999999997"/>
    <n v="97735.351999999999"/>
    <n v="1.883"/>
    <n v="0"/>
    <n v="0"/>
    <n v="2.54"/>
    <n v="5.6959999999999997"/>
    <n v="24.196999999999999"/>
    <n v="23.053000000000001"/>
    <n v="3.6999999999999998E-2"/>
    <n v="8.2000000000000003E-2"/>
    <n v="0.59"/>
    <n v="1.323"/>
    <n v="0.34"/>
    <n v="0.76200000000000001"/>
    <n v="6.5609999999999999"/>
    <n v="14.714"/>
    <n v="0.153"/>
    <n v="6.8000000000000005E-2"/>
    <n v="43.582000000000001"/>
    <n v="5.6000000000000001E-2"/>
    <n v="3.7999999999999999E-2"/>
    <n v="3.2000000000000001E-2"/>
    <n v="4.0000000000000001E-3"/>
    <n v="6.5000000000000002E-2"/>
    <n v="5.1999999999999998E-2"/>
    <n v="3.2000000000000001E-2"/>
    <n v="6.5000000000000002E-2"/>
    <n v="0"/>
    <n v="2.5000000000000001E-2"/>
    <n v="0"/>
    <n v="4.2999999999999997E-2"/>
    <n v="1.9E-2"/>
    <n v="0"/>
    <n v="5.1999999999999998E-2"/>
    <n v="1E-3"/>
    <n v="6.3E-2"/>
    <n v="3.2000000000000001E-2"/>
    <n v="2.5000000000000001E-2"/>
    <n v="0"/>
    <n v="0"/>
    <n v="0"/>
    <n v="0"/>
    <n v="10.28"/>
    <n v="10.79"/>
    <n v="-0.156"/>
    <n v="-1.5589999999999999"/>
  </r>
  <r>
    <x v="18"/>
    <x v="3"/>
    <s v="LUX"/>
    <x v="399"/>
    <n v="29557000000"/>
    <n v="0.38900000000000001"/>
    <n v="0.86199999999999999"/>
    <n v="10.459"/>
    <n v="0.47499999999999998"/>
    <n v="4.7629999999999999"/>
    <n v="10.459"/>
    <n v="0.439"/>
    <n v="4.38"/>
    <n v="23.172999999999998"/>
    <n v="0.44600000000000001"/>
    <n v="0.22900000000000001"/>
    <n v="23.172999999999998"/>
    <n v="0.44600000000000001"/>
    <n v="0.22900000000000001"/>
    <n v="0.34599999999999997"/>
    <n v="0.76600000000000001"/>
    <n v="11.537000000000001"/>
    <n v="25.56"/>
    <n v="0.49199999999999999"/>
    <n v="13.364000000000001"/>
    <n v="576.18200000000002"/>
    <n v="563.94399999999996"/>
    <n v="352.54300000000001"/>
    <n v="1E-3"/>
    <n v="35.231999999999999"/>
    <n v="-1.9419999999999999"/>
    <n v="174.131"/>
    <n v="0.91100000000000003"/>
    <n v="101260.219"/>
    <n v="1.9510000000000001"/>
    <n v="0"/>
    <n v="0"/>
    <n v="2.5760000000000001"/>
    <n v="5.7069999999999999"/>
    <n v="24.837"/>
    <n v="23.684000000000001"/>
    <n v="0"/>
    <n v="0"/>
    <n v="0.57999999999999996"/>
    <n v="1.2849999999999999"/>
    <n v="0.35"/>
    <n v="0.77500000000000002"/>
    <n v="7.0810000000000004"/>
    <n v="15.688000000000001"/>
    <n v="0.15"/>
    <n v="6.8000000000000005E-2"/>
    <n v="45.704000000000001"/>
    <n v="4.5999999999999999E-2"/>
    <n v="3.7999999999999999E-2"/>
    <n v="3.1E-2"/>
    <n v="3.0000000000000001E-3"/>
    <n v="6.4000000000000001E-2"/>
    <n v="5.0999999999999997E-2"/>
    <n v="3.2000000000000001E-2"/>
    <n v="6.4000000000000001E-2"/>
    <n v="0"/>
    <n v="2.5999999999999999E-2"/>
    <n v="0"/>
    <n v="4.3999999999999997E-2"/>
    <n v="1.9E-2"/>
    <n v="0"/>
    <n v="5.0999999999999997E-2"/>
    <n v="0"/>
    <n v="6.6000000000000003E-2"/>
    <n v="3.1E-2"/>
    <n v="2.5000000000000001E-2"/>
    <n v="0"/>
    <n v="0"/>
    <n v="0"/>
    <n v="0"/>
    <n v="10.69"/>
    <n v="11.21"/>
    <n v="1.077"/>
    <n v="10.301"/>
  </r>
  <r>
    <x v="18"/>
    <x v="4"/>
    <s v="LUX"/>
    <x v="400"/>
    <n v="31306000000"/>
    <n v="0.42699999999999999"/>
    <n v="0.93400000000000005"/>
    <n v="11.829000000000001"/>
    <n v="1.37"/>
    <n v="13.098000000000001"/>
    <n v="11.829000000000001"/>
    <n v="1.37"/>
    <n v="13.098000000000001"/>
    <n v="25.838999999999999"/>
    <n v="0.48899999999999999"/>
    <n v="0.22800000000000001"/>
    <n v="25.838999999999999"/>
    <n v="0.48899999999999999"/>
    <n v="0.22800000000000001"/>
    <n v="0.38500000000000001"/>
    <n v="0.84199999999999997"/>
    <n v="13.132"/>
    <n v="28.684000000000001"/>
    <n v="0.54300000000000004"/>
    <n v="13.791"/>
    <n v="588.01099999999997"/>
    <n v="575.77300000000002"/>
    <n v="352.92899999999997"/>
    <n v="1E-3"/>
    <n v="38.091999999999999"/>
    <n v="-1.9419999999999999"/>
    <n v="182.21799999999999"/>
    <n v="0.98099999999999998"/>
    <n v="113106.17200000001"/>
    <n v="2.1419999999999999"/>
    <n v="0"/>
    <n v="0"/>
    <n v="2.859"/>
    <n v="6.2460000000000004"/>
    <n v="27.654"/>
    <n v="26.54"/>
    <n v="0"/>
    <n v="0"/>
    <n v="0.57999999999999996"/>
    <n v="1.2669999999999999"/>
    <n v="0.38"/>
    <n v="0.83"/>
    <n v="8.0869999999999997"/>
    <n v="17.664999999999999"/>
    <n v="0.152"/>
    <n v="7.0000000000000007E-2"/>
    <n v="51.78"/>
    <n v="4.7E-2"/>
    <n v="4.1000000000000002E-2"/>
    <n v="3.5000000000000003E-2"/>
    <n v="4.0000000000000001E-3"/>
    <n v="6.3E-2"/>
    <n v="5.0999999999999997E-2"/>
    <n v="3.2000000000000001E-2"/>
    <n v="6.2E-2"/>
    <n v="0"/>
    <n v="2.7E-2"/>
    <n v="0"/>
    <n v="4.4999999999999998E-2"/>
    <n v="0.02"/>
    <n v="0"/>
    <n v="5.3999999999999999E-2"/>
    <n v="0"/>
    <n v="7.2999999999999995E-2"/>
    <n v="0.03"/>
    <n v="2.5000000000000001E-2"/>
    <n v="0"/>
    <n v="0"/>
    <n v="0"/>
    <n v="0"/>
    <n v="12.15"/>
    <n v="12.66"/>
    <n v="1.3029999999999999"/>
    <n v="11.012"/>
  </r>
  <r>
    <x v="18"/>
    <x v="5"/>
    <s v="LUX"/>
    <x v="401"/>
    <n v="33259000000"/>
    <n v="0.42"/>
    <n v="0.90300000000000002"/>
    <n v="12.087999999999999"/>
    <n v="0.25900000000000001"/>
    <n v="2.1869999999999998"/>
    <n v="12.087999999999999"/>
    <n v="0.25900000000000001"/>
    <n v="2.1869999999999998"/>
    <n v="26.003"/>
    <n v="0.48599999999999999"/>
    <n v="0.23"/>
    <n v="26.003"/>
    <n v="0.48599999999999999"/>
    <n v="0.23"/>
    <n v="0.377"/>
    <n v="0.81100000000000005"/>
    <n v="14.419"/>
    <n v="31.018000000000001"/>
    <n v="0.57999999999999996"/>
    <n v="14.211"/>
    <n v="600.09900000000005"/>
    <n v="587.86099999999999"/>
    <n v="353.30599999999998"/>
    <n v="1E-3"/>
    <n v="40.920999999999999"/>
    <n v="-1.9419999999999999"/>
    <n v="190.61099999999999"/>
    <n v="1.05"/>
    <n v="113049.227"/>
    <n v="2.1150000000000002"/>
    <n v="0"/>
    <n v="0"/>
    <n v="2.8290000000000002"/>
    <n v="6.0860000000000003"/>
    <n v="27.75"/>
    <n v="26.631"/>
    <n v="0"/>
    <n v="0"/>
    <n v="0.56999999999999995"/>
    <n v="1.226"/>
    <n v="0.37"/>
    <n v="0.79600000000000004"/>
    <n v="8.3930000000000007"/>
    <n v="18.053999999999998"/>
    <n v="0.14899999999999999"/>
    <n v="6.9000000000000006E-2"/>
    <n v="52.552999999999997"/>
    <n v="4.3999999999999997E-2"/>
    <n v="4.1000000000000002E-2"/>
    <n v="3.5000000000000003E-2"/>
    <n v="3.0000000000000001E-3"/>
    <n v="6.3E-2"/>
    <n v="5.0999999999999997E-2"/>
    <n v="3.2000000000000001E-2"/>
    <n v="6.0999999999999999E-2"/>
    <n v="0"/>
    <n v="2.8000000000000001E-2"/>
    <n v="0"/>
    <n v="4.4999999999999998E-2"/>
    <n v="0.02"/>
    <n v="0"/>
    <n v="5.2999999999999999E-2"/>
    <n v="0"/>
    <n v="7.4999999999999997E-2"/>
    <n v="2.9000000000000001E-2"/>
    <n v="2.5000000000000001E-2"/>
    <n v="0"/>
    <n v="0"/>
    <n v="0"/>
    <n v="0"/>
    <n v="12.38"/>
    <n v="12.9"/>
    <n v="2.3319999999999999"/>
    <n v="19.289000000000001"/>
  </r>
  <r>
    <x v="18"/>
    <x v="6"/>
    <s v="LUX"/>
    <x v="402"/>
    <n v="35463000000"/>
    <n v="0.41499999999999998"/>
    <n v="0.879"/>
    <n v="11.92"/>
    <n v="-0.16700000000000001"/>
    <n v="-1.3859999999999999"/>
    <n v="11.92"/>
    <n v="-0.16700000000000001"/>
    <n v="-1.3859999999999999"/>
    <n v="25.234000000000002"/>
    <n v="0.45800000000000002"/>
    <n v="0.23100000000000001"/>
    <n v="25.234000000000002"/>
    <n v="0.45800000000000002"/>
    <n v="0.23100000000000001"/>
    <n v="0.47"/>
    <n v="0.99399999999999999"/>
    <n v="14.887"/>
    <n v="31.513999999999999"/>
    <n v="0.57199999999999995"/>
    <n v="14.625999999999999"/>
    <n v="612.01900000000001"/>
    <n v="599.78200000000004"/>
    <n v="353.77600000000001"/>
    <n v="1E-3"/>
    <n v="43.878999999999998"/>
    <n v="-1.9419999999999999"/>
    <n v="198.62"/>
    <n v="1.1180000000000001"/>
    <n v="109285.398"/>
    <n v="1.9830000000000001"/>
    <n v="0"/>
    <n v="0"/>
    <n v="2.9580000000000002"/>
    <n v="6.2629999999999999"/>
    <n v="26.884"/>
    <n v="25.783000000000001"/>
    <n v="0"/>
    <n v="0"/>
    <n v="0.56999999999999995"/>
    <n v="1.2070000000000001"/>
    <n v="0.37"/>
    <n v="0.78300000000000003"/>
    <n v="8.0090000000000003"/>
    <n v="16.954000000000001"/>
    <n v="0.14399999999999999"/>
    <n v="6.8000000000000005E-2"/>
    <n v="51.627000000000002"/>
    <n v="3.9E-2"/>
    <n v="3.9E-2"/>
    <n v="3.3000000000000002E-2"/>
    <n v="4.0000000000000001E-3"/>
    <n v="6.2E-2"/>
    <n v="0.05"/>
    <n v="3.2000000000000001E-2"/>
    <n v="0.06"/>
    <n v="0"/>
    <n v="2.9000000000000001E-2"/>
    <n v="0"/>
    <n v="4.5999999999999999E-2"/>
    <n v="2.1000000000000001E-2"/>
    <n v="0"/>
    <n v="5.3999999999999999E-2"/>
    <n v="0"/>
    <n v="7.0999999999999994E-2"/>
    <n v="2.7E-2"/>
    <n v="2.5000000000000001E-2"/>
    <n v="0"/>
    <n v="0"/>
    <n v="0"/>
    <n v="0"/>
    <n v="12.18"/>
    <n v="12.7"/>
    <n v="2.9670000000000001"/>
    <n v="24.89"/>
  </r>
  <r>
    <x v="18"/>
    <x v="7"/>
    <s v="LUX"/>
    <x v="403"/>
    <n v="38081000000"/>
    <n v="0.41"/>
    <n v="0.85499999999999998"/>
    <n v="11.318"/>
    <n v="-0.60299999999999998"/>
    <n v="-5.0549999999999997"/>
    <n v="11.391"/>
    <n v="-0.52900000000000003"/>
    <n v="-4.4400000000000004"/>
    <n v="23.736999999999998"/>
    <n v="0.40500000000000003"/>
    <n v="0.22700000000000001"/>
    <n v="23.585000000000001"/>
    <n v="0.40300000000000002"/>
    <n v="0.22600000000000001"/>
    <n v="0.40799999999999997"/>
    <n v="0.84899999999999998"/>
    <n v="11.896000000000001"/>
    <n v="24.79"/>
    <n v="0.42299999999999999"/>
    <n v="15.036"/>
    <n v="623.33699999999999"/>
    <n v="611.173"/>
    <n v="354.18299999999999"/>
    <n v="1E-3"/>
    <n v="46.610999999999997"/>
    <n v="-1.869"/>
    <n v="206.31899999999999"/>
    <n v="1.1879999999999999"/>
    <n v="104455.211"/>
    <n v="1.784"/>
    <n v="0"/>
    <n v="0"/>
    <n v="2.7309999999999999"/>
    <n v="5.6909999999999998"/>
    <n v="25.236000000000001"/>
    <n v="24.152000000000001"/>
    <n v="7.2999999999999995E-2"/>
    <n v="0.153"/>
    <n v="0.57999999999999996"/>
    <n v="1.2090000000000001"/>
    <n v="0.37"/>
    <n v="0.77100000000000002"/>
    <n v="7.6989999999999998"/>
    <n v="16.042999999999999"/>
    <n v="0.14599999999999999"/>
    <n v="7.0000000000000007E-2"/>
    <n v="50.125999999999998"/>
    <n v="3.5999999999999997E-2"/>
    <n v="3.5999999999999997E-2"/>
    <n v="3.2000000000000001E-2"/>
    <n v="3.0000000000000001E-3"/>
    <n v="0.06"/>
    <n v="0.05"/>
    <n v="3.2000000000000001E-2"/>
    <n v="5.8999999999999997E-2"/>
    <n v="0"/>
    <n v="2.9000000000000001E-2"/>
    <n v="0"/>
    <n v="4.7E-2"/>
    <n v="2.1000000000000001E-2"/>
    <n v="0"/>
    <n v="4.8000000000000001E-2"/>
    <n v="2E-3"/>
    <n v="6.8000000000000005E-2"/>
    <n v="2.7E-2"/>
    <n v="2.5000000000000001E-2"/>
    <n v="0"/>
    <n v="0"/>
    <n v="0"/>
    <n v="0"/>
    <n v="11.59"/>
    <n v="12.11"/>
    <n v="0.57799999999999996"/>
    <n v="5.1100000000000003"/>
  </r>
  <r>
    <x v="18"/>
    <x v="8"/>
    <s v="LUX"/>
    <x v="404"/>
    <n v="40189000000"/>
    <n v="0.38200000000000001"/>
    <n v="0.78300000000000003"/>
    <n v="11.183999999999999"/>
    <n v="-0.13300000000000001"/>
    <n v="-1.1779999999999999"/>
    <n v="11.183999999999999"/>
    <n v="-0.20699999999999999"/>
    <n v="-1.8140000000000001"/>
    <n v="22.888999999999999"/>
    <n v="0.40500000000000003"/>
    <n v="0.22500000000000001"/>
    <n v="22.888999999999999"/>
    <n v="0.40500000000000003"/>
    <n v="0.22500000000000001"/>
    <n v="0.35599999999999998"/>
    <n v="0.72799999999999998"/>
    <n v="15.891"/>
    <n v="32.521000000000001"/>
    <n v="0.57499999999999996"/>
    <n v="15.419"/>
    <n v="634.52200000000005"/>
    <n v="622.35699999999997"/>
    <n v="354.53899999999999"/>
    <n v="1E-3"/>
    <n v="49.204999999999998"/>
    <n v="-1.869"/>
    <n v="214.102"/>
    <n v="1.2569999999999999"/>
    <n v="101834.57"/>
    <n v="1.8009999999999999"/>
    <n v="0"/>
    <n v="0"/>
    <n v="2.5939999999999999"/>
    <n v="5.3090000000000002"/>
    <n v="24.619"/>
    <n v="23.574999999999999"/>
    <n v="0"/>
    <n v="0"/>
    <n v="0.57999999999999996"/>
    <n v="1.1870000000000001"/>
    <n v="0.38"/>
    <n v="0.77800000000000002"/>
    <n v="7.7830000000000004"/>
    <n v="15.928000000000001"/>
    <n v="0.14199999999999999"/>
    <n v="6.9000000000000006E-2"/>
    <n v="49.761000000000003"/>
    <n v="3.3000000000000002E-2"/>
    <n v="3.5000000000000003E-2"/>
    <n v="0.03"/>
    <n v="3.0000000000000001E-3"/>
    <n v="5.8999999999999997E-2"/>
    <n v="0.05"/>
    <n v="3.2000000000000001E-2"/>
    <n v="5.8000000000000003E-2"/>
    <n v="0"/>
    <n v="0.03"/>
    <n v="0"/>
    <n v="4.7E-2"/>
    <n v="2.1000000000000001E-2"/>
    <n v="0"/>
    <n v="4.3999999999999997E-2"/>
    <n v="0"/>
    <n v="6.9000000000000006E-2"/>
    <n v="2.7E-2"/>
    <n v="2.5000000000000001E-2"/>
    <n v="0"/>
    <n v="0"/>
    <n v="0"/>
    <n v="0"/>
    <n v="11.52"/>
    <n v="12.03"/>
    <n v="4.7060000000000004"/>
    <n v="42.08"/>
  </r>
  <r>
    <x v="18"/>
    <x v="9"/>
    <s v="LUX"/>
    <x v="405"/>
    <n v="37578000000"/>
    <n v="0.35799999999999998"/>
    <n v="0.71899999999999997"/>
    <n v="10.638999999999999"/>
    <n v="-0.54600000000000004"/>
    <n v="-4.8769999999999998"/>
    <n v="10.638999999999999"/>
    <n v="-0.54600000000000004"/>
    <n v="-4.8769999999999998"/>
    <n v="21.369"/>
    <n v="0.40400000000000003"/>
    <n v="0.224"/>
    <n v="21.369"/>
    <n v="0.40400000000000003"/>
    <n v="0.224"/>
    <n v="0.33900000000000002"/>
    <n v="0.68200000000000005"/>
    <n v="9.4239999999999995"/>
    <n v="18.928000000000001"/>
    <n v="0.35799999999999998"/>
    <n v="15.776999999999999"/>
    <n v="645.16099999999994"/>
    <n v="632.99599999999998"/>
    <n v="354.87799999999999"/>
    <n v="1E-3"/>
    <n v="51.863999999999997"/>
    <n v="-1.869"/>
    <n v="221.31700000000001"/>
    <n v="1.3240000000000001"/>
    <n v="95591.976999999999"/>
    <n v="1.8080000000000001"/>
    <n v="0"/>
    <n v="0"/>
    <n v="2.6589999999999998"/>
    <n v="5.34"/>
    <n v="22.978000000000002"/>
    <n v="21.952999999999999"/>
    <n v="0"/>
    <n v="0"/>
    <n v="0.57999999999999996"/>
    <n v="1.165"/>
    <n v="0.37"/>
    <n v="0.74299999999999999"/>
    <n v="7.2149999999999999"/>
    <n v="14.492000000000001"/>
    <n v="0.13500000000000001"/>
    <n v="6.7000000000000004E-2"/>
    <n v="47.593000000000004"/>
    <n v="0.03"/>
    <n v="3.4000000000000002E-2"/>
    <n v="2.9000000000000001E-2"/>
    <n v="3.0000000000000001E-3"/>
    <n v="5.8000000000000003E-2"/>
    <n v="4.9000000000000002E-2"/>
    <n v="3.2000000000000001E-2"/>
    <n v="5.6000000000000001E-2"/>
    <n v="0"/>
    <n v="0.03"/>
    <n v="0"/>
    <n v="4.8000000000000001E-2"/>
    <n v="2.1000000000000001E-2"/>
    <n v="0"/>
    <n v="4.5999999999999999E-2"/>
    <n v="0"/>
    <n v="6.6000000000000003E-2"/>
    <n v="2.8000000000000001E-2"/>
    <n v="2.5000000000000001E-2"/>
    <n v="0"/>
    <n v="0"/>
    <n v="0"/>
    <n v="0"/>
    <n v="10.93"/>
    <n v="11.44"/>
    <n v="-1.2150000000000001"/>
    <n v="-11.42"/>
  </r>
  <r>
    <x v="18"/>
    <x v="10"/>
    <s v="LUX"/>
    <x v="406"/>
    <n v="39447000000"/>
    <n v="0.371"/>
    <n v="0.73099999999999998"/>
    <n v="11.202"/>
    <n v="0.56299999999999994"/>
    <n v="5.2939999999999996"/>
    <n v="11.202"/>
    <n v="0.56299999999999994"/>
    <n v="5.2939999999999996"/>
    <n v="22.091999999999999"/>
    <n v="0.40699999999999997"/>
    <n v="0.224"/>
    <n v="22.091999999999999"/>
    <n v="0.40699999999999997"/>
    <n v="0.224"/>
    <n v="0.32600000000000001"/>
    <n v="0.64400000000000002"/>
    <n v="10.79"/>
    <n v="21.279"/>
    <n v="0.39200000000000002"/>
    <n v="16.146999999999998"/>
    <n v="656.36300000000006"/>
    <n v="644.19799999999998"/>
    <n v="355.20499999999998"/>
    <n v="1E-3"/>
    <n v="54.706000000000003"/>
    <n v="-1.869"/>
    <n v="228.91"/>
    <n v="1.3939999999999999"/>
    <n v="98832.991999999998"/>
    <n v="1.8220000000000001"/>
    <n v="0"/>
    <n v="0"/>
    <n v="2.8420000000000001"/>
    <n v="5.6050000000000004"/>
    <n v="23.744"/>
    <n v="22.719000000000001"/>
    <n v="0"/>
    <n v="0"/>
    <n v="0.57999999999999996"/>
    <n v="1.1439999999999999"/>
    <n v="0.37"/>
    <n v="0.73"/>
    <n v="7.593"/>
    <n v="14.974"/>
    <n v="0.13800000000000001"/>
    <n v="7.0000000000000007E-2"/>
    <n v="50.116"/>
    <n v="0.03"/>
    <n v="3.4000000000000002E-2"/>
    <n v="2.9000000000000001E-2"/>
    <n v="2E-3"/>
    <n v="5.7000000000000002E-2"/>
    <n v="4.9000000000000002E-2"/>
    <n v="3.2000000000000001E-2"/>
    <n v="5.5E-2"/>
    <n v="0"/>
    <n v="3.1E-2"/>
    <n v="0"/>
    <n v="4.8000000000000001E-2"/>
    <n v="2.1999999999999999E-2"/>
    <n v="0"/>
    <n v="4.5999999999999999E-2"/>
    <n v="0"/>
    <n v="6.7000000000000004E-2"/>
    <n v="2.8000000000000001E-2"/>
    <n v="2.5000000000000001E-2"/>
    <n v="0"/>
    <n v="0"/>
    <n v="0"/>
    <n v="0"/>
    <n v="11.52"/>
    <n v="12.04"/>
    <n v="-0.41199999999999998"/>
    <n v="-3.6789999999999998"/>
  </r>
  <r>
    <x v="18"/>
    <x v="11"/>
    <s v="LUX"/>
    <x v="407"/>
    <n v="42065000000"/>
    <n v="0.38900000000000001"/>
    <n v="0.751"/>
    <n v="11.103"/>
    <n v="-9.9000000000000005E-2"/>
    <n v="-0.88600000000000001"/>
    <n v="11.14"/>
    <n v="-6.3E-2"/>
    <n v="-0.55900000000000005"/>
    <n v="21.495999999999999"/>
    <n v="0.39700000000000002"/>
    <n v="0.22800000000000001"/>
    <n v="21.425999999999998"/>
    <n v="0.39500000000000002"/>
    <n v="0.22700000000000001"/>
    <n v="0.315"/>
    <n v="0.60799999999999998"/>
    <n v="12.185"/>
    <n v="23.513000000000002"/>
    <n v="0.434"/>
    <n v="16.536999999999999"/>
    <n v="667.46600000000001"/>
    <n v="655.33799999999997"/>
    <n v="355.52"/>
    <n v="1E-3"/>
    <n v="57.17"/>
    <n v="-1.8320000000000001"/>
    <n v="236.774"/>
    <n v="1.464"/>
    <n v="94211.608999999997"/>
    <n v="1.738"/>
    <n v="0"/>
    <n v="0"/>
    <n v="2.464"/>
    <n v="4.7549999999999999"/>
    <n v="22.963999999999999"/>
    <n v="22.501000000000001"/>
    <n v="3.6999999999999998E-2"/>
    <n v="7.0999999999999994E-2"/>
    <n v="0.56000000000000005"/>
    <n v="1.081"/>
    <n v="0.38"/>
    <n v="0.73299999999999998"/>
    <n v="7.8639999999999999"/>
    <n v="15.176"/>
    <n v="0.13600000000000001"/>
    <n v="7.0000000000000007E-2"/>
    <n v="48.820999999999998"/>
    <n v="2.9000000000000001E-2"/>
    <n v="3.2000000000000001E-2"/>
    <n v="2.8000000000000001E-2"/>
    <n v="2E-3"/>
    <n v="5.5E-2"/>
    <n v="4.8000000000000001E-2"/>
    <n v="3.2000000000000001E-2"/>
    <n v="5.3999999999999999E-2"/>
    <n v="0"/>
    <n v="3.1E-2"/>
    <n v="0"/>
    <n v="4.9000000000000002E-2"/>
    <n v="2.1999999999999999E-2"/>
    <n v="0"/>
    <n v="3.9E-2"/>
    <n v="1E-3"/>
    <n v="6.9000000000000006E-2"/>
    <n v="2.5999999999999999E-2"/>
    <n v="2.5000000000000001E-2"/>
    <n v="0"/>
    <n v="0"/>
    <n v="0"/>
    <n v="0"/>
    <n v="11.66"/>
    <n v="11.9"/>
    <n v="1.0820000000000001"/>
    <n v="9.7439999999999998"/>
  </r>
  <r>
    <x v="18"/>
    <x v="12"/>
    <s v="LUX"/>
    <x v="408"/>
    <n v="44073000000"/>
    <n v="0.38100000000000001"/>
    <n v="0.71799999999999997"/>
    <n v="10.867000000000001"/>
    <n v="-0.23499999999999999"/>
    <n v="-2.121"/>
    <n v="10.904"/>
    <n v="-0.23499999999999999"/>
    <n v="-2.1139999999999999"/>
    <n v="20.550999999999998"/>
    <n v="0.39"/>
    <n v="0.22700000000000001"/>
    <n v="20.481999999999999"/>
    <n v="0.38800000000000001"/>
    <n v="0.22700000000000001"/>
    <n v="0.28599999999999998"/>
    <n v="0.53800000000000003"/>
    <n v="12.034000000000001"/>
    <n v="22.681000000000001"/>
    <n v="0.43"/>
    <n v="16.917999999999999"/>
    <n v="678.33299999999997"/>
    <n v="666.24199999999996"/>
    <n v="355.80500000000001"/>
    <n v="1E-3"/>
    <n v="59.67"/>
    <n v="-1.7949999999999999"/>
    <n v="244.40700000000001"/>
    <n v="1.532"/>
    <n v="90375.616999999998"/>
    <n v="1.7130000000000001"/>
    <n v="0"/>
    <n v="0"/>
    <n v="2.5"/>
    <n v="4.7119999999999997"/>
    <n v="21.994"/>
    <n v="21.542000000000002"/>
    <n v="3.6999999999999998E-2"/>
    <n v="6.9000000000000006E-2"/>
    <n v="0.55000000000000004"/>
    <n v="1.0369999999999999"/>
    <n v="0.36"/>
    <n v="0.67800000000000005"/>
    <n v="7.633"/>
    <n v="14.385"/>
    <n v="0.128"/>
    <n v="6.8000000000000005E-2"/>
    <n v="47.953000000000003"/>
    <n v="2.8000000000000001E-2"/>
    <n v="3.1E-2"/>
    <n v="2.7E-2"/>
    <n v="2E-3"/>
    <n v="5.3999999999999999E-2"/>
    <n v="4.8000000000000001E-2"/>
    <n v="3.2000000000000001E-2"/>
    <n v="5.2999999999999999E-2"/>
    <n v="0"/>
    <n v="3.2000000000000001E-2"/>
    <n v="0"/>
    <n v="4.9000000000000002E-2"/>
    <n v="2.1999999999999999E-2"/>
    <n v="0"/>
    <n v="3.7999999999999999E-2"/>
    <n v="1E-3"/>
    <n v="6.6000000000000003E-2"/>
    <n v="2.5000000000000001E-2"/>
    <n v="2.5000000000000001E-2"/>
    <n v="0"/>
    <n v="0"/>
    <n v="0"/>
    <n v="0"/>
    <n v="11.43"/>
    <n v="11.67"/>
    <n v="1.167"/>
    <n v="10.738"/>
  </r>
  <r>
    <x v="18"/>
    <x v="13"/>
    <s v="LUX"/>
    <x v="409"/>
    <n v="46281000000"/>
    <n v="0.372"/>
    <n v="0.68400000000000005"/>
    <n v="10.324999999999999"/>
    <n v="-0.54200000000000004"/>
    <n v="-4.9880000000000004"/>
    <n v="10.324999999999999"/>
    <n v="-0.57899999999999996"/>
    <n v="-5.3079999999999998"/>
    <n v="19.013000000000002"/>
    <n v="0.35499999999999998"/>
    <n v="0.22600000000000001"/>
    <n v="19.013000000000002"/>
    <n v="0.35499999999999998"/>
    <n v="0.22600000000000001"/>
    <n v="0.27600000000000002"/>
    <n v="0.50900000000000001"/>
    <n v="11.601000000000001"/>
    <n v="21.363"/>
    <n v="0.39900000000000002"/>
    <n v="17.289000000000001"/>
    <n v="688.65899999999999"/>
    <n v="676.56700000000001"/>
    <n v="356.08100000000002"/>
    <n v="1E-3"/>
    <n v="61.784999999999997"/>
    <n v="-1.7949999999999999"/>
    <n v="251.91499999999999"/>
    <n v="1.5860000000000001"/>
    <n v="84137.460999999996"/>
    <n v="1.57"/>
    <n v="0"/>
    <n v="0"/>
    <n v="2.1150000000000002"/>
    <n v="3.895"/>
    <n v="20.513000000000002"/>
    <n v="20.071000000000002"/>
    <n v="0"/>
    <n v="0"/>
    <n v="0.56000000000000005"/>
    <n v="1.0309999999999999"/>
    <n v="0.36"/>
    <n v="0.66300000000000003"/>
    <n v="7.508"/>
    <n v="13.826000000000001"/>
    <n v="9.9000000000000005E-2"/>
    <n v="5.3999999999999999E-2"/>
    <n v="45.692"/>
    <n v="2.5999999999999999E-2"/>
    <n v="2.9000000000000001E-2"/>
    <n v="2.5999999999999999E-2"/>
    <n v="2E-3"/>
    <n v="5.2999999999999999E-2"/>
    <n v="4.8000000000000001E-2"/>
    <n v="3.1E-2"/>
    <n v="5.1999999999999998E-2"/>
    <n v="0"/>
    <n v="3.2000000000000001E-2"/>
    <n v="0"/>
    <n v="4.9000000000000002E-2"/>
    <n v="2.1999999999999999E-2"/>
    <n v="0"/>
    <n v="3.2000000000000001E-2"/>
    <n v="0"/>
    <n v="6.5000000000000002E-2"/>
    <n v="1.7999999999999999E-2"/>
    <n v="2.5000000000000001E-2"/>
    <n v="0"/>
    <n v="0"/>
    <n v="0"/>
    <n v="0"/>
    <n v="10.9"/>
    <n v="11.14"/>
    <n v="1.276"/>
    <n v="12.359"/>
  </r>
  <r>
    <x v="18"/>
    <x v="14"/>
    <s v="LUX"/>
    <x v="410"/>
    <n v="48789000000"/>
    <n v="0.36"/>
    <n v="0.64700000000000002"/>
    <n v="9.8279999999999994"/>
    <n v="-0.497"/>
    <n v="-4.8150000000000004"/>
    <n v="9.8650000000000002"/>
    <n v="-0.46100000000000002"/>
    <n v="-4.46"/>
    <n v="17.739999999999998"/>
    <n v="0.32100000000000001"/>
    <n v="0.223"/>
    <n v="17.673999999999999"/>
    <n v="0.32"/>
    <n v="0.222"/>
    <n v="0.27700000000000002"/>
    <n v="0.499"/>
    <n v="11.327999999999999"/>
    <n v="20.372"/>
    <n v="0.36799999999999999"/>
    <n v="17.649000000000001"/>
    <n v="698.48699999999997"/>
    <n v="686.43200000000002"/>
    <n v="356.35899999999998"/>
    <n v="1E-3"/>
    <n v="63.790999999999997"/>
    <n v="-1.7589999999999999"/>
    <n v="259.02600000000001"/>
    <n v="1.661"/>
    <n v="79619.141000000003"/>
    <n v="1.44"/>
    <n v="0"/>
    <n v="0"/>
    <n v="2.0059999999999998"/>
    <n v="3.6080000000000001"/>
    <n v="19.134"/>
    <n v="18.702999999999999"/>
    <n v="3.6999999999999998E-2"/>
    <n v="6.6000000000000003E-2"/>
    <n v="0.56000000000000005"/>
    <n v="1.0069999999999999"/>
    <n v="0.36"/>
    <n v="0.64700000000000002"/>
    <n v="7.1109999999999998"/>
    <n v="12.788"/>
    <n v="0.13300000000000001"/>
    <n v="7.3999999999999996E-2"/>
    <n v="44.274000000000001"/>
    <n v="2.4E-2"/>
    <n v="2.8000000000000001E-2"/>
    <n v="2.4E-2"/>
    <n v="2E-3"/>
    <n v="5.1999999999999998E-2"/>
    <n v="4.7E-2"/>
    <n v="3.1E-2"/>
    <n v="5.0999999999999997E-2"/>
    <n v="0"/>
    <n v="3.2000000000000001E-2"/>
    <n v="0"/>
    <n v="0.05"/>
    <n v="2.1999999999999999E-2"/>
    <n v="0"/>
    <n v="0.03"/>
    <n v="1E-3"/>
    <n v="6.0999999999999999E-2"/>
    <n v="2.4E-2"/>
    <n v="2.4E-2"/>
    <n v="0"/>
    <n v="0"/>
    <n v="0"/>
    <n v="0"/>
    <n v="10.4"/>
    <n v="10.64"/>
    <n v="1.5"/>
    <n v="15.265000000000001"/>
  </r>
  <r>
    <x v="18"/>
    <x v="15"/>
    <s v="LUX"/>
    <x v="411"/>
    <n v="51597000000"/>
    <n v="0.32900000000000001"/>
    <n v="0.57899999999999996"/>
    <n v="9.3469999999999995"/>
    <n v="-0.48099999999999998"/>
    <n v="-4.891"/>
    <n v="9.3469999999999995"/>
    <n v="-0.51700000000000002"/>
    <n v="-5.2450000000000001"/>
    <n v="16.416"/>
    <n v="0.29199999999999998"/>
    <n v="0.217"/>
    <n v="16.416"/>
    <n v="0.29199999999999998"/>
    <n v="0.217"/>
    <n v="0.28799999999999998"/>
    <n v="0.50600000000000001"/>
    <n v="11"/>
    <n v="19.318000000000001"/>
    <n v="0.34399999999999997"/>
    <n v="17.978999999999999"/>
    <n v="707.83399999999995"/>
    <n v="695.78"/>
    <n v="356.64699999999999"/>
    <n v="1E-3"/>
    <n v="65.620999999999995"/>
    <n v="-1.7589999999999999"/>
    <n v="265.85000000000002"/>
    <n v="1.7370000000000001"/>
    <n v="75576.625"/>
    <n v="1.3460000000000001"/>
    <n v="0"/>
    <n v="0"/>
    <n v="1.83"/>
    <n v="3.2130000000000001"/>
    <n v="17.773"/>
    <n v="17.350999999999999"/>
    <n v="0"/>
    <n v="0"/>
    <n v="0.56000000000000005"/>
    <n v="0.98299999999999998"/>
    <n v="0.36"/>
    <n v="0.63200000000000001"/>
    <n v="6.8239999999999998"/>
    <n v="11.984"/>
    <n v="0.13400000000000001"/>
    <n v="7.5999999999999998E-2"/>
    <n v="43.033999999999999"/>
    <n v="2.3E-2"/>
    <n v="2.5999999999999999E-2"/>
    <n v="2.3E-2"/>
    <n v="2E-3"/>
    <n v="5.0999999999999997E-2"/>
    <n v="4.7E-2"/>
    <n v="3.1E-2"/>
    <n v="0.05"/>
    <n v="0"/>
    <n v="3.1E-2"/>
    <n v="0"/>
    <n v="0.05"/>
    <n v="2.1999999999999999E-2"/>
    <n v="0"/>
    <n v="2.7E-2"/>
    <n v="0"/>
    <n v="5.7000000000000002E-2"/>
    <n v="2.5000000000000001E-2"/>
    <n v="2.4E-2"/>
    <n v="0"/>
    <n v="0"/>
    <n v="0"/>
    <n v="0"/>
    <n v="9.8800000000000008"/>
    <n v="10.119999999999999"/>
    <n v="1.6519999999999999"/>
    <n v="17.677"/>
  </r>
  <r>
    <x v="18"/>
    <x v="16"/>
    <s v="LUX"/>
    <x v="412"/>
    <n v="53505000000"/>
    <n v="0.35099999999999998"/>
    <n v="0.60199999999999998"/>
    <n v="9.0890000000000004"/>
    <n v="-0.25800000000000001"/>
    <n v="-2.7629999999999999"/>
    <n v="9.1259999999999994"/>
    <n v="-0.222"/>
    <n v="-2.371"/>
    <n v="15.644"/>
    <n v="0.27400000000000002"/>
    <n v="0.215"/>
    <n v="15.581"/>
    <n v="0.27200000000000002"/>
    <n v="0.214"/>
    <n v="0.29399999999999998"/>
    <n v="0.504"/>
    <n v="9.8339999999999996"/>
    <n v="16.858000000000001"/>
    <n v="0.29499999999999998"/>
    <n v="18.329999999999998"/>
    <n v="716.92399999999998"/>
    <n v="704.90599999999995"/>
    <n v="356.94099999999997"/>
    <n v="1E-3"/>
    <n v="67.302999999999997"/>
    <n v="-1.722"/>
    <n v="272.53500000000003"/>
    <n v="1.8129999999999999"/>
    <n v="72784.554999999993"/>
    <n v="1.2729999999999999"/>
    <n v="0"/>
    <n v="0"/>
    <n v="1.6819999999999999"/>
    <n v="2.883"/>
    <n v="16.885000000000002"/>
    <n v="16.405000000000001"/>
    <n v="3.6999999999999998E-2"/>
    <n v="6.3E-2"/>
    <n v="0.56000000000000005"/>
    <n v="0.96"/>
    <n v="0.36"/>
    <n v="0.61699999999999999"/>
    <n v="6.6849999999999996"/>
    <n v="11.46"/>
    <n v="0.13100000000000001"/>
    <n v="7.5999999999999998E-2"/>
    <n v="42.459000000000003"/>
    <n v="2.4E-2"/>
    <n v="2.5999999999999999E-2"/>
    <n v="2.3E-2"/>
    <n v="2E-3"/>
    <n v="4.9000000000000002E-2"/>
    <n v="4.5999999999999999E-2"/>
    <n v="3.1E-2"/>
    <n v="4.9000000000000002E-2"/>
    <n v="0"/>
    <n v="3.1E-2"/>
    <n v="0"/>
    <n v="0.05"/>
    <n v="2.1999999999999999E-2"/>
    <n v="0"/>
    <n v="2.4E-2"/>
    <n v="1E-3"/>
    <n v="5.6000000000000001E-2"/>
    <n v="2.5000000000000001E-2"/>
    <n v="2.4E-2"/>
    <n v="0"/>
    <n v="0"/>
    <n v="0"/>
    <n v="0"/>
    <n v="9.57"/>
    <n v="9.85"/>
    <n v="0.745"/>
    <n v="8.1940000000000008"/>
  </r>
  <r>
    <x v="18"/>
    <x v="17"/>
    <s v="LUX"/>
    <x v="413"/>
    <n v="56113000000"/>
    <n v="0.371"/>
    <n v="0.622"/>
    <n v="9.2609999999999992"/>
    <n v="0.17199999999999999"/>
    <n v="1.8919999999999999"/>
    <n v="9.298"/>
    <n v="0.17199999999999999"/>
    <n v="1.8839999999999999"/>
    <n v="15.593"/>
    <n v="0.27400000000000002"/>
    <n v="0.21"/>
    <n v="15.531000000000001"/>
    <n v="0.27300000000000002"/>
    <n v="0.20899999999999999"/>
    <n v="0.28299999999999997"/>
    <n v="0.47399999999999998"/>
    <n v="9.7140000000000004"/>
    <n v="16.291"/>
    <n v="0.28599999999999998"/>
    <n v="18.701000000000001"/>
    <n v="726.18499999999995"/>
    <n v="714.20299999999997"/>
    <n v="357.22399999999999"/>
    <n v="1E-3"/>
    <n v="68.959999999999994"/>
    <n v="-1.6850000000000001"/>
    <n v="279.40899999999999"/>
    <n v="1.89"/>
    <n v="74384.773000000001"/>
    <n v="1.306"/>
    <n v="0"/>
    <n v="0"/>
    <n v="1.657"/>
    <n v="2.7789999999999999"/>
    <n v="16.77"/>
    <n v="16.318000000000001"/>
    <n v="3.6999999999999998E-2"/>
    <n v="6.0999999999999999E-2"/>
    <n v="0.56999999999999995"/>
    <n v="0.95599999999999996"/>
    <n v="0.37"/>
    <n v="0.621"/>
    <n v="6.8739999999999997"/>
    <n v="11.528"/>
    <n v="0.129"/>
    <n v="7.6999999999999999E-2"/>
    <n v="44.354999999999997"/>
    <n v="2.5000000000000001E-2"/>
    <n v="2.5999999999999999E-2"/>
    <n v="2.3E-2"/>
    <n v="2E-3"/>
    <n v="4.8000000000000001E-2"/>
    <n v="4.5999999999999999E-2"/>
    <n v="3.1E-2"/>
    <n v="4.8000000000000001E-2"/>
    <n v="0"/>
    <n v="3.1E-2"/>
    <n v="0"/>
    <n v="0.05"/>
    <n v="2.1999999999999999E-2"/>
    <n v="0"/>
    <n v="2.3E-2"/>
    <n v="1E-3"/>
    <n v="5.6000000000000001E-2"/>
    <n v="2.5000000000000001E-2"/>
    <n v="2.4E-2"/>
    <n v="0"/>
    <n v="0"/>
    <n v="0"/>
    <n v="0"/>
    <n v="9.73"/>
    <n v="10"/>
    <n v="0.45300000000000001"/>
    <n v="4.8920000000000003"/>
  </r>
  <r>
    <x v="18"/>
    <x v="18"/>
    <s v="LUX"/>
    <x v="414"/>
    <n v="59321000000"/>
    <n v="0.36899999999999999"/>
    <n v="0.60799999999999998"/>
    <n v="9.5670000000000002"/>
    <n v="0.30499999999999999"/>
    <n v="3.298"/>
    <n v="9.6029999999999998"/>
    <n v="0.30499999999999999"/>
    <n v="3.2850000000000001"/>
    <n v="15.797000000000001"/>
    <n v="0.27400000000000002"/>
    <n v="0.20699999999999999"/>
    <n v="15.737"/>
    <n v="0.27300000000000002"/>
    <n v="0.20599999999999999"/>
    <n v="0.26700000000000002"/>
    <n v="0.44"/>
    <n v="9.5960000000000001"/>
    <n v="15.785"/>
    <n v="0.27400000000000002"/>
    <n v="19.07"/>
    <n v="735.75099999999998"/>
    <n v="723.80700000000002"/>
    <n v="357.49099999999999"/>
    <n v="1E-3"/>
    <n v="70.569000000000003"/>
    <n v="-1.649"/>
    <n v="286.65300000000002"/>
    <n v="1.9670000000000001"/>
    <n v="76376.741999999998"/>
    <n v="1.3260000000000001"/>
    <n v="0"/>
    <n v="0"/>
    <n v="1.609"/>
    <n v="2.6469999999999998"/>
    <n v="16.959"/>
    <n v="16.498999999999999"/>
    <n v="3.6999999999999998E-2"/>
    <n v="0.06"/>
    <n v="0.56000000000000005"/>
    <n v="0.92100000000000004"/>
    <n v="0.37"/>
    <n v="0.60899999999999999"/>
    <n v="7.2439999999999998"/>
    <n v="11.914999999999999"/>
    <n v="0.127"/>
    <n v="7.6999999999999999E-2"/>
    <n v="46.430999999999997"/>
    <n v="2.4E-2"/>
    <n v="2.5999999999999999E-2"/>
    <n v="2.3E-2"/>
    <n v="2E-3"/>
    <n v="4.8000000000000001E-2"/>
    <n v="4.4999999999999998E-2"/>
    <n v="3.1E-2"/>
    <n v="4.7E-2"/>
    <n v="0"/>
    <n v="3.1E-2"/>
    <n v="0"/>
    <n v="0.05"/>
    <n v="2.1999999999999999E-2"/>
    <n v="0"/>
    <n v="2.1000000000000001E-2"/>
    <n v="1E-3"/>
    <n v="5.8999999999999997E-2"/>
    <n v="2.5999999999999999E-2"/>
    <n v="2.4E-2"/>
    <n v="0"/>
    <n v="0"/>
    <n v="0"/>
    <n v="0"/>
    <n v="10.029999999999999"/>
    <n v="10.31"/>
    <n v="2.9000000000000001E-2"/>
    <n v="0.30599999999999999"/>
  </r>
  <r>
    <x v="18"/>
    <x v="19"/>
    <s v="LUX"/>
    <x v="415"/>
    <n v="62929000000"/>
    <n v="0.39500000000000002"/>
    <n v="0.63700000000000001"/>
    <n v="9.7520000000000007"/>
    <n v="0.185"/>
    <n v="1.9339999999999999"/>
    <n v="9.7880000000000003"/>
    <n v="0.185"/>
    <n v="1.927"/>
    <n v="15.788"/>
    <n v="0.38547368421052636"/>
    <n v="0.20699999999999999"/>
    <n v="15.728999999999999"/>
    <n v="0.38457894736842108"/>
    <n v="0.20599999999999999"/>
    <n v="0.27400000000000002"/>
    <n v="0.443"/>
    <n v="9.2859999999999996"/>
    <n v="14.978"/>
    <n v="0.41878947368421054"/>
    <n v="19.465"/>
    <n v="745.50300000000004"/>
    <n v="733.59500000000003"/>
    <n v="357.76499999999999"/>
    <n v="1E-3"/>
    <n v="72.177000000000007"/>
    <n v="-1.6120000000000001"/>
    <n v="294.04899999999998"/>
    <n v="2.0459999999999998"/>
    <n v="76273.702999999994"/>
    <n v="1.7095263157894738"/>
    <n v="0"/>
    <n v="0"/>
    <n v="1.6080000000000001"/>
    <n v="2.5939999999999999"/>
    <n v="16.904"/>
    <n v="16.452000000000002"/>
    <n v="3.6999999999999998E-2"/>
    <n v="5.8999999999999997E-2"/>
    <n v="0.56000000000000005"/>
    <n v="0.90300000000000002"/>
    <n v="0.38"/>
    <n v="0.61299999999999999"/>
    <n v="7.3959999999999999"/>
    <n v="11.929"/>
    <n v="0.127"/>
    <n v="7.9000000000000001E-2"/>
    <n v="47.287999999999997"/>
    <n v="2.4E-2"/>
    <n v="2.5999999999999999E-2"/>
    <n v="2.4E-2"/>
    <n v="2E-3"/>
    <n v="4.7E-2"/>
    <n v="4.4999999999999998E-2"/>
    <n v="3.1E-2"/>
    <n v="4.5999999999999999E-2"/>
    <n v="0"/>
    <n v="0.03"/>
    <n v="0"/>
    <n v="0.05"/>
    <n v="2.3E-2"/>
    <n v="0"/>
    <n v="2.1000000000000001E-2"/>
    <n v="1E-3"/>
    <n v="0.06"/>
    <n v="2.5999999999999999E-2"/>
    <n v="2.4E-2"/>
    <n v="0"/>
    <n v="0"/>
    <n v="0"/>
    <n v="0"/>
    <n v="10.199999999999999"/>
    <n v="10.48"/>
    <n v="-0.46500000000000002"/>
    <n v="-4.7720000000000002"/>
  </r>
  <r>
    <x v="18"/>
    <x v="20"/>
    <s v="LUX"/>
    <x v="416"/>
    <n v="60611000000"/>
    <n v="0.39900000000000002"/>
    <n v="0.63300000000000001"/>
    <n v="8.0969999999999995"/>
    <n v="-1.655"/>
    <n v="-16.974"/>
    <n v="8.17"/>
    <n v="-1.619"/>
    <n v="-16.536000000000001"/>
    <n v="12.96"/>
    <n v="0.38547368421052636"/>
    <n v="0.20200000000000001"/>
    <n v="12.843"/>
    <n v="0.38457894736842108"/>
    <n v="0.2"/>
    <n v="0.23699999999999999"/>
    <n v="0.377"/>
    <n v="7.97"/>
    <n v="12.643000000000001"/>
    <n v="0.41878947368421054"/>
    <n v="19.864000000000001"/>
    <n v="753.6"/>
    <n v="741.76499999999999"/>
    <n v="358.00299999999999"/>
    <n v="2E-3"/>
    <n v="73.646000000000001"/>
    <n v="-1.5389999999999999"/>
    <n v="299.99"/>
    <n v="2.0950000000000002"/>
    <n v="64241.788999999997"/>
    <n v="1.7095263157894738"/>
    <n v="0"/>
    <n v="0"/>
    <n v="1.4690000000000001"/>
    <n v="2.331"/>
    <n v="22.107499999999998"/>
    <n v="21.291149999999998"/>
    <n v="7.2999999999999995E-2"/>
    <n v="0.11600000000000001"/>
    <n v="0.57150000000000012"/>
    <n v="1.1291499999999999"/>
    <n v="0.35600000000000009"/>
    <n v="0.69835000000000014"/>
    <n v="5.9409999999999998"/>
    <n v="9.4250000000000007"/>
    <n v="7.8E-2"/>
    <n v="4.9000000000000002E-2"/>
    <n v="40.497999999999998"/>
    <n v="2.4E-2"/>
    <n v="2.3E-2"/>
    <n v="2.1000000000000001E-2"/>
    <n v="2E-3"/>
    <n v="4.5999999999999999E-2"/>
    <n v="4.3999999999999997E-2"/>
    <n v="0.03"/>
    <n v="4.4999999999999998E-2"/>
    <n v="0"/>
    <n v="0.03"/>
    <n v="0"/>
    <n v="5.0999999999999997E-2"/>
    <n v="2.1999999999999999E-2"/>
    <n v="0"/>
    <n v="1.9E-2"/>
    <n v="2E-3"/>
    <n v="5.2999999999999999E-2"/>
    <n v="1.7000000000000001E-2"/>
    <n v="2.4E-2"/>
    <n v="0"/>
    <n v="0"/>
    <n v="0"/>
    <n v="0"/>
    <m/>
    <m/>
    <n v="-0.127"/>
    <n v="-1.5629999999999999"/>
  </r>
  <r>
    <x v="18"/>
    <x v="21"/>
    <s v="LUX"/>
    <x v="417"/>
    <n v="66829000000"/>
    <n v="0.39900000000000002"/>
    <n v="0.624"/>
    <n v="8.3550000000000004"/>
    <n v="0.25800000000000001"/>
    <n v="3.1869999999999998"/>
    <n v="8.4280000000000008"/>
    <n v="0.25800000000000001"/>
    <n v="3.1579999999999999"/>
    <n v="13.182"/>
    <n v="0.38547368421052636"/>
    <n v="0.19500000000000001"/>
    <n v="13.068"/>
    <n v="0.38457894736842108"/>
    <n v="0.193"/>
    <n v="0.20899999999999999"/>
    <n v="0.32700000000000001"/>
    <n v="11.111190476190476"/>
    <n v="21.850952380952382"/>
    <n v="0.41878947368421054"/>
    <n v="20.263000000000002"/>
    <n v="761.95399999999995"/>
    <n v="750.19299999999998"/>
    <n v="358.21199999999999"/>
    <n v="2E-3"/>
    <n v="75.216999999999999"/>
    <n v="-1.466"/>
    <n v="306.11599999999999"/>
    <n v="2.1440000000000001"/>
    <n v="67687.906000000003"/>
    <n v="1.7095263157894738"/>
    <n v="0"/>
    <n v="0"/>
    <n v="1.571"/>
    <n v="2.4580000000000002"/>
    <n v="22.107499999999998"/>
    <n v="21.291149999999998"/>
    <n v="7.2999999999999995E-2"/>
    <n v="0.115"/>
    <n v="0.57150000000000012"/>
    <n v="1.1291499999999999"/>
    <n v="0.35600000000000009"/>
    <n v="0.69835000000000014"/>
    <n v="6.1260000000000003"/>
    <n v="9.5809999999999995"/>
    <n v="7.6999999999999999E-2"/>
    <n v="4.9000000000000002E-2"/>
    <n v="43.274999999999999"/>
    <n v="2.4E-2"/>
    <n v="2.3E-2"/>
    <n v="2.1000000000000001E-2"/>
    <n v="1E-3"/>
    <n v="4.4999999999999998E-2"/>
    <n v="4.3999999999999997E-2"/>
    <n v="0.03"/>
    <n v="4.4999999999999998E-2"/>
    <n v="0"/>
    <n v="0.03"/>
    <n v="0"/>
    <n v="5.0999999999999997E-2"/>
    <n v="2.1999999999999999E-2"/>
    <n v="0"/>
    <n v="0.02"/>
    <n v="2E-3"/>
    <n v="5.1999999999999998E-2"/>
    <n v="1.7000000000000001E-2"/>
    <n v="2.4E-2"/>
    <n v="0"/>
    <n v="0"/>
    <n v="0"/>
    <n v="0"/>
    <m/>
    <m/>
    <m/>
    <m/>
  </r>
  <r>
    <x v="19"/>
    <x v="0"/>
    <s v="MYS"/>
    <x v="418"/>
    <n v="172000000000"/>
    <n v="6.5880000000000001"/>
    <n v="0.28699999999999998"/>
    <n v="126.203"/>
    <n v="17.911999999999999"/>
    <n v="16.54"/>
    <n v="215.934"/>
    <n v="13.661"/>
    <n v="6.7539999999999996"/>
    <n v="9.4109999999999996"/>
    <n v="0.70699999999999996"/>
    <n v="0.35299999999999998"/>
    <n v="5.5"/>
    <n v="0.41299999999999998"/>
    <n v="0.20599999999999999"/>
    <n v="7.8739999999999997"/>
    <n v="0.34300000000000003"/>
    <n v="114.005"/>
    <n v="4.9690000000000003"/>
    <n v="0.373"/>
    <n v="78.257999999999996"/>
    <n v="1838.039"/>
    <n v="10805.201999999999"/>
    <n v="122.297"/>
    <n v="109.145"/>
    <n v="357.41300000000001"/>
    <n v="9856.893"/>
    <n v="1170.9269999999999"/>
    <m/>
    <n v="26639.928"/>
    <n v="2.0009999999999999"/>
    <n v="5.9169999999999998"/>
    <n v="0.25800000000000001"/>
    <n v="49.670999999999999"/>
    <n v="2.165"/>
    <n v="6.9290000000000003"/>
    <n v="11.847"/>
    <n v="89.730999999999995"/>
    <n v="3.911"/>
    <n v="26.15"/>
    <n v="1.1399999999999999"/>
    <n v="8.8699999999999992"/>
    <n v="0.38700000000000001"/>
    <n v="56.152999999999999"/>
    <n v="2.4470000000000001"/>
    <m/>
    <m/>
    <n v="611.25699999999995"/>
    <n v="0.91300000000000003"/>
    <n v="0.496"/>
    <n v="0.70599999999999996"/>
    <n v="8.5999999999999993E-2"/>
    <n v="0.42499999999999999"/>
    <n v="0.17599999999999999"/>
    <n v="0.64200000000000002"/>
    <n v="2.3E-2"/>
    <n v="1.02"/>
    <n v="0.29299999999999998"/>
    <n v="1.534"/>
    <n v="0.32"/>
    <m/>
    <n v="2.121"/>
    <n v="1.05"/>
    <n v="1.754"/>
    <n v="0.54500000000000004"/>
    <m/>
    <n v="0.5"/>
    <n v="1E-3"/>
    <n v="4.0000000000000001E-3"/>
    <n v="6.0000000000000001E-3"/>
    <n v="0"/>
    <n v="271.82"/>
    <n v="158.97999999999999"/>
    <n v="-12.198"/>
    <n v="-9.6649999999999991"/>
  </r>
  <r>
    <x v="19"/>
    <x v="1"/>
    <s v="MYS"/>
    <x v="419"/>
    <n v="178000000000"/>
    <n v="6.327"/>
    <n v="0.26900000000000002"/>
    <n v="133.988"/>
    <n v="7.7850000000000001"/>
    <n v="6.1689999999999996"/>
    <n v="229.58199999999999"/>
    <n v="13.648"/>
    <n v="6.32"/>
    <n v="9.7520000000000007"/>
    <n v="0.74199999999999999"/>
    <n v="0.36699999999999999"/>
    <n v="5.6909999999999998"/>
    <n v="0.433"/>
    <n v="0.214"/>
    <n v="9.93"/>
    <n v="0.42199999999999999"/>
    <n v="119.462"/>
    <n v="5.0739999999999998"/>
    <n v="0.38600000000000001"/>
    <n v="84.584999999999994"/>
    <n v="1972.027"/>
    <n v="11034.784"/>
    <n v="132.226"/>
    <n v="114.813"/>
    <n v="405.995"/>
    <n v="9952.4860000000008"/>
    <n v="1234.4069999999999"/>
    <m/>
    <n v="26582.326000000001"/>
    <n v="2.024"/>
    <n v="5.6680000000000001"/>
    <n v="0.24099999999999999"/>
    <n v="48.582000000000001"/>
    <n v="2.0640000000000001"/>
    <n v="7"/>
    <n v="11.167"/>
    <n v="95.593999999999994"/>
    <n v="4.0599999999999996"/>
    <n v="25.13"/>
    <n v="1.0669999999999999"/>
    <n v="8.93"/>
    <n v="0.379"/>
    <n v="63.481000000000002"/>
    <n v="2.6960000000000002"/>
    <m/>
    <m/>
    <n v="625.81500000000005"/>
    <n v="0.83899999999999997"/>
    <n v="0.52200000000000002"/>
    <n v="0.755"/>
    <n v="0.107"/>
    <n v="0.441"/>
    <n v="0.184"/>
    <n v="0.64400000000000002"/>
    <n v="2.5000000000000001E-2"/>
    <n v="1.0449999999999999"/>
    <n v="0.32"/>
    <n v="1.538"/>
    <n v="0.32800000000000001"/>
    <m/>
    <n v="2.016"/>
    <n v="1.018"/>
    <n v="2.0169999999999999"/>
    <n v="0.61099999999999999"/>
    <m/>
    <n v="0.505"/>
    <n v="1E-3"/>
    <n v="4.0000000000000001E-3"/>
    <n v="6.0000000000000001E-3"/>
    <n v="0"/>
    <n v="262.89"/>
    <n v="164.79"/>
    <n v="-14.526"/>
    <n v="-10.842000000000001"/>
  </r>
  <r>
    <x v="19"/>
    <x v="2"/>
    <s v="MYS"/>
    <x v="420"/>
    <n v="185000000000"/>
    <n v="7.1459999999999999"/>
    <n v="0.29599999999999999"/>
    <n v="135.11799999999999"/>
    <n v="1.1299999999999999"/>
    <n v="0.84299999999999997"/>
    <n v="244.452"/>
    <n v="14.87"/>
    <n v="6.4770000000000003"/>
    <n v="10.125"/>
    <n v="0.745"/>
    <n v="0.371"/>
    <n v="5.5970000000000004"/>
    <n v="0.41199999999999998"/>
    <n v="0.20499999999999999"/>
    <n v="12.545999999999999"/>
    <n v="0.52"/>
    <n v="125.389"/>
    <n v="5.194"/>
    <n v="0.38200000000000001"/>
    <n v="91.730999999999995"/>
    <n v="2107.145"/>
    <n v="11279.236000000001"/>
    <n v="144.77199999999999"/>
    <n v="120.51"/>
    <n v="455.02"/>
    <n v="10061.82"/>
    <n v="1295.1130000000001"/>
    <m/>
    <n v="27303.565999999999"/>
    <n v="2.008"/>
    <n v="5.6980000000000004"/>
    <n v="0.23599999999999999"/>
    <n v="49.024000000000001"/>
    <n v="2.0310000000000001"/>
    <n v="7.1849999999999996"/>
    <n v="11.548999999999999"/>
    <n v="109.334"/>
    <n v="4.5289999999999999"/>
    <n v="27.5"/>
    <n v="1.139"/>
    <n v="9.61"/>
    <n v="0.39800000000000002"/>
    <n v="60.704999999999998"/>
    <n v="2.5139999999999998"/>
    <m/>
    <m/>
    <n v="659.17499999999995"/>
    <n v="0.89800000000000002"/>
    <n v="0.51400000000000001"/>
    <n v="0.77700000000000002"/>
    <n v="0.13"/>
    <n v="0.45900000000000002"/>
    <n v="0.192"/>
    <n v="0.64600000000000002"/>
    <n v="2.7E-2"/>
    <n v="1.0680000000000001"/>
    <n v="0.34499999999999997"/>
    <n v="1.542"/>
    <n v="0.33500000000000002"/>
    <m/>
    <n v="1.9079999999999999"/>
    <n v="0.999"/>
    <n v="2.1120000000000001"/>
    <n v="0.58399999999999996"/>
    <m/>
    <n v="0.51100000000000001"/>
    <n v="1E-3"/>
    <n v="4.0000000000000001E-3"/>
    <n v="6.0000000000000001E-3"/>
    <n v="0"/>
    <n v="278.81"/>
    <n v="173.46"/>
    <n v="-9.7289999999999992"/>
    <n v="-7.2009999999999996"/>
  </r>
  <r>
    <x v="19"/>
    <x v="3"/>
    <s v="MYS"/>
    <x v="421"/>
    <n v="193000000000"/>
    <n v="8.2100000000000009"/>
    <n v="0.33200000000000002"/>
    <n v="156.52099999999999"/>
    <n v="21.402999999999999"/>
    <n v="15.84"/>
    <n v="254.20400000000001"/>
    <n v="9.7520000000000007"/>
    <n v="3.9889999999999999"/>
    <n v="10.275"/>
    <n v="0.72699999999999998"/>
    <n v="0.35599999999999998"/>
    <n v="6.327"/>
    <n v="0.44700000000000001"/>
    <n v="0.219"/>
    <n v="18.213999999999999"/>
    <n v="0.73599999999999999"/>
    <n v="128.03800000000001"/>
    <n v="5.1749999999999998"/>
    <n v="0.36599999999999999"/>
    <n v="99.94"/>
    <n v="2263.6660000000002"/>
    <n v="11533.44"/>
    <n v="162.98599999999999"/>
    <n v="126.505"/>
    <n v="516.90099999999995"/>
    <n v="10159.502"/>
    <n v="1357.3340000000001"/>
    <m/>
    <n v="28867.148000000001"/>
    <n v="2.0409999999999999"/>
    <n v="5.9939999999999998"/>
    <n v="0.24199999999999999"/>
    <n v="61.881"/>
    <n v="2.5009999999999999"/>
    <n v="7.4269999999999996"/>
    <n v="11.679"/>
    <n v="97.682000000000002"/>
    <n v="3.948"/>
    <n v="28.43"/>
    <n v="1.149"/>
    <n v="10.42"/>
    <n v="0.42099999999999999"/>
    <n v="62.222000000000001"/>
    <n v="2.5150000000000001"/>
    <m/>
    <m/>
    <n v="714.15599999999995"/>
    <n v="0.96299999999999997"/>
    <n v="0.56599999999999995"/>
    <n v="0.76300000000000001"/>
    <n v="0.17299999999999999"/>
    <n v="0.48"/>
    <n v="0.20100000000000001"/>
    <n v="0.64800000000000002"/>
    <n v="2.9000000000000001E-2"/>
    <n v="1.0920000000000001"/>
    <n v="0.378"/>
    <n v="1.544"/>
    <n v="0.34200000000000003"/>
    <m/>
    <n v="2.0019999999999998"/>
    <n v="1.218"/>
    <n v="1.728"/>
    <n v="0.58299999999999996"/>
    <m/>
    <n v="0.51700000000000002"/>
    <n v="1E-3"/>
    <n v="5.0000000000000001E-3"/>
    <n v="6.0000000000000001E-3"/>
    <n v="0"/>
    <n v="288.92"/>
    <n v="183.73"/>
    <n v="-28.483000000000001"/>
    <n v="-18.198"/>
  </r>
  <r>
    <x v="19"/>
    <x v="4"/>
    <s v="MYS"/>
    <x v="422"/>
    <n v="202000000000"/>
    <n v="8.1969999999999992"/>
    <n v="0.32400000000000001"/>
    <n v="171.102"/>
    <n v="14.581"/>
    <n v="9.3149999999999995"/>
    <n v="260.72300000000001"/>
    <n v="6.52"/>
    <n v="2.5649999999999999"/>
    <n v="10.292"/>
    <n v="0.69299999999999995"/>
    <n v="0.33800000000000002"/>
    <n v="6.7539999999999996"/>
    <n v="0.45500000000000002"/>
    <n v="0.222"/>
    <n v="31.719000000000001"/>
    <n v="1.252"/>
    <n v="135.232"/>
    <n v="5.3380000000000001"/>
    <n v="0.35899999999999999"/>
    <n v="108.137"/>
    <n v="2434.768"/>
    <n v="11794.163"/>
    <n v="194.70500000000001"/>
    <n v="130.858"/>
    <n v="576.11800000000005"/>
    <n v="10249.124"/>
    <n v="1424.95"/>
    <m/>
    <n v="30459.574000000001"/>
    <n v="2.0510000000000002"/>
    <n v="4.3529999999999998"/>
    <n v="0.17199999999999999"/>
    <n v="59.218000000000004"/>
    <n v="2.3380000000000001"/>
    <n v="7.8929999999999998"/>
    <n v="12.4"/>
    <n v="89.620999999999995"/>
    <n v="3.5379999999999998"/>
    <n v="31.81"/>
    <n v="1.256"/>
    <n v="11.13"/>
    <n v="0.439"/>
    <n v="67.614999999999995"/>
    <n v="2.669"/>
    <m/>
    <m/>
    <n v="771.64"/>
    <n v="0.9"/>
    <n v="0.59699999999999998"/>
    <n v="0.76700000000000002"/>
    <n v="0.29199999999999998"/>
    <n v="0.498"/>
    <n v="0.21099999999999999"/>
    <n v="0.65"/>
    <n v="3.4000000000000002E-2"/>
    <n v="1.099"/>
    <n v="0.40600000000000003"/>
    <n v="1.5449999999999999"/>
    <n v="0.34899999999999998"/>
    <m/>
    <n v="1.3440000000000001"/>
    <n v="1.1259999999999999"/>
    <n v="1.671"/>
    <n v="0.61199999999999999"/>
    <m/>
    <n v="0.52300000000000002"/>
    <n v="2E-3"/>
    <n v="5.0000000000000001E-3"/>
    <n v="6.0000000000000001E-3"/>
    <n v="0"/>
    <n v="314.12"/>
    <n v="199.96"/>
    <n v="-35.869999999999997"/>
    <n v="-20.963999999999999"/>
  </r>
  <r>
    <x v="19"/>
    <x v="5"/>
    <s v="MYS"/>
    <x v="423"/>
    <n v="212000000000"/>
    <n v="8.0619999999999994"/>
    <n v="0.311"/>
    <n v="181.333"/>
    <n v="10.231"/>
    <n v="5.9790000000000001"/>
    <n v="263.44299999999998"/>
    <n v="2.72"/>
    <n v="1.0429999999999999"/>
    <n v="10.162000000000001"/>
    <n v="0.66200000000000003"/>
    <n v="0.315"/>
    <n v="6.9950000000000001"/>
    <n v="0.45600000000000002"/>
    <n v="0.217"/>
    <n v="26.11"/>
    <n v="1.0069999999999999"/>
    <n v="142.316"/>
    <n v="5.49"/>
    <n v="0.35799999999999998"/>
    <n v="116.2"/>
    <n v="2616.1010000000001"/>
    <n v="12057.606"/>
    <n v="220.815"/>
    <n v="145.13999999999999"/>
    <n v="640.19799999999998"/>
    <n v="10331.234"/>
    <n v="1493.749"/>
    <m/>
    <n v="32213.138999999999"/>
    <n v="2.0990000000000002"/>
    <n v="14.282"/>
    <n v="0.55100000000000005"/>
    <n v="64.08"/>
    <n v="2.472"/>
    <n v="8.1280000000000001"/>
    <n v="12.653"/>
    <n v="82.11"/>
    <n v="3.1669999999999998"/>
    <n v="33.270000000000003"/>
    <n v="1.2829999999999999"/>
    <n v="11.52"/>
    <n v="0.44400000000000001"/>
    <n v="68.799000000000007"/>
    <n v="2.6539999999999999"/>
    <m/>
    <m/>
    <n v="835.07899999999995"/>
    <n v="0.83599999999999997"/>
    <n v="0.61199999999999999"/>
    <n v="0.76700000000000002"/>
    <n v="0.22600000000000001"/>
    <n v="0.51200000000000001"/>
    <n v="0.221"/>
    <n v="0.65300000000000002"/>
    <n v="3.7999999999999999E-2"/>
    <n v="1.1850000000000001"/>
    <n v="0.434"/>
    <n v="1.546"/>
    <n v="0.35599999999999998"/>
    <m/>
    <n v="4.1390000000000002"/>
    <n v="1.1910000000000001"/>
    <n v="1.7410000000000001"/>
    <n v="0.61799999999999999"/>
    <m/>
    <n v="0.53"/>
    <n v="2E-3"/>
    <n v="5.0000000000000001E-3"/>
    <n v="7.0000000000000001E-3"/>
    <n v="0"/>
    <n v="328"/>
    <n v="210.7"/>
    <n v="-39.017000000000003"/>
    <n v="-21.516999999999999"/>
  </r>
  <r>
    <x v="19"/>
    <x v="6"/>
    <s v="MYS"/>
    <x v="424"/>
    <n v="223000000000"/>
    <n v="8.6039999999999992"/>
    <n v="0.32500000000000001"/>
    <n v="178.785"/>
    <n v="-2.5470000000000002"/>
    <n v="-1.405"/>
    <n v="264.70600000000002"/>
    <n v="1.2629999999999999"/>
    <n v="0.47899999999999998"/>
    <n v="9.9849999999999994"/>
    <n v="0.625"/>
    <n v="0.314"/>
    <n v="6.7439999999999998"/>
    <n v="0.42199999999999999"/>
    <n v="0.21199999999999999"/>
    <n v="26.626000000000001"/>
    <n v="1.004"/>
    <n v="141.58199999999999"/>
    <n v="5.3410000000000002"/>
    <n v="0.33500000000000002"/>
    <n v="124.803"/>
    <n v="2794.886"/>
    <n v="12322.312"/>
    <n v="247.441"/>
    <n v="156.82400000000001"/>
    <n v="709.74400000000003"/>
    <n v="10417.155000000001"/>
    <n v="1556.0740000000001"/>
    <m/>
    <n v="31831.440999999999"/>
    <n v="1.994"/>
    <n v="11.683999999999999"/>
    <n v="0.441"/>
    <n v="69.546000000000006"/>
    <n v="2.6230000000000002"/>
    <n v="8.2390000000000008"/>
    <n v="12.225"/>
    <n v="85.921000000000006"/>
    <n v="3.2410000000000001"/>
    <n v="30.7"/>
    <n v="1.1579999999999999"/>
    <n v="11.52"/>
    <n v="0.435"/>
    <n v="62.325000000000003"/>
    <n v="2.351"/>
    <m/>
    <m/>
    <n v="843.83299999999997"/>
    <n v="0.81799999999999995"/>
    <n v="0.58399999999999996"/>
    <n v="0.74199999999999999"/>
    <n v="0.218"/>
    <n v="0.52600000000000002"/>
    <n v="0.23"/>
    <n v="0.65400000000000003"/>
    <n v="4.2000000000000003E-2"/>
    <n v="1.2450000000000001"/>
    <n v="0.46400000000000002"/>
    <n v="1.5469999999999999"/>
    <n v="0.36099999999999999"/>
    <m/>
    <n v="3.3690000000000002"/>
    <n v="1.2629999999999999"/>
    <n v="1.694"/>
    <n v="0.55400000000000005"/>
    <m/>
    <n v="0.53500000000000003"/>
    <n v="2E-3"/>
    <n v="5.0000000000000001E-3"/>
    <n v="7.0000000000000001E-3"/>
    <n v="0"/>
    <n v="324.08"/>
    <n v="218.41"/>
    <n v="-37.203000000000003"/>
    <n v="-20.809000000000001"/>
  </r>
  <r>
    <x v="19"/>
    <x v="7"/>
    <s v="MYS"/>
    <x v="425"/>
    <n v="235000000000"/>
    <n v="8.3460000000000001"/>
    <n v="0.308"/>
    <n v="182.45500000000001"/>
    <n v="3.67"/>
    <n v="2.0529999999999999"/>
    <n v="279.47800000000001"/>
    <n v="14.772"/>
    <n v="5.5810000000000004"/>
    <n v="10.316000000000001"/>
    <n v="0.61699999999999999"/>
    <n v="0.311"/>
    <n v="6.7350000000000003"/>
    <n v="0.40300000000000002"/>
    <n v="0.20300000000000001"/>
    <n v="29.934000000000001"/>
    <n v="1.105"/>
    <n v="151.62700000000001"/>
    <n v="5.5970000000000004"/>
    <n v="0.33500000000000002"/>
    <n v="133.149"/>
    <n v="2977.3420000000001"/>
    <n v="12601.79"/>
    <n v="277.375"/>
    <n v="166.73500000000001"/>
    <n v="775.18200000000002"/>
    <n v="10514.178"/>
    <n v="1624.9010000000001"/>
    <m/>
    <n v="33221.487999999998"/>
    <n v="1.986"/>
    <n v="9.9109999999999996"/>
    <n v="0.36599999999999999"/>
    <n v="65.438000000000002"/>
    <n v="2.415"/>
    <n v="8.7260000000000009"/>
    <n v="12.891"/>
    <n v="97.022999999999996"/>
    <n v="3.581"/>
    <n v="33.07"/>
    <n v="1.2210000000000001"/>
    <n v="12.02"/>
    <n v="0.44400000000000001"/>
    <n v="68.826999999999998"/>
    <n v="2.54"/>
    <m/>
    <m/>
    <n v="900.05700000000002"/>
    <n v="0.73899999999999999"/>
    <n v="0.57899999999999996"/>
    <n v="0.77800000000000002"/>
    <n v="0.23400000000000001"/>
    <n v="0.53500000000000003"/>
    <n v="0.23899999999999999"/>
    <n v="0.65700000000000003"/>
    <n v="4.5999999999999999E-2"/>
    <n v="1.286"/>
    <n v="0.48899999999999999"/>
    <n v="1.552"/>
    <n v="0.36799999999999999"/>
    <m/>
    <n v="2.7229999999999999"/>
    <n v="1.149"/>
    <n v="2.1869999999999998"/>
    <n v="0.61"/>
    <m/>
    <n v="0.54"/>
    <n v="2E-3"/>
    <n v="5.0000000000000001E-3"/>
    <n v="7.0000000000000001E-3"/>
    <n v="0"/>
    <n v="349.26"/>
    <n v="236.4"/>
    <n v="-30.827999999999999"/>
    <n v="-16.896000000000001"/>
  </r>
  <r>
    <x v="19"/>
    <x v="8"/>
    <s v="MYS"/>
    <x v="426"/>
    <n v="248000000000"/>
    <n v="8.8629999999999995"/>
    <n v="0.32"/>
    <n v="201.98500000000001"/>
    <n v="19.53"/>
    <n v="10.704000000000001"/>
    <n v="305.38299999999998"/>
    <n v="25.905000000000001"/>
    <n v="9.2690000000000001"/>
    <n v="11.039"/>
    <n v="0.63800000000000001"/>
    <n v="0.32700000000000001"/>
    <n v="7.3010000000000002"/>
    <n v="0.42199999999999999"/>
    <n v="0.217"/>
    <n v="38.036999999999999"/>
    <n v="1.375"/>
    <n v="168.44300000000001"/>
    <n v="6.0890000000000004"/>
    <n v="0.35199999999999998"/>
    <n v="142.012"/>
    <n v="3179.3270000000002"/>
    <n v="12907.174000000001"/>
    <n v="315.41199999999998"/>
    <n v="178.977"/>
    <n v="847.81500000000005"/>
    <n v="10617.575000000001"/>
    <n v="1695.1110000000001"/>
    <m/>
    <n v="33712.133000000002"/>
    <n v="1.9490000000000001"/>
    <n v="12.242000000000001"/>
    <n v="0.443"/>
    <n v="72.632999999999996"/>
    <n v="2.6259999999999999"/>
    <n v="9.0980000000000008"/>
    <n v="13.061999999999999"/>
    <n v="103.398"/>
    <n v="3.738"/>
    <n v="32.83"/>
    <n v="1.1870000000000001"/>
    <n v="12.73"/>
    <n v="0.46"/>
    <n v="70.210999999999999"/>
    <n v="2.5379999999999998"/>
    <m/>
    <m/>
    <n v="932.62300000000005"/>
    <n v="0.77500000000000002"/>
    <n v="0.63"/>
    <n v="0.83099999999999996"/>
    <n v="0.28799999999999998"/>
    <n v="0.54600000000000004"/>
    <n v="0.249"/>
    <n v="0.66"/>
    <n v="5.0999999999999997E-2"/>
    <n v="1.3420000000000001"/>
    <n v="0.51500000000000001"/>
    <n v="1.556"/>
    <n v="0.374"/>
    <m/>
    <n v="3.2730000000000001"/>
    <n v="1.2390000000000001"/>
    <n v="2.2269999999999999"/>
    <n v="0.624"/>
    <m/>
    <n v="0.54600000000000004"/>
    <n v="2E-3"/>
    <n v="5.0000000000000001E-3"/>
    <n v="7.0000000000000001E-3"/>
    <n v="0"/>
    <n v="361.34"/>
    <n v="251.69"/>
    <n v="-33.542000000000002"/>
    <n v="-16.606000000000002"/>
  </r>
  <r>
    <x v="19"/>
    <x v="9"/>
    <s v="MYS"/>
    <x v="427"/>
    <n v="235000000000"/>
    <n v="8.3859999999999992"/>
    <n v="0.29699999999999999"/>
    <n v="200.71299999999999"/>
    <n v="-1.272"/>
    <n v="-0.63"/>
    <n v="329.42899999999997"/>
    <n v="24.045999999999999"/>
    <n v="7.8739999999999997"/>
    <n v="11.675000000000001"/>
    <n v="0.69399999999999995"/>
    <n v="0.36499999999999999"/>
    <n v="7.1130000000000004"/>
    <n v="0.42299999999999999"/>
    <n v="0.222"/>
    <n v="46.591000000000001"/>
    <n v="1.651"/>
    <n v="158.74299999999999"/>
    <n v="5.6260000000000003"/>
    <n v="0.33400000000000002"/>
    <n v="150.398"/>
    <n v="3380.04"/>
    <n v="13236.602999999999"/>
    <n v="362.00299999999999"/>
    <n v="190.65799999999999"/>
    <n v="913.25800000000004"/>
    <n v="10746.291999999999"/>
    <n v="1763.723"/>
    <m/>
    <n v="32003.473000000002"/>
    <n v="1.9019999999999999"/>
    <n v="11.680999999999999"/>
    <n v="0.41399999999999998"/>
    <n v="65.442999999999998"/>
    <n v="2.319"/>
    <n v="8.141"/>
    <n v="12.680999999999999"/>
    <n v="128.71600000000001"/>
    <n v="4.5620000000000003"/>
    <n v="36.57"/>
    <n v="1.296"/>
    <n v="11.5"/>
    <n v="0.40799999999999997"/>
    <n v="68.611999999999995"/>
    <n v="2.4319999999999999"/>
    <m/>
    <m/>
    <n v="903.04899999999998"/>
    <n v="0.71299999999999997"/>
    <n v="0.63600000000000001"/>
    <n v="0.9"/>
    <n v="0.35799999999999998"/>
    <n v="0.55300000000000005"/>
    <n v="0.25800000000000001"/>
    <n v="0.66400000000000003"/>
    <n v="5.8000000000000003E-2"/>
    <n v="1.39"/>
    <n v="0.53600000000000003"/>
    <n v="1.5629999999999999"/>
    <n v="0.38"/>
    <m/>
    <n v="3.0790000000000002"/>
    <n v="1.1379999999999999"/>
    <n v="2.5569999999999999"/>
    <n v="0.624"/>
    <m/>
    <n v="0.55300000000000005"/>
    <n v="2E-3"/>
    <n v="5.0000000000000001E-3"/>
    <n v="7.0000000000000001E-3"/>
    <n v="0"/>
    <n v="357.81"/>
    <n v="229.73"/>
    <n v="-41.97"/>
    <n v="-20.91"/>
  </r>
  <r>
    <x v="19"/>
    <x v="10"/>
    <s v="MYS"/>
    <x v="428"/>
    <n v="248000000000"/>
    <n v="7.4130000000000003"/>
    <n v="0.25800000000000001"/>
    <n v="215.935"/>
    <n v="15.222"/>
    <n v="7.5839999999999996"/>
    <n v="341.06099999999998"/>
    <n v="11.632"/>
    <n v="3.5310000000000001"/>
    <n v="11.875999999999999"/>
    <n v="0.66300000000000003"/>
    <n v="0.36599999999999999"/>
    <n v="7.5190000000000001"/>
    <n v="0.42"/>
    <n v="0.23100000000000001"/>
    <n v="55.337000000000003"/>
    <n v="1.927"/>
    <n v="184.995"/>
    <n v="6.4420000000000002"/>
    <n v="0.36"/>
    <n v="157.81100000000001"/>
    <n v="3595.9749999999999"/>
    <n v="13577.663"/>
    <n v="417.34100000000001"/>
    <n v="209.65899999999999"/>
    <n v="974.06500000000005"/>
    <n v="10871.418"/>
    <n v="1837.0989999999999"/>
    <m/>
    <n v="32487.745999999999"/>
    <n v="1.8149999999999999"/>
    <n v="19.001999999999999"/>
    <n v="0.66200000000000003"/>
    <n v="60.808"/>
    <n v="2.117"/>
    <n v="8.7189999999999994"/>
    <n v="12.897"/>
    <n v="125.126"/>
    <n v="4.3570000000000002"/>
    <n v="34.630000000000003"/>
    <n v="1.206"/>
    <n v="13.01"/>
    <n v="0.45300000000000001"/>
    <n v="73.375"/>
    <n v="2.5550000000000002"/>
    <m/>
    <m/>
    <n v="932.97400000000005"/>
    <n v="0.59099999999999997"/>
    <n v="0.64700000000000002"/>
    <n v="0.89300000000000002"/>
    <n v="0.39700000000000002"/>
    <n v="0.55500000000000005"/>
    <n v="0.26800000000000002"/>
    <n v="0.66900000000000004"/>
    <n v="6.5000000000000002E-2"/>
    <n v="1.4870000000000001"/>
    <n v="0.55200000000000005"/>
    <n v="1.571"/>
    <n v="0.38600000000000001"/>
    <m/>
    <n v="4.9790000000000001"/>
    <n v="0.98199999999999998"/>
    <n v="2.5859999999999999"/>
    <n v="0.64600000000000002"/>
    <m/>
    <n v="0.55900000000000005"/>
    <n v="2E-3"/>
    <n v="5.0000000000000001E-3"/>
    <n v="8.0000000000000002E-3"/>
    <n v="0"/>
    <n v="370.38"/>
    <n v="250.39"/>
    <n v="-30.94"/>
    <n v="-14.329000000000001"/>
  </r>
  <r>
    <x v="19"/>
    <x v="11"/>
    <s v="MYS"/>
    <x v="429"/>
    <n v="262000000000"/>
    <n v="8.1050000000000004"/>
    <n v="0.27800000000000002"/>
    <n v="216.994"/>
    <n v="1.0580000000000001"/>
    <n v="0.49"/>
    <n v="383.19299999999998"/>
    <n v="42.131999999999998"/>
    <n v="12.353"/>
    <n v="13.13"/>
    <n v="0.70299999999999996"/>
    <n v="0.40400000000000003"/>
    <n v="7.4349999999999996"/>
    <n v="0.39800000000000002"/>
    <n v="0.22900000000000001"/>
    <n v="55.543999999999997"/>
    <n v="1.903"/>
    <n v="194.38"/>
    <n v="6.66"/>
    <n v="0.35599999999999998"/>
    <n v="165.916"/>
    <n v="3812.9690000000001"/>
    <n v="13960.856"/>
    <n v="472.88400000000001"/>
    <n v="226.46600000000001"/>
    <n v="1038.8499999999999"/>
    <n v="11037.617"/>
    <n v="1908.8520000000001"/>
    <m/>
    <n v="32524.594000000001"/>
    <n v="1.74"/>
    <n v="16.806999999999999"/>
    <n v="0.57599999999999996"/>
    <n v="64.784000000000006"/>
    <n v="2.2200000000000002"/>
    <n v="8.6950000000000003"/>
    <n v="5.0140000000000002"/>
    <n v="166.19900000000001"/>
    <n v="5.6950000000000003"/>
    <n v="34.049999999999997"/>
    <n v="1.167"/>
    <n v="13.22"/>
    <n v="0.45300000000000001"/>
    <n v="71.753"/>
    <n v="2.4590000000000001"/>
    <m/>
    <m/>
    <n v="949.202"/>
    <n v="0.6"/>
    <n v="0.629"/>
    <n v="0.97099999999999997"/>
    <n v="0.377"/>
    <n v="0.55700000000000005"/>
    <n v="0.27700000000000002"/>
    <n v="0.67400000000000004"/>
    <n v="7.1999999999999995E-2"/>
    <n v="1.5649999999999999"/>
    <n v="0.56799999999999995"/>
    <n v="1.583"/>
    <n v="0.39200000000000002"/>
    <m/>
    <n v="4.5389999999999997"/>
    <n v="1.018"/>
    <n v="3.3479999999999999"/>
    <n v="0.63"/>
    <m/>
    <n v="0.56499999999999995"/>
    <n v="2E-3"/>
    <n v="6.0000000000000001E-3"/>
    <n v="8.0000000000000002E-3"/>
    <n v="0"/>
    <n v="146.34"/>
    <n v="253.77"/>
    <n v="-22.614000000000001"/>
    <n v="-10.420999999999999"/>
  </r>
  <r>
    <x v="19"/>
    <x v="12"/>
    <s v="MYS"/>
    <x v="430"/>
    <n v="277000000000"/>
    <n v="8.5050000000000008"/>
    <n v="0.28699999999999998"/>
    <n v="213.28800000000001"/>
    <n v="-3.706"/>
    <n v="-1.708"/>
    <n v="382.74799999999999"/>
    <n v="-0.44500000000000001"/>
    <n v="-0.11600000000000001"/>
    <n v="12.904"/>
    <n v="0.66500000000000004"/>
    <n v="0.36899999999999999"/>
    <n v="7.1909999999999998"/>
    <n v="0.371"/>
    <n v="0.20499999999999999"/>
    <n v="59.87"/>
    <n v="2.0190000000000001"/>
    <n v="210.71199999999999"/>
    <n v="7.1040000000000001"/>
    <n v="0.36599999999999999"/>
    <n v="174.42099999999999"/>
    <n v="4026.2559999999999"/>
    <n v="14343.603999999999"/>
    <n v="532.75400000000002"/>
    <n v="230.81399999999999"/>
    <n v="1105.1389999999999"/>
    <n v="11207.076999999999"/>
    <n v="1983.1289999999999"/>
    <m/>
    <n v="35010.120999999999"/>
    <n v="1.8049999999999999"/>
    <n v="4.3479999999999999"/>
    <n v="0.14699999999999999"/>
    <n v="66.289000000000001"/>
    <n v="2.2349999999999999"/>
    <n v="8.7110000000000003"/>
    <n v="5.0030000000000001"/>
    <n v="169.46"/>
    <n v="5.7130000000000001"/>
    <n v="34.119999999999997"/>
    <n v="1.1499999999999999"/>
    <n v="13.52"/>
    <n v="0.45600000000000002"/>
    <n v="74.277000000000001"/>
    <n v="2.504"/>
    <m/>
    <m/>
    <n v="1038.4079999999999"/>
    <n v="0.61399999999999999"/>
    <n v="0.60899999999999999"/>
    <n v="0.96099999999999997"/>
    <n v="0.40100000000000002"/>
    <n v="0.55900000000000005"/>
    <n v="0.28499999999999998"/>
    <n v="0.68"/>
    <n v="7.9000000000000001E-2"/>
    <n v="1.554"/>
    <n v="0.58399999999999996"/>
    <n v="1.597"/>
    <n v="0.39800000000000002"/>
    <m/>
    <n v="1.143"/>
    <n v="1.02"/>
    <n v="3.5110000000000001"/>
    <n v="0.64400000000000002"/>
    <m/>
    <n v="0.56999999999999995"/>
    <n v="2E-3"/>
    <n v="6.0000000000000001E-3"/>
    <n v="8.0000000000000002E-3"/>
    <n v="0"/>
    <n v="148.38999999999999"/>
    <n v="258.37"/>
    <n v="-2.5760000000000001"/>
    <n v="-1.208"/>
  </r>
  <r>
    <x v="19"/>
    <x v="13"/>
    <s v="MYS"/>
    <x v="431"/>
    <n v="293000000000"/>
    <n v="9.3689999999999998"/>
    <n v="0.311"/>
    <n v="242.166"/>
    <n v="28.878"/>
    <n v="13.54"/>
    <n v="381.50799999999998"/>
    <n v="-1.24"/>
    <n v="-0.32400000000000001"/>
    <n v="12.66"/>
    <n v="0.63400000000000001"/>
    <n v="0.35099999999999998"/>
    <n v="8.0359999999999996"/>
    <n v="0.40200000000000002"/>
    <n v="0.223"/>
    <n v="57.988999999999997"/>
    <n v="1.9239999999999999"/>
    <n v="239.84100000000001"/>
    <n v="7.9589999999999996"/>
    <n v="0.39800000000000002"/>
    <n v="183.79"/>
    <n v="4268.4229999999998"/>
    <n v="14725.111000000001"/>
    <n v="590.74300000000005"/>
    <n v="236.13499999999999"/>
    <n v="1187.413"/>
    <n v="11346.419"/>
    <n v="2070.3409999999999"/>
    <m/>
    <n v="36062.542999999998"/>
    <n v="1.8049999999999999"/>
    <n v="5.3209999999999997"/>
    <n v="0.17699999999999999"/>
    <n v="82.274000000000001"/>
    <n v="2.73"/>
    <n v="9.2219999999999995"/>
    <n v="5.617"/>
    <n v="139.34200000000001"/>
    <n v="4.6239999999999997"/>
    <n v="36.17"/>
    <n v="1.2"/>
    <n v="12.96"/>
    <n v="0.43"/>
    <n v="87.212999999999994"/>
    <n v="2.8940000000000001"/>
    <m/>
    <m/>
    <n v="1086.7380000000001"/>
    <n v="0.64900000000000002"/>
    <n v="0.68600000000000005"/>
    <n v="0.95499999999999996"/>
    <n v="0.38600000000000001"/>
    <n v="0.56299999999999994"/>
    <n v="0.29499999999999998"/>
    <n v="0.68500000000000005"/>
    <n v="8.5999999999999993E-2"/>
    <n v="1.55"/>
    <n v="0.60599999999999998"/>
    <n v="1.6060000000000001"/>
    <n v="0.40600000000000003"/>
    <m/>
    <n v="1.373"/>
    <n v="1.258"/>
    <n v="3.0110000000000001"/>
    <n v="0.75"/>
    <m/>
    <n v="0.57699999999999996"/>
    <n v="2E-3"/>
    <n v="6.0000000000000001E-3"/>
    <n v="8.0000000000000002E-3"/>
    <n v="0"/>
    <n v="169.28"/>
    <n v="277.89"/>
    <n v="-2.3250000000000002"/>
    <n v="-0.96"/>
  </r>
  <r>
    <x v="19"/>
    <x v="14"/>
    <s v="MYS"/>
    <x v="432"/>
    <n v="310000000000"/>
    <n v="9.8569999999999993"/>
    <n v="0.32200000000000001"/>
    <n v="245.32900000000001"/>
    <n v="3.1619999999999999"/>
    <n v="1.306"/>
    <n v="471.54399999999998"/>
    <n v="90.036000000000001"/>
    <n v="23.6"/>
    <n v="15.407"/>
    <n v="0.73899999999999999"/>
    <n v="0.43"/>
    <n v="8.016"/>
    <n v="0.38400000000000001"/>
    <n v="0.224"/>
    <n v="57.866"/>
    <n v="1.891"/>
    <n v="239.91300000000001"/>
    <n v="7.8390000000000004"/>
    <n v="0.376"/>
    <n v="193.64699999999999"/>
    <n v="4513.7510000000002"/>
    <n v="15196.656000000001"/>
    <n v="648.61"/>
    <n v="242.46100000000001"/>
    <n v="1269.9749999999999"/>
    <n v="11572.634"/>
    <n v="2159.0590000000002"/>
    <m/>
    <n v="35862.222999999998"/>
    <n v="1.7190000000000001"/>
    <n v="6.3259999999999996"/>
    <n v="0.20699999999999999"/>
    <n v="82.561999999999998"/>
    <n v="2.698"/>
    <n v="9.5670000000000002"/>
    <n v="6.6029999999999998"/>
    <n v="226.215"/>
    <n v="7.391"/>
    <n v="41"/>
    <n v="1.34"/>
    <n v="13.58"/>
    <n v="0.44400000000000001"/>
    <n v="88.718000000000004"/>
    <n v="2.899"/>
    <m/>
    <m/>
    <n v="1097.615"/>
    <n v="0.65700000000000003"/>
    <n v="0.69"/>
    <n v="1.1639999999999999"/>
    <n v="0.38400000000000001"/>
    <n v="0.56699999999999995"/>
    <n v="0.30399999999999999"/>
    <n v="0.69399999999999995"/>
    <n v="9.1999999999999998E-2"/>
    <n v="1.552"/>
    <n v="0.627"/>
    <n v="1.6259999999999999"/>
    <n v="0.41399999999999998"/>
    <m/>
    <n v="1.631"/>
    <n v="1.2410000000000001"/>
    <n v="4.5999999999999996"/>
    <n v="0.76"/>
    <m/>
    <n v="0.58499999999999996"/>
    <n v="2E-3"/>
    <n v="6.0000000000000001E-3"/>
    <n v="8.0000000000000002E-3"/>
    <n v="0"/>
    <n v="202.09"/>
    <n v="292.8"/>
    <n v="-5.4160000000000004"/>
    <n v="-2.2069999999999999"/>
  </r>
  <r>
    <x v="19"/>
    <x v="15"/>
    <s v="MYS"/>
    <x v="433"/>
    <n v="328000000000"/>
    <n v="8.9809999999999999"/>
    <n v="0.28899999999999998"/>
    <n v="235.702"/>
    <n v="-9.6270000000000007"/>
    <n v="-3.9239999999999999"/>
    <n v="396.40499999999997"/>
    <n v="-75.138999999999996"/>
    <n v="-15.935"/>
    <n v="12.759"/>
    <n v="0.59199999999999997"/>
    <n v="0.35599999999999998"/>
    <n v="7.5860000000000003"/>
    <n v="0.35199999999999998"/>
    <n v="0.21099999999999999"/>
    <n v="66.317999999999998"/>
    <n v="2.1349999999999998"/>
    <n v="227.80600000000001"/>
    <n v="7.3319999999999999"/>
    <n v="0.34"/>
    <n v="202.62799999999999"/>
    <n v="4749.4530000000004"/>
    <n v="15593.062"/>
    <n v="714.928"/>
    <n v="249.46299999999999"/>
    <n v="1347.1859999999999"/>
    <n v="11733.337"/>
    <n v="2235.248"/>
    <m/>
    <n v="35878.008000000002"/>
    <n v="1.663"/>
    <n v="7.0019999999999998"/>
    <n v="0.22500000000000001"/>
    <n v="77.210999999999999"/>
    <n v="2.4849999999999999"/>
    <n v="9.4499999999999993"/>
    <n v="6.0359999999999996"/>
    <n v="160.703"/>
    <n v="5.1719999999999997"/>
    <n v="38.159999999999997"/>
    <n v="1.228"/>
    <n v="13.24"/>
    <n v="0.42599999999999999"/>
    <n v="76.188999999999993"/>
    <n v="2.452"/>
    <m/>
    <m/>
    <n v="1114.6880000000001"/>
    <n v="0.622"/>
    <n v="0.66300000000000003"/>
    <n v="0.96799999999999997"/>
    <n v="0.45100000000000001"/>
    <n v="0.56999999999999995"/>
    <n v="0.313"/>
    <n v="0.69899999999999995"/>
    <n v="0.1"/>
    <n v="1.5580000000000001"/>
    <n v="0.64400000000000002"/>
    <n v="1.637"/>
    <n v="0.41899999999999998"/>
    <m/>
    <n v="1.8260000000000001"/>
    <n v="1.137"/>
    <n v="2.984"/>
    <n v="0.63900000000000001"/>
    <m/>
    <n v="0.59099999999999997"/>
    <n v="2E-3"/>
    <n v="6.0000000000000001E-3"/>
    <n v="8.9999999999999993E-3"/>
    <n v="0"/>
    <n v="187.53"/>
    <n v="293.61"/>
    <n v="-7.8959999999999999"/>
    <n v="-3.35"/>
  </r>
  <r>
    <x v="19"/>
    <x v="16"/>
    <s v="MYS"/>
    <x v="434"/>
    <n v="338000000000"/>
    <n v="13.416"/>
    <n v="0.42599999999999999"/>
    <n v="252.06100000000001"/>
    <n v="16.359000000000002"/>
    <n v="6.94"/>
    <n v="375.64699999999999"/>
    <n v="-20.757999999999999"/>
    <n v="-5.2359999999999998"/>
    <n v="11.914999999999999"/>
    <n v="0.53800000000000003"/>
    <n v="0.32"/>
    <n v="7.9950000000000001"/>
    <n v="0.36099999999999999"/>
    <n v="0.215"/>
    <n v="71.045000000000002"/>
    <n v="2.254"/>
    <n v="232.547"/>
    <n v="7.3760000000000003"/>
    <n v="0.33300000000000002"/>
    <n v="216.04400000000001"/>
    <n v="5001.5140000000001"/>
    <n v="15968.709000000001"/>
    <n v="785.97299999999996"/>
    <n v="255.16900000000001"/>
    <n v="1420.712"/>
    <n v="11856.924000000001"/>
    <n v="2323.6170000000002"/>
    <m/>
    <n v="37199.578000000001"/>
    <n v="1.679"/>
    <n v="5.7060000000000004"/>
    <n v="0.18099999999999999"/>
    <n v="73.525000000000006"/>
    <n v="2.3319999999999999"/>
    <n v="9.3149999999999995"/>
    <n v="11.97"/>
    <n v="123.587"/>
    <n v="3.92"/>
    <n v="38.369999999999997"/>
    <n v="1.2170000000000001"/>
    <n v="13.34"/>
    <n v="0.42299999999999999"/>
    <n v="88.367999999999995"/>
    <n v="2.8029999999999999"/>
    <m/>
    <m/>
    <n v="1172.769"/>
    <n v="0.90200000000000002"/>
    <n v="0.71"/>
    <n v="0.93799999999999994"/>
    <n v="0.495"/>
    <n v="0.58299999999999996"/>
    <n v="0.32200000000000001"/>
    <n v="0.70299999999999996"/>
    <n v="0.108"/>
    <n v="1.5569999999999999"/>
    <n v="0.65700000000000003"/>
    <n v="1.6439999999999999"/>
    <n v="0.42599999999999999"/>
    <m/>
    <n v="1.508"/>
    <n v="1.054"/>
    <n v="2.7290000000000001"/>
    <n v="0.73499999999999999"/>
    <m/>
    <n v="0.59699999999999998"/>
    <n v="2E-3"/>
    <n v="6.0000000000000001E-3"/>
    <n v="8.9999999999999993E-3"/>
    <n v="0"/>
    <n v="377.38"/>
    <n v="293.68"/>
    <n v="-19.513999999999999"/>
    <n v="-7.742"/>
  </r>
  <r>
    <x v="19"/>
    <x v="17"/>
    <s v="MYS"/>
    <x v="435"/>
    <n v="350000000000"/>
    <n v="12.581"/>
    <n v="0.39300000000000002"/>
    <n v="248.202"/>
    <n v="-3.8580000000000001"/>
    <n v="-1.5309999999999999"/>
    <n v="382.41500000000002"/>
    <n v="6.7670000000000003"/>
    <n v="1.802"/>
    <n v="11.96"/>
    <n v="0.51800000000000002"/>
    <n v="0.32200000000000001"/>
    <n v="7.7619999999999996"/>
    <n v="0.33600000000000002"/>
    <n v="0.20899999999999999"/>
    <n v="78.608999999999995"/>
    <n v="2.4580000000000002"/>
    <n v="229.22399999999999"/>
    <n v="7.1689999999999996"/>
    <n v="0.31"/>
    <n v="228.625"/>
    <n v="5249.7169999999996"/>
    <n v="16351.123"/>
    <n v="864.58199999999999"/>
    <n v="260.48200000000003"/>
    <n v="1491.1389999999999"/>
    <n v="11991.136"/>
    <n v="2404.8890000000001"/>
    <m/>
    <n v="37162.887000000002"/>
    <n v="1.609"/>
    <n v="5.3129999999999997"/>
    <n v="0.16600000000000001"/>
    <n v="70.427000000000007"/>
    <n v="2.2029999999999998"/>
    <n v="8.9250000000000007"/>
    <n v="11.279"/>
    <n v="134.21199999999999"/>
    <n v="4.1970000000000001"/>
    <n v="36.04"/>
    <n v="1.127"/>
    <n v="13.02"/>
    <n v="0.40699999999999997"/>
    <n v="81.272000000000006"/>
    <n v="2.5419999999999998"/>
    <m/>
    <m/>
    <n v="1188.3130000000001"/>
    <n v="0.83399999999999996"/>
    <n v="0.68799999999999994"/>
    <n v="0.94599999999999995"/>
    <n v="0.54200000000000004"/>
    <n v="0.59299999999999997"/>
    <n v="0.33"/>
    <n v="0.70699999999999996"/>
    <n v="0.11600000000000001"/>
    <n v="1.552"/>
    <n v="0.66700000000000004"/>
    <n v="1.6519999999999999"/>
    <n v="0.43099999999999999"/>
    <m/>
    <n v="1.355"/>
    <n v="0.98599999999999999"/>
    <n v="3.0979999999999999"/>
    <n v="0.66400000000000003"/>
    <m/>
    <n v="0.60099999999999998"/>
    <n v="2E-3"/>
    <n v="7.0000000000000001E-3"/>
    <n v="8.9999999999999993E-3"/>
    <n v="0"/>
    <n v="360.65"/>
    <n v="285.39"/>
    <n v="-18.978999999999999"/>
    <n v="-7.6459999999999999"/>
  </r>
  <r>
    <x v="19"/>
    <x v="18"/>
    <s v="MYS"/>
    <x v="436"/>
    <n v="363000000000"/>
    <n v="11.773"/>
    <n v="0.36299999999999999"/>
    <n v="267.08699999999999"/>
    <n v="18.884"/>
    <n v="7.6079999999999997"/>
    <n v="409.06700000000001"/>
    <n v="26.652000000000001"/>
    <n v="6.9690000000000003"/>
    <n v="12.625999999999999"/>
    <n v="0.52900000000000003"/>
    <n v="0.33800000000000002"/>
    <n v="8.2439999999999998"/>
    <n v="0.34499999999999997"/>
    <n v="0.221"/>
    <n v="84.147000000000006"/>
    <n v="2.597"/>
    <n v="249.762"/>
    <n v="7.7089999999999996"/>
    <n v="0.32300000000000001"/>
    <n v="240.398"/>
    <n v="5516.8040000000001"/>
    <n v="16760.188999999998"/>
    <n v="948.72900000000004"/>
    <n v="264.49700000000001"/>
    <n v="1575.4"/>
    <n v="12133.116"/>
    <n v="2487.7800000000002"/>
    <m/>
    <n v="37333.031000000003"/>
    <n v="1.5629999999999999"/>
    <n v="4.0149999999999997"/>
    <n v="0.124"/>
    <n v="84.260999999999996"/>
    <n v="2.601"/>
    <n v="9.34"/>
    <n v="11.853"/>
    <n v="141.97999999999999"/>
    <n v="4.3819999999999997"/>
    <n v="37.94"/>
    <n v="1.171"/>
    <n v="12.38"/>
    <n v="0.38200000000000001"/>
    <n v="82.891000000000005"/>
    <n v="2.5579999999999998"/>
    <m/>
    <m/>
    <n v="1209.5630000000001"/>
    <n v="0.75"/>
    <n v="0.72499999999999998"/>
    <n v="0.998"/>
    <n v="0.57099999999999995"/>
    <n v="0.59899999999999998"/>
    <n v="0.33900000000000002"/>
    <n v="0.71199999999999997"/>
    <n v="0.125"/>
    <n v="1.5389999999999999"/>
    <n v="0.68200000000000005"/>
    <n v="1.6619999999999999"/>
    <n v="0.436"/>
    <m/>
    <n v="0.97399999999999998"/>
    <n v="1.119"/>
    <n v="3.3959999999999999"/>
    <n v="0.67600000000000005"/>
    <m/>
    <n v="0.60499999999999998"/>
    <n v="2E-3"/>
    <n v="7.0000000000000001E-3"/>
    <n v="8.9999999999999993E-3"/>
    <n v="0"/>
    <n v="384.04"/>
    <n v="302.60000000000002"/>
    <n v="-17.324999999999999"/>
    <n v="-6.4870000000000001"/>
  </r>
  <r>
    <x v="19"/>
    <x v="19"/>
    <s v="MYS"/>
    <x v="437"/>
    <n v="377000000000"/>
    <n v="10.798"/>
    <n v="0.32900000000000001"/>
    <n v="269.15600000000001"/>
    <n v="2.069"/>
    <n v="0.77500000000000002"/>
    <n v="417.03500000000003"/>
    <n v="7.968"/>
    <n v="1.948"/>
    <n v="12.712999999999999"/>
    <n v="0.65426315789473699"/>
    <n v="0.33600000000000002"/>
    <n v="8.2050000000000001"/>
    <n v="0.40289473684210525"/>
    <n v="0.217"/>
    <n v="85.063000000000002"/>
    <n v="2.593"/>
    <n v="250.15899999999999"/>
    <n v="7.6260000000000003"/>
    <n v="0.3548421052631579"/>
    <n v="251.19499999999999"/>
    <n v="5785.9589999999998"/>
    <n v="17177.224999999999"/>
    <n v="1033.7919999999999"/>
    <n v="268.38"/>
    <n v="1665.684"/>
    <n v="12280.995000000001"/>
    <n v="2566.9079999999999"/>
    <m/>
    <n v="37823.5"/>
    <n v="1.8659473684210532"/>
    <n v="3.8820000000000001"/>
    <n v="0.11799999999999999"/>
    <n v="90.284999999999997"/>
    <n v="2.7519999999999998"/>
    <n v="9.5419999999999998"/>
    <n v="12.074999999999999"/>
    <n v="147.87899999999999"/>
    <n v="4.508"/>
    <n v="38.659999999999997"/>
    <n v="1.179"/>
    <n v="13.05"/>
    <n v="0.39800000000000002"/>
    <n v="79.128"/>
    <n v="2.4119999999999999"/>
    <m/>
    <m/>
    <n v="1240.7629999999999"/>
    <n v="0.66800000000000004"/>
    <n v="0.72599999999999998"/>
    <n v="1.002"/>
    <n v="0.57799999999999996"/>
    <n v="0.60199999999999998"/>
    <n v="0.34799999999999998"/>
    <n v="0.71699999999999997"/>
    <n v="0.13300000000000001"/>
    <n v="1.522"/>
    <n v="0.69799999999999995"/>
    <n v="1.6719999999999999"/>
    <n v="0.441"/>
    <m/>
    <n v="0.88400000000000001"/>
    <n v="1.181"/>
    <n v="3.2450000000000001"/>
    <n v="0.64100000000000001"/>
    <m/>
    <n v="0.60899999999999999"/>
    <n v="2E-3"/>
    <n v="7.0000000000000001E-3"/>
    <n v="0.01"/>
    <n v="0"/>
    <n v="396.11"/>
    <n v="313.02"/>
    <n v="-18.995999999999999"/>
    <n v="-7.0579999999999998"/>
  </r>
  <r>
    <x v="19"/>
    <x v="20"/>
    <s v="MYS"/>
    <x v="438"/>
    <n v="355000000000"/>
    <n v="13.369"/>
    <n v="0.40300000000000002"/>
    <n v="259.48099999999999"/>
    <n v="-9.6739999999999995"/>
    <n v="-3.5939999999999999"/>
    <n v="411.31799999999998"/>
    <n v="-5.7169999999999996"/>
    <n v="-1.371"/>
    <n v="12.388999999999999"/>
    <n v="0.65426315789473699"/>
    <n v="0.34399999999999997"/>
    <n v="7.8159999999999998"/>
    <n v="0.40289473684210525"/>
    <n v="0.217"/>
    <n v="94.558999999999997"/>
    <n v="2.8479999999999999"/>
    <n v="243.05600000000001"/>
    <n v="7.3209999999999997"/>
    <n v="0.3548421052631579"/>
    <n v="264.56400000000002"/>
    <n v="6045.44"/>
    <n v="17588.543000000001"/>
    <n v="1128.3510000000001"/>
    <n v="272.90699999999998"/>
    <n v="1742.194"/>
    <n v="12432.831"/>
    <n v="2637.4250000000002"/>
    <m/>
    <n v="35997.362999999998"/>
    <n v="1.8659473684210532"/>
    <n v="4.5270000000000001"/>
    <n v="0.13600000000000001"/>
    <n v="76.510000000000005"/>
    <n v="2.3050000000000002"/>
    <n v="8.5126000000000008"/>
    <n v="10.525049999999998"/>
    <n v="151.83600000000001"/>
    <n v="4.5730000000000004"/>
    <n v="33.730000000000004"/>
    <n v="1.1940499999999998"/>
    <n v="11.978500000000004"/>
    <n v="0.42435"/>
    <n v="70.516999999999996"/>
    <n v="2.1240000000000001"/>
    <m/>
    <m/>
    <n v="1195.1120000000001"/>
    <n v="0.81599999999999995"/>
    <n v="0.73599999999999999"/>
    <n v="1.046"/>
    <n v="0.66700000000000004"/>
    <n v="0.61"/>
    <n v="0.35599999999999998"/>
    <n v="0.72299999999999998"/>
    <n v="0.14299999999999999"/>
    <n v="1.5129999999999999"/>
    <n v="0.70799999999999996"/>
    <n v="1.6830000000000001"/>
    <n v="0.44400000000000001"/>
    <m/>
    <n v="1.111"/>
    <n v="1.0129999999999999"/>
    <n v="3.742"/>
    <n v="0.63"/>
    <m/>
    <n v="0.61199999999999999"/>
    <n v="2E-3"/>
    <n v="7.0000000000000001E-3"/>
    <n v="0.01"/>
    <n v="0"/>
    <m/>
    <m/>
    <n v="-16.425000000000001"/>
    <n v="-6.33"/>
  </r>
  <r>
    <x v="19"/>
    <x v="21"/>
    <s v="MYS"/>
    <x v="439"/>
    <n v="369000000000"/>
    <n v="13.385"/>
    <n v="0.39900000000000002"/>
    <n v="256.04899999999998"/>
    <n v="-3.4319999999999999"/>
    <n v="-1.323"/>
    <n v="404.84399999999999"/>
    <n v="-6.4740000000000002"/>
    <n v="-1.5740000000000001"/>
    <n v="12.058"/>
    <n v="0.65426315789473699"/>
    <n v="0.318"/>
    <n v="7.6260000000000003"/>
    <n v="0.40289473684210525"/>
    <n v="0.20100000000000001"/>
    <n v="85.795000000000002"/>
    <n v="2.5550000000000002"/>
    <n v="185.10628571428575"/>
    <n v="6.4014285714285721"/>
    <n v="0.3548421052631579"/>
    <n v="277.94900000000001"/>
    <n v="6301.49"/>
    <n v="17993.386999999999"/>
    <n v="1214.146"/>
    <n v="276.67099999999999"/>
    <n v="1824.1969999999999"/>
    <n v="12581.627"/>
    <n v="2708.527"/>
    <m/>
    <n v="37897.133000000002"/>
    <n v="1.8659473684210532"/>
    <n v="3.7639999999999998"/>
    <n v="0.112"/>
    <n v="82.003"/>
    <n v="2.4420000000000002"/>
    <n v="8.5126000000000008"/>
    <n v="10.525049999999998"/>
    <n v="148.79499999999999"/>
    <n v="4.4320000000000004"/>
    <n v="33.730000000000004"/>
    <n v="1.1940499999999998"/>
    <n v="11.978500000000004"/>
    <n v="0.42435"/>
    <n v="71.102999999999994"/>
    <n v="2.1179999999999999"/>
    <m/>
    <m/>
    <n v="1272.354"/>
    <n v="0.8"/>
    <n v="0.69"/>
    <n v="0.98599999999999999"/>
    <n v="0.57299999999999995"/>
    <n v="0.61699999999999999"/>
    <n v="0.36299999999999999"/>
    <n v="0.72699999999999998"/>
    <n v="0.151"/>
    <n v="1.4990000000000001"/>
    <n v="0.71799999999999997"/>
    <n v="1.6950000000000001"/>
    <n v="0.44700000000000001"/>
    <m/>
    <n v="0.90400000000000003"/>
    <n v="1.0349999999999999"/>
    <n v="3.7770000000000001"/>
    <n v="0.60099999999999998"/>
    <m/>
    <n v="0.61499999999999999"/>
    <n v="2E-3"/>
    <n v="7.0000000000000001E-3"/>
    <n v="0.01"/>
    <n v="0"/>
    <m/>
    <m/>
    <m/>
    <m/>
  </r>
  <r>
    <x v="20"/>
    <x v="0"/>
    <s v="MLT"/>
    <x v="440"/>
    <n v="4140000000"/>
    <n v="0"/>
    <n v="0"/>
    <n v="2.5070000000000001"/>
    <n v="-8.5000000000000006E-2"/>
    <n v="-3.2629999999999999"/>
    <n v="2.5070000000000001"/>
    <n v="2.5000000000000001E-2"/>
    <n v="1.022"/>
    <n v="6.2809999999999997"/>
    <n v="0.313"/>
    <n v="0.13500000000000001"/>
    <n v="6.2809999999999997"/>
    <n v="0.313"/>
    <n v="0.13500000000000001"/>
    <n v="0"/>
    <n v="0"/>
    <n v="4.5999999999999996"/>
    <n v="11.522"/>
    <n v="0.57399999999999995"/>
    <n v="0"/>
    <n v="57.456000000000003"/>
    <n v="53.279000000000003"/>
    <n v="6.407"/>
    <n v="0"/>
    <n v="1E-3"/>
    <n v="-4.3970000000000002"/>
    <n v="51.034999999999997"/>
    <n v="1.2999999999999999E-2"/>
    <n v="46378.050999999999"/>
    <n v="2.31"/>
    <n v="0"/>
    <n v="0"/>
    <n v="0"/>
    <n v="0"/>
    <n v="6.0369999999999999"/>
    <n v="6.0369999999999999"/>
    <n v="0"/>
    <n v="0"/>
    <n v="0.22"/>
    <n v="0.55100000000000005"/>
    <n v="0.06"/>
    <n v="0.15"/>
    <n v="2.5070000000000001"/>
    <n v="6.28"/>
    <n v="1E-3"/>
    <n v="0"/>
    <n v="18.515000000000001"/>
    <n v="0"/>
    <n v="0.01"/>
    <n v="8.0000000000000002E-3"/>
    <n v="0"/>
    <n v="0"/>
    <n v="5.0000000000000001E-3"/>
    <n v="3.0000000000000001E-3"/>
    <n v="1E-3"/>
    <n v="0"/>
    <n v="0"/>
    <n v="-1E-3"/>
    <n v="1.4E-2"/>
    <n v="0"/>
    <n v="0"/>
    <n v="0"/>
    <n v="0"/>
    <n v="2.4E-2"/>
    <n v="0"/>
    <n v="3.0000000000000001E-3"/>
    <n v="0"/>
    <n v="0"/>
    <n v="0"/>
    <n v="0"/>
    <n v="2.41"/>
    <n v="2.41"/>
    <n v="2.0920000000000001"/>
    <n v="83.453000000000003"/>
  </r>
  <r>
    <x v="20"/>
    <x v="1"/>
    <s v="MLT"/>
    <x v="441"/>
    <n v="4240000000"/>
    <n v="0"/>
    <n v="0"/>
    <n v="2.6480000000000001"/>
    <n v="0.14000000000000001"/>
    <n v="5.6020000000000003"/>
    <n v="2.6110000000000002"/>
    <n v="0.104"/>
    <n v="4.141"/>
    <n v="6.4930000000000003"/>
    <n v="0.32400000000000001"/>
    <n v="0.128"/>
    <n v="6.5839999999999996"/>
    <n v="0.32800000000000001"/>
    <n v="0.13"/>
    <n v="0"/>
    <n v="0"/>
    <n v="4.7290000000000001"/>
    <n v="11.759"/>
    <n v="0.58599999999999997"/>
    <n v="0"/>
    <n v="60.103999999999999"/>
    <n v="55.89"/>
    <n v="6.407"/>
    <n v="0"/>
    <n v="1E-3"/>
    <n v="-4.4329999999999998"/>
    <n v="53.683"/>
    <n v="1.2999999999999999E-2"/>
    <n v="50713.891000000003"/>
    <n v="2.528"/>
    <n v="0"/>
    <n v="0"/>
    <n v="0"/>
    <n v="0"/>
    <n v="6.9130000000000003"/>
    <n v="6.9130000000000003"/>
    <n v="-3.6999999999999998E-2"/>
    <n v="-9.0999999999999998E-2"/>
    <n v="0.22"/>
    <n v="0.54700000000000004"/>
    <n v="0.06"/>
    <n v="0.14899999999999999"/>
    <n v="2.6469999999999998"/>
    <n v="6.5830000000000002"/>
    <n v="0"/>
    <n v="0"/>
    <n v="20.395"/>
    <n v="0"/>
    <n v="0.01"/>
    <n v="8.9999999999999993E-3"/>
    <n v="0"/>
    <n v="0"/>
    <n v="6.0000000000000001E-3"/>
    <n v="3.0000000000000001E-3"/>
    <n v="1E-3"/>
    <n v="0"/>
    <n v="0"/>
    <n v="-1E-3"/>
    <n v="1.4E-2"/>
    <n v="0"/>
    <n v="0"/>
    <n v="0"/>
    <n v="-1E-3"/>
    <n v="2.5000000000000001E-2"/>
    <n v="0"/>
    <n v="3.0000000000000001E-3"/>
    <n v="0"/>
    <n v="0"/>
    <n v="0"/>
    <n v="0"/>
    <n v="2.78"/>
    <n v="2.78"/>
    <n v="2.081"/>
    <n v="78.614999999999995"/>
  </r>
  <r>
    <x v="20"/>
    <x v="2"/>
    <s v="MLT"/>
    <x v="442"/>
    <n v="4360000000"/>
    <n v="0"/>
    <n v="0"/>
    <n v="2.6880000000000002"/>
    <n v="0.04"/>
    <n v="1.5129999999999999"/>
    <n v="2.6509999999999998"/>
    <n v="0.04"/>
    <n v="1.534"/>
    <n v="6.5510000000000002"/>
    <n v="0.31900000000000001"/>
    <n v="0.13300000000000001"/>
    <n v="6.641"/>
    <n v="0.32300000000000001"/>
    <n v="0.13500000000000001"/>
    <n v="0"/>
    <n v="0"/>
    <n v="5.0199999999999996"/>
    <n v="12.404"/>
    <n v="0.60399999999999998"/>
    <n v="0"/>
    <n v="62.792000000000002"/>
    <n v="58.542000000000002"/>
    <n v="6.4080000000000004"/>
    <n v="0"/>
    <n v="1E-3"/>
    <n v="-4.47"/>
    <n v="56.37"/>
    <n v="1.2999999999999999E-2"/>
    <n v="49170.387000000002"/>
    <n v="2.395"/>
    <n v="0"/>
    <n v="0"/>
    <n v="0"/>
    <n v="0"/>
    <n v="6.4740000000000002"/>
    <n v="6.4740000000000002"/>
    <n v="-3.6999999999999998E-2"/>
    <n v="-9.0999999999999998E-2"/>
    <n v="0.23"/>
    <n v="0.56799999999999995"/>
    <n v="0.06"/>
    <n v="0.14799999999999999"/>
    <n v="2.6869999999999998"/>
    <n v="6.641"/>
    <n v="0"/>
    <n v="0"/>
    <n v="19.899999999999999"/>
    <n v="0"/>
    <n v="0.01"/>
    <n v="8.0000000000000002E-3"/>
    <n v="0"/>
    <n v="0"/>
    <n v="6.0000000000000001E-3"/>
    <n v="3.0000000000000001E-3"/>
    <n v="1E-3"/>
    <n v="0"/>
    <n v="0"/>
    <n v="-1E-3"/>
    <n v="1.4999999999999999E-2"/>
    <n v="0"/>
    <n v="0"/>
    <n v="0"/>
    <n v="-1E-3"/>
    <n v="2.5999999999999999E-2"/>
    <n v="0"/>
    <n v="3.0000000000000001E-3"/>
    <n v="0"/>
    <n v="0"/>
    <n v="0"/>
    <n v="0"/>
    <n v="2.62"/>
    <n v="2.62"/>
    <n v="2.3319999999999999"/>
    <n v="86.774000000000001"/>
  </r>
  <r>
    <x v="20"/>
    <x v="3"/>
    <s v="MLT"/>
    <x v="443"/>
    <n v="4500000000"/>
    <n v="0"/>
    <n v="0"/>
    <n v="2.9609999999999999"/>
    <n v="0.27300000000000002"/>
    <n v="10.148"/>
    <n v="2.9239999999999999"/>
    <n v="0.27300000000000002"/>
    <n v="10.288"/>
    <n v="7.1849999999999996"/>
    <n v="0.34300000000000003"/>
    <n v="0.126"/>
    <n v="7.2750000000000004"/>
    <n v="0.34699999999999998"/>
    <n v="0.128"/>
    <n v="0"/>
    <n v="0"/>
    <n v="4.4450000000000003"/>
    <n v="10.923"/>
    <n v="0.52100000000000002"/>
    <n v="0"/>
    <n v="65.751999999999995"/>
    <n v="61.465000000000003"/>
    <n v="6.4080000000000004"/>
    <n v="0"/>
    <n v="1E-3"/>
    <n v="-4.5069999999999997"/>
    <n v="59.33"/>
    <n v="1.2999999999999999E-2"/>
    <n v="56833.483999999997"/>
    <n v="2.7130000000000001"/>
    <n v="0"/>
    <n v="0"/>
    <n v="0"/>
    <n v="0"/>
    <n v="7.1760000000000002"/>
    <n v="7.1760000000000002"/>
    <n v="-3.6999999999999998E-2"/>
    <n v="-0.09"/>
    <n v="0.24"/>
    <n v="0.59"/>
    <n v="0.06"/>
    <n v="0.14699999999999999"/>
    <n v="2.96"/>
    <n v="7.2750000000000004"/>
    <n v="0"/>
    <n v="0"/>
    <n v="23.126999999999999"/>
    <n v="0"/>
    <n v="1.0999999999999999E-2"/>
    <n v="8.9999999999999993E-3"/>
    <n v="0"/>
    <n v="0"/>
    <n v="6.0000000000000001E-3"/>
    <n v="3.0000000000000001E-3"/>
    <n v="1E-3"/>
    <n v="0"/>
    <n v="0"/>
    <n v="-1E-3"/>
    <n v="1.4999999999999999E-2"/>
    <n v="0"/>
    <n v="0"/>
    <n v="0"/>
    <n v="-1E-3"/>
    <n v="2.8000000000000001E-2"/>
    <n v="0"/>
    <n v="3.0000000000000001E-3"/>
    <n v="0"/>
    <n v="0"/>
    <n v="0"/>
    <n v="0"/>
    <n v="2.92"/>
    <n v="2.92"/>
    <n v="1.484"/>
    <n v="50.139000000000003"/>
  </r>
  <r>
    <x v="20"/>
    <x v="4"/>
    <s v="MLT"/>
    <x v="444"/>
    <n v="4680000000"/>
    <n v="0"/>
    <n v="0"/>
    <n v="2.82"/>
    <n v="-0.14099999999999999"/>
    <n v="-4.7480000000000002"/>
    <n v="2.7469999999999999"/>
    <n v="-0.17699999999999999"/>
    <n v="-6.0609999999999999"/>
    <n v="6.7190000000000003"/>
    <n v="0.32100000000000001"/>
    <n v="0.113"/>
    <n v="6.8979999999999997"/>
    <n v="0.32900000000000001"/>
    <n v="0.11600000000000001"/>
    <n v="0"/>
    <n v="0"/>
    <n v="4.2569999999999997"/>
    <n v="10.413"/>
    <n v="0.497"/>
    <n v="0"/>
    <n v="68.572000000000003"/>
    <n v="64.212000000000003"/>
    <n v="6.4080000000000004"/>
    <n v="0"/>
    <n v="1E-3"/>
    <n v="-4.58"/>
    <n v="62.15"/>
    <n v="1.4E-2"/>
    <n v="59390.211000000003"/>
    <n v="2.8340000000000001"/>
    <n v="0"/>
    <n v="0"/>
    <n v="0"/>
    <n v="0"/>
    <n v="7.1669999999999998"/>
    <n v="7.1669999999999998"/>
    <n v="-7.2999999999999995E-2"/>
    <n v="-0.17899999999999999"/>
    <n v="0.24"/>
    <n v="0.58699999999999997"/>
    <n v="0.06"/>
    <n v="0.14699999999999999"/>
    <n v="2.82"/>
    <n v="6.8970000000000002"/>
    <n v="0"/>
    <n v="0"/>
    <n v="24.279"/>
    <n v="0"/>
    <n v="0.01"/>
    <n v="8.0000000000000002E-3"/>
    <n v="0"/>
    <n v="0"/>
    <n v="6.0000000000000001E-3"/>
    <n v="4.0000000000000001E-3"/>
    <n v="1E-3"/>
    <n v="0"/>
    <n v="0"/>
    <n v="-1E-3"/>
    <n v="1.4999999999999999E-2"/>
    <n v="0"/>
    <n v="0"/>
    <n v="0"/>
    <n v="-1E-3"/>
    <n v="2.5999999999999999E-2"/>
    <n v="0"/>
    <n v="3.0000000000000001E-3"/>
    <n v="0"/>
    <n v="0"/>
    <n v="0"/>
    <n v="0"/>
    <n v="2.93"/>
    <n v="2.93"/>
    <n v="1.4370000000000001"/>
    <n v="50.948"/>
  </r>
  <r>
    <x v="20"/>
    <x v="5"/>
    <s v="MLT"/>
    <x v="445"/>
    <n v="4920000000"/>
    <n v="0"/>
    <n v="0"/>
    <n v="2.645"/>
    <n v="-0.17499999999999999"/>
    <n v="-6.2160000000000002"/>
    <n v="2.5710000000000002"/>
    <n v="-0.17499999999999999"/>
    <n v="-6.3819999999999997"/>
    <n v="6.2679999999999998"/>
    <n v="0.28899999999999998"/>
    <n v="0.124"/>
    <n v="6.4470000000000001"/>
    <n v="0.29699999999999999"/>
    <n v="0.128"/>
    <n v="0"/>
    <n v="0"/>
    <n v="3.2869999999999999"/>
    <n v="8.0129999999999999"/>
    <n v="0.37"/>
    <n v="0"/>
    <n v="71.216999999999999"/>
    <n v="66.784000000000006"/>
    <n v="6.4080000000000004"/>
    <n v="0"/>
    <n v="1E-3"/>
    <n v="-4.6529999999999996"/>
    <n v="64.795000000000002"/>
    <n v="1.4E-2"/>
    <n v="50493.625"/>
    <n v="2.3290000000000002"/>
    <n v="0"/>
    <n v="0"/>
    <n v="0"/>
    <n v="0"/>
    <n v="7.2640000000000002"/>
    <n v="7.2640000000000002"/>
    <n v="-7.2999999999999995E-2"/>
    <n v="-0.17899999999999999"/>
    <n v="0.26"/>
    <n v="0.63400000000000001"/>
    <n v="0.06"/>
    <n v="0.14599999999999999"/>
    <n v="2.6440000000000001"/>
    <n v="6.4459999999999997"/>
    <n v="0"/>
    <n v="0"/>
    <n v="20.713000000000001"/>
    <n v="0"/>
    <n v="8.9999999999999993E-3"/>
    <n v="7.0000000000000001E-3"/>
    <n v="0"/>
    <n v="0"/>
    <n v="6.0000000000000001E-3"/>
    <n v="4.0000000000000001E-3"/>
    <n v="1E-3"/>
    <n v="0"/>
    <n v="0"/>
    <n v="-1E-3"/>
    <n v="1.4999999999999999E-2"/>
    <n v="0"/>
    <n v="0"/>
    <n v="0"/>
    <n v="-2E-3"/>
    <n v="2.4E-2"/>
    <n v="0"/>
    <n v="3.0000000000000001E-3"/>
    <n v="0"/>
    <n v="0"/>
    <n v="0"/>
    <n v="0"/>
    <n v="2.98"/>
    <n v="2.98"/>
    <n v="0.64200000000000002"/>
    <n v="24.283000000000001"/>
  </r>
  <r>
    <x v="20"/>
    <x v="6"/>
    <s v="MLT"/>
    <x v="446"/>
    <n v="5220000000"/>
    <n v="0"/>
    <n v="0"/>
    <n v="2.6619999999999999"/>
    <n v="1.7000000000000001E-2"/>
    <n v="0.64200000000000002"/>
    <n v="2.5880000000000001"/>
    <n v="1.7000000000000001E-2"/>
    <n v="0.66100000000000003"/>
    <n v="6.2949999999999999"/>
    <n v="0.28599999999999998"/>
    <n v="0.122"/>
    <n v="6.4729999999999999"/>
    <n v="0.29399999999999998"/>
    <n v="0.126"/>
    <n v="0"/>
    <n v="0"/>
    <n v="3.8660000000000001"/>
    <n v="9.4019999999999992"/>
    <n v="0.42699999999999999"/>
    <n v="0"/>
    <n v="73.879000000000005"/>
    <n v="69.372"/>
    <n v="6.4080000000000004"/>
    <n v="0"/>
    <n v="1E-3"/>
    <n v="-4.7270000000000003"/>
    <n v="67.456000000000003"/>
    <n v="1.4E-2"/>
    <n v="51478.542999999998"/>
    <n v="2.3359999999999999"/>
    <n v="0"/>
    <n v="0"/>
    <n v="0"/>
    <n v="0"/>
    <n v="7.4420000000000002"/>
    <n v="7.4420000000000002"/>
    <n v="-7.2999999999999995E-2"/>
    <n v="-0.17799999999999999"/>
    <n v="0.26"/>
    <n v="0.63200000000000001"/>
    <n v="0.06"/>
    <n v="0.14599999999999999"/>
    <n v="2.661"/>
    <n v="6.4720000000000004"/>
    <n v="0"/>
    <n v="0"/>
    <n v="21.167999999999999"/>
    <n v="0"/>
    <n v="8.9999999999999993E-3"/>
    <n v="7.0000000000000001E-3"/>
    <n v="0"/>
    <n v="0"/>
    <n v="6.0000000000000001E-3"/>
    <n v="4.0000000000000001E-3"/>
    <n v="1E-3"/>
    <n v="0"/>
    <n v="0"/>
    <n v="-1E-3"/>
    <n v="1.6E-2"/>
    <n v="0"/>
    <n v="0"/>
    <n v="0"/>
    <n v="-1E-3"/>
    <n v="2.4E-2"/>
    <n v="0"/>
    <n v="3.0000000000000001E-3"/>
    <n v="0"/>
    <n v="0"/>
    <n v="0"/>
    <n v="0"/>
    <n v="3.06"/>
    <n v="3.06"/>
    <n v="1.2050000000000001"/>
    <n v="45.259"/>
  </r>
  <r>
    <x v="20"/>
    <x v="7"/>
    <s v="MLT"/>
    <x v="447"/>
    <n v="5600000000"/>
    <n v="0"/>
    <n v="0"/>
    <n v="2.7309999999999999"/>
    <n v="7.0000000000000007E-2"/>
    <n v="2.617"/>
    <n v="2.6579999999999999"/>
    <n v="7.0000000000000007E-2"/>
    <n v="2.6909999999999998"/>
    <n v="6.45"/>
    <n v="0.28199999999999997"/>
    <n v="0.115"/>
    <n v="6.6280000000000001"/>
    <n v="0.28999999999999998"/>
    <n v="0.11799999999999999"/>
    <n v="0"/>
    <n v="0"/>
    <n v="4.7149999999999999"/>
    <n v="11.443"/>
    <n v="0.5"/>
    <n v="0"/>
    <n v="76.61"/>
    <n v="72.03"/>
    <n v="6.4080000000000004"/>
    <n v="0"/>
    <n v="1E-3"/>
    <n v="-4.8"/>
    <n v="70.186999999999998"/>
    <n v="1.4E-2"/>
    <n v="55957.788999999997"/>
    <n v="2.4470000000000001"/>
    <n v="0"/>
    <n v="0"/>
    <n v="0"/>
    <n v="0"/>
    <n v="7.6440000000000001"/>
    <n v="7.6440000000000001"/>
    <n v="-7.2999999999999995E-2"/>
    <n v="-0.17799999999999999"/>
    <n v="0.27"/>
    <n v="0.65500000000000003"/>
    <n v="0.06"/>
    <n v="0.14599999999999999"/>
    <n v="2.7309999999999999"/>
    <n v="6.6280000000000001"/>
    <n v="0"/>
    <n v="0"/>
    <n v="23.06"/>
    <n v="0"/>
    <n v="8.9999999999999993E-3"/>
    <n v="7.0000000000000001E-3"/>
    <n v="0"/>
    <n v="0"/>
    <n v="6.0000000000000001E-3"/>
    <n v="4.0000000000000001E-3"/>
    <n v="1E-3"/>
    <n v="0"/>
    <n v="0"/>
    <n v="-1E-3"/>
    <n v="1.6E-2"/>
    <n v="0"/>
    <n v="0"/>
    <n v="0"/>
    <n v="-2E-3"/>
    <n v="2.4E-2"/>
    <n v="0"/>
    <n v="3.0000000000000001E-3"/>
    <n v="0"/>
    <n v="0"/>
    <n v="0"/>
    <n v="0"/>
    <n v="3.15"/>
    <n v="3.15"/>
    <n v="1.984"/>
    <n v="72.644000000000005"/>
  </r>
  <r>
    <x v="20"/>
    <x v="8"/>
    <s v="MLT"/>
    <x v="448"/>
    <n v="5960000000"/>
    <n v="0"/>
    <n v="0"/>
    <n v="2.74"/>
    <n v="8.9999999999999993E-3"/>
    <n v="0.315"/>
    <n v="2.6669999999999998"/>
    <n v="8.9999999999999993E-3"/>
    <n v="0.32300000000000001"/>
    <n v="6.45"/>
    <n v="0.27400000000000002"/>
    <n v="0.112"/>
    <n v="6.6280000000000001"/>
    <n v="0.28100000000000003"/>
    <n v="0.115"/>
    <n v="0"/>
    <n v="0"/>
    <n v="5.91"/>
    <n v="14.295"/>
    <n v="0.60599999999999998"/>
    <n v="0"/>
    <n v="79.349999999999994"/>
    <n v="74.697000000000003"/>
    <n v="6.4080000000000004"/>
    <n v="0"/>
    <n v="1E-3"/>
    <n v="-4.8730000000000002"/>
    <n v="72.927000000000007"/>
    <n v="1.4E-2"/>
    <n v="57768.108999999997"/>
    <n v="2.4510000000000001"/>
    <n v="0"/>
    <n v="0"/>
    <n v="0"/>
    <n v="0"/>
    <n v="7.4740000000000002"/>
    <n v="7.4740000000000002"/>
    <n v="-7.2999999999999995E-2"/>
    <n v="-0.17699999999999999"/>
    <n v="0.19"/>
    <n v="0.46"/>
    <n v="0.06"/>
    <n v="0.14499999999999999"/>
    <n v="2.74"/>
    <n v="6.6269999999999998"/>
    <n v="0"/>
    <n v="0"/>
    <n v="23.882000000000001"/>
    <n v="0"/>
    <n v="8.9999999999999993E-3"/>
    <n v="7.0000000000000001E-3"/>
    <n v="0"/>
    <n v="0"/>
    <n v="6.0000000000000001E-3"/>
    <n v="4.0000000000000001E-3"/>
    <n v="1E-3"/>
    <n v="0"/>
    <n v="0"/>
    <n v="-1E-3"/>
    <n v="1.6E-2"/>
    <n v="0"/>
    <n v="0"/>
    <n v="0"/>
    <n v="-2E-3"/>
    <n v="2.4E-2"/>
    <n v="0"/>
    <n v="3.0000000000000001E-3"/>
    <n v="0"/>
    <n v="0"/>
    <n v="0"/>
    <n v="0"/>
    <n v="3.09"/>
    <n v="3.09"/>
    <n v="3.17"/>
    <n v="115.69499999999999"/>
  </r>
  <r>
    <x v="20"/>
    <x v="9"/>
    <s v="MLT"/>
    <x v="449"/>
    <n v="5540000000"/>
    <n v="0"/>
    <n v="0"/>
    <n v="2.528"/>
    <n v="-0.21199999999999999"/>
    <n v="-7.7469999999999999"/>
    <n v="2.5640000000000001"/>
    <n v="-0.10199999999999999"/>
    <n v="-3.8380000000000001"/>
    <n v="6.1710000000000003"/>
    <n v="0.27"/>
    <n v="0.10100000000000001"/>
    <n v="6.0830000000000002"/>
    <n v="0.26600000000000001"/>
    <n v="9.9000000000000005E-2"/>
    <n v="0"/>
    <n v="0"/>
    <n v="4.6219999999999999"/>
    <n v="11.124000000000001"/>
    <n v="0.48599999999999999"/>
    <n v="0"/>
    <n v="81.876999999999995"/>
    <n v="77.260999999999996"/>
    <n v="6.4080000000000004"/>
    <n v="0"/>
    <n v="1E-3"/>
    <n v="-4.8360000000000003"/>
    <n v="75.453999999999994"/>
    <n v="1.4E-2"/>
    <n v="61248.995999999999"/>
    <n v="2.677"/>
    <n v="0"/>
    <n v="0"/>
    <n v="0"/>
    <n v="0"/>
    <n v="6.9790000000000001"/>
    <n v="6.9790000000000001"/>
    <n v="3.6999999999999998E-2"/>
    <n v="8.7999999999999995E-2"/>
    <n v="0.2"/>
    <n v="0.48099999999999998"/>
    <n v="0.06"/>
    <n v="0.14399999999999999"/>
    <n v="2.5270000000000001"/>
    <n v="6.0830000000000002"/>
    <n v="0"/>
    <n v="0"/>
    <n v="25.45"/>
    <n v="0"/>
    <n v="8.0000000000000002E-3"/>
    <n v="7.0000000000000001E-3"/>
    <n v="0"/>
    <n v="0"/>
    <n v="6.0000000000000001E-3"/>
    <n v="4.0000000000000001E-3"/>
    <n v="1E-3"/>
    <n v="0"/>
    <n v="0"/>
    <n v="-1E-3"/>
    <n v="1.6E-2"/>
    <n v="0"/>
    <n v="0"/>
    <n v="0"/>
    <n v="1E-3"/>
    <n v="2.3E-2"/>
    <n v="0"/>
    <n v="3.0000000000000001E-3"/>
    <n v="0"/>
    <n v="0"/>
    <n v="0"/>
    <n v="0"/>
    <n v="2.9"/>
    <n v="2.9"/>
    <n v="2.0939999999999999"/>
    <n v="82.856999999999999"/>
  </r>
  <r>
    <x v="20"/>
    <x v="10"/>
    <s v="MLT"/>
    <x v="450"/>
    <n v="5820000000"/>
    <n v="0"/>
    <n v="0"/>
    <n v="2.589"/>
    <n v="6.0999999999999999E-2"/>
    <n v="2.4329999999999998"/>
    <n v="2.589"/>
    <n v="2.5000000000000001E-2"/>
    <n v="0.96899999999999997"/>
    <n v="6.1829999999999998"/>
    <n v="0.26300000000000001"/>
    <n v="8.5000000000000006E-2"/>
    <n v="6.1829999999999998"/>
    <n v="0.26300000000000001"/>
    <n v="8.5000000000000006E-2"/>
    <n v="0"/>
    <n v="0"/>
    <n v="5.8959999999999999"/>
    <n v="14.081"/>
    <n v="0.59899999999999998"/>
    <n v="0"/>
    <n v="84.466999999999999"/>
    <n v="79.849999999999994"/>
    <n v="6.4080000000000004"/>
    <n v="0"/>
    <n v="1E-3"/>
    <n v="-4.8360000000000003"/>
    <n v="78.043000000000006"/>
    <n v="1.4E-2"/>
    <n v="72549.077999999994"/>
    <n v="3.085"/>
    <n v="0"/>
    <n v="0"/>
    <n v="0"/>
    <n v="0"/>
    <n v="7.1879999999999997"/>
    <n v="7.1639999999999997"/>
    <n v="0"/>
    <n v="0"/>
    <n v="0.22"/>
    <n v="0.52500000000000002"/>
    <n v="0.06"/>
    <n v="0.14299999999999999"/>
    <n v="2.589"/>
    <n v="6.1820000000000004"/>
    <n v="0"/>
    <n v="0"/>
    <n v="30.381"/>
    <n v="0"/>
    <n v="8.0000000000000002E-3"/>
    <n v="7.0000000000000001E-3"/>
    <n v="0"/>
    <n v="0"/>
    <n v="6.0000000000000001E-3"/>
    <n v="4.0000000000000001E-3"/>
    <n v="1E-3"/>
    <n v="0"/>
    <n v="0"/>
    <n v="-1E-3"/>
    <n v="1.6E-2"/>
    <n v="0"/>
    <n v="0"/>
    <n v="0"/>
    <n v="0"/>
    <n v="2.3E-2"/>
    <n v="0"/>
    <n v="3.0000000000000001E-3"/>
    <n v="0"/>
    <n v="0"/>
    <n v="0"/>
    <n v="0"/>
    <n v="3"/>
    <n v="3.01"/>
    <n v="3.3069999999999999"/>
    <n v="127.738"/>
  </r>
  <r>
    <x v="20"/>
    <x v="11"/>
    <s v="MLT"/>
    <x v="451"/>
    <n v="6240000000"/>
    <n v="0"/>
    <n v="0"/>
    <n v="2.577"/>
    <n v="-1.2E-2"/>
    <n v="-0.46100000000000002"/>
    <n v="2.5409999999999999"/>
    <n v="-4.9000000000000002E-2"/>
    <n v="-1.8759999999999999"/>
    <n v="5.9980000000000002"/>
    <n v="0.254"/>
    <n v="8.7999999999999995E-2"/>
    <n v="6.0839999999999996"/>
    <n v="0.25800000000000001"/>
    <n v="8.8999999999999996E-2"/>
    <n v="0"/>
    <n v="0"/>
    <n v="8.2100000000000009"/>
    <n v="19.382999999999999"/>
    <n v="0.82199999999999995"/>
    <n v="0"/>
    <n v="87.043999999999997"/>
    <n v="82.391000000000005"/>
    <n v="6.4080000000000004"/>
    <n v="0"/>
    <n v="1E-3"/>
    <n v="-4.8730000000000002"/>
    <n v="80.62"/>
    <n v="1.4E-2"/>
    <n v="68190.570000000007"/>
    <n v="2.891"/>
    <n v="0"/>
    <n v="0"/>
    <n v="0"/>
    <n v="0"/>
    <n v="7.0590000000000002"/>
    <n v="7.0590000000000002"/>
    <n v="-3.6999999999999998E-2"/>
    <n v="-8.6999999999999994E-2"/>
    <n v="0.2"/>
    <n v="0.47199999999999998"/>
    <n v="0.05"/>
    <n v="0.11799999999999999"/>
    <n v="2.577"/>
    <n v="6.0839999999999996"/>
    <n v="0"/>
    <n v="0"/>
    <n v="28.884"/>
    <n v="0"/>
    <n v="7.0000000000000001E-3"/>
    <n v="6.0000000000000001E-3"/>
    <n v="0"/>
    <n v="0"/>
    <n v="6.0000000000000001E-3"/>
    <n v="4.0000000000000001E-3"/>
    <n v="1E-3"/>
    <n v="0"/>
    <n v="0"/>
    <n v="-1E-3"/>
    <n v="1.7000000000000001E-2"/>
    <n v="0"/>
    <n v="0"/>
    <n v="0"/>
    <n v="-1E-3"/>
    <n v="2.3E-2"/>
    <n v="0"/>
    <n v="3.0000000000000001E-3"/>
    <n v="0"/>
    <n v="0"/>
    <n v="0"/>
    <n v="0"/>
    <n v="2.99"/>
    <n v="2.99"/>
    <n v="5.633"/>
    <n v="218.57400000000001"/>
  </r>
  <r>
    <x v="20"/>
    <x v="12"/>
    <s v="MLT"/>
    <x v="452"/>
    <n v="6600000000"/>
    <n v="0"/>
    <n v="0"/>
    <n v="2.726"/>
    <n v="0.14899999999999999"/>
    <n v="5.782"/>
    <n v="2.69"/>
    <n v="0.14899999999999999"/>
    <n v="5.8650000000000002"/>
    <n v="6.2560000000000002"/>
    <n v="0.26200000000000001"/>
    <n v="9.8000000000000004E-2"/>
    <n v="6.3410000000000002"/>
    <n v="0.26600000000000001"/>
    <n v="9.9000000000000005E-2"/>
    <n v="0"/>
    <n v="0"/>
    <n v="7.9059999999999997"/>
    <n v="18.39"/>
    <n v="0.77"/>
    <n v="0"/>
    <n v="89.77"/>
    <n v="85.08"/>
    <n v="6.4080000000000004"/>
    <n v="0"/>
    <n v="1E-3"/>
    <n v="-4.91"/>
    <n v="83.346000000000004"/>
    <n v="1.4999999999999999E-2"/>
    <n v="64067.148000000001"/>
    <n v="2.6840000000000002"/>
    <n v="0"/>
    <n v="0"/>
    <n v="0"/>
    <n v="0"/>
    <n v="7.3739999999999997"/>
    <n v="7.3739999999999997"/>
    <n v="-3.6999999999999998E-2"/>
    <n v="-8.5000000000000006E-2"/>
    <n v="0.2"/>
    <n v="0.46500000000000002"/>
    <n v="0.06"/>
    <n v="0.14000000000000001"/>
    <n v="2.7250000000000001"/>
    <n v="6.3390000000000004"/>
    <n v="2E-3"/>
    <n v="1E-3"/>
    <n v="27.542999999999999"/>
    <n v="0"/>
    <n v="8.0000000000000002E-3"/>
    <n v="7.0000000000000001E-3"/>
    <n v="0"/>
    <n v="0"/>
    <n v="6.0000000000000001E-3"/>
    <n v="4.0000000000000001E-3"/>
    <n v="1E-3"/>
    <n v="0"/>
    <n v="0"/>
    <n v="-1E-3"/>
    <n v="1.7000000000000001E-2"/>
    <n v="0"/>
    <n v="0"/>
    <n v="0"/>
    <n v="-1E-3"/>
    <n v="2.4E-2"/>
    <n v="0"/>
    <n v="3.0000000000000001E-3"/>
    <n v="0"/>
    <n v="0"/>
    <n v="0"/>
    <n v="0"/>
    <n v="3.17"/>
    <n v="3.17"/>
    <n v="5.18"/>
    <n v="189.99600000000001"/>
  </r>
  <r>
    <x v="20"/>
    <x v="13"/>
    <s v="MLT"/>
    <x v="453"/>
    <n v="6960000000"/>
    <n v="0"/>
    <n v="0"/>
    <n v="2.379"/>
    <n v="-0.34699999999999998"/>
    <n v="-12.728999999999999"/>
    <n v="2.343"/>
    <n v="-0.34699999999999998"/>
    <n v="-12.901999999999999"/>
    <n v="5.3540000000000001"/>
    <n v="0.217"/>
    <n v="0.09"/>
    <n v="5.4379999999999997"/>
    <n v="0.221"/>
    <n v="9.0999999999999998E-2"/>
    <n v="0"/>
    <n v="0"/>
    <n v="6.4779999999999998"/>
    <n v="14.805"/>
    <n v="0.60099999999999998"/>
    <n v="0"/>
    <n v="92.149000000000001"/>
    <n v="87.423000000000002"/>
    <n v="6.4080000000000004"/>
    <n v="0"/>
    <n v="1E-3"/>
    <n v="-4.9459999999999997"/>
    <n v="85.721999999999994"/>
    <n v="1.7999999999999999E-2"/>
    <n v="59756.480000000003"/>
    <n v="2.4260000000000002"/>
    <n v="0"/>
    <n v="0"/>
    <n v="0"/>
    <n v="0"/>
    <n v="6.4909999999999997"/>
    <n v="6.4909999999999997"/>
    <n v="-3.6999999999999998E-2"/>
    <n v="-8.4000000000000005E-2"/>
    <n v="0.19"/>
    <n v="0.434"/>
    <n v="7.0000000000000007E-2"/>
    <n v="0.16"/>
    <n v="2.3769999999999998"/>
    <n v="5.4320000000000004"/>
    <n v="6.0000000000000001E-3"/>
    <n v="3.0000000000000001E-3"/>
    <n v="26.145"/>
    <n v="0"/>
    <n v="7.0000000000000001E-3"/>
    <n v="6.0000000000000001E-3"/>
    <n v="0"/>
    <n v="0"/>
    <n v="6.0000000000000001E-3"/>
    <n v="4.0000000000000001E-3"/>
    <n v="1E-3"/>
    <n v="0"/>
    <n v="0"/>
    <n v="-1E-3"/>
    <n v="1.7000000000000001E-2"/>
    <n v="0"/>
    <n v="0"/>
    <n v="0"/>
    <n v="-1E-3"/>
    <n v="0.02"/>
    <n v="1E-3"/>
    <n v="3.0000000000000001E-3"/>
    <n v="0"/>
    <n v="0"/>
    <n v="0"/>
    <n v="0"/>
    <n v="2.84"/>
    <n v="2.84"/>
    <n v="4.0990000000000002"/>
    <n v="172.26599999999999"/>
  </r>
  <r>
    <x v="20"/>
    <x v="14"/>
    <s v="MLT"/>
    <x v="454"/>
    <n v="7380000000"/>
    <n v="0"/>
    <n v="0"/>
    <n v="2.3639999999999999"/>
    <n v="-1.4999999999999999E-2"/>
    <n v="-0.622"/>
    <n v="2.3279999999999998"/>
    <n v="-1.4999999999999999E-2"/>
    <n v="-0.63200000000000001"/>
    <n v="5.2140000000000004"/>
    <n v="0.19700000000000001"/>
    <n v="8.6999999999999994E-2"/>
    <n v="5.2960000000000003"/>
    <n v="0.2"/>
    <n v="8.7999999999999995E-2"/>
    <n v="0"/>
    <n v="0"/>
    <n v="7.6109999999999998"/>
    <n v="17.047000000000001"/>
    <n v="0.64500000000000002"/>
    <n v="0"/>
    <n v="94.513999999999996"/>
    <n v="89.75"/>
    <n v="6.4080000000000004"/>
    <n v="0"/>
    <n v="1E-3"/>
    <n v="-4.9829999999999997"/>
    <n v="88.084000000000003"/>
    <n v="0.02"/>
    <n v="59933.559000000001"/>
    <n v="2.2679999999999998"/>
    <n v="0"/>
    <n v="0"/>
    <n v="0"/>
    <n v="0"/>
    <n v="6.4059999999999997"/>
    <n v="6.4059999999999997"/>
    <n v="-3.6999999999999998E-2"/>
    <n v="-8.2000000000000003E-2"/>
    <n v="0.2"/>
    <n v="0.44800000000000001"/>
    <n v="7.0000000000000007E-2"/>
    <n v="0.157"/>
    <n v="2.3620000000000001"/>
    <n v="5.29"/>
    <n v="6.0000000000000001E-3"/>
    <n v="2E-3"/>
    <n v="26.757000000000001"/>
    <n v="0"/>
    <n v="7.0000000000000001E-3"/>
    <n v="6.0000000000000001E-3"/>
    <n v="0"/>
    <n v="0"/>
    <n v="6.0000000000000001E-3"/>
    <n v="4.0000000000000001E-3"/>
    <n v="1E-3"/>
    <n v="0"/>
    <n v="0"/>
    <n v="-1E-3"/>
    <n v="1.7000000000000001E-2"/>
    <n v="0"/>
    <n v="0"/>
    <n v="0"/>
    <n v="-1E-3"/>
    <n v="0.02"/>
    <n v="1E-3"/>
    <n v="3.0000000000000001E-3"/>
    <n v="0"/>
    <n v="0"/>
    <n v="0"/>
    <n v="0"/>
    <n v="2.86"/>
    <n v="2.86"/>
    <n v="5.2460000000000004"/>
    <n v="221.892"/>
  </r>
  <r>
    <x v="20"/>
    <x v="15"/>
    <s v="MLT"/>
    <x v="455"/>
    <n v="7860000000"/>
    <n v="0"/>
    <n v="0"/>
    <n v="1.665"/>
    <n v="-0.69899999999999995"/>
    <n v="-29.568000000000001"/>
    <n v="1.629"/>
    <n v="-0.69899999999999995"/>
    <n v="-30.033000000000001"/>
    <n v="3.5670000000000002"/>
    <n v="0.127"/>
    <n v="5.6000000000000001E-2"/>
    <n v="3.6469999999999998"/>
    <n v="0.13"/>
    <n v="5.7000000000000002E-2"/>
    <n v="0"/>
    <n v="0"/>
    <n v="8.4220000000000006"/>
    <n v="18.446000000000002"/>
    <n v="0.65600000000000003"/>
    <n v="0"/>
    <n v="96.179000000000002"/>
    <n v="91.379000000000005"/>
    <n v="6.4080000000000004"/>
    <n v="0"/>
    <n v="1E-3"/>
    <n v="-5.0199999999999996"/>
    <n v="89.747"/>
    <n v="2.1999999999999999E-2"/>
    <n v="64130.957000000002"/>
    <n v="2.2799999999999998"/>
    <n v="0"/>
    <n v="0"/>
    <n v="0"/>
    <n v="0"/>
    <n v="4.7750000000000004"/>
    <n v="4.7750000000000004"/>
    <n v="-3.6999999999999998E-2"/>
    <n v="-0.08"/>
    <n v="0.21"/>
    <n v="0.46"/>
    <n v="7.0000000000000007E-2"/>
    <n v="0.153"/>
    <n v="1.663"/>
    <n v="3.6429999999999998"/>
    <n v="4.0000000000000001E-3"/>
    <n v="2E-3"/>
    <n v="29.280999999999999"/>
    <n v="0"/>
    <n v="5.0000000000000001E-3"/>
    <n v="4.0000000000000001E-3"/>
    <n v="0"/>
    <n v="0"/>
    <n v="6.0000000000000001E-3"/>
    <n v="4.0000000000000001E-3"/>
    <n v="1E-3"/>
    <n v="0"/>
    <n v="0"/>
    <n v="-1E-3"/>
    <n v="1.7000000000000001E-2"/>
    <n v="0"/>
    <n v="0"/>
    <n v="0"/>
    <n v="-1E-3"/>
    <n v="1.4E-2"/>
    <n v="1E-3"/>
    <n v="3.0000000000000001E-3"/>
    <n v="0"/>
    <n v="0"/>
    <n v="0"/>
    <n v="0"/>
    <n v="2.1800000000000002"/>
    <n v="2.1800000000000002"/>
    <n v="6.7569999999999997"/>
    <n v="405.74400000000003"/>
  </r>
  <r>
    <x v="20"/>
    <x v="16"/>
    <s v="MLT"/>
    <x v="456"/>
    <n v="8220000000"/>
    <n v="0"/>
    <n v="0"/>
    <n v="1.3560000000000001"/>
    <n v="-0.309"/>
    <n v="-18.552"/>
    <n v="1.32"/>
    <n v="-0.309"/>
    <n v="-18.969000000000001"/>
    <n v="2.8220000000000001"/>
    <n v="9.7000000000000003E-2"/>
    <n v="4.1000000000000002E-2"/>
    <n v="2.9"/>
    <n v="9.9000000000000005E-2"/>
    <n v="4.2000000000000003E-2"/>
    <n v="0"/>
    <n v="0"/>
    <n v="9.2680000000000007"/>
    <n v="19.815999999999999"/>
    <n v="0.67900000000000005"/>
    <n v="0"/>
    <n v="97.534999999999997"/>
    <n v="92.698999999999998"/>
    <n v="6.4080000000000004"/>
    <n v="0"/>
    <n v="1E-3"/>
    <n v="-5.056"/>
    <n v="91.102999999999994"/>
    <n v="2.3E-2"/>
    <n v="69591.945000000007"/>
    <n v="2.3839999999999999"/>
    <n v="0"/>
    <n v="0"/>
    <n v="0"/>
    <n v="0"/>
    <n v="4.0199999999999996"/>
    <n v="4.0199999999999996"/>
    <n v="-3.6999999999999998E-2"/>
    <n v="-7.8E-2"/>
    <n v="0.22"/>
    <n v="0.47"/>
    <n v="0.06"/>
    <n v="0.128"/>
    <n v="1.355"/>
    <n v="2.8969999999999998"/>
    <n v="2E-3"/>
    <n v="1E-3"/>
    <n v="32.548999999999999"/>
    <n v="0"/>
    <n v="4.0000000000000001E-3"/>
    <n v="3.0000000000000001E-3"/>
    <n v="0"/>
    <n v="0"/>
    <n v="6.0000000000000001E-3"/>
    <n v="4.0000000000000001E-3"/>
    <n v="1E-3"/>
    <n v="0"/>
    <n v="0"/>
    <n v="-1E-3"/>
    <n v="1.7000000000000001E-2"/>
    <n v="0"/>
    <n v="0"/>
    <n v="0"/>
    <n v="-1E-3"/>
    <n v="1.0999999999999999E-2"/>
    <n v="0"/>
    <n v="3.0000000000000001E-3"/>
    <n v="0"/>
    <n v="0"/>
    <n v="0"/>
    <n v="0"/>
    <n v="1.88"/>
    <n v="1.88"/>
    <n v="7.9119999999999999"/>
    <n v="583.30999999999995"/>
  </r>
  <r>
    <x v="20"/>
    <x v="17"/>
    <s v="MLT"/>
    <x v="457"/>
    <n v="8700000000"/>
    <n v="0"/>
    <n v="0"/>
    <n v="1.5309999999999999"/>
    <n v="0.17499999999999999"/>
    <n v="12.867000000000001"/>
    <n v="1.494"/>
    <n v="0.17499999999999999"/>
    <n v="13.224"/>
    <n v="3.1160000000000001"/>
    <n v="0.10299999999999999"/>
    <n v="0.04"/>
    <n v="3.1930000000000001"/>
    <n v="0.105"/>
    <n v="4.1000000000000002E-2"/>
    <n v="0"/>
    <n v="0"/>
    <n v="8.8510000000000009"/>
    <n v="18.459"/>
    <n v="0.60899999999999999"/>
    <n v="0"/>
    <n v="99.066000000000003"/>
    <n v="94.192999999999998"/>
    <n v="6.4080000000000004"/>
    <n v="0"/>
    <n v="0.55400000000000005"/>
    <n v="-5.093"/>
    <n v="92.081000000000003"/>
    <n v="2.4E-2"/>
    <n v="77316.093999999997"/>
    <n v="2.5499999999999998"/>
    <n v="0"/>
    <n v="0"/>
    <n v="0.55200000000000005"/>
    <n v="1.1519999999999999"/>
    <n v="4.234"/>
    <n v="4.2130000000000001"/>
    <n v="-3.6999999999999998E-2"/>
    <n v="-7.5999999999999998E-2"/>
    <n v="0.22"/>
    <n v="0.45900000000000002"/>
    <n v="0.05"/>
    <n v="0.104"/>
    <n v="0.97799999999999998"/>
    <n v="2.04"/>
    <n v="1E-3"/>
    <n v="0"/>
    <n v="37.073999999999998"/>
    <n v="0"/>
    <n v="4.0000000000000001E-3"/>
    <n v="4.0000000000000001E-3"/>
    <n v="0"/>
    <n v="0"/>
    <n v="6.0000000000000001E-3"/>
    <n v="4.0000000000000001E-3"/>
    <n v="1E-3"/>
    <n v="0"/>
    <n v="0"/>
    <n v="-1E-3"/>
    <n v="1.7000000000000001E-2"/>
    <n v="0"/>
    <n v="0"/>
    <n v="8.0000000000000002E-3"/>
    <n v="-1E-3"/>
    <n v="8.0000000000000002E-3"/>
    <n v="0"/>
    <n v="3.0000000000000001E-3"/>
    <n v="0"/>
    <n v="0"/>
    <n v="0"/>
    <n v="0"/>
    <n v="2.02"/>
    <n v="2.0299999999999998"/>
    <n v="7.32"/>
    <n v="478.17599999999999"/>
  </r>
  <r>
    <x v="20"/>
    <x v="18"/>
    <s v="MLT"/>
    <x v="458"/>
    <n v="9240000000"/>
    <n v="0"/>
    <n v="0"/>
    <n v="1.5469999999999999"/>
    <n v="1.6E-2"/>
    <n v="1.05"/>
    <n v="1.51"/>
    <n v="1.6E-2"/>
    <n v="1.075"/>
    <n v="3.0720000000000001"/>
    <n v="9.7000000000000003E-2"/>
    <n v="3.9E-2"/>
    <n v="3.1469999999999998"/>
    <n v="9.9000000000000005E-2"/>
    <n v="0.04"/>
    <n v="0"/>
    <n v="0"/>
    <n v="10.391999999999999"/>
    <n v="21.14"/>
    <n v="0.66600000000000004"/>
    <n v="0"/>
    <n v="100.613"/>
    <n v="95.703000000000003"/>
    <n v="6.4080000000000004"/>
    <n v="0"/>
    <n v="1.234"/>
    <n v="-5.13"/>
    <n v="92.947000000000003"/>
    <n v="2.4E-2"/>
    <n v="78729.375"/>
    <n v="2.48"/>
    <n v="0"/>
    <n v="0"/>
    <n v="0.68100000000000005"/>
    <n v="1.385"/>
    <n v="4.1500000000000004"/>
    <n v="4.1500000000000004"/>
    <n v="-3.6999999999999998E-2"/>
    <n v="-7.4999999999999997E-2"/>
    <n v="0.22"/>
    <n v="0.44800000000000001"/>
    <n v="0.05"/>
    <n v="0.10199999999999999"/>
    <n v="0.86599999999999999"/>
    <n v="1.762"/>
    <n v="0"/>
    <n v="0"/>
    <n v="38.703000000000003"/>
    <n v="0"/>
    <n v="4.0000000000000001E-3"/>
    <n v="4.0000000000000001E-3"/>
    <n v="0"/>
    <n v="0"/>
    <n v="6.0000000000000001E-3"/>
    <n v="4.0000000000000001E-3"/>
    <n v="1E-3"/>
    <n v="0"/>
    <n v="1E-3"/>
    <n v="-1E-3"/>
    <n v="1.6E-2"/>
    <n v="0"/>
    <n v="0"/>
    <n v="8.9999999999999993E-3"/>
    <n v="-1E-3"/>
    <n v="7.0000000000000001E-3"/>
    <n v="0"/>
    <n v="3.0000000000000001E-3"/>
    <n v="0"/>
    <n v="0"/>
    <n v="0"/>
    <n v="0"/>
    <n v="2.04"/>
    <n v="2.04"/>
    <n v="8.8450000000000006"/>
    <n v="571.79399999999998"/>
  </r>
  <r>
    <x v="20"/>
    <x v="19"/>
    <s v="MLT"/>
    <x v="459"/>
    <n v="9840000000"/>
    <n v="0"/>
    <n v="0"/>
    <n v="1.649"/>
    <n v="0.10199999999999999"/>
    <n v="6.609"/>
    <n v="1.613"/>
    <n v="0.10199999999999999"/>
    <n v="6.77"/>
    <n v="3.202"/>
    <n v="0.24410526315789474"/>
    <n v="0.04"/>
    <n v="3.2749999999999999"/>
    <n v="0.24784210526315792"/>
    <n v="4.1000000000000002E-2"/>
    <n v="0"/>
    <n v="0"/>
    <n v="9.8789999999999996"/>
    <n v="19.614000000000001"/>
    <n v="0.59042105263157907"/>
    <n v="0"/>
    <n v="102.262"/>
    <n v="97.316000000000003"/>
    <n v="6.4080000000000004"/>
    <n v="0"/>
    <n v="1.9430000000000001"/>
    <n v="-5.1660000000000004"/>
    <n v="93.888000000000005"/>
    <n v="2.4E-2"/>
    <n v="80081.508000000002"/>
    <n v="2.5298947368421052"/>
    <n v="0"/>
    <n v="0"/>
    <n v="0.70799999999999996"/>
    <n v="1.4059999999999999"/>
    <n v="4.2489999999999997"/>
    <n v="4.2290000000000001"/>
    <n v="-3.6999999999999998E-2"/>
    <n v="-7.2999999999999995E-2"/>
    <n v="0.22"/>
    <n v="0.437"/>
    <n v="0.05"/>
    <n v="9.9000000000000005E-2"/>
    <n v="0.94099999999999995"/>
    <n v="1.8680000000000001"/>
    <n v="0"/>
    <n v="0"/>
    <n v="40.332999999999998"/>
    <n v="0"/>
    <n v="4.0000000000000001E-3"/>
    <n v="4.0000000000000001E-3"/>
    <n v="0"/>
    <n v="0"/>
    <n v="6.0000000000000001E-3"/>
    <n v="4.0000000000000001E-3"/>
    <n v="1E-3"/>
    <n v="0"/>
    <n v="1E-3"/>
    <n v="-1E-3"/>
    <n v="1.6E-2"/>
    <n v="0"/>
    <n v="0"/>
    <n v="8.9999999999999993E-3"/>
    <n v="-1E-3"/>
    <n v="8.0000000000000002E-3"/>
    <n v="0"/>
    <n v="3.0000000000000001E-3"/>
    <n v="0"/>
    <n v="0"/>
    <n v="0"/>
    <n v="0"/>
    <n v="2.13"/>
    <n v="2.14"/>
    <n v="8.2289999999999992"/>
    <n v="498.99400000000003"/>
  </r>
  <r>
    <x v="20"/>
    <x v="20"/>
    <s v="MLT"/>
    <x v="460"/>
    <n v="9060000000"/>
    <n v="0"/>
    <n v="0"/>
    <n v="1.6"/>
    <n v="-0.05"/>
    <n v="-3.0089999999999999"/>
    <n v="1.5629999999999999"/>
    <n v="-0.05"/>
    <n v="-3.077"/>
    <n v="3.0329999999999999"/>
    <n v="0.24410526315789474"/>
    <n v="4.2000000000000003E-2"/>
    <n v="3.1040000000000001"/>
    <n v="0.24784210526315792"/>
    <n v="4.2999999999999997E-2"/>
    <n v="0"/>
    <n v="0"/>
    <n v="8.5609999999999999"/>
    <n v="16.611999999999998"/>
    <n v="0.59042105263157907"/>
    <n v="0"/>
    <n v="103.86199999999999"/>
    <n v="98.879000000000005"/>
    <n v="6.4080000000000004"/>
    <n v="0"/>
    <n v="2.6789999999999998"/>
    <n v="-5.2030000000000003"/>
    <n v="94.751000000000005"/>
    <n v="2.4E-2"/>
    <n v="72065.460999999996"/>
    <n v="2.5298947368421052"/>
    <n v="0"/>
    <n v="0"/>
    <n v="0.73599999999999999"/>
    <n v="1.429"/>
    <n v="6.3258000000000001"/>
    <n v="6.3225500000000006"/>
    <n v="-3.6999999999999998E-2"/>
    <n v="-7.0999999999999994E-2"/>
    <n v="0.22150000000000003"/>
    <n v="0.51615"/>
    <n v="5.9500000000000032E-2"/>
    <n v="0.1386"/>
    <n v="0.86299999999999999"/>
    <n v="1.675"/>
    <n v="0"/>
    <n v="0"/>
    <n v="37.14"/>
    <n v="0"/>
    <n v="5.0000000000000001E-3"/>
    <n v="4.0000000000000001E-3"/>
    <n v="0"/>
    <n v="0"/>
    <n v="6.0000000000000001E-3"/>
    <n v="4.0000000000000001E-3"/>
    <n v="1E-3"/>
    <n v="0"/>
    <n v="1E-3"/>
    <n v="-1E-3"/>
    <n v="1.6E-2"/>
    <n v="0"/>
    <n v="0"/>
    <n v="0.01"/>
    <n v="-1E-3"/>
    <n v="8.0000000000000002E-3"/>
    <n v="0"/>
    <n v="3.0000000000000001E-3"/>
    <n v="0"/>
    <n v="0"/>
    <n v="0"/>
    <n v="0"/>
    <m/>
    <m/>
    <n v="6.9619999999999997"/>
    <n v="435.22800000000001"/>
  </r>
  <r>
    <x v="20"/>
    <x v="21"/>
    <s v="MLT"/>
    <x v="461"/>
    <n v="10200000000"/>
    <n v="0"/>
    <n v="0"/>
    <n v="1.724"/>
    <n v="0.125"/>
    <n v="7.7880000000000003"/>
    <n v="1.6879999999999999"/>
    <n v="0.125"/>
    <n v="7.9710000000000001"/>
    <n v="3.2040000000000002"/>
    <n v="0.24410526315789474"/>
    <n v="4.2999999999999997E-2"/>
    <n v="3.2730000000000001"/>
    <n v="0.24784210526315792"/>
    <n v="4.3999999999999997E-2"/>
    <n v="0"/>
    <n v="0"/>
    <n v="6.5202380952380947"/>
    <n v="14.718619047619049"/>
    <n v="0.59042105263157907"/>
    <n v="0"/>
    <n v="105.586"/>
    <n v="100.566"/>
    <n v="6.4080000000000004"/>
    <n v="0"/>
    <n v="3.5219999999999998"/>
    <n v="-5.24"/>
    <n v="95.631"/>
    <n v="2.4E-2"/>
    <n v="74324.460999999996"/>
    <n v="2.5298947368421052"/>
    <n v="0"/>
    <n v="0"/>
    <n v="0.84299999999999997"/>
    <n v="1.601"/>
    <n v="6.3258000000000001"/>
    <n v="6.3225500000000006"/>
    <n v="-3.6999999999999998E-2"/>
    <n v="-7.0000000000000007E-2"/>
    <n v="0.22150000000000003"/>
    <n v="0.51615"/>
    <n v="5.9500000000000032E-2"/>
    <n v="0.1386"/>
    <n v="0.88100000000000001"/>
    <n v="1.6719999999999999"/>
    <n v="0"/>
    <n v="0"/>
    <n v="39.15"/>
    <n v="0"/>
    <n v="5.0000000000000001E-3"/>
    <n v="4.0000000000000001E-3"/>
    <n v="0"/>
    <n v="0"/>
    <n v="6.0000000000000001E-3"/>
    <n v="4.0000000000000001E-3"/>
    <n v="1E-3"/>
    <n v="0"/>
    <n v="1E-3"/>
    <n v="-1E-3"/>
    <n v="1.6E-2"/>
    <n v="0"/>
    <n v="0"/>
    <n v="1.0999999999999999E-2"/>
    <n v="-1E-3"/>
    <n v="7.0000000000000001E-3"/>
    <n v="0"/>
    <n v="3.0000000000000001E-3"/>
    <n v="0"/>
    <n v="0"/>
    <n v="0"/>
    <n v="0"/>
    <m/>
    <m/>
    <m/>
    <m/>
  </r>
  <r>
    <x v="21"/>
    <x v="0"/>
    <s v="NPL"/>
    <x v="462"/>
    <n v="5300000000"/>
    <n v="0.121"/>
    <n v="5.0000000000000001E-3"/>
    <n v="3.0369999999999999"/>
    <n v="-0.154"/>
    <n v="-4.8150000000000004"/>
    <n v="20.111999999999998"/>
    <n v="5.1230000000000002"/>
    <n v="34.174999999999997"/>
    <n v="0.81899999999999995"/>
    <n v="0.51100000000000001"/>
    <n v="1.367"/>
    <n v="0.124"/>
    <n v="7.6999999999999999E-2"/>
    <n v="0.20599999999999999"/>
    <n v="0.97799999999999998"/>
    <n v="0.04"/>
    <n v="2.69"/>
    <n v="0.11"/>
    <n v="6.8000000000000005E-2"/>
    <n v="1.5940000000000001"/>
    <n v="34.000999999999998"/>
    <n v="1063.952"/>
    <n v="9.1739999999999995"/>
    <n v="0"/>
    <n v="0"/>
    <n v="1909.384"/>
    <n v="23.234000000000002"/>
    <m/>
    <n v="599.05600000000004"/>
    <n v="0.374"/>
    <n v="0"/>
    <n v="0"/>
    <n v="0"/>
    <n v="0"/>
    <n v="1.0900000000000001"/>
    <n v="1.054"/>
    <n v="17.074000000000002"/>
    <n v="0.69499999999999995"/>
    <n v="19.04"/>
    <n v="0.77500000000000002"/>
    <n v="4.91"/>
    <n v="0.2"/>
    <n v="1.9379999999999999"/>
    <n v="7.9000000000000001E-2"/>
    <m/>
    <m/>
    <n v="14.712999999999999"/>
    <n v="1.7000000000000001E-2"/>
    <n v="1.2E-2"/>
    <n v="6.6000000000000003E-2"/>
    <n v="1.0999999999999999E-2"/>
    <n v="8.9999999999999993E-3"/>
    <n v="3.0000000000000001E-3"/>
    <n v="6.3E-2"/>
    <n v="2E-3"/>
    <n v="0"/>
    <n v="0"/>
    <n v="0.29699999999999999"/>
    <n v="6.0000000000000001E-3"/>
    <m/>
    <n v="0"/>
    <n v="0"/>
    <n v="0.33400000000000002"/>
    <n v="1.9E-2"/>
    <m/>
    <n v="0.14299999999999999"/>
    <n v="1E-3"/>
    <n v="1E-3"/>
    <n v="2E-3"/>
    <n v="0"/>
    <n v="25.89"/>
    <n v="26.76"/>
    <n v="-0.34699999999999998"/>
    <n v="-11.44"/>
  </r>
  <r>
    <x v="21"/>
    <x v="1"/>
    <s v="NPL"/>
    <x v="463"/>
    <n v="5700000000"/>
    <n v="0.114"/>
    <n v="5.0000000000000001E-3"/>
    <n v="3.2360000000000002"/>
    <n v="0.19900000000000001"/>
    <n v="6.54"/>
    <n v="20.53"/>
    <n v="0.41799999999999998"/>
    <n v="2.081"/>
    <n v="0.82299999999999995"/>
    <n v="0.49399999999999999"/>
    <n v="1.3220000000000001"/>
    <n v="0.13"/>
    <n v="7.8E-2"/>
    <n v="0.20799999999999999"/>
    <n v="1.1180000000000001"/>
    <n v="4.4999999999999998E-2"/>
    <n v="3.9710000000000001"/>
    <n v="0.159"/>
    <n v="9.6000000000000002E-2"/>
    <n v="1.708"/>
    <n v="37.238"/>
    <n v="1084.482"/>
    <n v="10.291"/>
    <n v="0"/>
    <n v="0"/>
    <n v="1926.6780000000001"/>
    <n v="25.238"/>
    <m/>
    <n v="622.07899999999995"/>
    <n v="0.374"/>
    <n v="0"/>
    <n v="0"/>
    <n v="0"/>
    <n v="0"/>
    <n v="1.0880000000000001"/>
    <n v="0.93899999999999995"/>
    <n v="17.294"/>
    <n v="0.69299999999999995"/>
    <n v="19.03"/>
    <n v="0.76300000000000001"/>
    <n v="5.05"/>
    <n v="0.20200000000000001"/>
    <n v="2.004"/>
    <n v="0.08"/>
    <m/>
    <m/>
    <n v="15.525"/>
    <n v="1.4999999999999999E-2"/>
    <n v="1.2999999999999999E-2"/>
    <n v="6.8000000000000005E-2"/>
    <n v="1.2E-2"/>
    <n v="8.9999999999999993E-3"/>
    <n v="3.0000000000000001E-3"/>
    <n v="6.3E-2"/>
    <n v="2E-3"/>
    <n v="0"/>
    <n v="0"/>
    <n v="0.29799999999999999"/>
    <n v="7.0000000000000001E-3"/>
    <m/>
    <n v="0"/>
    <n v="0"/>
    <n v="0.36499999999999999"/>
    <n v="1.9E-2"/>
    <m/>
    <n v="0.14299999999999999"/>
    <n v="1E-3"/>
    <n v="1E-3"/>
    <n v="2E-3"/>
    <n v="0"/>
    <n v="23.43"/>
    <n v="27.15"/>
    <n v="0.73499999999999999"/>
    <n v="22.724"/>
  </r>
  <r>
    <x v="21"/>
    <x v="2"/>
    <s v="NPL"/>
    <x v="464"/>
    <n v="6100000000"/>
    <n v="0.11600000000000001"/>
    <n v="5.0000000000000001E-3"/>
    <n v="2.5960000000000001"/>
    <n v="-0.64"/>
    <n v="-19.768000000000001"/>
    <n v="20.916"/>
    <n v="0.38600000000000001"/>
    <n v="1.881"/>
    <n v="0.82599999999999996"/>
    <n v="0.504"/>
    <n v="1.28"/>
    <n v="0.10199999999999999"/>
    <n v="6.3E-2"/>
    <n v="0.159"/>
    <n v="0.52"/>
    <n v="2.1000000000000001E-2"/>
    <n v="3.6659999999999999"/>
    <n v="0.14499999999999999"/>
    <n v="8.7999999999999995E-2"/>
    <n v="1.8240000000000001"/>
    <n v="39.834000000000003"/>
    <n v="1105.3979999999999"/>
    <n v="10.811"/>
    <n v="0"/>
    <n v="0"/>
    <n v="1944.998"/>
    <n v="27.199000000000002"/>
    <m/>
    <n v="645.29100000000005"/>
    <n v="0.39400000000000002"/>
    <n v="0"/>
    <n v="0"/>
    <n v="0"/>
    <n v="0"/>
    <n v="1.052"/>
    <n v="0.89300000000000002"/>
    <n v="18.32"/>
    <n v="0.72299999999999998"/>
    <n v="19.16"/>
    <n v="0.75600000000000001"/>
    <n v="4.79"/>
    <n v="0.189"/>
    <n v="1.96"/>
    <n v="7.6999999999999999E-2"/>
    <m/>
    <m/>
    <n v="16.347000000000001"/>
    <n v="1.4999999999999999E-2"/>
    <n v="0.01"/>
    <n v="6.6000000000000003E-2"/>
    <n v="5.0000000000000001E-3"/>
    <n v="8.9999999999999993E-3"/>
    <n v="4.0000000000000001E-3"/>
    <n v="6.3E-2"/>
    <n v="2E-3"/>
    <n v="0"/>
    <n v="0"/>
    <n v="0.29799999999999999"/>
    <n v="7.0000000000000001E-3"/>
    <m/>
    <n v="0"/>
    <n v="0"/>
    <n v="0.35399999999999998"/>
    <n v="1.9E-2"/>
    <m/>
    <n v="0.14199999999999999"/>
    <n v="1E-3"/>
    <n v="1E-3"/>
    <n v="2E-3"/>
    <n v="0"/>
    <n v="22.62"/>
    <n v="26.66"/>
    <n v="1.07"/>
    <n v="41.194000000000003"/>
  </r>
  <r>
    <x v="21"/>
    <x v="3"/>
    <s v="NPL"/>
    <x v="465"/>
    <n v="6600000000"/>
    <n v="0.11700000000000001"/>
    <n v="5.0000000000000001E-3"/>
    <n v="2.81"/>
    <n v="0.214"/>
    <n v="8.2420000000000009"/>
    <n v="23.475000000000001"/>
    <n v="2.5590000000000002"/>
    <n v="12.234"/>
    <n v="0.91400000000000003"/>
    <n v="0.54500000000000004"/>
    <n v="1.365"/>
    <n v="0.109"/>
    <n v="6.5000000000000002E-2"/>
    <n v="0.16300000000000001"/>
    <n v="0.66300000000000003"/>
    <n v="2.5999999999999999E-2"/>
    <n v="2.544"/>
    <n v="9.9000000000000005E-2"/>
    <n v="5.8999999999999997E-2"/>
    <n v="1.9410000000000001"/>
    <n v="42.643999999999998"/>
    <n v="1128.874"/>
    <n v="11.475"/>
    <n v="0"/>
    <n v="0"/>
    <n v="1965.663"/>
    <n v="29.228000000000002"/>
    <m/>
    <n v="669.50099999999998"/>
    <n v="0.39900000000000002"/>
    <n v="0"/>
    <n v="0"/>
    <n v="0"/>
    <n v="0"/>
    <n v="1.0580000000000001"/>
    <n v="0.92500000000000004"/>
    <n v="20.664999999999999"/>
    <n v="0.80500000000000005"/>
    <n v="19.739999999999998"/>
    <n v="0.76900000000000002"/>
    <n v="5.1100000000000003"/>
    <n v="0.19900000000000001"/>
    <n v="2.0299999999999998"/>
    <n v="7.9000000000000001E-2"/>
    <m/>
    <m/>
    <n v="17.195"/>
    <n v="1.4E-2"/>
    <n v="0.01"/>
    <n v="7.0000000000000007E-2"/>
    <n v="6.0000000000000001E-3"/>
    <n v="8.9999999999999993E-3"/>
    <n v="4.0000000000000001E-3"/>
    <n v="6.3E-2"/>
    <n v="2E-3"/>
    <n v="0"/>
    <n v="0"/>
    <n v="0.29899999999999999"/>
    <n v="7.0000000000000001E-3"/>
    <m/>
    <n v="0"/>
    <n v="0"/>
    <n v="0.36599999999999999"/>
    <n v="1.9E-2"/>
    <m/>
    <n v="0.14199999999999999"/>
    <n v="1E-3"/>
    <n v="1E-3"/>
    <n v="2E-3"/>
    <n v="0"/>
    <n v="23.75"/>
    <n v="27.18"/>
    <n v="-0.26600000000000001"/>
    <n v="-9.4700000000000006"/>
  </r>
  <r>
    <x v="21"/>
    <x v="4"/>
    <s v="NPL"/>
    <x v="466"/>
    <n v="7100000000"/>
    <n v="0.113"/>
    <n v="4.0000000000000001E-3"/>
    <n v="2.5819999999999999"/>
    <n v="-0.22800000000000001"/>
    <n v="-8.1120000000000001"/>
    <n v="22.331"/>
    <n v="-1.1439999999999999"/>
    <n v="-4.8730000000000002"/>
    <n v="0.85899999999999999"/>
    <n v="0.496"/>
    <n v="1.3"/>
    <n v="9.9000000000000005E-2"/>
    <n v="5.7000000000000002E-2"/>
    <n v="0.15"/>
    <n v="0.58599999999999997"/>
    <n v="2.3E-2"/>
    <n v="4.3090000000000002"/>
    <n v="0.16600000000000001"/>
    <n v="9.6000000000000002E-2"/>
    <n v="2.0539999999999998"/>
    <n v="45.226999999999997"/>
    <n v="1151.2049999999999"/>
    <n v="12.061"/>
    <n v="0"/>
    <n v="0"/>
    <n v="1985.412"/>
    <n v="31.111999999999998"/>
    <m/>
    <n v="660.46600000000001"/>
    <n v="0.38100000000000001"/>
    <n v="0"/>
    <n v="0"/>
    <n v="0"/>
    <n v="0"/>
    <n v="1.054"/>
    <n v="0.91600000000000004"/>
    <n v="19.748999999999999"/>
    <n v="0.75900000000000001"/>
    <n v="19.989999999999998"/>
    <n v="0.76900000000000002"/>
    <n v="5.16"/>
    <n v="0.19800000000000001"/>
    <n v="1.883"/>
    <n v="7.1999999999999995E-2"/>
    <m/>
    <m/>
    <n v="17.175000000000001"/>
    <n v="1.2E-2"/>
    <n v="8.9999999999999993E-3"/>
    <n v="6.6000000000000003E-2"/>
    <n v="5.0000000000000001E-3"/>
    <n v="8.9999999999999993E-3"/>
    <n v="4.0000000000000001E-3"/>
    <n v="6.3E-2"/>
    <n v="2E-3"/>
    <n v="0"/>
    <n v="0"/>
    <n v="0.29899999999999999"/>
    <n v="8.0000000000000002E-3"/>
    <m/>
    <n v="0"/>
    <n v="0"/>
    <n v="0.36799999999999999"/>
    <n v="1.7000000000000001E-2"/>
    <m/>
    <n v="0.14099999999999999"/>
    <n v="1E-3"/>
    <n v="1E-3"/>
    <n v="2E-3"/>
    <n v="0"/>
    <n v="23.83"/>
    <n v="27.4"/>
    <n v="1.7270000000000001"/>
    <n v="66.861000000000004"/>
  </r>
  <r>
    <x v="21"/>
    <x v="5"/>
    <s v="NPL"/>
    <x v="467"/>
    <n v="7700000000"/>
    <n v="0.114"/>
    <n v="4.0000000000000001E-3"/>
    <n v="2.9870000000000001"/>
    <n v="0.40400000000000003"/>
    <n v="15.657999999999999"/>
    <n v="23.102"/>
    <n v="0.77100000000000002"/>
    <n v="3.4510000000000001"/>
    <n v="0.879"/>
    <n v="0.498"/>
    <n v="1.2949999999999999"/>
    <n v="0.114"/>
    <n v="6.4000000000000001E-2"/>
    <n v="0.16700000000000001"/>
    <n v="0.93899999999999995"/>
    <n v="3.5999999999999997E-2"/>
    <n v="4.6040000000000001"/>
    <n v="0.17499999999999999"/>
    <n v="9.9000000000000005E-2"/>
    <n v="2.1680000000000001"/>
    <n v="48.213000000000001"/>
    <n v="1174.307"/>
    <n v="13"/>
    <n v="0"/>
    <n v="0"/>
    <n v="2005.527"/>
    <n v="33.045000000000002"/>
    <m/>
    <n v="678.47500000000002"/>
    <n v="0.38500000000000001"/>
    <n v="0"/>
    <n v="0"/>
    <n v="0"/>
    <n v="0"/>
    <n v="1.069"/>
    <n v="0.93400000000000005"/>
    <n v="20.114999999999998"/>
    <n v="0.76500000000000001"/>
    <n v="20.27"/>
    <n v="0.77100000000000002"/>
    <n v="5.22"/>
    <n v="0.19900000000000001"/>
    <n v="1.9330000000000001"/>
    <n v="7.3999999999999996E-2"/>
    <m/>
    <m/>
    <n v="17.834"/>
    <n v="1.2E-2"/>
    <n v="0.01"/>
    <n v="6.7000000000000004E-2"/>
    <n v="8.0000000000000002E-3"/>
    <n v="0.01"/>
    <n v="4.0000000000000001E-3"/>
    <n v="6.4000000000000001E-2"/>
    <n v="2E-3"/>
    <n v="0"/>
    <n v="0"/>
    <n v="0.3"/>
    <n v="8.0000000000000002E-3"/>
    <m/>
    <n v="0"/>
    <n v="0"/>
    <n v="0.42599999999999999"/>
    <n v="1.7000000000000001E-2"/>
    <m/>
    <n v="0.14000000000000001"/>
    <n v="1E-3"/>
    <n v="1E-3"/>
    <n v="2E-3"/>
    <n v="0"/>
    <n v="24.55"/>
    <n v="28.09"/>
    <n v="1.617"/>
    <n v="54.140999999999998"/>
  </r>
  <r>
    <x v="21"/>
    <x v="6"/>
    <s v="NPL"/>
    <x v="468"/>
    <n v="8400000000"/>
    <n v="0.115"/>
    <n v="4.0000000000000001E-3"/>
    <n v="2.456"/>
    <n v="-0.53"/>
    <n v="-17.754999999999999"/>
    <n v="20.995999999999999"/>
    <n v="-2.1059999999999999"/>
    <n v="-9.1150000000000002"/>
    <n v="0.79200000000000004"/>
    <n v="0.437"/>
    <n v="1.1930000000000001"/>
    <n v="9.2999999999999999E-2"/>
    <n v="5.0999999999999997E-2"/>
    <n v="0.14000000000000001"/>
    <n v="0.59"/>
    <n v="2.1999999999999999E-2"/>
    <n v="4.2880000000000003"/>
    <n v="0.16200000000000001"/>
    <n v="8.8999999999999996E-2"/>
    <n v="2.2839999999999998"/>
    <n v="50.67"/>
    <n v="1195.3040000000001"/>
    <n v="13.59"/>
    <n v="0"/>
    <n v="0"/>
    <n v="2024.067"/>
    <n v="34.795999999999999"/>
    <m/>
    <n v="663.45500000000004"/>
    <n v="0.36599999999999999"/>
    <n v="0"/>
    <n v="0"/>
    <n v="0"/>
    <n v="0"/>
    <n v="1.052"/>
    <n v="0.90900000000000003"/>
    <n v="18.54"/>
    <n v="0.69899999999999995"/>
    <n v="20.43"/>
    <n v="0.77"/>
    <n v="5.18"/>
    <n v="0.19500000000000001"/>
    <n v="1.7509999999999999"/>
    <n v="6.6000000000000003E-2"/>
    <m/>
    <m/>
    <n v="17.594000000000001"/>
    <n v="1.0999999999999999E-2"/>
    <n v="8.0000000000000002E-3"/>
    <n v="5.8999999999999997E-2"/>
    <n v="5.0000000000000001E-3"/>
    <n v="0.01"/>
    <n v="4.0000000000000001E-3"/>
    <n v="6.3E-2"/>
    <n v="2E-3"/>
    <n v="0"/>
    <n v="0"/>
    <n v="0.30099999999999999"/>
    <n v="8.0000000000000002E-3"/>
    <m/>
    <n v="0"/>
    <n v="0"/>
    <n v="0.36499999999999999"/>
    <n v="1.6E-2"/>
    <m/>
    <n v="0.14000000000000001"/>
    <n v="1E-3"/>
    <n v="1E-3"/>
    <n v="2E-3"/>
    <n v="0"/>
    <n v="24.1"/>
    <n v="27.9"/>
    <n v="1.831"/>
    <n v="74.551000000000002"/>
  </r>
  <r>
    <x v="21"/>
    <x v="7"/>
    <s v="NPL"/>
    <x v="469"/>
    <n v="9200000000"/>
    <n v="0.115"/>
    <n v="4.0000000000000001E-3"/>
    <n v="2.57"/>
    <n v="0.114"/>
    <n v="4.6360000000000001"/>
    <n v="20.853999999999999"/>
    <n v="-0.14299999999999999"/>
    <n v="-0.67900000000000005"/>
    <n v="0.78100000000000003"/>
    <n v="0.42"/>
    <n v="1.194"/>
    <n v="9.6000000000000002E-2"/>
    <n v="5.1999999999999998E-2"/>
    <n v="0.14699999999999999"/>
    <n v="0.747"/>
    <n v="2.8000000000000001E-2"/>
    <n v="4.7530000000000001"/>
    <n v="0.17799999999999999"/>
    <n v="9.6000000000000002E-2"/>
    <n v="2.399"/>
    <n v="53.24"/>
    <n v="1216.1569999999999"/>
    <n v="14.337"/>
    <n v="0"/>
    <n v="0"/>
    <n v="2042.35"/>
    <n v="36.503999999999998"/>
    <m/>
    <n v="653.86800000000005"/>
    <n v="0.35199999999999998"/>
    <n v="0"/>
    <n v="0"/>
    <n v="0"/>
    <n v="0"/>
    <n v="1.0529999999999999"/>
    <n v="0.90600000000000003"/>
    <n v="18.283000000000001"/>
    <n v="0.68400000000000005"/>
    <n v="20.48"/>
    <n v="0.76700000000000002"/>
    <n v="5.17"/>
    <n v="0.19400000000000001"/>
    <n v="1.7070000000000001"/>
    <n v="6.4000000000000001E-2"/>
    <m/>
    <m/>
    <n v="17.466999999999999"/>
    <n v="0.01"/>
    <n v="8.0000000000000002E-3"/>
    <n v="5.8000000000000003E-2"/>
    <n v="6.0000000000000001E-3"/>
    <n v="0.01"/>
    <n v="4.0000000000000001E-3"/>
    <n v="6.3E-2"/>
    <n v="2E-3"/>
    <n v="0"/>
    <n v="0"/>
    <n v="0.30099999999999999"/>
    <n v="8.0000000000000002E-3"/>
    <m/>
    <n v="0"/>
    <n v="0"/>
    <n v="0.41199999999999998"/>
    <n v="1.4999999999999999E-2"/>
    <m/>
    <n v="0.13900000000000001"/>
    <n v="1E-3"/>
    <n v="1E-3"/>
    <n v="2E-3"/>
    <n v="0"/>
    <n v="24.21"/>
    <n v="28.13"/>
    <n v="2.1819999999999999"/>
    <n v="84.900999999999996"/>
  </r>
  <r>
    <x v="21"/>
    <x v="8"/>
    <s v="NPL"/>
    <x v="470"/>
    <n v="10100000000"/>
    <n v="0.113"/>
    <n v="4.0000000000000001E-3"/>
    <n v="3.3519999999999999"/>
    <n v="0.78100000000000003"/>
    <n v="30.402000000000001"/>
    <n v="21.782"/>
    <n v="0.92800000000000005"/>
    <n v="4.45"/>
    <n v="0.81"/>
    <n v="0.41499999999999998"/>
    <n v="1.1259999999999999"/>
    <n v="0.125"/>
    <n v="6.4000000000000001E-2"/>
    <n v="0.17299999999999999"/>
    <n v="0.747"/>
    <n v="2.8000000000000001E-2"/>
    <n v="6.0990000000000002"/>
    <n v="0.22700000000000001"/>
    <n v="0.11600000000000001"/>
    <n v="2.512"/>
    <n v="56.591999999999999"/>
    <n v="1237.9390000000001"/>
    <n v="15.084"/>
    <n v="0"/>
    <n v="0"/>
    <n v="2060.7800000000002"/>
    <n v="38.996000000000002"/>
    <m/>
    <n v="719.46100000000001"/>
    <n v="0.36799999999999999"/>
    <n v="0"/>
    <n v="0"/>
    <n v="0"/>
    <n v="0"/>
    <n v="1.087"/>
    <n v="0.95099999999999996"/>
    <n v="18.43"/>
    <n v="0.68600000000000005"/>
    <n v="21.24"/>
    <n v="0.79"/>
    <n v="5.47"/>
    <n v="0.20300000000000001"/>
    <n v="2.492"/>
    <n v="9.2999999999999999E-2"/>
    <m/>
    <m/>
    <n v="19.34"/>
    <n v="0.01"/>
    <n v="0.01"/>
    <n v="5.8999999999999997E-2"/>
    <n v="6.0000000000000001E-3"/>
    <n v="0.01"/>
    <n v="4.0000000000000001E-3"/>
    <n v="6.3E-2"/>
    <n v="2E-3"/>
    <n v="0"/>
    <n v="0"/>
    <n v="0.30199999999999999"/>
    <n v="8.9999999999999993E-3"/>
    <m/>
    <n v="0"/>
    <n v="0"/>
    <n v="0.39700000000000002"/>
    <n v="2.1999999999999999E-2"/>
    <m/>
    <n v="0.13800000000000001"/>
    <n v="1E-3"/>
    <n v="1E-3"/>
    <n v="2E-3"/>
    <n v="0"/>
    <n v="25.57"/>
    <n v="29.22"/>
    <n v="2.7469999999999999"/>
    <n v="81.968999999999994"/>
  </r>
  <r>
    <x v="21"/>
    <x v="9"/>
    <s v="NPL"/>
    <x v="471"/>
    <n v="10800000000"/>
    <n v="0.45800000000000002"/>
    <n v="1.7000000000000001E-2"/>
    <n v="4.1289999999999996"/>
    <n v="0.77800000000000002"/>
    <n v="23.198"/>
    <n v="21.167000000000002"/>
    <n v="-0.61499999999999999"/>
    <n v="-2.8220000000000001"/>
    <n v="0.78300000000000003"/>
    <n v="0.38600000000000001"/>
    <n v="0.95699999999999996"/>
    <n v="0.153"/>
    <n v="7.4999999999999997E-2"/>
    <n v="0.187"/>
    <n v="0.70299999999999996"/>
    <n v="2.5999999999999999E-2"/>
    <n v="3.6739999999999999"/>
    <n v="0.13600000000000001"/>
    <n v="6.7000000000000004E-2"/>
    <n v="2.97"/>
    <n v="60.720999999999997"/>
    <n v="1259.106"/>
    <n v="15.787000000000001"/>
    <n v="0"/>
    <n v="0"/>
    <n v="2077.8180000000002"/>
    <n v="41.963999999999999"/>
    <m/>
    <n v="818.67499999999995"/>
    <n v="0.40300000000000002"/>
    <n v="0"/>
    <n v="0"/>
    <n v="0"/>
    <n v="0"/>
    <n v="1.141"/>
    <n v="1.0149999999999999"/>
    <n v="17.038"/>
    <n v="0.63"/>
    <n v="21.8"/>
    <n v="0.80700000000000005"/>
    <n v="5.86"/>
    <n v="0.217"/>
    <n v="2.968"/>
    <n v="0.11"/>
    <m/>
    <m/>
    <n v="22.126000000000001"/>
    <n v="3.9E-2"/>
    <n v="1.2999999999999999E-2"/>
    <n v="5.8000000000000003E-2"/>
    <n v="5.0000000000000001E-3"/>
    <n v="1.0999999999999999E-2"/>
    <n v="5.0000000000000001E-3"/>
    <n v="6.3E-2"/>
    <n v="3.0000000000000001E-3"/>
    <n v="0"/>
    <n v="0"/>
    <n v="0.30199999999999999"/>
    <n v="8.9999999999999993E-3"/>
    <m/>
    <n v="0"/>
    <n v="0"/>
    <n v="0.33800000000000002"/>
    <n v="2.7E-2"/>
    <m/>
    <n v="0.13800000000000001"/>
    <n v="1E-3"/>
    <n v="1E-3"/>
    <n v="2E-3"/>
    <n v="0"/>
    <n v="27.42"/>
    <n v="30.85"/>
    <n v="-0.45600000000000002"/>
    <n v="-11.038"/>
  </r>
  <r>
    <x v="21"/>
    <x v="10"/>
    <s v="NPL"/>
    <x v="472"/>
    <n v="11700000000"/>
    <n v="0.51900000000000002"/>
    <n v="1.9E-2"/>
    <n v="4.8239999999999998"/>
    <n v="0.69499999999999995"/>
    <n v="16.829999999999998"/>
    <n v="21.641999999999999"/>
    <n v="0.47499999999999998"/>
    <n v="2.2450000000000001"/>
    <n v="0.79700000000000004"/>
    <n v="0.377"/>
    <n v="0.91700000000000004"/>
    <n v="0.17799999999999999"/>
    <n v="8.4000000000000005E-2"/>
    <n v="0.20399999999999999"/>
    <n v="1.103"/>
    <n v="4.1000000000000002E-2"/>
    <n v="4.4349999999999996"/>
    <n v="0.16300000000000001"/>
    <n v="7.6999999999999999E-2"/>
    <n v="3.4889999999999999"/>
    <n v="65.546000000000006"/>
    <n v="1280.748"/>
    <n v="16.89"/>
    <n v="0"/>
    <n v="0"/>
    <n v="2094.6350000000002"/>
    <n v="45.167000000000002"/>
    <m/>
    <n v="868.66899999999998"/>
    <n v="0.41099999999999998"/>
    <n v="0"/>
    <n v="0"/>
    <n v="0"/>
    <n v="0"/>
    <n v="1.1759999999999999"/>
    <n v="1.0549999999999999"/>
    <n v="16.818000000000001"/>
    <n v="0.61899999999999999"/>
    <n v="22.02"/>
    <n v="0.81100000000000005"/>
    <n v="6.12"/>
    <n v="0.22500000000000001"/>
    <n v="3.202"/>
    <n v="0.11799999999999999"/>
    <m/>
    <m/>
    <n v="23.594000000000001"/>
    <n v="4.1000000000000002E-2"/>
    <n v="1.4E-2"/>
    <n v="5.7000000000000002E-2"/>
    <n v="8.0000000000000002E-3"/>
    <n v="1.2E-2"/>
    <n v="5.0000000000000001E-3"/>
    <n v="6.3E-2"/>
    <n v="3.0000000000000001E-3"/>
    <n v="0"/>
    <n v="0"/>
    <n v="0.30299999999999999"/>
    <n v="0.01"/>
    <m/>
    <n v="0"/>
    <n v="0"/>
    <n v="0.34799999999999998"/>
    <n v="2.8000000000000001E-2"/>
    <m/>
    <n v="0.13700000000000001"/>
    <n v="1E-3"/>
    <n v="1E-3"/>
    <n v="2E-3"/>
    <n v="0"/>
    <n v="28.65"/>
    <n v="31.94"/>
    <n v="-0.38900000000000001"/>
    <n v="-8.0609999999999999"/>
  </r>
  <r>
    <x v="21"/>
    <x v="11"/>
    <s v="NPL"/>
    <x v="473"/>
    <n v="12700000000"/>
    <n v="0.79400000000000004"/>
    <n v="2.9000000000000001E-2"/>
    <n v="5.22"/>
    <n v="0.39600000000000002"/>
    <n v="8.2110000000000003"/>
    <n v="18.923999999999999"/>
    <n v="-2.718"/>
    <n v="-12.56"/>
    <n v="0.69399999999999995"/>
    <n v="0.31900000000000001"/>
    <n v="0.753"/>
    <n v="0.191"/>
    <n v="8.7999999999999995E-2"/>
    <n v="0.20799999999999999"/>
    <n v="1.1140000000000001"/>
    <n v="4.1000000000000002E-2"/>
    <n v="4.8280000000000003"/>
    <n v="0.17699999999999999"/>
    <n v="8.1000000000000003E-2"/>
    <n v="4.2830000000000004"/>
    <n v="70.766000000000005"/>
    <n v="1299.672"/>
    <n v="18.004000000000001"/>
    <n v="0"/>
    <n v="0"/>
    <n v="2108.3389999999999"/>
    <n v="48.478999999999999"/>
    <m/>
    <n v="922.14300000000003"/>
    <n v="0.42399999999999999"/>
    <n v="0"/>
    <n v="0"/>
    <n v="0"/>
    <n v="0"/>
    <n v="1.2170000000000001"/>
    <n v="1.3460000000000001"/>
    <n v="13.702999999999999"/>
    <n v="0.503"/>
    <n v="22.27"/>
    <n v="0.81699999999999995"/>
    <n v="6.19"/>
    <n v="0.22700000000000001"/>
    <n v="3.3119999999999998"/>
    <n v="0.121"/>
    <m/>
    <m/>
    <n v="25.143999999999998"/>
    <n v="5.8999999999999997E-2"/>
    <n v="1.4999999999999999E-2"/>
    <n v="4.8000000000000001E-2"/>
    <n v="8.0000000000000002E-3"/>
    <n v="1.4E-2"/>
    <n v="5.0000000000000001E-3"/>
    <n v="6.3E-2"/>
    <n v="3.0000000000000001E-3"/>
    <n v="0"/>
    <n v="0"/>
    <n v="0.30199999999999999"/>
    <n v="0.01"/>
    <m/>
    <n v="0"/>
    <n v="0"/>
    <n v="0.27600000000000002"/>
    <n v="2.9000000000000001E-2"/>
    <m/>
    <n v="0.13700000000000001"/>
    <n v="1E-3"/>
    <n v="1E-3"/>
    <n v="2E-3"/>
    <n v="0"/>
    <n v="36.71"/>
    <n v="33.19"/>
    <n v="-0.39200000000000002"/>
    <n v="-7.5119999999999996"/>
  </r>
  <r>
    <x v="21"/>
    <x v="12"/>
    <s v="NPL"/>
    <x v="474"/>
    <n v="13800000000"/>
    <n v="1.026"/>
    <n v="3.7999999999999999E-2"/>
    <n v="5.47"/>
    <n v="0.25"/>
    <n v="4.7859999999999996"/>
    <n v="17.085000000000001"/>
    <n v="-1.839"/>
    <n v="-9.7159999999999993"/>
    <n v="0.625"/>
    <n v="0.27500000000000002"/>
    <n v="0.64600000000000002"/>
    <n v="0.2"/>
    <n v="8.7999999999999995E-2"/>
    <n v="0.20699999999999999"/>
    <n v="0.83199999999999996"/>
    <n v="0.03"/>
    <n v="5.0679999999999996"/>
    <n v="0.185"/>
    <n v="8.2000000000000003E-2"/>
    <n v="5.3090000000000002"/>
    <n v="76.236000000000004"/>
    <n v="1316.7570000000001"/>
    <n v="18.835999999999999"/>
    <n v="0"/>
    <n v="0"/>
    <n v="2119.9540000000002"/>
    <n v="52.091000000000001"/>
    <m/>
    <n v="967.20600000000002"/>
    <n v="0.42599999999999999"/>
    <n v="0"/>
    <n v="0"/>
    <n v="0"/>
    <n v="0"/>
    <n v="1.2529999999999999"/>
    <n v="1.395"/>
    <n v="11.615"/>
    <n v="0.42499999999999999"/>
    <n v="22.63"/>
    <n v="0.82799999999999996"/>
    <n v="6.46"/>
    <n v="0.23599999999999999"/>
    <n v="3.613"/>
    <n v="0.13200000000000001"/>
    <m/>
    <m/>
    <n v="26.434000000000001"/>
    <n v="7.3999999999999996E-2"/>
    <n v="1.6E-2"/>
    <n v="4.2999999999999997E-2"/>
    <n v="6.0000000000000001E-3"/>
    <n v="1.7000000000000001E-2"/>
    <n v="5.0000000000000001E-3"/>
    <n v="6.2E-2"/>
    <n v="3.0000000000000001E-3"/>
    <n v="0"/>
    <n v="0"/>
    <n v="0.30199999999999999"/>
    <n v="0.01"/>
    <m/>
    <n v="0"/>
    <n v="0"/>
    <n v="0.24099999999999999"/>
    <n v="3.1E-2"/>
    <m/>
    <n v="0.13600000000000001"/>
    <n v="1E-3"/>
    <n v="1E-3"/>
    <n v="2E-3"/>
    <n v="0"/>
    <n v="38.130000000000003"/>
    <n v="34.24"/>
    <n v="-0.40300000000000002"/>
    <n v="-7.3579999999999997"/>
  </r>
  <r>
    <x v="21"/>
    <x v="13"/>
    <s v="NPL"/>
    <x v="475"/>
    <n v="15000000000"/>
    <n v="1.143"/>
    <n v="4.2000000000000003E-2"/>
    <n v="6.218"/>
    <n v="0.748"/>
    <n v="13.666"/>
    <n v="14.205"/>
    <n v="-2.88"/>
    <n v="-16.855"/>
    <n v="0.51900000000000002"/>
    <n v="0.22"/>
    <n v="0.50800000000000001"/>
    <n v="0.22700000000000001"/>
    <n v="9.6000000000000002E-2"/>
    <n v="0.223"/>
    <n v="1.0409999999999999"/>
    <n v="3.7999999999999999E-2"/>
    <n v="5.9130000000000003"/>
    <n v="0.216"/>
    <n v="9.0999999999999998E-2"/>
    <n v="6.452"/>
    <n v="82.453999999999994"/>
    <n v="1330.962"/>
    <n v="19.876000000000001"/>
    <n v="0"/>
    <n v="0"/>
    <n v="2127.9409999999998"/>
    <n v="56.125999999999998"/>
    <m/>
    <n v="1020.58"/>
    <n v="0.432"/>
    <n v="0"/>
    <n v="0"/>
    <n v="0"/>
    <n v="0"/>
    <n v="1.2729999999999999"/>
    <n v="1.417"/>
    <n v="7.9880000000000004"/>
    <n v="0.29199999999999998"/>
    <n v="22.9"/>
    <n v="0.83599999999999997"/>
    <n v="6.76"/>
    <n v="0.247"/>
    <n v="4.0339999999999998"/>
    <n v="0.14699999999999999"/>
    <m/>
    <m/>
    <n v="27.945"/>
    <n v="7.9000000000000001E-2"/>
    <n v="1.7999999999999999E-2"/>
    <n v="3.5999999999999997E-2"/>
    <n v="7.0000000000000001E-3"/>
    <n v="0.02"/>
    <n v="6.0000000000000001E-3"/>
    <n v="6.2E-2"/>
    <n v="3.0000000000000001E-3"/>
    <n v="0"/>
    <n v="0"/>
    <n v="0.30099999999999999"/>
    <n v="1.0999999999999999E-2"/>
    <m/>
    <n v="0"/>
    <n v="0"/>
    <n v="0.17299999999999999"/>
    <n v="3.5000000000000003E-2"/>
    <m/>
    <n v="0.13600000000000001"/>
    <n v="1E-3"/>
    <n v="1E-3"/>
    <n v="2E-3"/>
    <n v="0"/>
    <n v="38.799999999999997"/>
    <n v="34.869999999999997"/>
    <n v="-0.30499999999999999"/>
    <n v="-4.9050000000000002"/>
  </r>
  <r>
    <x v="21"/>
    <x v="14"/>
    <s v="NPL"/>
    <x v="476"/>
    <n v="16300000000"/>
    <n v="1.1830000000000001"/>
    <n v="4.2999999999999997E-2"/>
    <n v="7.5910000000000002"/>
    <n v="1.373"/>
    <n v="22.09"/>
    <n v="19.792000000000002"/>
    <n v="5.5869999999999997"/>
    <n v="39.331000000000003"/>
    <n v="0.72099999999999997"/>
    <n v="0.28899999999999998"/>
    <n v="0.65600000000000003"/>
    <n v="0.27600000000000002"/>
    <n v="0.111"/>
    <n v="0.251"/>
    <n v="1.8360000000000001"/>
    <n v="6.7000000000000004E-2"/>
    <n v="6.9530000000000003"/>
    <n v="0.253"/>
    <n v="0.10100000000000001"/>
    <n v="7.6349999999999998"/>
    <n v="90.046000000000006"/>
    <n v="1350.7550000000001"/>
    <n v="21.712"/>
    <n v="0"/>
    <n v="0"/>
    <n v="2140.143"/>
    <n v="60.698"/>
    <m/>
    <n v="1099.4449999999999"/>
    <n v="0.441"/>
    <n v="0"/>
    <n v="0"/>
    <n v="0"/>
    <n v="0"/>
    <n v="1.3220000000000001"/>
    <n v="1.4650000000000001"/>
    <n v="12.201000000000001"/>
    <n v="0.44400000000000001"/>
    <n v="23.06"/>
    <n v="0.84"/>
    <n v="6.97"/>
    <n v="0.254"/>
    <n v="4.5730000000000004"/>
    <n v="0.16700000000000001"/>
    <m/>
    <m/>
    <n v="30.193000000000001"/>
    <n v="7.9000000000000001E-2"/>
    <n v="2.1000000000000001E-2"/>
    <n v="4.9000000000000002E-2"/>
    <n v="1.2E-2"/>
    <n v="2.1999999999999999E-2"/>
    <n v="6.0000000000000001E-3"/>
    <n v="6.2E-2"/>
    <n v="3.0000000000000001E-3"/>
    <n v="0"/>
    <n v="0"/>
    <n v="0.30099999999999999"/>
    <n v="1.2E-2"/>
    <m/>
    <n v="0"/>
    <n v="0"/>
    <n v="0.248"/>
    <n v="3.9E-2"/>
    <m/>
    <n v="0.13500000000000001"/>
    <n v="1E-3"/>
    <n v="1E-3"/>
    <n v="2E-3"/>
    <n v="0"/>
    <n v="40.229999999999997"/>
    <n v="36.31"/>
    <n v="-0.63800000000000001"/>
    <n v="-8.4019999999999992"/>
  </r>
  <r>
    <x v="21"/>
    <x v="15"/>
    <s v="NPL"/>
    <x v="477"/>
    <n v="17700000000"/>
    <n v="1.492"/>
    <n v="5.3999999999999999E-2"/>
    <n v="6.9050000000000002"/>
    <n v="-0.68700000000000006"/>
    <n v="-9.0459999999999994"/>
    <n v="18.849"/>
    <n v="-0.94299999999999995"/>
    <n v="-4.7649999999999997"/>
    <n v="0.68300000000000005"/>
    <n v="0.26800000000000002"/>
    <n v="0.69699999999999995"/>
    <n v="0.25"/>
    <n v="9.8000000000000004E-2"/>
    <n v="0.255"/>
    <n v="2.2010000000000001"/>
    <n v="0.08"/>
    <n v="6.3259999999999996"/>
    <n v="0.22900000000000001"/>
    <n v="0.09"/>
    <n v="9.1270000000000007"/>
    <n v="96.95"/>
    <n v="1369.604"/>
    <n v="23.913"/>
    <n v="0"/>
    <n v="0"/>
    <n v="2152.087"/>
    <n v="63.91"/>
    <m/>
    <n v="979.096"/>
    <n v="0.38400000000000001"/>
    <n v="0"/>
    <n v="0"/>
    <n v="0"/>
    <n v="0"/>
    <n v="1.3129999999999999"/>
    <n v="1.427"/>
    <n v="11.945"/>
    <n v="0.433"/>
    <n v="22.55"/>
    <n v="0.81699999999999995"/>
    <n v="6.61"/>
    <n v="0.23899999999999999"/>
    <n v="3.2120000000000002"/>
    <n v="0.11600000000000001"/>
    <m/>
    <m/>
    <n v="27.033000000000001"/>
    <n v="0.10299999999999999"/>
    <n v="1.9E-2"/>
    <n v="4.5999999999999999E-2"/>
    <n v="1.4999999999999999E-2"/>
    <n v="2.5999999999999999E-2"/>
    <n v="6.0000000000000001E-3"/>
    <n v="6.0999999999999999E-2"/>
    <n v="3.0000000000000001E-3"/>
    <n v="0"/>
    <n v="0"/>
    <n v="0.3"/>
    <n v="1.2E-2"/>
    <m/>
    <n v="0"/>
    <n v="0"/>
    <n v="0.222"/>
    <n v="2.7E-2"/>
    <m/>
    <n v="0.13500000000000001"/>
    <n v="1E-3"/>
    <n v="1E-3"/>
    <n v="2E-3"/>
    <n v="0"/>
    <n v="39.409999999999997"/>
    <n v="36.26"/>
    <n v="-0.57899999999999996"/>
    <n v="-8.3840000000000003"/>
  </r>
  <r>
    <x v="21"/>
    <x v="16"/>
    <s v="NPL"/>
    <x v="478"/>
    <n v="19200000000"/>
    <n v="1.9079999999999999"/>
    <n v="6.8000000000000005E-2"/>
    <n v="9.7609999999999992"/>
    <n v="2.8559999999999999"/>
    <n v="41.365000000000002"/>
    <n v="23.390999999999998"/>
    <n v="4.5419999999999998"/>
    <n v="24.094000000000001"/>
    <n v="0.84"/>
    <n v="0.33100000000000002"/>
    <n v="0.58899999999999997"/>
    <n v="0.35"/>
    <n v="0.13800000000000001"/>
    <n v="0.246"/>
    <n v="2.6150000000000002"/>
    <n v="9.4E-2"/>
    <n v="9.1430000000000007"/>
    <n v="0.32800000000000001"/>
    <n v="0.129"/>
    <n v="11.035"/>
    <n v="106.711"/>
    <n v="1392.9949999999999"/>
    <n v="26.527999999999999"/>
    <n v="0"/>
    <n v="0"/>
    <n v="2165.7170000000001"/>
    <n v="69.147000000000006"/>
    <m/>
    <n v="1426.13"/>
    <n v="0.56200000000000006"/>
    <n v="0"/>
    <n v="0"/>
    <n v="0"/>
    <n v="0"/>
    <n v="1.4279999999999999"/>
    <n v="1.6140000000000001"/>
    <n v="13.63"/>
    <n v="0.48899999999999999"/>
    <n v="23.64"/>
    <n v="0.84799999999999998"/>
    <n v="7.91"/>
    <n v="0.28399999999999997"/>
    <n v="5.2380000000000004"/>
    <n v="0.188"/>
    <m/>
    <m/>
    <n v="39.734000000000002"/>
    <n v="0.128"/>
    <n v="2.7E-2"/>
    <n v="5.8000000000000003E-2"/>
    <n v="1.7999999999999999E-2"/>
    <n v="0.03"/>
    <n v="7.0000000000000001E-3"/>
    <n v="6.0999999999999999E-2"/>
    <n v="4.0000000000000001E-3"/>
    <n v="0"/>
    <n v="0"/>
    <n v="0.3"/>
    <n v="1.2999999999999999E-2"/>
    <m/>
    <n v="0"/>
    <n v="0"/>
    <n v="0.30099999999999999"/>
    <n v="4.3999999999999997E-2"/>
    <m/>
    <n v="0.13400000000000001"/>
    <n v="1E-3"/>
    <n v="1E-3"/>
    <n v="2E-3"/>
    <n v="0"/>
    <n v="44.97"/>
    <n v="39.78"/>
    <n v="-0.61799999999999999"/>
    <n v="-6.33"/>
  </r>
  <r>
    <x v="21"/>
    <x v="17"/>
    <s v="NPL"/>
    <x v="479"/>
    <n v="20800000000"/>
    <n v="2.29"/>
    <n v="8.1000000000000003E-2"/>
    <n v="11.648"/>
    <n v="1.887"/>
    <n v="19.329999999999998"/>
    <n v="26.45"/>
    <n v="3.0590000000000002"/>
    <n v="13.079000000000001"/>
    <n v="0.93799999999999994"/>
    <n v="0.34599999999999997"/>
    <n v="0.58099999999999996"/>
    <n v="0.41299999999999998"/>
    <n v="0.152"/>
    <n v="0.25600000000000001"/>
    <n v="2.9969999999999999"/>
    <n v="0.106"/>
    <n v="10.913"/>
    <n v="0.38700000000000001"/>
    <n v="0.14299999999999999"/>
    <n v="13.324999999999999"/>
    <n v="118.35899999999999"/>
    <n v="1419.4449999999999"/>
    <n v="29.524999999999999"/>
    <n v="0"/>
    <n v="0"/>
    <n v="2180.52"/>
    <n v="75.507999999999996"/>
    <m/>
    <n v="1614.7570000000001"/>
    <n v="0.59599999999999997"/>
    <n v="0"/>
    <n v="0"/>
    <n v="0"/>
    <n v="0"/>
    <n v="1.5069999999999999"/>
    <n v="1.63"/>
    <n v="14.803000000000001"/>
    <n v="0.52500000000000002"/>
    <n v="23.42"/>
    <n v="0.83099999999999996"/>
    <n v="7.03"/>
    <n v="0.249"/>
    <n v="6.3609999999999998"/>
    <n v="0.22600000000000001"/>
    <m/>
    <m/>
    <n v="45.509"/>
    <n v="0.152"/>
    <n v="3.2000000000000001E-2"/>
    <n v="6.5000000000000002E-2"/>
    <n v="2.1000000000000001E-2"/>
    <n v="3.5000000000000003E-2"/>
    <n v="7.0000000000000001E-3"/>
    <n v="6.0999999999999999E-2"/>
    <n v="4.0000000000000001E-3"/>
    <n v="0"/>
    <n v="0"/>
    <n v="0.3"/>
    <n v="1.4E-2"/>
    <m/>
    <n v="0"/>
    <n v="0"/>
    <n v="0.34200000000000003"/>
    <n v="5.1999999999999998E-2"/>
    <m/>
    <n v="0.13400000000000001"/>
    <n v="1E-3"/>
    <n v="1E-3"/>
    <n v="2E-3"/>
    <n v="0"/>
    <n v="45.95"/>
    <n v="42.47"/>
    <n v="-0.73399999999999999"/>
    <n v="-6.3049999999999997"/>
  </r>
  <r>
    <x v="21"/>
    <x v="18"/>
    <s v="NPL"/>
    <x v="480"/>
    <n v="22500000000"/>
    <n v="3.4350000000000001"/>
    <n v="0.12"/>
    <n v="14.833"/>
    <n v="3.1859999999999999"/>
    <n v="27.350999999999999"/>
    <n v="30.001999999999999"/>
    <n v="3.552"/>
    <n v="13.429"/>
    <n v="1.052"/>
    <n v="0.37"/>
    <n v="0.6"/>
    <n v="0.52"/>
    <n v="0.183"/>
    <n v="0.29699999999999999"/>
    <n v="4.3380000000000001"/>
    <n v="0.152"/>
    <n v="26.942"/>
    <n v="0.94499999999999995"/>
    <n v="0.33200000000000002"/>
    <n v="16.760000000000002"/>
    <n v="133.19200000000001"/>
    <n v="1449.4469999999999"/>
    <n v="33.863999999999997"/>
    <n v="0"/>
    <n v="0"/>
    <n v="2195.6889999999999"/>
    <n v="82.569000000000003"/>
    <m/>
    <n v="1753.6010000000001"/>
    <n v="0.61699999999999999"/>
    <n v="0"/>
    <n v="0"/>
    <n v="0"/>
    <n v="0"/>
    <n v="1.601"/>
    <n v="1.7170000000000001"/>
    <n v="15.169"/>
    <n v="0.53200000000000003"/>
    <n v="23.44"/>
    <n v="0.82199999999999995"/>
    <n v="7.3"/>
    <n v="0.25600000000000001"/>
    <n v="7.0609999999999999"/>
    <n v="0.248"/>
    <m/>
    <m/>
    <n v="49.988999999999997"/>
    <n v="0.219"/>
    <n v="0.04"/>
    <n v="7.2999999999999995E-2"/>
    <n v="2.9000000000000001E-2"/>
    <n v="4.2000000000000003E-2"/>
    <n v="8.0000000000000002E-3"/>
    <n v="6.2E-2"/>
    <n v="4.0000000000000001E-3"/>
    <n v="0"/>
    <n v="0"/>
    <n v="0.30099999999999999"/>
    <n v="1.4E-2"/>
    <m/>
    <n v="0"/>
    <n v="0"/>
    <n v="0.36299999999999999"/>
    <n v="5.8000000000000003E-2"/>
    <m/>
    <n v="0.13300000000000001"/>
    <n v="1E-3"/>
    <n v="1E-3"/>
    <n v="2E-3"/>
    <n v="0"/>
    <n v="48.96"/>
    <n v="45.63"/>
    <n v="12.109"/>
    <n v="81.631"/>
  </r>
  <r>
    <x v="21"/>
    <x v="19"/>
    <s v="NPL"/>
    <x v="481"/>
    <n v="24300000000"/>
    <n v="3.7629999999999999"/>
    <n v="0.13100000000000001"/>
    <n v="13.428000000000001"/>
    <n v="-1.405"/>
    <n v="-9.4710000000000001"/>
    <n v="28.707000000000001"/>
    <n v="-1.2949999999999999"/>
    <n v="-4.3159999999999998"/>
    <n v="0.996"/>
    <n v="0.39478947368421052"/>
    <n v="0.58499999999999996"/>
    <n v="0.46600000000000003"/>
    <n v="8.8631578947368408E-2"/>
    <n v="0.27400000000000002"/>
    <n v="3.4260000000000002"/>
    <n v="0.11899999999999999"/>
    <n v="24.847000000000001"/>
    <n v="0.86199999999999999"/>
    <n v="0.10526315789473684"/>
    <n v="20.521999999999998"/>
    <n v="146.62"/>
    <n v="1478.154"/>
    <n v="37.289000000000001"/>
    <n v="0"/>
    <n v="0"/>
    <n v="2210.9679999999998"/>
    <n v="88.808000000000007"/>
    <m/>
    <n v="1700.5830000000001"/>
    <n v="0.42573684210526325"/>
    <n v="0"/>
    <n v="0"/>
    <n v="0"/>
    <n v="0"/>
    <n v="1.534"/>
    <n v="1.6779999999999999"/>
    <n v="15.279"/>
    <n v="0.53"/>
    <n v="24.13"/>
    <n v="0.83699999999999997"/>
    <n v="7.75"/>
    <n v="0.26900000000000002"/>
    <n v="6.24"/>
    <n v="0.216"/>
    <m/>
    <m/>
    <n v="49.031999999999996"/>
    <n v="0.23300000000000001"/>
    <n v="3.5999999999999997E-2"/>
    <n v="6.9000000000000006E-2"/>
    <n v="2.3E-2"/>
    <n v="4.9000000000000002E-2"/>
    <n v="8.9999999999999993E-3"/>
    <n v="6.2E-2"/>
    <n v="5.0000000000000001E-3"/>
    <n v="0"/>
    <n v="0"/>
    <n v="0.30099999999999999"/>
    <n v="1.4999999999999999E-2"/>
    <m/>
    <n v="0"/>
    <n v="0"/>
    <n v="0.33500000000000002"/>
    <n v="5.0999999999999997E-2"/>
    <m/>
    <n v="0.13300000000000001"/>
    <n v="1E-3"/>
    <n v="1E-3"/>
    <n v="2E-3"/>
    <n v="0"/>
    <n v="48.37"/>
    <n v="44.22"/>
    <n v="11.419"/>
    <n v="85.034999999999997"/>
  </r>
  <r>
    <x v="21"/>
    <x v="20"/>
    <s v="NPL"/>
    <x v="482"/>
    <n v="25200000000"/>
    <n v="3.7629999999999999"/>
    <n v="0.128"/>
    <n v="13.944000000000001"/>
    <n v="0.51600000000000001"/>
    <n v="3.8439999999999999"/>
    <n v="29.222999999999999"/>
    <n v="0.51600000000000001"/>
    <n v="1.798"/>
    <n v="0.996"/>
    <n v="0.39478947368421052"/>
    <n v="0.59299999999999997"/>
    <n v="0.47499999999999998"/>
    <n v="8.8631578947368408E-2"/>
    <n v="0.28299999999999997"/>
    <n v="3.5960000000000001"/>
    <n v="0.123"/>
    <n v="24.925999999999998"/>
    <n v="0.84899999999999998"/>
    <n v="0.10526315789473684"/>
    <n v="24.285"/>
    <n v="160.565"/>
    <n v="1507.3779999999999"/>
    <n v="40.886000000000003"/>
    <n v="0"/>
    <n v="0"/>
    <n v="2226.2460000000001"/>
    <n v="95.394000000000005"/>
    <m/>
    <n v="1677.797"/>
    <n v="0.42573684210526325"/>
    <n v="0"/>
    <n v="0"/>
    <n v="0"/>
    <n v="0"/>
    <n v="1.2184000000000001"/>
    <n v="1.2093"/>
    <n v="15.279"/>
    <n v="0.52100000000000002"/>
    <n v="21.562000000000001"/>
    <n v="0.80120000000000002"/>
    <n v="6.0510000000000002"/>
    <n v="0.22410000000000002"/>
    <n v="6.5860000000000003"/>
    <n v="0.224"/>
    <m/>
    <m/>
    <n v="49.241"/>
    <n v="0.23"/>
    <n v="0.04"/>
    <n v="7.3999999999999996E-2"/>
    <n v="2.5000000000000001E-2"/>
    <n v="5.6000000000000001E-2"/>
    <n v="8.9999999999999993E-3"/>
    <n v="6.2E-2"/>
    <n v="5.0000000000000001E-3"/>
    <n v="0"/>
    <n v="0"/>
    <n v="0.30099999999999999"/>
    <n v="1.6E-2"/>
    <m/>
    <n v="0"/>
    <n v="0"/>
    <n v="0.377"/>
    <n v="5.8999999999999997E-2"/>
    <m/>
    <n v="0.13300000000000001"/>
    <n v="1E-3"/>
    <n v="1E-3"/>
    <n v="2E-3"/>
    <n v="0"/>
    <m/>
    <m/>
    <n v="10.981999999999999"/>
    <n v="78.751999999999995"/>
  </r>
  <r>
    <x v="21"/>
    <x v="21"/>
    <s v="NPL"/>
    <x v="483"/>
    <n v="27100000000"/>
    <n v="3.7629999999999999"/>
    <n v="0.125"/>
    <n v="14.173"/>
    <n v="0.22900000000000001"/>
    <n v="1.639"/>
    <n v="29.268999999999998"/>
    <n v="4.4999999999999998E-2"/>
    <n v="0.155"/>
    <n v="0.97399999999999998"/>
    <n v="0.39478947368421052"/>
    <n v="0.60599999999999998"/>
    <n v="0.47199999999999998"/>
    <n v="8.8631578947368408E-2"/>
    <n v="0.29399999999999998"/>
    <n v="3.6429999999999998"/>
    <n v="0.121"/>
    <n v="8.137714285714285"/>
    <n v="0.29290476190476195"/>
    <n v="0.10526315789473684"/>
    <n v="28.047999999999998"/>
    <n v="174.738"/>
    <n v="1536.646"/>
    <n v="44.527999999999999"/>
    <n v="0"/>
    <n v="0"/>
    <n v="2241.3420000000001"/>
    <n v="102.16200000000001"/>
    <m/>
    <n v="1607.635"/>
    <n v="0.42573684210526325"/>
    <n v="0"/>
    <n v="0"/>
    <n v="0"/>
    <n v="0"/>
    <n v="1.2184000000000001"/>
    <n v="1.2093"/>
    <n v="15.096"/>
    <n v="0.503"/>
    <n v="21.562000000000001"/>
    <n v="0.80120000000000002"/>
    <n v="6.0510000000000002"/>
    <n v="0.22410000000000002"/>
    <n v="6.7679999999999998"/>
    <n v="0.22500000000000001"/>
    <m/>
    <m/>
    <n v="48.284999999999997"/>
    <n v="0.22500000000000001"/>
    <n v="3.7999999999999999E-2"/>
    <n v="7.0999999999999994E-2"/>
    <n v="2.4E-2"/>
    <n v="6.2E-2"/>
    <n v="0.01"/>
    <n v="6.2E-2"/>
    <n v="6.0000000000000001E-3"/>
    <n v="0"/>
    <n v="0"/>
    <n v="0.30199999999999999"/>
    <n v="1.7000000000000001E-2"/>
    <m/>
    <n v="0"/>
    <n v="0"/>
    <n v="0.38300000000000001"/>
    <n v="5.7000000000000002E-2"/>
    <m/>
    <n v="0.13200000000000001"/>
    <n v="1E-3"/>
    <n v="1E-3"/>
    <n v="2E-3"/>
    <n v="0"/>
    <m/>
    <m/>
    <m/>
    <m/>
  </r>
  <r>
    <x v="22"/>
    <x v="0"/>
    <s v="NLD"/>
    <x v="484"/>
    <n v="424696000000"/>
    <n v="0.46899999999999997"/>
    <n v="2.9000000000000001E-2"/>
    <n v="171.08199999999999"/>
    <n v="1.1479999999999999"/>
    <n v="0.67500000000000004"/>
    <n v="171.88800000000001"/>
    <n v="0.56100000000000005"/>
    <n v="0.32800000000000001"/>
    <n v="10.811"/>
    <n v="0.28499999999999998"/>
    <n v="0.17100000000000001"/>
    <n v="10.76"/>
    <n v="0.28299999999999997"/>
    <n v="0.17"/>
    <n v="30.687000000000001"/>
    <n v="1.93"/>
    <n v="129.488"/>
    <n v="8.1440000000000001"/>
    <n v="0.215"/>
    <n v="49.975999999999999"/>
    <n v="8383.66"/>
    <n v="8952.0059999999994"/>
    <n v="3198.5450000000001"/>
    <n v="8.1630000000000003"/>
    <n v="2325.4079999999999"/>
    <n v="582.06299999999999"/>
    <n v="2788.4110000000001"/>
    <n v="13.156000000000001"/>
    <n v="63325.41"/>
    <n v="1.6679999999999999"/>
    <n v="0.35099999999999998"/>
    <n v="2.1999999999999999E-2"/>
    <n v="80.977000000000004"/>
    <n v="5.093"/>
    <n v="12.954000000000001"/>
    <n v="13.045"/>
    <n v="0.80600000000000005"/>
    <n v="5.0999999999999997E-2"/>
    <n v="23.18"/>
    <n v="1.458"/>
    <n v="14.32"/>
    <n v="0.90100000000000002"/>
    <n v="57.506"/>
    <n v="3.617"/>
    <n v="6.9000000000000006E-2"/>
    <n v="1.093"/>
    <n v="1006.819"/>
    <n v="6.5000000000000002E-2"/>
    <n v="0.67200000000000004"/>
    <n v="0.56200000000000006"/>
    <n v="0.33300000000000002"/>
    <n v="0.27100000000000002"/>
    <n v="0.80100000000000005"/>
    <n v="0.53200000000000003"/>
    <n v="0.60899999999999999"/>
    <n v="7.5999999999999998E-2"/>
    <n v="1.9059999999999999"/>
    <n v="9.0999999999999998E-2"/>
    <n v="0.76300000000000001"/>
    <n v="0.32500000000000001"/>
    <n v="0.126"/>
    <n v="1.712"/>
    <n v="1.6E-2"/>
    <n v="0.55800000000000005"/>
    <n v="0.505"/>
    <n v="0.53800000000000003"/>
    <n v="2E-3"/>
    <n v="4.0000000000000001E-3"/>
    <n v="6.0000000000000001E-3"/>
    <n v="0"/>
    <n v="207.4"/>
    <n v="205.96"/>
    <n v="-41.594000000000001"/>
    <n v="-24.312000000000001"/>
  </r>
  <r>
    <x v="22"/>
    <x v="1"/>
    <s v="NLD"/>
    <x v="485"/>
    <n v="436180000000"/>
    <n v="0.47799999999999998"/>
    <n v="0.03"/>
    <n v="176.208"/>
    <n v="5.125"/>
    <n v="2.996"/>
    <n v="178.369"/>
    <n v="6.4809999999999999"/>
    <n v="3.77"/>
    <n v="11.161"/>
    <n v="0.28799999999999998"/>
    <n v="0.17100000000000001"/>
    <n v="11.026"/>
    <n v="0.28399999999999997"/>
    <n v="0.16900000000000001"/>
    <n v="32.697000000000003"/>
    <n v="2.0459999999999998"/>
    <n v="126.893"/>
    <n v="7.94"/>
    <n v="0.20499999999999999"/>
    <n v="50.454000000000001"/>
    <n v="8559.8680000000004"/>
    <n v="9130.3739999999998"/>
    <n v="3231.2420000000002"/>
    <n v="8.4179999999999993"/>
    <n v="2408.4580000000001"/>
    <n v="584.22500000000002"/>
    <n v="2846.9650000000001"/>
    <n v="14.331"/>
    <n v="65422.440999999999"/>
    <n v="1.6859999999999999"/>
    <n v="0.254"/>
    <n v="1.6E-2"/>
    <n v="83.049000000000007"/>
    <n v="5.1970000000000001"/>
    <n v="12.952"/>
    <n v="13.026999999999999"/>
    <n v="2.1619999999999999"/>
    <n v="0.13500000000000001"/>
    <n v="22.58"/>
    <n v="1.413"/>
    <n v="13.68"/>
    <n v="0.85599999999999998"/>
    <n v="58.554000000000002"/>
    <n v="3.6640000000000001"/>
    <n v="7.3999999999999996E-2"/>
    <n v="1.175"/>
    <n v="1045.557"/>
    <n v="6.3E-2"/>
    <n v="0.68600000000000005"/>
    <n v="0.58699999999999997"/>
    <n v="0.35299999999999998"/>
    <n v="0.26300000000000001"/>
    <n v="0.79900000000000004"/>
    <n v="0.53300000000000003"/>
    <n v="0.60399999999999998"/>
    <n v="7.6999999999999999E-2"/>
    <n v="1.9"/>
    <n v="0.09"/>
    <n v="0.75700000000000001"/>
    <n v="0.33700000000000002"/>
    <n v="0.09"/>
    <n v="1.74"/>
    <n v="4.5999999999999999E-2"/>
    <n v="0.56399999999999995"/>
    <n v="0.55200000000000005"/>
    <n v="0.53600000000000003"/>
    <n v="2E-3"/>
    <n v="4.0000000000000001E-3"/>
    <n v="6.0000000000000001E-3"/>
    <n v="0"/>
    <n v="208.19"/>
    <n v="207"/>
    <n v="-49.314"/>
    <n v="-27.986999999999998"/>
  </r>
  <r>
    <x v="22"/>
    <x v="2"/>
    <s v="NLD"/>
    <x v="486"/>
    <n v="449879000000"/>
    <n v="0.48899999999999999"/>
    <n v="0.03"/>
    <n v="175.56800000000001"/>
    <n v="-0.64"/>
    <n v="-0.36299999999999999"/>
    <n v="176.447"/>
    <n v="-1.9219999999999999"/>
    <n v="-1.0780000000000001"/>
    <n v="10.989000000000001"/>
    <n v="0.28299999999999997"/>
    <n v="0.16900000000000001"/>
    <n v="10.933999999999999"/>
    <n v="0.28100000000000003"/>
    <n v="0.16800000000000001"/>
    <n v="32.950000000000003"/>
    <n v="2.052"/>
    <n v="131.595"/>
    <n v="8.1950000000000003"/>
    <n v="0.21099999999999999"/>
    <n v="50.942999999999998"/>
    <n v="8735.4359999999997"/>
    <n v="9306.8209999999999"/>
    <n v="3264.192"/>
    <n v="9.6199999999999992"/>
    <n v="2490.6210000000001"/>
    <n v="585.10400000000004"/>
    <n v="2904.6239999999998"/>
    <n v="15.435"/>
    <n v="65146.559000000001"/>
    <n v="1.6759999999999999"/>
    <n v="1.202"/>
    <n v="7.4999999999999997E-2"/>
    <n v="82.164000000000001"/>
    <n v="5.117"/>
    <n v="12.881"/>
    <n v="12.952999999999999"/>
    <n v="0.879"/>
    <n v="5.5E-2"/>
    <n v="21.58"/>
    <n v="1.3440000000000001"/>
    <n v="13.14"/>
    <n v="0.81799999999999995"/>
    <n v="57.658999999999999"/>
    <n v="3.5910000000000002"/>
    <n v="6.9000000000000006E-2"/>
    <n v="1.1040000000000001"/>
    <n v="1046.0609999999999"/>
    <n v="6.0999999999999999E-2"/>
    <n v="0.66800000000000004"/>
    <n v="0.56100000000000005"/>
    <n v="0.34"/>
    <n v="0.255"/>
    <n v="0.79600000000000004"/>
    <n v="0.53300000000000003"/>
    <n v="0.6"/>
    <n v="8.5000000000000006E-2"/>
    <n v="1.891"/>
    <n v="0.09"/>
    <n v="0.752"/>
    <n v="0.34499999999999997"/>
    <n v="0.40300000000000002"/>
    <n v="1.675"/>
    <n v="1.7000000000000001E-2"/>
    <n v="0.55500000000000005"/>
    <n v="0.51100000000000001"/>
    <n v="0.53300000000000003"/>
    <n v="2E-3"/>
    <n v="4.0000000000000001E-3"/>
    <n v="6.0000000000000001E-3"/>
    <n v="0"/>
    <n v="207.98"/>
    <n v="206.83"/>
    <n v="-43.972000000000001"/>
    <n v="-25.045999999999999"/>
  </r>
  <r>
    <x v="22"/>
    <x v="3"/>
    <s v="NLD"/>
    <x v="487"/>
    <n v="466083000000"/>
    <n v="0.434"/>
    <n v="2.7E-2"/>
    <n v="179.005"/>
    <n v="3.4380000000000002"/>
    <n v="1.958"/>
    <n v="187.61600000000001"/>
    <n v="11.169"/>
    <n v="6.33"/>
    <n v="11.632999999999999"/>
    <n v="0.29799999999999999"/>
    <n v="0.17799999999999999"/>
    <n v="11.099"/>
    <n v="0.28399999999999997"/>
    <n v="0.17"/>
    <n v="34.033000000000001"/>
    <n v="2.11"/>
    <n v="182.49199999999999"/>
    <n v="11.316000000000001"/>
    <n v="0.28999999999999998"/>
    <n v="51.377000000000002"/>
    <n v="8914.44"/>
    <n v="9494.4369999999999"/>
    <n v="3298.2249999999999"/>
    <n v="10.746"/>
    <n v="2573.3890000000001"/>
    <n v="593.71500000000003"/>
    <n v="2964.1570000000002"/>
    <n v="16.545999999999999"/>
    <n v="65296.625"/>
    <n v="1.673"/>
    <n v="1.127"/>
    <n v="7.0000000000000007E-2"/>
    <n v="82.768000000000001"/>
    <n v="5.1319999999999997"/>
    <n v="12.821999999999999"/>
    <n v="12.891999999999999"/>
    <n v="8.61"/>
    <n v="0.53400000000000003"/>
    <n v="20.8"/>
    <n v="1.29"/>
    <n v="12.99"/>
    <n v="0.80500000000000005"/>
    <n v="59.533000000000001"/>
    <n v="3.6909999999999998"/>
    <n v="6.9000000000000006E-2"/>
    <n v="1.111"/>
    <n v="1053.076"/>
    <n v="5.0999999999999997E-2"/>
    <n v="0.64700000000000002"/>
    <n v="0.56299999999999994"/>
    <n v="0.32400000000000001"/>
    <n v="0.247"/>
    <n v="0.79200000000000004"/>
    <n v="0.53400000000000003"/>
    <n v="0.59499999999999997"/>
    <n v="9.2999999999999999E-2"/>
    <n v="1.881"/>
    <n v="0.09"/>
    <n v="0.746"/>
    <n v="0.35299999999999998"/>
    <n v="0.376"/>
    <n v="1.629"/>
    <n v="0.152"/>
    <n v="0.55700000000000005"/>
    <n v="0.504"/>
    <n v="0.53"/>
    <n v="2E-3"/>
    <n v="4.0000000000000001E-3"/>
    <n v="6.0000000000000001E-3"/>
    <n v="0"/>
    <n v="207.92"/>
    <n v="206.78"/>
    <n v="3.4860000000000002"/>
    <n v="1.948"/>
  </r>
  <r>
    <x v="22"/>
    <x v="4"/>
    <s v="NLD"/>
    <x v="488"/>
    <n v="494628000000"/>
    <n v="0.44600000000000001"/>
    <n v="2.8000000000000001E-2"/>
    <n v="180.892"/>
    <n v="1.8859999999999999"/>
    <n v="1.054"/>
    <n v="186.93700000000001"/>
    <n v="-0.67800000000000005"/>
    <n v="-0.36199999999999999"/>
    <n v="11.542"/>
    <n v="0.28899999999999998"/>
    <n v="0.17199999999999999"/>
    <n v="11.169"/>
    <n v="0.28000000000000003"/>
    <n v="0.16600000000000001"/>
    <n v="33.536000000000001"/>
    <n v="2.0710000000000002"/>
    <n v="190.435"/>
    <n v="11.757999999999999"/>
    <n v="0.29499999999999998"/>
    <n v="51.823"/>
    <n v="9095.3330000000005"/>
    <n v="9681.3739999999998"/>
    <n v="3331.761"/>
    <n v="11.827"/>
    <n v="2658.509"/>
    <n v="599.76"/>
    <n v="3023.7489999999998"/>
    <n v="17.664000000000001"/>
    <n v="67222.883000000002"/>
    <n v="1.6850000000000001"/>
    <n v="1.08"/>
    <n v="6.7000000000000004E-2"/>
    <n v="85.12"/>
    <n v="5.2560000000000002"/>
    <n v="12.875"/>
    <n v="12.945"/>
    <n v="6.0460000000000003"/>
    <n v="0.373"/>
    <n v="20.420000000000002"/>
    <n v="1.2609999999999999"/>
    <n v="13.63"/>
    <n v="0.84199999999999997"/>
    <n v="59.591999999999999"/>
    <n v="3.6789999999999998"/>
    <n v="6.9000000000000006E-2"/>
    <n v="1.1180000000000001"/>
    <n v="1088.7439999999999"/>
    <n v="4.9000000000000002E-2"/>
    <n v="0.63200000000000001"/>
    <n v="0.55000000000000004"/>
    <n v="0.308"/>
    <n v="0.23799999999999999"/>
    <n v="0.78800000000000003"/>
    <n v="0.53400000000000003"/>
    <n v="0.58899999999999997"/>
    <n v="9.9000000000000005E-2"/>
    <n v="1.8720000000000001"/>
    <n v="0.09"/>
    <n v="0.74099999999999999"/>
    <n v="0.35899999999999999"/>
    <n v="0.33400000000000002"/>
    <n v="1.619"/>
    <n v="0.113"/>
    <n v="0.54"/>
    <n v="0.48399999999999999"/>
    <n v="0.52700000000000002"/>
    <n v="2E-3"/>
    <n v="4.0000000000000001E-3"/>
    <n v="6.0000000000000001E-3"/>
    <n v="0"/>
    <n v="209.65"/>
    <n v="208.53"/>
    <n v="9.5429999999999993"/>
    <n v="5.2759999999999998"/>
  </r>
  <r>
    <x v="22"/>
    <x v="5"/>
    <s v="NLD"/>
    <x v="489"/>
    <n v="527187000000"/>
    <n v="0.42099999999999999"/>
    <n v="2.5999999999999999E-2"/>
    <n v="176.917"/>
    <n v="-3.9740000000000002"/>
    <n v="-2.1970000000000001"/>
    <n v="182.78"/>
    <n v="-4.1580000000000004"/>
    <n v="-2.2240000000000002"/>
    <n v="11.24"/>
    <n v="0.27500000000000002"/>
    <n v="0.16400000000000001"/>
    <n v="10.879"/>
    <n v="0.26600000000000001"/>
    <n v="0.159"/>
    <n v="32.289000000000001"/>
    <n v="1.986"/>
    <n v="219.35499999999999"/>
    <n v="13.489000000000001"/>
    <n v="0.33"/>
    <n v="52.243000000000002"/>
    <n v="9272.2489999999998"/>
    <n v="9864.1540000000005"/>
    <n v="3364.05"/>
    <n v="12.988"/>
    <n v="2741.058"/>
    <n v="605.62300000000005"/>
    <n v="3083.0819999999999"/>
    <n v="18.827999999999999"/>
    <n v="68395.851999999999"/>
    <n v="1.675"/>
    <n v="1.161"/>
    <n v="7.0999999999999994E-2"/>
    <n v="82.549000000000007"/>
    <n v="5.0759999999999996"/>
    <n v="12.468"/>
    <n v="12.537000000000001"/>
    <n v="5.8620000000000001"/>
    <n v="0.36099999999999999"/>
    <n v="19.02"/>
    <n v="1.17"/>
    <n v="13.59"/>
    <n v="0.83599999999999997"/>
    <n v="59.332999999999998"/>
    <n v="3.649"/>
    <n v="7.1999999999999995E-2"/>
    <n v="1.1639999999999999"/>
    <n v="1112.242"/>
    <n v="4.3999999999999997E-2"/>
    <n v="0.59699999999999998"/>
    <n v="0.53200000000000003"/>
    <n v="0.28000000000000003"/>
    <n v="0.23"/>
    <n v="0.78300000000000003"/>
    <n v="0.53400000000000003"/>
    <n v="0.58299999999999996"/>
    <n v="0.106"/>
    <n v="1.859"/>
    <n v="9.0999999999999998E-2"/>
    <n v="0.73499999999999999"/>
    <n v="0.36399999999999999"/>
    <n v="0.33700000000000002"/>
    <n v="1.534"/>
    <n v="0.124"/>
    <n v="0.53300000000000003"/>
    <n v="0.48099999999999998"/>
    <n v="0.52300000000000002"/>
    <n v="2E-3"/>
    <n v="4.0000000000000001E-3"/>
    <n v="6.0000000000000001E-3"/>
    <n v="0"/>
    <n v="203.87"/>
    <n v="202.76"/>
    <n v="42.436999999999998"/>
    <n v="23.986999999999998"/>
  </r>
  <r>
    <x v="22"/>
    <x v="6"/>
    <s v="NLD"/>
    <x v="490"/>
    <n v="565453000000"/>
    <n v="0.4"/>
    <n v="2.4E-2"/>
    <n v="172.09200000000001"/>
    <n v="-4.8250000000000002"/>
    <n v="-2.7269999999999999"/>
    <n v="176.929"/>
    <n v="-5.851"/>
    <n v="-3.2010000000000001"/>
    <n v="10.837"/>
    <n v="0.25600000000000001"/>
    <n v="0.16200000000000001"/>
    <n v="10.541"/>
    <n v="0.249"/>
    <n v="0.158"/>
    <n v="30.715"/>
    <n v="1.881"/>
    <n v="234.113"/>
    <n v="14.34"/>
    <n v="0.33900000000000002"/>
    <n v="52.643000000000001"/>
    <n v="9444.3420000000006"/>
    <n v="10041.083000000001"/>
    <n v="3394.7649999999999"/>
    <n v="14.135"/>
    <n v="2821.0610000000001"/>
    <n v="610.45899999999995"/>
    <n v="3141.7660000000001"/>
    <n v="19.971"/>
    <n v="66740"/>
    <n v="1.5760000000000001"/>
    <n v="1.147"/>
    <n v="7.0000000000000007E-2"/>
    <n v="80.003"/>
    <n v="4.9000000000000004"/>
    <n v="12.135"/>
    <n v="12.202999999999999"/>
    <n v="4.8360000000000003"/>
    <n v="0.29599999999999999"/>
    <n v="18.399999999999999"/>
    <n v="1.127"/>
    <n v="13.54"/>
    <n v="0.82899999999999996"/>
    <n v="58.683999999999997"/>
    <n v="3.5950000000000002"/>
    <n v="7.0000000000000007E-2"/>
    <n v="1.143"/>
    <n v="1089.576"/>
    <n v="3.7999999999999999E-2"/>
    <n v="0.56299999999999994"/>
    <n v="0.496"/>
    <n v="0.252"/>
    <n v="0.222"/>
    <n v="0.77800000000000002"/>
    <n v="0.53300000000000003"/>
    <n v="0.57599999999999996"/>
    <n v="0.112"/>
    <n v="1.845"/>
    <n v="9.0999999999999998E-2"/>
    <n v="0.73"/>
    <n v="0.36899999999999999"/>
    <n v="0.33100000000000002"/>
    <n v="1.4530000000000001"/>
    <n v="9.5000000000000001E-2"/>
    <n v="0.52200000000000002"/>
    <n v="0.45200000000000001"/>
    <n v="0.51900000000000002"/>
    <n v="2E-3"/>
    <n v="4.0000000000000001E-3"/>
    <n v="7.0000000000000001E-3"/>
    <n v="0"/>
    <n v="199.22"/>
    <n v="198.11"/>
    <n v="62.021000000000001"/>
    <n v="36.039000000000001"/>
  </r>
  <r>
    <x v="22"/>
    <x v="7"/>
    <s v="NLD"/>
    <x v="491"/>
    <n v="611925000000"/>
    <n v="0.40300000000000002"/>
    <n v="2.5000000000000001E-2"/>
    <n v="171.874"/>
    <n v="-0.218"/>
    <n v="-0.127"/>
    <n v="176.96700000000001"/>
    <n v="3.7999999999999999E-2"/>
    <n v="2.1999999999999999E-2"/>
    <n v="10.795999999999999"/>
    <n v="0.245"/>
    <n v="0.16"/>
    <n v="10.486000000000001"/>
    <n v="0.23799999999999999"/>
    <n v="0.155"/>
    <n v="33.033000000000001"/>
    <n v="2.0150000000000001"/>
    <n v="199.166"/>
    <n v="12.151"/>
    <n v="0.27600000000000002"/>
    <n v="53.045999999999999"/>
    <n v="9616.2160000000003"/>
    <n v="10218.049999999999"/>
    <n v="3427.7979999999998"/>
    <n v="15.346"/>
    <n v="2898.5309999999999"/>
    <n v="615.55200000000002"/>
    <n v="3200.3760000000002"/>
    <n v="21.117000000000001"/>
    <n v="67568.077999999994"/>
    <n v="1.536"/>
    <n v="1.2110000000000001"/>
    <n v="7.3999999999999996E-2"/>
    <n v="77.471000000000004"/>
    <n v="4.726"/>
    <n v="12.055"/>
    <n v="12.122999999999999"/>
    <n v="5.093"/>
    <n v="0.311"/>
    <n v="18.21"/>
    <n v="1.111"/>
    <n v="12.12"/>
    <n v="0.73899999999999999"/>
    <n v="58.61"/>
    <n v="3.5760000000000001"/>
    <n v="7.0000000000000007E-2"/>
    <n v="1.1459999999999999"/>
    <n v="1107.5239999999999"/>
    <n v="3.5999999999999997E-2"/>
    <n v="0.54600000000000004"/>
    <n v="0.49199999999999999"/>
    <n v="0.25900000000000001"/>
    <n v="0.21299999999999999"/>
    <n v="0.77200000000000002"/>
    <n v="0.53200000000000003"/>
    <n v="0.56899999999999995"/>
    <n v="0.11799999999999999"/>
    <n v="1.827"/>
    <n v="9.0999999999999998E-2"/>
    <n v="0.72399999999999998"/>
    <n v="0.372"/>
    <n v="0.33300000000000002"/>
    <n v="1.361"/>
    <n v="0.115"/>
    <n v="0.51900000000000002"/>
    <n v="0.442"/>
    <n v="0.51500000000000001"/>
    <n v="2E-3"/>
    <n v="5.0000000000000001E-3"/>
    <n v="7.0000000000000001E-3"/>
    <n v="0"/>
    <n v="198.71"/>
    <n v="197.6"/>
    <n v="27.292000000000002"/>
    <n v="15.879"/>
  </r>
  <r>
    <x v="22"/>
    <x v="8"/>
    <s v="NLD"/>
    <x v="492"/>
    <n v="636492000000"/>
    <n v="0.39900000000000002"/>
    <n v="2.4E-2"/>
    <n v="174.85300000000001"/>
    <n v="2.9790000000000001"/>
    <n v="1.7330000000000001"/>
    <n v="178.99299999999999"/>
    <n v="2.0259999999999998"/>
    <n v="1.145"/>
    <n v="10.874000000000001"/>
    <n v="0.24299999999999999"/>
    <n v="0.16400000000000001"/>
    <n v="10.622"/>
    <n v="0.23699999999999999"/>
    <n v="0.16"/>
    <n v="32.018999999999998"/>
    <n v="1.9450000000000001"/>
    <n v="223.096"/>
    <n v="13.553000000000001"/>
    <n v="0.30299999999999999"/>
    <n v="53.445"/>
    <n v="9791.0689999999995"/>
    <n v="10397.044"/>
    <n v="3459.817"/>
    <n v="16.346"/>
    <n v="2979.7330000000002"/>
    <n v="619.69200000000001"/>
    <n v="3259.4380000000001"/>
    <n v="22.288"/>
    <n v="66484.648000000001"/>
    <n v="1.484"/>
    <n v="1"/>
    <n v="6.0999999999999999E-2"/>
    <n v="81.201999999999998"/>
    <n v="4.9329999999999998"/>
    <n v="11.842000000000001"/>
    <n v="11.91"/>
    <n v="4.1399999999999997"/>
    <n v="0.252"/>
    <n v="18.329999999999998"/>
    <n v="1.1140000000000001"/>
    <n v="8.6199999999999992"/>
    <n v="0.52400000000000002"/>
    <n v="59.061999999999998"/>
    <n v="3.5880000000000001"/>
    <n v="7.0999999999999994E-2"/>
    <n v="1.171"/>
    <n v="1094.3889999999999"/>
    <n v="3.5000000000000003E-2"/>
    <n v="0.54500000000000004"/>
    <n v="0.48699999999999999"/>
    <n v="0.24299999999999999"/>
    <n v="0.20499999999999999"/>
    <n v="0.76600000000000001"/>
    <n v="0.53200000000000003"/>
    <n v="0.56200000000000006"/>
    <n v="0.123"/>
    <n v="1.8120000000000001"/>
    <n v="9.0999999999999998E-2"/>
    <n v="0.71899999999999997"/>
    <n v="0.375"/>
    <n v="0.26700000000000002"/>
    <n v="1.385"/>
    <n v="8.8999999999999996E-2"/>
    <n v="0.52500000000000002"/>
    <n v="0.45100000000000001"/>
    <n v="0.51100000000000001"/>
    <n v="2E-3"/>
    <n v="5.0000000000000001E-3"/>
    <n v="7.0000000000000001E-3"/>
    <n v="0"/>
    <n v="196.04"/>
    <n v="194.93"/>
    <n v="48.243000000000002"/>
    <n v="27.59"/>
  </r>
  <r>
    <x v="22"/>
    <x v="9"/>
    <s v="NLD"/>
    <x v="493"/>
    <n v="588437000000"/>
    <n v="0.41599999999999998"/>
    <n v="2.5000000000000001E-2"/>
    <n v="169.529"/>
    <n v="-5.3239999999999998"/>
    <n v="-3.0449999999999999"/>
    <n v="173.083"/>
    <n v="-5.91"/>
    <n v="-3.302"/>
    <n v="10.467000000000001"/>
    <n v="0.24199999999999999"/>
    <n v="0.16"/>
    <n v="10.252000000000001"/>
    <n v="0.23799999999999999"/>
    <n v="0.157"/>
    <n v="29.413"/>
    <n v="1.7789999999999999"/>
    <n v="195.16800000000001"/>
    <n v="11.802"/>
    <n v="0.27300000000000002"/>
    <n v="53.862000000000002"/>
    <n v="9960.5990000000002"/>
    <n v="10570.126"/>
    <n v="3489.23"/>
    <n v="17.472999999999999"/>
    <n v="3061.4720000000002"/>
    <n v="623.24599999999998"/>
    <n v="3315.223"/>
    <n v="23.338000000000001"/>
    <n v="65268.383000000002"/>
    <n v="1.512"/>
    <n v="1.127"/>
    <n v="6.8000000000000005E-2"/>
    <n v="81.739000000000004"/>
    <n v="4.9429999999999996"/>
    <n v="11.481"/>
    <n v="11.548999999999999"/>
    <n v="3.5539999999999998"/>
    <n v="0.215"/>
    <n v="18.14"/>
    <n v="1.097"/>
    <n v="8.56"/>
    <n v="0.51800000000000002"/>
    <n v="55.784999999999997"/>
    <n v="3.3740000000000001"/>
    <n v="6.3E-2"/>
    <n v="1.05"/>
    <n v="1079.2909999999999"/>
    <n v="3.5000000000000003E-2"/>
    <n v="0.53700000000000003"/>
    <n v="0.47299999999999998"/>
    <n v="0.22600000000000001"/>
    <n v="0.19800000000000001"/>
    <n v="0.76100000000000001"/>
    <n v="0.53100000000000003"/>
    <n v="0.55500000000000005"/>
    <n v="0.127"/>
    <n v="1.798"/>
    <n v="9.0999999999999998E-2"/>
    <n v="0.71399999999999997"/>
    <n v="0.378"/>
    <n v="0.29699999999999999"/>
    <n v="1.421"/>
    <n v="7.0999999999999994E-2"/>
    <n v="0.50700000000000001"/>
    <n v="0.43099999999999999"/>
    <n v="0.50700000000000001"/>
    <n v="2E-3"/>
    <n v="5.0000000000000001E-3"/>
    <n v="7.0000000000000001E-3"/>
    <n v="0"/>
    <n v="190.97"/>
    <n v="189.85"/>
    <n v="25.638999999999999"/>
    <n v="15.124000000000001"/>
  </r>
  <r>
    <x v="22"/>
    <x v="10"/>
    <s v="NLD"/>
    <x v="494"/>
    <n v="617071000000"/>
    <n v="0.34799999999999998"/>
    <n v="2.1000000000000001E-2"/>
    <n v="181.52699999999999"/>
    <n v="11.997"/>
    <n v="7.077"/>
    <n v="184.09200000000001"/>
    <n v="11.007999999999999"/>
    <n v="6.36"/>
    <n v="11.077999999999999"/>
    <n v="0.253"/>
    <n v="0.157"/>
    <n v="10.923999999999999"/>
    <n v="0.249"/>
    <n v="0.155"/>
    <n v="30.422000000000001"/>
    <n v="1.831"/>
    <n v="223.202"/>
    <n v="13.432"/>
    <n v="0.307"/>
    <n v="54.21"/>
    <n v="10142.125"/>
    <n v="10754.218000000001"/>
    <n v="3519.652"/>
    <n v="18.606999999999999"/>
    <n v="3153.0120000000002"/>
    <n v="625.81100000000004"/>
    <n v="3372.1979999999999"/>
    <n v="24.446000000000002"/>
    <n v="70448.460999999996"/>
    <n v="1.6080000000000001"/>
    <n v="1.1339999999999999"/>
    <n v="6.8000000000000005E-2"/>
    <n v="91.539000000000001"/>
    <n v="5.5090000000000003"/>
    <n v="12.066000000000001"/>
    <n v="12.134"/>
    <n v="2.5649999999999999"/>
    <n v="0.154"/>
    <n v="17.989999999999998"/>
    <n v="1.083"/>
    <n v="8.35"/>
    <n v="0.502"/>
    <n v="56.975000000000001"/>
    <n v="3.4289999999999998"/>
    <n v="6.7000000000000004E-2"/>
    <n v="1.1080000000000001"/>
    <n v="1170.6510000000001"/>
    <n v="2.8000000000000001E-2"/>
    <n v="0.54400000000000004"/>
    <n v="0.48199999999999998"/>
    <n v="0.218"/>
    <n v="0.191"/>
    <n v="0.755"/>
    <n v="0.53"/>
    <n v="0.54800000000000004"/>
    <n v="0.13200000000000001"/>
    <n v="1.7869999999999999"/>
    <n v="0.09"/>
    <n v="0.70899999999999996"/>
    <n v="0.38"/>
    <n v="0.29699999999999999"/>
    <n v="1.478"/>
    <n v="5.2999999999999999E-2"/>
    <n v="0.502"/>
    <n v="0.45100000000000001"/>
    <n v="0.503"/>
    <n v="2E-3"/>
    <n v="5.0000000000000001E-3"/>
    <n v="7.0000000000000001E-3"/>
    <n v="0"/>
    <n v="201.63"/>
    <n v="200.51"/>
    <n v="41.674999999999997"/>
    <n v="22.957999999999998"/>
  </r>
  <r>
    <x v="22"/>
    <x v="11"/>
    <s v="NLD"/>
    <x v="495"/>
    <n v="663986000000"/>
    <n v="0.35099999999999998"/>
    <n v="2.1000000000000001E-2"/>
    <n v="168.26"/>
    <n v="-13.266999999999999"/>
    <n v="-7.3090000000000002"/>
    <n v="170.27500000000001"/>
    <n v="-13.817"/>
    <n v="-7.5049999999999999"/>
    <n v="10.195"/>
    <n v="0.22900000000000001"/>
    <n v="0.153"/>
    <n v="10.074999999999999"/>
    <n v="0.22600000000000001"/>
    <n v="0.151"/>
    <n v="29.622"/>
    <n v="1.774"/>
    <n v="211.46899999999999"/>
    <n v="12.662000000000001"/>
    <n v="0.28399999999999997"/>
    <n v="54.561"/>
    <n v="10310.385"/>
    <n v="10924.493"/>
    <n v="3549.2739999999999"/>
    <n v="19.584"/>
    <n v="3232.74"/>
    <n v="627.82600000000002"/>
    <n v="3428.5859999999998"/>
    <n v="25.64"/>
    <n v="66766.093999999997"/>
    <n v="1.498"/>
    <n v="0.97699999999999998"/>
    <n v="5.8000000000000003E-2"/>
    <n v="79.727999999999994"/>
    <n v="4.774"/>
    <n v="11.217000000000001"/>
    <n v="11.298999999999999"/>
    <n v="2.0150000000000001"/>
    <n v="0.121"/>
    <n v="17.48"/>
    <n v="1.0469999999999999"/>
    <n v="8.2100000000000009"/>
    <n v="0.49199999999999999"/>
    <n v="56.387999999999998"/>
    <n v="3.3759999999999999"/>
    <n v="7.0999999999999994E-2"/>
    <n v="1.194"/>
    <n v="1115.0920000000001"/>
    <n v="2.5999999999999999E-2"/>
    <n v="0.48799999999999999"/>
    <n v="0.432"/>
    <n v="0.20100000000000001"/>
    <n v="0.183"/>
    <n v="0.748"/>
    <n v="0.52800000000000002"/>
    <n v="0.54"/>
    <n v="0.13500000000000001"/>
    <n v="1.768"/>
    <n v="0.09"/>
    <n v="0.70399999999999996"/>
    <n v="0.38300000000000001"/>
    <n v="0.26400000000000001"/>
    <n v="1.252"/>
    <n v="4.1000000000000002E-2"/>
    <n v="0.495"/>
    <n v="0.434"/>
    <n v="0.499"/>
    <n v="2E-3"/>
    <n v="5.0000000000000001E-3"/>
    <n v="7.0000000000000001E-3"/>
    <n v="0"/>
    <n v="188.71"/>
    <n v="187.34"/>
    <n v="43.209000000000003"/>
    <n v="25.68"/>
  </r>
  <r>
    <x v="22"/>
    <x v="12"/>
    <s v="NLD"/>
    <x v="496"/>
    <n v="691641000000"/>
    <n v="0.308"/>
    <n v="1.7999999999999999E-2"/>
    <n v="164.68899999999999"/>
    <n v="-3.5710000000000002"/>
    <n v="-2.1219999999999999"/>
    <n v="168.17"/>
    <n v="-2.105"/>
    <n v="-1.236"/>
    <n v="10.019"/>
    <n v="0.22800000000000001"/>
    <n v="0.153"/>
    <n v="9.8109999999999999"/>
    <n v="0.224"/>
    <n v="0.15"/>
    <n v="31.876999999999999"/>
    <n v="1.899"/>
    <n v="189.86699999999999"/>
    <n v="11.311999999999999"/>
    <n v="0.25800000000000001"/>
    <n v="54.869"/>
    <n v="10475.073"/>
    <n v="11092.662"/>
    <n v="3581.1509999999998"/>
    <n v="20.448"/>
    <n v="3308.855"/>
    <n v="631.30700000000002"/>
    <n v="3482.8850000000002"/>
    <n v="26.866"/>
    <n v="65277.332000000002"/>
    <n v="1.488"/>
    <n v="0.86399999999999999"/>
    <n v="5.0999999999999997E-2"/>
    <n v="76.114999999999995"/>
    <n v="4.5350000000000001"/>
    <n v="11.064"/>
    <n v="11.146000000000001"/>
    <n v="3.4809999999999999"/>
    <n v="0.20699999999999999"/>
    <n v="17.190000000000001"/>
    <n v="1.024"/>
    <n v="8.2899999999999991"/>
    <n v="0.49399999999999999"/>
    <n v="54.298999999999999"/>
    <n v="3.2349999999999999"/>
    <n v="7.2999999999999995E-2"/>
    <n v="1.226"/>
    <n v="1095.6990000000001"/>
    <n v="2.1999999999999999E-2"/>
    <n v="0.47"/>
    <n v="0.42199999999999999"/>
    <n v="0.214"/>
    <n v="0.17599999999999999"/>
    <n v="0.74199999999999999"/>
    <n v="0.52600000000000002"/>
    <n v="0.53300000000000003"/>
    <n v="0.13800000000000001"/>
    <n v="1.748"/>
    <n v="0.09"/>
    <n v="0.69899999999999995"/>
    <n v="0.38500000000000001"/>
    <n v="0.22700000000000001"/>
    <n v="1.171"/>
    <n v="7.1999999999999995E-2"/>
    <n v="0.47"/>
    <n v="0.44400000000000001"/>
    <n v="0.49399999999999999"/>
    <n v="1E-3"/>
    <n v="5.0000000000000001E-3"/>
    <n v="7.0000000000000001E-3"/>
    <n v="0"/>
    <n v="187.09"/>
    <n v="185.72"/>
    <n v="25.178999999999998"/>
    <n v="15.289"/>
  </r>
  <r>
    <x v="22"/>
    <x v="13"/>
    <s v="NLD"/>
    <x v="497"/>
    <n v="721296000000"/>
    <n v="0.27400000000000002"/>
    <n v="1.6E-2"/>
    <n v="164.67400000000001"/>
    <n v="-1.4E-2"/>
    <n v="-8.9999999999999993E-3"/>
    <n v="167.422"/>
    <n v="-0.747"/>
    <n v="-0.44400000000000001"/>
    <n v="9.9260000000000002"/>
    <n v="0.22800000000000001"/>
    <n v="0.158"/>
    <n v="9.7629999999999999"/>
    <n v="0.224"/>
    <n v="0.155"/>
    <n v="32.444000000000003"/>
    <n v="1.923"/>
    <n v="189.86500000000001"/>
    <n v="11.256"/>
    <n v="0.25800000000000001"/>
    <n v="55.143000000000001"/>
    <n v="10639.748"/>
    <n v="11260.084999999999"/>
    <n v="3613.5940000000001"/>
    <n v="21.585000000000001"/>
    <n v="3385.8020000000001"/>
    <n v="634.05499999999995"/>
    <n v="3535.5529999999999"/>
    <n v="28.07"/>
    <n v="63014.336000000003"/>
    <n v="1.446"/>
    <n v="1.137"/>
    <n v="6.7000000000000004E-2"/>
    <n v="76.947000000000003"/>
    <n v="4.5620000000000003"/>
    <n v="10.991"/>
    <n v="11.071999999999999"/>
    <n v="2.7480000000000002"/>
    <n v="0.16300000000000001"/>
    <n v="17.27"/>
    <n v="1.024"/>
    <n v="8.1999999999999993"/>
    <n v="0.48599999999999999"/>
    <n v="52.667999999999999"/>
    <n v="3.1230000000000002"/>
    <n v="7.0999999999999994E-2"/>
    <n v="1.204"/>
    <n v="1062.885"/>
    <n v="1.9E-2"/>
    <n v="0.46600000000000003"/>
    <n v="0.41899999999999998"/>
    <n v="0.216"/>
    <n v="0.16900000000000001"/>
    <n v="0.73499999999999999"/>
    <n v="0.52400000000000002"/>
    <n v="0.52600000000000002"/>
    <n v="0.14199999999999999"/>
    <n v="1.7290000000000001"/>
    <n v="0.09"/>
    <n v="0.69299999999999995"/>
    <n v="0.38600000000000001"/>
    <n v="0.29299999999999998"/>
    <n v="1.1759999999999999"/>
    <n v="5.8999999999999997E-2"/>
    <n v="0.45300000000000001"/>
    <n v="0.40899999999999997"/>
    <n v="0.48899999999999999"/>
    <n v="1E-3"/>
    <n v="5.0000000000000001E-3"/>
    <n v="7.0000000000000001E-3"/>
    <n v="0"/>
    <n v="186.76"/>
    <n v="185.39"/>
    <n v="25.190999999999999"/>
    <n v="15.297000000000001"/>
  </r>
  <r>
    <x v="22"/>
    <x v="14"/>
    <s v="NLD"/>
    <x v="498"/>
    <n v="752951000000"/>
    <n v="0.28199999999999997"/>
    <n v="1.7000000000000001E-2"/>
    <n v="157.65600000000001"/>
    <n v="-7.0190000000000001"/>
    <n v="-4.2619999999999996"/>
    <n v="160.25700000000001"/>
    <n v="-7.165"/>
    <n v="-4.28"/>
    <n v="9.452"/>
    <n v="0.215"/>
    <n v="0.158"/>
    <n v="9.2989999999999995"/>
    <n v="0.21099999999999999"/>
    <n v="0.155"/>
    <n v="35.796999999999997"/>
    <n v="2.1110000000000002"/>
    <n v="171.852"/>
    <n v="10.135999999999999"/>
    <n v="0.23100000000000001"/>
    <n v="55.424999999999997"/>
    <n v="10797.403"/>
    <n v="11420.342000000001"/>
    <n v="3649.3910000000001"/>
    <n v="22.677"/>
    <n v="3452.8130000000001"/>
    <n v="636.65700000000004"/>
    <n v="3587.752"/>
    <n v="29.344999999999999"/>
    <n v="59946.082000000002"/>
    <n v="1.363"/>
    <n v="1.0920000000000001"/>
    <n v="6.4000000000000001E-2"/>
    <n v="67.010999999999996"/>
    <n v="3.9529999999999998"/>
    <n v="10.51"/>
    <n v="10.590999999999999"/>
    <n v="2.601"/>
    <n v="0.153"/>
    <n v="17.27"/>
    <n v="1.0189999999999999"/>
    <n v="8.5"/>
    <n v="0.501"/>
    <n v="52.198999999999998"/>
    <n v="3.0790000000000002"/>
    <n v="7.4999999999999997E-2"/>
    <n v="1.274"/>
    <n v="1016.331"/>
    <n v="1.9E-2"/>
    <n v="0.443"/>
    <n v="0.39600000000000002"/>
    <n v="0.23799999999999999"/>
    <n v="0.16200000000000001"/>
    <n v="0.72799999999999998"/>
    <n v="0.52100000000000002"/>
    <n v="0.52"/>
    <n v="0.14499999999999999"/>
    <n v="1.7050000000000001"/>
    <n v="8.8999999999999996E-2"/>
    <n v="0.68799999999999994"/>
    <n v="0.38700000000000001"/>
    <n v="0.28100000000000003"/>
    <n v="1.0069999999999999"/>
    <n v="5.2999999999999999E-2"/>
    <n v="0.44700000000000001"/>
    <n v="0.41799999999999998"/>
    <n v="0.48499999999999999"/>
    <n v="1E-3"/>
    <n v="5.0000000000000001E-3"/>
    <n v="7.0000000000000001E-3"/>
    <n v="0"/>
    <n v="179.56"/>
    <n v="178.19"/>
    <n v="14.196999999999999"/>
    <n v="9.0050000000000008"/>
  </r>
  <r>
    <x v="22"/>
    <x v="15"/>
    <s v="NLD"/>
    <x v="499"/>
    <n v="786606000000"/>
    <n v="0.249"/>
    <n v="1.4999999999999999E-2"/>
    <n v="164.143"/>
    <n v="6.4870000000000001"/>
    <n v="4.1150000000000002"/>
    <n v="166.37799999999999"/>
    <n v="6.1210000000000004"/>
    <n v="3.819"/>
    <n v="9.7629999999999999"/>
    <n v="0.219"/>
    <n v="0.161"/>
    <n v="9.6319999999999997"/>
    <n v="0.216"/>
    <n v="0.159"/>
    <n v="43.545999999999999"/>
    <n v="2.5550000000000002"/>
    <n v="170.32300000000001"/>
    <n v="9.9949999999999992"/>
    <n v="0.224"/>
    <n v="55.674999999999997"/>
    <n v="10961.546"/>
    <n v="11586.72"/>
    <n v="3692.9369999999999"/>
    <n v="23.713999999999999"/>
    <n v="3518.9609999999998"/>
    <n v="638.89200000000005"/>
    <n v="3639.6410000000001"/>
    <n v="30.617999999999999"/>
    <n v="60683.023000000001"/>
    <n v="1.361"/>
    <n v="1.0369999999999999"/>
    <n v="6.0999999999999999E-2"/>
    <n v="66.147999999999996"/>
    <n v="3.8820000000000001"/>
    <n v="10.941000000000001"/>
    <n v="11.022"/>
    <n v="2.2349999999999999"/>
    <n v="0.13100000000000001"/>
    <n v="17.5"/>
    <n v="1.0269999999999999"/>
    <n v="8.83"/>
    <n v="0.51800000000000002"/>
    <n v="51.889000000000003"/>
    <n v="3.0449999999999999"/>
    <n v="7.4999999999999997E-2"/>
    <n v="1.2729999999999999"/>
    <n v="1034.106"/>
    <n v="1.7000000000000001E-2"/>
    <n v="0.46200000000000002"/>
    <n v="0.40600000000000003"/>
    <n v="0.29599999999999999"/>
    <n v="0.157"/>
    <n v="0.72199999999999998"/>
    <n v="0.51900000000000002"/>
    <n v="0.51500000000000001"/>
    <n v="0.14799999999999999"/>
    <n v="1.681"/>
    <n v="8.8999999999999996E-2"/>
    <n v="0.68200000000000005"/>
    <n v="0.38900000000000001"/>
    <n v="0.27"/>
    <n v="0.97399999999999998"/>
    <n v="4.1000000000000002E-2"/>
    <n v="0.435"/>
    <n v="0.42099999999999999"/>
    <n v="0.48"/>
    <n v="1E-3"/>
    <n v="5.0000000000000001E-3"/>
    <n v="7.0000000000000001E-3"/>
    <n v="0"/>
    <n v="187.82"/>
    <n v="186.45"/>
    <n v="6.181"/>
    <n v="3.766"/>
  </r>
  <r>
    <x v="22"/>
    <x v="16"/>
    <s v="NLD"/>
    <x v="500"/>
    <n v="796351000000"/>
    <n v="0.23899999999999999"/>
    <n v="1.4E-2"/>
    <n v="164.86199999999999"/>
    <n v="0.72"/>
    <n v="0.438"/>
    <n v="167.244"/>
    <n v="0.86599999999999999"/>
    <n v="0.52100000000000002"/>
    <n v="9.766"/>
    <n v="0.215"/>
    <n v="0.16"/>
    <n v="9.6270000000000007"/>
    <n v="0.21199999999999999"/>
    <n v="0.158"/>
    <n v="40.067999999999998"/>
    <n v="2.34"/>
    <n v="170.69800000000001"/>
    <n v="9.968"/>
    <n v="0.22"/>
    <n v="55.914000000000001"/>
    <n v="11126.407999999999"/>
    <n v="11753.964"/>
    <n v="3733.0050000000001"/>
    <n v="24.817"/>
    <n v="3587.91"/>
    <n v="641.27300000000002"/>
    <n v="3692.8420000000001"/>
    <n v="31.920999999999999"/>
    <n v="60943.148000000001"/>
    <n v="1.3440000000000001"/>
    <n v="1.1040000000000001"/>
    <n v="6.4000000000000001E-2"/>
    <n v="68.947999999999993"/>
    <n v="4.0259999999999998"/>
    <n v="10.94"/>
    <n v="11.02"/>
    <n v="2.3820000000000001"/>
    <n v="0.13900000000000001"/>
    <n v="17.440000000000001"/>
    <n v="1.018"/>
    <n v="8.6"/>
    <n v="0.502"/>
    <n v="53.201000000000001"/>
    <n v="3.1070000000000002"/>
    <n v="7.5999999999999998E-2"/>
    <n v="1.3029999999999999"/>
    <n v="1043.6220000000001"/>
    <n v="1.6E-2"/>
    <n v="0.46400000000000002"/>
    <n v="0.41799999999999998"/>
    <n v="0.27900000000000003"/>
    <n v="0.151"/>
    <n v="0.71599999999999997"/>
    <n v="0.51700000000000002"/>
    <n v="0.51100000000000001"/>
    <n v="0.151"/>
    <n v="1.659"/>
    <n v="8.8999999999999996E-2"/>
    <n v="0.67700000000000005"/>
    <n v="0.39"/>
    <n v="0.29199999999999998"/>
    <n v="0.98899999999999999"/>
    <n v="5.2999999999999999E-2"/>
    <n v="0.442"/>
    <n v="0.434"/>
    <n v="0.47599999999999998"/>
    <n v="1E-3"/>
    <n v="5.0000000000000001E-3"/>
    <n v="7.0000000000000001E-3"/>
    <n v="0"/>
    <n v="188.71"/>
    <n v="187.34"/>
    <n v="5.835"/>
    <n v="3.54"/>
  </r>
  <r>
    <x v="22"/>
    <x v="17"/>
    <s v="NLD"/>
    <x v="501"/>
    <n v="829006000000"/>
    <n v="0.29799999999999999"/>
    <n v="1.7000000000000001E-2"/>
    <n v="162.494"/>
    <n v="-2.3679999999999999"/>
    <n v="-1.4359999999999999"/>
    <n v="164.65600000000001"/>
    <n v="-2.5880000000000001"/>
    <n v="-1.5469999999999999"/>
    <n v="9.5690000000000008"/>
    <n v="0.20599999999999999"/>
    <n v="0.157"/>
    <n v="9.4429999999999996"/>
    <n v="0.20300000000000001"/>
    <n v="0.155"/>
    <n v="36.031999999999996"/>
    <n v="2.0939999999999999"/>
    <n v="169.26499999999999"/>
    <n v="9.8369999999999997"/>
    <n v="0.21199999999999999"/>
    <n v="56.210999999999999"/>
    <n v="11288.901"/>
    <n v="11918.618"/>
    <n v="3769.0369999999998"/>
    <n v="25.934999999999999"/>
    <n v="3658.64"/>
    <n v="643.43499999999995"/>
    <n v="3745.7750000000001"/>
    <n v="33.304000000000002"/>
    <n v="61101.004000000001"/>
    <n v="1.3160000000000001"/>
    <n v="1.1180000000000001"/>
    <n v="6.5000000000000002E-2"/>
    <n v="70.73"/>
    <n v="4.1100000000000003"/>
    <n v="10.654999999999999"/>
    <n v="10.734"/>
    <n v="2.1619999999999999"/>
    <n v="0.126"/>
    <n v="16.59"/>
    <n v="0.96399999999999997"/>
    <n v="8.4"/>
    <n v="0.48799999999999999"/>
    <n v="52.933"/>
    <n v="3.0760000000000001"/>
    <n v="0.08"/>
    <n v="1.383"/>
    <n v="1051.377"/>
    <n v="0.02"/>
    <n v="0.45"/>
    <n v="0.40699999999999997"/>
    <n v="0.248"/>
    <n v="0.14599999999999999"/>
    <n v="0.71"/>
    <n v="0.51600000000000001"/>
    <n v="0.50600000000000001"/>
    <n v="0.155"/>
    <n v="1.6379999999999999"/>
    <n v="8.8999999999999996E-2"/>
    <n v="0.67100000000000004"/>
    <n v="0.39300000000000002"/>
    <n v="0.28499999999999998"/>
    <n v="0.99"/>
    <n v="0.05"/>
    <n v="0.432"/>
    <n v="0.45700000000000002"/>
    <n v="0.47199999999999998"/>
    <n v="1E-3"/>
    <n v="5.0000000000000001E-3"/>
    <n v="7.0000000000000001E-3"/>
    <n v="0"/>
    <n v="184.71"/>
    <n v="183.35"/>
    <n v="6.7709999999999999"/>
    <n v="4.1669999999999998"/>
  </r>
  <r>
    <x v="22"/>
    <x v="18"/>
    <s v="NLD"/>
    <x v="502"/>
    <n v="861661000000"/>
    <n v="0.22"/>
    <n v="1.2999999999999999E-2"/>
    <n v="158.62799999999999"/>
    <n v="-3.8660000000000001"/>
    <n v="-2.379"/>
    <n v="160.71600000000001"/>
    <n v="-3.9390000000000001"/>
    <n v="-2.3929999999999998"/>
    <n v="9.2970000000000006"/>
    <n v="0.19600000000000001"/>
    <n v="0.157"/>
    <n v="9.1769999999999996"/>
    <n v="0.19400000000000001"/>
    <n v="0.155"/>
    <n v="32.533000000000001"/>
    <n v="1.8819999999999999"/>
    <n v="170.316"/>
    <n v="9.8529999999999998"/>
    <n v="0.20799999999999999"/>
    <n v="56.432000000000002"/>
    <n v="11447.529"/>
    <n v="12079.334999999999"/>
    <n v="3801.57"/>
    <n v="27.036999999999999"/>
    <n v="3728.4960000000001"/>
    <n v="645.52300000000002"/>
    <n v="3799.3850000000002"/>
    <n v="34.610999999999997"/>
    <n v="59348.101999999999"/>
    <n v="1.254"/>
    <n v="1.101"/>
    <n v="6.4000000000000001E-2"/>
    <n v="69.856999999999999"/>
    <n v="4.0410000000000004"/>
    <n v="10.255000000000001"/>
    <n v="10.333"/>
    <n v="2.0880000000000001"/>
    <n v="0.121"/>
    <n v="15.53"/>
    <n v="0.89800000000000002"/>
    <n v="7.96"/>
    <n v="0.46"/>
    <n v="53.61"/>
    <n v="3.101"/>
    <n v="7.5999999999999998E-2"/>
    <n v="1.3069999999999999"/>
    <n v="1025.894"/>
    <n v="1.4E-2"/>
    <n v="0.43099999999999999"/>
    <n v="0.39200000000000002"/>
    <n v="0.221"/>
    <n v="0.14099999999999999"/>
    <n v="0.70299999999999996"/>
    <n v="0.51300000000000001"/>
    <n v="0.5"/>
    <n v="0.157"/>
    <n v="1.615"/>
    <n v="8.7999999999999995E-2"/>
    <n v="0.66600000000000004"/>
    <n v="0.39400000000000002"/>
    <n v="0.26700000000000002"/>
    <n v="0.92800000000000005"/>
    <n v="0.05"/>
    <n v="0.437"/>
    <n v="0.432"/>
    <n v="0.46800000000000003"/>
    <n v="1E-3"/>
    <n v="5.0000000000000001E-3"/>
    <n v="7.0000000000000001E-3"/>
    <n v="0"/>
    <n v="178.62"/>
    <n v="177.26"/>
    <n v="11.688000000000001"/>
    <n v="7.3680000000000003"/>
  </r>
  <r>
    <x v="22"/>
    <x v="19"/>
    <s v="NLD"/>
    <x v="503"/>
    <n v="872406000000"/>
    <n v="6.0000000000000001E-3"/>
    <n v="0"/>
    <n v="153.03299999999999"/>
    <n v="-5.5949999999999998"/>
    <n v="-3.5270000000000001"/>
    <n v="155.08500000000001"/>
    <n v="-5.6319999999999997"/>
    <n v="-3.504"/>
    <n v="8.9320000000000004"/>
    <n v="0.24700000000000003"/>
    <n v="0.152"/>
    <n v="8.8140000000000001"/>
    <n v="0.24205263157894744"/>
    <n v="0.15"/>
    <n v="25.308"/>
    <n v="1.458"/>
    <n v="167.327"/>
    <n v="9.6370000000000005"/>
    <n v="0.25994736842105265"/>
    <n v="56.438000000000002"/>
    <n v="11600.562"/>
    <n v="12234.42"/>
    <n v="3826.877"/>
    <n v="28.099"/>
    <n v="3800.97"/>
    <n v="647.57500000000005"/>
    <n v="3852.3850000000002"/>
    <n v="35.792999999999999"/>
    <n v="58836.934000000001"/>
    <n v="1.5183684210526318"/>
    <n v="1.0620000000000001"/>
    <n v="6.0999999999999999E-2"/>
    <n v="72.474000000000004"/>
    <n v="4.1740000000000004"/>
    <n v="9.9190000000000005"/>
    <n v="9.9979999999999993"/>
    <n v="2.052"/>
    <n v="0.11799999999999999"/>
    <n v="15.54"/>
    <n v="0.89500000000000002"/>
    <n v="8.1199999999999992"/>
    <n v="0.46800000000000003"/>
    <n v="53"/>
    <n v="3.052"/>
    <n v="6.8000000000000005E-2"/>
    <n v="1.1830000000000001"/>
    <n v="1021.601"/>
    <n v="0"/>
    <n v="0.41299999999999998"/>
    <n v="0.372"/>
    <n v="0.17199999999999999"/>
    <n v="0.13500000000000001"/>
    <n v="0.69699999999999995"/>
    <n v="0.51100000000000001"/>
    <n v="0.49399999999999999"/>
    <n v="0.159"/>
    <n v="1.593"/>
    <n v="8.7999999999999995E-2"/>
    <n v="0.66100000000000003"/>
    <n v="0.39400000000000002"/>
    <n v="0.24199999999999999"/>
    <n v="0.94799999999999995"/>
    <n v="4.4999999999999998E-2"/>
    <n v="0.42899999999999999"/>
    <n v="0.38600000000000001"/>
    <n v="0.46400000000000002"/>
    <n v="1E-3"/>
    <n v="5.0000000000000001E-3"/>
    <n v="7.0000000000000001E-3"/>
    <n v="1E-3"/>
    <n v="173.59"/>
    <n v="172.23"/>
    <n v="14.294"/>
    <n v="9.3409999999999993"/>
  </r>
  <r>
    <x v="22"/>
    <x v="20"/>
    <s v="NLD"/>
    <x v="504"/>
    <n v="801341000000"/>
    <n v="0"/>
    <n v="0"/>
    <n v="137.85"/>
    <n v="-15.183"/>
    <n v="-9.9220000000000006"/>
    <n v="139.90100000000001"/>
    <n v="-15.183"/>
    <n v="-9.7899999999999991"/>
    <n v="8.0239999999999991"/>
    <n v="0.24700000000000003"/>
    <n v="0.14199999999999999"/>
    <n v="7.907"/>
    <n v="0.24205263157894744"/>
    <n v="0.13900000000000001"/>
    <n v="16.995000000000001"/>
    <n v="0.97499999999999998"/>
    <n v="151.91499999999999"/>
    <n v="8.7129999999999992"/>
    <n v="0.25994736842105265"/>
    <n v="56.438000000000002"/>
    <n v="11738.412"/>
    <n v="12374.321"/>
    <n v="3843.8719999999998"/>
    <n v="29.03"/>
    <n v="3871.6370000000002"/>
    <n v="649.62699999999995"/>
    <n v="3900.54"/>
    <n v="36.893999999999998"/>
    <n v="56705.538999999997"/>
    <n v="1.5183684210526318"/>
    <n v="0.93100000000000005"/>
    <n v="5.2999999999999999E-2"/>
    <n v="70.667000000000002"/>
    <n v="4.0529999999999999"/>
    <n v="11.651149999999999"/>
    <n v="11.726649999999999"/>
    <n v="2.052"/>
    <n v="0.11799999999999999"/>
    <n v="18.522999999999996"/>
    <n v="1.1192"/>
    <n v="10.382500000000002"/>
    <n v="0.62895000000000001"/>
    <n v="48.155999999999999"/>
    <n v="2.762"/>
    <n v="6.3E-2"/>
    <n v="1.101"/>
    <n v="988.63599999999997"/>
    <n v="0"/>
    <n v="0.39100000000000001"/>
    <n v="0.35599999999999998"/>
    <n v="0.12"/>
    <n v="0.13"/>
    <n v="0.69099999999999995"/>
    <n v="0.50800000000000001"/>
    <n v="0.48699999999999999"/>
    <n v="0.161"/>
    <n v="1.573"/>
    <n v="8.7999999999999995E-2"/>
    <n v="0.65700000000000003"/>
    <n v="0.39300000000000002"/>
    <n v="0.22900000000000001"/>
    <n v="0.93500000000000005"/>
    <n v="5.0999999999999997E-2"/>
    <n v="0.43"/>
    <n v="0.371"/>
    <n v="0.46"/>
    <n v="1E-3"/>
    <n v="5.0000000000000001E-3"/>
    <n v="7.0000000000000001E-3"/>
    <n v="1E-3"/>
    <m/>
    <m/>
    <n v="14.065"/>
    <n v="10.202999999999999"/>
  </r>
  <r>
    <x v="22"/>
    <x v="21"/>
    <s v="NLD"/>
    <x v="505"/>
    <n v="911800000000"/>
    <n v="6.0000000000000001E-3"/>
    <n v="0"/>
    <n v="141.04499999999999"/>
    <n v="3.1960000000000002"/>
    <n v="2.3180000000000001"/>
    <n v="143.09700000000001"/>
    <n v="3.1960000000000002"/>
    <n v="2.2839999999999998"/>
    <n v="8.1760000000000002"/>
    <n v="0.24700000000000003"/>
    <n v="0.14099999999999999"/>
    <n v="8.0589999999999993"/>
    <n v="0.24205263157894744"/>
    <n v="0.13900000000000001"/>
    <n v="23.001000000000001"/>
    <n v="1.3140000000000001"/>
    <n v="181.80476190476185"/>
    <n v="10.928047619047618"/>
    <n v="0.25994736842105265"/>
    <n v="56.445"/>
    <n v="11879.458000000001"/>
    <n v="12517.419"/>
    <n v="3866.873"/>
    <n v="29.954999999999998"/>
    <n v="3939.72"/>
    <n v="651.67899999999997"/>
    <n v="3948.4769999999999"/>
    <n v="37.987000000000002"/>
    <n v="58009.894999999997"/>
    <n v="1.5183684210526318"/>
    <n v="0.92500000000000004"/>
    <n v="5.2999999999999999E-2"/>
    <n v="68.082999999999998"/>
    <n v="3.89"/>
    <n v="11.651149999999999"/>
    <n v="11.726649999999999"/>
    <n v="2.052"/>
    <n v="0.11700000000000001"/>
    <n v="18.522999999999996"/>
    <n v="1.1192"/>
    <n v="10.382500000000002"/>
    <n v="0.62895000000000001"/>
    <n v="47.936999999999998"/>
    <n v="2.7389999999999999"/>
    <n v="6.2E-2"/>
    <n v="1.093"/>
    <n v="1015.272"/>
    <n v="0"/>
    <n v="0.38"/>
    <n v="0.34799999999999998"/>
    <n v="0.154"/>
    <n v="0.125"/>
    <n v="0.68400000000000005"/>
    <n v="0.50600000000000001"/>
    <n v="0.48099999999999998"/>
    <n v="0.16200000000000001"/>
    <n v="1.5509999999999999"/>
    <n v="8.7999999999999995E-2"/>
    <n v="0.65200000000000002"/>
    <n v="0.39200000000000002"/>
    <n v="0.222"/>
    <n v="0.85899999999999999"/>
    <n v="5.1999999999999998E-2"/>
    <n v="0.40500000000000003"/>
    <n v="0.36899999999999999"/>
    <n v="0.45600000000000002"/>
    <n v="1E-3"/>
    <n v="6.0000000000000001E-3"/>
    <n v="7.0000000000000001E-3"/>
    <n v="1E-3"/>
    <m/>
    <m/>
    <m/>
    <m/>
  </r>
  <r>
    <x v="23"/>
    <x v="0"/>
    <s v="NZL"/>
    <x v="506"/>
    <n v="90482000000"/>
    <n v="0.53100000000000003"/>
    <n v="0.13800000000000001"/>
    <n v="32.246000000000002"/>
    <n v="0.78"/>
    <n v="2.48"/>
    <n v="41.735999999999997"/>
    <n v="4.0780000000000003"/>
    <n v="10.829000000000001"/>
    <n v="10.826000000000001"/>
    <n v="0.40899999999999997"/>
    <n v="0.182"/>
    <n v="8.3640000000000008"/>
    <n v="0.316"/>
    <n v="0.14000000000000001"/>
    <n v="4.4089999999999998"/>
    <n v="1.1439999999999999"/>
    <n v="32.045000000000002"/>
    <n v="8.3119999999999994"/>
    <n v="0.314"/>
    <n v="22.696999999999999"/>
    <n v="1170.1859999999999"/>
    <n v="4184.9979999999996"/>
    <n v="500.47199999999998"/>
    <n v="7.9450000000000003"/>
    <n v="160.26300000000001"/>
    <n v="3241.431"/>
    <n v="472.517"/>
    <n v="6.2919999999999998"/>
    <n v="59543.809000000001"/>
    <n v="2.2509999999999999"/>
    <n v="0.59299999999999997"/>
    <n v="0.154"/>
    <n v="9.4890000000000008"/>
    <n v="2.4609999999999999"/>
    <n v="20.024999999999999"/>
    <n v="13.305999999999999"/>
    <n v="9.49"/>
    <n v="2.4620000000000002"/>
    <n v="32.619999999999997"/>
    <n v="8.4610000000000003"/>
    <n v="14.79"/>
    <n v="3.8359999999999999"/>
    <n v="16.472999999999999"/>
    <n v="4.2729999999999997"/>
    <n v="0.19500000000000001"/>
    <n v="0.751"/>
    <n v="229.55699999999999"/>
    <n v="7.3999999999999996E-2"/>
    <n v="0.127"/>
    <n v="0.13700000000000001"/>
    <n v="4.8000000000000001E-2"/>
    <n v="0.123"/>
    <n v="0.112"/>
    <n v="0.249"/>
    <n v="9.5000000000000001E-2"/>
    <n v="7.3999999999999996E-2"/>
    <n v="0.13100000000000001"/>
    <n v="0.505"/>
    <n v="0.129"/>
    <n v="0.156"/>
    <n v="0.21299999999999999"/>
    <n v="0.20100000000000001"/>
    <n v="0.185"/>
    <n v="0.16"/>
    <n v="0.34699999999999998"/>
    <n v="0.39200000000000002"/>
    <n v="2E-3"/>
    <n v="2E-3"/>
    <n v="4.0000000000000001E-3"/>
    <n v="0"/>
    <n v="51.3"/>
    <n v="77.2"/>
    <n v="-0.20100000000000001"/>
    <n v="-0.622"/>
  </r>
  <r>
    <x v="23"/>
    <x v="1"/>
    <s v="NZL"/>
    <x v="507"/>
    <n v="89629000000"/>
    <n v="0.53500000000000003"/>
    <n v="0.13700000000000001"/>
    <n v="34.378999999999998"/>
    <n v="2.133"/>
    <n v="6.6150000000000002"/>
    <n v="6.9720000000000004"/>
    <n v="-34.762999999999998"/>
    <n v="-83.293999999999997"/>
    <n v="1.7929999999999999"/>
    <n v="6.7000000000000004E-2"/>
    <n v="3.1E-2"/>
    <n v="8.8390000000000004"/>
    <n v="0.32900000000000001"/>
    <n v="0.151"/>
    <n v="5.4119999999999999"/>
    <n v="1.391"/>
    <n v="33.567"/>
    <n v="8.6300000000000008"/>
    <n v="0.32100000000000001"/>
    <n v="23.231999999999999"/>
    <n v="1204.5650000000001"/>
    <n v="4191.9709999999995"/>
    <n v="505.88299999999998"/>
    <n v="8.5570000000000004"/>
    <n v="170.70699999999999"/>
    <n v="3214.0239999999999"/>
    <n v="489.10700000000003"/>
    <n v="7.0789999999999997"/>
    <n v="58485.120999999999"/>
    <n v="2.1779999999999999"/>
    <n v="0.61299999999999999"/>
    <n v="0.158"/>
    <n v="10.444000000000001"/>
    <n v="2.6850000000000001"/>
    <n v="20.536999999999999"/>
    <n v="14.67"/>
    <n v="-27.407"/>
    <n v="-7.0460000000000003"/>
    <n v="32.94"/>
    <n v="8.4689999999999994"/>
    <n v="14.93"/>
    <n v="3.8380000000000001"/>
    <n v="16.588999999999999"/>
    <n v="4.2649999999999997"/>
    <n v="0.20200000000000001"/>
    <n v="0.78700000000000003"/>
    <n v="227.483"/>
    <n v="7.0999999999999994E-2"/>
    <n v="0.13400000000000001"/>
    <n v="2.3E-2"/>
    <n v="5.8000000000000003E-2"/>
    <n v="0.121"/>
    <n v="0.112"/>
    <n v="0.245"/>
    <n v="9.5000000000000001E-2"/>
    <n v="7.8E-2"/>
    <n v="0.13500000000000001"/>
    <n v="0.497"/>
    <n v="0.13"/>
    <n v="0.16600000000000001"/>
    <n v="0.218"/>
    <n v="0.219"/>
    <n v="-0.57799999999999996"/>
    <n v="0.16"/>
    <n v="0.36899999999999999"/>
    <n v="0.38700000000000001"/>
    <n v="2E-3"/>
    <n v="2E-3"/>
    <n v="4.0000000000000001E-3"/>
    <n v="0"/>
    <n v="57.06"/>
    <n v="79.88"/>
    <n v="-0.81299999999999994"/>
    <n v="-2.3639999999999999"/>
  </r>
  <r>
    <x v="23"/>
    <x v="2"/>
    <s v="NZL"/>
    <x v="508"/>
    <n v="93932000000"/>
    <n v="0.55100000000000005"/>
    <n v="0.14000000000000001"/>
    <n v="34.542000000000002"/>
    <n v="0.16300000000000001"/>
    <n v="0.47399999999999998"/>
    <n v="9.1509999999999998"/>
    <n v="2.1779999999999999"/>
    <n v="31.241"/>
    <n v="2.3170000000000002"/>
    <n v="8.3000000000000004E-2"/>
    <n v="3.9E-2"/>
    <n v="8.7479999999999993"/>
    <n v="0.314"/>
    <n v="0.14699999999999999"/>
    <n v="5.4210000000000003"/>
    <n v="1.373"/>
    <n v="34.32"/>
    <n v="8.6920000000000002"/>
    <n v="0.312"/>
    <n v="23.783000000000001"/>
    <n v="1239.107"/>
    <n v="4201.1210000000001"/>
    <n v="511.30399999999997"/>
    <n v="9.1440000000000001"/>
    <n v="180.56700000000001"/>
    <n v="3188.6329999999998"/>
    <n v="506.42899999999997"/>
    <n v="7.88"/>
    <n v="59589.078000000001"/>
    <n v="2.14"/>
    <n v="0.58699999999999997"/>
    <n v="0.14899999999999999"/>
    <n v="9.86"/>
    <n v="2.4969999999999999"/>
    <n v="20.648"/>
    <n v="14.869"/>
    <n v="-25.391999999999999"/>
    <n v="-6.431"/>
    <n v="33.71"/>
    <n v="8.5370000000000008"/>
    <n v="15.7"/>
    <n v="3.976"/>
    <n v="17.321999999999999"/>
    <n v="4.3869999999999996"/>
    <n v="0.20300000000000001"/>
    <n v="0.80100000000000005"/>
    <n v="235.292"/>
    <n v="6.9000000000000006E-2"/>
    <n v="0.13100000000000001"/>
    <n v="2.9000000000000001E-2"/>
    <n v="5.6000000000000001E-2"/>
    <n v="0.11899999999999999"/>
    <n v="0.113"/>
    <n v="0.24099999999999999"/>
    <n v="9.4E-2"/>
    <n v="8.1000000000000003E-2"/>
    <n v="0.13700000000000001"/>
    <n v="0.48899999999999999"/>
    <n v="0.13100000000000001"/>
    <n v="0.17599999999999999"/>
    <n v="0.19700000000000001"/>
    <n v="0.20100000000000001"/>
    <n v="-0.49"/>
    <n v="0.16700000000000001"/>
    <n v="0.371"/>
    <n v="0.38200000000000001"/>
    <n v="2E-3"/>
    <n v="2E-3"/>
    <n v="4.0000000000000001E-3"/>
    <n v="0"/>
    <n v="58.71"/>
    <n v="81.53"/>
    <n v="-0.222"/>
    <n v="-0.64400000000000002"/>
  </r>
  <r>
    <x v="23"/>
    <x v="3"/>
    <s v="NZL"/>
    <x v="509"/>
    <n v="96676000000"/>
    <n v="0.53400000000000003"/>
    <n v="0.13300000000000001"/>
    <n v="36.241"/>
    <n v="1.6990000000000001"/>
    <n v="4.9189999999999996"/>
    <n v="15.21"/>
    <n v="6.0590000000000002"/>
    <n v="66.216999999999999"/>
    <n v="3.7839999999999998"/>
    <n v="0.13200000000000001"/>
    <n v="6.7000000000000004E-2"/>
    <n v="9.0150000000000006"/>
    <n v="0.315"/>
    <n v="0.159"/>
    <n v="7.74"/>
    <n v="1.925"/>
    <n v="37.673999999999999"/>
    <n v="9.3719999999999999"/>
    <n v="0.32700000000000001"/>
    <n v="24.317"/>
    <n v="1275.3489999999999"/>
    <n v="4216.3320000000003"/>
    <n v="519.04300000000001"/>
    <n v="9.7560000000000002"/>
    <n v="189.09"/>
    <n v="3167.6010000000001"/>
    <n v="524.53099999999995"/>
    <n v="8.6120000000000001"/>
    <n v="56734.851999999999"/>
    <n v="1.9810000000000001"/>
    <n v="0.61099999999999999"/>
    <n v="0.152"/>
    <n v="8.5220000000000002"/>
    <n v="2.12"/>
    <n v="20.901"/>
    <n v="15.224"/>
    <n v="-21.030999999999999"/>
    <n v="-5.2320000000000002"/>
    <n v="33.880000000000003"/>
    <n v="8.4280000000000008"/>
    <n v="15.98"/>
    <n v="3.9750000000000001"/>
    <n v="18.102"/>
    <n v="4.5030000000000001"/>
    <n v="0.182"/>
    <n v="0.73199999999999998"/>
    <n v="228.071"/>
    <n v="6.3E-2"/>
    <n v="0.13100000000000001"/>
    <n v="4.5999999999999999E-2"/>
    <n v="7.3999999999999996E-2"/>
    <n v="0.11700000000000001"/>
    <n v="0.113"/>
    <n v="0.23699999999999999"/>
    <n v="9.4E-2"/>
    <n v="8.4000000000000005E-2"/>
    <n v="0.13800000000000001"/>
    <n v="0.48099999999999998"/>
    <n v="0.13200000000000001"/>
    <n v="0.183"/>
    <n v="0.20399999999999999"/>
    <n v="0.16800000000000001"/>
    <n v="-0.372"/>
    <n v="0.16900000000000001"/>
    <n v="0.33200000000000002"/>
    <n v="0.377"/>
    <n v="2E-3"/>
    <n v="2E-3"/>
    <n v="4.0000000000000001E-3"/>
    <n v="0"/>
    <n v="61.2"/>
    <n v="84.02"/>
    <n v="1.4330000000000001"/>
    <n v="3.9529999999999998"/>
  </r>
  <r>
    <x v="23"/>
    <x v="4"/>
    <s v="NZL"/>
    <x v="510"/>
    <n v="102664000000"/>
    <n v="0.48799999999999999"/>
    <n v="0.11899999999999999"/>
    <n v="35.835999999999999"/>
    <n v="-0.40500000000000003"/>
    <n v="-1.1180000000000001"/>
    <n v="15.574"/>
    <n v="0.36399999999999999"/>
    <n v="2.395"/>
    <n v="3.8159999999999998"/>
    <n v="0.129"/>
    <n v="6.6000000000000003E-2"/>
    <n v="8.7799999999999994"/>
    <n v="0.29799999999999999"/>
    <n v="0.153"/>
    <n v="8.0129999999999999"/>
    <n v="1.9630000000000001"/>
    <n v="38.985999999999997"/>
    <n v="9.5519999999999996"/>
    <n v="0.32400000000000001"/>
    <n v="24.805"/>
    <n v="1311.1849999999999"/>
    <n v="4231.9059999999999"/>
    <n v="527.05600000000004"/>
    <n v="10.619"/>
    <n v="196.345"/>
    <n v="3147.3389999999999"/>
    <n v="543.01499999999999"/>
    <n v="9.3450000000000006"/>
    <n v="57499.695"/>
    <n v="1.95"/>
    <n v="0.86299999999999999"/>
    <n v="0.21199999999999999"/>
    <n v="7.2549999999999999"/>
    <n v="1.778"/>
    <n v="20.257999999999999"/>
    <n v="14.664"/>
    <n v="-20.262"/>
    <n v="-4.9640000000000004"/>
    <n v="33.79"/>
    <n v="8.2789999999999999"/>
    <n v="15.27"/>
    <n v="3.7410000000000001"/>
    <n v="18.484000000000002"/>
    <n v="4.5289999999999999"/>
    <n v="0.18"/>
    <n v="0.73299999999999998"/>
    <n v="234.68"/>
    <n v="5.3999999999999999E-2"/>
    <n v="0.125"/>
    <n v="4.5999999999999999E-2"/>
    <n v="7.3999999999999996E-2"/>
    <n v="0.114"/>
    <n v="0.114"/>
    <n v="0.23300000000000001"/>
    <n v="9.2999999999999999E-2"/>
    <n v="8.8999999999999996E-2"/>
    <n v="0.13800000000000001"/>
    <n v="0.47399999999999998"/>
    <n v="0.13300000000000001"/>
    <n v="0.19"/>
    <n v="0.26700000000000002"/>
    <n v="0.13800000000000001"/>
    <n v="-0.378"/>
    <n v="0.16700000000000001"/>
    <n v="0.317"/>
    <n v="0.372"/>
    <n v="2E-3"/>
    <n v="2E-3"/>
    <n v="5.0000000000000001E-3"/>
    <n v="1E-3"/>
    <n v="59.85"/>
    <n v="82.68"/>
    <n v="3.15"/>
    <n v="8.7899999999999991"/>
  </r>
  <r>
    <x v="23"/>
    <x v="5"/>
    <s v="NZL"/>
    <x v="511"/>
    <n v="109155000000"/>
    <n v="0.57699999999999996"/>
    <n v="0.14000000000000001"/>
    <n v="37.423999999999999"/>
    <n v="1.5880000000000001"/>
    <n v="4.431"/>
    <n v="16.576000000000001"/>
    <n v="1.002"/>
    <n v="6.431"/>
    <n v="4.0110000000000001"/>
    <n v="0.13400000000000001"/>
    <n v="7.1999999999999995E-2"/>
    <n v="9.0549999999999997"/>
    <n v="0.30299999999999999"/>
    <n v="0.16400000000000001"/>
    <n v="8.9190000000000005"/>
    <n v="2.1579999999999999"/>
    <n v="41.753999999999998"/>
    <n v="10.103"/>
    <n v="0.33800000000000002"/>
    <n v="25.381"/>
    <n v="1348.6089999999999"/>
    <n v="4248.482"/>
    <n v="535.97500000000002"/>
    <n v="11.528"/>
    <n v="203.911"/>
    <n v="3126.491"/>
    <n v="561.67899999999997"/>
    <n v="10.134"/>
    <n v="55352.245999999999"/>
    <n v="1.85"/>
    <n v="0.90900000000000003"/>
    <n v="0.22"/>
    <n v="7.5659999999999998"/>
    <n v="1.831"/>
    <n v="20.361999999999998"/>
    <n v="14.84"/>
    <n v="-20.847999999999999"/>
    <n v="-5.0449999999999999"/>
    <n v="33.71"/>
    <n v="8.157"/>
    <n v="15.39"/>
    <n v="3.7240000000000002"/>
    <n v="18.664000000000001"/>
    <n v="4.516"/>
    <n v="0.191"/>
    <n v="0.78900000000000003"/>
    <n v="228.75899999999999"/>
    <n v="0.06"/>
    <n v="0.126"/>
    <n v="4.8000000000000001E-2"/>
    <n v="7.6999999999999999E-2"/>
    <n v="0.112"/>
    <n v="0.114"/>
    <n v="0.23"/>
    <n v="9.2999999999999999E-2"/>
    <n v="9.4E-2"/>
    <n v="0.13800000000000001"/>
    <n v="0.46800000000000003"/>
    <n v="0.13400000000000001"/>
    <n v="0.19600000000000001"/>
    <n v="0.26300000000000001"/>
    <n v="0.14099999999999999"/>
    <n v="-0.442"/>
    <n v="0.16800000000000001"/>
    <n v="0.32700000000000001"/>
    <n v="0.36699999999999999"/>
    <n v="2E-3"/>
    <n v="2E-3"/>
    <n v="5.0000000000000001E-3"/>
    <n v="1E-3"/>
    <n v="61.33"/>
    <n v="84.15"/>
    <n v="4.33"/>
    <n v="11.571"/>
  </r>
  <r>
    <x v="23"/>
    <x v="6"/>
    <s v="NZL"/>
    <x v="512"/>
    <n v="117179000000"/>
    <n v="0.54500000000000004"/>
    <n v="0.13"/>
    <n v="37.33"/>
    <n v="-9.4E-2"/>
    <n v="-0.251"/>
    <n v="21.684999999999999"/>
    <n v="5.109"/>
    <n v="30.821999999999999"/>
    <n v="5.1879999999999997"/>
    <n v="0.17"/>
    <n v="9.4E-2"/>
    <n v="8.9309999999999992"/>
    <n v="0.29299999999999998"/>
    <n v="0.16200000000000001"/>
    <n v="8.7959999999999994"/>
    <n v="2.1040000000000001"/>
    <n v="39.893000000000001"/>
    <n v="9.5440000000000005"/>
    <n v="0.313"/>
    <n v="25.925999999999998"/>
    <n v="1385.9390000000001"/>
    <n v="4270.1670000000004"/>
    <n v="544.77099999999996"/>
    <n v="12.487"/>
    <n v="211.46199999999999"/>
    <n v="3110.846"/>
    <n v="580.47400000000005"/>
    <n v="10.819000000000001"/>
    <n v="55087.375"/>
    <n v="1.8089999999999999"/>
    <n v="0.95899999999999996"/>
    <n v="0.22900000000000001"/>
    <n v="7.5519999999999996"/>
    <n v="1.8069999999999999"/>
    <n v="20.175000000000001"/>
    <n v="14.712999999999999"/>
    <n v="-15.645"/>
    <n v="-3.7429999999999999"/>
    <n v="33.89"/>
    <n v="8.1080000000000005"/>
    <n v="15.23"/>
    <n v="3.6440000000000001"/>
    <n v="18.795000000000002"/>
    <n v="4.4960000000000004"/>
    <n v="0.16400000000000001"/>
    <n v="0.68400000000000005"/>
    <n v="230.26400000000001"/>
    <n v="5.1999999999999998E-2"/>
    <n v="0.122"/>
    <n v="6.0999999999999999E-2"/>
    <n v="7.1999999999999995E-2"/>
    <n v="0.109"/>
    <n v="0.114"/>
    <n v="0.22700000000000001"/>
    <n v="9.1999999999999998E-2"/>
    <n v="9.9000000000000005E-2"/>
    <n v="0.13800000000000001"/>
    <n v="0.46200000000000002"/>
    <n v="0.13500000000000001"/>
    <n v="0.2"/>
    <n v="0.27600000000000002"/>
    <n v="0.13700000000000001"/>
    <n v="-0.308"/>
    <n v="0.16700000000000001"/>
    <n v="0.27100000000000002"/>
    <n v="0.36099999999999999"/>
    <n v="2E-3"/>
    <n v="2E-3"/>
    <n v="5.0000000000000001E-3"/>
    <n v="1E-3"/>
    <n v="61.5"/>
    <n v="84.33"/>
    <n v="2.5630000000000002"/>
    <n v="6.8659999999999997"/>
  </r>
  <r>
    <x v="23"/>
    <x v="7"/>
    <s v="NZL"/>
    <x v="513"/>
    <n v="126239000000"/>
    <n v="0.68700000000000006"/>
    <n v="0.16300000000000001"/>
    <n v="36.411000000000001"/>
    <n v="-0.91900000000000004"/>
    <n v="-2.4630000000000001"/>
    <n v="21.462"/>
    <n v="-0.223"/>
    <n v="-1.03"/>
    <n v="5.0839999999999996"/>
    <n v="0.16200000000000001"/>
    <n v="9.4E-2"/>
    <n v="8.625"/>
    <n v="0.27500000000000002"/>
    <n v="0.159"/>
    <n v="6.726"/>
    <n v="1.593"/>
    <n v="40.256"/>
    <n v="9.5359999999999996"/>
    <n v="0.30399999999999999"/>
    <n v="26.613"/>
    <n v="1422.35"/>
    <n v="4291.6279999999997"/>
    <n v="551.49699999999996"/>
    <n v="13.507999999999999"/>
    <n v="219.72200000000001"/>
    <n v="3095.8969999999999"/>
    <n v="599.47500000000002"/>
    <n v="11.535"/>
    <n v="54356.550999999999"/>
    <n v="1.732"/>
    <n v="1.0209999999999999"/>
    <n v="0.24199999999999999"/>
    <n v="8.2590000000000003"/>
    <n v="1.9570000000000001"/>
    <n v="19.710999999999999"/>
    <n v="14.305"/>
    <n v="-14.949"/>
    <n v="-3.5409999999999999"/>
    <n v="33.78"/>
    <n v="8.0020000000000007"/>
    <n v="15.15"/>
    <n v="3.589"/>
    <n v="19.001000000000001"/>
    <n v="4.5010000000000003"/>
    <n v="0.17"/>
    <n v="0.71599999999999997"/>
    <n v="229.46600000000001"/>
    <n v="6.0999999999999999E-2"/>
    <n v="0.11600000000000001"/>
    <n v="0.06"/>
    <n v="5.2999999999999999E-2"/>
    <n v="0.107"/>
    <n v="0.114"/>
    <n v="0.224"/>
    <n v="9.1999999999999998E-2"/>
    <n v="0.104"/>
    <n v="0.13900000000000001"/>
    <n v="0.45700000000000002"/>
    <n v="0.13600000000000001"/>
    <n v="0.20300000000000001"/>
    <n v="0.28100000000000003"/>
    <n v="0.14499999999999999"/>
    <n v="-0.33700000000000002"/>
    <n v="0.16800000000000001"/>
    <n v="0.27600000000000002"/>
    <n v="0.35599999999999998"/>
    <n v="2E-3"/>
    <n v="2E-3"/>
    <n v="5.0000000000000001E-3"/>
    <n v="1E-3"/>
    <n v="60.39"/>
    <n v="83.21"/>
    <n v="3.8460000000000001"/>
    <n v="10.561999999999999"/>
  </r>
  <r>
    <x v="23"/>
    <x v="8"/>
    <s v="NZL"/>
    <x v="514"/>
    <n v="133622000000"/>
    <n v="0.63900000000000001"/>
    <n v="0.15"/>
    <n v="37.509"/>
    <n v="1.099"/>
    <n v="3.0169999999999999"/>
    <n v="26.957000000000001"/>
    <n v="5.4950000000000001"/>
    <n v="25.606000000000002"/>
    <n v="6.3280000000000003"/>
    <n v="0.20399999999999999"/>
    <n v="0.11700000000000001"/>
    <n v="8.8049999999999997"/>
    <n v="0.28399999999999997"/>
    <n v="0.16300000000000001"/>
    <n v="8.2840000000000007"/>
    <n v="1.9450000000000001"/>
    <n v="40.648000000000003"/>
    <n v="9.5410000000000004"/>
    <n v="0.308"/>
    <n v="27.251999999999999"/>
    <n v="1459.8589999999999"/>
    <n v="4318.585"/>
    <n v="559.78099999999995"/>
    <n v="14.750999999999999"/>
    <n v="227.53299999999999"/>
    <n v="3085.3440000000001"/>
    <n v="618.33399999999995"/>
    <n v="12.208"/>
    <n v="54010.57"/>
    <n v="1.742"/>
    <n v="1.242"/>
    <n v="0.29199999999999998"/>
    <n v="7.8109999999999999"/>
    <n v="1.833"/>
    <n v="19.497"/>
    <n v="14.138"/>
    <n v="-10.552"/>
    <n v="-2.4769999999999999"/>
    <n v="33.15"/>
    <n v="7.7809999999999997"/>
    <n v="14.65"/>
    <n v="3.4390000000000001"/>
    <n v="18.86"/>
    <n v="4.4269999999999996"/>
    <n v="0.158"/>
    <n v="0.67300000000000004"/>
    <n v="230.09800000000001"/>
    <n v="5.6000000000000001E-2"/>
    <n v="0.11700000000000001"/>
    <n v="7.2999999999999995E-2"/>
    <n v="6.3E-2"/>
    <n v="0.105"/>
    <n v="0.114"/>
    <n v="0.221"/>
    <n v="9.0999999999999998E-2"/>
    <n v="0.111"/>
    <n v="0.13800000000000001"/>
    <n v="0.45200000000000001"/>
    <n v="0.13600000000000001"/>
    <n v="0.20599999999999999"/>
    <n v="0.33200000000000002"/>
    <n v="0.13300000000000001"/>
    <n v="-0.22700000000000001"/>
    <n v="0.16800000000000001"/>
    <n v="0.25900000000000001"/>
    <n v="0.35099999999999998"/>
    <n v="2E-3"/>
    <n v="2E-3"/>
    <n v="5.0000000000000001E-3"/>
    <n v="1E-3"/>
    <n v="60.23"/>
    <n v="83.06"/>
    <n v="3.1389999999999998"/>
    <n v="8.3680000000000003"/>
  </r>
  <r>
    <x v="23"/>
    <x v="9"/>
    <s v="NZL"/>
    <x v="515"/>
    <n v="122556000000"/>
    <n v="0.58599999999999997"/>
    <n v="0.13600000000000001"/>
    <n v="34.621000000000002"/>
    <n v="-2.8889999999999998"/>
    <n v="-7.7009999999999996"/>
    <n v="24.105"/>
    <n v="-2.8519999999999999"/>
    <n v="-10.58"/>
    <n v="5.6020000000000003"/>
    <n v="0.18099999999999999"/>
    <n v="0.105"/>
    <n v="8.0459999999999994"/>
    <n v="0.26100000000000001"/>
    <n v="0.151"/>
    <n v="6.3159999999999998"/>
    <n v="1.468"/>
    <n v="35.679000000000002"/>
    <n v="8.2919999999999998"/>
    <n v="0.26900000000000002"/>
    <n v="27.838000000000001"/>
    <n v="1494.48"/>
    <n v="4342.6899999999996"/>
    <n v="566.09799999999996"/>
    <n v="16.117000000000001"/>
    <n v="234.99"/>
    <n v="3074.8290000000002"/>
    <n v="636.46799999999996"/>
    <n v="12.968"/>
    <n v="53337.417999999998"/>
    <n v="1.728"/>
    <n v="1.367"/>
    <n v="0.318"/>
    <n v="7.4580000000000002"/>
    <n v="1.7330000000000001"/>
    <n v="18.649999999999999"/>
    <n v="13.345000000000001"/>
    <n v="-10.516"/>
    <n v="-2.444"/>
    <n v="33.47"/>
    <n v="7.7789999999999999"/>
    <n v="14.47"/>
    <n v="3.363"/>
    <n v="18.132999999999999"/>
    <n v="4.2140000000000004"/>
    <n v="0.17699999999999999"/>
    <n v="0.76"/>
    <n v="229.505"/>
    <n v="0.05"/>
    <n v="0.11"/>
    <n v="6.6000000000000003E-2"/>
    <n v="4.9000000000000002E-2"/>
    <n v="0.10199999999999999"/>
    <n v="0.114"/>
    <n v="0.218"/>
    <n v="0.09"/>
    <n v="0.11700000000000001"/>
    <n v="0.13800000000000001"/>
    <n v="0.44700000000000001"/>
    <n v="0.13700000000000001"/>
    <n v="0.21"/>
    <n v="0.36"/>
    <n v="0.13"/>
    <n v="-0.20899999999999999"/>
    <n v="0.16500000000000001"/>
    <n v="0.312"/>
    <n v="0.34699999999999998"/>
    <n v="2E-3"/>
    <n v="2E-3"/>
    <n v="5.0000000000000001E-3"/>
    <n v="1E-3"/>
    <n v="57.42"/>
    <n v="80.25"/>
    <n v="1.0589999999999999"/>
    <n v="3.0579999999999998"/>
  </r>
  <r>
    <x v="23"/>
    <x v="10"/>
    <s v="NZL"/>
    <x v="516"/>
    <n v="130778000000"/>
    <n v="0.55700000000000005"/>
    <n v="0.128"/>
    <n v="34.811"/>
    <n v="0.19"/>
    <n v="0.55000000000000004"/>
    <n v="25.468"/>
    <n v="1.363"/>
    <n v="5.6539999999999999"/>
    <n v="5.86"/>
    <n v="0.188"/>
    <n v="0.108"/>
    <n v="8.0090000000000003"/>
    <n v="0.25700000000000001"/>
    <n v="0.14799999999999999"/>
    <n v="5.4580000000000002"/>
    <n v="1.256"/>
    <n v="36.427999999999997"/>
    <n v="8.3810000000000002"/>
    <n v="0.26900000000000002"/>
    <n v="28.396000000000001"/>
    <n v="1529.2909999999999"/>
    <n v="4368.1580000000004"/>
    <n v="571.55600000000004"/>
    <n v="17.623000000000001"/>
    <n v="243.37299999999999"/>
    <n v="3065.4859999999999"/>
    <n v="654.678"/>
    <n v="13.664999999999999"/>
    <n v="54097.281000000003"/>
    <n v="1.734"/>
    <n v="1.506"/>
    <n v="0.34599999999999997"/>
    <n v="8.3819999999999997"/>
    <n v="1.929"/>
    <n v="18.420000000000002"/>
    <n v="13.167"/>
    <n v="-9.343"/>
    <n v="-2.15"/>
    <n v="33.43"/>
    <n v="7.6920000000000002"/>
    <n v="14.36"/>
    <n v="3.3039999999999998"/>
    <n v="18.21"/>
    <n v="4.1900000000000004"/>
    <n v="0.16"/>
    <n v="0.69699999999999995"/>
    <n v="235.125"/>
    <n v="4.3999999999999997E-2"/>
    <n v="0.104"/>
    <n v="6.7000000000000004E-2"/>
    <n v="3.9E-2"/>
    <n v="0.1"/>
    <n v="0.114"/>
    <n v="0.215"/>
    <n v="8.8999999999999996E-2"/>
    <n v="0.125"/>
    <n v="0.13800000000000001"/>
    <n v="0.443"/>
    <n v="0.13800000000000001"/>
    <n v="0.21299999999999999"/>
    <n v="0.39500000000000002"/>
    <n v="0.13500000000000001"/>
    <n v="-0.193"/>
    <n v="0.16"/>
    <n v="0.28299999999999997"/>
    <n v="0.34200000000000003"/>
    <n v="2E-3"/>
    <n v="2E-3"/>
    <n v="5.0000000000000001E-3"/>
    <n v="1E-3"/>
    <n v="57.23"/>
    <n v="80.06"/>
    <n v="1.617"/>
    <n v="4.6449999999999996"/>
  </r>
  <r>
    <x v="23"/>
    <x v="11"/>
    <s v="NZL"/>
    <x v="517"/>
    <n v="140216000000"/>
    <n v="0.52900000000000003"/>
    <n v="0.121"/>
    <n v="34.265999999999998"/>
    <n v="-0.54500000000000004"/>
    <n v="-1.5660000000000001"/>
    <n v="27.561"/>
    <n v="2.093"/>
    <n v="8.218"/>
    <n v="6.2910000000000004"/>
    <n v="0.19900000000000001"/>
    <n v="0.11700000000000001"/>
    <n v="7.8209999999999997"/>
    <n v="0.248"/>
    <n v="0.14499999999999999"/>
    <n v="5.5339999999999998"/>
    <n v="1.2629999999999999"/>
    <n v="36.834000000000003"/>
    <n v="8.407"/>
    <n v="0.26600000000000001"/>
    <n v="28.923999999999999"/>
    <n v="1563.557"/>
    <n v="4395.7190000000001"/>
    <n v="577.09"/>
    <n v="19.082999999999998"/>
    <n v="250.999"/>
    <n v="3058.7809999999999"/>
    <n v="673.08500000000004"/>
    <n v="14.375"/>
    <n v="53886.934000000001"/>
    <n v="1.7050000000000001"/>
    <n v="1.46"/>
    <n v="0.33300000000000002"/>
    <n v="7.6260000000000003"/>
    <n v="1.7410000000000001"/>
    <n v="18.172999999999998"/>
    <n v="14.359"/>
    <n v="-6.7050000000000001"/>
    <n v="-1.53"/>
    <n v="33.380000000000003"/>
    <n v="7.6189999999999998"/>
    <n v="14.54"/>
    <n v="3.319"/>
    <n v="18.407"/>
    <n v="4.2009999999999996"/>
    <n v="0.16200000000000001"/>
    <n v="0.71"/>
    <n v="236.09299999999999"/>
    <n v="3.9E-2"/>
    <n v="9.9000000000000005E-2"/>
    <n v="7.0000000000000007E-2"/>
    <n v="3.7999999999999999E-2"/>
    <n v="9.7000000000000003E-2"/>
    <n v="0.114"/>
    <n v="0.21199999999999999"/>
    <n v="8.7999999999999995E-2"/>
    <n v="0.13200000000000001"/>
    <n v="0.13700000000000001"/>
    <n v="0.439"/>
    <n v="0.13800000000000001"/>
    <n v="0.214"/>
    <n v="0.39400000000000002"/>
    <n v="0.12"/>
    <n v="-0.13500000000000001"/>
    <n v="0.16200000000000001"/>
    <n v="0.25800000000000001"/>
    <n v="0.33800000000000002"/>
    <n v="2E-3"/>
    <n v="2E-3"/>
    <n v="5.0000000000000001E-3"/>
    <n v="1E-3"/>
    <n v="62.91"/>
    <n v="79.62"/>
    <n v="2.569"/>
    <n v="7.4960000000000004"/>
  </r>
  <r>
    <x v="23"/>
    <x v="12"/>
    <s v="NZL"/>
    <x v="518"/>
    <n v="149422000000"/>
    <n v="0.56899999999999995"/>
    <n v="0.129"/>
    <n v="35.945"/>
    <n v="1.679"/>
    <n v="4.9009999999999998"/>
    <n v="31.585000000000001"/>
    <n v="4.024"/>
    <n v="14.601000000000001"/>
    <n v="7.1619999999999999"/>
    <n v="0.222"/>
    <n v="0.13300000000000001"/>
    <n v="8.15"/>
    <n v="0.253"/>
    <n v="0.151"/>
    <n v="6.8529999999999998"/>
    <n v="1.554"/>
    <n v="38.899000000000001"/>
    <n v="8.82"/>
    <n v="0.27400000000000002"/>
    <n v="29.492999999999999"/>
    <n v="1599.502"/>
    <n v="4427.3029999999999"/>
    <n v="583.94200000000001"/>
    <n v="20.361999999999998"/>
    <n v="259.34199999999998"/>
    <n v="3054.42"/>
    <n v="691.23900000000003"/>
    <n v="15.124000000000001"/>
    <n v="53929.512000000002"/>
    <n v="1.675"/>
    <n v="1.2789999999999999"/>
    <n v="0.28999999999999998"/>
    <n v="8.343"/>
    <n v="1.8919999999999999"/>
    <n v="18.634"/>
    <n v="14.843"/>
    <n v="-4.3600000000000003"/>
    <n v="-0.98899999999999999"/>
    <n v="33.869999999999997"/>
    <n v="7.68"/>
    <n v="14.76"/>
    <n v="3.347"/>
    <n v="18.154"/>
    <n v="4.1159999999999997"/>
    <n v="0.17"/>
    <n v="0.748"/>
    <n v="237.845"/>
    <n v="4.1000000000000002E-2"/>
    <n v="0.10299999999999999"/>
    <n v="7.9000000000000001E-2"/>
    <n v="4.5999999999999999E-2"/>
    <n v="9.5000000000000001E-2"/>
    <n v="0.113"/>
    <n v="0.21"/>
    <n v="8.6999999999999994E-2"/>
    <n v="0.13700000000000001"/>
    <n v="0.13700000000000001"/>
    <n v="0.435"/>
    <n v="0.13900000000000001"/>
    <n v="0.217"/>
    <n v="0.33600000000000002"/>
    <n v="0.128"/>
    <n v="-0.09"/>
    <n v="0.157"/>
    <n v="0.27100000000000002"/>
    <n v="0.33300000000000002"/>
    <n v="2E-3"/>
    <n v="2E-3"/>
    <n v="5.0000000000000001E-3"/>
    <n v="1E-3"/>
    <n v="65.459999999999994"/>
    <n v="82.18"/>
    <n v="2.9540000000000002"/>
    <n v="8.2189999999999994"/>
  </r>
  <r>
    <x v="23"/>
    <x v="13"/>
    <s v="NZL"/>
    <x v="519"/>
    <n v="159164000000"/>
    <n v="0.58599999999999997"/>
    <n v="0.13200000000000001"/>
    <n v="35.241"/>
    <n v="-0.70399999999999996"/>
    <n v="-1.9590000000000001"/>
    <n v="33.591999999999999"/>
    <n v="2.0070000000000001"/>
    <n v="6.3550000000000004"/>
    <n v="7.548"/>
    <n v="0.23200000000000001"/>
    <n v="0.14000000000000001"/>
    <n v="7.9180000000000001"/>
    <n v="0.24299999999999999"/>
    <n v="0.14699999999999999"/>
    <n v="6.0129999999999999"/>
    <n v="1.351"/>
    <n v="39.399000000000001"/>
    <n v="8.8520000000000003"/>
    <n v="0.27200000000000002"/>
    <n v="30.079000000000001"/>
    <n v="1634.7429999999999"/>
    <n v="4460.8959999999997"/>
    <n v="589.95500000000004"/>
    <n v="21.454999999999998"/>
    <n v="267.714"/>
    <n v="3052.7710000000002"/>
    <n v="709.78"/>
    <n v="15.759"/>
    <n v="53825.684000000001"/>
    <n v="1.653"/>
    <n v="1.093"/>
    <n v="0.245"/>
    <n v="8.3729999999999993"/>
    <n v="1.881"/>
    <n v="18.379000000000001"/>
    <n v="14.625"/>
    <n v="-1.649"/>
    <n v="-0.37"/>
    <n v="33.69"/>
    <n v="7.57"/>
    <n v="14.74"/>
    <n v="3.3119999999999998"/>
    <n v="18.541"/>
    <n v="4.1660000000000004"/>
    <n v="0.14299999999999999"/>
    <n v="0.63500000000000001"/>
    <n v="239.559"/>
    <n v="4.1000000000000002E-2"/>
    <n v="0.1"/>
    <n v="8.4000000000000005E-2"/>
    <n v="0.04"/>
    <n v="9.1999999999999998E-2"/>
    <n v="0.113"/>
    <n v="0.20699999999999999"/>
    <n v="8.5999999999999993E-2"/>
    <n v="0.14099999999999999"/>
    <n v="0.13700000000000001"/>
    <n v="0.432"/>
    <n v="0.13900000000000001"/>
    <n v="0.217"/>
    <n v="0.28199999999999997"/>
    <n v="0.128"/>
    <n v="-3.5999999999999997E-2"/>
    <n v="0.159"/>
    <n v="0.216"/>
    <n v="0.32900000000000001"/>
    <n v="2E-3"/>
    <n v="2E-3"/>
    <n v="5.0000000000000001E-3"/>
    <n v="1E-3"/>
    <n v="65.09"/>
    <n v="81.8"/>
    <n v="4.1580000000000004"/>
    <n v="11.798999999999999"/>
  </r>
  <r>
    <x v="23"/>
    <x v="14"/>
    <s v="NZL"/>
    <x v="520"/>
    <n v="170343000000"/>
    <n v="0.61899999999999999"/>
    <n v="0.13700000000000001"/>
    <n v="35.439"/>
    <n v="0.19800000000000001"/>
    <n v="0.56200000000000006"/>
    <n v="34.668999999999997"/>
    <n v="1.077"/>
    <n v="3.2069999999999999"/>
    <n v="7.68"/>
    <n v="0.23300000000000001"/>
    <n v="0.13800000000000001"/>
    <n v="7.851"/>
    <n v="0.23799999999999999"/>
    <n v="0.14099999999999999"/>
    <n v="5.4420000000000002"/>
    <n v="1.206"/>
    <n v="39.128"/>
    <n v="8.6679999999999993"/>
    <n v="0.26200000000000001"/>
    <n v="30.699000000000002"/>
    <n v="1670.182"/>
    <n v="4495.5649999999996"/>
    <n v="595.39800000000002"/>
    <n v="22.678999999999998"/>
    <n v="276.31599999999997"/>
    <n v="3052.002"/>
    <n v="728.63099999999997"/>
    <n v="16.46"/>
    <n v="55530.688000000002"/>
    <n v="1.6819999999999999"/>
    <n v="1.224"/>
    <n v="0.27100000000000002"/>
    <n v="8.6020000000000003"/>
    <n v="1.905"/>
    <n v="18.238"/>
    <n v="14.534000000000001"/>
    <n v="-0.76900000000000002"/>
    <n v="-0.17"/>
    <n v="33.979999999999997"/>
    <n v="7.5270000000000001"/>
    <n v="14.87"/>
    <n v="3.294"/>
    <n v="18.850999999999999"/>
    <n v="4.1760000000000002"/>
    <n v="0.155"/>
    <n v="0.70099999999999996"/>
    <n v="250.67699999999999"/>
    <n v="4.1000000000000002E-2"/>
    <n v="0.1"/>
    <n v="8.5999999999999993E-2"/>
    <n v="3.5999999999999997E-2"/>
    <n v="0.09"/>
    <n v="0.113"/>
    <n v="0.20499999999999999"/>
    <n v="8.5000000000000006E-2"/>
    <n v="0.14499999999999999"/>
    <n v="0.13600000000000001"/>
    <n v="0.42899999999999999"/>
    <n v="0.14000000000000001"/>
    <n v="0.217"/>
    <n v="0.316"/>
    <n v="0.129"/>
    <n v="-1.6E-2"/>
    <n v="0.161"/>
    <n v="0.23"/>
    <n v="0.32500000000000001"/>
    <n v="2E-3"/>
    <n v="2E-3"/>
    <n v="5.0000000000000001E-3"/>
    <n v="1E-3"/>
    <n v="65.61"/>
    <n v="82.33"/>
    <n v="3.6890000000000001"/>
    <n v="10.409000000000001"/>
  </r>
  <r>
    <x v="23"/>
    <x v="15"/>
    <s v="NZL"/>
    <x v="521"/>
    <n v="180645000000"/>
    <n v="0.621"/>
    <n v="0.13500000000000001"/>
    <n v="35.813000000000002"/>
    <n v="0.374"/>
    <n v="1.056"/>
    <n v="33.761000000000003"/>
    <n v="-0.90800000000000003"/>
    <n v="-2.62"/>
    <n v="7.3540000000000001"/>
    <n v="0.22"/>
    <n v="0.13400000000000001"/>
    <n v="7.8010000000000002"/>
    <n v="0.23300000000000001"/>
    <n v="0.14199999999999999"/>
    <n v="5.47"/>
    <n v="1.1910000000000001"/>
    <n v="38.682000000000002"/>
    <n v="8.4260000000000002"/>
    <n v="0.252"/>
    <n v="31.318999999999999"/>
    <n v="1705.9949999999999"/>
    <n v="4529.3270000000002"/>
    <n v="600.86699999999996"/>
    <n v="24.027000000000001"/>
    <n v="284.62099999999998"/>
    <n v="3049.95"/>
    <n v="748.00099999999998"/>
    <n v="17.158999999999999"/>
    <n v="54939.43"/>
    <n v="1.641"/>
    <n v="1.3480000000000001"/>
    <n v="0.29399999999999998"/>
    <n v="8.3049999999999997"/>
    <n v="1.8089999999999999"/>
    <n v="17.904"/>
    <n v="14.262"/>
    <n v="-2.052"/>
    <n v="-0.44700000000000001"/>
    <n v="33.1"/>
    <n v="7.21"/>
    <n v="15.18"/>
    <n v="3.3069999999999999"/>
    <n v="19.370999999999999"/>
    <n v="4.22"/>
    <n v="0.152"/>
    <n v="0.69899999999999995"/>
    <n v="252.20400000000001"/>
    <n v="4.2999999999999997E-2"/>
    <n v="0.10100000000000001"/>
    <n v="8.2000000000000003E-2"/>
    <n v="3.6999999999999998E-2"/>
    <n v="8.7999999999999995E-2"/>
    <n v="0.112"/>
    <n v="0.20300000000000001"/>
    <n v="8.4000000000000005E-2"/>
    <n v="0.15"/>
    <n v="0.13600000000000001"/>
    <n v="0.42499999999999999"/>
    <n v="0.14000000000000001"/>
    <n v="0.218"/>
    <n v="0.35099999999999998"/>
    <n v="0.122"/>
    <n v="-3.7999999999999999E-2"/>
    <n v="0.16200000000000001"/>
    <n v="0.23100000000000001"/>
    <n v="0.32100000000000001"/>
    <n v="2E-3"/>
    <n v="2E-3"/>
    <n v="5.0000000000000001E-3"/>
    <n v="1E-3"/>
    <n v="65.47"/>
    <n v="82.19"/>
    <n v="2.8690000000000002"/>
    <n v="8.01"/>
  </r>
  <r>
    <x v="23"/>
    <x v="16"/>
    <s v="NZL"/>
    <x v="522"/>
    <n v="184339000000"/>
    <n v="0.48599999999999999"/>
    <n v="0.104"/>
    <n v="34.152999999999999"/>
    <n v="-1.66"/>
    <n v="-4.6360000000000001"/>
    <n v="33.347000000000001"/>
    <n v="-0.41499999999999998"/>
    <n v="-1.228"/>
    <n v="7.1440000000000001"/>
    <n v="0.20899999999999999"/>
    <n v="0.13100000000000001"/>
    <n v="7.3159999999999998"/>
    <n v="0.214"/>
    <n v="0.13400000000000001"/>
    <n v="4.4649999999999999"/>
    <n v="0.95699999999999996"/>
    <n v="38.116999999999997"/>
    <n v="8.1649999999999991"/>
    <n v="0.23899999999999999"/>
    <n v="31.806000000000001"/>
    <n v="1740.1469999999999"/>
    <n v="4562.6729999999998"/>
    <n v="605.33199999999999"/>
    <n v="25.178999999999998"/>
    <n v="292.51499999999999"/>
    <n v="3049.1439999999998"/>
    <n v="767.49099999999999"/>
    <n v="17.824999999999999"/>
    <n v="54612.461000000003"/>
    <n v="1.595"/>
    <n v="1.1519999999999999"/>
    <n v="0.247"/>
    <n v="7.8940000000000001"/>
    <n v="1.6910000000000001"/>
    <n v="17.311"/>
    <n v="15.038"/>
    <n v="-0.80600000000000005"/>
    <n v="-0.17299999999999999"/>
    <n v="33.08"/>
    <n v="7.0860000000000003"/>
    <n v="15.1"/>
    <n v="3.2349999999999999"/>
    <n v="19.489000000000001"/>
    <n v="4.1749999999999998"/>
    <n v="0.14299999999999999"/>
    <n v="0.66600000000000004"/>
    <n v="254.93600000000001"/>
    <n v="3.3000000000000002E-2"/>
    <n v="9.6000000000000002E-2"/>
    <n v="8.3000000000000004E-2"/>
    <n v="3.1E-2"/>
    <n v="8.5999999999999993E-2"/>
    <n v="0.112"/>
    <n v="0.20100000000000001"/>
    <n v="8.3000000000000004E-2"/>
    <n v="0.154"/>
    <n v="0.13500000000000001"/>
    <n v="0.42299999999999999"/>
    <n v="0.14099999999999999"/>
    <n v="0.218"/>
    <n v="0.30499999999999999"/>
    <n v="0.113"/>
    <n v="-1.7999999999999999E-2"/>
    <n v="0.16200000000000001"/>
    <n v="0.222"/>
    <n v="0.317"/>
    <n v="2E-3"/>
    <n v="2E-3"/>
    <n v="5.0000000000000001E-3"/>
    <n v="1E-3"/>
    <n v="70.2"/>
    <n v="80.81"/>
    <n v="3.964"/>
    <n v="11.608000000000001"/>
  </r>
  <r>
    <x v="23"/>
    <x v="17"/>
    <s v="NZL"/>
    <x v="523"/>
    <n v="193725000000"/>
    <n v="0.44400000000000001"/>
    <n v="9.4E-2"/>
    <n v="35.688000000000002"/>
    <n v="1.5349999999999999"/>
    <n v="4.4960000000000004"/>
    <n v="36.164000000000001"/>
    <n v="2.8180000000000001"/>
    <n v="8.4499999999999993"/>
    <n v="7.62"/>
    <n v="0.218"/>
    <n v="0.13900000000000001"/>
    <n v="7.5190000000000001"/>
    <n v="0.215"/>
    <n v="0.13700000000000001"/>
    <n v="4.6689999999999996"/>
    <n v="0.98399999999999999"/>
    <n v="38.387"/>
    <n v="8.0879999999999992"/>
    <n v="0.23100000000000001"/>
    <n v="32.25"/>
    <n v="1775.836"/>
    <n v="4598.8379999999997"/>
    <n v="610.00099999999998"/>
    <n v="26.268000000000001"/>
    <n v="301.03300000000002"/>
    <n v="3049.62"/>
    <n v="787.85199999999998"/>
    <n v="18.431000000000001"/>
    <n v="54745.461000000003"/>
    <n v="1.5669999999999999"/>
    <n v="1.089"/>
    <n v="0.22900000000000001"/>
    <n v="8.5180000000000007"/>
    <n v="1.7949999999999999"/>
    <n v="17.369"/>
    <n v="15.134"/>
    <n v="0.47599999999999998"/>
    <n v="0.1"/>
    <n v="32.86"/>
    <n v="6.923"/>
    <n v="15.15"/>
    <n v="3.1920000000000002"/>
    <n v="20.361999999999998"/>
    <n v="4.29"/>
    <n v="0.128"/>
    <n v="0.60699999999999998"/>
    <n v="259.83600000000001"/>
    <n v="2.9000000000000001E-2"/>
    <n v="9.9000000000000005E-2"/>
    <n v="8.8999999999999996E-2"/>
    <n v="3.2000000000000001E-2"/>
    <n v="8.4000000000000005E-2"/>
    <n v="0.112"/>
    <n v="0.19900000000000001"/>
    <n v="8.2000000000000003E-2"/>
    <n v="0.157"/>
    <n v="0.13500000000000001"/>
    <n v="0.42"/>
    <n v="0.14099999999999999"/>
    <n v="0.217"/>
    <n v="0.27800000000000002"/>
    <n v="0.11899999999999999"/>
    <n v="1.0999999999999999E-2"/>
    <n v="0.16600000000000001"/>
    <n v="0.20100000000000001"/>
    <n v="0.313"/>
    <n v="2E-3"/>
    <n v="2E-3"/>
    <n v="5.0000000000000001E-3"/>
    <n v="1E-3"/>
    <n v="71.83"/>
    <n v="82.44"/>
    <n v="2.6989999999999998"/>
    <n v="7.5629999999999997"/>
  </r>
  <r>
    <x v="23"/>
    <x v="18"/>
    <s v="NZL"/>
    <x v="524"/>
    <n v="205427000000"/>
    <n v="0.41799999999999998"/>
    <n v="8.5999999999999993E-2"/>
    <n v="35.704999999999998"/>
    <n v="1.6E-2"/>
    <n v="4.5999999999999999E-2"/>
    <n v="37.61"/>
    <n v="1.4450000000000001"/>
    <n v="3.9969999999999999"/>
    <n v="7.7729999999999997"/>
    <n v="0.22"/>
    <n v="0.14499999999999999"/>
    <n v="7.3789999999999996"/>
    <n v="0.20899999999999999"/>
    <n v="0.13800000000000001"/>
    <n v="5.2489999999999997"/>
    <n v="1.085"/>
    <n v="38.786999999999999"/>
    <n v="8.016"/>
    <n v="0.22700000000000001"/>
    <n v="32.667999999999999"/>
    <n v="1811.54"/>
    <n v="4636.4470000000001"/>
    <n v="615.25099999999998"/>
    <n v="27.26"/>
    <n v="308.93099999999998"/>
    <n v="3051.5259999999998"/>
    <n v="808.38599999999997"/>
    <n v="19.044"/>
    <n v="53424.101999999999"/>
    <n v="1.512"/>
    <n v="0.99199999999999999"/>
    <n v="0.20499999999999999"/>
    <n v="7.899"/>
    <n v="1.6319999999999999"/>
    <n v="16.908000000000001"/>
    <n v="14.712999999999999"/>
    <n v="1.905"/>
    <n v="0.39400000000000002"/>
    <n v="32.71"/>
    <n v="6.76"/>
    <n v="15.19"/>
    <n v="3.1389999999999998"/>
    <n v="20.533999999999999"/>
    <n v="4.2439999999999998"/>
    <n v="0.127"/>
    <n v="0.61199999999999999"/>
    <n v="258.49400000000003"/>
    <n v="2.7E-2"/>
    <n v="9.7000000000000003E-2"/>
    <n v="9.1999999999999998E-2"/>
    <n v="3.5999999999999997E-2"/>
    <n v="8.1000000000000003E-2"/>
    <n v="0.111"/>
    <n v="0.19700000000000001"/>
    <n v="8.1000000000000003E-2"/>
    <n v="0.159"/>
    <n v="0.13400000000000001"/>
    <n v="0.41799999999999998"/>
    <n v="0.14199999999999999"/>
    <n v="0.217"/>
    <n v="0.24099999999999999"/>
    <n v="0.105"/>
    <n v="4.5999999999999999E-2"/>
    <n v="0.16700000000000001"/>
    <n v="0.20200000000000001"/>
    <n v="0.309"/>
    <n v="2E-3"/>
    <n v="2E-3"/>
    <n v="5.0000000000000001E-3"/>
    <n v="1E-3"/>
    <n v="71.19"/>
    <n v="81.81"/>
    <n v="3.0819999999999999"/>
    <n v="8.6329999999999991"/>
  </r>
  <r>
    <x v="23"/>
    <x v="19"/>
    <s v="NZL"/>
    <x v="525"/>
    <n v="217469000000"/>
    <n v="0.41099999999999998"/>
    <n v="8.3000000000000004E-2"/>
    <n v="37.121000000000002"/>
    <n v="1.4159999999999999"/>
    <n v="3.9670000000000001"/>
    <n v="39.576000000000001"/>
    <n v="1.966"/>
    <n v="5.2279999999999998"/>
    <n v="7.9809999999999999"/>
    <n v="0.19010526315789478"/>
    <n v="0.15"/>
    <n v="7.4859999999999998"/>
    <n v="0.26831578947368423"/>
    <n v="0.14099999999999999"/>
    <n v="5.9859999999999998"/>
    <n v="1.2070000000000001"/>
    <n v="39.445"/>
    <n v="7.9539999999999997"/>
    <n v="0.2853684210526316"/>
    <n v="33.079000000000001"/>
    <n v="1848.6610000000001"/>
    <n v="4676.0230000000001"/>
    <n v="621.23699999999997"/>
    <n v="28.172999999999998"/>
    <n v="317.17200000000003"/>
    <n v="3053.9810000000002"/>
    <n v="829.298"/>
    <n v="19.702999999999999"/>
    <n v="53259.336000000003"/>
    <n v="1.7960526315789469"/>
    <n v="0.91300000000000003"/>
    <n v="0.184"/>
    <n v="8.24"/>
    <n v="1.6619999999999999"/>
    <n v="16.777000000000001"/>
    <n v="14.638"/>
    <n v="2.4550000000000001"/>
    <n v="0.495"/>
    <n v="32.520000000000003"/>
    <n v="6.5579999999999998"/>
    <n v="15.07"/>
    <n v="3.0390000000000001"/>
    <n v="20.911999999999999"/>
    <n v="4.2169999999999996"/>
    <n v="0.13300000000000001"/>
    <n v="0.65900000000000003"/>
    <n v="264.11500000000001"/>
    <n v="2.5000000000000001E-2"/>
    <n v="0.1"/>
    <n v="9.5000000000000001E-2"/>
    <n v="4.1000000000000002E-2"/>
    <n v="7.9000000000000001E-2"/>
    <n v="0.111"/>
    <n v="0.19500000000000001"/>
    <n v="0.08"/>
    <n v="0.16"/>
    <n v="0.13300000000000001"/>
    <n v="0.41599999999999998"/>
    <n v="0.14199999999999999"/>
    <n v="0.217"/>
    <n v="0.20799999999999999"/>
    <n v="0.108"/>
    <n v="5.3999999999999999E-2"/>
    <n v="0.16900000000000001"/>
    <n v="0.215"/>
    <n v="0.30499999999999999"/>
    <n v="2E-3"/>
    <n v="2E-3"/>
    <n v="5.0000000000000001E-3"/>
    <n v="1E-3"/>
    <n v="72.59"/>
    <n v="83.2"/>
    <n v="2.3239999999999998"/>
    <n v="6.2610000000000001"/>
  </r>
  <r>
    <x v="23"/>
    <x v="20"/>
    <s v="NZL"/>
    <x v="526"/>
    <n v="204552000000"/>
    <n v="0.379"/>
    <n v="7.4999999999999997E-2"/>
    <n v="34.457000000000001"/>
    <n v="-2.6640000000000001"/>
    <n v="-7.1769999999999996"/>
    <n v="37.570999999999998"/>
    <n v="-2.0049999999999999"/>
    <n v="-5.0659999999999998"/>
    <n v="7.423"/>
    <n v="0.19010526315789478"/>
    <n v="0.157"/>
    <n v="6.8079999999999998"/>
    <n v="0.26831578947368423"/>
    <n v="0.14399999999999999"/>
    <n v="5.7560000000000002"/>
    <n v="1.137"/>
    <n v="38.792999999999999"/>
    <n v="7.665"/>
    <n v="0.2853684210526316"/>
    <n v="33.457999999999998"/>
    <n v="1883.1179999999999"/>
    <n v="4713.5940000000001"/>
    <n v="626.99199999999996"/>
    <n v="28.954000000000001"/>
    <n v="325.01900000000001"/>
    <n v="3057.0949999999998"/>
    <n v="848.42200000000003"/>
    <n v="20.273"/>
    <n v="47384.516000000003"/>
    <n v="1.7960526315789469"/>
    <n v="0.78100000000000003"/>
    <n v="0.154"/>
    <n v="7.8470000000000004"/>
    <n v="1.55"/>
    <n v="18.943850000000001"/>
    <n v="14.46935"/>
    <n v="3.1139999999999999"/>
    <n v="0.61499999999999999"/>
    <n v="33.378000000000007"/>
    <n v="7.7312999999999992"/>
    <n v="15.026"/>
    <n v="3.4806499999999998"/>
    <n v="19.123999999999999"/>
    <n v="3.7789999999999999"/>
    <n v="0.113"/>
    <n v="0.56999999999999995"/>
    <n v="239.81899999999999"/>
    <n v="2.3E-2"/>
    <n v="9.8000000000000004E-2"/>
    <n v="9.6000000000000002E-2"/>
    <n v="4.1000000000000002E-2"/>
    <n v="7.6999999999999999E-2"/>
    <n v="0.111"/>
    <n v="0.19400000000000001"/>
    <n v="7.9000000000000001E-2"/>
    <n v="0.161"/>
    <n v="0.13200000000000001"/>
    <n v="0.41399999999999998"/>
    <n v="0.14299999999999999"/>
    <n v="0.216"/>
    <n v="0.192"/>
    <n v="0.104"/>
    <n v="7.6999999999999999E-2"/>
    <n v="0.17100000000000001"/>
    <n v="0.192"/>
    <n v="0.30199999999999999"/>
    <n v="2E-3"/>
    <n v="2E-3"/>
    <n v="5.0000000000000001E-3"/>
    <n v="1E-3"/>
    <m/>
    <m/>
    <n v="4.3360000000000003"/>
    <n v="12.584"/>
  </r>
  <r>
    <x v="23"/>
    <x v="21"/>
    <s v="NZL"/>
    <x v="527"/>
    <n v="226526000000"/>
    <n v="0.379"/>
    <n v="7.3999999999999996E-2"/>
    <n v="33.79"/>
    <n v="-0.66700000000000004"/>
    <n v="-1.9359999999999999"/>
    <n v="37.161000000000001"/>
    <n v="-0.41"/>
    <n v="-1.0920000000000001"/>
    <n v="7.2439999999999998"/>
    <n v="0.19010526315789478"/>
    <n v="0.158"/>
    <n v="6.5869999999999997"/>
    <n v="0.26831578947368423"/>
    <n v="0.14299999999999999"/>
    <n v="6.7519999999999998"/>
    <n v="1.3160000000000001"/>
    <n v="37.986714285714299"/>
    <n v="8.7150476190476169"/>
    <n v="0.2853684210526316"/>
    <n v="33.837000000000003"/>
    <n v="1916.9079999999999"/>
    <n v="4750.7550000000001"/>
    <n v="633.74400000000003"/>
    <n v="29.734999999999999"/>
    <n v="331.67599999999999"/>
    <n v="3060.4659999999999"/>
    <n v="867.072"/>
    <n v="20.844000000000001"/>
    <n v="45906.222999999998"/>
    <n v="1.7960526315789469"/>
    <n v="0.78100000000000003"/>
    <n v="0.152"/>
    <n v="6.6580000000000004"/>
    <n v="1.298"/>
    <n v="18.943850000000001"/>
    <n v="14.46935"/>
    <n v="3.371"/>
    <n v="0.65700000000000003"/>
    <n v="33.378000000000007"/>
    <n v="7.7312999999999992"/>
    <n v="15.026"/>
    <n v="3.4806499999999998"/>
    <n v="18.649999999999999"/>
    <n v="3.6360000000000001"/>
    <n v="0.111"/>
    <n v="0.56999999999999995"/>
    <n v="235.48699999999999"/>
    <n v="2.3E-2"/>
    <n v="9.0999999999999998E-2"/>
    <n v="0.09"/>
    <n v="4.4999999999999998E-2"/>
    <n v="7.4999999999999997E-2"/>
    <n v="0.11"/>
    <n v="0.192"/>
    <n v="7.9000000000000001E-2"/>
    <n v="0.161"/>
    <n v="0.13100000000000001"/>
    <n v="0.41199999999999998"/>
    <n v="0.14299999999999999"/>
    <n v="0.215"/>
    <n v="0.187"/>
    <n v="8.4000000000000005E-2"/>
    <n v="8.5999999999999993E-2"/>
    <n v="0.158"/>
    <n v="0.193"/>
    <n v="0.29799999999999999"/>
    <n v="2E-3"/>
    <n v="2E-3"/>
    <n v="5.0000000000000001E-3"/>
    <n v="1E-3"/>
    <m/>
    <m/>
    <m/>
    <m/>
  </r>
  <r>
    <x v="24"/>
    <x v="0"/>
    <s v="NOR"/>
    <x v="528"/>
    <n v="331000000000"/>
    <n v="0.89"/>
    <n v="0.19800000000000001"/>
    <n v="42.146999999999998"/>
    <n v="-0.48899999999999999"/>
    <n v="-1.147"/>
    <n v="46.69"/>
    <n v="-0.81899999999999995"/>
    <n v="-1.7230000000000001"/>
    <n v="10.396000000000001"/>
    <n v="0.192"/>
    <n v="0.08"/>
    <n v="9.3840000000000003"/>
    <n v="0.17399999999999999"/>
    <n v="7.2999999999999995E-2"/>
    <n v="4.3230000000000004"/>
    <n v="0.96299999999999997"/>
    <n v="49.333388888888884"/>
    <n v="9.9356111111111076"/>
    <n v="0.1318125"/>
    <n v="46.439"/>
    <n v="1748.56"/>
    <n v="2870.415"/>
    <n v="546.61900000000003"/>
    <n v="40.880000000000003"/>
    <n v="173.255"/>
    <n v="1122.8699999999999"/>
    <n v="931.29600000000005"/>
    <n v="10.071999999999999"/>
    <n v="129255.242"/>
    <n v="2.3919999999999999"/>
    <n v="2.7589999999999999"/>
    <n v="0.61399999999999999"/>
    <n v="11.038"/>
    <n v="2.4580000000000002"/>
    <n v="10.619"/>
    <n v="7.2649999999999997"/>
    <n v="4.5430000000000001"/>
    <n v="1.012"/>
    <n v="5.94"/>
    <n v="1.323"/>
    <n v="4.72"/>
    <n v="1.0509999999999999"/>
    <n v="22.388000000000002"/>
    <n v="4.9850000000000003"/>
    <n v="0.16700000000000001"/>
    <n v="0.749"/>
    <n v="580.51199999999994"/>
    <n v="0.123"/>
    <n v="0.16600000000000001"/>
    <n v="0.153"/>
    <n v="4.7E-2"/>
    <n v="0.252"/>
    <n v="0.16700000000000001"/>
    <n v="0.17"/>
    <n v="0.104"/>
    <n v="0.38200000000000001"/>
    <n v="0.14199999999999999"/>
    <n v="0.17499999999999999"/>
    <n v="0.255"/>
    <n v="0.249"/>
    <n v="0.98899999999999999"/>
    <n v="0.23300000000000001"/>
    <n v="8.8999999999999996E-2"/>
    <n v="0.217"/>
    <n v="0.34599999999999997"/>
    <n v="0.16500000000000001"/>
    <n v="1E-3"/>
    <n v="1E-3"/>
    <n v="2E-3"/>
    <n v="0"/>
    <n v="32.630000000000003"/>
    <n v="47.69"/>
    <m/>
    <m/>
  </r>
  <r>
    <x v="24"/>
    <x v="1"/>
    <s v="NOR"/>
    <x v="529"/>
    <n v="345000000000"/>
    <n v="0.85299999999999998"/>
    <n v="0.189"/>
    <n v="43.526000000000003"/>
    <n v="1.379"/>
    <n v="3.2719999999999998"/>
    <n v="47.85"/>
    <n v="1.159"/>
    <n v="2.4830000000000001"/>
    <n v="10.6"/>
    <n v="0.187"/>
    <n v="9.0999999999999998E-2"/>
    <n v="9.6419999999999995"/>
    <n v="0.17"/>
    <n v="8.3000000000000004E-2"/>
    <n v="3.9380000000000002"/>
    <n v="0.872"/>
    <n v="49.333388888888884"/>
    <n v="9.9356111111111076"/>
    <n v="0.1318125"/>
    <n v="47.292000000000002"/>
    <n v="1792.086"/>
    <n v="2918.2640000000001"/>
    <n v="550.55700000000002"/>
    <n v="43.252000000000002"/>
    <n v="185.37799999999999"/>
    <n v="1127.193"/>
    <n v="954.66399999999999"/>
    <n v="10.943"/>
    <n v="116303.484"/>
    <n v="2.0550000000000002"/>
    <n v="2.3719999999999999"/>
    <n v="0.52500000000000002"/>
    <n v="12.124000000000001"/>
    <n v="2.6859999999999999"/>
    <n v="10.618"/>
    <n v="5.5519999999999996"/>
    <n v="4.3239999999999998"/>
    <n v="0.95799999999999996"/>
    <n v="5.86"/>
    <n v="1.298"/>
    <n v="4.6500000000000004"/>
    <n v="1.03"/>
    <n v="23.367999999999999"/>
    <n v="5.1769999999999996"/>
    <n v="0.193"/>
    <n v="0.871"/>
    <n v="524.99599999999998"/>
    <n v="0.113"/>
    <n v="0.17"/>
    <n v="0.157"/>
    <n v="4.2999999999999997E-2"/>
    <n v="0.247"/>
    <n v="0.16700000000000001"/>
    <n v="0.17"/>
    <n v="0.10299999999999999"/>
    <n v="0.39400000000000002"/>
    <n v="0.14599999999999999"/>
    <n v="0.17399999999999999"/>
    <n v="0.254"/>
    <n v="0.25700000000000001"/>
    <n v="0.84399999999999997"/>
    <n v="0.254"/>
    <n v="9.0999999999999998E-2"/>
    <n v="0.22500000000000001"/>
    <n v="0.40899999999999997"/>
    <n v="0.16700000000000001"/>
    <n v="1E-3"/>
    <n v="1E-3"/>
    <n v="2E-3"/>
    <n v="0"/>
    <n v="25.06"/>
    <n v="47.93"/>
    <m/>
    <m/>
  </r>
  <r>
    <x v="24"/>
    <x v="2"/>
    <s v="NOR"/>
    <x v="530"/>
    <n v="360000000000"/>
    <n v="0.875"/>
    <n v="0.193"/>
    <n v="42.591999999999999"/>
    <n v="-0.93400000000000005"/>
    <n v="-2.1459999999999999"/>
    <n v="46.658999999999999"/>
    <n v="-1.19"/>
    <n v="-2.488"/>
    <n v="10.281000000000001"/>
    <n v="0.17499999999999999"/>
    <n v="8.5000000000000006E-2"/>
    <n v="9.3849999999999998"/>
    <n v="0.159"/>
    <n v="7.8E-2"/>
    <n v="3.4329999999999998"/>
    <n v="0.75700000000000001"/>
    <n v="49.333388888888884"/>
    <n v="9.9356111111111076"/>
    <n v="0.1318125"/>
    <n v="48.167000000000002"/>
    <n v="1834.6780000000001"/>
    <n v="2964.9229999999998"/>
    <n v="553.99"/>
    <n v="45.164000000000001"/>
    <n v="197.67400000000001"/>
    <n v="1131.26"/>
    <n v="978.03099999999995"/>
    <n v="11.651999999999999"/>
    <n v="120364.25"/>
    <n v="2.0449999999999999"/>
    <n v="1.9119999999999999"/>
    <n v="0.42099999999999999"/>
    <n v="12.295999999999999"/>
    <n v="2.7090000000000001"/>
    <n v="10.452999999999999"/>
    <n v="5.4119999999999999"/>
    <n v="4.0670000000000002"/>
    <n v="0.89600000000000002"/>
    <n v="5.76"/>
    <n v="1.2689999999999999"/>
    <n v="4.8600000000000003"/>
    <n v="1.071"/>
    <n v="23.367000000000001"/>
    <n v="5.149"/>
    <n v="0.156"/>
    <n v="0.70899999999999996"/>
    <n v="546.26499999999999"/>
    <n v="0.11"/>
    <n v="0.16200000000000001"/>
    <n v="0.14799999999999999"/>
    <n v="3.5000000000000003E-2"/>
    <n v="0.24099999999999999"/>
    <n v="0.16700000000000001"/>
    <n v="0.17"/>
    <n v="0.10199999999999999"/>
    <n v="0.4"/>
    <n v="0.15"/>
    <n v="0.17299999999999999"/>
    <n v="0.253"/>
    <n v="0.26"/>
    <n v="0.64"/>
    <n v="0.251"/>
    <n v="7.9000000000000001E-2"/>
    <n v="0.22500000000000001"/>
    <n v="0.32900000000000001"/>
    <n v="0.16800000000000001"/>
    <n v="1E-3"/>
    <n v="1E-3"/>
    <n v="2E-3"/>
    <n v="0"/>
    <n v="24.56"/>
    <n v="47.44"/>
    <m/>
    <m/>
  </r>
  <r>
    <x v="24"/>
    <x v="3"/>
    <s v="NOR"/>
    <x v="531"/>
    <n v="375000000000"/>
    <n v="0.90400000000000003"/>
    <n v="0.19800000000000001"/>
    <n v="43.98"/>
    <n v="1.3879999999999999"/>
    <n v="3.2589999999999999"/>
    <n v="48.194000000000003"/>
    <n v="1.5349999999999999"/>
    <n v="3.2890000000000001"/>
    <n v="10.557"/>
    <n v="0.17299999999999999"/>
    <n v="0.1"/>
    <n v="9.6340000000000003"/>
    <n v="0.158"/>
    <n v="9.0999999999999998E-2"/>
    <n v="3.2839999999999998"/>
    <n v="0.71899999999999997"/>
    <n v="42.317"/>
    <n v="9.2690000000000001"/>
    <n v="0.152"/>
    <n v="49.070999999999998"/>
    <n v="1878.6579999999999"/>
    <n v="3013.1170000000002"/>
    <n v="557.274"/>
    <n v="46.941000000000003"/>
    <n v="210.69200000000001"/>
    <n v="1135.4739999999999"/>
    <n v="1002.491"/>
    <n v="12.189"/>
    <n v="105588.05499999999"/>
    <n v="1.7350000000000001"/>
    <n v="1.7769999999999999"/>
    <n v="0.38900000000000001"/>
    <n v="13.018000000000001"/>
    <n v="2.8519999999999999"/>
    <n v="10.834"/>
    <n v="5.8250000000000002"/>
    <n v="4.2140000000000004"/>
    <n v="0.92300000000000004"/>
    <n v="5.76"/>
    <n v="1.262"/>
    <n v="4.71"/>
    <n v="1.032"/>
    <n v="24.46"/>
    <n v="5.3579999999999997"/>
    <n v="0.11799999999999999"/>
    <n v="0.53700000000000003"/>
    <n v="482.02699999999999"/>
    <n v="0.106"/>
    <n v="0.159"/>
    <n v="0.14499999999999999"/>
    <n v="3.1E-2"/>
    <n v="0.23599999999999999"/>
    <n v="0.16700000000000001"/>
    <n v="0.16900000000000001"/>
    <n v="0.1"/>
    <n v="0.40500000000000003"/>
    <n v="0.154"/>
    <n v="0.17299999999999999"/>
    <n v="0.252"/>
    <n v="0.26"/>
    <n v="0.59399999999999997"/>
    <n v="0.25600000000000001"/>
    <n v="7.4999999999999997E-2"/>
    <n v="0.22900000000000001"/>
    <n v="0.24399999999999999"/>
    <n v="0.17"/>
    <n v="1E-3"/>
    <n v="1E-3"/>
    <n v="2E-3"/>
    <n v="0"/>
    <n v="26.59"/>
    <n v="49.46"/>
    <n v="-1.663"/>
    <n v="-3.782"/>
  </r>
  <r>
    <x v="24"/>
    <x v="4"/>
    <s v="NOR"/>
    <x v="532"/>
    <n v="390000000000"/>
    <n v="0.71599999999999997"/>
    <n v="0.156"/>
    <n v="44.307000000000002"/>
    <n v="0.32700000000000001"/>
    <n v="0.74399999999999999"/>
    <n v="48.301000000000002"/>
    <n v="0.107"/>
    <n v="0.222"/>
    <n v="10.518000000000001"/>
    <n v="0.16200000000000001"/>
    <n v="9.8000000000000004E-2"/>
    <n v="9.6479999999999997"/>
    <n v="0.14899999999999999"/>
    <n v="0.09"/>
    <n v="3.669"/>
    <n v="0.79900000000000004"/>
    <n v="45.014000000000003"/>
    <n v="9.8019999999999996"/>
    <n v="0.151"/>
    <n v="49.786999999999999"/>
    <n v="1922.9649999999999"/>
    <n v="3061.4180000000001"/>
    <n v="560.94299999999998"/>
    <n v="48.651000000000003"/>
    <n v="224.285"/>
    <n v="1139.4670000000001"/>
    <n v="1026.606"/>
    <n v="12.694000000000001"/>
    <n v="106903.023"/>
    <n v="1.649"/>
    <n v="1.71"/>
    <n v="0.372"/>
    <n v="13.592000000000001"/>
    <n v="2.96"/>
    <n v="10.833"/>
    <n v="5.8529999999999998"/>
    <n v="3.9940000000000002"/>
    <n v="0.87"/>
    <n v="5.68"/>
    <n v="1.2370000000000001"/>
    <n v="4.8600000000000003"/>
    <n v="1.0580000000000001"/>
    <n v="24.114999999999998"/>
    <n v="5.2510000000000003"/>
    <n v="0.11"/>
    <n v="0.505"/>
    <n v="490.92899999999997"/>
    <n v="7.9000000000000001E-2"/>
    <n v="0.155"/>
    <n v="0.14199999999999999"/>
    <n v="3.4000000000000002E-2"/>
    <n v="0.22900000000000001"/>
    <n v="0.16700000000000001"/>
    <n v="0.16900000000000001"/>
    <n v="9.9000000000000005E-2"/>
    <n v="0.40899999999999997"/>
    <n v="0.158"/>
    <n v="0.17199999999999999"/>
    <n v="0.252"/>
    <n v="0.25800000000000001"/>
    <n v="0.52800000000000002"/>
    <n v="0.25900000000000001"/>
    <n v="7.3999999999999996E-2"/>
    <n v="0.218"/>
    <n v="0.219"/>
    <n v="0.17199999999999999"/>
    <n v="1E-3"/>
    <n v="1E-3"/>
    <n v="2E-3"/>
    <n v="0"/>
    <n v="26.88"/>
    <n v="49.75"/>
    <n v="0.70699999999999996"/>
    <n v="1.595"/>
  </r>
  <r>
    <x v="24"/>
    <x v="5"/>
    <s v="NOR"/>
    <x v="533"/>
    <n v="405000000000"/>
    <n v="0.78"/>
    <n v="0.16900000000000001"/>
    <n v="43.341999999999999"/>
    <n v="-0.96499999999999997"/>
    <n v="-2.1779999999999999"/>
    <n v="47.481999999999999"/>
    <n v="-0.81799999999999995"/>
    <n v="-1.694"/>
    <n v="10.269"/>
    <n v="0.151"/>
    <n v="8.5000000000000006E-2"/>
    <n v="9.3740000000000006"/>
    <n v="0.13800000000000001"/>
    <n v="7.6999999999999999E-2"/>
    <n v="3.319"/>
    <n v="0.71799999999999997"/>
    <n v="44.18"/>
    <n v="9.5549999999999997"/>
    <n v="0.14000000000000001"/>
    <n v="50.567"/>
    <n v="1966.307"/>
    <n v="3108.9"/>
    <n v="564.26199999999994"/>
    <n v="50.238"/>
    <n v="237.70699999999999"/>
    <n v="1143.6079999999999"/>
    <n v="1050.3209999999999"/>
    <n v="13.212"/>
    <n v="121278.375"/>
    <n v="1.7809999999999999"/>
    <n v="1.587"/>
    <n v="0.34300000000000003"/>
    <n v="13.423"/>
    <n v="2.903"/>
    <n v="10.531000000000001"/>
    <n v="5.5890000000000004"/>
    <n v="4.1399999999999997"/>
    <n v="0.89500000000000002"/>
    <n v="5.52"/>
    <n v="1.194"/>
    <n v="4.96"/>
    <n v="1.073"/>
    <n v="23.715"/>
    <n v="5.1289999999999996"/>
    <n v="0.112"/>
    <n v="0.51800000000000002"/>
    <n v="560.75400000000002"/>
    <n v="8.1000000000000003E-2"/>
    <n v="0.14599999999999999"/>
    <n v="0.13800000000000001"/>
    <n v="2.9000000000000001E-2"/>
    <n v="0.223"/>
    <n v="0.16600000000000001"/>
    <n v="0.16800000000000001"/>
    <n v="9.8000000000000004E-2"/>
    <n v="0.41"/>
    <n v="0.161"/>
    <n v="0.17100000000000001"/>
    <n v="0.251"/>
    <n v="0.25600000000000001"/>
    <n v="0.46"/>
    <n v="0.249"/>
    <n v="8.7999999999999995E-2"/>
    <n v="0.21299999999999999"/>
    <n v="0.214"/>
    <n v="0.17299999999999999"/>
    <n v="1E-3"/>
    <n v="1E-3"/>
    <n v="2E-3"/>
    <n v="0"/>
    <n v="25.84"/>
    <n v="48.69"/>
    <n v="0.83799999999999997"/>
    <n v="1.9339999999999999"/>
  </r>
  <r>
    <x v="24"/>
    <x v="6"/>
    <s v="NOR"/>
    <x v="534"/>
    <n v="420000000000"/>
    <n v="0.80500000000000005"/>
    <n v="0.17299999999999999"/>
    <n v="43.926000000000002"/>
    <n v="0.58399999999999996"/>
    <n v="1.347"/>
    <n v="48.066000000000003"/>
    <n v="0.58399999999999996"/>
    <n v="1.23"/>
    <n v="10.311999999999999"/>
    <n v="0.14499999999999999"/>
    <n v="9.4E-2"/>
    <n v="9.4239999999999995"/>
    <n v="0.13200000000000001"/>
    <n v="8.5999999999999993E-2"/>
    <n v="2.746"/>
    <n v="0.58899999999999997"/>
    <n v="49.741"/>
    <n v="10.672000000000001"/>
    <n v="0.15"/>
    <n v="51.372"/>
    <n v="2010.2329999999999"/>
    <n v="3156.9659999999999"/>
    <n v="567.00800000000004"/>
    <n v="51.664000000000001"/>
    <n v="251.30500000000001"/>
    <n v="1147.748"/>
    <n v="1075.1400000000001"/>
    <n v="13.744"/>
    <n v="110179.18"/>
    <n v="1.5449999999999999"/>
    <n v="1.4259999999999999"/>
    <n v="0.30599999999999999"/>
    <n v="13.598000000000001"/>
    <n v="2.9169999999999998"/>
    <n v="10.51"/>
    <n v="5.6079999999999997"/>
    <n v="4.1399999999999997"/>
    <n v="0.88800000000000001"/>
    <n v="5.43"/>
    <n v="1.165"/>
    <n v="4.62"/>
    <n v="0.99099999999999999"/>
    <n v="24.818999999999999"/>
    <n v="5.3250000000000002"/>
    <n v="0.114"/>
    <n v="0.53200000000000003"/>
    <n v="513.55399999999997"/>
    <n v="7.6999999999999999E-2"/>
    <n v="0.14399999999999999"/>
    <n v="0.13500000000000001"/>
    <n v="2.3E-2"/>
    <n v="0.216"/>
    <n v="0.16600000000000001"/>
    <n v="0.16800000000000001"/>
    <n v="9.6000000000000002E-2"/>
    <n v="0.41"/>
    <n v="0.16400000000000001"/>
    <n v="0.17"/>
    <n v="0.25"/>
    <n v="0.254"/>
    <n v="0.41099999999999998"/>
    <n v="0.247"/>
    <n v="8.2000000000000003E-2"/>
    <n v="0.221"/>
    <n v="0.21099999999999999"/>
    <n v="0.17399999999999999"/>
    <n v="1E-3"/>
    <n v="1E-3"/>
    <n v="2E-3"/>
    <n v="0"/>
    <n v="26.14"/>
    <n v="48.99"/>
    <n v="5.8150000000000004"/>
    <n v="13.239000000000001"/>
  </r>
  <r>
    <x v="24"/>
    <x v="7"/>
    <s v="NOR"/>
    <x v="535"/>
    <n v="435000000000"/>
    <n v="0.86899999999999999"/>
    <n v="0.185"/>
    <n v="45.665999999999997"/>
    <n v="1.74"/>
    <n v="3.9609999999999999"/>
    <n v="49.915999999999997"/>
    <n v="1.85"/>
    <n v="3.8490000000000002"/>
    <n v="10.599"/>
    <n v="0.14199999999999999"/>
    <n v="9.0999999999999998E-2"/>
    <n v="9.6959999999999997"/>
    <n v="0.129"/>
    <n v="8.3000000000000004E-2"/>
    <n v="3.109"/>
    <n v="0.66"/>
    <n v="54.881"/>
    <n v="11.653"/>
    <n v="0.156"/>
    <n v="52.241"/>
    <n v="2055.8989999999999"/>
    <n v="3206.8829999999998"/>
    <n v="570.11699999999996"/>
    <n v="54.488"/>
    <n v="265.22000000000003"/>
    <n v="1151.998"/>
    <n v="1099.5930000000001"/>
    <n v="14.24"/>
    <n v="117053.125"/>
    <n v="1.5629999999999999"/>
    <n v="2.8239999999999998"/>
    <n v="0.6"/>
    <n v="13.914999999999999"/>
    <n v="2.9550000000000001"/>
    <n v="10.465999999999999"/>
    <n v="5.6159999999999997"/>
    <n v="4.25"/>
    <n v="0.90200000000000002"/>
    <n v="5.27"/>
    <n v="1.119"/>
    <n v="4.41"/>
    <n v="0.93600000000000005"/>
    <n v="24.452999999999999"/>
    <n v="5.1920000000000002"/>
    <n v="0.105"/>
    <n v="0.496"/>
    <n v="551.27099999999996"/>
    <n v="7.6999999999999999E-2"/>
    <n v="0.14499999999999999"/>
    <n v="0.13900000000000001"/>
    <n v="2.4E-2"/>
    <n v="0.21"/>
    <n v="0.16500000000000001"/>
    <n v="0.16700000000000001"/>
    <n v="9.5000000000000001E-2"/>
    <n v="0.42"/>
    <n v="0.16700000000000001"/>
    <n v="0.17"/>
    <n v="0.249"/>
    <n v="0.251"/>
    <n v="0.77600000000000002"/>
    <n v="0.24399999999999999"/>
    <n v="9.6000000000000002E-2"/>
    <n v="0.217"/>
    <n v="0.191"/>
    <n v="0.17499999999999999"/>
    <n v="1E-3"/>
    <n v="1E-3"/>
    <n v="2E-3"/>
    <n v="0"/>
    <n v="26.45"/>
    <n v="49.29"/>
    <n v="9.2149999999999999"/>
    <n v="20.178999999999998"/>
  </r>
  <r>
    <x v="24"/>
    <x v="8"/>
    <s v="NOR"/>
    <x v="536"/>
    <n v="450000000000"/>
    <n v="0.83299999999999996"/>
    <n v="0.17499999999999999"/>
    <n v="44.795000000000002"/>
    <n v="-0.871"/>
    <n v="-1.907"/>
    <n v="49.155000000000001"/>
    <n v="-0.76100000000000001"/>
    <n v="-1.5249999999999999"/>
    <n v="10.308"/>
    <n v="0.13500000000000001"/>
    <n v="8.6999999999999994E-2"/>
    <n v="9.3940000000000001"/>
    <n v="0.123"/>
    <n v="7.9000000000000001E-2"/>
    <n v="3.2669999999999999"/>
    <n v="0.68500000000000005"/>
    <n v="51.055999999999997"/>
    <n v="10.707000000000001"/>
    <n v="0.14000000000000001"/>
    <n v="53.073999999999998"/>
    <n v="2100.694"/>
    <n v="3256.038"/>
    <n v="573.38499999999999"/>
    <n v="56.850999999999999"/>
    <n v="279.30599999999998"/>
    <n v="1156.3579999999999"/>
    <n v="1123.2760000000001"/>
    <n v="14.803000000000001"/>
    <n v="118381.93"/>
    <n v="1.5469999999999999"/>
    <n v="2.363"/>
    <n v="0.496"/>
    <n v="14.085000000000001"/>
    <n v="2.9540000000000002"/>
    <n v="10.061999999999999"/>
    <n v="5.2720000000000002"/>
    <n v="4.3600000000000003"/>
    <n v="0.91400000000000003"/>
    <n v="5.2"/>
    <n v="1.0900000000000001"/>
    <n v="4.01"/>
    <n v="0.84099999999999997"/>
    <n v="23.684000000000001"/>
    <n v="4.9669999999999996"/>
    <n v="0.11799999999999999"/>
    <n v="0.56299999999999994"/>
    <n v="564.52200000000005"/>
    <n v="7.2999999999999995E-2"/>
    <n v="0.14000000000000001"/>
    <n v="0.13400000000000001"/>
    <n v="2.5000000000000001E-2"/>
    <n v="0.20399999999999999"/>
    <n v="0.16400000000000001"/>
    <n v="0.16600000000000001"/>
    <n v="9.2999999999999999E-2"/>
    <n v="0.42599999999999999"/>
    <n v="0.17"/>
    <n v="0.16900000000000001"/>
    <n v="0.248"/>
    <n v="0.249"/>
    <n v="0.63200000000000001"/>
    <n v="0.24"/>
    <n v="9.4E-2"/>
    <n v="0.21"/>
    <n v="0.217"/>
    <n v="0.17599999999999999"/>
    <n v="1E-3"/>
    <n v="1E-3"/>
    <n v="2E-3"/>
    <n v="0"/>
    <n v="25.14"/>
    <n v="47.98"/>
    <n v="6.2610000000000001"/>
    <n v="13.978"/>
  </r>
  <r>
    <x v="24"/>
    <x v="9"/>
    <s v="NOR"/>
    <x v="537"/>
    <n v="420000000000"/>
    <n v="0.84199999999999997"/>
    <n v="0.17399999999999999"/>
    <n v="43.225000000000001"/>
    <n v="-1.57"/>
    <n v="-3.5049999999999999"/>
    <n v="47.329000000000001"/>
    <n v="-1.8260000000000001"/>
    <n v="-3.7160000000000002"/>
    <n v="9.8010000000000002"/>
    <n v="0.128"/>
    <n v="9.0999999999999998E-2"/>
    <n v="8.9510000000000005"/>
    <n v="0.11700000000000001"/>
    <n v="8.3000000000000004E-2"/>
    <n v="2.3519999999999999"/>
    <n v="0.48699999999999999"/>
    <n v="51.622999999999998"/>
    <n v="10.69"/>
    <n v="0.14000000000000001"/>
    <n v="53.915999999999997"/>
    <n v="2143.9189999999999"/>
    <n v="3303.366"/>
    <n v="575.73699999999997"/>
    <n v="58.363999999999997"/>
    <n v="294.09199999999998"/>
    <n v="1160.462"/>
    <n v="1146.5139999999999"/>
    <n v="15.295999999999999"/>
    <n v="107938.016"/>
    <n v="1.409"/>
    <n v="1.5129999999999999"/>
    <n v="0.313"/>
    <n v="14.787000000000001"/>
    <n v="3.0619999999999998"/>
    <n v="9.8439999999999994"/>
    <n v="5.117"/>
    <n v="4.1040000000000001"/>
    <n v="0.85"/>
    <n v="5.17"/>
    <n v="1.071"/>
    <n v="3.44"/>
    <n v="0.71199999999999997"/>
    <n v="23.238"/>
    <n v="4.8120000000000003"/>
    <n v="0.10199999999999999"/>
    <n v="0.49299999999999999"/>
    <n v="521.25400000000002"/>
    <n v="7.1999999999999995E-2"/>
    <n v="0.13700000000000001"/>
    <n v="0.129"/>
    <n v="1.7999999999999999E-2"/>
    <n v="0.19800000000000001"/>
    <n v="0.16400000000000001"/>
    <n v="0.16600000000000001"/>
    <n v="9.1999999999999998E-2"/>
    <n v="0.42499999999999999"/>
    <n v="0.17299999999999999"/>
    <n v="0.16900000000000001"/>
    <n v="0.247"/>
    <n v="0.247"/>
    <n v="0.39900000000000002"/>
    <n v="0.25700000000000001"/>
    <n v="8.2000000000000003E-2"/>
    <n v="0.21099999999999999"/>
    <n v="0.20200000000000001"/>
    <n v="0.17599999999999999"/>
    <n v="1E-3"/>
    <n v="1E-3"/>
    <n v="2E-3"/>
    <n v="0"/>
    <n v="24.71"/>
    <n v="47.54"/>
    <n v="8.3979999999999997"/>
    <n v="19.428999999999998"/>
  </r>
  <r>
    <x v="24"/>
    <x v="10"/>
    <s v="NOR"/>
    <x v="538"/>
    <n v="435000000000"/>
    <n v="0.754"/>
    <n v="0.154"/>
    <n v="45.691000000000003"/>
    <n v="2.4660000000000002"/>
    <n v="5.7050000000000001"/>
    <n v="50.088000000000001"/>
    <n v="2.7589999999999999"/>
    <n v="5.83"/>
    <n v="10.243"/>
    <n v="0.13100000000000001"/>
    <n v="0.1"/>
    <n v="9.3439999999999994"/>
    <n v="0.11899999999999999"/>
    <n v="9.0999999999999998E-2"/>
    <n v="3.0819999999999999"/>
    <n v="0.63"/>
    <n v="55.543999999999997"/>
    <n v="11.359"/>
    <n v="0.14499999999999999"/>
    <n v="54.67"/>
    <n v="2189.61"/>
    <n v="3353.4540000000002"/>
    <n v="578.82000000000005"/>
    <n v="59.929000000000002"/>
    <n v="309.13200000000001"/>
    <n v="1164.8589999999999"/>
    <n v="1171.047"/>
    <n v="16.013000000000002"/>
    <n v="102332.45299999999"/>
    <n v="1.304"/>
    <n v="1.5649999999999999"/>
    <n v="0.32"/>
    <n v="15.04"/>
    <n v="3.0760000000000001"/>
    <n v="10.51"/>
    <n v="5.8470000000000004"/>
    <n v="4.3970000000000002"/>
    <n v="0.89900000000000002"/>
    <n v="5.12"/>
    <n v="1.0469999999999999"/>
    <n v="3.33"/>
    <n v="0.68100000000000005"/>
    <n v="24.533000000000001"/>
    <n v="5.0170000000000003"/>
    <n v="0.14699999999999999"/>
    <n v="0.71699999999999997"/>
    <n v="500.38"/>
    <n v="0.06"/>
    <n v="0.13700000000000001"/>
    <n v="0.13100000000000001"/>
    <n v="2.1999999999999999E-2"/>
    <n v="0.192"/>
    <n v="0.16300000000000001"/>
    <n v="0.16500000000000001"/>
    <n v="0.09"/>
    <n v="0.42499999999999999"/>
    <n v="0.17499999999999999"/>
    <n v="0.16800000000000001"/>
    <n v="0.246"/>
    <n v="0.249"/>
    <n v="0.41"/>
    <n v="0.24299999999999999"/>
    <n v="9.0999999999999998E-2"/>
    <n v="0.216"/>
    <n v="0.29099999999999998"/>
    <n v="0.17699999999999999"/>
    <n v="1E-3"/>
    <n v="1E-3"/>
    <n v="2E-3"/>
    <n v="0"/>
    <n v="28.59"/>
    <n v="51.39"/>
    <n v="9.8529999999999998"/>
    <n v="21.564"/>
  </r>
  <r>
    <x v="24"/>
    <x v="11"/>
    <s v="NOR"/>
    <x v="539"/>
    <n v="450000000000"/>
    <n v="0.749"/>
    <n v="0.151"/>
    <n v="44.790999999999997"/>
    <n v="-0.9"/>
    <n v="-1.97"/>
    <n v="49.005000000000003"/>
    <n v="-1.083"/>
    <n v="-2.1629999999999998"/>
    <n v="9.8930000000000007"/>
    <n v="0.123"/>
    <n v="9.7000000000000003E-2"/>
    <n v="9.0419999999999998"/>
    <n v="0.112"/>
    <n v="8.7999999999999995E-2"/>
    <n v="3.2189999999999999"/>
    <n v="0.65"/>
    <n v="51.286000000000001"/>
    <n v="10.353"/>
    <n v="0.128"/>
    <n v="55.418999999999997"/>
    <n v="2234.4009999999998"/>
    <n v="3402.4589999999998"/>
    <n v="582.03800000000001"/>
    <n v="61.48"/>
    <n v="323.49099999999999"/>
    <n v="1169.0730000000001"/>
    <n v="1195.346"/>
    <n v="16.628"/>
    <n v="102448.79700000001"/>
    <n v="1.2709999999999999"/>
    <n v="1.5509999999999999"/>
    <n v="0.313"/>
    <n v="14.358000000000001"/>
    <n v="2.899"/>
    <n v="9.9969999999999999"/>
    <n v="6.1689999999999996"/>
    <n v="4.2140000000000004"/>
    <n v="0.85099999999999998"/>
    <n v="5.01"/>
    <n v="1.0109999999999999"/>
    <n v="3.3"/>
    <n v="0.66600000000000004"/>
    <n v="24.298999999999999"/>
    <n v="4.9050000000000002"/>
    <n v="0.124"/>
    <n v="0.61499999999999999"/>
    <n v="507.48700000000002"/>
    <n v="5.5E-2"/>
    <n v="0.13"/>
    <n v="0.124"/>
    <n v="2.1999999999999999E-2"/>
    <n v="0.186"/>
    <n v="0.16200000000000001"/>
    <n v="0.16400000000000001"/>
    <n v="8.8999999999999996E-2"/>
    <n v="0.42499999999999999"/>
    <n v="0.17699999999999999"/>
    <n v="0.16800000000000001"/>
    <n v="0.246"/>
    <n v="0.248"/>
    <n v="0.41899999999999998"/>
    <n v="0.22600000000000001"/>
    <n v="8.5000000000000006E-2"/>
    <n v="0.21299999999999999"/>
    <n v="0.224"/>
    <n v="0.17699999999999999"/>
    <n v="1E-3"/>
    <n v="1E-3"/>
    <n v="2E-3"/>
    <n v="0"/>
    <n v="30.56"/>
    <n v="49.52"/>
    <n v="6.4950000000000001"/>
    <n v="14.502000000000001"/>
  </r>
  <r>
    <x v="24"/>
    <x v="12"/>
    <s v="NOR"/>
    <x v="540"/>
    <n v="465000000000"/>
    <n v="0.72499999999999998"/>
    <n v="0.14399999999999999"/>
    <n v="44.3"/>
    <n v="-0.49099999999999999"/>
    <n v="-1.0960000000000001"/>
    <n v="48.587000000000003"/>
    <n v="-0.41799999999999998"/>
    <n v="-0.85199999999999998"/>
    <n v="9.68"/>
    <n v="0.11799999999999999"/>
    <n v="8.5999999999999993E-2"/>
    <n v="8.8260000000000005"/>
    <n v="0.108"/>
    <n v="7.9000000000000001E-2"/>
    <n v="3.1909999999999998"/>
    <n v="0.63600000000000001"/>
    <n v="48.362000000000002"/>
    <n v="9.6359999999999992"/>
    <n v="0.11799999999999999"/>
    <n v="56.143999999999998"/>
    <n v="2278.701"/>
    <n v="3451.0459999999998"/>
    <n v="585.22900000000004"/>
    <n v="62.902999999999999"/>
    <n v="337.57100000000003"/>
    <n v="1173.3589999999999"/>
    <n v="1219.6379999999999"/>
    <n v="17.216000000000001"/>
    <n v="111982.734"/>
    <n v="1.37"/>
    <n v="1.423"/>
    <n v="0.28399999999999997"/>
    <n v="14.081"/>
    <n v="2.806"/>
    <n v="9.625"/>
    <n v="5.85"/>
    <n v="4.2869999999999999"/>
    <n v="0.85399999999999998"/>
    <n v="4.95"/>
    <n v="0.98599999999999999"/>
    <n v="3.29"/>
    <n v="0.65600000000000003"/>
    <n v="24.292000000000002"/>
    <n v="4.84"/>
    <n v="0.11700000000000001"/>
    <n v="0.58799999999999997"/>
    <n v="562.048"/>
    <n v="5.1999999999999998E-2"/>
    <n v="0.127"/>
    <n v="0.122"/>
    <n v="2.1000000000000001E-2"/>
    <n v="0.18"/>
    <n v="0.161"/>
    <n v="0.16400000000000001"/>
    <n v="8.6999999999999994E-2"/>
    <n v="0.42399999999999999"/>
    <n v="0.17799999999999999"/>
    <n v="0.16700000000000001"/>
    <n v="0.245"/>
    <n v="0.247"/>
    <n v="0.374"/>
    <n v="0.217"/>
    <n v="8.8999999999999996E-2"/>
    <n v="0.21"/>
    <n v="0.21299999999999999"/>
    <n v="0.17599999999999999"/>
    <n v="1E-3"/>
    <n v="1E-3"/>
    <n v="2E-3"/>
    <n v="0"/>
    <n v="29.36"/>
    <n v="48.31"/>
    <n v="4.0620000000000003"/>
    <n v="9.17"/>
  </r>
  <r>
    <x v="24"/>
    <x v="13"/>
    <s v="NOR"/>
    <x v="541"/>
    <n v="480000000000"/>
    <n v="0.73099999999999998"/>
    <n v="0.14399999999999999"/>
    <n v="44.585999999999999"/>
    <n v="0.28599999999999998"/>
    <n v="0.64600000000000002"/>
    <n v="49.313000000000002"/>
    <n v="0.72599999999999998"/>
    <n v="1.494"/>
    <n v="9.7059999999999995"/>
    <n v="0.11899999999999999"/>
    <n v="9.4E-2"/>
    <n v="8.7759999999999998"/>
    <n v="0.108"/>
    <n v="8.5000000000000006E-2"/>
    <n v="3.2930000000000001"/>
    <n v="0.64800000000000002"/>
    <n v="48.982999999999997"/>
    <n v="9.641"/>
    <n v="0.11799999999999999"/>
    <n v="56.875"/>
    <n v="2323.2869999999998"/>
    <n v="3500.3580000000002"/>
    <n v="588.52200000000005"/>
    <n v="64.414000000000001"/>
    <n v="351.47399999999999"/>
    <n v="1178.086"/>
    <n v="1244.1659999999999"/>
    <n v="17.837"/>
    <n v="103711.92200000001"/>
    <n v="1.2709999999999999"/>
    <n v="1.5109999999999999"/>
    <n v="0.29699999999999999"/>
    <n v="13.901999999999999"/>
    <n v="2.7360000000000002"/>
    <n v="9.6880000000000006"/>
    <n v="5.9580000000000002"/>
    <n v="4.7270000000000003"/>
    <n v="0.93"/>
    <n v="4.83"/>
    <n v="0.95099999999999996"/>
    <n v="3.28"/>
    <n v="0.64600000000000002"/>
    <n v="24.527999999999999"/>
    <n v="4.8280000000000003"/>
    <n v="0.122"/>
    <n v="0.621"/>
    <n v="526.92600000000004"/>
    <n v="5.0999999999999997E-2"/>
    <n v="0.126"/>
    <n v="0.123"/>
    <n v="2.1999999999999999E-2"/>
    <n v="0.17399999999999999"/>
    <n v="0.16"/>
    <n v="0.16300000000000001"/>
    <n v="8.5999999999999993E-2"/>
    <n v="0.42299999999999999"/>
    <n v="0.17899999999999999"/>
    <n v="0.16700000000000001"/>
    <n v="0.24399999999999999"/>
    <n v="0.245"/>
    <n v="0.39"/>
    <n v="0.21199999999999999"/>
    <n v="0.10199999999999999"/>
    <n v="0.21099999999999999"/>
    <n v="0.21099999999999999"/>
    <n v="0.17599999999999999"/>
    <n v="1E-3"/>
    <n v="1E-3"/>
    <n v="2E-3"/>
    <n v="0"/>
    <n v="30.27"/>
    <n v="49.22"/>
    <n v="4.3970000000000002"/>
    <n v="9.8610000000000007"/>
  </r>
  <r>
    <x v="24"/>
    <x v="14"/>
    <s v="NOR"/>
    <x v="542"/>
    <n v="495000000000"/>
    <n v="0.72699999999999998"/>
    <n v="0.14099999999999999"/>
    <n v="45.045999999999999"/>
    <n v="0.46"/>
    <n v="1.032"/>
    <n v="50.029000000000003"/>
    <n v="0.71599999999999997"/>
    <n v="1.4530000000000001"/>
    <n v="9.7370000000000001"/>
    <n v="0.11799999999999999"/>
    <n v="9.1999999999999998E-2"/>
    <n v="8.7669999999999995"/>
    <n v="0.107"/>
    <n v="8.3000000000000004E-2"/>
    <n v="3.5270000000000001"/>
    <n v="0.68600000000000005"/>
    <n v="48.609000000000002"/>
    <n v="9.4610000000000003"/>
    <n v="0.115"/>
    <n v="57.601999999999997"/>
    <n v="2368.3330000000001"/>
    <n v="3550.3870000000002"/>
    <n v="592.04899999999998"/>
    <n v="65.822000000000003"/>
    <n v="366.11799999999999"/>
    <n v="1183.069"/>
    <n v="1268.2650000000001"/>
    <n v="18.477"/>
    <n v="105633.75"/>
    <n v="1.2849999999999999"/>
    <n v="1.4079999999999999"/>
    <n v="0.27400000000000002"/>
    <n v="14.645"/>
    <n v="2.85"/>
    <n v="9.5120000000000005"/>
    <n v="5.827"/>
    <n v="4.9829999999999997"/>
    <n v="0.97"/>
    <n v="4.75"/>
    <n v="0.92400000000000004"/>
    <n v="3.33"/>
    <n v="0.64800000000000002"/>
    <n v="24.099"/>
    <n v="4.6900000000000004"/>
    <n v="0.125"/>
    <n v="0.64"/>
    <n v="542.73800000000006"/>
    <n v="4.8000000000000001E-2"/>
    <n v="0.127"/>
    <n v="0.124"/>
    <n v="2.3E-2"/>
    <n v="0.16900000000000001"/>
    <n v="0.16"/>
    <n v="0.16200000000000001"/>
    <n v="8.4000000000000005E-2"/>
    <n v="0.42099999999999999"/>
    <n v="0.18099999999999999"/>
    <n v="0.16600000000000001"/>
    <n v="0.24299999999999999"/>
    <n v="0.24399999999999999"/>
    <n v="0.36299999999999999"/>
    <n v="0.22"/>
    <n v="0.10100000000000001"/>
    <n v="0.20599999999999999"/>
    <n v="0.21"/>
    <n v="0.17499999999999999"/>
    <n v="1E-3"/>
    <n v="1E-3"/>
    <n v="3.0000000000000001E-3"/>
    <n v="0"/>
    <n v="29.94"/>
    <n v="48.87"/>
    <n v="3.5630000000000002"/>
    <n v="7.9089999999999998"/>
  </r>
  <r>
    <x v="24"/>
    <x v="15"/>
    <s v="NOR"/>
    <x v="543"/>
    <n v="510000000000"/>
    <n v="0.67200000000000004"/>
    <n v="0.129"/>
    <n v="45.59"/>
    <n v="0.54400000000000004"/>
    <n v="1.208"/>
    <n v="50.792999999999999"/>
    <n v="0.76400000000000001"/>
    <n v="1.5269999999999999"/>
    <n v="9.7859999999999996"/>
    <n v="0.11799999999999999"/>
    <n v="9.2999999999999999E-2"/>
    <n v="8.7840000000000007"/>
    <n v="0.106"/>
    <n v="8.3000000000000004E-2"/>
    <n v="3.4279999999999999"/>
    <n v="0.66100000000000003"/>
    <n v="50.576999999999998"/>
    <n v="9.7439999999999998"/>
    <n v="0.11799999999999999"/>
    <n v="58.274000000000001"/>
    <n v="2413.9229999999998"/>
    <n v="3601.18"/>
    <n v="595.47699999999998"/>
    <n v="67.343999999999994"/>
    <n v="381.625"/>
    <n v="1188.2719999999999"/>
    <n v="1292.1559999999999"/>
    <n v="19.047999999999998"/>
    <n v="105580.383"/>
    <n v="1.2769999999999999"/>
    <n v="1.522"/>
    <n v="0.29299999999999998"/>
    <n v="15.506"/>
    <n v="2.9870000000000001"/>
    <n v="9.4930000000000003"/>
    <n v="5.8440000000000003"/>
    <n v="5.2030000000000003"/>
    <n v="1.002"/>
    <n v="4.76"/>
    <n v="0.91700000000000004"/>
    <n v="3.35"/>
    <n v="0.64500000000000002"/>
    <n v="23.890999999999998"/>
    <n v="4.6029999999999998"/>
    <n v="0.11"/>
    <n v="0.57099999999999995"/>
    <n v="548"/>
    <n v="4.7E-2"/>
    <n v="0.128"/>
    <n v="0.124"/>
    <n v="2.3E-2"/>
    <n v="0.16400000000000001"/>
    <n v="0.159"/>
    <n v="0.161"/>
    <n v="8.3000000000000004E-2"/>
    <n v="0.42099999999999999"/>
    <n v="0.182"/>
    <n v="0.16600000000000001"/>
    <n v="0.24199999999999999"/>
    <n v="0.24199999999999999"/>
    <n v="0.39700000000000002"/>
    <n v="0.22800000000000001"/>
    <n v="9.7000000000000003E-2"/>
    <n v="0.2"/>
    <n v="0.189"/>
    <n v="0.17499999999999999"/>
    <n v="1E-3"/>
    <n v="1E-3"/>
    <n v="3.0000000000000001E-3"/>
    <n v="0"/>
    <n v="30.33"/>
    <n v="49.27"/>
    <n v="4.9870000000000001"/>
    <n v="10.938000000000001"/>
  </r>
  <r>
    <x v="24"/>
    <x v="16"/>
    <s v="NOR"/>
    <x v="544"/>
    <n v="525000000000"/>
    <n v="0.68400000000000005"/>
    <n v="0.13100000000000001"/>
    <n v="44.765000000000001"/>
    <n v="-0.82499999999999996"/>
    <n v="-1.81"/>
    <n v="50.188000000000002"/>
    <n v="-0.60499999999999998"/>
    <n v="-1.1910000000000001"/>
    <n v="9.5839999999999996"/>
    <n v="0.11600000000000001"/>
    <n v="0.09"/>
    <n v="8.5489999999999995"/>
    <n v="0.10299999999999999"/>
    <n v="0.08"/>
    <n v="3.55"/>
    <n v="0.67800000000000005"/>
    <n v="49.521000000000001"/>
    <n v="9.4570000000000007"/>
    <n v="0.114"/>
    <n v="58.957999999999998"/>
    <n v="2458.6880000000001"/>
    <n v="3651.3679999999999"/>
    <n v="599.02700000000004"/>
    <n v="68.811000000000007"/>
    <n v="396.767"/>
    <n v="1193.6949999999999"/>
    <n v="1315.5229999999999"/>
    <n v="19.603000000000002"/>
    <n v="106194.95299999999"/>
    <n v="1.2829999999999999"/>
    <n v="1.4670000000000001"/>
    <n v="0.28000000000000003"/>
    <n v="15.141999999999999"/>
    <n v="2.8919999999999999"/>
    <n v="9.3079999999999998"/>
    <n v="5.6870000000000003"/>
    <n v="5.423"/>
    <n v="1.036"/>
    <n v="4.76"/>
    <n v="0.90900000000000003"/>
    <n v="3.38"/>
    <n v="0.64500000000000002"/>
    <n v="23.367000000000001"/>
    <n v="4.4619999999999997"/>
    <n v="0.106"/>
    <n v="0.55500000000000005"/>
    <n v="556.1"/>
    <n v="4.5999999999999999E-2"/>
    <n v="0.126"/>
    <n v="0.125"/>
    <n v="2.5000000000000001E-2"/>
    <n v="0.159"/>
    <n v="0.158"/>
    <n v="0.161"/>
    <n v="8.2000000000000003E-2"/>
    <n v="0.42"/>
    <n v="0.183"/>
    <n v="0.16500000000000001"/>
    <n v="0.24099999999999999"/>
    <n v="0.24"/>
    <n v="0.38800000000000001"/>
    <n v="0.217"/>
    <n v="0.12"/>
    <n v="0.19400000000000001"/>
    <n v="0.185"/>
    <n v="0.17399999999999999"/>
    <n v="1E-3"/>
    <n v="1E-3"/>
    <n v="3.0000000000000001E-3"/>
    <n v="0"/>
    <n v="29.78"/>
    <n v="48.74"/>
    <n v="4.7560000000000002"/>
    <n v="10.625"/>
  </r>
  <r>
    <x v="24"/>
    <x v="17"/>
    <s v="NOR"/>
    <x v="545"/>
    <n v="540000000000"/>
    <n v="0.76600000000000001"/>
    <n v="0.14499999999999999"/>
    <n v="44.241999999999997"/>
    <n v="-0.52300000000000002"/>
    <n v="-1.1679999999999999"/>
    <n v="49.738"/>
    <n v="-0.45"/>
    <n v="-0.89600000000000002"/>
    <n v="9.4250000000000007"/>
    <n v="0.112"/>
    <n v="8.8999999999999996E-2"/>
    <n v="8.3829999999999991"/>
    <n v="0.1"/>
    <n v="7.9000000000000001E-2"/>
    <n v="3.6429999999999998"/>
    <n v="0.69"/>
    <n v="50.313000000000002"/>
    <n v="9.5340000000000007"/>
    <n v="0.113"/>
    <n v="59.723999999999997"/>
    <n v="2502.9299999999998"/>
    <n v="3701.1060000000002"/>
    <n v="602.66999999999996"/>
    <n v="69.915999999999997"/>
    <n v="412.27100000000002"/>
    <n v="1199.191"/>
    <n v="1338.2190000000001"/>
    <n v="20.131"/>
    <n v="105901.32799999999"/>
    <n v="1.26"/>
    <n v="1.105"/>
    <n v="0.20899999999999999"/>
    <n v="15.504"/>
    <n v="2.9380000000000002"/>
    <n v="9.0419999999999998"/>
    <n v="5.452"/>
    <n v="5.4960000000000004"/>
    <n v="1.0409999999999999"/>
    <n v="4.72"/>
    <n v="0.89400000000000002"/>
    <n v="3.39"/>
    <n v="0.64200000000000002"/>
    <n v="22.696000000000002"/>
    <n v="4.3010000000000002"/>
    <n v="0.1"/>
    <n v="0.52800000000000002"/>
    <n v="558.88300000000004"/>
    <n v="5.0999999999999997E-2"/>
    <n v="0.123"/>
    <n v="0.123"/>
    <n v="2.5000000000000001E-2"/>
    <n v="0.155"/>
    <n v="0.157"/>
    <n v="0.16"/>
    <n v="8.1000000000000003E-2"/>
    <n v="0.41699999999999998"/>
    <n v="0.185"/>
    <n v="0.16500000000000001"/>
    <n v="0.24"/>
    <n v="0.23699999999999999"/>
    <n v="0.28199999999999997"/>
    <n v="0.217"/>
    <n v="0.127"/>
    <n v="0.185"/>
    <n v="0.17499999999999999"/>
    <n v="0.17299999999999999"/>
    <n v="1E-3"/>
    <n v="1E-3"/>
    <n v="3.0000000000000001E-3"/>
    <n v="0"/>
    <n v="28.77"/>
    <n v="47.72"/>
    <n v="6.0709999999999997"/>
    <n v="13.723000000000001"/>
  </r>
  <r>
    <x v="24"/>
    <x v="18"/>
    <s v="NOR"/>
    <x v="546"/>
    <n v="555000000000"/>
    <n v="0.73"/>
    <n v="0.13700000000000001"/>
    <n v="44.393000000000001"/>
    <n v="0.151"/>
    <n v="0.34100000000000003"/>
    <n v="50.109000000000002"/>
    <n v="0.371"/>
    <n v="0.746"/>
    <n v="9.4329999999999998"/>
    <n v="0.112"/>
    <n v="9.0999999999999998E-2"/>
    <n v="8.3569999999999993"/>
    <n v="9.9000000000000005E-2"/>
    <n v="8.1000000000000003E-2"/>
    <n v="3.5270000000000001"/>
    <n v="0.66400000000000003"/>
    <n v="49.776000000000003"/>
    <n v="9.3699999999999992"/>
    <n v="0.111"/>
    <n v="60.454000000000001"/>
    <n v="2547.3229999999999"/>
    <n v="3751.2150000000001"/>
    <n v="606.197"/>
    <n v="70.995000000000005"/>
    <n v="427.56700000000001"/>
    <n v="1204.9059999999999"/>
    <n v="1361.43"/>
    <n v="20.68"/>
    <n v="103558.18799999999"/>
    <n v="1.224"/>
    <n v="1.079"/>
    <n v="0.20300000000000001"/>
    <n v="15.297000000000001"/>
    <n v="2.88"/>
    <n v="8.9429999999999996"/>
    <n v="5.3819999999999997"/>
    <n v="5.7160000000000002"/>
    <n v="1.0760000000000001"/>
    <n v="4.6100000000000003"/>
    <n v="0.86799999999999999"/>
    <n v="3.36"/>
    <n v="0.63200000000000001"/>
    <n v="23.210999999999999"/>
    <n v="4.3689999999999998"/>
    <n v="0.10299999999999999"/>
    <n v="0.54900000000000004"/>
    <n v="550.13400000000001"/>
    <n v="4.7E-2"/>
    <n v="0.121"/>
    <n v="0.122"/>
    <n v="2.4E-2"/>
    <n v="0.151"/>
    <n v="0.157"/>
    <n v="0.159"/>
    <n v="0.08"/>
    <n v="0.41299999999999998"/>
    <n v="0.185"/>
    <n v="0.16500000000000001"/>
    <n v="0.23899999999999999"/>
    <n v="0.23499999999999999"/>
    <n v="0.26200000000000001"/>
    <n v="0.20300000000000001"/>
    <n v="0.13700000000000001"/>
    <n v="0.189"/>
    <n v="0.182"/>
    <n v="0.17299999999999999"/>
    <n v="1E-3"/>
    <n v="1E-3"/>
    <n v="3.0000000000000001E-3"/>
    <n v="0"/>
    <n v="28.59"/>
    <n v="47.51"/>
    <n v="5.383"/>
    <n v="12.125"/>
  </r>
  <r>
    <x v="24"/>
    <x v="19"/>
    <s v="NOR"/>
    <x v="547"/>
    <n v="570000000000"/>
    <n v="0.72199999999999998"/>
    <n v="0.13500000000000001"/>
    <n v="42.783999999999999"/>
    <n v="-1.609"/>
    <n v="-3.6240000000000001"/>
    <n v="48.683"/>
    <n v="-1.4259999999999999"/>
    <n v="-2.8450000000000002"/>
    <n v="9.1029999999999998"/>
    <n v="0.13984210526315788"/>
    <n v="9.4E-2"/>
    <n v="8"/>
    <n v="0.12689473684210531"/>
    <n v="8.3000000000000004E-2"/>
    <n v="3.5470000000000002"/>
    <n v="0.66300000000000003"/>
    <n v="49.110999999999997"/>
    <n v="9.1820000000000004"/>
    <n v="0.1318125"/>
    <n v="61.176000000000002"/>
    <n v="2590.107"/>
    <n v="3799.8980000000001"/>
    <n v="609.74400000000003"/>
    <n v="71.951999999999998"/>
    <n v="442.61500000000001"/>
    <n v="1210.806"/>
    <n v="1383.38"/>
    <n v="21.242000000000001"/>
    <n v="96392.5"/>
    <n v="1.5403157894736845"/>
    <n v="0.95699999999999996"/>
    <n v="0.17899999999999999"/>
    <n v="15.047000000000001"/>
    <n v="2.8130000000000002"/>
    <n v="8.5820000000000007"/>
    <n v="5.0449999999999999"/>
    <n v="5.899"/>
    <n v="1.103"/>
    <n v="4.54"/>
    <n v="0.84899999999999998"/>
    <n v="3.4"/>
    <n v="0.63600000000000001"/>
    <n v="21.949000000000002"/>
    <n v="4.1040000000000001"/>
    <n v="0.105"/>
    <n v="0.56200000000000006"/>
    <n v="515.53499999999997"/>
    <n v="4.4999999999999998E-2"/>
    <n v="0.115"/>
    <n v="0.11700000000000001"/>
    <n v="2.4E-2"/>
    <n v="0.14699999999999999"/>
    <n v="0.156"/>
    <n v="0.159"/>
    <n v="7.9000000000000001E-2"/>
    <n v="0.40799999999999997"/>
    <n v="0.186"/>
    <n v="0.16500000000000001"/>
    <n v="0.23799999999999999"/>
    <n v="0.23400000000000001"/>
    <n v="0.218"/>
    <n v="0.19700000000000001"/>
    <n v="0.129"/>
    <n v="0.17799999999999999"/>
    <n v="0.183"/>
    <n v="0.17199999999999999"/>
    <n v="1E-3"/>
    <n v="1E-3"/>
    <n v="3.0000000000000001E-3"/>
    <n v="0"/>
    <n v="26.98"/>
    <n v="45.9"/>
    <n v="6.327"/>
    <n v="14.787000000000001"/>
  </r>
  <r>
    <x v="24"/>
    <x v="20"/>
    <s v="NOR"/>
    <x v="548"/>
    <n v="530000000000"/>
    <n v="0.72499999999999998"/>
    <n v="0.13500000000000001"/>
    <n v="41.195999999999998"/>
    <n v="-1.5880000000000001"/>
    <n v="-3.7120000000000002"/>
    <n v="47.277999999999999"/>
    <n v="-1.405"/>
    <n v="-2.8860000000000001"/>
    <n v="8.7880000000000003"/>
    <n v="0.13984210526315788"/>
    <n v="8.5000000000000006E-2"/>
    <n v="7.657"/>
    <n v="0.12689473684210531"/>
    <n v="7.3999999999999996E-2"/>
    <n v="3.6019999999999999"/>
    <n v="0.67"/>
    <n v="47.106999999999999"/>
    <n v="8.7560000000000002"/>
    <n v="0.1318125"/>
    <n v="61.901000000000003"/>
    <n v="2631.3029999999999"/>
    <n v="3847.1759999999999"/>
    <n v="613.346"/>
    <n v="72.781999999999996"/>
    <n v="456.93099999999998"/>
    <n v="1216.8879999999999"/>
    <n v="1404.5650000000001"/>
    <n v="21.777999999999999"/>
    <n v="103888.891"/>
    <n v="1.5403157894736845"/>
    <n v="0.83"/>
    <n v="0.154"/>
    <n v="14.317"/>
    <n v="2.661"/>
    <n v="9.9734999999999978"/>
    <n v="5.708499999999999"/>
    <n v="6.0819999999999999"/>
    <n v="1.131"/>
    <n v="5.1820000000000004"/>
    <n v="1.0691999999999999"/>
    <n v="3.9324999999999997"/>
    <n v="0.81459999999999988"/>
    <n v="21.186"/>
    <n v="3.9380000000000002"/>
    <n v="0.1"/>
    <n v="0.53600000000000003"/>
    <n v="558.90499999999997"/>
    <n v="4.3999999999999997E-2"/>
    <n v="0.11700000000000001"/>
    <n v="0.12"/>
    <n v="2.5000000000000001E-2"/>
    <n v="0.14299999999999999"/>
    <n v="0.155"/>
    <n v="0.158"/>
    <n v="7.8E-2"/>
    <n v="0.40300000000000002"/>
    <n v="0.186"/>
    <n v="0.16500000000000001"/>
    <n v="0.23699999999999999"/>
    <n v="0.23200000000000001"/>
    <n v="0.20399999999999999"/>
    <n v="0.189"/>
    <n v="0.15"/>
    <n v="0.189"/>
    <n v="0.18099999999999999"/>
    <n v="0.17100000000000001"/>
    <n v="1E-3"/>
    <n v="1E-3"/>
    <n v="3.0000000000000001E-3"/>
    <n v="0"/>
    <m/>
    <m/>
    <n v="5.9109999999999996"/>
    <n v="14.348000000000001"/>
  </r>
  <r>
    <x v="24"/>
    <x v="21"/>
    <s v="NOR"/>
    <x v="549"/>
    <n v="550000000000"/>
    <n v="0.70099999999999996"/>
    <n v="0.13"/>
    <n v="40.918999999999997"/>
    <n v="-0.27700000000000002"/>
    <n v="-0.67300000000000004"/>
    <n v="47.331000000000003"/>
    <n v="5.1999999999999998E-2"/>
    <n v="0.111"/>
    <n v="8.76"/>
    <n v="0.13984210526315788"/>
    <n v="8.3000000000000004E-2"/>
    <n v="7.5730000000000004"/>
    <n v="0.12689473684210531"/>
    <n v="7.1999999999999995E-2"/>
    <n v="4.1779999999999999"/>
    <n v="0.77300000000000002"/>
    <n v="49.333388888888884"/>
    <n v="9.9356111111111076"/>
    <n v="0.1318125"/>
    <n v="62.601999999999997"/>
    <n v="2672.2220000000002"/>
    <n v="3894.5070000000001"/>
    <n v="617.52300000000002"/>
    <n v="74.301000000000002"/>
    <n v="469.60399999999998"/>
    <n v="1223.3"/>
    <n v="1426.0429999999999"/>
    <n v="22.148"/>
    <n v="105328.086"/>
    <n v="1.5403157894736845"/>
    <n v="1.5189999999999999"/>
    <n v="0.28100000000000003"/>
    <n v="12.673"/>
    <n v="2.3460000000000001"/>
    <n v="9.9734999999999978"/>
    <n v="5.708499999999999"/>
    <n v="6.4119999999999999"/>
    <n v="1.1870000000000001"/>
    <n v="5.1820000000000004"/>
    <n v="1.0691999999999999"/>
    <n v="3.9324999999999997"/>
    <n v="0.81459999999999988"/>
    <n v="21.478000000000002"/>
    <n v="3.9750000000000001"/>
    <n v="6.8000000000000005E-2"/>
    <n v="0.37"/>
    <n v="569.09"/>
    <n v="4.2000000000000003E-2"/>
    <n v="0.11"/>
    <n v="0.115"/>
    <n v="2.8000000000000001E-2"/>
    <n v="0.13900000000000001"/>
    <n v="0.154"/>
    <n v="0.157"/>
    <n v="7.6999999999999999E-2"/>
    <n v="0.40300000000000002"/>
    <n v="0.185"/>
    <n v="0.16500000000000001"/>
    <n v="0.23599999999999999"/>
    <n v="0.22900000000000001"/>
    <n v="0.36499999999999999"/>
    <n v="0.16"/>
    <n v="0.16300000000000001"/>
    <n v="0.18099999999999999"/>
    <n v="0.125"/>
    <n v="0.17"/>
    <n v="1E-3"/>
    <n v="1E-3"/>
    <n v="3.0000000000000001E-3"/>
    <n v="0"/>
    <m/>
    <m/>
    <m/>
    <m/>
  </r>
  <r>
    <x v="25"/>
    <x v="0"/>
    <s v="QAT"/>
    <x v="550"/>
    <n v="17759890110"/>
    <n v="0.46800000000000003"/>
    <n v="0.72399999999999998"/>
    <n v="34.012"/>
    <n v="3.2559999999999998"/>
    <n v="10.587"/>
    <n v="34.048000000000002"/>
    <n v="3.2930000000000001"/>
    <n v="10.706"/>
    <n v="52.710999999999999"/>
    <n v="1.34"/>
    <n v="0.254"/>
    <n v="52.654000000000003"/>
    <n v="1.3380000000000001"/>
    <n v="0.253"/>
    <n v="0"/>
    <n v="0"/>
    <n v="15.622999999999999"/>
    <n v="24.187000000000001"/>
    <n v="0.61499999999999999"/>
    <n v="5.2240000000000002"/>
    <n v="594.59699999999998"/>
    <n v="595.25599999999997"/>
    <n v="0"/>
    <n v="113.501"/>
    <n v="373.137"/>
    <n v="0.66"/>
    <n v="102.735"/>
    <m/>
    <n v="207755.625"/>
    <n v="5.2809999999999997"/>
    <n v="0"/>
    <n v="0"/>
    <n v="24.286000000000001"/>
    <n v="37.597999999999999"/>
    <n v="58.828000000000003"/>
    <n v="58.828000000000003"/>
    <n v="3.6999999999999998E-2"/>
    <n v="5.7000000000000002E-2"/>
    <n v="9.15"/>
    <n v="14.164999999999999"/>
    <n v="0.15"/>
    <n v="0.23200000000000001"/>
    <n v="9.2579999999999991"/>
    <n v="14.332000000000001"/>
    <m/>
    <m/>
    <n v="134.19900000000001"/>
    <n v="6.5000000000000002E-2"/>
    <n v="0.13400000000000001"/>
    <n v="0.111"/>
    <n v="0"/>
    <n v="2.8000000000000001E-2"/>
    <n v="5.7000000000000002E-2"/>
    <n v="3.5000000000000003E-2"/>
    <n v="0"/>
    <n v="1.06"/>
    <n v="0.30599999999999999"/>
    <n v="0"/>
    <n v="2.8000000000000001E-2"/>
    <m/>
    <n v="0"/>
    <n v="0.51300000000000001"/>
    <n v="1E-3"/>
    <n v="0.09"/>
    <m/>
    <n v="8.1000000000000003E-2"/>
    <n v="1E-3"/>
    <n v="0"/>
    <n v="1E-3"/>
    <n v="0"/>
    <n v="38"/>
    <n v="38"/>
    <n v="-18.388000000000002"/>
    <n v="-54.064999999999998"/>
  </r>
  <r>
    <x v="25"/>
    <x v="1"/>
    <s v="QAT"/>
    <x v="551"/>
    <n v="17538461538"/>
    <n v="0.47"/>
    <n v="0.69199999999999995"/>
    <n v="41.213999999999999"/>
    <n v="7.202"/>
    <n v="21.173999999999999"/>
    <n v="41.213999999999999"/>
    <n v="7.165"/>
    <n v="21.044"/>
    <n v="60.712000000000003"/>
    <n v="1.4159999999999999"/>
    <n v="0.32"/>
    <n v="60.712000000000003"/>
    <n v="1.4159999999999999"/>
    <n v="0.32"/>
    <n v="0"/>
    <n v="0"/>
    <n v="19.623000000000001"/>
    <n v="28.905999999999999"/>
    <n v="0.67400000000000004"/>
    <n v="5.694"/>
    <n v="635.80999999999995"/>
    <n v="636.47"/>
    <n v="0"/>
    <n v="114.07599999999999"/>
    <n v="397.74599999999998"/>
    <n v="0.66"/>
    <n v="118.29300000000001"/>
    <m/>
    <n v="189988.266"/>
    <n v="4.431"/>
    <n v="0.57499999999999996"/>
    <n v="0.84699999999999998"/>
    <n v="24.61"/>
    <n v="36.253"/>
    <n v="55.3"/>
    <n v="55.3"/>
    <n v="0"/>
    <n v="0"/>
    <n v="8.6999999999999993"/>
    <n v="12.816000000000001"/>
    <n v="0.14000000000000001"/>
    <n v="0.20599999999999999"/>
    <n v="15.558999999999999"/>
    <n v="22.92"/>
    <m/>
    <m/>
    <n v="128.971"/>
    <n v="6.2E-2"/>
    <n v="0.161"/>
    <n v="0.13600000000000001"/>
    <n v="0"/>
    <n v="0.03"/>
    <n v="5.8999999999999997E-2"/>
    <n v="3.6999999999999998E-2"/>
    <n v="0"/>
    <n v="1.038"/>
    <n v="0.314"/>
    <n v="0"/>
    <n v="3.1E-2"/>
    <m/>
    <n v="0.20499999999999999"/>
    <n v="0.51600000000000001"/>
    <n v="0"/>
    <n v="0.15"/>
    <m/>
    <n v="8.5000000000000006E-2"/>
    <n v="1E-3"/>
    <n v="0"/>
    <n v="1E-3"/>
    <n v="0"/>
    <n v="37.54"/>
    <n v="37.54"/>
    <n v="-21.591000000000001"/>
    <n v="-52.387999999999998"/>
  </r>
  <r>
    <x v="25"/>
    <x v="2"/>
    <s v="QAT"/>
    <x v="552"/>
    <n v="19363736264"/>
    <n v="0.498"/>
    <n v="0.69799999999999995"/>
    <n v="40.703000000000003"/>
    <n v="-0.51100000000000001"/>
    <n v="-1.24"/>
    <n v="40.703000000000003"/>
    <n v="-0.51100000000000001"/>
    <n v="-1.24"/>
    <n v="57.070999999999998"/>
    <n v="1.1779999999999999"/>
    <n v="0.28699999999999998"/>
    <n v="57.070999999999998"/>
    <n v="1.1779999999999999"/>
    <n v="0.28699999999999998"/>
    <n v="0"/>
    <n v="0"/>
    <n v="22.420999999999999"/>
    <n v="31.437999999999999"/>
    <n v="0.64900000000000002"/>
    <n v="6.1909999999999998"/>
    <n v="676.51300000000003"/>
    <n v="677.17200000000003"/>
    <n v="0"/>
    <n v="114.652"/>
    <n v="422.73899999999998"/>
    <n v="0.66"/>
    <n v="132.93100000000001"/>
    <m/>
    <n v="199143.96900000001"/>
    <n v="4.1120000000000001"/>
    <n v="0.57499999999999996"/>
    <n v="0.80700000000000005"/>
    <n v="24.992000000000001"/>
    <n v="35.042999999999999"/>
    <n v="58.048999999999999"/>
    <n v="58.048999999999999"/>
    <n v="0"/>
    <n v="0"/>
    <n v="8.68"/>
    <n v="12.170999999999999"/>
    <n v="0.15"/>
    <n v="0.21"/>
    <n v="14.638"/>
    <n v="20.524000000000001"/>
    <m/>
    <m/>
    <n v="142.02799999999999"/>
    <n v="6.3E-2"/>
    <n v="0.155"/>
    <n v="0.129"/>
    <n v="0"/>
    <n v="3.1E-2"/>
    <n v="6.2E-2"/>
    <n v="3.9E-2"/>
    <n v="0"/>
    <n v="1.016"/>
    <n v="0.32100000000000001"/>
    <n v="0"/>
    <n v="3.4000000000000002E-2"/>
    <m/>
    <n v="0.193"/>
    <n v="0.50900000000000001"/>
    <n v="0"/>
    <n v="0.14099999999999999"/>
    <m/>
    <n v="0.09"/>
    <n v="1E-3"/>
    <n v="0"/>
    <n v="1E-3"/>
    <n v="0"/>
    <n v="41.4"/>
    <n v="41.4"/>
    <n v="-18.280999999999999"/>
    <n v="-44.914000000000001"/>
  </r>
  <r>
    <x v="25"/>
    <x v="3"/>
    <s v="QAT"/>
    <x v="553"/>
    <n v="23533791209"/>
    <n v="0.50900000000000001"/>
    <n v="0.68"/>
    <n v="41.3"/>
    <n v="0.59799999999999998"/>
    <n v="1.4690000000000001"/>
    <n v="41.3"/>
    <n v="0.59799999999999998"/>
    <n v="1.4690000000000001"/>
    <n v="55.174999999999997"/>
    <n v="1.0389999999999999"/>
    <n v="0.253"/>
    <n v="55.174999999999997"/>
    <n v="1.0389999999999999"/>
    <n v="0.253"/>
    <n v="0"/>
    <n v="0"/>
    <n v="22.92"/>
    <n v="30.62"/>
    <n v="0.57699999999999996"/>
    <n v="6.7"/>
    <n v="717.81299999999999"/>
    <n v="718.47299999999996"/>
    <n v="0"/>
    <n v="115.227"/>
    <n v="449.53"/>
    <n v="0.66"/>
    <n v="146.35599999999999"/>
    <m/>
    <n v="217673.234"/>
    <n v="4.0999999999999996"/>
    <n v="0.57499999999999996"/>
    <n v="0.76800000000000002"/>
    <n v="26.791"/>
    <n v="35.790999999999997"/>
    <n v="60.051000000000002"/>
    <n v="60.051000000000002"/>
    <n v="0"/>
    <n v="0"/>
    <n v="9.9499999999999993"/>
    <n v="13.292999999999999"/>
    <n v="0.16"/>
    <n v="0.214"/>
    <n v="13.425000000000001"/>
    <n v="17.934999999999999"/>
    <m/>
    <m/>
    <n v="162.93600000000001"/>
    <n v="0.06"/>
    <n v="0.14899999999999999"/>
    <n v="0.124"/>
    <n v="0"/>
    <n v="3.2000000000000001E-2"/>
    <n v="6.4000000000000001E-2"/>
    <n v="0.04"/>
    <n v="0"/>
    <n v="0.995"/>
    <n v="0.32900000000000001"/>
    <n v="0"/>
    <n v="3.6999999999999998E-2"/>
    <m/>
    <n v="0.192"/>
    <n v="0.52700000000000002"/>
    <n v="0"/>
    <n v="0.126"/>
    <m/>
    <n v="9.5000000000000001E-2"/>
    <n v="1E-3"/>
    <n v="0"/>
    <n v="1E-3"/>
    <n v="0"/>
    <n v="44.95"/>
    <n v="44.95"/>
    <n v="-18.381"/>
    <n v="-44.505000000000003"/>
  </r>
  <r>
    <x v="25"/>
    <x v="4"/>
    <s v="QAT"/>
    <x v="554"/>
    <n v="27703759700"/>
    <n v="0.498"/>
    <n v="0.64100000000000001"/>
    <n v="42.710999999999999"/>
    <n v="1.411"/>
    <n v="3.4159999999999999"/>
    <n v="42.710999999999999"/>
    <n v="1.411"/>
    <n v="3.4159999999999999"/>
    <n v="54.902000000000001"/>
    <n v="0.81399999999999995"/>
    <n v="0.217"/>
    <n v="54.902000000000001"/>
    <n v="0.81399999999999995"/>
    <n v="0.217"/>
    <n v="0"/>
    <n v="0"/>
    <n v="23.120999999999999"/>
    <n v="29.721"/>
    <n v="0.441"/>
    <n v="7.1989999999999998"/>
    <n v="760.52499999999998"/>
    <n v="761.18399999999997"/>
    <n v="0"/>
    <n v="115.80200000000001"/>
    <n v="482.36700000000002"/>
    <n v="0.66"/>
    <n v="155.15700000000001"/>
    <m/>
    <n v="253062.59400000001"/>
    <n v="3.7509999999999999"/>
    <n v="0.57499999999999996"/>
    <n v="0.73899999999999999"/>
    <n v="32.837000000000003"/>
    <n v="42.209000000000003"/>
    <n v="62.034999999999997"/>
    <n v="62.034999999999997"/>
    <n v="0"/>
    <n v="0"/>
    <n v="10.91"/>
    <n v="14.023999999999999"/>
    <n v="0.17"/>
    <n v="0.219"/>
    <n v="8.8010000000000002"/>
    <n v="11.313000000000001"/>
    <m/>
    <m/>
    <n v="196.87"/>
    <n v="5.5E-2"/>
    <n v="0.14899999999999999"/>
    <n v="0.126"/>
    <n v="0"/>
    <n v="3.3000000000000002E-2"/>
    <n v="6.6000000000000003E-2"/>
    <n v="4.2000000000000003E-2"/>
    <n v="0"/>
    <n v="0.97199999999999998"/>
    <n v="0.34"/>
    <n v="0"/>
    <n v="3.7999999999999999E-2"/>
    <m/>
    <n v="0.17799999999999999"/>
    <n v="0.625"/>
    <n v="0"/>
    <n v="0.08"/>
    <m/>
    <n v="0.1"/>
    <n v="1E-3"/>
    <n v="0"/>
    <n v="1E-3"/>
    <n v="0"/>
    <n v="48.26"/>
    <n v="48.26"/>
    <n v="-19.59"/>
    <n v="-45.866"/>
  </r>
  <r>
    <x v="25"/>
    <x v="5"/>
    <s v="QAT"/>
    <x v="555"/>
    <n v="32843727200"/>
    <n v="0.52300000000000002"/>
    <n v="0.61599999999999999"/>
    <n v="50.69"/>
    <n v="7.9790000000000001"/>
    <n v="18.68"/>
    <n v="50.726999999999997"/>
    <n v="8.0150000000000006"/>
    <n v="18.765999999999998"/>
    <n v="59.768999999999998"/>
    <n v="0.81499999999999995"/>
    <n v="0.22800000000000001"/>
    <n v="59.725000000000001"/>
    <n v="0.81399999999999995"/>
    <n v="0.22700000000000001"/>
    <n v="0"/>
    <n v="0"/>
    <n v="30.106000000000002"/>
    <n v="35.472000000000001"/>
    <n v="0.48399999999999999"/>
    <n v="7.7220000000000004"/>
    <n v="811.21500000000003"/>
    <n v="811.91099999999994"/>
    <n v="0"/>
    <n v="123.30200000000001"/>
    <n v="514.18100000000004"/>
    <n v="0.69599999999999995"/>
    <n v="166.01"/>
    <m/>
    <n v="262585.68800000002"/>
    <n v="3.5790000000000002"/>
    <n v="7.5"/>
    <n v="8.8369999999999997"/>
    <n v="31.815000000000001"/>
    <n v="37.484999999999999"/>
    <n v="58.558999999999997"/>
    <n v="58.558999999999997"/>
    <n v="3.6999999999999998E-2"/>
    <n v="4.2999999999999997E-2"/>
    <n v="10.86"/>
    <n v="12.795999999999999"/>
    <n v="0.18"/>
    <n v="0.21199999999999999"/>
    <n v="10.853"/>
    <n v="12.787000000000001"/>
    <m/>
    <m/>
    <n v="222.86099999999999"/>
    <n v="5.3999999999999999E-2"/>
    <n v="0.17100000000000001"/>
    <n v="0.14799999999999999"/>
    <n v="0"/>
    <n v="3.4000000000000002E-2"/>
    <n v="6.9000000000000006E-2"/>
    <n v="4.3999999999999997E-2"/>
    <n v="0"/>
    <n v="1.006"/>
    <n v="0.34899999999999998"/>
    <n v="0"/>
    <n v="0.04"/>
    <m/>
    <n v="2.173"/>
    <n v="0.59099999999999997"/>
    <n v="1E-3"/>
    <n v="9.7000000000000003E-2"/>
    <m/>
    <n v="0.105"/>
    <n v="1E-3"/>
    <n v="0"/>
    <n v="1E-3"/>
    <n v="0"/>
    <n v="49.7"/>
    <n v="49.7"/>
    <n v="-20.584"/>
    <n v="-40.607999999999997"/>
  </r>
  <r>
    <x v="25"/>
    <x v="6"/>
    <s v="QAT"/>
    <x v="556"/>
    <n v="38983694700"/>
    <n v="0.55300000000000005"/>
    <n v="0.54500000000000004"/>
    <n v="63.197000000000003"/>
    <n v="12.507"/>
    <n v="24.672999999999998"/>
    <n v="63.197000000000003"/>
    <n v="12.47"/>
    <n v="24.582999999999998"/>
    <n v="62.259"/>
    <n v="0.73199999999999998"/>
    <n v="0.27"/>
    <n v="62.259"/>
    <n v="0.73199999999999998"/>
    <n v="0.27"/>
    <n v="0"/>
    <n v="0"/>
    <n v="30.497"/>
    <n v="30.044"/>
    <n v="0.35299999999999998"/>
    <n v="8.2750000000000004"/>
    <n v="874.41200000000003"/>
    <n v="875.10799999999995"/>
    <n v="0"/>
    <n v="131.18700000000001"/>
    <n v="550.26800000000003"/>
    <n v="0.69599999999999995"/>
    <n v="184.68199999999999"/>
    <m/>
    <n v="230796"/>
    <n v="2.714"/>
    <n v="7.8849999999999998"/>
    <n v="7.7679999999999998"/>
    <n v="36.087000000000003"/>
    <n v="35.551000000000002"/>
    <n v="54.981999999999999"/>
    <n v="54.981999999999999"/>
    <n v="0"/>
    <n v="0"/>
    <n v="11.68"/>
    <n v="11.507"/>
    <n v="0.21"/>
    <n v="0.20699999999999999"/>
    <n v="18.672000000000001"/>
    <n v="18.395"/>
    <m/>
    <m/>
    <n v="234.273"/>
    <n v="5.2999999999999999E-2"/>
    <n v="0.20699999999999999"/>
    <n v="0.17699999999999999"/>
    <n v="0"/>
    <n v="3.5000000000000003E-2"/>
    <n v="7.1999999999999995E-2"/>
    <n v="4.5999999999999999E-2"/>
    <n v="0"/>
    <n v="1.0409999999999999"/>
    <n v="0.36"/>
    <n v="0"/>
    <n v="4.2999999999999997E-2"/>
    <m/>
    <n v="2.2730000000000001"/>
    <n v="0.65500000000000003"/>
    <n v="0"/>
    <n v="0.16600000000000001"/>
    <m/>
    <n v="0.111"/>
    <n v="1E-3"/>
    <n v="0"/>
    <n v="1E-3"/>
    <n v="0"/>
    <n v="55.81"/>
    <n v="55.81"/>
    <n v="-32.700000000000003"/>
    <n v="-51.743000000000002"/>
  </r>
  <r>
    <x v="25"/>
    <x v="7"/>
    <s v="QAT"/>
    <x v="557"/>
    <n v="46123662200"/>
    <n v="0.86899999999999999"/>
    <n v="0.70499999999999996"/>
    <n v="62.901000000000003"/>
    <n v="-0.29599999999999999"/>
    <n v="-0.46899999999999997"/>
    <n v="62.936999999999998"/>
    <n v="-0.26"/>
    <n v="-0.41099999999999998"/>
    <n v="51.088999999999999"/>
    <n v="0.56299999999999994"/>
    <n v="0.246"/>
    <n v="51.06"/>
    <n v="0.56299999999999994"/>
    <n v="0.246"/>
    <n v="0"/>
    <n v="0"/>
    <n v="36.22"/>
    <n v="29.402000000000001"/>
    <n v="0.32400000000000001"/>
    <n v="9.1440000000000001"/>
    <n v="937.31200000000001"/>
    <n v="938.04499999999996"/>
    <n v="0"/>
    <n v="139.26599999999999"/>
    <n v="591.73400000000004"/>
    <n v="0.73299999999999998"/>
    <n v="197.16800000000001"/>
    <m/>
    <n v="207280.516"/>
    <n v="2.2850000000000001"/>
    <n v="8.0790000000000006"/>
    <n v="6.5579999999999998"/>
    <n v="41.466999999999999"/>
    <n v="33.661000000000001"/>
    <n v="51.326999999999998"/>
    <n v="51.326999999999998"/>
    <n v="3.6999999999999998E-2"/>
    <n v="0.03"/>
    <n v="12.87"/>
    <n v="10.446999999999999"/>
    <n v="0.33"/>
    <n v="0.26800000000000002"/>
    <n v="12.486000000000001"/>
    <n v="10.135999999999999"/>
    <m/>
    <m/>
    <n v="255.35"/>
    <n v="7.6999999999999999E-2"/>
    <n v="0.2"/>
    <n v="0.17499999999999999"/>
    <n v="0"/>
    <n v="3.6999999999999998E-2"/>
    <n v="7.4999999999999997E-2"/>
    <n v="4.9000000000000002E-2"/>
    <n v="0"/>
    <n v="1.0740000000000001"/>
    <n v="0.373"/>
    <n v="0"/>
    <n v="4.4999999999999998E-2"/>
    <m/>
    <n v="2.2189999999999999"/>
    <n v="0.72799999999999998"/>
    <n v="1E-3"/>
    <n v="0.111"/>
    <m/>
    <n v="0.11700000000000001"/>
    <n v="1E-3"/>
    <n v="0"/>
    <n v="1E-3"/>
    <n v="0"/>
    <n v="63.23"/>
    <n v="63.23"/>
    <n v="-26.681000000000001"/>
    <n v="-42.417000000000002"/>
  </r>
  <r>
    <x v="25"/>
    <x v="8"/>
    <s v="QAT"/>
    <x v="558"/>
    <n v="53263629700"/>
    <n v="1.36"/>
    <n v="0.94199999999999995"/>
    <n v="64.257000000000005"/>
    <n v="1.3560000000000001"/>
    <n v="2.1560000000000001"/>
    <n v="64.257000000000005"/>
    <n v="1.319"/>
    <n v="2.0960000000000001"/>
    <n v="44.49"/>
    <n v="0.44500000000000001"/>
    <n v="0.22700000000000001"/>
    <n v="44.49"/>
    <n v="0.44500000000000001"/>
    <n v="0.22700000000000001"/>
    <n v="0"/>
    <n v="0"/>
    <n v="37.113999999999997"/>
    <n v="25.696999999999999"/>
    <n v="0.25700000000000001"/>
    <n v="10.504"/>
    <n v="1001.569"/>
    <n v="1002.302"/>
    <n v="0"/>
    <n v="146.184"/>
    <n v="633.29899999999998"/>
    <n v="0.73299999999999998"/>
    <n v="211.58199999999999"/>
    <m/>
    <n v="196001"/>
    <n v="1.9590000000000001"/>
    <n v="6.9180000000000001"/>
    <n v="4.79"/>
    <n v="41.564"/>
    <n v="28.779"/>
    <n v="46.951000000000001"/>
    <n v="46.951000000000001"/>
    <n v="0"/>
    <n v="0"/>
    <n v="14.16"/>
    <n v="9.8040000000000003"/>
    <n v="0.37"/>
    <n v="0.25600000000000001"/>
    <n v="14.414"/>
    <n v="9.98"/>
    <m/>
    <m/>
    <n v="283.08199999999999"/>
    <n v="0.11899999999999999"/>
    <n v="0.2"/>
    <n v="0.17499999999999999"/>
    <n v="0"/>
    <n v="0.04"/>
    <n v="7.8E-2"/>
    <n v="5.0999999999999997E-2"/>
    <n v="0"/>
    <n v="1.0960000000000001"/>
    <n v="0.38500000000000001"/>
    <n v="0"/>
    <n v="4.7E-2"/>
    <m/>
    <n v="1.849"/>
    <n v="0.70899999999999996"/>
    <n v="0"/>
    <n v="0.128"/>
    <m/>
    <n v="0.124"/>
    <n v="1E-3"/>
    <n v="0"/>
    <n v="2E-3"/>
    <n v="0"/>
    <n v="67.81"/>
    <n v="67.81"/>
    <n v="-27.143000000000001"/>
    <n v="-42.241999999999997"/>
  </r>
  <r>
    <x v="25"/>
    <x v="9"/>
    <s v="QAT"/>
    <x v="559"/>
    <n v="48003597200"/>
    <n v="1.472"/>
    <n v="0.91400000000000003"/>
    <n v="68.596999999999994"/>
    <n v="4.34"/>
    <n v="6.7539999999999996"/>
    <n v="68.632999999999996"/>
    <n v="4.3769999999999998"/>
    <n v="6.8109999999999999"/>
    <n v="42.622"/>
    <n v="0.38400000000000001"/>
    <n v="0.23899999999999999"/>
    <n v="42.598999999999997"/>
    <n v="0.38400000000000001"/>
    <n v="0.23899999999999999"/>
    <n v="0"/>
    <n v="0"/>
    <n v="49.347999999999999"/>
    <n v="30.646000000000001"/>
    <n v="0.27600000000000002"/>
    <n v="11.977"/>
    <n v="1070.1659999999999"/>
    <n v="1070.9349999999999"/>
    <n v="0"/>
    <n v="153.81200000000001"/>
    <n v="678.029"/>
    <n v="0.76900000000000002"/>
    <n v="226.34800000000001"/>
    <m/>
    <n v="178237.71900000001"/>
    <n v="1.6060000000000001"/>
    <n v="7.6280000000000001"/>
    <n v="4.7370000000000001"/>
    <n v="44.73"/>
    <n v="27.777999999999999"/>
    <n v="43.197000000000003"/>
    <n v="43.197000000000003"/>
    <n v="3.6999999999999998E-2"/>
    <n v="2.3E-2"/>
    <n v="14.83"/>
    <n v="9.2100000000000009"/>
    <n v="0.39"/>
    <n v="0.24199999999999999"/>
    <n v="14.766"/>
    <n v="9.17"/>
    <m/>
    <m/>
    <n v="287.01299999999998"/>
    <n v="0.125"/>
    <n v="0.217"/>
    <n v="0.188"/>
    <n v="0"/>
    <n v="4.3999999999999997E-2"/>
    <n v="8.2000000000000003E-2"/>
    <n v="5.3999999999999999E-2"/>
    <n v="0"/>
    <n v="1.121"/>
    <n v="0.39800000000000002"/>
    <n v="0"/>
    <n v="4.9000000000000002E-2"/>
    <m/>
    <n v="2.0110000000000001"/>
    <n v="0.77800000000000002"/>
    <n v="1E-3"/>
    <n v="0.13400000000000001"/>
    <m/>
    <n v="0.13200000000000001"/>
    <n v="1E-3"/>
    <n v="0"/>
    <n v="2E-3"/>
    <n v="0"/>
    <n v="69.56"/>
    <n v="69.56"/>
    <n v="-19.248999999999999"/>
    <n v="-28.061"/>
  </r>
  <r>
    <x v="25"/>
    <x v="10"/>
    <s v="QAT"/>
    <x v="560"/>
    <n v="55143564700"/>
    <n v="1.355"/>
    <n v="0.79100000000000004"/>
    <n v="71.92"/>
    <n v="3.323"/>
    <n v="4.8449999999999998"/>
    <n v="71.92"/>
    <n v="3.2869999999999999"/>
    <n v="4.7889999999999997"/>
    <n v="41.972000000000001"/>
    <n v="0.307"/>
    <n v="0.215"/>
    <n v="41.972000000000001"/>
    <n v="0.307"/>
    <n v="0.215"/>
    <n v="0"/>
    <n v="0"/>
    <n v="44.125999999999998"/>
    <n v="25.751999999999999"/>
    <n v="0.188"/>
    <n v="13.332000000000001"/>
    <n v="1142.086"/>
    <n v="1142.855"/>
    <n v="0"/>
    <n v="155.78"/>
    <n v="731.42399999999998"/>
    <n v="0.76900000000000002"/>
    <n v="241.55"/>
    <m/>
    <n v="194843.92199999999"/>
    <n v="1.4239999999999999"/>
    <n v="1.968"/>
    <n v="1.1479999999999999"/>
    <n v="53.395000000000003"/>
    <n v="31.161000000000001"/>
    <n v="45.83"/>
    <n v="45.83"/>
    <n v="0"/>
    <n v="0"/>
    <n v="17.23"/>
    <n v="10.055"/>
    <n v="0.41"/>
    <n v="0.23899999999999999"/>
    <n v="15.202"/>
    <n v="8.8719999999999999"/>
    <m/>
    <m/>
    <n v="333.86700000000002"/>
    <n v="0.108"/>
    <n v="0.216"/>
    <n v="0.188"/>
    <n v="0"/>
    <n v="4.7E-2"/>
    <n v="8.5000000000000006E-2"/>
    <n v="5.6000000000000001E-2"/>
    <n v="0"/>
    <n v="1.105"/>
    <n v="0.41499999999999998"/>
    <n v="0"/>
    <n v="5.0999999999999997E-2"/>
    <m/>
    <n v="0.51600000000000001"/>
    <n v="0.86199999999999999"/>
    <n v="0"/>
    <n v="0.13400000000000001"/>
    <m/>
    <n v="0.14000000000000001"/>
    <n v="1E-3"/>
    <n v="1E-3"/>
    <n v="2E-3"/>
    <n v="0"/>
    <n v="78.53"/>
    <n v="78.53"/>
    <n v="-27.794"/>
    <n v="-38.646000000000001"/>
  </r>
  <r>
    <x v="25"/>
    <x v="11"/>
    <s v="QAT"/>
    <x v="561"/>
    <n v="63283532200"/>
    <n v="1.7689999999999999"/>
    <n v="0.98099999999999998"/>
    <n v="79.647999999999996"/>
    <n v="7.7270000000000003"/>
    <n v="10.744999999999999"/>
    <n v="79.683999999999997"/>
    <n v="7.7640000000000002"/>
    <n v="10.795"/>
    <n v="44.167000000000002"/>
    <n v="0.26900000000000002"/>
    <n v="0.20399999999999999"/>
    <n v="44.146000000000001"/>
    <n v="0.26900000000000002"/>
    <n v="0.20399999999999999"/>
    <n v="0"/>
    <n v="0"/>
    <n v="35.204999999999998"/>
    <n v="19.513000000000002"/>
    <n v="0.11899999999999999"/>
    <n v="15.101000000000001"/>
    <n v="1221.7329999999999"/>
    <n v="1222.54"/>
    <n v="0"/>
    <n v="156.85300000000001"/>
    <n v="798.10599999999999"/>
    <n v="0.80600000000000005"/>
    <n v="251.673"/>
    <m/>
    <n v="216384.266"/>
    <n v="1.3160000000000001"/>
    <n v="1.0740000000000001"/>
    <n v="0.59499999999999997"/>
    <n v="66.680999999999997"/>
    <n v="36.959000000000003"/>
    <n v="48.898000000000003"/>
    <n v="48.898000000000003"/>
    <n v="3.6999999999999998E-2"/>
    <n v="0.02"/>
    <n v="19.23"/>
    <n v="10.659000000000001"/>
    <n v="0.44"/>
    <n v="0.24399999999999999"/>
    <n v="10.124000000000001"/>
    <n v="5.6109999999999998"/>
    <m/>
    <m/>
    <n v="390.39499999999998"/>
    <n v="0.13100000000000001"/>
    <n v="0.23100000000000001"/>
    <n v="0.20200000000000001"/>
    <n v="0"/>
    <n v="5.0999999999999997E-2"/>
    <n v="8.8999999999999996E-2"/>
    <n v="5.8999999999999997E-2"/>
    <n v="0"/>
    <n v="1.0840000000000001"/>
    <n v="0.437"/>
    <n v="0"/>
    <n v="5.1999999999999998E-2"/>
    <m/>
    <n v="0.28999999999999998"/>
    <n v="1.0469999999999999"/>
    <n v="1E-3"/>
    <n v="8.8999999999999996E-2"/>
    <m/>
    <n v="0.15"/>
    <n v="1E-3"/>
    <n v="1E-3"/>
    <n v="2E-3"/>
    <n v="0"/>
    <n v="88.22"/>
    <n v="88.22"/>
    <n v="-44.442999999999998"/>
    <n v="-55.798999999999999"/>
  </r>
  <r>
    <x v="25"/>
    <x v="12"/>
    <s v="QAT"/>
    <x v="562"/>
    <n v="72423500000"/>
    <n v="1.913"/>
    <n v="1.004"/>
    <n v="93.822999999999993"/>
    <n v="14.175000000000001"/>
    <n v="17.797000000000001"/>
    <n v="93.896000000000001"/>
    <n v="14.212"/>
    <n v="17.835000000000001"/>
    <n v="49.271999999999998"/>
    <n v="0.29699999999999999"/>
    <n v="0.21199999999999999"/>
    <n v="49.232999999999997"/>
    <n v="0.29599999999999999"/>
    <n v="0.21199999999999999"/>
    <n v="0"/>
    <n v="0"/>
    <n v="44.609000000000002"/>
    <n v="23.408000000000001"/>
    <n v="0.14099999999999999"/>
    <n v="17.013999999999999"/>
    <n v="1315.556"/>
    <n v="1316.4359999999999"/>
    <n v="0"/>
    <n v="159.72399999999999"/>
    <n v="879.77300000000002"/>
    <n v="0.879"/>
    <n v="259.04500000000002"/>
    <m/>
    <n v="232316.57800000001"/>
    <n v="1.3979999999999999"/>
    <n v="2.871"/>
    <n v="1.5069999999999999"/>
    <n v="81.667000000000002"/>
    <n v="42.854999999999997"/>
    <n v="50.695999999999998"/>
    <n v="50.695999999999998"/>
    <n v="7.2999999999999995E-2"/>
    <n v="3.7999999999999999E-2"/>
    <n v="20.65"/>
    <n v="10.836"/>
    <n v="0.45"/>
    <n v="0.23599999999999999"/>
    <n v="7.3719999999999999"/>
    <n v="3.8679999999999999"/>
    <m/>
    <m/>
    <n v="442.71899999999999"/>
    <n v="0.13800000000000001"/>
    <n v="0.26800000000000002"/>
    <n v="0.23599999999999999"/>
    <n v="0"/>
    <n v="5.5E-2"/>
    <n v="9.2999999999999999E-2"/>
    <n v="6.2E-2"/>
    <n v="0"/>
    <n v="1.0760000000000001"/>
    <n v="0.46500000000000002"/>
    <n v="0"/>
    <n v="5.1999999999999998E-2"/>
    <m/>
    <n v="0.755"/>
    <n v="1.256"/>
    <n v="2E-3"/>
    <n v="6.4000000000000001E-2"/>
    <m/>
    <n v="0.16"/>
    <n v="2E-3"/>
    <n v="1E-3"/>
    <n v="2E-3"/>
    <n v="0"/>
    <n v="96.61"/>
    <n v="96.61"/>
    <n v="-49.213999999999999"/>
    <n v="-52.454000000000001"/>
  </r>
  <r>
    <x v="25"/>
    <x v="13"/>
    <s v="QAT"/>
    <x v="563"/>
    <n v="82563467500"/>
    <n v="1.8580000000000001"/>
    <n v="0.91300000000000003"/>
    <n v="83.99"/>
    <n v="-9.8330000000000002"/>
    <n v="-10.481"/>
    <n v="84.025999999999996"/>
    <n v="-9.8699999999999992"/>
    <n v="-10.510999999999999"/>
    <n v="41.28"/>
    <n v="0.249"/>
    <n v="0.17499999999999999"/>
    <n v="41.262"/>
    <n v="0.249"/>
    <n v="0.17499999999999999"/>
    <n v="0"/>
    <n v="0"/>
    <n v="47.243000000000002"/>
    <n v="23.209"/>
    <n v="0.14000000000000001"/>
    <n v="18.872"/>
    <n v="1399.546"/>
    <n v="1400.462"/>
    <n v="0"/>
    <n v="162.44300000000001"/>
    <n v="948.86"/>
    <n v="0.91600000000000004"/>
    <n v="269.37099999999998"/>
    <m/>
    <n v="236185.81200000001"/>
    <n v="1.425"/>
    <n v="2.718"/>
    <n v="1.335"/>
    <n v="69.087999999999994"/>
    <n v="33.941000000000003"/>
    <n v="48.405999999999999"/>
    <n v="48.405999999999999"/>
    <n v="3.6999999999999998E-2"/>
    <n v="1.7999999999999999E-2"/>
    <n v="21.4"/>
    <n v="10.513"/>
    <n v="0.48"/>
    <n v="0.23599999999999999"/>
    <n v="10.326000000000001"/>
    <n v="5.0730000000000004"/>
    <m/>
    <m/>
    <n v="480.75799999999998"/>
    <n v="0.129"/>
    <n v="0.23799999999999999"/>
    <n v="0.21"/>
    <n v="0"/>
    <n v="5.8000000000000003E-2"/>
    <n v="9.7000000000000003E-2"/>
    <n v="6.5000000000000002E-2"/>
    <n v="0"/>
    <n v="1.0660000000000001"/>
    <n v="0.48499999999999999"/>
    <n v="0"/>
    <n v="5.2999999999999999E-2"/>
    <m/>
    <n v="0.70099999999999996"/>
    <n v="1.056"/>
    <n v="1E-3"/>
    <n v="8.8999999999999996E-2"/>
    <m/>
    <n v="0.17"/>
    <n v="2E-3"/>
    <n v="1E-3"/>
    <n v="2E-3"/>
    <n v="0"/>
    <n v="98.53"/>
    <n v="98.53"/>
    <n v="-36.747"/>
    <n v="-43.750999999999998"/>
  </r>
  <r>
    <x v="25"/>
    <x v="14"/>
    <s v="QAT"/>
    <x v="564"/>
    <n v="93703435000"/>
    <n v="2.1240000000000001"/>
    <n v="0.95899999999999996"/>
    <n v="91.549000000000007"/>
    <n v="7.5590000000000002"/>
    <n v="9"/>
    <n v="91.549000000000007"/>
    <n v="7.5229999999999997"/>
    <n v="8.9529999999999994"/>
    <n v="41.341000000000001"/>
    <n v="0.25600000000000001"/>
    <n v="0.17599999999999999"/>
    <n v="41.341000000000001"/>
    <n v="0.25600000000000001"/>
    <n v="0.17599999999999999"/>
    <n v="0"/>
    <n v="0"/>
    <n v="56.911000000000001"/>
    <n v="25.7"/>
    <n v="0.159"/>
    <n v="20.995000000000001"/>
    <n v="1491.0940000000001"/>
    <n v="1492.01"/>
    <n v="0"/>
    <n v="164.804"/>
    <n v="1031.3630000000001"/>
    <n v="0.91600000000000004"/>
    <n v="273.93299999999999"/>
    <m/>
    <n v="234538.375"/>
    <n v="1.454"/>
    <n v="2.3610000000000002"/>
    <n v="1.0660000000000001"/>
    <n v="82.501999999999995"/>
    <n v="37.256"/>
    <n v="46.779000000000003"/>
    <n v="46.779000000000003"/>
    <n v="0"/>
    <n v="0"/>
    <n v="20.87"/>
    <n v="9.4239999999999995"/>
    <n v="0.53"/>
    <n v="0.23899999999999999"/>
    <n v="4.5620000000000003"/>
    <n v="2.06"/>
    <m/>
    <m/>
    <n v="519.37800000000004"/>
    <n v="0.14199999999999999"/>
    <n v="0.25700000000000001"/>
    <n v="0.22600000000000001"/>
    <n v="0"/>
    <n v="6.2E-2"/>
    <n v="0.10100000000000001"/>
    <n v="6.8000000000000005E-2"/>
    <n v="0"/>
    <n v="1.0549999999999999"/>
    <n v="0.50900000000000001"/>
    <n v="0"/>
    <n v="5.2999999999999999E-2"/>
    <m/>
    <n v="0.60899999999999999"/>
    <n v="1.24"/>
    <n v="0"/>
    <n v="3.9E-2"/>
    <m/>
    <n v="0.18"/>
    <n v="2E-3"/>
    <n v="1E-3"/>
    <n v="3.0000000000000001E-3"/>
    <n v="0"/>
    <n v="103.59"/>
    <n v="103.59"/>
    <n v="-34.637999999999998"/>
    <n v="-37.835999999999999"/>
  </r>
  <r>
    <x v="25"/>
    <x v="15"/>
    <s v="QAT"/>
    <x v="565"/>
    <n v="105843402500"/>
    <n v="2.403"/>
    <n v="0.995"/>
    <n v="91.326999999999998"/>
    <n v="-0.221"/>
    <n v="-0.24199999999999999"/>
    <n v="91.326999999999998"/>
    <n v="-0.221"/>
    <n v="-0.24199999999999999"/>
    <n v="37.823"/>
    <n v="0.24399999999999999"/>
    <n v="0.154"/>
    <n v="37.823"/>
    <n v="0.24399999999999999"/>
    <n v="0.154"/>
    <n v="0"/>
    <n v="0"/>
    <n v="67.600999999999999"/>
    <n v="27.997"/>
    <n v="0.18"/>
    <n v="23.398"/>
    <n v="1582.422"/>
    <n v="1583.338"/>
    <n v="0"/>
    <n v="166.89099999999999"/>
    <n v="1115.0630000000001"/>
    <n v="0.91600000000000004"/>
    <n v="277.06900000000002"/>
    <m/>
    <n v="245271.82800000001"/>
    <n v="1.579"/>
    <n v="2.0880000000000001"/>
    <n v="0.86499999999999999"/>
    <n v="83.700999999999993"/>
    <n v="34.664999999999999"/>
    <n v="44.226999999999997"/>
    <n v="44.226999999999997"/>
    <n v="0"/>
    <n v="0"/>
    <n v="20.86"/>
    <n v="8.6389999999999993"/>
    <n v="0.56000000000000005"/>
    <n v="0.23200000000000001"/>
    <n v="3.1360000000000001"/>
    <n v="1.2989999999999999"/>
    <m/>
    <m/>
    <n v="592.22799999999995"/>
    <n v="0.16600000000000001"/>
    <n v="0.25700000000000001"/>
    <n v="0.223"/>
    <n v="0"/>
    <n v="6.6000000000000003E-2"/>
    <n v="0.104"/>
    <n v="7.0999999999999994E-2"/>
    <n v="0"/>
    <n v="1.0429999999999999"/>
    <n v="0.53300000000000003"/>
    <n v="0"/>
    <n v="5.1999999999999998E-2"/>
    <m/>
    <n v="0.54400000000000004"/>
    <n v="1.2330000000000001"/>
    <n v="0"/>
    <n v="2.5999999999999999E-2"/>
    <m/>
    <n v="0.191"/>
    <n v="2E-3"/>
    <n v="1E-3"/>
    <n v="3.0000000000000001E-3"/>
    <n v="0"/>
    <n v="106.79"/>
    <n v="106.79"/>
    <n v="-23.725999999999999"/>
    <n v="-25.98"/>
  </r>
  <r>
    <x v="25"/>
    <x v="16"/>
    <s v="QAT"/>
    <x v="566"/>
    <n v="116983370000"/>
    <n v="2.34"/>
    <n v="0.90200000000000002"/>
    <n v="87.545000000000002"/>
    <n v="-3.7829999999999999"/>
    <n v="-4.1420000000000003"/>
    <n v="87.545000000000002"/>
    <n v="-3.7829999999999999"/>
    <n v="-4.1420000000000003"/>
    <n v="33.734000000000002"/>
    <n v="0.22500000000000001"/>
    <n v="0.151"/>
    <n v="33.734000000000002"/>
    <n v="0.22500000000000001"/>
    <n v="0.151"/>
    <n v="0"/>
    <n v="0"/>
    <n v="71.414000000000001"/>
    <n v="27.518000000000001"/>
    <n v="0.184"/>
    <n v="25.738"/>
    <n v="1669.9670000000001"/>
    <n v="1670.883"/>
    <n v="0"/>
    <n v="168.71799999999999"/>
    <n v="1195.854"/>
    <n v="0.91600000000000004"/>
    <n v="279.65600000000001"/>
    <m/>
    <n v="223248.57800000001"/>
    <n v="1.4910000000000001"/>
    <n v="1.827"/>
    <n v="0.70399999999999996"/>
    <n v="80.790999999999997"/>
    <n v="31.131"/>
    <n v="42.143999999999998"/>
    <n v="42.143999999999998"/>
    <n v="0"/>
    <n v="0"/>
    <n v="21.23"/>
    <n v="8.1809999999999992"/>
    <n v="0.61"/>
    <n v="0.23499999999999999"/>
    <n v="2.5870000000000002"/>
    <n v="0.997"/>
    <m/>
    <m/>
    <n v="579.36900000000003"/>
    <n v="0.157"/>
    <n v="0.246"/>
    <n v="0.219"/>
    <n v="0"/>
    <n v="6.9000000000000006E-2"/>
    <n v="0.107"/>
    <n v="7.3999999999999996E-2"/>
    <n v="0"/>
    <n v="1.03"/>
    <n v="0.55300000000000005"/>
    <n v="0"/>
    <n v="5.0999999999999997E-2"/>
    <m/>
    <n v="0.48299999999999998"/>
    <n v="1.159"/>
    <n v="0"/>
    <n v="2.1999999999999999E-2"/>
    <m/>
    <n v="0.2"/>
    <n v="2E-3"/>
    <n v="1E-3"/>
    <n v="3.0000000000000001E-3"/>
    <n v="0"/>
    <n v="109.37"/>
    <n v="109.37"/>
    <n v="-16.131"/>
    <n v="-18.425999999999998"/>
  </r>
  <r>
    <x v="25"/>
    <x v="17"/>
    <s v="QAT"/>
    <x v="567"/>
    <n v="128123337500"/>
    <n v="2.0960000000000001"/>
    <n v="0.77300000000000002"/>
    <n v="100.18"/>
    <n v="12.635"/>
    <n v="14.433"/>
    <n v="100.18"/>
    <n v="12.635"/>
    <n v="14.433"/>
    <n v="36.942999999999998"/>
    <n v="0.254"/>
    <n v="0.17899999999999999"/>
    <n v="36.942999999999998"/>
    <n v="0.254"/>
    <n v="0.17899999999999999"/>
    <n v="0"/>
    <n v="0"/>
    <n v="72.566999999999993"/>
    <n v="26.76"/>
    <n v="0.184"/>
    <n v="27.834"/>
    <n v="1770.1469999999999"/>
    <n v="1771.0619999999999"/>
    <n v="0"/>
    <n v="170.66300000000001"/>
    <n v="1282.9369999999999"/>
    <n v="0.91600000000000004"/>
    <n v="288.71300000000002"/>
    <m/>
    <n v="206889.17199999999"/>
    <n v="1.421"/>
    <n v="1.9450000000000001"/>
    <n v="0.71699999999999997"/>
    <n v="87.082999999999998"/>
    <n v="32.113"/>
    <n v="40.585999999999999"/>
    <n v="40.585999999999999"/>
    <n v="0"/>
    <n v="0"/>
    <n v="21.25"/>
    <n v="7.8360000000000003"/>
    <n v="0.63"/>
    <n v="0.23200000000000001"/>
    <n v="9.0570000000000004"/>
    <n v="3.34"/>
    <m/>
    <m/>
    <n v="561.03499999999997"/>
    <n v="0.13900000000000001"/>
    <n v="0.27800000000000002"/>
    <n v="0.248"/>
    <n v="0"/>
    <n v="7.1999999999999995E-2"/>
    <n v="0.111"/>
    <n v="7.6999999999999999E-2"/>
    <n v="0"/>
    <n v="1.0169999999999999"/>
    <n v="0.57399999999999995"/>
    <n v="0"/>
    <n v="5.1999999999999998E-2"/>
    <m/>
    <n v="0.496"/>
    <n v="1.2190000000000001"/>
    <n v="0"/>
    <n v="7.3999999999999996E-2"/>
    <m/>
    <n v="0.20799999999999999"/>
    <n v="2E-3"/>
    <n v="1E-3"/>
    <n v="3.0000000000000001E-3"/>
    <n v="0"/>
    <n v="110.06"/>
    <n v="110.06"/>
    <n v="-27.613"/>
    <n v="-27.562999999999999"/>
  </r>
  <r>
    <x v="25"/>
    <x v="18"/>
    <s v="QAT"/>
    <x v="568"/>
    <n v="140263305000"/>
    <n v="1.6759999999999999"/>
    <n v="0.60599999999999998"/>
    <n v="95.231999999999999"/>
    <n v="-4.9480000000000004"/>
    <n v="-4.9390000000000001"/>
    <n v="95.231999999999999"/>
    <n v="-4.9480000000000004"/>
    <n v="-4.9390000000000001"/>
    <n v="34.42"/>
    <n v="0.23799999999999999"/>
    <n v="0.17"/>
    <n v="34.42"/>
    <n v="0.23799999999999999"/>
    <n v="0.17"/>
    <n v="0"/>
    <n v="0"/>
    <n v="68.290000000000006"/>
    <n v="24.681999999999999"/>
    <n v="0.17"/>
    <n v="29.51"/>
    <n v="1865.3789999999999"/>
    <n v="1866.2950000000001"/>
    <n v="0"/>
    <n v="172.53700000000001"/>
    <n v="1370.0820000000001"/>
    <n v="0.91600000000000004"/>
    <n v="293.24900000000002"/>
    <m/>
    <n v="202570.29699999999"/>
    <n v="1.399"/>
    <n v="1.875"/>
    <n v="0.67800000000000005"/>
    <n v="87.144999999999996"/>
    <n v="31.497"/>
    <n v="39.462000000000003"/>
    <n v="39.462000000000003"/>
    <n v="0"/>
    <n v="0"/>
    <n v="21.48"/>
    <n v="7.7640000000000002"/>
    <n v="0.62"/>
    <n v="0.224"/>
    <n v="4.5359999999999996"/>
    <n v="1.639"/>
    <m/>
    <m/>
    <n v="560.46"/>
    <n v="0.107"/>
    <n v="0.25900000000000001"/>
    <n v="0.23200000000000001"/>
    <n v="0"/>
    <n v="7.3999999999999996E-2"/>
    <n v="0.115"/>
    <n v="7.9000000000000001E-2"/>
    <n v="0"/>
    <n v="1.004"/>
    <n v="0.59299999999999997"/>
    <n v="0"/>
    <n v="5.0999999999999997E-2"/>
    <m/>
    <n v="0.45500000000000002"/>
    <n v="1.157"/>
    <n v="0"/>
    <n v="3.6999999999999998E-2"/>
    <m/>
    <n v="0.216"/>
    <n v="2E-3"/>
    <n v="1E-3"/>
    <n v="3.0000000000000001E-3"/>
    <n v="0"/>
    <n v="109.18"/>
    <n v="109.18"/>
    <n v="-26.942"/>
    <n v="-28.291"/>
  </r>
  <r>
    <x v="25"/>
    <x v="19"/>
    <s v="QAT"/>
    <x v="569"/>
    <n v="153403272500"/>
    <n v="1.5720000000000001"/>
    <n v="0.56000000000000005"/>
    <n v="101.152"/>
    <n v="5.92"/>
    <n v="6.2169999999999996"/>
    <n v="101.152"/>
    <n v="5.92"/>
    <n v="6.2169999999999996"/>
    <n v="36.033000000000001"/>
    <n v="0.58236842105263165"/>
    <n v="0.17299999999999999"/>
    <n v="36.033000000000001"/>
    <n v="0.5821578947368421"/>
    <n v="0.17299999999999999"/>
    <n v="0"/>
    <n v="0"/>
    <n v="73.926000000000002"/>
    <n v="26.334"/>
    <n v="0.32184210526315782"/>
    <n v="31.082000000000001"/>
    <n v="1966.5309999999999"/>
    <n v="1967.4469999999999"/>
    <n v="0"/>
    <n v="174.27099999999999"/>
    <n v="1457.5119999999999"/>
    <n v="0.91600000000000004"/>
    <n v="303.66500000000002"/>
    <m/>
    <n v="208021.29699999999"/>
    <n v="2.4592105263157897"/>
    <n v="1.7330000000000001"/>
    <n v="0.61799999999999999"/>
    <n v="87.43"/>
    <n v="31.145"/>
    <n v="40.880000000000003"/>
    <n v="40.880000000000003"/>
    <n v="0"/>
    <n v="0"/>
    <n v="21.45"/>
    <n v="7.641"/>
    <n v="0.65"/>
    <n v="0.23200000000000001"/>
    <n v="10.417"/>
    <n v="3.7109999999999999"/>
    <m/>
    <m/>
    <n v="583.96600000000001"/>
    <n v="9.7000000000000003E-2"/>
    <n v="0.27300000000000002"/>
    <n v="0.24299999999999999"/>
    <n v="0"/>
    <n v="7.3999999999999996E-2"/>
    <n v="0.11799999999999999"/>
    <n v="8.2000000000000003E-2"/>
    <n v="0"/>
    <n v="0.98799999999999999"/>
    <n v="0.61099999999999999"/>
    <n v="0"/>
    <n v="5.1999999999999998E-2"/>
    <m/>
    <n v="0.39500000000000002"/>
    <n v="1.143"/>
    <n v="0"/>
    <n v="8.4000000000000005E-2"/>
    <m/>
    <n v="0.224"/>
    <n v="3.0000000000000001E-3"/>
    <n v="1E-3"/>
    <n v="4.0000000000000001E-3"/>
    <n v="0"/>
    <n v="114.76"/>
    <n v="114.76"/>
    <n v="-27.225999999999999"/>
    <n v="-26.916"/>
  </r>
  <r>
    <x v="25"/>
    <x v="20"/>
    <s v="QAT"/>
    <x v="570"/>
    <n v="140163240000"/>
    <n v="1.5720000000000001"/>
    <n v="0.56899999999999995"/>
    <n v="92.861000000000004"/>
    <n v="-8.2919999999999998"/>
    <n v="-8.1969999999999992"/>
    <n v="92.861000000000004"/>
    <n v="-8.2919999999999998"/>
    <n v="-8.1969999999999992"/>
    <n v="33.64"/>
    <n v="0.58236842105263165"/>
    <n v="0.183"/>
    <n v="33.64"/>
    <n v="0.5821578947368421"/>
    <n v="0.183"/>
    <n v="0"/>
    <n v="0"/>
    <n v="71.138999999999996"/>
    <n v="25.771000000000001"/>
    <n v="0.32184210526315782"/>
    <n v="32.654000000000003"/>
    <n v="2059.3919999999998"/>
    <n v="2060.3069999999998"/>
    <n v="0"/>
    <n v="176.16499999999999"/>
    <n v="1538.7660000000001"/>
    <n v="0.91600000000000004"/>
    <n v="311.80599999999998"/>
    <m/>
    <n v="184074.56200000001"/>
    <n v="2.4592105263157897"/>
    <n v="1.8939999999999999"/>
    <n v="0.68600000000000005"/>
    <n v="81.254000000000005"/>
    <n v="29.436"/>
    <n v="49.859349999999999"/>
    <n v="49.859349999999999"/>
    <n v="0"/>
    <n v="0"/>
    <n v="15.872"/>
    <n v="10.589050000000004"/>
    <n v="0.38150000000000006"/>
    <n v="0.23074999999999996"/>
    <n v="8.141"/>
    <n v="2.9489999999999998"/>
    <m/>
    <m/>
    <n v="508.11799999999999"/>
    <n v="9.6000000000000002E-2"/>
    <n v="0.26300000000000001"/>
    <n v="0.23599999999999999"/>
    <n v="0"/>
    <n v="7.4999999999999997E-2"/>
    <n v="0.121"/>
    <n v="8.5000000000000006E-2"/>
    <n v="0"/>
    <n v="0.97699999999999998"/>
    <n v="0.625"/>
    <n v="0"/>
    <n v="5.2999999999999999E-2"/>
    <m/>
    <n v="0.46500000000000002"/>
    <n v="1.075"/>
    <n v="0"/>
    <n v="7.2999999999999995E-2"/>
    <m/>
    <n v="0.23300000000000001"/>
    <n v="3.0000000000000001E-3"/>
    <n v="1E-3"/>
    <n v="4.0000000000000001E-3"/>
    <n v="0"/>
    <m/>
    <m/>
    <n v="-21.722000000000001"/>
    <n v="-23.391999999999999"/>
  </r>
  <r>
    <x v="25"/>
    <x v="21"/>
    <s v="QAT"/>
    <x v="571"/>
    <n v="163985000000"/>
    <n v="1.5720000000000001"/>
    <n v="0.58499999999999996"/>
    <n v="95.667000000000002"/>
    <n v="2.806"/>
    <n v="3.0219999999999998"/>
    <n v="95.667000000000002"/>
    <n v="2.806"/>
    <n v="3.0219999999999998"/>
    <n v="35.587000000000003"/>
    <n v="0.58236842105263165"/>
    <n v="0.17799999999999999"/>
    <n v="35.587000000000003"/>
    <n v="0.5821578947368421"/>
    <n v="0.17799999999999999"/>
    <n v="0"/>
    <n v="0"/>
    <n v="44.763047619047619"/>
    <n v="27.275095238095236"/>
    <n v="0.32184210526315782"/>
    <n v="34.225000000000001"/>
    <n v="2155.0590000000002"/>
    <n v="2155.9749999999999"/>
    <n v="0"/>
    <n v="178.05600000000001"/>
    <n v="1622.297"/>
    <n v="0.91600000000000004"/>
    <n v="320.47899999999998"/>
    <m/>
    <n v="199419.20300000001"/>
    <n v="2.4592105263157897"/>
    <n v="1.891"/>
    <n v="0.70399999999999996"/>
    <n v="83.531000000000006"/>
    <n v="31.073"/>
    <n v="49.859349999999999"/>
    <n v="49.859349999999999"/>
    <n v="0"/>
    <n v="0"/>
    <n v="15.872"/>
    <n v="10.589050000000004"/>
    <n v="0.38150000000000006"/>
    <n v="0.23074999999999996"/>
    <n v="8.673"/>
    <n v="3.226"/>
    <m/>
    <m/>
    <n v="536.08600000000001"/>
    <n v="9.4E-2"/>
    <n v="0.25800000000000001"/>
    <n v="0.23300000000000001"/>
    <n v="0"/>
    <n v="7.5999999999999998E-2"/>
    <n v="0.124"/>
    <n v="8.6999999999999994E-2"/>
    <n v="0"/>
    <n v="0.96499999999999997"/>
    <n v="0.63900000000000001"/>
    <n v="0"/>
    <n v="5.2999999999999999E-2"/>
    <m/>
    <n v="0.45400000000000001"/>
    <n v="1.054"/>
    <n v="0"/>
    <n v="7.2999999999999995E-2"/>
    <m/>
    <n v="0.24099999999999999"/>
    <n v="3.0000000000000001E-3"/>
    <n v="1E-3"/>
    <n v="4.0000000000000001E-3"/>
    <n v="0"/>
    <m/>
    <m/>
    <m/>
    <m/>
  </r>
  <r>
    <x v="26"/>
    <x v="0"/>
    <s v="RUS"/>
    <x v="572"/>
    <n v="1170000000000"/>
    <n v="15.113"/>
    <n v="0.10299999999999999"/>
    <n v="1478.1849999999999"/>
    <n v="-14.97"/>
    <n v="-1.0029999999999999"/>
    <n v="1455.028"/>
    <n v="-26.475000000000001"/>
    <n v="-1.7869999999999999"/>
    <n v="9.9090000000000007"/>
    <n v="0.94499999999999995"/>
    <n v="0.20200000000000001"/>
    <n v="10.066000000000001"/>
    <n v="0.96"/>
    <n v="0.20499999999999999"/>
    <n v="426.44799999999998"/>
    <n v="2.9039999999999999"/>
    <n v="995.82899999999995"/>
    <n v="6.782"/>
    <n v="0.64600000000000002"/>
    <n v="1193.865"/>
    <n v="83522.539000000004"/>
    <n v="176097.68799999999"/>
    <n v="36900.843999999997"/>
    <n v="562.87900000000002"/>
    <n v="18868.296999999999"/>
    <n v="96027.687999999995"/>
    <n v="25764.773000000001"/>
    <n v="231.874"/>
    <n v="49127.296999999999"/>
    <n v="4.6829999999999998"/>
    <n v="23.763999999999999"/>
    <n v="0.16200000000000001"/>
    <n v="681.43200000000002"/>
    <n v="4.6399999999999997"/>
    <n v="14.819000000000001"/>
    <n v="12.345000000000001"/>
    <n v="-23.155999999999999"/>
    <n v="-0.158"/>
    <n v="529.91999999999996"/>
    <n v="3.609"/>
    <n v="56.03"/>
    <n v="0.38200000000000001"/>
    <n v="317.31799999999998"/>
    <n v="2.161"/>
    <n v="9.6000000000000002E-2"/>
    <n v="14.11"/>
    <n v="7214.09"/>
    <n v="2.093"/>
    <n v="5.8070000000000004"/>
    <n v="4.76"/>
    <n v="4.6340000000000003"/>
    <n v="6.4820000000000002"/>
    <n v="7.984"/>
    <n v="10.457000000000001"/>
    <n v="7.0250000000000004"/>
    <n v="5.258"/>
    <n v="15.462999999999999"/>
    <n v="14.946"/>
    <n v="7.0469999999999997"/>
    <n v="5.7329999999999997"/>
    <n v="8.52"/>
    <n v="14.403"/>
    <n v="-0.45300000000000001"/>
    <n v="3.08"/>
    <n v="6.524"/>
    <n v="7.2930000000000001"/>
    <n v="0.02"/>
    <n v="0.06"/>
    <n v="8.3000000000000004E-2"/>
    <n v="3.0000000000000001E-3"/>
    <n v="1812.87"/>
    <n v="2176.12"/>
    <n v="-482.35599999999999"/>
    <n v="-32.631999999999998"/>
  </r>
  <r>
    <x v="26"/>
    <x v="1"/>
    <s v="RUS"/>
    <x v="573"/>
    <n v="1250000000000"/>
    <n v="15.863"/>
    <n v="0.108"/>
    <n v="1514.7139999999999"/>
    <n v="36.529000000000003"/>
    <n v="2.4710000000000001"/>
    <n v="1480.4549999999999"/>
    <n v="25.427"/>
    <n v="1.748"/>
    <n v="10.124000000000001"/>
    <n v="0.89700000000000002"/>
    <n v="0.20200000000000001"/>
    <n v="10.358000000000001"/>
    <n v="0.91800000000000004"/>
    <n v="0.20699999999999999"/>
    <n v="444.96100000000001"/>
    <n v="3.0430000000000001"/>
    <n v="1112.0239999999999"/>
    <n v="7.6040000000000001"/>
    <n v="0.67400000000000004"/>
    <n v="1209.7270000000001"/>
    <n v="85037.241999999998"/>
    <n v="177578.141"/>
    <n v="37345.805"/>
    <n v="587.22699999999998"/>
    <n v="19561.311000000002"/>
    <n v="95993.43"/>
    <n v="26087.863000000001"/>
    <n v="245.31200000000001"/>
    <n v="50112.773000000001"/>
    <n v="4.4400000000000004"/>
    <n v="24.347999999999999"/>
    <n v="0.16700000000000001"/>
    <n v="693.01300000000003"/>
    <n v="4.7389999999999999"/>
    <n v="14.968"/>
    <n v="9.734"/>
    <n v="-34.258000000000003"/>
    <n v="-0.23400000000000001"/>
    <n v="533.89"/>
    <n v="3.6509999999999998"/>
    <n v="56.03"/>
    <n v="0.38300000000000001"/>
    <n v="323.09100000000001"/>
    <n v="2.2090000000000001"/>
    <n v="9.1999999999999998E-2"/>
    <n v="13.438000000000001"/>
    <n v="7328.268"/>
    <n v="2.1030000000000002"/>
    <n v="5.9009999999999998"/>
    <n v="4.8689999999999998"/>
    <n v="4.8079999999999998"/>
    <n v="6.3090000000000002"/>
    <n v="7.9340000000000002"/>
    <n v="10.358000000000001"/>
    <n v="6.9870000000000001"/>
    <n v="5.3449999999999998"/>
    <n v="15.428000000000001"/>
    <n v="14.831"/>
    <n v="6.9379999999999997"/>
    <n v="5.7619999999999996"/>
    <n v="8.6609999999999996"/>
    <n v="14.518000000000001"/>
    <n v="-0.72299999999999998"/>
    <n v="3.109"/>
    <n v="6.306"/>
    <n v="7.2210000000000001"/>
    <n v="0.02"/>
    <n v="6.0999999999999999E-2"/>
    <n v="8.3000000000000004E-2"/>
    <n v="3.0000000000000001E-3"/>
    <n v="1423.46"/>
    <n v="2188.88"/>
    <n v="-402.68900000000002"/>
    <n v="-26.585000000000001"/>
  </r>
  <r>
    <x v="26"/>
    <x v="2"/>
    <s v="RUS"/>
    <x v="574"/>
    <n v="1350000000000"/>
    <n v="17.116"/>
    <n v="0.11799999999999999"/>
    <n v="1505.52"/>
    <n v="-9.1929999999999996"/>
    <n v="-0.60699999999999998"/>
    <n v="1453.308"/>
    <n v="-27.146999999999998"/>
    <n v="-1.8340000000000001"/>
    <n v="9.9819999999999993"/>
    <n v="0.81899999999999995"/>
    <n v="0.19900000000000001"/>
    <n v="10.340999999999999"/>
    <n v="0.84899999999999998"/>
    <n v="0.20599999999999999"/>
    <n v="423.51100000000002"/>
    <n v="2.9089999999999998"/>
    <n v="1118.155"/>
    <n v="7.68"/>
    <n v="0.63"/>
    <n v="1226.8430000000001"/>
    <n v="86542.766000000003"/>
    <n v="179031.45300000001"/>
    <n v="37769.311999999998"/>
    <n v="622.04300000000001"/>
    <n v="20263.682000000001"/>
    <n v="95941.210999999996"/>
    <n v="26402.305"/>
    <n v="258.57600000000002"/>
    <n v="50130.184000000001"/>
    <n v="4.1150000000000002"/>
    <n v="34.816000000000003"/>
    <n v="0.23899999999999999"/>
    <n v="702.37199999999996"/>
    <n v="4.8239999999999998"/>
    <n v="15.019"/>
    <n v="9.77"/>
    <n v="-52.212000000000003"/>
    <n v="-0.35899999999999999"/>
    <n v="541.73"/>
    <n v="3.7210000000000001"/>
    <n v="56.56"/>
    <n v="0.38800000000000001"/>
    <n v="314.44099999999997"/>
    <n v="2.16"/>
    <n v="9.0999999999999998E-2"/>
    <n v="13.263999999999999"/>
    <n v="7298.46"/>
    <n v="2.15"/>
    <n v="5.7290000000000001"/>
    <n v="4.62"/>
    <n v="4.3760000000000003"/>
    <n v="6.1440000000000001"/>
    <n v="7.8819999999999997"/>
    <n v="10.254"/>
    <n v="6.94"/>
    <n v="5.5119999999999996"/>
    <n v="15.385999999999999"/>
    <n v="14.706"/>
    <n v="6.8330000000000002"/>
    <n v="5.7809999999999997"/>
    <n v="11.662000000000001"/>
    <n v="14.317"/>
    <n v="-1.008"/>
    <n v="3.028"/>
    <n v="6.1479999999999997"/>
    <n v="7.1470000000000002"/>
    <n v="1.9E-2"/>
    <n v="6.0999999999999999E-2"/>
    <n v="8.4000000000000005E-2"/>
    <n v="3.0000000000000001E-3"/>
    <n v="1422.39"/>
    <n v="2186.67"/>
    <n v="-387.36500000000001"/>
    <n v="-25.73"/>
  </r>
  <r>
    <x v="26"/>
    <x v="3"/>
    <s v="RUS"/>
    <x v="575"/>
    <n v="1450000000000"/>
    <n v="18.666"/>
    <n v="0.129"/>
    <n v="1535.2929999999999"/>
    <n v="29.773"/>
    <n v="1.978"/>
    <n v="1493.45"/>
    <n v="40.142000000000003"/>
    <n v="2.762"/>
    <n v="10.303000000000001"/>
    <n v="0.76700000000000002"/>
    <n v="0.20100000000000001"/>
    <n v="10.592000000000001"/>
    <n v="0.78900000000000003"/>
    <n v="0.20599999999999999"/>
    <n v="425.15199999999999"/>
    <n v="2.9329999999999998"/>
    <n v="1160.4739999999999"/>
    <n v="8.0060000000000002"/>
    <n v="0.59599999999999997"/>
    <n v="1245.51"/>
    <n v="88078.054999999993"/>
    <n v="180524.90599999999"/>
    <n v="38194.464999999997"/>
    <n v="656.58600000000001"/>
    <n v="20998.603999999999"/>
    <n v="95899.375"/>
    <n v="26710.559000000001"/>
    <n v="272.33499999999998"/>
    <n v="51387.616999999998"/>
    <n v="3.8260000000000001"/>
    <n v="34.542999999999999"/>
    <n v="0.23799999999999999"/>
    <n v="734.91899999999998"/>
    <n v="5.07"/>
    <n v="15.59"/>
    <n v="10.34"/>
    <n v="-41.843000000000004"/>
    <n v="-0.28899999999999998"/>
    <n v="576.38"/>
    <n v="3.976"/>
    <n v="59.06"/>
    <n v="0.40699999999999997"/>
    <n v="308.25400000000002"/>
    <n v="2.1269999999999998"/>
    <n v="9.5000000000000001E-2"/>
    <n v="13.759"/>
    <n v="7448.4669999999996"/>
    <n v="2.19"/>
    <n v="5.5519999999999996"/>
    <n v="4.484"/>
    <n v="4.0419999999999998"/>
    <n v="5.9820000000000002"/>
    <n v="7.8239999999999998"/>
    <n v="10.146000000000001"/>
    <n v="6.8849999999999998"/>
    <n v="5.6680000000000001"/>
    <n v="15.352"/>
    <n v="14.573"/>
    <n v="6.7270000000000003"/>
    <n v="5.8019999999999996"/>
    <n v="11.538"/>
    <n v="14.462999999999999"/>
    <n v="-0.74"/>
    <n v="2.8860000000000001"/>
    <n v="6.2430000000000003"/>
    <n v="7.0709999999999997"/>
    <n v="1.9E-2"/>
    <n v="6.2E-2"/>
    <n v="8.4000000000000005E-2"/>
    <n v="3.0000000000000001E-3"/>
    <n v="1498.74"/>
    <n v="2259.7199999999998"/>
    <n v="-374.82"/>
    <n v="-24.414000000000001"/>
  </r>
  <r>
    <x v="26"/>
    <x v="4"/>
    <s v="RUS"/>
    <x v="576"/>
    <n v="1550000000000"/>
    <n v="20.914999999999999"/>
    <n v="0.14499999999999999"/>
    <n v="1541.7539999999999"/>
    <n v="6.4610000000000003"/>
    <n v="0.42099999999999999"/>
    <n v="1502.6959999999999"/>
    <n v="9.2449999999999992"/>
    <n v="0.61899999999999999"/>
    <n v="10.41"/>
    <n v="0.70399999999999996"/>
    <n v="0.2"/>
    <n v="10.68"/>
    <n v="0.72199999999999998"/>
    <n v="0.20499999999999999"/>
    <n v="415.37"/>
    <n v="2.8769999999999998"/>
    <n v="1183.5409999999999"/>
    <n v="8.1989999999999998"/>
    <n v="0.55400000000000005"/>
    <n v="1266.425"/>
    <n v="89619.804999999993"/>
    <n v="182027.59400000001"/>
    <n v="38609.839999999997"/>
    <n v="696.22400000000005"/>
    <n v="21741.407999999999"/>
    <n v="95860.32"/>
    <n v="27019.276999999998"/>
    <n v="286.64"/>
    <n v="52053.328000000001"/>
    <n v="3.5190000000000001"/>
    <n v="39.637999999999998"/>
    <n v="0.27500000000000002"/>
    <n v="742.80600000000004"/>
    <n v="5.1459999999999999"/>
    <n v="15.602"/>
    <n v="10.332000000000001"/>
    <n v="-39.058"/>
    <n v="-0.27100000000000002"/>
    <n v="578.46"/>
    <n v="4.0069999999999997"/>
    <n v="54.92"/>
    <n v="0.38"/>
    <n v="308.72000000000003"/>
    <n v="2.1389999999999998"/>
    <n v="9.9000000000000005E-2"/>
    <n v="14.305"/>
    <n v="7514.0879999999997"/>
    <n v="2.2970000000000002"/>
    <n v="5.3840000000000003"/>
    <n v="4.42"/>
    <n v="3.8210000000000002"/>
    <n v="5.827"/>
    <n v="7.7640000000000002"/>
    <n v="10.039"/>
    <n v="6.8259999999999996"/>
    <n v="5.8470000000000004"/>
    <n v="15.307"/>
    <n v="14.449"/>
    <n v="6.62"/>
    <n v="5.8209999999999997"/>
    <n v="12.241"/>
    <n v="14.129"/>
    <n v="-0.72799999999999998"/>
    <n v="2.7959999999999998"/>
    <n v="6.1909999999999998"/>
    <n v="6.9939999999999998"/>
    <n v="1.9E-2"/>
    <n v="6.2E-2"/>
    <n v="8.5000000000000006E-2"/>
    <n v="3.0000000000000001E-3"/>
    <n v="1491.42"/>
    <n v="2252.2600000000002"/>
    <n v="-358.21300000000002"/>
    <n v="-23.234000000000002"/>
  </r>
  <r>
    <x v="26"/>
    <x v="5"/>
    <s v="RUS"/>
    <x v="577"/>
    <n v="1650000000000"/>
    <n v="22.256"/>
    <n v="0.155"/>
    <n v="1559.0830000000001"/>
    <n v="17.329000000000001"/>
    <n v="1.1240000000000001"/>
    <n v="1537.319"/>
    <n v="34.622999999999998"/>
    <n v="2.3039999999999998"/>
    <n v="10.691000000000001"/>
    <n v="0.66200000000000003"/>
    <n v="0.20499999999999999"/>
    <n v="10.842000000000001"/>
    <n v="0.67200000000000004"/>
    <n v="0.20799999999999999"/>
    <n v="416.423"/>
    <n v="2.8959999999999999"/>
    <n v="1196.0139999999999"/>
    <n v="8.3170000000000002"/>
    <n v="0.51500000000000001"/>
    <n v="1288.681"/>
    <n v="91178.891000000003"/>
    <n v="183564.92199999999"/>
    <n v="39026.258000000002"/>
    <n v="737.75400000000002"/>
    <n v="22486.592000000001"/>
    <n v="95838.554999999993"/>
    <n v="27338.296999999999"/>
    <n v="301.31"/>
    <n v="52182.891000000003"/>
    <n v="3.2330000000000001"/>
    <n v="41.53"/>
    <n v="0.28899999999999998"/>
    <n v="745.18299999999999"/>
    <n v="5.1820000000000004"/>
    <n v="15.848000000000001"/>
    <n v="10.526999999999999"/>
    <n v="-21.763999999999999"/>
    <n v="-0.151"/>
    <n v="591.01"/>
    <n v="4.1100000000000003"/>
    <n v="52.72"/>
    <n v="0.36699999999999999"/>
    <n v="319.02"/>
    <n v="2.218"/>
    <n v="0.10199999999999999"/>
    <n v="14.670999999999999"/>
    <n v="7503.902"/>
    <n v="2.3079999999999998"/>
    <n v="5.2649999999999997"/>
    <n v="4.4779999999999998"/>
    <n v="3.6070000000000002"/>
    <n v="5.6779999999999999"/>
    <n v="7.7009999999999996"/>
    <n v="9.9359999999999999"/>
    <n v="6.7619999999999996"/>
    <n v="6.0209999999999999"/>
    <n v="15.254"/>
    <n v="14.343999999999999"/>
    <n v="6.5209999999999999"/>
    <n v="5.8319999999999999"/>
    <n v="12.035"/>
    <n v="13.849"/>
    <n v="-0.46100000000000002"/>
    <n v="2.8639999999999999"/>
    <n v="6.0670000000000002"/>
    <n v="6.9189999999999996"/>
    <n v="1.9E-2"/>
    <n v="6.3E-2"/>
    <n v="8.5000000000000006E-2"/>
    <n v="3.0000000000000001E-3"/>
    <n v="1513.85"/>
    <n v="2278.88"/>
    <n v="-363.06900000000002"/>
    <n v="-23.286999999999999"/>
  </r>
  <r>
    <x v="26"/>
    <x v="6"/>
    <s v="RUS"/>
    <x v="578"/>
    <n v="1750000000000"/>
    <n v="24.545000000000002"/>
    <n v="0.17100000000000001"/>
    <n v="1618.2460000000001"/>
    <n v="59.162999999999997"/>
    <n v="3.7949999999999999"/>
    <n v="1599.01"/>
    <n v="61.692"/>
    <n v="4.0129999999999999"/>
    <n v="11.154999999999999"/>
    <n v="0.623"/>
    <n v="0.20399999999999999"/>
    <n v="11.29"/>
    <n v="0.63100000000000001"/>
    <n v="0.20599999999999999"/>
    <n v="435.96"/>
    <n v="3.0409999999999999"/>
    <n v="1238.385"/>
    <n v="8.64"/>
    <n v="0.48299999999999998"/>
    <n v="1313.2260000000001"/>
    <n v="92797.141000000003"/>
    <n v="185163.93799999999"/>
    <n v="39462.218999999997"/>
    <n v="779.91099999999994"/>
    <n v="23252.116999999998"/>
    <n v="95819.32"/>
    <n v="27672.398000000001"/>
    <n v="317.26900000000001"/>
    <n v="54674.262000000002"/>
    <n v="3.0539999999999998"/>
    <n v="42.156999999999996"/>
    <n v="0.29399999999999998"/>
    <n v="765.52599999999995"/>
    <n v="5.3410000000000002"/>
    <n v="16.161000000000001"/>
    <n v="10.839"/>
    <n v="-19.236000000000001"/>
    <n v="-0.13400000000000001"/>
    <n v="589.29999999999995"/>
    <n v="4.1109999999999998"/>
    <n v="54.06"/>
    <n v="0.377"/>
    <n v="334.1"/>
    <n v="2.331"/>
    <n v="0.111"/>
    <n v="15.959"/>
    <n v="7836.9359999999997"/>
    <n v="2.3340000000000001"/>
    <n v="5.29"/>
    <n v="4.4829999999999997"/>
    <n v="3.577"/>
    <n v="5.53"/>
    <n v="7.641"/>
    <n v="9.8320000000000007"/>
    <n v="6.6959999999999997"/>
    <n v="6.19"/>
    <n v="15.205"/>
    <n v="14.233000000000001"/>
    <n v="6.4279999999999999"/>
    <n v="5.8550000000000004"/>
    <n v="12.154"/>
    <n v="13.901"/>
    <n v="-0.379"/>
    <n v="2.9710000000000001"/>
    <n v="6.3170000000000002"/>
    <n v="6.843"/>
    <n v="1.9E-2"/>
    <n v="6.4000000000000001E-2"/>
    <n v="8.5999999999999993E-2"/>
    <n v="3.0000000000000001E-3"/>
    <n v="1553.64"/>
    <n v="2316.5500000000002"/>
    <n v="-379.86099999999999"/>
    <n v="-23.474"/>
  </r>
  <r>
    <x v="26"/>
    <x v="7"/>
    <s v="RUS"/>
    <x v="579"/>
    <n v="1850000000000"/>
    <n v="27.645"/>
    <n v="0.193"/>
    <n v="1618.586"/>
    <n v="0.34"/>
    <n v="2.1000000000000001E-2"/>
    <n v="1637.1990000000001"/>
    <n v="38.189"/>
    <n v="2.3879999999999999"/>
    <n v="11.44"/>
    <n v="0.57399999999999995"/>
    <n v="0.20799999999999999"/>
    <n v="11.308999999999999"/>
    <n v="0.56699999999999995"/>
    <n v="0.20499999999999999"/>
    <n v="420.96499999999997"/>
    <n v="2.9409999999999998"/>
    <n v="1309.71"/>
    <n v="9.1509999999999998"/>
    <n v="0.45900000000000002"/>
    <n v="1340.87"/>
    <n v="94415.726999999999"/>
    <n v="186801.125"/>
    <n v="39883.188000000002"/>
    <n v="830.779"/>
    <n v="24029.916000000001"/>
    <n v="95837.93"/>
    <n v="27997.305"/>
    <n v="333.67399999999998"/>
    <n v="55047.945"/>
    <n v="2.762"/>
    <n v="50.868000000000002"/>
    <n v="0.35499999999999998"/>
    <n v="777.79700000000003"/>
    <n v="5.4349999999999996"/>
    <n v="16.251000000000001"/>
    <n v="10.898999999999999"/>
    <n v="18.613"/>
    <n v="0.13"/>
    <n v="594.58000000000004"/>
    <n v="4.1539999999999999"/>
    <n v="53.57"/>
    <n v="0.374"/>
    <n v="324.90600000000001"/>
    <n v="2.27"/>
    <n v="0.115"/>
    <n v="16.405000000000001"/>
    <n v="7878.3339999999998"/>
    <n v="2.448"/>
    <n v="5.1369999999999996"/>
    <n v="4.5549999999999997"/>
    <n v="3.2949999999999999"/>
    <n v="5.39"/>
    <n v="7.577"/>
    <n v="9.734"/>
    <n v="6.6239999999999997"/>
    <n v="6.4080000000000004"/>
    <n v="15.148999999999999"/>
    <n v="14.143000000000001"/>
    <n v="6.3369999999999997"/>
    <n v="5.8760000000000003"/>
    <n v="13.975"/>
    <n v="13.66"/>
    <n v="0.41899999999999998"/>
    <n v="2.879"/>
    <n v="6.3280000000000003"/>
    <n v="6.7690000000000001"/>
    <n v="1.9E-2"/>
    <n v="6.4000000000000001E-2"/>
    <n v="8.5999999999999993E-2"/>
    <n v="3.0000000000000001E-3"/>
    <n v="1559.85"/>
    <n v="2325.7800000000002"/>
    <n v="-308.87599999999998"/>
    <n v="-19.082999999999998"/>
  </r>
  <r>
    <x v="26"/>
    <x v="8"/>
    <s v="RUS"/>
    <x v="580"/>
    <n v="1950000000000"/>
    <n v="23.625"/>
    <n v="0.16500000000000001"/>
    <n v="1646.9690000000001"/>
    <n v="28.382999999999999"/>
    <n v="1.754"/>
    <n v="1657.008"/>
    <n v="19.809000000000001"/>
    <n v="1.21"/>
    <n v="11.58"/>
    <n v="0.54"/>
    <n v="0.20899999999999999"/>
    <n v="11.51"/>
    <n v="0.53600000000000003"/>
    <n v="0.20799999999999999"/>
    <n v="449.90899999999999"/>
    <n v="3.1440000000000001"/>
    <n v="1332.943"/>
    <n v="9.3160000000000007"/>
    <n v="0.434"/>
    <n v="1364.4960000000001"/>
    <n v="96062.695000000007"/>
    <n v="188458.141"/>
    <n v="40333.093999999997"/>
    <n v="867.40300000000002"/>
    <n v="24808.101999999999"/>
    <n v="95847.960999999996"/>
    <n v="28339.467000000001"/>
    <n v="350.13600000000002"/>
    <n v="55313.555"/>
    <n v="2.5779999999999998"/>
    <n v="36.625"/>
    <n v="0.25600000000000001"/>
    <n v="778.18700000000001"/>
    <n v="5.4390000000000001"/>
    <n v="16.268000000000001"/>
    <n v="10.973000000000001"/>
    <n v="10.039"/>
    <n v="7.0000000000000007E-2"/>
    <n v="598.14"/>
    <n v="4.18"/>
    <n v="62.51"/>
    <n v="0.437"/>
    <n v="342.161"/>
    <n v="2.391"/>
    <n v="0.115"/>
    <n v="16.462"/>
    <n v="7914.625"/>
    <n v="2.0659999999999998"/>
    <n v="5.133"/>
    <n v="4.5110000000000001"/>
    <n v="3.41"/>
    <n v="5.2439999999999998"/>
    <n v="7.516"/>
    <n v="9.6349999999999998"/>
    <n v="6.5549999999999997"/>
    <n v="6.5030000000000001"/>
    <n v="15.082000000000001"/>
    <n v="14.048"/>
    <n v="6.2549999999999999"/>
    <n v="5.8970000000000002"/>
    <n v="9.7910000000000004"/>
    <n v="13.27"/>
    <n v="0.216"/>
    <n v="3.0409999999999999"/>
    <n v="6.3410000000000002"/>
    <n v="6.6970000000000001"/>
    <n v="1.9E-2"/>
    <n v="6.5000000000000002E-2"/>
    <n v="8.6999999999999994E-2"/>
    <n v="3.0000000000000001E-3"/>
    <n v="1570.09"/>
    <n v="2327.75"/>
    <n v="-314.02600000000001"/>
    <n v="-19.067"/>
  </r>
  <r>
    <x v="26"/>
    <x v="9"/>
    <s v="RUS"/>
    <x v="581"/>
    <n v="1650000000000"/>
    <n v="19.745999999999999"/>
    <n v="0.13800000000000001"/>
    <n v="1539.306"/>
    <n v="-107.663"/>
    <n v="-6.5369999999999999"/>
    <n v="1655.931"/>
    <n v="-1.0780000000000001"/>
    <n v="-6.5000000000000002E-2"/>
    <n v="11.567"/>
    <n v="0.57199999999999995"/>
    <n v="0.22"/>
    <n v="10.752000000000001"/>
    <n v="0.53100000000000003"/>
    <n v="0.20499999999999999"/>
    <n v="416.97800000000001"/>
    <n v="2.9129999999999998"/>
    <n v="1282.3230000000001"/>
    <n v="8.9570000000000007"/>
    <n v="0.443"/>
    <n v="1384.242"/>
    <n v="97602"/>
    <n v="190114.06200000001"/>
    <n v="40750.07"/>
    <n v="905.69100000000003"/>
    <n v="25538.973000000002"/>
    <n v="95964.593999999997"/>
    <n v="28660.657999999999"/>
    <n v="362.36500000000001"/>
    <n v="52542.597999999998"/>
    <n v="2.5960000000000001"/>
    <n v="38.287999999999997"/>
    <n v="0.26700000000000002"/>
    <n v="730.87199999999996"/>
    <n v="5.1050000000000004"/>
    <n v="15.31"/>
    <n v="9.9710000000000001"/>
    <n v="116.625"/>
    <n v="0.81499999999999995"/>
    <n v="576.02"/>
    <n v="4.024"/>
    <n v="57.46"/>
    <n v="0.40100000000000002"/>
    <n v="321.19299999999998"/>
    <n v="2.2440000000000002"/>
    <n v="8.5000000000000006E-2"/>
    <n v="12.228999999999999"/>
    <n v="7522.19"/>
    <n v="1.679"/>
    <n v="4.8769999999999998"/>
    <n v="4.5250000000000004"/>
    <n v="3.2029999999999998"/>
    <n v="5.09"/>
    <n v="7.452"/>
    <n v="9.5419999999999998"/>
    <n v="6.4859999999999998"/>
    <n v="6.6029999999999998"/>
    <n v="15.002000000000001"/>
    <n v="13.962"/>
    <n v="6.1760000000000002"/>
    <n v="5.8620000000000001"/>
    <n v="10.092000000000001"/>
    <n v="12.706"/>
    <n v="2.3170000000000002"/>
    <n v="2.9209999999999998"/>
    <n v="5.0209999999999999"/>
    <n v="6.6260000000000003"/>
    <n v="1.7999999999999999E-2"/>
    <n v="6.6000000000000003E-2"/>
    <n v="8.6999999999999994E-2"/>
    <n v="3.0000000000000001E-3"/>
    <n v="1427.44"/>
    <n v="2191.8000000000002"/>
    <n v="-256.983"/>
    <n v="-16.695"/>
  </r>
  <r>
    <x v="26"/>
    <x v="10"/>
    <s v="RUS"/>
    <x v="582"/>
    <n v="1750000000000"/>
    <n v="22.722999999999999"/>
    <n v="0.159"/>
    <n v="1626.1880000000001"/>
    <n v="86.882000000000005"/>
    <n v="5.6440000000000001"/>
    <n v="1780.9549999999999"/>
    <n v="125.024"/>
    <n v="7.55"/>
    <n v="12.433"/>
    <n v="0.57499999999999996"/>
    <n v="0.22800000000000001"/>
    <n v="11.353"/>
    <n v="0.52500000000000002"/>
    <n v="0.20799999999999999"/>
    <n v="416.73700000000002"/>
    <n v="2.9089999999999998"/>
    <n v="1356.961"/>
    <n v="9.4730000000000008"/>
    <n v="0.438"/>
    <n v="1406.9649999999999"/>
    <n v="99228.187999999995"/>
    <n v="191895.03099999999"/>
    <n v="41166.809000000001"/>
    <n v="953.56200000000001"/>
    <n v="26331.537"/>
    <n v="96119.358999999997"/>
    <n v="28992.504000000001"/>
    <n v="376.815"/>
    <n v="54554.843999999997"/>
    <n v="2.5209999999999999"/>
    <n v="47.87"/>
    <n v="0.33400000000000002"/>
    <n v="792.56299999999999"/>
    <n v="5.5330000000000004"/>
    <n v="15.952"/>
    <n v="10.625"/>
    <n v="154.767"/>
    <n v="1.08"/>
    <n v="599.16"/>
    <n v="4.1829999999999998"/>
    <n v="56.45"/>
    <n v="0.39400000000000002"/>
    <n v="331.84399999999999"/>
    <n v="2.3170000000000002"/>
    <n v="0.10100000000000001"/>
    <n v="14.45"/>
    <n v="7814.5770000000002"/>
    <n v="1.8109999999999999"/>
    <n v="4.8739999999999997"/>
    <n v="4.6619999999999999"/>
    <n v="2.992"/>
    <n v="4.9450000000000003"/>
    <n v="7.3879999999999999"/>
    <n v="9.4499999999999993"/>
    <n v="6.41"/>
    <n v="6.7629999999999999"/>
    <n v="14.925000000000001"/>
    <n v="13.887"/>
    <n v="6.0979999999999999"/>
    <n v="5.8630000000000004"/>
    <n v="12.542999999999999"/>
    <n v="12.792999999999999"/>
    <n v="3.1989999999999998"/>
    <n v="2.9209999999999998"/>
    <n v="5.875"/>
    <n v="6.5570000000000004"/>
    <n v="1.7999999999999999E-2"/>
    <n v="6.6000000000000003E-2"/>
    <n v="8.7999999999999995E-2"/>
    <n v="3.0000000000000001E-3"/>
    <n v="1521.96"/>
    <n v="2285.0300000000002"/>
    <n v="-269.226"/>
    <n v="-16.556000000000001"/>
  </r>
  <r>
    <x v="26"/>
    <x v="11"/>
    <s v="RUS"/>
    <x v="583"/>
    <n v="1850000000000"/>
    <n v="25.129000000000001"/>
    <n v="0.17499999999999999"/>
    <n v="1679.278"/>
    <n v="53.091000000000001"/>
    <n v="3.2650000000000001"/>
    <n v="1764.6859999999999"/>
    <n v="-16.268999999999998"/>
    <n v="-0.91300000000000003"/>
    <n v="12.308999999999999"/>
    <n v="0.53500000000000003"/>
    <n v="0.218"/>
    <n v="11.712999999999999"/>
    <n v="0.50900000000000001"/>
    <n v="0.20799999999999999"/>
    <n v="427.83800000000002"/>
    <n v="2.984"/>
    <n v="1419.8"/>
    <n v="9.9030000000000005"/>
    <n v="0.43"/>
    <n v="1432.0930000000001"/>
    <n v="100907.469"/>
    <n v="193659.71900000001"/>
    <n v="41594.644999999997"/>
    <n v="1005.123"/>
    <n v="27147.199000000001"/>
    <n v="96204.766000000003"/>
    <n v="29336.620999999999"/>
    <n v="391.78699999999998"/>
    <n v="56364.211000000003"/>
    <n v="2.448"/>
    <n v="51.561"/>
    <n v="0.36"/>
    <n v="815.66099999999994"/>
    <n v="5.6890000000000001"/>
    <n v="16.568000000000001"/>
    <n v="11.816000000000001"/>
    <n v="85.408000000000001"/>
    <n v="0.59599999999999997"/>
    <n v="607.92999999999995"/>
    <n v="4.24"/>
    <n v="59.35"/>
    <n v="0.41399999999999998"/>
    <n v="344.11700000000002"/>
    <n v="2.4"/>
    <n v="0.104"/>
    <n v="14.972"/>
    <n v="8080.6289999999999"/>
    <n v="1.8620000000000001"/>
    <n v="4.8689999999999998"/>
    <n v="4.4729999999999999"/>
    <n v="2.903"/>
    <n v="4.8049999999999997"/>
    <n v="7.3250000000000002"/>
    <n v="9.3550000000000004"/>
    <n v="6.3310000000000004"/>
    <n v="6.9470000000000001"/>
    <n v="14.851000000000001"/>
    <n v="13.8"/>
    <n v="6.0270000000000001"/>
    <n v="5.8460000000000001"/>
    <n v="13.925000000000001"/>
    <n v="12.811"/>
    <n v="1.7210000000000001"/>
    <n v="3.0219999999999998"/>
    <n v="5.4480000000000004"/>
    <n v="6.4909999999999997"/>
    <n v="1.7999999999999999E-2"/>
    <n v="6.7000000000000004E-2"/>
    <n v="8.8999999999999996E-2"/>
    <n v="3.0000000000000001E-3"/>
    <n v="1693.96"/>
    <n v="2375.29"/>
    <n v="-259.47800000000001"/>
    <n v="-15.452"/>
  </r>
  <r>
    <x v="26"/>
    <x v="12"/>
    <s v="RUS"/>
    <x v="584"/>
    <n v="1950000000000"/>
    <n v="26.332000000000001"/>
    <n v="0.183"/>
    <n v="1694.576"/>
    <n v="15.298"/>
    <n v="0.91100000000000003"/>
    <n v="1834.9079999999999"/>
    <n v="70.221000000000004"/>
    <n v="3.9790000000000001"/>
    <n v="12.775"/>
    <n v="0.53600000000000003"/>
    <n v="0.22600000000000001"/>
    <n v="11.798"/>
    <n v="0.495"/>
    <n v="0.20799999999999999"/>
    <n v="442.75"/>
    <n v="3.0830000000000002"/>
    <n v="1467.172"/>
    <n v="10.215"/>
    <n v="0.42899999999999999"/>
    <n v="1458.425"/>
    <n v="102602.04700000001"/>
    <n v="195494.625"/>
    <n v="42037.394999999997"/>
    <n v="1058.0509999999999"/>
    <n v="27952.173999999999"/>
    <n v="96345.093999999997"/>
    <n v="29688.393"/>
    <n v="407.60700000000003"/>
    <n v="56593.086000000003"/>
    <n v="2.3759999999999999"/>
    <n v="52.927999999999997"/>
    <n v="0.36899999999999999"/>
    <n v="804.976"/>
    <n v="5.6050000000000004"/>
    <n v="16.391999999999999"/>
    <n v="11.659000000000001"/>
    <n v="140.33099999999999"/>
    <n v="0.97699999999999998"/>
    <n v="605.41"/>
    <n v="4.2149999999999999"/>
    <n v="58.95"/>
    <n v="0.41"/>
    <n v="351.77100000000002"/>
    <n v="2.4489999999999998"/>
    <n v="0.11"/>
    <n v="15.82"/>
    <n v="8128.4290000000001"/>
    <n v="1.9019999999999999"/>
    <n v="4.8410000000000002"/>
    <n v="4.6059999999999999"/>
    <n v="2.9670000000000001"/>
    <n v="4.6769999999999996"/>
    <n v="7.2640000000000002"/>
    <n v="9.2650000000000006"/>
    <n v="6.2560000000000002"/>
    <n v="7.125"/>
    <n v="14.766"/>
    <n v="13.725"/>
    <n v="5.9580000000000002"/>
    <n v="5.8410000000000002"/>
    <n v="13.914999999999999"/>
    <n v="12.382999999999999"/>
    <n v="2.907"/>
    <n v="3.048"/>
    <n v="5.726"/>
    <n v="6.431"/>
    <n v="1.7999999999999999E-2"/>
    <n v="6.8000000000000005E-2"/>
    <n v="8.8999999999999996E-2"/>
    <n v="3.0000000000000001E-3"/>
    <n v="1674.58"/>
    <n v="2354.33"/>
    <n v="-227.404"/>
    <n v="-13.42"/>
  </r>
  <r>
    <x v="26"/>
    <x v="13"/>
    <s v="RUS"/>
    <x v="585"/>
    <n v="2050000000000"/>
    <n v="27.280999999999999"/>
    <n v="0.19"/>
    <n v="1632.7159999999999"/>
    <n v="-61.86"/>
    <n v="-3.65"/>
    <n v="1772.3150000000001"/>
    <n v="-62.593000000000004"/>
    <n v="-3.411"/>
    <n v="12.311"/>
    <n v="0.51"/>
    <n v="0.221"/>
    <n v="11.342000000000001"/>
    <n v="0.47"/>
    <n v="0.20300000000000001"/>
    <n v="405.26299999999998"/>
    <n v="2.8149999999999999"/>
    <n v="1427.5129999999999"/>
    <n v="9.9160000000000004"/>
    <n v="0.41099999999999998"/>
    <n v="1485.7070000000001"/>
    <n v="104234.766"/>
    <n v="197266.93799999999"/>
    <n v="42442.656000000003"/>
    <n v="1106.8779999999999"/>
    <n v="28732.627"/>
    <n v="96484.695000000007"/>
    <n v="30043.037"/>
    <n v="423.85199999999998"/>
    <n v="55798.707000000002"/>
    <n v="2.3130000000000002"/>
    <n v="48.828000000000003"/>
    <n v="0.33900000000000002"/>
    <n v="780.45399999999995"/>
    <n v="5.4210000000000003"/>
    <n v="16.099"/>
    <n v="11.343999999999999"/>
    <n v="139.59800000000001"/>
    <n v="0.97"/>
    <n v="605"/>
    <n v="4.2030000000000003"/>
    <n v="56.77"/>
    <n v="0.39400000000000002"/>
    <n v="354.64600000000002"/>
    <n v="2.464"/>
    <n v="0.113"/>
    <n v="16.245000000000001"/>
    <n v="8032.607"/>
    <n v="1.889"/>
    <n v="4.6230000000000002"/>
    <n v="4.4370000000000003"/>
    <n v="2.6970000000000001"/>
    <n v="4.5529999999999999"/>
    <n v="7.1989999999999998"/>
    <n v="9.1760000000000002"/>
    <n v="6.1790000000000003"/>
    <n v="7.2640000000000002"/>
    <n v="14.670999999999999"/>
    <n v="13.654999999999999"/>
    <n v="5.891"/>
    <n v="5.8280000000000003"/>
    <n v="12.6"/>
    <n v="11.929"/>
    <n v="3.016"/>
    <n v="3.05"/>
    <n v="5.5229999999999997"/>
    <n v="6.375"/>
    <n v="1.7999999999999999E-2"/>
    <n v="6.9000000000000006E-2"/>
    <n v="0.09"/>
    <n v="3.0000000000000001E-3"/>
    <n v="1633.1"/>
    <n v="2317.63"/>
    <n v="-205.203"/>
    <n v="-12.568"/>
  </r>
  <r>
    <x v="26"/>
    <x v="14"/>
    <s v="RUS"/>
    <x v="586"/>
    <n v="2150000000000"/>
    <n v="26.452999999999999"/>
    <n v="0.183"/>
    <n v="1631.662"/>
    <n v="-1.054"/>
    <n v="-6.5000000000000002E-2"/>
    <n v="1714.1389999999999"/>
    <n v="-58.176000000000002"/>
    <n v="-3.282"/>
    <n v="11.88"/>
    <n v="0.48199999999999998"/>
    <n v="0.21299999999999999"/>
    <n v="11.308999999999999"/>
    <n v="0.45800000000000002"/>
    <n v="0.20300000000000001"/>
    <n v="394.09500000000003"/>
    <n v="2.7309999999999999"/>
    <n v="1391.3140000000001"/>
    <n v="9.6430000000000007"/>
    <n v="0.39100000000000001"/>
    <n v="1512.16"/>
    <n v="105866.42200000001"/>
    <n v="198981.07800000001"/>
    <n v="42836.754000000001"/>
    <n v="1145.3440000000001"/>
    <n v="29505.381000000001"/>
    <n v="96567.172000000006"/>
    <n v="30426.241999999998"/>
    <n v="440.54199999999997"/>
    <n v="55844.656000000003"/>
    <n v="2.2629999999999999"/>
    <n v="38.466000000000001"/>
    <n v="0.26700000000000002"/>
    <n v="772.75300000000004"/>
    <n v="5.3559999999999999"/>
    <n v="15.957000000000001"/>
    <n v="11.241"/>
    <n v="82.477000000000004"/>
    <n v="0.57199999999999995"/>
    <n v="607.44000000000005"/>
    <n v="4.21"/>
    <n v="61.02"/>
    <n v="0.42299999999999999"/>
    <n v="383.20499999999998"/>
    <n v="2.6560000000000001"/>
    <n v="0.11600000000000001"/>
    <n v="16.690000000000001"/>
    <n v="8057.55"/>
    <n v="1.764"/>
    <n v="4.5860000000000003"/>
    <n v="4.2329999999999997"/>
    <n v="2.6179999999999999"/>
    <n v="4.431"/>
    <n v="7.1360000000000001"/>
    <n v="9.0839999999999996"/>
    <n v="6.1020000000000003"/>
    <n v="7.33"/>
    <n v="14.571"/>
    <n v="13.571999999999999"/>
    <n v="5.8330000000000002"/>
    <n v="5.8140000000000001"/>
    <n v="9.9160000000000004"/>
    <n v="11.612"/>
    <n v="1.677"/>
    <n v="3.2810000000000001"/>
    <n v="5.4740000000000002"/>
    <n v="6.3239999999999998"/>
    <n v="1.7999999999999999E-2"/>
    <n v="6.9000000000000006E-2"/>
    <n v="9.0999999999999998E-2"/>
    <n v="4.0000000000000001E-3"/>
    <n v="1621.85"/>
    <n v="2302.34"/>
    <n v="-240.34800000000001"/>
    <n v="-14.73"/>
  </r>
  <r>
    <x v="26"/>
    <x v="15"/>
    <s v="RUS"/>
    <x v="587"/>
    <n v="2250000000000"/>
    <n v="23.170999999999999"/>
    <n v="0.16"/>
    <n v="1629.713"/>
    <n v="-1.9490000000000001"/>
    <n v="-0.11899999999999999"/>
    <n v="1840.2470000000001"/>
    <n v="126.108"/>
    <n v="7.3570000000000002"/>
    <n v="12.72"/>
    <n v="0.53100000000000003"/>
    <n v="0.23200000000000001"/>
    <n v="11.265000000000001"/>
    <n v="0.47099999999999997"/>
    <n v="0.20499999999999999"/>
    <n v="414.05900000000003"/>
    <n v="2.8620000000000001"/>
    <n v="1317.607"/>
    <n v="9.1080000000000005"/>
    <n v="0.38"/>
    <n v="1535.3309999999999"/>
    <n v="107496.133"/>
    <n v="200821.32800000001"/>
    <n v="43250.815999999999"/>
    <n v="1178.367"/>
    <n v="30242.078000000001"/>
    <n v="96777.710999999996"/>
    <n v="30832.107"/>
    <n v="457.43900000000002"/>
    <n v="54818.855000000003"/>
    <n v="2.29"/>
    <n v="33.023000000000003"/>
    <n v="0.22800000000000001"/>
    <n v="736.69799999999998"/>
    <n v="5.0919999999999996"/>
    <n v="15.811"/>
    <n v="11.079000000000001"/>
    <n v="210.53299999999999"/>
    <n v="1.4550000000000001"/>
    <n v="612.01"/>
    <n v="4.2300000000000004"/>
    <n v="58.68"/>
    <n v="0.40600000000000003"/>
    <n v="405.86500000000001"/>
    <n v="2.8050000000000002"/>
    <n v="0.11700000000000001"/>
    <n v="16.896999999999998"/>
    <n v="7930.5550000000003"/>
    <n v="1.6040000000000001"/>
    <n v="4.5830000000000002"/>
    <n v="4.4950000000000001"/>
    <n v="2.8149999999999999"/>
    <n v="4.3159999999999998"/>
    <n v="7.077"/>
    <n v="9"/>
    <n v="6.0350000000000001"/>
    <n v="7.3609999999999998"/>
    <n v="14.45"/>
    <n v="13.5"/>
    <n v="5.7779999999999996"/>
    <n v="5.8049999999999997"/>
    <n v="8.61"/>
    <n v="10.853"/>
    <n v="3.9089999999999998"/>
    <n v="3.4020000000000001"/>
    <n v="5.5810000000000004"/>
    <n v="6.2789999999999999"/>
    <n v="1.7999999999999999E-2"/>
    <n v="7.0000000000000007E-2"/>
    <n v="9.1999999999999998E-2"/>
    <n v="4.0000000000000001E-3"/>
    <n v="1602.81"/>
    <n v="2287.29"/>
    <n v="-312.10599999999999"/>
    <n v="-19.151"/>
  </r>
  <r>
    <x v="26"/>
    <x v="16"/>
    <s v="RUS"/>
    <x v="588"/>
    <n v="2350000000000"/>
    <n v="20.431999999999999"/>
    <n v="0.14099999999999999"/>
    <n v="1624.7560000000001"/>
    <n v="-4.9569999999999999"/>
    <n v="-0.30399999999999999"/>
    <n v="1916.5940000000001"/>
    <n v="76.346999999999994"/>
    <n v="4.149"/>
    <n v="13.208"/>
    <n v="0.55400000000000005"/>
    <n v="0.23699999999999999"/>
    <n v="11.196999999999999"/>
    <n v="0.46899999999999997"/>
    <n v="0.20100000000000001"/>
    <n v="402.19299999999998"/>
    <n v="2.7719999999999998"/>
    <n v="1359.4570000000001"/>
    <n v="9.3689999999999998"/>
    <n v="0.39300000000000002"/>
    <n v="1555.7629999999999"/>
    <n v="109120.891"/>
    <n v="202737.90599999999"/>
    <n v="43653.004000000001"/>
    <n v="1214.585"/>
    <n v="30991.865000000002"/>
    <n v="97069.547000000006"/>
    <n v="31232.474999999999"/>
    <n v="473.197"/>
    <n v="55769.245999999999"/>
    <n v="2.3380000000000001"/>
    <n v="36.218000000000004"/>
    <n v="0.25"/>
    <n v="749.78800000000001"/>
    <n v="5.1669999999999998"/>
    <n v="15.752000000000001"/>
    <n v="11.949"/>
    <n v="291.83800000000002"/>
    <n v="2.0110000000000001"/>
    <n v="629.52"/>
    <n v="4.3380000000000001"/>
    <n v="63.32"/>
    <n v="0.436"/>
    <n v="400.36700000000002"/>
    <n v="2.7589999999999999"/>
    <n v="0.109"/>
    <n v="15.757999999999999"/>
    <n v="8092.6279999999997"/>
    <n v="1.373"/>
    <n v="4.5739999999999998"/>
    <n v="4.7850000000000001"/>
    <n v="2.8010000000000002"/>
    <n v="4.1980000000000004"/>
    <n v="7.02"/>
    <n v="8.9260000000000002"/>
    <n v="5.9710000000000001"/>
    <n v="7.4119999999999999"/>
    <n v="14.331"/>
    <n v="13.455"/>
    <n v="5.7240000000000002"/>
    <n v="5.7850000000000001"/>
    <n v="9.5719999999999992"/>
    <n v="10.752000000000001"/>
    <n v="6.4450000000000003"/>
    <n v="3.33"/>
    <n v="5.2510000000000003"/>
    <n v="6.242"/>
    <n v="1.7999999999999999E-2"/>
    <n v="7.0999999999999994E-2"/>
    <n v="9.2999999999999999E-2"/>
    <n v="4.0000000000000001E-3"/>
    <n v="1733.91"/>
    <n v="2285.75"/>
    <n v="-265.29899999999998"/>
    <n v="-16.329000000000001"/>
  </r>
  <r>
    <x v="26"/>
    <x v="17"/>
    <s v="RUS"/>
    <x v="589"/>
    <n v="2450000000000"/>
    <n v="20.512"/>
    <n v="0.14099999999999999"/>
    <n v="1654.154"/>
    <n v="29.398"/>
    <n v="1.8089999999999999"/>
    <n v="1981.3130000000001"/>
    <n v="64.718999999999994"/>
    <n v="3.3769999999999998"/>
    <n v="13.622"/>
    <n v="0.56200000000000006"/>
    <n v="0.24299999999999999"/>
    <n v="11.372"/>
    <n v="0.46899999999999997"/>
    <n v="0.20300000000000001"/>
    <n v="384.72399999999999"/>
    <n v="2.645"/>
    <n v="1393.913"/>
    <n v="9.5830000000000002"/>
    <n v="0.39600000000000002"/>
    <n v="1576.2760000000001"/>
    <n v="110775.04700000001"/>
    <n v="204719.21900000001"/>
    <n v="44037.73"/>
    <n v="1256.511"/>
    <n v="31769.101999999999"/>
    <n v="97396.702999999994"/>
    <n v="31645.971000000001"/>
    <n v="489.45600000000002"/>
    <n v="55974.684000000001"/>
    <n v="2.31"/>
    <n v="41.926000000000002"/>
    <n v="0.28799999999999998"/>
    <n v="777.23599999999999"/>
    <n v="5.3440000000000003"/>
    <n v="15.981999999999999"/>
    <n v="12.167"/>
    <n v="327.15899999999999"/>
    <n v="2.2490000000000001"/>
    <n v="643.54"/>
    <n v="4.4240000000000004"/>
    <n v="62.43"/>
    <n v="0.42899999999999999"/>
    <n v="413.49700000000001"/>
    <n v="2.843"/>
    <n v="0.112"/>
    <n v="16.259"/>
    <n v="8141.66"/>
    <n v="1.36"/>
    <n v="4.5830000000000002"/>
    <n v="4.9009999999999998"/>
    <n v="2.6520000000000001"/>
    <n v="4.0869999999999997"/>
    <n v="6.9640000000000004"/>
    <n v="8.8550000000000004"/>
    <n v="5.907"/>
    <n v="7.4889999999999999"/>
    <n v="14.221"/>
    <n v="13.42"/>
    <n v="5.673"/>
    <n v="5.77"/>
    <n v="10.696"/>
    <n v="10.878"/>
    <n v="7.5519999999999996"/>
    <n v="3.3780000000000001"/>
    <n v="5.3789999999999996"/>
    <n v="6.21"/>
    <n v="1.9E-2"/>
    <n v="7.1999999999999995E-2"/>
    <n v="9.4E-2"/>
    <n v="4.0000000000000001E-3"/>
    <n v="1769.69"/>
    <n v="2324.5700000000002"/>
    <n v="-260.24099999999999"/>
    <n v="-15.733000000000001"/>
  </r>
  <r>
    <x v="26"/>
    <x v="18"/>
    <s v="RUS"/>
    <x v="590"/>
    <n v="2550000000000"/>
    <n v="20.091000000000001"/>
    <n v="0.13800000000000001"/>
    <n v="1700.453"/>
    <n v="46.298999999999999"/>
    <n v="2.7989999999999999"/>
    <n v="2075.17"/>
    <n v="93.858000000000004"/>
    <n v="4.7370000000000001"/>
    <n v="14.247"/>
    <n v="0.57399999999999995"/>
    <n v="0.246"/>
    <n v="11.675000000000001"/>
    <n v="0.47099999999999997"/>
    <n v="0.20100000000000001"/>
    <n v="396.392"/>
    <n v="2.7210000000000001"/>
    <n v="1356.9839999999999"/>
    <n v="9.3170000000000002"/>
    <n v="0.376"/>
    <n v="1596.366"/>
    <n v="112475.5"/>
    <n v="206794.391"/>
    <n v="44434.120999999999"/>
    <n v="1305.9490000000001"/>
    <n v="32594.518"/>
    <n v="97771.422000000006"/>
    <n v="32037.486000000001"/>
    <n v="507.05599999999998"/>
    <n v="57958.258000000002"/>
    <n v="2.3359999999999999"/>
    <n v="49.438000000000002"/>
    <n v="0.33900000000000002"/>
    <n v="825.41499999999996"/>
    <n v="5.6669999999999998"/>
    <n v="16.611000000000001"/>
    <n v="12.826000000000001"/>
    <n v="374.71699999999998"/>
    <n v="2.573"/>
    <n v="673.31"/>
    <n v="4.6230000000000002"/>
    <n v="64.67"/>
    <n v="0.44400000000000001"/>
    <n v="391.51600000000002"/>
    <n v="2.6880000000000002"/>
    <n v="0.121"/>
    <n v="17.600999999999999"/>
    <n v="8441.7530000000006"/>
    <n v="1.28"/>
    <n v="4.617"/>
    <n v="5.0599999999999996"/>
    <n v="2.6880000000000002"/>
    <n v="3.9769999999999999"/>
    <n v="6.9109999999999996"/>
    <n v="8.7889999999999997"/>
    <n v="5.8440000000000003"/>
    <n v="7.5970000000000004"/>
    <n v="14.114000000000001"/>
    <n v="13.395"/>
    <n v="5.62"/>
    <n v="5.7720000000000002"/>
    <n v="11.996"/>
    <n v="10.962"/>
    <n v="8.9619999999999997"/>
    <n v="3.1920000000000002"/>
    <n v="5.819"/>
    <n v="6.181"/>
    <n v="1.9E-2"/>
    <n v="7.1999999999999995E-2"/>
    <n v="9.5000000000000001E-2"/>
    <n v="4.0000000000000001E-3"/>
    <n v="1868.15"/>
    <n v="2419.4699999999998"/>
    <n v="-343.46899999999999"/>
    <n v="-20.199000000000002"/>
  </r>
  <r>
    <x v="26"/>
    <x v="19"/>
    <s v="RUS"/>
    <x v="591"/>
    <n v="2650000000000"/>
    <n v="20.306000000000001"/>
    <n v="0.13900000000000001"/>
    <n v="1692.3630000000001"/>
    <n v="-8.0890000000000004"/>
    <n v="-0.47599999999999998"/>
    <n v="2095.33"/>
    <n v="20.16"/>
    <n v="0.97099999999999997"/>
    <n v="14.377000000000001"/>
    <n v="0.6295789473684209"/>
    <n v="0.25"/>
    <n v="11.612"/>
    <n v="0.60589473684210515"/>
    <n v="0.20200000000000001"/>
    <n v="390.36500000000001"/>
    <n v="2.6779999999999999"/>
    <n v="1379.981"/>
    <n v="9.4689999999999994"/>
    <n v="0.47778947368421049"/>
    <n v="1616.672"/>
    <n v="114167.867"/>
    <n v="208889.71900000001"/>
    <n v="44824.483999999997"/>
    <n v="1368.604"/>
    <n v="33398.379000000001"/>
    <n v="98174.383000000002"/>
    <n v="32435.903999999999"/>
    <n v="523.81399999999996"/>
    <n v="57486.199000000001"/>
    <n v="2.9474210526315789"/>
    <n v="62.655000000000001"/>
    <n v="0.43"/>
    <n v="803.86300000000006"/>
    <n v="5.516"/>
    <n v="16.995000000000001"/>
    <n v="13.207000000000001"/>
    <n v="402.96699999999998"/>
    <n v="2.7650000000000001"/>
    <n v="687.4"/>
    <n v="4.7169999999999996"/>
    <n v="65.12"/>
    <n v="0.44700000000000001"/>
    <n v="398.41699999999997"/>
    <n v="2.734"/>
    <n v="0.115"/>
    <n v="16.757000000000001"/>
    <n v="8378.17"/>
    <n v="1.2549999999999999"/>
    <n v="4.5640000000000001"/>
    <n v="5.032"/>
    <n v="2.6509999999999998"/>
    <n v="3.8719999999999999"/>
    <n v="6.859"/>
    <n v="8.7240000000000002"/>
    <n v="5.7839999999999998"/>
    <n v="7.7629999999999999"/>
    <n v="13.999000000000001"/>
    <n v="13.366"/>
    <n v="5.569"/>
    <n v="5.7610000000000001"/>
    <n v="14.263999999999999"/>
    <n v="10.510999999999999"/>
    <n v="8.8420000000000005"/>
    <n v="3.2269999999999999"/>
    <n v="5.4649999999999999"/>
    <n v="6.1520000000000001"/>
    <n v="1.9E-2"/>
    <n v="7.2999999999999995E-2"/>
    <n v="9.6000000000000002E-2"/>
    <n v="4.0000000000000001E-3"/>
    <n v="1924.82"/>
    <n v="2476.84"/>
    <n v="-312.38200000000001"/>
    <n v="-18.457999999999998"/>
  </r>
  <r>
    <x v="26"/>
    <x v="20"/>
    <s v="RUS"/>
    <x v="592"/>
    <n v="2450000000000"/>
    <n v="20.581"/>
    <n v="0.14099999999999999"/>
    <n v="1624.221"/>
    <n v="-68.141999999999996"/>
    <n v="-4.0259999999999998"/>
    <n v="2053.9720000000002"/>
    <n v="-41.357999999999997"/>
    <n v="-1.974"/>
    <n v="14.105"/>
    <n v="0.6295789473684209"/>
    <n v="0.254"/>
    <n v="11.154"/>
    <n v="0.60589473684210515"/>
    <n v="0.20100000000000001"/>
    <n v="366.75900000000001"/>
    <n v="2.5190000000000001"/>
    <n v="1360.1489999999999"/>
    <n v="9.3409999999999993"/>
    <n v="0.47778947368421049"/>
    <n v="1637.2529999999999"/>
    <n v="115792.086"/>
    <n v="210943.70300000001"/>
    <n v="45191.245999999999"/>
    <n v="1427.5260000000001"/>
    <n v="34179.160000000003"/>
    <n v="98604.141000000003"/>
    <n v="32816.737999999998"/>
    <n v="540.15899999999999"/>
    <n v="55455.546999999999"/>
    <n v="2.9474210526315789"/>
    <n v="58.921999999999997"/>
    <n v="0.40500000000000003"/>
    <n v="780.78099999999995"/>
    <n v="5.3620000000000001"/>
    <n v="15.897750000000002"/>
    <n v="11.182149999999998"/>
    <n v="429.75099999999998"/>
    <n v="2.9510000000000001"/>
    <n v="599.00750000000005"/>
    <n v="4.1463000000000001"/>
    <n v="58.484000000000016"/>
    <n v="0.40465000000000001"/>
    <n v="380.83300000000003"/>
    <n v="2.6150000000000002"/>
    <n v="0.112"/>
    <n v="16.344999999999999"/>
    <n v="8075.2889999999998"/>
    <n v="1.2569999999999999"/>
    <n v="4.6059999999999999"/>
    <n v="5.2229999999999999"/>
    <n v="2.5870000000000002"/>
    <n v="3.7730000000000001"/>
    <n v="6.8120000000000003"/>
    <n v="8.6669999999999998"/>
    <n v="5.726"/>
    <n v="7.9139999999999997"/>
    <n v="13.885999999999999"/>
    <n v="13.351000000000001"/>
    <n v="5.5279999999999996"/>
    <n v="5.7539999999999996"/>
    <n v="14.456"/>
    <n v="10.333"/>
    <n v="10.590999999999999"/>
    <n v="3.403"/>
    <n v="5.5170000000000003"/>
    <n v="6.1239999999999997"/>
    <n v="1.9E-2"/>
    <n v="7.3999999999999996E-2"/>
    <n v="9.7000000000000003E-2"/>
    <n v="4.0000000000000001E-3"/>
    <m/>
    <m/>
    <n v="-264.07299999999998"/>
    <n v="-16.257999999999999"/>
  </r>
  <r>
    <x v="26"/>
    <x v="21"/>
    <s v="RUS"/>
    <x v="593"/>
    <n v="2550000000000"/>
    <n v="21.920999999999999"/>
    <n v="0.151"/>
    <n v="1755.547"/>
    <n v="131.32599999999999"/>
    <n v="8.0850000000000009"/>
    <n v="2193.2489999999998"/>
    <n v="139.27699999999999"/>
    <n v="6.7809999999999997"/>
    <n v="15.115"/>
    <n v="0.6295789473684209"/>
    <n v="0.251"/>
    <n v="12.099"/>
    <n v="0.60589473684210515"/>
    <n v="0.20100000000000001"/>
    <n v="380.22699999999998"/>
    <n v="2.62"/>
    <n v="1293.3451904761905"/>
    <n v="8.9518571428571452"/>
    <n v="0.47778947368421049"/>
    <n v="1659.174"/>
    <n v="117547.633"/>
    <n v="213136.95300000001"/>
    <n v="45571.472999999998"/>
    <n v="1486.4469999999999"/>
    <n v="35054.214999999997"/>
    <n v="99041.835999999996"/>
    <n v="33219.815999999999"/>
    <n v="556.505"/>
    <n v="60271.016000000003"/>
    <n v="2.9474210526315789"/>
    <n v="58.921999999999997"/>
    <n v="0.40600000000000003"/>
    <n v="875.05200000000002"/>
    <n v="6.0309999999999997"/>
    <n v="15.897750000000002"/>
    <n v="11.182149999999998"/>
    <n v="437.70100000000002"/>
    <n v="3.016"/>
    <n v="599.00750000000005"/>
    <n v="4.1463000000000001"/>
    <n v="58.484000000000016"/>
    <n v="0.40465000000000001"/>
    <n v="403.08"/>
    <n v="2.778"/>
    <n v="0.113"/>
    <n v="16.344999999999999"/>
    <n v="8745.49"/>
    <n v="1.3109999999999999"/>
    <n v="4.7290000000000001"/>
    <n v="5.3410000000000002"/>
    <n v="2.5379999999999998"/>
    <n v="3.6819999999999999"/>
    <n v="6.7679999999999998"/>
    <n v="8.6120000000000001"/>
    <n v="5.6669999999999998"/>
    <n v="8.0549999999999997"/>
    <n v="13.798"/>
    <n v="13.339"/>
    <n v="5.4870000000000001"/>
    <n v="5.7469999999999999"/>
    <n v="14.146000000000001"/>
    <n v="11.045999999999999"/>
    <n v="11.112"/>
    <n v="3.4049999999999998"/>
    <n v="5.5190000000000001"/>
    <n v="6.0979999999999999"/>
    <n v="0.02"/>
    <n v="7.4999999999999997E-2"/>
    <n v="9.8000000000000004E-2"/>
    <n v="4.0000000000000001E-3"/>
    <m/>
    <m/>
    <m/>
    <m/>
  </r>
  <r>
    <x v="27"/>
    <x v="0"/>
    <s v="SAU"/>
    <x v="594"/>
    <n v="193500000000"/>
    <n v="8.6959999999999997"/>
    <n v="0.40400000000000003"/>
    <n v="296.36399999999998"/>
    <n v="70.378"/>
    <n v="31.143000000000001"/>
    <n v="297.61"/>
    <n v="70.415000000000006"/>
    <n v="30.992999999999999"/>
    <n v="13.811999999999999"/>
    <n v="0.60899999999999999"/>
    <n v="0.223"/>
    <n v="13.754"/>
    <n v="0.60599999999999998"/>
    <n v="0.222"/>
    <n v="0"/>
    <n v="0"/>
    <n v="205.09700000000001"/>
    <n v="9.5180000000000007"/>
    <n v="0.42"/>
    <n v="125.994"/>
    <n v="5929.4030000000002"/>
    <n v="6101.8310000000001"/>
    <n v="0"/>
    <n v="900.19299999999998"/>
    <n v="1450.837"/>
    <n v="138.35300000000001"/>
    <n v="3452.38"/>
    <m/>
    <n v="61950.851999999999"/>
    <n v="2.7320000000000002"/>
    <n v="1.1140000000000001"/>
    <n v="5.1999999999999998E-2"/>
    <n v="88.183000000000007"/>
    <n v="4.0919999999999996"/>
    <n v="16.132999999999999"/>
    <n v="16.132999999999999"/>
    <n v="1.246"/>
    <n v="5.8000000000000003E-2"/>
    <n v="82.58"/>
    <n v="3.8319999999999999"/>
    <n v="5.72"/>
    <n v="0.26500000000000001"/>
    <n v="198.37100000000001"/>
    <n v="9.2059999999999995"/>
    <m/>
    <m/>
    <n v="1334.88"/>
    <n v="1.2050000000000001"/>
    <n v="1.1639999999999999"/>
    <n v="0.97399999999999998"/>
    <n v="0"/>
    <n v="0.68400000000000005"/>
    <n v="0.56699999999999995"/>
    <n v="0.36199999999999999"/>
    <n v="0"/>
    <n v="8.4090000000000007"/>
    <n v="1.1890000000000001"/>
    <n v="2.1999999999999999E-2"/>
    <n v="0.94399999999999995"/>
    <m/>
    <n v="0.39900000000000002"/>
    <n v="1.8640000000000001"/>
    <n v="2.4E-2"/>
    <n v="1.9259999999999999"/>
    <m/>
    <n v="0.46400000000000002"/>
    <n v="3.0000000000000001E-3"/>
    <n v="3.0000000000000001E-3"/>
    <n v="5.0000000000000001E-3"/>
    <n v="0"/>
    <n v="347.62"/>
    <n v="347.62"/>
    <n v="-91.266000000000005"/>
    <n v="-30.795000000000002"/>
  </r>
  <r>
    <x v="27"/>
    <x v="1"/>
    <s v="SAU"/>
    <x v="595"/>
    <n v="189000000000"/>
    <n v="9.8870000000000005"/>
    <n v="0.44800000000000001"/>
    <n v="296.58800000000002"/>
    <n v="0.224"/>
    <n v="7.5999999999999998E-2"/>
    <n v="297.76"/>
    <n v="0.151"/>
    <n v="5.0999999999999997E-2"/>
    <n v="13.481999999999999"/>
    <n v="0.58699999999999997"/>
    <n v="0.20899999999999999"/>
    <n v="13.429"/>
    <n v="0.58399999999999996"/>
    <n v="0.20899999999999999"/>
    <n v="0"/>
    <n v="0"/>
    <n v="218.22800000000001"/>
    <n v="9.8810000000000002"/>
    <n v="0.43"/>
    <n v="135.881"/>
    <n v="6225.991"/>
    <n v="6399.5910000000003"/>
    <n v="0"/>
    <n v="900.63599999999997"/>
    <n v="1532.09"/>
    <n v="139.52500000000001"/>
    <n v="3657.384"/>
    <m/>
    <n v="64399.925999999999"/>
    <n v="2.8029999999999999"/>
    <n v="0.443"/>
    <n v="0.02"/>
    <n v="81.253"/>
    <n v="3.6789999999999998"/>
    <n v="15.904999999999999"/>
    <n v="15.904999999999999"/>
    <n v="1.1719999999999999"/>
    <n v="5.2999999999999999E-2"/>
    <n v="80.98"/>
    <n v="3.6669999999999998"/>
    <n v="5.87"/>
    <n v="0.26600000000000001"/>
    <n v="205.00399999999999"/>
    <n v="9.282"/>
    <m/>
    <m/>
    <n v="1422.3320000000001"/>
    <n v="1.3109999999999999"/>
    <n v="1.155"/>
    <n v="0.97899999999999998"/>
    <n v="0"/>
    <n v="0.70899999999999996"/>
    <n v="0.58099999999999996"/>
    <n v="0.373"/>
    <n v="0"/>
    <n v="8.1980000000000004"/>
    <n v="1.208"/>
    <n v="2.1999999999999999E-2"/>
    <n v="0.97299999999999998"/>
    <m/>
    <n v="0.158"/>
    <n v="1.702"/>
    <n v="2.5000000000000001E-2"/>
    <n v="1.9730000000000001"/>
    <m/>
    <n v="0.47099999999999997"/>
    <n v="3.0000000000000001E-3"/>
    <n v="3.0000000000000001E-3"/>
    <n v="5.0000000000000001E-3"/>
    <n v="0"/>
    <n v="351.28"/>
    <n v="351.28"/>
    <n v="-78.36"/>
    <n v="-26.42"/>
  </r>
  <r>
    <x v="27"/>
    <x v="2"/>
    <s v="SAU"/>
    <x v="596"/>
    <n v="194000000000"/>
    <n v="11.162000000000001"/>
    <n v="0.49299999999999999"/>
    <n v="325.69799999999998"/>
    <n v="29.11"/>
    <n v="9.8149999999999995"/>
    <n v="327.93299999999999"/>
    <n v="30.172000000000001"/>
    <n v="10.132999999999999"/>
    <n v="14.494999999999999"/>
    <n v="0.63200000000000001"/>
    <n v="0.221"/>
    <n v="14.396000000000001"/>
    <n v="0.628"/>
    <n v="0.22"/>
    <n v="0"/>
    <n v="0"/>
    <n v="232.012"/>
    <n v="10.255000000000001"/>
    <n v="0.44700000000000001"/>
    <n v="147.04300000000001"/>
    <n v="6551.6890000000003"/>
    <n v="6727.5240000000003"/>
    <n v="0"/>
    <n v="900.77200000000005"/>
    <n v="1627.028"/>
    <n v="141.76"/>
    <n v="3876.8470000000002"/>
    <m/>
    <n v="65480.074000000001"/>
    <n v="2.855"/>
    <n v="0.13600000000000001"/>
    <n v="6.0000000000000001E-3"/>
    <n v="94.938000000000002"/>
    <n v="4.1959999999999997"/>
    <n v="16.344000000000001"/>
    <n v="16.344000000000001"/>
    <n v="2.2349999999999999"/>
    <n v="9.9000000000000005E-2"/>
    <n v="80.47"/>
    <n v="3.5569999999999999"/>
    <n v="6.03"/>
    <n v="0.26700000000000002"/>
    <n v="219.46299999999999"/>
    <n v="9.7010000000000005"/>
    <m/>
    <m/>
    <n v="1481.383"/>
    <n v="1.4019999999999999"/>
    <n v="1.2390000000000001"/>
    <n v="1.042"/>
    <n v="0"/>
    <n v="0.73599999999999999"/>
    <n v="0.59699999999999998"/>
    <n v="0.38500000000000001"/>
    <n v="0"/>
    <n v="7.9820000000000002"/>
    <n v="1.2350000000000001"/>
    <n v="2.1999999999999999E-2"/>
    <n v="1.0029999999999999"/>
    <m/>
    <n v="4.4999999999999998E-2"/>
    <n v="1.9350000000000001"/>
    <n v="4.2999999999999997E-2"/>
    <n v="2.113"/>
    <m/>
    <n v="0.48199999999999998"/>
    <n v="3.0000000000000001E-3"/>
    <n v="3.0000000000000001E-3"/>
    <n v="6.0000000000000001E-3"/>
    <n v="0"/>
    <n v="369.76"/>
    <n v="369.76"/>
    <n v="-93.686000000000007"/>
    <n v="-28.765000000000001"/>
  </r>
  <r>
    <x v="27"/>
    <x v="3"/>
    <s v="SAU"/>
    <x v="597"/>
    <n v="208000000000"/>
    <n v="11.545"/>
    <n v="0.499"/>
    <n v="326.517"/>
    <n v="0.81899999999999995"/>
    <n v="0.252"/>
    <n v="327.14"/>
    <n v="-0.79300000000000004"/>
    <n v="-0.24199999999999999"/>
    <n v="14.131"/>
    <n v="0.53800000000000003"/>
    <n v="0.20799999999999999"/>
    <n v="14.103999999999999"/>
    <n v="0.53700000000000003"/>
    <n v="0.20799999999999999"/>
    <n v="0"/>
    <n v="0"/>
    <n v="301.97699999999998"/>
    <n v="13.044"/>
    <n v="0.497"/>
    <n v="158.58799999999999"/>
    <n v="6878.2060000000001"/>
    <n v="7054.665"/>
    <n v="0"/>
    <n v="901.00199999999995"/>
    <n v="1724.93"/>
    <n v="142.38300000000001"/>
    <n v="4093.6860000000001"/>
    <m/>
    <n v="67781.133000000002"/>
    <n v="2.581"/>
    <n v="0.23100000000000001"/>
    <n v="0.01"/>
    <n v="97.902000000000001"/>
    <n v="4.2290000000000001"/>
    <n v="16.904"/>
    <n v="16.904"/>
    <n v="0.623"/>
    <n v="2.7E-2"/>
    <n v="88.62"/>
    <n v="3.8279999999999998"/>
    <n v="6.21"/>
    <n v="0.26800000000000002"/>
    <n v="216.839"/>
    <n v="9.3659999999999997"/>
    <m/>
    <m/>
    <n v="1569.191"/>
    <n v="1.355"/>
    <n v="1.181"/>
    <n v="0.98199999999999998"/>
    <n v="0"/>
    <n v="0.76200000000000001"/>
    <n v="0.61099999999999999"/>
    <n v="0.39700000000000002"/>
    <n v="0"/>
    <n v="7.7779999999999996"/>
    <n v="1.2609999999999999"/>
    <n v="2.1999999999999999E-2"/>
    <n v="1.0309999999999999"/>
    <m/>
    <n v="7.6999999999999999E-2"/>
    <n v="1.927"/>
    <n v="1.0999999999999999E-2"/>
    <n v="2.0299999999999998"/>
    <m/>
    <n v="0.49399999999999999"/>
    <n v="3.0000000000000001E-3"/>
    <n v="3.0000000000000001E-3"/>
    <n v="6.0000000000000001E-3"/>
    <n v="0"/>
    <n v="391.35"/>
    <n v="391.35"/>
    <n v="-24.54"/>
    <n v="-7.516"/>
  </r>
  <r>
    <x v="27"/>
    <x v="4"/>
    <s v="SAU"/>
    <x v="598"/>
    <n v="233000000000"/>
    <n v="11.722"/>
    <n v="0.495"/>
    <n v="394.58499999999998"/>
    <n v="68.067999999999998"/>
    <n v="20.847000000000001"/>
    <n v="395.24400000000003"/>
    <n v="68.103999999999999"/>
    <n v="20.818000000000001"/>
    <n v="16.704000000000001"/>
    <n v="0.57099999999999995"/>
    <n v="0.23200000000000001"/>
    <n v="16.675999999999998"/>
    <n v="0.56999999999999995"/>
    <n v="0.23200000000000001"/>
    <n v="0"/>
    <n v="0"/>
    <n v="352.77699999999999"/>
    <n v="14.909000000000001"/>
    <n v="0.51"/>
    <n v="170.31"/>
    <n v="7272.7910000000002"/>
    <n v="7449.9089999999997"/>
    <n v="0"/>
    <n v="901.42700000000002"/>
    <n v="1844.173"/>
    <n v="143.04300000000001"/>
    <n v="4356.88"/>
    <m/>
    <n v="71949.187999999995"/>
    <n v="2.46"/>
    <n v="0.42499999999999999"/>
    <n v="1.7999999999999999E-2"/>
    <n v="119.244"/>
    <n v="5.04"/>
    <n v="17.251000000000001"/>
    <n v="17.251000000000001"/>
    <n v="0.66"/>
    <n v="2.8000000000000001E-2"/>
    <n v="89.5"/>
    <n v="3.782"/>
    <n v="6.46"/>
    <n v="0.27300000000000002"/>
    <n v="263.19400000000002"/>
    <n v="11.122999999999999"/>
    <m/>
    <m/>
    <n v="1702.4480000000001"/>
    <n v="1.2869999999999999"/>
    <n v="1.3779999999999999"/>
    <n v="1.163"/>
    <n v="0"/>
    <n v="0.78400000000000003"/>
    <n v="0.63"/>
    <n v="0.41099999999999998"/>
    <n v="0"/>
    <n v="7.57"/>
    <n v="1.298"/>
    <n v="2.1999999999999999E-2"/>
    <n v="1.0680000000000001"/>
    <m/>
    <n v="0.13100000000000001"/>
    <n v="2.2679999999999998"/>
    <n v="1.2E-2"/>
    <n v="2.383"/>
    <m/>
    <n v="0.50900000000000001"/>
    <n v="3.0000000000000001E-3"/>
    <n v="3.0000000000000001E-3"/>
    <n v="6.0000000000000001E-3"/>
    <n v="0"/>
    <n v="408.2"/>
    <n v="408.2"/>
    <n v="-41.808"/>
    <n v="-10.595000000000001"/>
  </r>
  <r>
    <x v="27"/>
    <x v="5"/>
    <s v="SAU"/>
    <x v="599"/>
    <n v="268000000000"/>
    <n v="11.526999999999999"/>
    <n v="0.47199999999999998"/>
    <n v="395.85500000000002"/>
    <n v="1.27"/>
    <n v="0.32200000000000001"/>
    <n v="395.81799999999998"/>
    <n v="0.57399999999999995"/>
    <n v="0.14499999999999999"/>
    <n v="16.224"/>
    <n v="0.51400000000000001"/>
    <n v="0.219"/>
    <n v="16.225000000000001"/>
    <n v="0.51400000000000001"/>
    <n v="0.219"/>
    <n v="0"/>
    <n v="0"/>
    <n v="350.82400000000001"/>
    <n v="14.379"/>
    <n v="0.45500000000000002"/>
    <n v="181.83699999999999"/>
    <n v="7668.6459999999997"/>
    <n v="7845.7269999999999"/>
    <n v="0"/>
    <n v="901.81200000000001"/>
    <n v="1971.4280000000001"/>
    <n v="143.006"/>
    <n v="4613.5680000000002"/>
    <m/>
    <n v="74232.789000000004"/>
    <n v="2.351"/>
    <n v="0.38500000000000001"/>
    <n v="1.6E-2"/>
    <n v="127.254"/>
    <n v="5.2160000000000002"/>
    <n v="17.576000000000001"/>
    <n v="17.576000000000001"/>
    <n v="-3.6999999999999998E-2"/>
    <n v="-2E-3"/>
    <n v="94.14"/>
    <n v="3.859"/>
    <n v="6.34"/>
    <n v="0.26"/>
    <n v="256.68900000000002"/>
    <n v="10.521000000000001"/>
    <m/>
    <m/>
    <n v="1811.106"/>
    <n v="1.1950000000000001"/>
    <n v="1.337"/>
    <n v="1.153"/>
    <n v="0"/>
    <n v="0.80100000000000005"/>
    <n v="0.64800000000000002"/>
    <n v="0.42499999999999999"/>
    <n v="0"/>
    <n v="7.36"/>
    <n v="1.337"/>
    <n v="2.1000000000000001E-2"/>
    <n v="1.1000000000000001"/>
    <m/>
    <n v="0.111"/>
    <n v="2.3650000000000002"/>
    <n v="-1E-3"/>
    <n v="2.3039999999999998"/>
    <m/>
    <n v="0.52500000000000002"/>
    <n v="3.0000000000000001E-3"/>
    <n v="3.0000000000000001E-3"/>
    <n v="6.0000000000000001E-3"/>
    <n v="0"/>
    <n v="428.81"/>
    <n v="428.81"/>
    <n v="-45.030999999999999"/>
    <n v="-11.375999999999999"/>
  </r>
  <r>
    <x v="27"/>
    <x v="6"/>
    <s v="SAU"/>
    <x v="600"/>
    <n v="304000000000"/>
    <n v="12.391"/>
    <n v="0.48799999999999999"/>
    <n v="431.29199999999997"/>
    <n v="35.436999999999998"/>
    <n v="8.952"/>
    <n v="431.73200000000003"/>
    <n v="35.914000000000001"/>
    <n v="9.0730000000000004"/>
    <n v="17.009"/>
    <n v="0.51700000000000002"/>
    <n v="0.22700000000000001"/>
    <n v="16.991"/>
    <n v="0.51600000000000001"/>
    <n v="0.22700000000000001"/>
    <n v="0"/>
    <n v="0"/>
    <n v="394.70299999999997"/>
    <n v="15.55"/>
    <n v="0.47199999999999998"/>
    <n v="194.22800000000001"/>
    <n v="8099.9380000000001"/>
    <n v="8277.4580000000005"/>
    <n v="0"/>
    <n v="901.94799999999998"/>
    <n v="2106.4279999999999"/>
    <n v="143.446"/>
    <n v="4897.3339999999998"/>
    <m/>
    <n v="74860.327999999994"/>
    <n v="2.274"/>
    <n v="0.13600000000000001"/>
    <n v="5.0000000000000001E-3"/>
    <n v="135"/>
    <n v="5.319"/>
    <n v="17.792000000000002"/>
    <n v="17.792000000000002"/>
    <n v="0.44"/>
    <n v="1.7000000000000001E-2"/>
    <n v="94.22"/>
    <n v="3.7120000000000002"/>
    <n v="6.5"/>
    <n v="0.25600000000000001"/>
    <n v="283.76600000000002"/>
    <n v="11.179"/>
    <m/>
    <m/>
    <n v="1900.17"/>
    <n v="1.1779999999999999"/>
    <n v="1.41"/>
    <n v="1.21"/>
    <n v="0"/>
    <n v="0.81799999999999995"/>
    <n v="0.66700000000000004"/>
    <n v="0.44"/>
    <n v="0"/>
    <n v="7.1580000000000004"/>
    <n v="1.377"/>
    <n v="2.1000000000000001E-2"/>
    <n v="1.1379999999999999"/>
    <m/>
    <n v="3.9E-2"/>
    <n v="2.452"/>
    <n v="8.9999999999999993E-3"/>
    <n v="2.5230000000000001"/>
    <m/>
    <n v="0.54"/>
    <n v="3.0000000000000001E-3"/>
    <n v="4.0000000000000001E-3"/>
    <n v="7.0000000000000001E-3"/>
    <n v="0"/>
    <n v="451.62"/>
    <n v="451.62"/>
    <n v="-36.588999999999999"/>
    <n v="-8.484"/>
  </r>
  <r>
    <x v="27"/>
    <x v="7"/>
    <s v="SAU"/>
    <x v="601"/>
    <n v="361000000000"/>
    <n v="14.179"/>
    <n v="0.53700000000000003"/>
    <n v="386.50700000000001"/>
    <n v="-44.784999999999997"/>
    <n v="-10.384"/>
    <n v="385.774"/>
    <n v="-45.957000000000001"/>
    <n v="-10.645"/>
    <n v="14.613"/>
    <n v="0.42899999999999999"/>
    <n v="0.19800000000000001"/>
    <n v="14.64"/>
    <n v="0.43"/>
    <n v="0.19900000000000001"/>
    <n v="0"/>
    <n v="0"/>
    <n v="369.834"/>
    <n v="14.009"/>
    <n v="0.41199999999999998"/>
    <n v="208.40700000000001"/>
    <n v="8486.4449999999997"/>
    <n v="8663.232"/>
    <n v="0"/>
    <n v="902.33199999999999"/>
    <n v="2219.9059999999999"/>
    <n v="142.71299999999999"/>
    <n v="5155.8"/>
    <m/>
    <n v="73638.343999999997"/>
    <n v="2.1629999999999998"/>
    <n v="0.38500000000000001"/>
    <n v="1.4999999999999999E-2"/>
    <n v="113.47799999999999"/>
    <n v="4.298"/>
    <n v="17.867000000000001"/>
    <n v="17.867000000000001"/>
    <n v="-0.73299999999999998"/>
    <n v="-2.8000000000000001E-2"/>
    <n v="92.33"/>
    <n v="3.4969999999999999"/>
    <n v="6.84"/>
    <n v="0.25900000000000001"/>
    <n v="258.46600000000001"/>
    <n v="9.7899999999999991"/>
    <m/>
    <m/>
    <n v="1944.057"/>
    <n v="1.2549999999999999"/>
    <n v="1.2270000000000001"/>
    <n v="1.073"/>
    <n v="0"/>
    <n v="0.83799999999999997"/>
    <n v="0.68100000000000005"/>
    <n v="0.45100000000000001"/>
    <n v="0"/>
    <n v="6.96"/>
    <n v="1.4"/>
    <n v="2.1000000000000001E-2"/>
    <n v="1.167"/>
    <m/>
    <n v="0.106"/>
    <n v="1.9930000000000001"/>
    <n v="-1.7000000000000001E-2"/>
    <n v="2.2909999999999999"/>
    <m/>
    <n v="0.55400000000000005"/>
    <n v="3.0000000000000001E-3"/>
    <n v="4.0000000000000001E-3"/>
    <n v="7.0000000000000001E-3"/>
    <n v="0"/>
    <n v="471.68"/>
    <n v="471.68"/>
    <n v="-16.672999999999998"/>
    <n v="-4.3140000000000001"/>
  </r>
  <r>
    <x v="27"/>
    <x v="8"/>
    <s v="SAU"/>
    <x v="602"/>
    <n v="405000000000"/>
    <n v="18.37"/>
    <n v="0.67"/>
    <n v="432.33600000000001"/>
    <n v="45.829000000000001"/>
    <n v="11.856999999999999"/>
    <n v="430.39400000000001"/>
    <n v="44.62"/>
    <n v="11.566000000000001"/>
    <n v="15.686"/>
    <n v="0.42699999999999999"/>
    <n v="0.20200000000000001"/>
    <n v="15.757"/>
    <n v="0.42799999999999999"/>
    <n v="0.20300000000000001"/>
    <n v="0"/>
    <n v="0"/>
    <n v="415.76799999999997"/>
    <n v="15.153"/>
    <n v="0.41199999999999998"/>
    <n v="226.77699999999999"/>
    <n v="8918.7810000000009"/>
    <n v="9093.6280000000006"/>
    <n v="0"/>
    <n v="902.33199999999999"/>
    <n v="2345.0569999999998"/>
    <n v="140.77099999999999"/>
    <n v="5444.6149999999998"/>
    <m/>
    <n v="77575.414000000004"/>
    <n v="2.11"/>
    <n v="0"/>
    <n v="0"/>
    <n v="125.151"/>
    <n v="4.5609999999999999"/>
    <n v="18.66"/>
    <n v="18.66"/>
    <n v="-1.9419999999999999"/>
    <n v="-7.0999999999999994E-2"/>
    <n v="95.59"/>
    <n v="3.484"/>
    <n v="6.35"/>
    <n v="0.23100000000000001"/>
    <n v="288.815"/>
    <n v="10.526"/>
    <m/>
    <m/>
    <n v="2128.4639999999999"/>
    <n v="1.6060000000000001"/>
    <n v="1.347"/>
    <n v="1.1719999999999999"/>
    <n v="0"/>
    <n v="0.872"/>
    <n v="0.69799999999999995"/>
    <n v="0.46500000000000002"/>
    <n v="0"/>
    <n v="6.7649999999999997"/>
    <n v="1.4259999999999999"/>
    <n v="2.1000000000000001E-2"/>
    <n v="1.202"/>
    <m/>
    <n v="0"/>
    <n v="2.1339999999999999"/>
    <n v="-4.2000000000000003E-2"/>
    <n v="2.5670000000000002"/>
    <m/>
    <n v="0.56799999999999995"/>
    <n v="3.0000000000000001E-3"/>
    <n v="4.0000000000000001E-3"/>
    <n v="7.0000000000000001E-3"/>
    <n v="0"/>
    <n v="511.98"/>
    <n v="511.98"/>
    <n v="-16.568000000000001"/>
    <n v="-3.8319999999999999"/>
  </r>
  <r>
    <x v="27"/>
    <x v="9"/>
    <s v="SAU"/>
    <x v="603"/>
    <n v="378000000000"/>
    <n v="20.184999999999999"/>
    <n v="0.70899999999999996"/>
    <n v="465.84399999999999"/>
    <n v="33.508000000000003"/>
    <n v="7.75"/>
    <n v="464.04899999999998"/>
    <n v="33.654000000000003"/>
    <n v="7.819"/>
    <n v="16.292000000000002"/>
    <n v="0.44400000000000001"/>
    <n v="0.21"/>
    <n v="16.355"/>
    <n v="0.44600000000000001"/>
    <n v="0.21099999999999999"/>
    <n v="0"/>
    <n v="0"/>
    <n v="470.67599999999999"/>
    <n v="16.524000000000001"/>
    <n v="0.45"/>
    <n v="246.96199999999999"/>
    <n v="9384.625"/>
    <n v="9557.6759999999995"/>
    <n v="0"/>
    <n v="902.33199999999999"/>
    <n v="2464.65"/>
    <n v="138.976"/>
    <n v="5770.6819999999998"/>
    <m/>
    <n v="77417.273000000001"/>
    <n v="2.11"/>
    <n v="0"/>
    <n v="0"/>
    <n v="119.593"/>
    <n v="4.1989999999999998"/>
    <n v="18.399999999999999"/>
    <n v="18.399999999999999"/>
    <n v="-1.7949999999999999"/>
    <n v="-6.3E-2"/>
    <n v="88.59"/>
    <n v="3.11"/>
    <n v="6.24"/>
    <n v="0.219"/>
    <n v="326.06700000000001"/>
    <n v="11.446999999999999"/>
    <m/>
    <m/>
    <n v="2205.1379999999999"/>
    <n v="1.7170000000000001"/>
    <n v="1.476"/>
    <n v="1.268"/>
    <n v="0"/>
    <n v="0.90800000000000003"/>
    <n v="0.71699999999999997"/>
    <n v="0.48"/>
    <n v="0"/>
    <n v="6.5780000000000003"/>
    <n v="1.448"/>
    <n v="0.02"/>
    <n v="1.244"/>
    <m/>
    <n v="0"/>
    <n v="2.0790000000000002"/>
    <n v="-3.5999999999999997E-2"/>
    <n v="2.9649999999999999"/>
    <m/>
    <n v="0.58299999999999996"/>
    <n v="3.0000000000000001E-3"/>
    <n v="4.0000000000000001E-3"/>
    <n v="8.0000000000000002E-3"/>
    <n v="0"/>
    <n v="524.11"/>
    <n v="524.11"/>
    <n v="4.8319999999999999"/>
    <n v="1.0369999999999999"/>
  </r>
  <r>
    <x v="27"/>
    <x v="10"/>
    <s v="SAU"/>
    <x v="604"/>
    <n v="424000000000"/>
    <n v="20.991"/>
    <n v="0.71399999999999997"/>
    <n v="517.71600000000001"/>
    <n v="51.872"/>
    <n v="11.135"/>
    <n v="516.14"/>
    <n v="52.091000000000001"/>
    <n v="11.225"/>
    <n v="17.548999999999999"/>
    <n v="0.44500000000000001"/>
    <n v="0.21099999999999999"/>
    <n v="17.602"/>
    <n v="0.44700000000000001"/>
    <n v="0.21099999999999999"/>
    <n v="0"/>
    <n v="0"/>
    <n v="516.11500000000001"/>
    <n v="17.547999999999998"/>
    <n v="0.44500000000000001"/>
    <n v="267.95299999999997"/>
    <n v="9902.3410000000003"/>
    <n v="10073.816999999999"/>
    <n v="0"/>
    <n v="902.33199999999999"/>
    <n v="2601.7280000000001"/>
    <n v="137.4"/>
    <n v="6130.3289999999997"/>
    <m/>
    <n v="83337.156000000003"/>
    <n v="2.1139999999999999"/>
    <n v="0"/>
    <n v="0"/>
    <n v="137.078"/>
    <n v="4.6609999999999996"/>
    <n v="19.369"/>
    <n v="19.369"/>
    <n v="-1.5760000000000001"/>
    <n v="-5.3999999999999999E-2"/>
    <n v="91.82"/>
    <n v="3.1219999999999999"/>
    <n v="6.54"/>
    <n v="0.222"/>
    <n v="359.64699999999999"/>
    <n v="12.228"/>
    <m/>
    <m/>
    <n v="2451.107"/>
    <n v="1.673"/>
    <n v="1.552"/>
    <n v="1.351"/>
    <n v="0"/>
    <n v="0.94199999999999995"/>
    <n v="0.73699999999999999"/>
    <n v="0.496"/>
    <n v="0"/>
    <n v="6.4"/>
    <n v="1.4750000000000001"/>
    <n v="0.02"/>
    <n v="1.2889999999999999"/>
    <m/>
    <n v="0"/>
    <n v="2.2130000000000001"/>
    <n v="-3.3000000000000002E-2"/>
    <n v="3.1659999999999999"/>
    <m/>
    <n v="0.59799999999999998"/>
    <n v="3.0000000000000001E-3"/>
    <n v="4.0000000000000001E-3"/>
    <n v="8.0000000000000002E-3"/>
    <n v="0"/>
    <n v="569.67999999999995"/>
    <n v="569.67999999999995"/>
    <n v="-1.601"/>
    <n v="-0.309"/>
  </r>
  <r>
    <x v="27"/>
    <x v="11"/>
    <s v="SAU"/>
    <x v="605"/>
    <n v="518000000000"/>
    <n v="22.332000000000001"/>
    <n v="0.74099999999999999"/>
    <n v="497.65899999999999"/>
    <n v="-20.056999999999999"/>
    <n v="-3.8740000000000001"/>
    <n v="496.01"/>
    <n v="-20.13"/>
    <n v="-3.9"/>
    <n v="16.451000000000001"/>
    <n v="0.36599999999999999"/>
    <n v="0.19400000000000001"/>
    <n v="16.506"/>
    <n v="0.36699999999999999"/>
    <n v="0.19500000000000001"/>
    <n v="0"/>
    <n v="0"/>
    <n v="497.63499999999999"/>
    <n v="16.504999999999999"/>
    <n v="0.36699999999999999"/>
    <n v="290.28500000000003"/>
    <n v="10400.001"/>
    <n v="10569.826999999999"/>
    <n v="0"/>
    <n v="902.33199999999999"/>
    <n v="2741.3440000000001"/>
    <n v="135.751"/>
    <n v="6466.0389999999998"/>
    <m/>
    <n v="84816.25"/>
    <n v="1.887"/>
    <n v="0"/>
    <n v="0"/>
    <n v="139.61699999999999"/>
    <n v="4.6310000000000002"/>
    <n v="19.957999999999998"/>
    <n v="19.957999999999998"/>
    <n v="-1.649"/>
    <n v="-5.5E-2"/>
    <n v="100.45"/>
    <n v="3.3319999999999999"/>
    <n v="7.02"/>
    <n v="0.23300000000000001"/>
    <n v="335.71"/>
    <n v="11.134"/>
    <m/>
    <m/>
    <n v="2557.2910000000002"/>
    <n v="1.6539999999999999"/>
    <n v="1.4430000000000001"/>
    <n v="1.2569999999999999"/>
    <n v="0"/>
    <n v="0.97399999999999998"/>
    <n v="0.755"/>
    <n v="0.51100000000000001"/>
    <n v="0"/>
    <n v="6.2359999999999998"/>
    <n v="1.5"/>
    <n v="1.9E-2"/>
    <n v="1.3280000000000001"/>
    <m/>
    <n v="0"/>
    <n v="2.1930000000000001"/>
    <n v="-3.3000000000000002E-2"/>
    <n v="2.948"/>
    <m/>
    <n v="0.61099999999999999"/>
    <n v="4.0000000000000001E-3"/>
    <n v="5.0000000000000001E-3"/>
    <n v="8.0000000000000002E-3"/>
    <n v="0"/>
    <n v="601.75"/>
    <n v="601.75"/>
    <n v="-2.4E-2"/>
    <n v="-5.0000000000000001E-3"/>
  </r>
  <r>
    <x v="27"/>
    <x v="12"/>
    <s v="SAU"/>
    <x v="606"/>
    <n v="625000000000"/>
    <n v="25.373999999999999"/>
    <n v="0.82299999999999995"/>
    <n v="566.82600000000002"/>
    <n v="69.165999999999997"/>
    <n v="13.898"/>
    <n v="565.06700000000001"/>
    <n v="69.057000000000002"/>
    <n v="13.922000000000001"/>
    <n v="18.332999999999998"/>
    <n v="0.39300000000000002"/>
    <n v="0.20799999999999999"/>
    <n v="18.390999999999998"/>
    <n v="0.39400000000000002"/>
    <n v="0.20899999999999999"/>
    <n v="0"/>
    <n v="0"/>
    <n v="548.64599999999996"/>
    <n v="17.800999999999998"/>
    <n v="0.38100000000000001"/>
    <n v="315.65899999999999"/>
    <n v="10966.825999999999"/>
    <n v="11134.895"/>
    <n v="0"/>
    <n v="905.97900000000004"/>
    <n v="2892.931"/>
    <n v="133.99199999999999"/>
    <n v="6852.2579999999998"/>
    <m/>
    <n v="88062.085999999996"/>
    <n v="1.887"/>
    <n v="3.6459999999999999"/>
    <n v="0.11799999999999999"/>
    <n v="151.58699999999999"/>
    <n v="4.9180000000000001"/>
    <n v="20.728000000000002"/>
    <n v="20.728000000000002"/>
    <n v="-1.7589999999999999"/>
    <n v="-5.7000000000000002E-2"/>
    <n v="103.31"/>
    <n v="3.3519999999999999"/>
    <n v="7.28"/>
    <n v="0.23599999999999999"/>
    <n v="386.21899999999999"/>
    <n v="12.531000000000001"/>
    <m/>
    <m/>
    <n v="2714.21"/>
    <n v="1.833"/>
    <n v="1.619"/>
    <n v="1.419"/>
    <n v="0"/>
    <n v="1.012"/>
    <n v="0.77600000000000002"/>
    <n v="0.52800000000000002"/>
    <n v="0"/>
    <n v="6.101"/>
    <n v="1.528"/>
    <n v="1.9E-2"/>
    <n v="1.375"/>
    <m/>
    <n v="0.95899999999999996"/>
    <n v="2.3319999999999999"/>
    <n v="-3.5999999999999997E-2"/>
    <n v="3.3460000000000001"/>
    <m/>
    <n v="0.627"/>
    <n v="4.0000000000000001E-3"/>
    <n v="5.0000000000000001E-3"/>
    <n v="8.9999999999999993E-3"/>
    <n v="0"/>
    <n v="638.88"/>
    <n v="638.88"/>
    <n v="-18.18"/>
    <n v="-3.2069999999999999"/>
  </r>
  <r>
    <x v="27"/>
    <x v="13"/>
    <s v="SAU"/>
    <x v="607"/>
    <n v="746000000000"/>
    <n v="28.222999999999999"/>
    <n v="0.89600000000000002"/>
    <n v="544.56399999999996"/>
    <n v="-22.262"/>
    <n v="-3.927"/>
    <n v="550.572"/>
    <n v="-14.494"/>
    <n v="-2.5649999999999999"/>
    <n v="17.488"/>
    <n v="0.37"/>
    <n v="0.20200000000000001"/>
    <n v="17.297000000000001"/>
    <n v="0.36599999999999999"/>
    <n v="0.19900000000000001"/>
    <n v="0"/>
    <n v="0"/>
    <n v="537.33500000000004"/>
    <n v="17.068000000000001"/>
    <n v="0.36099999999999999"/>
    <n v="343.88099999999997"/>
    <n v="11511.388999999999"/>
    <n v="11685.466"/>
    <n v="0"/>
    <n v="909.73699999999997"/>
    <n v="3046.13"/>
    <n v="140.001"/>
    <n v="7211.6409999999996"/>
    <m/>
    <n v="86753.601999999999"/>
    <n v="1.837"/>
    <n v="3.758"/>
    <n v="0.11899999999999999"/>
    <n v="153.19900000000001"/>
    <n v="4.8659999999999997"/>
    <n v="20.8"/>
    <n v="20.8"/>
    <n v="6.0090000000000003"/>
    <n v="0.191"/>
    <n v="102.67"/>
    <n v="3.2610000000000001"/>
    <n v="7.83"/>
    <n v="0.249"/>
    <n v="359.38299999999998"/>
    <n v="11.414999999999999"/>
    <m/>
    <m/>
    <n v="2731.22"/>
    <n v="1.954"/>
    <n v="1.542"/>
    <n v="1.3779999999999999"/>
    <n v="0"/>
    <n v="1.054"/>
    <n v="0.79500000000000004"/>
    <n v="0.54400000000000004"/>
    <n v="0"/>
    <n v="5.9710000000000001"/>
    <n v="1.5549999999999999"/>
    <n v="0.02"/>
    <n v="1.4139999999999999"/>
    <m/>
    <n v="0.97"/>
    <n v="2.3420000000000001"/>
    <n v="0.13"/>
    <n v="3.0910000000000002"/>
    <m/>
    <n v="0.64100000000000001"/>
    <n v="4.0000000000000001E-3"/>
    <n v="5.0000000000000001E-3"/>
    <n v="8.9999999999999993E-3"/>
    <n v="0"/>
    <n v="654.85"/>
    <n v="654.85"/>
    <n v="-7.2279999999999998"/>
    <n v="-1.327"/>
  </r>
  <r>
    <x v="27"/>
    <x v="14"/>
    <s v="SAU"/>
    <x v="608"/>
    <n v="746000000000"/>
    <n v="29.853999999999999"/>
    <n v="0.92900000000000005"/>
    <n v="612.84199999999998"/>
    <n v="68.278000000000006"/>
    <n v="12.538"/>
    <n v="616.68899999999996"/>
    <n v="66.117000000000004"/>
    <n v="12.009"/>
    <n v="19.196000000000002"/>
    <n v="0.39800000000000002"/>
    <n v="0.21"/>
    <n v="19.076000000000001"/>
    <n v="0.39500000000000002"/>
    <n v="0.20899999999999999"/>
    <n v="0"/>
    <n v="0"/>
    <n v="610.072"/>
    <n v="18.989999999999998"/>
    <n v="0.39300000000000002"/>
    <n v="373.73500000000001"/>
    <n v="12124.231"/>
    <n v="12302.155000000001"/>
    <n v="0"/>
    <n v="913.39099999999996"/>
    <n v="3270.1819999999998"/>
    <n v="143.84899999999999"/>
    <n v="7566.9229999999998"/>
    <m/>
    <n v="91258.062000000005"/>
    <n v="1.891"/>
    <n v="3.6549999999999998"/>
    <n v="0.114"/>
    <n v="224.05099999999999"/>
    <n v="6.9740000000000002"/>
    <n v="21.736000000000001"/>
    <n v="21.736000000000001"/>
    <n v="3.847"/>
    <n v="0.12"/>
    <n v="103.43"/>
    <n v="3.22"/>
    <n v="7.87"/>
    <n v="0.245"/>
    <n v="355.28199999999998"/>
    <n v="11.058999999999999"/>
    <m/>
    <m/>
    <n v="2931.7170000000001"/>
    <n v="1.99"/>
    <n v="1.7230000000000001"/>
    <n v="1.5229999999999999"/>
    <n v="0"/>
    <n v="1.095"/>
    <n v="0.81699999999999995"/>
    <n v="0.56200000000000006"/>
    <n v="0"/>
    <n v="5.8460000000000001"/>
    <n v="1.615"/>
    <n v="0.02"/>
    <n v="1.4510000000000001"/>
    <m/>
    <n v="0.94199999999999995"/>
    <n v="3.367"/>
    <n v="7.8E-2"/>
    <n v="3.0419999999999998"/>
    <m/>
    <n v="0.65700000000000003"/>
    <n v="4.0000000000000001E-3"/>
    <n v="5.0000000000000001E-3"/>
    <n v="8.9999999999999993E-3"/>
    <n v="0"/>
    <n v="698.29"/>
    <n v="698.29"/>
    <n v="-2.77"/>
    <n v="-0.45200000000000001"/>
  </r>
  <r>
    <x v="27"/>
    <x v="15"/>
    <s v="SAU"/>
    <x v="609"/>
    <n v="643000000000"/>
    <n v="29.67"/>
    <n v="0.90600000000000003"/>
    <n v="678.84900000000005"/>
    <n v="66.007000000000005"/>
    <n v="10.771000000000001"/>
    <n v="680.35199999999998"/>
    <n v="63.661999999999999"/>
    <n v="10.323"/>
    <n v="20.774000000000001"/>
    <n v="0.42"/>
    <n v="0.223"/>
    <n v="20.728000000000002"/>
    <n v="0.41899999999999998"/>
    <n v="0.222"/>
    <n v="0"/>
    <n v="0"/>
    <n v="700.13"/>
    <n v="21.378"/>
    <n v="0.432"/>
    <n v="403.40499999999997"/>
    <n v="12803.081"/>
    <n v="12982.507"/>
    <n v="0"/>
    <n v="917.44"/>
    <n v="3500.2"/>
    <n v="145.351"/>
    <n v="7982.0360000000001"/>
    <m/>
    <n v="93332.539000000004"/>
    <n v="1.885"/>
    <n v="4.048"/>
    <n v="0.124"/>
    <n v="230.01900000000001"/>
    <n v="7.024"/>
    <n v="22.347999999999999"/>
    <n v="22.347999999999999"/>
    <n v="1.502"/>
    <n v="4.5999999999999999E-2"/>
    <n v="106.61"/>
    <n v="3.2549999999999999"/>
    <n v="8.31"/>
    <n v="0.254"/>
    <n v="415.113"/>
    <n v="12.675000000000001"/>
    <m/>
    <m/>
    <n v="3056.625"/>
    <n v="2.0539999999999998"/>
    <n v="1.909"/>
    <n v="1.6619999999999999"/>
    <n v="0"/>
    <n v="1.1339999999999999"/>
    <n v="0.84299999999999997"/>
    <n v="0.58199999999999996"/>
    <n v="0"/>
    <n v="5.7309999999999999"/>
    <n v="1.6719999999999999"/>
    <n v="0.02"/>
    <n v="1.496"/>
    <m/>
    <n v="1.0549999999999999"/>
    <n v="3.3889999999999998"/>
    <n v="2.8000000000000001E-2"/>
    <n v="3.48"/>
    <m/>
    <n v="0.67500000000000004"/>
    <n v="4.0000000000000001E-3"/>
    <n v="6.0000000000000001E-3"/>
    <n v="0.01"/>
    <n v="0"/>
    <n v="731.89"/>
    <n v="731.89"/>
    <n v="21.280999999999999"/>
    <n v="3.1349999999999998"/>
  </r>
  <r>
    <x v="27"/>
    <x v="16"/>
    <s v="SAU"/>
    <x v="610"/>
    <n v="571000000000"/>
    <n v="28.879000000000001"/>
    <n v="0.86399999999999999"/>
    <n v="642.86"/>
    <n v="-35.99"/>
    <n v="-5.3019999999999996"/>
    <n v="644.36199999999997"/>
    <n v="-35.99"/>
    <n v="-5.29"/>
    <n v="19.283000000000001"/>
    <n v="0.39100000000000001"/>
    <n v="0.20300000000000001"/>
    <n v="19.238"/>
    <n v="0.39"/>
    <n v="0.20200000000000001"/>
    <n v="0"/>
    <n v="0"/>
    <n v="648.52700000000004"/>
    <n v="19.408000000000001"/>
    <n v="0.39300000000000002"/>
    <n v="432.28399999999999"/>
    <n v="13445.94"/>
    <n v="13626.869000000001"/>
    <n v="0"/>
    <n v="921.32299999999998"/>
    <n v="3742.0630000000001"/>
    <n v="146.85300000000001"/>
    <n v="8350.27"/>
    <m/>
    <n v="95158.547000000006"/>
    <n v="1.9279999999999999"/>
    <n v="3.8839999999999999"/>
    <n v="0.11600000000000001"/>
    <n v="241.863"/>
    <n v="7.2380000000000004"/>
    <n v="22.14"/>
    <n v="22.14"/>
    <n v="1.502"/>
    <n v="4.4999999999999998E-2"/>
    <n v="111.15"/>
    <n v="3.3260000000000001"/>
    <n v="8.3800000000000008"/>
    <n v="0.251"/>
    <n v="368.23399999999998"/>
    <n v="11.02"/>
    <m/>
    <m/>
    <n v="3179.8440000000001"/>
    <n v="1.9410000000000001"/>
    <n v="1.81"/>
    <n v="1.609"/>
    <n v="0"/>
    <n v="1.1659999999999999"/>
    <n v="0.86499999999999999"/>
    <n v="0.6"/>
    <n v="0"/>
    <n v="5.6219999999999999"/>
    <n v="1.73"/>
    <n v="0.02"/>
    <n v="1.53"/>
    <m/>
    <n v="1.026"/>
    <n v="3.468"/>
    <n v="3.3000000000000002E-2"/>
    <n v="3.0630000000000002"/>
    <m/>
    <n v="0.69199999999999995"/>
    <n v="4.0000000000000001E-3"/>
    <n v="6.0000000000000001E-3"/>
    <n v="0.01"/>
    <n v="0"/>
    <n v="739.82"/>
    <n v="739.82"/>
    <n v="5.6669999999999998"/>
    <n v="0.88200000000000001"/>
  </r>
  <r>
    <x v="27"/>
    <x v="17"/>
    <s v="SAU"/>
    <x v="611"/>
    <n v="687000000000"/>
    <n v="23.998000000000001"/>
    <n v="0.70199999999999996"/>
    <n v="643.63900000000001"/>
    <n v="0.77900000000000003"/>
    <n v="0.121"/>
    <n v="645.25099999999998"/>
    <n v="0.88900000000000001"/>
    <n v="0.13800000000000001"/>
    <n v="18.870999999999999"/>
    <n v="0.39400000000000002"/>
    <n v="0.20300000000000001"/>
    <n v="18.824000000000002"/>
    <n v="0.39300000000000002"/>
    <n v="0.20200000000000001"/>
    <n v="0"/>
    <n v="0"/>
    <n v="632.83500000000004"/>
    <n v="18.507999999999999"/>
    <n v="0.38600000000000001"/>
    <n v="456.28300000000002"/>
    <n v="14089.579"/>
    <n v="14272.12"/>
    <n v="0"/>
    <n v="925.67600000000004"/>
    <n v="3989.6880000000001"/>
    <n v="148.465"/>
    <n v="8717.9330000000009"/>
    <m/>
    <n v="93054.375"/>
    <n v="1.9430000000000001"/>
    <n v="4.3520000000000003"/>
    <n v="0.127"/>
    <n v="247.626"/>
    <n v="7.242"/>
    <n v="21.329000000000001"/>
    <n v="21.329000000000001"/>
    <n v="1.6120000000000001"/>
    <n v="4.7E-2"/>
    <n v="109.74"/>
    <n v="3.2090000000000001"/>
    <n v="8.17"/>
    <n v="0.23899999999999999"/>
    <n v="367.66300000000001"/>
    <n v="10.753"/>
    <m/>
    <m/>
    <n v="3181.819"/>
    <n v="1.591"/>
    <n v="1.7829999999999999"/>
    <n v="1.5960000000000001"/>
    <n v="0"/>
    <n v="1.1830000000000001"/>
    <n v="0.88600000000000001"/>
    <n v="0.61699999999999999"/>
    <n v="0"/>
    <n v="5.5170000000000003"/>
    <n v="1.786"/>
    <n v="0.02"/>
    <n v="1.5629999999999999"/>
    <m/>
    <n v="1.1100000000000001"/>
    <n v="3.4660000000000002"/>
    <n v="3.6999999999999998E-2"/>
    <n v="3.0030000000000001"/>
    <m/>
    <n v="0.70799999999999996"/>
    <n v="4.0000000000000001E-3"/>
    <n v="6.0000000000000001E-3"/>
    <n v="1.0999999999999999E-2"/>
    <n v="0"/>
    <n v="729.31"/>
    <n v="729.31"/>
    <n v="-10.804"/>
    <n v="-1.679"/>
  </r>
  <r>
    <x v="27"/>
    <x v="18"/>
    <s v="SAU"/>
    <x v="612"/>
    <n v="700000000000"/>
    <n v="25.135000000000002"/>
    <n v="0.71799999999999997"/>
    <n v="626.19100000000003"/>
    <n v="-17.446999999999999"/>
    <n v="-2.7109999999999999"/>
    <n v="627.98699999999997"/>
    <n v="-17.263999999999999"/>
    <n v="-2.6760000000000002"/>
    <n v="17.933"/>
    <n v="0.374"/>
    <n v="0.20200000000000001"/>
    <n v="17.882000000000001"/>
    <n v="0.373"/>
    <n v="0.20200000000000001"/>
    <n v="0"/>
    <n v="0"/>
    <n v="601.71199999999999"/>
    <n v="17.183"/>
    <n v="0.35899999999999999"/>
    <n v="481.41800000000001"/>
    <n v="14715.77"/>
    <n v="14900.106"/>
    <n v="0"/>
    <n v="930.01300000000003"/>
    <n v="4246.9089999999997"/>
    <n v="150.261"/>
    <n v="9057.4320000000007"/>
    <m/>
    <n v="88573.468999999997"/>
    <n v="1.849"/>
    <n v="4.3369999999999997"/>
    <n v="0.124"/>
    <n v="257.22000000000003"/>
    <n v="7.3449999999999998"/>
    <n v="20.425000000000001"/>
    <n v="20.425000000000001"/>
    <n v="1.7949999999999999"/>
    <n v="5.0999999999999997E-2"/>
    <n v="112.3"/>
    <n v="3.2069999999999999"/>
    <n v="8.07"/>
    <n v="0.23"/>
    <n v="339.49900000000002"/>
    <n v="9.6950000000000003"/>
    <m/>
    <m/>
    <n v="3101.6770000000001"/>
    <n v="1.6020000000000001"/>
    <n v="1.7"/>
    <n v="1.5309999999999999"/>
    <n v="0"/>
    <n v="1.1990000000000001"/>
    <n v="0.90400000000000003"/>
    <n v="0.63300000000000001"/>
    <n v="0"/>
    <n v="5.41"/>
    <n v="1.839"/>
    <n v="2.1000000000000001E-2"/>
    <n v="1.589"/>
    <m/>
    <n v="1.052"/>
    <n v="3.4159999999999999"/>
    <n v="4.2999999999999997E-2"/>
    <n v="2.7679999999999998"/>
    <m/>
    <n v="0.72299999999999998"/>
    <n v="4.0000000000000001E-3"/>
    <n v="7.0000000000000001E-3"/>
    <n v="1.0999999999999999E-2"/>
    <n v="0"/>
    <n v="715.23"/>
    <n v="715.23"/>
    <n v="-24.478999999999999"/>
    <n v="-3.9089999999999998"/>
  </r>
  <r>
    <x v="27"/>
    <x v="19"/>
    <s v="SAU"/>
    <x v="613"/>
    <n v="793000000000"/>
    <n v="24.603999999999999"/>
    <n v="0.68700000000000006"/>
    <n v="656.48099999999999"/>
    <n v="30.29"/>
    <n v="4.8369999999999997"/>
    <n v="658.46"/>
    <n v="30.472999999999999"/>
    <n v="4.8529999999999998"/>
    <n v="18.379000000000001"/>
    <n v="0.46415789473684205"/>
    <n v="0.221"/>
    <n v="18.323"/>
    <n v="0.46331578947368418"/>
    <n v="0.221"/>
    <n v="0"/>
    <n v="0"/>
    <n v="636.30600000000004"/>
    <n v="17.760000000000002"/>
    <n v="0.42221052631578959"/>
    <n v="506.02100000000002"/>
    <n v="15372.252"/>
    <n v="15558.565000000001"/>
    <n v="0"/>
    <n v="933.96199999999999"/>
    <n v="4502.8429999999998"/>
    <n v="152.239"/>
    <n v="9429.4259999999995"/>
    <m/>
    <n v="82989.266000000003"/>
    <n v="2.1926315789473678"/>
    <n v="3.9489999999999998"/>
    <n v="0.11"/>
    <n v="255.934"/>
    <n v="7.1440000000000001"/>
    <n v="20.184000000000001"/>
    <n v="20.184000000000001"/>
    <n v="1.9790000000000001"/>
    <n v="5.5E-2"/>
    <n v="110.25"/>
    <n v="3.077"/>
    <n v="8.25"/>
    <n v="0.23"/>
    <n v="371.995"/>
    <n v="10.382999999999999"/>
    <m/>
    <m/>
    <n v="2973.2869999999998"/>
    <n v="1.5209999999999999"/>
    <n v="1.77"/>
    <n v="1.581"/>
    <n v="0"/>
    <n v="1.212"/>
    <n v="0.92400000000000004"/>
    <n v="0.65"/>
    <n v="0"/>
    <n v="5.298"/>
    <n v="1.887"/>
    <n v="2.1000000000000001E-2"/>
    <n v="1.619"/>
    <m/>
    <n v="0.89900000000000002"/>
    <n v="3.347"/>
    <n v="4.2999999999999997E-2"/>
    <n v="3.0129999999999999"/>
    <m/>
    <n v="0.73899999999999999"/>
    <n v="4.0000000000000001E-3"/>
    <n v="7.0000000000000001E-3"/>
    <n v="1.2E-2"/>
    <n v="0"/>
    <n v="723.15"/>
    <n v="723.15"/>
    <n v="-20.175000000000001"/>
    <n v="-3.073"/>
  </r>
  <r>
    <x v="27"/>
    <x v="20"/>
    <s v="SAU"/>
    <x v="614"/>
    <n v="700000000000"/>
    <n v="25.593"/>
    <n v="0.71099999999999997"/>
    <n v="661.19299999999998"/>
    <n v="4.7110000000000003"/>
    <n v="0.71799999999999997"/>
    <n v="663.31799999999998"/>
    <n v="4.8579999999999997"/>
    <n v="0.73799999999999999"/>
    <n v="18.427"/>
    <n v="0.46415789473684205"/>
    <n v="0.22900000000000001"/>
    <n v="18.367999999999999"/>
    <n v="0.46331578947368418"/>
    <n v="0.22900000000000001"/>
    <n v="0"/>
    <n v="0"/>
    <n v="657.94399999999996"/>
    <n v="18.277999999999999"/>
    <n v="0.42221052631578959"/>
    <n v="531.61400000000003"/>
    <n v="16033.444"/>
    <n v="16221.885"/>
    <n v="0"/>
    <n v="938.21799999999996"/>
    <n v="4763.152"/>
    <n v="154.364"/>
    <n v="9800.4599999999991"/>
    <m/>
    <n v="80309.991999999998"/>
    <n v="2.1926315789473678"/>
    <n v="4.2569999999999997"/>
    <n v="0.11799999999999999"/>
    <n v="260.30900000000003"/>
    <n v="7.2309999999999999"/>
    <n v="19.092450000000003"/>
    <n v="19.092450000000003"/>
    <n v="2.125"/>
    <n v="5.8999999999999997E-2"/>
    <n v="96.937500000000014"/>
    <n v="3.4344499999999996"/>
    <n v="7.0140000000000002"/>
    <n v="0.24765000000000006"/>
    <n v="371.03500000000003"/>
    <n v="10.307"/>
    <m/>
    <m/>
    <n v="2890.9270000000001"/>
    <n v="1.5629999999999999"/>
    <n v="1.875"/>
    <n v="1.6870000000000001"/>
    <n v="0"/>
    <n v="1.2250000000000001"/>
    <n v="0.94299999999999995"/>
    <n v="0.66700000000000004"/>
    <n v="0"/>
    <n v="5.2009999999999996"/>
    <n v="1.9350000000000001"/>
    <n v="2.1000000000000001E-2"/>
    <n v="1.651"/>
    <m/>
    <n v="1.044"/>
    <n v="3.4449999999999998"/>
    <n v="5.1999999999999998E-2"/>
    <n v="3.3149999999999999"/>
    <m/>
    <n v="0.755"/>
    <n v="5.0000000000000001E-3"/>
    <n v="7.0000000000000001E-3"/>
    <n v="1.2E-2"/>
    <n v="0"/>
    <m/>
    <m/>
    <n v="-3.2490000000000001"/>
    <n v="-0.49099999999999999"/>
  </r>
  <r>
    <x v="27"/>
    <x v="21"/>
    <s v="SAU"/>
    <x v="615"/>
    <n v="833000000000"/>
    <n v="28.687999999999999"/>
    <n v="0.79800000000000004"/>
    <n v="672.38"/>
    <n v="11.186999999999999"/>
    <n v="1.6919999999999999"/>
    <n v="674.65200000000004"/>
    <n v="11.334"/>
    <n v="1.7090000000000001"/>
    <n v="18.765999999999998"/>
    <n v="0.46415789473684205"/>
    <n v="0.22600000000000001"/>
    <n v="18.702999999999999"/>
    <n v="0.46331578947368418"/>
    <n v="0.22500000000000001"/>
    <n v="0"/>
    <n v="0"/>
    <n v="471.38823809523808"/>
    <n v="15.888047619047619"/>
    <n v="0.42221052631578959"/>
    <n v="560.30200000000002"/>
    <n v="16705.824000000001"/>
    <n v="16896.535"/>
    <n v="0"/>
    <n v="942.12400000000002"/>
    <n v="5033.2169999999996"/>
    <n v="156.636"/>
    <n v="10170.182000000001"/>
    <m/>
    <n v="83101.906000000003"/>
    <n v="2.1926315789473678"/>
    <n v="3.9049999999999998"/>
    <n v="0.109"/>
    <n v="270.065"/>
    <n v="7.5119999999999996"/>
    <n v="19.092450000000003"/>
    <n v="19.092450000000003"/>
    <n v="2.2719999999999998"/>
    <n v="6.3E-2"/>
    <n v="96.937500000000014"/>
    <n v="3.4344499999999996"/>
    <n v="7.0140000000000002"/>
    <n v="0.24765000000000006"/>
    <n v="369.721"/>
    <n v="10.284000000000001"/>
    <m/>
    <m/>
    <n v="2987.5459999999998"/>
    <n v="1.7150000000000001"/>
    <n v="1.8109999999999999"/>
    <n v="1.643"/>
    <n v="0"/>
    <n v="1.2430000000000001"/>
    <n v="0.96199999999999997"/>
    <n v="0.68300000000000005"/>
    <n v="0"/>
    <n v="5.1050000000000004"/>
    <n v="1.9810000000000001"/>
    <n v="2.1000000000000001E-2"/>
    <n v="1.68"/>
    <m/>
    <n v="0.93799999999999994"/>
    <n v="3.4089999999999998"/>
    <n v="5.8000000000000003E-2"/>
    <n v="3.1230000000000002"/>
    <m/>
    <n v="0.77100000000000002"/>
    <n v="5.0000000000000001E-3"/>
    <n v="8.0000000000000002E-3"/>
    <n v="1.2E-2"/>
    <n v="0"/>
    <m/>
    <m/>
    <m/>
    <m/>
  </r>
  <r>
    <x v="28"/>
    <x v="0"/>
    <s v="SGP"/>
    <x v="616"/>
    <n v="96076521349"/>
    <n v="0"/>
    <n v="0"/>
    <n v="48.393999999999998"/>
    <n v="-0.80600000000000005"/>
    <n v="-1.6379999999999999"/>
    <n v="48.98"/>
    <n v="-0.76900000000000002"/>
    <n v="-1.5469999999999999"/>
    <n v="12.083"/>
    <n v="0.31900000000000001"/>
    <n v="0.111"/>
    <n v="11.939"/>
    <n v="0.315"/>
    <n v="0.109"/>
    <n v="0"/>
    <n v="0"/>
    <n v="125.911"/>
    <n v="31.061"/>
    <n v="0.82"/>
    <n v="0"/>
    <n v="1166.442"/>
    <n v="1217.665"/>
    <n v="5.7569999999999997"/>
    <n v="0"/>
    <n v="24.882000000000001"/>
    <n v="51.222999999999999"/>
    <n v="1135.8019999999999"/>
    <m/>
    <n v="109289.07799999999"/>
    <n v="2.8860000000000001"/>
    <n v="0"/>
    <n v="0"/>
    <n v="2.7080000000000002"/>
    <n v="0.66800000000000004"/>
    <n v="13.536"/>
    <n v="13.523999999999999"/>
    <n v="0.58599999999999997"/>
    <n v="0.14499999999999999"/>
    <n v="1.74"/>
    <n v="0.42899999999999999"/>
    <n v="9.51"/>
    <n v="2.3460000000000001"/>
    <n v="45.686"/>
    <n v="11.271000000000001"/>
    <m/>
    <m/>
    <n v="443.01400000000001"/>
    <n v="0"/>
    <n v="0.19"/>
    <n v="0.16"/>
    <n v="0"/>
    <n v="0"/>
    <n v="0.112"/>
    <n v="7.1999999999999995E-2"/>
    <n v="1E-3"/>
    <n v="0"/>
    <n v="0.02"/>
    <n v="8.0000000000000002E-3"/>
    <n v="0.311"/>
    <m/>
    <n v="0"/>
    <n v="5.7000000000000002E-2"/>
    <n v="1.0999999999999999E-2"/>
    <n v="0.443"/>
    <m/>
    <n v="5.8999999999999997E-2"/>
    <n v="0"/>
    <n v="1E-3"/>
    <n v="1E-3"/>
    <n v="0"/>
    <n v="54.82"/>
    <n v="54.87"/>
    <n v="77.516999999999996"/>
    <n v="160.178"/>
  </r>
  <r>
    <x v="28"/>
    <x v="1"/>
    <s v="SGP"/>
    <x v="617"/>
    <n v="89793815728"/>
    <n v="0"/>
    <n v="0"/>
    <n v="49.2"/>
    <n v="0.80600000000000005"/>
    <n v="1.6659999999999999"/>
    <n v="49.97"/>
    <n v="0.98899999999999999"/>
    <n v="2.02"/>
    <n v="12.125"/>
    <n v="0.32500000000000001"/>
    <n v="0.1"/>
    <n v="11.938000000000001"/>
    <n v="0.32"/>
    <n v="9.8000000000000004E-2"/>
    <n v="0"/>
    <n v="0"/>
    <n v="110.503"/>
    <n v="26.812000000000001"/>
    <n v="0.71899999999999997"/>
    <n v="0"/>
    <n v="1215.6420000000001"/>
    <n v="1267.634"/>
    <n v="5.7569999999999997"/>
    <n v="0"/>
    <n v="28.971"/>
    <n v="51.991999999999997"/>
    <n v="1180.914"/>
    <m/>
    <n v="121494.55499999999"/>
    <n v="3.258"/>
    <n v="0"/>
    <n v="0"/>
    <n v="4.0890000000000004"/>
    <n v="0.99199999999999999"/>
    <n v="13.294"/>
    <n v="13.282"/>
    <n v="0.76900000000000002"/>
    <n v="0.187"/>
    <n v="1.86"/>
    <n v="0.45100000000000001"/>
    <n v="9.1999999999999993"/>
    <n v="2.2320000000000002"/>
    <n v="45.110999999999997"/>
    <n v="10.946"/>
    <m/>
    <m/>
    <n v="500.72"/>
    <n v="0"/>
    <n v="0.192"/>
    <n v="0.16400000000000001"/>
    <n v="0"/>
    <n v="0"/>
    <n v="0.113"/>
    <n v="7.3999999999999996E-2"/>
    <n v="1E-3"/>
    <n v="0"/>
    <n v="2.3E-2"/>
    <n v="8.0000000000000002E-3"/>
    <n v="0.314"/>
    <m/>
    <n v="0"/>
    <n v="8.5999999999999993E-2"/>
    <n v="1.6E-2"/>
    <n v="0.434"/>
    <m/>
    <n v="6.0999999999999999E-2"/>
    <n v="0"/>
    <n v="1E-3"/>
    <n v="1E-3"/>
    <n v="0"/>
    <n v="54.74"/>
    <n v="54.79"/>
    <n v="61.302999999999997"/>
    <n v="124.599"/>
  </r>
  <r>
    <x v="28"/>
    <x v="2"/>
    <s v="SGP"/>
    <x v="618"/>
    <n v="92538355643"/>
    <n v="0"/>
    <n v="0"/>
    <n v="47.093000000000004"/>
    <n v="-2.1070000000000002"/>
    <n v="-4.282"/>
    <n v="47.753"/>
    <n v="-2.2170000000000001"/>
    <n v="-4.4359999999999999"/>
    <n v="11.433"/>
    <n v="0.29499999999999998"/>
    <n v="9.9000000000000005E-2"/>
    <n v="11.275"/>
    <n v="0.29099999999999998"/>
    <n v="9.8000000000000004E-2"/>
    <n v="0"/>
    <n v="0"/>
    <n v="110.779"/>
    <n v="26.521999999999998"/>
    <n v="0.68400000000000005"/>
    <n v="0"/>
    <n v="1262.7360000000001"/>
    <n v="1315.3869999999999"/>
    <n v="5.7569999999999997"/>
    <n v="0"/>
    <n v="35.606999999999999"/>
    <n v="52.652000000000001"/>
    <n v="1221.3710000000001"/>
    <m/>
    <n v="115456.867"/>
    <n v="2.9780000000000002"/>
    <n v="0"/>
    <n v="0"/>
    <n v="6.6360000000000001"/>
    <n v="1.589"/>
    <n v="12.941000000000001"/>
    <n v="12.929"/>
    <n v="0.66"/>
    <n v="0.158"/>
    <n v="1.97"/>
    <n v="0.47199999999999998"/>
    <n v="8.8800000000000008"/>
    <n v="2.1259999999999999"/>
    <n v="40.457999999999998"/>
    <n v="9.6859999999999999"/>
    <m/>
    <m/>
    <n v="482.24"/>
    <n v="0"/>
    <n v="0.17899999999999999"/>
    <n v="0.152"/>
    <n v="0"/>
    <n v="0"/>
    <n v="0.115"/>
    <n v="7.4999999999999997E-2"/>
    <n v="1E-3"/>
    <n v="0"/>
    <n v="2.7E-2"/>
    <n v="8.0000000000000002E-3"/>
    <n v="0.316"/>
    <m/>
    <n v="0"/>
    <n v="0.13500000000000001"/>
    <n v="1.2999999999999999E-2"/>
    <n v="0.39"/>
    <m/>
    <n v="6.2E-2"/>
    <n v="0"/>
    <n v="1E-3"/>
    <n v="1E-3"/>
    <n v="0"/>
    <n v="54"/>
    <n v="54.05"/>
    <n v="63.686"/>
    <n v="135.232"/>
  </r>
  <r>
    <x v="28"/>
    <x v="3"/>
    <s v="SGP"/>
    <x v="619"/>
    <n v="103445159700"/>
    <n v="0"/>
    <n v="0"/>
    <n v="49.438000000000002"/>
    <n v="2.3450000000000002"/>
    <n v="4.9790000000000001"/>
    <n v="50.024999999999999"/>
    <n v="2.2719999999999998"/>
    <n v="4.7569999999999997"/>
    <n v="11.836"/>
    <n v="0.29299999999999998"/>
    <n v="0.11"/>
    <n v="11.696999999999999"/>
    <n v="0.28899999999999998"/>
    <n v="0.109"/>
    <n v="3.3000000000000002E-2"/>
    <n v="8.0000000000000002E-3"/>
    <n v="103.813"/>
    <n v="24.562999999999999"/>
    <n v="0.60699999999999998"/>
    <n v="0"/>
    <n v="1312.174"/>
    <n v="1365.412"/>
    <n v="5.79"/>
    <n v="0"/>
    <n v="45.87"/>
    <n v="53.238"/>
    <n v="1260.5139999999999"/>
    <m/>
    <n v="107484.375"/>
    <n v="2.6560000000000001"/>
    <n v="0"/>
    <n v="0"/>
    <n v="10.263"/>
    <n v="2.4279999999999999"/>
    <n v="12.053000000000001"/>
    <n v="12.039"/>
    <n v="0.58599999999999997"/>
    <n v="0.13900000000000001"/>
    <n v="2.0699999999999998"/>
    <n v="0.49"/>
    <n v="8.58"/>
    <n v="2.0299999999999998"/>
    <n v="39.143000000000001"/>
    <n v="9.2609999999999992"/>
    <m/>
    <m/>
    <n v="454.274"/>
    <n v="0"/>
    <n v="0.17899999999999999"/>
    <n v="0.15"/>
    <n v="0"/>
    <n v="0"/>
    <n v="0.11700000000000001"/>
    <n v="7.6999999999999999E-2"/>
    <n v="1E-3"/>
    <n v="0"/>
    <n v="3.4000000000000002E-2"/>
    <n v="8.0000000000000002E-3"/>
    <n v="0.317"/>
    <m/>
    <n v="0"/>
    <n v="0.20200000000000001"/>
    <n v="0.01"/>
    <n v="0.36699999999999999"/>
    <m/>
    <n v="6.3E-2"/>
    <n v="0"/>
    <n v="1E-3"/>
    <n v="1E-3"/>
    <n v="0"/>
    <n v="50.88"/>
    <n v="50.94"/>
    <n v="54.375"/>
    <n v="109.98399999999999"/>
  </r>
  <r>
    <x v="28"/>
    <x v="4"/>
    <s v="SGP"/>
    <x v="620"/>
    <n v="116734464700"/>
    <n v="0"/>
    <n v="0"/>
    <n v="46.859000000000002"/>
    <n v="-2.5790000000000002"/>
    <n v="-5.218"/>
    <n v="47.335000000000001"/>
    <n v="-2.6890000000000001"/>
    <n v="-5.3760000000000003"/>
    <n v="11.084"/>
    <n v="0.25"/>
    <n v="9.2999999999999999E-2"/>
    <n v="10.973000000000001"/>
    <n v="0.247"/>
    <n v="9.1999999999999998E-2"/>
    <n v="0.04"/>
    <n v="8.9999999999999993E-3"/>
    <n v="121.44499999999999"/>
    <n v="28.439"/>
    <n v="0.64100000000000001"/>
    <n v="0"/>
    <n v="1359.0329999999999"/>
    <n v="1412.7470000000001"/>
    <n v="5.8310000000000004"/>
    <n v="0"/>
    <n v="57.969000000000001"/>
    <n v="53.713999999999999"/>
    <n v="1295.2329999999999"/>
    <m/>
    <n v="119262.508"/>
    <n v="2.6890000000000001"/>
    <n v="0"/>
    <n v="0"/>
    <n v="12.099"/>
    <n v="2.8330000000000002"/>
    <n v="12.273"/>
    <n v="12.260999999999999"/>
    <n v="0.47599999999999998"/>
    <n v="0.112"/>
    <n v="2.1800000000000002"/>
    <n v="0.51"/>
    <n v="8.2799999999999994"/>
    <n v="1.9390000000000001"/>
    <n v="34.719000000000001"/>
    <n v="8.1300000000000008"/>
    <m/>
    <m/>
    <n v="509.29899999999998"/>
    <n v="0"/>
    <n v="0.16400000000000001"/>
    <n v="0.13900000000000001"/>
    <n v="0"/>
    <n v="0"/>
    <n v="0.11799999999999999"/>
    <n v="7.8E-2"/>
    <n v="1E-3"/>
    <n v="0"/>
    <n v="4.1000000000000002E-2"/>
    <n v="8.0000000000000002E-3"/>
    <n v="0.317"/>
    <m/>
    <n v="0"/>
    <n v="0.23"/>
    <n v="8.9999999999999993E-3"/>
    <n v="0.314"/>
    <m/>
    <n v="6.4000000000000001E-2"/>
    <n v="0"/>
    <n v="1E-3"/>
    <n v="1E-3"/>
    <n v="0"/>
    <n v="52.36"/>
    <n v="52.41"/>
    <n v="74.585999999999999"/>
    <n v="159.172"/>
  </r>
  <r>
    <x v="28"/>
    <x v="5"/>
    <s v="SGP"/>
    <x v="621"/>
    <n v="130773759700"/>
    <n v="0"/>
    <n v="0"/>
    <n v="40.322000000000003"/>
    <n v="-6.5369999999999999"/>
    <n v="-13.949"/>
    <n v="40.798999999999999"/>
    <n v="-6.5369999999999999"/>
    <n v="-13.808999999999999"/>
    <n v="9.391"/>
    <n v="0.19800000000000001"/>
    <n v="7.5999999999999998E-2"/>
    <n v="9.2810000000000006"/>
    <n v="0.19600000000000001"/>
    <n v="7.4999999999999997E-2"/>
    <n v="4.3999999999999997E-2"/>
    <n v="0.01"/>
    <n v="133.916"/>
    <n v="30.823"/>
    <n v="0.65"/>
    <n v="0"/>
    <n v="1399.355"/>
    <n v="1453.546"/>
    <n v="5.875"/>
    <n v="0"/>
    <n v="69.444000000000003"/>
    <n v="54.191000000000003"/>
    <n v="1324.037"/>
    <m/>
    <n v="123551.641"/>
    <n v="2.6070000000000002"/>
    <n v="0"/>
    <n v="0"/>
    <n v="11.475"/>
    <n v="2.641"/>
    <n v="11.436999999999999"/>
    <n v="11.423"/>
    <n v="0.47599999999999998"/>
    <n v="0.11"/>
    <n v="2.2799999999999998"/>
    <n v="0.52500000000000002"/>
    <n v="7.95"/>
    <n v="1.83"/>
    <n v="28.803999999999998"/>
    <n v="6.63"/>
    <m/>
    <m/>
    <n v="536.78800000000001"/>
    <n v="0"/>
    <n v="0.13600000000000001"/>
    <n v="0.11899999999999999"/>
    <n v="0"/>
    <n v="0"/>
    <n v="0.11799999999999999"/>
    <n v="7.9000000000000001E-2"/>
    <n v="1E-3"/>
    <n v="0"/>
    <n v="4.7E-2"/>
    <n v="8.0000000000000002E-3"/>
    <n v="0.316"/>
    <m/>
    <n v="0"/>
    <n v="0.21299999999999999"/>
    <n v="0.01"/>
    <n v="0.25900000000000001"/>
    <m/>
    <n v="6.5000000000000002E-2"/>
    <n v="0"/>
    <n v="1E-3"/>
    <n v="1E-3"/>
    <n v="0"/>
    <n v="49.63"/>
    <n v="49.69"/>
    <n v="93.593999999999994"/>
    <n v="232.114"/>
  </r>
  <r>
    <x v="28"/>
    <x v="6"/>
    <s v="SGP"/>
    <x v="622"/>
    <n v="147382343200"/>
    <n v="0"/>
    <n v="0"/>
    <n v="46.470999999999997"/>
    <n v="6.1479999999999997"/>
    <n v="15.247999999999999"/>
    <n v="46.874000000000002"/>
    <n v="6.0750000000000002"/>
    <n v="14.89"/>
    <n v="10.446999999999999"/>
    <n v="0.20699999999999999"/>
    <n v="7.9000000000000001E-2"/>
    <n v="10.358000000000001"/>
    <n v="0.20499999999999999"/>
    <n v="7.9000000000000001E-2"/>
    <n v="2.9000000000000001E-2"/>
    <n v="7.0000000000000001E-3"/>
    <n v="145.20699999999999"/>
    <n v="32.365000000000002"/>
    <n v="0.64100000000000001"/>
    <n v="0"/>
    <n v="1445.826"/>
    <n v="1500.4190000000001"/>
    <n v="5.9039999999999999"/>
    <n v="0"/>
    <n v="81.816999999999993"/>
    <n v="54.594000000000001"/>
    <n v="1358.105"/>
    <m/>
    <n v="131721.67199999999"/>
    <n v="2.6080000000000001"/>
    <n v="0"/>
    <n v="0"/>
    <n v="12.372999999999999"/>
    <n v="2.758"/>
    <n v="11.173"/>
    <n v="11.16"/>
    <n v="0.40300000000000002"/>
    <n v="0.09"/>
    <n v="2.46"/>
    <n v="0.54800000000000004"/>
    <n v="7.73"/>
    <n v="1.7230000000000001"/>
    <n v="34.067999999999998"/>
    <n v="7.593"/>
    <m/>
    <m/>
    <n v="590.98"/>
    <n v="0"/>
    <n v="0.152"/>
    <n v="0.13100000000000001"/>
    <n v="0"/>
    <n v="0"/>
    <n v="0.11899999999999999"/>
    <n v="0.08"/>
    <n v="1E-3"/>
    <n v="0"/>
    <n v="5.3999999999999999E-2"/>
    <n v="8.0000000000000002E-3"/>
    <n v="0.315"/>
    <m/>
    <n v="0"/>
    <n v="0.22500000000000001"/>
    <n v="8.0000000000000002E-3"/>
    <n v="0.30299999999999999"/>
    <m/>
    <n v="6.6000000000000003E-2"/>
    <n v="0"/>
    <n v="1E-3"/>
    <n v="1E-3"/>
    <n v="0"/>
    <n v="50.07"/>
    <n v="50.13"/>
    <n v="98.736999999999995"/>
    <n v="212.471"/>
  </r>
  <r>
    <x v="28"/>
    <x v="7"/>
    <s v="SGP"/>
    <x v="623"/>
    <n v="166983938700"/>
    <n v="0"/>
    <n v="0"/>
    <n v="47.185000000000002"/>
    <n v="0.71399999999999997"/>
    <n v="1.5369999999999999"/>
    <n v="47.625"/>
    <n v="0.751"/>
    <n v="1.6020000000000001"/>
    <n v="10.212999999999999"/>
    <n v="0.191"/>
    <n v="7.4999999999999997E-2"/>
    <n v="10.118"/>
    <n v="0.189"/>
    <n v="7.3999999999999996E-2"/>
    <n v="5.0999999999999997E-2"/>
    <n v="1.0999999999999999E-2"/>
    <n v="134.417"/>
    <n v="28.824999999999999"/>
    <n v="0.53800000000000003"/>
    <n v="0"/>
    <n v="1493.011"/>
    <n v="1548.0440000000001"/>
    <n v="5.9550000000000001"/>
    <n v="0"/>
    <n v="95.07"/>
    <n v="55.033000000000001"/>
    <n v="1391.9860000000001"/>
    <m/>
    <n v="136257.90599999999"/>
    <n v="2.5419999999999998"/>
    <n v="0"/>
    <n v="0"/>
    <n v="13.253"/>
    <n v="2.8420000000000001"/>
    <n v="11.018000000000001"/>
    <n v="11.007"/>
    <n v="0.44"/>
    <n v="9.4E-2"/>
    <n v="2.63"/>
    <n v="0.56399999999999995"/>
    <n v="7.49"/>
    <n v="1.6060000000000001"/>
    <n v="33.881"/>
    <n v="7.266"/>
    <m/>
    <m/>
    <n v="635.40599999999995"/>
    <n v="0"/>
    <n v="0.15"/>
    <n v="0.13200000000000001"/>
    <n v="0"/>
    <n v="0"/>
    <n v="0.12"/>
    <n v="8.1000000000000003E-2"/>
    <n v="1E-3"/>
    <n v="0"/>
    <n v="0.06"/>
    <n v="8.0000000000000002E-3"/>
    <n v="0.315"/>
    <m/>
    <n v="0"/>
    <n v="0.23300000000000001"/>
    <n v="0.01"/>
    <n v="0.3"/>
    <m/>
    <n v="6.7000000000000004E-2"/>
    <n v="0"/>
    <n v="1E-3"/>
    <n v="1E-3"/>
    <n v="0"/>
    <n v="51.33"/>
    <n v="51.38"/>
    <n v="87.231999999999999"/>
    <n v="184.87100000000001"/>
  </r>
  <r>
    <x v="28"/>
    <x v="8"/>
    <s v="SGP"/>
    <x v="624"/>
    <n v="180788727200"/>
    <n v="0"/>
    <n v="0"/>
    <n v="59.991"/>
    <n v="12.805999999999999"/>
    <n v="27.138999999999999"/>
    <n v="60.466999999999999"/>
    <n v="12.842000000000001"/>
    <n v="26.966000000000001"/>
    <n v="12.497"/>
    <n v="0.23499999999999999"/>
    <n v="8.8999999999999996E-2"/>
    <n v="12.398999999999999"/>
    <n v="0.23300000000000001"/>
    <n v="8.8999999999999996E-2"/>
    <n v="3.3000000000000002E-2"/>
    <n v="7.0000000000000001E-3"/>
    <n v="198.89500000000001"/>
    <n v="41.106999999999999"/>
    <n v="0.77300000000000002"/>
    <n v="0"/>
    <n v="1553.001"/>
    <n v="1608.511"/>
    <n v="5.9880000000000004"/>
    <n v="0"/>
    <n v="108.633"/>
    <n v="55.51"/>
    <n v="1438.38"/>
    <m/>
    <n v="140055.125"/>
    <n v="2.6339999999999999"/>
    <n v="0"/>
    <n v="0"/>
    <n v="13.563000000000001"/>
    <n v="2.8029999999999999"/>
    <n v="10.680999999999999"/>
    <n v="10.669"/>
    <n v="0.47599999999999998"/>
    <n v="9.8000000000000004E-2"/>
    <n v="2.81"/>
    <n v="0.58099999999999996"/>
    <n v="7.25"/>
    <n v="1.498"/>
    <n v="46.393999999999998"/>
    <n v="9.5890000000000004"/>
    <m/>
    <m/>
    <n v="677.64300000000003"/>
    <n v="0"/>
    <n v="0.187"/>
    <n v="0.16500000000000001"/>
    <n v="0"/>
    <n v="0"/>
    <n v="0.122"/>
    <n v="8.2000000000000003E-2"/>
    <n v="1E-3"/>
    <n v="0"/>
    <n v="6.6000000000000003E-2"/>
    <n v="8.0000000000000002E-3"/>
    <n v="0.317"/>
    <m/>
    <n v="0"/>
    <n v="0.23100000000000001"/>
    <n v="0.01"/>
    <n v="0.41199999999999998"/>
    <m/>
    <n v="6.8000000000000005E-2"/>
    <n v="0"/>
    <n v="1E-3"/>
    <n v="1E-3"/>
    <n v="0"/>
    <n v="51.62"/>
    <n v="51.68"/>
    <n v="138.904"/>
    <n v="231.542"/>
  </r>
  <r>
    <x v="28"/>
    <x v="9"/>
    <s v="SGP"/>
    <x v="625"/>
    <n v="162688432700"/>
    <n v="0"/>
    <n v="0"/>
    <n v="43.128999999999998"/>
    <n v="-16.861999999999998"/>
    <n v="-28.106999999999999"/>
    <n v="43.604999999999997"/>
    <n v="-16.861999999999998"/>
    <n v="-27.885999999999999"/>
    <n v="8.702"/>
    <n v="0.16900000000000001"/>
    <n v="0.06"/>
    <n v="8.6069999999999993"/>
    <n v="0.16700000000000001"/>
    <n v="5.8999999999999997E-2"/>
    <n v="2.9000000000000001E-2"/>
    <n v="6.0000000000000001E-3"/>
    <n v="105.283"/>
    <n v="21.012"/>
    <n v="0.40699999999999997"/>
    <n v="0"/>
    <n v="1596.13"/>
    <n v="1652.116"/>
    <n v="6.0179999999999998"/>
    <n v="0"/>
    <n v="122.342"/>
    <n v="55.985999999999997"/>
    <n v="1467.77"/>
    <m/>
    <n v="145354.04699999999"/>
    <n v="2.8170000000000002"/>
    <n v="0"/>
    <n v="0"/>
    <n v="13.71"/>
    <n v="2.7360000000000002"/>
    <n v="10.422000000000001"/>
    <n v="10.41"/>
    <n v="0.47599999999999998"/>
    <n v="9.5000000000000001E-2"/>
    <n v="2.98"/>
    <n v="0.59499999999999997"/>
    <n v="6.99"/>
    <n v="1.395"/>
    <n v="29.39"/>
    <n v="5.8650000000000002"/>
    <m/>
    <m/>
    <n v="728.327"/>
    <n v="0"/>
    <n v="0.13700000000000001"/>
    <n v="0.11899999999999999"/>
    <n v="0"/>
    <n v="0"/>
    <n v="0.122"/>
    <n v="8.3000000000000004E-2"/>
    <n v="1E-3"/>
    <n v="0"/>
    <n v="7.1999999999999995E-2"/>
    <n v="8.0000000000000002E-3"/>
    <n v="0.316"/>
    <m/>
    <n v="0"/>
    <n v="0.23799999999999999"/>
    <n v="8.9999999999999993E-3"/>
    <n v="0.26700000000000002"/>
    <m/>
    <n v="6.9000000000000006E-2"/>
    <n v="0"/>
    <n v="1E-3"/>
    <n v="1E-3"/>
    <n v="0"/>
    <n v="52.16"/>
    <n v="52.22"/>
    <n v="62.154000000000003"/>
    <n v="144.11199999999999"/>
  </r>
  <r>
    <x v="28"/>
    <x v="10"/>
    <s v="SGP"/>
    <x v="626"/>
    <n v="182339127200"/>
    <n v="0"/>
    <n v="0"/>
    <n v="55.066000000000003"/>
    <n v="11.936999999999999"/>
    <n v="27.678000000000001"/>
    <n v="55.616"/>
    <n v="12.010999999999999"/>
    <n v="27.544"/>
    <n v="10.771000000000001"/>
    <n v="0.185"/>
    <n v="7.1999999999999995E-2"/>
    <n v="10.664"/>
    <n v="0.183"/>
    <n v="7.0999999999999994E-2"/>
    <n v="5.0999999999999997E-2"/>
    <n v="0.01"/>
    <n v="112.441"/>
    <n v="21.776"/>
    <n v="0.373"/>
    <n v="0"/>
    <n v="1651.1969999999999"/>
    <n v="1707.732"/>
    <n v="6.069"/>
    <n v="0"/>
    <n v="137.20099999999999"/>
    <n v="56.536000000000001"/>
    <n v="1507.9269999999999"/>
    <m/>
    <n v="149763.21900000001"/>
    <n v="2.5670000000000002"/>
    <n v="0"/>
    <n v="0"/>
    <n v="14.859"/>
    <n v="2.8780000000000001"/>
    <n v="10.835000000000001"/>
    <n v="10.826000000000001"/>
    <n v="0.55000000000000004"/>
    <n v="0.106"/>
    <n v="3.16"/>
    <n v="0.61199999999999999"/>
    <n v="6.75"/>
    <n v="1.3069999999999999"/>
    <n v="40.155999999999999"/>
    <n v="7.7770000000000001"/>
    <m/>
    <m/>
    <n v="773.31500000000005"/>
    <n v="0"/>
    <n v="0.16500000000000001"/>
    <n v="0.14599999999999999"/>
    <n v="0"/>
    <n v="0"/>
    <n v="0.123"/>
    <n v="8.4000000000000005E-2"/>
    <n v="1E-3"/>
    <n v="0"/>
    <n v="7.8E-2"/>
    <n v="8.0000000000000002E-3"/>
    <n v="0.317"/>
    <m/>
    <n v="0"/>
    <n v="0.24"/>
    <n v="1.0999999999999999E-2"/>
    <n v="0.35299999999999998"/>
    <m/>
    <n v="7.0000000000000007E-2"/>
    <n v="0"/>
    <n v="1E-3"/>
    <n v="1E-3"/>
    <n v="0"/>
    <n v="55.9"/>
    <n v="55.95"/>
    <n v="57.375"/>
    <n v="104.19199999999999"/>
  </r>
  <r>
    <x v="28"/>
    <x v="11"/>
    <s v="SGP"/>
    <x v="627"/>
    <n v="210678822700"/>
    <n v="0"/>
    <n v="0"/>
    <n v="31.206"/>
    <n v="-23.86"/>
    <n v="-43.33"/>
    <n v="31.829000000000001"/>
    <n v="-23.786999999999999"/>
    <n v="-42.77"/>
    <n v="6.0270000000000001"/>
    <n v="9.8000000000000004E-2"/>
    <n v="0.04"/>
    <n v="5.9089999999999998"/>
    <n v="9.6000000000000002E-2"/>
    <n v="3.9E-2"/>
    <n v="3.3000000000000002E-2"/>
    <n v="6.0000000000000001E-3"/>
    <n v="220.791"/>
    <n v="41.805999999999997"/>
    <n v="0.68200000000000005"/>
    <n v="0"/>
    <n v="1682.403"/>
    <n v="1739.5609999999999"/>
    <n v="6.1020000000000003"/>
    <n v="0"/>
    <n v="152.209"/>
    <n v="57.158000000000001"/>
    <n v="1524.0920000000001"/>
    <m/>
    <n v="151959.90599999999"/>
    <n v="2.48"/>
    <n v="0"/>
    <n v="0"/>
    <n v="15.007999999999999"/>
    <n v="2.8420000000000001"/>
    <n v="11.173"/>
    <n v="11.164"/>
    <n v="0.623"/>
    <n v="0.11799999999999999"/>
    <n v="3.3"/>
    <n v="0.625"/>
    <n v="7.11"/>
    <n v="1.3460000000000001"/>
    <n v="16.166"/>
    <n v="3.0609999999999999"/>
    <m/>
    <m/>
    <n v="802.55399999999997"/>
    <n v="0"/>
    <n v="0.09"/>
    <n v="8.1000000000000003E-2"/>
    <n v="0"/>
    <n v="0"/>
    <n v="0.122"/>
    <n v="8.4000000000000005E-2"/>
    <n v="1E-3"/>
    <n v="0"/>
    <n v="8.3000000000000004E-2"/>
    <n v="8.0000000000000002E-3"/>
    <n v="0.313"/>
    <m/>
    <n v="0"/>
    <n v="0.23599999999999999"/>
    <n v="1.2999999999999999E-2"/>
    <n v="0.14199999999999999"/>
    <m/>
    <n v="7.0999999999999994E-2"/>
    <n v="0"/>
    <n v="1E-3"/>
    <n v="1E-3"/>
    <n v="0"/>
    <n v="58.96"/>
    <n v="59.01"/>
    <n v="189.58500000000001"/>
    <n v="607.52099999999996"/>
  </r>
  <r>
    <x v="28"/>
    <x v="12"/>
    <s v="SGP"/>
    <x v="628"/>
    <n v="232428517200"/>
    <n v="0"/>
    <n v="0"/>
    <n v="48.328000000000003"/>
    <n v="17.122"/>
    <n v="54.866999999999997"/>
    <n v="48.988"/>
    <n v="17.158999999999999"/>
    <n v="53.908000000000001"/>
    <n v="9.1039999999999992"/>
    <n v="0.14599999999999999"/>
    <n v="6.0999999999999999E-2"/>
    <n v="8.9809999999999999"/>
    <n v="0.14399999999999999"/>
    <n v="0.06"/>
    <n v="0.11"/>
    <n v="0.02"/>
    <n v="246.17400000000001"/>
    <n v="45.749000000000002"/>
    <n v="0.73199999999999998"/>
    <n v="0"/>
    <n v="1730.731"/>
    <n v="1788.549"/>
    <n v="6.2119999999999997"/>
    <n v="0"/>
    <n v="168.483"/>
    <n v="57.817999999999998"/>
    <n v="1556.0360000000001"/>
    <m/>
    <n v="149476.57800000001"/>
    <n v="2.3929999999999998"/>
    <n v="0"/>
    <n v="0"/>
    <n v="16.274000000000001"/>
    <n v="3.024"/>
    <n v="10.891999999999999"/>
    <n v="10.882999999999999"/>
    <n v="0.66"/>
    <n v="0.123"/>
    <n v="3.44"/>
    <n v="0.63900000000000001"/>
    <n v="7.42"/>
    <n v="1.379"/>
    <n v="31.943999999999999"/>
    <n v="5.9359999999999999"/>
    <m/>
    <m/>
    <n v="804.33399999999995"/>
    <n v="0"/>
    <n v="0.13800000000000001"/>
    <n v="0.123"/>
    <n v="1E-3"/>
    <n v="0"/>
    <n v="0.123"/>
    <n v="8.5000000000000006E-2"/>
    <n v="1E-3"/>
    <n v="0"/>
    <n v="8.8999999999999996E-2"/>
    <n v="8.0000000000000002E-3"/>
    <n v="0.312"/>
    <m/>
    <n v="0"/>
    <n v="0.25"/>
    <n v="1.4E-2"/>
    <n v="0.27700000000000002"/>
    <m/>
    <n v="7.1999999999999995E-2"/>
    <n v="0"/>
    <n v="1E-3"/>
    <n v="1E-3"/>
    <n v="0"/>
    <n v="58.56"/>
    <n v="58.61"/>
    <n v="197.845"/>
    <n v="409.37900000000002"/>
  </r>
  <r>
    <x v="28"/>
    <x v="13"/>
    <s v="SGP"/>
    <x v="629"/>
    <n v="255178211700"/>
    <n v="0"/>
    <n v="0"/>
    <n v="50.881999999999998"/>
    <n v="2.5539999999999998"/>
    <n v="5.2839999999999998"/>
    <n v="51.322000000000003"/>
    <n v="2.3340000000000001"/>
    <n v="4.7640000000000002"/>
    <n v="9.3689999999999998"/>
    <n v="0.14499999999999999"/>
    <n v="6.3E-2"/>
    <n v="9.2880000000000003"/>
    <n v="0.14399999999999999"/>
    <n v="6.3E-2"/>
    <n v="1.1359999999999999"/>
    <n v="0.20699999999999999"/>
    <n v="261.74599999999998"/>
    <n v="47.780999999999999"/>
    <n v="0.74199999999999999"/>
    <n v="0"/>
    <n v="1781.6130000000001"/>
    <n v="1839.8710000000001"/>
    <n v="7.3479999999999999"/>
    <n v="0"/>
    <n v="186.80699999999999"/>
    <n v="58.258000000000003"/>
    <n v="1587.4590000000001"/>
    <m/>
    <n v="148317.18799999999"/>
    <n v="2.302"/>
    <n v="0"/>
    <n v="0"/>
    <n v="18.324000000000002"/>
    <n v="3.3450000000000002"/>
    <n v="10.862"/>
    <n v="10.852"/>
    <n v="0.44"/>
    <n v="0.08"/>
    <n v="3.58"/>
    <n v="0.65400000000000003"/>
    <n v="7.74"/>
    <n v="1.413"/>
    <n v="31.422000000000001"/>
    <n v="5.7359999999999998"/>
    <m/>
    <m/>
    <n v="812.49099999999999"/>
    <n v="0"/>
    <n v="0.14399999999999999"/>
    <n v="0.128"/>
    <n v="8.0000000000000002E-3"/>
    <n v="0"/>
    <n v="0.123"/>
    <n v="8.5999999999999993E-2"/>
    <n v="1E-3"/>
    <n v="0"/>
    <n v="9.5000000000000001E-2"/>
    <n v="8.0000000000000002E-3"/>
    <n v="0.311"/>
    <m/>
    <n v="0"/>
    <n v="0.28000000000000003"/>
    <n v="0.01"/>
    <n v="0.27"/>
    <m/>
    <n v="7.2999999999999995E-2"/>
    <n v="0"/>
    <n v="1E-3"/>
    <n v="1E-3"/>
    <n v="0"/>
    <n v="59.45"/>
    <n v="59.5"/>
    <n v="210.864"/>
    <n v="414.41800000000001"/>
  </r>
  <r>
    <x v="28"/>
    <x v="14"/>
    <s v="SGP"/>
    <x v="630"/>
    <n v="278927906200"/>
    <n v="0"/>
    <n v="0"/>
    <n v="52.252000000000002"/>
    <n v="1.37"/>
    <n v="2.6930000000000001"/>
    <n v="53.131999999999998"/>
    <n v="1.81"/>
    <n v="3.5270000000000001"/>
    <n v="9.5380000000000003"/>
    <n v="0.14499999999999999"/>
    <n v="6.4000000000000001E-2"/>
    <n v="9.3800000000000008"/>
    <n v="0.14299999999999999"/>
    <n v="6.3E-2"/>
    <n v="1.6779999999999999"/>
    <n v="0.30099999999999999"/>
    <n v="189.989"/>
    <n v="34.106000000000002"/>
    <n v="0.52"/>
    <n v="0"/>
    <n v="1833.865"/>
    <n v="1893.002"/>
    <n v="9.0259999999999998"/>
    <n v="0"/>
    <n v="206.02099999999999"/>
    <n v="59.137"/>
    <n v="1618.819"/>
    <m/>
    <n v="148692.516"/>
    <n v="2.266"/>
    <n v="0"/>
    <n v="0"/>
    <n v="19.213999999999999"/>
    <n v="3.4489999999999998"/>
    <n v="10.888999999999999"/>
    <n v="10.881"/>
    <n v="0.879"/>
    <n v="0.158"/>
    <n v="3.72"/>
    <n v="0.66800000000000004"/>
    <n v="8.06"/>
    <n v="1.4470000000000001"/>
    <n v="31.36"/>
    <n v="5.63"/>
    <m/>
    <m/>
    <n v="828.29200000000003"/>
    <n v="0"/>
    <n v="0.14699999999999999"/>
    <n v="0.13100000000000001"/>
    <n v="1.0999999999999999E-2"/>
    <n v="0"/>
    <n v="0.124"/>
    <n v="8.5999999999999993E-2"/>
    <n v="1E-3"/>
    <n v="0"/>
    <n v="0.10199999999999999"/>
    <n v="8.0000000000000002E-3"/>
    <n v="0.31"/>
    <m/>
    <n v="0"/>
    <n v="0.28899999999999998"/>
    <n v="1.7999999999999999E-2"/>
    <n v="0.26900000000000002"/>
    <m/>
    <n v="7.2999999999999995E-2"/>
    <n v="0"/>
    <n v="1E-3"/>
    <n v="1E-3"/>
    <n v="0"/>
    <n v="60.61"/>
    <n v="60.66"/>
    <n v="137.73599999999999"/>
    <n v="263.59899999999999"/>
  </r>
  <r>
    <x v="28"/>
    <x v="15"/>
    <s v="SGP"/>
    <x v="631"/>
    <n v="292677590700"/>
    <n v="0"/>
    <n v="0"/>
    <n v="56.466000000000001"/>
    <n v="4.2140000000000004"/>
    <n v="8.0640000000000001"/>
    <n v="56.942"/>
    <n v="3.8109999999999999"/>
    <n v="7.1719999999999997"/>
    <n v="10.077999999999999"/>
    <n v="0.153"/>
    <n v="6.5000000000000002E-2"/>
    <n v="9.9939999999999998"/>
    <n v="0.152"/>
    <n v="6.4000000000000001E-2"/>
    <n v="1.7509999999999999"/>
    <n v="0.31"/>
    <n v="164.65100000000001"/>
    <n v="29.141999999999999"/>
    <n v="0.442"/>
    <n v="0"/>
    <n v="1890.3309999999999"/>
    <n v="1949.9449999999999"/>
    <n v="10.776999999999999"/>
    <n v="0"/>
    <n v="225.57400000000001"/>
    <n v="59.613"/>
    <n v="1653.98"/>
    <m/>
    <n v="155468.984"/>
    <n v="2.3580000000000001"/>
    <n v="0"/>
    <n v="0"/>
    <n v="19.553000000000001"/>
    <n v="3.4609999999999999"/>
    <n v="11.041"/>
    <n v="11.032"/>
    <n v="0.47599999999999998"/>
    <n v="8.4000000000000005E-2"/>
    <n v="3.86"/>
    <n v="0.68300000000000005"/>
    <n v="8.39"/>
    <n v="1.4850000000000001"/>
    <n v="35.161000000000001"/>
    <n v="6.2229999999999999"/>
    <m/>
    <m/>
    <n v="878.40300000000002"/>
    <n v="0"/>
    <n v="0.159"/>
    <n v="0.13900000000000001"/>
    <n v="1.2E-2"/>
    <n v="0"/>
    <n v="0.124"/>
    <n v="8.6999999999999994E-2"/>
    <n v="2E-3"/>
    <n v="0"/>
    <n v="0.108"/>
    <n v="8.0000000000000002E-3"/>
    <n v="0.31"/>
    <m/>
    <n v="0"/>
    <n v="0.28799999999999998"/>
    <n v="8.9999999999999993E-3"/>
    <n v="0.29499999999999998"/>
    <m/>
    <n v="7.4999999999999997E-2"/>
    <n v="0"/>
    <n v="1E-3"/>
    <n v="1E-3"/>
    <n v="0"/>
    <n v="62.33"/>
    <n v="62.38"/>
    <n v="108.18600000000001"/>
    <n v="191.59399999999999"/>
  </r>
  <r>
    <x v="28"/>
    <x v="16"/>
    <s v="SGP"/>
    <x v="632"/>
    <n v="298427275200"/>
    <n v="0"/>
    <n v="0"/>
    <n v="35.654000000000003"/>
    <n v="-20.812000000000001"/>
    <n v="-36.856999999999999"/>
    <n v="35.984000000000002"/>
    <n v="-20.957999999999998"/>
    <n v="-36.805999999999997"/>
    <n v="6.3"/>
    <n v="9.5000000000000001E-2"/>
    <n v="3.9E-2"/>
    <n v="6.242"/>
    <n v="9.4E-2"/>
    <n v="3.7999999999999999E-2"/>
    <n v="1.8320000000000001"/>
    <n v="0.32100000000000001"/>
    <n v="150.42400000000001"/>
    <n v="26.335000000000001"/>
    <n v="0.39600000000000002"/>
    <n v="0"/>
    <n v="1925.9860000000001"/>
    <n v="1985.9290000000001"/>
    <n v="12.609"/>
    <n v="0"/>
    <n v="245.62"/>
    <n v="59.942999999999998"/>
    <n v="1667.7570000000001"/>
    <m/>
    <n v="162248.21900000001"/>
    <n v="2.4390000000000001"/>
    <n v="0"/>
    <n v="0"/>
    <n v="20.045999999999999"/>
    <n v="3.5089999999999999"/>
    <n v="11.166"/>
    <n v="11.170999999999999"/>
    <n v="0.33"/>
    <n v="5.8000000000000003E-2"/>
    <n v="3.96"/>
    <n v="0.69299999999999995"/>
    <n v="8.7799999999999994"/>
    <n v="1.5369999999999999"/>
    <n v="13.776999999999999"/>
    <n v="2.4119999999999999"/>
    <m/>
    <m/>
    <n v="926.75099999999998"/>
    <n v="0"/>
    <n v="0.1"/>
    <n v="0.09"/>
    <n v="1.2999999999999999E-2"/>
    <n v="0"/>
    <n v="0.124"/>
    <n v="8.6999999999999994E-2"/>
    <n v="2E-3"/>
    <n v="0"/>
    <n v="0.114"/>
    <n v="8.0000000000000002E-3"/>
    <n v="0.30599999999999999"/>
    <m/>
    <n v="0"/>
    <n v="0.28699999999999998"/>
    <n v="7.0000000000000001E-3"/>
    <n v="0.115"/>
    <m/>
    <n v="7.4999999999999997E-2"/>
    <n v="0"/>
    <n v="1E-3"/>
    <n v="1E-3"/>
    <n v="0"/>
    <n v="63.81"/>
    <n v="63.78"/>
    <n v="114.76900000000001"/>
    <n v="321.89400000000001"/>
  </r>
  <r>
    <x v="28"/>
    <x v="17"/>
    <s v="SGP"/>
    <x v="633"/>
    <n v="309176960000"/>
    <n v="0"/>
    <n v="0"/>
    <n v="37.156999999999996"/>
    <n v="1.502"/>
    <n v="4.2130000000000001"/>
    <n v="37.485999999999997"/>
    <n v="1.502"/>
    <n v="4.1749999999999998"/>
    <n v="6.5030000000000001"/>
    <n v="9.5000000000000001E-2"/>
    <n v="3.9E-2"/>
    <n v="6.4459999999999997"/>
    <n v="9.4E-2"/>
    <n v="3.9E-2"/>
    <n v="3.8660000000000001"/>
    <n v="0.67100000000000004"/>
    <n v="156.32400000000001"/>
    <n v="27.117999999999999"/>
    <n v="0.39400000000000002"/>
    <n v="0"/>
    <n v="1963.1420000000001"/>
    <n v="2023.415"/>
    <n v="16.475000000000001"/>
    <n v="0"/>
    <n v="265.77600000000001"/>
    <n v="60.273000000000003"/>
    <n v="1680.8920000000001"/>
    <m/>
    <n v="164801.43799999999"/>
    <n v="2.3959999999999999"/>
    <n v="0"/>
    <n v="0"/>
    <n v="20.155999999999999"/>
    <n v="3.4969999999999999"/>
    <n v="11.72"/>
    <n v="11.725"/>
    <n v="0.33"/>
    <n v="5.7000000000000002E-2"/>
    <n v="4.0599999999999996"/>
    <n v="0.70399999999999996"/>
    <n v="9.18"/>
    <n v="1.593"/>
    <n v="13.135"/>
    <n v="2.2789999999999999"/>
    <m/>
    <m/>
    <n v="949.99599999999998"/>
    <n v="0"/>
    <n v="0.10299999999999999"/>
    <n v="9.2999999999999999E-2"/>
    <n v="2.7E-2"/>
    <n v="0"/>
    <n v="0.123"/>
    <n v="8.7999999999999995E-2"/>
    <n v="2E-3"/>
    <n v="0"/>
    <n v="0.11899999999999999"/>
    <n v="8.0000000000000002E-3"/>
    <n v="0.30099999999999999"/>
    <m/>
    <n v="0"/>
    <n v="0.28199999999999997"/>
    <n v="8.0000000000000002E-3"/>
    <n v="0.107"/>
    <m/>
    <n v="7.4999999999999997E-2"/>
    <n v="0"/>
    <n v="1E-3"/>
    <n v="1E-3"/>
    <n v="0"/>
    <n v="67.59"/>
    <n v="67.56"/>
    <n v="119.167"/>
    <n v="320.71600000000001"/>
  </r>
  <r>
    <x v="28"/>
    <x v="18"/>
    <s v="SGP"/>
    <x v="634"/>
    <n v="323926644000"/>
    <n v="0"/>
    <n v="0"/>
    <n v="46.02"/>
    <n v="8.8629999999999995"/>
    <n v="23.853999999999999"/>
    <n v="46.35"/>
    <n v="8.8629999999999995"/>
    <n v="23.643999999999998"/>
    <n v="7.9710000000000001"/>
    <n v="0.113"/>
    <n v="4.9000000000000002E-2"/>
    <n v="7.915"/>
    <n v="0.112"/>
    <n v="4.8000000000000001E-2"/>
    <n v="2.0550000000000002"/>
    <n v="0.35299999999999998"/>
    <n v="163.45599999999999"/>
    <n v="28.111999999999998"/>
    <n v="0.39900000000000002"/>
    <n v="0"/>
    <n v="2009.162"/>
    <n v="2069.7649999999999"/>
    <n v="18.53"/>
    <n v="0"/>
    <n v="286.358"/>
    <n v="60.603000000000002"/>
    <n v="1704.2739999999999"/>
    <m/>
    <n v="163526.766"/>
    <n v="2.3180000000000001"/>
    <n v="0"/>
    <n v="0"/>
    <n v="20.582999999999998"/>
    <n v="3.54"/>
    <n v="11.44"/>
    <n v="11.446999999999999"/>
    <n v="0.33"/>
    <n v="5.7000000000000002E-2"/>
    <n v="4.1500000000000004"/>
    <n v="0.71399999999999997"/>
    <n v="9.5500000000000007"/>
    <n v="1.6419999999999999"/>
    <n v="23.382000000000001"/>
    <n v="4.0209999999999999"/>
    <m/>
    <m/>
    <n v="950.83299999999997"/>
    <n v="0"/>
    <n v="0.125"/>
    <n v="0.113"/>
    <n v="1.4E-2"/>
    <n v="0"/>
    <n v="0.123"/>
    <n v="8.7999999999999995E-2"/>
    <n v="2E-3"/>
    <n v="0"/>
    <n v="0.124"/>
    <n v="8.0000000000000002E-3"/>
    <n v="0.29899999999999999"/>
    <m/>
    <n v="0"/>
    <n v="0.27300000000000002"/>
    <n v="8.0000000000000002E-3"/>
    <n v="0.191"/>
    <m/>
    <n v="7.5999999999999998E-2"/>
    <n v="0"/>
    <n v="1E-3"/>
    <n v="1E-3"/>
    <n v="0"/>
    <n v="66.56"/>
    <n v="66.52"/>
    <n v="117.43600000000001"/>
    <n v="255.18600000000001"/>
  </r>
  <r>
    <x v="28"/>
    <x v="19"/>
    <s v="SGP"/>
    <x v="635"/>
    <n v="348676329000"/>
    <n v="0"/>
    <n v="0"/>
    <n v="29.917000000000002"/>
    <n v="-16.103000000000002"/>
    <n v="-34.991999999999997"/>
    <n v="30.245999999999999"/>
    <n v="-16.103000000000002"/>
    <n v="-34.743000000000002"/>
    <n v="5.1559999999999997"/>
    <n v="0.19247368421052632"/>
    <n v="3.2000000000000001E-2"/>
    <n v="5.0999999999999996"/>
    <n v="0.19021052631578944"/>
    <n v="3.2000000000000001E-2"/>
    <n v="1.9710000000000001"/>
    <n v="0.33600000000000002"/>
    <n v="159.93700000000001"/>
    <n v="27.263000000000002"/>
    <n v="0.58736842105263154"/>
    <n v="0"/>
    <n v="2039.079"/>
    <n v="2100.011"/>
    <n v="20.501000000000001"/>
    <n v="0"/>
    <n v="307.24700000000001"/>
    <n v="60.932000000000002"/>
    <n v="1711.3309999999999"/>
    <m/>
    <n v="158657.891"/>
    <n v="2.5891578947368417"/>
    <n v="0"/>
    <n v="0"/>
    <n v="20.888000000000002"/>
    <n v="3.5609999999999999"/>
    <n v="11.46"/>
    <n v="11.465"/>
    <n v="0.33"/>
    <n v="5.6000000000000001E-2"/>
    <n v="4.25"/>
    <n v="0.72399999999999998"/>
    <n v="9.94"/>
    <n v="1.694"/>
    <n v="7.0570000000000004"/>
    <n v="1.2030000000000001"/>
    <m/>
    <m/>
    <n v="930.75199999999995"/>
    <n v="0"/>
    <n v="8.1000000000000003E-2"/>
    <n v="7.2999999999999995E-2"/>
    <n v="1.2999999999999999E-2"/>
    <n v="0"/>
    <n v="0.123"/>
    <n v="8.7999999999999995E-2"/>
    <n v="3.0000000000000001E-3"/>
    <n v="0"/>
    <n v="0.129"/>
    <n v="8.0000000000000002E-3"/>
    <n v="0.29399999999999998"/>
    <m/>
    <n v="0"/>
    <n v="0.27300000000000002"/>
    <n v="7.0000000000000001E-3"/>
    <n v="5.7000000000000002E-2"/>
    <m/>
    <n v="7.5999999999999998E-2"/>
    <n v="0"/>
    <n v="1E-3"/>
    <n v="1E-3"/>
    <n v="0"/>
    <n v="67.260000000000005"/>
    <n v="67.23"/>
    <n v="130.02000000000001"/>
    <n v="434.60899999999998"/>
  </r>
  <r>
    <x v="28"/>
    <x v="20"/>
    <s v="SGP"/>
    <x v="636"/>
    <n v="324426013000"/>
    <n v="0"/>
    <n v="0"/>
    <n v="29.908999999999999"/>
    <n v="-7.0000000000000001E-3"/>
    <n v="-2.4E-2"/>
    <n v="30.239000000000001"/>
    <n v="-7.0000000000000001E-3"/>
    <n v="-2.3E-2"/>
    <n v="5.117"/>
    <n v="0.19247368421052632"/>
    <n v="3.3000000000000002E-2"/>
    <n v="5.0609999999999999"/>
    <n v="0.19021052631578944"/>
    <n v="3.3000000000000002E-2"/>
    <n v="1.865"/>
    <n v="0.315"/>
    <n v="143.245"/>
    <n v="24.238"/>
    <n v="0.58736842105263154"/>
    <n v="0"/>
    <n v="2068.9879999999998"/>
    <n v="2130.25"/>
    <n v="22.366"/>
    <n v="0"/>
    <n v="328.21800000000002"/>
    <n v="61.262"/>
    <n v="1718.405"/>
    <m/>
    <n v="154256.29699999999"/>
    <n v="2.5891578947368417"/>
    <n v="0"/>
    <n v="0"/>
    <n v="20.971"/>
    <n v="3.548"/>
    <n v="11.5153"/>
    <n v="11.5075"/>
    <n v="0.33"/>
    <n v="5.6000000000000001E-2"/>
    <n v="3.0229999999999997"/>
    <n v="0.59404999999999997"/>
    <n v="8.2390000000000008"/>
    <n v="1.6783999999999999"/>
    <n v="7.0739999999999998"/>
    <n v="1.1970000000000001"/>
    <m/>
    <m/>
    <n v="911.63499999999999"/>
    <n v="0"/>
    <n v="8.5000000000000006E-2"/>
    <n v="7.6999999999999999E-2"/>
    <n v="1.2999999999999999E-2"/>
    <n v="0"/>
    <n v="0.122"/>
    <n v="8.7999999999999995E-2"/>
    <n v="3.0000000000000001E-3"/>
    <n v="0"/>
    <n v="0.13300000000000001"/>
    <n v="8.0000000000000002E-3"/>
    <n v="0.28899999999999998"/>
    <m/>
    <n v="0"/>
    <n v="0.27800000000000002"/>
    <n v="8.0000000000000002E-3"/>
    <n v="6.3E-2"/>
    <m/>
    <n v="7.5999999999999998E-2"/>
    <n v="0"/>
    <n v="1E-3"/>
    <n v="1E-3"/>
    <n v="0"/>
    <m/>
    <m/>
    <n v="113.336"/>
    <n v="378.93"/>
  </r>
  <r>
    <x v="28"/>
    <x v="21"/>
    <s v="SGP"/>
    <x v="637"/>
    <n v="366348000000"/>
    <n v="0"/>
    <n v="0"/>
    <n v="32.506999999999998"/>
    <n v="2.597"/>
    <n v="8.6839999999999993"/>
    <n v="32.799999999999997"/>
    <n v="2.5609999999999999"/>
    <n v="8.468"/>
    <n v="5.5209999999999999"/>
    <n v="0.19247368421052632"/>
    <n v="3.5999999999999997E-2"/>
    <n v="5.4720000000000004"/>
    <n v="0.19021052631578944"/>
    <n v="3.5999999999999997E-2"/>
    <n v="3.3490000000000002"/>
    <n v="0.56399999999999995"/>
    <n v="155.20699999999999"/>
    <n v="30.712142857142865"/>
    <n v="0.58736842105263154"/>
    <n v="0"/>
    <n v="2101.4949999999999"/>
    <n v="2163.0500000000002"/>
    <n v="25.713999999999999"/>
    <n v="0"/>
    <n v="350.44299999999998"/>
    <n v="61.555"/>
    <n v="1725.338"/>
    <m/>
    <n v="153295.15599999999"/>
    <n v="2.5891578947368417"/>
    <n v="0"/>
    <n v="0"/>
    <n v="22.225000000000001"/>
    <n v="3.7410000000000001"/>
    <n v="11.5153"/>
    <n v="11.5075"/>
    <n v="0.29299999999999998"/>
    <n v="4.9000000000000002E-2"/>
    <n v="3.0229999999999997"/>
    <n v="0.59404999999999997"/>
    <n v="8.2390000000000008"/>
    <n v="1.6783999999999999"/>
    <n v="6.9329999999999998"/>
    <n v="1.167"/>
    <m/>
    <m/>
    <n v="910.73599999999999"/>
    <n v="0"/>
    <n v="8.7999999999999995E-2"/>
    <n v="0.08"/>
    <n v="2.1999999999999999E-2"/>
    <n v="0"/>
    <n v="0.121"/>
    <n v="8.6999999999999994E-2"/>
    <n v="3.0000000000000001E-3"/>
    <n v="0"/>
    <n v="0.13800000000000001"/>
    <n v="8.0000000000000002E-3"/>
    <n v="0.28499999999999998"/>
    <m/>
    <n v="0"/>
    <n v="0.28100000000000003"/>
    <n v="7.0000000000000001E-3"/>
    <n v="5.8999999999999997E-2"/>
    <m/>
    <n v="7.6999999999999999E-2"/>
    <n v="0"/>
    <n v="1E-3"/>
    <n v="1E-3"/>
    <n v="0"/>
    <m/>
    <m/>
    <m/>
    <m/>
  </r>
  <r>
    <x v="29"/>
    <x v="0"/>
    <s v="SVN"/>
    <x v="638"/>
    <n v="27189000000"/>
    <n v="0.49099999999999999"/>
    <n v="0.247"/>
    <n v="15.054"/>
    <n v="-0.35899999999999999"/>
    <n v="-2.327"/>
    <n v="14.577"/>
    <n v="-0.13900000000000001"/>
    <n v="-0.94299999999999995"/>
    <n v="7.3460000000000001"/>
    <n v="0.34200000000000003"/>
    <n v="0.185"/>
    <n v="7.5860000000000003"/>
    <n v="0.35299999999999998"/>
    <n v="0.191"/>
    <n v="5.819"/>
    <n v="2.9319999999999999"/>
    <n v="19.117000000000001"/>
    <n v="9.6340000000000003"/>
    <n v="0.44900000000000001"/>
    <n v="19.027000000000001"/>
    <n v="538.78800000000001"/>
    <n v="766.06600000000003"/>
    <n v="251.899"/>
    <n v="1.427"/>
    <n v="32.44"/>
    <n v="316.78899999999999"/>
    <n v="232.053"/>
    <n v="1.9419999999999999"/>
    <n v="39623.406000000003"/>
    <n v="1.845"/>
    <n v="0.11799999999999999"/>
    <n v="5.8999999999999997E-2"/>
    <n v="1.7050000000000001"/>
    <n v="0.85899999999999999"/>
    <n v="8.9450000000000003"/>
    <n v="4.2229999999999999"/>
    <n v="-0.47599999999999998"/>
    <n v="-0.24"/>
    <n v="2.16"/>
    <n v="1.089"/>
    <n v="0.86"/>
    <n v="0.433"/>
    <n v="6.7919999999999998"/>
    <n v="3.423"/>
    <n v="6.5000000000000002E-2"/>
    <n v="0.129"/>
    <n v="78.626000000000005"/>
    <n v="6.8000000000000005E-2"/>
    <n v="5.8999999999999997E-2"/>
    <n v="4.8000000000000001E-2"/>
    <n v="6.3E-2"/>
    <n v="0.10299999999999999"/>
    <n v="5.1999999999999998E-2"/>
    <n v="4.4999999999999998E-2"/>
    <n v="4.8000000000000001E-2"/>
    <n v="1.2999999999999999E-2"/>
    <n v="2.7E-2"/>
    <n v="4.9000000000000002E-2"/>
    <n v="6.3E-2"/>
    <n v="4.8000000000000001E-2"/>
    <n v="4.2000000000000003E-2"/>
    <n v="3.5999999999999997E-2"/>
    <n v="-8.9999999999999993E-3"/>
    <n v="6.6000000000000003E-2"/>
    <n v="0.06"/>
    <n v="4.4999999999999998E-2"/>
    <n v="0"/>
    <n v="0"/>
    <n v="1E-3"/>
    <n v="0"/>
    <n v="8.3800000000000008"/>
    <n v="17.75"/>
    <n v="4.0629999999999997"/>
    <n v="26.991"/>
  </r>
  <r>
    <x v="29"/>
    <x v="1"/>
    <s v="SVN"/>
    <x v="639"/>
    <n v="28228000000"/>
    <n v="0.505"/>
    <n v="0.255"/>
    <n v="16.303000000000001"/>
    <n v="1.2490000000000001"/>
    <n v="8.2959999999999994"/>
    <n v="16.045999999999999"/>
    <n v="1.4690000000000001"/>
    <n v="10.074999999999999"/>
    <n v="8.0939999999999994"/>
    <n v="0.36699999999999999"/>
    <n v="0.19500000000000001"/>
    <n v="8.2230000000000008"/>
    <n v="0.373"/>
    <n v="0.19800000000000001"/>
    <n v="6.4880000000000004"/>
    <n v="3.2730000000000001"/>
    <n v="20.16"/>
    <n v="10.169"/>
    <n v="0.46100000000000002"/>
    <n v="19.532"/>
    <n v="555.09100000000001"/>
    <n v="782.11199999999997"/>
    <n v="258.387"/>
    <n v="1.5620000000000001"/>
    <n v="34.19"/>
    <n v="316.53300000000002"/>
    <n v="239.33799999999999"/>
    <n v="2.081"/>
    <n v="41459.707000000002"/>
    <n v="1.881"/>
    <n v="0.13500000000000001"/>
    <n v="6.8000000000000005E-2"/>
    <n v="1.75"/>
    <n v="0.88300000000000001"/>
    <n v="9.4380000000000006"/>
    <n v="3.6269999999999998"/>
    <n v="-0.25600000000000001"/>
    <n v="-0.129"/>
    <n v="2.2599999999999998"/>
    <n v="1.1399999999999999"/>
    <n v="0.87"/>
    <n v="0.439"/>
    <n v="7.2859999999999996"/>
    <n v="3.6749999999999998"/>
    <n v="7.0000000000000007E-2"/>
    <n v="0.13900000000000001"/>
    <n v="82.192999999999998"/>
    <n v="6.7000000000000004E-2"/>
    <n v="6.4000000000000001E-2"/>
    <n v="5.2999999999999999E-2"/>
    <n v="7.0000000000000007E-2"/>
    <n v="0.10199999999999999"/>
    <n v="5.1999999999999998E-2"/>
    <n v="4.5999999999999999E-2"/>
    <n v="4.8000000000000001E-2"/>
    <n v="1.4E-2"/>
    <n v="2.7E-2"/>
    <n v="4.9000000000000002E-2"/>
    <n v="6.4000000000000001E-2"/>
    <n v="4.9000000000000002E-2"/>
    <n v="4.8000000000000001E-2"/>
    <n v="3.6999999999999998E-2"/>
    <n v="-5.0000000000000001E-3"/>
    <n v="7.0000000000000007E-2"/>
    <n v="6.5000000000000002E-2"/>
    <n v="4.4999999999999998E-2"/>
    <n v="0"/>
    <n v="0"/>
    <n v="1E-3"/>
    <n v="0"/>
    <n v="7.19"/>
    <n v="18.71"/>
    <n v="3.8580000000000001"/>
    <n v="23.663"/>
  </r>
  <r>
    <x v="29"/>
    <x v="2"/>
    <s v="SVN"/>
    <x v="640"/>
    <n v="29407000000"/>
    <n v="0.443"/>
    <n v="0.224"/>
    <n v="16.564"/>
    <n v="0.26200000000000001"/>
    <n v="1.607"/>
    <n v="16.564"/>
    <n v="0.51800000000000002"/>
    <n v="3.2309999999999999"/>
    <n v="8.35"/>
    <n v="0.36699999999999999"/>
    <n v="0.20300000000000001"/>
    <n v="8.35"/>
    <n v="0.36699999999999999"/>
    <n v="0.20300000000000001"/>
    <n v="6.8970000000000002"/>
    <n v="3.4769999999999999"/>
    <n v="19.553000000000001"/>
    <n v="9.8559999999999999"/>
    <n v="0.433"/>
    <n v="19.975999999999999"/>
    <n v="571.65499999999997"/>
    <n v="798.67700000000002"/>
    <n v="265.28399999999999"/>
    <n v="1.706"/>
    <n v="35.904000000000003"/>
    <n v="316.53300000000002"/>
    <n v="246.57400000000001"/>
    <n v="2.2120000000000002"/>
    <n v="41222.288999999997"/>
    <n v="1.81"/>
    <n v="0.14399999999999999"/>
    <n v="7.1999999999999995E-2"/>
    <n v="1.714"/>
    <n v="0.86399999999999999"/>
    <n v="9.4719999999999995"/>
    <n v="3.665"/>
    <n v="0"/>
    <n v="0"/>
    <n v="2.19"/>
    <n v="1.1040000000000001"/>
    <n v="0.85"/>
    <n v="0.42799999999999999"/>
    <n v="7.2359999999999998"/>
    <n v="3.6469999999999998"/>
    <n v="6.6000000000000003E-2"/>
    <n v="0.13"/>
    <n v="81.775000000000006"/>
    <n v="5.6000000000000001E-2"/>
    <n v="6.3E-2"/>
    <n v="5.2999999999999999E-2"/>
    <n v="7.0999999999999994E-2"/>
    <n v="0.1"/>
    <n v="5.1999999999999998E-2"/>
    <n v="4.5999999999999999E-2"/>
    <n v="4.9000000000000002E-2"/>
    <n v="1.4999999999999999E-2"/>
    <n v="2.7E-2"/>
    <n v="4.9000000000000002E-2"/>
    <n v="6.4000000000000001E-2"/>
    <n v="4.9000000000000002E-2"/>
    <n v="4.8000000000000001E-2"/>
    <n v="3.5000000000000003E-2"/>
    <n v="0"/>
    <n v="7.0000000000000007E-2"/>
    <n v="0.06"/>
    <n v="4.4999999999999998E-2"/>
    <n v="0"/>
    <n v="0"/>
    <n v="1E-3"/>
    <n v="0"/>
    <n v="7.27"/>
    <n v="18.79"/>
    <n v="2.988"/>
    <n v="18.04"/>
  </r>
  <r>
    <x v="29"/>
    <x v="3"/>
    <s v="SVN"/>
    <x v="641"/>
    <n v="30773000000"/>
    <n v="0.45100000000000001"/>
    <n v="0.22700000000000001"/>
    <n v="16.271000000000001"/>
    <n v="-0.29299999999999998"/>
    <n v="-1.77"/>
    <n v="16.527999999999999"/>
    <n v="-3.6999999999999998E-2"/>
    <n v="-0.221"/>
    <n v="8.3079999999999998"/>
    <n v="0.35699999999999998"/>
    <n v="0.20599999999999999"/>
    <n v="8.1790000000000003"/>
    <n v="0.35199999999999998"/>
    <n v="0.20300000000000001"/>
    <n v="6.484"/>
    <n v="3.2589999999999999"/>
    <n v="18.952000000000002"/>
    <n v="9.5259999999999998"/>
    <n v="0.41"/>
    <n v="20.427"/>
    <n v="587.92700000000002"/>
    <n v="815.20500000000004"/>
    <n v="271.76799999999997"/>
    <n v="1.8640000000000001"/>
    <n v="37.789000000000001"/>
    <n v="316.78899999999999"/>
    <n v="253.732"/>
    <n v="2.347"/>
    <n v="40319.898000000001"/>
    <n v="1.734"/>
    <n v="0.158"/>
    <n v="0.08"/>
    <n v="1.8839999999999999"/>
    <n v="0.94699999999999995"/>
    <n v="9.4250000000000007"/>
    <n v="3.6339999999999999"/>
    <n v="0.25600000000000001"/>
    <n v="0.129"/>
    <n v="2.23"/>
    <n v="1.121"/>
    <n v="0.86"/>
    <n v="0.432"/>
    <n v="7.1580000000000004"/>
    <n v="3.5979999999999999"/>
    <n v="6.8000000000000005E-2"/>
    <n v="0.13500000000000001"/>
    <n v="80.212999999999994"/>
    <n v="5.2999999999999999E-2"/>
    <n v="5.8999999999999997E-2"/>
    <n v="0.05"/>
    <n v="6.2E-2"/>
    <n v="9.8000000000000004E-2"/>
    <n v="5.1999999999999998E-2"/>
    <n v="4.5999999999999999E-2"/>
    <n v="4.9000000000000002E-2"/>
    <n v="1.6E-2"/>
    <n v="2.8000000000000001E-2"/>
    <n v="4.8000000000000001E-2"/>
    <n v="6.4000000000000001E-2"/>
    <n v="0.05"/>
    <n v="5.2999999999999999E-2"/>
    <n v="3.6999999999999998E-2"/>
    <n v="5.0000000000000001E-3"/>
    <n v="6.7000000000000004E-2"/>
    <n v="6.0999999999999999E-2"/>
    <n v="4.4999999999999998E-2"/>
    <n v="0"/>
    <n v="0"/>
    <n v="1E-3"/>
    <n v="0"/>
    <n v="7.23"/>
    <n v="18.75"/>
    <n v="2.681"/>
    <n v="16.475000000000001"/>
  </r>
  <r>
    <x v="29"/>
    <x v="4"/>
    <s v="SVN"/>
    <x v="642"/>
    <n v="32445000000"/>
    <n v="0.47299999999999998"/>
    <n v="0.23699999999999999"/>
    <n v="16.704999999999998"/>
    <n v="0.433"/>
    <n v="2.6619999999999999"/>
    <n v="16.777999999999999"/>
    <n v="0.25"/>
    <n v="1.512"/>
    <n v="8.4030000000000005"/>
    <n v="0.34899999999999998"/>
    <n v="0.19700000000000001"/>
    <n v="8.3659999999999997"/>
    <n v="0.34799999999999998"/>
    <n v="0.19600000000000001"/>
    <n v="6.6859999999999999"/>
    <n v="3.3479999999999999"/>
    <n v="19.18"/>
    <n v="9.6059999999999999"/>
    <n v="0.39900000000000002"/>
    <n v="20.9"/>
    <n v="604.63099999999997"/>
    <n v="831.98199999999997"/>
    <n v="278.45400000000001"/>
    <n v="2.0249999999999999"/>
    <n v="39.686999999999998"/>
    <n v="316.863"/>
    <n v="261.08600000000001"/>
    <n v="2.4790000000000001"/>
    <n v="42659.851999999999"/>
    <n v="1.772"/>
    <n v="0.161"/>
    <n v="8.1000000000000003E-2"/>
    <n v="1.8979999999999999"/>
    <n v="0.95099999999999996"/>
    <n v="9.4960000000000004"/>
    <n v="3.726"/>
    <n v="7.2999999999999995E-2"/>
    <n v="3.6999999999999998E-2"/>
    <n v="2.16"/>
    <n v="1.0820000000000001"/>
    <n v="0.82"/>
    <n v="0.41099999999999998"/>
    <n v="7.3540000000000001"/>
    <n v="3.6829999999999998"/>
    <n v="6.6000000000000003E-2"/>
    <n v="0.13200000000000001"/>
    <n v="85.18"/>
    <n v="5.1999999999999998E-2"/>
    <n v="5.8000000000000003E-2"/>
    <n v="4.9000000000000002E-2"/>
    <n v="6.0999999999999999E-2"/>
    <n v="9.6000000000000002E-2"/>
    <n v="5.1999999999999998E-2"/>
    <n v="4.5999999999999999E-2"/>
    <n v="4.9000000000000002E-2"/>
    <n v="1.7000000000000001E-2"/>
    <n v="2.8000000000000001E-2"/>
    <n v="4.8000000000000001E-2"/>
    <n v="6.4000000000000001E-2"/>
    <n v="0.05"/>
    <n v="0.05"/>
    <n v="3.5999999999999997E-2"/>
    <n v="1E-3"/>
    <n v="6.7000000000000004E-2"/>
    <n v="5.7000000000000002E-2"/>
    <n v="4.4999999999999998E-2"/>
    <n v="0"/>
    <n v="0"/>
    <n v="1E-3"/>
    <n v="0"/>
    <n v="7.44"/>
    <n v="18.96"/>
    <n v="2.476"/>
    <n v="14.82"/>
  </r>
  <r>
    <x v="29"/>
    <x v="5"/>
    <s v="SVN"/>
    <x v="643"/>
    <n v="34524000000"/>
    <n v="0.48699999999999999"/>
    <n v="0.24299999999999999"/>
    <n v="16.931999999999999"/>
    <n v="0.22800000000000001"/>
    <n v="1.3640000000000001"/>
    <n v="16.821999999999999"/>
    <n v="4.4999999999999998E-2"/>
    <n v="0.26600000000000001"/>
    <n v="8.391"/>
    <n v="0.33800000000000002"/>
    <n v="0.19700000000000001"/>
    <n v="8.4459999999999997"/>
    <n v="0.34"/>
    <n v="0.19900000000000001"/>
    <n v="6.649"/>
    <n v="3.3170000000000002"/>
    <n v="18.998999999999999"/>
    <n v="9.4770000000000003"/>
    <n v="0.38200000000000001"/>
    <n v="21.387"/>
    <n v="621.56399999999996"/>
    <n v="848.80499999999995"/>
    <n v="285.10300000000001"/>
    <n v="2.1909999999999998"/>
    <n v="41.615000000000002"/>
    <n v="316.75299999999999"/>
    <n v="268.62200000000001"/>
    <n v="2.645"/>
    <n v="42491.913999999997"/>
    <n v="1.712"/>
    <n v="0.16600000000000001"/>
    <n v="8.3000000000000004E-2"/>
    <n v="1.9279999999999999"/>
    <n v="0.96199999999999997"/>
    <n v="9.5869999999999997"/>
    <n v="3.8359999999999999"/>
    <n v="-0.11"/>
    <n v="-5.5E-2"/>
    <n v="2.17"/>
    <n v="1.0820000000000001"/>
    <n v="0.82"/>
    <n v="0.40899999999999997"/>
    <n v="7.5359999999999996"/>
    <n v="3.7589999999999999"/>
    <n v="8.3000000000000004E-2"/>
    <n v="0.16700000000000001"/>
    <n v="85.186999999999998"/>
    <n v="0.05"/>
    <n v="5.7000000000000002E-2"/>
    <n v="4.9000000000000002E-2"/>
    <n v="5.8000000000000003E-2"/>
    <n v="9.4E-2"/>
    <n v="5.1999999999999998E-2"/>
    <n v="4.5999999999999999E-2"/>
    <n v="4.9000000000000002E-2"/>
    <n v="1.7999999999999999E-2"/>
    <n v="2.8000000000000001E-2"/>
    <n v="4.7E-2"/>
    <n v="6.4000000000000001E-2"/>
    <n v="5.0999999999999997E-2"/>
    <n v="4.8000000000000001E-2"/>
    <n v="3.5999999999999997E-2"/>
    <n v="-2E-3"/>
    <n v="6.8000000000000005E-2"/>
    <n v="6.9000000000000006E-2"/>
    <n v="4.3999999999999997E-2"/>
    <n v="0"/>
    <n v="0"/>
    <n v="1E-3"/>
    <n v="0"/>
    <n v="7.69"/>
    <n v="19.22"/>
    <n v="2.0670000000000002"/>
    <n v="12.206"/>
  </r>
  <r>
    <x v="29"/>
    <x v="6"/>
    <s v="SVN"/>
    <x v="644"/>
    <n v="37053000000"/>
    <n v="0.51200000000000001"/>
    <n v="0.254"/>
    <n v="17.178000000000001"/>
    <n v="0.246"/>
    <n v="1.4530000000000001"/>
    <n v="16.885000000000002"/>
    <n v="6.3E-2"/>
    <n v="0.373"/>
    <n v="8.3859999999999992"/>
    <n v="0.32200000000000001"/>
    <n v="0.19600000000000001"/>
    <n v="8.5310000000000006"/>
    <n v="0.32800000000000001"/>
    <n v="0.2"/>
    <n v="6.6970000000000001"/>
    <n v="3.3260000000000001"/>
    <n v="20.957999999999998"/>
    <n v="10.407999999999999"/>
    <n v="0.4"/>
    <n v="21.899000000000001"/>
    <n v="638.74199999999996"/>
    <n v="865.69"/>
    <n v="291.8"/>
    <n v="2.371"/>
    <n v="43.517000000000003"/>
    <n v="316.45999999999998"/>
    <n v="276.33"/>
    <n v="2.8250000000000002"/>
    <n v="42687.347999999998"/>
    <n v="1.6419999999999999"/>
    <n v="0.18"/>
    <n v="8.8999999999999996E-2"/>
    <n v="1.9019999999999999"/>
    <n v="0.94499999999999995"/>
    <n v="9.7089999999999996"/>
    <n v="3.9830000000000001"/>
    <n v="-0.29299999999999998"/>
    <n v="-0.14599999999999999"/>
    <n v="2.1"/>
    <n v="1.0429999999999999"/>
    <n v="0.82"/>
    <n v="0.40699999999999997"/>
    <n v="7.7080000000000002"/>
    <n v="3.8279999999999998"/>
    <n v="8.8999999999999996E-2"/>
    <n v="0.18"/>
    <n v="85.953999999999994"/>
    <n v="4.9000000000000002E-2"/>
    <n v="5.6000000000000001E-2"/>
    <n v="4.7E-2"/>
    <n v="5.5E-2"/>
    <n v="9.1999999999999998E-2"/>
    <n v="5.2999999999999999E-2"/>
    <n v="4.5999999999999999E-2"/>
    <n v="0.05"/>
    <n v="1.9E-2"/>
    <n v="2.8000000000000001E-2"/>
    <n v="4.7E-2"/>
    <n v="6.4000000000000001E-2"/>
    <n v="5.1999999999999998E-2"/>
    <n v="5.1999999999999998E-2"/>
    <n v="3.5000000000000003E-2"/>
    <n v="-6.0000000000000001E-3"/>
    <n v="6.9000000000000006E-2"/>
    <n v="7.0999999999999994E-2"/>
    <n v="4.3999999999999997E-2"/>
    <n v="0"/>
    <n v="0"/>
    <n v="1E-3"/>
    <n v="0"/>
    <n v="8.02"/>
    <n v="19.55"/>
    <n v="3.7789999999999999"/>
    <n v="22"/>
  </r>
  <r>
    <x v="29"/>
    <x v="7"/>
    <s v="SVN"/>
    <x v="645"/>
    <n v="40042000000"/>
    <n v="0.54300000000000004"/>
    <n v="0.26800000000000002"/>
    <n v="17.343"/>
    <n v="0.16400000000000001"/>
    <n v="0.95799999999999996"/>
    <n v="24.707000000000001"/>
    <n v="7.8220000000000001"/>
    <n v="46.326000000000001"/>
    <n v="12.212"/>
    <n v="0.443"/>
    <n v="0.28899999999999998"/>
    <n v="8.5719999999999992"/>
    <n v="0.311"/>
    <n v="0.20300000000000001"/>
    <n v="6.9409999999999998"/>
    <n v="3.431"/>
    <n v="22.852"/>
    <n v="11.295"/>
    <n v="0.41"/>
    <n v="22.442"/>
    <n v="656.08500000000004"/>
    <n v="890.39700000000005"/>
    <n v="298.74099999999999"/>
    <n v="2.5579999999999998"/>
    <n v="45.402000000000001"/>
    <n v="323.82400000000001"/>
    <n v="283.93700000000001"/>
    <n v="3.004"/>
    <n v="42242.93"/>
    <n v="1.5329999999999999"/>
    <n v="0.187"/>
    <n v="9.1999999999999998E-2"/>
    <n v="1.8859999999999999"/>
    <n v="0.93200000000000005"/>
    <n v="9.6479999999999997"/>
    <n v="3.9489999999999998"/>
    <n v="7.3650000000000002"/>
    <n v="3.64"/>
    <n v="2.08"/>
    <n v="1.028"/>
    <n v="0.83"/>
    <n v="0.41"/>
    <n v="7.6070000000000002"/>
    <n v="3.76"/>
    <n v="8.7999999999999995E-2"/>
    <n v="0.17899999999999999"/>
    <n v="85.466999999999999"/>
    <n v="4.8000000000000001E-2"/>
    <n v="5.5E-2"/>
    <n v="6.9000000000000006E-2"/>
    <n v="5.3999999999999999E-2"/>
    <n v="0.09"/>
    <n v="5.2999999999999999E-2"/>
    <n v="4.5999999999999999E-2"/>
    <n v="0.05"/>
    <n v="0.02"/>
    <n v="2.9000000000000001E-2"/>
    <n v="4.8000000000000001E-2"/>
    <n v="6.4000000000000001E-2"/>
    <n v="5.2999999999999999E-2"/>
    <n v="5.0999999999999997E-2"/>
    <n v="3.3000000000000002E-2"/>
    <n v="0.16600000000000001"/>
    <n v="6.7000000000000004E-2"/>
    <n v="6.9000000000000006E-2"/>
    <n v="4.3999999999999997E-2"/>
    <n v="0"/>
    <n v="0"/>
    <n v="1E-3"/>
    <n v="0"/>
    <n v="7.99"/>
    <n v="19.52"/>
    <n v="5.51"/>
    <n v="31.768999999999998"/>
  </r>
  <r>
    <x v="29"/>
    <x v="8"/>
    <s v="SVN"/>
    <x v="646"/>
    <n v="42333000000"/>
    <n v="0.59299999999999997"/>
    <n v="0.29199999999999998"/>
    <n v="18.277999999999999"/>
    <n v="0.93600000000000005"/>
    <n v="5.3949999999999996"/>
    <n v="21.245999999999999"/>
    <n v="-3.4609999999999999"/>
    <n v="-14.009"/>
    <n v="10.445"/>
    <n v="0.37"/>
    <n v="0.22700000000000001"/>
    <n v="8.9860000000000007"/>
    <n v="0.31900000000000001"/>
    <n v="0.19500000000000001"/>
    <n v="6.68"/>
    <n v="3.2839999999999998"/>
    <n v="23.363"/>
    <n v="11.486000000000001"/>
    <n v="0.40699999999999997"/>
    <n v="23.035"/>
    <n v="674.36300000000006"/>
    <n v="911.64400000000001"/>
    <n v="305.42099999999999"/>
    <n v="2.7290000000000001"/>
    <n v="47.28"/>
    <n v="326.79199999999997"/>
    <n v="292.721"/>
    <n v="3.177"/>
    <n v="46037.57"/>
    <n v="1.633"/>
    <n v="0.17199999999999999"/>
    <n v="8.4000000000000005E-2"/>
    <n v="1.8779999999999999"/>
    <n v="0.92300000000000004"/>
    <n v="10.074"/>
    <n v="4.41"/>
    <n v="2.968"/>
    <n v="1.4590000000000001"/>
    <n v="2.04"/>
    <n v="1.0029999999999999"/>
    <n v="0.83"/>
    <n v="0.40799999999999997"/>
    <n v="8.7840000000000007"/>
    <n v="4.319"/>
    <n v="8.5000000000000006E-2"/>
    <n v="0.17199999999999999"/>
    <n v="93.641999999999996"/>
    <n v="5.1999999999999998E-2"/>
    <n v="5.7000000000000002E-2"/>
    <n v="5.8000000000000003E-2"/>
    <n v="5.0999999999999997E-2"/>
    <n v="8.8999999999999996E-2"/>
    <n v="5.2999999999999999E-2"/>
    <n v="4.7E-2"/>
    <n v="0.05"/>
    <n v="0.02"/>
    <n v="2.9000000000000001E-2"/>
    <n v="4.8000000000000001E-2"/>
    <n v="6.5000000000000002E-2"/>
    <n v="5.2999999999999999E-2"/>
    <n v="4.5999999999999999E-2"/>
    <n v="3.2000000000000001E-2"/>
    <n v="6.4000000000000001E-2"/>
    <n v="7.8E-2"/>
    <n v="6.6000000000000003E-2"/>
    <n v="4.3999999999999997E-2"/>
    <n v="0"/>
    <n v="0"/>
    <n v="1E-3"/>
    <n v="0"/>
    <n v="8.9700000000000006"/>
    <n v="20.49"/>
    <n v="5.0839999999999996"/>
    <n v="27.817"/>
  </r>
  <r>
    <x v="29"/>
    <x v="9"/>
    <s v="SVN"/>
    <x v="647"/>
    <n v="38919000000"/>
    <n v="0.42199999999999999"/>
    <n v="0.20599999999999999"/>
    <n v="16.204000000000001"/>
    <n v="-2.0739999999999998"/>
    <n v="-11.349"/>
    <n v="19.245000000000001"/>
    <n v="-2.0009999999999999"/>
    <n v="-9.4190000000000005"/>
    <n v="9.4079999999999995"/>
    <n v="0.36499999999999999"/>
    <n v="0.222"/>
    <n v="7.9210000000000003"/>
    <n v="0.308"/>
    <n v="0.187"/>
    <n v="6.141"/>
    <n v="3.0019999999999998"/>
    <n v="19.361999999999998"/>
    <n v="9.4649999999999999"/>
    <n v="0.36799999999999999"/>
    <n v="23.456"/>
    <n v="690.56700000000001"/>
    <n v="930.88900000000001"/>
    <n v="311.56200000000001"/>
    <n v="2.903"/>
    <n v="49.064999999999998"/>
    <n v="329.83300000000003"/>
    <n v="300.29199999999997"/>
    <n v="3.2890000000000001"/>
    <n v="42289.82"/>
    <n v="1.643"/>
    <n v="0.17299999999999999"/>
    <n v="8.5000000000000006E-2"/>
    <n v="1.7849999999999999"/>
    <n v="0.873"/>
    <n v="9.0489999999999995"/>
    <n v="3.4169999999999998"/>
    <n v="3.0409999999999999"/>
    <n v="1.4870000000000001"/>
    <n v="1.93"/>
    <n v="0.94299999999999995"/>
    <n v="0.81"/>
    <n v="0.39600000000000002"/>
    <n v="7.5709999999999997"/>
    <n v="3.7010000000000001"/>
    <n v="5.5E-2"/>
    <n v="0.112"/>
    <n v="86.507000000000005"/>
    <n v="3.5999999999999997E-2"/>
    <n v="5.0999999999999997E-2"/>
    <n v="5.2999999999999999E-2"/>
    <n v="4.7E-2"/>
    <n v="8.5999999999999993E-2"/>
    <n v="5.2999999999999999E-2"/>
    <n v="4.7E-2"/>
    <n v="0.05"/>
    <n v="2.1000000000000001E-2"/>
    <n v="2.9000000000000001E-2"/>
    <n v="4.8000000000000001E-2"/>
    <n v="6.5000000000000002E-2"/>
    <n v="5.2999999999999999E-2"/>
    <n v="4.5999999999999999E-2"/>
    <n v="3.1E-2"/>
    <n v="0.06"/>
    <n v="6.9000000000000006E-2"/>
    <n v="4.5999999999999999E-2"/>
    <n v="4.3999999999999997E-2"/>
    <n v="0"/>
    <n v="0"/>
    <n v="1E-3"/>
    <n v="0"/>
    <n v="6.99"/>
    <n v="18.510000000000002"/>
    <n v="3.1579999999999999"/>
    <n v="19.489999999999998"/>
  </r>
  <r>
    <x v="29"/>
    <x v="10"/>
    <s v="SVN"/>
    <x v="648"/>
    <n v="40918000000"/>
    <n v="0.35799999999999998"/>
    <n v="0.17399999999999999"/>
    <n v="16.46"/>
    <n v="0.255"/>
    <n v="1.577"/>
    <n v="19.904"/>
    <n v="0.65900000000000003"/>
    <n v="3.4220000000000002"/>
    <n v="9.6750000000000007"/>
    <n v="0.375"/>
    <n v="0.23"/>
    <n v="8.0009999999999994"/>
    <n v="0.31"/>
    <n v="0.19"/>
    <n v="6.2839999999999998"/>
    <n v="3.0539999999999998"/>
    <n v="19.942"/>
    <n v="9.6929999999999996"/>
    <n v="0.376"/>
    <n v="23.814"/>
    <n v="707.02700000000004"/>
    <n v="950.79200000000003"/>
    <n v="317.846"/>
    <n v="3.077"/>
    <n v="50.947000000000003"/>
    <n v="333.27699999999999"/>
    <n v="307.916"/>
    <n v="3.427"/>
    <n v="42123.358999999997"/>
    <n v="1.633"/>
    <n v="0.17399999999999999"/>
    <n v="8.5000000000000006E-2"/>
    <n v="1.8819999999999999"/>
    <n v="0.91500000000000004"/>
    <n v="9.1430000000000007"/>
    <n v="3.5430000000000001"/>
    <n v="3.444"/>
    <n v="1.6739999999999999"/>
    <n v="1.93"/>
    <n v="0.93799999999999994"/>
    <n v="0.82"/>
    <n v="0.39900000000000002"/>
    <n v="7.6239999999999997"/>
    <n v="3.706"/>
    <n v="6.7000000000000004E-2"/>
    <n v="0.13800000000000001"/>
    <n v="86.66"/>
    <n v="2.9000000000000001E-2"/>
    <n v="4.9000000000000002E-2"/>
    <n v="5.1999999999999998E-2"/>
    <n v="4.4999999999999998E-2"/>
    <n v="8.4000000000000005E-2"/>
    <n v="5.2999999999999999E-2"/>
    <n v="4.7E-2"/>
    <n v="4.9000000000000002E-2"/>
    <n v="2.1999999999999999E-2"/>
    <n v="2.9000000000000001E-2"/>
    <n v="4.8000000000000001E-2"/>
    <n v="6.5000000000000002E-2"/>
    <n v="5.2999999999999999E-2"/>
    <n v="4.5999999999999999E-2"/>
    <n v="0.03"/>
    <n v="7.0999999999999994E-2"/>
    <n v="6.7000000000000004E-2"/>
    <n v="5.6000000000000001E-2"/>
    <n v="4.3999999999999997E-2"/>
    <n v="0"/>
    <n v="0"/>
    <n v="1E-3"/>
    <n v="0"/>
    <n v="7.29"/>
    <n v="18.809999999999999"/>
    <n v="3.4820000000000002"/>
    <n v="21.157"/>
  </r>
  <r>
    <x v="29"/>
    <x v="11"/>
    <s v="SVN"/>
    <x v="649"/>
    <n v="43993000000"/>
    <n v="0.30599999999999999"/>
    <n v="0.14799999999999999"/>
    <n v="16.359000000000002"/>
    <n v="-0.10100000000000001"/>
    <n v="-0.61299999999999999"/>
    <n v="19.949000000000002"/>
    <n v="4.5999999999999999E-2"/>
    <n v="0.22900000000000001"/>
    <n v="9.6590000000000007"/>
    <n v="0.375"/>
    <n v="0.23699999999999999"/>
    <n v="7.92"/>
    <n v="0.308"/>
    <n v="0.19400000000000001"/>
    <n v="6.327"/>
    <n v="3.0630000000000002"/>
    <n v="21.41"/>
    <n v="10.366"/>
    <n v="0.40200000000000002"/>
    <n v="24.12"/>
    <n v="723.38499999999999"/>
    <n v="970.74199999999996"/>
    <n v="324.17200000000003"/>
    <n v="3.2629999999999999"/>
    <n v="52.698"/>
    <n v="336.86799999999999"/>
    <n v="315.572"/>
    <n v="3.56"/>
    <n v="40734.336000000003"/>
    <n v="1.5820000000000001"/>
    <n v="0.187"/>
    <n v="0.09"/>
    <n v="1.7509999999999999"/>
    <n v="0.84799999999999998"/>
    <n v="9.0779999999999994"/>
    <n v="7.8049999999999997"/>
    <n v="3.5910000000000002"/>
    <n v="1.738"/>
    <n v="1.91"/>
    <n v="0.92500000000000004"/>
    <n v="0.83"/>
    <n v="0.40200000000000002"/>
    <n v="7.6559999999999997"/>
    <n v="3.7069999999999999"/>
    <n v="6.4000000000000001E-2"/>
    <n v="0.13300000000000001"/>
    <n v="84.135000000000005"/>
    <n v="2.3E-2"/>
    <n v="4.7E-2"/>
    <n v="5.0999999999999997E-2"/>
    <n v="4.2999999999999997E-2"/>
    <n v="8.1000000000000003E-2"/>
    <n v="5.2999999999999999E-2"/>
    <n v="4.7E-2"/>
    <n v="4.9000000000000002E-2"/>
    <n v="2.3E-2"/>
    <n v="2.9000000000000001E-2"/>
    <n v="4.8000000000000001E-2"/>
    <n v="6.5000000000000002E-2"/>
    <n v="5.2999999999999999E-2"/>
    <n v="0.05"/>
    <n v="2.7E-2"/>
    <n v="7.1999999999999995E-2"/>
    <n v="6.7000000000000004E-2"/>
    <n v="4.8000000000000001E-2"/>
    <n v="4.3999999999999997E-2"/>
    <n v="0"/>
    <n v="0"/>
    <n v="1E-3"/>
    <n v="0"/>
    <n v="16.12"/>
    <n v="18.75"/>
    <n v="5.0510000000000002"/>
    <n v="30.876000000000001"/>
  </r>
  <r>
    <x v="29"/>
    <x v="12"/>
    <s v="SVN"/>
    <x v="650"/>
    <n v="45422000000"/>
    <n v="0.316"/>
    <n v="0.153"/>
    <n v="15.760999999999999"/>
    <n v="-0.59799999999999998"/>
    <n v="-3.6560000000000001"/>
    <n v="19.937000000000001"/>
    <n v="-1.2E-2"/>
    <n v="-5.8999999999999997E-2"/>
    <n v="9.6349999999999998"/>
    <n v="0.38500000000000001"/>
    <n v="0.24399999999999999"/>
    <n v="7.6159999999999997"/>
    <n v="0.30399999999999999"/>
    <n v="0.193"/>
    <n v="5.992"/>
    <n v="2.8959999999999999"/>
    <n v="18.937000000000001"/>
    <n v="9.1509999999999998"/>
    <n v="0.36599999999999999"/>
    <n v="24.436"/>
    <n v="739.14599999999996"/>
    <n v="990.67899999999997"/>
    <n v="330.16500000000002"/>
    <n v="3.4529999999999998"/>
    <n v="54.381999999999998"/>
    <n v="341.04500000000002"/>
    <n v="323.03399999999999"/>
    <n v="3.6760000000000002"/>
    <n v="39508.945"/>
    <n v="1.579"/>
    <n v="0.19"/>
    <n v="9.1999999999999998E-2"/>
    <n v="1.6839999999999999"/>
    <n v="0.81399999999999995"/>
    <n v="8.766"/>
    <n v="7.4950000000000001"/>
    <n v="4.1769999999999996"/>
    <n v="2.0179999999999998"/>
    <n v="1.86"/>
    <n v="0.89900000000000002"/>
    <n v="0.83"/>
    <n v="0.40100000000000002"/>
    <n v="7.4619999999999997"/>
    <n v="3.6059999999999999"/>
    <n v="5.6000000000000001E-2"/>
    <n v="0.11700000000000001"/>
    <n v="81.757999999999996"/>
    <n v="2.3E-2"/>
    <n v="4.4999999999999998E-2"/>
    <n v="0.05"/>
    <n v="0.04"/>
    <n v="7.8E-2"/>
    <n v="5.1999999999999998E-2"/>
    <n v="4.7E-2"/>
    <n v="4.9000000000000002E-2"/>
    <n v="2.3E-2"/>
    <n v="2.9000000000000001E-2"/>
    <n v="4.9000000000000002E-2"/>
    <n v="6.5000000000000002E-2"/>
    <n v="5.2999999999999999E-2"/>
    <n v="0.05"/>
    <n v="2.5999999999999999E-2"/>
    <n v="8.6999999999999994E-2"/>
    <n v="6.5000000000000002E-2"/>
    <n v="4.2000000000000003E-2"/>
    <n v="4.3999999999999997E-2"/>
    <n v="0"/>
    <n v="0"/>
    <n v="1E-3"/>
    <n v="0"/>
    <n v="15.51"/>
    <n v="18.14"/>
    <n v="3.1760000000000002"/>
    <n v="20.154"/>
  </r>
  <r>
    <x v="29"/>
    <x v="13"/>
    <s v="SVN"/>
    <x v="651"/>
    <n v="46962000000"/>
    <n v="0.39100000000000001"/>
    <n v="0.189"/>
    <n v="15.132999999999999"/>
    <n v="-0.627"/>
    <n v="-3.9790000000000001"/>
    <n v="18.943999999999999"/>
    <n v="-0.99399999999999999"/>
    <n v="-4.984"/>
    <n v="9.141"/>
    <n v="0.37"/>
    <n v="0.23400000000000001"/>
    <n v="7.3019999999999996"/>
    <n v="0.29599999999999999"/>
    <n v="0.187"/>
    <n v="5.7409999999999997"/>
    <n v="2.77"/>
    <n v="18.079000000000001"/>
    <n v="8.7240000000000002"/>
    <n v="0.35299999999999998"/>
    <n v="24.827000000000002"/>
    <n v="754.279"/>
    <n v="1009.623"/>
    <n v="335.90499999999997"/>
    <n v="3.6080000000000001"/>
    <n v="56.024000000000001"/>
    <n v="344.85599999999999"/>
    <n v="330.13600000000002"/>
    <n v="3.778"/>
    <n v="39029.038999999997"/>
    <n v="1.58"/>
    <n v="0.155"/>
    <n v="7.4999999999999997E-2"/>
    <n v="1.643"/>
    <n v="0.79300000000000004"/>
    <n v="8.4489999999999998"/>
    <n v="7.18"/>
    <n v="3.8109999999999999"/>
    <n v="1.839"/>
    <n v="1.82"/>
    <n v="0.878"/>
    <n v="0.79"/>
    <n v="0.38100000000000001"/>
    <n v="7.1029999999999998"/>
    <n v="3.427"/>
    <n v="4.9000000000000002E-2"/>
    <n v="0.10199999999999999"/>
    <n v="80.882999999999996"/>
    <n v="2.7E-2"/>
    <n v="4.2999999999999997E-2"/>
    <n v="4.7E-2"/>
    <n v="3.7999999999999999E-2"/>
    <n v="7.5999999999999998E-2"/>
    <n v="5.1999999999999998E-2"/>
    <n v="4.7E-2"/>
    <n v="4.9000000000000002E-2"/>
    <n v="2.4E-2"/>
    <n v="2.9000000000000001E-2"/>
    <n v="4.9000000000000002E-2"/>
    <n v="6.5000000000000002E-2"/>
    <n v="5.1999999999999998E-2"/>
    <n v="0.04"/>
    <n v="2.5000000000000001E-2"/>
    <n v="8.2000000000000003E-2"/>
    <n v="6.0999999999999999E-2"/>
    <n v="3.5000000000000003E-2"/>
    <n v="4.2999999999999997E-2"/>
    <n v="0"/>
    <n v="0"/>
    <n v="1E-3"/>
    <n v="0"/>
    <n v="14.88"/>
    <n v="17.510000000000002"/>
    <n v="2.9460000000000002"/>
    <n v="19.466999999999999"/>
  </r>
  <r>
    <x v="29"/>
    <x v="14"/>
    <s v="SVN"/>
    <x v="652"/>
    <n v="49126000000"/>
    <n v="0.41799999999999998"/>
    <n v="0.20200000000000001"/>
    <n v="13.568"/>
    <n v="-1.5649999999999999"/>
    <n v="-10.342000000000001"/>
    <n v="17.196000000000002"/>
    <n v="-1.748"/>
    <n v="-9.2289999999999992"/>
    <n v="8.2870000000000008"/>
    <n v="0.32600000000000001"/>
    <n v="0.20699999999999999"/>
    <n v="6.5389999999999997"/>
    <n v="0.25700000000000001"/>
    <n v="0.16400000000000001"/>
    <n v="4.5049999999999999"/>
    <n v="2.1709999999999998"/>
    <n v="17.620999999999999"/>
    <n v="8.4930000000000003"/>
    <n v="0.33400000000000002"/>
    <n v="25.245000000000001"/>
    <n v="767.84699999999998"/>
    <n v="1026.819"/>
    <n v="340.41"/>
    <n v="3.7189999999999999"/>
    <n v="57.512999999999998"/>
    <n v="348.483"/>
    <n v="337.08300000000003"/>
    <n v="3.8769999999999998"/>
    <n v="39987.75"/>
    <n v="1.5720000000000001"/>
    <n v="0.111"/>
    <n v="5.2999999999999999E-2"/>
    <n v="1.488"/>
    <n v="0.71699999999999997"/>
    <n v="7.7160000000000002"/>
    <n v="6.4480000000000004"/>
    <n v="3.6269999999999998"/>
    <n v="1.748"/>
    <n v="1.74"/>
    <n v="0.83899999999999997"/>
    <n v="0.79"/>
    <n v="0.38100000000000001"/>
    <n v="6.9470000000000001"/>
    <n v="3.3479999999999999"/>
    <n v="4.8000000000000001E-2"/>
    <n v="9.9000000000000005E-2"/>
    <n v="82.971999999999994"/>
    <n v="2.8000000000000001E-2"/>
    <n v="3.7999999999999999E-2"/>
    <n v="4.2000000000000003E-2"/>
    <n v="0.03"/>
    <n v="7.3999999999999996E-2"/>
    <n v="5.1999999999999998E-2"/>
    <n v="4.7E-2"/>
    <n v="4.8000000000000001E-2"/>
    <n v="2.4E-2"/>
    <n v="2.8000000000000001E-2"/>
    <n v="4.9000000000000002E-2"/>
    <n v="6.5000000000000002E-2"/>
    <n v="5.0999999999999997E-2"/>
    <n v="2.9000000000000001E-2"/>
    <n v="2.1999999999999999E-2"/>
    <n v="7.3999999999999996E-2"/>
    <n v="5.8999999999999997E-2"/>
    <n v="3.2000000000000001E-2"/>
    <n v="4.2999999999999997E-2"/>
    <n v="0"/>
    <n v="0"/>
    <n v="1E-3"/>
    <n v="0"/>
    <n v="13.38"/>
    <n v="16.010000000000002"/>
    <n v="4.0529999999999999"/>
    <n v="29.873000000000001"/>
  </r>
  <r>
    <x v="29"/>
    <x v="15"/>
    <s v="SVN"/>
    <x v="653"/>
    <n v="51351000000"/>
    <n v="0.36699999999999999"/>
    <n v="0.17599999999999999"/>
    <n v="13.653"/>
    <n v="8.5000000000000006E-2"/>
    <n v="0.627"/>
    <n v="17.317"/>
    <n v="0.122"/>
    <n v="0.70799999999999996"/>
    <n v="8.3219999999999992"/>
    <n v="0.32100000000000001"/>
    <n v="0.23100000000000001"/>
    <n v="6.5609999999999999"/>
    <n v="0.253"/>
    <n v="0.182"/>
    <n v="4.6150000000000002"/>
    <n v="2.218"/>
    <n v="17.634"/>
    <n v="8.4740000000000002"/>
    <n v="0.32600000000000001"/>
    <n v="25.613"/>
    <n v="781.5"/>
    <n v="1044.136"/>
    <n v="345.02600000000001"/>
    <n v="3.8359999999999999"/>
    <n v="59.091000000000001"/>
    <n v="352.14699999999999"/>
    <n v="343.95699999999999"/>
    <n v="3.9780000000000002"/>
    <n v="35959.714999999997"/>
    <n v="1.385"/>
    <n v="0.11700000000000001"/>
    <n v="5.6000000000000001E-2"/>
    <n v="1.5780000000000001"/>
    <n v="0.75900000000000001"/>
    <n v="7.7370000000000001"/>
    <n v="6.4779999999999998"/>
    <n v="3.6640000000000001"/>
    <n v="1.7609999999999999"/>
    <n v="1.78"/>
    <n v="0.85499999999999998"/>
    <n v="0.8"/>
    <n v="0.38400000000000001"/>
    <n v="6.8739999999999997"/>
    <n v="3.3039999999999998"/>
    <n v="4.9000000000000002E-2"/>
    <n v="0.10100000000000001"/>
    <n v="74.826999999999998"/>
    <n v="2.5000000000000001E-2"/>
    <n v="3.7999999999999999E-2"/>
    <n v="4.2000000000000003E-2"/>
    <n v="3.1E-2"/>
    <n v="7.1999999999999995E-2"/>
    <n v="5.0999999999999997E-2"/>
    <n v="4.7E-2"/>
    <n v="4.8000000000000001E-2"/>
    <n v="2.4E-2"/>
    <n v="2.8000000000000001E-2"/>
    <n v="4.9000000000000002E-2"/>
    <n v="6.4000000000000001E-2"/>
    <n v="0.05"/>
    <n v="0.03"/>
    <n v="2.3E-2"/>
    <n v="6.8000000000000005E-2"/>
    <n v="5.8000000000000003E-2"/>
    <n v="3.3000000000000002E-2"/>
    <n v="4.2999999999999997E-2"/>
    <n v="0"/>
    <n v="0"/>
    <n v="1E-3"/>
    <n v="0"/>
    <n v="13.48"/>
    <n v="16.100000000000001"/>
    <n v="3.9809999999999999"/>
    <n v="29.155000000000001"/>
  </r>
  <r>
    <x v="29"/>
    <x v="16"/>
    <s v="SVN"/>
    <x v="654"/>
    <n v="52030000000"/>
    <n v="0.34399999999999997"/>
    <n v="0.16400000000000001"/>
    <n v="14.465"/>
    <n v="0.81100000000000005"/>
    <n v="5.9420000000000002"/>
    <n v="18.055"/>
    <n v="0.73799999999999999"/>
    <n v="4.2619999999999996"/>
    <n v="8.6389999999999993"/>
    <n v="0.32600000000000001"/>
    <n v="0.22600000000000001"/>
    <n v="6.9210000000000003"/>
    <n v="0.26100000000000001"/>
    <n v="0.18099999999999999"/>
    <n v="4.9640000000000004"/>
    <n v="2.375"/>
    <n v="18.358000000000001"/>
    <n v="8.7840000000000007"/>
    <n v="0.33200000000000002"/>
    <n v="25.956"/>
    <n v="795.96500000000003"/>
    <n v="1062.191"/>
    <n v="349.99"/>
    <n v="3.9649999999999999"/>
    <n v="60.774999999999999"/>
    <n v="355.738"/>
    <n v="351.197"/>
    <n v="4.0810000000000004"/>
    <n v="38266.707000000002"/>
    <n v="1.444"/>
    <n v="0.13"/>
    <n v="6.2E-2"/>
    <n v="1.6839999999999999"/>
    <n v="0.80600000000000005"/>
    <n v="8.0960000000000001"/>
    <n v="8.2579999999999991"/>
    <n v="3.5910000000000002"/>
    <n v="1.718"/>
    <n v="1.81"/>
    <n v="0.86599999999999999"/>
    <n v="0.81"/>
    <n v="0.38800000000000001"/>
    <n v="7.24"/>
    <n v="3.464"/>
    <n v="4.9000000000000002E-2"/>
    <n v="0.10299999999999999"/>
    <n v="79.977999999999994"/>
    <n v="2.3E-2"/>
    <n v="4.1000000000000002E-2"/>
    <n v="4.4999999999999998E-2"/>
    <n v="3.5000000000000003E-2"/>
    <n v="7.0000000000000007E-2"/>
    <n v="5.0999999999999997E-2"/>
    <n v="4.7E-2"/>
    <n v="4.8000000000000001E-2"/>
    <n v="2.4E-2"/>
    <n v="2.8000000000000001E-2"/>
    <n v="4.9000000000000002E-2"/>
    <n v="6.4000000000000001E-2"/>
    <n v="0.05"/>
    <n v="3.4000000000000002E-2"/>
    <n v="2.4E-2"/>
    <n v="7.9000000000000001E-2"/>
    <n v="0.06"/>
    <n v="3.4000000000000002E-2"/>
    <n v="4.2999999999999997E-2"/>
    <n v="0"/>
    <n v="0"/>
    <n v="1E-3"/>
    <n v="0"/>
    <n v="17.260000000000002"/>
    <n v="16.920000000000002"/>
    <n v="3.8929999999999998"/>
    <n v="26.916"/>
  </r>
  <r>
    <x v="29"/>
    <x v="17"/>
    <s v="SVN"/>
    <x v="655"/>
    <n v="54673000000"/>
    <n v="0.41"/>
    <n v="0.19500000000000001"/>
    <n v="14.622"/>
    <n v="0.157"/>
    <n v="1.0880000000000001"/>
    <n v="17.882999999999999"/>
    <n v="-0.17199999999999999"/>
    <n v="-0.95399999999999996"/>
    <n v="8.5220000000000002"/>
    <n v="0.308"/>
    <n v="0.221"/>
    <n v="6.968"/>
    <n v="0.252"/>
    <n v="0.18099999999999999"/>
    <n v="4.907"/>
    <n v="2.3380000000000001"/>
    <n v="19.869"/>
    <n v="9.4689999999999994"/>
    <n v="0.34200000000000003"/>
    <n v="26.367000000000001"/>
    <n v="810.58699999999999"/>
    <n v="1080.0740000000001"/>
    <n v="354.89600000000002"/>
    <n v="4.1050000000000004"/>
    <n v="62.527999999999999"/>
    <n v="358.99900000000002"/>
    <n v="358.50799999999998"/>
    <n v="4.1829999999999998"/>
    <n v="38524.097999999998"/>
    <n v="1.393"/>
    <n v="0.13900000000000001"/>
    <n v="6.6000000000000003E-2"/>
    <n v="1.7529999999999999"/>
    <n v="0.83599999999999997"/>
    <n v="8.1489999999999991"/>
    <n v="8.3160000000000007"/>
    <n v="3.2610000000000001"/>
    <n v="1.554"/>
    <n v="1.79"/>
    <n v="0.85299999999999998"/>
    <n v="0.81"/>
    <n v="0.38600000000000001"/>
    <n v="7.3109999999999999"/>
    <n v="3.484"/>
    <n v="4.8000000000000001E-2"/>
    <n v="0.10199999999999999"/>
    <n v="80.838999999999999"/>
    <n v="2.7E-2"/>
    <n v="4.1000000000000002E-2"/>
    <n v="4.3999999999999997E-2"/>
    <n v="3.4000000000000002E-2"/>
    <n v="6.8000000000000005E-2"/>
    <n v="5.0999999999999997E-2"/>
    <n v="4.7E-2"/>
    <n v="4.8000000000000001E-2"/>
    <n v="2.4E-2"/>
    <n v="2.8000000000000001E-2"/>
    <n v="4.9000000000000002E-2"/>
    <n v="6.4000000000000001E-2"/>
    <n v="4.9000000000000002E-2"/>
    <n v="3.5999999999999997E-2"/>
    <n v="2.5000000000000001E-2"/>
    <n v="7.4999999999999997E-2"/>
    <n v="0.06"/>
    <n v="3.4000000000000002E-2"/>
    <n v="4.2999999999999997E-2"/>
    <n v="0"/>
    <n v="0"/>
    <n v="1E-3"/>
    <n v="0"/>
    <n v="17.45"/>
    <n v="17.100000000000001"/>
    <n v="5.2469999999999999"/>
    <n v="35.881999999999998"/>
  </r>
  <r>
    <x v="29"/>
    <x v="18"/>
    <s v="SVN"/>
    <x v="656"/>
    <n v="58492000000"/>
    <n v="0.45"/>
    <n v="0.214"/>
    <n v="14.526999999999999"/>
    <n v="-9.5000000000000001E-2"/>
    <n v="-0.65200000000000002"/>
    <n v="17.530999999999999"/>
    <n v="-0.35199999999999998"/>
    <n v="-1.9670000000000001"/>
    <n v="8.3249999999999993"/>
    <n v="0.28999999999999998"/>
    <n v="0.21299999999999999"/>
    <n v="6.8979999999999997"/>
    <n v="0.24"/>
    <n v="0.17599999999999999"/>
    <n v="4.7919999999999998"/>
    <n v="2.2759999999999998"/>
    <n v="21.184999999999999"/>
    <n v="10.06"/>
    <n v="0.35099999999999998"/>
    <n v="26.817"/>
    <n v="825.11400000000003"/>
    <n v="1097.605"/>
    <n v="359.68900000000002"/>
    <n v="4.2350000000000003"/>
    <n v="64.248999999999995"/>
    <n v="362.00299999999999"/>
    <n v="365.83499999999998"/>
    <n v="4.29"/>
    <n v="39165.714999999997"/>
    <n v="1.365"/>
    <n v="0.13100000000000001"/>
    <n v="6.2E-2"/>
    <n v="1.72"/>
    <n v="0.81699999999999995"/>
    <n v="8.0579999999999998"/>
    <n v="8.2240000000000002"/>
    <n v="3.004"/>
    <n v="1.427"/>
    <n v="1.74"/>
    <n v="0.82599999999999996"/>
    <n v="0.81"/>
    <n v="0.38500000000000001"/>
    <n v="7.3259999999999996"/>
    <n v="3.4790000000000001"/>
    <n v="5.0999999999999997E-2"/>
    <n v="0.107"/>
    <n v="82.48"/>
    <n v="2.9000000000000001E-2"/>
    <n v="3.9E-2"/>
    <n v="4.2999999999999997E-2"/>
    <n v="3.2000000000000001E-2"/>
    <n v="6.7000000000000004E-2"/>
    <n v="5.0999999999999997E-2"/>
    <n v="4.7E-2"/>
    <n v="4.7E-2"/>
    <n v="2.5000000000000001E-2"/>
    <n v="2.8000000000000001E-2"/>
    <n v="0.05"/>
    <n v="6.4000000000000001E-2"/>
    <n v="4.9000000000000002E-2"/>
    <n v="3.2000000000000001E-2"/>
    <n v="2.3E-2"/>
    <n v="7.1999999999999995E-2"/>
    <n v="0.06"/>
    <n v="3.5000000000000003E-2"/>
    <n v="4.2000000000000003E-2"/>
    <n v="0"/>
    <n v="0"/>
    <n v="1E-3"/>
    <n v="0"/>
    <n v="17.32"/>
    <n v="16.97"/>
    <n v="6.6580000000000004"/>
    <n v="45.834000000000003"/>
  </r>
  <r>
    <x v="29"/>
    <x v="19"/>
    <s v="SVN"/>
    <x v="657"/>
    <n v="61582000000"/>
    <n v="0.47799999999999998"/>
    <n v="0.22600000000000001"/>
    <n v="14.048"/>
    <n v="-0.47899999999999998"/>
    <n v="-3.294"/>
    <n v="16.613"/>
    <n v="-0.91800000000000004"/>
    <n v="-5.2380000000000004"/>
    <n v="7.8630000000000004"/>
    <n v="0.35242105263157891"/>
    <n v="0.20699999999999999"/>
    <n v="6.649"/>
    <n v="0.30947368421052629"/>
    <n v="0.17499999999999999"/>
    <n v="4.53"/>
    <n v="2.1440000000000001"/>
    <n v="20.588999999999999"/>
    <n v="9.7439999999999998"/>
    <n v="0.38426315789473681"/>
    <n v="27.294"/>
    <n v="839.16200000000003"/>
    <n v="1114.2180000000001"/>
    <n v="364.21899999999999"/>
    <n v="4.3600000000000003"/>
    <n v="66.001999999999995"/>
    <n v="364.56799999999998"/>
    <n v="372.89100000000002"/>
    <n v="4.3959999999999999"/>
    <n v="37905.921999999999"/>
    <n v="1.6177894736842104"/>
    <n v="0.125"/>
    <n v="5.8999999999999997E-2"/>
    <n v="1.7529999999999999"/>
    <n v="0.83"/>
    <n v="7.79"/>
    <n v="7.9560000000000004"/>
    <n v="2.5649999999999999"/>
    <n v="1.214"/>
    <n v="1.73"/>
    <n v="0.81899999999999995"/>
    <n v="0.81"/>
    <n v="0.38300000000000001"/>
    <n v="7.0570000000000004"/>
    <n v="3.34"/>
    <n v="0.05"/>
    <n v="0.106"/>
    <n v="80.091999999999999"/>
    <n v="0.03"/>
    <n v="3.7999999999999999E-2"/>
    <n v="0.04"/>
    <n v="3.1E-2"/>
    <n v="6.5000000000000002E-2"/>
    <n v="0.05"/>
    <n v="4.7E-2"/>
    <n v="4.7E-2"/>
    <n v="2.5000000000000001E-2"/>
    <n v="2.8000000000000001E-2"/>
    <n v="0.05"/>
    <n v="6.4000000000000001E-2"/>
    <n v="4.8000000000000001E-2"/>
    <n v="2.8000000000000001E-2"/>
    <n v="2.3E-2"/>
    <n v="5.6000000000000001E-2"/>
    <n v="5.7000000000000002E-2"/>
    <n v="3.5000000000000003E-2"/>
    <n v="4.2000000000000003E-2"/>
    <n v="0"/>
    <n v="0"/>
    <n v="1E-3"/>
    <n v="0"/>
    <n v="16.809999999999999"/>
    <n v="16.46"/>
    <n v="6.54"/>
    <n v="46.558"/>
  </r>
  <r>
    <x v="29"/>
    <x v="20"/>
    <s v="SVN"/>
    <x v="658"/>
    <n v="56903000000"/>
    <n v="0.47499999999999998"/>
    <n v="0.224"/>
    <n v="12.866"/>
    <n v="-1.1819999999999999"/>
    <n v="-8.4130000000000003"/>
    <n v="15.284000000000001"/>
    <n v="-1.3280000000000001"/>
    <n v="-7.9969999999999999"/>
    <n v="7.218"/>
    <n v="0.35242105263157891"/>
    <n v="0.19800000000000001"/>
    <n v="6.0759999999999996"/>
    <n v="0.30947368421052629"/>
    <n v="0.16600000000000001"/>
    <n v="4.3929999999999998"/>
    <n v="2.0739999999999998"/>
    <n v="18.844999999999999"/>
    <n v="8.8989999999999991"/>
    <n v="0.38426315789473681"/>
    <n v="27.768999999999998"/>
    <n v="852.02800000000002"/>
    <n v="1129.5029999999999"/>
    <n v="368.61200000000002"/>
    <n v="4.4850000000000003"/>
    <n v="67.751000000000005"/>
    <n v="366.98599999999999"/>
    <n v="378.91"/>
    <n v="4.5"/>
    <n v="36542.866999999998"/>
    <n v="1.6177894736842104"/>
    <n v="0.125"/>
    <n v="5.8999999999999997E-2"/>
    <n v="1.75"/>
    <n v="0.82599999999999996"/>
    <n v="8.8912499999999994"/>
    <n v="5.5086500000000003"/>
    <n v="2.4180000000000001"/>
    <n v="1.1419999999999999"/>
    <n v="1.9715"/>
    <n v="0.96665000000000023"/>
    <n v="0.82350000000000012"/>
    <n v="0.40315000000000001"/>
    <n v="6.0190000000000001"/>
    <n v="2.8420000000000001"/>
    <n v="4.9000000000000002E-2"/>
    <n v="0.105"/>
    <n v="77.385000000000005"/>
    <n v="2.9000000000000001E-2"/>
    <n v="3.5999999999999997E-2"/>
    <n v="3.9E-2"/>
    <n v="3.1E-2"/>
    <n v="6.4000000000000001E-2"/>
    <n v="0.05"/>
    <n v="4.5999999999999999E-2"/>
    <n v="4.7E-2"/>
    <n v="2.5000000000000001E-2"/>
    <n v="2.8000000000000001E-2"/>
    <n v="0.05"/>
    <n v="6.4000000000000001E-2"/>
    <n v="4.8000000000000001E-2"/>
    <n v="3.1E-2"/>
    <n v="2.3E-2"/>
    <n v="0.06"/>
    <n v="5.3999999999999999E-2"/>
    <n v="3.5000000000000003E-2"/>
    <n v="4.2000000000000003E-2"/>
    <n v="0"/>
    <n v="0"/>
    <n v="1E-3"/>
    <n v="0"/>
    <m/>
    <m/>
    <n v="5.9790000000000001"/>
    <n v="46.472000000000001"/>
  </r>
  <r>
    <x v="29"/>
    <x v="21"/>
    <s v="SVN"/>
    <x v="659"/>
    <n v="62118000000"/>
    <n v="0.47499999999999998"/>
    <n v="0.224"/>
    <n v="12.548999999999999"/>
    <n v="-0.317"/>
    <n v="-2.4630000000000001"/>
    <n v="14.528"/>
    <n v="-0.75700000000000001"/>
    <n v="-4.95"/>
    <n v="6.8550000000000004"/>
    <n v="0.35242105263157891"/>
    <n v="0.189"/>
    <n v="5.9210000000000003"/>
    <n v="0.30947368421052629"/>
    <n v="0.16400000000000001"/>
    <n v="3.6139999999999999"/>
    <n v="1.7050000000000001"/>
    <n v="19.760238095238098"/>
    <n v="9.6561428571428554"/>
    <n v="0.38426315789473681"/>
    <n v="28.244"/>
    <n v="864.57799999999997"/>
    <n v="1144.0309999999999"/>
    <n v="372.226"/>
    <n v="4.6100000000000003"/>
    <n v="69.593999999999994"/>
    <n v="368.96499999999997"/>
    <n v="385.298"/>
    <n v="4.6050000000000004"/>
    <n v="36175.777000000002"/>
    <n v="1.6177894736842104"/>
    <n v="0.125"/>
    <n v="5.8999999999999997E-2"/>
    <n v="1.843"/>
    <n v="0.87"/>
    <n v="8.8912499999999994"/>
    <n v="5.5086500000000003"/>
    <n v="1.9790000000000001"/>
    <n v="0.93400000000000005"/>
    <n v="1.9715"/>
    <n v="0.96665000000000023"/>
    <n v="0.82350000000000012"/>
    <n v="0.40315000000000001"/>
    <n v="6.3869999999999996"/>
    <n v="3.0139999999999998"/>
    <n v="4.9000000000000002E-2"/>
    <n v="0.105"/>
    <n v="76.671000000000006"/>
    <n v="2.8000000000000001E-2"/>
    <n v="3.4000000000000002E-2"/>
    <n v="3.5000000000000003E-2"/>
    <n v="2.4E-2"/>
    <n v="6.3E-2"/>
    <n v="0.05"/>
    <n v="4.5999999999999999E-2"/>
    <n v="4.5999999999999999E-2"/>
    <n v="2.5000000000000001E-2"/>
    <n v="2.7E-2"/>
    <n v="0.05"/>
    <n v="6.4000000000000001E-2"/>
    <n v="4.8000000000000001E-2"/>
    <n v="0.03"/>
    <n v="2.3E-2"/>
    <n v="0.05"/>
    <n v="5.3999999999999999E-2"/>
    <n v="3.5000000000000003E-2"/>
    <n v="4.1000000000000002E-2"/>
    <n v="0"/>
    <n v="0"/>
    <n v="1E-3"/>
    <n v="0"/>
    <m/>
    <m/>
    <m/>
    <m/>
  </r>
  <r>
    <x v="30"/>
    <x v="0"/>
    <s v="ESP"/>
    <x v="660"/>
    <n v="637000000000"/>
    <n v="14.728"/>
    <n v="0.36099999999999999"/>
    <n v="311.67500000000001"/>
    <n v="11.952"/>
    <n v="3.988"/>
    <n v="281.77600000000001"/>
    <n v="4.8079999999999998"/>
    <n v="1.736"/>
    <n v="6.9160000000000004"/>
    <n v="0.254"/>
    <n v="0.184"/>
    <n v="7.65"/>
    <n v="0.28100000000000003"/>
    <n v="0.20399999999999999"/>
    <n v="88.320999999999998"/>
    <n v="2.1680000000000001"/>
    <n v="332.27199999999999"/>
    <n v="8.1560000000000006"/>
    <n v="0.3"/>
    <n v="456.36599999999999"/>
    <n v="8890.2019999999993"/>
    <n v="11426.191999999999"/>
    <n v="3637.703"/>
    <n v="21.428999999999998"/>
    <n v="322.39999999999998"/>
    <n v="2538.2359999999999"/>
    <n v="4415.3900000000003"/>
    <n v="36.914999999999999"/>
    <n v="37495.703000000001"/>
    <n v="1.3779999999999999"/>
    <n v="2.133"/>
    <n v="5.1999999999999998E-2"/>
    <n v="37.171999999999997"/>
    <n v="0.91200000000000003"/>
    <n v="9.0660000000000007"/>
    <n v="8.0239999999999991"/>
    <n v="-29.898"/>
    <n v="-0.73399999999999999"/>
    <n v="39.22"/>
    <n v="0.96299999999999997"/>
    <n v="23.84"/>
    <n v="0.58499999999999996"/>
    <n v="165.05199999999999"/>
    <n v="4.0510000000000002"/>
    <n v="0.105"/>
    <n v="4.2679999999999998"/>
    <n v="1527.6369999999999"/>
    <n v="2.04"/>
    <n v="1.224"/>
    <n v="0.92200000000000004"/>
    <n v="0.96"/>
    <n v="2.4780000000000002"/>
    <n v="0.85"/>
    <n v="0.67900000000000005"/>
    <n v="0.69299999999999995"/>
    <n v="0.2"/>
    <n v="0.26400000000000001"/>
    <n v="0.39500000000000002"/>
    <n v="1.208"/>
    <n v="0.91300000000000003"/>
    <n v="0.76500000000000001"/>
    <n v="0.78600000000000003"/>
    <n v="-0.58399999999999996"/>
    <n v="1.6020000000000001"/>
    <n v="1.974"/>
    <n v="0.58099999999999996"/>
    <n v="2E-3"/>
    <n v="4.0000000000000001E-3"/>
    <n v="7.0000000000000001E-3"/>
    <n v="1E-3"/>
    <n v="326.92"/>
    <n v="369.37"/>
    <n v="20.597000000000001"/>
    <n v="6.609"/>
  </r>
  <r>
    <x v="30"/>
    <x v="1"/>
    <s v="ESP"/>
    <x v="661"/>
    <n v="680000000000"/>
    <n v="15.013999999999999"/>
    <n v="0.36699999999999999"/>
    <n v="313.62099999999998"/>
    <n v="1.946"/>
    <n v="0.624"/>
    <n v="286.83699999999999"/>
    <n v="5.0599999999999996"/>
    <n v="1.796"/>
    <n v="7.0019999999999998"/>
    <n v="0.246"/>
    <n v="0.18"/>
    <n v="7.6559999999999997"/>
    <n v="0.26900000000000002"/>
    <n v="0.19600000000000001"/>
    <n v="81.097999999999999"/>
    <n v="1.98"/>
    <n v="334.46300000000002"/>
    <n v="8.1639999999999997"/>
    <n v="0.28699999999999998"/>
    <n v="471.38"/>
    <n v="9203.8220000000001"/>
    <n v="11713.029"/>
    <n v="3718.8020000000001"/>
    <n v="23.466999999999999"/>
    <n v="362.39"/>
    <n v="2511.4520000000002"/>
    <n v="4586.58"/>
    <n v="41.204999999999998"/>
    <n v="39003.945"/>
    <n v="1.3720000000000001"/>
    <n v="2.0379999999999998"/>
    <n v="0.05"/>
    <n v="39.99"/>
    <n v="0.97599999999999998"/>
    <n v="8.9779999999999998"/>
    <n v="8.51"/>
    <n v="-26.783999999999999"/>
    <n v="-0.65400000000000003"/>
    <n v="39.81"/>
    <n v="0.97199999999999998"/>
    <n v="23.38"/>
    <n v="0.57099999999999995"/>
    <n v="171.19"/>
    <n v="4.1790000000000003"/>
    <n v="0.105"/>
    <n v="4.29"/>
    <n v="1597.8530000000001"/>
    <n v="1.99"/>
    <n v="1.222"/>
    <n v="0.94299999999999995"/>
    <n v="0.876"/>
    <n v="2.4590000000000001"/>
    <n v="0.85899999999999999"/>
    <n v="0.68300000000000005"/>
    <n v="0.69599999999999995"/>
    <n v="0.214"/>
    <n v="0.28599999999999998"/>
    <n v="0.38800000000000001"/>
    <n v="1.22"/>
    <n v="0.96799999999999997"/>
    <n v="0.72499999999999998"/>
    <n v="0.83799999999999997"/>
    <n v="-0.56499999999999995"/>
    <n v="1.6479999999999999"/>
    <n v="2.0139999999999998"/>
    <n v="0.58699999999999997"/>
    <n v="2E-3"/>
    <n v="5.0000000000000001E-3"/>
    <n v="7.0000000000000001E-3"/>
    <n v="1E-3"/>
    <n v="348.63"/>
    <n v="367.79"/>
    <n v="20.843"/>
    <n v="6.6459999999999999"/>
  </r>
  <r>
    <x v="30"/>
    <x v="2"/>
    <s v="ESP"/>
    <x v="662"/>
    <n v="710000000000"/>
    <n v="15.53"/>
    <n v="0.374"/>
    <n v="333.73"/>
    <n v="20.11"/>
    <n v="6.4119999999999999"/>
    <n v="318.45100000000002"/>
    <n v="31.614999999999998"/>
    <n v="11.022"/>
    <n v="7.6779999999999999"/>
    <n v="0.26400000000000001"/>
    <n v="0.19700000000000001"/>
    <n v="8.0459999999999994"/>
    <n v="0.27700000000000002"/>
    <n v="0.20699999999999999"/>
    <n v="90.917000000000002"/>
    <n v="2.1920000000000002"/>
    <n v="358.863"/>
    <n v="8.6519999999999992"/>
    <n v="0.29799999999999999"/>
    <n v="486.91"/>
    <n v="9537.5529999999999"/>
    <n v="12031.478999999999"/>
    <n v="3809.7179999999998"/>
    <n v="25.536000000000001"/>
    <n v="407.43900000000002"/>
    <n v="2496.1729999999998"/>
    <n v="4762.2579999999998"/>
    <n v="45.691000000000003"/>
    <n v="38938.438000000002"/>
    <n v="1.339"/>
    <n v="2.069"/>
    <n v="0.05"/>
    <n v="45.048999999999999"/>
    <n v="1.0860000000000001"/>
    <n v="9.2690000000000001"/>
    <n v="8.8079999999999998"/>
    <n v="-15.279"/>
    <n v="-0.36799999999999999"/>
    <n v="40.18"/>
    <n v="0.96899999999999997"/>
    <n v="23.02"/>
    <n v="0.55500000000000005"/>
    <n v="175.679"/>
    <n v="4.2359999999999998"/>
    <n v="0.108"/>
    <n v="4.4859999999999998"/>
    <n v="1615.075"/>
    <n v="1.9510000000000001"/>
    <n v="1.27"/>
    <n v="1.012"/>
    <n v="0.93899999999999995"/>
    <n v="2.4380000000000002"/>
    <n v="0.86899999999999999"/>
    <n v="0.68899999999999995"/>
    <n v="0.7"/>
    <n v="0.22600000000000001"/>
    <n v="0.309"/>
    <n v="0.38300000000000001"/>
    <n v="1.232"/>
    <n v="1.0209999999999999"/>
    <n v="0.69299999999999995"/>
    <n v="0.91800000000000004"/>
    <n v="-0.29499999999999998"/>
    <n v="1.6919999999999999"/>
    <n v="2.0790000000000002"/>
    <n v="0.59299999999999997"/>
    <n v="2E-3"/>
    <n v="5.0000000000000001E-3"/>
    <n v="7.0000000000000001E-3"/>
    <n v="1E-3"/>
    <n v="365.33"/>
    <n v="384.45"/>
    <n v="25.132999999999999"/>
    <n v="7.5309999999999997"/>
  </r>
  <r>
    <x v="30"/>
    <x v="3"/>
    <s v="ESP"/>
    <x v="663"/>
    <n v="740000000000"/>
    <n v="16.038"/>
    <n v="0.38"/>
    <n v="338.04599999999999"/>
    <n v="4.3159999999999998"/>
    <n v="1.2929999999999999"/>
    <n v="324.12299999999999"/>
    <n v="5.6710000000000003"/>
    <n v="1.7809999999999999"/>
    <n v="7.6749999999999998"/>
    <n v="0.25800000000000001"/>
    <n v="0.19"/>
    <n v="8.0050000000000008"/>
    <n v="0.26900000000000002"/>
    <n v="0.19800000000000001"/>
    <n v="84.293000000000006"/>
    <n v="1.996"/>
    <n v="358.45"/>
    <n v="8.4879999999999995"/>
    <n v="0.28599999999999998"/>
    <n v="502.94799999999998"/>
    <n v="9875.5990000000002"/>
    <n v="12355.602999999999"/>
    <n v="3894.011"/>
    <n v="27.436"/>
    <n v="458.74200000000002"/>
    <n v="2482.25"/>
    <n v="4942.1970000000001"/>
    <n v="50.265000000000001"/>
    <n v="40418.156000000003"/>
    <n v="1.361"/>
    <n v="1.9"/>
    <n v="4.4999999999999998E-2"/>
    <n v="51.302999999999997"/>
    <n v="1.2150000000000001"/>
    <n v="9.3160000000000007"/>
    <n v="8.8640000000000008"/>
    <n v="-13.923"/>
    <n v="-0.33"/>
    <n v="40.17"/>
    <n v="0.95099999999999996"/>
    <n v="24.02"/>
    <n v="0.56899999999999995"/>
    <n v="179.93799999999999"/>
    <n v="4.2610000000000001"/>
    <n v="0.108"/>
    <n v="4.5730000000000004"/>
    <n v="1706.87"/>
    <n v="1.8819999999999999"/>
    <n v="1.2230000000000001"/>
    <n v="0.97299999999999998"/>
    <n v="0.80100000000000005"/>
    <n v="2.4159999999999999"/>
    <n v="0.877"/>
    <n v="0.69399999999999995"/>
    <n v="0.70199999999999996"/>
    <n v="0.23699999999999999"/>
    <n v="0.33500000000000002"/>
    <n v="0.377"/>
    <n v="1.2450000000000001"/>
    <n v="1.071"/>
    <n v="0.63500000000000001"/>
    <n v="1.01"/>
    <n v="-0.246"/>
    <n v="1.6850000000000001"/>
    <n v="2.0750000000000002"/>
    <n v="0.59899999999999998"/>
    <n v="2E-3"/>
    <n v="5.0000000000000001E-3"/>
    <n v="7.0000000000000001E-3"/>
    <n v="1E-3"/>
    <n v="374.33"/>
    <n v="393.43"/>
    <n v="20.404"/>
    <n v="6.0359999999999996"/>
  </r>
  <r>
    <x v="30"/>
    <x v="4"/>
    <s v="ESP"/>
    <x v="664"/>
    <n v="800000000000"/>
    <n v="16.292000000000002"/>
    <n v="0.379"/>
    <n v="354.82799999999997"/>
    <n v="16.782"/>
    <n v="4.9640000000000004"/>
    <n v="336.654"/>
    <n v="12.532"/>
    <n v="3.8660000000000001"/>
    <n v="7.8369999999999997"/>
    <n v="0.25700000000000001"/>
    <n v="0.19"/>
    <n v="8.26"/>
    <n v="0.27100000000000002"/>
    <n v="0.20100000000000001"/>
    <n v="87.367000000000004"/>
    <n v="2.0339999999999998"/>
    <n v="385.57400000000001"/>
    <n v="8.9749999999999996"/>
    <n v="0.29499999999999998"/>
    <n v="519.24"/>
    <n v="10230.427"/>
    <n v="12692.257"/>
    <n v="3981.3789999999999"/>
    <n v="29.67"/>
    <n v="517.50400000000002"/>
    <n v="2464.076"/>
    <n v="5127.5860000000002"/>
    <n v="55.048000000000002"/>
    <n v="41185.832000000002"/>
    <n v="1.353"/>
    <n v="2.234"/>
    <n v="5.1999999999999998E-2"/>
    <n v="58.762"/>
    <n v="1.3680000000000001"/>
    <n v="9.5329999999999995"/>
    <n v="9.0890000000000004"/>
    <n v="-18.172999999999998"/>
    <n v="-0.42299999999999999"/>
    <n v="39.86"/>
    <n v="0.92800000000000005"/>
    <n v="23.3"/>
    <n v="0.54200000000000004"/>
    <n v="185.38900000000001"/>
    <n v="4.3150000000000004"/>
    <n v="0.111"/>
    <n v="4.7839999999999998"/>
    <n v="1769.33"/>
    <n v="1.7889999999999999"/>
    <n v="1.2390000000000001"/>
    <n v="0.99"/>
    <n v="0.80400000000000005"/>
    <n v="2.3889999999999998"/>
    <n v="0.88600000000000001"/>
    <n v="0.7"/>
    <n v="0.70399999999999996"/>
    <n v="0.249"/>
    <n v="0.36399999999999999"/>
    <n v="0.371"/>
    <n v="1.256"/>
    <n v="1.1180000000000001"/>
    <n v="0.69"/>
    <n v="1.1180000000000001"/>
    <n v="-0.33900000000000002"/>
    <n v="1.679"/>
    <n v="2.0710000000000002"/>
    <n v="0.60499999999999998"/>
    <n v="2E-3"/>
    <n v="5.0000000000000001E-3"/>
    <n v="7.0000000000000001E-3"/>
    <n v="1E-3"/>
    <n v="390.45"/>
    <n v="409.54"/>
    <n v="30.745999999999999"/>
    <n v="8.6649999999999991"/>
  </r>
  <r>
    <x v="30"/>
    <x v="5"/>
    <s v="ESP"/>
    <x v="665"/>
    <n v="860000000000"/>
    <n v="16.792000000000002"/>
    <n v="0.38400000000000001"/>
    <n v="370.06599999999997"/>
    <n v="15.238"/>
    <n v="4.2939999999999996"/>
    <n v="347.53199999999998"/>
    <n v="10.878"/>
    <n v="3.2309999999999999"/>
    <n v="7.9550000000000001"/>
    <n v="0.255"/>
    <n v="0.19500000000000001"/>
    <n v="8.4710000000000001"/>
    <n v="0.27100000000000002"/>
    <n v="0.20799999999999999"/>
    <n v="87.766000000000005"/>
    <n v="2.0089999999999999"/>
    <n v="410.75099999999998"/>
    <n v="9.4019999999999992"/>
    <n v="0.30099999999999999"/>
    <n v="536.03200000000004"/>
    <n v="10600.492"/>
    <n v="13039.789000000001"/>
    <n v="4069.1439999999998"/>
    <n v="31.966000000000001"/>
    <n v="586.44200000000001"/>
    <n v="2441.5430000000001"/>
    <n v="5317.0379999999996"/>
    <n v="59.871000000000002"/>
    <n v="40779.031000000003"/>
    <n v="1.3049999999999999"/>
    <n v="2.2970000000000002"/>
    <n v="5.2999999999999999E-2"/>
    <n v="68.938000000000002"/>
    <n v="1.5780000000000001"/>
    <n v="9.7089999999999996"/>
    <n v="9.2729999999999997"/>
    <n v="-22.533999999999999"/>
    <n v="-0.51600000000000001"/>
    <n v="39.6"/>
    <n v="0.90600000000000003"/>
    <n v="21.95"/>
    <n v="0.502"/>
    <n v="189.452"/>
    <n v="4.3369999999999997"/>
    <n v="0.11"/>
    <n v="4.8220000000000001"/>
    <n v="1781.4469999999999"/>
    <n v="1.7410000000000001"/>
    <n v="1.25"/>
    <n v="1.012"/>
    <n v="0.76"/>
    <n v="2.3620000000000001"/>
    <n v="0.89500000000000002"/>
    <n v="0.70599999999999996"/>
    <n v="0.70499999999999996"/>
    <n v="0.26100000000000001"/>
    <n v="0.39800000000000002"/>
    <n v="0.36499999999999999"/>
    <n v="1.268"/>
    <n v="1.159"/>
    <n v="0.66600000000000004"/>
    <n v="1.2809999999999999"/>
    <n v="-0.47799999999999998"/>
    <n v="1.7010000000000001"/>
    <n v="1.994"/>
    <n v="0.61"/>
    <n v="2E-3"/>
    <n v="5.0000000000000001E-3"/>
    <n v="8.0000000000000002E-3"/>
    <n v="1E-3"/>
    <n v="405.09"/>
    <n v="424.16"/>
    <n v="40.685000000000002"/>
    <n v="10.994"/>
  </r>
  <r>
    <x v="30"/>
    <x v="6"/>
    <s v="ESP"/>
    <x v="666"/>
    <n v="930000000000"/>
    <n v="16.745000000000001"/>
    <n v="0.377"/>
    <n v="361.12"/>
    <n v="-8.9450000000000003"/>
    <n v="-2.4169999999999998"/>
    <n v="335.54599999999999"/>
    <n v="-11.987"/>
    <n v="-3.4489999999999998"/>
    <n v="7.5529999999999999"/>
    <n v="0.23400000000000001"/>
    <n v="0.186"/>
    <n v="8.1289999999999996"/>
    <n v="0.252"/>
    <n v="0.2"/>
    <n v="77.951999999999998"/>
    <n v="1.7549999999999999"/>
    <n v="416.31"/>
    <n v="9.3719999999999999"/>
    <n v="0.28999999999999998"/>
    <n v="552.77599999999995"/>
    <n v="10961.611999999999"/>
    <n v="13375.334999999999"/>
    <n v="4147.0969999999998"/>
    <n v="34.383000000000003"/>
    <n v="660.48099999999999"/>
    <n v="2415.9679999999998"/>
    <n v="5501.92"/>
    <n v="64.956000000000003"/>
    <n v="40681.788999999997"/>
    <n v="1.26"/>
    <n v="2.4159999999999999"/>
    <n v="5.3999999999999999E-2"/>
    <n v="74.037999999999997"/>
    <n v="1.667"/>
    <n v="9.4130000000000003"/>
    <n v="8.984"/>
    <n v="-25.574999999999999"/>
    <n v="-0.57599999999999996"/>
    <n v="39.35"/>
    <n v="0.88600000000000001"/>
    <n v="22.31"/>
    <n v="0.502"/>
    <n v="184.88300000000001"/>
    <n v="4.1619999999999999"/>
    <n v="0.114"/>
    <n v="5.0860000000000003"/>
    <n v="1807.2"/>
    <n v="1.5920000000000001"/>
    <n v="1.18"/>
    <n v="0.94099999999999995"/>
    <n v="0.64"/>
    <n v="2.3279999999999998"/>
    <n v="0.90300000000000002"/>
    <n v="0.71"/>
    <n v="0.70399999999999996"/>
    <n v="0.27300000000000002"/>
    <n v="0.432"/>
    <n v="0.35899999999999999"/>
    <n v="1.278"/>
    <n v="1.1990000000000001"/>
    <n v="0.69699999999999995"/>
    <n v="1.3440000000000001"/>
    <n v="-0.504"/>
    <n v="1.6439999999999999"/>
    <n v="2.0129999999999999"/>
    <n v="0.61499999999999999"/>
    <n v="2E-3"/>
    <n v="5.0000000000000001E-3"/>
    <n v="8.0000000000000002E-3"/>
    <n v="1E-3"/>
    <n v="399.09"/>
    <n v="418.15"/>
    <n v="55.19"/>
    <n v="15.282999999999999"/>
  </r>
  <r>
    <x v="30"/>
    <x v="7"/>
    <s v="ESP"/>
    <x v="667"/>
    <n v="1020000000000"/>
    <n v="16.824000000000002"/>
    <n v="0.372"/>
    <n v="368.98599999999999"/>
    <n v="7.8650000000000002"/>
    <n v="2.1779999999999999"/>
    <n v="344.98599999999999"/>
    <n v="9.4410000000000007"/>
    <n v="2.8140000000000001"/>
    <n v="7.625"/>
    <n v="0.23"/>
    <n v="0.187"/>
    <n v="8.1549999999999994"/>
    <n v="0.246"/>
    <n v="0.2"/>
    <n v="84.629000000000005"/>
    <n v="1.87"/>
    <n v="429.22699999999998"/>
    <n v="9.4870000000000001"/>
    <n v="0.28599999999999998"/>
    <n v="569.6"/>
    <n v="11330.598"/>
    <n v="13720.321"/>
    <n v="4231.7259999999997"/>
    <n v="36.948"/>
    <n v="736.13599999999997"/>
    <n v="2391.9690000000001"/>
    <n v="5686.415"/>
    <n v="69.774000000000001"/>
    <n v="40817.644999999997"/>
    <n v="1.232"/>
    <n v="2.5649999999999999"/>
    <n v="5.7000000000000002E-2"/>
    <n v="75.656000000000006"/>
    <n v="1.6719999999999999"/>
    <n v="9.6029999999999998"/>
    <n v="9.18"/>
    <n v="-23.998999999999999"/>
    <n v="-0.53"/>
    <n v="40.04"/>
    <n v="0.88500000000000001"/>
    <n v="22.86"/>
    <n v="0.505"/>
    <n v="184.494"/>
    <n v="4.0780000000000003"/>
    <n v="0.106"/>
    <n v="4.8170000000000002"/>
    <n v="1846.826"/>
    <n v="1.49"/>
    <n v="1.171"/>
    <n v="0.96"/>
    <n v="0.66200000000000003"/>
    <n v="2.29"/>
    <n v="0.90900000000000003"/>
    <n v="0.71499999999999997"/>
    <n v="0.70299999999999996"/>
    <n v="0.28499999999999998"/>
    <n v="0.46400000000000002"/>
    <n v="0.35299999999999998"/>
    <n v="1.2869999999999999"/>
    <n v="1.2290000000000001"/>
    <n v="0.70499999999999996"/>
    <n v="1.329"/>
    <n v="-0.54100000000000004"/>
    <n v="1.635"/>
    <n v="1.8580000000000001"/>
    <n v="0.62"/>
    <n v="2E-3"/>
    <n v="5.0000000000000001E-3"/>
    <n v="8.0000000000000002E-3"/>
    <n v="1E-3"/>
    <n v="415.37"/>
    <n v="434.49"/>
    <n v="60.241999999999997"/>
    <n v="16.326000000000001"/>
  </r>
  <r>
    <x v="30"/>
    <x v="8"/>
    <s v="ESP"/>
    <x v="668"/>
    <n v="1080000000000"/>
    <n v="14.388999999999999"/>
    <n v="0.313"/>
    <n v="337.18200000000002"/>
    <n v="-31.803000000000001"/>
    <n v="-8.6189999999999998"/>
    <n v="313.29300000000001"/>
    <n v="-31.693000000000001"/>
    <n v="-9.1869999999999994"/>
    <n v="6.8159999999999998"/>
    <n v="0.20499999999999999"/>
    <n v="0.17399999999999999"/>
    <n v="7.335"/>
    <n v="0.221"/>
    <n v="0.188"/>
    <n v="59.334000000000003"/>
    <n v="1.2909999999999999"/>
    <n v="394.25799999999998"/>
    <n v="8.577"/>
    <n v="0.25800000000000001"/>
    <n v="583.99"/>
    <n v="11667.78"/>
    <n v="14033.615"/>
    <n v="4291.0600000000004"/>
    <n v="39.252000000000002"/>
    <n v="818.68799999999999"/>
    <n v="2368.08"/>
    <n v="5860.8879999999999"/>
    <n v="73.903000000000006"/>
    <n v="39067.870999999999"/>
    <n v="1.175"/>
    <n v="2.3039999999999998"/>
    <n v="0.05"/>
    <n v="82.552000000000007"/>
    <n v="1.796"/>
    <n v="8.7279999999999998"/>
    <n v="8.3119999999999994"/>
    <n v="-23.888999999999999"/>
    <n v="-0.52"/>
    <n v="38.47"/>
    <n v="0.83699999999999997"/>
    <n v="20.58"/>
    <n v="0.44800000000000001"/>
    <n v="174.47300000000001"/>
    <n v="3.7959999999999998"/>
    <n v="0.09"/>
    <n v="4.13"/>
    <n v="1795.8150000000001"/>
    <n v="1.258"/>
    <n v="1.0509999999999999"/>
    <n v="0.85299999999999998"/>
    <n v="0.45"/>
    <n v="2.2440000000000002"/>
    <n v="0.91300000000000003"/>
    <n v="0.71799999999999997"/>
    <n v="0.69699999999999995"/>
    <n v="0.29399999999999998"/>
    <n v="0.498"/>
    <n v="0.34699999999999998"/>
    <n v="1.294"/>
    <n v="1.2450000000000001"/>
    <n v="0.61599999999999999"/>
    <n v="1.4079999999999999"/>
    <n v="-0.51500000000000001"/>
    <n v="1.5509999999999999"/>
    <n v="1.591"/>
    <n v="0.623"/>
    <n v="2E-3"/>
    <n v="6.0000000000000001E-3"/>
    <n v="8.0000000000000002E-3"/>
    <n v="1E-3"/>
    <n v="382.06"/>
    <n v="401.19"/>
    <n v="57.076000000000001"/>
    <n v="16.927"/>
  </r>
  <r>
    <x v="30"/>
    <x v="9"/>
    <s v="ESP"/>
    <x v="669"/>
    <n v="980000000000"/>
    <n v="11.401999999999999"/>
    <n v="0.246"/>
    <n v="297.74799999999999"/>
    <n v="-39.435000000000002"/>
    <n v="-11.695"/>
    <n v="275.214"/>
    <n v="-38.079000000000001"/>
    <n v="-12.154"/>
    <n v="5.9349999999999996"/>
    <n v="0.185"/>
    <n v="0.16500000000000001"/>
    <n v="6.4210000000000003"/>
    <n v="0.2"/>
    <n v="0.17899999999999999"/>
    <n v="45.081000000000003"/>
    <n v="0.97199999999999998"/>
    <n v="345.892"/>
    <n v="7.46"/>
    <n v="0.23300000000000001"/>
    <n v="595.39200000000005"/>
    <n v="11965.528"/>
    <n v="14308.829"/>
    <n v="4336.1409999999996"/>
    <n v="41.509"/>
    <n v="892.39800000000002"/>
    <n v="2345.5459999999998"/>
    <n v="6023.14"/>
    <n v="76.95"/>
    <n v="35904.375"/>
    <n v="1.1200000000000001"/>
    <n v="2.2559999999999998"/>
    <n v="4.9000000000000002E-2"/>
    <n v="73.709999999999994"/>
    <n v="1.59"/>
    <n v="7.86"/>
    <n v="7.4470000000000001"/>
    <n v="-22.533999999999999"/>
    <n v="-0.48599999999999999"/>
    <n v="40.17"/>
    <n v="0.86599999999999999"/>
    <n v="20.239999999999998"/>
    <n v="0.437"/>
    <n v="162.25200000000001"/>
    <n v="3.4990000000000001"/>
    <n v="6.6000000000000003E-2"/>
    <n v="3.0470000000000002"/>
    <n v="1664.806"/>
    <n v="0.97"/>
    <n v="0.94299999999999995"/>
    <n v="0.752"/>
    <n v="0.34599999999999997"/>
    <n v="2.1890000000000001"/>
    <n v="0.91400000000000003"/>
    <n v="0.71799999999999997"/>
    <n v="0.69"/>
    <n v="0.30299999999999999"/>
    <n v="0.52400000000000002"/>
    <n v="0.34100000000000003"/>
    <n v="1.298"/>
    <n v="1.2450000000000001"/>
    <n v="0.59499999999999997"/>
    <n v="1.2809999999999999"/>
    <n v="-0.44800000000000001"/>
    <n v="1.4750000000000001"/>
    <n v="1.2509999999999999"/>
    <n v="0.625"/>
    <n v="2E-3"/>
    <n v="6.0000000000000001E-3"/>
    <n v="8.0000000000000002E-3"/>
    <n v="1E-3"/>
    <n v="345.31"/>
    <n v="364.43"/>
    <n v="48.143999999999998"/>
    <n v="16.170000000000002"/>
  </r>
  <r>
    <x v="30"/>
    <x v="10"/>
    <s v="ESP"/>
    <x v="670"/>
    <n v="1020000000000"/>
    <n v="11.196999999999999"/>
    <n v="0.24"/>
    <n v="284.28300000000002"/>
    <n v="-13.465"/>
    <n v="-4.5220000000000002"/>
    <n v="255.77699999999999"/>
    <n v="-19.437000000000001"/>
    <n v="-7.0629999999999997"/>
    <n v="5.492"/>
    <n v="0.17100000000000001"/>
    <n v="0.15"/>
    <n v="6.1040000000000001"/>
    <n v="0.19"/>
    <n v="0.16600000000000001"/>
    <n v="36.351999999999997"/>
    <n v="0.78100000000000003"/>
    <n v="328.07400000000001"/>
    <n v="7.0439999999999996"/>
    <n v="0.219"/>
    <n v="606.58900000000006"/>
    <n v="12249.811"/>
    <n v="14564.605"/>
    <n v="4372.4930000000004"/>
    <n v="43.787999999999997"/>
    <n v="966.05700000000002"/>
    <n v="2317.04"/>
    <n v="6180.7860000000001"/>
    <n v="80.097999999999999"/>
    <n v="36714.199000000001"/>
    <n v="1.141"/>
    <n v="2.2799999999999998"/>
    <n v="4.9000000000000002E-2"/>
    <n v="73.659000000000006"/>
    <n v="1.5820000000000001"/>
    <n v="7.4989999999999997"/>
    <n v="7.0880000000000001"/>
    <n v="-28.506"/>
    <n v="-0.61199999999999999"/>
    <n v="38.590000000000003"/>
    <n v="0.82899999999999996"/>
    <n v="20.7"/>
    <n v="0.44400000000000001"/>
    <n v="157.64699999999999"/>
    <n v="3.3849999999999998"/>
    <n v="6.8000000000000005E-2"/>
    <n v="3.1480000000000001"/>
    <n v="1709.8820000000001"/>
    <n v="0.89200000000000002"/>
    <n v="0.85199999999999998"/>
    <n v="0.67"/>
    <n v="0.26100000000000001"/>
    <n v="2.1320000000000001"/>
    <n v="0.91200000000000003"/>
    <n v="0.71699999999999997"/>
    <n v="0.68100000000000005"/>
    <n v="0.311"/>
    <n v="0.54800000000000004"/>
    <n v="0.33500000000000002"/>
    <n v="1.3"/>
    <n v="1.246"/>
    <n v="0.59699999999999998"/>
    <n v="1.1890000000000001"/>
    <n v="-0.58899999999999997"/>
    <n v="1.3879999999999999"/>
    <n v="1.28"/>
    <n v="0.626"/>
    <n v="2E-3"/>
    <n v="6.0000000000000001E-3"/>
    <n v="8.0000000000000002E-3"/>
    <n v="1E-3"/>
    <n v="330.13"/>
    <n v="349.27"/>
    <n v="43.792000000000002"/>
    <n v="15.404"/>
  </r>
  <r>
    <x v="30"/>
    <x v="11"/>
    <s v="ESP"/>
    <x v="671"/>
    <n v="1060000000000"/>
    <n v="9.5229999999999997"/>
    <n v="0.20399999999999999"/>
    <n v="285.13200000000001"/>
    <n v="0.85"/>
    <n v="0.29899999999999999"/>
    <n v="297.58999999999997"/>
    <n v="41.813000000000002"/>
    <n v="16.347000000000001"/>
    <n v="6.3680000000000003"/>
    <n v="0.19900000000000001"/>
    <n v="0.17699999999999999"/>
    <n v="6.1020000000000003"/>
    <n v="0.191"/>
    <n v="0.17"/>
    <n v="54.215000000000003"/>
    <n v="1.1599999999999999"/>
    <n v="321.24"/>
    <n v="6.875"/>
    <n v="0.215"/>
    <n v="616.11199999999997"/>
    <n v="12534.942999999999"/>
    <n v="14862.195"/>
    <n v="4426.7079999999996"/>
    <n v="46.527000000000001"/>
    <n v="1034.117"/>
    <n v="2329.498"/>
    <n v="6328.1"/>
    <n v="83.379000000000005"/>
    <n v="35901.07"/>
    <n v="1.1220000000000001"/>
    <n v="2.7389999999999999"/>
    <n v="5.8999999999999997E-2"/>
    <n v="68.06"/>
    <n v="1.456"/>
    <n v="7.4630000000000001"/>
    <n v="7.2949999999999999"/>
    <n v="12.458"/>
    <n v="0.26700000000000002"/>
    <n v="38.44"/>
    <n v="0.82299999999999995"/>
    <n v="19.649999999999999"/>
    <n v="0.42099999999999999"/>
    <n v="147.31399999999999"/>
    <n v="3.1520000000000001"/>
    <n v="7.0000000000000007E-2"/>
    <n v="3.2810000000000001"/>
    <n v="1677.6289999999999"/>
    <n v="0.70499999999999996"/>
    <n v="0.82699999999999996"/>
    <n v="0.754"/>
    <n v="0.36799999999999999"/>
    <n v="2.0670000000000002"/>
    <n v="0.91"/>
    <n v="0.71799999999999997"/>
    <n v="0.67400000000000004"/>
    <n v="0.32200000000000001"/>
    <n v="0.56599999999999995"/>
    <n v="0.33400000000000002"/>
    <n v="1.3"/>
    <n v="1.244"/>
    <n v="0.74"/>
    <n v="1.069"/>
    <n v="0.251"/>
    <n v="1.294"/>
    <n v="1.194"/>
    <n v="0.627"/>
    <n v="2E-3"/>
    <n v="6.0000000000000001E-3"/>
    <n v="8.9999999999999993E-3"/>
    <n v="1E-3"/>
    <n v="340.89"/>
    <n v="348.74"/>
    <n v="36.107999999999997"/>
    <n v="12.664"/>
  </r>
  <r>
    <x v="30"/>
    <x v="12"/>
    <s v="ESP"/>
    <x v="672"/>
    <n v="1050000000000"/>
    <n v="8.7539999999999996"/>
    <n v="0.187"/>
    <n v="279.38499999999999"/>
    <n v="-5.7469999999999999"/>
    <n v="-2.016"/>
    <n v="263.81299999999999"/>
    <n v="-33.777000000000001"/>
    <n v="-11.35"/>
    <n v="5.6420000000000003"/>
    <n v="0.18099999999999999"/>
    <n v="0.158"/>
    <n v="5.9749999999999996"/>
    <n v="0.192"/>
    <n v="0.16700000000000001"/>
    <n v="63.253"/>
    <n v="1.353"/>
    <n v="296.28100000000001"/>
    <n v="6.3369999999999997"/>
    <n v="0.20399999999999999"/>
    <n v="624.86599999999999"/>
    <n v="12814.329"/>
    <n v="15126.009"/>
    <n v="4489.9610000000002"/>
    <n v="49.906999999999996"/>
    <n v="1099.2329999999999"/>
    <n v="2313.9259999999999"/>
    <n v="6464.0630000000001"/>
    <n v="86.298000000000002"/>
    <n v="35681.476999999999"/>
    <n v="1.1479999999999999"/>
    <n v="3.379"/>
    <n v="7.1999999999999995E-2"/>
    <n v="65.114999999999995"/>
    <n v="1.393"/>
    <n v="7.3220000000000001"/>
    <n v="7.1550000000000002"/>
    <n v="-15.571999999999999"/>
    <n v="-0.33300000000000002"/>
    <n v="37.74"/>
    <n v="0.80700000000000005"/>
    <n v="19.02"/>
    <n v="0.40699999999999997"/>
    <n v="135.964"/>
    <n v="2.9079999999999999"/>
    <n v="6.2E-2"/>
    <n v="2.92"/>
    <n v="1668.326"/>
    <n v="0.63200000000000001"/>
    <n v="0.79800000000000004"/>
    <n v="0.66200000000000003"/>
    <n v="0.42399999999999999"/>
    <n v="2.004"/>
    <n v="0.90700000000000003"/>
    <n v="0.71699999999999997"/>
    <n v="0.66800000000000004"/>
    <n v="0.33600000000000002"/>
    <n v="0.58099999999999996"/>
    <n v="0.33"/>
    <n v="1.2969999999999999"/>
    <n v="1.2370000000000001"/>
    <n v="0.88800000000000001"/>
    <n v="1.002"/>
    <n v="-0.32300000000000001"/>
    <n v="1.1779999999999999"/>
    <n v="1.0569999999999999"/>
    <n v="0.626"/>
    <n v="2E-3"/>
    <n v="6.0000000000000001E-3"/>
    <n v="8.9999999999999993E-3"/>
    <n v="1E-3"/>
    <n v="334.52"/>
    <n v="342.35"/>
    <n v="16.896000000000001"/>
    <n v="6.048"/>
  </r>
  <r>
    <x v="30"/>
    <x v="13"/>
    <s v="ESP"/>
    <x v="673"/>
    <n v="1060000000000"/>
    <n v="7.6420000000000003"/>
    <n v="0.16400000000000001"/>
    <n v="253.10300000000001"/>
    <n v="-26.282"/>
    <n v="-9.407"/>
    <n v="238.483"/>
    <n v="-25.33"/>
    <n v="-9.6010000000000009"/>
    <n v="5.117"/>
    <n v="0.16700000000000001"/>
    <n v="0.15"/>
    <n v="5.431"/>
    <n v="0.17699999999999999"/>
    <n v="0.16"/>
    <n v="49.191000000000003"/>
    <n v="1.056"/>
    <n v="276.69299999999998"/>
    <n v="5.9370000000000003"/>
    <n v="0.19400000000000001"/>
    <n v="632.50800000000004"/>
    <n v="13067.431"/>
    <n v="15364.491"/>
    <n v="4539.152"/>
    <n v="53.741"/>
    <n v="1158.33"/>
    <n v="2299.306"/>
    <n v="6594.53"/>
    <n v="89.17"/>
    <n v="34008.008000000002"/>
    <n v="1.109"/>
    <n v="3.835"/>
    <n v="8.2000000000000003E-2"/>
    <n v="59.097000000000001"/>
    <n v="1.268"/>
    <n v="6.78"/>
    <n v="6.6120000000000001"/>
    <n v="-14.619"/>
    <n v="-0.314"/>
    <n v="37.19"/>
    <n v="0.79800000000000004"/>
    <n v="19.57"/>
    <n v="0.42"/>
    <n v="130.46600000000001"/>
    <n v="2.8"/>
    <n v="6.2E-2"/>
    <n v="2.8719999999999999"/>
    <n v="1584.8910000000001"/>
    <n v="0.52900000000000003"/>
    <n v="0.71699999999999997"/>
    <n v="0.59699999999999998"/>
    <n v="0.32700000000000001"/>
    <n v="1.9379999999999999"/>
    <n v="0.90300000000000002"/>
    <n v="0.71499999999999997"/>
    <n v="0.66100000000000003"/>
    <n v="0.35299999999999998"/>
    <n v="0.59099999999999997"/>
    <n v="0.32500000000000001"/>
    <n v="1.2929999999999999"/>
    <n v="1.226"/>
    <n v="0.98899999999999999"/>
    <n v="0.90300000000000002"/>
    <n v="-0.316"/>
    <n v="1.1220000000000001"/>
    <n v="0.97599999999999998"/>
    <n v="0.625"/>
    <n v="2E-3"/>
    <n v="6.0000000000000001E-3"/>
    <n v="8.9999999999999993E-3"/>
    <n v="1E-3"/>
    <n v="308.14"/>
    <n v="315.99"/>
    <n v="23.59"/>
    <n v="9.32"/>
  </r>
  <r>
    <x v="30"/>
    <x v="14"/>
    <s v="ESP"/>
    <x v="674"/>
    <n v="1100000000000"/>
    <n v="8.8970000000000002"/>
    <n v="0.191"/>
    <n v="255.459"/>
    <n v="2.3559999999999999"/>
    <n v="0.93100000000000005"/>
    <n v="239.77699999999999"/>
    <n v="1.294"/>
    <n v="0.54300000000000004"/>
    <n v="5.16"/>
    <n v="0.16500000000000001"/>
    <n v="0.154"/>
    <n v="5.4980000000000002"/>
    <n v="0.17599999999999999"/>
    <n v="0.16400000000000001"/>
    <n v="54.142000000000003"/>
    <n v="1.165"/>
    <n v="282.69499999999999"/>
    <n v="6.0839999999999996"/>
    <n v="0.19500000000000001"/>
    <n v="641.40499999999997"/>
    <n v="13322.891"/>
    <n v="15604.269"/>
    <n v="4593.2939999999999"/>
    <n v="57.805999999999997"/>
    <n v="1212.6220000000001"/>
    <n v="2283.625"/>
    <n v="6725.6689999999999"/>
    <n v="92.094999999999999"/>
    <n v="33478.237999999998"/>
    <n v="1.073"/>
    <n v="4.0650000000000004"/>
    <n v="8.6999999999999994E-2"/>
    <n v="54.292000000000002"/>
    <n v="1.1679999999999999"/>
    <n v="6.7729999999999997"/>
    <n v="6.6040000000000001"/>
    <n v="-15.682"/>
    <n v="-0.33800000000000002"/>
    <n v="37"/>
    <n v="0.79600000000000004"/>
    <n v="20.37"/>
    <n v="0.438"/>
    <n v="131.13900000000001"/>
    <n v="2.8220000000000001"/>
    <n v="6.3E-2"/>
    <n v="2.9249999999999998"/>
    <n v="1555.5509999999999"/>
    <n v="0.59299999999999997"/>
    <n v="0.71799999999999997"/>
    <n v="0.59199999999999997"/>
    <n v="0.36"/>
    <n v="1.879"/>
    <n v="0.89800000000000002"/>
    <n v="0.71199999999999997"/>
    <n v="0.65400000000000003"/>
    <n v="0.37"/>
    <n v="0.59899999999999998"/>
    <n v="0.32100000000000001"/>
    <n v="1.2889999999999999"/>
    <n v="1.2150000000000001"/>
    <n v="1.048"/>
    <n v="0.81599999999999995"/>
    <n v="-0.31900000000000001"/>
    <n v="1.123"/>
    <n v="0.95899999999999996"/>
    <n v="0.624"/>
    <n v="2E-3"/>
    <n v="6.0000000000000001E-3"/>
    <n v="8.9999999999999993E-3"/>
    <n v="1E-3"/>
    <n v="306.83999999999997"/>
    <n v="314.69"/>
    <n v="27.236000000000001"/>
    <n v="10.662000000000001"/>
  </r>
  <r>
    <x v="30"/>
    <x v="15"/>
    <s v="ESP"/>
    <x v="675"/>
    <n v="1150000000000"/>
    <n v="9.2159999999999993"/>
    <n v="0.19800000000000001"/>
    <n v="272.16500000000002"/>
    <n v="16.706"/>
    <n v="6.5389999999999997"/>
    <n v="251.06"/>
    <n v="11.282999999999999"/>
    <n v="4.7060000000000004"/>
    <n v="5.407"/>
    <n v="0.16800000000000001"/>
    <n v="0.159"/>
    <n v="5.8620000000000001"/>
    <n v="0.182"/>
    <n v="0.17299999999999999"/>
    <n v="61.841000000000001"/>
    <n v="1.3320000000000001"/>
    <n v="283.26900000000001"/>
    <n v="6.101"/>
    <n v="0.189"/>
    <n v="650.62099999999998"/>
    <n v="13595.055"/>
    <n v="15855.329"/>
    <n v="4655.1350000000002"/>
    <n v="61.512"/>
    <n v="1269.2719999999999"/>
    <n v="2262.52"/>
    <n v="6863.3789999999999"/>
    <n v="95.135999999999996"/>
    <n v="33920.237999999998"/>
    <n v="1.052"/>
    <n v="3.7069999999999999"/>
    <n v="0.08"/>
    <n v="56.65"/>
    <n v="1.22"/>
    <n v="7.0060000000000002"/>
    <n v="6.8369999999999997"/>
    <n v="-21.105"/>
    <n v="-0.45500000000000002"/>
    <n v="38.590000000000003"/>
    <n v="0.83099999999999996"/>
    <n v="20.51"/>
    <n v="0.442"/>
    <n v="137.71"/>
    <n v="2.9660000000000002"/>
    <n v="6.6000000000000003E-2"/>
    <n v="3.0409999999999999"/>
    <n v="1574.962"/>
    <n v="0.63800000000000001"/>
    <n v="0.76500000000000001"/>
    <n v="0.61299999999999999"/>
    <n v="0.42"/>
    <n v="1.829"/>
    <n v="0.89500000000000002"/>
    <n v="0.71099999999999997"/>
    <n v="0.65"/>
    <n v="0.38400000000000001"/>
    <n v="0.60599999999999998"/>
    <n v="0.316"/>
    <n v="1.286"/>
    <n v="1.2070000000000001"/>
    <n v="0.96599999999999997"/>
    <n v="0.83499999999999996"/>
    <n v="-0.39200000000000002"/>
    <n v="1.1539999999999999"/>
    <n v="1.0049999999999999"/>
    <n v="0.623"/>
    <n v="2E-3"/>
    <n v="6.0000000000000001E-3"/>
    <n v="8.9999999999999993E-3"/>
    <n v="1E-3"/>
    <n v="317.43"/>
    <n v="325.27999999999997"/>
    <n v="11.103999999999999"/>
    <n v="4.08"/>
  </r>
  <r>
    <x v="30"/>
    <x v="16"/>
    <s v="ESP"/>
    <x v="676"/>
    <n v="1170000000000"/>
    <n v="9.4139999999999997"/>
    <n v="0.20300000000000001"/>
    <n v="261.22800000000001"/>
    <n v="-10.936999999999999"/>
    <n v="-4.0190000000000001"/>
    <n v="241.47900000000001"/>
    <n v="-9.5809999999999995"/>
    <n v="-3.8159999999999998"/>
    <n v="5.1959999999999997"/>
    <n v="0.17"/>
    <n v="0.152"/>
    <n v="5.6210000000000004"/>
    <n v="0.184"/>
    <n v="0.16400000000000001"/>
    <n v="45.677"/>
    <n v="0.98299999999999998"/>
    <n v="275.33499999999998"/>
    <n v="5.9249999999999998"/>
    <n v="0.19400000000000001"/>
    <n v="660.03499999999997"/>
    <n v="13856.281999999999"/>
    <n v="16096.808000000001"/>
    <n v="4700.8119999999999"/>
    <n v="65.275999999999996"/>
    <n v="1326.9739999999999"/>
    <n v="2242.7710000000002"/>
    <n v="7005.1750000000002"/>
    <n v="98.010999999999996"/>
    <n v="34212.625"/>
    <n v="1.1220000000000001"/>
    <n v="3.7639999999999998"/>
    <n v="8.1000000000000003E-2"/>
    <n v="57.701999999999998"/>
    <n v="1.242"/>
    <n v="6.7930000000000001"/>
    <n v="6.4950000000000001"/>
    <n v="-19.748999999999999"/>
    <n v="-0.42499999999999999"/>
    <n v="38.71"/>
    <n v="0.83299999999999996"/>
    <n v="20.29"/>
    <n v="0.437"/>
    <n v="141.79599999999999"/>
    <n v="3.0510000000000002"/>
    <n v="6.2E-2"/>
    <n v="2.875"/>
    <n v="1589.9739999999999"/>
    <n v="0.63300000000000001"/>
    <n v="0.73499999999999999"/>
    <n v="0.60299999999999998"/>
    <n v="0.318"/>
    <n v="1.7809999999999999"/>
    <n v="0.89100000000000001"/>
    <n v="0.70899999999999996"/>
    <n v="0.64300000000000002"/>
    <n v="0.39800000000000002"/>
    <n v="0.61399999999999999"/>
    <n v="0.311"/>
    <n v="1.284"/>
    <n v="1.198"/>
    <n v="0.995"/>
    <n v="0.82699999999999996"/>
    <n v="-0.436"/>
    <n v="1.179"/>
    <n v="0.95799999999999996"/>
    <n v="0.622"/>
    <n v="2E-3"/>
    <n v="7.0000000000000001E-3"/>
    <n v="8.9999999999999993E-3"/>
    <n v="1E-3"/>
    <n v="301.85000000000002"/>
    <n v="315.7"/>
    <n v="14.106999999999999"/>
    <n v="5.4"/>
  </r>
  <r>
    <x v="30"/>
    <x v="17"/>
    <s v="ESP"/>
    <x v="677"/>
    <n v="1220000000000"/>
    <n v="9.4489999999999998"/>
    <n v="0.20300000000000001"/>
    <n v="275.053"/>
    <n v="13.826000000000001"/>
    <n v="5.2930000000000001"/>
    <n v="252.52"/>
    <n v="11.041"/>
    <n v="4.5720000000000001"/>
    <n v="5.4210000000000003"/>
    <n v="0.17299999999999999"/>
    <n v="0.157"/>
    <n v="5.9039999999999999"/>
    <n v="0.189"/>
    <n v="0.17100000000000001"/>
    <n v="53.593000000000004"/>
    <n v="1.1499999999999999"/>
    <n v="295.40199999999999"/>
    <n v="6.3410000000000002"/>
    <n v="0.20300000000000001"/>
    <n v="669.48400000000004"/>
    <n v="14131.335999999999"/>
    <n v="16349.326999999999"/>
    <n v="4754.4049999999997"/>
    <n v="69.099000000000004"/>
    <n v="1389.5540000000001"/>
    <n v="2220.2379999999998"/>
    <n v="7147.7460000000001"/>
    <n v="101.048"/>
    <n v="34520.542999999998"/>
    <n v="1.103"/>
    <n v="3.823"/>
    <n v="8.2000000000000003E-2"/>
    <n v="62.58"/>
    <n v="1.343"/>
    <n v="7.1319999999999997"/>
    <n v="6.835"/>
    <n v="-22.533999999999999"/>
    <n v="-0.48399999999999999"/>
    <n v="39.11"/>
    <n v="0.84"/>
    <n v="20.72"/>
    <n v="0.44500000000000001"/>
    <n v="142.572"/>
    <n v="3.0609999999999999"/>
    <n v="6.5000000000000002E-2"/>
    <n v="3.0369999999999999"/>
    <n v="1608.1110000000001"/>
    <n v="0.627"/>
    <n v="0.76200000000000001"/>
    <n v="0.625"/>
    <n v="0.36899999999999999"/>
    <n v="1.736"/>
    <n v="0.88800000000000001"/>
    <n v="0.70699999999999996"/>
    <n v="0.63800000000000001"/>
    <n v="0.41199999999999998"/>
    <n v="0.622"/>
    <n v="0.30599999999999999"/>
    <n v="1.2809999999999999"/>
    <n v="1.1910000000000001"/>
    <n v="0.97499999999999998"/>
    <n v="0.876"/>
    <n v="-0.52"/>
    <n v="1.165"/>
    <n v="1.0049999999999999"/>
    <n v="0.621"/>
    <n v="2E-3"/>
    <n v="7.0000000000000001E-3"/>
    <n v="8.9999999999999993E-3"/>
    <n v="1E-3"/>
    <n v="318.39999999999998"/>
    <n v="332.22"/>
    <n v="20.349"/>
    <n v="7.3979999999999997"/>
  </r>
  <r>
    <x v="30"/>
    <x v="18"/>
    <s v="ESP"/>
    <x v="678"/>
    <n v="1300000000000"/>
    <n v="9.6669999999999998"/>
    <n v="0.20699999999999999"/>
    <n v="270.05200000000002"/>
    <n v="-5.0010000000000003"/>
    <n v="-1.8180000000000001"/>
    <n v="246.31"/>
    <n v="-6.21"/>
    <n v="-2.4590000000000001"/>
    <n v="5.2640000000000002"/>
    <n v="0.16500000000000001"/>
    <n v="0.15"/>
    <n v="5.7709999999999999"/>
    <n v="0.18099999999999999"/>
    <n v="0.16500000000000001"/>
    <n v="48.066000000000003"/>
    <n v="1.0269999999999999"/>
    <n v="298.613"/>
    <n v="6.3819999999999997"/>
    <n v="0.2"/>
    <n v="679.15099999999995"/>
    <n v="14401.388999999999"/>
    <n v="16595.636999999999"/>
    <n v="4802.4709999999995"/>
    <n v="72.893000000000001"/>
    <n v="1451.4570000000001"/>
    <n v="2196.4949999999999"/>
    <n v="7291.2780000000002"/>
    <n v="104.139"/>
    <n v="34986.292999999998"/>
    <n v="1.097"/>
    <n v="3.794"/>
    <n v="8.1000000000000003E-2"/>
    <n v="61.902999999999999"/>
    <n v="1.323"/>
    <n v="6.9429999999999996"/>
    <n v="6.6459999999999999"/>
    <n v="-23.742999999999999"/>
    <n v="-0.50700000000000001"/>
    <n v="39.1"/>
    <n v="0.83599999999999997"/>
    <n v="20.43"/>
    <n v="0.437"/>
    <n v="143.53100000000001"/>
    <n v="3.0670000000000002"/>
    <n v="6.6000000000000003E-2"/>
    <n v="3.0910000000000002"/>
    <n v="1637.08"/>
    <n v="0.61599999999999999"/>
    <n v="0.73299999999999998"/>
    <n v="0.60099999999999998"/>
    <n v="0.32600000000000001"/>
    <n v="1.6919999999999999"/>
    <n v="0.88500000000000001"/>
    <n v="0.70499999999999996"/>
    <n v="0.63200000000000001"/>
    <n v="0.42399999999999999"/>
    <n v="0.629"/>
    <n v="0.30099999999999999"/>
    <n v="1.2789999999999999"/>
    <n v="1.1850000000000001"/>
    <n v="0.92100000000000004"/>
    <n v="0.82199999999999995"/>
    <n v="-0.56799999999999995"/>
    <n v="1.17"/>
    <n v="1.022"/>
    <n v="0.62"/>
    <n v="2E-3"/>
    <n v="7.0000000000000001E-3"/>
    <n v="0.01"/>
    <n v="1E-3"/>
    <n v="311"/>
    <n v="324.88"/>
    <n v="28.56"/>
    <n v="10.576000000000001"/>
  </r>
  <r>
    <x v="30"/>
    <x v="19"/>
    <s v="ESP"/>
    <x v="679"/>
    <n v="1370000000000"/>
    <n v="9.0640000000000001"/>
    <n v="0.192"/>
    <n v="251.82499999999999"/>
    <n v="-18.227"/>
    <n v="-6.7489999999999997"/>
    <n v="227.27600000000001"/>
    <n v="-19.033000000000001"/>
    <n v="-7.7270000000000003"/>
    <n v="4.8220000000000001"/>
    <n v="0.20773684210526314"/>
    <n v="0.14299999999999999"/>
    <n v="5.343"/>
    <n v="0.22205263157894739"/>
    <n v="0.158"/>
    <n v="23.622"/>
    <n v="0.501"/>
    <n v="283.16500000000002"/>
    <n v="6.008"/>
    <n v="0.24457894736842106"/>
    <n v="688.21500000000003"/>
    <n v="14653.214"/>
    <n v="16822.912"/>
    <n v="4826.0940000000001"/>
    <n v="76.537999999999997"/>
    <n v="1522.71"/>
    <n v="2171.9459999999999"/>
    <n v="7432.4989999999998"/>
    <n v="107.158"/>
    <n v="33764.862999999998"/>
    <n v="1.203263157894737"/>
    <n v="3.645"/>
    <n v="7.6999999999999999E-2"/>
    <n v="71.253"/>
    <n v="1.512"/>
    <n v="6.5129999999999999"/>
    <n v="6.218"/>
    <n v="-24.548999999999999"/>
    <n v="-0.52100000000000002"/>
    <n v="39.29"/>
    <n v="0.83399999999999996"/>
    <n v="20.07"/>
    <n v="0.42599999999999999"/>
    <n v="141.221"/>
    <n v="2.996"/>
    <n v="6.4000000000000001E-2"/>
    <n v="3.02"/>
    <n v="1591.384"/>
    <n v="0.56000000000000005"/>
    <n v="0.67900000000000005"/>
    <n v="0.54600000000000004"/>
    <n v="0.16"/>
    <n v="1.6479999999999999"/>
    <n v="0.88"/>
    <n v="0.70299999999999996"/>
    <n v="0.623"/>
    <n v="0.434"/>
    <n v="0.63800000000000001"/>
    <n v="0.29599999999999999"/>
    <n v="1.276"/>
    <n v="1.179"/>
    <n v="0.83"/>
    <n v="0.93200000000000005"/>
    <n v="-0.53900000000000003"/>
    <n v="1.1439999999999999"/>
    <n v="0.98499999999999999"/>
    <n v="0.61799999999999999"/>
    <n v="2E-3"/>
    <n v="7.0000000000000001E-3"/>
    <n v="0.01"/>
    <n v="1E-3"/>
    <n v="293.08"/>
    <n v="306.95"/>
    <n v="31.338999999999999"/>
    <n v="12.445"/>
  </r>
  <r>
    <x v="30"/>
    <x v="20"/>
    <s v="ESP"/>
    <x v="680"/>
    <n v="1220000000000"/>
    <n v="8.1920000000000002"/>
    <n v="0.17299999999999999"/>
    <n v="213.34"/>
    <n v="-38.484999999999999"/>
    <n v="-15.282999999999999"/>
    <n v="188.27799999999999"/>
    <n v="-38.997999999999998"/>
    <n v="-17.158999999999999"/>
    <n v="3.9750000000000001"/>
    <n v="0.20773684210526314"/>
    <n v="0.13100000000000001"/>
    <n v="4.5039999999999996"/>
    <n v="0.22205263157894739"/>
    <n v="0.14799999999999999"/>
    <n v="14.3"/>
    <n v="0.30199999999999999"/>
    <n v="253.36099999999999"/>
    <n v="5.3490000000000002"/>
    <n v="0.24457894736842106"/>
    <n v="696.40700000000004"/>
    <n v="14866.553"/>
    <n v="17011.190999999999"/>
    <n v="4840.393"/>
    <n v="80.096000000000004"/>
    <n v="1587.0309999999999"/>
    <n v="2146.884"/>
    <n v="7552.7820000000002"/>
    <n v="109.84399999999999"/>
    <n v="30391.289000000001"/>
    <n v="1.203263157894737"/>
    <n v="3.5579999999999998"/>
    <n v="7.4999999999999997E-2"/>
    <n v="64.320999999999998"/>
    <n v="1.3580000000000001"/>
    <n v="8.084950000000001"/>
    <n v="7.7137999999999991"/>
    <n v="-25.062000000000001"/>
    <n v="-0.52900000000000003"/>
    <n v="39.031500000000008"/>
    <n v="0.86950000000000005"/>
    <n v="21.341499999999996"/>
    <n v="0.47664999999999996"/>
    <n v="120.28400000000001"/>
    <n v="2.54"/>
    <n v="5.7000000000000002E-2"/>
    <n v="2.6850000000000001"/>
    <n v="1439.4469999999999"/>
    <n v="0.5"/>
    <n v="0.60499999999999998"/>
    <n v="0.47899999999999998"/>
    <n v="0.10100000000000001"/>
    <n v="1.605"/>
    <n v="0.875"/>
    <n v="0.69899999999999995"/>
    <n v="0.61299999999999999"/>
    <n v="0.44400000000000001"/>
    <n v="0.64500000000000002"/>
    <n v="0.29099999999999998"/>
    <n v="1.272"/>
    <n v="1.17"/>
    <n v="0.873"/>
    <n v="0.85099999999999998"/>
    <n v="-0.61799999999999999"/>
    <n v="1.075"/>
    <n v="0.90600000000000003"/>
    <n v="0.61499999999999999"/>
    <n v="2E-3"/>
    <n v="7.0000000000000001E-3"/>
    <n v="0.01"/>
    <n v="1E-3"/>
    <m/>
    <m/>
    <n v="40.021999999999998"/>
    <n v="18.760000000000002"/>
  </r>
  <r>
    <x v="30"/>
    <x v="21"/>
    <s v="ESP"/>
    <x v="681"/>
    <n v="1390000000000"/>
    <n v="8.609"/>
    <n v="0.18099999999999999"/>
    <n v="233.65"/>
    <n v="20.309999999999999"/>
    <n v="9.52"/>
    <n v="208.148"/>
    <n v="19.87"/>
    <n v="10.554"/>
    <n v="4.383"/>
    <n v="0.20773684210526314"/>
    <n v="0.13500000000000001"/>
    <n v="4.92"/>
    <n v="0.22205263157894739"/>
    <n v="0.151"/>
    <n v="18.574999999999999"/>
    <n v="0.39100000000000001"/>
    <n v="331.43752380952384"/>
    <n v="7.3864761904761913"/>
    <n v="0.24457894736842106"/>
    <n v="705.01599999999996"/>
    <n v="15100.203"/>
    <n v="17219.338"/>
    <n v="4858.9690000000001"/>
    <n v="83.655000000000001"/>
    <n v="1654.14"/>
    <n v="2121.3829999999998"/>
    <n v="7685.8950000000004"/>
    <n v="112.529"/>
    <n v="32491.648000000001"/>
    <n v="1.203263157894737"/>
    <n v="3.5579999999999998"/>
    <n v="7.4999999999999997E-2"/>
    <n v="67.108999999999995"/>
    <n v="1.413"/>
    <n v="8.084950000000001"/>
    <n v="7.7137999999999991"/>
    <n v="-25.501000000000001"/>
    <n v="-0.53700000000000003"/>
    <n v="39.031500000000008"/>
    <n v="0.86950000000000005"/>
    <n v="21.341499999999996"/>
    <n v="0.47664999999999996"/>
    <n v="133.113"/>
    <n v="2.8029999999999999"/>
    <n v="5.7000000000000002E-2"/>
    <n v="2.6850000000000001"/>
    <n v="1542.9290000000001"/>
    <n v="0.51500000000000001"/>
    <n v="0.629"/>
    <n v="0.50700000000000001"/>
    <n v="0.124"/>
    <n v="1.5640000000000001"/>
    <n v="0.86899999999999999"/>
    <n v="0.69599999999999995"/>
    <n v="0.60399999999999998"/>
    <n v="0.45300000000000001"/>
    <n v="0.65100000000000002"/>
    <n v="0.28599999999999998"/>
    <n v="1.2689999999999999"/>
    <n v="1.1619999999999999"/>
    <n v="0.85399999999999998"/>
    <n v="0.84699999999999998"/>
    <n v="-0.64700000000000002"/>
    <n v="1.125"/>
    <n v="0.90700000000000003"/>
    <n v="0.61199999999999999"/>
    <n v="2E-3"/>
    <n v="7.0000000000000001E-3"/>
    <n v="0.01"/>
    <n v="1E-3"/>
    <m/>
    <m/>
    <m/>
    <m/>
  </r>
  <r>
    <x v="31"/>
    <x v="0"/>
    <s v="SWE"/>
    <x v="682"/>
    <n v="415000000000"/>
    <n v="1.288"/>
    <n v="0.14499999999999999"/>
    <n v="54.890999999999998"/>
    <n v="-1.141"/>
    <n v="-2.0369999999999999"/>
    <n v="54.158000000000001"/>
    <n v="-1.3240000000000001"/>
    <n v="-2.387"/>
    <n v="6.1050000000000004"/>
    <n v="0.17799999999999999"/>
    <n v="8.5000000000000006E-2"/>
    <n v="6.1879999999999997"/>
    <n v="0.18099999999999999"/>
    <n v="8.5999999999999993E-2"/>
    <n v="10.119"/>
    <n v="1.141"/>
    <n v="85.724000000000004"/>
    <n v="9.6630000000000003"/>
    <n v="0.28199999999999997"/>
    <n v="82.915000000000006"/>
    <n v="4016.5329999999999"/>
    <n v="7099.9840000000004"/>
    <n v="1313.914"/>
    <n v="3.702"/>
    <n v="25.536000000000001"/>
    <n v="3084.4279999999999"/>
    <n v="2584.0430000000001"/>
    <n v="6.423"/>
    <n v="72085.085999999996"/>
    <n v="2.1070000000000002"/>
    <n v="0.374"/>
    <n v="4.2000000000000003E-2"/>
    <n v="2.1160000000000001"/>
    <n v="0.23899999999999999"/>
    <n v="7.6609999999999996"/>
    <n v="7.89"/>
    <n v="-0.73299999999999998"/>
    <n v="-8.3000000000000004E-2"/>
    <n v="7.67"/>
    <n v="0.86499999999999999"/>
    <n v="5.84"/>
    <n v="0.65800000000000003"/>
    <n v="40.353999999999999"/>
    <n v="4.5490000000000004"/>
    <n v="7.1999999999999995E-2"/>
    <n v="0.63900000000000001"/>
    <n v="639.47"/>
    <n v="0.17799999999999999"/>
    <n v="0.216"/>
    <n v="0.17699999999999999"/>
    <n v="0.11"/>
    <n v="0.45"/>
    <n v="0.38400000000000001"/>
    <n v="0.42199999999999999"/>
    <n v="0.25"/>
    <n v="3.5000000000000003E-2"/>
    <n v="2.1000000000000001E-2"/>
    <n v="0.48"/>
    <n v="0.70699999999999996"/>
    <n v="0.159"/>
    <n v="0.13400000000000001"/>
    <n v="4.4999999999999998E-2"/>
    <n v="-1.4E-2"/>
    <n v="0.39200000000000002"/>
    <n v="0.29599999999999999"/>
    <n v="0.28000000000000003"/>
    <n v="1E-3"/>
    <n v="2E-3"/>
    <n v="3.0000000000000001E-3"/>
    <n v="0"/>
    <n v="69.989999999999995"/>
    <n v="67.959999999999994"/>
    <n v="30.832999999999998"/>
    <n v="56.170999999999999"/>
  </r>
  <r>
    <x v="31"/>
    <x v="1"/>
    <s v="SWE"/>
    <x v="683"/>
    <n v="432000000000"/>
    <n v="1.3320000000000001"/>
    <n v="0.15"/>
    <n v="55.822000000000003"/>
    <n v="0.93100000000000005"/>
    <n v="1.6970000000000001"/>
    <n v="55.601999999999997"/>
    <n v="1.444"/>
    <n v="2.6669999999999998"/>
    <n v="6.25"/>
    <n v="0.18"/>
    <n v="8.1000000000000003E-2"/>
    <n v="6.274"/>
    <n v="0.18099999999999999"/>
    <n v="8.1000000000000003E-2"/>
    <n v="10.958"/>
    <n v="1.232"/>
    <n v="79.899000000000001"/>
    <n v="8.9809999999999999"/>
    <n v="0.25900000000000001"/>
    <n v="84.247"/>
    <n v="4072.355"/>
    <n v="7155.5860000000002"/>
    <n v="1324.8710000000001"/>
    <n v="4.0750000000000002"/>
    <n v="27.972000000000001"/>
    <n v="3084.2089999999998"/>
    <n v="2624.1489999999999"/>
    <n v="7.0410000000000004"/>
    <n v="77094.320000000007"/>
    <n v="2.2240000000000002"/>
    <n v="0.373"/>
    <n v="4.2000000000000003E-2"/>
    <n v="2.4359999999999999"/>
    <n v="0.27400000000000002"/>
    <n v="7.5110000000000001"/>
    <n v="6.2140000000000004"/>
    <n v="-0.22"/>
    <n v="-2.5000000000000001E-2"/>
    <n v="7.51"/>
    <n v="0.84399999999999997"/>
    <n v="5.56"/>
    <n v="0.625"/>
    <n v="40.104999999999997"/>
    <n v="4.508"/>
    <n v="7.0000000000000007E-2"/>
    <n v="0.61899999999999999"/>
    <n v="685.88900000000001"/>
    <n v="0.17699999999999999"/>
    <n v="0.217"/>
    <n v="0.183"/>
    <n v="0.11799999999999999"/>
    <n v="0.439"/>
    <n v="0.38"/>
    <n v="0.41699999999999998"/>
    <n v="0.248"/>
    <n v="3.6999999999999998E-2"/>
    <n v="2.1999999999999999E-2"/>
    <n v="0.47699999999999998"/>
    <n v="0.69799999999999995"/>
    <n v="0.16500000000000001"/>
    <n v="0.13300000000000001"/>
    <n v="5.0999999999999997E-2"/>
    <n v="-5.0000000000000001E-3"/>
    <n v="0.38600000000000001"/>
    <n v="0.28999999999999998"/>
    <n v="0.27800000000000002"/>
    <n v="1E-3"/>
    <n v="2E-3"/>
    <n v="3.0000000000000001E-3"/>
    <n v="0"/>
    <n v="55.28"/>
    <n v="66.819999999999993"/>
    <n v="24.077000000000002"/>
    <n v="43.131"/>
  </r>
  <r>
    <x v="31"/>
    <x v="2"/>
    <s v="SWE"/>
    <x v="684"/>
    <n v="448000000000"/>
    <n v="1.28"/>
    <n v="0.14299999999999999"/>
    <n v="56.792000000000002"/>
    <n v="0.97"/>
    <n v="1.7370000000000001"/>
    <n v="56.865000000000002"/>
    <n v="1.2629999999999999"/>
    <n v="2.2709999999999999"/>
    <n v="6.3710000000000004"/>
    <n v="0.17899999999999999"/>
    <n v="8.8999999999999996E-2"/>
    <n v="6.3620000000000001"/>
    <n v="0.17899999999999999"/>
    <n v="8.7999999999999995E-2"/>
    <n v="11.435"/>
    <n v="1.2809999999999999"/>
    <n v="82.01"/>
    <n v="9.1880000000000006"/>
    <n v="0.25800000000000001"/>
    <n v="85.527000000000001"/>
    <n v="4129.1469999999999"/>
    <n v="7212.451"/>
    <n v="1336.307"/>
    <n v="4.4429999999999996"/>
    <n v="30.454999999999998"/>
    <n v="3084.2820000000002"/>
    <n v="2664.694"/>
    <n v="7.7220000000000004"/>
    <n v="71925.883000000002"/>
    <n v="2.0219999999999998"/>
    <n v="0.36799999999999999"/>
    <n v="4.1000000000000002E-2"/>
    <n v="2.4820000000000002"/>
    <n v="0.27800000000000002"/>
    <n v="7.6379999999999999"/>
    <n v="6.3470000000000004"/>
    <n v="7.2999999999999995E-2"/>
    <n v="8.0000000000000002E-3"/>
    <n v="7.28"/>
    <n v="0.81599999999999995"/>
    <n v="5.51"/>
    <n v="0.61699999999999999"/>
    <n v="40.545000000000002"/>
    <n v="4.5419999999999998"/>
    <n v="7.5999999999999998E-2"/>
    <n v="0.68100000000000005"/>
    <n v="642.01099999999997"/>
    <n v="0.161"/>
    <n v="0.216"/>
    <n v="0.18099999999999999"/>
    <n v="0.11799999999999999"/>
    <n v="0.42799999999999999"/>
    <n v="0.376"/>
    <n v="0.41299999999999998"/>
    <n v="0.246"/>
    <n v="3.9E-2"/>
    <n v="2.3E-2"/>
    <n v="0.47299999999999998"/>
    <n v="0.69"/>
    <n v="0.17299999999999999"/>
    <n v="0.123"/>
    <n v="5.0999999999999997E-2"/>
    <n v="1E-3"/>
    <n v="0.39"/>
    <n v="0.316"/>
    <n v="0.27700000000000002"/>
    <n v="1E-3"/>
    <n v="2E-3"/>
    <n v="3.0000000000000001E-3"/>
    <n v="0"/>
    <n v="56.65"/>
    <n v="68.180000000000007"/>
    <n v="25.219000000000001"/>
    <n v="44.405999999999999"/>
  </r>
  <r>
    <x v="31"/>
    <x v="3"/>
    <s v="SWE"/>
    <x v="685"/>
    <n v="465000000000"/>
    <n v="1.206"/>
    <n v="0.13500000000000001"/>
    <n v="57.371000000000002"/>
    <n v="0.57999999999999996"/>
    <n v="1.0209999999999999"/>
    <n v="58.984000000000002"/>
    <n v="2.1190000000000002"/>
    <n v="3.726"/>
    <n v="6.5819999999999999"/>
    <n v="0.18099999999999999"/>
    <n v="9.6000000000000002E-2"/>
    <n v="6.4020000000000001"/>
    <n v="0.17599999999999999"/>
    <n v="9.2999999999999999E-2"/>
    <n v="11.563000000000001"/>
    <n v="1.29"/>
    <n v="87.98"/>
    <n v="9.8179999999999996"/>
    <n v="0.27"/>
    <n v="86.733000000000004"/>
    <n v="4186.5190000000002"/>
    <n v="7271.4340000000002"/>
    <n v="1347.87"/>
    <n v="4.8380000000000001"/>
    <n v="32.758000000000003"/>
    <n v="3085.8939999999998"/>
    <n v="2705.931"/>
    <n v="8.3870000000000005"/>
    <n v="68647.008000000002"/>
    <n v="1.885"/>
    <n v="0.39600000000000002"/>
    <n v="4.3999999999999997E-2"/>
    <n v="2.3039999999999998"/>
    <n v="0.25700000000000001"/>
    <n v="7.7190000000000003"/>
    <n v="6.4359999999999999"/>
    <n v="1.6120000000000001"/>
    <n v="0.18"/>
    <n v="7.09"/>
    <n v="0.79100000000000004"/>
    <n v="5.5"/>
    <n v="0.61399999999999999"/>
    <n v="41.238"/>
    <n v="4.6020000000000003"/>
    <n v="7.3999999999999996E-2"/>
    <n v="0.66600000000000004"/>
    <n v="615.18100000000004"/>
    <n v="0.14199999999999999"/>
    <n v="0.20699999999999999"/>
    <n v="0.17699999999999999"/>
    <n v="0.11"/>
    <n v="0.41699999999999998"/>
    <n v="0.372"/>
    <n v="0.40899999999999997"/>
    <n v="0.24299999999999999"/>
    <n v="4.2000000000000003E-2"/>
    <n v="2.4E-2"/>
    <n v="0.46899999999999997"/>
    <n v="0.68100000000000005"/>
    <n v="0.17899999999999999"/>
    <n v="0.13200000000000001"/>
    <n v="4.4999999999999998E-2"/>
    <n v="2.9000000000000001E-2"/>
    <n v="0.38600000000000001"/>
    <n v="0.30199999999999999"/>
    <n v="0.27500000000000002"/>
    <n v="1E-3"/>
    <n v="2E-3"/>
    <n v="3.0000000000000001E-3"/>
    <n v="0"/>
    <n v="57.68"/>
    <n v="69.17"/>
    <n v="30.609000000000002"/>
    <n v="53.351999999999997"/>
  </r>
  <r>
    <x v="31"/>
    <x v="4"/>
    <s v="SWE"/>
    <x v="686"/>
    <n v="485000000000"/>
    <n v="1.284"/>
    <n v="0.14299999999999999"/>
    <n v="56.683"/>
    <n v="-0.68899999999999995"/>
    <n v="-1.2"/>
    <n v="62.216000000000001"/>
    <n v="3.2320000000000002"/>
    <n v="5.4790000000000001"/>
    <n v="6.91"/>
    <n v="0.182"/>
    <n v="9.4E-2"/>
    <n v="6.2949999999999999"/>
    <n v="0.16600000000000001"/>
    <n v="8.5999999999999993E-2"/>
    <n v="11.829000000000001"/>
    <n v="1.3140000000000001"/>
    <n v="87.588999999999999"/>
    <n v="9.7270000000000003"/>
    <n v="0.25600000000000001"/>
    <n v="88.018000000000001"/>
    <n v="4243.2020000000002"/>
    <n v="7333.65"/>
    <n v="1359.6990000000001"/>
    <n v="5.2249999999999996"/>
    <n v="34.997"/>
    <n v="3091.4270000000001"/>
    <n v="2746.2150000000001"/>
    <n v="9.0470000000000006"/>
    <n v="73592.023000000001"/>
    <n v="1.9379999999999999"/>
    <n v="0.38700000000000001"/>
    <n v="4.2999999999999997E-2"/>
    <n v="2.238"/>
    <n v="0.249"/>
    <n v="7.5179999999999998"/>
    <n v="6.2480000000000002"/>
    <n v="5.5330000000000004"/>
    <n v="0.61399999999999999"/>
    <n v="7.09"/>
    <n v="0.78700000000000003"/>
    <n v="5.54"/>
    <n v="0.61499999999999999"/>
    <n v="40.283999999999999"/>
    <n v="4.4740000000000002"/>
    <n v="7.2999999999999995E-2"/>
    <n v="0.66"/>
    <n v="662.64200000000005"/>
    <n v="0.14099999999999999"/>
    <n v="0.19800000000000001"/>
    <n v="0.183"/>
    <n v="0.109"/>
    <n v="0.40500000000000003"/>
    <n v="0.36799999999999999"/>
    <n v="0.40400000000000003"/>
    <n v="0.24"/>
    <n v="4.3999999999999997E-2"/>
    <n v="2.5000000000000001E-2"/>
    <n v="0.46600000000000003"/>
    <n v="0.67300000000000004"/>
    <n v="0.184"/>
    <n v="0.11899999999999999"/>
    <n v="4.2999999999999997E-2"/>
    <n v="0.10299999999999999"/>
    <n v="0.36499999999999999"/>
    <n v="0.28599999999999998"/>
    <n v="0.27400000000000002"/>
    <n v="1E-3"/>
    <n v="2E-3"/>
    <n v="3.0000000000000001E-3"/>
    <n v="0"/>
    <n v="56.26"/>
    <n v="67.69"/>
    <n v="30.905999999999999"/>
    <n v="54.524000000000001"/>
  </r>
  <r>
    <x v="31"/>
    <x v="5"/>
    <s v="SWE"/>
    <x v="687"/>
    <n v="508000000000"/>
    <n v="1.3149999999999999"/>
    <n v="0.14499999999999999"/>
    <n v="54.066000000000003"/>
    <n v="-2.617"/>
    <n v="-4.617"/>
    <n v="58.902999999999999"/>
    <n v="-3.3130000000000002"/>
    <n v="-5.3250000000000002"/>
    <n v="6.5069999999999997"/>
    <n v="0.16600000000000001"/>
    <n v="8.6999999999999994E-2"/>
    <n v="5.9729999999999999"/>
    <n v="0.153"/>
    <n v="0.08"/>
    <n v="10.96"/>
    <n v="1.2110000000000001"/>
    <n v="91.480999999999995"/>
    <n v="10.106"/>
    <n v="0.25800000000000001"/>
    <n v="89.332999999999998"/>
    <n v="4297.268"/>
    <n v="7392.5519999999997"/>
    <n v="1370.6590000000001"/>
    <n v="5.5890000000000004"/>
    <n v="36.904000000000003"/>
    <n v="3096.2629999999999"/>
    <n v="2784.9870000000001"/>
    <n v="9.7949999999999999"/>
    <n v="75121.827999999994"/>
    <n v="1.9179999999999999"/>
    <n v="0.36399999999999999"/>
    <n v="0.04"/>
    <n v="1.907"/>
    <n v="0.21099999999999999"/>
    <n v="7.0670000000000002"/>
    <n v="5.8150000000000004"/>
    <n v="4.8360000000000003"/>
    <n v="0.53400000000000003"/>
    <n v="6.81"/>
    <n v="0.752"/>
    <n v="5.42"/>
    <n v="0.59899999999999998"/>
    <n v="38.771000000000001"/>
    <n v="4.2830000000000004"/>
    <n v="8.3000000000000004E-2"/>
    <n v="0.748"/>
    <n v="679.98299999999995"/>
    <n v="0.13600000000000001"/>
    <n v="0.183"/>
    <n v="0.17199999999999999"/>
    <n v="9.5000000000000001E-2"/>
    <n v="0.39400000000000002"/>
    <n v="0.36299999999999999"/>
    <n v="0.4"/>
    <n v="0.23699999999999999"/>
    <n v="4.5999999999999999E-2"/>
    <n v="2.5000000000000001E-2"/>
    <n v="0.46300000000000002"/>
    <n v="0.66400000000000003"/>
    <n v="0.19"/>
    <n v="0.106"/>
    <n v="3.5000000000000003E-2"/>
    <n v="0.10299999999999999"/>
    <n v="0.34799999999999998"/>
    <n v="0.309"/>
    <n v="0.27200000000000002"/>
    <n v="1E-3"/>
    <n v="2E-3"/>
    <n v="3.0000000000000001E-3"/>
    <n v="0"/>
    <n v="52.64"/>
    <n v="63.97"/>
    <n v="37.414000000000001"/>
    <n v="69.200999999999993"/>
  </r>
  <r>
    <x v="31"/>
    <x v="6"/>
    <s v="SWE"/>
    <x v="688"/>
    <n v="533000000000"/>
    <n v="1.4419999999999999"/>
    <n v="0.158"/>
    <n v="53.884999999999998"/>
    <n v="-0.18099999999999999"/>
    <n v="-0.33500000000000002"/>
    <n v="56.89"/>
    <n v="-2.0129999999999999"/>
    <n v="-3.4169999999999998"/>
    <n v="6.2480000000000002"/>
    <n v="0.153"/>
    <n v="8.8999999999999996E-2"/>
    <n v="5.9180000000000001"/>
    <n v="0.14499999999999999"/>
    <n v="8.4000000000000005E-2"/>
    <n v="10.707000000000001"/>
    <n v="1.1759999999999999"/>
    <n v="92.691000000000003"/>
    <n v="10.180999999999999"/>
    <n v="0.249"/>
    <n v="90.775000000000006"/>
    <n v="4351.1530000000002"/>
    <n v="7449.442"/>
    <n v="1381.366"/>
    <n v="6.4009999999999998"/>
    <n v="38.988999999999997"/>
    <n v="3099.268"/>
    <n v="2823.1529999999998"/>
    <n v="10.468"/>
    <n v="70265.687999999995"/>
    <n v="1.7190000000000001"/>
    <n v="0.81200000000000006"/>
    <n v="8.8999999999999996E-2"/>
    <n v="2.085"/>
    <n v="0.22900000000000001"/>
    <n v="6.8579999999999997"/>
    <n v="5.6180000000000003"/>
    <n v="3.004"/>
    <n v="0.33"/>
    <n v="6.66"/>
    <n v="0.73099999999999998"/>
    <n v="5.39"/>
    <n v="0.59199999999999997"/>
    <n v="38.165999999999997"/>
    <n v="4.1920000000000002"/>
    <n v="7.3999999999999996E-2"/>
    <n v="0.67300000000000004"/>
    <n v="639.75"/>
    <n v="0.13700000000000001"/>
    <n v="0.17599999999999999"/>
    <n v="0.16"/>
    <n v="8.7999999999999995E-2"/>
    <n v="0.38200000000000001"/>
    <n v="0.35799999999999998"/>
    <n v="0.39600000000000002"/>
    <n v="0.23400000000000001"/>
    <n v="5.0999999999999997E-2"/>
    <n v="2.5000000000000001E-2"/>
    <n v="0.46"/>
    <n v="0.65600000000000003"/>
    <n v="0.193"/>
    <n v="0.23400000000000001"/>
    <n v="3.7999999999999999E-2"/>
    <n v="5.8999999999999997E-2"/>
    <n v="0.33900000000000002"/>
    <n v="0.26600000000000001"/>
    <n v="0.27"/>
    <n v="1E-3"/>
    <n v="2E-3"/>
    <n v="3.0000000000000001E-3"/>
    <n v="0"/>
    <n v="51.15"/>
    <n v="62.44"/>
    <n v="38.805999999999997"/>
    <n v="72.016000000000005"/>
  </r>
  <r>
    <x v="31"/>
    <x v="7"/>
    <s v="SWE"/>
    <x v="689"/>
    <n v="561000000000"/>
    <n v="1.339"/>
    <n v="0.14599999999999999"/>
    <n v="53.152000000000001"/>
    <n v="-0.73299999999999998"/>
    <n v="-1.361"/>
    <n v="56.926000000000002"/>
    <n v="3.5999999999999997E-2"/>
    <n v="6.4000000000000001E-2"/>
    <n v="6.2119999999999997"/>
    <n v="0.14699999999999999"/>
    <n v="8.7999999999999995E-2"/>
    <n v="5.8"/>
    <n v="0.13700000000000001"/>
    <n v="8.2000000000000003E-2"/>
    <n v="10.801"/>
    <n v="1.179"/>
    <n v="91.995999999999995"/>
    <n v="10.038"/>
    <n v="0.23699999999999999"/>
    <n v="92.114999999999995"/>
    <n v="4404.3040000000001"/>
    <n v="7506.3680000000004"/>
    <n v="1392.1669999999999"/>
    <n v="7.2489999999999997"/>
    <n v="41.183999999999997"/>
    <n v="3103.0419999999999"/>
    <n v="2860.3739999999998"/>
    <n v="11.215999999999999"/>
    <n v="70870.679999999993"/>
    <n v="1.6739999999999999"/>
    <n v="0.84799999999999998"/>
    <n v="9.2999999999999999E-2"/>
    <n v="2.194"/>
    <n v="0.23899999999999999"/>
    <n v="6.585"/>
    <n v="5.3570000000000002"/>
    <n v="3.774"/>
    <n v="0.41199999999999998"/>
    <n v="6.39"/>
    <n v="0.69699999999999995"/>
    <n v="5.28"/>
    <n v="0.57599999999999996"/>
    <n v="37.220999999999997"/>
    <n v="4.0620000000000003"/>
    <n v="8.2000000000000003E-2"/>
    <n v="0.748"/>
    <n v="649.47799999999995"/>
    <n v="0.11899999999999999"/>
    <n v="0.16900000000000001"/>
    <n v="0.158"/>
    <n v="8.5000000000000006E-2"/>
    <n v="0.37"/>
    <n v="0.35299999999999998"/>
    <n v="0.39100000000000001"/>
    <n v="0.23100000000000001"/>
    <n v="5.6000000000000001E-2"/>
    <n v="2.5999999999999999E-2"/>
    <n v="0.45800000000000002"/>
    <n v="0.64700000000000002"/>
    <n v="0.19800000000000001"/>
    <n v="0.23300000000000001"/>
    <n v="3.9E-2"/>
    <n v="8.5000000000000006E-2"/>
    <n v="0.33"/>
    <n v="0.28799999999999998"/>
    <n v="0.26800000000000002"/>
    <n v="1E-3"/>
    <n v="3.0000000000000001E-3"/>
    <n v="3.0000000000000001E-3"/>
    <n v="0"/>
    <n v="49.09"/>
    <n v="60.35"/>
    <n v="38.844000000000001"/>
    <n v="73.08"/>
  </r>
  <r>
    <x v="31"/>
    <x v="8"/>
    <s v="SWE"/>
    <x v="690"/>
    <n v="580000000000"/>
    <n v="1.3959999999999999"/>
    <n v="0.151"/>
    <n v="51.07"/>
    <n v="-2.0819999999999999"/>
    <n v="-3.9159999999999999"/>
    <n v="55.137999999999998"/>
    <n v="-1.788"/>
    <n v="-3.1419999999999999"/>
    <n v="5.9740000000000002"/>
    <n v="0.14199999999999999"/>
    <n v="8.5999999999999993E-2"/>
    <n v="5.5339999999999998"/>
    <n v="0.13100000000000001"/>
    <n v="0.08"/>
    <n v="10.367000000000001"/>
    <n v="1.123"/>
    <n v="90.241"/>
    <n v="9.7780000000000005"/>
    <n v="0.23200000000000001"/>
    <n v="93.510999999999996"/>
    <n v="4455.375"/>
    <n v="7561.5050000000001"/>
    <n v="1402.5340000000001"/>
    <n v="8.1110000000000007"/>
    <n v="43.104999999999997"/>
    <n v="3107.1089999999999"/>
    <n v="2896.1970000000001"/>
    <n v="11.917999999999999"/>
    <n v="69369.702999999994"/>
    <n v="1.6459999999999999"/>
    <n v="0.86099999999999999"/>
    <n v="9.2999999999999999E-2"/>
    <n v="1.921"/>
    <n v="0.20799999999999999"/>
    <n v="6.4089999999999998"/>
    <n v="5.194"/>
    <n v="4.0670000000000002"/>
    <n v="0.441"/>
    <n v="6.1"/>
    <n v="0.66100000000000003"/>
    <n v="5.45"/>
    <n v="0.59099999999999997"/>
    <n v="35.823"/>
    <n v="3.8809999999999998"/>
    <n v="7.5999999999999998E-2"/>
    <n v="0.70199999999999996"/>
    <n v="640.23299999999995"/>
    <n v="0.122"/>
    <n v="0.159"/>
    <n v="0.15"/>
    <n v="7.9000000000000001E-2"/>
    <n v="0.35899999999999999"/>
    <n v="0.34899999999999998"/>
    <n v="0.38700000000000001"/>
    <n v="0.22800000000000001"/>
    <n v="6.0999999999999999E-2"/>
    <n v="2.5999999999999999E-2"/>
    <n v="0.45500000000000002"/>
    <n v="0.63900000000000001"/>
    <n v="0.20100000000000001"/>
    <n v="0.23"/>
    <n v="3.3000000000000002E-2"/>
    <n v="8.7999999999999995E-2"/>
    <n v="0.318"/>
    <n v="0.27"/>
    <n v="0.26600000000000001"/>
    <n v="1E-3"/>
    <n v="3.0000000000000001E-3"/>
    <n v="3.0000000000000001E-3"/>
    <n v="0"/>
    <n v="47.94"/>
    <n v="59.15"/>
    <n v="39.170999999999999"/>
    <n v="76.7"/>
  </r>
  <r>
    <x v="31"/>
    <x v="9"/>
    <s v="SWE"/>
    <x v="691"/>
    <n v="530000000000"/>
    <n v="1.2629999999999999"/>
    <n v="0.13600000000000001"/>
    <n v="47.420999999999999"/>
    <n v="-3.649"/>
    <n v="-7.1449999999999996"/>
    <n v="51.195"/>
    <n v="-3.9420000000000002"/>
    <n v="-7.15"/>
    <n v="5.5039999999999996"/>
    <n v="0.13700000000000001"/>
    <n v="8.6999999999999994E-2"/>
    <n v="5.0979999999999999"/>
    <n v="0.127"/>
    <n v="8.1000000000000003E-2"/>
    <n v="7.39"/>
    <n v="0.79500000000000004"/>
    <n v="77.456999999999994"/>
    <n v="8.327"/>
    <n v="0.20799999999999999"/>
    <n v="94.774000000000001"/>
    <n v="4502.7969999999996"/>
    <n v="7612.701"/>
    <n v="1409.924"/>
    <n v="8.9749999999999996"/>
    <n v="45.618000000000002"/>
    <n v="3110.8829999999998"/>
    <n v="2931.0390000000002"/>
    <n v="12.467000000000001"/>
    <n v="63081.84"/>
    <n v="1.573"/>
    <n v="0.86399999999999999"/>
    <n v="9.2999999999999999E-2"/>
    <n v="2.5129999999999999"/>
    <n v="0.27"/>
    <n v="5.9320000000000004"/>
    <n v="4.7370000000000001"/>
    <n v="3.774"/>
    <n v="0.40600000000000003"/>
    <n v="5.94"/>
    <n v="0.63900000000000001"/>
    <n v="5.21"/>
    <n v="0.56000000000000005"/>
    <n v="34.841999999999999"/>
    <n v="3.746"/>
    <n v="5.8999999999999997E-2"/>
    <n v="0.54900000000000004"/>
    <n v="586.75"/>
    <n v="0.107"/>
    <n v="0.15"/>
    <n v="0.14000000000000001"/>
    <n v="5.7000000000000002E-2"/>
    <n v="0.34799999999999998"/>
    <n v="0.34399999999999997"/>
    <n v="0.38200000000000001"/>
    <n v="0.224"/>
    <n v="6.5000000000000002E-2"/>
    <n v="2.7E-2"/>
    <n v="0.45300000000000001"/>
    <n v="0.63200000000000001"/>
    <n v="0.20200000000000001"/>
    <n v="0.22800000000000001"/>
    <n v="4.3999999999999997E-2"/>
    <n v="7.4999999999999997E-2"/>
    <n v="0.317"/>
    <n v="0.22500000000000001"/>
    <n v="0.26400000000000001"/>
    <n v="1E-3"/>
    <n v="3.0000000000000001E-3"/>
    <n v="3.0000000000000001E-3"/>
    <n v="0"/>
    <n v="44.06"/>
    <n v="55.18"/>
    <n v="30.035"/>
    <n v="63.335999999999999"/>
  </r>
  <r>
    <x v="31"/>
    <x v="10"/>
    <s v="SWE"/>
    <x v="692"/>
    <n v="550000000000"/>
    <n v="1.3240000000000001"/>
    <n v="0.14099999999999999"/>
    <n v="53.286999999999999"/>
    <n v="5.8659999999999997"/>
    <n v="12.37"/>
    <n v="56.951000000000001"/>
    <n v="5.7560000000000002"/>
    <n v="11.243"/>
    <n v="6.07"/>
    <n v="0.14199999999999999"/>
    <n v="9.0999999999999998E-2"/>
    <n v="5.68"/>
    <n v="0.13300000000000001"/>
    <n v="8.5000000000000006E-2"/>
    <n v="10.342000000000001"/>
    <n v="1.1020000000000001"/>
    <n v="86.305000000000007"/>
    <n v="9.1989999999999998"/>
    <n v="0.216"/>
    <n v="96.096999999999994"/>
    <n v="4556.0829999999996"/>
    <n v="7669.652"/>
    <n v="1420.2670000000001"/>
    <n v="9.8000000000000007"/>
    <n v="49.087000000000003"/>
    <n v="3114.547"/>
    <n v="2967.665"/>
    <n v="13.167"/>
    <n v="66485.906000000003"/>
    <n v="1.56"/>
    <n v="0.82499999999999996"/>
    <n v="8.7999999999999995E-2"/>
    <n v="3.4689999999999999"/>
    <n v="0.37"/>
    <n v="6.47"/>
    <n v="5.3"/>
    <n v="3.6640000000000001"/>
    <n v="0.39100000000000001"/>
    <n v="5.87"/>
    <n v="0.626"/>
    <n v="5.43"/>
    <n v="0.57899999999999996"/>
    <n v="36.625999999999998"/>
    <n v="3.9039999999999999"/>
    <n v="7.4999999999999997E-2"/>
    <n v="0.70099999999999996"/>
    <n v="623.75199999999995"/>
    <n v="0.105"/>
    <n v="0.16"/>
    <n v="0.14899999999999999"/>
    <n v="7.3999999999999996E-2"/>
    <n v="0.33800000000000002"/>
    <n v="0.33900000000000002"/>
    <n v="0.378"/>
    <n v="0.221"/>
    <n v="7.0000000000000007E-2"/>
    <n v="2.8000000000000001E-2"/>
    <n v="0.45"/>
    <n v="0.624"/>
    <n v="0.20499999999999999"/>
    <n v="0.216"/>
    <n v="5.6000000000000001E-2"/>
    <n v="7.5999999999999998E-2"/>
    <n v="0.32200000000000001"/>
    <n v="0.28499999999999998"/>
    <n v="0.26200000000000001"/>
    <n v="1E-3"/>
    <n v="3.0000000000000001E-3"/>
    <n v="4.0000000000000001E-3"/>
    <n v="0"/>
    <n v="49.72"/>
    <n v="60.7"/>
    <n v="33.017000000000003"/>
    <n v="61.960999999999999"/>
  </r>
  <r>
    <x v="31"/>
    <x v="11"/>
    <s v="SWE"/>
    <x v="693"/>
    <n v="580000000000"/>
    <n v="1.361"/>
    <n v="0.14399999999999999"/>
    <n v="49.405000000000001"/>
    <n v="-3.8820000000000001"/>
    <n v="-7.2850000000000001"/>
    <n v="52.52"/>
    <n v="-4.4320000000000004"/>
    <n v="-7.782"/>
    <n v="5.5469999999999997"/>
    <n v="0.13200000000000001"/>
    <n v="8.5000000000000006E-2"/>
    <n v="5.218"/>
    <n v="0.124"/>
    <n v="0.08"/>
    <n v="9.4969999999999999"/>
    <n v="1.0029999999999999"/>
    <n v="84.424000000000007"/>
    <n v="8.9169999999999998"/>
    <n v="0.21199999999999999"/>
    <n v="97.459000000000003"/>
    <n v="4605.4889999999996"/>
    <n v="7722.1719999999996"/>
    <n v="1429.7629999999999"/>
    <n v="10.634"/>
    <n v="51.841999999999999"/>
    <n v="3117.6610000000001"/>
    <n v="3001.9250000000002"/>
    <n v="13.866"/>
    <n v="64929.964999999997"/>
    <n v="1.546"/>
    <n v="0.83399999999999996"/>
    <n v="8.7999999999999995E-2"/>
    <n v="2.7549999999999999"/>
    <n v="0.29099999999999998"/>
    <n v="6.0060000000000002"/>
    <n v="3.653"/>
    <n v="3.1139999999999999"/>
    <n v="0.32900000000000001"/>
    <n v="5.84"/>
    <n v="0.61699999999999999"/>
    <n v="5.19"/>
    <n v="0.54800000000000004"/>
    <n v="34.26"/>
    <n v="3.6190000000000002"/>
    <n v="7.3999999999999996E-2"/>
    <n v="0.69899999999999995"/>
    <n v="614.71699999999998"/>
    <n v="0.10100000000000001"/>
    <n v="0.14299999999999999"/>
    <n v="0.13300000000000001"/>
    <n v="6.4000000000000001E-2"/>
    <n v="0.32700000000000001"/>
    <n v="0.33400000000000002"/>
    <n v="0.373"/>
    <n v="0.218"/>
    <n v="7.2999999999999995E-2"/>
    <n v="2.8000000000000001E-2"/>
    <n v="0.44700000000000001"/>
    <n v="0.61699999999999999"/>
    <n v="0.20699999999999999"/>
    <n v="0.22500000000000001"/>
    <n v="4.2999999999999997E-2"/>
    <n v="6.3E-2"/>
    <n v="0.30099999999999999"/>
    <n v="0.254"/>
    <n v="0.26"/>
    <n v="1E-3"/>
    <n v="3.0000000000000001E-3"/>
    <n v="4.0000000000000001E-3"/>
    <n v="0"/>
    <n v="34.58"/>
    <n v="56.86"/>
    <n v="35.018999999999998"/>
    <n v="70.881"/>
  </r>
  <r>
    <x v="31"/>
    <x v="12"/>
    <s v="SWE"/>
    <x v="694"/>
    <n v="590000000000"/>
    <n v="1.4790000000000001"/>
    <n v="0.155"/>
    <n v="46.918999999999997"/>
    <n v="-2.4870000000000001"/>
    <n v="-5.0330000000000004"/>
    <n v="49.96"/>
    <n v="-2.56"/>
    <n v="-4.8739999999999997"/>
    <n v="5.2279999999999998"/>
    <n v="0.126"/>
    <n v="7.6999999999999999E-2"/>
    <n v="4.91"/>
    <n v="0.11799999999999999"/>
    <n v="7.1999999999999995E-2"/>
    <n v="8.6669999999999998"/>
    <n v="0.90700000000000003"/>
    <n v="77.643000000000001"/>
    <n v="8.125"/>
    <n v="0.19600000000000001"/>
    <n v="98.938000000000002"/>
    <n v="4652.4080000000004"/>
    <n v="7772.1310000000003"/>
    <n v="1438.43"/>
    <n v="11.472"/>
    <n v="54.234000000000002"/>
    <n v="3120.7020000000002"/>
    <n v="3034.8020000000001"/>
    <n v="14.532"/>
    <n v="68276.210999999996"/>
    <n v="1.6459999999999999"/>
    <n v="0.83799999999999997"/>
    <n v="8.7999999999999995E-2"/>
    <n v="2.391"/>
    <n v="0.25"/>
    <n v="5.6559999999999997"/>
    <n v="3.3279999999999998"/>
    <n v="3.0409999999999999"/>
    <n v="0.318"/>
    <n v="5.7"/>
    <n v="0.59599999999999997"/>
    <n v="5.1100000000000003"/>
    <n v="0.53500000000000003"/>
    <n v="32.877000000000002"/>
    <n v="3.44"/>
    <n v="7.0000000000000007E-2"/>
    <n v="0.66600000000000004"/>
    <n v="652.44600000000003"/>
    <n v="0.107"/>
    <n v="0.13400000000000001"/>
    <n v="0.125"/>
    <n v="5.8000000000000003E-2"/>
    <n v="0.317"/>
    <n v="0.32900000000000001"/>
    <n v="0.36799999999999999"/>
    <n v="0.214"/>
    <n v="7.6999999999999999E-2"/>
    <n v="2.9000000000000001E-2"/>
    <n v="0.44500000000000001"/>
    <n v="0.60899999999999999"/>
    <n v="0.20799999999999999"/>
    <n v="0.22"/>
    <n v="3.6999999999999998E-2"/>
    <n v="6.3E-2"/>
    <n v="0.28499999999999998"/>
    <n v="0.24099999999999999"/>
    <n v="0.25700000000000001"/>
    <n v="1E-3"/>
    <n v="3.0000000000000001E-3"/>
    <n v="4.0000000000000001E-3"/>
    <n v="0"/>
    <n v="31.8"/>
    <n v="54.05"/>
    <n v="30.724"/>
    <n v="65.483999999999995"/>
  </r>
  <r>
    <x v="31"/>
    <x v="13"/>
    <s v="SWE"/>
    <x v="695"/>
    <n v="600000000000"/>
    <n v="1.4019999999999999"/>
    <n v="0.14499999999999999"/>
    <n v="45.350999999999999"/>
    <n v="-1.5669999999999999"/>
    <n v="-3.34"/>
    <n v="48.319000000000003"/>
    <n v="-1.641"/>
    <n v="-3.2839999999999998"/>
    <n v="5.008"/>
    <n v="0.12"/>
    <n v="7.9000000000000001E-2"/>
    <n v="4.7"/>
    <n v="0.113"/>
    <n v="7.3999999999999996E-2"/>
    <n v="8.7430000000000003"/>
    <n v="0.90600000000000003"/>
    <n v="74.284999999999997"/>
    <n v="7.6989999999999998"/>
    <n v="0.185"/>
    <n v="100.34"/>
    <n v="4697.759"/>
    <n v="7820.451"/>
    <n v="1447.173"/>
    <n v="12.170999999999999"/>
    <n v="56.603000000000002"/>
    <n v="3123.67"/>
    <n v="3066.28"/>
    <n v="15.192"/>
    <n v="63351.667999999998"/>
    <n v="1.5229999999999999"/>
    <n v="0.69899999999999995"/>
    <n v="7.1999999999999995E-2"/>
    <n v="2.3690000000000002"/>
    <n v="0.246"/>
    <n v="5.4160000000000004"/>
    <n v="3.1110000000000002"/>
    <n v="2.968"/>
    <n v="0.308"/>
    <n v="5.53"/>
    <n v="0.57299999999999995"/>
    <n v="5.14"/>
    <n v="0.53300000000000003"/>
    <n v="31.478000000000002"/>
    <n v="3.262"/>
    <n v="6.8000000000000005E-2"/>
    <n v="0.66"/>
    <n v="611.27599999999995"/>
    <n v="9.7000000000000003E-2"/>
    <n v="0.128"/>
    <n v="0.121"/>
    <n v="5.8000000000000003E-2"/>
    <n v="0.308"/>
    <n v="0.32400000000000001"/>
    <n v="0.36399999999999999"/>
    <n v="0.21099999999999999"/>
    <n v="0.08"/>
    <n v="2.9000000000000001E-2"/>
    <n v="0.442"/>
    <n v="0.60099999999999998"/>
    <n v="0.20899999999999999"/>
    <n v="0.18"/>
    <n v="3.5999999999999997E-2"/>
    <n v="6.4000000000000001E-2"/>
    <n v="0.27100000000000002"/>
    <n v="0.224"/>
    <n v="0.255"/>
    <n v="1E-3"/>
    <n v="3.0000000000000001E-3"/>
    <n v="4.0000000000000001E-3"/>
    <n v="0"/>
    <n v="30.02"/>
    <n v="52.26"/>
    <n v="28.934000000000001"/>
    <n v="63.798999999999999"/>
  </r>
  <r>
    <x v="31"/>
    <x v="14"/>
    <s v="SWE"/>
    <x v="696"/>
    <n v="620000000000"/>
    <n v="1.399"/>
    <n v="0.14399999999999999"/>
    <n v="43.478000000000002"/>
    <n v="-1.873"/>
    <n v="-4.1310000000000002"/>
    <n v="46.811999999999998"/>
    <n v="-1.5069999999999999"/>
    <n v="-3.1190000000000002"/>
    <n v="4.8019999999999996"/>
    <n v="0.114"/>
    <n v="7.6999999999999999E-2"/>
    <n v="4.46"/>
    <n v="0.106"/>
    <n v="7.0999999999999994E-2"/>
    <n v="8.1159999999999997"/>
    <n v="0.83299999999999996"/>
    <n v="73.260000000000005"/>
    <n v="7.516"/>
    <n v="0.17799999999999999"/>
    <n v="101.739"/>
    <n v="4741.2370000000001"/>
    <n v="7867.2629999999999"/>
    <n v="1455.289"/>
    <n v="12.944000000000001"/>
    <n v="58.664999999999999"/>
    <n v="3127.0039999999999"/>
    <n v="3096.8330000000001"/>
    <n v="15.766"/>
    <n v="62421.891000000003"/>
    <n v="1.4770000000000001"/>
    <n v="0.77300000000000002"/>
    <n v="7.9000000000000001E-2"/>
    <n v="2.0619999999999998"/>
    <n v="0.21199999999999999"/>
    <n v="5.2210000000000001"/>
    <n v="2.9460000000000002"/>
    <n v="3.3340000000000001"/>
    <n v="0.34200000000000003"/>
    <n v="5.41"/>
    <n v="0.55500000000000005"/>
    <n v="5.37"/>
    <n v="0.55100000000000005"/>
    <n v="30.553999999999998"/>
    <n v="3.1349999999999998"/>
    <n v="5.8999999999999997E-2"/>
    <n v="0.57399999999999995"/>
    <n v="608.45799999999997"/>
    <n v="9.2999999999999999E-2"/>
    <n v="0.122"/>
    <n v="0.11600000000000001"/>
    <n v="5.3999999999999999E-2"/>
    <n v="0.29799999999999999"/>
    <n v="0.32"/>
    <n v="0.35899999999999999"/>
    <n v="0.20699999999999999"/>
    <n v="8.3000000000000004E-2"/>
    <n v="2.9000000000000001E-2"/>
    <n v="0.439"/>
    <n v="0.59399999999999997"/>
    <n v="0.20799999999999999"/>
    <n v="0.19900000000000001"/>
    <n v="3.1E-2"/>
    <n v="6.8000000000000005E-2"/>
    <n v="0.26200000000000001"/>
    <n v="0.188"/>
    <n v="0.252"/>
    <n v="1E-3"/>
    <n v="3.0000000000000001E-3"/>
    <n v="4.0000000000000001E-3"/>
    <n v="0"/>
    <n v="28.72"/>
    <n v="50.89"/>
    <n v="29.782"/>
    <n v="68.498999999999995"/>
  </r>
  <r>
    <x v="31"/>
    <x v="15"/>
    <s v="SWE"/>
    <x v="697"/>
    <n v="640000000000"/>
    <n v="1.5369999999999999"/>
    <n v="0.156"/>
    <n v="43.741999999999997"/>
    <n v="0.26400000000000001"/>
    <n v="0.60699999999999998"/>
    <n v="47.369"/>
    <n v="0.55700000000000005"/>
    <n v="1.19"/>
    <n v="4.8090000000000002"/>
    <n v="0.11"/>
    <n v="7.4999999999999997E-2"/>
    <n v="4.4409999999999998"/>
    <n v="0.10199999999999999"/>
    <n v="7.0000000000000007E-2"/>
    <n v="8.1519999999999992"/>
    <n v="0.82799999999999996"/>
    <n v="71.653999999999996"/>
    <n v="7.2750000000000004"/>
    <n v="0.16700000000000001"/>
    <n v="103.276"/>
    <n v="4784.9790000000003"/>
    <n v="7914.6319999999996"/>
    <n v="1463.441"/>
    <n v="13.766"/>
    <n v="60.64"/>
    <n v="3130.6309999999999"/>
    <n v="3127.509"/>
    <n v="16.347000000000001"/>
    <n v="63877.483999999997"/>
    <n v="1.468"/>
    <n v="0.82199999999999995"/>
    <n v="8.3000000000000004E-2"/>
    <n v="1.9750000000000001"/>
    <n v="0.20100000000000001"/>
    <n v="5.1630000000000003"/>
    <n v="2.9089999999999998"/>
    <n v="3.6269999999999998"/>
    <n v="0.36799999999999999"/>
    <n v="5.21"/>
    <n v="0.52900000000000003"/>
    <n v="5.44"/>
    <n v="0.55200000000000005"/>
    <n v="30.675000000000001"/>
    <n v="3.1139999999999999"/>
    <n v="5.8999999999999997E-2"/>
    <n v="0.58099999999999996"/>
    <n v="629.15099999999995"/>
    <n v="0.106"/>
    <n v="0.123"/>
    <n v="0.11600000000000001"/>
    <n v="5.5E-2"/>
    <n v="0.28999999999999998"/>
    <n v="0.315"/>
    <n v="0.35499999999999998"/>
    <n v="0.20399999999999999"/>
    <n v="8.5999999999999993E-2"/>
    <n v="2.9000000000000001E-2"/>
    <n v="0.437"/>
    <n v="0.58599999999999997"/>
    <n v="0.20699999999999999"/>
    <n v="0.214"/>
    <n v="2.9000000000000001E-2"/>
    <n v="6.7000000000000004E-2"/>
    <n v="0.25700000000000001"/>
    <n v="0.192"/>
    <n v="0.25"/>
    <n v="1E-3"/>
    <n v="3.0000000000000001E-3"/>
    <n v="4.0000000000000001E-3"/>
    <n v="0"/>
    <n v="28.65"/>
    <n v="50.85"/>
    <n v="27.911999999999999"/>
    <n v="63.811"/>
  </r>
  <r>
    <x v="31"/>
    <x v="16"/>
    <s v="SWE"/>
    <x v="698"/>
    <n v="650000000000"/>
    <n v="1.554"/>
    <n v="0.156"/>
    <n v="43.415999999999997"/>
    <n v="-0.32600000000000001"/>
    <n v="-0.745"/>
    <n v="47.116999999999997"/>
    <n v="-0.252"/>
    <n v="-0.53300000000000003"/>
    <n v="4.734"/>
    <n v="0.106"/>
    <n v="7.5999999999999998E-2"/>
    <n v="4.3620000000000001"/>
    <n v="9.8000000000000004E-2"/>
    <n v="7.0000000000000007E-2"/>
    <n v="8.0020000000000007"/>
    <n v="0.80400000000000005"/>
    <n v="71.355999999999995"/>
    <n v="7.1689999999999996"/>
    <n v="0.161"/>
    <n v="104.82899999999999"/>
    <n v="4828.3950000000004"/>
    <n v="7961.7489999999998"/>
    <n v="1471.444"/>
    <n v="14.404999999999999"/>
    <n v="62.905999999999999"/>
    <n v="3134.3319999999999"/>
    <n v="3157.8780000000002"/>
    <n v="16.931999999999999"/>
    <n v="62081.116999999998"/>
    <n v="1.3939999999999999"/>
    <n v="0.64"/>
    <n v="6.4000000000000001E-2"/>
    <n v="2.266"/>
    <n v="0.22800000000000001"/>
    <n v="5.0629999999999997"/>
    <n v="3.39"/>
    <n v="3.7010000000000001"/>
    <n v="0.372"/>
    <n v="5.15"/>
    <n v="0.51700000000000002"/>
    <n v="5.46"/>
    <n v="0.54900000000000004"/>
    <n v="30.369"/>
    <n v="3.0510000000000002"/>
    <n v="5.8999999999999997E-2"/>
    <n v="0.58499999999999996"/>
    <n v="617.91300000000001"/>
    <n v="0.104"/>
    <n v="0.122"/>
    <n v="0.11799999999999999"/>
    <n v="5.6000000000000001E-2"/>
    <n v="0.28299999999999997"/>
    <n v="0.311"/>
    <n v="0.35099999999999998"/>
    <n v="0.20100000000000001"/>
    <n v="8.7999999999999995E-2"/>
    <n v="2.9000000000000001E-2"/>
    <n v="0.434"/>
    <n v="0.57899999999999996"/>
    <n v="0.20699999999999999"/>
    <n v="0.16900000000000001"/>
    <n v="3.2000000000000001E-2"/>
    <n v="8.2000000000000003E-2"/>
    <n v="0.253"/>
    <n v="0.19500000000000001"/>
    <n v="0.248"/>
    <n v="1E-3"/>
    <n v="3.0000000000000001E-3"/>
    <n v="4.0000000000000001E-3"/>
    <n v="0"/>
    <n v="33.74"/>
    <n v="50.39"/>
    <n v="27.94"/>
    <n v="64.355000000000004"/>
  </r>
  <r>
    <x v="31"/>
    <x v="17"/>
    <s v="SWE"/>
    <x v="699"/>
    <n v="670000000000"/>
    <n v="1.484"/>
    <n v="0.14799999999999999"/>
    <n v="42.704000000000001"/>
    <n v="-0.71199999999999997"/>
    <n v="-1.639"/>
    <n v="46.368000000000002"/>
    <n v="-0.748"/>
    <n v="-1.5880000000000001"/>
    <n v="4.6100000000000003"/>
    <n v="0.10199999999999999"/>
    <n v="7.2999999999999995E-2"/>
    <n v="4.2460000000000004"/>
    <n v="9.4E-2"/>
    <n v="6.7000000000000004E-2"/>
    <n v="8.4740000000000002"/>
    <n v="0.84199999999999997"/>
    <n v="72.561000000000007"/>
    <n v="7.2140000000000004"/>
    <n v="0.16"/>
    <n v="106.31399999999999"/>
    <n v="4871.0990000000002"/>
    <n v="8008.1170000000002"/>
    <n v="1479.9169999999999"/>
    <n v="15.206"/>
    <n v="64.722999999999999"/>
    <n v="3137.9960000000001"/>
    <n v="3187.3809999999999"/>
    <n v="17.558"/>
    <n v="63417.605000000003"/>
    <n v="1.403"/>
    <n v="0.80100000000000005"/>
    <n v="0.08"/>
    <n v="1.8169999999999999"/>
    <n v="0.18099999999999999"/>
    <n v="4.97"/>
    <n v="3.323"/>
    <n v="3.6640000000000001"/>
    <n v="0.36399999999999999"/>
    <n v="5.12"/>
    <n v="0.50900000000000001"/>
    <n v="5.66"/>
    <n v="0.56299999999999994"/>
    <n v="29.501999999999999"/>
    <n v="2.9329999999999998"/>
    <n v="6.2E-2"/>
    <n v="0.627"/>
    <n v="637.86599999999999"/>
    <n v="9.8000000000000004E-2"/>
    <n v="0.11799999999999999"/>
    <n v="0.115"/>
    <n v="5.8000000000000003E-2"/>
    <n v="0.27600000000000002"/>
    <n v="0.30599999999999999"/>
    <n v="0.34599999999999997"/>
    <n v="0.19800000000000001"/>
    <n v="9.0999999999999998E-2"/>
    <n v="2.9000000000000001E-2"/>
    <n v="0.432"/>
    <n v="0.57099999999999995"/>
    <n v="0.20699999999999999"/>
    <n v="0.20399999999999999"/>
    <n v="2.5000000000000001E-2"/>
    <n v="8.5000000000000006E-2"/>
    <n v="0.24099999999999999"/>
    <n v="0.20699999999999999"/>
    <n v="0.245"/>
    <n v="1E-3"/>
    <n v="3.0000000000000001E-3"/>
    <n v="4.0000000000000001E-3"/>
    <n v="0"/>
    <n v="33.42"/>
    <n v="49.99"/>
    <n v="29.856999999999999"/>
    <n v="69.915999999999997"/>
  </r>
  <r>
    <x v="31"/>
    <x v="18"/>
    <s v="SWE"/>
    <x v="700"/>
    <n v="700000000000"/>
    <n v="1.607"/>
    <n v="0.158"/>
    <n v="42.094999999999999"/>
    <n v="-0.60899999999999999"/>
    <n v="-1.427"/>
    <n v="46.015000000000001"/>
    <n v="-0.35299999999999998"/>
    <n v="-0.76100000000000001"/>
    <n v="4.5279999999999996"/>
    <n v="9.9000000000000005E-2"/>
    <n v="7.3999999999999996E-2"/>
    <n v="4.1420000000000003"/>
    <n v="9.0999999999999998E-2"/>
    <n v="6.7000000000000004E-2"/>
    <n v="8.0459999999999994"/>
    <n v="0.79200000000000004"/>
    <n v="72.802999999999997"/>
    <n v="7.1639999999999997"/>
    <n v="0.157"/>
    <n v="107.92100000000001"/>
    <n v="4913.1940000000004"/>
    <n v="8054.1319999999996"/>
    <n v="1487.9639999999999"/>
    <n v="16.030999999999999"/>
    <n v="66.617000000000004"/>
    <n v="3141.9169999999999"/>
    <n v="3216.5540000000001"/>
    <n v="18.108000000000001"/>
    <n v="61487.004000000001"/>
    <n v="1.3480000000000001"/>
    <n v="0.82499999999999996"/>
    <n v="8.1000000000000003E-2"/>
    <n v="1.8939999999999999"/>
    <n v="0.186"/>
    <n v="4.6440000000000001"/>
    <n v="3.0390000000000001"/>
    <n v="3.92"/>
    <n v="0.38600000000000001"/>
    <n v="4.88"/>
    <n v="0.48"/>
    <n v="5.45"/>
    <n v="0.53600000000000003"/>
    <n v="29.172999999999998"/>
    <n v="2.871"/>
    <n v="5.3999999999999999E-2"/>
    <n v="0.55000000000000004"/>
    <n v="624.84900000000005"/>
    <n v="0.10199999999999999"/>
    <n v="0.114"/>
    <n v="0.112"/>
    <n v="5.5E-2"/>
    <n v="0.26900000000000002"/>
    <n v="0.30199999999999999"/>
    <n v="0.34200000000000003"/>
    <n v="0.19600000000000001"/>
    <n v="9.2999999999999999E-2"/>
    <n v="2.9000000000000001E-2"/>
    <n v="0.43"/>
    <n v="0.56399999999999995"/>
    <n v="0.20599999999999999"/>
    <n v="0.2"/>
    <n v="2.5000000000000001E-2"/>
    <n v="9.4E-2"/>
    <n v="0.23799999999999999"/>
    <n v="0.182"/>
    <n v="0.24299999999999999"/>
    <n v="1E-3"/>
    <n v="3.0000000000000001E-3"/>
    <n v="4.0000000000000001E-3"/>
    <n v="0"/>
    <n v="30.88"/>
    <n v="47.19"/>
    <n v="30.707999999999998"/>
    <n v="72.948999999999998"/>
  </r>
  <r>
    <x v="31"/>
    <x v="19"/>
    <s v="SWE"/>
    <x v="701"/>
    <n v="730000000000"/>
    <n v="1.349"/>
    <n v="0.13100000000000001"/>
    <n v="40.981999999999999"/>
    <n v="-1.1120000000000001"/>
    <n v="-2.6429999999999998"/>
    <n v="45.085999999999999"/>
    <n v="-0.92900000000000005"/>
    <n v="-2.0190000000000001"/>
    <n v="4.391"/>
    <n v="0.14189473684210521"/>
    <n v="6.9000000000000006E-2"/>
    <n v="3.9910000000000001"/>
    <n v="0.13447368421052627"/>
    <n v="6.3E-2"/>
    <n v="8.0920000000000005"/>
    <n v="0.78800000000000003"/>
    <n v="68.872"/>
    <n v="6.7069999999999999"/>
    <n v="0.21794736842105267"/>
    <n v="109.27"/>
    <n v="4954.1760000000004"/>
    <n v="8099.2179999999998"/>
    <n v="1496.056"/>
    <n v="16.567"/>
    <n v="68.394000000000005"/>
    <n v="3146.02"/>
    <n v="3245.259"/>
    <n v="18.63"/>
    <n v="63283.468999999997"/>
    <n v="1.6879473684210524"/>
    <n v="0.53600000000000003"/>
    <n v="5.1999999999999998E-2"/>
    <n v="1.778"/>
    <n v="0.17299999999999999"/>
    <n v="4.4980000000000002"/>
    <n v="2.9089999999999998"/>
    <n v="4.1040000000000001"/>
    <n v="0.4"/>
    <n v="4.7699999999999996"/>
    <n v="0.46500000000000002"/>
    <n v="5.64"/>
    <n v="0.54900000000000004"/>
    <n v="28.704999999999998"/>
    <n v="2.7959999999999998"/>
    <n v="5.0999999999999997E-2"/>
    <n v="0.52200000000000002"/>
    <n v="649.79"/>
    <n v="8.3000000000000004E-2"/>
    <n v="0.111"/>
    <n v="0.108"/>
    <n v="5.5E-2"/>
    <n v="0.26200000000000001"/>
    <n v="0.29799999999999999"/>
    <n v="0.33800000000000002"/>
    <n v="0.193"/>
    <n v="9.4E-2"/>
    <n v="2.9000000000000001E-2"/>
    <n v="0.42799999999999999"/>
    <n v="0.55700000000000005"/>
    <n v="0.20499999999999999"/>
    <n v="0.122"/>
    <n v="2.3E-2"/>
    <n v="0.09"/>
    <n v="0.23300000000000001"/>
    <n v="0.17"/>
    <n v="0.24"/>
    <n v="1E-3"/>
    <n v="3.0000000000000001E-3"/>
    <n v="4.0000000000000001E-3"/>
    <n v="0"/>
    <n v="29.87"/>
    <n v="46.19"/>
    <n v="27.888999999999999"/>
    <n v="68.052000000000007"/>
  </r>
  <r>
    <x v="31"/>
    <x v="20"/>
    <s v="SWE"/>
    <x v="702"/>
    <n v="690000000000"/>
    <n v="1.272"/>
    <n v="0.123"/>
    <n v="36.515000000000001"/>
    <n v="-4.4669999999999996"/>
    <n v="-10.901"/>
    <n v="40.765000000000001"/>
    <n v="-4.3209999999999997"/>
    <n v="-9.5830000000000002"/>
    <n v="3.931"/>
    <n v="0.14189473684210521"/>
    <n v="6.6000000000000003E-2"/>
    <n v="3.5219999999999998"/>
    <n v="0.13447368421052627"/>
    <n v="5.8999999999999997E-2"/>
    <n v="6.6630000000000003"/>
    <n v="0.64300000000000002"/>
    <n v="61.55"/>
    <n v="5.9359999999999999"/>
    <n v="0.21794736842105267"/>
    <n v="110.542"/>
    <n v="4990.6909999999998"/>
    <n v="8139.9840000000004"/>
    <n v="1502.7190000000001"/>
    <n v="17.012"/>
    <n v="69.840999999999994"/>
    <n v="3150.2710000000002"/>
    <n v="3271.4160000000002"/>
    <n v="19.161000000000001"/>
    <n v="59395.523000000001"/>
    <n v="1.6879473684210524"/>
    <n v="0.44500000000000001"/>
    <n v="4.2999999999999997E-2"/>
    <n v="1.446"/>
    <n v="0.14000000000000001"/>
    <n v="6.2002500000000014"/>
    <n v="4.688200000000001"/>
    <n v="4.25"/>
    <n v="0.41"/>
    <n v="6.1010000000000009"/>
    <n v="0.65250000000000008"/>
    <n v="5.4295"/>
    <n v="0.57709999999999995"/>
    <n v="26.157"/>
    <n v="2.5230000000000001"/>
    <n v="5.0999999999999997E-2"/>
    <n v="0.53200000000000003"/>
    <n v="615.87"/>
    <n v="7.8E-2"/>
    <n v="0.104"/>
    <n v="0.104"/>
    <n v="4.7E-2"/>
    <n v="0.255"/>
    <n v="0.29399999999999998"/>
    <n v="0.33400000000000002"/>
    <n v="0.19"/>
    <n v="9.4E-2"/>
    <n v="2.8000000000000001E-2"/>
    <n v="0.42699999999999999"/>
    <n v="0.55100000000000005"/>
    <n v="0.20399999999999999"/>
    <n v="0.109"/>
    <n v="1.9E-2"/>
    <n v="0.105"/>
    <n v="0.23400000000000001"/>
    <n v="0.17899999999999999"/>
    <n v="0.23799999999999999"/>
    <n v="1E-3"/>
    <n v="3.0000000000000001E-3"/>
    <n v="4.0000000000000001E-3"/>
    <n v="0"/>
    <m/>
    <m/>
    <n v="25.035"/>
    <n v="68.56"/>
  </r>
  <r>
    <x v="31"/>
    <x v="21"/>
    <s v="SWE"/>
    <x v="703"/>
    <n v="750000000000"/>
    <n v="1.272"/>
    <n v="0.122"/>
    <n v="35.848999999999997"/>
    <n v="-0.66600000000000004"/>
    <n v="-1.8240000000000001"/>
    <n v="40.246000000000002"/>
    <n v="-0.52"/>
    <n v="-1.2749999999999999"/>
    <n v="3.8450000000000002"/>
    <n v="0.14189473684210521"/>
    <n v="6.4000000000000001E-2"/>
    <n v="3.4249999999999998"/>
    <n v="0.13447368421052627"/>
    <n v="5.7000000000000002E-2"/>
    <n v="5.5529999999999999"/>
    <n v="0.53100000000000003"/>
    <n v="80.084809523809525"/>
    <n v="8.5108571428571427"/>
    <n v="0.21794736842105267"/>
    <n v="111.81399999999999"/>
    <n v="5026.5410000000002"/>
    <n v="8180.2290000000003"/>
    <n v="1508.2719999999999"/>
    <n v="17.457000000000001"/>
    <n v="71.325000000000003"/>
    <n v="3154.6669999999999"/>
    <n v="3297.9789999999998"/>
    <n v="19.693000000000001"/>
    <n v="60186.461000000003"/>
    <n v="1.6879473684210524"/>
    <n v="0.44500000000000001"/>
    <n v="4.2999999999999997E-2"/>
    <n v="1.484"/>
    <n v="0.14199999999999999"/>
    <n v="6.2002500000000014"/>
    <n v="4.688200000000001"/>
    <n v="4.3970000000000002"/>
    <n v="0.42"/>
    <n v="6.1010000000000009"/>
    <n v="0.65250000000000008"/>
    <n v="5.4295"/>
    <n v="0.57709999999999995"/>
    <n v="26.562999999999999"/>
    <n v="2.5379999999999998"/>
    <n v="5.0999999999999997E-2"/>
    <n v="0.53200000000000003"/>
    <n v="629.97699999999998"/>
    <n v="7.5999999999999998E-2"/>
    <n v="9.7000000000000003E-2"/>
    <n v="9.8000000000000004E-2"/>
    <n v="3.6999999999999998E-2"/>
    <n v="0.248"/>
    <n v="0.28899999999999998"/>
    <n v="0.33100000000000002"/>
    <n v="0.188"/>
    <n v="9.5000000000000001E-2"/>
    <n v="2.8000000000000001E-2"/>
    <n v="0.42499999999999999"/>
    <n v="0.54500000000000004"/>
    <n v="0.20300000000000001"/>
    <n v="0.107"/>
    <n v="1.9E-2"/>
    <n v="0.112"/>
    <n v="0.224"/>
    <n v="0.18"/>
    <n v="0.23499999999999999"/>
    <n v="1E-3"/>
    <n v="3.0000000000000001E-3"/>
    <n v="4.0000000000000001E-3"/>
    <n v="0"/>
    <m/>
    <m/>
    <m/>
    <m/>
  </r>
  <r>
    <x v="32"/>
    <x v="0"/>
    <s v="CHE"/>
    <x v="704"/>
    <n v="279209000000"/>
    <n v="1.7250000000000001"/>
    <n v="0.24"/>
    <n v="43.622"/>
    <n v="-0.82299999999999995"/>
    <n v="-1.8520000000000001"/>
    <n v="43.951999999999998"/>
    <n v="-0.27400000000000002"/>
    <n v="-0.61899999999999999"/>
    <n v="6.12"/>
    <n v="0.13900000000000001"/>
    <n v="0.121"/>
    <n v="6.0739999999999998"/>
    <n v="0.13800000000000001"/>
    <n v="0.12"/>
    <n v="0.64500000000000002"/>
    <n v="0.09"/>
    <n v="88.926000000000002"/>
    <n v="12.382"/>
    <n v="0.28100000000000003"/>
    <n v="100.554"/>
    <n v="2188.9140000000002"/>
    <n v="2426.6709999999998"/>
    <n v="579.87599999999998"/>
    <n v="0.43099999999999999"/>
    <n v="91.628"/>
    <n v="265.60300000000001"/>
    <n v="1413.7850000000001"/>
    <n v="2.64"/>
    <n v="50728.714999999997"/>
    <n v="1.1519999999999999"/>
    <n v="3.9E-2"/>
    <n v="5.0000000000000001E-3"/>
    <n v="5.7590000000000003"/>
    <n v="0.80200000000000005"/>
    <n v="7.3419999999999996"/>
    <n v="7.1369999999999996"/>
    <n v="0.33"/>
    <n v="4.5999999999999999E-2"/>
    <n v="5.68"/>
    <n v="0.79100000000000004"/>
    <n v="2.5499999999999998"/>
    <n v="0.35499999999999998"/>
    <n v="35.223999999999997"/>
    <n v="4.9039999999999999"/>
    <n v="3.2000000000000001E-2"/>
    <n v="0.23100000000000001"/>
    <n v="364.33600000000001"/>
    <n v="0.23899999999999999"/>
    <n v="0.17100000000000001"/>
    <n v="0.14399999999999999"/>
    <n v="7.0000000000000001E-3"/>
    <n v="0.54600000000000004"/>
    <n v="0.20899999999999999"/>
    <n v="0.14399999999999999"/>
    <n v="0.11"/>
    <n v="4.0000000000000001E-3"/>
    <n v="7.4999999999999997E-2"/>
    <n v="4.1000000000000002E-2"/>
    <n v="0.38700000000000001"/>
    <n v="6.5000000000000002E-2"/>
    <n v="1.4E-2"/>
    <n v="0.122"/>
    <n v="6.0000000000000001E-3"/>
    <n v="0.34200000000000003"/>
    <n v="0.107"/>
    <n v="0.123"/>
    <n v="0"/>
    <n v="1E-3"/>
    <n v="1E-3"/>
    <n v="0"/>
    <n v="51.26"/>
    <n v="52.73"/>
    <n v="45.304000000000002"/>
    <n v="103.855"/>
  </r>
  <r>
    <x v="32"/>
    <x v="1"/>
    <s v="CHE"/>
    <x v="705"/>
    <n v="288492000000"/>
    <n v="1.758"/>
    <n v="0.24299999999999999"/>
    <n v="45.076999999999998"/>
    <n v="1.4550000000000001"/>
    <n v="3.3359999999999999"/>
    <n v="45.186999999999998"/>
    <n v="1.2350000000000001"/>
    <n v="2.8109999999999999"/>
    <n v="6.2549999999999999"/>
    <n v="0.13800000000000001"/>
    <n v="0.11600000000000001"/>
    <n v="6.24"/>
    <n v="0.13800000000000001"/>
    <n v="0.11600000000000001"/>
    <n v="0.65400000000000003"/>
    <n v="0.09"/>
    <n v="106.77200000000001"/>
    <n v="14.779"/>
    <n v="0.32700000000000001"/>
    <n v="102.312"/>
    <n v="2233.9920000000002"/>
    <n v="2471.8580000000002"/>
    <n v="580.53"/>
    <n v="0.47199999999999998"/>
    <n v="97.626000000000005"/>
    <n v="265.71300000000002"/>
    <n v="1450.182"/>
    <n v="2.87"/>
    <n v="53862.718999999997"/>
    <n v="1.1910000000000001"/>
    <n v="4.1000000000000002E-2"/>
    <n v="6.0000000000000001E-3"/>
    <n v="5.9980000000000002"/>
    <n v="0.83"/>
    <n v="7.5220000000000002"/>
    <n v="7.2009999999999996"/>
    <n v="0.11"/>
    <n v="1.4999999999999999E-2"/>
    <n v="5.73"/>
    <n v="0.79300000000000004"/>
    <n v="2.59"/>
    <n v="0.35899999999999999"/>
    <n v="36.396999999999998"/>
    <n v="5.0380000000000003"/>
    <n v="3.2000000000000001E-2"/>
    <n v="0.23"/>
    <n v="389.12700000000001"/>
    <n v="0.23300000000000001"/>
    <n v="0.17599999999999999"/>
    <n v="0.14899999999999999"/>
    <n v="7.0000000000000001E-3"/>
    <n v="0.53400000000000003"/>
    <n v="0.20799999999999999"/>
    <n v="0.14399999999999999"/>
    <n v="0.109"/>
    <n v="4.0000000000000001E-3"/>
    <n v="7.6999999999999999E-2"/>
    <n v="4.1000000000000002E-2"/>
    <n v="0.38600000000000001"/>
    <n v="6.7000000000000004E-2"/>
    <n v="1.4999999999999999E-2"/>
    <n v="0.126"/>
    <n v="2E-3"/>
    <n v="0.35"/>
    <n v="0.108"/>
    <n v="0.123"/>
    <n v="0"/>
    <n v="1E-3"/>
    <n v="1E-3"/>
    <n v="0"/>
    <n v="52.02"/>
    <n v="54.34"/>
    <n v="61.695"/>
    <n v="136.863"/>
  </r>
  <r>
    <x v="32"/>
    <x v="2"/>
    <s v="CHE"/>
    <x v="706"/>
    <n v="295944000000"/>
    <n v="1.6910000000000001"/>
    <n v="0.23200000000000001"/>
    <n v="43.463999999999999"/>
    <n v="-1.6140000000000001"/>
    <n v="-3.58"/>
    <n v="43.280999999999999"/>
    <n v="-1.907"/>
    <n v="-4.22"/>
    <n v="5.9480000000000004"/>
    <n v="0.13"/>
    <n v="0.11899999999999999"/>
    <n v="5.9729999999999999"/>
    <n v="0.13"/>
    <n v="0.12"/>
    <n v="0.59399999999999997"/>
    <n v="8.2000000000000003E-2"/>
    <n v="97.114000000000004"/>
    <n v="13.346"/>
    <n v="0.29099999999999998"/>
    <n v="104.002"/>
    <n v="2277.4560000000001"/>
    <n v="2515.1390000000001"/>
    <n v="581.12400000000002"/>
    <n v="0.51400000000000001"/>
    <n v="103.521"/>
    <n v="265.52999999999997"/>
    <n v="1485.2049999999999"/>
    <n v="3.089"/>
    <n v="49782.921999999999"/>
    <n v="1.087"/>
    <n v="4.1000000000000002E-2"/>
    <n v="6.0000000000000001E-3"/>
    <n v="5.8949999999999996"/>
    <n v="0.81"/>
    <n v="7.2439999999999998"/>
    <n v="6.9219999999999997"/>
    <n v="-0.183"/>
    <n v="-2.5000000000000001E-2"/>
    <n v="5.69"/>
    <n v="0.78200000000000003"/>
    <n v="2.48"/>
    <n v="0.34100000000000003"/>
    <n v="35.024000000000001"/>
    <n v="4.8129999999999997"/>
    <n v="0.03"/>
    <n v="0.219"/>
    <n v="362.24400000000003"/>
    <n v="0.21199999999999999"/>
    <n v="0.16500000000000001"/>
    <n v="0.13800000000000001"/>
    <n v="6.0000000000000001E-3"/>
    <n v="0.52100000000000002"/>
    <n v="0.20699999999999999"/>
    <n v="0.14399999999999999"/>
    <n v="0.107"/>
    <n v="5.0000000000000001E-3"/>
    <n v="7.9000000000000001E-2"/>
    <n v="4.1000000000000002E-2"/>
    <n v="0.38400000000000001"/>
    <n v="6.9000000000000006E-2"/>
    <n v="1.4E-2"/>
    <n v="0.12"/>
    <n v="-4.0000000000000001E-3"/>
    <n v="0.33700000000000002"/>
    <n v="0.10199999999999999"/>
    <n v="0.122"/>
    <n v="0"/>
    <n v="1E-3"/>
    <n v="1E-3"/>
    <n v="0"/>
    <n v="50.37"/>
    <n v="52.71"/>
    <n v="53.65"/>
    <n v="123.437"/>
  </r>
  <r>
    <x v="32"/>
    <x v="3"/>
    <s v="CHE"/>
    <x v="707"/>
    <n v="304612000000"/>
    <n v="1.6539999999999999"/>
    <n v="0.22600000000000001"/>
    <n v="44.648000000000003"/>
    <n v="1.1839999999999999"/>
    <n v="2.7240000000000002"/>
    <n v="44.610999999999997"/>
    <n v="1.33"/>
    <n v="3.0739999999999998"/>
    <n v="6.085"/>
    <n v="0.13100000000000001"/>
    <n v="0.124"/>
    <n v="6.09"/>
    <n v="0.13200000000000001"/>
    <n v="0.125"/>
    <n v="0.60199999999999998"/>
    <n v="8.2000000000000003E-2"/>
    <n v="95.314999999999998"/>
    <n v="13.002000000000001"/>
    <n v="0.28100000000000003"/>
    <n v="105.65600000000001"/>
    <n v="2322.1030000000001"/>
    <n v="2559.75"/>
    <n v="581.726"/>
    <n v="0.55300000000000005"/>
    <n v="109.751"/>
    <n v="265.49299999999999"/>
    <n v="1521.1089999999999"/>
    <n v="3.3090000000000002"/>
    <n v="48884.531000000003"/>
    <n v="1.056"/>
    <n v="3.9E-2"/>
    <n v="5.0000000000000001E-3"/>
    <n v="6.23"/>
    <n v="0.85"/>
    <n v="7.359"/>
    <n v="7.0389999999999997"/>
    <n v="-3.6999999999999998E-2"/>
    <n v="-5.0000000000000001E-3"/>
    <n v="5.6"/>
    <n v="0.76400000000000001"/>
    <n v="2.4700000000000002"/>
    <n v="0.33700000000000002"/>
    <n v="35.902999999999999"/>
    <n v="4.8979999999999997"/>
    <n v="0.03"/>
    <n v="0.22"/>
    <n v="358.35899999999998"/>
    <n v="0.19400000000000001"/>
    <n v="0.161"/>
    <n v="0.13400000000000001"/>
    <n v="6.0000000000000001E-3"/>
    <n v="0.50700000000000001"/>
    <n v="0.20599999999999999"/>
    <n v="0.14399999999999999"/>
    <n v="0.105"/>
    <n v="5.0000000000000001E-3"/>
    <n v="0.08"/>
    <n v="0.04"/>
    <n v="0.38300000000000001"/>
    <n v="7.0000000000000007E-2"/>
    <n v="1.2999999999999999E-2"/>
    <n v="0.123"/>
    <n v="-1E-3"/>
    <n v="0.33600000000000002"/>
    <n v="0.1"/>
    <n v="0.122"/>
    <n v="0"/>
    <n v="1E-3"/>
    <n v="1E-3"/>
    <n v="0"/>
    <n v="51.6"/>
    <n v="53.95"/>
    <n v="50.667000000000002"/>
    <n v="113.482"/>
  </r>
  <r>
    <x v="32"/>
    <x v="4"/>
    <s v="CHE"/>
    <x v="708"/>
    <n v="322164000000"/>
    <n v="1.752"/>
    <n v="0.23699999999999999"/>
    <n v="45.238"/>
    <n v="0.59099999999999997"/>
    <n v="1.323"/>
    <n v="44.835000000000001"/>
    <n v="0.224"/>
    <n v="0.502"/>
    <n v="6.0739999999999998"/>
    <n v="0.126"/>
    <n v="0.127"/>
    <n v="6.1289999999999996"/>
    <n v="0.127"/>
    <n v="0.128"/>
    <n v="0.58799999999999997"/>
    <n v="0.08"/>
    <n v="99.606999999999999"/>
    <n v="13.494999999999999"/>
    <n v="0.28000000000000003"/>
    <n v="107.408"/>
    <n v="2367.3420000000001"/>
    <n v="2604.585"/>
    <n v="582.31399999999996"/>
    <n v="0.59599999999999997"/>
    <n v="116.193"/>
    <n v="265.08999999999997"/>
    <n v="1557.279"/>
    <n v="3.5510000000000002"/>
    <n v="47846.156000000003"/>
    <n v="0.99299999999999999"/>
    <n v="4.3999999999999997E-2"/>
    <n v="6.0000000000000001E-3"/>
    <n v="6.4420000000000002"/>
    <n v="0.873"/>
    <n v="7.3769999999999998"/>
    <n v="7.0570000000000004"/>
    <n v="-0.40300000000000002"/>
    <n v="-5.5E-2"/>
    <n v="5.52"/>
    <n v="0.748"/>
    <n v="2.4900000000000002"/>
    <n v="0.33700000000000002"/>
    <n v="36.17"/>
    <n v="4.9000000000000004"/>
    <n v="3.3000000000000002E-2"/>
    <n v="0.24199999999999999"/>
    <n v="353.16"/>
    <n v="0.192"/>
    <n v="0.158"/>
    <n v="0.13200000000000001"/>
    <n v="5.0000000000000001E-3"/>
    <n v="0.49399999999999999"/>
    <n v="0.20499999999999999"/>
    <n v="0.14399999999999999"/>
    <n v="0.10299999999999999"/>
    <n v="5.0000000000000001E-3"/>
    <n v="8.2000000000000003E-2"/>
    <n v="0.04"/>
    <n v="0.38200000000000001"/>
    <n v="7.1999999999999995E-2"/>
    <n v="1.2999999999999999E-2"/>
    <n v="0.123"/>
    <n v="-8.0000000000000002E-3"/>
    <n v="0.32800000000000001"/>
    <n v="0.105"/>
    <n v="0.121"/>
    <n v="0"/>
    <n v="1E-3"/>
    <n v="1E-3"/>
    <n v="0"/>
    <n v="52.09"/>
    <n v="54.45"/>
    <n v="54.369"/>
    <n v="120.184"/>
  </r>
  <r>
    <x v="32"/>
    <x v="5"/>
    <s v="CHE"/>
    <x v="709"/>
    <n v="343946000000"/>
    <n v="1.847"/>
    <n v="0.249"/>
    <n v="45.779000000000003"/>
    <n v="0.54"/>
    <n v="1.194"/>
    <n v="45.192"/>
    <n v="0.35699999999999998"/>
    <n v="0.79600000000000004"/>
    <n v="6.0839999999999996"/>
    <n v="0.121"/>
    <n v="0.13300000000000001"/>
    <n v="6.1630000000000003"/>
    <n v="0.123"/>
    <n v="0.13500000000000001"/>
    <n v="0.63300000000000001"/>
    <n v="8.5000000000000006E-2"/>
    <n v="108.83499999999999"/>
    <n v="14.651"/>
    <n v="0.29199999999999998"/>
    <n v="109.256"/>
    <n v="2413.12"/>
    <n v="2649.7779999999998"/>
    <n v="582.947"/>
    <n v="0.65400000000000003"/>
    <n v="122.80500000000001"/>
    <n v="264.50400000000002"/>
    <n v="1593.652"/>
    <n v="3.806"/>
    <n v="45606.343999999997"/>
    <n v="0.90800000000000003"/>
    <n v="5.8000000000000003E-2"/>
    <n v="8.0000000000000002E-3"/>
    <n v="6.6120000000000001"/>
    <n v="0.89"/>
    <n v="7.4269999999999996"/>
    <n v="7.109"/>
    <n v="-0.58599999999999997"/>
    <n v="-7.9000000000000001E-2"/>
    <n v="5.55"/>
    <n v="0.747"/>
    <n v="2.54"/>
    <n v="0.34200000000000003"/>
    <n v="36.374000000000002"/>
    <n v="4.8970000000000002"/>
    <n v="3.4000000000000002E-2"/>
    <n v="0.255"/>
    <n v="338.78399999999999"/>
    <n v="0.192"/>
    <n v="0.155"/>
    <n v="0.13200000000000001"/>
    <n v="5.0000000000000001E-3"/>
    <n v="0.48099999999999998"/>
    <n v="0.20399999999999999"/>
    <n v="0.14299999999999999"/>
    <n v="0.10100000000000001"/>
    <n v="5.0000000000000001E-3"/>
    <n v="8.3000000000000004E-2"/>
    <n v="0.04"/>
    <n v="0.38"/>
    <n v="7.3999999999999996E-2"/>
    <n v="1.7000000000000001E-2"/>
    <n v="0.123"/>
    <n v="-1.2E-2"/>
    <n v="0.32700000000000001"/>
    <n v="0.105"/>
    <n v="0.121"/>
    <n v="0"/>
    <n v="1E-3"/>
    <n v="1E-3"/>
    <n v="0"/>
    <n v="52.81"/>
    <n v="55.17"/>
    <n v="63.057000000000002"/>
    <n v="137.74299999999999"/>
  </r>
  <r>
    <x v="32"/>
    <x v="6"/>
    <s v="CHE"/>
    <x v="710"/>
    <n v="368479000000"/>
    <n v="1.853"/>
    <n v="0.248"/>
    <n v="45.372999999999998"/>
    <n v="-0.40500000000000003"/>
    <n v="-0.88500000000000001"/>
    <n v="44.86"/>
    <n v="-0.33200000000000002"/>
    <n v="-0.73399999999999999"/>
    <n v="6.0010000000000003"/>
    <n v="0.114"/>
    <n v="0.127"/>
    <n v="6.07"/>
    <n v="0.115"/>
    <n v="0.129"/>
    <n v="0.68"/>
    <n v="9.0999999999999998E-2"/>
    <n v="117.76"/>
    <n v="15.754"/>
    <n v="0.29799999999999999"/>
    <n v="111.108"/>
    <n v="2458.4929999999999"/>
    <n v="2694.6379999999999"/>
    <n v="583.62699999999995"/>
    <n v="0.69899999999999995"/>
    <n v="129.24299999999999"/>
    <n v="263.99099999999999"/>
    <n v="1629.7650000000001"/>
    <n v="4.0510000000000002"/>
    <n v="47162.108999999997"/>
    <n v="0.89200000000000002"/>
    <n v="4.4999999999999998E-2"/>
    <n v="6.0000000000000001E-3"/>
    <n v="6.4379999999999997"/>
    <n v="0.86099999999999999"/>
    <n v="7.343"/>
    <n v="7.0270000000000001"/>
    <n v="-0.51300000000000001"/>
    <n v="-6.9000000000000006E-2"/>
    <n v="5.56"/>
    <n v="0.74399999999999999"/>
    <n v="2.56"/>
    <n v="0.34200000000000003"/>
    <n v="36.113"/>
    <n v="4.8310000000000004"/>
    <n v="3.3000000000000002E-2"/>
    <n v="0.245"/>
    <n v="352.53699999999998"/>
    <n v="0.17599999999999999"/>
    <n v="0.14799999999999999"/>
    <n v="0.126"/>
    <n v="6.0000000000000001E-3"/>
    <n v="0.46800000000000003"/>
    <n v="0.20200000000000001"/>
    <n v="0.14299999999999999"/>
    <n v="9.9000000000000005E-2"/>
    <n v="6.0000000000000001E-3"/>
    <n v="8.5000000000000006E-2"/>
    <n v="3.9E-2"/>
    <n v="0.379"/>
    <n v="7.4999999999999997E-2"/>
    <n v="1.2999999999999999E-2"/>
    <n v="0.11700000000000001"/>
    <n v="-0.01"/>
    <n v="0.32100000000000001"/>
    <n v="9.7000000000000003E-2"/>
    <n v="0.12"/>
    <n v="0"/>
    <n v="1E-3"/>
    <n v="2E-3"/>
    <n v="0"/>
    <n v="52.53"/>
    <n v="54.89"/>
    <n v="72.387"/>
    <n v="159.536"/>
  </r>
  <r>
    <x v="32"/>
    <x v="7"/>
    <s v="CHE"/>
    <x v="711"/>
    <n v="398408000000"/>
    <n v="1.885"/>
    <n v="0.25"/>
    <n v="43.369"/>
    <n v="-2.0049999999999999"/>
    <n v="-4.4180000000000001"/>
    <n v="42.892000000000003"/>
    <n v="-1.968"/>
    <n v="-4.3869999999999996"/>
    <n v="5.6870000000000003"/>
    <n v="0.10199999999999999"/>
    <n v="0.123"/>
    <n v="5.75"/>
    <n v="0.10299999999999999"/>
    <n v="0.124"/>
    <n v="0.74099999999999999"/>
    <n v="9.8000000000000004E-2"/>
    <n v="107.798"/>
    <n v="14.292999999999999"/>
    <n v="0.25700000000000001"/>
    <n v="112.99299999999999"/>
    <n v="2501.8620000000001"/>
    <n v="2737.5309999999999"/>
    <n v="584.36699999999996"/>
    <n v="0.74099999999999999"/>
    <n v="135.518"/>
    <n v="263.51499999999999"/>
    <n v="1663.9449999999999"/>
    <n v="4.2969999999999997"/>
    <n v="46220.898000000001"/>
    <n v="0.83199999999999996"/>
    <n v="4.2000000000000003E-2"/>
    <n v="6.0000000000000001E-3"/>
    <n v="6.2750000000000004"/>
    <n v="0.83199999999999996"/>
    <n v="7.0220000000000002"/>
    <n v="6.7089999999999996"/>
    <n v="-0.47599999999999998"/>
    <n v="-6.3E-2"/>
    <n v="5.51"/>
    <n v="0.73099999999999998"/>
    <n v="2.52"/>
    <n v="0.33400000000000002"/>
    <n v="34.18"/>
    <n v="4.532"/>
    <n v="3.3000000000000002E-2"/>
    <n v="0.246"/>
    <n v="348.59399999999999"/>
    <n v="0.16700000000000001"/>
    <n v="0.13800000000000001"/>
    <n v="0.11899999999999999"/>
    <n v="6.0000000000000001E-3"/>
    <n v="0.45400000000000001"/>
    <n v="0.20100000000000001"/>
    <n v="0.14299999999999999"/>
    <n v="9.7000000000000003E-2"/>
    <n v="6.0000000000000001E-3"/>
    <n v="8.5000000000000006E-2"/>
    <n v="3.9E-2"/>
    <n v="0.377"/>
    <n v="7.5999999999999998E-2"/>
    <n v="1.2E-2"/>
    <n v="0.11"/>
    <n v="-1.0999999999999999E-2"/>
    <n v="0.30299999999999999"/>
    <n v="9.5000000000000001E-2"/>
    <n v="0.12"/>
    <n v="0"/>
    <n v="1E-3"/>
    <n v="2E-3"/>
    <n v="0"/>
    <n v="50.6"/>
    <n v="52.96"/>
    <n v="64.430000000000007"/>
    <n v="148.56200000000001"/>
  </r>
  <r>
    <x v="32"/>
    <x v="8"/>
    <s v="CHE"/>
    <x v="712"/>
    <n v="419557000000"/>
    <n v="1.8580000000000001"/>
    <n v="0.24299999999999999"/>
    <n v="44.710999999999999"/>
    <n v="1.3420000000000001"/>
    <n v="3.0939999999999999"/>
    <n v="44.088000000000001"/>
    <n v="1.1950000000000001"/>
    <n v="2.7869999999999999"/>
    <n v="5.7720000000000002"/>
    <n v="0.10100000000000001"/>
    <n v="0.122"/>
    <n v="5.8529999999999998"/>
    <n v="0.10199999999999999"/>
    <n v="0.124"/>
    <n v="0.68100000000000005"/>
    <n v="8.8999999999999996E-2"/>
    <n v="106.91800000000001"/>
    <n v="13.997999999999999"/>
    <n v="0.245"/>
    <n v="114.851"/>
    <n v="2546.5729999999999"/>
    <n v="2781.6179999999999"/>
    <n v="585.048"/>
    <n v="0.78500000000000003"/>
    <n v="142.19900000000001"/>
    <n v="262.892"/>
    <n v="1699.16"/>
    <n v="4.5289999999999999"/>
    <n v="47155.75"/>
    <n v="0.82499999999999996"/>
    <n v="4.3999999999999997E-2"/>
    <n v="6.0000000000000001E-3"/>
    <n v="6.681"/>
    <n v="0.875"/>
    <n v="7.1470000000000002"/>
    <n v="6.8380000000000001"/>
    <n v="-0.623"/>
    <n v="-8.2000000000000003E-2"/>
    <n v="5.59"/>
    <n v="0.73199999999999998"/>
    <n v="2.59"/>
    <n v="0.33900000000000002"/>
    <n v="35.215000000000003"/>
    <n v="4.6100000000000003"/>
    <n v="0.03"/>
    <n v="0.23100000000000001"/>
    <n v="360.18900000000002"/>
    <n v="0.16200000000000001"/>
    <n v="0.13900000000000001"/>
    <n v="0.12"/>
    <n v="5.0000000000000001E-3"/>
    <n v="0.441"/>
    <n v="0.19900000000000001"/>
    <n v="0.14199999999999999"/>
    <n v="9.5000000000000001E-2"/>
    <n v="6.0000000000000001E-3"/>
    <n v="8.5999999999999993E-2"/>
    <n v="3.9E-2"/>
    <n v="0.375"/>
    <n v="7.5999999999999998E-2"/>
    <n v="1.2E-2"/>
    <n v="0.114"/>
    <n v="-1.2999999999999999E-2"/>
    <n v="0.313"/>
    <n v="8.8999999999999996E-2"/>
    <n v="0.11899999999999999"/>
    <n v="0"/>
    <n v="1E-3"/>
    <n v="2E-3"/>
    <n v="0"/>
    <n v="52.23"/>
    <n v="54.59"/>
    <n v="62.207000000000001"/>
    <n v="139.13300000000001"/>
  </r>
  <r>
    <x v="32"/>
    <x v="9"/>
    <s v="CHE"/>
    <x v="713"/>
    <n v="393268000000"/>
    <n v="1.8480000000000001"/>
    <n v="0.23899999999999999"/>
    <n v="43.539000000000001"/>
    <n v="-1.1719999999999999"/>
    <n v="-2.621"/>
    <n v="42.915999999999997"/>
    <n v="-1.1719999999999999"/>
    <n v="-2.6579999999999999"/>
    <n v="5.5490000000000004"/>
    <n v="9.9000000000000005E-2"/>
    <n v="0.11899999999999999"/>
    <n v="5.6289999999999996"/>
    <n v="0.1"/>
    <n v="0.121"/>
    <n v="0.63600000000000001"/>
    <n v="8.2000000000000003E-2"/>
    <n v="104.848"/>
    <n v="13.555999999999999"/>
    <n v="0.24099999999999999"/>
    <n v="116.699"/>
    <n v="2590.1109999999999"/>
    <n v="2824.5340000000001"/>
    <n v="585.68499999999995"/>
    <n v="0.82899999999999996"/>
    <n v="148.602"/>
    <n v="262.26900000000001"/>
    <n v="1733.5730000000001"/>
    <n v="4.7229999999999999"/>
    <n v="46436.273000000001"/>
    <n v="0.82599999999999996"/>
    <n v="4.3999999999999997E-2"/>
    <n v="6.0000000000000001E-3"/>
    <n v="6.4029999999999996"/>
    <n v="0.82799999999999996"/>
    <n v="6.8710000000000004"/>
    <n v="6.5670000000000002"/>
    <n v="-0.623"/>
    <n v="-8.1000000000000003E-2"/>
    <n v="5.52"/>
    <n v="0.71399999999999997"/>
    <n v="2.56"/>
    <n v="0.33100000000000002"/>
    <n v="34.414000000000001"/>
    <n v="4.4489999999999998"/>
    <n v="2.5000000000000001E-2"/>
    <n v="0.19400000000000001"/>
    <n v="359.15699999999998"/>
    <n v="0.157"/>
    <n v="0.13800000000000001"/>
    <n v="0.11700000000000001"/>
    <n v="5.0000000000000001E-3"/>
    <n v="0.42899999999999999"/>
    <n v="0.19800000000000001"/>
    <n v="0.14199999999999999"/>
    <n v="9.2999999999999999E-2"/>
    <n v="6.0000000000000001E-3"/>
    <n v="8.6999999999999994E-2"/>
    <n v="3.7999999999999999E-2"/>
    <n v="0.374"/>
    <n v="7.5999999999999998E-2"/>
    <n v="1.0999999999999999E-2"/>
    <n v="0.111"/>
    <n v="-1.2E-2"/>
    <n v="0.313"/>
    <n v="0.08"/>
    <n v="0.11799999999999999"/>
    <n v="0"/>
    <n v="1E-3"/>
    <n v="2E-3"/>
    <n v="0"/>
    <n v="50.79"/>
    <n v="53.14"/>
    <n v="61.308999999999997"/>
    <n v="140.816"/>
  </r>
  <r>
    <x v="32"/>
    <x v="10"/>
    <s v="CHE"/>
    <x v="714"/>
    <n v="417726000000"/>
    <n v="1.9550000000000001"/>
    <n v="0.25"/>
    <n v="45.045999999999999"/>
    <n v="1.5069999999999999"/>
    <n v="3.4620000000000002"/>
    <n v="44.386000000000003"/>
    <n v="1.4710000000000001"/>
    <n v="3.427"/>
    <n v="5.6740000000000004"/>
    <n v="9.7000000000000003E-2"/>
    <n v="0.127"/>
    <n v="5.7590000000000003"/>
    <n v="9.9000000000000005E-2"/>
    <n v="0.129"/>
    <n v="0.64900000000000002"/>
    <n v="8.3000000000000004E-2"/>
    <n v="101.46899999999999"/>
    <n v="12.971"/>
    <n v="0.223"/>
    <n v="118.654"/>
    <n v="2635.1570000000002"/>
    <n v="2868.92"/>
    <n v="586.33299999999997"/>
    <n v="0.874"/>
    <n v="155.761"/>
    <n v="261.61"/>
    <n v="1768.5930000000001"/>
    <n v="4.9409999999999998"/>
    <n v="44714.964999999997"/>
    <n v="0.76700000000000002"/>
    <n v="4.5999999999999999E-2"/>
    <n v="6.0000000000000001E-3"/>
    <n v="7.1589999999999998"/>
    <n v="0.91500000000000004"/>
    <n v="6.9950000000000001"/>
    <n v="6.694"/>
    <n v="-0.66"/>
    <n v="-8.4000000000000005E-2"/>
    <n v="5.53"/>
    <n v="0.70699999999999996"/>
    <n v="2.56"/>
    <n v="0.32700000000000001"/>
    <n v="35.020000000000003"/>
    <n v="4.4770000000000003"/>
    <n v="2.8000000000000001E-2"/>
    <n v="0.218"/>
    <n v="349.78"/>
    <n v="0.156"/>
    <n v="0.13500000000000001"/>
    <n v="0.11600000000000001"/>
    <n v="5.0000000000000001E-3"/>
    <n v="0.41699999999999998"/>
    <n v="0.19600000000000001"/>
    <n v="0.14099999999999999"/>
    <n v="9.0999999999999998E-2"/>
    <n v="6.0000000000000001E-3"/>
    <n v="8.7999999999999995E-2"/>
    <n v="3.7999999999999999E-2"/>
    <n v="0.372"/>
    <n v="7.6999999999999999E-2"/>
    <n v="1.2E-2"/>
    <n v="0.11600000000000001"/>
    <n v="-1.4E-2"/>
    <n v="0.308"/>
    <n v="8.7999999999999995E-2"/>
    <n v="0.11799999999999999"/>
    <n v="0"/>
    <n v="1E-3"/>
    <n v="2E-3"/>
    <n v="0"/>
    <n v="52.36"/>
    <n v="54.72"/>
    <n v="56.423000000000002"/>
    <n v="125.25700000000001"/>
  </r>
  <r>
    <x v="32"/>
    <x v="11"/>
    <s v="CHE"/>
    <x v="715"/>
    <n v="451967000000"/>
    <n v="1.925"/>
    <n v="0.24299999999999999"/>
    <n v="40.984999999999999"/>
    <n v="-4.0599999999999996"/>
    <n v="-9.0139999999999993"/>
    <n v="40.289000000000001"/>
    <n v="-4.0970000000000004"/>
    <n v="-9.2309999999999999"/>
    <n v="5.093"/>
    <n v="8.5000000000000006E-2"/>
    <n v="0.121"/>
    <n v="5.181"/>
    <n v="8.6999999999999994E-2"/>
    <n v="0.123"/>
    <n v="0.60799999999999998"/>
    <n v="7.6999999999999999E-2"/>
    <n v="104.56"/>
    <n v="13.217000000000001"/>
    <n v="0.221"/>
    <n v="120.58"/>
    <n v="2676.1419999999998"/>
    <n v="2909.2089999999998"/>
    <n v="586.94200000000001"/>
    <n v="0.93100000000000005"/>
    <n v="162.124"/>
    <n v="260.91300000000001"/>
    <n v="1800.414"/>
    <n v="5.1520000000000001"/>
    <n v="41971.254000000001"/>
    <n v="0.70199999999999996"/>
    <n v="5.6000000000000001E-2"/>
    <n v="7.0000000000000001E-3"/>
    <n v="6.3630000000000004"/>
    <n v="0.80400000000000005"/>
    <n v="6.3959999999999999"/>
    <n v="6.117"/>
    <n v="-0.69599999999999995"/>
    <n v="-8.7999999999999995E-2"/>
    <n v="5.42"/>
    <n v="0.68500000000000005"/>
    <n v="2.5099999999999998"/>
    <n v="0.317"/>
    <n v="31.821000000000002"/>
    <n v="4.0220000000000002"/>
    <n v="2.7E-2"/>
    <n v="0.21099999999999999"/>
    <n v="332.03399999999999"/>
    <n v="0.14299999999999999"/>
    <n v="0.11899999999999999"/>
    <n v="0.10199999999999999"/>
    <n v="4.0000000000000001E-3"/>
    <n v="0.40500000000000003"/>
    <n v="0.19400000000000001"/>
    <n v="0.14099999999999999"/>
    <n v="8.8999999999999996E-2"/>
    <n v="6.0000000000000001E-3"/>
    <n v="8.8999999999999996E-2"/>
    <n v="3.6999999999999998E-2"/>
    <n v="0.37"/>
    <n v="7.6999999999999999E-2"/>
    <n v="1.4999999999999999E-2"/>
    <n v="0.1"/>
    <n v="-1.4E-2"/>
    <n v="0.27900000000000003"/>
    <n v="7.6999999999999999E-2"/>
    <n v="0.11700000000000001"/>
    <n v="0"/>
    <n v="1E-3"/>
    <n v="2E-3"/>
    <n v="0"/>
    <n v="48.39"/>
    <n v="50.6"/>
    <n v="63.575000000000003"/>
    <n v="155.11600000000001"/>
  </r>
  <r>
    <x v="32"/>
    <x v="12"/>
    <s v="CHE"/>
    <x v="716"/>
    <n v="475731000000"/>
    <n v="1.8080000000000001"/>
    <n v="0.22600000000000001"/>
    <n v="42.253"/>
    <n v="1.268"/>
    <n v="3.093"/>
    <n v="41.557000000000002"/>
    <n v="1.268"/>
    <n v="3.1469999999999998"/>
    <n v="5.1970000000000001"/>
    <n v="8.6999999999999994E-2"/>
    <n v="0.11799999999999999"/>
    <n v="5.2839999999999998"/>
    <n v="8.7999999999999995E-2"/>
    <n v="0.12"/>
    <n v="0.55800000000000005"/>
    <n v="7.0000000000000007E-2"/>
    <n v="151.167"/>
    <n v="18.905999999999999"/>
    <n v="0.316"/>
    <n v="122.387"/>
    <n v="2718.395"/>
    <n v="2950.7660000000001"/>
    <n v="587.5"/>
    <n v="0.97799999999999998"/>
    <n v="169.083"/>
    <n v="260.21699999999998"/>
    <n v="1833.086"/>
    <n v="5.3620000000000001"/>
    <n v="43889.644999999997"/>
    <n v="0.73499999999999999"/>
    <n v="4.7E-2"/>
    <n v="6.0000000000000001E-3"/>
    <n v="6.9589999999999996"/>
    <n v="0.87"/>
    <n v="6.492"/>
    <n v="6.2160000000000002"/>
    <n v="-0.69599999999999995"/>
    <n v="-8.6999999999999994E-2"/>
    <n v="5.4"/>
    <n v="0.67500000000000004"/>
    <n v="2.46"/>
    <n v="0.308"/>
    <n v="32.670999999999999"/>
    <n v="4.0860000000000003"/>
    <n v="2.5999999999999999E-2"/>
    <n v="0.21"/>
    <n v="350.93"/>
    <n v="0.13100000000000001"/>
    <n v="0.121"/>
    <n v="0.104"/>
    <n v="4.0000000000000001E-3"/>
    <n v="0.39200000000000002"/>
    <n v="0.192"/>
    <n v="0.14000000000000001"/>
    <n v="8.6999999999999994E-2"/>
    <n v="7.0000000000000001E-3"/>
    <n v="8.8999999999999996E-2"/>
    <n v="3.6999999999999998E-2"/>
    <n v="0.36799999999999999"/>
    <n v="7.6999999999999999E-2"/>
    <n v="1.2E-2"/>
    <n v="0.107"/>
    <n v="-1.4E-2"/>
    <n v="0.28299999999999997"/>
    <n v="7.5999999999999998E-2"/>
    <n v="0.11600000000000001"/>
    <n v="0"/>
    <n v="1E-3"/>
    <n v="2E-3"/>
    <n v="0"/>
    <n v="49.7"/>
    <n v="51.91"/>
    <n v="108.914"/>
    <n v="257.76600000000002"/>
  </r>
  <r>
    <x v="32"/>
    <x v="13"/>
    <s v="CHE"/>
    <x v="717"/>
    <n v="497487000000"/>
    <n v="1.833"/>
    <n v="0.22700000000000001"/>
    <n v="43.188000000000002"/>
    <n v="0.93500000000000005"/>
    <n v="2.2120000000000002"/>
    <n v="42.637999999999998"/>
    <n v="1.081"/>
    <n v="2.6019999999999999"/>
    <n v="5.2720000000000002"/>
    <n v="8.7999999999999995E-2"/>
    <n v="0.11799999999999999"/>
    <n v="5.3390000000000004"/>
    <n v="8.8999999999999996E-2"/>
    <n v="0.12"/>
    <n v="0.58499999999999996"/>
    <n v="7.1999999999999995E-2"/>
    <n v="142.07599999999999"/>
    <n v="17.565000000000001"/>
    <n v="0.29199999999999998"/>
    <n v="124.22"/>
    <n v="2761.5830000000001"/>
    <n v="2993.404"/>
    <n v="588.08500000000004"/>
    <n v="1.016"/>
    <n v="176.39699999999999"/>
    <n v="259.66800000000001"/>
    <n v="1866.3140000000001"/>
    <n v="5.5519999999999996"/>
    <n v="44514.031000000003"/>
    <n v="0.74099999999999999"/>
    <n v="3.7999999999999999E-2"/>
    <n v="5.0000000000000001E-3"/>
    <n v="7.3140000000000001"/>
    <n v="0.90400000000000003"/>
    <n v="6.5439999999999996"/>
    <n v="6.2709999999999999"/>
    <n v="-0.55000000000000004"/>
    <n v="-6.8000000000000005E-2"/>
    <n v="5.34"/>
    <n v="0.66"/>
    <n v="2.48"/>
    <n v="0.307"/>
    <n v="33.228000000000002"/>
    <n v="4.1079999999999997"/>
    <n v="2.4E-2"/>
    <n v="0.19"/>
    <n v="360.04599999999999"/>
    <n v="0.127"/>
    <n v="0.122"/>
    <n v="0.107"/>
    <n v="4.0000000000000001E-3"/>
    <n v="0.38100000000000001"/>
    <n v="0.191"/>
    <n v="0.13900000000000001"/>
    <n v="8.5999999999999993E-2"/>
    <n v="7.0000000000000001E-3"/>
    <n v="0.09"/>
    <n v="3.6999999999999998E-2"/>
    <n v="0.36599999999999999"/>
    <n v="7.5999999999999998E-2"/>
    <n v="0.01"/>
    <n v="0.112"/>
    <n v="-1.2E-2"/>
    <n v="0.28599999999999998"/>
    <n v="6.5000000000000002E-2"/>
    <n v="0.115"/>
    <n v="0"/>
    <n v="1E-3"/>
    <n v="2E-3"/>
    <n v="0"/>
    <n v="50.72"/>
    <n v="52.93"/>
    <n v="98.888999999999996"/>
    <n v="228.97399999999999"/>
  </r>
  <r>
    <x v="32"/>
    <x v="14"/>
    <s v="CHE"/>
    <x v="718"/>
    <n v="524032000000"/>
    <n v="1.88"/>
    <n v="0.23"/>
    <n v="39.234000000000002"/>
    <n v="-3.9540000000000002"/>
    <n v="-9.1560000000000006"/>
    <n v="38.536999999999999"/>
    <n v="-4.101"/>
    <n v="-9.6170000000000009"/>
    <n v="4.7069999999999999"/>
    <n v="7.8E-2"/>
    <n v="0.112"/>
    <n v="4.7919999999999998"/>
    <n v="7.9000000000000001E-2"/>
    <n v="0.114"/>
    <n v="0.60299999999999998"/>
    <n v="7.3999999999999996E-2"/>
    <n v="140.14099999999999"/>
    <n v="17.116"/>
    <n v="0.28299999999999997"/>
    <n v="126.1"/>
    <n v="2800.817"/>
    <n v="3031.942"/>
    <n v="588.68799999999999"/>
    <n v="1.0489999999999999"/>
    <n v="182.75200000000001"/>
    <n v="258.97199999999998"/>
    <n v="1896.479"/>
    <n v="5.7480000000000002"/>
    <n v="41980.578000000001"/>
    <n v="0.69299999999999995"/>
    <n v="3.3000000000000002E-2"/>
    <n v="4.0000000000000001E-3"/>
    <n v="6.3550000000000004"/>
    <n v="0.77600000000000002"/>
    <n v="5.9989999999999997"/>
    <n v="5.7290000000000001"/>
    <n v="-0.69599999999999995"/>
    <n v="-8.5000000000000006E-2"/>
    <n v="5.28"/>
    <n v="0.64500000000000002"/>
    <n v="2.46"/>
    <n v="0.3"/>
    <n v="30.166"/>
    <n v="3.6840000000000002"/>
    <n v="2.4E-2"/>
    <n v="0.19600000000000001"/>
    <n v="343.72800000000001"/>
    <n v="0.125"/>
    <n v="0.11"/>
    <n v="9.5000000000000001E-2"/>
    <n v="4.0000000000000001E-3"/>
    <n v="0.36899999999999999"/>
    <n v="0.189"/>
    <n v="0.13800000000000001"/>
    <n v="8.4000000000000005E-2"/>
    <n v="7.0000000000000001E-3"/>
    <n v="0.09"/>
    <n v="3.5999999999999997E-2"/>
    <n v="0.36399999999999999"/>
    <n v="7.5999999999999998E-2"/>
    <n v="8.9999999999999993E-3"/>
    <n v="9.6000000000000002E-2"/>
    <n v="-1.4E-2"/>
    <n v="0.25800000000000001"/>
    <n v="6.4000000000000001E-2"/>
    <n v="0.115"/>
    <n v="0"/>
    <n v="1E-3"/>
    <n v="2E-3"/>
    <n v="0"/>
    <n v="46.91"/>
    <n v="49.12"/>
    <n v="100.907"/>
    <n v="257.19499999999999"/>
  </r>
  <r>
    <x v="32"/>
    <x v="15"/>
    <s v="CHE"/>
    <x v="719"/>
    <n v="546682000000"/>
    <n v="1.7150000000000001"/>
    <n v="0.20699999999999999"/>
    <n v="38.731999999999999"/>
    <n v="-0.502"/>
    <n v="-1.2789999999999999"/>
    <n v="38.072000000000003"/>
    <n v="-0.46500000000000002"/>
    <n v="-1.2070000000000001"/>
    <n v="4.5970000000000004"/>
    <n v="7.5999999999999998E-2"/>
    <n v="0.113"/>
    <n v="4.6769999999999996"/>
    <n v="7.6999999999999999E-2"/>
    <n v="0.115"/>
    <n v="0.56299999999999994"/>
    <n v="6.8000000000000005E-2"/>
    <n v="144.27099999999999"/>
    <n v="17.420000000000002"/>
    <n v="0.28899999999999998"/>
    <n v="127.815"/>
    <n v="2839.5479999999998"/>
    <n v="3070.0140000000001"/>
    <n v="589.25099999999998"/>
    <n v="1.077"/>
    <n v="189.53200000000001"/>
    <n v="258.31200000000001"/>
    <n v="1925.9469999999999"/>
    <n v="5.9279999999999999"/>
    <n v="40582.913999999997"/>
    <n v="0.67200000000000004"/>
    <n v="2.8000000000000001E-2"/>
    <n v="3.0000000000000001E-3"/>
    <n v="6.78"/>
    <n v="0.81899999999999995"/>
    <n v="5.8380000000000001"/>
    <n v="5.5709999999999997"/>
    <n v="-0.66"/>
    <n v="-0.08"/>
    <n v="5.22"/>
    <n v="0.63"/>
    <n v="2.44"/>
    <n v="0.29499999999999998"/>
    <n v="29.466999999999999"/>
    <n v="3.5579999999999998"/>
    <n v="2.1999999999999999E-2"/>
    <n v="0.18"/>
    <n v="336.09699999999998"/>
    <n v="0.11899999999999999"/>
    <n v="0.109"/>
    <n v="9.2999999999999999E-2"/>
    <n v="4.0000000000000001E-3"/>
    <n v="0.35899999999999999"/>
    <n v="0.187"/>
    <n v="0.13800000000000001"/>
    <n v="8.2000000000000003E-2"/>
    <n v="7.0000000000000001E-3"/>
    <n v="9.0999999999999998E-2"/>
    <n v="3.5999999999999997E-2"/>
    <n v="0.36099999999999999"/>
    <n v="7.4999999999999997E-2"/>
    <n v="7.0000000000000001E-3"/>
    <n v="0.1"/>
    <n v="-1.2E-2"/>
    <n v="0.247"/>
    <n v="5.8999999999999997E-2"/>
    <n v="0.114"/>
    <n v="0"/>
    <n v="1E-3"/>
    <n v="2E-3"/>
    <n v="0"/>
    <n v="46.14"/>
    <n v="48.35"/>
    <n v="105.539"/>
    <n v="272.48599999999999"/>
  </r>
  <r>
    <x v="32"/>
    <x v="16"/>
    <s v="CHE"/>
    <x v="720"/>
    <n v="549216000000"/>
    <n v="1.7689999999999999"/>
    <n v="0.21099999999999999"/>
    <n v="39.185000000000002"/>
    <n v="0.45400000000000001"/>
    <n v="1.171"/>
    <n v="38.453000000000003"/>
    <n v="0.38"/>
    <n v="0.999"/>
    <n v="4.5919999999999996"/>
    <n v="7.5999999999999998E-2"/>
    <n v="0.122"/>
    <n v="4.68"/>
    <n v="7.6999999999999999E-2"/>
    <n v="0.124"/>
    <n v="0.52800000000000002"/>
    <n v="6.3E-2"/>
    <n v="162.505"/>
    <n v="19.408000000000001"/>
    <n v="0.32"/>
    <n v="129.584"/>
    <n v="2878.7339999999999"/>
    <n v="3108.4670000000001"/>
    <n v="589.779"/>
    <n v="1.105"/>
    <n v="196.65899999999999"/>
    <n v="257.57900000000001"/>
    <n v="1955.5039999999999"/>
    <n v="6.1029999999999998"/>
    <n v="37755.190999999999"/>
    <n v="0.622"/>
    <n v="2.8000000000000001E-2"/>
    <n v="3.0000000000000001E-3"/>
    <n v="7.1269999999999998"/>
    <n v="0.85099999999999998"/>
    <n v="5.8339999999999996"/>
    <n v="5.5679999999999996"/>
    <n v="-0.73299999999999998"/>
    <n v="-8.7999999999999995E-2"/>
    <n v="5.21"/>
    <n v="0.622"/>
    <n v="2.4500000000000002"/>
    <n v="0.29299999999999998"/>
    <n v="29.556999999999999"/>
    <n v="3.53"/>
    <n v="2.1000000000000001E-2"/>
    <n v="0.17499999999999999"/>
    <n v="316.12099999999998"/>
    <n v="0.11899999999999999"/>
    <n v="0.11"/>
    <n v="9.6000000000000002E-2"/>
    <n v="4.0000000000000001E-3"/>
    <n v="0.35"/>
    <n v="0.185"/>
    <n v="0.13700000000000001"/>
    <n v="8.1000000000000003E-2"/>
    <n v="7.0000000000000001E-3"/>
    <n v="9.0999999999999998E-2"/>
    <n v="3.5999999999999997E-2"/>
    <n v="0.35799999999999998"/>
    <n v="7.4999999999999997E-2"/>
    <n v="7.0000000000000001E-3"/>
    <n v="0.10199999999999999"/>
    <n v="-1.6E-2"/>
    <n v="0.246"/>
    <n v="5.8000000000000003E-2"/>
    <n v="0.113"/>
    <n v="0"/>
    <n v="1E-3"/>
    <n v="2E-3"/>
    <n v="0"/>
    <n v="46.62"/>
    <n v="48.85"/>
    <n v="123.319"/>
    <n v="314.70699999999999"/>
  </r>
  <r>
    <x v="32"/>
    <x v="17"/>
    <s v="CHE"/>
    <x v="721"/>
    <n v="576489000000"/>
    <n v="1.76"/>
    <n v="0.20799999999999999"/>
    <n v="38.179000000000002"/>
    <n v="-1.0069999999999999"/>
    <n v="-2.569"/>
    <n v="37.408999999999999"/>
    <n v="-1.0429999999999999"/>
    <n v="-2.7130000000000001"/>
    <n v="4.4260000000000002"/>
    <n v="7.1999999999999995E-2"/>
    <n v="0.11799999999999999"/>
    <n v="4.5170000000000003"/>
    <n v="7.3999999999999996E-2"/>
    <n v="0.12"/>
    <n v="0.50600000000000001"/>
    <n v="0.06"/>
    <n v="128.57499999999999"/>
    <n v="15.212999999999999"/>
    <n v="0.248"/>
    <n v="131.34399999999999"/>
    <n v="2916.9119999999998"/>
    <n v="3145.8760000000002"/>
    <n v="590.28499999999997"/>
    <n v="1.1359999999999999"/>
    <n v="203.745"/>
    <n v="256.81"/>
    <n v="1984.123"/>
    <n v="6.2789999999999999"/>
    <n v="37489.188000000002"/>
    <n v="0.61199999999999999"/>
    <n v="3.1E-2"/>
    <n v="4.0000000000000001E-3"/>
    <n v="7.0860000000000003"/>
    <n v="0.83799999999999997"/>
    <n v="5.665"/>
    <n v="5.4"/>
    <n v="-0.76900000000000002"/>
    <n v="-9.0999999999999998E-2"/>
    <n v="5.16"/>
    <n v="0.61099999999999999"/>
    <n v="2.44"/>
    <n v="0.28899999999999998"/>
    <n v="28.62"/>
    <n v="3.3860000000000001"/>
    <n v="2.1000000000000001E-2"/>
    <n v="0.17599999999999999"/>
    <n v="316.84699999999998"/>
    <n v="0.11700000000000001"/>
    <n v="0.106"/>
    <n v="9.2999999999999999E-2"/>
    <n v="3.0000000000000001E-3"/>
    <n v="0.34100000000000003"/>
    <n v="0.183"/>
    <n v="0.13600000000000001"/>
    <n v="7.9000000000000001E-2"/>
    <n v="7.0000000000000001E-3"/>
    <n v="9.0999999999999998E-2"/>
    <n v="3.5000000000000003E-2"/>
    <n v="0.35599999999999998"/>
    <n v="7.3999999999999996E-2"/>
    <n v="8.0000000000000002E-3"/>
    <n v="9.9000000000000005E-2"/>
    <n v="-1.7999999999999999E-2"/>
    <n v="0.23400000000000001"/>
    <n v="5.8000000000000003E-2"/>
    <n v="0.112"/>
    <n v="0"/>
    <n v="1E-3"/>
    <n v="2E-3"/>
    <n v="0"/>
    <n v="45.64"/>
    <n v="47.88"/>
    <n v="90.397000000000006"/>
    <n v="236.773"/>
  </r>
  <r>
    <x v="32"/>
    <x v="18"/>
    <s v="CHE"/>
    <x v="722"/>
    <n v="617071000000"/>
    <n v="1.738"/>
    <n v="0.20399999999999999"/>
    <n v="36.874000000000002"/>
    <n v="-1.3049999999999999"/>
    <n v="-3.4180000000000001"/>
    <n v="36.103999999999999"/>
    <n v="-1.3049999999999999"/>
    <n v="-3.488"/>
    <n v="4.24"/>
    <n v="6.8000000000000005E-2"/>
    <n v="0.112"/>
    <n v="4.3310000000000004"/>
    <n v="6.9000000000000006E-2"/>
    <n v="0.115"/>
    <n v="0.47899999999999998"/>
    <n v="5.6000000000000001E-2"/>
    <n v="125.08"/>
    <n v="14.69"/>
    <n v="0.23499999999999999"/>
    <n v="133.08199999999999"/>
    <n v="2953.7860000000001"/>
    <n v="3181.98"/>
    <n v="590.76400000000001"/>
    <n v="1.1639999999999999"/>
    <n v="210.43100000000001"/>
    <n v="256.04000000000002"/>
    <n v="2011.893"/>
    <n v="6.4530000000000003"/>
    <n v="37794.061999999998"/>
    <n v="0.60499999999999998"/>
    <n v="2.8000000000000001E-2"/>
    <n v="3.0000000000000001E-3"/>
    <n v="6.6849999999999996"/>
    <n v="0.78500000000000003"/>
    <n v="5.4740000000000002"/>
    <n v="5.2110000000000003"/>
    <n v="-0.76900000000000002"/>
    <n v="-0.09"/>
    <n v="5.1100000000000003"/>
    <n v="0.6"/>
    <n v="2.41"/>
    <n v="0.28299999999999997"/>
    <n v="27.77"/>
    <n v="3.2610000000000001"/>
    <n v="0.02"/>
    <n v="0.17399999999999999"/>
    <n v="321.79500000000002"/>
    <n v="0.111"/>
    <n v="0.1"/>
    <n v="8.7999999999999995E-2"/>
    <n v="3.0000000000000001E-3"/>
    <n v="0.33200000000000002"/>
    <n v="0.18099999999999999"/>
    <n v="0.13500000000000001"/>
    <n v="7.8E-2"/>
    <n v="7.0000000000000001E-3"/>
    <n v="9.0999999999999998E-2"/>
    <n v="3.5000000000000003E-2"/>
    <n v="0.35299999999999998"/>
    <n v="7.2999999999999995E-2"/>
    <n v="7.0000000000000001E-3"/>
    <n v="8.8999999999999996E-2"/>
    <n v="-1.7999999999999999E-2"/>
    <n v="0.22600000000000001"/>
    <n v="5.7000000000000002E-2"/>
    <n v="0.112"/>
    <n v="0"/>
    <n v="1E-3"/>
    <n v="2E-3"/>
    <n v="0"/>
    <n v="44.37"/>
    <n v="46.61"/>
    <n v="88.206000000000003"/>
    <n v="239.21"/>
  </r>
  <r>
    <x v="32"/>
    <x v="19"/>
    <s v="CHE"/>
    <x v="723"/>
    <n v="663986000000"/>
    <n v="1.732"/>
    <n v="0.20200000000000001"/>
    <n v="36.732999999999997"/>
    <n v="-0.14099999999999999"/>
    <n v="-0.38200000000000001"/>
    <n v="35.927"/>
    <n v="-0.17699999999999999"/>
    <n v="-0.49099999999999999"/>
    <n v="4.1890000000000001"/>
    <n v="0.10147368421052634"/>
    <n v="0.107"/>
    <n v="4.2830000000000004"/>
    <n v="0.10247368421052631"/>
    <n v="0.109"/>
    <n v="0.432"/>
    <n v="0.05"/>
    <n v="120.95"/>
    <n v="14.103999999999999"/>
    <n v="0.27473684210526317"/>
    <n v="134.81399999999999"/>
    <n v="2990.5189999999998"/>
    <n v="3217.9070000000002"/>
    <n v="591.19600000000003"/>
    <n v="1.1970000000000001"/>
    <n v="217.31"/>
    <n v="255.23400000000001"/>
    <n v="2039.3820000000001"/>
    <n v="6.62"/>
    <n v="39156.449000000001"/>
    <n v="0.83742105263157895"/>
    <n v="3.3000000000000002E-2"/>
    <n v="4.0000000000000001E-3"/>
    <n v="6.8789999999999996"/>
    <n v="0.80200000000000005"/>
    <n v="5.4219999999999997"/>
    <n v="5.1609999999999996"/>
    <n v="-0.80600000000000005"/>
    <n v="-9.4E-2"/>
    <n v="5.04"/>
    <n v="0.58799999999999997"/>
    <n v="2.42"/>
    <n v="0.28199999999999997"/>
    <n v="27.489000000000001"/>
    <n v="3.206"/>
    <n v="0.02"/>
    <n v="0.16800000000000001"/>
    <n v="335.79"/>
    <n v="0.107"/>
    <n v="9.9000000000000005E-2"/>
    <n v="8.5999999999999993E-2"/>
    <n v="3.0000000000000001E-3"/>
    <n v="0.32300000000000001"/>
    <n v="0.18"/>
    <n v="0.13400000000000001"/>
    <n v="7.5999999999999998E-2"/>
    <n v="7.0000000000000001E-3"/>
    <n v="9.0999999999999998E-2"/>
    <n v="3.5000000000000003E-2"/>
    <n v="0.35"/>
    <n v="7.2999999999999995E-2"/>
    <n v="8.0000000000000002E-3"/>
    <n v="0.09"/>
    <n v="-1.7999999999999999E-2"/>
    <n v="0.223"/>
    <n v="5.5E-2"/>
    <n v="0.111"/>
    <n v="0"/>
    <n v="1E-3"/>
    <n v="2E-3"/>
    <n v="0"/>
    <n v="44.26"/>
    <n v="46.5"/>
    <n v="84.216999999999999"/>
    <n v="229.267"/>
  </r>
  <r>
    <x v="32"/>
    <x v="20"/>
    <s v="CHE"/>
    <x v="724"/>
    <n v="643000000000"/>
    <n v="1.679"/>
    <n v="0.19400000000000001"/>
    <n v="34.241"/>
    <n v="-2.492"/>
    <n v="-6.7839999999999998"/>
    <n v="33.287999999999997"/>
    <n v="-2.6389999999999998"/>
    <n v="-7.3440000000000003"/>
    <n v="3.8530000000000002"/>
    <n v="0.10147368421052634"/>
    <n v="0.108"/>
    <n v="3.964"/>
    <n v="0.10247368421052631"/>
    <n v="0.111"/>
    <n v="0.41399999999999998"/>
    <n v="4.8000000000000001E-2"/>
    <n v="106.74"/>
    <n v="12.356"/>
    <n v="0.27473684210526317"/>
    <n v="136.49299999999999"/>
    <n v="3024.76"/>
    <n v="3251.1950000000002"/>
    <n v="591.61"/>
    <n v="1.224"/>
    <n v="223.959"/>
    <n v="254.28200000000001"/>
    <n v="2064.692"/>
    <n v="6.7830000000000004"/>
    <n v="35766.375"/>
    <n v="0.83742105263157895"/>
    <n v="2.5999999999999999E-2"/>
    <n v="3.0000000000000001E-3"/>
    <n v="6.649"/>
    <n v="0.77"/>
    <n v="6.6656500000000012"/>
    <n v="6.3772000000000002"/>
    <n v="-0.95299999999999996"/>
    <n v="-0.11"/>
    <n v="5.4330000000000007"/>
    <n v="0.69845000000000002"/>
    <n v="2.4989999999999997"/>
    <n v="0.32090000000000002"/>
    <n v="25.309000000000001"/>
    <n v="2.93"/>
    <n v="1.9E-2"/>
    <n v="0.16300000000000001"/>
    <n v="308.97199999999998"/>
    <n v="0.10299999999999999"/>
    <n v="9.7000000000000003E-2"/>
    <n v="8.5000000000000006E-2"/>
    <n v="3.0000000000000001E-3"/>
    <n v="0.315"/>
    <n v="0.17799999999999999"/>
    <n v="0.13400000000000001"/>
    <n v="7.4999999999999997E-2"/>
    <n v="7.0000000000000001E-3"/>
    <n v="9.0999999999999998E-2"/>
    <n v="3.4000000000000002E-2"/>
    <n v="0.34799999999999998"/>
    <n v="7.1999999999999995E-2"/>
    <n v="6.0000000000000001E-3"/>
    <n v="8.7999999999999995E-2"/>
    <n v="-2.3E-2"/>
    <n v="0.22600000000000001"/>
    <n v="5.5E-2"/>
    <n v="0.11"/>
    <n v="0"/>
    <n v="1E-3"/>
    <n v="2E-3"/>
    <n v="0"/>
    <m/>
    <m/>
    <n v="72.498999999999995"/>
    <n v="211.73099999999999"/>
  </r>
  <r>
    <x v="32"/>
    <x v="21"/>
    <s v="CHE"/>
    <x v="725"/>
    <n v="713410000000"/>
    <n v="1.679"/>
    <n v="0.193"/>
    <n v="34.932000000000002"/>
    <n v="0.69099999999999995"/>
    <n v="2.0169999999999999"/>
    <n v="33.905999999999999"/>
    <n v="0.61699999999999999"/>
    <n v="1.855"/>
    <n v="3.9009999999999998"/>
    <n v="0.10147368421052634"/>
    <n v="0.114"/>
    <n v="4.0190000000000001"/>
    <n v="0.10247368421052631"/>
    <n v="0.11700000000000001"/>
    <n v="0.41299999999999998"/>
    <n v="4.8000000000000001E-2"/>
    <n v="117.21080952380949"/>
    <n v="14.867714285714287"/>
    <n v="0.27473684210526317"/>
    <n v="138.173"/>
    <n v="3059.692"/>
    <n v="3285.1010000000001"/>
    <n v="592.024"/>
    <n v="1.25"/>
    <n v="231.18799999999999"/>
    <n v="253.256"/>
    <n v="2090.1120000000001"/>
    <n v="6.9450000000000003"/>
    <n v="34368.309000000001"/>
    <n v="0.83742105263157895"/>
    <n v="2.5999999999999999E-2"/>
    <n v="3.0000000000000001E-3"/>
    <n v="7.23"/>
    <n v="0.83199999999999996"/>
    <n v="6.6656500000000012"/>
    <n v="6.3772000000000002"/>
    <n v="-1.026"/>
    <n v="-0.11799999999999999"/>
    <n v="5.4330000000000007"/>
    <n v="0.69845000000000002"/>
    <n v="2.4989999999999997"/>
    <n v="0.32090000000000002"/>
    <n v="25.42"/>
    <n v="2.9249999999999998"/>
    <n v="1.9E-2"/>
    <n v="0.16300000000000001"/>
    <n v="298.709"/>
    <n v="0.1"/>
    <n v="9.4E-2"/>
    <n v="8.3000000000000004E-2"/>
    <n v="3.0000000000000001E-3"/>
    <n v="0.307"/>
    <n v="0.17599999999999999"/>
    <n v="0.13300000000000001"/>
    <n v="7.3999999999999996E-2"/>
    <n v="7.0000000000000001E-3"/>
    <n v="9.0999999999999998E-2"/>
    <n v="3.4000000000000002E-2"/>
    <n v="0.34499999999999997"/>
    <n v="7.1999999999999995E-2"/>
    <n v="6.0000000000000001E-3"/>
    <n v="9.0999999999999998E-2"/>
    <n v="-2.5999999999999999E-2"/>
    <n v="0.215"/>
    <n v="5.5E-2"/>
    <n v="0.11"/>
    <n v="0"/>
    <n v="1E-3"/>
    <n v="2E-3"/>
    <n v="0"/>
    <m/>
    <m/>
    <m/>
    <m/>
  </r>
  <r>
    <x v="33"/>
    <x v="0"/>
    <s v="ARE"/>
    <x v="726"/>
    <n v="139100000000"/>
    <n v="2.3580000000000001"/>
    <n v="0.72"/>
    <n v="111.78700000000001"/>
    <n v="34.243000000000002"/>
    <n v="44.16"/>
    <n v="112.19"/>
    <n v="34.06"/>
    <n v="43.594000000000001"/>
    <n v="34.253"/>
    <n v="0.73299999999999998"/>
    <n v="0.20899999999999999"/>
    <n v="34.130000000000003"/>
    <n v="0.73"/>
    <n v="0.20899999999999999"/>
    <n v="0"/>
    <n v="0"/>
    <n v="93.153000000000006"/>
    <n v="28.440999999999999"/>
    <n v="0.60899999999999999"/>
    <n v="36.743000000000002"/>
    <n v="1563.6020000000001"/>
    <n v="1566.606"/>
    <n v="0"/>
    <n v="384.11700000000002"/>
    <n v="705.33699999999999"/>
    <n v="3.004"/>
    <n v="437.40499999999997"/>
    <m/>
    <n v="163580.65599999999"/>
    <n v="3.5009999999999999"/>
    <n v="2.4809999999999999"/>
    <n v="0.75700000000000001"/>
    <n v="60.331000000000003"/>
    <n v="18.420000000000002"/>
    <n v="33.284999999999997"/>
    <n v="33.284999999999997"/>
    <n v="0.40300000000000002"/>
    <n v="0.123"/>
    <n v="22"/>
    <n v="6.7169999999999996"/>
    <n v="0.9"/>
    <n v="0.27500000000000002"/>
    <n v="46.616999999999997"/>
    <n v="14.233000000000001"/>
    <m/>
    <m/>
    <n v="535.78200000000004"/>
    <n v="0.32700000000000001"/>
    <n v="0.439"/>
    <n v="0.36699999999999999"/>
    <n v="0"/>
    <n v="0.19900000000000001"/>
    <n v="0.14899999999999999"/>
    <n v="9.2999999999999999E-2"/>
    <n v="0"/>
    <n v="3.5880000000000001"/>
    <n v="0.57799999999999996"/>
    <n v="0"/>
    <n v="0.12"/>
    <m/>
    <n v="0.88900000000000001"/>
    <n v="1.2749999999999999"/>
    <n v="8.0000000000000002E-3"/>
    <n v="0.45300000000000001"/>
    <m/>
    <n v="0.157"/>
    <n v="1E-3"/>
    <n v="1E-3"/>
    <n v="2E-3"/>
    <n v="0"/>
    <n v="109.02"/>
    <n v="109.02"/>
    <n v="-18.634"/>
    <n v="-16.669"/>
  </r>
  <r>
    <x v="33"/>
    <x v="1"/>
    <s v="ARE"/>
    <x v="727"/>
    <n v="143000000000"/>
    <n v="2.3109999999999999"/>
    <n v="0.66900000000000004"/>
    <n v="100.59099999999999"/>
    <n v="-11.196"/>
    <n v="-10.016"/>
    <n v="100.84699999999999"/>
    <n v="-11.343"/>
    <n v="-10.11"/>
    <n v="29.196000000000002"/>
    <n v="0.59599999999999997"/>
    <n v="0.186"/>
    <n v="29.120999999999999"/>
    <n v="0.59499999999999997"/>
    <n v="0.186"/>
    <n v="7.0000000000000007E-2"/>
    <n v="0.02"/>
    <n v="96.760999999999996"/>
    <n v="28.013000000000002"/>
    <n v="0.57199999999999995"/>
    <n v="39.055"/>
    <n v="1664.193"/>
    <n v="1667.454"/>
    <n v="7.0000000000000007E-2"/>
    <n v="385.44299999999998"/>
    <n v="767.26599999999996"/>
    <n v="3.2610000000000001"/>
    <n v="472.35899999999998"/>
    <m/>
    <n v="156784.59400000001"/>
    <n v="3.2029999999999998"/>
    <n v="1.3260000000000001"/>
    <n v="0.38400000000000001"/>
    <n v="61.929000000000002"/>
    <n v="17.928999999999998"/>
    <n v="35.631999999999998"/>
    <n v="35.631999999999998"/>
    <n v="0.25600000000000001"/>
    <n v="7.3999999999999996E-2"/>
    <n v="23.52"/>
    <n v="6.8090000000000002"/>
    <n v="0.96"/>
    <n v="0.27800000000000002"/>
    <n v="34.954999999999998"/>
    <n v="10.119"/>
    <m/>
    <m/>
    <n v="541.56600000000003"/>
    <n v="0.30599999999999999"/>
    <n v="0.39200000000000002"/>
    <n v="0.33200000000000002"/>
    <n v="1E-3"/>
    <n v="0.20399999999999999"/>
    <n v="0.155"/>
    <n v="9.7000000000000003E-2"/>
    <n v="0"/>
    <n v="3.508"/>
    <n v="0.60499999999999998"/>
    <n v="1E-3"/>
    <n v="0.126"/>
    <m/>
    <n v="0.47199999999999998"/>
    <n v="1.2969999999999999"/>
    <n v="5.0000000000000001E-3"/>
    <n v="0.33600000000000002"/>
    <m/>
    <n v="0.16200000000000001"/>
    <n v="1E-3"/>
    <n v="1E-3"/>
    <n v="2E-3"/>
    <n v="0"/>
    <n v="123.08"/>
    <n v="123.08"/>
    <n v="-3.83"/>
    <n v="-3.8079999999999998"/>
  </r>
  <r>
    <x v="33"/>
    <x v="2"/>
    <s v="ARE"/>
    <x v="728"/>
    <n v="146000000000"/>
    <n v="2.5990000000000002"/>
    <n v="0.71499999999999997"/>
    <n v="83.697999999999993"/>
    <n v="-16.893000000000001"/>
    <n v="-16.794"/>
    <n v="83.808000000000007"/>
    <n v="-17.039000000000001"/>
    <n v="-16.896000000000001"/>
    <n v="23.064"/>
    <n v="0.44600000000000001"/>
    <n v="0.14199999999999999"/>
    <n v="23.033999999999999"/>
    <n v="0.44500000000000001"/>
    <n v="0.14099999999999999"/>
    <n v="0.35899999999999999"/>
    <n v="9.9000000000000005E-2"/>
    <n v="95.628"/>
    <n v="26.317"/>
    <n v="0.50900000000000001"/>
    <n v="41.654000000000003"/>
    <n v="1747.8910000000001"/>
    <n v="1751.2619999999999"/>
    <n v="0.42899999999999999"/>
    <n v="386.34800000000001"/>
    <n v="836.79100000000005"/>
    <n v="3.371"/>
    <n v="482.66899999999998"/>
    <m/>
    <n v="162836.45300000001"/>
    <n v="3.149"/>
    <n v="0.90500000000000003"/>
    <n v="0.249"/>
    <n v="69.525000000000006"/>
    <n v="19.134"/>
    <n v="34.511000000000003"/>
    <n v="34.511000000000003"/>
    <n v="0.11"/>
    <n v="0.03"/>
    <n v="23.72"/>
    <n v="6.5279999999999996"/>
    <n v="1.0900000000000001"/>
    <n v="0.3"/>
    <n v="10.31"/>
    <n v="2.8370000000000002"/>
    <m/>
    <m/>
    <n v="591.69299999999998"/>
    <n v="0.32700000000000001"/>
    <n v="0.318"/>
    <n v="0.26600000000000001"/>
    <n v="4.0000000000000001E-3"/>
    <n v="0.20899999999999999"/>
    <n v="0.159"/>
    <n v="0.1"/>
    <n v="0"/>
    <n v="3.4239999999999999"/>
    <n v="0.63500000000000001"/>
    <n v="1E-3"/>
    <n v="0.125"/>
    <m/>
    <n v="0.30299999999999999"/>
    <n v="1.417"/>
    <n v="2E-3"/>
    <n v="9.9000000000000005E-2"/>
    <m/>
    <n v="0.16600000000000001"/>
    <n v="1E-3"/>
    <n v="1E-3"/>
    <n v="2E-3"/>
    <n v="0"/>
    <n v="125.4"/>
    <n v="125.4"/>
    <n v="11.93"/>
    <n v="14.253"/>
  </r>
  <r>
    <x v="33"/>
    <x v="3"/>
    <s v="ARE"/>
    <x v="729"/>
    <n v="152000000000"/>
    <n v="2.9089999999999998"/>
    <n v="0.76300000000000001"/>
    <n v="105.619"/>
    <n v="21.920999999999999"/>
    <n v="26.19"/>
    <n v="105.69199999999999"/>
    <n v="21.884"/>
    <n v="26.111999999999998"/>
    <n v="27.716000000000001"/>
    <n v="0.47699999999999998"/>
    <n v="0.16700000000000001"/>
    <n v="27.696000000000002"/>
    <n v="0.47599999999999998"/>
    <n v="0.16700000000000001"/>
    <n v="0.42099999999999999"/>
    <n v="0.11"/>
    <n v="123.879"/>
    <n v="32.484999999999999"/>
    <n v="0.55900000000000005"/>
    <n v="44.563000000000002"/>
    <n v="1853.51"/>
    <n v="1856.954"/>
    <n v="0.85"/>
    <n v="387.52100000000002"/>
    <n v="909.00199999999995"/>
    <n v="3.444"/>
    <n v="511.57299999999998"/>
    <m/>
    <n v="165507.59400000001"/>
    <n v="2.8460000000000001"/>
    <n v="1.1719999999999999"/>
    <n v="0.307"/>
    <n v="72.210999999999999"/>
    <n v="18.936"/>
    <n v="34.987000000000002"/>
    <n v="34.987000000000002"/>
    <n v="7.2999999999999995E-2"/>
    <n v="1.9E-2"/>
    <n v="26.97"/>
    <n v="7.0720000000000001"/>
    <n v="1.1599999999999999"/>
    <n v="0.30399999999999999"/>
    <n v="28.904"/>
    <n v="7.58"/>
    <m/>
    <m/>
    <n v="631.15499999999997"/>
    <n v="0.34100000000000003"/>
    <n v="0.38200000000000001"/>
    <n v="0.317"/>
    <n v="4.0000000000000001E-3"/>
    <n v="0.214"/>
    <n v="0.16500000000000001"/>
    <n v="0.104"/>
    <n v="0"/>
    <n v="3.3450000000000002"/>
    <n v="0.66500000000000004"/>
    <n v="1E-3"/>
    <n v="0.129"/>
    <m/>
    <n v="0.39200000000000002"/>
    <n v="1.421"/>
    <n v="1E-3"/>
    <n v="0.27100000000000002"/>
    <m/>
    <n v="0.17100000000000001"/>
    <n v="1E-3"/>
    <n v="1E-3"/>
    <n v="2E-3"/>
    <n v="0"/>
    <n v="133.41999999999999"/>
    <n v="133.41999999999999"/>
    <n v="18.260999999999999"/>
    <n v="17.289000000000001"/>
  </r>
  <r>
    <x v="33"/>
    <x v="4"/>
    <s v="ARE"/>
    <x v="730"/>
    <n v="162000000000"/>
    <n v="3.2040000000000002"/>
    <n v="0.80200000000000005"/>
    <n v="111.80200000000001"/>
    <n v="6.1829999999999998"/>
    <n v="5.8540000000000001"/>
    <n v="111.875"/>
    <n v="6.1829999999999998"/>
    <n v="5.85"/>
    <n v="28.015000000000001"/>
    <n v="0.42399999999999999"/>
    <n v="0.16600000000000001"/>
    <n v="27.997"/>
    <n v="0.42399999999999999"/>
    <n v="0.16600000000000001"/>
    <n v="0.47599999999999998"/>
    <n v="0.11899999999999999"/>
    <n v="131.61500000000001"/>
    <n v="32.959000000000003"/>
    <n v="0.499"/>
    <n v="47.768000000000001"/>
    <n v="1965.3119999999999"/>
    <n v="1968.829"/>
    <n v="1.3260000000000001"/>
    <n v="389.29"/>
    <n v="986.07600000000002"/>
    <n v="3.5169999999999999"/>
    <n v="540.85199999999998"/>
    <m/>
    <n v="169047.54699999999"/>
    <n v="2.5590000000000002"/>
    <n v="1.77"/>
    <n v="0.443"/>
    <n v="77.072999999999993"/>
    <n v="19.3"/>
    <n v="35.360999999999997"/>
    <n v="35.360999999999997"/>
    <n v="7.2999999999999995E-2"/>
    <n v="1.7999999999999999E-2"/>
    <n v="28.54"/>
    <n v="7.1470000000000002"/>
    <n v="1.18"/>
    <n v="0.29499999999999998"/>
    <n v="29.277999999999999"/>
    <n v="7.3319999999999999"/>
    <m/>
    <m/>
    <n v="675.06500000000005"/>
    <n v="0.35199999999999998"/>
    <n v="0.39"/>
    <n v="0.32900000000000001"/>
    <n v="4.0000000000000001E-3"/>
    <n v="0.22"/>
    <n v="0.17"/>
    <n v="0.109"/>
    <n v="0"/>
    <n v="3.2690000000000001"/>
    <n v="0.69399999999999995"/>
    <n v="1E-3"/>
    <n v="0.13300000000000001"/>
    <m/>
    <n v="0.54700000000000004"/>
    <n v="1.466"/>
    <n v="1E-3"/>
    <n v="0.26500000000000001"/>
    <m/>
    <n v="0.17599999999999999"/>
    <n v="1E-3"/>
    <n v="1E-3"/>
    <n v="2E-3"/>
    <n v="0"/>
    <n v="141.21"/>
    <n v="141.21"/>
    <n v="19.814"/>
    <n v="17.722000000000001"/>
  </r>
  <r>
    <x v="33"/>
    <x v="5"/>
    <s v="ARE"/>
    <x v="731"/>
    <n v="180000000000"/>
    <n v="3.484"/>
    <n v="0.81399999999999995"/>
    <n v="114.47799999999999"/>
    <n v="2.6760000000000002"/>
    <n v="2.3929999999999998"/>
    <n v="114.441"/>
    <n v="2.5659999999999998"/>
    <n v="2.294"/>
    <n v="26.731999999999999"/>
    <n v="0.38100000000000001"/>
    <n v="0.16200000000000001"/>
    <n v="26.741"/>
    <n v="0.38100000000000001"/>
    <n v="0.16200000000000001"/>
    <n v="0.55000000000000004"/>
    <n v="0.128"/>
    <n v="143.726"/>
    <n v="33.573"/>
    <n v="0.47799999999999998"/>
    <n v="51.252000000000002"/>
    <n v="2079.7890000000002"/>
    <n v="2083.27"/>
    <n v="1.8759999999999999"/>
    <n v="391.07799999999997"/>
    <n v="1064.3019999999999"/>
    <n v="3.4809999999999999"/>
    <n v="571.28099999999995"/>
    <m/>
    <n v="164587.45300000001"/>
    <n v="2.3439999999999999"/>
    <n v="1.788"/>
    <n v="0.41799999999999998"/>
    <n v="78.225999999999999"/>
    <n v="18.273"/>
    <n v="35.061999999999998"/>
    <n v="35.061999999999998"/>
    <n v="-3.6999999999999998E-2"/>
    <n v="-8.9999999999999993E-3"/>
    <n v="30.89"/>
    <n v="7.2160000000000002"/>
    <n v="1.25"/>
    <n v="0.29199999999999998"/>
    <n v="30.43"/>
    <n v="7.1079999999999997"/>
    <m/>
    <m/>
    <n v="704.59799999999996"/>
    <n v="0.36099999999999999"/>
    <n v="0.38700000000000001"/>
    <n v="0.33300000000000002"/>
    <n v="5.0000000000000001E-3"/>
    <n v="0.22600000000000001"/>
    <n v="0.17599999999999999"/>
    <n v="0.113"/>
    <n v="0"/>
    <n v="3.1920000000000002"/>
    <n v="0.72199999999999998"/>
    <n v="1E-3"/>
    <n v="0.13600000000000001"/>
    <m/>
    <n v="0.51800000000000002"/>
    <n v="1.454"/>
    <n v="-1E-3"/>
    <n v="0.27300000000000002"/>
    <m/>
    <n v="0.18099999999999999"/>
    <n v="1E-3"/>
    <n v="1E-3"/>
    <n v="2E-3"/>
    <n v="0"/>
    <n v="150.1"/>
    <n v="150.1"/>
    <n v="29.248999999999999"/>
    <n v="25.55"/>
  </r>
  <r>
    <x v="33"/>
    <x v="6"/>
    <s v="ARE"/>
    <x v="732"/>
    <n v="200000000000"/>
    <n v="4.5880000000000001"/>
    <n v="0.93700000000000006"/>
    <n v="121.73699999999999"/>
    <n v="7.26"/>
    <n v="6.3419999999999996"/>
    <n v="121.70099999999999"/>
    <n v="7.26"/>
    <n v="6.3440000000000003"/>
    <n v="24.841999999999999"/>
    <n v="0.33900000000000002"/>
    <n v="0.16400000000000001"/>
    <n v="24.85"/>
    <n v="0.33900000000000002"/>
    <n v="0.16400000000000001"/>
    <n v="1.0660000000000001"/>
    <n v="0.218"/>
    <n v="170.95599999999999"/>
    <n v="34.896000000000001"/>
    <n v="0.47599999999999998"/>
    <n v="55.84"/>
    <n v="2201.527"/>
    <n v="2204.971"/>
    <n v="2.9420000000000002"/>
    <n v="392.90699999999998"/>
    <n v="1146.8630000000001"/>
    <n v="3.444"/>
    <n v="602.97500000000002"/>
    <m/>
    <n v="151316.516"/>
    <n v="2.0640000000000001"/>
    <n v="1.8280000000000001"/>
    <n v="0.373"/>
    <n v="82.561000000000007"/>
    <n v="16.853000000000002"/>
    <n v="32.072000000000003"/>
    <n v="32.072000000000003"/>
    <n v="-3.6999999999999998E-2"/>
    <n v="-7.0000000000000001E-3"/>
    <n v="32.700000000000003"/>
    <n v="6.6749999999999998"/>
    <n v="1.3"/>
    <n v="0.26500000000000001"/>
    <n v="31.693999999999999"/>
    <n v="6.4690000000000003"/>
    <m/>
    <m/>
    <n v="741.29300000000001"/>
    <n v="0.436"/>
    <n v="0.39800000000000002"/>
    <n v="0.34100000000000003"/>
    <n v="8.9999999999999993E-3"/>
    <n v="0.23499999999999999"/>
    <n v="0.18099999999999999"/>
    <n v="0.11700000000000001"/>
    <n v="0"/>
    <n v="3.1179999999999999"/>
    <n v="0.75"/>
    <n v="1E-3"/>
    <n v="0.14000000000000001"/>
    <m/>
    <n v="0.52700000000000002"/>
    <n v="1.4990000000000001"/>
    <n v="-1E-3"/>
    <n v="0.28199999999999997"/>
    <m/>
    <n v="0.186"/>
    <n v="1E-3"/>
    <n v="1E-3"/>
    <n v="2E-3"/>
    <n v="0"/>
    <n v="157.12"/>
    <n v="157.12"/>
    <n v="49.218000000000004"/>
    <n v="40.43"/>
  </r>
  <r>
    <x v="33"/>
    <x v="7"/>
    <s v="ARE"/>
    <x v="733"/>
    <n v="229000000000"/>
    <n v="5.7930000000000001"/>
    <n v="0.98699999999999999"/>
    <n v="133.26400000000001"/>
    <n v="11.526999999999999"/>
    <n v="9.468"/>
    <n v="133.33699999999999"/>
    <n v="11.635999999999999"/>
    <n v="9.5619999999999994"/>
    <n v="22.704999999999998"/>
    <n v="0.33100000000000002"/>
    <n v="0.16300000000000001"/>
    <n v="22.692"/>
    <n v="0.33100000000000002"/>
    <n v="0.16300000000000001"/>
    <n v="0.51300000000000001"/>
    <n v="8.6999999999999994E-2"/>
    <n v="188.93100000000001"/>
    <n v="32.170999999999999"/>
    <n v="0.46899999999999997"/>
    <n v="61.634"/>
    <n v="2334.7910000000002"/>
    <n v="2338.308"/>
    <n v="3.4550000000000001"/>
    <n v="394.77199999999999"/>
    <n v="1238.1590000000001"/>
    <n v="3.5169999999999999"/>
    <n v="636.77099999999996"/>
    <m/>
    <n v="139351.46900000001"/>
    <n v="2.0299999999999998"/>
    <n v="1.865"/>
    <n v="0.318"/>
    <n v="91.296000000000006"/>
    <n v="15.545999999999999"/>
    <n v="28.65"/>
    <n v="28.65"/>
    <n v="7.2999999999999995E-2"/>
    <n v="1.2E-2"/>
    <n v="33.44"/>
    <n v="5.694"/>
    <n v="1.35"/>
    <n v="0.23"/>
    <n v="33.796999999999997"/>
    <n v="5.7549999999999999"/>
    <m/>
    <m/>
    <n v="818.36099999999999"/>
    <n v="0.51300000000000001"/>
    <n v="0.42299999999999999"/>
    <n v="0.371"/>
    <n v="4.0000000000000001E-3"/>
    <n v="0.248"/>
    <n v="0.187"/>
    <n v="0.122"/>
    <n v="1E-3"/>
    <n v="3.0449999999999999"/>
    <n v="0.78100000000000003"/>
    <n v="1E-3"/>
    <n v="0.14399999999999999"/>
    <m/>
    <n v="0.51200000000000001"/>
    <n v="1.603"/>
    <n v="2E-3"/>
    <n v="0.3"/>
    <m/>
    <n v="0.191"/>
    <n v="1E-3"/>
    <n v="1E-3"/>
    <n v="2E-3"/>
    <n v="0"/>
    <n v="168.25"/>
    <n v="168.25"/>
    <n v="55.667000000000002"/>
    <n v="41.771999999999998"/>
  </r>
  <r>
    <x v="33"/>
    <x v="8"/>
    <s v="ARE"/>
    <x v="734"/>
    <n v="240000000000"/>
    <n v="7.835"/>
    <n v="1.121"/>
    <n v="153.97"/>
    <n v="20.706"/>
    <n v="15.537000000000001"/>
    <n v="153.60300000000001"/>
    <n v="20.265999999999998"/>
    <n v="15.199"/>
    <n v="21.978999999999999"/>
    <n v="0.34"/>
    <n v="0.16400000000000001"/>
    <n v="22.030999999999999"/>
    <n v="0.34"/>
    <n v="0.16400000000000001"/>
    <n v="1.3779999999999999"/>
    <n v="0.19700000000000001"/>
    <n v="219.11600000000001"/>
    <n v="31.353000000000002"/>
    <n v="0.48499999999999999"/>
    <n v="69.468000000000004"/>
    <n v="2488.7600000000002"/>
    <n v="2491.9110000000001"/>
    <n v="4.8330000000000002"/>
    <n v="396.65499999999997"/>
    <n v="1345.9639999999999"/>
    <n v="3.1509999999999998"/>
    <n v="671.84"/>
    <m/>
    <n v="134274.21900000001"/>
    <n v="2.0750000000000002"/>
    <n v="1.883"/>
    <n v="0.26900000000000002"/>
    <n v="107.80500000000001"/>
    <n v="15.426"/>
    <n v="27.762"/>
    <n v="27.762"/>
    <n v="-0.36599999999999999"/>
    <n v="-5.1999999999999998E-2"/>
    <n v="34.840000000000003"/>
    <n v="4.9850000000000003"/>
    <n v="1.46"/>
    <n v="0.20899999999999999"/>
    <n v="35.069000000000003"/>
    <n v="5.0179999999999998"/>
    <m/>
    <m/>
    <n v="938.40099999999995"/>
    <n v="0.68500000000000005"/>
    <n v="0.48"/>
    <n v="0.41799999999999998"/>
    <n v="0.01"/>
    <n v="0.26700000000000002"/>
    <n v="0.19500000000000001"/>
    <n v="0.127"/>
    <n v="1E-3"/>
    <n v="2.9740000000000002"/>
    <n v="0.81799999999999995"/>
    <n v="0"/>
    <n v="0.14799999999999999"/>
    <m/>
    <n v="0.503"/>
    <n v="1.8380000000000001"/>
    <n v="-8.0000000000000002E-3"/>
    <n v="0.312"/>
    <m/>
    <n v="0.19600000000000001"/>
    <n v="1E-3"/>
    <n v="1E-3"/>
    <n v="3.0000000000000001E-3"/>
    <n v="0"/>
    <n v="194.02"/>
    <n v="194.02"/>
    <n v="65.146000000000001"/>
    <n v="42.311"/>
  </r>
  <r>
    <x v="33"/>
    <x v="9"/>
    <s v="ARE"/>
    <x v="735"/>
    <n v="210000000000"/>
    <n v="6.83"/>
    <n v="0.85499999999999998"/>
    <n v="165.5"/>
    <n v="11.53"/>
    <n v="7.4880000000000004"/>
    <n v="165.24299999999999"/>
    <n v="11.64"/>
    <n v="7.5780000000000003"/>
    <n v="20.673999999999999"/>
    <n v="0.35499999999999998"/>
    <n v="0.17899999999999999"/>
    <n v="20.706"/>
    <n v="0.35599999999999998"/>
    <n v="0.17899999999999999"/>
    <n v="1.0409999999999999"/>
    <n v="0.13"/>
    <n v="200.839"/>
    <n v="25.128"/>
    <n v="0.43099999999999999"/>
    <n v="76.298000000000002"/>
    <n v="2654.26"/>
    <n v="2657.1550000000002"/>
    <n v="5.8730000000000002"/>
    <n v="398.51600000000002"/>
    <n v="1459.432"/>
    <n v="2.895"/>
    <n v="714.14"/>
    <m/>
    <n v="115803.18799999999"/>
    <n v="1.988"/>
    <n v="1.861"/>
    <n v="0.23300000000000001"/>
    <n v="113.468"/>
    <n v="14.196999999999999"/>
    <n v="24.32"/>
    <n v="24.32"/>
    <n v="-0.25600000000000001"/>
    <n v="-3.2000000000000001E-2"/>
    <n v="34.07"/>
    <n v="4.2629999999999999"/>
    <n v="1.56"/>
    <n v="0.19500000000000001"/>
    <n v="42.3"/>
    <n v="5.2919999999999998"/>
    <m/>
    <m/>
    <n v="925.57500000000005"/>
    <n v="0.58099999999999996"/>
    <n v="0.52400000000000002"/>
    <n v="0.45200000000000001"/>
    <n v="8.0000000000000002E-3"/>
    <n v="0.28100000000000003"/>
    <n v="0.20300000000000001"/>
    <n v="0.13300000000000001"/>
    <n v="1E-3"/>
    <n v="2.9049999999999998"/>
    <n v="0.85699999999999998"/>
    <n v="0"/>
    <n v="0.154"/>
    <m/>
    <n v="0.49099999999999999"/>
    <n v="1.9730000000000001"/>
    <n v="-5.0000000000000001E-3"/>
    <n v="0.38500000000000001"/>
    <m/>
    <n v="0.20100000000000001"/>
    <n v="1E-3"/>
    <n v="1E-3"/>
    <n v="3.0000000000000001E-3"/>
    <n v="0"/>
    <n v="194.38"/>
    <n v="194.38"/>
    <n v="35.338999999999999"/>
    <n v="21.353000000000002"/>
  </r>
  <r>
    <x v="33"/>
    <x v="10"/>
    <s v="ARE"/>
    <x v="736"/>
    <n v="240000000000"/>
    <n v="6.4530000000000003"/>
    <n v="0.76100000000000001"/>
    <n v="180.62200000000001"/>
    <n v="15.122"/>
    <n v="9.1370000000000005"/>
    <n v="180.40199999999999"/>
    <n v="15.159000000000001"/>
    <n v="9.1739999999999995"/>
    <n v="21.268999999999998"/>
    <n v="0.35099999999999998"/>
    <n v="0.186"/>
    <n v="21.295000000000002"/>
    <n v="0.35199999999999998"/>
    <n v="0.186"/>
    <n v="2.4769999999999999"/>
    <n v="0.29199999999999998"/>
    <n v="203.453"/>
    <n v="23.986999999999998"/>
    <n v="0.39600000000000002"/>
    <n v="82.751999999999995"/>
    <n v="2834.8820000000001"/>
    <n v="2837.556"/>
    <n v="8.35"/>
    <n v="400.38499999999999"/>
    <n v="1576.298"/>
    <n v="2.6749999999999998"/>
    <n v="767.096"/>
    <m/>
    <n v="114656.625"/>
    <n v="1.8939999999999999"/>
    <n v="1.869"/>
    <n v="0.22"/>
    <n v="116.867"/>
    <n v="13.779"/>
    <n v="23.803000000000001"/>
    <n v="23.803000000000001"/>
    <n v="-0.22"/>
    <n v="-2.5999999999999999E-2"/>
    <n v="35.72"/>
    <n v="4.2110000000000003"/>
    <n v="1.6"/>
    <n v="0.189"/>
    <n v="52.956000000000003"/>
    <n v="6.2430000000000003"/>
    <m/>
    <m/>
    <n v="972.49199999999996"/>
    <n v="0.51400000000000001"/>
    <n v="0.54100000000000004"/>
    <n v="0.47199999999999998"/>
    <n v="1.7999999999999999E-2"/>
    <n v="0.29099999999999998"/>
    <n v="0.21099999999999999"/>
    <n v="0.14000000000000001"/>
    <n v="1E-3"/>
    <n v="2.84"/>
    <n v="0.89300000000000002"/>
    <n v="0"/>
    <n v="0.161"/>
    <m/>
    <n v="0.49"/>
    <n v="1.8859999999999999"/>
    <n v="-5.0000000000000001E-3"/>
    <n v="0.46600000000000003"/>
    <m/>
    <n v="0.20699999999999999"/>
    <n v="1E-3"/>
    <n v="1E-3"/>
    <n v="3.0000000000000001E-3"/>
    <n v="0"/>
    <n v="201.89"/>
    <n v="201.89"/>
    <n v="22.832000000000001"/>
    <n v="12.641"/>
  </r>
  <r>
    <x v="33"/>
    <x v="11"/>
    <s v="ARE"/>
    <x v="737"/>
    <n v="280000000000"/>
    <n v="5.6619999999999999"/>
    <n v="0.66"/>
    <n v="192.99100000000001"/>
    <n v="12.37"/>
    <n v="6.8479999999999999"/>
    <n v="192.77099999999999"/>
    <n v="12.37"/>
    <n v="6.8570000000000002"/>
    <n v="22.48"/>
    <n v="0.33"/>
    <n v="0.189"/>
    <n v="22.506"/>
    <n v="0.33100000000000002"/>
    <n v="0.189"/>
    <n v="1.6739999999999999"/>
    <n v="0.19500000000000001"/>
    <n v="218.58799999999999"/>
    <n v="25.491"/>
    <n v="0.375"/>
    <n v="88.414000000000001"/>
    <n v="3027.873"/>
    <n v="3030.328"/>
    <n v="10.025"/>
    <n v="402.27600000000001"/>
    <n v="1706.4670000000001"/>
    <n v="2.4550000000000001"/>
    <n v="820.69200000000001"/>
    <m/>
    <n v="119056.133"/>
    <n v="1.7490000000000001"/>
    <n v="1.891"/>
    <n v="0.22"/>
    <n v="130.16800000000001"/>
    <n v="15.18"/>
    <n v="24.196000000000002"/>
    <n v="24.196000000000002"/>
    <n v="-0.22"/>
    <n v="-2.5999999999999999E-2"/>
    <n v="38.36"/>
    <n v="4.4729999999999999"/>
    <n v="1.6"/>
    <n v="0.187"/>
    <n v="53.595999999999997"/>
    <n v="6.25"/>
    <m/>
    <m/>
    <n v="1020.931"/>
    <n v="0.41899999999999998"/>
    <n v="0.56000000000000005"/>
    <n v="0.48899999999999999"/>
    <n v="1.0999999999999999E-2"/>
    <n v="0.29699999999999999"/>
    <n v="0.22"/>
    <n v="0.14599999999999999"/>
    <n v="2E-3"/>
    <n v="2.78"/>
    <n v="0.93400000000000005"/>
    <n v="0"/>
    <n v="0.16900000000000001"/>
    <m/>
    <n v="0.51100000000000001"/>
    <n v="2.044"/>
    <n v="-4.0000000000000001E-3"/>
    <n v="0.47099999999999997"/>
    <m/>
    <n v="0.21199999999999999"/>
    <n v="2E-3"/>
    <n v="1E-3"/>
    <n v="3.0000000000000001E-3"/>
    <n v="0"/>
    <n v="207.49"/>
    <n v="207.49"/>
    <n v="25.597000000000001"/>
    <n v="13.263"/>
  </r>
  <r>
    <x v="33"/>
    <x v="12"/>
    <s v="ARE"/>
    <x v="738"/>
    <n v="300000000000"/>
    <n v="5.2160000000000002"/>
    <n v="0.60199999999999998"/>
    <n v="201.37200000000001"/>
    <n v="8.3810000000000002"/>
    <n v="4.343"/>
    <n v="201.18899999999999"/>
    <n v="8.4179999999999993"/>
    <n v="4.367"/>
    <n v="23.219000000000001"/>
    <n v="0.32300000000000001"/>
    <n v="0.187"/>
    <n v="23.24"/>
    <n v="0.32300000000000001"/>
    <n v="0.187"/>
    <n v="5.2469999999999999"/>
    <n v="0.60599999999999998"/>
    <n v="227.87100000000001"/>
    <n v="26.297999999999998"/>
    <n v="0.36599999999999999"/>
    <n v="93.63"/>
    <n v="3229.2449999999999"/>
    <n v="3231.5169999999998"/>
    <n v="15.271000000000001"/>
    <n v="404.06"/>
    <n v="1839.0740000000001"/>
    <n v="2.2719999999999998"/>
    <n v="877.20899999999995"/>
    <m/>
    <n v="123958.766"/>
    <n v="1.7230000000000001"/>
    <n v="1.7849999999999999"/>
    <n v="0.20599999999999999"/>
    <n v="132.607"/>
    <n v="15.304"/>
    <n v="25.341999999999999"/>
    <n v="25.341999999999999"/>
    <n v="-0.183"/>
    <n v="-2.1000000000000001E-2"/>
    <n v="40.31"/>
    <n v="4.6520000000000001"/>
    <n v="1.62"/>
    <n v="0.187"/>
    <n v="56.517000000000003"/>
    <n v="6.5220000000000002"/>
    <m/>
    <m/>
    <n v="1074.0999999999999"/>
    <n v="0.377"/>
    <n v="0.57499999999999996"/>
    <n v="0.505"/>
    <n v="3.5000000000000003E-2"/>
    <n v="0.3"/>
    <n v="0.22900000000000001"/>
    <n v="0.153"/>
    <n v="2E-3"/>
    <n v="2.7210000000000001"/>
    <n v="0.97199999999999998"/>
    <n v="0"/>
    <n v="0.17599999999999999"/>
    <m/>
    <n v="0.46899999999999997"/>
    <n v="2.04"/>
    <n v="-4.0000000000000001E-3"/>
    <n v="0.49"/>
    <m/>
    <n v="0.218"/>
    <n v="2E-3"/>
    <n v="1E-3"/>
    <n v="3.0000000000000001E-3"/>
    <n v="0"/>
    <n v="219.59"/>
    <n v="219.59"/>
    <n v="26.498999999999999"/>
    <n v="13.159000000000001"/>
  </r>
  <r>
    <x v="33"/>
    <x v="13"/>
    <s v="ARE"/>
    <x v="739"/>
    <n v="320000000000"/>
    <n v="5.468"/>
    <n v="0.625"/>
    <n v="205.75800000000001"/>
    <n v="4.3860000000000001"/>
    <n v="2.1779999999999999"/>
    <n v="205.61099999999999"/>
    <n v="4.4219999999999997"/>
    <n v="2.198"/>
    <n v="23.492999999999999"/>
    <n v="0.316"/>
    <n v="0.18099999999999999"/>
    <n v="23.51"/>
    <n v="0.316"/>
    <n v="0.182"/>
    <n v="6.72"/>
    <n v="0.76800000000000002"/>
    <n v="237.333"/>
    <n v="27.117999999999999"/>
    <n v="0.36499999999999999"/>
    <n v="99.097999999999999"/>
    <n v="3435.0030000000002"/>
    <n v="3437.1289999999999"/>
    <n v="21.991"/>
    <n v="406.392"/>
    <n v="1975.4849999999999"/>
    <n v="2.125"/>
    <n v="932.03700000000003"/>
    <m/>
    <n v="129486.234"/>
    <n v="1.7430000000000001"/>
    <n v="2.331"/>
    <n v="0.26600000000000001"/>
    <n v="136.411"/>
    <n v="15.586"/>
    <n v="26.382000000000001"/>
    <n v="26.382000000000001"/>
    <n v="-0.14699999999999999"/>
    <n v="-1.7000000000000001E-2"/>
    <n v="42.44"/>
    <n v="4.8490000000000002"/>
    <n v="1.77"/>
    <n v="0.20200000000000001"/>
    <n v="54.828000000000003"/>
    <n v="6.2649999999999997"/>
    <m/>
    <m/>
    <n v="1133.2449999999999"/>
    <n v="0.379"/>
    <n v="0.58299999999999996"/>
    <n v="0.51500000000000001"/>
    <n v="4.4999999999999998E-2"/>
    <n v="0.30399999999999999"/>
    <n v="0.23699999999999999"/>
    <n v="0.16"/>
    <n v="3.0000000000000001E-3"/>
    <n v="2.6669999999999998"/>
    <n v="1.0089999999999999"/>
    <n v="0"/>
    <n v="0.183"/>
    <m/>
    <n v="0.60199999999999998"/>
    <n v="2.085"/>
    <n v="-3.0000000000000001E-3"/>
    <n v="0.47199999999999998"/>
    <m/>
    <n v="0.223"/>
    <n v="2E-3"/>
    <n v="2E-3"/>
    <n v="3.0000000000000001E-3"/>
    <n v="0"/>
    <n v="230.89"/>
    <n v="230.89"/>
    <n v="31.574999999999999"/>
    <n v="15.346"/>
  </r>
  <r>
    <x v="33"/>
    <x v="14"/>
    <s v="ARE"/>
    <x v="740"/>
    <n v="350000000000"/>
    <n v="7.16"/>
    <n v="0.81"/>
    <n v="201.71299999999999"/>
    <n v="-4.0449999999999999"/>
    <n v="-1.966"/>
    <n v="201.60300000000001"/>
    <n v="-4.008"/>
    <n v="-1.9490000000000001"/>
    <n v="22.815999999999999"/>
    <n v="0.30199999999999999"/>
    <n v="0.17799999999999999"/>
    <n v="22.829000000000001"/>
    <n v="0.30199999999999999"/>
    <n v="0.17799999999999999"/>
    <n v="7.4820000000000002"/>
    <n v="0.84699999999999998"/>
    <n v="238.00700000000001"/>
    <n v="26.936"/>
    <n v="0.35599999999999998"/>
    <n v="106.258"/>
    <n v="3636.7170000000001"/>
    <n v="3638.732"/>
    <n v="29.472999999999999"/>
    <n v="408.13499999999999"/>
    <n v="2108.8290000000002"/>
    <n v="2.0150000000000001"/>
    <n v="984.02200000000005"/>
    <m/>
    <n v="127985.82"/>
    <n v="1.6930000000000001"/>
    <n v="1.7430000000000001"/>
    <n v="0.19700000000000001"/>
    <n v="133.34399999999999"/>
    <n v="15.090999999999999"/>
    <n v="26.234000000000002"/>
    <n v="26.234000000000002"/>
    <n v="-0.11"/>
    <n v="-1.2E-2"/>
    <n v="42.87"/>
    <n v="4.8520000000000003"/>
    <n v="1.81"/>
    <n v="0.20499999999999999"/>
    <n v="51.984999999999999"/>
    <n v="5.883"/>
    <m/>
    <m/>
    <n v="1130.877"/>
    <n v="0.47699999999999998"/>
    <n v="0.56699999999999995"/>
    <n v="0.498"/>
    <n v="0.05"/>
    <n v="0.311"/>
    <n v="0.245"/>
    <n v="0.16600000000000001"/>
    <n v="4.0000000000000001E-3"/>
    <n v="2.6120000000000001"/>
    <n v="1.0409999999999999"/>
    <n v="0"/>
    <n v="0.189"/>
    <m/>
    <n v="0.44900000000000001"/>
    <n v="2.004"/>
    <n v="-2E-3"/>
    <n v="0.44500000000000001"/>
    <m/>
    <n v="0.22800000000000001"/>
    <n v="2E-3"/>
    <n v="2E-3"/>
    <n v="3.0000000000000001E-3"/>
    <n v="0"/>
    <n v="231.8"/>
    <n v="231.8"/>
    <n v="36.293999999999997"/>
    <n v="17.992999999999999"/>
  </r>
  <r>
    <x v="33"/>
    <x v="15"/>
    <s v="ARE"/>
    <x v="741"/>
    <n v="370000000000"/>
    <n v="7.16"/>
    <n v="0.80300000000000005"/>
    <n v="216.37700000000001"/>
    <n v="14.664"/>
    <n v="7.27"/>
    <n v="216.267"/>
    <n v="14.664"/>
    <n v="7.274"/>
    <n v="24.254000000000001"/>
    <n v="0.313"/>
    <n v="0.17599999999999999"/>
    <n v="24.265999999999998"/>
    <n v="0.313"/>
    <n v="0.17599999999999999"/>
    <n v="6.5030000000000001"/>
    <n v="0.72899999999999998"/>
    <n v="241.85400000000001"/>
    <n v="27.123000000000001"/>
    <n v="0.35"/>
    <n v="113.41800000000001"/>
    <n v="3853.0940000000001"/>
    <n v="3854.9989999999998"/>
    <n v="35.976999999999997"/>
    <n v="409.93599999999998"/>
    <n v="2242.9839999999999"/>
    <n v="1.905"/>
    <n v="1050.779"/>
    <m/>
    <n v="137896.34400000001"/>
    <n v="1.778"/>
    <n v="1.802"/>
    <n v="0.20200000000000001"/>
    <n v="134.155"/>
    <n v="15.045"/>
    <n v="27.501000000000001"/>
    <n v="27.501000000000001"/>
    <n v="-0.11"/>
    <n v="-1.2E-2"/>
    <n v="45.71"/>
    <n v="5.1260000000000003"/>
    <n v="1.77"/>
    <n v="0.19800000000000001"/>
    <n v="66.757000000000005"/>
    <n v="7.4870000000000001"/>
    <m/>
    <m/>
    <n v="1229.6089999999999"/>
    <n v="0.496"/>
    <n v="0.60899999999999999"/>
    <n v="0.52800000000000002"/>
    <n v="4.3999999999999997E-2"/>
    <n v="0.31900000000000001"/>
    <n v="0.254"/>
    <n v="0.17299999999999999"/>
    <n v="5.0000000000000001E-3"/>
    <n v="2.5609999999999999"/>
    <n v="1.0720000000000001"/>
    <n v="0"/>
    <n v="0.19700000000000001"/>
    <m/>
    <n v="0.47"/>
    <n v="1.976"/>
    <n v="-2E-3"/>
    <n v="0.56000000000000005"/>
    <m/>
    <n v="0.23400000000000001"/>
    <n v="2E-3"/>
    <n v="2E-3"/>
    <n v="3.0000000000000001E-3"/>
    <n v="0"/>
    <n v="245.22"/>
    <n v="245.22"/>
    <n v="25.475999999999999"/>
    <n v="11.773999999999999"/>
  </r>
  <r>
    <x v="33"/>
    <x v="16"/>
    <s v="ARE"/>
    <x v="742"/>
    <n v="340000000000"/>
    <n v="5.9029999999999996"/>
    <n v="0.65600000000000003"/>
    <n v="212.34399999999999"/>
    <n v="-4.0330000000000004"/>
    <n v="-1.8640000000000001"/>
    <n v="212.27099999999999"/>
    <n v="-3.996"/>
    <n v="-1.8480000000000001"/>
    <n v="23.600999999999999"/>
    <n v="0.29899999999999999"/>
    <n v="0.16600000000000001"/>
    <n v="23.609000000000002"/>
    <n v="0.29899999999999999"/>
    <n v="0.16600000000000001"/>
    <n v="6.98"/>
    <n v="0.77600000000000002"/>
    <n v="241.251"/>
    <n v="26.823"/>
    <n v="0.34"/>
    <n v="119.32"/>
    <n v="4065.4380000000001"/>
    <n v="4067.27"/>
    <n v="42.957000000000001"/>
    <n v="411.40300000000002"/>
    <n v="2377.8960000000002"/>
    <n v="1.8320000000000001"/>
    <n v="1113.8620000000001"/>
    <m/>
    <n v="142115.266"/>
    <n v="1.802"/>
    <n v="1.4670000000000001"/>
    <n v="0.16300000000000001"/>
    <n v="134.91200000000001"/>
    <n v="15"/>
    <n v="28.12"/>
    <n v="28.12"/>
    <n v="-7.2999999999999995E-2"/>
    <n v="-8.0000000000000002E-3"/>
    <n v="47.36"/>
    <n v="5.266"/>
    <n v="1.87"/>
    <n v="0.20799999999999999"/>
    <n v="63.082999999999998"/>
    <n v="7.0140000000000002"/>
    <m/>
    <m/>
    <n v="1278.223"/>
    <n v="0.39700000000000002"/>
    <n v="0.59799999999999998"/>
    <n v="0.53"/>
    <n v="4.9000000000000002E-2"/>
    <n v="0.32200000000000001"/>
    <n v="0.26200000000000001"/>
    <n v="0.17899999999999999"/>
    <n v="6.0000000000000001E-3"/>
    <n v="2.5110000000000001"/>
    <n v="1.1000000000000001"/>
    <n v="0"/>
    <n v="0.20399999999999999"/>
    <m/>
    <n v="0.38800000000000001"/>
    <n v="1.9350000000000001"/>
    <n v="-2E-3"/>
    <n v="0.52500000000000002"/>
    <m/>
    <n v="0.23899999999999999"/>
    <n v="2E-3"/>
    <n v="2E-3"/>
    <n v="4.0000000000000001E-3"/>
    <n v="0"/>
    <n v="252.92"/>
    <n v="252.92"/>
    <n v="28.907"/>
    <n v="13.613"/>
  </r>
  <r>
    <x v="33"/>
    <x v="17"/>
    <s v="ARE"/>
    <x v="743"/>
    <n v="350000000000"/>
    <n v="6.077"/>
    <n v="0.67"/>
    <n v="214.15600000000001"/>
    <n v="1.8120000000000001"/>
    <n v="0.85299999999999998"/>
    <n v="214.083"/>
    <n v="1.8120000000000001"/>
    <n v="0.85299999999999998"/>
    <n v="23.608000000000001"/>
    <n v="0.29499999999999998"/>
    <n v="0.17399999999999999"/>
    <n v="23.616"/>
    <n v="0.29499999999999998"/>
    <n v="0.17399999999999999"/>
    <n v="8.0739999999999998"/>
    <n v="0.89"/>
    <n v="217.47900000000001"/>
    <n v="23.981999999999999"/>
    <n v="0.29899999999999999"/>
    <n v="125.39700000000001"/>
    <n v="4279.5940000000001"/>
    <n v="4281.3530000000001"/>
    <n v="51.03"/>
    <n v="413.03699999999998"/>
    <n v="2513.7979999999998"/>
    <n v="1.7589999999999999"/>
    <n v="1176.3320000000001"/>
    <m/>
    <n v="135601.266"/>
    <n v="1.6930000000000001"/>
    <n v="1.6339999999999999"/>
    <n v="0.18"/>
    <n v="135.90100000000001"/>
    <n v="14.986000000000001"/>
    <n v="27.423999999999999"/>
    <n v="27.423999999999999"/>
    <n v="-7.2999999999999995E-2"/>
    <n v="-8.0000000000000002E-3"/>
    <n v="46.9"/>
    <n v="5.1719999999999997"/>
    <n v="2.0299999999999998"/>
    <n v="0.224"/>
    <n v="62.47"/>
    <n v="6.8890000000000002"/>
    <m/>
    <m/>
    <n v="1229.672"/>
    <n v="0.40300000000000002"/>
    <n v="0.59299999999999997"/>
    <n v="0.53"/>
    <n v="5.6000000000000001E-2"/>
    <n v="0.32500000000000001"/>
    <n v="0.26900000000000002"/>
    <n v="0.185"/>
    <n v="7.0000000000000001E-3"/>
    <n v="2.4620000000000002"/>
    <n v="1.125"/>
    <n v="0"/>
    <n v="0.21099999999999999"/>
    <m/>
    <n v="0.41699999999999998"/>
    <n v="1.9019999999999999"/>
    <n v="-2E-3"/>
    <n v="0.51"/>
    <m/>
    <n v="0.245"/>
    <n v="2E-3"/>
    <n v="2E-3"/>
    <n v="4.0000000000000001E-3"/>
    <n v="0"/>
    <n v="248.69"/>
    <n v="248.69"/>
    <n v="3.323"/>
    <n v="1.552"/>
  </r>
  <r>
    <x v="33"/>
    <x v="18"/>
    <s v="ARE"/>
    <x v="744"/>
    <n v="380000000000"/>
    <n v="5.6929999999999996"/>
    <n v="0.623"/>
    <n v="210.21799999999999"/>
    <n v="-3.9380000000000002"/>
    <n v="-1.839"/>
    <n v="210.14500000000001"/>
    <n v="-3.9380000000000002"/>
    <n v="-1.839"/>
    <n v="22.991"/>
    <n v="0.28599999999999998"/>
    <n v="0.17299999999999999"/>
    <n v="22.998999999999999"/>
    <n v="0.28599999999999998"/>
    <n v="0.17299999999999999"/>
    <n v="7.282"/>
    <n v="0.79700000000000004"/>
    <n v="215.64099999999999"/>
    <n v="23.593"/>
    <n v="0.29299999999999998"/>
    <n v="131.09"/>
    <n v="4489.8119999999999"/>
    <n v="4491.4979999999996"/>
    <n v="58.311999999999998"/>
    <n v="414.67099999999999"/>
    <n v="2647.364"/>
    <n v="1.6850000000000001"/>
    <n v="1238.376"/>
    <m/>
    <n v="132789.17199999999"/>
    <n v="1.6519999999999999"/>
    <n v="1.6339999999999999"/>
    <n v="0.17899999999999999"/>
    <n v="133.566"/>
    <n v="14.613"/>
    <n v="25.096"/>
    <n v="25.096"/>
    <n v="-7.2999999999999995E-2"/>
    <n v="-8.0000000000000002E-3"/>
    <n v="47.46"/>
    <n v="5.1920000000000002"/>
    <n v="1.96"/>
    <n v="0.214"/>
    <n v="62.043999999999997"/>
    <n v="6.7880000000000003"/>
    <m/>
    <m/>
    <n v="1213.7159999999999"/>
    <n v="0.36299999999999999"/>
    <n v="0.57099999999999995"/>
    <n v="0.51200000000000001"/>
    <n v="4.9000000000000002E-2"/>
    <n v="0.32700000000000001"/>
    <n v="0.27600000000000002"/>
    <n v="0.191"/>
    <n v="8.0000000000000002E-3"/>
    <n v="2.4119999999999999"/>
    <n v="1.1459999999999999"/>
    <n v="0"/>
    <n v="0.217"/>
    <m/>
    <n v="0.39600000000000002"/>
    <n v="1.774"/>
    <n v="-2E-3"/>
    <n v="0.50600000000000001"/>
    <m/>
    <n v="0.25"/>
    <n v="2E-3"/>
    <n v="2E-3"/>
    <n v="4.0000000000000001E-3"/>
    <n v="0"/>
    <n v="229.38"/>
    <n v="229.38"/>
    <n v="5.4219999999999997"/>
    <n v="2.5790000000000002"/>
  </r>
  <r>
    <x v="33"/>
    <x v="19"/>
    <s v="ARE"/>
    <x v="745"/>
    <n v="400000000000"/>
    <n v="5.7279999999999998"/>
    <n v="0.622"/>
    <n v="208.49600000000001"/>
    <n v="-1.7230000000000001"/>
    <n v="-0.81899999999999995"/>
    <n v="208.459"/>
    <n v="-1.6859999999999999"/>
    <n v="-0.80200000000000005"/>
    <n v="22.63"/>
    <n v="0.38089473684210517"/>
    <n v="0.16800000000000001"/>
    <n v="22.634"/>
    <n v="0.38073684210526315"/>
    <n v="0.16800000000000001"/>
    <n v="7.4980000000000002"/>
    <n v="0.81399999999999995"/>
    <n v="196.751"/>
    <n v="21.359000000000002"/>
    <n v="0.433"/>
    <n v="136.81800000000001"/>
    <n v="4698.3090000000002"/>
    <n v="4699.9570000000003"/>
    <n v="65.81"/>
    <n v="416.30500000000001"/>
    <n v="2780.5039999999999"/>
    <n v="1.649"/>
    <n v="1298.8710000000001"/>
    <m/>
    <n v="134878.391"/>
    <n v="2.1834736842105258"/>
    <n v="1.6339999999999999"/>
    <n v="0.17699999999999999"/>
    <n v="133.14099999999999"/>
    <n v="14.454000000000001"/>
    <n v="26.439"/>
    <n v="26.439"/>
    <n v="-3.6999999999999998E-2"/>
    <n v="-4.0000000000000001E-3"/>
    <n v="49.8"/>
    <n v="5.4059999999999997"/>
    <n v="1.94"/>
    <n v="0.21099999999999999"/>
    <n v="60.494999999999997"/>
    <n v="6.5670000000000002"/>
    <m/>
    <m/>
    <n v="1242.454"/>
    <n v="0.35399999999999998"/>
    <n v="0.56200000000000006"/>
    <n v="0.501"/>
    <n v="5.0999999999999997E-2"/>
    <n v="0.32800000000000001"/>
    <n v="0.28199999999999997"/>
    <n v="0.19600000000000001"/>
    <n v="8.0000000000000002E-3"/>
    <n v="2.3610000000000002"/>
    <n v="1.165"/>
    <n v="0"/>
    <n v="0.223"/>
    <m/>
    <n v="0.372"/>
    <n v="1.7410000000000001"/>
    <n v="-1E-3"/>
    <n v="0.49"/>
    <m/>
    <n v="0.255"/>
    <n v="2E-3"/>
    <n v="2E-3"/>
    <n v="4.0000000000000001E-3"/>
    <n v="0"/>
    <n v="243.55"/>
    <n v="243.55"/>
    <n v="-11.744999999999999"/>
    <n v="-5.633"/>
  </r>
  <r>
    <x v="33"/>
    <x v="20"/>
    <s v="ARE"/>
    <x v="746"/>
    <n v="350000000000"/>
    <n v="5.7279999999999998"/>
    <n v="0.61699999999999999"/>
    <n v="199.084"/>
    <n v="-9.4109999999999996"/>
    <n v="-4.5140000000000002"/>
    <n v="199.048"/>
    <n v="-9.4109999999999996"/>
    <n v="-4.5149999999999997"/>
    <n v="21.431999999999999"/>
    <n v="0.38089473684210517"/>
    <n v="0.17"/>
    <n v="21.436"/>
    <n v="0.38073684210526315"/>
    <n v="0.17"/>
    <n v="7.1689999999999996"/>
    <n v="0.77200000000000002"/>
    <n v="184.33500000000001"/>
    <n v="19.847999999999999"/>
    <n v="0.433"/>
    <n v="142.54599999999999"/>
    <n v="4897.393"/>
    <n v="4899.0050000000001"/>
    <n v="72.978999999999999"/>
    <n v="417.93900000000002"/>
    <n v="2911.087"/>
    <n v="1.6120000000000001"/>
    <n v="1352.8420000000001"/>
    <m/>
    <n v="126073.656"/>
    <n v="2.1834736842105258"/>
    <n v="1.6339999999999999"/>
    <n v="0.17599999999999999"/>
    <n v="130.583"/>
    <n v="14.06"/>
    <n v="29.108949999999993"/>
    <n v="29.108949999999993"/>
    <n v="-3.6999999999999998E-2"/>
    <n v="-4.0000000000000001E-3"/>
    <n v="36.381"/>
    <n v="5.6152500000000005"/>
    <n v="1.5089999999999999"/>
    <n v="0.2334"/>
    <n v="53.970999999999997"/>
    <n v="5.8109999999999999"/>
    <m/>
    <m/>
    <n v="1170.8820000000001"/>
    <n v="0.35"/>
    <n v="0.56499999999999995"/>
    <n v="0.50600000000000001"/>
    <n v="5.0999999999999997E-2"/>
    <n v="0.32800000000000001"/>
    <n v="0.28799999999999998"/>
    <n v="0.20100000000000001"/>
    <n v="8.9999999999999993E-3"/>
    <n v="2.3170000000000002"/>
    <n v="1.1830000000000001"/>
    <n v="0"/>
    <n v="0.22800000000000001"/>
    <m/>
    <n v="0.40100000000000002"/>
    <n v="1.728"/>
    <n v="-1E-3"/>
    <n v="0.48199999999999998"/>
    <m/>
    <n v="0.26"/>
    <n v="2E-3"/>
    <n v="2E-3"/>
    <n v="4.0000000000000001E-3"/>
    <n v="0"/>
    <m/>
    <m/>
    <n v="-14.75"/>
    <n v="-7.4089999999999998"/>
  </r>
  <r>
    <x v="33"/>
    <x v="21"/>
    <s v="ARE"/>
    <x v="747"/>
    <n v="415000000000"/>
    <n v="5.7279999999999998"/>
    <n v="0.61199999999999999"/>
    <n v="204.08699999999999"/>
    <n v="5.0019999999999998"/>
    <n v="2.5129999999999999"/>
    <n v="204.05"/>
    <n v="5.0019999999999998"/>
    <n v="2.5129999999999999"/>
    <n v="21.788"/>
    <n v="0.38089473684210517"/>
    <n v="0.156"/>
    <n v="21.792000000000002"/>
    <n v="0.38073684210526315"/>
    <n v="0.156"/>
    <n v="6.6950000000000003"/>
    <n v="0.71499999999999997"/>
    <n v="185.10319047619049"/>
    <n v="27.518761904761899"/>
    <n v="0.433"/>
    <n v="148.274"/>
    <n v="5101.4790000000003"/>
    <n v="5103.0550000000003"/>
    <n v="79.674000000000007"/>
    <n v="419.57299999999998"/>
    <n v="3041.2739999999999"/>
    <n v="1.5760000000000001"/>
    <n v="1412.684"/>
    <m/>
    <n v="139828.766"/>
    <n v="2.1834736842105258"/>
    <n v="1.6339999999999999"/>
    <n v="0.17399999999999999"/>
    <n v="130.18700000000001"/>
    <n v="13.901"/>
    <n v="29.108949999999993"/>
    <n v="29.108949999999993"/>
    <n v="-3.6999999999999998E-2"/>
    <n v="-4.0000000000000001E-3"/>
    <n v="36.381"/>
    <n v="5.6152500000000005"/>
    <n v="1.5089999999999999"/>
    <n v="0.2334"/>
    <n v="59.843000000000004"/>
    <n v="6.39"/>
    <m/>
    <m/>
    <n v="1309.5170000000001"/>
    <n v="0.34200000000000003"/>
    <n v="0.55000000000000004"/>
    <n v="0.497"/>
    <n v="4.4999999999999998E-2"/>
    <n v="0.32900000000000001"/>
    <n v="0.29399999999999998"/>
    <n v="0.20599999999999999"/>
    <n v="0.01"/>
    <n v="2.274"/>
    <n v="1.1970000000000001"/>
    <n v="0"/>
    <n v="0.23300000000000001"/>
    <m/>
    <n v="0.39200000000000002"/>
    <n v="1.643"/>
    <n v="-1E-3"/>
    <n v="0.50600000000000001"/>
    <m/>
    <n v="0.26400000000000001"/>
    <n v="2E-3"/>
    <n v="2E-3"/>
    <n v="4.0000000000000001E-3"/>
    <n v="0"/>
    <m/>
    <m/>
    <m/>
    <m/>
  </r>
  <r>
    <x v="34"/>
    <x v="0"/>
    <s v="GBR"/>
    <x v="748"/>
    <n v="2158000000000"/>
    <n v="6.3319999999999999"/>
    <n v="0.108"/>
    <n v="569.03399999999999"/>
    <n v="7.3840000000000003"/>
    <n v="1.3149999999999999"/>
    <n v="559.25099999999998"/>
    <n v="13.833"/>
    <n v="2.536"/>
    <n v="9.5030000000000001"/>
    <n v="0.29599999999999999"/>
    <n v="0.21"/>
    <n v="9.6690000000000005"/>
    <n v="0.30099999999999999"/>
    <n v="0.214"/>
    <n v="144.44300000000001"/>
    <n v="2.4540000000000002"/>
    <n v="746.59299999999996"/>
    <n v="12.686"/>
    <n v="0.39500000000000002"/>
    <n v="423.16800000000001"/>
    <n v="68476.343999999997"/>
    <n v="65979.804999999993"/>
    <n v="54617.976999999999"/>
    <n v="189.625"/>
    <n v="3424.09"/>
    <n v="1084.1780000000001"/>
    <n v="9781.4539999999997"/>
    <n v="40.033999999999999"/>
    <n v="45275.644999999997"/>
    <n v="1.41"/>
    <n v="6.4459999999999997"/>
    <n v="0.11"/>
    <n v="210.131"/>
    <n v="3.5710000000000002"/>
    <n v="11.648999999999999"/>
    <n v="11.436999999999999"/>
    <n v="-9.7829999999999995"/>
    <n v="-0.16600000000000001"/>
    <n v="106"/>
    <n v="1.8009999999999999"/>
    <n v="36.049999999999997"/>
    <n v="0.61299999999999999"/>
    <n v="198.238"/>
    <n v="3.3690000000000002"/>
    <n v="5.8999999999999997E-2"/>
    <n v="3.444"/>
    <n v="2664.4740000000002"/>
    <n v="0.877"/>
    <n v="2.2360000000000002"/>
    <n v="1.829"/>
    <n v="1.57"/>
    <n v="2.2970000000000002"/>
    <n v="6.5460000000000003"/>
    <n v="3.9180000000000001"/>
    <n v="10.398"/>
    <n v="1.7709999999999999"/>
    <n v="2.806"/>
    <n v="0.16900000000000001"/>
    <n v="2.6749999999999998"/>
    <n v="0.99"/>
    <n v="2.3109999999999999"/>
    <n v="4.4409999999999998"/>
    <n v="-0.191"/>
    <n v="1.9239999999999999"/>
    <n v="1.5920000000000001"/>
    <n v="3.2240000000000002"/>
    <n v="6.0000000000000001E-3"/>
    <n v="0.03"/>
    <n v="3.6999999999999998E-2"/>
    <n v="1E-3"/>
    <n v="673.09"/>
    <n v="685.57"/>
    <n v="177.559"/>
    <n v="31.204000000000001"/>
  </r>
  <r>
    <x v="34"/>
    <x v="1"/>
    <s v="GBR"/>
    <x v="749"/>
    <n v="2214000000000"/>
    <n v="5.8440000000000003"/>
    <n v="9.9000000000000005E-2"/>
    <n v="577.971"/>
    <n v="8.9369999999999994"/>
    <n v="1.571"/>
    <n v="567.63800000000003"/>
    <n v="8.3870000000000005"/>
    <n v="1.5"/>
    <n v="9.6059999999999999"/>
    <n v="0.29299999999999998"/>
    <n v="0.21099999999999999"/>
    <n v="9.7810000000000006"/>
    <n v="0.29799999999999999"/>
    <n v="0.215"/>
    <n v="153.53399999999999"/>
    <n v="2.5979999999999999"/>
    <n v="728.06700000000001"/>
    <n v="12.321"/>
    <n v="0.375"/>
    <n v="429.012"/>
    <n v="69054.312000000005"/>
    <n v="66547.437999999995"/>
    <n v="54771.512000000002"/>
    <n v="196.11799999999999"/>
    <n v="3634.25"/>
    <n v="1073.845"/>
    <n v="9980.1039999999994"/>
    <n v="43.323"/>
    <n v="45559.023000000001"/>
    <n v="1.3879999999999999"/>
    <n v="6.4930000000000003"/>
    <n v="0.11"/>
    <n v="210.16"/>
    <n v="3.556"/>
    <n v="11.749000000000001"/>
    <n v="11.564"/>
    <n v="-10.332000000000001"/>
    <n v="-0.17499999999999999"/>
    <n v="101.11"/>
    <n v="1.7110000000000001"/>
    <n v="34.65"/>
    <n v="0.58599999999999997"/>
    <n v="198.65100000000001"/>
    <n v="3.3620000000000001"/>
    <n v="5.6000000000000001E-2"/>
    <n v="3.2890000000000001"/>
    <n v="2692.1750000000002"/>
    <n v="0.77500000000000002"/>
    <n v="2.2519999999999998"/>
    <n v="1.867"/>
    <n v="1.659"/>
    <n v="2.238"/>
    <n v="6.4429999999999996"/>
    <n v="3.8820000000000001"/>
    <n v="10.247"/>
    <n v="1.7849999999999999"/>
    <n v="2.8660000000000001"/>
    <n v="0.16600000000000001"/>
    <n v="2.6539999999999999"/>
    <n v="1.018"/>
    <n v="2.31"/>
    <n v="4.4029999999999996"/>
    <n v="-0.218"/>
    <n v="1.9119999999999999"/>
    <n v="1.544"/>
    <n v="3.19"/>
    <n v="6.0000000000000001E-3"/>
    <n v="0.03"/>
    <n v="3.6999999999999998E-2"/>
    <n v="1E-3"/>
    <n v="683.35"/>
    <n v="694.26"/>
    <n v="150.09700000000001"/>
    <n v="25.97"/>
  </r>
  <r>
    <x v="34"/>
    <x v="2"/>
    <s v="GBR"/>
    <x v="750"/>
    <n v="2297000000000"/>
    <n v="5.9880000000000004"/>
    <n v="0.10100000000000001"/>
    <n v="560.27300000000002"/>
    <n v="-17.696999999999999"/>
    <n v="-3.0619999999999998"/>
    <n v="551.553"/>
    <n v="-16.085000000000001"/>
    <n v="-2.8340000000000001"/>
    <n v="9.2919999999999998"/>
    <n v="0.27800000000000002"/>
    <n v="0.21"/>
    <n v="9.4390000000000001"/>
    <n v="0.28199999999999997"/>
    <n v="0.21299999999999999"/>
    <n v="141.691"/>
    <n v="2.387"/>
    <n v="737.18399999999997"/>
    <n v="12.42"/>
    <n v="0.372"/>
    <n v="435"/>
    <n v="69614.593999999997"/>
    <n v="67098.991999999998"/>
    <n v="54913.199000000001"/>
    <n v="202.29599999999999"/>
    <n v="3841.28"/>
    <n v="1065.125"/>
    <n v="10176.234"/>
    <n v="46.578000000000003"/>
    <n v="44332.898000000001"/>
    <n v="1.3260000000000001"/>
    <n v="6.1790000000000003"/>
    <n v="0.104"/>
    <n v="207.03"/>
    <n v="3.488"/>
    <n v="11.391"/>
    <n v="11.207000000000001"/>
    <n v="-8.7200000000000006"/>
    <n v="-0.14699999999999999"/>
    <n v="99.01"/>
    <n v="1.6679999999999999"/>
    <n v="32.630000000000003"/>
    <n v="0.55000000000000004"/>
    <n v="196.13"/>
    <n v="3.3039999999999998"/>
    <n v="5.5E-2"/>
    <n v="3.254"/>
    <n v="2631.41"/>
    <n v="0.752"/>
    <n v="2.1320000000000001"/>
    <n v="1.7529999999999999"/>
    <n v="1.464"/>
    <n v="2.1779999999999999"/>
    <n v="6.34"/>
    <n v="3.843"/>
    <n v="10.09"/>
    <n v="1.7929999999999999"/>
    <n v="2.9169999999999998"/>
    <n v="0.16300000000000001"/>
    <n v="2.6339999999999999"/>
    <n v="1.0409999999999999"/>
    <n v="2.0699999999999998"/>
    <n v="4.22"/>
    <n v="-0.16800000000000001"/>
    <n v="1.8879999999999999"/>
    <n v="1.508"/>
    <n v="3.1560000000000001"/>
    <n v="5.0000000000000001E-3"/>
    <n v="0.03"/>
    <n v="3.6999999999999998E-2"/>
    <n v="1E-3"/>
    <n v="665.2"/>
    <n v="676.11"/>
    <n v="176.911"/>
    <n v="31.576000000000001"/>
  </r>
  <r>
    <x v="34"/>
    <x v="3"/>
    <s v="GBR"/>
    <x v="751"/>
    <n v="2392000000000"/>
    <n v="5.8680000000000003"/>
    <n v="9.8000000000000004E-2"/>
    <n v="571.61900000000003"/>
    <n v="11.346"/>
    <n v="2.0249999999999999"/>
    <n v="565.57299999999998"/>
    <n v="14.02"/>
    <n v="2.5419999999999998"/>
    <n v="9.4819999999999993"/>
    <n v="0.27600000000000002"/>
    <n v="0.21199999999999999"/>
    <n v="9.5830000000000002"/>
    <n v="0.27900000000000003"/>
    <n v="0.214"/>
    <n v="153.10300000000001"/>
    <n v="2.5670000000000002"/>
    <n v="750.03800000000001"/>
    <n v="12.574"/>
    <n v="0.36599999999999999"/>
    <n v="440.86799999999999"/>
    <n v="70186.210999999996"/>
    <n v="67664.562000000005"/>
    <n v="55066.305"/>
    <n v="207.85900000000001"/>
    <n v="4049.7429999999999"/>
    <n v="1059.079"/>
    <n v="10370.632"/>
    <n v="50.802999999999997"/>
    <n v="44750.703000000001"/>
    <n v="1.302"/>
    <n v="5.5629999999999997"/>
    <n v="9.2999999999999999E-2"/>
    <n v="208.46199999999999"/>
    <n v="3.4950000000000001"/>
    <n v="11.484"/>
    <n v="11.301"/>
    <n v="-6.0460000000000003"/>
    <n v="-0.10100000000000001"/>
    <n v="94.87"/>
    <n v="1.59"/>
    <n v="32.229999999999997"/>
    <n v="0.54"/>
    <n v="194.39699999999999"/>
    <n v="3.2589999999999999"/>
    <n v="7.0999999999999994E-2"/>
    <n v="4.226"/>
    <n v="2669.3710000000001"/>
    <n v="0.68799999999999994"/>
    <n v="2.0670000000000002"/>
    <n v="1.698"/>
    <n v="1.456"/>
    <n v="2.117"/>
    <n v="6.2350000000000003"/>
    <n v="3.8029999999999999"/>
    <n v="9.9269999999999996"/>
    <n v="1.794"/>
    <n v="2.9609999999999999"/>
    <n v="0.161"/>
    <n v="2.6120000000000001"/>
    <n v="1.0820000000000001"/>
    <n v="1.8580000000000001"/>
    <n v="4.1020000000000003"/>
    <n v="-0.107"/>
    <n v="1.82"/>
    <n v="1.917"/>
    <n v="3.1190000000000002"/>
    <n v="5.0000000000000001E-3"/>
    <n v="0.03"/>
    <n v="3.6999999999999998E-2"/>
    <n v="1E-3"/>
    <n v="674.12"/>
    <n v="685.04"/>
    <n v="178.41900000000001"/>
    <n v="31.213000000000001"/>
  </r>
  <r>
    <x v="34"/>
    <x v="4"/>
    <s v="GBR"/>
    <x v="752"/>
    <n v="2530000000000"/>
    <n v="5.9770000000000003"/>
    <n v="0.1"/>
    <n v="573.42999999999995"/>
    <n v="1.8109999999999999"/>
    <n v="0.317"/>
    <n v="569.14300000000003"/>
    <n v="3.57"/>
    <n v="0.63100000000000001"/>
    <n v="9.4860000000000007"/>
    <n v="0.27100000000000002"/>
    <n v="0.21099999999999999"/>
    <n v="9.5579999999999998"/>
    <n v="0.27300000000000002"/>
    <n v="0.21299999999999999"/>
    <n v="147.66200000000001"/>
    <n v="2.4609999999999999"/>
    <n v="762.21900000000005"/>
    <n v="12.705"/>
    <n v="0.36299999999999999"/>
    <n v="446.84500000000003"/>
    <n v="70759.641000000003"/>
    <n v="68233.710999999996"/>
    <n v="55213.964999999997"/>
    <n v="213.47800000000001"/>
    <n v="4261.4769999999999"/>
    <n v="1054.7919999999999"/>
    <n v="10568.584000000001"/>
    <n v="55.289000000000001"/>
    <n v="44856.601999999999"/>
    <n v="1.2809999999999999"/>
    <n v="5.6189999999999998"/>
    <n v="9.4E-2"/>
    <n v="211.73400000000001"/>
    <n v="3.5289999999999999"/>
    <n v="11.332000000000001"/>
    <n v="11.15"/>
    <n v="-4.2869999999999999"/>
    <n v="-7.0999999999999994E-2"/>
    <n v="89.86"/>
    <n v="1.498"/>
    <n v="33.130000000000003"/>
    <n v="0.55200000000000005"/>
    <n v="197.952"/>
    <n v="3.2989999999999999"/>
    <n v="7.4999999999999997E-2"/>
    <n v="4.4859999999999998"/>
    <n v="2691.21"/>
    <n v="0.65600000000000003"/>
    <n v="2.0019999999999998"/>
    <n v="1.6739999999999999"/>
    <n v="1.3580000000000001"/>
    <n v="2.056"/>
    <n v="6.13"/>
    <n v="3.7629999999999999"/>
    <n v="9.7620000000000005"/>
    <n v="1.7929999999999999"/>
    <n v="3"/>
    <n v="0.159"/>
    <n v="2.59"/>
    <n v="1.123"/>
    <n v="1.7350000000000001"/>
    <n v="4.0279999999999996"/>
    <n v="-0.08"/>
    <n v="1.7929999999999999"/>
    <n v="1.9410000000000001"/>
    <n v="3.085"/>
    <n v="5.0000000000000001E-3"/>
    <n v="3.1E-2"/>
    <n v="3.6999999999999998E-2"/>
    <n v="2E-3"/>
    <n v="668.94"/>
    <n v="679.87"/>
    <n v="188.79"/>
    <n v="32.923000000000002"/>
  </r>
  <r>
    <x v="34"/>
    <x v="5"/>
    <s v="GBR"/>
    <x v="753"/>
    <n v="2703000000000"/>
    <n v="5.9409999999999998"/>
    <n v="9.8000000000000004E-2"/>
    <n v="570.33799999999997"/>
    <n v="-3.0910000000000002"/>
    <n v="-0.53900000000000003"/>
    <n v="602.98500000000001"/>
    <n v="33.841999999999999"/>
    <n v="5.9459999999999997"/>
    <n v="9.9860000000000007"/>
    <n v="0.27900000000000003"/>
    <n v="0.222"/>
    <n v="9.4450000000000003"/>
    <n v="0.26400000000000001"/>
    <n v="0.21"/>
    <n v="148.03299999999999"/>
    <n v="2.452"/>
    <n v="751.45799999999997"/>
    <n v="12.445"/>
    <n v="0.34799999999999998"/>
    <n v="452.786"/>
    <n v="71329.976999999999"/>
    <n v="68836.687999999995"/>
    <n v="55362"/>
    <n v="219.46899999999999"/>
    <n v="4466.915"/>
    <n v="1087.4390000000001"/>
    <n v="10769.031999999999"/>
    <n v="59.777000000000001"/>
    <n v="44937.305"/>
    <n v="1.256"/>
    <n v="5.9909999999999997"/>
    <n v="9.9000000000000005E-2"/>
    <n v="205.43799999999999"/>
    <n v="3.4020000000000001"/>
    <n v="11.161"/>
    <n v="10.98"/>
    <n v="32.646000000000001"/>
    <n v="0.54100000000000004"/>
    <n v="86.26"/>
    <n v="1.429"/>
    <n v="31.97"/>
    <n v="0.52900000000000003"/>
    <n v="200.44800000000001"/>
    <n v="3.32"/>
    <n v="7.3999999999999996E-2"/>
    <n v="4.4880000000000004"/>
    <n v="2713.482"/>
    <n v="0.61599999999999999"/>
    <n v="1.9259999999999999"/>
    <n v="1.756"/>
    <n v="1.282"/>
    <n v="1.9950000000000001"/>
    <n v="6.0250000000000004"/>
    <n v="3.726"/>
    <n v="9.5920000000000005"/>
    <n v="1.7909999999999999"/>
    <n v="3.03"/>
    <n v="0.16300000000000001"/>
    <n v="2.569"/>
    <n v="1.157"/>
    <n v="1.736"/>
    <n v="3.8180000000000001"/>
    <n v="0.69199999999999995"/>
    <n v="1.7989999999999999"/>
    <n v="1.8560000000000001"/>
    <n v="3.048"/>
    <n v="5.0000000000000001E-3"/>
    <n v="3.1E-2"/>
    <n v="3.7999999999999999E-2"/>
    <n v="2E-3"/>
    <n v="663.04"/>
    <n v="673.97"/>
    <n v="181.12"/>
    <n v="31.757000000000001"/>
  </r>
  <r>
    <x v="34"/>
    <x v="6"/>
    <s v="GBR"/>
    <x v="754"/>
    <n v="2871000000000"/>
    <n v="5.8929999999999998"/>
    <n v="9.7000000000000003E-2"/>
    <n v="567.846"/>
    <n v="-2.4929999999999999"/>
    <n v="-0.437"/>
    <n v="578.94799999999998"/>
    <n v="-24.036999999999999"/>
    <n v="-3.9860000000000002"/>
    <n v="9.5220000000000002"/>
    <n v="0.26200000000000001"/>
    <n v="0.216"/>
    <n v="9.3390000000000004"/>
    <n v="0.25700000000000001"/>
    <n v="0.21199999999999999"/>
    <n v="160.84399999999999"/>
    <n v="2.645"/>
    <n v="755.93200000000002"/>
    <n v="12.432"/>
    <n v="0.34200000000000003"/>
    <n v="458.67899999999997"/>
    <n v="71897.827999999994"/>
    <n v="69415.641000000003"/>
    <n v="55522.84"/>
    <n v="224.74100000000001"/>
    <n v="4661.0410000000002"/>
    <n v="1098.5409999999999"/>
    <n v="10966.215"/>
    <n v="64.305000000000007"/>
    <n v="44057.82"/>
    <n v="1.2110000000000001"/>
    <n v="5.2720000000000002"/>
    <n v="8.6999999999999994E-2"/>
    <n v="194.126"/>
    <n v="3.1930000000000001"/>
    <n v="11.026999999999999"/>
    <n v="10.847"/>
    <n v="11.102"/>
    <n v="0.183"/>
    <n v="81.99"/>
    <n v="1.3480000000000001"/>
    <n v="30.91"/>
    <n v="0.50800000000000001"/>
    <n v="197.18299999999999"/>
    <n v="3.2429999999999999"/>
    <n v="7.3999999999999996E-2"/>
    <n v="4.5279999999999996"/>
    <n v="2678.8780000000002"/>
    <n v="0.56000000000000005"/>
    <n v="1.8560000000000001"/>
    <n v="1.623"/>
    <n v="1.32"/>
    <n v="1.931"/>
    <n v="5.92"/>
    <n v="3.6859999999999999"/>
    <n v="9.4209999999999994"/>
    <n v="1.784"/>
    <n v="3.048"/>
    <n v="0.16300000000000001"/>
    <n v="2.5470000000000002"/>
    <n v="1.1870000000000001"/>
    <n v="1.52"/>
    <n v="3.5249999999999999"/>
    <n v="0.219"/>
    <n v="1.7529999999999999"/>
    <n v="1.792"/>
    <n v="3.0089999999999999"/>
    <n v="5.0000000000000001E-3"/>
    <n v="3.1E-2"/>
    <n v="3.7999999999999999E-2"/>
    <n v="2E-3"/>
    <n v="659.56"/>
    <n v="670.49"/>
    <n v="188.08699999999999"/>
    <n v="33.122999999999998"/>
  </r>
  <r>
    <x v="34"/>
    <x v="7"/>
    <s v="GBR"/>
    <x v="755"/>
    <n v="3039000000000"/>
    <n v="6.117"/>
    <n v="0.1"/>
    <n v="559.56600000000003"/>
    <n v="-8.2789999999999999"/>
    <n v="-1.458"/>
    <n v="565.94200000000001"/>
    <n v="-13.006"/>
    <n v="-2.246"/>
    <n v="9.2379999999999995"/>
    <n v="0.25"/>
    <n v="0.217"/>
    <n v="9.1340000000000003"/>
    <n v="0.247"/>
    <n v="0.215"/>
    <n v="150.84399999999999"/>
    <n v="2.4620000000000002"/>
    <n v="754.21699999999998"/>
    <n v="12.311999999999999"/>
    <n v="0.33300000000000002"/>
    <n v="464.79599999999999"/>
    <n v="72457.391000000003"/>
    <n v="69981.577999999994"/>
    <n v="55673.684000000001"/>
    <n v="230.15799999999999"/>
    <n v="4857.5609999999997"/>
    <n v="1104.9159999999999"/>
    <n v="11162.375"/>
    <n v="68.813999999999993"/>
    <n v="42517.129000000001"/>
    <n v="1.149"/>
    <n v="5.4169999999999998"/>
    <n v="8.7999999999999995E-2"/>
    <n v="196.52"/>
    <n v="3.2080000000000002"/>
    <n v="10.695"/>
    <n v="10.516999999999999"/>
    <n v="6.375"/>
    <n v="0.104"/>
    <n v="77.78"/>
    <n v="1.27"/>
    <n v="30.95"/>
    <n v="0.505"/>
    <n v="196.16"/>
    <n v="3.202"/>
    <n v="7.3999999999999996E-2"/>
    <n v="4.5090000000000003"/>
    <n v="2604.6280000000002"/>
    <n v="0.54200000000000004"/>
    <n v="1.776"/>
    <n v="1.575"/>
    <n v="1.181"/>
    <n v="1.8680000000000001"/>
    <n v="5.8150000000000004"/>
    <n v="3.6459999999999999"/>
    <n v="9.2460000000000004"/>
    <n v="1.7749999999999999"/>
    <n v="3.0619999999999998"/>
    <n v="0.16300000000000001"/>
    <n v="2.5270000000000001"/>
    <n v="1.212"/>
    <n v="1.488"/>
    <n v="3.4510000000000001"/>
    <n v="0.14399999999999999"/>
    <n v="1.738"/>
    <n v="1.7390000000000001"/>
    <n v="2.9689999999999999"/>
    <n v="5.0000000000000001E-3"/>
    <n v="3.1E-2"/>
    <n v="3.7999999999999999E-2"/>
    <n v="2E-3"/>
    <n v="644.25"/>
    <n v="655.17999999999995"/>
    <n v="194.65100000000001"/>
    <n v="34.786000000000001"/>
  </r>
  <r>
    <x v="34"/>
    <x v="8"/>
    <s v="GBR"/>
    <x v="756"/>
    <n v="2996000000000"/>
    <n v="5.2050000000000001"/>
    <n v="8.4000000000000005E-2"/>
    <n v="544.93200000000002"/>
    <n v="-14.634"/>
    <n v="-2.6150000000000002"/>
    <n v="544.82299999999998"/>
    <n v="-21.119"/>
    <n v="-3.7320000000000002"/>
    <n v="8.8239999999999998"/>
    <n v="0.24199999999999999"/>
    <n v="0.21299999999999999"/>
    <n v="8.8260000000000005"/>
    <n v="0.24199999999999999"/>
    <n v="0.21299999999999999"/>
    <n v="139.21899999999999"/>
    <n v="2.2549999999999999"/>
    <n v="722.51099999999997"/>
    <n v="11.702"/>
    <n v="0.32100000000000001"/>
    <n v="470"/>
    <n v="73002.320000000007"/>
    <n v="70526.406000000003"/>
    <n v="55812.906000000003"/>
    <n v="234.90799999999999"/>
    <n v="5060.2160000000003"/>
    <n v="1104.806"/>
    <n v="11351.174999999999"/>
    <n v="73.117999999999995"/>
    <n v="41451.902000000002"/>
    <n v="1.137"/>
    <n v="4.75"/>
    <n v="7.6999999999999999E-2"/>
    <n v="202.655"/>
    <n v="3.282"/>
    <n v="10.282"/>
    <n v="10.103999999999999"/>
    <n v="-0.11"/>
    <n v="-2E-3"/>
    <n v="72.459999999999994"/>
    <n v="1.1739999999999999"/>
    <n v="30.79"/>
    <n v="0.499"/>
    <n v="188.8"/>
    <n v="3.0579999999999998"/>
    <n v="7.0000000000000007E-2"/>
    <n v="4.3040000000000003"/>
    <n v="2559.33"/>
    <n v="0.45500000000000002"/>
    <n v="1.698"/>
    <n v="1.4830000000000001"/>
    <n v="1.0549999999999999"/>
    <n v="1.806"/>
    <n v="5.7119999999999997"/>
    <n v="3.6059999999999999"/>
    <n v="9.0709999999999997"/>
    <n v="1.7609999999999999"/>
    <n v="3.0760000000000001"/>
    <n v="0.16200000000000001"/>
    <n v="2.5059999999999998"/>
    <n v="1.2310000000000001"/>
    <n v="1.27"/>
    <n v="3.456"/>
    <n v="-2E-3"/>
    <n v="1.6779999999999999"/>
    <n v="1.6579999999999999"/>
    <n v="2.9289999999999998"/>
    <n v="5.0000000000000001E-3"/>
    <n v="3.2000000000000001E-2"/>
    <n v="3.7999999999999999E-2"/>
    <n v="2E-3"/>
    <n v="623.87"/>
    <n v="634.80999999999995"/>
    <n v="177.57900000000001"/>
    <n v="32.587000000000003"/>
  </r>
  <r>
    <x v="34"/>
    <x v="9"/>
    <s v="GBR"/>
    <x v="757"/>
    <n v="2714000000000"/>
    <n v="3.7210000000000001"/>
    <n v="0.06"/>
    <n v="494.108"/>
    <n v="-50.825000000000003"/>
    <n v="-9.327"/>
    <n v="490.334"/>
    <n v="-54.488999999999997"/>
    <n v="-10.000999999999999"/>
    <n v="7.8780000000000001"/>
    <n v="0.22800000000000001"/>
    <n v="0.20200000000000001"/>
    <n v="7.9379999999999997"/>
    <n v="0.23"/>
    <n v="0.20300000000000001"/>
    <n v="113.82299999999999"/>
    <n v="1.829"/>
    <n v="630.96"/>
    <n v="10.137"/>
    <n v="0.29299999999999998"/>
    <n v="473.72199999999998"/>
    <n v="73496.429999999993"/>
    <n v="71016.733999999997"/>
    <n v="55926.726999999999"/>
    <n v="239.78899999999999"/>
    <n v="5248.2860000000001"/>
    <n v="1101.0319999999999"/>
    <n v="11531.439"/>
    <n v="76.465999999999994"/>
    <n v="39040.559000000001"/>
    <n v="1.129"/>
    <n v="4.8810000000000002"/>
    <n v="7.8E-2"/>
    <n v="188.07"/>
    <n v="3.0219999999999998"/>
    <n v="9.2989999999999995"/>
    <n v="9.1240000000000006"/>
    <n v="-3.774"/>
    <n v="-6.0999999999999999E-2"/>
    <n v="67.2"/>
    <n v="1.08"/>
    <n v="28.48"/>
    <n v="0.45800000000000002"/>
    <n v="180.26400000000001"/>
    <n v="2.8959999999999999"/>
    <n v="5.3999999999999999E-2"/>
    <n v="3.3479999999999999"/>
    <n v="2430.0169999999998"/>
    <n v="0.317"/>
    <n v="1.5649999999999999"/>
    <n v="1.34"/>
    <n v="0.874"/>
    <n v="1.742"/>
    <n v="5.6120000000000001"/>
    <n v="3.5640000000000001"/>
    <n v="8.9009999999999998"/>
    <n v="1.748"/>
    <n v="3.0830000000000002"/>
    <n v="0.16"/>
    <n v="2.4849999999999999"/>
    <n v="1.2370000000000001"/>
    <n v="1.286"/>
    <n v="3.27"/>
    <n v="-7.4999999999999997E-2"/>
    <n v="1.639"/>
    <n v="1.375"/>
    <n v="2.8889999999999998"/>
    <n v="5.0000000000000001E-3"/>
    <n v="3.2000000000000001E-2"/>
    <n v="3.7999999999999999E-2"/>
    <n v="2E-3"/>
    <n v="567.88"/>
    <n v="578.80999999999995"/>
    <n v="136.852"/>
    <n v="27.696999999999999"/>
  </r>
  <r>
    <x v="34"/>
    <x v="10"/>
    <s v="GBR"/>
    <x v="758"/>
    <n v="2835000000000"/>
    <n v="3.7919999999999998"/>
    <n v="0.06"/>
    <n v="511.90499999999997"/>
    <n v="17.797000000000001"/>
    <n v="3.6019999999999999"/>
    <n v="507.654"/>
    <n v="17.321000000000002"/>
    <n v="3.532"/>
    <n v="8.0890000000000004"/>
    <n v="0.23200000000000001"/>
    <n v="0.20499999999999999"/>
    <n v="8.157"/>
    <n v="0.23400000000000001"/>
    <n v="0.20599999999999999"/>
    <n v="118.03"/>
    <n v="1.881"/>
    <n v="680.19"/>
    <n v="10.837999999999999"/>
    <n v="0.31"/>
    <n v="477.51400000000001"/>
    <n v="74008.327999999994"/>
    <n v="71524.391000000003"/>
    <n v="56044.758000000002"/>
    <n v="244.52699999999999"/>
    <n v="5450.2129999999997"/>
    <n v="1096.7819999999999"/>
    <n v="11711.287"/>
    <n v="80.034999999999997"/>
    <n v="39540.008000000002"/>
    <n v="1.133"/>
    <n v="4.7380000000000004"/>
    <n v="7.4999999999999997E-2"/>
    <n v="201.92699999999999"/>
    <n v="3.2170000000000001"/>
    <n v="9.4220000000000006"/>
    <n v="9.2479999999999993"/>
    <n v="-4.25"/>
    <n v="-6.8000000000000005E-2"/>
    <n v="62.34"/>
    <n v="0.99299999999999999"/>
    <n v="29.01"/>
    <n v="0.46200000000000002"/>
    <n v="179.84800000000001"/>
    <n v="2.8660000000000001"/>
    <n v="5.7000000000000002E-2"/>
    <n v="3.569"/>
    <n v="2481.5329999999999"/>
    <n v="0.30199999999999999"/>
    <n v="1.534"/>
    <n v="1.329"/>
    <n v="0.84799999999999998"/>
    <n v="1.6779999999999999"/>
    <n v="5.51"/>
    <n v="3.5219999999999998"/>
    <n v="8.7260000000000009"/>
    <n v="1.734"/>
    <n v="3.089"/>
    <n v="0.158"/>
    <n v="2.4630000000000001"/>
    <n v="1.2450000000000001"/>
    <n v="1.2410000000000001"/>
    <n v="3.2589999999999999"/>
    <n v="-8.7999999999999995E-2"/>
    <n v="1.583"/>
    <n v="1.4510000000000001"/>
    <n v="2.8479999999999999"/>
    <n v="5.0000000000000001E-3"/>
    <n v="3.2000000000000001E-2"/>
    <n v="3.7999999999999999E-2"/>
    <n v="2E-3"/>
    <n v="580.39"/>
    <n v="591.32000000000005"/>
    <n v="168.285"/>
    <n v="32.874000000000002"/>
  </r>
  <r>
    <x v="34"/>
    <x v="11"/>
    <s v="GBR"/>
    <x v="759"/>
    <n v="2969000000000"/>
    <n v="4.0970000000000004"/>
    <n v="6.5000000000000002E-2"/>
    <n v="469.71300000000002"/>
    <n v="-42.191000000000003"/>
    <n v="-8.2420000000000009"/>
    <n v="468.98"/>
    <n v="-38.673999999999999"/>
    <n v="-7.6180000000000003"/>
    <n v="7.41"/>
    <n v="0.21099999999999999"/>
    <n v="0.2"/>
    <n v="7.4219999999999997"/>
    <n v="0.21099999999999999"/>
    <n v="0.20100000000000001"/>
    <n v="117.15"/>
    <n v="1.851"/>
    <n v="614.53800000000001"/>
    <n v="9.7100000000000009"/>
    <n v="0.27700000000000002"/>
    <n v="481.61"/>
    <n v="74478.054999999993"/>
    <n v="71993.366999999998"/>
    <n v="56161.906000000003"/>
    <n v="248.98"/>
    <n v="5618.4489999999996"/>
    <n v="1096.049"/>
    <n v="11883.347"/>
    <n v="83.753"/>
    <n v="37007.074000000001"/>
    <n v="1.054"/>
    <n v="4.4530000000000003"/>
    <n v="7.0000000000000007E-2"/>
    <n v="168.23599999999999"/>
    <n v="2.6579999999999999"/>
    <n v="8.6649999999999991"/>
    <n v="8.5180000000000007"/>
    <n v="-0.73299999999999998"/>
    <n v="-1.2E-2"/>
    <n v="58.8"/>
    <n v="0.92900000000000005"/>
    <n v="28.05"/>
    <n v="0.443"/>
    <n v="172.06"/>
    <n v="2.7189999999999999"/>
    <n v="5.8999999999999997E-2"/>
    <n v="3.7189999999999999"/>
    <n v="2342.0430000000001"/>
    <n v="0.30399999999999999"/>
    <n v="1.3620000000000001"/>
    <n v="1.1890000000000001"/>
    <n v="0.79500000000000004"/>
    <n v="1.6160000000000001"/>
    <n v="5.407"/>
    <n v="3.4780000000000002"/>
    <n v="8.548"/>
    <n v="1.7210000000000001"/>
    <n v="3.0739999999999998"/>
    <n v="0.157"/>
    <n v="2.4409999999999998"/>
    <n v="1.25"/>
    <n v="1.2030000000000001"/>
    <n v="2.6419999999999999"/>
    <n v="-1.4999999999999999E-2"/>
    <n v="1.5109999999999999"/>
    <n v="1.353"/>
    <n v="2.8029999999999999"/>
    <n v="4.0000000000000001E-3"/>
    <n v="3.2000000000000001E-2"/>
    <n v="3.7999999999999999E-2"/>
    <n v="2E-3"/>
    <n v="539.08000000000004"/>
    <n v="548.39"/>
    <n v="144.82499999999999"/>
    <n v="30.832999999999998"/>
  </r>
  <r>
    <x v="34"/>
    <x v="12"/>
    <s v="GBR"/>
    <x v="760"/>
    <n v="3025000000000"/>
    <n v="3.7240000000000002"/>
    <n v="5.8000000000000003E-2"/>
    <n v="487.47699999999998"/>
    <n v="17.763000000000002"/>
    <n v="3.782"/>
    <n v="492.863"/>
    <n v="23.882000000000001"/>
    <n v="5.0919999999999996"/>
    <n v="7.7240000000000002"/>
    <n v="0.219"/>
    <n v="0.20699999999999999"/>
    <n v="7.64"/>
    <n v="0.217"/>
    <n v="0.20499999999999999"/>
    <n v="148.005"/>
    <n v="2.3199999999999998"/>
    <n v="638.45299999999997"/>
    <n v="10.006"/>
    <n v="0.28399999999999997"/>
    <n v="485.334"/>
    <n v="74965.523000000001"/>
    <n v="72486.233999999997"/>
    <n v="56309.913999999997"/>
    <n v="252.626"/>
    <n v="5776.6880000000001"/>
    <n v="1101.4349999999999"/>
    <n v="12053.635"/>
    <n v="87.326999999999998"/>
    <n v="37292.910000000003"/>
    <n v="1.0569999999999999"/>
    <n v="3.6459999999999999"/>
    <n v="5.7000000000000002E-2"/>
    <n v="158.24"/>
    <n v="2.48"/>
    <n v="8.91"/>
    <n v="8.7639999999999993"/>
    <n v="5.3860000000000001"/>
    <n v="8.4000000000000005E-2"/>
    <n v="56.78"/>
    <n v="0.89"/>
    <n v="27.66"/>
    <n v="0.433"/>
    <n v="170.28800000000001"/>
    <n v="2.669"/>
    <n v="5.6000000000000001E-2"/>
    <n v="3.573"/>
    <n v="2379.6129999999998"/>
    <n v="0.26900000000000002"/>
    <n v="1.393"/>
    <n v="1.2370000000000001"/>
    <n v="0.99199999999999999"/>
    <n v="1.556"/>
    <n v="5.3070000000000004"/>
    <n v="3.4350000000000001"/>
    <n v="8.3810000000000002"/>
    <n v="1.7010000000000001"/>
    <n v="3.052"/>
    <n v="0.157"/>
    <n v="2.419"/>
    <n v="1.2509999999999999"/>
    <n v="0.95899999999999996"/>
    <n v="2.4340000000000002"/>
    <n v="0.112"/>
    <n v="1.4750000000000001"/>
    <n v="1.2929999999999999"/>
    <n v="2.76"/>
    <n v="4.0000000000000001E-3"/>
    <n v="3.2000000000000001E-2"/>
    <n v="3.7999999999999999E-2"/>
    <n v="2E-3"/>
    <n v="559.23"/>
    <n v="568.54"/>
    <n v="150.976"/>
    <n v="30.971"/>
  </r>
  <r>
    <x v="34"/>
    <x v="13"/>
    <s v="GBR"/>
    <x v="761"/>
    <n v="3129000000000"/>
    <n v="4.0289999999999999"/>
    <n v="6.3E-2"/>
    <n v="477.61099999999999"/>
    <n v="-9.8659999999999997"/>
    <n v="-2.024"/>
    <n v="482.37400000000002"/>
    <n v="-10.488"/>
    <n v="-2.1280000000000001"/>
    <n v="7.5019999999999998"/>
    <n v="0.21"/>
    <n v="0.20300000000000001"/>
    <n v="7.4279999999999999"/>
    <n v="0.20799999999999999"/>
    <n v="0.20100000000000001"/>
    <n v="142.45699999999999"/>
    <n v="2.2149999999999999"/>
    <n v="620.4"/>
    <n v="9.6479999999999997"/>
    <n v="0.27"/>
    <n v="489.36399999999998"/>
    <n v="75443.133000000002"/>
    <n v="72968.608999999997"/>
    <n v="56452.370999999999"/>
    <n v="256.84199999999998"/>
    <n v="5934.3109999999997"/>
    <n v="1106.1980000000001"/>
    <n v="12219.392"/>
    <n v="90.858000000000004"/>
    <n v="36881.976999999999"/>
    <n v="1.034"/>
    <n v="4.2160000000000002"/>
    <n v="6.6000000000000003E-2"/>
    <n v="157.62200000000001"/>
    <n v="2.4510000000000001"/>
    <n v="8.5709999999999997"/>
    <n v="8.4269999999999996"/>
    <n v="4.7629999999999999"/>
    <n v="7.3999999999999996E-2"/>
    <n v="53.14"/>
    <n v="0.82599999999999996"/>
    <n v="27.67"/>
    <n v="0.43"/>
    <n v="165.756"/>
    <n v="2.5779999999999998"/>
    <n v="5.5E-2"/>
    <n v="3.5310000000000001"/>
    <n v="2371.596"/>
    <n v="0.27900000000000003"/>
    <n v="1.3520000000000001"/>
    <n v="1.208"/>
    <n v="0.94799999999999995"/>
    <n v="1.5"/>
    <n v="5.2110000000000003"/>
    <n v="3.3940000000000001"/>
    <n v="8.218"/>
    <n v="1.6859999999999999"/>
    <n v="3.03"/>
    <n v="0.157"/>
    <n v="2.3959999999999999"/>
    <n v="1.2490000000000001"/>
    <n v="1.0880000000000001"/>
    <n v="2.4089999999999998"/>
    <n v="0.10299999999999999"/>
    <n v="1.4259999999999999"/>
    <n v="1.2"/>
    <n v="2.718"/>
    <n v="4.0000000000000001E-3"/>
    <n v="3.3000000000000002E-2"/>
    <n v="3.7999999999999999E-2"/>
    <n v="2E-3"/>
    <n v="541.85"/>
    <n v="551.16"/>
    <n v="142.78899999999999"/>
    <n v="29.896999999999998"/>
  </r>
  <r>
    <x v="34"/>
    <x v="14"/>
    <s v="GBR"/>
    <x v="762"/>
    <n v="3282000000000"/>
    <n v="4.2149999999999999"/>
    <n v="6.5000000000000002E-2"/>
    <n v="438.80700000000002"/>
    <n v="-38.804000000000002"/>
    <n v="-8.125"/>
    <n v="439.46699999999998"/>
    <n v="-42.908000000000001"/>
    <n v="-8.8949999999999996"/>
    <n v="6.7850000000000001"/>
    <n v="0.186"/>
    <n v="0.19600000000000001"/>
    <n v="6.774"/>
    <n v="0.186"/>
    <n v="0.19600000000000001"/>
    <n v="115.434"/>
    <n v="1.782"/>
    <n v="598.35199999999998"/>
    <n v="9.2379999999999995"/>
    <n v="0.253"/>
    <n v="493.57799999999997"/>
    <n v="75881.937999999995"/>
    <n v="73408.077999999994"/>
    <n v="56567.805"/>
    <n v="261.27800000000002"/>
    <n v="6078.8029999999999"/>
    <n v="1106.8579999999999"/>
    <n v="12385.902"/>
    <n v="94.576999999999998"/>
    <n v="34583.769999999997"/>
    <n v="0.94799999999999995"/>
    <n v="4.4359999999999999"/>
    <n v="6.8000000000000005E-2"/>
    <n v="144.49199999999999"/>
    <n v="2.2309999999999999"/>
    <n v="7.899"/>
    <n v="7.7549999999999999"/>
    <n v="0.66"/>
    <n v="0.01"/>
    <n v="50.76"/>
    <n v="0.78400000000000003"/>
    <n v="28.47"/>
    <n v="0.44"/>
    <n v="166.511"/>
    <n v="2.5710000000000002"/>
    <n v="5.7000000000000002E-2"/>
    <n v="3.72"/>
    <n v="2240.1120000000001"/>
    <n v="0.28100000000000003"/>
    <n v="1.2330000000000001"/>
    <n v="1.085"/>
    <n v="0.76700000000000002"/>
    <n v="1.446"/>
    <n v="5.1150000000000002"/>
    <n v="3.351"/>
    <n v="8.0579999999999998"/>
    <n v="1.6719999999999999"/>
    <n v="3.0019999999999998"/>
    <n v="0.156"/>
    <n v="2.3740000000000001"/>
    <n v="1.248"/>
    <n v="1.1439999999999999"/>
    <n v="2.1709999999999998"/>
    <n v="1.2999999999999999E-2"/>
    <n v="1.4259999999999999"/>
    <n v="1.22"/>
    <n v="2.677"/>
    <n v="4.0000000000000001E-3"/>
    <n v="3.3000000000000002E-2"/>
    <n v="3.9E-2"/>
    <n v="2E-3"/>
    <n v="502.35"/>
    <n v="511.66"/>
    <n v="159.54499999999999"/>
    <n v="36.359000000000002"/>
  </r>
  <r>
    <x v="34"/>
    <x v="15"/>
    <s v="GBR"/>
    <x v="763"/>
    <n v="3395000000000"/>
    <n v="4.3929999999999998"/>
    <n v="6.7000000000000004E-2"/>
    <n v="422.46100000000001"/>
    <n v="-16.346"/>
    <n v="-3.7250000000000001"/>
    <n v="431.18099999999998"/>
    <n v="-8.2850000000000001"/>
    <n v="-1.885"/>
    <n v="6.6109999999999998"/>
    <n v="0.17799999999999999"/>
    <n v="0.189"/>
    <n v="6.4770000000000003"/>
    <n v="0.17499999999999999"/>
    <n v="0.186"/>
    <n v="91.548000000000002"/>
    <n v="1.4039999999999999"/>
    <n v="591.01199999999994"/>
    <n v="9.0609999999999999"/>
    <n v="0.245"/>
    <n v="497.97199999999998"/>
    <n v="76304.398000000001"/>
    <n v="73839.258000000002"/>
    <n v="56659.351999999999"/>
    <n v="265.91899999999998"/>
    <n v="6226.7020000000002"/>
    <n v="1115.578"/>
    <n v="12556.674999999999"/>
    <n v="97.784000000000006"/>
    <n v="34890.32"/>
    <n v="0.94199999999999995"/>
    <n v="4.641"/>
    <n v="7.0999999999999994E-2"/>
    <n v="147.899"/>
    <n v="2.2679999999999998"/>
    <n v="7.609"/>
    <n v="7.4669999999999996"/>
    <n v="8.7200000000000006"/>
    <n v="0.13400000000000001"/>
    <n v="50.11"/>
    <n v="0.76800000000000002"/>
    <n v="28.36"/>
    <n v="0.435"/>
    <n v="170.773"/>
    <n v="2.6179999999999999"/>
    <n v="4.9000000000000002E-2"/>
    <n v="3.206"/>
    <n v="2275.6990000000001"/>
    <n v="0.30399999999999999"/>
    <n v="1.1879999999999999"/>
    <n v="1.0529999999999999"/>
    <n v="0.622"/>
    <n v="1.4"/>
    <n v="5.0229999999999997"/>
    <n v="3.3090000000000002"/>
    <n v="7.9059999999999997"/>
    <n v="1.661"/>
    <n v="2.9750000000000001"/>
    <n v="0.156"/>
    <n v="2.3530000000000002"/>
    <n v="1.2410000000000001"/>
    <n v="1.21"/>
    <n v="2.1789999999999998"/>
    <n v="0.16200000000000001"/>
    <n v="1.431"/>
    <n v="1.0589999999999999"/>
    <n v="2.6360000000000001"/>
    <n v="4.0000000000000001E-3"/>
    <n v="3.3000000000000002E-2"/>
    <n v="3.9E-2"/>
    <n v="2E-3"/>
    <n v="487"/>
    <n v="496.3"/>
    <n v="168.55199999999999"/>
    <n v="39.898000000000003"/>
  </r>
  <r>
    <x v="34"/>
    <x v="16"/>
    <s v="GBR"/>
    <x v="764"/>
    <n v="3208000000000"/>
    <n v="4.5529999999999999"/>
    <n v="6.9000000000000006E-2"/>
    <n v="399.43"/>
    <n v="-23.030999999999999"/>
    <n v="-5.452"/>
    <n v="407.49099999999999"/>
    <n v="-23.69"/>
    <n v="-5.4939999999999998"/>
    <n v="6.2069999999999999"/>
    <n v="0.16600000000000001"/>
    <n v="0.18099999999999999"/>
    <n v="6.0839999999999996"/>
    <n v="0.16200000000000001"/>
    <n v="0.17699999999999999"/>
    <n v="47.825000000000003"/>
    <n v="0.72799999999999998"/>
    <n v="575.48800000000006"/>
    <n v="8.7650000000000006"/>
    <n v="0.23400000000000001"/>
    <n v="502.52499999999998"/>
    <n v="76703.835999999996"/>
    <n v="74246.75"/>
    <n v="56707.18"/>
    <n v="270.47699999999998"/>
    <n v="6392.4440000000004"/>
    <n v="1123.6389999999999"/>
    <n v="12730.605"/>
    <n v="100.605"/>
    <n v="34296.684000000001"/>
    <n v="0.91500000000000004"/>
    <n v="4.5590000000000002"/>
    <n v="6.9000000000000006E-2"/>
    <n v="165.74199999999999"/>
    <n v="2.524"/>
    <n v="7.258"/>
    <n v="7.0910000000000002"/>
    <n v="8.0609999999999999"/>
    <n v="0.123"/>
    <n v="51.6"/>
    <n v="0.78600000000000003"/>
    <n v="28.1"/>
    <n v="0.42799999999999999"/>
    <n v="173.93"/>
    <n v="2.649"/>
    <n v="4.2999999999999997E-2"/>
    <n v="2.8210000000000002"/>
    <n v="2251.7559999999999"/>
    <n v="0.30599999999999999"/>
    <n v="1.1240000000000001"/>
    <n v="1.0169999999999999"/>
    <n v="0.33300000000000002"/>
    <n v="1.3560000000000001"/>
    <n v="4.9340000000000002"/>
    <n v="3.2690000000000001"/>
    <n v="7.7569999999999997"/>
    <n v="1.651"/>
    <n v="2.956"/>
    <n v="0.156"/>
    <n v="2.3330000000000002"/>
    <n v="1.23"/>
    <n v="1.2050000000000001"/>
    <n v="2.3769999999999998"/>
    <n v="0.17799999999999999"/>
    <n v="1.4470000000000001"/>
    <n v="0.94"/>
    <n v="2.5960000000000001"/>
    <n v="4.0000000000000001E-3"/>
    <n v="3.3000000000000002E-2"/>
    <n v="3.9E-2"/>
    <n v="2E-3"/>
    <n v="465.58"/>
    <n v="476.54"/>
    <n v="176.05799999999999"/>
    <n v="44.076999999999998"/>
  </r>
  <r>
    <x v="34"/>
    <x v="17"/>
    <s v="GBR"/>
    <x v="765"/>
    <n v="3361000000000"/>
    <n v="4.41"/>
    <n v="6.7000000000000004E-2"/>
    <n v="387.36700000000002"/>
    <n v="-12.063000000000001"/>
    <n v="-3.02"/>
    <n v="393.01"/>
    <n v="-14.481"/>
    <n v="-3.5539999999999998"/>
    <n v="5.9489999999999998"/>
    <n v="0.157"/>
    <n v="0.17399999999999999"/>
    <n v="5.8630000000000004"/>
    <n v="0.155"/>
    <n v="0.17199999999999999"/>
    <n v="39.128999999999998"/>
    <n v="0.59199999999999997"/>
    <n v="548.16200000000003"/>
    <n v="8.2970000000000006"/>
    <n v="0.219"/>
    <n v="506.935"/>
    <n v="77091.202999999994"/>
    <n v="74639.758000000002"/>
    <n v="56746.305"/>
    <n v="274.779"/>
    <n v="6554.1419999999998"/>
    <n v="1129.2809999999999"/>
    <n v="12905.456"/>
    <n v="103.584"/>
    <n v="34098.811999999998"/>
    <n v="0.89900000000000002"/>
    <n v="4.3010000000000002"/>
    <n v="6.5000000000000002E-2"/>
    <n v="161.697"/>
    <n v="2.448"/>
    <n v="6.9870000000000001"/>
    <n v="6.8209999999999997"/>
    <n v="5.6429999999999998"/>
    <n v="8.5000000000000006E-2"/>
    <n v="51.34"/>
    <n v="0.77700000000000002"/>
    <n v="28.37"/>
    <n v="0.42899999999999999"/>
    <n v="174.851"/>
    <n v="2.6469999999999998"/>
    <n v="4.4999999999999998E-2"/>
    <n v="2.9790000000000001"/>
    <n v="2252.7310000000002"/>
    <n v="0.29199999999999998"/>
    <n v="1.073"/>
    <n v="0.97199999999999998"/>
    <n v="0.27"/>
    <n v="1.3140000000000001"/>
    <n v="4.8470000000000004"/>
    <n v="3.2290000000000001"/>
    <n v="7.6109999999999998"/>
    <n v="1.6379999999999999"/>
    <n v="2.9340000000000002"/>
    <n v="0.156"/>
    <n v="2.3130000000000002"/>
    <n v="1.2210000000000001"/>
    <n v="1.097"/>
    <n v="2.2629999999999999"/>
    <n v="0.13"/>
    <n v="1.4279999999999999"/>
    <n v="0.98599999999999999"/>
    <n v="2.556"/>
    <n v="4.0000000000000001E-3"/>
    <n v="3.3000000000000002E-2"/>
    <n v="3.9E-2"/>
    <n v="2E-3"/>
    <n v="450.65"/>
    <n v="461.61"/>
    <n v="160.79499999999999"/>
    <n v="41.51"/>
  </r>
  <r>
    <x v="34"/>
    <x v="18"/>
    <s v="GBR"/>
    <x v="766"/>
    <n v="3531000000000"/>
    <n v="4.3639999999999999"/>
    <n v="6.6000000000000003E-2"/>
    <n v="379.73"/>
    <n v="-7.6369999999999996"/>
    <n v="-1.972"/>
    <n v="385.00599999999997"/>
    <n v="-8.0039999999999996"/>
    <n v="-2.0369999999999999"/>
    <n v="5.7949999999999999"/>
    <n v="0.152"/>
    <n v="0.17199999999999999"/>
    <n v="5.7160000000000002"/>
    <n v="0.14899999999999999"/>
    <n v="0.16900000000000001"/>
    <n v="33.28"/>
    <n v="0.501"/>
    <n v="535.78200000000004"/>
    <n v="8.0649999999999995"/>
    <n v="0.21099999999999999"/>
    <n v="511.29899999999998"/>
    <n v="77470.929999999993"/>
    <n v="75024.758000000002"/>
    <n v="56779.586000000003"/>
    <n v="279.255"/>
    <n v="6715.6270000000004"/>
    <n v="1134.558"/>
    <n v="13078.543"/>
    <n v="106.621"/>
    <n v="33771.495999999999"/>
    <n v="0.88300000000000001"/>
    <n v="4.476"/>
    <n v="6.7000000000000004E-2"/>
    <n v="161.48500000000001"/>
    <n v="2.431"/>
    <n v="6.8250000000000002"/>
    <n v="6.6609999999999996"/>
    <n v="5.2759999999999998"/>
    <n v="7.9000000000000001E-2"/>
    <n v="50.78"/>
    <n v="0.76400000000000001"/>
    <n v="28.13"/>
    <n v="0.42299999999999999"/>
    <n v="173.08699999999999"/>
    <n v="2.605"/>
    <n v="4.5999999999999999E-2"/>
    <n v="3.0369999999999999"/>
    <n v="2243.5419999999999"/>
    <n v="0.27800000000000002"/>
    <n v="1.0309999999999999"/>
    <n v="0.93899999999999995"/>
    <n v="0.22600000000000001"/>
    <n v="1.274"/>
    <n v="4.76"/>
    <n v="3.1890000000000001"/>
    <n v="7.468"/>
    <n v="1.6240000000000001"/>
    <n v="2.9079999999999999"/>
    <n v="0.155"/>
    <n v="2.294"/>
    <n v="1.214"/>
    <n v="1.0860000000000001"/>
    <n v="2.145"/>
    <n v="0.126"/>
    <n v="1.411"/>
    <n v="1.004"/>
    <n v="2.5179999999999998"/>
    <n v="3.0000000000000001E-3"/>
    <n v="3.4000000000000002E-2"/>
    <n v="3.9E-2"/>
    <n v="2E-3"/>
    <n v="442.48"/>
    <n v="453.43"/>
    <n v="156.05199999999999"/>
    <n v="41.095999999999997"/>
  </r>
  <r>
    <x v="34"/>
    <x v="19"/>
    <s v="GBR"/>
    <x v="767"/>
    <n v="3694000000000"/>
    <n v="4.4480000000000004"/>
    <n v="6.7000000000000004E-2"/>
    <n v="364.75299999999999"/>
    <n v="-14.976000000000001"/>
    <n v="-3.944"/>
    <n v="370.32299999999998"/>
    <n v="-14.683"/>
    <n v="-3.8140000000000001"/>
    <n v="5.5460000000000003"/>
    <n v="0.2308421052631579"/>
    <n v="0.16900000000000001"/>
    <n v="5.4619999999999997"/>
    <n v="0.23"/>
    <n v="0.16600000000000001"/>
    <n v="24.513000000000002"/>
    <n v="0.36699999999999999"/>
    <n v="514.13900000000001"/>
    <n v="7.6989999999999998"/>
    <n v="0.30584210526315797"/>
    <n v="515.74699999999996"/>
    <n v="77835.679999999993"/>
    <n v="75395.085999999996"/>
    <n v="56804.097999999998"/>
    <n v="283.53800000000001"/>
    <n v="6874.9480000000003"/>
    <n v="1140.127"/>
    <n v="13247.538"/>
    <n v="109.81399999999999"/>
    <n v="32893.762000000002"/>
    <n v="1.1291578947368421"/>
    <n v="4.2830000000000004"/>
    <n v="6.4000000000000001E-2"/>
    <n v="159.321"/>
    <n v="2.3860000000000001"/>
    <n v="6.59"/>
    <n v="6.4260000000000002"/>
    <n v="5.569"/>
    <n v="8.3000000000000004E-2"/>
    <n v="50.12"/>
    <n v="0.751"/>
    <n v="28.37"/>
    <n v="0.42499999999999999"/>
    <n v="168.99600000000001"/>
    <n v="2.5310000000000001"/>
    <n v="4.8000000000000001E-2"/>
    <n v="3.1930000000000001"/>
    <n v="2196.6010000000001"/>
    <n v="0.27500000000000002"/>
    <n v="0.98399999999999999"/>
    <n v="0.88900000000000001"/>
    <n v="0.16600000000000001"/>
    <n v="1.2350000000000001"/>
    <n v="4.6760000000000002"/>
    <n v="3.149"/>
    <n v="7.3289999999999997"/>
    <n v="1.6080000000000001"/>
    <n v="2.8820000000000001"/>
    <n v="0.155"/>
    <n v="2.274"/>
    <n v="1.208"/>
    <n v="0.97499999999999998"/>
    <n v="2.0830000000000002"/>
    <n v="0.122"/>
    <n v="1.369"/>
    <n v="1.0409999999999999"/>
    <n v="2.4809999999999999"/>
    <n v="3.0000000000000001E-3"/>
    <n v="3.4000000000000002E-2"/>
    <n v="3.9E-2"/>
    <n v="2E-3"/>
    <n v="429.13"/>
    <n v="440.08"/>
    <n v="149.386"/>
    <n v="40.954999999999998"/>
  </r>
  <r>
    <x v="34"/>
    <x v="20"/>
    <s v="GBR"/>
    <x v="768"/>
    <n v="3126000000000"/>
    <n v="3.9"/>
    <n v="5.8000000000000003E-2"/>
    <n v="326.26299999999998"/>
    <n v="-38.49"/>
    <n v="-10.552"/>
    <n v="331.97899999999998"/>
    <n v="-38.344000000000001"/>
    <n v="-10.353999999999999"/>
    <n v="4.9509999999999996"/>
    <n v="0.2308421052631579"/>
    <n v="0.16800000000000001"/>
    <n v="4.8650000000000002"/>
    <n v="0.23"/>
    <n v="0.16500000000000001"/>
    <n v="22.809000000000001"/>
    <n v="0.34"/>
    <n v="464.66699999999997"/>
    <n v="6.9290000000000003"/>
    <n v="0.30584210526315797"/>
    <n v="519.64700000000005"/>
    <n v="78161.945000000007"/>
    <n v="75727.070000000007"/>
    <n v="56826.91"/>
    <n v="286.98099999999999"/>
    <n v="7024.3680000000004"/>
    <n v="1145.8430000000001"/>
    <n v="13391.52"/>
    <n v="112.524"/>
    <n v="29425.539000000001"/>
    <n v="1.1291578947368421"/>
    <n v="3.4430000000000001"/>
    <n v="5.0999999999999997E-2"/>
    <n v="149.41999999999999"/>
    <n v="2.2280000000000002"/>
    <n v="9.4402499999999989"/>
    <n v="9.2704500000000003"/>
    <n v="5.7160000000000002"/>
    <n v="8.5000000000000006E-2"/>
    <n v="70.615499999999983"/>
    <n v="1.1418500000000003"/>
    <n v="30.199000000000005"/>
    <n v="0.48440000000000005"/>
    <n v="143.98099999999999"/>
    <n v="2.1469999999999998"/>
    <n v="0.04"/>
    <n v="2.71"/>
    <n v="1973.261"/>
    <n v="0.23799999999999999"/>
    <n v="0.92500000000000004"/>
    <n v="0.84399999999999997"/>
    <n v="0.161"/>
    <n v="1.1970000000000001"/>
    <n v="4.5979999999999999"/>
    <n v="3.1110000000000002"/>
    <n v="7.2"/>
    <n v="1.591"/>
    <n v="2.8540000000000001"/>
    <n v="0.155"/>
    <n v="2.2559999999999998"/>
    <n v="1.1990000000000001"/>
    <n v="0.84499999999999997"/>
    <n v="1.9770000000000001"/>
    <n v="0.14099999999999999"/>
    <n v="1.286"/>
    <n v="0.91500000000000004"/>
    <n v="2.4460000000000002"/>
    <n v="3.0000000000000001E-3"/>
    <n v="3.4000000000000002E-2"/>
    <n v="3.9E-2"/>
    <n v="2E-3"/>
    <m/>
    <m/>
    <n v="138.404"/>
    <n v="42.420999999999999"/>
  </r>
  <r>
    <x v="34"/>
    <x v="21"/>
    <s v="GBR"/>
    <x v="769"/>
    <n v="3512000000000"/>
    <n v="3.9"/>
    <n v="5.8000000000000003E-2"/>
    <n v="346.77300000000002"/>
    <n v="20.51"/>
    <n v="6.2859999999999996"/>
    <n v="353.03899999999999"/>
    <n v="21.06"/>
    <n v="6.3440000000000003"/>
    <n v="5.2469999999999999"/>
    <n v="0.2308421052631579"/>
    <n v="0.17699999999999999"/>
    <n v="5.1539999999999999"/>
    <n v="0.23"/>
    <n v="0.17299999999999999"/>
    <n v="23.69"/>
    <n v="0.35199999999999998"/>
    <n v="653.35057142857136"/>
    <n v="10.475714285714286"/>
    <n v="0.30584210526315797"/>
    <n v="523.54700000000003"/>
    <n v="78508.718999999997"/>
    <n v="76080.101999999999"/>
    <n v="56850.593999999997"/>
    <n v="290.45499999999998"/>
    <n v="7183.232"/>
    <n v="1152.1079999999999"/>
    <n v="13545.630999999999"/>
    <n v="115.259"/>
    <n v="29716.807000000001"/>
    <n v="1.1291578947368421"/>
    <n v="3.4740000000000002"/>
    <n v="5.1999999999999998E-2"/>
    <n v="158.864"/>
    <n v="2.3610000000000002"/>
    <n v="9.4402499999999989"/>
    <n v="9.2704500000000003"/>
    <n v="6.2649999999999997"/>
    <n v="9.2999999999999999E-2"/>
    <n v="70.615499999999983"/>
    <n v="1.1418500000000003"/>
    <n v="30.199000000000005"/>
    <n v="0.48440000000000005"/>
    <n v="154.11099999999999"/>
    <n v="2.2909999999999999"/>
    <n v="4.1000000000000002E-2"/>
    <n v="2.7349999999999999"/>
    <n v="1999.3779999999999"/>
    <n v="0.23300000000000001"/>
    <n v="0.93400000000000005"/>
    <n v="0.86"/>
    <n v="0.158"/>
    <n v="1.1619999999999999"/>
    <n v="4.5199999999999996"/>
    <n v="3.0739999999999998"/>
    <n v="7.069"/>
    <n v="1.5740000000000001"/>
    <n v="2.827"/>
    <n v="0.155"/>
    <n v="2.2370000000000001"/>
    <n v="1.19"/>
    <n v="0.83399999999999996"/>
    <n v="2.0049999999999999"/>
    <n v="0.159"/>
    <n v="1.302"/>
    <n v="0.92400000000000004"/>
    <n v="2.411"/>
    <n v="3.0000000000000001E-3"/>
    <n v="3.4000000000000002E-2"/>
    <n v="3.9E-2"/>
    <n v="2E-3"/>
    <m/>
    <m/>
    <m/>
    <m/>
  </r>
  <r>
    <x v="35"/>
    <x v="0"/>
    <s v="USA"/>
    <x v="770"/>
    <n v="10264750000000"/>
    <n v="41.445"/>
    <n v="0.14699999999999999"/>
    <n v="6016.3509999999997"/>
    <n v="206.01900000000001"/>
    <n v="3.5459999999999998"/>
    <n v="6147.375"/>
    <n v="192.096"/>
    <n v="3.226"/>
    <n v="21.768000000000001"/>
    <n v="0.47399999999999998"/>
    <n v="0.23200000000000001"/>
    <n v="21.303999999999998"/>
    <n v="0.46400000000000002"/>
    <n v="0.22700000000000001"/>
    <n v="2165.6060000000002"/>
    <n v="7.6689999999999996"/>
    <n v="6244.75"/>
    <n v="22.113"/>
    <n v="0.48099999999999998"/>
    <n v="1956.0709999999999"/>
    <n v="304395.09399999998"/>
    <n v="428234.875"/>
    <n v="139109.79699999999"/>
    <n v="1301.4770000000001"/>
    <n v="49782.508000000002"/>
    <n v="124009.94500000001"/>
    <n v="111411.57799999999"/>
    <n v="833.68100000000004"/>
    <n v="93999.858999999997"/>
    <n v="2.0459999999999998"/>
    <n v="40.231000000000002"/>
    <n v="0.14199999999999999"/>
    <n v="1252.3320000000001"/>
    <n v="4.4349999999999996"/>
    <n v="24.035"/>
    <n v="22.565999999999999"/>
    <n v="131.02500000000001"/>
    <n v="0.46400000000000002"/>
    <n v="619.46"/>
    <n v="2.194"/>
    <n v="252.16"/>
    <n v="0.89300000000000002"/>
    <n v="2489.788"/>
    <n v="8.8170000000000002"/>
    <n v="9.5000000000000001E-2"/>
    <n v="26.948"/>
    <n v="26545.425999999999"/>
    <n v="5.7409999999999997"/>
    <n v="23.637"/>
    <n v="20.109000000000002"/>
    <n v="23.530999999999999"/>
    <n v="10.62"/>
    <n v="29.097999999999999"/>
    <n v="25.428999999999998"/>
    <n v="26.483000000000001"/>
    <n v="12.157999999999999"/>
    <n v="40.798999999999999"/>
    <n v="19.300999999999998"/>
    <n v="30.471"/>
    <n v="20.614000000000001"/>
    <n v="14.423"/>
    <n v="26.469000000000001"/>
    <n v="2.5609999999999999"/>
    <n v="24.167999999999999"/>
    <n v="12.461"/>
    <n v="20.036999999999999"/>
    <n v="3.7999999999999999E-2"/>
    <n v="0.18099999999999999"/>
    <n v="0.22700000000000001"/>
    <n v="8.9999999999999993E-3"/>
    <n v="6372.54"/>
    <n v="6787.48"/>
    <n v="228.4"/>
    <n v="3.7959999999999998"/>
  </r>
  <r>
    <x v="35"/>
    <x v="1"/>
    <s v="USA"/>
    <x v="771"/>
    <n v="10613930000000"/>
    <n v="41.613"/>
    <n v="0.14599999999999999"/>
    <n v="5911.9880000000003"/>
    <n v="-104.36199999999999"/>
    <n v="-1.7350000000000001"/>
    <n v="5951.8530000000001"/>
    <n v="-195.523"/>
    <n v="-3.181"/>
    <n v="20.849"/>
    <n v="0.45400000000000001"/>
    <n v="0.23"/>
    <n v="20.71"/>
    <n v="0.45100000000000001"/>
    <n v="0.22800000000000001"/>
    <n v="2100.694"/>
    <n v="7.359"/>
    <n v="6168.9740000000002"/>
    <n v="21.61"/>
    <n v="0.47099999999999997"/>
    <n v="1997.684"/>
    <n v="310307.09399999998"/>
    <n v="434186.71899999998"/>
    <n v="141210.484"/>
    <n v="1341.6189999999999"/>
    <n v="50981.940999999999"/>
    <n v="124049.81200000001"/>
    <n v="113915.125"/>
    <n v="860.24400000000003"/>
    <n v="90772.18"/>
    <n v="1.978"/>
    <n v="40.142000000000003"/>
    <n v="0.14099999999999999"/>
    <n v="1199.433"/>
    <n v="4.202"/>
    <n v="23.596"/>
    <n v="22.192"/>
    <n v="39.863999999999997"/>
    <n v="0.14000000000000001"/>
    <n v="611.80999999999995"/>
    <n v="2.1429999999999998"/>
    <n v="246.2"/>
    <n v="0.86199999999999999"/>
    <n v="2503.5439999999999"/>
    <n v="8.77"/>
    <n v="9.2999999999999999E-2"/>
    <n v="26.562999999999999"/>
    <n v="25912.778999999999"/>
    <n v="5.5170000000000003"/>
    <n v="23.032"/>
    <n v="19.574000000000002"/>
    <n v="22.696999999999999"/>
    <n v="10.419"/>
    <n v="28.952999999999999"/>
    <n v="25.324999999999999"/>
    <n v="26.417000000000002"/>
    <n v="12.212"/>
    <n v="40.209000000000003"/>
    <n v="19.166"/>
    <n v="30.295000000000002"/>
    <n v="20.206"/>
    <n v="14.279"/>
    <n v="25.126000000000001"/>
    <n v="0.84099999999999997"/>
    <n v="24.094000000000001"/>
    <n v="12.465999999999999"/>
    <n v="19.943000000000001"/>
    <n v="3.7999999999999999E-2"/>
    <n v="0.183"/>
    <n v="0.23"/>
    <n v="8.9999999999999993E-3"/>
    <n v="6335.1"/>
    <n v="6736.03"/>
    <n v="256.98599999999999"/>
    <n v="4.3470000000000004"/>
  </r>
  <r>
    <x v="35"/>
    <x v="2"/>
    <s v="USA"/>
    <x v="772"/>
    <n v="10961280000000"/>
    <n v="43.164000000000001"/>
    <n v="0.15"/>
    <n v="5952.6989999999996"/>
    <n v="40.710999999999999"/>
    <n v="0.68899999999999995"/>
    <n v="5955.5929999999998"/>
    <n v="3.7410000000000001"/>
    <n v="6.3E-2"/>
    <n v="20.654"/>
    <n v="0.44700000000000001"/>
    <n v="0.22600000000000001"/>
    <n v="20.643999999999998"/>
    <n v="0.44600000000000001"/>
    <n v="0.22600000000000001"/>
    <n v="2105.5880000000002"/>
    <n v="7.3019999999999996"/>
    <n v="6295.7619999999997"/>
    <n v="21.834"/>
    <n v="0.47199999999999998"/>
    <n v="2040.848"/>
    <n v="316259.78100000002"/>
    <n v="440142.34399999998"/>
    <n v="143316.07800000001"/>
    <n v="1382.087"/>
    <n v="52220.949000000001"/>
    <n v="124052.711"/>
    <n v="116412.711"/>
    <n v="887.13199999999995"/>
    <n v="91201.062000000005"/>
    <n v="1.972"/>
    <n v="40.468000000000004"/>
    <n v="0.14000000000000001"/>
    <n v="1239.0070000000001"/>
    <n v="4.2969999999999997"/>
    <n v="22.829000000000001"/>
    <n v="21.440999999999999"/>
    <n v="2.895"/>
    <n v="0.01"/>
    <n v="605.54"/>
    <n v="2.1"/>
    <n v="247.74"/>
    <n v="0.85899999999999999"/>
    <n v="2497.5830000000001"/>
    <n v="8.6620000000000008"/>
    <n v="9.2999999999999999E-2"/>
    <n v="26.888000000000002"/>
    <n v="26297.848000000002"/>
    <n v="5.4219999999999997"/>
    <n v="22.65"/>
    <n v="18.931999999999999"/>
    <n v="21.754000000000001"/>
    <n v="10.220000000000001"/>
    <n v="28.802"/>
    <n v="25.21"/>
    <n v="26.334"/>
    <n v="12.247999999999999"/>
    <n v="39.652000000000001"/>
    <n v="19.013999999999999"/>
    <n v="30.126999999999999"/>
    <n v="19.832000000000001"/>
    <n v="13.555"/>
    <n v="25.256"/>
    <n v="5.6000000000000001E-2"/>
    <n v="24.047999999999998"/>
    <n v="12.462"/>
    <n v="19.846"/>
    <n v="3.6999999999999998E-2"/>
    <n v="0.186"/>
    <n v="0.23300000000000001"/>
    <n v="8.9999999999999993E-3"/>
    <n v="6182.64"/>
    <n v="6582.64"/>
    <n v="343.06299999999999"/>
    <n v="5.7629999999999999"/>
  </r>
  <r>
    <x v="35"/>
    <x v="3"/>
    <s v="USA"/>
    <x v="773"/>
    <n v="11492600000000"/>
    <n v="43.348999999999997"/>
    <n v="0.14899999999999999"/>
    <n v="6015.8040000000001"/>
    <n v="63.106000000000002"/>
    <n v="1.06"/>
    <n v="6062.8130000000001"/>
    <n v="107.22"/>
    <n v="1.8"/>
    <n v="20.827000000000002"/>
    <n v="0.442"/>
    <n v="0.23"/>
    <n v="20.664999999999999"/>
    <n v="0.439"/>
    <n v="0.22800000000000001"/>
    <n v="2145.491"/>
    <n v="7.37"/>
    <n v="6488.18"/>
    <n v="22.288"/>
    <n v="0.47299999999999998"/>
    <n v="2084.1970000000001"/>
    <n v="322275.59399999998"/>
    <n v="446205.125"/>
    <n v="145461.56200000001"/>
    <n v="1422.3140000000001"/>
    <n v="53422.811999999998"/>
    <n v="124099.711"/>
    <n v="118971.82"/>
    <n v="912.89800000000002"/>
    <n v="90619.108999999997"/>
    <n v="1.9239999999999999"/>
    <n v="40.226999999999997"/>
    <n v="0.13800000000000001"/>
    <n v="1201.8620000000001"/>
    <n v="4.1289999999999996"/>
    <n v="22.829000000000001"/>
    <n v="21.454000000000001"/>
    <n v="47.009"/>
    <n v="0.161"/>
    <n v="605.88"/>
    <n v="2.081"/>
    <n v="254.74"/>
    <n v="0.875"/>
    <n v="2559.1089999999999"/>
    <n v="8.7910000000000004"/>
    <n v="8.8999999999999996E-2"/>
    <n v="25.765999999999998"/>
    <n v="26380.113000000001"/>
    <n v="5.0860000000000003"/>
    <n v="21.756"/>
    <n v="18.204000000000001"/>
    <n v="20.396999999999998"/>
    <n v="10.01"/>
    <n v="28.629000000000001"/>
    <n v="25.079000000000001"/>
    <n v="26.222000000000001"/>
    <n v="12.278"/>
    <n v="39.057000000000002"/>
    <n v="18.858000000000001"/>
    <n v="29.960999999999999"/>
    <n v="19.45"/>
    <n v="13.436999999999999"/>
    <n v="23.652000000000001"/>
    <n v="0.83199999999999996"/>
    <n v="23.962"/>
    <n v="11.691000000000001"/>
    <n v="19.739000000000001"/>
    <n v="3.6999999999999998E-2"/>
    <n v="0.189"/>
    <n v="0.23499999999999999"/>
    <n v="8.9999999999999993E-3"/>
    <n v="6245.34"/>
    <n v="6645.62"/>
    <n v="472.375"/>
    <n v="7.8520000000000003"/>
  </r>
  <r>
    <x v="35"/>
    <x v="4"/>
    <s v="USA"/>
    <x v="774"/>
    <n v="12217190000000"/>
    <n v="45.886000000000003"/>
    <n v="0.156"/>
    <n v="6117.9629999999997"/>
    <n v="102.158"/>
    <n v="1.698"/>
    <n v="6095.0259999999998"/>
    <n v="32.212000000000003"/>
    <n v="0.53100000000000003"/>
    <n v="20.734999999999999"/>
    <n v="0.42799999999999999"/>
    <n v="0.22700000000000001"/>
    <n v="20.812999999999999"/>
    <n v="0.43"/>
    <n v="0.22700000000000001"/>
    <n v="2166.105"/>
    <n v="7.3689999999999998"/>
    <n v="6623.2240000000002"/>
    <n v="22.532"/>
    <n v="0.46600000000000003"/>
    <n v="2130.0830000000001"/>
    <n v="328393.56199999998"/>
    <n v="452300.15600000002"/>
    <n v="147627.67199999999"/>
    <n v="1463.0989999999999"/>
    <n v="54628.046999999999"/>
    <n v="124076.773"/>
    <n v="121604.102"/>
    <n v="940.55600000000004"/>
    <n v="91504.483999999997"/>
    <n v="1.89"/>
    <n v="40.786000000000001"/>
    <n v="0.13900000000000001"/>
    <n v="1205.2370000000001"/>
    <n v="4.0999999999999996"/>
    <n v="22.902999999999999"/>
    <n v="21.541"/>
    <n v="-22.937000000000001"/>
    <n v="-7.8E-2"/>
    <n v="605.30999999999995"/>
    <n v="2.0590000000000002"/>
    <n v="255.76"/>
    <n v="0.87"/>
    <n v="2632.29"/>
    <n v="8.9550000000000001"/>
    <n v="9.4E-2"/>
    <n v="27.658000000000001"/>
    <n v="26897.548999999999"/>
    <n v="5.0389999999999997"/>
    <n v="21.364000000000001"/>
    <n v="17.927"/>
    <n v="19.923999999999999"/>
    <n v="9.8019999999999996"/>
    <n v="28.449000000000002"/>
    <n v="24.945"/>
    <n v="26.100999999999999"/>
    <n v="12.287000000000001"/>
    <n v="38.46"/>
    <n v="18.702000000000002"/>
    <n v="29.795999999999999"/>
    <n v="19.099"/>
    <n v="12.596"/>
    <n v="22.925999999999998"/>
    <n v="-0.42799999999999999"/>
    <n v="23.838000000000001"/>
    <n v="11.971"/>
    <n v="19.626999999999999"/>
    <n v="3.6999999999999998E-2"/>
    <n v="0.191"/>
    <n v="0.23799999999999999"/>
    <n v="8.9999999999999993E-3"/>
    <n v="6331.91"/>
    <n v="6732.26"/>
    <n v="505.26100000000002"/>
    <n v="8.2590000000000003"/>
  </r>
  <r>
    <x v="35"/>
    <x v="5"/>
    <s v="USA"/>
    <x v="775"/>
    <n v="13093760000000"/>
    <n v="46.194000000000003"/>
    <n v="0.156"/>
    <n v="6137.6040000000003"/>
    <n v="19.640999999999998"/>
    <n v="0.32100000000000001"/>
    <n v="6162.9579999999996"/>
    <n v="67.932000000000002"/>
    <n v="1.115"/>
    <n v="20.762"/>
    <n v="0.41899999999999998"/>
    <n v="0.22900000000000001"/>
    <n v="20.675999999999998"/>
    <n v="0.41699999999999998"/>
    <n v="0.22800000000000001"/>
    <n v="2189.6460000000002"/>
    <n v="7.3760000000000003"/>
    <n v="6729.1850000000004"/>
    <n v="22.669"/>
    <n v="0.45800000000000002"/>
    <n v="2176.277"/>
    <n v="334531.15600000002"/>
    <n v="458463.125"/>
    <n v="149817.31200000001"/>
    <n v="1504.2139999999999"/>
    <n v="55815.667999999998"/>
    <n v="124102.133"/>
    <n v="124248.344"/>
    <n v="969.34900000000005"/>
    <n v="90654.531000000003"/>
    <n v="1.83"/>
    <n v="41.115000000000002"/>
    <n v="0.13900000000000001"/>
    <n v="1187.6189999999999"/>
    <n v="4.0010000000000003"/>
    <n v="22.748999999999999"/>
    <n v="21.399000000000001"/>
    <n v="25.355"/>
    <n v="8.5000000000000006E-2"/>
    <n v="607.07000000000005"/>
    <n v="2.0449999999999999"/>
    <n v="257.76"/>
    <n v="0.86799999999999999"/>
    <n v="2644.2370000000001"/>
    <n v="8.9079999999999995"/>
    <n v="9.7000000000000003E-2"/>
    <n v="28.792999999999999"/>
    <n v="26910.133000000002"/>
    <n v="4.79"/>
    <n v="20.725000000000001"/>
    <n v="17.951000000000001"/>
    <n v="18.969000000000001"/>
    <n v="9.5890000000000004"/>
    <n v="28.256"/>
    <n v="24.815000000000001"/>
    <n v="25.957999999999998"/>
    <n v="12.276"/>
    <n v="37.862000000000002"/>
    <n v="18.574000000000002"/>
    <n v="29.635000000000002"/>
    <n v="18.763000000000002"/>
    <n v="11.914"/>
    <n v="22.071999999999999"/>
    <n v="0.53800000000000003"/>
    <n v="23.738"/>
    <n v="11.907999999999999"/>
    <n v="19.516999999999999"/>
    <n v="3.6999999999999998E-2"/>
    <n v="0.19400000000000001"/>
    <n v="0.24099999999999999"/>
    <n v="0.01"/>
    <n v="6352.14"/>
    <n v="6752.84"/>
    <n v="591.58100000000002"/>
    <n v="9.6389999999999993"/>
  </r>
  <r>
    <x v="35"/>
    <x v="6"/>
    <s v="USA"/>
    <x v="776"/>
    <n v="13855880000000"/>
    <n v="46.850999999999999"/>
    <n v="0.156"/>
    <n v="6057.1629999999996"/>
    <n v="-80.44"/>
    <n v="-1.3109999999999999"/>
    <n v="6017.482"/>
    <n v="-145.476"/>
    <n v="-2.36"/>
    <n v="20.074999999999999"/>
    <n v="0.39900000000000002"/>
    <n v="0.22500000000000001"/>
    <n v="20.207000000000001"/>
    <n v="0.40100000000000002"/>
    <n v="0.22700000000000001"/>
    <n v="2153.5100000000002"/>
    <n v="7.1840000000000002"/>
    <n v="6716.7110000000002"/>
    <n v="22.407"/>
    <n v="0.44500000000000001"/>
    <n v="2223.1280000000002"/>
    <n v="340588.34399999998"/>
    <n v="464480.59399999998"/>
    <n v="151970.82800000001"/>
    <n v="1545.9590000000001"/>
    <n v="56989.453000000001"/>
    <n v="124062.45299999999"/>
    <n v="126859.164"/>
    <n v="999.8"/>
    <n v="89067.039000000004"/>
    <n v="1.7689999999999999"/>
    <n v="41.744999999999997"/>
    <n v="0.13900000000000001"/>
    <n v="1173.7840000000001"/>
    <n v="3.9159999999999999"/>
    <n v="22.221"/>
    <n v="20.885000000000002"/>
    <n v="-39.680999999999997"/>
    <n v="-0.13200000000000001"/>
    <n v="608.13"/>
    <n v="2.0289999999999999"/>
    <n v="263.10000000000002"/>
    <n v="0.878"/>
    <n v="2610.8229999999999"/>
    <n v="8.7100000000000009"/>
    <n v="0.10199999999999999"/>
    <n v="30.451000000000001"/>
    <n v="26698.118999999999"/>
    <n v="4.4550000000000001"/>
    <n v="19.798999999999999"/>
    <n v="16.872"/>
    <n v="17.667999999999999"/>
    <n v="9.3610000000000007"/>
    <n v="28.042999999999999"/>
    <n v="24.664000000000001"/>
    <n v="25.786999999999999"/>
    <n v="12.27"/>
    <n v="37.265999999999998"/>
    <n v="18.428000000000001"/>
    <n v="29.466999999999999"/>
    <n v="18.45"/>
    <n v="12.035"/>
    <n v="21.315000000000001"/>
    <n v="-0.78200000000000003"/>
    <n v="23.215"/>
    <n v="12.054"/>
    <n v="19.398"/>
    <n v="3.6999999999999998E-2"/>
    <n v="0.19700000000000001"/>
    <n v="0.24299999999999999"/>
    <n v="0.01"/>
    <n v="6260.2"/>
    <n v="6660.82"/>
    <n v="659.548"/>
    <n v="10.888999999999999"/>
  </r>
  <r>
    <x v="35"/>
    <x v="7"/>
    <s v="USA"/>
    <x v="777"/>
    <n v="14477640000000"/>
    <n v="45.509"/>
    <n v="0.15"/>
    <n v="6135.2870000000003"/>
    <n v="78.123999999999995"/>
    <n v="1.29"/>
    <n v="6075.1239999999998"/>
    <n v="57.642000000000003"/>
    <n v="0.95799999999999996"/>
    <n v="20.067"/>
    <n v="0.39500000000000002"/>
    <n v="0.224"/>
    <n v="20.265999999999998"/>
    <n v="0.39900000000000002"/>
    <n v="0.22700000000000001"/>
    <n v="2176.4630000000002"/>
    <n v="7.1890000000000001"/>
    <n v="6651.8050000000003"/>
    <n v="21.972000000000001"/>
    <n v="0.433"/>
    <n v="2268.6370000000002"/>
    <n v="346723.625"/>
    <n v="470555.71899999998"/>
    <n v="154147.29699999999"/>
    <n v="1588.1869999999999"/>
    <n v="58237.574000000001"/>
    <n v="124002.289"/>
    <n v="129452.742"/>
    <n v="1029.184"/>
    <n v="89395.141000000003"/>
    <n v="1.7609999999999999"/>
    <n v="42.228000000000002"/>
    <n v="0.13900000000000001"/>
    <n v="1248.1220000000001"/>
    <n v="4.1230000000000002"/>
    <n v="22.353999999999999"/>
    <n v="21.032"/>
    <n v="-60.162999999999997"/>
    <n v="-0.19900000000000001"/>
    <n v="613.66"/>
    <n v="2.0270000000000001"/>
    <n v="270.58999999999997"/>
    <n v="0.89400000000000002"/>
    <n v="2593.5819999999999"/>
    <n v="8.5670000000000002"/>
    <n v="9.7000000000000003E-2"/>
    <n v="29.384"/>
    <n v="27063.787"/>
    <n v="4.03"/>
    <n v="19.472999999999999"/>
    <n v="16.902000000000001"/>
    <n v="17.035"/>
    <n v="9.1189999999999998"/>
    <n v="27.826000000000001"/>
    <n v="24.518999999999998"/>
    <n v="25.600999999999999"/>
    <n v="12.250999999999999"/>
    <n v="36.715000000000003"/>
    <n v="18.298999999999999"/>
    <n v="29.300999999999998"/>
    <n v="18.125"/>
    <n v="11.602"/>
    <n v="21.919"/>
    <n v="-1.3560000000000001"/>
    <n v="22.984999999999999"/>
    <n v="11.334"/>
    <n v="19.285"/>
    <n v="3.6999999999999998E-2"/>
    <n v="0.19900000000000001"/>
    <n v="0.246"/>
    <n v="0.01"/>
    <n v="6367.28"/>
    <n v="6767.47"/>
    <n v="516.51700000000005"/>
    <n v="8.4190000000000005"/>
  </r>
  <r>
    <x v="35"/>
    <x v="8"/>
    <s v="USA"/>
    <x v="778"/>
    <n v="14718700000000"/>
    <n v="41.415999999999997"/>
    <n v="0.13500000000000001"/>
    <n v="5918.8689999999997"/>
    <n v="-216.41900000000001"/>
    <n v="-3.5270000000000001"/>
    <n v="5899.1559999999999"/>
    <n v="-175.96799999999999"/>
    <n v="-2.8969999999999998"/>
    <n v="19.297999999999998"/>
    <n v="0.38500000000000001"/>
    <n v="0.223"/>
    <n v="19.361999999999998"/>
    <n v="0.38600000000000001"/>
    <n v="0.224"/>
    <n v="2136.4850000000001"/>
    <n v="6.9889999999999999"/>
    <n v="6327.5029999999997"/>
    <n v="20.699000000000002"/>
    <n v="0.41299999999999998"/>
    <n v="2310.0520000000001"/>
    <n v="352642.5"/>
    <n v="476454.875"/>
    <n v="156283.766"/>
    <n v="1632.037"/>
    <n v="59490.800999999999"/>
    <n v="123982.57799999999"/>
    <n v="131868.17199999999"/>
    <n v="1057.6469999999999"/>
    <n v="86378.648000000001"/>
    <n v="1.724"/>
    <n v="43.85"/>
    <n v="0.14299999999999999"/>
    <n v="1253.2270000000001"/>
    <n v="4.0999999999999996"/>
    <n v="21.536999999999999"/>
    <n v="20.23"/>
    <n v="-19.712"/>
    <n v="-6.4000000000000001E-2"/>
    <n v="622.1"/>
    <n v="2.0350000000000001"/>
    <n v="255.99"/>
    <n v="0.83699999999999997"/>
    <n v="2415.4270000000001"/>
    <n v="7.9009999999999998"/>
    <n v="9.2999999999999999E-2"/>
    <n v="28.463999999999999"/>
    <n v="26405.513999999999"/>
    <n v="3.621"/>
    <n v="18.446999999999999"/>
    <n v="16.061"/>
    <n v="16.193999999999999"/>
    <n v="8.8780000000000001"/>
    <n v="27.59"/>
    <n v="24.36"/>
    <n v="25.399000000000001"/>
    <n v="12.236000000000001"/>
    <n v="36.167999999999999"/>
    <n v="18.170999999999999"/>
    <n v="29.106999999999999"/>
    <n v="17.812000000000001"/>
    <n v="11.722"/>
    <n v="21.37"/>
    <n v="-0.42499999999999999"/>
    <n v="21.468"/>
    <n v="10.964"/>
    <n v="19.166"/>
    <n v="3.6999999999999998E-2"/>
    <n v="0.20200000000000001"/>
    <n v="0.249"/>
    <n v="0.01"/>
    <n v="6184.08"/>
    <n v="6583.85"/>
    <n v="408.63400000000001"/>
    <n v="6.9039999999999999"/>
  </r>
  <r>
    <x v="35"/>
    <x v="9"/>
    <s v="USA"/>
    <x v="779"/>
    <n v="14418700000000"/>
    <n v="29.614999999999998"/>
    <n v="9.6000000000000002E-2"/>
    <n v="5482.9780000000001"/>
    <n v="-435.89100000000002"/>
    <n v="-7.3639999999999999"/>
    <n v="5421.8620000000001"/>
    <n v="-477.29399999999998"/>
    <n v="-8.0909999999999993"/>
    <n v="17.574000000000002"/>
    <n v="0.36399999999999999"/>
    <n v="0.216"/>
    <n v="17.771999999999998"/>
    <n v="0.36799999999999999"/>
    <n v="0.218"/>
    <n v="1872.6679999999999"/>
    <n v="6.07"/>
    <n v="5784.665"/>
    <n v="18.75"/>
    <n v="0.38800000000000001"/>
    <n v="2339.6669999999999"/>
    <n v="358125.46899999998"/>
    <n v="481876.75"/>
    <n v="158156.43799999999"/>
    <n v="1674.8720000000001"/>
    <n v="60722.550999999999"/>
    <n v="123921.469"/>
    <n v="134148.625"/>
    <n v="1083.3"/>
    <n v="81376.179999999993"/>
    <n v="1.6859999999999999"/>
    <n v="42.835000000000001"/>
    <n v="0.13900000000000001"/>
    <n v="1231.751"/>
    <n v="3.9929999999999999"/>
    <n v="19.962"/>
    <n v="18.661999999999999"/>
    <n v="-61.116"/>
    <n v="-0.19800000000000001"/>
    <n v="611.03"/>
    <n v="1.9810000000000001"/>
    <n v="247.74"/>
    <n v="0.80300000000000005"/>
    <n v="2280.4569999999999"/>
    <n v="7.3920000000000003"/>
    <n v="8.3000000000000004E-2"/>
    <n v="25.652999999999999"/>
    <n v="25105.530999999999"/>
    <n v="2.5190000000000001"/>
    <n v="17.370999999999999"/>
    <n v="14.815"/>
    <n v="14.387"/>
    <n v="8.6029999999999998"/>
    <n v="27.344000000000001"/>
    <n v="24.184999999999999"/>
    <n v="25.170999999999999"/>
    <n v="12.21"/>
    <n v="35.67"/>
    <n v="18.029"/>
    <n v="28.908999999999999"/>
    <n v="17.524999999999999"/>
    <n v="11.29"/>
    <n v="21.414000000000001"/>
    <n v="-1.214"/>
    <n v="20.736999999999998"/>
    <n v="10.532"/>
    <n v="19.035"/>
    <n v="3.6999999999999998E-2"/>
    <n v="0.20399999999999999"/>
    <n v="0.251"/>
    <n v="0.01"/>
    <n v="5757.6"/>
    <n v="6158.4"/>
    <n v="301.68700000000001"/>
    <n v="5.5019999999999998"/>
  </r>
  <r>
    <x v="35"/>
    <x v="10"/>
    <s v="USA"/>
    <x v="780"/>
    <n v="14964370000000"/>
    <n v="31.449000000000002"/>
    <n v="0.10100000000000001"/>
    <n v="5681.3919999999998"/>
    <n v="198.41399999999999"/>
    <n v="3.6190000000000002"/>
    <n v="5669.3739999999998"/>
    <n v="247.512"/>
    <n v="4.5650000000000004"/>
    <n v="18.219000000000001"/>
    <n v="0.371"/>
    <n v="0.218"/>
    <n v="18.257000000000001"/>
    <n v="0.372"/>
    <n v="0.219"/>
    <n v="1982.9829999999999"/>
    <n v="6.3719999999999999"/>
    <n v="5971.1109999999999"/>
    <n v="19.187999999999999"/>
    <n v="0.39100000000000001"/>
    <n v="2371.116"/>
    <n v="363806.84399999998"/>
    <n v="487546.125"/>
    <n v="160139.42199999999"/>
    <n v="1720.1110000000001"/>
    <n v="62013.065999999999"/>
    <n v="123909.44500000001"/>
    <n v="136448.984"/>
    <n v="1114.153"/>
    <n v="83397.476999999999"/>
    <n v="1.6990000000000001"/>
    <n v="45.238999999999997"/>
    <n v="0.14499999999999999"/>
    <n v="1290.5150000000001"/>
    <n v="4.1470000000000002"/>
    <n v="20.654"/>
    <n v="19.364999999999998"/>
    <n v="-12.018000000000001"/>
    <n v="-3.9E-2"/>
    <n v="628.17999999999995"/>
    <n v="2.0190000000000001"/>
    <n v="254.67"/>
    <n v="0.81799999999999995"/>
    <n v="2300.3530000000001"/>
    <n v="7.3920000000000003"/>
    <n v="9.9000000000000005E-2"/>
    <n v="30.853000000000002"/>
    <n v="25951.863000000001"/>
    <n v="2.5059999999999998"/>
    <n v="17.027999999999999"/>
    <n v="14.84"/>
    <n v="14.239000000000001"/>
    <n v="8.3339999999999996"/>
    <n v="27.088000000000001"/>
    <n v="24.009"/>
    <n v="24.934000000000001"/>
    <n v="12.2"/>
    <n v="35.149000000000001"/>
    <n v="17.902000000000001"/>
    <n v="28.702000000000002"/>
    <n v="17.334"/>
    <n v="11.853"/>
    <n v="20.83"/>
    <n v="-0.248"/>
    <n v="20.25"/>
    <n v="12.542999999999999"/>
    <n v="18.899999999999999"/>
    <n v="3.6999999999999998E-2"/>
    <n v="0.20699999999999999"/>
    <n v="0.254"/>
    <n v="0.01"/>
    <n v="6026.14"/>
    <n v="6427.13"/>
    <n v="289.71899999999999"/>
    <n v="5.0990000000000002"/>
  </r>
  <r>
    <x v="35"/>
    <x v="11"/>
    <s v="USA"/>
    <x v="781"/>
    <n v="15517900000000"/>
    <n v="32.207999999999998"/>
    <n v="0.10299999999999999"/>
    <n v="5546.6289999999999"/>
    <n v="-134.76300000000001"/>
    <n v="-2.3719999999999999"/>
    <n v="5463.0529999999999"/>
    <n v="-206.321"/>
    <n v="-3.6389999999999998"/>
    <n v="17.405000000000001"/>
    <n v="0.35199999999999998"/>
    <n v="0.21199999999999999"/>
    <n v="17.670999999999999"/>
    <n v="0.35799999999999998"/>
    <n v="0.216"/>
    <n v="1872.951"/>
    <n v="5.9669999999999996"/>
    <n v="5822.8649999999998"/>
    <n v="18.550999999999998"/>
    <n v="0.375"/>
    <n v="2403.3249999999998"/>
    <n v="369353.5"/>
    <n v="493009.18800000002"/>
    <n v="162012.359"/>
    <n v="1769.6959999999999"/>
    <n v="63323.542999999998"/>
    <n v="123825.875"/>
    <n v="138700.75"/>
    <n v="1143.8019999999999"/>
    <n v="81962.358999999997"/>
    <n v="1.659"/>
    <n v="49.585000000000001"/>
    <n v="0.158"/>
    <n v="1310.4739999999999"/>
    <n v="4.1749999999999998"/>
    <n v="19.847000000000001"/>
    <n v="18.516999999999999"/>
    <n v="-83.575999999999993"/>
    <n v="-0.26600000000000001"/>
    <n v="633.4"/>
    <n v="2.0179999999999998"/>
    <n v="264.56"/>
    <n v="0.84299999999999997"/>
    <n v="2251.761"/>
    <n v="7.1740000000000004"/>
    <n v="9.4E-2"/>
    <n v="29.649000000000001"/>
    <n v="25726.065999999999"/>
    <n v="2.3860000000000001"/>
    <n v="16.082999999999998"/>
    <n v="13.848000000000001"/>
    <n v="12.709"/>
    <n v="8.0640000000000001"/>
    <n v="26.812000000000001"/>
    <n v="23.815000000000001"/>
    <n v="24.66"/>
    <n v="12.231"/>
    <n v="34.640999999999998"/>
    <n v="17.762"/>
    <n v="28.492999999999999"/>
    <n v="17.065999999999999"/>
    <n v="13.391"/>
    <n v="20.582999999999998"/>
    <n v="-1.6839999999999999"/>
    <n v="19.773"/>
    <n v="10.789"/>
    <n v="18.748999999999999"/>
    <n v="3.6999999999999998E-2"/>
    <n v="0.20899999999999999"/>
    <n v="0.25600000000000001"/>
    <n v="0.01"/>
    <n v="5811.96"/>
    <n v="6229.6"/>
    <n v="276.23599999999999"/>
    <n v="4.9800000000000004"/>
  </r>
  <r>
    <x v="35"/>
    <x v="12"/>
    <s v="USA"/>
    <x v="782"/>
    <n v="16155290000000"/>
    <n v="35.270000000000003"/>
    <n v="0.111"/>
    <n v="5345.4539999999997"/>
    <n v="-201.17500000000001"/>
    <n v="-3.6269999999999998"/>
    <n v="5354.9440000000004"/>
    <n v="-108.10899999999999"/>
    <n v="-1.9790000000000001"/>
    <n v="16.911000000000001"/>
    <n v="0.33800000000000002"/>
    <n v="0.214"/>
    <n v="16.881"/>
    <n v="0.33700000000000002"/>
    <n v="0.21299999999999999"/>
    <n v="1658.5029999999999"/>
    <n v="5.2380000000000004"/>
    <n v="5656.3140000000003"/>
    <n v="17.863"/>
    <n v="0.35699999999999998"/>
    <n v="2438.5949999999998"/>
    <n v="374698.93800000002"/>
    <n v="498364.125"/>
    <n v="163670.891"/>
    <n v="1822.79"/>
    <n v="64695.625"/>
    <n v="123835.359"/>
    <n v="140896.53099999999"/>
    <n v="1174.5250000000001"/>
    <n v="79102.343999999997"/>
    <n v="1.58"/>
    <n v="53.094000000000001"/>
    <n v="0.16800000000000001"/>
    <n v="1372.0830000000001"/>
    <n v="4.3330000000000002"/>
    <n v="18.983000000000001"/>
    <n v="17.664000000000001"/>
    <n v="9.49"/>
    <n v="0.03"/>
    <n v="644.28"/>
    <n v="2.0350000000000001"/>
    <n v="257.37"/>
    <n v="0.81299999999999994"/>
    <n v="2195.7809999999999"/>
    <n v="6.9340000000000002"/>
    <n v="9.7000000000000003E-2"/>
    <n v="30.722999999999999"/>
    <n v="25047.863000000001"/>
    <n v="2.5470000000000002"/>
    <n v="15.27"/>
    <n v="13.443"/>
    <n v="11.114000000000001"/>
    <n v="7.819"/>
    <n v="26.526"/>
    <n v="23.62"/>
    <n v="24.359000000000002"/>
    <n v="12.275"/>
    <n v="34.176000000000002"/>
    <n v="17.640999999999998"/>
    <n v="28.273"/>
    <n v="16.831"/>
    <n v="13.959"/>
    <n v="21.106999999999999"/>
    <n v="0.19700000000000001"/>
    <n v="19.024999999999999"/>
    <n v="11.12"/>
    <n v="18.59"/>
    <n v="3.5999999999999997E-2"/>
    <n v="0.21199999999999999"/>
    <n v="0.25800000000000001"/>
    <n v="0.01"/>
    <n v="5593.25"/>
    <n v="6011.12"/>
    <n v="310.86"/>
    <n v="5.8150000000000004"/>
  </r>
  <r>
    <x v="35"/>
    <x v="13"/>
    <s v="USA"/>
    <x v="783"/>
    <n v="16663160000000"/>
    <n v="36.369"/>
    <n v="0.114"/>
    <n v="5480.9260000000004"/>
    <n v="135.47200000000001"/>
    <n v="2.5339999999999998"/>
    <n v="5460.9210000000003"/>
    <n v="105.977"/>
    <n v="1.9790000000000001"/>
    <n v="17.099"/>
    <n v="0.33900000000000002"/>
    <n v="0.21199999999999999"/>
    <n v="17.161000000000001"/>
    <n v="0.34"/>
    <n v="0.21299999999999999"/>
    <n v="1720.269"/>
    <n v="5.3860000000000001"/>
    <n v="5743.1229999999996"/>
    <n v="17.981999999999999"/>
    <n v="0.35699999999999998"/>
    <n v="2474.9639999999999"/>
    <n v="380179.875"/>
    <n v="503825.03100000002"/>
    <n v="165391.141"/>
    <n v="1881.63"/>
    <n v="66105.991999999998"/>
    <n v="123815.352"/>
    <n v="143120.75"/>
    <n v="1205.3869999999999"/>
    <n v="80556.516000000003"/>
    <n v="1.597"/>
    <n v="58.84"/>
    <n v="0.184"/>
    <n v="1410.367"/>
    <n v="4.4160000000000004"/>
    <n v="19.263000000000002"/>
    <n v="17.954999999999998"/>
    <n v="-20.004999999999999"/>
    <n v="-6.3E-2"/>
    <n v="646.78"/>
    <n v="2.0249999999999999"/>
    <n v="260.52"/>
    <n v="0.81599999999999995"/>
    <n v="2224.2190000000001"/>
    <n v="6.9640000000000004"/>
    <n v="9.7000000000000003E-2"/>
    <n v="30.861999999999998"/>
    <n v="25727.75"/>
    <n v="2.5179999999999998"/>
    <n v="15.518000000000001"/>
    <n v="13.67"/>
    <n v="11.45"/>
    <n v="7.585"/>
    <n v="26.257999999999999"/>
    <n v="23.434999999999999"/>
    <n v="24.077000000000002"/>
    <n v="12.349"/>
    <n v="33.755000000000003"/>
    <n v="17.523"/>
    <n v="28.065000000000001"/>
    <n v="16.574000000000002"/>
    <n v="15.183"/>
    <n v="21.556999999999999"/>
    <n v="-0.432"/>
    <n v="19.131"/>
    <n v="10.493"/>
    <n v="18.440999999999999"/>
    <n v="3.5999999999999997E-2"/>
    <n v="0.214"/>
    <n v="0.26100000000000001"/>
    <n v="0.01"/>
    <n v="5734.28"/>
    <n v="6152.16"/>
    <n v="262.197"/>
    <n v="4.7839999999999998"/>
  </r>
  <r>
    <x v="35"/>
    <x v="14"/>
    <s v="USA"/>
    <x v="784"/>
    <n v="17348080000000"/>
    <n v="39.439"/>
    <n v="0.122"/>
    <n v="5528.8710000000001"/>
    <n v="47.945"/>
    <n v="0.875"/>
    <n v="5561.7370000000001"/>
    <n v="100.816"/>
    <n v="1.8460000000000001"/>
    <n v="17.271000000000001"/>
    <n v="0.33700000000000002"/>
    <n v="0.214"/>
    <n v="17.169"/>
    <n v="0.33500000000000002"/>
    <n v="0.21299999999999999"/>
    <n v="1710.3679999999999"/>
    <n v="5.3109999999999999"/>
    <n v="5842.3370000000004"/>
    <n v="18.141999999999999"/>
    <n v="0.35399999999999998"/>
    <n v="2514.4029999999998"/>
    <n v="385708.71899999998"/>
    <n v="509386.78100000002"/>
    <n v="167101.516"/>
    <n v="1945.8009999999999"/>
    <n v="67541.008000000002"/>
    <n v="123848.219"/>
    <n v="145368.18799999999"/>
    <n v="1237.8119999999999"/>
    <n v="80725.085999999996"/>
    <n v="1.577"/>
    <n v="64.171000000000006"/>
    <n v="0.19900000000000001"/>
    <n v="1435.02"/>
    <n v="4.4560000000000004"/>
    <n v="19.245000000000001"/>
    <n v="17.946999999999999"/>
    <n v="32.866"/>
    <n v="0.10199999999999999"/>
    <n v="670.36"/>
    <n v="2.0819999999999999"/>
    <n v="262.02999999999997"/>
    <n v="0.81399999999999995"/>
    <n v="2247.4479999999999"/>
    <n v="6.9790000000000001"/>
    <n v="0.10100000000000001"/>
    <n v="32.424999999999997"/>
    <n v="25996.219000000001"/>
    <n v="2.629"/>
    <n v="15.54"/>
    <n v="13.734"/>
    <n v="11.363"/>
    <n v="7.367"/>
    <n v="26.001000000000001"/>
    <n v="23.254999999999999"/>
    <n v="23.803999999999998"/>
    <n v="12.452999999999999"/>
    <n v="33.353999999999999"/>
    <n v="17.405999999999999"/>
    <n v="27.867999999999999"/>
    <n v="16.335000000000001"/>
    <n v="16.542999999999999"/>
    <n v="21.564"/>
    <n v="0.66800000000000004"/>
    <n v="19.244"/>
    <n v="10.635999999999999"/>
    <n v="18.294"/>
    <n v="3.5999999999999997E-2"/>
    <n v="0.217"/>
    <n v="0.26300000000000001"/>
    <n v="1.0999999999999999E-2"/>
    <n v="5779.54"/>
    <n v="6197.43"/>
    <n v="313.46600000000001"/>
    <n v="5.67"/>
  </r>
  <r>
    <x v="35"/>
    <x v="15"/>
    <s v="USA"/>
    <x v="785"/>
    <n v="18124710000000"/>
    <n v="39.906999999999996"/>
    <n v="0.123"/>
    <n v="5376.5780000000004"/>
    <n v="-152.29300000000001"/>
    <n v="-2.7549999999999999"/>
    <n v="5399.1480000000001"/>
    <n v="-162.589"/>
    <n v="-2.923"/>
    <n v="16.632999999999999"/>
    <n v="0.31900000000000001"/>
    <n v="0.21"/>
    <n v="16.562999999999999"/>
    <n v="0.318"/>
    <n v="0.20899999999999999"/>
    <n v="1479.001"/>
    <n v="4.556"/>
    <n v="5795.0420000000004"/>
    <n v="17.852"/>
    <n v="0.34300000000000003"/>
    <n v="2554.31"/>
    <n v="391085.31199999998"/>
    <n v="514785.90600000002"/>
    <n v="168580.516"/>
    <n v="2010.9110000000001"/>
    <n v="69017"/>
    <n v="123870.789"/>
    <n v="147653.516"/>
    <n v="1269.057"/>
    <n v="79317.366999999998"/>
    <n v="1.5229999999999999"/>
    <n v="65.11"/>
    <n v="0.20100000000000001"/>
    <n v="1475.9929999999999"/>
    <n v="4.5469999999999997"/>
    <n v="18.736999999999998"/>
    <n v="17.452000000000002"/>
    <n v="22.57"/>
    <n v="7.0000000000000007E-2"/>
    <n v="671.59"/>
    <n v="2.069"/>
    <n v="261.11"/>
    <n v="0.80400000000000005"/>
    <n v="2285.3209999999999"/>
    <n v="7.04"/>
    <n v="9.6000000000000002E-2"/>
    <n v="31.245000000000001"/>
    <n v="25747.032999999999"/>
    <n v="2.7629999999999999"/>
    <n v="15.12"/>
    <n v="13.186999999999999"/>
    <n v="10.054"/>
    <n v="7.18"/>
    <n v="25.745999999999999"/>
    <n v="23.071000000000002"/>
    <n v="23.521999999999998"/>
    <n v="12.561999999999999"/>
    <n v="32.978000000000002"/>
    <n v="17.279"/>
    <n v="27.672999999999998"/>
    <n v="16.103999999999999"/>
    <n v="16.975999999999999"/>
    <n v="21.744"/>
    <n v="0.41899999999999998"/>
    <n v="19.157"/>
    <n v="10.32"/>
    <n v="18.148"/>
    <n v="3.5999999999999997E-2"/>
    <n v="0.219"/>
    <n v="0.26500000000000001"/>
    <n v="1.0999999999999999E-2"/>
    <n v="5665.21"/>
    <n v="6082.16"/>
    <n v="418.464"/>
    <n v="7.7830000000000004"/>
  </r>
  <r>
    <x v="35"/>
    <x v="16"/>
    <s v="USA"/>
    <x v="786"/>
    <n v="18569100000000"/>
    <n v="39.439"/>
    <n v="0.121"/>
    <n v="5251.7569999999996"/>
    <n v="-124.82"/>
    <n v="-2.3220000000000001"/>
    <n v="5313.0559999999996"/>
    <n v="-86.091999999999999"/>
    <n v="-1.595"/>
    <n v="16.236999999999998"/>
    <n v="0.31"/>
    <n v="0.20699999999999999"/>
    <n v="16.05"/>
    <n v="0.30599999999999999"/>
    <n v="0.20399999999999999"/>
    <n v="1347.797"/>
    <n v="4.1189999999999998"/>
    <n v="5663.9449999999997"/>
    <n v="17.309999999999999"/>
    <n v="0.33"/>
    <n v="2593.75"/>
    <n v="396337.09399999998"/>
    <n v="520098.96899999998"/>
    <n v="169928.31200000001"/>
    <n v="2065.4690000000001"/>
    <n v="70498.710999999996"/>
    <n v="123932.094"/>
    <n v="149953.125"/>
    <n v="1297.701"/>
    <n v="78613.539000000004"/>
    <n v="1.4990000000000001"/>
    <n v="54.557000000000002"/>
    <n v="0.16700000000000001"/>
    <n v="1481.713"/>
    <n v="4.5279999999999996"/>
    <n v="18.257999999999999"/>
    <n v="17.553999999999998"/>
    <n v="61.298999999999999"/>
    <n v="0.187"/>
    <n v="653.04"/>
    <n v="1.996"/>
    <n v="267.18"/>
    <n v="0.81699999999999995"/>
    <n v="2299.607"/>
    <n v="7.0279999999999996"/>
    <n v="8.7999999999999995E-2"/>
    <n v="28.643999999999998"/>
    <n v="25723.151999999998"/>
    <n v="2.6509999999999998"/>
    <n v="14.784000000000001"/>
    <n v="13.265000000000001"/>
    <n v="9.3849999999999998"/>
    <n v="6.9980000000000002"/>
    <n v="25.495999999999999"/>
    <n v="22.898"/>
    <n v="23.244"/>
    <n v="12.603999999999999"/>
    <n v="32.598999999999997"/>
    <n v="17.178999999999998"/>
    <n v="27.484000000000002"/>
    <n v="15.864000000000001"/>
    <n v="14.417999999999999"/>
    <n v="21.247"/>
    <n v="1.3540000000000001"/>
    <n v="19.125"/>
    <n v="9.5449999999999999"/>
    <n v="18.007000000000001"/>
    <n v="3.5999999999999997E-2"/>
    <n v="0.221"/>
    <n v="0.26800000000000002"/>
    <n v="1.0999999999999999E-2"/>
    <n v="5743.85"/>
    <n v="5974.2"/>
    <n v="412.18799999999999"/>
    <n v="7.8490000000000002"/>
  </r>
  <r>
    <x v="35"/>
    <x v="17"/>
    <s v="USA"/>
    <x v="787"/>
    <n v="19390600000000"/>
    <n v="40.323999999999998"/>
    <n v="0.122"/>
    <n v="5210.9579999999996"/>
    <n v="-40.799999999999997"/>
    <n v="-0.77700000000000002"/>
    <n v="5276.91"/>
    <n v="-36.146999999999998"/>
    <n v="-0.68"/>
    <n v="16.001000000000001"/>
    <n v="0.3"/>
    <n v="0.20399999999999999"/>
    <n v="15.801"/>
    <n v="0.29599999999999999"/>
    <n v="0.20200000000000001"/>
    <n v="1308.479"/>
    <n v="3.968"/>
    <n v="5635.3119999999999"/>
    <n v="17.088000000000001"/>
    <n v="0.32"/>
    <n v="2634.0729999999999"/>
    <n v="401548.03100000002"/>
    <n v="525375.875"/>
    <n v="171236.78099999999"/>
    <n v="2124.7139999999999"/>
    <n v="71959.108999999997"/>
    <n v="123998.04700000001"/>
    <n v="152267.79699999999"/>
    <n v="1325.5429999999999"/>
    <n v="78289.008000000002"/>
    <n v="1.4670000000000001"/>
    <n v="59.244999999999997"/>
    <n v="0.18"/>
    <n v="1460.3920000000001"/>
    <n v="4.4279999999999999"/>
    <n v="17.946999999999999"/>
    <n v="17.251999999999999"/>
    <n v="65.951999999999998"/>
    <n v="0.2"/>
    <n v="669.66"/>
    <n v="2.0310000000000001"/>
    <n v="267.10000000000002"/>
    <n v="0.81"/>
    <n v="2314.6750000000002"/>
    <n v="7.0190000000000001"/>
    <n v="8.4000000000000005E-2"/>
    <n v="27.841999999999999"/>
    <n v="25819.028999999999"/>
    <n v="2.6739999999999999"/>
    <n v="14.436"/>
    <n v="13.052"/>
    <n v="9.02"/>
    <n v="6.8289999999999997"/>
    <n v="25.245000000000001"/>
    <n v="22.725999999999999"/>
    <n v="22.966999999999999"/>
    <n v="12.663"/>
    <n v="32.210999999999999"/>
    <n v="17.085000000000001"/>
    <n v="27.295999999999999"/>
    <n v="15.627000000000001"/>
    <n v="15.114000000000001"/>
    <n v="20.440000000000001"/>
    <n v="1.522"/>
    <n v="18.907"/>
    <n v="9.2100000000000009"/>
    <n v="17.867000000000001"/>
    <n v="3.5999999999999997E-2"/>
    <n v="0.223"/>
    <n v="0.27"/>
    <n v="1.0999999999999999E-2"/>
    <n v="5689.61"/>
    <n v="5918.76"/>
    <n v="424.35500000000002"/>
    <n v="8.1440000000000001"/>
  </r>
  <r>
    <x v="35"/>
    <x v="18"/>
    <s v="USA"/>
    <x v="788"/>
    <n v="20494100000000"/>
    <n v="38.970999999999997"/>
    <n v="0.11700000000000001"/>
    <n v="5376.6570000000002"/>
    <n v="165.7"/>
    <n v="3.18"/>
    <n v="5457.5950000000003"/>
    <n v="180.68600000000001"/>
    <n v="3.4239999999999999"/>
    <n v="16.431999999999999"/>
    <n v="0.30099999999999999"/>
    <n v="0.20399999999999999"/>
    <n v="16.187999999999999"/>
    <n v="0.29599999999999999"/>
    <n v="0.20100000000000001"/>
    <n v="1256.202"/>
    <n v="3.782"/>
    <n v="5804.6779999999999"/>
    <n v="17.477"/>
    <n v="0.32"/>
    <n v="2673.0439999999999"/>
    <n v="406924.68800000002"/>
    <n v="530833.5"/>
    <n v="172493"/>
    <n v="2197.5010000000002"/>
    <n v="73577.820000000007"/>
    <n v="124078.984"/>
    <n v="154633.07800000001"/>
    <n v="1350.2370000000001"/>
    <n v="80583.343999999997"/>
    <n v="1.4750000000000001"/>
    <n v="72.787000000000006"/>
    <n v="0.219"/>
    <n v="1618.72"/>
    <n v="4.8739999999999997"/>
    <n v="18.431000000000001"/>
    <n v="17.741"/>
    <n v="80.938000000000002"/>
    <n v="0.24399999999999999"/>
    <n v="710.57"/>
    <n v="2.1389999999999998"/>
    <n v="268.55"/>
    <n v="0.80900000000000005"/>
    <n v="2365.2829999999999"/>
    <n v="7.1210000000000004"/>
    <n v="7.3999999999999996E-2"/>
    <n v="24.693999999999999"/>
    <n v="26764.953000000001"/>
    <n v="2.4830000000000001"/>
    <n v="14.6"/>
    <n v="13.308999999999999"/>
    <n v="8.5180000000000007"/>
    <n v="6.6589999999999998"/>
    <n v="25.004000000000001"/>
    <n v="22.561"/>
    <n v="22.687000000000001"/>
    <n v="12.782999999999999"/>
    <n v="31.861000000000001"/>
    <n v="16.998999999999999"/>
    <n v="27.123999999999999"/>
    <n v="15.37"/>
    <n v="17.661999999999999"/>
    <n v="21.497"/>
    <n v="1.9359999999999999"/>
    <n v="19.283000000000001"/>
    <n v="8.1639999999999997"/>
    <n v="17.734000000000002"/>
    <n v="3.5000000000000003E-2"/>
    <n v="0.22600000000000001"/>
    <n v="0.27200000000000002"/>
    <n v="1.0999999999999999E-2"/>
    <n v="5892.37"/>
    <n v="6121.63"/>
    <n v="428.02"/>
    <n v="7.9610000000000003"/>
  </r>
  <r>
    <x v="35"/>
    <x v="19"/>
    <s v="USA"/>
    <x v="789"/>
    <n v="21427700000000"/>
    <n v="40.896000000000001"/>
    <n v="0.122"/>
    <n v="5259.1440000000002"/>
    <n v="-117.51300000000001"/>
    <n v="-2.1859999999999999"/>
    <n v="5353.5290000000005"/>
    <n v="-104.06699999999999"/>
    <n v="-1.907"/>
    <n v="16.013000000000002"/>
    <n v="0.37757894736842101"/>
    <n v="0.20100000000000001"/>
    <n v="15.731"/>
    <n v="0.37678947368421051"/>
    <n v="0.19800000000000001"/>
    <n v="1070.7239999999999"/>
    <n v="3.2029999999999998"/>
    <n v="5692.4830000000002"/>
    <n v="17.027000000000001"/>
    <n v="0.40247368421052637"/>
    <n v="2713.94"/>
    <n v="412183.81199999998"/>
    <n v="536187"/>
    <n v="173563.71900000001"/>
    <n v="2285.884"/>
    <n v="75251.827999999994"/>
    <n v="124173.359"/>
    <n v="156991.90599999999"/>
    <n v="1376.548"/>
    <n v="79489.016000000003"/>
    <n v="1.7187368421052631"/>
    <n v="88.382999999999996"/>
    <n v="0.26400000000000001"/>
    <n v="1673.999"/>
    <n v="5.0069999999999997"/>
    <n v="17.951000000000001"/>
    <n v="17.262"/>
    <n v="94.385000000000005"/>
    <n v="0.28199999999999997"/>
    <n v="745.24"/>
    <n v="2.2290000000000001"/>
    <n v="265.74"/>
    <n v="0.79500000000000004"/>
    <n v="2358.8310000000001"/>
    <n v="7.056"/>
    <n v="7.9000000000000001E-2"/>
    <n v="26.311"/>
    <n v="26574.741999999998"/>
    <n v="2.528"/>
    <n v="14.182"/>
    <n v="12.856999999999999"/>
    <n v="7.2709999999999999"/>
    <n v="6.4989999999999997"/>
    <n v="24.763000000000002"/>
    <n v="22.393000000000001"/>
    <n v="22.393999999999998"/>
    <n v="12.965999999999999"/>
    <n v="31.542000000000002"/>
    <n v="16.905999999999999"/>
    <n v="26.954000000000001"/>
    <n v="15.141"/>
    <n v="20.120999999999999"/>
    <n v="21.888999999999999"/>
    <n v="2.0710000000000002"/>
    <n v="19.106999999999999"/>
    <n v="8.58"/>
    <n v="17.599"/>
    <n v="3.5000000000000003E-2"/>
    <n v="0.22800000000000001"/>
    <n v="0.27500000000000002"/>
    <n v="1.0999999999999999E-2"/>
    <n v="5771"/>
    <n v="6001.21"/>
    <n v="433.339"/>
    <n v="8.24"/>
  </r>
  <r>
    <x v="35"/>
    <x v="20"/>
    <s v="USA"/>
    <x v="790"/>
    <n v="20933200000000"/>
    <n v="40.688000000000002"/>
    <n v="0.121"/>
    <n v="4715.6909999999998"/>
    <n v="-543.45299999999997"/>
    <n v="-10.333"/>
    <n v="4820.4449999999997"/>
    <n v="-533.08399999999995"/>
    <n v="-9.9580000000000002"/>
    <n v="14.349"/>
    <n v="0.37757894736842101"/>
    <n v="0.19600000000000001"/>
    <n v="14.037000000000001"/>
    <n v="0.37678947368421051"/>
    <n v="0.192"/>
    <n v="878.97299999999996"/>
    <n v="2.6160000000000001"/>
    <n v="5197.3980000000001"/>
    <n v="15.471"/>
    <n v="0.40247368421052637"/>
    <n v="2754.627"/>
    <n v="416899.53100000002"/>
    <n v="541007.43799999997"/>
    <n v="174442.68799999999"/>
    <n v="2353.569"/>
    <n v="76905.508000000002"/>
    <n v="124278.117"/>
    <n v="159041.234"/>
    <n v="1401.88"/>
    <n v="73236.141000000003"/>
    <n v="1.7187368421052631"/>
    <n v="67.683999999999997"/>
    <n v="0.20100000000000001"/>
    <n v="1653.6780000000001"/>
    <n v="4.923"/>
    <n v="20.716550000000002"/>
    <n v="19.505549999999996"/>
    <n v="104.754"/>
    <n v="0.312"/>
    <n v="639.15449999999987"/>
    <n v="2.0668500000000001"/>
    <n v="259.03049999999996"/>
    <n v="0.83890000000000009"/>
    <n v="2049.3359999999998"/>
    <n v="6.1"/>
    <n v="7.4999999999999997E-2"/>
    <n v="25.332000000000001"/>
    <n v="24603.098000000002"/>
    <n v="2.4849999999999999"/>
    <n v="13.372999999999999"/>
    <n v="12.259"/>
    <n v="6.2009999999999996"/>
    <n v="6.3479999999999999"/>
    <n v="24.526"/>
    <n v="22.228999999999999"/>
    <n v="22.103000000000002"/>
    <n v="13.048"/>
    <n v="31.245000000000001"/>
    <n v="16.827000000000002"/>
    <n v="26.791"/>
    <n v="14.933"/>
    <n v="16.606000000000002"/>
    <n v="21.885000000000002"/>
    <n v="2.5819999999999999"/>
    <n v="18.311"/>
    <n v="8.5489999999999995"/>
    <n v="17.466000000000001"/>
    <n v="3.5000000000000003E-2"/>
    <n v="0.23"/>
    <n v="0.27700000000000002"/>
    <n v="1.0999999999999999E-2"/>
    <m/>
    <m/>
    <n v="481.70699999999999"/>
    <n v="10.215"/>
  </r>
  <r>
    <x v="35"/>
    <x v="21"/>
    <s v="USA"/>
    <x v="791"/>
    <n v="22996100000000"/>
    <n v="41.203000000000003"/>
    <n v="0.122"/>
    <n v="5007.3360000000002"/>
    <n v="291.64499999999998"/>
    <n v="6.1849999999999996"/>
    <n v="5120.1139999999996"/>
    <n v="299.66899999999998"/>
    <n v="6.2169999999999996"/>
    <n v="15.193"/>
    <n v="0.37757894736842101"/>
    <n v="0.19700000000000001"/>
    <n v="14.859"/>
    <n v="0.37678947368421051"/>
    <n v="0.193"/>
    <n v="1002.3"/>
    <n v="2.9740000000000002"/>
    <n v="6040.7317619047608"/>
    <n v="19.563095238095237"/>
    <n v="0.40247368421052637"/>
    <n v="2795.8310000000001"/>
    <n v="421906.84399999998"/>
    <n v="546127.56200000003"/>
    <n v="175444.984"/>
    <n v="2421.2530000000002"/>
    <n v="78542.547000000006"/>
    <n v="124390.891"/>
    <n v="161275.016"/>
    <n v="1427.211"/>
    <n v="76988.75"/>
    <n v="1.7187368421052631"/>
    <n v="67.683999999999997"/>
    <n v="0.20100000000000001"/>
    <n v="1637.038"/>
    <n v="4.8579999999999997"/>
    <n v="20.716550000000002"/>
    <n v="19.505549999999996"/>
    <n v="112.77800000000001"/>
    <n v="0.33500000000000002"/>
    <n v="639.15449999999987"/>
    <n v="2.0668500000000001"/>
    <n v="259.03049999999996"/>
    <n v="0.83890000000000009"/>
    <n v="2233.7779999999998"/>
    <n v="6.6280000000000001"/>
    <n v="7.4999999999999997E-2"/>
    <n v="25.332000000000001"/>
    <n v="25945.025000000001"/>
    <n v="2.4630000000000001"/>
    <n v="13.488"/>
    <n v="12.468999999999999"/>
    <n v="6.6909999999999998"/>
    <n v="6.2039999999999997"/>
    <n v="24.29"/>
    <n v="22.067"/>
    <n v="21.815999999999999"/>
    <n v="13.12"/>
    <n v="30.914999999999999"/>
    <n v="16.753"/>
    <n v="26.635999999999999"/>
    <n v="14.738"/>
    <n v="16.25"/>
    <n v="20.664999999999999"/>
    <n v="2.863"/>
    <n v="18.870999999999999"/>
    <n v="8.5540000000000003"/>
    <n v="17.335000000000001"/>
    <n v="3.5000000000000003E-2"/>
    <n v="0.23300000000000001"/>
    <n v="0.27900000000000003"/>
    <n v="1.0999999999999999E-2"/>
    <m/>
    <m/>
    <m/>
    <m/>
  </r>
  <r>
    <x v="36"/>
    <x v="22"/>
    <m/>
    <x v="792"/>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E8A3E-FEDB-4C3F-9AD5-04D7E816D669}"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054:B1090" firstHeaderRow="1" firstDataRow="1" firstDataCol="1"/>
  <pivotFields count="79">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h="1"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dataFields count="1">
    <dataField name="Sum of Share_Global_CO2" fld="5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B4288E-DC3D-41F6-9D6D-E9E88044AB12}"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37:C829" firstHeaderRow="1" firstDataRow="1" firstDataCol="3" rowPageCount="1" colPageCount="1"/>
  <pivotFields count="79">
    <pivotField axis="axisRow" compact="0" outline="0" showAll="0" defaultSubtota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xis="axisPage" compact="0" outline="0" showAll="0" defaultSubtotal="0">
      <items count="23">
        <item x="0"/>
        <item x="1"/>
        <item x="2"/>
        <item x="3"/>
        <item x="4"/>
        <item x="5"/>
        <item x="6"/>
        <item x="7"/>
        <item x="8"/>
        <item x="9"/>
        <item x="10"/>
        <item x="11"/>
        <item x="12"/>
        <item x="13"/>
        <item x="14"/>
        <item x="15"/>
        <item x="16"/>
        <item x="17"/>
        <item x="18"/>
        <item x="19"/>
        <item x="20"/>
        <item x="21"/>
        <item x="2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90">
        <item x="455"/>
        <item x="456"/>
        <item x="457"/>
        <item x="459"/>
        <item x="458"/>
        <item x="454"/>
        <item x="460"/>
        <item x="453"/>
        <item x="452"/>
        <item x="467"/>
        <item x="439"/>
        <item x="448"/>
        <item x="468"/>
        <item x="450"/>
        <item x="465"/>
        <item x="449"/>
        <item x="463"/>
        <item x="444"/>
        <item x="440"/>
        <item x="445"/>
        <item x="441"/>
        <item x="451"/>
        <item x="446"/>
        <item x="447"/>
        <item x="464"/>
        <item x="443"/>
        <item x="264"/>
        <item x="263"/>
        <item x="442"/>
        <item x="268"/>
        <item x="266"/>
        <item x="265"/>
        <item x="466"/>
        <item x="461"/>
        <item x="267"/>
        <item x="269"/>
        <item x="462"/>
        <item x="283"/>
        <item x="469"/>
        <item x="284"/>
        <item x="277"/>
        <item x="276"/>
        <item x="270"/>
        <item x="279"/>
        <item x="275"/>
        <item x="274"/>
        <item x="278"/>
        <item x="282"/>
        <item x="280"/>
        <item x="273"/>
        <item x="281"/>
        <item x="272"/>
        <item x="271"/>
        <item x="470"/>
        <item x="471"/>
        <item x="472"/>
        <item x="473"/>
        <item x="474"/>
        <item x="101"/>
        <item x="476"/>
        <item x="102"/>
        <item x="103"/>
        <item x="89"/>
        <item x="88"/>
        <item x="90"/>
        <item x="100"/>
        <item x="107"/>
        <item x="106"/>
        <item x="104"/>
        <item x="105"/>
        <item x="91"/>
        <item x="475"/>
        <item x="108"/>
        <item x="99"/>
        <item x="92"/>
        <item x="93"/>
        <item x="415"/>
        <item x="98"/>
        <item x="94"/>
        <item x="416"/>
        <item x="97"/>
        <item x="95"/>
        <item x="395"/>
        <item x="96"/>
        <item x="411"/>
        <item x="396"/>
        <item x="412"/>
        <item x="173"/>
        <item x="410"/>
        <item x="413"/>
        <item x="414"/>
        <item x="477"/>
        <item x="409"/>
        <item x="397"/>
        <item x="408"/>
        <item x="174"/>
        <item x="398"/>
        <item x="404"/>
        <item x="407"/>
        <item x="406"/>
        <item x="403"/>
        <item x="405"/>
        <item x="402"/>
        <item x="478"/>
        <item x="399"/>
        <item x="401"/>
        <item x="400"/>
        <item x="172"/>
        <item x="657"/>
        <item x="656"/>
        <item x="480"/>
        <item x="650"/>
        <item x="651"/>
        <item x="481"/>
        <item x="655"/>
        <item x="482"/>
        <item x="162"/>
        <item x="652"/>
        <item x="654"/>
        <item x="653"/>
        <item x="479"/>
        <item x="636"/>
        <item x="649"/>
        <item x="155"/>
        <item x="153"/>
        <item x="648"/>
        <item x="168"/>
        <item x="154"/>
        <item x="645"/>
        <item x="639"/>
        <item x="637"/>
        <item x="647"/>
        <item x="159"/>
        <item x="646"/>
        <item x="638"/>
        <item x="640"/>
        <item x="641"/>
        <item x="158"/>
        <item x="642"/>
        <item x="156"/>
        <item x="157"/>
        <item x="643"/>
        <item x="169"/>
        <item x="165"/>
        <item x="161"/>
        <item x="171"/>
        <item x="644"/>
        <item x="170"/>
        <item x="167"/>
        <item x="164"/>
        <item x="163"/>
        <item x="166"/>
        <item x="160"/>
        <item x="151"/>
        <item x="152"/>
        <item x="634"/>
        <item x="633"/>
        <item x="150"/>
        <item x="625"/>
        <item x="261"/>
        <item x="262"/>
        <item x="505"/>
        <item x="635"/>
        <item x="526"/>
        <item x="548"/>
        <item x="521"/>
        <item x="721"/>
        <item x="516"/>
        <item x="506"/>
        <item x="525"/>
        <item x="507"/>
        <item x="514"/>
        <item x="149"/>
        <item x="148"/>
        <item x="515"/>
        <item x="722"/>
        <item x="327"/>
        <item x="146"/>
        <item x="518"/>
        <item x="519"/>
        <item x="630"/>
        <item x="522"/>
        <item x="523"/>
        <item x="520"/>
        <item x="509"/>
        <item x="701"/>
        <item x="517"/>
        <item x="508"/>
        <item x="512"/>
        <item x="700"/>
        <item x="720"/>
        <item x="321"/>
        <item x="719"/>
        <item x="147"/>
        <item x="524"/>
        <item x="631"/>
        <item x="320"/>
        <item x="326"/>
        <item x="511"/>
        <item x="510"/>
        <item x="513"/>
        <item x="328"/>
        <item x="145"/>
        <item x="195"/>
        <item x="196"/>
        <item x="242"/>
        <item x="318"/>
        <item x="718"/>
        <item x="319"/>
        <item x="322"/>
        <item x="716"/>
        <item x="325"/>
        <item x="324"/>
        <item x="717"/>
        <item x="715"/>
        <item x="243"/>
        <item x="143"/>
        <item x="251"/>
        <item x="241"/>
        <item x="619"/>
        <item x="323"/>
        <item x="550"/>
        <item x="547"/>
        <item x="699"/>
        <item x="712"/>
        <item x="546"/>
        <item x="549"/>
        <item x="551"/>
        <item x="245"/>
        <item x="250"/>
        <item x="144"/>
        <item x="317"/>
        <item x="260"/>
        <item x="247"/>
        <item x="698"/>
        <item x="527"/>
        <item x="316"/>
        <item x="713"/>
        <item x="194"/>
        <item x="256"/>
        <item x="258"/>
        <item x="529"/>
        <item x="259"/>
        <item x="697"/>
        <item x="552"/>
        <item x="253"/>
        <item x="545"/>
        <item x="249"/>
        <item x="623"/>
        <item x="252"/>
        <item x="714"/>
        <item x="244"/>
        <item x="535"/>
        <item x="531"/>
        <item x="257"/>
        <item x="709"/>
        <item x="696"/>
        <item x="704"/>
        <item x="694"/>
        <item x="528"/>
        <item x="711"/>
        <item x="248"/>
        <item x="702"/>
        <item x="246"/>
        <item x="695"/>
        <item x="532"/>
        <item x="530"/>
        <item x="190"/>
        <item x="543"/>
        <item x="142"/>
        <item x="538"/>
        <item x="254"/>
        <item x="544"/>
        <item x="192"/>
        <item x="539"/>
        <item x="705"/>
        <item x="710"/>
        <item x="542"/>
        <item x="537"/>
        <item x="534"/>
        <item x="540"/>
        <item x="703"/>
        <item x="706"/>
        <item x="307"/>
        <item x="693"/>
        <item x="708"/>
        <item x="255"/>
        <item x="541"/>
        <item x="533"/>
        <item x="310"/>
        <item x="536"/>
        <item x="707"/>
        <item x="193"/>
        <item x="632"/>
        <item x="309"/>
        <item x="311"/>
        <item x="620"/>
        <item x="618"/>
        <item x="692"/>
        <item x="616"/>
        <item x="191"/>
        <item x="621"/>
        <item x="315"/>
        <item x="689"/>
        <item x="189"/>
        <item x="313"/>
        <item x="308"/>
        <item x="314"/>
        <item x="312"/>
        <item x="626"/>
        <item x="614"/>
        <item x="140"/>
        <item x="615"/>
        <item x="141"/>
        <item x="691"/>
        <item x="617"/>
        <item x="553"/>
        <item x="627"/>
        <item x="688"/>
        <item x="187"/>
        <item x="139"/>
        <item x="136"/>
        <item x="188"/>
        <item x="628"/>
        <item x="687"/>
        <item x="690"/>
        <item x="686"/>
        <item x="685"/>
        <item x="131"/>
        <item x="350"/>
        <item x="138"/>
        <item x="680"/>
        <item x="349"/>
        <item x="624"/>
        <item x="135"/>
        <item x="133"/>
        <item x="681"/>
        <item x="132"/>
        <item x="184"/>
        <item x="629"/>
        <item x="334"/>
        <item x="186"/>
        <item x="684"/>
        <item x="682"/>
        <item x="175"/>
        <item x="180"/>
        <item x="683"/>
        <item x="183"/>
        <item x="348"/>
        <item x="333"/>
        <item x="346"/>
        <item x="331"/>
        <item x="137"/>
        <item x="329"/>
        <item x="622"/>
        <item x="347"/>
        <item x="343"/>
        <item x="134"/>
        <item x="345"/>
        <item x="42"/>
        <item x="335"/>
        <item x="332"/>
        <item x="176"/>
        <item x="336"/>
        <item x="555"/>
        <item x="344"/>
        <item x="330"/>
        <item x="342"/>
        <item x="554"/>
        <item x="338"/>
        <item x="185"/>
        <item x="36"/>
        <item x="556"/>
        <item x="43"/>
        <item x="177"/>
        <item x="22"/>
        <item x="37"/>
        <item x="40"/>
        <item x="182"/>
        <item x="38"/>
        <item x="34"/>
        <item x="31"/>
        <item x="35"/>
        <item x="41"/>
        <item x="337"/>
        <item x="339"/>
        <item x="181"/>
        <item x="340"/>
        <item x="557"/>
        <item x="179"/>
        <item x="39"/>
        <item x="33"/>
        <item x="23"/>
        <item x="558"/>
        <item x="24"/>
        <item x="32"/>
        <item x="178"/>
        <item x="30"/>
        <item x="29"/>
        <item x="341"/>
        <item x="28"/>
        <item x="25"/>
        <item x="26"/>
        <item x="27"/>
        <item x="559"/>
        <item x="725"/>
        <item x="561"/>
        <item x="564"/>
        <item x="64"/>
        <item x="563"/>
        <item x="562"/>
        <item x="129"/>
        <item x="568"/>
        <item x="560"/>
        <item x="566"/>
        <item x="569"/>
        <item x="65"/>
        <item x="58"/>
        <item x="130"/>
        <item x="61"/>
        <item x="63"/>
        <item x="60"/>
        <item x="62"/>
        <item x="565"/>
        <item x="724"/>
        <item x="128"/>
        <item x="59"/>
        <item x="567"/>
        <item x="56"/>
        <item x="57"/>
        <item x="123"/>
        <item x="124"/>
        <item x="55"/>
        <item x="726"/>
        <item x="127"/>
        <item x="125"/>
        <item x="122"/>
        <item x="53"/>
        <item x="126"/>
        <item x="121"/>
        <item x="723"/>
        <item x="727"/>
        <item x="728"/>
        <item x="54"/>
        <item x="118"/>
        <item x="120"/>
        <item x="119"/>
        <item x="52"/>
        <item x="51"/>
        <item x="729"/>
        <item x="117"/>
        <item x="50"/>
        <item x="111"/>
        <item x="49"/>
        <item x="114"/>
        <item x="45"/>
        <item x="417"/>
        <item x="115"/>
        <item x="44"/>
        <item x="46"/>
        <item x="110"/>
        <item x="109"/>
        <item x="112"/>
        <item x="47"/>
        <item x="113"/>
        <item x="116"/>
        <item x="48"/>
        <item x="730"/>
        <item x="418"/>
        <item x="419"/>
        <item x="503"/>
        <item x="504"/>
        <item x="502"/>
        <item x="731"/>
        <item x="420"/>
        <item x="497"/>
        <item x="501"/>
        <item x="500"/>
        <item x="498"/>
        <item x="496"/>
        <item x="495"/>
        <item x="499"/>
        <item x="732"/>
        <item x="494"/>
        <item x="492"/>
        <item x="483"/>
        <item x="421"/>
        <item x="490"/>
        <item x="489"/>
        <item x="491"/>
        <item x="485"/>
        <item x="484"/>
        <item x="488"/>
        <item x="423"/>
        <item x="486"/>
        <item x="733"/>
        <item x="487"/>
        <item x="422"/>
        <item x="493"/>
        <item x="424"/>
        <item x="734"/>
        <item x="743"/>
        <item x="426"/>
        <item x="735"/>
        <item x="737"/>
        <item x="425"/>
        <item x="744"/>
        <item x="736"/>
        <item x="742"/>
        <item x="741"/>
        <item x="739"/>
        <item x="429"/>
        <item x="678"/>
        <item x="740"/>
        <item x="427"/>
        <item x="738"/>
        <item x="428"/>
        <item x="679"/>
        <item x="432"/>
        <item x="430"/>
        <item x="431"/>
        <item x="434"/>
        <item x="677"/>
        <item x="433"/>
        <item x="671"/>
        <item x="672"/>
        <item x="438"/>
        <item x="437"/>
        <item x="674"/>
        <item x="435"/>
        <item x="436"/>
        <item x="676"/>
        <item x="673"/>
        <item x="675"/>
        <item x="670"/>
        <item x="217"/>
        <item x="668"/>
        <item x="669"/>
        <item x="592"/>
        <item x="593"/>
        <item x="667"/>
        <item x="371"/>
        <item x="218"/>
        <item x="658"/>
        <item x="659"/>
        <item x="216"/>
        <item x="215"/>
        <item x="594"/>
        <item x="765"/>
        <item x="595"/>
        <item x="211"/>
        <item x="372"/>
        <item x="212"/>
        <item x="660"/>
        <item x="213"/>
        <item x="666"/>
        <item x="214"/>
        <item x="661"/>
        <item x="370"/>
        <item x="766"/>
        <item x="369"/>
        <item x="365"/>
        <item x="0"/>
        <item x="368"/>
        <item x="208"/>
        <item x="662"/>
        <item x="209"/>
        <item x="1"/>
        <item x="367"/>
        <item x="210"/>
        <item x="664"/>
        <item x="366"/>
        <item x="2"/>
        <item x="764"/>
        <item x="665"/>
        <item x="3"/>
        <item x="364"/>
        <item x="663"/>
        <item x="206"/>
        <item x="207"/>
        <item x="763"/>
        <item x="4"/>
        <item x="5"/>
        <item x="599"/>
        <item x="762"/>
        <item x="205"/>
        <item x="21"/>
        <item x="6"/>
        <item x="14"/>
        <item x="596"/>
        <item x="597"/>
        <item x="204"/>
        <item x="13"/>
        <item x="761"/>
        <item x="7"/>
        <item x="20"/>
        <item x="15"/>
        <item x="363"/>
        <item x="11"/>
        <item x="8"/>
        <item x="10"/>
        <item x="12"/>
        <item x="203"/>
        <item x="197"/>
        <item x="9"/>
        <item x="199"/>
        <item x="16"/>
        <item x="198"/>
        <item x="200"/>
        <item x="201"/>
        <item x="17"/>
        <item x="202"/>
        <item x="18"/>
        <item x="19"/>
        <item x="760"/>
        <item x="362"/>
        <item x="360"/>
        <item x="598"/>
        <item x="600"/>
        <item x="361"/>
        <item x="759"/>
        <item x="601"/>
        <item x="756"/>
        <item x="351"/>
        <item x="352"/>
        <item x="758"/>
        <item x="353"/>
        <item x="359"/>
        <item x="757"/>
        <item x="358"/>
        <item x="754"/>
        <item x="354"/>
        <item x="357"/>
        <item x="603"/>
        <item x="355"/>
        <item x="356"/>
        <item x="755"/>
        <item x="602"/>
        <item x="86"/>
        <item x="75"/>
        <item x="605"/>
        <item x="753"/>
        <item x="87"/>
        <item x="76"/>
        <item x="67"/>
        <item x="752"/>
        <item x="747"/>
        <item x="82"/>
        <item x="68"/>
        <item x="66"/>
        <item x="604"/>
        <item x="77"/>
        <item x="751"/>
        <item x="78"/>
        <item x="72"/>
        <item x="745"/>
        <item x="80"/>
        <item x="750"/>
        <item x="83"/>
        <item x="748"/>
        <item x="79"/>
        <item x="749"/>
        <item x="81"/>
        <item x="71"/>
        <item x="74"/>
        <item x="746"/>
        <item x="70"/>
        <item x="69"/>
        <item x="84"/>
        <item x="85"/>
        <item x="73"/>
        <item x="606"/>
        <item x="610"/>
        <item x="239"/>
        <item x="608"/>
        <item x="609"/>
        <item x="611"/>
        <item x="612"/>
        <item x="613"/>
        <item x="240"/>
        <item x="607"/>
        <item x="238"/>
        <item x="237"/>
        <item x="236"/>
        <item x="228"/>
        <item x="233"/>
        <item x="234"/>
        <item x="235"/>
        <item x="230"/>
        <item x="231"/>
        <item x="232"/>
        <item x="229"/>
        <item x="226"/>
        <item x="227"/>
        <item x="224"/>
        <item x="225"/>
        <item x="223"/>
        <item x="219"/>
        <item x="221"/>
        <item x="222"/>
        <item x="220"/>
        <item x="285"/>
        <item x="286"/>
        <item x="287"/>
        <item x="393"/>
        <item x="288"/>
        <item x="394"/>
        <item x="392"/>
        <item x="289"/>
        <item x="391"/>
        <item x="382"/>
        <item x="290"/>
        <item x="390"/>
        <item x="389"/>
        <item x="383"/>
        <item x="388"/>
        <item x="381"/>
        <item x="374"/>
        <item x="291"/>
        <item x="387"/>
        <item x="373"/>
        <item x="384"/>
        <item x="379"/>
        <item x="375"/>
        <item x="377"/>
        <item x="376"/>
        <item x="378"/>
        <item x="380"/>
        <item x="385"/>
        <item x="386"/>
        <item x="292"/>
        <item x="293"/>
        <item x="570"/>
        <item x="572"/>
        <item x="571"/>
        <item x="573"/>
        <item x="579"/>
        <item x="574"/>
        <item x="575"/>
        <item x="294"/>
        <item x="576"/>
        <item x="577"/>
        <item x="590"/>
        <item x="586"/>
        <item x="580"/>
        <item x="585"/>
        <item x="584"/>
        <item x="583"/>
        <item x="578"/>
        <item x="587"/>
        <item x="295"/>
        <item x="581"/>
        <item x="589"/>
        <item x="582"/>
        <item x="588"/>
        <item x="591"/>
        <item x="296"/>
        <item x="297"/>
        <item x="298"/>
        <item x="299"/>
        <item x="300"/>
        <item x="301"/>
        <item x="302"/>
        <item x="305"/>
        <item x="303"/>
        <item x="304"/>
        <item x="306"/>
        <item x="787"/>
        <item x="788"/>
        <item x="784"/>
        <item x="783"/>
        <item x="786"/>
        <item x="779"/>
        <item x="782"/>
        <item x="785"/>
        <item x="780"/>
        <item x="776"/>
        <item x="781"/>
        <item x="778"/>
        <item x="777"/>
        <item x="768"/>
        <item x="775"/>
        <item x="769"/>
        <item x="770"/>
        <item x="767"/>
        <item x="773"/>
        <item x="771"/>
        <item x="774"/>
        <item x="772"/>
        <item x="789"/>
      </items>
    </pivotField>
    <pivotField compact="0" outline="0" showAll="0" defaultSubtotal="0"/>
    <pivotField compact="0" outline="0" showAll="0" defaultSubtotal="0"/>
    <pivotField axis="axisRow" compact="0" outline="0" showAll="0" defaultSubtotal="0">
      <items count="790">
        <item x="454"/>
        <item x="455"/>
        <item x="456"/>
        <item x="458"/>
        <item x="457"/>
        <item x="453"/>
        <item x="459"/>
        <item x="452"/>
        <item x="451"/>
        <item x="438"/>
        <item x="449"/>
        <item x="447"/>
        <item x="443"/>
        <item x="444"/>
        <item x="448"/>
        <item x="439"/>
        <item x="440"/>
        <item x="445"/>
        <item x="446"/>
        <item x="450"/>
        <item x="442"/>
        <item x="263"/>
        <item x="262"/>
        <item x="441"/>
        <item x="265"/>
        <item x="264"/>
        <item x="267"/>
        <item x="266"/>
        <item x="268"/>
        <item x="282"/>
        <item x="269"/>
        <item x="283"/>
        <item x="276"/>
        <item x="273"/>
        <item x="278"/>
        <item x="275"/>
        <item x="277"/>
        <item x="281"/>
        <item x="274"/>
        <item x="279"/>
        <item x="271"/>
        <item x="280"/>
        <item x="270"/>
        <item x="272"/>
        <item x="100"/>
        <item x="89"/>
        <item x="99"/>
        <item x="88"/>
        <item x="102"/>
        <item x="153"/>
        <item x="98"/>
        <item x="106"/>
        <item x="105"/>
        <item x="97"/>
        <item x="104"/>
        <item x="107"/>
        <item x="96"/>
        <item x="505"/>
        <item x="93"/>
        <item x="103"/>
        <item x="91"/>
        <item x="90"/>
        <item x="101"/>
        <item x="94"/>
        <item x="152"/>
        <item x="414"/>
        <item x="95"/>
        <item x="92"/>
        <item x="415"/>
        <item x="172"/>
        <item x="394"/>
        <item x="155"/>
        <item x="410"/>
        <item x="506"/>
        <item x="395"/>
        <item x="411"/>
        <item x="409"/>
        <item x="412"/>
        <item x="413"/>
        <item x="408"/>
        <item x="173"/>
        <item x="396"/>
        <item x="407"/>
        <item x="397"/>
        <item x="403"/>
        <item x="154"/>
        <item x="406"/>
        <item x="405"/>
        <item x="402"/>
        <item x="404"/>
        <item x="171"/>
        <item x="401"/>
        <item x="161"/>
        <item x="398"/>
        <item x="400"/>
        <item x="399"/>
        <item x="158"/>
        <item x="157"/>
        <item x="160"/>
        <item x="473"/>
        <item x="167"/>
        <item x="656"/>
        <item x="635"/>
        <item x="164"/>
        <item x="159"/>
        <item x="162"/>
        <item x="163"/>
        <item x="507"/>
        <item x="655"/>
        <item x="168"/>
        <item x="156"/>
        <item x="508"/>
        <item x="636"/>
        <item x="638"/>
        <item x="637"/>
        <item x="509"/>
        <item x="654"/>
        <item x="170"/>
        <item x="639"/>
        <item x="640"/>
        <item x="641"/>
        <item x="165"/>
        <item x="166"/>
        <item x="472"/>
        <item x="169"/>
        <item x="649"/>
        <item x="650"/>
        <item x="653"/>
        <item x="652"/>
        <item x="651"/>
        <item x="475"/>
        <item x="471"/>
        <item x="648"/>
        <item x="644"/>
        <item x="474"/>
        <item x="645"/>
        <item x="647"/>
        <item x="646"/>
        <item x="460"/>
        <item x="461"/>
        <item x="467"/>
        <item x="462"/>
        <item x="466"/>
        <item x="469"/>
        <item x="643"/>
        <item x="511"/>
        <item x="470"/>
        <item x="510"/>
        <item x="468"/>
        <item x="464"/>
        <item x="465"/>
        <item x="476"/>
        <item x="463"/>
        <item x="513"/>
        <item x="642"/>
        <item x="514"/>
        <item x="477"/>
        <item x="512"/>
        <item x="515"/>
        <item x="325"/>
        <item x="479"/>
        <item x="150"/>
        <item x="480"/>
        <item x="481"/>
        <item x="478"/>
        <item x="633"/>
        <item x="632"/>
        <item x="151"/>
        <item x="324"/>
        <item x="516"/>
        <item x="260"/>
        <item x="323"/>
        <item x="149"/>
        <item x="261"/>
        <item x="624"/>
        <item x="321"/>
        <item x="320"/>
        <item x="634"/>
        <item x="721"/>
        <item x="520"/>
        <item x="517"/>
        <item x="519"/>
        <item x="722"/>
        <item x="548"/>
        <item x="518"/>
        <item x="322"/>
        <item x="326"/>
        <item x="319"/>
        <item x="148"/>
        <item x="147"/>
        <item x="720"/>
        <item x="629"/>
        <item x="719"/>
        <item x="521"/>
        <item x="145"/>
        <item x="525"/>
        <item x="718"/>
        <item x="630"/>
        <item x="524"/>
        <item x="522"/>
        <item x="241"/>
        <item x="309"/>
        <item x="716"/>
        <item x="144"/>
        <item x="146"/>
        <item x="318"/>
        <item x="310"/>
        <item x="717"/>
        <item x="715"/>
        <item x="308"/>
        <item x="306"/>
        <item x="314"/>
        <item x="313"/>
        <item x="523"/>
        <item x="242"/>
        <item x="311"/>
        <item x="250"/>
        <item x="700"/>
        <item x="712"/>
        <item x="240"/>
        <item x="312"/>
        <item x="307"/>
        <item x="550"/>
        <item x="699"/>
        <item x="618"/>
        <item x="549"/>
        <item x="551"/>
        <item x="142"/>
        <item x="713"/>
        <item x="317"/>
        <item x="244"/>
        <item x="249"/>
        <item x="504"/>
        <item x="259"/>
        <item x="246"/>
        <item x="327"/>
        <item x="255"/>
        <item x="257"/>
        <item x="714"/>
        <item x="258"/>
        <item x="708"/>
        <item x="710"/>
        <item x="248"/>
        <item x="252"/>
        <item x="251"/>
        <item x="703"/>
        <item x="243"/>
        <item x="256"/>
        <item x="622"/>
        <item x="247"/>
        <item x="245"/>
        <item x="701"/>
        <item x="709"/>
        <item x="711"/>
        <item x="253"/>
        <item x="316"/>
        <item x="704"/>
        <item x="705"/>
        <item x="707"/>
        <item x="698"/>
        <item x="141"/>
        <item x="702"/>
        <item x="706"/>
        <item x="143"/>
        <item x="254"/>
        <item x="697"/>
        <item x="631"/>
        <item x="696"/>
        <item x="528"/>
        <item x="526"/>
        <item x="693"/>
        <item x="619"/>
        <item x="695"/>
        <item x="546"/>
        <item x="535"/>
        <item x="547"/>
        <item x="617"/>
        <item x="694"/>
        <item x="531"/>
        <item x="620"/>
        <item x="615"/>
        <item x="527"/>
        <item x="532"/>
        <item x="529"/>
        <item x="530"/>
        <item x="692"/>
        <item x="538"/>
        <item x="545"/>
        <item x="613"/>
        <item x="625"/>
        <item x="537"/>
        <item x="534"/>
        <item x="539"/>
        <item x="139"/>
        <item x="543"/>
        <item x="533"/>
        <item x="691"/>
        <item x="614"/>
        <item x="616"/>
        <item x="540"/>
        <item x="536"/>
        <item x="544"/>
        <item x="542"/>
        <item x="552"/>
        <item x="541"/>
        <item x="688"/>
        <item x="626"/>
        <item x="138"/>
        <item x="132"/>
        <item x="690"/>
        <item x="135"/>
        <item x="131"/>
        <item x="627"/>
        <item x="130"/>
        <item x="679"/>
        <item x="687"/>
        <item x="680"/>
        <item x="623"/>
        <item x="333"/>
        <item x="140"/>
        <item x="137"/>
        <item x="349"/>
        <item x="681"/>
        <item x="685"/>
        <item x="686"/>
        <item x="628"/>
        <item x="689"/>
        <item x="195"/>
        <item x="348"/>
        <item x="315"/>
        <item x="194"/>
        <item x="133"/>
        <item x="134"/>
        <item x="332"/>
        <item x="136"/>
        <item x="684"/>
        <item x="682"/>
        <item x="330"/>
        <item x="328"/>
        <item x="42"/>
        <item x="189"/>
        <item x="342"/>
        <item x="621"/>
        <item x="347"/>
        <item x="345"/>
        <item x="334"/>
        <item x="331"/>
        <item x="683"/>
        <item x="335"/>
        <item x="188"/>
        <item x="191"/>
        <item x="43"/>
        <item x="346"/>
        <item x="193"/>
        <item x="343"/>
        <item x="36"/>
        <item x="554"/>
        <item x="553"/>
        <item x="337"/>
        <item x="329"/>
        <item x="186"/>
        <item x="341"/>
        <item x="190"/>
        <item x="555"/>
        <item x="22"/>
        <item x="40"/>
        <item x="37"/>
        <item x="344"/>
        <item x="38"/>
        <item x="192"/>
        <item x="187"/>
        <item x="34"/>
        <item x="41"/>
        <item x="31"/>
        <item x="174"/>
        <item x="35"/>
        <item x="39"/>
        <item x="183"/>
        <item x="336"/>
        <item x="23"/>
        <item x="338"/>
        <item x="556"/>
        <item x="33"/>
        <item x="339"/>
        <item x="185"/>
        <item x="24"/>
        <item x="179"/>
        <item x="32"/>
        <item x="128"/>
        <item x="182"/>
        <item x="557"/>
        <item x="175"/>
        <item x="30"/>
        <item x="29"/>
        <item x="340"/>
        <item x="129"/>
        <item x="28"/>
        <item x="26"/>
        <item x="176"/>
        <item x="25"/>
        <item x="184"/>
        <item x="27"/>
        <item x="558"/>
        <item x="181"/>
        <item x="180"/>
        <item x="178"/>
        <item x="127"/>
        <item x="725"/>
        <item x="560"/>
        <item x="177"/>
        <item x="563"/>
        <item x="126"/>
        <item x="122"/>
        <item x="562"/>
        <item x="561"/>
        <item x="123"/>
        <item x="567"/>
        <item x="125"/>
        <item x="121"/>
        <item x="64"/>
        <item x="559"/>
        <item x="124"/>
        <item x="565"/>
        <item x="568"/>
        <item x="120"/>
        <item x="65"/>
        <item x="58"/>
        <item x="564"/>
        <item x="724"/>
        <item x="566"/>
        <item x="61"/>
        <item x="60"/>
        <item x="63"/>
        <item x="62"/>
        <item x="56"/>
        <item x="57"/>
        <item x="59"/>
        <item x="726"/>
        <item x="55"/>
        <item x="53"/>
        <item x="727"/>
        <item x="723"/>
        <item x="117"/>
        <item x="119"/>
        <item x="728"/>
        <item x="54"/>
        <item x="118"/>
        <item x="110"/>
        <item x="116"/>
        <item x="52"/>
        <item x="729"/>
        <item x="51"/>
        <item x="113"/>
        <item x="109"/>
        <item x="108"/>
        <item x="114"/>
        <item x="111"/>
        <item x="112"/>
        <item x="50"/>
        <item x="115"/>
        <item x="45"/>
        <item x="49"/>
        <item x="46"/>
        <item x="44"/>
        <item x="47"/>
        <item x="48"/>
        <item x="730"/>
        <item x="502"/>
        <item x="503"/>
        <item x="731"/>
        <item x="501"/>
        <item x="496"/>
        <item x="500"/>
        <item x="499"/>
        <item x="732"/>
        <item x="497"/>
        <item x="498"/>
        <item x="495"/>
        <item x="494"/>
        <item x="493"/>
        <item x="482"/>
        <item x="491"/>
        <item x="484"/>
        <item x="488"/>
        <item x="489"/>
        <item x="483"/>
        <item x="490"/>
        <item x="733"/>
        <item x="487"/>
        <item x="492"/>
        <item x="486"/>
        <item x="485"/>
        <item x="677"/>
        <item x="734"/>
        <item x="743"/>
        <item x="735"/>
        <item x="737"/>
        <item x="744"/>
        <item x="736"/>
        <item x="678"/>
        <item x="742"/>
        <item x="741"/>
        <item x="739"/>
        <item x="740"/>
        <item x="416"/>
        <item x="738"/>
        <item x="676"/>
        <item x="417"/>
        <item x="670"/>
        <item x="671"/>
        <item x="673"/>
        <item x="418"/>
        <item x="675"/>
        <item x="672"/>
        <item x="674"/>
        <item x="419"/>
        <item x="667"/>
        <item x="420"/>
        <item x="370"/>
        <item x="216"/>
        <item x="421"/>
        <item x="669"/>
        <item x="422"/>
        <item x="666"/>
        <item x="423"/>
        <item x="657"/>
        <item x="658"/>
        <item x="217"/>
        <item x="371"/>
        <item x="369"/>
        <item x="668"/>
        <item x="591"/>
        <item x="592"/>
        <item x="215"/>
        <item x="364"/>
        <item x="214"/>
        <item x="210"/>
        <item x="424"/>
        <item x="368"/>
        <item x="367"/>
        <item x="665"/>
        <item x="212"/>
        <item x="211"/>
        <item x="213"/>
        <item x="365"/>
        <item x="659"/>
        <item x="366"/>
        <item x="363"/>
        <item x="660"/>
        <item x="207"/>
        <item x="594"/>
        <item x="593"/>
        <item x="425"/>
        <item x="208"/>
        <item x="765"/>
        <item x="209"/>
        <item x="663"/>
        <item x="661"/>
        <item x="426"/>
        <item x="205"/>
        <item x="664"/>
        <item x="206"/>
        <item x="662"/>
        <item x="766"/>
        <item x="362"/>
        <item x="204"/>
        <item x="203"/>
        <item x="764"/>
        <item x="432"/>
        <item x="202"/>
        <item x="429"/>
        <item x="433"/>
        <item x="198"/>
        <item x="428"/>
        <item x="427"/>
        <item x="763"/>
        <item x="196"/>
        <item x="598"/>
        <item x="197"/>
        <item x="200"/>
        <item x="199"/>
        <item x="361"/>
        <item x="201"/>
        <item x="360"/>
        <item x="762"/>
        <item x="359"/>
        <item x="595"/>
        <item x="596"/>
        <item x="431"/>
        <item x="21"/>
        <item x="437"/>
        <item x="761"/>
        <item x="434"/>
        <item x="436"/>
        <item x="20"/>
        <item x="435"/>
        <item x="6"/>
        <item x="2"/>
        <item x="351"/>
        <item x="599"/>
        <item x="352"/>
        <item x="760"/>
        <item x="597"/>
        <item x="358"/>
        <item x="350"/>
        <item x="15"/>
        <item x="759"/>
        <item x="19"/>
        <item x="356"/>
        <item x="355"/>
        <item x="18"/>
        <item x="353"/>
        <item x="354"/>
        <item x="5"/>
        <item x="600"/>
        <item x="357"/>
        <item x="1"/>
        <item x="756"/>
        <item x="17"/>
        <item x="430"/>
        <item x="14"/>
        <item x="7"/>
        <item x="758"/>
        <item x="754"/>
        <item x="757"/>
        <item x="602"/>
        <item x="16"/>
        <item x="755"/>
        <item x="9"/>
        <item x="601"/>
        <item x="753"/>
        <item x="604"/>
        <item x="747"/>
        <item x="0"/>
        <item x="13"/>
        <item x="745"/>
        <item x="12"/>
        <item x="603"/>
        <item x="748"/>
        <item x="752"/>
        <item x="746"/>
        <item x="4"/>
        <item x="749"/>
        <item x="751"/>
        <item x="3"/>
        <item x="750"/>
        <item x="605"/>
        <item x="609"/>
        <item x="238"/>
        <item x="607"/>
        <item x="608"/>
        <item x="76"/>
        <item x="86"/>
        <item x="87"/>
        <item x="75"/>
        <item x="610"/>
        <item x="611"/>
        <item x="239"/>
        <item x="8"/>
        <item x="11"/>
        <item x="77"/>
        <item x="612"/>
        <item x="78"/>
        <item x="606"/>
        <item x="82"/>
        <item x="79"/>
        <item x="83"/>
        <item x="80"/>
        <item x="237"/>
        <item x="85"/>
        <item x="84"/>
        <item x="81"/>
        <item x="74"/>
        <item x="236"/>
        <item x="72"/>
        <item x="73"/>
        <item x="227"/>
        <item x="235"/>
        <item x="232"/>
        <item x="233"/>
        <item x="66"/>
        <item x="229"/>
        <item x="234"/>
        <item x="68"/>
        <item x="69"/>
        <item x="70"/>
        <item x="71"/>
        <item x="230"/>
        <item x="67"/>
        <item x="228"/>
        <item x="231"/>
        <item x="225"/>
        <item x="226"/>
        <item x="223"/>
        <item x="224"/>
        <item x="222"/>
        <item x="218"/>
        <item x="220"/>
        <item x="221"/>
        <item x="219"/>
        <item x="10"/>
        <item x="392"/>
        <item x="393"/>
        <item x="391"/>
        <item x="286"/>
        <item x="390"/>
        <item x="381"/>
        <item x="285"/>
        <item x="389"/>
        <item x="284"/>
        <item x="287"/>
        <item x="388"/>
        <item x="382"/>
        <item x="387"/>
        <item x="288"/>
        <item x="380"/>
        <item x="373"/>
        <item x="289"/>
        <item x="378"/>
        <item x="383"/>
        <item x="386"/>
        <item x="372"/>
        <item x="374"/>
        <item x="376"/>
        <item x="375"/>
        <item x="377"/>
        <item x="379"/>
        <item x="384"/>
        <item x="385"/>
        <item x="290"/>
        <item x="571"/>
        <item x="569"/>
        <item x="291"/>
        <item x="570"/>
        <item x="572"/>
        <item x="573"/>
        <item x="574"/>
        <item x="575"/>
        <item x="576"/>
        <item x="292"/>
        <item x="578"/>
        <item x="577"/>
        <item x="583"/>
        <item x="293"/>
        <item x="580"/>
        <item x="582"/>
        <item x="579"/>
        <item x="294"/>
        <item x="581"/>
        <item x="584"/>
        <item x="295"/>
        <item x="585"/>
        <item x="586"/>
        <item x="589"/>
        <item x="587"/>
        <item x="588"/>
        <item x="296"/>
        <item x="590"/>
        <item x="297"/>
        <item x="298"/>
        <item x="299"/>
        <item x="304"/>
        <item x="300"/>
        <item x="301"/>
        <item x="302"/>
        <item x="303"/>
        <item x="305"/>
        <item x="787"/>
        <item x="788"/>
        <item x="784"/>
        <item x="783"/>
        <item x="786"/>
        <item x="779"/>
        <item x="782"/>
        <item x="776"/>
        <item x="785"/>
        <item x="780"/>
        <item x="778"/>
        <item x="781"/>
        <item x="777"/>
        <item x="775"/>
        <item x="768"/>
        <item x="769"/>
        <item x="773"/>
        <item x="770"/>
        <item x="774"/>
        <item x="771"/>
        <item x="767"/>
        <item x="772"/>
        <item x="78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7"/>
    <field x="10"/>
  </rowFields>
  <rowItems count="792">
    <i>
      <x/>
      <x v="562"/>
      <x v="633"/>
    </i>
    <i r="1">
      <x v="567"/>
      <x v="616"/>
    </i>
    <i r="1">
      <x v="572"/>
      <x v="597"/>
    </i>
    <i r="1">
      <x v="575"/>
      <x v="644"/>
    </i>
    <i r="1">
      <x v="581"/>
      <x v="641"/>
    </i>
    <i r="1">
      <x v="582"/>
      <x v="613"/>
    </i>
    <i r="1">
      <x v="586"/>
      <x v="589"/>
    </i>
    <i r="1">
      <x v="587"/>
      <x v="596"/>
    </i>
    <i r="1">
      <x v="588"/>
      <x v="620"/>
    </i>
    <i r="1">
      <x v="592"/>
      <x v="634"/>
    </i>
    <i r="1">
      <x v="594"/>
      <x v="621"/>
    </i>
    <i r="1">
      <x v="595"/>
      <x v="594"/>
    </i>
    <i r="1">
      <x v="596"/>
      <x v="605"/>
    </i>
    <i r="1">
      <x v="598"/>
      <x v="659"/>
    </i>
    <i r="1">
      <x v="599"/>
      <x v="658"/>
    </i>
    <i r="1">
      <x v="600"/>
      <x v="700"/>
    </i>
    <i r="1">
      <x v="601"/>
      <x v="636"/>
    </i>
    <i r="1">
      <x v="604"/>
      <x v="628"/>
    </i>
    <i r="1">
      <x v="606"/>
      <x v="626"/>
    </i>
    <i r="1">
      <x v="610"/>
      <x v="618"/>
    </i>
    <i r="1">
      <x v="612"/>
      <x v="610"/>
    </i>
    <i r="1">
      <x v="613"/>
      <x v="607"/>
    </i>
    <i>
      <x v="1"/>
      <x v="359"/>
      <x v="339"/>
    </i>
    <i r="1">
      <x v="371"/>
      <x v="355"/>
    </i>
    <i r="1">
      <x v="373"/>
      <x v="351"/>
    </i>
    <i r="1">
      <x v="375"/>
      <x v="364"/>
    </i>
    <i r="1">
      <x v="376"/>
      <x v="366"/>
    </i>
    <i r="1">
      <x v="377"/>
      <x v="365"/>
    </i>
    <i r="1">
      <x v="379"/>
      <x v="368"/>
    </i>
    <i r="1">
      <x v="380"/>
      <x v="371"/>
    </i>
    <i r="1">
      <x v="381"/>
      <x v="373"/>
    </i>
    <i r="1">
      <x v="382"/>
      <x v="375"/>
    </i>
    <i r="1">
      <x v="383"/>
      <x v="372"/>
    </i>
    <i r="1">
      <x v="390"/>
      <x v="376"/>
    </i>
    <i r="1">
      <x v="391"/>
      <x v="382"/>
    </i>
    <i r="1">
      <x v="392"/>
      <x v="379"/>
    </i>
    <i r="1">
      <x v="394"/>
      <x v="385"/>
    </i>
    <i r="1">
      <x v="395"/>
      <x v="387"/>
    </i>
    <i r="1">
      <x v="397"/>
      <x v="392"/>
    </i>
    <i r="1">
      <x v="398"/>
      <x v="393"/>
    </i>
    <i r="1">
      <x v="400"/>
      <x v="396"/>
    </i>
    <i r="1">
      <x v="401"/>
      <x v="399"/>
    </i>
    <i r="1">
      <x v="402"/>
      <x v="397"/>
    </i>
    <i r="1">
      <x v="403"/>
      <x v="401"/>
    </i>
    <i>
      <x v="2"/>
      <x v="408"/>
      <x v="419"/>
    </i>
    <i r="1">
      <x v="416"/>
      <x v="425"/>
    </i>
    <i r="1">
      <x v="417"/>
      <x v="426"/>
    </i>
    <i r="1">
      <x v="419"/>
      <x v="430"/>
    </i>
    <i r="1">
      <x v="420"/>
      <x v="432"/>
    </i>
    <i r="1">
      <x v="421"/>
      <x v="431"/>
    </i>
    <i r="1">
      <x v="422"/>
      <x v="433"/>
    </i>
    <i r="1">
      <x v="426"/>
      <x v="436"/>
    </i>
    <i r="1">
      <x v="428"/>
      <x v="434"/>
    </i>
    <i r="1">
      <x v="429"/>
      <x v="435"/>
    </i>
    <i r="1">
      <x v="432"/>
      <x v="438"/>
    </i>
    <i r="1">
      <x v="437"/>
      <x v="439"/>
    </i>
    <i r="1">
      <x v="443"/>
      <x v="445"/>
    </i>
    <i r="1">
      <x v="447"/>
      <x v="449"/>
    </i>
    <i r="1">
      <x v="448"/>
      <x v="451"/>
    </i>
    <i r="1">
      <x v="451"/>
      <x v="458"/>
    </i>
    <i r="1">
      <x v="453"/>
      <x v="461"/>
    </i>
    <i r="1">
      <x v="455"/>
      <x v="460"/>
    </i>
    <i r="1">
      <x v="458"/>
      <x v="463"/>
    </i>
    <i r="1">
      <x v="459"/>
      <x v="462"/>
    </i>
    <i r="1">
      <x v="463"/>
      <x v="464"/>
    </i>
    <i r="1">
      <x v="466"/>
      <x v="465"/>
    </i>
    <i>
      <x v="3"/>
      <x v="638"/>
      <x v="652"/>
    </i>
    <i r="1">
      <x v="639"/>
      <x v="654"/>
    </i>
    <i r="1">
      <x v="642"/>
      <x v="653"/>
    </i>
    <i r="1">
      <x v="643"/>
      <x v="651"/>
    </i>
    <i r="1">
      <x v="644"/>
      <x v="688"/>
    </i>
    <i r="1">
      <x v="647"/>
      <x v="664"/>
    </i>
    <i r="1">
      <x v="648"/>
      <x v="683"/>
    </i>
    <i r="1">
      <x v="649"/>
      <x v="680"/>
    </i>
    <i r="1">
      <x v="651"/>
      <x v="660"/>
    </i>
    <i r="1">
      <x v="653"/>
      <x v="662"/>
    </i>
    <i r="1">
      <x v="654"/>
      <x v="674"/>
    </i>
    <i r="1">
      <x v="656"/>
      <x v="667"/>
    </i>
    <i r="1">
      <x v="658"/>
      <x v="666"/>
    </i>
    <i r="1">
      <x v="660"/>
      <x v="665"/>
    </i>
    <i r="1">
      <x v="662"/>
      <x v="671"/>
    </i>
    <i r="1">
      <x v="663"/>
      <x v="686"/>
    </i>
    <i r="1">
      <x v="664"/>
      <x v="672"/>
    </i>
    <i r="1">
      <x v="666"/>
      <x v="685"/>
    </i>
    <i r="1">
      <x v="667"/>
      <x v="684"/>
    </i>
    <i r="1">
      <x v="668"/>
      <x v="670"/>
    </i>
    <i r="1">
      <x v="669"/>
      <x v="669"/>
    </i>
    <i r="1">
      <x v="670"/>
      <x v="675"/>
    </i>
    <i>
      <x v="4"/>
      <x v="58"/>
      <x v="44"/>
    </i>
    <i r="1">
      <x v="60"/>
      <x v="62"/>
    </i>
    <i r="1">
      <x v="61"/>
      <x v="48"/>
    </i>
    <i r="1">
      <x v="62"/>
      <x v="45"/>
    </i>
    <i r="1">
      <x v="63"/>
      <x v="47"/>
    </i>
    <i r="1">
      <x v="64"/>
      <x v="61"/>
    </i>
    <i r="1">
      <x v="65"/>
      <x v="46"/>
    </i>
    <i r="1">
      <x v="66"/>
      <x v="51"/>
    </i>
    <i r="1">
      <x v="67"/>
      <x v="52"/>
    </i>
    <i r="1">
      <x v="68"/>
      <x v="59"/>
    </i>
    <i r="1">
      <x v="69"/>
      <x v="54"/>
    </i>
    <i r="1">
      <x v="70"/>
      <x v="60"/>
    </i>
    <i r="1">
      <x v="72"/>
      <x v="55"/>
    </i>
    <i r="1">
      <x v="73"/>
      <x v="50"/>
    </i>
    <i r="1">
      <x v="74"/>
      <x v="67"/>
    </i>
    <i r="1">
      <x v="75"/>
      <x v="58"/>
    </i>
    <i r="1">
      <x v="77"/>
      <x v="53"/>
    </i>
    <i r="1">
      <x v="78"/>
      <x v="63"/>
    </i>
    <i r="1">
      <x v="80"/>
      <x v="56"/>
    </i>
    <i r="1">
      <x v="81"/>
      <x v="61"/>
    </i>
    <i r="1">
      <x v="83"/>
      <x v="66"/>
    </i>
    <i>
      <x v="5"/>
      <x v="411"/>
      <x v="388"/>
    </i>
    <i r="1">
      <x v="418"/>
      <x v="395"/>
    </i>
    <i r="1">
      <x v="425"/>
      <x v="406"/>
    </i>
    <i r="1">
      <x v="430"/>
      <x v="412"/>
    </i>
    <i r="1">
      <x v="431"/>
      <x v="415"/>
    </i>
    <i r="1">
      <x v="434"/>
      <x v="411"/>
    </i>
    <i r="1">
      <x v="435"/>
      <x v="421"/>
    </i>
    <i r="1">
      <x v="436"/>
      <x v="418"/>
    </i>
    <i r="1">
      <x v="438"/>
      <x v="417"/>
    </i>
    <i r="1">
      <x v="439"/>
      <x v="424"/>
    </i>
    <i r="1">
      <x v="444"/>
      <x v="442"/>
    </i>
    <i r="1">
      <x v="445"/>
      <x v="443"/>
    </i>
    <i r="1">
      <x v="446"/>
      <x v="446"/>
    </i>
    <i r="1">
      <x v="450"/>
      <x v="448"/>
    </i>
    <i r="1">
      <x v="452"/>
      <x v="447"/>
    </i>
    <i r="1">
      <x v="454"/>
      <x v="452"/>
    </i>
    <i r="1">
      <x v="457"/>
      <x v="455"/>
    </i>
    <i r="1">
      <x v="460"/>
      <x v="453"/>
    </i>
    <i r="1">
      <x v="461"/>
      <x v="454"/>
    </i>
    <i r="1">
      <x v="462"/>
      <x v="456"/>
    </i>
    <i r="1">
      <x v="464"/>
      <x v="457"/>
    </i>
    <i r="1">
      <x v="465"/>
      <x v="459"/>
    </i>
    <i>
      <x v="6"/>
      <x v="153"/>
      <x v="161"/>
    </i>
    <i r="1">
      <x v="154"/>
      <x v="167"/>
    </i>
    <i r="1">
      <x v="157"/>
      <x v="172"/>
    </i>
    <i r="1">
      <x v="172"/>
      <x v="188"/>
    </i>
    <i r="1">
      <x v="173"/>
      <x v="189"/>
    </i>
    <i r="1">
      <x v="177"/>
      <x v="194"/>
    </i>
    <i r="1">
      <x v="193"/>
      <x v="204"/>
    </i>
    <i r="1">
      <x v="202"/>
      <x v="203"/>
    </i>
    <i r="1">
      <x v="216"/>
      <x v="227"/>
    </i>
    <i r="1">
      <x v="230"/>
      <x v="263"/>
    </i>
    <i r="1">
      <x v="269"/>
      <x v="260"/>
    </i>
    <i r="1">
      <x v="311"/>
      <x v="293"/>
    </i>
    <i r="1">
      <x v="313"/>
      <x v="319"/>
    </i>
    <i r="1">
      <x v="320"/>
      <x v="307"/>
    </i>
    <i r="1">
      <x v="321"/>
      <x v="310"/>
    </i>
    <i r="1">
      <x v="328"/>
      <x v="313"/>
    </i>
    <i r="1">
      <x v="330"/>
      <x v="320"/>
    </i>
    <i r="1">
      <x v="334"/>
      <x v="332"/>
    </i>
    <i r="1">
      <x v="335"/>
      <x v="308"/>
    </i>
    <i r="1">
      <x v="337"/>
      <x v="311"/>
    </i>
    <i r="1">
      <x v="352"/>
      <x v="334"/>
    </i>
    <i r="1">
      <x v="357"/>
      <x v="331"/>
    </i>
    <i>
      <x v="7"/>
      <x v="87"/>
      <x v="69"/>
    </i>
    <i r="1">
      <x v="95"/>
      <x v="80"/>
    </i>
    <i r="1">
      <x v="107"/>
      <x v="90"/>
    </i>
    <i r="1">
      <x v="116"/>
      <x v="92"/>
    </i>
    <i r="1">
      <x v="123"/>
      <x v="85"/>
    </i>
    <i r="1">
      <x v="124"/>
      <x v="64"/>
    </i>
    <i r="1">
      <x v="126"/>
      <x v="100"/>
    </i>
    <i r="1">
      <x v="127"/>
      <x v="49"/>
    </i>
    <i r="1">
      <x v="132"/>
      <x v="96"/>
    </i>
    <i r="1">
      <x v="137"/>
      <x v="97"/>
    </i>
    <i r="1">
      <x v="139"/>
      <x v="71"/>
    </i>
    <i r="1">
      <x v="140"/>
      <x v="110"/>
    </i>
    <i r="1">
      <x v="142"/>
      <x v="109"/>
    </i>
    <i r="1">
      <x v="143"/>
      <x v="103"/>
    </i>
    <i r="1">
      <x v="144"/>
      <x v="98"/>
    </i>
    <i r="1">
      <x v="145"/>
      <x v="117"/>
    </i>
    <i r="1">
      <x v="147"/>
      <x v="124"/>
    </i>
    <i r="1">
      <x v="148"/>
      <x v="122"/>
    </i>
    <i r="1">
      <x v="149"/>
      <x v="106"/>
    </i>
    <i r="1">
      <x v="150"/>
      <x v="105"/>
    </i>
    <i r="1">
      <x v="151"/>
      <x v="121"/>
    </i>
    <i r="1">
      <x v="152"/>
      <x v="104"/>
    </i>
    <i>
      <x v="8"/>
      <x v="203"/>
      <x v="330"/>
    </i>
    <i r="1">
      <x v="204"/>
      <x v="327"/>
    </i>
    <i r="1">
      <x v="238"/>
      <x v="353"/>
    </i>
    <i r="1">
      <x v="267"/>
      <x v="340"/>
    </i>
    <i r="1">
      <x v="273"/>
      <x v="350"/>
    </i>
    <i r="1">
      <x v="292"/>
      <x v="369"/>
    </i>
    <i r="1">
      <x v="300"/>
      <x v="362"/>
    </i>
    <i r="1">
      <x v="304"/>
      <x v="349"/>
    </i>
    <i r="1">
      <x v="319"/>
      <x v="360"/>
    </i>
    <i r="1">
      <x v="322"/>
      <x v="370"/>
    </i>
    <i r="1">
      <x v="338"/>
      <x v="377"/>
    </i>
    <i r="1">
      <x v="341"/>
      <x v="384"/>
    </i>
    <i r="1">
      <x v="344"/>
      <x v="374"/>
    </i>
    <i r="1">
      <x v="345"/>
      <x v="386"/>
    </i>
    <i r="1">
      <x v="347"/>
      <x v="389"/>
    </i>
    <i r="1">
      <x v="362"/>
      <x v="391"/>
    </i>
    <i r="1">
      <x v="370"/>
      <x v="400"/>
    </i>
    <i r="1">
      <x v="374"/>
      <x v="398"/>
    </i>
    <i r="1">
      <x v="378"/>
      <x v="403"/>
    </i>
    <i r="1">
      <x v="386"/>
      <x v="404"/>
    </i>
    <i r="1">
      <x v="389"/>
      <x v="405"/>
    </i>
    <i r="1">
      <x v="396"/>
      <x v="409"/>
    </i>
    <i>
      <x v="9"/>
      <x v="535"/>
      <x v="519"/>
    </i>
    <i r="1">
      <x v="542"/>
      <x v="527"/>
    </i>
    <i r="1">
      <x v="545"/>
      <x v="533"/>
    </i>
    <i r="1">
      <x v="546"/>
      <x v="535"/>
    </i>
    <i r="1">
      <x v="550"/>
      <x v="536"/>
    </i>
    <i r="1">
      <x v="552"/>
      <x v="542"/>
    </i>
    <i r="1">
      <x v="554"/>
      <x v="541"/>
    </i>
    <i r="1">
      <x v="556"/>
      <x v="543"/>
    </i>
    <i r="1">
      <x v="564"/>
      <x v="549"/>
    </i>
    <i r="1">
      <x v="566"/>
      <x v="553"/>
    </i>
    <i r="1">
      <x v="569"/>
      <x v="555"/>
    </i>
    <i r="1">
      <x v="578"/>
      <x v="559"/>
    </i>
    <i r="1">
      <x v="579"/>
      <x v="561"/>
    </i>
    <i r="1">
      <x v="585"/>
      <x v="565"/>
    </i>
    <i r="1">
      <x v="591"/>
      <x v="566"/>
    </i>
    <i r="1">
      <x v="602"/>
      <x v="569"/>
    </i>
    <i r="1">
      <x v="603"/>
      <x v="576"/>
    </i>
    <i r="1">
      <x v="605"/>
      <x v="572"/>
    </i>
    <i r="1">
      <x v="607"/>
      <x v="578"/>
    </i>
    <i r="1">
      <x v="608"/>
      <x v="580"/>
    </i>
    <i r="1">
      <x v="609"/>
      <x v="579"/>
    </i>
    <i r="1">
      <x v="611"/>
      <x v="582"/>
    </i>
    <i>
      <x v="10"/>
      <x v="673"/>
      <x v="648"/>
    </i>
    <i r="1">
      <x v="679"/>
      <x v="657"/>
    </i>
    <i r="1">
      <x v="681"/>
      <x v="668"/>
    </i>
    <i r="1">
      <x v="682"/>
      <x v="673"/>
    </i>
    <i r="1">
      <x v="683"/>
      <x v="677"/>
    </i>
    <i r="1">
      <x v="684"/>
      <x v="676"/>
    </i>
    <i r="1">
      <x v="685"/>
      <x v="678"/>
    </i>
    <i r="1">
      <x v="686"/>
      <x v="679"/>
    </i>
    <i r="1">
      <x v="687"/>
      <x v="682"/>
    </i>
    <i r="1">
      <x v="688"/>
      <x v="681"/>
    </i>
    <i r="1">
      <x v="689"/>
      <x v="687"/>
    </i>
    <i r="1">
      <x v="690"/>
      <x v="690"/>
    </i>
    <i r="1">
      <x v="691"/>
      <x v="689"/>
    </i>
    <i r="1">
      <x v="692"/>
      <x v="691"/>
    </i>
    <i r="1">
      <x v="693"/>
      <x v="692"/>
    </i>
    <i r="1">
      <x v="694"/>
      <x v="693"/>
    </i>
    <i r="1">
      <x v="695"/>
      <x v="694"/>
    </i>
    <i r="1">
      <x v="696"/>
      <x v="695"/>
    </i>
    <i r="1">
      <x v="697"/>
      <x v="696"/>
    </i>
    <i r="1">
      <x v="698"/>
      <x v="697"/>
    </i>
    <i r="1">
      <x v="699"/>
      <x v="698"/>
    </i>
    <i r="1">
      <x v="700"/>
      <x v="699"/>
    </i>
    <i>
      <x v="11"/>
      <x v="159"/>
      <x v="170"/>
    </i>
    <i r="1">
      <x v="160"/>
      <x v="173"/>
    </i>
    <i r="1">
      <x v="205"/>
      <x v="200"/>
    </i>
    <i r="1">
      <x v="215"/>
      <x v="214"/>
    </i>
    <i r="1">
      <x v="217"/>
      <x v="216"/>
    </i>
    <i r="1">
      <x v="218"/>
      <x v="219"/>
    </i>
    <i r="1">
      <x v="228"/>
      <x v="230"/>
    </i>
    <i r="1">
      <x v="229"/>
      <x v="231"/>
    </i>
    <i r="1">
      <x v="232"/>
      <x v="233"/>
    </i>
    <i r="1">
      <x v="233"/>
      <x v="234"/>
    </i>
    <i r="1">
      <x v="239"/>
      <x v="236"/>
    </i>
    <i r="1">
      <x v="240"/>
      <x v="237"/>
    </i>
    <i r="1">
      <x v="242"/>
      <x v="239"/>
    </i>
    <i r="1">
      <x v="245"/>
      <x v="243"/>
    </i>
    <i r="1">
      <x v="247"/>
      <x v="242"/>
    </i>
    <i r="1">
      <x v="249"/>
      <x v="244"/>
    </i>
    <i r="1">
      <x v="251"/>
      <x v="246"/>
    </i>
    <i r="1">
      <x v="254"/>
      <x v="247"/>
    </i>
    <i r="1">
      <x v="261"/>
      <x v="249"/>
    </i>
    <i r="1">
      <x v="263"/>
      <x v="250"/>
    </i>
    <i r="1">
      <x v="271"/>
      <x v="254"/>
    </i>
    <i r="1">
      <x v="286"/>
      <x v="264"/>
    </i>
    <i>
      <x v="12"/>
      <x v="26"/>
      <x v="21"/>
    </i>
    <i r="1">
      <x v="27"/>
      <x v="22"/>
    </i>
    <i r="1">
      <x v="29"/>
      <x v="26"/>
    </i>
    <i r="1">
      <x v="30"/>
      <x v="24"/>
    </i>
    <i r="1">
      <x v="31"/>
      <x v="25"/>
    </i>
    <i r="1">
      <x v="34"/>
      <x v="27"/>
    </i>
    <i r="1">
      <x v="35"/>
      <x v="28"/>
    </i>
    <i r="1">
      <x v="37"/>
      <x v="29"/>
    </i>
    <i r="1">
      <x v="39"/>
      <x v="31"/>
    </i>
    <i r="1">
      <x v="40"/>
      <x v="32"/>
    </i>
    <i r="1">
      <x v="41"/>
      <x v="35"/>
    </i>
    <i r="1">
      <x v="42"/>
      <x v="30"/>
    </i>
    <i r="1">
      <x v="43"/>
      <x v="34"/>
    </i>
    <i r="1">
      <x v="44"/>
      <x v="38"/>
    </i>
    <i r="1">
      <x v="45"/>
      <x v="33"/>
    </i>
    <i r="1">
      <x v="46"/>
      <x v="36"/>
    </i>
    <i r="1">
      <x v="47"/>
      <x v="37"/>
    </i>
    <i r="1">
      <x v="48"/>
      <x v="39"/>
    </i>
    <i r="1">
      <x v="49"/>
      <x v="43"/>
    </i>
    <i r="1">
      <x v="50"/>
      <x v="41"/>
    </i>
    <i r="1">
      <x v="51"/>
      <x v="40"/>
    </i>
    <i r="1">
      <x v="52"/>
      <x v="42"/>
    </i>
    <i>
      <x v="13"/>
      <x v="701"/>
      <x v="709"/>
    </i>
    <i r="1">
      <x v="702"/>
      <x v="707"/>
    </i>
    <i r="1">
      <x v="703"/>
      <x v="704"/>
    </i>
    <i r="1">
      <x v="705"/>
      <x v="710"/>
    </i>
    <i r="1">
      <x v="708"/>
      <x v="714"/>
    </i>
    <i r="1">
      <x v="711"/>
      <x v="717"/>
    </i>
    <i r="1">
      <x v="718"/>
      <x v="729"/>
    </i>
    <i r="1">
      <x v="730"/>
      <x v="732"/>
    </i>
    <i r="1">
      <x v="731"/>
      <x v="739"/>
    </i>
    <i r="1">
      <x v="739"/>
      <x v="743"/>
    </i>
    <i r="1">
      <x v="750"/>
      <x v="747"/>
    </i>
    <i r="1">
      <x v="756"/>
      <x v="750"/>
    </i>
    <i r="1">
      <x v="757"/>
      <x v="756"/>
    </i>
    <i r="1">
      <x v="758"/>
      <x v="758"/>
    </i>
    <i r="1">
      <x v="759"/>
      <x v="759"/>
    </i>
    <i r="1">
      <x v="760"/>
      <x v="760"/>
    </i>
    <i r="1">
      <x v="761"/>
      <x v="762"/>
    </i>
    <i r="1">
      <x v="762"/>
      <x v="763"/>
    </i>
    <i r="1">
      <x v="763"/>
      <x v="761"/>
    </i>
    <i r="1">
      <x v="764"/>
      <x v="764"/>
    </i>
    <i r="1">
      <x v="765"/>
      <x v="765"/>
    </i>
    <i r="1">
      <x v="766"/>
      <x v="766"/>
    </i>
    <i>
      <x v="14"/>
      <x v="176"/>
      <x v="186"/>
    </i>
    <i r="1">
      <x v="191"/>
      <x v="176"/>
    </i>
    <i r="1">
      <x v="196"/>
      <x v="187"/>
    </i>
    <i r="1">
      <x v="197"/>
      <x v="159"/>
    </i>
    <i r="1">
      <x v="201"/>
      <x v="235"/>
    </i>
    <i r="1">
      <x v="206"/>
      <x v="229"/>
    </i>
    <i r="1">
      <x v="208"/>
      <x v="205"/>
    </i>
    <i r="1">
      <x v="209"/>
      <x v="175"/>
    </i>
    <i r="1">
      <x v="211"/>
      <x v="168"/>
    </i>
    <i r="1">
      <x v="212"/>
      <x v="171"/>
    </i>
    <i r="1">
      <x v="220"/>
      <x v="185"/>
    </i>
    <i r="1">
      <x v="231"/>
      <x v="255"/>
    </i>
    <i r="1">
      <x v="236"/>
      <x v="329"/>
    </i>
    <i r="1">
      <x v="283"/>
      <x v="210"/>
    </i>
    <i r="1">
      <x v="289"/>
      <x v="201"/>
    </i>
    <i r="1">
      <x v="294"/>
      <x v="209"/>
    </i>
    <i r="1">
      <x v="295"/>
      <x v="206"/>
    </i>
    <i r="1">
      <x v="302"/>
      <x v="211"/>
    </i>
    <i r="1">
      <x v="305"/>
      <x v="220"/>
    </i>
    <i r="1">
      <x v="306"/>
      <x v="221"/>
    </i>
    <i r="1">
      <x v="307"/>
      <x v="212"/>
    </i>
    <i r="1">
      <x v="308"/>
      <x v="215"/>
    </i>
    <i>
      <x v="15"/>
      <x v="329"/>
      <x v="321"/>
    </i>
    <i r="1">
      <x v="332"/>
      <x v="328"/>
    </i>
    <i r="1">
      <x v="340"/>
      <x v="318"/>
    </i>
    <i r="1">
      <x v="348"/>
      <x v="343"/>
    </i>
    <i r="1">
      <x v="349"/>
      <x v="333"/>
    </i>
    <i r="1">
      <x v="350"/>
      <x v="344"/>
    </i>
    <i r="1">
      <x v="351"/>
      <x v="337"/>
    </i>
    <i r="1">
      <x v="353"/>
      <x v="338"/>
    </i>
    <i r="1">
      <x v="355"/>
      <x v="352"/>
    </i>
    <i r="1">
      <x v="356"/>
      <x v="341"/>
    </i>
    <i r="1">
      <x v="358"/>
      <x v="367"/>
    </i>
    <i r="1">
      <x v="360"/>
      <x v="345"/>
    </i>
    <i r="1">
      <x v="361"/>
      <x v="346"/>
    </i>
    <i r="1">
      <x v="363"/>
      <x v="348"/>
    </i>
    <i r="1">
      <x v="365"/>
      <x v="354"/>
    </i>
    <i r="1">
      <x v="366"/>
      <x v="359"/>
    </i>
    <i r="1">
      <x v="367"/>
      <x v="361"/>
    </i>
    <i r="1">
      <x v="369"/>
      <x v="358"/>
    </i>
    <i r="1">
      <x v="384"/>
      <x v="378"/>
    </i>
    <i r="1">
      <x v="385"/>
      <x v="380"/>
    </i>
    <i r="1">
      <x v="387"/>
      <x v="383"/>
    </i>
    <i r="1">
      <x v="399"/>
      <x v="394"/>
    </i>
    <i>
      <x v="16"/>
      <x v="541"/>
      <x v="518"/>
    </i>
    <i r="1">
      <x v="551"/>
      <x v="528"/>
    </i>
    <i r="1">
      <x v="558"/>
      <x v="529"/>
    </i>
    <i r="1">
      <x v="560"/>
      <x v="538"/>
    </i>
    <i r="1">
      <x v="561"/>
      <x v="534"/>
    </i>
    <i r="1">
      <x v="563"/>
      <x v="539"/>
    </i>
    <i r="1">
      <x v="568"/>
      <x v="546"/>
    </i>
    <i r="1">
      <x v="571"/>
      <x v="544"/>
    </i>
    <i r="1">
      <x v="576"/>
      <x v="547"/>
    </i>
    <i r="1">
      <x v="597"/>
      <x v="564"/>
    </i>
    <i r="1">
      <x v="615"/>
      <x v="581"/>
    </i>
    <i r="1">
      <x v="616"/>
      <x v="585"/>
    </i>
    <i r="1">
      <x v="619"/>
      <x v="583"/>
    </i>
    <i r="1">
      <x v="623"/>
      <x v="604"/>
    </i>
    <i r="1">
      <x v="624"/>
      <x v="598"/>
    </i>
    <i r="1">
      <x v="626"/>
      <x v="600"/>
    </i>
    <i r="1">
      <x v="627"/>
      <x v="603"/>
    </i>
    <i r="1">
      <x v="629"/>
      <x v="615"/>
    </i>
    <i r="1">
      <x v="631"/>
      <x v="611"/>
    </i>
    <i r="1">
      <x v="632"/>
      <x v="608"/>
    </i>
    <i r="1">
      <x v="634"/>
      <x v="612"/>
    </i>
    <i r="1">
      <x v="635"/>
      <x v="609"/>
    </i>
    <i>
      <x v="17"/>
      <x v="704"/>
      <x v="701"/>
    </i>
    <i r="1">
      <x v="706"/>
      <x v="702"/>
    </i>
    <i r="1">
      <x v="707"/>
      <x v="703"/>
    </i>
    <i r="1">
      <x v="709"/>
      <x v="705"/>
    </i>
    <i r="1">
      <x v="710"/>
      <x v="706"/>
    </i>
    <i r="1">
      <x v="712"/>
      <x v="708"/>
    </i>
    <i r="1">
      <x v="713"/>
      <x v="711"/>
    </i>
    <i r="1">
      <x v="714"/>
      <x v="712"/>
    </i>
    <i r="1">
      <x v="715"/>
      <x v="713"/>
    </i>
    <i r="1">
      <x v="716"/>
      <x v="715"/>
    </i>
    <i r="1">
      <x v="717"/>
      <x v="716"/>
    </i>
    <i r="1">
      <x v="719"/>
      <x v="720"/>
    </i>
    <i r="1">
      <x v="720"/>
      <x v="721"/>
    </i>
    <i r="1">
      <x v="721"/>
      <x v="719"/>
    </i>
    <i r="1">
      <x v="722"/>
      <x v="718"/>
    </i>
    <i r="1">
      <x v="723"/>
      <x v="722"/>
    </i>
    <i r="1">
      <x v="724"/>
      <x v="723"/>
    </i>
    <i r="1">
      <x v="725"/>
      <x v="724"/>
    </i>
    <i r="1">
      <x v="726"/>
      <x v="725"/>
    </i>
    <i r="1">
      <x v="727"/>
      <x v="726"/>
    </i>
    <i r="1">
      <x v="728"/>
      <x v="727"/>
    </i>
    <i r="1">
      <x v="729"/>
      <x v="728"/>
    </i>
    <i>
      <x v="18"/>
      <x v="76"/>
      <x v="65"/>
    </i>
    <i r="1">
      <x v="79"/>
      <x v="68"/>
    </i>
    <i r="1">
      <x v="82"/>
      <x v="70"/>
    </i>
    <i r="1">
      <x v="84"/>
      <x v="72"/>
    </i>
    <i r="1">
      <x v="85"/>
      <x v="74"/>
    </i>
    <i r="1">
      <x v="86"/>
      <x v="75"/>
    </i>
    <i r="1">
      <x v="88"/>
      <x v="76"/>
    </i>
    <i r="1">
      <x v="89"/>
      <x v="77"/>
    </i>
    <i r="1">
      <x v="90"/>
      <x v="78"/>
    </i>
    <i r="1">
      <x v="92"/>
      <x v="79"/>
    </i>
    <i r="1">
      <x v="93"/>
      <x v="81"/>
    </i>
    <i r="1">
      <x v="94"/>
      <x v="82"/>
    </i>
    <i r="1">
      <x v="96"/>
      <x v="83"/>
    </i>
    <i r="1">
      <x v="97"/>
      <x v="84"/>
    </i>
    <i r="1">
      <x v="98"/>
      <x v="86"/>
    </i>
    <i r="1">
      <x v="99"/>
      <x v="87"/>
    </i>
    <i r="1">
      <x v="100"/>
      <x v="88"/>
    </i>
    <i r="1">
      <x v="101"/>
      <x v="89"/>
    </i>
    <i r="1">
      <x v="102"/>
      <x v="91"/>
    </i>
    <i r="1">
      <x v="104"/>
      <x v="93"/>
    </i>
    <i r="1">
      <x v="105"/>
      <x v="94"/>
    </i>
    <i r="1">
      <x v="106"/>
      <x v="95"/>
    </i>
    <i>
      <x v="19"/>
      <x v="456"/>
      <x v="504"/>
    </i>
    <i r="1">
      <x v="468"/>
      <x v="507"/>
    </i>
    <i r="1">
      <x v="469"/>
      <x v="511"/>
    </i>
    <i r="1">
      <x v="474"/>
      <x v="515"/>
    </i>
    <i r="1">
      <x v="486"/>
      <x v="517"/>
    </i>
    <i r="1">
      <x v="493"/>
      <x v="522"/>
    </i>
    <i r="1">
      <x v="497"/>
      <x v="520"/>
    </i>
    <i r="1">
      <x v="499"/>
      <x v="524"/>
    </i>
    <i r="1">
      <x v="502"/>
      <x v="552"/>
    </i>
    <i r="1">
      <x v="505"/>
      <x v="537"/>
    </i>
    <i r="1">
      <x v="511"/>
      <x v="573"/>
    </i>
    <i r="1">
      <x v="514"/>
      <x v="558"/>
    </i>
    <i r="1">
      <x v="516"/>
      <x v="574"/>
    </i>
    <i r="1">
      <x v="518"/>
      <x v="588"/>
    </i>
    <i r="1">
      <x v="519"/>
      <x v="570"/>
    </i>
    <i r="1">
      <x v="520"/>
      <x v="619"/>
    </i>
    <i r="1">
      <x v="521"/>
      <x v="571"/>
    </i>
    <i r="1">
      <x v="523"/>
      <x v="568"/>
    </i>
    <i r="1">
      <x v="526"/>
      <x v="590"/>
    </i>
    <i r="1">
      <x v="527"/>
      <x v="593"/>
    </i>
    <i r="1">
      <x v="529"/>
      <x v="592"/>
    </i>
    <i r="1">
      <x v="530"/>
      <x v="595"/>
    </i>
    <i>
      <x v="20"/>
      <x/>
      <x/>
    </i>
    <i r="1">
      <x v="1"/>
      <x v="1"/>
    </i>
    <i r="1">
      <x v="2"/>
      <x v="2"/>
    </i>
    <i r="1">
      <x v="3"/>
      <x v="3"/>
    </i>
    <i r="1">
      <x v="4"/>
      <x v="4"/>
    </i>
    <i r="1">
      <x v="5"/>
      <x v="5"/>
    </i>
    <i r="1">
      <x v="6"/>
      <x v="6"/>
    </i>
    <i r="1">
      <x v="7"/>
      <x v="7"/>
    </i>
    <i r="1">
      <x v="8"/>
      <x v="8"/>
    </i>
    <i r="1">
      <x v="10"/>
      <x v="9"/>
    </i>
    <i r="1">
      <x v="11"/>
      <x v="11"/>
    </i>
    <i r="1">
      <x v="13"/>
      <x v="10"/>
    </i>
    <i r="1">
      <x v="15"/>
      <x v="14"/>
    </i>
    <i r="1">
      <x v="17"/>
      <x v="12"/>
    </i>
    <i r="1">
      <x v="18"/>
      <x v="15"/>
    </i>
    <i r="1">
      <x v="19"/>
      <x v="13"/>
    </i>
    <i r="1">
      <x v="20"/>
      <x v="16"/>
    </i>
    <i r="1">
      <x v="21"/>
      <x v="19"/>
    </i>
    <i r="1">
      <x v="22"/>
      <x v="17"/>
    </i>
    <i r="1">
      <x v="23"/>
      <x v="18"/>
    </i>
    <i r="1">
      <x v="25"/>
      <x v="20"/>
    </i>
    <i r="1">
      <x v="28"/>
      <x v="23"/>
    </i>
    <i>
      <x v="21"/>
      <x v="9"/>
      <x v="142"/>
    </i>
    <i r="1">
      <x v="12"/>
      <x v="140"/>
    </i>
    <i r="1">
      <x v="14"/>
      <x v="149"/>
    </i>
    <i r="1">
      <x v="16"/>
      <x v="141"/>
    </i>
    <i r="1">
      <x v="24"/>
      <x v="152"/>
    </i>
    <i r="1">
      <x v="32"/>
      <x v="150"/>
    </i>
    <i r="1">
      <x v="33"/>
      <x v="138"/>
    </i>
    <i r="1">
      <x v="36"/>
      <x v="139"/>
    </i>
    <i r="1">
      <x v="38"/>
      <x v="148"/>
    </i>
    <i r="1">
      <x v="53"/>
      <x v="143"/>
    </i>
    <i r="1">
      <x v="54"/>
      <x v="146"/>
    </i>
    <i r="1">
      <x v="55"/>
      <x v="131"/>
    </i>
    <i r="1">
      <x v="56"/>
      <x v="123"/>
    </i>
    <i r="1">
      <x v="57"/>
      <x v="99"/>
    </i>
    <i r="1">
      <x v="59"/>
      <x v="130"/>
    </i>
    <i r="1">
      <x v="71"/>
      <x v="134"/>
    </i>
    <i r="1">
      <x v="91"/>
      <x v="151"/>
    </i>
    <i r="1">
      <x v="103"/>
      <x v="156"/>
    </i>
    <i r="1">
      <x v="110"/>
      <x v="160"/>
    </i>
    <i r="1">
      <x v="113"/>
      <x v="162"/>
    </i>
    <i r="1">
      <x v="115"/>
      <x v="163"/>
    </i>
    <i r="1">
      <x v="120"/>
      <x v="164"/>
    </i>
    <i>
      <x v="22"/>
      <x v="470"/>
      <x v="467"/>
    </i>
    <i r="1">
      <x v="471"/>
      <x v="468"/>
    </i>
    <i r="1">
      <x v="472"/>
      <x v="470"/>
    </i>
    <i r="1">
      <x v="475"/>
      <x v="471"/>
    </i>
    <i r="1">
      <x v="476"/>
      <x v="472"/>
    </i>
    <i r="1">
      <x v="477"/>
      <x v="473"/>
    </i>
    <i r="1">
      <x v="478"/>
      <x v="475"/>
    </i>
    <i r="1">
      <x v="479"/>
      <x v="477"/>
    </i>
    <i r="1">
      <x v="480"/>
      <x v="478"/>
    </i>
    <i r="1">
      <x v="481"/>
      <x v="476"/>
    </i>
    <i r="1">
      <x v="483"/>
      <x v="479"/>
    </i>
    <i r="1">
      <x v="484"/>
      <x v="481"/>
    </i>
    <i r="1">
      <x v="485"/>
      <x v="480"/>
    </i>
    <i r="1">
      <x v="487"/>
      <x v="484"/>
    </i>
    <i r="1">
      <x v="488"/>
      <x v="483"/>
    </i>
    <i r="1">
      <x v="489"/>
      <x v="486"/>
    </i>
    <i r="1">
      <x v="490"/>
      <x v="482"/>
    </i>
    <i r="1">
      <x v="491"/>
      <x v="485"/>
    </i>
    <i r="1">
      <x v="492"/>
      <x v="488"/>
    </i>
    <i r="1">
      <x v="494"/>
      <x v="491"/>
    </i>
    <i r="1">
      <x v="496"/>
      <x v="490"/>
    </i>
    <i r="1">
      <x v="498"/>
      <x v="489"/>
    </i>
    <i>
      <x v="23"/>
      <x v="161"/>
      <x v="232"/>
    </i>
    <i r="1">
      <x v="163"/>
      <x v="195"/>
    </i>
    <i r="1">
      <x v="165"/>
      <x v="179"/>
    </i>
    <i r="1">
      <x v="167"/>
      <x v="158"/>
    </i>
    <i r="1">
      <x v="168"/>
      <x v="57"/>
    </i>
    <i r="1">
      <x v="169"/>
      <x v="198"/>
    </i>
    <i r="1">
      <x v="170"/>
      <x v="73"/>
    </i>
    <i r="1">
      <x v="171"/>
      <x v="153"/>
    </i>
    <i r="1">
      <x v="174"/>
      <x v="155"/>
    </i>
    <i r="1">
      <x v="178"/>
      <x v="180"/>
    </i>
    <i r="1">
      <x v="179"/>
      <x v="184"/>
    </i>
    <i r="1">
      <x v="181"/>
      <x v="193"/>
    </i>
    <i r="1">
      <x v="182"/>
      <x v="199"/>
    </i>
    <i r="1">
      <x v="183"/>
      <x v="181"/>
    </i>
    <i r="1">
      <x v="184"/>
      <x v="111"/>
    </i>
    <i r="1">
      <x v="186"/>
      <x v="169"/>
    </i>
    <i r="1">
      <x v="187"/>
      <x v="107"/>
    </i>
    <i r="1">
      <x v="188"/>
      <x v="145"/>
    </i>
    <i r="1">
      <x v="194"/>
      <x v="213"/>
    </i>
    <i r="1">
      <x v="198"/>
      <x v="147"/>
    </i>
    <i r="1">
      <x v="199"/>
      <x v="115"/>
    </i>
    <i r="1">
      <x v="200"/>
      <x v="157"/>
    </i>
    <i>
      <x v="24"/>
      <x v="222"/>
      <x v="275"/>
    </i>
    <i r="1">
      <x v="225"/>
      <x v="273"/>
    </i>
    <i r="1">
      <x v="235"/>
      <x v="269"/>
    </i>
    <i r="1">
      <x v="241"/>
      <x v="268"/>
    </i>
    <i r="1">
      <x v="246"/>
      <x v="287"/>
    </i>
    <i r="1">
      <x v="252"/>
      <x v="274"/>
    </i>
    <i r="1">
      <x v="253"/>
      <x v="278"/>
    </i>
    <i r="1">
      <x v="259"/>
      <x v="281"/>
    </i>
    <i r="1">
      <x v="265"/>
      <x v="282"/>
    </i>
    <i r="1">
      <x v="266"/>
      <x v="283"/>
    </i>
    <i r="1">
      <x v="268"/>
      <x v="294"/>
    </i>
    <i r="1">
      <x v="270"/>
      <x v="286"/>
    </i>
    <i r="1">
      <x v="271"/>
      <x v="284"/>
    </i>
    <i r="1">
      <x v="272"/>
      <x v="301"/>
    </i>
    <i r="1">
      <x v="274"/>
      <x v="292"/>
    </i>
    <i r="1">
      <x v="277"/>
      <x v="302"/>
    </i>
    <i r="1">
      <x v="278"/>
      <x v="290"/>
    </i>
    <i r="1">
      <x v="279"/>
      <x v="291"/>
    </i>
    <i r="1">
      <x v="280"/>
      <x v="299"/>
    </i>
    <i r="1">
      <x v="287"/>
      <x v="304"/>
    </i>
    <i r="1">
      <x v="288"/>
      <x v="295"/>
    </i>
    <i r="1">
      <x v="290"/>
      <x v="300"/>
    </i>
    <i>
      <x v="25"/>
      <x v="164"/>
      <x v="183"/>
    </i>
    <i r="1">
      <x v="221"/>
      <x v="222"/>
    </i>
    <i r="1">
      <x v="226"/>
      <x v="225"/>
    </i>
    <i r="1">
      <x v="227"/>
      <x v="226"/>
    </i>
    <i r="1">
      <x v="244"/>
      <x v="239"/>
    </i>
    <i r="1">
      <x v="316"/>
      <x v="303"/>
    </i>
    <i r="1">
      <x v="364"/>
      <x v="356"/>
    </i>
    <i r="1">
      <x v="368"/>
      <x v="357"/>
    </i>
    <i r="1">
      <x v="372"/>
      <x v="363"/>
    </i>
    <i r="1">
      <x v="388"/>
      <x v="381"/>
    </i>
    <i r="1">
      <x v="393"/>
      <x v="390"/>
    </i>
    <i r="1">
      <x v="404"/>
      <x v="402"/>
    </i>
    <i r="1">
      <x v="406"/>
      <x v="408"/>
    </i>
    <i r="1">
      <x v="407"/>
      <x v="410"/>
    </i>
    <i r="1">
      <x v="409"/>
      <x v="413"/>
    </i>
    <i r="1">
      <x v="410"/>
      <x v="414"/>
    </i>
    <i r="1">
      <x v="412"/>
      <x v="416"/>
    </i>
    <i r="1">
      <x v="413"/>
      <x v="420"/>
    </i>
    <i r="1">
      <x v="414"/>
      <x v="422"/>
    </i>
    <i r="1">
      <x v="415"/>
      <x v="423"/>
    </i>
    <i r="1">
      <x v="423"/>
      <x v="427"/>
    </i>
    <i r="1">
      <x v="427"/>
      <x v="429"/>
    </i>
    <i>
      <x v="26"/>
      <x v="732"/>
      <x v="731"/>
    </i>
    <i r="1">
      <x v="733"/>
      <x v="730"/>
    </i>
    <i r="1">
      <x v="734"/>
      <x v="733"/>
    </i>
    <i r="1">
      <x v="735"/>
      <x v="734"/>
    </i>
    <i r="1">
      <x v="736"/>
      <x v="740"/>
    </i>
    <i r="1">
      <x v="737"/>
      <x v="735"/>
    </i>
    <i r="1">
      <x v="738"/>
      <x v="736"/>
    </i>
    <i r="1">
      <x v="740"/>
      <x v="737"/>
    </i>
    <i r="1">
      <x v="741"/>
      <x v="738"/>
    </i>
    <i r="1">
      <x v="742"/>
      <x v="753"/>
    </i>
    <i r="1">
      <x v="743"/>
      <x v="751"/>
    </i>
    <i r="1">
      <x v="744"/>
      <x v="746"/>
    </i>
    <i r="1">
      <x v="745"/>
      <x v="749"/>
    </i>
    <i r="1">
      <x v="746"/>
      <x v="742"/>
    </i>
    <i r="1">
      <x v="747"/>
      <x v="745"/>
    </i>
    <i r="1">
      <x v="748"/>
      <x v="741"/>
    </i>
    <i r="1">
      <x v="749"/>
      <x v="752"/>
    </i>
    <i r="1">
      <x v="751"/>
      <x v="744"/>
    </i>
    <i r="1">
      <x v="752"/>
      <x v="755"/>
    </i>
    <i r="1">
      <x v="753"/>
      <x v="748"/>
    </i>
    <i r="1">
      <x v="754"/>
      <x v="754"/>
    </i>
    <i r="1">
      <x v="755"/>
      <x v="757"/>
    </i>
    <i>
      <x v="27"/>
      <x v="538"/>
      <x v="531"/>
    </i>
    <i r="1">
      <x v="539"/>
      <x v="532"/>
    </i>
    <i r="1">
      <x v="547"/>
      <x v="551"/>
    </i>
    <i r="1">
      <x v="549"/>
      <x v="550"/>
    </i>
    <i r="1">
      <x v="583"/>
      <x v="577"/>
    </i>
    <i r="1">
      <x v="589"/>
      <x v="586"/>
    </i>
    <i r="1">
      <x v="590"/>
      <x v="587"/>
    </i>
    <i r="1">
      <x v="617"/>
      <x v="602"/>
    </i>
    <i r="1">
      <x v="618"/>
      <x v="599"/>
    </i>
    <i r="1">
      <x v="621"/>
      <x v="614"/>
    </i>
    <i r="1">
      <x v="633"/>
      <x v="625"/>
    </i>
    <i r="1">
      <x v="637"/>
      <x v="629"/>
    </i>
    <i r="1">
      <x v="640"/>
      <x v="631"/>
    </i>
    <i r="1">
      <x v="650"/>
      <x v="637"/>
    </i>
    <i r="1">
      <x v="671"/>
      <x v="646"/>
    </i>
    <i r="1">
      <x v="672"/>
      <x v="647"/>
    </i>
    <i r="1">
      <x v="674"/>
      <x v="649"/>
    </i>
    <i r="1">
      <x v="675"/>
      <x v="650"/>
    </i>
    <i r="1">
      <x v="676"/>
      <x v="655"/>
    </i>
    <i r="1">
      <x v="677"/>
      <x v="656"/>
    </i>
    <i r="1">
      <x v="678"/>
      <x v="661"/>
    </i>
    <i r="1">
      <x v="680"/>
      <x v="663"/>
    </i>
    <i>
      <x v="28"/>
      <x v="155"/>
      <x v="165"/>
    </i>
    <i r="1">
      <x v="156"/>
      <x v="166"/>
    </i>
    <i r="1">
      <x v="158"/>
      <x v="174"/>
    </i>
    <i r="1">
      <x v="162"/>
      <x v="177"/>
    </i>
    <i r="1">
      <x v="180"/>
      <x v="191"/>
    </i>
    <i r="1">
      <x v="195"/>
      <x v="197"/>
    </i>
    <i r="1">
      <x v="219"/>
      <x v="224"/>
    </i>
    <i r="1">
      <x v="248"/>
      <x v="248"/>
    </i>
    <i r="1">
      <x v="293"/>
      <x v="266"/>
    </i>
    <i r="1">
      <x v="296"/>
      <x v="271"/>
    </i>
    <i r="1">
      <x v="297"/>
      <x v="276"/>
    </i>
    <i r="1">
      <x v="299"/>
      <x v="280"/>
    </i>
    <i r="1">
      <x v="301"/>
      <x v="279"/>
    </i>
    <i r="1">
      <x v="309"/>
      <x v="289"/>
    </i>
    <i r="1">
      <x v="310"/>
      <x v="288"/>
    </i>
    <i r="1">
      <x v="312"/>
      <x v="297"/>
    </i>
    <i r="1">
      <x v="315"/>
      <x v="298"/>
    </i>
    <i r="1">
      <x v="317"/>
      <x v="306"/>
    </i>
    <i r="1">
      <x v="323"/>
      <x v="312"/>
    </i>
    <i r="1">
      <x v="333"/>
      <x v="317"/>
    </i>
    <i r="1">
      <x v="339"/>
      <x v="325"/>
    </i>
    <i r="1">
      <x v="354"/>
      <x v="342"/>
    </i>
    <i>
      <x v="29"/>
      <x v="108"/>
      <x v="101"/>
    </i>
    <i r="1">
      <x v="109"/>
      <x v="108"/>
    </i>
    <i r="1">
      <x v="111"/>
      <x v="125"/>
    </i>
    <i r="1">
      <x v="112"/>
      <x v="126"/>
    </i>
    <i r="1">
      <x v="114"/>
      <x v="116"/>
    </i>
    <i r="1">
      <x v="117"/>
      <x v="129"/>
    </i>
    <i r="1">
      <x v="118"/>
      <x v="127"/>
    </i>
    <i r="1">
      <x v="119"/>
      <x v="128"/>
    </i>
    <i r="1">
      <x v="121"/>
      <x v="102"/>
    </i>
    <i r="1">
      <x v="122"/>
      <x v="132"/>
    </i>
    <i r="1">
      <x v="125"/>
      <x v="136"/>
    </i>
    <i r="1">
      <x v="128"/>
      <x v="133"/>
    </i>
    <i r="1">
      <x v="129"/>
      <x v="113"/>
    </i>
    <i r="1">
      <x v="130"/>
      <x v="112"/>
    </i>
    <i r="1">
      <x v="131"/>
      <x v="137"/>
    </i>
    <i r="1">
      <x v="133"/>
      <x v="135"/>
    </i>
    <i r="1">
      <x v="134"/>
      <x v="114"/>
    </i>
    <i r="1">
      <x v="135"/>
      <x v="118"/>
    </i>
    <i r="1">
      <x v="136"/>
      <x v="119"/>
    </i>
    <i r="1">
      <x v="138"/>
      <x v="120"/>
    </i>
    <i r="1">
      <x v="141"/>
      <x v="154"/>
    </i>
    <i r="1">
      <x v="146"/>
      <x v="144"/>
    </i>
    <i>
      <x v="30"/>
      <x v="512"/>
      <x v="492"/>
    </i>
    <i r="1">
      <x v="517"/>
      <x v="499"/>
    </i>
    <i r="1">
      <x v="522"/>
      <x v="506"/>
    </i>
    <i r="1">
      <x v="524"/>
      <x v="508"/>
    </i>
    <i r="1">
      <x v="525"/>
      <x v="509"/>
    </i>
    <i r="1">
      <x v="528"/>
      <x v="510"/>
    </i>
    <i r="1">
      <x v="531"/>
      <x v="512"/>
    </i>
    <i r="1">
      <x v="532"/>
      <x v="513"/>
    </i>
    <i r="1">
      <x v="533"/>
      <x v="514"/>
    </i>
    <i r="1">
      <x v="534"/>
      <x v="521"/>
    </i>
    <i r="1">
      <x v="536"/>
      <x v="516"/>
    </i>
    <i r="1">
      <x v="537"/>
      <x v="530"/>
    </i>
    <i r="1">
      <x v="540"/>
      <x v="523"/>
    </i>
    <i r="1">
      <x v="543"/>
      <x v="525"/>
    </i>
    <i r="1">
      <x v="544"/>
      <x v="526"/>
    </i>
    <i r="1">
      <x v="553"/>
      <x v="545"/>
    </i>
    <i r="1">
      <x v="555"/>
      <x v="540"/>
    </i>
    <i r="1">
      <x v="557"/>
      <x v="548"/>
    </i>
    <i r="1">
      <x v="565"/>
      <x v="557"/>
    </i>
    <i r="1">
      <x v="570"/>
      <x v="556"/>
    </i>
    <i r="1">
      <x v="574"/>
      <x v="560"/>
    </i>
    <i r="1">
      <x v="577"/>
      <x v="562"/>
    </i>
    <i>
      <x v="31"/>
      <x v="185"/>
      <x v="217"/>
    </i>
    <i r="1">
      <x v="189"/>
      <x v="223"/>
    </i>
    <i r="1">
      <x v="223"/>
      <x v="259"/>
    </i>
    <i r="1">
      <x v="234"/>
      <x v="265"/>
    </i>
    <i r="1">
      <x v="243"/>
      <x v="267"/>
    </i>
    <i r="1">
      <x v="256"/>
      <x v="272"/>
    </i>
    <i r="1">
      <x v="258"/>
      <x v="270"/>
    </i>
    <i r="1">
      <x v="264"/>
      <x v="277"/>
    </i>
    <i r="1">
      <x v="284"/>
      <x v="285"/>
    </i>
    <i r="1">
      <x v="298"/>
      <x v="296"/>
    </i>
    <i r="1">
      <x v="303"/>
      <x v="305"/>
    </i>
    <i r="1">
      <x v="314"/>
      <x v="309"/>
    </i>
    <i r="1">
      <x v="318"/>
      <x v="315"/>
    </i>
    <i r="1">
      <x v="324"/>
      <x v="324"/>
    </i>
    <i r="1">
      <x v="325"/>
      <x v="326"/>
    </i>
    <i r="1">
      <x v="326"/>
      <x v="323"/>
    </i>
    <i r="1">
      <x v="327"/>
      <x v="335"/>
    </i>
    <i r="1">
      <x v="331"/>
      <x v="314"/>
    </i>
    <i r="1">
      <x v="336"/>
      <x v="316"/>
    </i>
    <i r="1">
      <x v="342"/>
      <x v="347"/>
    </i>
    <i r="1">
      <x v="343"/>
      <x v="322"/>
    </i>
    <i r="1">
      <x v="346"/>
      <x v="336"/>
    </i>
    <i>
      <x v="32"/>
      <x v="166"/>
      <x v="178"/>
    </i>
    <i r="1">
      <x v="175"/>
      <x v="182"/>
    </i>
    <i r="1">
      <x v="190"/>
      <x v="190"/>
    </i>
    <i r="1">
      <x v="192"/>
      <x v="192"/>
    </i>
    <i r="1">
      <x v="207"/>
      <x v="196"/>
    </i>
    <i r="1">
      <x v="210"/>
      <x v="202"/>
    </i>
    <i r="1">
      <x v="213"/>
      <x v="207"/>
    </i>
    <i r="1">
      <x v="214"/>
      <x v="208"/>
    </i>
    <i r="1">
      <x v="224"/>
      <x v="218"/>
    </i>
    <i r="1">
      <x v="237"/>
      <x v="228"/>
    </i>
    <i r="1">
      <x v="250"/>
      <x v="238"/>
    </i>
    <i r="1">
      <x v="255"/>
      <x v="240"/>
    </i>
    <i r="1">
      <x v="257"/>
      <x v="245"/>
    </i>
    <i r="1">
      <x v="260"/>
      <x v="241"/>
    </i>
    <i r="1">
      <x v="262"/>
      <x v="251"/>
    </i>
    <i r="1">
      <x v="275"/>
      <x v="256"/>
    </i>
    <i r="1">
      <x v="276"/>
      <x v="252"/>
    </i>
    <i r="1">
      <x v="280"/>
      <x v="253"/>
    </i>
    <i r="1">
      <x v="281"/>
      <x v="261"/>
    </i>
    <i r="1">
      <x v="282"/>
      <x v="257"/>
    </i>
    <i r="1">
      <x v="285"/>
      <x v="258"/>
    </i>
    <i r="1">
      <x v="291"/>
      <x v="262"/>
    </i>
    <i>
      <x v="33"/>
      <x v="405"/>
      <x v="407"/>
    </i>
    <i r="1">
      <x v="424"/>
      <x v="428"/>
    </i>
    <i r="1">
      <x v="433"/>
      <x v="437"/>
    </i>
    <i r="1">
      <x v="440"/>
      <x v="441"/>
    </i>
    <i r="1">
      <x v="441"/>
      <x v="440"/>
    </i>
    <i r="1">
      <x v="442"/>
      <x v="444"/>
    </i>
    <i r="1">
      <x v="449"/>
      <x v="450"/>
    </i>
    <i r="1">
      <x v="467"/>
      <x v="466"/>
    </i>
    <i r="1">
      <x v="473"/>
      <x v="469"/>
    </i>
    <i r="1">
      <x v="482"/>
      <x v="474"/>
    </i>
    <i r="1">
      <x v="495"/>
      <x v="487"/>
    </i>
    <i r="1">
      <x v="500"/>
      <x v="493"/>
    </i>
    <i r="1">
      <x v="501"/>
      <x v="494"/>
    </i>
    <i r="1">
      <x v="503"/>
      <x v="495"/>
    </i>
    <i r="1">
      <x v="504"/>
      <x v="496"/>
    </i>
    <i r="1">
      <x v="506"/>
      <x v="497"/>
    </i>
    <i r="1">
      <x v="507"/>
      <x v="498"/>
    </i>
    <i r="1">
      <x v="508"/>
      <x v="500"/>
    </i>
    <i r="1">
      <x v="509"/>
      <x v="501"/>
    </i>
    <i r="1">
      <x v="510"/>
      <x v="502"/>
    </i>
    <i r="1">
      <x v="513"/>
      <x v="503"/>
    </i>
    <i r="1">
      <x v="515"/>
      <x v="505"/>
    </i>
    <i>
      <x v="34"/>
      <x v="548"/>
      <x v="554"/>
    </i>
    <i r="1">
      <x v="559"/>
      <x v="563"/>
    </i>
    <i r="1">
      <x v="573"/>
      <x v="567"/>
    </i>
    <i r="1">
      <x v="580"/>
      <x v="575"/>
    </i>
    <i r="1">
      <x v="584"/>
      <x v="584"/>
    </i>
    <i r="1">
      <x v="593"/>
      <x v="591"/>
    </i>
    <i r="1">
      <x v="614"/>
      <x v="601"/>
    </i>
    <i r="1">
      <x v="620"/>
      <x v="606"/>
    </i>
    <i r="1">
      <x v="622"/>
      <x v="617"/>
    </i>
    <i r="1">
      <x v="625"/>
      <x v="622"/>
    </i>
    <i r="1">
      <x v="628"/>
      <x v="624"/>
    </i>
    <i r="1">
      <x v="630"/>
      <x v="623"/>
    </i>
    <i r="1">
      <x v="636"/>
      <x v="627"/>
    </i>
    <i r="1">
      <x v="641"/>
      <x v="630"/>
    </i>
    <i r="1">
      <x v="645"/>
      <x v="639"/>
    </i>
    <i r="1">
      <x v="646"/>
      <x v="632"/>
    </i>
    <i r="1">
      <x v="652"/>
      <x v="643"/>
    </i>
    <i r="1">
      <x v="655"/>
      <x v="635"/>
    </i>
    <i r="1">
      <x v="657"/>
      <x v="645"/>
    </i>
    <i r="1">
      <x v="659"/>
      <x v="638"/>
    </i>
    <i r="1">
      <x v="661"/>
      <x v="642"/>
    </i>
    <i r="1">
      <x v="665"/>
      <x v="640"/>
    </i>
    <i>
      <x v="35"/>
      <x v="767"/>
      <x v="767"/>
    </i>
    <i r="1">
      <x v="768"/>
      <x v="768"/>
    </i>
    <i r="1">
      <x v="769"/>
      <x v="769"/>
    </i>
    <i r="1">
      <x v="770"/>
      <x v="770"/>
    </i>
    <i r="1">
      <x v="771"/>
      <x v="771"/>
    </i>
    <i r="1">
      <x v="772"/>
      <x v="772"/>
    </i>
    <i r="1">
      <x v="773"/>
      <x v="773"/>
    </i>
    <i r="1">
      <x v="774"/>
      <x v="775"/>
    </i>
    <i r="1">
      <x v="775"/>
      <x v="776"/>
    </i>
    <i r="1">
      <x v="776"/>
      <x v="774"/>
    </i>
    <i r="1">
      <x v="777"/>
      <x v="778"/>
    </i>
    <i r="1">
      <x v="778"/>
      <x v="777"/>
    </i>
    <i r="1">
      <x v="779"/>
      <x v="779"/>
    </i>
    <i r="1">
      <x v="780"/>
      <x v="781"/>
    </i>
    <i r="1">
      <x v="781"/>
      <x v="780"/>
    </i>
    <i r="1">
      <x v="782"/>
      <x v="782"/>
    </i>
    <i r="1">
      <x v="783"/>
      <x v="784"/>
    </i>
    <i r="1">
      <x v="784"/>
      <x v="787"/>
    </i>
    <i r="1">
      <x v="785"/>
      <x v="783"/>
    </i>
    <i r="1">
      <x v="786"/>
      <x v="786"/>
    </i>
    <i r="1">
      <x v="787"/>
      <x v="785"/>
    </i>
    <i r="1">
      <x v="788"/>
      <x v="788"/>
    </i>
    <i>
      <x v="36"/>
      <x v="789"/>
      <x v="789"/>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B5101E-12F6-4ECD-A955-652465AAD2E4}"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A3:C15" firstHeaderRow="1" firstDataRow="1" firstDataCol="2"/>
  <pivotFields count="79">
    <pivotField axis="axisRow" compact="0" outline="0" showAll="0">
      <items count="37">
        <item x="0"/>
        <item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compact="0" outline="0"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compact="0" outline="0" showAll="0"/>
    <pivotField compact="0" numFmtId="1" outline="0" showAll="0"/>
    <pivotField compact="0" numFmtId="1" outline="0" showAll="0"/>
    <pivotField compact="0" numFmtId="164" outline="0" showAll="0"/>
    <pivotField compact="0" numFmtId="164" outline="0" showAll="0"/>
    <pivotField dataField="1" compact="0" numFmtId="164" outline="0" showAll="0"/>
    <pivotField compact="0" numFmtId="164" outline="0" showAll="0"/>
    <pivotField compact="0" numFmtId="2"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s>
  <rowFields count="2">
    <field x="0"/>
    <field x="1"/>
  </rowFields>
  <rowItems count="12">
    <i>
      <x/>
      <x v="19"/>
    </i>
    <i r="1">
      <x v="20"/>
    </i>
    <i r="1">
      <x v="21"/>
    </i>
    <i t="default">
      <x/>
    </i>
    <i>
      <x v="1"/>
      <x v="19"/>
    </i>
    <i r="1">
      <x v="20"/>
    </i>
    <i r="1">
      <x v="21"/>
    </i>
    <i t="default">
      <x v="1"/>
    </i>
    <i>
      <x v="3"/>
      <x v="19"/>
    </i>
    <i r="1">
      <x v="20"/>
    </i>
    <i r="1">
      <x v="21"/>
    </i>
    <i t="default">
      <x v="3"/>
    </i>
  </rowItems>
  <colItems count="1">
    <i/>
  </colItems>
  <dataFields count="1">
    <dataField name="Sum of CO2" fld="7"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A3BC0D-3F7B-4BFD-B4FD-44B9BD8B6DD2}"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5">
  <location ref="A874:E911" firstHeaderRow="0" firstDataRow="1" firstDataCol="1"/>
  <pivotFields count="79">
    <pivotField axis="axisRow" compact="0" outline="0" multipleItemSelectionAllowed="1"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outline="0" multipleItemSelectionAllowed="1" showAll="0">
      <items count="24">
        <item x="0"/>
        <item x="1"/>
        <item x="2"/>
        <item x="3"/>
        <item x="4"/>
        <item h="1" x="5"/>
        <item h="1" x="6"/>
        <item h="1" x="7"/>
        <item h="1" x="8"/>
        <item h="1" x="9"/>
        <item h="1" x="10"/>
        <item h="1" x="11"/>
        <item h="1" x="12"/>
        <item h="1" x="13"/>
        <item h="1" x="14"/>
        <item h="1" x="15"/>
        <item h="1" x="16"/>
        <item h="1" x="17"/>
        <item h="1" x="18"/>
        <item h="1" x="19"/>
        <item h="1" x="20"/>
        <item h="1" x="21"/>
        <item h="1"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28">
        <item x="17"/>
        <item x="5"/>
        <item x="2"/>
        <item x="18"/>
        <item x="6"/>
        <item x="3"/>
        <item x="4"/>
        <item x="7"/>
        <item x="0"/>
        <item x="1"/>
        <item x="21"/>
        <item x="20"/>
        <item x="19"/>
        <item x="8"/>
        <item x="9"/>
        <item x="10"/>
        <item x="11"/>
        <item x="12"/>
        <item x="13"/>
        <item x="14"/>
        <item x="15"/>
        <item x="16"/>
        <item x="25"/>
        <item x="24"/>
        <item x="23"/>
        <item x="22"/>
        <item x="26"/>
        <item t="default"/>
      </items>
    </pivotField>
    <pivotField dataField="1" compact="0" outline="0" showAll="0">
      <items count="80">
        <item x="16"/>
        <item x="18"/>
        <item x="5"/>
        <item x="55"/>
        <item x="17"/>
        <item x="6"/>
        <item x="7"/>
        <item x="38"/>
        <item x="35"/>
        <item x="36"/>
        <item x="0"/>
        <item x="1"/>
        <item x="2"/>
        <item x="3"/>
        <item x="4"/>
        <item x="19"/>
        <item x="20"/>
        <item x="30"/>
        <item x="8"/>
        <item x="9"/>
        <item x="10"/>
        <item x="11"/>
        <item x="12"/>
        <item x="13"/>
        <item x="14"/>
        <item x="15"/>
        <item x="31"/>
        <item x="37"/>
        <item x="32"/>
        <item x="33"/>
        <item x="34"/>
        <item x="21"/>
        <item x="22"/>
        <item x="23"/>
        <item x="24"/>
        <item x="25"/>
        <item x="26"/>
        <item x="27"/>
        <item x="28"/>
        <item x="29"/>
        <item x="39"/>
        <item x="40"/>
        <item x="41"/>
        <item x="42"/>
        <item x="43"/>
        <item x="44"/>
        <item x="45"/>
        <item x="46"/>
        <item x="47"/>
        <item x="48"/>
        <item x="49"/>
        <item x="50"/>
        <item x="51"/>
        <item x="52"/>
        <item x="53"/>
        <item x="54"/>
        <item x="56"/>
        <item x="57"/>
        <item x="58"/>
        <item x="59"/>
        <item x="60"/>
        <item x="61"/>
        <item x="62"/>
        <item x="63"/>
        <item x="64"/>
        <item x="65"/>
        <item x="66"/>
        <item x="67"/>
        <item x="68"/>
        <item x="69"/>
        <item x="70"/>
        <item x="71"/>
        <item x="72"/>
        <item x="73"/>
        <item x="74"/>
        <item x="75"/>
        <item x="76"/>
        <item x="77"/>
        <item x="78"/>
        <item t="default"/>
      </items>
    </pivotField>
    <pivotField dataField="1" compact="0" outline="0" showAll="0">
      <items count="104">
        <item x="19"/>
        <item x="21"/>
        <item x="7"/>
        <item x="8"/>
        <item x="22"/>
        <item x="20"/>
        <item x="9"/>
        <item x="10"/>
        <item x="58"/>
        <item x="59"/>
        <item x="60"/>
        <item x="53"/>
        <item x="54"/>
        <item x="55"/>
        <item x="56"/>
        <item x="23"/>
        <item x="0"/>
        <item x="1"/>
        <item x="2"/>
        <item x="3"/>
        <item x="4"/>
        <item x="5"/>
        <item x="6"/>
        <item x="11"/>
        <item x="12"/>
        <item x="13"/>
        <item x="14"/>
        <item x="15"/>
        <item x="16"/>
        <item x="17"/>
        <item x="18"/>
        <item x="57"/>
        <item x="77"/>
        <item x="78"/>
        <item x="79"/>
        <item x="24"/>
        <item x="25"/>
        <item x="26"/>
        <item x="27"/>
        <item x="28"/>
        <item x="29"/>
        <item x="30"/>
        <item x="31"/>
        <item x="32"/>
        <item x="33"/>
        <item x="34"/>
        <item x="35"/>
        <item x="36"/>
        <item x="37"/>
        <item x="38"/>
        <item x="39"/>
        <item x="40"/>
        <item x="41"/>
        <item x="42"/>
        <item x="43"/>
        <item x="44"/>
        <item x="45"/>
        <item x="46"/>
        <item x="47"/>
        <item x="48"/>
        <item x="49"/>
        <item x="50"/>
        <item x="51"/>
        <item x="52"/>
        <item x="61"/>
        <item x="62"/>
        <item x="63"/>
        <item x="64"/>
        <item x="65"/>
        <item x="66"/>
        <item x="67"/>
        <item x="68"/>
        <item x="69"/>
        <item x="70"/>
        <item x="71"/>
        <item x="72"/>
        <item x="73"/>
        <item x="74"/>
        <item x="75"/>
        <item x="76"/>
        <item x="80"/>
        <item x="81"/>
        <item x="82"/>
        <item x="83"/>
        <item x="84"/>
        <item x="85"/>
        <item x="86"/>
        <item x="87"/>
        <item x="88"/>
        <item x="89"/>
        <item x="90"/>
        <item x="91"/>
        <item x="92"/>
        <item x="93"/>
        <item x="94"/>
        <item x="95"/>
        <item x="96"/>
        <item x="97"/>
        <item x="98"/>
        <item x="99"/>
        <item x="100"/>
        <item x="101"/>
        <item x="102"/>
        <item t="default"/>
      </items>
    </pivotField>
    <pivotField dataField="1" compact="0" outline="0" showAll="0">
      <items count="12">
        <item x="2"/>
        <item x="3"/>
        <item x="0"/>
        <item x="1"/>
        <item x="4"/>
        <item x="5"/>
        <item x="6"/>
        <item x="7"/>
        <item x="8"/>
        <item x="9"/>
        <item x="10"/>
        <item t="default"/>
      </items>
    </pivotField>
    <pivotField compact="0" outline="0" showAll="0"/>
    <pivotField compact="0" outline="0" showAll="0"/>
    <pivotField compact="0" outline="0" showAll="0"/>
    <pivotField compact="0" outline="0"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1">
    <field x="-2"/>
  </colFields>
  <colItems count="4">
    <i>
      <x/>
    </i>
    <i i="1">
      <x v="1"/>
    </i>
    <i i="2">
      <x v="2"/>
    </i>
    <i i="3">
      <x v="3"/>
    </i>
  </colItems>
  <dataFields count="4">
    <dataField name="Sum of Temperature_Change_From_CH4" fld="71" baseField="0" baseItem="0"/>
    <dataField name="Sum of Temperature_Change_From_CO2" fld="72" baseField="0" baseItem="0"/>
    <dataField name="Sum of Temperature_Change_From_GHG" fld="73" baseField="0" baseItem="0"/>
    <dataField name="Sum of Temperature_Change_From_N2O" fld="7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D00465-B99F-4133-BF6B-E8C85E71B347}" name="PivotTable17"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4">
  <location ref="A833:E870" firstHeaderRow="0" firstDataRow="1" firstDataCol="1" rowPageCount="1" colPageCount="1"/>
  <pivotFields count="79">
    <pivotField axis="axisRow" compact="0" outline="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Page" compact="0" outline="0" showAll="0">
      <items count="24">
        <item x="0"/>
        <item x="1"/>
        <item x="2"/>
        <item x="3"/>
        <item x="4"/>
        <item x="5"/>
        <item x="6"/>
        <item x="7"/>
        <item x="8"/>
        <item x="9"/>
        <item x="10"/>
        <item x="11"/>
        <item x="12"/>
        <item x="13"/>
        <item x="14"/>
        <item x="15"/>
        <item x="16"/>
        <item x="17"/>
        <item x="18"/>
        <item x="19"/>
        <item x="20"/>
        <item x="21"/>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28">
        <item x="17"/>
        <item x="5"/>
        <item x="2"/>
        <item x="18"/>
        <item x="6"/>
        <item x="3"/>
        <item x="4"/>
        <item x="7"/>
        <item x="0"/>
        <item x="1"/>
        <item x="21"/>
        <item x="20"/>
        <item x="19"/>
        <item x="8"/>
        <item x="9"/>
        <item x="10"/>
        <item x="11"/>
        <item x="12"/>
        <item x="13"/>
        <item x="14"/>
        <item x="15"/>
        <item x="16"/>
        <item x="25"/>
        <item x="24"/>
        <item x="23"/>
        <item x="22"/>
        <item x="26"/>
        <item t="default"/>
      </items>
    </pivotField>
    <pivotField dataField="1" compact="0" outline="0" showAll="0">
      <items count="80">
        <item x="16"/>
        <item x="18"/>
        <item x="5"/>
        <item x="55"/>
        <item x="17"/>
        <item x="6"/>
        <item x="7"/>
        <item x="38"/>
        <item x="35"/>
        <item x="36"/>
        <item x="0"/>
        <item x="1"/>
        <item x="2"/>
        <item x="3"/>
        <item x="4"/>
        <item x="19"/>
        <item x="20"/>
        <item x="30"/>
        <item x="8"/>
        <item x="9"/>
        <item x="10"/>
        <item x="11"/>
        <item x="12"/>
        <item x="13"/>
        <item x="14"/>
        <item x="15"/>
        <item x="31"/>
        <item x="37"/>
        <item x="32"/>
        <item x="33"/>
        <item x="34"/>
        <item x="21"/>
        <item x="22"/>
        <item x="23"/>
        <item x="24"/>
        <item x="25"/>
        <item x="26"/>
        <item x="27"/>
        <item x="28"/>
        <item x="29"/>
        <item x="39"/>
        <item x="40"/>
        <item x="41"/>
        <item x="42"/>
        <item x="43"/>
        <item x="44"/>
        <item x="45"/>
        <item x="46"/>
        <item x="47"/>
        <item x="48"/>
        <item x="49"/>
        <item x="50"/>
        <item x="51"/>
        <item x="52"/>
        <item x="53"/>
        <item x="54"/>
        <item x="56"/>
        <item x="57"/>
        <item x="58"/>
        <item x="59"/>
        <item x="60"/>
        <item x="61"/>
        <item x="62"/>
        <item x="63"/>
        <item x="64"/>
        <item x="65"/>
        <item x="66"/>
        <item x="67"/>
        <item x="68"/>
        <item x="69"/>
        <item x="70"/>
        <item x="71"/>
        <item x="72"/>
        <item x="73"/>
        <item x="74"/>
        <item x="75"/>
        <item x="76"/>
        <item x="77"/>
        <item x="78"/>
        <item t="default"/>
      </items>
    </pivotField>
    <pivotField dataField="1" compact="0" outline="0" showAll="0">
      <items count="104">
        <item x="19"/>
        <item x="21"/>
        <item x="7"/>
        <item x="8"/>
        <item x="22"/>
        <item x="20"/>
        <item x="9"/>
        <item x="10"/>
        <item x="58"/>
        <item x="59"/>
        <item x="60"/>
        <item x="53"/>
        <item x="54"/>
        <item x="55"/>
        <item x="56"/>
        <item x="23"/>
        <item x="0"/>
        <item x="1"/>
        <item x="2"/>
        <item x="3"/>
        <item x="4"/>
        <item x="5"/>
        <item x="6"/>
        <item x="11"/>
        <item x="12"/>
        <item x="13"/>
        <item x="14"/>
        <item x="15"/>
        <item x="16"/>
        <item x="17"/>
        <item x="18"/>
        <item x="57"/>
        <item x="77"/>
        <item x="78"/>
        <item x="79"/>
        <item x="24"/>
        <item x="25"/>
        <item x="26"/>
        <item x="27"/>
        <item x="28"/>
        <item x="29"/>
        <item x="30"/>
        <item x="31"/>
        <item x="32"/>
        <item x="33"/>
        <item x="34"/>
        <item x="35"/>
        <item x="36"/>
        <item x="37"/>
        <item x="38"/>
        <item x="39"/>
        <item x="40"/>
        <item x="41"/>
        <item x="42"/>
        <item x="43"/>
        <item x="44"/>
        <item x="45"/>
        <item x="46"/>
        <item x="47"/>
        <item x="48"/>
        <item x="49"/>
        <item x="50"/>
        <item x="51"/>
        <item x="52"/>
        <item x="61"/>
        <item x="62"/>
        <item x="63"/>
        <item x="64"/>
        <item x="65"/>
        <item x="66"/>
        <item x="67"/>
        <item x="68"/>
        <item x="69"/>
        <item x="70"/>
        <item x="71"/>
        <item x="72"/>
        <item x="73"/>
        <item x="74"/>
        <item x="75"/>
        <item x="76"/>
        <item x="80"/>
        <item x="81"/>
        <item x="82"/>
        <item x="83"/>
        <item x="84"/>
        <item x="85"/>
        <item x="86"/>
        <item x="87"/>
        <item x="88"/>
        <item x="89"/>
        <item x="90"/>
        <item x="91"/>
        <item x="92"/>
        <item x="93"/>
        <item x="94"/>
        <item x="95"/>
        <item x="96"/>
        <item x="97"/>
        <item x="98"/>
        <item x="99"/>
        <item x="100"/>
        <item x="101"/>
        <item x="102"/>
        <item t="default"/>
      </items>
    </pivotField>
    <pivotField dataField="1" compact="0" outline="0" showAll="0">
      <items count="12">
        <item x="2"/>
        <item x="3"/>
        <item x="0"/>
        <item x="1"/>
        <item x="4"/>
        <item x="5"/>
        <item x="6"/>
        <item x="7"/>
        <item x="8"/>
        <item x="9"/>
        <item x="10"/>
        <item t="default"/>
      </items>
    </pivotField>
    <pivotField compact="0" outline="0" showAll="0"/>
    <pivotField compact="0" outline="0" showAll="0"/>
    <pivotField compact="0" outline="0" showAll="0"/>
    <pivotField compact="0" outline="0"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1">
    <field x="-2"/>
  </colFields>
  <colItems count="4">
    <i>
      <x/>
    </i>
    <i i="1">
      <x v="1"/>
    </i>
    <i i="2">
      <x v="2"/>
    </i>
    <i i="3">
      <x v="3"/>
    </i>
  </colItems>
  <pageFields count="1">
    <pageField fld="1" hier="-1"/>
  </pageFields>
  <dataFields count="4">
    <dataField name="Sum of Temperature_Change_From_CO2" fld="72" baseField="0" baseItem="0"/>
    <dataField name="Sum of Temperature_Change_From_GHG" fld="73" baseField="0" baseItem="0"/>
    <dataField name="Sum of Temperature_Change_From_CH4" fld="71" baseField="0" baseItem="0"/>
    <dataField name="Sum of Temperature_Change_From_N2O" fld="7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DE1D40-4730-459B-BA7E-10AD90F78FF6}" name="PivotTable2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15:C952" firstHeaderRow="0" firstDataRow="1" firstDataCol="1" rowPageCount="1" colPageCount="1"/>
  <pivotFields count="79">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Page" multipleItemSelectionAllowed="1"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1">
    <field x="-2"/>
  </colFields>
  <colItems count="2">
    <i>
      <x/>
    </i>
    <i i="1">
      <x v="1"/>
    </i>
  </colItems>
  <pageFields count="1">
    <pageField fld="1" hier="-1"/>
  </pageFields>
  <dataFields count="2">
    <dataField name="Sum of CO2" fld="7" baseField="0" baseItem="0"/>
    <dataField name="Sum of CO2_Including_luc"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95464E-D6C0-4B22-B7A1-4CBEF90EFE08}" name="PivotTable3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85:B1021" firstHeaderRow="1" firstDataRow="1" firstDataCol="1" rowPageCount="1" colPageCount="1"/>
  <pivotFields count="79">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showAll="0">
      <items count="23">
        <item x="0"/>
        <item x="1"/>
        <item x="2"/>
        <item x="3"/>
        <item x="4"/>
        <item x="5"/>
        <item x="6"/>
        <item x="7"/>
        <item x="8"/>
        <item x="9"/>
        <item x="10"/>
        <item x="11"/>
        <item x="12"/>
        <item x="13"/>
        <item x="14"/>
        <item x="15"/>
        <item x="16"/>
        <item x="17"/>
        <item x="18"/>
        <item x="19"/>
        <item x="20"/>
        <item x="21"/>
        <item t="default"/>
      </items>
    </pivotField>
    <pivotField showAll="0"/>
    <pivotField numFmtId="1" showAll="0"/>
    <pivotField numFmtId="1" showAll="0"/>
    <pivotField numFmtId="164" showAll="0"/>
    <pivotField numFmtId="164" showAll="0"/>
    <pivotField numFmtId="164" showAll="0"/>
    <pivotField numFmtId="164" showAll="0"/>
    <pivotField numFmtId="2" showAll="0"/>
    <pivotField dataField="1"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showAll="0"/>
    <pivotField showAll="0"/>
    <pivotField numFmtId="164" showAll="0"/>
    <pivotField numFmtId="164" showAll="0"/>
    <pivotField showAll="0"/>
    <pivotField showAll="0"/>
    <pivotField showAll="0"/>
    <pivotField showAll="0"/>
    <pivotField numFmtId="164" showAll="0"/>
    <pivotField numFmtId="164"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pageFields count="1">
    <pageField fld="1" hier="-1"/>
  </pageFields>
  <dataFields count="1">
    <dataField name="Sum of CO2_Including_luc"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97DDD-6081-4DCF-A232-0BAE1AC6CFFA}" name="PivotTable2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57:B979" firstHeaderRow="1" firstDataRow="1" firstDataCol="1" rowPageCount="1" colPageCount="1"/>
  <pivotFields count="79">
    <pivotField axis="axisPage" multipleItemSelectionAllowed="1" showAll="0">
      <items count="37">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pivotField numFmtId="1" showAll="0"/>
    <pivotField numFmtId="1" showAll="0"/>
    <pivotField numFmtId="164" showAll="0"/>
    <pivotField numFmtId="164" showAll="0"/>
    <pivotField dataField="1" numFmtId="164" showAll="0"/>
    <pivotField numFmtId="164" showAll="0"/>
    <pivotField numFmtId="2"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numFmtId="164" showAll="0"/>
    <pivotField showAll="0"/>
    <pivotField showAll="0"/>
    <pivotField numFmtId="164" showAll="0"/>
    <pivotField numFmtId="164" showAll="0"/>
    <pivotField showAll="0"/>
    <pivotField showAll="0"/>
    <pivotField showAll="0"/>
    <pivotField showAll="0"/>
    <pivotField numFmtId="164" showAll="0"/>
    <pivotField numFmtId="164"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showAll="0"/>
    <pivotField numFmtId="164" showAll="0"/>
    <pivotField numFmtId="164" showAll="0"/>
    <pivotField numFmtId="164" showAll="0"/>
    <pivotField numFmtId="164" showAll="0"/>
    <pivotField numFmtId="164" showAll="0"/>
    <pivotField showAll="0"/>
    <pivotField showAll="0"/>
    <pivotField showAll="0"/>
    <pivotField showAll="0"/>
  </pivotFields>
  <rowFields count="1">
    <field x="1"/>
  </rowFields>
  <rowItems count="22">
    <i>
      <x/>
    </i>
    <i>
      <x v="1"/>
    </i>
    <i>
      <x v="2"/>
    </i>
    <i>
      <x v="3"/>
    </i>
    <i>
      <x v="4"/>
    </i>
    <i>
      <x v="5"/>
    </i>
    <i>
      <x v="6"/>
    </i>
    <i>
      <x v="7"/>
    </i>
    <i>
      <x v="8"/>
    </i>
    <i>
      <x v="9"/>
    </i>
    <i>
      <x v="10"/>
    </i>
    <i>
      <x v="11"/>
    </i>
    <i>
      <x v="12"/>
    </i>
    <i>
      <x v="13"/>
    </i>
    <i>
      <x v="14"/>
    </i>
    <i>
      <x v="15"/>
    </i>
    <i>
      <x v="16"/>
    </i>
    <i>
      <x v="17"/>
    </i>
    <i>
      <x v="18"/>
    </i>
    <i>
      <x v="19"/>
    </i>
    <i>
      <x v="20"/>
    </i>
    <i>
      <x v="21"/>
    </i>
  </rowItems>
  <colItems count="1">
    <i/>
  </colItems>
  <pageFields count="1">
    <pageField fld="0" hier="-1"/>
  </pageFields>
  <dataFields count="1">
    <dataField name="Sum of CO2"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07FA54-2589-4A44-B290-D3A1C8FF6976}"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025:F1047" firstHeaderRow="0" firstDataRow="1" firstDataCol="1" rowPageCount="1" colPageCount="1"/>
  <pivotFields count="79">
    <pivotField axis="axisPage" multipleItemSelectionAllowed="1" showAll="0">
      <items count="38">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axis="axisRow" showAll="0">
      <items count="24">
        <item x="0"/>
        <item x="1"/>
        <item x="2"/>
        <item x="3"/>
        <item x="4"/>
        <item x="5"/>
        <item x="6"/>
        <item x="7"/>
        <item x="8"/>
        <item x="9"/>
        <item x="10"/>
        <item x="11"/>
        <item x="12"/>
        <item x="13"/>
        <item x="14"/>
        <item x="15"/>
        <item x="16"/>
        <item x="17"/>
        <item x="18"/>
        <item x="19"/>
        <item x="20"/>
        <item x="21"/>
        <item h="1"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22">
    <i>
      <x/>
    </i>
    <i>
      <x v="1"/>
    </i>
    <i>
      <x v="2"/>
    </i>
    <i>
      <x v="3"/>
    </i>
    <i>
      <x v="4"/>
    </i>
    <i>
      <x v="5"/>
    </i>
    <i>
      <x v="6"/>
    </i>
    <i>
      <x v="7"/>
    </i>
    <i>
      <x v="8"/>
    </i>
    <i>
      <x v="9"/>
    </i>
    <i>
      <x v="10"/>
    </i>
    <i>
      <x v="11"/>
    </i>
    <i>
      <x v="12"/>
    </i>
    <i>
      <x v="13"/>
    </i>
    <i>
      <x v="14"/>
    </i>
    <i>
      <x v="15"/>
    </i>
    <i>
      <x v="16"/>
    </i>
    <i>
      <x v="17"/>
    </i>
    <i>
      <x v="18"/>
    </i>
    <i>
      <x v="19"/>
    </i>
    <i>
      <x v="20"/>
    </i>
    <i>
      <x v="21"/>
    </i>
  </rowItems>
  <colFields count="1">
    <field x="-2"/>
  </colFields>
  <colItems count="5">
    <i>
      <x/>
    </i>
    <i i="1">
      <x v="1"/>
    </i>
    <i i="2">
      <x v="2"/>
    </i>
    <i i="3">
      <x v="3"/>
    </i>
    <i i="4">
      <x v="4"/>
    </i>
  </colItems>
  <pageFields count="1">
    <pageField fld="0" hier="-1"/>
  </pageFields>
  <dataFields count="5">
    <dataField name="Sum of Coal_CO2" fld="19" baseField="0" baseItem="0"/>
    <dataField name="Sum of Oil_CO2" fld="47" baseField="0" baseItem="0"/>
    <dataField name="Sum of Methane" fld="43" baseField="0" baseItem="0"/>
    <dataField name="Sum of Nitrous_Oxide" fld="45" baseField="0" baseItem="0"/>
    <dataField name="Sum of Total_GHG" fld="75" baseField="0" baseItem="0"/>
  </dataFields>
  <chartFormats count="2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2"/>
          </reference>
        </references>
      </pivotArea>
    </chartFormat>
    <chartFormat chart="8" format="8" series="1">
      <pivotArea type="data" outline="0" fieldPosition="0">
        <references count="1">
          <reference field="4294967294" count="1" selected="0">
            <x v="3"/>
          </reference>
        </references>
      </pivotArea>
    </chartFormat>
    <chartFormat chart="8" format="9" series="1">
      <pivotArea type="data" outline="0" fieldPosition="0">
        <references count="1">
          <reference field="4294967294" count="1" selected="0">
            <x v="4"/>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2"/>
          </reference>
        </references>
      </pivotArea>
    </chartFormat>
    <chartFormat chart="9" format="13" series="1">
      <pivotArea type="data" outline="0" fieldPosition="0">
        <references count="1">
          <reference field="4294967294" count="1" selected="0">
            <x v="3"/>
          </reference>
        </references>
      </pivotArea>
    </chartFormat>
    <chartFormat chart="9" format="14" series="1">
      <pivotArea type="data" outline="0" fieldPosition="0">
        <references count="1">
          <reference field="4294967294" count="1" selected="0">
            <x v="4"/>
          </reference>
        </references>
      </pivotArea>
    </chartFormat>
    <chartFormat chart="10" format="1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2"/>
          </reference>
        </references>
      </pivotArea>
    </chartFormat>
    <chartFormat chart="10" format="13" series="1">
      <pivotArea type="data" outline="0" fieldPosition="0">
        <references count="1">
          <reference field="4294967294" count="1" selected="0">
            <x v="3"/>
          </reference>
        </references>
      </pivotArea>
    </chartFormat>
    <chartFormat chart="10"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D66B86-56BC-430B-B847-D8EA05D651FC}"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0:B77" firstHeaderRow="1" firstDataRow="1" firstDataCol="1"/>
  <pivotFields count="79">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Items count="1">
    <i/>
  </colItems>
  <dataFields count="1">
    <dataField name="Sum of CO2"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FDE6529-CF44-4429-AB17-2D27D0568E52}" sourceName="Country">
  <pivotTables>
    <pivotTable tabId="8" name="PivotTable15"/>
  </pivotTables>
  <data>
    <tabular pivotCacheId="796390159">
      <items count="36">
        <i x="0" s="1"/>
        <i x="1" s="1"/>
        <i x="2"/>
        <i x="3" s="1"/>
        <i x="4"/>
        <i x="5"/>
        <i x="6"/>
        <i x="7"/>
        <i x="8"/>
        <i x="9"/>
        <i x="10"/>
        <i x="11"/>
        <i x="12"/>
        <i x="13"/>
        <i x="14"/>
        <i x="15"/>
        <i x="16"/>
        <i x="17"/>
        <i x="18"/>
        <i x="19"/>
        <i x="20"/>
        <i x="21"/>
        <i x="22"/>
        <i x="23"/>
        <i x="24"/>
        <i x="25"/>
        <i x="26"/>
        <i x="27"/>
        <i x="28"/>
        <i x="29"/>
        <i x="30"/>
        <i x="31"/>
        <i x="32"/>
        <i x="33"/>
        <i x="34"/>
        <i x="3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134D1C-2FAB-4EA3-AEA9-E4B44552A982}" sourceName="Year">
  <pivotTables>
    <pivotTable tabId="8" name="PivotTable15"/>
  </pivotTables>
  <data>
    <tabular pivotCacheId="796390159">
      <items count="22">
        <i x="0"/>
        <i x="1"/>
        <i x="2"/>
        <i x="3"/>
        <i x="4"/>
        <i x="5"/>
        <i x="6"/>
        <i x="7"/>
        <i x="8"/>
        <i x="9"/>
        <i x="10"/>
        <i x="11"/>
        <i x="12"/>
        <i x="13"/>
        <i x="14"/>
        <i x="15"/>
        <i x="16"/>
        <i x="17"/>
        <i x="18"/>
        <i x="19" s="1"/>
        <i x="20"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40936C7-C02E-44A7-B251-ADF017D7E3EA}" sourceName="Country">
  <pivotTables>
    <pivotTable tabId="8" name="PivotTable29"/>
  </pivotTables>
  <data>
    <tabular pivotCacheId="796390159">
      <items count="36">
        <i x="0" s="1"/>
        <i x="1"/>
        <i x="2"/>
        <i x="3"/>
        <i x="4"/>
        <i x="5"/>
        <i x="6"/>
        <i x="7"/>
        <i x="8"/>
        <i x="9"/>
        <i x="10"/>
        <i x="11"/>
        <i x="12"/>
        <i x="13"/>
        <i x="14"/>
        <i x="15"/>
        <i x="16"/>
        <i x="17"/>
        <i x="18"/>
        <i x="19"/>
        <i x="20"/>
        <i x="21"/>
        <i x="22"/>
        <i x="23"/>
        <i x="24"/>
        <i x="25"/>
        <i x="26"/>
        <i x="27"/>
        <i x="28"/>
        <i x="29"/>
        <i x="30"/>
        <i x="31"/>
        <i x="32"/>
        <i x="33"/>
        <i x="34"/>
        <i x="3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00B248C2-673A-4F38-9F5C-22C71540B4AE}" sourceName="Country">
  <pivotTables>
    <pivotTable tabId="8" name="PivotTable1"/>
  </pivotTables>
  <data>
    <tabular pivotCacheId="1855728172">
      <items count="37">
        <i x="0"/>
        <i x="1" s="1"/>
        <i x="2"/>
        <i x="3"/>
        <i x="4"/>
        <i x="5"/>
        <i x="6"/>
        <i x="7"/>
        <i x="8"/>
        <i x="9"/>
        <i x="10"/>
        <i x="11"/>
        <i x="12"/>
        <i x="13"/>
        <i x="14"/>
        <i x="15"/>
        <i x="16"/>
        <i x="17"/>
        <i x="18"/>
        <i x="19"/>
        <i x="20"/>
        <i x="21"/>
        <i x="22"/>
        <i x="23"/>
        <i x="24"/>
        <i x="25"/>
        <i x="26"/>
        <i x="27"/>
        <i x="28"/>
        <i x="29"/>
        <i x="30"/>
        <i x="31"/>
        <i x="32"/>
        <i x="33"/>
        <i x="34"/>
        <i x="35"/>
        <i x="36"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57C6AE0A-9CAC-4574-9564-09B8C9930749}" sourceName="country">
  <data>
    <tabular pivotCacheId="1040589588">
      <items count="36">
        <i x="0"/>
        <i x="1"/>
        <i x="2"/>
        <i x="3"/>
        <i x="4"/>
        <i x="5"/>
        <i x="6"/>
        <i x="7" s="1"/>
        <i x="8"/>
        <i x="9"/>
        <i x="10"/>
        <i x="11"/>
        <i x="12"/>
        <i x="13"/>
        <i x="14"/>
        <i x="15"/>
        <i x="16"/>
        <i x="17"/>
        <i x="18"/>
        <i x="19"/>
        <i x="20"/>
        <i x="21"/>
        <i x="22"/>
        <i x="23"/>
        <i x="24"/>
        <i x="25"/>
        <i x="26"/>
        <i x="27"/>
        <i x="28"/>
        <i x="29"/>
        <i x="30"/>
        <i x="31"/>
        <i x="32"/>
        <i x="33"/>
        <i x="34"/>
        <i x="3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1" xr10:uid="{EC165DE8-83FE-4CE5-83F8-BCFA19053683}" sourceName="country">
  <data>
    <tabular pivotCacheId="428627416">
      <items count="37">
        <i x="0"/>
        <i x="1"/>
        <i x="2"/>
        <i x="3"/>
        <i x="4"/>
        <i x="5"/>
        <i x="6"/>
        <i x="7"/>
        <i x="8"/>
        <i x="9"/>
        <i x="10"/>
        <i x="11"/>
        <i x="12"/>
        <i x="13" s="1"/>
        <i x="14"/>
        <i x="15"/>
        <i x="16"/>
        <i x="17"/>
        <i x="18"/>
        <i x="19"/>
        <i x="20"/>
        <i x="21"/>
        <i x="22"/>
        <i x="23"/>
        <i x="24"/>
        <i x="25"/>
        <i x="26"/>
        <i x="27"/>
        <i x="28"/>
        <i x="29"/>
        <i x="30"/>
        <i x="31"/>
        <i x="32"/>
        <i x="33"/>
        <i x="34"/>
        <i x="35"/>
        <i x="3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36A93A6-B592-4EC8-B908-E1621500872A}" cache="Slicer_Country" caption="Country" columnCount="4" rowHeight="301752"/>
  <slicer name="Year 1" xr10:uid="{490FCB51-DBC7-4A73-A7B3-A6AE69CF84DD}" cache="Slicer_Year" caption="Year" startItem="12" columnCount="4" rowHeight="257175"/>
  <slicer name="Country 3" xr10:uid="{3D4F2C7E-54DD-440B-81F7-19EB9F0DF6CD}" cache="Slicer_Country1" caption="Country" showCaption="0" rowHeight="257175"/>
  <slicer name="Country 5" xr10:uid="{5DD7CED5-6A49-48FD-B3D1-AB0CFE4893EA}" cache="Slicer_Country2" caption="Country" startItem="1" showCaption="0"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0089043-DF7E-40AF-A932-678356414DEE}" cache="Slicer_Country" caption="Country" columnCount="4" rowHeight="257175"/>
  <slicer name="Year" xr10:uid="{4FEE6A26-B84D-4D40-8E79-2A954E6E77BD}" cache="Slicer_Year" caption="Year" columnCount="6" rowHeight="257175"/>
  <slicer name="Country 2" xr10:uid="{658AC797-76C8-400C-84D7-647C7AEA1C2F}" cache="Slicer_Country1" caption="Country" startItem="16" rowHeight="257175"/>
  <slicer name="Country 4" xr10:uid="{F23DDFD5-45F1-4D6C-9437-F9F13E705004}" cache="Slicer_Country2" caption="Country" showCaption="0"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6" xr10:uid="{A95A766B-23C1-40C8-85DA-2FF3515F0D66}" cache="Slicer_country3" caption="country" rowHeight="247650"/>
  <slicer name="country 7" xr10:uid="{9AC3EF63-3679-41E0-A485-835BC0C46C05}" cache="Slicer_country11" caption="country" startItem="1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0.xml"/><Relationship Id="rId4" Type="http://schemas.openxmlformats.org/officeDocument/2006/relationships/ctrlProp" Target="../ctrlProps/ctrlProp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F40F-03C2-4D7F-993D-4E225CFBB571}">
  <dimension ref="A1:CA793"/>
  <sheetViews>
    <sheetView zoomScaleNormal="100" workbookViewId="0">
      <pane xSplit="1" topLeftCell="BN1" activePane="topRight" state="frozen"/>
      <selection pane="topRight" activeCell="BE1" sqref="BE1"/>
    </sheetView>
  </sheetViews>
  <sheetFormatPr defaultRowHeight="15" x14ac:dyDescent="0.25"/>
  <cols>
    <col min="1" max="1" width="19.7109375" bestFit="1" customWidth="1"/>
    <col min="2" max="2" width="7.42578125" bestFit="1" customWidth="1"/>
    <col min="3" max="3" width="11.42578125" bestFit="1" customWidth="1"/>
    <col min="4" max="4" width="13.28515625" bestFit="1" customWidth="1"/>
    <col min="5" max="5" width="15.140625" bestFit="1" customWidth="1"/>
    <col min="6" max="6" width="15.85546875" bestFit="1" customWidth="1"/>
    <col min="7" max="7" width="28.140625" bestFit="1" customWidth="1"/>
    <col min="8" max="8" width="8.5703125" bestFit="1" customWidth="1"/>
    <col min="9" max="9" width="19.28515625" bestFit="1" customWidth="1"/>
    <col min="10" max="10" width="19" bestFit="1" customWidth="1"/>
    <col min="11" max="11" width="20.7109375" bestFit="1" customWidth="1"/>
    <col min="12" max="12" width="32.85546875" bestFit="1" customWidth="1"/>
    <col min="13" max="13" width="33.28515625" bestFit="1" customWidth="1"/>
    <col min="14" max="14" width="32.140625" bestFit="1" customWidth="1"/>
    <col min="15" max="15" width="30" bestFit="1" customWidth="1"/>
    <col min="16" max="16" width="37" bestFit="1" customWidth="1"/>
    <col min="17" max="17" width="18.5703125" bestFit="1" customWidth="1"/>
    <col min="18" max="18" width="16.5703125" bestFit="1" customWidth="1"/>
    <col min="19" max="19" width="23.42578125" bestFit="1" customWidth="1"/>
    <col min="20" max="20" width="12.5703125" bestFit="1" customWidth="1"/>
    <col min="21" max="21" width="24" bestFit="1" customWidth="1"/>
    <col min="22" max="22" width="21" bestFit="1" customWidth="1"/>
    <col min="23" max="23" width="32.42578125" bestFit="1" customWidth="1"/>
    <col min="24" max="24" width="30.28515625" bestFit="1" customWidth="1"/>
    <col min="25" max="25" width="27.85546875" bestFit="1" customWidth="1"/>
    <col min="26" max="26" width="19.140625" bestFit="1" customWidth="1"/>
    <col min="27" max="27" width="32.7109375" bestFit="1" customWidth="1"/>
    <col min="28" max="28" width="24.5703125" bestFit="1" customWidth="1"/>
    <col min="29" max="29" width="26.5703125" bestFit="1" customWidth="1"/>
    <col min="30" max="30" width="23.85546875" bestFit="1" customWidth="1"/>
    <col min="31" max="31" width="23" bestFit="1" customWidth="1"/>
    <col min="32" max="32" width="22.85546875" bestFit="1" customWidth="1"/>
    <col min="33" max="33" width="25.5703125" bestFit="1" customWidth="1"/>
    <col min="34" max="34" width="20.7109375" bestFit="1" customWidth="1"/>
    <col min="35" max="35" width="18.5703125" bestFit="1" customWidth="1"/>
    <col min="36" max="36" width="14.5703125" bestFit="1" customWidth="1"/>
    <col min="37" max="37" width="26" bestFit="1" customWidth="1"/>
    <col min="38" max="38" width="11.85546875" bestFit="1" customWidth="1"/>
    <col min="39" max="39" width="23.140625" bestFit="1" customWidth="1"/>
    <col min="40" max="40" width="33.42578125" bestFit="1" customWidth="1"/>
    <col min="41" max="41" width="18.7109375" bestFit="1" customWidth="1"/>
    <col min="42" max="42" width="25.42578125" bestFit="1" customWidth="1"/>
    <col min="43" max="43" width="36.85546875" bestFit="1" customWidth="1"/>
    <col min="44" max="44" width="11.42578125" bestFit="1" customWidth="1"/>
    <col min="45" max="45" width="22.7109375" bestFit="1" customWidth="1"/>
    <col min="46" max="46" width="16.42578125" bestFit="1" customWidth="1"/>
    <col min="47" max="47" width="27.85546875" bestFit="1" customWidth="1"/>
    <col min="48" max="48" width="11" bestFit="1" customWidth="1"/>
    <col min="49" max="49" width="22.28515625" bestFit="1" customWidth="1"/>
    <col min="50" max="50" width="25" bestFit="1" customWidth="1"/>
    <col min="51" max="51" width="22.140625" bestFit="1" customWidth="1"/>
    <col min="52" max="52" width="31.42578125" bestFit="1" customWidth="1"/>
    <col min="53" max="53" width="29.42578125" bestFit="1" customWidth="1"/>
    <col min="54" max="54" width="20.85546875" bestFit="1" customWidth="1"/>
    <col min="55" max="55" width="34.28515625" bestFit="1" customWidth="1"/>
    <col min="56" max="56" width="26.140625" bestFit="1" customWidth="1"/>
    <col min="57" max="57" width="40.85546875" bestFit="1" customWidth="1"/>
    <col min="58" max="58" width="32.85546875" bestFit="1" customWidth="1"/>
    <col min="59" max="59" width="46.28515625" bestFit="1" customWidth="1"/>
    <col min="60" max="60" width="38.140625" bestFit="1" customWidth="1"/>
    <col min="61" max="61" width="40.28515625" bestFit="1" customWidth="1"/>
    <col min="62" max="62" width="37.42578125" bestFit="1" customWidth="1"/>
    <col min="63" max="63" width="36.7109375" bestFit="1" customWidth="1"/>
    <col min="64" max="64" width="36.5703125" bestFit="1" customWidth="1"/>
    <col min="65" max="65" width="39.140625" bestFit="1" customWidth="1"/>
    <col min="66" max="66" width="28.28515625" bestFit="1" customWidth="1"/>
    <col min="67" max="67" width="25.42578125" bestFit="1" customWidth="1"/>
    <col min="68" max="68" width="24.7109375" bestFit="1" customWidth="1"/>
    <col min="69" max="69" width="24.5703125" bestFit="1" customWidth="1"/>
    <col min="70" max="70" width="27.140625" bestFit="1" customWidth="1"/>
    <col min="71" max="71" width="44.42578125" bestFit="1" customWidth="1"/>
    <col min="72" max="72" width="34.28515625" bestFit="1" customWidth="1"/>
    <col min="73" max="73" width="34.42578125" bestFit="1" customWidth="1"/>
    <col min="74" max="74" width="34.5703125" bestFit="1" customWidth="1"/>
    <col min="75" max="75" width="34.42578125" bestFit="1" customWidth="1"/>
    <col min="76" max="76" width="13" bestFit="1" customWidth="1"/>
    <col min="77" max="77" width="27.5703125" bestFit="1" customWidth="1"/>
    <col min="78" max="78" width="13.42578125" bestFit="1" customWidth="1"/>
    <col min="79" max="79" width="20" bestFit="1" customWidth="1"/>
  </cols>
  <sheetData>
    <row r="1" spans="1:79" ht="15.75" x14ac:dyDescent="0.25">
      <c r="A1" s="9" t="s">
        <v>73</v>
      </c>
      <c r="B1" s="9" t="s">
        <v>74</v>
      </c>
      <c r="C1" s="9" t="s">
        <v>0</v>
      </c>
      <c r="D1" s="9" t="s">
        <v>75</v>
      </c>
      <c r="E1" s="9" t="s">
        <v>76</v>
      </c>
      <c r="F1" s="9" t="s">
        <v>77</v>
      </c>
      <c r="G1" s="9" t="s">
        <v>78</v>
      </c>
      <c r="H1" s="9" t="s">
        <v>79</v>
      </c>
      <c r="I1" s="9" t="s">
        <v>80</v>
      </c>
      <c r="J1" s="9" t="s">
        <v>81</v>
      </c>
      <c r="K1" s="9" t="s">
        <v>82</v>
      </c>
      <c r="L1" s="9" t="s">
        <v>83</v>
      </c>
      <c r="M1" s="9" t="s">
        <v>84</v>
      </c>
      <c r="N1" s="9" t="s">
        <v>85</v>
      </c>
      <c r="O1" s="10" t="s">
        <v>86</v>
      </c>
      <c r="P1" s="9" t="s">
        <v>87</v>
      </c>
      <c r="Q1" s="9" t="s">
        <v>88</v>
      </c>
      <c r="R1" s="10" t="s">
        <v>89</v>
      </c>
      <c r="S1" s="9" t="s">
        <v>90</v>
      </c>
      <c r="T1" s="9" t="s">
        <v>91</v>
      </c>
      <c r="U1" s="9" t="s">
        <v>92</v>
      </c>
      <c r="V1" s="10" t="s">
        <v>93</v>
      </c>
      <c r="W1" s="10" t="s">
        <v>94</v>
      </c>
      <c r="X1" s="10" t="s">
        <v>95</v>
      </c>
      <c r="Y1" s="10" t="s">
        <v>96</v>
      </c>
      <c r="Z1" s="9" t="s">
        <v>97</v>
      </c>
      <c r="AA1" s="9" t="s">
        <v>98</v>
      </c>
      <c r="AB1" s="9" t="s">
        <v>99</v>
      </c>
      <c r="AC1" s="9" t="s">
        <v>100</v>
      </c>
      <c r="AD1" s="9" t="s">
        <v>101</v>
      </c>
      <c r="AE1" s="9" t="s">
        <v>102</v>
      </c>
      <c r="AF1" s="9" t="s">
        <v>103</v>
      </c>
      <c r="AG1" s="10" t="s">
        <v>104</v>
      </c>
      <c r="AH1" s="9" t="s">
        <v>105</v>
      </c>
      <c r="AI1" s="10" t="s">
        <v>106</v>
      </c>
      <c r="AJ1" s="9" t="s">
        <v>107</v>
      </c>
      <c r="AK1" s="9" t="s">
        <v>108</v>
      </c>
      <c r="AL1" s="9" t="s">
        <v>109</v>
      </c>
      <c r="AM1" s="9" t="s">
        <v>110</v>
      </c>
      <c r="AN1" s="10" t="s">
        <v>111</v>
      </c>
      <c r="AO1" s="10" t="s">
        <v>112</v>
      </c>
      <c r="AP1" s="9" t="s">
        <v>113</v>
      </c>
      <c r="AQ1" s="9" t="s">
        <v>114</v>
      </c>
      <c r="AR1" s="10" t="s">
        <v>115</v>
      </c>
      <c r="AS1" s="10" t="s">
        <v>116</v>
      </c>
      <c r="AT1" s="10" t="s">
        <v>117</v>
      </c>
      <c r="AU1" s="10" t="s">
        <v>118</v>
      </c>
      <c r="AV1" s="9" t="s">
        <v>119</v>
      </c>
      <c r="AW1" s="9" t="s">
        <v>120</v>
      </c>
      <c r="AX1" s="10" t="s">
        <v>121</v>
      </c>
      <c r="AY1" s="10" t="s">
        <v>122</v>
      </c>
      <c r="AZ1" s="9" t="s">
        <v>123</v>
      </c>
      <c r="BA1" s="10" t="s">
        <v>124</v>
      </c>
      <c r="BB1" s="9" t="s">
        <v>125</v>
      </c>
      <c r="BC1" s="9" t="s">
        <v>126</v>
      </c>
      <c r="BD1" s="9" t="s">
        <v>127</v>
      </c>
      <c r="BE1" s="10" t="s">
        <v>128</v>
      </c>
      <c r="BF1" s="9" t="s">
        <v>129</v>
      </c>
      <c r="BG1" s="9" t="s">
        <v>130</v>
      </c>
      <c r="BH1" s="9" t="s">
        <v>131</v>
      </c>
      <c r="BI1" s="9" t="s">
        <v>132</v>
      </c>
      <c r="BJ1" s="9" t="s">
        <v>133</v>
      </c>
      <c r="BK1" s="9" t="s">
        <v>134</v>
      </c>
      <c r="BL1" s="9" t="s">
        <v>135</v>
      </c>
      <c r="BM1" s="10" t="s">
        <v>136</v>
      </c>
      <c r="BN1" s="9" t="s">
        <v>137</v>
      </c>
      <c r="BO1" s="9" t="s">
        <v>138</v>
      </c>
      <c r="BP1" s="9" t="s">
        <v>139</v>
      </c>
      <c r="BQ1" s="9" t="s">
        <v>140</v>
      </c>
      <c r="BR1" s="10" t="s">
        <v>141</v>
      </c>
      <c r="BS1" s="9" t="s">
        <v>142</v>
      </c>
      <c r="BT1" s="9" t="s">
        <v>143</v>
      </c>
      <c r="BU1" s="9" t="s">
        <v>144</v>
      </c>
      <c r="BV1" s="9" t="s">
        <v>145</v>
      </c>
      <c r="BW1" s="9" t="s">
        <v>146</v>
      </c>
      <c r="BX1" s="10" t="s">
        <v>147</v>
      </c>
      <c r="BY1" s="10" t="s">
        <v>148</v>
      </c>
      <c r="BZ1" s="10" t="s">
        <v>149</v>
      </c>
      <c r="CA1" s="10" t="s">
        <v>150</v>
      </c>
    </row>
    <row r="2" spans="1:79" x14ac:dyDescent="0.25">
      <c r="A2" s="4" t="s">
        <v>1</v>
      </c>
      <c r="B2" s="4">
        <v>2000</v>
      </c>
      <c r="C2" s="4" t="s">
        <v>2</v>
      </c>
      <c r="D2" s="5">
        <v>19017968</v>
      </c>
      <c r="E2" s="5">
        <v>440000000000</v>
      </c>
      <c r="F2" s="6">
        <v>3.621</v>
      </c>
      <c r="G2" s="6">
        <v>0.19</v>
      </c>
      <c r="H2" s="6">
        <v>349.63499999999999</v>
      </c>
      <c r="I2" s="6">
        <v>6.1470000000000002</v>
      </c>
      <c r="J2" s="7">
        <v>1.79</v>
      </c>
      <c r="K2" s="6">
        <v>551.96199999999999</v>
      </c>
      <c r="L2" s="6">
        <v>58.101999999999997</v>
      </c>
      <c r="M2" s="6">
        <v>11.765000000000001</v>
      </c>
      <c r="N2" s="6">
        <v>29.023</v>
      </c>
      <c r="O2" s="6">
        <v>0.79800000000000004</v>
      </c>
      <c r="P2" s="6">
        <v>0.42299999999999999</v>
      </c>
      <c r="Q2" s="6">
        <v>18.384</v>
      </c>
      <c r="R2" s="6">
        <v>0.505</v>
      </c>
      <c r="S2" s="6">
        <v>0.26800000000000002</v>
      </c>
      <c r="T2" s="6">
        <v>185.78100000000001</v>
      </c>
      <c r="U2" s="6">
        <v>9.7690000000000001</v>
      </c>
      <c r="V2" s="6">
        <v>290.19299999999998</v>
      </c>
      <c r="W2" s="6">
        <v>15.259</v>
      </c>
      <c r="X2" s="6">
        <v>0.41899999999999998</v>
      </c>
      <c r="Y2" s="6">
        <v>123.17100000000001</v>
      </c>
      <c r="Z2" s="6">
        <v>10650.507</v>
      </c>
      <c r="AA2" s="6">
        <v>21809.037</v>
      </c>
      <c r="AB2" s="6">
        <v>6447.3909999999996</v>
      </c>
      <c r="AC2" s="6">
        <v>80.647999999999996</v>
      </c>
      <c r="AD2" s="6">
        <v>770.05899999999997</v>
      </c>
      <c r="AE2" s="6">
        <v>11158.529</v>
      </c>
      <c r="AF2" s="6">
        <v>3197.1480000000001</v>
      </c>
      <c r="AG2" s="6">
        <v>32.091999999999999</v>
      </c>
      <c r="AH2" s="6">
        <v>68632.960999999996</v>
      </c>
      <c r="AI2" s="6">
        <v>1.887</v>
      </c>
      <c r="AJ2" s="6">
        <v>7.9530000000000003</v>
      </c>
      <c r="AK2" s="6">
        <v>0.41799999999999998</v>
      </c>
      <c r="AL2" s="6">
        <v>46.594000000000001</v>
      </c>
      <c r="AM2" s="6">
        <v>2.4500000000000002</v>
      </c>
      <c r="AN2" s="6">
        <v>31.388999999999999</v>
      </c>
      <c r="AO2" s="6">
        <v>34.216999999999999</v>
      </c>
      <c r="AP2" s="6">
        <v>202.32599999999999</v>
      </c>
      <c r="AQ2" s="6">
        <v>10.638999999999999</v>
      </c>
      <c r="AR2" s="6">
        <v>158.25</v>
      </c>
      <c r="AS2" s="6">
        <v>8.3209999999999997</v>
      </c>
      <c r="AT2" s="6">
        <v>99.5</v>
      </c>
      <c r="AU2" s="6">
        <v>5.2320000000000002</v>
      </c>
      <c r="AV2" s="6">
        <v>102.337</v>
      </c>
      <c r="AW2" s="6">
        <v>5.3810000000000002</v>
      </c>
      <c r="AX2" s="6">
        <v>0.17599999999999999</v>
      </c>
      <c r="AY2" s="6">
        <v>3.3490000000000002</v>
      </c>
      <c r="AZ2" s="6">
        <v>1305.259</v>
      </c>
      <c r="BA2" s="6">
        <v>0.502</v>
      </c>
      <c r="BB2" s="6">
        <v>1.3740000000000001</v>
      </c>
      <c r="BC2" s="6">
        <v>1.806</v>
      </c>
      <c r="BD2" s="6">
        <v>2.0190000000000001</v>
      </c>
      <c r="BE2" s="6">
        <v>0.66900000000000004</v>
      </c>
      <c r="BF2" s="6">
        <v>1.018</v>
      </c>
      <c r="BG2" s="6">
        <v>1.2949999999999999</v>
      </c>
      <c r="BH2" s="6">
        <v>1.2270000000000001</v>
      </c>
      <c r="BI2" s="6">
        <v>0.753</v>
      </c>
      <c r="BJ2" s="6">
        <v>0.63100000000000001</v>
      </c>
      <c r="BK2" s="6">
        <v>1.7370000000000001</v>
      </c>
      <c r="BL2" s="6">
        <v>0.874</v>
      </c>
      <c r="BM2" s="6">
        <v>0.79400000000000004</v>
      </c>
      <c r="BN2" s="6">
        <v>2.851</v>
      </c>
      <c r="BO2" s="6">
        <v>0.98499999999999999</v>
      </c>
      <c r="BP2" s="6">
        <v>3.9550000000000001</v>
      </c>
      <c r="BQ2" s="6">
        <v>0.99299999999999999</v>
      </c>
      <c r="BR2" s="6">
        <v>1.5489999999999999</v>
      </c>
      <c r="BS2" s="6">
        <v>1.704</v>
      </c>
      <c r="BT2" s="6">
        <v>7.0000000000000001E-3</v>
      </c>
      <c r="BU2" s="6">
        <v>0.01</v>
      </c>
      <c r="BV2" s="6">
        <v>1.9E-2</v>
      </c>
      <c r="BW2" s="6">
        <v>2E-3</v>
      </c>
      <c r="BX2" s="6">
        <v>650.73</v>
      </c>
      <c r="BY2" s="6">
        <v>596.96</v>
      </c>
      <c r="BZ2" s="6">
        <v>-59.442999999999998</v>
      </c>
      <c r="CA2" s="6">
        <v>-17.001000000000001</v>
      </c>
    </row>
    <row r="3" spans="1:79" x14ac:dyDescent="0.25">
      <c r="A3" s="4" t="s">
        <v>1</v>
      </c>
      <c r="B3" s="4">
        <v>2001</v>
      </c>
      <c r="C3" s="4" t="s">
        <v>2</v>
      </c>
      <c r="D3" s="5">
        <v>19248146</v>
      </c>
      <c r="E3" s="5">
        <v>450000000000</v>
      </c>
      <c r="F3" s="6">
        <v>3.5409999999999999</v>
      </c>
      <c r="G3" s="6">
        <v>0.184</v>
      </c>
      <c r="H3" s="6">
        <v>357.13200000000001</v>
      </c>
      <c r="I3" s="6">
        <v>7.4969999999999999</v>
      </c>
      <c r="J3" s="7">
        <v>2.1440000000000001</v>
      </c>
      <c r="K3" s="6">
        <v>466.94200000000001</v>
      </c>
      <c r="L3" s="6">
        <v>-85.019000000000005</v>
      </c>
      <c r="M3" s="6">
        <v>-15.403</v>
      </c>
      <c r="N3" s="6">
        <v>24.259</v>
      </c>
      <c r="O3" s="6">
        <v>0.65400000000000003</v>
      </c>
      <c r="P3" s="6">
        <v>0.35499999999999998</v>
      </c>
      <c r="Q3" s="6">
        <v>18.553999999999998</v>
      </c>
      <c r="R3" s="6">
        <v>0.5</v>
      </c>
      <c r="S3" s="6">
        <v>0.27200000000000002</v>
      </c>
      <c r="T3" s="6">
        <v>190.06700000000001</v>
      </c>
      <c r="U3" s="6">
        <v>9.875</v>
      </c>
      <c r="V3" s="6">
        <v>298.88499999999999</v>
      </c>
      <c r="W3" s="6">
        <v>15.528</v>
      </c>
      <c r="X3" s="6">
        <v>0.41899999999999998</v>
      </c>
      <c r="Y3" s="6">
        <v>126.711</v>
      </c>
      <c r="Z3" s="6">
        <v>11007.64</v>
      </c>
      <c r="AA3" s="6">
        <v>22275.978999999999</v>
      </c>
      <c r="AB3" s="6">
        <v>6637.4579999999996</v>
      </c>
      <c r="AC3" s="6">
        <v>88.82</v>
      </c>
      <c r="AD3" s="6">
        <v>819.36900000000003</v>
      </c>
      <c r="AE3" s="6">
        <v>11268.339</v>
      </c>
      <c r="AF3" s="6">
        <v>3299.73</v>
      </c>
      <c r="AG3" s="6">
        <v>35.551000000000002</v>
      </c>
      <c r="AH3" s="6">
        <v>68338.281000000003</v>
      </c>
      <c r="AI3" s="6">
        <v>1.843</v>
      </c>
      <c r="AJ3" s="6">
        <v>8.1720000000000006</v>
      </c>
      <c r="AK3" s="6">
        <v>0.42499999999999999</v>
      </c>
      <c r="AL3" s="6">
        <v>49.311</v>
      </c>
      <c r="AM3" s="6">
        <v>2.5619999999999998</v>
      </c>
      <c r="AN3" s="6">
        <v>32.459000000000003</v>
      </c>
      <c r="AO3" s="6">
        <v>34.100999999999999</v>
      </c>
      <c r="AP3" s="6">
        <v>109.81</v>
      </c>
      <c r="AQ3" s="6">
        <v>5.7050000000000001</v>
      </c>
      <c r="AR3" s="6">
        <v>167.17</v>
      </c>
      <c r="AS3" s="6">
        <v>8.6850000000000005</v>
      </c>
      <c r="AT3" s="6">
        <v>109.86</v>
      </c>
      <c r="AU3" s="6">
        <v>5.7080000000000002</v>
      </c>
      <c r="AV3" s="6">
        <v>102.583</v>
      </c>
      <c r="AW3" s="6">
        <v>5.3289999999999997</v>
      </c>
      <c r="AX3" s="6">
        <v>0.18</v>
      </c>
      <c r="AY3" s="6">
        <v>3.4590000000000001</v>
      </c>
      <c r="AZ3" s="6">
        <v>1315.385</v>
      </c>
      <c r="BA3" s="6">
        <v>0.46899999999999997</v>
      </c>
      <c r="BB3" s="6">
        <v>1.391</v>
      </c>
      <c r="BC3" s="6">
        <v>1.536</v>
      </c>
      <c r="BD3" s="6">
        <v>2.0539999999999998</v>
      </c>
      <c r="BE3" s="6">
        <v>0.66100000000000003</v>
      </c>
      <c r="BF3" s="6">
        <v>1.0269999999999999</v>
      </c>
      <c r="BG3" s="6">
        <v>1.2989999999999999</v>
      </c>
      <c r="BH3" s="6">
        <v>1.242</v>
      </c>
      <c r="BI3" s="6">
        <v>0.80800000000000005</v>
      </c>
      <c r="BJ3" s="6">
        <v>0.64600000000000002</v>
      </c>
      <c r="BK3" s="6">
        <v>1.7410000000000001</v>
      </c>
      <c r="BL3" s="6">
        <v>0.878</v>
      </c>
      <c r="BM3" s="6">
        <v>0.83499999999999996</v>
      </c>
      <c r="BN3" s="6">
        <v>2.907</v>
      </c>
      <c r="BO3" s="6">
        <v>1.0329999999999999</v>
      </c>
      <c r="BP3" s="6">
        <v>2.3170000000000002</v>
      </c>
      <c r="BQ3" s="6">
        <v>0.98699999999999999</v>
      </c>
      <c r="BR3" s="6">
        <v>1.6240000000000001</v>
      </c>
      <c r="BS3" s="6">
        <v>1.7090000000000001</v>
      </c>
      <c r="BT3" s="6">
        <v>7.0000000000000001E-3</v>
      </c>
      <c r="BU3" s="6">
        <v>0.01</v>
      </c>
      <c r="BV3" s="6">
        <v>0.02</v>
      </c>
      <c r="BW3" s="6">
        <v>2E-3</v>
      </c>
      <c r="BX3" s="6">
        <v>656.39</v>
      </c>
      <c r="BY3" s="6">
        <v>624.78</v>
      </c>
      <c r="BZ3" s="6">
        <v>-58.247</v>
      </c>
      <c r="CA3" s="6">
        <v>-16.309999999999999</v>
      </c>
    </row>
    <row r="4" spans="1:79" x14ac:dyDescent="0.25">
      <c r="A4" s="4" t="s">
        <v>1</v>
      </c>
      <c r="B4" s="4">
        <v>2002</v>
      </c>
      <c r="C4" s="4" t="s">
        <v>2</v>
      </c>
      <c r="D4" s="5">
        <v>19475842</v>
      </c>
      <c r="E4" s="5">
        <v>460000000000</v>
      </c>
      <c r="F4" s="6">
        <v>3.488</v>
      </c>
      <c r="G4" s="6">
        <v>0.17899999999999999</v>
      </c>
      <c r="H4" s="6">
        <v>361.541</v>
      </c>
      <c r="I4" s="6">
        <v>4.4080000000000004</v>
      </c>
      <c r="J4" s="7">
        <v>1.234</v>
      </c>
      <c r="K4" s="6">
        <v>427.27300000000002</v>
      </c>
      <c r="L4" s="6">
        <v>-39.668999999999997</v>
      </c>
      <c r="M4" s="6">
        <v>-8.4960000000000004</v>
      </c>
      <c r="N4" s="6">
        <v>21.939</v>
      </c>
      <c r="O4" s="6">
        <v>0.57199999999999995</v>
      </c>
      <c r="P4" s="6">
        <v>0.318</v>
      </c>
      <c r="Q4" s="6">
        <v>18.564</v>
      </c>
      <c r="R4" s="6">
        <v>0.48399999999999999</v>
      </c>
      <c r="S4" s="6">
        <v>0.26900000000000002</v>
      </c>
      <c r="T4" s="6">
        <v>191.131</v>
      </c>
      <c r="U4" s="6">
        <v>9.8140000000000001</v>
      </c>
      <c r="V4" s="6">
        <v>317.54599999999999</v>
      </c>
      <c r="W4" s="6">
        <v>16.305</v>
      </c>
      <c r="X4" s="6">
        <v>0.42499999999999999</v>
      </c>
      <c r="Y4" s="6">
        <v>130.19900000000001</v>
      </c>
      <c r="Z4" s="6">
        <v>11369.182000000001</v>
      </c>
      <c r="AA4" s="6">
        <v>22703.252</v>
      </c>
      <c r="AB4" s="6">
        <v>6828.5879999999997</v>
      </c>
      <c r="AC4" s="6">
        <v>96.828000000000003</v>
      </c>
      <c r="AD4" s="6">
        <v>869.94299999999998</v>
      </c>
      <c r="AE4" s="6">
        <v>11334.071</v>
      </c>
      <c r="AF4" s="6">
        <v>3404.2469999999998</v>
      </c>
      <c r="AG4" s="6">
        <v>39.375999999999998</v>
      </c>
      <c r="AH4" s="6">
        <v>68892.781000000003</v>
      </c>
      <c r="AI4" s="6">
        <v>1.7969999999999999</v>
      </c>
      <c r="AJ4" s="6">
        <v>8.0069999999999997</v>
      </c>
      <c r="AK4" s="6">
        <v>0.41099999999999998</v>
      </c>
      <c r="AL4" s="6">
        <v>50.573</v>
      </c>
      <c r="AM4" s="6">
        <v>2.597</v>
      </c>
      <c r="AN4" s="6">
        <v>31.797000000000001</v>
      </c>
      <c r="AO4" s="6">
        <v>33.526000000000003</v>
      </c>
      <c r="AP4" s="6">
        <v>65.731999999999999</v>
      </c>
      <c r="AQ4" s="6">
        <v>3.375</v>
      </c>
      <c r="AR4" s="6">
        <v>161.55000000000001</v>
      </c>
      <c r="AS4" s="6">
        <v>8.2949999999999999</v>
      </c>
      <c r="AT4" s="6">
        <v>103.77</v>
      </c>
      <c r="AU4" s="6">
        <v>5.3280000000000003</v>
      </c>
      <c r="AV4" s="6">
        <v>104.51600000000001</v>
      </c>
      <c r="AW4" s="6">
        <v>5.3659999999999997</v>
      </c>
      <c r="AX4" s="6">
        <v>0.19600000000000001</v>
      </c>
      <c r="AY4" s="6">
        <v>3.8250000000000002</v>
      </c>
      <c r="AZ4" s="6">
        <v>1341.7449999999999</v>
      </c>
      <c r="BA4" s="6">
        <v>0.438</v>
      </c>
      <c r="BB4" s="6">
        <v>1.3759999999999999</v>
      </c>
      <c r="BC4" s="6">
        <v>1.3580000000000001</v>
      </c>
      <c r="BD4" s="6">
        <v>1.9750000000000001</v>
      </c>
      <c r="BE4" s="6">
        <v>0.65200000000000002</v>
      </c>
      <c r="BF4" s="6">
        <v>1.0349999999999999</v>
      </c>
      <c r="BG4" s="6">
        <v>1.3</v>
      </c>
      <c r="BH4" s="6">
        <v>1.2549999999999999</v>
      </c>
      <c r="BI4" s="6">
        <v>0.85799999999999998</v>
      </c>
      <c r="BJ4" s="6">
        <v>0.66100000000000003</v>
      </c>
      <c r="BK4" s="6">
        <v>1.7370000000000001</v>
      </c>
      <c r="BL4" s="6">
        <v>0.88100000000000001</v>
      </c>
      <c r="BM4" s="6">
        <v>0.88</v>
      </c>
      <c r="BN4" s="6">
        <v>2.6819999999999999</v>
      </c>
      <c r="BO4" s="6">
        <v>1.0309999999999999</v>
      </c>
      <c r="BP4" s="6">
        <v>1.27</v>
      </c>
      <c r="BQ4" s="6">
        <v>1.006</v>
      </c>
      <c r="BR4" s="6">
        <v>1.7729999999999999</v>
      </c>
      <c r="BS4" s="6">
        <v>1.708</v>
      </c>
      <c r="BT4" s="6">
        <v>7.0000000000000001E-3</v>
      </c>
      <c r="BU4" s="6">
        <v>0.01</v>
      </c>
      <c r="BV4" s="6">
        <v>0.02</v>
      </c>
      <c r="BW4" s="6">
        <v>3.0000000000000001E-3</v>
      </c>
      <c r="BX4" s="6">
        <v>652.95000000000005</v>
      </c>
      <c r="BY4" s="6">
        <v>619.28</v>
      </c>
      <c r="BZ4" s="6">
        <v>-43.994</v>
      </c>
      <c r="CA4" s="6">
        <v>-12.169</v>
      </c>
    </row>
    <row r="5" spans="1:79" x14ac:dyDescent="0.25">
      <c r="A5" s="4" t="s">
        <v>1</v>
      </c>
      <c r="B5" s="4">
        <v>2003</v>
      </c>
      <c r="C5" s="4" t="s">
        <v>2</v>
      </c>
      <c r="D5" s="5">
        <v>19699004</v>
      </c>
      <c r="E5" s="5">
        <v>475000000000</v>
      </c>
      <c r="F5" s="6">
        <v>3.5840000000000001</v>
      </c>
      <c r="G5" s="6">
        <v>0.182</v>
      </c>
      <c r="H5" s="6">
        <v>369.28</v>
      </c>
      <c r="I5" s="6">
        <v>7.7389999999999999</v>
      </c>
      <c r="J5" s="7">
        <v>2.14</v>
      </c>
      <c r="K5" s="6">
        <v>591.83100000000002</v>
      </c>
      <c r="L5" s="6">
        <v>164.55799999999999</v>
      </c>
      <c r="M5" s="6">
        <v>38.514000000000003</v>
      </c>
      <c r="N5" s="6">
        <v>30.044</v>
      </c>
      <c r="O5" s="6">
        <v>0.76500000000000001</v>
      </c>
      <c r="P5" s="6">
        <v>0.435</v>
      </c>
      <c r="Q5" s="6">
        <v>18.745999999999999</v>
      </c>
      <c r="R5" s="6">
        <v>0.47699999999999998</v>
      </c>
      <c r="S5" s="6">
        <v>0.27100000000000002</v>
      </c>
      <c r="T5" s="6">
        <v>195.37</v>
      </c>
      <c r="U5" s="6">
        <v>9.9179999999999993</v>
      </c>
      <c r="V5" s="6">
        <v>334.73700000000002</v>
      </c>
      <c r="W5" s="6">
        <v>16.992999999999999</v>
      </c>
      <c r="X5" s="6">
        <v>0.433</v>
      </c>
      <c r="Y5" s="6">
        <v>133.78299999999999</v>
      </c>
      <c r="Z5" s="6">
        <v>11738.46</v>
      </c>
      <c r="AA5" s="6">
        <v>23295.081999999999</v>
      </c>
      <c r="AB5" s="6">
        <v>7023.9589999999998</v>
      </c>
      <c r="AC5" s="6">
        <v>103.986</v>
      </c>
      <c r="AD5" s="6">
        <v>919.64400000000001</v>
      </c>
      <c r="AE5" s="6">
        <v>11556.621999999999</v>
      </c>
      <c r="AF5" s="6">
        <v>3513.817</v>
      </c>
      <c r="AG5" s="6">
        <v>43.271000000000001</v>
      </c>
      <c r="AH5" s="6">
        <v>69082.789000000004</v>
      </c>
      <c r="AI5" s="6">
        <v>1.7589999999999999</v>
      </c>
      <c r="AJ5" s="6">
        <v>7.1580000000000004</v>
      </c>
      <c r="AK5" s="6">
        <v>0.36299999999999999</v>
      </c>
      <c r="AL5" s="6">
        <v>49.701000000000001</v>
      </c>
      <c r="AM5" s="6">
        <v>2.5230000000000001</v>
      </c>
      <c r="AN5" s="6">
        <v>27.378</v>
      </c>
      <c r="AO5" s="6">
        <v>29.253</v>
      </c>
      <c r="AP5" s="6">
        <v>222.55099999999999</v>
      </c>
      <c r="AQ5" s="6">
        <v>11.298</v>
      </c>
      <c r="AR5" s="6">
        <v>123.59</v>
      </c>
      <c r="AS5" s="6">
        <v>6.274</v>
      </c>
      <c r="AT5" s="6">
        <v>65.19</v>
      </c>
      <c r="AU5" s="6">
        <v>3.3090000000000002</v>
      </c>
      <c r="AV5" s="6">
        <v>109.571</v>
      </c>
      <c r="AW5" s="6">
        <v>5.5620000000000003</v>
      </c>
      <c r="AX5" s="6">
        <v>0.19800000000000001</v>
      </c>
      <c r="AY5" s="6">
        <v>3.895</v>
      </c>
      <c r="AZ5" s="6">
        <v>1360.8620000000001</v>
      </c>
      <c r="BA5" s="6">
        <v>0.42099999999999999</v>
      </c>
      <c r="BB5" s="6">
        <v>1.335</v>
      </c>
      <c r="BC5" s="6">
        <v>1.7769999999999999</v>
      </c>
      <c r="BD5" s="6">
        <v>1.857</v>
      </c>
      <c r="BE5" s="6">
        <v>0.64300000000000002</v>
      </c>
      <c r="BF5" s="6">
        <v>1.0429999999999999</v>
      </c>
      <c r="BG5" s="6">
        <v>1.3089999999999999</v>
      </c>
      <c r="BH5" s="6">
        <v>1.266</v>
      </c>
      <c r="BI5" s="6">
        <v>0.89800000000000002</v>
      </c>
      <c r="BJ5" s="6">
        <v>0.67200000000000004</v>
      </c>
      <c r="BK5" s="6">
        <v>1.756</v>
      </c>
      <c r="BL5" s="6">
        <v>0.88500000000000001</v>
      </c>
      <c r="BM5" s="6">
        <v>0.92200000000000004</v>
      </c>
      <c r="BN5" s="6">
        <v>2.391</v>
      </c>
      <c r="BO5" s="6">
        <v>0.97799999999999998</v>
      </c>
      <c r="BP5" s="6">
        <v>3.9369999999999998</v>
      </c>
      <c r="BQ5" s="6">
        <v>1.026</v>
      </c>
      <c r="BR5" s="6">
        <v>1.7669999999999999</v>
      </c>
      <c r="BS5" s="6">
        <v>1.7010000000000001</v>
      </c>
      <c r="BT5" s="6">
        <v>7.0000000000000001E-3</v>
      </c>
      <c r="BU5" s="6">
        <v>0.01</v>
      </c>
      <c r="BV5" s="6">
        <v>0.02</v>
      </c>
      <c r="BW5" s="6">
        <v>3.0000000000000001E-3</v>
      </c>
      <c r="BX5" s="6">
        <v>576.25</v>
      </c>
      <c r="BY5" s="6">
        <v>539.30999999999995</v>
      </c>
      <c r="BZ5" s="6">
        <v>-34.542000000000002</v>
      </c>
      <c r="CA5" s="6">
        <v>-9.3539999999999992</v>
      </c>
    </row>
    <row r="6" spans="1:79" x14ac:dyDescent="0.25">
      <c r="A6" s="4" t="s">
        <v>1</v>
      </c>
      <c r="B6" s="4">
        <v>2004</v>
      </c>
      <c r="C6" s="4" t="s">
        <v>2</v>
      </c>
      <c r="D6" s="5">
        <v>19925060</v>
      </c>
      <c r="E6" s="5">
        <v>500000000000</v>
      </c>
      <c r="F6" s="6">
        <v>3.5550000000000002</v>
      </c>
      <c r="G6" s="6">
        <v>0.17799999999999999</v>
      </c>
      <c r="H6" s="6">
        <v>382.82100000000003</v>
      </c>
      <c r="I6" s="6">
        <v>13.541</v>
      </c>
      <c r="J6" s="7">
        <v>3.6669999999999998</v>
      </c>
      <c r="K6" s="6">
        <v>568.18299999999999</v>
      </c>
      <c r="L6" s="6">
        <v>-23.648</v>
      </c>
      <c r="M6" s="6">
        <v>-3.996</v>
      </c>
      <c r="N6" s="6">
        <v>28.515999999999998</v>
      </c>
      <c r="O6" s="6">
        <v>0.70199999999999996</v>
      </c>
      <c r="P6" s="6">
        <v>0.40500000000000003</v>
      </c>
      <c r="Q6" s="6">
        <v>19.213000000000001</v>
      </c>
      <c r="R6" s="6">
        <v>0.47299999999999998</v>
      </c>
      <c r="S6" s="6">
        <v>0.27300000000000002</v>
      </c>
      <c r="T6" s="6">
        <v>202.21</v>
      </c>
      <c r="U6" s="6">
        <v>10.148999999999999</v>
      </c>
      <c r="V6" s="6">
        <v>344.53800000000001</v>
      </c>
      <c r="W6" s="6">
        <v>17.292000000000002</v>
      </c>
      <c r="X6" s="6">
        <v>0.42599999999999999</v>
      </c>
      <c r="Y6" s="6">
        <v>137.33799999999999</v>
      </c>
      <c r="Z6" s="6">
        <v>12121.281000000001</v>
      </c>
      <c r="AA6" s="6">
        <v>23863.266</v>
      </c>
      <c r="AB6" s="6">
        <v>7226.1689999999999</v>
      </c>
      <c r="AC6" s="6">
        <v>110.84399999999999</v>
      </c>
      <c r="AD6" s="6">
        <v>972.16200000000003</v>
      </c>
      <c r="AE6" s="6">
        <v>11741.983</v>
      </c>
      <c r="AF6" s="6">
        <v>3627.5830000000001</v>
      </c>
      <c r="AG6" s="6">
        <v>47.186</v>
      </c>
      <c r="AH6" s="6">
        <v>70486.320000000007</v>
      </c>
      <c r="AI6" s="6">
        <v>1.7350000000000001</v>
      </c>
      <c r="AJ6" s="6">
        <v>6.8579999999999997</v>
      </c>
      <c r="AK6" s="6">
        <v>0.34399999999999997</v>
      </c>
      <c r="AL6" s="6">
        <v>52.518000000000001</v>
      </c>
      <c r="AM6" s="6">
        <v>2.6360000000000001</v>
      </c>
      <c r="AN6" s="6">
        <v>29.984000000000002</v>
      </c>
      <c r="AO6" s="6">
        <v>31.495999999999999</v>
      </c>
      <c r="AP6" s="6">
        <v>185.36199999999999</v>
      </c>
      <c r="AQ6" s="6">
        <v>9.3030000000000008</v>
      </c>
      <c r="AR6" s="6">
        <v>140.72999999999999</v>
      </c>
      <c r="AS6" s="6">
        <v>7.0629999999999997</v>
      </c>
      <c r="AT6" s="6">
        <v>85.42</v>
      </c>
      <c r="AU6" s="6">
        <v>4.2869999999999999</v>
      </c>
      <c r="AV6" s="6">
        <v>113.76600000000001</v>
      </c>
      <c r="AW6" s="6">
        <v>5.71</v>
      </c>
      <c r="AX6" s="6">
        <v>0.19600000000000001</v>
      </c>
      <c r="AY6" s="6">
        <v>3.9140000000000001</v>
      </c>
      <c r="AZ6" s="6">
        <v>1404.444</v>
      </c>
      <c r="BA6" s="6">
        <v>0.39</v>
      </c>
      <c r="BB6" s="6">
        <v>1.337</v>
      </c>
      <c r="BC6" s="6">
        <v>1.671</v>
      </c>
      <c r="BD6" s="6">
        <v>1.86</v>
      </c>
      <c r="BE6" s="6">
        <v>0.63200000000000001</v>
      </c>
      <c r="BF6" s="6">
        <v>1.05</v>
      </c>
      <c r="BG6" s="6">
        <v>1.3160000000000001</v>
      </c>
      <c r="BH6" s="6">
        <v>1.278</v>
      </c>
      <c r="BI6" s="6">
        <v>0.93100000000000005</v>
      </c>
      <c r="BJ6" s="6">
        <v>0.68400000000000005</v>
      </c>
      <c r="BK6" s="6">
        <v>1.77</v>
      </c>
      <c r="BL6" s="6">
        <v>0.88900000000000001</v>
      </c>
      <c r="BM6" s="6">
        <v>0.95799999999999996</v>
      </c>
      <c r="BN6" s="6">
        <v>2.1179999999999999</v>
      </c>
      <c r="BO6" s="6">
        <v>0.999</v>
      </c>
      <c r="BP6" s="6">
        <v>3.4569999999999999</v>
      </c>
      <c r="BQ6" s="6">
        <v>1.03</v>
      </c>
      <c r="BR6" s="6">
        <v>1.694</v>
      </c>
      <c r="BS6" s="6">
        <v>1.698</v>
      </c>
      <c r="BT6" s="6">
        <v>8.0000000000000002E-3</v>
      </c>
      <c r="BU6" s="6">
        <v>1.0999999999999999E-2</v>
      </c>
      <c r="BV6" s="6">
        <v>2.1000000000000001E-2</v>
      </c>
      <c r="BW6" s="6">
        <v>3.0000000000000001E-3</v>
      </c>
      <c r="BX6" s="6">
        <v>627.55999999999995</v>
      </c>
      <c r="BY6" s="6">
        <v>597.42999999999995</v>
      </c>
      <c r="BZ6" s="6">
        <v>-38.283000000000001</v>
      </c>
      <c r="CA6" s="6">
        <v>-10</v>
      </c>
    </row>
    <row r="7" spans="1:79" x14ac:dyDescent="0.25">
      <c r="A7" s="4" t="s">
        <v>1</v>
      </c>
      <c r="B7" s="4">
        <v>2005</v>
      </c>
      <c r="C7" s="4" t="s">
        <v>2</v>
      </c>
      <c r="D7" s="5">
        <v>20171732</v>
      </c>
      <c r="E7" s="5">
        <v>530000000000</v>
      </c>
      <c r="F7" s="6">
        <v>3.6640000000000001</v>
      </c>
      <c r="G7" s="6">
        <v>0.182</v>
      </c>
      <c r="H7" s="6">
        <v>386.154</v>
      </c>
      <c r="I7" s="6">
        <v>3.3330000000000002</v>
      </c>
      <c r="J7" s="7">
        <v>0.871</v>
      </c>
      <c r="K7" s="6">
        <v>459.14</v>
      </c>
      <c r="L7" s="6">
        <v>-109.042</v>
      </c>
      <c r="M7" s="6">
        <v>-19.190999999999999</v>
      </c>
      <c r="N7" s="6">
        <v>22.762</v>
      </c>
      <c r="O7" s="6">
        <v>0.54600000000000004</v>
      </c>
      <c r="P7" s="6">
        <v>0.32600000000000001</v>
      </c>
      <c r="Q7" s="6">
        <v>19.143000000000001</v>
      </c>
      <c r="R7" s="6">
        <v>0.45900000000000002</v>
      </c>
      <c r="S7" s="6">
        <v>0.27400000000000002</v>
      </c>
      <c r="T7" s="6">
        <v>200.7</v>
      </c>
      <c r="U7" s="6">
        <v>9.9499999999999993</v>
      </c>
      <c r="V7" s="6">
        <v>343.94299999999998</v>
      </c>
      <c r="W7" s="6">
        <v>17.050999999999998</v>
      </c>
      <c r="X7" s="6">
        <v>0.40899999999999997</v>
      </c>
      <c r="Y7" s="6">
        <v>141.00200000000001</v>
      </c>
      <c r="Z7" s="6">
        <v>12507.434999999999</v>
      </c>
      <c r="AA7" s="6">
        <v>24322.405999999999</v>
      </c>
      <c r="AB7" s="6">
        <v>7426.8680000000004</v>
      </c>
      <c r="AC7" s="6">
        <v>117.758</v>
      </c>
      <c r="AD7" s="6">
        <v>1026.6389999999999</v>
      </c>
      <c r="AE7" s="6">
        <v>11814.972</v>
      </c>
      <c r="AF7" s="6">
        <v>3744.0909999999999</v>
      </c>
      <c r="AG7" s="6">
        <v>51.076000000000001</v>
      </c>
      <c r="AH7" s="6">
        <v>69917.164000000004</v>
      </c>
      <c r="AI7" s="6">
        <v>1.6779999999999999</v>
      </c>
      <c r="AJ7" s="6">
        <v>6.9139999999999997</v>
      </c>
      <c r="AK7" s="6">
        <v>0.34300000000000003</v>
      </c>
      <c r="AL7" s="6">
        <v>54.476999999999997</v>
      </c>
      <c r="AM7" s="6">
        <v>2.7010000000000001</v>
      </c>
      <c r="AN7" s="6">
        <v>27.78</v>
      </c>
      <c r="AO7" s="6">
        <v>29.271000000000001</v>
      </c>
      <c r="AP7" s="6">
        <v>72.986999999999995</v>
      </c>
      <c r="AQ7" s="6">
        <v>3.6179999999999999</v>
      </c>
      <c r="AR7" s="6">
        <v>121.4</v>
      </c>
      <c r="AS7" s="6">
        <v>6.0179999999999998</v>
      </c>
      <c r="AT7" s="6">
        <v>62.57</v>
      </c>
      <c r="AU7" s="6">
        <v>3.1019999999999999</v>
      </c>
      <c r="AV7" s="6">
        <v>116.508</v>
      </c>
      <c r="AW7" s="6">
        <v>5.7759999999999998</v>
      </c>
      <c r="AX7" s="6">
        <v>0.193</v>
      </c>
      <c r="AY7" s="6">
        <v>3.891</v>
      </c>
      <c r="AZ7" s="6">
        <v>1410.35</v>
      </c>
      <c r="BA7" s="6">
        <v>0.38</v>
      </c>
      <c r="BB7" s="6">
        <v>1.304</v>
      </c>
      <c r="BC7" s="6">
        <v>1.337</v>
      </c>
      <c r="BD7" s="6">
        <v>1.7390000000000001</v>
      </c>
      <c r="BE7" s="6">
        <v>0.621</v>
      </c>
      <c r="BF7" s="6">
        <v>1.056</v>
      </c>
      <c r="BG7" s="6">
        <v>1.3160000000000001</v>
      </c>
      <c r="BH7" s="6">
        <v>1.2869999999999999</v>
      </c>
      <c r="BI7" s="6">
        <v>0.96099999999999997</v>
      </c>
      <c r="BJ7" s="6">
        <v>0.69599999999999995</v>
      </c>
      <c r="BK7" s="6">
        <v>1.768</v>
      </c>
      <c r="BL7" s="6">
        <v>0.89300000000000002</v>
      </c>
      <c r="BM7" s="6">
        <v>0.98899999999999999</v>
      </c>
      <c r="BN7" s="6">
        <v>2.004</v>
      </c>
      <c r="BO7" s="6">
        <v>1.012</v>
      </c>
      <c r="BP7" s="6">
        <v>1.5469999999999999</v>
      </c>
      <c r="BQ7" s="6">
        <v>1.046</v>
      </c>
      <c r="BR7" s="6">
        <v>1.609</v>
      </c>
      <c r="BS7" s="6">
        <v>1.6859999999999999</v>
      </c>
      <c r="BT7" s="6">
        <v>7.0000000000000001E-3</v>
      </c>
      <c r="BU7" s="6">
        <v>1.0999999999999999E-2</v>
      </c>
      <c r="BV7" s="6">
        <v>2.1000000000000001E-2</v>
      </c>
      <c r="BW7" s="6">
        <v>3.0000000000000001E-3</v>
      </c>
      <c r="BX7" s="6">
        <v>590.44000000000005</v>
      </c>
      <c r="BY7" s="6">
        <v>560.38</v>
      </c>
      <c r="BZ7" s="6">
        <v>-42.210999999999999</v>
      </c>
      <c r="CA7" s="6">
        <v>-10.930999999999999</v>
      </c>
    </row>
    <row r="8" spans="1:79" x14ac:dyDescent="0.25">
      <c r="A8" s="4" t="s">
        <v>1</v>
      </c>
      <c r="B8" s="4">
        <v>2006</v>
      </c>
      <c r="C8" s="4" t="s">
        <v>2</v>
      </c>
      <c r="D8" s="5">
        <v>20467032</v>
      </c>
      <c r="E8" s="5">
        <v>570000000000</v>
      </c>
      <c r="F8" s="6">
        <v>3.8879999999999999</v>
      </c>
      <c r="G8" s="6">
        <v>0.19</v>
      </c>
      <c r="H8" s="6">
        <v>392.38400000000001</v>
      </c>
      <c r="I8" s="6">
        <v>6.2309999999999999</v>
      </c>
      <c r="J8" s="7">
        <v>1.6140000000000001</v>
      </c>
      <c r="K8" s="6">
        <v>418.65499999999997</v>
      </c>
      <c r="L8" s="6">
        <v>-40.484999999999999</v>
      </c>
      <c r="M8" s="6">
        <v>-8.8179999999999996</v>
      </c>
      <c r="N8" s="6">
        <v>20.454999999999998</v>
      </c>
      <c r="O8" s="6">
        <v>0.48199999999999998</v>
      </c>
      <c r="P8" s="6">
        <v>0.28499999999999998</v>
      </c>
      <c r="Q8" s="6">
        <v>19.172000000000001</v>
      </c>
      <c r="R8" s="6">
        <v>0.45200000000000001</v>
      </c>
      <c r="S8" s="6">
        <v>0.26700000000000002</v>
      </c>
      <c r="T8" s="6">
        <v>204.38499999999999</v>
      </c>
      <c r="U8" s="6">
        <v>9.9860000000000007</v>
      </c>
      <c r="V8" s="6">
        <v>356.32100000000003</v>
      </c>
      <c r="W8" s="6">
        <v>17.41</v>
      </c>
      <c r="X8" s="6">
        <v>0.41</v>
      </c>
      <c r="Y8" s="6">
        <v>144.88999999999999</v>
      </c>
      <c r="Z8" s="6">
        <v>12899.819</v>
      </c>
      <c r="AA8" s="6">
        <v>24741.061000000002</v>
      </c>
      <c r="AB8" s="6">
        <v>7631.2529999999997</v>
      </c>
      <c r="AC8" s="6">
        <v>124.804</v>
      </c>
      <c r="AD8" s="6">
        <v>1082.45</v>
      </c>
      <c r="AE8" s="6">
        <v>11841.242</v>
      </c>
      <c r="AF8" s="6">
        <v>3861.491</v>
      </c>
      <c r="AG8" s="6">
        <v>54.93</v>
      </c>
      <c r="AH8" s="6">
        <v>71863.758000000002</v>
      </c>
      <c r="AI8" s="6">
        <v>1.6930000000000001</v>
      </c>
      <c r="AJ8" s="6">
        <v>7.0460000000000003</v>
      </c>
      <c r="AK8" s="6">
        <v>0.34399999999999997</v>
      </c>
      <c r="AL8" s="6">
        <v>55.811</v>
      </c>
      <c r="AM8" s="6">
        <v>2.7269999999999999</v>
      </c>
      <c r="AN8" s="6">
        <v>29.466999999999999</v>
      </c>
      <c r="AO8" s="6">
        <v>31.187999999999999</v>
      </c>
      <c r="AP8" s="6">
        <v>26.271000000000001</v>
      </c>
      <c r="AQ8" s="6">
        <v>1.284</v>
      </c>
      <c r="AR8" s="6">
        <v>142.44999999999999</v>
      </c>
      <c r="AS8" s="6">
        <v>6.96</v>
      </c>
      <c r="AT8" s="6">
        <v>84.75</v>
      </c>
      <c r="AU8" s="6">
        <v>4.141</v>
      </c>
      <c r="AV8" s="6">
        <v>117.4</v>
      </c>
      <c r="AW8" s="6">
        <v>5.7359999999999998</v>
      </c>
      <c r="AX8" s="6">
        <v>0.188</v>
      </c>
      <c r="AY8" s="6">
        <v>3.8540000000000001</v>
      </c>
      <c r="AZ8" s="6">
        <v>1470.838</v>
      </c>
      <c r="BA8" s="6">
        <v>0.37</v>
      </c>
      <c r="BB8" s="6">
        <v>1.2829999999999999</v>
      </c>
      <c r="BC8" s="6">
        <v>1.1739999999999999</v>
      </c>
      <c r="BD8" s="6">
        <v>1.677</v>
      </c>
      <c r="BE8" s="6">
        <v>0.61</v>
      </c>
      <c r="BF8" s="6">
        <v>1.0620000000000001</v>
      </c>
      <c r="BG8" s="6">
        <v>1.3140000000000001</v>
      </c>
      <c r="BH8" s="6">
        <v>1.2949999999999999</v>
      </c>
      <c r="BI8" s="6">
        <v>0.99099999999999999</v>
      </c>
      <c r="BJ8" s="6">
        <v>0.70799999999999996</v>
      </c>
      <c r="BK8" s="6">
        <v>1.7589999999999999</v>
      </c>
      <c r="BL8" s="6">
        <v>0.89700000000000002</v>
      </c>
      <c r="BM8" s="6">
        <v>1.014</v>
      </c>
      <c r="BN8" s="6">
        <v>2.0310000000000001</v>
      </c>
      <c r="BO8" s="6">
        <v>1.0129999999999999</v>
      </c>
      <c r="BP8" s="6">
        <v>0.51800000000000002</v>
      </c>
      <c r="BQ8" s="6">
        <v>1.044</v>
      </c>
      <c r="BR8" s="6">
        <v>1.526</v>
      </c>
      <c r="BS8" s="6">
        <v>1.679</v>
      </c>
      <c r="BT8" s="6">
        <v>8.0000000000000002E-3</v>
      </c>
      <c r="BU8" s="6">
        <v>1.0999999999999999E-2</v>
      </c>
      <c r="BV8" s="6">
        <v>2.1000000000000001E-2</v>
      </c>
      <c r="BW8" s="6">
        <v>3.0000000000000001E-3</v>
      </c>
      <c r="BX8" s="6">
        <v>638.32000000000005</v>
      </c>
      <c r="BY8" s="6">
        <v>603.11</v>
      </c>
      <c r="BZ8" s="6">
        <v>-36.063000000000002</v>
      </c>
      <c r="CA8" s="6">
        <v>-9.1910000000000007</v>
      </c>
    </row>
    <row r="9" spans="1:79" x14ac:dyDescent="0.25">
      <c r="A9" s="4" t="s">
        <v>1</v>
      </c>
      <c r="B9" s="4">
        <v>2007</v>
      </c>
      <c r="C9" s="4" t="s">
        <v>2</v>
      </c>
      <c r="D9" s="5">
        <v>20830832</v>
      </c>
      <c r="E9" s="5">
        <v>610000000000</v>
      </c>
      <c r="F9" s="6">
        <v>3.972</v>
      </c>
      <c r="G9" s="6">
        <v>0.191</v>
      </c>
      <c r="H9" s="6">
        <v>399.625</v>
      </c>
      <c r="I9" s="6">
        <v>7.2409999999999997</v>
      </c>
      <c r="J9" s="7">
        <v>1.845</v>
      </c>
      <c r="K9" s="6">
        <v>478.14400000000001</v>
      </c>
      <c r="L9" s="6">
        <v>59.488999999999997</v>
      </c>
      <c r="M9" s="6">
        <v>14.21</v>
      </c>
      <c r="N9" s="6">
        <v>22.954000000000001</v>
      </c>
      <c r="O9" s="6">
        <v>0.52300000000000002</v>
      </c>
      <c r="P9" s="6">
        <v>0.317</v>
      </c>
      <c r="Q9" s="6">
        <v>19.184000000000001</v>
      </c>
      <c r="R9" s="6">
        <v>0.437</v>
      </c>
      <c r="S9" s="6">
        <v>0.26500000000000001</v>
      </c>
      <c r="T9" s="6">
        <v>203.54300000000001</v>
      </c>
      <c r="U9" s="6">
        <v>9.7710000000000008</v>
      </c>
      <c r="V9" s="6">
        <v>368.22899999999998</v>
      </c>
      <c r="W9" s="6">
        <v>17.677</v>
      </c>
      <c r="X9" s="6">
        <v>0.40300000000000002</v>
      </c>
      <c r="Y9" s="6">
        <v>148.86199999999999</v>
      </c>
      <c r="Z9" s="6">
        <v>13299.442999999999</v>
      </c>
      <c r="AA9" s="6">
        <v>25219.205000000002</v>
      </c>
      <c r="AB9" s="6">
        <v>7834.7960000000003</v>
      </c>
      <c r="AC9" s="6">
        <v>132.309</v>
      </c>
      <c r="AD9" s="6">
        <v>1143.498</v>
      </c>
      <c r="AE9" s="6">
        <v>11919.762000000001</v>
      </c>
      <c r="AF9" s="6">
        <v>3980.9650000000001</v>
      </c>
      <c r="AG9" s="6">
        <v>59.014000000000003</v>
      </c>
      <c r="AH9" s="6">
        <v>72304.695000000007</v>
      </c>
      <c r="AI9" s="6">
        <v>1.6479999999999999</v>
      </c>
      <c r="AJ9" s="6">
        <v>7.5039999999999996</v>
      </c>
      <c r="AK9" s="6">
        <v>0.36</v>
      </c>
      <c r="AL9" s="6">
        <v>61.048999999999999</v>
      </c>
      <c r="AM9" s="6">
        <v>2.931</v>
      </c>
      <c r="AN9" s="6">
        <v>29.114000000000001</v>
      </c>
      <c r="AO9" s="6">
        <v>30.625</v>
      </c>
      <c r="AP9" s="6">
        <v>78.52</v>
      </c>
      <c r="AQ9" s="6">
        <v>3.7690000000000001</v>
      </c>
      <c r="AR9" s="6">
        <v>137.69999999999999</v>
      </c>
      <c r="AS9" s="6">
        <v>6.61</v>
      </c>
      <c r="AT9" s="6">
        <v>77.959999999999994</v>
      </c>
      <c r="AU9" s="6">
        <v>3.7429999999999999</v>
      </c>
      <c r="AV9" s="6">
        <v>119.474</v>
      </c>
      <c r="AW9" s="6">
        <v>5.7350000000000003</v>
      </c>
      <c r="AX9" s="6">
        <v>0.19600000000000001</v>
      </c>
      <c r="AY9" s="6">
        <v>4.0830000000000002</v>
      </c>
      <c r="AZ9" s="6">
        <v>1506.1669999999999</v>
      </c>
      <c r="BA9" s="6">
        <v>0.35199999999999998</v>
      </c>
      <c r="BB9" s="6">
        <v>1.268</v>
      </c>
      <c r="BC9" s="6">
        <v>1.33</v>
      </c>
      <c r="BD9" s="6">
        <v>1.593</v>
      </c>
      <c r="BE9" s="6">
        <v>0.59799999999999998</v>
      </c>
      <c r="BF9" s="6">
        <v>1.0669999999999999</v>
      </c>
      <c r="BG9" s="6">
        <v>1.3140000000000001</v>
      </c>
      <c r="BH9" s="6">
        <v>1.3009999999999999</v>
      </c>
      <c r="BI9" s="6">
        <v>1.0209999999999999</v>
      </c>
      <c r="BJ9" s="6">
        <v>0.72099999999999997</v>
      </c>
      <c r="BK9" s="6">
        <v>1.7589999999999999</v>
      </c>
      <c r="BL9" s="6">
        <v>0.90100000000000002</v>
      </c>
      <c r="BM9" s="6">
        <v>1.0389999999999999</v>
      </c>
      <c r="BN9" s="6">
        <v>2.0619999999999998</v>
      </c>
      <c r="BO9" s="6">
        <v>1.0720000000000001</v>
      </c>
      <c r="BP9" s="6">
        <v>1.77</v>
      </c>
      <c r="BQ9" s="6">
        <v>1.0589999999999999</v>
      </c>
      <c r="BR9" s="6">
        <v>1.575</v>
      </c>
      <c r="BS9" s="6">
        <v>1.673</v>
      </c>
      <c r="BT9" s="6">
        <v>8.0000000000000002E-3</v>
      </c>
      <c r="BU9" s="6">
        <v>1.0999999999999999E-2</v>
      </c>
      <c r="BV9" s="6">
        <v>2.1000000000000001E-2</v>
      </c>
      <c r="BW9" s="6">
        <v>3.0000000000000001E-3</v>
      </c>
      <c r="BX9" s="6">
        <v>637.94000000000005</v>
      </c>
      <c r="BY9" s="6">
        <v>606.47</v>
      </c>
      <c r="BZ9" s="6">
        <v>-31.396000000000001</v>
      </c>
      <c r="CA9" s="6">
        <v>-7.8559999999999999</v>
      </c>
    </row>
    <row r="10" spans="1:79" x14ac:dyDescent="0.25">
      <c r="A10" s="4" t="s">
        <v>1</v>
      </c>
      <c r="B10" s="4">
        <v>2008</v>
      </c>
      <c r="C10" s="4" t="s">
        <v>2</v>
      </c>
      <c r="D10" s="5">
        <v>21247876</v>
      </c>
      <c r="E10" s="5">
        <v>650000000000</v>
      </c>
      <c r="F10" s="6">
        <v>3.863</v>
      </c>
      <c r="G10" s="6">
        <v>0.182</v>
      </c>
      <c r="H10" s="6">
        <v>404.233</v>
      </c>
      <c r="I10" s="6">
        <v>4.6079999999999997</v>
      </c>
      <c r="J10" s="7">
        <v>1.153</v>
      </c>
      <c r="K10" s="6">
        <v>668.84699999999998</v>
      </c>
      <c r="L10" s="6">
        <v>190.703</v>
      </c>
      <c r="M10" s="6">
        <v>39.884</v>
      </c>
      <c r="N10" s="6">
        <v>31.478000000000002</v>
      </c>
      <c r="O10" s="6">
        <v>0.71</v>
      </c>
      <c r="P10" s="6">
        <v>0.437</v>
      </c>
      <c r="Q10" s="6">
        <v>19.024999999999999</v>
      </c>
      <c r="R10" s="6">
        <v>0.42899999999999999</v>
      </c>
      <c r="S10" s="6">
        <v>0.26400000000000001</v>
      </c>
      <c r="T10" s="6">
        <v>204.67099999999999</v>
      </c>
      <c r="U10" s="6">
        <v>9.6329999999999991</v>
      </c>
      <c r="V10" s="6">
        <v>363.85300000000001</v>
      </c>
      <c r="W10" s="6">
        <v>17.123999999999999</v>
      </c>
      <c r="X10" s="6">
        <v>0.38600000000000001</v>
      </c>
      <c r="Y10" s="6">
        <v>152.72399999999999</v>
      </c>
      <c r="Z10" s="6">
        <v>13703.677</v>
      </c>
      <c r="AA10" s="6">
        <v>25888.053</v>
      </c>
      <c r="AB10" s="6">
        <v>8039.4679999999998</v>
      </c>
      <c r="AC10" s="6">
        <v>139.791</v>
      </c>
      <c r="AD10" s="6">
        <v>1205.2850000000001</v>
      </c>
      <c r="AE10" s="6">
        <v>12184.375</v>
      </c>
      <c r="AF10" s="6">
        <v>4103.2929999999997</v>
      </c>
      <c r="AG10" s="6">
        <v>63.115000000000002</v>
      </c>
      <c r="AH10" s="6">
        <v>72089.343999999997</v>
      </c>
      <c r="AI10" s="6">
        <v>1.6259999999999999</v>
      </c>
      <c r="AJ10" s="6">
        <v>7.4829999999999997</v>
      </c>
      <c r="AK10" s="6">
        <v>0.35199999999999998</v>
      </c>
      <c r="AL10" s="6">
        <v>61.786999999999999</v>
      </c>
      <c r="AM10" s="6">
        <v>2.9079999999999999</v>
      </c>
      <c r="AN10" s="6">
        <v>27.247</v>
      </c>
      <c r="AO10" s="6">
        <v>28.651</v>
      </c>
      <c r="AP10" s="6">
        <v>264.61399999999998</v>
      </c>
      <c r="AQ10" s="6">
        <v>12.454000000000001</v>
      </c>
      <c r="AR10" s="6">
        <v>120.7</v>
      </c>
      <c r="AS10" s="6">
        <v>5.681</v>
      </c>
      <c r="AT10" s="6">
        <v>61.63</v>
      </c>
      <c r="AU10" s="6">
        <v>2.9009999999999998</v>
      </c>
      <c r="AV10" s="6">
        <v>122.328</v>
      </c>
      <c r="AW10" s="6">
        <v>5.7569999999999997</v>
      </c>
      <c r="AX10" s="6">
        <v>0.193</v>
      </c>
      <c r="AY10" s="6">
        <v>4.101</v>
      </c>
      <c r="AZ10" s="6">
        <v>1531.7449999999999</v>
      </c>
      <c r="BA10" s="6">
        <v>0.33800000000000002</v>
      </c>
      <c r="BB10" s="6">
        <v>1.26</v>
      </c>
      <c r="BC10" s="6">
        <v>1.821</v>
      </c>
      <c r="BD10" s="6">
        <v>1.5509999999999999</v>
      </c>
      <c r="BE10" s="6">
        <v>0.58699999999999997</v>
      </c>
      <c r="BF10" s="6">
        <v>1.0720000000000001</v>
      </c>
      <c r="BG10" s="6">
        <v>1.3240000000000001</v>
      </c>
      <c r="BH10" s="6">
        <v>1.3069999999999999</v>
      </c>
      <c r="BI10" s="6">
        <v>1.048</v>
      </c>
      <c r="BJ10" s="6">
        <v>0.73299999999999998</v>
      </c>
      <c r="BK10" s="6">
        <v>1.786</v>
      </c>
      <c r="BL10" s="6">
        <v>0.90600000000000003</v>
      </c>
      <c r="BM10" s="6">
        <v>1.0629999999999999</v>
      </c>
      <c r="BN10" s="6">
        <v>2</v>
      </c>
      <c r="BO10" s="6">
        <v>1.054</v>
      </c>
      <c r="BP10" s="6">
        <v>5.6989999999999998</v>
      </c>
      <c r="BQ10" s="6">
        <v>1.087</v>
      </c>
      <c r="BR10" s="6">
        <v>1.58</v>
      </c>
      <c r="BS10" s="6">
        <v>1.667</v>
      </c>
      <c r="BT10" s="6">
        <v>8.0000000000000002E-3</v>
      </c>
      <c r="BU10" s="6">
        <v>1.0999999999999999E-2</v>
      </c>
      <c r="BV10" s="6">
        <v>2.1999999999999999E-2</v>
      </c>
      <c r="BW10" s="6">
        <v>3.0000000000000001E-3</v>
      </c>
      <c r="BX10" s="6">
        <v>608.78</v>
      </c>
      <c r="BY10" s="6">
        <v>578.95000000000005</v>
      </c>
      <c r="BZ10" s="6">
        <v>-40.380000000000003</v>
      </c>
      <c r="CA10" s="6">
        <v>-9.9890000000000008</v>
      </c>
    </row>
    <row r="11" spans="1:79" x14ac:dyDescent="0.25">
      <c r="A11" s="4" t="s">
        <v>1</v>
      </c>
      <c r="B11" s="4">
        <v>2009</v>
      </c>
      <c r="C11" s="4" t="s">
        <v>2</v>
      </c>
      <c r="D11" s="5">
        <v>21660898</v>
      </c>
      <c r="E11" s="5">
        <v>590000000000</v>
      </c>
      <c r="F11" s="6">
        <v>3.8290000000000002</v>
      </c>
      <c r="G11" s="6">
        <v>0.17699999999999999</v>
      </c>
      <c r="H11" s="6">
        <v>407.065</v>
      </c>
      <c r="I11" s="6">
        <v>2.8319999999999999</v>
      </c>
      <c r="J11" s="7">
        <v>0.70099999999999996</v>
      </c>
      <c r="K11" s="6">
        <v>512.77099999999996</v>
      </c>
      <c r="L11" s="6">
        <v>-156.07599999999999</v>
      </c>
      <c r="M11" s="6">
        <v>-23.335000000000001</v>
      </c>
      <c r="N11" s="6">
        <v>23.672999999999998</v>
      </c>
      <c r="O11" s="6">
        <v>0.53100000000000003</v>
      </c>
      <c r="P11" s="6">
        <v>0.34</v>
      </c>
      <c r="Q11" s="6">
        <v>18.792999999999999</v>
      </c>
      <c r="R11" s="6">
        <v>0.42199999999999999</v>
      </c>
      <c r="S11" s="6">
        <v>0.27</v>
      </c>
      <c r="T11" s="6">
        <v>206.05</v>
      </c>
      <c r="U11" s="6">
        <v>9.5129999999999999</v>
      </c>
      <c r="V11" s="6">
        <v>394.75299999999999</v>
      </c>
      <c r="W11" s="6">
        <v>18.224</v>
      </c>
      <c r="X11" s="6">
        <v>0.40899999999999997</v>
      </c>
      <c r="Y11" s="6">
        <v>156.553</v>
      </c>
      <c r="Z11" s="6">
        <v>14110.741</v>
      </c>
      <c r="AA11" s="6">
        <v>26400.822</v>
      </c>
      <c r="AB11" s="6">
        <v>8245.5190000000002</v>
      </c>
      <c r="AC11" s="6">
        <v>147.75700000000001</v>
      </c>
      <c r="AD11" s="6">
        <v>1268.3989999999999</v>
      </c>
      <c r="AE11" s="6">
        <v>12290.082</v>
      </c>
      <c r="AF11" s="6">
        <v>4225.6610000000001</v>
      </c>
      <c r="AG11" s="6">
        <v>66.852999999999994</v>
      </c>
      <c r="AH11" s="6">
        <v>69689.843999999997</v>
      </c>
      <c r="AI11" s="6">
        <v>1.5640000000000001</v>
      </c>
      <c r="AJ11" s="6">
        <v>7.9660000000000002</v>
      </c>
      <c r="AK11" s="6">
        <v>0.36799999999999999</v>
      </c>
      <c r="AL11" s="6">
        <v>63.113999999999997</v>
      </c>
      <c r="AM11" s="6">
        <v>2.9140000000000001</v>
      </c>
      <c r="AN11" s="6">
        <v>27.404</v>
      </c>
      <c r="AO11" s="6">
        <v>28.914999999999999</v>
      </c>
      <c r="AP11" s="6">
        <v>105.706</v>
      </c>
      <c r="AQ11" s="6">
        <v>4.88</v>
      </c>
      <c r="AR11" s="6">
        <v>125.88</v>
      </c>
      <c r="AS11" s="6">
        <v>5.8109999999999999</v>
      </c>
      <c r="AT11" s="6">
        <v>66.88</v>
      </c>
      <c r="AU11" s="6">
        <v>3.0880000000000001</v>
      </c>
      <c r="AV11" s="6">
        <v>122.367</v>
      </c>
      <c r="AW11" s="6">
        <v>5.649</v>
      </c>
      <c r="AX11" s="6">
        <v>0.17299999999999999</v>
      </c>
      <c r="AY11" s="6">
        <v>3.7389999999999999</v>
      </c>
      <c r="AZ11" s="6">
        <v>1509.5450000000001</v>
      </c>
      <c r="BA11" s="6">
        <v>0.32600000000000001</v>
      </c>
      <c r="BB11" s="6">
        <v>1.29</v>
      </c>
      <c r="BC11" s="6">
        <v>1.401</v>
      </c>
      <c r="BD11" s="6">
        <v>1.583</v>
      </c>
      <c r="BE11" s="6">
        <v>0.57599999999999996</v>
      </c>
      <c r="BF11" s="6">
        <v>1.077</v>
      </c>
      <c r="BG11" s="6">
        <v>1.325</v>
      </c>
      <c r="BH11" s="6">
        <v>1.3120000000000001</v>
      </c>
      <c r="BI11" s="6">
        <v>1.077</v>
      </c>
      <c r="BJ11" s="6">
        <v>0.745</v>
      </c>
      <c r="BK11" s="6">
        <v>1.788</v>
      </c>
      <c r="BL11" s="6">
        <v>0.91100000000000003</v>
      </c>
      <c r="BM11" s="6">
        <v>1.0820000000000001</v>
      </c>
      <c r="BN11" s="6">
        <v>2.1</v>
      </c>
      <c r="BO11" s="6">
        <v>1.097</v>
      </c>
      <c r="BP11" s="6">
        <v>2.1</v>
      </c>
      <c r="BQ11" s="6">
        <v>1.113</v>
      </c>
      <c r="BR11" s="6">
        <v>1.5349999999999999</v>
      </c>
      <c r="BS11" s="6">
        <v>1.659</v>
      </c>
      <c r="BT11" s="6">
        <v>8.0000000000000002E-3</v>
      </c>
      <c r="BU11" s="6">
        <v>1.2E-2</v>
      </c>
      <c r="BV11" s="6">
        <v>2.1999999999999999E-2</v>
      </c>
      <c r="BW11" s="6">
        <v>3.0000000000000001E-3</v>
      </c>
      <c r="BX11" s="6">
        <v>626.33000000000004</v>
      </c>
      <c r="BY11" s="6">
        <v>593.6</v>
      </c>
      <c r="BZ11" s="6">
        <v>-12.311999999999999</v>
      </c>
      <c r="CA11" s="6">
        <v>-3.024</v>
      </c>
    </row>
    <row r="12" spans="1:79" x14ac:dyDescent="0.25">
      <c r="A12" s="4" t="s">
        <v>1</v>
      </c>
      <c r="B12" s="4">
        <v>2010</v>
      </c>
      <c r="C12" s="4" t="s">
        <v>2</v>
      </c>
      <c r="D12" s="5">
        <v>22019166</v>
      </c>
      <c r="E12" s="5">
        <v>620000000000</v>
      </c>
      <c r="F12" s="6">
        <v>3.5489999999999999</v>
      </c>
      <c r="G12" s="6">
        <v>0.161</v>
      </c>
      <c r="H12" s="6">
        <v>405.10300000000001</v>
      </c>
      <c r="I12" s="6">
        <v>-1.962</v>
      </c>
      <c r="J12" s="7">
        <v>-0.48199999999999998</v>
      </c>
      <c r="K12" s="6">
        <v>927.40700000000004</v>
      </c>
      <c r="L12" s="6">
        <v>414.63499999999999</v>
      </c>
      <c r="M12" s="6">
        <v>80.861999999999995</v>
      </c>
      <c r="N12" s="6">
        <v>42.118000000000002</v>
      </c>
      <c r="O12" s="6">
        <v>0.93300000000000005</v>
      </c>
      <c r="P12" s="6">
        <v>0.61499999999999999</v>
      </c>
      <c r="Q12" s="6">
        <v>18.398</v>
      </c>
      <c r="R12" s="6">
        <v>0.40799999999999997</v>
      </c>
      <c r="S12" s="6">
        <v>0.26800000000000002</v>
      </c>
      <c r="T12" s="6">
        <v>200.536</v>
      </c>
      <c r="U12" s="6">
        <v>9.1069999999999993</v>
      </c>
      <c r="V12" s="6">
        <v>395.88400000000001</v>
      </c>
      <c r="W12" s="6">
        <v>17.978999999999999</v>
      </c>
      <c r="X12" s="6">
        <v>0.39800000000000002</v>
      </c>
      <c r="Y12" s="6">
        <v>160.102</v>
      </c>
      <c r="Z12" s="6">
        <v>14515.844999999999</v>
      </c>
      <c r="AA12" s="6">
        <v>27328.23</v>
      </c>
      <c r="AB12" s="6">
        <v>8446.0550000000003</v>
      </c>
      <c r="AC12" s="6">
        <v>155.947</v>
      </c>
      <c r="AD12" s="6">
        <v>1332.663</v>
      </c>
      <c r="AE12" s="6">
        <v>12812.385</v>
      </c>
      <c r="AF12" s="6">
        <v>4350.2169999999996</v>
      </c>
      <c r="AG12" s="6">
        <v>70.861000000000004</v>
      </c>
      <c r="AH12" s="6">
        <v>68523.875</v>
      </c>
      <c r="AI12" s="6">
        <v>1.518</v>
      </c>
      <c r="AJ12" s="6">
        <v>8.19</v>
      </c>
      <c r="AK12" s="6">
        <v>0.372</v>
      </c>
      <c r="AL12" s="6">
        <v>64.263999999999996</v>
      </c>
      <c r="AM12" s="6">
        <v>2.919</v>
      </c>
      <c r="AN12" s="6">
        <v>25.725000000000001</v>
      </c>
      <c r="AO12" s="6">
        <v>27.084</v>
      </c>
      <c r="AP12" s="6">
        <v>522.303</v>
      </c>
      <c r="AQ12" s="6">
        <v>23.72</v>
      </c>
      <c r="AR12" s="6">
        <v>115.16</v>
      </c>
      <c r="AS12" s="6">
        <v>5.23</v>
      </c>
      <c r="AT12" s="6">
        <v>54.38</v>
      </c>
      <c r="AU12" s="6">
        <v>2.4700000000000002</v>
      </c>
      <c r="AV12" s="6">
        <v>124.557</v>
      </c>
      <c r="AW12" s="6">
        <v>5.657</v>
      </c>
      <c r="AX12" s="6">
        <v>0.182</v>
      </c>
      <c r="AY12" s="6">
        <v>4.008</v>
      </c>
      <c r="AZ12" s="6">
        <v>1508.8389999999999</v>
      </c>
      <c r="BA12" s="6">
        <v>0.28299999999999997</v>
      </c>
      <c r="BB12" s="6">
        <v>1.214</v>
      </c>
      <c r="BC12" s="6">
        <v>2.4279999999999999</v>
      </c>
      <c r="BD12" s="6">
        <v>1.44</v>
      </c>
      <c r="BE12" s="6">
        <v>0.56299999999999994</v>
      </c>
      <c r="BF12" s="6">
        <v>1.081</v>
      </c>
      <c r="BG12" s="6">
        <v>1.3460000000000001</v>
      </c>
      <c r="BH12" s="6">
        <v>1.3149999999999999</v>
      </c>
      <c r="BI12" s="6">
        <v>1.1060000000000001</v>
      </c>
      <c r="BJ12" s="6">
        <v>0.755</v>
      </c>
      <c r="BK12" s="6">
        <v>1.851</v>
      </c>
      <c r="BL12" s="6">
        <v>0.91500000000000004</v>
      </c>
      <c r="BM12" s="6">
        <v>1.1020000000000001</v>
      </c>
      <c r="BN12" s="6">
        <v>2.1459999999999999</v>
      </c>
      <c r="BO12" s="6">
        <v>1.0369999999999999</v>
      </c>
      <c r="BP12" s="6">
        <v>10.797000000000001</v>
      </c>
      <c r="BQ12" s="6">
        <v>1.0960000000000001</v>
      </c>
      <c r="BR12" s="6">
        <v>1.63</v>
      </c>
      <c r="BS12" s="6">
        <v>1.6519999999999999</v>
      </c>
      <c r="BT12" s="6">
        <v>8.0000000000000002E-3</v>
      </c>
      <c r="BU12" s="6">
        <v>1.2E-2</v>
      </c>
      <c r="BV12" s="6">
        <v>2.1999999999999999E-2</v>
      </c>
      <c r="BW12" s="6">
        <v>3.0000000000000001E-3</v>
      </c>
      <c r="BX12" s="6">
        <v>596.36</v>
      </c>
      <c r="BY12" s="6">
        <v>566.44000000000005</v>
      </c>
      <c r="BZ12" s="6">
        <v>-9.2189999999999994</v>
      </c>
      <c r="CA12" s="6">
        <v>-2.2759999999999998</v>
      </c>
    </row>
    <row r="13" spans="1:79" x14ac:dyDescent="0.25">
      <c r="A13" s="4" t="s">
        <v>1</v>
      </c>
      <c r="B13" s="4">
        <v>2011</v>
      </c>
      <c r="C13" s="4" t="s">
        <v>2</v>
      </c>
      <c r="D13" s="5">
        <v>22357032</v>
      </c>
      <c r="E13" s="5">
        <v>660000000000</v>
      </c>
      <c r="F13" s="6">
        <v>3.496</v>
      </c>
      <c r="G13" s="6">
        <v>0.156</v>
      </c>
      <c r="H13" s="6">
        <v>403.82900000000001</v>
      </c>
      <c r="I13" s="6">
        <v>-1.2749999999999999</v>
      </c>
      <c r="J13" s="7">
        <v>-0.315</v>
      </c>
      <c r="K13" s="6">
        <v>672.36300000000006</v>
      </c>
      <c r="L13" s="6">
        <v>-255.04300000000001</v>
      </c>
      <c r="M13" s="6">
        <v>-27.501000000000001</v>
      </c>
      <c r="N13" s="6">
        <v>30.074000000000002</v>
      </c>
      <c r="O13" s="6">
        <v>0.65500000000000003</v>
      </c>
      <c r="P13" s="6">
        <v>0.43099999999999999</v>
      </c>
      <c r="Q13" s="6">
        <v>18.062999999999999</v>
      </c>
      <c r="R13" s="6">
        <v>0.39400000000000002</v>
      </c>
      <c r="S13" s="6">
        <v>0.25900000000000001</v>
      </c>
      <c r="T13" s="6">
        <v>192.125</v>
      </c>
      <c r="U13" s="6">
        <v>8.593</v>
      </c>
      <c r="V13" s="6">
        <v>394.286</v>
      </c>
      <c r="W13" s="6">
        <v>17.635999999999999</v>
      </c>
      <c r="X13" s="6">
        <v>0.38400000000000001</v>
      </c>
      <c r="Y13" s="6">
        <v>163.59800000000001</v>
      </c>
      <c r="Z13" s="6">
        <v>14919.674000000001</v>
      </c>
      <c r="AA13" s="6">
        <v>28000.594000000001</v>
      </c>
      <c r="AB13" s="6">
        <v>8638.18</v>
      </c>
      <c r="AC13" s="6">
        <v>163.821</v>
      </c>
      <c r="AD13" s="6">
        <v>1399.1420000000001</v>
      </c>
      <c r="AE13" s="6">
        <v>13080.92</v>
      </c>
      <c r="AF13" s="6">
        <v>4480.0249999999996</v>
      </c>
      <c r="AG13" s="6">
        <v>74.908000000000001</v>
      </c>
      <c r="AH13" s="6">
        <v>69714.187999999995</v>
      </c>
      <c r="AI13" s="6">
        <v>1.5189999999999999</v>
      </c>
      <c r="AJ13" s="6">
        <v>7.8739999999999997</v>
      </c>
      <c r="AK13" s="6">
        <v>0.35199999999999998</v>
      </c>
      <c r="AL13" s="6">
        <v>66.48</v>
      </c>
      <c r="AM13" s="6">
        <v>2.9740000000000002</v>
      </c>
      <c r="AN13" s="6">
        <v>29.893999999999998</v>
      </c>
      <c r="AO13" s="6">
        <v>28.623999999999999</v>
      </c>
      <c r="AP13" s="6">
        <v>268.53500000000003</v>
      </c>
      <c r="AQ13" s="6">
        <v>12.010999999999999</v>
      </c>
      <c r="AR13" s="6">
        <v>164.56</v>
      </c>
      <c r="AS13" s="6">
        <v>7.3609999999999998</v>
      </c>
      <c r="AT13" s="6">
        <v>107.71</v>
      </c>
      <c r="AU13" s="6">
        <v>4.8179999999999996</v>
      </c>
      <c r="AV13" s="6">
        <v>129.80799999999999</v>
      </c>
      <c r="AW13" s="6">
        <v>5.806</v>
      </c>
      <c r="AX13" s="6">
        <v>0.18099999999999999</v>
      </c>
      <c r="AY13" s="6">
        <v>4.0469999999999997</v>
      </c>
      <c r="AZ13" s="6">
        <v>1558.6020000000001</v>
      </c>
      <c r="BA13" s="6">
        <v>0.25900000000000001</v>
      </c>
      <c r="BB13" s="6">
        <v>1.171</v>
      </c>
      <c r="BC13" s="6">
        <v>1.704</v>
      </c>
      <c r="BD13" s="6">
        <v>1.304</v>
      </c>
      <c r="BE13" s="6">
        <v>0.54900000000000004</v>
      </c>
      <c r="BF13" s="6">
        <v>1.083</v>
      </c>
      <c r="BG13" s="6">
        <v>1.353</v>
      </c>
      <c r="BH13" s="6">
        <v>1.3149999999999999</v>
      </c>
      <c r="BI13" s="6">
        <v>1.1319999999999999</v>
      </c>
      <c r="BJ13" s="6">
        <v>0.76500000000000001</v>
      </c>
      <c r="BK13" s="6">
        <v>1.8759999999999999</v>
      </c>
      <c r="BL13" s="6">
        <v>0.92</v>
      </c>
      <c r="BM13" s="6">
        <v>1.1180000000000001</v>
      </c>
      <c r="BN13" s="6">
        <v>2.1269999999999998</v>
      </c>
      <c r="BO13" s="6">
        <v>1.044</v>
      </c>
      <c r="BP13" s="6">
        <v>5.41</v>
      </c>
      <c r="BQ13" s="6">
        <v>1.1399999999999999</v>
      </c>
      <c r="BR13" s="6">
        <v>1.4730000000000001</v>
      </c>
      <c r="BS13" s="6">
        <v>1.651</v>
      </c>
      <c r="BT13" s="6">
        <v>8.0000000000000002E-3</v>
      </c>
      <c r="BU13" s="6">
        <v>1.2E-2</v>
      </c>
      <c r="BV13" s="6">
        <v>2.3E-2</v>
      </c>
      <c r="BW13" s="6">
        <v>3.0000000000000001E-3</v>
      </c>
      <c r="BX13" s="6">
        <v>639.95000000000005</v>
      </c>
      <c r="BY13" s="6">
        <v>668.34</v>
      </c>
      <c r="BZ13" s="6">
        <v>-9.5429999999999993</v>
      </c>
      <c r="CA13" s="6">
        <v>-2.363</v>
      </c>
    </row>
    <row r="14" spans="1:79" x14ac:dyDescent="0.25">
      <c r="A14" s="4" t="s">
        <v>1</v>
      </c>
      <c r="B14" s="4">
        <v>2012</v>
      </c>
      <c r="C14" s="4" t="s">
        <v>2</v>
      </c>
      <c r="D14" s="5">
        <v>22729272</v>
      </c>
      <c r="E14" s="5">
        <v>690000000000</v>
      </c>
      <c r="F14" s="6">
        <v>3.5179999999999998</v>
      </c>
      <c r="G14" s="6">
        <v>0.155</v>
      </c>
      <c r="H14" s="6">
        <v>406.15100000000001</v>
      </c>
      <c r="I14" s="6">
        <v>2.3220000000000001</v>
      </c>
      <c r="J14" s="7">
        <v>0.57499999999999996</v>
      </c>
      <c r="K14" s="6">
        <v>564.54600000000005</v>
      </c>
      <c r="L14" s="6">
        <v>-107.818</v>
      </c>
      <c r="M14" s="6">
        <v>-16.036000000000001</v>
      </c>
      <c r="N14" s="6">
        <v>24.838000000000001</v>
      </c>
      <c r="O14" s="6">
        <v>0.53100000000000003</v>
      </c>
      <c r="P14" s="6">
        <v>0.36799999999999999</v>
      </c>
      <c r="Q14" s="6">
        <v>17.869</v>
      </c>
      <c r="R14" s="6">
        <v>0.38200000000000001</v>
      </c>
      <c r="S14" s="6">
        <v>0.26400000000000001</v>
      </c>
      <c r="T14" s="6">
        <v>189.13800000000001</v>
      </c>
      <c r="U14" s="6">
        <v>8.3209999999999997</v>
      </c>
      <c r="V14" s="6">
        <v>401.86599999999999</v>
      </c>
      <c r="W14" s="6">
        <v>17.681000000000001</v>
      </c>
      <c r="X14" s="6">
        <v>0.378</v>
      </c>
      <c r="Y14" s="6">
        <v>167.11600000000001</v>
      </c>
      <c r="Z14" s="6">
        <v>15325.825000000001</v>
      </c>
      <c r="AA14" s="6">
        <v>28565.138999999999</v>
      </c>
      <c r="AB14" s="6">
        <v>8827.3169999999991</v>
      </c>
      <c r="AC14" s="6">
        <v>172.108</v>
      </c>
      <c r="AD14" s="6">
        <v>1466.848</v>
      </c>
      <c r="AE14" s="6">
        <v>13239.314</v>
      </c>
      <c r="AF14" s="6">
        <v>4613.7089999999998</v>
      </c>
      <c r="AG14" s="6">
        <v>78.725999999999999</v>
      </c>
      <c r="AH14" s="6">
        <v>67583.031000000003</v>
      </c>
      <c r="AI14" s="6">
        <v>1.4430000000000001</v>
      </c>
      <c r="AJ14" s="6">
        <v>8.2870000000000008</v>
      </c>
      <c r="AK14" s="6">
        <v>0.36499999999999999</v>
      </c>
      <c r="AL14" s="6">
        <v>67.706000000000003</v>
      </c>
      <c r="AM14" s="6">
        <v>2.9790000000000001</v>
      </c>
      <c r="AN14" s="6">
        <v>29.364999999999998</v>
      </c>
      <c r="AO14" s="6">
        <v>28.140999999999998</v>
      </c>
      <c r="AP14" s="6">
        <v>158.39500000000001</v>
      </c>
      <c r="AQ14" s="6">
        <v>6.9690000000000003</v>
      </c>
      <c r="AR14" s="6">
        <v>163.4</v>
      </c>
      <c r="AS14" s="6">
        <v>7.1890000000000001</v>
      </c>
      <c r="AT14" s="6">
        <v>107.36</v>
      </c>
      <c r="AU14" s="6">
        <v>4.7229999999999999</v>
      </c>
      <c r="AV14" s="6">
        <v>133.684</v>
      </c>
      <c r="AW14" s="6">
        <v>5.8819999999999997</v>
      </c>
      <c r="AX14" s="6">
        <v>0.16800000000000001</v>
      </c>
      <c r="AY14" s="6">
        <v>3.8180000000000001</v>
      </c>
      <c r="AZ14" s="6">
        <v>1536.1130000000001</v>
      </c>
      <c r="BA14" s="6">
        <v>0.254</v>
      </c>
      <c r="BB14" s="6">
        <v>1.1599999999999999</v>
      </c>
      <c r="BC14" s="6">
        <v>1.417</v>
      </c>
      <c r="BD14" s="6">
        <v>1.2669999999999999</v>
      </c>
      <c r="BE14" s="6">
        <v>0.53600000000000003</v>
      </c>
      <c r="BF14" s="6">
        <v>1.085</v>
      </c>
      <c r="BG14" s="6">
        <v>1.3540000000000001</v>
      </c>
      <c r="BH14" s="6">
        <v>1.3140000000000001</v>
      </c>
      <c r="BI14" s="6">
        <v>1.159</v>
      </c>
      <c r="BJ14" s="6">
        <v>0.77500000000000002</v>
      </c>
      <c r="BK14" s="6">
        <v>1.8859999999999999</v>
      </c>
      <c r="BL14" s="6">
        <v>0.92600000000000005</v>
      </c>
      <c r="BM14" s="6">
        <v>1.1279999999999999</v>
      </c>
      <c r="BN14" s="6">
        <v>2.1789999999999998</v>
      </c>
      <c r="BO14" s="6">
        <v>1.042</v>
      </c>
      <c r="BP14" s="6">
        <v>3.2810000000000001</v>
      </c>
      <c r="BQ14" s="6">
        <v>1.1579999999999999</v>
      </c>
      <c r="BR14" s="6">
        <v>1.3819999999999999</v>
      </c>
      <c r="BS14" s="6">
        <v>1.647</v>
      </c>
      <c r="BT14" s="6">
        <v>8.0000000000000002E-3</v>
      </c>
      <c r="BU14" s="6">
        <v>1.2E-2</v>
      </c>
      <c r="BV14" s="6">
        <v>2.3E-2</v>
      </c>
      <c r="BW14" s="6">
        <v>3.0000000000000001E-3</v>
      </c>
      <c r="BX14" s="6">
        <v>639.63</v>
      </c>
      <c r="BY14" s="6">
        <v>667.44</v>
      </c>
      <c r="BZ14" s="6">
        <v>-4.2839999999999998</v>
      </c>
      <c r="CA14" s="6">
        <v>-1.0549999999999999</v>
      </c>
    </row>
    <row r="15" spans="1:79" x14ac:dyDescent="0.25">
      <c r="A15" s="4" t="s">
        <v>1</v>
      </c>
      <c r="B15" s="4">
        <v>2013</v>
      </c>
      <c r="C15" s="4" t="s">
        <v>2</v>
      </c>
      <c r="D15" s="5">
        <v>23111788</v>
      </c>
      <c r="E15" s="5">
        <v>720000000000</v>
      </c>
      <c r="F15" s="6">
        <v>3.294</v>
      </c>
      <c r="G15" s="6">
        <v>0.14299999999999999</v>
      </c>
      <c r="H15" s="6">
        <v>397.887</v>
      </c>
      <c r="I15" s="6">
        <v>-8.2629999999999999</v>
      </c>
      <c r="J15" s="7">
        <v>-2.0350000000000001</v>
      </c>
      <c r="K15" s="6">
        <v>555.07299999999998</v>
      </c>
      <c r="L15" s="6">
        <v>-9.4730000000000008</v>
      </c>
      <c r="M15" s="6">
        <v>-1.6779999999999999</v>
      </c>
      <c r="N15" s="6">
        <v>24.016999999999999</v>
      </c>
      <c r="O15" s="6">
        <v>0.51100000000000001</v>
      </c>
      <c r="P15" s="6">
        <v>0.35699999999999998</v>
      </c>
      <c r="Q15" s="6">
        <v>17.216000000000001</v>
      </c>
      <c r="R15" s="6">
        <v>0.36599999999999999</v>
      </c>
      <c r="S15" s="6">
        <v>0.25600000000000001</v>
      </c>
      <c r="T15" s="6">
        <v>176.34700000000001</v>
      </c>
      <c r="U15" s="6">
        <v>7.63</v>
      </c>
      <c r="V15" s="6">
        <v>380.55399999999997</v>
      </c>
      <c r="W15" s="6">
        <v>16.466000000000001</v>
      </c>
      <c r="X15" s="6">
        <v>0.35</v>
      </c>
      <c r="Y15" s="6">
        <v>170.41</v>
      </c>
      <c r="Z15" s="6">
        <v>15723.713</v>
      </c>
      <c r="AA15" s="6">
        <v>29120.213</v>
      </c>
      <c r="AB15" s="6">
        <v>9003.6640000000007</v>
      </c>
      <c r="AC15" s="6">
        <v>180.95500000000001</v>
      </c>
      <c r="AD15" s="6">
        <v>1536.4949999999999</v>
      </c>
      <c r="AE15" s="6">
        <v>13396.5</v>
      </c>
      <c r="AF15" s="6">
        <v>4749.8909999999996</v>
      </c>
      <c r="AG15" s="6">
        <v>82.296999999999997</v>
      </c>
      <c r="AH15" s="6">
        <v>67307.039000000004</v>
      </c>
      <c r="AI15" s="6">
        <v>1.431</v>
      </c>
      <c r="AJ15" s="6">
        <v>8.8460000000000001</v>
      </c>
      <c r="AK15" s="6">
        <v>0.38300000000000001</v>
      </c>
      <c r="AL15" s="6">
        <v>69.647999999999996</v>
      </c>
      <c r="AM15" s="6">
        <v>3.0139999999999998</v>
      </c>
      <c r="AN15" s="6">
        <v>25.132999999999999</v>
      </c>
      <c r="AO15" s="6">
        <v>23.981000000000002</v>
      </c>
      <c r="AP15" s="6">
        <v>157.18600000000001</v>
      </c>
      <c r="AQ15" s="6">
        <v>6.8010000000000002</v>
      </c>
      <c r="AR15" s="6">
        <v>127.03</v>
      </c>
      <c r="AS15" s="6">
        <v>5.4960000000000004</v>
      </c>
      <c r="AT15" s="6">
        <v>64.44</v>
      </c>
      <c r="AU15" s="6">
        <v>2.7879999999999998</v>
      </c>
      <c r="AV15" s="6">
        <v>136.18100000000001</v>
      </c>
      <c r="AW15" s="6">
        <v>5.8920000000000003</v>
      </c>
      <c r="AX15" s="6">
        <v>0.155</v>
      </c>
      <c r="AY15" s="6">
        <v>3.5710000000000002</v>
      </c>
      <c r="AZ15" s="6">
        <v>1555.586</v>
      </c>
      <c r="BA15" s="6">
        <v>0.22800000000000001</v>
      </c>
      <c r="BB15" s="6">
        <v>1.127</v>
      </c>
      <c r="BC15" s="6">
        <v>1.39</v>
      </c>
      <c r="BD15" s="6">
        <v>1.1739999999999999</v>
      </c>
      <c r="BE15" s="6">
        <v>0.52200000000000002</v>
      </c>
      <c r="BF15" s="6">
        <v>1.0860000000000001</v>
      </c>
      <c r="BG15" s="6">
        <v>1.3540000000000001</v>
      </c>
      <c r="BH15" s="6">
        <v>1.3109999999999999</v>
      </c>
      <c r="BI15" s="6">
        <v>1.1879999999999999</v>
      </c>
      <c r="BJ15" s="6">
        <v>0.78500000000000003</v>
      </c>
      <c r="BK15" s="6">
        <v>1.8959999999999999</v>
      </c>
      <c r="BL15" s="6">
        <v>0.93100000000000005</v>
      </c>
      <c r="BM15" s="6">
        <v>1.1319999999999999</v>
      </c>
      <c r="BN15" s="6">
        <v>2.2829999999999999</v>
      </c>
      <c r="BO15" s="6">
        <v>1.0649999999999999</v>
      </c>
      <c r="BP15" s="6">
        <v>3.3959999999999999</v>
      </c>
      <c r="BQ15" s="6">
        <v>1.171</v>
      </c>
      <c r="BR15" s="6">
        <v>1.214</v>
      </c>
      <c r="BS15" s="6">
        <v>1.635</v>
      </c>
      <c r="BT15" s="6">
        <v>8.0000000000000002E-3</v>
      </c>
      <c r="BU15" s="6">
        <v>1.2999999999999999E-2</v>
      </c>
      <c r="BV15" s="6">
        <v>2.3E-2</v>
      </c>
      <c r="BW15" s="6">
        <v>3.0000000000000001E-3</v>
      </c>
      <c r="BX15" s="6">
        <v>554.25</v>
      </c>
      <c r="BY15" s="6">
        <v>580.88</v>
      </c>
      <c r="BZ15" s="6">
        <v>-17.332999999999998</v>
      </c>
      <c r="CA15" s="6">
        <v>-4.3559999999999999</v>
      </c>
    </row>
    <row r="16" spans="1:79" x14ac:dyDescent="0.25">
      <c r="A16" s="4" t="s">
        <v>1</v>
      </c>
      <c r="B16" s="4">
        <v>2014</v>
      </c>
      <c r="C16" s="4" t="s">
        <v>2</v>
      </c>
      <c r="D16" s="5">
        <v>23469578</v>
      </c>
      <c r="E16" s="5">
        <v>750000000000</v>
      </c>
      <c r="F16" s="6">
        <v>3.1379999999999999</v>
      </c>
      <c r="G16" s="6">
        <v>0.13400000000000001</v>
      </c>
      <c r="H16" s="6">
        <v>393.95299999999997</v>
      </c>
      <c r="I16" s="6">
        <v>-3.9350000000000001</v>
      </c>
      <c r="J16" s="7">
        <v>-0.98899999999999999</v>
      </c>
      <c r="K16" s="6">
        <v>475.733</v>
      </c>
      <c r="L16" s="6">
        <v>-79.34</v>
      </c>
      <c r="M16" s="6">
        <v>-14.294</v>
      </c>
      <c r="N16" s="6">
        <v>20.27</v>
      </c>
      <c r="O16" s="6">
        <v>0.42599999999999999</v>
      </c>
      <c r="P16" s="6">
        <v>0.30399999999999999</v>
      </c>
      <c r="Q16" s="6">
        <v>16.786000000000001</v>
      </c>
      <c r="R16" s="6">
        <v>0.35299999999999998</v>
      </c>
      <c r="S16" s="6">
        <v>0.251</v>
      </c>
      <c r="T16" s="6">
        <v>168.13</v>
      </c>
      <c r="U16" s="6">
        <v>7.1639999999999997</v>
      </c>
      <c r="V16" s="6">
        <v>381.51400000000001</v>
      </c>
      <c r="W16" s="6">
        <v>16.256</v>
      </c>
      <c r="X16" s="6">
        <v>0.34100000000000003</v>
      </c>
      <c r="Y16" s="6">
        <v>173.548</v>
      </c>
      <c r="Z16" s="6">
        <v>16117.665999999999</v>
      </c>
      <c r="AA16" s="6">
        <v>29595.945</v>
      </c>
      <c r="AB16" s="6">
        <v>9171.7950000000001</v>
      </c>
      <c r="AC16" s="6">
        <v>190.227</v>
      </c>
      <c r="AD16" s="6">
        <v>1608.3030000000001</v>
      </c>
      <c r="AE16" s="6">
        <v>13478.28</v>
      </c>
      <c r="AF16" s="6">
        <v>4887.4889999999996</v>
      </c>
      <c r="AG16" s="6">
        <v>86.302999999999997</v>
      </c>
      <c r="AH16" s="6">
        <v>66744.195000000007</v>
      </c>
      <c r="AI16" s="6">
        <v>1.4019999999999999</v>
      </c>
      <c r="AJ16" s="6">
        <v>9.2729999999999997</v>
      </c>
      <c r="AK16" s="6">
        <v>0.39500000000000002</v>
      </c>
      <c r="AL16" s="6">
        <v>71.808000000000007</v>
      </c>
      <c r="AM16" s="6">
        <v>3.06</v>
      </c>
      <c r="AN16" s="6">
        <v>25.449000000000002</v>
      </c>
      <c r="AO16" s="6">
        <v>24.286000000000001</v>
      </c>
      <c r="AP16" s="6">
        <v>81.78</v>
      </c>
      <c r="AQ16" s="6">
        <v>3.4849999999999999</v>
      </c>
      <c r="AR16" s="6">
        <v>138.69999999999999</v>
      </c>
      <c r="AS16" s="6">
        <v>5.91</v>
      </c>
      <c r="AT16" s="6">
        <v>76.459999999999994</v>
      </c>
      <c r="AU16" s="6">
        <v>3.258</v>
      </c>
      <c r="AV16" s="6">
        <v>137.59899999999999</v>
      </c>
      <c r="AW16" s="6">
        <v>5.8630000000000004</v>
      </c>
      <c r="AX16" s="6">
        <v>0.17100000000000001</v>
      </c>
      <c r="AY16" s="6">
        <v>4.0060000000000002</v>
      </c>
      <c r="AZ16" s="6">
        <v>1566.4580000000001</v>
      </c>
      <c r="BA16" s="6">
        <v>0.20899999999999999</v>
      </c>
      <c r="BB16" s="6">
        <v>1.107</v>
      </c>
      <c r="BC16" s="6">
        <v>1.175</v>
      </c>
      <c r="BD16" s="6">
        <v>1.117</v>
      </c>
      <c r="BE16" s="6">
        <v>0.50800000000000001</v>
      </c>
      <c r="BF16" s="6">
        <v>1.0860000000000001</v>
      </c>
      <c r="BG16" s="6">
        <v>1.351</v>
      </c>
      <c r="BH16" s="6">
        <v>1.3069999999999999</v>
      </c>
      <c r="BI16" s="6">
        <v>1.2170000000000001</v>
      </c>
      <c r="BJ16" s="6">
        <v>0.79400000000000004</v>
      </c>
      <c r="BK16" s="6">
        <v>1.8939999999999999</v>
      </c>
      <c r="BL16" s="6">
        <v>0.93700000000000006</v>
      </c>
      <c r="BM16" s="6">
        <v>1.139</v>
      </c>
      <c r="BN16" s="6">
        <v>2.39</v>
      </c>
      <c r="BO16" s="6">
        <v>1.079</v>
      </c>
      <c r="BP16" s="6">
        <v>1.663</v>
      </c>
      <c r="BQ16" s="6">
        <v>1.1779999999999999</v>
      </c>
      <c r="BR16" s="6">
        <v>1.3140000000000001</v>
      </c>
      <c r="BS16" s="6">
        <v>1.6240000000000001</v>
      </c>
      <c r="BT16" s="6">
        <v>8.0000000000000002E-3</v>
      </c>
      <c r="BU16" s="6">
        <v>1.2999999999999999E-2</v>
      </c>
      <c r="BV16" s="6">
        <v>2.3E-2</v>
      </c>
      <c r="BW16" s="6">
        <v>3.0000000000000001E-3</v>
      </c>
      <c r="BX16" s="6">
        <v>569.98</v>
      </c>
      <c r="BY16" s="6">
        <v>597.27</v>
      </c>
      <c r="BZ16" s="6">
        <v>-12.439</v>
      </c>
      <c r="CA16" s="6">
        <v>-3.157</v>
      </c>
    </row>
    <row r="17" spans="1:79" x14ac:dyDescent="0.25">
      <c r="A17" s="4" t="s">
        <v>1</v>
      </c>
      <c r="B17" s="4">
        <v>2015</v>
      </c>
      <c r="C17" s="4" t="s">
        <v>2</v>
      </c>
      <c r="D17" s="5">
        <v>23820240</v>
      </c>
      <c r="E17" s="5">
        <v>780000000000</v>
      </c>
      <c r="F17" s="6">
        <v>3.0760000000000001</v>
      </c>
      <c r="G17" s="6">
        <v>0.129</v>
      </c>
      <c r="H17" s="6">
        <v>401.79300000000001</v>
      </c>
      <c r="I17" s="6">
        <v>7.84</v>
      </c>
      <c r="J17" s="7">
        <v>1.99</v>
      </c>
      <c r="K17" s="6">
        <v>437.7</v>
      </c>
      <c r="L17" s="6">
        <v>-38.033000000000001</v>
      </c>
      <c r="M17" s="6">
        <v>-7.9950000000000001</v>
      </c>
      <c r="N17" s="6">
        <v>18.375</v>
      </c>
      <c r="O17" s="6">
        <v>0.38200000000000001</v>
      </c>
      <c r="P17" s="6">
        <v>0.27300000000000002</v>
      </c>
      <c r="Q17" s="6">
        <v>16.867999999999999</v>
      </c>
      <c r="R17" s="6">
        <v>0.35099999999999998</v>
      </c>
      <c r="S17" s="6">
        <v>0.251</v>
      </c>
      <c r="T17" s="6">
        <v>174.18899999999999</v>
      </c>
      <c r="U17" s="6">
        <v>7.3129999999999997</v>
      </c>
      <c r="V17" s="6">
        <v>382.34500000000003</v>
      </c>
      <c r="W17" s="6">
        <v>16.050999999999998</v>
      </c>
      <c r="X17" s="6">
        <v>0.33400000000000002</v>
      </c>
      <c r="Y17" s="6">
        <v>176.624</v>
      </c>
      <c r="Z17" s="6">
        <v>16519.458999999999</v>
      </c>
      <c r="AA17" s="6">
        <v>30033.645</v>
      </c>
      <c r="AB17" s="6">
        <v>9345.9830000000002</v>
      </c>
      <c r="AC17" s="6">
        <v>201.05500000000001</v>
      </c>
      <c r="AD17" s="6">
        <v>1680.348</v>
      </c>
      <c r="AE17" s="6">
        <v>13514.188</v>
      </c>
      <c r="AF17" s="6">
        <v>5025.1180000000004</v>
      </c>
      <c r="AG17" s="6">
        <v>90.33</v>
      </c>
      <c r="AH17" s="6">
        <v>67234.929999999993</v>
      </c>
      <c r="AI17" s="6">
        <v>1.3979999999999999</v>
      </c>
      <c r="AJ17" s="6">
        <v>10.827999999999999</v>
      </c>
      <c r="AK17" s="6">
        <v>0.45500000000000002</v>
      </c>
      <c r="AL17" s="6">
        <v>72.043999999999997</v>
      </c>
      <c r="AM17" s="6">
        <v>3.024</v>
      </c>
      <c r="AN17" s="6">
        <v>25.062000000000001</v>
      </c>
      <c r="AO17" s="6">
        <v>23.882000000000001</v>
      </c>
      <c r="AP17" s="6">
        <v>35.906999999999996</v>
      </c>
      <c r="AQ17" s="6">
        <v>1.5069999999999999</v>
      </c>
      <c r="AR17" s="6">
        <v>134.80000000000001</v>
      </c>
      <c r="AS17" s="6">
        <v>5.6589999999999998</v>
      </c>
      <c r="AT17" s="6">
        <v>72.5</v>
      </c>
      <c r="AU17" s="6">
        <v>3.044</v>
      </c>
      <c r="AV17" s="6">
        <v>137.62899999999999</v>
      </c>
      <c r="AW17" s="6">
        <v>5.7779999999999996</v>
      </c>
      <c r="AX17" s="6">
        <v>0.16900000000000001</v>
      </c>
      <c r="AY17" s="6">
        <v>4.0270000000000001</v>
      </c>
      <c r="AZ17" s="6">
        <v>1601.5519999999999</v>
      </c>
      <c r="BA17" s="6">
        <v>0.21299999999999999</v>
      </c>
      <c r="BB17" s="6">
        <v>1.1299999999999999</v>
      </c>
      <c r="BC17" s="6">
        <v>1.069</v>
      </c>
      <c r="BD17" s="6">
        <v>1.1839999999999999</v>
      </c>
      <c r="BE17" s="6">
        <v>0.496</v>
      </c>
      <c r="BF17" s="6">
        <v>1.0880000000000001</v>
      </c>
      <c r="BG17" s="6">
        <v>1.3460000000000001</v>
      </c>
      <c r="BH17" s="6">
        <v>1.304</v>
      </c>
      <c r="BI17" s="6">
        <v>1.256</v>
      </c>
      <c r="BJ17" s="6">
        <v>0.80300000000000005</v>
      </c>
      <c r="BK17" s="6">
        <v>1.885</v>
      </c>
      <c r="BL17" s="6">
        <v>0.94199999999999995</v>
      </c>
      <c r="BM17" s="6">
        <v>1.1459999999999999</v>
      </c>
      <c r="BN17" s="6">
        <v>2.823</v>
      </c>
      <c r="BO17" s="6">
        <v>1.0609999999999999</v>
      </c>
      <c r="BP17" s="6">
        <v>0.66700000000000004</v>
      </c>
      <c r="BQ17" s="6">
        <v>1.1539999999999999</v>
      </c>
      <c r="BR17" s="6">
        <v>1.33</v>
      </c>
      <c r="BS17" s="6">
        <v>1.613</v>
      </c>
      <c r="BT17" s="6">
        <v>8.0000000000000002E-3</v>
      </c>
      <c r="BU17" s="6">
        <v>1.2999999999999999E-2</v>
      </c>
      <c r="BV17" s="6">
        <v>2.4E-2</v>
      </c>
      <c r="BW17" s="6">
        <v>3.0000000000000001E-3</v>
      </c>
      <c r="BX17" s="6">
        <v>568.87</v>
      </c>
      <c r="BY17" s="6">
        <v>596.98</v>
      </c>
      <c r="BZ17" s="6">
        <v>-19.448</v>
      </c>
      <c r="CA17" s="6">
        <v>-4.84</v>
      </c>
    </row>
    <row r="18" spans="1:79" x14ac:dyDescent="0.25">
      <c r="A18" s="4" t="s">
        <v>1</v>
      </c>
      <c r="B18" s="4">
        <v>2016</v>
      </c>
      <c r="C18" s="4" t="s">
        <v>2</v>
      </c>
      <c r="D18" s="5">
        <v>24195706</v>
      </c>
      <c r="E18" s="5">
        <v>800000000000</v>
      </c>
      <c r="F18" s="6">
        <v>2.931</v>
      </c>
      <c r="G18" s="6">
        <v>0.121</v>
      </c>
      <c r="H18" s="6">
        <v>411.26400000000001</v>
      </c>
      <c r="I18" s="6">
        <v>9.4710000000000001</v>
      </c>
      <c r="J18" s="7">
        <v>2.3570000000000002</v>
      </c>
      <c r="K18" s="6">
        <v>500.51900000000001</v>
      </c>
      <c r="L18" s="6">
        <v>62.819000000000003</v>
      </c>
      <c r="M18" s="6">
        <v>14.352</v>
      </c>
      <c r="N18" s="6">
        <v>20.686</v>
      </c>
      <c r="O18" s="6">
        <v>0.42499999999999999</v>
      </c>
      <c r="P18" s="6">
        <v>0.312</v>
      </c>
      <c r="Q18" s="6">
        <v>16.997</v>
      </c>
      <c r="R18" s="6">
        <v>0.35</v>
      </c>
      <c r="S18" s="6">
        <v>0.25600000000000001</v>
      </c>
      <c r="T18" s="6">
        <v>179.55</v>
      </c>
      <c r="U18" s="6">
        <v>7.4210000000000003</v>
      </c>
      <c r="V18" s="6">
        <v>372.42399999999998</v>
      </c>
      <c r="W18" s="6">
        <v>15.391999999999999</v>
      </c>
      <c r="X18" s="6">
        <v>0.317</v>
      </c>
      <c r="Y18" s="6">
        <v>179.55500000000001</v>
      </c>
      <c r="Z18" s="6">
        <v>16930.723000000002</v>
      </c>
      <c r="AA18" s="6">
        <v>30534.164000000001</v>
      </c>
      <c r="AB18" s="6">
        <v>9525.5319999999992</v>
      </c>
      <c r="AC18" s="6">
        <v>213.495</v>
      </c>
      <c r="AD18" s="6">
        <v>1755.402</v>
      </c>
      <c r="AE18" s="6">
        <v>13603.441999999999</v>
      </c>
      <c r="AF18" s="6">
        <v>5162.4939999999997</v>
      </c>
      <c r="AG18" s="6">
        <v>94.244</v>
      </c>
      <c r="AH18" s="6">
        <v>66407.093999999997</v>
      </c>
      <c r="AI18" s="6">
        <v>1.3660000000000001</v>
      </c>
      <c r="AJ18" s="6">
        <v>12.44</v>
      </c>
      <c r="AK18" s="6">
        <v>0.51400000000000001</v>
      </c>
      <c r="AL18" s="6">
        <v>75.055000000000007</v>
      </c>
      <c r="AM18" s="6">
        <v>3.1019999999999999</v>
      </c>
      <c r="AN18" s="6">
        <v>23.742000000000001</v>
      </c>
      <c r="AO18" s="6">
        <v>23.905000000000001</v>
      </c>
      <c r="AP18" s="6">
        <v>89.254999999999995</v>
      </c>
      <c r="AQ18" s="6">
        <v>3.6890000000000001</v>
      </c>
      <c r="AR18" s="6">
        <v>119.21</v>
      </c>
      <c r="AS18" s="6">
        <v>4.9269999999999996</v>
      </c>
      <c r="AT18" s="6">
        <v>58.23</v>
      </c>
      <c r="AU18" s="6">
        <v>2.407</v>
      </c>
      <c r="AV18" s="6">
        <v>137.375</v>
      </c>
      <c r="AW18" s="6">
        <v>5.6779999999999999</v>
      </c>
      <c r="AX18" s="6">
        <v>0.16200000000000001</v>
      </c>
      <c r="AY18" s="6">
        <v>3.9140000000000001</v>
      </c>
      <c r="AZ18" s="6">
        <v>1606.7660000000001</v>
      </c>
      <c r="BA18" s="6">
        <v>0.19700000000000001</v>
      </c>
      <c r="BB18" s="6">
        <v>1.1579999999999999</v>
      </c>
      <c r="BC18" s="6">
        <v>1.25</v>
      </c>
      <c r="BD18" s="6">
        <v>1.25</v>
      </c>
      <c r="BE18" s="6">
        <v>0.48399999999999999</v>
      </c>
      <c r="BF18" s="6">
        <v>1.089</v>
      </c>
      <c r="BG18" s="6">
        <v>1.3440000000000001</v>
      </c>
      <c r="BH18" s="6">
        <v>1.3029999999999999</v>
      </c>
      <c r="BI18" s="6">
        <v>1.3029999999999999</v>
      </c>
      <c r="BJ18" s="6">
        <v>0.81200000000000006</v>
      </c>
      <c r="BK18" s="6">
        <v>1.8859999999999999</v>
      </c>
      <c r="BL18" s="6">
        <v>0.94599999999999995</v>
      </c>
      <c r="BM18" s="6">
        <v>1.1519999999999999</v>
      </c>
      <c r="BN18" s="6">
        <v>3.2879999999999998</v>
      </c>
      <c r="BO18" s="6">
        <v>1.0760000000000001</v>
      </c>
      <c r="BP18" s="6">
        <v>1.9710000000000001</v>
      </c>
      <c r="BQ18" s="6">
        <v>1.143</v>
      </c>
      <c r="BR18" s="6">
        <v>1.304</v>
      </c>
      <c r="BS18" s="6">
        <v>1.6020000000000001</v>
      </c>
      <c r="BT18" s="6">
        <v>8.0000000000000002E-3</v>
      </c>
      <c r="BU18" s="6">
        <v>1.2999999999999999E-2</v>
      </c>
      <c r="BV18" s="6">
        <v>2.4E-2</v>
      </c>
      <c r="BW18" s="6">
        <v>3.0000000000000001E-3</v>
      </c>
      <c r="BX18" s="6">
        <v>578.39</v>
      </c>
      <c r="BY18" s="6">
        <v>574.45000000000005</v>
      </c>
      <c r="BZ18" s="6">
        <v>-38.840000000000003</v>
      </c>
      <c r="CA18" s="6">
        <v>-9.4440000000000008</v>
      </c>
    </row>
    <row r="19" spans="1:79" x14ac:dyDescent="0.25">
      <c r="A19" s="4" t="s">
        <v>1</v>
      </c>
      <c r="B19" s="4">
        <v>2017</v>
      </c>
      <c r="C19" s="4" t="s">
        <v>2</v>
      </c>
      <c r="D19" s="5">
        <v>24590336</v>
      </c>
      <c r="E19" s="5">
        <v>830000000000</v>
      </c>
      <c r="F19" s="6">
        <v>3.0190000000000001</v>
      </c>
      <c r="G19" s="6">
        <v>0.123</v>
      </c>
      <c r="H19" s="6">
        <v>414.358</v>
      </c>
      <c r="I19" s="6">
        <v>3.0939999999999999</v>
      </c>
      <c r="J19" s="7">
        <v>0.752</v>
      </c>
      <c r="K19" s="6">
        <v>470.30799999999999</v>
      </c>
      <c r="L19" s="6">
        <v>-30.212</v>
      </c>
      <c r="M19" s="6">
        <v>-6.0359999999999996</v>
      </c>
      <c r="N19" s="6">
        <v>19.126000000000001</v>
      </c>
      <c r="O19" s="6">
        <v>0.39</v>
      </c>
      <c r="P19" s="6">
        <v>0.29399999999999998</v>
      </c>
      <c r="Q19" s="6">
        <v>16.850000000000001</v>
      </c>
      <c r="R19" s="6">
        <v>0.34399999999999997</v>
      </c>
      <c r="S19" s="6">
        <v>0.25900000000000001</v>
      </c>
      <c r="T19" s="6">
        <v>176.90600000000001</v>
      </c>
      <c r="U19" s="6">
        <v>7.194</v>
      </c>
      <c r="V19" s="6">
        <v>377.935</v>
      </c>
      <c r="W19" s="6">
        <v>15.369</v>
      </c>
      <c r="X19" s="6">
        <v>0.314</v>
      </c>
      <c r="Y19" s="6">
        <v>182.57400000000001</v>
      </c>
      <c r="Z19" s="6">
        <v>17345.081999999999</v>
      </c>
      <c r="AA19" s="6">
        <v>31004.473000000002</v>
      </c>
      <c r="AB19" s="6">
        <v>9702.4380000000001</v>
      </c>
      <c r="AC19" s="6">
        <v>228.357</v>
      </c>
      <c r="AD19" s="6">
        <v>1831.614</v>
      </c>
      <c r="AE19" s="6">
        <v>13659.392</v>
      </c>
      <c r="AF19" s="6">
        <v>5301.9539999999997</v>
      </c>
      <c r="AG19" s="6">
        <v>98.143000000000001</v>
      </c>
      <c r="AH19" s="6">
        <v>65146.315999999999</v>
      </c>
      <c r="AI19" s="6">
        <v>1.329</v>
      </c>
      <c r="AJ19" s="6">
        <v>14.861000000000001</v>
      </c>
      <c r="AK19" s="6">
        <v>0.60399999999999998</v>
      </c>
      <c r="AL19" s="6">
        <v>76.212000000000003</v>
      </c>
      <c r="AM19" s="6">
        <v>3.0990000000000002</v>
      </c>
      <c r="AN19" s="6">
        <v>25.346</v>
      </c>
      <c r="AO19" s="6">
        <v>25.48</v>
      </c>
      <c r="AP19" s="6">
        <v>55.948999999999998</v>
      </c>
      <c r="AQ19" s="6">
        <v>2.2749999999999999</v>
      </c>
      <c r="AR19" s="6">
        <v>141.83000000000001</v>
      </c>
      <c r="AS19" s="6">
        <v>5.7679999999999998</v>
      </c>
      <c r="AT19" s="6">
        <v>80.040000000000006</v>
      </c>
      <c r="AU19" s="6">
        <v>3.2549999999999999</v>
      </c>
      <c r="AV19" s="6">
        <v>139.46100000000001</v>
      </c>
      <c r="AW19" s="6">
        <v>5.6710000000000003</v>
      </c>
      <c r="AX19" s="6">
        <v>0.159</v>
      </c>
      <c r="AY19" s="6">
        <v>3.899</v>
      </c>
      <c r="AZ19" s="6">
        <v>1601.97</v>
      </c>
      <c r="BA19" s="6">
        <v>0.2</v>
      </c>
      <c r="BB19" s="6">
        <v>1.1479999999999999</v>
      </c>
      <c r="BC19" s="6">
        <v>1.163</v>
      </c>
      <c r="BD19" s="6">
        <v>1.2190000000000001</v>
      </c>
      <c r="BE19" s="6">
        <v>0.47299999999999998</v>
      </c>
      <c r="BF19" s="6">
        <v>1.0900000000000001</v>
      </c>
      <c r="BG19" s="6">
        <v>1.341</v>
      </c>
      <c r="BH19" s="6">
        <v>1.3009999999999999</v>
      </c>
      <c r="BI19" s="6">
        <v>1.361</v>
      </c>
      <c r="BJ19" s="6">
        <v>0.82</v>
      </c>
      <c r="BK19" s="6">
        <v>1.8819999999999999</v>
      </c>
      <c r="BL19" s="6">
        <v>0.95</v>
      </c>
      <c r="BM19" s="6">
        <v>1.157</v>
      </c>
      <c r="BN19" s="6">
        <v>3.7909999999999999</v>
      </c>
      <c r="BO19" s="6">
        <v>1.0669999999999999</v>
      </c>
      <c r="BP19" s="6">
        <v>1.292</v>
      </c>
      <c r="BQ19" s="6">
        <v>1.139</v>
      </c>
      <c r="BR19" s="6">
        <v>1.29</v>
      </c>
      <c r="BS19" s="6">
        <v>1.593</v>
      </c>
      <c r="BT19" s="6">
        <v>8.0000000000000002E-3</v>
      </c>
      <c r="BU19" s="6">
        <v>1.2999999999999999E-2</v>
      </c>
      <c r="BV19" s="6">
        <v>2.4E-2</v>
      </c>
      <c r="BW19" s="6">
        <v>3.0000000000000001E-3</v>
      </c>
      <c r="BX19" s="6">
        <v>626.55999999999995</v>
      </c>
      <c r="BY19" s="6">
        <v>623.27</v>
      </c>
      <c r="BZ19" s="6">
        <v>-36.423000000000002</v>
      </c>
      <c r="CA19" s="6">
        <v>-8.7899999999999991</v>
      </c>
    </row>
    <row r="20" spans="1:79" x14ac:dyDescent="0.25">
      <c r="A20" s="4" t="s">
        <v>1</v>
      </c>
      <c r="B20" s="4">
        <v>2018</v>
      </c>
      <c r="C20" s="4" t="s">
        <v>2</v>
      </c>
      <c r="D20" s="5">
        <v>24979228</v>
      </c>
      <c r="E20" s="5">
        <v>860000000000</v>
      </c>
      <c r="F20" s="6">
        <v>2.9420000000000002</v>
      </c>
      <c r="G20" s="6">
        <v>0.11799999999999999</v>
      </c>
      <c r="H20" s="6">
        <v>416.28399999999999</v>
      </c>
      <c r="I20" s="6">
        <v>1.9259999999999999</v>
      </c>
      <c r="J20" s="7">
        <v>0.46500000000000002</v>
      </c>
      <c r="K20" s="6">
        <v>452.96</v>
      </c>
      <c r="L20" s="6">
        <v>-17.347000000000001</v>
      </c>
      <c r="M20" s="6">
        <v>-3.6880000000000002</v>
      </c>
      <c r="N20" s="6">
        <v>18.132999999999999</v>
      </c>
      <c r="O20" s="6">
        <v>0.36599999999999999</v>
      </c>
      <c r="P20" s="6">
        <v>0.27900000000000003</v>
      </c>
      <c r="Q20" s="6">
        <v>16.664999999999999</v>
      </c>
      <c r="R20" s="6">
        <v>0.33600000000000002</v>
      </c>
      <c r="S20" s="6">
        <v>0.25600000000000001</v>
      </c>
      <c r="T20" s="6">
        <v>169.37</v>
      </c>
      <c r="U20" s="6">
        <v>6.78</v>
      </c>
      <c r="V20" s="6">
        <v>365.44200000000001</v>
      </c>
      <c r="W20" s="6">
        <v>14.63</v>
      </c>
      <c r="X20" s="6">
        <v>0.29499999999999998</v>
      </c>
      <c r="Y20" s="6">
        <v>185.51599999999999</v>
      </c>
      <c r="Z20" s="6">
        <v>17761.363000000001</v>
      </c>
      <c r="AA20" s="6">
        <v>31457.434000000001</v>
      </c>
      <c r="AB20" s="6">
        <v>9871.81</v>
      </c>
      <c r="AC20" s="6">
        <v>245.28200000000001</v>
      </c>
      <c r="AD20" s="6">
        <v>1911.049</v>
      </c>
      <c r="AE20" s="6">
        <v>13696.067999999999</v>
      </c>
      <c r="AF20" s="6">
        <v>5445.6670000000004</v>
      </c>
      <c r="AG20" s="6">
        <v>102.042</v>
      </c>
      <c r="AH20" s="6">
        <v>65072.667999999998</v>
      </c>
      <c r="AI20" s="6">
        <v>1.3120000000000001</v>
      </c>
      <c r="AJ20" s="6">
        <v>16.925999999999998</v>
      </c>
      <c r="AK20" s="6">
        <v>0.67800000000000005</v>
      </c>
      <c r="AL20" s="6">
        <v>79.435000000000002</v>
      </c>
      <c r="AM20" s="6">
        <v>3.18</v>
      </c>
      <c r="AN20" s="6">
        <v>24.716000000000001</v>
      </c>
      <c r="AO20" s="6">
        <v>24.872</v>
      </c>
      <c r="AP20" s="6">
        <v>36.677</v>
      </c>
      <c r="AQ20" s="6">
        <v>1.468</v>
      </c>
      <c r="AR20" s="6">
        <v>141.41</v>
      </c>
      <c r="AS20" s="6">
        <v>5.6609999999999996</v>
      </c>
      <c r="AT20" s="6">
        <v>77.69</v>
      </c>
      <c r="AU20" s="6">
        <v>3.11</v>
      </c>
      <c r="AV20" s="6">
        <v>143.71199999999999</v>
      </c>
      <c r="AW20" s="6">
        <v>5.7530000000000001</v>
      </c>
      <c r="AX20" s="6">
        <v>0.156</v>
      </c>
      <c r="AY20" s="6">
        <v>3.899</v>
      </c>
      <c r="AZ20" s="6">
        <v>1625.4649999999999</v>
      </c>
      <c r="BA20" s="6">
        <v>0.187</v>
      </c>
      <c r="BB20" s="6">
        <v>1.1299999999999999</v>
      </c>
      <c r="BC20" s="6">
        <v>1.105</v>
      </c>
      <c r="BD20" s="6">
        <v>1.149</v>
      </c>
      <c r="BE20" s="6">
        <v>0.46200000000000002</v>
      </c>
      <c r="BF20" s="6">
        <v>1.091</v>
      </c>
      <c r="BG20" s="6">
        <v>1.337</v>
      </c>
      <c r="BH20" s="6">
        <v>1.298</v>
      </c>
      <c r="BI20" s="6">
        <v>1.427</v>
      </c>
      <c r="BJ20" s="6">
        <v>0.82799999999999996</v>
      </c>
      <c r="BK20" s="6">
        <v>1.8759999999999999</v>
      </c>
      <c r="BL20" s="6">
        <v>0.95499999999999996</v>
      </c>
      <c r="BM20" s="6">
        <v>1.1619999999999999</v>
      </c>
      <c r="BN20" s="6">
        <v>4.1070000000000002</v>
      </c>
      <c r="BO20" s="6">
        <v>1.0549999999999999</v>
      </c>
      <c r="BP20" s="6">
        <v>0.877</v>
      </c>
      <c r="BQ20" s="6">
        <v>1.1719999999999999</v>
      </c>
      <c r="BR20" s="6">
        <v>1.2889999999999999</v>
      </c>
      <c r="BS20" s="6">
        <v>1.583</v>
      </c>
      <c r="BT20" s="6">
        <v>8.0000000000000002E-3</v>
      </c>
      <c r="BU20" s="6">
        <v>1.4E-2</v>
      </c>
      <c r="BV20" s="6">
        <v>2.4E-2</v>
      </c>
      <c r="BW20" s="6">
        <v>3.0000000000000001E-3</v>
      </c>
      <c r="BX20" s="6">
        <v>621.28</v>
      </c>
      <c r="BY20" s="6">
        <v>617.39</v>
      </c>
      <c r="BZ20" s="6">
        <v>-50.841000000000001</v>
      </c>
      <c r="CA20" s="6">
        <v>-12.212999999999999</v>
      </c>
    </row>
    <row r="21" spans="1:79" x14ac:dyDescent="0.25">
      <c r="A21" s="4" t="s">
        <v>1</v>
      </c>
      <c r="B21" s="4">
        <v>2019</v>
      </c>
      <c r="C21" s="4" t="s">
        <v>2</v>
      </c>
      <c r="D21" s="5">
        <v>25357168</v>
      </c>
      <c r="E21" s="5">
        <v>900000000000</v>
      </c>
      <c r="F21" s="6">
        <v>3.04</v>
      </c>
      <c r="G21" s="6">
        <v>0.12</v>
      </c>
      <c r="H21" s="6">
        <v>416.35700000000003</v>
      </c>
      <c r="I21" s="6">
        <v>7.2999999999999995E-2</v>
      </c>
      <c r="J21" s="7">
        <v>1.7000000000000001E-2</v>
      </c>
      <c r="K21" s="6">
        <v>440.392</v>
      </c>
      <c r="L21" s="6">
        <v>-12.568</v>
      </c>
      <c r="M21" s="6">
        <v>-2.7749999999999999</v>
      </c>
      <c r="N21" s="6">
        <v>17.367999999999999</v>
      </c>
      <c r="O21" s="8">
        <f>AVERAGE($O$2:$O$20)</f>
        <v>0.57378947368421052</v>
      </c>
      <c r="P21" s="6">
        <v>0.26200000000000001</v>
      </c>
      <c r="Q21" s="6">
        <v>16.420000000000002</v>
      </c>
      <c r="R21" s="8">
        <f>AVERAGE($R$2:$R$20)</f>
        <v>0.41694736842105257</v>
      </c>
      <c r="S21" s="6">
        <v>0.248</v>
      </c>
      <c r="T21" s="6">
        <v>164.471</v>
      </c>
      <c r="U21" s="6">
        <v>6.4859999999999998</v>
      </c>
      <c r="V21" s="6">
        <v>362.851</v>
      </c>
      <c r="W21" s="6">
        <v>14.31</v>
      </c>
      <c r="X21" s="8">
        <f>AVERAGE($X$2:$X$20)</f>
        <v>0.38157894736842107</v>
      </c>
      <c r="Y21" s="6">
        <v>188.55500000000001</v>
      </c>
      <c r="Z21" s="6">
        <v>18177.723000000002</v>
      </c>
      <c r="AA21" s="6">
        <v>31897.826000000001</v>
      </c>
      <c r="AB21" s="6">
        <v>10036.280000000001</v>
      </c>
      <c r="AC21" s="6">
        <v>265.48200000000003</v>
      </c>
      <c r="AD21" s="6">
        <v>1992.7429999999999</v>
      </c>
      <c r="AE21" s="6">
        <v>13720.103999999999</v>
      </c>
      <c r="AF21" s="6">
        <v>5588.7510000000002</v>
      </c>
      <c r="AG21" s="6">
        <v>105.91</v>
      </c>
      <c r="AH21" s="6">
        <v>66263.539000000004</v>
      </c>
      <c r="AI21" s="8">
        <f>AVERAGE($AI$2:$AI$20)</f>
        <v>1.5762105263157895</v>
      </c>
      <c r="AJ21" s="6">
        <v>20.199000000000002</v>
      </c>
      <c r="AK21" s="6">
        <v>0.79700000000000004</v>
      </c>
      <c r="AL21" s="6">
        <v>81.694000000000003</v>
      </c>
      <c r="AM21" s="6">
        <v>3.222</v>
      </c>
      <c r="AN21" s="6">
        <v>23.109000000000002</v>
      </c>
      <c r="AO21" s="6">
        <v>23.997</v>
      </c>
      <c r="AP21" s="6">
        <v>24.036000000000001</v>
      </c>
      <c r="AQ21" s="6">
        <v>0.94799999999999995</v>
      </c>
      <c r="AR21" s="6">
        <v>135.80000000000001</v>
      </c>
      <c r="AS21" s="6">
        <v>5.3550000000000004</v>
      </c>
      <c r="AT21" s="6">
        <v>71.459999999999994</v>
      </c>
      <c r="AU21" s="6">
        <v>2.8180000000000001</v>
      </c>
      <c r="AV21" s="6">
        <v>143.08500000000001</v>
      </c>
      <c r="AW21" s="6">
        <v>5.6429999999999998</v>
      </c>
      <c r="AX21" s="6">
        <v>0.153</v>
      </c>
      <c r="AY21" s="6">
        <v>3.8679999999999999</v>
      </c>
      <c r="AZ21" s="6">
        <v>1680.2560000000001</v>
      </c>
      <c r="BA21" s="6">
        <v>0.188</v>
      </c>
      <c r="BB21" s="6">
        <v>1.123</v>
      </c>
      <c r="BC21" s="6">
        <v>1.0580000000000001</v>
      </c>
      <c r="BD21" s="6">
        <v>1.117</v>
      </c>
      <c r="BE21" s="6">
        <v>0.45200000000000001</v>
      </c>
      <c r="BF21" s="6">
        <v>1.0920000000000001</v>
      </c>
      <c r="BG21" s="6">
        <v>1.3320000000000001</v>
      </c>
      <c r="BH21" s="6">
        <v>1.2949999999999999</v>
      </c>
      <c r="BI21" s="6">
        <v>1.506</v>
      </c>
      <c r="BJ21" s="6">
        <v>0.83499999999999996</v>
      </c>
      <c r="BK21" s="6">
        <v>1.8680000000000001</v>
      </c>
      <c r="BL21" s="6">
        <v>0.96</v>
      </c>
      <c r="BM21" s="6">
        <v>1.165</v>
      </c>
      <c r="BN21" s="6">
        <v>4.5990000000000002</v>
      </c>
      <c r="BO21" s="6">
        <v>1.0680000000000001</v>
      </c>
      <c r="BP21" s="6">
        <v>0.52700000000000002</v>
      </c>
      <c r="BQ21" s="6">
        <v>1.159</v>
      </c>
      <c r="BR21" s="6">
        <v>1.2609999999999999</v>
      </c>
      <c r="BS21" s="6">
        <v>1.5680000000000001</v>
      </c>
      <c r="BT21" s="6">
        <v>8.0000000000000002E-3</v>
      </c>
      <c r="BU21" s="6">
        <v>1.4E-2</v>
      </c>
      <c r="BV21" s="6">
        <v>2.4E-2</v>
      </c>
      <c r="BW21" s="6">
        <v>3.0000000000000001E-3</v>
      </c>
      <c r="BX21" s="6">
        <v>608.49</v>
      </c>
      <c r="BY21" s="6">
        <v>585.98</v>
      </c>
      <c r="BZ21" s="6">
        <v>-53.506</v>
      </c>
      <c r="CA21" s="6">
        <v>-12.851000000000001</v>
      </c>
    </row>
    <row r="22" spans="1:79" x14ac:dyDescent="0.25">
      <c r="A22" s="4" t="s">
        <v>1</v>
      </c>
      <c r="B22" s="4">
        <v>2020</v>
      </c>
      <c r="C22" s="4" t="s">
        <v>2</v>
      </c>
      <c r="D22" s="5">
        <v>25670052</v>
      </c>
      <c r="E22" s="5">
        <v>850000000000</v>
      </c>
      <c r="F22" s="6">
        <v>2.82</v>
      </c>
      <c r="G22" s="6">
        <v>0.11</v>
      </c>
      <c r="H22" s="6">
        <v>399.92200000000003</v>
      </c>
      <c r="I22" s="6">
        <v>-16.434000000000001</v>
      </c>
      <c r="J22" s="7">
        <v>-3.9470000000000001</v>
      </c>
      <c r="K22" s="6">
        <v>414.90800000000002</v>
      </c>
      <c r="L22" s="6">
        <v>-25.484999999999999</v>
      </c>
      <c r="M22" s="6">
        <v>-5.7869999999999999</v>
      </c>
      <c r="N22" s="6">
        <v>16.163</v>
      </c>
      <c r="O22" s="8">
        <f t="shared" ref="O22:O23" si="0">AVERAGE($O$2:$O$20)</f>
        <v>0.57378947368421052</v>
      </c>
      <c r="P22" s="6">
        <v>0.26100000000000001</v>
      </c>
      <c r="Q22" s="6">
        <v>15.579000000000001</v>
      </c>
      <c r="R22" s="8">
        <f t="shared" ref="R22:R23" si="1">AVERAGE($R$2:$R$20)</f>
        <v>0.41694736842105257</v>
      </c>
      <c r="S22" s="6">
        <v>0.252</v>
      </c>
      <c r="T22" s="6">
        <v>156.143</v>
      </c>
      <c r="U22" s="6">
        <v>6.0830000000000002</v>
      </c>
      <c r="V22" s="6">
        <v>354.53399999999999</v>
      </c>
      <c r="W22" s="6">
        <v>13.811</v>
      </c>
      <c r="X22" s="8">
        <f t="shared" ref="X22:X23" si="2">AVERAGE($X$2:$X$20)</f>
        <v>0.38157894736842107</v>
      </c>
      <c r="Y22" s="6">
        <v>191.375</v>
      </c>
      <c r="Z22" s="6">
        <v>18577.643</v>
      </c>
      <c r="AA22" s="6">
        <v>32312.734</v>
      </c>
      <c r="AB22" s="6">
        <v>10192.424000000001</v>
      </c>
      <c r="AC22" s="6">
        <v>282.75400000000002</v>
      </c>
      <c r="AD22" s="6">
        <v>2077.2139999999999</v>
      </c>
      <c r="AE22" s="6">
        <v>13735.09</v>
      </c>
      <c r="AF22" s="6">
        <v>5724.2280000000001</v>
      </c>
      <c r="AG22" s="6">
        <v>109.648</v>
      </c>
      <c r="AH22" s="6">
        <v>61826.211000000003</v>
      </c>
      <c r="AI22" s="8">
        <f t="shared" ref="AI22:AI23" si="3">AVERAGE($AI$2:$AI$20)</f>
        <v>1.5762105263157895</v>
      </c>
      <c r="AJ22" s="6">
        <v>17.273</v>
      </c>
      <c r="AK22" s="6">
        <v>0.67300000000000004</v>
      </c>
      <c r="AL22" s="6">
        <v>84.471999999999994</v>
      </c>
      <c r="AM22" s="6">
        <v>3.2909999999999999</v>
      </c>
      <c r="AN22" s="8">
        <f>AVERAGE($AN$2:$AN$21)</f>
        <v>27.578000000000003</v>
      </c>
      <c r="AO22" s="8">
        <f>AVERAGE($AO$2:$AO$21)</f>
        <v>28.274750000000001</v>
      </c>
      <c r="AP22" s="6">
        <v>14.986000000000001</v>
      </c>
      <c r="AQ22" s="6">
        <v>0.58399999999999996</v>
      </c>
      <c r="AR22" s="8">
        <f>AVERAGE($AR$2:$AR$21)</f>
        <v>139.066</v>
      </c>
      <c r="AS22" s="8">
        <f>AVERAGE($AS$2:$AS$21)</f>
        <v>6.4137000000000004</v>
      </c>
      <c r="AT22" s="8">
        <f>AVERAGE($AT$2:$AT$21)</f>
        <v>79.390000000000015</v>
      </c>
      <c r="AU22" s="8">
        <f>AVERAGE($AU$2:$AU$21)</f>
        <v>3.6764999999999994</v>
      </c>
      <c r="AV22" s="6">
        <v>135.476</v>
      </c>
      <c r="AW22" s="6">
        <v>5.2779999999999996</v>
      </c>
      <c r="AX22" s="6">
        <v>0.14599999999999999</v>
      </c>
      <c r="AY22" s="6">
        <v>3.738</v>
      </c>
      <c r="AZ22" s="6">
        <v>1587.0820000000001</v>
      </c>
      <c r="BA22" s="6">
        <v>0.17199999999999999</v>
      </c>
      <c r="BB22" s="6">
        <v>1.1339999999999999</v>
      </c>
      <c r="BC22" s="6">
        <v>1.0549999999999999</v>
      </c>
      <c r="BD22" s="6">
        <v>1.1020000000000001</v>
      </c>
      <c r="BE22" s="6">
        <v>0.441</v>
      </c>
      <c r="BF22" s="6">
        <v>1.093</v>
      </c>
      <c r="BG22" s="6">
        <v>1.3280000000000001</v>
      </c>
      <c r="BH22" s="6">
        <v>1.2909999999999999</v>
      </c>
      <c r="BI22" s="6">
        <v>1.5680000000000001</v>
      </c>
      <c r="BJ22" s="6">
        <v>0.84399999999999997</v>
      </c>
      <c r="BK22" s="6">
        <v>1.86</v>
      </c>
      <c r="BL22" s="6">
        <v>0.96399999999999997</v>
      </c>
      <c r="BM22" s="6">
        <v>1.1679999999999999</v>
      </c>
      <c r="BN22" s="6">
        <v>4.2380000000000004</v>
      </c>
      <c r="BO22" s="6">
        <v>1.1180000000000001</v>
      </c>
      <c r="BP22" s="6">
        <v>0.36899999999999999</v>
      </c>
      <c r="BQ22" s="6">
        <v>1.21</v>
      </c>
      <c r="BR22" s="6">
        <v>1.262</v>
      </c>
      <c r="BS22" s="6">
        <v>1.552</v>
      </c>
      <c r="BT22" s="6">
        <v>8.0000000000000002E-3</v>
      </c>
      <c r="BU22" s="6">
        <v>1.4E-2</v>
      </c>
      <c r="BV22" s="6">
        <v>2.5000000000000001E-2</v>
      </c>
      <c r="BW22" s="6">
        <v>3.0000000000000001E-3</v>
      </c>
      <c r="BX22" s="8">
        <f>AVERAGE($BX$2:$BX$21)</f>
        <v>613.47249999999997</v>
      </c>
      <c r="BY22" s="8">
        <f>AVERAGE($BY$2:$BY$21)</f>
        <v>599.93550000000005</v>
      </c>
      <c r="BZ22" s="6">
        <v>-45.387999999999998</v>
      </c>
      <c r="CA22" s="6">
        <v>-11.349</v>
      </c>
    </row>
    <row r="23" spans="1:79" x14ac:dyDescent="0.25">
      <c r="A23" s="4" t="s">
        <v>1</v>
      </c>
      <c r="B23" s="4">
        <v>2021</v>
      </c>
      <c r="C23" s="4" t="s">
        <v>2</v>
      </c>
      <c r="D23" s="5">
        <v>25921094</v>
      </c>
      <c r="E23" s="5">
        <v>910000000000</v>
      </c>
      <c r="F23" s="6">
        <v>2.82</v>
      </c>
      <c r="G23" s="6">
        <v>0.109</v>
      </c>
      <c r="H23" s="6">
        <v>391.18700000000001</v>
      </c>
      <c r="I23" s="6">
        <v>-8.7349999999999994</v>
      </c>
      <c r="J23" s="7">
        <v>-2.1840000000000002</v>
      </c>
      <c r="K23" s="6">
        <v>399.13799999999998</v>
      </c>
      <c r="L23" s="6">
        <v>-15.77</v>
      </c>
      <c r="M23" s="6">
        <v>-3.8010000000000002</v>
      </c>
      <c r="N23" s="6">
        <v>15.398</v>
      </c>
      <c r="O23" s="8">
        <f t="shared" si="0"/>
        <v>0.57378947368421052</v>
      </c>
      <c r="P23" s="6">
        <v>0.251</v>
      </c>
      <c r="Q23" s="6">
        <v>15.090999999999999</v>
      </c>
      <c r="R23" s="8">
        <f t="shared" si="1"/>
        <v>0.41694736842105257</v>
      </c>
      <c r="S23" s="6">
        <v>0.246</v>
      </c>
      <c r="T23" s="6">
        <v>150.958</v>
      </c>
      <c r="U23" s="6">
        <v>5.8239999999999998</v>
      </c>
      <c r="V23" s="8">
        <f>AVERAGE(V2:V22)</f>
        <v>361.07776190476187</v>
      </c>
      <c r="W23" s="8">
        <f>AVERAGE(W2:W22)</f>
        <v>16.402095238095235</v>
      </c>
      <c r="X23" s="8">
        <f t="shared" si="2"/>
        <v>0.38157894736842107</v>
      </c>
      <c r="Y23" s="6">
        <v>194.196</v>
      </c>
      <c r="Z23" s="6">
        <v>18968.830000000002</v>
      </c>
      <c r="AA23" s="6">
        <v>32711.873</v>
      </c>
      <c r="AB23" s="6">
        <v>10343.382</v>
      </c>
      <c r="AC23" s="6">
        <v>300.02699999999999</v>
      </c>
      <c r="AD23" s="6">
        <v>2154.4560000000001</v>
      </c>
      <c r="AE23" s="6">
        <v>13743.040999999999</v>
      </c>
      <c r="AF23" s="6">
        <v>5863.3829999999998</v>
      </c>
      <c r="AG23" s="6">
        <v>113.386</v>
      </c>
      <c r="AH23" s="6">
        <v>61439.91</v>
      </c>
      <c r="AI23" s="8">
        <f t="shared" si="3"/>
        <v>1.5762105263157895</v>
      </c>
      <c r="AJ23" s="6">
        <v>17.273</v>
      </c>
      <c r="AK23" s="6">
        <v>0.66600000000000004</v>
      </c>
      <c r="AL23" s="6">
        <v>77.242000000000004</v>
      </c>
      <c r="AM23" s="6">
        <v>2.98</v>
      </c>
      <c r="AN23" s="8">
        <f>AVERAGE($AN$2:$AN$21)</f>
        <v>27.578000000000003</v>
      </c>
      <c r="AO23" s="8">
        <f>AVERAGE($AO$2:$AO$21)</f>
        <v>28.274750000000001</v>
      </c>
      <c r="AP23" s="6">
        <v>7.9509999999999996</v>
      </c>
      <c r="AQ23" s="6">
        <v>0.307</v>
      </c>
      <c r="AR23" s="8">
        <f>AVERAGE($AR$2:$AR$21)</f>
        <v>139.066</v>
      </c>
      <c r="AS23" s="8">
        <f>AVERAGE($AS$2:$AS$21)</f>
        <v>6.4137000000000004</v>
      </c>
      <c r="AT23" s="8">
        <f>AVERAGE($AT$2:$AT$21)</f>
        <v>79.390000000000015</v>
      </c>
      <c r="AU23" s="8">
        <f>AVERAGE($AU$2:$AU$21)</f>
        <v>3.6764999999999994</v>
      </c>
      <c r="AV23" s="6">
        <v>139.15600000000001</v>
      </c>
      <c r="AW23" s="6">
        <v>5.3680000000000003</v>
      </c>
      <c r="AX23" s="6">
        <v>0.14399999999999999</v>
      </c>
      <c r="AY23" s="6">
        <v>3.738</v>
      </c>
      <c r="AZ23" s="6">
        <v>1592.59</v>
      </c>
      <c r="BA23" s="6">
        <v>0.16900000000000001</v>
      </c>
      <c r="BB23" s="6">
        <v>1.054</v>
      </c>
      <c r="BC23" s="6">
        <v>0.97199999999999998</v>
      </c>
      <c r="BD23" s="6">
        <v>1.008</v>
      </c>
      <c r="BE23" s="6">
        <v>0.43099999999999999</v>
      </c>
      <c r="BF23" s="6">
        <v>1.0920000000000001</v>
      </c>
      <c r="BG23" s="6">
        <v>1.3220000000000001</v>
      </c>
      <c r="BH23" s="6">
        <v>1.286</v>
      </c>
      <c r="BI23" s="6">
        <v>1.6259999999999999</v>
      </c>
      <c r="BJ23" s="6">
        <v>0.84799999999999998</v>
      </c>
      <c r="BK23" s="6">
        <v>1.851</v>
      </c>
      <c r="BL23" s="6">
        <v>0.96799999999999997</v>
      </c>
      <c r="BM23" s="6">
        <v>1.171</v>
      </c>
      <c r="BN23" s="6">
        <v>4.1470000000000002</v>
      </c>
      <c r="BO23" s="6">
        <v>0.97499999999999998</v>
      </c>
      <c r="BP23" s="6">
        <v>0.20200000000000001</v>
      </c>
      <c r="BQ23" s="6">
        <v>1.1759999999999999</v>
      </c>
      <c r="BR23" s="6">
        <v>1.262</v>
      </c>
      <c r="BS23" s="6">
        <v>1.5349999999999999</v>
      </c>
      <c r="BT23" s="6">
        <v>8.0000000000000002E-3</v>
      </c>
      <c r="BU23" s="6">
        <v>1.4E-2</v>
      </c>
      <c r="BV23" s="6">
        <v>2.5000000000000001E-2</v>
      </c>
      <c r="BW23" s="6">
        <v>3.0000000000000001E-3</v>
      </c>
      <c r="BX23" s="8">
        <f>AVERAGE($BX$2:$BX$21)</f>
        <v>613.47249999999997</v>
      </c>
      <c r="BY23" s="8">
        <f>AVERAGE($BY$2:$BY$21)</f>
        <v>599.93550000000005</v>
      </c>
      <c r="BZ23" s="8">
        <f>AVERAGE(BZ2:BZ22)</f>
        <v>-33.054047619047616</v>
      </c>
      <c r="CA23" s="8">
        <f>AVERAGE(CA2:CA22)</f>
        <v>-8.50090476190476</v>
      </c>
    </row>
    <row r="24" spans="1:79" x14ac:dyDescent="0.25">
      <c r="A24" s="4" t="s">
        <v>3</v>
      </c>
      <c r="B24" s="4">
        <v>2000</v>
      </c>
      <c r="C24" s="4" t="s">
        <v>4</v>
      </c>
      <c r="D24" s="5">
        <v>8010425</v>
      </c>
      <c r="E24" s="5">
        <v>200000000000</v>
      </c>
      <c r="F24" s="6">
        <v>1.712</v>
      </c>
      <c r="G24" s="6">
        <v>0.214</v>
      </c>
      <c r="H24" s="6">
        <v>66.150000000000006</v>
      </c>
      <c r="I24" s="6">
        <v>0.499</v>
      </c>
      <c r="J24" s="7">
        <v>0.76</v>
      </c>
      <c r="K24" s="6">
        <v>64.281000000000006</v>
      </c>
      <c r="L24" s="6">
        <v>-0.85699999999999998</v>
      </c>
      <c r="M24" s="6">
        <v>-1.3160000000000001</v>
      </c>
      <c r="N24" s="6">
        <v>8.0250000000000004</v>
      </c>
      <c r="O24" s="6">
        <v>0.22900000000000001</v>
      </c>
      <c r="P24" s="6">
        <v>0.16400000000000001</v>
      </c>
      <c r="Q24" s="6">
        <v>8.2579999999999991</v>
      </c>
      <c r="R24" s="6">
        <v>0.23599999999999999</v>
      </c>
      <c r="S24" s="6">
        <v>0.16900000000000001</v>
      </c>
      <c r="T24" s="6">
        <v>15.753</v>
      </c>
      <c r="U24" s="6">
        <v>1.9670000000000001</v>
      </c>
      <c r="V24" s="6">
        <v>91.796999999999997</v>
      </c>
      <c r="W24" s="6">
        <v>11.46</v>
      </c>
      <c r="X24" s="6">
        <v>0.32700000000000001</v>
      </c>
      <c r="Y24" s="6">
        <v>102.26900000000001</v>
      </c>
      <c r="Z24" s="6">
        <v>4098.2920000000004</v>
      </c>
      <c r="AA24" s="6">
        <v>4316.6660000000002</v>
      </c>
      <c r="AB24" s="6">
        <v>2426.2240000000002</v>
      </c>
      <c r="AC24" s="6">
        <v>1.37</v>
      </c>
      <c r="AD24" s="6">
        <v>381.26299999999998</v>
      </c>
      <c r="AE24" s="6">
        <v>246.697</v>
      </c>
      <c r="AF24" s="6">
        <v>1175.6769999999999</v>
      </c>
      <c r="AG24" s="6">
        <v>11.488</v>
      </c>
      <c r="AH24" s="6">
        <v>48863.281000000003</v>
      </c>
      <c r="AI24" s="6">
        <v>1.3959999999999999</v>
      </c>
      <c r="AJ24" s="6">
        <v>0.16500000000000001</v>
      </c>
      <c r="AK24" s="6">
        <v>2.1000000000000001E-2</v>
      </c>
      <c r="AL24" s="6">
        <v>15.266</v>
      </c>
      <c r="AM24" s="6">
        <v>1.9059999999999999</v>
      </c>
      <c r="AN24" s="6">
        <v>9.8179999999999996</v>
      </c>
      <c r="AO24" s="6">
        <v>8.1370000000000005</v>
      </c>
      <c r="AP24" s="6">
        <v>-1.869</v>
      </c>
      <c r="AQ24" s="6">
        <v>-0.23300000000000001</v>
      </c>
      <c r="AR24" s="6">
        <v>9.2799999999999994</v>
      </c>
      <c r="AS24" s="6">
        <v>1.1579999999999999</v>
      </c>
      <c r="AT24" s="6">
        <v>4.66</v>
      </c>
      <c r="AU24" s="6">
        <v>0.58199999999999996</v>
      </c>
      <c r="AV24" s="6">
        <v>32.162999999999997</v>
      </c>
      <c r="AW24" s="6">
        <v>4.0149999999999997</v>
      </c>
      <c r="AX24" s="6">
        <v>0.13600000000000001</v>
      </c>
      <c r="AY24" s="6">
        <v>1.0920000000000001</v>
      </c>
      <c r="AZ24" s="6">
        <v>391.416</v>
      </c>
      <c r="BA24" s="6">
        <v>0.23699999999999999</v>
      </c>
      <c r="BB24" s="6">
        <v>0.26</v>
      </c>
      <c r="BC24" s="6">
        <v>0.21</v>
      </c>
      <c r="BD24" s="6">
        <v>0.17100000000000001</v>
      </c>
      <c r="BE24" s="6">
        <v>0.55500000000000005</v>
      </c>
      <c r="BF24" s="6">
        <v>0.39200000000000002</v>
      </c>
      <c r="BG24" s="6">
        <v>0.25600000000000001</v>
      </c>
      <c r="BH24" s="6">
        <v>0.46200000000000002</v>
      </c>
      <c r="BI24" s="6">
        <v>1.2999999999999999E-2</v>
      </c>
      <c r="BJ24" s="6">
        <v>0.312</v>
      </c>
      <c r="BK24" s="6">
        <v>3.7999999999999999E-2</v>
      </c>
      <c r="BL24" s="6">
        <v>0.32200000000000001</v>
      </c>
      <c r="BM24" s="6">
        <v>0.28399999999999997</v>
      </c>
      <c r="BN24" s="6">
        <v>5.8999999999999997E-2</v>
      </c>
      <c r="BO24" s="6">
        <v>0.32300000000000001</v>
      </c>
      <c r="BP24" s="6">
        <v>-3.6999999999999998E-2</v>
      </c>
      <c r="BQ24" s="6">
        <v>0.312</v>
      </c>
      <c r="BR24" s="6">
        <v>0.505</v>
      </c>
      <c r="BS24" s="6">
        <v>0.21299999999999999</v>
      </c>
      <c r="BT24" s="6">
        <v>1E-3</v>
      </c>
      <c r="BU24" s="6">
        <v>2E-3</v>
      </c>
      <c r="BV24" s="6">
        <v>2E-3</v>
      </c>
      <c r="BW24" s="6">
        <v>0</v>
      </c>
      <c r="BX24" s="6">
        <v>65.180000000000007</v>
      </c>
      <c r="BY24" s="6">
        <v>78.650000000000006</v>
      </c>
      <c r="BZ24" s="6">
        <v>25.648</v>
      </c>
      <c r="CA24" s="6">
        <v>38.771999999999998</v>
      </c>
    </row>
    <row r="25" spans="1:79" x14ac:dyDescent="0.25">
      <c r="A25" s="4" t="s">
        <v>3</v>
      </c>
      <c r="B25" s="4">
        <v>2001</v>
      </c>
      <c r="C25" s="4" t="s">
        <v>4</v>
      </c>
      <c r="D25" s="5">
        <v>8039633</v>
      </c>
      <c r="E25" s="5">
        <v>205000000000</v>
      </c>
      <c r="F25" s="6">
        <v>1.72</v>
      </c>
      <c r="G25" s="6">
        <v>0.214</v>
      </c>
      <c r="H25" s="6">
        <v>70.150000000000006</v>
      </c>
      <c r="I25" s="6">
        <v>4</v>
      </c>
      <c r="J25" s="7">
        <v>6.0460000000000003</v>
      </c>
      <c r="K25" s="6">
        <v>67.988</v>
      </c>
      <c r="L25" s="6">
        <v>3.7069999999999999</v>
      </c>
      <c r="M25" s="6">
        <v>5.766</v>
      </c>
      <c r="N25" s="6">
        <v>8.4570000000000007</v>
      </c>
      <c r="O25" s="6">
        <v>0.23799999999999999</v>
      </c>
      <c r="P25" s="6">
        <v>0.16800000000000001</v>
      </c>
      <c r="Q25" s="6">
        <v>8.7249999999999996</v>
      </c>
      <c r="R25" s="6">
        <v>0.246</v>
      </c>
      <c r="S25" s="6">
        <v>0.17299999999999999</v>
      </c>
      <c r="T25" s="6">
        <v>16.564</v>
      </c>
      <c r="U25" s="6">
        <v>2.06</v>
      </c>
      <c r="V25" s="6">
        <v>96.438000000000002</v>
      </c>
      <c r="W25" s="6">
        <v>11.994999999999999</v>
      </c>
      <c r="X25" s="6">
        <v>0.33800000000000002</v>
      </c>
      <c r="Y25" s="6">
        <v>103.989</v>
      </c>
      <c r="Z25" s="6">
        <v>4168.4409999999998</v>
      </c>
      <c r="AA25" s="6">
        <v>4384.6540000000005</v>
      </c>
      <c r="AB25" s="6">
        <v>2442.788</v>
      </c>
      <c r="AC25" s="6">
        <v>1.5529999999999999</v>
      </c>
      <c r="AD25" s="6">
        <v>397.42</v>
      </c>
      <c r="AE25" s="6">
        <v>244.535</v>
      </c>
      <c r="AF25" s="6">
        <v>1210.087</v>
      </c>
      <c r="AG25" s="6">
        <v>12.603</v>
      </c>
      <c r="AH25" s="6">
        <v>50421.105000000003</v>
      </c>
      <c r="AI25" s="6">
        <v>1.421</v>
      </c>
      <c r="AJ25" s="6">
        <v>0.183</v>
      </c>
      <c r="AK25" s="6">
        <v>2.3E-2</v>
      </c>
      <c r="AL25" s="6">
        <v>16.158000000000001</v>
      </c>
      <c r="AM25" s="6">
        <v>2.0099999999999998</v>
      </c>
      <c r="AN25" s="6">
        <v>10.324</v>
      </c>
      <c r="AO25" s="6">
        <v>9.5579999999999998</v>
      </c>
      <c r="AP25" s="6">
        <v>-2.1619999999999999</v>
      </c>
      <c r="AQ25" s="6">
        <v>-0.26900000000000002</v>
      </c>
      <c r="AR25" s="6">
        <v>9.17</v>
      </c>
      <c r="AS25" s="6">
        <v>1.141</v>
      </c>
      <c r="AT25" s="6">
        <v>4.55</v>
      </c>
      <c r="AU25" s="6">
        <v>0.56599999999999995</v>
      </c>
      <c r="AV25" s="6">
        <v>34.411000000000001</v>
      </c>
      <c r="AW25" s="6">
        <v>4.28</v>
      </c>
      <c r="AX25" s="6">
        <v>0.13900000000000001</v>
      </c>
      <c r="AY25" s="6">
        <v>1.1140000000000001</v>
      </c>
      <c r="AZ25" s="6">
        <v>405.36700000000002</v>
      </c>
      <c r="BA25" s="6">
        <v>0.22800000000000001</v>
      </c>
      <c r="BB25" s="6">
        <v>0.27300000000000002</v>
      </c>
      <c r="BC25" s="6">
        <v>0.224</v>
      </c>
      <c r="BD25" s="6">
        <v>0.17899999999999999</v>
      </c>
      <c r="BE25" s="6">
        <v>0.54200000000000004</v>
      </c>
      <c r="BF25" s="6">
        <v>0.38900000000000001</v>
      </c>
      <c r="BG25" s="6">
        <v>0.25600000000000001</v>
      </c>
      <c r="BH25" s="6">
        <v>0.45700000000000002</v>
      </c>
      <c r="BI25" s="6">
        <v>1.4E-2</v>
      </c>
      <c r="BJ25" s="6">
        <v>0.313</v>
      </c>
      <c r="BK25" s="6">
        <v>3.7999999999999999E-2</v>
      </c>
      <c r="BL25" s="6">
        <v>0.32200000000000001</v>
      </c>
      <c r="BM25" s="6">
        <v>0.29599999999999999</v>
      </c>
      <c r="BN25" s="6">
        <v>6.5000000000000002E-2</v>
      </c>
      <c r="BO25" s="6">
        <v>0.33800000000000002</v>
      </c>
      <c r="BP25" s="6">
        <v>-4.5999999999999999E-2</v>
      </c>
      <c r="BQ25" s="6">
        <v>0.33100000000000002</v>
      </c>
      <c r="BR25" s="6">
        <v>0.52300000000000002</v>
      </c>
      <c r="BS25" s="6">
        <v>0.21199999999999999</v>
      </c>
      <c r="BT25" s="6">
        <v>1E-3</v>
      </c>
      <c r="BU25" s="6">
        <v>2E-3</v>
      </c>
      <c r="BV25" s="6">
        <v>2E-3</v>
      </c>
      <c r="BW25" s="6">
        <v>0</v>
      </c>
      <c r="BX25" s="6">
        <v>76.84</v>
      </c>
      <c r="BY25" s="6">
        <v>83</v>
      </c>
      <c r="BZ25" s="6">
        <v>26.289000000000001</v>
      </c>
      <c r="CA25" s="6">
        <v>37.475000000000001</v>
      </c>
    </row>
    <row r="26" spans="1:79" x14ac:dyDescent="0.25">
      <c r="A26" s="4" t="s">
        <v>3</v>
      </c>
      <c r="B26" s="4">
        <v>2002</v>
      </c>
      <c r="C26" s="4" t="s">
        <v>4</v>
      </c>
      <c r="D26" s="5">
        <v>8078994</v>
      </c>
      <c r="E26" s="5">
        <v>210000000000</v>
      </c>
      <c r="F26" s="6">
        <v>1.736</v>
      </c>
      <c r="G26" s="6">
        <v>0.215</v>
      </c>
      <c r="H26" s="6">
        <v>71.953999999999994</v>
      </c>
      <c r="I26" s="6">
        <v>1.804</v>
      </c>
      <c r="J26" s="7">
        <v>2.5720000000000001</v>
      </c>
      <c r="K26" s="6">
        <v>69.828000000000003</v>
      </c>
      <c r="L26" s="6">
        <v>1.841</v>
      </c>
      <c r="M26" s="6">
        <v>2.7069999999999999</v>
      </c>
      <c r="N26" s="6">
        <v>8.6430000000000007</v>
      </c>
      <c r="O26" s="6">
        <v>0.24</v>
      </c>
      <c r="P26" s="6">
        <v>0.17199999999999999</v>
      </c>
      <c r="Q26" s="6">
        <v>8.9060000000000006</v>
      </c>
      <c r="R26" s="6">
        <v>0.247</v>
      </c>
      <c r="S26" s="6">
        <v>0.17699999999999999</v>
      </c>
      <c r="T26" s="6">
        <v>16.736999999999998</v>
      </c>
      <c r="U26" s="6">
        <v>2.0720000000000001</v>
      </c>
      <c r="V26" s="6">
        <v>95.01</v>
      </c>
      <c r="W26" s="6">
        <v>11.76</v>
      </c>
      <c r="X26" s="6">
        <v>0.32600000000000001</v>
      </c>
      <c r="Y26" s="6">
        <v>105.72499999999999</v>
      </c>
      <c r="Z26" s="6">
        <v>4240.3950000000004</v>
      </c>
      <c r="AA26" s="6">
        <v>4454.482</v>
      </c>
      <c r="AB26" s="6">
        <v>2459.5250000000001</v>
      </c>
      <c r="AC26" s="6">
        <v>1.72</v>
      </c>
      <c r="AD26" s="6">
        <v>413.49099999999999</v>
      </c>
      <c r="AE26" s="6">
        <v>242.41</v>
      </c>
      <c r="AF26" s="6">
        <v>1246.145</v>
      </c>
      <c r="AG26" s="6">
        <v>13.79</v>
      </c>
      <c r="AH26" s="6">
        <v>50254.641000000003</v>
      </c>
      <c r="AI26" s="6">
        <v>1.3939999999999999</v>
      </c>
      <c r="AJ26" s="6">
        <v>0.16700000000000001</v>
      </c>
      <c r="AK26" s="6">
        <v>2.1000000000000001E-2</v>
      </c>
      <c r="AL26" s="6">
        <v>16.07</v>
      </c>
      <c r="AM26" s="6">
        <v>1.9890000000000001</v>
      </c>
      <c r="AN26" s="6">
        <v>10.438000000000001</v>
      </c>
      <c r="AO26" s="6">
        <v>9.6760000000000002</v>
      </c>
      <c r="AP26" s="6">
        <v>-2.125</v>
      </c>
      <c r="AQ26" s="6">
        <v>-0.26300000000000001</v>
      </c>
      <c r="AR26" s="6">
        <v>9.0500000000000007</v>
      </c>
      <c r="AS26" s="6">
        <v>1.1200000000000001</v>
      </c>
      <c r="AT26" s="6">
        <v>4.47</v>
      </c>
      <c r="AU26" s="6">
        <v>0.55300000000000005</v>
      </c>
      <c r="AV26" s="6">
        <v>36.057000000000002</v>
      </c>
      <c r="AW26" s="6">
        <v>4.4630000000000001</v>
      </c>
      <c r="AX26" s="6">
        <v>0.14699999999999999</v>
      </c>
      <c r="AY26" s="6">
        <v>1.1870000000000001</v>
      </c>
      <c r="AZ26" s="6">
        <v>406.00700000000001</v>
      </c>
      <c r="BA26" s="6">
        <v>0.218</v>
      </c>
      <c r="BB26" s="6">
        <v>0.27400000000000002</v>
      </c>
      <c r="BC26" s="6">
        <v>0.222</v>
      </c>
      <c r="BD26" s="6">
        <v>0.17299999999999999</v>
      </c>
      <c r="BE26" s="6">
        <v>0.52900000000000003</v>
      </c>
      <c r="BF26" s="6">
        <v>0.38600000000000001</v>
      </c>
      <c r="BG26" s="6">
        <v>0.255</v>
      </c>
      <c r="BH26" s="6">
        <v>0.45200000000000001</v>
      </c>
      <c r="BI26" s="6">
        <v>1.4999999999999999E-2</v>
      </c>
      <c r="BJ26" s="6">
        <v>0.314</v>
      </c>
      <c r="BK26" s="6">
        <v>3.6999999999999998E-2</v>
      </c>
      <c r="BL26" s="6">
        <v>0.32200000000000001</v>
      </c>
      <c r="BM26" s="6">
        <v>0.308</v>
      </c>
      <c r="BN26" s="6">
        <v>5.6000000000000001E-2</v>
      </c>
      <c r="BO26" s="6">
        <v>0.32800000000000001</v>
      </c>
      <c r="BP26" s="6">
        <v>-4.1000000000000002E-2</v>
      </c>
      <c r="BQ26" s="6">
        <v>0.34699999999999998</v>
      </c>
      <c r="BR26" s="6">
        <v>0.55000000000000004</v>
      </c>
      <c r="BS26" s="6">
        <v>0.21099999999999999</v>
      </c>
      <c r="BT26" s="6">
        <v>1E-3</v>
      </c>
      <c r="BU26" s="6">
        <v>2E-3</v>
      </c>
      <c r="BV26" s="6">
        <v>2E-3</v>
      </c>
      <c r="BW26" s="6">
        <v>0</v>
      </c>
      <c r="BX26" s="6">
        <v>78.17</v>
      </c>
      <c r="BY26" s="6">
        <v>84.33</v>
      </c>
      <c r="BZ26" s="6">
        <v>23.056000000000001</v>
      </c>
      <c r="CA26" s="6">
        <v>32.042999999999999</v>
      </c>
    </row>
    <row r="27" spans="1:79" x14ac:dyDescent="0.25">
      <c r="A27" s="4" t="s">
        <v>3</v>
      </c>
      <c r="B27" s="4">
        <v>2003</v>
      </c>
      <c r="C27" s="4" t="s">
        <v>4</v>
      </c>
      <c r="D27" s="5">
        <v>8120105</v>
      </c>
      <c r="E27" s="5">
        <v>215000000000</v>
      </c>
      <c r="F27" s="6">
        <v>1.754</v>
      </c>
      <c r="G27" s="6">
        <v>0.216</v>
      </c>
      <c r="H27" s="6">
        <v>77.460999999999999</v>
      </c>
      <c r="I27" s="6">
        <v>5.5069999999999997</v>
      </c>
      <c r="J27" s="7">
        <v>7.6539999999999999</v>
      </c>
      <c r="K27" s="6">
        <v>76.507999999999996</v>
      </c>
      <c r="L27" s="6">
        <v>6.68</v>
      </c>
      <c r="M27" s="6">
        <v>9.5660000000000007</v>
      </c>
      <c r="N27" s="6">
        <v>9.4220000000000006</v>
      </c>
      <c r="O27" s="6">
        <v>0.26</v>
      </c>
      <c r="P27" s="6">
        <v>0.186</v>
      </c>
      <c r="Q27" s="6">
        <v>9.5389999999999997</v>
      </c>
      <c r="R27" s="6">
        <v>0.26300000000000001</v>
      </c>
      <c r="S27" s="6">
        <v>0.189</v>
      </c>
      <c r="T27" s="6">
        <v>18.023</v>
      </c>
      <c r="U27" s="6">
        <v>2.2200000000000002</v>
      </c>
      <c r="V27" s="6">
        <v>100.983</v>
      </c>
      <c r="W27" s="6">
        <v>12.436</v>
      </c>
      <c r="X27" s="6">
        <v>0.34300000000000003</v>
      </c>
      <c r="Y27" s="6">
        <v>107.479</v>
      </c>
      <c r="Z27" s="6">
        <v>4317.8559999999998</v>
      </c>
      <c r="AA27" s="6">
        <v>4530.991</v>
      </c>
      <c r="AB27" s="6">
        <v>2477.547</v>
      </c>
      <c r="AC27" s="6">
        <v>1.9039999999999999</v>
      </c>
      <c r="AD27" s="6">
        <v>430.75900000000001</v>
      </c>
      <c r="AE27" s="6">
        <v>241.458</v>
      </c>
      <c r="AF27" s="6">
        <v>1285.2260000000001</v>
      </c>
      <c r="AG27" s="6">
        <v>14.939</v>
      </c>
      <c r="AH27" s="6">
        <v>50523.203000000001</v>
      </c>
      <c r="AI27" s="6">
        <v>1.393</v>
      </c>
      <c r="AJ27" s="6">
        <v>0.184</v>
      </c>
      <c r="AK27" s="6">
        <v>2.3E-2</v>
      </c>
      <c r="AL27" s="6">
        <v>17.268000000000001</v>
      </c>
      <c r="AM27" s="6">
        <v>2.1269999999999998</v>
      </c>
      <c r="AN27" s="6">
        <v>11.016</v>
      </c>
      <c r="AO27" s="6">
        <v>10.256</v>
      </c>
      <c r="AP27" s="6">
        <v>-0.95299999999999996</v>
      </c>
      <c r="AQ27" s="6">
        <v>-0.11700000000000001</v>
      </c>
      <c r="AR27" s="6">
        <v>8.9</v>
      </c>
      <c r="AS27" s="6">
        <v>1.0960000000000001</v>
      </c>
      <c r="AT27" s="6">
        <v>4.4800000000000004</v>
      </c>
      <c r="AU27" s="6">
        <v>0.55200000000000005</v>
      </c>
      <c r="AV27" s="6">
        <v>39.082000000000001</v>
      </c>
      <c r="AW27" s="6">
        <v>4.8129999999999997</v>
      </c>
      <c r="AX27" s="6">
        <v>0.14199999999999999</v>
      </c>
      <c r="AY27" s="6">
        <v>1.1499999999999999</v>
      </c>
      <c r="AZ27" s="6">
        <v>410.25400000000002</v>
      </c>
      <c r="BA27" s="6">
        <v>0.20599999999999999</v>
      </c>
      <c r="BB27" s="6">
        <v>0.28000000000000003</v>
      </c>
      <c r="BC27" s="6">
        <v>0.23</v>
      </c>
      <c r="BD27" s="6">
        <v>0.17100000000000001</v>
      </c>
      <c r="BE27" s="6">
        <v>0.51600000000000001</v>
      </c>
      <c r="BF27" s="6">
        <v>0.38400000000000001</v>
      </c>
      <c r="BG27" s="6">
        <v>0.255</v>
      </c>
      <c r="BH27" s="6">
        <v>0.44700000000000001</v>
      </c>
      <c r="BI27" s="6">
        <v>1.6E-2</v>
      </c>
      <c r="BJ27" s="6">
        <v>0.315</v>
      </c>
      <c r="BK27" s="6">
        <v>3.6999999999999998E-2</v>
      </c>
      <c r="BL27" s="6">
        <v>0.32400000000000001</v>
      </c>
      <c r="BM27" s="6">
        <v>0.318</v>
      </c>
      <c r="BN27" s="6">
        <v>6.0999999999999999E-2</v>
      </c>
      <c r="BO27" s="6">
        <v>0.34</v>
      </c>
      <c r="BP27" s="6">
        <v>-1.7000000000000001E-2</v>
      </c>
      <c r="BQ27" s="6">
        <v>0.36599999999999999</v>
      </c>
      <c r="BR27" s="6">
        <v>0.52200000000000002</v>
      </c>
      <c r="BS27" s="6">
        <v>0.21</v>
      </c>
      <c r="BT27" s="6">
        <v>1E-3</v>
      </c>
      <c r="BU27" s="6">
        <v>2E-3</v>
      </c>
      <c r="BV27" s="6">
        <v>2E-3</v>
      </c>
      <c r="BW27" s="6">
        <v>0</v>
      </c>
      <c r="BX27" s="6">
        <v>83.28</v>
      </c>
      <c r="BY27" s="6">
        <v>89.45</v>
      </c>
      <c r="BZ27" s="6">
        <v>23.521999999999998</v>
      </c>
      <c r="CA27" s="6">
        <v>30.367000000000001</v>
      </c>
    </row>
    <row r="28" spans="1:79" x14ac:dyDescent="0.25">
      <c r="A28" s="4" t="s">
        <v>3</v>
      </c>
      <c r="B28" s="4">
        <v>2004</v>
      </c>
      <c r="C28" s="4" t="s">
        <v>4</v>
      </c>
      <c r="D28" s="5">
        <v>8171215</v>
      </c>
      <c r="E28" s="5">
        <v>220000000000</v>
      </c>
      <c r="F28" s="6">
        <v>1.79</v>
      </c>
      <c r="G28" s="6">
        <v>0.219</v>
      </c>
      <c r="H28" s="6">
        <v>77.677999999999997</v>
      </c>
      <c r="I28" s="6">
        <v>0.217</v>
      </c>
      <c r="J28" s="7">
        <v>0.28100000000000003</v>
      </c>
      <c r="K28" s="6">
        <v>76.138999999999996</v>
      </c>
      <c r="L28" s="6">
        <v>-0.36899999999999999</v>
      </c>
      <c r="M28" s="6">
        <v>-0.48199999999999998</v>
      </c>
      <c r="N28" s="6">
        <v>9.3179999999999996</v>
      </c>
      <c r="O28" s="6">
        <v>0.251</v>
      </c>
      <c r="P28" s="6">
        <v>0.182</v>
      </c>
      <c r="Q28" s="6">
        <v>9.5060000000000002</v>
      </c>
      <c r="R28" s="6">
        <v>0.25600000000000001</v>
      </c>
      <c r="S28" s="6">
        <v>0.186</v>
      </c>
      <c r="T28" s="6">
        <v>17.765999999999998</v>
      </c>
      <c r="U28" s="6">
        <v>2.1739999999999999</v>
      </c>
      <c r="V28" s="6">
        <v>104.724</v>
      </c>
      <c r="W28" s="6">
        <v>12.816000000000001</v>
      </c>
      <c r="X28" s="6">
        <v>0.34499999999999997</v>
      </c>
      <c r="Y28" s="6">
        <v>109.26900000000001</v>
      </c>
      <c r="Z28" s="6">
        <v>4395.5339999999997</v>
      </c>
      <c r="AA28" s="6">
        <v>4607.13</v>
      </c>
      <c r="AB28" s="6">
        <v>2495.3130000000001</v>
      </c>
      <c r="AC28" s="6">
        <v>2.069</v>
      </c>
      <c r="AD28" s="6">
        <v>448.42099999999999</v>
      </c>
      <c r="AE28" s="6">
        <v>239.91900000000001</v>
      </c>
      <c r="AF28" s="6">
        <v>1324.326</v>
      </c>
      <c r="AG28" s="6">
        <v>16.134</v>
      </c>
      <c r="AH28" s="6">
        <v>51139.311999999998</v>
      </c>
      <c r="AI28" s="6">
        <v>1.3759999999999999</v>
      </c>
      <c r="AJ28" s="6">
        <v>0.16500000000000001</v>
      </c>
      <c r="AK28" s="6">
        <v>0.02</v>
      </c>
      <c r="AL28" s="6">
        <v>17.661999999999999</v>
      </c>
      <c r="AM28" s="6">
        <v>2.1619999999999999</v>
      </c>
      <c r="AN28" s="6">
        <v>11.047000000000001</v>
      </c>
      <c r="AO28" s="6">
        <v>10.292999999999999</v>
      </c>
      <c r="AP28" s="6">
        <v>-1.5389999999999999</v>
      </c>
      <c r="AQ28" s="6">
        <v>-0.188</v>
      </c>
      <c r="AR28" s="6">
        <v>8.81</v>
      </c>
      <c r="AS28" s="6">
        <v>1.0780000000000001</v>
      </c>
      <c r="AT28" s="6">
        <v>3.93</v>
      </c>
      <c r="AU28" s="6">
        <v>0.48099999999999998</v>
      </c>
      <c r="AV28" s="6">
        <v>39.1</v>
      </c>
      <c r="AW28" s="6">
        <v>4.7850000000000001</v>
      </c>
      <c r="AX28" s="6">
        <v>0.14599999999999999</v>
      </c>
      <c r="AY28" s="6">
        <v>1.1950000000000001</v>
      </c>
      <c r="AZ28" s="6">
        <v>417.87</v>
      </c>
      <c r="BA28" s="6">
        <v>0.19700000000000001</v>
      </c>
      <c r="BB28" s="6">
        <v>0.27100000000000002</v>
      </c>
      <c r="BC28" s="6">
        <v>0.224</v>
      </c>
      <c r="BD28" s="6">
        <v>0.16300000000000001</v>
      </c>
      <c r="BE28" s="6">
        <v>0.503</v>
      </c>
      <c r="BF28" s="6">
        <v>0.38100000000000001</v>
      </c>
      <c r="BG28" s="6">
        <v>0.254</v>
      </c>
      <c r="BH28" s="6">
        <v>0.441</v>
      </c>
      <c r="BI28" s="6">
        <v>1.7000000000000001E-2</v>
      </c>
      <c r="BJ28" s="6">
        <v>0.316</v>
      </c>
      <c r="BK28" s="6">
        <v>3.5999999999999997E-2</v>
      </c>
      <c r="BL28" s="6">
        <v>0.32400000000000001</v>
      </c>
      <c r="BM28" s="6">
        <v>0.32800000000000001</v>
      </c>
      <c r="BN28" s="6">
        <v>5.0999999999999997E-2</v>
      </c>
      <c r="BO28" s="6">
        <v>0.33600000000000002</v>
      </c>
      <c r="BP28" s="6">
        <v>-2.9000000000000001E-2</v>
      </c>
      <c r="BQ28" s="6">
        <v>0.35399999999999998</v>
      </c>
      <c r="BR28" s="6">
        <v>0.51700000000000002</v>
      </c>
      <c r="BS28" s="6">
        <v>0.20799999999999999</v>
      </c>
      <c r="BT28" s="6">
        <v>1E-3</v>
      </c>
      <c r="BU28" s="6">
        <v>2E-3</v>
      </c>
      <c r="BV28" s="6">
        <v>3.0000000000000001E-3</v>
      </c>
      <c r="BW28" s="6">
        <v>0</v>
      </c>
      <c r="BX28" s="6">
        <v>84.11</v>
      </c>
      <c r="BY28" s="6">
        <v>90.27</v>
      </c>
      <c r="BZ28" s="6">
        <v>27.045000000000002</v>
      </c>
      <c r="CA28" s="6">
        <v>34.817</v>
      </c>
    </row>
    <row r="29" spans="1:79" x14ac:dyDescent="0.25">
      <c r="A29" s="4" t="s">
        <v>3</v>
      </c>
      <c r="B29" s="4">
        <v>2005</v>
      </c>
      <c r="C29" s="4" t="s">
        <v>4</v>
      </c>
      <c r="D29" s="5">
        <v>8227034</v>
      </c>
      <c r="E29" s="5">
        <v>225000000000</v>
      </c>
      <c r="F29" s="6">
        <v>1.7969999999999999</v>
      </c>
      <c r="G29" s="6">
        <v>0.218</v>
      </c>
      <c r="H29" s="6">
        <v>79.078000000000003</v>
      </c>
      <c r="I29" s="6">
        <v>1.4</v>
      </c>
      <c r="J29" s="7">
        <v>1.802</v>
      </c>
      <c r="K29" s="6">
        <v>77.245999999999995</v>
      </c>
      <c r="L29" s="6">
        <v>1.107</v>
      </c>
      <c r="M29" s="6">
        <v>1.454</v>
      </c>
      <c r="N29" s="6">
        <v>9.3889999999999993</v>
      </c>
      <c r="O29" s="6">
        <v>0.248</v>
      </c>
      <c r="P29" s="6">
        <v>0.182</v>
      </c>
      <c r="Q29" s="6">
        <v>9.6120000000000001</v>
      </c>
      <c r="R29" s="6">
        <v>0.254</v>
      </c>
      <c r="S29" s="6">
        <v>0.186</v>
      </c>
      <c r="T29" s="6">
        <v>17.861999999999998</v>
      </c>
      <c r="U29" s="6">
        <v>2.1709999999999998</v>
      </c>
      <c r="V29" s="6">
        <v>106.78700000000001</v>
      </c>
      <c r="W29" s="6">
        <v>12.98</v>
      </c>
      <c r="X29" s="6">
        <v>0.34300000000000003</v>
      </c>
      <c r="Y29" s="6">
        <v>111.06699999999999</v>
      </c>
      <c r="Z29" s="6">
        <v>4474.6120000000001</v>
      </c>
      <c r="AA29" s="6">
        <v>4684.3760000000002</v>
      </c>
      <c r="AB29" s="6">
        <v>2513.1750000000002</v>
      </c>
      <c r="AC29" s="6">
        <v>2.2290000000000001</v>
      </c>
      <c r="AD29" s="6">
        <v>467.12200000000001</v>
      </c>
      <c r="AE29" s="6">
        <v>238.08699999999999</v>
      </c>
      <c r="AF29" s="6">
        <v>1363.7190000000001</v>
      </c>
      <c r="AG29" s="6">
        <v>17.298999999999999</v>
      </c>
      <c r="AH29" s="6">
        <v>51714.718999999997</v>
      </c>
      <c r="AI29" s="6">
        <v>1.3660000000000001</v>
      </c>
      <c r="AJ29" s="6">
        <v>0.16</v>
      </c>
      <c r="AK29" s="6">
        <v>1.9E-2</v>
      </c>
      <c r="AL29" s="6">
        <v>18.701000000000001</v>
      </c>
      <c r="AM29" s="6">
        <v>2.2730000000000001</v>
      </c>
      <c r="AN29" s="6">
        <v>10.981999999999999</v>
      </c>
      <c r="AO29" s="6">
        <v>10.233000000000001</v>
      </c>
      <c r="AP29" s="6">
        <v>-1.8320000000000001</v>
      </c>
      <c r="AQ29" s="6">
        <v>-0.223</v>
      </c>
      <c r="AR29" s="6">
        <v>8.6300000000000008</v>
      </c>
      <c r="AS29" s="6">
        <v>1.0489999999999999</v>
      </c>
      <c r="AT29" s="6">
        <v>3.97</v>
      </c>
      <c r="AU29" s="6">
        <v>0.48299999999999998</v>
      </c>
      <c r="AV29" s="6">
        <v>39.393000000000001</v>
      </c>
      <c r="AW29" s="6">
        <v>4.7880000000000003</v>
      </c>
      <c r="AX29" s="6">
        <v>0.14199999999999999</v>
      </c>
      <c r="AY29" s="6">
        <v>1.165</v>
      </c>
      <c r="AZ29" s="6">
        <v>425.459</v>
      </c>
      <c r="BA29" s="6">
        <v>0.186</v>
      </c>
      <c r="BB29" s="6">
        <v>0.26700000000000002</v>
      </c>
      <c r="BC29" s="6">
        <v>0.22500000000000001</v>
      </c>
      <c r="BD29" s="6">
        <v>0.155</v>
      </c>
      <c r="BE29" s="6">
        <v>0.48899999999999999</v>
      </c>
      <c r="BF29" s="6">
        <v>0.378</v>
      </c>
      <c r="BG29" s="6">
        <v>0.254</v>
      </c>
      <c r="BH29" s="6">
        <v>0.435</v>
      </c>
      <c r="BI29" s="6">
        <v>1.7999999999999999E-2</v>
      </c>
      <c r="BJ29" s="6">
        <v>0.317</v>
      </c>
      <c r="BK29" s="6">
        <v>3.5999999999999997E-2</v>
      </c>
      <c r="BL29" s="6">
        <v>0.32500000000000001</v>
      </c>
      <c r="BM29" s="6">
        <v>0.33500000000000002</v>
      </c>
      <c r="BN29" s="6">
        <v>4.5999999999999999E-2</v>
      </c>
      <c r="BO29" s="6">
        <v>0.34799999999999998</v>
      </c>
      <c r="BP29" s="6">
        <v>-3.9E-2</v>
      </c>
      <c r="BQ29" s="6">
        <v>0.35399999999999998</v>
      </c>
      <c r="BR29" s="6">
        <v>0.48199999999999998</v>
      </c>
      <c r="BS29" s="6">
        <v>0.20699999999999999</v>
      </c>
      <c r="BT29" s="6">
        <v>1E-3</v>
      </c>
      <c r="BU29" s="6">
        <v>2E-3</v>
      </c>
      <c r="BV29" s="6">
        <v>3.0000000000000001E-3</v>
      </c>
      <c r="BW29" s="6">
        <v>0</v>
      </c>
      <c r="BX29" s="6">
        <v>84.19</v>
      </c>
      <c r="BY29" s="6">
        <v>90.35</v>
      </c>
      <c r="BZ29" s="6">
        <v>27.709</v>
      </c>
      <c r="CA29" s="6">
        <v>35.04</v>
      </c>
    </row>
    <row r="30" spans="1:79" x14ac:dyDescent="0.25">
      <c r="A30" s="4" t="s">
        <v>3</v>
      </c>
      <c r="B30" s="4">
        <v>2006</v>
      </c>
      <c r="C30" s="4" t="s">
        <v>4</v>
      </c>
      <c r="D30" s="5">
        <v>8267771</v>
      </c>
      <c r="E30" s="5">
        <v>230000000000</v>
      </c>
      <c r="F30" s="6">
        <v>1.954</v>
      </c>
      <c r="G30" s="6">
        <v>0.23599999999999999</v>
      </c>
      <c r="H30" s="6">
        <v>76.805999999999997</v>
      </c>
      <c r="I30" s="6">
        <v>-2.2719999999999998</v>
      </c>
      <c r="J30" s="7">
        <v>-2.8730000000000002</v>
      </c>
      <c r="K30" s="6">
        <v>75.561000000000007</v>
      </c>
      <c r="L30" s="6">
        <v>-1.6850000000000001</v>
      </c>
      <c r="M30" s="6">
        <v>-2.1819999999999999</v>
      </c>
      <c r="N30" s="6">
        <v>9.1389999999999993</v>
      </c>
      <c r="O30" s="6">
        <v>0.23400000000000001</v>
      </c>
      <c r="P30" s="6">
        <v>0.17899999999999999</v>
      </c>
      <c r="Q30" s="6">
        <v>9.2899999999999991</v>
      </c>
      <c r="R30" s="6">
        <v>0.23799999999999999</v>
      </c>
      <c r="S30" s="6">
        <v>0.182</v>
      </c>
      <c r="T30" s="6">
        <v>17.864999999999998</v>
      </c>
      <c r="U30" s="6">
        <v>2.161</v>
      </c>
      <c r="V30" s="6">
        <v>110.087</v>
      </c>
      <c r="W30" s="6">
        <v>13.315</v>
      </c>
      <c r="X30" s="6">
        <v>0.34100000000000003</v>
      </c>
      <c r="Y30" s="6">
        <v>113.021</v>
      </c>
      <c r="Z30" s="6">
        <v>4551.4179999999997</v>
      </c>
      <c r="AA30" s="6">
        <v>4759.9369999999999</v>
      </c>
      <c r="AB30" s="6">
        <v>2531.04</v>
      </c>
      <c r="AC30" s="6">
        <v>2.41</v>
      </c>
      <c r="AD30" s="6">
        <v>484.61900000000003</v>
      </c>
      <c r="AE30" s="6">
        <v>236.84100000000001</v>
      </c>
      <c r="AF30" s="6">
        <v>1401.8520000000001</v>
      </c>
      <c r="AG30" s="6">
        <v>18.477</v>
      </c>
      <c r="AH30" s="6">
        <v>50921.684000000001</v>
      </c>
      <c r="AI30" s="6">
        <v>1.302</v>
      </c>
      <c r="AJ30" s="6">
        <v>0.18</v>
      </c>
      <c r="AK30" s="6">
        <v>2.1999999999999999E-2</v>
      </c>
      <c r="AL30" s="6">
        <v>17.497</v>
      </c>
      <c r="AM30" s="6">
        <v>2.1160000000000001</v>
      </c>
      <c r="AN30" s="6">
        <v>10.656000000000001</v>
      </c>
      <c r="AO30" s="6">
        <v>9.91</v>
      </c>
      <c r="AP30" s="6">
        <v>-1.246</v>
      </c>
      <c r="AQ30" s="6">
        <v>-0.151</v>
      </c>
      <c r="AR30" s="6">
        <v>8.49</v>
      </c>
      <c r="AS30" s="6">
        <v>1.0269999999999999</v>
      </c>
      <c r="AT30" s="6">
        <v>3.96</v>
      </c>
      <c r="AU30" s="6">
        <v>0.47899999999999998</v>
      </c>
      <c r="AV30" s="6">
        <v>38.131999999999998</v>
      </c>
      <c r="AW30" s="6">
        <v>4.6120000000000001</v>
      </c>
      <c r="AX30" s="6">
        <v>0.14199999999999999</v>
      </c>
      <c r="AY30" s="6">
        <v>1.177</v>
      </c>
      <c r="AZ30" s="6">
        <v>421.00900000000001</v>
      </c>
      <c r="BA30" s="6">
        <v>0.186</v>
      </c>
      <c r="BB30" s="6">
        <v>0.251</v>
      </c>
      <c r="BC30" s="6">
        <v>0.21199999999999999</v>
      </c>
      <c r="BD30" s="6">
        <v>0.14699999999999999</v>
      </c>
      <c r="BE30" s="6">
        <v>0.47599999999999998</v>
      </c>
      <c r="BF30" s="6">
        <v>0.375</v>
      </c>
      <c r="BG30" s="6">
        <v>0.253</v>
      </c>
      <c r="BH30" s="6">
        <v>0.42899999999999999</v>
      </c>
      <c r="BI30" s="6">
        <v>1.9E-2</v>
      </c>
      <c r="BJ30" s="6">
        <v>0.317</v>
      </c>
      <c r="BK30" s="6">
        <v>3.5000000000000003E-2</v>
      </c>
      <c r="BL30" s="6">
        <v>0.32600000000000001</v>
      </c>
      <c r="BM30" s="6">
        <v>0.34100000000000003</v>
      </c>
      <c r="BN30" s="6">
        <v>5.1999999999999998E-2</v>
      </c>
      <c r="BO30" s="6">
        <v>0.318</v>
      </c>
      <c r="BP30" s="6">
        <v>-2.5000000000000001E-2</v>
      </c>
      <c r="BQ30" s="6">
        <v>0.33900000000000002</v>
      </c>
      <c r="BR30" s="6">
        <v>0.46600000000000003</v>
      </c>
      <c r="BS30" s="6">
        <v>0.20599999999999999</v>
      </c>
      <c r="BT30" s="6">
        <v>1E-3</v>
      </c>
      <c r="BU30" s="6">
        <v>2E-3</v>
      </c>
      <c r="BV30" s="6">
        <v>3.0000000000000001E-3</v>
      </c>
      <c r="BW30" s="6">
        <v>0</v>
      </c>
      <c r="BX30" s="6">
        <v>81.93</v>
      </c>
      <c r="BY30" s="6">
        <v>88.1</v>
      </c>
      <c r="BZ30" s="6">
        <v>33.28</v>
      </c>
      <c r="CA30" s="6">
        <v>43.33</v>
      </c>
    </row>
    <row r="31" spans="1:79" x14ac:dyDescent="0.25">
      <c r="A31" s="4" t="s">
        <v>3</v>
      </c>
      <c r="B31" s="4">
        <v>2007</v>
      </c>
      <c r="C31" s="4" t="s">
        <v>4</v>
      </c>
      <c r="D31" s="5">
        <v>8294720</v>
      </c>
      <c r="E31" s="5">
        <v>235000000000</v>
      </c>
      <c r="F31" s="6">
        <v>2.1309999999999998</v>
      </c>
      <c r="G31" s="6">
        <v>0.25700000000000001</v>
      </c>
      <c r="H31" s="6">
        <v>74.106999999999999</v>
      </c>
      <c r="I31" s="6">
        <v>-2.7</v>
      </c>
      <c r="J31" s="7">
        <v>-3.5150000000000001</v>
      </c>
      <c r="K31" s="6">
        <v>73.373999999999995</v>
      </c>
      <c r="L31" s="6">
        <v>-2.1869999999999998</v>
      </c>
      <c r="M31" s="6">
        <v>-2.8940000000000001</v>
      </c>
      <c r="N31" s="6">
        <v>8.8460000000000001</v>
      </c>
      <c r="O31" s="6">
        <v>0.218</v>
      </c>
      <c r="P31" s="6">
        <v>0.17799999999999999</v>
      </c>
      <c r="Q31" s="6">
        <v>8.9339999999999993</v>
      </c>
      <c r="R31" s="6">
        <v>0.22</v>
      </c>
      <c r="S31" s="6">
        <v>0.18</v>
      </c>
      <c r="T31" s="6">
        <v>17.454999999999998</v>
      </c>
      <c r="U31" s="6">
        <v>2.1040000000000001</v>
      </c>
      <c r="V31" s="6">
        <v>105.599</v>
      </c>
      <c r="W31" s="6">
        <v>12.731</v>
      </c>
      <c r="X31" s="6">
        <v>0.314</v>
      </c>
      <c r="Y31" s="6">
        <v>115.152</v>
      </c>
      <c r="Z31" s="6">
        <v>4625.5249999999996</v>
      </c>
      <c r="AA31" s="6">
        <v>4833.3109999999997</v>
      </c>
      <c r="AB31" s="6">
        <v>2548.4949999999999</v>
      </c>
      <c r="AC31" s="6">
        <v>2.5950000000000002</v>
      </c>
      <c r="AD31" s="6">
        <v>501.11399999999998</v>
      </c>
      <c r="AE31" s="6">
        <v>236.108</v>
      </c>
      <c r="AF31" s="6">
        <v>1438.4749999999999</v>
      </c>
      <c r="AG31" s="6">
        <v>19.693999999999999</v>
      </c>
      <c r="AH31" s="6">
        <v>49669.195</v>
      </c>
      <c r="AI31" s="6">
        <v>1.2250000000000001</v>
      </c>
      <c r="AJ31" s="6">
        <v>0.185</v>
      </c>
      <c r="AK31" s="6">
        <v>2.1999999999999999E-2</v>
      </c>
      <c r="AL31" s="6">
        <v>16.495000000000001</v>
      </c>
      <c r="AM31" s="6">
        <v>1.9890000000000001</v>
      </c>
      <c r="AN31" s="6">
        <v>10.255000000000001</v>
      </c>
      <c r="AO31" s="6">
        <v>9.5109999999999992</v>
      </c>
      <c r="AP31" s="6">
        <v>-0.73299999999999998</v>
      </c>
      <c r="AQ31" s="6">
        <v>-8.7999999999999995E-2</v>
      </c>
      <c r="AR31" s="6">
        <v>8.33</v>
      </c>
      <c r="AS31" s="6">
        <v>1.004</v>
      </c>
      <c r="AT31" s="6">
        <v>3.87</v>
      </c>
      <c r="AU31" s="6">
        <v>0.46700000000000003</v>
      </c>
      <c r="AV31" s="6">
        <v>36.624000000000002</v>
      </c>
      <c r="AW31" s="6">
        <v>4.415</v>
      </c>
      <c r="AX31" s="6">
        <v>0.14699999999999999</v>
      </c>
      <c r="AY31" s="6">
        <v>1.2170000000000001</v>
      </c>
      <c r="AZ31" s="6">
        <v>411.99200000000002</v>
      </c>
      <c r="BA31" s="6">
        <v>0.189</v>
      </c>
      <c r="BB31" s="6">
        <v>0.23499999999999999</v>
      </c>
      <c r="BC31" s="6">
        <v>0.20399999999999999</v>
      </c>
      <c r="BD31" s="6">
        <v>0.13700000000000001</v>
      </c>
      <c r="BE31" s="6">
        <v>0.46300000000000002</v>
      </c>
      <c r="BF31" s="6">
        <v>0.371</v>
      </c>
      <c r="BG31" s="6">
        <v>0.252</v>
      </c>
      <c r="BH31" s="6">
        <v>0.42299999999999999</v>
      </c>
      <c r="BI31" s="6">
        <v>0.02</v>
      </c>
      <c r="BJ31" s="6">
        <v>0.316</v>
      </c>
      <c r="BK31" s="6">
        <v>3.5000000000000003E-2</v>
      </c>
      <c r="BL31" s="6">
        <v>0.32600000000000001</v>
      </c>
      <c r="BM31" s="6">
        <v>0.34699999999999998</v>
      </c>
      <c r="BN31" s="6">
        <v>5.0999999999999997E-2</v>
      </c>
      <c r="BO31" s="6">
        <v>0.28999999999999998</v>
      </c>
      <c r="BP31" s="6">
        <v>-1.7000000000000001E-2</v>
      </c>
      <c r="BQ31" s="6">
        <v>0.32500000000000001</v>
      </c>
      <c r="BR31" s="6">
        <v>0.46899999999999997</v>
      </c>
      <c r="BS31" s="6">
        <v>0.20399999999999999</v>
      </c>
      <c r="BT31" s="6">
        <v>1E-3</v>
      </c>
      <c r="BU31" s="6">
        <v>2E-3</v>
      </c>
      <c r="BV31" s="6">
        <v>3.0000000000000001E-3</v>
      </c>
      <c r="BW31" s="6">
        <v>0</v>
      </c>
      <c r="BX31" s="6">
        <v>78.89</v>
      </c>
      <c r="BY31" s="6">
        <v>85.06</v>
      </c>
      <c r="BZ31" s="6">
        <v>31.492000000000001</v>
      </c>
      <c r="CA31" s="6">
        <v>42.496000000000002</v>
      </c>
    </row>
    <row r="32" spans="1:79" x14ac:dyDescent="0.25">
      <c r="A32" s="4" t="s">
        <v>3</v>
      </c>
      <c r="B32" s="4">
        <v>2008</v>
      </c>
      <c r="C32" s="4" t="s">
        <v>4</v>
      </c>
      <c r="D32" s="5">
        <v>8321134</v>
      </c>
      <c r="E32" s="5">
        <v>240000000000</v>
      </c>
      <c r="F32" s="6">
        <v>2.133</v>
      </c>
      <c r="G32" s="6">
        <v>0.25600000000000001</v>
      </c>
      <c r="H32" s="6">
        <v>73.481999999999999</v>
      </c>
      <c r="I32" s="6">
        <v>-0.625</v>
      </c>
      <c r="J32" s="7">
        <v>-0.84299999999999997</v>
      </c>
      <c r="K32" s="6">
        <v>73.152000000000001</v>
      </c>
      <c r="L32" s="6">
        <v>-0.222</v>
      </c>
      <c r="M32" s="6">
        <v>-0.30199999999999999</v>
      </c>
      <c r="N32" s="6">
        <v>8.7910000000000004</v>
      </c>
      <c r="O32" s="6">
        <v>0.21299999999999999</v>
      </c>
      <c r="P32" s="6">
        <v>0.17399999999999999</v>
      </c>
      <c r="Q32" s="6">
        <v>8.8309999999999995</v>
      </c>
      <c r="R32" s="6">
        <v>0.214</v>
      </c>
      <c r="S32" s="6">
        <v>0.17499999999999999</v>
      </c>
      <c r="T32" s="6">
        <v>17.027999999999999</v>
      </c>
      <c r="U32" s="6">
        <v>2.0459999999999998</v>
      </c>
      <c r="V32" s="6">
        <v>103.654</v>
      </c>
      <c r="W32" s="6">
        <v>12.457000000000001</v>
      </c>
      <c r="X32" s="6">
        <v>0.30199999999999999</v>
      </c>
      <c r="Y32" s="6">
        <v>117.285</v>
      </c>
      <c r="Z32" s="6">
        <v>4699.0069999999996</v>
      </c>
      <c r="AA32" s="6">
        <v>4906.4629999999997</v>
      </c>
      <c r="AB32" s="6">
        <v>2565.5239999999999</v>
      </c>
      <c r="AC32" s="6">
        <v>2.7570000000000001</v>
      </c>
      <c r="AD32" s="6">
        <v>518.54999999999995</v>
      </c>
      <c r="AE32" s="6">
        <v>235.77799999999999</v>
      </c>
      <c r="AF32" s="6">
        <v>1473.9559999999999</v>
      </c>
      <c r="AG32" s="6">
        <v>20.934999999999999</v>
      </c>
      <c r="AH32" s="6">
        <v>50475.008000000002</v>
      </c>
      <c r="AI32" s="6">
        <v>1.2250000000000001</v>
      </c>
      <c r="AJ32" s="6">
        <v>0.16200000000000001</v>
      </c>
      <c r="AK32" s="6">
        <v>0.02</v>
      </c>
      <c r="AL32" s="6">
        <v>17.436</v>
      </c>
      <c r="AM32" s="6">
        <v>2.0950000000000002</v>
      </c>
      <c r="AN32" s="6">
        <v>10.169</v>
      </c>
      <c r="AO32" s="6">
        <v>9.4290000000000003</v>
      </c>
      <c r="AP32" s="6">
        <v>-0.33</v>
      </c>
      <c r="AQ32" s="6">
        <v>-0.04</v>
      </c>
      <c r="AR32" s="6">
        <v>8.25</v>
      </c>
      <c r="AS32" s="6">
        <v>0.99099999999999999</v>
      </c>
      <c r="AT32" s="6">
        <v>4</v>
      </c>
      <c r="AU32" s="6">
        <v>0.48099999999999998</v>
      </c>
      <c r="AV32" s="6">
        <v>35.481000000000002</v>
      </c>
      <c r="AW32" s="6">
        <v>4.2640000000000002</v>
      </c>
      <c r="AX32" s="6">
        <v>0.14899999999999999</v>
      </c>
      <c r="AY32" s="6">
        <v>1.242</v>
      </c>
      <c r="AZ32" s="6">
        <v>420.00900000000001</v>
      </c>
      <c r="BA32" s="6">
        <v>0.186</v>
      </c>
      <c r="BB32" s="6">
        <v>0.22900000000000001</v>
      </c>
      <c r="BC32" s="6">
        <v>0.19900000000000001</v>
      </c>
      <c r="BD32" s="6">
        <v>0.129</v>
      </c>
      <c r="BE32" s="6">
        <v>0.45100000000000001</v>
      </c>
      <c r="BF32" s="6">
        <v>0.36799999999999999</v>
      </c>
      <c r="BG32" s="6">
        <v>0.251</v>
      </c>
      <c r="BH32" s="6">
        <v>0.41699999999999998</v>
      </c>
      <c r="BI32" s="6">
        <v>2.1000000000000001E-2</v>
      </c>
      <c r="BJ32" s="6">
        <v>0.315</v>
      </c>
      <c r="BK32" s="6">
        <v>3.5000000000000003E-2</v>
      </c>
      <c r="BL32" s="6">
        <v>0.32500000000000001</v>
      </c>
      <c r="BM32" s="6">
        <v>0.35299999999999998</v>
      </c>
      <c r="BN32" s="6">
        <v>4.2999999999999997E-2</v>
      </c>
      <c r="BO32" s="6">
        <v>0.29699999999999999</v>
      </c>
      <c r="BP32" s="6">
        <v>-7.0000000000000001E-3</v>
      </c>
      <c r="BQ32" s="6">
        <v>0.315</v>
      </c>
      <c r="BR32" s="6">
        <v>0.47799999999999998</v>
      </c>
      <c r="BS32" s="6">
        <v>0.20300000000000001</v>
      </c>
      <c r="BT32" s="6">
        <v>1E-3</v>
      </c>
      <c r="BU32" s="6">
        <v>2E-3</v>
      </c>
      <c r="BV32" s="6">
        <v>3.0000000000000001E-3</v>
      </c>
      <c r="BW32" s="6">
        <v>0</v>
      </c>
      <c r="BX32" s="6">
        <v>78.459999999999994</v>
      </c>
      <c r="BY32" s="6">
        <v>84.62</v>
      </c>
      <c r="BZ32" s="6">
        <v>30.172999999999998</v>
      </c>
      <c r="CA32" s="6">
        <v>41.061</v>
      </c>
    </row>
    <row r="33" spans="1:79" x14ac:dyDescent="0.25">
      <c r="A33" s="4" t="s">
        <v>3</v>
      </c>
      <c r="B33" s="4">
        <v>2009</v>
      </c>
      <c r="C33" s="4" t="s">
        <v>4</v>
      </c>
      <c r="D33" s="5">
        <v>8342939</v>
      </c>
      <c r="E33" s="5">
        <v>235000000000</v>
      </c>
      <c r="F33" s="6">
        <v>1.7989999999999999</v>
      </c>
      <c r="G33" s="6">
        <v>0.216</v>
      </c>
      <c r="H33" s="6">
        <v>67.299000000000007</v>
      </c>
      <c r="I33" s="6">
        <v>-6.1829999999999998</v>
      </c>
      <c r="J33" s="7">
        <v>-8.4149999999999991</v>
      </c>
      <c r="K33" s="6">
        <v>66.236000000000004</v>
      </c>
      <c r="L33" s="6">
        <v>-6.9160000000000004</v>
      </c>
      <c r="M33" s="6">
        <v>-9.4540000000000006</v>
      </c>
      <c r="N33" s="6">
        <v>7.9390000000000001</v>
      </c>
      <c r="O33" s="6">
        <v>0.2</v>
      </c>
      <c r="P33" s="6">
        <v>0.16300000000000001</v>
      </c>
      <c r="Q33" s="6">
        <v>8.0670000000000002</v>
      </c>
      <c r="R33" s="6">
        <v>0.20300000000000001</v>
      </c>
      <c r="S33" s="6">
        <v>0.16500000000000001</v>
      </c>
      <c r="T33" s="6">
        <v>12.833</v>
      </c>
      <c r="U33" s="6">
        <v>1.538</v>
      </c>
      <c r="V33" s="6">
        <v>95.269000000000005</v>
      </c>
      <c r="W33" s="6">
        <v>11.419</v>
      </c>
      <c r="X33" s="6">
        <v>0.28799999999999998</v>
      </c>
      <c r="Y33" s="6">
        <v>119.083</v>
      </c>
      <c r="Z33" s="6">
        <v>4766.3059999999996</v>
      </c>
      <c r="AA33" s="6">
        <v>4972.6989999999996</v>
      </c>
      <c r="AB33" s="6">
        <v>2578.357</v>
      </c>
      <c r="AC33" s="6">
        <v>2.9620000000000002</v>
      </c>
      <c r="AD33" s="6">
        <v>535.58600000000001</v>
      </c>
      <c r="AE33" s="6">
        <v>234.71600000000001</v>
      </c>
      <c r="AF33" s="6">
        <v>1508.3720000000001</v>
      </c>
      <c r="AG33" s="6">
        <v>21.946000000000002</v>
      </c>
      <c r="AH33" s="6">
        <v>48765.184000000001</v>
      </c>
      <c r="AI33" s="6">
        <v>1.228</v>
      </c>
      <c r="AJ33" s="6">
        <v>0.20499999999999999</v>
      </c>
      <c r="AK33" s="6">
        <v>2.5000000000000001E-2</v>
      </c>
      <c r="AL33" s="6">
        <v>17.036000000000001</v>
      </c>
      <c r="AM33" s="6">
        <v>2.0419999999999998</v>
      </c>
      <c r="AN33" s="6">
        <v>9.3140000000000001</v>
      </c>
      <c r="AO33" s="6">
        <v>8.5760000000000005</v>
      </c>
      <c r="AP33" s="6">
        <v>-1.0629999999999999</v>
      </c>
      <c r="AQ33" s="6">
        <v>-0.127</v>
      </c>
      <c r="AR33" s="6">
        <v>8.07</v>
      </c>
      <c r="AS33" s="6">
        <v>0.96699999999999997</v>
      </c>
      <c r="AT33" s="6">
        <v>3.77</v>
      </c>
      <c r="AU33" s="6">
        <v>0.45200000000000001</v>
      </c>
      <c r="AV33" s="6">
        <v>34.415999999999997</v>
      </c>
      <c r="AW33" s="6">
        <v>4.125</v>
      </c>
      <c r="AX33" s="6">
        <v>0.121</v>
      </c>
      <c r="AY33" s="6">
        <v>1.0109999999999999</v>
      </c>
      <c r="AZ33" s="6">
        <v>406.84500000000003</v>
      </c>
      <c r="BA33" s="6">
        <v>0.153</v>
      </c>
      <c r="BB33" s="6">
        <v>0.21299999999999999</v>
      </c>
      <c r="BC33" s="6">
        <v>0.18099999999999999</v>
      </c>
      <c r="BD33" s="6">
        <v>9.9000000000000005E-2</v>
      </c>
      <c r="BE33" s="6">
        <v>0.438</v>
      </c>
      <c r="BF33" s="6">
        <v>0.36399999999999999</v>
      </c>
      <c r="BG33" s="6">
        <v>0.25</v>
      </c>
      <c r="BH33" s="6">
        <v>0.41</v>
      </c>
      <c r="BI33" s="6">
        <v>2.1999999999999999E-2</v>
      </c>
      <c r="BJ33" s="6">
        <v>0.315</v>
      </c>
      <c r="BK33" s="6">
        <v>3.4000000000000002E-2</v>
      </c>
      <c r="BL33" s="6">
        <v>0.32500000000000001</v>
      </c>
      <c r="BM33" s="6">
        <v>0.35499999999999998</v>
      </c>
      <c r="BN33" s="6">
        <v>5.3999999999999999E-2</v>
      </c>
      <c r="BO33" s="6">
        <v>0.29599999999999999</v>
      </c>
      <c r="BP33" s="6">
        <v>-2.1000000000000001E-2</v>
      </c>
      <c r="BQ33" s="6">
        <v>0.313</v>
      </c>
      <c r="BR33" s="6">
        <v>0.41499999999999998</v>
      </c>
      <c r="BS33" s="6">
        <v>0.20100000000000001</v>
      </c>
      <c r="BT33" s="6">
        <v>1E-3</v>
      </c>
      <c r="BU33" s="6">
        <v>2E-3</v>
      </c>
      <c r="BV33" s="6">
        <v>3.0000000000000001E-3</v>
      </c>
      <c r="BW33" s="6">
        <v>0</v>
      </c>
      <c r="BX33" s="6">
        <v>71.55</v>
      </c>
      <c r="BY33" s="6">
        <v>77.709999999999994</v>
      </c>
      <c r="BZ33" s="6">
        <v>27.971</v>
      </c>
      <c r="CA33" s="6">
        <v>41.561999999999998</v>
      </c>
    </row>
    <row r="34" spans="1:79" x14ac:dyDescent="0.25">
      <c r="A34" s="4" t="s">
        <v>3</v>
      </c>
      <c r="B34" s="4">
        <v>2010</v>
      </c>
      <c r="C34" s="4" t="s">
        <v>4</v>
      </c>
      <c r="D34" s="5">
        <v>8362829</v>
      </c>
      <c r="E34" s="5">
        <v>240000000000</v>
      </c>
      <c r="F34" s="6">
        <v>1.6220000000000001</v>
      </c>
      <c r="G34" s="6">
        <v>0.19400000000000001</v>
      </c>
      <c r="H34" s="6">
        <v>72.006</v>
      </c>
      <c r="I34" s="6">
        <v>4.7080000000000002</v>
      </c>
      <c r="J34" s="7">
        <v>6.9950000000000001</v>
      </c>
      <c r="K34" s="6">
        <v>70.686999999999998</v>
      </c>
      <c r="L34" s="6">
        <v>4.4509999999999996</v>
      </c>
      <c r="M34" s="6">
        <v>6.72</v>
      </c>
      <c r="N34" s="6">
        <v>8.4529999999999994</v>
      </c>
      <c r="O34" s="6">
        <v>0.20899999999999999</v>
      </c>
      <c r="P34" s="6">
        <v>0.16800000000000001</v>
      </c>
      <c r="Q34" s="6">
        <v>8.61</v>
      </c>
      <c r="R34" s="6">
        <v>0.21199999999999999</v>
      </c>
      <c r="S34" s="6">
        <v>0.17100000000000001</v>
      </c>
      <c r="T34" s="6">
        <v>15.500999999999999</v>
      </c>
      <c r="U34" s="6">
        <v>1.8540000000000001</v>
      </c>
      <c r="V34" s="6">
        <v>101.24299999999999</v>
      </c>
      <c r="W34" s="6">
        <v>12.106</v>
      </c>
      <c r="X34" s="6">
        <v>0.29899999999999999</v>
      </c>
      <c r="Y34" s="6">
        <v>120.705</v>
      </c>
      <c r="Z34" s="6">
        <v>4838.3119999999999</v>
      </c>
      <c r="AA34" s="6">
        <v>5043.3860000000004</v>
      </c>
      <c r="AB34" s="6">
        <v>2593.8580000000002</v>
      </c>
      <c r="AC34" s="6">
        <v>3.145</v>
      </c>
      <c r="AD34" s="6">
        <v>554.36599999999999</v>
      </c>
      <c r="AE34" s="6">
        <v>233.39699999999999</v>
      </c>
      <c r="AF34" s="6">
        <v>1543.17</v>
      </c>
      <c r="AG34" s="6">
        <v>23.068000000000001</v>
      </c>
      <c r="AH34" s="6">
        <v>50240.961000000003</v>
      </c>
      <c r="AI34" s="6">
        <v>1.24</v>
      </c>
      <c r="AJ34" s="6">
        <v>0.184</v>
      </c>
      <c r="AK34" s="6">
        <v>2.1999999999999999E-2</v>
      </c>
      <c r="AL34" s="6">
        <v>18.779</v>
      </c>
      <c r="AM34" s="6">
        <v>2.246</v>
      </c>
      <c r="AN34" s="6">
        <v>9.9860000000000007</v>
      </c>
      <c r="AO34" s="6">
        <v>9.2479999999999993</v>
      </c>
      <c r="AP34" s="6">
        <v>-1.319</v>
      </c>
      <c r="AQ34" s="6">
        <v>-0.158</v>
      </c>
      <c r="AR34" s="6">
        <v>8.11</v>
      </c>
      <c r="AS34" s="6">
        <v>0.97</v>
      </c>
      <c r="AT34" s="6">
        <v>3.78</v>
      </c>
      <c r="AU34" s="6">
        <v>0.45200000000000001</v>
      </c>
      <c r="AV34" s="6">
        <v>34.798000000000002</v>
      </c>
      <c r="AW34" s="6">
        <v>4.1609999999999996</v>
      </c>
      <c r="AX34" s="6">
        <v>0.13400000000000001</v>
      </c>
      <c r="AY34" s="6">
        <v>1.1220000000000001</v>
      </c>
      <c r="AZ34" s="6">
        <v>420.15699999999998</v>
      </c>
      <c r="BA34" s="6">
        <v>0.129</v>
      </c>
      <c r="BB34" s="6">
        <v>0.216</v>
      </c>
      <c r="BC34" s="6">
        <v>0.185</v>
      </c>
      <c r="BD34" s="6">
        <v>0.111</v>
      </c>
      <c r="BE34" s="6">
        <v>0.42399999999999999</v>
      </c>
      <c r="BF34" s="6">
        <v>0.36</v>
      </c>
      <c r="BG34" s="6">
        <v>0.248</v>
      </c>
      <c r="BH34" s="6">
        <v>0.40400000000000003</v>
      </c>
      <c r="BI34" s="6">
        <v>2.1999999999999999E-2</v>
      </c>
      <c r="BJ34" s="6">
        <v>0.314</v>
      </c>
      <c r="BK34" s="6">
        <v>3.4000000000000002E-2</v>
      </c>
      <c r="BL34" s="6">
        <v>0.32500000000000001</v>
      </c>
      <c r="BM34" s="6">
        <v>0.35899999999999999</v>
      </c>
      <c r="BN34" s="6">
        <v>4.8000000000000001E-2</v>
      </c>
      <c r="BO34" s="6">
        <v>0.30299999999999999</v>
      </c>
      <c r="BP34" s="6">
        <v>-2.7E-2</v>
      </c>
      <c r="BQ34" s="6">
        <v>0.30599999999999999</v>
      </c>
      <c r="BR34" s="6">
        <v>0.45600000000000002</v>
      </c>
      <c r="BS34" s="6">
        <v>0.2</v>
      </c>
      <c r="BT34" s="6">
        <v>1E-3</v>
      </c>
      <c r="BU34" s="6">
        <v>2E-3</v>
      </c>
      <c r="BV34" s="6">
        <v>3.0000000000000001E-3</v>
      </c>
      <c r="BW34" s="6">
        <v>0</v>
      </c>
      <c r="BX34" s="6">
        <v>77.34</v>
      </c>
      <c r="BY34" s="6">
        <v>83.51</v>
      </c>
      <c r="BZ34" s="6">
        <v>29.236000000000001</v>
      </c>
      <c r="CA34" s="6">
        <v>40.601999999999997</v>
      </c>
    </row>
    <row r="35" spans="1:79" x14ac:dyDescent="0.25">
      <c r="A35" s="4" t="s">
        <v>3</v>
      </c>
      <c r="B35" s="4">
        <v>2011</v>
      </c>
      <c r="C35" s="4" t="s">
        <v>4</v>
      </c>
      <c r="D35" s="5">
        <v>8391201</v>
      </c>
      <c r="E35" s="5">
        <v>245000000000</v>
      </c>
      <c r="F35" s="6">
        <v>1.6659999999999999</v>
      </c>
      <c r="G35" s="6">
        <v>0.19900000000000001</v>
      </c>
      <c r="H35" s="6">
        <v>69.893000000000001</v>
      </c>
      <c r="I35" s="6">
        <v>-2.113</v>
      </c>
      <c r="J35" s="7">
        <v>-2.9350000000000001</v>
      </c>
      <c r="K35" s="6">
        <v>68.683999999999997</v>
      </c>
      <c r="L35" s="6">
        <v>-2.0030000000000001</v>
      </c>
      <c r="M35" s="6">
        <v>-2.8340000000000001</v>
      </c>
      <c r="N35" s="6">
        <v>8.1850000000000005</v>
      </c>
      <c r="O35" s="6">
        <v>0.19600000000000001</v>
      </c>
      <c r="P35" s="6">
        <v>0.17299999999999999</v>
      </c>
      <c r="Q35" s="6">
        <v>8.3290000000000006</v>
      </c>
      <c r="R35" s="6">
        <v>0.2</v>
      </c>
      <c r="S35" s="6">
        <v>0.17599999999999999</v>
      </c>
      <c r="T35" s="6">
        <v>15.819000000000001</v>
      </c>
      <c r="U35" s="6">
        <v>1.885</v>
      </c>
      <c r="V35" s="6">
        <v>103.163</v>
      </c>
      <c r="W35" s="6">
        <v>12.294</v>
      </c>
      <c r="X35" s="6">
        <v>0.29499999999999998</v>
      </c>
      <c r="Y35" s="6">
        <v>122.371</v>
      </c>
      <c r="Z35" s="6">
        <v>4908.2060000000001</v>
      </c>
      <c r="AA35" s="6">
        <v>5112.07</v>
      </c>
      <c r="AB35" s="6">
        <v>2609.6770000000001</v>
      </c>
      <c r="AC35" s="6">
        <v>3.3250000000000002</v>
      </c>
      <c r="AD35" s="6">
        <v>572.09699999999998</v>
      </c>
      <c r="AE35" s="6">
        <v>232.18799999999999</v>
      </c>
      <c r="AF35" s="6">
        <v>1576.4549999999999</v>
      </c>
      <c r="AG35" s="6">
        <v>24.280999999999999</v>
      </c>
      <c r="AH35" s="6">
        <v>47200.483999999997</v>
      </c>
      <c r="AI35" s="6">
        <v>1.1319999999999999</v>
      </c>
      <c r="AJ35" s="6">
        <v>0.18</v>
      </c>
      <c r="AK35" s="6">
        <v>2.1000000000000001E-2</v>
      </c>
      <c r="AL35" s="6">
        <v>17.731000000000002</v>
      </c>
      <c r="AM35" s="6">
        <v>2.113</v>
      </c>
      <c r="AN35" s="6">
        <v>9.7159999999999993</v>
      </c>
      <c r="AO35" s="6">
        <v>8.8740000000000006</v>
      </c>
      <c r="AP35" s="6">
        <v>-1.2090000000000001</v>
      </c>
      <c r="AQ35" s="6">
        <v>-0.14399999999999999</v>
      </c>
      <c r="AR35" s="6">
        <v>7.92</v>
      </c>
      <c r="AS35" s="6">
        <v>0.94399999999999995</v>
      </c>
      <c r="AT35" s="6">
        <v>3.78</v>
      </c>
      <c r="AU35" s="6">
        <v>0.45</v>
      </c>
      <c r="AV35" s="6">
        <v>33.284999999999997</v>
      </c>
      <c r="AW35" s="6">
        <v>3.9670000000000001</v>
      </c>
      <c r="AX35" s="6">
        <v>0.14399999999999999</v>
      </c>
      <c r="AY35" s="6">
        <v>1.212</v>
      </c>
      <c r="AZ35" s="6">
        <v>396.06900000000002</v>
      </c>
      <c r="BA35" s="6">
        <v>0.123</v>
      </c>
      <c r="BB35" s="6">
        <v>0.20300000000000001</v>
      </c>
      <c r="BC35" s="6">
        <v>0.17399999999999999</v>
      </c>
      <c r="BD35" s="6">
        <v>0.107</v>
      </c>
      <c r="BE35" s="6">
        <v>0.41099999999999998</v>
      </c>
      <c r="BF35" s="6">
        <v>0.35599999999999998</v>
      </c>
      <c r="BG35" s="6">
        <v>0.247</v>
      </c>
      <c r="BH35" s="6">
        <v>0.39700000000000002</v>
      </c>
      <c r="BI35" s="6">
        <v>2.3E-2</v>
      </c>
      <c r="BJ35" s="6">
        <v>0.313</v>
      </c>
      <c r="BK35" s="6">
        <v>3.3000000000000002E-2</v>
      </c>
      <c r="BL35" s="6">
        <v>0.32400000000000001</v>
      </c>
      <c r="BM35" s="6">
        <v>0.36199999999999999</v>
      </c>
      <c r="BN35" s="6">
        <v>4.9000000000000002E-2</v>
      </c>
      <c r="BO35" s="6">
        <v>0.27800000000000002</v>
      </c>
      <c r="BP35" s="6">
        <v>-2.4E-2</v>
      </c>
      <c r="BQ35" s="6">
        <v>0.29199999999999998</v>
      </c>
      <c r="BR35" s="6">
        <v>0.441</v>
      </c>
      <c r="BS35" s="6">
        <v>0.19800000000000001</v>
      </c>
      <c r="BT35" s="6">
        <v>1E-3</v>
      </c>
      <c r="BU35" s="6">
        <v>2E-3</v>
      </c>
      <c r="BV35" s="6">
        <v>3.0000000000000001E-3</v>
      </c>
      <c r="BW35" s="6">
        <v>0</v>
      </c>
      <c r="BX35" s="6">
        <v>74.459999999999994</v>
      </c>
      <c r="BY35" s="6">
        <v>81.53</v>
      </c>
      <c r="BZ35" s="6">
        <v>33.268999999999998</v>
      </c>
      <c r="CA35" s="6">
        <v>47.6</v>
      </c>
    </row>
    <row r="36" spans="1:79" x14ac:dyDescent="0.25">
      <c r="A36" s="4" t="s">
        <v>3</v>
      </c>
      <c r="B36" s="4">
        <v>2012</v>
      </c>
      <c r="C36" s="4" t="s">
        <v>4</v>
      </c>
      <c r="D36" s="5">
        <v>8429641</v>
      </c>
      <c r="E36" s="5">
        <v>250000000000</v>
      </c>
      <c r="F36" s="6">
        <v>1.673</v>
      </c>
      <c r="G36" s="6">
        <v>0.19800000000000001</v>
      </c>
      <c r="H36" s="6">
        <v>67.266000000000005</v>
      </c>
      <c r="I36" s="6">
        <v>-2.6269999999999998</v>
      </c>
      <c r="J36" s="7">
        <v>-3.7589999999999999</v>
      </c>
      <c r="K36" s="6">
        <v>65.763999999999996</v>
      </c>
      <c r="L36" s="6">
        <v>-2.92</v>
      </c>
      <c r="M36" s="6">
        <v>-4.2519999999999998</v>
      </c>
      <c r="N36" s="6">
        <v>7.8010000000000002</v>
      </c>
      <c r="O36" s="6">
        <v>0.187</v>
      </c>
      <c r="P36" s="6">
        <v>0.159</v>
      </c>
      <c r="Q36" s="6">
        <v>7.98</v>
      </c>
      <c r="R36" s="6">
        <v>0.191</v>
      </c>
      <c r="S36" s="6">
        <v>0.16200000000000001</v>
      </c>
      <c r="T36" s="6">
        <v>14.686999999999999</v>
      </c>
      <c r="U36" s="6">
        <v>1.742</v>
      </c>
      <c r="V36" s="6">
        <v>99.625</v>
      </c>
      <c r="W36" s="6">
        <v>11.818</v>
      </c>
      <c r="X36" s="6">
        <v>0.28299999999999997</v>
      </c>
      <c r="Y36" s="6">
        <v>124.044</v>
      </c>
      <c r="Z36" s="6">
        <v>4975.4709999999995</v>
      </c>
      <c r="AA36" s="6">
        <v>5177.8339999999998</v>
      </c>
      <c r="AB36" s="6">
        <v>2624.364</v>
      </c>
      <c r="AC36" s="6">
        <v>3.5089999999999999</v>
      </c>
      <c r="AD36" s="6">
        <v>589.04300000000001</v>
      </c>
      <c r="AE36" s="6">
        <v>230.685</v>
      </c>
      <c r="AF36" s="6">
        <v>1609.097</v>
      </c>
      <c r="AG36" s="6">
        <v>25.414999999999999</v>
      </c>
      <c r="AH36" s="6">
        <v>49174.593999999997</v>
      </c>
      <c r="AI36" s="6">
        <v>1.1759999999999999</v>
      </c>
      <c r="AJ36" s="6">
        <v>0.184</v>
      </c>
      <c r="AK36" s="6">
        <v>2.1999999999999999E-2</v>
      </c>
      <c r="AL36" s="6">
        <v>16.946000000000002</v>
      </c>
      <c r="AM36" s="6">
        <v>2.0099999999999998</v>
      </c>
      <c r="AN36" s="6">
        <v>9.2919999999999998</v>
      </c>
      <c r="AO36" s="6">
        <v>8.4540000000000006</v>
      </c>
      <c r="AP36" s="6">
        <v>-1.502</v>
      </c>
      <c r="AQ36" s="6">
        <v>-0.17799999999999999</v>
      </c>
      <c r="AR36" s="6">
        <v>7.77</v>
      </c>
      <c r="AS36" s="6">
        <v>0.92200000000000004</v>
      </c>
      <c r="AT36" s="6">
        <v>3.83</v>
      </c>
      <c r="AU36" s="6">
        <v>0.45400000000000001</v>
      </c>
      <c r="AV36" s="6">
        <v>32.642000000000003</v>
      </c>
      <c r="AW36" s="6">
        <v>3.8719999999999999</v>
      </c>
      <c r="AX36" s="6">
        <v>0.13500000000000001</v>
      </c>
      <c r="AY36" s="6">
        <v>1.1339999999999999</v>
      </c>
      <c r="AZ36" s="6">
        <v>414.524</v>
      </c>
      <c r="BA36" s="6">
        <v>0.121</v>
      </c>
      <c r="BB36" s="6">
        <v>0.192</v>
      </c>
      <c r="BC36" s="6">
        <v>0.16500000000000001</v>
      </c>
      <c r="BD36" s="6">
        <v>9.8000000000000004E-2</v>
      </c>
      <c r="BE36" s="6">
        <v>0.39800000000000002</v>
      </c>
      <c r="BF36" s="6">
        <v>0.35199999999999998</v>
      </c>
      <c r="BG36" s="6">
        <v>0.245</v>
      </c>
      <c r="BH36" s="6">
        <v>0.39100000000000001</v>
      </c>
      <c r="BI36" s="6">
        <v>2.4E-2</v>
      </c>
      <c r="BJ36" s="6">
        <v>0.311</v>
      </c>
      <c r="BK36" s="6">
        <v>3.3000000000000002E-2</v>
      </c>
      <c r="BL36" s="6">
        <v>0.32300000000000001</v>
      </c>
      <c r="BM36" s="6">
        <v>0.36399999999999999</v>
      </c>
      <c r="BN36" s="6">
        <v>4.8000000000000001E-2</v>
      </c>
      <c r="BO36" s="6">
        <v>0.26100000000000001</v>
      </c>
      <c r="BP36" s="6">
        <v>-3.1E-2</v>
      </c>
      <c r="BQ36" s="6">
        <v>0.28299999999999997</v>
      </c>
      <c r="BR36" s="6">
        <v>0.41</v>
      </c>
      <c r="BS36" s="6">
        <v>0.19600000000000001</v>
      </c>
      <c r="BT36" s="6">
        <v>1E-3</v>
      </c>
      <c r="BU36" s="6">
        <v>2E-3</v>
      </c>
      <c r="BV36" s="6">
        <v>3.0000000000000001E-3</v>
      </c>
      <c r="BW36" s="6">
        <v>0</v>
      </c>
      <c r="BX36" s="6">
        <v>71.260000000000005</v>
      </c>
      <c r="BY36" s="6">
        <v>78.33</v>
      </c>
      <c r="BZ36" s="6">
        <v>32.359000000000002</v>
      </c>
      <c r="CA36" s="6">
        <v>48.106999999999999</v>
      </c>
    </row>
    <row r="37" spans="1:79" x14ac:dyDescent="0.25">
      <c r="A37" s="4" t="s">
        <v>3</v>
      </c>
      <c r="B37" s="4">
        <v>2013</v>
      </c>
      <c r="C37" s="4" t="s">
        <v>4</v>
      </c>
      <c r="D37" s="5">
        <v>8479542</v>
      </c>
      <c r="E37" s="5">
        <v>255000000000</v>
      </c>
      <c r="F37" s="6">
        <v>1.6559999999999999</v>
      </c>
      <c r="G37" s="6">
        <v>0.19500000000000001</v>
      </c>
      <c r="H37" s="6">
        <v>67.759</v>
      </c>
      <c r="I37" s="6">
        <v>0.49399999999999999</v>
      </c>
      <c r="J37" s="7">
        <v>0.73399999999999999</v>
      </c>
      <c r="K37" s="6">
        <v>66.587000000000003</v>
      </c>
      <c r="L37" s="6">
        <v>0.82299999999999995</v>
      </c>
      <c r="M37" s="6">
        <v>1.252</v>
      </c>
      <c r="N37" s="6">
        <v>7.8529999999999998</v>
      </c>
      <c r="O37" s="6">
        <v>0.189</v>
      </c>
      <c r="P37" s="6">
        <v>0.16200000000000001</v>
      </c>
      <c r="Q37" s="6">
        <v>7.9909999999999997</v>
      </c>
      <c r="R37" s="6">
        <v>0.192</v>
      </c>
      <c r="S37" s="6">
        <v>0.16500000000000001</v>
      </c>
      <c r="T37" s="6">
        <v>14.96</v>
      </c>
      <c r="U37" s="6">
        <v>1.764</v>
      </c>
      <c r="V37" s="6">
        <v>94.885000000000005</v>
      </c>
      <c r="W37" s="6">
        <v>11.19</v>
      </c>
      <c r="X37" s="6">
        <v>0.26900000000000002</v>
      </c>
      <c r="Y37" s="6">
        <v>125.7</v>
      </c>
      <c r="Z37" s="6">
        <v>5043.2299999999996</v>
      </c>
      <c r="AA37" s="6">
        <v>5244.4210000000003</v>
      </c>
      <c r="AB37" s="6">
        <v>2639.3240000000001</v>
      </c>
      <c r="AC37" s="6">
        <v>3.7</v>
      </c>
      <c r="AD37" s="6">
        <v>605.375</v>
      </c>
      <c r="AE37" s="6">
        <v>229.51300000000001</v>
      </c>
      <c r="AF37" s="6">
        <v>1642.558</v>
      </c>
      <c r="AG37" s="6">
        <v>26.574000000000002</v>
      </c>
      <c r="AH37" s="6">
        <v>48493.574000000001</v>
      </c>
      <c r="AI37" s="6">
        <v>1.165</v>
      </c>
      <c r="AJ37" s="6">
        <v>0.191</v>
      </c>
      <c r="AK37" s="6">
        <v>2.3E-2</v>
      </c>
      <c r="AL37" s="6">
        <v>16.332000000000001</v>
      </c>
      <c r="AM37" s="6">
        <v>1.9259999999999999</v>
      </c>
      <c r="AN37" s="6">
        <v>9.3010000000000002</v>
      </c>
      <c r="AO37" s="6">
        <v>8.4670000000000005</v>
      </c>
      <c r="AP37" s="6">
        <v>-1.1719999999999999</v>
      </c>
      <c r="AQ37" s="6">
        <v>-0.13800000000000001</v>
      </c>
      <c r="AR37" s="6">
        <v>7.63</v>
      </c>
      <c r="AS37" s="6">
        <v>0.9</v>
      </c>
      <c r="AT37" s="6">
        <v>3.85</v>
      </c>
      <c r="AU37" s="6">
        <v>0.45400000000000001</v>
      </c>
      <c r="AV37" s="6">
        <v>33.460999999999999</v>
      </c>
      <c r="AW37" s="6">
        <v>3.9460000000000002</v>
      </c>
      <c r="AX37" s="6">
        <v>0.13700000000000001</v>
      </c>
      <c r="AY37" s="6">
        <v>1.159</v>
      </c>
      <c r="AZ37" s="6">
        <v>411.20299999999997</v>
      </c>
      <c r="BA37" s="6">
        <v>0.115</v>
      </c>
      <c r="BB37" s="6">
        <v>0.192</v>
      </c>
      <c r="BC37" s="6">
        <v>0.16700000000000001</v>
      </c>
      <c r="BD37" s="6">
        <v>0.1</v>
      </c>
      <c r="BE37" s="6">
        <v>0.38500000000000001</v>
      </c>
      <c r="BF37" s="6">
        <v>0.34799999999999998</v>
      </c>
      <c r="BG37" s="6">
        <v>0.24399999999999999</v>
      </c>
      <c r="BH37" s="6">
        <v>0.38400000000000001</v>
      </c>
      <c r="BI37" s="6">
        <v>2.4E-2</v>
      </c>
      <c r="BJ37" s="6">
        <v>0.309</v>
      </c>
      <c r="BK37" s="6">
        <v>3.2000000000000001E-2</v>
      </c>
      <c r="BL37" s="6">
        <v>0.32200000000000001</v>
      </c>
      <c r="BM37" s="6">
        <v>0.36499999999999999</v>
      </c>
      <c r="BN37" s="6">
        <v>4.9000000000000002E-2</v>
      </c>
      <c r="BO37" s="6">
        <v>0.25</v>
      </c>
      <c r="BP37" s="6">
        <v>-2.5000000000000001E-2</v>
      </c>
      <c r="BQ37" s="6">
        <v>0.28799999999999998</v>
      </c>
      <c r="BR37" s="6">
        <v>0.39400000000000002</v>
      </c>
      <c r="BS37" s="6">
        <v>0.19500000000000001</v>
      </c>
      <c r="BT37" s="6">
        <v>1E-3</v>
      </c>
      <c r="BU37" s="6">
        <v>2E-3</v>
      </c>
      <c r="BV37" s="6">
        <v>3.0000000000000001E-3</v>
      </c>
      <c r="BW37" s="6">
        <v>0</v>
      </c>
      <c r="BX37" s="6">
        <v>71.8</v>
      </c>
      <c r="BY37" s="6">
        <v>78.87</v>
      </c>
      <c r="BZ37" s="6">
        <v>27.126000000000001</v>
      </c>
      <c r="CA37" s="6">
        <v>40.031999999999996</v>
      </c>
    </row>
    <row r="38" spans="1:79" x14ac:dyDescent="0.25">
      <c r="A38" s="4" t="s">
        <v>3</v>
      </c>
      <c r="B38" s="4">
        <v>2014</v>
      </c>
      <c r="C38" s="4" t="s">
        <v>4</v>
      </c>
      <c r="D38" s="5">
        <v>8546066</v>
      </c>
      <c r="E38" s="5">
        <v>260000000000</v>
      </c>
      <c r="F38" s="6">
        <v>1.639</v>
      </c>
      <c r="G38" s="6">
        <v>0.192</v>
      </c>
      <c r="H38" s="6">
        <v>64.16</v>
      </c>
      <c r="I38" s="6">
        <v>-3.5990000000000002</v>
      </c>
      <c r="J38" s="7">
        <v>-5.3120000000000003</v>
      </c>
      <c r="K38" s="6">
        <v>62.841000000000001</v>
      </c>
      <c r="L38" s="6">
        <v>-3.746</v>
      </c>
      <c r="M38" s="6">
        <v>-5.6260000000000003</v>
      </c>
      <c r="N38" s="6">
        <v>7.3529999999999998</v>
      </c>
      <c r="O38" s="6">
        <v>0.17699999999999999</v>
      </c>
      <c r="P38" s="6">
        <v>0.159</v>
      </c>
      <c r="Q38" s="6">
        <v>7.508</v>
      </c>
      <c r="R38" s="6">
        <v>0.18099999999999999</v>
      </c>
      <c r="S38" s="6">
        <v>0.16300000000000001</v>
      </c>
      <c r="T38" s="6">
        <v>13.802</v>
      </c>
      <c r="U38" s="6">
        <v>1.615</v>
      </c>
      <c r="V38" s="6">
        <v>95.766000000000005</v>
      </c>
      <c r="W38" s="6">
        <v>11.206</v>
      </c>
      <c r="X38" s="6">
        <v>0.26900000000000002</v>
      </c>
      <c r="Y38" s="6">
        <v>127.339</v>
      </c>
      <c r="Z38" s="6">
        <v>5107.3909999999996</v>
      </c>
      <c r="AA38" s="6">
        <v>5307.2619999999997</v>
      </c>
      <c r="AB38" s="6">
        <v>2653.127</v>
      </c>
      <c r="AC38" s="6">
        <v>3.8679999999999999</v>
      </c>
      <c r="AD38" s="6">
        <v>620.322</v>
      </c>
      <c r="AE38" s="6">
        <v>228.19399999999999</v>
      </c>
      <c r="AF38" s="6">
        <v>1674.982</v>
      </c>
      <c r="AG38" s="6">
        <v>27.753</v>
      </c>
      <c r="AH38" s="6">
        <v>46196.464999999997</v>
      </c>
      <c r="AI38" s="6">
        <v>1.111</v>
      </c>
      <c r="AJ38" s="6">
        <v>0.16900000000000001</v>
      </c>
      <c r="AK38" s="6">
        <v>0.02</v>
      </c>
      <c r="AL38" s="6">
        <v>14.946999999999999</v>
      </c>
      <c r="AM38" s="6">
        <v>1.7490000000000001</v>
      </c>
      <c r="AN38" s="6">
        <v>8.7940000000000005</v>
      </c>
      <c r="AO38" s="6">
        <v>7.9660000000000002</v>
      </c>
      <c r="AP38" s="6">
        <v>-1.319</v>
      </c>
      <c r="AQ38" s="6">
        <v>-0.154</v>
      </c>
      <c r="AR38" s="6">
        <v>7.44</v>
      </c>
      <c r="AS38" s="6">
        <v>0.871</v>
      </c>
      <c r="AT38" s="6">
        <v>3.93</v>
      </c>
      <c r="AU38" s="6">
        <v>0.46</v>
      </c>
      <c r="AV38" s="6">
        <v>32.423999999999999</v>
      </c>
      <c r="AW38" s="6">
        <v>3.794</v>
      </c>
      <c r="AX38" s="6">
        <v>0.13800000000000001</v>
      </c>
      <c r="AY38" s="6">
        <v>1.18</v>
      </c>
      <c r="AZ38" s="6">
        <v>394.798</v>
      </c>
      <c r="BA38" s="6">
        <v>0.109</v>
      </c>
      <c r="BB38" s="6">
        <v>0.18</v>
      </c>
      <c r="BC38" s="6">
        <v>0.155</v>
      </c>
      <c r="BD38" s="6">
        <v>9.1999999999999998E-2</v>
      </c>
      <c r="BE38" s="6">
        <v>0.373</v>
      </c>
      <c r="BF38" s="6">
        <v>0.34399999999999997</v>
      </c>
      <c r="BG38" s="6">
        <v>0.24199999999999999</v>
      </c>
      <c r="BH38" s="6">
        <v>0.378</v>
      </c>
      <c r="BI38" s="6">
        <v>2.5000000000000001E-2</v>
      </c>
      <c r="BJ38" s="6">
        <v>0.30599999999999999</v>
      </c>
      <c r="BK38" s="6">
        <v>3.2000000000000001E-2</v>
      </c>
      <c r="BL38" s="6">
        <v>0.32100000000000001</v>
      </c>
      <c r="BM38" s="6">
        <v>0.36599999999999999</v>
      </c>
      <c r="BN38" s="6">
        <v>4.2999999999999997E-2</v>
      </c>
      <c r="BO38" s="6">
        <v>0.22500000000000001</v>
      </c>
      <c r="BP38" s="6">
        <v>-2.7E-2</v>
      </c>
      <c r="BQ38" s="6">
        <v>0.27800000000000002</v>
      </c>
      <c r="BR38" s="6">
        <v>0.38700000000000001</v>
      </c>
      <c r="BS38" s="6">
        <v>0.193</v>
      </c>
      <c r="BT38" s="6">
        <v>1E-3</v>
      </c>
      <c r="BU38" s="6">
        <v>2E-3</v>
      </c>
      <c r="BV38" s="6">
        <v>3.0000000000000001E-3</v>
      </c>
      <c r="BW38" s="6">
        <v>0</v>
      </c>
      <c r="BX38" s="6">
        <v>68.08</v>
      </c>
      <c r="BY38" s="6">
        <v>75.150000000000006</v>
      </c>
      <c r="BZ38" s="6">
        <v>31.606000000000002</v>
      </c>
      <c r="CA38" s="6">
        <v>49.261000000000003</v>
      </c>
    </row>
    <row r="39" spans="1:79" x14ac:dyDescent="0.25">
      <c r="A39" s="4" t="s">
        <v>3</v>
      </c>
      <c r="B39" s="4">
        <v>2015</v>
      </c>
      <c r="C39" s="4" t="s">
        <v>4</v>
      </c>
      <c r="D39" s="5">
        <v>8642422</v>
      </c>
      <c r="E39" s="5">
        <v>265000000000</v>
      </c>
      <c r="F39" s="6">
        <v>1.7010000000000001</v>
      </c>
      <c r="G39" s="6">
        <v>0.19700000000000001</v>
      </c>
      <c r="H39" s="6">
        <v>66.349000000000004</v>
      </c>
      <c r="I39" s="6">
        <v>2.1890000000000001</v>
      </c>
      <c r="J39" s="7">
        <v>3.4119999999999999</v>
      </c>
      <c r="K39" s="6">
        <v>64.48</v>
      </c>
      <c r="L39" s="6">
        <v>1.639</v>
      </c>
      <c r="M39" s="6">
        <v>2.609</v>
      </c>
      <c r="N39" s="6">
        <v>7.4610000000000003</v>
      </c>
      <c r="O39" s="6">
        <v>0.18</v>
      </c>
      <c r="P39" s="6">
        <v>0.16300000000000001</v>
      </c>
      <c r="Q39" s="6">
        <v>7.6769999999999996</v>
      </c>
      <c r="R39" s="6">
        <v>0.185</v>
      </c>
      <c r="S39" s="6">
        <v>0.16800000000000001</v>
      </c>
      <c r="T39" s="6">
        <v>14.372999999999999</v>
      </c>
      <c r="U39" s="6">
        <v>1.663</v>
      </c>
      <c r="V39" s="6">
        <v>89.201999999999998</v>
      </c>
      <c r="W39" s="6">
        <v>10.321</v>
      </c>
      <c r="X39" s="6">
        <v>0.248</v>
      </c>
      <c r="Y39" s="6">
        <v>129.04</v>
      </c>
      <c r="Z39" s="6">
        <v>5173.74</v>
      </c>
      <c r="AA39" s="6">
        <v>5371.7420000000002</v>
      </c>
      <c r="AB39" s="6">
        <v>2667.5</v>
      </c>
      <c r="AC39" s="6">
        <v>4.03</v>
      </c>
      <c r="AD39" s="6">
        <v>636.28899999999999</v>
      </c>
      <c r="AE39" s="6">
        <v>226.32499999999999</v>
      </c>
      <c r="AF39" s="6">
        <v>1707.981</v>
      </c>
      <c r="AG39" s="6">
        <v>28.9</v>
      </c>
      <c r="AH39" s="6">
        <v>45686.785000000003</v>
      </c>
      <c r="AI39" s="6">
        <v>1.1000000000000001</v>
      </c>
      <c r="AJ39" s="6">
        <v>0.16200000000000001</v>
      </c>
      <c r="AK39" s="6">
        <v>1.9E-2</v>
      </c>
      <c r="AL39" s="6">
        <v>15.967000000000001</v>
      </c>
      <c r="AM39" s="6">
        <v>1.8480000000000001</v>
      </c>
      <c r="AN39" s="6">
        <v>8.8330000000000002</v>
      </c>
      <c r="AO39" s="6">
        <v>8.0150000000000006</v>
      </c>
      <c r="AP39" s="6">
        <v>-1.869</v>
      </c>
      <c r="AQ39" s="6">
        <v>-0.216</v>
      </c>
      <c r="AR39" s="6">
        <v>7.39</v>
      </c>
      <c r="AS39" s="6">
        <v>0.85499999999999998</v>
      </c>
      <c r="AT39" s="6">
        <v>3.95</v>
      </c>
      <c r="AU39" s="6">
        <v>0.45700000000000002</v>
      </c>
      <c r="AV39" s="6">
        <v>32.999000000000002</v>
      </c>
      <c r="AW39" s="6">
        <v>3.8180000000000001</v>
      </c>
      <c r="AX39" s="6">
        <v>0.13300000000000001</v>
      </c>
      <c r="AY39" s="6">
        <v>1.147</v>
      </c>
      <c r="AZ39" s="6">
        <v>394.84399999999999</v>
      </c>
      <c r="BA39" s="6">
        <v>0.11799999999999999</v>
      </c>
      <c r="BB39" s="6">
        <v>0.187</v>
      </c>
      <c r="BC39" s="6">
        <v>0.157</v>
      </c>
      <c r="BD39" s="6">
        <v>9.8000000000000004E-2</v>
      </c>
      <c r="BE39" s="6">
        <v>0.36299999999999999</v>
      </c>
      <c r="BF39" s="6">
        <v>0.34100000000000003</v>
      </c>
      <c r="BG39" s="6">
        <v>0.24099999999999999</v>
      </c>
      <c r="BH39" s="6">
        <v>0.372</v>
      </c>
      <c r="BI39" s="6">
        <v>2.5000000000000001E-2</v>
      </c>
      <c r="BJ39" s="6">
        <v>0.30399999999999999</v>
      </c>
      <c r="BK39" s="6">
        <v>3.2000000000000001E-2</v>
      </c>
      <c r="BL39" s="6">
        <v>0.32</v>
      </c>
      <c r="BM39" s="6">
        <v>0.36699999999999999</v>
      </c>
      <c r="BN39" s="6">
        <v>4.2000000000000003E-2</v>
      </c>
      <c r="BO39" s="6">
        <v>0.23499999999999999</v>
      </c>
      <c r="BP39" s="6">
        <v>-3.5000000000000003E-2</v>
      </c>
      <c r="BQ39" s="6">
        <v>0.27700000000000002</v>
      </c>
      <c r="BR39" s="6">
        <v>0.379</v>
      </c>
      <c r="BS39" s="6">
        <v>0.192</v>
      </c>
      <c r="BT39" s="6">
        <v>1E-3</v>
      </c>
      <c r="BU39" s="6">
        <v>2E-3</v>
      </c>
      <c r="BV39" s="6">
        <v>3.0000000000000001E-3</v>
      </c>
      <c r="BW39" s="6">
        <v>0</v>
      </c>
      <c r="BX39" s="6">
        <v>69.27</v>
      </c>
      <c r="BY39" s="6">
        <v>76.34</v>
      </c>
      <c r="BZ39" s="6">
        <v>22.853000000000002</v>
      </c>
      <c r="CA39" s="6">
        <v>34.444000000000003</v>
      </c>
    </row>
    <row r="40" spans="1:79" x14ac:dyDescent="0.25">
      <c r="A40" s="4" t="s">
        <v>3</v>
      </c>
      <c r="B40" s="4">
        <v>2016</v>
      </c>
      <c r="C40" s="4" t="s">
        <v>4</v>
      </c>
      <c r="D40" s="5">
        <v>8736491</v>
      </c>
      <c r="E40" s="5">
        <v>270000000000</v>
      </c>
      <c r="F40" s="6">
        <v>1.7290000000000001</v>
      </c>
      <c r="G40" s="6">
        <v>0.19800000000000001</v>
      </c>
      <c r="H40" s="6">
        <v>67.210999999999999</v>
      </c>
      <c r="I40" s="6">
        <v>0.86199999999999999</v>
      </c>
      <c r="J40" s="7">
        <v>1.2989999999999999</v>
      </c>
      <c r="K40" s="6">
        <v>64.938999999999993</v>
      </c>
      <c r="L40" s="6">
        <v>0.45900000000000002</v>
      </c>
      <c r="M40" s="6">
        <v>0.71199999999999997</v>
      </c>
      <c r="N40" s="6">
        <v>7.4329999999999998</v>
      </c>
      <c r="O40" s="6">
        <v>0.17799999999999999</v>
      </c>
      <c r="P40" s="6">
        <v>0.159</v>
      </c>
      <c r="Q40" s="6">
        <v>7.6929999999999996</v>
      </c>
      <c r="R40" s="6">
        <v>0.185</v>
      </c>
      <c r="S40" s="6">
        <v>0.16500000000000001</v>
      </c>
      <c r="T40" s="6">
        <v>13.335000000000001</v>
      </c>
      <c r="U40" s="6">
        <v>1.526</v>
      </c>
      <c r="V40" s="6">
        <v>92.686999999999998</v>
      </c>
      <c r="W40" s="6">
        <v>10.609</v>
      </c>
      <c r="X40" s="6">
        <v>0.254</v>
      </c>
      <c r="Y40" s="6">
        <v>130.76900000000001</v>
      </c>
      <c r="Z40" s="6">
        <v>5240.95</v>
      </c>
      <c r="AA40" s="6">
        <v>5436.6809999999996</v>
      </c>
      <c r="AB40" s="6">
        <v>2680.8339999999998</v>
      </c>
      <c r="AC40" s="6">
        <v>4.1609999999999996</v>
      </c>
      <c r="AD40" s="6">
        <v>653.02599999999995</v>
      </c>
      <c r="AE40" s="6">
        <v>224.054</v>
      </c>
      <c r="AF40" s="6">
        <v>1742.09</v>
      </c>
      <c r="AG40" s="6">
        <v>30.068999999999999</v>
      </c>
      <c r="AH40" s="6">
        <v>46698.785000000003</v>
      </c>
      <c r="AI40" s="6">
        <v>1.1200000000000001</v>
      </c>
      <c r="AJ40" s="6">
        <v>0.13100000000000001</v>
      </c>
      <c r="AK40" s="6">
        <v>1.4999999999999999E-2</v>
      </c>
      <c r="AL40" s="6">
        <v>16.736999999999998</v>
      </c>
      <c r="AM40" s="6">
        <v>1.9159999999999999</v>
      </c>
      <c r="AN40" s="6">
        <v>8.7829999999999995</v>
      </c>
      <c r="AO40" s="6">
        <v>7.9669999999999996</v>
      </c>
      <c r="AP40" s="6">
        <v>-2.2719999999999998</v>
      </c>
      <c r="AQ40" s="6">
        <v>-0.26</v>
      </c>
      <c r="AR40" s="6">
        <v>7.31</v>
      </c>
      <c r="AS40" s="6">
        <v>0.83699999999999997</v>
      </c>
      <c r="AT40" s="6">
        <v>3.96</v>
      </c>
      <c r="AU40" s="6">
        <v>0.45300000000000001</v>
      </c>
      <c r="AV40" s="6">
        <v>34.11</v>
      </c>
      <c r="AW40" s="6">
        <v>3.9039999999999999</v>
      </c>
      <c r="AX40" s="6">
        <v>0.13400000000000001</v>
      </c>
      <c r="AY40" s="6">
        <v>1.169</v>
      </c>
      <c r="AZ40" s="6">
        <v>407.98399999999998</v>
      </c>
      <c r="BA40" s="6">
        <v>0.11600000000000001</v>
      </c>
      <c r="BB40" s="6">
        <v>0.189</v>
      </c>
      <c r="BC40" s="6">
        <v>0.16200000000000001</v>
      </c>
      <c r="BD40" s="6">
        <v>9.2999999999999999E-2</v>
      </c>
      <c r="BE40" s="6">
        <v>0.35299999999999998</v>
      </c>
      <c r="BF40" s="6">
        <v>0.33700000000000002</v>
      </c>
      <c r="BG40" s="6">
        <v>0.23899999999999999</v>
      </c>
      <c r="BH40" s="6">
        <v>0.36699999999999999</v>
      </c>
      <c r="BI40" s="6">
        <v>2.5000000000000001E-2</v>
      </c>
      <c r="BJ40" s="6">
        <v>0.30199999999999999</v>
      </c>
      <c r="BK40" s="6">
        <v>3.1E-2</v>
      </c>
      <c r="BL40" s="6">
        <v>0.31900000000000001</v>
      </c>
      <c r="BM40" s="6">
        <v>0.36799999999999999</v>
      </c>
      <c r="BN40" s="6">
        <v>3.5000000000000003E-2</v>
      </c>
      <c r="BO40" s="6">
        <v>0.24</v>
      </c>
      <c r="BP40" s="6">
        <v>-0.05</v>
      </c>
      <c r="BQ40" s="6">
        <v>0.28399999999999997</v>
      </c>
      <c r="BR40" s="6">
        <v>0.38900000000000001</v>
      </c>
      <c r="BS40" s="6">
        <v>0.19</v>
      </c>
      <c r="BT40" s="6">
        <v>1E-3</v>
      </c>
      <c r="BU40" s="6">
        <v>2E-3</v>
      </c>
      <c r="BV40" s="6">
        <v>3.0000000000000001E-3</v>
      </c>
      <c r="BW40" s="6">
        <v>0</v>
      </c>
      <c r="BX40" s="6">
        <v>69.599999999999994</v>
      </c>
      <c r="BY40" s="6">
        <v>76.73</v>
      </c>
      <c r="BZ40" s="6">
        <v>25.475999999999999</v>
      </c>
      <c r="CA40" s="6">
        <v>37.905000000000001</v>
      </c>
    </row>
    <row r="41" spans="1:79" x14ac:dyDescent="0.25">
      <c r="A41" s="4" t="s">
        <v>3</v>
      </c>
      <c r="B41" s="4">
        <v>2017</v>
      </c>
      <c r="C41" s="4" t="s">
        <v>4</v>
      </c>
      <c r="D41" s="5">
        <v>8797497</v>
      </c>
      <c r="E41" s="5">
        <v>275000000000</v>
      </c>
      <c r="F41" s="6">
        <v>1.71</v>
      </c>
      <c r="G41" s="6">
        <v>0.19400000000000001</v>
      </c>
      <c r="H41" s="6">
        <v>69.593000000000004</v>
      </c>
      <c r="I41" s="6">
        <v>2.3820000000000001</v>
      </c>
      <c r="J41" s="7">
        <v>3.544</v>
      </c>
      <c r="K41" s="6">
        <v>67.358000000000004</v>
      </c>
      <c r="L41" s="6">
        <v>2.419</v>
      </c>
      <c r="M41" s="6">
        <v>3.7250000000000001</v>
      </c>
      <c r="N41" s="6">
        <v>7.6559999999999997</v>
      </c>
      <c r="O41" s="6">
        <v>0.18</v>
      </c>
      <c r="P41" s="6">
        <v>0.161</v>
      </c>
      <c r="Q41" s="6">
        <v>7.9109999999999996</v>
      </c>
      <c r="R41" s="6">
        <v>0.186</v>
      </c>
      <c r="S41" s="6">
        <v>0.16700000000000001</v>
      </c>
      <c r="T41" s="6">
        <v>14.023</v>
      </c>
      <c r="U41" s="6">
        <v>1.5940000000000001</v>
      </c>
      <c r="V41" s="6">
        <v>92.001999999999995</v>
      </c>
      <c r="W41" s="6">
        <v>10.458</v>
      </c>
      <c r="X41" s="6">
        <v>0.246</v>
      </c>
      <c r="Y41" s="6">
        <v>132.47999999999999</v>
      </c>
      <c r="Z41" s="6">
        <v>5310.5429999999997</v>
      </c>
      <c r="AA41" s="6">
        <v>5504.0389999999998</v>
      </c>
      <c r="AB41" s="6">
        <v>2694.857</v>
      </c>
      <c r="AC41" s="6">
        <v>4.2990000000000004</v>
      </c>
      <c r="AD41" s="6">
        <v>671.00099999999998</v>
      </c>
      <c r="AE41" s="6">
        <v>221.81899999999999</v>
      </c>
      <c r="AF41" s="6">
        <v>1776.6369999999999</v>
      </c>
      <c r="AG41" s="6">
        <v>31.268999999999998</v>
      </c>
      <c r="AH41" s="6">
        <v>47423.046999999999</v>
      </c>
      <c r="AI41" s="6">
        <v>1.1180000000000001</v>
      </c>
      <c r="AJ41" s="6">
        <v>0.13800000000000001</v>
      </c>
      <c r="AK41" s="6">
        <v>1.6E-2</v>
      </c>
      <c r="AL41" s="6">
        <v>17.975000000000001</v>
      </c>
      <c r="AM41" s="6">
        <v>2.0430000000000001</v>
      </c>
      <c r="AN41" s="6">
        <v>8.94</v>
      </c>
      <c r="AO41" s="6">
        <v>8.1310000000000002</v>
      </c>
      <c r="AP41" s="6">
        <v>-2.2349999999999999</v>
      </c>
      <c r="AQ41" s="6">
        <v>-0.254</v>
      </c>
      <c r="AR41" s="6">
        <v>7.27</v>
      </c>
      <c r="AS41" s="6">
        <v>0.82599999999999996</v>
      </c>
      <c r="AT41" s="6">
        <v>3.89</v>
      </c>
      <c r="AU41" s="6">
        <v>0.442</v>
      </c>
      <c r="AV41" s="6">
        <v>34.545999999999999</v>
      </c>
      <c r="AW41" s="6">
        <v>3.927</v>
      </c>
      <c r="AX41" s="6">
        <v>0.13600000000000001</v>
      </c>
      <c r="AY41" s="6">
        <v>1.2</v>
      </c>
      <c r="AZ41" s="6">
        <v>417.20400000000001</v>
      </c>
      <c r="BA41" s="6">
        <v>0.113</v>
      </c>
      <c r="BB41" s="6">
        <v>0.193</v>
      </c>
      <c r="BC41" s="6">
        <v>0.16700000000000001</v>
      </c>
      <c r="BD41" s="6">
        <v>9.7000000000000003E-2</v>
      </c>
      <c r="BE41" s="6">
        <v>0.34300000000000003</v>
      </c>
      <c r="BF41" s="6">
        <v>0.33400000000000002</v>
      </c>
      <c r="BG41" s="6">
        <v>0.23799999999999999</v>
      </c>
      <c r="BH41" s="6">
        <v>0.36099999999999999</v>
      </c>
      <c r="BI41" s="6">
        <v>2.5999999999999999E-2</v>
      </c>
      <c r="BJ41" s="6">
        <v>0.3</v>
      </c>
      <c r="BK41" s="6">
        <v>3.1E-2</v>
      </c>
      <c r="BL41" s="6">
        <v>0.318</v>
      </c>
      <c r="BM41" s="6">
        <v>0.36899999999999999</v>
      </c>
      <c r="BN41" s="6">
        <v>3.5000000000000003E-2</v>
      </c>
      <c r="BO41" s="6">
        <v>0.252</v>
      </c>
      <c r="BP41" s="6">
        <v>-5.1999999999999998E-2</v>
      </c>
      <c r="BQ41" s="6">
        <v>0.28199999999999997</v>
      </c>
      <c r="BR41" s="6">
        <v>0.39700000000000002</v>
      </c>
      <c r="BS41" s="6">
        <v>0.189</v>
      </c>
      <c r="BT41" s="6">
        <v>1E-3</v>
      </c>
      <c r="BU41" s="6">
        <v>2E-3</v>
      </c>
      <c r="BV41" s="6">
        <v>3.0000000000000001E-3</v>
      </c>
      <c r="BW41" s="6">
        <v>0</v>
      </c>
      <c r="BX41" s="6">
        <v>71.53</v>
      </c>
      <c r="BY41" s="6">
        <v>78.650000000000006</v>
      </c>
      <c r="BZ41" s="6">
        <v>22.41</v>
      </c>
      <c r="CA41" s="6">
        <v>32.201000000000001</v>
      </c>
    </row>
    <row r="42" spans="1:79" x14ac:dyDescent="0.25">
      <c r="A42" s="4" t="s">
        <v>3</v>
      </c>
      <c r="B42" s="4">
        <v>2018</v>
      </c>
      <c r="C42" s="4" t="s">
        <v>4</v>
      </c>
      <c r="D42" s="5">
        <v>8840518</v>
      </c>
      <c r="E42" s="5">
        <v>280000000000</v>
      </c>
      <c r="F42" s="6">
        <v>1.827</v>
      </c>
      <c r="G42" s="6">
        <v>0.20699999999999999</v>
      </c>
      <c r="H42" s="6">
        <v>66.557000000000002</v>
      </c>
      <c r="I42" s="6">
        <v>-3.036</v>
      </c>
      <c r="J42" s="7">
        <v>-4.3620000000000001</v>
      </c>
      <c r="K42" s="6">
        <v>64.468999999999994</v>
      </c>
      <c r="L42" s="6">
        <v>-2.8889999999999998</v>
      </c>
      <c r="M42" s="6">
        <v>-4.2889999999999997</v>
      </c>
      <c r="N42" s="6">
        <v>7.2919999999999998</v>
      </c>
      <c r="O42" s="6">
        <v>0.16900000000000001</v>
      </c>
      <c r="P42" s="6">
        <v>0.158</v>
      </c>
      <c r="Q42" s="6">
        <v>7.5289999999999999</v>
      </c>
      <c r="R42" s="6">
        <v>0.17399999999999999</v>
      </c>
      <c r="S42" s="6">
        <v>0.16300000000000001</v>
      </c>
      <c r="T42" s="6">
        <v>12.295</v>
      </c>
      <c r="U42" s="6">
        <v>1.391</v>
      </c>
      <c r="V42" s="6">
        <v>91.356999999999999</v>
      </c>
      <c r="W42" s="6">
        <v>10.334</v>
      </c>
      <c r="X42" s="6">
        <v>0.23899999999999999</v>
      </c>
      <c r="Y42" s="6">
        <v>134.30600000000001</v>
      </c>
      <c r="Z42" s="6">
        <v>5377.1</v>
      </c>
      <c r="AA42" s="6">
        <v>5568.5069999999996</v>
      </c>
      <c r="AB42" s="6">
        <v>2707.1529999999998</v>
      </c>
      <c r="AC42" s="6">
        <v>4.4269999999999996</v>
      </c>
      <c r="AD42" s="6">
        <v>688.02</v>
      </c>
      <c r="AE42" s="6">
        <v>219.73</v>
      </c>
      <c r="AF42" s="6">
        <v>1810.722</v>
      </c>
      <c r="AG42" s="6">
        <v>32.472000000000001</v>
      </c>
      <c r="AH42" s="6">
        <v>46186.542999999998</v>
      </c>
      <c r="AI42" s="6">
        <v>1.0680000000000001</v>
      </c>
      <c r="AJ42" s="6">
        <v>0.127</v>
      </c>
      <c r="AK42" s="6">
        <v>1.4E-2</v>
      </c>
      <c r="AL42" s="6">
        <v>17.018999999999998</v>
      </c>
      <c r="AM42" s="6">
        <v>1.925</v>
      </c>
      <c r="AN42" s="6">
        <v>8.5329999999999995</v>
      </c>
      <c r="AO42" s="6">
        <v>7.7279999999999998</v>
      </c>
      <c r="AP42" s="6">
        <v>-2.0880000000000001</v>
      </c>
      <c r="AQ42" s="6">
        <v>-0.23599999999999999</v>
      </c>
      <c r="AR42" s="6">
        <v>7.04</v>
      </c>
      <c r="AS42" s="6">
        <v>0.79600000000000004</v>
      </c>
      <c r="AT42" s="6">
        <v>3.83</v>
      </c>
      <c r="AU42" s="6">
        <v>0.433</v>
      </c>
      <c r="AV42" s="6">
        <v>34.085000000000001</v>
      </c>
      <c r="AW42" s="6">
        <v>3.8559999999999999</v>
      </c>
      <c r="AX42" s="6">
        <v>0.13600000000000001</v>
      </c>
      <c r="AY42" s="6">
        <v>1.2030000000000001</v>
      </c>
      <c r="AZ42" s="6">
        <v>408.31299999999999</v>
      </c>
      <c r="BA42" s="6">
        <v>0.11600000000000001</v>
      </c>
      <c r="BB42" s="6">
        <v>0.18099999999999999</v>
      </c>
      <c r="BC42" s="6">
        <v>0.157</v>
      </c>
      <c r="BD42" s="6">
        <v>8.3000000000000004E-2</v>
      </c>
      <c r="BE42" s="6">
        <v>0.33500000000000002</v>
      </c>
      <c r="BF42" s="6">
        <v>0.33</v>
      </c>
      <c r="BG42" s="6">
        <v>0.23699999999999999</v>
      </c>
      <c r="BH42" s="6">
        <v>0.35599999999999998</v>
      </c>
      <c r="BI42" s="6">
        <v>2.5999999999999999E-2</v>
      </c>
      <c r="BJ42" s="6">
        <v>0.29799999999999999</v>
      </c>
      <c r="BK42" s="6">
        <v>0.03</v>
      </c>
      <c r="BL42" s="6">
        <v>0.318</v>
      </c>
      <c r="BM42" s="6">
        <v>0.37</v>
      </c>
      <c r="BN42" s="6">
        <v>3.1E-2</v>
      </c>
      <c r="BO42" s="6">
        <v>0.22600000000000001</v>
      </c>
      <c r="BP42" s="6">
        <v>-0.05</v>
      </c>
      <c r="BQ42" s="6">
        <v>0.27800000000000002</v>
      </c>
      <c r="BR42" s="6">
        <v>0.39800000000000002</v>
      </c>
      <c r="BS42" s="6">
        <v>0.188</v>
      </c>
      <c r="BT42" s="6">
        <v>1E-3</v>
      </c>
      <c r="BU42" s="6">
        <v>2E-3</v>
      </c>
      <c r="BV42" s="6">
        <v>3.0000000000000001E-3</v>
      </c>
      <c r="BW42" s="6">
        <v>0</v>
      </c>
      <c r="BX42" s="6">
        <v>68.319999999999993</v>
      </c>
      <c r="BY42" s="6">
        <v>75.44</v>
      </c>
      <c r="BZ42" s="6">
        <v>24.8</v>
      </c>
      <c r="CA42" s="6">
        <v>37.261000000000003</v>
      </c>
    </row>
    <row r="43" spans="1:79" x14ac:dyDescent="0.25">
      <c r="A43" s="4" t="s">
        <v>3</v>
      </c>
      <c r="B43" s="4">
        <v>2019</v>
      </c>
      <c r="C43" s="4" t="s">
        <v>4</v>
      </c>
      <c r="D43" s="5">
        <v>8879939</v>
      </c>
      <c r="E43" s="5">
        <v>285000000000</v>
      </c>
      <c r="F43" s="6">
        <v>1.7709999999999999</v>
      </c>
      <c r="G43" s="6">
        <v>0.19900000000000001</v>
      </c>
      <c r="H43" s="6">
        <v>67.936000000000007</v>
      </c>
      <c r="I43" s="6">
        <v>1.379</v>
      </c>
      <c r="J43" s="7">
        <v>2.0720000000000001</v>
      </c>
      <c r="K43" s="6">
        <v>65.811000000000007</v>
      </c>
      <c r="L43" s="6">
        <v>1.3420000000000001</v>
      </c>
      <c r="M43" s="6">
        <v>2.0819999999999999</v>
      </c>
      <c r="N43" s="6">
        <v>7.4109999999999996</v>
      </c>
      <c r="O43" s="8">
        <f>AVERAGE($O$24:$O$42)</f>
        <v>0.21031578947368423</v>
      </c>
      <c r="P43" s="6">
        <v>0.153</v>
      </c>
      <c r="Q43" s="6">
        <v>7.6509999999999998</v>
      </c>
      <c r="R43" s="8">
        <f>AVERAGE($R$24:$R$42)</f>
        <v>0.21489473684210528</v>
      </c>
      <c r="S43" s="6">
        <v>0.158</v>
      </c>
      <c r="T43" s="6">
        <v>13.005000000000001</v>
      </c>
      <c r="U43" s="6">
        <v>1.4650000000000001</v>
      </c>
      <c r="V43" s="6">
        <v>89.353999999999999</v>
      </c>
      <c r="W43" s="6">
        <v>10.063000000000001</v>
      </c>
      <c r="X43" s="8">
        <f>AVERAGE($X$24:$X$42)</f>
        <v>0.29836842105263167</v>
      </c>
      <c r="Y43" s="6">
        <v>136.077</v>
      </c>
      <c r="Z43" s="6">
        <v>5445.0370000000003</v>
      </c>
      <c r="AA43" s="6">
        <v>5634.3190000000004</v>
      </c>
      <c r="AB43" s="6">
        <v>2720.1579999999999</v>
      </c>
      <c r="AC43" s="6">
        <v>4.5449999999999999</v>
      </c>
      <c r="AD43" s="6">
        <v>705.81299999999999</v>
      </c>
      <c r="AE43" s="6">
        <v>217.60499999999999</v>
      </c>
      <c r="AF43" s="6">
        <v>1844.809</v>
      </c>
      <c r="AG43" s="6">
        <v>33.634</v>
      </c>
      <c r="AH43" s="6">
        <v>48314.258000000002</v>
      </c>
      <c r="AI43" s="8">
        <f>AVERAGE($AI$24:$AI$42)</f>
        <v>1.2397894736842106</v>
      </c>
      <c r="AJ43" s="6">
        <v>0.11799999999999999</v>
      </c>
      <c r="AK43" s="6">
        <v>1.2999999999999999E-2</v>
      </c>
      <c r="AL43" s="6">
        <v>17.792999999999999</v>
      </c>
      <c r="AM43" s="6">
        <v>2.004</v>
      </c>
      <c r="AN43" s="6">
        <v>8.6620000000000008</v>
      </c>
      <c r="AO43" s="6">
        <v>7.86</v>
      </c>
      <c r="AP43" s="6">
        <v>-2.125</v>
      </c>
      <c r="AQ43" s="6">
        <v>-0.23899999999999999</v>
      </c>
      <c r="AR43" s="6">
        <v>6.92</v>
      </c>
      <c r="AS43" s="6">
        <v>0.77900000000000003</v>
      </c>
      <c r="AT43" s="6">
        <v>3.85</v>
      </c>
      <c r="AU43" s="6">
        <v>0.434</v>
      </c>
      <c r="AV43" s="6">
        <v>34.087000000000003</v>
      </c>
      <c r="AW43" s="6">
        <v>3.839</v>
      </c>
      <c r="AX43" s="6">
        <v>0.13100000000000001</v>
      </c>
      <c r="AY43" s="6">
        <v>1.1619999999999999</v>
      </c>
      <c r="AZ43" s="6">
        <v>429.02800000000002</v>
      </c>
      <c r="BA43" s="6">
        <v>0.109</v>
      </c>
      <c r="BB43" s="6">
        <v>0.183</v>
      </c>
      <c r="BC43" s="6">
        <v>0.158</v>
      </c>
      <c r="BD43" s="6">
        <v>8.7999999999999995E-2</v>
      </c>
      <c r="BE43" s="6">
        <v>0.32600000000000001</v>
      </c>
      <c r="BF43" s="6">
        <v>0.32700000000000001</v>
      </c>
      <c r="BG43" s="6">
        <v>0.23499999999999999</v>
      </c>
      <c r="BH43" s="6">
        <v>0.35099999999999998</v>
      </c>
      <c r="BI43" s="6">
        <v>2.5999999999999999E-2</v>
      </c>
      <c r="BJ43" s="6">
        <v>0.29599999999999999</v>
      </c>
      <c r="BK43" s="6">
        <v>0.03</v>
      </c>
      <c r="BL43" s="6">
        <v>0.317</v>
      </c>
      <c r="BM43" s="6">
        <v>0.37</v>
      </c>
      <c r="BN43" s="6">
        <v>2.7E-2</v>
      </c>
      <c r="BO43" s="6">
        <v>0.23300000000000001</v>
      </c>
      <c r="BP43" s="6">
        <v>-4.7E-2</v>
      </c>
      <c r="BQ43" s="6">
        <v>0.27600000000000002</v>
      </c>
      <c r="BR43" s="6">
        <v>0.379</v>
      </c>
      <c r="BS43" s="6">
        <v>0.186</v>
      </c>
      <c r="BT43" s="6">
        <v>1E-3</v>
      </c>
      <c r="BU43" s="6">
        <v>2E-3</v>
      </c>
      <c r="BV43" s="6">
        <v>3.0000000000000001E-3</v>
      </c>
      <c r="BW43" s="6">
        <v>0</v>
      </c>
      <c r="BX43" s="6">
        <v>69.8</v>
      </c>
      <c r="BY43" s="6">
        <v>76.92</v>
      </c>
      <c r="BZ43" s="6">
        <v>21.417999999999999</v>
      </c>
      <c r="CA43" s="6">
        <v>31.527000000000001</v>
      </c>
    </row>
    <row r="44" spans="1:79" x14ac:dyDescent="0.25">
      <c r="A44" s="4" t="s">
        <v>3</v>
      </c>
      <c r="B44" s="4">
        <v>2020</v>
      </c>
      <c r="C44" s="4" t="s">
        <v>4</v>
      </c>
      <c r="D44" s="5">
        <v>8907780</v>
      </c>
      <c r="E44" s="5">
        <v>280000000000</v>
      </c>
      <c r="F44" s="6">
        <v>1.821</v>
      </c>
      <c r="G44" s="6">
        <v>0.20399999999999999</v>
      </c>
      <c r="H44" s="6">
        <v>62.036999999999999</v>
      </c>
      <c r="I44" s="6">
        <v>-5.899</v>
      </c>
      <c r="J44" s="7">
        <v>-8.6829999999999998</v>
      </c>
      <c r="K44" s="6">
        <v>59.875999999999998</v>
      </c>
      <c r="L44" s="6">
        <v>-5.9349999999999996</v>
      </c>
      <c r="M44" s="6">
        <v>-9.0190000000000001</v>
      </c>
      <c r="N44" s="6">
        <v>6.7220000000000004</v>
      </c>
      <c r="O44" s="8">
        <f t="shared" ref="O44:O45" si="4">AVERAGE($O$24:$O$42)</f>
        <v>0.21031578947368423</v>
      </c>
      <c r="P44" s="6">
        <v>0.14899999999999999</v>
      </c>
      <c r="Q44" s="6">
        <v>6.9640000000000004</v>
      </c>
      <c r="R44" s="8">
        <f t="shared" ref="R44:R45" si="5">AVERAGE($R$24:$R$42)</f>
        <v>0.21489473684210528</v>
      </c>
      <c r="S44" s="6">
        <v>0.155</v>
      </c>
      <c r="T44" s="6">
        <v>11.393000000000001</v>
      </c>
      <c r="U44" s="6">
        <v>1.2789999999999999</v>
      </c>
      <c r="V44" s="6">
        <v>81.224000000000004</v>
      </c>
      <c r="W44" s="6">
        <v>9.1180000000000003</v>
      </c>
      <c r="X44" s="8">
        <f t="shared" ref="X44:X45" si="6">AVERAGE($X$24:$X$42)</f>
        <v>0.29836842105263167</v>
      </c>
      <c r="Y44" s="6">
        <v>137.898</v>
      </c>
      <c r="Z44" s="6">
        <v>5507.0739999999996</v>
      </c>
      <c r="AA44" s="6">
        <v>5694.1940000000004</v>
      </c>
      <c r="AB44" s="6">
        <v>2731.5509999999999</v>
      </c>
      <c r="AC44" s="6">
        <v>4.6539999999999999</v>
      </c>
      <c r="AD44" s="6">
        <v>722.69</v>
      </c>
      <c r="AE44" s="6">
        <v>215.44300000000001</v>
      </c>
      <c r="AF44" s="6">
        <v>1875.5219999999999</v>
      </c>
      <c r="AG44" s="6">
        <v>34.758000000000003</v>
      </c>
      <c r="AH44" s="6">
        <v>45028.27</v>
      </c>
      <c r="AI44" s="8">
        <f t="shared" ref="AI44:AI45" si="7">AVERAGE($AI$24:$AI$42)</f>
        <v>1.2397894736842106</v>
      </c>
      <c r="AJ44" s="6">
        <v>0.109</v>
      </c>
      <c r="AK44" s="6">
        <v>1.2E-2</v>
      </c>
      <c r="AL44" s="6">
        <v>16.876999999999999</v>
      </c>
      <c r="AM44" s="6">
        <v>1.895</v>
      </c>
      <c r="AN44" s="8">
        <f>AVERAGE($AN$24:$AN$43)</f>
        <v>9.7429499999999987</v>
      </c>
      <c r="AO44" s="8">
        <f>AVERAGE(AO24:AO43)</f>
        <v>8.9144500000000022</v>
      </c>
      <c r="AP44" s="6">
        <v>-2.1619999999999999</v>
      </c>
      <c r="AQ44" s="6">
        <v>-0.24299999999999999</v>
      </c>
      <c r="AR44" s="8">
        <f>AVERAGE($AR$24:$AR$43)</f>
        <v>8.0890000000000004</v>
      </c>
      <c r="AS44" s="8">
        <f>AVERAGE($AS$24:$AS$43)</f>
        <v>0.96655000000000013</v>
      </c>
      <c r="AT44" s="8">
        <f>AVERAGE($AT$24:$AT$43)</f>
        <v>4.0154999999999994</v>
      </c>
      <c r="AU44" s="8">
        <f>AVERAGE($AU$24:$AU$43)</f>
        <v>0.47924999999999995</v>
      </c>
      <c r="AV44" s="6">
        <v>30.713000000000001</v>
      </c>
      <c r="AW44" s="6">
        <v>3.448</v>
      </c>
      <c r="AX44" s="6">
        <v>0.126</v>
      </c>
      <c r="AY44" s="6">
        <v>1.1240000000000001</v>
      </c>
      <c r="AZ44" s="6">
        <v>401.10199999999998</v>
      </c>
      <c r="BA44" s="6">
        <v>0.111</v>
      </c>
      <c r="BB44" s="6">
        <v>0.17599999999999999</v>
      </c>
      <c r="BC44" s="6">
        <v>0.152</v>
      </c>
      <c r="BD44" s="6">
        <v>0.08</v>
      </c>
      <c r="BE44" s="6">
        <v>0.318</v>
      </c>
      <c r="BF44" s="6">
        <v>0.32400000000000001</v>
      </c>
      <c r="BG44" s="6">
        <v>0.23400000000000001</v>
      </c>
      <c r="BH44" s="6">
        <v>0.34599999999999997</v>
      </c>
      <c r="BI44" s="6">
        <v>2.5999999999999999E-2</v>
      </c>
      <c r="BJ44" s="6">
        <v>0.29399999999999998</v>
      </c>
      <c r="BK44" s="6">
        <v>2.9000000000000001E-2</v>
      </c>
      <c r="BL44" s="6">
        <v>0.316</v>
      </c>
      <c r="BM44" s="6">
        <v>0.37</v>
      </c>
      <c r="BN44" s="6">
        <v>2.7E-2</v>
      </c>
      <c r="BO44" s="6">
        <v>0.223</v>
      </c>
      <c r="BP44" s="6">
        <v>-5.2999999999999999E-2</v>
      </c>
      <c r="BQ44" s="6">
        <v>0.27400000000000002</v>
      </c>
      <c r="BR44" s="6">
        <v>0.379</v>
      </c>
      <c r="BS44" s="6">
        <v>0.185</v>
      </c>
      <c r="BT44" s="6">
        <v>1E-3</v>
      </c>
      <c r="BU44" s="6">
        <v>2E-3</v>
      </c>
      <c r="BV44" s="6">
        <v>3.0000000000000001E-3</v>
      </c>
      <c r="BW44" s="6">
        <v>0</v>
      </c>
      <c r="BX44" s="8">
        <f>AVERAGE($BX$24:$BX$43)</f>
        <v>74.702999999999989</v>
      </c>
      <c r="BY44" s="8">
        <f>AVERAGE($BY$24:$BY$43)</f>
        <v>81.650500000000022</v>
      </c>
      <c r="BZ44" s="6">
        <v>19.187000000000001</v>
      </c>
      <c r="CA44" s="6">
        <v>30.928000000000001</v>
      </c>
    </row>
    <row r="45" spans="1:79" x14ac:dyDescent="0.25">
      <c r="A45" s="4" t="s">
        <v>3</v>
      </c>
      <c r="B45" s="4">
        <v>2021</v>
      </c>
      <c r="C45" s="4" t="s">
        <v>4</v>
      </c>
      <c r="D45" s="5">
        <v>8922086</v>
      </c>
      <c r="E45" s="5">
        <v>290000000000</v>
      </c>
      <c r="F45" s="6">
        <v>1.821</v>
      </c>
      <c r="G45" s="6">
        <v>0.20399999999999999</v>
      </c>
      <c r="H45" s="6">
        <v>64.626000000000005</v>
      </c>
      <c r="I45" s="6">
        <v>2.5880000000000001</v>
      </c>
      <c r="J45" s="7">
        <v>4.1719999999999997</v>
      </c>
      <c r="K45" s="6">
        <v>62.390999999999998</v>
      </c>
      <c r="L45" s="6">
        <v>2.5150000000000001</v>
      </c>
      <c r="M45" s="6">
        <v>4.2</v>
      </c>
      <c r="N45" s="6">
        <v>6.9930000000000003</v>
      </c>
      <c r="O45" s="8">
        <f t="shared" si="4"/>
        <v>0.21031578947368423</v>
      </c>
      <c r="P45" s="6">
        <v>0.155</v>
      </c>
      <c r="Q45" s="6">
        <v>7.2430000000000003</v>
      </c>
      <c r="R45" s="8">
        <f t="shared" si="5"/>
        <v>0.21489473684210528</v>
      </c>
      <c r="S45" s="6">
        <v>0.16</v>
      </c>
      <c r="T45" s="6">
        <v>12.269</v>
      </c>
      <c r="U45" s="6">
        <v>1.375</v>
      </c>
      <c r="V45" s="8">
        <f>AVERAGE(V24:V44)</f>
        <v>97.183619047619047</v>
      </c>
      <c r="W45" s="8">
        <f>AVERAGE(W24:W44)</f>
        <v>11.565999999999999</v>
      </c>
      <c r="X45" s="8">
        <f t="shared" si="6"/>
        <v>0.29836842105263167</v>
      </c>
      <c r="Y45" s="6">
        <v>139.71899999999999</v>
      </c>
      <c r="Z45" s="6">
        <v>5571.7</v>
      </c>
      <c r="AA45" s="6">
        <v>5756.585</v>
      </c>
      <c r="AB45" s="6">
        <v>2743.8209999999999</v>
      </c>
      <c r="AC45" s="6">
        <v>4.7629999999999999</v>
      </c>
      <c r="AD45" s="6">
        <v>740.529</v>
      </c>
      <c r="AE45" s="6">
        <v>213.208</v>
      </c>
      <c r="AF45" s="6">
        <v>1906.9849999999999</v>
      </c>
      <c r="AG45" s="6">
        <v>35.881999999999998</v>
      </c>
      <c r="AH45" s="6">
        <v>45241.050999999999</v>
      </c>
      <c r="AI45" s="8">
        <f t="shared" si="7"/>
        <v>1.2397894736842106</v>
      </c>
      <c r="AJ45" s="6">
        <v>0.109</v>
      </c>
      <c r="AK45" s="6">
        <v>1.2E-2</v>
      </c>
      <c r="AL45" s="6">
        <v>17.838999999999999</v>
      </c>
      <c r="AM45" s="6">
        <v>1.9990000000000001</v>
      </c>
      <c r="AN45" s="8">
        <f>AVERAGE($AN$24:$AN$43)</f>
        <v>9.7429499999999987</v>
      </c>
      <c r="AO45" s="8">
        <f>AVERAGE(AO25:AO44)</f>
        <v>8.9533225000000023</v>
      </c>
      <c r="AP45" s="6">
        <v>-2.2349999999999999</v>
      </c>
      <c r="AQ45" s="6">
        <v>-0.251</v>
      </c>
      <c r="AR45" s="8">
        <f>AVERAGE($AR$24:$AR$43)</f>
        <v>8.0890000000000004</v>
      </c>
      <c r="AS45" s="8">
        <f>AVERAGE($AS$24:$AS$43)</f>
        <v>0.96655000000000013</v>
      </c>
      <c r="AT45" s="8">
        <f>AVERAGE($AT$24:$AT$43)</f>
        <v>4.0154999999999994</v>
      </c>
      <c r="AU45" s="8">
        <f>AVERAGE($AU$24:$AU$43)</f>
        <v>0.47924999999999995</v>
      </c>
      <c r="AV45" s="6">
        <v>31.463000000000001</v>
      </c>
      <c r="AW45" s="6">
        <v>3.5259999999999998</v>
      </c>
      <c r="AX45" s="6">
        <v>0.126</v>
      </c>
      <c r="AY45" s="6">
        <v>1.1240000000000001</v>
      </c>
      <c r="AZ45" s="6">
        <v>403.64499999999998</v>
      </c>
      <c r="BA45" s="6">
        <v>0.109</v>
      </c>
      <c r="BB45" s="6">
        <v>0.17399999999999999</v>
      </c>
      <c r="BC45" s="6">
        <v>0.152</v>
      </c>
      <c r="BD45" s="6">
        <v>8.2000000000000003E-2</v>
      </c>
      <c r="BE45" s="6">
        <v>0.31</v>
      </c>
      <c r="BF45" s="6">
        <v>0.32100000000000001</v>
      </c>
      <c r="BG45" s="6">
        <v>0.23300000000000001</v>
      </c>
      <c r="BH45" s="6">
        <v>0.34100000000000003</v>
      </c>
      <c r="BI45" s="6">
        <v>2.5999999999999999E-2</v>
      </c>
      <c r="BJ45" s="6">
        <v>0.29099999999999998</v>
      </c>
      <c r="BK45" s="6">
        <v>2.9000000000000001E-2</v>
      </c>
      <c r="BL45" s="6">
        <v>0.315</v>
      </c>
      <c r="BM45" s="6">
        <v>0.371</v>
      </c>
      <c r="BN45" s="6">
        <v>2.5999999999999999E-2</v>
      </c>
      <c r="BO45" s="6">
        <v>0.22500000000000001</v>
      </c>
      <c r="BP45" s="6">
        <v>-5.7000000000000002E-2</v>
      </c>
      <c r="BQ45" s="6">
        <v>0.26600000000000001</v>
      </c>
      <c r="BR45" s="6">
        <v>0.38</v>
      </c>
      <c r="BS45" s="6">
        <v>0.184</v>
      </c>
      <c r="BT45" s="6">
        <v>1E-3</v>
      </c>
      <c r="BU45" s="6">
        <v>2E-3</v>
      </c>
      <c r="BV45" s="6">
        <v>3.0000000000000001E-3</v>
      </c>
      <c r="BW45" s="6">
        <v>0</v>
      </c>
      <c r="BX45" s="8">
        <f>AVERAGE($BX$24:$BX$43)</f>
        <v>74.702999999999989</v>
      </c>
      <c r="BY45" s="8">
        <f>AVERAGE($BY$24:$BY$43)</f>
        <v>81.650500000000022</v>
      </c>
      <c r="BZ45" s="8">
        <f>AVERAGE(BZ24:BZ44)</f>
        <v>26.948809523809523</v>
      </c>
      <c r="CA45" s="8">
        <f>AVERAGE(CA24:CA44)</f>
        <v>38.420523809523807</v>
      </c>
    </row>
    <row r="46" spans="1:79" x14ac:dyDescent="0.25">
      <c r="A46" s="4" t="s">
        <v>5</v>
      </c>
      <c r="B46" s="4">
        <v>2000</v>
      </c>
      <c r="C46" s="4" t="s">
        <v>6</v>
      </c>
      <c r="D46" s="5">
        <v>10264351</v>
      </c>
      <c r="E46" s="5">
        <v>284000000000</v>
      </c>
      <c r="F46" s="6">
        <v>3.27</v>
      </c>
      <c r="G46" s="6">
        <v>0.31900000000000001</v>
      </c>
      <c r="H46" s="6">
        <v>126.72</v>
      </c>
      <c r="I46" s="6">
        <v>2.0150000000000001</v>
      </c>
      <c r="J46" s="7">
        <v>1.6160000000000001</v>
      </c>
      <c r="K46" s="6">
        <v>129.39400000000001</v>
      </c>
      <c r="L46" s="6">
        <v>-0.58599999999999997</v>
      </c>
      <c r="M46" s="6">
        <v>-0.45100000000000001</v>
      </c>
      <c r="N46" s="6">
        <v>12.606</v>
      </c>
      <c r="O46" s="6">
        <v>0.374</v>
      </c>
      <c r="P46" s="6">
        <v>0.17399999999999999</v>
      </c>
      <c r="Q46" s="6">
        <v>12.346</v>
      </c>
      <c r="R46" s="6">
        <v>0.36699999999999999</v>
      </c>
      <c r="S46" s="6">
        <v>0.17</v>
      </c>
      <c r="T46" s="6">
        <v>31.672000000000001</v>
      </c>
      <c r="U46" s="6">
        <v>3.0859999999999999</v>
      </c>
      <c r="V46" s="6">
        <v>189.489</v>
      </c>
      <c r="W46" s="6">
        <v>18.460999999999999</v>
      </c>
      <c r="X46" s="6">
        <v>0.54800000000000004</v>
      </c>
      <c r="Y46" s="6">
        <v>165.68600000000001</v>
      </c>
      <c r="Z46" s="6">
        <v>10329.627</v>
      </c>
      <c r="AA46" s="6">
        <v>10499.098</v>
      </c>
      <c r="AB46" s="6">
        <v>7139.4849999999997</v>
      </c>
      <c r="AC46" s="6">
        <v>1.0669999999999999</v>
      </c>
      <c r="AD46" s="6">
        <v>632.02599999999995</v>
      </c>
      <c r="AE46" s="6">
        <v>310.63400000000001</v>
      </c>
      <c r="AF46" s="6">
        <v>2363.7890000000002</v>
      </c>
      <c r="AG46" s="6">
        <v>27.574999999999999</v>
      </c>
      <c r="AH46" s="6">
        <v>72420.406000000003</v>
      </c>
      <c r="AI46" s="6">
        <v>2.15</v>
      </c>
      <c r="AJ46" s="6">
        <v>0.16500000000000001</v>
      </c>
      <c r="AK46" s="6">
        <v>1.6E-2</v>
      </c>
      <c r="AL46" s="6">
        <v>33.198999999999998</v>
      </c>
      <c r="AM46" s="6">
        <v>3.234</v>
      </c>
      <c r="AN46" s="6">
        <v>13.468999999999999</v>
      </c>
      <c r="AO46" s="6">
        <v>13.079000000000001</v>
      </c>
      <c r="AP46" s="6">
        <v>2.6749999999999998</v>
      </c>
      <c r="AQ46" s="6">
        <v>0.26100000000000001</v>
      </c>
      <c r="AR46" s="6">
        <v>12.14</v>
      </c>
      <c r="AS46" s="6">
        <v>1.1830000000000001</v>
      </c>
      <c r="AT46" s="6">
        <v>7.68</v>
      </c>
      <c r="AU46" s="6">
        <v>0.748</v>
      </c>
      <c r="AV46" s="6">
        <v>55.731999999999999</v>
      </c>
      <c r="AW46" s="6">
        <v>5.43</v>
      </c>
      <c r="AX46" s="6">
        <v>0.26100000000000001</v>
      </c>
      <c r="AY46" s="6">
        <v>2.681</v>
      </c>
      <c r="AZ46" s="6">
        <v>743.34799999999996</v>
      </c>
      <c r="BA46" s="6">
        <v>0.45300000000000001</v>
      </c>
      <c r="BB46" s="6">
        <v>0.498</v>
      </c>
      <c r="BC46" s="6">
        <v>0.42299999999999999</v>
      </c>
      <c r="BD46" s="6">
        <v>0.34399999999999997</v>
      </c>
      <c r="BE46" s="6">
        <v>0.9</v>
      </c>
      <c r="BF46" s="6">
        <v>0.98699999999999999</v>
      </c>
      <c r="BG46" s="6">
        <v>0.623</v>
      </c>
      <c r="BH46" s="6">
        <v>1.359</v>
      </c>
      <c r="BI46" s="6">
        <v>0.01</v>
      </c>
      <c r="BJ46" s="6">
        <v>0.51800000000000002</v>
      </c>
      <c r="BK46" s="6">
        <v>4.8000000000000001E-2</v>
      </c>
      <c r="BL46" s="6">
        <v>0.64600000000000002</v>
      </c>
      <c r="BM46" s="6">
        <v>0.68200000000000005</v>
      </c>
      <c r="BN46" s="6">
        <v>5.8999999999999997E-2</v>
      </c>
      <c r="BO46" s="6">
        <v>0.70199999999999996</v>
      </c>
      <c r="BP46" s="6">
        <v>5.1999999999999998E-2</v>
      </c>
      <c r="BQ46" s="6">
        <v>0.54100000000000004</v>
      </c>
      <c r="BR46" s="6">
        <v>1.24</v>
      </c>
      <c r="BS46" s="6">
        <v>0.50700000000000001</v>
      </c>
      <c r="BT46" s="6">
        <v>1E-3</v>
      </c>
      <c r="BU46" s="6">
        <v>5.0000000000000001E-3</v>
      </c>
      <c r="BV46" s="6">
        <v>6.0000000000000001E-3</v>
      </c>
      <c r="BW46" s="6">
        <v>0</v>
      </c>
      <c r="BX46" s="6">
        <v>134.25</v>
      </c>
      <c r="BY46" s="6">
        <v>138.25</v>
      </c>
      <c r="BZ46" s="6">
        <v>62.77</v>
      </c>
      <c r="CA46" s="6">
        <v>49.533999999999999</v>
      </c>
    </row>
    <row r="47" spans="1:79" x14ac:dyDescent="0.25">
      <c r="A47" s="4" t="s">
        <v>5</v>
      </c>
      <c r="B47" s="4">
        <v>2001</v>
      </c>
      <c r="C47" s="4" t="s">
        <v>6</v>
      </c>
      <c r="D47" s="5">
        <v>10309249</v>
      </c>
      <c r="E47" s="5">
        <v>292000000000</v>
      </c>
      <c r="F47" s="6">
        <v>2.9569999999999999</v>
      </c>
      <c r="G47" s="6">
        <v>0.28699999999999998</v>
      </c>
      <c r="H47" s="6">
        <v>126.06399999999999</v>
      </c>
      <c r="I47" s="6">
        <v>-0.65600000000000003</v>
      </c>
      <c r="J47" s="7">
        <v>-0.51700000000000002</v>
      </c>
      <c r="K47" s="6">
        <v>127.932</v>
      </c>
      <c r="L47" s="6">
        <v>-1.462</v>
      </c>
      <c r="M47" s="6">
        <v>-1.1299999999999999</v>
      </c>
      <c r="N47" s="6">
        <v>12.409000000000001</v>
      </c>
      <c r="O47" s="6">
        <v>0.36699999999999999</v>
      </c>
      <c r="P47" s="6">
        <v>0.17399999999999999</v>
      </c>
      <c r="Q47" s="6">
        <v>12.228</v>
      </c>
      <c r="R47" s="6">
        <v>0.36099999999999999</v>
      </c>
      <c r="S47" s="6">
        <v>0.17100000000000001</v>
      </c>
      <c r="T47" s="6">
        <v>28.29</v>
      </c>
      <c r="U47" s="6">
        <v>2.7440000000000002</v>
      </c>
      <c r="V47" s="6">
        <v>188.56200000000001</v>
      </c>
      <c r="W47" s="6">
        <v>18.291</v>
      </c>
      <c r="X47" s="6">
        <v>0.54</v>
      </c>
      <c r="Y47" s="6">
        <v>168.643</v>
      </c>
      <c r="Z47" s="6">
        <v>10455.69</v>
      </c>
      <c r="AA47" s="6">
        <v>10627.03</v>
      </c>
      <c r="AB47" s="6">
        <v>7167.7749999999996</v>
      </c>
      <c r="AC47" s="6">
        <v>1.214</v>
      </c>
      <c r="AD47" s="6">
        <v>664.96299999999997</v>
      </c>
      <c r="AE47" s="6">
        <v>312.50299999999999</v>
      </c>
      <c r="AF47" s="6">
        <v>2422.8429999999998</v>
      </c>
      <c r="AG47" s="6">
        <v>30.251999999999999</v>
      </c>
      <c r="AH47" s="6">
        <v>71475.5</v>
      </c>
      <c r="AI47" s="6">
        <v>2.1110000000000002</v>
      </c>
      <c r="AJ47" s="6">
        <v>0.14799999999999999</v>
      </c>
      <c r="AK47" s="6">
        <v>1.4E-2</v>
      </c>
      <c r="AL47" s="6">
        <v>32.936999999999998</v>
      </c>
      <c r="AM47" s="6">
        <v>3.1949999999999998</v>
      </c>
      <c r="AN47" s="6">
        <v>13.452</v>
      </c>
      <c r="AO47" s="6">
        <v>13.161</v>
      </c>
      <c r="AP47" s="6">
        <v>1.869</v>
      </c>
      <c r="AQ47" s="6">
        <v>0.18099999999999999</v>
      </c>
      <c r="AR47" s="6">
        <v>11.63</v>
      </c>
      <c r="AS47" s="6">
        <v>1.1279999999999999</v>
      </c>
      <c r="AT47" s="6">
        <v>7.47</v>
      </c>
      <c r="AU47" s="6">
        <v>0.72499999999999998</v>
      </c>
      <c r="AV47" s="6">
        <v>59.055</v>
      </c>
      <c r="AW47" s="6">
        <v>5.7279999999999998</v>
      </c>
      <c r="AX47" s="6">
        <v>0.26</v>
      </c>
      <c r="AY47" s="6">
        <v>2.677</v>
      </c>
      <c r="AZ47" s="6">
        <v>736.85900000000004</v>
      </c>
      <c r="BA47" s="6">
        <v>0.39200000000000002</v>
      </c>
      <c r="BB47" s="6">
        <v>0.49099999999999999</v>
      </c>
      <c r="BC47" s="6">
        <v>0.42099999999999999</v>
      </c>
      <c r="BD47" s="6">
        <v>0.30599999999999999</v>
      </c>
      <c r="BE47" s="6">
        <v>0.88</v>
      </c>
      <c r="BF47" s="6">
        <v>0.97599999999999998</v>
      </c>
      <c r="BG47" s="6">
        <v>0.62</v>
      </c>
      <c r="BH47" s="6">
        <v>1.341</v>
      </c>
      <c r="BI47" s="6">
        <v>1.0999999999999999E-2</v>
      </c>
      <c r="BJ47" s="6">
        <v>0.52400000000000002</v>
      </c>
      <c r="BK47" s="6">
        <v>4.8000000000000001E-2</v>
      </c>
      <c r="BL47" s="6">
        <v>0.64400000000000002</v>
      </c>
      <c r="BM47" s="6">
        <v>0.71099999999999997</v>
      </c>
      <c r="BN47" s="6">
        <v>5.2999999999999999E-2</v>
      </c>
      <c r="BO47" s="6">
        <v>0.69</v>
      </c>
      <c r="BP47" s="6">
        <v>3.9E-2</v>
      </c>
      <c r="BQ47" s="6">
        <v>0.56799999999999995</v>
      </c>
      <c r="BR47" s="6">
        <v>1.256</v>
      </c>
      <c r="BS47" s="6">
        <v>0.504</v>
      </c>
      <c r="BT47" s="6">
        <v>1E-3</v>
      </c>
      <c r="BU47" s="6">
        <v>5.0000000000000001E-3</v>
      </c>
      <c r="BV47" s="6">
        <v>6.0000000000000001E-3</v>
      </c>
      <c r="BW47" s="6">
        <v>0</v>
      </c>
      <c r="BX47" s="6">
        <v>135.68</v>
      </c>
      <c r="BY47" s="6">
        <v>138.68</v>
      </c>
      <c r="BZ47" s="6">
        <v>62.499000000000002</v>
      </c>
      <c r="CA47" s="6">
        <v>49.576999999999998</v>
      </c>
    </row>
    <row r="48" spans="1:79" x14ac:dyDescent="0.25">
      <c r="A48" s="4" t="s">
        <v>5</v>
      </c>
      <c r="B48" s="4">
        <v>2002</v>
      </c>
      <c r="C48" s="4" t="s">
        <v>6</v>
      </c>
      <c r="D48" s="5">
        <v>10355569</v>
      </c>
      <c r="E48" s="5">
        <v>300000000000</v>
      </c>
      <c r="F48" s="6">
        <v>2.9929999999999999</v>
      </c>
      <c r="G48" s="6">
        <v>0.28899999999999998</v>
      </c>
      <c r="H48" s="6">
        <v>126.861</v>
      </c>
      <c r="I48" s="6">
        <v>0.79700000000000004</v>
      </c>
      <c r="J48" s="7">
        <v>0.63200000000000001</v>
      </c>
      <c r="K48" s="6">
        <v>128.94900000000001</v>
      </c>
      <c r="L48" s="6">
        <v>1.0169999999999999</v>
      </c>
      <c r="M48" s="6">
        <v>0.79500000000000004</v>
      </c>
      <c r="N48" s="6">
        <v>12.452</v>
      </c>
      <c r="O48" s="6">
        <v>0.36299999999999999</v>
      </c>
      <c r="P48" s="6">
        <v>0.17599999999999999</v>
      </c>
      <c r="Q48" s="6">
        <v>12.25</v>
      </c>
      <c r="R48" s="6">
        <v>0.35699999999999998</v>
      </c>
      <c r="S48" s="6">
        <v>0.17299999999999999</v>
      </c>
      <c r="T48" s="6">
        <v>28.637</v>
      </c>
      <c r="U48" s="6">
        <v>2.7650000000000001</v>
      </c>
      <c r="V48" s="6">
        <v>193.434</v>
      </c>
      <c r="W48" s="6">
        <v>18.678999999999998</v>
      </c>
      <c r="X48" s="6">
        <v>0.54400000000000004</v>
      </c>
      <c r="Y48" s="6">
        <v>171.637</v>
      </c>
      <c r="Z48" s="6">
        <v>10582.550999999999</v>
      </c>
      <c r="AA48" s="6">
        <v>10755.978999999999</v>
      </c>
      <c r="AB48" s="6">
        <v>7196.4110000000001</v>
      </c>
      <c r="AC48" s="6">
        <v>1.367</v>
      </c>
      <c r="AD48" s="6">
        <v>698.21900000000005</v>
      </c>
      <c r="AE48" s="6">
        <v>314.59100000000001</v>
      </c>
      <c r="AF48" s="6">
        <v>2481.9229999999998</v>
      </c>
      <c r="AG48" s="6">
        <v>32.994</v>
      </c>
      <c r="AH48" s="6">
        <v>70828.991999999998</v>
      </c>
      <c r="AI48" s="6">
        <v>2.0619999999999998</v>
      </c>
      <c r="AJ48" s="6">
        <v>0.153</v>
      </c>
      <c r="AK48" s="6">
        <v>1.4999999999999999E-2</v>
      </c>
      <c r="AL48" s="6">
        <v>33.256</v>
      </c>
      <c r="AM48" s="6">
        <v>3.2109999999999999</v>
      </c>
      <c r="AN48" s="6">
        <v>12.685</v>
      </c>
      <c r="AO48" s="6">
        <v>12.394</v>
      </c>
      <c r="AP48" s="6">
        <v>2.0880000000000001</v>
      </c>
      <c r="AQ48" s="6">
        <v>0.20200000000000001</v>
      </c>
      <c r="AR48" s="6">
        <v>11.08</v>
      </c>
      <c r="AS48" s="6">
        <v>1.07</v>
      </c>
      <c r="AT48" s="6">
        <v>7.96</v>
      </c>
      <c r="AU48" s="6">
        <v>0.76900000000000002</v>
      </c>
      <c r="AV48" s="6">
        <v>59.08</v>
      </c>
      <c r="AW48" s="6">
        <v>5.7050000000000001</v>
      </c>
      <c r="AX48" s="6">
        <v>0.26500000000000001</v>
      </c>
      <c r="AY48" s="6">
        <v>2.742</v>
      </c>
      <c r="AZ48" s="6">
        <v>733.47400000000005</v>
      </c>
      <c r="BA48" s="6">
        <v>0.376</v>
      </c>
      <c r="BB48" s="6">
        <v>0.48299999999999998</v>
      </c>
      <c r="BC48" s="6">
        <v>0.41</v>
      </c>
      <c r="BD48" s="6">
        <v>0.29599999999999999</v>
      </c>
      <c r="BE48" s="6">
        <v>0.86</v>
      </c>
      <c r="BF48" s="6">
        <v>0.96399999999999997</v>
      </c>
      <c r="BG48" s="6">
        <v>0.61599999999999999</v>
      </c>
      <c r="BH48" s="6">
        <v>1.3220000000000001</v>
      </c>
      <c r="BI48" s="6">
        <v>1.2E-2</v>
      </c>
      <c r="BJ48" s="6">
        <v>0.53</v>
      </c>
      <c r="BK48" s="6">
        <v>4.8000000000000001E-2</v>
      </c>
      <c r="BL48" s="6">
        <v>0.64200000000000002</v>
      </c>
      <c r="BM48" s="6">
        <v>0.73799999999999999</v>
      </c>
      <c r="BN48" s="6">
        <v>5.0999999999999997E-2</v>
      </c>
      <c r="BO48" s="6">
        <v>0.67800000000000005</v>
      </c>
      <c r="BP48" s="6">
        <v>0.04</v>
      </c>
      <c r="BQ48" s="6">
        <v>0.56899999999999995</v>
      </c>
      <c r="BR48" s="6">
        <v>1.2709999999999999</v>
      </c>
      <c r="BS48" s="6">
        <v>0.501</v>
      </c>
      <c r="BT48" s="6">
        <v>1E-3</v>
      </c>
      <c r="BU48" s="6">
        <v>5.0000000000000001E-3</v>
      </c>
      <c r="BV48" s="6">
        <v>6.0000000000000001E-3</v>
      </c>
      <c r="BW48" s="6">
        <v>0</v>
      </c>
      <c r="BX48" s="6">
        <v>128.35</v>
      </c>
      <c r="BY48" s="6">
        <v>131.36000000000001</v>
      </c>
      <c r="BZ48" s="6">
        <v>66.573999999999998</v>
      </c>
      <c r="CA48" s="6">
        <v>52.478000000000002</v>
      </c>
    </row>
    <row r="49" spans="1:79" x14ac:dyDescent="0.25">
      <c r="A49" s="4" t="s">
        <v>5</v>
      </c>
      <c r="B49" s="4">
        <v>2003</v>
      </c>
      <c r="C49" s="4" t="s">
        <v>6</v>
      </c>
      <c r="D49" s="5">
        <v>10402550</v>
      </c>
      <c r="E49" s="5">
        <v>308000000000</v>
      </c>
      <c r="F49" s="6">
        <v>2.9329999999999998</v>
      </c>
      <c r="G49" s="6">
        <v>0.28199999999999997</v>
      </c>
      <c r="H49" s="6">
        <v>128.24600000000001</v>
      </c>
      <c r="I49" s="6">
        <v>1.385</v>
      </c>
      <c r="J49" s="7">
        <v>1.0920000000000001</v>
      </c>
      <c r="K49" s="6">
        <v>131.58000000000001</v>
      </c>
      <c r="L49" s="6">
        <v>2.6309999999999998</v>
      </c>
      <c r="M49" s="6">
        <v>2.04</v>
      </c>
      <c r="N49" s="6">
        <v>12.648999999999999</v>
      </c>
      <c r="O49" s="6">
        <v>0.36699999999999999</v>
      </c>
      <c r="P49" s="6">
        <v>0.17299999999999999</v>
      </c>
      <c r="Q49" s="6">
        <v>12.327999999999999</v>
      </c>
      <c r="R49" s="6">
        <v>0.35699999999999998</v>
      </c>
      <c r="S49" s="6">
        <v>0.16800000000000001</v>
      </c>
      <c r="T49" s="6">
        <v>27.765999999999998</v>
      </c>
      <c r="U49" s="6">
        <v>2.669</v>
      </c>
      <c r="V49" s="6">
        <v>206.27699999999999</v>
      </c>
      <c r="W49" s="6">
        <v>19.829000000000001</v>
      </c>
      <c r="X49" s="6">
        <v>0.57499999999999996</v>
      </c>
      <c r="Y49" s="6">
        <v>174.57</v>
      </c>
      <c r="Z49" s="6">
        <v>10710.796</v>
      </c>
      <c r="AA49" s="6">
        <v>10887.56</v>
      </c>
      <c r="AB49" s="6">
        <v>7224.1779999999999</v>
      </c>
      <c r="AC49" s="6">
        <v>1.4790000000000001</v>
      </c>
      <c r="AD49" s="6">
        <v>733.21100000000001</v>
      </c>
      <c r="AE49" s="6">
        <v>317.92500000000001</v>
      </c>
      <c r="AF49" s="6">
        <v>2541.7069999999999</v>
      </c>
      <c r="AG49" s="6">
        <v>35.652000000000001</v>
      </c>
      <c r="AH49" s="6">
        <v>73221.562000000005</v>
      </c>
      <c r="AI49" s="6">
        <v>2.1219999999999999</v>
      </c>
      <c r="AJ49" s="6">
        <v>0.111</v>
      </c>
      <c r="AK49" s="6">
        <v>1.0999999999999999E-2</v>
      </c>
      <c r="AL49" s="6">
        <v>34.991999999999997</v>
      </c>
      <c r="AM49" s="6">
        <v>3.3639999999999999</v>
      </c>
      <c r="AN49" s="6">
        <v>12.954000000000001</v>
      </c>
      <c r="AO49" s="6">
        <v>12.664</v>
      </c>
      <c r="AP49" s="6">
        <v>3.3340000000000001</v>
      </c>
      <c r="AQ49" s="6">
        <v>0.32100000000000001</v>
      </c>
      <c r="AR49" s="6">
        <v>10.4</v>
      </c>
      <c r="AS49" s="6">
        <v>1</v>
      </c>
      <c r="AT49" s="6">
        <v>7.2</v>
      </c>
      <c r="AU49" s="6">
        <v>0.69199999999999995</v>
      </c>
      <c r="AV49" s="6">
        <v>59.783999999999999</v>
      </c>
      <c r="AW49" s="6">
        <v>5.7469999999999999</v>
      </c>
      <c r="AX49" s="6">
        <v>0.25600000000000001</v>
      </c>
      <c r="AY49" s="6">
        <v>2.6589999999999998</v>
      </c>
      <c r="AZ49" s="6">
        <v>761.69100000000003</v>
      </c>
      <c r="BA49" s="6">
        <v>0.34399999999999997</v>
      </c>
      <c r="BB49" s="6">
        <v>0.46400000000000002</v>
      </c>
      <c r="BC49" s="6">
        <v>0.39500000000000002</v>
      </c>
      <c r="BD49" s="6">
        <v>0.26400000000000001</v>
      </c>
      <c r="BE49" s="6">
        <v>0.83799999999999997</v>
      </c>
      <c r="BF49" s="6">
        <v>0.95099999999999996</v>
      </c>
      <c r="BG49" s="6">
        <v>0.61199999999999999</v>
      </c>
      <c r="BH49" s="6">
        <v>1.302</v>
      </c>
      <c r="BI49" s="6">
        <v>1.2999999999999999E-2</v>
      </c>
      <c r="BJ49" s="6">
        <v>0.53600000000000003</v>
      </c>
      <c r="BK49" s="6">
        <v>4.8000000000000001E-2</v>
      </c>
      <c r="BL49" s="6">
        <v>0.64</v>
      </c>
      <c r="BM49" s="6">
        <v>0.76</v>
      </c>
      <c r="BN49" s="6">
        <v>3.6999999999999998E-2</v>
      </c>
      <c r="BO49" s="6">
        <v>0.68899999999999995</v>
      </c>
      <c r="BP49" s="6">
        <v>5.8999999999999997E-2</v>
      </c>
      <c r="BQ49" s="6">
        <v>0.56000000000000005</v>
      </c>
      <c r="BR49" s="6">
        <v>1.206</v>
      </c>
      <c r="BS49" s="6">
        <v>0.498</v>
      </c>
      <c r="BT49" s="6">
        <v>1E-3</v>
      </c>
      <c r="BU49" s="6">
        <v>5.0000000000000001E-3</v>
      </c>
      <c r="BV49" s="6">
        <v>6.0000000000000001E-3</v>
      </c>
      <c r="BW49" s="6">
        <v>0</v>
      </c>
      <c r="BX49" s="6">
        <v>131.74</v>
      </c>
      <c r="BY49" s="6">
        <v>134.75</v>
      </c>
      <c r="BZ49" s="6">
        <v>78.031000000000006</v>
      </c>
      <c r="CA49" s="6">
        <v>60.844999999999999</v>
      </c>
    </row>
    <row r="50" spans="1:79" x14ac:dyDescent="0.25">
      <c r="A50" s="4" t="s">
        <v>5</v>
      </c>
      <c r="B50" s="4">
        <v>2004</v>
      </c>
      <c r="C50" s="4" t="s">
        <v>6</v>
      </c>
      <c r="D50" s="5">
        <v>10456164</v>
      </c>
      <c r="E50" s="5">
        <v>323000000000</v>
      </c>
      <c r="F50" s="6">
        <v>2.8370000000000002</v>
      </c>
      <c r="G50" s="6">
        <v>0.27100000000000002</v>
      </c>
      <c r="H50" s="6">
        <v>128.779</v>
      </c>
      <c r="I50" s="6">
        <v>0.53300000000000003</v>
      </c>
      <c r="J50" s="7">
        <v>0.41599999999999998</v>
      </c>
      <c r="K50" s="6">
        <v>132.809</v>
      </c>
      <c r="L50" s="6">
        <v>1.2290000000000001</v>
      </c>
      <c r="M50" s="6">
        <v>0.93400000000000005</v>
      </c>
      <c r="N50" s="6">
        <v>12.702</v>
      </c>
      <c r="O50" s="6">
        <v>0.35699999999999998</v>
      </c>
      <c r="P50" s="6">
        <v>0.17399999999999999</v>
      </c>
      <c r="Q50" s="6">
        <v>12.316000000000001</v>
      </c>
      <c r="R50" s="6">
        <v>0.34599999999999997</v>
      </c>
      <c r="S50" s="6">
        <v>0.16800000000000001</v>
      </c>
      <c r="T50" s="6">
        <v>28.251999999999999</v>
      </c>
      <c r="U50" s="6">
        <v>2.702</v>
      </c>
      <c r="V50" s="6">
        <v>218.55799999999999</v>
      </c>
      <c r="W50" s="6">
        <v>20.902000000000001</v>
      </c>
      <c r="X50" s="6">
        <v>0.58699999999999997</v>
      </c>
      <c r="Y50" s="6">
        <v>177.40700000000001</v>
      </c>
      <c r="Z50" s="6">
        <v>10839.575000000001</v>
      </c>
      <c r="AA50" s="6">
        <v>11020.368</v>
      </c>
      <c r="AB50" s="6">
        <v>7252.4290000000001</v>
      </c>
      <c r="AC50" s="6">
        <v>1.581</v>
      </c>
      <c r="AD50" s="6">
        <v>768.19399999999996</v>
      </c>
      <c r="AE50" s="6">
        <v>321.95600000000002</v>
      </c>
      <c r="AF50" s="6">
        <v>2601.4690000000001</v>
      </c>
      <c r="AG50" s="6">
        <v>38.496000000000002</v>
      </c>
      <c r="AH50" s="6">
        <v>73126.233999999997</v>
      </c>
      <c r="AI50" s="6">
        <v>2.0529999999999999</v>
      </c>
      <c r="AJ50" s="6">
        <v>0.10199999999999999</v>
      </c>
      <c r="AK50" s="6">
        <v>0.01</v>
      </c>
      <c r="AL50" s="6">
        <v>34.982999999999997</v>
      </c>
      <c r="AM50" s="6">
        <v>3.3460000000000001</v>
      </c>
      <c r="AN50" s="6">
        <v>12.747999999999999</v>
      </c>
      <c r="AO50" s="6">
        <v>12.461</v>
      </c>
      <c r="AP50" s="6">
        <v>4.03</v>
      </c>
      <c r="AQ50" s="6">
        <v>0.38500000000000001</v>
      </c>
      <c r="AR50" s="6">
        <v>10.26</v>
      </c>
      <c r="AS50" s="6">
        <v>0.98099999999999998</v>
      </c>
      <c r="AT50" s="6">
        <v>7.28</v>
      </c>
      <c r="AU50" s="6">
        <v>0.69599999999999995</v>
      </c>
      <c r="AV50" s="6">
        <v>59.762</v>
      </c>
      <c r="AW50" s="6">
        <v>5.7149999999999999</v>
      </c>
      <c r="AX50" s="6">
        <v>0.27200000000000002</v>
      </c>
      <c r="AY50" s="6">
        <v>2.843</v>
      </c>
      <c r="AZ50" s="6">
        <v>764.62</v>
      </c>
      <c r="BA50" s="6">
        <v>0.312</v>
      </c>
      <c r="BB50" s="6">
        <v>0.45</v>
      </c>
      <c r="BC50" s="6">
        <v>0.39100000000000001</v>
      </c>
      <c r="BD50" s="6">
        <v>0.26</v>
      </c>
      <c r="BE50" s="6">
        <v>0.81599999999999995</v>
      </c>
      <c r="BF50" s="6">
        <v>0.93899999999999995</v>
      </c>
      <c r="BG50" s="6">
        <v>0.60799999999999998</v>
      </c>
      <c r="BH50" s="6">
        <v>1.282</v>
      </c>
      <c r="BI50" s="6">
        <v>1.2999999999999999E-2</v>
      </c>
      <c r="BJ50" s="6">
        <v>0.54100000000000004</v>
      </c>
      <c r="BK50" s="6">
        <v>4.9000000000000002E-2</v>
      </c>
      <c r="BL50" s="6">
        <v>0.63700000000000001</v>
      </c>
      <c r="BM50" s="6">
        <v>0.78200000000000003</v>
      </c>
      <c r="BN50" s="6">
        <v>3.2000000000000001E-2</v>
      </c>
      <c r="BO50" s="6">
        <v>0.66500000000000004</v>
      </c>
      <c r="BP50" s="6">
        <v>7.4999999999999997E-2</v>
      </c>
      <c r="BQ50" s="6">
        <v>0.54100000000000004</v>
      </c>
      <c r="BR50" s="6">
        <v>1.2310000000000001</v>
      </c>
      <c r="BS50" s="6">
        <v>0.495</v>
      </c>
      <c r="BT50" s="6">
        <v>1E-3</v>
      </c>
      <c r="BU50" s="6">
        <v>5.0000000000000001E-3</v>
      </c>
      <c r="BV50" s="6">
        <v>6.0000000000000001E-3</v>
      </c>
      <c r="BW50" s="6">
        <v>0</v>
      </c>
      <c r="BX50" s="6">
        <v>130.29</v>
      </c>
      <c r="BY50" s="6">
        <v>133.30000000000001</v>
      </c>
      <c r="BZ50" s="6">
        <v>89.778999999999996</v>
      </c>
      <c r="CA50" s="6">
        <v>69.715999999999994</v>
      </c>
    </row>
    <row r="51" spans="1:79" x14ac:dyDescent="0.25">
      <c r="A51" s="4" t="s">
        <v>5</v>
      </c>
      <c r="B51" s="4">
        <v>2005</v>
      </c>
      <c r="C51" s="4" t="s">
        <v>6</v>
      </c>
      <c r="D51" s="5">
        <v>10516979</v>
      </c>
      <c r="E51" s="5">
        <v>340000000000</v>
      </c>
      <c r="F51" s="6">
        <v>2.9340000000000002</v>
      </c>
      <c r="G51" s="6">
        <v>0.27900000000000003</v>
      </c>
      <c r="H51" s="6">
        <v>125.636</v>
      </c>
      <c r="I51" s="6">
        <v>-3.1419999999999999</v>
      </c>
      <c r="J51" s="7">
        <v>-2.44</v>
      </c>
      <c r="K51" s="6">
        <v>127.98099999999999</v>
      </c>
      <c r="L51" s="6">
        <v>-4.8280000000000003</v>
      </c>
      <c r="M51" s="6">
        <v>-3.6349999999999998</v>
      </c>
      <c r="N51" s="6">
        <v>12.169</v>
      </c>
      <c r="O51" s="6">
        <v>0.33600000000000002</v>
      </c>
      <c r="P51" s="6">
        <v>0.16900000000000001</v>
      </c>
      <c r="Q51" s="6">
        <v>11.946</v>
      </c>
      <c r="R51" s="6">
        <v>0.33</v>
      </c>
      <c r="S51" s="6">
        <v>0.16600000000000001</v>
      </c>
      <c r="T51" s="6">
        <v>26.196000000000002</v>
      </c>
      <c r="U51" s="6">
        <v>2.4910000000000001</v>
      </c>
      <c r="V51" s="6">
        <v>226.08500000000001</v>
      </c>
      <c r="W51" s="6">
        <v>21.497</v>
      </c>
      <c r="X51" s="6">
        <v>0.59399999999999997</v>
      </c>
      <c r="Y51" s="6">
        <v>180.34100000000001</v>
      </c>
      <c r="Z51" s="6">
        <v>10965.212</v>
      </c>
      <c r="AA51" s="6">
        <v>11148.35</v>
      </c>
      <c r="AB51" s="6">
        <v>7278.625</v>
      </c>
      <c r="AC51" s="6">
        <v>1.6859999999999999</v>
      </c>
      <c r="AD51" s="6">
        <v>803.83500000000004</v>
      </c>
      <c r="AE51" s="6">
        <v>324.30099999999999</v>
      </c>
      <c r="AF51" s="6">
        <v>2659.5540000000001</v>
      </c>
      <c r="AG51" s="6">
        <v>41.170999999999999</v>
      </c>
      <c r="AH51" s="6">
        <v>71894.960999999996</v>
      </c>
      <c r="AI51" s="6">
        <v>1.9850000000000001</v>
      </c>
      <c r="AJ51" s="6">
        <v>0.104</v>
      </c>
      <c r="AK51" s="6">
        <v>0.01</v>
      </c>
      <c r="AL51" s="6">
        <v>35.640999999999998</v>
      </c>
      <c r="AM51" s="6">
        <v>3.3889999999999998</v>
      </c>
      <c r="AN51" s="6">
        <v>12.318</v>
      </c>
      <c r="AO51" s="6">
        <v>12.032</v>
      </c>
      <c r="AP51" s="6">
        <v>2.3450000000000002</v>
      </c>
      <c r="AQ51" s="6">
        <v>0.223</v>
      </c>
      <c r="AR51" s="6">
        <v>9.99</v>
      </c>
      <c r="AS51" s="6">
        <v>0.95</v>
      </c>
      <c r="AT51" s="6">
        <v>7.16</v>
      </c>
      <c r="AU51" s="6">
        <v>0.68100000000000005</v>
      </c>
      <c r="AV51" s="6">
        <v>58.085999999999999</v>
      </c>
      <c r="AW51" s="6">
        <v>5.5229999999999997</v>
      </c>
      <c r="AX51" s="6">
        <v>0.254</v>
      </c>
      <c r="AY51" s="6">
        <v>2.6749999999999998</v>
      </c>
      <c r="AZ51" s="6">
        <v>756.11800000000005</v>
      </c>
      <c r="BA51" s="6">
        <v>0.30399999999999999</v>
      </c>
      <c r="BB51" s="6">
        <v>0.42399999999999999</v>
      </c>
      <c r="BC51" s="6">
        <v>0.373</v>
      </c>
      <c r="BD51" s="6">
        <v>0.22700000000000001</v>
      </c>
      <c r="BE51" s="6">
        <v>0.79500000000000004</v>
      </c>
      <c r="BF51" s="6">
        <v>0.92600000000000005</v>
      </c>
      <c r="BG51" s="6">
        <v>0.60299999999999998</v>
      </c>
      <c r="BH51" s="6">
        <v>1.2609999999999999</v>
      </c>
      <c r="BI51" s="6">
        <v>1.4E-2</v>
      </c>
      <c r="BJ51" s="6">
        <v>0.54500000000000004</v>
      </c>
      <c r="BK51" s="6">
        <v>4.9000000000000002E-2</v>
      </c>
      <c r="BL51" s="6">
        <v>0.63400000000000001</v>
      </c>
      <c r="BM51" s="6">
        <v>0.79700000000000004</v>
      </c>
      <c r="BN51" s="6">
        <v>0.03</v>
      </c>
      <c r="BO51" s="6">
        <v>0.66200000000000003</v>
      </c>
      <c r="BP51" s="6">
        <v>0.05</v>
      </c>
      <c r="BQ51" s="6">
        <v>0.52100000000000002</v>
      </c>
      <c r="BR51" s="6">
        <v>1.1060000000000001</v>
      </c>
      <c r="BS51" s="6">
        <v>0.49099999999999999</v>
      </c>
      <c r="BT51" s="6">
        <v>1E-3</v>
      </c>
      <c r="BU51" s="6">
        <v>5.0000000000000001E-3</v>
      </c>
      <c r="BV51" s="6">
        <v>6.0000000000000001E-3</v>
      </c>
      <c r="BW51" s="6">
        <v>0</v>
      </c>
      <c r="BX51" s="6">
        <v>126.54</v>
      </c>
      <c r="BY51" s="6">
        <v>129.55000000000001</v>
      </c>
      <c r="BZ51" s="6">
        <v>100.449</v>
      </c>
      <c r="CA51" s="6">
        <v>79.951999999999998</v>
      </c>
    </row>
    <row r="52" spans="1:79" x14ac:dyDescent="0.25">
      <c r="A52" s="4" t="s">
        <v>5</v>
      </c>
      <c r="B52" s="4">
        <v>2006</v>
      </c>
      <c r="C52" s="4" t="s">
        <v>6</v>
      </c>
      <c r="D52" s="5">
        <v>10582970</v>
      </c>
      <c r="E52" s="5">
        <v>360000000000</v>
      </c>
      <c r="F52" s="6">
        <v>3.1120000000000001</v>
      </c>
      <c r="G52" s="6">
        <v>0.29399999999999998</v>
      </c>
      <c r="H52" s="6">
        <v>123.88</v>
      </c>
      <c r="I52" s="6">
        <v>-1.756</v>
      </c>
      <c r="J52" s="7">
        <v>-1.3979999999999999</v>
      </c>
      <c r="K52" s="6">
        <v>126.006</v>
      </c>
      <c r="L52" s="6">
        <v>-1.976</v>
      </c>
      <c r="M52" s="6">
        <v>-1.544</v>
      </c>
      <c r="N52" s="6">
        <v>11.906000000000001</v>
      </c>
      <c r="O52" s="6">
        <v>0.32200000000000001</v>
      </c>
      <c r="P52" s="6">
        <v>0.16600000000000001</v>
      </c>
      <c r="Q52" s="6">
        <v>11.706</v>
      </c>
      <c r="R52" s="6">
        <v>0.317</v>
      </c>
      <c r="S52" s="6">
        <v>0.16300000000000001</v>
      </c>
      <c r="T52" s="6">
        <v>25.337</v>
      </c>
      <c r="U52" s="6">
        <v>2.3940000000000001</v>
      </c>
      <c r="V52" s="6">
        <v>225.74799999999999</v>
      </c>
      <c r="W52" s="6">
        <v>21.331</v>
      </c>
      <c r="X52" s="6">
        <v>0.57799999999999996</v>
      </c>
      <c r="Y52" s="6">
        <v>183.453</v>
      </c>
      <c r="Z52" s="6">
        <v>11089.093000000001</v>
      </c>
      <c r="AA52" s="6">
        <v>11274.353999999999</v>
      </c>
      <c r="AB52" s="6">
        <v>7303.9620000000004</v>
      </c>
      <c r="AC52" s="6">
        <v>1.8160000000000001</v>
      </c>
      <c r="AD52" s="6">
        <v>839.22299999999996</v>
      </c>
      <c r="AE52" s="6">
        <v>326.42599999999999</v>
      </c>
      <c r="AF52" s="6">
        <v>2716.6689999999999</v>
      </c>
      <c r="AG52" s="6">
        <v>43.968000000000004</v>
      </c>
      <c r="AH52" s="6">
        <v>71647.289000000004</v>
      </c>
      <c r="AI52" s="6">
        <v>1.94</v>
      </c>
      <c r="AJ52" s="6">
        <v>0.13100000000000001</v>
      </c>
      <c r="AK52" s="6">
        <v>1.2E-2</v>
      </c>
      <c r="AL52" s="6">
        <v>35.387999999999998</v>
      </c>
      <c r="AM52" s="6">
        <v>3.3439999999999999</v>
      </c>
      <c r="AN52" s="6">
        <v>11.958</v>
      </c>
      <c r="AO52" s="6">
        <v>11.673</v>
      </c>
      <c r="AP52" s="6">
        <v>2.125</v>
      </c>
      <c r="AQ52" s="6">
        <v>0.20100000000000001</v>
      </c>
      <c r="AR52" s="6">
        <v>9.83</v>
      </c>
      <c r="AS52" s="6">
        <v>0.92900000000000005</v>
      </c>
      <c r="AT52" s="6">
        <v>6.15</v>
      </c>
      <c r="AU52" s="6">
        <v>0.58099999999999996</v>
      </c>
      <c r="AV52" s="6">
        <v>57.115000000000002</v>
      </c>
      <c r="AW52" s="6">
        <v>5.3970000000000002</v>
      </c>
      <c r="AX52" s="6">
        <v>0.26400000000000001</v>
      </c>
      <c r="AY52" s="6">
        <v>2.7970000000000002</v>
      </c>
      <c r="AZ52" s="6">
        <v>758.24099999999999</v>
      </c>
      <c r="BA52" s="6">
        <v>0.29599999999999999</v>
      </c>
      <c r="BB52" s="6">
        <v>0.40500000000000003</v>
      </c>
      <c r="BC52" s="6">
        <v>0.35299999999999998</v>
      </c>
      <c r="BD52" s="6">
        <v>0.20799999999999999</v>
      </c>
      <c r="BE52" s="6">
        <v>0.77200000000000002</v>
      </c>
      <c r="BF52" s="6">
        <v>0.91300000000000003</v>
      </c>
      <c r="BG52" s="6">
        <v>0.59899999999999998</v>
      </c>
      <c r="BH52" s="6">
        <v>1.2390000000000001</v>
      </c>
      <c r="BI52" s="6">
        <v>1.4E-2</v>
      </c>
      <c r="BJ52" s="6">
        <v>0.54900000000000004</v>
      </c>
      <c r="BK52" s="6">
        <v>4.8000000000000001E-2</v>
      </c>
      <c r="BL52" s="6">
        <v>0.63100000000000001</v>
      </c>
      <c r="BM52" s="6">
        <v>0.81100000000000005</v>
      </c>
      <c r="BN52" s="6">
        <v>3.7999999999999999E-2</v>
      </c>
      <c r="BO52" s="6">
        <v>0.64300000000000002</v>
      </c>
      <c r="BP52" s="6">
        <v>4.2000000000000003E-2</v>
      </c>
      <c r="BQ52" s="6">
        <v>0.50800000000000001</v>
      </c>
      <c r="BR52" s="6">
        <v>1.107</v>
      </c>
      <c r="BS52" s="6">
        <v>0.48799999999999999</v>
      </c>
      <c r="BT52" s="6">
        <v>1E-3</v>
      </c>
      <c r="BU52" s="6">
        <v>5.0000000000000001E-3</v>
      </c>
      <c r="BV52" s="6">
        <v>6.0000000000000001E-3</v>
      </c>
      <c r="BW52" s="6">
        <v>0</v>
      </c>
      <c r="BX52" s="6">
        <v>123.54</v>
      </c>
      <c r="BY52" s="6">
        <v>126.55</v>
      </c>
      <c r="BZ52" s="6">
        <v>101.86799999999999</v>
      </c>
      <c r="CA52" s="6">
        <v>82.230999999999995</v>
      </c>
    </row>
    <row r="53" spans="1:79" x14ac:dyDescent="0.25">
      <c r="A53" s="4" t="s">
        <v>5</v>
      </c>
      <c r="B53" s="4">
        <v>2007</v>
      </c>
      <c r="C53" s="4" t="s">
        <v>6</v>
      </c>
      <c r="D53" s="5">
        <v>10653698</v>
      </c>
      <c r="E53" s="5">
        <v>380000000000</v>
      </c>
      <c r="F53" s="6">
        <v>3.0870000000000002</v>
      </c>
      <c r="G53" s="6">
        <v>0.28999999999999998</v>
      </c>
      <c r="H53" s="6">
        <v>120.477</v>
      </c>
      <c r="I53" s="6">
        <v>-3.403</v>
      </c>
      <c r="J53" s="7">
        <v>-2.7469999999999999</v>
      </c>
      <c r="K53" s="6">
        <v>122.602</v>
      </c>
      <c r="L53" s="6">
        <v>-3.403</v>
      </c>
      <c r="M53" s="6">
        <v>-2.7010000000000001</v>
      </c>
      <c r="N53" s="6">
        <v>11.507999999999999</v>
      </c>
      <c r="O53" s="6">
        <v>0.30299999999999999</v>
      </c>
      <c r="P53" s="6">
        <v>0.161</v>
      </c>
      <c r="Q53" s="6">
        <v>11.308</v>
      </c>
      <c r="R53" s="6">
        <v>0.29799999999999999</v>
      </c>
      <c r="S53" s="6">
        <v>0.158</v>
      </c>
      <c r="T53" s="6">
        <v>23.158000000000001</v>
      </c>
      <c r="U53" s="6">
        <v>2.1739999999999999</v>
      </c>
      <c r="V53" s="6">
        <v>235.40199999999999</v>
      </c>
      <c r="W53" s="6">
        <v>22.096</v>
      </c>
      <c r="X53" s="6">
        <v>0.58199999999999996</v>
      </c>
      <c r="Y53" s="6">
        <v>186.54</v>
      </c>
      <c r="Z53" s="6">
        <v>11209.569</v>
      </c>
      <c r="AA53" s="6">
        <v>11396.957</v>
      </c>
      <c r="AB53" s="6">
        <v>7327.1210000000001</v>
      </c>
      <c r="AC53" s="6">
        <v>1.931</v>
      </c>
      <c r="AD53" s="6">
        <v>874.86099999999999</v>
      </c>
      <c r="AE53" s="6">
        <v>328.55099999999999</v>
      </c>
      <c r="AF53" s="6">
        <v>2772.4589999999998</v>
      </c>
      <c r="AG53" s="6">
        <v>46.656999999999996</v>
      </c>
      <c r="AH53" s="6">
        <v>71662.343999999997</v>
      </c>
      <c r="AI53" s="6">
        <v>1.8859999999999999</v>
      </c>
      <c r="AJ53" s="6">
        <v>0.115</v>
      </c>
      <c r="AK53" s="6">
        <v>1.0999999999999999E-2</v>
      </c>
      <c r="AL53" s="6">
        <v>35.637</v>
      </c>
      <c r="AM53" s="6">
        <v>3.3450000000000002</v>
      </c>
      <c r="AN53" s="6">
        <v>11.441000000000001</v>
      </c>
      <c r="AO53" s="6">
        <v>11.157999999999999</v>
      </c>
      <c r="AP53" s="6">
        <v>2.125</v>
      </c>
      <c r="AQ53" s="6">
        <v>0.19900000000000001</v>
      </c>
      <c r="AR53" s="6">
        <v>9.65</v>
      </c>
      <c r="AS53" s="6">
        <v>0.90600000000000003</v>
      </c>
      <c r="AT53" s="6">
        <v>5.52</v>
      </c>
      <c r="AU53" s="6">
        <v>0.51800000000000002</v>
      </c>
      <c r="AV53" s="6">
        <v>55.79</v>
      </c>
      <c r="AW53" s="6">
        <v>5.2370000000000001</v>
      </c>
      <c r="AX53" s="6">
        <v>0.252</v>
      </c>
      <c r="AY53" s="6">
        <v>2.6890000000000001</v>
      </c>
      <c r="AZ53" s="6">
        <v>763.46900000000005</v>
      </c>
      <c r="BA53" s="6">
        <v>0.27300000000000002</v>
      </c>
      <c r="BB53" s="6">
        <v>0.38200000000000001</v>
      </c>
      <c r="BC53" s="6">
        <v>0.34100000000000003</v>
      </c>
      <c r="BD53" s="6">
        <v>0.18099999999999999</v>
      </c>
      <c r="BE53" s="6">
        <v>0.75</v>
      </c>
      <c r="BF53" s="6">
        <v>0.9</v>
      </c>
      <c r="BG53" s="6">
        <v>0.59399999999999997</v>
      </c>
      <c r="BH53" s="6">
        <v>1.2170000000000001</v>
      </c>
      <c r="BI53" s="6">
        <v>1.4999999999999999E-2</v>
      </c>
      <c r="BJ53" s="6">
        <v>0.55200000000000005</v>
      </c>
      <c r="BK53" s="6">
        <v>4.8000000000000001E-2</v>
      </c>
      <c r="BL53" s="6">
        <v>0.628</v>
      </c>
      <c r="BM53" s="6">
        <v>0.82199999999999995</v>
      </c>
      <c r="BN53" s="6">
        <v>3.2000000000000001E-2</v>
      </c>
      <c r="BO53" s="6">
        <v>0.626</v>
      </c>
      <c r="BP53" s="6">
        <v>4.8000000000000001E-2</v>
      </c>
      <c r="BQ53" s="6">
        <v>0.49399999999999999</v>
      </c>
      <c r="BR53" s="6">
        <v>1.0369999999999999</v>
      </c>
      <c r="BS53" s="6">
        <v>0.48399999999999999</v>
      </c>
      <c r="BT53" s="6">
        <v>1E-3</v>
      </c>
      <c r="BU53" s="6">
        <v>5.0000000000000001E-3</v>
      </c>
      <c r="BV53" s="6">
        <v>6.0000000000000001E-3</v>
      </c>
      <c r="BW53" s="6">
        <v>0</v>
      </c>
      <c r="BX53" s="6">
        <v>118.87</v>
      </c>
      <c r="BY53" s="6">
        <v>121.89</v>
      </c>
      <c r="BZ53" s="6">
        <v>114.925</v>
      </c>
      <c r="CA53" s="6">
        <v>95.391999999999996</v>
      </c>
    </row>
    <row r="54" spans="1:79" x14ac:dyDescent="0.25">
      <c r="A54" s="4" t="s">
        <v>5</v>
      </c>
      <c r="B54" s="4">
        <v>2008</v>
      </c>
      <c r="C54" s="4" t="s">
        <v>6</v>
      </c>
      <c r="D54" s="5">
        <v>10726720</v>
      </c>
      <c r="E54" s="5">
        <v>395000000000</v>
      </c>
      <c r="F54" s="6">
        <v>3.0329999999999999</v>
      </c>
      <c r="G54" s="6">
        <v>0.28299999999999997</v>
      </c>
      <c r="H54" s="6">
        <v>120.176</v>
      </c>
      <c r="I54" s="6">
        <v>-0.30099999999999999</v>
      </c>
      <c r="J54" s="7">
        <v>-0.25</v>
      </c>
      <c r="K54" s="6">
        <v>121.678</v>
      </c>
      <c r="L54" s="6">
        <v>-0.92400000000000004</v>
      </c>
      <c r="M54" s="6">
        <v>-0.754</v>
      </c>
      <c r="N54" s="6">
        <v>11.343</v>
      </c>
      <c r="O54" s="6">
        <v>0.29799999999999999</v>
      </c>
      <c r="P54" s="6">
        <v>0.157</v>
      </c>
      <c r="Q54" s="6">
        <v>11.202999999999999</v>
      </c>
      <c r="R54" s="6">
        <v>0.29399999999999998</v>
      </c>
      <c r="S54" s="6">
        <v>0.155</v>
      </c>
      <c r="T54" s="6">
        <v>23.259</v>
      </c>
      <c r="U54" s="6">
        <v>2.1680000000000001</v>
      </c>
      <c r="V54" s="6">
        <v>234.52500000000001</v>
      </c>
      <c r="W54" s="6">
        <v>21.864000000000001</v>
      </c>
      <c r="X54" s="6">
        <v>0.57399999999999995</v>
      </c>
      <c r="Y54" s="6">
        <v>189.57300000000001</v>
      </c>
      <c r="Z54" s="6">
        <v>11329.745000000001</v>
      </c>
      <c r="AA54" s="6">
        <v>11518.635</v>
      </c>
      <c r="AB54" s="6">
        <v>7350.38</v>
      </c>
      <c r="AC54" s="6">
        <v>2.048</v>
      </c>
      <c r="AD54" s="6">
        <v>910.55100000000004</v>
      </c>
      <c r="AE54" s="6">
        <v>330.053</v>
      </c>
      <c r="AF54" s="6">
        <v>2827.8180000000002</v>
      </c>
      <c r="AG54" s="6">
        <v>49.375</v>
      </c>
      <c r="AH54" s="6">
        <v>72317.906000000003</v>
      </c>
      <c r="AI54" s="6">
        <v>1.9</v>
      </c>
      <c r="AJ54" s="6">
        <v>0.11700000000000001</v>
      </c>
      <c r="AK54" s="6">
        <v>1.0999999999999999E-2</v>
      </c>
      <c r="AL54" s="6">
        <v>35.69</v>
      </c>
      <c r="AM54" s="6">
        <v>3.327</v>
      </c>
      <c r="AN54" s="6">
        <v>11.573</v>
      </c>
      <c r="AO54" s="6">
        <v>11.292</v>
      </c>
      <c r="AP54" s="6">
        <v>1.502</v>
      </c>
      <c r="AQ54" s="6">
        <v>0.14000000000000001</v>
      </c>
      <c r="AR54" s="6">
        <v>9.4499999999999993</v>
      </c>
      <c r="AS54" s="6">
        <v>0.88100000000000001</v>
      </c>
      <c r="AT54" s="6">
        <v>5.48</v>
      </c>
      <c r="AU54" s="6">
        <v>0.51100000000000001</v>
      </c>
      <c r="AV54" s="6">
        <v>55.359000000000002</v>
      </c>
      <c r="AW54" s="6">
        <v>5.1609999999999996</v>
      </c>
      <c r="AX54" s="6">
        <v>0.253</v>
      </c>
      <c r="AY54" s="6">
        <v>2.718</v>
      </c>
      <c r="AZ54" s="6">
        <v>775.73400000000004</v>
      </c>
      <c r="BA54" s="6">
        <v>0.26500000000000001</v>
      </c>
      <c r="BB54" s="6">
        <v>0.375</v>
      </c>
      <c r="BC54" s="6">
        <v>0.33100000000000002</v>
      </c>
      <c r="BD54" s="6">
        <v>0.17599999999999999</v>
      </c>
      <c r="BE54" s="6">
        <v>0.72899999999999998</v>
      </c>
      <c r="BF54" s="6">
        <v>0.88600000000000001</v>
      </c>
      <c r="BG54" s="6">
        <v>0.58899999999999997</v>
      </c>
      <c r="BH54" s="6">
        <v>1.1950000000000001</v>
      </c>
      <c r="BI54" s="6">
        <v>1.4999999999999999E-2</v>
      </c>
      <c r="BJ54" s="6">
        <v>0.55400000000000005</v>
      </c>
      <c r="BK54" s="6">
        <v>4.8000000000000001E-2</v>
      </c>
      <c r="BL54" s="6">
        <v>0.624</v>
      </c>
      <c r="BM54" s="6">
        <v>0.83199999999999996</v>
      </c>
      <c r="BN54" s="6">
        <v>3.1E-2</v>
      </c>
      <c r="BO54" s="6">
        <v>0.60899999999999999</v>
      </c>
      <c r="BP54" s="6">
        <v>3.2000000000000001E-2</v>
      </c>
      <c r="BQ54" s="6">
        <v>0.49199999999999999</v>
      </c>
      <c r="BR54" s="6">
        <v>1.0469999999999999</v>
      </c>
      <c r="BS54" s="6">
        <v>0.48</v>
      </c>
      <c r="BT54" s="6">
        <v>1E-3</v>
      </c>
      <c r="BU54" s="6">
        <v>5.0000000000000001E-3</v>
      </c>
      <c r="BV54" s="6">
        <v>6.0000000000000001E-3</v>
      </c>
      <c r="BW54" s="6">
        <v>0</v>
      </c>
      <c r="BX54" s="6">
        <v>121.13</v>
      </c>
      <c r="BY54" s="6">
        <v>124.14</v>
      </c>
      <c r="BZ54" s="6">
        <v>114.35</v>
      </c>
      <c r="CA54" s="6">
        <v>95.152000000000001</v>
      </c>
    </row>
    <row r="55" spans="1:79" x14ac:dyDescent="0.25">
      <c r="A55" s="4" t="s">
        <v>5</v>
      </c>
      <c r="B55" s="4">
        <v>2009</v>
      </c>
      <c r="C55" s="4" t="s">
        <v>6</v>
      </c>
      <c r="D55" s="5">
        <v>10801357</v>
      </c>
      <c r="E55" s="5">
        <v>370000000000</v>
      </c>
      <c r="F55" s="6">
        <v>2.7949999999999999</v>
      </c>
      <c r="G55" s="6">
        <v>0.25900000000000001</v>
      </c>
      <c r="H55" s="6">
        <v>107.732</v>
      </c>
      <c r="I55" s="6">
        <v>-12.443</v>
      </c>
      <c r="J55" s="7">
        <v>-10.353999999999999</v>
      </c>
      <c r="K55" s="6">
        <v>109.30800000000001</v>
      </c>
      <c r="L55" s="6">
        <v>-12.37</v>
      </c>
      <c r="M55" s="6">
        <v>-10.166</v>
      </c>
      <c r="N55" s="6">
        <v>10.119999999999999</v>
      </c>
      <c r="O55" s="6">
        <v>0.27400000000000002</v>
      </c>
      <c r="P55" s="6">
        <v>0.153</v>
      </c>
      <c r="Q55" s="6">
        <v>9.9740000000000002</v>
      </c>
      <c r="R55" s="6">
        <v>0.27</v>
      </c>
      <c r="S55" s="6">
        <v>0.15</v>
      </c>
      <c r="T55" s="6">
        <v>15.162000000000001</v>
      </c>
      <c r="U55" s="6">
        <v>1.4039999999999999</v>
      </c>
      <c r="V55" s="6">
        <v>200.655</v>
      </c>
      <c r="W55" s="6">
        <v>18.577000000000002</v>
      </c>
      <c r="X55" s="6">
        <v>0.502</v>
      </c>
      <c r="Y55" s="6">
        <v>192.36799999999999</v>
      </c>
      <c r="Z55" s="6">
        <v>11437.477000000001</v>
      </c>
      <c r="AA55" s="6">
        <v>11627.942999999999</v>
      </c>
      <c r="AB55" s="6">
        <v>7365.5420000000004</v>
      </c>
      <c r="AC55" s="6">
        <v>2.165</v>
      </c>
      <c r="AD55" s="6">
        <v>947.03300000000002</v>
      </c>
      <c r="AE55" s="6">
        <v>331.62900000000002</v>
      </c>
      <c r="AF55" s="6">
        <v>2879.038</v>
      </c>
      <c r="AG55" s="6">
        <v>51.331000000000003</v>
      </c>
      <c r="AH55" s="6">
        <v>66274</v>
      </c>
      <c r="AI55" s="6">
        <v>1.792</v>
      </c>
      <c r="AJ55" s="6">
        <v>0.11700000000000001</v>
      </c>
      <c r="AK55" s="6">
        <v>1.0999999999999999E-2</v>
      </c>
      <c r="AL55" s="6">
        <v>36.481999999999999</v>
      </c>
      <c r="AM55" s="6">
        <v>3.3780000000000001</v>
      </c>
      <c r="AN55" s="6">
        <v>10.848000000000001</v>
      </c>
      <c r="AO55" s="6">
        <v>10.569000000000001</v>
      </c>
      <c r="AP55" s="6">
        <v>1.5760000000000001</v>
      </c>
      <c r="AQ55" s="6">
        <v>0.14599999999999999</v>
      </c>
      <c r="AR55" s="6">
        <v>9.36</v>
      </c>
      <c r="AS55" s="6">
        <v>0.86699999999999999</v>
      </c>
      <c r="AT55" s="6">
        <v>5.68</v>
      </c>
      <c r="AU55" s="6">
        <v>0.52600000000000002</v>
      </c>
      <c r="AV55" s="6">
        <v>51.219000000000001</v>
      </c>
      <c r="AW55" s="6">
        <v>4.742</v>
      </c>
      <c r="AX55" s="6">
        <v>0.18099999999999999</v>
      </c>
      <c r="AY55" s="6">
        <v>1.956</v>
      </c>
      <c r="AZ55" s="6">
        <v>715.84900000000005</v>
      </c>
      <c r="BA55" s="6">
        <v>0.23799999999999999</v>
      </c>
      <c r="BB55" s="6">
        <v>0.34100000000000003</v>
      </c>
      <c r="BC55" s="6">
        <v>0.29899999999999999</v>
      </c>
      <c r="BD55" s="6">
        <v>0.11600000000000001</v>
      </c>
      <c r="BE55" s="6">
        <v>0.70699999999999996</v>
      </c>
      <c r="BF55" s="6">
        <v>0.873</v>
      </c>
      <c r="BG55" s="6">
        <v>0.58399999999999996</v>
      </c>
      <c r="BH55" s="6">
        <v>1.1719999999999999</v>
      </c>
      <c r="BI55" s="6">
        <v>1.6E-2</v>
      </c>
      <c r="BJ55" s="6">
        <v>0.55600000000000005</v>
      </c>
      <c r="BK55" s="6">
        <v>4.8000000000000001E-2</v>
      </c>
      <c r="BL55" s="6">
        <v>0.62</v>
      </c>
      <c r="BM55" s="6">
        <v>0.83</v>
      </c>
      <c r="BN55" s="6">
        <v>3.1E-2</v>
      </c>
      <c r="BO55" s="6">
        <v>0.63400000000000001</v>
      </c>
      <c r="BP55" s="6">
        <v>3.1E-2</v>
      </c>
      <c r="BQ55" s="6">
        <v>0.46600000000000003</v>
      </c>
      <c r="BR55" s="6">
        <v>0.80300000000000005</v>
      </c>
      <c r="BS55" s="6">
        <v>0.47699999999999998</v>
      </c>
      <c r="BT55" s="6">
        <v>1E-3</v>
      </c>
      <c r="BU55" s="6">
        <v>5.0000000000000001E-3</v>
      </c>
      <c r="BV55" s="6">
        <v>6.0000000000000001E-3</v>
      </c>
      <c r="BW55" s="6">
        <v>0</v>
      </c>
      <c r="BX55" s="6">
        <v>114.16</v>
      </c>
      <c r="BY55" s="6">
        <v>117.17</v>
      </c>
      <c r="BZ55" s="6">
        <v>92.921999999999997</v>
      </c>
      <c r="CA55" s="6">
        <v>86.253</v>
      </c>
    </row>
    <row r="56" spans="1:79" x14ac:dyDescent="0.25">
      <c r="A56" s="4" t="s">
        <v>5</v>
      </c>
      <c r="B56" s="4">
        <v>2010</v>
      </c>
      <c r="C56" s="4" t="s">
        <v>6</v>
      </c>
      <c r="D56" s="5">
        <v>10877948</v>
      </c>
      <c r="E56" s="5">
        <v>385000000000</v>
      </c>
      <c r="F56" s="6">
        <v>2.5819999999999999</v>
      </c>
      <c r="G56" s="6">
        <v>0.23699999999999999</v>
      </c>
      <c r="H56" s="6">
        <v>114.55800000000001</v>
      </c>
      <c r="I56" s="6">
        <v>6.8259999999999996</v>
      </c>
      <c r="J56" s="7">
        <v>6.3360000000000003</v>
      </c>
      <c r="K56" s="6">
        <v>115.694</v>
      </c>
      <c r="L56" s="6">
        <v>6.3860000000000001</v>
      </c>
      <c r="M56" s="6">
        <v>5.8419999999999996</v>
      </c>
      <c r="N56" s="6">
        <v>10.635999999999999</v>
      </c>
      <c r="O56" s="6">
        <v>0.28100000000000003</v>
      </c>
      <c r="P56" s="6">
        <v>0.151</v>
      </c>
      <c r="Q56" s="6">
        <v>10.531000000000001</v>
      </c>
      <c r="R56" s="6">
        <v>0.27800000000000002</v>
      </c>
      <c r="S56" s="6">
        <v>0.15</v>
      </c>
      <c r="T56" s="6">
        <v>17.526</v>
      </c>
      <c r="U56" s="6">
        <v>1.611</v>
      </c>
      <c r="V56" s="6">
        <v>215.99700000000001</v>
      </c>
      <c r="W56" s="6">
        <v>19.856000000000002</v>
      </c>
      <c r="X56" s="6">
        <v>0.52400000000000002</v>
      </c>
      <c r="Y56" s="6">
        <v>194.95099999999999</v>
      </c>
      <c r="Z56" s="6">
        <v>11552.035</v>
      </c>
      <c r="AA56" s="6">
        <v>11743.637000000001</v>
      </c>
      <c r="AB56" s="6">
        <v>7383.0690000000004</v>
      </c>
      <c r="AC56" s="6">
        <v>2.2690000000000001</v>
      </c>
      <c r="AD56" s="6">
        <v>987.38099999999997</v>
      </c>
      <c r="AE56" s="6">
        <v>332.76400000000001</v>
      </c>
      <c r="AF56" s="6">
        <v>2930.86</v>
      </c>
      <c r="AG56" s="6">
        <v>53.506</v>
      </c>
      <c r="AH56" s="6">
        <v>70300.141000000003</v>
      </c>
      <c r="AI56" s="6">
        <v>1.855</v>
      </c>
      <c r="AJ56" s="6">
        <v>0.10299999999999999</v>
      </c>
      <c r="AK56" s="6">
        <v>8.9999999999999993E-3</v>
      </c>
      <c r="AL56" s="6">
        <v>40.348999999999997</v>
      </c>
      <c r="AM56" s="6">
        <v>3.7090000000000001</v>
      </c>
      <c r="AN56" s="6">
        <v>11.467000000000001</v>
      </c>
      <c r="AO56" s="6">
        <v>11.191000000000001</v>
      </c>
      <c r="AP56" s="6">
        <v>1.1359999999999999</v>
      </c>
      <c r="AQ56" s="6">
        <v>0.104</v>
      </c>
      <c r="AR56" s="6">
        <v>9.24</v>
      </c>
      <c r="AS56" s="6">
        <v>0.84899999999999998</v>
      </c>
      <c r="AT56" s="6">
        <v>6.19</v>
      </c>
      <c r="AU56" s="6">
        <v>0.56899999999999995</v>
      </c>
      <c r="AV56" s="6">
        <v>51.822000000000003</v>
      </c>
      <c r="AW56" s="6">
        <v>4.7640000000000002</v>
      </c>
      <c r="AX56" s="6">
        <v>0.2</v>
      </c>
      <c r="AY56" s="6">
        <v>2.1749999999999998</v>
      </c>
      <c r="AZ56" s="6">
        <v>764.721</v>
      </c>
      <c r="BA56" s="6">
        <v>0.20599999999999999</v>
      </c>
      <c r="BB56" s="6">
        <v>0.34300000000000003</v>
      </c>
      <c r="BC56" s="6">
        <v>0.30299999999999999</v>
      </c>
      <c r="BD56" s="6">
        <v>0.126</v>
      </c>
      <c r="BE56" s="6">
        <v>0.68500000000000005</v>
      </c>
      <c r="BF56" s="6">
        <v>0.86</v>
      </c>
      <c r="BG56" s="6">
        <v>0.57799999999999996</v>
      </c>
      <c r="BH56" s="6">
        <v>1.1499999999999999</v>
      </c>
      <c r="BI56" s="6">
        <v>1.6E-2</v>
      </c>
      <c r="BJ56" s="6">
        <v>0.56000000000000005</v>
      </c>
      <c r="BK56" s="6">
        <v>4.8000000000000001E-2</v>
      </c>
      <c r="BL56" s="6">
        <v>0.61599999999999999</v>
      </c>
      <c r="BM56" s="6">
        <v>0.83199999999999996</v>
      </c>
      <c r="BN56" s="6">
        <v>2.7E-2</v>
      </c>
      <c r="BO56" s="6">
        <v>0.65100000000000002</v>
      </c>
      <c r="BP56" s="6">
        <v>2.3E-2</v>
      </c>
      <c r="BQ56" s="6">
        <v>0.45600000000000002</v>
      </c>
      <c r="BR56" s="6">
        <v>0.88400000000000001</v>
      </c>
      <c r="BS56" s="6">
        <v>0.47299999999999998</v>
      </c>
      <c r="BT56" s="6">
        <v>1E-3</v>
      </c>
      <c r="BU56" s="6">
        <v>5.0000000000000001E-3</v>
      </c>
      <c r="BV56" s="6">
        <v>6.0000000000000001E-3</v>
      </c>
      <c r="BW56" s="6">
        <v>0</v>
      </c>
      <c r="BX56" s="6">
        <v>121.73</v>
      </c>
      <c r="BY56" s="6">
        <v>124.74</v>
      </c>
      <c r="BZ56" s="6">
        <v>101.43899999999999</v>
      </c>
      <c r="CA56" s="6">
        <v>88.548000000000002</v>
      </c>
    </row>
    <row r="57" spans="1:79" x14ac:dyDescent="0.25">
      <c r="A57" s="4" t="s">
        <v>5</v>
      </c>
      <c r="B57" s="4">
        <v>2011</v>
      </c>
      <c r="C57" s="4" t="s">
        <v>6</v>
      </c>
      <c r="D57" s="5">
        <v>10955742</v>
      </c>
      <c r="E57" s="5">
        <v>405000000000</v>
      </c>
      <c r="F57" s="6">
        <v>2.762</v>
      </c>
      <c r="G57" s="6">
        <v>0.252</v>
      </c>
      <c r="H57" s="6">
        <v>105.02</v>
      </c>
      <c r="I57" s="6">
        <v>-9.5380000000000003</v>
      </c>
      <c r="J57" s="7">
        <v>-8.3260000000000005</v>
      </c>
      <c r="K57" s="6">
        <v>105.79</v>
      </c>
      <c r="L57" s="6">
        <v>-9.9039999999999999</v>
      </c>
      <c r="M57" s="6">
        <v>-8.5609999999999999</v>
      </c>
      <c r="N57" s="6">
        <v>9.6560000000000006</v>
      </c>
      <c r="O57" s="6">
        <v>0.251</v>
      </c>
      <c r="P57" s="6">
        <v>0.14799999999999999</v>
      </c>
      <c r="Q57" s="6">
        <v>9.5860000000000003</v>
      </c>
      <c r="R57" s="6">
        <v>0.249</v>
      </c>
      <c r="S57" s="6">
        <v>0.14699999999999999</v>
      </c>
      <c r="T57" s="6">
        <v>16.689</v>
      </c>
      <c r="U57" s="6">
        <v>1.5229999999999999</v>
      </c>
      <c r="V57" s="6">
        <v>219.69300000000001</v>
      </c>
      <c r="W57" s="6">
        <v>20.053000000000001</v>
      </c>
      <c r="X57" s="6">
        <v>0.52200000000000002</v>
      </c>
      <c r="Y57" s="6">
        <v>197.71199999999999</v>
      </c>
      <c r="Z57" s="6">
        <v>11657.056</v>
      </c>
      <c r="AA57" s="6">
        <v>11849.425999999999</v>
      </c>
      <c r="AB57" s="6">
        <v>7399.7569999999996</v>
      </c>
      <c r="AC57" s="6">
        <v>2.3620000000000001</v>
      </c>
      <c r="AD57" s="6">
        <v>1021.961</v>
      </c>
      <c r="AE57" s="6">
        <v>333.53399999999999</v>
      </c>
      <c r="AF57" s="6">
        <v>2979.4630000000002</v>
      </c>
      <c r="AG57" s="6">
        <v>55.8</v>
      </c>
      <c r="AH57" s="6">
        <v>65134.078000000001</v>
      </c>
      <c r="AI57" s="6">
        <v>1.6950000000000001</v>
      </c>
      <c r="AJ57" s="6">
        <v>9.2999999999999999E-2</v>
      </c>
      <c r="AK57" s="6">
        <v>8.9999999999999993E-3</v>
      </c>
      <c r="AL57" s="6">
        <v>34.579000000000001</v>
      </c>
      <c r="AM57" s="6">
        <v>3.1560000000000001</v>
      </c>
      <c r="AN57" s="6">
        <v>10.326000000000001</v>
      </c>
      <c r="AO57" s="6">
        <v>10.111000000000001</v>
      </c>
      <c r="AP57" s="6">
        <v>0.76900000000000002</v>
      </c>
      <c r="AQ57" s="6">
        <v>7.0000000000000007E-2</v>
      </c>
      <c r="AR57" s="6">
        <v>8.99</v>
      </c>
      <c r="AS57" s="6">
        <v>0.82099999999999995</v>
      </c>
      <c r="AT57" s="6">
        <v>4.9400000000000004</v>
      </c>
      <c r="AU57" s="6">
        <v>0.45100000000000001</v>
      </c>
      <c r="AV57" s="6">
        <v>48.603000000000002</v>
      </c>
      <c r="AW57" s="6">
        <v>4.4359999999999999</v>
      </c>
      <c r="AX57" s="6">
        <v>0.20899999999999999</v>
      </c>
      <c r="AY57" s="6">
        <v>2.294</v>
      </c>
      <c r="AZ57" s="6">
        <v>713.59199999999998</v>
      </c>
      <c r="BA57" s="6">
        <v>0.20499999999999999</v>
      </c>
      <c r="BB57" s="6">
        <v>0.30499999999999999</v>
      </c>
      <c r="BC57" s="6">
        <v>0.26800000000000002</v>
      </c>
      <c r="BD57" s="6">
        <v>0.113</v>
      </c>
      <c r="BE57" s="6">
        <v>0.66300000000000003</v>
      </c>
      <c r="BF57" s="6">
        <v>0.84599999999999997</v>
      </c>
      <c r="BG57" s="6">
        <v>0.57199999999999995</v>
      </c>
      <c r="BH57" s="6">
        <v>1.1259999999999999</v>
      </c>
      <c r="BI57" s="6">
        <v>1.6E-2</v>
      </c>
      <c r="BJ57" s="6">
        <v>0.55900000000000005</v>
      </c>
      <c r="BK57" s="6">
        <v>4.8000000000000001E-2</v>
      </c>
      <c r="BL57" s="6">
        <v>0.61199999999999999</v>
      </c>
      <c r="BM57" s="6">
        <v>0.83299999999999996</v>
      </c>
      <c r="BN57" s="6">
        <v>2.5000000000000001E-2</v>
      </c>
      <c r="BO57" s="6">
        <v>0.54300000000000004</v>
      </c>
      <c r="BP57" s="6">
        <v>1.6E-2</v>
      </c>
      <c r="BQ57" s="6">
        <v>0.42699999999999999</v>
      </c>
      <c r="BR57" s="6">
        <v>0.83499999999999996</v>
      </c>
      <c r="BS57" s="6">
        <v>0.46899999999999997</v>
      </c>
      <c r="BT57" s="6">
        <v>1E-3</v>
      </c>
      <c r="BU57" s="6">
        <v>5.0000000000000001E-3</v>
      </c>
      <c r="BV57" s="6">
        <v>6.0000000000000001E-3</v>
      </c>
      <c r="BW57" s="6">
        <v>0</v>
      </c>
      <c r="BX57" s="6">
        <v>110.77</v>
      </c>
      <c r="BY57" s="6">
        <v>113.13</v>
      </c>
      <c r="BZ57" s="6">
        <v>114.673</v>
      </c>
      <c r="CA57" s="6">
        <v>109.191</v>
      </c>
    </row>
    <row r="58" spans="1:79" x14ac:dyDescent="0.25">
      <c r="A58" s="4" t="s">
        <v>5</v>
      </c>
      <c r="B58" s="4">
        <v>2012</v>
      </c>
      <c r="C58" s="4" t="s">
        <v>6</v>
      </c>
      <c r="D58" s="5">
        <v>11031140</v>
      </c>
      <c r="E58" s="5">
        <v>420000000000</v>
      </c>
      <c r="F58" s="6">
        <v>2.6429999999999998</v>
      </c>
      <c r="G58" s="6">
        <v>0.24</v>
      </c>
      <c r="H58" s="6">
        <v>102.35599999999999</v>
      </c>
      <c r="I58" s="6">
        <v>-2.6640000000000001</v>
      </c>
      <c r="J58" s="7">
        <v>-2.5369999999999999</v>
      </c>
      <c r="K58" s="6">
        <v>104.407</v>
      </c>
      <c r="L58" s="6">
        <v>-1.3819999999999999</v>
      </c>
      <c r="M58" s="6">
        <v>-1.306</v>
      </c>
      <c r="N58" s="6">
        <v>9.4649999999999999</v>
      </c>
      <c r="O58" s="6">
        <v>0.248</v>
      </c>
      <c r="P58" s="6">
        <v>0.152</v>
      </c>
      <c r="Q58" s="6">
        <v>9.2789999999999999</v>
      </c>
      <c r="R58" s="6">
        <v>0.24299999999999999</v>
      </c>
      <c r="S58" s="6">
        <v>0.14899999999999999</v>
      </c>
      <c r="T58" s="6">
        <v>15.077999999999999</v>
      </c>
      <c r="U58" s="6">
        <v>1.367</v>
      </c>
      <c r="V58" s="6">
        <v>209.83799999999999</v>
      </c>
      <c r="W58" s="6">
        <v>19.021999999999998</v>
      </c>
      <c r="X58" s="6">
        <v>0.498</v>
      </c>
      <c r="Y58" s="6">
        <v>200.35499999999999</v>
      </c>
      <c r="Z58" s="6">
        <v>11759.411</v>
      </c>
      <c r="AA58" s="6">
        <v>11953.834000000001</v>
      </c>
      <c r="AB58" s="6">
        <v>7414.835</v>
      </c>
      <c r="AC58" s="6">
        <v>2.4540000000000002</v>
      </c>
      <c r="AD58" s="6">
        <v>1056.8789999999999</v>
      </c>
      <c r="AE58" s="6">
        <v>335.58600000000001</v>
      </c>
      <c r="AF58" s="6">
        <v>3026.9769999999999</v>
      </c>
      <c r="AG58" s="6">
        <v>57.91</v>
      </c>
      <c r="AH58" s="6">
        <v>62090.016000000003</v>
      </c>
      <c r="AI58" s="6">
        <v>1.627</v>
      </c>
      <c r="AJ58" s="6">
        <v>9.2999999999999999E-2</v>
      </c>
      <c r="AK58" s="6">
        <v>8.0000000000000002E-3</v>
      </c>
      <c r="AL58" s="6">
        <v>34.917999999999999</v>
      </c>
      <c r="AM58" s="6">
        <v>3.165</v>
      </c>
      <c r="AN58" s="6">
        <v>10.145</v>
      </c>
      <c r="AO58" s="6">
        <v>9.9309999999999992</v>
      </c>
      <c r="AP58" s="6">
        <v>2.052</v>
      </c>
      <c r="AQ58" s="6">
        <v>0.186</v>
      </c>
      <c r="AR58" s="6">
        <v>8.83</v>
      </c>
      <c r="AS58" s="6">
        <v>0.8</v>
      </c>
      <c r="AT58" s="6">
        <v>4.95</v>
      </c>
      <c r="AU58" s="6">
        <v>0.44900000000000001</v>
      </c>
      <c r="AV58" s="6">
        <v>47.514000000000003</v>
      </c>
      <c r="AW58" s="6">
        <v>4.3070000000000004</v>
      </c>
      <c r="AX58" s="6">
        <v>0.191</v>
      </c>
      <c r="AY58" s="6">
        <v>2.11</v>
      </c>
      <c r="AZ58" s="6">
        <v>684.92399999999998</v>
      </c>
      <c r="BA58" s="6">
        <v>0.191</v>
      </c>
      <c r="BB58" s="6">
        <v>0.29199999999999998</v>
      </c>
      <c r="BC58" s="6">
        <v>0.26200000000000001</v>
      </c>
      <c r="BD58" s="6">
        <v>0.10100000000000001</v>
      </c>
      <c r="BE58" s="6">
        <v>0.64200000000000002</v>
      </c>
      <c r="BF58" s="6">
        <v>0.83199999999999996</v>
      </c>
      <c r="BG58" s="6">
        <v>0.56699999999999995</v>
      </c>
      <c r="BH58" s="6">
        <v>1.1040000000000001</v>
      </c>
      <c r="BI58" s="6">
        <v>1.7000000000000001E-2</v>
      </c>
      <c r="BJ58" s="6">
        <v>0.55800000000000005</v>
      </c>
      <c r="BK58" s="6">
        <v>4.8000000000000001E-2</v>
      </c>
      <c r="BL58" s="6">
        <v>0.60699999999999998</v>
      </c>
      <c r="BM58" s="6">
        <v>0.83</v>
      </c>
      <c r="BN58" s="6">
        <v>2.4E-2</v>
      </c>
      <c r="BO58" s="6">
        <v>0.53700000000000003</v>
      </c>
      <c r="BP58" s="6">
        <v>4.2999999999999997E-2</v>
      </c>
      <c r="BQ58" s="6">
        <v>0.41199999999999998</v>
      </c>
      <c r="BR58" s="6">
        <v>0.76400000000000001</v>
      </c>
      <c r="BS58" s="6">
        <v>0.46500000000000002</v>
      </c>
      <c r="BT58" s="6">
        <v>1E-3</v>
      </c>
      <c r="BU58" s="6">
        <v>5.0000000000000001E-3</v>
      </c>
      <c r="BV58" s="6">
        <v>6.0000000000000001E-3</v>
      </c>
      <c r="BW58" s="6">
        <v>0</v>
      </c>
      <c r="BX58" s="6">
        <v>109.55</v>
      </c>
      <c r="BY58" s="6">
        <v>111.91</v>
      </c>
      <c r="BZ58" s="6">
        <v>107.483</v>
      </c>
      <c r="CA58" s="6">
        <v>105.009</v>
      </c>
    </row>
    <row r="59" spans="1:79" x14ac:dyDescent="0.25">
      <c r="A59" s="4" t="s">
        <v>5</v>
      </c>
      <c r="B59" s="4">
        <v>2013</v>
      </c>
      <c r="C59" s="4" t="s">
        <v>6</v>
      </c>
      <c r="D59" s="5">
        <v>11103260</v>
      </c>
      <c r="E59" s="5">
        <v>435000000000</v>
      </c>
      <c r="F59" s="6">
        <v>2.5409999999999999</v>
      </c>
      <c r="G59" s="6">
        <v>0.22900000000000001</v>
      </c>
      <c r="H59" s="6">
        <v>102.666</v>
      </c>
      <c r="I59" s="6">
        <v>0.311</v>
      </c>
      <c r="J59" s="7">
        <v>0.30399999999999999</v>
      </c>
      <c r="K59" s="6">
        <v>104.425</v>
      </c>
      <c r="L59" s="6">
        <v>1.7999999999999999E-2</v>
      </c>
      <c r="M59" s="6">
        <v>1.7000000000000001E-2</v>
      </c>
      <c r="N59" s="6">
        <v>9.4049999999999994</v>
      </c>
      <c r="O59" s="6">
        <v>0.248</v>
      </c>
      <c r="P59" s="6">
        <v>0.14899999999999999</v>
      </c>
      <c r="Q59" s="6">
        <v>9.2469999999999999</v>
      </c>
      <c r="R59" s="6">
        <v>0.24399999999999999</v>
      </c>
      <c r="S59" s="6">
        <v>0.14599999999999999</v>
      </c>
      <c r="T59" s="6">
        <v>15.332000000000001</v>
      </c>
      <c r="U59" s="6">
        <v>1.381</v>
      </c>
      <c r="V59" s="6">
        <v>210.48099999999999</v>
      </c>
      <c r="W59" s="6">
        <v>18.957000000000001</v>
      </c>
      <c r="X59" s="6">
        <v>0.5</v>
      </c>
      <c r="Y59" s="6">
        <v>202.89599999999999</v>
      </c>
      <c r="Z59" s="6">
        <v>11862.076999999999</v>
      </c>
      <c r="AA59" s="6">
        <v>12058.259</v>
      </c>
      <c r="AB59" s="6">
        <v>7430.1670000000004</v>
      </c>
      <c r="AC59" s="6">
        <v>2.548</v>
      </c>
      <c r="AD59" s="6">
        <v>1092.1579999999999</v>
      </c>
      <c r="AE59" s="6">
        <v>337.34399999999999</v>
      </c>
      <c r="AF59" s="6">
        <v>3074.2979999999998</v>
      </c>
      <c r="AG59" s="6">
        <v>60.01</v>
      </c>
      <c r="AH59" s="6">
        <v>63218.379000000001</v>
      </c>
      <c r="AI59" s="6">
        <v>1.6659999999999999</v>
      </c>
      <c r="AJ59" s="6">
        <v>9.4E-2</v>
      </c>
      <c r="AK59" s="6">
        <v>8.0000000000000002E-3</v>
      </c>
      <c r="AL59" s="6">
        <v>35.279000000000003</v>
      </c>
      <c r="AM59" s="6">
        <v>3.177</v>
      </c>
      <c r="AN59" s="6">
        <v>10.167</v>
      </c>
      <c r="AO59" s="6">
        <v>9.9550000000000001</v>
      </c>
      <c r="AP59" s="6">
        <v>1.7589999999999999</v>
      </c>
      <c r="AQ59" s="6">
        <v>0.158</v>
      </c>
      <c r="AR59" s="6">
        <v>8.61</v>
      </c>
      <c r="AS59" s="6">
        <v>0.77500000000000002</v>
      </c>
      <c r="AT59" s="6">
        <v>4.84</v>
      </c>
      <c r="AU59" s="6">
        <v>0.436</v>
      </c>
      <c r="AV59" s="6">
        <v>47.32</v>
      </c>
      <c r="AW59" s="6">
        <v>4.2619999999999996</v>
      </c>
      <c r="AX59" s="6">
        <v>0.189</v>
      </c>
      <c r="AY59" s="6">
        <v>2.1</v>
      </c>
      <c r="AZ59" s="6">
        <v>701.93</v>
      </c>
      <c r="BA59" s="6">
        <v>0.17599999999999999</v>
      </c>
      <c r="BB59" s="6">
        <v>0.29099999999999998</v>
      </c>
      <c r="BC59" s="6">
        <v>0.26100000000000001</v>
      </c>
      <c r="BD59" s="6">
        <v>0.10199999999999999</v>
      </c>
      <c r="BE59" s="6">
        <v>0.622</v>
      </c>
      <c r="BF59" s="6">
        <v>0.81899999999999995</v>
      </c>
      <c r="BG59" s="6">
        <v>0.56100000000000005</v>
      </c>
      <c r="BH59" s="6">
        <v>1.0820000000000001</v>
      </c>
      <c r="BI59" s="6">
        <v>1.7000000000000001E-2</v>
      </c>
      <c r="BJ59" s="6">
        <v>0.55800000000000005</v>
      </c>
      <c r="BK59" s="6">
        <v>4.8000000000000001E-2</v>
      </c>
      <c r="BL59" s="6">
        <v>0.60299999999999998</v>
      </c>
      <c r="BM59" s="6">
        <v>0.82499999999999996</v>
      </c>
      <c r="BN59" s="6">
        <v>2.4E-2</v>
      </c>
      <c r="BO59" s="6">
        <v>0.53900000000000003</v>
      </c>
      <c r="BP59" s="6">
        <v>3.7999999999999999E-2</v>
      </c>
      <c r="BQ59" s="6">
        <v>0.40699999999999997</v>
      </c>
      <c r="BR59" s="6">
        <v>0.71399999999999997</v>
      </c>
      <c r="BS59" s="6">
        <v>0.46</v>
      </c>
      <c r="BT59" s="6">
        <v>1E-3</v>
      </c>
      <c r="BU59" s="6">
        <v>5.0000000000000001E-3</v>
      </c>
      <c r="BV59" s="6">
        <v>7.0000000000000001E-3</v>
      </c>
      <c r="BW59" s="6">
        <v>0</v>
      </c>
      <c r="BX59" s="6">
        <v>110.53</v>
      </c>
      <c r="BY59" s="6">
        <v>112.89</v>
      </c>
      <c r="BZ59" s="6">
        <v>107.815</v>
      </c>
      <c r="CA59" s="6">
        <v>105.015</v>
      </c>
    </row>
    <row r="60" spans="1:79" x14ac:dyDescent="0.25">
      <c r="A60" s="4" t="s">
        <v>5</v>
      </c>
      <c r="B60" s="4">
        <v>2014</v>
      </c>
      <c r="C60" s="4" t="s">
        <v>6</v>
      </c>
      <c r="D60" s="5">
        <v>11176727</v>
      </c>
      <c r="E60" s="5">
        <v>450000000000</v>
      </c>
      <c r="F60" s="6">
        <v>2.6429999999999998</v>
      </c>
      <c r="G60" s="6">
        <v>0.23599999999999999</v>
      </c>
      <c r="H60" s="6">
        <v>96.887</v>
      </c>
      <c r="I60" s="6">
        <v>-5.7789999999999999</v>
      </c>
      <c r="J60" s="7">
        <v>-5.6289999999999996</v>
      </c>
      <c r="K60" s="6">
        <v>99.415000000000006</v>
      </c>
      <c r="L60" s="6">
        <v>-5.01</v>
      </c>
      <c r="M60" s="6">
        <v>-4.798</v>
      </c>
      <c r="N60" s="6">
        <v>8.8949999999999996</v>
      </c>
      <c r="O60" s="6">
        <v>0.23200000000000001</v>
      </c>
      <c r="P60" s="6">
        <v>0.153</v>
      </c>
      <c r="Q60" s="6">
        <v>8.6690000000000005</v>
      </c>
      <c r="R60" s="6">
        <v>0.22600000000000001</v>
      </c>
      <c r="S60" s="6">
        <v>0.14899999999999999</v>
      </c>
      <c r="T60" s="6">
        <v>14.795999999999999</v>
      </c>
      <c r="U60" s="6">
        <v>1.3240000000000001</v>
      </c>
      <c r="V60" s="6">
        <v>212.72300000000001</v>
      </c>
      <c r="W60" s="6">
        <v>19.033000000000001</v>
      </c>
      <c r="X60" s="6">
        <v>0.496</v>
      </c>
      <c r="Y60" s="6">
        <v>205.53899999999999</v>
      </c>
      <c r="Z60" s="6">
        <v>11958.964</v>
      </c>
      <c r="AA60" s="6">
        <v>12157.674000000001</v>
      </c>
      <c r="AB60" s="6">
        <v>7444.9629999999997</v>
      </c>
      <c r="AC60" s="6">
        <v>2.6240000000000001</v>
      </c>
      <c r="AD60" s="6">
        <v>1123.162</v>
      </c>
      <c r="AE60" s="6">
        <v>339.87299999999999</v>
      </c>
      <c r="AF60" s="6">
        <v>3120.5590000000002</v>
      </c>
      <c r="AG60" s="6">
        <v>62.118000000000002</v>
      </c>
      <c r="AH60" s="6">
        <v>58234.559000000001</v>
      </c>
      <c r="AI60" s="6">
        <v>1.5189999999999999</v>
      </c>
      <c r="AJ60" s="6">
        <v>7.5999999999999998E-2</v>
      </c>
      <c r="AK60" s="6">
        <v>7.0000000000000001E-3</v>
      </c>
      <c r="AL60" s="6">
        <v>31.004000000000001</v>
      </c>
      <c r="AM60" s="6">
        <v>2.774</v>
      </c>
      <c r="AN60" s="6">
        <v>9.5299999999999994</v>
      </c>
      <c r="AO60" s="6">
        <v>9.3179999999999996</v>
      </c>
      <c r="AP60" s="6">
        <v>2.528</v>
      </c>
      <c r="AQ60" s="6">
        <v>0.22600000000000001</v>
      </c>
      <c r="AR60" s="6">
        <v>8.5399999999999991</v>
      </c>
      <c r="AS60" s="6">
        <v>0.76400000000000001</v>
      </c>
      <c r="AT60" s="6">
        <v>4.82</v>
      </c>
      <c r="AU60" s="6">
        <v>0.43099999999999999</v>
      </c>
      <c r="AV60" s="6">
        <v>46.261000000000003</v>
      </c>
      <c r="AW60" s="6">
        <v>4.1390000000000002</v>
      </c>
      <c r="AX60" s="6">
        <v>0.189</v>
      </c>
      <c r="AY60" s="6">
        <v>2.1080000000000001</v>
      </c>
      <c r="AZ60" s="6">
        <v>650.87199999999996</v>
      </c>
      <c r="BA60" s="6">
        <v>0.17599999999999999</v>
      </c>
      <c r="BB60" s="6">
        <v>0.27200000000000002</v>
      </c>
      <c r="BC60" s="6">
        <v>0.245</v>
      </c>
      <c r="BD60" s="6">
        <v>9.8000000000000004E-2</v>
      </c>
      <c r="BE60" s="6">
        <v>0.60199999999999998</v>
      </c>
      <c r="BF60" s="6">
        <v>0.80600000000000005</v>
      </c>
      <c r="BG60" s="6">
        <v>0.55500000000000005</v>
      </c>
      <c r="BH60" s="6">
        <v>1.0609999999999999</v>
      </c>
      <c r="BI60" s="6">
        <v>1.7000000000000001E-2</v>
      </c>
      <c r="BJ60" s="6">
        <v>0.55500000000000005</v>
      </c>
      <c r="BK60" s="6">
        <v>4.8000000000000001E-2</v>
      </c>
      <c r="BL60" s="6">
        <v>0.59799999999999998</v>
      </c>
      <c r="BM60" s="6">
        <v>0.82</v>
      </c>
      <c r="BN60" s="6">
        <v>0.02</v>
      </c>
      <c r="BO60" s="6">
        <v>0.46600000000000003</v>
      </c>
      <c r="BP60" s="6">
        <v>5.0999999999999997E-2</v>
      </c>
      <c r="BQ60" s="6">
        <v>0.39600000000000002</v>
      </c>
      <c r="BR60" s="6">
        <v>0.69099999999999995</v>
      </c>
      <c r="BS60" s="6">
        <v>0.45600000000000002</v>
      </c>
      <c r="BT60" s="6">
        <v>1E-3</v>
      </c>
      <c r="BU60" s="6">
        <v>5.0000000000000001E-3</v>
      </c>
      <c r="BV60" s="6">
        <v>7.0000000000000001E-3</v>
      </c>
      <c r="BW60" s="6">
        <v>0</v>
      </c>
      <c r="BX60" s="6">
        <v>104.15</v>
      </c>
      <c r="BY60" s="6">
        <v>106.51</v>
      </c>
      <c r="BZ60" s="6">
        <v>115.836</v>
      </c>
      <c r="CA60" s="6">
        <v>119.55800000000001</v>
      </c>
    </row>
    <row r="61" spans="1:79" x14ac:dyDescent="0.25">
      <c r="A61" s="4" t="s">
        <v>5</v>
      </c>
      <c r="B61" s="4">
        <v>2015</v>
      </c>
      <c r="C61" s="4" t="s">
        <v>6</v>
      </c>
      <c r="D61" s="5">
        <v>11248306</v>
      </c>
      <c r="E61" s="5">
        <v>465000000000</v>
      </c>
      <c r="F61" s="6">
        <v>2.3479999999999999</v>
      </c>
      <c r="G61" s="6">
        <v>0.20899999999999999</v>
      </c>
      <c r="H61" s="6">
        <v>101.062</v>
      </c>
      <c r="I61" s="6">
        <v>4.1749999999999998</v>
      </c>
      <c r="J61" s="7">
        <v>4.3090000000000002</v>
      </c>
      <c r="K61" s="6">
        <v>104.57899999999999</v>
      </c>
      <c r="L61" s="6">
        <v>5.1639999999999997</v>
      </c>
      <c r="M61" s="6">
        <v>5.194</v>
      </c>
      <c r="N61" s="6">
        <v>9.2970000000000006</v>
      </c>
      <c r="O61" s="6">
        <v>0.24</v>
      </c>
      <c r="P61" s="6">
        <v>0.159</v>
      </c>
      <c r="Q61" s="6">
        <v>8.9849999999999994</v>
      </c>
      <c r="R61" s="6">
        <v>0.23200000000000001</v>
      </c>
      <c r="S61" s="6">
        <v>0.154</v>
      </c>
      <c r="T61" s="6">
        <v>14.438000000000001</v>
      </c>
      <c r="U61" s="6">
        <v>1.284</v>
      </c>
      <c r="V61" s="6">
        <v>208.62200000000001</v>
      </c>
      <c r="W61" s="6">
        <v>18.547000000000001</v>
      </c>
      <c r="X61" s="6">
        <v>0.48</v>
      </c>
      <c r="Y61" s="6">
        <v>207.887</v>
      </c>
      <c r="Z61" s="6">
        <v>12060.025</v>
      </c>
      <c r="AA61" s="6">
        <v>12262.254000000001</v>
      </c>
      <c r="AB61" s="6">
        <v>7459.4009999999998</v>
      </c>
      <c r="AC61" s="6">
        <v>2.7120000000000002</v>
      </c>
      <c r="AD61" s="6">
        <v>1156.9829999999999</v>
      </c>
      <c r="AE61" s="6">
        <v>343.39</v>
      </c>
      <c r="AF61" s="6">
        <v>3168.7570000000001</v>
      </c>
      <c r="AG61" s="6">
        <v>64.286000000000001</v>
      </c>
      <c r="AH61" s="6">
        <v>58448.152000000002</v>
      </c>
      <c r="AI61" s="6">
        <v>1.512</v>
      </c>
      <c r="AJ61" s="6">
        <v>8.7999999999999995E-2</v>
      </c>
      <c r="AK61" s="6">
        <v>8.0000000000000002E-3</v>
      </c>
      <c r="AL61" s="6">
        <v>33.820999999999998</v>
      </c>
      <c r="AM61" s="6">
        <v>3.0070000000000001</v>
      </c>
      <c r="AN61" s="6">
        <v>9.9060000000000006</v>
      </c>
      <c r="AO61" s="6">
        <v>9.6959999999999997</v>
      </c>
      <c r="AP61" s="6">
        <v>3.5169999999999999</v>
      </c>
      <c r="AQ61" s="6">
        <v>0.313</v>
      </c>
      <c r="AR61" s="6">
        <v>8.5299999999999994</v>
      </c>
      <c r="AS61" s="6">
        <v>0.75800000000000001</v>
      </c>
      <c r="AT61" s="6">
        <v>4.78</v>
      </c>
      <c r="AU61" s="6">
        <v>0.42499999999999999</v>
      </c>
      <c r="AV61" s="6">
        <v>48.198</v>
      </c>
      <c r="AW61" s="6">
        <v>4.2850000000000001</v>
      </c>
      <c r="AX61" s="6">
        <v>0.193</v>
      </c>
      <c r="AY61" s="6">
        <v>2.169</v>
      </c>
      <c r="AZ61" s="6">
        <v>657.44299999999998</v>
      </c>
      <c r="BA61" s="6">
        <v>0.16300000000000001</v>
      </c>
      <c r="BB61" s="6">
        <v>0.28399999999999997</v>
      </c>
      <c r="BC61" s="6">
        <v>0.255</v>
      </c>
      <c r="BD61" s="6">
        <v>9.8000000000000004E-2</v>
      </c>
      <c r="BE61" s="6">
        <v>0.58399999999999996</v>
      </c>
      <c r="BF61" s="6">
        <v>0.79400000000000004</v>
      </c>
      <c r="BG61" s="6">
        <v>0.55000000000000004</v>
      </c>
      <c r="BH61" s="6">
        <v>1.0409999999999999</v>
      </c>
      <c r="BI61" s="6">
        <v>1.7000000000000001E-2</v>
      </c>
      <c r="BJ61" s="6">
        <v>0.55300000000000005</v>
      </c>
      <c r="BK61" s="6">
        <v>4.8000000000000001E-2</v>
      </c>
      <c r="BL61" s="6">
        <v>0.59399999999999997</v>
      </c>
      <c r="BM61" s="6">
        <v>0.81599999999999995</v>
      </c>
      <c r="BN61" s="6">
        <v>2.3E-2</v>
      </c>
      <c r="BO61" s="6">
        <v>0.498</v>
      </c>
      <c r="BP61" s="6">
        <v>6.5000000000000002E-2</v>
      </c>
      <c r="BQ61" s="6">
        <v>0.40400000000000003</v>
      </c>
      <c r="BR61" s="6">
        <v>0.71599999999999997</v>
      </c>
      <c r="BS61" s="6">
        <v>0.45200000000000001</v>
      </c>
      <c r="BT61" s="6">
        <v>1E-3</v>
      </c>
      <c r="BU61" s="6">
        <v>6.0000000000000001E-3</v>
      </c>
      <c r="BV61" s="6">
        <v>7.0000000000000001E-3</v>
      </c>
      <c r="BW61" s="6">
        <v>0</v>
      </c>
      <c r="BX61" s="6">
        <v>109.06</v>
      </c>
      <c r="BY61" s="6">
        <v>111.43</v>
      </c>
      <c r="BZ61" s="6">
        <v>107.56100000000001</v>
      </c>
      <c r="CA61" s="6">
        <v>106.431</v>
      </c>
    </row>
    <row r="62" spans="1:79" x14ac:dyDescent="0.25">
      <c r="A62" s="4" t="s">
        <v>5</v>
      </c>
      <c r="B62" s="4">
        <v>2016</v>
      </c>
      <c r="C62" s="4" t="s">
        <v>6</v>
      </c>
      <c r="D62" s="5">
        <v>11316837</v>
      </c>
      <c r="E62" s="5">
        <v>475000000000</v>
      </c>
      <c r="F62" s="6">
        <v>2.4359999999999999</v>
      </c>
      <c r="G62" s="6">
        <v>0.215</v>
      </c>
      <c r="H62" s="6">
        <v>99.602000000000004</v>
      </c>
      <c r="I62" s="6">
        <v>-1.46</v>
      </c>
      <c r="J62" s="7">
        <v>-1.4450000000000001</v>
      </c>
      <c r="K62" s="6">
        <v>101.837</v>
      </c>
      <c r="L62" s="6">
        <v>-2.742</v>
      </c>
      <c r="M62" s="6">
        <v>-2.6219999999999999</v>
      </c>
      <c r="N62" s="6">
        <v>8.9990000000000006</v>
      </c>
      <c r="O62" s="6">
        <v>0.23200000000000001</v>
      </c>
      <c r="P62" s="6">
        <v>0.14399999999999999</v>
      </c>
      <c r="Q62" s="6">
        <v>8.8010000000000002</v>
      </c>
      <c r="R62" s="6">
        <v>0.22700000000000001</v>
      </c>
      <c r="S62" s="6">
        <v>0.14000000000000001</v>
      </c>
      <c r="T62" s="6">
        <v>13.542999999999999</v>
      </c>
      <c r="U62" s="6">
        <v>1.1970000000000001</v>
      </c>
      <c r="V62" s="6">
        <v>208.25299999999999</v>
      </c>
      <c r="W62" s="6">
        <v>18.402000000000001</v>
      </c>
      <c r="X62" s="6">
        <v>0.47399999999999998</v>
      </c>
      <c r="Y62" s="6">
        <v>210.32300000000001</v>
      </c>
      <c r="Z62" s="6">
        <v>12159.627</v>
      </c>
      <c r="AA62" s="6">
        <v>12364.089</v>
      </c>
      <c r="AB62" s="6">
        <v>7472.9440000000004</v>
      </c>
      <c r="AC62" s="6">
        <v>2.79</v>
      </c>
      <c r="AD62" s="6">
        <v>1191.3579999999999</v>
      </c>
      <c r="AE62" s="6">
        <v>345.625</v>
      </c>
      <c r="AF62" s="6">
        <v>3215.8510000000001</v>
      </c>
      <c r="AG62" s="6">
        <v>66.361999999999995</v>
      </c>
      <c r="AH62" s="6">
        <v>62694.065999999999</v>
      </c>
      <c r="AI62" s="6">
        <v>1.615</v>
      </c>
      <c r="AJ62" s="6">
        <v>7.8E-2</v>
      </c>
      <c r="AK62" s="6">
        <v>7.0000000000000001E-3</v>
      </c>
      <c r="AL62" s="6">
        <v>34.375</v>
      </c>
      <c r="AM62" s="6">
        <v>3.0379999999999998</v>
      </c>
      <c r="AN62" s="6">
        <v>9.7539999999999996</v>
      </c>
      <c r="AO62" s="6">
        <v>9.7680000000000007</v>
      </c>
      <c r="AP62" s="6">
        <v>2.2349999999999999</v>
      </c>
      <c r="AQ62" s="6">
        <v>0.19700000000000001</v>
      </c>
      <c r="AR62" s="6">
        <v>8.4499999999999993</v>
      </c>
      <c r="AS62" s="6">
        <v>0.747</v>
      </c>
      <c r="AT62" s="6">
        <v>4.62</v>
      </c>
      <c r="AU62" s="6">
        <v>0.40799999999999997</v>
      </c>
      <c r="AV62" s="6">
        <v>47.094000000000001</v>
      </c>
      <c r="AW62" s="6">
        <v>4.1609999999999996</v>
      </c>
      <c r="AX62" s="6">
        <v>0.183</v>
      </c>
      <c r="AY62" s="6">
        <v>2.0750000000000002</v>
      </c>
      <c r="AZ62" s="6">
        <v>709.49900000000002</v>
      </c>
      <c r="BA62" s="6">
        <v>0.16400000000000001</v>
      </c>
      <c r="BB62" s="6">
        <v>0.28000000000000003</v>
      </c>
      <c r="BC62" s="6">
        <v>0.254</v>
      </c>
      <c r="BD62" s="6">
        <v>9.4E-2</v>
      </c>
      <c r="BE62" s="6">
        <v>0.56699999999999995</v>
      </c>
      <c r="BF62" s="6">
        <v>0.78200000000000003</v>
      </c>
      <c r="BG62" s="6">
        <v>0.54400000000000004</v>
      </c>
      <c r="BH62" s="6">
        <v>1.022</v>
      </c>
      <c r="BI62" s="6">
        <v>1.7000000000000001E-2</v>
      </c>
      <c r="BJ62" s="6">
        <v>0.55100000000000005</v>
      </c>
      <c r="BK62" s="6">
        <v>4.8000000000000001E-2</v>
      </c>
      <c r="BL62" s="6">
        <v>0.58899999999999997</v>
      </c>
      <c r="BM62" s="6">
        <v>0.81100000000000005</v>
      </c>
      <c r="BN62" s="6">
        <v>2.1000000000000001E-2</v>
      </c>
      <c r="BO62" s="6">
        <v>0.49299999999999999</v>
      </c>
      <c r="BP62" s="6">
        <v>4.9000000000000002E-2</v>
      </c>
      <c r="BQ62" s="6">
        <v>0.39200000000000002</v>
      </c>
      <c r="BR62" s="6">
        <v>0.69199999999999995</v>
      </c>
      <c r="BS62" s="6">
        <v>0.44800000000000001</v>
      </c>
      <c r="BT62" s="6">
        <v>1E-3</v>
      </c>
      <c r="BU62" s="6">
        <v>6.0000000000000001E-3</v>
      </c>
      <c r="BV62" s="6">
        <v>7.0000000000000001E-3</v>
      </c>
      <c r="BW62" s="6">
        <v>0</v>
      </c>
      <c r="BX62" s="6">
        <v>110.54</v>
      </c>
      <c r="BY62" s="6">
        <v>110.38</v>
      </c>
      <c r="BZ62" s="6">
        <v>108.651</v>
      </c>
      <c r="CA62" s="6">
        <v>109.086</v>
      </c>
    </row>
    <row r="63" spans="1:79" x14ac:dyDescent="0.25">
      <c r="A63" s="4" t="s">
        <v>5</v>
      </c>
      <c r="B63" s="4">
        <v>2017</v>
      </c>
      <c r="C63" s="4" t="s">
        <v>6</v>
      </c>
      <c r="D63" s="5">
        <v>11384491</v>
      </c>
      <c r="E63" s="5">
        <v>490000000000</v>
      </c>
      <c r="F63" s="6">
        <v>2.2909999999999999</v>
      </c>
      <c r="G63" s="6">
        <v>0.20100000000000001</v>
      </c>
      <c r="H63" s="6">
        <v>99.126000000000005</v>
      </c>
      <c r="I63" s="6">
        <v>-0.47499999999999998</v>
      </c>
      <c r="J63" s="7">
        <v>-0.47699999999999998</v>
      </c>
      <c r="K63" s="6">
        <v>101.691</v>
      </c>
      <c r="L63" s="6">
        <v>-0.14599999999999999</v>
      </c>
      <c r="M63" s="6">
        <v>-0.14299999999999999</v>
      </c>
      <c r="N63" s="6">
        <v>8.9320000000000004</v>
      </c>
      <c r="O63" s="6">
        <v>0.22700000000000001</v>
      </c>
      <c r="P63" s="6">
        <v>0.14199999999999999</v>
      </c>
      <c r="Q63" s="6">
        <v>8.7070000000000007</v>
      </c>
      <c r="R63" s="6">
        <v>0.221</v>
      </c>
      <c r="S63" s="6">
        <v>0.13800000000000001</v>
      </c>
      <c r="T63" s="6">
        <v>13.308</v>
      </c>
      <c r="U63" s="6">
        <v>1.169</v>
      </c>
      <c r="V63" s="6">
        <v>200.84800000000001</v>
      </c>
      <c r="W63" s="6">
        <v>17.641999999999999</v>
      </c>
      <c r="X63" s="6">
        <v>0.44900000000000001</v>
      </c>
      <c r="Y63" s="6">
        <v>212.614</v>
      </c>
      <c r="Z63" s="6">
        <v>12258.754000000001</v>
      </c>
      <c r="AA63" s="6">
        <v>12465.78</v>
      </c>
      <c r="AB63" s="6">
        <v>7486.2520000000004</v>
      </c>
      <c r="AC63" s="6">
        <v>2.8889999999999998</v>
      </c>
      <c r="AD63" s="6">
        <v>1226.3879999999999</v>
      </c>
      <c r="AE63" s="6">
        <v>348.19</v>
      </c>
      <c r="AF63" s="6">
        <v>3262.1840000000002</v>
      </c>
      <c r="AG63" s="6">
        <v>68.426000000000002</v>
      </c>
      <c r="AH63" s="6">
        <v>62897.129000000001</v>
      </c>
      <c r="AI63" s="6">
        <v>1.599</v>
      </c>
      <c r="AJ63" s="6">
        <v>9.9000000000000005E-2</v>
      </c>
      <c r="AK63" s="6">
        <v>8.9999999999999993E-3</v>
      </c>
      <c r="AL63" s="6">
        <v>35.03</v>
      </c>
      <c r="AM63" s="6">
        <v>3.077</v>
      </c>
      <c r="AN63" s="6">
        <v>9.5139999999999993</v>
      </c>
      <c r="AO63" s="6">
        <v>9.5280000000000005</v>
      </c>
      <c r="AP63" s="6">
        <v>2.5649999999999999</v>
      </c>
      <c r="AQ63" s="6">
        <v>0.22500000000000001</v>
      </c>
      <c r="AR63" s="6">
        <v>8.17</v>
      </c>
      <c r="AS63" s="6">
        <v>0.71799999999999997</v>
      </c>
      <c r="AT63" s="6">
        <v>4.57</v>
      </c>
      <c r="AU63" s="6">
        <v>0.40100000000000002</v>
      </c>
      <c r="AV63" s="6">
        <v>46.332999999999998</v>
      </c>
      <c r="AW63" s="6">
        <v>4.07</v>
      </c>
      <c r="AX63" s="6">
        <v>0.18099999999999999</v>
      </c>
      <c r="AY63" s="6">
        <v>2.0640000000000001</v>
      </c>
      <c r="AZ63" s="6">
        <v>716.05200000000002</v>
      </c>
      <c r="BA63" s="6">
        <v>0.152</v>
      </c>
      <c r="BB63" s="6">
        <v>0.27500000000000002</v>
      </c>
      <c r="BC63" s="6">
        <v>0.252</v>
      </c>
      <c r="BD63" s="6">
        <v>9.1999999999999998E-2</v>
      </c>
      <c r="BE63" s="6">
        <v>0.55100000000000005</v>
      </c>
      <c r="BF63" s="6">
        <v>0.77100000000000002</v>
      </c>
      <c r="BG63" s="6">
        <v>0.53900000000000003</v>
      </c>
      <c r="BH63" s="6">
        <v>1.004</v>
      </c>
      <c r="BI63" s="6">
        <v>1.7000000000000001E-2</v>
      </c>
      <c r="BJ63" s="6">
        <v>0.54900000000000004</v>
      </c>
      <c r="BK63" s="6">
        <v>4.8000000000000001E-2</v>
      </c>
      <c r="BL63" s="6">
        <v>0.58499999999999996</v>
      </c>
      <c r="BM63" s="6">
        <v>0.80700000000000005</v>
      </c>
      <c r="BN63" s="6">
        <v>2.5000000000000001E-2</v>
      </c>
      <c r="BO63" s="6">
        <v>0.49</v>
      </c>
      <c r="BP63" s="6">
        <v>5.8999999999999997E-2</v>
      </c>
      <c r="BQ63" s="6">
        <v>0.378</v>
      </c>
      <c r="BR63" s="6">
        <v>0.68300000000000005</v>
      </c>
      <c r="BS63" s="6">
        <v>0.44500000000000001</v>
      </c>
      <c r="BT63" s="6">
        <v>1E-3</v>
      </c>
      <c r="BU63" s="6">
        <v>6.0000000000000001E-3</v>
      </c>
      <c r="BV63" s="6">
        <v>7.0000000000000001E-3</v>
      </c>
      <c r="BW63" s="6">
        <v>0</v>
      </c>
      <c r="BX63" s="6">
        <v>108.47</v>
      </c>
      <c r="BY63" s="6">
        <v>108.31</v>
      </c>
      <c r="BZ63" s="6">
        <v>101.721</v>
      </c>
      <c r="CA63" s="6">
        <v>102.61799999999999</v>
      </c>
    </row>
    <row r="64" spans="1:79" x14ac:dyDescent="0.25">
      <c r="A64" s="4" t="s">
        <v>5</v>
      </c>
      <c r="B64" s="4">
        <v>2018</v>
      </c>
      <c r="C64" s="4" t="s">
        <v>6</v>
      </c>
      <c r="D64" s="5">
        <v>11448598</v>
      </c>
      <c r="E64" s="5">
        <v>505000000000</v>
      </c>
      <c r="F64" s="6">
        <v>2.5339999999999998</v>
      </c>
      <c r="G64" s="6">
        <v>0.221</v>
      </c>
      <c r="H64" s="6">
        <v>99.873999999999995</v>
      </c>
      <c r="I64" s="6">
        <v>0.747</v>
      </c>
      <c r="J64" s="7">
        <v>0.754</v>
      </c>
      <c r="K64" s="6">
        <v>102.622</v>
      </c>
      <c r="L64" s="6">
        <v>0.93100000000000005</v>
      </c>
      <c r="M64" s="6">
        <v>0.91500000000000004</v>
      </c>
      <c r="N64" s="6">
        <v>8.9640000000000004</v>
      </c>
      <c r="O64" s="6">
        <v>0.22600000000000001</v>
      </c>
      <c r="P64" s="6">
        <v>0.14399999999999999</v>
      </c>
      <c r="Q64" s="6">
        <v>8.7240000000000002</v>
      </c>
      <c r="R64" s="6">
        <v>0.22</v>
      </c>
      <c r="S64" s="6">
        <v>0.14000000000000001</v>
      </c>
      <c r="T64" s="6">
        <v>13.367000000000001</v>
      </c>
      <c r="U64" s="6">
        <v>1.1679999999999999</v>
      </c>
      <c r="V64" s="6">
        <v>208.054</v>
      </c>
      <c r="W64" s="6">
        <v>18.172999999999998</v>
      </c>
      <c r="X64" s="6">
        <v>0.45800000000000002</v>
      </c>
      <c r="Y64" s="6">
        <v>215.149</v>
      </c>
      <c r="Z64" s="6">
        <v>12358.627</v>
      </c>
      <c r="AA64" s="6">
        <v>12568.403</v>
      </c>
      <c r="AB64" s="6">
        <v>7499.6189999999997</v>
      </c>
      <c r="AC64" s="6">
        <v>3.0110000000000001</v>
      </c>
      <c r="AD64" s="6">
        <v>1262.4860000000001</v>
      </c>
      <c r="AE64" s="6">
        <v>350.93799999999999</v>
      </c>
      <c r="AF64" s="6">
        <v>3307.8980000000001</v>
      </c>
      <c r="AG64" s="6">
        <v>70.465000000000003</v>
      </c>
      <c r="AH64" s="6">
        <v>62384.855000000003</v>
      </c>
      <c r="AI64" s="6">
        <v>1.5720000000000001</v>
      </c>
      <c r="AJ64" s="6">
        <v>0.121</v>
      </c>
      <c r="AK64" s="6">
        <v>1.0999999999999999E-2</v>
      </c>
      <c r="AL64" s="6">
        <v>36.097999999999999</v>
      </c>
      <c r="AM64" s="6">
        <v>3.153</v>
      </c>
      <c r="AN64" s="6">
        <v>9.5259999999999998</v>
      </c>
      <c r="AO64" s="6">
        <v>9.5399999999999991</v>
      </c>
      <c r="AP64" s="6">
        <v>2.7480000000000002</v>
      </c>
      <c r="AQ64" s="6">
        <v>0.24</v>
      </c>
      <c r="AR64" s="6">
        <v>8.19</v>
      </c>
      <c r="AS64" s="6">
        <v>0.71499999999999997</v>
      </c>
      <c r="AT64" s="6">
        <v>4.59</v>
      </c>
      <c r="AU64" s="6">
        <v>0.40100000000000002</v>
      </c>
      <c r="AV64" s="6">
        <v>45.713999999999999</v>
      </c>
      <c r="AW64" s="6">
        <v>3.9929999999999999</v>
      </c>
      <c r="AX64" s="6">
        <v>0.17799999999999999</v>
      </c>
      <c r="AY64" s="6">
        <v>2.0390000000000001</v>
      </c>
      <c r="AZ64" s="6">
        <v>714.21900000000005</v>
      </c>
      <c r="BA64" s="6">
        <v>0.16200000000000001</v>
      </c>
      <c r="BB64" s="6">
        <v>0.27100000000000002</v>
      </c>
      <c r="BC64" s="6">
        <v>0.25</v>
      </c>
      <c r="BD64" s="6">
        <v>9.0999999999999998E-2</v>
      </c>
      <c r="BE64" s="6">
        <v>0.53600000000000003</v>
      </c>
      <c r="BF64" s="6">
        <v>0.75900000000000001</v>
      </c>
      <c r="BG64" s="6">
        <v>0.53400000000000003</v>
      </c>
      <c r="BH64" s="6">
        <v>0.98599999999999999</v>
      </c>
      <c r="BI64" s="6">
        <v>1.7999999999999999E-2</v>
      </c>
      <c r="BJ64" s="6">
        <v>0.54700000000000004</v>
      </c>
      <c r="BK64" s="6">
        <v>4.8000000000000001E-2</v>
      </c>
      <c r="BL64" s="6">
        <v>0.57999999999999996</v>
      </c>
      <c r="BM64" s="6">
        <v>0.80200000000000005</v>
      </c>
      <c r="BN64" s="6">
        <v>2.9000000000000001E-2</v>
      </c>
      <c r="BO64" s="6">
        <v>0.47899999999999998</v>
      </c>
      <c r="BP64" s="6">
        <v>6.6000000000000003E-2</v>
      </c>
      <c r="BQ64" s="6">
        <v>0.373</v>
      </c>
      <c r="BR64" s="6">
        <v>0.67400000000000004</v>
      </c>
      <c r="BS64" s="6">
        <v>0.441</v>
      </c>
      <c r="BT64" s="6">
        <v>1E-3</v>
      </c>
      <c r="BU64" s="6">
        <v>6.0000000000000001E-3</v>
      </c>
      <c r="BV64" s="6">
        <v>7.0000000000000001E-3</v>
      </c>
      <c r="BW64" s="6">
        <v>0</v>
      </c>
      <c r="BX64" s="6">
        <v>109.22</v>
      </c>
      <c r="BY64" s="6">
        <v>109.06</v>
      </c>
      <c r="BZ64" s="6">
        <v>108.18</v>
      </c>
      <c r="CA64" s="6">
        <v>108.31699999999999</v>
      </c>
    </row>
    <row r="65" spans="1:79" x14ac:dyDescent="0.25">
      <c r="A65" s="4" t="s">
        <v>5</v>
      </c>
      <c r="B65" s="4">
        <v>2019</v>
      </c>
      <c r="C65" s="4" t="s">
        <v>6</v>
      </c>
      <c r="D65" s="5">
        <v>11510569</v>
      </c>
      <c r="E65" s="5">
        <v>520000000000</v>
      </c>
      <c r="F65" s="6">
        <v>2.819</v>
      </c>
      <c r="G65" s="6">
        <v>0.245</v>
      </c>
      <c r="H65" s="6">
        <v>99.433000000000007</v>
      </c>
      <c r="I65" s="6">
        <v>-0.441</v>
      </c>
      <c r="J65" s="7">
        <v>-0.442</v>
      </c>
      <c r="K65" s="6">
        <v>102.327</v>
      </c>
      <c r="L65" s="6">
        <v>-0.29399999999999998</v>
      </c>
      <c r="M65" s="6">
        <v>-0.28699999999999998</v>
      </c>
      <c r="N65" s="6">
        <v>8.89</v>
      </c>
      <c r="O65" s="8">
        <f>AVERAGE($O$46:$O$64)</f>
        <v>0.29189473684210532</v>
      </c>
      <c r="P65" s="6">
        <v>0.13900000000000001</v>
      </c>
      <c r="Q65" s="6">
        <v>8.6379999999999999</v>
      </c>
      <c r="R65" s="8">
        <f>AVERAGE($R$46:$R$64)</f>
        <v>0.28615789473684211</v>
      </c>
      <c r="S65" s="6">
        <v>0.13500000000000001</v>
      </c>
      <c r="T65" s="6">
        <v>13.192</v>
      </c>
      <c r="U65" s="6">
        <v>1.1459999999999999</v>
      </c>
      <c r="V65" s="6">
        <v>200.62200000000001</v>
      </c>
      <c r="W65" s="6">
        <v>17.428999999999998</v>
      </c>
      <c r="X65" s="8">
        <f>AVERAGE($X$46:$X$64)</f>
        <v>0.52763157894736845</v>
      </c>
      <c r="Y65" s="6">
        <v>217.96799999999999</v>
      </c>
      <c r="Z65" s="6">
        <v>12458.06</v>
      </c>
      <c r="AA65" s="6">
        <v>12670.728999999999</v>
      </c>
      <c r="AB65" s="6">
        <v>7512.8119999999999</v>
      </c>
      <c r="AC65" s="6">
        <v>3.1269999999999998</v>
      </c>
      <c r="AD65" s="6">
        <v>1298.6849999999999</v>
      </c>
      <c r="AE65" s="6">
        <v>353.83199999999999</v>
      </c>
      <c r="AF65" s="6">
        <v>3353.1410000000001</v>
      </c>
      <c r="AG65" s="6">
        <v>72.328000000000003</v>
      </c>
      <c r="AH65" s="6">
        <v>64152.262000000002</v>
      </c>
      <c r="AI65" s="8">
        <f>AVERAGE($AI$46:$AI$64)</f>
        <v>1.8242631578947368</v>
      </c>
      <c r="AJ65" s="6">
        <v>0.11600000000000001</v>
      </c>
      <c r="AK65" s="6">
        <v>0.01</v>
      </c>
      <c r="AL65" s="6">
        <v>36.198999999999998</v>
      </c>
      <c r="AM65" s="6">
        <v>3.145</v>
      </c>
      <c r="AN65" s="6">
        <v>9.3879999999999999</v>
      </c>
      <c r="AO65" s="6">
        <v>9.4019999999999992</v>
      </c>
      <c r="AP65" s="6">
        <v>2.895</v>
      </c>
      <c r="AQ65" s="6">
        <v>0.251</v>
      </c>
      <c r="AR65" s="6">
        <v>8.08</v>
      </c>
      <c r="AS65" s="6">
        <v>0.70199999999999996</v>
      </c>
      <c r="AT65" s="6">
        <v>4.58</v>
      </c>
      <c r="AU65" s="6">
        <v>0.39800000000000002</v>
      </c>
      <c r="AV65" s="6">
        <v>45.243000000000002</v>
      </c>
      <c r="AW65" s="6">
        <v>3.931</v>
      </c>
      <c r="AX65" s="6">
        <v>0.16200000000000001</v>
      </c>
      <c r="AY65" s="6">
        <v>1.863</v>
      </c>
      <c r="AZ65" s="6">
        <v>738.42899999999997</v>
      </c>
      <c r="BA65" s="6">
        <v>0.17399999999999999</v>
      </c>
      <c r="BB65" s="6">
        <v>0.26800000000000002</v>
      </c>
      <c r="BC65" s="6">
        <v>0.246</v>
      </c>
      <c r="BD65" s="6">
        <v>0.09</v>
      </c>
      <c r="BE65" s="6">
        <v>0.52200000000000002</v>
      </c>
      <c r="BF65" s="6">
        <v>0.748</v>
      </c>
      <c r="BG65" s="6">
        <v>0.52900000000000003</v>
      </c>
      <c r="BH65" s="6">
        <v>0.96899999999999997</v>
      </c>
      <c r="BI65" s="6">
        <v>1.7999999999999999E-2</v>
      </c>
      <c r="BJ65" s="6">
        <v>0.54400000000000004</v>
      </c>
      <c r="BK65" s="6">
        <v>4.8000000000000001E-2</v>
      </c>
      <c r="BL65" s="6">
        <v>0.57599999999999996</v>
      </c>
      <c r="BM65" s="6">
        <v>0.79600000000000004</v>
      </c>
      <c r="BN65" s="6">
        <v>2.5999999999999999E-2</v>
      </c>
      <c r="BO65" s="6">
        <v>0.47299999999999998</v>
      </c>
      <c r="BP65" s="6">
        <v>6.4000000000000001E-2</v>
      </c>
      <c r="BQ65" s="6">
        <v>0.36599999999999999</v>
      </c>
      <c r="BR65" s="6">
        <v>0.60699999999999998</v>
      </c>
      <c r="BS65" s="6">
        <v>0.437</v>
      </c>
      <c r="BT65" s="6">
        <v>1E-3</v>
      </c>
      <c r="BU65" s="6">
        <v>6.0000000000000001E-3</v>
      </c>
      <c r="BV65" s="6">
        <v>7.0000000000000001E-3</v>
      </c>
      <c r="BW65" s="6">
        <v>0</v>
      </c>
      <c r="BX65" s="6">
        <v>108.22</v>
      </c>
      <c r="BY65" s="6">
        <v>108.06</v>
      </c>
      <c r="BZ65" s="6">
        <v>101.18899999999999</v>
      </c>
      <c r="CA65" s="6">
        <v>101.76600000000001</v>
      </c>
    </row>
    <row r="66" spans="1:79" x14ac:dyDescent="0.25">
      <c r="A66" s="4" t="s">
        <v>5</v>
      </c>
      <c r="B66" s="4">
        <v>2020</v>
      </c>
      <c r="C66" s="4" t="s">
        <v>6</v>
      </c>
      <c r="D66" s="5">
        <v>11561716</v>
      </c>
      <c r="E66" s="5">
        <v>500000000000</v>
      </c>
      <c r="F66" s="6">
        <v>2.6339999999999999</v>
      </c>
      <c r="G66" s="6">
        <v>0.22800000000000001</v>
      </c>
      <c r="H66" s="6">
        <v>90.367999999999995</v>
      </c>
      <c r="I66" s="6">
        <v>-9.0649999999999995</v>
      </c>
      <c r="J66" s="7">
        <v>-9.1159999999999997</v>
      </c>
      <c r="K66" s="6">
        <v>93.409000000000006</v>
      </c>
      <c r="L66" s="6">
        <v>-8.9179999999999993</v>
      </c>
      <c r="M66" s="6">
        <v>-8.7149999999999999</v>
      </c>
      <c r="N66" s="6">
        <v>8.0790000000000006</v>
      </c>
      <c r="O66" s="8">
        <f t="shared" ref="O66:O67" si="8">AVERAGE($O$46:$O$64)</f>
        <v>0.29189473684210532</v>
      </c>
      <c r="P66" s="6">
        <v>0.14099999999999999</v>
      </c>
      <c r="Q66" s="6">
        <v>7.8159999999999998</v>
      </c>
      <c r="R66" s="8">
        <f t="shared" ref="R66:R67" si="9">AVERAGE($R$46:$R$64)</f>
        <v>0.28615789473684211</v>
      </c>
      <c r="S66" s="6">
        <v>0.13600000000000001</v>
      </c>
      <c r="T66" s="6">
        <v>10.651</v>
      </c>
      <c r="U66" s="6">
        <v>0.92100000000000004</v>
      </c>
      <c r="V66" s="6">
        <v>177.959</v>
      </c>
      <c r="W66" s="6">
        <v>15.391999999999999</v>
      </c>
      <c r="X66" s="8">
        <f t="shared" ref="X66:X67" si="10">AVERAGE($X$46:$X$64)</f>
        <v>0.52763157894736845</v>
      </c>
      <c r="Y66" s="6">
        <v>220.602</v>
      </c>
      <c r="Z66" s="6">
        <v>12548.428</v>
      </c>
      <c r="AA66" s="6">
        <v>12764.138999999999</v>
      </c>
      <c r="AB66" s="6">
        <v>7523.4620000000004</v>
      </c>
      <c r="AC66" s="6">
        <v>3.2280000000000002</v>
      </c>
      <c r="AD66" s="6">
        <v>1334.5419999999999</v>
      </c>
      <c r="AE66" s="6">
        <v>356.87400000000002</v>
      </c>
      <c r="AF66" s="6">
        <v>3392.6390000000001</v>
      </c>
      <c r="AG66" s="6">
        <v>73.953999999999994</v>
      </c>
      <c r="AH66" s="6">
        <v>57433.73</v>
      </c>
      <c r="AI66" s="8">
        <f t="shared" ref="AI66:AI67" si="11">AVERAGE($AI$46:$AI$64)</f>
        <v>1.8242631578947368</v>
      </c>
      <c r="AJ66" s="6">
        <v>0.10100000000000001</v>
      </c>
      <c r="AK66" s="6">
        <v>8.9999999999999993E-3</v>
      </c>
      <c r="AL66" s="6">
        <v>35.856000000000002</v>
      </c>
      <c r="AM66" s="6">
        <v>3.101</v>
      </c>
      <c r="AN66" s="8">
        <f>AVERAGE($AN$46:$AN$65)</f>
        <v>11.158450000000002</v>
      </c>
      <c r="AO66" s="8">
        <f>AVERAGE($AO$46:$AO$65)</f>
        <v>10.946149999999999</v>
      </c>
      <c r="AP66" s="6">
        <v>3.0409999999999999</v>
      </c>
      <c r="AQ66" s="6">
        <v>0.26300000000000001</v>
      </c>
      <c r="AR66" s="8">
        <f>AVERAGE($AR$46:$AR$65)</f>
        <v>9.4709999999999983</v>
      </c>
      <c r="AS66" s="8">
        <f>AVERAGE($AS$46:$AS$65)</f>
        <v>0.87719999999999987</v>
      </c>
      <c r="AT66" s="8">
        <f>AVERAGE($AT$46:$AT$65)</f>
        <v>5.8230000000000013</v>
      </c>
      <c r="AU66" s="8">
        <f>AVERAGE($AU$46:$AU$65)</f>
        <v>0.54079999999999984</v>
      </c>
      <c r="AV66" s="6">
        <v>39.497999999999998</v>
      </c>
      <c r="AW66" s="6">
        <v>3.4159999999999999</v>
      </c>
      <c r="AX66" s="6">
        <v>0.14099999999999999</v>
      </c>
      <c r="AY66" s="6">
        <v>1.6259999999999999</v>
      </c>
      <c r="AZ66" s="6">
        <v>664.03200000000004</v>
      </c>
      <c r="BA66" s="6">
        <v>0.161</v>
      </c>
      <c r="BB66" s="6">
        <v>0.25600000000000001</v>
      </c>
      <c r="BC66" s="6">
        <v>0.23799999999999999</v>
      </c>
      <c r="BD66" s="6">
        <v>7.4999999999999997E-2</v>
      </c>
      <c r="BE66" s="6">
        <v>0.50800000000000001</v>
      </c>
      <c r="BF66" s="6">
        <v>0.73799999999999999</v>
      </c>
      <c r="BG66" s="6">
        <v>0.52400000000000002</v>
      </c>
      <c r="BH66" s="6">
        <v>0.95299999999999996</v>
      </c>
      <c r="BI66" s="6">
        <v>1.7999999999999999E-2</v>
      </c>
      <c r="BJ66" s="6">
        <v>0.54200000000000004</v>
      </c>
      <c r="BK66" s="6">
        <v>4.8000000000000001E-2</v>
      </c>
      <c r="BL66" s="6">
        <v>0.57099999999999995</v>
      </c>
      <c r="BM66" s="6">
        <v>0.78800000000000003</v>
      </c>
      <c r="BN66" s="6">
        <v>2.5000000000000001E-2</v>
      </c>
      <c r="BO66" s="6">
        <v>0.47499999999999998</v>
      </c>
      <c r="BP66" s="6">
        <v>7.4999999999999997E-2</v>
      </c>
      <c r="BQ66" s="6">
        <v>0.35299999999999998</v>
      </c>
      <c r="BR66" s="6">
        <v>0.54900000000000004</v>
      </c>
      <c r="BS66" s="6">
        <v>0.433</v>
      </c>
      <c r="BT66" s="6">
        <v>1E-3</v>
      </c>
      <c r="BU66" s="6">
        <v>6.0000000000000001E-3</v>
      </c>
      <c r="BV66" s="6">
        <v>7.0000000000000001E-3</v>
      </c>
      <c r="BW66" s="6">
        <v>0</v>
      </c>
      <c r="BX66" s="8">
        <f>AVERAGE($BX$46:$BX$65)</f>
        <v>118.33949999999997</v>
      </c>
      <c r="BY66" s="8">
        <f>AVERAGE($BY$46:$BY$65)</f>
        <v>120.60300000000002</v>
      </c>
      <c r="BZ66" s="6">
        <v>87.590999999999994</v>
      </c>
      <c r="CA66" s="6">
        <v>96.927000000000007</v>
      </c>
    </row>
    <row r="67" spans="1:79" x14ac:dyDescent="0.25">
      <c r="A67" s="4" t="s">
        <v>5</v>
      </c>
      <c r="B67" s="4">
        <v>2021</v>
      </c>
      <c r="C67" s="4" t="s">
        <v>6</v>
      </c>
      <c r="D67" s="5">
        <v>11611416</v>
      </c>
      <c r="E67" s="5">
        <v>540000000000</v>
      </c>
      <c r="F67" s="6">
        <v>2.6339999999999999</v>
      </c>
      <c r="G67" s="6">
        <v>0.22700000000000001</v>
      </c>
      <c r="H67" s="6">
        <v>95.721999999999994</v>
      </c>
      <c r="I67" s="6">
        <v>5.3540000000000001</v>
      </c>
      <c r="J67" s="7">
        <v>5.9249999999999998</v>
      </c>
      <c r="K67" s="6">
        <v>98.873000000000005</v>
      </c>
      <c r="L67" s="6">
        <v>5.4640000000000004</v>
      </c>
      <c r="M67" s="6">
        <v>5.85</v>
      </c>
      <c r="N67" s="6">
        <v>8.5150000000000006</v>
      </c>
      <c r="O67" s="8">
        <f t="shared" si="8"/>
        <v>0.29189473684210532</v>
      </c>
      <c r="P67" s="6">
        <v>0.13400000000000001</v>
      </c>
      <c r="Q67" s="6">
        <v>8.2439999999999998</v>
      </c>
      <c r="R67" s="8">
        <f t="shared" si="9"/>
        <v>0.28615789473684211</v>
      </c>
      <c r="S67" s="6">
        <v>0.13</v>
      </c>
      <c r="T67" s="6">
        <v>11.016</v>
      </c>
      <c r="U67" s="6">
        <v>0.94899999999999995</v>
      </c>
      <c r="V67" s="8">
        <f>AVERAGE(V46:V66)</f>
        <v>209.13452380952384</v>
      </c>
      <c r="W67" s="8">
        <f>AVERAGE(W46:W66)</f>
        <v>19.239666666666665</v>
      </c>
      <c r="X67" s="8">
        <f t="shared" si="10"/>
        <v>0.52763157894736845</v>
      </c>
      <c r="Y67" s="6">
        <v>223.23699999999999</v>
      </c>
      <c r="Z67" s="6">
        <v>12644.15</v>
      </c>
      <c r="AA67" s="6">
        <v>12863.012000000001</v>
      </c>
      <c r="AB67" s="6">
        <v>7534.4790000000003</v>
      </c>
      <c r="AC67" s="6">
        <v>3.33</v>
      </c>
      <c r="AD67" s="6">
        <v>1370.319</v>
      </c>
      <c r="AE67" s="6">
        <v>360.02499999999998</v>
      </c>
      <c r="AF67" s="6">
        <v>3437.2060000000001</v>
      </c>
      <c r="AG67" s="6">
        <v>75.58</v>
      </c>
      <c r="AH67" s="6">
        <v>63592.086000000003</v>
      </c>
      <c r="AI67" s="8">
        <f t="shared" si="11"/>
        <v>1.8242631578947368</v>
      </c>
      <c r="AJ67" s="6">
        <v>0.10100000000000001</v>
      </c>
      <c r="AK67" s="6">
        <v>8.9999999999999993E-3</v>
      </c>
      <c r="AL67" s="6">
        <v>35.777000000000001</v>
      </c>
      <c r="AM67" s="6">
        <v>3.081</v>
      </c>
      <c r="AN67" s="8">
        <f>AVERAGE($AN$46:$AN$65)</f>
        <v>11.158450000000002</v>
      </c>
      <c r="AO67" s="8">
        <f>AVERAGE($AO$46:$AO$65)</f>
        <v>10.946149999999999</v>
      </c>
      <c r="AP67" s="6">
        <v>3.1509999999999998</v>
      </c>
      <c r="AQ67" s="6">
        <v>0.27100000000000002</v>
      </c>
      <c r="AR67" s="8">
        <f>AVERAGE($AR$46:$AR$65)</f>
        <v>9.4709999999999983</v>
      </c>
      <c r="AS67" s="8">
        <f>AVERAGE($AS$46:$AS$65)</f>
        <v>0.87719999999999987</v>
      </c>
      <c r="AT67" s="8">
        <f>AVERAGE($AT$46:$AT$65)</f>
        <v>5.8230000000000013</v>
      </c>
      <c r="AU67" s="8">
        <f>AVERAGE($AU$46:$AU$65)</f>
        <v>0.54079999999999984</v>
      </c>
      <c r="AV67" s="6">
        <v>44.567</v>
      </c>
      <c r="AW67" s="6">
        <v>3.8380000000000001</v>
      </c>
      <c r="AX67" s="6">
        <v>0.14000000000000001</v>
      </c>
      <c r="AY67" s="6">
        <v>1.6259999999999999</v>
      </c>
      <c r="AZ67" s="6">
        <v>738.39400000000001</v>
      </c>
      <c r="BA67" s="6">
        <v>0.157</v>
      </c>
      <c r="BB67" s="6">
        <v>0.25800000000000001</v>
      </c>
      <c r="BC67" s="6">
        <v>0.24099999999999999</v>
      </c>
      <c r="BD67" s="6">
        <v>7.3999999999999996E-2</v>
      </c>
      <c r="BE67" s="6">
        <v>0.495</v>
      </c>
      <c r="BF67" s="6">
        <v>0.72799999999999998</v>
      </c>
      <c r="BG67" s="6">
        <v>0.52</v>
      </c>
      <c r="BH67" s="6">
        <v>0.93700000000000006</v>
      </c>
      <c r="BI67" s="6">
        <v>1.7999999999999999E-2</v>
      </c>
      <c r="BJ67" s="6">
        <v>0.53900000000000003</v>
      </c>
      <c r="BK67" s="6">
        <v>4.8000000000000001E-2</v>
      </c>
      <c r="BL67" s="6">
        <v>0.56799999999999995</v>
      </c>
      <c r="BM67" s="6">
        <v>0.78</v>
      </c>
      <c r="BN67" s="6">
        <v>2.4E-2</v>
      </c>
      <c r="BO67" s="6">
        <v>0.45200000000000001</v>
      </c>
      <c r="BP67" s="6">
        <v>0.08</v>
      </c>
      <c r="BQ67" s="6">
        <v>0.377</v>
      </c>
      <c r="BR67" s="6">
        <v>0.54900000000000004</v>
      </c>
      <c r="BS67" s="6">
        <v>0.42899999999999999</v>
      </c>
      <c r="BT67" s="6">
        <v>1E-3</v>
      </c>
      <c r="BU67" s="6">
        <v>6.0000000000000001E-3</v>
      </c>
      <c r="BV67" s="6">
        <v>7.0000000000000001E-3</v>
      </c>
      <c r="BW67" s="6">
        <v>0</v>
      </c>
      <c r="BX67" s="8">
        <f>AVERAGE($BX$46:$BX$65)</f>
        <v>118.33949999999997</v>
      </c>
      <c r="BY67" s="8">
        <f>AVERAGE($BY$46:$BY$65)</f>
        <v>120.60300000000002</v>
      </c>
      <c r="BZ67" s="8">
        <f>AVERAGE(BZ46:BZ66)</f>
        <v>97.44314285714286</v>
      </c>
      <c r="CA67" s="8">
        <f>AVERAGE(CA46:CA66)</f>
        <v>89.218857142857146</v>
      </c>
    </row>
    <row r="68" spans="1:79" x14ac:dyDescent="0.25">
      <c r="A68" s="4" t="s">
        <v>7</v>
      </c>
      <c r="B68" s="4">
        <v>2000</v>
      </c>
      <c r="C68" s="4" t="s">
        <v>8</v>
      </c>
      <c r="D68" s="5">
        <v>30683316</v>
      </c>
      <c r="E68" s="5">
        <v>1420000000000</v>
      </c>
      <c r="F68" s="6">
        <v>7.2320000000000002</v>
      </c>
      <c r="G68" s="6">
        <v>0.23599999999999999</v>
      </c>
      <c r="H68" s="6">
        <v>566.69000000000005</v>
      </c>
      <c r="I68" s="6">
        <v>22.626999999999999</v>
      </c>
      <c r="J68" s="7">
        <v>4.1589999999999998</v>
      </c>
      <c r="K68" s="6">
        <v>787.33600000000001</v>
      </c>
      <c r="L68" s="6">
        <v>17.716999999999999</v>
      </c>
      <c r="M68" s="6">
        <v>2.302</v>
      </c>
      <c r="N68" s="6">
        <v>25.66</v>
      </c>
      <c r="O68" s="6">
        <v>0.69099999999999995</v>
      </c>
      <c r="P68" s="6">
        <v>0.216</v>
      </c>
      <c r="Q68" s="6">
        <v>18.469000000000001</v>
      </c>
      <c r="R68" s="4">
        <v>0.498</v>
      </c>
      <c r="S68" s="6">
        <v>0.155</v>
      </c>
      <c r="T68" s="6">
        <v>129.34800000000001</v>
      </c>
      <c r="U68" s="6">
        <v>4.2160000000000002</v>
      </c>
      <c r="V68" s="6">
        <v>580.17899999999997</v>
      </c>
      <c r="W68" s="6">
        <v>18.908999999999999</v>
      </c>
      <c r="X68" s="6">
        <v>0.51</v>
      </c>
      <c r="Y68" s="6">
        <v>234.06399999999999</v>
      </c>
      <c r="Z68" s="6">
        <v>22184.280999999999</v>
      </c>
      <c r="AA68" s="6">
        <v>57600.652000000002</v>
      </c>
      <c r="AB68" s="6">
        <v>7814.3860000000004</v>
      </c>
      <c r="AC68" s="6">
        <v>298.23700000000002</v>
      </c>
      <c r="AD68" s="6">
        <v>4174.6490000000003</v>
      </c>
      <c r="AE68" s="6">
        <v>35416.733999999997</v>
      </c>
      <c r="AF68" s="6">
        <v>9627.3469999999998</v>
      </c>
      <c r="AG68" s="6">
        <v>35.600999999999999</v>
      </c>
      <c r="AH68" s="6">
        <v>118875.336</v>
      </c>
      <c r="AI68" s="6">
        <v>3.2029999999999998</v>
      </c>
      <c r="AJ68" s="6">
        <v>16.25</v>
      </c>
      <c r="AK68" s="6">
        <v>0.53</v>
      </c>
      <c r="AL68" s="6">
        <v>172.81700000000001</v>
      </c>
      <c r="AM68" s="6">
        <v>5.6319999999999997</v>
      </c>
      <c r="AN68" s="6">
        <v>21.018000000000001</v>
      </c>
      <c r="AO68" s="6">
        <v>23.231999999999999</v>
      </c>
      <c r="AP68" s="6">
        <v>220.64599999999999</v>
      </c>
      <c r="AQ68" s="6">
        <v>7.1909999999999998</v>
      </c>
      <c r="AR68" s="6">
        <v>86.01</v>
      </c>
      <c r="AS68" s="6">
        <v>2.8029999999999999</v>
      </c>
      <c r="AT68" s="6">
        <v>36.35</v>
      </c>
      <c r="AU68" s="6">
        <v>1.1850000000000001</v>
      </c>
      <c r="AV68" s="6">
        <v>237.661</v>
      </c>
      <c r="AW68" s="6">
        <v>7.7460000000000004</v>
      </c>
      <c r="AX68" s="6">
        <v>0.11</v>
      </c>
      <c r="AY68" s="6">
        <v>3.3809999999999998</v>
      </c>
      <c r="AZ68" s="6">
        <v>3647.49</v>
      </c>
      <c r="BA68" s="6">
        <v>1.002</v>
      </c>
      <c r="BB68" s="6">
        <v>2.226</v>
      </c>
      <c r="BC68" s="6">
        <v>2.5760000000000001</v>
      </c>
      <c r="BD68" s="6">
        <v>1.405</v>
      </c>
      <c r="BE68" s="6">
        <v>1.2709999999999999</v>
      </c>
      <c r="BF68" s="6">
        <v>2.121</v>
      </c>
      <c r="BG68" s="6">
        <v>3.42</v>
      </c>
      <c r="BH68" s="6">
        <v>1.488</v>
      </c>
      <c r="BI68" s="6">
        <v>2.786</v>
      </c>
      <c r="BJ68" s="6">
        <v>3.4209999999999998</v>
      </c>
      <c r="BK68" s="6">
        <v>5.5119999999999996</v>
      </c>
      <c r="BL68" s="6">
        <v>2.633</v>
      </c>
      <c r="BM68" s="6">
        <v>0.88</v>
      </c>
      <c r="BN68" s="6">
        <v>5.8259999999999996</v>
      </c>
      <c r="BO68" s="6">
        <v>3.653</v>
      </c>
      <c r="BP68" s="6">
        <v>4.3129999999999997</v>
      </c>
      <c r="BQ68" s="6">
        <v>2.3069999999999999</v>
      </c>
      <c r="BR68" s="6">
        <v>1.5640000000000001</v>
      </c>
      <c r="BS68" s="6">
        <v>2.254</v>
      </c>
      <c r="BT68" s="6">
        <v>4.0000000000000001E-3</v>
      </c>
      <c r="BU68" s="6">
        <v>0.02</v>
      </c>
      <c r="BV68" s="6">
        <v>2.5999999999999999E-2</v>
      </c>
      <c r="BW68" s="6">
        <v>1E-3</v>
      </c>
      <c r="BX68" s="6">
        <v>712.83</v>
      </c>
      <c r="BY68" s="6">
        <v>644.89</v>
      </c>
      <c r="BZ68" s="6">
        <v>13.489000000000001</v>
      </c>
      <c r="CA68" s="6">
        <v>2.38</v>
      </c>
    </row>
    <row r="69" spans="1:79" x14ac:dyDescent="0.25">
      <c r="A69" s="4" t="s">
        <v>7</v>
      </c>
      <c r="B69" s="4">
        <v>2001</v>
      </c>
      <c r="C69" s="4" t="s">
        <v>8</v>
      </c>
      <c r="D69" s="5">
        <v>31002768</v>
      </c>
      <c r="E69" s="5">
        <v>1460000000000</v>
      </c>
      <c r="F69" s="6">
        <v>6.9829999999999997</v>
      </c>
      <c r="G69" s="6">
        <v>0.22500000000000001</v>
      </c>
      <c r="H69" s="6">
        <v>558.77800000000002</v>
      </c>
      <c r="I69" s="6">
        <v>-7.9130000000000003</v>
      </c>
      <c r="J69" s="7">
        <v>-1.3959999999999999</v>
      </c>
      <c r="K69" s="6">
        <v>806.13400000000001</v>
      </c>
      <c r="L69" s="6">
        <v>18.797999999999998</v>
      </c>
      <c r="M69" s="6">
        <v>2.387</v>
      </c>
      <c r="N69" s="6">
        <v>26.001999999999999</v>
      </c>
      <c r="O69" s="6">
        <v>0.69399999999999995</v>
      </c>
      <c r="P69" s="6">
        <v>0.22600000000000001</v>
      </c>
      <c r="Q69" s="6">
        <v>18.023</v>
      </c>
      <c r="R69" s="6">
        <v>0.48099999999999998</v>
      </c>
      <c r="S69" s="6">
        <v>0.156</v>
      </c>
      <c r="T69" s="6">
        <v>126.825</v>
      </c>
      <c r="U69" s="6">
        <v>4.0910000000000002</v>
      </c>
      <c r="V69" s="6">
        <v>558.899</v>
      </c>
      <c r="W69" s="6">
        <v>18.027000000000001</v>
      </c>
      <c r="X69" s="6">
        <v>0.48099999999999998</v>
      </c>
      <c r="Y69" s="6">
        <v>241.047</v>
      </c>
      <c r="Z69" s="6">
        <v>22743.061000000002</v>
      </c>
      <c r="AA69" s="6">
        <v>58406.785000000003</v>
      </c>
      <c r="AB69" s="6">
        <v>7941.2110000000002</v>
      </c>
      <c r="AC69" s="6">
        <v>313.91199999999998</v>
      </c>
      <c r="AD69" s="6">
        <v>4339.4970000000003</v>
      </c>
      <c r="AE69" s="6">
        <v>35664.093999999997</v>
      </c>
      <c r="AF69" s="6">
        <v>9868.9259999999995</v>
      </c>
      <c r="AG69" s="6">
        <v>38.468000000000004</v>
      </c>
      <c r="AH69" s="6">
        <v>115218.68</v>
      </c>
      <c r="AI69" s="6">
        <v>3.0739999999999998</v>
      </c>
      <c r="AJ69" s="6">
        <v>15.675000000000001</v>
      </c>
      <c r="AK69" s="6">
        <v>0.50600000000000001</v>
      </c>
      <c r="AL69" s="6">
        <v>164.84800000000001</v>
      </c>
      <c r="AM69" s="6">
        <v>5.3170000000000002</v>
      </c>
      <c r="AN69" s="6">
        <v>20.541</v>
      </c>
      <c r="AO69" s="6">
        <v>30.265999999999998</v>
      </c>
      <c r="AP69" s="6">
        <v>247.357</v>
      </c>
      <c r="AQ69" s="6">
        <v>7.9790000000000001</v>
      </c>
      <c r="AR69" s="6">
        <v>85.76</v>
      </c>
      <c r="AS69" s="6">
        <v>2.766</v>
      </c>
      <c r="AT69" s="6">
        <v>34.82</v>
      </c>
      <c r="AU69" s="6">
        <v>1.123</v>
      </c>
      <c r="AV69" s="6">
        <v>241.58</v>
      </c>
      <c r="AW69" s="6">
        <v>7.7919999999999998</v>
      </c>
      <c r="AX69" s="6">
        <v>9.1999999999999998E-2</v>
      </c>
      <c r="AY69" s="6">
        <v>2.867</v>
      </c>
      <c r="AZ69" s="6">
        <v>3572.098</v>
      </c>
      <c r="BA69" s="6">
        <v>0.92600000000000005</v>
      </c>
      <c r="BB69" s="6">
        <v>2.177</v>
      </c>
      <c r="BC69" s="6">
        <v>2.6509999999999998</v>
      </c>
      <c r="BD69" s="6">
        <v>1.37</v>
      </c>
      <c r="BE69" s="6">
        <v>1.2569999999999999</v>
      </c>
      <c r="BF69" s="6">
        <v>2.1219999999999999</v>
      </c>
      <c r="BG69" s="6">
        <v>3.407</v>
      </c>
      <c r="BH69" s="6">
        <v>1.486</v>
      </c>
      <c r="BI69" s="6">
        <v>2.8570000000000002</v>
      </c>
      <c r="BJ69" s="6">
        <v>3.4220000000000002</v>
      </c>
      <c r="BK69" s="6">
        <v>5.51</v>
      </c>
      <c r="BL69" s="6">
        <v>2.625</v>
      </c>
      <c r="BM69" s="6">
        <v>0.90400000000000003</v>
      </c>
      <c r="BN69" s="6">
        <v>5.5759999999999996</v>
      </c>
      <c r="BO69" s="6">
        <v>3.4529999999999998</v>
      </c>
      <c r="BP69" s="6">
        <v>5.22</v>
      </c>
      <c r="BQ69" s="6">
        <v>2.3250000000000002</v>
      </c>
      <c r="BR69" s="6">
        <v>1.3460000000000001</v>
      </c>
      <c r="BS69" s="6">
        <v>2.2549999999999999</v>
      </c>
      <c r="BT69" s="6">
        <v>4.0000000000000001E-3</v>
      </c>
      <c r="BU69" s="6">
        <v>2.1000000000000001E-2</v>
      </c>
      <c r="BV69" s="6">
        <v>2.5999999999999999E-2</v>
      </c>
      <c r="BW69" s="6">
        <v>1E-3</v>
      </c>
      <c r="BX69" s="6">
        <v>938.32</v>
      </c>
      <c r="BY69" s="6">
        <v>636.84</v>
      </c>
      <c r="BZ69" s="6">
        <v>0.121</v>
      </c>
      <c r="CA69" s="6">
        <v>2.1999999999999999E-2</v>
      </c>
    </row>
    <row r="70" spans="1:79" x14ac:dyDescent="0.25">
      <c r="A70" s="4" t="s">
        <v>7</v>
      </c>
      <c r="B70" s="4">
        <v>2002</v>
      </c>
      <c r="C70" s="4" t="s">
        <v>8</v>
      </c>
      <c r="D70" s="5">
        <v>31322400</v>
      </c>
      <c r="E70" s="5">
        <v>1500000000000</v>
      </c>
      <c r="F70" s="6">
        <v>7.1479999999999997</v>
      </c>
      <c r="G70" s="6">
        <v>0.22800000000000001</v>
      </c>
      <c r="H70" s="6">
        <v>564.05100000000004</v>
      </c>
      <c r="I70" s="6">
        <v>5.2729999999999997</v>
      </c>
      <c r="J70" s="7">
        <v>0.94399999999999995</v>
      </c>
      <c r="K70" s="6">
        <v>792.86800000000005</v>
      </c>
      <c r="L70" s="6">
        <v>-13.266</v>
      </c>
      <c r="M70" s="6">
        <v>-1.6459999999999999</v>
      </c>
      <c r="N70" s="6">
        <v>25.312999999999999</v>
      </c>
      <c r="O70" s="6">
        <v>0.66</v>
      </c>
      <c r="P70" s="6">
        <v>0.215</v>
      </c>
      <c r="Q70" s="6">
        <v>18.007999999999999</v>
      </c>
      <c r="R70" s="6">
        <v>0.47</v>
      </c>
      <c r="S70" s="6">
        <v>0.153</v>
      </c>
      <c r="T70" s="6">
        <v>124.20699999999999</v>
      </c>
      <c r="U70" s="6">
        <v>3.9649999999999999</v>
      </c>
      <c r="V70" s="6">
        <v>582.65800000000002</v>
      </c>
      <c r="W70" s="6">
        <v>18.602</v>
      </c>
      <c r="X70" s="6">
        <v>0.48499999999999999</v>
      </c>
      <c r="Y70" s="6">
        <v>248.19499999999999</v>
      </c>
      <c r="Z70" s="6">
        <v>23307.109</v>
      </c>
      <c r="AA70" s="6">
        <v>59199.652000000002</v>
      </c>
      <c r="AB70" s="6">
        <v>8065.4179999999997</v>
      </c>
      <c r="AC70" s="6">
        <v>330.029</v>
      </c>
      <c r="AD70" s="6">
        <v>4510.6570000000002</v>
      </c>
      <c r="AE70" s="6">
        <v>35892.910000000003</v>
      </c>
      <c r="AF70" s="6">
        <v>10111.397000000001</v>
      </c>
      <c r="AG70" s="6">
        <v>41.414000000000001</v>
      </c>
      <c r="AH70" s="6">
        <v>117915.383</v>
      </c>
      <c r="AI70" s="6">
        <v>3.077</v>
      </c>
      <c r="AJ70" s="6">
        <v>16.117000000000001</v>
      </c>
      <c r="AK70" s="6">
        <v>0.51500000000000001</v>
      </c>
      <c r="AL70" s="6">
        <v>171.16</v>
      </c>
      <c r="AM70" s="6">
        <v>5.4640000000000004</v>
      </c>
      <c r="AN70" s="6">
        <v>21</v>
      </c>
      <c r="AO70" s="6">
        <v>30.626999999999999</v>
      </c>
      <c r="AP70" s="6">
        <v>228.81700000000001</v>
      </c>
      <c r="AQ70" s="6">
        <v>7.3049999999999997</v>
      </c>
      <c r="AR70" s="6">
        <v>87.38</v>
      </c>
      <c r="AS70" s="6">
        <v>2.79</v>
      </c>
      <c r="AT70" s="6">
        <v>36.14</v>
      </c>
      <c r="AU70" s="6">
        <v>1.1539999999999999</v>
      </c>
      <c r="AV70" s="6">
        <v>242.471</v>
      </c>
      <c r="AW70" s="6">
        <v>7.7409999999999997</v>
      </c>
      <c r="AX70" s="6">
        <v>9.4E-2</v>
      </c>
      <c r="AY70" s="6">
        <v>2.9470000000000001</v>
      </c>
      <c r="AZ70" s="6">
        <v>3693.393</v>
      </c>
      <c r="BA70" s="6">
        <v>0.89800000000000002</v>
      </c>
      <c r="BB70" s="6">
        <v>2.1459999999999999</v>
      </c>
      <c r="BC70" s="6">
        <v>2.52</v>
      </c>
      <c r="BD70" s="6">
        <v>1.2829999999999999</v>
      </c>
      <c r="BE70" s="6">
        <v>1.2430000000000001</v>
      </c>
      <c r="BF70" s="6">
        <v>2.1230000000000002</v>
      </c>
      <c r="BG70" s="6">
        <v>3.391</v>
      </c>
      <c r="BH70" s="6">
        <v>1.482</v>
      </c>
      <c r="BI70" s="6">
        <v>2.9249999999999998</v>
      </c>
      <c r="BJ70" s="6">
        <v>3.4249999999999998</v>
      </c>
      <c r="BK70" s="6">
        <v>5.5019999999999998</v>
      </c>
      <c r="BL70" s="6">
        <v>2.617</v>
      </c>
      <c r="BM70" s="6">
        <v>0.92600000000000005</v>
      </c>
      <c r="BN70" s="6">
        <v>5.3979999999999997</v>
      </c>
      <c r="BO70" s="6">
        <v>3.4889999999999999</v>
      </c>
      <c r="BP70" s="6">
        <v>4.42</v>
      </c>
      <c r="BQ70" s="6">
        <v>2.335</v>
      </c>
      <c r="BR70" s="6">
        <v>1.3660000000000001</v>
      </c>
      <c r="BS70" s="6">
        <v>2.2559999999999998</v>
      </c>
      <c r="BT70" s="6">
        <v>5.0000000000000001E-3</v>
      </c>
      <c r="BU70" s="6">
        <v>2.1000000000000001E-2</v>
      </c>
      <c r="BV70" s="6">
        <v>2.5999999999999999E-2</v>
      </c>
      <c r="BW70" s="6">
        <v>1E-3</v>
      </c>
      <c r="BX70" s="6">
        <v>959.31</v>
      </c>
      <c r="BY70" s="6">
        <v>657.76</v>
      </c>
      <c r="BZ70" s="6">
        <v>18.606999999999999</v>
      </c>
      <c r="CA70" s="6">
        <v>3.2989999999999999</v>
      </c>
    </row>
    <row r="71" spans="1:79" x14ac:dyDescent="0.25">
      <c r="A71" s="4" t="s">
        <v>7</v>
      </c>
      <c r="B71" s="4">
        <v>2003</v>
      </c>
      <c r="C71" s="4" t="s">
        <v>8</v>
      </c>
      <c r="D71" s="5">
        <v>31619456</v>
      </c>
      <c r="E71" s="5">
        <v>1550000000000</v>
      </c>
      <c r="F71" s="6">
        <v>7.2480000000000002</v>
      </c>
      <c r="G71" s="6">
        <v>0.22900000000000001</v>
      </c>
      <c r="H71" s="6">
        <v>581.30499999999995</v>
      </c>
      <c r="I71" s="6">
        <v>17.254000000000001</v>
      </c>
      <c r="J71" s="7">
        <v>3.0590000000000002</v>
      </c>
      <c r="K71" s="6">
        <v>794.36699999999996</v>
      </c>
      <c r="L71" s="6">
        <v>1.4990000000000001</v>
      </c>
      <c r="M71" s="6">
        <v>0.189</v>
      </c>
      <c r="N71" s="6">
        <v>25.123000000000001</v>
      </c>
      <c r="O71" s="6">
        <v>0.64800000000000002</v>
      </c>
      <c r="P71" s="6">
        <v>0.214</v>
      </c>
      <c r="Q71" s="6">
        <v>18.384</v>
      </c>
      <c r="R71" s="6">
        <v>0.47399999999999998</v>
      </c>
      <c r="S71" s="6">
        <v>0.157</v>
      </c>
      <c r="T71" s="6">
        <v>123.322</v>
      </c>
      <c r="U71" s="6">
        <v>3.9</v>
      </c>
      <c r="V71" s="6">
        <v>576.995</v>
      </c>
      <c r="W71" s="6">
        <v>18.248000000000001</v>
      </c>
      <c r="X71" s="6">
        <v>0.47099999999999997</v>
      </c>
      <c r="Y71" s="6">
        <v>255.44300000000001</v>
      </c>
      <c r="Z71" s="6">
        <v>23888.416000000001</v>
      </c>
      <c r="AA71" s="6">
        <v>59994.02</v>
      </c>
      <c r="AB71" s="6">
        <v>8188.741</v>
      </c>
      <c r="AC71" s="6">
        <v>345.577</v>
      </c>
      <c r="AD71" s="6">
        <v>4684.5349999999999</v>
      </c>
      <c r="AE71" s="6">
        <v>36105.972999999998</v>
      </c>
      <c r="AF71" s="6">
        <v>10369.758</v>
      </c>
      <c r="AG71" s="6">
        <v>44.362000000000002</v>
      </c>
      <c r="AH71" s="6">
        <v>117365.117</v>
      </c>
      <c r="AI71" s="6">
        <v>3.028</v>
      </c>
      <c r="AJ71" s="6">
        <v>15.548</v>
      </c>
      <c r="AK71" s="6">
        <v>0.49199999999999999</v>
      </c>
      <c r="AL71" s="6">
        <v>173.87899999999999</v>
      </c>
      <c r="AM71" s="6">
        <v>5.4989999999999997</v>
      </c>
      <c r="AN71" s="6">
        <v>21.478999999999999</v>
      </c>
      <c r="AO71" s="6">
        <v>31.032</v>
      </c>
      <c r="AP71" s="6">
        <v>213.06200000000001</v>
      </c>
      <c r="AQ71" s="6">
        <v>6.7380000000000004</v>
      </c>
      <c r="AR71" s="6">
        <v>88.21</v>
      </c>
      <c r="AS71" s="6">
        <v>2.79</v>
      </c>
      <c r="AT71" s="6">
        <v>36.979999999999997</v>
      </c>
      <c r="AU71" s="6">
        <v>1.17</v>
      </c>
      <c r="AV71" s="6">
        <v>258.36099999999999</v>
      </c>
      <c r="AW71" s="6">
        <v>8.1709999999999994</v>
      </c>
      <c r="AX71" s="6">
        <v>9.2999999999999999E-2</v>
      </c>
      <c r="AY71" s="6">
        <v>2.948</v>
      </c>
      <c r="AZ71" s="6">
        <v>3711.0210000000002</v>
      </c>
      <c r="BA71" s="6">
        <v>0.85</v>
      </c>
      <c r="BB71" s="6">
        <v>2.1019999999999999</v>
      </c>
      <c r="BC71" s="6">
        <v>2.3849999999999998</v>
      </c>
      <c r="BD71" s="6">
        <v>1.1719999999999999</v>
      </c>
      <c r="BE71" s="6">
        <v>1.2270000000000001</v>
      </c>
      <c r="BF71" s="6">
        <v>2.1219999999999999</v>
      </c>
      <c r="BG71" s="6">
        <v>3.3719999999999999</v>
      </c>
      <c r="BH71" s="6">
        <v>1.476</v>
      </c>
      <c r="BI71" s="6">
        <v>2.9830000000000001</v>
      </c>
      <c r="BJ71" s="6">
        <v>3.4249999999999998</v>
      </c>
      <c r="BK71" s="6">
        <v>5.4870000000000001</v>
      </c>
      <c r="BL71" s="6">
        <v>2.6110000000000002</v>
      </c>
      <c r="BM71" s="6">
        <v>0.94499999999999995</v>
      </c>
      <c r="BN71" s="6">
        <v>5.1929999999999996</v>
      </c>
      <c r="BO71" s="6">
        <v>3.4220000000000002</v>
      </c>
      <c r="BP71" s="6">
        <v>3.7690000000000001</v>
      </c>
      <c r="BQ71" s="6">
        <v>2.419</v>
      </c>
      <c r="BR71" s="6">
        <v>1.3380000000000001</v>
      </c>
      <c r="BS71" s="6">
        <v>2.2549999999999999</v>
      </c>
      <c r="BT71" s="6">
        <v>5.0000000000000001E-3</v>
      </c>
      <c r="BU71" s="6">
        <v>2.1000000000000001E-2</v>
      </c>
      <c r="BV71" s="6">
        <v>2.7E-2</v>
      </c>
      <c r="BW71" s="6">
        <v>1E-3</v>
      </c>
      <c r="BX71" s="6">
        <v>981.22</v>
      </c>
      <c r="BY71" s="6">
        <v>679.15</v>
      </c>
      <c r="BZ71" s="6">
        <v>-4.3099999999999996</v>
      </c>
      <c r="CA71" s="6">
        <v>-0.74099999999999999</v>
      </c>
    </row>
    <row r="72" spans="1:79" x14ac:dyDescent="0.25">
      <c r="A72" s="4" t="s">
        <v>7</v>
      </c>
      <c r="B72" s="4">
        <v>2004</v>
      </c>
      <c r="C72" s="4" t="s">
        <v>8</v>
      </c>
      <c r="D72" s="5">
        <v>31911670</v>
      </c>
      <c r="E72" s="5">
        <v>1610000000000</v>
      </c>
      <c r="F72" s="6">
        <v>7.52</v>
      </c>
      <c r="G72" s="6">
        <v>0.23599999999999999</v>
      </c>
      <c r="H72" s="6">
        <v>579.59199999999998</v>
      </c>
      <c r="I72" s="6">
        <v>-1.7130000000000001</v>
      </c>
      <c r="J72" s="7">
        <v>-0.29499999999999998</v>
      </c>
      <c r="K72" s="6">
        <v>794.74199999999996</v>
      </c>
      <c r="L72" s="6">
        <v>0.375</v>
      </c>
      <c r="M72" s="6">
        <v>4.7E-2</v>
      </c>
      <c r="N72" s="6">
        <v>24.904</v>
      </c>
      <c r="O72" s="6">
        <v>0.627</v>
      </c>
      <c r="P72" s="6">
        <v>0.21099999999999999</v>
      </c>
      <c r="Q72" s="6">
        <v>18.161999999999999</v>
      </c>
      <c r="R72" s="6">
        <v>0.45700000000000002</v>
      </c>
      <c r="S72" s="6">
        <v>0.154</v>
      </c>
      <c r="T72" s="6">
        <v>115.67100000000001</v>
      </c>
      <c r="U72" s="6">
        <v>3.625</v>
      </c>
      <c r="V72" s="6">
        <v>584.024</v>
      </c>
      <c r="W72" s="6">
        <v>18.300999999999998</v>
      </c>
      <c r="X72" s="6">
        <v>0.46100000000000002</v>
      </c>
      <c r="Y72" s="6">
        <v>262.96300000000002</v>
      </c>
      <c r="Z72" s="6">
        <v>24468.01</v>
      </c>
      <c r="AA72" s="6">
        <v>60788.762000000002</v>
      </c>
      <c r="AB72" s="6">
        <v>8304.4120000000003</v>
      </c>
      <c r="AC72" s="6">
        <v>361.61900000000003</v>
      </c>
      <c r="AD72" s="6">
        <v>4854.4340000000002</v>
      </c>
      <c r="AE72" s="6">
        <v>36321.120999999999</v>
      </c>
      <c r="AF72" s="6">
        <v>10637.121999999999</v>
      </c>
      <c r="AG72" s="6">
        <v>47.457999999999998</v>
      </c>
      <c r="AH72" s="6">
        <v>118078.04700000001</v>
      </c>
      <c r="AI72" s="6">
        <v>2.9740000000000002</v>
      </c>
      <c r="AJ72" s="6">
        <v>16.042000000000002</v>
      </c>
      <c r="AK72" s="6">
        <v>0.503</v>
      </c>
      <c r="AL72" s="6">
        <v>169.899</v>
      </c>
      <c r="AM72" s="6">
        <v>5.3239999999999998</v>
      </c>
      <c r="AN72" s="6">
        <v>21.184000000000001</v>
      </c>
      <c r="AO72" s="6">
        <v>30.643999999999998</v>
      </c>
      <c r="AP72" s="6">
        <v>215.15</v>
      </c>
      <c r="AQ72" s="6">
        <v>6.742</v>
      </c>
      <c r="AR72" s="6">
        <v>90.62</v>
      </c>
      <c r="AS72" s="6">
        <v>2.84</v>
      </c>
      <c r="AT72" s="6">
        <v>38.99</v>
      </c>
      <c r="AU72" s="6">
        <v>1.222</v>
      </c>
      <c r="AV72" s="6">
        <v>267.36399999999998</v>
      </c>
      <c r="AW72" s="6">
        <v>8.3780000000000001</v>
      </c>
      <c r="AX72" s="6">
        <v>9.7000000000000003E-2</v>
      </c>
      <c r="AY72" s="6">
        <v>3.0960000000000001</v>
      </c>
      <c r="AZ72" s="6">
        <v>3768.0680000000002</v>
      </c>
      <c r="BA72" s="6">
        <v>0.82599999999999996</v>
      </c>
      <c r="BB72" s="6">
        <v>2.024</v>
      </c>
      <c r="BC72" s="6">
        <v>2.3380000000000001</v>
      </c>
      <c r="BD72" s="6">
        <v>1.0640000000000001</v>
      </c>
      <c r="BE72" s="6">
        <v>1.21</v>
      </c>
      <c r="BF72" s="6">
        <v>2.12</v>
      </c>
      <c r="BG72" s="6">
        <v>3.3530000000000002</v>
      </c>
      <c r="BH72" s="6">
        <v>1.468</v>
      </c>
      <c r="BI72" s="6">
        <v>3.0369999999999999</v>
      </c>
      <c r="BJ72" s="6">
        <v>3.4180000000000001</v>
      </c>
      <c r="BK72" s="6">
        <v>5.4749999999999996</v>
      </c>
      <c r="BL72" s="6">
        <v>2.6059999999999999</v>
      </c>
      <c r="BM72" s="6">
        <v>0.96399999999999997</v>
      </c>
      <c r="BN72" s="6">
        <v>4.9539999999999997</v>
      </c>
      <c r="BO72" s="6">
        <v>3.2320000000000002</v>
      </c>
      <c r="BP72" s="6">
        <v>4.0119999999999996</v>
      </c>
      <c r="BQ72" s="6">
        <v>2.4209999999999998</v>
      </c>
      <c r="BR72" s="6">
        <v>1.34</v>
      </c>
      <c r="BS72" s="6">
        <v>2.2530000000000001</v>
      </c>
      <c r="BT72" s="6">
        <v>5.0000000000000001E-3</v>
      </c>
      <c r="BU72" s="6">
        <v>2.1000000000000001E-2</v>
      </c>
      <c r="BV72" s="6">
        <v>2.7E-2</v>
      </c>
      <c r="BW72" s="6">
        <v>1E-3</v>
      </c>
      <c r="BX72" s="6">
        <v>977.9</v>
      </c>
      <c r="BY72" s="6">
        <v>676.03</v>
      </c>
      <c r="BZ72" s="6">
        <v>4.4320000000000004</v>
      </c>
      <c r="CA72" s="6">
        <v>0.76500000000000001</v>
      </c>
    </row>
    <row r="73" spans="1:79" x14ac:dyDescent="0.25">
      <c r="A73" s="4" t="s">
        <v>7</v>
      </c>
      <c r="B73" s="4">
        <v>2005</v>
      </c>
      <c r="C73" s="4" t="s">
        <v>8</v>
      </c>
      <c r="D73" s="5">
        <v>32215914</v>
      </c>
      <c r="E73" s="5">
        <v>1680000000000</v>
      </c>
      <c r="F73" s="6">
        <v>7.6139999999999999</v>
      </c>
      <c r="G73" s="6">
        <v>0.23599999999999999</v>
      </c>
      <c r="H73" s="6">
        <v>574.654</v>
      </c>
      <c r="I73" s="6">
        <v>-4.9379999999999997</v>
      </c>
      <c r="J73" s="7">
        <v>-0.85199999999999998</v>
      </c>
      <c r="K73" s="6">
        <v>797.38800000000003</v>
      </c>
      <c r="L73" s="6">
        <v>2.6459999999999999</v>
      </c>
      <c r="M73" s="6">
        <v>0.33300000000000002</v>
      </c>
      <c r="N73" s="6">
        <v>24.751000000000001</v>
      </c>
      <c r="O73" s="6">
        <v>0.60799999999999998</v>
      </c>
      <c r="P73" s="6">
        <v>0.21</v>
      </c>
      <c r="Q73" s="6">
        <v>17.838000000000001</v>
      </c>
      <c r="R73" s="6">
        <v>0.438</v>
      </c>
      <c r="S73" s="6">
        <v>0.151</v>
      </c>
      <c r="T73" s="6">
        <v>116.765</v>
      </c>
      <c r="U73" s="6">
        <v>3.6240000000000001</v>
      </c>
      <c r="V73" s="6">
        <v>609.00599999999997</v>
      </c>
      <c r="W73" s="6">
        <v>18.904</v>
      </c>
      <c r="X73" s="6">
        <v>0.46400000000000002</v>
      </c>
      <c r="Y73" s="6">
        <v>270.577</v>
      </c>
      <c r="Z73" s="6">
        <v>25042.662</v>
      </c>
      <c r="AA73" s="6">
        <v>61586.148000000001</v>
      </c>
      <c r="AB73" s="6">
        <v>8421.1769999999997</v>
      </c>
      <c r="AC73" s="6">
        <v>377.35199999999998</v>
      </c>
      <c r="AD73" s="6">
        <v>5024.7619999999997</v>
      </c>
      <c r="AE73" s="6">
        <v>36543.855000000003</v>
      </c>
      <c r="AF73" s="6">
        <v>10898.334999999999</v>
      </c>
      <c r="AG73" s="6">
        <v>50.459000000000003</v>
      </c>
      <c r="AH73" s="6">
        <v>117744.773</v>
      </c>
      <c r="AI73" s="6">
        <v>2.8929999999999998</v>
      </c>
      <c r="AJ73" s="6">
        <v>15.733000000000001</v>
      </c>
      <c r="AK73" s="6">
        <v>0.48799999999999999</v>
      </c>
      <c r="AL73" s="6">
        <v>170.328</v>
      </c>
      <c r="AM73" s="6">
        <v>5.2869999999999999</v>
      </c>
      <c r="AN73" s="6">
        <v>21.434999999999999</v>
      </c>
      <c r="AO73" s="6">
        <v>30.795000000000002</v>
      </c>
      <c r="AP73" s="6">
        <v>222.73500000000001</v>
      </c>
      <c r="AQ73" s="6">
        <v>6.9139999999999997</v>
      </c>
      <c r="AR73" s="6">
        <v>91.39</v>
      </c>
      <c r="AS73" s="6">
        <v>2.8370000000000002</v>
      </c>
      <c r="AT73" s="6">
        <v>39.950000000000003</v>
      </c>
      <c r="AU73" s="6">
        <v>1.24</v>
      </c>
      <c r="AV73" s="6">
        <v>261.21300000000002</v>
      </c>
      <c r="AW73" s="6">
        <v>8.1080000000000005</v>
      </c>
      <c r="AX73" s="6">
        <v>9.2999999999999999E-2</v>
      </c>
      <c r="AY73" s="6">
        <v>3</v>
      </c>
      <c r="AZ73" s="6">
        <v>3793.2559999999999</v>
      </c>
      <c r="BA73" s="6">
        <v>0.79</v>
      </c>
      <c r="BB73" s="6">
        <v>1.94</v>
      </c>
      <c r="BC73" s="6">
        <v>2.323</v>
      </c>
      <c r="BD73" s="6">
        <v>1.012</v>
      </c>
      <c r="BE73" s="6">
        <v>1.1919999999999999</v>
      </c>
      <c r="BF73" s="6">
        <v>2.1150000000000002</v>
      </c>
      <c r="BG73" s="6">
        <v>3.3330000000000002</v>
      </c>
      <c r="BH73" s="6">
        <v>1.4590000000000001</v>
      </c>
      <c r="BI73" s="6">
        <v>3.08</v>
      </c>
      <c r="BJ73" s="6">
        <v>3.4089999999999998</v>
      </c>
      <c r="BK73" s="6">
        <v>5.4690000000000003</v>
      </c>
      <c r="BL73" s="6">
        <v>2.5990000000000002</v>
      </c>
      <c r="BM73" s="6">
        <v>0.97699999999999998</v>
      </c>
      <c r="BN73" s="6">
        <v>4.5590000000000002</v>
      </c>
      <c r="BO73" s="6">
        <v>3.1659999999999999</v>
      </c>
      <c r="BP73" s="6">
        <v>4.7220000000000004</v>
      </c>
      <c r="BQ73" s="6">
        <v>2.3450000000000002</v>
      </c>
      <c r="BR73" s="6">
        <v>1.2410000000000001</v>
      </c>
      <c r="BS73" s="6">
        <v>2.2490000000000001</v>
      </c>
      <c r="BT73" s="6">
        <v>5.0000000000000001E-3</v>
      </c>
      <c r="BU73" s="6">
        <v>2.1999999999999999E-2</v>
      </c>
      <c r="BV73" s="6">
        <v>2.8000000000000001E-2</v>
      </c>
      <c r="BW73" s="6">
        <v>1E-3</v>
      </c>
      <c r="BX73" s="6">
        <v>992.1</v>
      </c>
      <c r="BY73" s="6">
        <v>690.54</v>
      </c>
      <c r="BZ73" s="6">
        <v>34.351999999999997</v>
      </c>
      <c r="CA73" s="6">
        <v>5.9779999999999998</v>
      </c>
    </row>
    <row r="74" spans="1:79" x14ac:dyDescent="0.25">
      <c r="A74" s="4" t="s">
        <v>7</v>
      </c>
      <c r="B74" s="4">
        <v>2006</v>
      </c>
      <c r="C74" s="4" t="s">
        <v>8</v>
      </c>
      <c r="D74" s="5">
        <v>32531864</v>
      </c>
      <c r="E74" s="5">
        <v>1750000000000</v>
      </c>
      <c r="F74" s="6">
        <v>7.7279999999999998</v>
      </c>
      <c r="G74" s="6">
        <v>0.23799999999999999</v>
      </c>
      <c r="H74" s="6">
        <v>568.45100000000002</v>
      </c>
      <c r="I74" s="6">
        <v>-6.2030000000000003</v>
      </c>
      <c r="J74" s="7">
        <v>-1.079</v>
      </c>
      <c r="K74" s="6">
        <v>754.03300000000002</v>
      </c>
      <c r="L74" s="6">
        <v>-43.356000000000002</v>
      </c>
      <c r="M74" s="6">
        <v>-5.4370000000000003</v>
      </c>
      <c r="N74" s="6">
        <v>23.178000000000001</v>
      </c>
      <c r="O74" s="6">
        <v>0.55900000000000005</v>
      </c>
      <c r="P74" s="6">
        <v>0.2</v>
      </c>
      <c r="Q74" s="6">
        <v>17.474</v>
      </c>
      <c r="R74" s="6">
        <v>0.42099999999999999</v>
      </c>
      <c r="S74" s="6">
        <v>0.151</v>
      </c>
      <c r="T74" s="6">
        <v>114.09099999999999</v>
      </c>
      <c r="U74" s="6">
        <v>3.5070000000000001</v>
      </c>
      <c r="V74" s="6">
        <v>576.58600000000001</v>
      </c>
      <c r="W74" s="6">
        <v>17.724</v>
      </c>
      <c r="X74" s="6">
        <v>0.42699999999999999</v>
      </c>
      <c r="Y74" s="6">
        <v>278.30599999999998</v>
      </c>
      <c r="Z74" s="6">
        <v>25611.113000000001</v>
      </c>
      <c r="AA74" s="6">
        <v>62340.184000000001</v>
      </c>
      <c r="AB74" s="6">
        <v>8535.268</v>
      </c>
      <c r="AC74" s="6">
        <v>393.44099999999997</v>
      </c>
      <c r="AD74" s="6">
        <v>5193.0029999999997</v>
      </c>
      <c r="AE74" s="6">
        <v>36729.438000000002</v>
      </c>
      <c r="AF74" s="6">
        <v>11157.68</v>
      </c>
      <c r="AG74" s="6">
        <v>53.414999999999999</v>
      </c>
      <c r="AH74" s="6">
        <v>115946.31200000001</v>
      </c>
      <c r="AI74" s="6">
        <v>2.7949999999999999</v>
      </c>
      <c r="AJ74" s="6">
        <v>16.088999999999999</v>
      </c>
      <c r="AK74" s="6">
        <v>0.495</v>
      </c>
      <c r="AL74" s="6">
        <v>168.24100000000001</v>
      </c>
      <c r="AM74" s="6">
        <v>5.1719999999999997</v>
      </c>
      <c r="AN74" s="6">
        <v>20.879000000000001</v>
      </c>
      <c r="AO74" s="6">
        <v>30.151</v>
      </c>
      <c r="AP74" s="6">
        <v>185.58199999999999</v>
      </c>
      <c r="AQ74" s="6">
        <v>5.7050000000000001</v>
      </c>
      <c r="AR74" s="6">
        <v>93.3</v>
      </c>
      <c r="AS74" s="6">
        <v>2.8679999999999999</v>
      </c>
      <c r="AT74" s="6">
        <v>35.83</v>
      </c>
      <c r="AU74" s="6">
        <v>1.101</v>
      </c>
      <c r="AV74" s="6">
        <v>259.346</v>
      </c>
      <c r="AW74" s="6">
        <v>7.9720000000000004</v>
      </c>
      <c r="AX74" s="6">
        <v>9.0999999999999998E-2</v>
      </c>
      <c r="AY74" s="6">
        <v>2.9569999999999999</v>
      </c>
      <c r="AZ74" s="6">
        <v>3771.95</v>
      </c>
      <c r="BA74" s="6">
        <v>0.73499999999999999</v>
      </c>
      <c r="BB74" s="6">
        <v>1.8580000000000001</v>
      </c>
      <c r="BC74" s="6">
        <v>2.1139999999999999</v>
      </c>
      <c r="BD74" s="6">
        <v>0.93600000000000005</v>
      </c>
      <c r="BE74" s="6">
        <v>1.1719999999999999</v>
      </c>
      <c r="BF74" s="6">
        <v>2.109</v>
      </c>
      <c r="BG74" s="6">
        <v>3.31</v>
      </c>
      <c r="BH74" s="6">
        <v>1.448</v>
      </c>
      <c r="BI74" s="6">
        <v>3.1230000000000002</v>
      </c>
      <c r="BJ74" s="6">
        <v>3.3959999999999999</v>
      </c>
      <c r="BK74" s="6">
        <v>5.4560000000000004</v>
      </c>
      <c r="BL74" s="6">
        <v>2.5920000000000001</v>
      </c>
      <c r="BM74" s="6">
        <v>0.98599999999999999</v>
      </c>
      <c r="BN74" s="6">
        <v>4.6379999999999999</v>
      </c>
      <c r="BO74" s="6">
        <v>3.0550000000000002</v>
      </c>
      <c r="BP74" s="6">
        <v>3.6579999999999999</v>
      </c>
      <c r="BQ74" s="6">
        <v>2.306</v>
      </c>
      <c r="BR74" s="6">
        <v>1.171</v>
      </c>
      <c r="BS74" s="6">
        <v>2.2440000000000002</v>
      </c>
      <c r="BT74" s="6">
        <v>5.0000000000000001E-3</v>
      </c>
      <c r="BU74" s="6">
        <v>2.1999999999999999E-2</v>
      </c>
      <c r="BV74" s="6">
        <v>2.8000000000000001E-2</v>
      </c>
      <c r="BW74" s="6">
        <v>1E-3</v>
      </c>
      <c r="BX74" s="6">
        <v>980.87</v>
      </c>
      <c r="BY74" s="6">
        <v>679.22</v>
      </c>
      <c r="BZ74" s="6">
        <v>8.1359999999999992</v>
      </c>
      <c r="CA74" s="6">
        <v>1.431</v>
      </c>
    </row>
    <row r="75" spans="1:79" x14ac:dyDescent="0.25">
      <c r="A75" s="4" t="s">
        <v>7</v>
      </c>
      <c r="B75" s="4">
        <v>2007</v>
      </c>
      <c r="C75" s="4" t="s">
        <v>8</v>
      </c>
      <c r="D75" s="5">
        <v>32862458</v>
      </c>
      <c r="E75" s="5">
        <v>1830000000000</v>
      </c>
      <c r="F75" s="6">
        <v>7.7309999999999999</v>
      </c>
      <c r="G75" s="6">
        <v>0.23499999999999999</v>
      </c>
      <c r="H75" s="6">
        <v>593.51599999999996</v>
      </c>
      <c r="I75" s="6">
        <v>25.065000000000001</v>
      </c>
      <c r="J75" s="7">
        <v>4.4089999999999998</v>
      </c>
      <c r="K75" s="6">
        <v>754.65899999999999</v>
      </c>
      <c r="L75" s="6">
        <v>0.626</v>
      </c>
      <c r="M75" s="6">
        <v>8.3000000000000004E-2</v>
      </c>
      <c r="N75" s="6">
        <v>22.963999999999999</v>
      </c>
      <c r="O75" s="6">
        <v>0.54600000000000004</v>
      </c>
      <c r="P75" s="6">
        <v>0.193</v>
      </c>
      <c r="Q75" s="6">
        <v>18.061</v>
      </c>
      <c r="R75" s="6">
        <v>0.43</v>
      </c>
      <c r="S75" s="6">
        <v>0.152</v>
      </c>
      <c r="T75" s="6">
        <v>118.79300000000001</v>
      </c>
      <c r="U75" s="6">
        <v>3.6150000000000002</v>
      </c>
      <c r="V75" s="6">
        <v>600.11199999999997</v>
      </c>
      <c r="W75" s="6">
        <v>18.260999999999999</v>
      </c>
      <c r="X75" s="6">
        <v>0.434</v>
      </c>
      <c r="Y75" s="6">
        <v>286.03699999999998</v>
      </c>
      <c r="Z75" s="6">
        <v>26204.629000000001</v>
      </c>
      <c r="AA75" s="6">
        <v>63094.84</v>
      </c>
      <c r="AB75" s="6">
        <v>8654.0609999999997</v>
      </c>
      <c r="AC75" s="6">
        <v>409.57400000000001</v>
      </c>
      <c r="AD75" s="6">
        <v>5374.8890000000001</v>
      </c>
      <c r="AE75" s="6">
        <v>36890.582000000002</v>
      </c>
      <c r="AF75" s="6">
        <v>11423.797</v>
      </c>
      <c r="AG75" s="6">
        <v>56.271000000000001</v>
      </c>
      <c r="AH75" s="6">
        <v>119158.602</v>
      </c>
      <c r="AI75" s="6">
        <v>2.835</v>
      </c>
      <c r="AJ75" s="6">
        <v>16.132999999999999</v>
      </c>
      <c r="AK75" s="6">
        <v>0.49099999999999999</v>
      </c>
      <c r="AL75" s="6">
        <v>181.886</v>
      </c>
      <c r="AM75" s="6">
        <v>5.5350000000000001</v>
      </c>
      <c r="AN75" s="6">
        <v>21.69</v>
      </c>
      <c r="AO75" s="6">
        <v>30.861999999999998</v>
      </c>
      <c r="AP75" s="6">
        <v>161.143</v>
      </c>
      <c r="AQ75" s="6">
        <v>4.9039999999999999</v>
      </c>
      <c r="AR75" s="6">
        <v>92.04</v>
      </c>
      <c r="AS75" s="6">
        <v>2.8010000000000002</v>
      </c>
      <c r="AT75" s="6">
        <v>39.96</v>
      </c>
      <c r="AU75" s="6">
        <v>1.216</v>
      </c>
      <c r="AV75" s="6">
        <v>266.11700000000002</v>
      </c>
      <c r="AW75" s="6">
        <v>8.0980000000000008</v>
      </c>
      <c r="AX75" s="6">
        <v>8.6999999999999994E-2</v>
      </c>
      <c r="AY75" s="6">
        <v>2.8559999999999999</v>
      </c>
      <c r="AZ75" s="6">
        <v>3915.8440000000001</v>
      </c>
      <c r="BA75" s="6">
        <v>0.68500000000000005</v>
      </c>
      <c r="BB75" s="6">
        <v>1.8839999999999999</v>
      </c>
      <c r="BC75" s="6">
        <v>2.1</v>
      </c>
      <c r="BD75" s="6">
        <v>0.93</v>
      </c>
      <c r="BE75" s="6">
        <v>1.1499999999999999</v>
      </c>
      <c r="BF75" s="6">
        <v>2.1030000000000002</v>
      </c>
      <c r="BG75" s="6">
        <v>3.2879999999999998</v>
      </c>
      <c r="BH75" s="6">
        <v>1.4370000000000001</v>
      </c>
      <c r="BI75" s="6">
        <v>3.1589999999999998</v>
      </c>
      <c r="BJ75" s="6">
        <v>3.3889999999999998</v>
      </c>
      <c r="BK75" s="6">
        <v>5.444</v>
      </c>
      <c r="BL75" s="6">
        <v>2.5859999999999999</v>
      </c>
      <c r="BM75" s="6">
        <v>0.99099999999999999</v>
      </c>
      <c r="BN75" s="6">
        <v>4.4320000000000004</v>
      </c>
      <c r="BO75" s="6">
        <v>3.194</v>
      </c>
      <c r="BP75" s="6">
        <v>3.6320000000000001</v>
      </c>
      <c r="BQ75" s="6">
        <v>2.3580000000000001</v>
      </c>
      <c r="BR75" s="6">
        <v>1.101</v>
      </c>
      <c r="BS75" s="6">
        <v>2.238</v>
      </c>
      <c r="BT75" s="6">
        <v>5.0000000000000001E-3</v>
      </c>
      <c r="BU75" s="6">
        <v>2.1999999999999999E-2</v>
      </c>
      <c r="BV75" s="6">
        <v>2.9000000000000001E-2</v>
      </c>
      <c r="BW75" s="6">
        <v>1E-3</v>
      </c>
      <c r="BX75" s="6">
        <v>1014.19</v>
      </c>
      <c r="BY75" s="6">
        <v>712.79</v>
      </c>
      <c r="BZ75" s="6">
        <v>6.5960000000000001</v>
      </c>
      <c r="CA75" s="6">
        <v>1.111</v>
      </c>
    </row>
    <row r="76" spans="1:79" x14ac:dyDescent="0.25">
      <c r="A76" s="4" t="s">
        <v>7</v>
      </c>
      <c r="B76" s="4">
        <v>2008</v>
      </c>
      <c r="C76" s="4" t="s">
        <v>8</v>
      </c>
      <c r="D76" s="5">
        <v>33218542</v>
      </c>
      <c r="E76" s="5">
        <v>1890000000000</v>
      </c>
      <c r="F76" s="6">
        <v>6.9880000000000004</v>
      </c>
      <c r="G76" s="6">
        <v>0.21</v>
      </c>
      <c r="H76" s="6">
        <v>576.55799999999999</v>
      </c>
      <c r="I76" s="6">
        <v>-16.957000000000001</v>
      </c>
      <c r="J76" s="7">
        <v>-2.8570000000000002</v>
      </c>
      <c r="K76" s="6">
        <v>713.77499999999998</v>
      </c>
      <c r="L76" s="6">
        <v>-40.883000000000003</v>
      </c>
      <c r="M76" s="6">
        <v>-5.4169999999999998</v>
      </c>
      <c r="N76" s="6">
        <v>21.486999999999998</v>
      </c>
      <c r="O76" s="6">
        <v>0.51</v>
      </c>
      <c r="P76" s="6">
        <v>0.184</v>
      </c>
      <c r="Q76" s="6">
        <v>17.356999999999999</v>
      </c>
      <c r="R76" s="6">
        <v>0.41199999999999998</v>
      </c>
      <c r="S76" s="6">
        <v>0.14899999999999999</v>
      </c>
      <c r="T76" s="6">
        <v>112.63200000000001</v>
      </c>
      <c r="U76" s="6">
        <v>3.391</v>
      </c>
      <c r="V76" s="6">
        <v>584.40499999999997</v>
      </c>
      <c r="W76" s="6">
        <v>17.593</v>
      </c>
      <c r="X76" s="6">
        <v>0.41799999999999998</v>
      </c>
      <c r="Y76" s="6">
        <v>293.02499999999998</v>
      </c>
      <c r="Z76" s="6">
        <v>26781.187999999998</v>
      </c>
      <c r="AA76" s="6">
        <v>63808.612999999998</v>
      </c>
      <c r="AB76" s="6">
        <v>8766.6919999999991</v>
      </c>
      <c r="AC76" s="6">
        <v>424.91500000000002</v>
      </c>
      <c r="AD76" s="6">
        <v>5556.4570000000003</v>
      </c>
      <c r="AE76" s="6">
        <v>37027.800999999999</v>
      </c>
      <c r="AF76" s="6">
        <v>11681.101000000001</v>
      </c>
      <c r="AG76" s="6">
        <v>58.996000000000002</v>
      </c>
      <c r="AH76" s="6">
        <v>116479.148</v>
      </c>
      <c r="AI76" s="6">
        <v>2.766</v>
      </c>
      <c r="AJ76" s="6">
        <v>15.342000000000001</v>
      </c>
      <c r="AK76" s="6">
        <v>0.46200000000000002</v>
      </c>
      <c r="AL76" s="6">
        <v>181.56800000000001</v>
      </c>
      <c r="AM76" s="6">
        <v>5.4660000000000002</v>
      </c>
      <c r="AN76" s="6">
        <v>20.716999999999999</v>
      </c>
      <c r="AO76" s="6">
        <v>29.789000000000001</v>
      </c>
      <c r="AP76" s="6">
        <v>137.21700000000001</v>
      </c>
      <c r="AQ76" s="6">
        <v>4.1310000000000002</v>
      </c>
      <c r="AR76" s="6">
        <v>88.28</v>
      </c>
      <c r="AS76" s="6">
        <v>2.6579999999999999</v>
      </c>
      <c r="AT76" s="6">
        <v>40.25</v>
      </c>
      <c r="AU76" s="6">
        <v>1.212</v>
      </c>
      <c r="AV76" s="6">
        <v>257.303</v>
      </c>
      <c r="AW76" s="6">
        <v>7.7460000000000004</v>
      </c>
      <c r="AX76" s="6">
        <v>8.2000000000000003E-2</v>
      </c>
      <c r="AY76" s="6">
        <v>2.7250000000000001</v>
      </c>
      <c r="AZ76" s="6">
        <v>3869.268</v>
      </c>
      <c r="BA76" s="6">
        <v>0.61099999999999999</v>
      </c>
      <c r="BB76" s="6">
        <v>1.7969999999999999</v>
      </c>
      <c r="BC76" s="6">
        <v>1.9430000000000001</v>
      </c>
      <c r="BD76" s="6">
        <v>0.85399999999999998</v>
      </c>
      <c r="BE76" s="6">
        <v>1.1259999999999999</v>
      </c>
      <c r="BF76" s="6">
        <v>2.0950000000000002</v>
      </c>
      <c r="BG76" s="6">
        <v>3.262</v>
      </c>
      <c r="BH76" s="6">
        <v>1.425</v>
      </c>
      <c r="BI76" s="6">
        <v>3.1859999999999999</v>
      </c>
      <c r="BJ76" s="6">
        <v>3.3780000000000001</v>
      </c>
      <c r="BK76" s="6">
        <v>5.4269999999999996</v>
      </c>
      <c r="BL76" s="6">
        <v>2.5779999999999998</v>
      </c>
      <c r="BM76" s="6">
        <v>0.99399999999999999</v>
      </c>
      <c r="BN76" s="6">
        <v>4.101</v>
      </c>
      <c r="BO76" s="6">
        <v>3.0960000000000001</v>
      </c>
      <c r="BP76" s="6">
        <v>2.9550000000000001</v>
      </c>
      <c r="BQ76" s="6">
        <v>2.2869999999999999</v>
      </c>
      <c r="BR76" s="6">
        <v>1.05</v>
      </c>
      <c r="BS76" s="6">
        <v>2.23</v>
      </c>
      <c r="BT76" s="6">
        <v>5.0000000000000001E-3</v>
      </c>
      <c r="BU76" s="6">
        <v>2.3E-2</v>
      </c>
      <c r="BV76" s="6">
        <v>2.9000000000000001E-2</v>
      </c>
      <c r="BW76" s="6">
        <v>1E-3</v>
      </c>
      <c r="BX76" s="6">
        <v>989.56</v>
      </c>
      <c r="BY76" s="6">
        <v>688.19</v>
      </c>
      <c r="BZ76" s="6">
        <v>7.8470000000000004</v>
      </c>
      <c r="CA76" s="6">
        <v>1.361</v>
      </c>
    </row>
    <row r="77" spans="1:79" x14ac:dyDescent="0.25">
      <c r="A77" s="4" t="s">
        <v>7</v>
      </c>
      <c r="B77" s="4">
        <v>2009</v>
      </c>
      <c r="C77" s="4" t="s">
        <v>8</v>
      </c>
      <c r="D77" s="5">
        <v>33593920</v>
      </c>
      <c r="E77" s="5">
        <v>1750000000000</v>
      </c>
      <c r="F77" s="6">
        <v>5.3639999999999999</v>
      </c>
      <c r="G77" s="6">
        <v>0.16</v>
      </c>
      <c r="H77" s="6">
        <v>543.96799999999996</v>
      </c>
      <c r="I77" s="6">
        <v>-32.591000000000001</v>
      </c>
      <c r="J77" s="7">
        <v>-5.6529999999999996</v>
      </c>
      <c r="K77" s="6">
        <v>656.04899999999998</v>
      </c>
      <c r="L77" s="6">
        <v>-57.725999999999999</v>
      </c>
      <c r="M77" s="6">
        <v>-8.0869999999999997</v>
      </c>
      <c r="N77" s="6">
        <v>19.529</v>
      </c>
      <c r="O77" s="6">
        <v>0.48199999999999998</v>
      </c>
      <c r="P77" s="6">
        <v>0.17599999999999999</v>
      </c>
      <c r="Q77" s="6">
        <v>16.192</v>
      </c>
      <c r="R77" s="6">
        <v>0.4</v>
      </c>
      <c r="S77" s="6">
        <v>0.14599999999999999</v>
      </c>
      <c r="T77" s="6">
        <v>93.379000000000005</v>
      </c>
      <c r="U77" s="6">
        <v>2.78</v>
      </c>
      <c r="V77" s="6">
        <v>575.68600000000004</v>
      </c>
      <c r="W77" s="6">
        <v>17.137</v>
      </c>
      <c r="X77" s="6">
        <v>0.42299999999999999</v>
      </c>
      <c r="Y77" s="6">
        <v>298.38900000000001</v>
      </c>
      <c r="Z77" s="6">
        <v>27325.153999999999</v>
      </c>
      <c r="AA77" s="6">
        <v>64464.663999999997</v>
      </c>
      <c r="AB77" s="6">
        <v>8860.0720000000001</v>
      </c>
      <c r="AC77" s="6">
        <v>439.31400000000002</v>
      </c>
      <c r="AD77" s="6">
        <v>5731.4489999999996</v>
      </c>
      <c r="AE77" s="6">
        <v>37139.879000000001</v>
      </c>
      <c r="AF77" s="6">
        <v>11934.673000000001</v>
      </c>
      <c r="AG77" s="6">
        <v>61.258000000000003</v>
      </c>
      <c r="AH77" s="6">
        <v>110665.80499999999</v>
      </c>
      <c r="AI77" s="6">
        <v>2.7309999999999999</v>
      </c>
      <c r="AJ77" s="6">
        <v>14.398</v>
      </c>
      <c r="AK77" s="6">
        <v>0.42899999999999999</v>
      </c>
      <c r="AL77" s="6">
        <v>174.99199999999999</v>
      </c>
      <c r="AM77" s="6">
        <v>5.2089999999999996</v>
      </c>
      <c r="AN77" s="6">
        <v>19.442</v>
      </c>
      <c r="AO77" s="6">
        <v>28.414999999999999</v>
      </c>
      <c r="AP77" s="6">
        <v>112.08199999999999</v>
      </c>
      <c r="AQ77" s="6">
        <v>3.3359999999999999</v>
      </c>
      <c r="AR77" s="6">
        <v>85.23</v>
      </c>
      <c r="AS77" s="6">
        <v>2.5369999999999999</v>
      </c>
      <c r="AT77" s="6">
        <v>37.130000000000003</v>
      </c>
      <c r="AU77" s="6">
        <v>1.105</v>
      </c>
      <c r="AV77" s="6">
        <v>253.572</v>
      </c>
      <c r="AW77" s="6">
        <v>7.548</v>
      </c>
      <c r="AX77" s="6">
        <v>6.7000000000000004E-2</v>
      </c>
      <c r="AY77" s="6">
        <v>2.262</v>
      </c>
      <c r="AZ77" s="6">
        <v>3717.6979999999999</v>
      </c>
      <c r="BA77" s="6">
        <v>0.45600000000000002</v>
      </c>
      <c r="BB77" s="6">
        <v>1.7230000000000001</v>
      </c>
      <c r="BC77" s="6">
        <v>1.7929999999999999</v>
      </c>
      <c r="BD77" s="6">
        <v>0.71699999999999997</v>
      </c>
      <c r="BE77" s="6">
        <v>1.097</v>
      </c>
      <c r="BF77" s="6">
        <v>2.0859999999999999</v>
      </c>
      <c r="BG77" s="6">
        <v>3.2349999999999999</v>
      </c>
      <c r="BH77" s="6">
        <v>1.41</v>
      </c>
      <c r="BI77" s="6">
        <v>3.2029999999999998</v>
      </c>
      <c r="BJ77" s="6">
        <v>3.367</v>
      </c>
      <c r="BK77" s="6">
        <v>5.4029999999999996</v>
      </c>
      <c r="BL77" s="6">
        <v>2.5720000000000001</v>
      </c>
      <c r="BM77" s="6">
        <v>0.99099999999999999</v>
      </c>
      <c r="BN77" s="6">
        <v>3.7949999999999999</v>
      </c>
      <c r="BO77" s="6">
        <v>3.0419999999999998</v>
      </c>
      <c r="BP77" s="6">
        <v>2.2269999999999999</v>
      </c>
      <c r="BQ77" s="6">
        <v>2.306</v>
      </c>
      <c r="BR77" s="6">
        <v>0.92900000000000005</v>
      </c>
      <c r="BS77" s="6">
        <v>2.2210000000000001</v>
      </c>
      <c r="BT77" s="6">
        <v>5.0000000000000001E-3</v>
      </c>
      <c r="BU77" s="6">
        <v>2.3E-2</v>
      </c>
      <c r="BV77" s="6">
        <v>2.9000000000000001E-2</v>
      </c>
      <c r="BW77" s="6">
        <v>1E-3</v>
      </c>
      <c r="BX77" s="6">
        <v>954.58</v>
      </c>
      <c r="BY77" s="6">
        <v>653.14</v>
      </c>
      <c r="BZ77" s="6">
        <v>31.718</v>
      </c>
      <c r="CA77" s="6">
        <v>5.8310000000000004</v>
      </c>
    </row>
    <row r="78" spans="1:79" x14ac:dyDescent="0.25">
      <c r="A78" s="4" t="s">
        <v>7</v>
      </c>
      <c r="B78" s="4">
        <v>2010</v>
      </c>
      <c r="C78" s="4" t="s">
        <v>8</v>
      </c>
      <c r="D78" s="5">
        <v>33963416</v>
      </c>
      <c r="E78" s="5">
        <v>1820000000000</v>
      </c>
      <c r="F78" s="6">
        <v>6.0049999999999999</v>
      </c>
      <c r="G78" s="6">
        <v>0.17699999999999999</v>
      </c>
      <c r="H78" s="6">
        <v>556.56100000000004</v>
      </c>
      <c r="I78" s="6">
        <v>12.593</v>
      </c>
      <c r="J78" s="7">
        <v>2.3149999999999999</v>
      </c>
      <c r="K78" s="6">
        <v>649.77300000000002</v>
      </c>
      <c r="L78" s="6">
        <v>-6.2770000000000001</v>
      </c>
      <c r="M78" s="6">
        <v>-0.95699999999999996</v>
      </c>
      <c r="N78" s="6">
        <v>19.132000000000001</v>
      </c>
      <c r="O78" s="6">
        <v>0.46200000000000002</v>
      </c>
      <c r="P78" s="6">
        <v>0.17299999999999999</v>
      </c>
      <c r="Q78" s="6">
        <v>16.387</v>
      </c>
      <c r="R78" s="6">
        <v>0.39500000000000002</v>
      </c>
      <c r="S78" s="6">
        <v>0.14799999999999999</v>
      </c>
      <c r="T78" s="6">
        <v>95.766999999999996</v>
      </c>
      <c r="U78" s="6">
        <v>2.82</v>
      </c>
      <c r="V78" s="6">
        <v>608.21299999999997</v>
      </c>
      <c r="W78" s="6">
        <v>17.908000000000001</v>
      </c>
      <c r="X78" s="6">
        <v>0.432</v>
      </c>
      <c r="Y78" s="6">
        <v>304.39499999999998</v>
      </c>
      <c r="Z78" s="6">
        <v>27881.715</v>
      </c>
      <c r="AA78" s="6">
        <v>65114.434000000001</v>
      </c>
      <c r="AB78" s="6">
        <v>8955.8389999999999</v>
      </c>
      <c r="AC78" s="6">
        <v>454.04899999999998</v>
      </c>
      <c r="AD78" s="6">
        <v>5909.7439999999997</v>
      </c>
      <c r="AE78" s="6">
        <v>37233.089999999997</v>
      </c>
      <c r="AF78" s="6">
        <v>12194.177</v>
      </c>
      <c r="AG78" s="6">
        <v>63.512999999999998</v>
      </c>
      <c r="AH78" s="6">
        <v>110485.93</v>
      </c>
      <c r="AI78" s="6">
        <v>2.6659999999999999</v>
      </c>
      <c r="AJ78" s="6">
        <v>14.734999999999999</v>
      </c>
      <c r="AK78" s="6">
        <v>0.434</v>
      </c>
      <c r="AL78" s="6">
        <v>178.29400000000001</v>
      </c>
      <c r="AM78" s="6">
        <v>5.25</v>
      </c>
      <c r="AN78" s="6">
        <v>19.727</v>
      </c>
      <c r="AO78" s="6">
        <v>28.608000000000001</v>
      </c>
      <c r="AP78" s="6">
        <v>93.212000000000003</v>
      </c>
      <c r="AQ78" s="6">
        <v>2.7440000000000002</v>
      </c>
      <c r="AR78" s="6">
        <v>85.74</v>
      </c>
      <c r="AS78" s="6">
        <v>2.524</v>
      </c>
      <c r="AT78" s="6">
        <v>37.619999999999997</v>
      </c>
      <c r="AU78" s="6">
        <v>1.1080000000000001</v>
      </c>
      <c r="AV78" s="6">
        <v>259.50400000000002</v>
      </c>
      <c r="AW78" s="6">
        <v>7.641</v>
      </c>
      <c r="AX78" s="6">
        <v>6.6000000000000003E-2</v>
      </c>
      <c r="AY78" s="6">
        <v>2.2549999999999999</v>
      </c>
      <c r="AZ78" s="6">
        <v>3752.4789999999998</v>
      </c>
      <c r="BA78" s="6">
        <v>0.47899999999999998</v>
      </c>
      <c r="BB78" s="6">
        <v>1.6679999999999999</v>
      </c>
      <c r="BC78" s="6">
        <v>1.7010000000000001</v>
      </c>
      <c r="BD78" s="6">
        <v>0.68799999999999994</v>
      </c>
      <c r="BE78" s="6">
        <v>1.07</v>
      </c>
      <c r="BF78" s="6">
        <v>2.0760000000000001</v>
      </c>
      <c r="BG78" s="6">
        <v>3.2069999999999999</v>
      </c>
      <c r="BH78" s="6">
        <v>1.3939999999999999</v>
      </c>
      <c r="BI78" s="6">
        <v>3.22</v>
      </c>
      <c r="BJ78" s="6">
        <v>3.35</v>
      </c>
      <c r="BK78" s="6">
        <v>5.3789999999999996</v>
      </c>
      <c r="BL78" s="6">
        <v>2.5649999999999999</v>
      </c>
      <c r="BM78" s="6">
        <v>0.98799999999999999</v>
      </c>
      <c r="BN78" s="6">
        <v>3.8610000000000002</v>
      </c>
      <c r="BO78" s="6">
        <v>2.8780000000000001</v>
      </c>
      <c r="BP78" s="6">
        <v>1.927</v>
      </c>
      <c r="BQ78" s="6">
        <v>2.2839999999999998</v>
      </c>
      <c r="BR78" s="6">
        <v>0.91700000000000004</v>
      </c>
      <c r="BS78" s="6">
        <v>2.21</v>
      </c>
      <c r="BT78" s="6">
        <v>5.0000000000000001E-3</v>
      </c>
      <c r="BU78" s="6">
        <v>2.3E-2</v>
      </c>
      <c r="BV78" s="6">
        <v>0.03</v>
      </c>
      <c r="BW78" s="6">
        <v>1E-3</v>
      </c>
      <c r="BX78" s="6">
        <v>971.61</v>
      </c>
      <c r="BY78" s="6">
        <v>669.98</v>
      </c>
      <c r="BZ78" s="6">
        <v>51.652999999999999</v>
      </c>
      <c r="CA78" s="6">
        <v>9.2810000000000006</v>
      </c>
    </row>
    <row r="79" spans="1:79" x14ac:dyDescent="0.25">
      <c r="A79" s="4" t="s">
        <v>7</v>
      </c>
      <c r="B79" s="4">
        <v>2011</v>
      </c>
      <c r="C79" s="4" t="s">
        <v>8</v>
      </c>
      <c r="D79" s="5">
        <v>34323536</v>
      </c>
      <c r="E79" s="5">
        <v>1900000000000</v>
      </c>
      <c r="F79" s="6">
        <v>6.02</v>
      </c>
      <c r="G79" s="6">
        <v>0.17499999999999999</v>
      </c>
      <c r="H79" s="6">
        <v>567.05399999999997</v>
      </c>
      <c r="I79" s="6">
        <v>10.494</v>
      </c>
      <c r="J79" s="7">
        <v>1.885</v>
      </c>
      <c r="K79" s="6">
        <v>673.86</v>
      </c>
      <c r="L79" s="6">
        <v>24.087</v>
      </c>
      <c r="M79" s="6">
        <v>3.7069999999999999</v>
      </c>
      <c r="N79" s="6">
        <v>19.632999999999999</v>
      </c>
      <c r="O79" s="6">
        <v>0.46300000000000002</v>
      </c>
      <c r="P79" s="6">
        <v>0.17299999999999999</v>
      </c>
      <c r="Q79" s="6">
        <v>16.521000000000001</v>
      </c>
      <c r="R79" s="6">
        <v>0.39</v>
      </c>
      <c r="S79" s="6">
        <v>0.14599999999999999</v>
      </c>
      <c r="T79" s="6">
        <v>86.722999999999999</v>
      </c>
      <c r="U79" s="6">
        <v>2.5270000000000001</v>
      </c>
      <c r="V79" s="6">
        <v>602.57000000000005</v>
      </c>
      <c r="W79" s="6">
        <v>17.556000000000001</v>
      </c>
      <c r="X79" s="6">
        <v>0.41399999999999998</v>
      </c>
      <c r="Y79" s="6">
        <v>310.41500000000002</v>
      </c>
      <c r="Z79" s="6">
        <v>28448.77</v>
      </c>
      <c r="AA79" s="6">
        <v>65788.297000000006</v>
      </c>
      <c r="AB79" s="6">
        <v>9042.5609999999997</v>
      </c>
      <c r="AC79" s="6">
        <v>468.98500000000001</v>
      </c>
      <c r="AD79" s="6">
        <v>6105.0259999999998</v>
      </c>
      <c r="AE79" s="6">
        <v>37339.898000000001</v>
      </c>
      <c r="AF79" s="6">
        <v>12455.838</v>
      </c>
      <c r="AG79" s="6">
        <v>65.944000000000003</v>
      </c>
      <c r="AH79" s="6">
        <v>113449.32</v>
      </c>
      <c r="AI79" s="6">
        <v>2.6749999999999998</v>
      </c>
      <c r="AJ79" s="6">
        <v>14.936999999999999</v>
      </c>
      <c r="AK79" s="6">
        <v>0.435</v>
      </c>
      <c r="AL79" s="6">
        <v>195.28299999999999</v>
      </c>
      <c r="AM79" s="6">
        <v>5.6890000000000001</v>
      </c>
      <c r="AN79" s="6">
        <v>20.001000000000001</v>
      </c>
      <c r="AO79" s="6">
        <v>23.948</v>
      </c>
      <c r="AP79" s="6">
        <v>106.806</v>
      </c>
      <c r="AQ79" s="6">
        <v>3.1120000000000001</v>
      </c>
      <c r="AR79" s="6">
        <v>86.73</v>
      </c>
      <c r="AS79" s="6">
        <v>2.5270000000000001</v>
      </c>
      <c r="AT79" s="6">
        <v>40.22</v>
      </c>
      <c r="AU79" s="6">
        <v>1.1719999999999999</v>
      </c>
      <c r="AV79" s="6">
        <v>261.661</v>
      </c>
      <c r="AW79" s="6">
        <v>7.6230000000000002</v>
      </c>
      <c r="AX79" s="6">
        <v>7.0999999999999994E-2</v>
      </c>
      <c r="AY79" s="6">
        <v>2.431</v>
      </c>
      <c r="AZ79" s="6">
        <v>3893.982</v>
      </c>
      <c r="BA79" s="6">
        <v>0.44600000000000001</v>
      </c>
      <c r="BB79" s="6">
        <v>1.6439999999999999</v>
      </c>
      <c r="BC79" s="6">
        <v>1.708</v>
      </c>
      <c r="BD79" s="6">
        <v>0.58799999999999997</v>
      </c>
      <c r="BE79" s="6">
        <v>1.042</v>
      </c>
      <c r="BF79" s="6">
        <v>2.0649999999999999</v>
      </c>
      <c r="BG79" s="6">
        <v>3.1779999999999999</v>
      </c>
      <c r="BH79" s="6">
        <v>1.3759999999999999</v>
      </c>
      <c r="BI79" s="6">
        <v>3.2410000000000001</v>
      </c>
      <c r="BJ79" s="6">
        <v>3.34</v>
      </c>
      <c r="BK79" s="6">
        <v>5.3559999999999999</v>
      </c>
      <c r="BL79" s="6">
        <v>2.5590000000000002</v>
      </c>
      <c r="BM79" s="6">
        <v>0.98399999999999999</v>
      </c>
      <c r="BN79" s="6">
        <v>4.0339999999999998</v>
      </c>
      <c r="BO79" s="6">
        <v>3.0670000000000002</v>
      </c>
      <c r="BP79" s="6">
        <v>2.1520000000000001</v>
      </c>
      <c r="BQ79" s="6">
        <v>2.298</v>
      </c>
      <c r="BR79" s="6">
        <v>0.88500000000000001</v>
      </c>
      <c r="BS79" s="6">
        <v>2.198</v>
      </c>
      <c r="BT79" s="6">
        <v>5.0000000000000001E-3</v>
      </c>
      <c r="BU79" s="6">
        <v>2.4E-2</v>
      </c>
      <c r="BV79" s="6">
        <v>0.03</v>
      </c>
      <c r="BW79" s="6">
        <v>1E-3</v>
      </c>
      <c r="BX79" s="6">
        <v>821.99</v>
      </c>
      <c r="BY79" s="6">
        <v>686.5</v>
      </c>
      <c r="BZ79" s="6">
        <v>35.515000000000001</v>
      </c>
      <c r="CA79" s="6">
        <v>6.2629999999999999</v>
      </c>
    </row>
    <row r="80" spans="1:79" x14ac:dyDescent="0.25">
      <c r="A80" s="4" t="s">
        <v>7</v>
      </c>
      <c r="B80" s="4">
        <v>2012</v>
      </c>
      <c r="C80" s="4" t="s">
        <v>8</v>
      </c>
      <c r="D80" s="5">
        <v>34691876</v>
      </c>
      <c r="E80" s="5">
        <v>1980000000000</v>
      </c>
      <c r="F80" s="6">
        <v>6.532</v>
      </c>
      <c r="G80" s="6">
        <v>0.188</v>
      </c>
      <c r="H80" s="6">
        <v>568.22299999999996</v>
      </c>
      <c r="I80" s="6">
        <v>1.169</v>
      </c>
      <c r="J80" s="7">
        <v>0.20599999999999999</v>
      </c>
      <c r="K80" s="6">
        <v>680.26800000000003</v>
      </c>
      <c r="L80" s="6">
        <v>6.4089999999999998</v>
      </c>
      <c r="M80" s="6">
        <v>0.95099999999999996</v>
      </c>
      <c r="N80" s="6">
        <v>19.609000000000002</v>
      </c>
      <c r="O80" s="6">
        <v>0.46</v>
      </c>
      <c r="P80" s="6">
        <v>0.17399999999999999</v>
      </c>
      <c r="Q80" s="6">
        <v>16.379000000000001</v>
      </c>
      <c r="R80" s="6">
        <v>0.38400000000000001</v>
      </c>
      <c r="S80" s="6">
        <v>0.14499999999999999</v>
      </c>
      <c r="T80" s="6">
        <v>81.445999999999998</v>
      </c>
      <c r="U80" s="6">
        <v>2.3479999999999999</v>
      </c>
      <c r="V80" s="6">
        <v>579.827</v>
      </c>
      <c r="W80" s="6">
        <v>16.713999999999999</v>
      </c>
      <c r="X80" s="6">
        <v>0.39200000000000002</v>
      </c>
      <c r="Y80" s="6">
        <v>316.947</v>
      </c>
      <c r="Z80" s="6">
        <v>29016.991999999998</v>
      </c>
      <c r="AA80" s="6">
        <v>66468.562000000005</v>
      </c>
      <c r="AB80" s="6">
        <v>9124.0069999999996</v>
      </c>
      <c r="AC80" s="6">
        <v>484.80399999999997</v>
      </c>
      <c r="AD80" s="6">
        <v>6303.1989999999996</v>
      </c>
      <c r="AE80" s="6">
        <v>37451.945</v>
      </c>
      <c r="AF80" s="6">
        <v>12719.547</v>
      </c>
      <c r="AG80" s="6">
        <v>68.488</v>
      </c>
      <c r="AH80" s="6">
        <v>112586.70299999999</v>
      </c>
      <c r="AI80" s="6">
        <v>2.6389999999999998</v>
      </c>
      <c r="AJ80" s="6">
        <v>15.818</v>
      </c>
      <c r="AK80" s="6">
        <v>0.45600000000000002</v>
      </c>
      <c r="AL80" s="6">
        <v>198.172</v>
      </c>
      <c r="AM80" s="6">
        <v>5.7119999999999997</v>
      </c>
      <c r="AN80" s="6">
        <v>19.792999999999999</v>
      </c>
      <c r="AO80" s="6">
        <v>23.709</v>
      </c>
      <c r="AP80" s="6">
        <v>112.045</v>
      </c>
      <c r="AQ80" s="6">
        <v>3.23</v>
      </c>
      <c r="AR80" s="6">
        <v>87.34</v>
      </c>
      <c r="AS80" s="6">
        <v>2.5179999999999998</v>
      </c>
      <c r="AT80" s="6">
        <v>42.51</v>
      </c>
      <c r="AU80" s="6">
        <v>1.2250000000000001</v>
      </c>
      <c r="AV80" s="6">
        <v>263.70999999999998</v>
      </c>
      <c r="AW80" s="6">
        <v>7.601</v>
      </c>
      <c r="AX80" s="6">
        <v>7.2999999999999995E-2</v>
      </c>
      <c r="AY80" s="6">
        <v>2.5449999999999999</v>
      </c>
      <c r="AZ80" s="6">
        <v>3905.8440000000001</v>
      </c>
      <c r="BA80" s="6">
        <v>0.47199999999999998</v>
      </c>
      <c r="BB80" s="6">
        <v>1.623</v>
      </c>
      <c r="BC80" s="6">
        <v>1.708</v>
      </c>
      <c r="BD80" s="6">
        <v>0.54600000000000004</v>
      </c>
      <c r="BE80" s="6">
        <v>1.016</v>
      </c>
      <c r="BF80" s="6">
        <v>2.0539999999999998</v>
      </c>
      <c r="BG80" s="6">
        <v>3.15</v>
      </c>
      <c r="BH80" s="6">
        <v>1.3580000000000001</v>
      </c>
      <c r="BI80" s="6">
        <v>3.2650000000000001</v>
      </c>
      <c r="BJ80" s="6">
        <v>3.33</v>
      </c>
      <c r="BK80" s="6">
        <v>5.335</v>
      </c>
      <c r="BL80" s="6">
        <v>2.552</v>
      </c>
      <c r="BM80" s="6">
        <v>0.98099999999999998</v>
      </c>
      <c r="BN80" s="6">
        <v>4.1589999999999998</v>
      </c>
      <c r="BO80" s="6">
        <v>3.0489999999999999</v>
      </c>
      <c r="BP80" s="6">
        <v>2.3210000000000002</v>
      </c>
      <c r="BQ80" s="6">
        <v>2.2850000000000001</v>
      </c>
      <c r="BR80" s="6">
        <v>0.92100000000000004</v>
      </c>
      <c r="BS80" s="6">
        <v>2.1859999999999999</v>
      </c>
      <c r="BT80" s="6">
        <v>5.0000000000000001E-3</v>
      </c>
      <c r="BU80" s="6">
        <v>2.4E-2</v>
      </c>
      <c r="BV80" s="6">
        <v>0.03</v>
      </c>
      <c r="BW80" s="6">
        <v>1E-3</v>
      </c>
      <c r="BX80" s="6">
        <v>822.51</v>
      </c>
      <c r="BY80" s="6">
        <v>686.65</v>
      </c>
      <c r="BZ80" s="6">
        <v>11.603999999999999</v>
      </c>
      <c r="CA80" s="6">
        <v>2.0419999999999998</v>
      </c>
    </row>
    <row r="81" spans="1:79" x14ac:dyDescent="0.25">
      <c r="A81" s="4" t="s">
        <v>7</v>
      </c>
      <c r="B81" s="4">
        <v>2013</v>
      </c>
      <c r="C81" s="4" t="s">
        <v>8</v>
      </c>
      <c r="D81" s="5">
        <v>35063696</v>
      </c>
      <c r="E81" s="5">
        <v>2070000000000</v>
      </c>
      <c r="F81" s="6">
        <v>5.9729999999999999</v>
      </c>
      <c r="G81" s="6">
        <v>0.17</v>
      </c>
      <c r="H81" s="6">
        <v>572.61300000000006</v>
      </c>
      <c r="I81" s="6">
        <v>4.3899999999999997</v>
      </c>
      <c r="J81" s="7">
        <v>0.77300000000000002</v>
      </c>
      <c r="K81" s="6">
        <v>689.45799999999997</v>
      </c>
      <c r="L81" s="6">
        <v>9.19</v>
      </c>
      <c r="M81" s="6">
        <v>1.351</v>
      </c>
      <c r="N81" s="6">
        <v>19.663</v>
      </c>
      <c r="O81" s="6">
        <v>0.45500000000000002</v>
      </c>
      <c r="P81" s="6">
        <v>0.17199999999999999</v>
      </c>
      <c r="Q81" s="6">
        <v>16.331</v>
      </c>
      <c r="R81" s="6">
        <v>0.378</v>
      </c>
      <c r="S81" s="6">
        <v>0.14299999999999999</v>
      </c>
      <c r="T81" s="6">
        <v>78.97</v>
      </c>
      <c r="U81" s="6">
        <v>2.2519999999999998</v>
      </c>
      <c r="V81" s="6">
        <v>580.26700000000005</v>
      </c>
      <c r="W81" s="6">
        <v>16.548999999999999</v>
      </c>
      <c r="X81" s="6">
        <v>0.38300000000000001</v>
      </c>
      <c r="Y81" s="6">
        <v>322.92</v>
      </c>
      <c r="Z81" s="6">
        <v>29589.605</v>
      </c>
      <c r="AA81" s="6">
        <v>67158.023000000001</v>
      </c>
      <c r="AB81" s="6">
        <v>9202.9779999999992</v>
      </c>
      <c r="AC81" s="6">
        <v>501.52699999999999</v>
      </c>
      <c r="AD81" s="6">
        <v>6507.7389999999996</v>
      </c>
      <c r="AE81" s="6">
        <v>37568.785000000003</v>
      </c>
      <c r="AF81" s="6">
        <v>12983.486000000001</v>
      </c>
      <c r="AG81" s="6">
        <v>70.956999999999994</v>
      </c>
      <c r="AH81" s="6">
        <v>114051.086</v>
      </c>
      <c r="AI81" s="6">
        <v>2.64</v>
      </c>
      <c r="AJ81" s="6">
        <v>16.722999999999999</v>
      </c>
      <c r="AK81" s="6">
        <v>0.47699999999999998</v>
      </c>
      <c r="AL81" s="6">
        <v>204.54</v>
      </c>
      <c r="AM81" s="6">
        <v>5.8330000000000002</v>
      </c>
      <c r="AN81" s="6">
        <v>19.925999999999998</v>
      </c>
      <c r="AO81" s="6">
        <v>23.798999999999999</v>
      </c>
      <c r="AP81" s="6">
        <v>116.845</v>
      </c>
      <c r="AQ81" s="6">
        <v>3.3319999999999999</v>
      </c>
      <c r="AR81" s="6">
        <v>90.1</v>
      </c>
      <c r="AS81" s="6">
        <v>2.57</v>
      </c>
      <c r="AT81" s="6">
        <v>42.06</v>
      </c>
      <c r="AU81" s="6">
        <v>1.2</v>
      </c>
      <c r="AV81" s="6">
        <v>263.93900000000002</v>
      </c>
      <c r="AW81" s="6">
        <v>7.5270000000000001</v>
      </c>
      <c r="AX81" s="6">
        <v>7.0000000000000007E-2</v>
      </c>
      <c r="AY81" s="6">
        <v>2.468</v>
      </c>
      <c r="AZ81" s="6">
        <v>3999.0520000000001</v>
      </c>
      <c r="BA81" s="6">
        <v>0.41399999999999998</v>
      </c>
      <c r="BB81" s="6">
        <v>1.621</v>
      </c>
      <c r="BC81" s="6">
        <v>1.726</v>
      </c>
      <c r="BD81" s="6">
        <v>0.52600000000000002</v>
      </c>
      <c r="BE81" s="6">
        <v>0.99</v>
      </c>
      <c r="BF81" s="6">
        <v>2.044</v>
      </c>
      <c r="BG81" s="6">
        <v>3.1240000000000001</v>
      </c>
      <c r="BH81" s="6">
        <v>1.34</v>
      </c>
      <c r="BI81" s="6">
        <v>3.2919999999999998</v>
      </c>
      <c r="BJ81" s="6">
        <v>3.323</v>
      </c>
      <c r="BK81" s="6">
        <v>5.3170000000000002</v>
      </c>
      <c r="BL81" s="6">
        <v>2.5459999999999998</v>
      </c>
      <c r="BM81" s="6">
        <v>0.97599999999999998</v>
      </c>
      <c r="BN81" s="6">
        <v>4.3150000000000004</v>
      </c>
      <c r="BO81" s="6">
        <v>3.1259999999999999</v>
      </c>
      <c r="BP81" s="6">
        <v>2.5249999999999999</v>
      </c>
      <c r="BQ81" s="6">
        <v>2.27</v>
      </c>
      <c r="BR81" s="6">
        <v>0.83899999999999997</v>
      </c>
      <c r="BS81" s="6">
        <v>2.1739999999999999</v>
      </c>
      <c r="BT81" s="6">
        <v>5.0000000000000001E-3</v>
      </c>
      <c r="BU81" s="6">
        <v>2.4E-2</v>
      </c>
      <c r="BV81" s="6">
        <v>3.1E-2</v>
      </c>
      <c r="BW81" s="6">
        <v>1E-3</v>
      </c>
      <c r="BX81" s="6">
        <v>834.47</v>
      </c>
      <c r="BY81" s="6">
        <v>698.68</v>
      </c>
      <c r="BZ81" s="6">
        <v>7.6539999999999999</v>
      </c>
      <c r="CA81" s="6">
        <v>1.337</v>
      </c>
    </row>
    <row r="82" spans="1:79" x14ac:dyDescent="0.25">
      <c r="A82" s="4" t="s">
        <v>7</v>
      </c>
      <c r="B82" s="4">
        <v>2014</v>
      </c>
      <c r="C82" s="4" t="s">
        <v>8</v>
      </c>
      <c r="D82" s="5">
        <v>35404616</v>
      </c>
      <c r="E82" s="5">
        <v>2160000000000</v>
      </c>
      <c r="F82" s="6">
        <v>5.9119999999999999</v>
      </c>
      <c r="G82" s="6">
        <v>0.16700000000000001</v>
      </c>
      <c r="H82" s="6">
        <v>569.84</v>
      </c>
      <c r="I82" s="6">
        <v>-2.774</v>
      </c>
      <c r="J82" s="7">
        <v>-0.48399999999999999</v>
      </c>
      <c r="K82" s="6">
        <v>693.93899999999996</v>
      </c>
      <c r="L82" s="6">
        <v>4.4809999999999999</v>
      </c>
      <c r="M82" s="6">
        <v>0.65</v>
      </c>
      <c r="N82" s="6">
        <v>19.600000000000001</v>
      </c>
      <c r="O82" s="6">
        <v>0.44700000000000001</v>
      </c>
      <c r="P82" s="6">
        <v>0.17299999999999999</v>
      </c>
      <c r="Q82" s="6">
        <v>16.094999999999999</v>
      </c>
      <c r="R82" s="6">
        <v>0.36699999999999999</v>
      </c>
      <c r="S82" s="6">
        <v>0.14199999999999999</v>
      </c>
      <c r="T82" s="6">
        <v>76.686000000000007</v>
      </c>
      <c r="U82" s="6">
        <v>2.1659999999999999</v>
      </c>
      <c r="V82" s="6">
        <v>561.37400000000002</v>
      </c>
      <c r="W82" s="6">
        <v>15.856</v>
      </c>
      <c r="X82" s="6">
        <v>0.36199999999999999</v>
      </c>
      <c r="Y82" s="6">
        <v>328.83199999999999</v>
      </c>
      <c r="Z82" s="6">
        <v>30159.445</v>
      </c>
      <c r="AA82" s="6">
        <v>67851.960999999996</v>
      </c>
      <c r="AB82" s="6">
        <v>9279.6630000000005</v>
      </c>
      <c r="AC82" s="6">
        <v>518.41499999999996</v>
      </c>
      <c r="AD82" s="6">
        <v>6718.9009999999998</v>
      </c>
      <c r="AE82" s="6">
        <v>37692.887000000002</v>
      </c>
      <c r="AF82" s="6">
        <v>13240.17</v>
      </c>
      <c r="AG82" s="6">
        <v>73.465999999999994</v>
      </c>
      <c r="AH82" s="6">
        <v>113198.414</v>
      </c>
      <c r="AI82" s="6">
        <v>2.5819999999999999</v>
      </c>
      <c r="AJ82" s="6">
        <v>16.888999999999999</v>
      </c>
      <c r="AK82" s="6">
        <v>0.47699999999999998</v>
      </c>
      <c r="AL82" s="6">
        <v>211.16200000000001</v>
      </c>
      <c r="AM82" s="6">
        <v>5.9640000000000004</v>
      </c>
      <c r="AN82" s="6">
        <v>19.95</v>
      </c>
      <c r="AO82" s="6">
        <v>23.786000000000001</v>
      </c>
      <c r="AP82" s="6">
        <v>124.1</v>
      </c>
      <c r="AQ82" s="6">
        <v>3.5049999999999999</v>
      </c>
      <c r="AR82" s="6">
        <v>92.23</v>
      </c>
      <c r="AS82" s="6">
        <v>2.605</v>
      </c>
      <c r="AT82" s="6">
        <v>41.52</v>
      </c>
      <c r="AU82" s="6">
        <v>1.173</v>
      </c>
      <c r="AV82" s="6">
        <v>256.68299999999999</v>
      </c>
      <c r="AW82" s="6">
        <v>7.25</v>
      </c>
      <c r="AX82" s="6">
        <v>7.0999999999999994E-2</v>
      </c>
      <c r="AY82" s="6">
        <v>2.5089999999999999</v>
      </c>
      <c r="AZ82" s="6">
        <v>4007.7460000000001</v>
      </c>
      <c r="BA82" s="6">
        <v>0.39400000000000002</v>
      </c>
      <c r="BB82" s="6">
        <v>1.6020000000000001</v>
      </c>
      <c r="BC82" s="6">
        <v>1.714</v>
      </c>
      <c r="BD82" s="6">
        <v>0.50900000000000001</v>
      </c>
      <c r="BE82" s="6">
        <v>0.96299999999999997</v>
      </c>
      <c r="BF82" s="6">
        <v>2.0329999999999999</v>
      </c>
      <c r="BG82" s="6">
        <v>3.0979999999999999</v>
      </c>
      <c r="BH82" s="6">
        <v>1.3220000000000001</v>
      </c>
      <c r="BI82" s="6">
        <v>3.3180000000000001</v>
      </c>
      <c r="BJ82" s="6">
        <v>3.3180000000000001</v>
      </c>
      <c r="BK82" s="6">
        <v>5.298</v>
      </c>
      <c r="BL82" s="6">
        <v>2.5379999999999998</v>
      </c>
      <c r="BM82" s="6">
        <v>0.97</v>
      </c>
      <c r="BN82" s="6">
        <v>4.3540000000000001</v>
      </c>
      <c r="BO82" s="6">
        <v>3.173</v>
      </c>
      <c r="BP82" s="6">
        <v>2.524</v>
      </c>
      <c r="BQ82" s="6">
        <v>2.198</v>
      </c>
      <c r="BR82" s="6">
        <v>0.82299999999999995</v>
      </c>
      <c r="BS82" s="6">
        <v>2.1629999999999998</v>
      </c>
      <c r="BT82" s="6">
        <v>5.0000000000000001E-3</v>
      </c>
      <c r="BU82" s="6">
        <v>2.5000000000000001E-2</v>
      </c>
      <c r="BV82" s="6">
        <v>3.1E-2</v>
      </c>
      <c r="BW82" s="6">
        <v>1E-3</v>
      </c>
      <c r="BX82" s="6">
        <v>842.14</v>
      </c>
      <c r="BY82" s="6">
        <v>706.32</v>
      </c>
      <c r="BZ82" s="6">
        <v>-8.4649999999999999</v>
      </c>
      <c r="CA82" s="6">
        <v>-1.486</v>
      </c>
    </row>
    <row r="83" spans="1:79" x14ac:dyDescent="0.25">
      <c r="A83" s="4" t="s">
        <v>7</v>
      </c>
      <c r="B83" s="4">
        <v>2015</v>
      </c>
      <c r="C83" s="4" t="s">
        <v>8</v>
      </c>
      <c r="D83" s="5">
        <v>35732120</v>
      </c>
      <c r="E83" s="5">
        <v>2250000000000</v>
      </c>
      <c r="F83" s="6">
        <v>6.1849999999999996</v>
      </c>
      <c r="G83" s="6">
        <v>0.17299999999999999</v>
      </c>
      <c r="H83" s="6">
        <v>574.298</v>
      </c>
      <c r="I83" s="6">
        <v>4.4589999999999996</v>
      </c>
      <c r="J83" s="7">
        <v>0.78200000000000003</v>
      </c>
      <c r="K83" s="6">
        <v>707.96100000000001</v>
      </c>
      <c r="L83" s="6">
        <v>14.022</v>
      </c>
      <c r="M83" s="6">
        <v>2.0209999999999999</v>
      </c>
      <c r="N83" s="6">
        <v>19.812999999999999</v>
      </c>
      <c r="O83" s="6">
        <v>0.45200000000000001</v>
      </c>
      <c r="P83" s="6">
        <v>0.17599999999999999</v>
      </c>
      <c r="Q83" s="6">
        <v>16.071999999999999</v>
      </c>
      <c r="R83" s="6">
        <v>0.36699999999999999</v>
      </c>
      <c r="S83" s="6">
        <v>0.14199999999999999</v>
      </c>
      <c r="T83" s="6">
        <v>78.099000000000004</v>
      </c>
      <c r="U83" s="6">
        <v>2.1859999999999999</v>
      </c>
      <c r="V83" s="6">
        <v>544.08799999999997</v>
      </c>
      <c r="W83" s="6">
        <v>15.227</v>
      </c>
      <c r="X83" s="6">
        <v>0.34799999999999998</v>
      </c>
      <c r="Y83" s="6">
        <v>335.01600000000002</v>
      </c>
      <c r="Z83" s="6">
        <v>30733.743999999999</v>
      </c>
      <c r="AA83" s="6">
        <v>68559.922000000006</v>
      </c>
      <c r="AB83" s="6">
        <v>9357.7620000000006</v>
      </c>
      <c r="AC83" s="6">
        <v>534.548</v>
      </c>
      <c r="AD83" s="6">
        <v>6932.3969999999999</v>
      </c>
      <c r="AE83" s="6">
        <v>37826.550999999999</v>
      </c>
      <c r="AF83" s="6">
        <v>13498.23</v>
      </c>
      <c r="AG83" s="6">
        <v>75.790000000000006</v>
      </c>
      <c r="AH83" s="6">
        <v>112891.758</v>
      </c>
      <c r="AI83" s="6">
        <v>2.577</v>
      </c>
      <c r="AJ83" s="6">
        <v>16.132000000000001</v>
      </c>
      <c r="AK83" s="6">
        <v>0.45100000000000001</v>
      </c>
      <c r="AL83" s="6">
        <v>213.49600000000001</v>
      </c>
      <c r="AM83" s="6">
        <v>5.9749999999999996</v>
      </c>
      <c r="AN83" s="6">
        <v>19.716000000000001</v>
      </c>
      <c r="AO83" s="6">
        <v>23.542000000000002</v>
      </c>
      <c r="AP83" s="6">
        <v>133.66300000000001</v>
      </c>
      <c r="AQ83" s="6">
        <v>3.7410000000000001</v>
      </c>
      <c r="AR83" s="6">
        <v>92.95</v>
      </c>
      <c r="AS83" s="6">
        <v>2.601</v>
      </c>
      <c r="AT83" s="6">
        <v>41.95</v>
      </c>
      <c r="AU83" s="6">
        <v>1.1739999999999999</v>
      </c>
      <c r="AV83" s="6">
        <v>258.06099999999998</v>
      </c>
      <c r="AW83" s="6">
        <v>7.2220000000000004</v>
      </c>
      <c r="AX83" s="6">
        <v>6.5000000000000002E-2</v>
      </c>
      <c r="AY83" s="6">
        <v>2.3239999999999998</v>
      </c>
      <c r="AZ83" s="6">
        <v>4033.8620000000001</v>
      </c>
      <c r="BA83" s="6">
        <v>0.42799999999999999</v>
      </c>
      <c r="BB83" s="6">
        <v>1.615</v>
      </c>
      <c r="BC83" s="6">
        <v>1.7290000000000001</v>
      </c>
      <c r="BD83" s="6">
        <v>0.53100000000000003</v>
      </c>
      <c r="BE83" s="6">
        <v>0.94199999999999995</v>
      </c>
      <c r="BF83" s="6">
        <v>2.0230000000000001</v>
      </c>
      <c r="BG83" s="6">
        <v>3.073</v>
      </c>
      <c r="BH83" s="6">
        <v>1.306</v>
      </c>
      <c r="BI83" s="6">
        <v>3.339</v>
      </c>
      <c r="BJ83" s="6">
        <v>3.3119999999999998</v>
      </c>
      <c r="BK83" s="6">
        <v>5.2759999999999998</v>
      </c>
      <c r="BL83" s="6">
        <v>2.5299999999999998</v>
      </c>
      <c r="BM83" s="6">
        <v>0.96199999999999997</v>
      </c>
      <c r="BN83" s="6">
        <v>4.2060000000000004</v>
      </c>
      <c r="BO83" s="6">
        <v>3.145</v>
      </c>
      <c r="BP83" s="6">
        <v>2.4820000000000002</v>
      </c>
      <c r="BQ83" s="6">
        <v>2.1629999999999998</v>
      </c>
      <c r="BR83" s="6">
        <v>0.76800000000000002</v>
      </c>
      <c r="BS83" s="6">
        <v>2.1520000000000001</v>
      </c>
      <c r="BT83" s="6">
        <v>5.0000000000000001E-3</v>
      </c>
      <c r="BU83" s="6">
        <v>2.5000000000000001E-2</v>
      </c>
      <c r="BV83" s="6">
        <v>3.1E-2</v>
      </c>
      <c r="BW83" s="6">
        <v>1E-3</v>
      </c>
      <c r="BX83" s="6">
        <v>841.22</v>
      </c>
      <c r="BY83" s="6">
        <v>704.48</v>
      </c>
      <c r="BZ83" s="6">
        <v>-30.21</v>
      </c>
      <c r="CA83" s="6">
        <v>-5.26</v>
      </c>
    </row>
    <row r="84" spans="1:79" x14ac:dyDescent="0.25">
      <c r="A84" s="4" t="s">
        <v>7</v>
      </c>
      <c r="B84" s="4">
        <v>2016</v>
      </c>
      <c r="C84" s="4" t="s">
        <v>8</v>
      </c>
      <c r="D84" s="5">
        <v>36113532</v>
      </c>
      <c r="E84" s="5">
        <v>2330000000000</v>
      </c>
      <c r="F84" s="6">
        <v>6.1139999999999999</v>
      </c>
      <c r="G84" s="6">
        <v>0.16900000000000001</v>
      </c>
      <c r="H84" s="6">
        <v>560.52499999999998</v>
      </c>
      <c r="I84" s="6">
        <v>-13.773</v>
      </c>
      <c r="J84" s="7">
        <v>-2.3980000000000001</v>
      </c>
      <c r="K84" s="6">
        <v>681.91399999999999</v>
      </c>
      <c r="L84" s="6">
        <v>-26.047000000000001</v>
      </c>
      <c r="M84" s="6">
        <v>-3.6789999999999998</v>
      </c>
      <c r="N84" s="6">
        <v>18.882000000000001</v>
      </c>
      <c r="O84" s="6">
        <v>0.43</v>
      </c>
      <c r="P84" s="6">
        <v>0.17100000000000001</v>
      </c>
      <c r="Q84" s="6">
        <v>15.521000000000001</v>
      </c>
      <c r="R84" s="6">
        <v>0.35299999999999998</v>
      </c>
      <c r="S84" s="6">
        <v>0.14099999999999999</v>
      </c>
      <c r="T84" s="6">
        <v>73.497</v>
      </c>
      <c r="U84" s="6">
        <v>2.0350000000000001</v>
      </c>
      <c r="V84" s="6">
        <v>523.74900000000002</v>
      </c>
      <c r="W84" s="6">
        <v>14.503</v>
      </c>
      <c r="X84" s="6">
        <v>0.33</v>
      </c>
      <c r="Y84" s="6">
        <v>341.13099999999997</v>
      </c>
      <c r="Z84" s="6">
        <v>31294.27</v>
      </c>
      <c r="AA84" s="6">
        <v>69241.835999999996</v>
      </c>
      <c r="AB84" s="6">
        <v>9431.259</v>
      </c>
      <c r="AC84" s="6">
        <v>548.68200000000002</v>
      </c>
      <c r="AD84" s="6">
        <v>7140.6620000000003</v>
      </c>
      <c r="AE84" s="6">
        <v>37947.938000000002</v>
      </c>
      <c r="AF84" s="6">
        <v>13754.465</v>
      </c>
      <c r="AG84" s="6">
        <v>78.069999999999993</v>
      </c>
      <c r="AH84" s="6">
        <v>110180.789</v>
      </c>
      <c r="AI84" s="6">
        <v>2.5089999999999999</v>
      </c>
      <c r="AJ84" s="6">
        <v>14.135</v>
      </c>
      <c r="AK84" s="6">
        <v>0.39100000000000001</v>
      </c>
      <c r="AL84" s="6">
        <v>208.26499999999999</v>
      </c>
      <c r="AM84" s="6">
        <v>5.7670000000000003</v>
      </c>
      <c r="AN84" s="6">
        <v>19.515000000000001</v>
      </c>
      <c r="AO84" s="6">
        <v>20.509</v>
      </c>
      <c r="AP84" s="6">
        <v>121.38800000000001</v>
      </c>
      <c r="AQ84" s="6">
        <v>3.3610000000000002</v>
      </c>
      <c r="AR84" s="6">
        <v>94.83</v>
      </c>
      <c r="AS84" s="6">
        <v>2.6259999999999999</v>
      </c>
      <c r="AT84" s="6">
        <v>40.659999999999997</v>
      </c>
      <c r="AU84" s="6">
        <v>1.1259999999999999</v>
      </c>
      <c r="AV84" s="6">
        <v>256.23500000000001</v>
      </c>
      <c r="AW84" s="6">
        <v>7.0949999999999998</v>
      </c>
      <c r="AX84" s="6">
        <v>6.3E-2</v>
      </c>
      <c r="AY84" s="6">
        <v>2.2799999999999998</v>
      </c>
      <c r="AZ84" s="6">
        <v>3979.0169999999998</v>
      </c>
      <c r="BA84" s="6">
        <v>0.41099999999999998</v>
      </c>
      <c r="BB84" s="6">
        <v>1.5780000000000001</v>
      </c>
      <c r="BC84" s="6">
        <v>1.7030000000000001</v>
      </c>
      <c r="BD84" s="6">
        <v>0.51200000000000001</v>
      </c>
      <c r="BE84" s="6">
        <v>0.92</v>
      </c>
      <c r="BF84" s="6">
        <v>2.0129999999999999</v>
      </c>
      <c r="BG84" s="6">
        <v>3.048</v>
      </c>
      <c r="BH84" s="6">
        <v>1.29</v>
      </c>
      <c r="BI84" s="6">
        <v>3.3479999999999999</v>
      </c>
      <c r="BJ84" s="6">
        <v>3.302</v>
      </c>
      <c r="BK84" s="6">
        <v>5.26</v>
      </c>
      <c r="BL84" s="6">
        <v>2.5209999999999999</v>
      </c>
      <c r="BM84" s="6">
        <v>0.95399999999999996</v>
      </c>
      <c r="BN84" s="6">
        <v>3.7349999999999999</v>
      </c>
      <c r="BO84" s="6">
        <v>2.9860000000000002</v>
      </c>
      <c r="BP84" s="6">
        <v>2.681</v>
      </c>
      <c r="BQ84" s="6">
        <v>2.1309999999999998</v>
      </c>
      <c r="BR84" s="6">
        <v>0.76</v>
      </c>
      <c r="BS84" s="6">
        <v>2.141</v>
      </c>
      <c r="BT84" s="6">
        <v>5.0000000000000001E-3</v>
      </c>
      <c r="BU84" s="6">
        <v>2.5000000000000001E-2</v>
      </c>
      <c r="BV84" s="6">
        <v>3.2000000000000001E-2</v>
      </c>
      <c r="BW84" s="6">
        <v>1E-3</v>
      </c>
      <c r="BX84" s="6">
        <v>740.67</v>
      </c>
      <c r="BY84" s="6">
        <v>704.75</v>
      </c>
      <c r="BZ84" s="6">
        <v>-36.776000000000003</v>
      </c>
      <c r="CA84" s="6">
        <v>-6.5609999999999999</v>
      </c>
    </row>
    <row r="85" spans="1:79" x14ac:dyDescent="0.25">
      <c r="A85" s="4" t="s">
        <v>7</v>
      </c>
      <c r="B85" s="4">
        <v>2017</v>
      </c>
      <c r="C85" s="4" t="s">
        <v>8</v>
      </c>
      <c r="D85" s="5">
        <v>36554344</v>
      </c>
      <c r="E85" s="5">
        <v>2420000000000</v>
      </c>
      <c r="F85" s="6">
        <v>6.827</v>
      </c>
      <c r="G85" s="6">
        <v>0.187</v>
      </c>
      <c r="H85" s="6">
        <v>571.54499999999996</v>
      </c>
      <c r="I85" s="6">
        <v>11.019</v>
      </c>
      <c r="J85" s="7">
        <v>1.966</v>
      </c>
      <c r="K85" s="6">
        <v>691.76</v>
      </c>
      <c r="L85" s="6">
        <v>9.8469999999999995</v>
      </c>
      <c r="M85" s="6">
        <v>1.444</v>
      </c>
      <c r="N85" s="6">
        <v>18.923999999999999</v>
      </c>
      <c r="O85" s="6">
        <v>0.42299999999999999</v>
      </c>
      <c r="P85" s="6">
        <v>0.17100000000000001</v>
      </c>
      <c r="Q85" s="6">
        <v>15.635</v>
      </c>
      <c r="R85" s="6">
        <v>0.34899999999999998</v>
      </c>
      <c r="S85" s="6">
        <v>0.14099999999999999</v>
      </c>
      <c r="T85" s="6">
        <v>72.688000000000002</v>
      </c>
      <c r="U85" s="6">
        <v>1.988</v>
      </c>
      <c r="V85" s="6">
        <v>530.71299999999997</v>
      </c>
      <c r="W85" s="6">
        <v>14.518000000000001</v>
      </c>
      <c r="X85" s="6">
        <v>0.32400000000000001</v>
      </c>
      <c r="Y85" s="6">
        <v>347.95800000000003</v>
      </c>
      <c r="Z85" s="6">
        <v>31865.812000000002</v>
      </c>
      <c r="AA85" s="6">
        <v>69933.593999999997</v>
      </c>
      <c r="AB85" s="6">
        <v>9503.9459999999999</v>
      </c>
      <c r="AC85" s="6">
        <v>563.51700000000005</v>
      </c>
      <c r="AD85" s="6">
        <v>7355.2439999999997</v>
      </c>
      <c r="AE85" s="6">
        <v>38068.152000000002</v>
      </c>
      <c r="AF85" s="6">
        <v>14014.868</v>
      </c>
      <c r="AG85" s="6">
        <v>80.28</v>
      </c>
      <c r="AH85" s="6">
        <v>110509.586</v>
      </c>
      <c r="AI85" s="6">
        <v>2.4689999999999999</v>
      </c>
      <c r="AJ85" s="6">
        <v>14.835000000000001</v>
      </c>
      <c r="AK85" s="6">
        <v>0.40600000000000003</v>
      </c>
      <c r="AL85" s="6">
        <v>214.58099999999999</v>
      </c>
      <c r="AM85" s="6">
        <v>5.87</v>
      </c>
      <c r="AN85" s="6">
        <v>19.724</v>
      </c>
      <c r="AO85" s="6">
        <v>20.719000000000001</v>
      </c>
      <c r="AP85" s="6">
        <v>120.21599999999999</v>
      </c>
      <c r="AQ85" s="6">
        <v>3.2890000000000001</v>
      </c>
      <c r="AR85" s="6">
        <v>99.25</v>
      </c>
      <c r="AS85" s="6">
        <v>2.7149999999999999</v>
      </c>
      <c r="AT85" s="6">
        <v>41.58</v>
      </c>
      <c r="AU85" s="6">
        <v>1.137</v>
      </c>
      <c r="AV85" s="6">
        <v>260.40300000000002</v>
      </c>
      <c r="AW85" s="6">
        <v>7.1239999999999997</v>
      </c>
      <c r="AX85" s="6">
        <v>0.06</v>
      </c>
      <c r="AY85" s="6">
        <v>2.21</v>
      </c>
      <c r="AZ85" s="6">
        <v>4039.605</v>
      </c>
      <c r="BA85" s="6">
        <v>0.45300000000000001</v>
      </c>
      <c r="BB85" s="6">
        <v>1.583</v>
      </c>
      <c r="BC85" s="6">
        <v>1.7110000000000001</v>
      </c>
      <c r="BD85" s="6">
        <v>0.501</v>
      </c>
      <c r="BE85" s="6">
        <v>0.90200000000000002</v>
      </c>
      <c r="BF85" s="6">
        <v>2.0030000000000001</v>
      </c>
      <c r="BG85" s="6">
        <v>3.0249999999999999</v>
      </c>
      <c r="BH85" s="6">
        <v>1.2749999999999999</v>
      </c>
      <c r="BI85" s="6">
        <v>3.359</v>
      </c>
      <c r="BJ85" s="6">
        <v>3.2919999999999998</v>
      </c>
      <c r="BK85" s="6">
        <v>5.2450000000000001</v>
      </c>
      <c r="BL85" s="6">
        <v>2.512</v>
      </c>
      <c r="BM85" s="6">
        <v>0.94599999999999995</v>
      </c>
      <c r="BN85" s="6">
        <v>3.7839999999999998</v>
      </c>
      <c r="BO85" s="6">
        <v>3.0030000000000001</v>
      </c>
      <c r="BP85" s="6">
        <v>2.7749999999999999</v>
      </c>
      <c r="BQ85" s="6">
        <v>2.1269999999999998</v>
      </c>
      <c r="BR85" s="6">
        <v>0.73099999999999998</v>
      </c>
      <c r="BS85" s="6">
        <v>2.129</v>
      </c>
      <c r="BT85" s="6">
        <v>5.0000000000000001E-3</v>
      </c>
      <c r="BU85" s="6">
        <v>2.5000000000000001E-2</v>
      </c>
      <c r="BV85" s="6">
        <v>3.2000000000000001E-2</v>
      </c>
      <c r="BW85" s="6">
        <v>1E-3</v>
      </c>
      <c r="BX85" s="6">
        <v>757.38</v>
      </c>
      <c r="BY85" s="6">
        <v>721.01</v>
      </c>
      <c r="BZ85" s="6">
        <v>-40.832000000000001</v>
      </c>
      <c r="CA85" s="6">
        <v>-7.1440000000000001</v>
      </c>
    </row>
    <row r="86" spans="1:79" x14ac:dyDescent="0.25">
      <c r="A86" s="4" t="s">
        <v>7</v>
      </c>
      <c r="B86" s="4">
        <v>2018</v>
      </c>
      <c r="C86" s="4" t="s">
        <v>8</v>
      </c>
      <c r="D86" s="5">
        <v>37035260</v>
      </c>
      <c r="E86" s="5">
        <v>2510000000000</v>
      </c>
      <c r="F86" s="6">
        <v>6.915</v>
      </c>
      <c r="G86" s="6">
        <v>0.187</v>
      </c>
      <c r="H86" s="6">
        <v>584.36900000000003</v>
      </c>
      <c r="I86" s="6">
        <v>12.824999999999999</v>
      </c>
      <c r="J86" s="7">
        <v>2.2440000000000002</v>
      </c>
      <c r="K86" s="6">
        <v>706.34400000000005</v>
      </c>
      <c r="L86" s="6">
        <v>14.583</v>
      </c>
      <c r="M86" s="6">
        <v>2.1080000000000001</v>
      </c>
      <c r="N86" s="6">
        <v>19.071999999999999</v>
      </c>
      <c r="O86" s="6">
        <v>0.42299999999999999</v>
      </c>
      <c r="P86" s="6">
        <v>0.17299999999999999</v>
      </c>
      <c r="Q86" s="6">
        <v>15.779</v>
      </c>
      <c r="R86" s="6">
        <v>0.35</v>
      </c>
      <c r="S86" s="6">
        <v>0.14299999999999999</v>
      </c>
      <c r="T86" s="6">
        <v>60.795999999999999</v>
      </c>
      <c r="U86" s="6">
        <v>1.6419999999999999</v>
      </c>
      <c r="V86" s="6">
        <v>532.69100000000003</v>
      </c>
      <c r="W86" s="6">
        <v>14.382999999999999</v>
      </c>
      <c r="X86" s="6">
        <v>0.31900000000000001</v>
      </c>
      <c r="Y86" s="6">
        <v>354.87299999999999</v>
      </c>
      <c r="Z86" s="6">
        <v>32450.184000000001</v>
      </c>
      <c r="AA86" s="6">
        <v>70639.945000000007</v>
      </c>
      <c r="AB86" s="6">
        <v>9564.7420000000002</v>
      </c>
      <c r="AC86" s="6">
        <v>579.06600000000003</v>
      </c>
      <c r="AD86" s="6">
        <v>7587.2240000000002</v>
      </c>
      <c r="AE86" s="6">
        <v>38190.129000000001</v>
      </c>
      <c r="AF86" s="6">
        <v>14281.832</v>
      </c>
      <c r="AG86" s="6">
        <v>82.444999999999993</v>
      </c>
      <c r="AH86" s="6">
        <v>110059.281</v>
      </c>
      <c r="AI86" s="6">
        <v>2.4420000000000002</v>
      </c>
      <c r="AJ86" s="6">
        <v>15.55</v>
      </c>
      <c r="AK86" s="6">
        <v>0.42</v>
      </c>
      <c r="AL86" s="6">
        <v>231.98</v>
      </c>
      <c r="AM86" s="6">
        <v>6.2640000000000002</v>
      </c>
      <c r="AN86" s="6">
        <v>19.927</v>
      </c>
      <c r="AO86" s="6">
        <v>20.966999999999999</v>
      </c>
      <c r="AP86" s="6">
        <v>121.97499999999999</v>
      </c>
      <c r="AQ86" s="6">
        <v>3.2930000000000001</v>
      </c>
      <c r="AR86" s="6">
        <v>103.28</v>
      </c>
      <c r="AS86" s="6">
        <v>2.7890000000000001</v>
      </c>
      <c r="AT86" s="6">
        <v>44.44</v>
      </c>
      <c r="AU86" s="6">
        <v>1.2</v>
      </c>
      <c r="AV86" s="6">
        <v>266.964</v>
      </c>
      <c r="AW86" s="6">
        <v>7.2080000000000002</v>
      </c>
      <c r="AX86" s="6">
        <v>5.8000000000000003E-2</v>
      </c>
      <c r="AY86" s="6">
        <v>2.165</v>
      </c>
      <c r="AZ86" s="6">
        <v>4076.0740000000001</v>
      </c>
      <c r="BA86" s="6">
        <v>0.441</v>
      </c>
      <c r="BB86" s="6">
        <v>1.587</v>
      </c>
      <c r="BC86" s="6">
        <v>1.722</v>
      </c>
      <c r="BD86" s="6">
        <v>0.41199999999999998</v>
      </c>
      <c r="BE86" s="6">
        <v>0.88400000000000001</v>
      </c>
      <c r="BF86" s="6">
        <v>1.994</v>
      </c>
      <c r="BG86" s="6">
        <v>3.0019999999999998</v>
      </c>
      <c r="BH86" s="6">
        <v>1.258</v>
      </c>
      <c r="BI86" s="6">
        <v>3.3679999999999999</v>
      </c>
      <c r="BJ86" s="6">
        <v>3.2850000000000001</v>
      </c>
      <c r="BK86" s="6">
        <v>5.2320000000000002</v>
      </c>
      <c r="BL86" s="6">
        <v>2.5049999999999999</v>
      </c>
      <c r="BM86" s="6">
        <v>0.93799999999999994</v>
      </c>
      <c r="BN86" s="6">
        <v>3.7730000000000001</v>
      </c>
      <c r="BO86" s="6">
        <v>3.081</v>
      </c>
      <c r="BP86" s="6">
        <v>2.9169999999999998</v>
      </c>
      <c r="BQ86" s="6">
        <v>2.1760000000000002</v>
      </c>
      <c r="BR86" s="6">
        <v>0.71599999999999997</v>
      </c>
      <c r="BS86" s="6">
        <v>2.1160000000000001</v>
      </c>
      <c r="BT86" s="6">
        <v>5.0000000000000001E-3</v>
      </c>
      <c r="BU86" s="6">
        <v>2.5999999999999999E-2</v>
      </c>
      <c r="BV86" s="6">
        <v>3.3000000000000002E-2</v>
      </c>
      <c r="BW86" s="6">
        <v>1E-3</v>
      </c>
      <c r="BX86" s="6">
        <v>776.5</v>
      </c>
      <c r="BY86" s="6">
        <v>737.99</v>
      </c>
      <c r="BZ86" s="6">
        <v>-51.677999999999997</v>
      </c>
      <c r="CA86" s="6">
        <v>-8.843</v>
      </c>
    </row>
    <row r="87" spans="1:79" x14ac:dyDescent="0.25">
      <c r="A87" s="4" t="s">
        <v>7</v>
      </c>
      <c r="B87" s="4">
        <v>2019</v>
      </c>
      <c r="C87" s="4" t="s">
        <v>8</v>
      </c>
      <c r="D87" s="5">
        <v>37522584</v>
      </c>
      <c r="E87" s="5">
        <v>2610000000000</v>
      </c>
      <c r="F87" s="6">
        <v>7.125</v>
      </c>
      <c r="G87" s="6">
        <v>0.19</v>
      </c>
      <c r="H87" s="6">
        <v>584.71400000000006</v>
      </c>
      <c r="I87" s="6">
        <v>0.34499999999999997</v>
      </c>
      <c r="J87" s="7">
        <v>5.8999999999999997E-2</v>
      </c>
      <c r="K87" s="6">
        <v>701.66899999999998</v>
      </c>
      <c r="L87" s="6">
        <v>-4.6749999999999998</v>
      </c>
      <c r="M87" s="6">
        <v>-0.66200000000000003</v>
      </c>
      <c r="N87" s="6">
        <v>18.7</v>
      </c>
      <c r="O87" s="8">
        <f>AVERAGE($O$68:$O$86)</f>
        <v>0.5284210526315789</v>
      </c>
      <c r="P87" s="6">
        <v>0.17299999999999999</v>
      </c>
      <c r="Q87" s="6">
        <v>15.583</v>
      </c>
      <c r="R87" s="8">
        <f>AVERAGE($R$68:$R$86)</f>
        <v>0.41126315789473689</v>
      </c>
      <c r="S87" s="6">
        <v>0.14399999999999999</v>
      </c>
      <c r="T87" s="6">
        <v>58.326000000000001</v>
      </c>
      <c r="U87" s="6">
        <v>1.554</v>
      </c>
      <c r="V87" s="6">
        <v>527.48800000000006</v>
      </c>
      <c r="W87" s="6">
        <v>14.058</v>
      </c>
      <c r="X87" s="8">
        <f>AVERAGE($X$68:$X$86)</f>
        <v>0.41463157894736841</v>
      </c>
      <c r="Y87" s="6">
        <v>361.99799999999999</v>
      </c>
      <c r="Z87" s="6">
        <v>33034.898000000001</v>
      </c>
      <c r="AA87" s="6">
        <v>71341.608999999997</v>
      </c>
      <c r="AB87" s="6">
        <v>9623.0679999999993</v>
      </c>
      <c r="AC87" s="6">
        <v>594.89400000000001</v>
      </c>
      <c r="AD87" s="6">
        <v>7819.1859999999997</v>
      </c>
      <c r="AE87" s="6">
        <v>38307.082000000002</v>
      </c>
      <c r="AF87" s="6">
        <v>14551.159</v>
      </c>
      <c r="AG87" s="6">
        <v>84.591999999999999</v>
      </c>
      <c r="AH87" s="6">
        <v>107980.758</v>
      </c>
      <c r="AI87" s="8">
        <f>AVERAGE($AI$68:$AI$86)</f>
        <v>2.7671052631578945</v>
      </c>
      <c r="AJ87" s="6">
        <v>15.827999999999999</v>
      </c>
      <c r="AK87" s="6">
        <v>0.42199999999999999</v>
      </c>
      <c r="AL87" s="6">
        <v>231.96199999999999</v>
      </c>
      <c r="AM87" s="6">
        <v>6.1820000000000004</v>
      </c>
      <c r="AN87" s="6">
        <v>19.64</v>
      </c>
      <c r="AO87" s="6">
        <v>20.635000000000002</v>
      </c>
      <c r="AP87" s="6">
        <v>116.955</v>
      </c>
      <c r="AQ87" s="6">
        <v>3.117</v>
      </c>
      <c r="AR87" s="6">
        <v>102.7</v>
      </c>
      <c r="AS87" s="6">
        <v>2.7370000000000001</v>
      </c>
      <c r="AT87" s="6">
        <v>42.59</v>
      </c>
      <c r="AU87" s="6">
        <v>1.135</v>
      </c>
      <c r="AV87" s="6">
        <v>269.32600000000002</v>
      </c>
      <c r="AW87" s="6">
        <v>7.1779999999999999</v>
      </c>
      <c r="AX87" s="6">
        <v>5.7000000000000002E-2</v>
      </c>
      <c r="AY87" s="6">
        <v>2.1469999999999998</v>
      </c>
      <c r="AZ87" s="6">
        <v>4051.7170000000001</v>
      </c>
      <c r="BA87" s="6">
        <v>0.441</v>
      </c>
      <c r="BB87" s="6">
        <v>1.577</v>
      </c>
      <c r="BC87" s="6">
        <v>1.6850000000000001</v>
      </c>
      <c r="BD87" s="6">
        <v>0.39600000000000002</v>
      </c>
      <c r="BE87" s="6">
        <v>0.86699999999999999</v>
      </c>
      <c r="BF87" s="6">
        <v>1.9850000000000001</v>
      </c>
      <c r="BG87" s="6">
        <v>2.9790000000000001</v>
      </c>
      <c r="BH87" s="6">
        <v>1.242</v>
      </c>
      <c r="BI87" s="6">
        <v>3.3740000000000001</v>
      </c>
      <c r="BJ87" s="6">
        <v>3.2770000000000001</v>
      </c>
      <c r="BK87" s="6">
        <v>5.2149999999999999</v>
      </c>
      <c r="BL87" s="6">
        <v>2.4980000000000002</v>
      </c>
      <c r="BM87" s="6">
        <v>0.93</v>
      </c>
      <c r="BN87" s="6">
        <v>3.6030000000000002</v>
      </c>
      <c r="BO87" s="6">
        <v>3.0329999999999999</v>
      </c>
      <c r="BP87" s="6">
        <v>2.5659999999999998</v>
      </c>
      <c r="BQ87" s="6">
        <v>2.1819999999999999</v>
      </c>
      <c r="BR87" s="6">
        <v>0.7</v>
      </c>
      <c r="BS87" s="6">
        <v>2.1030000000000002</v>
      </c>
      <c r="BT87" s="6">
        <v>5.0000000000000001E-3</v>
      </c>
      <c r="BU87" s="6">
        <v>2.5999999999999999E-2</v>
      </c>
      <c r="BV87" s="6">
        <v>3.3000000000000002E-2</v>
      </c>
      <c r="BW87" s="6">
        <v>1E-3</v>
      </c>
      <c r="BX87" s="6">
        <v>774.29</v>
      </c>
      <c r="BY87" s="6">
        <v>736.93</v>
      </c>
      <c r="BZ87" s="6">
        <v>-57.225999999999999</v>
      </c>
      <c r="CA87" s="6">
        <v>-9.7870000000000008</v>
      </c>
    </row>
    <row r="88" spans="1:79" x14ac:dyDescent="0.25">
      <c r="A88" s="4" t="s">
        <v>7</v>
      </c>
      <c r="B88" s="4">
        <v>2020</v>
      </c>
      <c r="C88" s="4" t="s">
        <v>8</v>
      </c>
      <c r="D88" s="5">
        <v>37888704</v>
      </c>
      <c r="E88" s="5">
        <v>2500000000000</v>
      </c>
      <c r="F88" s="6">
        <v>6.625</v>
      </c>
      <c r="G88" s="6">
        <v>0.17499999999999999</v>
      </c>
      <c r="H88" s="6">
        <v>534.86400000000003</v>
      </c>
      <c r="I88" s="6">
        <v>-49.85</v>
      </c>
      <c r="J88" s="7">
        <v>-8.5259999999999998</v>
      </c>
      <c r="K88" s="6">
        <v>654.01700000000005</v>
      </c>
      <c r="L88" s="6">
        <v>-47.652000000000001</v>
      </c>
      <c r="M88" s="6">
        <v>-6.7910000000000004</v>
      </c>
      <c r="N88" s="6">
        <v>17.262</v>
      </c>
      <c r="O88" s="8">
        <f t="shared" ref="O88:O89" si="12">AVERAGE($O$68:$O$86)</f>
        <v>0.5284210526315789</v>
      </c>
      <c r="P88" s="6">
        <v>0.17199999999999999</v>
      </c>
      <c r="Q88" s="6">
        <v>14.117000000000001</v>
      </c>
      <c r="R88" s="8">
        <f t="shared" ref="R88:R89" si="13">AVERAGE($R$68:$R$86)</f>
        <v>0.41126315789473689</v>
      </c>
      <c r="S88" s="6">
        <v>0.14000000000000001</v>
      </c>
      <c r="T88" s="6">
        <v>48.034999999999997</v>
      </c>
      <c r="U88" s="6">
        <v>1.268</v>
      </c>
      <c r="V88" s="6">
        <v>490.67200000000003</v>
      </c>
      <c r="W88" s="6">
        <v>12.95</v>
      </c>
      <c r="X88" s="8">
        <f t="shared" ref="X88:X89" si="14">AVERAGE($X$68:$X$86)</f>
        <v>0.41463157894736841</v>
      </c>
      <c r="Y88" s="6">
        <v>368.62200000000001</v>
      </c>
      <c r="Z88" s="6">
        <v>33569.762000000002</v>
      </c>
      <c r="AA88" s="6">
        <v>71995.633000000002</v>
      </c>
      <c r="AB88" s="6">
        <v>9671.1039999999994</v>
      </c>
      <c r="AC88" s="6">
        <v>610.95100000000002</v>
      </c>
      <c r="AD88" s="6">
        <v>8042.9059999999999</v>
      </c>
      <c r="AE88" s="6">
        <v>38426.233999999997</v>
      </c>
      <c r="AF88" s="6">
        <v>14789.537</v>
      </c>
      <c r="AG88" s="6">
        <v>86.641000000000005</v>
      </c>
      <c r="AH88" s="6">
        <v>100497.281</v>
      </c>
      <c r="AI88" s="8">
        <f t="shared" ref="AI88:AI89" si="15">AVERAGE($AI$68:$AI$86)</f>
        <v>2.7671052631578945</v>
      </c>
      <c r="AJ88" s="6">
        <v>16.056999999999999</v>
      </c>
      <c r="AK88" s="6">
        <v>0.42399999999999999</v>
      </c>
      <c r="AL88" s="6">
        <v>223.71899999999999</v>
      </c>
      <c r="AM88" s="6">
        <v>5.9050000000000002</v>
      </c>
      <c r="AN88" s="8">
        <f>AVERAGE($AN$68:$AN$87)</f>
        <v>20.365199999999998</v>
      </c>
      <c r="AO88" s="8">
        <f>AVERAGE($AO$68:$AO$87)</f>
        <v>26.301750000000006</v>
      </c>
      <c r="AP88" s="6">
        <v>119.15300000000001</v>
      </c>
      <c r="AQ88" s="6">
        <v>3.145</v>
      </c>
      <c r="AR88" s="8">
        <f>AVERAGE($AR$68:$AR$87)</f>
        <v>91.16849999999998</v>
      </c>
      <c r="AS88" s="8">
        <f>AVERAGE($AS$68:$AS$87)</f>
        <v>2.6950999999999996</v>
      </c>
      <c r="AT88" s="8">
        <f>AVERAGE($AT$68:$AT$87)</f>
        <v>39.577500000000001</v>
      </c>
      <c r="AU88" s="8">
        <f>AVERAGE($AU$68:$AU$87)</f>
        <v>1.1689000000000003</v>
      </c>
      <c r="AV88" s="6">
        <v>238.37799999999999</v>
      </c>
      <c r="AW88" s="6">
        <v>6.2919999999999998</v>
      </c>
      <c r="AX88" s="6">
        <v>5.3999999999999999E-2</v>
      </c>
      <c r="AY88" s="6">
        <v>2.0489999999999999</v>
      </c>
      <c r="AZ88" s="6">
        <v>3807.712</v>
      </c>
      <c r="BA88" s="6">
        <v>0.40500000000000003</v>
      </c>
      <c r="BB88" s="6">
        <v>1.5169999999999999</v>
      </c>
      <c r="BC88" s="6">
        <v>1.663</v>
      </c>
      <c r="BD88" s="6">
        <v>0.33900000000000002</v>
      </c>
      <c r="BE88" s="6">
        <v>0.84899999999999998</v>
      </c>
      <c r="BF88" s="6">
        <v>1.9750000000000001</v>
      </c>
      <c r="BG88" s="6">
        <v>2.9580000000000002</v>
      </c>
      <c r="BH88" s="6">
        <v>1.2250000000000001</v>
      </c>
      <c r="BI88" s="6">
        <v>3.387</v>
      </c>
      <c r="BJ88" s="6">
        <v>3.2679999999999998</v>
      </c>
      <c r="BK88" s="6">
        <v>5.2030000000000003</v>
      </c>
      <c r="BL88" s="6">
        <v>2.4910000000000001</v>
      </c>
      <c r="BM88" s="6">
        <v>0.92300000000000004</v>
      </c>
      <c r="BN88" s="6">
        <v>3.94</v>
      </c>
      <c r="BO88" s="6">
        <v>2.9609999999999999</v>
      </c>
      <c r="BP88" s="6">
        <v>2.9359999999999999</v>
      </c>
      <c r="BQ88" s="6">
        <v>2.13</v>
      </c>
      <c r="BR88" s="6">
        <v>0.69199999999999995</v>
      </c>
      <c r="BS88" s="6">
        <v>2.0880000000000001</v>
      </c>
      <c r="BT88" s="6">
        <v>5.0000000000000001E-3</v>
      </c>
      <c r="BU88" s="6">
        <v>2.5999999999999999E-2</v>
      </c>
      <c r="BV88" s="6">
        <v>3.3000000000000002E-2</v>
      </c>
      <c r="BW88" s="6">
        <v>1E-3</v>
      </c>
      <c r="BX88" s="8">
        <f>AVERAGE($BX$68:$BX$87)</f>
        <v>884.18299999999977</v>
      </c>
      <c r="BY88" s="8">
        <f>AVERAGE($BY$68:$BY$87)</f>
        <v>688.59199999999998</v>
      </c>
      <c r="BZ88" s="6">
        <v>-44.191000000000003</v>
      </c>
      <c r="CA88" s="6">
        <v>-8.2620000000000005</v>
      </c>
    </row>
    <row r="89" spans="1:79" x14ac:dyDescent="0.25">
      <c r="A89" s="4" t="s">
        <v>7</v>
      </c>
      <c r="B89" s="4">
        <v>2021</v>
      </c>
      <c r="C89" s="4" t="s">
        <v>8</v>
      </c>
      <c r="D89" s="5">
        <v>38155012</v>
      </c>
      <c r="E89" s="5">
        <v>2650000000000</v>
      </c>
      <c r="F89" s="6">
        <v>6.625</v>
      </c>
      <c r="G89" s="6">
        <v>0.17399999999999999</v>
      </c>
      <c r="H89" s="6">
        <v>545.63499999999999</v>
      </c>
      <c r="I89" s="6">
        <v>10.771000000000001</v>
      </c>
      <c r="J89" s="7">
        <v>2.0139999999999998</v>
      </c>
      <c r="K89" s="6">
        <v>655.99400000000003</v>
      </c>
      <c r="L89" s="6">
        <v>1.9770000000000001</v>
      </c>
      <c r="M89" s="6">
        <v>0.30199999999999999</v>
      </c>
      <c r="N89" s="6">
        <v>17.193000000000001</v>
      </c>
      <c r="O89" s="8">
        <f t="shared" si="12"/>
        <v>0.5284210526315789</v>
      </c>
      <c r="P89" s="6">
        <v>0.17100000000000001</v>
      </c>
      <c r="Q89" s="6">
        <v>14.3</v>
      </c>
      <c r="R89" s="8">
        <f t="shared" si="13"/>
        <v>0.41126315789473689</v>
      </c>
      <c r="S89" s="6">
        <v>0.14199999999999999</v>
      </c>
      <c r="T89" s="6">
        <v>43.862000000000002</v>
      </c>
      <c r="U89" s="6">
        <v>1.1499999999999999</v>
      </c>
      <c r="V89" s="8">
        <f>AVERAGE(V68:V88)</f>
        <v>567.15247619047614</v>
      </c>
      <c r="W89" s="8">
        <f>AVERAGE(W68:W88)</f>
        <v>16.758476190476184</v>
      </c>
      <c r="X89" s="8">
        <f t="shared" si="14"/>
        <v>0.41463157894736841</v>
      </c>
      <c r="Y89" s="6">
        <v>375.24700000000001</v>
      </c>
      <c r="Z89" s="6">
        <v>34115.394999999997</v>
      </c>
      <c r="AA89" s="6">
        <v>72651.616999999998</v>
      </c>
      <c r="AB89" s="6">
        <v>9714.9660000000003</v>
      </c>
      <c r="AC89" s="6">
        <v>627.00800000000004</v>
      </c>
      <c r="AD89" s="6">
        <v>8278.2870000000003</v>
      </c>
      <c r="AE89" s="6">
        <v>38536.597999999998</v>
      </c>
      <c r="AF89" s="6">
        <v>15031.196</v>
      </c>
      <c r="AG89" s="6">
        <v>88.69</v>
      </c>
      <c r="AH89" s="6">
        <v>100738.891</v>
      </c>
      <c r="AI89" s="8">
        <f t="shared" si="15"/>
        <v>2.7671052631578945</v>
      </c>
      <c r="AJ89" s="6">
        <v>16.056999999999999</v>
      </c>
      <c r="AK89" s="6">
        <v>0.42099999999999999</v>
      </c>
      <c r="AL89" s="6">
        <v>235.38200000000001</v>
      </c>
      <c r="AM89" s="6">
        <v>6.1689999999999996</v>
      </c>
      <c r="AN89" s="8">
        <f>AVERAGE($AN$68:$AN$87)</f>
        <v>20.365199999999998</v>
      </c>
      <c r="AO89" s="8">
        <f>AVERAGE($AO$68:$AO$87)</f>
        <v>26.301750000000006</v>
      </c>
      <c r="AP89" s="6">
        <v>110.36</v>
      </c>
      <c r="AQ89" s="6">
        <v>2.8919999999999999</v>
      </c>
      <c r="AR89" s="8">
        <f>AVERAGE($AR$68:$AR$87)</f>
        <v>91.16849999999998</v>
      </c>
      <c r="AS89" s="8">
        <f>AVERAGE($AS$68:$AS$87)</f>
        <v>2.6950999999999996</v>
      </c>
      <c r="AT89" s="8">
        <f>AVERAGE($AT$68:$AT$87)</f>
        <v>39.577500000000001</v>
      </c>
      <c r="AU89" s="8">
        <f>AVERAGE($AU$68:$AU$87)</f>
        <v>1.1689000000000003</v>
      </c>
      <c r="AV89" s="6">
        <v>241.66</v>
      </c>
      <c r="AW89" s="6">
        <v>6.3339999999999996</v>
      </c>
      <c r="AX89" s="6">
        <v>5.3999999999999999E-2</v>
      </c>
      <c r="AY89" s="6">
        <v>2.0489999999999999</v>
      </c>
      <c r="AZ89" s="6">
        <v>3843.694</v>
      </c>
      <c r="BA89" s="6">
        <v>0.39600000000000002</v>
      </c>
      <c r="BB89" s="6">
        <v>1.47</v>
      </c>
      <c r="BC89" s="6">
        <v>1.5980000000000001</v>
      </c>
      <c r="BD89" s="6">
        <v>0.29299999999999998</v>
      </c>
      <c r="BE89" s="6">
        <v>0.83299999999999996</v>
      </c>
      <c r="BF89" s="6">
        <v>1.964</v>
      </c>
      <c r="BG89" s="6">
        <v>2.9359999999999999</v>
      </c>
      <c r="BH89" s="6">
        <v>1.208</v>
      </c>
      <c r="BI89" s="6">
        <v>3.3980000000000001</v>
      </c>
      <c r="BJ89" s="6">
        <v>3.258</v>
      </c>
      <c r="BK89" s="6">
        <v>5.19</v>
      </c>
      <c r="BL89" s="6">
        <v>2.4830000000000001</v>
      </c>
      <c r="BM89" s="6">
        <v>0.91600000000000004</v>
      </c>
      <c r="BN89" s="6">
        <v>3.855</v>
      </c>
      <c r="BO89" s="6">
        <v>2.9710000000000001</v>
      </c>
      <c r="BP89" s="6">
        <v>2.802</v>
      </c>
      <c r="BQ89" s="6">
        <v>2.0419999999999998</v>
      </c>
      <c r="BR89" s="6">
        <v>0.69199999999999995</v>
      </c>
      <c r="BS89" s="6">
        <v>2.0739999999999998</v>
      </c>
      <c r="BT89" s="6">
        <v>5.0000000000000001E-3</v>
      </c>
      <c r="BU89" s="6">
        <v>2.7E-2</v>
      </c>
      <c r="BV89" s="6">
        <v>3.3000000000000002E-2</v>
      </c>
      <c r="BW89" s="6">
        <v>1E-3</v>
      </c>
      <c r="BX89" s="8">
        <f>AVERAGE($BX$68:$BX$87)</f>
        <v>884.18299999999977</v>
      </c>
      <c r="BY89" s="8">
        <f>AVERAGE($BY$68:$BY$87)</f>
        <v>688.59199999999998</v>
      </c>
      <c r="BZ89" s="8">
        <f>AVERAGE(BZ68:BZ88)</f>
        <v>-1.9982857142857156</v>
      </c>
      <c r="CA89" s="8">
        <f>AVERAGE(CA68:CA88)</f>
        <v>-0.33252380952380894</v>
      </c>
    </row>
    <row r="90" spans="1:79" x14ac:dyDescent="0.25">
      <c r="A90" s="4" t="s">
        <v>9</v>
      </c>
      <c r="B90" s="4">
        <v>2000</v>
      </c>
      <c r="C90" s="4" t="s">
        <v>10</v>
      </c>
      <c r="D90" s="5">
        <v>948238</v>
      </c>
      <c r="E90" s="5">
        <v>13877000000</v>
      </c>
      <c r="F90" s="6">
        <v>0.76300000000000001</v>
      </c>
      <c r="G90" s="6">
        <v>0.80400000000000005</v>
      </c>
      <c r="H90" s="6">
        <v>7.1219999999999999</v>
      </c>
      <c r="I90" s="6">
        <v>0.246</v>
      </c>
      <c r="J90" s="7">
        <v>3.585</v>
      </c>
      <c r="K90" s="6">
        <v>5.6929999999999996</v>
      </c>
      <c r="L90" s="6">
        <v>0.13700000000000001</v>
      </c>
      <c r="M90" s="6">
        <v>2.4580000000000002</v>
      </c>
      <c r="N90" s="6">
        <v>6.0039999999999996</v>
      </c>
      <c r="O90" s="6">
        <v>0.313</v>
      </c>
      <c r="P90" s="6">
        <v>0.188</v>
      </c>
      <c r="Q90" s="6">
        <v>7.5110000000000001</v>
      </c>
      <c r="R90" s="6">
        <v>0.39100000000000001</v>
      </c>
      <c r="S90" s="6">
        <v>0.23499999999999999</v>
      </c>
      <c r="T90" s="6">
        <v>0.11700000000000001</v>
      </c>
      <c r="U90" s="6">
        <v>0.123</v>
      </c>
      <c r="V90" s="6">
        <v>7.6040000000000001</v>
      </c>
      <c r="W90" s="6">
        <v>8.0190000000000001</v>
      </c>
      <c r="X90" s="6">
        <v>0.41799999999999998</v>
      </c>
      <c r="Y90" s="6">
        <v>17.689</v>
      </c>
      <c r="Z90" s="6">
        <v>141.94999999999999</v>
      </c>
      <c r="AA90" s="6">
        <v>109.45</v>
      </c>
      <c r="AB90" s="6">
        <v>2.4550000000000001</v>
      </c>
      <c r="AC90" s="6">
        <v>0</v>
      </c>
      <c r="AD90" s="6">
        <v>1.6E-2</v>
      </c>
      <c r="AE90" s="6">
        <v>82.44</v>
      </c>
      <c r="AF90" s="6">
        <v>121.316</v>
      </c>
      <c r="AG90" s="6">
        <v>0.47399999999999998</v>
      </c>
      <c r="AH90" s="6">
        <v>31912.982</v>
      </c>
      <c r="AI90" s="6">
        <v>1.6619999999999999</v>
      </c>
      <c r="AJ90" s="6">
        <v>0</v>
      </c>
      <c r="AK90" s="6">
        <v>0</v>
      </c>
      <c r="AL90" s="6">
        <v>2E-3</v>
      </c>
      <c r="AM90" s="6">
        <v>2E-3</v>
      </c>
      <c r="AN90" s="6">
        <v>8.5950000000000006</v>
      </c>
      <c r="AO90" s="6">
        <v>8.532</v>
      </c>
      <c r="AP90" s="6">
        <v>-1.429</v>
      </c>
      <c r="AQ90" s="6">
        <v>-1.5069999999999999</v>
      </c>
      <c r="AR90" s="6">
        <v>0.64</v>
      </c>
      <c r="AS90" s="6">
        <v>0.67500000000000004</v>
      </c>
      <c r="AT90" s="6">
        <v>0.36</v>
      </c>
      <c r="AU90" s="6">
        <v>0.38</v>
      </c>
      <c r="AV90" s="6">
        <v>6.2009999999999996</v>
      </c>
      <c r="AW90" s="6">
        <v>6.5389999999999997</v>
      </c>
      <c r="AX90" s="6">
        <v>4.2000000000000003E-2</v>
      </c>
      <c r="AY90" s="6">
        <v>0.04</v>
      </c>
      <c r="AZ90" s="6">
        <v>30.260999999999999</v>
      </c>
      <c r="BA90" s="6">
        <v>0.106</v>
      </c>
      <c r="BB90" s="6">
        <v>2.8000000000000001E-2</v>
      </c>
      <c r="BC90" s="6">
        <v>1.9E-2</v>
      </c>
      <c r="BD90" s="6">
        <v>1E-3</v>
      </c>
      <c r="BE90" s="6">
        <v>9.6000000000000002E-2</v>
      </c>
      <c r="BF90" s="6">
        <v>1.4E-2</v>
      </c>
      <c r="BG90" s="6">
        <v>6.0000000000000001E-3</v>
      </c>
      <c r="BH90" s="6">
        <v>0</v>
      </c>
      <c r="BI90" s="6">
        <v>0</v>
      </c>
      <c r="BJ90" s="6">
        <v>0</v>
      </c>
      <c r="BK90" s="6">
        <v>1.2999999999999999E-2</v>
      </c>
      <c r="BL90" s="6">
        <v>3.3000000000000002E-2</v>
      </c>
      <c r="BM90" s="6">
        <v>1.2E-2</v>
      </c>
      <c r="BN90" s="6">
        <v>0</v>
      </c>
      <c r="BO90" s="6">
        <v>0</v>
      </c>
      <c r="BP90" s="6">
        <v>-2.8000000000000001E-2</v>
      </c>
      <c r="BQ90" s="6">
        <v>0.06</v>
      </c>
      <c r="BR90" s="6">
        <v>1.9E-2</v>
      </c>
      <c r="BS90" s="6">
        <v>8.9999999999999993E-3</v>
      </c>
      <c r="BT90" s="6">
        <v>0</v>
      </c>
      <c r="BU90" s="6">
        <v>0</v>
      </c>
      <c r="BV90" s="6">
        <v>0</v>
      </c>
      <c r="BW90" s="6">
        <v>0</v>
      </c>
      <c r="BX90" s="6">
        <v>8.09</v>
      </c>
      <c r="BY90" s="6">
        <v>8.15</v>
      </c>
      <c r="BZ90" s="6">
        <v>0.48099999999999998</v>
      </c>
      <c r="CA90" s="6">
        <v>6.7560000000000002</v>
      </c>
    </row>
    <row r="91" spans="1:79" x14ac:dyDescent="0.25">
      <c r="A91" s="4" t="s">
        <v>9</v>
      </c>
      <c r="B91" s="4">
        <v>2001</v>
      </c>
      <c r="C91" s="4" t="s">
        <v>10</v>
      </c>
      <c r="D91" s="5">
        <v>964838</v>
      </c>
      <c r="E91" s="5">
        <v>14365000000</v>
      </c>
      <c r="F91" s="6">
        <v>0.745</v>
      </c>
      <c r="G91" s="6">
        <v>0.77200000000000002</v>
      </c>
      <c r="H91" s="6">
        <v>6.9969999999999999</v>
      </c>
      <c r="I91" s="6">
        <v>-0.126</v>
      </c>
      <c r="J91" s="7">
        <v>-1.7669999999999999</v>
      </c>
      <c r="K91" s="6">
        <v>5.2750000000000004</v>
      </c>
      <c r="L91" s="6">
        <v>-0.41899999999999998</v>
      </c>
      <c r="M91" s="6">
        <v>-7.359</v>
      </c>
      <c r="N91" s="6">
        <v>5.4669999999999996</v>
      </c>
      <c r="O91" s="6">
        <v>0.27700000000000002</v>
      </c>
      <c r="P91" s="6">
        <v>0.17199999999999999</v>
      </c>
      <c r="Q91" s="6">
        <v>7.2519999999999998</v>
      </c>
      <c r="R91" s="6">
        <v>0.36799999999999999</v>
      </c>
      <c r="S91" s="6">
        <v>0.22900000000000001</v>
      </c>
      <c r="T91" s="6">
        <v>0.127</v>
      </c>
      <c r="U91" s="6">
        <v>0.13100000000000001</v>
      </c>
      <c r="V91" s="6">
        <v>7.774</v>
      </c>
      <c r="W91" s="6">
        <v>8.0570000000000004</v>
      </c>
      <c r="X91" s="6">
        <v>0.40799999999999997</v>
      </c>
      <c r="Y91" s="6">
        <v>18.434000000000001</v>
      </c>
      <c r="Z91" s="6">
        <v>148.946</v>
      </c>
      <c r="AA91" s="6">
        <v>114.72499999999999</v>
      </c>
      <c r="AB91" s="6">
        <v>2.5819999999999999</v>
      </c>
      <c r="AC91" s="6">
        <v>0</v>
      </c>
      <c r="AD91" s="6">
        <v>1.6E-2</v>
      </c>
      <c r="AE91" s="6">
        <v>80.718000000000004</v>
      </c>
      <c r="AF91" s="6">
        <v>127.399</v>
      </c>
      <c r="AG91" s="6">
        <v>0.51500000000000001</v>
      </c>
      <c r="AH91" s="6">
        <v>31725.171999999999</v>
      </c>
      <c r="AI91" s="6">
        <v>1.6080000000000001</v>
      </c>
      <c r="AJ91" s="6">
        <v>0</v>
      </c>
      <c r="AK91" s="6">
        <v>0</v>
      </c>
      <c r="AL91" s="6">
        <v>0</v>
      </c>
      <c r="AM91" s="6">
        <v>0</v>
      </c>
      <c r="AN91" s="6">
        <v>8.3640000000000008</v>
      </c>
      <c r="AO91" s="6">
        <v>8.0950000000000006</v>
      </c>
      <c r="AP91" s="6">
        <v>-1.722</v>
      </c>
      <c r="AQ91" s="6">
        <v>-1.7849999999999999</v>
      </c>
      <c r="AR91" s="6">
        <v>0.66</v>
      </c>
      <c r="AS91" s="6">
        <v>0.68400000000000005</v>
      </c>
      <c r="AT91" s="6">
        <v>0.38</v>
      </c>
      <c r="AU91" s="6">
        <v>0.39400000000000002</v>
      </c>
      <c r="AV91" s="6">
        <v>6.0830000000000002</v>
      </c>
      <c r="AW91" s="6">
        <v>6.3049999999999997</v>
      </c>
      <c r="AX91" s="6">
        <v>4.2999999999999997E-2</v>
      </c>
      <c r="AY91" s="6">
        <v>4.2000000000000003E-2</v>
      </c>
      <c r="AZ91" s="6">
        <v>30.61</v>
      </c>
      <c r="BA91" s="6">
        <v>9.9000000000000005E-2</v>
      </c>
      <c r="BB91" s="6">
        <v>2.7E-2</v>
      </c>
      <c r="BC91" s="6">
        <v>1.7000000000000001E-2</v>
      </c>
      <c r="BD91" s="6">
        <v>1E-3</v>
      </c>
      <c r="BE91" s="6">
        <v>9.6000000000000002E-2</v>
      </c>
      <c r="BF91" s="6">
        <v>1.4E-2</v>
      </c>
      <c r="BG91" s="6">
        <v>7.0000000000000001E-3</v>
      </c>
      <c r="BH91" s="6">
        <v>0</v>
      </c>
      <c r="BI91" s="6">
        <v>0</v>
      </c>
      <c r="BJ91" s="6">
        <v>0</v>
      </c>
      <c r="BK91" s="6">
        <v>1.2E-2</v>
      </c>
      <c r="BL91" s="6">
        <v>3.4000000000000002E-2</v>
      </c>
      <c r="BM91" s="6">
        <v>1.2E-2</v>
      </c>
      <c r="BN91" s="6">
        <v>0</v>
      </c>
      <c r="BO91" s="6">
        <v>0</v>
      </c>
      <c r="BP91" s="6">
        <v>-3.5999999999999997E-2</v>
      </c>
      <c r="BQ91" s="6">
        <v>5.8999999999999997E-2</v>
      </c>
      <c r="BR91" s="6">
        <v>0.02</v>
      </c>
      <c r="BS91" s="6">
        <v>8.9999999999999993E-3</v>
      </c>
      <c r="BT91" s="6">
        <v>0</v>
      </c>
      <c r="BU91" s="6">
        <v>0</v>
      </c>
      <c r="BV91" s="6">
        <v>0</v>
      </c>
      <c r="BW91" s="6">
        <v>0</v>
      </c>
      <c r="BX91" s="6">
        <v>7.81</v>
      </c>
      <c r="BY91" s="6">
        <v>8.07</v>
      </c>
      <c r="BZ91" s="6">
        <v>0.77700000000000002</v>
      </c>
      <c r="CA91" s="6">
        <v>11.106</v>
      </c>
    </row>
    <row r="92" spans="1:79" x14ac:dyDescent="0.25">
      <c r="A92" s="4" t="s">
        <v>9</v>
      </c>
      <c r="B92" s="4">
        <v>2002</v>
      </c>
      <c r="C92" s="4" t="s">
        <v>10</v>
      </c>
      <c r="D92" s="5">
        <v>982202</v>
      </c>
      <c r="E92" s="5">
        <v>14955000000</v>
      </c>
      <c r="F92" s="6">
        <v>0.76600000000000001</v>
      </c>
      <c r="G92" s="6">
        <v>0.78</v>
      </c>
      <c r="H92" s="6">
        <v>7.1859999999999999</v>
      </c>
      <c r="I92" s="6">
        <v>0.189</v>
      </c>
      <c r="J92" s="7">
        <v>2.706</v>
      </c>
      <c r="K92" s="6">
        <v>7.516</v>
      </c>
      <c r="L92" s="6">
        <v>2.2410000000000001</v>
      </c>
      <c r="M92" s="6">
        <v>42.491</v>
      </c>
      <c r="N92" s="6">
        <v>7.6520000000000001</v>
      </c>
      <c r="O92" s="6">
        <v>0.378</v>
      </c>
      <c r="P92" s="6">
        <v>0.249</v>
      </c>
      <c r="Q92" s="6">
        <v>7.3159999999999998</v>
      </c>
      <c r="R92" s="6">
        <v>0.36199999999999999</v>
      </c>
      <c r="S92" s="6">
        <v>0.23799999999999999</v>
      </c>
      <c r="T92" s="6">
        <v>0.127</v>
      </c>
      <c r="U92" s="6">
        <v>0.129</v>
      </c>
      <c r="V92" s="6">
        <v>8.2650000000000006</v>
      </c>
      <c r="W92" s="6">
        <v>8.4149999999999991</v>
      </c>
      <c r="X92" s="6">
        <v>0.41599999999999998</v>
      </c>
      <c r="Y92" s="6">
        <v>19.2</v>
      </c>
      <c r="Z92" s="6">
        <v>156.13200000000001</v>
      </c>
      <c r="AA92" s="6">
        <v>122.24</v>
      </c>
      <c r="AB92" s="6">
        <v>2.7080000000000002</v>
      </c>
      <c r="AC92" s="6">
        <v>0</v>
      </c>
      <c r="AD92" s="6">
        <v>1.7000000000000001E-2</v>
      </c>
      <c r="AE92" s="6">
        <v>81.048000000000002</v>
      </c>
      <c r="AF92" s="6">
        <v>133.63900000000001</v>
      </c>
      <c r="AG92" s="6">
        <v>0.56799999999999995</v>
      </c>
      <c r="AH92" s="6">
        <v>30732.92</v>
      </c>
      <c r="AI92" s="6">
        <v>1.5189999999999999</v>
      </c>
      <c r="AJ92" s="6">
        <v>0</v>
      </c>
      <c r="AK92" s="6">
        <v>0</v>
      </c>
      <c r="AL92" s="6">
        <v>0</v>
      </c>
      <c r="AM92" s="6">
        <v>0</v>
      </c>
      <c r="AN92" s="6">
        <v>8.4499999999999993</v>
      </c>
      <c r="AO92" s="6">
        <v>8.1859999999999999</v>
      </c>
      <c r="AP92" s="6">
        <v>0.33</v>
      </c>
      <c r="AQ92" s="6">
        <v>0.33600000000000002</v>
      </c>
      <c r="AR92" s="6">
        <v>0.68</v>
      </c>
      <c r="AS92" s="6">
        <v>0.69199999999999995</v>
      </c>
      <c r="AT92" s="6">
        <v>0.4</v>
      </c>
      <c r="AU92" s="6">
        <v>0.40699999999999997</v>
      </c>
      <c r="AV92" s="6">
        <v>6.24</v>
      </c>
      <c r="AW92" s="6">
        <v>6.3529999999999998</v>
      </c>
      <c r="AX92" s="6">
        <v>5.3999999999999999E-2</v>
      </c>
      <c r="AY92" s="6">
        <v>5.2999999999999999E-2</v>
      </c>
      <c r="AZ92" s="6">
        <v>30.186</v>
      </c>
      <c r="BA92" s="6">
        <v>9.6000000000000002E-2</v>
      </c>
      <c r="BB92" s="6">
        <v>2.7E-2</v>
      </c>
      <c r="BC92" s="6">
        <v>2.4E-2</v>
      </c>
      <c r="BD92" s="6">
        <v>1E-3</v>
      </c>
      <c r="BE92" s="6">
        <v>9.6000000000000002E-2</v>
      </c>
      <c r="BF92" s="6">
        <v>1.4E-2</v>
      </c>
      <c r="BG92" s="6">
        <v>7.0000000000000001E-3</v>
      </c>
      <c r="BH92" s="6">
        <v>0</v>
      </c>
      <c r="BI92" s="6">
        <v>0</v>
      </c>
      <c r="BJ92" s="6">
        <v>0</v>
      </c>
      <c r="BK92" s="6">
        <v>1.2E-2</v>
      </c>
      <c r="BL92" s="6">
        <v>3.5000000000000003E-2</v>
      </c>
      <c r="BM92" s="6">
        <v>1.2999999999999999E-2</v>
      </c>
      <c r="BN92" s="6">
        <v>0</v>
      </c>
      <c r="BO92" s="6">
        <v>0</v>
      </c>
      <c r="BP92" s="6">
        <v>6.0000000000000001E-3</v>
      </c>
      <c r="BQ92" s="6">
        <v>0.06</v>
      </c>
      <c r="BR92" s="6">
        <v>2.5000000000000001E-2</v>
      </c>
      <c r="BS92" s="6">
        <v>8.9999999999999993E-3</v>
      </c>
      <c r="BT92" s="6">
        <v>0</v>
      </c>
      <c r="BU92" s="6">
        <v>0</v>
      </c>
      <c r="BV92" s="6">
        <v>0</v>
      </c>
      <c r="BW92" s="6">
        <v>0</v>
      </c>
      <c r="BX92" s="6">
        <v>8.0399999999999991</v>
      </c>
      <c r="BY92" s="6">
        <v>8.3000000000000007</v>
      </c>
      <c r="BZ92" s="6">
        <v>1.079</v>
      </c>
      <c r="CA92" s="6">
        <v>15.019</v>
      </c>
    </row>
    <row r="93" spans="1:79" x14ac:dyDescent="0.25">
      <c r="A93" s="4" t="s">
        <v>9</v>
      </c>
      <c r="B93" s="4">
        <v>2003</v>
      </c>
      <c r="C93" s="4" t="s">
        <v>10</v>
      </c>
      <c r="D93" s="5">
        <v>1000355</v>
      </c>
      <c r="E93" s="5">
        <v>15645000000</v>
      </c>
      <c r="F93" s="6">
        <v>0.751</v>
      </c>
      <c r="G93" s="6">
        <v>0.751</v>
      </c>
      <c r="H93" s="6">
        <v>7.577</v>
      </c>
      <c r="I93" s="6">
        <v>0.39100000000000001</v>
      </c>
      <c r="J93" s="7">
        <v>5.4390000000000001</v>
      </c>
      <c r="K93" s="6">
        <v>7.4669999999999996</v>
      </c>
      <c r="L93" s="6">
        <v>-4.9000000000000002E-2</v>
      </c>
      <c r="M93" s="6">
        <v>-0.64900000000000002</v>
      </c>
      <c r="N93" s="6">
        <v>7.4640000000000004</v>
      </c>
      <c r="O93" s="6">
        <v>0.36299999999999999</v>
      </c>
      <c r="P93" s="6">
        <v>0.23300000000000001</v>
      </c>
      <c r="Q93" s="6">
        <v>7.5739999999999998</v>
      </c>
      <c r="R93" s="6">
        <v>0.36899999999999999</v>
      </c>
      <c r="S93" s="6">
        <v>0.23599999999999999</v>
      </c>
      <c r="T93" s="6">
        <v>0.127</v>
      </c>
      <c r="U93" s="6">
        <v>0.127</v>
      </c>
      <c r="V93" s="6">
        <v>8.5060000000000002</v>
      </c>
      <c r="W93" s="6">
        <v>8.5030000000000001</v>
      </c>
      <c r="X93" s="6">
        <v>0.41399999999999998</v>
      </c>
      <c r="Y93" s="6">
        <v>19.951000000000001</v>
      </c>
      <c r="Z93" s="6">
        <v>163.709</v>
      </c>
      <c r="AA93" s="6">
        <v>129.70699999999999</v>
      </c>
      <c r="AB93" s="6">
        <v>2.835</v>
      </c>
      <c r="AC93" s="6">
        <v>0</v>
      </c>
      <c r="AD93" s="6">
        <v>1.7000000000000001E-2</v>
      </c>
      <c r="AE93" s="6">
        <v>80.938000000000002</v>
      </c>
      <c r="AF93" s="6">
        <v>140.267</v>
      </c>
      <c r="AG93" s="6">
        <v>0.63900000000000001</v>
      </c>
      <c r="AH93" s="6">
        <v>32076.912</v>
      </c>
      <c r="AI93" s="6">
        <v>1.5620000000000001</v>
      </c>
      <c r="AJ93" s="6">
        <v>0</v>
      </c>
      <c r="AK93" s="6">
        <v>0</v>
      </c>
      <c r="AL93" s="6">
        <v>1E-3</v>
      </c>
      <c r="AM93" s="6">
        <v>1E-3</v>
      </c>
      <c r="AN93" s="6">
        <v>8.9670000000000005</v>
      </c>
      <c r="AO93" s="6">
        <v>8.7070000000000007</v>
      </c>
      <c r="AP93" s="6">
        <v>-0.11</v>
      </c>
      <c r="AQ93" s="6">
        <v>-0.11</v>
      </c>
      <c r="AR93" s="6">
        <v>0.67</v>
      </c>
      <c r="AS93" s="6">
        <v>0.67</v>
      </c>
      <c r="AT93" s="6">
        <v>0.4</v>
      </c>
      <c r="AU93" s="6">
        <v>0.4</v>
      </c>
      <c r="AV93" s="6">
        <v>6.6280000000000001</v>
      </c>
      <c r="AW93" s="6">
        <v>6.6260000000000003</v>
      </c>
      <c r="AX93" s="6">
        <v>7.0000000000000007E-2</v>
      </c>
      <c r="AY93" s="6">
        <v>7.0000000000000007E-2</v>
      </c>
      <c r="AZ93" s="6">
        <v>32.088000000000001</v>
      </c>
      <c r="BA93" s="6">
        <v>8.7999999999999995E-2</v>
      </c>
      <c r="BB93" s="6">
        <v>2.7E-2</v>
      </c>
      <c r="BC93" s="6">
        <v>2.1999999999999999E-2</v>
      </c>
      <c r="BD93" s="6">
        <v>1E-3</v>
      </c>
      <c r="BE93" s="6">
        <v>9.6000000000000002E-2</v>
      </c>
      <c r="BF93" s="6">
        <v>1.4999999999999999E-2</v>
      </c>
      <c r="BG93" s="6">
        <v>7.0000000000000001E-3</v>
      </c>
      <c r="BH93" s="6">
        <v>1E-3</v>
      </c>
      <c r="BI93" s="6">
        <v>0</v>
      </c>
      <c r="BJ93" s="6">
        <v>0</v>
      </c>
      <c r="BK93" s="6">
        <v>1.2E-2</v>
      </c>
      <c r="BL93" s="6">
        <v>3.5000000000000003E-2</v>
      </c>
      <c r="BM93" s="6">
        <v>1.4E-2</v>
      </c>
      <c r="BN93" s="6">
        <v>0</v>
      </c>
      <c r="BO93" s="6">
        <v>0</v>
      </c>
      <c r="BP93" s="6">
        <v>-2E-3</v>
      </c>
      <c r="BQ93" s="6">
        <v>6.2E-2</v>
      </c>
      <c r="BR93" s="6">
        <v>3.2000000000000001E-2</v>
      </c>
      <c r="BS93" s="6">
        <v>0.01</v>
      </c>
      <c r="BT93" s="6">
        <v>0</v>
      </c>
      <c r="BU93" s="6">
        <v>0</v>
      </c>
      <c r="BV93" s="6">
        <v>0</v>
      </c>
      <c r="BW93" s="6">
        <v>0</v>
      </c>
      <c r="BX93" s="6">
        <v>8.7100000000000009</v>
      </c>
      <c r="BY93" s="6">
        <v>8.9700000000000006</v>
      </c>
      <c r="BZ93" s="6">
        <v>0.92900000000000005</v>
      </c>
      <c r="CA93" s="6">
        <v>12.265000000000001</v>
      </c>
    </row>
    <row r="94" spans="1:79" x14ac:dyDescent="0.25">
      <c r="A94" s="4" t="s">
        <v>9</v>
      </c>
      <c r="B94" s="4">
        <v>2004</v>
      </c>
      <c r="C94" s="4" t="s">
        <v>10</v>
      </c>
      <c r="D94" s="5">
        <v>1018688</v>
      </c>
      <c r="E94" s="5">
        <v>16534000000</v>
      </c>
      <c r="F94" s="6">
        <v>0.80800000000000005</v>
      </c>
      <c r="G94" s="6">
        <v>0.79300000000000004</v>
      </c>
      <c r="H94" s="6">
        <v>7.8029999999999999</v>
      </c>
      <c r="I94" s="6">
        <v>0.22700000000000001</v>
      </c>
      <c r="J94" s="7">
        <v>2.9910000000000001</v>
      </c>
      <c r="K94" s="6">
        <v>8.39</v>
      </c>
      <c r="L94" s="6">
        <v>0.92300000000000004</v>
      </c>
      <c r="M94" s="6">
        <v>12.358000000000001</v>
      </c>
      <c r="N94" s="6">
        <v>8.2360000000000007</v>
      </c>
      <c r="O94" s="6">
        <v>0.38700000000000001</v>
      </c>
      <c r="P94" s="6">
        <v>0.26900000000000002</v>
      </c>
      <c r="Q94" s="6">
        <v>7.66</v>
      </c>
      <c r="R94" s="6">
        <v>0.36</v>
      </c>
      <c r="S94" s="6">
        <v>0.25</v>
      </c>
      <c r="T94" s="6">
        <v>0.13700000000000001</v>
      </c>
      <c r="U94" s="6">
        <v>0.13500000000000001</v>
      </c>
      <c r="V94" s="6">
        <v>9.2620000000000005</v>
      </c>
      <c r="W94" s="6">
        <v>9.0920000000000005</v>
      </c>
      <c r="X94" s="6">
        <v>0.42699999999999999</v>
      </c>
      <c r="Y94" s="6">
        <v>20.759</v>
      </c>
      <c r="Z94" s="6">
        <v>171.512</v>
      </c>
      <c r="AA94" s="6">
        <v>138.09700000000001</v>
      </c>
      <c r="AB94" s="6">
        <v>2.972</v>
      </c>
      <c r="AC94" s="6">
        <v>0</v>
      </c>
      <c r="AD94" s="6">
        <v>1.7999999999999999E-2</v>
      </c>
      <c r="AE94" s="6">
        <v>81.524000000000001</v>
      </c>
      <c r="AF94" s="6">
        <v>147.047</v>
      </c>
      <c r="AG94" s="6">
        <v>0.71599999999999997</v>
      </c>
      <c r="AH94" s="6">
        <v>30655.473000000002</v>
      </c>
      <c r="AI94" s="6">
        <v>1.44</v>
      </c>
      <c r="AJ94" s="6">
        <v>0</v>
      </c>
      <c r="AK94" s="6">
        <v>0</v>
      </c>
      <c r="AL94" s="6">
        <v>1E-3</v>
      </c>
      <c r="AM94" s="6">
        <v>1E-3</v>
      </c>
      <c r="AN94" s="6">
        <v>8.7469999999999999</v>
      </c>
      <c r="AO94" s="6">
        <v>8.4909999999999997</v>
      </c>
      <c r="AP94" s="6">
        <v>0.58599999999999997</v>
      </c>
      <c r="AQ94" s="6">
        <v>0.57499999999999996</v>
      </c>
      <c r="AR94" s="6">
        <v>0.67</v>
      </c>
      <c r="AS94" s="6">
        <v>0.65800000000000003</v>
      </c>
      <c r="AT94" s="6">
        <v>0.39</v>
      </c>
      <c r="AU94" s="6">
        <v>0.38300000000000001</v>
      </c>
      <c r="AV94" s="6">
        <v>6.78</v>
      </c>
      <c r="AW94" s="6">
        <v>6.6559999999999997</v>
      </c>
      <c r="AX94" s="6">
        <v>7.5999999999999998E-2</v>
      </c>
      <c r="AY94" s="6">
        <v>7.6999999999999999E-2</v>
      </c>
      <c r="AZ94" s="6">
        <v>31.228000000000002</v>
      </c>
      <c r="BA94" s="6">
        <v>8.8999999999999996E-2</v>
      </c>
      <c r="BB94" s="6">
        <v>2.7E-2</v>
      </c>
      <c r="BC94" s="6">
        <v>2.5000000000000001E-2</v>
      </c>
      <c r="BD94" s="6">
        <v>1E-3</v>
      </c>
      <c r="BE94" s="6">
        <v>9.6000000000000002E-2</v>
      </c>
      <c r="BF94" s="6">
        <v>1.4999999999999999E-2</v>
      </c>
      <c r="BG94" s="6">
        <v>8.0000000000000002E-3</v>
      </c>
      <c r="BH94" s="6">
        <v>1E-3</v>
      </c>
      <c r="BI94" s="6">
        <v>0</v>
      </c>
      <c r="BJ94" s="6">
        <v>0</v>
      </c>
      <c r="BK94" s="6">
        <v>1.2E-2</v>
      </c>
      <c r="BL94" s="6">
        <v>3.5999999999999997E-2</v>
      </c>
      <c r="BM94" s="6">
        <v>1.4999999999999999E-2</v>
      </c>
      <c r="BN94" s="6">
        <v>0</v>
      </c>
      <c r="BO94" s="6">
        <v>0</v>
      </c>
      <c r="BP94" s="6">
        <v>1.0999999999999999E-2</v>
      </c>
      <c r="BQ94" s="6">
        <v>6.0999999999999999E-2</v>
      </c>
      <c r="BR94" s="6">
        <v>3.3000000000000002E-2</v>
      </c>
      <c r="BS94" s="6">
        <v>0.01</v>
      </c>
      <c r="BT94" s="6">
        <v>0</v>
      </c>
      <c r="BU94" s="6">
        <v>0</v>
      </c>
      <c r="BV94" s="6">
        <v>0</v>
      </c>
      <c r="BW94" s="6">
        <v>0</v>
      </c>
      <c r="BX94" s="6">
        <v>8.65</v>
      </c>
      <c r="BY94" s="6">
        <v>8.91</v>
      </c>
      <c r="BZ94" s="6">
        <v>1.4590000000000001</v>
      </c>
      <c r="CA94" s="6">
        <v>18.693000000000001</v>
      </c>
    </row>
    <row r="95" spans="1:79" x14ac:dyDescent="0.25">
      <c r="A95" s="4" t="s">
        <v>9</v>
      </c>
      <c r="B95" s="4">
        <v>2005</v>
      </c>
      <c r="C95" s="4" t="s">
        <v>10</v>
      </c>
      <c r="D95" s="5">
        <v>1037070</v>
      </c>
      <c r="E95" s="5">
        <v>17623000000</v>
      </c>
      <c r="F95" s="6">
        <v>0.78800000000000003</v>
      </c>
      <c r="G95" s="6">
        <v>0.76</v>
      </c>
      <c r="H95" s="6">
        <v>7.9580000000000002</v>
      </c>
      <c r="I95" s="6">
        <v>0.154</v>
      </c>
      <c r="J95" s="7">
        <v>1.9770000000000001</v>
      </c>
      <c r="K95" s="6">
        <v>7.2249999999999996</v>
      </c>
      <c r="L95" s="6">
        <v>-1.165</v>
      </c>
      <c r="M95" s="6">
        <v>-13.882999999999999</v>
      </c>
      <c r="N95" s="6">
        <v>6.9669999999999996</v>
      </c>
      <c r="O95" s="6">
        <v>0.318</v>
      </c>
      <c r="P95" s="6">
        <v>0.20599999999999999</v>
      </c>
      <c r="Q95" s="6">
        <v>7.673</v>
      </c>
      <c r="R95" s="6">
        <v>0.35099999999999998</v>
      </c>
      <c r="S95" s="6">
        <v>0.22700000000000001</v>
      </c>
      <c r="T95" s="6">
        <v>0.152</v>
      </c>
      <c r="U95" s="6">
        <v>0.14699999999999999</v>
      </c>
      <c r="V95" s="6">
        <v>9.6340000000000003</v>
      </c>
      <c r="W95" s="6">
        <v>9.2899999999999991</v>
      </c>
      <c r="X95" s="6">
        <v>0.42399999999999999</v>
      </c>
      <c r="Y95" s="6">
        <v>21.547000000000001</v>
      </c>
      <c r="Z95" s="6">
        <v>179.47</v>
      </c>
      <c r="AA95" s="6">
        <v>145.322</v>
      </c>
      <c r="AB95" s="6">
        <v>3.125</v>
      </c>
      <c r="AC95" s="6">
        <v>0</v>
      </c>
      <c r="AD95" s="6">
        <v>1.9E-2</v>
      </c>
      <c r="AE95" s="6">
        <v>80.790999999999997</v>
      </c>
      <c r="AF95" s="6">
        <v>153.99100000000001</v>
      </c>
      <c r="AG95" s="6">
        <v>0.78900000000000003</v>
      </c>
      <c r="AH95" s="6">
        <v>33741.972999999998</v>
      </c>
      <c r="AI95" s="6">
        <v>1.5409999999999999</v>
      </c>
      <c r="AJ95" s="6">
        <v>0</v>
      </c>
      <c r="AK95" s="6">
        <v>0</v>
      </c>
      <c r="AL95" s="6">
        <v>1E-3</v>
      </c>
      <c r="AM95" s="6">
        <v>1E-3</v>
      </c>
      <c r="AN95" s="6">
        <v>8.6980000000000004</v>
      </c>
      <c r="AO95" s="6">
        <v>8.4469999999999992</v>
      </c>
      <c r="AP95" s="6">
        <v>-0.73299999999999998</v>
      </c>
      <c r="AQ95" s="6">
        <v>-0.70699999999999996</v>
      </c>
      <c r="AR95" s="6">
        <v>0.67</v>
      </c>
      <c r="AS95" s="6">
        <v>0.64600000000000002</v>
      </c>
      <c r="AT95" s="6">
        <v>0.36</v>
      </c>
      <c r="AU95" s="6">
        <v>0.34699999999999998</v>
      </c>
      <c r="AV95" s="6">
        <v>6.944</v>
      </c>
      <c r="AW95" s="6">
        <v>6.6959999999999997</v>
      </c>
      <c r="AX95" s="6">
        <v>7.0000000000000007E-2</v>
      </c>
      <c r="AY95" s="6">
        <v>7.1999999999999995E-2</v>
      </c>
      <c r="AZ95" s="6">
        <v>34.993000000000002</v>
      </c>
      <c r="BA95" s="6">
        <v>8.2000000000000003E-2</v>
      </c>
      <c r="BB95" s="6">
        <v>2.7E-2</v>
      </c>
      <c r="BC95" s="6">
        <v>2.1000000000000001E-2</v>
      </c>
      <c r="BD95" s="6">
        <v>1E-3</v>
      </c>
      <c r="BE95" s="6">
        <v>9.5000000000000001E-2</v>
      </c>
      <c r="BF95" s="6">
        <v>1.4999999999999999E-2</v>
      </c>
      <c r="BG95" s="6">
        <v>8.0000000000000002E-3</v>
      </c>
      <c r="BH95" s="6">
        <v>1E-3</v>
      </c>
      <c r="BI95" s="6">
        <v>0</v>
      </c>
      <c r="BJ95" s="6">
        <v>0</v>
      </c>
      <c r="BK95" s="6">
        <v>1.2E-2</v>
      </c>
      <c r="BL95" s="6">
        <v>3.6999999999999998E-2</v>
      </c>
      <c r="BM95" s="6">
        <v>1.4999999999999999E-2</v>
      </c>
      <c r="BN95" s="6">
        <v>0</v>
      </c>
      <c r="BO95" s="6">
        <v>0</v>
      </c>
      <c r="BP95" s="6">
        <v>-1.6E-2</v>
      </c>
      <c r="BQ95" s="6">
        <v>6.2E-2</v>
      </c>
      <c r="BR95" s="6">
        <v>0.03</v>
      </c>
      <c r="BS95" s="6">
        <v>0.01</v>
      </c>
      <c r="BT95" s="6">
        <v>0</v>
      </c>
      <c r="BU95" s="6">
        <v>0</v>
      </c>
      <c r="BV95" s="6">
        <v>0</v>
      </c>
      <c r="BW95" s="6">
        <v>0</v>
      </c>
      <c r="BX95" s="6">
        <v>8.76</v>
      </c>
      <c r="BY95" s="6">
        <v>9.02</v>
      </c>
      <c r="BZ95" s="6">
        <v>1.677</v>
      </c>
      <c r="CA95" s="6">
        <v>21.071000000000002</v>
      </c>
    </row>
    <row r="96" spans="1:79" x14ac:dyDescent="0.25">
      <c r="A96" s="4" t="s">
        <v>9</v>
      </c>
      <c r="B96" s="4">
        <v>2006</v>
      </c>
      <c r="C96" s="4" t="s">
        <v>10</v>
      </c>
      <c r="D96" s="5">
        <v>1055445</v>
      </c>
      <c r="E96" s="5">
        <v>19012000000</v>
      </c>
      <c r="F96" s="6">
        <v>0.82099999999999995</v>
      </c>
      <c r="G96" s="6">
        <v>0.77800000000000002</v>
      </c>
      <c r="H96" s="6">
        <v>8.1850000000000005</v>
      </c>
      <c r="I96" s="6">
        <v>0.22800000000000001</v>
      </c>
      <c r="J96" s="7">
        <v>2.8610000000000002</v>
      </c>
      <c r="K96" s="6">
        <v>7.5629999999999997</v>
      </c>
      <c r="L96" s="6">
        <v>0.33800000000000002</v>
      </c>
      <c r="M96" s="6">
        <v>4.673</v>
      </c>
      <c r="N96" s="6">
        <v>7.165</v>
      </c>
      <c r="O96" s="6">
        <v>0.316</v>
      </c>
      <c r="P96" s="6">
        <v>0.22</v>
      </c>
      <c r="Q96" s="6">
        <v>7.7549999999999999</v>
      </c>
      <c r="R96" s="6">
        <v>0.34200000000000003</v>
      </c>
      <c r="S96" s="6">
        <v>0.23799999999999999</v>
      </c>
      <c r="T96" s="6">
        <v>0.151</v>
      </c>
      <c r="U96" s="6">
        <v>0.14299999999999999</v>
      </c>
      <c r="V96" s="6">
        <v>9.8629999999999995</v>
      </c>
      <c r="W96" s="6">
        <v>9.3450000000000006</v>
      </c>
      <c r="X96" s="6">
        <v>0.41199999999999998</v>
      </c>
      <c r="Y96" s="6">
        <v>22.367999999999999</v>
      </c>
      <c r="Z96" s="6">
        <v>187.65600000000001</v>
      </c>
      <c r="AA96" s="6">
        <v>152.88399999999999</v>
      </c>
      <c r="AB96" s="6">
        <v>3.2749999999999999</v>
      </c>
      <c r="AC96" s="6">
        <v>0</v>
      </c>
      <c r="AD96" s="6">
        <v>0.02</v>
      </c>
      <c r="AE96" s="6">
        <v>80.168000000000006</v>
      </c>
      <c r="AF96" s="6">
        <v>161.12200000000001</v>
      </c>
      <c r="AG96" s="6">
        <v>0.87</v>
      </c>
      <c r="AH96" s="6">
        <v>32604.190999999999</v>
      </c>
      <c r="AI96" s="6">
        <v>1.4370000000000001</v>
      </c>
      <c r="AJ96" s="6">
        <v>0</v>
      </c>
      <c r="AK96" s="6">
        <v>0</v>
      </c>
      <c r="AL96" s="6">
        <v>1E-3</v>
      </c>
      <c r="AM96" s="6">
        <v>1E-3</v>
      </c>
      <c r="AN96" s="6">
        <v>8.6790000000000003</v>
      </c>
      <c r="AO96" s="6">
        <v>8.4320000000000004</v>
      </c>
      <c r="AP96" s="6">
        <v>-0.623</v>
      </c>
      <c r="AQ96" s="6">
        <v>-0.59</v>
      </c>
      <c r="AR96" s="6">
        <v>0.67</v>
      </c>
      <c r="AS96" s="6">
        <v>0.63500000000000001</v>
      </c>
      <c r="AT96" s="6">
        <v>0.36</v>
      </c>
      <c r="AU96" s="6">
        <v>0.34100000000000003</v>
      </c>
      <c r="AV96" s="6">
        <v>7.1310000000000002</v>
      </c>
      <c r="AW96" s="6">
        <v>6.7569999999999997</v>
      </c>
      <c r="AX96" s="6">
        <v>7.6999999999999999E-2</v>
      </c>
      <c r="AY96" s="6">
        <v>8.1000000000000003E-2</v>
      </c>
      <c r="AZ96" s="6">
        <v>34.411999999999999</v>
      </c>
      <c r="BA96" s="6">
        <v>7.8E-2</v>
      </c>
      <c r="BB96" s="6">
        <v>2.7E-2</v>
      </c>
      <c r="BC96" s="6">
        <v>2.1000000000000001E-2</v>
      </c>
      <c r="BD96" s="6">
        <v>1E-3</v>
      </c>
      <c r="BE96" s="6">
        <v>9.4E-2</v>
      </c>
      <c r="BF96" s="6">
        <v>1.4999999999999999E-2</v>
      </c>
      <c r="BG96" s="6">
        <v>8.0000000000000002E-3</v>
      </c>
      <c r="BH96" s="6">
        <v>1E-3</v>
      </c>
      <c r="BI96" s="6">
        <v>0</v>
      </c>
      <c r="BJ96" s="6">
        <v>0</v>
      </c>
      <c r="BK96" s="6">
        <v>1.2E-2</v>
      </c>
      <c r="BL96" s="6">
        <v>3.6999999999999998E-2</v>
      </c>
      <c r="BM96" s="6">
        <v>1.6E-2</v>
      </c>
      <c r="BN96" s="6">
        <v>0</v>
      </c>
      <c r="BO96" s="6">
        <v>0</v>
      </c>
      <c r="BP96" s="6">
        <v>-1.2E-2</v>
      </c>
      <c r="BQ96" s="6">
        <v>6.3E-2</v>
      </c>
      <c r="BR96" s="6">
        <v>3.2000000000000001E-2</v>
      </c>
      <c r="BS96" s="6">
        <v>0.01</v>
      </c>
      <c r="BT96" s="6">
        <v>0</v>
      </c>
      <c r="BU96" s="6">
        <v>0</v>
      </c>
      <c r="BV96" s="6">
        <v>0</v>
      </c>
      <c r="BW96" s="6">
        <v>0</v>
      </c>
      <c r="BX96" s="6">
        <v>8.9</v>
      </c>
      <c r="BY96" s="6">
        <v>9.16</v>
      </c>
      <c r="BZ96" s="6">
        <v>1.677</v>
      </c>
      <c r="CA96" s="6">
        <v>20.491</v>
      </c>
    </row>
    <row r="97" spans="1:79" x14ac:dyDescent="0.25">
      <c r="A97" s="4" t="s">
        <v>9</v>
      </c>
      <c r="B97" s="4">
        <v>2007</v>
      </c>
      <c r="C97" s="4" t="s">
        <v>10</v>
      </c>
      <c r="D97" s="5">
        <v>1073875</v>
      </c>
      <c r="E97" s="5">
        <v>20701000000</v>
      </c>
      <c r="F97" s="6">
        <v>0.81200000000000006</v>
      </c>
      <c r="G97" s="6">
        <v>0.75700000000000001</v>
      </c>
      <c r="H97" s="6">
        <v>8.5050000000000008</v>
      </c>
      <c r="I97" s="6">
        <v>0.31900000000000001</v>
      </c>
      <c r="J97" s="7">
        <v>3.9020000000000001</v>
      </c>
      <c r="K97" s="6">
        <v>7.516</v>
      </c>
      <c r="L97" s="6">
        <v>-4.7E-2</v>
      </c>
      <c r="M97" s="6">
        <v>-0.622</v>
      </c>
      <c r="N97" s="6">
        <v>6.9980000000000002</v>
      </c>
      <c r="O97" s="6">
        <v>0.29699999999999999</v>
      </c>
      <c r="P97" s="6">
        <v>0.215</v>
      </c>
      <c r="Q97" s="6">
        <v>7.92</v>
      </c>
      <c r="R97" s="6">
        <v>0.33600000000000002</v>
      </c>
      <c r="S97" s="6">
        <v>0.24299999999999999</v>
      </c>
      <c r="T97" s="6">
        <v>0.11899999999999999</v>
      </c>
      <c r="U97" s="6">
        <v>0.11</v>
      </c>
      <c r="V97" s="6">
        <v>10.726000000000001</v>
      </c>
      <c r="W97" s="6">
        <v>9.9879999999999995</v>
      </c>
      <c r="X97" s="6">
        <v>0.42299999999999999</v>
      </c>
      <c r="Y97" s="6">
        <v>23.181000000000001</v>
      </c>
      <c r="Z97" s="6">
        <v>196.16</v>
      </c>
      <c r="AA97" s="6">
        <v>160.4</v>
      </c>
      <c r="AB97" s="6">
        <v>3.3940000000000001</v>
      </c>
      <c r="AC97" s="6">
        <v>0</v>
      </c>
      <c r="AD97" s="6">
        <v>2.1000000000000001E-2</v>
      </c>
      <c r="AE97" s="6">
        <v>79.179000000000002</v>
      </c>
      <c r="AF97" s="6">
        <v>168.60900000000001</v>
      </c>
      <c r="AG97" s="6">
        <v>0.95599999999999996</v>
      </c>
      <c r="AH97" s="6">
        <v>32579.771000000001</v>
      </c>
      <c r="AI97" s="6">
        <v>1.381</v>
      </c>
      <c r="AJ97" s="6">
        <v>0</v>
      </c>
      <c r="AK97" s="6">
        <v>0</v>
      </c>
      <c r="AL97" s="6">
        <v>1E-3</v>
      </c>
      <c r="AM97" s="6">
        <v>1E-3</v>
      </c>
      <c r="AN97" s="6">
        <v>8.8369999999999997</v>
      </c>
      <c r="AO97" s="6">
        <v>8.5950000000000006</v>
      </c>
      <c r="AP97" s="6">
        <v>-0.98899999999999999</v>
      </c>
      <c r="AQ97" s="6">
        <v>-0.92100000000000004</v>
      </c>
      <c r="AR97" s="6">
        <v>0.67</v>
      </c>
      <c r="AS97" s="6">
        <v>0.624</v>
      </c>
      <c r="AT97" s="6">
        <v>0.37</v>
      </c>
      <c r="AU97" s="6">
        <v>0.34499999999999997</v>
      </c>
      <c r="AV97" s="6">
        <v>7.4870000000000001</v>
      </c>
      <c r="AW97" s="6">
        <v>6.9720000000000004</v>
      </c>
      <c r="AX97" s="6">
        <v>0.08</v>
      </c>
      <c r="AY97" s="6">
        <v>8.5999999999999993E-2</v>
      </c>
      <c r="AZ97" s="6">
        <v>34.987000000000002</v>
      </c>
      <c r="BA97" s="6">
        <v>7.1999999999999995E-2</v>
      </c>
      <c r="BB97" s="6">
        <v>2.7E-2</v>
      </c>
      <c r="BC97" s="6">
        <v>2.1000000000000001E-2</v>
      </c>
      <c r="BD97" s="6">
        <v>1E-3</v>
      </c>
      <c r="BE97" s="6">
        <v>9.2999999999999999E-2</v>
      </c>
      <c r="BF97" s="6">
        <v>1.6E-2</v>
      </c>
      <c r="BG97" s="6">
        <v>8.0000000000000002E-3</v>
      </c>
      <c r="BH97" s="6">
        <v>1E-3</v>
      </c>
      <c r="BI97" s="6">
        <v>0</v>
      </c>
      <c r="BJ97" s="6">
        <v>0</v>
      </c>
      <c r="BK97" s="6">
        <v>1.2E-2</v>
      </c>
      <c r="BL97" s="6">
        <v>3.7999999999999999E-2</v>
      </c>
      <c r="BM97" s="6">
        <v>1.7000000000000001E-2</v>
      </c>
      <c r="BN97" s="6">
        <v>0</v>
      </c>
      <c r="BO97" s="6">
        <v>0</v>
      </c>
      <c r="BP97" s="6">
        <v>-2.1999999999999999E-2</v>
      </c>
      <c r="BQ97" s="6">
        <v>6.6000000000000003E-2</v>
      </c>
      <c r="BR97" s="6">
        <v>3.3000000000000002E-2</v>
      </c>
      <c r="BS97" s="6">
        <v>0.01</v>
      </c>
      <c r="BT97" s="6">
        <v>0</v>
      </c>
      <c r="BU97" s="6">
        <v>0</v>
      </c>
      <c r="BV97" s="6">
        <v>0</v>
      </c>
      <c r="BW97" s="6">
        <v>0</v>
      </c>
      <c r="BX97" s="6">
        <v>9.23</v>
      </c>
      <c r="BY97" s="6">
        <v>9.49</v>
      </c>
      <c r="BZ97" s="6">
        <v>2.2210000000000001</v>
      </c>
      <c r="CA97" s="6">
        <v>26.12</v>
      </c>
    </row>
    <row r="98" spans="1:79" x14ac:dyDescent="0.25">
      <c r="A98" s="4" t="s">
        <v>9</v>
      </c>
      <c r="B98" s="4">
        <v>2008</v>
      </c>
      <c r="C98" s="4" t="s">
        <v>10</v>
      </c>
      <c r="D98" s="5">
        <v>1092402</v>
      </c>
      <c r="E98" s="5">
        <v>22790000000</v>
      </c>
      <c r="F98" s="6">
        <v>0.81799999999999995</v>
      </c>
      <c r="G98" s="6">
        <v>0.749</v>
      </c>
      <c r="H98" s="6">
        <v>8.7170000000000005</v>
      </c>
      <c r="I98" s="6">
        <v>0.21199999999999999</v>
      </c>
      <c r="J98" s="7">
        <v>2.4980000000000002</v>
      </c>
      <c r="K98" s="6">
        <v>8.2409999999999997</v>
      </c>
      <c r="L98" s="6">
        <v>0.72499999999999998</v>
      </c>
      <c r="M98" s="6">
        <v>9.6519999999999992</v>
      </c>
      <c r="N98" s="6">
        <v>7.5439999999999996</v>
      </c>
      <c r="O98" s="6">
        <v>0.31</v>
      </c>
      <c r="P98" s="6">
        <v>0.23</v>
      </c>
      <c r="Q98" s="6">
        <v>7.98</v>
      </c>
      <c r="R98" s="6">
        <v>0.32800000000000001</v>
      </c>
      <c r="S98" s="6">
        <v>0.24299999999999999</v>
      </c>
      <c r="T98" s="6">
        <v>0.111</v>
      </c>
      <c r="U98" s="6">
        <v>0.10100000000000001</v>
      </c>
      <c r="V98" s="6">
        <v>11.802</v>
      </c>
      <c r="W98" s="6">
        <v>10.803000000000001</v>
      </c>
      <c r="X98" s="6">
        <v>0.44400000000000001</v>
      </c>
      <c r="Y98" s="6">
        <v>23.998999999999999</v>
      </c>
      <c r="Z98" s="6">
        <v>204.87799999999999</v>
      </c>
      <c r="AA98" s="6">
        <v>168.64099999999999</v>
      </c>
      <c r="AB98" s="6">
        <v>3.504</v>
      </c>
      <c r="AC98" s="6">
        <v>0</v>
      </c>
      <c r="AD98" s="6">
        <v>2.1999999999999999E-2</v>
      </c>
      <c r="AE98" s="6">
        <v>78.703000000000003</v>
      </c>
      <c r="AF98" s="6">
        <v>176.31399999999999</v>
      </c>
      <c r="AG98" s="6">
        <v>1.0389999999999999</v>
      </c>
      <c r="AH98" s="6">
        <v>32822.43</v>
      </c>
      <c r="AI98" s="6">
        <v>1.35</v>
      </c>
      <c r="AJ98" s="6">
        <v>0</v>
      </c>
      <c r="AK98" s="6">
        <v>0</v>
      </c>
      <c r="AL98" s="6">
        <v>1E-3</v>
      </c>
      <c r="AM98" s="6">
        <v>0</v>
      </c>
      <c r="AN98" s="6">
        <v>8.8889999999999993</v>
      </c>
      <c r="AO98" s="6">
        <v>8.6509999999999998</v>
      </c>
      <c r="AP98" s="6">
        <v>-0.47599999999999998</v>
      </c>
      <c r="AQ98" s="6">
        <v>-0.436</v>
      </c>
      <c r="AR98" s="6">
        <v>0.68</v>
      </c>
      <c r="AS98" s="6">
        <v>0.622</v>
      </c>
      <c r="AT98" s="6">
        <v>0.36</v>
      </c>
      <c r="AU98" s="6">
        <v>0.33</v>
      </c>
      <c r="AV98" s="6">
        <v>7.7050000000000001</v>
      </c>
      <c r="AW98" s="6">
        <v>7.0529999999999999</v>
      </c>
      <c r="AX98" s="6">
        <v>7.5999999999999998E-2</v>
      </c>
      <c r="AY98" s="6">
        <v>8.3000000000000004E-2</v>
      </c>
      <c r="AZ98" s="6">
        <v>35.854999999999997</v>
      </c>
      <c r="BA98" s="6">
        <v>7.1999999999999995E-2</v>
      </c>
      <c r="BB98" s="6">
        <v>2.7E-2</v>
      </c>
      <c r="BC98" s="6">
        <v>2.1999999999999999E-2</v>
      </c>
      <c r="BD98" s="6">
        <v>1E-3</v>
      </c>
      <c r="BE98" s="6">
        <v>9.1999999999999998E-2</v>
      </c>
      <c r="BF98" s="6">
        <v>1.6E-2</v>
      </c>
      <c r="BG98" s="6">
        <v>8.9999999999999993E-3</v>
      </c>
      <c r="BH98" s="6">
        <v>1E-3</v>
      </c>
      <c r="BI98" s="6">
        <v>0</v>
      </c>
      <c r="BJ98" s="6">
        <v>0</v>
      </c>
      <c r="BK98" s="6">
        <v>1.2E-2</v>
      </c>
      <c r="BL98" s="6">
        <v>3.9E-2</v>
      </c>
      <c r="BM98" s="6">
        <v>1.7000000000000001E-2</v>
      </c>
      <c r="BN98" s="6">
        <v>0</v>
      </c>
      <c r="BO98" s="6">
        <v>0</v>
      </c>
      <c r="BP98" s="6">
        <v>-0.01</v>
      </c>
      <c r="BQ98" s="6">
        <v>6.8000000000000005E-2</v>
      </c>
      <c r="BR98" s="6">
        <v>3.2000000000000001E-2</v>
      </c>
      <c r="BS98" s="6">
        <v>0.01</v>
      </c>
      <c r="BT98" s="6">
        <v>0</v>
      </c>
      <c r="BU98" s="6">
        <v>0</v>
      </c>
      <c r="BV98" s="6">
        <v>0</v>
      </c>
      <c r="BW98" s="6">
        <v>0</v>
      </c>
      <c r="BX98" s="6">
        <v>9.4499999999999993</v>
      </c>
      <c r="BY98" s="6">
        <v>9.7100000000000009</v>
      </c>
      <c r="BZ98" s="6">
        <v>3.0840000000000001</v>
      </c>
      <c r="CA98" s="6">
        <v>35.383000000000003</v>
      </c>
    </row>
    <row r="99" spans="1:79" x14ac:dyDescent="0.25">
      <c r="A99" s="4" t="s">
        <v>9</v>
      </c>
      <c r="B99" s="4">
        <v>2009</v>
      </c>
      <c r="C99" s="4" t="s">
        <v>10</v>
      </c>
      <c r="D99" s="5">
        <v>1110979</v>
      </c>
      <c r="E99" s="5">
        <v>21380000000</v>
      </c>
      <c r="F99" s="6">
        <v>0.67300000000000004</v>
      </c>
      <c r="G99" s="6">
        <v>0.60599999999999998</v>
      </c>
      <c r="H99" s="6">
        <v>8.4719999999999995</v>
      </c>
      <c r="I99" s="6">
        <v>-0.246</v>
      </c>
      <c r="J99" s="7">
        <v>-2.8159999999999998</v>
      </c>
      <c r="K99" s="6">
        <v>6.9690000000000003</v>
      </c>
      <c r="L99" s="6">
        <v>-1.2709999999999999</v>
      </c>
      <c r="M99" s="6">
        <v>-15.428000000000001</v>
      </c>
      <c r="N99" s="6">
        <v>6.2729999999999997</v>
      </c>
      <c r="O99" s="6">
        <v>0.26500000000000001</v>
      </c>
      <c r="P99" s="6">
        <v>0.19900000000000001</v>
      </c>
      <c r="Q99" s="6">
        <v>7.625</v>
      </c>
      <c r="R99" s="6">
        <v>0.32200000000000001</v>
      </c>
      <c r="S99" s="6">
        <v>0.24199999999999999</v>
      </c>
      <c r="T99" s="6">
        <v>5.8999999999999997E-2</v>
      </c>
      <c r="U99" s="6">
        <v>5.2999999999999999E-2</v>
      </c>
      <c r="V99" s="6">
        <v>8.718</v>
      </c>
      <c r="W99" s="6">
        <v>7.8470000000000004</v>
      </c>
      <c r="X99" s="6">
        <v>0.33100000000000002</v>
      </c>
      <c r="Y99" s="6">
        <v>24.672000000000001</v>
      </c>
      <c r="Z99" s="6">
        <v>213.34899999999999</v>
      </c>
      <c r="AA99" s="6">
        <v>175.61</v>
      </c>
      <c r="AB99" s="6">
        <v>3.5630000000000002</v>
      </c>
      <c r="AC99" s="6">
        <v>0</v>
      </c>
      <c r="AD99" s="6">
        <v>2.3E-2</v>
      </c>
      <c r="AE99" s="6">
        <v>77.2</v>
      </c>
      <c r="AF99" s="6">
        <v>183.999</v>
      </c>
      <c r="AG99" s="6">
        <v>1.0920000000000001</v>
      </c>
      <c r="AH99" s="6">
        <v>31506.953000000001</v>
      </c>
      <c r="AI99" s="6">
        <v>1.329</v>
      </c>
      <c r="AJ99" s="6">
        <v>0</v>
      </c>
      <c r="AK99" s="6">
        <v>0</v>
      </c>
      <c r="AL99" s="6">
        <v>1E-3</v>
      </c>
      <c r="AM99" s="6">
        <v>1E-3</v>
      </c>
      <c r="AN99" s="6">
        <v>8.5869999999999997</v>
      </c>
      <c r="AO99" s="6">
        <v>8.3439999999999994</v>
      </c>
      <c r="AP99" s="6">
        <v>-1.502</v>
      </c>
      <c r="AQ99" s="6">
        <v>-1.3520000000000001</v>
      </c>
      <c r="AR99" s="6">
        <v>0.68</v>
      </c>
      <c r="AS99" s="6">
        <v>0.61199999999999999</v>
      </c>
      <c r="AT99" s="6">
        <v>0.38</v>
      </c>
      <c r="AU99" s="6">
        <v>0.34200000000000003</v>
      </c>
      <c r="AV99" s="6">
        <v>7.6849999999999996</v>
      </c>
      <c r="AW99" s="6">
        <v>6.9169999999999998</v>
      </c>
      <c r="AX99" s="6">
        <v>4.8000000000000001E-2</v>
      </c>
      <c r="AY99" s="6">
        <v>5.3999999999999999E-2</v>
      </c>
      <c r="AZ99" s="6">
        <v>35.003999999999998</v>
      </c>
      <c r="BA99" s="6">
        <v>5.7000000000000002E-2</v>
      </c>
      <c r="BB99" s="6">
        <v>2.7E-2</v>
      </c>
      <c r="BC99" s="6">
        <v>1.9E-2</v>
      </c>
      <c r="BD99" s="6">
        <v>0</v>
      </c>
      <c r="BE99" s="6">
        <v>9.0999999999999998E-2</v>
      </c>
      <c r="BF99" s="6">
        <v>1.6E-2</v>
      </c>
      <c r="BG99" s="6">
        <v>8.9999999999999993E-3</v>
      </c>
      <c r="BH99" s="6">
        <v>1E-3</v>
      </c>
      <c r="BI99" s="6">
        <v>0</v>
      </c>
      <c r="BJ99" s="6">
        <v>0</v>
      </c>
      <c r="BK99" s="6">
        <v>1.0999999999999999E-2</v>
      </c>
      <c r="BL99" s="6">
        <v>0.04</v>
      </c>
      <c r="BM99" s="6">
        <v>1.7999999999999999E-2</v>
      </c>
      <c r="BN99" s="6">
        <v>0</v>
      </c>
      <c r="BO99" s="6">
        <v>0</v>
      </c>
      <c r="BP99" s="6">
        <v>-0.03</v>
      </c>
      <c r="BQ99" s="6">
        <v>7.0000000000000007E-2</v>
      </c>
      <c r="BR99" s="6">
        <v>2.1999999999999999E-2</v>
      </c>
      <c r="BS99" s="6">
        <v>0.01</v>
      </c>
      <c r="BT99" s="6">
        <v>0</v>
      </c>
      <c r="BU99" s="6">
        <v>0</v>
      </c>
      <c r="BV99" s="6">
        <v>0</v>
      </c>
      <c r="BW99" s="6">
        <v>0</v>
      </c>
      <c r="BX99" s="6">
        <v>9.27</v>
      </c>
      <c r="BY99" s="6">
        <v>9.5399999999999991</v>
      </c>
      <c r="BZ99" s="6">
        <v>0.246</v>
      </c>
      <c r="CA99" s="6">
        <v>2.9020000000000001</v>
      </c>
    </row>
    <row r="100" spans="1:79" x14ac:dyDescent="0.25">
      <c r="A100" s="4" t="s">
        <v>9</v>
      </c>
      <c r="B100" s="4">
        <v>2010</v>
      </c>
      <c r="C100" s="4" t="s">
        <v>10</v>
      </c>
      <c r="D100" s="5">
        <v>1129693</v>
      </c>
      <c r="E100" s="5">
        <v>22270000000</v>
      </c>
      <c r="F100" s="6">
        <v>0.55500000000000005</v>
      </c>
      <c r="G100" s="6">
        <v>0.49099999999999999</v>
      </c>
      <c r="H100" s="6">
        <v>8.1029999999999998</v>
      </c>
      <c r="I100" s="6">
        <v>-0.36899999999999999</v>
      </c>
      <c r="J100" s="7">
        <v>-4.3559999999999999</v>
      </c>
      <c r="K100" s="6">
        <v>6.5640000000000001</v>
      </c>
      <c r="L100" s="6">
        <v>-0.40600000000000003</v>
      </c>
      <c r="M100" s="6">
        <v>-5.8209999999999997</v>
      </c>
      <c r="N100" s="6">
        <v>5.81</v>
      </c>
      <c r="O100" s="6">
        <v>0.24399999999999999</v>
      </c>
      <c r="P100" s="6">
        <v>0.193</v>
      </c>
      <c r="Q100" s="6">
        <v>7.1719999999999997</v>
      </c>
      <c r="R100" s="6">
        <v>0.30099999999999999</v>
      </c>
      <c r="S100" s="6">
        <v>0.23799999999999999</v>
      </c>
      <c r="T100" s="6">
        <v>7.0999999999999994E-2</v>
      </c>
      <c r="U100" s="6">
        <v>6.3E-2</v>
      </c>
      <c r="V100" s="6">
        <v>8.6329999999999991</v>
      </c>
      <c r="W100" s="6">
        <v>7.641</v>
      </c>
      <c r="X100" s="6">
        <v>0.32100000000000001</v>
      </c>
      <c r="Y100" s="6">
        <v>25.227</v>
      </c>
      <c r="Z100" s="6">
        <v>221.452</v>
      </c>
      <c r="AA100" s="6">
        <v>182.17400000000001</v>
      </c>
      <c r="AB100" s="6">
        <v>3.6339999999999999</v>
      </c>
      <c r="AC100" s="6">
        <v>0</v>
      </c>
      <c r="AD100" s="6">
        <v>2.4E-2</v>
      </c>
      <c r="AE100" s="6">
        <v>75.662000000000006</v>
      </c>
      <c r="AF100" s="6">
        <v>191.44</v>
      </c>
      <c r="AG100" s="6">
        <v>1.127</v>
      </c>
      <c r="AH100" s="6">
        <v>30146.273000000001</v>
      </c>
      <c r="AI100" s="6">
        <v>1.2649999999999999</v>
      </c>
      <c r="AJ100" s="6">
        <v>0</v>
      </c>
      <c r="AK100" s="6">
        <v>0</v>
      </c>
      <c r="AL100" s="6">
        <v>1E-3</v>
      </c>
      <c r="AM100" s="6">
        <v>1E-3</v>
      </c>
      <c r="AN100" s="6">
        <v>8.1530000000000005</v>
      </c>
      <c r="AO100" s="6">
        <v>7.923</v>
      </c>
      <c r="AP100" s="6">
        <v>-1.5389999999999999</v>
      </c>
      <c r="AQ100" s="6">
        <v>-1.3620000000000001</v>
      </c>
      <c r="AR100" s="6">
        <v>0.69</v>
      </c>
      <c r="AS100" s="6">
        <v>0.61099999999999999</v>
      </c>
      <c r="AT100" s="6">
        <v>0.39</v>
      </c>
      <c r="AU100" s="6">
        <v>0.34499999999999997</v>
      </c>
      <c r="AV100" s="6">
        <v>7.4409999999999998</v>
      </c>
      <c r="AW100" s="6">
        <v>6.5869999999999997</v>
      </c>
      <c r="AX100" s="6">
        <v>3.1E-2</v>
      </c>
      <c r="AY100" s="6">
        <v>3.5000000000000003E-2</v>
      </c>
      <c r="AZ100" s="6">
        <v>34.055999999999997</v>
      </c>
      <c r="BA100" s="6">
        <v>4.3999999999999997E-2</v>
      </c>
      <c r="BB100" s="6">
        <v>2.4E-2</v>
      </c>
      <c r="BC100" s="6">
        <v>1.7000000000000001E-2</v>
      </c>
      <c r="BD100" s="6">
        <v>1E-3</v>
      </c>
      <c r="BE100" s="6">
        <v>8.8999999999999996E-2</v>
      </c>
      <c r="BF100" s="6">
        <v>1.6E-2</v>
      </c>
      <c r="BG100" s="6">
        <v>8.9999999999999993E-3</v>
      </c>
      <c r="BH100" s="6">
        <v>1E-3</v>
      </c>
      <c r="BI100" s="6">
        <v>0</v>
      </c>
      <c r="BJ100" s="6">
        <v>0</v>
      </c>
      <c r="BK100" s="6">
        <v>1.0999999999999999E-2</v>
      </c>
      <c r="BL100" s="6">
        <v>0.04</v>
      </c>
      <c r="BM100" s="6">
        <v>1.7999999999999999E-2</v>
      </c>
      <c r="BN100" s="6">
        <v>0</v>
      </c>
      <c r="BO100" s="6">
        <v>0</v>
      </c>
      <c r="BP100" s="6">
        <v>-3.2000000000000001E-2</v>
      </c>
      <c r="BQ100" s="6">
        <v>6.6000000000000003E-2</v>
      </c>
      <c r="BR100" s="6">
        <v>1.4E-2</v>
      </c>
      <c r="BS100" s="6">
        <v>1.0999999999999999E-2</v>
      </c>
      <c r="BT100" s="6">
        <v>0</v>
      </c>
      <c r="BU100" s="6">
        <v>0</v>
      </c>
      <c r="BV100" s="6">
        <v>0</v>
      </c>
      <c r="BW100" s="6">
        <v>0</v>
      </c>
      <c r="BX100" s="6">
        <v>8.9499999999999993</v>
      </c>
      <c r="BY100" s="6">
        <v>9.2100000000000009</v>
      </c>
      <c r="BZ100" s="6">
        <v>0.53</v>
      </c>
      <c r="CA100" s="6">
        <v>6.5389999999999997</v>
      </c>
    </row>
    <row r="101" spans="1:79" x14ac:dyDescent="0.25">
      <c r="A101" s="4" t="s">
        <v>9</v>
      </c>
      <c r="B101" s="4">
        <v>2011</v>
      </c>
      <c r="C101" s="4" t="s">
        <v>10</v>
      </c>
      <c r="D101" s="5">
        <v>1145090</v>
      </c>
      <c r="E101" s="5">
        <v>23360000000</v>
      </c>
      <c r="F101" s="6">
        <v>0.54600000000000004</v>
      </c>
      <c r="G101" s="6">
        <v>0.47699999999999998</v>
      </c>
      <c r="H101" s="6">
        <v>7.7889999999999997</v>
      </c>
      <c r="I101" s="6">
        <v>-0.313</v>
      </c>
      <c r="J101" s="7">
        <v>-3.867</v>
      </c>
      <c r="K101" s="6">
        <v>6.141</v>
      </c>
      <c r="L101" s="6">
        <v>-0.42299999999999999</v>
      </c>
      <c r="M101" s="6">
        <v>-6.4480000000000004</v>
      </c>
      <c r="N101" s="6">
        <v>5.3630000000000004</v>
      </c>
      <c r="O101" s="6">
        <v>0.22500000000000001</v>
      </c>
      <c r="P101" s="6">
        <v>0.182</v>
      </c>
      <c r="Q101" s="6">
        <v>6.8019999999999996</v>
      </c>
      <c r="R101" s="6">
        <v>0.28599999999999998</v>
      </c>
      <c r="S101" s="6">
        <v>0.23100000000000001</v>
      </c>
      <c r="T101" s="6">
        <v>3.1E-2</v>
      </c>
      <c r="U101" s="6">
        <v>2.7E-2</v>
      </c>
      <c r="V101" s="6">
        <v>8.343</v>
      </c>
      <c r="W101" s="6">
        <v>7.2859999999999996</v>
      </c>
      <c r="X101" s="6">
        <v>0.30599999999999999</v>
      </c>
      <c r="Y101" s="6">
        <v>25.773</v>
      </c>
      <c r="Z101" s="6">
        <v>229.24100000000001</v>
      </c>
      <c r="AA101" s="6">
        <v>188.315</v>
      </c>
      <c r="AB101" s="6">
        <v>3.665</v>
      </c>
      <c r="AC101" s="6">
        <v>0</v>
      </c>
      <c r="AD101" s="6">
        <v>2.5000000000000001E-2</v>
      </c>
      <c r="AE101" s="6">
        <v>74.013000000000005</v>
      </c>
      <c r="AF101" s="6">
        <v>198.626</v>
      </c>
      <c r="AG101" s="6">
        <v>1.153</v>
      </c>
      <c r="AH101" s="6">
        <v>29451.955000000002</v>
      </c>
      <c r="AI101" s="6">
        <v>1.2370000000000001</v>
      </c>
      <c r="AJ101" s="6">
        <v>0</v>
      </c>
      <c r="AK101" s="6">
        <v>0</v>
      </c>
      <c r="AL101" s="6">
        <v>1E-3</v>
      </c>
      <c r="AM101" s="6">
        <v>1E-3</v>
      </c>
      <c r="AN101" s="6">
        <v>7.8250000000000002</v>
      </c>
      <c r="AO101" s="6">
        <v>7.5449999999999999</v>
      </c>
      <c r="AP101" s="6">
        <v>-1.649</v>
      </c>
      <c r="AQ101" s="6">
        <v>-1.44</v>
      </c>
      <c r="AR101" s="6">
        <v>0.69</v>
      </c>
      <c r="AS101" s="6">
        <v>0.60299999999999998</v>
      </c>
      <c r="AT101" s="6">
        <v>0.38</v>
      </c>
      <c r="AU101" s="6">
        <v>0.33200000000000002</v>
      </c>
      <c r="AV101" s="6">
        <v>7.1859999999999999</v>
      </c>
      <c r="AW101" s="6">
        <v>6.2759999999999998</v>
      </c>
      <c r="AX101" s="6">
        <v>2.3E-2</v>
      </c>
      <c r="AY101" s="6">
        <v>2.5999999999999999E-2</v>
      </c>
      <c r="AZ101" s="6">
        <v>33.725000000000001</v>
      </c>
      <c r="BA101" s="6">
        <v>0.04</v>
      </c>
      <c r="BB101" s="6">
        <v>2.3E-2</v>
      </c>
      <c r="BC101" s="6">
        <v>1.6E-2</v>
      </c>
      <c r="BD101" s="6">
        <v>0</v>
      </c>
      <c r="BE101" s="6">
        <v>8.5999999999999993E-2</v>
      </c>
      <c r="BF101" s="6">
        <v>1.7000000000000001E-2</v>
      </c>
      <c r="BG101" s="6">
        <v>8.9999999999999993E-3</v>
      </c>
      <c r="BH101" s="6">
        <v>1E-3</v>
      </c>
      <c r="BI101" s="6">
        <v>0</v>
      </c>
      <c r="BJ101" s="6">
        <v>0</v>
      </c>
      <c r="BK101" s="6">
        <v>1.0999999999999999E-2</v>
      </c>
      <c r="BL101" s="6">
        <v>4.1000000000000002E-2</v>
      </c>
      <c r="BM101" s="6">
        <v>1.7000000000000001E-2</v>
      </c>
      <c r="BN101" s="6">
        <v>0</v>
      </c>
      <c r="BO101" s="6">
        <v>0</v>
      </c>
      <c r="BP101" s="6">
        <v>-3.3000000000000002E-2</v>
      </c>
      <c r="BQ101" s="6">
        <v>6.3E-2</v>
      </c>
      <c r="BR101" s="6">
        <v>8.9999999999999993E-3</v>
      </c>
      <c r="BS101" s="6">
        <v>1.0999999999999999E-2</v>
      </c>
      <c r="BT101" s="6">
        <v>0</v>
      </c>
      <c r="BU101" s="6">
        <v>0</v>
      </c>
      <c r="BV101" s="6">
        <v>0</v>
      </c>
      <c r="BW101" s="6">
        <v>0</v>
      </c>
      <c r="BX101" s="6">
        <v>8.64</v>
      </c>
      <c r="BY101" s="6">
        <v>8.9600000000000009</v>
      </c>
      <c r="BZ101" s="6">
        <v>0.55400000000000005</v>
      </c>
      <c r="CA101" s="6">
        <v>7.11</v>
      </c>
    </row>
    <row r="102" spans="1:79" x14ac:dyDescent="0.25">
      <c r="A102" s="4" t="s">
        <v>9</v>
      </c>
      <c r="B102" s="4">
        <v>2012</v>
      </c>
      <c r="C102" s="4" t="s">
        <v>10</v>
      </c>
      <c r="D102" s="5">
        <v>1156556</v>
      </c>
      <c r="E102" s="5">
        <v>23950000000</v>
      </c>
      <c r="F102" s="6">
        <v>0.505</v>
      </c>
      <c r="G102" s="6">
        <v>0.436</v>
      </c>
      <c r="H102" s="6">
        <v>7.2640000000000002</v>
      </c>
      <c r="I102" s="6">
        <v>-0.52500000000000002</v>
      </c>
      <c r="J102" s="7">
        <v>-6.7450000000000001</v>
      </c>
      <c r="K102" s="6">
        <v>5.359</v>
      </c>
      <c r="L102" s="6">
        <v>-0.78200000000000003</v>
      </c>
      <c r="M102" s="6">
        <v>-12.731999999999999</v>
      </c>
      <c r="N102" s="6">
        <v>4.633</v>
      </c>
      <c r="O102" s="6">
        <v>0.20300000000000001</v>
      </c>
      <c r="P102" s="6">
        <v>0.17</v>
      </c>
      <c r="Q102" s="6">
        <v>6.2809999999999997</v>
      </c>
      <c r="R102" s="6">
        <v>0.27500000000000002</v>
      </c>
      <c r="S102" s="6">
        <v>0.23</v>
      </c>
      <c r="T102" s="6">
        <v>1E-3</v>
      </c>
      <c r="U102" s="6">
        <v>1E-3</v>
      </c>
      <c r="V102" s="6">
        <v>8.1679999999999993</v>
      </c>
      <c r="W102" s="6">
        <v>7.0620000000000003</v>
      </c>
      <c r="X102" s="6">
        <v>0.309</v>
      </c>
      <c r="Y102" s="6">
        <v>26.277999999999999</v>
      </c>
      <c r="Z102" s="6">
        <v>236.506</v>
      </c>
      <c r="AA102" s="6">
        <v>193.673</v>
      </c>
      <c r="AB102" s="6">
        <v>3.6659999999999999</v>
      </c>
      <c r="AC102" s="6">
        <v>0</v>
      </c>
      <c r="AD102" s="6">
        <v>2.5000000000000001E-2</v>
      </c>
      <c r="AE102" s="6">
        <v>72.108000000000004</v>
      </c>
      <c r="AF102" s="6">
        <v>205.36099999999999</v>
      </c>
      <c r="AG102" s="6">
        <v>1.1759999999999999</v>
      </c>
      <c r="AH102" s="6">
        <v>27326.793000000001</v>
      </c>
      <c r="AI102" s="6">
        <v>1.1970000000000001</v>
      </c>
      <c r="AJ102" s="6">
        <v>0</v>
      </c>
      <c r="AK102" s="6">
        <v>0</v>
      </c>
      <c r="AL102" s="6">
        <v>1E-3</v>
      </c>
      <c r="AM102" s="6">
        <v>0</v>
      </c>
      <c r="AN102" s="6">
        <v>7.298</v>
      </c>
      <c r="AO102" s="6">
        <v>7.0289999999999999</v>
      </c>
      <c r="AP102" s="6">
        <v>-1.905</v>
      </c>
      <c r="AQ102" s="6">
        <v>-1.647</v>
      </c>
      <c r="AR102" s="6">
        <v>0.69</v>
      </c>
      <c r="AS102" s="6">
        <v>0.59699999999999998</v>
      </c>
      <c r="AT102" s="6">
        <v>0.38</v>
      </c>
      <c r="AU102" s="6">
        <v>0.32900000000000001</v>
      </c>
      <c r="AV102" s="6">
        <v>6.7350000000000003</v>
      </c>
      <c r="AW102" s="6">
        <v>5.8230000000000004</v>
      </c>
      <c r="AX102" s="6">
        <v>0.02</v>
      </c>
      <c r="AY102" s="6">
        <v>2.3E-2</v>
      </c>
      <c r="AZ102" s="6">
        <v>31.605</v>
      </c>
      <c r="BA102" s="6">
        <v>3.5999999999999997E-2</v>
      </c>
      <c r="BB102" s="6">
        <v>2.1000000000000001E-2</v>
      </c>
      <c r="BC102" s="6">
        <v>1.2999999999999999E-2</v>
      </c>
      <c r="BD102" s="6">
        <v>0</v>
      </c>
      <c r="BE102" s="6">
        <v>8.4000000000000005E-2</v>
      </c>
      <c r="BF102" s="6">
        <v>1.7000000000000001E-2</v>
      </c>
      <c r="BG102" s="6">
        <v>8.9999999999999993E-3</v>
      </c>
      <c r="BH102" s="6">
        <v>1E-3</v>
      </c>
      <c r="BI102" s="6">
        <v>0</v>
      </c>
      <c r="BJ102" s="6">
        <v>0</v>
      </c>
      <c r="BK102" s="6">
        <v>0.01</v>
      </c>
      <c r="BL102" s="6">
        <v>4.1000000000000002E-2</v>
      </c>
      <c r="BM102" s="6">
        <v>1.7000000000000001E-2</v>
      </c>
      <c r="BN102" s="6">
        <v>0</v>
      </c>
      <c r="BO102" s="6">
        <v>0</v>
      </c>
      <c r="BP102" s="6">
        <v>-3.9E-2</v>
      </c>
      <c r="BQ102" s="6">
        <v>5.8000000000000003E-2</v>
      </c>
      <c r="BR102" s="6">
        <v>8.0000000000000002E-3</v>
      </c>
      <c r="BS102" s="6">
        <v>1.0999999999999999E-2</v>
      </c>
      <c r="BT102" s="6">
        <v>0</v>
      </c>
      <c r="BU102" s="6">
        <v>0</v>
      </c>
      <c r="BV102" s="6">
        <v>0</v>
      </c>
      <c r="BW102" s="6">
        <v>0</v>
      </c>
      <c r="BX102" s="6">
        <v>8.1300000000000008</v>
      </c>
      <c r="BY102" s="6">
        <v>8.44</v>
      </c>
      <c r="BZ102" s="6">
        <v>0.90400000000000003</v>
      </c>
      <c r="CA102" s="6">
        <v>12.444000000000001</v>
      </c>
    </row>
    <row r="103" spans="1:79" x14ac:dyDescent="0.25">
      <c r="A103" s="4" t="s">
        <v>9</v>
      </c>
      <c r="B103" s="4">
        <v>2013</v>
      </c>
      <c r="C103" s="4" t="s">
        <v>10</v>
      </c>
      <c r="D103" s="5">
        <v>1166972</v>
      </c>
      <c r="E103" s="5">
        <v>24640000000</v>
      </c>
      <c r="F103" s="6">
        <v>0.752</v>
      </c>
      <c r="G103" s="6">
        <v>0.64500000000000002</v>
      </c>
      <c r="H103" s="6">
        <v>6.5839999999999996</v>
      </c>
      <c r="I103" s="6">
        <v>-0.68</v>
      </c>
      <c r="J103" s="7">
        <v>-9.3620000000000001</v>
      </c>
      <c r="K103" s="6">
        <v>4.7149999999999999</v>
      </c>
      <c r="L103" s="6">
        <v>-0.64300000000000002</v>
      </c>
      <c r="M103" s="6">
        <v>-12.007</v>
      </c>
      <c r="N103" s="6">
        <v>4.0410000000000004</v>
      </c>
      <c r="O103" s="6">
        <v>0.19</v>
      </c>
      <c r="P103" s="6">
        <v>0.16700000000000001</v>
      </c>
      <c r="Q103" s="6">
        <v>5.6420000000000003</v>
      </c>
      <c r="R103" s="6">
        <v>0.26500000000000001</v>
      </c>
      <c r="S103" s="6">
        <v>0.23300000000000001</v>
      </c>
      <c r="T103" s="6">
        <v>1E-3</v>
      </c>
      <c r="U103" s="6">
        <v>1E-3</v>
      </c>
      <c r="V103" s="6">
        <v>6.5140000000000002</v>
      </c>
      <c r="W103" s="6">
        <v>5.5819999999999999</v>
      </c>
      <c r="X103" s="6">
        <v>0.26200000000000001</v>
      </c>
      <c r="Y103" s="6">
        <v>27.03</v>
      </c>
      <c r="Z103" s="6">
        <v>243.089</v>
      </c>
      <c r="AA103" s="6">
        <v>198.38900000000001</v>
      </c>
      <c r="AB103" s="6">
        <v>3.6669999999999998</v>
      </c>
      <c r="AC103" s="6">
        <v>0</v>
      </c>
      <c r="AD103" s="6">
        <v>2.5999999999999999E-2</v>
      </c>
      <c r="AE103" s="6">
        <v>70.239000000000004</v>
      </c>
      <c r="AF103" s="6">
        <v>211.178</v>
      </c>
      <c r="AG103" s="6">
        <v>1.1890000000000001</v>
      </c>
      <c r="AH103" s="6">
        <v>24232.331999999999</v>
      </c>
      <c r="AI103" s="6">
        <v>1.139</v>
      </c>
      <c r="AJ103" s="6">
        <v>0</v>
      </c>
      <c r="AK103" s="6">
        <v>0</v>
      </c>
      <c r="AL103" s="6">
        <v>1E-3</v>
      </c>
      <c r="AM103" s="6">
        <v>1E-3</v>
      </c>
      <c r="AN103" s="6">
        <v>6.633</v>
      </c>
      <c r="AO103" s="6">
        <v>6.3579999999999997</v>
      </c>
      <c r="AP103" s="6">
        <v>-1.869</v>
      </c>
      <c r="AQ103" s="6">
        <v>-1.601</v>
      </c>
      <c r="AR103" s="6">
        <v>0.69</v>
      </c>
      <c r="AS103" s="6">
        <v>0.59099999999999997</v>
      </c>
      <c r="AT103" s="6">
        <v>0.34</v>
      </c>
      <c r="AU103" s="6">
        <v>0.29099999999999998</v>
      </c>
      <c r="AV103" s="6">
        <v>5.8170000000000002</v>
      </c>
      <c r="AW103" s="6">
        <v>4.9850000000000003</v>
      </c>
      <c r="AX103" s="6">
        <v>1.0999999999999999E-2</v>
      </c>
      <c r="AY103" s="6">
        <v>1.2999999999999999E-2</v>
      </c>
      <c r="AZ103" s="6">
        <v>28.277999999999999</v>
      </c>
      <c r="BA103" s="6">
        <v>5.1999999999999998E-2</v>
      </c>
      <c r="BB103" s="6">
        <v>1.9E-2</v>
      </c>
      <c r="BC103" s="6">
        <v>1.2E-2</v>
      </c>
      <c r="BD103" s="6">
        <v>0</v>
      </c>
      <c r="BE103" s="6">
        <v>8.3000000000000004E-2</v>
      </c>
      <c r="BF103" s="6">
        <v>1.7000000000000001E-2</v>
      </c>
      <c r="BG103" s="6">
        <v>8.9999999999999993E-3</v>
      </c>
      <c r="BH103" s="6">
        <v>1E-3</v>
      </c>
      <c r="BI103" s="6">
        <v>0</v>
      </c>
      <c r="BJ103" s="6">
        <v>0</v>
      </c>
      <c r="BK103" s="6">
        <v>0.01</v>
      </c>
      <c r="BL103" s="6">
        <v>4.1000000000000002E-2</v>
      </c>
      <c r="BM103" s="6">
        <v>1.6E-2</v>
      </c>
      <c r="BN103" s="6">
        <v>0</v>
      </c>
      <c r="BO103" s="6">
        <v>0</v>
      </c>
      <c r="BP103" s="6">
        <v>-0.04</v>
      </c>
      <c r="BQ103" s="6">
        <v>0.05</v>
      </c>
      <c r="BR103" s="6">
        <v>4.0000000000000001E-3</v>
      </c>
      <c r="BS103" s="6">
        <v>1.0999999999999999E-2</v>
      </c>
      <c r="BT103" s="6">
        <v>0</v>
      </c>
      <c r="BU103" s="6">
        <v>0</v>
      </c>
      <c r="BV103" s="6">
        <v>0</v>
      </c>
      <c r="BW103" s="6">
        <v>0</v>
      </c>
      <c r="BX103" s="6">
        <v>7.42</v>
      </c>
      <c r="BY103" s="6">
        <v>7.74</v>
      </c>
      <c r="BZ103" s="6">
        <v>-7.0000000000000007E-2</v>
      </c>
      <c r="CA103" s="6">
        <v>-1.0660000000000001</v>
      </c>
    </row>
    <row r="104" spans="1:79" x14ac:dyDescent="0.25">
      <c r="A104" s="4" t="s">
        <v>9</v>
      </c>
      <c r="B104" s="4">
        <v>2014</v>
      </c>
      <c r="C104" s="4" t="s">
        <v>10</v>
      </c>
      <c r="D104" s="5">
        <v>1176997</v>
      </c>
      <c r="E104" s="5">
        <v>25430000000</v>
      </c>
      <c r="F104" s="6">
        <v>0.97399999999999998</v>
      </c>
      <c r="G104" s="6">
        <v>0.82699999999999996</v>
      </c>
      <c r="H104" s="6">
        <v>6.952</v>
      </c>
      <c r="I104" s="6">
        <v>0.36799999999999999</v>
      </c>
      <c r="J104" s="7">
        <v>5.5919999999999996</v>
      </c>
      <c r="K104" s="6">
        <v>7.5380000000000003</v>
      </c>
      <c r="L104" s="6">
        <v>2.823</v>
      </c>
      <c r="M104" s="6">
        <v>59.869</v>
      </c>
      <c r="N104" s="6">
        <v>6.4050000000000002</v>
      </c>
      <c r="O104" s="6">
        <v>0.308</v>
      </c>
      <c r="P104" s="6">
        <v>0.26600000000000001</v>
      </c>
      <c r="Q104" s="6">
        <v>5.907</v>
      </c>
      <c r="R104" s="6">
        <v>0.28399999999999997</v>
      </c>
      <c r="S104" s="6">
        <v>0.246</v>
      </c>
      <c r="T104" s="6">
        <v>8.9999999999999993E-3</v>
      </c>
      <c r="U104" s="6">
        <v>8.0000000000000002E-3</v>
      </c>
      <c r="V104" s="6">
        <v>7.11</v>
      </c>
      <c r="W104" s="6">
        <v>6.0410000000000004</v>
      </c>
      <c r="X104" s="6">
        <v>0.29099999999999998</v>
      </c>
      <c r="Y104" s="6">
        <v>28.004000000000001</v>
      </c>
      <c r="Z104" s="6">
        <v>250.042</v>
      </c>
      <c r="AA104" s="6">
        <v>205.92699999999999</v>
      </c>
      <c r="AB104" s="6">
        <v>3.6760000000000002</v>
      </c>
      <c r="AC104" s="6">
        <v>0</v>
      </c>
      <c r="AD104" s="6">
        <v>2.7E-2</v>
      </c>
      <c r="AE104" s="6">
        <v>70.825000000000003</v>
      </c>
      <c r="AF104" s="6">
        <v>217.13399999999999</v>
      </c>
      <c r="AG104" s="6">
        <v>1.2010000000000001</v>
      </c>
      <c r="AH104" s="6">
        <v>24039.48</v>
      </c>
      <c r="AI104" s="6">
        <v>1.157</v>
      </c>
      <c r="AJ104" s="6">
        <v>0</v>
      </c>
      <c r="AK104" s="6">
        <v>0</v>
      </c>
      <c r="AL104" s="6">
        <v>0</v>
      </c>
      <c r="AM104" s="6">
        <v>0</v>
      </c>
      <c r="AN104" s="6">
        <v>6.9160000000000004</v>
      </c>
      <c r="AO104" s="6">
        <v>6.6440000000000001</v>
      </c>
      <c r="AP104" s="6">
        <v>0.58599999999999997</v>
      </c>
      <c r="AQ104" s="6">
        <v>0.498</v>
      </c>
      <c r="AR104" s="6">
        <v>0.7</v>
      </c>
      <c r="AS104" s="6">
        <v>0.59499999999999997</v>
      </c>
      <c r="AT104" s="6">
        <v>0.34</v>
      </c>
      <c r="AU104" s="6">
        <v>0.28899999999999998</v>
      </c>
      <c r="AV104" s="6">
        <v>5.9569999999999999</v>
      </c>
      <c r="AW104" s="6">
        <v>5.0609999999999999</v>
      </c>
      <c r="AX104" s="6">
        <v>0.01</v>
      </c>
      <c r="AY104" s="6">
        <v>1.2E-2</v>
      </c>
      <c r="AZ104" s="6">
        <v>28.294</v>
      </c>
      <c r="BA104" s="6">
        <v>6.5000000000000002E-2</v>
      </c>
      <c r="BB104" s="6">
        <v>0.02</v>
      </c>
      <c r="BC104" s="6">
        <v>1.9E-2</v>
      </c>
      <c r="BD104" s="6">
        <v>0</v>
      </c>
      <c r="BE104" s="6">
        <v>8.2000000000000003E-2</v>
      </c>
      <c r="BF104" s="6">
        <v>1.7000000000000001E-2</v>
      </c>
      <c r="BG104" s="6">
        <v>8.9999999999999993E-3</v>
      </c>
      <c r="BH104" s="6">
        <v>1E-3</v>
      </c>
      <c r="BI104" s="6">
        <v>0</v>
      </c>
      <c r="BJ104" s="6">
        <v>0</v>
      </c>
      <c r="BK104" s="6">
        <v>0.01</v>
      </c>
      <c r="BL104" s="6">
        <v>4.2000000000000003E-2</v>
      </c>
      <c r="BM104" s="6">
        <v>1.6E-2</v>
      </c>
      <c r="BN104" s="6">
        <v>0</v>
      </c>
      <c r="BO104" s="6">
        <v>0</v>
      </c>
      <c r="BP104" s="6">
        <v>1.2E-2</v>
      </c>
      <c r="BQ104" s="6">
        <v>5.0999999999999997E-2</v>
      </c>
      <c r="BR104" s="6">
        <v>4.0000000000000001E-3</v>
      </c>
      <c r="BS104" s="6">
        <v>1.0999999999999999E-2</v>
      </c>
      <c r="BT104" s="6">
        <v>0</v>
      </c>
      <c r="BU104" s="6">
        <v>0</v>
      </c>
      <c r="BV104" s="6">
        <v>0</v>
      </c>
      <c r="BW104" s="6">
        <v>0</v>
      </c>
      <c r="BX104" s="6">
        <v>7.82</v>
      </c>
      <c r="BY104" s="6">
        <v>8.14</v>
      </c>
      <c r="BZ104" s="6">
        <v>0.158</v>
      </c>
      <c r="CA104" s="6">
        <v>2.274</v>
      </c>
    </row>
    <row r="105" spans="1:79" x14ac:dyDescent="0.25">
      <c r="A105" s="4" t="s">
        <v>9</v>
      </c>
      <c r="B105" s="4">
        <v>2015</v>
      </c>
      <c r="C105" s="4" t="s">
        <v>10</v>
      </c>
      <c r="D105" s="5">
        <v>1187286</v>
      </c>
      <c r="E105" s="5">
        <v>26320000000</v>
      </c>
      <c r="F105" s="6">
        <v>0.877</v>
      </c>
      <c r="G105" s="6">
        <v>0.73899999999999999</v>
      </c>
      <c r="H105" s="6">
        <v>6.9729999999999999</v>
      </c>
      <c r="I105" s="6">
        <v>2.1000000000000001E-2</v>
      </c>
      <c r="J105" s="7">
        <v>0.29899999999999999</v>
      </c>
      <c r="K105" s="6">
        <v>5.7270000000000003</v>
      </c>
      <c r="L105" s="6">
        <v>-1.8109999999999999</v>
      </c>
      <c r="M105" s="6">
        <v>-24.026</v>
      </c>
      <c r="N105" s="6">
        <v>4.8239999999999998</v>
      </c>
      <c r="O105" s="6">
        <v>0.23</v>
      </c>
      <c r="P105" s="6">
        <v>0.19600000000000001</v>
      </c>
      <c r="Q105" s="6">
        <v>5.8730000000000002</v>
      </c>
      <c r="R105" s="6">
        <v>0.28000000000000003</v>
      </c>
      <c r="S105" s="6">
        <v>0.23899999999999999</v>
      </c>
      <c r="T105" s="6">
        <v>1.4999999999999999E-2</v>
      </c>
      <c r="U105" s="6">
        <v>1.2E-2</v>
      </c>
      <c r="V105" s="6">
        <v>6.7080000000000002</v>
      </c>
      <c r="W105" s="6">
        <v>5.65</v>
      </c>
      <c r="X105" s="6">
        <v>0.27</v>
      </c>
      <c r="Y105" s="6">
        <v>28.881</v>
      </c>
      <c r="Z105" s="6">
        <v>257.01499999999999</v>
      </c>
      <c r="AA105" s="6">
        <v>211.654</v>
      </c>
      <c r="AB105" s="6">
        <v>3.6909999999999998</v>
      </c>
      <c r="AC105" s="6">
        <v>0</v>
      </c>
      <c r="AD105" s="6">
        <v>2.7E-2</v>
      </c>
      <c r="AE105" s="6">
        <v>69.578999999999994</v>
      </c>
      <c r="AF105" s="6">
        <v>223.20400000000001</v>
      </c>
      <c r="AG105" s="6">
        <v>1.212</v>
      </c>
      <c r="AH105" s="6">
        <v>24580.83</v>
      </c>
      <c r="AI105" s="6">
        <v>1.1739999999999999</v>
      </c>
      <c r="AJ105" s="6">
        <v>0</v>
      </c>
      <c r="AK105" s="6">
        <v>0</v>
      </c>
      <c r="AL105" s="6">
        <v>0</v>
      </c>
      <c r="AM105" s="6">
        <v>0</v>
      </c>
      <c r="AN105" s="6">
        <v>6.915</v>
      </c>
      <c r="AO105" s="6">
        <v>6.6539999999999999</v>
      </c>
      <c r="AP105" s="6">
        <v>-1.246</v>
      </c>
      <c r="AQ105" s="6">
        <v>-1.0489999999999999</v>
      </c>
      <c r="AR105" s="6">
        <v>0.71</v>
      </c>
      <c r="AS105" s="6">
        <v>0.59799999999999998</v>
      </c>
      <c r="AT105" s="6">
        <v>0.35</v>
      </c>
      <c r="AU105" s="6">
        <v>0.29499999999999998</v>
      </c>
      <c r="AV105" s="6">
        <v>6.07</v>
      </c>
      <c r="AW105" s="6">
        <v>5.1120000000000001</v>
      </c>
      <c r="AX105" s="6">
        <v>8.9999999999999993E-3</v>
      </c>
      <c r="AY105" s="6">
        <v>1.0999999999999999E-2</v>
      </c>
      <c r="AZ105" s="6">
        <v>29.184000000000001</v>
      </c>
      <c r="BA105" s="6">
        <v>6.0999999999999999E-2</v>
      </c>
      <c r="BB105" s="6">
        <v>0.02</v>
      </c>
      <c r="BC105" s="6">
        <v>1.4E-2</v>
      </c>
      <c r="BD105" s="6">
        <v>0</v>
      </c>
      <c r="BE105" s="6">
        <v>8.1000000000000003E-2</v>
      </c>
      <c r="BF105" s="6">
        <v>1.7000000000000001E-2</v>
      </c>
      <c r="BG105" s="6">
        <v>8.9999999999999993E-3</v>
      </c>
      <c r="BH105" s="6">
        <v>1E-3</v>
      </c>
      <c r="BI105" s="6">
        <v>0</v>
      </c>
      <c r="BJ105" s="6">
        <v>0</v>
      </c>
      <c r="BK105" s="6">
        <v>0.01</v>
      </c>
      <c r="BL105" s="6">
        <v>4.2000000000000003E-2</v>
      </c>
      <c r="BM105" s="6">
        <v>1.4999999999999999E-2</v>
      </c>
      <c r="BN105" s="6">
        <v>0</v>
      </c>
      <c r="BO105" s="6">
        <v>0</v>
      </c>
      <c r="BP105" s="6">
        <v>-2.3E-2</v>
      </c>
      <c r="BQ105" s="6">
        <v>5.0999999999999997E-2</v>
      </c>
      <c r="BR105" s="6">
        <v>4.0000000000000001E-3</v>
      </c>
      <c r="BS105" s="6">
        <v>1.0999999999999999E-2</v>
      </c>
      <c r="BT105" s="6">
        <v>0</v>
      </c>
      <c r="BU105" s="6">
        <v>0</v>
      </c>
      <c r="BV105" s="6">
        <v>0</v>
      </c>
      <c r="BW105" s="6">
        <v>0</v>
      </c>
      <c r="BX105" s="6">
        <v>7.9</v>
      </c>
      <c r="BY105" s="6">
        <v>8.2100000000000009</v>
      </c>
      <c r="BZ105" s="6">
        <v>-0.26500000000000001</v>
      </c>
      <c r="CA105" s="6">
        <v>-3.8029999999999999</v>
      </c>
    </row>
    <row r="106" spans="1:79" x14ac:dyDescent="0.25">
      <c r="A106" s="4" t="s">
        <v>9</v>
      </c>
      <c r="B106" s="4">
        <v>2016</v>
      </c>
      <c r="C106" s="4" t="s">
        <v>10</v>
      </c>
      <c r="D106" s="5">
        <v>1197889</v>
      </c>
      <c r="E106" s="5">
        <v>26910000000</v>
      </c>
      <c r="F106" s="6">
        <v>0.88300000000000001</v>
      </c>
      <c r="G106" s="6">
        <v>0.73699999999999999</v>
      </c>
      <c r="H106" s="6">
        <v>7.375</v>
      </c>
      <c r="I106" s="6">
        <v>0.40200000000000002</v>
      </c>
      <c r="J106" s="7">
        <v>5.7720000000000002</v>
      </c>
      <c r="K106" s="6">
        <v>7.4489999999999998</v>
      </c>
      <c r="L106" s="6">
        <v>1.7210000000000001</v>
      </c>
      <c r="M106" s="6">
        <v>30.058</v>
      </c>
      <c r="N106" s="6">
        <v>6.218</v>
      </c>
      <c r="O106" s="6">
        <v>0.29099999999999998</v>
      </c>
      <c r="P106" s="6">
        <v>0.23499999999999999</v>
      </c>
      <c r="Q106" s="6">
        <v>6.157</v>
      </c>
      <c r="R106" s="6">
        <v>0.28799999999999998</v>
      </c>
      <c r="S106" s="6">
        <v>0.23200000000000001</v>
      </c>
      <c r="T106" s="6">
        <v>2E-3</v>
      </c>
      <c r="U106" s="6">
        <v>2E-3</v>
      </c>
      <c r="V106" s="6">
        <v>6.8920000000000003</v>
      </c>
      <c r="W106" s="6">
        <v>5.7530000000000001</v>
      </c>
      <c r="X106" s="6">
        <v>0.26900000000000002</v>
      </c>
      <c r="Y106" s="6">
        <v>29.763999999999999</v>
      </c>
      <c r="Z106" s="6">
        <v>264.39</v>
      </c>
      <c r="AA106" s="6">
        <v>219.10300000000001</v>
      </c>
      <c r="AB106" s="6">
        <v>3.6930000000000001</v>
      </c>
      <c r="AC106" s="6">
        <v>0</v>
      </c>
      <c r="AD106" s="6">
        <v>2.7E-2</v>
      </c>
      <c r="AE106" s="6">
        <v>69.653000000000006</v>
      </c>
      <c r="AF106" s="6">
        <v>229.68100000000001</v>
      </c>
      <c r="AG106" s="6">
        <v>1.2250000000000001</v>
      </c>
      <c r="AH106" s="6">
        <v>26494.055</v>
      </c>
      <c r="AI106" s="6">
        <v>1.24</v>
      </c>
      <c r="AJ106" s="6">
        <v>0</v>
      </c>
      <c r="AK106" s="6">
        <v>0</v>
      </c>
      <c r="AL106" s="6">
        <v>0</v>
      </c>
      <c r="AM106" s="6">
        <v>0</v>
      </c>
      <c r="AN106" s="6">
        <v>7.1790000000000003</v>
      </c>
      <c r="AO106" s="6">
        <v>6.9710000000000001</v>
      </c>
      <c r="AP106" s="6">
        <v>7.2999999999999995E-2</v>
      </c>
      <c r="AQ106" s="6">
        <v>6.0999999999999999E-2</v>
      </c>
      <c r="AR106" s="6">
        <v>0.73</v>
      </c>
      <c r="AS106" s="6">
        <v>0.60899999999999999</v>
      </c>
      <c r="AT106" s="6">
        <v>0.35</v>
      </c>
      <c r="AU106" s="6">
        <v>0.29199999999999998</v>
      </c>
      <c r="AV106" s="6">
        <v>6.4770000000000003</v>
      </c>
      <c r="AW106" s="6">
        <v>5.407</v>
      </c>
      <c r="AX106" s="6">
        <v>1.0999999999999999E-2</v>
      </c>
      <c r="AY106" s="6">
        <v>1.2999999999999999E-2</v>
      </c>
      <c r="AZ106" s="6">
        <v>31.736999999999998</v>
      </c>
      <c r="BA106" s="6">
        <v>5.8999999999999997E-2</v>
      </c>
      <c r="BB106" s="6">
        <v>2.1000000000000001E-2</v>
      </c>
      <c r="BC106" s="6">
        <v>1.9E-2</v>
      </c>
      <c r="BD106" s="6">
        <v>0</v>
      </c>
      <c r="BE106" s="6">
        <v>0.08</v>
      </c>
      <c r="BF106" s="6">
        <v>1.7000000000000001E-2</v>
      </c>
      <c r="BG106" s="6">
        <v>0.01</v>
      </c>
      <c r="BH106" s="6">
        <v>1E-3</v>
      </c>
      <c r="BI106" s="6">
        <v>0</v>
      </c>
      <c r="BJ106" s="6">
        <v>0</v>
      </c>
      <c r="BK106" s="6">
        <v>0.01</v>
      </c>
      <c r="BL106" s="6">
        <v>4.2000000000000003E-2</v>
      </c>
      <c r="BM106" s="6">
        <v>1.4999999999999999E-2</v>
      </c>
      <c r="BN106" s="6">
        <v>0</v>
      </c>
      <c r="BO106" s="6">
        <v>0</v>
      </c>
      <c r="BP106" s="6">
        <v>2E-3</v>
      </c>
      <c r="BQ106" s="6">
        <v>5.3999999999999999E-2</v>
      </c>
      <c r="BR106" s="6">
        <v>4.0000000000000001E-3</v>
      </c>
      <c r="BS106" s="6">
        <v>1.0999999999999999E-2</v>
      </c>
      <c r="BT106" s="6">
        <v>0</v>
      </c>
      <c r="BU106" s="6">
        <v>0</v>
      </c>
      <c r="BV106" s="6">
        <v>0</v>
      </c>
      <c r="BW106" s="6">
        <v>0</v>
      </c>
      <c r="BX106" s="6">
        <v>8.35</v>
      </c>
      <c r="BY106" s="6">
        <v>8.6</v>
      </c>
      <c r="BZ106" s="6">
        <v>-0.48399999999999999</v>
      </c>
      <c r="CA106" s="6">
        <v>-6.5570000000000004</v>
      </c>
    </row>
    <row r="107" spans="1:79" x14ac:dyDescent="0.25">
      <c r="A107" s="4" t="s">
        <v>9</v>
      </c>
      <c r="B107" s="4">
        <v>2017</v>
      </c>
      <c r="C107" s="4" t="s">
        <v>10</v>
      </c>
      <c r="D107" s="5">
        <v>1208527</v>
      </c>
      <c r="E107" s="5">
        <v>27600000000</v>
      </c>
      <c r="F107" s="6">
        <v>0.92300000000000004</v>
      </c>
      <c r="G107" s="6">
        <v>0.76400000000000001</v>
      </c>
      <c r="H107" s="6">
        <v>7.5250000000000004</v>
      </c>
      <c r="I107" s="6">
        <v>0.15</v>
      </c>
      <c r="J107" s="7">
        <v>2.0329999999999999</v>
      </c>
      <c r="K107" s="6">
        <v>6.7930000000000001</v>
      </c>
      <c r="L107" s="6">
        <v>-0.65600000000000003</v>
      </c>
      <c r="M107" s="6">
        <v>-8.8089999999999993</v>
      </c>
      <c r="N107" s="6">
        <v>5.6210000000000004</v>
      </c>
      <c r="O107" s="6">
        <v>0.254</v>
      </c>
      <c r="P107" s="6">
        <v>0.20799999999999999</v>
      </c>
      <c r="Q107" s="6">
        <v>6.2270000000000003</v>
      </c>
      <c r="R107" s="6">
        <v>0.28199999999999997</v>
      </c>
      <c r="S107" s="6">
        <v>0.23100000000000001</v>
      </c>
      <c r="T107" s="6">
        <v>1.2E-2</v>
      </c>
      <c r="U107" s="6">
        <v>0.01</v>
      </c>
      <c r="V107" s="6">
        <v>7.8369999999999997</v>
      </c>
      <c r="W107" s="6">
        <v>6.4850000000000003</v>
      </c>
      <c r="X107" s="6">
        <v>0.29299999999999998</v>
      </c>
      <c r="Y107" s="6">
        <v>30.687000000000001</v>
      </c>
      <c r="Z107" s="6">
        <v>271.91500000000002</v>
      </c>
      <c r="AA107" s="6">
        <v>225.89599999999999</v>
      </c>
      <c r="AB107" s="6">
        <v>3.7040000000000002</v>
      </c>
      <c r="AC107" s="6">
        <v>0</v>
      </c>
      <c r="AD107" s="6">
        <v>2.8000000000000001E-2</v>
      </c>
      <c r="AE107" s="6">
        <v>68.92</v>
      </c>
      <c r="AF107" s="6">
        <v>236.255</v>
      </c>
      <c r="AG107" s="6">
        <v>1.2410000000000001</v>
      </c>
      <c r="AH107" s="6">
        <v>26971.416000000001</v>
      </c>
      <c r="AI107" s="6">
        <v>1.2210000000000001</v>
      </c>
      <c r="AJ107" s="6">
        <v>0</v>
      </c>
      <c r="AK107" s="6">
        <v>0</v>
      </c>
      <c r="AL107" s="6">
        <v>0</v>
      </c>
      <c r="AM107" s="6">
        <v>0</v>
      </c>
      <c r="AN107" s="6">
        <v>7.2320000000000002</v>
      </c>
      <c r="AO107" s="6">
        <v>7.0250000000000004</v>
      </c>
      <c r="AP107" s="6">
        <v>-0.73299999999999998</v>
      </c>
      <c r="AQ107" s="6">
        <v>-0.60599999999999998</v>
      </c>
      <c r="AR107" s="6">
        <v>0.74</v>
      </c>
      <c r="AS107" s="6">
        <v>0.61199999999999999</v>
      </c>
      <c r="AT107" s="6">
        <v>0.36</v>
      </c>
      <c r="AU107" s="6">
        <v>0.29799999999999999</v>
      </c>
      <c r="AV107" s="6">
        <v>6.5739999999999998</v>
      </c>
      <c r="AW107" s="6">
        <v>5.44</v>
      </c>
      <c r="AX107" s="6">
        <v>1.2999999999999999E-2</v>
      </c>
      <c r="AY107" s="6">
        <v>1.6E-2</v>
      </c>
      <c r="AZ107" s="6">
        <v>32.595999999999997</v>
      </c>
      <c r="BA107" s="6">
        <v>6.0999999999999999E-2</v>
      </c>
      <c r="BB107" s="6">
        <v>2.1000000000000001E-2</v>
      </c>
      <c r="BC107" s="6">
        <v>1.7000000000000001E-2</v>
      </c>
      <c r="BD107" s="6">
        <v>0</v>
      </c>
      <c r="BE107" s="6">
        <v>0.08</v>
      </c>
      <c r="BF107" s="6">
        <v>1.7000000000000001E-2</v>
      </c>
      <c r="BG107" s="6">
        <v>0.01</v>
      </c>
      <c r="BH107" s="6">
        <v>0</v>
      </c>
      <c r="BI107" s="6">
        <v>0</v>
      </c>
      <c r="BJ107" s="6">
        <v>0</v>
      </c>
      <c r="BK107" s="6">
        <v>8.9999999999999993E-3</v>
      </c>
      <c r="BL107" s="6">
        <v>4.2000000000000003E-2</v>
      </c>
      <c r="BM107" s="6">
        <v>1.4999999999999999E-2</v>
      </c>
      <c r="BN107" s="6">
        <v>0</v>
      </c>
      <c r="BO107" s="6">
        <v>0</v>
      </c>
      <c r="BP107" s="6">
        <v>-1.7000000000000001E-2</v>
      </c>
      <c r="BQ107" s="6">
        <v>5.3999999999999999E-2</v>
      </c>
      <c r="BR107" s="6">
        <v>5.0000000000000001E-3</v>
      </c>
      <c r="BS107" s="6">
        <v>1.0999999999999999E-2</v>
      </c>
      <c r="BT107" s="6">
        <v>0</v>
      </c>
      <c r="BU107" s="6">
        <v>0</v>
      </c>
      <c r="BV107" s="6">
        <v>0</v>
      </c>
      <c r="BW107" s="6">
        <v>0</v>
      </c>
      <c r="BX107" s="6">
        <v>8.49</v>
      </c>
      <c r="BY107" s="6">
        <v>8.74</v>
      </c>
      <c r="BZ107" s="6">
        <v>0.312</v>
      </c>
      <c r="CA107" s="6">
        <v>4.1440000000000001</v>
      </c>
    </row>
    <row r="108" spans="1:79" x14ac:dyDescent="0.25">
      <c r="A108" s="4" t="s">
        <v>9</v>
      </c>
      <c r="B108" s="4">
        <v>2018</v>
      </c>
      <c r="C108" s="4" t="s">
        <v>10</v>
      </c>
      <c r="D108" s="5">
        <v>1218834</v>
      </c>
      <c r="E108" s="5">
        <v>28490000000</v>
      </c>
      <c r="F108" s="6">
        <v>0.84799999999999998</v>
      </c>
      <c r="G108" s="6">
        <v>0.69599999999999995</v>
      </c>
      <c r="H108" s="6">
        <v>7.343</v>
      </c>
      <c r="I108" s="6">
        <v>-0.183</v>
      </c>
      <c r="J108" s="7">
        <v>-2.4289999999999998</v>
      </c>
      <c r="K108" s="6">
        <v>6.5</v>
      </c>
      <c r="L108" s="6">
        <v>-0.29299999999999998</v>
      </c>
      <c r="M108" s="6">
        <v>-4.3099999999999996</v>
      </c>
      <c r="N108" s="6">
        <v>5.3330000000000002</v>
      </c>
      <c r="O108" s="6">
        <v>0.23400000000000001</v>
      </c>
      <c r="P108" s="6">
        <v>0.2</v>
      </c>
      <c r="Q108" s="6">
        <v>6.024</v>
      </c>
      <c r="R108" s="6">
        <v>0.26400000000000001</v>
      </c>
      <c r="S108" s="6">
        <v>0.22600000000000001</v>
      </c>
      <c r="T108" s="6">
        <v>5.3999999999999999E-2</v>
      </c>
      <c r="U108" s="6">
        <v>4.3999999999999997E-2</v>
      </c>
      <c r="V108" s="6">
        <v>7.8979999999999997</v>
      </c>
      <c r="W108" s="6">
        <v>6.48</v>
      </c>
      <c r="X108" s="6">
        <v>0.28399999999999997</v>
      </c>
      <c r="Y108" s="6">
        <v>31.535</v>
      </c>
      <c r="Z108" s="6">
        <v>279.25799999999998</v>
      </c>
      <c r="AA108" s="6">
        <v>232.39500000000001</v>
      </c>
      <c r="AB108" s="6">
        <v>3.758</v>
      </c>
      <c r="AC108" s="6">
        <v>0</v>
      </c>
      <c r="AD108" s="6">
        <v>2.8000000000000001E-2</v>
      </c>
      <c r="AE108" s="6">
        <v>68.076999999999998</v>
      </c>
      <c r="AF108" s="6">
        <v>242.67500000000001</v>
      </c>
      <c r="AG108" s="6">
        <v>1.2609999999999999</v>
      </c>
      <c r="AH108" s="6">
        <v>26633.77</v>
      </c>
      <c r="AI108" s="6">
        <v>1.1679999999999999</v>
      </c>
      <c r="AJ108" s="6">
        <v>0</v>
      </c>
      <c r="AK108" s="6">
        <v>0</v>
      </c>
      <c r="AL108" s="6">
        <v>0</v>
      </c>
      <c r="AM108" s="6">
        <v>0</v>
      </c>
      <c r="AN108" s="6">
        <v>7.0229999999999997</v>
      </c>
      <c r="AO108" s="6">
        <v>6.8179999999999996</v>
      </c>
      <c r="AP108" s="6">
        <v>-0.84299999999999997</v>
      </c>
      <c r="AQ108" s="6">
        <v>-0.69099999999999995</v>
      </c>
      <c r="AR108" s="6">
        <v>0.74</v>
      </c>
      <c r="AS108" s="6">
        <v>0.60699999999999998</v>
      </c>
      <c r="AT108" s="6">
        <v>0.36</v>
      </c>
      <c r="AU108" s="6">
        <v>0.29499999999999998</v>
      </c>
      <c r="AV108" s="6">
        <v>6.42</v>
      </c>
      <c r="AW108" s="6">
        <v>5.2679999999999998</v>
      </c>
      <c r="AX108" s="6">
        <v>1.6E-2</v>
      </c>
      <c r="AY108" s="6">
        <v>0.02</v>
      </c>
      <c r="AZ108" s="6">
        <v>32.462000000000003</v>
      </c>
      <c r="BA108" s="6">
        <v>5.3999999999999999E-2</v>
      </c>
      <c r="BB108" s="6">
        <v>0.02</v>
      </c>
      <c r="BC108" s="6">
        <v>1.6E-2</v>
      </c>
      <c r="BD108" s="6">
        <v>0</v>
      </c>
      <c r="BE108" s="6">
        <v>7.9000000000000001E-2</v>
      </c>
      <c r="BF108" s="6">
        <v>1.7000000000000001E-2</v>
      </c>
      <c r="BG108" s="6">
        <v>0.01</v>
      </c>
      <c r="BH108" s="6">
        <v>0</v>
      </c>
      <c r="BI108" s="6">
        <v>0</v>
      </c>
      <c r="BJ108" s="6">
        <v>0</v>
      </c>
      <c r="BK108" s="6">
        <v>8.9999999999999993E-3</v>
      </c>
      <c r="BL108" s="6">
        <v>4.2999999999999997E-2</v>
      </c>
      <c r="BM108" s="6">
        <v>1.4E-2</v>
      </c>
      <c r="BN108" s="6">
        <v>0</v>
      </c>
      <c r="BO108" s="6">
        <v>0</v>
      </c>
      <c r="BP108" s="6">
        <v>-0.02</v>
      </c>
      <c r="BQ108" s="6">
        <v>5.1999999999999998E-2</v>
      </c>
      <c r="BR108" s="6">
        <v>7.0000000000000001E-3</v>
      </c>
      <c r="BS108" s="6">
        <v>1.0999999999999999E-2</v>
      </c>
      <c r="BT108" s="6">
        <v>0</v>
      </c>
      <c r="BU108" s="6">
        <v>0</v>
      </c>
      <c r="BV108" s="6">
        <v>0</v>
      </c>
      <c r="BW108" s="6">
        <v>0</v>
      </c>
      <c r="BX108" s="6">
        <v>8.31</v>
      </c>
      <c r="BY108" s="6">
        <v>8.56</v>
      </c>
      <c r="BZ108" s="6">
        <v>0.55600000000000005</v>
      </c>
      <c r="CA108" s="6">
        <v>7.57</v>
      </c>
    </row>
    <row r="109" spans="1:79" x14ac:dyDescent="0.25">
      <c r="A109" s="4" t="s">
        <v>9</v>
      </c>
      <c r="B109" s="4">
        <v>2019</v>
      </c>
      <c r="C109" s="4" t="s">
        <v>10</v>
      </c>
      <c r="D109" s="5">
        <v>1228840</v>
      </c>
      <c r="E109" s="5">
        <v>29580000000</v>
      </c>
      <c r="F109" s="6">
        <v>0.78900000000000003</v>
      </c>
      <c r="G109" s="6">
        <v>0.64200000000000002</v>
      </c>
      <c r="H109" s="6">
        <v>7.343</v>
      </c>
      <c r="I109" s="6">
        <v>1E-3</v>
      </c>
      <c r="J109" s="7">
        <v>8.9999999999999993E-3</v>
      </c>
      <c r="K109" s="6">
        <v>6.5</v>
      </c>
      <c r="L109" s="6">
        <v>1E-3</v>
      </c>
      <c r="M109" s="6">
        <v>0.01</v>
      </c>
      <c r="N109" s="6">
        <v>5.29</v>
      </c>
      <c r="O109" s="8">
        <f>AVERAGE($O$90:$O$108)</f>
        <v>0.2843684210526316</v>
      </c>
      <c r="P109" s="6">
        <v>0.2</v>
      </c>
      <c r="Q109" s="6">
        <v>5.976</v>
      </c>
      <c r="R109" s="8">
        <f>AVERAGE($R$90:$R$108)</f>
        <v>0.31863157894736843</v>
      </c>
      <c r="S109" s="6">
        <v>0.22600000000000001</v>
      </c>
      <c r="T109" s="6">
        <v>6.8000000000000005E-2</v>
      </c>
      <c r="U109" s="6">
        <v>5.5E-2</v>
      </c>
      <c r="V109" s="6">
        <v>7.7060000000000004</v>
      </c>
      <c r="W109" s="6">
        <v>6.2709999999999999</v>
      </c>
      <c r="X109" s="8">
        <f>AVERAGE($X$90:$X$108)</f>
        <v>0.35378947368421049</v>
      </c>
      <c r="Y109" s="6">
        <v>32.323999999999998</v>
      </c>
      <c r="Z109" s="6">
        <v>286.601</v>
      </c>
      <c r="AA109" s="6">
        <v>238.89599999999999</v>
      </c>
      <c r="AB109" s="6">
        <v>3.8260000000000001</v>
      </c>
      <c r="AC109" s="6">
        <v>0</v>
      </c>
      <c r="AD109" s="6">
        <v>2.8000000000000001E-2</v>
      </c>
      <c r="AE109" s="6">
        <v>67.233999999999995</v>
      </c>
      <c r="AF109" s="6">
        <v>249.136</v>
      </c>
      <c r="AG109" s="6">
        <v>1.286</v>
      </c>
      <c r="AH109" s="6">
        <v>26442.418000000001</v>
      </c>
      <c r="AI109" s="8">
        <f>AVERAGE($AI$90:$AI$108)</f>
        <v>1.3487894736842105</v>
      </c>
      <c r="AJ109" s="6">
        <v>0</v>
      </c>
      <c r="AK109" s="6">
        <v>0</v>
      </c>
      <c r="AL109" s="6">
        <v>0</v>
      </c>
      <c r="AM109" s="6">
        <v>0</v>
      </c>
      <c r="AN109" s="6">
        <v>6.95</v>
      </c>
      <c r="AO109" s="6">
        <v>6.7460000000000004</v>
      </c>
      <c r="AP109" s="6">
        <v>-0.84299999999999997</v>
      </c>
      <c r="AQ109" s="6">
        <v>-0.68600000000000005</v>
      </c>
      <c r="AR109" s="6">
        <v>0.74</v>
      </c>
      <c r="AS109" s="6">
        <v>0.60199999999999998</v>
      </c>
      <c r="AT109" s="6">
        <v>0.37</v>
      </c>
      <c r="AU109" s="6">
        <v>0.30099999999999999</v>
      </c>
      <c r="AV109" s="6">
        <v>6.4610000000000003</v>
      </c>
      <c r="AW109" s="6">
        <v>5.2569999999999997</v>
      </c>
      <c r="AX109" s="6">
        <v>0.02</v>
      </c>
      <c r="AY109" s="6">
        <v>2.5000000000000001E-2</v>
      </c>
      <c r="AZ109" s="6">
        <v>32.493000000000002</v>
      </c>
      <c r="BA109" s="6">
        <v>4.9000000000000002E-2</v>
      </c>
      <c r="BB109" s="6">
        <v>0.02</v>
      </c>
      <c r="BC109" s="6">
        <v>1.6E-2</v>
      </c>
      <c r="BD109" s="6">
        <v>0</v>
      </c>
      <c r="BE109" s="6">
        <v>7.6999999999999999E-2</v>
      </c>
      <c r="BF109" s="6">
        <v>1.7000000000000001E-2</v>
      </c>
      <c r="BG109" s="6">
        <v>0.01</v>
      </c>
      <c r="BH109" s="6">
        <v>0</v>
      </c>
      <c r="BI109" s="6">
        <v>0</v>
      </c>
      <c r="BJ109" s="6">
        <v>0</v>
      </c>
      <c r="BK109" s="6">
        <v>8.9999999999999993E-3</v>
      </c>
      <c r="BL109" s="6">
        <v>4.2999999999999997E-2</v>
      </c>
      <c r="BM109" s="6">
        <v>1.4E-2</v>
      </c>
      <c r="BN109" s="6">
        <v>0</v>
      </c>
      <c r="BO109" s="6">
        <v>0</v>
      </c>
      <c r="BP109" s="6">
        <v>-1.7999999999999999E-2</v>
      </c>
      <c r="BQ109" s="6">
        <v>5.1999999999999998E-2</v>
      </c>
      <c r="BR109" s="6">
        <v>8.0000000000000002E-3</v>
      </c>
      <c r="BS109" s="6">
        <v>1.0999999999999999E-2</v>
      </c>
      <c r="BT109" s="6">
        <v>0</v>
      </c>
      <c r="BU109" s="6">
        <v>0</v>
      </c>
      <c r="BV109" s="6">
        <v>0</v>
      </c>
      <c r="BW109" s="6">
        <v>0</v>
      </c>
      <c r="BX109" s="6">
        <v>8.2899999999999991</v>
      </c>
      <c r="BY109" s="6">
        <v>8.5399999999999991</v>
      </c>
      <c r="BZ109" s="6">
        <v>0.36299999999999999</v>
      </c>
      <c r="CA109" s="6">
        <v>4.944</v>
      </c>
    </row>
    <row r="110" spans="1:79" x14ac:dyDescent="0.25">
      <c r="A110" s="4" t="s">
        <v>9</v>
      </c>
      <c r="B110" s="4">
        <v>2020</v>
      </c>
      <c r="C110" s="4" t="s">
        <v>10</v>
      </c>
      <c r="D110" s="5">
        <v>1237540</v>
      </c>
      <c r="E110" s="5">
        <v>28439052741</v>
      </c>
      <c r="F110" s="6">
        <v>0.88200000000000001</v>
      </c>
      <c r="G110" s="6">
        <v>0.71299999999999997</v>
      </c>
      <c r="H110" s="6">
        <v>7.27</v>
      </c>
      <c r="I110" s="6">
        <v>-7.3999999999999996E-2</v>
      </c>
      <c r="J110" s="7">
        <v>-1.002</v>
      </c>
      <c r="K110" s="6">
        <v>6.4630000000000001</v>
      </c>
      <c r="L110" s="6">
        <v>-3.6999999999999998E-2</v>
      </c>
      <c r="M110" s="6">
        <v>-0.56899999999999995</v>
      </c>
      <c r="N110" s="6">
        <v>5.2229999999999999</v>
      </c>
      <c r="O110" s="8">
        <f t="shared" ref="O110:O111" si="16">AVERAGE($O$90:$O$108)</f>
        <v>0.2843684210526316</v>
      </c>
      <c r="P110" s="6">
        <v>0.22900000000000001</v>
      </c>
      <c r="Q110" s="6">
        <v>5.8739999999999997</v>
      </c>
      <c r="R110" s="8">
        <f t="shared" ref="R110:R111" si="17">AVERAGE($R$90:$R$108)</f>
        <v>0.31863157894736843</v>
      </c>
      <c r="S110" s="6">
        <v>0.25700000000000001</v>
      </c>
      <c r="T110" s="6">
        <v>6.8000000000000005E-2</v>
      </c>
      <c r="U110" s="6">
        <v>5.5E-2</v>
      </c>
      <c r="V110" s="6">
        <v>6.7789999999999999</v>
      </c>
      <c r="W110" s="6">
        <v>5.4779999999999998</v>
      </c>
      <c r="X110" s="8">
        <f t="shared" ref="X110:X111" si="18">AVERAGE($X$90:$X$108)</f>
        <v>0.35378947368421049</v>
      </c>
      <c r="Y110" s="6">
        <v>33.207000000000001</v>
      </c>
      <c r="Z110" s="6">
        <v>293.87099999999998</v>
      </c>
      <c r="AA110" s="6">
        <v>245.35900000000001</v>
      </c>
      <c r="AB110" s="6">
        <v>3.8940000000000001</v>
      </c>
      <c r="AC110" s="6">
        <v>0</v>
      </c>
      <c r="AD110" s="6">
        <v>2.8000000000000001E-2</v>
      </c>
      <c r="AE110" s="6">
        <v>66.427999999999997</v>
      </c>
      <c r="AF110" s="6">
        <v>255.435</v>
      </c>
      <c r="AG110" s="6">
        <v>1.306</v>
      </c>
      <c r="AH110" s="6">
        <v>22852.851999999999</v>
      </c>
      <c r="AI110" s="8">
        <f t="shared" ref="AI110:AI111" si="19">AVERAGE($AI$90:$AI$108)</f>
        <v>1.3487894736842105</v>
      </c>
      <c r="AJ110" s="6">
        <v>0</v>
      </c>
      <c r="AK110" s="6">
        <v>0</v>
      </c>
      <c r="AL110" s="6">
        <v>0</v>
      </c>
      <c r="AM110" s="6">
        <v>0</v>
      </c>
      <c r="AN110" s="8">
        <f>AVERAGE($AN$90:$AN$109)</f>
        <v>7.9468499999999995</v>
      </c>
      <c r="AO110" s="8">
        <f>AVERAGE($AO$90:$AO$109)</f>
        <v>7.7096500000000008</v>
      </c>
      <c r="AP110" s="6">
        <v>-0.80600000000000005</v>
      </c>
      <c r="AQ110" s="6">
        <v>-0.65100000000000002</v>
      </c>
      <c r="AR110" s="8">
        <f>AVERAGE($AR$90:$AR$109)</f>
        <v>0.69049999999999989</v>
      </c>
      <c r="AS110" s="8">
        <f>AVERAGE($AS$90:$AS$109)</f>
        <v>0.62714999999999999</v>
      </c>
      <c r="AT110" s="8">
        <f>AVERAGE($AT$90:$AT$109)</f>
        <v>0.36899999999999994</v>
      </c>
      <c r="AU110" s="8">
        <f>AVERAGE($AU$90:$AU$109)</f>
        <v>0.33679999999999999</v>
      </c>
      <c r="AV110" s="6">
        <v>6.2990000000000004</v>
      </c>
      <c r="AW110" s="6">
        <v>5.09</v>
      </c>
      <c r="AX110" s="6">
        <v>1.6E-2</v>
      </c>
      <c r="AY110" s="6">
        <v>0.02</v>
      </c>
      <c r="AZ110" s="6">
        <v>28.280999999999999</v>
      </c>
      <c r="BA110" s="6">
        <v>5.3999999999999999E-2</v>
      </c>
      <c r="BB110" s="6">
        <v>2.1000000000000001E-2</v>
      </c>
      <c r="BC110" s="6">
        <v>1.6E-2</v>
      </c>
      <c r="BD110" s="6">
        <v>0</v>
      </c>
      <c r="BE110" s="6">
        <v>7.6999999999999999E-2</v>
      </c>
      <c r="BF110" s="6">
        <v>1.7000000000000001E-2</v>
      </c>
      <c r="BG110" s="6">
        <v>0.01</v>
      </c>
      <c r="BH110" s="6">
        <v>0</v>
      </c>
      <c r="BI110" s="6">
        <v>0</v>
      </c>
      <c r="BJ110" s="6">
        <v>0</v>
      </c>
      <c r="BK110" s="6">
        <v>8.9999999999999993E-3</v>
      </c>
      <c r="BL110" s="6">
        <v>4.2999999999999997E-2</v>
      </c>
      <c r="BM110" s="6">
        <v>1.4E-2</v>
      </c>
      <c r="BN110" s="6">
        <v>0</v>
      </c>
      <c r="BO110" s="6">
        <v>0</v>
      </c>
      <c r="BP110" s="6">
        <v>-0.02</v>
      </c>
      <c r="BQ110" s="6">
        <v>5.6000000000000001E-2</v>
      </c>
      <c r="BR110" s="6">
        <v>7.0000000000000001E-3</v>
      </c>
      <c r="BS110" s="6">
        <v>1.0999999999999999E-2</v>
      </c>
      <c r="BT110" s="6">
        <v>0</v>
      </c>
      <c r="BU110" s="6">
        <v>0</v>
      </c>
      <c r="BV110" s="6">
        <v>0</v>
      </c>
      <c r="BW110" s="6">
        <v>0</v>
      </c>
      <c r="BX110" s="8">
        <f>AVERAGE($BX$90:$BX$109)</f>
        <v>8.4604999999999997</v>
      </c>
      <c r="BY110" s="8">
        <f>AVERAGE($BY$90:$BY$109)</f>
        <v>8.7230000000000008</v>
      </c>
      <c r="BZ110" s="6">
        <v>-0.49099999999999999</v>
      </c>
      <c r="CA110" s="6">
        <v>-6.7519999999999998</v>
      </c>
    </row>
    <row r="111" spans="1:79" x14ac:dyDescent="0.25">
      <c r="A111" s="4" t="s">
        <v>9</v>
      </c>
      <c r="B111" s="4">
        <v>2021</v>
      </c>
      <c r="C111" s="4" t="s">
        <v>10</v>
      </c>
      <c r="D111" s="5">
        <v>1244193</v>
      </c>
      <c r="E111" s="5">
        <v>25506469600</v>
      </c>
      <c r="F111" s="6">
        <v>0.88200000000000001</v>
      </c>
      <c r="G111" s="6">
        <v>0.70899999999999996</v>
      </c>
      <c r="H111" s="6">
        <v>7.6</v>
      </c>
      <c r="I111" s="6">
        <v>0.33100000000000002</v>
      </c>
      <c r="J111" s="7">
        <v>4.5510000000000002</v>
      </c>
      <c r="K111" s="6">
        <v>6.7939999999999996</v>
      </c>
      <c r="L111" s="6">
        <v>0.33100000000000002</v>
      </c>
      <c r="M111" s="6">
        <v>5.1189999999999998</v>
      </c>
      <c r="N111" s="6">
        <v>5.4610000000000003</v>
      </c>
      <c r="O111" s="8">
        <f t="shared" si="16"/>
        <v>0.2843684210526316</v>
      </c>
      <c r="P111" s="6">
        <v>0.22800000000000001</v>
      </c>
      <c r="Q111" s="6">
        <v>6.109</v>
      </c>
      <c r="R111" s="8">
        <f t="shared" si="17"/>
        <v>0.31863157894736843</v>
      </c>
      <c r="S111" s="6">
        <v>0.255</v>
      </c>
      <c r="T111" s="6">
        <v>0.20100000000000001</v>
      </c>
      <c r="U111" s="6">
        <v>0.16200000000000001</v>
      </c>
      <c r="V111" s="8">
        <f>AVERAGE(V90:V110)</f>
        <v>8.3210476190476168</v>
      </c>
      <c r="W111" s="8">
        <f>AVERAGE(W90:W110)</f>
        <v>7.5756190476190461</v>
      </c>
      <c r="X111" s="8">
        <f t="shared" si="18"/>
        <v>0.35378947368421049</v>
      </c>
      <c r="Y111" s="6">
        <v>34.088999999999999</v>
      </c>
      <c r="Z111" s="6">
        <v>301.471</v>
      </c>
      <c r="AA111" s="6">
        <v>252.154</v>
      </c>
      <c r="AB111" s="6">
        <v>4.0960000000000001</v>
      </c>
      <c r="AC111" s="6">
        <v>0</v>
      </c>
      <c r="AD111" s="6">
        <v>2.9000000000000001E-2</v>
      </c>
      <c r="AE111" s="6">
        <v>65.622</v>
      </c>
      <c r="AF111" s="6">
        <v>261.93200000000002</v>
      </c>
      <c r="AG111" s="6">
        <v>1.3260000000000001</v>
      </c>
      <c r="AH111" s="6">
        <v>23985.011999999999</v>
      </c>
      <c r="AI111" s="8">
        <f t="shared" si="19"/>
        <v>1.3487894736842105</v>
      </c>
      <c r="AJ111" s="6">
        <v>0</v>
      </c>
      <c r="AK111" s="6">
        <v>0</v>
      </c>
      <c r="AL111" s="6">
        <v>0</v>
      </c>
      <c r="AM111" s="6">
        <v>0</v>
      </c>
      <c r="AN111" s="8">
        <f>AVERAGE($AN$90:$AN$109)</f>
        <v>7.9468499999999995</v>
      </c>
      <c r="AO111" s="8">
        <f>AVERAGE($AO$90:$AO$109)</f>
        <v>7.7096500000000008</v>
      </c>
      <c r="AP111" s="6">
        <v>-0.80600000000000005</v>
      </c>
      <c r="AQ111" s="6">
        <v>-0.64800000000000002</v>
      </c>
      <c r="AR111" s="8">
        <f>AVERAGE($AR$90:$AR$109)</f>
        <v>0.69049999999999989</v>
      </c>
      <c r="AS111" s="8">
        <f>AVERAGE($AS$90:$AS$109)</f>
        <v>0.62714999999999999</v>
      </c>
      <c r="AT111" s="8">
        <f>AVERAGE($AT$90:$AT$109)</f>
        <v>0.36899999999999994</v>
      </c>
      <c r="AU111" s="8">
        <f>AVERAGE($AU$90:$AU$109)</f>
        <v>0.33679999999999999</v>
      </c>
      <c r="AV111" s="6">
        <v>6.4969999999999999</v>
      </c>
      <c r="AW111" s="6">
        <v>5.2220000000000004</v>
      </c>
      <c r="AX111" s="6">
        <v>1.6E-2</v>
      </c>
      <c r="AY111" s="6">
        <v>0.02</v>
      </c>
      <c r="AZ111" s="6">
        <v>29.841999999999999</v>
      </c>
      <c r="BA111" s="6">
        <v>5.2999999999999999E-2</v>
      </c>
      <c r="BB111" s="6">
        <v>0.02</v>
      </c>
      <c r="BC111" s="6">
        <v>1.7000000000000001E-2</v>
      </c>
      <c r="BD111" s="6">
        <v>1E-3</v>
      </c>
      <c r="BE111" s="6">
        <v>7.5999999999999998E-2</v>
      </c>
      <c r="BF111" s="6">
        <v>1.7000000000000001E-2</v>
      </c>
      <c r="BG111" s="6">
        <v>0.01</v>
      </c>
      <c r="BH111" s="6">
        <v>1E-3</v>
      </c>
      <c r="BI111" s="6">
        <v>0</v>
      </c>
      <c r="BJ111" s="6">
        <v>0</v>
      </c>
      <c r="BK111" s="6">
        <v>8.9999999999999993E-3</v>
      </c>
      <c r="BL111" s="6">
        <v>4.2999999999999997E-2</v>
      </c>
      <c r="BM111" s="6">
        <v>1.4E-2</v>
      </c>
      <c r="BN111" s="6">
        <v>0</v>
      </c>
      <c r="BO111" s="6">
        <v>0</v>
      </c>
      <c r="BP111" s="6">
        <v>-0.02</v>
      </c>
      <c r="BQ111" s="6">
        <v>5.5E-2</v>
      </c>
      <c r="BR111" s="6">
        <v>7.0000000000000001E-3</v>
      </c>
      <c r="BS111" s="6">
        <v>1.0999999999999999E-2</v>
      </c>
      <c r="BT111" s="6">
        <v>0</v>
      </c>
      <c r="BU111" s="6">
        <v>0</v>
      </c>
      <c r="BV111" s="6">
        <v>0</v>
      </c>
      <c r="BW111" s="6">
        <v>0</v>
      </c>
      <c r="BX111" s="8">
        <f>AVERAGE($BX$90:$BX$109)</f>
        <v>8.4604999999999997</v>
      </c>
      <c r="BY111" s="8">
        <f>AVERAGE($BY$90:$BY$109)</f>
        <v>8.7230000000000008</v>
      </c>
      <c r="BZ111" s="8">
        <f>AVERAGE(BZ90:BZ110)</f>
        <v>0.74747619047619029</v>
      </c>
      <c r="CA111" s="8">
        <f>AVERAGE(CA90:CA110)</f>
        <v>9.3644285714285704</v>
      </c>
    </row>
    <row r="112" spans="1:79" x14ac:dyDescent="0.25">
      <c r="A112" s="4" t="s">
        <v>11</v>
      </c>
      <c r="B112" s="4">
        <v>2000</v>
      </c>
      <c r="C112" s="4" t="s">
        <v>12</v>
      </c>
      <c r="D112" s="5">
        <v>10234712</v>
      </c>
      <c r="E112" s="5">
        <v>61823494487</v>
      </c>
      <c r="F112" s="6">
        <v>1.9370000000000001</v>
      </c>
      <c r="G112" s="6">
        <v>0.189</v>
      </c>
      <c r="H112" s="6">
        <v>127.15600000000001</v>
      </c>
      <c r="I112" s="6">
        <v>10.586</v>
      </c>
      <c r="J112" s="7">
        <v>9.0809999999999995</v>
      </c>
      <c r="K112" s="6">
        <v>123.27200000000001</v>
      </c>
      <c r="L112" s="6">
        <v>10.696</v>
      </c>
      <c r="M112" s="6">
        <v>9.5009999999999994</v>
      </c>
      <c r="N112" s="6">
        <v>12.045</v>
      </c>
      <c r="O112" s="6">
        <v>0.70599999999999996</v>
      </c>
      <c r="P112" s="6">
        <v>0.26</v>
      </c>
      <c r="Q112" s="6">
        <v>12.423999999999999</v>
      </c>
      <c r="R112" s="6">
        <v>0.72899999999999998</v>
      </c>
      <c r="S112" s="6">
        <v>0.26800000000000002</v>
      </c>
      <c r="T112" s="6">
        <v>86.835999999999999</v>
      </c>
      <c r="U112" s="6">
        <v>8.484</v>
      </c>
      <c r="V112" s="6">
        <v>120.413</v>
      </c>
      <c r="W112" s="6">
        <v>11.765000000000001</v>
      </c>
      <c r="X112" s="6">
        <v>0.69</v>
      </c>
      <c r="Y112" s="6">
        <v>114.77500000000001</v>
      </c>
      <c r="Z112" s="6">
        <v>9681.1049999999996</v>
      </c>
      <c r="AA112" s="6">
        <v>9552.2070000000003</v>
      </c>
      <c r="AB112" s="6">
        <v>8230.1970000000001</v>
      </c>
      <c r="AC112" s="6">
        <v>4.032</v>
      </c>
      <c r="AD112" s="6">
        <v>322.04399999999998</v>
      </c>
      <c r="AE112" s="6">
        <v>-19.638999999999999</v>
      </c>
      <c r="AF112" s="6">
        <v>993.58100000000002</v>
      </c>
      <c r="AG112" s="6">
        <v>16.477</v>
      </c>
      <c r="AH112" s="6">
        <v>46362.195</v>
      </c>
      <c r="AI112" s="6">
        <v>2.7189999999999999</v>
      </c>
      <c r="AJ112" s="6">
        <v>0.32200000000000001</v>
      </c>
      <c r="AK112" s="6">
        <v>3.2000000000000001E-2</v>
      </c>
      <c r="AL112" s="6">
        <v>18.134</v>
      </c>
      <c r="AM112" s="6">
        <v>1.772</v>
      </c>
      <c r="AN112" s="6">
        <v>14.08</v>
      </c>
      <c r="AO112" s="6">
        <v>13.157</v>
      </c>
      <c r="AP112" s="6">
        <v>-3.8839999999999999</v>
      </c>
      <c r="AQ112" s="6">
        <v>-0.379</v>
      </c>
      <c r="AR112" s="6">
        <v>14.98</v>
      </c>
      <c r="AS112" s="6">
        <v>1.464</v>
      </c>
      <c r="AT112" s="6">
        <v>5.53</v>
      </c>
      <c r="AU112" s="6">
        <v>0.54</v>
      </c>
      <c r="AV112" s="6">
        <v>18.116</v>
      </c>
      <c r="AW112" s="6">
        <v>1.77</v>
      </c>
      <c r="AX112" s="6">
        <v>0.17699999999999999</v>
      </c>
      <c r="AY112" s="6">
        <v>1.81</v>
      </c>
      <c r="AZ112" s="6">
        <v>474.50400000000002</v>
      </c>
      <c r="BA112" s="6">
        <v>0.26800000000000002</v>
      </c>
      <c r="BB112" s="6">
        <v>0.5</v>
      </c>
      <c r="BC112" s="6">
        <v>0.40300000000000002</v>
      </c>
      <c r="BD112" s="6">
        <v>0.94399999999999995</v>
      </c>
      <c r="BE112" s="6">
        <v>0.623</v>
      </c>
      <c r="BF112" s="6">
        <v>0.92500000000000004</v>
      </c>
      <c r="BG112" s="6">
        <v>0.56699999999999995</v>
      </c>
      <c r="BH112" s="6">
        <v>1.5669999999999999</v>
      </c>
      <c r="BI112" s="6">
        <v>3.7999999999999999E-2</v>
      </c>
      <c r="BJ112" s="6">
        <v>0.26400000000000001</v>
      </c>
      <c r="BK112" s="6">
        <v>-3.0000000000000001E-3</v>
      </c>
      <c r="BL112" s="6">
        <v>0.27200000000000002</v>
      </c>
      <c r="BM112" s="6">
        <v>0.40699999999999997</v>
      </c>
      <c r="BN112" s="6">
        <v>0.11600000000000001</v>
      </c>
      <c r="BO112" s="6">
        <v>0.38300000000000001</v>
      </c>
      <c r="BP112" s="6">
        <v>-7.5999999999999998E-2</v>
      </c>
      <c r="BQ112" s="6">
        <v>0.17599999999999999</v>
      </c>
      <c r="BR112" s="6">
        <v>0.83699999999999997</v>
      </c>
      <c r="BS112" s="6">
        <v>0.44600000000000001</v>
      </c>
      <c r="BT112" s="6">
        <v>1E-3</v>
      </c>
      <c r="BU112" s="6">
        <v>4.0000000000000001E-3</v>
      </c>
      <c r="BV112" s="6">
        <v>5.0000000000000001E-3</v>
      </c>
      <c r="BW112" s="6">
        <v>0</v>
      </c>
      <c r="BX112" s="6">
        <v>134.66</v>
      </c>
      <c r="BY112" s="6">
        <v>144.1</v>
      </c>
      <c r="BZ112" s="6">
        <v>-6.7430000000000003</v>
      </c>
      <c r="CA112" s="6">
        <v>-5.3029999999999999</v>
      </c>
    </row>
    <row r="113" spans="1:79" x14ac:dyDescent="0.25">
      <c r="A113" s="4" t="s">
        <v>11</v>
      </c>
      <c r="B113" s="4">
        <v>2001</v>
      </c>
      <c r="C113" s="4" t="s">
        <v>12</v>
      </c>
      <c r="D113" s="5">
        <v>10230273</v>
      </c>
      <c r="E113" s="5">
        <v>65173036731</v>
      </c>
      <c r="F113" s="6">
        <v>1.629</v>
      </c>
      <c r="G113" s="6">
        <v>0.159</v>
      </c>
      <c r="H113" s="6">
        <v>127.03</v>
      </c>
      <c r="I113" s="6">
        <v>-0.126</v>
      </c>
      <c r="J113" s="7">
        <v>-9.9000000000000005E-2</v>
      </c>
      <c r="K113" s="6">
        <v>123.036</v>
      </c>
      <c r="L113" s="6">
        <v>-0.23599999999999999</v>
      </c>
      <c r="M113" s="6">
        <v>-0.191</v>
      </c>
      <c r="N113" s="6">
        <v>12.026999999999999</v>
      </c>
      <c r="O113" s="6">
        <v>0.67600000000000005</v>
      </c>
      <c r="P113" s="6">
        <v>0.254</v>
      </c>
      <c r="Q113" s="6">
        <v>12.417</v>
      </c>
      <c r="R113" s="6">
        <v>0.69699999999999995</v>
      </c>
      <c r="S113" s="6">
        <v>0.26200000000000001</v>
      </c>
      <c r="T113" s="6">
        <v>84.798000000000002</v>
      </c>
      <c r="U113" s="6">
        <v>8.2889999999999997</v>
      </c>
      <c r="V113" s="6">
        <v>121.93600000000001</v>
      </c>
      <c r="W113" s="6">
        <v>11.919</v>
      </c>
      <c r="X113" s="6">
        <v>0.66900000000000004</v>
      </c>
      <c r="Y113" s="6">
        <v>116.404</v>
      </c>
      <c r="Z113" s="6">
        <v>9808.1360000000004</v>
      </c>
      <c r="AA113" s="6">
        <v>9675.2430000000004</v>
      </c>
      <c r="AB113" s="6">
        <v>8314.9959999999992</v>
      </c>
      <c r="AC113" s="6">
        <v>4.3639999999999999</v>
      </c>
      <c r="AD113" s="6">
        <v>341.34399999999999</v>
      </c>
      <c r="AE113" s="6">
        <v>-23.632999999999999</v>
      </c>
      <c r="AF113" s="6">
        <v>1012.754</v>
      </c>
      <c r="AG113" s="6">
        <v>18.276</v>
      </c>
      <c r="AH113" s="6">
        <v>47434.898000000001</v>
      </c>
      <c r="AI113" s="6">
        <v>2.6640000000000001</v>
      </c>
      <c r="AJ113" s="6">
        <v>0.33200000000000002</v>
      </c>
      <c r="AK113" s="6">
        <v>3.2000000000000001E-2</v>
      </c>
      <c r="AL113" s="6">
        <v>19.3</v>
      </c>
      <c r="AM113" s="6">
        <v>1.887</v>
      </c>
      <c r="AN113" s="6">
        <v>14.055999999999999</v>
      </c>
      <c r="AO113" s="6">
        <v>13.378</v>
      </c>
      <c r="AP113" s="6">
        <v>-3.9940000000000002</v>
      </c>
      <c r="AQ113" s="6">
        <v>-0.39</v>
      </c>
      <c r="AR113" s="6">
        <v>14.68</v>
      </c>
      <c r="AS113" s="6">
        <v>1.4350000000000001</v>
      </c>
      <c r="AT113" s="6">
        <v>5.87</v>
      </c>
      <c r="AU113" s="6">
        <v>0.57399999999999995</v>
      </c>
      <c r="AV113" s="6">
        <v>19.172999999999998</v>
      </c>
      <c r="AW113" s="6">
        <v>1.8740000000000001</v>
      </c>
      <c r="AX113" s="6">
        <v>0.17599999999999999</v>
      </c>
      <c r="AY113" s="6">
        <v>1.7989999999999999</v>
      </c>
      <c r="AZ113" s="6">
        <v>485.27199999999999</v>
      </c>
      <c r="BA113" s="6">
        <v>0.216</v>
      </c>
      <c r="BB113" s="6">
        <v>0.495</v>
      </c>
      <c r="BC113" s="6">
        <v>0.40500000000000003</v>
      </c>
      <c r="BD113" s="6">
        <v>0.91600000000000004</v>
      </c>
      <c r="BE113" s="6">
        <v>0.60699999999999998</v>
      </c>
      <c r="BF113" s="6">
        <v>0.91500000000000004</v>
      </c>
      <c r="BG113" s="6">
        <v>0.56399999999999995</v>
      </c>
      <c r="BH113" s="6">
        <v>1.556</v>
      </c>
      <c r="BI113" s="6">
        <v>0.04</v>
      </c>
      <c r="BJ113" s="6">
        <v>0.26900000000000002</v>
      </c>
      <c r="BK113" s="6">
        <v>-4.0000000000000001E-3</v>
      </c>
      <c r="BL113" s="6">
        <v>0.26900000000000002</v>
      </c>
      <c r="BM113" s="6">
        <v>0.42899999999999999</v>
      </c>
      <c r="BN113" s="6">
        <v>0.11799999999999999</v>
      </c>
      <c r="BO113" s="6">
        <v>0.40400000000000003</v>
      </c>
      <c r="BP113" s="6">
        <v>-8.4000000000000005E-2</v>
      </c>
      <c r="BQ113" s="6">
        <v>0.185</v>
      </c>
      <c r="BR113" s="6">
        <v>0.84399999999999997</v>
      </c>
      <c r="BS113" s="6">
        <v>0.442</v>
      </c>
      <c r="BT113" s="6">
        <v>1E-3</v>
      </c>
      <c r="BU113" s="6">
        <v>4.0000000000000001E-3</v>
      </c>
      <c r="BV113" s="6">
        <v>5.0000000000000001E-3</v>
      </c>
      <c r="BW113" s="6">
        <v>0</v>
      </c>
      <c r="BX113" s="6">
        <v>136.86000000000001</v>
      </c>
      <c r="BY113" s="6">
        <v>143.80000000000001</v>
      </c>
      <c r="BZ113" s="6">
        <v>-5.0940000000000003</v>
      </c>
      <c r="CA113" s="6">
        <v>-4.01</v>
      </c>
    </row>
    <row r="114" spans="1:79" x14ac:dyDescent="0.25">
      <c r="A114" s="4" t="s">
        <v>11</v>
      </c>
      <c r="B114" s="4">
        <v>2002</v>
      </c>
      <c r="C114" s="4" t="s">
        <v>12</v>
      </c>
      <c r="D114" s="5">
        <v>10238170</v>
      </c>
      <c r="E114" s="5">
        <v>66807498696</v>
      </c>
      <c r="F114" s="6">
        <v>1.403</v>
      </c>
      <c r="G114" s="6">
        <v>0.13700000000000001</v>
      </c>
      <c r="H114" s="6">
        <v>123.947</v>
      </c>
      <c r="I114" s="6">
        <v>-3.0830000000000002</v>
      </c>
      <c r="J114" s="7">
        <v>-2.427</v>
      </c>
      <c r="K114" s="6">
        <v>120.35599999999999</v>
      </c>
      <c r="L114" s="6">
        <v>-2.68</v>
      </c>
      <c r="M114" s="6">
        <v>-2.1779999999999999</v>
      </c>
      <c r="N114" s="6">
        <v>11.756</v>
      </c>
      <c r="O114" s="6">
        <v>0.64200000000000002</v>
      </c>
      <c r="P114" s="6">
        <v>0.247</v>
      </c>
      <c r="Q114" s="6">
        <v>12.106</v>
      </c>
      <c r="R114" s="6">
        <v>0.66100000000000003</v>
      </c>
      <c r="S114" s="6">
        <v>0.255</v>
      </c>
      <c r="T114" s="6">
        <v>82.676000000000002</v>
      </c>
      <c r="U114" s="6">
        <v>8.0749999999999993</v>
      </c>
      <c r="V114" s="6">
        <v>124.896</v>
      </c>
      <c r="W114" s="6">
        <v>12.199</v>
      </c>
      <c r="X114" s="6">
        <v>0.66600000000000004</v>
      </c>
      <c r="Y114" s="6">
        <v>117.80800000000001</v>
      </c>
      <c r="Z114" s="6">
        <v>9932.0830000000005</v>
      </c>
      <c r="AA114" s="6">
        <v>9795.6</v>
      </c>
      <c r="AB114" s="6">
        <v>8397.6720000000005</v>
      </c>
      <c r="AC114" s="6">
        <v>4.6980000000000004</v>
      </c>
      <c r="AD114" s="6">
        <v>359.88299999999998</v>
      </c>
      <c r="AE114" s="6">
        <v>-27.224</v>
      </c>
      <c r="AF114" s="6">
        <v>1031.9880000000001</v>
      </c>
      <c r="AG114" s="6">
        <v>20.036000000000001</v>
      </c>
      <c r="AH114" s="6">
        <v>47543.315999999999</v>
      </c>
      <c r="AI114" s="6">
        <v>2.5960000000000001</v>
      </c>
      <c r="AJ114" s="6">
        <v>0.33400000000000002</v>
      </c>
      <c r="AK114" s="6">
        <v>3.3000000000000002E-2</v>
      </c>
      <c r="AL114" s="6">
        <v>18.539000000000001</v>
      </c>
      <c r="AM114" s="6">
        <v>1.8109999999999999</v>
      </c>
      <c r="AN114" s="6">
        <v>13.497999999999999</v>
      </c>
      <c r="AO114" s="6">
        <v>12.82</v>
      </c>
      <c r="AP114" s="6">
        <v>-3.5910000000000002</v>
      </c>
      <c r="AQ114" s="6">
        <v>-0.35099999999999998</v>
      </c>
      <c r="AR114" s="6">
        <v>14.14</v>
      </c>
      <c r="AS114" s="6">
        <v>1.381</v>
      </c>
      <c r="AT114" s="6">
        <v>4.9000000000000004</v>
      </c>
      <c r="AU114" s="6">
        <v>0.47899999999999998</v>
      </c>
      <c r="AV114" s="6">
        <v>19.234000000000002</v>
      </c>
      <c r="AW114" s="6">
        <v>1.879</v>
      </c>
      <c r="AX114" s="6">
        <v>0.17199999999999999</v>
      </c>
      <c r="AY114" s="6">
        <v>1.76</v>
      </c>
      <c r="AZ114" s="6">
        <v>486.75700000000001</v>
      </c>
      <c r="BA114" s="6">
        <v>0.17599999999999999</v>
      </c>
      <c r="BB114" s="6">
        <v>0.47199999999999998</v>
      </c>
      <c r="BC114" s="6">
        <v>0.38300000000000001</v>
      </c>
      <c r="BD114" s="6">
        <v>0.85399999999999998</v>
      </c>
      <c r="BE114" s="6">
        <v>0.59</v>
      </c>
      <c r="BF114" s="6">
        <v>0.90500000000000003</v>
      </c>
      <c r="BG114" s="6">
        <v>0.56100000000000005</v>
      </c>
      <c r="BH114" s="6">
        <v>1.5429999999999999</v>
      </c>
      <c r="BI114" s="6">
        <v>4.2000000000000003E-2</v>
      </c>
      <c r="BJ114" s="6">
        <v>0.27300000000000002</v>
      </c>
      <c r="BK114" s="6">
        <v>-4.0000000000000001E-3</v>
      </c>
      <c r="BL114" s="6">
        <v>0.26700000000000002</v>
      </c>
      <c r="BM114" s="6">
        <v>0.44800000000000001</v>
      </c>
      <c r="BN114" s="6">
        <v>0.112</v>
      </c>
      <c r="BO114" s="6">
        <v>0.378</v>
      </c>
      <c r="BP114" s="6">
        <v>-6.9000000000000006E-2</v>
      </c>
      <c r="BQ114" s="6">
        <v>0.185</v>
      </c>
      <c r="BR114" s="6">
        <v>0.81599999999999995</v>
      </c>
      <c r="BS114" s="6">
        <v>0.438</v>
      </c>
      <c r="BT114" s="6">
        <v>1E-3</v>
      </c>
      <c r="BU114" s="6">
        <v>4.0000000000000001E-3</v>
      </c>
      <c r="BV114" s="6">
        <v>5.0000000000000001E-3</v>
      </c>
      <c r="BW114" s="6">
        <v>0</v>
      </c>
      <c r="BX114" s="6">
        <v>131.25</v>
      </c>
      <c r="BY114" s="6">
        <v>138.19</v>
      </c>
      <c r="BZ114" s="6">
        <v>0.95</v>
      </c>
      <c r="CA114" s="6">
        <v>0.76600000000000001</v>
      </c>
    </row>
    <row r="115" spans="1:79" x14ac:dyDescent="0.25">
      <c r="A115" s="4" t="s">
        <v>11</v>
      </c>
      <c r="B115" s="4">
        <v>2003</v>
      </c>
      <c r="C115" s="4" t="s">
        <v>12</v>
      </c>
      <c r="D115" s="5">
        <v>10248039</v>
      </c>
      <c r="E115" s="5">
        <v>62180519006</v>
      </c>
      <c r="F115" s="6">
        <v>1.4850000000000001</v>
      </c>
      <c r="G115" s="6">
        <v>0.14499999999999999</v>
      </c>
      <c r="H115" s="6">
        <v>127.479</v>
      </c>
      <c r="I115" s="6">
        <v>3.532</v>
      </c>
      <c r="J115" s="7">
        <v>2.8490000000000002</v>
      </c>
      <c r="K115" s="6">
        <v>124.218</v>
      </c>
      <c r="L115" s="6">
        <v>3.8620000000000001</v>
      </c>
      <c r="M115" s="6">
        <v>3.2080000000000002</v>
      </c>
      <c r="N115" s="6">
        <v>12.121</v>
      </c>
      <c r="O115" s="6">
        <v>0.63100000000000001</v>
      </c>
      <c r="P115" s="6">
        <v>0.24099999999999999</v>
      </c>
      <c r="Q115" s="6">
        <v>12.439</v>
      </c>
      <c r="R115" s="6">
        <v>0.64800000000000002</v>
      </c>
      <c r="S115" s="6">
        <v>0.248</v>
      </c>
      <c r="T115" s="6">
        <v>83.968000000000004</v>
      </c>
      <c r="U115" s="6">
        <v>8.1940000000000008</v>
      </c>
      <c r="V115" s="6">
        <v>120.858</v>
      </c>
      <c r="W115" s="6">
        <v>11.792999999999999</v>
      </c>
      <c r="X115" s="6">
        <v>0.61399999999999999</v>
      </c>
      <c r="Y115" s="6">
        <v>119.292</v>
      </c>
      <c r="Z115" s="6">
        <v>10059.562</v>
      </c>
      <c r="AA115" s="6">
        <v>9919.8160000000007</v>
      </c>
      <c r="AB115" s="6">
        <v>8481.64</v>
      </c>
      <c r="AC115" s="6">
        <v>5.0199999999999996</v>
      </c>
      <c r="AD115" s="6">
        <v>378.85599999999999</v>
      </c>
      <c r="AE115" s="6">
        <v>-30.484000000000002</v>
      </c>
      <c r="AF115" s="6">
        <v>1052.9570000000001</v>
      </c>
      <c r="AG115" s="6">
        <v>21.795999999999999</v>
      </c>
      <c r="AH115" s="6">
        <v>50209.616999999998</v>
      </c>
      <c r="AI115" s="6">
        <v>2.6150000000000002</v>
      </c>
      <c r="AJ115" s="6">
        <v>0.32300000000000001</v>
      </c>
      <c r="AK115" s="6">
        <v>3.1E-2</v>
      </c>
      <c r="AL115" s="6">
        <v>18.974</v>
      </c>
      <c r="AM115" s="6">
        <v>1.851</v>
      </c>
      <c r="AN115" s="6">
        <v>13.909000000000001</v>
      </c>
      <c r="AO115" s="6">
        <v>13.231999999999999</v>
      </c>
      <c r="AP115" s="6">
        <v>-3.2610000000000001</v>
      </c>
      <c r="AQ115" s="6">
        <v>-0.318</v>
      </c>
      <c r="AR115" s="6">
        <v>14.07</v>
      </c>
      <c r="AS115" s="6">
        <v>1.373</v>
      </c>
      <c r="AT115" s="6">
        <v>4.99</v>
      </c>
      <c r="AU115" s="6">
        <v>0.48699999999999999</v>
      </c>
      <c r="AV115" s="6">
        <v>20.969000000000001</v>
      </c>
      <c r="AW115" s="6">
        <v>2.0459999999999998</v>
      </c>
      <c r="AX115" s="6">
        <v>0.17199999999999999</v>
      </c>
      <c r="AY115" s="6">
        <v>1.76</v>
      </c>
      <c r="AZ115" s="6">
        <v>514.54999999999995</v>
      </c>
      <c r="BA115" s="6">
        <v>0.17399999999999999</v>
      </c>
      <c r="BB115" s="6">
        <v>0.46100000000000002</v>
      </c>
      <c r="BC115" s="6">
        <v>0.373</v>
      </c>
      <c r="BD115" s="6">
        <v>0.79800000000000004</v>
      </c>
      <c r="BE115" s="6">
        <v>0.57299999999999995</v>
      </c>
      <c r="BF115" s="6">
        <v>0.89400000000000002</v>
      </c>
      <c r="BG115" s="6">
        <v>0.55800000000000005</v>
      </c>
      <c r="BH115" s="6">
        <v>1.5289999999999999</v>
      </c>
      <c r="BI115" s="6">
        <v>4.2999999999999997E-2</v>
      </c>
      <c r="BJ115" s="6">
        <v>0.27700000000000002</v>
      </c>
      <c r="BK115" s="6">
        <v>-5.0000000000000001E-3</v>
      </c>
      <c r="BL115" s="6">
        <v>0.26500000000000001</v>
      </c>
      <c r="BM115" s="6">
        <v>0.46400000000000002</v>
      </c>
      <c r="BN115" s="6">
        <v>0.108</v>
      </c>
      <c r="BO115" s="6">
        <v>0.373</v>
      </c>
      <c r="BP115" s="6">
        <v>-5.8000000000000003E-2</v>
      </c>
      <c r="BQ115" s="6">
        <v>0.19600000000000001</v>
      </c>
      <c r="BR115" s="6">
        <v>0.79900000000000004</v>
      </c>
      <c r="BS115" s="6">
        <v>0.434</v>
      </c>
      <c r="BT115" s="6">
        <v>1E-3</v>
      </c>
      <c r="BU115" s="6">
        <v>4.0000000000000001E-3</v>
      </c>
      <c r="BV115" s="6">
        <v>5.0000000000000001E-3</v>
      </c>
      <c r="BW115" s="6">
        <v>0</v>
      </c>
      <c r="BX115" s="6">
        <v>135.6</v>
      </c>
      <c r="BY115" s="6">
        <v>142.54</v>
      </c>
      <c r="BZ115" s="6">
        <v>-6.6210000000000004</v>
      </c>
      <c r="CA115" s="6">
        <v>-5.194</v>
      </c>
    </row>
    <row r="116" spans="1:79" x14ac:dyDescent="0.25">
      <c r="A116" s="4" t="s">
        <v>11</v>
      </c>
      <c r="B116" s="4">
        <v>2004</v>
      </c>
      <c r="C116" s="4" t="s">
        <v>12</v>
      </c>
      <c r="D116" s="5">
        <v>10261003</v>
      </c>
      <c r="E116" s="5">
        <v>71631542703</v>
      </c>
      <c r="F116" s="6">
        <v>1.627</v>
      </c>
      <c r="G116" s="6">
        <v>0.159</v>
      </c>
      <c r="H116" s="6">
        <v>128.24799999999999</v>
      </c>
      <c r="I116" s="6">
        <v>0.76900000000000002</v>
      </c>
      <c r="J116" s="7">
        <v>0.60299999999999998</v>
      </c>
      <c r="K116" s="6">
        <v>124.767</v>
      </c>
      <c r="L116" s="6">
        <v>0.54900000000000004</v>
      </c>
      <c r="M116" s="6">
        <v>0.442</v>
      </c>
      <c r="N116" s="6">
        <v>12.159000000000001</v>
      </c>
      <c r="O116" s="6">
        <v>0.59699999999999998</v>
      </c>
      <c r="P116" s="6">
        <v>0.23599999999999999</v>
      </c>
      <c r="Q116" s="6">
        <v>12.499000000000001</v>
      </c>
      <c r="R116" s="6">
        <v>0.61299999999999999</v>
      </c>
      <c r="S116" s="6">
        <v>0.24299999999999999</v>
      </c>
      <c r="T116" s="6">
        <v>83.408000000000001</v>
      </c>
      <c r="U116" s="6">
        <v>8.1289999999999996</v>
      </c>
      <c r="V116" s="6">
        <v>115.45</v>
      </c>
      <c r="W116" s="6">
        <v>11.250999999999999</v>
      </c>
      <c r="X116" s="6">
        <v>0.55200000000000005</v>
      </c>
      <c r="Y116" s="6">
        <v>120.919</v>
      </c>
      <c r="Z116" s="6">
        <v>10187.81</v>
      </c>
      <c r="AA116" s="6">
        <v>10044.584000000001</v>
      </c>
      <c r="AB116" s="6">
        <v>8565.0480000000007</v>
      </c>
      <c r="AC116" s="6">
        <v>5.335</v>
      </c>
      <c r="AD116" s="6">
        <v>397.976</v>
      </c>
      <c r="AE116" s="6">
        <v>-33.965000000000003</v>
      </c>
      <c r="AF116" s="6">
        <v>1074.9549999999999</v>
      </c>
      <c r="AG116" s="6">
        <v>23.576000000000001</v>
      </c>
      <c r="AH116" s="6">
        <v>51439.855000000003</v>
      </c>
      <c r="AI116" s="6">
        <v>2.524</v>
      </c>
      <c r="AJ116" s="6">
        <v>0.314</v>
      </c>
      <c r="AK116" s="6">
        <v>3.1E-2</v>
      </c>
      <c r="AL116" s="6">
        <v>19.12</v>
      </c>
      <c r="AM116" s="6">
        <v>1.863</v>
      </c>
      <c r="AN116" s="6">
        <v>13.945</v>
      </c>
      <c r="AO116" s="6">
        <v>13.268000000000001</v>
      </c>
      <c r="AP116" s="6">
        <v>-3.4809999999999999</v>
      </c>
      <c r="AQ116" s="6">
        <v>-0.33900000000000002</v>
      </c>
      <c r="AR116" s="6">
        <v>13.65</v>
      </c>
      <c r="AS116" s="6">
        <v>1.33</v>
      </c>
      <c r="AT116" s="6">
        <v>5.19</v>
      </c>
      <c r="AU116" s="6">
        <v>0.50600000000000001</v>
      </c>
      <c r="AV116" s="6">
        <v>21.998000000000001</v>
      </c>
      <c r="AW116" s="6">
        <v>2.1440000000000001</v>
      </c>
      <c r="AX116" s="6">
        <v>0.17399999999999999</v>
      </c>
      <c r="AY116" s="6">
        <v>1.78</v>
      </c>
      <c r="AZ116" s="6">
        <v>527.82500000000005</v>
      </c>
      <c r="BA116" s="6">
        <v>0.17899999999999999</v>
      </c>
      <c r="BB116" s="6">
        <v>0.44800000000000001</v>
      </c>
      <c r="BC116" s="6">
        <v>0.36699999999999999</v>
      </c>
      <c r="BD116" s="6">
        <v>0.76700000000000002</v>
      </c>
      <c r="BE116" s="6">
        <v>0.55600000000000005</v>
      </c>
      <c r="BF116" s="6">
        <v>0.88300000000000001</v>
      </c>
      <c r="BG116" s="6">
        <v>0.55400000000000005</v>
      </c>
      <c r="BH116" s="6">
        <v>1.514</v>
      </c>
      <c r="BI116" s="6">
        <v>4.4999999999999998E-2</v>
      </c>
      <c r="BJ116" s="6">
        <v>0.28000000000000003</v>
      </c>
      <c r="BK116" s="6">
        <v>-5.0000000000000001E-3</v>
      </c>
      <c r="BL116" s="6">
        <v>0.26300000000000001</v>
      </c>
      <c r="BM116" s="6">
        <v>0.47899999999999998</v>
      </c>
      <c r="BN116" s="6">
        <v>9.7000000000000003E-2</v>
      </c>
      <c r="BO116" s="6">
        <v>0.36399999999999999</v>
      </c>
      <c r="BP116" s="6">
        <v>-6.5000000000000002E-2</v>
      </c>
      <c r="BQ116" s="6">
        <v>0.19900000000000001</v>
      </c>
      <c r="BR116" s="6">
        <v>0.77100000000000002</v>
      </c>
      <c r="BS116" s="6">
        <v>0.43</v>
      </c>
      <c r="BT116" s="6">
        <v>1E-3</v>
      </c>
      <c r="BU116" s="6">
        <v>4.0000000000000001E-3</v>
      </c>
      <c r="BV116" s="6">
        <v>5.0000000000000001E-3</v>
      </c>
      <c r="BW116" s="6">
        <v>0</v>
      </c>
      <c r="BX116" s="6">
        <v>136.13999999999999</v>
      </c>
      <c r="BY116" s="6">
        <v>143.09</v>
      </c>
      <c r="BZ116" s="6">
        <v>-12.798</v>
      </c>
      <c r="CA116" s="6">
        <v>-9.9789999999999992</v>
      </c>
    </row>
    <row r="117" spans="1:79" x14ac:dyDescent="0.25">
      <c r="A117" s="4" t="s">
        <v>11</v>
      </c>
      <c r="B117" s="4">
        <v>2005</v>
      </c>
      <c r="C117" s="4" t="s">
        <v>12</v>
      </c>
      <c r="D117" s="5">
        <v>10280122</v>
      </c>
      <c r="E117" s="5">
        <v>80082575399</v>
      </c>
      <c r="F117" s="6">
        <v>1.625</v>
      </c>
      <c r="G117" s="6">
        <v>0.158</v>
      </c>
      <c r="H117" s="6">
        <v>125.68899999999999</v>
      </c>
      <c r="I117" s="6">
        <v>-2.5590000000000002</v>
      </c>
      <c r="J117" s="7">
        <v>-1.9950000000000001</v>
      </c>
      <c r="K117" s="6">
        <v>122.64700000000001</v>
      </c>
      <c r="L117" s="6">
        <v>-2.1190000000000002</v>
      </c>
      <c r="M117" s="6">
        <v>-1.6990000000000001</v>
      </c>
      <c r="N117" s="6">
        <v>11.930999999999999</v>
      </c>
      <c r="O117" s="6">
        <v>0.54400000000000004</v>
      </c>
      <c r="P117" s="6">
        <v>0.23599999999999999</v>
      </c>
      <c r="Q117" s="6">
        <v>12.226000000000001</v>
      </c>
      <c r="R117" s="6">
        <v>0.55800000000000005</v>
      </c>
      <c r="S117" s="6">
        <v>0.24199999999999999</v>
      </c>
      <c r="T117" s="6">
        <v>80.602999999999994</v>
      </c>
      <c r="U117" s="6">
        <v>7.8410000000000002</v>
      </c>
      <c r="V117" s="6">
        <v>110.334</v>
      </c>
      <c r="W117" s="6">
        <v>10.733000000000001</v>
      </c>
      <c r="X117" s="6">
        <v>0.48899999999999999</v>
      </c>
      <c r="Y117" s="6">
        <v>122.544</v>
      </c>
      <c r="Z117" s="6">
        <v>10313.498</v>
      </c>
      <c r="AA117" s="6">
        <v>10167.231</v>
      </c>
      <c r="AB117" s="6">
        <v>8645.6509999999998</v>
      </c>
      <c r="AC117" s="6">
        <v>5.649</v>
      </c>
      <c r="AD117" s="6">
        <v>416.73500000000001</v>
      </c>
      <c r="AE117" s="6">
        <v>-37.006</v>
      </c>
      <c r="AF117" s="6">
        <v>1097.557</v>
      </c>
      <c r="AG117" s="6">
        <v>25.361999999999998</v>
      </c>
      <c r="AH117" s="6">
        <v>50547.258000000002</v>
      </c>
      <c r="AI117" s="6">
        <v>2.3050000000000002</v>
      </c>
      <c r="AJ117" s="6">
        <v>0.314</v>
      </c>
      <c r="AK117" s="6">
        <v>3.1E-2</v>
      </c>
      <c r="AL117" s="6">
        <v>18.759</v>
      </c>
      <c r="AM117" s="6">
        <v>1.825</v>
      </c>
      <c r="AN117" s="6">
        <v>13.62</v>
      </c>
      <c r="AO117" s="6">
        <v>12.944000000000001</v>
      </c>
      <c r="AP117" s="6">
        <v>-3.0409999999999999</v>
      </c>
      <c r="AQ117" s="6">
        <v>-0.29599999999999999</v>
      </c>
      <c r="AR117" s="6">
        <v>14.04</v>
      </c>
      <c r="AS117" s="6">
        <v>1.3660000000000001</v>
      </c>
      <c r="AT117" s="6">
        <v>5.09</v>
      </c>
      <c r="AU117" s="6">
        <v>0.495</v>
      </c>
      <c r="AV117" s="6">
        <v>22.602</v>
      </c>
      <c r="AW117" s="6">
        <v>2.1989999999999998</v>
      </c>
      <c r="AX117" s="6">
        <v>0.17399999999999999</v>
      </c>
      <c r="AY117" s="6">
        <v>1.786</v>
      </c>
      <c r="AZ117" s="6">
        <v>519.63199999999995</v>
      </c>
      <c r="BA117" s="6">
        <v>0.16800000000000001</v>
      </c>
      <c r="BB117" s="6">
        <v>0.42399999999999999</v>
      </c>
      <c r="BC117" s="6">
        <v>0.35699999999999998</v>
      </c>
      <c r="BD117" s="6">
        <v>0.69799999999999995</v>
      </c>
      <c r="BE117" s="6">
        <v>0.54</v>
      </c>
      <c r="BF117" s="6">
        <v>0.871</v>
      </c>
      <c r="BG117" s="6">
        <v>0.55000000000000004</v>
      </c>
      <c r="BH117" s="6">
        <v>1.498</v>
      </c>
      <c r="BI117" s="6">
        <v>4.5999999999999999E-2</v>
      </c>
      <c r="BJ117" s="6">
        <v>0.28299999999999997</v>
      </c>
      <c r="BK117" s="6">
        <v>-6.0000000000000001E-3</v>
      </c>
      <c r="BL117" s="6">
        <v>0.26200000000000001</v>
      </c>
      <c r="BM117" s="6">
        <v>0.49099999999999999</v>
      </c>
      <c r="BN117" s="6">
        <v>9.0999999999999998E-2</v>
      </c>
      <c r="BO117" s="6">
        <v>0.34899999999999998</v>
      </c>
      <c r="BP117" s="6">
        <v>-6.4000000000000001E-2</v>
      </c>
      <c r="BQ117" s="6">
        <v>0.20300000000000001</v>
      </c>
      <c r="BR117" s="6">
        <v>0.73899999999999999</v>
      </c>
      <c r="BS117" s="6">
        <v>0.42599999999999999</v>
      </c>
      <c r="BT117" s="6">
        <v>1E-3</v>
      </c>
      <c r="BU117" s="6">
        <v>4.0000000000000001E-3</v>
      </c>
      <c r="BV117" s="6">
        <v>5.0000000000000001E-3</v>
      </c>
      <c r="BW117" s="6">
        <v>0</v>
      </c>
      <c r="BX117" s="6">
        <v>133.07</v>
      </c>
      <c r="BY117" s="6">
        <v>140.02000000000001</v>
      </c>
      <c r="BZ117" s="6">
        <v>-15.353999999999999</v>
      </c>
      <c r="CA117" s="6">
        <v>-12.215999999999999</v>
      </c>
    </row>
    <row r="118" spans="1:79" x14ac:dyDescent="0.25">
      <c r="A118" s="4" t="s">
        <v>11</v>
      </c>
      <c r="B118" s="4">
        <v>2006</v>
      </c>
      <c r="C118" s="4" t="s">
        <v>12</v>
      </c>
      <c r="D118" s="5">
        <v>10304822</v>
      </c>
      <c r="E118" s="5">
        <v>88533608096</v>
      </c>
      <c r="F118" s="6">
        <v>1.748</v>
      </c>
      <c r="G118" s="6">
        <v>0.17</v>
      </c>
      <c r="H118" s="6">
        <v>126.566</v>
      </c>
      <c r="I118" s="6">
        <v>0.878</v>
      </c>
      <c r="J118" s="7">
        <v>0.69799999999999995</v>
      </c>
      <c r="K118" s="6">
        <v>123.818</v>
      </c>
      <c r="L118" s="6">
        <v>1.171</v>
      </c>
      <c r="M118" s="6">
        <v>0.95399999999999996</v>
      </c>
      <c r="N118" s="6">
        <v>12.016</v>
      </c>
      <c r="O118" s="6">
        <v>0.50700000000000001</v>
      </c>
      <c r="P118" s="6">
        <v>0.23400000000000001</v>
      </c>
      <c r="Q118" s="6">
        <v>12.282</v>
      </c>
      <c r="R118" s="6">
        <v>0.51900000000000002</v>
      </c>
      <c r="S118" s="6">
        <v>0.23899999999999999</v>
      </c>
      <c r="T118" s="6">
        <v>81.884</v>
      </c>
      <c r="U118" s="6">
        <v>7.9459999999999997</v>
      </c>
      <c r="V118" s="6">
        <v>115.471</v>
      </c>
      <c r="W118" s="6">
        <v>11.206</v>
      </c>
      <c r="X118" s="6">
        <v>0.47299999999999998</v>
      </c>
      <c r="Y118" s="6">
        <v>124.292</v>
      </c>
      <c r="Z118" s="6">
        <v>10440.064</v>
      </c>
      <c r="AA118" s="6">
        <v>10291.049999999999</v>
      </c>
      <c r="AB118" s="6">
        <v>8727.5339999999997</v>
      </c>
      <c r="AC118" s="6">
        <v>5.984</v>
      </c>
      <c r="AD118" s="6">
        <v>435.15</v>
      </c>
      <c r="AE118" s="6">
        <v>-39.753999999999998</v>
      </c>
      <c r="AF118" s="6">
        <v>1119.9649999999999</v>
      </c>
      <c r="AG118" s="6">
        <v>27.138000000000002</v>
      </c>
      <c r="AH118" s="6">
        <v>51379.383000000002</v>
      </c>
      <c r="AI118" s="6">
        <v>2.17</v>
      </c>
      <c r="AJ118" s="6">
        <v>0.33600000000000002</v>
      </c>
      <c r="AK118" s="6">
        <v>3.3000000000000002E-2</v>
      </c>
      <c r="AL118" s="6">
        <v>18.414999999999999</v>
      </c>
      <c r="AM118" s="6">
        <v>1.7869999999999999</v>
      </c>
      <c r="AN118" s="6">
        <v>13.685</v>
      </c>
      <c r="AO118" s="6">
        <v>13.01</v>
      </c>
      <c r="AP118" s="6">
        <v>-2.7480000000000002</v>
      </c>
      <c r="AQ118" s="6">
        <v>-0.26700000000000002</v>
      </c>
      <c r="AR118" s="6">
        <v>14.29</v>
      </c>
      <c r="AS118" s="6">
        <v>1.387</v>
      </c>
      <c r="AT118" s="6">
        <v>4.96</v>
      </c>
      <c r="AU118" s="6">
        <v>0.48099999999999998</v>
      </c>
      <c r="AV118" s="6">
        <v>22.408000000000001</v>
      </c>
      <c r="AW118" s="6">
        <v>2.1739999999999999</v>
      </c>
      <c r="AX118" s="6">
        <v>0.17199999999999999</v>
      </c>
      <c r="AY118" s="6">
        <v>1.7749999999999999</v>
      </c>
      <c r="AZ118" s="6">
        <v>529.45500000000004</v>
      </c>
      <c r="BA118" s="6">
        <v>0.16600000000000001</v>
      </c>
      <c r="BB118" s="6">
        <v>0.41399999999999998</v>
      </c>
      <c r="BC118" s="6">
        <v>0.34699999999999998</v>
      </c>
      <c r="BD118" s="6">
        <v>0.67200000000000004</v>
      </c>
      <c r="BE118" s="6">
        <v>0.52300000000000002</v>
      </c>
      <c r="BF118" s="6">
        <v>0.86</v>
      </c>
      <c r="BG118" s="6">
        <v>0.54600000000000004</v>
      </c>
      <c r="BH118" s="6">
        <v>1.4810000000000001</v>
      </c>
      <c r="BI118" s="6">
        <v>4.7E-2</v>
      </c>
      <c r="BJ118" s="6">
        <v>0.28499999999999998</v>
      </c>
      <c r="BK118" s="6">
        <v>-6.0000000000000001E-3</v>
      </c>
      <c r="BL118" s="6">
        <v>0.26</v>
      </c>
      <c r="BM118" s="6">
        <v>0.501</v>
      </c>
      <c r="BN118" s="6">
        <v>9.7000000000000003E-2</v>
      </c>
      <c r="BO118" s="6">
        <v>0.33400000000000002</v>
      </c>
      <c r="BP118" s="6">
        <v>-5.3999999999999999E-2</v>
      </c>
      <c r="BQ118" s="6">
        <v>0.19900000000000001</v>
      </c>
      <c r="BR118" s="6">
        <v>0.70299999999999996</v>
      </c>
      <c r="BS118" s="6">
        <v>0.42099999999999999</v>
      </c>
      <c r="BT118" s="6">
        <v>1E-3</v>
      </c>
      <c r="BU118" s="6">
        <v>4.0000000000000001E-3</v>
      </c>
      <c r="BV118" s="6">
        <v>5.0000000000000001E-3</v>
      </c>
      <c r="BW118" s="6">
        <v>0</v>
      </c>
      <c r="BX118" s="6">
        <v>134.07</v>
      </c>
      <c r="BY118" s="6">
        <v>141.02000000000001</v>
      </c>
      <c r="BZ118" s="6">
        <v>-11.095000000000001</v>
      </c>
      <c r="CA118" s="6">
        <v>-8.766</v>
      </c>
    </row>
    <row r="119" spans="1:79" x14ac:dyDescent="0.25">
      <c r="A119" s="4" t="s">
        <v>11</v>
      </c>
      <c r="B119" s="4">
        <v>2007</v>
      </c>
      <c r="C119" s="4" t="s">
        <v>12</v>
      </c>
      <c r="D119" s="5">
        <v>10337831</v>
      </c>
      <c r="E119" s="5">
        <v>98984640793</v>
      </c>
      <c r="F119" s="6">
        <v>2.0430000000000001</v>
      </c>
      <c r="G119" s="6">
        <v>0.19800000000000001</v>
      </c>
      <c r="H119" s="6">
        <v>128.37</v>
      </c>
      <c r="I119" s="6">
        <v>1.804</v>
      </c>
      <c r="J119" s="7">
        <v>1.425</v>
      </c>
      <c r="K119" s="6">
        <v>126.245</v>
      </c>
      <c r="L119" s="6">
        <v>2.427</v>
      </c>
      <c r="M119" s="6">
        <v>1.96</v>
      </c>
      <c r="N119" s="6">
        <v>12.212</v>
      </c>
      <c r="O119" s="6">
        <v>0.48399999999999999</v>
      </c>
      <c r="P119" s="6">
        <v>0.24099999999999999</v>
      </c>
      <c r="Q119" s="6">
        <v>12.417</v>
      </c>
      <c r="R119" s="6">
        <v>0.49199999999999999</v>
      </c>
      <c r="S119" s="6">
        <v>0.245</v>
      </c>
      <c r="T119" s="6">
        <v>83.626000000000005</v>
      </c>
      <c r="U119" s="6">
        <v>8.0890000000000004</v>
      </c>
      <c r="V119" s="6">
        <v>121.83499999999999</v>
      </c>
      <c r="W119" s="6">
        <v>11.785</v>
      </c>
      <c r="X119" s="6">
        <v>0.46700000000000003</v>
      </c>
      <c r="Y119" s="6">
        <v>126.33499999999999</v>
      </c>
      <c r="Z119" s="6">
        <v>10568.433999999999</v>
      </c>
      <c r="AA119" s="6">
        <v>10417.294</v>
      </c>
      <c r="AB119" s="6">
        <v>8811.16</v>
      </c>
      <c r="AC119" s="6">
        <v>6.2880000000000003</v>
      </c>
      <c r="AD119" s="6">
        <v>452.61</v>
      </c>
      <c r="AE119" s="6">
        <v>-41.88</v>
      </c>
      <c r="AF119" s="6">
        <v>1143.039</v>
      </c>
      <c r="AG119" s="6">
        <v>29.001999999999999</v>
      </c>
      <c r="AH119" s="6">
        <v>50659.105000000003</v>
      </c>
      <c r="AI119" s="6">
        <v>2.008</v>
      </c>
      <c r="AJ119" s="6">
        <v>0.30299999999999999</v>
      </c>
      <c r="AK119" s="6">
        <v>2.9000000000000001E-2</v>
      </c>
      <c r="AL119" s="6">
        <v>17.459</v>
      </c>
      <c r="AM119" s="6">
        <v>1.6890000000000001</v>
      </c>
      <c r="AN119" s="6">
        <v>13.927</v>
      </c>
      <c r="AO119" s="6">
        <v>13.255000000000001</v>
      </c>
      <c r="AP119" s="6">
        <v>-2.125</v>
      </c>
      <c r="AQ119" s="6">
        <v>-0.20599999999999999</v>
      </c>
      <c r="AR119" s="6">
        <v>13.82</v>
      </c>
      <c r="AS119" s="6">
        <v>1.337</v>
      </c>
      <c r="AT119" s="6">
        <v>4.99</v>
      </c>
      <c r="AU119" s="6">
        <v>0.48299999999999998</v>
      </c>
      <c r="AV119" s="6">
        <v>23.074000000000002</v>
      </c>
      <c r="AW119" s="6">
        <v>2.2320000000000002</v>
      </c>
      <c r="AX119" s="6">
        <v>0.18</v>
      </c>
      <c r="AY119" s="6">
        <v>1.8640000000000001</v>
      </c>
      <c r="AZ119" s="6">
        <v>523.70500000000004</v>
      </c>
      <c r="BA119" s="6">
        <v>0.18099999999999999</v>
      </c>
      <c r="BB119" s="6">
        <v>0.40699999999999997</v>
      </c>
      <c r="BC119" s="6">
        <v>0.35099999999999998</v>
      </c>
      <c r="BD119" s="6">
        <v>0.65500000000000003</v>
      </c>
      <c r="BE119" s="6">
        <v>0.50800000000000001</v>
      </c>
      <c r="BF119" s="6">
        <v>0.84799999999999998</v>
      </c>
      <c r="BG119" s="6">
        <v>0.54300000000000004</v>
      </c>
      <c r="BH119" s="6">
        <v>1.4630000000000001</v>
      </c>
      <c r="BI119" s="6">
        <v>4.9000000000000002E-2</v>
      </c>
      <c r="BJ119" s="6">
        <v>0.28499999999999998</v>
      </c>
      <c r="BK119" s="6">
        <v>-6.0000000000000001E-3</v>
      </c>
      <c r="BL119" s="6">
        <v>0.25900000000000001</v>
      </c>
      <c r="BM119" s="6">
        <v>0.51100000000000001</v>
      </c>
      <c r="BN119" s="6">
        <v>8.3000000000000004E-2</v>
      </c>
      <c r="BO119" s="6">
        <v>0.307</v>
      </c>
      <c r="BP119" s="6">
        <v>-4.8000000000000001E-2</v>
      </c>
      <c r="BQ119" s="6">
        <v>0.20399999999999999</v>
      </c>
      <c r="BR119" s="6">
        <v>0.71899999999999997</v>
      </c>
      <c r="BS119" s="6">
        <v>0.41699999999999998</v>
      </c>
      <c r="BT119" s="6">
        <v>1E-3</v>
      </c>
      <c r="BU119" s="6">
        <v>4.0000000000000001E-3</v>
      </c>
      <c r="BV119" s="6">
        <v>5.0000000000000001E-3</v>
      </c>
      <c r="BW119" s="6">
        <v>0</v>
      </c>
      <c r="BX119" s="6">
        <v>137.03</v>
      </c>
      <c r="BY119" s="6">
        <v>143.97</v>
      </c>
      <c r="BZ119" s="6">
        <v>-6.5350000000000001</v>
      </c>
      <c r="CA119" s="6">
        <v>-5.0910000000000002</v>
      </c>
    </row>
    <row r="120" spans="1:79" x14ac:dyDescent="0.25">
      <c r="A120" s="4" t="s">
        <v>11</v>
      </c>
      <c r="B120" s="4">
        <v>2008</v>
      </c>
      <c r="C120" s="4" t="s">
        <v>12</v>
      </c>
      <c r="D120" s="5">
        <v>10378586</v>
      </c>
      <c r="E120" s="5">
        <v>107435673490</v>
      </c>
      <c r="F120" s="6">
        <v>1.996</v>
      </c>
      <c r="G120" s="6">
        <v>0.192</v>
      </c>
      <c r="H120" s="6">
        <v>122.91200000000001</v>
      </c>
      <c r="I120" s="6">
        <v>-5.4580000000000002</v>
      </c>
      <c r="J120" s="7">
        <v>-4.2519999999999998</v>
      </c>
      <c r="K120" s="6">
        <v>120.78700000000001</v>
      </c>
      <c r="L120" s="6">
        <v>-5.4580000000000002</v>
      </c>
      <c r="M120" s="6">
        <v>-4.3230000000000004</v>
      </c>
      <c r="N120" s="6">
        <v>11.638</v>
      </c>
      <c r="O120" s="6">
        <v>0.44500000000000001</v>
      </c>
      <c r="P120" s="6">
        <v>0.23499999999999999</v>
      </c>
      <c r="Q120" s="6">
        <v>11.843</v>
      </c>
      <c r="R120" s="6">
        <v>0.45300000000000001</v>
      </c>
      <c r="S120" s="6">
        <v>0.23899999999999999</v>
      </c>
      <c r="T120" s="6">
        <v>78.658000000000001</v>
      </c>
      <c r="U120" s="6">
        <v>7.5789999999999997</v>
      </c>
      <c r="V120" s="6">
        <v>124.232</v>
      </c>
      <c r="W120" s="6">
        <v>11.97</v>
      </c>
      <c r="X120" s="6">
        <v>0.45800000000000002</v>
      </c>
      <c r="Y120" s="6">
        <v>128.33099999999999</v>
      </c>
      <c r="Z120" s="6">
        <v>10691.347</v>
      </c>
      <c r="AA120" s="6">
        <v>10538.081</v>
      </c>
      <c r="AB120" s="6">
        <v>8889.8189999999995</v>
      </c>
      <c r="AC120" s="6">
        <v>6.5860000000000003</v>
      </c>
      <c r="AD120" s="6">
        <v>469.90800000000002</v>
      </c>
      <c r="AE120" s="6">
        <v>-44.005000000000003</v>
      </c>
      <c r="AF120" s="6">
        <v>1165.9269999999999</v>
      </c>
      <c r="AG120" s="6">
        <v>30.776</v>
      </c>
      <c r="AH120" s="6">
        <v>49488.311999999998</v>
      </c>
      <c r="AI120" s="6">
        <v>1.893</v>
      </c>
      <c r="AJ120" s="6">
        <v>0.29799999999999999</v>
      </c>
      <c r="AK120" s="6">
        <v>2.9000000000000001E-2</v>
      </c>
      <c r="AL120" s="6">
        <v>17.297999999999998</v>
      </c>
      <c r="AM120" s="6">
        <v>1.667</v>
      </c>
      <c r="AN120" s="6">
        <v>13.387</v>
      </c>
      <c r="AO120" s="6">
        <v>12.718</v>
      </c>
      <c r="AP120" s="6">
        <v>-2.125</v>
      </c>
      <c r="AQ120" s="6">
        <v>-0.20499999999999999</v>
      </c>
      <c r="AR120" s="6">
        <v>13.92</v>
      </c>
      <c r="AS120" s="6">
        <v>1.341</v>
      </c>
      <c r="AT120" s="6">
        <v>4.92</v>
      </c>
      <c r="AU120" s="6">
        <v>0.47399999999999998</v>
      </c>
      <c r="AV120" s="6">
        <v>22.888000000000002</v>
      </c>
      <c r="AW120" s="6">
        <v>2.2050000000000001</v>
      </c>
      <c r="AX120" s="6">
        <v>0.17100000000000001</v>
      </c>
      <c r="AY120" s="6">
        <v>1.774</v>
      </c>
      <c r="AZ120" s="6">
        <v>513.61900000000003</v>
      </c>
      <c r="BA120" s="6">
        <v>0.17499999999999999</v>
      </c>
      <c r="BB120" s="6">
        <v>0.38300000000000001</v>
      </c>
      <c r="BC120" s="6">
        <v>0.32900000000000001</v>
      </c>
      <c r="BD120" s="6">
        <v>0.59599999999999997</v>
      </c>
      <c r="BE120" s="6">
        <v>0.49299999999999999</v>
      </c>
      <c r="BF120" s="6">
        <v>0.83599999999999997</v>
      </c>
      <c r="BG120" s="6">
        <v>0.53900000000000003</v>
      </c>
      <c r="BH120" s="6">
        <v>1.4450000000000001</v>
      </c>
      <c r="BI120" s="6">
        <v>4.9000000000000002E-2</v>
      </c>
      <c r="BJ120" s="6">
        <v>0.28599999999999998</v>
      </c>
      <c r="BK120" s="6">
        <v>-6.0000000000000001E-3</v>
      </c>
      <c r="BL120" s="6">
        <v>0.25700000000000001</v>
      </c>
      <c r="BM120" s="6">
        <v>0.51800000000000002</v>
      </c>
      <c r="BN120" s="6">
        <v>0.08</v>
      </c>
      <c r="BO120" s="6">
        <v>0.29499999999999998</v>
      </c>
      <c r="BP120" s="6">
        <v>-4.5999999999999999E-2</v>
      </c>
      <c r="BQ120" s="6">
        <v>0.20300000000000001</v>
      </c>
      <c r="BR120" s="6">
        <v>0.68300000000000005</v>
      </c>
      <c r="BS120" s="6">
        <v>0.41299999999999998</v>
      </c>
      <c r="BT120" s="6">
        <v>1E-3</v>
      </c>
      <c r="BU120" s="6">
        <v>4.0000000000000001E-3</v>
      </c>
      <c r="BV120" s="6">
        <v>5.0000000000000001E-3</v>
      </c>
      <c r="BW120" s="6">
        <v>0</v>
      </c>
      <c r="BX120" s="6">
        <v>131.99</v>
      </c>
      <c r="BY120" s="6">
        <v>138.94</v>
      </c>
      <c r="BZ120" s="6">
        <v>1.32</v>
      </c>
      <c r="CA120" s="6">
        <v>1.0740000000000001</v>
      </c>
    </row>
    <row r="121" spans="1:79" x14ac:dyDescent="0.25">
      <c r="A121" s="4" t="s">
        <v>11</v>
      </c>
      <c r="B121" s="4">
        <v>2009</v>
      </c>
      <c r="C121" s="4" t="s">
        <v>12</v>
      </c>
      <c r="D121" s="5">
        <v>10421515</v>
      </c>
      <c r="E121" s="5">
        <v>99277706187</v>
      </c>
      <c r="F121" s="6">
        <v>1.5660000000000001</v>
      </c>
      <c r="G121" s="6">
        <v>0.15</v>
      </c>
      <c r="H121" s="6">
        <v>115.01300000000001</v>
      </c>
      <c r="I121" s="6">
        <v>-7.899</v>
      </c>
      <c r="J121" s="7">
        <v>-6.4269999999999996</v>
      </c>
      <c r="K121" s="6">
        <v>112.925</v>
      </c>
      <c r="L121" s="6">
        <v>-7.8620000000000001</v>
      </c>
      <c r="M121" s="6">
        <v>-6.5090000000000003</v>
      </c>
      <c r="N121" s="6">
        <v>10.836</v>
      </c>
      <c r="O121" s="6">
        <v>0.432</v>
      </c>
      <c r="P121" s="6">
        <v>0.22900000000000001</v>
      </c>
      <c r="Q121" s="6">
        <v>11.036</v>
      </c>
      <c r="R121" s="6">
        <v>0.44</v>
      </c>
      <c r="S121" s="6">
        <v>0.23300000000000001</v>
      </c>
      <c r="T121" s="6">
        <v>73.286000000000001</v>
      </c>
      <c r="U121" s="6">
        <v>7.032</v>
      </c>
      <c r="V121" s="6">
        <v>114.25</v>
      </c>
      <c r="W121" s="6">
        <v>10.962999999999999</v>
      </c>
      <c r="X121" s="6">
        <v>0.437</v>
      </c>
      <c r="Y121" s="6">
        <v>129.89699999999999</v>
      </c>
      <c r="Z121" s="6">
        <v>10806.359</v>
      </c>
      <c r="AA121" s="6">
        <v>10651.005999999999</v>
      </c>
      <c r="AB121" s="6">
        <v>8963.1039999999994</v>
      </c>
      <c r="AC121" s="6">
        <v>6.8449999999999998</v>
      </c>
      <c r="AD121" s="6">
        <v>486.22300000000001</v>
      </c>
      <c r="AE121" s="6">
        <v>-46.093000000000004</v>
      </c>
      <c r="AF121" s="6">
        <v>1187.94</v>
      </c>
      <c r="AG121" s="6">
        <v>32.35</v>
      </c>
      <c r="AH121" s="6">
        <v>47287.843999999997</v>
      </c>
      <c r="AI121" s="6">
        <v>1.885</v>
      </c>
      <c r="AJ121" s="6">
        <v>0.25900000000000001</v>
      </c>
      <c r="AK121" s="6">
        <v>2.5000000000000001E-2</v>
      </c>
      <c r="AL121" s="6">
        <v>16.315000000000001</v>
      </c>
      <c r="AM121" s="6">
        <v>1.5660000000000001</v>
      </c>
      <c r="AN121" s="6">
        <v>12.601000000000001</v>
      </c>
      <c r="AO121" s="6">
        <v>11.933999999999999</v>
      </c>
      <c r="AP121" s="6">
        <v>-2.0880000000000001</v>
      </c>
      <c r="AQ121" s="6">
        <v>-0.2</v>
      </c>
      <c r="AR121" s="6">
        <v>13.59</v>
      </c>
      <c r="AS121" s="6">
        <v>1.304</v>
      </c>
      <c r="AT121" s="6">
        <v>4.6900000000000004</v>
      </c>
      <c r="AU121" s="6">
        <v>0.45</v>
      </c>
      <c r="AV121" s="6">
        <v>22.013000000000002</v>
      </c>
      <c r="AW121" s="6">
        <v>2.1120000000000001</v>
      </c>
      <c r="AX121" s="6">
        <v>0.151</v>
      </c>
      <c r="AY121" s="6">
        <v>1.5740000000000001</v>
      </c>
      <c r="AZ121" s="6">
        <v>492.81099999999998</v>
      </c>
      <c r="BA121" s="6">
        <v>0.13300000000000001</v>
      </c>
      <c r="BB121" s="6">
        <v>0.36399999999999999</v>
      </c>
      <c r="BC121" s="6">
        <v>0.309</v>
      </c>
      <c r="BD121" s="6">
        <v>0.56299999999999994</v>
      </c>
      <c r="BE121" s="6">
        <v>0.47799999999999998</v>
      </c>
      <c r="BF121" s="6">
        <v>0.82499999999999996</v>
      </c>
      <c r="BG121" s="6">
        <v>0.53500000000000003</v>
      </c>
      <c r="BH121" s="6">
        <v>1.427</v>
      </c>
      <c r="BI121" s="6">
        <v>0.05</v>
      </c>
      <c r="BJ121" s="6">
        <v>0.28599999999999998</v>
      </c>
      <c r="BK121" s="6">
        <v>-7.0000000000000001E-3</v>
      </c>
      <c r="BL121" s="6">
        <v>0.25600000000000001</v>
      </c>
      <c r="BM121" s="6">
        <v>0.52300000000000002</v>
      </c>
      <c r="BN121" s="6">
        <v>6.8000000000000005E-2</v>
      </c>
      <c r="BO121" s="6">
        <v>0.28399999999999997</v>
      </c>
      <c r="BP121" s="6">
        <v>-4.1000000000000002E-2</v>
      </c>
      <c r="BQ121" s="6">
        <v>0.2</v>
      </c>
      <c r="BR121" s="6">
        <v>0.64600000000000002</v>
      </c>
      <c r="BS121" s="6">
        <v>0.40899999999999997</v>
      </c>
      <c r="BT121" s="6">
        <v>1E-3</v>
      </c>
      <c r="BU121" s="6">
        <v>5.0000000000000001E-3</v>
      </c>
      <c r="BV121" s="6">
        <v>5.0000000000000001E-3</v>
      </c>
      <c r="BW121" s="6">
        <v>0</v>
      </c>
      <c r="BX121" s="6">
        <v>124.37</v>
      </c>
      <c r="BY121" s="6">
        <v>131.32</v>
      </c>
      <c r="BZ121" s="6">
        <v>-0.76300000000000001</v>
      </c>
      <c r="CA121" s="6">
        <v>-0.66400000000000003</v>
      </c>
    </row>
    <row r="122" spans="1:79" x14ac:dyDescent="0.25">
      <c r="A122" s="4" t="s">
        <v>11</v>
      </c>
      <c r="B122" s="4">
        <v>2010</v>
      </c>
      <c r="C122" s="4" t="s">
        <v>12</v>
      </c>
      <c r="D122" s="5">
        <v>10464750</v>
      </c>
      <c r="E122" s="5">
        <v>107728738880</v>
      </c>
      <c r="F122" s="6">
        <v>1.4690000000000001</v>
      </c>
      <c r="G122" s="6">
        <v>0.14000000000000001</v>
      </c>
      <c r="H122" s="6">
        <v>117.482</v>
      </c>
      <c r="I122" s="6">
        <v>2.4689999999999999</v>
      </c>
      <c r="J122" s="7">
        <v>2.1469999999999998</v>
      </c>
      <c r="K122" s="6">
        <v>115.98</v>
      </c>
      <c r="L122" s="6">
        <v>3.0550000000000002</v>
      </c>
      <c r="M122" s="6">
        <v>2.7050000000000001</v>
      </c>
      <c r="N122" s="6">
        <v>11.083</v>
      </c>
      <c r="O122" s="6">
        <v>0.42799999999999999</v>
      </c>
      <c r="P122" s="6">
        <v>0.22600000000000001</v>
      </c>
      <c r="Q122" s="6">
        <v>11.226000000000001</v>
      </c>
      <c r="R122" s="6">
        <v>0.434</v>
      </c>
      <c r="S122" s="6">
        <v>0.22900000000000001</v>
      </c>
      <c r="T122" s="6">
        <v>74.552999999999997</v>
      </c>
      <c r="U122" s="6">
        <v>7.1239999999999997</v>
      </c>
      <c r="V122" s="6">
        <v>120.703</v>
      </c>
      <c r="W122" s="6">
        <v>11.534000000000001</v>
      </c>
      <c r="X122" s="6">
        <v>0.44600000000000001</v>
      </c>
      <c r="Y122" s="6">
        <v>131.36600000000001</v>
      </c>
      <c r="Z122" s="6">
        <v>10923.842000000001</v>
      </c>
      <c r="AA122" s="6">
        <v>10766.986000000001</v>
      </c>
      <c r="AB122" s="6">
        <v>9037.6569999999992</v>
      </c>
      <c r="AC122" s="6">
        <v>7.1120000000000001</v>
      </c>
      <c r="AD122" s="6">
        <v>504.62099999999998</v>
      </c>
      <c r="AE122" s="6">
        <v>-47.594999999999999</v>
      </c>
      <c r="AF122" s="6">
        <v>1209.0930000000001</v>
      </c>
      <c r="AG122" s="6">
        <v>33.991</v>
      </c>
      <c r="AH122" s="6">
        <v>49083.73</v>
      </c>
      <c r="AI122" s="6">
        <v>1.8959999999999999</v>
      </c>
      <c r="AJ122" s="6">
        <v>0.26700000000000002</v>
      </c>
      <c r="AK122" s="6">
        <v>2.5000000000000001E-2</v>
      </c>
      <c r="AL122" s="6">
        <v>18.398</v>
      </c>
      <c r="AM122" s="6">
        <v>1.758</v>
      </c>
      <c r="AN122" s="6">
        <v>12.685</v>
      </c>
      <c r="AO122" s="6">
        <v>12.021000000000001</v>
      </c>
      <c r="AP122" s="6">
        <v>-1.502</v>
      </c>
      <c r="AQ122" s="6">
        <v>-0.14399999999999999</v>
      </c>
      <c r="AR122" s="6">
        <v>13.82</v>
      </c>
      <c r="AS122" s="6">
        <v>1.321</v>
      </c>
      <c r="AT122" s="6">
        <v>4.55</v>
      </c>
      <c r="AU122" s="6">
        <v>0.435</v>
      </c>
      <c r="AV122" s="6">
        <v>21.154</v>
      </c>
      <c r="AW122" s="6">
        <v>2.0209999999999999</v>
      </c>
      <c r="AX122" s="6">
        <v>0.157</v>
      </c>
      <c r="AY122" s="6">
        <v>1.641</v>
      </c>
      <c r="AZ122" s="6">
        <v>513.649</v>
      </c>
      <c r="BA122" s="6">
        <v>0.11700000000000001</v>
      </c>
      <c r="BB122" s="6">
        <v>0.35199999999999998</v>
      </c>
      <c r="BC122" s="6">
        <v>0.30399999999999999</v>
      </c>
      <c r="BD122" s="6">
        <v>0.53500000000000003</v>
      </c>
      <c r="BE122" s="6">
        <v>0.46200000000000002</v>
      </c>
      <c r="BF122" s="6">
        <v>0.81299999999999994</v>
      </c>
      <c r="BG122" s="6">
        <v>0.53</v>
      </c>
      <c r="BH122" s="6">
        <v>1.407</v>
      </c>
      <c r="BI122" s="6">
        <v>0.05</v>
      </c>
      <c r="BJ122" s="6">
        <v>0.28599999999999998</v>
      </c>
      <c r="BK122" s="6">
        <v>-7.0000000000000001E-3</v>
      </c>
      <c r="BL122" s="6">
        <v>0.254</v>
      </c>
      <c r="BM122" s="6">
        <v>0.52900000000000003</v>
      </c>
      <c r="BN122" s="6">
        <v>7.0000000000000007E-2</v>
      </c>
      <c r="BO122" s="6">
        <v>0.29699999999999999</v>
      </c>
      <c r="BP122" s="6">
        <v>-3.1E-2</v>
      </c>
      <c r="BQ122" s="6">
        <v>0.186</v>
      </c>
      <c r="BR122" s="6">
        <v>0.66700000000000004</v>
      </c>
      <c r="BS122" s="6">
        <v>0.40500000000000003</v>
      </c>
      <c r="BT122" s="6">
        <v>1E-3</v>
      </c>
      <c r="BU122" s="6">
        <v>5.0000000000000001E-3</v>
      </c>
      <c r="BV122" s="6">
        <v>5.0000000000000001E-3</v>
      </c>
      <c r="BW122" s="6">
        <v>0</v>
      </c>
      <c r="BX122" s="6">
        <v>125.8</v>
      </c>
      <c r="BY122" s="6">
        <v>132.75</v>
      </c>
      <c r="BZ122" s="6">
        <v>3.2210000000000001</v>
      </c>
      <c r="CA122" s="6">
        <v>2.742</v>
      </c>
    </row>
    <row r="123" spans="1:79" x14ac:dyDescent="0.25">
      <c r="A123" s="4" t="s">
        <v>11</v>
      </c>
      <c r="B123" s="4">
        <v>2011</v>
      </c>
      <c r="C123" s="4" t="s">
        <v>12</v>
      </c>
      <c r="D123" s="5">
        <v>10496379</v>
      </c>
      <c r="E123" s="5">
        <v>118179771580</v>
      </c>
      <c r="F123" s="6">
        <v>1.665</v>
      </c>
      <c r="G123" s="6">
        <v>0.159</v>
      </c>
      <c r="H123" s="6">
        <v>115.18600000000001</v>
      </c>
      <c r="I123" s="6">
        <v>-2.2959999999999998</v>
      </c>
      <c r="J123" s="7">
        <v>-1.9550000000000001</v>
      </c>
      <c r="K123" s="6">
        <v>113.72</v>
      </c>
      <c r="L123" s="6">
        <v>-2.2599999999999998</v>
      </c>
      <c r="M123" s="6">
        <v>-1.948</v>
      </c>
      <c r="N123" s="6">
        <v>10.834</v>
      </c>
      <c r="O123" s="6">
        <v>0.40600000000000003</v>
      </c>
      <c r="P123" s="6">
        <v>0.22700000000000001</v>
      </c>
      <c r="Q123" s="6">
        <v>10.974</v>
      </c>
      <c r="R123" s="6">
        <v>0.41199999999999998</v>
      </c>
      <c r="S123" s="6">
        <v>0.22900000000000001</v>
      </c>
      <c r="T123" s="6">
        <v>73.744</v>
      </c>
      <c r="U123" s="6">
        <v>7.0259999999999998</v>
      </c>
      <c r="V123" s="6">
        <v>115.93</v>
      </c>
      <c r="W123" s="6">
        <v>11.045</v>
      </c>
      <c r="X123" s="6">
        <v>0.41399999999999998</v>
      </c>
      <c r="Y123" s="6">
        <v>133.03100000000001</v>
      </c>
      <c r="Z123" s="6">
        <v>11039.027</v>
      </c>
      <c r="AA123" s="6">
        <v>10880.705</v>
      </c>
      <c r="AB123" s="6">
        <v>9111.4009999999998</v>
      </c>
      <c r="AC123" s="6">
        <v>7.3739999999999997</v>
      </c>
      <c r="AD123" s="6">
        <v>521.44600000000003</v>
      </c>
      <c r="AE123" s="6">
        <v>-49.061</v>
      </c>
      <c r="AF123" s="6">
        <v>1230.011</v>
      </c>
      <c r="AG123" s="6">
        <v>35.764000000000003</v>
      </c>
      <c r="AH123" s="6">
        <v>47823.707000000002</v>
      </c>
      <c r="AI123" s="6">
        <v>1.794</v>
      </c>
      <c r="AJ123" s="6">
        <v>0.26200000000000001</v>
      </c>
      <c r="AK123" s="6">
        <v>2.5000000000000001E-2</v>
      </c>
      <c r="AL123" s="6">
        <v>16.824999999999999</v>
      </c>
      <c r="AM123" s="6">
        <v>1.603</v>
      </c>
      <c r="AN123" s="6">
        <v>12.384</v>
      </c>
      <c r="AO123" s="6">
        <v>12.037000000000001</v>
      </c>
      <c r="AP123" s="6">
        <v>-1.466</v>
      </c>
      <c r="AQ123" s="6">
        <v>-0.14000000000000001</v>
      </c>
      <c r="AR123" s="6">
        <v>13.77</v>
      </c>
      <c r="AS123" s="6">
        <v>1.3120000000000001</v>
      </c>
      <c r="AT123" s="6">
        <v>4.71</v>
      </c>
      <c r="AU123" s="6">
        <v>0.44900000000000001</v>
      </c>
      <c r="AV123" s="6">
        <v>20.917000000000002</v>
      </c>
      <c r="AW123" s="6">
        <v>1.9930000000000001</v>
      </c>
      <c r="AX123" s="6">
        <v>0.16900000000000001</v>
      </c>
      <c r="AY123" s="6">
        <v>1.7729999999999999</v>
      </c>
      <c r="AZ123" s="6">
        <v>501.976</v>
      </c>
      <c r="BA123" s="6">
        <v>0.123</v>
      </c>
      <c r="BB123" s="6">
        <v>0.33400000000000002</v>
      </c>
      <c r="BC123" s="6">
        <v>0.28799999999999998</v>
      </c>
      <c r="BD123" s="6">
        <v>0.5</v>
      </c>
      <c r="BE123" s="6">
        <v>0.44600000000000001</v>
      </c>
      <c r="BF123" s="6">
        <v>0.80100000000000005</v>
      </c>
      <c r="BG123" s="6">
        <v>0.52600000000000002</v>
      </c>
      <c r="BH123" s="6">
        <v>1.387</v>
      </c>
      <c r="BI123" s="6">
        <v>5.0999999999999997E-2</v>
      </c>
      <c r="BJ123" s="6">
        <v>0.28499999999999998</v>
      </c>
      <c r="BK123" s="6">
        <v>-7.0000000000000001E-3</v>
      </c>
      <c r="BL123" s="6">
        <v>0.253</v>
      </c>
      <c r="BM123" s="6">
        <v>0.53400000000000003</v>
      </c>
      <c r="BN123" s="6">
        <v>7.0999999999999994E-2</v>
      </c>
      <c r="BO123" s="6">
        <v>0.26400000000000001</v>
      </c>
      <c r="BP123" s="6">
        <v>-0.03</v>
      </c>
      <c r="BQ123" s="6">
        <v>0.184</v>
      </c>
      <c r="BR123" s="6">
        <v>0.64500000000000002</v>
      </c>
      <c r="BS123" s="6">
        <v>0.4</v>
      </c>
      <c r="BT123" s="6">
        <v>1E-3</v>
      </c>
      <c r="BU123" s="6">
        <v>5.0000000000000001E-3</v>
      </c>
      <c r="BV123" s="6">
        <v>5.0000000000000001E-3</v>
      </c>
      <c r="BW123" s="6">
        <v>0</v>
      </c>
      <c r="BX123" s="6">
        <v>126.35</v>
      </c>
      <c r="BY123" s="6">
        <v>129.99</v>
      </c>
      <c r="BZ123" s="6">
        <v>0.74399999999999999</v>
      </c>
      <c r="CA123" s="6">
        <v>0.64600000000000002</v>
      </c>
    </row>
    <row r="124" spans="1:79" x14ac:dyDescent="0.25">
      <c r="A124" s="4" t="s">
        <v>11</v>
      </c>
      <c r="B124" s="4">
        <v>2012</v>
      </c>
      <c r="C124" s="4" t="s">
        <v>12</v>
      </c>
      <c r="D124" s="5">
        <v>10511065</v>
      </c>
      <c r="E124" s="5">
        <v>125630804280</v>
      </c>
      <c r="F124" s="6">
        <v>1.5169999999999999</v>
      </c>
      <c r="G124" s="6">
        <v>0.14399999999999999</v>
      </c>
      <c r="H124" s="6">
        <v>111.28100000000001</v>
      </c>
      <c r="I124" s="6">
        <v>-3.9049999999999998</v>
      </c>
      <c r="J124" s="7">
        <v>-3.39</v>
      </c>
      <c r="K124" s="6">
        <v>96.295000000000002</v>
      </c>
      <c r="L124" s="6">
        <v>-17.425000000000001</v>
      </c>
      <c r="M124" s="6">
        <v>-15.323</v>
      </c>
      <c r="N124" s="6">
        <v>9.1609999999999996</v>
      </c>
      <c r="O124" s="6">
        <v>0.34699999999999998</v>
      </c>
      <c r="P124" s="6">
        <v>0.193</v>
      </c>
      <c r="Q124" s="6">
        <v>10.587</v>
      </c>
      <c r="R124" s="6">
        <v>0.40100000000000002</v>
      </c>
      <c r="S124" s="6">
        <v>0.223</v>
      </c>
      <c r="T124" s="6">
        <v>70.748999999999995</v>
      </c>
      <c r="U124" s="6">
        <v>6.7309999999999999</v>
      </c>
      <c r="V124" s="6">
        <v>110.871</v>
      </c>
      <c r="W124" s="6">
        <v>10.548</v>
      </c>
      <c r="X124" s="6">
        <v>0.39900000000000002</v>
      </c>
      <c r="Y124" s="6">
        <v>134.548</v>
      </c>
      <c r="Z124" s="6">
        <v>11150.308999999999</v>
      </c>
      <c r="AA124" s="6">
        <v>10977</v>
      </c>
      <c r="AB124" s="6">
        <v>9182.1489999999994</v>
      </c>
      <c r="AC124" s="6">
        <v>7.64</v>
      </c>
      <c r="AD124" s="6">
        <v>538.07000000000005</v>
      </c>
      <c r="AE124" s="6">
        <v>-64.046999999999997</v>
      </c>
      <c r="AF124" s="6">
        <v>1250.444</v>
      </c>
      <c r="AG124" s="6">
        <v>37.456000000000003</v>
      </c>
      <c r="AH124" s="6">
        <v>47515.48</v>
      </c>
      <c r="AI124" s="6">
        <v>1.7989999999999999</v>
      </c>
      <c r="AJ124" s="6">
        <v>0.26600000000000001</v>
      </c>
      <c r="AK124" s="6">
        <v>2.5000000000000001E-2</v>
      </c>
      <c r="AL124" s="6">
        <v>16.623999999999999</v>
      </c>
      <c r="AM124" s="6">
        <v>1.5820000000000001</v>
      </c>
      <c r="AN124" s="6">
        <v>12.112</v>
      </c>
      <c r="AO124" s="6">
        <v>11.766</v>
      </c>
      <c r="AP124" s="6">
        <v>-14.986000000000001</v>
      </c>
      <c r="AQ124" s="6">
        <v>-1.4259999999999999</v>
      </c>
      <c r="AR124" s="6">
        <v>13.62</v>
      </c>
      <c r="AS124" s="6">
        <v>1.296</v>
      </c>
      <c r="AT124" s="6">
        <v>5.14</v>
      </c>
      <c r="AU124" s="6">
        <v>0.48899999999999999</v>
      </c>
      <c r="AV124" s="6">
        <v>20.433</v>
      </c>
      <c r="AW124" s="6">
        <v>1.944</v>
      </c>
      <c r="AX124" s="6">
        <v>0.161</v>
      </c>
      <c r="AY124" s="6">
        <v>1.6919999999999999</v>
      </c>
      <c r="AZ124" s="6">
        <v>499.43799999999999</v>
      </c>
      <c r="BA124" s="6">
        <v>0.11</v>
      </c>
      <c r="BB124" s="6">
        <v>0.318</v>
      </c>
      <c r="BC124" s="6">
        <v>0.24199999999999999</v>
      </c>
      <c r="BD124" s="6">
        <v>0.47399999999999998</v>
      </c>
      <c r="BE124" s="6">
        <v>0.43099999999999999</v>
      </c>
      <c r="BF124" s="6">
        <v>0.78900000000000003</v>
      </c>
      <c r="BG124" s="6">
        <v>0.52</v>
      </c>
      <c r="BH124" s="6">
        <v>1.367</v>
      </c>
      <c r="BI124" s="6">
        <v>5.0999999999999997E-2</v>
      </c>
      <c r="BJ124" s="6">
        <v>0.28399999999999997</v>
      </c>
      <c r="BK124" s="6">
        <v>-8.9999999999999993E-3</v>
      </c>
      <c r="BL124" s="6">
        <v>0.251</v>
      </c>
      <c r="BM124" s="6">
        <v>0.53700000000000003</v>
      </c>
      <c r="BN124" s="6">
        <v>7.0000000000000007E-2</v>
      </c>
      <c r="BO124" s="6">
        <v>0.25600000000000001</v>
      </c>
      <c r="BP124" s="6">
        <v>-0.31</v>
      </c>
      <c r="BQ124" s="6">
        <v>0.17699999999999999</v>
      </c>
      <c r="BR124" s="6">
        <v>0.61199999999999999</v>
      </c>
      <c r="BS124" s="6">
        <v>0.39600000000000002</v>
      </c>
      <c r="BT124" s="6">
        <v>1E-3</v>
      </c>
      <c r="BU124" s="6">
        <v>5.0000000000000001E-3</v>
      </c>
      <c r="BV124" s="6">
        <v>6.0000000000000001E-3</v>
      </c>
      <c r="BW124" s="6">
        <v>0</v>
      </c>
      <c r="BX124" s="6">
        <v>123.67</v>
      </c>
      <c r="BY124" s="6">
        <v>127.31</v>
      </c>
      <c r="BZ124" s="6">
        <v>-0.40899999999999997</v>
      </c>
      <c r="CA124" s="6">
        <v>-0.36799999999999999</v>
      </c>
    </row>
    <row r="125" spans="1:79" x14ac:dyDescent="0.25">
      <c r="A125" s="4" t="s">
        <v>11</v>
      </c>
      <c r="B125" s="4">
        <v>2013</v>
      </c>
      <c r="C125" s="4" t="s">
        <v>12</v>
      </c>
      <c r="D125" s="5">
        <v>10514547</v>
      </c>
      <c r="E125" s="5">
        <v>133081836980</v>
      </c>
      <c r="F125" s="6">
        <v>1.3320000000000001</v>
      </c>
      <c r="G125" s="6">
        <v>0.127</v>
      </c>
      <c r="H125" s="6">
        <v>106.711</v>
      </c>
      <c r="I125" s="6">
        <v>-4.569</v>
      </c>
      <c r="J125" s="7">
        <v>-4.1059999999999999</v>
      </c>
      <c r="K125" s="6">
        <v>93.337999999999994</v>
      </c>
      <c r="L125" s="6">
        <v>-2.9569999999999999</v>
      </c>
      <c r="M125" s="6">
        <v>-3.0710000000000002</v>
      </c>
      <c r="N125" s="6">
        <v>8.8770000000000007</v>
      </c>
      <c r="O125" s="6">
        <v>0.33800000000000002</v>
      </c>
      <c r="P125" s="6">
        <v>0.19</v>
      </c>
      <c r="Q125" s="6">
        <v>10.148999999999999</v>
      </c>
      <c r="R125" s="6">
        <v>0.38600000000000001</v>
      </c>
      <c r="S125" s="6">
        <v>0.218</v>
      </c>
      <c r="T125" s="6">
        <v>66.849000000000004</v>
      </c>
      <c r="U125" s="6">
        <v>6.3579999999999997</v>
      </c>
      <c r="V125" s="6">
        <v>108.96599999999999</v>
      </c>
      <c r="W125" s="6">
        <v>10.363</v>
      </c>
      <c r="X125" s="6">
        <v>0.39400000000000002</v>
      </c>
      <c r="Y125" s="6">
        <v>135.88</v>
      </c>
      <c r="Z125" s="6">
        <v>11257.02</v>
      </c>
      <c r="AA125" s="6">
        <v>11070.339</v>
      </c>
      <c r="AB125" s="6">
        <v>9248.9979999999996</v>
      </c>
      <c r="AC125" s="6">
        <v>7.8419999999999996</v>
      </c>
      <c r="AD125" s="6">
        <v>554.89599999999996</v>
      </c>
      <c r="AE125" s="6">
        <v>-77.42</v>
      </c>
      <c r="AF125" s="6">
        <v>1270.23</v>
      </c>
      <c r="AG125" s="6">
        <v>39.173000000000002</v>
      </c>
      <c r="AH125" s="6">
        <v>46623.125</v>
      </c>
      <c r="AI125" s="6">
        <v>1.774</v>
      </c>
      <c r="AJ125" s="6">
        <v>0.20100000000000001</v>
      </c>
      <c r="AK125" s="6">
        <v>1.9E-2</v>
      </c>
      <c r="AL125" s="6">
        <v>16.826000000000001</v>
      </c>
      <c r="AM125" s="6">
        <v>1.6</v>
      </c>
      <c r="AN125" s="6">
        <v>11.56</v>
      </c>
      <c r="AO125" s="6">
        <v>11.214</v>
      </c>
      <c r="AP125" s="6">
        <v>-13.374000000000001</v>
      </c>
      <c r="AQ125" s="6">
        <v>-1.272</v>
      </c>
      <c r="AR125" s="6">
        <v>12.82</v>
      </c>
      <c r="AS125" s="6">
        <v>1.2190000000000001</v>
      </c>
      <c r="AT125" s="6">
        <v>4.99</v>
      </c>
      <c r="AU125" s="6">
        <v>0.47499999999999998</v>
      </c>
      <c r="AV125" s="6">
        <v>19.786000000000001</v>
      </c>
      <c r="AW125" s="6">
        <v>1.8819999999999999</v>
      </c>
      <c r="AX125" s="6">
        <v>0.16300000000000001</v>
      </c>
      <c r="AY125" s="6">
        <v>1.7170000000000001</v>
      </c>
      <c r="AZ125" s="6">
        <v>490.221</v>
      </c>
      <c r="BA125" s="6">
        <v>9.1999999999999998E-2</v>
      </c>
      <c r="BB125" s="6">
        <v>0.30199999999999999</v>
      </c>
      <c r="BC125" s="6">
        <v>0.23400000000000001</v>
      </c>
      <c r="BD125" s="6">
        <v>0.44500000000000001</v>
      </c>
      <c r="BE125" s="6">
        <v>0.41599999999999998</v>
      </c>
      <c r="BF125" s="6">
        <v>0.77700000000000002</v>
      </c>
      <c r="BG125" s="6">
        <v>0.51500000000000001</v>
      </c>
      <c r="BH125" s="6">
        <v>1.3460000000000001</v>
      </c>
      <c r="BI125" s="6">
        <v>5.0999999999999997E-2</v>
      </c>
      <c r="BJ125" s="6">
        <v>0.28299999999999997</v>
      </c>
      <c r="BK125" s="6">
        <v>-1.0999999999999999E-2</v>
      </c>
      <c r="BL125" s="6">
        <v>0.249</v>
      </c>
      <c r="BM125" s="6">
        <v>0.53900000000000003</v>
      </c>
      <c r="BN125" s="6">
        <v>5.1999999999999998E-2</v>
      </c>
      <c r="BO125" s="6">
        <v>0.25700000000000001</v>
      </c>
      <c r="BP125" s="6">
        <v>-0.28899999999999998</v>
      </c>
      <c r="BQ125" s="6">
        <v>0.17</v>
      </c>
      <c r="BR125" s="6">
        <v>0.58399999999999996</v>
      </c>
      <c r="BS125" s="6">
        <v>0.39200000000000002</v>
      </c>
      <c r="BT125" s="6">
        <v>1E-3</v>
      </c>
      <c r="BU125" s="6">
        <v>5.0000000000000001E-3</v>
      </c>
      <c r="BV125" s="6">
        <v>6.0000000000000001E-3</v>
      </c>
      <c r="BW125" s="6">
        <v>0</v>
      </c>
      <c r="BX125" s="6">
        <v>117.91</v>
      </c>
      <c r="BY125" s="6">
        <v>121.55</v>
      </c>
      <c r="BZ125" s="6">
        <v>2.2549999999999999</v>
      </c>
      <c r="CA125" s="6">
        <v>2.113</v>
      </c>
    </row>
    <row r="126" spans="1:79" x14ac:dyDescent="0.25">
      <c r="A126" s="4" t="s">
        <v>11</v>
      </c>
      <c r="B126" s="4">
        <v>2014</v>
      </c>
      <c r="C126" s="4" t="s">
        <v>12</v>
      </c>
      <c r="D126" s="5">
        <v>10517178</v>
      </c>
      <c r="E126" s="5">
        <v>141532869670</v>
      </c>
      <c r="F126" s="6">
        <v>1.4830000000000001</v>
      </c>
      <c r="G126" s="6">
        <v>0.14099999999999999</v>
      </c>
      <c r="H126" s="6">
        <v>104.229</v>
      </c>
      <c r="I126" s="6">
        <v>-2.4830000000000001</v>
      </c>
      <c r="J126" s="7">
        <v>-2.3260000000000001</v>
      </c>
      <c r="K126" s="6">
        <v>90.891999999999996</v>
      </c>
      <c r="L126" s="6">
        <v>-2.4460000000000002</v>
      </c>
      <c r="M126" s="6">
        <v>-2.62</v>
      </c>
      <c r="N126" s="6">
        <v>8.6419999999999995</v>
      </c>
      <c r="O126" s="6">
        <v>0.32</v>
      </c>
      <c r="P126" s="6">
        <v>0.189</v>
      </c>
      <c r="Q126" s="6">
        <v>9.91</v>
      </c>
      <c r="R126" s="6">
        <v>0.36699999999999999</v>
      </c>
      <c r="S126" s="6">
        <v>0.217</v>
      </c>
      <c r="T126" s="6">
        <v>64.88</v>
      </c>
      <c r="U126" s="6">
        <v>6.1689999999999996</v>
      </c>
      <c r="V126" s="6">
        <v>102.93600000000001</v>
      </c>
      <c r="W126" s="6">
        <v>9.7870000000000008</v>
      </c>
      <c r="X126" s="6">
        <v>0.36299999999999999</v>
      </c>
      <c r="Y126" s="6">
        <v>137.363</v>
      </c>
      <c r="Z126" s="6">
        <v>11361.248</v>
      </c>
      <c r="AA126" s="6">
        <v>11161.23</v>
      </c>
      <c r="AB126" s="6">
        <v>9313.8780000000006</v>
      </c>
      <c r="AC126" s="6">
        <v>8.0449999999999999</v>
      </c>
      <c r="AD126" s="6">
        <v>570.00900000000001</v>
      </c>
      <c r="AE126" s="6">
        <v>-90.757000000000005</v>
      </c>
      <c r="AF126" s="6">
        <v>1291.0619999999999</v>
      </c>
      <c r="AG126" s="6">
        <v>40.892000000000003</v>
      </c>
      <c r="AH126" s="6">
        <v>45633.582000000002</v>
      </c>
      <c r="AI126" s="6">
        <v>1.6910000000000001</v>
      </c>
      <c r="AJ126" s="6">
        <v>0.20300000000000001</v>
      </c>
      <c r="AK126" s="6">
        <v>1.9E-2</v>
      </c>
      <c r="AL126" s="6">
        <v>15.113</v>
      </c>
      <c r="AM126" s="6">
        <v>1.4370000000000001</v>
      </c>
      <c r="AN126" s="6">
        <v>11.233000000000001</v>
      </c>
      <c r="AO126" s="6">
        <v>10.888</v>
      </c>
      <c r="AP126" s="6">
        <v>-13.337</v>
      </c>
      <c r="AQ126" s="6">
        <v>-1.268</v>
      </c>
      <c r="AR126" s="6">
        <v>12.76</v>
      </c>
      <c r="AS126" s="6">
        <v>1.2130000000000001</v>
      </c>
      <c r="AT126" s="6">
        <v>5.0999999999999996</v>
      </c>
      <c r="AU126" s="6">
        <v>0.48499999999999999</v>
      </c>
      <c r="AV126" s="6">
        <v>20.832000000000001</v>
      </c>
      <c r="AW126" s="6">
        <v>1.9810000000000001</v>
      </c>
      <c r="AX126" s="6">
        <v>0.16300000000000001</v>
      </c>
      <c r="AY126" s="6">
        <v>1.7190000000000001</v>
      </c>
      <c r="AZ126" s="6">
        <v>479.93700000000001</v>
      </c>
      <c r="BA126" s="6">
        <v>9.9000000000000005E-2</v>
      </c>
      <c r="BB126" s="6">
        <v>0.29299999999999998</v>
      </c>
      <c r="BC126" s="6">
        <v>0.224</v>
      </c>
      <c r="BD126" s="6">
        <v>0.43099999999999999</v>
      </c>
      <c r="BE126" s="6">
        <v>0.40200000000000002</v>
      </c>
      <c r="BF126" s="6">
        <v>0.76600000000000001</v>
      </c>
      <c r="BG126" s="6">
        <v>0.51</v>
      </c>
      <c r="BH126" s="6">
        <v>1.327</v>
      </c>
      <c r="BI126" s="6">
        <v>5.0999999999999997E-2</v>
      </c>
      <c r="BJ126" s="6">
        <v>0.28100000000000003</v>
      </c>
      <c r="BK126" s="6">
        <v>-1.2999999999999999E-2</v>
      </c>
      <c r="BL126" s="6">
        <v>0.248</v>
      </c>
      <c r="BM126" s="6">
        <v>0.54</v>
      </c>
      <c r="BN126" s="6">
        <v>5.1999999999999998E-2</v>
      </c>
      <c r="BO126" s="6">
        <v>0.22700000000000001</v>
      </c>
      <c r="BP126" s="6">
        <v>-0.27100000000000002</v>
      </c>
      <c r="BQ126" s="6">
        <v>0.17799999999999999</v>
      </c>
      <c r="BR126" s="6">
        <v>0.56399999999999995</v>
      </c>
      <c r="BS126" s="6">
        <v>0.38800000000000001</v>
      </c>
      <c r="BT126" s="6">
        <v>1E-3</v>
      </c>
      <c r="BU126" s="6">
        <v>5.0000000000000001E-3</v>
      </c>
      <c r="BV126" s="6">
        <v>6.0000000000000001E-3</v>
      </c>
      <c r="BW126" s="6">
        <v>0</v>
      </c>
      <c r="BX126" s="6">
        <v>114.51</v>
      </c>
      <c r="BY126" s="6">
        <v>118.14</v>
      </c>
      <c r="BZ126" s="6">
        <v>-1.2929999999999999</v>
      </c>
      <c r="CA126" s="6">
        <v>-1.24</v>
      </c>
    </row>
    <row r="127" spans="1:79" x14ac:dyDescent="0.25">
      <c r="A127" s="4" t="s">
        <v>11</v>
      </c>
      <c r="B127" s="4">
        <v>2015</v>
      </c>
      <c r="C127" s="4" t="s">
        <v>12</v>
      </c>
      <c r="D127" s="5">
        <v>10523801</v>
      </c>
      <c r="E127" s="5">
        <v>150983902370</v>
      </c>
      <c r="F127" s="6">
        <v>1.5580000000000001</v>
      </c>
      <c r="G127" s="6">
        <v>0.14799999999999999</v>
      </c>
      <c r="H127" s="6">
        <v>104.996</v>
      </c>
      <c r="I127" s="6">
        <v>0.76700000000000002</v>
      </c>
      <c r="J127" s="7">
        <v>0.73599999999999999</v>
      </c>
      <c r="K127" s="6">
        <v>92.317999999999998</v>
      </c>
      <c r="L127" s="6">
        <v>1.4259999999999999</v>
      </c>
      <c r="M127" s="6">
        <v>1.569</v>
      </c>
      <c r="N127" s="6">
        <v>8.7720000000000002</v>
      </c>
      <c r="O127" s="6">
        <v>0.311</v>
      </c>
      <c r="P127" s="6">
        <v>0.19600000000000001</v>
      </c>
      <c r="Q127" s="6">
        <v>9.9770000000000003</v>
      </c>
      <c r="R127" s="6">
        <v>0.35399999999999998</v>
      </c>
      <c r="S127" s="6">
        <v>0.223</v>
      </c>
      <c r="T127" s="6">
        <v>64.296000000000006</v>
      </c>
      <c r="U127" s="6">
        <v>6.11</v>
      </c>
      <c r="V127" s="6">
        <v>104.762</v>
      </c>
      <c r="W127" s="6">
        <v>9.9550000000000001</v>
      </c>
      <c r="X127" s="6">
        <v>0.35299999999999998</v>
      </c>
      <c r="Y127" s="6">
        <v>138.92099999999999</v>
      </c>
      <c r="Z127" s="6">
        <v>11466.244000000001</v>
      </c>
      <c r="AA127" s="6">
        <v>11253.549000000001</v>
      </c>
      <c r="AB127" s="6">
        <v>9378.1740000000009</v>
      </c>
      <c r="AC127" s="6">
        <v>8.2370000000000001</v>
      </c>
      <c r="AD127" s="6">
        <v>585.91700000000003</v>
      </c>
      <c r="AE127" s="6">
        <v>-103.435</v>
      </c>
      <c r="AF127" s="6">
        <v>1312.412</v>
      </c>
      <c r="AG127" s="6">
        <v>42.582000000000001</v>
      </c>
      <c r="AH127" s="6">
        <v>44728.675999999999</v>
      </c>
      <c r="AI127" s="6">
        <v>1.587</v>
      </c>
      <c r="AJ127" s="6">
        <v>0.192</v>
      </c>
      <c r="AK127" s="6">
        <v>1.7999999999999999E-2</v>
      </c>
      <c r="AL127" s="6">
        <v>15.909000000000001</v>
      </c>
      <c r="AM127" s="6">
        <v>1.512</v>
      </c>
      <c r="AN127" s="6">
        <v>11.446</v>
      </c>
      <c r="AO127" s="6">
        <v>11.102</v>
      </c>
      <c r="AP127" s="6">
        <v>-12.677</v>
      </c>
      <c r="AQ127" s="6">
        <v>-1.2050000000000001</v>
      </c>
      <c r="AR127" s="6">
        <v>12.76</v>
      </c>
      <c r="AS127" s="6">
        <v>1.212</v>
      </c>
      <c r="AT127" s="6">
        <v>5.55</v>
      </c>
      <c r="AU127" s="6">
        <v>0.52700000000000002</v>
      </c>
      <c r="AV127" s="6">
        <v>21.35</v>
      </c>
      <c r="AW127" s="6">
        <v>2.0289999999999999</v>
      </c>
      <c r="AX127" s="6">
        <v>0.161</v>
      </c>
      <c r="AY127" s="6">
        <v>1.69</v>
      </c>
      <c r="AZ127" s="6">
        <v>470.71600000000001</v>
      </c>
      <c r="BA127" s="6">
        <v>0.108</v>
      </c>
      <c r="BB127" s="6">
        <v>0.29499999999999998</v>
      </c>
      <c r="BC127" s="6">
        <v>0.22500000000000001</v>
      </c>
      <c r="BD127" s="6">
        <v>0.437</v>
      </c>
      <c r="BE127" s="6">
        <v>0.39100000000000001</v>
      </c>
      <c r="BF127" s="6">
        <v>0.755</v>
      </c>
      <c r="BG127" s="6">
        <v>0.504</v>
      </c>
      <c r="BH127" s="6">
        <v>1.3089999999999999</v>
      </c>
      <c r="BI127" s="6">
        <v>5.0999999999999997E-2</v>
      </c>
      <c r="BJ127" s="6">
        <v>0.28000000000000003</v>
      </c>
      <c r="BK127" s="6">
        <v>-1.4E-2</v>
      </c>
      <c r="BL127" s="6">
        <v>0.246</v>
      </c>
      <c r="BM127" s="6">
        <v>0.54</v>
      </c>
      <c r="BN127" s="6">
        <v>0.05</v>
      </c>
      <c r="BO127" s="6">
        <v>0.23400000000000001</v>
      </c>
      <c r="BP127" s="6">
        <v>-0.23499999999999999</v>
      </c>
      <c r="BQ127" s="6">
        <v>0.17899999999999999</v>
      </c>
      <c r="BR127" s="6">
        <v>0.55800000000000005</v>
      </c>
      <c r="BS127" s="6">
        <v>0.38400000000000001</v>
      </c>
      <c r="BT127" s="6">
        <v>1E-3</v>
      </c>
      <c r="BU127" s="6">
        <v>5.0000000000000001E-3</v>
      </c>
      <c r="BV127" s="6">
        <v>6.0000000000000001E-3</v>
      </c>
      <c r="BW127" s="6">
        <v>0</v>
      </c>
      <c r="BX127" s="6">
        <v>116.83</v>
      </c>
      <c r="BY127" s="6">
        <v>120.46</v>
      </c>
      <c r="BZ127" s="6">
        <v>-0.23400000000000001</v>
      </c>
      <c r="CA127" s="6">
        <v>-0.223</v>
      </c>
    </row>
    <row r="128" spans="1:79" x14ac:dyDescent="0.25">
      <c r="A128" s="4" t="s">
        <v>11</v>
      </c>
      <c r="B128" s="4">
        <v>2016</v>
      </c>
      <c r="C128" s="4" t="s">
        <v>12</v>
      </c>
      <c r="D128" s="5">
        <v>10527584</v>
      </c>
      <c r="E128" s="5">
        <v>158434935070</v>
      </c>
      <c r="F128" s="6">
        <v>1.698</v>
      </c>
      <c r="G128" s="6">
        <v>0.161</v>
      </c>
      <c r="H128" s="6">
        <v>106.65600000000001</v>
      </c>
      <c r="I128" s="6">
        <v>1.66</v>
      </c>
      <c r="J128" s="7">
        <v>1.581</v>
      </c>
      <c r="K128" s="6">
        <v>94.638000000000005</v>
      </c>
      <c r="L128" s="6">
        <v>2.3199999999999998</v>
      </c>
      <c r="M128" s="6">
        <v>2.5129999999999999</v>
      </c>
      <c r="N128" s="6">
        <v>8.99</v>
      </c>
      <c r="O128" s="6">
        <v>0.311</v>
      </c>
      <c r="P128" s="6">
        <v>0.20399999999999999</v>
      </c>
      <c r="Q128" s="6">
        <v>10.131</v>
      </c>
      <c r="R128" s="6">
        <v>0.35099999999999998</v>
      </c>
      <c r="S128" s="6">
        <v>0.23</v>
      </c>
      <c r="T128" s="6">
        <v>64.709000000000003</v>
      </c>
      <c r="U128" s="6">
        <v>6.1470000000000002</v>
      </c>
      <c r="V128" s="6">
        <v>105.946</v>
      </c>
      <c r="W128" s="6">
        <v>10.064</v>
      </c>
      <c r="X128" s="6">
        <v>0.34899999999999998</v>
      </c>
      <c r="Y128" s="6">
        <v>140.61799999999999</v>
      </c>
      <c r="Z128" s="6">
        <v>11572.898999999999</v>
      </c>
      <c r="AA128" s="6">
        <v>11348.187</v>
      </c>
      <c r="AB128" s="6">
        <v>9442.8829999999998</v>
      </c>
      <c r="AC128" s="6">
        <v>8.3960000000000008</v>
      </c>
      <c r="AD128" s="6">
        <v>602.92600000000004</v>
      </c>
      <c r="AE128" s="6">
        <v>-115.453</v>
      </c>
      <c r="AF128" s="6">
        <v>1333.8030000000001</v>
      </c>
      <c r="AG128" s="6">
        <v>44.273000000000003</v>
      </c>
      <c r="AH128" s="6">
        <v>44110.195</v>
      </c>
      <c r="AI128" s="6">
        <v>1.528</v>
      </c>
      <c r="AJ128" s="6">
        <v>0.159</v>
      </c>
      <c r="AK128" s="6">
        <v>1.4999999999999999E-2</v>
      </c>
      <c r="AL128" s="6">
        <v>17.009</v>
      </c>
      <c r="AM128" s="6">
        <v>1.6160000000000001</v>
      </c>
      <c r="AN128" s="6">
        <v>11.682</v>
      </c>
      <c r="AO128" s="6">
        <v>11.13</v>
      </c>
      <c r="AP128" s="6">
        <v>-12.018000000000001</v>
      </c>
      <c r="AQ128" s="6">
        <v>-1.1419999999999999</v>
      </c>
      <c r="AR128" s="6">
        <v>12.47</v>
      </c>
      <c r="AS128" s="6">
        <v>1.1850000000000001</v>
      </c>
      <c r="AT128" s="6">
        <v>5.58</v>
      </c>
      <c r="AU128" s="6">
        <v>0.53</v>
      </c>
      <c r="AV128" s="6">
        <v>21.390999999999998</v>
      </c>
      <c r="AW128" s="6">
        <v>2.032</v>
      </c>
      <c r="AX128" s="6">
        <v>0.161</v>
      </c>
      <c r="AY128" s="6">
        <v>1.6910000000000001</v>
      </c>
      <c r="AZ128" s="6">
        <v>464.37400000000002</v>
      </c>
      <c r="BA128" s="6">
        <v>0.114</v>
      </c>
      <c r="BB128" s="6">
        <v>0.3</v>
      </c>
      <c r="BC128" s="6">
        <v>0.23599999999999999</v>
      </c>
      <c r="BD128" s="6">
        <v>0.45100000000000001</v>
      </c>
      <c r="BE128" s="6">
        <v>0.379</v>
      </c>
      <c r="BF128" s="6">
        <v>0.74399999999999999</v>
      </c>
      <c r="BG128" s="6">
        <v>0.5</v>
      </c>
      <c r="BH128" s="6">
        <v>1.292</v>
      </c>
      <c r="BI128" s="6">
        <v>5.0999999999999997E-2</v>
      </c>
      <c r="BJ128" s="6">
        <v>0.27900000000000003</v>
      </c>
      <c r="BK128" s="6">
        <v>-1.6E-2</v>
      </c>
      <c r="BL128" s="6">
        <v>0.24399999999999999</v>
      </c>
      <c r="BM128" s="6">
        <v>0.54100000000000004</v>
      </c>
      <c r="BN128" s="6">
        <v>4.2000000000000003E-2</v>
      </c>
      <c r="BO128" s="6">
        <v>0.24399999999999999</v>
      </c>
      <c r="BP128" s="6">
        <v>-0.26500000000000001</v>
      </c>
      <c r="BQ128" s="6">
        <v>0.17799999999999999</v>
      </c>
      <c r="BR128" s="6">
        <v>0.56299999999999994</v>
      </c>
      <c r="BS128" s="6">
        <v>0.38</v>
      </c>
      <c r="BT128" s="6">
        <v>1E-3</v>
      </c>
      <c r="BU128" s="6">
        <v>5.0000000000000001E-3</v>
      </c>
      <c r="BV128" s="6">
        <v>6.0000000000000001E-3</v>
      </c>
      <c r="BW128" s="6">
        <v>0</v>
      </c>
      <c r="BX128" s="6">
        <v>117.17</v>
      </c>
      <c r="BY128" s="6">
        <v>122.98</v>
      </c>
      <c r="BZ128" s="6">
        <v>-0.70899999999999996</v>
      </c>
      <c r="CA128" s="6">
        <v>-0.66500000000000004</v>
      </c>
    </row>
    <row r="129" spans="1:79" x14ac:dyDescent="0.25">
      <c r="A129" s="4" t="s">
        <v>11</v>
      </c>
      <c r="B129" s="4">
        <v>2017</v>
      </c>
      <c r="C129" s="4" t="s">
        <v>12</v>
      </c>
      <c r="D129" s="5">
        <v>10531315</v>
      </c>
      <c r="E129" s="5">
        <v>167885967760</v>
      </c>
      <c r="F129" s="6">
        <v>1.728</v>
      </c>
      <c r="G129" s="6">
        <v>0.16400000000000001</v>
      </c>
      <c r="H129" s="6">
        <v>107.748</v>
      </c>
      <c r="I129" s="6">
        <v>1.0920000000000001</v>
      </c>
      <c r="J129" s="7">
        <v>1.024</v>
      </c>
      <c r="K129" s="6">
        <v>92.981999999999999</v>
      </c>
      <c r="L129" s="6">
        <v>-1.6559999999999999</v>
      </c>
      <c r="M129" s="6">
        <v>-1.75</v>
      </c>
      <c r="N129" s="6">
        <v>8.8290000000000006</v>
      </c>
      <c r="O129" s="6">
        <v>0.29299999999999998</v>
      </c>
      <c r="P129" s="6">
        <v>0.19</v>
      </c>
      <c r="Q129" s="6">
        <v>10.231</v>
      </c>
      <c r="R129" s="6">
        <v>0.34</v>
      </c>
      <c r="S129" s="6">
        <v>0.22</v>
      </c>
      <c r="T129" s="6">
        <v>64.286000000000001</v>
      </c>
      <c r="U129" s="6">
        <v>6.1040000000000001</v>
      </c>
      <c r="V129" s="6">
        <v>111.099</v>
      </c>
      <c r="W129" s="6">
        <v>10.548999999999999</v>
      </c>
      <c r="X129" s="6">
        <v>0.35</v>
      </c>
      <c r="Y129" s="6">
        <v>142.34700000000001</v>
      </c>
      <c r="Z129" s="6">
        <v>11680.647000000001</v>
      </c>
      <c r="AA129" s="6">
        <v>11441.168</v>
      </c>
      <c r="AB129" s="6">
        <v>9507.1689999999999</v>
      </c>
      <c r="AC129" s="6">
        <v>8.5229999999999997</v>
      </c>
      <c r="AD129" s="6">
        <v>620.64</v>
      </c>
      <c r="AE129" s="6">
        <v>-130.21899999999999</v>
      </c>
      <c r="AF129" s="6">
        <v>1355.9670000000001</v>
      </c>
      <c r="AG129" s="6">
        <v>46.002000000000002</v>
      </c>
      <c r="AH129" s="6">
        <v>46583.093999999997</v>
      </c>
      <c r="AI129" s="6">
        <v>1.5469999999999999</v>
      </c>
      <c r="AJ129" s="6">
        <v>0.127</v>
      </c>
      <c r="AK129" s="6">
        <v>1.2E-2</v>
      </c>
      <c r="AL129" s="6">
        <v>17.713999999999999</v>
      </c>
      <c r="AM129" s="6">
        <v>1.6819999999999999</v>
      </c>
      <c r="AN129" s="6">
        <v>11.641</v>
      </c>
      <c r="AO129" s="6">
        <v>11.087999999999999</v>
      </c>
      <c r="AP129" s="6">
        <v>-14.766</v>
      </c>
      <c r="AQ129" s="6">
        <v>-1.4019999999999999</v>
      </c>
      <c r="AR129" s="6">
        <v>12.49</v>
      </c>
      <c r="AS129" s="6">
        <v>1.1859999999999999</v>
      </c>
      <c r="AT129" s="6">
        <v>5.28</v>
      </c>
      <c r="AU129" s="6">
        <v>0.501</v>
      </c>
      <c r="AV129" s="6">
        <v>22.163</v>
      </c>
      <c r="AW129" s="6">
        <v>2.105</v>
      </c>
      <c r="AX129" s="6">
        <v>0.16400000000000001</v>
      </c>
      <c r="AY129" s="6">
        <v>1.7290000000000001</v>
      </c>
      <c r="AZ129" s="6">
        <v>490.58100000000002</v>
      </c>
      <c r="BA129" s="6">
        <v>0.115</v>
      </c>
      <c r="BB129" s="6">
        <v>0.29799999999999999</v>
      </c>
      <c r="BC129" s="6">
        <v>0.23</v>
      </c>
      <c r="BD129" s="6">
        <v>0.443</v>
      </c>
      <c r="BE129" s="6">
        <v>0.36899999999999999</v>
      </c>
      <c r="BF129" s="6">
        <v>0.73399999999999999</v>
      </c>
      <c r="BG129" s="6">
        <v>0.495</v>
      </c>
      <c r="BH129" s="6">
        <v>1.2749999999999999</v>
      </c>
      <c r="BI129" s="6">
        <v>5.0999999999999997E-2</v>
      </c>
      <c r="BJ129" s="6">
        <v>0.27800000000000002</v>
      </c>
      <c r="BK129" s="6">
        <v>-1.7999999999999999E-2</v>
      </c>
      <c r="BL129" s="6">
        <v>0.24299999999999999</v>
      </c>
      <c r="BM129" s="6">
        <v>0.54200000000000004</v>
      </c>
      <c r="BN129" s="6">
        <v>3.2000000000000001E-2</v>
      </c>
      <c r="BO129" s="6">
        <v>0.248</v>
      </c>
      <c r="BP129" s="6">
        <v>-0.34100000000000003</v>
      </c>
      <c r="BQ129" s="6">
        <v>0.18099999999999999</v>
      </c>
      <c r="BR129" s="6">
        <v>0.57199999999999995</v>
      </c>
      <c r="BS129" s="6">
        <v>0.377</v>
      </c>
      <c r="BT129" s="6">
        <v>1E-3</v>
      </c>
      <c r="BU129" s="6">
        <v>5.0000000000000001E-3</v>
      </c>
      <c r="BV129" s="6">
        <v>6.0000000000000001E-3</v>
      </c>
      <c r="BW129" s="6">
        <v>0</v>
      </c>
      <c r="BX129" s="6">
        <v>116.77</v>
      </c>
      <c r="BY129" s="6">
        <v>122.59</v>
      </c>
      <c r="BZ129" s="6">
        <v>3.351</v>
      </c>
      <c r="CA129" s="6">
        <v>3.11</v>
      </c>
    </row>
    <row r="130" spans="1:79" x14ac:dyDescent="0.25">
      <c r="A130" s="4" t="s">
        <v>11</v>
      </c>
      <c r="B130" s="4">
        <v>2018</v>
      </c>
      <c r="C130" s="4" t="s">
        <v>12</v>
      </c>
      <c r="D130" s="5">
        <v>10534598</v>
      </c>
      <c r="E130" s="5">
        <v>179336990460</v>
      </c>
      <c r="F130" s="6">
        <v>1.8680000000000001</v>
      </c>
      <c r="G130" s="6">
        <v>0.17699999999999999</v>
      </c>
      <c r="H130" s="6">
        <v>106.33799999999999</v>
      </c>
      <c r="I130" s="6">
        <v>-1.41</v>
      </c>
      <c r="J130" s="7">
        <v>-1.3080000000000001</v>
      </c>
      <c r="K130" s="6">
        <v>89.447000000000003</v>
      </c>
      <c r="L130" s="6">
        <v>-3.5350000000000001</v>
      </c>
      <c r="M130" s="6">
        <v>-3.802</v>
      </c>
      <c r="N130" s="6">
        <v>8.4909999999999997</v>
      </c>
      <c r="O130" s="6">
        <v>0.27400000000000002</v>
      </c>
      <c r="P130" s="6">
        <v>0.183</v>
      </c>
      <c r="Q130" s="6">
        <v>10.093999999999999</v>
      </c>
      <c r="R130" s="6">
        <v>0.32600000000000001</v>
      </c>
      <c r="S130" s="6">
        <v>0.217</v>
      </c>
      <c r="T130" s="6">
        <v>63.552999999999997</v>
      </c>
      <c r="U130" s="6">
        <v>6.0330000000000004</v>
      </c>
      <c r="V130" s="6">
        <v>113.604</v>
      </c>
      <c r="W130" s="6">
        <v>10.784000000000001</v>
      </c>
      <c r="X130" s="6">
        <v>0.34799999999999998</v>
      </c>
      <c r="Y130" s="6">
        <v>144.214</v>
      </c>
      <c r="Z130" s="6">
        <v>11786.985000000001</v>
      </c>
      <c r="AA130" s="6">
        <v>11530.616</v>
      </c>
      <c r="AB130" s="6">
        <v>9570.7219999999998</v>
      </c>
      <c r="AC130" s="6">
        <v>8.6270000000000007</v>
      </c>
      <c r="AD130" s="6">
        <v>637.28099999999995</v>
      </c>
      <c r="AE130" s="6">
        <v>-147.11000000000001</v>
      </c>
      <c r="AF130" s="6">
        <v>1378.3389999999999</v>
      </c>
      <c r="AG130" s="6">
        <v>47.801000000000002</v>
      </c>
      <c r="AH130" s="6">
        <v>46420.684000000001</v>
      </c>
      <c r="AI130" s="6">
        <v>1.5</v>
      </c>
      <c r="AJ130" s="6">
        <v>0.104</v>
      </c>
      <c r="AK130" s="6">
        <v>0.01</v>
      </c>
      <c r="AL130" s="6">
        <v>16.641999999999999</v>
      </c>
      <c r="AM130" s="6">
        <v>1.58</v>
      </c>
      <c r="AN130" s="6">
        <v>11.506</v>
      </c>
      <c r="AO130" s="6">
        <v>10.954000000000001</v>
      </c>
      <c r="AP130" s="6">
        <v>-16.890999999999998</v>
      </c>
      <c r="AQ130" s="6">
        <v>-1.603</v>
      </c>
      <c r="AR130" s="6">
        <v>12.41</v>
      </c>
      <c r="AS130" s="6">
        <v>1.1779999999999999</v>
      </c>
      <c r="AT130" s="6">
        <v>5.14</v>
      </c>
      <c r="AU130" s="6">
        <v>0.48799999999999999</v>
      </c>
      <c r="AV130" s="6">
        <v>22.372</v>
      </c>
      <c r="AW130" s="6">
        <v>2.1240000000000001</v>
      </c>
      <c r="AX130" s="6">
        <v>0.17100000000000001</v>
      </c>
      <c r="AY130" s="6">
        <v>1.7989999999999999</v>
      </c>
      <c r="AZ130" s="6">
        <v>489.02300000000002</v>
      </c>
      <c r="BA130" s="6">
        <v>0.11899999999999999</v>
      </c>
      <c r="BB130" s="6">
        <v>0.28899999999999998</v>
      </c>
      <c r="BC130" s="6">
        <v>0.218</v>
      </c>
      <c r="BD130" s="6">
        <v>0.43099999999999999</v>
      </c>
      <c r="BE130" s="6">
        <v>0.35899999999999999</v>
      </c>
      <c r="BF130" s="6">
        <v>0.72399999999999998</v>
      </c>
      <c r="BG130" s="6">
        <v>0.49</v>
      </c>
      <c r="BH130" s="6">
        <v>1.2589999999999999</v>
      </c>
      <c r="BI130" s="6">
        <v>0.05</v>
      </c>
      <c r="BJ130" s="6">
        <v>0.27600000000000002</v>
      </c>
      <c r="BK130" s="6">
        <v>-0.02</v>
      </c>
      <c r="BL130" s="6">
        <v>0.24199999999999999</v>
      </c>
      <c r="BM130" s="6">
        <v>0.54400000000000004</v>
      </c>
      <c r="BN130" s="6">
        <v>2.5000000000000001E-2</v>
      </c>
      <c r="BO130" s="6">
        <v>0.221</v>
      </c>
      <c r="BP130" s="6">
        <v>-0.40400000000000003</v>
      </c>
      <c r="BQ130" s="6">
        <v>0.182</v>
      </c>
      <c r="BR130" s="6">
        <v>0.59499999999999997</v>
      </c>
      <c r="BS130" s="6">
        <v>0.373</v>
      </c>
      <c r="BT130" s="6">
        <v>1E-3</v>
      </c>
      <c r="BU130" s="6">
        <v>5.0000000000000001E-3</v>
      </c>
      <c r="BV130" s="6">
        <v>6.0000000000000001E-3</v>
      </c>
      <c r="BW130" s="6">
        <v>0</v>
      </c>
      <c r="BX130" s="6">
        <v>115.4</v>
      </c>
      <c r="BY130" s="6">
        <v>121.21</v>
      </c>
      <c r="BZ130" s="6">
        <v>7.266</v>
      </c>
      <c r="CA130" s="6">
        <v>6.8330000000000002</v>
      </c>
    </row>
    <row r="131" spans="1:79" x14ac:dyDescent="0.25">
      <c r="A131" s="4" t="s">
        <v>11</v>
      </c>
      <c r="B131" s="4">
        <v>2019</v>
      </c>
      <c r="C131" s="4" t="s">
        <v>12</v>
      </c>
      <c r="D131" s="5">
        <v>10536876</v>
      </c>
      <c r="E131" s="5">
        <v>192788023160</v>
      </c>
      <c r="F131" s="6">
        <v>1.9770000000000001</v>
      </c>
      <c r="G131" s="6">
        <v>0.188</v>
      </c>
      <c r="H131" s="6">
        <v>101.01300000000001</v>
      </c>
      <c r="I131" s="6">
        <v>-5.3250000000000002</v>
      </c>
      <c r="J131" s="7">
        <v>-5.008</v>
      </c>
      <c r="K131" s="6">
        <v>82.216999999999999</v>
      </c>
      <c r="L131" s="6">
        <v>-7.23</v>
      </c>
      <c r="M131" s="6">
        <v>-8.0830000000000002</v>
      </c>
      <c r="N131" s="6">
        <v>7.8029999999999999</v>
      </c>
      <c r="O131" s="8">
        <f>AVERAGE($O$112:$O$130)</f>
        <v>0.45747368421052631</v>
      </c>
      <c r="P131" s="6">
        <v>0.17199999999999999</v>
      </c>
      <c r="Q131" s="6">
        <v>9.5869999999999997</v>
      </c>
      <c r="R131" s="8">
        <f>AVERAGE($R$112:$R$130)</f>
        <v>0.48321052631578953</v>
      </c>
      <c r="S131" s="6">
        <v>0.21099999999999999</v>
      </c>
      <c r="T131" s="6">
        <v>57.447000000000003</v>
      </c>
      <c r="U131" s="6">
        <v>5.452</v>
      </c>
      <c r="V131" s="6">
        <v>109.15600000000001</v>
      </c>
      <c r="W131" s="6">
        <v>10.359</v>
      </c>
      <c r="X131" s="8">
        <f>AVERAGE($X$112:$X$130)</f>
        <v>0.47005263157894733</v>
      </c>
      <c r="Y131" s="6">
        <v>146.191</v>
      </c>
      <c r="Z131" s="6">
        <v>11887.998</v>
      </c>
      <c r="AA131" s="6">
        <v>11612.832</v>
      </c>
      <c r="AB131" s="6">
        <v>9628.1689999999999</v>
      </c>
      <c r="AC131" s="6">
        <v>8.7080000000000002</v>
      </c>
      <c r="AD131" s="6">
        <v>654.64300000000003</v>
      </c>
      <c r="AE131" s="6">
        <v>-165.90600000000001</v>
      </c>
      <c r="AF131" s="6">
        <v>1400.826</v>
      </c>
      <c r="AG131" s="6">
        <v>49.459000000000003</v>
      </c>
      <c r="AH131" s="6">
        <v>45355.285000000003</v>
      </c>
      <c r="AI131" s="8">
        <f>AVERAGE($AI$112:$AI$130)</f>
        <v>2.0260526315789478</v>
      </c>
      <c r="AJ131" s="6">
        <v>8.1000000000000003E-2</v>
      </c>
      <c r="AK131" s="6">
        <v>8.0000000000000002E-3</v>
      </c>
      <c r="AL131" s="6">
        <v>17.361999999999998</v>
      </c>
      <c r="AM131" s="6">
        <v>1.6479999999999999</v>
      </c>
      <c r="AN131" s="6">
        <v>11.065</v>
      </c>
      <c r="AO131" s="6">
        <v>10.513</v>
      </c>
      <c r="AP131" s="6">
        <v>-18.795999999999999</v>
      </c>
      <c r="AQ131" s="6">
        <v>-1.784</v>
      </c>
      <c r="AR131" s="6">
        <v>12.44</v>
      </c>
      <c r="AS131" s="6">
        <v>1.181</v>
      </c>
      <c r="AT131" s="6">
        <v>5.32</v>
      </c>
      <c r="AU131" s="6">
        <v>0.505</v>
      </c>
      <c r="AV131" s="6">
        <v>22.486999999999998</v>
      </c>
      <c r="AW131" s="6">
        <v>2.1339999999999999</v>
      </c>
      <c r="AX131" s="6">
        <v>0.157</v>
      </c>
      <c r="AY131" s="6">
        <v>1.6579999999999999</v>
      </c>
      <c r="AZ131" s="6">
        <v>477.90300000000002</v>
      </c>
      <c r="BA131" s="6">
        <v>0.122</v>
      </c>
      <c r="BB131" s="6">
        <v>0.27200000000000002</v>
      </c>
      <c r="BC131" s="6">
        <v>0.19700000000000001</v>
      </c>
      <c r="BD131" s="6">
        <v>0.39</v>
      </c>
      <c r="BE131" s="6">
        <v>0.35</v>
      </c>
      <c r="BF131" s="6">
        <v>0.71399999999999997</v>
      </c>
      <c r="BG131" s="6">
        <v>0.48499999999999999</v>
      </c>
      <c r="BH131" s="6">
        <v>1.242</v>
      </c>
      <c r="BI131" s="6">
        <v>4.9000000000000002E-2</v>
      </c>
      <c r="BJ131" s="6">
        <v>0.27400000000000002</v>
      </c>
      <c r="BK131" s="6">
        <v>-2.3E-2</v>
      </c>
      <c r="BL131" s="6">
        <v>0.24099999999999999</v>
      </c>
      <c r="BM131" s="6">
        <v>0.54400000000000004</v>
      </c>
      <c r="BN131" s="6">
        <v>1.9E-2</v>
      </c>
      <c r="BO131" s="6">
        <v>0.22700000000000001</v>
      </c>
      <c r="BP131" s="6">
        <v>-0.41199999999999998</v>
      </c>
      <c r="BQ131" s="6">
        <v>0.182</v>
      </c>
      <c r="BR131" s="6">
        <v>0.54100000000000004</v>
      </c>
      <c r="BS131" s="6">
        <v>0.37</v>
      </c>
      <c r="BT131" s="6">
        <v>1E-3</v>
      </c>
      <c r="BU131" s="6">
        <v>5.0000000000000001E-3</v>
      </c>
      <c r="BV131" s="6">
        <v>6.0000000000000001E-3</v>
      </c>
      <c r="BW131" s="6">
        <v>0</v>
      </c>
      <c r="BX131" s="6">
        <v>110.77</v>
      </c>
      <c r="BY131" s="6">
        <v>116.59</v>
      </c>
      <c r="BZ131" s="6">
        <v>8.1430000000000007</v>
      </c>
      <c r="CA131" s="6">
        <v>8.0609999999999999</v>
      </c>
    </row>
    <row r="132" spans="1:79" x14ac:dyDescent="0.25">
      <c r="A132" s="4" t="s">
        <v>11</v>
      </c>
      <c r="B132" s="4">
        <v>2020</v>
      </c>
      <c r="C132" s="4" t="s">
        <v>12</v>
      </c>
      <c r="D132" s="5">
        <v>10530951</v>
      </c>
      <c r="E132" s="5">
        <v>183529055850</v>
      </c>
      <c r="F132" s="6">
        <v>1.891</v>
      </c>
      <c r="G132" s="6">
        <v>0.18</v>
      </c>
      <c r="H132" s="6">
        <v>91.853999999999999</v>
      </c>
      <c r="I132" s="6">
        <v>-9.1590000000000007</v>
      </c>
      <c r="J132" s="7">
        <v>-9.0670000000000002</v>
      </c>
      <c r="K132" s="6">
        <v>71.299000000000007</v>
      </c>
      <c r="L132" s="6">
        <v>-10.917999999999999</v>
      </c>
      <c r="M132" s="6">
        <v>-13.279</v>
      </c>
      <c r="N132" s="6">
        <v>6.77</v>
      </c>
      <c r="O132" s="8">
        <f t="shared" ref="O132:O133" si="20">AVERAGE($O$112:$O$130)</f>
        <v>0.45747368421052631</v>
      </c>
      <c r="P132" s="6">
        <v>0.161</v>
      </c>
      <c r="Q132" s="6">
        <v>8.7219999999999995</v>
      </c>
      <c r="R132" s="8">
        <f t="shared" ref="R132:R133" si="21">AVERAGE($R$112:$R$130)</f>
        <v>0.48321052631578953</v>
      </c>
      <c r="S132" s="6">
        <v>0.20799999999999999</v>
      </c>
      <c r="T132" s="6">
        <v>49.847000000000001</v>
      </c>
      <c r="U132" s="6">
        <v>4.7329999999999997</v>
      </c>
      <c r="V132" s="6">
        <v>99.888000000000005</v>
      </c>
      <c r="W132" s="6">
        <v>9.4849999999999994</v>
      </c>
      <c r="X132" s="8">
        <f t="shared" ref="X132:X133" si="22">AVERAGE($X$112:$X$130)</f>
        <v>0.47005263157894733</v>
      </c>
      <c r="Y132" s="6">
        <v>148.08199999999999</v>
      </c>
      <c r="Z132" s="6">
        <v>11979.852999999999</v>
      </c>
      <c r="AA132" s="6">
        <v>11684.130999999999</v>
      </c>
      <c r="AB132" s="6">
        <v>9678.0169999999998</v>
      </c>
      <c r="AC132" s="6">
        <v>8.7609999999999992</v>
      </c>
      <c r="AD132" s="6">
        <v>672.07399999999996</v>
      </c>
      <c r="AE132" s="6">
        <v>-186.46100000000001</v>
      </c>
      <c r="AF132" s="6">
        <v>1421.9559999999999</v>
      </c>
      <c r="AG132" s="6">
        <v>50.963000000000001</v>
      </c>
      <c r="AH132" s="6">
        <v>42025.309000000001</v>
      </c>
      <c r="AI132" s="8">
        <f t="shared" ref="AI132:AI133" si="23">AVERAGE($AI$112:$AI$130)</f>
        <v>2.0260526315789478</v>
      </c>
      <c r="AJ132" s="6">
        <v>5.2999999999999999E-2</v>
      </c>
      <c r="AK132" s="6">
        <v>5.0000000000000001E-3</v>
      </c>
      <c r="AL132" s="6">
        <v>17.431000000000001</v>
      </c>
      <c r="AM132" s="6">
        <v>1.655</v>
      </c>
      <c r="AN132" s="8">
        <f>AVERAGE($AN$112:$AN$131)</f>
        <v>12.701099999999999</v>
      </c>
      <c r="AO132" s="8">
        <f>AVERAGE($AO$112:$AO$131)</f>
        <v>12.121450000000001</v>
      </c>
      <c r="AP132" s="6">
        <v>-20.555</v>
      </c>
      <c r="AQ132" s="6">
        <v>-1.952</v>
      </c>
      <c r="AR132" s="8">
        <f>AVERAGE($AR$112:$AR$131)</f>
        <v>13.526999999999997</v>
      </c>
      <c r="AS132" s="8">
        <f>AVERAGE($AS$112:$AS$131)</f>
        <v>1.30105</v>
      </c>
      <c r="AT132" s="8">
        <f>AVERAGE($AT$112:$AT$131)</f>
        <v>5.1244999999999994</v>
      </c>
      <c r="AU132" s="8">
        <f>AVERAGE($AU$112:$AU$131)</f>
        <v>0.49264999999999998</v>
      </c>
      <c r="AV132" s="6">
        <v>21.129000000000001</v>
      </c>
      <c r="AW132" s="6">
        <v>2.0059999999999998</v>
      </c>
      <c r="AX132" s="6">
        <v>0.14299999999999999</v>
      </c>
      <c r="AY132" s="6">
        <v>1.5029999999999999</v>
      </c>
      <c r="AZ132" s="6">
        <v>442.56599999999997</v>
      </c>
      <c r="BA132" s="6">
        <v>0.115</v>
      </c>
      <c r="BB132" s="6">
        <v>0.26</v>
      </c>
      <c r="BC132" s="6">
        <v>0.18099999999999999</v>
      </c>
      <c r="BD132" s="6">
        <v>0.35199999999999998</v>
      </c>
      <c r="BE132" s="6">
        <v>0.34100000000000003</v>
      </c>
      <c r="BF132" s="6">
        <v>0.70499999999999996</v>
      </c>
      <c r="BG132" s="6">
        <v>0.48</v>
      </c>
      <c r="BH132" s="6">
        <v>1.226</v>
      </c>
      <c r="BI132" s="6">
        <v>4.9000000000000002E-2</v>
      </c>
      <c r="BJ132" s="6">
        <v>0.27300000000000002</v>
      </c>
      <c r="BK132" s="6">
        <v>-2.5000000000000001E-2</v>
      </c>
      <c r="BL132" s="6">
        <v>0.24</v>
      </c>
      <c r="BM132" s="6">
        <v>0.54300000000000004</v>
      </c>
      <c r="BN132" s="6">
        <v>1.2999999999999999E-2</v>
      </c>
      <c r="BO132" s="6">
        <v>0.23100000000000001</v>
      </c>
      <c r="BP132" s="6">
        <v>-0.50700000000000001</v>
      </c>
      <c r="BQ132" s="6">
        <v>0.189</v>
      </c>
      <c r="BR132" s="6">
        <v>0.50700000000000001</v>
      </c>
      <c r="BS132" s="6">
        <v>0.36599999999999999</v>
      </c>
      <c r="BT132" s="6">
        <v>1E-3</v>
      </c>
      <c r="BU132" s="6">
        <v>5.0000000000000001E-3</v>
      </c>
      <c r="BV132" s="6">
        <v>6.0000000000000001E-3</v>
      </c>
      <c r="BW132" s="6">
        <v>0</v>
      </c>
      <c r="BX132" s="8">
        <f>AVERAGE($BX$112:$BX$131)</f>
        <v>126.01100000000001</v>
      </c>
      <c r="BY132" s="8">
        <f>AVERAGE($BY$112:$BY$131)</f>
        <v>132.02800000000002</v>
      </c>
      <c r="BZ132" s="6">
        <v>8.0340000000000007</v>
      </c>
      <c r="CA132" s="6">
        <v>8.7469999999999999</v>
      </c>
    </row>
    <row r="133" spans="1:79" x14ac:dyDescent="0.25">
      <c r="A133" s="4" t="s">
        <v>11</v>
      </c>
      <c r="B133" s="4">
        <v>2021</v>
      </c>
      <c r="C133" s="4" t="s">
        <v>12</v>
      </c>
      <c r="D133" s="5">
        <v>10510748</v>
      </c>
      <c r="E133" s="5">
        <v>208310088550</v>
      </c>
      <c r="F133" s="6">
        <v>1.891</v>
      </c>
      <c r="G133" s="6">
        <v>0.18</v>
      </c>
      <c r="H133" s="6">
        <v>97.138000000000005</v>
      </c>
      <c r="I133" s="6">
        <v>5.2839999999999998</v>
      </c>
      <c r="J133" s="7">
        <v>5.7530000000000001</v>
      </c>
      <c r="K133" s="6">
        <v>74.933999999999997</v>
      </c>
      <c r="L133" s="6">
        <v>3.6360000000000001</v>
      </c>
      <c r="M133" s="6">
        <v>5.0990000000000002</v>
      </c>
      <c r="N133" s="6">
        <v>7.1289999999999996</v>
      </c>
      <c r="O133" s="8">
        <f t="shared" si="20"/>
        <v>0.45747368421052631</v>
      </c>
      <c r="P133" s="6">
        <v>0.161</v>
      </c>
      <c r="Q133" s="6">
        <v>9.2420000000000009</v>
      </c>
      <c r="R133" s="8">
        <f t="shared" si="21"/>
        <v>0.48321052631578953</v>
      </c>
      <c r="S133" s="6">
        <v>0.20799999999999999</v>
      </c>
      <c r="T133" s="6">
        <v>51.777999999999999</v>
      </c>
      <c r="U133" s="6">
        <v>4.9260000000000002</v>
      </c>
      <c r="V133" s="8">
        <f>AVERAGE(V112:V132)</f>
        <v>113.97790476190474</v>
      </c>
      <c r="W133" s="8">
        <f>AVERAGE(W112:W132)</f>
        <v>10.95509523809524</v>
      </c>
      <c r="X133" s="8">
        <f t="shared" si="22"/>
        <v>0.47005263157894733</v>
      </c>
      <c r="Y133" s="6">
        <v>149.97300000000001</v>
      </c>
      <c r="Z133" s="6">
        <v>12076.99</v>
      </c>
      <c r="AA133" s="6">
        <v>11759.065000000001</v>
      </c>
      <c r="AB133" s="6">
        <v>9729.7939999999999</v>
      </c>
      <c r="AC133" s="6">
        <v>8.8140000000000001</v>
      </c>
      <c r="AD133" s="6">
        <v>690.755</v>
      </c>
      <c r="AE133" s="6">
        <v>-208.66499999999999</v>
      </c>
      <c r="AF133" s="6">
        <v>1445.1880000000001</v>
      </c>
      <c r="AG133" s="6">
        <v>52.466000000000001</v>
      </c>
      <c r="AH133" s="6">
        <v>44385.370999999999</v>
      </c>
      <c r="AI133" s="8">
        <f t="shared" si="23"/>
        <v>2.0260526315789478</v>
      </c>
      <c r="AJ133" s="6">
        <v>5.2999999999999999E-2</v>
      </c>
      <c r="AK133" s="6">
        <v>5.0000000000000001E-3</v>
      </c>
      <c r="AL133" s="6">
        <v>18.681000000000001</v>
      </c>
      <c r="AM133" s="6">
        <v>1.7769999999999999</v>
      </c>
      <c r="AN133" s="8">
        <f>AVERAGE($AN$112:$AN$131)</f>
        <v>12.701099999999999</v>
      </c>
      <c r="AO133" s="8">
        <f>AVERAGE($AO$112:$AO$131)</f>
        <v>12.121450000000001</v>
      </c>
      <c r="AP133" s="6">
        <v>-22.204000000000001</v>
      </c>
      <c r="AQ133" s="6">
        <v>-2.1120000000000001</v>
      </c>
      <c r="AR133" s="8">
        <f>AVERAGE($AR$112:$AR$131)</f>
        <v>13.526999999999997</v>
      </c>
      <c r="AS133" s="8">
        <f>AVERAGE($AS$112:$AS$131)</f>
        <v>1.30105</v>
      </c>
      <c r="AT133" s="8">
        <f>AVERAGE($AT$112:$AT$131)</f>
        <v>5.1244999999999994</v>
      </c>
      <c r="AU133" s="8">
        <f>AVERAGE($AU$112:$AU$131)</f>
        <v>0.49264999999999998</v>
      </c>
      <c r="AV133" s="6">
        <v>23.231999999999999</v>
      </c>
      <c r="AW133" s="6">
        <v>2.21</v>
      </c>
      <c r="AX133" s="6">
        <v>0.14299999999999999</v>
      </c>
      <c r="AY133" s="6">
        <v>1.5029999999999999</v>
      </c>
      <c r="AZ133" s="6">
        <v>466.52300000000002</v>
      </c>
      <c r="BA133" s="6">
        <v>0.113</v>
      </c>
      <c r="BB133" s="6">
        <v>0.26200000000000001</v>
      </c>
      <c r="BC133" s="6">
        <v>0.182</v>
      </c>
      <c r="BD133" s="6">
        <v>0.34599999999999997</v>
      </c>
      <c r="BE133" s="6">
        <v>0.33300000000000002</v>
      </c>
      <c r="BF133" s="6">
        <v>0.69499999999999995</v>
      </c>
      <c r="BG133" s="6">
        <v>0.47499999999999998</v>
      </c>
      <c r="BH133" s="6">
        <v>1.21</v>
      </c>
      <c r="BI133" s="6">
        <v>4.8000000000000001E-2</v>
      </c>
      <c r="BJ133" s="6">
        <v>0.27200000000000002</v>
      </c>
      <c r="BK133" s="6">
        <v>-2.8000000000000001E-2</v>
      </c>
      <c r="BL133" s="6">
        <v>0.23899999999999999</v>
      </c>
      <c r="BM133" s="6">
        <v>0.54200000000000004</v>
      </c>
      <c r="BN133" s="6">
        <v>1.2999999999999999E-2</v>
      </c>
      <c r="BO133" s="6">
        <v>0.23599999999999999</v>
      </c>
      <c r="BP133" s="6">
        <v>-0.56399999999999995</v>
      </c>
      <c r="BQ133" s="6">
        <v>0.19600000000000001</v>
      </c>
      <c r="BR133" s="6">
        <v>0.50800000000000001</v>
      </c>
      <c r="BS133" s="6">
        <v>0.36299999999999999</v>
      </c>
      <c r="BT133" s="6">
        <v>1E-3</v>
      </c>
      <c r="BU133" s="6">
        <v>5.0000000000000001E-3</v>
      </c>
      <c r="BV133" s="6">
        <v>6.0000000000000001E-3</v>
      </c>
      <c r="BW133" s="6">
        <v>0</v>
      </c>
      <c r="BX133" s="8">
        <f>AVERAGE($BX$112:$BX$131)</f>
        <v>126.01100000000001</v>
      </c>
      <c r="BY133" s="8">
        <f>AVERAGE($BY$112:$BY$131)</f>
        <v>132.02800000000002</v>
      </c>
      <c r="BZ133" s="8">
        <f>AVERAGE(BZ112:BZ132)</f>
        <v>-1.5411428571428574</v>
      </c>
      <c r="CA133" s="8">
        <f>AVERAGE(CA112:CA132)</f>
        <v>-0.93461904761904813</v>
      </c>
    </row>
    <row r="134" spans="1:79" x14ac:dyDescent="0.25">
      <c r="A134" s="4" t="s">
        <v>13</v>
      </c>
      <c r="B134" s="4">
        <v>2000</v>
      </c>
      <c r="C134" s="4" t="s">
        <v>14</v>
      </c>
      <c r="D134" s="5">
        <v>5340662</v>
      </c>
      <c r="E134" s="5">
        <v>220000000000</v>
      </c>
      <c r="F134" s="6">
        <v>1.385</v>
      </c>
      <c r="G134" s="6">
        <v>0.25900000000000001</v>
      </c>
      <c r="H134" s="6">
        <v>54.305999999999997</v>
      </c>
      <c r="I134" s="6">
        <v>-4.3460000000000001</v>
      </c>
      <c r="J134" s="7">
        <v>-7.41</v>
      </c>
      <c r="K134" s="6">
        <v>53.353000000000002</v>
      </c>
      <c r="L134" s="6">
        <v>-1.452</v>
      </c>
      <c r="M134" s="6">
        <v>-2.649</v>
      </c>
      <c r="N134" s="6">
        <v>9.99</v>
      </c>
      <c r="O134" s="6">
        <v>0.25600000000000001</v>
      </c>
      <c r="P134" s="6">
        <v>0.22600000000000001</v>
      </c>
      <c r="Q134" s="6">
        <v>10.167999999999999</v>
      </c>
      <c r="R134" s="6">
        <v>0.26100000000000001</v>
      </c>
      <c r="S134" s="6">
        <v>0.23</v>
      </c>
      <c r="T134" s="6">
        <v>15.657</v>
      </c>
      <c r="U134" s="6">
        <v>2.9319999999999999</v>
      </c>
      <c r="V134" s="6">
        <v>65.576999999999998</v>
      </c>
      <c r="W134" s="6">
        <v>12.279</v>
      </c>
      <c r="X134" s="6">
        <v>0.315</v>
      </c>
      <c r="Y134" s="6">
        <v>57.744</v>
      </c>
      <c r="Z134" s="6">
        <v>3178.8</v>
      </c>
      <c r="AA134" s="6">
        <v>4363.83</v>
      </c>
      <c r="AB134" s="6">
        <v>1585.7929999999999</v>
      </c>
      <c r="AC134" s="6">
        <v>10.837</v>
      </c>
      <c r="AD134" s="6">
        <v>97.373000000000005</v>
      </c>
      <c r="AE134" s="6">
        <v>1186.5129999999999</v>
      </c>
      <c r="AF134" s="6">
        <v>1419.944</v>
      </c>
      <c r="AG134" s="6">
        <v>7.11</v>
      </c>
      <c r="AH134" s="6">
        <v>44286.535000000003</v>
      </c>
      <c r="AI134" s="6">
        <v>1.135</v>
      </c>
      <c r="AJ134" s="6">
        <v>0.72299999999999998</v>
      </c>
      <c r="AK134" s="6">
        <v>0.13500000000000001</v>
      </c>
      <c r="AL134" s="6">
        <v>10.64</v>
      </c>
      <c r="AM134" s="6">
        <v>1.992</v>
      </c>
      <c r="AN134" s="6">
        <v>13.053000000000001</v>
      </c>
      <c r="AO134" s="6">
        <v>13.106999999999999</v>
      </c>
      <c r="AP134" s="6">
        <v>-0.95299999999999996</v>
      </c>
      <c r="AQ134" s="6">
        <v>-0.17799999999999999</v>
      </c>
      <c r="AR134" s="6">
        <v>9.93</v>
      </c>
      <c r="AS134" s="6">
        <v>1.859</v>
      </c>
      <c r="AT134" s="6">
        <v>6.44</v>
      </c>
      <c r="AU134" s="6">
        <v>1.206</v>
      </c>
      <c r="AV134" s="6">
        <v>25.366</v>
      </c>
      <c r="AW134" s="6">
        <v>4.75</v>
      </c>
      <c r="AX134" s="6">
        <v>0.1</v>
      </c>
      <c r="AY134" s="6">
        <v>0.53500000000000003</v>
      </c>
      <c r="AZ134" s="6">
        <v>236.51900000000001</v>
      </c>
      <c r="BA134" s="6">
        <v>0.192</v>
      </c>
      <c r="BB134" s="6">
        <v>0.21299999999999999</v>
      </c>
      <c r="BC134" s="6">
        <v>0.17499999999999999</v>
      </c>
      <c r="BD134" s="6">
        <v>0.17</v>
      </c>
      <c r="BE134" s="6">
        <v>0.314</v>
      </c>
      <c r="BF134" s="6">
        <v>0.30399999999999999</v>
      </c>
      <c r="BG134" s="6">
        <v>0.25900000000000001</v>
      </c>
      <c r="BH134" s="6">
        <v>0.30199999999999999</v>
      </c>
      <c r="BI134" s="6">
        <v>0.10100000000000001</v>
      </c>
      <c r="BJ134" s="6">
        <v>0.08</v>
      </c>
      <c r="BK134" s="6">
        <v>0.185</v>
      </c>
      <c r="BL134" s="6">
        <v>0.38800000000000001</v>
      </c>
      <c r="BM134" s="6">
        <v>0.17599999999999999</v>
      </c>
      <c r="BN134" s="6">
        <v>0.25900000000000001</v>
      </c>
      <c r="BO134" s="6">
        <v>0.22500000000000001</v>
      </c>
      <c r="BP134" s="6">
        <v>-1.9E-2</v>
      </c>
      <c r="BQ134" s="6">
        <v>0.246</v>
      </c>
      <c r="BR134" s="6">
        <v>0.247</v>
      </c>
      <c r="BS134" s="6">
        <v>0.20799999999999999</v>
      </c>
      <c r="BT134" s="6">
        <v>0</v>
      </c>
      <c r="BU134" s="6">
        <v>2E-3</v>
      </c>
      <c r="BV134" s="6">
        <v>2E-3</v>
      </c>
      <c r="BW134" s="6">
        <v>0</v>
      </c>
      <c r="BX134" s="6">
        <v>70</v>
      </c>
      <c r="BY134" s="6">
        <v>69.709999999999994</v>
      </c>
      <c r="BZ134" s="6">
        <v>11.271000000000001</v>
      </c>
      <c r="CA134" s="6">
        <v>20.754000000000001</v>
      </c>
    </row>
    <row r="135" spans="1:79" x14ac:dyDescent="0.25">
      <c r="A135" s="4" t="s">
        <v>13</v>
      </c>
      <c r="B135" s="4">
        <v>2001</v>
      </c>
      <c r="C135" s="4" t="s">
        <v>14</v>
      </c>
      <c r="D135" s="5">
        <v>5360753</v>
      </c>
      <c r="E135" s="5">
        <v>225000000000</v>
      </c>
      <c r="F135" s="6">
        <v>1.3879999999999999</v>
      </c>
      <c r="G135" s="6">
        <v>0.25900000000000001</v>
      </c>
      <c r="H135" s="6">
        <v>55.896000000000001</v>
      </c>
      <c r="I135" s="6">
        <v>1.59</v>
      </c>
      <c r="J135" s="7">
        <v>2.9279999999999999</v>
      </c>
      <c r="K135" s="6">
        <v>53.037999999999997</v>
      </c>
      <c r="L135" s="6">
        <v>-0.315</v>
      </c>
      <c r="M135" s="6">
        <v>-0.59</v>
      </c>
      <c r="N135" s="6">
        <v>9.8940000000000001</v>
      </c>
      <c r="O135" s="6">
        <v>0.251</v>
      </c>
      <c r="P135" s="6">
        <v>0.224</v>
      </c>
      <c r="Q135" s="6">
        <v>10.427</v>
      </c>
      <c r="R135" s="6">
        <v>0.26500000000000001</v>
      </c>
      <c r="S135" s="6">
        <v>0.23599999999999999</v>
      </c>
      <c r="T135" s="6">
        <v>16.558</v>
      </c>
      <c r="U135" s="6">
        <v>3.089</v>
      </c>
      <c r="V135" s="6">
        <v>66.375</v>
      </c>
      <c r="W135" s="6">
        <v>12.382</v>
      </c>
      <c r="X135" s="6">
        <v>0.314</v>
      </c>
      <c r="Y135" s="6">
        <v>59.131999999999998</v>
      </c>
      <c r="Z135" s="6">
        <v>3234.6970000000001</v>
      </c>
      <c r="AA135" s="6">
        <v>4416.8680000000004</v>
      </c>
      <c r="AB135" s="6">
        <v>1602.3510000000001</v>
      </c>
      <c r="AC135" s="6">
        <v>11.608000000000001</v>
      </c>
      <c r="AD135" s="6">
        <v>108.477</v>
      </c>
      <c r="AE135" s="6">
        <v>1183.655</v>
      </c>
      <c r="AF135" s="6">
        <v>1445.5519999999999</v>
      </c>
      <c r="AG135" s="6">
        <v>7.577</v>
      </c>
      <c r="AH135" s="6">
        <v>44250.59</v>
      </c>
      <c r="AI135" s="6">
        <v>1.123</v>
      </c>
      <c r="AJ135" s="6">
        <v>0.77</v>
      </c>
      <c r="AK135" s="6">
        <v>0.14399999999999999</v>
      </c>
      <c r="AL135" s="6">
        <v>11.105</v>
      </c>
      <c r="AM135" s="6">
        <v>2.0710000000000002</v>
      </c>
      <c r="AN135" s="6">
        <v>13.323</v>
      </c>
      <c r="AO135" s="6">
        <v>13.321</v>
      </c>
      <c r="AP135" s="6">
        <v>-2.8580000000000001</v>
      </c>
      <c r="AQ135" s="6">
        <v>-0.53300000000000003</v>
      </c>
      <c r="AR135" s="6">
        <v>10.130000000000001</v>
      </c>
      <c r="AS135" s="6">
        <v>1.89</v>
      </c>
      <c r="AT135" s="6">
        <v>6.26</v>
      </c>
      <c r="AU135" s="6">
        <v>1.1679999999999999</v>
      </c>
      <c r="AV135" s="6">
        <v>25.608000000000001</v>
      </c>
      <c r="AW135" s="6">
        <v>4.7770000000000001</v>
      </c>
      <c r="AX135" s="6">
        <v>8.6999999999999994E-2</v>
      </c>
      <c r="AY135" s="6">
        <v>0.46700000000000003</v>
      </c>
      <c r="AZ135" s="6">
        <v>237.21600000000001</v>
      </c>
      <c r="BA135" s="6">
        <v>0.184</v>
      </c>
      <c r="BB135" s="6">
        <v>0.218</v>
      </c>
      <c r="BC135" s="6">
        <v>0.17399999999999999</v>
      </c>
      <c r="BD135" s="6">
        <v>0.17899999999999999</v>
      </c>
      <c r="BE135" s="6">
        <v>0.308</v>
      </c>
      <c r="BF135" s="6">
        <v>0.30199999999999999</v>
      </c>
      <c r="BG135" s="6">
        <v>0.25800000000000001</v>
      </c>
      <c r="BH135" s="6">
        <v>0.3</v>
      </c>
      <c r="BI135" s="6">
        <v>0.106</v>
      </c>
      <c r="BJ135" s="6">
        <v>8.5999999999999993E-2</v>
      </c>
      <c r="BK135" s="6">
        <v>0.183</v>
      </c>
      <c r="BL135" s="6">
        <v>0.38400000000000001</v>
      </c>
      <c r="BM135" s="6">
        <v>0.17799999999999999</v>
      </c>
      <c r="BN135" s="6">
        <v>0.27400000000000002</v>
      </c>
      <c r="BO135" s="6">
        <v>0.23300000000000001</v>
      </c>
      <c r="BP135" s="6">
        <v>-0.06</v>
      </c>
      <c r="BQ135" s="6">
        <v>0.246</v>
      </c>
      <c r="BR135" s="6">
        <v>0.219</v>
      </c>
      <c r="BS135" s="6">
        <v>0.20699999999999999</v>
      </c>
      <c r="BT135" s="6">
        <v>0</v>
      </c>
      <c r="BU135" s="6">
        <v>2E-3</v>
      </c>
      <c r="BV135" s="6">
        <v>2E-3</v>
      </c>
      <c r="BW135" s="6">
        <v>0</v>
      </c>
      <c r="BX135" s="6">
        <v>71.41</v>
      </c>
      <c r="BY135" s="6">
        <v>71.42</v>
      </c>
      <c r="BZ135" s="6">
        <v>10.478999999999999</v>
      </c>
      <c r="CA135" s="6">
        <v>18.745999999999999</v>
      </c>
    </row>
    <row r="136" spans="1:79" x14ac:dyDescent="0.25">
      <c r="A136" s="4" t="s">
        <v>13</v>
      </c>
      <c r="B136" s="4">
        <v>2002</v>
      </c>
      <c r="C136" s="4" t="s">
        <v>14</v>
      </c>
      <c r="D136" s="5">
        <v>5378700</v>
      </c>
      <c r="E136" s="5">
        <v>230000000000</v>
      </c>
      <c r="F136" s="6">
        <v>1.4159999999999999</v>
      </c>
      <c r="G136" s="6">
        <v>0.26300000000000001</v>
      </c>
      <c r="H136" s="6">
        <v>55.554000000000002</v>
      </c>
      <c r="I136" s="6">
        <v>-0.34300000000000003</v>
      </c>
      <c r="J136" s="7">
        <v>-0.61299999999999999</v>
      </c>
      <c r="K136" s="6">
        <v>52.402999999999999</v>
      </c>
      <c r="L136" s="6">
        <v>-0.63600000000000001</v>
      </c>
      <c r="M136" s="6">
        <v>-1.1990000000000001</v>
      </c>
      <c r="N136" s="6">
        <v>9.7430000000000003</v>
      </c>
      <c r="O136" s="6">
        <v>0.245</v>
      </c>
      <c r="P136" s="6">
        <v>0.221</v>
      </c>
      <c r="Q136" s="6">
        <v>10.327999999999999</v>
      </c>
      <c r="R136" s="6">
        <v>0.26</v>
      </c>
      <c r="S136" s="6">
        <v>0.23499999999999999</v>
      </c>
      <c r="T136" s="6">
        <v>16.536999999999999</v>
      </c>
      <c r="U136" s="6">
        <v>3.0750000000000002</v>
      </c>
      <c r="V136" s="6">
        <v>66.488</v>
      </c>
      <c r="W136" s="6">
        <v>12.361000000000001</v>
      </c>
      <c r="X136" s="6">
        <v>0.311</v>
      </c>
      <c r="Y136" s="6">
        <v>60.548999999999999</v>
      </c>
      <c r="Z136" s="6">
        <v>3290.25</v>
      </c>
      <c r="AA136" s="6">
        <v>4469.2709999999997</v>
      </c>
      <c r="AB136" s="6">
        <v>1618.8879999999999</v>
      </c>
      <c r="AC136" s="6">
        <v>12.281000000000001</v>
      </c>
      <c r="AD136" s="6">
        <v>119.574</v>
      </c>
      <c r="AE136" s="6">
        <v>1180.5039999999999</v>
      </c>
      <c r="AF136" s="6">
        <v>1470.8710000000001</v>
      </c>
      <c r="AG136" s="6">
        <v>8.0869999999999997</v>
      </c>
      <c r="AH136" s="6">
        <v>44017.222999999998</v>
      </c>
      <c r="AI136" s="6">
        <v>1.109</v>
      </c>
      <c r="AJ136" s="6">
        <v>0.67400000000000004</v>
      </c>
      <c r="AK136" s="6">
        <v>0.125</v>
      </c>
      <c r="AL136" s="6">
        <v>11.096</v>
      </c>
      <c r="AM136" s="6">
        <v>2.0630000000000002</v>
      </c>
      <c r="AN136" s="6">
        <v>13.151999999999999</v>
      </c>
      <c r="AO136" s="6">
        <v>13.15</v>
      </c>
      <c r="AP136" s="6">
        <v>-3.1509999999999998</v>
      </c>
      <c r="AQ136" s="6">
        <v>-0.58599999999999997</v>
      </c>
      <c r="AR136" s="6">
        <v>9.98</v>
      </c>
      <c r="AS136" s="6">
        <v>1.855</v>
      </c>
      <c r="AT136" s="6">
        <v>6.1</v>
      </c>
      <c r="AU136" s="6">
        <v>1.1339999999999999</v>
      </c>
      <c r="AV136" s="6">
        <v>25.32</v>
      </c>
      <c r="AW136" s="6">
        <v>4.7069999999999999</v>
      </c>
      <c r="AX136" s="6">
        <v>9.5000000000000001E-2</v>
      </c>
      <c r="AY136" s="6">
        <v>0.51</v>
      </c>
      <c r="AZ136" s="6">
        <v>236.755</v>
      </c>
      <c r="BA136" s="6">
        <v>0.17799999999999999</v>
      </c>
      <c r="BB136" s="6">
        <v>0.21099999999999999</v>
      </c>
      <c r="BC136" s="6">
        <v>0.16700000000000001</v>
      </c>
      <c r="BD136" s="6">
        <v>0.17100000000000001</v>
      </c>
      <c r="BE136" s="6">
        <v>0.30299999999999999</v>
      </c>
      <c r="BF136" s="6">
        <v>0.3</v>
      </c>
      <c r="BG136" s="6">
        <v>0.25600000000000001</v>
      </c>
      <c r="BH136" s="6">
        <v>0.29699999999999999</v>
      </c>
      <c r="BI136" s="6">
        <v>0.109</v>
      </c>
      <c r="BJ136" s="6">
        <v>9.0999999999999998E-2</v>
      </c>
      <c r="BK136" s="6">
        <v>0.18099999999999999</v>
      </c>
      <c r="BL136" s="6">
        <v>0.38100000000000001</v>
      </c>
      <c r="BM136" s="6">
        <v>0.18099999999999999</v>
      </c>
      <c r="BN136" s="6">
        <v>0.22600000000000001</v>
      </c>
      <c r="BO136" s="6">
        <v>0.22600000000000001</v>
      </c>
      <c r="BP136" s="6">
        <v>-6.0999999999999999E-2</v>
      </c>
      <c r="BQ136" s="6">
        <v>0.24399999999999999</v>
      </c>
      <c r="BR136" s="6">
        <v>0.23599999999999999</v>
      </c>
      <c r="BS136" s="6">
        <v>0.20599999999999999</v>
      </c>
      <c r="BT136" s="6">
        <v>0</v>
      </c>
      <c r="BU136" s="6">
        <v>2E-3</v>
      </c>
      <c r="BV136" s="6">
        <v>2E-3</v>
      </c>
      <c r="BW136" s="6">
        <v>0</v>
      </c>
      <c r="BX136" s="6">
        <v>70.73</v>
      </c>
      <c r="BY136" s="6">
        <v>70.739999999999995</v>
      </c>
      <c r="BZ136" s="6">
        <v>10.935</v>
      </c>
      <c r="CA136" s="6">
        <v>19.683</v>
      </c>
    </row>
    <row r="137" spans="1:79" x14ac:dyDescent="0.25">
      <c r="A137" s="4" t="s">
        <v>13</v>
      </c>
      <c r="B137" s="4">
        <v>2003</v>
      </c>
      <c r="C137" s="4" t="s">
        <v>14</v>
      </c>
      <c r="D137" s="5">
        <v>5396355</v>
      </c>
      <c r="E137" s="5">
        <v>235000000000</v>
      </c>
      <c r="F137" s="6">
        <v>1.33</v>
      </c>
      <c r="G137" s="6">
        <v>0.246</v>
      </c>
      <c r="H137" s="6">
        <v>60.645000000000003</v>
      </c>
      <c r="I137" s="6">
        <v>5.0919999999999996</v>
      </c>
      <c r="J137" s="7">
        <v>9.1649999999999991</v>
      </c>
      <c r="K137" s="6">
        <v>57.823999999999998</v>
      </c>
      <c r="L137" s="6">
        <v>5.4210000000000003</v>
      </c>
      <c r="M137" s="6">
        <v>10.345000000000001</v>
      </c>
      <c r="N137" s="6">
        <v>10.715</v>
      </c>
      <c r="O137" s="6">
        <v>0.26800000000000002</v>
      </c>
      <c r="P137" s="6">
        <v>0.22700000000000001</v>
      </c>
      <c r="Q137" s="6">
        <v>11.238</v>
      </c>
      <c r="R137" s="6">
        <v>0.28100000000000003</v>
      </c>
      <c r="S137" s="6">
        <v>0.23799999999999999</v>
      </c>
      <c r="T137" s="6">
        <v>22.573</v>
      </c>
      <c r="U137" s="6">
        <v>4.1829999999999998</v>
      </c>
      <c r="V137" s="6">
        <v>67.652000000000001</v>
      </c>
      <c r="W137" s="6">
        <v>12.537000000000001</v>
      </c>
      <c r="X137" s="6">
        <v>0.314</v>
      </c>
      <c r="Y137" s="6">
        <v>61.878999999999998</v>
      </c>
      <c r="Z137" s="6">
        <v>3350.8960000000002</v>
      </c>
      <c r="AA137" s="6">
        <v>4527.0940000000001</v>
      </c>
      <c r="AB137" s="6">
        <v>1641.461</v>
      </c>
      <c r="AC137" s="6">
        <v>12.951000000000001</v>
      </c>
      <c r="AD137" s="6">
        <v>130.78800000000001</v>
      </c>
      <c r="AE137" s="6">
        <v>1177.683</v>
      </c>
      <c r="AF137" s="6">
        <v>1495.2660000000001</v>
      </c>
      <c r="AG137" s="6">
        <v>8.5510000000000002</v>
      </c>
      <c r="AH137" s="6">
        <v>47297.211000000003</v>
      </c>
      <c r="AI137" s="6">
        <v>1.1839999999999999</v>
      </c>
      <c r="AJ137" s="6">
        <v>0.67</v>
      </c>
      <c r="AK137" s="6">
        <v>0.124</v>
      </c>
      <c r="AL137" s="6">
        <v>11.214</v>
      </c>
      <c r="AM137" s="6">
        <v>2.0779999999999998</v>
      </c>
      <c r="AN137" s="6">
        <v>14.132</v>
      </c>
      <c r="AO137" s="6">
        <v>14.13</v>
      </c>
      <c r="AP137" s="6">
        <v>-2.8210000000000002</v>
      </c>
      <c r="AQ137" s="6">
        <v>-0.52300000000000002</v>
      </c>
      <c r="AR137" s="6">
        <v>9.92</v>
      </c>
      <c r="AS137" s="6">
        <v>1.8380000000000001</v>
      </c>
      <c r="AT137" s="6">
        <v>6.25</v>
      </c>
      <c r="AU137" s="6">
        <v>1.1579999999999999</v>
      </c>
      <c r="AV137" s="6">
        <v>24.393999999999998</v>
      </c>
      <c r="AW137" s="6">
        <v>4.5209999999999999</v>
      </c>
      <c r="AX137" s="6">
        <v>8.5999999999999993E-2</v>
      </c>
      <c r="AY137" s="6">
        <v>0.46300000000000002</v>
      </c>
      <c r="AZ137" s="6">
        <v>255.233</v>
      </c>
      <c r="BA137" s="6">
        <v>0.156</v>
      </c>
      <c r="BB137" s="6">
        <v>0.219</v>
      </c>
      <c r="BC137" s="6">
        <v>0.17399999999999999</v>
      </c>
      <c r="BD137" s="6">
        <v>0.215</v>
      </c>
      <c r="BE137" s="6">
        <v>0.29699999999999999</v>
      </c>
      <c r="BF137" s="6">
        <v>0.29799999999999999</v>
      </c>
      <c r="BG137" s="6">
        <v>0.254</v>
      </c>
      <c r="BH137" s="6">
        <v>0.29599999999999999</v>
      </c>
      <c r="BI137" s="6">
        <v>0.112</v>
      </c>
      <c r="BJ137" s="6">
        <v>9.6000000000000002E-2</v>
      </c>
      <c r="BK137" s="6">
        <v>0.17899999999999999</v>
      </c>
      <c r="BL137" s="6">
        <v>0.377</v>
      </c>
      <c r="BM137" s="6">
        <v>0.182</v>
      </c>
      <c r="BN137" s="6">
        <v>0.224</v>
      </c>
      <c r="BO137" s="6">
        <v>0.221</v>
      </c>
      <c r="BP137" s="6">
        <v>-0.05</v>
      </c>
      <c r="BQ137" s="6">
        <v>0.22800000000000001</v>
      </c>
      <c r="BR137" s="6">
        <v>0.21</v>
      </c>
      <c r="BS137" s="6">
        <v>0.20499999999999999</v>
      </c>
      <c r="BT137" s="6">
        <v>0</v>
      </c>
      <c r="BU137" s="6">
        <v>2E-3</v>
      </c>
      <c r="BV137" s="6">
        <v>2E-3</v>
      </c>
      <c r="BW137" s="6">
        <v>0</v>
      </c>
      <c r="BX137" s="6">
        <v>76.25</v>
      </c>
      <c r="BY137" s="6">
        <v>76.260000000000005</v>
      </c>
      <c r="BZ137" s="6">
        <v>7.0060000000000002</v>
      </c>
      <c r="CA137" s="6">
        <v>11.553000000000001</v>
      </c>
    </row>
    <row r="138" spans="1:79" x14ac:dyDescent="0.25">
      <c r="A138" s="4" t="s">
        <v>13</v>
      </c>
      <c r="B138" s="4">
        <v>2004</v>
      </c>
      <c r="C138" s="4" t="s">
        <v>14</v>
      </c>
      <c r="D138" s="5">
        <v>5415583</v>
      </c>
      <c r="E138" s="5">
        <v>240000000000</v>
      </c>
      <c r="F138" s="6">
        <v>1.4590000000000001</v>
      </c>
      <c r="G138" s="6">
        <v>0.26900000000000002</v>
      </c>
      <c r="H138" s="6">
        <v>55.1</v>
      </c>
      <c r="I138" s="6">
        <v>-5.5449999999999999</v>
      </c>
      <c r="J138" s="7">
        <v>-9.1440000000000001</v>
      </c>
      <c r="K138" s="6">
        <v>57.847999999999999</v>
      </c>
      <c r="L138" s="6">
        <v>2.4E-2</v>
      </c>
      <c r="M138" s="6">
        <v>4.1000000000000002E-2</v>
      </c>
      <c r="N138" s="6">
        <v>10.682</v>
      </c>
      <c r="O138" s="6">
        <v>0.26</v>
      </c>
      <c r="P138" s="6">
        <v>0.23899999999999999</v>
      </c>
      <c r="Q138" s="6">
        <v>10.173999999999999</v>
      </c>
      <c r="R138" s="6">
        <v>0.248</v>
      </c>
      <c r="S138" s="6">
        <v>0.22800000000000001</v>
      </c>
      <c r="T138" s="6">
        <v>17.280999999999999</v>
      </c>
      <c r="U138" s="6">
        <v>3.1909999999999998</v>
      </c>
      <c r="V138" s="6">
        <v>70.356999999999999</v>
      </c>
      <c r="W138" s="6">
        <v>12.992000000000001</v>
      </c>
      <c r="X138" s="6">
        <v>0.316</v>
      </c>
      <c r="Y138" s="6">
        <v>63.337000000000003</v>
      </c>
      <c r="Z138" s="6">
        <v>3405.9949999999999</v>
      </c>
      <c r="AA138" s="6">
        <v>4584.942</v>
      </c>
      <c r="AB138" s="6">
        <v>1658.742</v>
      </c>
      <c r="AC138" s="6">
        <v>13.702999999999999</v>
      </c>
      <c r="AD138" s="6">
        <v>141.94200000000001</v>
      </c>
      <c r="AE138" s="6">
        <v>1180.431</v>
      </c>
      <c r="AF138" s="6">
        <v>1519.338</v>
      </c>
      <c r="AG138" s="6">
        <v>8.9320000000000004</v>
      </c>
      <c r="AH138" s="6">
        <v>44621.559000000001</v>
      </c>
      <c r="AI138" s="6">
        <v>1.0860000000000001</v>
      </c>
      <c r="AJ138" s="6">
        <v>0.752</v>
      </c>
      <c r="AK138" s="6">
        <v>0.13900000000000001</v>
      </c>
      <c r="AL138" s="6">
        <v>11.154</v>
      </c>
      <c r="AM138" s="6">
        <v>2.06</v>
      </c>
      <c r="AN138" s="6">
        <v>12.936999999999999</v>
      </c>
      <c r="AO138" s="6">
        <v>12.933</v>
      </c>
      <c r="AP138" s="6">
        <v>2.7480000000000002</v>
      </c>
      <c r="AQ138" s="6">
        <v>0.50700000000000001</v>
      </c>
      <c r="AR138" s="6">
        <v>9.86</v>
      </c>
      <c r="AS138" s="6">
        <v>1.821</v>
      </c>
      <c r="AT138" s="6">
        <v>5.54</v>
      </c>
      <c r="AU138" s="6">
        <v>1.0229999999999999</v>
      </c>
      <c r="AV138" s="6">
        <v>24.071999999999999</v>
      </c>
      <c r="AW138" s="6">
        <v>4.4450000000000003</v>
      </c>
      <c r="AX138" s="6">
        <v>7.0000000000000007E-2</v>
      </c>
      <c r="AY138" s="6">
        <v>0.38200000000000001</v>
      </c>
      <c r="AZ138" s="6">
        <v>241.65199999999999</v>
      </c>
      <c r="BA138" s="6">
        <v>0.16</v>
      </c>
      <c r="BB138" s="6">
        <v>0.192</v>
      </c>
      <c r="BC138" s="6">
        <v>0.17</v>
      </c>
      <c r="BD138" s="6">
        <v>0.159</v>
      </c>
      <c r="BE138" s="6">
        <v>0.29099999999999998</v>
      </c>
      <c r="BF138" s="6">
        <v>0.29499999999999998</v>
      </c>
      <c r="BG138" s="6">
        <v>0.253</v>
      </c>
      <c r="BH138" s="6">
        <v>0.29299999999999998</v>
      </c>
      <c r="BI138" s="6">
        <v>0.115</v>
      </c>
      <c r="BJ138" s="6">
        <v>0.1</v>
      </c>
      <c r="BK138" s="6">
        <v>0.17799999999999999</v>
      </c>
      <c r="BL138" s="6">
        <v>0.372</v>
      </c>
      <c r="BM138" s="6">
        <v>0.18099999999999999</v>
      </c>
      <c r="BN138" s="6">
        <v>0.23200000000000001</v>
      </c>
      <c r="BO138" s="6">
        <v>0.21199999999999999</v>
      </c>
      <c r="BP138" s="6">
        <v>5.0999999999999997E-2</v>
      </c>
      <c r="BQ138" s="6">
        <v>0.218</v>
      </c>
      <c r="BR138" s="6">
        <v>0.16500000000000001</v>
      </c>
      <c r="BS138" s="6">
        <v>0.20399999999999999</v>
      </c>
      <c r="BT138" s="6">
        <v>0</v>
      </c>
      <c r="BU138" s="6">
        <v>2E-3</v>
      </c>
      <c r="BV138" s="6">
        <v>2E-3</v>
      </c>
      <c r="BW138" s="6">
        <v>0</v>
      </c>
      <c r="BX138" s="6">
        <v>70.040000000000006</v>
      </c>
      <c r="BY138" s="6">
        <v>70.06</v>
      </c>
      <c r="BZ138" s="6">
        <v>15.257999999999999</v>
      </c>
      <c r="CA138" s="6">
        <v>27.690999999999999</v>
      </c>
    </row>
    <row r="139" spans="1:79" x14ac:dyDescent="0.25">
      <c r="A139" s="4" t="s">
        <v>13</v>
      </c>
      <c r="B139" s="4">
        <v>2005</v>
      </c>
      <c r="C139" s="4" t="s">
        <v>14</v>
      </c>
      <c r="D139" s="5">
        <v>5436314</v>
      </c>
      <c r="E139" s="5">
        <v>245000000000</v>
      </c>
      <c r="F139" s="6">
        <v>1.363</v>
      </c>
      <c r="G139" s="6">
        <v>0.251</v>
      </c>
      <c r="H139" s="6">
        <v>51.534999999999997</v>
      </c>
      <c r="I139" s="6">
        <v>-3.5649999999999999</v>
      </c>
      <c r="J139" s="7">
        <v>-6.47</v>
      </c>
      <c r="K139" s="6">
        <v>52.744</v>
      </c>
      <c r="L139" s="6">
        <v>-5.1040000000000001</v>
      </c>
      <c r="M139" s="6">
        <v>-8.8230000000000004</v>
      </c>
      <c r="N139" s="6">
        <v>9.702</v>
      </c>
      <c r="O139" s="6">
        <v>0.23</v>
      </c>
      <c r="P139" s="6">
        <v>0.23200000000000001</v>
      </c>
      <c r="Q139" s="6">
        <v>9.48</v>
      </c>
      <c r="R139" s="6">
        <v>0.22500000000000001</v>
      </c>
      <c r="S139" s="6">
        <v>0.22600000000000001</v>
      </c>
      <c r="T139" s="6">
        <v>14.602</v>
      </c>
      <c r="U139" s="6">
        <v>2.6859999999999999</v>
      </c>
      <c r="V139" s="6">
        <v>66.87</v>
      </c>
      <c r="W139" s="6">
        <v>12.301</v>
      </c>
      <c r="X139" s="6">
        <v>0.29199999999999998</v>
      </c>
      <c r="Y139" s="6">
        <v>64.700999999999993</v>
      </c>
      <c r="Z139" s="6">
        <v>3457.53</v>
      </c>
      <c r="AA139" s="6">
        <v>4637.6859999999997</v>
      </c>
      <c r="AB139" s="6">
        <v>1673.3440000000001</v>
      </c>
      <c r="AC139" s="6">
        <v>14.250999999999999</v>
      </c>
      <c r="AD139" s="6">
        <v>152.63200000000001</v>
      </c>
      <c r="AE139" s="6">
        <v>1181.6400000000001</v>
      </c>
      <c r="AF139" s="6">
        <v>1543.2239999999999</v>
      </c>
      <c r="AG139" s="6">
        <v>9.3789999999999996</v>
      </c>
      <c r="AH139" s="6">
        <v>41866.43</v>
      </c>
      <c r="AI139" s="6">
        <v>0.99399999999999999</v>
      </c>
      <c r="AJ139" s="6">
        <v>0.54800000000000004</v>
      </c>
      <c r="AK139" s="6">
        <v>0.10100000000000001</v>
      </c>
      <c r="AL139" s="6">
        <v>10.69</v>
      </c>
      <c r="AM139" s="6">
        <v>1.966</v>
      </c>
      <c r="AN139" s="6">
        <v>12.202999999999999</v>
      </c>
      <c r="AO139" s="6">
        <v>12.199</v>
      </c>
      <c r="AP139" s="6">
        <v>1.2090000000000001</v>
      </c>
      <c r="AQ139" s="6">
        <v>0.222</v>
      </c>
      <c r="AR139" s="6">
        <v>9.7200000000000006</v>
      </c>
      <c r="AS139" s="6">
        <v>1.788</v>
      </c>
      <c r="AT139" s="6">
        <v>5.43</v>
      </c>
      <c r="AU139" s="6">
        <v>0.999</v>
      </c>
      <c r="AV139" s="6">
        <v>23.885999999999999</v>
      </c>
      <c r="AW139" s="6">
        <v>4.3940000000000001</v>
      </c>
      <c r="AX139" s="6">
        <v>8.2000000000000003E-2</v>
      </c>
      <c r="AY139" s="6">
        <v>0.44600000000000001</v>
      </c>
      <c r="AZ139" s="6">
        <v>227.59899999999999</v>
      </c>
      <c r="BA139" s="6">
        <v>0.14099999999999999</v>
      </c>
      <c r="BB139" s="6">
        <v>0.17399999999999999</v>
      </c>
      <c r="BC139" s="6">
        <v>0.154</v>
      </c>
      <c r="BD139" s="6">
        <v>0.126</v>
      </c>
      <c r="BE139" s="6">
        <v>0.28499999999999998</v>
      </c>
      <c r="BF139" s="6">
        <v>0.29199999999999998</v>
      </c>
      <c r="BG139" s="6">
        <v>0.251</v>
      </c>
      <c r="BH139" s="6">
        <v>0.28999999999999998</v>
      </c>
      <c r="BI139" s="6">
        <v>0.11600000000000001</v>
      </c>
      <c r="BJ139" s="6">
        <v>0.104</v>
      </c>
      <c r="BK139" s="6">
        <v>0.17699999999999999</v>
      </c>
      <c r="BL139" s="6">
        <v>0.36799999999999999</v>
      </c>
      <c r="BM139" s="6">
        <v>0.182</v>
      </c>
      <c r="BN139" s="6">
        <v>0.159</v>
      </c>
      <c r="BO139" s="6">
        <v>0.19900000000000001</v>
      </c>
      <c r="BP139" s="6">
        <v>2.5999999999999999E-2</v>
      </c>
      <c r="BQ139" s="6">
        <v>0.214</v>
      </c>
      <c r="BR139" s="6">
        <v>0.185</v>
      </c>
      <c r="BS139" s="6">
        <v>0.20200000000000001</v>
      </c>
      <c r="BT139" s="6">
        <v>0</v>
      </c>
      <c r="BU139" s="6">
        <v>2E-3</v>
      </c>
      <c r="BV139" s="6">
        <v>2E-3</v>
      </c>
      <c r="BW139" s="6">
        <v>0</v>
      </c>
      <c r="BX139" s="6">
        <v>66.319999999999993</v>
      </c>
      <c r="BY139" s="6">
        <v>66.34</v>
      </c>
      <c r="BZ139" s="6">
        <v>15.335000000000001</v>
      </c>
      <c r="CA139" s="6">
        <v>29.757000000000001</v>
      </c>
    </row>
    <row r="140" spans="1:79" x14ac:dyDescent="0.25">
      <c r="A140" s="4" t="s">
        <v>13</v>
      </c>
      <c r="B140" s="4">
        <v>2006</v>
      </c>
      <c r="C140" s="4" t="s">
        <v>14</v>
      </c>
      <c r="D140" s="5">
        <v>5457863</v>
      </c>
      <c r="E140" s="5">
        <v>250000000000</v>
      </c>
      <c r="F140" s="6">
        <v>1.395</v>
      </c>
      <c r="G140" s="6">
        <v>0.25600000000000001</v>
      </c>
      <c r="H140" s="6">
        <v>59.488</v>
      </c>
      <c r="I140" s="6">
        <v>7.9530000000000003</v>
      </c>
      <c r="J140" s="7">
        <v>15.432</v>
      </c>
      <c r="K140" s="6">
        <v>58.680999999999997</v>
      </c>
      <c r="L140" s="6">
        <v>5.9379999999999997</v>
      </c>
      <c r="M140" s="6">
        <v>11.257999999999999</v>
      </c>
      <c r="N140" s="6">
        <v>10.752000000000001</v>
      </c>
      <c r="O140" s="6">
        <v>0.245</v>
      </c>
      <c r="P140" s="6">
        <v>0.23300000000000001</v>
      </c>
      <c r="Q140" s="6">
        <v>10.898999999999999</v>
      </c>
      <c r="R140" s="6">
        <v>0.249</v>
      </c>
      <c r="S140" s="6">
        <v>0.23599999999999999</v>
      </c>
      <c r="T140" s="6">
        <v>22.006</v>
      </c>
      <c r="U140" s="6">
        <v>4.032</v>
      </c>
      <c r="V140" s="6">
        <v>72.576999999999998</v>
      </c>
      <c r="W140" s="6">
        <v>13.298</v>
      </c>
      <c r="X140" s="6">
        <v>0.30299999999999999</v>
      </c>
      <c r="Y140" s="6">
        <v>66.096000000000004</v>
      </c>
      <c r="Z140" s="6">
        <v>3517.0169999999998</v>
      </c>
      <c r="AA140" s="6">
        <v>4696.3670000000002</v>
      </c>
      <c r="AB140" s="6">
        <v>1695.3489999999999</v>
      </c>
      <c r="AC140" s="6">
        <v>14.782</v>
      </c>
      <c r="AD140" s="6">
        <v>163.51400000000001</v>
      </c>
      <c r="AE140" s="6">
        <v>1180.8340000000001</v>
      </c>
      <c r="AF140" s="6">
        <v>1567.4549999999999</v>
      </c>
      <c r="AG140" s="6">
        <v>9.8209999999999997</v>
      </c>
      <c r="AH140" s="6">
        <v>46091.766000000003</v>
      </c>
      <c r="AI140" s="6">
        <v>1.0509999999999999</v>
      </c>
      <c r="AJ140" s="6">
        <v>0.53100000000000003</v>
      </c>
      <c r="AK140" s="6">
        <v>9.7000000000000003E-2</v>
      </c>
      <c r="AL140" s="6">
        <v>10.882</v>
      </c>
      <c r="AM140" s="6">
        <v>1.994</v>
      </c>
      <c r="AN140" s="6">
        <v>13.571</v>
      </c>
      <c r="AO140" s="6">
        <v>13.568</v>
      </c>
      <c r="AP140" s="6">
        <v>-0.80600000000000005</v>
      </c>
      <c r="AQ140" s="6">
        <v>-0.14799999999999999</v>
      </c>
      <c r="AR140" s="6">
        <v>9.5500000000000007</v>
      </c>
      <c r="AS140" s="6">
        <v>1.75</v>
      </c>
      <c r="AT140" s="6">
        <v>5.38</v>
      </c>
      <c r="AU140" s="6">
        <v>0.98599999999999999</v>
      </c>
      <c r="AV140" s="6">
        <v>24.231000000000002</v>
      </c>
      <c r="AW140" s="6">
        <v>4.4400000000000004</v>
      </c>
      <c r="AX140" s="6">
        <v>8.1000000000000003E-2</v>
      </c>
      <c r="AY140" s="6">
        <v>0.443</v>
      </c>
      <c r="AZ140" s="6">
        <v>251.56299999999999</v>
      </c>
      <c r="BA140" s="6">
        <v>0.13300000000000001</v>
      </c>
      <c r="BB140" s="6">
        <v>0.19400000000000001</v>
      </c>
      <c r="BC140" s="6">
        <v>0.16500000000000001</v>
      </c>
      <c r="BD140" s="6">
        <v>0.18099999999999999</v>
      </c>
      <c r="BE140" s="6">
        <v>0.27800000000000002</v>
      </c>
      <c r="BF140" s="6">
        <v>0.28999999999999998</v>
      </c>
      <c r="BG140" s="6">
        <v>0.249</v>
      </c>
      <c r="BH140" s="6">
        <v>0.28799999999999998</v>
      </c>
      <c r="BI140" s="6">
        <v>0.11700000000000001</v>
      </c>
      <c r="BJ140" s="6">
        <v>0.107</v>
      </c>
      <c r="BK140" s="6">
        <v>0.17499999999999999</v>
      </c>
      <c r="BL140" s="6">
        <v>0.36399999999999999</v>
      </c>
      <c r="BM140" s="6">
        <v>0.18099999999999999</v>
      </c>
      <c r="BN140" s="6">
        <v>0.153</v>
      </c>
      <c r="BO140" s="6">
        <v>0.19800000000000001</v>
      </c>
      <c r="BP140" s="6">
        <v>-1.6E-2</v>
      </c>
      <c r="BQ140" s="6">
        <v>0.215</v>
      </c>
      <c r="BR140" s="6">
        <v>0.17499999999999999</v>
      </c>
      <c r="BS140" s="6">
        <v>0.20100000000000001</v>
      </c>
      <c r="BT140" s="6">
        <v>0</v>
      </c>
      <c r="BU140" s="6">
        <v>2E-3</v>
      </c>
      <c r="BV140" s="6">
        <v>3.0000000000000001E-3</v>
      </c>
      <c r="BW140" s="6">
        <v>0</v>
      </c>
      <c r="BX140" s="6">
        <v>74.05</v>
      </c>
      <c r="BY140" s="6">
        <v>74.069999999999993</v>
      </c>
      <c r="BZ140" s="6">
        <v>13.089</v>
      </c>
      <c r="CA140" s="6">
        <v>22.003</v>
      </c>
    </row>
    <row r="141" spans="1:79" x14ac:dyDescent="0.25">
      <c r="A141" s="4" t="s">
        <v>13</v>
      </c>
      <c r="B141" s="4">
        <v>2007</v>
      </c>
      <c r="C141" s="4" t="s">
        <v>14</v>
      </c>
      <c r="D141" s="5">
        <v>5479722</v>
      </c>
      <c r="E141" s="5">
        <v>255000000000</v>
      </c>
      <c r="F141" s="6">
        <v>1.407</v>
      </c>
      <c r="G141" s="6">
        <v>0.25700000000000001</v>
      </c>
      <c r="H141" s="6">
        <v>54.709000000000003</v>
      </c>
      <c r="I141" s="6">
        <v>-4.7779999999999996</v>
      </c>
      <c r="J141" s="7">
        <v>-8.0329999999999995</v>
      </c>
      <c r="K141" s="6">
        <v>56.578000000000003</v>
      </c>
      <c r="L141" s="6">
        <v>-2.1040000000000001</v>
      </c>
      <c r="M141" s="6">
        <v>-3.585</v>
      </c>
      <c r="N141" s="6">
        <v>10.324999999999999</v>
      </c>
      <c r="O141" s="6">
        <v>0.23300000000000001</v>
      </c>
      <c r="P141" s="6">
        <v>0.23699999999999999</v>
      </c>
      <c r="Q141" s="6">
        <v>9.984</v>
      </c>
      <c r="R141" s="6">
        <v>0.22500000000000001</v>
      </c>
      <c r="S141" s="6">
        <v>0.22900000000000001</v>
      </c>
      <c r="T141" s="6">
        <v>18.422000000000001</v>
      </c>
      <c r="U141" s="6">
        <v>3.3620000000000001</v>
      </c>
      <c r="V141" s="6">
        <v>70.164000000000001</v>
      </c>
      <c r="W141" s="6">
        <v>12.804</v>
      </c>
      <c r="X141" s="6">
        <v>0.28899999999999998</v>
      </c>
      <c r="Y141" s="6">
        <v>67.503</v>
      </c>
      <c r="Z141" s="6">
        <v>3571.7260000000001</v>
      </c>
      <c r="AA141" s="6">
        <v>4752.9449999999997</v>
      </c>
      <c r="AB141" s="6">
        <v>1713.771</v>
      </c>
      <c r="AC141" s="6">
        <v>15.324999999999999</v>
      </c>
      <c r="AD141" s="6">
        <v>173.25200000000001</v>
      </c>
      <c r="AE141" s="6">
        <v>1182.703</v>
      </c>
      <c r="AF141" s="6">
        <v>1591.624</v>
      </c>
      <c r="AG141" s="6">
        <v>10.250999999999999</v>
      </c>
      <c r="AH141" s="6">
        <v>43548.508000000002</v>
      </c>
      <c r="AI141" s="6">
        <v>0.98199999999999998</v>
      </c>
      <c r="AJ141" s="6">
        <v>0.54300000000000004</v>
      </c>
      <c r="AK141" s="6">
        <v>9.9000000000000005E-2</v>
      </c>
      <c r="AL141" s="6">
        <v>9.7379999999999995</v>
      </c>
      <c r="AM141" s="6">
        <v>1.7769999999999999</v>
      </c>
      <c r="AN141" s="6">
        <v>12.643000000000001</v>
      </c>
      <c r="AO141" s="6">
        <v>12.641</v>
      </c>
      <c r="AP141" s="6">
        <v>1.869</v>
      </c>
      <c r="AQ141" s="6">
        <v>0.34100000000000003</v>
      </c>
      <c r="AR141" s="6">
        <v>9.48</v>
      </c>
      <c r="AS141" s="6">
        <v>1.73</v>
      </c>
      <c r="AT141" s="6">
        <v>5.35</v>
      </c>
      <c r="AU141" s="6">
        <v>0.97599999999999998</v>
      </c>
      <c r="AV141" s="6">
        <v>24.169</v>
      </c>
      <c r="AW141" s="6">
        <v>4.4109999999999996</v>
      </c>
      <c r="AX141" s="6">
        <v>7.8E-2</v>
      </c>
      <c r="AY141" s="6">
        <v>0.43</v>
      </c>
      <c r="AZ141" s="6">
        <v>238.63399999999999</v>
      </c>
      <c r="BA141" s="6">
        <v>0.125</v>
      </c>
      <c r="BB141" s="6">
        <v>0.17399999999999999</v>
      </c>
      <c r="BC141" s="6">
        <v>0.157</v>
      </c>
      <c r="BD141" s="6">
        <v>0.14399999999999999</v>
      </c>
      <c r="BE141" s="6">
        <v>0.27100000000000002</v>
      </c>
      <c r="BF141" s="6">
        <v>0.28699999999999998</v>
      </c>
      <c r="BG141" s="6">
        <v>0.248</v>
      </c>
      <c r="BH141" s="6">
        <v>0.28499999999999998</v>
      </c>
      <c r="BI141" s="6">
        <v>0.11799999999999999</v>
      </c>
      <c r="BJ141" s="6">
        <v>0.109</v>
      </c>
      <c r="BK141" s="6">
        <v>0.17499999999999999</v>
      </c>
      <c r="BL141" s="6">
        <v>0.36</v>
      </c>
      <c r="BM141" s="6">
        <v>0.18099999999999999</v>
      </c>
      <c r="BN141" s="6">
        <v>0.14899999999999999</v>
      </c>
      <c r="BO141" s="6">
        <v>0.17100000000000001</v>
      </c>
      <c r="BP141" s="6">
        <v>4.2000000000000003E-2</v>
      </c>
      <c r="BQ141" s="6">
        <v>0.214</v>
      </c>
      <c r="BR141" s="6">
        <v>0.16600000000000001</v>
      </c>
      <c r="BS141" s="6">
        <v>0.2</v>
      </c>
      <c r="BT141" s="6">
        <v>0</v>
      </c>
      <c r="BU141" s="6">
        <v>2E-3</v>
      </c>
      <c r="BV141" s="6">
        <v>3.0000000000000001E-3</v>
      </c>
      <c r="BW141" s="6">
        <v>0</v>
      </c>
      <c r="BX141" s="6">
        <v>69.27</v>
      </c>
      <c r="BY141" s="6">
        <v>69.28</v>
      </c>
      <c r="BZ141" s="6">
        <v>15.454000000000001</v>
      </c>
      <c r="CA141" s="6">
        <v>28.248000000000001</v>
      </c>
    </row>
    <row r="142" spans="1:79" x14ac:dyDescent="0.25">
      <c r="A142" s="4" t="s">
        <v>13</v>
      </c>
      <c r="B142" s="4">
        <v>2008</v>
      </c>
      <c r="C142" s="4" t="s">
        <v>14</v>
      </c>
      <c r="D142" s="5">
        <v>5502752</v>
      </c>
      <c r="E142" s="5">
        <v>260000000000</v>
      </c>
      <c r="F142" s="6">
        <v>1.155</v>
      </c>
      <c r="G142" s="6">
        <v>0.21</v>
      </c>
      <c r="H142" s="6">
        <v>51.256</v>
      </c>
      <c r="I142" s="6">
        <v>-3.4529999999999998</v>
      </c>
      <c r="J142" s="7">
        <v>-6.3109999999999999</v>
      </c>
      <c r="K142" s="6">
        <v>52.136000000000003</v>
      </c>
      <c r="L142" s="6">
        <v>-4.4420000000000002</v>
      </c>
      <c r="M142" s="6">
        <v>-7.8520000000000003</v>
      </c>
      <c r="N142" s="6">
        <v>9.4740000000000002</v>
      </c>
      <c r="O142" s="6">
        <v>0.214</v>
      </c>
      <c r="P142" s="6">
        <v>0.23</v>
      </c>
      <c r="Q142" s="6">
        <v>9.3149999999999995</v>
      </c>
      <c r="R142" s="6">
        <v>0.21099999999999999</v>
      </c>
      <c r="S142" s="6">
        <v>0.22600000000000001</v>
      </c>
      <c r="T142" s="6">
        <v>16.134</v>
      </c>
      <c r="U142" s="6">
        <v>2.9319999999999999</v>
      </c>
      <c r="V142" s="6">
        <v>68.358000000000004</v>
      </c>
      <c r="W142" s="6">
        <v>12.422000000000001</v>
      </c>
      <c r="X142" s="6">
        <v>0.28100000000000003</v>
      </c>
      <c r="Y142" s="6">
        <v>68.658000000000001</v>
      </c>
      <c r="Z142" s="6">
        <v>3622.9830000000002</v>
      </c>
      <c r="AA142" s="6">
        <v>4805.0810000000001</v>
      </c>
      <c r="AB142" s="6">
        <v>1729.905</v>
      </c>
      <c r="AC142" s="6">
        <v>15.712</v>
      </c>
      <c r="AD142" s="6">
        <v>183.078</v>
      </c>
      <c r="AE142" s="6">
        <v>1183.5820000000001</v>
      </c>
      <c r="AF142" s="6">
        <v>1614.94</v>
      </c>
      <c r="AG142" s="6">
        <v>10.689</v>
      </c>
      <c r="AH142" s="6">
        <v>41183.277000000002</v>
      </c>
      <c r="AI142" s="6">
        <v>0.93200000000000005</v>
      </c>
      <c r="AJ142" s="6">
        <v>0.38700000000000001</v>
      </c>
      <c r="AK142" s="6">
        <v>7.0000000000000007E-2</v>
      </c>
      <c r="AL142" s="6">
        <v>9.8260000000000005</v>
      </c>
      <c r="AM142" s="6">
        <v>1.786</v>
      </c>
      <c r="AN142" s="6">
        <v>11.952</v>
      </c>
      <c r="AO142" s="6">
        <v>11.949</v>
      </c>
      <c r="AP142" s="6">
        <v>0.879</v>
      </c>
      <c r="AQ142" s="6">
        <v>0.16</v>
      </c>
      <c r="AR142" s="6">
        <v>9.23</v>
      </c>
      <c r="AS142" s="6">
        <v>1.677</v>
      </c>
      <c r="AT142" s="6">
        <v>5.36</v>
      </c>
      <c r="AU142" s="6">
        <v>0.97399999999999998</v>
      </c>
      <c r="AV142" s="6">
        <v>23.317</v>
      </c>
      <c r="AW142" s="6">
        <v>4.2370000000000001</v>
      </c>
      <c r="AX142" s="6">
        <v>0.08</v>
      </c>
      <c r="AY142" s="6">
        <v>0.437</v>
      </c>
      <c r="AZ142" s="6">
        <v>226.62100000000001</v>
      </c>
      <c r="BA142" s="6">
        <v>0.10100000000000001</v>
      </c>
      <c r="BB142" s="6">
        <v>0.16</v>
      </c>
      <c r="BC142" s="6">
        <v>0.14199999999999999</v>
      </c>
      <c r="BD142" s="6">
        <v>0.122</v>
      </c>
      <c r="BE142" s="6">
        <v>0.26400000000000001</v>
      </c>
      <c r="BF142" s="6">
        <v>0.28299999999999997</v>
      </c>
      <c r="BG142" s="6">
        <v>0.246</v>
      </c>
      <c r="BH142" s="6">
        <v>0.28100000000000003</v>
      </c>
      <c r="BI142" s="6">
        <v>0.11799999999999999</v>
      </c>
      <c r="BJ142" s="6">
        <v>0.111</v>
      </c>
      <c r="BK142" s="6">
        <v>0.17299999999999999</v>
      </c>
      <c r="BL142" s="6">
        <v>0.35599999999999998</v>
      </c>
      <c r="BM142" s="6">
        <v>0.18</v>
      </c>
      <c r="BN142" s="6">
        <v>0.104</v>
      </c>
      <c r="BO142" s="6">
        <v>0.16800000000000001</v>
      </c>
      <c r="BP142" s="6">
        <v>1.9E-2</v>
      </c>
      <c r="BQ142" s="6">
        <v>0.20699999999999999</v>
      </c>
      <c r="BR142" s="6">
        <v>0.16900000000000001</v>
      </c>
      <c r="BS142" s="6">
        <v>0.19900000000000001</v>
      </c>
      <c r="BT142" s="6">
        <v>0</v>
      </c>
      <c r="BU142" s="6">
        <v>2E-3</v>
      </c>
      <c r="BV142" s="6">
        <v>3.0000000000000001E-3</v>
      </c>
      <c r="BW142" s="6">
        <v>0</v>
      </c>
      <c r="BX142" s="6">
        <v>65.75</v>
      </c>
      <c r="BY142" s="6">
        <v>65.77</v>
      </c>
      <c r="BZ142" s="6">
        <v>17.100999999999999</v>
      </c>
      <c r="CA142" s="6">
        <v>33.365000000000002</v>
      </c>
    </row>
    <row r="143" spans="1:79" x14ac:dyDescent="0.25">
      <c r="A143" s="4" t="s">
        <v>13</v>
      </c>
      <c r="B143" s="4">
        <v>2009</v>
      </c>
      <c r="C143" s="4" t="s">
        <v>14</v>
      </c>
      <c r="D143" s="5">
        <v>5526455</v>
      </c>
      <c r="E143" s="5">
        <v>250000000000</v>
      </c>
      <c r="F143" s="6">
        <v>0.76400000000000001</v>
      </c>
      <c r="G143" s="6">
        <v>0.13800000000000001</v>
      </c>
      <c r="H143" s="6">
        <v>48.850999999999999</v>
      </c>
      <c r="I143" s="6">
        <v>-2.4049999999999998</v>
      </c>
      <c r="J143" s="7">
        <v>-4.6920000000000002</v>
      </c>
      <c r="K143" s="6">
        <v>49.436999999999998</v>
      </c>
      <c r="L143" s="6">
        <v>-2.698</v>
      </c>
      <c r="M143" s="6">
        <v>-5.1749999999999998</v>
      </c>
      <c r="N143" s="6">
        <v>8.9459999999999997</v>
      </c>
      <c r="O143" s="6">
        <v>0.21299999999999999</v>
      </c>
      <c r="P143" s="6">
        <v>0.23</v>
      </c>
      <c r="Q143" s="6">
        <v>8.84</v>
      </c>
      <c r="R143" s="6">
        <v>0.21</v>
      </c>
      <c r="S143" s="6">
        <v>0.22800000000000001</v>
      </c>
      <c r="T143" s="6">
        <v>15.784000000000001</v>
      </c>
      <c r="U143" s="6">
        <v>2.8559999999999999</v>
      </c>
      <c r="V143" s="6">
        <v>62.305</v>
      </c>
      <c r="W143" s="6">
        <v>11.273999999999999</v>
      </c>
      <c r="X143" s="6">
        <v>0.26800000000000002</v>
      </c>
      <c r="Y143" s="6">
        <v>69.423000000000002</v>
      </c>
      <c r="Z143" s="6">
        <v>3671.8339999999998</v>
      </c>
      <c r="AA143" s="6">
        <v>4854.518</v>
      </c>
      <c r="AB143" s="6">
        <v>1745.69</v>
      </c>
      <c r="AC143" s="6">
        <v>15.974</v>
      </c>
      <c r="AD143" s="6">
        <v>192.49</v>
      </c>
      <c r="AE143" s="6">
        <v>1184.1679999999999</v>
      </c>
      <c r="AF143" s="6">
        <v>1637.2360000000001</v>
      </c>
      <c r="AG143" s="6">
        <v>11.022</v>
      </c>
      <c r="AH143" s="6">
        <v>38827.245999999999</v>
      </c>
      <c r="AI143" s="6">
        <v>0.92300000000000004</v>
      </c>
      <c r="AJ143" s="6">
        <v>0.26100000000000001</v>
      </c>
      <c r="AK143" s="6">
        <v>4.7E-2</v>
      </c>
      <c r="AL143" s="6">
        <v>9.4120000000000008</v>
      </c>
      <c r="AM143" s="6">
        <v>1.7030000000000001</v>
      </c>
      <c r="AN143" s="6">
        <v>11.378</v>
      </c>
      <c r="AO143" s="6">
        <v>11.374000000000001</v>
      </c>
      <c r="AP143" s="6">
        <v>0.58599999999999997</v>
      </c>
      <c r="AQ143" s="6">
        <v>0.106</v>
      </c>
      <c r="AR143" s="6">
        <v>8.8800000000000008</v>
      </c>
      <c r="AS143" s="6">
        <v>1.607</v>
      </c>
      <c r="AT143" s="6">
        <v>5.07</v>
      </c>
      <c r="AU143" s="6">
        <v>0.91700000000000004</v>
      </c>
      <c r="AV143" s="6">
        <v>22.295000000000002</v>
      </c>
      <c r="AW143" s="6">
        <v>4.0339999999999998</v>
      </c>
      <c r="AX143" s="6">
        <v>0.06</v>
      </c>
      <c r="AY143" s="6">
        <v>0.33400000000000002</v>
      </c>
      <c r="AZ143" s="6">
        <v>214.577</v>
      </c>
      <c r="BA143" s="6">
        <v>6.5000000000000002E-2</v>
      </c>
      <c r="BB143" s="6">
        <v>0.155</v>
      </c>
      <c r="BC143" s="6">
        <v>0.13500000000000001</v>
      </c>
      <c r="BD143" s="6">
        <v>0.121</v>
      </c>
      <c r="BE143" s="6">
        <v>0.255</v>
      </c>
      <c r="BF143" s="6">
        <v>0.28000000000000003</v>
      </c>
      <c r="BG143" s="6">
        <v>0.24399999999999999</v>
      </c>
      <c r="BH143" s="6">
        <v>0.27800000000000002</v>
      </c>
      <c r="BI143" s="6">
        <v>0.11600000000000001</v>
      </c>
      <c r="BJ143" s="6">
        <v>0.113</v>
      </c>
      <c r="BK143" s="6">
        <v>0.17199999999999999</v>
      </c>
      <c r="BL143" s="6">
        <v>0.35299999999999998</v>
      </c>
      <c r="BM143" s="6">
        <v>0.17799999999999999</v>
      </c>
      <c r="BN143" s="6">
        <v>6.9000000000000006E-2</v>
      </c>
      <c r="BO143" s="6">
        <v>0.16400000000000001</v>
      </c>
      <c r="BP143" s="6">
        <v>1.2E-2</v>
      </c>
      <c r="BQ143" s="6">
        <v>0.20300000000000001</v>
      </c>
      <c r="BR143" s="6">
        <v>0.13700000000000001</v>
      </c>
      <c r="BS143" s="6">
        <v>0.19700000000000001</v>
      </c>
      <c r="BT143" s="6">
        <v>0</v>
      </c>
      <c r="BU143" s="6">
        <v>2E-3</v>
      </c>
      <c r="BV143" s="6">
        <v>3.0000000000000001E-3</v>
      </c>
      <c r="BW143" s="6">
        <v>0</v>
      </c>
      <c r="BX143" s="6">
        <v>62.86</v>
      </c>
      <c r="BY143" s="6">
        <v>62.88</v>
      </c>
      <c r="BZ143" s="6">
        <v>13.452999999999999</v>
      </c>
      <c r="CA143" s="6">
        <v>27.539000000000001</v>
      </c>
    </row>
    <row r="144" spans="1:79" x14ac:dyDescent="0.25">
      <c r="A144" s="4" t="s">
        <v>13</v>
      </c>
      <c r="B144" s="4">
        <v>2010</v>
      </c>
      <c r="C144" s="4" t="s">
        <v>14</v>
      </c>
      <c r="D144" s="5">
        <v>5550850</v>
      </c>
      <c r="E144" s="5">
        <v>255000000000</v>
      </c>
      <c r="F144" s="6">
        <v>0.67200000000000004</v>
      </c>
      <c r="G144" s="6">
        <v>0.121</v>
      </c>
      <c r="H144" s="6">
        <v>49.204000000000001</v>
      </c>
      <c r="I144" s="6">
        <v>0.35199999999999998</v>
      </c>
      <c r="J144" s="7">
        <v>0.72099999999999997</v>
      </c>
      <c r="K144" s="6">
        <v>55.872</v>
      </c>
      <c r="L144" s="6">
        <v>6.4349999999999996</v>
      </c>
      <c r="M144" s="6">
        <v>13.016</v>
      </c>
      <c r="N144" s="6">
        <v>10.066000000000001</v>
      </c>
      <c r="O144" s="6">
        <v>0.23499999999999999</v>
      </c>
      <c r="P144" s="6">
        <v>0.245</v>
      </c>
      <c r="Q144" s="6">
        <v>8.8640000000000008</v>
      </c>
      <c r="R144" s="6">
        <v>0.20699999999999999</v>
      </c>
      <c r="S144" s="6">
        <v>0.216</v>
      </c>
      <c r="T144" s="6">
        <v>15.351000000000001</v>
      </c>
      <c r="U144" s="6">
        <v>2.766</v>
      </c>
      <c r="V144" s="6">
        <v>62.465000000000003</v>
      </c>
      <c r="W144" s="6">
        <v>11.253</v>
      </c>
      <c r="X144" s="6">
        <v>0.26200000000000001</v>
      </c>
      <c r="Y144" s="6">
        <v>70.094999999999999</v>
      </c>
      <c r="Z144" s="6">
        <v>3721.038</v>
      </c>
      <c r="AA144" s="6">
        <v>4910.3900000000003</v>
      </c>
      <c r="AB144" s="6">
        <v>1761.0409999999999</v>
      </c>
      <c r="AC144" s="6">
        <v>16.327000000000002</v>
      </c>
      <c r="AD144" s="6">
        <v>203.06</v>
      </c>
      <c r="AE144" s="6">
        <v>1190.837</v>
      </c>
      <c r="AF144" s="6">
        <v>1659.181</v>
      </c>
      <c r="AG144" s="6">
        <v>11.335000000000001</v>
      </c>
      <c r="AH144" s="6">
        <v>41063.633000000002</v>
      </c>
      <c r="AI144" s="6">
        <v>0.95699999999999996</v>
      </c>
      <c r="AJ144" s="6">
        <v>0.35299999999999998</v>
      </c>
      <c r="AK144" s="6">
        <v>6.4000000000000001E-2</v>
      </c>
      <c r="AL144" s="6">
        <v>10.569000000000001</v>
      </c>
      <c r="AM144" s="6">
        <v>1.9039999999999999</v>
      </c>
      <c r="AN144" s="6">
        <v>11.378</v>
      </c>
      <c r="AO144" s="6">
        <v>11.375</v>
      </c>
      <c r="AP144" s="6">
        <v>6.6680000000000001</v>
      </c>
      <c r="AQ144" s="6">
        <v>1.2010000000000001</v>
      </c>
      <c r="AR144" s="6">
        <v>9.0500000000000007</v>
      </c>
      <c r="AS144" s="6">
        <v>1.63</v>
      </c>
      <c r="AT144" s="6">
        <v>4.9800000000000004</v>
      </c>
      <c r="AU144" s="6">
        <v>0.89700000000000002</v>
      </c>
      <c r="AV144" s="6">
        <v>21.945</v>
      </c>
      <c r="AW144" s="6">
        <v>3.9540000000000002</v>
      </c>
      <c r="AX144" s="6">
        <v>5.6000000000000001E-2</v>
      </c>
      <c r="AY144" s="6">
        <v>0.313</v>
      </c>
      <c r="AZ144" s="6">
        <v>227.93799999999999</v>
      </c>
      <c r="BA144" s="6">
        <v>5.3999999999999999E-2</v>
      </c>
      <c r="BB144" s="6">
        <v>0.14699999999999999</v>
      </c>
      <c r="BC144" s="6">
        <v>0.14599999999999999</v>
      </c>
      <c r="BD144" s="6">
        <v>0.11</v>
      </c>
      <c r="BE144" s="6">
        <v>0.246</v>
      </c>
      <c r="BF144" s="6">
        <v>0.27700000000000002</v>
      </c>
      <c r="BG144" s="6">
        <v>0.24199999999999999</v>
      </c>
      <c r="BH144" s="6">
        <v>0.27400000000000002</v>
      </c>
      <c r="BI144" s="6">
        <v>0.11600000000000001</v>
      </c>
      <c r="BJ144" s="6">
        <v>0.115</v>
      </c>
      <c r="BK144" s="6">
        <v>0.17199999999999999</v>
      </c>
      <c r="BL144" s="6">
        <v>0.34899999999999998</v>
      </c>
      <c r="BM144" s="6">
        <v>0.17599999999999999</v>
      </c>
      <c r="BN144" s="6">
        <v>9.1999999999999998E-2</v>
      </c>
      <c r="BO144" s="6">
        <v>0.17100000000000001</v>
      </c>
      <c r="BP144" s="6">
        <v>0.13800000000000001</v>
      </c>
      <c r="BQ144" s="6">
        <v>0.193</v>
      </c>
      <c r="BR144" s="6">
        <v>0.127</v>
      </c>
      <c r="BS144" s="6">
        <v>0.19600000000000001</v>
      </c>
      <c r="BT144" s="6">
        <v>0</v>
      </c>
      <c r="BU144" s="6">
        <v>2E-3</v>
      </c>
      <c r="BV144" s="6">
        <v>3.0000000000000001E-3</v>
      </c>
      <c r="BW144" s="6">
        <v>0</v>
      </c>
      <c r="BX144" s="6">
        <v>63.14</v>
      </c>
      <c r="BY144" s="6">
        <v>63.16</v>
      </c>
      <c r="BZ144" s="6">
        <v>13.262</v>
      </c>
      <c r="CA144" s="6">
        <v>26.952999999999999</v>
      </c>
    </row>
    <row r="145" spans="1:79" x14ac:dyDescent="0.25">
      <c r="A145" s="4" t="s">
        <v>13</v>
      </c>
      <c r="B145" s="4">
        <v>2011</v>
      </c>
      <c r="C145" s="4" t="s">
        <v>14</v>
      </c>
      <c r="D145" s="5">
        <v>5576016</v>
      </c>
      <c r="E145" s="5">
        <v>265000000000</v>
      </c>
      <c r="F145" s="6">
        <v>0.86199999999999999</v>
      </c>
      <c r="G145" s="6">
        <v>0.155</v>
      </c>
      <c r="H145" s="6">
        <v>44.247999999999998</v>
      </c>
      <c r="I145" s="6">
        <v>-4.9560000000000004</v>
      </c>
      <c r="J145" s="7">
        <v>-10.071999999999999</v>
      </c>
      <c r="K145" s="6">
        <v>45.164000000000001</v>
      </c>
      <c r="L145" s="6">
        <v>-10.708</v>
      </c>
      <c r="M145" s="6">
        <v>-19.164999999999999</v>
      </c>
      <c r="N145" s="6">
        <v>8.1</v>
      </c>
      <c r="O145" s="6">
        <v>0.186</v>
      </c>
      <c r="P145" s="6">
        <v>0.21099999999999999</v>
      </c>
      <c r="Q145" s="6">
        <v>7.9349999999999996</v>
      </c>
      <c r="R145" s="6">
        <v>0.182</v>
      </c>
      <c r="S145" s="6">
        <v>0.20699999999999999</v>
      </c>
      <c r="T145" s="6">
        <v>12.914999999999999</v>
      </c>
      <c r="U145" s="6">
        <v>2.3159999999999998</v>
      </c>
      <c r="V145" s="6">
        <v>59.878</v>
      </c>
      <c r="W145" s="6">
        <v>10.738</v>
      </c>
      <c r="X145" s="6">
        <v>0.247</v>
      </c>
      <c r="Y145" s="6">
        <v>70.956999999999994</v>
      </c>
      <c r="Z145" s="6">
        <v>3765.2860000000001</v>
      </c>
      <c r="AA145" s="6">
        <v>4955.5540000000001</v>
      </c>
      <c r="AB145" s="6">
        <v>1773.9559999999999</v>
      </c>
      <c r="AC145" s="6">
        <v>16.579000000000001</v>
      </c>
      <c r="AD145" s="6">
        <v>212.04300000000001</v>
      </c>
      <c r="AE145" s="6">
        <v>1191.7529999999999</v>
      </c>
      <c r="AF145" s="6">
        <v>1680.096</v>
      </c>
      <c r="AG145" s="6">
        <v>11.656000000000001</v>
      </c>
      <c r="AH145" s="6">
        <v>38406.093999999997</v>
      </c>
      <c r="AI145" s="6">
        <v>0.88200000000000001</v>
      </c>
      <c r="AJ145" s="6">
        <v>0.252</v>
      </c>
      <c r="AK145" s="6">
        <v>4.4999999999999998E-2</v>
      </c>
      <c r="AL145" s="6">
        <v>8.9830000000000005</v>
      </c>
      <c r="AM145" s="6">
        <v>1.611</v>
      </c>
      <c r="AN145" s="6">
        <v>10.355</v>
      </c>
      <c r="AO145" s="6">
        <v>10.005000000000001</v>
      </c>
      <c r="AP145" s="6">
        <v>0.91600000000000004</v>
      </c>
      <c r="AQ145" s="6">
        <v>0.16400000000000001</v>
      </c>
      <c r="AR145" s="6">
        <v>8.73</v>
      </c>
      <c r="AS145" s="6">
        <v>1.5660000000000001</v>
      </c>
      <c r="AT145" s="6">
        <v>4.97</v>
      </c>
      <c r="AU145" s="6">
        <v>0.89100000000000001</v>
      </c>
      <c r="AV145" s="6">
        <v>20.914999999999999</v>
      </c>
      <c r="AW145" s="6">
        <v>3.7509999999999999</v>
      </c>
      <c r="AX145" s="6">
        <v>5.8000000000000003E-2</v>
      </c>
      <c r="AY145" s="6">
        <v>0.32100000000000001</v>
      </c>
      <c r="AZ145" s="6">
        <v>214.15299999999999</v>
      </c>
      <c r="BA145" s="6">
        <v>6.4000000000000001E-2</v>
      </c>
      <c r="BB145" s="6">
        <v>0.128</v>
      </c>
      <c r="BC145" s="6">
        <v>0.114</v>
      </c>
      <c r="BD145" s="6">
        <v>8.7999999999999995E-2</v>
      </c>
      <c r="BE145" s="6">
        <v>0.23799999999999999</v>
      </c>
      <c r="BF145" s="6">
        <v>0.27300000000000002</v>
      </c>
      <c r="BG145" s="6">
        <v>0.23899999999999999</v>
      </c>
      <c r="BH145" s="6">
        <v>0.27</v>
      </c>
      <c r="BI145" s="6">
        <v>0.115</v>
      </c>
      <c r="BJ145" s="6">
        <v>0.11600000000000001</v>
      </c>
      <c r="BK145" s="6">
        <v>0.17100000000000001</v>
      </c>
      <c r="BL145" s="6">
        <v>0.34499999999999997</v>
      </c>
      <c r="BM145" s="6">
        <v>0.17399999999999999</v>
      </c>
      <c r="BN145" s="6">
        <v>6.8000000000000005E-2</v>
      </c>
      <c r="BO145" s="6">
        <v>0.14099999999999999</v>
      </c>
      <c r="BP145" s="6">
        <v>1.7999999999999999E-2</v>
      </c>
      <c r="BQ145" s="6">
        <v>0.184</v>
      </c>
      <c r="BR145" s="6">
        <v>0.11700000000000001</v>
      </c>
      <c r="BS145" s="6">
        <v>0.19400000000000001</v>
      </c>
      <c r="BT145" s="6">
        <v>0</v>
      </c>
      <c r="BU145" s="6">
        <v>2E-3</v>
      </c>
      <c r="BV145" s="6">
        <v>3.0000000000000001E-3</v>
      </c>
      <c r="BW145" s="6">
        <v>0</v>
      </c>
      <c r="BX145" s="6">
        <v>55.79</v>
      </c>
      <c r="BY145" s="6">
        <v>57.74</v>
      </c>
      <c r="BZ145" s="6">
        <v>15.63</v>
      </c>
      <c r="CA145" s="6">
        <v>35.323</v>
      </c>
    </row>
    <row r="146" spans="1:79" x14ac:dyDescent="0.25">
      <c r="A146" s="4" t="s">
        <v>13</v>
      </c>
      <c r="B146" s="4">
        <v>2012</v>
      </c>
      <c r="C146" s="4" t="s">
        <v>14</v>
      </c>
      <c r="D146" s="5">
        <v>5600955</v>
      </c>
      <c r="E146" s="5">
        <v>275000000000</v>
      </c>
      <c r="F146" s="6">
        <v>0.871</v>
      </c>
      <c r="G146" s="6">
        <v>0.156</v>
      </c>
      <c r="H146" s="6">
        <v>39.871000000000002</v>
      </c>
      <c r="I146" s="6">
        <v>-4.3769999999999998</v>
      </c>
      <c r="J146" s="7">
        <v>-9.8919999999999995</v>
      </c>
      <c r="K146" s="6">
        <v>41.445999999999998</v>
      </c>
      <c r="L146" s="6">
        <v>-3.718</v>
      </c>
      <c r="M146" s="6">
        <v>-8.2309999999999999</v>
      </c>
      <c r="N146" s="6">
        <v>7.4</v>
      </c>
      <c r="O146" s="6">
        <v>0.17</v>
      </c>
      <c r="P146" s="6">
        <v>0.20799999999999999</v>
      </c>
      <c r="Q146" s="6">
        <v>7.1189999999999998</v>
      </c>
      <c r="R146" s="6">
        <v>0.16400000000000001</v>
      </c>
      <c r="S146" s="6">
        <v>0.2</v>
      </c>
      <c r="T146" s="6">
        <v>10.077999999999999</v>
      </c>
      <c r="U146" s="6">
        <v>1.7989999999999999</v>
      </c>
      <c r="V146" s="6">
        <v>52.890999999999998</v>
      </c>
      <c r="W146" s="6">
        <v>9.4429999999999996</v>
      </c>
      <c r="X146" s="6">
        <v>0.217</v>
      </c>
      <c r="Y146" s="6">
        <v>71.828000000000003</v>
      </c>
      <c r="Z146" s="6">
        <v>3805.1559999999999</v>
      </c>
      <c r="AA146" s="6">
        <v>4997</v>
      </c>
      <c r="AB146" s="6">
        <v>1784.0340000000001</v>
      </c>
      <c r="AC146" s="6">
        <v>16.795999999999999</v>
      </c>
      <c r="AD146" s="6">
        <v>220.45699999999999</v>
      </c>
      <c r="AE146" s="6">
        <v>1193.328</v>
      </c>
      <c r="AF146" s="6">
        <v>1700.049</v>
      </c>
      <c r="AG146" s="6">
        <v>11.994</v>
      </c>
      <c r="AH146" s="6">
        <v>35563.972999999998</v>
      </c>
      <c r="AI146" s="6">
        <v>0.81899999999999995</v>
      </c>
      <c r="AJ146" s="6">
        <v>0.217</v>
      </c>
      <c r="AK146" s="6">
        <v>3.9E-2</v>
      </c>
      <c r="AL146" s="6">
        <v>8.4139999999999997</v>
      </c>
      <c r="AM146" s="6">
        <v>1.502</v>
      </c>
      <c r="AN146" s="6">
        <v>9.4</v>
      </c>
      <c r="AO146" s="6">
        <v>9.0519999999999996</v>
      </c>
      <c r="AP146" s="6">
        <v>1.5760000000000001</v>
      </c>
      <c r="AQ146" s="6">
        <v>0.28100000000000003</v>
      </c>
      <c r="AR146" s="6">
        <v>8.56</v>
      </c>
      <c r="AS146" s="6">
        <v>1.528</v>
      </c>
      <c r="AT146" s="6">
        <v>5</v>
      </c>
      <c r="AU146" s="6">
        <v>0.89300000000000002</v>
      </c>
      <c r="AV146" s="6">
        <v>19.952000000000002</v>
      </c>
      <c r="AW146" s="6">
        <v>3.5619999999999998</v>
      </c>
      <c r="AX146" s="6">
        <v>0.06</v>
      </c>
      <c r="AY146" s="6">
        <v>0.33800000000000002</v>
      </c>
      <c r="AZ146" s="6">
        <v>199.19200000000001</v>
      </c>
      <c r="BA146" s="6">
        <v>6.3E-2</v>
      </c>
      <c r="BB146" s="6">
        <v>0.114</v>
      </c>
      <c r="BC146" s="6">
        <v>0.104</v>
      </c>
      <c r="BD146" s="6">
        <v>6.8000000000000005E-2</v>
      </c>
      <c r="BE146" s="6">
        <v>0.23</v>
      </c>
      <c r="BF146" s="6">
        <v>0.26900000000000002</v>
      </c>
      <c r="BG146" s="6">
        <v>0.23699999999999999</v>
      </c>
      <c r="BH146" s="6">
        <v>0.26600000000000001</v>
      </c>
      <c r="BI146" s="6">
        <v>0.113</v>
      </c>
      <c r="BJ146" s="6">
        <v>0.11600000000000001</v>
      </c>
      <c r="BK146" s="6">
        <v>0.17</v>
      </c>
      <c r="BL146" s="6">
        <v>0.34100000000000003</v>
      </c>
      <c r="BM146" s="6">
        <v>0.17199999999999999</v>
      </c>
      <c r="BN146" s="6">
        <v>5.7000000000000002E-2</v>
      </c>
      <c r="BO146" s="6">
        <v>0.129</v>
      </c>
      <c r="BP146" s="6">
        <v>3.3000000000000002E-2</v>
      </c>
      <c r="BQ146" s="6">
        <v>0.17299999999999999</v>
      </c>
      <c r="BR146" s="6">
        <v>0.122</v>
      </c>
      <c r="BS146" s="6">
        <v>0.192</v>
      </c>
      <c r="BT146" s="6">
        <v>0</v>
      </c>
      <c r="BU146" s="6">
        <v>2E-3</v>
      </c>
      <c r="BV146" s="6">
        <v>3.0000000000000001E-3</v>
      </c>
      <c r="BW146" s="6">
        <v>0</v>
      </c>
      <c r="BX146" s="6">
        <v>50.7</v>
      </c>
      <c r="BY146" s="6">
        <v>52.65</v>
      </c>
      <c r="BZ146" s="6">
        <v>13.02</v>
      </c>
      <c r="CA146" s="6">
        <v>32.654000000000003</v>
      </c>
    </row>
    <row r="147" spans="1:79" x14ac:dyDescent="0.25">
      <c r="A147" s="4" t="s">
        <v>13</v>
      </c>
      <c r="B147" s="4">
        <v>2013</v>
      </c>
      <c r="C147" s="4" t="s">
        <v>14</v>
      </c>
      <c r="D147" s="5">
        <v>5625393</v>
      </c>
      <c r="E147" s="5">
        <v>285000000000</v>
      </c>
      <c r="F147" s="6">
        <v>0.86699999999999999</v>
      </c>
      <c r="G147" s="6">
        <v>0.154</v>
      </c>
      <c r="H147" s="6">
        <v>41.773000000000003</v>
      </c>
      <c r="I147" s="6">
        <v>1.9019999999999999</v>
      </c>
      <c r="J147" s="7">
        <v>4.7709999999999999</v>
      </c>
      <c r="K147" s="6">
        <v>45.363999999999997</v>
      </c>
      <c r="L147" s="6">
        <v>3.9169999999999998</v>
      </c>
      <c r="M147" s="6">
        <v>9.4510000000000005</v>
      </c>
      <c r="N147" s="6">
        <v>8.0640000000000001</v>
      </c>
      <c r="O147" s="6">
        <v>0.185</v>
      </c>
      <c r="P147" s="6">
        <v>0.218</v>
      </c>
      <c r="Q147" s="6">
        <v>7.4260000000000002</v>
      </c>
      <c r="R147" s="6">
        <v>0.17</v>
      </c>
      <c r="S147" s="6">
        <v>0.20100000000000001</v>
      </c>
      <c r="T147" s="6">
        <v>12.755000000000001</v>
      </c>
      <c r="U147" s="6">
        <v>2.2669999999999999</v>
      </c>
      <c r="V147" s="6">
        <v>52.356999999999999</v>
      </c>
      <c r="W147" s="6">
        <v>9.3070000000000004</v>
      </c>
      <c r="X147" s="6">
        <v>0.21299999999999999</v>
      </c>
      <c r="Y147" s="6">
        <v>72.694999999999993</v>
      </c>
      <c r="Z147" s="6">
        <v>3846.93</v>
      </c>
      <c r="AA147" s="6">
        <v>5042.3639999999996</v>
      </c>
      <c r="AB147" s="6">
        <v>1796.789</v>
      </c>
      <c r="AC147" s="6">
        <v>17.039000000000001</v>
      </c>
      <c r="AD147" s="6">
        <v>228.39599999999999</v>
      </c>
      <c r="AE147" s="6">
        <v>1196.9190000000001</v>
      </c>
      <c r="AF147" s="6">
        <v>1719.623</v>
      </c>
      <c r="AG147" s="6">
        <v>12.388</v>
      </c>
      <c r="AH147" s="6">
        <v>36936.711000000003</v>
      </c>
      <c r="AI147" s="6">
        <v>0.84599999999999997</v>
      </c>
      <c r="AJ147" s="6">
        <v>0.24399999999999999</v>
      </c>
      <c r="AK147" s="6">
        <v>4.2999999999999997E-2</v>
      </c>
      <c r="AL147" s="6">
        <v>7.94</v>
      </c>
      <c r="AM147" s="6">
        <v>1.411</v>
      </c>
      <c r="AN147" s="6">
        <v>9.6140000000000008</v>
      </c>
      <c r="AO147" s="6">
        <v>9.2650000000000006</v>
      </c>
      <c r="AP147" s="6">
        <v>3.5910000000000002</v>
      </c>
      <c r="AQ147" s="6">
        <v>0.63800000000000001</v>
      </c>
      <c r="AR147" s="6">
        <v>8.35</v>
      </c>
      <c r="AS147" s="6">
        <v>1.484</v>
      </c>
      <c r="AT147" s="6">
        <v>4.91</v>
      </c>
      <c r="AU147" s="6">
        <v>0.873</v>
      </c>
      <c r="AV147" s="6">
        <v>19.574000000000002</v>
      </c>
      <c r="AW147" s="6">
        <v>3.48</v>
      </c>
      <c r="AX147" s="6">
        <v>7.0000000000000007E-2</v>
      </c>
      <c r="AY147" s="6">
        <v>0.39400000000000002</v>
      </c>
      <c r="AZ147" s="6">
        <v>207.78399999999999</v>
      </c>
      <c r="BA147" s="6">
        <v>0.06</v>
      </c>
      <c r="BB147" s="6">
        <v>0.11799999999999999</v>
      </c>
      <c r="BC147" s="6">
        <v>0.114</v>
      </c>
      <c r="BD147" s="6">
        <v>8.5000000000000006E-2</v>
      </c>
      <c r="BE147" s="6">
        <v>0.223</v>
      </c>
      <c r="BF147" s="6">
        <v>0.26600000000000001</v>
      </c>
      <c r="BG147" s="6">
        <v>0.23499999999999999</v>
      </c>
      <c r="BH147" s="6">
        <v>0.26200000000000001</v>
      </c>
      <c r="BI147" s="6">
        <v>0.112</v>
      </c>
      <c r="BJ147" s="6">
        <v>0.11700000000000001</v>
      </c>
      <c r="BK147" s="6">
        <v>0.16900000000000001</v>
      </c>
      <c r="BL147" s="6">
        <v>0.33700000000000002</v>
      </c>
      <c r="BM147" s="6">
        <v>0.17</v>
      </c>
      <c r="BN147" s="6">
        <v>6.3E-2</v>
      </c>
      <c r="BO147" s="6">
        <v>0.121</v>
      </c>
      <c r="BP147" s="6">
        <v>7.8E-2</v>
      </c>
      <c r="BQ147" s="6">
        <v>0.16800000000000001</v>
      </c>
      <c r="BR147" s="6">
        <v>0.13400000000000001</v>
      </c>
      <c r="BS147" s="6">
        <v>0.19</v>
      </c>
      <c r="BT147" s="6">
        <v>0</v>
      </c>
      <c r="BU147" s="6">
        <v>2E-3</v>
      </c>
      <c r="BV147" s="6">
        <v>3.0000000000000001E-3</v>
      </c>
      <c r="BW147" s="6">
        <v>0</v>
      </c>
      <c r="BX147" s="6">
        <v>52.12</v>
      </c>
      <c r="BY147" s="6">
        <v>54.08</v>
      </c>
      <c r="BZ147" s="6">
        <v>10.584</v>
      </c>
      <c r="CA147" s="6">
        <v>25.337</v>
      </c>
    </row>
    <row r="148" spans="1:79" x14ac:dyDescent="0.25">
      <c r="A148" s="4" t="s">
        <v>13</v>
      </c>
      <c r="B148" s="4">
        <v>2014</v>
      </c>
      <c r="C148" s="4" t="s">
        <v>14</v>
      </c>
      <c r="D148" s="5">
        <v>5650654</v>
      </c>
      <c r="E148" s="5">
        <v>295000000000</v>
      </c>
      <c r="F148" s="6">
        <v>0.88700000000000001</v>
      </c>
      <c r="G148" s="6">
        <v>0.157</v>
      </c>
      <c r="H148" s="6">
        <v>37.578000000000003</v>
      </c>
      <c r="I148" s="6">
        <v>-4.1950000000000003</v>
      </c>
      <c r="J148" s="7">
        <v>-10.042999999999999</v>
      </c>
      <c r="K148" s="6">
        <v>38.237000000000002</v>
      </c>
      <c r="L148" s="6">
        <v>-7.1260000000000003</v>
      </c>
      <c r="M148" s="6">
        <v>-15.71</v>
      </c>
      <c r="N148" s="6">
        <v>6.7670000000000003</v>
      </c>
      <c r="O148" s="6">
        <v>0.153</v>
      </c>
      <c r="P148" s="6">
        <v>0.191</v>
      </c>
      <c r="Q148" s="6">
        <v>6.65</v>
      </c>
      <c r="R148" s="6">
        <v>0.151</v>
      </c>
      <c r="S148" s="6">
        <v>0.188</v>
      </c>
      <c r="T148" s="6">
        <v>10.143000000000001</v>
      </c>
      <c r="U148" s="6">
        <v>1.7949999999999999</v>
      </c>
      <c r="V148" s="6">
        <v>51.045000000000002</v>
      </c>
      <c r="W148" s="6">
        <v>9.0329999999999995</v>
      </c>
      <c r="X148" s="6">
        <v>0.20399999999999999</v>
      </c>
      <c r="Y148" s="6">
        <v>73.581999999999994</v>
      </c>
      <c r="Z148" s="6">
        <v>3884.5070000000001</v>
      </c>
      <c r="AA148" s="6">
        <v>5080.6019999999999</v>
      </c>
      <c r="AB148" s="6">
        <v>1806.932</v>
      </c>
      <c r="AC148" s="6">
        <v>17.29</v>
      </c>
      <c r="AD148" s="6">
        <v>235.21299999999999</v>
      </c>
      <c r="AE148" s="6">
        <v>1197.578</v>
      </c>
      <c r="AF148" s="6">
        <v>1738.7080000000001</v>
      </c>
      <c r="AG148" s="6">
        <v>12.782999999999999</v>
      </c>
      <c r="AH148" s="6">
        <v>35394.480000000003</v>
      </c>
      <c r="AI148" s="6">
        <v>0.80100000000000005</v>
      </c>
      <c r="AJ148" s="6">
        <v>0.25</v>
      </c>
      <c r="AK148" s="6">
        <v>4.3999999999999997E-2</v>
      </c>
      <c r="AL148" s="6">
        <v>6.8159999999999998</v>
      </c>
      <c r="AM148" s="6">
        <v>1.206</v>
      </c>
      <c r="AN148" s="6">
        <v>8.8290000000000006</v>
      </c>
      <c r="AO148" s="6">
        <v>8.484</v>
      </c>
      <c r="AP148" s="6">
        <v>0.66</v>
      </c>
      <c r="AQ148" s="6">
        <v>0.11700000000000001</v>
      </c>
      <c r="AR148" s="6">
        <v>8.1999999999999993</v>
      </c>
      <c r="AS148" s="6">
        <v>1.4510000000000001</v>
      </c>
      <c r="AT148" s="6">
        <v>5.09</v>
      </c>
      <c r="AU148" s="6">
        <v>0.90100000000000002</v>
      </c>
      <c r="AV148" s="6">
        <v>19.085000000000001</v>
      </c>
      <c r="AW148" s="6">
        <v>3.3769999999999998</v>
      </c>
      <c r="AX148" s="6">
        <v>7.0000000000000007E-2</v>
      </c>
      <c r="AY148" s="6">
        <v>0.39600000000000002</v>
      </c>
      <c r="AZ148" s="6">
        <v>200.00200000000001</v>
      </c>
      <c r="BA148" s="6">
        <v>5.8999999999999997E-2</v>
      </c>
      <c r="BB148" s="6">
        <v>0.106</v>
      </c>
      <c r="BC148" s="6">
        <v>9.4E-2</v>
      </c>
      <c r="BD148" s="6">
        <v>6.7000000000000004E-2</v>
      </c>
      <c r="BE148" s="6">
        <v>0.216</v>
      </c>
      <c r="BF148" s="6">
        <v>0.26200000000000001</v>
      </c>
      <c r="BG148" s="6">
        <v>0.23200000000000001</v>
      </c>
      <c r="BH148" s="6">
        <v>0.25700000000000001</v>
      </c>
      <c r="BI148" s="6">
        <v>0.111</v>
      </c>
      <c r="BJ148" s="6">
        <v>0.11600000000000001</v>
      </c>
      <c r="BK148" s="6">
        <v>0.16800000000000001</v>
      </c>
      <c r="BL148" s="6">
        <v>0.33300000000000002</v>
      </c>
      <c r="BM148" s="6">
        <v>0.16900000000000001</v>
      </c>
      <c r="BN148" s="6">
        <v>6.5000000000000002E-2</v>
      </c>
      <c r="BO148" s="6">
        <v>0.10199999999999999</v>
      </c>
      <c r="BP148" s="6">
        <v>1.2999999999999999E-2</v>
      </c>
      <c r="BQ148" s="6">
        <v>0.16300000000000001</v>
      </c>
      <c r="BR148" s="6">
        <v>0.13</v>
      </c>
      <c r="BS148" s="6">
        <v>0.189</v>
      </c>
      <c r="BT148" s="6">
        <v>0</v>
      </c>
      <c r="BU148" s="6">
        <v>2E-3</v>
      </c>
      <c r="BV148" s="6">
        <v>3.0000000000000001E-3</v>
      </c>
      <c r="BW148" s="6">
        <v>0</v>
      </c>
      <c r="BX148" s="6">
        <v>47.94</v>
      </c>
      <c r="BY148" s="6">
        <v>49.89</v>
      </c>
      <c r="BZ148" s="6">
        <v>13.467000000000001</v>
      </c>
      <c r="CA148" s="6">
        <v>35.838000000000001</v>
      </c>
    </row>
    <row r="149" spans="1:79" x14ac:dyDescent="0.25">
      <c r="A149" s="4" t="s">
        <v>13</v>
      </c>
      <c r="B149" s="4">
        <v>2015</v>
      </c>
      <c r="C149" s="4" t="s">
        <v>14</v>
      </c>
      <c r="D149" s="5">
        <v>5677795</v>
      </c>
      <c r="E149" s="5">
        <v>305000000000</v>
      </c>
      <c r="F149" s="6">
        <v>0.93200000000000005</v>
      </c>
      <c r="G149" s="6">
        <v>0.16400000000000001</v>
      </c>
      <c r="H149" s="6">
        <v>35.228000000000002</v>
      </c>
      <c r="I149" s="6">
        <v>-2.35</v>
      </c>
      <c r="J149" s="7">
        <v>-6.2530000000000001</v>
      </c>
      <c r="K149" s="6">
        <v>36.216999999999999</v>
      </c>
      <c r="L149" s="6">
        <v>-2.02</v>
      </c>
      <c r="M149" s="6">
        <v>-5.2830000000000004</v>
      </c>
      <c r="N149" s="6">
        <v>6.3789999999999996</v>
      </c>
      <c r="O149" s="6">
        <v>0.14299999999999999</v>
      </c>
      <c r="P149" s="6">
        <v>0.186</v>
      </c>
      <c r="Q149" s="6">
        <v>6.2050000000000001</v>
      </c>
      <c r="R149" s="6">
        <v>0.13900000000000001</v>
      </c>
      <c r="S149" s="6">
        <v>0.18099999999999999</v>
      </c>
      <c r="T149" s="6">
        <v>7.242</v>
      </c>
      <c r="U149" s="6">
        <v>1.276</v>
      </c>
      <c r="V149" s="6">
        <v>49.223999999999997</v>
      </c>
      <c r="W149" s="6">
        <v>8.67</v>
      </c>
      <c r="X149" s="6">
        <v>0.19400000000000001</v>
      </c>
      <c r="Y149" s="6">
        <v>74.513999999999996</v>
      </c>
      <c r="Z149" s="6">
        <v>3919.7350000000001</v>
      </c>
      <c r="AA149" s="6">
        <v>5116.8190000000004</v>
      </c>
      <c r="AB149" s="6">
        <v>1814.174</v>
      </c>
      <c r="AC149" s="6">
        <v>17.536999999999999</v>
      </c>
      <c r="AD149" s="6">
        <v>242.124</v>
      </c>
      <c r="AE149" s="6">
        <v>1198.568</v>
      </c>
      <c r="AF149" s="6">
        <v>1758.29</v>
      </c>
      <c r="AG149" s="6">
        <v>13.097</v>
      </c>
      <c r="AH149" s="6">
        <v>34312.847999999998</v>
      </c>
      <c r="AI149" s="6">
        <v>0.76800000000000002</v>
      </c>
      <c r="AJ149" s="6">
        <v>0.247</v>
      </c>
      <c r="AK149" s="6">
        <v>4.3999999999999997E-2</v>
      </c>
      <c r="AL149" s="6">
        <v>6.9109999999999996</v>
      </c>
      <c r="AM149" s="6">
        <v>1.2170000000000001</v>
      </c>
      <c r="AN149" s="6">
        <v>8.4329999999999998</v>
      </c>
      <c r="AO149" s="6">
        <v>8.0890000000000004</v>
      </c>
      <c r="AP149" s="6">
        <v>0.98899999999999999</v>
      </c>
      <c r="AQ149" s="6">
        <v>0.17399999999999999</v>
      </c>
      <c r="AR149" s="6">
        <v>8.1999999999999993</v>
      </c>
      <c r="AS149" s="6">
        <v>1.444</v>
      </c>
      <c r="AT149" s="6">
        <v>5.26</v>
      </c>
      <c r="AU149" s="6">
        <v>0.92600000000000005</v>
      </c>
      <c r="AV149" s="6">
        <v>19.582000000000001</v>
      </c>
      <c r="AW149" s="6">
        <v>3.4489999999999998</v>
      </c>
      <c r="AX149" s="6">
        <v>5.5E-2</v>
      </c>
      <c r="AY149" s="6">
        <v>0.313</v>
      </c>
      <c r="AZ149" s="6">
        <v>194.821</v>
      </c>
      <c r="BA149" s="6">
        <v>6.4000000000000001E-2</v>
      </c>
      <c r="BB149" s="6">
        <v>9.9000000000000005E-2</v>
      </c>
      <c r="BC149" s="6">
        <v>8.7999999999999995E-2</v>
      </c>
      <c r="BD149" s="6">
        <v>4.9000000000000002E-2</v>
      </c>
      <c r="BE149" s="6">
        <v>0.20899999999999999</v>
      </c>
      <c r="BF149" s="6">
        <v>0.25800000000000001</v>
      </c>
      <c r="BG149" s="6">
        <v>0.22900000000000001</v>
      </c>
      <c r="BH149" s="6">
        <v>0.253</v>
      </c>
      <c r="BI149" s="6">
        <v>0.11</v>
      </c>
      <c r="BJ149" s="6">
        <v>0.11600000000000001</v>
      </c>
      <c r="BK149" s="6">
        <v>0.16700000000000001</v>
      </c>
      <c r="BL149" s="6">
        <v>0.33</v>
      </c>
      <c r="BM149" s="6">
        <v>0.16600000000000001</v>
      </c>
      <c r="BN149" s="6">
        <v>6.4000000000000001E-2</v>
      </c>
      <c r="BO149" s="6">
        <v>0.10199999999999999</v>
      </c>
      <c r="BP149" s="6">
        <v>1.7999999999999999E-2</v>
      </c>
      <c r="BQ149" s="6">
        <v>0.16400000000000001</v>
      </c>
      <c r="BR149" s="6">
        <v>0.10299999999999999</v>
      </c>
      <c r="BS149" s="6">
        <v>0.187</v>
      </c>
      <c r="BT149" s="6">
        <v>0</v>
      </c>
      <c r="BU149" s="6">
        <v>2E-3</v>
      </c>
      <c r="BV149" s="6">
        <v>3.0000000000000001E-3</v>
      </c>
      <c r="BW149" s="6">
        <v>0</v>
      </c>
      <c r="BX149" s="6">
        <v>45.93</v>
      </c>
      <c r="BY149" s="6">
        <v>47.88</v>
      </c>
      <c r="BZ149" s="6">
        <v>13.996</v>
      </c>
      <c r="CA149" s="6">
        <v>39.729999999999997</v>
      </c>
    </row>
    <row r="150" spans="1:79" x14ac:dyDescent="0.25">
      <c r="A150" s="4" t="s">
        <v>13</v>
      </c>
      <c r="B150" s="4">
        <v>2016</v>
      </c>
      <c r="C150" s="4" t="s">
        <v>14</v>
      </c>
      <c r="D150" s="5">
        <v>5706856</v>
      </c>
      <c r="E150" s="5">
        <v>310000000000</v>
      </c>
      <c r="F150" s="6">
        <v>1.095</v>
      </c>
      <c r="G150" s="6">
        <v>0.192</v>
      </c>
      <c r="H150" s="6">
        <v>37.033000000000001</v>
      </c>
      <c r="I150" s="6">
        <v>1.8049999999999999</v>
      </c>
      <c r="J150" s="7">
        <v>5.125</v>
      </c>
      <c r="K150" s="6">
        <v>38.241999999999997</v>
      </c>
      <c r="L150" s="6">
        <v>2.0249999999999999</v>
      </c>
      <c r="M150" s="6">
        <v>5.5919999999999996</v>
      </c>
      <c r="N150" s="6">
        <v>6.7009999999999996</v>
      </c>
      <c r="O150" s="6">
        <v>0.14899999999999999</v>
      </c>
      <c r="P150" s="6">
        <v>0.193</v>
      </c>
      <c r="Q150" s="6">
        <v>6.4889999999999999</v>
      </c>
      <c r="R150" s="6">
        <v>0.14399999999999999</v>
      </c>
      <c r="S150" s="6">
        <v>0.187</v>
      </c>
      <c r="T150" s="6">
        <v>8.4130000000000003</v>
      </c>
      <c r="U150" s="6">
        <v>1.474</v>
      </c>
      <c r="V150" s="6">
        <v>49.639000000000003</v>
      </c>
      <c r="W150" s="6">
        <v>8.6980000000000004</v>
      </c>
      <c r="X150" s="6">
        <v>0.193</v>
      </c>
      <c r="Y150" s="6">
        <v>75.608999999999995</v>
      </c>
      <c r="Z150" s="6">
        <v>3956.7689999999998</v>
      </c>
      <c r="AA150" s="6">
        <v>5155.0609999999997</v>
      </c>
      <c r="AB150" s="6">
        <v>1822.587</v>
      </c>
      <c r="AC150" s="6">
        <v>17.809999999999999</v>
      </c>
      <c r="AD150" s="6">
        <v>249.13900000000001</v>
      </c>
      <c r="AE150" s="6">
        <v>1199.777</v>
      </c>
      <c r="AF150" s="6">
        <v>1778.153</v>
      </c>
      <c r="AG150" s="6">
        <v>13.471</v>
      </c>
      <c r="AH150" s="6">
        <v>34666.891000000003</v>
      </c>
      <c r="AI150" s="6">
        <v>0.77</v>
      </c>
      <c r="AJ150" s="6">
        <v>0.27300000000000002</v>
      </c>
      <c r="AK150" s="6">
        <v>4.8000000000000001E-2</v>
      </c>
      <c r="AL150" s="6">
        <v>7.0149999999999997</v>
      </c>
      <c r="AM150" s="6">
        <v>1.2290000000000001</v>
      </c>
      <c r="AN150" s="6">
        <v>8.66</v>
      </c>
      <c r="AO150" s="6">
        <v>8.81</v>
      </c>
      <c r="AP150" s="6">
        <v>1.2090000000000001</v>
      </c>
      <c r="AQ150" s="6">
        <v>0.21199999999999999</v>
      </c>
      <c r="AR150" s="6">
        <v>8.15</v>
      </c>
      <c r="AS150" s="6">
        <v>1.4279999999999999</v>
      </c>
      <c r="AT150" s="6">
        <v>5.24</v>
      </c>
      <c r="AU150" s="6">
        <v>0.91800000000000004</v>
      </c>
      <c r="AV150" s="6">
        <v>19.863</v>
      </c>
      <c r="AW150" s="6">
        <v>3.48</v>
      </c>
      <c r="AX150" s="6">
        <v>6.6000000000000003E-2</v>
      </c>
      <c r="AY150" s="6">
        <v>0.374</v>
      </c>
      <c r="AZ150" s="6">
        <v>197.839</v>
      </c>
      <c r="BA150" s="6">
        <v>7.3999999999999996E-2</v>
      </c>
      <c r="BB150" s="6">
        <v>0.104</v>
      </c>
      <c r="BC150" s="6">
        <v>9.5000000000000001E-2</v>
      </c>
      <c r="BD150" s="6">
        <v>5.8999999999999997E-2</v>
      </c>
      <c r="BE150" s="6">
        <v>0.20399999999999999</v>
      </c>
      <c r="BF150" s="6">
        <v>0.255</v>
      </c>
      <c r="BG150" s="6">
        <v>0.22700000000000001</v>
      </c>
      <c r="BH150" s="6">
        <v>0.249</v>
      </c>
      <c r="BI150" s="6">
        <v>0.109</v>
      </c>
      <c r="BJ150" s="6">
        <v>0.115</v>
      </c>
      <c r="BK150" s="6">
        <v>0.16600000000000001</v>
      </c>
      <c r="BL150" s="6">
        <v>0.32600000000000001</v>
      </c>
      <c r="BM150" s="6">
        <v>0.16500000000000001</v>
      </c>
      <c r="BN150" s="6">
        <v>7.1999999999999995E-2</v>
      </c>
      <c r="BO150" s="6">
        <v>0.10100000000000001</v>
      </c>
      <c r="BP150" s="6">
        <v>2.7E-2</v>
      </c>
      <c r="BQ150" s="6">
        <v>0.16500000000000001</v>
      </c>
      <c r="BR150" s="6">
        <v>0.125</v>
      </c>
      <c r="BS150" s="6">
        <v>0.185</v>
      </c>
      <c r="BT150" s="6">
        <v>0</v>
      </c>
      <c r="BU150" s="6">
        <v>2E-3</v>
      </c>
      <c r="BV150" s="6">
        <v>3.0000000000000001E-3</v>
      </c>
      <c r="BW150" s="6">
        <v>0</v>
      </c>
      <c r="BX150" s="6">
        <v>50.28</v>
      </c>
      <c r="BY150" s="6">
        <v>49.42</v>
      </c>
      <c r="BZ150" s="6">
        <v>12.605</v>
      </c>
      <c r="CA150" s="6">
        <v>34.037999999999997</v>
      </c>
    </row>
    <row r="151" spans="1:79" x14ac:dyDescent="0.25">
      <c r="A151" s="4" t="s">
        <v>13</v>
      </c>
      <c r="B151" s="4">
        <v>2017</v>
      </c>
      <c r="C151" s="4" t="s">
        <v>14</v>
      </c>
      <c r="D151" s="5">
        <v>5737286</v>
      </c>
      <c r="E151" s="5">
        <v>320000000000</v>
      </c>
      <c r="F151" s="6">
        <v>1.194</v>
      </c>
      <c r="G151" s="6">
        <v>0.20799999999999999</v>
      </c>
      <c r="H151" s="6">
        <v>34.78</v>
      </c>
      <c r="I151" s="6">
        <v>-2.2530000000000001</v>
      </c>
      <c r="J151" s="7">
        <v>-6.0839999999999996</v>
      </c>
      <c r="K151" s="6">
        <v>35.659999999999997</v>
      </c>
      <c r="L151" s="6">
        <v>-2.5830000000000002</v>
      </c>
      <c r="M151" s="6">
        <v>-6.7539999999999996</v>
      </c>
      <c r="N151" s="6">
        <v>6.2149999999999999</v>
      </c>
      <c r="O151" s="6">
        <v>0.13600000000000001</v>
      </c>
      <c r="P151" s="6">
        <v>0.17899999999999999</v>
      </c>
      <c r="Q151" s="6">
        <v>6.0620000000000003</v>
      </c>
      <c r="R151" s="6">
        <v>0.13300000000000001</v>
      </c>
      <c r="S151" s="6">
        <v>0.17499999999999999</v>
      </c>
      <c r="T151" s="6">
        <v>6.2530000000000001</v>
      </c>
      <c r="U151" s="6">
        <v>1.0900000000000001</v>
      </c>
      <c r="V151" s="6">
        <v>49.322000000000003</v>
      </c>
      <c r="W151" s="6">
        <v>8.5969999999999995</v>
      </c>
      <c r="X151" s="6">
        <v>0.188</v>
      </c>
      <c r="Y151" s="6">
        <v>76.802999999999997</v>
      </c>
      <c r="Z151" s="6">
        <v>3991.549</v>
      </c>
      <c r="AA151" s="6">
        <v>5190.7209999999995</v>
      </c>
      <c r="AB151" s="6">
        <v>1828.84</v>
      </c>
      <c r="AC151" s="6">
        <v>18.050999999999998</v>
      </c>
      <c r="AD151" s="6">
        <v>255.821</v>
      </c>
      <c r="AE151" s="6">
        <v>1200.6559999999999</v>
      </c>
      <c r="AF151" s="6">
        <v>1798.182</v>
      </c>
      <c r="AG151" s="6">
        <v>13.851000000000001</v>
      </c>
      <c r="AH151" s="6">
        <v>34656.133000000002</v>
      </c>
      <c r="AI151" s="6">
        <v>0.75900000000000001</v>
      </c>
      <c r="AJ151" s="6">
        <v>0.24099999999999999</v>
      </c>
      <c r="AK151" s="6">
        <v>4.2000000000000003E-2</v>
      </c>
      <c r="AL151" s="6">
        <v>6.6820000000000004</v>
      </c>
      <c r="AM151" s="6">
        <v>1.165</v>
      </c>
      <c r="AN151" s="6">
        <v>8.2110000000000003</v>
      </c>
      <c r="AO151" s="6">
        <v>8.3610000000000007</v>
      </c>
      <c r="AP151" s="6">
        <v>0.879</v>
      </c>
      <c r="AQ151" s="6">
        <v>0.153</v>
      </c>
      <c r="AR151" s="6">
        <v>8.08</v>
      </c>
      <c r="AS151" s="6">
        <v>1.4079999999999999</v>
      </c>
      <c r="AT151" s="6">
        <v>5.25</v>
      </c>
      <c r="AU151" s="6">
        <v>0.91500000000000004</v>
      </c>
      <c r="AV151" s="6">
        <v>20.029</v>
      </c>
      <c r="AW151" s="6">
        <v>3.4910000000000001</v>
      </c>
      <c r="AX151" s="6">
        <v>6.6000000000000003E-2</v>
      </c>
      <c r="AY151" s="6">
        <v>0.38100000000000001</v>
      </c>
      <c r="AZ151" s="6">
        <v>198.83199999999999</v>
      </c>
      <c r="BA151" s="6">
        <v>7.9000000000000001E-2</v>
      </c>
      <c r="BB151" s="6">
        <v>9.6000000000000002E-2</v>
      </c>
      <c r="BC151" s="6">
        <v>8.7999999999999995E-2</v>
      </c>
      <c r="BD151" s="6">
        <v>4.2999999999999997E-2</v>
      </c>
      <c r="BE151" s="6">
        <v>0.19900000000000001</v>
      </c>
      <c r="BF151" s="6">
        <v>0.251</v>
      </c>
      <c r="BG151" s="6">
        <v>0.22500000000000001</v>
      </c>
      <c r="BH151" s="6">
        <v>0.245</v>
      </c>
      <c r="BI151" s="6">
        <v>0.108</v>
      </c>
      <c r="BJ151" s="6">
        <v>0.115</v>
      </c>
      <c r="BK151" s="6">
        <v>0.16500000000000001</v>
      </c>
      <c r="BL151" s="6">
        <v>0.32200000000000001</v>
      </c>
      <c r="BM151" s="6">
        <v>0.16300000000000001</v>
      </c>
      <c r="BN151" s="6">
        <v>6.2E-2</v>
      </c>
      <c r="BO151" s="6">
        <v>9.4E-2</v>
      </c>
      <c r="BP151" s="6">
        <v>0.02</v>
      </c>
      <c r="BQ151" s="6">
        <v>0.16400000000000001</v>
      </c>
      <c r="BR151" s="6">
        <v>0.126</v>
      </c>
      <c r="BS151" s="6">
        <v>0.183</v>
      </c>
      <c r="BT151" s="6">
        <v>0</v>
      </c>
      <c r="BU151" s="6">
        <v>2E-3</v>
      </c>
      <c r="BV151" s="6">
        <v>3.0000000000000001E-3</v>
      </c>
      <c r="BW151" s="6">
        <v>0</v>
      </c>
      <c r="BX151" s="6">
        <v>47.97</v>
      </c>
      <c r="BY151" s="6">
        <v>47.11</v>
      </c>
      <c r="BZ151" s="6">
        <v>14.542</v>
      </c>
      <c r="CA151" s="6">
        <v>41.811999999999998</v>
      </c>
    </row>
    <row r="152" spans="1:79" x14ac:dyDescent="0.25">
      <c r="A152" s="4" t="s">
        <v>13</v>
      </c>
      <c r="B152" s="4">
        <v>2018</v>
      </c>
      <c r="C152" s="4" t="s">
        <v>14</v>
      </c>
      <c r="D152" s="5">
        <v>5766689</v>
      </c>
      <c r="E152" s="5">
        <v>330000000000</v>
      </c>
      <c r="F152" s="6">
        <v>1.1599999999999999</v>
      </c>
      <c r="G152" s="6">
        <v>0.20100000000000001</v>
      </c>
      <c r="H152" s="6">
        <v>34.725000000000001</v>
      </c>
      <c r="I152" s="6">
        <v>-5.5E-2</v>
      </c>
      <c r="J152" s="7">
        <v>-0.159</v>
      </c>
      <c r="K152" s="6">
        <v>35.530999999999999</v>
      </c>
      <c r="L152" s="6">
        <v>-0.129</v>
      </c>
      <c r="M152" s="6">
        <v>-0.36099999999999999</v>
      </c>
      <c r="N152" s="6">
        <v>6.1609999999999996</v>
      </c>
      <c r="O152" s="6">
        <v>0.13200000000000001</v>
      </c>
      <c r="P152" s="6">
        <v>0.18099999999999999</v>
      </c>
      <c r="Q152" s="6">
        <v>6.0220000000000002</v>
      </c>
      <c r="R152" s="6">
        <v>0.129</v>
      </c>
      <c r="S152" s="6">
        <v>0.17699999999999999</v>
      </c>
      <c r="T152" s="6">
        <v>6.3620000000000001</v>
      </c>
      <c r="U152" s="6">
        <v>1.103</v>
      </c>
      <c r="V152" s="6">
        <v>50.247</v>
      </c>
      <c r="W152" s="6">
        <v>8.7129999999999992</v>
      </c>
      <c r="X152" s="6">
        <v>0.187</v>
      </c>
      <c r="Y152" s="6">
        <v>77.962000000000003</v>
      </c>
      <c r="Z152" s="6">
        <v>4026.2739999999999</v>
      </c>
      <c r="AA152" s="6">
        <v>5226.2520000000004</v>
      </c>
      <c r="AB152" s="6">
        <v>1835.202</v>
      </c>
      <c r="AC152" s="6">
        <v>18.283999999999999</v>
      </c>
      <c r="AD152" s="6">
        <v>262.3</v>
      </c>
      <c r="AE152" s="6">
        <v>1201.462</v>
      </c>
      <c r="AF152" s="6">
        <v>1818.271</v>
      </c>
      <c r="AG152" s="6">
        <v>14.254</v>
      </c>
      <c r="AH152" s="6">
        <v>34042.258000000002</v>
      </c>
      <c r="AI152" s="6">
        <v>0.73199999999999998</v>
      </c>
      <c r="AJ152" s="6">
        <v>0.23300000000000001</v>
      </c>
      <c r="AK152" s="6">
        <v>0.04</v>
      </c>
      <c r="AL152" s="6">
        <v>6.4790000000000001</v>
      </c>
      <c r="AM152" s="6">
        <v>1.123</v>
      </c>
      <c r="AN152" s="6">
        <v>8.077</v>
      </c>
      <c r="AO152" s="6">
        <v>8.2249999999999996</v>
      </c>
      <c r="AP152" s="6">
        <v>0.80600000000000005</v>
      </c>
      <c r="AQ152" s="6">
        <v>0.14000000000000001</v>
      </c>
      <c r="AR152" s="6">
        <v>7.95</v>
      </c>
      <c r="AS152" s="6">
        <v>1.379</v>
      </c>
      <c r="AT152" s="6">
        <v>4.88</v>
      </c>
      <c r="AU152" s="6">
        <v>0.84599999999999997</v>
      </c>
      <c r="AV152" s="6">
        <v>20.09</v>
      </c>
      <c r="AW152" s="6">
        <v>3.484</v>
      </c>
      <c r="AX152" s="6">
        <v>7.0000000000000007E-2</v>
      </c>
      <c r="AY152" s="6">
        <v>0.40300000000000002</v>
      </c>
      <c r="AZ152" s="6">
        <v>196.31100000000001</v>
      </c>
      <c r="BA152" s="6">
        <v>7.3999999999999996E-2</v>
      </c>
      <c r="BB152" s="6">
        <v>9.4E-2</v>
      </c>
      <c r="BC152" s="6">
        <v>8.6999999999999994E-2</v>
      </c>
      <c r="BD152" s="6">
        <v>4.2999999999999997E-2</v>
      </c>
      <c r="BE152" s="6">
        <v>0.19400000000000001</v>
      </c>
      <c r="BF152" s="6">
        <v>0.247</v>
      </c>
      <c r="BG152" s="6">
        <v>0.222</v>
      </c>
      <c r="BH152" s="6">
        <v>0.24099999999999999</v>
      </c>
      <c r="BI152" s="6">
        <v>0.106</v>
      </c>
      <c r="BJ152" s="6">
        <v>0.114</v>
      </c>
      <c r="BK152" s="6">
        <v>0.16500000000000001</v>
      </c>
      <c r="BL152" s="6">
        <v>0.31900000000000001</v>
      </c>
      <c r="BM152" s="6">
        <v>0.16200000000000001</v>
      </c>
      <c r="BN152" s="6">
        <v>5.6000000000000001E-2</v>
      </c>
      <c r="BO152" s="6">
        <v>8.5999999999999993E-2</v>
      </c>
      <c r="BP152" s="6">
        <v>1.9E-2</v>
      </c>
      <c r="BQ152" s="6">
        <v>0.16400000000000001</v>
      </c>
      <c r="BR152" s="6">
        <v>0.13300000000000001</v>
      </c>
      <c r="BS152" s="6">
        <v>0.18099999999999999</v>
      </c>
      <c r="BT152" s="6">
        <v>0</v>
      </c>
      <c r="BU152" s="6">
        <v>2E-3</v>
      </c>
      <c r="BV152" s="6">
        <v>3.0000000000000001E-3</v>
      </c>
      <c r="BW152" s="6">
        <v>0</v>
      </c>
      <c r="BX152" s="6">
        <v>47.43</v>
      </c>
      <c r="BY152" s="6">
        <v>46.58</v>
      </c>
      <c r="BZ152" s="6">
        <v>15.522</v>
      </c>
      <c r="CA152" s="6">
        <v>44.7</v>
      </c>
    </row>
    <row r="153" spans="1:79" x14ac:dyDescent="0.25">
      <c r="A153" s="4" t="s">
        <v>13</v>
      </c>
      <c r="B153" s="4">
        <v>2019</v>
      </c>
      <c r="C153" s="4" t="s">
        <v>14</v>
      </c>
      <c r="D153" s="5">
        <v>5795879</v>
      </c>
      <c r="E153" s="5">
        <v>340000000000</v>
      </c>
      <c r="F153" s="6">
        <v>1.129</v>
      </c>
      <c r="G153" s="6">
        <v>0.19500000000000001</v>
      </c>
      <c r="H153" s="6">
        <v>30.954999999999998</v>
      </c>
      <c r="I153" s="6">
        <v>-3.77</v>
      </c>
      <c r="J153" s="7">
        <v>-10.855</v>
      </c>
      <c r="K153" s="6">
        <v>31.762</v>
      </c>
      <c r="L153" s="6">
        <v>-3.77</v>
      </c>
      <c r="M153" s="6">
        <v>-10.609</v>
      </c>
      <c r="N153" s="6">
        <v>5.48</v>
      </c>
      <c r="O153" s="8">
        <f>AVERAGE($O$134:$O$152)</f>
        <v>0.20547368421052631</v>
      </c>
      <c r="P153" s="6">
        <v>0.16500000000000001</v>
      </c>
      <c r="Q153" s="6">
        <v>5.3410000000000002</v>
      </c>
      <c r="R153" s="8">
        <f>AVERAGE($R$134:$R$152)</f>
        <v>0.20284210526315788</v>
      </c>
      <c r="S153" s="6">
        <v>0.161</v>
      </c>
      <c r="T153" s="6">
        <v>3.5880000000000001</v>
      </c>
      <c r="U153" s="6">
        <v>0.61899999999999999</v>
      </c>
      <c r="V153" s="6">
        <v>46.408000000000001</v>
      </c>
      <c r="W153" s="6">
        <v>8.0069999999999997</v>
      </c>
      <c r="X153" s="8">
        <f>AVERAGE($X$134:$X$152)</f>
        <v>0.25831578947368417</v>
      </c>
      <c r="Y153" s="6">
        <v>79.091999999999999</v>
      </c>
      <c r="Z153" s="6">
        <v>4057.2289999999998</v>
      </c>
      <c r="AA153" s="6">
        <v>5258.0140000000001</v>
      </c>
      <c r="AB153" s="6">
        <v>1838.79</v>
      </c>
      <c r="AC153" s="6">
        <v>18.478999999999999</v>
      </c>
      <c r="AD153" s="6">
        <v>268.31700000000001</v>
      </c>
      <c r="AE153" s="6">
        <v>1202.268</v>
      </c>
      <c r="AF153" s="6">
        <v>1837.97</v>
      </c>
      <c r="AG153" s="6">
        <v>14.582000000000001</v>
      </c>
      <c r="AH153" s="6">
        <v>33139.277000000002</v>
      </c>
      <c r="AI153" s="8">
        <f>AVERAGE($AI$134:$AI$152)</f>
        <v>0.93963157894736848</v>
      </c>
      <c r="AJ153" s="6">
        <v>0.19500000000000001</v>
      </c>
      <c r="AK153" s="6">
        <v>3.4000000000000002E-2</v>
      </c>
      <c r="AL153" s="6">
        <v>6.0170000000000003</v>
      </c>
      <c r="AM153" s="6">
        <v>1.038</v>
      </c>
      <c r="AN153" s="6">
        <v>7.4539999999999997</v>
      </c>
      <c r="AO153" s="6">
        <v>7.6020000000000003</v>
      </c>
      <c r="AP153" s="6">
        <v>0.80600000000000005</v>
      </c>
      <c r="AQ153" s="6">
        <v>0.13900000000000001</v>
      </c>
      <c r="AR153" s="6">
        <v>7.78</v>
      </c>
      <c r="AS153" s="6">
        <v>1.3420000000000001</v>
      </c>
      <c r="AT153" s="6">
        <v>5.17</v>
      </c>
      <c r="AU153" s="6">
        <v>0.89200000000000002</v>
      </c>
      <c r="AV153" s="6">
        <v>19.699000000000002</v>
      </c>
      <c r="AW153" s="6">
        <v>3.399</v>
      </c>
      <c r="AX153" s="6">
        <v>5.7000000000000002E-2</v>
      </c>
      <c r="AY153" s="6">
        <v>0.32800000000000001</v>
      </c>
      <c r="AZ153" s="6">
        <v>192.071</v>
      </c>
      <c r="BA153" s="6">
        <v>7.0000000000000007E-2</v>
      </c>
      <c r="BB153" s="6">
        <v>8.3000000000000004E-2</v>
      </c>
      <c r="BC153" s="6">
        <v>7.5999999999999998E-2</v>
      </c>
      <c r="BD153" s="6">
        <v>2.4E-2</v>
      </c>
      <c r="BE153" s="6">
        <v>0.189</v>
      </c>
      <c r="BF153" s="6">
        <v>0.24399999999999999</v>
      </c>
      <c r="BG153" s="6">
        <v>0.22</v>
      </c>
      <c r="BH153" s="6">
        <v>0.23699999999999999</v>
      </c>
      <c r="BI153" s="6">
        <v>0.105</v>
      </c>
      <c r="BJ153" s="6">
        <v>0.112</v>
      </c>
      <c r="BK153" s="6">
        <v>0.16400000000000001</v>
      </c>
      <c r="BL153" s="6">
        <v>0.316</v>
      </c>
      <c r="BM153" s="6">
        <v>0.16</v>
      </c>
      <c r="BN153" s="6">
        <v>4.3999999999999997E-2</v>
      </c>
      <c r="BO153" s="6">
        <v>7.9000000000000001E-2</v>
      </c>
      <c r="BP153" s="6">
        <v>1.7999999999999999E-2</v>
      </c>
      <c r="BQ153" s="6">
        <v>0.16</v>
      </c>
      <c r="BR153" s="6">
        <v>0.107</v>
      </c>
      <c r="BS153" s="6">
        <v>0.17899999999999999</v>
      </c>
      <c r="BT153" s="6">
        <v>0</v>
      </c>
      <c r="BU153" s="6">
        <v>2E-3</v>
      </c>
      <c r="BV153" s="6">
        <v>3.0000000000000001E-3</v>
      </c>
      <c r="BW153" s="6">
        <v>0</v>
      </c>
      <c r="BX153" s="6">
        <v>44.06</v>
      </c>
      <c r="BY153" s="6">
        <v>43.2</v>
      </c>
      <c r="BZ153" s="6">
        <v>15.452999999999999</v>
      </c>
      <c r="CA153" s="6">
        <v>49.918999999999997</v>
      </c>
    </row>
    <row r="154" spans="1:79" x14ac:dyDescent="0.25">
      <c r="A154" s="4" t="s">
        <v>13</v>
      </c>
      <c r="B154" s="4">
        <v>2020</v>
      </c>
      <c r="C154" s="4" t="s">
        <v>14</v>
      </c>
      <c r="D154" s="5">
        <v>5825638</v>
      </c>
      <c r="E154" s="5">
        <v>325000000000</v>
      </c>
      <c r="F154" s="6">
        <v>1.2270000000000001</v>
      </c>
      <c r="G154" s="6">
        <v>0.21099999999999999</v>
      </c>
      <c r="H154" s="6">
        <v>28.282</v>
      </c>
      <c r="I154" s="6">
        <v>-2.673</v>
      </c>
      <c r="J154" s="7">
        <v>-8.6359999999999992</v>
      </c>
      <c r="K154" s="6">
        <v>29.050999999999998</v>
      </c>
      <c r="L154" s="6">
        <v>-2.71</v>
      </c>
      <c r="M154" s="6">
        <v>-8.5329999999999995</v>
      </c>
      <c r="N154" s="6">
        <v>4.9870000000000001</v>
      </c>
      <c r="O154" s="8">
        <f t="shared" ref="O154:O155" si="24">AVERAGE($O$134:$O$152)</f>
        <v>0.20547368421052631</v>
      </c>
      <c r="P154" s="6">
        <v>0.17</v>
      </c>
      <c r="Q154" s="6">
        <v>4.8550000000000004</v>
      </c>
      <c r="R154" s="8">
        <f t="shared" ref="R154:R155" si="25">AVERAGE($R$134:$R$152)</f>
        <v>0.20284210526315788</v>
      </c>
      <c r="S154" s="6">
        <v>0.16500000000000001</v>
      </c>
      <c r="T154" s="6">
        <v>3.1429999999999998</v>
      </c>
      <c r="U154" s="6">
        <v>0.53900000000000003</v>
      </c>
      <c r="V154" s="6">
        <v>42.579000000000001</v>
      </c>
      <c r="W154" s="6">
        <v>7.3090000000000002</v>
      </c>
      <c r="X154" s="8">
        <f t="shared" ref="X154:X155" si="26">AVERAGE($X$134:$X$152)</f>
        <v>0.25831578947368417</v>
      </c>
      <c r="Y154" s="6">
        <v>80.319000000000003</v>
      </c>
      <c r="Z154" s="6">
        <v>4085.511</v>
      </c>
      <c r="AA154" s="6">
        <v>5287.0649999999996</v>
      </c>
      <c r="AB154" s="6">
        <v>1841.933</v>
      </c>
      <c r="AC154" s="6">
        <v>18.605</v>
      </c>
      <c r="AD154" s="6">
        <v>273.10899999999998</v>
      </c>
      <c r="AE154" s="6">
        <v>1203.038</v>
      </c>
      <c r="AF154" s="6">
        <v>1856.5609999999999</v>
      </c>
      <c r="AG154" s="6">
        <v>14.984999999999999</v>
      </c>
      <c r="AH154" s="6">
        <v>29380.421999999999</v>
      </c>
      <c r="AI154" s="8">
        <f t="shared" ref="AI154:AI155" si="27">AVERAGE($AI$134:$AI$152)</f>
        <v>0.93963157894736848</v>
      </c>
      <c r="AJ154" s="6">
        <v>0.126</v>
      </c>
      <c r="AK154" s="6">
        <v>2.1999999999999999E-2</v>
      </c>
      <c r="AL154" s="6">
        <v>4.7919999999999998</v>
      </c>
      <c r="AM154" s="6">
        <v>0.82299999999999995</v>
      </c>
      <c r="AN154" s="8">
        <f>AVERAGE($AN$134:$AN$153)</f>
        <v>10.937749999999999</v>
      </c>
      <c r="AO154" s="8">
        <f>AVERAGE($AO$134:$AO$153)</f>
        <v>10.881999999999998</v>
      </c>
      <c r="AP154" s="6">
        <v>0.76900000000000002</v>
      </c>
      <c r="AQ154" s="6">
        <v>0.13200000000000001</v>
      </c>
      <c r="AR154" s="8">
        <f>AVERAGE($AR$134:$AR$153)</f>
        <v>8.9864999999999995</v>
      </c>
      <c r="AS154" s="8">
        <f>AVERAGE($AS$134:$AS$153)</f>
        <v>1.62375</v>
      </c>
      <c r="AT154" s="8">
        <f>AVERAGE($AT$134:$AT$153)</f>
        <v>5.3964999999999996</v>
      </c>
      <c r="AU154" s="8">
        <f>AVERAGE($AU$134:$AU$153)</f>
        <v>0.97464999999999991</v>
      </c>
      <c r="AV154" s="6">
        <v>18.591000000000001</v>
      </c>
      <c r="AW154" s="6">
        <v>3.1909999999999998</v>
      </c>
      <c r="AX154" s="6">
        <v>6.9000000000000006E-2</v>
      </c>
      <c r="AY154" s="6">
        <v>0.40300000000000002</v>
      </c>
      <c r="AZ154" s="6">
        <v>171.16</v>
      </c>
      <c r="BA154" s="6">
        <v>7.4999999999999997E-2</v>
      </c>
      <c r="BB154" s="6">
        <v>0.08</v>
      </c>
      <c r="BC154" s="6">
        <v>7.3999999999999996E-2</v>
      </c>
      <c r="BD154" s="6">
        <v>2.1999999999999999E-2</v>
      </c>
      <c r="BE154" s="6">
        <v>0.185</v>
      </c>
      <c r="BF154" s="6">
        <v>0.24</v>
      </c>
      <c r="BG154" s="6">
        <v>0.217</v>
      </c>
      <c r="BH154" s="6">
        <v>0.23300000000000001</v>
      </c>
      <c r="BI154" s="6">
        <v>0.10299999999999999</v>
      </c>
      <c r="BJ154" s="6">
        <v>0.111</v>
      </c>
      <c r="BK154" s="6">
        <v>0.16300000000000001</v>
      </c>
      <c r="BL154" s="6">
        <v>0.313</v>
      </c>
      <c r="BM154" s="6">
        <v>0.16</v>
      </c>
      <c r="BN154" s="6">
        <v>3.1E-2</v>
      </c>
      <c r="BO154" s="6">
        <v>6.3E-2</v>
      </c>
      <c r="BP154" s="6">
        <v>1.9E-2</v>
      </c>
      <c r="BQ154" s="6">
        <v>0.16600000000000001</v>
      </c>
      <c r="BR154" s="6">
        <v>0.13600000000000001</v>
      </c>
      <c r="BS154" s="6">
        <v>0.17699999999999999</v>
      </c>
      <c r="BT154" s="6">
        <v>0</v>
      </c>
      <c r="BU154" s="6">
        <v>2E-3</v>
      </c>
      <c r="BV154" s="6">
        <v>3.0000000000000001E-3</v>
      </c>
      <c r="BW154" s="6">
        <v>0</v>
      </c>
      <c r="BX154" s="8">
        <f>AVERAGE($BX$134:$BX$153)</f>
        <v>60.102000000000011</v>
      </c>
      <c r="BY154" s="8">
        <f>AVERAGE($BY$134:$BY$153)</f>
        <v>60.411999999999992</v>
      </c>
      <c r="BZ154" s="6">
        <v>14.297000000000001</v>
      </c>
      <c r="CA154" s="6">
        <v>50.552</v>
      </c>
    </row>
    <row r="155" spans="1:79" x14ac:dyDescent="0.25">
      <c r="A155" s="4" t="s">
        <v>13</v>
      </c>
      <c r="B155" s="4">
        <v>2021</v>
      </c>
      <c r="C155" s="4" t="s">
        <v>14</v>
      </c>
      <c r="D155" s="5">
        <v>5854246</v>
      </c>
      <c r="E155" s="5">
        <v>345000000000</v>
      </c>
      <c r="F155" s="6">
        <v>1.2270000000000001</v>
      </c>
      <c r="G155" s="6">
        <v>0.21</v>
      </c>
      <c r="H155" s="6">
        <v>29.577000000000002</v>
      </c>
      <c r="I155" s="6">
        <v>1.2949999999999999</v>
      </c>
      <c r="J155" s="7">
        <v>4.5789999999999997</v>
      </c>
      <c r="K155" s="6">
        <v>30.42</v>
      </c>
      <c r="L155" s="6">
        <v>1.3680000000000001</v>
      </c>
      <c r="M155" s="6">
        <v>4.71</v>
      </c>
      <c r="N155" s="6">
        <v>5.1959999999999997</v>
      </c>
      <c r="O155" s="8">
        <f t="shared" si="24"/>
        <v>0.20547368421052631</v>
      </c>
      <c r="P155" s="6">
        <v>0.16200000000000001</v>
      </c>
      <c r="Q155" s="6">
        <v>5.0519999999999996</v>
      </c>
      <c r="R155" s="8">
        <f t="shared" si="25"/>
        <v>0.20284210526315788</v>
      </c>
      <c r="S155" s="6">
        <v>0.157</v>
      </c>
      <c r="T155" s="6">
        <v>4.3769999999999998</v>
      </c>
      <c r="U155" s="6">
        <v>0.748</v>
      </c>
      <c r="V155" s="8">
        <f>AVERAGE(V134:V154)</f>
        <v>59.179904761904751</v>
      </c>
      <c r="W155" s="8">
        <f>AVERAGE(W134:W154)</f>
        <v>10.68657142857143</v>
      </c>
      <c r="X155" s="8">
        <f t="shared" si="26"/>
        <v>0.25831578947368417</v>
      </c>
      <c r="Y155" s="6">
        <v>81.546000000000006</v>
      </c>
      <c r="Z155" s="6">
        <v>4115.0879999999997</v>
      </c>
      <c r="AA155" s="6">
        <v>5317.4840000000004</v>
      </c>
      <c r="AB155" s="6">
        <v>1846.31</v>
      </c>
      <c r="AC155" s="6">
        <v>18.731000000000002</v>
      </c>
      <c r="AD155" s="6">
        <v>277.887</v>
      </c>
      <c r="AE155" s="6">
        <v>1203.8800000000001</v>
      </c>
      <c r="AF155" s="6">
        <v>1875.2270000000001</v>
      </c>
      <c r="AG155" s="6">
        <v>15.387</v>
      </c>
      <c r="AH155" s="6">
        <v>32148.651999999998</v>
      </c>
      <c r="AI155" s="8">
        <f t="shared" si="27"/>
        <v>0.93963157894736848</v>
      </c>
      <c r="AJ155" s="6">
        <v>0.126</v>
      </c>
      <c r="AK155" s="6">
        <v>2.1999999999999999E-2</v>
      </c>
      <c r="AL155" s="6">
        <v>4.7779999999999996</v>
      </c>
      <c r="AM155" s="6">
        <v>0.81599999999999995</v>
      </c>
      <c r="AN155" s="8">
        <f>AVERAGE($AN$134:$AN$153)</f>
        <v>10.937749999999999</v>
      </c>
      <c r="AO155" s="8">
        <f>AVERAGE($AO$134:$AO$153)</f>
        <v>10.881999999999998</v>
      </c>
      <c r="AP155" s="6">
        <v>0.84299999999999997</v>
      </c>
      <c r="AQ155" s="6">
        <v>0.14399999999999999</v>
      </c>
      <c r="AR155" s="8">
        <f>AVERAGE($AR$134:$AR$153)</f>
        <v>8.9864999999999995</v>
      </c>
      <c r="AS155" s="8">
        <f>AVERAGE($AS$134:$AS$153)</f>
        <v>1.62375</v>
      </c>
      <c r="AT155" s="8">
        <f>AVERAGE($AT$134:$AT$153)</f>
        <v>5.3964999999999996</v>
      </c>
      <c r="AU155" s="8">
        <f>AVERAGE($AU$134:$AU$153)</f>
        <v>0.97464999999999991</v>
      </c>
      <c r="AV155" s="6">
        <v>18.666</v>
      </c>
      <c r="AW155" s="6">
        <v>3.1880000000000002</v>
      </c>
      <c r="AX155" s="6">
        <v>6.9000000000000006E-2</v>
      </c>
      <c r="AY155" s="6">
        <v>0.40300000000000002</v>
      </c>
      <c r="AZ155" s="6">
        <v>188.20599999999999</v>
      </c>
      <c r="BA155" s="6">
        <v>7.2999999999999995E-2</v>
      </c>
      <c r="BB155" s="6">
        <v>0.08</v>
      </c>
      <c r="BC155" s="6">
        <v>7.3999999999999996E-2</v>
      </c>
      <c r="BD155" s="6">
        <v>2.9000000000000001E-2</v>
      </c>
      <c r="BE155" s="6">
        <v>0.18099999999999999</v>
      </c>
      <c r="BF155" s="6">
        <v>0.23699999999999999</v>
      </c>
      <c r="BG155" s="6">
        <v>0.215</v>
      </c>
      <c r="BH155" s="6">
        <v>0.23</v>
      </c>
      <c r="BI155" s="6">
        <v>0.10100000000000001</v>
      </c>
      <c r="BJ155" s="6">
        <v>0.109</v>
      </c>
      <c r="BK155" s="6">
        <v>0.16200000000000001</v>
      </c>
      <c r="BL155" s="6">
        <v>0.31</v>
      </c>
      <c r="BM155" s="6">
        <v>0.159</v>
      </c>
      <c r="BN155" s="6">
        <v>0.03</v>
      </c>
      <c r="BO155" s="6">
        <v>0.06</v>
      </c>
      <c r="BP155" s="6">
        <v>2.1000000000000001E-2</v>
      </c>
      <c r="BQ155" s="6">
        <v>0.158</v>
      </c>
      <c r="BR155" s="6">
        <v>0.13600000000000001</v>
      </c>
      <c r="BS155" s="6">
        <v>0.17499999999999999</v>
      </c>
      <c r="BT155" s="6">
        <v>0</v>
      </c>
      <c r="BU155" s="6">
        <v>2E-3</v>
      </c>
      <c r="BV155" s="6">
        <v>3.0000000000000001E-3</v>
      </c>
      <c r="BW155" s="6">
        <v>0</v>
      </c>
      <c r="BX155" s="8">
        <f>AVERAGE($BX$134:$BX$153)</f>
        <v>60.102000000000011</v>
      </c>
      <c r="BY155" s="8">
        <f>AVERAGE($BY$134:$BY$153)</f>
        <v>60.411999999999992</v>
      </c>
      <c r="BZ155" s="8">
        <f>AVERAGE(BZ134:BZ154)</f>
        <v>13.417095238095239</v>
      </c>
      <c r="CA155" s="8">
        <f>AVERAGE(CA134:CA154)</f>
        <v>31.247380952380954</v>
      </c>
    </row>
    <row r="156" spans="1:79" x14ac:dyDescent="0.25">
      <c r="A156" s="4" t="s">
        <v>15</v>
      </c>
      <c r="B156" s="4">
        <v>2000</v>
      </c>
      <c r="C156" s="4" t="s">
        <v>16</v>
      </c>
      <c r="D156" s="5">
        <v>1396881</v>
      </c>
      <c r="E156" s="5">
        <v>7340000000</v>
      </c>
      <c r="F156" s="6">
        <v>0.374</v>
      </c>
      <c r="G156" s="6">
        <v>0.26800000000000002</v>
      </c>
      <c r="H156" s="6">
        <v>15.5</v>
      </c>
      <c r="I156" s="6">
        <v>-0.45500000000000002</v>
      </c>
      <c r="J156" s="7">
        <v>-2.851</v>
      </c>
      <c r="K156" s="6">
        <v>7.5860000000000003</v>
      </c>
      <c r="L156" s="6">
        <v>-4.375</v>
      </c>
      <c r="M156" s="6">
        <v>-36.578000000000003</v>
      </c>
      <c r="N156" s="6">
        <v>5.431</v>
      </c>
      <c r="O156" s="6">
        <v>0.33100000000000002</v>
      </c>
      <c r="P156" s="6">
        <v>0.13700000000000001</v>
      </c>
      <c r="Q156" s="6">
        <v>11.096</v>
      </c>
      <c r="R156" s="6">
        <v>0.67600000000000005</v>
      </c>
      <c r="S156" s="6">
        <v>0.27900000000000003</v>
      </c>
      <c r="T156" s="6">
        <v>10.849</v>
      </c>
      <c r="U156" s="6">
        <v>7.766</v>
      </c>
      <c r="V156" s="6">
        <v>20.312999999999999</v>
      </c>
      <c r="W156" s="6">
        <v>14.542</v>
      </c>
      <c r="X156" s="6">
        <v>0.88500000000000001</v>
      </c>
      <c r="Y156" s="6">
        <v>15.217000000000001</v>
      </c>
      <c r="Z156" s="6">
        <v>1292.077</v>
      </c>
      <c r="AA156" s="6">
        <v>1387.2670000000001</v>
      </c>
      <c r="AB156" s="6">
        <v>926.49699999999996</v>
      </c>
      <c r="AC156" s="6">
        <v>2.8410000000000002</v>
      </c>
      <c r="AD156" s="6">
        <v>46.631</v>
      </c>
      <c r="AE156" s="6">
        <v>179.64599999999999</v>
      </c>
      <c r="AF156" s="6">
        <v>300.27</v>
      </c>
      <c r="AG156" s="6">
        <v>0.622</v>
      </c>
      <c r="AH156" s="6">
        <v>39722.038999999997</v>
      </c>
      <c r="AI156" s="6">
        <v>2.4180000000000001</v>
      </c>
      <c r="AJ156" s="6">
        <v>0</v>
      </c>
      <c r="AK156" s="6">
        <v>0</v>
      </c>
      <c r="AL156" s="6">
        <v>1.5029999999999999</v>
      </c>
      <c r="AM156" s="6">
        <v>1.0760000000000001</v>
      </c>
      <c r="AN156" s="6">
        <v>12.657</v>
      </c>
      <c r="AO156" s="6">
        <v>11.625999999999999</v>
      </c>
      <c r="AP156" s="6">
        <v>-7.9139999999999997</v>
      </c>
      <c r="AQ156" s="6">
        <v>-5.6660000000000004</v>
      </c>
      <c r="AR156" s="6">
        <v>1.47</v>
      </c>
      <c r="AS156" s="6">
        <v>1.052</v>
      </c>
      <c r="AT156" s="6">
        <v>1.22</v>
      </c>
      <c r="AU156" s="6">
        <v>0.873</v>
      </c>
      <c r="AV156" s="6">
        <v>2.7290000000000001</v>
      </c>
      <c r="AW156" s="6">
        <v>1.954</v>
      </c>
      <c r="AX156" s="6">
        <v>3.3000000000000002E-2</v>
      </c>
      <c r="AY156" s="6">
        <v>4.5999999999999999E-2</v>
      </c>
      <c r="AZ156" s="6">
        <v>55.487000000000002</v>
      </c>
      <c r="BA156" s="6">
        <v>5.1999999999999998E-2</v>
      </c>
      <c r="BB156" s="6">
        <v>6.0999999999999999E-2</v>
      </c>
      <c r="BC156" s="6">
        <v>2.5000000000000001E-2</v>
      </c>
      <c r="BD156" s="6">
        <v>0.11799999999999999</v>
      </c>
      <c r="BE156" s="6">
        <v>8.3000000000000004E-2</v>
      </c>
      <c r="BF156" s="6">
        <v>0.124</v>
      </c>
      <c r="BG156" s="6">
        <v>8.2000000000000003E-2</v>
      </c>
      <c r="BH156" s="6">
        <v>0.17599999999999999</v>
      </c>
      <c r="BI156" s="6">
        <v>2.7E-2</v>
      </c>
      <c r="BJ156" s="6">
        <v>3.7999999999999999E-2</v>
      </c>
      <c r="BK156" s="6">
        <v>2.8000000000000001E-2</v>
      </c>
      <c r="BL156" s="6">
        <v>8.2000000000000003E-2</v>
      </c>
      <c r="BM156" s="6">
        <v>1.4999999999999999E-2</v>
      </c>
      <c r="BN156" s="6">
        <v>0</v>
      </c>
      <c r="BO156" s="6">
        <v>3.2000000000000001E-2</v>
      </c>
      <c r="BP156" s="6">
        <v>-0.155</v>
      </c>
      <c r="BQ156" s="6">
        <v>2.5999999999999999E-2</v>
      </c>
      <c r="BR156" s="6">
        <v>2.1000000000000001E-2</v>
      </c>
      <c r="BS156" s="6">
        <v>7.8E-2</v>
      </c>
      <c r="BT156" s="6">
        <v>0</v>
      </c>
      <c r="BU156" s="6">
        <v>1E-3</v>
      </c>
      <c r="BV156" s="6">
        <v>1E-3</v>
      </c>
      <c r="BW156" s="6">
        <v>0</v>
      </c>
      <c r="BX156" s="6">
        <v>16.239999999999998</v>
      </c>
      <c r="BY156" s="6">
        <v>17.68</v>
      </c>
      <c r="BZ156" s="6">
        <v>4.8129999999999997</v>
      </c>
      <c r="CA156" s="6">
        <v>31.050999999999998</v>
      </c>
    </row>
    <row r="157" spans="1:79" x14ac:dyDescent="0.25">
      <c r="A157" s="4" t="s">
        <v>15</v>
      </c>
      <c r="B157" s="4">
        <v>2001</v>
      </c>
      <c r="C157" s="4" t="s">
        <v>16</v>
      </c>
      <c r="D157" s="5">
        <v>1388000</v>
      </c>
      <c r="E157" s="5">
        <v>7770000000</v>
      </c>
      <c r="F157" s="6">
        <v>0.38</v>
      </c>
      <c r="G157" s="6">
        <v>0.27400000000000002</v>
      </c>
      <c r="H157" s="6">
        <v>15.9</v>
      </c>
      <c r="I157" s="6">
        <v>0.4</v>
      </c>
      <c r="J157" s="7">
        <v>2.58</v>
      </c>
      <c r="K157" s="6">
        <v>5.7510000000000003</v>
      </c>
      <c r="L157" s="6">
        <v>-1.835</v>
      </c>
      <c r="M157" s="6">
        <v>-24.19</v>
      </c>
      <c r="N157" s="6">
        <v>4.1429999999999998</v>
      </c>
      <c r="O157" s="6">
        <v>0.24</v>
      </c>
      <c r="P157" s="6">
        <v>9.9000000000000005E-2</v>
      </c>
      <c r="Q157" s="6">
        <v>11.456</v>
      </c>
      <c r="R157" s="6">
        <v>0.66200000000000003</v>
      </c>
      <c r="S157" s="6">
        <v>0.27500000000000002</v>
      </c>
      <c r="T157" s="6">
        <v>10.679</v>
      </c>
      <c r="U157" s="6">
        <v>7.694</v>
      </c>
      <c r="V157" s="6">
        <v>18.952999999999999</v>
      </c>
      <c r="W157" s="6">
        <v>13.654999999999999</v>
      </c>
      <c r="X157" s="6">
        <v>0.79</v>
      </c>
      <c r="Y157" s="6">
        <v>15.596</v>
      </c>
      <c r="Z157" s="6">
        <v>1307.9780000000001</v>
      </c>
      <c r="AA157" s="6">
        <v>1393.018</v>
      </c>
      <c r="AB157" s="6">
        <v>937.17499999999995</v>
      </c>
      <c r="AC157" s="6">
        <v>2.8410000000000002</v>
      </c>
      <c r="AD157" s="6">
        <v>48.243000000000002</v>
      </c>
      <c r="AE157" s="6">
        <v>169.49700000000001</v>
      </c>
      <c r="AF157" s="6">
        <v>303.452</v>
      </c>
      <c r="AG157" s="6">
        <v>0.67100000000000004</v>
      </c>
      <c r="AH157" s="6">
        <v>41673.483999999997</v>
      </c>
      <c r="AI157" s="6">
        <v>2.4089999999999998</v>
      </c>
      <c r="AJ157" s="6">
        <v>0</v>
      </c>
      <c r="AK157" s="6">
        <v>0</v>
      </c>
      <c r="AL157" s="6">
        <v>1.611</v>
      </c>
      <c r="AM157" s="6">
        <v>1.161</v>
      </c>
      <c r="AN157" s="6">
        <v>13.055</v>
      </c>
      <c r="AO157" s="6">
        <v>12.032</v>
      </c>
      <c r="AP157" s="6">
        <v>-10.148999999999999</v>
      </c>
      <c r="AQ157" s="6">
        <v>-7.3120000000000003</v>
      </c>
      <c r="AR157" s="6">
        <v>1.45</v>
      </c>
      <c r="AS157" s="6">
        <v>1.0449999999999999</v>
      </c>
      <c r="AT157" s="6">
        <v>1.2</v>
      </c>
      <c r="AU157" s="6">
        <v>0.86499999999999999</v>
      </c>
      <c r="AV157" s="6">
        <v>3.1819999999999999</v>
      </c>
      <c r="AW157" s="6">
        <v>2.2919999999999998</v>
      </c>
      <c r="AX157" s="6">
        <v>3.5000000000000003E-2</v>
      </c>
      <c r="AY157" s="6">
        <v>4.9000000000000002E-2</v>
      </c>
      <c r="AZ157" s="6">
        <v>57.843000000000004</v>
      </c>
      <c r="BA157" s="6">
        <v>0.05</v>
      </c>
      <c r="BB157" s="6">
        <v>6.2E-2</v>
      </c>
      <c r="BC157" s="6">
        <v>1.9E-2</v>
      </c>
      <c r="BD157" s="6">
        <v>0.115</v>
      </c>
      <c r="BE157" s="6">
        <v>8.1000000000000003E-2</v>
      </c>
      <c r="BF157" s="6">
        <v>0.122</v>
      </c>
      <c r="BG157" s="6">
        <v>8.1000000000000003E-2</v>
      </c>
      <c r="BH157" s="6">
        <v>0.17499999999999999</v>
      </c>
      <c r="BI157" s="6">
        <v>2.5999999999999999E-2</v>
      </c>
      <c r="BJ157" s="6">
        <v>3.7999999999999999E-2</v>
      </c>
      <c r="BK157" s="6">
        <v>2.5999999999999999E-2</v>
      </c>
      <c r="BL157" s="6">
        <v>8.1000000000000003E-2</v>
      </c>
      <c r="BM157" s="6">
        <v>1.6E-2</v>
      </c>
      <c r="BN157" s="6">
        <v>0</v>
      </c>
      <c r="BO157" s="6">
        <v>3.4000000000000002E-2</v>
      </c>
      <c r="BP157" s="6">
        <v>-0.214</v>
      </c>
      <c r="BQ157" s="6">
        <v>3.1E-2</v>
      </c>
      <c r="BR157" s="6">
        <v>2.3E-2</v>
      </c>
      <c r="BS157" s="6">
        <v>7.6999999999999999E-2</v>
      </c>
      <c r="BT157" s="6">
        <v>0</v>
      </c>
      <c r="BU157" s="6">
        <v>1E-3</v>
      </c>
      <c r="BV157" s="6">
        <v>1E-3</v>
      </c>
      <c r="BW157" s="6">
        <v>0</v>
      </c>
      <c r="BX157" s="6">
        <v>16.7</v>
      </c>
      <c r="BY157" s="6">
        <v>18.12</v>
      </c>
      <c r="BZ157" s="6">
        <v>3.0529999999999999</v>
      </c>
      <c r="CA157" s="6">
        <v>19.199000000000002</v>
      </c>
    </row>
    <row r="158" spans="1:79" x14ac:dyDescent="0.25">
      <c r="A158" s="4" t="s">
        <v>15</v>
      </c>
      <c r="B158" s="4">
        <v>2002</v>
      </c>
      <c r="C158" s="4" t="s">
        <v>16</v>
      </c>
      <c r="D158" s="5">
        <v>1379241</v>
      </c>
      <c r="E158" s="5">
        <v>8240000000</v>
      </c>
      <c r="F158" s="6">
        <v>0.35599999999999998</v>
      </c>
      <c r="G158" s="6">
        <v>0.25800000000000001</v>
      </c>
      <c r="H158" s="6">
        <v>15.382999999999999</v>
      </c>
      <c r="I158" s="6">
        <v>-0.51700000000000002</v>
      </c>
      <c r="J158" s="7">
        <v>-3.2530000000000001</v>
      </c>
      <c r="K158" s="6">
        <v>10.693</v>
      </c>
      <c r="L158" s="6">
        <v>4.9420000000000002</v>
      </c>
      <c r="M158" s="6">
        <v>85.935000000000002</v>
      </c>
      <c r="N158" s="6">
        <v>7.7530000000000001</v>
      </c>
      <c r="O158" s="6">
        <v>0.42699999999999999</v>
      </c>
      <c r="P158" s="6">
        <v>0.186</v>
      </c>
      <c r="Q158" s="6">
        <v>11.153</v>
      </c>
      <c r="R158" s="6">
        <v>0.61399999999999999</v>
      </c>
      <c r="S158" s="6">
        <v>0.26700000000000002</v>
      </c>
      <c r="T158" s="6">
        <v>10.381</v>
      </c>
      <c r="U158" s="6">
        <v>7.5270000000000001</v>
      </c>
      <c r="V158" s="6">
        <v>19.823</v>
      </c>
      <c r="W158" s="6">
        <v>14.372</v>
      </c>
      <c r="X158" s="6">
        <v>0.79100000000000004</v>
      </c>
      <c r="Y158" s="6">
        <v>15.952999999999999</v>
      </c>
      <c r="Z158" s="6">
        <v>1323.3610000000001</v>
      </c>
      <c r="AA158" s="6">
        <v>1403.712</v>
      </c>
      <c r="AB158" s="6">
        <v>947.55700000000002</v>
      </c>
      <c r="AC158" s="6">
        <v>2.8410000000000002</v>
      </c>
      <c r="AD158" s="6">
        <v>49.601999999999997</v>
      </c>
      <c r="AE158" s="6">
        <v>164.80699999999999</v>
      </c>
      <c r="AF158" s="6">
        <v>306.68400000000003</v>
      </c>
      <c r="AG158" s="6">
        <v>0.72399999999999998</v>
      </c>
      <c r="AH158" s="6">
        <v>41766.358999999997</v>
      </c>
      <c r="AI158" s="6">
        <v>2.2989999999999999</v>
      </c>
      <c r="AJ158" s="6">
        <v>0</v>
      </c>
      <c r="AK158" s="6">
        <v>0</v>
      </c>
      <c r="AL158" s="6">
        <v>1.36</v>
      </c>
      <c r="AM158" s="6">
        <v>0.98599999999999999</v>
      </c>
      <c r="AN158" s="6">
        <v>12.819000000000001</v>
      </c>
      <c r="AO158" s="6">
        <v>11.811</v>
      </c>
      <c r="AP158" s="6">
        <v>-4.6900000000000004</v>
      </c>
      <c r="AQ158" s="6">
        <v>-3.4</v>
      </c>
      <c r="AR158" s="6">
        <v>1.44</v>
      </c>
      <c r="AS158" s="6">
        <v>1.044</v>
      </c>
      <c r="AT158" s="6">
        <v>1.19</v>
      </c>
      <c r="AU158" s="6">
        <v>0.86299999999999999</v>
      </c>
      <c r="AV158" s="6">
        <v>3.2320000000000002</v>
      </c>
      <c r="AW158" s="6">
        <v>2.343</v>
      </c>
      <c r="AX158" s="6">
        <v>3.9E-2</v>
      </c>
      <c r="AY158" s="6">
        <v>5.3999999999999999E-2</v>
      </c>
      <c r="AZ158" s="6">
        <v>57.606000000000002</v>
      </c>
      <c r="BA158" s="6">
        <v>4.4999999999999998E-2</v>
      </c>
      <c r="BB158" s="6">
        <v>5.8999999999999997E-2</v>
      </c>
      <c r="BC158" s="6">
        <v>3.4000000000000002E-2</v>
      </c>
      <c r="BD158" s="6">
        <v>0.107</v>
      </c>
      <c r="BE158" s="6">
        <v>0.08</v>
      </c>
      <c r="BF158" s="6">
        <v>0.121</v>
      </c>
      <c r="BG158" s="6">
        <v>0.08</v>
      </c>
      <c r="BH158" s="6">
        <v>0.17399999999999999</v>
      </c>
      <c r="BI158" s="6">
        <v>2.5000000000000001E-2</v>
      </c>
      <c r="BJ158" s="6">
        <v>3.7999999999999999E-2</v>
      </c>
      <c r="BK158" s="6">
        <v>2.5000000000000001E-2</v>
      </c>
      <c r="BL158" s="6">
        <v>7.9000000000000001E-2</v>
      </c>
      <c r="BM158" s="6">
        <v>1.6E-2</v>
      </c>
      <c r="BN158" s="6">
        <v>0</v>
      </c>
      <c r="BO158" s="6">
        <v>2.8000000000000001E-2</v>
      </c>
      <c r="BP158" s="6">
        <v>-9.0999999999999998E-2</v>
      </c>
      <c r="BQ158" s="6">
        <v>3.1E-2</v>
      </c>
      <c r="BR158" s="6">
        <v>2.5000000000000001E-2</v>
      </c>
      <c r="BS158" s="6">
        <v>7.5999999999999998E-2</v>
      </c>
      <c r="BT158" s="6">
        <v>0</v>
      </c>
      <c r="BU158" s="6">
        <v>1E-3</v>
      </c>
      <c r="BV158" s="6">
        <v>1E-3</v>
      </c>
      <c r="BW158" s="6">
        <v>0</v>
      </c>
      <c r="BX158" s="6">
        <v>16.29</v>
      </c>
      <c r="BY158" s="6">
        <v>17.68</v>
      </c>
      <c r="BZ158" s="6">
        <v>4.4400000000000004</v>
      </c>
      <c r="CA158" s="6">
        <v>28.861000000000001</v>
      </c>
    </row>
    <row r="159" spans="1:79" x14ac:dyDescent="0.25">
      <c r="A159" s="4" t="s">
        <v>15</v>
      </c>
      <c r="B159" s="4">
        <v>2003</v>
      </c>
      <c r="C159" s="4" t="s">
        <v>16</v>
      </c>
      <c r="D159" s="5">
        <v>1370663</v>
      </c>
      <c r="E159" s="5">
        <v>8800000000</v>
      </c>
      <c r="F159" s="6">
        <v>0.33500000000000002</v>
      </c>
      <c r="G159" s="6">
        <v>0.245</v>
      </c>
      <c r="H159" s="6">
        <v>17.279</v>
      </c>
      <c r="I159" s="6">
        <v>1.8959999999999999</v>
      </c>
      <c r="J159" s="7">
        <v>12.324</v>
      </c>
      <c r="K159" s="6">
        <v>8.9979999999999993</v>
      </c>
      <c r="L159" s="6">
        <v>-1.6950000000000001</v>
      </c>
      <c r="M159" s="6">
        <v>-15.85</v>
      </c>
      <c r="N159" s="6">
        <v>6.5650000000000004</v>
      </c>
      <c r="O159" s="6">
        <v>0.34</v>
      </c>
      <c r="P159" s="6">
        <v>0.14299999999999999</v>
      </c>
      <c r="Q159" s="6">
        <v>12.606</v>
      </c>
      <c r="R159" s="6">
        <v>0.65200000000000002</v>
      </c>
      <c r="S159" s="6">
        <v>0.27500000000000002</v>
      </c>
      <c r="T159" s="6">
        <v>12.167999999999999</v>
      </c>
      <c r="U159" s="6">
        <v>8.8780000000000001</v>
      </c>
      <c r="V159" s="6">
        <v>20.706</v>
      </c>
      <c r="W159" s="6">
        <v>15.106</v>
      </c>
      <c r="X159" s="6">
        <v>0.78200000000000003</v>
      </c>
      <c r="Y159" s="6">
        <v>16.288</v>
      </c>
      <c r="Z159" s="6">
        <v>1340.64</v>
      </c>
      <c r="AA159" s="6">
        <v>1412.71</v>
      </c>
      <c r="AB159" s="6">
        <v>959.72500000000002</v>
      </c>
      <c r="AC159" s="6">
        <v>2.8410000000000002</v>
      </c>
      <c r="AD159" s="6">
        <v>51.149000000000001</v>
      </c>
      <c r="AE159" s="6">
        <v>156.52600000000001</v>
      </c>
      <c r="AF159" s="6">
        <v>309.858</v>
      </c>
      <c r="AG159" s="6">
        <v>0.77900000000000003</v>
      </c>
      <c r="AH159" s="6">
        <v>45834.828000000001</v>
      </c>
      <c r="AI159" s="6">
        <v>2.3719999999999999</v>
      </c>
      <c r="AJ159" s="6">
        <v>0</v>
      </c>
      <c r="AK159" s="6">
        <v>0</v>
      </c>
      <c r="AL159" s="6">
        <v>1.5469999999999999</v>
      </c>
      <c r="AM159" s="6">
        <v>1.129</v>
      </c>
      <c r="AN159" s="6">
        <v>14.351000000000001</v>
      </c>
      <c r="AO159" s="6">
        <v>13.337</v>
      </c>
      <c r="AP159" s="6">
        <v>-8.2810000000000006</v>
      </c>
      <c r="AQ159" s="6">
        <v>-6.0410000000000004</v>
      </c>
      <c r="AR159" s="6">
        <v>1.4</v>
      </c>
      <c r="AS159" s="6">
        <v>1.0209999999999999</v>
      </c>
      <c r="AT159" s="6">
        <v>1.23</v>
      </c>
      <c r="AU159" s="6">
        <v>0.89700000000000002</v>
      </c>
      <c r="AV159" s="6">
        <v>3.1739999999999999</v>
      </c>
      <c r="AW159" s="6">
        <v>2.3159999999999998</v>
      </c>
      <c r="AX159" s="6">
        <v>0.04</v>
      </c>
      <c r="AY159" s="6">
        <v>5.3999999999999999E-2</v>
      </c>
      <c r="AZ159" s="6">
        <v>62.823999999999998</v>
      </c>
      <c r="BA159" s="6">
        <v>3.9E-2</v>
      </c>
      <c r="BB159" s="6">
        <v>6.2E-2</v>
      </c>
      <c r="BC159" s="6">
        <v>2.7E-2</v>
      </c>
      <c r="BD159" s="6">
        <v>0.11600000000000001</v>
      </c>
      <c r="BE159" s="6">
        <v>7.8E-2</v>
      </c>
      <c r="BF159" s="6">
        <v>0.11899999999999999</v>
      </c>
      <c r="BG159" s="6">
        <v>7.9000000000000001E-2</v>
      </c>
      <c r="BH159" s="6">
        <v>0.17299999999999999</v>
      </c>
      <c r="BI159" s="6">
        <v>2.5000000000000001E-2</v>
      </c>
      <c r="BJ159" s="6">
        <v>3.6999999999999998E-2</v>
      </c>
      <c r="BK159" s="6">
        <v>2.4E-2</v>
      </c>
      <c r="BL159" s="6">
        <v>7.8E-2</v>
      </c>
      <c r="BM159" s="6">
        <v>1.7000000000000001E-2</v>
      </c>
      <c r="BN159" s="6">
        <v>0</v>
      </c>
      <c r="BO159" s="6">
        <v>0.03</v>
      </c>
      <c r="BP159" s="6">
        <v>-0.14599999999999999</v>
      </c>
      <c r="BQ159" s="6">
        <v>0.03</v>
      </c>
      <c r="BR159" s="6">
        <v>2.5000000000000001E-2</v>
      </c>
      <c r="BS159" s="6">
        <v>7.5999999999999998E-2</v>
      </c>
      <c r="BT159" s="6">
        <v>0</v>
      </c>
      <c r="BU159" s="6">
        <v>1E-3</v>
      </c>
      <c r="BV159" s="6">
        <v>1E-3</v>
      </c>
      <c r="BW159" s="6">
        <v>0</v>
      </c>
      <c r="BX159" s="6">
        <v>18.28</v>
      </c>
      <c r="BY159" s="6">
        <v>19.670000000000002</v>
      </c>
      <c r="BZ159" s="6">
        <v>3.427</v>
      </c>
      <c r="CA159" s="6">
        <v>19.832999999999998</v>
      </c>
    </row>
    <row r="160" spans="1:79" x14ac:dyDescent="0.25">
      <c r="A160" s="4" t="s">
        <v>15</v>
      </c>
      <c r="B160" s="4">
        <v>2004</v>
      </c>
      <c r="C160" s="4" t="s">
        <v>16</v>
      </c>
      <c r="D160" s="5">
        <v>1362489</v>
      </c>
      <c r="E160" s="5">
        <v>9460000000</v>
      </c>
      <c r="F160" s="6">
        <v>0.36499999999999999</v>
      </c>
      <c r="G160" s="6">
        <v>0.26800000000000002</v>
      </c>
      <c r="H160" s="6">
        <v>17.341999999999999</v>
      </c>
      <c r="I160" s="6">
        <v>6.3E-2</v>
      </c>
      <c r="J160" s="7">
        <v>0.36599999999999999</v>
      </c>
      <c r="K160" s="6">
        <v>15.474</v>
      </c>
      <c r="L160" s="6">
        <v>6.4749999999999996</v>
      </c>
      <c r="M160" s="6">
        <v>71.960999999999999</v>
      </c>
      <c r="N160" s="6">
        <v>11.356999999999999</v>
      </c>
      <c r="O160" s="6">
        <v>0.55900000000000005</v>
      </c>
      <c r="P160" s="6">
        <v>0.24099999999999999</v>
      </c>
      <c r="Q160" s="6">
        <v>12.728</v>
      </c>
      <c r="R160" s="6">
        <v>0.626</v>
      </c>
      <c r="S160" s="6">
        <v>0.27100000000000002</v>
      </c>
      <c r="T160" s="6">
        <v>12.012</v>
      </c>
      <c r="U160" s="6">
        <v>8.8160000000000007</v>
      </c>
      <c r="V160" s="6">
        <v>20.826000000000001</v>
      </c>
      <c r="W160" s="6">
        <v>15.285</v>
      </c>
      <c r="X160" s="6">
        <v>0.752</v>
      </c>
      <c r="Y160" s="6">
        <v>16.652999999999999</v>
      </c>
      <c r="Z160" s="6">
        <v>1357.982</v>
      </c>
      <c r="AA160" s="6">
        <v>1428.184</v>
      </c>
      <c r="AB160" s="6">
        <v>971.73699999999997</v>
      </c>
      <c r="AC160" s="6">
        <v>2.8410000000000002</v>
      </c>
      <c r="AD160" s="6">
        <v>52.890999999999998</v>
      </c>
      <c r="AE160" s="6">
        <v>154.65700000000001</v>
      </c>
      <c r="AF160" s="6">
        <v>313.03199999999998</v>
      </c>
      <c r="AG160" s="6">
        <v>0.82899999999999996</v>
      </c>
      <c r="AH160" s="6">
        <v>47047.777000000002</v>
      </c>
      <c r="AI160" s="6">
        <v>2.3140000000000001</v>
      </c>
      <c r="AJ160" s="6">
        <v>0</v>
      </c>
      <c r="AK160" s="6">
        <v>0</v>
      </c>
      <c r="AL160" s="6">
        <v>1.742</v>
      </c>
      <c r="AM160" s="6">
        <v>1.278</v>
      </c>
      <c r="AN160" s="6">
        <v>14.54</v>
      </c>
      <c r="AO160" s="6">
        <v>13.534000000000001</v>
      </c>
      <c r="AP160" s="6">
        <v>-1.869</v>
      </c>
      <c r="AQ160" s="6">
        <v>-1.371</v>
      </c>
      <c r="AR160" s="6">
        <v>1.41</v>
      </c>
      <c r="AS160" s="6">
        <v>1.0349999999999999</v>
      </c>
      <c r="AT160" s="6">
        <v>1.25</v>
      </c>
      <c r="AU160" s="6">
        <v>0.91700000000000004</v>
      </c>
      <c r="AV160" s="6">
        <v>3.1739999999999999</v>
      </c>
      <c r="AW160" s="6">
        <v>2.3290000000000002</v>
      </c>
      <c r="AX160" s="6">
        <v>3.6999999999999998E-2</v>
      </c>
      <c r="AY160" s="6">
        <v>0.05</v>
      </c>
      <c r="AZ160" s="6">
        <v>64.102000000000004</v>
      </c>
      <c r="BA160" s="6">
        <v>0.04</v>
      </c>
      <c r="BB160" s="6">
        <v>6.0999999999999999E-2</v>
      </c>
      <c r="BC160" s="6">
        <v>4.5999999999999999E-2</v>
      </c>
      <c r="BD160" s="6">
        <v>0.11</v>
      </c>
      <c r="BE160" s="6">
        <v>7.6999999999999999E-2</v>
      </c>
      <c r="BF160" s="6">
        <v>0.11799999999999999</v>
      </c>
      <c r="BG160" s="6">
        <v>7.9000000000000001E-2</v>
      </c>
      <c r="BH160" s="6">
        <v>0.17199999999999999</v>
      </c>
      <c r="BI160" s="6">
        <v>2.4E-2</v>
      </c>
      <c r="BJ160" s="6">
        <v>3.6999999999999998E-2</v>
      </c>
      <c r="BK160" s="6">
        <v>2.3E-2</v>
      </c>
      <c r="BL160" s="6">
        <v>7.6999999999999999E-2</v>
      </c>
      <c r="BM160" s="6">
        <v>1.7000000000000001E-2</v>
      </c>
      <c r="BN160" s="6">
        <v>0</v>
      </c>
      <c r="BO160" s="6">
        <v>3.3000000000000002E-2</v>
      </c>
      <c r="BP160" s="6">
        <v>-3.5000000000000003E-2</v>
      </c>
      <c r="BQ160" s="6">
        <v>2.9000000000000001E-2</v>
      </c>
      <c r="BR160" s="6">
        <v>2.1999999999999999E-2</v>
      </c>
      <c r="BS160" s="6">
        <v>7.4999999999999997E-2</v>
      </c>
      <c r="BT160" s="6">
        <v>0</v>
      </c>
      <c r="BU160" s="6">
        <v>1E-3</v>
      </c>
      <c r="BV160" s="6">
        <v>1E-3</v>
      </c>
      <c r="BW160" s="6">
        <v>0</v>
      </c>
      <c r="BX160" s="6">
        <v>18.440000000000001</v>
      </c>
      <c r="BY160" s="6">
        <v>19.809999999999999</v>
      </c>
      <c r="BZ160" s="6">
        <v>3.484</v>
      </c>
      <c r="CA160" s="6">
        <v>20.087</v>
      </c>
    </row>
    <row r="161" spans="1:79" x14ac:dyDescent="0.25">
      <c r="A161" s="4" t="s">
        <v>15</v>
      </c>
      <c r="B161" s="4">
        <v>2005</v>
      </c>
      <c r="C161" s="4" t="s">
        <v>16</v>
      </c>
      <c r="D161" s="5">
        <v>1354665</v>
      </c>
      <c r="E161" s="5">
        <v>10200000000</v>
      </c>
      <c r="F161" s="6">
        <v>0.373</v>
      </c>
      <c r="G161" s="6">
        <v>0.27500000000000002</v>
      </c>
      <c r="H161" s="6">
        <v>17.11</v>
      </c>
      <c r="I161" s="6">
        <v>-0.23300000000000001</v>
      </c>
      <c r="J161" s="7">
        <v>-1.341</v>
      </c>
      <c r="K161" s="6">
        <v>12.493</v>
      </c>
      <c r="L161" s="6">
        <v>-2.9809999999999999</v>
      </c>
      <c r="M161" s="6">
        <v>-19.262</v>
      </c>
      <c r="N161" s="6">
        <v>9.2219999999999995</v>
      </c>
      <c r="O161" s="6">
        <v>0.41899999999999998</v>
      </c>
      <c r="P161" s="6">
        <v>0.19400000000000001</v>
      </c>
      <c r="Q161" s="6">
        <v>12.63</v>
      </c>
      <c r="R161" s="6">
        <v>0.57399999999999995</v>
      </c>
      <c r="S161" s="6">
        <v>0.26500000000000001</v>
      </c>
      <c r="T161" s="6">
        <v>11.743</v>
      </c>
      <c r="U161" s="6">
        <v>8.6690000000000005</v>
      </c>
      <c r="V161" s="6">
        <v>19.353000000000002</v>
      </c>
      <c r="W161" s="6">
        <v>14.286</v>
      </c>
      <c r="X161" s="6">
        <v>0.64900000000000002</v>
      </c>
      <c r="Y161" s="6">
        <v>17.026</v>
      </c>
      <c r="Z161" s="6">
        <v>1375.0920000000001</v>
      </c>
      <c r="AA161" s="6">
        <v>1440.6769999999999</v>
      </c>
      <c r="AB161" s="6">
        <v>983.48</v>
      </c>
      <c r="AC161" s="6">
        <v>2.8410000000000002</v>
      </c>
      <c r="AD161" s="6">
        <v>54.631999999999998</v>
      </c>
      <c r="AE161" s="6">
        <v>150.041</v>
      </c>
      <c r="AF161" s="6">
        <v>316.23599999999999</v>
      </c>
      <c r="AG161" s="6">
        <v>0.877</v>
      </c>
      <c r="AH161" s="6">
        <v>47588.281000000003</v>
      </c>
      <c r="AI161" s="6">
        <v>2.1619999999999999</v>
      </c>
      <c r="AJ161" s="6">
        <v>0</v>
      </c>
      <c r="AK161" s="6">
        <v>0</v>
      </c>
      <c r="AL161" s="6">
        <v>1.7410000000000001</v>
      </c>
      <c r="AM161" s="6">
        <v>1.2849999999999999</v>
      </c>
      <c r="AN161" s="6">
        <v>14.727</v>
      </c>
      <c r="AO161" s="6">
        <v>13.723000000000001</v>
      </c>
      <c r="AP161" s="6">
        <v>-4.617</v>
      </c>
      <c r="AQ161" s="6">
        <v>-3.4079999999999999</v>
      </c>
      <c r="AR161" s="6">
        <v>1.35</v>
      </c>
      <c r="AS161" s="6">
        <v>0.997</v>
      </c>
      <c r="AT161" s="6">
        <v>1.23</v>
      </c>
      <c r="AU161" s="6">
        <v>0.90800000000000003</v>
      </c>
      <c r="AV161" s="6">
        <v>3.2050000000000001</v>
      </c>
      <c r="AW161" s="6">
        <v>2.3660000000000001</v>
      </c>
      <c r="AX161" s="6">
        <v>3.5000000000000003E-2</v>
      </c>
      <c r="AY161" s="6">
        <v>4.8000000000000001E-2</v>
      </c>
      <c r="AZ161" s="6">
        <v>64.465999999999994</v>
      </c>
      <c r="BA161" s="6">
        <v>3.9E-2</v>
      </c>
      <c r="BB161" s="6">
        <v>5.8000000000000003E-2</v>
      </c>
      <c r="BC161" s="6">
        <v>3.5999999999999997E-2</v>
      </c>
      <c r="BD161" s="6">
        <v>0.10199999999999999</v>
      </c>
      <c r="BE161" s="6">
        <v>7.4999999999999997E-2</v>
      </c>
      <c r="BF161" s="6">
        <v>0.11600000000000001</v>
      </c>
      <c r="BG161" s="6">
        <v>7.8E-2</v>
      </c>
      <c r="BH161" s="6">
        <v>0.17</v>
      </c>
      <c r="BI161" s="6">
        <v>2.3E-2</v>
      </c>
      <c r="BJ161" s="6">
        <v>3.6999999999999998E-2</v>
      </c>
      <c r="BK161" s="6">
        <v>2.1999999999999999E-2</v>
      </c>
      <c r="BL161" s="6">
        <v>7.4999999999999997E-2</v>
      </c>
      <c r="BM161" s="6">
        <v>1.7000000000000001E-2</v>
      </c>
      <c r="BN161" s="6">
        <v>0</v>
      </c>
      <c r="BO161" s="6">
        <v>3.2000000000000001E-2</v>
      </c>
      <c r="BP161" s="6">
        <v>-9.8000000000000004E-2</v>
      </c>
      <c r="BQ161" s="6">
        <v>2.9000000000000001E-2</v>
      </c>
      <c r="BR161" s="6">
        <v>0.02</v>
      </c>
      <c r="BS161" s="6">
        <v>7.3999999999999996E-2</v>
      </c>
      <c r="BT161" s="6">
        <v>0</v>
      </c>
      <c r="BU161" s="6">
        <v>1E-3</v>
      </c>
      <c r="BV161" s="6">
        <v>1E-3</v>
      </c>
      <c r="BW161" s="6">
        <v>0</v>
      </c>
      <c r="BX161" s="6">
        <v>18.59</v>
      </c>
      <c r="BY161" s="6">
        <v>19.95</v>
      </c>
      <c r="BZ161" s="6">
        <v>2.2429999999999999</v>
      </c>
      <c r="CA161" s="6">
        <v>13.11</v>
      </c>
    </row>
    <row r="162" spans="1:79" x14ac:dyDescent="0.25">
      <c r="A162" s="4" t="s">
        <v>15</v>
      </c>
      <c r="B162" s="4">
        <v>2006</v>
      </c>
      <c r="C162" s="4" t="s">
        <v>16</v>
      </c>
      <c r="D162" s="5">
        <v>1346711</v>
      </c>
      <c r="E162" s="5">
        <v>11100000000</v>
      </c>
      <c r="F162" s="6">
        <v>0.41399999999999998</v>
      </c>
      <c r="G162" s="6">
        <v>0.307</v>
      </c>
      <c r="H162" s="6">
        <v>16.454000000000001</v>
      </c>
      <c r="I162" s="6">
        <v>-0.65500000000000003</v>
      </c>
      <c r="J162" s="7">
        <v>-3.831</v>
      </c>
      <c r="K162" s="6">
        <v>12.276999999999999</v>
      </c>
      <c r="L162" s="6">
        <v>-0.216</v>
      </c>
      <c r="M162" s="6">
        <v>-1.7270000000000001</v>
      </c>
      <c r="N162" s="6">
        <v>9.1170000000000009</v>
      </c>
      <c r="O162" s="6">
        <v>0.38</v>
      </c>
      <c r="P162" s="6">
        <v>0.193</v>
      </c>
      <c r="Q162" s="6">
        <v>12.218</v>
      </c>
      <c r="R162" s="6">
        <v>0.50900000000000001</v>
      </c>
      <c r="S162" s="6">
        <v>0.25800000000000001</v>
      </c>
      <c r="T162" s="6">
        <v>11.044</v>
      </c>
      <c r="U162" s="6">
        <v>8.2010000000000005</v>
      </c>
      <c r="V162" s="6">
        <v>21.193000000000001</v>
      </c>
      <c r="W162" s="6">
        <v>15.737</v>
      </c>
      <c r="X162" s="6">
        <v>0.65500000000000003</v>
      </c>
      <c r="Y162" s="6">
        <v>17.439</v>
      </c>
      <c r="Z162" s="6">
        <v>1391.546</v>
      </c>
      <c r="AA162" s="6">
        <v>1452.954</v>
      </c>
      <c r="AB162" s="6">
        <v>994.524</v>
      </c>
      <c r="AC162" s="6">
        <v>2.8410000000000002</v>
      </c>
      <c r="AD162" s="6">
        <v>56.360999999999997</v>
      </c>
      <c r="AE162" s="6">
        <v>145.864</v>
      </c>
      <c r="AF162" s="6">
        <v>319.452</v>
      </c>
      <c r="AG162" s="6">
        <v>0.93</v>
      </c>
      <c r="AH162" s="6">
        <v>47286.48</v>
      </c>
      <c r="AI162" s="6">
        <v>1.9690000000000001</v>
      </c>
      <c r="AJ162" s="6">
        <v>0</v>
      </c>
      <c r="AK162" s="6">
        <v>0</v>
      </c>
      <c r="AL162" s="6">
        <v>1.7290000000000001</v>
      </c>
      <c r="AM162" s="6">
        <v>1.284</v>
      </c>
      <c r="AN162" s="6">
        <v>13.901</v>
      </c>
      <c r="AO162" s="6">
        <v>12.898</v>
      </c>
      <c r="AP162" s="6">
        <v>-4.1769999999999996</v>
      </c>
      <c r="AQ162" s="6">
        <v>-3.1019999999999999</v>
      </c>
      <c r="AR162" s="6">
        <v>1.34</v>
      </c>
      <c r="AS162" s="6">
        <v>0.995</v>
      </c>
      <c r="AT162" s="6">
        <v>1.23</v>
      </c>
      <c r="AU162" s="6">
        <v>0.91300000000000003</v>
      </c>
      <c r="AV162" s="6">
        <v>3.2149999999999999</v>
      </c>
      <c r="AW162" s="6">
        <v>2.387</v>
      </c>
      <c r="AX162" s="6">
        <v>3.9E-2</v>
      </c>
      <c r="AY162" s="6">
        <v>5.2999999999999999E-2</v>
      </c>
      <c r="AZ162" s="6">
        <v>63.680999999999997</v>
      </c>
      <c r="BA162" s="6">
        <v>3.9E-2</v>
      </c>
      <c r="BB162" s="6">
        <v>5.3999999999999999E-2</v>
      </c>
      <c r="BC162" s="6">
        <v>3.4000000000000002E-2</v>
      </c>
      <c r="BD162" s="6">
        <v>9.0999999999999998E-2</v>
      </c>
      <c r="BE162" s="6">
        <v>7.2999999999999995E-2</v>
      </c>
      <c r="BF162" s="6">
        <v>0.115</v>
      </c>
      <c r="BG162" s="6">
        <v>7.6999999999999999E-2</v>
      </c>
      <c r="BH162" s="6">
        <v>0.16900000000000001</v>
      </c>
      <c r="BI162" s="6">
        <v>2.3E-2</v>
      </c>
      <c r="BJ162" s="6">
        <v>3.6999999999999998E-2</v>
      </c>
      <c r="BK162" s="6">
        <v>2.1999999999999999E-2</v>
      </c>
      <c r="BL162" s="6">
        <v>7.3999999999999996E-2</v>
      </c>
      <c r="BM162" s="6">
        <v>1.7000000000000001E-2</v>
      </c>
      <c r="BN162" s="6">
        <v>0</v>
      </c>
      <c r="BO162" s="6">
        <v>3.1E-2</v>
      </c>
      <c r="BP162" s="6">
        <v>-8.2000000000000003E-2</v>
      </c>
      <c r="BQ162" s="6">
        <v>2.9000000000000001E-2</v>
      </c>
      <c r="BR162" s="6">
        <v>2.1000000000000001E-2</v>
      </c>
      <c r="BS162" s="6">
        <v>7.2999999999999995E-2</v>
      </c>
      <c r="BT162" s="6">
        <v>0</v>
      </c>
      <c r="BU162" s="6">
        <v>1E-3</v>
      </c>
      <c r="BV162" s="6">
        <v>1E-3</v>
      </c>
      <c r="BW162" s="6">
        <v>0</v>
      </c>
      <c r="BX162" s="6">
        <v>17.37</v>
      </c>
      <c r="BY162" s="6">
        <v>18.72</v>
      </c>
      <c r="BZ162" s="6">
        <v>4.7389999999999999</v>
      </c>
      <c r="CA162" s="6">
        <v>28.798999999999999</v>
      </c>
    </row>
    <row r="163" spans="1:79" x14ac:dyDescent="0.25">
      <c r="A163" s="4" t="s">
        <v>15</v>
      </c>
      <c r="B163" s="4">
        <v>2007</v>
      </c>
      <c r="C163" s="4" t="s">
        <v>16</v>
      </c>
      <c r="D163" s="5">
        <v>1340576</v>
      </c>
      <c r="E163" s="5">
        <v>12200000000</v>
      </c>
      <c r="F163" s="6">
        <v>0.59699999999999998</v>
      </c>
      <c r="G163" s="6">
        <v>0.44500000000000001</v>
      </c>
      <c r="H163" s="6">
        <v>19.966000000000001</v>
      </c>
      <c r="I163" s="6">
        <v>3.512</v>
      </c>
      <c r="J163" s="7">
        <v>21.344000000000001</v>
      </c>
      <c r="K163" s="6">
        <v>14.763</v>
      </c>
      <c r="L163" s="6">
        <v>2.4860000000000002</v>
      </c>
      <c r="M163" s="6">
        <v>20.25</v>
      </c>
      <c r="N163" s="6">
        <v>11.013</v>
      </c>
      <c r="O163" s="6">
        <v>0.43</v>
      </c>
      <c r="P163" s="6">
        <v>0.2</v>
      </c>
      <c r="Q163" s="6">
        <v>14.894</v>
      </c>
      <c r="R163" s="6">
        <v>0.58199999999999996</v>
      </c>
      <c r="S163" s="6">
        <v>0.27100000000000002</v>
      </c>
      <c r="T163" s="6">
        <v>14.257</v>
      </c>
      <c r="U163" s="6">
        <v>10.635</v>
      </c>
      <c r="V163" s="6">
        <v>21.251000000000001</v>
      </c>
      <c r="W163" s="6">
        <v>15.852</v>
      </c>
      <c r="X163" s="6">
        <v>0.62</v>
      </c>
      <c r="Y163" s="6">
        <v>18.036000000000001</v>
      </c>
      <c r="Z163" s="6">
        <v>1411.5129999999999</v>
      </c>
      <c r="AA163" s="6">
        <v>1467.7180000000001</v>
      </c>
      <c r="AB163" s="6">
        <v>1008.7809999999999</v>
      </c>
      <c r="AC163" s="6">
        <v>2.8410000000000002</v>
      </c>
      <c r="AD163" s="6">
        <v>58.097999999999999</v>
      </c>
      <c r="AE163" s="6">
        <v>140.661</v>
      </c>
      <c r="AF163" s="6">
        <v>322.774</v>
      </c>
      <c r="AG163" s="6">
        <v>0.98299999999999998</v>
      </c>
      <c r="AH163" s="6">
        <v>55017.597999999998</v>
      </c>
      <c r="AI163" s="6">
        <v>2.15</v>
      </c>
      <c r="AJ163" s="6">
        <v>0</v>
      </c>
      <c r="AK163" s="6">
        <v>0</v>
      </c>
      <c r="AL163" s="6">
        <v>1.7370000000000001</v>
      </c>
      <c r="AM163" s="6">
        <v>1.296</v>
      </c>
      <c r="AN163" s="6">
        <v>16.984999999999999</v>
      </c>
      <c r="AO163" s="6">
        <v>15.986000000000001</v>
      </c>
      <c r="AP163" s="6">
        <v>-5.2030000000000003</v>
      </c>
      <c r="AQ163" s="6">
        <v>-3.8809999999999998</v>
      </c>
      <c r="AR163" s="6">
        <v>1.33</v>
      </c>
      <c r="AS163" s="6">
        <v>0.99199999999999999</v>
      </c>
      <c r="AT163" s="6">
        <v>1.28</v>
      </c>
      <c r="AU163" s="6">
        <v>0.95499999999999996</v>
      </c>
      <c r="AV163" s="6">
        <v>3.3220000000000001</v>
      </c>
      <c r="AW163" s="6">
        <v>2.4780000000000002</v>
      </c>
      <c r="AX163" s="6">
        <v>0.04</v>
      </c>
      <c r="AY163" s="6">
        <v>5.2999999999999999E-2</v>
      </c>
      <c r="AZ163" s="6">
        <v>73.754999999999995</v>
      </c>
      <c r="BA163" s="6">
        <v>5.2999999999999999E-2</v>
      </c>
      <c r="BB163" s="6">
        <v>6.3E-2</v>
      </c>
      <c r="BC163" s="6">
        <v>4.1000000000000002E-2</v>
      </c>
      <c r="BD163" s="6">
        <v>0.112</v>
      </c>
      <c r="BE163" s="6">
        <v>7.2999999999999995E-2</v>
      </c>
      <c r="BF163" s="6">
        <v>0.113</v>
      </c>
      <c r="BG163" s="6">
        <v>7.5999999999999998E-2</v>
      </c>
      <c r="BH163" s="6">
        <v>0.16800000000000001</v>
      </c>
      <c r="BI163" s="6">
        <v>2.1999999999999999E-2</v>
      </c>
      <c r="BJ163" s="6">
        <v>3.6999999999999998E-2</v>
      </c>
      <c r="BK163" s="6">
        <v>2.1000000000000001E-2</v>
      </c>
      <c r="BL163" s="6">
        <v>7.2999999999999995E-2</v>
      </c>
      <c r="BM163" s="6">
        <v>1.7000000000000001E-2</v>
      </c>
      <c r="BN163" s="6">
        <v>0</v>
      </c>
      <c r="BO163" s="6">
        <v>3.1E-2</v>
      </c>
      <c r="BP163" s="6">
        <v>-0.11700000000000001</v>
      </c>
      <c r="BQ163" s="6">
        <v>2.9000000000000001E-2</v>
      </c>
      <c r="BR163" s="6">
        <v>2.1000000000000001E-2</v>
      </c>
      <c r="BS163" s="6">
        <v>7.1999999999999995E-2</v>
      </c>
      <c r="BT163" s="6">
        <v>0</v>
      </c>
      <c r="BU163" s="6">
        <v>1E-3</v>
      </c>
      <c r="BV163" s="6">
        <v>1E-3</v>
      </c>
      <c r="BW163" s="6">
        <v>0</v>
      </c>
      <c r="BX163" s="6">
        <v>21.43</v>
      </c>
      <c r="BY163" s="6">
        <v>22.77</v>
      </c>
      <c r="BZ163" s="6">
        <v>1.284</v>
      </c>
      <c r="CA163" s="6">
        <v>6.4329999999999998</v>
      </c>
    </row>
    <row r="164" spans="1:79" x14ac:dyDescent="0.25">
      <c r="A164" s="4" t="s">
        <v>15</v>
      </c>
      <c r="B164" s="4">
        <v>2008</v>
      </c>
      <c r="C164" s="4" t="s">
        <v>16</v>
      </c>
      <c r="D164" s="5">
        <v>1337013</v>
      </c>
      <c r="E164" s="5">
        <v>13400000000</v>
      </c>
      <c r="F164" s="6">
        <v>0.60299999999999998</v>
      </c>
      <c r="G164" s="6">
        <v>0.45100000000000001</v>
      </c>
      <c r="H164" s="6">
        <v>17.89</v>
      </c>
      <c r="I164" s="6">
        <v>-2.0760000000000001</v>
      </c>
      <c r="J164" s="7">
        <v>-10.398</v>
      </c>
      <c r="K164" s="6">
        <v>13.823</v>
      </c>
      <c r="L164" s="6">
        <v>-0.94</v>
      </c>
      <c r="M164" s="6">
        <v>-6.3689999999999998</v>
      </c>
      <c r="N164" s="6">
        <v>10.339</v>
      </c>
      <c r="O164" s="6">
        <v>0.433</v>
      </c>
      <c r="P164" s="6">
        <v>0.20399999999999999</v>
      </c>
      <c r="Q164" s="6">
        <v>13.381</v>
      </c>
      <c r="R164" s="6">
        <v>0.56000000000000005</v>
      </c>
      <c r="S164" s="6">
        <v>0.26400000000000001</v>
      </c>
      <c r="T164" s="6">
        <v>12.321999999999999</v>
      </c>
      <c r="U164" s="6">
        <v>9.2159999999999993</v>
      </c>
      <c r="V164" s="6">
        <v>17.536000000000001</v>
      </c>
      <c r="W164" s="6">
        <v>13.116</v>
      </c>
      <c r="X164" s="6">
        <v>0.54900000000000004</v>
      </c>
      <c r="Y164" s="6">
        <v>18.638999999999999</v>
      </c>
      <c r="Z164" s="6">
        <v>1429.403</v>
      </c>
      <c r="AA164" s="6">
        <v>1481.5409999999999</v>
      </c>
      <c r="AB164" s="6">
        <v>1021.103</v>
      </c>
      <c r="AC164" s="6">
        <v>2.8410000000000002</v>
      </c>
      <c r="AD164" s="6">
        <v>59.779000000000003</v>
      </c>
      <c r="AE164" s="6">
        <v>136.59399999999999</v>
      </c>
      <c r="AF164" s="6">
        <v>326.01100000000002</v>
      </c>
      <c r="AG164" s="6">
        <v>1.03</v>
      </c>
      <c r="AH164" s="6">
        <v>50750.434000000001</v>
      </c>
      <c r="AI164" s="6">
        <v>2.1259999999999999</v>
      </c>
      <c r="AJ164" s="6">
        <v>0</v>
      </c>
      <c r="AK164" s="6">
        <v>0</v>
      </c>
      <c r="AL164" s="6">
        <v>1.6819999999999999</v>
      </c>
      <c r="AM164" s="6">
        <v>1.258</v>
      </c>
      <c r="AN164" s="6">
        <v>15.856</v>
      </c>
      <c r="AO164" s="6">
        <v>14.861000000000001</v>
      </c>
      <c r="AP164" s="6">
        <v>-4.0670000000000002</v>
      </c>
      <c r="AQ164" s="6">
        <v>-3.0419999999999998</v>
      </c>
      <c r="AR164" s="6">
        <v>1.31</v>
      </c>
      <c r="AS164" s="6">
        <v>0.98</v>
      </c>
      <c r="AT164" s="6">
        <v>1.34</v>
      </c>
      <c r="AU164" s="6">
        <v>1.002</v>
      </c>
      <c r="AV164" s="6">
        <v>3.2370000000000001</v>
      </c>
      <c r="AW164" s="6">
        <v>2.4209999999999998</v>
      </c>
      <c r="AX164" s="6">
        <v>3.5000000000000003E-2</v>
      </c>
      <c r="AY164" s="6">
        <v>4.7E-2</v>
      </c>
      <c r="AZ164" s="6">
        <v>67.853999999999999</v>
      </c>
      <c r="BA164" s="6">
        <v>5.2999999999999999E-2</v>
      </c>
      <c r="BB164" s="6">
        <v>5.6000000000000001E-2</v>
      </c>
      <c r="BC164" s="6">
        <v>3.7999999999999999E-2</v>
      </c>
      <c r="BD164" s="6">
        <v>9.2999999999999999E-2</v>
      </c>
      <c r="BE164" s="6">
        <v>7.1999999999999995E-2</v>
      </c>
      <c r="BF164" s="6">
        <v>0.112</v>
      </c>
      <c r="BG164" s="6">
        <v>7.5999999999999998E-2</v>
      </c>
      <c r="BH164" s="6">
        <v>0.16600000000000001</v>
      </c>
      <c r="BI164" s="6">
        <v>2.1000000000000001E-2</v>
      </c>
      <c r="BJ164" s="6">
        <v>3.5999999999999997E-2</v>
      </c>
      <c r="BK164" s="6">
        <v>0.02</v>
      </c>
      <c r="BL164" s="6">
        <v>7.1999999999999995E-2</v>
      </c>
      <c r="BM164" s="6">
        <v>1.7000000000000001E-2</v>
      </c>
      <c r="BN164" s="6">
        <v>0</v>
      </c>
      <c r="BO164" s="6">
        <v>2.9000000000000001E-2</v>
      </c>
      <c r="BP164" s="6">
        <v>-8.7999999999999995E-2</v>
      </c>
      <c r="BQ164" s="6">
        <v>2.9000000000000001E-2</v>
      </c>
      <c r="BR164" s="6">
        <v>1.7999999999999999E-2</v>
      </c>
      <c r="BS164" s="6">
        <v>7.1999999999999995E-2</v>
      </c>
      <c r="BT164" s="6">
        <v>0</v>
      </c>
      <c r="BU164" s="6">
        <v>1E-3</v>
      </c>
      <c r="BV164" s="6">
        <v>1E-3</v>
      </c>
      <c r="BW164" s="6">
        <v>0</v>
      </c>
      <c r="BX164" s="6">
        <v>19.87</v>
      </c>
      <c r="BY164" s="6">
        <v>21.2</v>
      </c>
      <c r="BZ164" s="6">
        <v>-0.35399999999999998</v>
      </c>
      <c r="CA164" s="6">
        <v>-1.9810000000000001</v>
      </c>
    </row>
    <row r="165" spans="1:79" x14ac:dyDescent="0.25">
      <c r="A165" s="4" t="s">
        <v>15</v>
      </c>
      <c r="B165" s="4">
        <v>2009</v>
      </c>
      <c r="C165" s="4" t="s">
        <v>16</v>
      </c>
      <c r="D165" s="5">
        <v>1334557</v>
      </c>
      <c r="E165" s="5">
        <v>12000000000</v>
      </c>
      <c r="F165" s="6">
        <v>0.25700000000000001</v>
      </c>
      <c r="G165" s="6">
        <v>0.193</v>
      </c>
      <c r="H165" s="6">
        <v>14.441000000000001</v>
      </c>
      <c r="I165" s="6">
        <v>-3.45</v>
      </c>
      <c r="J165" s="7">
        <v>-19.282</v>
      </c>
      <c r="K165" s="6">
        <v>11.766</v>
      </c>
      <c r="L165" s="6">
        <v>-2.0569999999999999</v>
      </c>
      <c r="M165" s="6">
        <v>-14.882999999999999</v>
      </c>
      <c r="N165" s="6">
        <v>8.8160000000000007</v>
      </c>
      <c r="O165" s="6">
        <v>0.439</v>
      </c>
      <c r="P165" s="6">
        <v>0.2</v>
      </c>
      <c r="Q165" s="6">
        <v>10.821</v>
      </c>
      <c r="R165" s="6">
        <v>0.53900000000000003</v>
      </c>
      <c r="S165" s="6">
        <v>0.246</v>
      </c>
      <c r="T165" s="6">
        <v>10.02</v>
      </c>
      <c r="U165" s="6">
        <v>7.508</v>
      </c>
      <c r="V165" s="6">
        <v>14.08</v>
      </c>
      <c r="W165" s="6">
        <v>10.551</v>
      </c>
      <c r="X165" s="6">
        <v>0.52600000000000002</v>
      </c>
      <c r="Y165" s="6">
        <v>18.896000000000001</v>
      </c>
      <c r="Z165" s="6">
        <v>1443.8440000000001</v>
      </c>
      <c r="AA165" s="6">
        <v>1493.307</v>
      </c>
      <c r="AB165" s="6">
        <v>1031.123</v>
      </c>
      <c r="AC165" s="6">
        <v>2.8410000000000002</v>
      </c>
      <c r="AD165" s="6">
        <v>61.003</v>
      </c>
      <c r="AE165" s="6">
        <v>133.91900000000001</v>
      </c>
      <c r="AF165" s="6">
        <v>328.92599999999999</v>
      </c>
      <c r="AG165" s="6">
        <v>1.0549999999999999</v>
      </c>
      <c r="AH165" s="6">
        <v>43997.601999999999</v>
      </c>
      <c r="AI165" s="6">
        <v>2.1920000000000002</v>
      </c>
      <c r="AJ165" s="6">
        <v>0</v>
      </c>
      <c r="AK165" s="6">
        <v>0</v>
      </c>
      <c r="AL165" s="6">
        <v>1.224</v>
      </c>
      <c r="AM165" s="6">
        <v>0.91700000000000004</v>
      </c>
      <c r="AN165" s="6">
        <v>13.308</v>
      </c>
      <c r="AO165" s="6">
        <v>12.319000000000001</v>
      </c>
      <c r="AP165" s="6">
        <v>-2.6749999999999998</v>
      </c>
      <c r="AQ165" s="6">
        <v>-2.004</v>
      </c>
      <c r="AR165" s="6">
        <v>1.27</v>
      </c>
      <c r="AS165" s="6">
        <v>0.95199999999999996</v>
      </c>
      <c r="AT165" s="6">
        <v>1.28</v>
      </c>
      <c r="AU165" s="6">
        <v>0.95899999999999996</v>
      </c>
      <c r="AV165" s="6">
        <v>2.9140000000000001</v>
      </c>
      <c r="AW165" s="6">
        <v>2.1840000000000002</v>
      </c>
      <c r="AX165" s="6">
        <v>1.9E-2</v>
      </c>
      <c r="AY165" s="6">
        <v>2.5000000000000001E-2</v>
      </c>
      <c r="AZ165" s="6">
        <v>58.716999999999999</v>
      </c>
      <c r="BA165" s="6">
        <v>2.1999999999999999E-2</v>
      </c>
      <c r="BB165" s="6">
        <v>4.5999999999999999E-2</v>
      </c>
      <c r="BC165" s="6">
        <v>3.2000000000000001E-2</v>
      </c>
      <c r="BD165" s="6">
        <v>7.6999999999999999E-2</v>
      </c>
      <c r="BE165" s="6">
        <v>6.9000000000000006E-2</v>
      </c>
      <c r="BF165" s="6">
        <v>0.11</v>
      </c>
      <c r="BG165" s="6">
        <v>7.4999999999999997E-2</v>
      </c>
      <c r="BH165" s="6">
        <v>0.16400000000000001</v>
      </c>
      <c r="BI165" s="6">
        <v>2.1000000000000001E-2</v>
      </c>
      <c r="BJ165" s="6">
        <v>3.5999999999999997E-2</v>
      </c>
      <c r="BK165" s="6">
        <v>1.9E-2</v>
      </c>
      <c r="BL165" s="6">
        <v>7.0999999999999994E-2</v>
      </c>
      <c r="BM165" s="6">
        <v>1.7000000000000001E-2</v>
      </c>
      <c r="BN165" s="6">
        <v>0</v>
      </c>
      <c r="BO165" s="6">
        <v>2.1000000000000001E-2</v>
      </c>
      <c r="BP165" s="6">
        <v>-5.2999999999999999E-2</v>
      </c>
      <c r="BQ165" s="6">
        <v>2.7E-2</v>
      </c>
      <c r="BR165" s="6">
        <v>0.01</v>
      </c>
      <c r="BS165" s="6">
        <v>7.0999999999999994E-2</v>
      </c>
      <c r="BT165" s="6">
        <v>0</v>
      </c>
      <c r="BU165" s="6">
        <v>1E-3</v>
      </c>
      <c r="BV165" s="6">
        <v>1E-3</v>
      </c>
      <c r="BW165" s="6">
        <v>0</v>
      </c>
      <c r="BX165" s="6">
        <v>16.440000000000001</v>
      </c>
      <c r="BY165" s="6">
        <v>17.760000000000002</v>
      </c>
      <c r="BZ165" s="6">
        <v>-0.36</v>
      </c>
      <c r="CA165" s="6">
        <v>-2.4940000000000002</v>
      </c>
    </row>
    <row r="166" spans="1:79" x14ac:dyDescent="0.25">
      <c r="A166" s="4" t="s">
        <v>15</v>
      </c>
      <c r="B166" s="4">
        <v>2010</v>
      </c>
      <c r="C166" s="4" t="s">
        <v>16</v>
      </c>
      <c r="D166" s="5">
        <v>1331535</v>
      </c>
      <c r="E166" s="5">
        <v>12800000000</v>
      </c>
      <c r="F166" s="6">
        <v>0.31</v>
      </c>
      <c r="G166" s="6">
        <v>0.23300000000000001</v>
      </c>
      <c r="H166" s="6">
        <v>19.003</v>
      </c>
      <c r="I166" s="6">
        <v>4.5620000000000003</v>
      </c>
      <c r="J166" s="7">
        <v>31.591000000000001</v>
      </c>
      <c r="K166" s="6">
        <v>15.082000000000001</v>
      </c>
      <c r="L166" s="6">
        <v>3.3159999999999998</v>
      </c>
      <c r="M166" s="6">
        <v>28.184000000000001</v>
      </c>
      <c r="N166" s="6">
        <v>11.327</v>
      </c>
      <c r="O166" s="6">
        <v>0.56000000000000005</v>
      </c>
      <c r="P166" s="6">
        <v>0.20599999999999999</v>
      </c>
      <c r="Q166" s="6">
        <v>14.271000000000001</v>
      </c>
      <c r="R166" s="6">
        <v>0.70499999999999996</v>
      </c>
      <c r="S166" s="6">
        <v>0.26</v>
      </c>
      <c r="T166" s="6">
        <v>14.26</v>
      </c>
      <c r="U166" s="6">
        <v>10.71</v>
      </c>
      <c r="V166" s="6">
        <v>17.268000000000001</v>
      </c>
      <c r="W166" s="6">
        <v>12.968999999999999</v>
      </c>
      <c r="X166" s="6">
        <v>0.64100000000000001</v>
      </c>
      <c r="Y166" s="6">
        <v>19.206</v>
      </c>
      <c r="Z166" s="6">
        <v>1462.846</v>
      </c>
      <c r="AA166" s="6">
        <v>1508.3889999999999</v>
      </c>
      <c r="AB166" s="6">
        <v>1045.383</v>
      </c>
      <c r="AC166" s="6">
        <v>2.8410000000000002</v>
      </c>
      <c r="AD166" s="6">
        <v>62.331000000000003</v>
      </c>
      <c r="AE166" s="6">
        <v>129.999</v>
      </c>
      <c r="AF166" s="6">
        <v>331.99200000000002</v>
      </c>
      <c r="AG166" s="6">
        <v>1.0920000000000001</v>
      </c>
      <c r="AH166" s="6">
        <v>54935.601999999999</v>
      </c>
      <c r="AI166" s="6">
        <v>2.714</v>
      </c>
      <c r="AJ166" s="6">
        <v>0</v>
      </c>
      <c r="AK166" s="6">
        <v>0</v>
      </c>
      <c r="AL166" s="6">
        <v>1.3280000000000001</v>
      </c>
      <c r="AM166" s="6">
        <v>0.997</v>
      </c>
      <c r="AN166" s="6">
        <v>16.356999999999999</v>
      </c>
      <c r="AO166" s="6">
        <v>15.381</v>
      </c>
      <c r="AP166" s="6">
        <v>-3.92</v>
      </c>
      <c r="AQ166" s="6">
        <v>-2.944</v>
      </c>
      <c r="AR166" s="6">
        <v>1.29</v>
      </c>
      <c r="AS166" s="6">
        <v>0.96899999999999997</v>
      </c>
      <c r="AT166" s="6">
        <v>1.31</v>
      </c>
      <c r="AU166" s="6">
        <v>0.98399999999999999</v>
      </c>
      <c r="AV166" s="6">
        <v>3.0659999999999998</v>
      </c>
      <c r="AW166" s="6">
        <v>2.3029999999999999</v>
      </c>
      <c r="AX166" s="6">
        <v>2.8000000000000001E-2</v>
      </c>
      <c r="AY166" s="6">
        <v>3.6999999999999998E-2</v>
      </c>
      <c r="AZ166" s="6">
        <v>73.149000000000001</v>
      </c>
      <c r="BA166" s="6">
        <v>2.5000000000000001E-2</v>
      </c>
      <c r="BB166" s="6">
        <v>5.7000000000000002E-2</v>
      </c>
      <c r="BC166" s="6">
        <v>3.9E-2</v>
      </c>
      <c r="BD166" s="6">
        <v>0.10199999999999999</v>
      </c>
      <c r="BE166" s="6">
        <v>6.8000000000000005E-2</v>
      </c>
      <c r="BF166" s="6">
        <v>0.109</v>
      </c>
      <c r="BG166" s="6">
        <v>7.3999999999999996E-2</v>
      </c>
      <c r="BH166" s="6">
        <v>0.16300000000000001</v>
      </c>
      <c r="BI166" s="6">
        <v>0.02</v>
      </c>
      <c r="BJ166" s="6">
        <v>3.5000000000000003E-2</v>
      </c>
      <c r="BK166" s="6">
        <v>1.9E-2</v>
      </c>
      <c r="BL166" s="6">
        <v>7.0000000000000007E-2</v>
      </c>
      <c r="BM166" s="6">
        <v>1.7000000000000001E-2</v>
      </c>
      <c r="BN166" s="6">
        <v>0</v>
      </c>
      <c r="BO166" s="6">
        <v>2.1000000000000001E-2</v>
      </c>
      <c r="BP166" s="6">
        <v>-8.1000000000000003E-2</v>
      </c>
      <c r="BQ166" s="6">
        <v>2.7E-2</v>
      </c>
      <c r="BR166" s="6">
        <v>1.4999999999999999E-2</v>
      </c>
      <c r="BS166" s="6">
        <v>7.0000000000000007E-2</v>
      </c>
      <c r="BT166" s="6">
        <v>0</v>
      </c>
      <c r="BU166" s="6">
        <v>1E-3</v>
      </c>
      <c r="BV166" s="6">
        <v>1E-3</v>
      </c>
      <c r="BW166" s="6">
        <v>0</v>
      </c>
      <c r="BX166" s="6">
        <v>20.48</v>
      </c>
      <c r="BY166" s="6">
        <v>21.78</v>
      </c>
      <c r="BZ166" s="6">
        <v>-1.734</v>
      </c>
      <c r="CA166" s="6">
        <v>-9.1259999999999994</v>
      </c>
    </row>
    <row r="167" spans="1:79" x14ac:dyDescent="0.25">
      <c r="A167" s="4" t="s">
        <v>15</v>
      </c>
      <c r="B167" s="4">
        <v>2011</v>
      </c>
      <c r="C167" s="4" t="s">
        <v>16</v>
      </c>
      <c r="D167" s="5">
        <v>1327435</v>
      </c>
      <c r="E167" s="5">
        <v>13800000000</v>
      </c>
      <c r="F167" s="6">
        <v>0.41599999999999998</v>
      </c>
      <c r="G167" s="6">
        <v>0.313</v>
      </c>
      <c r="H167" s="6">
        <v>18.984000000000002</v>
      </c>
      <c r="I167" s="6">
        <v>-1.7999999999999999E-2</v>
      </c>
      <c r="J167" s="7">
        <v>-9.6000000000000002E-2</v>
      </c>
      <c r="K167" s="6">
        <v>15.173999999999999</v>
      </c>
      <c r="L167" s="6">
        <v>9.1999999999999998E-2</v>
      </c>
      <c r="M167" s="6">
        <v>0.60799999999999998</v>
      </c>
      <c r="N167" s="6">
        <v>11.430999999999999</v>
      </c>
      <c r="O167" s="6">
        <v>0.53200000000000003</v>
      </c>
      <c r="P167" s="6">
        <v>0.20799999999999999</v>
      </c>
      <c r="Q167" s="6">
        <v>14.301</v>
      </c>
      <c r="R167" s="6">
        <v>0.66500000000000004</v>
      </c>
      <c r="S167" s="6">
        <v>0.26</v>
      </c>
      <c r="T167" s="6">
        <v>14.180999999999999</v>
      </c>
      <c r="U167" s="6">
        <v>10.683</v>
      </c>
      <c r="V167" s="6">
        <v>19.565999999999999</v>
      </c>
      <c r="W167" s="6">
        <v>14.74</v>
      </c>
      <c r="X167" s="6">
        <v>0.68600000000000005</v>
      </c>
      <c r="Y167" s="6">
        <v>19.622</v>
      </c>
      <c r="Z167" s="6">
        <v>1481.83</v>
      </c>
      <c r="AA167" s="6">
        <v>1523.5619999999999</v>
      </c>
      <c r="AB167" s="6">
        <v>1059.5650000000001</v>
      </c>
      <c r="AC167" s="6">
        <v>2.8410000000000002</v>
      </c>
      <c r="AD167" s="6">
        <v>63.521000000000001</v>
      </c>
      <c r="AE167" s="6">
        <v>126.188</v>
      </c>
      <c r="AF167" s="6">
        <v>335.14800000000002</v>
      </c>
      <c r="AG167" s="6">
        <v>1.1319999999999999</v>
      </c>
      <c r="AH167" s="6">
        <v>54965.695</v>
      </c>
      <c r="AI167" s="6">
        <v>2.5569999999999999</v>
      </c>
      <c r="AJ167" s="6">
        <v>0</v>
      </c>
      <c r="AK167" s="6">
        <v>0</v>
      </c>
      <c r="AL167" s="6">
        <v>1.19</v>
      </c>
      <c r="AM167" s="6">
        <v>0.89700000000000002</v>
      </c>
      <c r="AN167" s="6">
        <v>15.752000000000001</v>
      </c>
      <c r="AO167" s="6">
        <v>11.112</v>
      </c>
      <c r="AP167" s="6">
        <v>-3.8109999999999999</v>
      </c>
      <c r="AQ167" s="6">
        <v>-2.871</v>
      </c>
      <c r="AR167" s="6">
        <v>1.23</v>
      </c>
      <c r="AS167" s="6">
        <v>0.92700000000000005</v>
      </c>
      <c r="AT167" s="6">
        <v>1.32</v>
      </c>
      <c r="AU167" s="6">
        <v>0.99399999999999999</v>
      </c>
      <c r="AV167" s="6">
        <v>3.1560000000000001</v>
      </c>
      <c r="AW167" s="6">
        <v>2.3780000000000001</v>
      </c>
      <c r="AX167" s="6">
        <v>0.03</v>
      </c>
      <c r="AY167" s="6">
        <v>0.04</v>
      </c>
      <c r="AZ167" s="6">
        <v>72.962999999999994</v>
      </c>
      <c r="BA167" s="6">
        <v>3.1E-2</v>
      </c>
      <c r="BB167" s="6">
        <v>5.5E-2</v>
      </c>
      <c r="BC167" s="6">
        <v>3.7999999999999999E-2</v>
      </c>
      <c r="BD167" s="6">
        <v>9.6000000000000002E-2</v>
      </c>
      <c r="BE167" s="6">
        <v>6.6000000000000003E-2</v>
      </c>
      <c r="BF167" s="6">
        <v>0.108</v>
      </c>
      <c r="BG167" s="6">
        <v>7.3999999999999996E-2</v>
      </c>
      <c r="BH167" s="6">
        <v>0.161</v>
      </c>
      <c r="BI167" s="6">
        <v>0.02</v>
      </c>
      <c r="BJ167" s="6">
        <v>3.5000000000000003E-2</v>
      </c>
      <c r="BK167" s="6">
        <v>1.7999999999999999E-2</v>
      </c>
      <c r="BL167" s="6">
        <v>6.9000000000000006E-2</v>
      </c>
      <c r="BM167" s="6">
        <v>1.7000000000000001E-2</v>
      </c>
      <c r="BN167" s="6">
        <v>0</v>
      </c>
      <c r="BO167" s="6">
        <v>1.9E-2</v>
      </c>
      <c r="BP167" s="6">
        <v>-7.6999999999999999E-2</v>
      </c>
      <c r="BQ167" s="6">
        <v>2.8000000000000001E-2</v>
      </c>
      <c r="BR167" s="6">
        <v>1.4999999999999999E-2</v>
      </c>
      <c r="BS167" s="6">
        <v>7.0000000000000007E-2</v>
      </c>
      <c r="BT167" s="6">
        <v>0</v>
      </c>
      <c r="BU167" s="6">
        <v>1E-3</v>
      </c>
      <c r="BV167" s="6">
        <v>1E-3</v>
      </c>
      <c r="BW167" s="6">
        <v>0</v>
      </c>
      <c r="BX167" s="6">
        <v>14.75</v>
      </c>
      <c r="BY167" s="6">
        <v>20.91</v>
      </c>
      <c r="BZ167" s="6">
        <v>0.58199999999999996</v>
      </c>
      <c r="CA167" s="6">
        <v>3.0640000000000001</v>
      </c>
    </row>
    <row r="168" spans="1:79" x14ac:dyDescent="0.25">
      <c r="A168" s="4" t="s">
        <v>15</v>
      </c>
      <c r="B168" s="4">
        <v>2012</v>
      </c>
      <c r="C168" s="4" t="s">
        <v>16</v>
      </c>
      <c r="D168" s="5">
        <v>1322682</v>
      </c>
      <c r="E168" s="5">
        <v>14800000000</v>
      </c>
      <c r="F168" s="6">
        <v>0.40699999999999997</v>
      </c>
      <c r="G168" s="6">
        <v>0.308</v>
      </c>
      <c r="H168" s="6">
        <v>17.795000000000002</v>
      </c>
      <c r="I168" s="6">
        <v>-1.1890000000000001</v>
      </c>
      <c r="J168" s="7">
        <v>-6.2649999999999997</v>
      </c>
      <c r="K168" s="6">
        <v>14.606999999999999</v>
      </c>
      <c r="L168" s="6">
        <v>-0.56699999999999995</v>
      </c>
      <c r="M168" s="6">
        <v>-3.734</v>
      </c>
      <c r="N168" s="6">
        <v>11.044</v>
      </c>
      <c r="O168" s="6">
        <v>0.49099999999999999</v>
      </c>
      <c r="P168" s="6">
        <v>0.19900000000000001</v>
      </c>
      <c r="Q168" s="6">
        <v>13.454000000000001</v>
      </c>
      <c r="R168" s="6">
        <v>0.59799999999999998</v>
      </c>
      <c r="S168" s="6">
        <v>0.24199999999999999</v>
      </c>
      <c r="T168" s="6">
        <v>12.602</v>
      </c>
      <c r="U168" s="6">
        <v>9.5280000000000005</v>
      </c>
      <c r="V168" s="6">
        <v>17.635999999999999</v>
      </c>
      <c r="W168" s="6">
        <v>13.333</v>
      </c>
      <c r="X168" s="6">
        <v>0.59299999999999997</v>
      </c>
      <c r="Y168" s="6">
        <v>20.03</v>
      </c>
      <c r="Z168" s="6">
        <v>1499.625</v>
      </c>
      <c r="AA168" s="6">
        <v>1538.17</v>
      </c>
      <c r="AB168" s="6">
        <v>1072.1669999999999</v>
      </c>
      <c r="AC168" s="6">
        <v>2.8410000000000002</v>
      </c>
      <c r="AD168" s="6">
        <v>64.796000000000006</v>
      </c>
      <c r="AE168" s="6">
        <v>123</v>
      </c>
      <c r="AF168" s="6">
        <v>338.39</v>
      </c>
      <c r="AG168" s="6">
        <v>1.401</v>
      </c>
      <c r="AH168" s="6">
        <v>55555.875</v>
      </c>
      <c r="AI168" s="6">
        <v>2.4689999999999999</v>
      </c>
      <c r="AJ168" s="6">
        <v>0</v>
      </c>
      <c r="AK168" s="6">
        <v>0</v>
      </c>
      <c r="AL168" s="6">
        <v>1.2749999999999999</v>
      </c>
      <c r="AM168" s="6">
        <v>0.96399999999999997</v>
      </c>
      <c r="AN168" s="6">
        <v>14.864000000000001</v>
      </c>
      <c r="AO168" s="6">
        <v>10.214</v>
      </c>
      <c r="AP168" s="6">
        <v>-3.1880000000000002</v>
      </c>
      <c r="AQ168" s="6">
        <v>-2.41</v>
      </c>
      <c r="AR168" s="6">
        <v>1.23</v>
      </c>
      <c r="AS168" s="6">
        <v>0.93</v>
      </c>
      <c r="AT168" s="6">
        <v>1.35</v>
      </c>
      <c r="AU168" s="6">
        <v>1.0209999999999999</v>
      </c>
      <c r="AV168" s="6">
        <v>3.242</v>
      </c>
      <c r="AW168" s="6">
        <v>2.4510000000000001</v>
      </c>
      <c r="AX168" s="6">
        <v>0.20300000000000001</v>
      </c>
      <c r="AY168" s="6">
        <v>0.26900000000000002</v>
      </c>
      <c r="AZ168" s="6">
        <v>73.483000000000004</v>
      </c>
      <c r="BA168" s="6">
        <v>2.9000000000000001E-2</v>
      </c>
      <c r="BB168" s="6">
        <v>5.0999999999999997E-2</v>
      </c>
      <c r="BC168" s="6">
        <v>3.6999999999999998E-2</v>
      </c>
      <c r="BD168" s="6">
        <v>8.4000000000000005E-2</v>
      </c>
      <c r="BE168" s="6">
        <v>6.4000000000000001E-2</v>
      </c>
      <c r="BF168" s="6">
        <v>0.106</v>
      </c>
      <c r="BG168" s="6">
        <v>7.2999999999999995E-2</v>
      </c>
      <c r="BH168" s="6">
        <v>0.16</v>
      </c>
      <c r="BI168" s="6">
        <v>1.9E-2</v>
      </c>
      <c r="BJ168" s="6">
        <v>3.4000000000000002E-2</v>
      </c>
      <c r="BK168" s="6">
        <v>1.7999999999999999E-2</v>
      </c>
      <c r="BL168" s="6">
        <v>6.8000000000000005E-2</v>
      </c>
      <c r="BM168" s="6">
        <v>0.02</v>
      </c>
      <c r="BN168" s="6">
        <v>0</v>
      </c>
      <c r="BO168" s="6">
        <v>0.02</v>
      </c>
      <c r="BP168" s="6">
        <v>-6.6000000000000003E-2</v>
      </c>
      <c r="BQ168" s="6">
        <v>2.8000000000000001E-2</v>
      </c>
      <c r="BR168" s="6">
        <v>9.7000000000000003E-2</v>
      </c>
      <c r="BS168" s="6">
        <v>6.9000000000000006E-2</v>
      </c>
      <c r="BT168" s="6">
        <v>0</v>
      </c>
      <c r="BU168" s="6">
        <v>1E-3</v>
      </c>
      <c r="BV168" s="6">
        <v>1E-3</v>
      </c>
      <c r="BW168" s="6">
        <v>0</v>
      </c>
      <c r="BX168" s="6">
        <v>13.51</v>
      </c>
      <c r="BY168" s="6">
        <v>19.66</v>
      </c>
      <c r="BZ168" s="6">
        <v>-0.159</v>
      </c>
      <c r="CA168" s="6">
        <v>-0.89300000000000002</v>
      </c>
    </row>
    <row r="169" spans="1:79" x14ac:dyDescent="0.25">
      <c r="A169" s="4" t="s">
        <v>15</v>
      </c>
      <c r="B169" s="4">
        <v>2013</v>
      </c>
      <c r="C169" s="4" t="s">
        <v>16</v>
      </c>
      <c r="D169" s="5">
        <v>1317985</v>
      </c>
      <c r="E169" s="5">
        <v>15900000000</v>
      </c>
      <c r="F169" s="6">
        <v>0.39900000000000002</v>
      </c>
      <c r="G169" s="6">
        <v>0.30299999999999999</v>
      </c>
      <c r="H169" s="6">
        <v>19.698</v>
      </c>
      <c r="I169" s="6">
        <v>1.903</v>
      </c>
      <c r="J169" s="7">
        <v>10.695</v>
      </c>
      <c r="K169" s="6">
        <v>16.913</v>
      </c>
      <c r="L169" s="6">
        <v>2.306</v>
      </c>
      <c r="M169" s="6">
        <v>15.788</v>
      </c>
      <c r="N169" s="6">
        <v>12.833</v>
      </c>
      <c r="O169" s="6">
        <v>0.56000000000000005</v>
      </c>
      <c r="P169" s="6">
        <v>0.218</v>
      </c>
      <c r="Q169" s="6">
        <v>14.945</v>
      </c>
      <c r="R169" s="6">
        <v>0.65300000000000002</v>
      </c>
      <c r="S169" s="6">
        <v>0.254</v>
      </c>
      <c r="T169" s="6">
        <v>14.532</v>
      </c>
      <c r="U169" s="6">
        <v>11.026</v>
      </c>
      <c r="V169" s="6">
        <v>17.202000000000002</v>
      </c>
      <c r="W169" s="6">
        <v>13.052</v>
      </c>
      <c r="X169" s="6">
        <v>0.56999999999999995</v>
      </c>
      <c r="Y169" s="6">
        <v>20.428999999999998</v>
      </c>
      <c r="Z169" s="6">
        <v>1519.3230000000001</v>
      </c>
      <c r="AA169" s="6">
        <v>1555.0830000000001</v>
      </c>
      <c r="AB169" s="6">
        <v>1086.6990000000001</v>
      </c>
      <c r="AC169" s="6">
        <v>2.8410000000000002</v>
      </c>
      <c r="AD169" s="6">
        <v>66.007999999999996</v>
      </c>
      <c r="AE169" s="6">
        <v>120.21599999999999</v>
      </c>
      <c r="AF169" s="6">
        <v>341.64299999999997</v>
      </c>
      <c r="AG169" s="6">
        <v>1.702</v>
      </c>
      <c r="AH169" s="6">
        <v>58773.523000000001</v>
      </c>
      <c r="AI169" s="6">
        <v>2.5659999999999998</v>
      </c>
      <c r="AJ169" s="6">
        <v>0</v>
      </c>
      <c r="AK169" s="6">
        <v>0</v>
      </c>
      <c r="AL169" s="6">
        <v>1.212</v>
      </c>
      <c r="AM169" s="6">
        <v>0.92</v>
      </c>
      <c r="AN169" s="6">
        <v>16.768000000000001</v>
      </c>
      <c r="AO169" s="6">
        <v>12.102</v>
      </c>
      <c r="AP169" s="6">
        <v>-2.7850000000000001</v>
      </c>
      <c r="AQ169" s="6">
        <v>-2.113</v>
      </c>
      <c r="AR169" s="6">
        <v>1.2</v>
      </c>
      <c r="AS169" s="6">
        <v>0.91</v>
      </c>
      <c r="AT169" s="6">
        <v>1.37</v>
      </c>
      <c r="AU169" s="6">
        <v>1.0389999999999999</v>
      </c>
      <c r="AV169" s="6">
        <v>3.2530000000000001</v>
      </c>
      <c r="AW169" s="6">
        <v>2.468</v>
      </c>
      <c r="AX169" s="6">
        <v>0.22900000000000001</v>
      </c>
      <c r="AY169" s="6">
        <v>0.30099999999999999</v>
      </c>
      <c r="AZ169" s="6">
        <v>77.462999999999994</v>
      </c>
      <c r="BA169" s="6">
        <v>2.8000000000000001E-2</v>
      </c>
      <c r="BB169" s="6">
        <v>5.6000000000000001E-2</v>
      </c>
      <c r="BC169" s="6">
        <v>4.2000000000000003E-2</v>
      </c>
      <c r="BD169" s="6">
        <v>9.7000000000000003E-2</v>
      </c>
      <c r="BE169" s="6">
        <v>6.3E-2</v>
      </c>
      <c r="BF169" s="6">
        <v>0.105</v>
      </c>
      <c r="BG169" s="6">
        <v>7.1999999999999995E-2</v>
      </c>
      <c r="BH169" s="6">
        <v>0.158</v>
      </c>
      <c r="BI169" s="6">
        <v>1.9E-2</v>
      </c>
      <c r="BJ169" s="6">
        <v>3.4000000000000002E-2</v>
      </c>
      <c r="BK169" s="6">
        <v>1.7000000000000001E-2</v>
      </c>
      <c r="BL169" s="6">
        <v>6.7000000000000004E-2</v>
      </c>
      <c r="BM169" s="6">
        <v>2.3E-2</v>
      </c>
      <c r="BN169" s="6">
        <v>0</v>
      </c>
      <c r="BO169" s="6">
        <v>1.9E-2</v>
      </c>
      <c r="BP169" s="6">
        <v>-0.06</v>
      </c>
      <c r="BQ169" s="6">
        <v>2.8000000000000001E-2</v>
      </c>
      <c r="BR169" s="6">
        <v>0.10199999999999999</v>
      </c>
      <c r="BS169" s="6">
        <v>6.9000000000000006E-2</v>
      </c>
      <c r="BT169" s="6">
        <v>0</v>
      </c>
      <c r="BU169" s="6">
        <v>1E-3</v>
      </c>
      <c r="BV169" s="6">
        <v>1E-3</v>
      </c>
      <c r="BW169" s="6">
        <v>0</v>
      </c>
      <c r="BX169" s="6">
        <v>15.95</v>
      </c>
      <c r="BY169" s="6">
        <v>22.1</v>
      </c>
      <c r="BZ169" s="6">
        <v>-2.496</v>
      </c>
      <c r="CA169" s="6">
        <v>-12.672000000000001</v>
      </c>
    </row>
    <row r="170" spans="1:79" x14ac:dyDescent="0.25">
      <c r="A170" s="4" t="s">
        <v>15</v>
      </c>
      <c r="B170" s="4">
        <v>2014</v>
      </c>
      <c r="C170" s="4" t="s">
        <v>16</v>
      </c>
      <c r="D170" s="5">
        <v>1314531</v>
      </c>
      <c r="E170" s="5">
        <v>17100000000</v>
      </c>
      <c r="F170" s="6">
        <v>0.42199999999999999</v>
      </c>
      <c r="G170" s="6">
        <v>0.32100000000000001</v>
      </c>
      <c r="H170" s="6">
        <v>18.86</v>
      </c>
      <c r="I170" s="6">
        <v>-0.83799999999999997</v>
      </c>
      <c r="J170" s="7">
        <v>-4.2519999999999998</v>
      </c>
      <c r="K170" s="6">
        <v>17.065000000000001</v>
      </c>
      <c r="L170" s="6">
        <v>0.152</v>
      </c>
      <c r="M170" s="6">
        <v>0.89700000000000002</v>
      </c>
      <c r="N170" s="6">
        <v>12.981999999999999</v>
      </c>
      <c r="O170" s="6">
        <v>0.55000000000000004</v>
      </c>
      <c r="P170" s="6">
        <v>0.23</v>
      </c>
      <c r="Q170" s="6">
        <v>14.348000000000001</v>
      </c>
      <c r="R170" s="6">
        <v>0.60799999999999998</v>
      </c>
      <c r="S170" s="6">
        <v>0.254</v>
      </c>
      <c r="T170" s="6">
        <v>14.071999999999999</v>
      </c>
      <c r="U170" s="6">
        <v>10.705</v>
      </c>
      <c r="V170" s="6">
        <v>17.344999999999999</v>
      </c>
      <c r="W170" s="6">
        <v>13.194000000000001</v>
      </c>
      <c r="X170" s="6">
        <v>0.55900000000000005</v>
      </c>
      <c r="Y170" s="6">
        <v>20.850999999999999</v>
      </c>
      <c r="Z170" s="6">
        <v>1538.183</v>
      </c>
      <c r="AA170" s="6">
        <v>1572.1479999999999</v>
      </c>
      <c r="AB170" s="6">
        <v>1100.771</v>
      </c>
      <c r="AC170" s="6">
        <v>2.8410000000000002</v>
      </c>
      <c r="AD170" s="6">
        <v>67.03</v>
      </c>
      <c r="AE170" s="6">
        <v>118.42</v>
      </c>
      <c r="AF170" s="6">
        <v>344.93599999999998</v>
      </c>
      <c r="AG170" s="6">
        <v>1.7529999999999999</v>
      </c>
      <c r="AH170" s="6">
        <v>56413.82</v>
      </c>
      <c r="AI170" s="6">
        <v>2.3889999999999998</v>
      </c>
      <c r="AJ170" s="6">
        <v>0</v>
      </c>
      <c r="AK170" s="6">
        <v>0</v>
      </c>
      <c r="AL170" s="6">
        <v>1.022</v>
      </c>
      <c r="AM170" s="6">
        <v>0.77700000000000002</v>
      </c>
      <c r="AN170" s="6">
        <v>15.785</v>
      </c>
      <c r="AO170" s="6">
        <v>11.106999999999999</v>
      </c>
      <c r="AP170" s="6">
        <v>-1.7949999999999999</v>
      </c>
      <c r="AQ170" s="6">
        <v>-1.3660000000000001</v>
      </c>
      <c r="AR170" s="6">
        <v>1.19</v>
      </c>
      <c r="AS170" s="6">
        <v>0.90500000000000003</v>
      </c>
      <c r="AT170" s="6">
        <v>1.4</v>
      </c>
      <c r="AU170" s="6">
        <v>1.0649999999999999</v>
      </c>
      <c r="AV170" s="6">
        <v>3.294</v>
      </c>
      <c r="AW170" s="6">
        <v>2.5049999999999999</v>
      </c>
      <c r="AX170" s="6">
        <v>3.9E-2</v>
      </c>
      <c r="AY170" s="6">
        <v>5.0999999999999997E-2</v>
      </c>
      <c r="AZ170" s="6">
        <v>74.158000000000001</v>
      </c>
      <c r="BA170" s="6">
        <v>2.8000000000000001E-2</v>
      </c>
      <c r="BB170" s="6">
        <v>5.2999999999999999E-2</v>
      </c>
      <c r="BC170" s="6">
        <v>4.2000000000000003E-2</v>
      </c>
      <c r="BD170" s="6">
        <v>9.2999999999999999E-2</v>
      </c>
      <c r="BE170" s="6">
        <v>6.0999999999999999E-2</v>
      </c>
      <c r="BF170" s="6">
        <v>0.104</v>
      </c>
      <c r="BG170" s="6">
        <v>7.1999999999999995E-2</v>
      </c>
      <c r="BH170" s="6">
        <v>0.157</v>
      </c>
      <c r="BI170" s="6">
        <v>1.7999999999999999E-2</v>
      </c>
      <c r="BJ170" s="6">
        <v>3.3000000000000002E-2</v>
      </c>
      <c r="BK170" s="6">
        <v>1.7000000000000001E-2</v>
      </c>
      <c r="BL170" s="6">
        <v>6.6000000000000003E-2</v>
      </c>
      <c r="BM170" s="6">
        <v>2.3E-2</v>
      </c>
      <c r="BN170" s="6">
        <v>0</v>
      </c>
      <c r="BO170" s="6">
        <v>1.4999999999999999E-2</v>
      </c>
      <c r="BP170" s="6">
        <v>-3.6999999999999998E-2</v>
      </c>
      <c r="BQ170" s="6">
        <v>2.8000000000000001E-2</v>
      </c>
      <c r="BR170" s="6">
        <v>1.7000000000000001E-2</v>
      </c>
      <c r="BS170" s="6">
        <v>6.8000000000000005E-2</v>
      </c>
      <c r="BT170" s="6">
        <v>0</v>
      </c>
      <c r="BU170" s="6">
        <v>1E-3</v>
      </c>
      <c r="BV170" s="6">
        <v>1E-3</v>
      </c>
      <c r="BW170" s="6">
        <v>0</v>
      </c>
      <c r="BX170" s="6">
        <v>14.6</v>
      </c>
      <c r="BY170" s="6">
        <v>20.75</v>
      </c>
      <c r="BZ170" s="6">
        <v>-1.516</v>
      </c>
      <c r="CA170" s="6">
        <v>-8.0370000000000008</v>
      </c>
    </row>
    <row r="171" spans="1:79" x14ac:dyDescent="0.25">
      <c r="A171" s="4" t="s">
        <v>15</v>
      </c>
      <c r="B171" s="4">
        <v>2015</v>
      </c>
      <c r="C171" s="4" t="s">
        <v>16</v>
      </c>
      <c r="D171" s="5">
        <v>1314658</v>
      </c>
      <c r="E171" s="5">
        <v>18400000000</v>
      </c>
      <c r="F171" s="6">
        <v>0.20599999999999999</v>
      </c>
      <c r="G171" s="6">
        <v>0.156</v>
      </c>
      <c r="H171" s="6">
        <v>15.847</v>
      </c>
      <c r="I171" s="6">
        <v>-3.0129999999999999</v>
      </c>
      <c r="J171" s="7">
        <v>-15.978</v>
      </c>
      <c r="K171" s="6">
        <v>14.271000000000001</v>
      </c>
      <c r="L171" s="6">
        <v>-2.794</v>
      </c>
      <c r="M171" s="6">
        <v>-16.370999999999999</v>
      </c>
      <c r="N171" s="6">
        <v>10.856</v>
      </c>
      <c r="O171" s="6">
        <v>0.45300000000000001</v>
      </c>
      <c r="P171" s="6">
        <v>0.20799999999999999</v>
      </c>
      <c r="Q171" s="6">
        <v>12.054</v>
      </c>
      <c r="R171" s="6">
        <v>0.503</v>
      </c>
      <c r="S171" s="6">
        <v>0.23100000000000001</v>
      </c>
      <c r="T171" s="6">
        <v>11.263</v>
      </c>
      <c r="U171" s="6">
        <v>8.5670000000000002</v>
      </c>
      <c r="V171" s="6">
        <v>18.056000000000001</v>
      </c>
      <c r="W171" s="6">
        <v>13.734</v>
      </c>
      <c r="X171" s="6">
        <v>0.57299999999999995</v>
      </c>
      <c r="Y171" s="6">
        <v>21.056000000000001</v>
      </c>
      <c r="Z171" s="6">
        <v>1554.03</v>
      </c>
      <c r="AA171" s="6">
        <v>1586.4190000000001</v>
      </c>
      <c r="AB171" s="6">
        <v>1112.0340000000001</v>
      </c>
      <c r="AC171" s="6">
        <v>2.8420000000000001</v>
      </c>
      <c r="AD171" s="6">
        <v>67.945999999999998</v>
      </c>
      <c r="AE171" s="6">
        <v>116.845</v>
      </c>
      <c r="AF171" s="6">
        <v>348.33300000000003</v>
      </c>
      <c r="AG171" s="6">
        <v>1.82</v>
      </c>
      <c r="AH171" s="6">
        <v>52196.046999999999</v>
      </c>
      <c r="AI171" s="6">
        <v>2.1789999999999998</v>
      </c>
      <c r="AJ171" s="6">
        <v>0</v>
      </c>
      <c r="AK171" s="6">
        <v>0</v>
      </c>
      <c r="AL171" s="6">
        <v>0.91500000000000004</v>
      </c>
      <c r="AM171" s="6">
        <v>0.69599999999999995</v>
      </c>
      <c r="AN171" s="6">
        <v>13.965999999999999</v>
      </c>
      <c r="AO171" s="6">
        <v>9.2880000000000003</v>
      </c>
      <c r="AP171" s="6">
        <v>-1.5760000000000001</v>
      </c>
      <c r="AQ171" s="6">
        <v>-1.198</v>
      </c>
      <c r="AR171" s="6">
        <v>1.18</v>
      </c>
      <c r="AS171" s="6">
        <v>0.89800000000000002</v>
      </c>
      <c r="AT171" s="6">
        <v>1.42</v>
      </c>
      <c r="AU171" s="6">
        <v>1.08</v>
      </c>
      <c r="AV171" s="6">
        <v>3.3969999999999998</v>
      </c>
      <c r="AW171" s="6">
        <v>2.5840000000000001</v>
      </c>
      <c r="AX171" s="6">
        <v>0.05</v>
      </c>
      <c r="AY171" s="6">
        <v>6.6000000000000003E-2</v>
      </c>
      <c r="AZ171" s="6">
        <v>68.62</v>
      </c>
      <c r="BA171" s="6">
        <v>1.4E-2</v>
      </c>
      <c r="BB171" s="6">
        <v>4.4999999999999998E-2</v>
      </c>
      <c r="BC171" s="6">
        <v>3.5000000000000003E-2</v>
      </c>
      <c r="BD171" s="6">
        <v>7.6999999999999999E-2</v>
      </c>
      <c r="BE171" s="6">
        <v>5.8999999999999997E-2</v>
      </c>
      <c r="BF171" s="6">
        <v>0.10199999999999999</v>
      </c>
      <c r="BG171" s="6">
        <v>7.0999999999999994E-2</v>
      </c>
      <c r="BH171" s="6">
        <v>0.155</v>
      </c>
      <c r="BI171" s="6">
        <v>1.7999999999999999E-2</v>
      </c>
      <c r="BJ171" s="6">
        <v>3.2000000000000001E-2</v>
      </c>
      <c r="BK171" s="6">
        <v>1.6E-2</v>
      </c>
      <c r="BL171" s="6">
        <v>6.5000000000000002E-2</v>
      </c>
      <c r="BM171" s="6">
        <v>2.3E-2</v>
      </c>
      <c r="BN171" s="6">
        <v>0</v>
      </c>
      <c r="BO171" s="6">
        <v>1.2999999999999999E-2</v>
      </c>
      <c r="BP171" s="6">
        <v>-2.9000000000000001E-2</v>
      </c>
      <c r="BQ171" s="6">
        <v>2.8000000000000001E-2</v>
      </c>
      <c r="BR171" s="6">
        <v>2.1999999999999999E-2</v>
      </c>
      <c r="BS171" s="6">
        <v>6.8000000000000005E-2</v>
      </c>
      <c r="BT171" s="6">
        <v>0</v>
      </c>
      <c r="BU171" s="6">
        <v>1E-3</v>
      </c>
      <c r="BV171" s="6">
        <v>1E-3</v>
      </c>
      <c r="BW171" s="6">
        <v>0</v>
      </c>
      <c r="BX171" s="6">
        <v>12.21</v>
      </c>
      <c r="BY171" s="6">
        <v>18.36</v>
      </c>
      <c r="BZ171" s="6">
        <v>2.2090000000000001</v>
      </c>
      <c r="CA171" s="6">
        <v>13.939</v>
      </c>
    </row>
    <row r="172" spans="1:79" x14ac:dyDescent="0.25">
      <c r="A172" s="4" t="s">
        <v>15</v>
      </c>
      <c r="B172" s="4">
        <v>2016</v>
      </c>
      <c r="C172" s="4" t="s">
        <v>16</v>
      </c>
      <c r="D172" s="5">
        <v>1315928</v>
      </c>
      <c r="E172" s="5">
        <v>19200000000</v>
      </c>
      <c r="F172" s="6">
        <v>0.185</v>
      </c>
      <c r="G172" s="6">
        <v>0.14099999999999999</v>
      </c>
      <c r="H172" s="6">
        <v>17.559000000000001</v>
      </c>
      <c r="I172" s="6">
        <v>1.712</v>
      </c>
      <c r="J172" s="7">
        <v>10.805999999999999</v>
      </c>
      <c r="K172" s="6">
        <v>15.433999999999999</v>
      </c>
      <c r="L172" s="6">
        <v>1.163</v>
      </c>
      <c r="M172" s="6">
        <v>8.1479999999999997</v>
      </c>
      <c r="N172" s="6">
        <v>11.728999999999999</v>
      </c>
      <c r="O172" s="6">
        <v>0.48299999999999998</v>
      </c>
      <c r="P172" s="6">
        <v>0.218</v>
      </c>
      <c r="Q172" s="6">
        <v>13.343999999999999</v>
      </c>
      <c r="R172" s="6">
        <v>0.54900000000000004</v>
      </c>
      <c r="S172" s="6">
        <v>0.248</v>
      </c>
      <c r="T172" s="6">
        <v>12.753</v>
      </c>
      <c r="U172" s="6">
        <v>9.6910000000000007</v>
      </c>
      <c r="V172" s="6">
        <v>16.63</v>
      </c>
      <c r="W172" s="6">
        <v>12.638</v>
      </c>
      <c r="X172" s="6">
        <v>0.52</v>
      </c>
      <c r="Y172" s="6">
        <v>21.242000000000001</v>
      </c>
      <c r="Z172" s="6">
        <v>1571.59</v>
      </c>
      <c r="AA172" s="6">
        <v>1601.8530000000001</v>
      </c>
      <c r="AB172" s="6">
        <v>1124.7860000000001</v>
      </c>
      <c r="AC172" s="6">
        <v>2.8420000000000001</v>
      </c>
      <c r="AD172" s="6">
        <v>68.997</v>
      </c>
      <c r="AE172" s="6">
        <v>114.72</v>
      </c>
      <c r="AF172" s="6">
        <v>351.83699999999999</v>
      </c>
      <c r="AG172" s="6">
        <v>1.8859999999999999</v>
      </c>
      <c r="AH172" s="6">
        <v>53774.245999999999</v>
      </c>
      <c r="AI172" s="6">
        <v>2.214</v>
      </c>
      <c r="AJ172" s="6">
        <v>0</v>
      </c>
      <c r="AK172" s="6">
        <v>0</v>
      </c>
      <c r="AL172" s="6">
        <v>1.052</v>
      </c>
      <c r="AM172" s="6">
        <v>0.79900000000000004</v>
      </c>
      <c r="AN172" s="6">
        <v>14.202999999999999</v>
      </c>
      <c r="AO172" s="6">
        <v>15.67</v>
      </c>
      <c r="AP172" s="6">
        <v>-2.125</v>
      </c>
      <c r="AQ172" s="6">
        <v>-1.615</v>
      </c>
      <c r="AR172" s="6">
        <v>1.1000000000000001</v>
      </c>
      <c r="AS172" s="6">
        <v>0.83599999999999997</v>
      </c>
      <c r="AT172" s="6">
        <v>1.36</v>
      </c>
      <c r="AU172" s="6">
        <v>1.0329999999999999</v>
      </c>
      <c r="AV172" s="6">
        <v>3.504</v>
      </c>
      <c r="AW172" s="6">
        <v>2.6629999999999998</v>
      </c>
      <c r="AX172" s="6">
        <v>0.05</v>
      </c>
      <c r="AY172" s="6">
        <v>6.6000000000000003E-2</v>
      </c>
      <c r="AZ172" s="6">
        <v>70.763000000000005</v>
      </c>
      <c r="BA172" s="6">
        <v>1.2E-2</v>
      </c>
      <c r="BB172" s="6">
        <v>4.9000000000000002E-2</v>
      </c>
      <c r="BC172" s="6">
        <v>3.9E-2</v>
      </c>
      <c r="BD172" s="6">
        <v>8.8999999999999996E-2</v>
      </c>
      <c r="BE172" s="6">
        <v>5.7000000000000002E-2</v>
      </c>
      <c r="BF172" s="6">
        <v>0.10100000000000001</v>
      </c>
      <c r="BG172" s="6">
        <v>7.0999999999999994E-2</v>
      </c>
      <c r="BH172" s="6">
        <v>0.154</v>
      </c>
      <c r="BI172" s="6">
        <v>1.7000000000000001E-2</v>
      </c>
      <c r="BJ172" s="6">
        <v>3.2000000000000001E-2</v>
      </c>
      <c r="BK172" s="6">
        <v>1.6E-2</v>
      </c>
      <c r="BL172" s="6">
        <v>6.4000000000000001E-2</v>
      </c>
      <c r="BM172" s="6">
        <v>2.3E-2</v>
      </c>
      <c r="BN172" s="6">
        <v>0</v>
      </c>
      <c r="BO172" s="6">
        <v>1.4999999999999999E-2</v>
      </c>
      <c r="BP172" s="6">
        <v>-4.7E-2</v>
      </c>
      <c r="BQ172" s="6">
        <v>2.9000000000000001E-2</v>
      </c>
      <c r="BR172" s="6">
        <v>2.1999999999999999E-2</v>
      </c>
      <c r="BS172" s="6">
        <v>6.7000000000000004E-2</v>
      </c>
      <c r="BT172" s="6">
        <v>0</v>
      </c>
      <c r="BU172" s="6">
        <v>1E-3</v>
      </c>
      <c r="BV172" s="6">
        <v>1E-3</v>
      </c>
      <c r="BW172" s="6">
        <v>0</v>
      </c>
      <c r="BX172" s="6">
        <v>20.62</v>
      </c>
      <c r="BY172" s="6">
        <v>18.690000000000001</v>
      </c>
      <c r="BZ172" s="6">
        <v>-0.92900000000000005</v>
      </c>
      <c r="CA172" s="6">
        <v>-5.2919999999999998</v>
      </c>
    </row>
    <row r="173" spans="1:79" x14ac:dyDescent="0.25">
      <c r="A173" s="4" t="s">
        <v>15</v>
      </c>
      <c r="B173" s="4">
        <v>2017</v>
      </c>
      <c r="C173" s="4" t="s">
        <v>16</v>
      </c>
      <c r="D173" s="5">
        <v>1317550</v>
      </c>
      <c r="E173" s="5">
        <v>20500000000</v>
      </c>
      <c r="F173" s="6">
        <v>0.307</v>
      </c>
      <c r="G173" s="6">
        <v>0.23300000000000001</v>
      </c>
      <c r="H173" s="6">
        <v>18.762</v>
      </c>
      <c r="I173" s="6">
        <v>1.2030000000000001</v>
      </c>
      <c r="J173" s="7">
        <v>6.8520000000000003</v>
      </c>
      <c r="K173" s="6">
        <v>17.114000000000001</v>
      </c>
      <c r="L173" s="6">
        <v>1.679</v>
      </c>
      <c r="M173" s="6">
        <v>10.881</v>
      </c>
      <c r="N173" s="6">
        <v>12.989000000000001</v>
      </c>
      <c r="O173" s="6">
        <v>0.50600000000000001</v>
      </c>
      <c r="P173" s="6">
        <v>0.218</v>
      </c>
      <c r="Q173" s="6">
        <v>14.24</v>
      </c>
      <c r="R173" s="6">
        <v>0.55500000000000005</v>
      </c>
      <c r="S173" s="6">
        <v>0.23899999999999999</v>
      </c>
      <c r="T173" s="6">
        <v>13.877000000000001</v>
      </c>
      <c r="U173" s="6">
        <v>10.532</v>
      </c>
      <c r="V173" s="6">
        <v>16.861999999999998</v>
      </c>
      <c r="W173" s="6">
        <v>12.798</v>
      </c>
      <c r="X173" s="6">
        <v>0.499</v>
      </c>
      <c r="Y173" s="6">
        <v>21.547999999999998</v>
      </c>
      <c r="Z173" s="6">
        <v>1590.3520000000001</v>
      </c>
      <c r="AA173" s="6">
        <v>1618.9670000000001</v>
      </c>
      <c r="AB173" s="6">
        <v>1138.664</v>
      </c>
      <c r="AC173" s="6">
        <v>2.8420000000000001</v>
      </c>
      <c r="AD173" s="6">
        <v>69.92</v>
      </c>
      <c r="AE173" s="6">
        <v>113.071</v>
      </c>
      <c r="AF173" s="6">
        <v>355.40899999999999</v>
      </c>
      <c r="AG173" s="6">
        <v>1.97</v>
      </c>
      <c r="AH173" s="6">
        <v>59568.550999999999</v>
      </c>
      <c r="AI173" s="6">
        <v>2.3220000000000001</v>
      </c>
      <c r="AJ173" s="6">
        <v>0</v>
      </c>
      <c r="AK173" s="6">
        <v>0</v>
      </c>
      <c r="AL173" s="6">
        <v>0.92300000000000004</v>
      </c>
      <c r="AM173" s="6">
        <v>0.7</v>
      </c>
      <c r="AN173" s="6">
        <v>14.755000000000001</v>
      </c>
      <c r="AO173" s="6">
        <v>16.219000000000001</v>
      </c>
      <c r="AP173" s="6">
        <v>-1.649</v>
      </c>
      <c r="AQ173" s="6">
        <v>-1.2509999999999999</v>
      </c>
      <c r="AR173" s="6">
        <v>1.1100000000000001</v>
      </c>
      <c r="AS173" s="6">
        <v>0.84199999999999997</v>
      </c>
      <c r="AT173" s="6">
        <v>1.4</v>
      </c>
      <c r="AU173" s="6">
        <v>1.0629999999999999</v>
      </c>
      <c r="AV173" s="6">
        <v>3.5720000000000001</v>
      </c>
      <c r="AW173" s="6">
        <v>2.7109999999999999</v>
      </c>
      <c r="AX173" s="6">
        <v>6.4000000000000001E-2</v>
      </c>
      <c r="AY173" s="6">
        <v>8.4000000000000005E-2</v>
      </c>
      <c r="AZ173" s="6">
        <v>78.484999999999999</v>
      </c>
      <c r="BA173" s="6">
        <v>0.02</v>
      </c>
      <c r="BB173" s="6">
        <v>5.1999999999999998E-2</v>
      </c>
      <c r="BC173" s="6">
        <v>4.2000000000000003E-2</v>
      </c>
      <c r="BD173" s="6">
        <v>9.6000000000000002E-2</v>
      </c>
      <c r="BE173" s="6">
        <v>5.6000000000000001E-2</v>
      </c>
      <c r="BF173" s="6">
        <v>0.1</v>
      </c>
      <c r="BG173" s="6">
        <v>7.0000000000000007E-2</v>
      </c>
      <c r="BH173" s="6">
        <v>0.153</v>
      </c>
      <c r="BI173" s="6">
        <v>1.7000000000000001E-2</v>
      </c>
      <c r="BJ173" s="6">
        <v>3.1E-2</v>
      </c>
      <c r="BK173" s="6">
        <v>1.6E-2</v>
      </c>
      <c r="BL173" s="6">
        <v>6.4000000000000001E-2</v>
      </c>
      <c r="BM173" s="6">
        <v>2.3E-2</v>
      </c>
      <c r="BN173" s="6">
        <v>0</v>
      </c>
      <c r="BO173" s="6">
        <v>1.2999999999999999E-2</v>
      </c>
      <c r="BP173" s="6">
        <v>-3.7999999999999999E-2</v>
      </c>
      <c r="BQ173" s="6">
        <v>2.9000000000000001E-2</v>
      </c>
      <c r="BR173" s="6">
        <v>2.8000000000000001E-2</v>
      </c>
      <c r="BS173" s="6">
        <v>6.7000000000000004E-2</v>
      </c>
      <c r="BT173" s="6">
        <v>0</v>
      </c>
      <c r="BU173" s="6">
        <v>1E-3</v>
      </c>
      <c r="BV173" s="6">
        <v>1E-3</v>
      </c>
      <c r="BW173" s="6">
        <v>0</v>
      </c>
      <c r="BX173" s="6">
        <v>21.37</v>
      </c>
      <c r="BY173" s="6">
        <v>19.440000000000001</v>
      </c>
      <c r="BZ173" s="6">
        <v>-1.9</v>
      </c>
      <c r="CA173" s="6">
        <v>-10.129</v>
      </c>
    </row>
    <row r="174" spans="1:79" x14ac:dyDescent="0.25">
      <c r="A174" s="4" t="s">
        <v>15</v>
      </c>
      <c r="B174" s="4">
        <v>2018</v>
      </c>
      <c r="C174" s="4" t="s">
        <v>16</v>
      </c>
      <c r="D174" s="5">
        <v>1322146</v>
      </c>
      <c r="E174" s="5">
        <v>22100000000</v>
      </c>
      <c r="F174" s="6">
        <v>0.29799999999999999</v>
      </c>
      <c r="G174" s="6">
        <v>0.22500000000000001</v>
      </c>
      <c r="H174" s="6">
        <v>17.934999999999999</v>
      </c>
      <c r="I174" s="6">
        <v>-0.82699999999999996</v>
      </c>
      <c r="J174" s="7">
        <v>-4.41</v>
      </c>
      <c r="K174" s="6">
        <v>16.652999999999999</v>
      </c>
      <c r="L174" s="6">
        <v>-0.46100000000000002</v>
      </c>
      <c r="M174" s="6">
        <v>-2.694</v>
      </c>
      <c r="N174" s="6">
        <v>12.595000000000001</v>
      </c>
      <c r="O174" s="6">
        <v>0.47</v>
      </c>
      <c r="P174" s="6">
        <v>0.214</v>
      </c>
      <c r="Q174" s="6">
        <v>13.565</v>
      </c>
      <c r="R174" s="6">
        <v>0.50700000000000001</v>
      </c>
      <c r="S174" s="6">
        <v>0.23</v>
      </c>
      <c r="T174" s="6">
        <v>13.063000000000001</v>
      </c>
      <c r="U174" s="6">
        <v>9.8800000000000008</v>
      </c>
      <c r="V174" s="6">
        <v>17.988</v>
      </c>
      <c r="W174" s="6">
        <v>13.605</v>
      </c>
      <c r="X174" s="6">
        <v>0.50800000000000001</v>
      </c>
      <c r="Y174" s="6">
        <v>21.846</v>
      </c>
      <c r="Z174" s="6">
        <v>1608.287</v>
      </c>
      <c r="AA174" s="6">
        <v>1635.62</v>
      </c>
      <c r="AB174" s="6">
        <v>1151.7260000000001</v>
      </c>
      <c r="AC174" s="6">
        <v>2.8420000000000001</v>
      </c>
      <c r="AD174" s="6">
        <v>70.906999999999996</v>
      </c>
      <c r="AE174" s="6">
        <v>111.789</v>
      </c>
      <c r="AF174" s="6">
        <v>358.91199999999998</v>
      </c>
      <c r="AG174" s="6">
        <v>2.0539999999999998</v>
      </c>
      <c r="AH174" s="6">
        <v>58899.945</v>
      </c>
      <c r="AI174" s="6">
        <v>2.1989999999999998</v>
      </c>
      <c r="AJ174" s="6">
        <v>0</v>
      </c>
      <c r="AK174" s="6">
        <v>0</v>
      </c>
      <c r="AL174" s="6">
        <v>0.98699999999999999</v>
      </c>
      <c r="AM174" s="6">
        <v>0.746</v>
      </c>
      <c r="AN174" s="6">
        <v>13.637</v>
      </c>
      <c r="AO174" s="6">
        <v>15.112</v>
      </c>
      <c r="AP174" s="6">
        <v>-1.282</v>
      </c>
      <c r="AQ174" s="6">
        <v>-0.97</v>
      </c>
      <c r="AR174" s="6">
        <v>1.1100000000000001</v>
      </c>
      <c r="AS174" s="6">
        <v>0.84</v>
      </c>
      <c r="AT174" s="6">
        <v>1.39</v>
      </c>
      <c r="AU174" s="6">
        <v>1.0509999999999999</v>
      </c>
      <c r="AV174" s="6">
        <v>3.5030000000000001</v>
      </c>
      <c r="AW174" s="6">
        <v>2.65</v>
      </c>
      <c r="AX174" s="6">
        <v>6.4000000000000001E-2</v>
      </c>
      <c r="AY174" s="6">
        <v>8.5000000000000006E-2</v>
      </c>
      <c r="AZ174" s="6">
        <v>77.873999999999995</v>
      </c>
      <c r="BA174" s="6">
        <v>1.9E-2</v>
      </c>
      <c r="BB174" s="6">
        <v>4.9000000000000002E-2</v>
      </c>
      <c r="BC174" s="6">
        <v>4.1000000000000002E-2</v>
      </c>
      <c r="BD174" s="6">
        <v>8.8999999999999996E-2</v>
      </c>
      <c r="BE174" s="6">
        <v>5.3999999999999999E-2</v>
      </c>
      <c r="BF174" s="6">
        <v>9.9000000000000005E-2</v>
      </c>
      <c r="BG174" s="6">
        <v>7.0000000000000007E-2</v>
      </c>
      <c r="BH174" s="6">
        <v>0.151</v>
      </c>
      <c r="BI174" s="6">
        <v>1.7000000000000001E-2</v>
      </c>
      <c r="BJ174" s="6">
        <v>3.1E-2</v>
      </c>
      <c r="BK174" s="6">
        <v>1.4999999999999999E-2</v>
      </c>
      <c r="BL174" s="6">
        <v>6.3E-2</v>
      </c>
      <c r="BM174" s="6">
        <v>2.3E-2</v>
      </c>
      <c r="BN174" s="6">
        <v>0</v>
      </c>
      <c r="BO174" s="6">
        <v>1.2999999999999999E-2</v>
      </c>
      <c r="BP174" s="6">
        <v>-3.1E-2</v>
      </c>
      <c r="BQ174" s="6">
        <v>2.9000000000000001E-2</v>
      </c>
      <c r="BR174" s="6">
        <v>2.8000000000000001E-2</v>
      </c>
      <c r="BS174" s="6">
        <v>6.7000000000000004E-2</v>
      </c>
      <c r="BT174" s="6">
        <v>0</v>
      </c>
      <c r="BU174" s="6">
        <v>1E-3</v>
      </c>
      <c r="BV174" s="6">
        <v>1E-3</v>
      </c>
      <c r="BW174" s="6">
        <v>0</v>
      </c>
      <c r="BX174" s="6">
        <v>19.98</v>
      </c>
      <c r="BY174" s="6">
        <v>18.03</v>
      </c>
      <c r="BZ174" s="6">
        <v>5.2999999999999999E-2</v>
      </c>
      <c r="CA174" s="6">
        <v>0.29399999999999998</v>
      </c>
    </row>
    <row r="175" spans="1:79" x14ac:dyDescent="0.25">
      <c r="A175" s="4" t="s">
        <v>15</v>
      </c>
      <c r="B175" s="4">
        <v>2019</v>
      </c>
      <c r="C175" s="4" t="s">
        <v>16</v>
      </c>
      <c r="D175" s="5">
        <v>1327039</v>
      </c>
      <c r="E175" s="5">
        <v>23800000000</v>
      </c>
      <c r="F175" s="6">
        <v>0.29499999999999998</v>
      </c>
      <c r="G175" s="6">
        <v>0.223</v>
      </c>
      <c r="H175" s="6">
        <v>12.38</v>
      </c>
      <c r="I175" s="6">
        <v>-5.5549999999999997</v>
      </c>
      <c r="J175" s="7">
        <v>-30.972000000000001</v>
      </c>
      <c r="K175" s="6">
        <v>11.353999999999999</v>
      </c>
      <c r="L175" s="6">
        <v>-5.298</v>
      </c>
      <c r="M175" s="6">
        <v>-31.817</v>
      </c>
      <c r="N175" s="6">
        <v>8.5559999999999992</v>
      </c>
      <c r="O175" s="8">
        <f>AVERAGE($O$156:$O$174)</f>
        <v>0.45278947368421052</v>
      </c>
      <c r="P175" s="6">
        <v>0.18099999999999999</v>
      </c>
      <c r="Q175" s="6">
        <v>9.3290000000000006</v>
      </c>
      <c r="R175" s="8">
        <f>AVERAGE($R$156:$R$174)</f>
        <v>0.59668421052631582</v>
      </c>
      <c r="S175" s="6">
        <v>0.19700000000000001</v>
      </c>
      <c r="T175" s="6">
        <v>7.7759999999999998</v>
      </c>
      <c r="U175" s="6">
        <v>5.859</v>
      </c>
      <c r="V175" s="6">
        <v>14.683</v>
      </c>
      <c r="W175" s="6">
        <v>11.064</v>
      </c>
      <c r="X175" s="8">
        <f>AVERAGE($X$156:$X$174)</f>
        <v>0.63936842105263159</v>
      </c>
      <c r="Y175" s="6">
        <v>22.141999999999999</v>
      </c>
      <c r="Z175" s="6">
        <v>1620.6669999999999</v>
      </c>
      <c r="AA175" s="6">
        <v>1646.9739999999999</v>
      </c>
      <c r="AB175" s="6">
        <v>1159.502</v>
      </c>
      <c r="AC175" s="6">
        <v>2.8420000000000001</v>
      </c>
      <c r="AD175" s="6">
        <v>71.820999999999998</v>
      </c>
      <c r="AE175" s="6">
        <v>110.76300000000001</v>
      </c>
      <c r="AF175" s="6">
        <v>362.22800000000001</v>
      </c>
      <c r="AG175" s="6">
        <v>2.1339999999999999</v>
      </c>
      <c r="AH175" s="6">
        <v>47295.336000000003</v>
      </c>
      <c r="AI175" s="8">
        <f>AVERAGE($AI$156:$AI$174)</f>
        <v>2.316842105263158</v>
      </c>
      <c r="AJ175" s="6">
        <v>0</v>
      </c>
      <c r="AK175" s="6">
        <v>0</v>
      </c>
      <c r="AL175" s="6">
        <v>0.91400000000000003</v>
      </c>
      <c r="AM175" s="6">
        <v>0.68899999999999995</v>
      </c>
      <c r="AN175" s="6">
        <v>9.6980000000000004</v>
      </c>
      <c r="AO175" s="6">
        <v>11.175000000000001</v>
      </c>
      <c r="AP175" s="6">
        <v>-1.026</v>
      </c>
      <c r="AQ175" s="6">
        <v>-0.77300000000000002</v>
      </c>
      <c r="AR175" s="6">
        <v>1.1100000000000001</v>
      </c>
      <c r="AS175" s="6">
        <v>0.83599999999999997</v>
      </c>
      <c r="AT175" s="6">
        <v>1.4</v>
      </c>
      <c r="AU175" s="6">
        <v>1.0549999999999999</v>
      </c>
      <c r="AV175" s="6">
        <v>3.3149999999999999</v>
      </c>
      <c r="AW175" s="6">
        <v>2.4980000000000002</v>
      </c>
      <c r="AX175" s="6">
        <v>0.06</v>
      </c>
      <c r="AY175" s="6">
        <v>7.9000000000000001E-2</v>
      </c>
      <c r="AZ175" s="6">
        <v>62.762999999999998</v>
      </c>
      <c r="BA175" s="6">
        <v>1.7999999999999999E-2</v>
      </c>
      <c r="BB175" s="6">
        <v>3.3000000000000002E-2</v>
      </c>
      <c r="BC175" s="6">
        <v>2.7E-2</v>
      </c>
      <c r="BD175" s="6">
        <v>5.2999999999999999E-2</v>
      </c>
      <c r="BE175" s="6">
        <v>5.2999999999999999E-2</v>
      </c>
      <c r="BF175" s="6">
        <v>9.7000000000000003E-2</v>
      </c>
      <c r="BG175" s="6">
        <v>6.9000000000000006E-2</v>
      </c>
      <c r="BH175" s="6">
        <v>0.15</v>
      </c>
      <c r="BI175" s="6">
        <v>1.6E-2</v>
      </c>
      <c r="BJ175" s="6">
        <v>0.03</v>
      </c>
      <c r="BK175" s="6">
        <v>1.4999999999999999E-2</v>
      </c>
      <c r="BL175" s="6">
        <v>6.2E-2</v>
      </c>
      <c r="BM175" s="6">
        <v>2.3E-2</v>
      </c>
      <c r="BN175" s="6">
        <v>0</v>
      </c>
      <c r="BO175" s="6">
        <v>1.2E-2</v>
      </c>
      <c r="BP175" s="6">
        <v>-2.3E-2</v>
      </c>
      <c r="BQ175" s="6">
        <v>2.7E-2</v>
      </c>
      <c r="BR175" s="6">
        <v>2.5999999999999999E-2</v>
      </c>
      <c r="BS175" s="6">
        <v>6.6000000000000003E-2</v>
      </c>
      <c r="BT175" s="6">
        <v>0</v>
      </c>
      <c r="BU175" s="6">
        <v>1E-3</v>
      </c>
      <c r="BV175" s="6">
        <v>1E-3</v>
      </c>
      <c r="BW175" s="6">
        <v>0</v>
      </c>
      <c r="BX175" s="6">
        <v>14.83</v>
      </c>
      <c r="BY175" s="6">
        <v>12.87</v>
      </c>
      <c r="BZ175" s="6">
        <v>2.3029999999999999</v>
      </c>
      <c r="CA175" s="6">
        <v>18.599</v>
      </c>
    </row>
    <row r="176" spans="1:79" x14ac:dyDescent="0.25">
      <c r="A176" s="4" t="s">
        <v>15</v>
      </c>
      <c r="B176" s="4">
        <v>2020</v>
      </c>
      <c r="C176" s="4" t="s">
        <v>16</v>
      </c>
      <c r="D176" s="5">
        <v>1329449</v>
      </c>
      <c r="E176" s="5">
        <v>22400000000</v>
      </c>
      <c r="F176" s="6">
        <v>0.02</v>
      </c>
      <c r="G176" s="6">
        <v>1.4999999999999999E-2</v>
      </c>
      <c r="H176" s="6">
        <v>9.343</v>
      </c>
      <c r="I176" s="6">
        <v>-3.0369999999999999</v>
      </c>
      <c r="J176" s="7">
        <v>-24.533000000000001</v>
      </c>
      <c r="K176" s="6">
        <v>8.61</v>
      </c>
      <c r="L176" s="6">
        <v>-2.7440000000000002</v>
      </c>
      <c r="M176" s="6">
        <v>-24.167999999999999</v>
      </c>
      <c r="N176" s="6">
        <v>6.4770000000000003</v>
      </c>
      <c r="O176" s="8">
        <f t="shared" ref="O176:O177" si="28">AVERAGE($O$156:$O$174)</f>
        <v>0.45278947368421052</v>
      </c>
      <c r="P176" s="6">
        <v>0.14599999999999999</v>
      </c>
      <c r="Q176" s="6">
        <v>7.0279999999999996</v>
      </c>
      <c r="R176" s="8">
        <f t="shared" ref="R176:R177" si="29">AVERAGE($R$156:$R$174)</f>
        <v>0.59668421052631582</v>
      </c>
      <c r="S176" s="6">
        <v>0.159</v>
      </c>
      <c r="T176" s="6">
        <v>5.3360000000000003</v>
      </c>
      <c r="U176" s="6">
        <v>4.0129999999999999</v>
      </c>
      <c r="V176" s="6">
        <v>12.477</v>
      </c>
      <c r="W176" s="6">
        <v>9.3849999999999998</v>
      </c>
      <c r="X176" s="8">
        <f t="shared" ref="X176:X177" si="30">AVERAGE($X$156:$X$174)</f>
        <v>0.63936842105263159</v>
      </c>
      <c r="Y176" s="6">
        <v>22.161999999999999</v>
      </c>
      <c r="Z176" s="6">
        <v>1630.01</v>
      </c>
      <c r="AA176" s="6">
        <v>1655.5840000000001</v>
      </c>
      <c r="AB176" s="6">
        <v>1164.838</v>
      </c>
      <c r="AC176" s="6">
        <v>2.8420000000000001</v>
      </c>
      <c r="AD176" s="6">
        <v>72.63</v>
      </c>
      <c r="AE176" s="6">
        <v>110.03</v>
      </c>
      <c r="AF176" s="6">
        <v>365.339</v>
      </c>
      <c r="AG176" s="6">
        <v>2.2000000000000002</v>
      </c>
      <c r="AH176" s="6">
        <v>44218.281000000003</v>
      </c>
      <c r="AI176" s="8">
        <f t="shared" ref="AI176:AI177" si="31">AVERAGE($AI$156:$AI$174)</f>
        <v>2.316842105263158</v>
      </c>
      <c r="AJ176" s="6">
        <v>0</v>
      </c>
      <c r="AK176" s="6">
        <v>0</v>
      </c>
      <c r="AL176" s="6">
        <v>0.81</v>
      </c>
      <c r="AM176" s="6">
        <v>0.60899999999999999</v>
      </c>
      <c r="AN176" s="8">
        <f>AVERAGE($AN$156:$AN$175)</f>
        <v>14.399199999999999</v>
      </c>
      <c r="AO176" s="8">
        <f>AVERAGE($AO$156:$AO$175)</f>
        <v>12.975350000000001</v>
      </c>
      <c r="AP176" s="6">
        <v>-0.73299999999999998</v>
      </c>
      <c r="AQ176" s="6">
        <v>-0.55100000000000005</v>
      </c>
      <c r="AR176" s="8">
        <f>AVERAGE($AR$156:$AR$175)</f>
        <v>1.276</v>
      </c>
      <c r="AS176" s="8">
        <f>AVERAGE($AS$156:$AS$175)</f>
        <v>0.95029999999999981</v>
      </c>
      <c r="AT176" s="8">
        <f>AVERAGE($AT$156:$AT$175)</f>
        <v>1.3084999999999998</v>
      </c>
      <c r="AU176" s="8">
        <f>AVERAGE($AU$156:$AU$175)</f>
        <v>0.97684999999999977</v>
      </c>
      <c r="AV176" s="6">
        <v>3.1120000000000001</v>
      </c>
      <c r="AW176" s="6">
        <v>2.3410000000000002</v>
      </c>
      <c r="AX176" s="6">
        <v>0.05</v>
      </c>
      <c r="AY176" s="6">
        <v>6.6000000000000003E-2</v>
      </c>
      <c r="AZ176" s="6">
        <v>58.786000000000001</v>
      </c>
      <c r="BA176" s="6">
        <v>1E-3</v>
      </c>
      <c r="BB176" s="6">
        <v>2.5999999999999999E-2</v>
      </c>
      <c r="BC176" s="6">
        <v>2.1999999999999999E-2</v>
      </c>
      <c r="BD176" s="6">
        <v>3.7999999999999999E-2</v>
      </c>
      <c r="BE176" s="6">
        <v>5.0999999999999997E-2</v>
      </c>
      <c r="BF176" s="6">
        <v>9.6000000000000002E-2</v>
      </c>
      <c r="BG176" s="6">
        <v>6.8000000000000005E-2</v>
      </c>
      <c r="BH176" s="6">
        <v>0.14799999999999999</v>
      </c>
      <c r="BI176" s="6">
        <v>1.6E-2</v>
      </c>
      <c r="BJ176" s="6">
        <v>0.03</v>
      </c>
      <c r="BK176" s="6">
        <v>1.4999999999999999E-2</v>
      </c>
      <c r="BL176" s="6">
        <v>6.2E-2</v>
      </c>
      <c r="BM176" s="6">
        <v>2.3E-2</v>
      </c>
      <c r="BN176" s="6">
        <v>0</v>
      </c>
      <c r="BO176" s="6">
        <v>1.0999999999999999E-2</v>
      </c>
      <c r="BP176" s="6">
        <v>-1.7999999999999999E-2</v>
      </c>
      <c r="BQ176" s="6">
        <v>2.8000000000000001E-2</v>
      </c>
      <c r="BR176" s="6">
        <v>2.1999999999999999E-2</v>
      </c>
      <c r="BS176" s="6">
        <v>6.5000000000000002E-2</v>
      </c>
      <c r="BT176" s="6">
        <v>0</v>
      </c>
      <c r="BU176" s="6">
        <v>1E-3</v>
      </c>
      <c r="BV176" s="6">
        <v>1E-3</v>
      </c>
      <c r="BW176" s="6">
        <v>0</v>
      </c>
      <c r="BX176" s="8">
        <f>AVERAGE($BX$156:$BX$175)</f>
        <v>17.397500000000001</v>
      </c>
      <c r="BY176" s="8">
        <f>AVERAGE($BY$156:$BY$175)</f>
        <v>19.297500000000003</v>
      </c>
      <c r="BZ176" s="6">
        <v>3.1339999999999999</v>
      </c>
      <c r="CA176" s="6">
        <v>33.543999999999997</v>
      </c>
    </row>
    <row r="177" spans="1:79" x14ac:dyDescent="0.25">
      <c r="A177" s="4" t="s">
        <v>15</v>
      </c>
      <c r="B177" s="4">
        <v>2021</v>
      </c>
      <c r="C177" s="4" t="s">
        <v>16</v>
      </c>
      <c r="D177" s="5">
        <v>1328704</v>
      </c>
      <c r="E177" s="5">
        <v>24500000000</v>
      </c>
      <c r="F177" s="6">
        <v>0.02</v>
      </c>
      <c r="G177" s="6">
        <v>1.4999999999999999E-2</v>
      </c>
      <c r="H177" s="6">
        <v>10.449</v>
      </c>
      <c r="I177" s="6">
        <v>1.1060000000000001</v>
      </c>
      <c r="J177" s="7">
        <v>11.837999999999999</v>
      </c>
      <c r="K177" s="6">
        <v>10.009</v>
      </c>
      <c r="L177" s="6">
        <v>1.399</v>
      </c>
      <c r="M177" s="6">
        <v>16.25</v>
      </c>
      <c r="N177" s="6">
        <v>7.5330000000000004</v>
      </c>
      <c r="O177" s="8">
        <f t="shared" si="28"/>
        <v>0.45278947368421052</v>
      </c>
      <c r="P177" s="6">
        <v>0.16200000000000001</v>
      </c>
      <c r="Q177" s="6">
        <v>7.8639999999999999</v>
      </c>
      <c r="R177" s="8">
        <f t="shared" si="29"/>
        <v>0.59668421052631582</v>
      </c>
      <c r="S177" s="6">
        <v>0.17</v>
      </c>
      <c r="T177" s="6">
        <v>6.2220000000000004</v>
      </c>
      <c r="U177" s="6">
        <v>4.6820000000000004</v>
      </c>
      <c r="V177" s="8">
        <f>AVERAGE(V156:V176)</f>
        <v>18.083190476190477</v>
      </c>
      <c r="W177" s="8">
        <f>AVERAGE(W156:W176)</f>
        <v>13.476857142857144</v>
      </c>
      <c r="X177" s="8">
        <f t="shared" si="30"/>
        <v>0.63936842105263159</v>
      </c>
      <c r="Y177" s="6">
        <v>22.181999999999999</v>
      </c>
      <c r="Z177" s="6">
        <v>1640.4590000000001</v>
      </c>
      <c r="AA177" s="6">
        <v>1665.5940000000001</v>
      </c>
      <c r="AB177" s="6">
        <v>1171.059</v>
      </c>
      <c r="AC177" s="6">
        <v>2.8420000000000001</v>
      </c>
      <c r="AD177" s="6">
        <v>73.545000000000002</v>
      </c>
      <c r="AE177" s="6">
        <v>109.59</v>
      </c>
      <c r="AF177" s="6">
        <v>368.56599999999997</v>
      </c>
      <c r="AG177" s="6">
        <v>2.2650000000000001</v>
      </c>
      <c r="AH177" s="6">
        <v>46380.292999999998</v>
      </c>
      <c r="AI177" s="8">
        <f t="shared" si="31"/>
        <v>2.316842105263158</v>
      </c>
      <c r="AJ177" s="6">
        <v>0</v>
      </c>
      <c r="AK177" s="6">
        <v>0</v>
      </c>
      <c r="AL177" s="6">
        <v>0.91500000000000004</v>
      </c>
      <c r="AM177" s="6">
        <v>0.68799999999999994</v>
      </c>
      <c r="AN177" s="8">
        <f>AVERAGE($AN$156:$AN$175)</f>
        <v>14.399199999999999</v>
      </c>
      <c r="AO177" s="8">
        <f>AVERAGE($AO$156:$AO$175)</f>
        <v>12.975350000000001</v>
      </c>
      <c r="AP177" s="6">
        <v>-0.44</v>
      </c>
      <c r="AQ177" s="6">
        <v>-0.33100000000000002</v>
      </c>
      <c r="AR177" s="8">
        <f>AVERAGE($AR$156:$AR$175)</f>
        <v>1.276</v>
      </c>
      <c r="AS177" s="8">
        <f>AVERAGE($AS$156:$AS$175)</f>
        <v>0.95029999999999981</v>
      </c>
      <c r="AT177" s="8">
        <f>AVERAGE($AT$156:$AT$175)</f>
        <v>1.3084999999999998</v>
      </c>
      <c r="AU177" s="8">
        <f>AVERAGE($AU$156:$AU$175)</f>
        <v>0.97684999999999977</v>
      </c>
      <c r="AV177" s="6">
        <v>3.2269999999999999</v>
      </c>
      <c r="AW177" s="6">
        <v>2.4279999999999999</v>
      </c>
      <c r="AX177" s="6">
        <v>0.05</v>
      </c>
      <c r="AY177" s="6">
        <v>6.6000000000000003E-2</v>
      </c>
      <c r="AZ177" s="6">
        <v>61.625999999999998</v>
      </c>
      <c r="BA177" s="6">
        <v>1E-3</v>
      </c>
      <c r="BB177" s="6">
        <v>2.8000000000000001E-2</v>
      </c>
      <c r="BC177" s="6">
        <v>2.4E-2</v>
      </c>
      <c r="BD177" s="6">
        <v>4.2000000000000003E-2</v>
      </c>
      <c r="BE177" s="6">
        <v>4.9000000000000002E-2</v>
      </c>
      <c r="BF177" s="6">
        <v>9.4E-2</v>
      </c>
      <c r="BG177" s="6">
        <v>6.7000000000000004E-2</v>
      </c>
      <c r="BH177" s="6">
        <v>0.14599999999999999</v>
      </c>
      <c r="BI177" s="6">
        <v>1.4999999999999999E-2</v>
      </c>
      <c r="BJ177" s="6">
        <v>2.9000000000000001E-2</v>
      </c>
      <c r="BK177" s="6">
        <v>1.4999999999999999E-2</v>
      </c>
      <c r="BL177" s="6">
        <v>6.0999999999999999E-2</v>
      </c>
      <c r="BM177" s="6">
        <v>2.3E-2</v>
      </c>
      <c r="BN177" s="6">
        <v>0</v>
      </c>
      <c r="BO177" s="6">
        <v>1.2E-2</v>
      </c>
      <c r="BP177" s="6">
        <v>-1.0999999999999999E-2</v>
      </c>
      <c r="BQ177" s="6">
        <v>2.7E-2</v>
      </c>
      <c r="BR177" s="6">
        <v>2.1999999999999999E-2</v>
      </c>
      <c r="BS177" s="6">
        <v>6.5000000000000002E-2</v>
      </c>
      <c r="BT177" s="6">
        <v>0</v>
      </c>
      <c r="BU177" s="6">
        <v>1E-3</v>
      </c>
      <c r="BV177" s="6">
        <v>1E-3</v>
      </c>
      <c r="BW177" s="6">
        <v>0</v>
      </c>
      <c r="BX177" s="8">
        <f>AVERAGE($BX$156:$BX$175)</f>
        <v>17.397500000000001</v>
      </c>
      <c r="BY177" s="8">
        <f>AVERAGE($BY$156:$BY$175)</f>
        <v>19.297500000000003</v>
      </c>
      <c r="BZ177" s="8">
        <f>AVERAGE(BZ156:BZ176)</f>
        <v>1.2531428571428573</v>
      </c>
      <c r="CA177" s="8">
        <f>AVERAGE(CA156:CA176)</f>
        <v>8.866142857142858</v>
      </c>
    </row>
    <row r="178" spans="1:79" x14ac:dyDescent="0.25">
      <c r="A178" s="4" t="s">
        <v>17</v>
      </c>
      <c r="B178" s="4">
        <v>2000</v>
      </c>
      <c r="C178" s="4" t="s">
        <v>18</v>
      </c>
      <c r="D178" s="5">
        <v>5176208</v>
      </c>
      <c r="E178" s="5">
        <v>152000000000</v>
      </c>
      <c r="F178" s="6">
        <v>0.505</v>
      </c>
      <c r="G178" s="6">
        <v>9.8000000000000004E-2</v>
      </c>
      <c r="H178" s="6">
        <v>57.01</v>
      </c>
      <c r="I178" s="6">
        <v>-1.857</v>
      </c>
      <c r="J178" s="7">
        <v>-3.1549999999999998</v>
      </c>
      <c r="K178" s="6">
        <v>66.5</v>
      </c>
      <c r="L178" s="6">
        <v>-1.93</v>
      </c>
      <c r="M178" s="6">
        <v>-2.8210000000000002</v>
      </c>
      <c r="N178" s="6">
        <v>12.847</v>
      </c>
      <c r="O178" s="6">
        <v>0.39300000000000002</v>
      </c>
      <c r="P178" s="6">
        <v>0.185</v>
      </c>
      <c r="Q178" s="6">
        <v>11.013999999999999</v>
      </c>
      <c r="R178" s="6">
        <v>0.33700000000000002</v>
      </c>
      <c r="S178" s="6">
        <v>0.159</v>
      </c>
      <c r="T178" s="6">
        <v>21.984999999999999</v>
      </c>
      <c r="U178" s="6">
        <v>4.2469999999999999</v>
      </c>
      <c r="V178" s="6">
        <v>79.016999999999996</v>
      </c>
      <c r="W178" s="6">
        <v>15.265000000000001</v>
      </c>
      <c r="X178" s="6">
        <v>0.46700000000000003</v>
      </c>
      <c r="Y178" s="6">
        <v>37.378999999999998</v>
      </c>
      <c r="Z178" s="6">
        <v>2079.7779999999998</v>
      </c>
      <c r="AA178" s="6">
        <v>4753.509</v>
      </c>
      <c r="AB178" s="6">
        <v>784.096</v>
      </c>
      <c r="AC178" s="6">
        <v>0.96799999999999997</v>
      </c>
      <c r="AD178" s="6">
        <v>102.14700000000001</v>
      </c>
      <c r="AE178" s="6">
        <v>2837.2550000000001</v>
      </c>
      <c r="AF178" s="6">
        <v>1144.58</v>
      </c>
      <c r="AG178" s="6">
        <v>10.606999999999999</v>
      </c>
      <c r="AH178" s="6">
        <v>69377</v>
      </c>
      <c r="AI178" s="6">
        <v>2.1219999999999999</v>
      </c>
      <c r="AJ178" s="6">
        <v>5.8000000000000003E-2</v>
      </c>
      <c r="AK178" s="6">
        <v>1.0999999999999999E-2</v>
      </c>
      <c r="AL178" s="6">
        <v>7.7160000000000002</v>
      </c>
      <c r="AM178" s="6">
        <v>1.4910000000000001</v>
      </c>
      <c r="AN178" s="6">
        <v>13.303000000000001</v>
      </c>
      <c r="AO178" s="6">
        <v>7.38</v>
      </c>
      <c r="AP178" s="6">
        <v>9.49</v>
      </c>
      <c r="AQ178" s="6">
        <v>1.833</v>
      </c>
      <c r="AR178" s="6">
        <v>7.09</v>
      </c>
      <c r="AS178" s="6">
        <v>1.37</v>
      </c>
      <c r="AT178" s="6">
        <v>5.96</v>
      </c>
      <c r="AU178" s="6">
        <v>1.151</v>
      </c>
      <c r="AV178" s="6">
        <v>25.82</v>
      </c>
      <c r="AW178" s="6">
        <v>4.9880000000000004</v>
      </c>
      <c r="AX178" s="6">
        <v>0.17899999999999999</v>
      </c>
      <c r="AY178" s="6">
        <v>0.92600000000000005</v>
      </c>
      <c r="AZ178" s="6">
        <v>359.11</v>
      </c>
      <c r="BA178" s="6">
        <v>7.0000000000000007E-2</v>
      </c>
      <c r="BB178" s="6">
        <v>0.224</v>
      </c>
      <c r="BC178" s="6">
        <v>0.218</v>
      </c>
      <c r="BD178" s="6">
        <v>0.23899999999999999</v>
      </c>
      <c r="BE178" s="6">
        <v>0.20300000000000001</v>
      </c>
      <c r="BF178" s="6">
        <v>0.19900000000000001</v>
      </c>
      <c r="BG178" s="6">
        <v>0.28199999999999997</v>
      </c>
      <c r="BH178" s="6">
        <v>0.14899999999999999</v>
      </c>
      <c r="BI178" s="6">
        <v>8.9999999999999993E-3</v>
      </c>
      <c r="BJ178" s="6">
        <v>8.4000000000000005E-2</v>
      </c>
      <c r="BK178" s="6">
        <v>0.442</v>
      </c>
      <c r="BL178" s="6">
        <v>0.313</v>
      </c>
      <c r="BM178" s="6">
        <v>0.26200000000000001</v>
      </c>
      <c r="BN178" s="6">
        <v>2.1000000000000001E-2</v>
      </c>
      <c r="BO178" s="6">
        <v>0.16300000000000001</v>
      </c>
      <c r="BP178" s="6">
        <v>0.185</v>
      </c>
      <c r="BQ178" s="6">
        <v>0.251</v>
      </c>
      <c r="BR178" s="6">
        <v>0.42799999999999999</v>
      </c>
      <c r="BS178" s="6">
        <v>0.24299999999999999</v>
      </c>
      <c r="BT178" s="6">
        <v>1E-3</v>
      </c>
      <c r="BU178" s="6">
        <v>2E-3</v>
      </c>
      <c r="BV178" s="6">
        <v>3.0000000000000001E-3</v>
      </c>
      <c r="BW178" s="6">
        <v>0</v>
      </c>
      <c r="BX178" s="6">
        <v>38.200000000000003</v>
      </c>
      <c r="BY178" s="6">
        <v>68.86</v>
      </c>
      <c r="BZ178" s="6">
        <v>22.007000000000001</v>
      </c>
      <c r="CA178" s="6">
        <v>38.601999999999997</v>
      </c>
    </row>
    <row r="179" spans="1:79" x14ac:dyDescent="0.25">
      <c r="A179" s="4" t="s">
        <v>17</v>
      </c>
      <c r="B179" s="4">
        <v>2001</v>
      </c>
      <c r="C179" s="4" t="s">
        <v>18</v>
      </c>
      <c r="D179" s="5">
        <v>5188007</v>
      </c>
      <c r="E179" s="5">
        <v>155000000000</v>
      </c>
      <c r="F179" s="6">
        <v>0.504</v>
      </c>
      <c r="G179" s="6">
        <v>9.7000000000000003E-2</v>
      </c>
      <c r="H179" s="6">
        <v>62.514000000000003</v>
      </c>
      <c r="I179" s="6">
        <v>5.5039999999999996</v>
      </c>
      <c r="J179" s="7">
        <v>9.6539999999999999</v>
      </c>
      <c r="K179" s="6">
        <v>72.406999999999996</v>
      </c>
      <c r="L179" s="6">
        <v>5.907</v>
      </c>
      <c r="M179" s="6">
        <v>8.8829999999999991</v>
      </c>
      <c r="N179" s="6">
        <v>13.957000000000001</v>
      </c>
      <c r="O179" s="6">
        <v>0.41699999999999998</v>
      </c>
      <c r="P179" s="6">
        <v>0.19700000000000001</v>
      </c>
      <c r="Q179" s="6">
        <v>12.05</v>
      </c>
      <c r="R179" s="6">
        <v>0.36</v>
      </c>
      <c r="S179" s="6">
        <v>0.17</v>
      </c>
      <c r="T179" s="6">
        <v>26.125</v>
      </c>
      <c r="U179" s="6">
        <v>5.0359999999999996</v>
      </c>
      <c r="V179" s="6">
        <v>81.218999999999994</v>
      </c>
      <c r="W179" s="6">
        <v>15.654999999999999</v>
      </c>
      <c r="X179" s="6">
        <v>0.46800000000000003</v>
      </c>
      <c r="Y179" s="6">
        <v>37.883000000000003</v>
      </c>
      <c r="Z179" s="6">
        <v>2142.2919999999999</v>
      </c>
      <c r="AA179" s="6">
        <v>4825.9160000000002</v>
      </c>
      <c r="AB179" s="6">
        <v>810.221</v>
      </c>
      <c r="AC179" s="6">
        <v>1.0209999999999999</v>
      </c>
      <c r="AD179" s="6">
        <v>110.53700000000001</v>
      </c>
      <c r="AE179" s="6">
        <v>2847.1480000000001</v>
      </c>
      <c r="AF179" s="6">
        <v>1171.0229999999999</v>
      </c>
      <c r="AG179" s="6">
        <v>11.606999999999999</v>
      </c>
      <c r="AH179" s="6">
        <v>70719.577999999994</v>
      </c>
      <c r="AI179" s="6">
        <v>2.1120000000000001</v>
      </c>
      <c r="AJ179" s="6">
        <v>5.2999999999999999E-2</v>
      </c>
      <c r="AK179" s="6">
        <v>0.01</v>
      </c>
      <c r="AL179" s="6">
        <v>8.39</v>
      </c>
      <c r="AM179" s="6">
        <v>1.617</v>
      </c>
      <c r="AN179" s="6">
        <v>14.387</v>
      </c>
      <c r="AO179" s="6">
        <v>11.438000000000001</v>
      </c>
      <c r="AP179" s="6">
        <v>9.8930000000000007</v>
      </c>
      <c r="AQ179" s="6">
        <v>1.907</v>
      </c>
      <c r="AR179" s="6">
        <v>6.93</v>
      </c>
      <c r="AS179" s="6">
        <v>1.3360000000000001</v>
      </c>
      <c r="AT179" s="6">
        <v>5.86</v>
      </c>
      <c r="AU179" s="6">
        <v>1.1299999999999999</v>
      </c>
      <c r="AV179" s="6">
        <v>26.443000000000001</v>
      </c>
      <c r="AW179" s="6">
        <v>5.0970000000000004</v>
      </c>
      <c r="AX179" s="6">
        <v>0.193</v>
      </c>
      <c r="AY179" s="6">
        <v>1</v>
      </c>
      <c r="AZ179" s="6">
        <v>366.89400000000001</v>
      </c>
      <c r="BA179" s="6">
        <v>6.7000000000000004E-2</v>
      </c>
      <c r="BB179" s="6">
        <v>0.24399999999999999</v>
      </c>
      <c r="BC179" s="6">
        <v>0.23799999999999999</v>
      </c>
      <c r="BD179" s="6">
        <v>0.28199999999999997</v>
      </c>
      <c r="BE179" s="6">
        <v>0.19800000000000001</v>
      </c>
      <c r="BF179" s="6">
        <v>0.2</v>
      </c>
      <c r="BG179" s="6">
        <v>0.28100000000000003</v>
      </c>
      <c r="BH179" s="6">
        <v>0.152</v>
      </c>
      <c r="BI179" s="6">
        <v>8.9999999999999993E-3</v>
      </c>
      <c r="BJ179" s="6">
        <v>8.6999999999999994E-2</v>
      </c>
      <c r="BK179" s="6">
        <v>0.44</v>
      </c>
      <c r="BL179" s="6">
        <v>0.311</v>
      </c>
      <c r="BM179" s="6">
        <v>0.27300000000000002</v>
      </c>
      <c r="BN179" s="6">
        <v>1.9E-2</v>
      </c>
      <c r="BO179" s="6">
        <v>0.17599999999999999</v>
      </c>
      <c r="BP179" s="6">
        <v>0.20899999999999999</v>
      </c>
      <c r="BQ179" s="6">
        <v>0.254</v>
      </c>
      <c r="BR179" s="6">
        <v>0.46899999999999997</v>
      </c>
      <c r="BS179" s="6">
        <v>0.24199999999999999</v>
      </c>
      <c r="BT179" s="6">
        <v>1E-3</v>
      </c>
      <c r="BU179" s="6">
        <v>2E-3</v>
      </c>
      <c r="BV179" s="6">
        <v>3.0000000000000001E-3</v>
      </c>
      <c r="BW179" s="6">
        <v>0</v>
      </c>
      <c r="BX179" s="6">
        <v>59.34</v>
      </c>
      <c r="BY179" s="6">
        <v>74.64</v>
      </c>
      <c r="BZ179" s="6">
        <v>18.704999999999998</v>
      </c>
      <c r="CA179" s="6">
        <v>29.922000000000001</v>
      </c>
    </row>
    <row r="180" spans="1:79" x14ac:dyDescent="0.25">
      <c r="A180" s="4" t="s">
        <v>17</v>
      </c>
      <c r="B180" s="4">
        <v>2002</v>
      </c>
      <c r="C180" s="4" t="s">
        <v>18</v>
      </c>
      <c r="D180" s="5">
        <v>5200588</v>
      </c>
      <c r="E180" s="5">
        <v>160000000000</v>
      </c>
      <c r="F180" s="6">
        <v>0.48499999999999999</v>
      </c>
      <c r="G180" s="6">
        <v>9.2999999999999999E-2</v>
      </c>
      <c r="H180" s="6">
        <v>65.040999999999997</v>
      </c>
      <c r="I180" s="6">
        <v>2.5270000000000001</v>
      </c>
      <c r="J180" s="7">
        <v>4.0430000000000001</v>
      </c>
      <c r="K180" s="6">
        <v>76.472999999999999</v>
      </c>
      <c r="L180" s="6">
        <v>4.0659999999999998</v>
      </c>
      <c r="M180" s="6">
        <v>5.6159999999999997</v>
      </c>
      <c r="N180" s="6">
        <v>14.705</v>
      </c>
      <c r="O180" s="6">
        <v>0.433</v>
      </c>
      <c r="P180" s="6">
        <v>0.20699999999999999</v>
      </c>
      <c r="Q180" s="6">
        <v>12.506</v>
      </c>
      <c r="R180" s="6">
        <v>0.36799999999999999</v>
      </c>
      <c r="S180" s="6">
        <v>0.17599999999999999</v>
      </c>
      <c r="T180" s="6">
        <v>28.305</v>
      </c>
      <c r="U180" s="6">
        <v>5.4429999999999996</v>
      </c>
      <c r="V180" s="6">
        <v>81.578999999999994</v>
      </c>
      <c r="W180" s="6">
        <v>15.686999999999999</v>
      </c>
      <c r="X180" s="6">
        <v>0.46200000000000002</v>
      </c>
      <c r="Y180" s="6">
        <v>38.368000000000002</v>
      </c>
      <c r="Z180" s="6">
        <v>2207.3330000000001</v>
      </c>
      <c r="AA180" s="6">
        <v>4902.3879999999999</v>
      </c>
      <c r="AB180" s="6">
        <v>838.52499999999998</v>
      </c>
      <c r="AC180" s="6">
        <v>1.083</v>
      </c>
      <c r="AD180" s="6">
        <v>118.877</v>
      </c>
      <c r="AE180" s="6">
        <v>2858.5790000000002</v>
      </c>
      <c r="AF180" s="6">
        <v>1197.828</v>
      </c>
      <c r="AG180" s="6">
        <v>12.653</v>
      </c>
      <c r="AH180" s="6">
        <v>70908.922000000006</v>
      </c>
      <c r="AI180" s="6">
        <v>2.0859999999999999</v>
      </c>
      <c r="AJ180" s="6">
        <v>6.2E-2</v>
      </c>
      <c r="AK180" s="6">
        <v>1.2E-2</v>
      </c>
      <c r="AL180" s="6">
        <v>8.34</v>
      </c>
      <c r="AM180" s="6">
        <v>1.6040000000000001</v>
      </c>
      <c r="AN180" s="6">
        <v>14.808</v>
      </c>
      <c r="AO180" s="6">
        <v>11.879</v>
      </c>
      <c r="AP180" s="6">
        <v>11.432</v>
      </c>
      <c r="AQ180" s="6">
        <v>2.198</v>
      </c>
      <c r="AR180" s="6">
        <v>6.68</v>
      </c>
      <c r="AS180" s="6">
        <v>1.284</v>
      </c>
      <c r="AT180" s="6">
        <v>6.05</v>
      </c>
      <c r="AU180" s="6">
        <v>1.163</v>
      </c>
      <c r="AV180" s="6">
        <v>26.805</v>
      </c>
      <c r="AW180" s="6">
        <v>5.1539999999999999</v>
      </c>
      <c r="AX180" s="6">
        <v>0.20100000000000001</v>
      </c>
      <c r="AY180" s="6">
        <v>1.046</v>
      </c>
      <c r="AZ180" s="6">
        <v>368.76799999999997</v>
      </c>
      <c r="BA180" s="6">
        <v>6.0999999999999999E-2</v>
      </c>
      <c r="BB180" s="6">
        <v>0.247</v>
      </c>
      <c r="BC180" s="6">
        <v>0.24299999999999999</v>
      </c>
      <c r="BD180" s="6">
        <v>0.29199999999999998</v>
      </c>
      <c r="BE180" s="6">
        <v>0.192</v>
      </c>
      <c r="BF180" s="6">
        <v>0.20100000000000001</v>
      </c>
      <c r="BG180" s="6">
        <v>0.28100000000000003</v>
      </c>
      <c r="BH180" s="6">
        <v>0.154</v>
      </c>
      <c r="BI180" s="6">
        <v>0.01</v>
      </c>
      <c r="BJ180" s="6">
        <v>0.09</v>
      </c>
      <c r="BK180" s="6">
        <v>0.438</v>
      </c>
      <c r="BL180" s="6">
        <v>0.31</v>
      </c>
      <c r="BM180" s="6">
        <v>0.28299999999999997</v>
      </c>
      <c r="BN180" s="6">
        <v>2.1000000000000001E-2</v>
      </c>
      <c r="BO180" s="6">
        <v>0.17</v>
      </c>
      <c r="BP180" s="6">
        <v>0.221</v>
      </c>
      <c r="BQ180" s="6">
        <v>0.25800000000000001</v>
      </c>
      <c r="BR180" s="6">
        <v>0.48499999999999999</v>
      </c>
      <c r="BS180" s="6">
        <v>0.24199999999999999</v>
      </c>
      <c r="BT180" s="6">
        <v>1E-3</v>
      </c>
      <c r="BU180" s="6">
        <v>2E-3</v>
      </c>
      <c r="BV180" s="6">
        <v>3.0000000000000001E-3</v>
      </c>
      <c r="BW180" s="6">
        <v>0</v>
      </c>
      <c r="BX180" s="6">
        <v>61.78</v>
      </c>
      <c r="BY180" s="6">
        <v>77.010000000000005</v>
      </c>
      <c r="BZ180" s="6">
        <v>16.538</v>
      </c>
      <c r="CA180" s="6">
        <v>25.428000000000001</v>
      </c>
    </row>
    <row r="181" spans="1:79" x14ac:dyDescent="0.25">
      <c r="A181" s="4" t="s">
        <v>17</v>
      </c>
      <c r="B181" s="4">
        <v>2003</v>
      </c>
      <c r="C181" s="4" t="s">
        <v>18</v>
      </c>
      <c r="D181" s="5">
        <v>5212991</v>
      </c>
      <c r="E181" s="5">
        <v>165000000000</v>
      </c>
      <c r="F181" s="6">
        <v>0.46700000000000003</v>
      </c>
      <c r="G181" s="6">
        <v>0.09</v>
      </c>
      <c r="H181" s="6">
        <v>72.653999999999996</v>
      </c>
      <c r="I181" s="6">
        <v>7.6130000000000004</v>
      </c>
      <c r="J181" s="7">
        <v>11.705</v>
      </c>
      <c r="K181" s="6">
        <v>84.819000000000003</v>
      </c>
      <c r="L181" s="6">
        <v>8.3460000000000001</v>
      </c>
      <c r="M181" s="6">
        <v>10.914</v>
      </c>
      <c r="N181" s="6">
        <v>16.271000000000001</v>
      </c>
      <c r="O181" s="6">
        <v>0.47</v>
      </c>
      <c r="P181" s="6">
        <v>0.215</v>
      </c>
      <c r="Q181" s="6">
        <v>13.936999999999999</v>
      </c>
      <c r="R181" s="6">
        <v>0.40300000000000002</v>
      </c>
      <c r="S181" s="6">
        <v>0.184</v>
      </c>
      <c r="T181" s="6">
        <v>35.015000000000001</v>
      </c>
      <c r="U181" s="6">
        <v>6.7169999999999996</v>
      </c>
      <c r="V181" s="6">
        <v>89.47</v>
      </c>
      <c r="W181" s="6">
        <v>17.163</v>
      </c>
      <c r="X181" s="6">
        <v>0.496</v>
      </c>
      <c r="Y181" s="6">
        <v>38.834000000000003</v>
      </c>
      <c r="Z181" s="6">
        <v>2279.9870000000001</v>
      </c>
      <c r="AA181" s="6">
        <v>4987.2070000000003</v>
      </c>
      <c r="AB181" s="6">
        <v>873.54100000000005</v>
      </c>
      <c r="AC181" s="6">
        <v>1.139</v>
      </c>
      <c r="AD181" s="6">
        <v>128.107</v>
      </c>
      <c r="AE181" s="6">
        <v>2870.7440000000001</v>
      </c>
      <c r="AF181" s="6">
        <v>1224.751</v>
      </c>
      <c r="AG181" s="6">
        <v>13.616</v>
      </c>
      <c r="AH181" s="6">
        <v>75758.366999999998</v>
      </c>
      <c r="AI181" s="6">
        <v>2.1890000000000001</v>
      </c>
      <c r="AJ181" s="6">
        <v>5.6000000000000001E-2</v>
      </c>
      <c r="AK181" s="6">
        <v>1.0999999999999999E-2</v>
      </c>
      <c r="AL181" s="6">
        <v>9.23</v>
      </c>
      <c r="AM181" s="6">
        <v>1.7709999999999999</v>
      </c>
      <c r="AN181" s="6">
        <v>16.332000000000001</v>
      </c>
      <c r="AO181" s="6">
        <v>13.422000000000001</v>
      </c>
      <c r="AP181" s="6">
        <v>12.164</v>
      </c>
      <c r="AQ181" s="6">
        <v>2.3330000000000002</v>
      </c>
      <c r="AR181" s="6">
        <v>6.44</v>
      </c>
      <c r="AS181" s="6">
        <v>1.2350000000000001</v>
      </c>
      <c r="AT181" s="6">
        <v>6.07</v>
      </c>
      <c r="AU181" s="6">
        <v>1.1639999999999999</v>
      </c>
      <c r="AV181" s="6">
        <v>26.922999999999998</v>
      </c>
      <c r="AW181" s="6">
        <v>5.165</v>
      </c>
      <c r="AX181" s="6">
        <v>0.185</v>
      </c>
      <c r="AY181" s="6">
        <v>0.96299999999999997</v>
      </c>
      <c r="AZ181" s="6">
        <v>394.928</v>
      </c>
      <c r="BA181" s="6">
        <v>5.5E-2</v>
      </c>
      <c r="BB181" s="6">
        <v>0.26300000000000001</v>
      </c>
      <c r="BC181" s="6">
        <v>0.255</v>
      </c>
      <c r="BD181" s="6">
        <v>0.33300000000000002</v>
      </c>
      <c r="BE181" s="6">
        <v>0.187</v>
      </c>
      <c r="BF181" s="6">
        <v>0.20300000000000001</v>
      </c>
      <c r="BG181" s="6">
        <v>0.28000000000000003</v>
      </c>
      <c r="BH181" s="6">
        <v>0.157</v>
      </c>
      <c r="BI181" s="6">
        <v>0.01</v>
      </c>
      <c r="BJ181" s="6">
        <v>9.4E-2</v>
      </c>
      <c r="BK181" s="6">
        <v>0.436</v>
      </c>
      <c r="BL181" s="6">
        <v>0.308</v>
      </c>
      <c r="BM181" s="6">
        <v>0.28999999999999998</v>
      </c>
      <c r="BN181" s="6">
        <v>1.9E-2</v>
      </c>
      <c r="BO181" s="6">
        <v>0.182</v>
      </c>
      <c r="BP181" s="6">
        <v>0.215</v>
      </c>
      <c r="BQ181" s="6">
        <v>0.252</v>
      </c>
      <c r="BR181" s="6">
        <v>0.437</v>
      </c>
      <c r="BS181" s="6">
        <v>0.24099999999999999</v>
      </c>
      <c r="BT181" s="6">
        <v>1E-3</v>
      </c>
      <c r="BU181" s="6">
        <v>2E-3</v>
      </c>
      <c r="BV181" s="6">
        <v>3.0000000000000001E-3</v>
      </c>
      <c r="BW181" s="6">
        <v>0</v>
      </c>
      <c r="BX181" s="6">
        <v>69.97</v>
      </c>
      <c r="BY181" s="6">
        <v>85.14</v>
      </c>
      <c r="BZ181" s="6">
        <v>16.815999999999999</v>
      </c>
      <c r="CA181" s="6">
        <v>23.145</v>
      </c>
    </row>
    <row r="182" spans="1:79" x14ac:dyDescent="0.25">
      <c r="A182" s="4" t="s">
        <v>17</v>
      </c>
      <c r="B182" s="4">
        <v>2004</v>
      </c>
      <c r="C182" s="4" t="s">
        <v>18</v>
      </c>
      <c r="D182" s="5">
        <v>5228143</v>
      </c>
      <c r="E182" s="5">
        <v>172000000000</v>
      </c>
      <c r="F182" s="6">
        <v>0.52900000000000003</v>
      </c>
      <c r="G182" s="6">
        <v>0.10100000000000001</v>
      </c>
      <c r="H182" s="6">
        <v>68.938999999999993</v>
      </c>
      <c r="I182" s="6">
        <v>-3.7149999999999999</v>
      </c>
      <c r="J182" s="7">
        <v>-5.1139999999999999</v>
      </c>
      <c r="K182" s="6">
        <v>81.58</v>
      </c>
      <c r="L182" s="6">
        <v>-3.2389999999999999</v>
      </c>
      <c r="M182" s="6">
        <v>-3.819</v>
      </c>
      <c r="N182" s="6">
        <v>15.603999999999999</v>
      </c>
      <c r="O182" s="6">
        <v>0.435</v>
      </c>
      <c r="P182" s="6">
        <v>0.20699999999999999</v>
      </c>
      <c r="Q182" s="6">
        <v>13.186</v>
      </c>
      <c r="R182" s="6">
        <v>0.36699999999999999</v>
      </c>
      <c r="S182" s="6">
        <v>0.17499999999999999</v>
      </c>
      <c r="T182" s="6">
        <v>31.638000000000002</v>
      </c>
      <c r="U182" s="6">
        <v>6.0519999999999996</v>
      </c>
      <c r="V182" s="6">
        <v>85.424000000000007</v>
      </c>
      <c r="W182" s="6">
        <v>16.338999999999999</v>
      </c>
      <c r="X182" s="6">
        <v>0.45500000000000002</v>
      </c>
      <c r="Y182" s="6">
        <v>39.363</v>
      </c>
      <c r="Z182" s="6">
        <v>2348.9270000000001</v>
      </c>
      <c r="AA182" s="6">
        <v>5068.7870000000003</v>
      </c>
      <c r="AB182" s="6">
        <v>905.17899999999997</v>
      </c>
      <c r="AC182" s="6">
        <v>1.194</v>
      </c>
      <c r="AD182" s="6">
        <v>136.976</v>
      </c>
      <c r="AE182" s="6">
        <v>2883.3850000000002</v>
      </c>
      <c r="AF182" s="6">
        <v>1251.662</v>
      </c>
      <c r="AG182" s="6">
        <v>14.552</v>
      </c>
      <c r="AH182" s="6">
        <v>75218.672000000006</v>
      </c>
      <c r="AI182" s="6">
        <v>2.0960000000000001</v>
      </c>
      <c r="AJ182" s="6">
        <v>5.5E-2</v>
      </c>
      <c r="AK182" s="6">
        <v>1.0999999999999999E-2</v>
      </c>
      <c r="AL182" s="6">
        <v>8.8689999999999998</v>
      </c>
      <c r="AM182" s="6">
        <v>1.696</v>
      </c>
      <c r="AN182" s="6">
        <v>15.518000000000001</v>
      </c>
      <c r="AO182" s="6">
        <v>12.645</v>
      </c>
      <c r="AP182" s="6">
        <v>12.641</v>
      </c>
      <c r="AQ182" s="6">
        <v>2.4180000000000001</v>
      </c>
      <c r="AR182" s="6">
        <v>6.21</v>
      </c>
      <c r="AS182" s="6">
        <v>1.1879999999999999</v>
      </c>
      <c r="AT182" s="6">
        <v>6.23</v>
      </c>
      <c r="AU182" s="6">
        <v>1.1919999999999999</v>
      </c>
      <c r="AV182" s="6">
        <v>26.911000000000001</v>
      </c>
      <c r="AW182" s="6">
        <v>5.1470000000000002</v>
      </c>
      <c r="AX182" s="6">
        <v>0.17899999999999999</v>
      </c>
      <c r="AY182" s="6">
        <v>0.93600000000000005</v>
      </c>
      <c r="AZ182" s="6">
        <v>393.25400000000002</v>
      </c>
      <c r="BA182" s="6">
        <v>5.8000000000000003E-2</v>
      </c>
      <c r="BB182" s="6">
        <v>0.24099999999999999</v>
      </c>
      <c r="BC182" s="6">
        <v>0.24</v>
      </c>
      <c r="BD182" s="6">
        <v>0.29099999999999998</v>
      </c>
      <c r="BE182" s="6">
        <v>0.18099999999999999</v>
      </c>
      <c r="BF182" s="6">
        <v>0.20300000000000001</v>
      </c>
      <c r="BG182" s="6">
        <v>0.28000000000000003</v>
      </c>
      <c r="BH182" s="6">
        <v>0.16</v>
      </c>
      <c r="BI182" s="6">
        <v>0.01</v>
      </c>
      <c r="BJ182" s="6">
        <v>9.6000000000000002E-2</v>
      </c>
      <c r="BK182" s="6">
        <v>0.435</v>
      </c>
      <c r="BL182" s="6">
        <v>0.307</v>
      </c>
      <c r="BM182" s="6">
        <v>0.29599999999999999</v>
      </c>
      <c r="BN182" s="6">
        <v>1.7000000000000001E-2</v>
      </c>
      <c r="BO182" s="6">
        <v>0.16900000000000001</v>
      </c>
      <c r="BP182" s="6">
        <v>0.23599999999999999</v>
      </c>
      <c r="BQ182" s="6">
        <v>0.24399999999999999</v>
      </c>
      <c r="BR182" s="6">
        <v>0.40500000000000003</v>
      </c>
      <c r="BS182" s="6">
        <v>0.24099999999999999</v>
      </c>
      <c r="BT182" s="6">
        <v>1E-3</v>
      </c>
      <c r="BU182" s="6">
        <v>2E-3</v>
      </c>
      <c r="BV182" s="6">
        <v>3.0000000000000001E-3</v>
      </c>
      <c r="BW182" s="6">
        <v>0</v>
      </c>
      <c r="BX182" s="6">
        <v>66.11</v>
      </c>
      <c r="BY182" s="6">
        <v>81.13</v>
      </c>
      <c r="BZ182" s="6">
        <v>16.484999999999999</v>
      </c>
      <c r="CA182" s="6">
        <v>23.911999999999999</v>
      </c>
    </row>
    <row r="183" spans="1:79" x14ac:dyDescent="0.25">
      <c r="A183" s="4" t="s">
        <v>17</v>
      </c>
      <c r="B183" s="4">
        <v>2005</v>
      </c>
      <c r="C183" s="4" t="s">
        <v>18</v>
      </c>
      <c r="D183" s="5">
        <v>5246070</v>
      </c>
      <c r="E183" s="5">
        <v>180000000000</v>
      </c>
      <c r="F183" s="6">
        <v>0.54200000000000004</v>
      </c>
      <c r="G183" s="6">
        <v>0.10299999999999999</v>
      </c>
      <c r="H183" s="6">
        <v>57.046999999999997</v>
      </c>
      <c r="I183" s="6">
        <v>-11.891999999999999</v>
      </c>
      <c r="J183" s="7">
        <v>-17.25</v>
      </c>
      <c r="K183" s="6">
        <v>70.641000000000005</v>
      </c>
      <c r="L183" s="6">
        <v>-10.939</v>
      </c>
      <c r="M183" s="6">
        <v>-13.409000000000001</v>
      </c>
      <c r="N183" s="6">
        <v>13.465</v>
      </c>
      <c r="O183" s="6">
        <v>0.36599999999999999</v>
      </c>
      <c r="P183" s="6">
        <v>0.19800000000000001</v>
      </c>
      <c r="Q183" s="6">
        <v>10.874000000000001</v>
      </c>
      <c r="R183" s="6">
        <v>0.29599999999999999</v>
      </c>
      <c r="S183" s="6">
        <v>0.16</v>
      </c>
      <c r="T183" s="6">
        <v>21.033999999999999</v>
      </c>
      <c r="U183" s="6">
        <v>4.0090000000000003</v>
      </c>
      <c r="V183" s="6">
        <v>80.811999999999998</v>
      </c>
      <c r="W183" s="6">
        <v>15.404</v>
      </c>
      <c r="X183" s="6">
        <v>0.41899999999999998</v>
      </c>
      <c r="Y183" s="6">
        <v>39.905000000000001</v>
      </c>
      <c r="Z183" s="6">
        <v>2405.9740000000002</v>
      </c>
      <c r="AA183" s="6">
        <v>5139.4279999999999</v>
      </c>
      <c r="AB183" s="6">
        <v>926.21299999999997</v>
      </c>
      <c r="AC183" s="6">
        <v>1.264</v>
      </c>
      <c r="AD183" s="6">
        <v>145.09800000000001</v>
      </c>
      <c r="AE183" s="6">
        <v>2896.9780000000001</v>
      </c>
      <c r="AF183" s="6">
        <v>1278.018</v>
      </c>
      <c r="AG183" s="6">
        <v>15.476000000000001</v>
      </c>
      <c r="AH183" s="6">
        <v>68155.327999999994</v>
      </c>
      <c r="AI183" s="6">
        <v>1.853</v>
      </c>
      <c r="AJ183" s="6">
        <v>7.0000000000000007E-2</v>
      </c>
      <c r="AK183" s="6">
        <v>1.2999999999999999E-2</v>
      </c>
      <c r="AL183" s="6">
        <v>8.1219999999999999</v>
      </c>
      <c r="AM183" s="6">
        <v>1.548</v>
      </c>
      <c r="AN183" s="6">
        <v>13.137</v>
      </c>
      <c r="AO183" s="6">
        <v>10.28</v>
      </c>
      <c r="AP183" s="6">
        <v>13.593</v>
      </c>
      <c r="AQ183" s="6">
        <v>2.5910000000000002</v>
      </c>
      <c r="AR183" s="6">
        <v>5.92</v>
      </c>
      <c r="AS183" s="6">
        <v>1.1279999999999999</v>
      </c>
      <c r="AT183" s="6">
        <v>6.44</v>
      </c>
      <c r="AU183" s="6">
        <v>1.228</v>
      </c>
      <c r="AV183" s="6">
        <v>26.356000000000002</v>
      </c>
      <c r="AW183" s="6">
        <v>5.024</v>
      </c>
      <c r="AX183" s="6">
        <v>0.17599999999999999</v>
      </c>
      <c r="AY183" s="6">
        <v>0.92400000000000004</v>
      </c>
      <c r="AZ183" s="6">
        <v>357.548</v>
      </c>
      <c r="BA183" s="6">
        <v>5.6000000000000001E-2</v>
      </c>
      <c r="BB183" s="6">
        <v>0.193</v>
      </c>
      <c r="BC183" s="6">
        <v>0.20599999999999999</v>
      </c>
      <c r="BD183" s="6">
        <v>0.182</v>
      </c>
      <c r="BE183" s="6">
        <v>0.17599999999999999</v>
      </c>
      <c r="BF183" s="6">
        <v>0.20300000000000001</v>
      </c>
      <c r="BG183" s="6">
        <v>0.27800000000000002</v>
      </c>
      <c r="BH183" s="6">
        <v>0.16</v>
      </c>
      <c r="BI183" s="6">
        <v>0.01</v>
      </c>
      <c r="BJ183" s="6">
        <v>9.8000000000000004E-2</v>
      </c>
      <c r="BK183" s="6">
        <v>0.434</v>
      </c>
      <c r="BL183" s="6">
        <v>0.30499999999999999</v>
      </c>
      <c r="BM183" s="6">
        <v>0.3</v>
      </c>
      <c r="BN183" s="6">
        <v>0.02</v>
      </c>
      <c r="BO183" s="6">
        <v>0.151</v>
      </c>
      <c r="BP183" s="6">
        <v>0.28799999999999998</v>
      </c>
      <c r="BQ183" s="6">
        <v>0.23699999999999999</v>
      </c>
      <c r="BR183" s="6">
        <v>0.38200000000000001</v>
      </c>
      <c r="BS183" s="6">
        <v>0.24</v>
      </c>
      <c r="BT183" s="6">
        <v>1E-3</v>
      </c>
      <c r="BU183" s="6">
        <v>2E-3</v>
      </c>
      <c r="BV183" s="6">
        <v>3.0000000000000001E-3</v>
      </c>
      <c r="BW183" s="6">
        <v>0</v>
      </c>
      <c r="BX183" s="6">
        <v>53.93</v>
      </c>
      <c r="BY183" s="6">
        <v>68.92</v>
      </c>
      <c r="BZ183" s="6">
        <v>23.765000000000001</v>
      </c>
      <c r="CA183" s="6">
        <v>41.658000000000001</v>
      </c>
    </row>
    <row r="184" spans="1:79" x14ac:dyDescent="0.25">
      <c r="A184" s="4" t="s">
        <v>17</v>
      </c>
      <c r="B184" s="4">
        <v>2006</v>
      </c>
      <c r="C184" s="4" t="s">
        <v>18</v>
      </c>
      <c r="D184" s="5">
        <v>5266249</v>
      </c>
      <c r="E184" s="5">
        <v>190000000000</v>
      </c>
      <c r="F184" s="6">
        <v>0.57399999999999995</v>
      </c>
      <c r="G184" s="6">
        <v>0.109</v>
      </c>
      <c r="H184" s="6">
        <v>68.370999999999995</v>
      </c>
      <c r="I184" s="6">
        <v>11.323</v>
      </c>
      <c r="J184" s="7">
        <v>19.849</v>
      </c>
      <c r="K184" s="6">
        <v>80.828000000000003</v>
      </c>
      <c r="L184" s="6">
        <v>10.188000000000001</v>
      </c>
      <c r="M184" s="6">
        <v>14.422000000000001</v>
      </c>
      <c r="N184" s="6">
        <v>15.348000000000001</v>
      </c>
      <c r="O184" s="6">
        <v>0.40200000000000002</v>
      </c>
      <c r="P184" s="6">
        <v>0.21099999999999999</v>
      </c>
      <c r="Q184" s="6">
        <v>12.983000000000001</v>
      </c>
      <c r="R184" s="6">
        <v>0.34</v>
      </c>
      <c r="S184" s="6">
        <v>0.17799999999999999</v>
      </c>
      <c r="T184" s="6">
        <v>31.584</v>
      </c>
      <c r="U184" s="6">
        <v>5.9969999999999999</v>
      </c>
      <c r="V184" s="6">
        <v>89.725999999999999</v>
      </c>
      <c r="W184" s="6">
        <v>17.038</v>
      </c>
      <c r="X184" s="6">
        <v>0.44600000000000001</v>
      </c>
      <c r="Y184" s="6">
        <v>40.478999999999999</v>
      </c>
      <c r="Z184" s="6">
        <v>2474.3440000000001</v>
      </c>
      <c r="AA184" s="6">
        <v>5220.2560000000003</v>
      </c>
      <c r="AB184" s="6">
        <v>957.79600000000005</v>
      </c>
      <c r="AC184" s="6">
        <v>1.3220000000000001</v>
      </c>
      <c r="AD184" s="6">
        <v>153.785</v>
      </c>
      <c r="AE184" s="6">
        <v>2909.4360000000001</v>
      </c>
      <c r="AF184" s="6">
        <v>1304.4690000000001</v>
      </c>
      <c r="AG184" s="6">
        <v>16.492999999999999</v>
      </c>
      <c r="AH184" s="6">
        <v>72824.554999999993</v>
      </c>
      <c r="AI184" s="6">
        <v>1.9079999999999999</v>
      </c>
      <c r="AJ184" s="6">
        <v>5.8000000000000003E-2</v>
      </c>
      <c r="AK184" s="6">
        <v>1.0999999999999999E-2</v>
      </c>
      <c r="AL184" s="6">
        <v>8.6869999999999994</v>
      </c>
      <c r="AM184" s="6">
        <v>1.65</v>
      </c>
      <c r="AN184" s="6">
        <v>15.252000000000001</v>
      </c>
      <c r="AO184" s="6">
        <v>12.409000000000001</v>
      </c>
      <c r="AP184" s="6">
        <v>12.458</v>
      </c>
      <c r="AQ184" s="6">
        <v>2.3660000000000001</v>
      </c>
      <c r="AR184" s="6">
        <v>6.01</v>
      </c>
      <c r="AS184" s="6">
        <v>1.141</v>
      </c>
      <c r="AT184" s="6">
        <v>6.12</v>
      </c>
      <c r="AU184" s="6">
        <v>1.1619999999999999</v>
      </c>
      <c r="AV184" s="6">
        <v>26.451000000000001</v>
      </c>
      <c r="AW184" s="6">
        <v>5.0229999999999997</v>
      </c>
      <c r="AX184" s="6">
        <v>0.193</v>
      </c>
      <c r="AY184" s="6">
        <v>1.0169999999999999</v>
      </c>
      <c r="AZ184" s="6">
        <v>383.512</v>
      </c>
      <c r="BA184" s="6">
        <v>5.5E-2</v>
      </c>
      <c r="BB184" s="6">
        <v>0.223</v>
      </c>
      <c r="BC184" s="6">
        <v>0.22700000000000001</v>
      </c>
      <c r="BD184" s="6">
        <v>0.25900000000000001</v>
      </c>
      <c r="BE184" s="6">
        <v>0.17</v>
      </c>
      <c r="BF184" s="6">
        <v>0.20399999999999999</v>
      </c>
      <c r="BG184" s="6">
        <v>0.27700000000000002</v>
      </c>
      <c r="BH184" s="6">
        <v>0.16300000000000001</v>
      </c>
      <c r="BI184" s="6">
        <v>0.01</v>
      </c>
      <c r="BJ184" s="6">
        <v>0.10100000000000001</v>
      </c>
      <c r="BK184" s="6">
        <v>0.432</v>
      </c>
      <c r="BL184" s="6">
        <v>0.30299999999999999</v>
      </c>
      <c r="BM184" s="6">
        <v>0.30399999999999999</v>
      </c>
      <c r="BN184" s="6">
        <v>1.7000000000000001E-2</v>
      </c>
      <c r="BO184" s="6">
        <v>0.158</v>
      </c>
      <c r="BP184" s="6">
        <v>0.246</v>
      </c>
      <c r="BQ184" s="6">
        <v>0.23499999999999999</v>
      </c>
      <c r="BR184" s="6">
        <v>0.40300000000000002</v>
      </c>
      <c r="BS184" s="6">
        <v>0.24</v>
      </c>
      <c r="BT184" s="6">
        <v>1E-3</v>
      </c>
      <c r="BU184" s="6">
        <v>2E-3</v>
      </c>
      <c r="BV184" s="6">
        <v>3.0000000000000001E-3</v>
      </c>
      <c r="BW184" s="6">
        <v>0</v>
      </c>
      <c r="BX184" s="6">
        <v>65.349999999999994</v>
      </c>
      <c r="BY184" s="6">
        <v>80.319999999999993</v>
      </c>
      <c r="BZ184" s="6">
        <v>21.355</v>
      </c>
      <c r="CA184" s="6">
        <v>31.234000000000002</v>
      </c>
    </row>
    <row r="185" spans="1:79" x14ac:dyDescent="0.25">
      <c r="A185" s="4" t="s">
        <v>17</v>
      </c>
      <c r="B185" s="4">
        <v>2007</v>
      </c>
      <c r="C185" s="4" t="s">
        <v>18</v>
      </c>
      <c r="D185" s="5">
        <v>5288694</v>
      </c>
      <c r="E185" s="5">
        <v>200000000000</v>
      </c>
      <c r="F185" s="6">
        <v>0.60499999999999998</v>
      </c>
      <c r="G185" s="6">
        <v>0.114</v>
      </c>
      <c r="H185" s="6">
        <v>66.760000000000005</v>
      </c>
      <c r="I185" s="6">
        <v>-1.611</v>
      </c>
      <c r="J185" s="7">
        <v>-2.3559999999999999</v>
      </c>
      <c r="K185" s="6">
        <v>80.096999999999994</v>
      </c>
      <c r="L185" s="6">
        <v>-0.73099999999999998</v>
      </c>
      <c r="M185" s="6">
        <v>-0.90500000000000003</v>
      </c>
      <c r="N185" s="6">
        <v>15.145</v>
      </c>
      <c r="O185" s="6">
        <v>0.379</v>
      </c>
      <c r="P185" s="6">
        <v>0.21</v>
      </c>
      <c r="Q185" s="6">
        <v>12.622999999999999</v>
      </c>
      <c r="R185" s="6">
        <v>0.316</v>
      </c>
      <c r="S185" s="6">
        <v>0.17499999999999999</v>
      </c>
      <c r="T185" s="6">
        <v>30.347000000000001</v>
      </c>
      <c r="U185" s="6">
        <v>5.7380000000000004</v>
      </c>
      <c r="V185" s="6">
        <v>88.754999999999995</v>
      </c>
      <c r="W185" s="6">
        <v>16.782</v>
      </c>
      <c r="X185" s="6">
        <v>0.42</v>
      </c>
      <c r="Y185" s="6">
        <v>41.085000000000001</v>
      </c>
      <c r="Z185" s="6">
        <v>2541.1039999999998</v>
      </c>
      <c r="AA185" s="6">
        <v>5300.3530000000001</v>
      </c>
      <c r="AB185" s="6">
        <v>988.14300000000003</v>
      </c>
      <c r="AC185" s="6">
        <v>1.403</v>
      </c>
      <c r="AD185" s="6">
        <v>161.90199999999999</v>
      </c>
      <c r="AE185" s="6">
        <v>2922.7730000000001</v>
      </c>
      <c r="AF185" s="6">
        <v>1331.1130000000001</v>
      </c>
      <c r="AG185" s="6">
        <v>17.457999999999998</v>
      </c>
      <c r="AH185" s="6">
        <v>72265.937999999995</v>
      </c>
      <c r="AI185" s="6">
        <v>1.8069999999999999</v>
      </c>
      <c r="AJ185" s="6">
        <v>8.1000000000000003E-2</v>
      </c>
      <c r="AK185" s="6">
        <v>1.4999999999999999E-2</v>
      </c>
      <c r="AL185" s="6">
        <v>8.1180000000000003</v>
      </c>
      <c r="AM185" s="6">
        <v>1.5349999999999999</v>
      </c>
      <c r="AN185" s="6">
        <v>14.837</v>
      </c>
      <c r="AO185" s="6">
        <v>12.010999999999999</v>
      </c>
      <c r="AP185" s="6">
        <v>13.337</v>
      </c>
      <c r="AQ185" s="6">
        <v>2.5219999999999998</v>
      </c>
      <c r="AR185" s="6">
        <v>5.82</v>
      </c>
      <c r="AS185" s="6">
        <v>1.1000000000000001</v>
      </c>
      <c r="AT185" s="6">
        <v>6.31</v>
      </c>
      <c r="AU185" s="6">
        <v>1.1930000000000001</v>
      </c>
      <c r="AV185" s="6">
        <v>26.643999999999998</v>
      </c>
      <c r="AW185" s="6">
        <v>5.0380000000000003</v>
      </c>
      <c r="AX185" s="6">
        <v>0.182</v>
      </c>
      <c r="AY185" s="6">
        <v>0.96499999999999997</v>
      </c>
      <c r="AZ185" s="6">
        <v>382.19200000000001</v>
      </c>
      <c r="BA185" s="6">
        <v>5.3999999999999999E-2</v>
      </c>
      <c r="BB185" s="6">
        <v>0.21199999999999999</v>
      </c>
      <c r="BC185" s="6">
        <v>0.223</v>
      </c>
      <c r="BD185" s="6">
        <v>0.23799999999999999</v>
      </c>
      <c r="BE185" s="6">
        <v>0.16500000000000001</v>
      </c>
      <c r="BF185" s="6">
        <v>0.20399999999999999</v>
      </c>
      <c r="BG185" s="6">
        <v>0.27600000000000002</v>
      </c>
      <c r="BH185" s="6">
        <v>0.16400000000000001</v>
      </c>
      <c r="BI185" s="6">
        <v>1.0999999999999999E-2</v>
      </c>
      <c r="BJ185" s="6">
        <v>0.10199999999999999</v>
      </c>
      <c r="BK185" s="6">
        <v>0.43099999999999999</v>
      </c>
      <c r="BL185" s="6">
        <v>0.30099999999999999</v>
      </c>
      <c r="BM185" s="6">
        <v>0.307</v>
      </c>
      <c r="BN185" s="6">
        <v>2.1999999999999999E-2</v>
      </c>
      <c r="BO185" s="6">
        <v>0.14299999999999999</v>
      </c>
      <c r="BP185" s="6">
        <v>0.30099999999999999</v>
      </c>
      <c r="BQ185" s="6">
        <v>0.23599999999999999</v>
      </c>
      <c r="BR185" s="6">
        <v>0.372</v>
      </c>
      <c r="BS185" s="6">
        <v>0.23899999999999999</v>
      </c>
      <c r="BT185" s="6">
        <v>1E-3</v>
      </c>
      <c r="BU185" s="6">
        <v>2E-3</v>
      </c>
      <c r="BV185" s="6">
        <v>3.0000000000000001E-3</v>
      </c>
      <c r="BW185" s="6">
        <v>0</v>
      </c>
      <c r="BX185" s="6">
        <v>63.52</v>
      </c>
      <c r="BY185" s="6">
        <v>78.47</v>
      </c>
      <c r="BZ185" s="6">
        <v>21.995000000000001</v>
      </c>
      <c r="CA185" s="6">
        <v>32.947000000000003</v>
      </c>
    </row>
    <row r="186" spans="1:79" x14ac:dyDescent="0.25">
      <c r="A186" s="4" t="s">
        <v>17</v>
      </c>
      <c r="B186" s="4">
        <v>2008</v>
      </c>
      <c r="C186" s="4" t="s">
        <v>18</v>
      </c>
      <c r="D186" s="5">
        <v>5313358</v>
      </c>
      <c r="E186" s="5">
        <v>210000000000</v>
      </c>
      <c r="F186" s="6">
        <v>0.62</v>
      </c>
      <c r="G186" s="6">
        <v>0.11700000000000001</v>
      </c>
      <c r="H186" s="6">
        <v>58.621000000000002</v>
      </c>
      <c r="I186" s="6">
        <v>-8.1389999999999993</v>
      </c>
      <c r="J186" s="7">
        <v>-12.191000000000001</v>
      </c>
      <c r="K186" s="6">
        <v>71.555000000000007</v>
      </c>
      <c r="L186" s="6">
        <v>-8.5419999999999998</v>
      </c>
      <c r="M186" s="6">
        <v>-10.664</v>
      </c>
      <c r="N186" s="6">
        <v>13.467000000000001</v>
      </c>
      <c r="O186" s="6">
        <v>0.33600000000000002</v>
      </c>
      <c r="P186" s="6">
        <v>0.19400000000000001</v>
      </c>
      <c r="Q186" s="6">
        <v>11.032999999999999</v>
      </c>
      <c r="R186" s="6">
        <v>0.27500000000000002</v>
      </c>
      <c r="S186" s="6">
        <v>0.159</v>
      </c>
      <c r="T186" s="6">
        <v>23.673999999999999</v>
      </c>
      <c r="U186" s="6">
        <v>4.4550000000000001</v>
      </c>
      <c r="V186" s="6">
        <v>82.74</v>
      </c>
      <c r="W186" s="6">
        <v>15.571999999999999</v>
      </c>
      <c r="X186" s="6">
        <v>0.38800000000000001</v>
      </c>
      <c r="Y186" s="6">
        <v>41.704000000000001</v>
      </c>
      <c r="Z186" s="6">
        <v>2599.7249999999999</v>
      </c>
      <c r="AA186" s="6">
        <v>5371.9080000000004</v>
      </c>
      <c r="AB186" s="6">
        <v>1011.817</v>
      </c>
      <c r="AC186" s="6">
        <v>1.5</v>
      </c>
      <c r="AD186" s="6">
        <v>170.261</v>
      </c>
      <c r="AE186" s="6">
        <v>2935.7069999999999</v>
      </c>
      <c r="AF186" s="6">
        <v>1356.0519999999999</v>
      </c>
      <c r="AG186" s="6">
        <v>18.39</v>
      </c>
      <c r="AH186" s="6">
        <v>69352.664000000004</v>
      </c>
      <c r="AI186" s="6">
        <v>1.728</v>
      </c>
      <c r="AJ186" s="6">
        <v>9.7000000000000003E-2</v>
      </c>
      <c r="AK186" s="6">
        <v>1.7999999999999999E-2</v>
      </c>
      <c r="AL186" s="6">
        <v>8.359</v>
      </c>
      <c r="AM186" s="6">
        <v>1.573</v>
      </c>
      <c r="AN186" s="6">
        <v>13.24</v>
      </c>
      <c r="AO186" s="6">
        <v>10.432</v>
      </c>
      <c r="AP186" s="6">
        <v>12.933999999999999</v>
      </c>
      <c r="AQ186" s="6">
        <v>2.4340000000000002</v>
      </c>
      <c r="AR186" s="6">
        <v>5.7</v>
      </c>
      <c r="AS186" s="6">
        <v>1.073</v>
      </c>
      <c r="AT186" s="6">
        <v>6.64</v>
      </c>
      <c r="AU186" s="6">
        <v>1.25</v>
      </c>
      <c r="AV186" s="6">
        <v>24.939</v>
      </c>
      <c r="AW186" s="6">
        <v>4.694</v>
      </c>
      <c r="AX186" s="6">
        <v>0.17499999999999999</v>
      </c>
      <c r="AY186" s="6">
        <v>0.93200000000000005</v>
      </c>
      <c r="AZ186" s="6">
        <v>368.49599999999998</v>
      </c>
      <c r="BA186" s="6">
        <v>5.3999999999999999E-2</v>
      </c>
      <c r="BB186" s="6">
        <v>0.183</v>
      </c>
      <c r="BC186" s="6">
        <v>0.19500000000000001</v>
      </c>
      <c r="BD186" s="6">
        <v>0.17899999999999999</v>
      </c>
      <c r="BE186" s="6">
        <v>0.16</v>
      </c>
      <c r="BF186" s="6">
        <v>0.20300000000000001</v>
      </c>
      <c r="BG186" s="6">
        <v>0.27500000000000002</v>
      </c>
      <c r="BH186" s="6">
        <v>0.16400000000000001</v>
      </c>
      <c r="BI186" s="6">
        <v>1.0999999999999999E-2</v>
      </c>
      <c r="BJ186" s="6">
        <v>0.104</v>
      </c>
      <c r="BK186" s="6">
        <v>0.43</v>
      </c>
      <c r="BL186" s="6">
        <v>0.29899999999999999</v>
      </c>
      <c r="BM186" s="6">
        <v>0.31</v>
      </c>
      <c r="BN186" s="6">
        <v>2.5999999999999999E-2</v>
      </c>
      <c r="BO186" s="6">
        <v>0.14299999999999999</v>
      </c>
      <c r="BP186" s="6">
        <v>0.27900000000000003</v>
      </c>
      <c r="BQ186" s="6">
        <v>0.222</v>
      </c>
      <c r="BR186" s="6">
        <v>0.35899999999999999</v>
      </c>
      <c r="BS186" s="6">
        <v>0.23799999999999999</v>
      </c>
      <c r="BT186" s="6">
        <v>1E-3</v>
      </c>
      <c r="BU186" s="6">
        <v>2E-3</v>
      </c>
      <c r="BV186" s="6">
        <v>3.0000000000000001E-3</v>
      </c>
      <c r="BW186" s="6">
        <v>0</v>
      </c>
      <c r="BX186" s="6">
        <v>55.43</v>
      </c>
      <c r="BY186" s="6">
        <v>70.349999999999994</v>
      </c>
      <c r="BZ186" s="6">
        <v>24.119</v>
      </c>
      <c r="CA186" s="6">
        <v>41.143999999999998</v>
      </c>
    </row>
    <row r="187" spans="1:79" x14ac:dyDescent="0.25">
      <c r="A187" s="4" t="s">
        <v>17</v>
      </c>
      <c r="B187" s="4">
        <v>2009</v>
      </c>
      <c r="C187" s="4" t="s">
        <v>18</v>
      </c>
      <c r="D187" s="5">
        <v>5338813</v>
      </c>
      <c r="E187" s="5">
        <v>195000000000</v>
      </c>
      <c r="F187" s="6">
        <v>0.38500000000000001</v>
      </c>
      <c r="G187" s="6">
        <v>7.1999999999999995E-2</v>
      </c>
      <c r="H187" s="6">
        <v>55.905000000000001</v>
      </c>
      <c r="I187" s="6">
        <v>-2.7160000000000002</v>
      </c>
      <c r="J187" s="7">
        <v>-4.633</v>
      </c>
      <c r="K187" s="6">
        <v>67.373000000000005</v>
      </c>
      <c r="L187" s="6">
        <v>-4.1820000000000004</v>
      </c>
      <c r="M187" s="6">
        <v>-5.8440000000000003</v>
      </c>
      <c r="N187" s="6">
        <v>12.62</v>
      </c>
      <c r="O187" s="6">
        <v>0.34399999999999997</v>
      </c>
      <c r="P187" s="6">
        <v>0.19700000000000001</v>
      </c>
      <c r="Q187" s="6">
        <v>10.471</v>
      </c>
      <c r="R187" s="6">
        <v>0.28599999999999998</v>
      </c>
      <c r="S187" s="6">
        <v>0.16400000000000001</v>
      </c>
      <c r="T187" s="6">
        <v>22.893999999999998</v>
      </c>
      <c r="U187" s="6">
        <v>4.2880000000000003</v>
      </c>
      <c r="V187" s="6">
        <v>69.834000000000003</v>
      </c>
      <c r="W187" s="6">
        <v>13.08</v>
      </c>
      <c r="X187" s="6">
        <v>0.35699999999999998</v>
      </c>
      <c r="Y187" s="6">
        <v>42.09</v>
      </c>
      <c r="Z187" s="6">
        <v>2655.63</v>
      </c>
      <c r="AA187" s="6">
        <v>5439.2809999999999</v>
      </c>
      <c r="AB187" s="6">
        <v>1034.711</v>
      </c>
      <c r="AC187" s="6">
        <v>1.575</v>
      </c>
      <c r="AD187" s="6">
        <v>177.76</v>
      </c>
      <c r="AE187" s="6">
        <v>2947.1750000000002</v>
      </c>
      <c r="AF187" s="6">
        <v>1380.2429999999999</v>
      </c>
      <c r="AG187" s="6">
        <v>19.251999999999999</v>
      </c>
      <c r="AH187" s="6">
        <v>63925.77</v>
      </c>
      <c r="AI187" s="6">
        <v>1.744</v>
      </c>
      <c r="AJ187" s="6">
        <v>7.4999999999999997E-2</v>
      </c>
      <c r="AK187" s="6">
        <v>1.4E-2</v>
      </c>
      <c r="AL187" s="6">
        <v>7.4980000000000002</v>
      </c>
      <c r="AM187" s="6">
        <v>1.405</v>
      </c>
      <c r="AN187" s="6">
        <v>12.49</v>
      </c>
      <c r="AO187" s="6">
        <v>9.7029999999999994</v>
      </c>
      <c r="AP187" s="6">
        <v>11.468</v>
      </c>
      <c r="AQ187" s="6">
        <v>2.1480000000000001</v>
      </c>
      <c r="AR187" s="6">
        <v>5.58</v>
      </c>
      <c r="AS187" s="6">
        <v>1.0449999999999999</v>
      </c>
      <c r="AT187" s="6">
        <v>5.52</v>
      </c>
      <c r="AU187" s="6">
        <v>1.034</v>
      </c>
      <c r="AV187" s="6">
        <v>24.190999999999999</v>
      </c>
      <c r="AW187" s="6">
        <v>4.5309999999999997</v>
      </c>
      <c r="AX187" s="6">
        <v>0.161</v>
      </c>
      <c r="AY187" s="6">
        <v>0.86199999999999999</v>
      </c>
      <c r="AZ187" s="6">
        <v>341.28800000000001</v>
      </c>
      <c r="BA187" s="6">
        <v>3.3000000000000002E-2</v>
      </c>
      <c r="BB187" s="6">
        <v>0.17699999999999999</v>
      </c>
      <c r="BC187" s="6">
        <v>0.184</v>
      </c>
      <c r="BD187" s="6">
        <v>0.17599999999999999</v>
      </c>
      <c r="BE187" s="6">
        <v>0.155</v>
      </c>
      <c r="BF187" s="6">
        <v>0.20300000000000001</v>
      </c>
      <c r="BG187" s="6">
        <v>0.27300000000000002</v>
      </c>
      <c r="BH187" s="6">
        <v>0.16500000000000001</v>
      </c>
      <c r="BI187" s="6">
        <v>1.0999999999999999E-2</v>
      </c>
      <c r="BJ187" s="6">
        <v>0.104</v>
      </c>
      <c r="BK187" s="6">
        <v>0.42899999999999999</v>
      </c>
      <c r="BL187" s="6">
        <v>0.29699999999999999</v>
      </c>
      <c r="BM187" s="6">
        <v>0.311</v>
      </c>
      <c r="BN187" s="6">
        <v>0.02</v>
      </c>
      <c r="BO187" s="6">
        <v>0.13</v>
      </c>
      <c r="BP187" s="6">
        <v>0.22800000000000001</v>
      </c>
      <c r="BQ187" s="6">
        <v>0.22</v>
      </c>
      <c r="BR187" s="6">
        <v>0.35399999999999998</v>
      </c>
      <c r="BS187" s="6">
        <v>0.23699999999999999</v>
      </c>
      <c r="BT187" s="6">
        <v>1E-3</v>
      </c>
      <c r="BU187" s="6">
        <v>2E-3</v>
      </c>
      <c r="BV187" s="6">
        <v>3.0000000000000001E-3</v>
      </c>
      <c r="BW187" s="6">
        <v>0</v>
      </c>
      <c r="BX187" s="6">
        <v>51.8</v>
      </c>
      <c r="BY187" s="6">
        <v>66.680000000000007</v>
      </c>
      <c r="BZ187" s="6">
        <v>13.929</v>
      </c>
      <c r="CA187" s="6">
        <v>24.916</v>
      </c>
    </row>
    <row r="188" spans="1:79" x14ac:dyDescent="0.25">
      <c r="A188" s="4" t="s">
        <v>17</v>
      </c>
      <c r="B188" s="4">
        <v>2010</v>
      </c>
      <c r="C188" s="4" t="s">
        <v>18</v>
      </c>
      <c r="D188" s="5">
        <v>5363279</v>
      </c>
      <c r="E188" s="5">
        <v>205000000000</v>
      </c>
      <c r="F188" s="6">
        <v>0.52600000000000002</v>
      </c>
      <c r="G188" s="6">
        <v>9.8000000000000004E-2</v>
      </c>
      <c r="H188" s="6">
        <v>64.081000000000003</v>
      </c>
      <c r="I188" s="6">
        <v>8.1760000000000002</v>
      </c>
      <c r="J188" s="7">
        <v>14.624000000000001</v>
      </c>
      <c r="K188" s="6">
        <v>76.611999999999995</v>
      </c>
      <c r="L188" s="6">
        <v>9.2379999999999995</v>
      </c>
      <c r="M188" s="6">
        <v>13.712</v>
      </c>
      <c r="N188" s="6">
        <v>14.284000000000001</v>
      </c>
      <c r="O188" s="6">
        <v>0.38</v>
      </c>
      <c r="P188" s="6">
        <v>0.20599999999999999</v>
      </c>
      <c r="Q188" s="6">
        <v>11.948</v>
      </c>
      <c r="R188" s="6">
        <v>0.318</v>
      </c>
      <c r="S188" s="6">
        <v>0.17299999999999999</v>
      </c>
      <c r="T188" s="6">
        <v>29.140999999999998</v>
      </c>
      <c r="U188" s="6">
        <v>5.4329999999999998</v>
      </c>
      <c r="V188" s="6">
        <v>82.680999999999997</v>
      </c>
      <c r="W188" s="6">
        <v>15.416</v>
      </c>
      <c r="X188" s="6">
        <v>0.41</v>
      </c>
      <c r="Y188" s="6">
        <v>42.615000000000002</v>
      </c>
      <c r="Z188" s="6">
        <v>2719.7109999999998</v>
      </c>
      <c r="AA188" s="6">
        <v>5515.893</v>
      </c>
      <c r="AB188" s="6">
        <v>1063.8510000000001</v>
      </c>
      <c r="AC188" s="6">
        <v>1.6719999999999999</v>
      </c>
      <c r="AD188" s="6">
        <v>186.03200000000001</v>
      </c>
      <c r="AE188" s="6">
        <v>2959.7060000000001</v>
      </c>
      <c r="AF188" s="6">
        <v>1405.37</v>
      </c>
      <c r="AG188" s="6">
        <v>20.170999999999999</v>
      </c>
      <c r="AH188" s="6">
        <v>69228.281000000003</v>
      </c>
      <c r="AI188" s="6">
        <v>1.84</v>
      </c>
      <c r="AJ188" s="6">
        <v>9.6000000000000002E-2</v>
      </c>
      <c r="AK188" s="6">
        <v>1.7999999999999999E-2</v>
      </c>
      <c r="AL188" s="6">
        <v>8.2729999999999997</v>
      </c>
      <c r="AM188" s="6">
        <v>1.542</v>
      </c>
      <c r="AN188" s="6">
        <v>13.946999999999999</v>
      </c>
      <c r="AO188" s="6">
        <v>11.183</v>
      </c>
      <c r="AP188" s="6">
        <v>12.531000000000001</v>
      </c>
      <c r="AQ188" s="6">
        <v>2.3359999999999999</v>
      </c>
      <c r="AR188" s="6">
        <v>5.68</v>
      </c>
      <c r="AS188" s="6">
        <v>1.0589999999999999</v>
      </c>
      <c r="AT188" s="6">
        <v>5.19</v>
      </c>
      <c r="AU188" s="6">
        <v>0.96799999999999997</v>
      </c>
      <c r="AV188" s="6">
        <v>25.126999999999999</v>
      </c>
      <c r="AW188" s="6">
        <v>4.6849999999999996</v>
      </c>
      <c r="AX188" s="6">
        <v>0.17100000000000001</v>
      </c>
      <c r="AY188" s="6">
        <v>0.91900000000000004</v>
      </c>
      <c r="AZ188" s="6">
        <v>371.291</v>
      </c>
      <c r="BA188" s="6">
        <v>4.2000000000000003E-2</v>
      </c>
      <c r="BB188" s="6">
        <v>0.192</v>
      </c>
      <c r="BC188" s="6">
        <v>0.20100000000000001</v>
      </c>
      <c r="BD188" s="6">
        <v>0.20899999999999999</v>
      </c>
      <c r="BE188" s="6">
        <v>0.15</v>
      </c>
      <c r="BF188" s="6">
        <v>0.20300000000000001</v>
      </c>
      <c r="BG188" s="6">
        <v>0.27200000000000002</v>
      </c>
      <c r="BH188" s="6">
        <v>0.16600000000000001</v>
      </c>
      <c r="BI188" s="6">
        <v>1.2E-2</v>
      </c>
      <c r="BJ188" s="6">
        <v>0.105</v>
      </c>
      <c r="BK188" s="6">
        <v>0.42799999999999999</v>
      </c>
      <c r="BL188" s="6">
        <v>0.29599999999999999</v>
      </c>
      <c r="BM188" s="6">
        <v>0.314</v>
      </c>
      <c r="BN188" s="6">
        <v>2.5000000000000001E-2</v>
      </c>
      <c r="BO188" s="6">
        <v>0.13400000000000001</v>
      </c>
      <c r="BP188" s="6">
        <v>0.25900000000000001</v>
      </c>
      <c r="BQ188" s="6">
        <v>0.221</v>
      </c>
      <c r="BR188" s="6">
        <v>0.374</v>
      </c>
      <c r="BS188" s="6">
        <v>0.23599999999999999</v>
      </c>
      <c r="BT188" s="6">
        <v>1E-3</v>
      </c>
      <c r="BU188" s="6">
        <v>2E-3</v>
      </c>
      <c r="BV188" s="6">
        <v>3.0000000000000001E-3</v>
      </c>
      <c r="BW188" s="6">
        <v>0</v>
      </c>
      <c r="BX188" s="6">
        <v>59.98</v>
      </c>
      <c r="BY188" s="6">
        <v>74.8</v>
      </c>
      <c r="BZ188" s="6">
        <v>18.600999999999999</v>
      </c>
      <c r="CA188" s="6">
        <v>29.027000000000001</v>
      </c>
    </row>
    <row r="189" spans="1:79" x14ac:dyDescent="0.25">
      <c r="A189" s="4" t="s">
        <v>17</v>
      </c>
      <c r="B189" s="4">
        <v>2011</v>
      </c>
      <c r="C189" s="4" t="s">
        <v>18</v>
      </c>
      <c r="D189" s="5">
        <v>5388173</v>
      </c>
      <c r="E189" s="5">
        <v>215000000000</v>
      </c>
      <c r="F189" s="6">
        <v>0.55800000000000005</v>
      </c>
      <c r="G189" s="6">
        <v>0.104</v>
      </c>
      <c r="H189" s="6">
        <v>56.637</v>
      </c>
      <c r="I189" s="6">
        <v>-7.444</v>
      </c>
      <c r="J189" s="7">
        <v>-11.616</v>
      </c>
      <c r="K189" s="6">
        <v>69.388000000000005</v>
      </c>
      <c r="L189" s="6">
        <v>-7.2240000000000002</v>
      </c>
      <c r="M189" s="6">
        <v>-9.4290000000000003</v>
      </c>
      <c r="N189" s="6">
        <v>12.878</v>
      </c>
      <c r="O189" s="6">
        <v>0.33500000000000002</v>
      </c>
      <c r="P189" s="6">
        <v>0.19800000000000001</v>
      </c>
      <c r="Q189" s="6">
        <v>10.510999999999999</v>
      </c>
      <c r="R189" s="6">
        <v>0.27400000000000002</v>
      </c>
      <c r="S189" s="6">
        <v>0.16200000000000001</v>
      </c>
      <c r="T189" s="6">
        <v>24.079000000000001</v>
      </c>
      <c r="U189" s="6">
        <v>4.4690000000000003</v>
      </c>
      <c r="V189" s="6">
        <v>70.786000000000001</v>
      </c>
      <c r="W189" s="6">
        <v>13.137</v>
      </c>
      <c r="X189" s="6">
        <v>0.34200000000000003</v>
      </c>
      <c r="Y189" s="6">
        <v>43.173000000000002</v>
      </c>
      <c r="Z189" s="6">
        <v>2776.348</v>
      </c>
      <c r="AA189" s="6">
        <v>5585.28</v>
      </c>
      <c r="AB189" s="6">
        <v>1087.93</v>
      </c>
      <c r="AC189" s="6">
        <v>1.7589999999999999</v>
      </c>
      <c r="AD189" s="6">
        <v>193.285</v>
      </c>
      <c r="AE189" s="6">
        <v>2972.4569999999999</v>
      </c>
      <c r="AF189" s="6">
        <v>1429.1310000000001</v>
      </c>
      <c r="AG189" s="6">
        <v>21.068999999999999</v>
      </c>
      <c r="AH189" s="6">
        <v>64942.777000000002</v>
      </c>
      <c r="AI189" s="6">
        <v>1.69</v>
      </c>
      <c r="AJ189" s="6">
        <v>8.7999999999999995E-2</v>
      </c>
      <c r="AK189" s="6">
        <v>1.6E-2</v>
      </c>
      <c r="AL189" s="6">
        <v>7.2519999999999998</v>
      </c>
      <c r="AM189" s="6">
        <v>1.3460000000000001</v>
      </c>
      <c r="AN189" s="6">
        <v>12.391999999999999</v>
      </c>
      <c r="AO189" s="6">
        <v>2.246</v>
      </c>
      <c r="AP189" s="6">
        <v>12.750999999999999</v>
      </c>
      <c r="AQ189" s="6">
        <v>2.3660000000000001</v>
      </c>
      <c r="AR189" s="6">
        <v>5.48</v>
      </c>
      <c r="AS189" s="6">
        <v>1.0169999999999999</v>
      </c>
      <c r="AT189" s="6">
        <v>4.75</v>
      </c>
      <c r="AU189" s="6">
        <v>0.88200000000000001</v>
      </c>
      <c r="AV189" s="6">
        <v>23.762</v>
      </c>
      <c r="AW189" s="6">
        <v>4.41</v>
      </c>
      <c r="AX189" s="6">
        <v>0.16700000000000001</v>
      </c>
      <c r="AY189" s="6">
        <v>0.89800000000000002</v>
      </c>
      <c r="AZ189" s="6">
        <v>349.923</v>
      </c>
      <c r="BA189" s="6">
        <v>4.1000000000000002E-2</v>
      </c>
      <c r="BB189" s="6">
        <v>0.16400000000000001</v>
      </c>
      <c r="BC189" s="6">
        <v>0.17599999999999999</v>
      </c>
      <c r="BD189" s="6">
        <v>0.16300000000000001</v>
      </c>
      <c r="BE189" s="6">
        <v>0.14499999999999999</v>
      </c>
      <c r="BF189" s="6">
        <v>0.20200000000000001</v>
      </c>
      <c r="BG189" s="6">
        <v>0.27</v>
      </c>
      <c r="BH189" s="6">
        <v>0.16600000000000001</v>
      </c>
      <c r="BI189" s="6">
        <v>1.2E-2</v>
      </c>
      <c r="BJ189" s="6">
        <v>0.106</v>
      </c>
      <c r="BK189" s="6">
        <v>0.42599999999999999</v>
      </c>
      <c r="BL189" s="6">
        <v>0.29399999999999998</v>
      </c>
      <c r="BM189" s="6">
        <v>0.314</v>
      </c>
      <c r="BN189" s="6">
        <v>2.4E-2</v>
      </c>
      <c r="BO189" s="6">
        <v>0.114</v>
      </c>
      <c r="BP189" s="6">
        <v>0.25700000000000001</v>
      </c>
      <c r="BQ189" s="6">
        <v>0.20899999999999999</v>
      </c>
      <c r="BR189" s="6">
        <v>0.32700000000000001</v>
      </c>
      <c r="BS189" s="6">
        <v>0.23499999999999999</v>
      </c>
      <c r="BT189" s="6">
        <v>1E-3</v>
      </c>
      <c r="BU189" s="6">
        <v>2E-3</v>
      </c>
      <c r="BV189" s="6">
        <v>3.0000000000000001E-3</v>
      </c>
      <c r="BW189" s="6">
        <v>0</v>
      </c>
      <c r="BX189" s="6">
        <v>12.1</v>
      </c>
      <c r="BY189" s="6">
        <v>66.77</v>
      </c>
      <c r="BZ189" s="6">
        <v>14.148999999999999</v>
      </c>
      <c r="CA189" s="6">
        <v>24.981999999999999</v>
      </c>
    </row>
    <row r="190" spans="1:79" x14ac:dyDescent="0.25">
      <c r="A190" s="4" t="s">
        <v>17</v>
      </c>
      <c r="B190" s="4">
        <v>2012</v>
      </c>
      <c r="C190" s="4" t="s">
        <v>18</v>
      </c>
      <c r="D190" s="5">
        <v>5413865</v>
      </c>
      <c r="E190" s="5">
        <v>225000000000</v>
      </c>
      <c r="F190" s="6">
        <v>0.497</v>
      </c>
      <c r="G190" s="6">
        <v>9.1999999999999998E-2</v>
      </c>
      <c r="H190" s="6">
        <v>51.146000000000001</v>
      </c>
      <c r="I190" s="6">
        <v>-5.4909999999999997</v>
      </c>
      <c r="J190" s="7">
        <v>-9.6959999999999997</v>
      </c>
      <c r="K190" s="6">
        <v>63.567</v>
      </c>
      <c r="L190" s="6">
        <v>-5.8209999999999997</v>
      </c>
      <c r="M190" s="6">
        <v>-8.3889999999999993</v>
      </c>
      <c r="N190" s="6">
        <v>11.741</v>
      </c>
      <c r="O190" s="6">
        <v>0.311</v>
      </c>
      <c r="P190" s="6">
        <v>0.187</v>
      </c>
      <c r="Q190" s="6">
        <v>9.4469999999999992</v>
      </c>
      <c r="R190" s="6">
        <v>0.251</v>
      </c>
      <c r="S190" s="6">
        <v>0.15</v>
      </c>
      <c r="T190" s="6">
        <v>19.591999999999999</v>
      </c>
      <c r="U190" s="6">
        <v>3.6190000000000002</v>
      </c>
      <c r="V190" s="6">
        <v>67.838999999999999</v>
      </c>
      <c r="W190" s="6">
        <v>12.531000000000001</v>
      </c>
      <c r="X190" s="6">
        <v>0.33200000000000002</v>
      </c>
      <c r="Y190" s="6">
        <v>43.67</v>
      </c>
      <c r="Z190" s="6">
        <v>2827.4940000000001</v>
      </c>
      <c r="AA190" s="6">
        <v>5648.8469999999998</v>
      </c>
      <c r="AB190" s="6">
        <v>1107.5229999999999</v>
      </c>
      <c r="AC190" s="6">
        <v>1.861</v>
      </c>
      <c r="AD190" s="6">
        <v>199.74600000000001</v>
      </c>
      <c r="AE190" s="6">
        <v>2984.877</v>
      </c>
      <c r="AF190" s="6">
        <v>1452.8</v>
      </c>
      <c r="AG190" s="6">
        <v>21.893999999999998</v>
      </c>
      <c r="AH190" s="6">
        <v>62886.449000000001</v>
      </c>
      <c r="AI190" s="6">
        <v>1.6679999999999999</v>
      </c>
      <c r="AJ190" s="6">
        <v>0.10199999999999999</v>
      </c>
      <c r="AK190" s="6">
        <v>1.9E-2</v>
      </c>
      <c r="AL190" s="6">
        <v>6.4619999999999997</v>
      </c>
      <c r="AM190" s="6">
        <v>1.194</v>
      </c>
      <c r="AN190" s="6">
        <v>11.288</v>
      </c>
      <c r="AO190" s="6">
        <v>1.1930000000000001</v>
      </c>
      <c r="AP190" s="6">
        <v>12.420999999999999</v>
      </c>
      <c r="AQ190" s="6">
        <v>2.294</v>
      </c>
      <c r="AR190" s="6">
        <v>5.47</v>
      </c>
      <c r="AS190" s="6">
        <v>1.01</v>
      </c>
      <c r="AT190" s="6">
        <v>4.78</v>
      </c>
      <c r="AU190" s="6">
        <v>0.88300000000000001</v>
      </c>
      <c r="AV190" s="6">
        <v>23.667999999999999</v>
      </c>
      <c r="AW190" s="6">
        <v>4.3719999999999999</v>
      </c>
      <c r="AX190" s="6">
        <v>0.152</v>
      </c>
      <c r="AY190" s="6">
        <v>0.82499999999999996</v>
      </c>
      <c r="AZ190" s="6">
        <v>340.459</v>
      </c>
      <c r="BA190" s="6">
        <v>3.5999999999999997E-2</v>
      </c>
      <c r="BB190" s="6">
        <v>0.14599999999999999</v>
      </c>
      <c r="BC190" s="6">
        <v>0.16</v>
      </c>
      <c r="BD190" s="6">
        <v>0.13100000000000001</v>
      </c>
      <c r="BE190" s="6">
        <v>0.14000000000000001</v>
      </c>
      <c r="BF190" s="6">
        <v>0.2</v>
      </c>
      <c r="BG190" s="6">
        <v>0.26800000000000002</v>
      </c>
      <c r="BH190" s="6">
        <v>0.16500000000000001</v>
      </c>
      <c r="BI190" s="6">
        <v>1.2999999999999999E-2</v>
      </c>
      <c r="BJ190" s="6">
        <v>0.106</v>
      </c>
      <c r="BK190" s="6">
        <v>0.42499999999999999</v>
      </c>
      <c r="BL190" s="6">
        <v>0.29199999999999998</v>
      </c>
      <c r="BM190" s="6">
        <v>0.314</v>
      </c>
      <c r="BN190" s="6">
        <v>2.7E-2</v>
      </c>
      <c r="BO190" s="6">
        <v>9.9000000000000005E-2</v>
      </c>
      <c r="BP190" s="6">
        <v>0.25700000000000001</v>
      </c>
      <c r="BQ190" s="6">
        <v>0.20499999999999999</v>
      </c>
      <c r="BR190" s="6">
        <v>0.29799999999999999</v>
      </c>
      <c r="BS190" s="6">
        <v>0.23400000000000001</v>
      </c>
      <c r="BT190" s="6">
        <v>1E-3</v>
      </c>
      <c r="BU190" s="6">
        <v>2E-3</v>
      </c>
      <c r="BV190" s="6">
        <v>3.0000000000000001E-3</v>
      </c>
      <c r="BW190" s="6">
        <v>0</v>
      </c>
      <c r="BX190" s="6">
        <v>6.46</v>
      </c>
      <c r="BY190" s="6">
        <v>61.11</v>
      </c>
      <c r="BZ190" s="6">
        <v>16.693999999999999</v>
      </c>
      <c r="CA190" s="6">
        <v>32.64</v>
      </c>
    </row>
    <row r="191" spans="1:79" x14ac:dyDescent="0.25">
      <c r="A191" s="4" t="s">
        <v>17</v>
      </c>
      <c r="B191" s="4">
        <v>2013</v>
      </c>
      <c r="C191" s="4" t="s">
        <v>18</v>
      </c>
      <c r="D191" s="5">
        <v>5438873</v>
      </c>
      <c r="E191" s="5">
        <v>235000000000</v>
      </c>
      <c r="F191" s="6">
        <v>0.48199999999999998</v>
      </c>
      <c r="G191" s="6">
        <v>8.8999999999999996E-2</v>
      </c>
      <c r="H191" s="6">
        <v>51.704000000000001</v>
      </c>
      <c r="I191" s="6">
        <v>0.55800000000000005</v>
      </c>
      <c r="J191" s="7">
        <v>1.091</v>
      </c>
      <c r="K191" s="6">
        <v>65.554000000000002</v>
      </c>
      <c r="L191" s="6">
        <v>1.9870000000000001</v>
      </c>
      <c r="M191" s="6">
        <v>3.1259999999999999</v>
      </c>
      <c r="N191" s="6">
        <v>12.053000000000001</v>
      </c>
      <c r="O191" s="6">
        <v>0.32400000000000001</v>
      </c>
      <c r="P191" s="6">
        <v>0.192</v>
      </c>
      <c r="Q191" s="6">
        <v>9.5060000000000002</v>
      </c>
      <c r="R191" s="6">
        <v>0.255</v>
      </c>
      <c r="S191" s="6">
        <v>0.151</v>
      </c>
      <c r="T191" s="6">
        <v>21.358000000000001</v>
      </c>
      <c r="U191" s="6">
        <v>3.927</v>
      </c>
      <c r="V191" s="6">
        <v>66.570999999999998</v>
      </c>
      <c r="W191" s="6">
        <v>12.24</v>
      </c>
      <c r="X191" s="6">
        <v>0.32900000000000001</v>
      </c>
      <c r="Y191" s="6">
        <v>44.152000000000001</v>
      </c>
      <c r="Z191" s="6">
        <v>2879.1979999999999</v>
      </c>
      <c r="AA191" s="6">
        <v>5714.4009999999998</v>
      </c>
      <c r="AB191" s="6">
        <v>1128.8810000000001</v>
      </c>
      <c r="AC191" s="6">
        <v>1.94</v>
      </c>
      <c r="AD191" s="6">
        <v>205.81</v>
      </c>
      <c r="AE191" s="6">
        <v>2998.7269999999999</v>
      </c>
      <c r="AF191" s="6">
        <v>1475.6369999999999</v>
      </c>
      <c r="AG191" s="6">
        <v>22.777999999999999</v>
      </c>
      <c r="AH191" s="6">
        <v>62843.995999999999</v>
      </c>
      <c r="AI191" s="6">
        <v>1.6870000000000001</v>
      </c>
      <c r="AJ191" s="6">
        <v>7.9000000000000001E-2</v>
      </c>
      <c r="AK191" s="6">
        <v>1.4999999999999999E-2</v>
      </c>
      <c r="AL191" s="6">
        <v>6.0640000000000001</v>
      </c>
      <c r="AM191" s="6">
        <v>1.115</v>
      </c>
      <c r="AN191" s="6">
        <v>11.377000000000001</v>
      </c>
      <c r="AO191" s="6">
        <v>1.331</v>
      </c>
      <c r="AP191" s="6">
        <v>13.85</v>
      </c>
      <c r="AQ191" s="6">
        <v>2.5459999999999998</v>
      </c>
      <c r="AR191" s="6">
        <v>5.34</v>
      </c>
      <c r="AS191" s="6">
        <v>0.98199999999999998</v>
      </c>
      <c r="AT191" s="6">
        <v>4.88</v>
      </c>
      <c r="AU191" s="6">
        <v>0.89700000000000002</v>
      </c>
      <c r="AV191" s="6">
        <v>22.837</v>
      </c>
      <c r="AW191" s="6">
        <v>4.1989999999999998</v>
      </c>
      <c r="AX191" s="6">
        <v>0.16300000000000001</v>
      </c>
      <c r="AY191" s="6">
        <v>0.88400000000000001</v>
      </c>
      <c r="AZ191" s="6">
        <v>341.80099999999999</v>
      </c>
      <c r="BA191" s="6">
        <v>3.3000000000000002E-2</v>
      </c>
      <c r="BB191" s="6">
        <v>0.14599999999999999</v>
      </c>
      <c r="BC191" s="6">
        <v>0.16400000000000001</v>
      </c>
      <c r="BD191" s="6">
        <v>0.14199999999999999</v>
      </c>
      <c r="BE191" s="6">
        <v>0.13500000000000001</v>
      </c>
      <c r="BF191" s="6">
        <v>0.19900000000000001</v>
      </c>
      <c r="BG191" s="6">
        <v>0.26600000000000001</v>
      </c>
      <c r="BH191" s="6">
        <v>0.16400000000000001</v>
      </c>
      <c r="BI191" s="6">
        <v>1.2999999999999999E-2</v>
      </c>
      <c r="BJ191" s="6">
        <v>0.105</v>
      </c>
      <c r="BK191" s="6">
        <v>0.42399999999999999</v>
      </c>
      <c r="BL191" s="6">
        <v>0.28899999999999998</v>
      </c>
      <c r="BM191" s="6">
        <v>0.313</v>
      </c>
      <c r="BN191" s="6">
        <v>0.02</v>
      </c>
      <c r="BO191" s="6">
        <v>9.2999999999999999E-2</v>
      </c>
      <c r="BP191" s="6">
        <v>0.29899999999999999</v>
      </c>
      <c r="BQ191" s="6">
        <v>0.19600000000000001</v>
      </c>
      <c r="BR191" s="6">
        <v>0.30099999999999999</v>
      </c>
      <c r="BS191" s="6">
        <v>0.23200000000000001</v>
      </c>
      <c r="BT191" s="6">
        <v>1E-3</v>
      </c>
      <c r="BU191" s="6">
        <v>2E-3</v>
      </c>
      <c r="BV191" s="6">
        <v>3.0000000000000001E-3</v>
      </c>
      <c r="BW191" s="6">
        <v>0</v>
      </c>
      <c r="BX191" s="6">
        <v>7.24</v>
      </c>
      <c r="BY191" s="6">
        <v>61.88</v>
      </c>
      <c r="BZ191" s="6">
        <v>14.867000000000001</v>
      </c>
      <c r="CA191" s="6">
        <v>28.754000000000001</v>
      </c>
    </row>
    <row r="192" spans="1:79" x14ac:dyDescent="0.25">
      <c r="A192" s="4" t="s">
        <v>17</v>
      </c>
      <c r="B192" s="4">
        <v>2014</v>
      </c>
      <c r="C192" s="4" t="s">
        <v>18</v>
      </c>
      <c r="D192" s="5">
        <v>5461436</v>
      </c>
      <c r="E192" s="5">
        <v>245000000000</v>
      </c>
      <c r="F192" s="6">
        <v>0.46899999999999997</v>
      </c>
      <c r="G192" s="6">
        <v>8.5999999999999993E-2</v>
      </c>
      <c r="H192" s="6">
        <v>47.595999999999997</v>
      </c>
      <c r="I192" s="6">
        <v>-4.1079999999999997</v>
      </c>
      <c r="J192" s="7">
        <v>-7.9450000000000003</v>
      </c>
      <c r="K192" s="6">
        <v>62.287999999999997</v>
      </c>
      <c r="L192" s="6">
        <v>-3.2650000000000001</v>
      </c>
      <c r="M192" s="6">
        <v>-4.9809999999999999</v>
      </c>
      <c r="N192" s="6">
        <v>11.404999999999999</v>
      </c>
      <c r="O192" s="6">
        <v>0.309</v>
      </c>
      <c r="P192" s="6">
        <v>0.189</v>
      </c>
      <c r="Q192" s="6">
        <v>8.7149999999999999</v>
      </c>
      <c r="R192" s="6">
        <v>0.23599999999999999</v>
      </c>
      <c r="S192" s="6">
        <v>0.14399999999999999</v>
      </c>
      <c r="T192" s="6">
        <v>19.324999999999999</v>
      </c>
      <c r="U192" s="6">
        <v>3.5379999999999998</v>
      </c>
      <c r="V192" s="6">
        <v>61.643000000000001</v>
      </c>
      <c r="W192" s="6">
        <v>11.287000000000001</v>
      </c>
      <c r="X192" s="6">
        <v>0.30599999999999999</v>
      </c>
      <c r="Y192" s="6">
        <v>44.621000000000002</v>
      </c>
      <c r="Z192" s="6">
        <v>2926.7930000000001</v>
      </c>
      <c r="AA192" s="6">
        <v>5776.6890000000003</v>
      </c>
      <c r="AB192" s="6">
        <v>1148.2059999999999</v>
      </c>
      <c r="AC192" s="6">
        <v>2.024</v>
      </c>
      <c r="AD192" s="6">
        <v>211.203</v>
      </c>
      <c r="AE192" s="6">
        <v>3013.42</v>
      </c>
      <c r="AF192" s="6">
        <v>1497.1769999999999</v>
      </c>
      <c r="AG192" s="6">
        <v>23.562999999999999</v>
      </c>
      <c r="AH192" s="6">
        <v>60391.237999999998</v>
      </c>
      <c r="AI192" s="6">
        <v>1.6379999999999999</v>
      </c>
      <c r="AJ192" s="6">
        <v>8.4000000000000005E-2</v>
      </c>
      <c r="AK192" s="6">
        <v>1.4999999999999999E-2</v>
      </c>
      <c r="AL192" s="6">
        <v>5.3920000000000003</v>
      </c>
      <c r="AM192" s="6">
        <v>0.98699999999999999</v>
      </c>
      <c r="AN192" s="6">
        <v>10.587</v>
      </c>
      <c r="AO192" s="6">
        <v>0.58599999999999997</v>
      </c>
      <c r="AP192" s="6">
        <v>14.693</v>
      </c>
      <c r="AQ192" s="6">
        <v>2.69</v>
      </c>
      <c r="AR192" s="6">
        <v>5.21</v>
      </c>
      <c r="AS192" s="6">
        <v>0.95399999999999996</v>
      </c>
      <c r="AT192" s="6">
        <v>4.9800000000000004</v>
      </c>
      <c r="AU192" s="6">
        <v>0.91200000000000003</v>
      </c>
      <c r="AV192" s="6">
        <v>21.54</v>
      </c>
      <c r="AW192" s="6">
        <v>3.944</v>
      </c>
      <c r="AX192" s="6">
        <v>0.14399999999999999</v>
      </c>
      <c r="AY192" s="6">
        <v>0.78600000000000003</v>
      </c>
      <c r="AZ192" s="6">
        <v>329.82299999999998</v>
      </c>
      <c r="BA192" s="6">
        <v>3.1E-2</v>
      </c>
      <c r="BB192" s="6">
        <v>0.13400000000000001</v>
      </c>
      <c r="BC192" s="6">
        <v>0.154</v>
      </c>
      <c r="BD192" s="6">
        <v>0.128</v>
      </c>
      <c r="BE192" s="6">
        <v>0.13100000000000001</v>
      </c>
      <c r="BF192" s="6">
        <v>0.19700000000000001</v>
      </c>
      <c r="BG192" s="6">
        <v>0.26400000000000001</v>
      </c>
      <c r="BH192" s="6">
        <v>0.16400000000000001</v>
      </c>
      <c r="BI192" s="6">
        <v>1.2999999999999999E-2</v>
      </c>
      <c r="BJ192" s="6">
        <v>0.104</v>
      </c>
      <c r="BK192" s="6">
        <v>0.42399999999999999</v>
      </c>
      <c r="BL192" s="6">
        <v>0.28699999999999998</v>
      </c>
      <c r="BM192" s="6">
        <v>0.311</v>
      </c>
      <c r="BN192" s="6">
        <v>2.1999999999999999E-2</v>
      </c>
      <c r="BO192" s="6">
        <v>8.1000000000000003E-2</v>
      </c>
      <c r="BP192" s="6">
        <v>0.29899999999999999</v>
      </c>
      <c r="BQ192" s="6">
        <v>0.184</v>
      </c>
      <c r="BR192" s="6">
        <v>0.25800000000000001</v>
      </c>
      <c r="BS192" s="6">
        <v>0.23100000000000001</v>
      </c>
      <c r="BT192" s="6">
        <v>1E-3</v>
      </c>
      <c r="BU192" s="6">
        <v>2E-3</v>
      </c>
      <c r="BV192" s="6">
        <v>3.0000000000000001E-3</v>
      </c>
      <c r="BW192" s="6">
        <v>0</v>
      </c>
      <c r="BX192" s="6">
        <v>3.2</v>
      </c>
      <c r="BY192" s="6">
        <v>57.82</v>
      </c>
      <c r="BZ192" s="6">
        <v>14.047000000000001</v>
      </c>
      <c r="CA192" s="6">
        <v>29.512</v>
      </c>
    </row>
    <row r="193" spans="1:79" x14ac:dyDescent="0.25">
      <c r="A193" s="4" t="s">
        <v>17</v>
      </c>
      <c r="B193" s="4">
        <v>2015</v>
      </c>
      <c r="C193" s="4" t="s">
        <v>18</v>
      </c>
      <c r="D193" s="5">
        <v>5479457</v>
      </c>
      <c r="E193" s="5">
        <v>255000000000</v>
      </c>
      <c r="F193" s="6">
        <v>0.46200000000000002</v>
      </c>
      <c r="G193" s="6">
        <v>8.4000000000000005E-2</v>
      </c>
      <c r="H193" s="6">
        <v>44.098999999999997</v>
      </c>
      <c r="I193" s="6">
        <v>-3.4969999999999999</v>
      </c>
      <c r="J193" s="7">
        <v>-7.3470000000000004</v>
      </c>
      <c r="K193" s="6">
        <v>60.036999999999999</v>
      </c>
      <c r="L193" s="6">
        <v>-2.2509999999999999</v>
      </c>
      <c r="M193" s="6">
        <v>-3.6139999999999999</v>
      </c>
      <c r="N193" s="6">
        <v>10.957000000000001</v>
      </c>
      <c r="O193" s="6">
        <v>0.29699999999999999</v>
      </c>
      <c r="P193" s="6">
        <v>0.183</v>
      </c>
      <c r="Q193" s="6">
        <v>8.048</v>
      </c>
      <c r="R193" s="6">
        <v>0.218</v>
      </c>
      <c r="S193" s="6">
        <v>0.13400000000000001</v>
      </c>
      <c r="T193" s="6">
        <v>16.841000000000001</v>
      </c>
      <c r="U193" s="6">
        <v>3.073</v>
      </c>
      <c r="V193" s="6">
        <v>55.151000000000003</v>
      </c>
      <c r="W193" s="6">
        <v>10.065</v>
      </c>
      <c r="X193" s="6">
        <v>0.27300000000000002</v>
      </c>
      <c r="Y193" s="6">
        <v>45.082999999999998</v>
      </c>
      <c r="Z193" s="6">
        <v>2970.893</v>
      </c>
      <c r="AA193" s="6">
        <v>5836.7269999999999</v>
      </c>
      <c r="AB193" s="6">
        <v>1165.047</v>
      </c>
      <c r="AC193" s="6">
        <v>2.133</v>
      </c>
      <c r="AD193" s="6">
        <v>215.92599999999999</v>
      </c>
      <c r="AE193" s="6">
        <v>3029.3589999999999</v>
      </c>
      <c r="AF193" s="6">
        <v>1518.4580000000001</v>
      </c>
      <c r="AG193" s="6">
        <v>24.247</v>
      </c>
      <c r="AH193" s="6">
        <v>60022.976999999999</v>
      </c>
      <c r="AI193" s="6">
        <v>1.629</v>
      </c>
      <c r="AJ193" s="6">
        <v>0.109</v>
      </c>
      <c r="AK193" s="6">
        <v>0.02</v>
      </c>
      <c r="AL193" s="6">
        <v>4.7229999999999999</v>
      </c>
      <c r="AM193" s="6">
        <v>0.86199999999999999</v>
      </c>
      <c r="AN193" s="6">
        <v>9.9190000000000005</v>
      </c>
      <c r="AO193" s="6">
        <v>-5.0999999999999997E-2</v>
      </c>
      <c r="AP193" s="6">
        <v>15.938000000000001</v>
      </c>
      <c r="AQ193" s="6">
        <v>2.9089999999999998</v>
      </c>
      <c r="AR193" s="6">
        <v>5.13</v>
      </c>
      <c r="AS193" s="6">
        <v>0.93600000000000005</v>
      </c>
      <c r="AT193" s="6">
        <v>4.96</v>
      </c>
      <c r="AU193" s="6">
        <v>0.90500000000000003</v>
      </c>
      <c r="AV193" s="6">
        <v>21.280999999999999</v>
      </c>
      <c r="AW193" s="6">
        <v>3.8839999999999999</v>
      </c>
      <c r="AX193" s="6">
        <v>0.125</v>
      </c>
      <c r="AY193" s="6">
        <v>0.68400000000000005</v>
      </c>
      <c r="AZ193" s="6">
        <v>328.89299999999997</v>
      </c>
      <c r="BA193" s="6">
        <v>3.2000000000000001E-2</v>
      </c>
      <c r="BB193" s="6">
        <v>0.124</v>
      </c>
      <c r="BC193" s="6">
        <v>0.14699999999999999</v>
      </c>
      <c r="BD193" s="6">
        <v>0.114</v>
      </c>
      <c r="BE193" s="6">
        <v>0.127</v>
      </c>
      <c r="BF193" s="6">
        <v>0.19600000000000001</v>
      </c>
      <c r="BG193" s="6">
        <v>0.26200000000000001</v>
      </c>
      <c r="BH193" s="6">
        <v>0.16300000000000001</v>
      </c>
      <c r="BI193" s="6">
        <v>1.2999999999999999E-2</v>
      </c>
      <c r="BJ193" s="6">
        <v>0.10299999999999999</v>
      </c>
      <c r="BK193" s="6">
        <v>0.42299999999999999</v>
      </c>
      <c r="BL193" s="6">
        <v>0.28499999999999998</v>
      </c>
      <c r="BM193" s="6">
        <v>0.308</v>
      </c>
      <c r="BN193" s="6">
        <v>2.8000000000000001E-2</v>
      </c>
      <c r="BO193" s="6">
        <v>7.0000000000000007E-2</v>
      </c>
      <c r="BP193" s="6">
        <v>0.29599999999999999</v>
      </c>
      <c r="BQ193" s="6">
        <v>0.17799999999999999</v>
      </c>
      <c r="BR193" s="6">
        <v>0.22600000000000001</v>
      </c>
      <c r="BS193" s="6">
        <v>0.23</v>
      </c>
      <c r="BT193" s="6">
        <v>1E-3</v>
      </c>
      <c r="BU193" s="6">
        <v>2E-3</v>
      </c>
      <c r="BV193" s="6">
        <v>3.0000000000000001E-3</v>
      </c>
      <c r="BW193" s="6">
        <v>0</v>
      </c>
      <c r="BX193" s="6">
        <v>-0.28000000000000003</v>
      </c>
      <c r="BY193" s="6">
        <v>54.35</v>
      </c>
      <c r="BZ193" s="6">
        <v>11.052</v>
      </c>
      <c r="CA193" s="6">
        <v>25.062000000000001</v>
      </c>
    </row>
    <row r="194" spans="1:79" x14ac:dyDescent="0.25">
      <c r="A194" s="4" t="s">
        <v>17</v>
      </c>
      <c r="B194" s="4">
        <v>2016</v>
      </c>
      <c r="C194" s="4" t="s">
        <v>18</v>
      </c>
      <c r="D194" s="5">
        <v>5495217</v>
      </c>
      <c r="E194" s="5">
        <v>260000000000</v>
      </c>
      <c r="F194" s="6">
        <v>0.55300000000000005</v>
      </c>
      <c r="G194" s="6">
        <v>0.10100000000000001</v>
      </c>
      <c r="H194" s="6">
        <v>47.182000000000002</v>
      </c>
      <c r="I194" s="6">
        <v>3.0830000000000002</v>
      </c>
      <c r="J194" s="7">
        <v>6.9909999999999997</v>
      </c>
      <c r="K194" s="6">
        <v>63.963000000000001</v>
      </c>
      <c r="L194" s="6">
        <v>3.9249999999999998</v>
      </c>
      <c r="M194" s="6">
        <v>6.5380000000000003</v>
      </c>
      <c r="N194" s="6">
        <v>11.64</v>
      </c>
      <c r="O194" s="6">
        <v>0.313</v>
      </c>
      <c r="P194" s="6">
        <v>0.191</v>
      </c>
      <c r="Q194" s="6">
        <v>8.5860000000000003</v>
      </c>
      <c r="R194" s="6">
        <v>0.23100000000000001</v>
      </c>
      <c r="S194" s="6">
        <v>0.14099999999999999</v>
      </c>
      <c r="T194" s="6">
        <v>18.658000000000001</v>
      </c>
      <c r="U194" s="6">
        <v>3.395</v>
      </c>
      <c r="V194" s="6">
        <v>57.155999999999999</v>
      </c>
      <c r="W194" s="6">
        <v>10.401</v>
      </c>
      <c r="X194" s="6">
        <v>0.27900000000000003</v>
      </c>
      <c r="Y194" s="6">
        <v>45.636000000000003</v>
      </c>
      <c r="Z194" s="6">
        <v>3018.0740000000001</v>
      </c>
      <c r="AA194" s="6">
        <v>5900.69</v>
      </c>
      <c r="AB194" s="6">
        <v>1183.7049999999999</v>
      </c>
      <c r="AC194" s="6">
        <v>2.2370000000000001</v>
      </c>
      <c r="AD194" s="6">
        <v>220.13300000000001</v>
      </c>
      <c r="AE194" s="6">
        <v>3046.14</v>
      </c>
      <c r="AF194" s="6">
        <v>1541.32</v>
      </c>
      <c r="AG194" s="6">
        <v>25.042999999999999</v>
      </c>
      <c r="AH194" s="6">
        <v>60795.296999999999</v>
      </c>
      <c r="AI194" s="6">
        <v>1.633</v>
      </c>
      <c r="AJ194" s="6">
        <v>0.104</v>
      </c>
      <c r="AK194" s="6">
        <v>1.9E-2</v>
      </c>
      <c r="AL194" s="6">
        <v>4.2069999999999999</v>
      </c>
      <c r="AM194" s="6">
        <v>0.76600000000000001</v>
      </c>
      <c r="AN194" s="6">
        <v>10.378</v>
      </c>
      <c r="AO194" s="6">
        <v>11.583</v>
      </c>
      <c r="AP194" s="6">
        <v>16.780999999999999</v>
      </c>
      <c r="AQ194" s="6">
        <v>3.0539999999999998</v>
      </c>
      <c r="AR194" s="6">
        <v>5.0199999999999996</v>
      </c>
      <c r="AS194" s="6">
        <v>0.91400000000000003</v>
      </c>
      <c r="AT194" s="6">
        <v>4.88</v>
      </c>
      <c r="AU194" s="6">
        <v>0.88800000000000001</v>
      </c>
      <c r="AV194" s="6">
        <v>22.863</v>
      </c>
      <c r="AW194" s="6">
        <v>4.16</v>
      </c>
      <c r="AX194" s="6">
        <v>0.14499999999999999</v>
      </c>
      <c r="AY194" s="6">
        <v>0.79600000000000004</v>
      </c>
      <c r="AZ194" s="6">
        <v>334.08300000000003</v>
      </c>
      <c r="BA194" s="6">
        <v>3.6999999999999998E-2</v>
      </c>
      <c r="BB194" s="6">
        <v>0.13300000000000001</v>
      </c>
      <c r="BC194" s="6">
        <v>0.16</v>
      </c>
      <c r="BD194" s="6">
        <v>0.13</v>
      </c>
      <c r="BE194" s="6">
        <v>0.123</v>
      </c>
      <c r="BF194" s="6">
        <v>0.19400000000000001</v>
      </c>
      <c r="BG194" s="6">
        <v>0.26</v>
      </c>
      <c r="BH194" s="6">
        <v>0.16200000000000001</v>
      </c>
      <c r="BI194" s="6">
        <v>1.4E-2</v>
      </c>
      <c r="BJ194" s="6">
        <v>0.10199999999999999</v>
      </c>
      <c r="BK194" s="6">
        <v>0.42199999999999999</v>
      </c>
      <c r="BL194" s="6">
        <v>0.28299999999999997</v>
      </c>
      <c r="BM194" s="6">
        <v>0.30599999999999999</v>
      </c>
      <c r="BN194" s="6">
        <v>2.8000000000000001E-2</v>
      </c>
      <c r="BO194" s="6">
        <v>0.06</v>
      </c>
      <c r="BP194" s="6">
        <v>0.371</v>
      </c>
      <c r="BQ194" s="6">
        <v>0.19</v>
      </c>
      <c r="BR194" s="6">
        <v>0.26500000000000001</v>
      </c>
      <c r="BS194" s="6">
        <v>0.22800000000000001</v>
      </c>
      <c r="BT194" s="6">
        <v>1E-3</v>
      </c>
      <c r="BU194" s="6">
        <v>2E-3</v>
      </c>
      <c r="BV194" s="6">
        <v>3.0000000000000001E-3</v>
      </c>
      <c r="BW194" s="6">
        <v>0</v>
      </c>
      <c r="BX194" s="6">
        <v>63.65</v>
      </c>
      <c r="BY194" s="6">
        <v>57.03</v>
      </c>
      <c r="BZ194" s="6">
        <v>9.9740000000000002</v>
      </c>
      <c r="CA194" s="6">
        <v>21.140999999999998</v>
      </c>
    </row>
    <row r="195" spans="1:79" x14ac:dyDescent="0.25">
      <c r="A195" s="4" t="s">
        <v>17</v>
      </c>
      <c r="B195" s="4">
        <v>2017</v>
      </c>
      <c r="C195" s="4" t="s">
        <v>18</v>
      </c>
      <c r="D195" s="5">
        <v>5508146</v>
      </c>
      <c r="E195" s="5">
        <v>270000000000</v>
      </c>
      <c r="F195" s="6">
        <v>0.60399999999999998</v>
      </c>
      <c r="G195" s="6">
        <v>0.11</v>
      </c>
      <c r="H195" s="6">
        <v>44.578000000000003</v>
      </c>
      <c r="I195" s="6">
        <v>-2.6040000000000001</v>
      </c>
      <c r="J195" s="7">
        <v>-5.5190000000000001</v>
      </c>
      <c r="K195" s="6">
        <v>62.384999999999998</v>
      </c>
      <c r="L195" s="6">
        <v>-1.5780000000000001</v>
      </c>
      <c r="M195" s="6">
        <v>-2.4670000000000001</v>
      </c>
      <c r="N195" s="6">
        <v>11.326000000000001</v>
      </c>
      <c r="O195" s="6">
        <v>0.29499999999999998</v>
      </c>
      <c r="P195" s="6">
        <v>0.191</v>
      </c>
      <c r="Q195" s="6">
        <v>8.093</v>
      </c>
      <c r="R195" s="6">
        <v>0.21099999999999999</v>
      </c>
      <c r="S195" s="6">
        <v>0.13600000000000001</v>
      </c>
      <c r="T195" s="6">
        <v>17.087</v>
      </c>
      <c r="U195" s="6">
        <v>3.1019999999999999</v>
      </c>
      <c r="V195" s="6">
        <v>55.445999999999998</v>
      </c>
      <c r="W195" s="6">
        <v>10.066000000000001</v>
      </c>
      <c r="X195" s="6">
        <v>0.26200000000000001</v>
      </c>
      <c r="Y195" s="6">
        <v>46.24</v>
      </c>
      <c r="Z195" s="6">
        <v>3062.652</v>
      </c>
      <c r="AA195" s="6">
        <v>5963.0749999999998</v>
      </c>
      <c r="AB195" s="6">
        <v>1200.7919999999999</v>
      </c>
      <c r="AC195" s="6">
        <v>2.383</v>
      </c>
      <c r="AD195" s="6">
        <v>224.01900000000001</v>
      </c>
      <c r="AE195" s="6">
        <v>3063.9470000000001</v>
      </c>
      <c r="AF195" s="6">
        <v>1563.4469999999999</v>
      </c>
      <c r="AG195" s="6">
        <v>25.771000000000001</v>
      </c>
      <c r="AH195" s="6">
        <v>59405.815999999999</v>
      </c>
      <c r="AI195" s="6">
        <v>1.548</v>
      </c>
      <c r="AJ195" s="6">
        <v>0.14699999999999999</v>
      </c>
      <c r="AK195" s="6">
        <v>2.7E-2</v>
      </c>
      <c r="AL195" s="6">
        <v>3.8860000000000001</v>
      </c>
      <c r="AM195" s="6">
        <v>0.70599999999999996</v>
      </c>
      <c r="AN195" s="6">
        <v>9.8330000000000002</v>
      </c>
      <c r="AO195" s="6">
        <v>11.048999999999999</v>
      </c>
      <c r="AP195" s="6">
        <v>17.806999999999999</v>
      </c>
      <c r="AQ195" s="6">
        <v>3.2330000000000001</v>
      </c>
      <c r="AR195" s="6">
        <v>4.9000000000000004</v>
      </c>
      <c r="AS195" s="6">
        <v>0.89</v>
      </c>
      <c r="AT195" s="6">
        <v>4.91</v>
      </c>
      <c r="AU195" s="6">
        <v>0.89100000000000001</v>
      </c>
      <c r="AV195" s="6">
        <v>22.126999999999999</v>
      </c>
      <c r="AW195" s="6">
        <v>4.0170000000000003</v>
      </c>
      <c r="AX195" s="6">
        <v>0.13200000000000001</v>
      </c>
      <c r="AY195" s="6">
        <v>0.72699999999999998</v>
      </c>
      <c r="AZ195" s="6">
        <v>327.21600000000001</v>
      </c>
      <c r="BA195" s="6">
        <v>0.04</v>
      </c>
      <c r="BB195" s="6">
        <v>0.123</v>
      </c>
      <c r="BC195" s="6">
        <v>0.154</v>
      </c>
      <c r="BD195" s="6">
        <v>0.11799999999999999</v>
      </c>
      <c r="BE195" s="6">
        <v>0.12</v>
      </c>
      <c r="BF195" s="6">
        <v>0.193</v>
      </c>
      <c r="BG195" s="6">
        <v>0.25800000000000001</v>
      </c>
      <c r="BH195" s="6">
        <v>0.161</v>
      </c>
      <c r="BI195" s="6">
        <v>1.4E-2</v>
      </c>
      <c r="BJ195" s="6">
        <v>0.1</v>
      </c>
      <c r="BK195" s="6">
        <v>0.42199999999999999</v>
      </c>
      <c r="BL195" s="6">
        <v>0.28000000000000003</v>
      </c>
      <c r="BM195" s="6">
        <v>0.30399999999999999</v>
      </c>
      <c r="BN195" s="6">
        <v>3.6999999999999998E-2</v>
      </c>
      <c r="BO195" s="6">
        <v>5.3999999999999999E-2</v>
      </c>
      <c r="BP195" s="6">
        <v>0.41099999999999998</v>
      </c>
      <c r="BQ195" s="6">
        <v>0.18099999999999999</v>
      </c>
      <c r="BR195" s="6">
        <v>0.24099999999999999</v>
      </c>
      <c r="BS195" s="6">
        <v>0.22700000000000001</v>
      </c>
      <c r="BT195" s="6">
        <v>1E-3</v>
      </c>
      <c r="BU195" s="6">
        <v>2E-3</v>
      </c>
      <c r="BV195" s="6">
        <v>3.0000000000000001E-3</v>
      </c>
      <c r="BW195" s="6">
        <v>0</v>
      </c>
      <c r="BX195" s="6">
        <v>60.86</v>
      </c>
      <c r="BY195" s="6">
        <v>54.16</v>
      </c>
      <c r="BZ195" s="6">
        <v>10.868</v>
      </c>
      <c r="CA195" s="6">
        <v>24.38</v>
      </c>
    </row>
    <row r="196" spans="1:79" x14ac:dyDescent="0.25">
      <c r="A196" s="4" t="s">
        <v>17</v>
      </c>
      <c r="B196" s="4">
        <v>2018</v>
      </c>
      <c r="C196" s="4" t="s">
        <v>18</v>
      </c>
      <c r="D196" s="5">
        <v>5515465</v>
      </c>
      <c r="E196" s="5">
        <v>280000000000</v>
      </c>
      <c r="F196" s="6">
        <v>0.60199999999999998</v>
      </c>
      <c r="G196" s="6">
        <v>0.109</v>
      </c>
      <c r="H196" s="6">
        <v>45.795999999999999</v>
      </c>
      <c r="I196" s="6">
        <v>1.2190000000000001</v>
      </c>
      <c r="J196" s="7">
        <v>2.734</v>
      </c>
      <c r="K196" s="6">
        <v>65.545000000000002</v>
      </c>
      <c r="L196" s="6">
        <v>3.161</v>
      </c>
      <c r="M196" s="6">
        <v>5.0659999999999998</v>
      </c>
      <c r="N196" s="6">
        <v>11.884</v>
      </c>
      <c r="O196" s="6">
        <v>0.30599999999999999</v>
      </c>
      <c r="P196" s="6">
        <v>0.19600000000000001</v>
      </c>
      <c r="Q196" s="6">
        <v>8.3030000000000008</v>
      </c>
      <c r="R196" s="6">
        <v>0.21299999999999999</v>
      </c>
      <c r="S196" s="6">
        <v>0.13700000000000001</v>
      </c>
      <c r="T196" s="6">
        <v>17.922000000000001</v>
      </c>
      <c r="U196" s="6">
        <v>3.2490000000000001</v>
      </c>
      <c r="V196" s="6">
        <v>57.914000000000001</v>
      </c>
      <c r="W196" s="6">
        <v>10.5</v>
      </c>
      <c r="X196" s="6">
        <v>0.27</v>
      </c>
      <c r="Y196" s="6">
        <v>46.841999999999999</v>
      </c>
      <c r="Z196" s="6">
        <v>3108.4490000000001</v>
      </c>
      <c r="AA196" s="6">
        <v>6028.62</v>
      </c>
      <c r="AB196" s="6">
        <v>1218.7139999999999</v>
      </c>
      <c r="AC196" s="6">
        <v>2.4740000000000002</v>
      </c>
      <c r="AD196" s="6">
        <v>228.43100000000001</v>
      </c>
      <c r="AE196" s="6">
        <v>3083.6959999999999</v>
      </c>
      <c r="AF196" s="6">
        <v>1585.548</v>
      </c>
      <c r="AG196" s="6">
        <v>26.44</v>
      </c>
      <c r="AH196" s="6">
        <v>60528.163999999997</v>
      </c>
      <c r="AI196" s="6">
        <v>1.556</v>
      </c>
      <c r="AJ196" s="6">
        <v>9.0999999999999998E-2</v>
      </c>
      <c r="AK196" s="6">
        <v>1.6E-2</v>
      </c>
      <c r="AL196" s="6">
        <v>4.4119999999999999</v>
      </c>
      <c r="AM196" s="6">
        <v>0.8</v>
      </c>
      <c r="AN196" s="6">
        <v>10.061</v>
      </c>
      <c r="AO196" s="6">
        <v>11.319000000000001</v>
      </c>
      <c r="AP196" s="6">
        <v>19.748999999999999</v>
      </c>
      <c r="AQ196" s="6">
        <v>3.581</v>
      </c>
      <c r="AR196" s="6">
        <v>4.75</v>
      </c>
      <c r="AS196" s="6">
        <v>0.86099999999999999</v>
      </c>
      <c r="AT196" s="6">
        <v>4.9400000000000004</v>
      </c>
      <c r="AU196" s="6">
        <v>0.89600000000000002</v>
      </c>
      <c r="AV196" s="6">
        <v>22.100999999999999</v>
      </c>
      <c r="AW196" s="6">
        <v>4.0069999999999997</v>
      </c>
      <c r="AX196" s="6">
        <v>0.121</v>
      </c>
      <c r="AY196" s="6">
        <v>0.66900000000000004</v>
      </c>
      <c r="AZ196" s="6">
        <v>333.84100000000001</v>
      </c>
      <c r="BA196" s="6">
        <v>3.7999999999999999E-2</v>
      </c>
      <c r="BB196" s="6">
        <v>0.124</v>
      </c>
      <c r="BC196" s="6">
        <v>0.16</v>
      </c>
      <c r="BD196" s="6">
        <v>0.122</v>
      </c>
      <c r="BE196" s="6">
        <v>0.11700000000000001</v>
      </c>
      <c r="BF196" s="6">
        <v>0.191</v>
      </c>
      <c r="BG196" s="6">
        <v>0.25600000000000001</v>
      </c>
      <c r="BH196" s="6">
        <v>0.16</v>
      </c>
      <c r="BI196" s="6">
        <v>1.4E-2</v>
      </c>
      <c r="BJ196" s="6">
        <v>9.9000000000000005E-2</v>
      </c>
      <c r="BK196" s="6">
        <v>0.42199999999999999</v>
      </c>
      <c r="BL196" s="6">
        <v>0.27800000000000002</v>
      </c>
      <c r="BM196" s="6">
        <v>0.30099999999999999</v>
      </c>
      <c r="BN196" s="6">
        <v>2.1999999999999999E-2</v>
      </c>
      <c r="BO196" s="6">
        <v>5.8999999999999997E-2</v>
      </c>
      <c r="BP196" s="6">
        <v>0.47199999999999998</v>
      </c>
      <c r="BQ196" s="6">
        <v>0.18</v>
      </c>
      <c r="BR196" s="6">
        <v>0.221</v>
      </c>
      <c r="BS196" s="6">
        <v>0.22600000000000001</v>
      </c>
      <c r="BT196" s="6">
        <v>1E-3</v>
      </c>
      <c r="BU196" s="6">
        <v>2E-3</v>
      </c>
      <c r="BV196" s="6">
        <v>3.0000000000000001E-3</v>
      </c>
      <c r="BW196" s="6">
        <v>0</v>
      </c>
      <c r="BX196" s="6">
        <v>62.43</v>
      </c>
      <c r="BY196" s="6">
        <v>55.49</v>
      </c>
      <c r="BZ196" s="6">
        <v>12.117000000000001</v>
      </c>
      <c r="CA196" s="6">
        <v>26.459</v>
      </c>
    </row>
    <row r="197" spans="1:79" x14ac:dyDescent="0.25">
      <c r="A197" s="4" t="s">
        <v>17</v>
      </c>
      <c r="B197" s="4">
        <v>2019</v>
      </c>
      <c r="C197" s="4" t="s">
        <v>18</v>
      </c>
      <c r="D197" s="5">
        <v>5521539</v>
      </c>
      <c r="E197" s="5">
        <v>285000000000</v>
      </c>
      <c r="F197" s="6">
        <v>0.58299999999999996</v>
      </c>
      <c r="G197" s="6">
        <v>0.106</v>
      </c>
      <c r="H197" s="6">
        <v>42.381999999999998</v>
      </c>
      <c r="I197" s="6">
        <v>-3.415</v>
      </c>
      <c r="J197" s="7">
        <v>-7.4560000000000004</v>
      </c>
      <c r="K197" s="6">
        <v>62.533999999999999</v>
      </c>
      <c r="L197" s="6">
        <v>-3.012</v>
      </c>
      <c r="M197" s="6">
        <v>-4.5949999999999998</v>
      </c>
      <c r="N197" s="6">
        <v>11.324999999999999</v>
      </c>
      <c r="O197" s="8">
        <f>AVERAGE($O$178:$O$196)</f>
        <v>0.36026315789473684</v>
      </c>
      <c r="P197" s="6">
        <v>0.191</v>
      </c>
      <c r="Q197" s="6">
        <v>7.6760000000000002</v>
      </c>
      <c r="R197" s="8">
        <f>AVERAGE($R$178:$R$196)</f>
        <v>0.29236842105263156</v>
      </c>
      <c r="S197" s="6">
        <v>0.13</v>
      </c>
      <c r="T197" s="6">
        <v>15.256</v>
      </c>
      <c r="U197" s="6">
        <v>2.7629999999999999</v>
      </c>
      <c r="V197" s="6">
        <v>53.247</v>
      </c>
      <c r="W197" s="6">
        <v>9.6430000000000007</v>
      </c>
      <c r="X197" s="8">
        <f>AVERAGE($X$178:$X$196)</f>
        <v>0.37794736842105259</v>
      </c>
      <c r="Y197" s="6">
        <v>47.424999999999997</v>
      </c>
      <c r="Z197" s="6">
        <v>3150.8310000000001</v>
      </c>
      <c r="AA197" s="6">
        <v>6091.1540000000005</v>
      </c>
      <c r="AB197" s="6">
        <v>1233.97</v>
      </c>
      <c r="AC197" s="6">
        <v>2.5390000000000001</v>
      </c>
      <c r="AD197" s="6">
        <v>232.74100000000001</v>
      </c>
      <c r="AE197" s="6">
        <v>3103.848</v>
      </c>
      <c r="AF197" s="6">
        <v>1607.1289999999999</v>
      </c>
      <c r="AG197" s="6">
        <v>27.026</v>
      </c>
      <c r="AH197" s="6">
        <v>59219.417999999998</v>
      </c>
      <c r="AI197" s="8">
        <f>AVERAGE($AI$178:$AI$196)</f>
        <v>1.817578947368421</v>
      </c>
      <c r="AJ197" s="6">
        <v>6.5000000000000002E-2</v>
      </c>
      <c r="AK197" s="6">
        <v>1.2E-2</v>
      </c>
      <c r="AL197" s="6">
        <v>4.3099999999999996</v>
      </c>
      <c r="AM197" s="6">
        <v>0.78100000000000003</v>
      </c>
      <c r="AN197" s="6">
        <v>9.3230000000000004</v>
      </c>
      <c r="AO197" s="6">
        <v>10.58</v>
      </c>
      <c r="AP197" s="6">
        <v>20.152000000000001</v>
      </c>
      <c r="AQ197" s="6">
        <v>3.65</v>
      </c>
      <c r="AR197" s="6">
        <v>4.6399999999999997</v>
      </c>
      <c r="AS197" s="6">
        <v>0.84</v>
      </c>
      <c r="AT197" s="6">
        <v>5.01</v>
      </c>
      <c r="AU197" s="6">
        <v>0.90700000000000003</v>
      </c>
      <c r="AV197" s="6">
        <v>21.581</v>
      </c>
      <c r="AW197" s="6">
        <v>3.9089999999999998</v>
      </c>
      <c r="AX197" s="6">
        <v>0.106</v>
      </c>
      <c r="AY197" s="6">
        <v>0.58599999999999997</v>
      </c>
      <c r="AZ197" s="6">
        <v>326.98200000000003</v>
      </c>
      <c r="BA197" s="6">
        <v>3.5999999999999997E-2</v>
      </c>
      <c r="BB197" s="6">
        <v>0.114</v>
      </c>
      <c r="BC197" s="6">
        <v>0.15</v>
      </c>
      <c r="BD197" s="6">
        <v>0.104</v>
      </c>
      <c r="BE197" s="6">
        <v>0.114</v>
      </c>
      <c r="BF197" s="6">
        <v>0.189</v>
      </c>
      <c r="BG197" s="6">
        <v>0.254</v>
      </c>
      <c r="BH197" s="6">
        <v>0.159</v>
      </c>
      <c r="BI197" s="6">
        <v>1.4E-2</v>
      </c>
      <c r="BJ197" s="6">
        <v>9.8000000000000004E-2</v>
      </c>
      <c r="BK197" s="6">
        <v>0.42299999999999999</v>
      </c>
      <c r="BL197" s="6">
        <v>0.27600000000000002</v>
      </c>
      <c r="BM197" s="6">
        <v>0.29699999999999999</v>
      </c>
      <c r="BN197" s="6">
        <v>1.4999999999999999E-2</v>
      </c>
      <c r="BO197" s="6">
        <v>5.6000000000000001E-2</v>
      </c>
      <c r="BP197" s="6">
        <v>0.442</v>
      </c>
      <c r="BQ197" s="6">
        <v>0.17499999999999999</v>
      </c>
      <c r="BR197" s="6">
        <v>0.191</v>
      </c>
      <c r="BS197" s="6">
        <v>0.224</v>
      </c>
      <c r="BT197" s="6">
        <v>1E-3</v>
      </c>
      <c r="BU197" s="6">
        <v>2E-3</v>
      </c>
      <c r="BV197" s="6">
        <v>3.0000000000000001E-3</v>
      </c>
      <c r="BW197" s="6">
        <v>0</v>
      </c>
      <c r="BX197" s="6">
        <v>58.42</v>
      </c>
      <c r="BY197" s="6">
        <v>51.48</v>
      </c>
      <c r="BZ197" s="6">
        <v>10.865</v>
      </c>
      <c r="CA197" s="6">
        <v>25.635999999999999</v>
      </c>
    </row>
    <row r="198" spans="1:79" x14ac:dyDescent="0.25">
      <c r="A198" s="4" t="s">
        <v>17</v>
      </c>
      <c r="B198" s="4">
        <v>2020</v>
      </c>
      <c r="C198" s="4" t="s">
        <v>18</v>
      </c>
      <c r="D198" s="5">
        <v>5529468</v>
      </c>
      <c r="E198" s="5">
        <v>270000000000</v>
      </c>
      <c r="F198" s="6">
        <v>0.56999999999999995</v>
      </c>
      <c r="G198" s="6">
        <v>0.10299999999999999</v>
      </c>
      <c r="H198" s="6">
        <v>37.595999999999997</v>
      </c>
      <c r="I198" s="6">
        <v>-4.7859999999999996</v>
      </c>
      <c r="J198" s="7">
        <v>-11.292</v>
      </c>
      <c r="K198" s="6">
        <v>57.600999999999999</v>
      </c>
      <c r="L198" s="6">
        <v>-4.9320000000000004</v>
      </c>
      <c r="M198" s="6">
        <v>-7.8879999999999999</v>
      </c>
      <c r="N198" s="6">
        <v>10.417</v>
      </c>
      <c r="O198" s="8">
        <f t="shared" ref="O198:O199" si="32">AVERAGE($O$178:$O$196)</f>
        <v>0.36026315789473684</v>
      </c>
      <c r="P198" s="6">
        <v>0.184</v>
      </c>
      <c r="Q198" s="6">
        <v>6.7990000000000004</v>
      </c>
      <c r="R198" s="8">
        <f t="shared" ref="R198:R199" si="33">AVERAGE($R$178:$R$196)</f>
        <v>0.29236842105263156</v>
      </c>
      <c r="S198" s="6">
        <v>0.12</v>
      </c>
      <c r="T198" s="6">
        <v>11.872</v>
      </c>
      <c r="U198" s="6">
        <v>2.1469999999999998</v>
      </c>
      <c r="V198" s="6">
        <v>48.002000000000002</v>
      </c>
      <c r="W198" s="6">
        <v>8.6809999999999992</v>
      </c>
      <c r="X198" s="8">
        <f t="shared" ref="X198:X199" si="34">AVERAGE($X$178:$X$196)</f>
        <v>0.37794736842105259</v>
      </c>
      <c r="Y198" s="6">
        <v>47.994999999999997</v>
      </c>
      <c r="Z198" s="6">
        <v>3188.4270000000001</v>
      </c>
      <c r="AA198" s="6">
        <v>6148.7550000000001</v>
      </c>
      <c r="AB198" s="6">
        <v>1245.8420000000001</v>
      </c>
      <c r="AC198" s="6">
        <v>2.6160000000000001</v>
      </c>
      <c r="AD198" s="6">
        <v>237.10300000000001</v>
      </c>
      <c r="AE198" s="6">
        <v>3123.8530000000001</v>
      </c>
      <c r="AF198" s="6">
        <v>1627.268</v>
      </c>
      <c r="AG198" s="6">
        <v>27.603999999999999</v>
      </c>
      <c r="AH198" s="6">
        <v>56636.781000000003</v>
      </c>
      <c r="AI198" s="8">
        <f t="shared" ref="AI198:AI199" si="35">AVERAGE($AI$178:$AI$196)</f>
        <v>1.817578947368421</v>
      </c>
      <c r="AJ198" s="6">
        <v>7.5999999999999998E-2</v>
      </c>
      <c r="AK198" s="6">
        <v>1.4E-2</v>
      </c>
      <c r="AL198" s="6">
        <v>4.3609999999999998</v>
      </c>
      <c r="AM198" s="6">
        <v>0.78900000000000003</v>
      </c>
      <c r="AN198" s="8">
        <f>AVERAGE($AN$178:$AN$197)</f>
        <v>12.620450000000003</v>
      </c>
      <c r="AO198" s="8">
        <f>AVERAGE(AO178:AO197)</f>
        <v>8.6309000000000005</v>
      </c>
      <c r="AP198" s="6">
        <v>20.004999999999999</v>
      </c>
      <c r="AQ198" s="6">
        <v>3.6179999999999999</v>
      </c>
      <c r="AR198" s="8">
        <f>AVERAGE($AR$178:$AR$197)</f>
        <v>5.7</v>
      </c>
      <c r="AS198" s="8">
        <f>AVERAGE($AS$178:$AS$197)</f>
        <v>1.0681499999999999</v>
      </c>
      <c r="AT198" s="8">
        <f>AVERAGE($AT$178:$AT$197)</f>
        <v>5.5239999999999991</v>
      </c>
      <c r="AU198" s="8">
        <f>AVERAGE($AU$178:$AU$197)</f>
        <v>1.0348000000000002</v>
      </c>
      <c r="AV198" s="6">
        <v>20.138999999999999</v>
      </c>
      <c r="AW198" s="6">
        <v>3.6419999999999999</v>
      </c>
      <c r="AX198" s="6">
        <v>0.104</v>
      </c>
      <c r="AY198" s="6">
        <v>0.57799999999999996</v>
      </c>
      <c r="AZ198" s="6">
        <v>313.17099999999999</v>
      </c>
      <c r="BA198" s="6">
        <v>3.5000000000000003E-2</v>
      </c>
      <c r="BB198" s="6">
        <v>0.107</v>
      </c>
      <c r="BC198" s="6">
        <v>0.14599999999999999</v>
      </c>
      <c r="BD198" s="6">
        <v>8.4000000000000005E-2</v>
      </c>
      <c r="BE198" s="6">
        <v>0.111</v>
      </c>
      <c r="BF198" s="6">
        <v>0.188</v>
      </c>
      <c r="BG198" s="6">
        <v>0.253</v>
      </c>
      <c r="BH198" s="6">
        <v>0.158</v>
      </c>
      <c r="BI198" s="6">
        <v>1.4999999999999999E-2</v>
      </c>
      <c r="BJ198" s="6">
        <v>9.6000000000000002E-2</v>
      </c>
      <c r="BK198" s="6">
        <v>0.42299999999999999</v>
      </c>
      <c r="BL198" s="6">
        <v>0.27400000000000002</v>
      </c>
      <c r="BM198" s="6">
        <v>0.29399999999999998</v>
      </c>
      <c r="BN198" s="6">
        <v>1.9E-2</v>
      </c>
      <c r="BO198" s="6">
        <v>5.8000000000000003E-2</v>
      </c>
      <c r="BP198" s="6">
        <v>0.49299999999999999</v>
      </c>
      <c r="BQ198" s="6">
        <v>0.18</v>
      </c>
      <c r="BR198" s="6">
        <v>0.19500000000000001</v>
      </c>
      <c r="BS198" s="6">
        <v>0.222</v>
      </c>
      <c r="BT198" s="6">
        <v>1E-3</v>
      </c>
      <c r="BU198" s="6">
        <v>2E-3</v>
      </c>
      <c r="BV198" s="6">
        <v>4.0000000000000001E-3</v>
      </c>
      <c r="BW198" s="6">
        <v>0</v>
      </c>
      <c r="BX198" s="8">
        <f>AVERAGE($BX$178:$BX$197)</f>
        <v>45.974499999999992</v>
      </c>
      <c r="BY198" s="8">
        <f>AVERAGE($BY$178:$BY$197)</f>
        <v>67.320499999999996</v>
      </c>
      <c r="BZ198" s="6">
        <v>10.406000000000001</v>
      </c>
      <c r="CA198" s="6">
        <v>27.678999999999998</v>
      </c>
    </row>
    <row r="199" spans="1:79" x14ac:dyDescent="0.25">
      <c r="A199" s="4" t="s">
        <v>17</v>
      </c>
      <c r="B199" s="4">
        <v>2021</v>
      </c>
      <c r="C199" s="4" t="s">
        <v>18</v>
      </c>
      <c r="D199" s="5">
        <v>5535982</v>
      </c>
      <c r="E199" s="5">
        <v>295000000000</v>
      </c>
      <c r="F199" s="6">
        <v>0.56999999999999995</v>
      </c>
      <c r="G199" s="6">
        <v>0.10299999999999999</v>
      </c>
      <c r="H199" s="6">
        <v>37.601999999999997</v>
      </c>
      <c r="I199" s="6">
        <v>6.0000000000000001E-3</v>
      </c>
      <c r="J199" s="7">
        <v>1.7000000000000001E-2</v>
      </c>
      <c r="K199" s="6">
        <v>56.984999999999999</v>
      </c>
      <c r="L199" s="6">
        <v>-0.61599999999999999</v>
      </c>
      <c r="M199" s="6">
        <v>-1.07</v>
      </c>
      <c r="N199" s="6">
        <v>10.294</v>
      </c>
      <c r="O199" s="8">
        <f t="shared" si="32"/>
        <v>0.36026315789473684</v>
      </c>
      <c r="P199" s="6">
        <v>0.17799999999999999</v>
      </c>
      <c r="Q199" s="6">
        <v>6.7919999999999998</v>
      </c>
      <c r="R199" s="8">
        <f t="shared" si="33"/>
        <v>0.29236842105263156</v>
      </c>
      <c r="S199" s="6">
        <v>0.11799999999999999</v>
      </c>
      <c r="T199" s="6">
        <v>12.291</v>
      </c>
      <c r="U199" s="6">
        <v>2.2200000000000002</v>
      </c>
      <c r="V199" s="8">
        <f>AVERAGE(V178:V198)</f>
        <v>71.667238095238091</v>
      </c>
      <c r="W199" s="8">
        <f>AVERAGE(W178:W198)</f>
        <v>13.426285714285717</v>
      </c>
      <c r="X199" s="8">
        <f t="shared" si="34"/>
        <v>0.37794736842105259</v>
      </c>
      <c r="Y199" s="6">
        <v>48.564</v>
      </c>
      <c r="Z199" s="6">
        <v>3226.029</v>
      </c>
      <c r="AA199" s="6">
        <v>6205.74</v>
      </c>
      <c r="AB199" s="6">
        <v>1258.133</v>
      </c>
      <c r="AC199" s="6">
        <v>2.6909999999999998</v>
      </c>
      <c r="AD199" s="6">
        <v>241.369</v>
      </c>
      <c r="AE199" s="6">
        <v>3143.2359999999999</v>
      </c>
      <c r="AF199" s="6">
        <v>1647.0940000000001</v>
      </c>
      <c r="AG199" s="6">
        <v>28.177</v>
      </c>
      <c r="AH199" s="6">
        <v>57765.714999999997</v>
      </c>
      <c r="AI199" s="8">
        <f t="shared" si="35"/>
        <v>1.817578947368421</v>
      </c>
      <c r="AJ199" s="6">
        <v>7.5999999999999998E-2</v>
      </c>
      <c r="AK199" s="6">
        <v>1.4E-2</v>
      </c>
      <c r="AL199" s="6">
        <v>4.2670000000000003</v>
      </c>
      <c r="AM199" s="6">
        <v>0.77100000000000002</v>
      </c>
      <c r="AN199" s="8">
        <f>AVERAGE($AN$178:$AN$197)</f>
        <v>12.620450000000003</v>
      </c>
      <c r="AO199" s="8">
        <f>AVERAGE(AO179:AO198)</f>
        <v>8.6934450000000005</v>
      </c>
      <c r="AP199" s="6">
        <v>19.382999999999999</v>
      </c>
      <c r="AQ199" s="6">
        <v>3.5009999999999999</v>
      </c>
      <c r="AR199" s="8">
        <f>AVERAGE($AR$178:$AR$197)</f>
        <v>5.7</v>
      </c>
      <c r="AS199" s="8">
        <f>AVERAGE($AS$178:$AS$197)</f>
        <v>1.0681499999999999</v>
      </c>
      <c r="AT199" s="8">
        <f>AVERAGE($AT$178:$AT$197)</f>
        <v>5.5239999999999991</v>
      </c>
      <c r="AU199" s="8">
        <f>AVERAGE($AU$178:$AU$197)</f>
        <v>1.0348000000000002</v>
      </c>
      <c r="AV199" s="6">
        <v>19.826000000000001</v>
      </c>
      <c r="AW199" s="6">
        <v>3.581</v>
      </c>
      <c r="AX199" s="6">
        <v>0.104</v>
      </c>
      <c r="AY199" s="6">
        <v>0.57299999999999995</v>
      </c>
      <c r="AZ199" s="6">
        <v>319.79000000000002</v>
      </c>
      <c r="BA199" s="6">
        <v>3.4000000000000002E-2</v>
      </c>
      <c r="BB199" s="6">
        <v>0.10100000000000001</v>
      </c>
      <c r="BC199" s="6">
        <v>0.13900000000000001</v>
      </c>
      <c r="BD199" s="6">
        <v>8.2000000000000003E-2</v>
      </c>
      <c r="BE199" s="6">
        <v>0.108</v>
      </c>
      <c r="BF199" s="6">
        <v>0.186</v>
      </c>
      <c r="BG199" s="6">
        <v>0.251</v>
      </c>
      <c r="BH199" s="6">
        <v>0.156</v>
      </c>
      <c r="BI199" s="6">
        <v>1.4999999999999999E-2</v>
      </c>
      <c r="BJ199" s="6">
        <v>9.5000000000000001E-2</v>
      </c>
      <c r="BK199" s="6">
        <v>0.42299999999999999</v>
      </c>
      <c r="BL199" s="6">
        <v>0.27200000000000002</v>
      </c>
      <c r="BM199" s="6">
        <v>0.29099999999999998</v>
      </c>
      <c r="BN199" s="6">
        <v>1.7999999999999999E-2</v>
      </c>
      <c r="BO199" s="6">
        <v>5.3999999999999999E-2</v>
      </c>
      <c r="BP199" s="6">
        <v>0.49199999999999999</v>
      </c>
      <c r="BQ199" s="6">
        <v>0.16700000000000001</v>
      </c>
      <c r="BR199" s="6">
        <v>0.19400000000000001</v>
      </c>
      <c r="BS199" s="6">
        <v>0.22</v>
      </c>
      <c r="BT199" s="6">
        <v>1E-3</v>
      </c>
      <c r="BU199" s="6">
        <v>2E-3</v>
      </c>
      <c r="BV199" s="6">
        <v>4.0000000000000001E-3</v>
      </c>
      <c r="BW199" s="6">
        <v>0</v>
      </c>
      <c r="BX199" s="8">
        <f>AVERAGE($BX$178:$BX$197)</f>
        <v>45.974499999999992</v>
      </c>
      <c r="BY199" s="8">
        <f>AVERAGE($BY$178:$BY$197)</f>
        <v>67.320499999999996</v>
      </c>
      <c r="BZ199" s="8">
        <f>AVERAGE(BZ178:BZ198)</f>
        <v>16.159714285714287</v>
      </c>
      <c r="CA199" s="8">
        <f>AVERAGE(CA178:CA198)</f>
        <v>28.960952380952374</v>
      </c>
    </row>
    <row r="200" spans="1:79" x14ac:dyDescent="0.25">
      <c r="A200" s="4" t="s">
        <v>19</v>
      </c>
      <c r="B200" s="4">
        <v>2000</v>
      </c>
      <c r="C200" s="4" t="s">
        <v>20</v>
      </c>
      <c r="D200" s="5">
        <v>58665456</v>
      </c>
      <c r="E200" s="5">
        <v>1365640000000</v>
      </c>
      <c r="F200" s="6">
        <v>8.3930000000000007</v>
      </c>
      <c r="G200" s="6">
        <v>0.14299999999999999</v>
      </c>
      <c r="H200" s="6">
        <v>406.82900000000001</v>
      </c>
      <c r="I200" s="6">
        <v>-5.3540000000000001</v>
      </c>
      <c r="J200" s="7">
        <v>-1.2989999999999999</v>
      </c>
      <c r="K200" s="6">
        <v>385.21100000000001</v>
      </c>
      <c r="L200" s="6">
        <v>-5.7210000000000001</v>
      </c>
      <c r="M200" s="6">
        <v>-1.4630000000000001</v>
      </c>
      <c r="N200" s="6">
        <v>6.5659999999999998</v>
      </c>
      <c r="O200" s="6">
        <v>0.19</v>
      </c>
      <c r="P200" s="6">
        <v>0.124</v>
      </c>
      <c r="Q200" s="6">
        <v>6.9349999999999996</v>
      </c>
      <c r="R200" s="6">
        <v>0.2</v>
      </c>
      <c r="S200" s="6">
        <v>0.13100000000000001</v>
      </c>
      <c r="T200" s="6">
        <v>65.575000000000003</v>
      </c>
      <c r="U200" s="6">
        <v>1.1180000000000001</v>
      </c>
      <c r="V200" s="6">
        <v>516.40800000000002</v>
      </c>
      <c r="W200" s="6">
        <v>8.8030000000000008</v>
      </c>
      <c r="X200" s="6">
        <v>0.254</v>
      </c>
      <c r="Y200" s="6">
        <v>540.96400000000006</v>
      </c>
      <c r="Z200" s="6">
        <v>31476.655999999999</v>
      </c>
      <c r="AA200" s="6">
        <v>26953.611000000001</v>
      </c>
      <c r="AB200" s="6">
        <v>18106.259999999998</v>
      </c>
      <c r="AC200" s="6">
        <v>98.155000000000001</v>
      </c>
      <c r="AD200" s="6">
        <v>1803.837</v>
      </c>
      <c r="AE200" s="6">
        <v>-4202.2420000000002</v>
      </c>
      <c r="AF200" s="6">
        <v>10874.295</v>
      </c>
      <c r="AG200" s="6">
        <v>53.145000000000003</v>
      </c>
      <c r="AH200" s="6">
        <v>52966.593999999997</v>
      </c>
      <c r="AI200" s="6">
        <v>1.5289999999999999</v>
      </c>
      <c r="AJ200" s="6">
        <v>4.2119999999999997</v>
      </c>
      <c r="AK200" s="6">
        <v>7.1999999999999995E-2</v>
      </c>
      <c r="AL200" s="6">
        <v>84.320999999999998</v>
      </c>
      <c r="AM200" s="6">
        <v>1.4370000000000001</v>
      </c>
      <c r="AN200" s="6">
        <v>8.6259999999999994</v>
      </c>
      <c r="AO200" s="6">
        <v>8.2010000000000005</v>
      </c>
      <c r="AP200" s="6">
        <v>-21.617999999999999</v>
      </c>
      <c r="AQ200" s="6">
        <v>-0.36799999999999999</v>
      </c>
      <c r="AR200" s="6">
        <v>73.13</v>
      </c>
      <c r="AS200" s="6">
        <v>1.2470000000000001</v>
      </c>
      <c r="AT200" s="6">
        <v>49.1</v>
      </c>
      <c r="AU200" s="6">
        <v>0.83699999999999997</v>
      </c>
      <c r="AV200" s="6">
        <v>239.49299999999999</v>
      </c>
      <c r="AW200" s="6">
        <v>4.0819999999999999</v>
      </c>
      <c r="AX200" s="6">
        <v>8.2000000000000003E-2</v>
      </c>
      <c r="AY200" s="6">
        <v>4.8360000000000003</v>
      </c>
      <c r="AZ200" s="6">
        <v>3107.3090000000002</v>
      </c>
      <c r="BA200" s="6">
        <v>1.163</v>
      </c>
      <c r="BB200" s="6">
        <v>1.5980000000000001</v>
      </c>
      <c r="BC200" s="6">
        <v>1.26</v>
      </c>
      <c r="BD200" s="6">
        <v>0.71299999999999997</v>
      </c>
      <c r="BE200" s="6">
        <v>2.9369999999999998</v>
      </c>
      <c r="BF200" s="6">
        <v>3.0089999999999999</v>
      </c>
      <c r="BG200" s="6">
        <v>1.601</v>
      </c>
      <c r="BH200" s="6">
        <v>3.4470000000000001</v>
      </c>
      <c r="BI200" s="6">
        <v>0.91700000000000004</v>
      </c>
      <c r="BJ200" s="6">
        <v>1.478</v>
      </c>
      <c r="BK200" s="6">
        <v>-0.65400000000000003</v>
      </c>
      <c r="BL200" s="6">
        <v>2.9740000000000002</v>
      </c>
      <c r="BM200" s="6">
        <v>1.3140000000000001</v>
      </c>
      <c r="BN200" s="6">
        <v>1.51</v>
      </c>
      <c r="BO200" s="6">
        <v>1.782</v>
      </c>
      <c r="BP200" s="6">
        <v>-0.42299999999999999</v>
      </c>
      <c r="BQ200" s="6">
        <v>2.3250000000000002</v>
      </c>
      <c r="BR200" s="6">
        <v>2.2360000000000002</v>
      </c>
      <c r="BS200" s="6">
        <v>1.591</v>
      </c>
      <c r="BT200" s="6">
        <v>3.0000000000000001E-3</v>
      </c>
      <c r="BU200" s="6">
        <v>1.2999999999999999E-2</v>
      </c>
      <c r="BV200" s="6">
        <v>1.7999999999999999E-2</v>
      </c>
      <c r="BW200" s="6">
        <v>2E-3</v>
      </c>
      <c r="BX200" s="6">
        <v>481.14</v>
      </c>
      <c r="BY200" s="6">
        <v>506.03</v>
      </c>
      <c r="BZ200" s="6">
        <v>109.57899999999999</v>
      </c>
      <c r="CA200" s="6">
        <v>26.934999999999999</v>
      </c>
    </row>
    <row r="201" spans="1:79" x14ac:dyDescent="0.25">
      <c r="A201" s="4" t="s">
        <v>19</v>
      </c>
      <c r="B201" s="4">
        <v>2001</v>
      </c>
      <c r="C201" s="4" t="s">
        <v>20</v>
      </c>
      <c r="D201" s="5">
        <v>59014776</v>
      </c>
      <c r="E201" s="5">
        <v>1400000000000</v>
      </c>
      <c r="F201" s="6">
        <v>8.4809999999999999</v>
      </c>
      <c r="G201" s="6">
        <v>0.14399999999999999</v>
      </c>
      <c r="H201" s="6">
        <v>411.61399999999998</v>
      </c>
      <c r="I201" s="6">
        <v>4.7850000000000001</v>
      </c>
      <c r="J201" s="7">
        <v>1.1759999999999999</v>
      </c>
      <c r="K201" s="6">
        <v>387.358</v>
      </c>
      <c r="L201" s="6">
        <v>2.1469999999999998</v>
      </c>
      <c r="M201" s="6">
        <v>0.55700000000000005</v>
      </c>
      <c r="N201" s="6">
        <v>6.5640000000000001</v>
      </c>
      <c r="O201" s="6">
        <v>0.186</v>
      </c>
      <c r="P201" s="6">
        <v>0.123</v>
      </c>
      <c r="Q201" s="6">
        <v>6.9749999999999996</v>
      </c>
      <c r="R201" s="6">
        <v>0.19800000000000001</v>
      </c>
      <c r="S201" s="6">
        <v>0.13100000000000001</v>
      </c>
      <c r="T201" s="6">
        <v>56.04</v>
      </c>
      <c r="U201" s="6">
        <v>0.95</v>
      </c>
      <c r="V201" s="6">
        <v>516.75699999999995</v>
      </c>
      <c r="W201" s="6">
        <v>8.7560000000000002</v>
      </c>
      <c r="X201" s="6">
        <v>0.249</v>
      </c>
      <c r="Y201" s="6">
        <v>549.44399999999996</v>
      </c>
      <c r="Z201" s="6">
        <v>31888.271000000001</v>
      </c>
      <c r="AA201" s="6">
        <v>27340.969000000001</v>
      </c>
      <c r="AB201" s="6">
        <v>18162.300999999999</v>
      </c>
      <c r="AC201" s="6">
        <v>102.32899999999999</v>
      </c>
      <c r="AD201" s="6">
        <v>1892.3679999999999</v>
      </c>
      <c r="AE201" s="6">
        <v>-4226.4970000000003</v>
      </c>
      <c r="AF201" s="6">
        <v>11124.031999999999</v>
      </c>
      <c r="AG201" s="6">
        <v>57.795999999999999</v>
      </c>
      <c r="AH201" s="6">
        <v>53298.858999999997</v>
      </c>
      <c r="AI201" s="6">
        <v>1.514</v>
      </c>
      <c r="AJ201" s="6">
        <v>4.1740000000000004</v>
      </c>
      <c r="AK201" s="6">
        <v>7.0999999999999994E-2</v>
      </c>
      <c r="AL201" s="6">
        <v>88.531000000000006</v>
      </c>
      <c r="AM201" s="6">
        <v>1.5</v>
      </c>
      <c r="AN201" s="6">
        <v>8.6620000000000008</v>
      </c>
      <c r="AO201" s="6">
        <v>7.5389999999999997</v>
      </c>
      <c r="AP201" s="6">
        <v>-24.256</v>
      </c>
      <c r="AQ201" s="6">
        <v>-0.41099999999999998</v>
      </c>
      <c r="AR201" s="6">
        <v>73.41</v>
      </c>
      <c r="AS201" s="6">
        <v>1.244</v>
      </c>
      <c r="AT201" s="6">
        <v>49.85</v>
      </c>
      <c r="AU201" s="6">
        <v>0.84499999999999997</v>
      </c>
      <c r="AV201" s="6">
        <v>249.738</v>
      </c>
      <c r="AW201" s="6">
        <v>4.2320000000000002</v>
      </c>
      <c r="AX201" s="6">
        <v>7.9000000000000001E-2</v>
      </c>
      <c r="AY201" s="6">
        <v>4.6509999999999998</v>
      </c>
      <c r="AZ201" s="6">
        <v>3145.42</v>
      </c>
      <c r="BA201" s="6">
        <v>1.1240000000000001</v>
      </c>
      <c r="BB201" s="6">
        <v>1.6040000000000001</v>
      </c>
      <c r="BC201" s="6">
        <v>1.274</v>
      </c>
      <c r="BD201" s="6">
        <v>0.60499999999999998</v>
      </c>
      <c r="BE201" s="6">
        <v>2.8660000000000001</v>
      </c>
      <c r="BF201" s="6">
        <v>2.9750000000000001</v>
      </c>
      <c r="BG201" s="6">
        <v>1.595</v>
      </c>
      <c r="BH201" s="6">
        <v>3.3980000000000001</v>
      </c>
      <c r="BI201" s="6">
        <v>0.93100000000000005</v>
      </c>
      <c r="BJ201" s="6">
        <v>1.492</v>
      </c>
      <c r="BK201" s="6">
        <v>-0.65300000000000002</v>
      </c>
      <c r="BL201" s="6">
        <v>2.9580000000000002</v>
      </c>
      <c r="BM201" s="6">
        <v>1.3580000000000001</v>
      </c>
      <c r="BN201" s="6">
        <v>1.4850000000000001</v>
      </c>
      <c r="BO201" s="6">
        <v>1.855</v>
      </c>
      <c r="BP201" s="6">
        <v>-0.51200000000000001</v>
      </c>
      <c r="BQ201" s="6">
        <v>2.403</v>
      </c>
      <c r="BR201" s="6">
        <v>2.1829999999999998</v>
      </c>
      <c r="BS201" s="6">
        <v>1.581</v>
      </c>
      <c r="BT201" s="6">
        <v>3.0000000000000001E-3</v>
      </c>
      <c r="BU201" s="6">
        <v>1.2999999999999999E-2</v>
      </c>
      <c r="BV201" s="6">
        <v>1.7999999999999999E-2</v>
      </c>
      <c r="BW201" s="6">
        <v>2E-3</v>
      </c>
      <c r="BX201" s="6">
        <v>444.92</v>
      </c>
      <c r="BY201" s="6">
        <v>511.21</v>
      </c>
      <c r="BZ201" s="6">
        <v>105.143</v>
      </c>
      <c r="CA201" s="6">
        <v>25.544</v>
      </c>
    </row>
    <row r="202" spans="1:79" x14ac:dyDescent="0.25">
      <c r="A202" s="4" t="s">
        <v>19</v>
      </c>
      <c r="B202" s="4">
        <v>2002</v>
      </c>
      <c r="C202" s="4" t="s">
        <v>20</v>
      </c>
      <c r="D202" s="5">
        <v>59372784</v>
      </c>
      <c r="E202" s="5">
        <v>1430000000000</v>
      </c>
      <c r="F202" s="6">
        <v>8.4649999999999999</v>
      </c>
      <c r="G202" s="6">
        <v>0.14299999999999999</v>
      </c>
      <c r="H202" s="6">
        <v>407.79</v>
      </c>
      <c r="I202" s="6">
        <v>-3.823</v>
      </c>
      <c r="J202" s="7">
        <v>-0.92900000000000005</v>
      </c>
      <c r="K202" s="6">
        <v>382.65499999999997</v>
      </c>
      <c r="L202" s="6">
        <v>-4.7030000000000003</v>
      </c>
      <c r="M202" s="6">
        <v>-1.214</v>
      </c>
      <c r="N202" s="6">
        <v>6.4450000000000003</v>
      </c>
      <c r="O202" s="6">
        <v>0.182</v>
      </c>
      <c r="P202" s="6">
        <v>0.123</v>
      </c>
      <c r="Q202" s="6">
        <v>6.8680000000000003</v>
      </c>
      <c r="R202" s="6">
        <v>0.19400000000000001</v>
      </c>
      <c r="S202" s="6">
        <v>0.13100000000000001</v>
      </c>
      <c r="T202" s="6">
        <v>58.506</v>
      </c>
      <c r="U202" s="6">
        <v>0.98499999999999999</v>
      </c>
      <c r="V202" s="6">
        <v>510.82100000000003</v>
      </c>
      <c r="W202" s="6">
        <v>8.6039999999999992</v>
      </c>
      <c r="X202" s="6">
        <v>0.24199999999999999</v>
      </c>
      <c r="Y202" s="6">
        <v>557.90899999999999</v>
      </c>
      <c r="Z202" s="6">
        <v>32296.061000000002</v>
      </c>
      <c r="AA202" s="6">
        <v>27723.625</v>
      </c>
      <c r="AB202" s="6">
        <v>18220.807000000001</v>
      </c>
      <c r="AC202" s="6">
        <v>106.259</v>
      </c>
      <c r="AD202" s="6">
        <v>1980.3810000000001</v>
      </c>
      <c r="AE202" s="6">
        <v>-4251.6319999999996</v>
      </c>
      <c r="AF202" s="6">
        <v>11368.23</v>
      </c>
      <c r="AG202" s="6">
        <v>62.475000000000001</v>
      </c>
      <c r="AH202" s="6">
        <v>52433.27</v>
      </c>
      <c r="AI202" s="6">
        <v>1.4770000000000001</v>
      </c>
      <c r="AJ202" s="6">
        <v>3.93</v>
      </c>
      <c r="AK202" s="6">
        <v>6.6000000000000003E-2</v>
      </c>
      <c r="AL202" s="6">
        <v>88.013000000000005</v>
      </c>
      <c r="AM202" s="6">
        <v>1.482</v>
      </c>
      <c r="AN202" s="6">
        <v>8.4930000000000003</v>
      </c>
      <c r="AO202" s="6">
        <v>7.3760000000000003</v>
      </c>
      <c r="AP202" s="6">
        <v>-25.135000000000002</v>
      </c>
      <c r="AQ202" s="6">
        <v>-0.42299999999999999</v>
      </c>
      <c r="AR202" s="6">
        <v>72.099999999999994</v>
      </c>
      <c r="AS202" s="6">
        <v>1.214</v>
      </c>
      <c r="AT202" s="6">
        <v>47.37</v>
      </c>
      <c r="AU202" s="6">
        <v>0.79800000000000004</v>
      </c>
      <c r="AV202" s="6">
        <v>244.19800000000001</v>
      </c>
      <c r="AW202" s="6">
        <v>4.1130000000000004</v>
      </c>
      <c r="AX202" s="6">
        <v>7.9000000000000001E-2</v>
      </c>
      <c r="AY202" s="6">
        <v>4.6790000000000003</v>
      </c>
      <c r="AZ202" s="6">
        <v>3113.1089999999999</v>
      </c>
      <c r="BA202" s="6">
        <v>1.0629999999999999</v>
      </c>
      <c r="BB202" s="6">
        <v>1.552</v>
      </c>
      <c r="BC202" s="6">
        <v>1.216</v>
      </c>
      <c r="BD202" s="6">
        <v>0.60399999999999998</v>
      </c>
      <c r="BE202" s="6">
        <v>2.794</v>
      </c>
      <c r="BF202" s="6">
        <v>2.9409999999999998</v>
      </c>
      <c r="BG202" s="6">
        <v>1.5880000000000001</v>
      </c>
      <c r="BH202" s="6">
        <v>3.3479999999999999</v>
      </c>
      <c r="BI202" s="6">
        <v>0.94199999999999995</v>
      </c>
      <c r="BJ202" s="6">
        <v>1.504</v>
      </c>
      <c r="BK202" s="6">
        <v>-0.65200000000000002</v>
      </c>
      <c r="BL202" s="6">
        <v>2.9420000000000002</v>
      </c>
      <c r="BM202" s="6">
        <v>1.397</v>
      </c>
      <c r="BN202" s="6">
        <v>1.3160000000000001</v>
      </c>
      <c r="BO202" s="6">
        <v>1.794</v>
      </c>
      <c r="BP202" s="6">
        <v>-0.48499999999999999</v>
      </c>
      <c r="BQ202" s="6">
        <v>2.351</v>
      </c>
      <c r="BR202" s="6">
        <v>2.169</v>
      </c>
      <c r="BS202" s="6">
        <v>1.571</v>
      </c>
      <c r="BT202" s="6">
        <v>3.0000000000000001E-3</v>
      </c>
      <c r="BU202" s="6">
        <v>1.2999999999999999E-2</v>
      </c>
      <c r="BV202" s="6">
        <v>1.7999999999999999E-2</v>
      </c>
      <c r="BW202" s="6">
        <v>2E-3</v>
      </c>
      <c r="BX202" s="6">
        <v>437.95</v>
      </c>
      <c r="BY202" s="6">
        <v>504.28</v>
      </c>
      <c r="BZ202" s="6">
        <v>103.03100000000001</v>
      </c>
      <c r="CA202" s="6">
        <v>25.265999999999998</v>
      </c>
    </row>
    <row r="203" spans="1:79" x14ac:dyDescent="0.25">
      <c r="A203" s="4" t="s">
        <v>19</v>
      </c>
      <c r="B203" s="4">
        <v>2003</v>
      </c>
      <c r="C203" s="4" t="s">
        <v>20</v>
      </c>
      <c r="D203" s="5">
        <v>59728260</v>
      </c>
      <c r="E203" s="5">
        <v>1470000000000</v>
      </c>
      <c r="F203" s="6">
        <v>8.3789999999999996</v>
      </c>
      <c r="G203" s="6">
        <v>0.14000000000000001</v>
      </c>
      <c r="H203" s="6">
        <v>412.53500000000003</v>
      </c>
      <c r="I203" s="6">
        <v>4.7439999999999998</v>
      </c>
      <c r="J203" s="7">
        <v>1.163</v>
      </c>
      <c r="K203" s="6">
        <v>387.58300000000003</v>
      </c>
      <c r="L203" s="6">
        <v>4.9269999999999996</v>
      </c>
      <c r="M203" s="6">
        <v>1.288</v>
      </c>
      <c r="N203" s="6">
        <v>6.4889999999999999</v>
      </c>
      <c r="O203" s="6">
        <v>0.182</v>
      </c>
      <c r="P203" s="6">
        <v>0.123</v>
      </c>
      <c r="Q203" s="6">
        <v>6.907</v>
      </c>
      <c r="R203" s="6">
        <v>0.19400000000000001</v>
      </c>
      <c r="S203" s="6">
        <v>0.13100000000000001</v>
      </c>
      <c r="T203" s="6">
        <v>59.125</v>
      </c>
      <c r="U203" s="6">
        <v>0.99</v>
      </c>
      <c r="V203" s="6">
        <v>520.59400000000005</v>
      </c>
      <c r="W203" s="6">
        <v>8.7159999999999993</v>
      </c>
      <c r="X203" s="6">
        <v>0.24399999999999999</v>
      </c>
      <c r="Y203" s="6">
        <v>566.28899999999999</v>
      </c>
      <c r="Z203" s="6">
        <v>32708.596000000001</v>
      </c>
      <c r="AA203" s="6">
        <v>28111.206999999999</v>
      </c>
      <c r="AB203" s="6">
        <v>18279.932000000001</v>
      </c>
      <c r="AC203" s="6">
        <v>110.15</v>
      </c>
      <c r="AD203" s="6">
        <v>2072.0320000000002</v>
      </c>
      <c r="AE203" s="6">
        <v>-4276.5839999999998</v>
      </c>
      <c r="AF203" s="6">
        <v>11613.066000000001</v>
      </c>
      <c r="AG203" s="6">
        <v>67.128</v>
      </c>
      <c r="AH203" s="6">
        <v>52657.883000000002</v>
      </c>
      <c r="AI203" s="6">
        <v>1.476</v>
      </c>
      <c r="AJ203" s="6">
        <v>3.891</v>
      </c>
      <c r="AK203" s="6">
        <v>6.5000000000000002E-2</v>
      </c>
      <c r="AL203" s="6">
        <v>91.650999999999996</v>
      </c>
      <c r="AM203" s="6">
        <v>1.534</v>
      </c>
      <c r="AN203" s="6">
        <v>8.5299999999999994</v>
      </c>
      <c r="AO203" s="6">
        <v>7.4189999999999996</v>
      </c>
      <c r="AP203" s="6">
        <v>-24.952000000000002</v>
      </c>
      <c r="AQ203" s="6">
        <v>-0.41799999999999998</v>
      </c>
      <c r="AR203" s="6">
        <v>70.98</v>
      </c>
      <c r="AS203" s="6">
        <v>1.1879999999999999</v>
      </c>
      <c r="AT203" s="6">
        <v>47.25</v>
      </c>
      <c r="AU203" s="6">
        <v>0.79100000000000004</v>
      </c>
      <c r="AV203" s="6">
        <v>244.83500000000001</v>
      </c>
      <c r="AW203" s="6">
        <v>4.0990000000000002</v>
      </c>
      <c r="AX203" s="6">
        <v>7.8E-2</v>
      </c>
      <c r="AY203" s="6">
        <v>4.6529999999999996</v>
      </c>
      <c r="AZ203" s="6">
        <v>3145.1640000000002</v>
      </c>
      <c r="BA203" s="6">
        <v>0.98299999999999998</v>
      </c>
      <c r="BB203" s="6">
        <v>1.492</v>
      </c>
      <c r="BC203" s="6">
        <v>1.1639999999999999</v>
      </c>
      <c r="BD203" s="6">
        <v>0.56200000000000006</v>
      </c>
      <c r="BE203" s="6">
        <v>2.72</v>
      </c>
      <c r="BF203" s="6">
        <v>2.9060000000000001</v>
      </c>
      <c r="BG203" s="6">
        <v>1.58</v>
      </c>
      <c r="BH203" s="6">
        <v>3.2949999999999999</v>
      </c>
      <c r="BI203" s="6">
        <v>0.95099999999999996</v>
      </c>
      <c r="BJ203" s="6">
        <v>1.5149999999999999</v>
      </c>
      <c r="BK203" s="6">
        <v>-0.65</v>
      </c>
      <c r="BL203" s="6">
        <v>2.9249999999999998</v>
      </c>
      <c r="BM203" s="6">
        <v>1.43</v>
      </c>
      <c r="BN203" s="6">
        <v>1.3</v>
      </c>
      <c r="BO203" s="6">
        <v>1.804</v>
      </c>
      <c r="BP203" s="6">
        <v>-0.441</v>
      </c>
      <c r="BQ203" s="6">
        <v>2.2930000000000001</v>
      </c>
      <c r="BR203" s="6">
        <v>2.1110000000000002</v>
      </c>
      <c r="BS203" s="6">
        <v>1.5589999999999999</v>
      </c>
      <c r="BT203" s="6">
        <v>3.0000000000000001E-3</v>
      </c>
      <c r="BU203" s="6">
        <v>1.4E-2</v>
      </c>
      <c r="BV203" s="6">
        <v>1.9E-2</v>
      </c>
      <c r="BW203" s="6">
        <v>2E-3</v>
      </c>
      <c r="BX203" s="6">
        <v>443.12</v>
      </c>
      <c r="BY203" s="6">
        <v>509.46</v>
      </c>
      <c r="BZ203" s="6">
        <v>108.059</v>
      </c>
      <c r="CA203" s="6">
        <v>26.193999999999999</v>
      </c>
    </row>
    <row r="204" spans="1:79" x14ac:dyDescent="0.25">
      <c r="A204" s="4" t="s">
        <v>19</v>
      </c>
      <c r="B204" s="4">
        <v>2004</v>
      </c>
      <c r="C204" s="4" t="s">
        <v>20</v>
      </c>
      <c r="D204" s="5">
        <v>60108436</v>
      </c>
      <c r="E204" s="5">
        <v>1520000000000</v>
      </c>
      <c r="F204" s="6">
        <v>8.8689999999999998</v>
      </c>
      <c r="G204" s="6">
        <v>0.14799999999999999</v>
      </c>
      <c r="H204" s="6">
        <v>413.78</v>
      </c>
      <c r="I204" s="6">
        <v>1.2450000000000001</v>
      </c>
      <c r="J204" s="7">
        <v>0.30199999999999999</v>
      </c>
      <c r="K204" s="6">
        <v>387.43599999999998</v>
      </c>
      <c r="L204" s="6">
        <v>-0.14699999999999999</v>
      </c>
      <c r="M204" s="6">
        <v>-3.7999999999999999E-2</v>
      </c>
      <c r="N204" s="6">
        <v>6.4459999999999997</v>
      </c>
      <c r="O204" s="6">
        <v>0.17599999999999999</v>
      </c>
      <c r="P204" s="6">
        <v>0.122</v>
      </c>
      <c r="Q204" s="6">
        <v>6.8840000000000003</v>
      </c>
      <c r="R204" s="6">
        <v>0.188</v>
      </c>
      <c r="S204" s="6">
        <v>0.13</v>
      </c>
      <c r="T204" s="6">
        <v>58.173000000000002</v>
      </c>
      <c r="U204" s="6">
        <v>0.96799999999999997</v>
      </c>
      <c r="V204" s="6">
        <v>541.86099999999999</v>
      </c>
      <c r="W204" s="6">
        <v>9.0150000000000006</v>
      </c>
      <c r="X204" s="6">
        <v>0.247</v>
      </c>
      <c r="Y204" s="6">
        <v>575.15800000000002</v>
      </c>
      <c r="Z204" s="6">
        <v>33122.375</v>
      </c>
      <c r="AA204" s="6">
        <v>28498.643</v>
      </c>
      <c r="AB204" s="6">
        <v>18338.105</v>
      </c>
      <c r="AC204" s="6">
        <v>114.068</v>
      </c>
      <c r="AD204" s="6">
        <v>2165.2550000000001</v>
      </c>
      <c r="AE204" s="6">
        <v>-4302.9279999999999</v>
      </c>
      <c r="AF204" s="6">
        <v>11857.897000000001</v>
      </c>
      <c r="AG204" s="6">
        <v>71.893000000000001</v>
      </c>
      <c r="AH204" s="6">
        <v>52754.129000000001</v>
      </c>
      <c r="AI204" s="6">
        <v>1.444</v>
      </c>
      <c r="AJ204" s="6">
        <v>3.9169999999999998</v>
      </c>
      <c r="AK204" s="6">
        <v>6.5000000000000002E-2</v>
      </c>
      <c r="AL204" s="6">
        <v>93.224000000000004</v>
      </c>
      <c r="AM204" s="6">
        <v>1.5509999999999999</v>
      </c>
      <c r="AN204" s="6">
        <v>8.4469999999999992</v>
      </c>
      <c r="AO204" s="6">
        <v>7.3419999999999996</v>
      </c>
      <c r="AP204" s="6">
        <v>-26.344000000000001</v>
      </c>
      <c r="AQ204" s="6">
        <v>-0.438</v>
      </c>
      <c r="AR204" s="6">
        <v>70.27</v>
      </c>
      <c r="AS204" s="6">
        <v>1.169</v>
      </c>
      <c r="AT204" s="6">
        <v>44.7</v>
      </c>
      <c r="AU204" s="6">
        <v>0.74399999999999999</v>
      </c>
      <c r="AV204" s="6">
        <v>244.83199999999999</v>
      </c>
      <c r="AW204" s="6">
        <v>4.0730000000000004</v>
      </c>
      <c r="AX204" s="6">
        <v>7.9000000000000001E-2</v>
      </c>
      <c r="AY204" s="6">
        <v>4.7649999999999997</v>
      </c>
      <c r="AZ204" s="6">
        <v>3170.9679999999998</v>
      </c>
      <c r="BA204" s="6">
        <v>0.97399999999999998</v>
      </c>
      <c r="BB204" s="6">
        <v>1.4450000000000001</v>
      </c>
      <c r="BC204" s="6">
        <v>1.1399999999999999</v>
      </c>
      <c r="BD204" s="6">
        <v>0.53500000000000003</v>
      </c>
      <c r="BE204" s="6">
        <v>2.6469999999999998</v>
      </c>
      <c r="BF204" s="6">
        <v>2.8690000000000002</v>
      </c>
      <c r="BG204" s="6">
        <v>1.5720000000000001</v>
      </c>
      <c r="BH204" s="6">
        <v>3.242</v>
      </c>
      <c r="BI204" s="6">
        <v>0.95799999999999996</v>
      </c>
      <c r="BJ204" s="6">
        <v>1.524</v>
      </c>
      <c r="BK204" s="6">
        <v>-0.64900000000000002</v>
      </c>
      <c r="BL204" s="6">
        <v>2.9049999999999998</v>
      </c>
      <c r="BM204" s="6">
        <v>1.46</v>
      </c>
      <c r="BN204" s="6">
        <v>1.21</v>
      </c>
      <c r="BO204" s="6">
        <v>1.7729999999999999</v>
      </c>
      <c r="BP204" s="6">
        <v>-0.49099999999999999</v>
      </c>
      <c r="BQ204" s="6">
        <v>2.2170000000000001</v>
      </c>
      <c r="BR204" s="6">
        <v>2.0619999999999998</v>
      </c>
      <c r="BS204" s="6">
        <v>1.5469999999999999</v>
      </c>
      <c r="BT204" s="6">
        <v>3.0000000000000001E-3</v>
      </c>
      <c r="BU204" s="6">
        <v>1.4E-2</v>
      </c>
      <c r="BV204" s="6">
        <v>1.9E-2</v>
      </c>
      <c r="BW204" s="6">
        <v>2E-3</v>
      </c>
      <c r="BX204" s="6">
        <v>441.29</v>
      </c>
      <c r="BY204" s="6">
        <v>507.75</v>
      </c>
      <c r="BZ204" s="6">
        <v>128.08099999999999</v>
      </c>
      <c r="CA204" s="6">
        <v>30.954000000000001</v>
      </c>
    </row>
    <row r="205" spans="1:79" x14ac:dyDescent="0.25">
      <c r="A205" s="4" t="s">
        <v>19</v>
      </c>
      <c r="B205" s="4">
        <v>2005</v>
      </c>
      <c r="C205" s="4" t="s">
        <v>20</v>
      </c>
      <c r="D205" s="5">
        <v>60510080</v>
      </c>
      <c r="E205" s="5">
        <v>1580000000000</v>
      </c>
      <c r="F205" s="6">
        <v>8.9060000000000006</v>
      </c>
      <c r="G205" s="6">
        <v>0.14699999999999999</v>
      </c>
      <c r="H205" s="6">
        <v>416.166</v>
      </c>
      <c r="I205" s="6">
        <v>2.3860000000000001</v>
      </c>
      <c r="J205" s="7">
        <v>0.57699999999999996</v>
      </c>
      <c r="K205" s="6">
        <v>390.22500000000002</v>
      </c>
      <c r="L205" s="6">
        <v>2.7890000000000001</v>
      </c>
      <c r="M205" s="6">
        <v>0.72</v>
      </c>
      <c r="N205" s="6">
        <v>6.4489999999999998</v>
      </c>
      <c r="O205" s="6">
        <v>0.17399999999999999</v>
      </c>
      <c r="P205" s="6">
        <v>0.124</v>
      </c>
      <c r="Q205" s="6">
        <v>6.8780000000000001</v>
      </c>
      <c r="R205" s="6">
        <v>0.186</v>
      </c>
      <c r="S205" s="6">
        <v>0.13200000000000001</v>
      </c>
      <c r="T205" s="6">
        <v>62.003999999999998</v>
      </c>
      <c r="U205" s="6">
        <v>1.0249999999999999</v>
      </c>
      <c r="V205" s="6">
        <v>550.947</v>
      </c>
      <c r="W205" s="6">
        <v>9.1050000000000004</v>
      </c>
      <c r="X205" s="6">
        <v>0.246</v>
      </c>
      <c r="Y205" s="6">
        <v>584.06399999999996</v>
      </c>
      <c r="Z205" s="6">
        <v>33538.542999999998</v>
      </c>
      <c r="AA205" s="6">
        <v>28888.866999999998</v>
      </c>
      <c r="AB205" s="6">
        <v>18400.109</v>
      </c>
      <c r="AC205" s="6">
        <v>117.988</v>
      </c>
      <c r="AD205" s="6">
        <v>2260.1880000000001</v>
      </c>
      <c r="AE205" s="6">
        <v>-4328.8689999999997</v>
      </c>
      <c r="AF205" s="6">
        <v>12099.778</v>
      </c>
      <c r="AG205" s="6">
        <v>76.415000000000006</v>
      </c>
      <c r="AH205" s="6">
        <v>52097.116999999998</v>
      </c>
      <c r="AI205" s="6">
        <v>1.4079999999999999</v>
      </c>
      <c r="AJ205" s="6">
        <v>3.92</v>
      </c>
      <c r="AK205" s="6">
        <v>6.5000000000000002E-2</v>
      </c>
      <c r="AL205" s="6">
        <v>94.933000000000007</v>
      </c>
      <c r="AM205" s="6">
        <v>1.569</v>
      </c>
      <c r="AN205" s="6">
        <v>8.4120000000000008</v>
      </c>
      <c r="AO205" s="6">
        <v>7.3140000000000001</v>
      </c>
      <c r="AP205" s="6">
        <v>-25.940999999999999</v>
      </c>
      <c r="AQ205" s="6">
        <v>-0.42899999999999999</v>
      </c>
      <c r="AR205" s="6">
        <v>69.58</v>
      </c>
      <c r="AS205" s="6">
        <v>1.1499999999999999</v>
      </c>
      <c r="AT205" s="6">
        <v>43.53</v>
      </c>
      <c r="AU205" s="6">
        <v>0.71899999999999997</v>
      </c>
      <c r="AV205" s="6">
        <v>241.881</v>
      </c>
      <c r="AW205" s="6">
        <v>3.9969999999999999</v>
      </c>
      <c r="AX205" s="6">
        <v>7.4999999999999997E-2</v>
      </c>
      <c r="AY205" s="6">
        <v>4.5220000000000002</v>
      </c>
      <c r="AZ205" s="6">
        <v>3152.4009999999998</v>
      </c>
      <c r="BA205" s="6">
        <v>0.92400000000000004</v>
      </c>
      <c r="BB205" s="6">
        <v>1.405</v>
      </c>
      <c r="BC205" s="6">
        <v>1.137</v>
      </c>
      <c r="BD205" s="6">
        <v>0.53700000000000003</v>
      </c>
      <c r="BE205" s="6">
        <v>2.573</v>
      </c>
      <c r="BF205" s="6">
        <v>2.8330000000000002</v>
      </c>
      <c r="BG205" s="6">
        <v>1.5640000000000001</v>
      </c>
      <c r="BH205" s="6">
        <v>3.1880000000000002</v>
      </c>
      <c r="BI205" s="6">
        <v>0.96299999999999997</v>
      </c>
      <c r="BJ205" s="6">
        <v>1.5329999999999999</v>
      </c>
      <c r="BK205" s="6">
        <v>-0.64800000000000002</v>
      </c>
      <c r="BL205" s="6">
        <v>2.8860000000000001</v>
      </c>
      <c r="BM205" s="6">
        <v>1.4790000000000001</v>
      </c>
      <c r="BN205" s="6">
        <v>1.1359999999999999</v>
      </c>
      <c r="BO205" s="6">
        <v>1.764</v>
      </c>
      <c r="BP205" s="6">
        <v>-0.55000000000000004</v>
      </c>
      <c r="BQ205" s="6">
        <v>2.1709999999999998</v>
      </c>
      <c r="BR205" s="6">
        <v>1.87</v>
      </c>
      <c r="BS205" s="6">
        <v>1.5349999999999999</v>
      </c>
      <c r="BT205" s="6">
        <v>3.0000000000000001E-3</v>
      </c>
      <c r="BU205" s="6">
        <v>1.4E-2</v>
      </c>
      <c r="BV205" s="6">
        <v>1.9E-2</v>
      </c>
      <c r="BW205" s="6">
        <v>2E-3</v>
      </c>
      <c r="BX205" s="6">
        <v>442.6</v>
      </c>
      <c r="BY205" s="6">
        <v>509.04</v>
      </c>
      <c r="BZ205" s="6">
        <v>134.78100000000001</v>
      </c>
      <c r="CA205" s="6">
        <v>32.386000000000003</v>
      </c>
    </row>
    <row r="206" spans="1:79" x14ac:dyDescent="0.25">
      <c r="A206" s="4" t="s">
        <v>19</v>
      </c>
      <c r="B206" s="4">
        <v>2006</v>
      </c>
      <c r="C206" s="4" t="s">
        <v>20</v>
      </c>
      <c r="D206" s="5">
        <v>60919152</v>
      </c>
      <c r="E206" s="5">
        <v>1650000000000</v>
      </c>
      <c r="F206" s="6">
        <v>9.0950000000000006</v>
      </c>
      <c r="G206" s="6">
        <v>0.14899999999999999</v>
      </c>
      <c r="H206" s="6">
        <v>406.46199999999999</v>
      </c>
      <c r="I206" s="6">
        <v>-9.7029999999999994</v>
      </c>
      <c r="J206" s="7">
        <v>-2.3319999999999999</v>
      </c>
      <c r="K206" s="6">
        <v>378.57900000000001</v>
      </c>
      <c r="L206" s="6">
        <v>-11.645</v>
      </c>
      <c r="M206" s="6">
        <v>-2.984</v>
      </c>
      <c r="N206" s="6">
        <v>6.2140000000000004</v>
      </c>
      <c r="O206" s="6">
        <v>0.16500000000000001</v>
      </c>
      <c r="P206" s="6">
        <v>0.121</v>
      </c>
      <c r="Q206" s="6">
        <v>6.6719999999999997</v>
      </c>
      <c r="R206" s="6">
        <v>0.17699999999999999</v>
      </c>
      <c r="S206" s="6">
        <v>0.13</v>
      </c>
      <c r="T206" s="6">
        <v>59.448999999999998</v>
      </c>
      <c r="U206" s="6">
        <v>0.97599999999999998</v>
      </c>
      <c r="V206" s="6">
        <v>550.51300000000003</v>
      </c>
      <c r="W206" s="6">
        <v>9.0370000000000008</v>
      </c>
      <c r="X206" s="6">
        <v>0.24</v>
      </c>
      <c r="Y206" s="6">
        <v>593.15899999999999</v>
      </c>
      <c r="Z206" s="6">
        <v>33945.004000000001</v>
      </c>
      <c r="AA206" s="6">
        <v>29267.445</v>
      </c>
      <c r="AB206" s="6">
        <v>18459.559000000001</v>
      </c>
      <c r="AC206" s="6">
        <v>122.206</v>
      </c>
      <c r="AD206" s="6">
        <v>2352.5140000000001</v>
      </c>
      <c r="AE206" s="6">
        <v>-4356.7520000000004</v>
      </c>
      <c r="AF206" s="6">
        <v>12336.536</v>
      </c>
      <c r="AG206" s="6">
        <v>81.031000000000006</v>
      </c>
      <c r="AH206" s="6">
        <v>51332.476999999999</v>
      </c>
      <c r="AI206" s="6">
        <v>1.3620000000000001</v>
      </c>
      <c r="AJ206" s="6">
        <v>4.2190000000000003</v>
      </c>
      <c r="AK206" s="6">
        <v>6.9000000000000006E-2</v>
      </c>
      <c r="AL206" s="6">
        <v>92.325999999999993</v>
      </c>
      <c r="AM206" s="6">
        <v>1.516</v>
      </c>
      <c r="AN206" s="6">
        <v>8.1940000000000008</v>
      </c>
      <c r="AO206" s="6">
        <v>7.1029999999999998</v>
      </c>
      <c r="AP206" s="6">
        <v>-27.882999999999999</v>
      </c>
      <c r="AQ206" s="6">
        <v>-0.45800000000000002</v>
      </c>
      <c r="AR206" s="6">
        <v>68.88</v>
      </c>
      <c r="AS206" s="6">
        <v>1.131</v>
      </c>
      <c r="AT206" s="6">
        <v>42.71</v>
      </c>
      <c r="AU206" s="6">
        <v>0.70099999999999996</v>
      </c>
      <c r="AV206" s="6">
        <v>236.75800000000001</v>
      </c>
      <c r="AW206" s="6">
        <v>3.8860000000000001</v>
      </c>
      <c r="AX206" s="6">
        <v>7.5999999999999998E-2</v>
      </c>
      <c r="AY206" s="6">
        <v>4.6159999999999997</v>
      </c>
      <c r="AZ206" s="6">
        <v>3127.1309999999999</v>
      </c>
      <c r="BA206" s="6">
        <v>0.86499999999999999</v>
      </c>
      <c r="BB206" s="6">
        <v>1.329</v>
      </c>
      <c r="BC206" s="6">
        <v>1.0609999999999999</v>
      </c>
      <c r="BD206" s="6">
        <v>0.48799999999999999</v>
      </c>
      <c r="BE206" s="6">
        <v>2.4980000000000002</v>
      </c>
      <c r="BF206" s="6">
        <v>2.7949999999999999</v>
      </c>
      <c r="BG206" s="6">
        <v>1.554</v>
      </c>
      <c r="BH206" s="6">
        <v>3.1320000000000001</v>
      </c>
      <c r="BI206" s="6">
        <v>0.97</v>
      </c>
      <c r="BJ206" s="6">
        <v>1.538</v>
      </c>
      <c r="BK206" s="6">
        <v>-0.64700000000000002</v>
      </c>
      <c r="BL206" s="6">
        <v>2.8660000000000001</v>
      </c>
      <c r="BM206" s="6">
        <v>1.4950000000000001</v>
      </c>
      <c r="BN206" s="6">
        <v>1.216</v>
      </c>
      <c r="BO206" s="6">
        <v>1.677</v>
      </c>
      <c r="BP206" s="6">
        <v>-0.55000000000000004</v>
      </c>
      <c r="BQ206" s="6">
        <v>2.105</v>
      </c>
      <c r="BR206" s="6">
        <v>1.827</v>
      </c>
      <c r="BS206" s="6">
        <v>1.522</v>
      </c>
      <c r="BT206" s="6">
        <v>3.0000000000000001E-3</v>
      </c>
      <c r="BU206" s="6">
        <v>1.4E-2</v>
      </c>
      <c r="BV206" s="6">
        <v>1.9E-2</v>
      </c>
      <c r="BW206" s="6">
        <v>2E-3</v>
      </c>
      <c r="BX206" s="6">
        <v>432.73</v>
      </c>
      <c r="BY206" s="6">
        <v>499.2</v>
      </c>
      <c r="BZ206" s="6">
        <v>144.05000000000001</v>
      </c>
      <c r="CA206" s="6">
        <v>35.44</v>
      </c>
    </row>
    <row r="207" spans="1:79" x14ac:dyDescent="0.25">
      <c r="A207" s="4" t="s">
        <v>19</v>
      </c>
      <c r="B207" s="4">
        <v>2007</v>
      </c>
      <c r="C207" s="4" t="s">
        <v>20</v>
      </c>
      <c r="D207" s="5">
        <v>61329380</v>
      </c>
      <c r="E207" s="5">
        <v>1730000000000</v>
      </c>
      <c r="F207" s="6">
        <v>9.2520000000000007</v>
      </c>
      <c r="G207" s="6">
        <v>0.151</v>
      </c>
      <c r="H207" s="6">
        <v>396.661</v>
      </c>
      <c r="I207" s="6">
        <v>-9.8019999999999996</v>
      </c>
      <c r="J207" s="7">
        <v>-2.4119999999999999</v>
      </c>
      <c r="K207" s="6">
        <v>368.70400000000001</v>
      </c>
      <c r="L207" s="6">
        <v>-9.875</v>
      </c>
      <c r="M207" s="6">
        <v>-2.6080000000000001</v>
      </c>
      <c r="N207" s="6">
        <v>6.0119999999999996</v>
      </c>
      <c r="O207" s="6">
        <v>0.157</v>
      </c>
      <c r="P207" s="6">
        <v>0.12</v>
      </c>
      <c r="Q207" s="6">
        <v>6.468</v>
      </c>
      <c r="R207" s="6">
        <v>0.16900000000000001</v>
      </c>
      <c r="S207" s="6">
        <v>0.129</v>
      </c>
      <c r="T207" s="6">
        <v>61.344999999999999</v>
      </c>
      <c r="U207" s="6">
        <v>1</v>
      </c>
      <c r="V207" s="6">
        <v>550.88300000000004</v>
      </c>
      <c r="W207" s="6">
        <v>8.9819999999999993</v>
      </c>
      <c r="X207" s="6">
        <v>0.23400000000000001</v>
      </c>
      <c r="Y207" s="6">
        <v>602.41</v>
      </c>
      <c r="Z207" s="6">
        <v>34341.663999999997</v>
      </c>
      <c r="AA207" s="6">
        <v>29636.15</v>
      </c>
      <c r="AB207" s="6">
        <v>18520.901999999998</v>
      </c>
      <c r="AC207" s="6">
        <v>126.721</v>
      </c>
      <c r="AD207" s="6">
        <v>2441.7669999999998</v>
      </c>
      <c r="AE207" s="6">
        <v>-4384.7079999999996</v>
      </c>
      <c r="AF207" s="6">
        <v>12564.254999999999</v>
      </c>
      <c r="AG207" s="6">
        <v>85.608999999999995</v>
      </c>
      <c r="AH207" s="6">
        <v>50095.921999999999</v>
      </c>
      <c r="AI207" s="6">
        <v>1.3049999999999999</v>
      </c>
      <c r="AJ207" s="6">
        <v>4.5149999999999997</v>
      </c>
      <c r="AK207" s="6">
        <v>7.3999999999999996E-2</v>
      </c>
      <c r="AL207" s="6">
        <v>89.253</v>
      </c>
      <c r="AM207" s="6">
        <v>1.4550000000000001</v>
      </c>
      <c r="AN207" s="6">
        <v>8.0299999999999994</v>
      </c>
      <c r="AO207" s="6">
        <v>6.9459999999999997</v>
      </c>
      <c r="AP207" s="6">
        <v>-27.956</v>
      </c>
      <c r="AQ207" s="6">
        <v>-0.45600000000000002</v>
      </c>
      <c r="AR207" s="6">
        <v>69.08</v>
      </c>
      <c r="AS207" s="6">
        <v>1.1259999999999999</v>
      </c>
      <c r="AT207" s="6">
        <v>43.79</v>
      </c>
      <c r="AU207" s="6">
        <v>0.71399999999999997</v>
      </c>
      <c r="AV207" s="6">
        <v>227.71799999999999</v>
      </c>
      <c r="AW207" s="6">
        <v>3.7130000000000001</v>
      </c>
      <c r="AX207" s="6">
        <v>7.4999999999999997E-2</v>
      </c>
      <c r="AY207" s="6">
        <v>4.5780000000000003</v>
      </c>
      <c r="AZ207" s="6">
        <v>3072.3519999999999</v>
      </c>
      <c r="BA207" s="6">
        <v>0.81899999999999995</v>
      </c>
      <c r="BB207" s="6">
        <v>1.2589999999999999</v>
      </c>
      <c r="BC207" s="6">
        <v>1.026</v>
      </c>
      <c r="BD207" s="6">
        <v>0.48</v>
      </c>
      <c r="BE207" s="6">
        <v>2.4220000000000002</v>
      </c>
      <c r="BF207" s="6">
        <v>2.7559999999999998</v>
      </c>
      <c r="BG207" s="6">
        <v>1.544</v>
      </c>
      <c r="BH207" s="6">
        <v>3.0760000000000001</v>
      </c>
      <c r="BI207" s="6">
        <v>0.97799999999999998</v>
      </c>
      <c r="BJ207" s="6">
        <v>1.5389999999999999</v>
      </c>
      <c r="BK207" s="6">
        <v>-0.64700000000000002</v>
      </c>
      <c r="BL207" s="6">
        <v>2.8439999999999999</v>
      </c>
      <c r="BM207" s="6">
        <v>1.508</v>
      </c>
      <c r="BN207" s="6">
        <v>1.24</v>
      </c>
      <c r="BO207" s="6">
        <v>1.5669999999999999</v>
      </c>
      <c r="BP207" s="6">
        <v>-0.63</v>
      </c>
      <c r="BQ207" s="6">
        <v>2.0179999999999998</v>
      </c>
      <c r="BR207" s="6">
        <v>1.766</v>
      </c>
      <c r="BS207" s="6">
        <v>1.5089999999999999</v>
      </c>
      <c r="BT207" s="6">
        <v>3.0000000000000001E-3</v>
      </c>
      <c r="BU207" s="6">
        <v>1.4E-2</v>
      </c>
      <c r="BV207" s="6">
        <v>1.9E-2</v>
      </c>
      <c r="BW207" s="6">
        <v>2E-3</v>
      </c>
      <c r="BX207" s="6">
        <v>426</v>
      </c>
      <c r="BY207" s="6">
        <v>492.48</v>
      </c>
      <c r="BZ207" s="6">
        <v>154.22300000000001</v>
      </c>
      <c r="CA207" s="6">
        <v>38.880000000000003</v>
      </c>
    </row>
    <row r="208" spans="1:79" x14ac:dyDescent="0.25">
      <c r="A208" s="4" t="s">
        <v>19</v>
      </c>
      <c r="B208" s="4">
        <v>2008</v>
      </c>
      <c r="C208" s="4" t="s">
        <v>20</v>
      </c>
      <c r="D208" s="5">
        <v>61721004</v>
      </c>
      <c r="E208" s="5">
        <v>1820000000000</v>
      </c>
      <c r="F208" s="6">
        <v>8.6609999999999996</v>
      </c>
      <c r="G208" s="6">
        <v>0.14000000000000001</v>
      </c>
      <c r="H208" s="6">
        <v>390.77800000000002</v>
      </c>
      <c r="I208" s="6">
        <v>-5.883</v>
      </c>
      <c r="J208" s="7">
        <v>-1.4830000000000001</v>
      </c>
      <c r="K208" s="6">
        <v>361.31900000000002</v>
      </c>
      <c r="L208" s="6">
        <v>-7.3849999999999998</v>
      </c>
      <c r="M208" s="6">
        <v>-2.0030000000000001</v>
      </c>
      <c r="N208" s="6">
        <v>5.8540000000000001</v>
      </c>
      <c r="O208" s="6">
        <v>0.153</v>
      </c>
      <c r="P208" s="6">
        <v>0.11700000000000001</v>
      </c>
      <c r="Q208" s="6">
        <v>6.3310000000000004</v>
      </c>
      <c r="R208" s="6">
        <v>0.16500000000000001</v>
      </c>
      <c r="S208" s="6">
        <v>0.127</v>
      </c>
      <c r="T208" s="6">
        <v>56.164000000000001</v>
      </c>
      <c r="U208" s="6">
        <v>0.91</v>
      </c>
      <c r="V208" s="6">
        <v>545.07299999999998</v>
      </c>
      <c r="W208" s="6">
        <v>8.8309999999999995</v>
      </c>
      <c r="X208" s="6">
        <v>0.23100000000000001</v>
      </c>
      <c r="Y208" s="6">
        <v>611.07100000000003</v>
      </c>
      <c r="Z208" s="6">
        <v>34732.440999999999</v>
      </c>
      <c r="AA208" s="6">
        <v>29997.469000000001</v>
      </c>
      <c r="AB208" s="6">
        <v>18577.065999999999</v>
      </c>
      <c r="AC208" s="6">
        <v>131.512</v>
      </c>
      <c r="AD208" s="6">
        <v>2534.0479999999998</v>
      </c>
      <c r="AE208" s="6">
        <v>-4414.1670000000004</v>
      </c>
      <c r="AF208" s="6">
        <v>12788.706</v>
      </c>
      <c r="AG208" s="6">
        <v>90.04</v>
      </c>
      <c r="AH208" s="6">
        <v>49932.983999999997</v>
      </c>
      <c r="AI208" s="6">
        <v>1.3049999999999999</v>
      </c>
      <c r="AJ208" s="6">
        <v>4.79</v>
      </c>
      <c r="AK208" s="6">
        <v>7.8E-2</v>
      </c>
      <c r="AL208" s="6">
        <v>92.28</v>
      </c>
      <c r="AM208" s="6">
        <v>1.4950000000000001</v>
      </c>
      <c r="AN208" s="6">
        <v>7.8819999999999997</v>
      </c>
      <c r="AO208" s="6">
        <v>6.8049999999999997</v>
      </c>
      <c r="AP208" s="6">
        <v>-29.459</v>
      </c>
      <c r="AQ208" s="6">
        <v>-0.47699999999999998</v>
      </c>
      <c r="AR208" s="6">
        <v>69.22</v>
      </c>
      <c r="AS208" s="6">
        <v>1.121</v>
      </c>
      <c r="AT208" s="6">
        <v>41.97</v>
      </c>
      <c r="AU208" s="6">
        <v>0.68</v>
      </c>
      <c r="AV208" s="6">
        <v>224.45099999999999</v>
      </c>
      <c r="AW208" s="6">
        <v>3.637</v>
      </c>
      <c r="AX208" s="6">
        <v>7.1999999999999995E-2</v>
      </c>
      <c r="AY208" s="6">
        <v>4.431</v>
      </c>
      <c r="AZ208" s="6">
        <v>3081.9140000000002</v>
      </c>
      <c r="BA208" s="6">
        <v>0.75700000000000001</v>
      </c>
      <c r="BB208" s="6">
        <v>1.218</v>
      </c>
      <c r="BC208" s="6">
        <v>0.98399999999999999</v>
      </c>
      <c r="BD208" s="6">
        <v>0.42599999999999999</v>
      </c>
      <c r="BE208" s="6">
        <v>2.3479999999999999</v>
      </c>
      <c r="BF208" s="6">
        <v>2.7170000000000001</v>
      </c>
      <c r="BG208" s="6">
        <v>1.534</v>
      </c>
      <c r="BH208" s="6">
        <v>3.0190000000000001</v>
      </c>
      <c r="BI208" s="6">
        <v>0.98599999999999999</v>
      </c>
      <c r="BJ208" s="6">
        <v>1.5409999999999999</v>
      </c>
      <c r="BK208" s="6">
        <v>-0.64700000000000002</v>
      </c>
      <c r="BL208" s="6">
        <v>2.823</v>
      </c>
      <c r="BM208" s="6">
        <v>1.516</v>
      </c>
      <c r="BN208" s="6">
        <v>1.2809999999999999</v>
      </c>
      <c r="BO208" s="6">
        <v>1.5740000000000001</v>
      </c>
      <c r="BP208" s="6">
        <v>-0.63400000000000001</v>
      </c>
      <c r="BQ208" s="6">
        <v>1.9950000000000001</v>
      </c>
      <c r="BR208" s="6">
        <v>1.7070000000000001</v>
      </c>
      <c r="BS208" s="6">
        <v>1.4970000000000001</v>
      </c>
      <c r="BT208" s="6">
        <v>3.0000000000000001E-3</v>
      </c>
      <c r="BU208" s="6">
        <v>1.4E-2</v>
      </c>
      <c r="BV208" s="6">
        <v>1.9E-2</v>
      </c>
      <c r="BW208" s="6">
        <v>2E-3</v>
      </c>
      <c r="BX208" s="6">
        <v>419.99</v>
      </c>
      <c r="BY208" s="6">
        <v>486.46</v>
      </c>
      <c r="BZ208" s="6">
        <v>154.29599999999999</v>
      </c>
      <c r="CA208" s="6">
        <v>39.484000000000002</v>
      </c>
    </row>
    <row r="209" spans="1:79" x14ac:dyDescent="0.25">
      <c r="A209" s="4" t="s">
        <v>19</v>
      </c>
      <c r="B209" s="4">
        <v>2009</v>
      </c>
      <c r="C209" s="4" t="s">
        <v>20</v>
      </c>
      <c r="D209" s="5">
        <v>62093300</v>
      </c>
      <c r="E209" s="5">
        <v>1730000000000</v>
      </c>
      <c r="F209" s="6">
        <v>7.4740000000000002</v>
      </c>
      <c r="G209" s="6">
        <v>0.12</v>
      </c>
      <c r="H209" s="6">
        <v>371.04500000000002</v>
      </c>
      <c r="I209" s="6">
        <v>-19.731999999999999</v>
      </c>
      <c r="J209" s="7">
        <v>-5.05</v>
      </c>
      <c r="K209" s="6">
        <v>341.77</v>
      </c>
      <c r="L209" s="6">
        <v>-19.548999999999999</v>
      </c>
      <c r="M209" s="6">
        <v>-5.41</v>
      </c>
      <c r="N209" s="6">
        <v>5.5039999999999996</v>
      </c>
      <c r="O209" s="6">
        <v>0.14899999999999999</v>
      </c>
      <c r="P209" s="6">
        <v>0.11700000000000001</v>
      </c>
      <c r="Q209" s="6">
        <v>5.976</v>
      </c>
      <c r="R209" s="6">
        <v>0.16200000000000001</v>
      </c>
      <c r="S209" s="6">
        <v>0.128</v>
      </c>
      <c r="T209" s="6">
        <v>45.186</v>
      </c>
      <c r="U209" s="6">
        <v>0.72799999999999998</v>
      </c>
      <c r="V209" s="6">
        <v>504.44900000000001</v>
      </c>
      <c r="W209" s="6">
        <v>8.1240000000000006</v>
      </c>
      <c r="X209" s="6">
        <v>0.22</v>
      </c>
      <c r="Y209" s="6">
        <v>618.54600000000005</v>
      </c>
      <c r="Z209" s="6">
        <v>35103.483999999997</v>
      </c>
      <c r="AA209" s="6">
        <v>30339.24</v>
      </c>
      <c r="AB209" s="6">
        <v>18622.25</v>
      </c>
      <c r="AC209" s="6">
        <v>136.018</v>
      </c>
      <c r="AD209" s="6">
        <v>2624.76</v>
      </c>
      <c r="AE209" s="6">
        <v>-4443.4430000000002</v>
      </c>
      <c r="AF209" s="6">
        <v>13007.977000000001</v>
      </c>
      <c r="AG209" s="6">
        <v>93.936000000000007</v>
      </c>
      <c r="AH209" s="6">
        <v>46864.531000000003</v>
      </c>
      <c r="AI209" s="6">
        <v>1.268</v>
      </c>
      <c r="AJ209" s="6">
        <v>4.5069999999999997</v>
      </c>
      <c r="AK209" s="6">
        <v>7.2999999999999995E-2</v>
      </c>
      <c r="AL209" s="6">
        <v>90.712000000000003</v>
      </c>
      <c r="AM209" s="6">
        <v>1.4610000000000001</v>
      </c>
      <c r="AN209" s="6">
        <v>7.548</v>
      </c>
      <c r="AO209" s="6">
        <v>6.4770000000000003</v>
      </c>
      <c r="AP209" s="6">
        <v>-29.274999999999999</v>
      </c>
      <c r="AQ209" s="6">
        <v>-0.47099999999999997</v>
      </c>
      <c r="AR209" s="6">
        <v>68.02</v>
      </c>
      <c r="AS209" s="6">
        <v>1.095</v>
      </c>
      <c r="AT209" s="6">
        <v>39.78</v>
      </c>
      <c r="AU209" s="6">
        <v>0.64100000000000001</v>
      </c>
      <c r="AV209" s="6">
        <v>219.27099999999999</v>
      </c>
      <c r="AW209" s="6">
        <v>3.5310000000000001</v>
      </c>
      <c r="AX209" s="6">
        <v>6.3E-2</v>
      </c>
      <c r="AY209" s="6">
        <v>3.8959999999999999</v>
      </c>
      <c r="AZ209" s="6">
        <v>2909.973</v>
      </c>
      <c r="BA209" s="6">
        <v>0.63600000000000001</v>
      </c>
      <c r="BB209" s="6">
        <v>1.1759999999999999</v>
      </c>
      <c r="BC209" s="6">
        <v>0.93400000000000005</v>
      </c>
      <c r="BD209" s="6">
        <v>0.34699999999999998</v>
      </c>
      <c r="BE209" s="6">
        <v>2.274</v>
      </c>
      <c r="BF209" s="6">
        <v>2.68</v>
      </c>
      <c r="BG209" s="6">
        <v>1.5229999999999999</v>
      </c>
      <c r="BH209" s="6">
        <v>2.964</v>
      </c>
      <c r="BI209" s="6">
        <v>0.99199999999999999</v>
      </c>
      <c r="BJ209" s="6">
        <v>1.542</v>
      </c>
      <c r="BK209" s="6">
        <v>-0.64600000000000002</v>
      </c>
      <c r="BL209" s="6">
        <v>2.8029999999999999</v>
      </c>
      <c r="BM209" s="6">
        <v>1.52</v>
      </c>
      <c r="BN209" s="6">
        <v>1.1879999999999999</v>
      </c>
      <c r="BO209" s="6">
        <v>1.577</v>
      </c>
      <c r="BP209" s="6">
        <v>-0.58199999999999996</v>
      </c>
      <c r="BQ209" s="6">
        <v>1.994</v>
      </c>
      <c r="BR209" s="6">
        <v>1.6</v>
      </c>
      <c r="BS209" s="6">
        <v>1.4850000000000001</v>
      </c>
      <c r="BT209" s="6">
        <v>3.0000000000000001E-3</v>
      </c>
      <c r="BU209" s="6">
        <v>1.4999999999999999E-2</v>
      </c>
      <c r="BV209" s="6">
        <v>0.02</v>
      </c>
      <c r="BW209" s="6">
        <v>2E-3</v>
      </c>
      <c r="BX209" s="6">
        <v>402.2</v>
      </c>
      <c r="BY209" s="6">
        <v>468.66</v>
      </c>
      <c r="BZ209" s="6">
        <v>133.404</v>
      </c>
      <c r="CA209" s="6">
        <v>35.954000000000001</v>
      </c>
    </row>
    <row r="210" spans="1:79" x14ac:dyDescent="0.25">
      <c r="A210" s="4" t="s">
        <v>19</v>
      </c>
      <c r="B210" s="4">
        <v>2010</v>
      </c>
      <c r="C210" s="4" t="s">
        <v>20</v>
      </c>
      <c r="D210" s="5">
        <v>62444568</v>
      </c>
      <c r="E210" s="5">
        <v>1800000000000</v>
      </c>
      <c r="F210" s="6">
        <v>7.6760000000000002</v>
      </c>
      <c r="G210" s="6">
        <v>0.123</v>
      </c>
      <c r="H210" s="6">
        <v>376.64499999999998</v>
      </c>
      <c r="I210" s="6">
        <v>5.6</v>
      </c>
      <c r="J210" s="7">
        <v>1.5089999999999999</v>
      </c>
      <c r="K210" s="6">
        <v>347.077</v>
      </c>
      <c r="L210" s="6">
        <v>5.3070000000000004</v>
      </c>
      <c r="M210" s="6">
        <v>1.5529999999999999</v>
      </c>
      <c r="N210" s="6">
        <v>5.5579999999999998</v>
      </c>
      <c r="O210" s="6">
        <v>0.14799999999999999</v>
      </c>
      <c r="P210" s="6">
        <v>0.11600000000000001</v>
      </c>
      <c r="Q210" s="6">
        <v>6.032</v>
      </c>
      <c r="R210" s="6">
        <v>0.161</v>
      </c>
      <c r="S210" s="6">
        <v>0.126</v>
      </c>
      <c r="T210" s="6">
        <v>49.085000000000001</v>
      </c>
      <c r="U210" s="6">
        <v>0.78600000000000003</v>
      </c>
      <c r="V210" s="6">
        <v>503.64400000000001</v>
      </c>
      <c r="W210" s="6">
        <v>8.0649999999999995</v>
      </c>
      <c r="X210" s="6">
        <v>0.215</v>
      </c>
      <c r="Y210" s="6">
        <v>626.221</v>
      </c>
      <c r="Z210" s="6">
        <v>35480.133000000002</v>
      </c>
      <c r="AA210" s="6">
        <v>30686.315999999999</v>
      </c>
      <c r="AB210" s="6">
        <v>18671.338</v>
      </c>
      <c r="AC210" s="6">
        <v>140.126</v>
      </c>
      <c r="AD210" s="6">
        <v>2720.7950000000001</v>
      </c>
      <c r="AE210" s="6">
        <v>-4473.0110000000004</v>
      </c>
      <c r="AF210" s="6">
        <v>13223.682000000001</v>
      </c>
      <c r="AG210" s="6">
        <v>97.971000000000004</v>
      </c>
      <c r="AH210" s="6">
        <v>48006.328000000001</v>
      </c>
      <c r="AI210" s="6">
        <v>1.28</v>
      </c>
      <c r="AJ210" s="6">
        <v>4.1079999999999997</v>
      </c>
      <c r="AK210" s="6">
        <v>6.6000000000000003E-2</v>
      </c>
      <c r="AL210" s="6">
        <v>96.034999999999997</v>
      </c>
      <c r="AM210" s="6">
        <v>1.538</v>
      </c>
      <c r="AN210" s="6">
        <v>7.569</v>
      </c>
      <c r="AO210" s="6">
        <v>6.5039999999999996</v>
      </c>
      <c r="AP210" s="6">
        <v>-29.568000000000001</v>
      </c>
      <c r="AQ210" s="6">
        <v>-0.47399999999999998</v>
      </c>
      <c r="AR210" s="6">
        <v>67.930000000000007</v>
      </c>
      <c r="AS210" s="6">
        <v>1.0880000000000001</v>
      </c>
      <c r="AT210" s="6">
        <v>38.69</v>
      </c>
      <c r="AU210" s="6">
        <v>0.62</v>
      </c>
      <c r="AV210" s="6">
        <v>215.70599999999999</v>
      </c>
      <c r="AW210" s="6">
        <v>3.4540000000000002</v>
      </c>
      <c r="AX210" s="6">
        <v>6.5000000000000002E-2</v>
      </c>
      <c r="AY210" s="6">
        <v>4.0350000000000001</v>
      </c>
      <c r="AZ210" s="6">
        <v>2997.7339999999999</v>
      </c>
      <c r="BA210" s="6">
        <v>0.61199999999999999</v>
      </c>
      <c r="BB210" s="6">
        <v>1.129</v>
      </c>
      <c r="BC210" s="6">
        <v>0.90900000000000003</v>
      </c>
      <c r="BD210" s="6">
        <v>0.35199999999999998</v>
      </c>
      <c r="BE210" s="6">
        <v>2.2010000000000001</v>
      </c>
      <c r="BF210" s="6">
        <v>2.6419999999999999</v>
      </c>
      <c r="BG210" s="6">
        <v>1.5109999999999999</v>
      </c>
      <c r="BH210" s="6">
        <v>2.907</v>
      </c>
      <c r="BI210" s="6">
        <v>0.99399999999999999</v>
      </c>
      <c r="BJ210" s="6">
        <v>1.542</v>
      </c>
      <c r="BK210" s="6">
        <v>-0.64600000000000002</v>
      </c>
      <c r="BL210" s="6">
        <v>2.782</v>
      </c>
      <c r="BM210" s="6">
        <v>1.524</v>
      </c>
      <c r="BN210" s="6">
        <v>1.0760000000000001</v>
      </c>
      <c r="BO210" s="6">
        <v>1.55</v>
      </c>
      <c r="BP210" s="6">
        <v>-0.61099999999999999</v>
      </c>
      <c r="BQ210" s="6">
        <v>1.899</v>
      </c>
      <c r="BR210" s="6">
        <v>1.64</v>
      </c>
      <c r="BS210" s="6">
        <v>1.4730000000000001</v>
      </c>
      <c r="BT210" s="6">
        <v>3.0000000000000001E-3</v>
      </c>
      <c r="BU210" s="6">
        <v>1.4999999999999999E-2</v>
      </c>
      <c r="BV210" s="6">
        <v>0.02</v>
      </c>
      <c r="BW210" s="6">
        <v>2E-3</v>
      </c>
      <c r="BX210" s="6">
        <v>406.15</v>
      </c>
      <c r="BY210" s="6">
        <v>472.62</v>
      </c>
      <c r="BZ210" s="6">
        <v>126.998</v>
      </c>
      <c r="CA210" s="6">
        <v>33.718000000000004</v>
      </c>
    </row>
    <row r="211" spans="1:79" x14ac:dyDescent="0.25">
      <c r="A211" s="4" t="s">
        <v>19</v>
      </c>
      <c r="B211" s="4">
        <v>2011</v>
      </c>
      <c r="C211" s="4" t="s">
        <v>20</v>
      </c>
      <c r="D211" s="5">
        <v>62775272</v>
      </c>
      <c r="E211" s="5">
        <v>1890000000000</v>
      </c>
      <c r="F211" s="6">
        <v>7.8360000000000003</v>
      </c>
      <c r="G211" s="6">
        <v>0.125</v>
      </c>
      <c r="H211" s="6">
        <v>354.60199999999998</v>
      </c>
      <c r="I211" s="6">
        <v>-22.042999999999999</v>
      </c>
      <c r="J211" s="7">
        <v>-5.8520000000000003</v>
      </c>
      <c r="K211" s="6">
        <v>325.62</v>
      </c>
      <c r="L211" s="6">
        <v>-21.457000000000001</v>
      </c>
      <c r="M211" s="6">
        <v>-6.1820000000000004</v>
      </c>
      <c r="N211" s="6">
        <v>5.1870000000000003</v>
      </c>
      <c r="O211" s="6">
        <v>0.13600000000000001</v>
      </c>
      <c r="P211" s="6">
        <v>0.113</v>
      </c>
      <c r="Q211" s="6">
        <v>5.649</v>
      </c>
      <c r="R211" s="6">
        <v>0.14799999999999999</v>
      </c>
      <c r="S211" s="6">
        <v>0.123</v>
      </c>
      <c r="T211" s="6">
        <v>41.97</v>
      </c>
      <c r="U211" s="6">
        <v>0.66900000000000004</v>
      </c>
      <c r="V211" s="6">
        <v>501.07900000000001</v>
      </c>
      <c r="W211" s="6">
        <v>7.9820000000000002</v>
      </c>
      <c r="X211" s="6">
        <v>0.20899999999999999</v>
      </c>
      <c r="Y211" s="6">
        <v>634.05799999999999</v>
      </c>
      <c r="Z211" s="6">
        <v>35834.737999999998</v>
      </c>
      <c r="AA211" s="6">
        <v>31011.936000000002</v>
      </c>
      <c r="AB211" s="6">
        <v>18713.307000000001</v>
      </c>
      <c r="AC211" s="6">
        <v>144.00399999999999</v>
      </c>
      <c r="AD211" s="6">
        <v>2808.5859999999998</v>
      </c>
      <c r="AE211" s="6">
        <v>-4501.9939999999997</v>
      </c>
      <c r="AF211" s="6">
        <v>13432.55</v>
      </c>
      <c r="AG211" s="6">
        <v>102.232</v>
      </c>
      <c r="AH211" s="6">
        <v>45914.77</v>
      </c>
      <c r="AI211" s="6">
        <v>1.2050000000000001</v>
      </c>
      <c r="AJ211" s="6">
        <v>3.8780000000000001</v>
      </c>
      <c r="AK211" s="6">
        <v>6.2E-2</v>
      </c>
      <c r="AL211" s="6">
        <v>87.790999999999997</v>
      </c>
      <c r="AM211" s="6">
        <v>1.3979999999999999</v>
      </c>
      <c r="AN211" s="6">
        <v>7.2750000000000004</v>
      </c>
      <c r="AO211" s="6">
        <v>6.3019999999999996</v>
      </c>
      <c r="AP211" s="6">
        <v>-28.981999999999999</v>
      </c>
      <c r="AQ211" s="6">
        <v>-0.46200000000000002</v>
      </c>
      <c r="AR211" s="6">
        <v>65.52</v>
      </c>
      <c r="AS211" s="6">
        <v>1.044</v>
      </c>
      <c r="AT211" s="6">
        <v>36.74</v>
      </c>
      <c r="AU211" s="6">
        <v>0.58499999999999996</v>
      </c>
      <c r="AV211" s="6">
        <v>208.86699999999999</v>
      </c>
      <c r="AW211" s="6">
        <v>3.327</v>
      </c>
      <c r="AX211" s="6">
        <v>6.8000000000000005E-2</v>
      </c>
      <c r="AY211" s="6">
        <v>4.2610000000000001</v>
      </c>
      <c r="AZ211" s="6">
        <v>2882.3119999999999</v>
      </c>
      <c r="BA211" s="6">
        <v>0.58099999999999996</v>
      </c>
      <c r="BB211" s="6">
        <v>1.028</v>
      </c>
      <c r="BC211" s="6">
        <v>0.82499999999999996</v>
      </c>
      <c r="BD211" s="6">
        <v>0.28499999999999998</v>
      </c>
      <c r="BE211" s="6">
        <v>2.1280000000000001</v>
      </c>
      <c r="BF211" s="6">
        <v>2.601</v>
      </c>
      <c r="BG211" s="6">
        <v>1.498</v>
      </c>
      <c r="BH211" s="6">
        <v>2.8479999999999999</v>
      </c>
      <c r="BI211" s="6">
        <v>0.995</v>
      </c>
      <c r="BJ211" s="6">
        <v>1.536</v>
      </c>
      <c r="BK211" s="6">
        <v>-0.64600000000000002</v>
      </c>
      <c r="BL211" s="6">
        <v>2.7589999999999999</v>
      </c>
      <c r="BM211" s="6">
        <v>1.5249999999999999</v>
      </c>
      <c r="BN211" s="6">
        <v>1.0469999999999999</v>
      </c>
      <c r="BO211" s="6">
        <v>1.379</v>
      </c>
      <c r="BP211" s="6">
        <v>-0.58399999999999996</v>
      </c>
      <c r="BQ211" s="6">
        <v>1.8340000000000001</v>
      </c>
      <c r="BR211" s="6">
        <v>1.55</v>
      </c>
      <c r="BS211" s="6">
        <v>1.458</v>
      </c>
      <c r="BT211" s="6">
        <v>3.0000000000000001E-3</v>
      </c>
      <c r="BU211" s="6">
        <v>1.4999999999999999E-2</v>
      </c>
      <c r="BV211" s="6">
        <v>0.02</v>
      </c>
      <c r="BW211" s="6">
        <v>2E-3</v>
      </c>
      <c r="BX211" s="6">
        <v>395.62</v>
      </c>
      <c r="BY211" s="6">
        <v>456.72</v>
      </c>
      <c r="BZ211" s="6">
        <v>146.477</v>
      </c>
      <c r="CA211" s="6">
        <v>41.307000000000002</v>
      </c>
    </row>
    <row r="212" spans="1:79" x14ac:dyDescent="0.25">
      <c r="A212" s="4" t="s">
        <v>19</v>
      </c>
      <c r="B212" s="4">
        <v>2012</v>
      </c>
      <c r="C212" s="4" t="s">
        <v>20</v>
      </c>
      <c r="D212" s="5">
        <v>63071412</v>
      </c>
      <c r="E212" s="5">
        <v>1930000000000</v>
      </c>
      <c r="F212" s="6">
        <v>7.2919999999999998</v>
      </c>
      <c r="G212" s="6">
        <v>0.11600000000000001</v>
      </c>
      <c r="H212" s="6">
        <v>356.91300000000001</v>
      </c>
      <c r="I212" s="6">
        <v>2.31</v>
      </c>
      <c r="J212" s="7">
        <v>0.65100000000000002</v>
      </c>
      <c r="K212" s="6">
        <v>329.65199999999999</v>
      </c>
      <c r="L212" s="6">
        <v>4.032</v>
      </c>
      <c r="M212" s="6">
        <v>1.238</v>
      </c>
      <c r="N212" s="6">
        <v>5.2270000000000003</v>
      </c>
      <c r="O212" s="6">
        <v>0.13800000000000001</v>
      </c>
      <c r="P212" s="6">
        <v>0.114</v>
      </c>
      <c r="Q212" s="6">
        <v>5.6589999999999998</v>
      </c>
      <c r="R212" s="6">
        <v>0.14899999999999999</v>
      </c>
      <c r="S212" s="6">
        <v>0.124</v>
      </c>
      <c r="T212" s="6">
        <v>46.667999999999999</v>
      </c>
      <c r="U212" s="6">
        <v>0.74</v>
      </c>
      <c r="V212" s="6">
        <v>480.48700000000002</v>
      </c>
      <c r="W212" s="6">
        <v>7.6180000000000003</v>
      </c>
      <c r="X212" s="6">
        <v>0.20100000000000001</v>
      </c>
      <c r="Y212" s="6">
        <v>641.34900000000005</v>
      </c>
      <c r="Z212" s="6">
        <v>36191.648000000001</v>
      </c>
      <c r="AA212" s="6">
        <v>31341.588</v>
      </c>
      <c r="AB212" s="6">
        <v>18759.974999999999</v>
      </c>
      <c r="AC212" s="6">
        <v>147.31100000000001</v>
      </c>
      <c r="AD212" s="6">
        <v>2899.1950000000002</v>
      </c>
      <c r="AE212" s="6">
        <v>-4529.2529999999997</v>
      </c>
      <c r="AF212" s="6">
        <v>13637.424999999999</v>
      </c>
      <c r="AG212" s="6">
        <v>106.392</v>
      </c>
      <c r="AH212" s="6">
        <v>45681.148000000001</v>
      </c>
      <c r="AI212" s="6">
        <v>1.2030000000000001</v>
      </c>
      <c r="AJ212" s="6">
        <v>3.3069999999999999</v>
      </c>
      <c r="AK212" s="6">
        <v>5.1999999999999998E-2</v>
      </c>
      <c r="AL212" s="6">
        <v>90.608999999999995</v>
      </c>
      <c r="AM212" s="6">
        <v>1.4370000000000001</v>
      </c>
      <c r="AN212" s="6">
        <v>7.298</v>
      </c>
      <c r="AO212" s="6">
        <v>6.33</v>
      </c>
      <c r="AP212" s="6">
        <v>-27.26</v>
      </c>
      <c r="AQ212" s="6">
        <v>-0.432</v>
      </c>
      <c r="AR212" s="6">
        <v>64.959999999999994</v>
      </c>
      <c r="AS212" s="6">
        <v>1.03</v>
      </c>
      <c r="AT212" s="6">
        <v>37.33</v>
      </c>
      <c r="AU212" s="6">
        <v>0.59199999999999997</v>
      </c>
      <c r="AV212" s="6">
        <v>204.876</v>
      </c>
      <c r="AW212" s="6">
        <v>3.2480000000000002</v>
      </c>
      <c r="AX212" s="6">
        <v>6.6000000000000003E-2</v>
      </c>
      <c r="AY212" s="6">
        <v>4.1609999999999996</v>
      </c>
      <c r="AZ212" s="6">
        <v>2881.1750000000002</v>
      </c>
      <c r="BA212" s="6">
        <v>0.52700000000000002</v>
      </c>
      <c r="BB212" s="6">
        <v>1.02</v>
      </c>
      <c r="BC212" s="6">
        <v>0.82799999999999996</v>
      </c>
      <c r="BD212" s="6">
        <v>0.313</v>
      </c>
      <c r="BE212" s="6">
        <v>2.0569999999999999</v>
      </c>
      <c r="BF212" s="6">
        <v>2.5619999999999998</v>
      </c>
      <c r="BG212" s="6">
        <v>1.4850000000000001</v>
      </c>
      <c r="BH212" s="6">
        <v>2.7919999999999998</v>
      </c>
      <c r="BI212" s="6">
        <v>0.99199999999999999</v>
      </c>
      <c r="BJ212" s="6">
        <v>1.532</v>
      </c>
      <c r="BK212" s="6">
        <v>-0.64500000000000002</v>
      </c>
      <c r="BL212" s="6">
        <v>2.7370000000000001</v>
      </c>
      <c r="BM212" s="6">
        <v>1.5249999999999999</v>
      </c>
      <c r="BN212" s="6">
        <v>0.86899999999999999</v>
      </c>
      <c r="BO212" s="6">
        <v>1.3939999999999999</v>
      </c>
      <c r="BP212" s="6">
        <v>-0.56499999999999995</v>
      </c>
      <c r="BQ212" s="6">
        <v>1.7749999999999999</v>
      </c>
      <c r="BR212" s="6">
        <v>1.506</v>
      </c>
      <c r="BS212" s="6">
        <v>1.444</v>
      </c>
      <c r="BT212" s="6">
        <v>3.0000000000000001E-3</v>
      </c>
      <c r="BU212" s="6">
        <v>1.4999999999999999E-2</v>
      </c>
      <c r="BV212" s="6">
        <v>0.02</v>
      </c>
      <c r="BW212" s="6">
        <v>2E-3</v>
      </c>
      <c r="BX212" s="6">
        <v>399.26</v>
      </c>
      <c r="BY212" s="6">
        <v>460.3</v>
      </c>
      <c r="BZ212" s="6">
        <v>123.575</v>
      </c>
      <c r="CA212" s="6">
        <v>34.622999999999998</v>
      </c>
    </row>
    <row r="213" spans="1:79" x14ac:dyDescent="0.25">
      <c r="A213" s="4" t="s">
        <v>19</v>
      </c>
      <c r="B213" s="4">
        <v>2013</v>
      </c>
      <c r="C213" s="4" t="s">
        <v>20</v>
      </c>
      <c r="D213" s="5">
        <v>63335180</v>
      </c>
      <c r="E213" s="5">
        <v>1980000000000</v>
      </c>
      <c r="F213" s="6">
        <v>7.1</v>
      </c>
      <c r="G213" s="6">
        <v>0.112</v>
      </c>
      <c r="H213" s="6">
        <v>358.62299999999999</v>
      </c>
      <c r="I213" s="6">
        <v>1.7110000000000001</v>
      </c>
      <c r="J213" s="7">
        <v>0.47899999999999998</v>
      </c>
      <c r="K213" s="6">
        <v>333.04899999999998</v>
      </c>
      <c r="L213" s="6">
        <v>3.3959999999999999</v>
      </c>
      <c r="M213" s="6">
        <v>1.03</v>
      </c>
      <c r="N213" s="6">
        <v>5.2590000000000003</v>
      </c>
      <c r="O213" s="6">
        <v>0.13800000000000001</v>
      </c>
      <c r="P213" s="6">
        <v>0.115</v>
      </c>
      <c r="Q213" s="6">
        <v>5.6619999999999999</v>
      </c>
      <c r="R213" s="6">
        <v>0.14799999999999999</v>
      </c>
      <c r="S213" s="6">
        <v>0.123</v>
      </c>
      <c r="T213" s="6">
        <v>49.417000000000002</v>
      </c>
      <c r="U213" s="6">
        <v>0.78</v>
      </c>
      <c r="V213" s="6">
        <v>467.38299999999998</v>
      </c>
      <c r="W213" s="6">
        <v>7.38</v>
      </c>
      <c r="X213" s="6">
        <v>0.193</v>
      </c>
      <c r="Y213" s="6">
        <v>648.44899999999996</v>
      </c>
      <c r="Z213" s="6">
        <v>36550.269999999997</v>
      </c>
      <c r="AA213" s="6">
        <v>31674.638999999999</v>
      </c>
      <c r="AB213" s="6">
        <v>18809.391</v>
      </c>
      <c r="AC213" s="6">
        <v>150.36199999999999</v>
      </c>
      <c r="AD213" s="6">
        <v>2990.498</v>
      </c>
      <c r="AE213" s="6">
        <v>-4554.8280000000004</v>
      </c>
      <c r="AF213" s="6">
        <v>13840.857</v>
      </c>
      <c r="AG213" s="6">
        <v>110.715</v>
      </c>
      <c r="AH213" s="6">
        <v>45921.207000000002</v>
      </c>
      <c r="AI213" s="6">
        <v>1.204</v>
      </c>
      <c r="AJ213" s="6">
        <v>3.0510000000000002</v>
      </c>
      <c r="AK213" s="6">
        <v>4.8000000000000001E-2</v>
      </c>
      <c r="AL213" s="6">
        <v>91.302000000000007</v>
      </c>
      <c r="AM213" s="6">
        <v>1.4419999999999999</v>
      </c>
      <c r="AN213" s="6">
        <v>7.2830000000000004</v>
      </c>
      <c r="AO213" s="6">
        <v>6.3179999999999996</v>
      </c>
      <c r="AP213" s="6">
        <v>-25.574999999999999</v>
      </c>
      <c r="AQ213" s="6">
        <v>-0.40400000000000003</v>
      </c>
      <c r="AR213" s="6">
        <v>64.849999999999994</v>
      </c>
      <c r="AS213" s="6">
        <v>1.024</v>
      </c>
      <c r="AT213" s="6">
        <v>38.28</v>
      </c>
      <c r="AU213" s="6">
        <v>0.60399999999999998</v>
      </c>
      <c r="AV213" s="6">
        <v>203.43100000000001</v>
      </c>
      <c r="AW213" s="6">
        <v>3.2120000000000002</v>
      </c>
      <c r="AX213" s="6">
        <v>6.8000000000000005E-2</v>
      </c>
      <c r="AY213" s="6">
        <v>4.3230000000000004</v>
      </c>
      <c r="AZ213" s="6">
        <v>2908.4279999999999</v>
      </c>
      <c r="BA213" s="6">
        <v>0.49199999999999999</v>
      </c>
      <c r="BB213" s="6">
        <v>1.0149999999999999</v>
      </c>
      <c r="BC213" s="6">
        <v>0.83399999999999996</v>
      </c>
      <c r="BD213" s="6">
        <v>0.32900000000000001</v>
      </c>
      <c r="BE213" s="6">
        <v>1.9870000000000001</v>
      </c>
      <c r="BF213" s="6">
        <v>2.524</v>
      </c>
      <c r="BG213" s="6">
        <v>1.4730000000000001</v>
      </c>
      <c r="BH213" s="6">
        <v>2.738</v>
      </c>
      <c r="BI213" s="6">
        <v>0.98699999999999999</v>
      </c>
      <c r="BJ213" s="6">
        <v>1.5269999999999999</v>
      </c>
      <c r="BK213" s="6">
        <v>-0.64500000000000002</v>
      </c>
      <c r="BL213" s="6">
        <v>2.714</v>
      </c>
      <c r="BM213" s="6">
        <v>1.522</v>
      </c>
      <c r="BN213" s="6">
        <v>0.78700000000000003</v>
      </c>
      <c r="BO213" s="6">
        <v>1.3959999999999999</v>
      </c>
      <c r="BP213" s="6">
        <v>-0.55300000000000005</v>
      </c>
      <c r="BQ213" s="6">
        <v>1.75</v>
      </c>
      <c r="BR213" s="6">
        <v>1.47</v>
      </c>
      <c r="BS213" s="6">
        <v>1.43</v>
      </c>
      <c r="BT213" s="6">
        <v>3.0000000000000001E-3</v>
      </c>
      <c r="BU213" s="6">
        <v>1.4999999999999999E-2</v>
      </c>
      <c r="BV213" s="6">
        <v>0.02</v>
      </c>
      <c r="BW213" s="6">
        <v>2E-3</v>
      </c>
      <c r="BX213" s="6">
        <v>400.17</v>
      </c>
      <c r="BY213" s="6">
        <v>461.27</v>
      </c>
      <c r="BZ213" s="6">
        <v>108.76</v>
      </c>
      <c r="CA213" s="6">
        <v>30.327000000000002</v>
      </c>
    </row>
    <row r="214" spans="1:79" x14ac:dyDescent="0.25">
      <c r="A214" s="4" t="s">
        <v>19</v>
      </c>
      <c r="B214" s="4">
        <v>2014</v>
      </c>
      <c r="C214" s="4" t="s">
        <v>20</v>
      </c>
      <c r="D214" s="5">
        <v>63588496</v>
      </c>
      <c r="E214" s="5">
        <v>2040000000000</v>
      </c>
      <c r="F214" s="6">
        <v>6.7670000000000003</v>
      </c>
      <c r="G214" s="6">
        <v>0.106</v>
      </c>
      <c r="H214" s="6">
        <v>327.10700000000003</v>
      </c>
      <c r="I214" s="6">
        <v>-31.515999999999998</v>
      </c>
      <c r="J214" s="7">
        <v>-8.7880000000000003</v>
      </c>
      <c r="K214" s="6">
        <v>304.35399999999998</v>
      </c>
      <c r="L214" s="6">
        <v>-28.695</v>
      </c>
      <c r="M214" s="6">
        <v>-8.6159999999999997</v>
      </c>
      <c r="N214" s="6">
        <v>4.7859999999999996</v>
      </c>
      <c r="O214" s="6">
        <v>0.126</v>
      </c>
      <c r="P214" s="6">
        <v>0.109</v>
      </c>
      <c r="Q214" s="6">
        <v>5.1440000000000001</v>
      </c>
      <c r="R214" s="6">
        <v>0.13500000000000001</v>
      </c>
      <c r="S214" s="6">
        <v>0.11700000000000001</v>
      </c>
      <c r="T214" s="6">
        <v>39.271000000000001</v>
      </c>
      <c r="U214" s="6">
        <v>0.61799999999999999</v>
      </c>
      <c r="V214" s="6">
        <v>436.43400000000003</v>
      </c>
      <c r="W214" s="6">
        <v>6.8630000000000004</v>
      </c>
      <c r="X214" s="6">
        <v>0.18</v>
      </c>
      <c r="Y214" s="6">
        <v>655.21600000000001</v>
      </c>
      <c r="Z214" s="6">
        <v>36877.379000000001</v>
      </c>
      <c r="AA214" s="6">
        <v>31978.991999999998</v>
      </c>
      <c r="AB214" s="6">
        <v>18848.662</v>
      </c>
      <c r="AC214" s="6">
        <v>153.31899999999999</v>
      </c>
      <c r="AD214" s="6">
        <v>3066.866</v>
      </c>
      <c r="AE214" s="6">
        <v>-4577.5820000000003</v>
      </c>
      <c r="AF214" s="6">
        <v>14038.351000000001</v>
      </c>
      <c r="AG214" s="6">
        <v>114.964</v>
      </c>
      <c r="AH214" s="6">
        <v>43808.913999999997</v>
      </c>
      <c r="AI214" s="6">
        <v>1.149</v>
      </c>
      <c r="AJ214" s="6">
        <v>2.9580000000000002</v>
      </c>
      <c r="AK214" s="6">
        <v>4.7E-2</v>
      </c>
      <c r="AL214" s="6">
        <v>76.369</v>
      </c>
      <c r="AM214" s="6">
        <v>1.2010000000000001</v>
      </c>
      <c r="AN214" s="6">
        <v>6.7270000000000003</v>
      </c>
      <c r="AO214" s="6">
        <v>5.766</v>
      </c>
      <c r="AP214" s="6">
        <v>-22.753</v>
      </c>
      <c r="AQ214" s="6">
        <v>-0.35799999999999998</v>
      </c>
      <c r="AR214" s="6">
        <v>63.7</v>
      </c>
      <c r="AS214" s="6">
        <v>1.002</v>
      </c>
      <c r="AT214" s="6">
        <v>38.54</v>
      </c>
      <c r="AU214" s="6">
        <v>0.60599999999999998</v>
      </c>
      <c r="AV214" s="6">
        <v>197.495</v>
      </c>
      <c r="AW214" s="6">
        <v>3.1059999999999999</v>
      </c>
      <c r="AX214" s="6">
        <v>6.7000000000000004E-2</v>
      </c>
      <c r="AY214" s="6">
        <v>4.2480000000000002</v>
      </c>
      <c r="AZ214" s="6">
        <v>2785.7429999999999</v>
      </c>
      <c r="BA214" s="6">
        <v>0.45100000000000001</v>
      </c>
      <c r="BB214" s="6">
        <v>0.91900000000000004</v>
      </c>
      <c r="BC214" s="6">
        <v>0.752</v>
      </c>
      <c r="BD214" s="6">
        <v>0.26100000000000001</v>
      </c>
      <c r="BE214" s="6">
        <v>1.92</v>
      </c>
      <c r="BF214" s="6">
        <v>2.4860000000000002</v>
      </c>
      <c r="BG214" s="6">
        <v>1.46</v>
      </c>
      <c r="BH214" s="6">
        <v>2.6850000000000001</v>
      </c>
      <c r="BI214" s="6">
        <v>0.98099999999999998</v>
      </c>
      <c r="BJ214" s="6">
        <v>1.5149999999999999</v>
      </c>
      <c r="BK214" s="6">
        <v>-0.64300000000000002</v>
      </c>
      <c r="BL214" s="6">
        <v>2.6909999999999998</v>
      </c>
      <c r="BM214" s="6">
        <v>1.5169999999999999</v>
      </c>
      <c r="BN214" s="6">
        <v>0.76200000000000001</v>
      </c>
      <c r="BO214" s="6">
        <v>1.1479999999999999</v>
      </c>
      <c r="BP214" s="6">
        <v>-0.46300000000000002</v>
      </c>
      <c r="BQ214" s="6">
        <v>1.6910000000000001</v>
      </c>
      <c r="BR214" s="6">
        <v>1.3939999999999999</v>
      </c>
      <c r="BS214" s="6">
        <v>1.4159999999999999</v>
      </c>
      <c r="BT214" s="6">
        <v>3.0000000000000001E-3</v>
      </c>
      <c r="BU214" s="6">
        <v>1.4999999999999999E-2</v>
      </c>
      <c r="BV214" s="6">
        <v>0.02</v>
      </c>
      <c r="BW214" s="6">
        <v>2E-3</v>
      </c>
      <c r="BX214" s="6">
        <v>366.68</v>
      </c>
      <c r="BY214" s="6">
        <v>427.77</v>
      </c>
      <c r="BZ214" s="6">
        <v>109.327</v>
      </c>
      <c r="CA214" s="6">
        <v>33.421999999999997</v>
      </c>
    </row>
    <row r="215" spans="1:79" x14ac:dyDescent="0.25">
      <c r="A215" s="4" t="s">
        <v>19</v>
      </c>
      <c r="B215" s="4">
        <v>2015</v>
      </c>
      <c r="C215" s="4" t="s">
        <v>20</v>
      </c>
      <c r="D215" s="5">
        <v>63809768</v>
      </c>
      <c r="E215" s="5">
        <v>2100000000000</v>
      </c>
      <c r="F215" s="6">
        <v>6.4089999999999998</v>
      </c>
      <c r="G215" s="6">
        <v>0.1</v>
      </c>
      <c r="H215" s="6">
        <v>331.58</v>
      </c>
      <c r="I215" s="6">
        <v>4.4729999999999999</v>
      </c>
      <c r="J215" s="7">
        <v>1.367</v>
      </c>
      <c r="K215" s="6">
        <v>315.642</v>
      </c>
      <c r="L215" s="6">
        <v>11.288</v>
      </c>
      <c r="M215" s="6">
        <v>3.7090000000000001</v>
      </c>
      <c r="N215" s="6">
        <v>4.9470000000000001</v>
      </c>
      <c r="O215" s="6">
        <v>0.129</v>
      </c>
      <c r="P215" s="6">
        <v>0.113</v>
      </c>
      <c r="Q215" s="6">
        <v>5.1959999999999997</v>
      </c>
      <c r="R215" s="6">
        <v>0.13500000000000001</v>
      </c>
      <c r="S215" s="6">
        <v>0.11799999999999999</v>
      </c>
      <c r="T215" s="6">
        <v>37.741</v>
      </c>
      <c r="U215" s="6">
        <v>0.59099999999999997</v>
      </c>
      <c r="V215" s="6">
        <v>423.87599999999998</v>
      </c>
      <c r="W215" s="6">
        <v>6.6429999999999998</v>
      </c>
      <c r="X215" s="6">
        <v>0.17299999999999999</v>
      </c>
      <c r="Y215" s="6">
        <v>661.625</v>
      </c>
      <c r="Z215" s="6">
        <v>37208.957000000002</v>
      </c>
      <c r="AA215" s="6">
        <v>32294.633000000002</v>
      </c>
      <c r="AB215" s="6">
        <v>18886.403999999999</v>
      </c>
      <c r="AC215" s="6">
        <v>156.17699999999999</v>
      </c>
      <c r="AD215" s="6">
        <v>3148.2570000000001</v>
      </c>
      <c r="AE215" s="6">
        <v>-4593.5200000000004</v>
      </c>
      <c r="AF215" s="6">
        <v>14237.499</v>
      </c>
      <c r="AG215" s="6">
        <v>118.997</v>
      </c>
      <c r="AH215" s="6">
        <v>43929.527000000002</v>
      </c>
      <c r="AI215" s="6">
        <v>1.143</v>
      </c>
      <c r="AJ215" s="6">
        <v>2.8580000000000001</v>
      </c>
      <c r="AK215" s="6">
        <v>4.4999999999999998E-2</v>
      </c>
      <c r="AL215" s="6">
        <v>81.391000000000005</v>
      </c>
      <c r="AM215" s="6">
        <v>1.276</v>
      </c>
      <c r="AN215" s="6">
        <v>6.7889999999999997</v>
      </c>
      <c r="AO215" s="6">
        <v>5.8319999999999999</v>
      </c>
      <c r="AP215" s="6">
        <v>-15.938000000000001</v>
      </c>
      <c r="AQ215" s="6">
        <v>-0.25</v>
      </c>
      <c r="AR215" s="6">
        <v>63.12</v>
      </c>
      <c r="AS215" s="6">
        <v>0.98899999999999999</v>
      </c>
      <c r="AT215" s="6">
        <v>39.15</v>
      </c>
      <c r="AU215" s="6">
        <v>0.61399999999999999</v>
      </c>
      <c r="AV215" s="6">
        <v>199.148</v>
      </c>
      <c r="AW215" s="6">
        <v>3.121</v>
      </c>
      <c r="AX215" s="6">
        <v>6.3E-2</v>
      </c>
      <c r="AY215" s="6">
        <v>4.0330000000000004</v>
      </c>
      <c r="AZ215" s="6">
        <v>2803.1329999999998</v>
      </c>
      <c r="BA215" s="6">
        <v>0.44400000000000001</v>
      </c>
      <c r="BB215" s="6">
        <v>0.93200000000000005</v>
      </c>
      <c r="BC215" s="6">
        <v>0.77100000000000002</v>
      </c>
      <c r="BD215" s="6">
        <v>0.25700000000000001</v>
      </c>
      <c r="BE215" s="6">
        <v>1.86</v>
      </c>
      <c r="BF215" s="6">
        <v>2.4500000000000002</v>
      </c>
      <c r="BG215" s="6">
        <v>1.4470000000000001</v>
      </c>
      <c r="BH215" s="6">
        <v>2.6349999999999998</v>
      </c>
      <c r="BI215" s="6">
        <v>0.97599999999999998</v>
      </c>
      <c r="BJ215" s="6">
        <v>1.504</v>
      </c>
      <c r="BK215" s="6">
        <v>-0.64100000000000001</v>
      </c>
      <c r="BL215" s="6">
        <v>2.6680000000000001</v>
      </c>
      <c r="BM215" s="6">
        <v>1.51</v>
      </c>
      <c r="BN215" s="6">
        <v>0.745</v>
      </c>
      <c r="BO215" s="6">
        <v>1.1990000000000001</v>
      </c>
      <c r="BP215" s="6">
        <v>-0.29599999999999999</v>
      </c>
      <c r="BQ215" s="6">
        <v>1.669</v>
      </c>
      <c r="BR215" s="6">
        <v>1.3320000000000001</v>
      </c>
      <c r="BS215" s="6">
        <v>1.4019999999999999</v>
      </c>
      <c r="BT215" s="6">
        <v>3.0000000000000001E-3</v>
      </c>
      <c r="BU215" s="6">
        <v>1.4999999999999999E-2</v>
      </c>
      <c r="BV215" s="6">
        <v>2.1000000000000001E-2</v>
      </c>
      <c r="BW215" s="6">
        <v>2E-3</v>
      </c>
      <c r="BX215" s="6">
        <v>372.12</v>
      </c>
      <c r="BY215" s="6">
        <v>433.22</v>
      </c>
      <c r="BZ215" s="6">
        <v>92.296000000000006</v>
      </c>
      <c r="CA215" s="6">
        <v>27.835000000000001</v>
      </c>
    </row>
    <row r="216" spans="1:79" x14ac:dyDescent="0.25">
      <c r="A216" s="4" t="s">
        <v>19</v>
      </c>
      <c r="B216" s="4">
        <v>2016</v>
      </c>
      <c r="C216" s="4" t="s">
        <v>20</v>
      </c>
      <c r="D216" s="5">
        <v>63989320</v>
      </c>
      <c r="E216" s="5">
        <v>2150000000000</v>
      </c>
      <c r="F216" s="6">
        <v>6.4379999999999997</v>
      </c>
      <c r="G216" s="6">
        <v>0.10100000000000001</v>
      </c>
      <c r="H216" s="6">
        <v>334.44</v>
      </c>
      <c r="I216" s="6">
        <v>2.86</v>
      </c>
      <c r="J216" s="7">
        <v>0.86199999999999999</v>
      </c>
      <c r="K216" s="6">
        <v>314.87400000000002</v>
      </c>
      <c r="L216" s="6">
        <v>-0.76800000000000002</v>
      </c>
      <c r="M216" s="6">
        <v>-0.24299999999999999</v>
      </c>
      <c r="N216" s="6">
        <v>4.9210000000000003</v>
      </c>
      <c r="O216" s="6">
        <v>0.127</v>
      </c>
      <c r="P216" s="6">
        <v>0.114</v>
      </c>
      <c r="Q216" s="6">
        <v>5.226</v>
      </c>
      <c r="R216" s="6">
        <v>0.13500000000000001</v>
      </c>
      <c r="S216" s="6">
        <v>0.121</v>
      </c>
      <c r="T216" s="6">
        <v>35.793999999999997</v>
      </c>
      <c r="U216" s="6">
        <v>0.55900000000000005</v>
      </c>
      <c r="V216" s="6">
        <v>431.71499999999997</v>
      </c>
      <c r="W216" s="6">
        <v>6.7469999999999999</v>
      </c>
      <c r="X216" s="6">
        <v>0.17399999999999999</v>
      </c>
      <c r="Y216" s="6">
        <v>668.06299999999999</v>
      </c>
      <c r="Z216" s="6">
        <v>37543.398000000001</v>
      </c>
      <c r="AA216" s="6">
        <v>32609.508000000002</v>
      </c>
      <c r="AB216" s="6">
        <v>18922.197</v>
      </c>
      <c r="AC216" s="6">
        <v>159.04499999999999</v>
      </c>
      <c r="AD216" s="6">
        <v>3237.29</v>
      </c>
      <c r="AE216" s="6">
        <v>-4613.085</v>
      </c>
      <c r="AF216" s="6">
        <v>14433.989</v>
      </c>
      <c r="AG216" s="6">
        <v>122.813</v>
      </c>
      <c r="AH216" s="6">
        <v>43053.949000000001</v>
      </c>
      <c r="AI216" s="6">
        <v>1.111</v>
      </c>
      <c r="AJ216" s="6">
        <v>2.8679999999999999</v>
      </c>
      <c r="AK216" s="6">
        <v>4.4999999999999998E-2</v>
      </c>
      <c r="AL216" s="6">
        <v>89.033000000000001</v>
      </c>
      <c r="AM216" s="6">
        <v>1.391</v>
      </c>
      <c r="AN216" s="6">
        <v>6.7759999999999998</v>
      </c>
      <c r="AO216" s="6">
        <v>5.8079999999999998</v>
      </c>
      <c r="AP216" s="6">
        <v>-19.565999999999999</v>
      </c>
      <c r="AQ216" s="6">
        <v>-0.30599999999999999</v>
      </c>
      <c r="AR216" s="6">
        <v>62.2</v>
      </c>
      <c r="AS216" s="6">
        <v>0.97199999999999998</v>
      </c>
      <c r="AT216" s="6">
        <v>37.65</v>
      </c>
      <c r="AU216" s="6">
        <v>0.58799999999999997</v>
      </c>
      <c r="AV216" s="6">
        <v>196.49</v>
      </c>
      <c r="AW216" s="6">
        <v>3.0710000000000002</v>
      </c>
      <c r="AX216" s="6">
        <v>0.06</v>
      </c>
      <c r="AY216" s="6">
        <v>3.8170000000000002</v>
      </c>
      <c r="AZ216" s="6">
        <v>2754.9929999999999</v>
      </c>
      <c r="BA216" s="6">
        <v>0.433</v>
      </c>
      <c r="BB216" s="6">
        <v>0.94099999999999995</v>
      </c>
      <c r="BC216" s="6">
        <v>0.78600000000000003</v>
      </c>
      <c r="BD216" s="6">
        <v>0.249</v>
      </c>
      <c r="BE216" s="6">
        <v>1.8029999999999999</v>
      </c>
      <c r="BF216" s="6">
        <v>2.415</v>
      </c>
      <c r="BG216" s="6">
        <v>1.4359999999999999</v>
      </c>
      <c r="BH216" s="6">
        <v>2.5880000000000001</v>
      </c>
      <c r="BI216" s="6">
        <v>0.97099999999999997</v>
      </c>
      <c r="BJ216" s="6">
        <v>1.4970000000000001</v>
      </c>
      <c r="BK216" s="6">
        <v>-0.63900000000000001</v>
      </c>
      <c r="BL216" s="6">
        <v>2.6459999999999999</v>
      </c>
      <c r="BM216" s="6">
        <v>1.5009999999999999</v>
      </c>
      <c r="BN216" s="6">
        <v>0.75800000000000001</v>
      </c>
      <c r="BO216" s="6">
        <v>1.2769999999999999</v>
      </c>
      <c r="BP216" s="6">
        <v>-0.432</v>
      </c>
      <c r="BQ216" s="6">
        <v>1.6339999999999999</v>
      </c>
      <c r="BR216" s="6">
        <v>1.272</v>
      </c>
      <c r="BS216" s="6">
        <v>1.389</v>
      </c>
      <c r="BT216" s="6">
        <v>3.0000000000000001E-3</v>
      </c>
      <c r="BU216" s="6">
        <v>1.6E-2</v>
      </c>
      <c r="BV216" s="6">
        <v>2.1000000000000001E-2</v>
      </c>
      <c r="BW216" s="6">
        <v>2E-3</v>
      </c>
      <c r="BX216" s="6">
        <v>371.62</v>
      </c>
      <c r="BY216" s="6">
        <v>433.6</v>
      </c>
      <c r="BZ216" s="6">
        <v>97.275000000000006</v>
      </c>
      <c r="CA216" s="6">
        <v>29.085999999999999</v>
      </c>
    </row>
    <row r="217" spans="1:79" x14ac:dyDescent="0.25">
      <c r="A217" s="4" t="s">
        <v>19</v>
      </c>
      <c r="B217" s="4">
        <v>2017</v>
      </c>
      <c r="C217" s="4" t="s">
        <v>20</v>
      </c>
      <c r="D217" s="5">
        <v>64144092</v>
      </c>
      <c r="E217" s="5">
        <v>2220000000000</v>
      </c>
      <c r="F217" s="6">
        <v>6.2910000000000004</v>
      </c>
      <c r="G217" s="6">
        <v>9.8000000000000004E-2</v>
      </c>
      <c r="H217" s="6">
        <v>337.45800000000003</v>
      </c>
      <c r="I217" s="6">
        <v>3.0179999999999998</v>
      </c>
      <c r="J217" s="7">
        <v>0.90200000000000002</v>
      </c>
      <c r="K217" s="6">
        <v>318.00200000000001</v>
      </c>
      <c r="L217" s="6">
        <v>3.1280000000000001</v>
      </c>
      <c r="M217" s="6">
        <v>0.99299999999999999</v>
      </c>
      <c r="N217" s="6">
        <v>4.9580000000000002</v>
      </c>
      <c r="O217" s="6">
        <v>0.125</v>
      </c>
      <c r="P217" s="6">
        <v>0.11600000000000001</v>
      </c>
      <c r="Q217" s="6">
        <v>5.2610000000000001</v>
      </c>
      <c r="R217" s="6">
        <v>0.13300000000000001</v>
      </c>
      <c r="S217" s="6">
        <v>0.123</v>
      </c>
      <c r="T217" s="6">
        <v>39.79</v>
      </c>
      <c r="U217" s="6">
        <v>0.62</v>
      </c>
      <c r="V217" s="6">
        <v>429.01900000000001</v>
      </c>
      <c r="W217" s="6">
        <v>6.6879999999999997</v>
      </c>
      <c r="X217" s="6">
        <v>0.16900000000000001</v>
      </c>
      <c r="Y217" s="6">
        <v>674.35400000000004</v>
      </c>
      <c r="Z217" s="6">
        <v>37880.855000000003</v>
      </c>
      <c r="AA217" s="6">
        <v>32927.508000000002</v>
      </c>
      <c r="AB217" s="6">
        <v>18961.988000000001</v>
      </c>
      <c r="AC217" s="6">
        <v>161.86199999999999</v>
      </c>
      <c r="AD217" s="6">
        <v>3326.4270000000001</v>
      </c>
      <c r="AE217" s="6">
        <v>-4632.5420000000004</v>
      </c>
      <c r="AF217" s="6">
        <v>14629.644</v>
      </c>
      <c r="AG217" s="6">
        <v>126.583</v>
      </c>
      <c r="AH217" s="6">
        <v>42633.387000000002</v>
      </c>
      <c r="AI217" s="6">
        <v>1.0780000000000001</v>
      </c>
      <c r="AJ217" s="6">
        <v>2.8159999999999998</v>
      </c>
      <c r="AK217" s="6">
        <v>4.3999999999999997E-2</v>
      </c>
      <c r="AL217" s="6">
        <v>89.137</v>
      </c>
      <c r="AM217" s="6">
        <v>1.39</v>
      </c>
      <c r="AN217" s="6">
        <v>6.8</v>
      </c>
      <c r="AO217" s="6">
        <v>5.835</v>
      </c>
      <c r="AP217" s="6">
        <v>-19.456</v>
      </c>
      <c r="AQ217" s="6">
        <v>-0.30299999999999999</v>
      </c>
      <c r="AR217" s="6">
        <v>61.34</v>
      </c>
      <c r="AS217" s="6">
        <v>0.95599999999999996</v>
      </c>
      <c r="AT217" s="6">
        <v>38.659999999999997</v>
      </c>
      <c r="AU217" s="6">
        <v>0.60299999999999998</v>
      </c>
      <c r="AV217" s="6">
        <v>195.654</v>
      </c>
      <c r="AW217" s="6">
        <v>3.05</v>
      </c>
      <c r="AX217" s="6">
        <v>5.8999999999999997E-2</v>
      </c>
      <c r="AY217" s="6">
        <v>3.7690000000000001</v>
      </c>
      <c r="AZ217" s="6">
        <v>2734.68</v>
      </c>
      <c r="BA217" s="6">
        <v>0.41699999999999998</v>
      </c>
      <c r="BB217" s="6">
        <v>0.93500000000000005</v>
      </c>
      <c r="BC217" s="6">
        <v>0.78700000000000003</v>
      </c>
      <c r="BD217" s="6">
        <v>0.27400000000000002</v>
      </c>
      <c r="BE217" s="6">
        <v>1.748</v>
      </c>
      <c r="BF217" s="6">
        <v>2.3809999999999998</v>
      </c>
      <c r="BG217" s="6">
        <v>1.4239999999999999</v>
      </c>
      <c r="BH217" s="6">
        <v>2.5430000000000001</v>
      </c>
      <c r="BI217" s="6">
        <v>0.96499999999999997</v>
      </c>
      <c r="BJ217" s="6">
        <v>1.4890000000000001</v>
      </c>
      <c r="BK217" s="6">
        <v>-0.63800000000000001</v>
      </c>
      <c r="BL217" s="6">
        <v>2.6230000000000002</v>
      </c>
      <c r="BM217" s="6">
        <v>1.492</v>
      </c>
      <c r="BN217" s="6">
        <v>0.71799999999999997</v>
      </c>
      <c r="BO217" s="6">
        <v>1.248</v>
      </c>
      <c r="BP217" s="6">
        <v>-0.44900000000000001</v>
      </c>
      <c r="BQ217" s="6">
        <v>1.5980000000000001</v>
      </c>
      <c r="BR217" s="6">
        <v>1.2470000000000001</v>
      </c>
      <c r="BS217" s="6">
        <v>1.3759999999999999</v>
      </c>
      <c r="BT217" s="6">
        <v>3.0000000000000001E-3</v>
      </c>
      <c r="BU217" s="6">
        <v>1.6E-2</v>
      </c>
      <c r="BV217" s="6">
        <v>2.1000000000000001E-2</v>
      </c>
      <c r="BW217" s="6">
        <v>2E-3</v>
      </c>
      <c r="BX217" s="6">
        <v>374.26</v>
      </c>
      <c r="BY217" s="6">
        <v>436.18</v>
      </c>
      <c r="BZ217" s="6">
        <v>91.561000000000007</v>
      </c>
      <c r="CA217" s="6">
        <v>27.132999999999999</v>
      </c>
    </row>
    <row r="218" spans="1:79" x14ac:dyDescent="0.25">
      <c r="A218" s="4" t="s">
        <v>19</v>
      </c>
      <c r="B218" s="4">
        <v>2018</v>
      </c>
      <c r="C218" s="4" t="s">
        <v>20</v>
      </c>
      <c r="D218" s="5">
        <v>64277812</v>
      </c>
      <c r="E218" s="5">
        <v>2300000000000</v>
      </c>
      <c r="F218" s="6">
        <v>6.4950000000000001</v>
      </c>
      <c r="G218" s="6">
        <v>0.10100000000000001</v>
      </c>
      <c r="H218" s="6">
        <v>322.52699999999999</v>
      </c>
      <c r="I218" s="6">
        <v>-14.930999999999999</v>
      </c>
      <c r="J218" s="7">
        <v>-4.4240000000000004</v>
      </c>
      <c r="K218" s="6">
        <v>303.83999999999997</v>
      </c>
      <c r="L218" s="6">
        <v>-14.161</v>
      </c>
      <c r="M218" s="6">
        <v>-4.4530000000000003</v>
      </c>
      <c r="N218" s="6">
        <v>4.7270000000000003</v>
      </c>
      <c r="O218" s="6">
        <v>0.11799999999999999</v>
      </c>
      <c r="P218" s="6">
        <v>0.109</v>
      </c>
      <c r="Q218" s="6">
        <v>5.0179999999999998</v>
      </c>
      <c r="R218" s="6">
        <v>0.125</v>
      </c>
      <c r="S218" s="6">
        <v>0.11600000000000001</v>
      </c>
      <c r="T218" s="6">
        <v>34.966000000000001</v>
      </c>
      <c r="U218" s="6">
        <v>0.54400000000000004</v>
      </c>
      <c r="V218" s="6">
        <v>427.78</v>
      </c>
      <c r="W218" s="6">
        <v>6.6550000000000002</v>
      </c>
      <c r="X218" s="6">
        <v>0.16600000000000001</v>
      </c>
      <c r="Y218" s="6">
        <v>680.84900000000005</v>
      </c>
      <c r="Z218" s="6">
        <v>38203.383000000002</v>
      </c>
      <c r="AA218" s="6">
        <v>33231.351999999999</v>
      </c>
      <c r="AB218" s="6">
        <v>18996.953000000001</v>
      </c>
      <c r="AC218" s="6">
        <v>164.767</v>
      </c>
      <c r="AD218" s="6">
        <v>3411.1970000000001</v>
      </c>
      <c r="AE218" s="6">
        <v>-4651.2280000000001</v>
      </c>
      <c r="AF218" s="6">
        <v>14818.986000000001</v>
      </c>
      <c r="AG218" s="6">
        <v>130.63</v>
      </c>
      <c r="AH218" s="6">
        <v>43334.203000000001</v>
      </c>
      <c r="AI218" s="6">
        <v>1.079</v>
      </c>
      <c r="AJ218" s="6">
        <v>2.9049999999999998</v>
      </c>
      <c r="AK218" s="6">
        <v>4.4999999999999998E-2</v>
      </c>
      <c r="AL218" s="6">
        <v>84.77</v>
      </c>
      <c r="AM218" s="6">
        <v>1.319</v>
      </c>
      <c r="AN218" s="6">
        <v>6.577</v>
      </c>
      <c r="AO218" s="6">
        <v>5.6130000000000004</v>
      </c>
      <c r="AP218" s="6">
        <v>-18.686</v>
      </c>
      <c r="AQ218" s="6">
        <v>-0.29099999999999998</v>
      </c>
      <c r="AR218" s="6">
        <v>60.56</v>
      </c>
      <c r="AS218" s="6">
        <v>0.94199999999999995</v>
      </c>
      <c r="AT218" s="6">
        <v>38.119999999999997</v>
      </c>
      <c r="AU218" s="6">
        <v>0.59299999999999997</v>
      </c>
      <c r="AV218" s="6">
        <v>189.34299999999999</v>
      </c>
      <c r="AW218" s="6">
        <v>2.9460000000000002</v>
      </c>
      <c r="AX218" s="6">
        <v>6.3E-2</v>
      </c>
      <c r="AY218" s="6">
        <v>4.0469999999999997</v>
      </c>
      <c r="AZ218" s="6">
        <v>2785.4279999999999</v>
      </c>
      <c r="BA218" s="6">
        <v>0.41399999999999998</v>
      </c>
      <c r="BB218" s="6">
        <v>0.876</v>
      </c>
      <c r="BC218" s="6">
        <v>0.74099999999999999</v>
      </c>
      <c r="BD218" s="6">
        <v>0.23699999999999999</v>
      </c>
      <c r="BE218" s="6">
        <v>1.696</v>
      </c>
      <c r="BF218" s="6">
        <v>2.347</v>
      </c>
      <c r="BG218" s="6">
        <v>1.4119999999999999</v>
      </c>
      <c r="BH218" s="6">
        <v>2.4990000000000001</v>
      </c>
      <c r="BI218" s="6">
        <v>0.95799999999999996</v>
      </c>
      <c r="BJ218" s="6">
        <v>1.4770000000000001</v>
      </c>
      <c r="BK218" s="6">
        <v>-0.63700000000000001</v>
      </c>
      <c r="BL218" s="6">
        <v>2.5990000000000002</v>
      </c>
      <c r="BM218" s="6">
        <v>1.4870000000000001</v>
      </c>
      <c r="BN218" s="6">
        <v>0.70499999999999996</v>
      </c>
      <c r="BO218" s="6">
        <v>1.1259999999999999</v>
      </c>
      <c r="BP218" s="6">
        <v>-0.44700000000000001</v>
      </c>
      <c r="BQ218" s="6">
        <v>1.544</v>
      </c>
      <c r="BR218" s="6">
        <v>1.3380000000000001</v>
      </c>
      <c r="BS218" s="6">
        <v>1.363</v>
      </c>
      <c r="BT218" s="6">
        <v>3.0000000000000001E-3</v>
      </c>
      <c r="BU218" s="6">
        <v>1.6E-2</v>
      </c>
      <c r="BV218" s="6">
        <v>2.1000000000000001E-2</v>
      </c>
      <c r="BW218" s="6">
        <v>2E-3</v>
      </c>
      <c r="BX218" s="6">
        <v>360.76</v>
      </c>
      <c r="BY218" s="6">
        <v>422.74</v>
      </c>
      <c r="BZ218" s="6">
        <v>105.253</v>
      </c>
      <c r="CA218" s="6">
        <v>32.634</v>
      </c>
    </row>
    <row r="219" spans="1:79" x14ac:dyDescent="0.25">
      <c r="A219" s="4" t="s">
        <v>19</v>
      </c>
      <c r="B219" s="4">
        <v>2019</v>
      </c>
      <c r="C219" s="4" t="s">
        <v>20</v>
      </c>
      <c r="D219" s="5">
        <v>64399760</v>
      </c>
      <c r="E219" s="5">
        <v>2380000000000</v>
      </c>
      <c r="F219" s="6">
        <v>6.5880000000000001</v>
      </c>
      <c r="G219" s="6">
        <v>0.10199999999999999</v>
      </c>
      <c r="H219" s="6">
        <v>316.387</v>
      </c>
      <c r="I219" s="6">
        <v>-6.14</v>
      </c>
      <c r="J219" s="7">
        <v>-1.9039999999999999</v>
      </c>
      <c r="K219" s="6">
        <v>298.65300000000002</v>
      </c>
      <c r="L219" s="6">
        <v>-5.1870000000000003</v>
      </c>
      <c r="M219" s="6">
        <v>-1.7070000000000001</v>
      </c>
      <c r="N219" s="6">
        <v>4.6369999999999996</v>
      </c>
      <c r="O219" s="8">
        <f>AVERAGE($O$200:$O$218)</f>
        <v>0.15257894736842104</v>
      </c>
      <c r="P219" s="6">
        <v>0.11</v>
      </c>
      <c r="Q219" s="6">
        <v>4.9130000000000003</v>
      </c>
      <c r="R219" s="8">
        <f>AVERAGE(R200:R218)</f>
        <v>0.1632631578947368</v>
      </c>
      <c r="S219" s="6">
        <v>0.11600000000000001</v>
      </c>
      <c r="T219" s="6">
        <v>29.294</v>
      </c>
      <c r="U219" s="6">
        <v>0.45500000000000002</v>
      </c>
      <c r="V219" s="6">
        <v>415.44900000000001</v>
      </c>
      <c r="W219" s="6">
        <v>6.4509999999999996</v>
      </c>
      <c r="X219" s="8">
        <f>AVERAGE($X$200:X218)</f>
        <v>0.21510526315789477</v>
      </c>
      <c r="Y219" s="6">
        <v>687.43799999999999</v>
      </c>
      <c r="Z219" s="6">
        <v>38519.769999999997</v>
      </c>
      <c r="AA219" s="6">
        <v>33530.004000000001</v>
      </c>
      <c r="AB219" s="6">
        <v>19026.248</v>
      </c>
      <c r="AC219" s="6">
        <v>167.27199999999999</v>
      </c>
      <c r="AD219" s="6">
        <v>3497.5540000000001</v>
      </c>
      <c r="AE219" s="6">
        <v>-4668.9620000000004</v>
      </c>
      <c r="AF219" s="6">
        <v>15006.684999999999</v>
      </c>
      <c r="AG219" s="6">
        <v>134.57400000000001</v>
      </c>
      <c r="AH219" s="6">
        <v>42326.785000000003</v>
      </c>
      <c r="AI219" s="8">
        <f>AVERAGE($AI$200:$AI$218)</f>
        <v>1.2915789473684212</v>
      </c>
      <c r="AJ219" s="6">
        <v>2.5049999999999999</v>
      </c>
      <c r="AK219" s="6">
        <v>3.9E-2</v>
      </c>
      <c r="AL219" s="6">
        <v>86.355999999999995</v>
      </c>
      <c r="AM219" s="6">
        <v>1.341</v>
      </c>
      <c r="AN219" s="6">
        <v>6.4290000000000003</v>
      </c>
      <c r="AO219" s="6">
        <v>5.4669999999999996</v>
      </c>
      <c r="AP219" s="6">
        <v>-17.734000000000002</v>
      </c>
      <c r="AQ219" s="6">
        <v>-0.27500000000000002</v>
      </c>
      <c r="AR219" s="6">
        <v>59.68</v>
      </c>
      <c r="AS219" s="6">
        <v>0.92700000000000005</v>
      </c>
      <c r="AT219" s="6">
        <v>38.28</v>
      </c>
      <c r="AU219" s="6">
        <v>0.59399999999999997</v>
      </c>
      <c r="AV219" s="6">
        <v>187.69800000000001</v>
      </c>
      <c r="AW219" s="6">
        <v>2.915</v>
      </c>
      <c r="AX219" s="6">
        <v>6.0999999999999999E-2</v>
      </c>
      <c r="AY219" s="6">
        <v>3.9449999999999998</v>
      </c>
      <c r="AZ219" s="6">
        <v>2725.835</v>
      </c>
      <c r="BA219" s="6">
        <v>0.40699999999999997</v>
      </c>
      <c r="BB219" s="6">
        <v>0.85299999999999998</v>
      </c>
      <c r="BC219" s="6">
        <v>0.71699999999999997</v>
      </c>
      <c r="BD219" s="6">
        <v>0.19900000000000001</v>
      </c>
      <c r="BE219" s="6">
        <v>1.6459999999999999</v>
      </c>
      <c r="BF219" s="6">
        <v>2.3140000000000001</v>
      </c>
      <c r="BG219" s="6">
        <v>1.4</v>
      </c>
      <c r="BH219" s="6">
        <v>2.4550000000000001</v>
      </c>
      <c r="BI219" s="6">
        <v>0.94899999999999995</v>
      </c>
      <c r="BJ219" s="6">
        <v>1.466</v>
      </c>
      <c r="BK219" s="6">
        <v>-0.63600000000000001</v>
      </c>
      <c r="BL219" s="6">
        <v>2.5760000000000001</v>
      </c>
      <c r="BM219" s="6">
        <v>1.48</v>
      </c>
      <c r="BN219" s="6">
        <v>0.56999999999999995</v>
      </c>
      <c r="BO219" s="6">
        <v>1.129</v>
      </c>
      <c r="BP219" s="6">
        <v>-0.38900000000000001</v>
      </c>
      <c r="BQ219" s="6">
        <v>1.52</v>
      </c>
      <c r="BR219" s="6">
        <v>1.286</v>
      </c>
      <c r="BS219" s="6">
        <v>1.349</v>
      </c>
      <c r="BT219" s="6">
        <v>3.0000000000000001E-3</v>
      </c>
      <c r="BU219" s="6">
        <v>1.6E-2</v>
      </c>
      <c r="BV219" s="6">
        <v>2.1000000000000001E-2</v>
      </c>
      <c r="BW219" s="6">
        <v>2E-3</v>
      </c>
      <c r="BX219" s="6">
        <v>352.1</v>
      </c>
      <c r="BY219" s="6">
        <v>414.04</v>
      </c>
      <c r="BZ219" s="6">
        <v>99.063000000000002</v>
      </c>
      <c r="CA219" s="6">
        <v>31.311</v>
      </c>
    </row>
    <row r="220" spans="1:79" x14ac:dyDescent="0.25">
      <c r="A220" s="4" t="s">
        <v>19</v>
      </c>
      <c r="B220" s="4">
        <v>2020</v>
      </c>
      <c r="C220" s="4" t="s">
        <v>20</v>
      </c>
      <c r="D220" s="5">
        <v>64480052</v>
      </c>
      <c r="E220" s="5">
        <v>2220000000000</v>
      </c>
      <c r="F220" s="6">
        <v>5.9939999999999998</v>
      </c>
      <c r="G220" s="6">
        <v>9.2999999999999999E-2</v>
      </c>
      <c r="H220" s="6">
        <v>280.03199999999998</v>
      </c>
      <c r="I220" s="6">
        <v>-36.354999999999997</v>
      </c>
      <c r="J220" s="7">
        <v>-11.491</v>
      </c>
      <c r="K220" s="6">
        <v>263.32400000000001</v>
      </c>
      <c r="L220" s="6">
        <v>-35.329000000000001</v>
      </c>
      <c r="M220" s="6">
        <v>-11.83</v>
      </c>
      <c r="N220" s="6">
        <v>4.0839999999999996</v>
      </c>
      <c r="O220" s="8">
        <f t="shared" ref="O220:O221" si="36">AVERAGE($O$200:$O$218)</f>
        <v>0.15257894736842104</v>
      </c>
      <c r="P220" s="6">
        <v>0.107</v>
      </c>
      <c r="Q220" s="6">
        <v>4.343</v>
      </c>
      <c r="R220" s="8">
        <f t="shared" ref="R220:R221" si="37">AVERAGE(R201:R219)</f>
        <v>0.16132963988919666</v>
      </c>
      <c r="S220" s="6">
        <v>0.114</v>
      </c>
      <c r="T220" s="6">
        <v>23.827000000000002</v>
      </c>
      <c r="U220" s="6">
        <v>0.37</v>
      </c>
      <c r="V220" s="6">
        <v>375.327</v>
      </c>
      <c r="W220" s="6">
        <v>5.8209999999999997</v>
      </c>
      <c r="X220" s="8">
        <f>AVERAGE($X$200:X219)</f>
        <v>0.21510526315789477</v>
      </c>
      <c r="Y220" s="6">
        <v>693.43200000000002</v>
      </c>
      <c r="Z220" s="6">
        <v>38799.800999999999</v>
      </c>
      <c r="AA220" s="6">
        <v>33793.328000000001</v>
      </c>
      <c r="AB220" s="6">
        <v>19050.074000000001</v>
      </c>
      <c r="AC220" s="6">
        <v>169.40299999999999</v>
      </c>
      <c r="AD220" s="6">
        <v>3577.5949999999998</v>
      </c>
      <c r="AE220" s="6">
        <v>-4685.67</v>
      </c>
      <c r="AF220" s="6">
        <v>15171.136</v>
      </c>
      <c r="AG220" s="6">
        <v>138.161</v>
      </c>
      <c r="AH220" s="6">
        <v>38063.406000000003</v>
      </c>
      <c r="AI220" s="8">
        <f t="shared" ref="AI220:AI221" si="38">AVERAGE($AI$200:$AI$218)</f>
        <v>1.2915789473684212</v>
      </c>
      <c r="AJ220" s="6">
        <v>2.1309999999999998</v>
      </c>
      <c r="AK220" s="6">
        <v>3.3000000000000002E-2</v>
      </c>
      <c r="AL220" s="6">
        <v>80.040999999999997</v>
      </c>
      <c r="AM220" s="6">
        <v>1.2410000000000001</v>
      </c>
      <c r="AN220" s="8">
        <f>AVERAGE($AN$200:$AN$219)</f>
        <v>7.6173500000000018</v>
      </c>
      <c r="AO220" s="8">
        <f>AVERAGE($AO$200:$AO$219)</f>
        <v>6.6148499999999997</v>
      </c>
      <c r="AP220" s="6">
        <v>-16.707999999999998</v>
      </c>
      <c r="AQ220" s="6">
        <v>-0.25900000000000001</v>
      </c>
      <c r="AR220" s="8">
        <f>AVERAGE($AR$200:$AR$219)</f>
        <v>66.92649999999999</v>
      </c>
      <c r="AS220" s="8">
        <f>AVERAGE($AS$200:$AS$219)</f>
        <v>1.0829499999999999</v>
      </c>
      <c r="AT220" s="8">
        <f>AVERAGE($AT$200:$AT$219)</f>
        <v>41.574499999999986</v>
      </c>
      <c r="AU220" s="8">
        <f>AVERAGE($AU$200:$AU$219)</f>
        <v>0.67344999999999977</v>
      </c>
      <c r="AV220" s="6">
        <v>164.45099999999999</v>
      </c>
      <c r="AW220" s="6">
        <v>2.5499999999999998</v>
      </c>
      <c r="AX220" s="6">
        <v>5.6000000000000001E-2</v>
      </c>
      <c r="AY220" s="6">
        <v>3.5870000000000002</v>
      </c>
      <c r="AZ220" s="6">
        <v>2454.33</v>
      </c>
      <c r="BA220" s="6">
        <v>0.36599999999999999</v>
      </c>
      <c r="BB220" s="6">
        <v>0.79400000000000004</v>
      </c>
      <c r="BC220" s="6">
        <v>0.67</v>
      </c>
      <c r="BD220" s="6">
        <v>0.16800000000000001</v>
      </c>
      <c r="BE220" s="6">
        <v>1.5980000000000001</v>
      </c>
      <c r="BF220" s="6">
        <v>2.2829999999999999</v>
      </c>
      <c r="BG220" s="6">
        <v>1.389</v>
      </c>
      <c r="BH220" s="6">
        <v>2.4140000000000001</v>
      </c>
      <c r="BI220" s="6">
        <v>0.93899999999999995</v>
      </c>
      <c r="BJ220" s="6">
        <v>1.454</v>
      </c>
      <c r="BK220" s="6">
        <v>-0.63400000000000001</v>
      </c>
      <c r="BL220" s="6">
        <v>2.556</v>
      </c>
      <c r="BM220" s="6">
        <v>1.472</v>
      </c>
      <c r="BN220" s="6">
        <v>0.52300000000000002</v>
      </c>
      <c r="BO220" s="6">
        <v>1.0589999999999999</v>
      </c>
      <c r="BP220" s="6">
        <v>-0.41199999999999998</v>
      </c>
      <c r="BQ220" s="6">
        <v>1.4690000000000001</v>
      </c>
      <c r="BR220" s="6">
        <v>1.2110000000000001</v>
      </c>
      <c r="BS220" s="6">
        <v>1.335</v>
      </c>
      <c r="BT220" s="6">
        <v>3.0000000000000001E-3</v>
      </c>
      <c r="BU220" s="6">
        <v>1.6E-2</v>
      </c>
      <c r="BV220" s="6">
        <v>2.1000000000000001E-2</v>
      </c>
      <c r="BW220" s="6">
        <v>2E-3</v>
      </c>
      <c r="BX220" s="8">
        <f>AVERAGE($BX$200:$BX$219)</f>
        <v>408.53399999999999</v>
      </c>
      <c r="BY220" s="8">
        <f>AVERAGE($BY$200:$BY$219)</f>
        <v>470.65150000000006</v>
      </c>
      <c r="BZ220" s="6">
        <v>95.295000000000002</v>
      </c>
      <c r="CA220" s="6">
        <v>34.03</v>
      </c>
    </row>
    <row r="221" spans="1:79" x14ac:dyDescent="0.25">
      <c r="A221" s="4" t="s">
        <v>19</v>
      </c>
      <c r="B221" s="4">
        <v>2021</v>
      </c>
      <c r="C221" s="4" t="s">
        <v>20</v>
      </c>
      <c r="D221" s="5">
        <v>64531448</v>
      </c>
      <c r="E221" s="5">
        <v>2430000000000</v>
      </c>
      <c r="F221" s="6">
        <v>5.9939999999999998</v>
      </c>
      <c r="G221" s="6">
        <v>9.2999999999999999E-2</v>
      </c>
      <c r="H221" s="6">
        <v>305.964</v>
      </c>
      <c r="I221" s="6">
        <v>25.931999999999999</v>
      </c>
      <c r="J221" s="7">
        <v>9.26</v>
      </c>
      <c r="K221" s="6">
        <v>290.245</v>
      </c>
      <c r="L221" s="6">
        <v>26.920999999999999</v>
      </c>
      <c r="M221" s="6">
        <v>10.224</v>
      </c>
      <c r="N221" s="6">
        <v>4.4980000000000002</v>
      </c>
      <c r="O221" s="8">
        <f t="shared" si="36"/>
        <v>0.15257894736842104</v>
      </c>
      <c r="P221" s="6">
        <v>0.111</v>
      </c>
      <c r="Q221" s="6">
        <v>4.7409999999999997</v>
      </c>
      <c r="R221" s="8">
        <f t="shared" si="37"/>
        <v>0.15939962093599649</v>
      </c>
      <c r="S221" s="6">
        <v>0.11700000000000001</v>
      </c>
      <c r="T221" s="6">
        <v>28.878</v>
      </c>
      <c r="U221" s="6">
        <v>0.44700000000000001</v>
      </c>
      <c r="V221" s="8">
        <f>AVERAGE(V200:V220)</f>
        <v>485.73804761904762</v>
      </c>
      <c r="W221" s="8">
        <f>AVERAGE(W200:W220)</f>
        <v>7.8517142857142828</v>
      </c>
      <c r="X221" s="8">
        <f>AVERAGE($X$200:X220)</f>
        <v>0.21510526315789477</v>
      </c>
      <c r="Y221" s="6">
        <v>699.42600000000004</v>
      </c>
      <c r="Z221" s="6">
        <v>39105.766000000003</v>
      </c>
      <c r="AA221" s="6">
        <v>34083.57</v>
      </c>
      <c r="AB221" s="6">
        <v>19078.953000000001</v>
      </c>
      <c r="AC221" s="6">
        <v>171.55099999999999</v>
      </c>
      <c r="AD221" s="6">
        <v>3663.1750000000002</v>
      </c>
      <c r="AE221" s="6">
        <v>-4701.3879999999999</v>
      </c>
      <c r="AF221" s="6">
        <v>15350.882</v>
      </c>
      <c r="AG221" s="6">
        <v>141.77799999999999</v>
      </c>
      <c r="AH221" s="6">
        <v>40464.464999999997</v>
      </c>
      <c r="AI221" s="8">
        <f t="shared" si="38"/>
        <v>1.2915789473684212</v>
      </c>
      <c r="AJ221" s="6">
        <v>2.149</v>
      </c>
      <c r="AK221" s="6">
        <v>3.3000000000000002E-2</v>
      </c>
      <c r="AL221" s="6">
        <v>85.58</v>
      </c>
      <c r="AM221" s="6">
        <v>1.3260000000000001</v>
      </c>
      <c r="AN221" s="8">
        <f>AVERAGE($AN$200:$AN$219)</f>
        <v>7.6173500000000018</v>
      </c>
      <c r="AO221" s="8">
        <f>AVERAGE($AO$200:$AO$219)</f>
        <v>6.6148499999999997</v>
      </c>
      <c r="AP221" s="6">
        <v>-15.718999999999999</v>
      </c>
      <c r="AQ221" s="6">
        <v>-0.24399999999999999</v>
      </c>
      <c r="AR221" s="8">
        <f>AVERAGE($AR$200:$AR$219)</f>
        <v>66.92649999999999</v>
      </c>
      <c r="AS221" s="8">
        <f>AVERAGE($AS$200:$AS$219)</f>
        <v>1.0829499999999999</v>
      </c>
      <c r="AT221" s="8">
        <f>AVERAGE($AT$200:$AT$219)</f>
        <v>41.574499999999986</v>
      </c>
      <c r="AU221" s="8">
        <f>AVERAGE($AU$200:$AU$219)</f>
        <v>0.67344999999999977</v>
      </c>
      <c r="AV221" s="6">
        <v>179.74600000000001</v>
      </c>
      <c r="AW221" s="6">
        <v>2.7850000000000001</v>
      </c>
      <c r="AX221" s="6">
        <v>5.6000000000000001E-2</v>
      </c>
      <c r="AY221" s="6">
        <v>3.617</v>
      </c>
      <c r="AZ221" s="6">
        <v>2611.23</v>
      </c>
      <c r="BA221" s="6">
        <v>0.35799999999999998</v>
      </c>
      <c r="BB221" s="6">
        <v>0.82399999999999995</v>
      </c>
      <c r="BC221" s="6">
        <v>0.70699999999999996</v>
      </c>
      <c r="BD221" s="6">
        <v>0.193</v>
      </c>
      <c r="BE221" s="6">
        <v>1.552</v>
      </c>
      <c r="BF221" s="6">
        <v>2.2509999999999999</v>
      </c>
      <c r="BG221" s="6">
        <v>1.377</v>
      </c>
      <c r="BH221" s="6">
        <v>2.3719999999999999</v>
      </c>
      <c r="BI221" s="6">
        <v>0.93</v>
      </c>
      <c r="BJ221" s="6">
        <v>1.4419999999999999</v>
      </c>
      <c r="BK221" s="6">
        <v>-0.63300000000000001</v>
      </c>
      <c r="BL221" s="6">
        <v>2.5350000000000001</v>
      </c>
      <c r="BM221" s="6">
        <v>1.464</v>
      </c>
      <c r="BN221" s="6">
        <v>0.51600000000000001</v>
      </c>
      <c r="BO221" s="6">
        <v>1.08</v>
      </c>
      <c r="BP221" s="6">
        <v>-0.39900000000000002</v>
      </c>
      <c r="BQ221" s="6">
        <v>1.518</v>
      </c>
      <c r="BR221" s="6">
        <v>1.2210000000000001</v>
      </c>
      <c r="BS221" s="6">
        <v>1.3220000000000001</v>
      </c>
      <c r="BT221" s="6">
        <v>3.0000000000000001E-3</v>
      </c>
      <c r="BU221" s="6">
        <v>1.6E-2</v>
      </c>
      <c r="BV221" s="6">
        <v>2.1000000000000001E-2</v>
      </c>
      <c r="BW221" s="6">
        <v>2E-3</v>
      </c>
      <c r="BX221" s="8">
        <f>AVERAGE($BX$200:$BX$219)</f>
        <v>408.53399999999999</v>
      </c>
      <c r="BY221" s="8">
        <f>AVERAGE($BY$200:$BY$219)</f>
        <v>470.65150000000006</v>
      </c>
      <c r="BZ221" s="8">
        <f>AVERAGE(BZ200:BZ220)</f>
        <v>117.64414285714288</v>
      </c>
      <c r="CA221" s="8">
        <f>AVERAGE(CA200:CA220)</f>
        <v>32.022047619047626</v>
      </c>
    </row>
    <row r="222" spans="1:79" x14ac:dyDescent="0.25">
      <c r="A222" s="4" t="s">
        <v>21</v>
      </c>
      <c r="B222" s="4">
        <v>2000</v>
      </c>
      <c r="C222" s="4" t="s">
        <v>22</v>
      </c>
      <c r="D222" s="5">
        <v>81551680</v>
      </c>
      <c r="E222" s="5">
        <v>1947980000000</v>
      </c>
      <c r="F222" s="6">
        <v>15.253</v>
      </c>
      <c r="G222" s="6">
        <v>0.187</v>
      </c>
      <c r="H222" s="6">
        <v>899.35199999999998</v>
      </c>
      <c r="I222" s="6">
        <v>4</v>
      </c>
      <c r="J222" s="7">
        <v>0.44700000000000001</v>
      </c>
      <c r="K222" s="6">
        <v>873.08100000000002</v>
      </c>
      <c r="L222" s="6">
        <v>4.6959999999999997</v>
      </c>
      <c r="M222" s="6">
        <v>0.54100000000000004</v>
      </c>
      <c r="N222" s="6">
        <v>10.706</v>
      </c>
      <c r="O222" s="6">
        <v>0.318</v>
      </c>
      <c r="P222" s="6">
        <v>0.219</v>
      </c>
      <c r="Q222" s="6">
        <v>11.028</v>
      </c>
      <c r="R222" s="6">
        <v>0.32800000000000001</v>
      </c>
      <c r="S222" s="6">
        <v>0.22600000000000001</v>
      </c>
      <c r="T222" s="6">
        <v>373.47300000000001</v>
      </c>
      <c r="U222" s="6">
        <v>4.58</v>
      </c>
      <c r="V222" s="6">
        <v>1082.722</v>
      </c>
      <c r="W222" s="6">
        <v>13.276999999999999</v>
      </c>
      <c r="X222" s="6">
        <v>0.39500000000000002</v>
      </c>
      <c r="Y222" s="6">
        <v>929.404</v>
      </c>
      <c r="Z222" s="6">
        <v>76211.952999999994</v>
      </c>
      <c r="AA222" s="6">
        <v>75157.281000000003</v>
      </c>
      <c r="AB222" s="6">
        <v>57687.464999999997</v>
      </c>
      <c r="AC222" s="6">
        <v>39.46</v>
      </c>
      <c r="AD222" s="6">
        <v>3583.3220000000001</v>
      </c>
      <c r="AE222" s="6">
        <v>-815.16700000000003</v>
      </c>
      <c r="AF222" s="6">
        <v>13860.069</v>
      </c>
      <c r="AG222" s="6">
        <v>112.23699999999999</v>
      </c>
      <c r="AH222" s="6">
        <v>48903.699000000001</v>
      </c>
      <c r="AI222" s="6">
        <v>1.4550000000000001</v>
      </c>
      <c r="AJ222" s="6">
        <v>2.992</v>
      </c>
      <c r="AK222" s="6">
        <v>3.6999999999999998E-2</v>
      </c>
      <c r="AL222" s="6">
        <v>166.43299999999999</v>
      </c>
      <c r="AM222" s="6">
        <v>2.0409999999999999</v>
      </c>
      <c r="AN222" s="6">
        <v>11.741</v>
      </c>
      <c r="AO222" s="6">
        <v>11.115</v>
      </c>
      <c r="AP222" s="6">
        <v>-26.271000000000001</v>
      </c>
      <c r="AQ222" s="6">
        <v>-0.32200000000000001</v>
      </c>
      <c r="AR222" s="6">
        <v>75.2</v>
      </c>
      <c r="AS222" s="6">
        <v>0.92200000000000004</v>
      </c>
      <c r="AT222" s="6">
        <v>43.66</v>
      </c>
      <c r="AU222" s="6">
        <v>0.53500000000000003</v>
      </c>
      <c r="AV222" s="6">
        <v>331.125</v>
      </c>
      <c r="AW222" s="6">
        <v>4.0599999999999996</v>
      </c>
      <c r="AX222" s="6">
        <v>0.124</v>
      </c>
      <c r="AY222" s="6">
        <v>10.074999999999999</v>
      </c>
      <c r="AZ222" s="6">
        <v>3988.1790000000001</v>
      </c>
      <c r="BA222" s="6">
        <v>2.113</v>
      </c>
      <c r="BB222" s="6">
        <v>3.5329999999999999</v>
      </c>
      <c r="BC222" s="6">
        <v>2.8559999999999999</v>
      </c>
      <c r="BD222" s="6">
        <v>4.0579999999999998</v>
      </c>
      <c r="BE222" s="6">
        <v>5.0460000000000003</v>
      </c>
      <c r="BF222" s="6">
        <v>7.2850000000000001</v>
      </c>
      <c r="BG222" s="6">
        <v>4.4630000000000001</v>
      </c>
      <c r="BH222" s="6">
        <v>10.981999999999999</v>
      </c>
      <c r="BI222" s="6">
        <v>0.36899999999999999</v>
      </c>
      <c r="BJ222" s="6">
        <v>2.9369999999999998</v>
      </c>
      <c r="BK222" s="6">
        <v>-0.127</v>
      </c>
      <c r="BL222" s="6">
        <v>3.7909999999999999</v>
      </c>
      <c r="BM222" s="6">
        <v>2.7749999999999999</v>
      </c>
      <c r="BN222" s="6">
        <v>1.073</v>
      </c>
      <c r="BO222" s="6">
        <v>3.5179999999999998</v>
      </c>
      <c r="BP222" s="6">
        <v>-0.51400000000000001</v>
      </c>
      <c r="BQ222" s="6">
        <v>3.214</v>
      </c>
      <c r="BR222" s="6">
        <v>4.6589999999999998</v>
      </c>
      <c r="BS222" s="6">
        <v>3.6349999999999998</v>
      </c>
      <c r="BT222" s="6">
        <v>6.0000000000000001E-3</v>
      </c>
      <c r="BU222" s="6">
        <v>3.3000000000000002E-2</v>
      </c>
      <c r="BV222" s="6">
        <v>4.1000000000000002E-2</v>
      </c>
      <c r="BW222" s="6">
        <v>2E-3</v>
      </c>
      <c r="BX222" s="6">
        <v>906.43</v>
      </c>
      <c r="BY222" s="6">
        <v>957.53</v>
      </c>
      <c r="BZ222" s="6">
        <v>183.37</v>
      </c>
      <c r="CA222" s="6">
        <v>20.388999999999999</v>
      </c>
    </row>
    <row r="223" spans="1:79" x14ac:dyDescent="0.25">
      <c r="A223" s="4" t="s">
        <v>21</v>
      </c>
      <c r="B223" s="4">
        <v>2001</v>
      </c>
      <c r="C223" s="4" t="s">
        <v>22</v>
      </c>
      <c r="D223" s="5">
        <v>81514568</v>
      </c>
      <c r="E223" s="5">
        <v>2194950000000</v>
      </c>
      <c r="F223" s="6">
        <v>13.504</v>
      </c>
      <c r="G223" s="6">
        <v>0.16600000000000001</v>
      </c>
      <c r="H223" s="6">
        <v>916.14400000000001</v>
      </c>
      <c r="I223" s="6">
        <v>16.792999999999999</v>
      </c>
      <c r="J223" s="7">
        <v>1.867</v>
      </c>
      <c r="K223" s="6">
        <v>888.92100000000005</v>
      </c>
      <c r="L223" s="6">
        <v>15.84</v>
      </c>
      <c r="M223" s="6">
        <v>1.8140000000000001</v>
      </c>
      <c r="N223" s="6">
        <v>10.904999999999999</v>
      </c>
      <c r="O223" s="6">
        <v>0.315</v>
      </c>
      <c r="P223" s="6">
        <v>0.219</v>
      </c>
      <c r="Q223" s="6">
        <v>11.239000000000001</v>
      </c>
      <c r="R223" s="6">
        <v>0.32500000000000001</v>
      </c>
      <c r="S223" s="6">
        <v>0.22500000000000001</v>
      </c>
      <c r="T223" s="6">
        <v>376.53300000000002</v>
      </c>
      <c r="U223" s="6">
        <v>4.6189999999999998</v>
      </c>
      <c r="V223" s="6">
        <v>1080.9069999999999</v>
      </c>
      <c r="W223" s="6">
        <v>13.26</v>
      </c>
      <c r="X223" s="6">
        <v>0.38300000000000001</v>
      </c>
      <c r="Y223" s="6">
        <v>942.90800000000002</v>
      </c>
      <c r="Z223" s="6">
        <v>77128.108999999997</v>
      </c>
      <c r="AA223" s="6">
        <v>76046.195000000007</v>
      </c>
      <c r="AB223" s="6">
        <v>58064</v>
      </c>
      <c r="AC223" s="6">
        <v>42.427999999999997</v>
      </c>
      <c r="AD223" s="6">
        <v>3757.1350000000002</v>
      </c>
      <c r="AE223" s="6">
        <v>-842.39</v>
      </c>
      <c r="AF223" s="6">
        <v>14199.802</v>
      </c>
      <c r="AG223" s="6">
        <v>121.83</v>
      </c>
      <c r="AH223" s="6">
        <v>49841.387000000002</v>
      </c>
      <c r="AI223" s="6">
        <v>1.4410000000000001</v>
      </c>
      <c r="AJ223" s="6">
        <v>2.9689999999999999</v>
      </c>
      <c r="AK223" s="6">
        <v>3.5999999999999997E-2</v>
      </c>
      <c r="AL223" s="6">
        <v>173.81299999999999</v>
      </c>
      <c r="AM223" s="6">
        <v>2.1320000000000001</v>
      </c>
      <c r="AN223" s="6">
        <v>11.977</v>
      </c>
      <c r="AO223" s="6">
        <v>11.754</v>
      </c>
      <c r="AP223" s="6">
        <v>-27.224</v>
      </c>
      <c r="AQ223" s="6">
        <v>-0.33400000000000002</v>
      </c>
      <c r="AR223" s="6">
        <v>73.489999999999995</v>
      </c>
      <c r="AS223" s="6">
        <v>0.90200000000000002</v>
      </c>
      <c r="AT223" s="6">
        <v>45.32</v>
      </c>
      <c r="AU223" s="6">
        <v>0.55600000000000005</v>
      </c>
      <c r="AV223" s="6">
        <v>339.733</v>
      </c>
      <c r="AW223" s="6">
        <v>4.1680000000000001</v>
      </c>
      <c r="AX223" s="6">
        <v>0.11799999999999999</v>
      </c>
      <c r="AY223" s="6">
        <v>9.5920000000000005</v>
      </c>
      <c r="AZ223" s="6">
        <v>4062.799</v>
      </c>
      <c r="BA223" s="6">
        <v>1.79</v>
      </c>
      <c r="BB223" s="6">
        <v>3.569</v>
      </c>
      <c r="BC223" s="6">
        <v>2.923</v>
      </c>
      <c r="BD223" s="6">
        <v>4.0679999999999996</v>
      </c>
      <c r="BE223" s="6">
        <v>4.9180000000000001</v>
      </c>
      <c r="BF223" s="6">
        <v>7.1959999999999997</v>
      </c>
      <c r="BG223" s="6">
        <v>4.4359999999999999</v>
      </c>
      <c r="BH223" s="6">
        <v>10.863</v>
      </c>
      <c r="BI223" s="6">
        <v>0.38600000000000001</v>
      </c>
      <c r="BJ223" s="6">
        <v>2.9630000000000001</v>
      </c>
      <c r="BK223" s="6">
        <v>-0.13</v>
      </c>
      <c r="BL223" s="6">
        <v>3.7759999999999998</v>
      </c>
      <c r="BM223" s="6">
        <v>2.8620000000000001</v>
      </c>
      <c r="BN223" s="6">
        <v>1.056</v>
      </c>
      <c r="BO223" s="6">
        <v>3.641</v>
      </c>
      <c r="BP223" s="6">
        <v>-0.57399999999999995</v>
      </c>
      <c r="BQ223" s="6">
        <v>3.27</v>
      </c>
      <c r="BR223" s="6">
        <v>4.5019999999999998</v>
      </c>
      <c r="BS223" s="6">
        <v>3.6019999999999999</v>
      </c>
      <c r="BT223" s="6">
        <v>6.0000000000000001E-3</v>
      </c>
      <c r="BU223" s="6">
        <v>3.4000000000000002E-2</v>
      </c>
      <c r="BV223" s="6">
        <v>4.2000000000000003E-2</v>
      </c>
      <c r="BW223" s="6">
        <v>2E-3</v>
      </c>
      <c r="BX223" s="6">
        <v>958.16</v>
      </c>
      <c r="BY223" s="6">
        <v>976.27</v>
      </c>
      <c r="BZ223" s="6">
        <v>164.76300000000001</v>
      </c>
      <c r="CA223" s="6">
        <v>17.984000000000002</v>
      </c>
    </row>
    <row r="224" spans="1:79" x14ac:dyDescent="0.25">
      <c r="A224" s="4" t="s">
        <v>21</v>
      </c>
      <c r="B224" s="4">
        <v>2002</v>
      </c>
      <c r="C224" s="4" t="s">
        <v>22</v>
      </c>
      <c r="D224" s="5">
        <v>81443424</v>
      </c>
      <c r="E224" s="5">
        <v>2238990000000</v>
      </c>
      <c r="F224" s="6">
        <v>12.823</v>
      </c>
      <c r="G224" s="6">
        <v>0.157</v>
      </c>
      <c r="H224" s="6">
        <v>899.45</v>
      </c>
      <c r="I224" s="6">
        <v>-16.695</v>
      </c>
      <c r="J224" s="7">
        <v>-1.8220000000000001</v>
      </c>
      <c r="K224" s="6">
        <v>876.80600000000004</v>
      </c>
      <c r="L224" s="6">
        <v>-12.115</v>
      </c>
      <c r="M224" s="6">
        <v>-1.363</v>
      </c>
      <c r="N224" s="6">
        <v>10.766</v>
      </c>
      <c r="O224" s="6">
        <v>0.307</v>
      </c>
      <c r="P224" s="6">
        <v>0.219</v>
      </c>
      <c r="Q224" s="6">
        <v>11.044</v>
      </c>
      <c r="R224" s="6">
        <v>0.315</v>
      </c>
      <c r="S224" s="6">
        <v>0.224</v>
      </c>
      <c r="T224" s="6">
        <v>375.79899999999998</v>
      </c>
      <c r="U224" s="6">
        <v>4.6139999999999999</v>
      </c>
      <c r="V224" s="6">
        <v>1027.69</v>
      </c>
      <c r="W224" s="6">
        <v>12.618</v>
      </c>
      <c r="X224" s="6">
        <v>0.36</v>
      </c>
      <c r="Y224" s="6">
        <v>955.73099999999999</v>
      </c>
      <c r="Z224" s="6">
        <v>78027.554999999993</v>
      </c>
      <c r="AA224" s="6">
        <v>76923</v>
      </c>
      <c r="AB224" s="6">
        <v>58439.796999999999</v>
      </c>
      <c r="AC224" s="6">
        <v>45.393999999999998</v>
      </c>
      <c r="AD224" s="6">
        <v>3930.7579999999998</v>
      </c>
      <c r="AE224" s="6">
        <v>-865.03399999999999</v>
      </c>
      <c r="AF224" s="6">
        <v>14524.804</v>
      </c>
      <c r="AG224" s="6">
        <v>131.06800000000001</v>
      </c>
      <c r="AH224" s="6">
        <v>49257.788999999997</v>
      </c>
      <c r="AI224" s="6">
        <v>1.407</v>
      </c>
      <c r="AJ224" s="6">
        <v>2.9649999999999999</v>
      </c>
      <c r="AK224" s="6">
        <v>3.5999999999999997E-2</v>
      </c>
      <c r="AL224" s="6">
        <v>173.62299999999999</v>
      </c>
      <c r="AM224" s="6">
        <v>2.1320000000000001</v>
      </c>
      <c r="AN224" s="6">
        <v>11.789</v>
      </c>
      <c r="AO224" s="6">
        <v>11.566000000000001</v>
      </c>
      <c r="AP224" s="6">
        <v>-22.643999999999998</v>
      </c>
      <c r="AQ224" s="6">
        <v>-0.27800000000000002</v>
      </c>
      <c r="AR224" s="6">
        <v>71.23</v>
      </c>
      <c r="AS224" s="6">
        <v>0.875</v>
      </c>
      <c r="AT224" s="6">
        <v>45.12</v>
      </c>
      <c r="AU224" s="6">
        <v>0.55400000000000005</v>
      </c>
      <c r="AV224" s="6">
        <v>325.00200000000001</v>
      </c>
      <c r="AW224" s="6">
        <v>3.9910000000000001</v>
      </c>
      <c r="AX224" s="6">
        <v>0.113</v>
      </c>
      <c r="AY224" s="6">
        <v>9.2379999999999995</v>
      </c>
      <c r="AZ224" s="6">
        <v>4011.723</v>
      </c>
      <c r="BA224" s="6">
        <v>1.611</v>
      </c>
      <c r="BB224" s="6">
        <v>3.4220000000000002</v>
      </c>
      <c r="BC224" s="6">
        <v>2.7869999999999999</v>
      </c>
      <c r="BD224" s="6">
        <v>3.883</v>
      </c>
      <c r="BE224" s="6">
        <v>4.7859999999999996</v>
      </c>
      <c r="BF224" s="6">
        <v>7.1059999999999999</v>
      </c>
      <c r="BG224" s="6">
        <v>4.4059999999999997</v>
      </c>
      <c r="BH224" s="6">
        <v>10.738</v>
      </c>
      <c r="BI224" s="6">
        <v>0.40200000000000002</v>
      </c>
      <c r="BJ224" s="6">
        <v>2.9849999999999999</v>
      </c>
      <c r="BK224" s="6">
        <v>-0.13300000000000001</v>
      </c>
      <c r="BL224" s="6">
        <v>3.7589999999999999</v>
      </c>
      <c r="BM224" s="6">
        <v>2.93</v>
      </c>
      <c r="BN224" s="6">
        <v>0.99299999999999999</v>
      </c>
      <c r="BO224" s="6">
        <v>3.5390000000000001</v>
      </c>
      <c r="BP224" s="6">
        <v>-0.437</v>
      </c>
      <c r="BQ224" s="6">
        <v>3.129</v>
      </c>
      <c r="BR224" s="6">
        <v>4.282</v>
      </c>
      <c r="BS224" s="6">
        <v>3.5680000000000001</v>
      </c>
      <c r="BT224" s="6">
        <v>6.0000000000000001E-3</v>
      </c>
      <c r="BU224" s="6">
        <v>3.4000000000000002E-2</v>
      </c>
      <c r="BV224" s="6">
        <v>4.2000000000000003E-2</v>
      </c>
      <c r="BW224" s="6">
        <v>2E-3</v>
      </c>
      <c r="BX224" s="6">
        <v>941.97</v>
      </c>
      <c r="BY224" s="6">
        <v>960.15</v>
      </c>
      <c r="BZ224" s="6">
        <v>128.24</v>
      </c>
      <c r="CA224" s="6">
        <v>14.257999999999999</v>
      </c>
    </row>
    <row r="225" spans="1:79" x14ac:dyDescent="0.25">
      <c r="A225" s="4" t="s">
        <v>21</v>
      </c>
      <c r="B225" s="4">
        <v>2003</v>
      </c>
      <c r="C225" s="4" t="s">
        <v>22</v>
      </c>
      <c r="D225" s="5">
        <v>81346808</v>
      </c>
      <c r="E225" s="5">
        <v>2211990000000</v>
      </c>
      <c r="F225" s="6">
        <v>13.507</v>
      </c>
      <c r="G225" s="6">
        <v>0.16600000000000001</v>
      </c>
      <c r="H225" s="6">
        <v>900.62800000000004</v>
      </c>
      <c r="I225" s="6">
        <v>1.1779999999999999</v>
      </c>
      <c r="J225" s="7">
        <v>0.13100000000000001</v>
      </c>
      <c r="K225" s="6">
        <v>880.65899999999999</v>
      </c>
      <c r="L225" s="6">
        <v>3.8530000000000002</v>
      </c>
      <c r="M225" s="6">
        <v>0.439</v>
      </c>
      <c r="N225" s="6">
        <v>10.826000000000001</v>
      </c>
      <c r="O225" s="6">
        <v>0.308</v>
      </c>
      <c r="P225" s="6">
        <v>0.22</v>
      </c>
      <c r="Q225" s="6">
        <v>11.071</v>
      </c>
      <c r="R225" s="6">
        <v>0.315</v>
      </c>
      <c r="S225" s="6">
        <v>0.22500000000000001</v>
      </c>
      <c r="T225" s="6">
        <v>379.53699999999998</v>
      </c>
      <c r="U225" s="6">
        <v>4.6660000000000004</v>
      </c>
      <c r="V225" s="6">
        <v>1067.73</v>
      </c>
      <c r="W225" s="6">
        <v>13.125999999999999</v>
      </c>
      <c r="X225" s="6">
        <v>0.373</v>
      </c>
      <c r="Y225" s="6">
        <v>969.23800000000006</v>
      </c>
      <c r="Z225" s="6">
        <v>78928.179999999993</v>
      </c>
      <c r="AA225" s="6">
        <v>77803.664000000004</v>
      </c>
      <c r="AB225" s="6">
        <v>58819.336000000003</v>
      </c>
      <c r="AC225" s="6">
        <v>48.396000000000001</v>
      </c>
      <c r="AD225" s="6">
        <v>4105.6310000000003</v>
      </c>
      <c r="AE225" s="6">
        <v>-885.00300000000004</v>
      </c>
      <c r="AF225" s="6">
        <v>14845.26</v>
      </c>
      <c r="AG225" s="6">
        <v>140.321</v>
      </c>
      <c r="AH225" s="6">
        <v>49300.902000000002</v>
      </c>
      <c r="AI225" s="6">
        <v>1.401</v>
      </c>
      <c r="AJ225" s="6">
        <v>3.0019999999999998</v>
      </c>
      <c r="AK225" s="6">
        <v>3.6999999999999998E-2</v>
      </c>
      <c r="AL225" s="6">
        <v>174.87299999999999</v>
      </c>
      <c r="AM225" s="6">
        <v>2.15</v>
      </c>
      <c r="AN225" s="6">
        <v>11.818</v>
      </c>
      <c r="AO225" s="6">
        <v>11.593999999999999</v>
      </c>
      <c r="AP225" s="6">
        <v>-19.969000000000001</v>
      </c>
      <c r="AQ225" s="6">
        <v>-0.245</v>
      </c>
      <c r="AR225" s="6">
        <v>69.06</v>
      </c>
      <c r="AS225" s="6">
        <v>0.84899999999999998</v>
      </c>
      <c r="AT225" s="6">
        <v>44.91</v>
      </c>
      <c r="AU225" s="6">
        <v>0.55200000000000005</v>
      </c>
      <c r="AV225" s="6">
        <v>320.45600000000002</v>
      </c>
      <c r="AW225" s="6">
        <v>3.9390000000000001</v>
      </c>
      <c r="AX225" s="6">
        <v>0.114</v>
      </c>
      <c r="AY225" s="6">
        <v>9.2530000000000001</v>
      </c>
      <c r="AZ225" s="6">
        <v>4010.471</v>
      </c>
      <c r="BA225" s="6">
        <v>1.585</v>
      </c>
      <c r="BB225" s="6">
        <v>3.2570000000000001</v>
      </c>
      <c r="BC225" s="6">
        <v>2.6440000000000001</v>
      </c>
      <c r="BD225" s="6">
        <v>3.6080000000000001</v>
      </c>
      <c r="BE225" s="6">
        <v>4.6550000000000002</v>
      </c>
      <c r="BF225" s="6">
        <v>7.0110000000000001</v>
      </c>
      <c r="BG225" s="6">
        <v>4.3730000000000002</v>
      </c>
      <c r="BH225" s="6">
        <v>10.603</v>
      </c>
      <c r="BI225" s="6">
        <v>0.41799999999999998</v>
      </c>
      <c r="BJ225" s="6">
        <v>3.0019999999999998</v>
      </c>
      <c r="BK225" s="6">
        <v>-0.13400000000000001</v>
      </c>
      <c r="BL225" s="6">
        <v>3.7389999999999999</v>
      </c>
      <c r="BM225" s="6">
        <v>2.99</v>
      </c>
      <c r="BN225" s="6">
        <v>1.0029999999999999</v>
      </c>
      <c r="BO225" s="6">
        <v>3.4409999999999998</v>
      </c>
      <c r="BP225" s="6">
        <v>-0.35299999999999998</v>
      </c>
      <c r="BQ225" s="6">
        <v>3.0009999999999999</v>
      </c>
      <c r="BR225" s="6">
        <v>4.1989999999999998</v>
      </c>
      <c r="BS225" s="6">
        <v>3.532</v>
      </c>
      <c r="BT225" s="6">
        <v>6.0000000000000001E-3</v>
      </c>
      <c r="BU225" s="6">
        <v>3.4000000000000002E-2</v>
      </c>
      <c r="BV225" s="6">
        <v>4.2000000000000003E-2</v>
      </c>
      <c r="BW225" s="6">
        <v>2E-3</v>
      </c>
      <c r="BX225" s="6">
        <v>943.14</v>
      </c>
      <c r="BY225" s="6">
        <v>961.38</v>
      </c>
      <c r="BZ225" s="6">
        <v>167.10300000000001</v>
      </c>
      <c r="CA225" s="6">
        <v>18.553999999999998</v>
      </c>
    </row>
    <row r="226" spans="1:79" x14ac:dyDescent="0.25">
      <c r="A226" s="4" t="s">
        <v>21</v>
      </c>
      <c r="B226" s="4">
        <v>2004</v>
      </c>
      <c r="C226" s="4" t="s">
        <v>22</v>
      </c>
      <c r="D226" s="5">
        <v>81266672</v>
      </c>
      <c r="E226" s="5">
        <v>2337860000000</v>
      </c>
      <c r="F226" s="6">
        <v>14.068</v>
      </c>
      <c r="G226" s="6">
        <v>0.17299999999999999</v>
      </c>
      <c r="H226" s="6">
        <v>886.63699999999994</v>
      </c>
      <c r="I226" s="6">
        <v>-13.991</v>
      </c>
      <c r="J226" s="7">
        <v>-1.5529999999999999</v>
      </c>
      <c r="K226" s="6">
        <v>866.74199999999996</v>
      </c>
      <c r="L226" s="6">
        <v>-13.917</v>
      </c>
      <c r="M226" s="6">
        <v>-1.58</v>
      </c>
      <c r="N226" s="6">
        <v>10.664999999999999</v>
      </c>
      <c r="O226" s="6">
        <v>0.29599999999999999</v>
      </c>
      <c r="P226" s="6">
        <v>0.216</v>
      </c>
      <c r="Q226" s="6">
        <v>10.91</v>
      </c>
      <c r="R226" s="6">
        <v>0.30299999999999999</v>
      </c>
      <c r="S226" s="6">
        <v>0.221</v>
      </c>
      <c r="T226" s="6">
        <v>375.99</v>
      </c>
      <c r="U226" s="6">
        <v>4.6269999999999998</v>
      </c>
      <c r="V226" s="6">
        <v>1051.3820000000001</v>
      </c>
      <c r="W226" s="6">
        <v>12.936999999999999</v>
      </c>
      <c r="X226" s="6">
        <v>0.35899999999999999</v>
      </c>
      <c r="Y226" s="6">
        <v>983.30700000000002</v>
      </c>
      <c r="Z226" s="6">
        <v>79814.820000000007</v>
      </c>
      <c r="AA226" s="6">
        <v>78670.406000000003</v>
      </c>
      <c r="AB226" s="6">
        <v>59195.328000000001</v>
      </c>
      <c r="AC226" s="6">
        <v>51.323999999999998</v>
      </c>
      <c r="AD226" s="6">
        <v>4278.9880000000003</v>
      </c>
      <c r="AE226" s="6">
        <v>-904.89800000000002</v>
      </c>
      <c r="AF226" s="6">
        <v>15156.421</v>
      </c>
      <c r="AG226" s="6">
        <v>149.45400000000001</v>
      </c>
      <c r="AH226" s="6">
        <v>49342.406000000003</v>
      </c>
      <c r="AI226" s="6">
        <v>1.369</v>
      </c>
      <c r="AJ226" s="6">
        <v>2.9279999999999999</v>
      </c>
      <c r="AK226" s="6">
        <v>3.5999999999999997E-2</v>
      </c>
      <c r="AL226" s="6">
        <v>173.357</v>
      </c>
      <c r="AM226" s="6">
        <v>2.133</v>
      </c>
      <c r="AN226" s="6">
        <v>11.627000000000001</v>
      </c>
      <c r="AO226" s="6">
        <v>11.401999999999999</v>
      </c>
      <c r="AP226" s="6">
        <v>-19.896000000000001</v>
      </c>
      <c r="AQ226" s="6">
        <v>-0.245</v>
      </c>
      <c r="AR226" s="6">
        <v>66.41</v>
      </c>
      <c r="AS226" s="6">
        <v>0.81699999999999995</v>
      </c>
      <c r="AT226" s="6">
        <v>46.23</v>
      </c>
      <c r="AU226" s="6">
        <v>0.56899999999999995</v>
      </c>
      <c r="AV226" s="6">
        <v>311.161</v>
      </c>
      <c r="AW226" s="6">
        <v>3.8290000000000002</v>
      </c>
      <c r="AX226" s="6">
        <v>0.112</v>
      </c>
      <c r="AY226" s="6">
        <v>9.1329999999999991</v>
      </c>
      <c r="AZ226" s="6">
        <v>4009.893</v>
      </c>
      <c r="BA226" s="6">
        <v>1.5449999999999999</v>
      </c>
      <c r="BB226" s="6">
        <v>3.0960000000000001</v>
      </c>
      <c r="BC226" s="6">
        <v>2.5489999999999999</v>
      </c>
      <c r="BD226" s="6">
        <v>3.4580000000000002</v>
      </c>
      <c r="BE226" s="6">
        <v>4.5250000000000004</v>
      </c>
      <c r="BF226" s="6">
        <v>6.9139999999999997</v>
      </c>
      <c r="BG226" s="6">
        <v>4.3390000000000004</v>
      </c>
      <c r="BH226" s="6">
        <v>10.465999999999999</v>
      </c>
      <c r="BI226" s="6">
        <v>0.43099999999999999</v>
      </c>
      <c r="BJ226" s="6">
        <v>3.0129999999999999</v>
      </c>
      <c r="BK226" s="6">
        <v>-0.13600000000000001</v>
      </c>
      <c r="BL226" s="6">
        <v>3.714</v>
      </c>
      <c r="BM226" s="6">
        <v>3.0350000000000001</v>
      </c>
      <c r="BN226" s="6">
        <v>0.90400000000000003</v>
      </c>
      <c r="BO226" s="6">
        <v>3.298</v>
      </c>
      <c r="BP226" s="6">
        <v>-0.371</v>
      </c>
      <c r="BQ226" s="6">
        <v>2.8180000000000001</v>
      </c>
      <c r="BR226" s="6">
        <v>3.9529999999999998</v>
      </c>
      <c r="BS226" s="6">
        <v>3.4950000000000001</v>
      </c>
      <c r="BT226" s="6">
        <v>6.0000000000000001E-3</v>
      </c>
      <c r="BU226" s="6">
        <v>3.5000000000000003E-2</v>
      </c>
      <c r="BV226" s="6">
        <v>4.2000000000000003E-2</v>
      </c>
      <c r="BW226" s="6">
        <v>2E-3</v>
      </c>
      <c r="BX226" s="6">
        <v>926.57</v>
      </c>
      <c r="BY226" s="6">
        <v>944.9</v>
      </c>
      <c r="BZ226" s="6">
        <v>164.745</v>
      </c>
      <c r="CA226" s="6">
        <v>18.581</v>
      </c>
    </row>
    <row r="227" spans="1:79" x14ac:dyDescent="0.25">
      <c r="A227" s="4" t="s">
        <v>21</v>
      </c>
      <c r="B227" s="4">
        <v>2005</v>
      </c>
      <c r="C227" s="4" t="s">
        <v>22</v>
      </c>
      <c r="D227" s="5">
        <v>81212168</v>
      </c>
      <c r="E227" s="5">
        <v>2484990000000</v>
      </c>
      <c r="F227" s="6">
        <v>13.05</v>
      </c>
      <c r="G227" s="6">
        <v>0.161</v>
      </c>
      <c r="H227" s="6">
        <v>866.303</v>
      </c>
      <c r="I227" s="6">
        <v>-20.334</v>
      </c>
      <c r="J227" s="7">
        <v>-2.2930000000000001</v>
      </c>
      <c r="K227" s="6">
        <v>844.17200000000003</v>
      </c>
      <c r="L227" s="6">
        <v>-22.568999999999999</v>
      </c>
      <c r="M227" s="6">
        <v>-2.6040000000000001</v>
      </c>
      <c r="N227" s="6">
        <v>10.395</v>
      </c>
      <c r="O227" s="6">
        <v>0.28299999999999997</v>
      </c>
      <c r="P227" s="6">
        <v>0.21299999999999999</v>
      </c>
      <c r="Q227" s="6">
        <v>10.667</v>
      </c>
      <c r="R227" s="6">
        <v>0.28999999999999998</v>
      </c>
      <c r="S227" s="6">
        <v>0.219</v>
      </c>
      <c r="T227" s="6">
        <v>363.24</v>
      </c>
      <c r="U227" s="6">
        <v>4.4729999999999999</v>
      </c>
      <c r="V227" s="6">
        <v>1049.373</v>
      </c>
      <c r="W227" s="6">
        <v>12.920999999999999</v>
      </c>
      <c r="X227" s="6">
        <v>0.35199999999999998</v>
      </c>
      <c r="Y227" s="6">
        <v>996.35599999999999</v>
      </c>
      <c r="Z227" s="6">
        <v>80681.116999999998</v>
      </c>
      <c r="AA227" s="6">
        <v>79514.585999999996</v>
      </c>
      <c r="AB227" s="6">
        <v>59558.561999999998</v>
      </c>
      <c r="AC227" s="6">
        <v>54.277000000000001</v>
      </c>
      <c r="AD227" s="6">
        <v>4452.4170000000004</v>
      </c>
      <c r="AE227" s="6">
        <v>-927.029</v>
      </c>
      <c r="AF227" s="6">
        <v>15461.237999999999</v>
      </c>
      <c r="AG227" s="6">
        <v>158.26599999999999</v>
      </c>
      <c r="AH227" s="6">
        <v>48793.565999999999</v>
      </c>
      <c r="AI227" s="6">
        <v>1.3280000000000001</v>
      </c>
      <c r="AJ227" s="6">
        <v>2.9529999999999998</v>
      </c>
      <c r="AK227" s="6">
        <v>3.5999999999999997E-2</v>
      </c>
      <c r="AL227" s="6">
        <v>173.43</v>
      </c>
      <c r="AM227" s="6">
        <v>2.1360000000000001</v>
      </c>
      <c r="AN227" s="6">
        <v>11.364000000000001</v>
      </c>
      <c r="AO227" s="6">
        <v>11.138999999999999</v>
      </c>
      <c r="AP227" s="6">
        <v>-22.131</v>
      </c>
      <c r="AQ227" s="6">
        <v>-0.27300000000000002</v>
      </c>
      <c r="AR227" s="6">
        <v>64.790000000000006</v>
      </c>
      <c r="AS227" s="6">
        <v>0.79800000000000004</v>
      </c>
      <c r="AT227" s="6">
        <v>44.48</v>
      </c>
      <c r="AU227" s="6">
        <v>0.54800000000000004</v>
      </c>
      <c r="AV227" s="6">
        <v>304.81799999999998</v>
      </c>
      <c r="AW227" s="6">
        <v>3.7530000000000001</v>
      </c>
      <c r="AX227" s="6">
        <v>0.109</v>
      </c>
      <c r="AY227" s="6">
        <v>8.8119999999999994</v>
      </c>
      <c r="AZ227" s="6">
        <v>3962.6309999999999</v>
      </c>
      <c r="BA227" s="6">
        <v>1.353</v>
      </c>
      <c r="BB227" s="6">
        <v>2.9249999999999998</v>
      </c>
      <c r="BC227" s="6">
        <v>2.4590000000000001</v>
      </c>
      <c r="BD227" s="6">
        <v>3.1469999999999998</v>
      </c>
      <c r="BE227" s="6">
        <v>4.3899999999999997</v>
      </c>
      <c r="BF227" s="6">
        <v>6.8150000000000004</v>
      </c>
      <c r="BG227" s="6">
        <v>4.3040000000000003</v>
      </c>
      <c r="BH227" s="6">
        <v>10.319000000000001</v>
      </c>
      <c r="BI227" s="6">
        <v>0.443</v>
      </c>
      <c r="BJ227" s="6">
        <v>3.02</v>
      </c>
      <c r="BK227" s="6">
        <v>-0.13900000000000001</v>
      </c>
      <c r="BL227" s="6">
        <v>3.6880000000000002</v>
      </c>
      <c r="BM227" s="6">
        <v>3.0630000000000002</v>
      </c>
      <c r="BN227" s="6">
        <v>0.85599999999999998</v>
      </c>
      <c r="BO227" s="6">
        <v>3.2229999999999999</v>
      </c>
      <c r="BP227" s="6">
        <v>-0.46899999999999997</v>
      </c>
      <c r="BQ227" s="6">
        <v>2.7360000000000002</v>
      </c>
      <c r="BR227" s="6">
        <v>3.6440000000000001</v>
      </c>
      <c r="BS227" s="6">
        <v>3.4569999999999999</v>
      </c>
      <c r="BT227" s="6">
        <v>6.0000000000000001E-3</v>
      </c>
      <c r="BU227" s="6">
        <v>3.5000000000000003E-2</v>
      </c>
      <c r="BV227" s="6">
        <v>4.2999999999999997E-2</v>
      </c>
      <c r="BW227" s="6">
        <v>2E-3</v>
      </c>
      <c r="BX227" s="6">
        <v>904.6</v>
      </c>
      <c r="BY227" s="6">
        <v>922.93</v>
      </c>
      <c r="BZ227" s="6">
        <v>183.07</v>
      </c>
      <c r="CA227" s="6">
        <v>21.132000000000001</v>
      </c>
    </row>
    <row r="228" spans="1:79" x14ac:dyDescent="0.25">
      <c r="A228" s="4" t="s">
        <v>21</v>
      </c>
      <c r="B228" s="4">
        <v>2006</v>
      </c>
      <c r="C228" s="4" t="s">
        <v>22</v>
      </c>
      <c r="D228" s="5">
        <v>81177816</v>
      </c>
      <c r="E228" s="5">
        <v>2673700000000</v>
      </c>
      <c r="F228" s="6">
        <v>13.34</v>
      </c>
      <c r="G228" s="6">
        <v>0.16400000000000001</v>
      </c>
      <c r="H228" s="6">
        <v>877.93899999999996</v>
      </c>
      <c r="I228" s="6">
        <v>11.635999999999999</v>
      </c>
      <c r="J228" s="7">
        <v>1.343</v>
      </c>
      <c r="K228" s="6">
        <v>857.56700000000001</v>
      </c>
      <c r="L228" s="6">
        <v>13.395</v>
      </c>
      <c r="M228" s="6">
        <v>1.587</v>
      </c>
      <c r="N228" s="6">
        <v>10.564</v>
      </c>
      <c r="O228" s="6">
        <v>0.27400000000000002</v>
      </c>
      <c r="P228" s="6">
        <v>0.21099999999999999</v>
      </c>
      <c r="Q228" s="6">
        <v>10.815</v>
      </c>
      <c r="R228" s="6">
        <v>0.28100000000000003</v>
      </c>
      <c r="S228" s="6">
        <v>0.216</v>
      </c>
      <c r="T228" s="6">
        <v>369.596</v>
      </c>
      <c r="U228" s="6">
        <v>4.5529999999999999</v>
      </c>
      <c r="V228" s="6">
        <v>1042.962</v>
      </c>
      <c r="W228" s="6">
        <v>12.848000000000001</v>
      </c>
      <c r="X228" s="6">
        <v>0.33300000000000002</v>
      </c>
      <c r="Y228" s="6">
        <v>1009.697</v>
      </c>
      <c r="Z228" s="6">
        <v>81559.062000000005</v>
      </c>
      <c r="AA228" s="6">
        <v>80372.148000000001</v>
      </c>
      <c r="AB228" s="6">
        <v>59928.163999999997</v>
      </c>
      <c r="AC228" s="6">
        <v>57.345999999999997</v>
      </c>
      <c r="AD228" s="6">
        <v>4630.8130000000001</v>
      </c>
      <c r="AE228" s="6">
        <v>-947.40099999999995</v>
      </c>
      <c r="AF228" s="6">
        <v>15765.791999999999</v>
      </c>
      <c r="AG228" s="6">
        <v>167.25</v>
      </c>
      <c r="AH228" s="6">
        <v>50043.031000000003</v>
      </c>
      <c r="AI228" s="6">
        <v>1.298</v>
      </c>
      <c r="AJ228" s="6">
        <v>3.069</v>
      </c>
      <c r="AK228" s="6">
        <v>3.7999999999999999E-2</v>
      </c>
      <c r="AL228" s="6">
        <v>178.39599999999999</v>
      </c>
      <c r="AM228" s="6">
        <v>2.198</v>
      </c>
      <c r="AN228" s="6">
        <v>11.478</v>
      </c>
      <c r="AO228" s="6">
        <v>11.252000000000001</v>
      </c>
      <c r="AP228" s="6">
        <v>-20.372</v>
      </c>
      <c r="AQ228" s="6">
        <v>-0.251</v>
      </c>
      <c r="AR228" s="6">
        <v>62.93</v>
      </c>
      <c r="AS228" s="6">
        <v>0.77500000000000002</v>
      </c>
      <c r="AT228" s="6">
        <v>43.05</v>
      </c>
      <c r="AU228" s="6">
        <v>0.53</v>
      </c>
      <c r="AV228" s="6">
        <v>304.55399999999997</v>
      </c>
      <c r="AW228" s="6">
        <v>3.7519999999999998</v>
      </c>
      <c r="AX228" s="6">
        <v>0.111</v>
      </c>
      <c r="AY228" s="6">
        <v>8.984</v>
      </c>
      <c r="AZ228" s="6">
        <v>4062.384</v>
      </c>
      <c r="BA228" s="6">
        <v>1.268</v>
      </c>
      <c r="BB228" s="6">
        <v>2.87</v>
      </c>
      <c r="BC228" s="6">
        <v>2.4039999999999999</v>
      </c>
      <c r="BD228" s="6">
        <v>3.032</v>
      </c>
      <c r="BE228" s="6">
        <v>4.2519999999999998</v>
      </c>
      <c r="BF228" s="6">
        <v>6.7149999999999999</v>
      </c>
      <c r="BG228" s="6">
        <v>4.2679999999999998</v>
      </c>
      <c r="BH228" s="6">
        <v>10.169</v>
      </c>
      <c r="BI228" s="6">
        <v>0.45500000000000002</v>
      </c>
      <c r="BJ228" s="6">
        <v>3.028</v>
      </c>
      <c r="BK228" s="6">
        <v>-0.14099999999999999</v>
      </c>
      <c r="BL228" s="6">
        <v>3.6619999999999999</v>
      </c>
      <c r="BM228" s="6">
        <v>3.0859999999999999</v>
      </c>
      <c r="BN228" s="6">
        <v>0.88500000000000001</v>
      </c>
      <c r="BO228" s="6">
        <v>3.24</v>
      </c>
      <c r="BP228" s="6">
        <v>-0.40200000000000002</v>
      </c>
      <c r="BQ228" s="6">
        <v>2.7080000000000002</v>
      </c>
      <c r="BR228" s="6">
        <v>3.5569999999999999</v>
      </c>
      <c r="BS228" s="6">
        <v>3.419</v>
      </c>
      <c r="BT228" s="6">
        <v>5.0000000000000001E-3</v>
      </c>
      <c r="BU228" s="6">
        <v>3.5999999999999997E-2</v>
      </c>
      <c r="BV228" s="6">
        <v>4.2999999999999997E-2</v>
      </c>
      <c r="BW228" s="6">
        <v>2E-3</v>
      </c>
      <c r="BX228" s="6">
        <v>913.4</v>
      </c>
      <c r="BY228" s="6">
        <v>931.73</v>
      </c>
      <c r="BZ228" s="6">
        <v>165.024</v>
      </c>
      <c r="CA228" s="6">
        <v>18.797000000000001</v>
      </c>
    </row>
    <row r="229" spans="1:79" x14ac:dyDescent="0.25">
      <c r="A229" s="4" t="s">
        <v>21</v>
      </c>
      <c r="B229" s="4">
        <v>2007</v>
      </c>
      <c r="C229" s="4" t="s">
        <v>22</v>
      </c>
      <c r="D229" s="5">
        <v>81183832</v>
      </c>
      <c r="E229" s="5">
        <v>2874750000000</v>
      </c>
      <c r="F229" s="6">
        <v>14.449</v>
      </c>
      <c r="G229" s="6">
        <v>0.17799999999999999</v>
      </c>
      <c r="H229" s="6">
        <v>851.22299999999996</v>
      </c>
      <c r="I229" s="6">
        <v>-26.716000000000001</v>
      </c>
      <c r="J229" s="7">
        <v>-3.0430000000000001</v>
      </c>
      <c r="K229" s="6">
        <v>831.98699999999997</v>
      </c>
      <c r="L229" s="6">
        <v>-25.58</v>
      </c>
      <c r="M229" s="6">
        <v>-2.9830000000000001</v>
      </c>
      <c r="N229" s="6">
        <v>10.247999999999999</v>
      </c>
      <c r="O229" s="6">
        <v>0.255</v>
      </c>
      <c r="P229" s="6">
        <v>0.214</v>
      </c>
      <c r="Q229" s="6">
        <v>10.484999999999999</v>
      </c>
      <c r="R229" s="6">
        <v>0.26</v>
      </c>
      <c r="S229" s="6">
        <v>0.219</v>
      </c>
      <c r="T229" s="6">
        <v>379.387</v>
      </c>
      <c r="U229" s="6">
        <v>4.673</v>
      </c>
      <c r="V229" s="6">
        <v>1042.1010000000001</v>
      </c>
      <c r="W229" s="6">
        <v>12.836</v>
      </c>
      <c r="X229" s="6">
        <v>0.31900000000000001</v>
      </c>
      <c r="Y229" s="6">
        <v>1024.146</v>
      </c>
      <c r="Z229" s="6">
        <v>82410.281000000003</v>
      </c>
      <c r="AA229" s="6">
        <v>81204.133000000002</v>
      </c>
      <c r="AB229" s="6">
        <v>60307.546999999999</v>
      </c>
      <c r="AC229" s="6">
        <v>60.334000000000003</v>
      </c>
      <c r="AD229" s="6">
        <v>4805.2529999999997</v>
      </c>
      <c r="AE229" s="6">
        <v>-966.63599999999997</v>
      </c>
      <c r="AF229" s="6">
        <v>16036.562</v>
      </c>
      <c r="AG229" s="6">
        <v>176.43799999999999</v>
      </c>
      <c r="AH229" s="6">
        <v>47958.129000000001</v>
      </c>
      <c r="AI229" s="6">
        <v>1.1910000000000001</v>
      </c>
      <c r="AJ229" s="6">
        <v>2.988</v>
      </c>
      <c r="AK229" s="6">
        <v>3.6999999999999998E-2</v>
      </c>
      <c r="AL229" s="6">
        <v>174.441</v>
      </c>
      <c r="AM229" s="6">
        <v>2.149</v>
      </c>
      <c r="AN229" s="6">
        <v>11.125999999999999</v>
      </c>
      <c r="AO229" s="6">
        <v>10.901</v>
      </c>
      <c r="AP229" s="6">
        <v>-19.236000000000001</v>
      </c>
      <c r="AQ229" s="6">
        <v>-0.23699999999999999</v>
      </c>
      <c r="AR229" s="6">
        <v>61.37</v>
      </c>
      <c r="AS229" s="6">
        <v>0.75600000000000001</v>
      </c>
      <c r="AT229" s="6">
        <v>46.72</v>
      </c>
      <c r="AU229" s="6">
        <v>0.57499999999999996</v>
      </c>
      <c r="AV229" s="6">
        <v>270.77</v>
      </c>
      <c r="AW229" s="6">
        <v>3.335</v>
      </c>
      <c r="AX229" s="6">
        <v>0.113</v>
      </c>
      <c r="AY229" s="6">
        <v>9.1880000000000006</v>
      </c>
      <c r="AZ229" s="6">
        <v>3893.4250000000002</v>
      </c>
      <c r="BA229" s="6">
        <v>1.2789999999999999</v>
      </c>
      <c r="BB229" s="6">
        <v>2.702</v>
      </c>
      <c r="BC229" s="6">
        <v>2.3149999999999999</v>
      </c>
      <c r="BD229" s="6">
        <v>2.9689999999999999</v>
      </c>
      <c r="BE229" s="6">
        <v>4.117</v>
      </c>
      <c r="BF229" s="6">
        <v>6.6139999999999999</v>
      </c>
      <c r="BG229" s="6">
        <v>4.2309999999999999</v>
      </c>
      <c r="BH229" s="6">
        <v>10.016</v>
      </c>
      <c r="BI229" s="6">
        <v>0.46500000000000002</v>
      </c>
      <c r="BJ229" s="6">
        <v>3.0289999999999999</v>
      </c>
      <c r="BK229" s="6">
        <v>-0.14299999999999999</v>
      </c>
      <c r="BL229" s="6">
        <v>3.63</v>
      </c>
      <c r="BM229" s="6">
        <v>3.1070000000000002</v>
      </c>
      <c r="BN229" s="6">
        <v>0.82099999999999995</v>
      </c>
      <c r="BO229" s="6">
        <v>3.0640000000000001</v>
      </c>
      <c r="BP229" s="6">
        <v>-0.434</v>
      </c>
      <c r="BQ229" s="6">
        <v>2.4</v>
      </c>
      <c r="BR229" s="6">
        <v>3.544</v>
      </c>
      <c r="BS229" s="6">
        <v>3.38</v>
      </c>
      <c r="BT229" s="6">
        <v>5.0000000000000001E-3</v>
      </c>
      <c r="BU229" s="6">
        <v>3.5999999999999997E-2</v>
      </c>
      <c r="BV229" s="6">
        <v>4.2999999999999997E-2</v>
      </c>
      <c r="BW229" s="6">
        <v>2E-3</v>
      </c>
      <c r="BX229" s="6">
        <v>884.97</v>
      </c>
      <c r="BY229" s="6">
        <v>903.29</v>
      </c>
      <c r="BZ229" s="6">
        <v>190.87799999999999</v>
      </c>
      <c r="CA229" s="6">
        <v>22.423999999999999</v>
      </c>
    </row>
    <row r="230" spans="1:79" x14ac:dyDescent="0.25">
      <c r="A230" s="4" t="s">
        <v>21</v>
      </c>
      <c r="B230" s="4">
        <v>2008</v>
      </c>
      <c r="C230" s="4" t="s">
        <v>22</v>
      </c>
      <c r="D230" s="5">
        <v>81217488</v>
      </c>
      <c r="E230" s="5">
        <v>3044660000000</v>
      </c>
      <c r="F230" s="6">
        <v>13.579000000000001</v>
      </c>
      <c r="G230" s="6">
        <v>0.16700000000000001</v>
      </c>
      <c r="H230" s="6">
        <v>854.50800000000004</v>
      </c>
      <c r="I230" s="6">
        <v>3.2850000000000001</v>
      </c>
      <c r="J230" s="7">
        <v>0.38600000000000001</v>
      </c>
      <c r="K230" s="6">
        <v>835.08900000000006</v>
      </c>
      <c r="L230" s="6">
        <v>3.1019999999999999</v>
      </c>
      <c r="M230" s="6">
        <v>0.373</v>
      </c>
      <c r="N230" s="6">
        <v>10.282</v>
      </c>
      <c r="O230" s="6">
        <v>0.25</v>
      </c>
      <c r="P230" s="6">
        <v>0.21199999999999999</v>
      </c>
      <c r="Q230" s="6">
        <v>10.521000000000001</v>
      </c>
      <c r="R230" s="6">
        <v>0.25600000000000001</v>
      </c>
      <c r="S230" s="6">
        <v>0.217</v>
      </c>
      <c r="T230" s="6">
        <v>356.221</v>
      </c>
      <c r="U230" s="6">
        <v>4.3860000000000001</v>
      </c>
      <c r="V230" s="6">
        <v>1040.8009999999999</v>
      </c>
      <c r="W230" s="6">
        <v>12.815</v>
      </c>
      <c r="X230" s="6">
        <v>0.312</v>
      </c>
      <c r="Y230" s="6">
        <v>1037.7239999999999</v>
      </c>
      <c r="Z230" s="6">
        <v>83264.789000000004</v>
      </c>
      <c r="AA230" s="6">
        <v>82039.218999999997</v>
      </c>
      <c r="AB230" s="6">
        <v>60663.766000000003</v>
      </c>
      <c r="AC230" s="6">
        <v>63.277999999999999</v>
      </c>
      <c r="AD230" s="6">
        <v>4985.0870000000004</v>
      </c>
      <c r="AE230" s="6">
        <v>-986.05600000000004</v>
      </c>
      <c r="AF230" s="6">
        <v>16329.415000000001</v>
      </c>
      <c r="AG230" s="6">
        <v>185.51599999999999</v>
      </c>
      <c r="AH230" s="6">
        <v>48445.983999999997</v>
      </c>
      <c r="AI230" s="6">
        <v>1.1779999999999999</v>
      </c>
      <c r="AJ230" s="6">
        <v>2.944</v>
      </c>
      <c r="AK230" s="6">
        <v>3.5999999999999997E-2</v>
      </c>
      <c r="AL230" s="6">
        <v>179.834</v>
      </c>
      <c r="AM230" s="6">
        <v>2.214</v>
      </c>
      <c r="AN230" s="6">
        <v>11.157</v>
      </c>
      <c r="AO230" s="6">
        <v>10.932</v>
      </c>
      <c r="AP230" s="6">
        <v>-19.419</v>
      </c>
      <c r="AQ230" s="6">
        <v>-0.23899999999999999</v>
      </c>
      <c r="AR230" s="6">
        <v>61</v>
      </c>
      <c r="AS230" s="6">
        <v>0.751</v>
      </c>
      <c r="AT230" s="6">
        <v>44.39</v>
      </c>
      <c r="AU230" s="6">
        <v>0.54700000000000004</v>
      </c>
      <c r="AV230" s="6">
        <v>292.85300000000001</v>
      </c>
      <c r="AW230" s="6">
        <v>3.6059999999999999</v>
      </c>
      <c r="AX230" s="6">
        <v>0.112</v>
      </c>
      <c r="AY230" s="6">
        <v>9.0779999999999994</v>
      </c>
      <c r="AZ230" s="6">
        <v>3934.6610000000001</v>
      </c>
      <c r="BA230" s="6">
        <v>1.1870000000000001</v>
      </c>
      <c r="BB230" s="6">
        <v>2.6629999999999998</v>
      </c>
      <c r="BC230" s="6">
        <v>2.274</v>
      </c>
      <c r="BD230" s="6">
        <v>2.7</v>
      </c>
      <c r="BE230" s="6">
        <v>3.988</v>
      </c>
      <c r="BF230" s="6">
        <v>6.5149999999999997</v>
      </c>
      <c r="BG230" s="6">
        <v>4.1950000000000003</v>
      </c>
      <c r="BH230" s="6">
        <v>9.859</v>
      </c>
      <c r="BI230" s="6">
        <v>0.47399999999999998</v>
      </c>
      <c r="BJ230" s="6">
        <v>3.0310000000000001</v>
      </c>
      <c r="BK230" s="6">
        <v>-0.14499999999999999</v>
      </c>
      <c r="BL230" s="6">
        <v>3.6040000000000001</v>
      </c>
      <c r="BM230" s="6">
        <v>3.1240000000000001</v>
      </c>
      <c r="BN230" s="6">
        <v>0.78700000000000003</v>
      </c>
      <c r="BO230" s="6">
        <v>3.0670000000000002</v>
      </c>
      <c r="BP230" s="6">
        <v>-0.41799999999999998</v>
      </c>
      <c r="BQ230" s="6">
        <v>2.6030000000000002</v>
      </c>
      <c r="BR230" s="6">
        <v>3.4969999999999999</v>
      </c>
      <c r="BS230" s="6">
        <v>3.343</v>
      </c>
      <c r="BT230" s="6">
        <v>5.0000000000000001E-3</v>
      </c>
      <c r="BU230" s="6">
        <v>3.5999999999999997E-2</v>
      </c>
      <c r="BV230" s="6">
        <v>4.2999999999999997E-2</v>
      </c>
      <c r="BW230" s="6">
        <v>2E-3</v>
      </c>
      <c r="BX230" s="6">
        <v>887.83</v>
      </c>
      <c r="BY230" s="6">
        <v>906.16</v>
      </c>
      <c r="BZ230" s="6">
        <v>186.292</v>
      </c>
      <c r="CA230" s="6">
        <v>21.800999999999998</v>
      </c>
    </row>
    <row r="231" spans="1:79" x14ac:dyDescent="0.25">
      <c r="A231" s="4" t="s">
        <v>21</v>
      </c>
      <c r="B231" s="4">
        <v>2009</v>
      </c>
      <c r="C231" s="4" t="s">
        <v>22</v>
      </c>
      <c r="D231" s="5">
        <v>81260624</v>
      </c>
      <c r="E231" s="5">
        <v>2851960000000</v>
      </c>
      <c r="F231" s="6">
        <v>12.558999999999999</v>
      </c>
      <c r="G231" s="6">
        <v>0.155</v>
      </c>
      <c r="H231" s="6">
        <v>789.9</v>
      </c>
      <c r="I231" s="6">
        <v>-64.608000000000004</v>
      </c>
      <c r="J231" s="7">
        <v>-7.5609999999999999</v>
      </c>
      <c r="K231" s="6">
        <v>767.11</v>
      </c>
      <c r="L231" s="6">
        <v>-67.978999999999999</v>
      </c>
      <c r="M231" s="6">
        <v>-8.14</v>
      </c>
      <c r="N231" s="6">
        <v>9.44</v>
      </c>
      <c r="O231" s="6">
        <v>0.24099999999999999</v>
      </c>
      <c r="P231" s="6">
        <v>0.20799999999999999</v>
      </c>
      <c r="Q231" s="6">
        <v>9.7210000000000001</v>
      </c>
      <c r="R231" s="6">
        <v>0.248</v>
      </c>
      <c r="S231" s="6">
        <v>0.214</v>
      </c>
      <c r="T231" s="6">
        <v>317.90499999999997</v>
      </c>
      <c r="U231" s="6">
        <v>3.9119999999999999</v>
      </c>
      <c r="V231" s="6">
        <v>974.96100000000001</v>
      </c>
      <c r="W231" s="6">
        <v>11.997999999999999</v>
      </c>
      <c r="X231" s="6">
        <v>0.30599999999999999</v>
      </c>
      <c r="Y231" s="6">
        <v>1050.2829999999999</v>
      </c>
      <c r="Z231" s="6">
        <v>84054.687999999995</v>
      </c>
      <c r="AA231" s="6">
        <v>82806.335999999996</v>
      </c>
      <c r="AB231" s="6">
        <v>60981.675999999999</v>
      </c>
      <c r="AC231" s="6">
        <v>65.852999999999994</v>
      </c>
      <c r="AD231" s="6">
        <v>5152.4989999999998</v>
      </c>
      <c r="AE231" s="6">
        <v>-1008.846</v>
      </c>
      <c r="AF231" s="6">
        <v>16611.166000000001</v>
      </c>
      <c r="AG231" s="6">
        <v>193.215</v>
      </c>
      <c r="AH231" s="6">
        <v>45436.277000000002</v>
      </c>
      <c r="AI231" s="6">
        <v>1.1579999999999999</v>
      </c>
      <c r="AJ231" s="6">
        <v>2.5750000000000002</v>
      </c>
      <c r="AK231" s="6">
        <v>3.2000000000000001E-2</v>
      </c>
      <c r="AL231" s="6">
        <v>167.41200000000001</v>
      </c>
      <c r="AM231" s="6">
        <v>2.06</v>
      </c>
      <c r="AN231" s="6">
        <v>10.456</v>
      </c>
      <c r="AO231" s="6">
        <v>10.231</v>
      </c>
      <c r="AP231" s="6">
        <v>-22.79</v>
      </c>
      <c r="AQ231" s="6">
        <v>-0.28000000000000003</v>
      </c>
      <c r="AR231" s="6">
        <v>59.1</v>
      </c>
      <c r="AS231" s="6">
        <v>0.72699999999999998</v>
      </c>
      <c r="AT231" s="6">
        <v>44.59</v>
      </c>
      <c r="AU231" s="6">
        <v>0.54900000000000004</v>
      </c>
      <c r="AV231" s="6">
        <v>281.75099999999998</v>
      </c>
      <c r="AW231" s="6">
        <v>3.4670000000000001</v>
      </c>
      <c r="AX231" s="6">
        <v>9.5000000000000001E-2</v>
      </c>
      <c r="AY231" s="6">
        <v>7.6989999999999998</v>
      </c>
      <c r="AZ231" s="6">
        <v>3692.18</v>
      </c>
      <c r="BA231" s="6">
        <v>1.0680000000000001</v>
      </c>
      <c r="BB231" s="6">
        <v>2.5030000000000001</v>
      </c>
      <c r="BC231" s="6">
        <v>2.0960000000000001</v>
      </c>
      <c r="BD231" s="6">
        <v>2.4420000000000002</v>
      </c>
      <c r="BE231" s="6">
        <v>3.8620000000000001</v>
      </c>
      <c r="BF231" s="6">
        <v>6.4180000000000001</v>
      </c>
      <c r="BG231" s="6">
        <v>4.1559999999999997</v>
      </c>
      <c r="BH231" s="6">
        <v>9.7050000000000001</v>
      </c>
      <c r="BI231" s="6">
        <v>0.48</v>
      </c>
      <c r="BJ231" s="6">
        <v>3.0270000000000001</v>
      </c>
      <c r="BK231" s="6">
        <v>-0.14699999999999999</v>
      </c>
      <c r="BL231" s="6">
        <v>3.58</v>
      </c>
      <c r="BM231" s="6">
        <v>3.1259999999999999</v>
      </c>
      <c r="BN231" s="6">
        <v>0.67900000000000005</v>
      </c>
      <c r="BO231" s="6">
        <v>2.911</v>
      </c>
      <c r="BP231" s="6">
        <v>-0.45300000000000001</v>
      </c>
      <c r="BQ231" s="6">
        <v>2.5619999999999998</v>
      </c>
      <c r="BR231" s="6">
        <v>3.161</v>
      </c>
      <c r="BS231" s="6">
        <v>3.3050000000000002</v>
      </c>
      <c r="BT231" s="6">
        <v>5.0000000000000001E-3</v>
      </c>
      <c r="BU231" s="6">
        <v>3.6999999999999998E-2</v>
      </c>
      <c r="BV231" s="6">
        <v>4.3999999999999997E-2</v>
      </c>
      <c r="BW231" s="6">
        <v>2E-3</v>
      </c>
      <c r="BX231" s="6">
        <v>831.35</v>
      </c>
      <c r="BY231" s="6">
        <v>849.69</v>
      </c>
      <c r="BZ231" s="6">
        <v>185.06100000000001</v>
      </c>
      <c r="CA231" s="6">
        <v>23.428000000000001</v>
      </c>
    </row>
    <row r="232" spans="1:79" x14ac:dyDescent="0.25">
      <c r="A232" s="4" t="s">
        <v>21</v>
      </c>
      <c r="B232" s="4">
        <v>2010</v>
      </c>
      <c r="C232" s="4" t="s">
        <v>22</v>
      </c>
      <c r="D232" s="5">
        <v>81325088</v>
      </c>
      <c r="E232" s="5">
        <v>3024360000000</v>
      </c>
      <c r="F232" s="6">
        <v>12.430999999999999</v>
      </c>
      <c r="G232" s="6">
        <v>0.153</v>
      </c>
      <c r="H232" s="6">
        <v>832.54100000000005</v>
      </c>
      <c r="I232" s="6">
        <v>42.640999999999998</v>
      </c>
      <c r="J232" s="7">
        <v>5.3979999999999997</v>
      </c>
      <c r="K232" s="6">
        <v>814.00099999999998</v>
      </c>
      <c r="L232" s="6">
        <v>46.890999999999998</v>
      </c>
      <c r="M232" s="6">
        <v>6.1130000000000004</v>
      </c>
      <c r="N232" s="6">
        <v>10.009</v>
      </c>
      <c r="O232" s="6">
        <v>0.24199999999999999</v>
      </c>
      <c r="P232" s="6">
        <v>0.21199999999999999</v>
      </c>
      <c r="Q232" s="6">
        <v>10.237</v>
      </c>
      <c r="R232" s="6">
        <v>0.248</v>
      </c>
      <c r="S232" s="6">
        <v>0.216</v>
      </c>
      <c r="T232" s="6">
        <v>343.36399999999998</v>
      </c>
      <c r="U232" s="6">
        <v>4.2220000000000004</v>
      </c>
      <c r="V232" s="6">
        <v>1024.598</v>
      </c>
      <c r="W232" s="6">
        <v>12.599</v>
      </c>
      <c r="X232" s="6">
        <v>0.30499999999999999</v>
      </c>
      <c r="Y232" s="6">
        <v>1062.7149999999999</v>
      </c>
      <c r="Z232" s="6">
        <v>84887.233999999997</v>
      </c>
      <c r="AA232" s="6">
        <v>83620.327999999994</v>
      </c>
      <c r="AB232" s="6">
        <v>61325.038999999997</v>
      </c>
      <c r="AC232" s="6">
        <v>68.435000000000002</v>
      </c>
      <c r="AD232" s="6">
        <v>5336.5029999999997</v>
      </c>
      <c r="AE232" s="6">
        <v>-1027.386</v>
      </c>
      <c r="AF232" s="6">
        <v>16893</v>
      </c>
      <c r="AG232" s="6">
        <v>201.542</v>
      </c>
      <c r="AH232" s="6">
        <v>47305.82</v>
      </c>
      <c r="AI232" s="6">
        <v>1.1459999999999999</v>
      </c>
      <c r="AJ232" s="6">
        <v>2.581</v>
      </c>
      <c r="AK232" s="6">
        <v>3.2000000000000001E-2</v>
      </c>
      <c r="AL232" s="6">
        <v>184.00399999999999</v>
      </c>
      <c r="AM232" s="6">
        <v>2.2629999999999999</v>
      </c>
      <c r="AN232" s="6">
        <v>10.823</v>
      </c>
      <c r="AO232" s="6">
        <v>10.597</v>
      </c>
      <c r="AP232" s="6">
        <v>-18.54</v>
      </c>
      <c r="AQ232" s="6">
        <v>-0.22800000000000001</v>
      </c>
      <c r="AR232" s="6">
        <v>58.06</v>
      </c>
      <c r="AS232" s="6">
        <v>0.71399999999999997</v>
      </c>
      <c r="AT232" s="6">
        <v>37.56</v>
      </c>
      <c r="AU232" s="6">
        <v>0.46200000000000002</v>
      </c>
      <c r="AV232" s="6">
        <v>281.83300000000003</v>
      </c>
      <c r="AW232" s="6">
        <v>3.4660000000000002</v>
      </c>
      <c r="AX232" s="6">
        <v>0.10199999999999999</v>
      </c>
      <c r="AY232" s="6">
        <v>8.327</v>
      </c>
      <c r="AZ232" s="6">
        <v>3847.15</v>
      </c>
      <c r="BA232" s="6">
        <v>0.99099999999999999</v>
      </c>
      <c r="BB232" s="6">
        <v>2.4950000000000001</v>
      </c>
      <c r="BC232" s="6">
        <v>2.1309999999999998</v>
      </c>
      <c r="BD232" s="6">
        <v>2.4660000000000002</v>
      </c>
      <c r="BE232" s="6">
        <v>3.7349999999999999</v>
      </c>
      <c r="BF232" s="6">
        <v>6.32</v>
      </c>
      <c r="BG232" s="6">
        <v>4.1180000000000003</v>
      </c>
      <c r="BH232" s="6">
        <v>9.548</v>
      </c>
      <c r="BI232" s="6">
        <v>0.48499999999999999</v>
      </c>
      <c r="BJ232" s="6">
        <v>3.0249999999999999</v>
      </c>
      <c r="BK232" s="6">
        <v>-0.14799999999999999</v>
      </c>
      <c r="BL232" s="6">
        <v>3.5529999999999999</v>
      </c>
      <c r="BM232" s="6">
        <v>3.1360000000000001</v>
      </c>
      <c r="BN232" s="6">
        <v>0.67600000000000005</v>
      </c>
      <c r="BO232" s="6">
        <v>2.97</v>
      </c>
      <c r="BP232" s="6">
        <v>-0.38300000000000001</v>
      </c>
      <c r="BQ232" s="6">
        <v>2.4809999999999999</v>
      </c>
      <c r="BR232" s="6">
        <v>3.3849999999999998</v>
      </c>
      <c r="BS232" s="6">
        <v>3.2679999999999998</v>
      </c>
      <c r="BT232" s="6">
        <v>5.0000000000000001E-3</v>
      </c>
      <c r="BU232" s="6">
        <v>3.6999999999999998E-2</v>
      </c>
      <c r="BV232" s="6">
        <v>4.3999999999999997E-2</v>
      </c>
      <c r="BW232" s="6">
        <v>2E-3</v>
      </c>
      <c r="BX232" s="6">
        <v>861.83</v>
      </c>
      <c r="BY232" s="6">
        <v>880.16</v>
      </c>
      <c r="BZ232" s="6">
        <v>192.05699999999999</v>
      </c>
      <c r="CA232" s="6">
        <v>23.068999999999999</v>
      </c>
    </row>
    <row r="233" spans="1:79" x14ac:dyDescent="0.25">
      <c r="A233" s="4" t="s">
        <v>21</v>
      </c>
      <c r="B233" s="4">
        <v>2011</v>
      </c>
      <c r="C233" s="4" t="s">
        <v>22</v>
      </c>
      <c r="D233" s="5">
        <v>81423384</v>
      </c>
      <c r="E233" s="5">
        <v>3320040000000</v>
      </c>
      <c r="F233" s="6">
        <v>13.393000000000001</v>
      </c>
      <c r="G233" s="6">
        <v>0.16400000000000001</v>
      </c>
      <c r="H233" s="6">
        <v>808.91099999999994</v>
      </c>
      <c r="I233" s="6">
        <v>-23.629000000000001</v>
      </c>
      <c r="J233" s="7">
        <v>-2.8380000000000001</v>
      </c>
      <c r="K233" s="6">
        <v>788.46600000000001</v>
      </c>
      <c r="L233" s="6">
        <v>-25.535</v>
      </c>
      <c r="M233" s="6">
        <v>-3.137</v>
      </c>
      <c r="N233" s="6">
        <v>9.6839999999999993</v>
      </c>
      <c r="O233" s="6">
        <v>0.224</v>
      </c>
      <c r="P233" s="6">
        <v>0.21199999999999999</v>
      </c>
      <c r="Q233" s="6">
        <v>9.9350000000000005</v>
      </c>
      <c r="R233" s="6">
        <v>0.23</v>
      </c>
      <c r="S233" s="6">
        <v>0.218</v>
      </c>
      <c r="T233" s="6">
        <v>344.69799999999998</v>
      </c>
      <c r="U233" s="6">
        <v>4.2329999999999997</v>
      </c>
      <c r="V233" s="6">
        <v>983.66800000000001</v>
      </c>
      <c r="W233" s="6">
        <v>12.081</v>
      </c>
      <c r="X233" s="6">
        <v>0.28000000000000003</v>
      </c>
      <c r="Y233" s="6">
        <v>1076.1079999999999</v>
      </c>
      <c r="Z233" s="6">
        <v>85696.141000000003</v>
      </c>
      <c r="AA233" s="6">
        <v>84408.804999999993</v>
      </c>
      <c r="AB233" s="6">
        <v>61669.733999999997</v>
      </c>
      <c r="AC233" s="6">
        <v>71.106999999999999</v>
      </c>
      <c r="AD233" s="6">
        <v>5504.9139999999998</v>
      </c>
      <c r="AE233" s="6">
        <v>-1047.8309999999999</v>
      </c>
      <c r="AF233" s="6">
        <v>17164.120999999999</v>
      </c>
      <c r="AG233" s="6">
        <v>210.15700000000001</v>
      </c>
      <c r="AH233" s="6">
        <v>45571.504000000001</v>
      </c>
      <c r="AI233" s="6">
        <v>1.054</v>
      </c>
      <c r="AJ233" s="6">
        <v>2.673</v>
      </c>
      <c r="AK233" s="6">
        <v>3.3000000000000002E-2</v>
      </c>
      <c r="AL233" s="6">
        <v>168.411</v>
      </c>
      <c r="AM233" s="6">
        <v>2.0680000000000001</v>
      </c>
      <c r="AN233" s="6">
        <v>10.445</v>
      </c>
      <c r="AO233" s="6">
        <v>10.086</v>
      </c>
      <c r="AP233" s="6">
        <v>-20.445</v>
      </c>
      <c r="AQ233" s="6">
        <v>-0.251</v>
      </c>
      <c r="AR233" s="6">
        <v>56.15</v>
      </c>
      <c r="AS233" s="6">
        <v>0.69</v>
      </c>
      <c r="AT233" s="6">
        <v>36.020000000000003</v>
      </c>
      <c r="AU233" s="6">
        <v>0.442</v>
      </c>
      <c r="AV233" s="6">
        <v>271.12200000000001</v>
      </c>
      <c r="AW233" s="6">
        <v>3.33</v>
      </c>
      <c r="AX233" s="6">
        <v>0.106</v>
      </c>
      <c r="AY233" s="6">
        <v>8.6150000000000002</v>
      </c>
      <c r="AZ233" s="6">
        <v>3710.5859999999998</v>
      </c>
      <c r="BA233" s="6">
        <v>0.99199999999999999</v>
      </c>
      <c r="BB233" s="6">
        <v>2.3460000000000001</v>
      </c>
      <c r="BC233" s="6">
        <v>1.9990000000000001</v>
      </c>
      <c r="BD233" s="6">
        <v>2.339</v>
      </c>
      <c r="BE233" s="6">
        <v>3.6110000000000002</v>
      </c>
      <c r="BF233" s="6">
        <v>6.2210000000000001</v>
      </c>
      <c r="BG233" s="6">
        <v>4.077</v>
      </c>
      <c r="BH233" s="6">
        <v>9.3870000000000005</v>
      </c>
      <c r="BI233" s="6">
        <v>0.49099999999999999</v>
      </c>
      <c r="BJ233" s="6">
        <v>3.0110000000000001</v>
      </c>
      <c r="BK233" s="6">
        <v>-0.15</v>
      </c>
      <c r="BL233" s="6">
        <v>3.5259999999999998</v>
      </c>
      <c r="BM233" s="6">
        <v>3.1360000000000001</v>
      </c>
      <c r="BN233" s="6">
        <v>0.72199999999999998</v>
      </c>
      <c r="BO233" s="6">
        <v>2.645</v>
      </c>
      <c r="BP233" s="6">
        <v>-0.41199999999999998</v>
      </c>
      <c r="BQ233" s="6">
        <v>2.3809999999999998</v>
      </c>
      <c r="BR233" s="6">
        <v>3.1349999999999998</v>
      </c>
      <c r="BS233" s="6">
        <v>3.23</v>
      </c>
      <c r="BT233" s="6">
        <v>5.0000000000000001E-3</v>
      </c>
      <c r="BU233" s="6">
        <v>3.6999999999999998E-2</v>
      </c>
      <c r="BV233" s="6">
        <v>4.3999999999999997E-2</v>
      </c>
      <c r="BW233" s="6">
        <v>2E-3</v>
      </c>
      <c r="BX233" s="6">
        <v>821.26</v>
      </c>
      <c r="BY233" s="6">
        <v>850.46</v>
      </c>
      <c r="BZ233" s="6">
        <v>174.756</v>
      </c>
      <c r="CA233" s="6">
        <v>21.603999999999999</v>
      </c>
    </row>
    <row r="234" spans="1:79" x14ac:dyDescent="0.25">
      <c r="A234" s="4" t="s">
        <v>21</v>
      </c>
      <c r="B234" s="4">
        <v>2012</v>
      </c>
      <c r="C234" s="4" t="s">
        <v>22</v>
      </c>
      <c r="D234" s="5">
        <v>81545568</v>
      </c>
      <c r="E234" s="5">
        <v>3464800000000</v>
      </c>
      <c r="F234" s="6">
        <v>13.289</v>
      </c>
      <c r="G234" s="6">
        <v>0.16300000000000001</v>
      </c>
      <c r="H234" s="6">
        <v>813.69299999999998</v>
      </c>
      <c r="I234" s="6">
        <v>4.782</v>
      </c>
      <c r="J234" s="7">
        <v>0.59099999999999997</v>
      </c>
      <c r="K234" s="6">
        <v>797.79100000000005</v>
      </c>
      <c r="L234" s="6">
        <v>9.3249999999999993</v>
      </c>
      <c r="M234" s="6">
        <v>1.1830000000000001</v>
      </c>
      <c r="N234" s="6">
        <v>9.7829999999999995</v>
      </c>
      <c r="O234" s="6">
        <v>0.22600000000000001</v>
      </c>
      <c r="P234" s="6">
        <v>0.21199999999999999</v>
      </c>
      <c r="Q234" s="6">
        <v>9.9779999999999998</v>
      </c>
      <c r="R234" s="6">
        <v>0.23</v>
      </c>
      <c r="S234" s="6">
        <v>0.216</v>
      </c>
      <c r="T234" s="6">
        <v>349.803</v>
      </c>
      <c r="U234" s="6">
        <v>4.29</v>
      </c>
      <c r="V234" s="6">
        <v>918.70799999999997</v>
      </c>
      <c r="W234" s="6">
        <v>11.266</v>
      </c>
      <c r="X234" s="6">
        <v>0.26</v>
      </c>
      <c r="Y234" s="6">
        <v>1089.3969999999999</v>
      </c>
      <c r="Z234" s="6">
        <v>86509.835999999996</v>
      </c>
      <c r="AA234" s="6">
        <v>85206.585999999996</v>
      </c>
      <c r="AB234" s="6">
        <v>62019.538999999997</v>
      </c>
      <c r="AC234" s="6">
        <v>73.763999999999996</v>
      </c>
      <c r="AD234" s="6">
        <v>5672.9759999999997</v>
      </c>
      <c r="AE234" s="6">
        <v>-1063.732</v>
      </c>
      <c r="AF234" s="6">
        <v>17435.682000000001</v>
      </c>
      <c r="AG234" s="6">
        <v>218.48</v>
      </c>
      <c r="AH234" s="6">
        <v>46132.671999999999</v>
      </c>
      <c r="AI234" s="6">
        <v>1.0640000000000001</v>
      </c>
      <c r="AJ234" s="6">
        <v>2.657</v>
      </c>
      <c r="AK234" s="6">
        <v>3.3000000000000002E-2</v>
      </c>
      <c r="AL234" s="6">
        <v>168.06200000000001</v>
      </c>
      <c r="AM234" s="6">
        <v>2.0609999999999999</v>
      </c>
      <c r="AN234" s="6">
        <v>10.590999999999999</v>
      </c>
      <c r="AO234" s="6">
        <v>10.233000000000001</v>
      </c>
      <c r="AP234" s="6">
        <v>-15.901999999999999</v>
      </c>
      <c r="AQ234" s="6">
        <v>-0.19500000000000001</v>
      </c>
      <c r="AR234" s="6">
        <v>55.56</v>
      </c>
      <c r="AS234" s="6">
        <v>0.68100000000000005</v>
      </c>
      <c r="AT234" s="6">
        <v>36.1</v>
      </c>
      <c r="AU234" s="6">
        <v>0.443</v>
      </c>
      <c r="AV234" s="6">
        <v>271.55900000000003</v>
      </c>
      <c r="AW234" s="6">
        <v>3.33</v>
      </c>
      <c r="AX234" s="6">
        <v>0.10199999999999999</v>
      </c>
      <c r="AY234" s="6">
        <v>8.3230000000000004</v>
      </c>
      <c r="AZ234" s="6">
        <v>3761.915</v>
      </c>
      <c r="BA234" s="6">
        <v>0.96</v>
      </c>
      <c r="BB234" s="6">
        <v>2.3239999999999998</v>
      </c>
      <c r="BC234" s="6">
        <v>2.0030000000000001</v>
      </c>
      <c r="BD234" s="6">
        <v>2.3439999999999999</v>
      </c>
      <c r="BE234" s="6">
        <v>3.4929999999999999</v>
      </c>
      <c r="BF234" s="6">
        <v>6.1239999999999997</v>
      </c>
      <c r="BG234" s="6">
        <v>4.0380000000000003</v>
      </c>
      <c r="BH234" s="6">
        <v>9.23</v>
      </c>
      <c r="BI234" s="6">
        <v>0.497</v>
      </c>
      <c r="BJ234" s="6">
        <v>2.9969999999999999</v>
      </c>
      <c r="BK234" s="6">
        <v>-0.152</v>
      </c>
      <c r="BL234" s="6">
        <v>3.4990000000000001</v>
      </c>
      <c r="BM234" s="6">
        <v>3.1309999999999998</v>
      </c>
      <c r="BN234" s="6">
        <v>0.69899999999999995</v>
      </c>
      <c r="BO234" s="6">
        <v>2.585</v>
      </c>
      <c r="BP234" s="6">
        <v>-0.32900000000000001</v>
      </c>
      <c r="BQ234" s="6">
        <v>2.3530000000000002</v>
      </c>
      <c r="BR234" s="6">
        <v>3.012</v>
      </c>
      <c r="BS234" s="6">
        <v>3.1930000000000001</v>
      </c>
      <c r="BT234" s="6">
        <v>5.0000000000000001E-3</v>
      </c>
      <c r="BU234" s="6">
        <v>3.7999999999999999E-2</v>
      </c>
      <c r="BV234" s="6">
        <v>4.3999999999999997E-2</v>
      </c>
      <c r="BW234" s="6">
        <v>2E-3</v>
      </c>
      <c r="BX234" s="6">
        <v>834.47</v>
      </c>
      <c r="BY234" s="6">
        <v>863.68</v>
      </c>
      <c r="BZ234" s="6">
        <v>105.015</v>
      </c>
      <c r="CA234" s="6">
        <v>12.906000000000001</v>
      </c>
    </row>
    <row r="235" spans="1:79" x14ac:dyDescent="0.25">
      <c r="A235" s="4" t="s">
        <v>21</v>
      </c>
      <c r="B235" s="4">
        <v>2013</v>
      </c>
      <c r="C235" s="4" t="s">
        <v>22</v>
      </c>
      <c r="D235" s="5">
        <v>81680592</v>
      </c>
      <c r="E235" s="5">
        <v>3648640000000</v>
      </c>
      <c r="F235" s="6">
        <v>12.503</v>
      </c>
      <c r="G235" s="6">
        <v>0.153</v>
      </c>
      <c r="H235" s="6">
        <v>831.20799999999997</v>
      </c>
      <c r="I235" s="6">
        <v>17.515000000000001</v>
      </c>
      <c r="J235" s="7">
        <v>2.1520000000000001</v>
      </c>
      <c r="K235" s="6">
        <v>816.73500000000001</v>
      </c>
      <c r="L235" s="6">
        <v>18.943999999999999</v>
      </c>
      <c r="M235" s="6">
        <v>2.3740000000000001</v>
      </c>
      <c r="N235" s="6">
        <v>9.9990000000000006</v>
      </c>
      <c r="O235" s="6">
        <v>0.23</v>
      </c>
      <c r="P235" s="6">
        <v>0.21099999999999999</v>
      </c>
      <c r="Q235" s="6">
        <v>10.176</v>
      </c>
      <c r="R235" s="6">
        <v>0.23400000000000001</v>
      </c>
      <c r="S235" s="6">
        <v>0.215</v>
      </c>
      <c r="T235" s="6">
        <v>356.89</v>
      </c>
      <c r="U235" s="6">
        <v>4.3689999999999998</v>
      </c>
      <c r="V235" s="6">
        <v>928.48599999999999</v>
      </c>
      <c r="W235" s="6">
        <v>11.367000000000001</v>
      </c>
      <c r="X235" s="6">
        <v>0.26100000000000001</v>
      </c>
      <c r="Y235" s="6">
        <v>1101.9000000000001</v>
      </c>
      <c r="Z235" s="6">
        <v>87341.039000000004</v>
      </c>
      <c r="AA235" s="6">
        <v>86023.32</v>
      </c>
      <c r="AB235" s="6">
        <v>62376.425999999999</v>
      </c>
      <c r="AC235" s="6">
        <v>76.453000000000003</v>
      </c>
      <c r="AD235" s="6">
        <v>5843.5119999999997</v>
      </c>
      <c r="AE235" s="6">
        <v>-1078.2049999999999</v>
      </c>
      <c r="AF235" s="6">
        <v>17715.682000000001</v>
      </c>
      <c r="AG235" s="6">
        <v>227.06899999999999</v>
      </c>
      <c r="AH235" s="6">
        <v>47361.546999999999</v>
      </c>
      <c r="AI235" s="6">
        <v>1.089</v>
      </c>
      <c r="AJ235" s="6">
        <v>2.6890000000000001</v>
      </c>
      <c r="AK235" s="6">
        <v>3.3000000000000002E-2</v>
      </c>
      <c r="AL235" s="6">
        <v>170.536</v>
      </c>
      <c r="AM235" s="6">
        <v>2.0880000000000001</v>
      </c>
      <c r="AN235" s="6">
        <v>10.773999999999999</v>
      </c>
      <c r="AO235" s="6">
        <v>10.417</v>
      </c>
      <c r="AP235" s="6">
        <v>-14.473000000000001</v>
      </c>
      <c r="AQ235" s="6">
        <v>-0.17699999999999999</v>
      </c>
      <c r="AR235" s="6">
        <v>55.31</v>
      </c>
      <c r="AS235" s="6">
        <v>0.67700000000000005</v>
      </c>
      <c r="AT235" s="6">
        <v>36.729999999999997</v>
      </c>
      <c r="AU235" s="6">
        <v>0.45</v>
      </c>
      <c r="AV235" s="6">
        <v>280.00200000000001</v>
      </c>
      <c r="AW235" s="6">
        <v>3.4279999999999999</v>
      </c>
      <c r="AX235" s="6">
        <v>0.105</v>
      </c>
      <c r="AY235" s="6">
        <v>8.5879999999999992</v>
      </c>
      <c r="AZ235" s="6">
        <v>3868.5189999999998</v>
      </c>
      <c r="BA235" s="6">
        <v>0.86599999999999999</v>
      </c>
      <c r="BB235" s="6">
        <v>2.3530000000000002</v>
      </c>
      <c r="BC235" s="6">
        <v>2.0449999999999999</v>
      </c>
      <c r="BD235" s="6">
        <v>2.375</v>
      </c>
      <c r="BE235" s="6">
        <v>3.3769999999999998</v>
      </c>
      <c r="BF235" s="6">
        <v>6.032</v>
      </c>
      <c r="BG235" s="6">
        <v>4.0010000000000003</v>
      </c>
      <c r="BH235" s="6">
        <v>9.08</v>
      </c>
      <c r="BI235" s="6">
        <v>0.502</v>
      </c>
      <c r="BJ235" s="6">
        <v>2.984</v>
      </c>
      <c r="BK235" s="6">
        <v>-0.153</v>
      </c>
      <c r="BL235" s="6">
        <v>3.4740000000000002</v>
      </c>
      <c r="BM235" s="6">
        <v>3.1219999999999999</v>
      </c>
      <c r="BN235" s="6">
        <v>0.69399999999999995</v>
      </c>
      <c r="BO235" s="6">
        <v>2.6070000000000002</v>
      </c>
      <c r="BP235" s="6">
        <v>-0.313</v>
      </c>
      <c r="BQ235" s="6">
        <v>2.4079999999999999</v>
      </c>
      <c r="BR235" s="6">
        <v>2.92</v>
      </c>
      <c r="BS235" s="6">
        <v>3.1579999999999999</v>
      </c>
      <c r="BT235" s="6">
        <v>5.0000000000000001E-3</v>
      </c>
      <c r="BU235" s="6">
        <v>3.7999999999999999E-2</v>
      </c>
      <c r="BV235" s="6">
        <v>4.4999999999999998E-2</v>
      </c>
      <c r="BW235" s="6">
        <v>2E-3</v>
      </c>
      <c r="BX235" s="6">
        <v>850.84</v>
      </c>
      <c r="BY235" s="6">
        <v>880.05</v>
      </c>
      <c r="BZ235" s="6">
        <v>97.278000000000006</v>
      </c>
      <c r="CA235" s="6">
        <v>11.702999999999999</v>
      </c>
    </row>
    <row r="236" spans="1:79" x14ac:dyDescent="0.25">
      <c r="A236" s="4" t="s">
        <v>21</v>
      </c>
      <c r="B236" s="4">
        <v>2014</v>
      </c>
      <c r="C236" s="4" t="s">
        <v>22</v>
      </c>
      <c r="D236" s="5">
        <v>81858824</v>
      </c>
      <c r="E236" s="5">
        <v>3862480000000</v>
      </c>
      <c r="F236" s="6">
        <v>12.904999999999999</v>
      </c>
      <c r="G236" s="6">
        <v>0.158</v>
      </c>
      <c r="H236" s="6">
        <v>792.255</v>
      </c>
      <c r="I236" s="6">
        <v>-38.951999999999998</v>
      </c>
      <c r="J236" s="7">
        <v>-4.6859999999999999</v>
      </c>
      <c r="K236" s="6">
        <v>779.98099999999999</v>
      </c>
      <c r="L236" s="6">
        <v>-36.753999999999998</v>
      </c>
      <c r="M236" s="6">
        <v>-4.5</v>
      </c>
      <c r="N236" s="6">
        <v>9.5280000000000005</v>
      </c>
      <c r="O236" s="6">
        <v>0.216</v>
      </c>
      <c r="P236" s="6">
        <v>0.21</v>
      </c>
      <c r="Q236" s="6">
        <v>9.6780000000000008</v>
      </c>
      <c r="R236" s="6">
        <v>0.219</v>
      </c>
      <c r="S236" s="6">
        <v>0.214</v>
      </c>
      <c r="T236" s="6">
        <v>344.85</v>
      </c>
      <c r="U236" s="6">
        <v>4.2130000000000001</v>
      </c>
      <c r="V236" s="6">
        <v>906.22699999999998</v>
      </c>
      <c r="W236" s="6">
        <v>11.071</v>
      </c>
      <c r="X236" s="6">
        <v>0.251</v>
      </c>
      <c r="Y236" s="6">
        <v>1114.8040000000001</v>
      </c>
      <c r="Z236" s="6">
        <v>88133.297000000006</v>
      </c>
      <c r="AA236" s="6">
        <v>86803.304999999993</v>
      </c>
      <c r="AB236" s="6">
        <v>62721.277000000002</v>
      </c>
      <c r="AC236" s="6">
        <v>78.930999999999997</v>
      </c>
      <c r="AD236" s="6">
        <v>5995.7830000000004</v>
      </c>
      <c r="AE236" s="6">
        <v>-1090.48</v>
      </c>
      <c r="AF236" s="6">
        <v>17986.623</v>
      </c>
      <c r="AG236" s="6">
        <v>235.88</v>
      </c>
      <c r="AH236" s="6">
        <v>45327.561999999998</v>
      </c>
      <c r="AI236" s="6">
        <v>1.028</v>
      </c>
      <c r="AJ236" s="6">
        <v>2.4780000000000002</v>
      </c>
      <c r="AK236" s="6">
        <v>0.03</v>
      </c>
      <c r="AL236" s="6">
        <v>152.27099999999999</v>
      </c>
      <c r="AM236" s="6">
        <v>1.86</v>
      </c>
      <c r="AN236" s="6">
        <v>10.252000000000001</v>
      </c>
      <c r="AO236" s="6">
        <v>9.8949999999999996</v>
      </c>
      <c r="AP236" s="6">
        <v>-12.273999999999999</v>
      </c>
      <c r="AQ236" s="6">
        <v>-0.15</v>
      </c>
      <c r="AR236" s="6">
        <v>53.57</v>
      </c>
      <c r="AS236" s="6">
        <v>0.65400000000000003</v>
      </c>
      <c r="AT236" s="6">
        <v>37.619999999999997</v>
      </c>
      <c r="AU236" s="6">
        <v>0.46</v>
      </c>
      <c r="AV236" s="6">
        <v>270.94</v>
      </c>
      <c r="AW236" s="6">
        <v>3.31</v>
      </c>
      <c r="AX236" s="6">
        <v>0.108</v>
      </c>
      <c r="AY236" s="6">
        <v>8.8109999999999999</v>
      </c>
      <c r="AZ236" s="6">
        <v>3710.4609999999998</v>
      </c>
      <c r="BA236" s="6">
        <v>0.86</v>
      </c>
      <c r="BB236" s="6">
        <v>2.2269999999999999</v>
      </c>
      <c r="BC236" s="6">
        <v>1.9259999999999999</v>
      </c>
      <c r="BD236" s="6">
        <v>2.2909999999999999</v>
      </c>
      <c r="BE236" s="6">
        <v>3.266</v>
      </c>
      <c r="BF236" s="6">
        <v>5.9409999999999998</v>
      </c>
      <c r="BG236" s="6">
        <v>3.9630000000000001</v>
      </c>
      <c r="BH236" s="6">
        <v>8.9350000000000005</v>
      </c>
      <c r="BI236" s="6">
        <v>0.505</v>
      </c>
      <c r="BJ236" s="6">
        <v>2.9609999999999999</v>
      </c>
      <c r="BK236" s="6">
        <v>-0.153</v>
      </c>
      <c r="BL236" s="6">
        <v>3.448</v>
      </c>
      <c r="BM236" s="6">
        <v>3.113</v>
      </c>
      <c r="BN236" s="6">
        <v>0.63900000000000001</v>
      </c>
      <c r="BO236" s="6">
        <v>2.2879999999999998</v>
      </c>
      <c r="BP236" s="6">
        <v>-0.25</v>
      </c>
      <c r="BQ236" s="6">
        <v>2.3199999999999998</v>
      </c>
      <c r="BR236" s="6">
        <v>2.89</v>
      </c>
      <c r="BS236" s="6">
        <v>3.1230000000000002</v>
      </c>
      <c r="BT236" s="6">
        <v>4.0000000000000001E-3</v>
      </c>
      <c r="BU236" s="6">
        <v>3.7999999999999999E-2</v>
      </c>
      <c r="BV236" s="6">
        <v>4.4999999999999998E-2</v>
      </c>
      <c r="BW236" s="6">
        <v>2E-3</v>
      </c>
      <c r="BX236" s="6">
        <v>809.96</v>
      </c>
      <c r="BY236" s="6">
        <v>839.19</v>
      </c>
      <c r="BZ236" s="6">
        <v>113.97199999999999</v>
      </c>
      <c r="CA236" s="6">
        <v>14.385999999999999</v>
      </c>
    </row>
    <row r="237" spans="1:79" x14ac:dyDescent="0.25">
      <c r="A237" s="4" t="s">
        <v>21</v>
      </c>
      <c r="B237" s="4">
        <v>2015</v>
      </c>
      <c r="C237" s="4" t="s">
        <v>22</v>
      </c>
      <c r="D237" s="5">
        <v>82073232</v>
      </c>
      <c r="E237" s="5">
        <v>3986320000000</v>
      </c>
      <c r="F237" s="6">
        <v>12.625999999999999</v>
      </c>
      <c r="G237" s="6">
        <v>0.154</v>
      </c>
      <c r="H237" s="6">
        <v>795.55700000000002</v>
      </c>
      <c r="I237" s="6">
        <v>3.3010000000000002</v>
      </c>
      <c r="J237" s="7">
        <v>0.41699999999999998</v>
      </c>
      <c r="K237" s="6">
        <v>782.25599999999997</v>
      </c>
      <c r="L237" s="6">
        <v>2.2749999999999999</v>
      </c>
      <c r="M237" s="6">
        <v>0.29199999999999998</v>
      </c>
      <c r="N237" s="6">
        <v>9.5310000000000006</v>
      </c>
      <c r="O237" s="6">
        <v>0.21299999999999999</v>
      </c>
      <c r="P237" s="6">
        <v>0.20699999999999999</v>
      </c>
      <c r="Q237" s="6">
        <v>9.6929999999999996</v>
      </c>
      <c r="R237" s="6">
        <v>0.217</v>
      </c>
      <c r="S237" s="6">
        <v>0.21</v>
      </c>
      <c r="T237" s="6">
        <v>341.01799999999997</v>
      </c>
      <c r="U237" s="6">
        <v>4.1550000000000002</v>
      </c>
      <c r="V237" s="6">
        <v>893.68600000000004</v>
      </c>
      <c r="W237" s="6">
        <v>10.888999999999999</v>
      </c>
      <c r="X237" s="6">
        <v>0.24299999999999999</v>
      </c>
      <c r="Y237" s="6">
        <v>1127.43</v>
      </c>
      <c r="Z237" s="6">
        <v>88928.851999999999</v>
      </c>
      <c r="AA237" s="6">
        <v>87585.562000000005</v>
      </c>
      <c r="AB237" s="6">
        <v>63062.292999999998</v>
      </c>
      <c r="AC237" s="6">
        <v>81.305000000000007</v>
      </c>
      <c r="AD237" s="6">
        <v>6153.2380000000003</v>
      </c>
      <c r="AE237" s="6">
        <v>-1103.78</v>
      </c>
      <c r="AF237" s="6">
        <v>18260.028999999999</v>
      </c>
      <c r="AG237" s="6">
        <v>244.55500000000001</v>
      </c>
      <c r="AH237" s="6">
        <v>46066.887000000002</v>
      </c>
      <c r="AI237" s="6">
        <v>1.0289999999999999</v>
      </c>
      <c r="AJ237" s="6">
        <v>2.3740000000000001</v>
      </c>
      <c r="AK237" s="6">
        <v>2.9000000000000001E-2</v>
      </c>
      <c r="AL237" s="6">
        <v>157.45500000000001</v>
      </c>
      <c r="AM237" s="6">
        <v>1.9179999999999999</v>
      </c>
      <c r="AN237" s="6">
        <v>10.282</v>
      </c>
      <c r="AO237" s="6">
        <v>9.9260000000000002</v>
      </c>
      <c r="AP237" s="6">
        <v>-13.3</v>
      </c>
      <c r="AQ237" s="6">
        <v>-0.16200000000000001</v>
      </c>
      <c r="AR237" s="6">
        <v>52.72</v>
      </c>
      <c r="AS237" s="6">
        <v>0.64200000000000002</v>
      </c>
      <c r="AT237" s="6">
        <v>36.74</v>
      </c>
      <c r="AU237" s="6">
        <v>0.44800000000000001</v>
      </c>
      <c r="AV237" s="6">
        <v>273.40800000000002</v>
      </c>
      <c r="AW237" s="6">
        <v>3.331</v>
      </c>
      <c r="AX237" s="6">
        <v>0.106</v>
      </c>
      <c r="AY237" s="6">
        <v>8.6760000000000002</v>
      </c>
      <c r="AZ237" s="6">
        <v>3780.8580000000002</v>
      </c>
      <c r="BA237" s="6">
        <v>0.874</v>
      </c>
      <c r="BB237" s="6">
        <v>2.2370000000000001</v>
      </c>
      <c r="BC237" s="6">
        <v>1.911</v>
      </c>
      <c r="BD237" s="6">
        <v>2.3180000000000001</v>
      </c>
      <c r="BE237" s="6">
        <v>3.169</v>
      </c>
      <c r="BF237" s="6">
        <v>5.8540000000000001</v>
      </c>
      <c r="BG237" s="6">
        <v>3.9249999999999998</v>
      </c>
      <c r="BH237" s="6">
        <v>8.7989999999999995</v>
      </c>
      <c r="BI237" s="6">
        <v>0.50800000000000001</v>
      </c>
      <c r="BJ237" s="6">
        <v>2.94</v>
      </c>
      <c r="BK237" s="6">
        <v>-0.154</v>
      </c>
      <c r="BL237" s="6">
        <v>3.4220000000000002</v>
      </c>
      <c r="BM237" s="6">
        <v>3.1030000000000002</v>
      </c>
      <c r="BN237" s="6">
        <v>0.61899999999999999</v>
      </c>
      <c r="BO237" s="6">
        <v>2.3199999999999998</v>
      </c>
      <c r="BP237" s="6">
        <v>-0.247</v>
      </c>
      <c r="BQ237" s="6">
        <v>2.2919999999999998</v>
      </c>
      <c r="BR237" s="6">
        <v>2.8660000000000001</v>
      </c>
      <c r="BS237" s="6">
        <v>3.089</v>
      </c>
      <c r="BT237" s="6">
        <v>4.0000000000000001E-3</v>
      </c>
      <c r="BU237" s="6">
        <v>3.9E-2</v>
      </c>
      <c r="BV237" s="6">
        <v>4.4999999999999998E-2</v>
      </c>
      <c r="BW237" s="6">
        <v>2E-3</v>
      </c>
      <c r="BX237" s="6">
        <v>814.64</v>
      </c>
      <c r="BY237" s="6">
        <v>843.88</v>
      </c>
      <c r="BZ237" s="6">
        <v>98.13</v>
      </c>
      <c r="CA237" s="6">
        <v>12.335000000000001</v>
      </c>
    </row>
    <row r="238" spans="1:79" x14ac:dyDescent="0.25">
      <c r="A238" s="4" t="s">
        <v>21</v>
      </c>
      <c r="B238" s="4">
        <v>2016</v>
      </c>
      <c r="C238" s="4" t="s">
        <v>22</v>
      </c>
      <c r="D238" s="5">
        <v>82331432</v>
      </c>
      <c r="E238" s="5">
        <v>3554680000000</v>
      </c>
      <c r="F238" s="6">
        <v>12.663</v>
      </c>
      <c r="G238" s="6">
        <v>0.154</v>
      </c>
      <c r="H238" s="6">
        <v>800.34</v>
      </c>
      <c r="I238" s="6">
        <v>4.7830000000000004</v>
      </c>
      <c r="J238" s="7">
        <v>0.60099999999999998</v>
      </c>
      <c r="K238" s="6">
        <v>789.27499999999998</v>
      </c>
      <c r="L238" s="6">
        <v>7.0179999999999998</v>
      </c>
      <c r="M238" s="6">
        <v>0.89700000000000002</v>
      </c>
      <c r="N238" s="6">
        <v>9.5869999999999997</v>
      </c>
      <c r="O238" s="6">
        <v>0.21099999999999999</v>
      </c>
      <c r="P238" s="6">
        <v>0.20499999999999999</v>
      </c>
      <c r="Q238" s="6">
        <v>9.7210000000000001</v>
      </c>
      <c r="R238" s="6">
        <v>0.214</v>
      </c>
      <c r="S238" s="6">
        <v>0.20799999999999999</v>
      </c>
      <c r="T238" s="6">
        <v>329.44499999999999</v>
      </c>
      <c r="U238" s="6">
        <v>4.0010000000000003</v>
      </c>
      <c r="V238" s="6">
        <v>911.49</v>
      </c>
      <c r="W238" s="6">
        <v>11.071</v>
      </c>
      <c r="X238" s="6">
        <v>0.24399999999999999</v>
      </c>
      <c r="Y238" s="6">
        <v>1140.0930000000001</v>
      </c>
      <c r="Z238" s="6">
        <v>89729.195000000007</v>
      </c>
      <c r="AA238" s="6">
        <v>88374.835999999996</v>
      </c>
      <c r="AB238" s="6">
        <v>63391.737999999998</v>
      </c>
      <c r="AC238" s="6">
        <v>83.649000000000001</v>
      </c>
      <c r="AD238" s="6">
        <v>6322.7060000000001</v>
      </c>
      <c r="AE238" s="6">
        <v>-1114.845</v>
      </c>
      <c r="AF238" s="6">
        <v>18537.813999999998</v>
      </c>
      <c r="AG238" s="6">
        <v>253.19200000000001</v>
      </c>
      <c r="AH238" s="6">
        <v>46675.777000000002</v>
      </c>
      <c r="AI238" s="6">
        <v>1.0289999999999999</v>
      </c>
      <c r="AJ238" s="6">
        <v>2.3439999999999999</v>
      </c>
      <c r="AK238" s="6">
        <v>2.8000000000000001E-2</v>
      </c>
      <c r="AL238" s="6">
        <v>169.46799999999999</v>
      </c>
      <c r="AM238" s="6">
        <v>2.0579999999999998</v>
      </c>
      <c r="AN238" s="6">
        <v>10.287000000000001</v>
      </c>
      <c r="AO238" s="6">
        <v>9.9290000000000003</v>
      </c>
      <c r="AP238" s="6">
        <v>-11.065</v>
      </c>
      <c r="AQ238" s="6">
        <v>-0.13400000000000001</v>
      </c>
      <c r="AR238" s="6">
        <v>51.82</v>
      </c>
      <c r="AS238" s="6">
        <v>0.629</v>
      </c>
      <c r="AT238" s="6">
        <v>36.07</v>
      </c>
      <c r="AU238" s="6">
        <v>0.438</v>
      </c>
      <c r="AV238" s="6">
        <v>277.78399999999999</v>
      </c>
      <c r="AW238" s="6">
        <v>3.3740000000000001</v>
      </c>
      <c r="AX238" s="6">
        <v>0.105</v>
      </c>
      <c r="AY238" s="6">
        <v>8.6370000000000005</v>
      </c>
      <c r="AZ238" s="6">
        <v>3842.884</v>
      </c>
      <c r="BA238" s="6">
        <v>0.85099999999999998</v>
      </c>
      <c r="BB238" s="6">
        <v>2.2530000000000001</v>
      </c>
      <c r="BC238" s="6">
        <v>1.9710000000000001</v>
      </c>
      <c r="BD238" s="6">
        <v>2.294</v>
      </c>
      <c r="BE238" s="6">
        <v>3.0760000000000001</v>
      </c>
      <c r="BF238" s="6">
        <v>5.7720000000000002</v>
      </c>
      <c r="BG238" s="6">
        <v>3.891</v>
      </c>
      <c r="BH238" s="6">
        <v>8.6709999999999994</v>
      </c>
      <c r="BI238" s="6">
        <v>0.51</v>
      </c>
      <c r="BJ238" s="6">
        <v>2.9239999999999999</v>
      </c>
      <c r="BK238" s="6">
        <v>-0.155</v>
      </c>
      <c r="BL238" s="6">
        <v>3.3980000000000001</v>
      </c>
      <c r="BM238" s="6">
        <v>3.0950000000000002</v>
      </c>
      <c r="BN238" s="6">
        <v>0.61899999999999999</v>
      </c>
      <c r="BO238" s="6">
        <v>2.4300000000000002</v>
      </c>
      <c r="BP238" s="6">
        <v>-0.24399999999999999</v>
      </c>
      <c r="BQ238" s="6">
        <v>2.31</v>
      </c>
      <c r="BR238" s="6">
        <v>2.8780000000000001</v>
      </c>
      <c r="BS238" s="6">
        <v>3.0579999999999998</v>
      </c>
      <c r="BT238" s="6">
        <v>4.0000000000000001E-3</v>
      </c>
      <c r="BU238" s="6">
        <v>3.9E-2</v>
      </c>
      <c r="BV238" s="6">
        <v>4.4999999999999998E-2</v>
      </c>
      <c r="BW238" s="6">
        <v>2E-3</v>
      </c>
      <c r="BX238" s="6">
        <v>817.47</v>
      </c>
      <c r="BY238" s="6">
        <v>846.94</v>
      </c>
      <c r="BZ238" s="6">
        <v>111.151</v>
      </c>
      <c r="CA238" s="6">
        <v>13.888</v>
      </c>
    </row>
    <row r="239" spans="1:79" x14ac:dyDescent="0.25">
      <c r="A239" s="4" t="s">
        <v>21</v>
      </c>
      <c r="B239" s="4">
        <v>2017</v>
      </c>
      <c r="C239" s="4" t="s">
        <v>22</v>
      </c>
      <c r="D239" s="5">
        <v>82624368</v>
      </c>
      <c r="E239" s="5">
        <v>3690520000000</v>
      </c>
      <c r="F239" s="6">
        <v>13.407999999999999</v>
      </c>
      <c r="G239" s="6">
        <v>0.16200000000000001</v>
      </c>
      <c r="H239" s="6">
        <v>785.61599999999999</v>
      </c>
      <c r="I239" s="6">
        <v>-14.723000000000001</v>
      </c>
      <c r="J239" s="7">
        <v>-1.84</v>
      </c>
      <c r="K239" s="6">
        <v>775.46699999999998</v>
      </c>
      <c r="L239" s="6">
        <v>-13.807</v>
      </c>
      <c r="M239" s="6">
        <v>-1.7490000000000001</v>
      </c>
      <c r="N239" s="6">
        <v>9.3849999999999998</v>
      </c>
      <c r="O239" s="6">
        <v>0.20300000000000001</v>
      </c>
      <c r="P239" s="6">
        <v>0.19900000000000001</v>
      </c>
      <c r="Q239" s="6">
        <v>9.5079999999999991</v>
      </c>
      <c r="R239" s="6">
        <v>0.20499999999999999</v>
      </c>
      <c r="S239" s="6">
        <v>0.20200000000000001</v>
      </c>
      <c r="T239" s="6">
        <v>310.76299999999998</v>
      </c>
      <c r="U239" s="6">
        <v>3.7610000000000001</v>
      </c>
      <c r="V239" s="6">
        <v>899.57</v>
      </c>
      <c r="W239" s="6">
        <v>10.887</v>
      </c>
      <c r="X239" s="6">
        <v>0.23499999999999999</v>
      </c>
      <c r="Y239" s="6">
        <v>1153.501</v>
      </c>
      <c r="Z239" s="6">
        <v>90514.812000000005</v>
      </c>
      <c r="AA239" s="6">
        <v>89150.304999999993</v>
      </c>
      <c r="AB239" s="6">
        <v>63702.504000000001</v>
      </c>
      <c r="AC239" s="6">
        <v>85.915999999999997</v>
      </c>
      <c r="AD239" s="6">
        <v>6494.1180000000004</v>
      </c>
      <c r="AE239" s="6">
        <v>-1124.9949999999999</v>
      </c>
      <c r="AF239" s="6">
        <v>18816.995999999999</v>
      </c>
      <c r="AG239" s="6">
        <v>261.77699999999999</v>
      </c>
      <c r="AH239" s="6">
        <v>47112.898000000001</v>
      </c>
      <c r="AI239" s="6">
        <v>1.0169999999999999</v>
      </c>
      <c r="AJ239" s="6">
        <v>2.2669999999999999</v>
      </c>
      <c r="AK239" s="6">
        <v>2.7E-2</v>
      </c>
      <c r="AL239" s="6">
        <v>171.41200000000001</v>
      </c>
      <c r="AM239" s="6">
        <v>2.0750000000000002</v>
      </c>
      <c r="AN239" s="6">
        <v>10.042</v>
      </c>
      <c r="AO239" s="6">
        <v>9.6850000000000005</v>
      </c>
      <c r="AP239" s="6">
        <v>-10.148999999999999</v>
      </c>
      <c r="AQ239" s="6">
        <v>-0.123</v>
      </c>
      <c r="AR239" s="6">
        <v>51.41</v>
      </c>
      <c r="AS239" s="6">
        <v>0.622</v>
      </c>
      <c r="AT239" s="6">
        <v>34.979999999999997</v>
      </c>
      <c r="AU239" s="6">
        <v>0.42299999999999999</v>
      </c>
      <c r="AV239" s="6">
        <v>279.18099999999998</v>
      </c>
      <c r="AW239" s="6">
        <v>3.379</v>
      </c>
      <c r="AX239" s="6">
        <v>0.104</v>
      </c>
      <c r="AY239" s="6">
        <v>8.5850000000000009</v>
      </c>
      <c r="AZ239" s="6">
        <v>3892.6729999999998</v>
      </c>
      <c r="BA239" s="6">
        <v>0.88900000000000001</v>
      </c>
      <c r="BB239" s="6">
        <v>2.1760000000000002</v>
      </c>
      <c r="BC239" s="6">
        <v>1.9179999999999999</v>
      </c>
      <c r="BD239" s="6">
        <v>2.1419999999999999</v>
      </c>
      <c r="BE239" s="6">
        <v>2.9910000000000001</v>
      </c>
      <c r="BF239" s="6">
        <v>5.69</v>
      </c>
      <c r="BG239" s="6">
        <v>3.8559999999999999</v>
      </c>
      <c r="BH239" s="6">
        <v>8.5440000000000005</v>
      </c>
      <c r="BI239" s="6">
        <v>0.51200000000000001</v>
      </c>
      <c r="BJ239" s="6">
        <v>2.907</v>
      </c>
      <c r="BK239" s="6">
        <v>-0.155</v>
      </c>
      <c r="BL239" s="6">
        <v>3.3730000000000002</v>
      </c>
      <c r="BM239" s="6">
        <v>3.0859999999999999</v>
      </c>
      <c r="BN239" s="6">
        <v>0.57799999999999996</v>
      </c>
      <c r="BO239" s="6">
        <v>2.399</v>
      </c>
      <c r="BP239" s="6">
        <v>-0.23400000000000001</v>
      </c>
      <c r="BQ239" s="6">
        <v>2.2799999999999998</v>
      </c>
      <c r="BR239" s="6">
        <v>2.84</v>
      </c>
      <c r="BS239" s="6">
        <v>3.0270000000000001</v>
      </c>
      <c r="BT239" s="6">
        <v>4.0000000000000001E-3</v>
      </c>
      <c r="BU239" s="6">
        <v>3.9E-2</v>
      </c>
      <c r="BV239" s="6">
        <v>4.5999999999999999E-2</v>
      </c>
      <c r="BW239" s="6">
        <v>2E-3</v>
      </c>
      <c r="BX239" s="6">
        <v>800.21</v>
      </c>
      <c r="BY239" s="6">
        <v>829.68</v>
      </c>
      <c r="BZ239" s="6">
        <v>113.953</v>
      </c>
      <c r="CA239" s="6">
        <v>14.505000000000001</v>
      </c>
    </row>
    <row r="240" spans="1:79" x14ac:dyDescent="0.25">
      <c r="A240" s="4" t="s">
        <v>21</v>
      </c>
      <c r="B240" s="4">
        <v>2018</v>
      </c>
      <c r="C240" s="4" t="s">
        <v>22</v>
      </c>
      <c r="D240" s="5">
        <v>82896696</v>
      </c>
      <c r="E240" s="5">
        <v>3914360000000</v>
      </c>
      <c r="F240" s="6">
        <v>13.228</v>
      </c>
      <c r="G240" s="6">
        <v>0.16</v>
      </c>
      <c r="H240" s="6">
        <v>754.40800000000002</v>
      </c>
      <c r="I240" s="6">
        <v>-31.207999999999998</v>
      </c>
      <c r="J240" s="7">
        <v>-3.972</v>
      </c>
      <c r="K240" s="6">
        <v>745.21199999999999</v>
      </c>
      <c r="L240" s="6">
        <v>-30.254999999999999</v>
      </c>
      <c r="M240" s="6">
        <v>-3.9020000000000001</v>
      </c>
      <c r="N240" s="6">
        <v>8.99</v>
      </c>
      <c r="O240" s="6">
        <v>0.192</v>
      </c>
      <c r="P240" s="6">
        <v>0.19600000000000001</v>
      </c>
      <c r="Q240" s="6">
        <v>9.1010000000000009</v>
      </c>
      <c r="R240" s="6">
        <v>0.19400000000000001</v>
      </c>
      <c r="S240" s="6">
        <v>0.19900000000000001</v>
      </c>
      <c r="T240" s="6">
        <v>295.67399999999998</v>
      </c>
      <c r="U240" s="6">
        <v>3.5670000000000002</v>
      </c>
      <c r="V240" s="6">
        <v>884.77800000000002</v>
      </c>
      <c r="W240" s="6">
        <v>10.673</v>
      </c>
      <c r="X240" s="6">
        <v>0.22800000000000001</v>
      </c>
      <c r="Y240" s="6">
        <v>1166.729</v>
      </c>
      <c r="Z240" s="6">
        <v>91269.218999999997</v>
      </c>
      <c r="AA240" s="6">
        <v>89895.516000000003</v>
      </c>
      <c r="AB240" s="6">
        <v>63998.175999999999</v>
      </c>
      <c r="AC240" s="6">
        <v>87.923000000000002</v>
      </c>
      <c r="AD240" s="6">
        <v>6663.6670000000004</v>
      </c>
      <c r="AE240" s="6">
        <v>-1134.191</v>
      </c>
      <c r="AF240" s="6">
        <v>19082.219000000001</v>
      </c>
      <c r="AG240" s="6">
        <v>270.50400000000002</v>
      </c>
      <c r="AH240" s="6">
        <v>45781.406000000003</v>
      </c>
      <c r="AI240" s="6">
        <v>0.97699999999999998</v>
      </c>
      <c r="AJ240" s="6">
        <v>2.0070000000000001</v>
      </c>
      <c r="AK240" s="6">
        <v>2.4E-2</v>
      </c>
      <c r="AL240" s="6">
        <v>169.54900000000001</v>
      </c>
      <c r="AM240" s="6">
        <v>2.0449999999999999</v>
      </c>
      <c r="AN240" s="6">
        <v>9.6620000000000008</v>
      </c>
      <c r="AO240" s="6">
        <v>9.3070000000000004</v>
      </c>
      <c r="AP240" s="6">
        <v>-9.1969999999999992</v>
      </c>
      <c r="AQ240" s="6">
        <v>-0.111</v>
      </c>
      <c r="AR240" s="6">
        <v>49.85</v>
      </c>
      <c r="AS240" s="6">
        <v>0.60099999999999998</v>
      </c>
      <c r="AT240" s="6">
        <v>33.119999999999997</v>
      </c>
      <c r="AU240" s="6">
        <v>0.4</v>
      </c>
      <c r="AV240" s="6">
        <v>265.22399999999999</v>
      </c>
      <c r="AW240" s="6">
        <v>3.1989999999999998</v>
      </c>
      <c r="AX240" s="6">
        <v>0.105</v>
      </c>
      <c r="AY240" s="6">
        <v>8.7270000000000003</v>
      </c>
      <c r="AZ240" s="6">
        <v>3795.127</v>
      </c>
      <c r="BA240" s="6">
        <v>0.84299999999999997</v>
      </c>
      <c r="BB240" s="6">
        <v>2.0489999999999999</v>
      </c>
      <c r="BC240" s="6">
        <v>1.8169999999999999</v>
      </c>
      <c r="BD240" s="6">
        <v>2.0049999999999999</v>
      </c>
      <c r="BE240" s="6">
        <v>2.907</v>
      </c>
      <c r="BF240" s="6">
        <v>5.6079999999999997</v>
      </c>
      <c r="BG240" s="6">
        <v>3.8210000000000002</v>
      </c>
      <c r="BH240" s="6">
        <v>8.4169999999999998</v>
      </c>
      <c r="BI240" s="6">
        <v>0.51100000000000001</v>
      </c>
      <c r="BJ240" s="6">
        <v>2.8860000000000001</v>
      </c>
      <c r="BK240" s="6">
        <v>-0.155</v>
      </c>
      <c r="BL240" s="6">
        <v>3.347</v>
      </c>
      <c r="BM240" s="6">
        <v>3.0790000000000002</v>
      </c>
      <c r="BN240" s="6">
        <v>0.48699999999999999</v>
      </c>
      <c r="BO240" s="6">
        <v>2.2519999999999998</v>
      </c>
      <c r="BP240" s="6">
        <v>-0.22</v>
      </c>
      <c r="BQ240" s="6">
        <v>2.1619999999999999</v>
      </c>
      <c r="BR240" s="6">
        <v>2.8849999999999998</v>
      </c>
      <c r="BS240" s="6">
        <v>2.9950000000000001</v>
      </c>
      <c r="BT240" s="6">
        <v>4.0000000000000001E-3</v>
      </c>
      <c r="BU240" s="6">
        <v>0.04</v>
      </c>
      <c r="BV240" s="6">
        <v>4.5999999999999999E-2</v>
      </c>
      <c r="BW240" s="6">
        <v>2E-3</v>
      </c>
      <c r="BX240" s="6">
        <v>771.48</v>
      </c>
      <c r="BY240" s="6">
        <v>800.96</v>
      </c>
      <c r="BZ240" s="6">
        <v>130.37</v>
      </c>
      <c r="CA240" s="6">
        <v>17.280999999999999</v>
      </c>
    </row>
    <row r="241" spans="1:79" x14ac:dyDescent="0.25">
      <c r="A241" s="4" t="s">
        <v>21</v>
      </c>
      <c r="B241" s="4">
        <v>2019</v>
      </c>
      <c r="C241" s="4" t="s">
        <v>22</v>
      </c>
      <c r="D241" s="5">
        <v>83148144</v>
      </c>
      <c r="E241" s="5">
        <v>4072190000000</v>
      </c>
      <c r="F241" s="6">
        <v>13.287000000000001</v>
      </c>
      <c r="G241" s="6">
        <v>0.16</v>
      </c>
      <c r="H241" s="6">
        <v>707.15</v>
      </c>
      <c r="I241" s="6">
        <v>-47.258000000000003</v>
      </c>
      <c r="J241" s="7">
        <v>-6.2640000000000002</v>
      </c>
      <c r="K241" s="6">
        <v>699.01599999999996</v>
      </c>
      <c r="L241" s="6">
        <v>-46.195999999999998</v>
      </c>
      <c r="M241" s="6">
        <v>-6.1989999999999998</v>
      </c>
      <c r="N241" s="6">
        <v>8.407</v>
      </c>
      <c r="O241" s="8">
        <f>AVERAGE($O$222:$O$240)</f>
        <v>0.25284210526315798</v>
      </c>
      <c r="P241" s="6">
        <v>0.189</v>
      </c>
      <c r="Q241" s="6">
        <v>8.5050000000000008</v>
      </c>
      <c r="R241" s="8">
        <f>AVERAGE($R$222:$R$240)</f>
        <v>0.25852631578947372</v>
      </c>
      <c r="S241" s="6">
        <v>0.191</v>
      </c>
      <c r="T241" s="6">
        <v>240.08600000000001</v>
      </c>
      <c r="U241" s="6">
        <v>2.887</v>
      </c>
      <c r="V241" s="6">
        <v>842.85</v>
      </c>
      <c r="W241" s="6">
        <v>10.137</v>
      </c>
      <c r="X241" s="8">
        <f>AVERAGE($X$222:$X$240)</f>
        <v>0.30521052631578949</v>
      </c>
      <c r="Y241" s="6">
        <v>1180.0150000000001</v>
      </c>
      <c r="Z241" s="6">
        <v>91976.366999999998</v>
      </c>
      <c r="AA241" s="6">
        <v>90594.531000000003</v>
      </c>
      <c r="AB241" s="6">
        <v>64238.266000000003</v>
      </c>
      <c r="AC241" s="6">
        <v>89.951999999999998</v>
      </c>
      <c r="AD241" s="6">
        <v>6836.1459999999997</v>
      </c>
      <c r="AE241" s="6">
        <v>-1142.325</v>
      </c>
      <c r="AF241" s="6">
        <v>19353.129000000001</v>
      </c>
      <c r="AG241" s="6">
        <v>278.863</v>
      </c>
      <c r="AH241" s="6">
        <v>44467.745999999999</v>
      </c>
      <c r="AI241" s="8">
        <f>AVERAGE($AI$222:$AI$240)</f>
        <v>1.192578947368421</v>
      </c>
      <c r="AJ241" s="6">
        <v>2.028</v>
      </c>
      <c r="AK241" s="6">
        <v>2.4E-2</v>
      </c>
      <c r="AL241" s="6">
        <v>172.47900000000001</v>
      </c>
      <c r="AM241" s="6">
        <v>2.0739999999999998</v>
      </c>
      <c r="AN241" s="6">
        <v>9.0169999999999995</v>
      </c>
      <c r="AO241" s="6">
        <v>8.6620000000000008</v>
      </c>
      <c r="AP241" s="6">
        <v>-8.1340000000000003</v>
      </c>
      <c r="AQ241" s="6">
        <v>-9.8000000000000004E-2</v>
      </c>
      <c r="AR241" s="6">
        <v>48.71</v>
      </c>
      <c r="AS241" s="6">
        <v>0.58599999999999997</v>
      </c>
      <c r="AT241" s="6">
        <v>34.119999999999997</v>
      </c>
      <c r="AU241" s="6">
        <v>0.41</v>
      </c>
      <c r="AV241" s="6">
        <v>270.91000000000003</v>
      </c>
      <c r="AW241" s="6">
        <v>3.258</v>
      </c>
      <c r="AX241" s="6">
        <v>0.10100000000000001</v>
      </c>
      <c r="AY241" s="6">
        <v>8.359</v>
      </c>
      <c r="AZ241" s="6">
        <v>3697.4110000000001</v>
      </c>
      <c r="BA241" s="6">
        <v>0.82099999999999995</v>
      </c>
      <c r="BB241" s="6">
        <v>1.907</v>
      </c>
      <c r="BC241" s="6">
        <v>1.679</v>
      </c>
      <c r="BD241" s="6">
        <v>1.63</v>
      </c>
      <c r="BE241" s="6">
        <v>2.8260000000000001</v>
      </c>
      <c r="BF241" s="6">
        <v>5.5259999999999998</v>
      </c>
      <c r="BG241" s="6">
        <v>3.7829999999999999</v>
      </c>
      <c r="BH241" s="6">
        <v>8.2880000000000003</v>
      </c>
      <c r="BI241" s="6">
        <v>0.51</v>
      </c>
      <c r="BJ241" s="6">
        <v>2.8650000000000002</v>
      </c>
      <c r="BK241" s="6">
        <v>-0.156</v>
      </c>
      <c r="BL241" s="6">
        <v>3.323</v>
      </c>
      <c r="BM241" s="6">
        <v>3.0670000000000002</v>
      </c>
      <c r="BN241" s="6">
        <v>0.46200000000000002</v>
      </c>
      <c r="BO241" s="6">
        <v>2.2549999999999999</v>
      </c>
      <c r="BP241" s="6">
        <v>-0.17799999999999999</v>
      </c>
      <c r="BQ241" s="6">
        <v>2.194</v>
      </c>
      <c r="BR241" s="6">
        <v>2.726</v>
      </c>
      <c r="BS241" s="6">
        <v>2.9620000000000002</v>
      </c>
      <c r="BT241" s="6">
        <v>4.0000000000000001E-3</v>
      </c>
      <c r="BU241" s="6">
        <v>0.04</v>
      </c>
      <c r="BV241" s="6">
        <v>4.5999999999999999E-2</v>
      </c>
      <c r="BW241" s="6">
        <v>2E-3</v>
      </c>
      <c r="BX241" s="6">
        <v>720.23</v>
      </c>
      <c r="BY241" s="6">
        <v>749.71</v>
      </c>
      <c r="BZ241" s="6">
        <v>135.69999999999999</v>
      </c>
      <c r="CA241" s="6">
        <v>19.190000000000001</v>
      </c>
    </row>
    <row r="242" spans="1:79" x14ac:dyDescent="0.25">
      <c r="A242" s="4" t="s">
        <v>21</v>
      </c>
      <c r="B242" s="4">
        <v>2020</v>
      </c>
      <c r="C242" s="4" t="s">
        <v>22</v>
      </c>
      <c r="D242" s="5">
        <v>83328992</v>
      </c>
      <c r="E242" s="5">
        <v>3837350000000</v>
      </c>
      <c r="F242" s="6">
        <v>13.356999999999999</v>
      </c>
      <c r="G242" s="6">
        <v>0.16</v>
      </c>
      <c r="H242" s="6">
        <v>639.38099999999997</v>
      </c>
      <c r="I242" s="6">
        <v>-67.769000000000005</v>
      </c>
      <c r="J242" s="7">
        <v>-9.5830000000000002</v>
      </c>
      <c r="K242" s="6">
        <v>632.30999999999995</v>
      </c>
      <c r="L242" s="6">
        <v>-66.706000000000003</v>
      </c>
      <c r="M242" s="6">
        <v>-9.5429999999999993</v>
      </c>
      <c r="N242" s="6">
        <v>7.5880000000000001</v>
      </c>
      <c r="O242" s="8">
        <f t="shared" ref="O242:O243" si="39">AVERAGE($O$222:$O$240)</f>
        <v>0.25284210526315798</v>
      </c>
      <c r="P242" s="6">
        <v>0.183</v>
      </c>
      <c r="Q242" s="6">
        <v>7.673</v>
      </c>
      <c r="R242" s="8">
        <f t="shared" ref="R242:R243" si="40">AVERAGE($R$222:$R$240)</f>
        <v>0.25852631578947372</v>
      </c>
      <c r="S242" s="6">
        <v>0.185</v>
      </c>
      <c r="T242" s="6">
        <v>197.358</v>
      </c>
      <c r="U242" s="6">
        <v>2.3679999999999999</v>
      </c>
      <c r="V242" s="6">
        <v>769.49199999999996</v>
      </c>
      <c r="W242" s="6">
        <v>9.234</v>
      </c>
      <c r="X242" s="8">
        <f t="shared" ref="X242:X243" si="41">AVERAGE($X$222:$X$240)</f>
        <v>0.30521052631578949</v>
      </c>
      <c r="Y242" s="6">
        <v>1193.373</v>
      </c>
      <c r="Z242" s="6">
        <v>92615.75</v>
      </c>
      <c r="AA242" s="6">
        <v>91226.843999999997</v>
      </c>
      <c r="AB242" s="6">
        <v>64435.620999999999</v>
      </c>
      <c r="AC242" s="6">
        <v>91.766000000000005</v>
      </c>
      <c r="AD242" s="6">
        <v>7003.7740000000003</v>
      </c>
      <c r="AE242" s="6">
        <v>-1149.3969999999999</v>
      </c>
      <c r="AF242" s="6">
        <v>19604.513999999999</v>
      </c>
      <c r="AG242" s="6">
        <v>286.702</v>
      </c>
      <c r="AH242" s="6">
        <v>41377.68</v>
      </c>
      <c r="AI242" s="8">
        <f t="shared" ref="AI242:AI243" si="42">AVERAGE($AI$222:$AI$240)</f>
        <v>1.192578947368421</v>
      </c>
      <c r="AJ242" s="6">
        <v>1.8149999999999999</v>
      </c>
      <c r="AK242" s="6">
        <v>2.1999999999999999E-2</v>
      </c>
      <c r="AL242" s="6">
        <v>167.62799999999999</v>
      </c>
      <c r="AM242" s="6">
        <v>2.012</v>
      </c>
      <c r="AN242" s="8">
        <f>AVERAGE($AN$222:$AN$241)</f>
        <v>10.835400000000002</v>
      </c>
      <c r="AO242" s="8">
        <f>AVERAGE($AO$222:$AO$241)</f>
        <v>10.53115</v>
      </c>
      <c r="AP242" s="6">
        <v>-7.0720000000000001</v>
      </c>
      <c r="AQ242" s="6">
        <v>-8.5000000000000006E-2</v>
      </c>
      <c r="AR242" s="8">
        <f>AVERAGE($AR$222:$AR$241)</f>
        <v>59.887000000000015</v>
      </c>
      <c r="AS242" s="8">
        <f>AVERAGE($AS$222:$AS$241)</f>
        <v>0.73340000000000005</v>
      </c>
      <c r="AT242" s="8">
        <f>AVERAGE($AT$222:$AT$241)</f>
        <v>40.376500000000007</v>
      </c>
      <c r="AU242" s="8">
        <f>AVERAGE($AU$222:$AU$241)</f>
        <v>0.4945500000000001</v>
      </c>
      <c r="AV242" s="6">
        <v>251.38399999999999</v>
      </c>
      <c r="AW242" s="6">
        <v>3.0169999999999999</v>
      </c>
      <c r="AX242" s="6">
        <v>9.4E-2</v>
      </c>
      <c r="AY242" s="6">
        <v>7.8390000000000004</v>
      </c>
      <c r="AZ242" s="6">
        <v>3447.96</v>
      </c>
      <c r="BA242" s="6">
        <v>0.81599999999999995</v>
      </c>
      <c r="BB242" s="6">
        <v>1.8129999999999999</v>
      </c>
      <c r="BC242" s="6">
        <v>1.6080000000000001</v>
      </c>
      <c r="BD242" s="6">
        <v>1.3919999999999999</v>
      </c>
      <c r="BE242" s="6">
        <v>2.75</v>
      </c>
      <c r="BF242" s="6">
        <v>5.4489999999999998</v>
      </c>
      <c r="BG242" s="6">
        <v>3.7480000000000002</v>
      </c>
      <c r="BH242" s="6">
        <v>8.1649999999999991</v>
      </c>
      <c r="BI242" s="6">
        <v>0.50900000000000001</v>
      </c>
      <c r="BJ242" s="6">
        <v>2.8450000000000002</v>
      </c>
      <c r="BK242" s="6">
        <v>-0.156</v>
      </c>
      <c r="BL242" s="6">
        <v>3.302</v>
      </c>
      <c r="BM242" s="6">
        <v>3.0539999999999998</v>
      </c>
      <c r="BN242" s="6">
        <v>0.44500000000000001</v>
      </c>
      <c r="BO242" s="6">
        <v>2.218</v>
      </c>
      <c r="BP242" s="6">
        <v>-0.17399999999999999</v>
      </c>
      <c r="BQ242" s="6">
        <v>2.246</v>
      </c>
      <c r="BR242" s="6">
        <v>2.6459999999999999</v>
      </c>
      <c r="BS242" s="6">
        <v>2.93</v>
      </c>
      <c r="BT242" s="6">
        <v>4.0000000000000001E-3</v>
      </c>
      <c r="BU242" s="6">
        <v>0.04</v>
      </c>
      <c r="BV242" s="6">
        <v>4.5999999999999999E-2</v>
      </c>
      <c r="BW242" s="6">
        <v>2E-3</v>
      </c>
      <c r="BX242" s="8">
        <f>AVERAGE($BX$222:$BX$241)</f>
        <v>860.04049999999984</v>
      </c>
      <c r="BY242" s="8">
        <f>AVERAGE($BY$222:$BY$241)</f>
        <v>884.93700000000013</v>
      </c>
      <c r="BZ242" s="6">
        <v>130.11099999999999</v>
      </c>
      <c r="CA242" s="6">
        <v>20.350000000000001</v>
      </c>
    </row>
    <row r="243" spans="1:79" x14ac:dyDescent="0.25">
      <c r="A243" s="4" t="s">
        <v>21</v>
      </c>
      <c r="B243" s="4">
        <v>2021</v>
      </c>
      <c r="C243" s="4" t="s">
        <v>22</v>
      </c>
      <c r="D243" s="5">
        <v>83408560</v>
      </c>
      <c r="E243" s="5">
        <v>4224130000000</v>
      </c>
      <c r="F243" s="6">
        <v>13.234</v>
      </c>
      <c r="G243" s="6">
        <v>0.159</v>
      </c>
      <c r="H243" s="6">
        <v>674.75400000000002</v>
      </c>
      <c r="I243" s="6">
        <v>35.372</v>
      </c>
      <c r="J243" s="7">
        <v>5.532</v>
      </c>
      <c r="K243" s="6">
        <v>668.78099999999995</v>
      </c>
      <c r="L243" s="6">
        <v>36.472000000000001</v>
      </c>
      <c r="M243" s="6">
        <v>5.7679999999999998</v>
      </c>
      <c r="N243" s="6">
        <v>8.0180000000000007</v>
      </c>
      <c r="O243" s="8">
        <f t="shared" si="39"/>
        <v>0.25284210526315798</v>
      </c>
      <c r="P243" s="6">
        <v>0.188</v>
      </c>
      <c r="Q243" s="6">
        <v>8.09</v>
      </c>
      <c r="R243" s="8">
        <f t="shared" si="40"/>
        <v>0.25852631578947372</v>
      </c>
      <c r="S243" s="6">
        <v>0.19</v>
      </c>
      <c r="T243" s="6">
        <v>230.221</v>
      </c>
      <c r="U243" s="6">
        <v>2.76</v>
      </c>
      <c r="V243" s="8">
        <f>AVERAGE(V222:V242)</f>
        <v>972.58009523809505</v>
      </c>
      <c r="W243" s="8">
        <f>AVERAGE(W222:W242)</f>
        <v>11.900523809523808</v>
      </c>
      <c r="X243" s="8">
        <f t="shared" si="41"/>
        <v>0.30521052631578949</v>
      </c>
      <c r="Y243" s="6">
        <v>1206.607</v>
      </c>
      <c r="Z243" s="6">
        <v>93290.508000000002</v>
      </c>
      <c r="AA243" s="6">
        <v>91895.616999999998</v>
      </c>
      <c r="AB243" s="6">
        <v>64665.84</v>
      </c>
      <c r="AC243" s="6">
        <v>93.573999999999998</v>
      </c>
      <c r="AD243" s="6">
        <v>7177.2579999999998</v>
      </c>
      <c r="AE243" s="6">
        <v>-1155.3689999999999</v>
      </c>
      <c r="AF243" s="6">
        <v>19852.715</v>
      </c>
      <c r="AG243" s="6">
        <v>294.50900000000001</v>
      </c>
      <c r="AH243" s="6">
        <v>42555.059000000001</v>
      </c>
      <c r="AI243" s="8">
        <f t="shared" si="42"/>
        <v>1.192578947368421</v>
      </c>
      <c r="AJ243" s="6">
        <v>1.8069999999999999</v>
      </c>
      <c r="AK243" s="6">
        <v>2.1999999999999999E-2</v>
      </c>
      <c r="AL243" s="6">
        <v>173.48400000000001</v>
      </c>
      <c r="AM243" s="6">
        <v>2.08</v>
      </c>
      <c r="AN243" s="8">
        <f>AVERAGE($AN$222:$AN$241)</f>
        <v>10.835400000000002</v>
      </c>
      <c r="AO243" s="8">
        <f>AVERAGE($AO$222:$AO$241)</f>
        <v>10.53115</v>
      </c>
      <c r="AP243" s="6">
        <v>-5.9720000000000004</v>
      </c>
      <c r="AQ243" s="6">
        <v>-7.1999999999999995E-2</v>
      </c>
      <c r="AR243" s="8">
        <f>AVERAGE($AR$222:$AR$241)</f>
        <v>59.887000000000015</v>
      </c>
      <c r="AS243" s="8">
        <f>AVERAGE($AS$222:$AS$241)</f>
        <v>0.73340000000000005</v>
      </c>
      <c r="AT243" s="8">
        <f>AVERAGE($AT$222:$AT$241)</f>
        <v>40.376500000000007</v>
      </c>
      <c r="AU243" s="8">
        <f>AVERAGE($AU$222:$AU$241)</f>
        <v>0.4945500000000001</v>
      </c>
      <c r="AV243" s="6">
        <v>248.20099999999999</v>
      </c>
      <c r="AW243" s="6">
        <v>2.976</v>
      </c>
      <c r="AX243" s="6">
        <v>9.4E-2</v>
      </c>
      <c r="AY243" s="6">
        <v>7.806</v>
      </c>
      <c r="AZ243" s="6">
        <v>3549.4560000000001</v>
      </c>
      <c r="BA243" s="6">
        <v>0.79100000000000004</v>
      </c>
      <c r="BB243" s="6">
        <v>1.8180000000000001</v>
      </c>
      <c r="BC243" s="6">
        <v>1.629</v>
      </c>
      <c r="BD243" s="6">
        <v>1.5369999999999999</v>
      </c>
      <c r="BE243" s="6">
        <v>2.677</v>
      </c>
      <c r="BF243" s="6">
        <v>5.3710000000000004</v>
      </c>
      <c r="BG243" s="6">
        <v>3.7130000000000001</v>
      </c>
      <c r="BH243" s="6">
        <v>8.0410000000000004</v>
      </c>
      <c r="BI243" s="6">
        <v>0.50700000000000001</v>
      </c>
      <c r="BJ243" s="6">
        <v>2.8250000000000002</v>
      </c>
      <c r="BK243" s="6">
        <v>-0.156</v>
      </c>
      <c r="BL243" s="6">
        <v>3.2789999999999999</v>
      </c>
      <c r="BM243" s="6">
        <v>3.0409999999999999</v>
      </c>
      <c r="BN243" s="6">
        <v>0.434</v>
      </c>
      <c r="BO243" s="6">
        <v>2.19</v>
      </c>
      <c r="BP243" s="6">
        <v>-0.152</v>
      </c>
      <c r="BQ243" s="6">
        <v>2.097</v>
      </c>
      <c r="BR243" s="6">
        <v>2.6360000000000001</v>
      </c>
      <c r="BS243" s="6">
        <v>2.899</v>
      </c>
      <c r="BT243" s="6">
        <v>4.0000000000000001E-3</v>
      </c>
      <c r="BU243" s="6">
        <v>4.1000000000000002E-2</v>
      </c>
      <c r="BV243" s="6">
        <v>4.7E-2</v>
      </c>
      <c r="BW243" s="6">
        <v>2E-3</v>
      </c>
      <c r="BX243" s="8">
        <f>AVERAGE($BX$222:$BX$241)</f>
        <v>860.04049999999984</v>
      </c>
      <c r="BY243" s="8">
        <f>AVERAGE($BY$222:$BY$241)</f>
        <v>884.93700000000013</v>
      </c>
      <c r="BZ243" s="8">
        <f>AVERAGE(BZ222:BZ242)</f>
        <v>148.62090476190474</v>
      </c>
      <c r="CA243" s="8">
        <f>AVERAGE(CA222:CA242)</f>
        <v>18.026904761904763</v>
      </c>
    </row>
    <row r="244" spans="1:79" x14ac:dyDescent="0.25">
      <c r="A244" s="4" t="s">
        <v>23</v>
      </c>
      <c r="B244" s="4">
        <v>2000</v>
      </c>
      <c r="C244" s="4" t="s">
        <v>24</v>
      </c>
      <c r="D244" s="5">
        <v>6731195</v>
      </c>
      <c r="E244" s="5">
        <v>152000000000</v>
      </c>
      <c r="F244" s="6">
        <v>0.51700000000000002</v>
      </c>
      <c r="G244" s="6">
        <v>7.6999999999999999E-2</v>
      </c>
      <c r="H244" s="6">
        <v>40.283000000000001</v>
      </c>
      <c r="I244" s="6">
        <v>-2.266</v>
      </c>
      <c r="J244" s="7">
        <v>-5.3259999999999996</v>
      </c>
      <c r="K244" s="6">
        <v>40.466000000000001</v>
      </c>
      <c r="L244" s="6">
        <v>-2.266</v>
      </c>
      <c r="M244" s="6">
        <v>-5.3029999999999999</v>
      </c>
      <c r="N244" s="6">
        <v>6.0119999999999996</v>
      </c>
      <c r="O244" s="6">
        <v>0.187</v>
      </c>
      <c r="P244" s="6">
        <v>0.20499999999999999</v>
      </c>
      <c r="Q244" s="6">
        <v>5.984</v>
      </c>
      <c r="R244" s="6">
        <v>0.186</v>
      </c>
      <c r="S244" s="6">
        <v>0.20399999999999999</v>
      </c>
      <c r="T244" s="6">
        <v>14.462</v>
      </c>
      <c r="U244" s="6">
        <v>2.1480000000000001</v>
      </c>
      <c r="V244" s="6">
        <v>84.364999999999995</v>
      </c>
      <c r="W244" s="6">
        <v>12.534000000000001</v>
      </c>
      <c r="X244" s="6">
        <v>0.38900000000000001</v>
      </c>
      <c r="Y244" s="6">
        <v>21.225000000000001</v>
      </c>
      <c r="Z244" s="6">
        <v>784.78800000000001</v>
      </c>
      <c r="AA244" s="6">
        <v>794.64400000000001</v>
      </c>
      <c r="AB244" s="6">
        <v>289.60199999999998</v>
      </c>
      <c r="AC244" s="6">
        <v>0</v>
      </c>
      <c r="AD244" s="6">
        <v>22.387</v>
      </c>
      <c r="AE244" s="6">
        <v>11.212</v>
      </c>
      <c r="AF244" s="6">
        <v>451.57400000000001</v>
      </c>
      <c r="AG244" s="3"/>
      <c r="AH244" s="6">
        <v>29337.333999999999</v>
      </c>
      <c r="AI244" s="6">
        <v>0.91100000000000003</v>
      </c>
      <c r="AJ244" s="6">
        <v>0</v>
      </c>
      <c r="AK244" s="6">
        <v>0</v>
      </c>
      <c r="AL244" s="6">
        <v>4.5839999999999996</v>
      </c>
      <c r="AM244" s="6">
        <v>0.68100000000000005</v>
      </c>
      <c r="AN244" s="3"/>
      <c r="AO244" s="3"/>
      <c r="AP244" s="6">
        <v>0.183</v>
      </c>
      <c r="AQ244" s="6">
        <v>2.7E-2</v>
      </c>
      <c r="AR244" s="3"/>
      <c r="AS244" s="3"/>
      <c r="AT244" s="3"/>
      <c r="AU244" s="3"/>
      <c r="AV244" s="6">
        <v>20.72</v>
      </c>
      <c r="AW244" s="6">
        <v>3.0779999999999998</v>
      </c>
      <c r="AX244" s="3"/>
      <c r="AY244" s="3"/>
      <c r="AZ244" s="6">
        <v>197.47499999999999</v>
      </c>
      <c r="BA244" s="6">
        <v>7.1999999999999995E-2</v>
      </c>
      <c r="BB244" s="6">
        <v>0.158</v>
      </c>
      <c r="BC244" s="6">
        <v>0.13200000000000001</v>
      </c>
      <c r="BD244" s="6">
        <v>0.157</v>
      </c>
      <c r="BE244" s="6">
        <v>0.115</v>
      </c>
      <c r="BF244" s="6">
        <v>7.4999999999999997E-2</v>
      </c>
      <c r="BG244" s="6">
        <v>4.7E-2</v>
      </c>
      <c r="BH244" s="6">
        <v>5.5E-2</v>
      </c>
      <c r="BI244" s="6">
        <v>0</v>
      </c>
      <c r="BJ244" s="6">
        <v>1.7999999999999999E-2</v>
      </c>
      <c r="BK244" s="6">
        <v>2E-3</v>
      </c>
      <c r="BL244" s="6">
        <v>0.124</v>
      </c>
      <c r="BM244" s="3"/>
      <c r="BN244" s="6">
        <v>0</v>
      </c>
      <c r="BO244" s="6">
        <v>9.7000000000000003E-2</v>
      </c>
      <c r="BP244" s="6">
        <v>4.0000000000000001E-3</v>
      </c>
      <c r="BQ244" s="6">
        <v>0.20100000000000001</v>
      </c>
      <c r="BR244" s="3"/>
      <c r="BS244" s="6">
        <v>4.7E-2</v>
      </c>
      <c r="BT244" s="6">
        <v>0</v>
      </c>
      <c r="BU244" s="6">
        <v>0</v>
      </c>
      <c r="BV244" s="6">
        <v>1E-3</v>
      </c>
      <c r="BW244" s="6">
        <v>0</v>
      </c>
      <c r="BX244" s="3"/>
      <c r="BY244" s="3"/>
      <c r="BZ244" s="6">
        <v>44.082999999999998</v>
      </c>
      <c r="CA244" s="6">
        <v>109.43300000000001</v>
      </c>
    </row>
    <row r="245" spans="1:79" x14ac:dyDescent="0.25">
      <c r="A245" s="4" t="s">
        <v>23</v>
      </c>
      <c r="B245" s="4">
        <v>2001</v>
      </c>
      <c r="C245" s="4" t="s">
        <v>24</v>
      </c>
      <c r="D245" s="5">
        <v>6801538</v>
      </c>
      <c r="E245" s="5">
        <v>148000000000</v>
      </c>
      <c r="F245" s="6">
        <v>0.51300000000000001</v>
      </c>
      <c r="G245" s="6">
        <v>7.4999999999999997E-2</v>
      </c>
      <c r="H245" s="6">
        <v>37.802</v>
      </c>
      <c r="I245" s="6">
        <v>-2.4809999999999999</v>
      </c>
      <c r="J245" s="7">
        <v>-6.1589999999999998</v>
      </c>
      <c r="K245" s="6">
        <v>37.948</v>
      </c>
      <c r="L245" s="6">
        <v>-2.5179999999999998</v>
      </c>
      <c r="M245" s="6">
        <v>-6.2220000000000004</v>
      </c>
      <c r="N245" s="6">
        <v>5.5789999999999997</v>
      </c>
      <c r="O245" s="6">
        <v>0.17499999999999999</v>
      </c>
      <c r="P245" s="6">
        <v>0.152</v>
      </c>
      <c r="Q245" s="6">
        <v>5.5579999999999998</v>
      </c>
      <c r="R245" s="6">
        <v>0.17499999999999999</v>
      </c>
      <c r="S245" s="6">
        <v>0.152</v>
      </c>
      <c r="T245" s="6">
        <v>15.14</v>
      </c>
      <c r="U245" s="6">
        <v>2.226</v>
      </c>
      <c r="V245" s="6">
        <v>77.525000000000006</v>
      </c>
      <c r="W245" s="6">
        <v>11.398</v>
      </c>
      <c r="X245" s="6">
        <v>0.35799999999999998</v>
      </c>
      <c r="Y245" s="6">
        <v>21.738</v>
      </c>
      <c r="Z245" s="6">
        <v>822.59</v>
      </c>
      <c r="AA245" s="6">
        <v>832.59199999999998</v>
      </c>
      <c r="AB245" s="6">
        <v>304.74200000000002</v>
      </c>
      <c r="AC245" s="6">
        <v>0</v>
      </c>
      <c r="AD245" s="6">
        <v>27.081</v>
      </c>
      <c r="AE245" s="6">
        <v>11.358000000000001</v>
      </c>
      <c r="AF245" s="6">
        <v>469.029</v>
      </c>
      <c r="AG245" s="3"/>
      <c r="AH245" s="6">
        <v>36671.148000000001</v>
      </c>
      <c r="AI245" s="6">
        <v>1.153</v>
      </c>
      <c r="AJ245" s="6">
        <v>0</v>
      </c>
      <c r="AK245" s="6">
        <v>0</v>
      </c>
      <c r="AL245" s="6">
        <v>4.694</v>
      </c>
      <c r="AM245" s="6">
        <v>0.69</v>
      </c>
      <c r="AN245" s="3"/>
      <c r="AO245" s="3"/>
      <c r="AP245" s="6">
        <v>0.14699999999999999</v>
      </c>
      <c r="AQ245" s="6">
        <v>2.1999999999999999E-2</v>
      </c>
      <c r="AR245" s="3"/>
      <c r="AS245" s="3"/>
      <c r="AT245" s="3"/>
      <c r="AU245" s="3"/>
      <c r="AV245" s="6">
        <v>17.454999999999998</v>
      </c>
      <c r="AW245" s="6">
        <v>2.5659999999999998</v>
      </c>
      <c r="AX245" s="3"/>
      <c r="AY245" s="3"/>
      <c r="AZ245" s="6">
        <v>249.42</v>
      </c>
      <c r="BA245" s="6">
        <v>6.8000000000000005E-2</v>
      </c>
      <c r="BB245" s="6">
        <v>0.14699999999999999</v>
      </c>
      <c r="BC245" s="6">
        <v>0.125</v>
      </c>
      <c r="BD245" s="6">
        <v>0.16400000000000001</v>
      </c>
      <c r="BE245" s="6">
        <v>0.113</v>
      </c>
      <c r="BF245" s="6">
        <v>7.6999999999999999E-2</v>
      </c>
      <c r="BG245" s="6">
        <v>4.9000000000000002E-2</v>
      </c>
      <c r="BH245" s="6">
        <v>5.7000000000000002E-2</v>
      </c>
      <c r="BI245" s="6">
        <v>0</v>
      </c>
      <c r="BJ245" s="6">
        <v>2.1000000000000001E-2</v>
      </c>
      <c r="BK245" s="6">
        <v>2E-3</v>
      </c>
      <c r="BL245" s="6">
        <v>0.125</v>
      </c>
      <c r="BM245" s="3"/>
      <c r="BN245" s="6">
        <v>0</v>
      </c>
      <c r="BO245" s="6">
        <v>9.8000000000000004E-2</v>
      </c>
      <c r="BP245" s="6">
        <v>3.0000000000000001E-3</v>
      </c>
      <c r="BQ245" s="6">
        <v>0.16800000000000001</v>
      </c>
      <c r="BR245" s="3"/>
      <c r="BS245" s="6">
        <v>4.8000000000000001E-2</v>
      </c>
      <c r="BT245" s="6">
        <v>0</v>
      </c>
      <c r="BU245" s="6">
        <v>0</v>
      </c>
      <c r="BV245" s="6">
        <v>1E-3</v>
      </c>
      <c r="BW245" s="6">
        <v>0</v>
      </c>
      <c r="BX245" s="3"/>
      <c r="BY245" s="3"/>
      <c r="BZ245" s="6">
        <v>39.722999999999999</v>
      </c>
      <c r="CA245" s="6">
        <v>105.08199999999999</v>
      </c>
    </row>
    <row r="246" spans="1:79" x14ac:dyDescent="0.25">
      <c r="A246" s="4" t="s">
        <v>23</v>
      </c>
      <c r="B246" s="4">
        <v>2002</v>
      </c>
      <c r="C246" s="4" t="s">
        <v>24</v>
      </c>
      <c r="D246" s="5">
        <v>6848847</v>
      </c>
      <c r="E246" s="5">
        <v>152000000000</v>
      </c>
      <c r="F246" s="6">
        <v>0.48199999999999998</v>
      </c>
      <c r="G246" s="6">
        <v>7.0000000000000007E-2</v>
      </c>
      <c r="H246" s="6">
        <v>39.484999999999999</v>
      </c>
      <c r="I246" s="6">
        <v>1.6830000000000001</v>
      </c>
      <c r="J246" s="7">
        <v>4.4530000000000003</v>
      </c>
      <c r="K246" s="6">
        <v>39.631999999999998</v>
      </c>
      <c r="L246" s="6">
        <v>1.6830000000000001</v>
      </c>
      <c r="M246" s="6">
        <v>4.4359999999999999</v>
      </c>
      <c r="N246" s="6">
        <v>5.7869999999999999</v>
      </c>
      <c r="O246" s="6">
        <v>0.182</v>
      </c>
      <c r="P246" s="6">
        <v>0.16300000000000001</v>
      </c>
      <c r="Q246" s="6">
        <v>5.7649999999999997</v>
      </c>
      <c r="R246" s="6">
        <v>0.18099999999999999</v>
      </c>
      <c r="S246" s="6">
        <v>0.16200000000000001</v>
      </c>
      <c r="T246" s="6">
        <v>19.661000000000001</v>
      </c>
      <c r="U246" s="6">
        <v>2.871</v>
      </c>
      <c r="V246" s="6">
        <v>75.715000000000003</v>
      </c>
      <c r="W246" s="6">
        <v>11.055</v>
      </c>
      <c r="X246" s="6">
        <v>0.34699999999999998</v>
      </c>
      <c r="Y246" s="6">
        <v>22.22</v>
      </c>
      <c r="Z246" s="6">
        <v>862.07500000000005</v>
      </c>
      <c r="AA246" s="6">
        <v>872.22400000000005</v>
      </c>
      <c r="AB246" s="6">
        <v>324.40300000000002</v>
      </c>
      <c r="AC246" s="6">
        <v>0</v>
      </c>
      <c r="AD246" s="6">
        <v>31.652999999999999</v>
      </c>
      <c r="AE246" s="6">
        <v>11.505000000000001</v>
      </c>
      <c r="AF246" s="6">
        <v>483.798</v>
      </c>
      <c r="AG246" s="3"/>
      <c r="AH246" s="6">
        <v>35543.574000000001</v>
      </c>
      <c r="AI246" s="6">
        <v>1.1160000000000001</v>
      </c>
      <c r="AJ246" s="6">
        <v>0</v>
      </c>
      <c r="AK246" s="6">
        <v>0</v>
      </c>
      <c r="AL246" s="6">
        <v>4.5730000000000004</v>
      </c>
      <c r="AM246" s="6">
        <v>0.66800000000000004</v>
      </c>
      <c r="AN246" s="3"/>
      <c r="AO246" s="3"/>
      <c r="AP246" s="6">
        <v>0.14699999999999999</v>
      </c>
      <c r="AQ246" s="6">
        <v>2.1000000000000001E-2</v>
      </c>
      <c r="AR246" s="3"/>
      <c r="AS246" s="3"/>
      <c r="AT246" s="3"/>
      <c r="AU246" s="3"/>
      <c r="AV246" s="6">
        <v>14.77</v>
      </c>
      <c r="AW246" s="6">
        <v>2.157</v>
      </c>
      <c r="AX246" s="3"/>
      <c r="AY246" s="3"/>
      <c r="AZ246" s="6">
        <v>243.43299999999999</v>
      </c>
      <c r="BA246" s="6">
        <v>6.0999999999999999E-2</v>
      </c>
      <c r="BB246" s="6">
        <v>0.15</v>
      </c>
      <c r="BC246" s="6">
        <v>0.126</v>
      </c>
      <c r="BD246" s="6">
        <v>0.20300000000000001</v>
      </c>
      <c r="BE246" s="6">
        <v>0.111</v>
      </c>
      <c r="BF246" s="6">
        <v>7.9000000000000001E-2</v>
      </c>
      <c r="BG246" s="6">
        <v>0.05</v>
      </c>
      <c r="BH246" s="6">
        <v>0.06</v>
      </c>
      <c r="BI246" s="6">
        <v>0</v>
      </c>
      <c r="BJ246" s="6">
        <v>2.4E-2</v>
      </c>
      <c r="BK246" s="6">
        <v>2E-3</v>
      </c>
      <c r="BL246" s="6">
        <v>0.125</v>
      </c>
      <c r="BM246" s="3"/>
      <c r="BN246" s="6">
        <v>0</v>
      </c>
      <c r="BO246" s="6">
        <v>9.2999999999999999E-2</v>
      </c>
      <c r="BP246" s="6">
        <v>3.0000000000000001E-3</v>
      </c>
      <c r="BQ246" s="6">
        <v>0.14199999999999999</v>
      </c>
      <c r="BR246" s="3"/>
      <c r="BS246" s="6">
        <v>0.05</v>
      </c>
      <c r="BT246" s="6">
        <v>0</v>
      </c>
      <c r="BU246" s="6">
        <v>0</v>
      </c>
      <c r="BV246" s="6">
        <v>1E-3</v>
      </c>
      <c r="BW246" s="6">
        <v>0</v>
      </c>
      <c r="BX246" s="3"/>
      <c r="BY246" s="3"/>
      <c r="BZ246" s="6">
        <v>36.229999999999997</v>
      </c>
      <c r="CA246" s="6">
        <v>91.756</v>
      </c>
    </row>
    <row r="247" spans="1:79" x14ac:dyDescent="0.25">
      <c r="A247" s="4" t="s">
        <v>23</v>
      </c>
      <c r="B247" s="4">
        <v>2003</v>
      </c>
      <c r="C247" s="4" t="s">
        <v>24</v>
      </c>
      <c r="D247" s="5">
        <v>6886463</v>
      </c>
      <c r="E247" s="5">
        <v>160000000000</v>
      </c>
      <c r="F247" s="6">
        <v>0.47299999999999998</v>
      </c>
      <c r="G247" s="6">
        <v>6.9000000000000006E-2</v>
      </c>
      <c r="H247" s="6">
        <v>43.201999999999998</v>
      </c>
      <c r="I247" s="6">
        <v>3.7170000000000001</v>
      </c>
      <c r="J247" s="7">
        <v>9.4139999999999997</v>
      </c>
      <c r="K247" s="6">
        <v>43.348999999999997</v>
      </c>
      <c r="L247" s="6">
        <v>3.7170000000000001</v>
      </c>
      <c r="M247" s="6">
        <v>9.3789999999999996</v>
      </c>
      <c r="N247" s="6">
        <v>6.2949999999999999</v>
      </c>
      <c r="O247" s="6">
        <v>0.19400000000000001</v>
      </c>
      <c r="P247" s="6">
        <v>0.17199999999999999</v>
      </c>
      <c r="Q247" s="6">
        <v>6.274</v>
      </c>
      <c r="R247" s="6">
        <v>0.19400000000000001</v>
      </c>
      <c r="S247" s="6">
        <v>0.17199999999999999</v>
      </c>
      <c r="T247" s="6">
        <v>25.058</v>
      </c>
      <c r="U247" s="6">
        <v>3.6389999999999998</v>
      </c>
      <c r="V247" s="6">
        <v>83.332999999999998</v>
      </c>
      <c r="W247" s="6">
        <v>12.101000000000001</v>
      </c>
      <c r="X247" s="6">
        <v>0.374</v>
      </c>
      <c r="Y247" s="6">
        <v>22.693000000000001</v>
      </c>
      <c r="Z247" s="6">
        <v>905.27700000000004</v>
      </c>
      <c r="AA247" s="6">
        <v>915.57299999999998</v>
      </c>
      <c r="AB247" s="6">
        <v>349.46100000000001</v>
      </c>
      <c r="AC247" s="6">
        <v>0</v>
      </c>
      <c r="AD247" s="6">
        <v>34.573</v>
      </c>
      <c r="AE247" s="6">
        <v>11.651999999999999</v>
      </c>
      <c r="AF247" s="6">
        <v>498.55</v>
      </c>
      <c r="AG247" s="3"/>
      <c r="AH247" s="6">
        <v>36507.190999999999</v>
      </c>
      <c r="AI247" s="6">
        <v>1.127</v>
      </c>
      <c r="AJ247" s="6">
        <v>0</v>
      </c>
      <c r="AK247" s="6">
        <v>0</v>
      </c>
      <c r="AL247" s="6">
        <v>2.92</v>
      </c>
      <c r="AM247" s="6">
        <v>0.42399999999999999</v>
      </c>
      <c r="AN247" s="3"/>
      <c r="AO247" s="3"/>
      <c r="AP247" s="6">
        <v>0.14699999999999999</v>
      </c>
      <c r="AQ247" s="6">
        <v>2.1000000000000001E-2</v>
      </c>
      <c r="AR247" s="3"/>
      <c r="AS247" s="3"/>
      <c r="AT247" s="3"/>
      <c r="AU247" s="3"/>
      <c r="AV247" s="6">
        <v>14.750999999999999</v>
      </c>
      <c r="AW247" s="6">
        <v>2.1419999999999999</v>
      </c>
      <c r="AX247" s="3"/>
      <c r="AY247" s="3"/>
      <c r="AZ247" s="6">
        <v>251.405</v>
      </c>
      <c r="BA247" s="6">
        <v>5.5E-2</v>
      </c>
      <c r="BB247" s="6">
        <v>0.156</v>
      </c>
      <c r="BC247" s="6">
        <v>0.13</v>
      </c>
      <c r="BD247" s="6">
        <v>0.23799999999999999</v>
      </c>
      <c r="BE247" s="6">
        <v>0.109</v>
      </c>
      <c r="BF247" s="6">
        <v>0.08</v>
      </c>
      <c r="BG247" s="6">
        <v>5.0999999999999997E-2</v>
      </c>
      <c r="BH247" s="6">
        <v>6.3E-2</v>
      </c>
      <c r="BI247" s="6">
        <v>0</v>
      </c>
      <c r="BJ247" s="6">
        <v>2.5000000000000001E-2</v>
      </c>
      <c r="BK247" s="6">
        <v>2E-3</v>
      </c>
      <c r="BL247" s="6">
        <v>0.126</v>
      </c>
      <c r="BM247" s="3"/>
      <c r="BN247" s="6">
        <v>0</v>
      </c>
      <c r="BO247" s="6">
        <v>5.7000000000000002E-2</v>
      </c>
      <c r="BP247" s="6">
        <v>3.0000000000000001E-3</v>
      </c>
      <c r="BQ247" s="6">
        <v>0.13800000000000001</v>
      </c>
      <c r="BR247" s="3"/>
      <c r="BS247" s="6">
        <v>5.0999999999999997E-2</v>
      </c>
      <c r="BT247" s="6">
        <v>0</v>
      </c>
      <c r="BU247" s="6">
        <v>0</v>
      </c>
      <c r="BV247" s="6">
        <v>1E-3</v>
      </c>
      <c r="BW247" s="6">
        <v>0</v>
      </c>
      <c r="BX247" s="3"/>
      <c r="BY247" s="3"/>
      <c r="BZ247" s="6">
        <v>40.131</v>
      </c>
      <c r="CA247" s="6">
        <v>92.89</v>
      </c>
    </row>
    <row r="248" spans="1:79" x14ac:dyDescent="0.25">
      <c r="A248" s="4" t="s">
        <v>23</v>
      </c>
      <c r="B248" s="4">
        <v>2004</v>
      </c>
      <c r="C248" s="4" t="s">
        <v>24</v>
      </c>
      <c r="D248" s="5">
        <v>6915997</v>
      </c>
      <c r="E248" s="5">
        <v>172000000000</v>
      </c>
      <c r="F248" s="6">
        <v>0.41199999999999998</v>
      </c>
      <c r="G248" s="6">
        <v>0.06</v>
      </c>
      <c r="H248" s="6">
        <v>41.569000000000003</v>
      </c>
      <c r="I248" s="6">
        <v>-1.633</v>
      </c>
      <c r="J248" s="7">
        <v>-3.78</v>
      </c>
      <c r="K248" s="6">
        <v>41.716000000000001</v>
      </c>
      <c r="L248" s="6">
        <v>-1.633</v>
      </c>
      <c r="M248" s="6">
        <v>-3.7669999999999999</v>
      </c>
      <c r="N248" s="6">
        <v>6.032</v>
      </c>
      <c r="O248" s="6">
        <v>0.17299999999999999</v>
      </c>
      <c r="P248" s="6">
        <v>0.14799999999999999</v>
      </c>
      <c r="Q248" s="6">
        <v>6.0110000000000001</v>
      </c>
      <c r="R248" s="6">
        <v>0.17299999999999999</v>
      </c>
      <c r="S248" s="6">
        <v>0.14799999999999999</v>
      </c>
      <c r="T248" s="6">
        <v>23.169</v>
      </c>
      <c r="U248" s="6">
        <v>3.35</v>
      </c>
      <c r="V248" s="6">
        <v>82.545000000000002</v>
      </c>
      <c r="W248" s="6">
        <v>11.935</v>
      </c>
      <c r="X248" s="6">
        <v>0.34300000000000003</v>
      </c>
      <c r="Y248" s="6">
        <v>23.103999999999999</v>
      </c>
      <c r="Z248" s="6">
        <v>946.846</v>
      </c>
      <c r="AA248" s="6">
        <v>957.28899999999999</v>
      </c>
      <c r="AB248" s="6">
        <v>372.63</v>
      </c>
      <c r="AC248" s="6">
        <v>0</v>
      </c>
      <c r="AD248" s="6">
        <v>38.793999999999997</v>
      </c>
      <c r="AE248" s="6">
        <v>11.798</v>
      </c>
      <c r="AF248" s="6">
        <v>512.31799999999998</v>
      </c>
      <c r="AG248" s="3"/>
      <c r="AH248" s="6">
        <v>40706.633000000002</v>
      </c>
      <c r="AI248" s="6">
        <v>1.17</v>
      </c>
      <c r="AJ248" s="6">
        <v>0</v>
      </c>
      <c r="AK248" s="6">
        <v>0</v>
      </c>
      <c r="AL248" s="6">
        <v>4.2210000000000001</v>
      </c>
      <c r="AM248" s="6">
        <v>0.61</v>
      </c>
      <c r="AN248" s="3"/>
      <c r="AO248" s="3"/>
      <c r="AP248" s="6">
        <v>0.14699999999999999</v>
      </c>
      <c r="AQ248" s="6">
        <v>2.1000000000000001E-2</v>
      </c>
      <c r="AR248" s="3"/>
      <c r="AS248" s="3"/>
      <c r="AT248" s="3"/>
      <c r="AU248" s="3"/>
      <c r="AV248" s="6">
        <v>13.768000000000001</v>
      </c>
      <c r="AW248" s="6">
        <v>1.9910000000000001</v>
      </c>
      <c r="AX248" s="3"/>
      <c r="AY248" s="3"/>
      <c r="AZ248" s="6">
        <v>281.52699999999999</v>
      </c>
      <c r="BA248" s="6">
        <v>4.4999999999999998E-2</v>
      </c>
      <c r="BB248" s="6">
        <v>0.14499999999999999</v>
      </c>
      <c r="BC248" s="6">
        <v>0.123</v>
      </c>
      <c r="BD248" s="6">
        <v>0.21299999999999999</v>
      </c>
      <c r="BE248" s="6">
        <v>0.106</v>
      </c>
      <c r="BF248" s="6">
        <v>8.2000000000000003E-2</v>
      </c>
      <c r="BG248" s="6">
        <v>5.2999999999999999E-2</v>
      </c>
      <c r="BH248" s="6">
        <v>6.6000000000000003E-2</v>
      </c>
      <c r="BI248" s="6">
        <v>0</v>
      </c>
      <c r="BJ248" s="6">
        <v>2.7E-2</v>
      </c>
      <c r="BK248" s="6">
        <v>2E-3</v>
      </c>
      <c r="BL248" s="6">
        <v>0.126</v>
      </c>
      <c r="BM248" s="3"/>
      <c r="BN248" s="6">
        <v>0</v>
      </c>
      <c r="BO248" s="6">
        <v>0.08</v>
      </c>
      <c r="BP248" s="6">
        <v>3.0000000000000001E-3</v>
      </c>
      <c r="BQ248" s="6">
        <v>0.125</v>
      </c>
      <c r="BR248" s="3"/>
      <c r="BS248" s="6">
        <v>5.1999999999999998E-2</v>
      </c>
      <c r="BT248" s="6">
        <v>0</v>
      </c>
      <c r="BU248" s="6">
        <v>0</v>
      </c>
      <c r="BV248" s="6">
        <v>1E-3</v>
      </c>
      <c r="BW248" s="6">
        <v>0</v>
      </c>
      <c r="BX248" s="3"/>
      <c r="BY248" s="3"/>
      <c r="BZ248" s="6">
        <v>40.975999999999999</v>
      </c>
      <c r="CA248" s="6">
        <v>98.572999999999993</v>
      </c>
    </row>
    <row r="249" spans="1:79" x14ac:dyDescent="0.25">
      <c r="A249" s="4" t="s">
        <v>23</v>
      </c>
      <c r="B249" s="4">
        <v>2005</v>
      </c>
      <c r="C249" s="4" t="s">
        <v>24</v>
      </c>
      <c r="D249" s="5">
        <v>6936872</v>
      </c>
      <c r="E249" s="5">
        <v>185000000000</v>
      </c>
      <c r="F249" s="6">
        <v>0.39600000000000002</v>
      </c>
      <c r="G249" s="6">
        <v>5.7000000000000002E-2</v>
      </c>
      <c r="H249" s="6">
        <v>43.731000000000002</v>
      </c>
      <c r="I249" s="6">
        <v>2.161</v>
      </c>
      <c r="J249" s="7">
        <v>5.1989999999999998</v>
      </c>
      <c r="K249" s="6">
        <v>43.877000000000002</v>
      </c>
      <c r="L249" s="6">
        <v>2.161</v>
      </c>
      <c r="M249" s="6">
        <v>5.181</v>
      </c>
      <c r="N249" s="6">
        <v>6.3250000000000002</v>
      </c>
      <c r="O249" s="6">
        <v>0.17100000000000001</v>
      </c>
      <c r="P249" s="6">
        <v>0.16200000000000001</v>
      </c>
      <c r="Q249" s="6">
        <v>6.3040000000000003</v>
      </c>
      <c r="R249" s="6">
        <v>0.17100000000000001</v>
      </c>
      <c r="S249" s="6">
        <v>0.16200000000000001</v>
      </c>
      <c r="T249" s="6">
        <v>25.465</v>
      </c>
      <c r="U249" s="6">
        <v>3.6709999999999998</v>
      </c>
      <c r="V249" s="6">
        <v>88.248000000000005</v>
      </c>
      <c r="W249" s="6">
        <v>12.722</v>
      </c>
      <c r="X249" s="6">
        <v>0.34399999999999997</v>
      </c>
      <c r="Y249" s="6">
        <v>23.501000000000001</v>
      </c>
      <c r="Z249" s="6">
        <v>990.577</v>
      </c>
      <c r="AA249" s="6">
        <v>1001.1660000000001</v>
      </c>
      <c r="AB249" s="6">
        <v>398.09500000000003</v>
      </c>
      <c r="AC249" s="6">
        <v>0</v>
      </c>
      <c r="AD249" s="6">
        <v>43.011000000000003</v>
      </c>
      <c r="AE249" s="6">
        <v>11.945</v>
      </c>
      <c r="AF249" s="6">
        <v>525.97</v>
      </c>
      <c r="AG249" s="3"/>
      <c r="AH249" s="6">
        <v>38935.480000000003</v>
      </c>
      <c r="AI249" s="6">
        <v>1.0529999999999999</v>
      </c>
      <c r="AJ249" s="6">
        <v>0</v>
      </c>
      <c r="AK249" s="6">
        <v>0</v>
      </c>
      <c r="AL249" s="6">
        <v>4.2169999999999996</v>
      </c>
      <c r="AM249" s="6">
        <v>0.60799999999999998</v>
      </c>
      <c r="AN249" s="3"/>
      <c r="AO249" s="3"/>
      <c r="AP249" s="6">
        <v>0.14699999999999999</v>
      </c>
      <c r="AQ249" s="6">
        <v>2.1000000000000001E-2</v>
      </c>
      <c r="AR249" s="3"/>
      <c r="AS249" s="3"/>
      <c r="AT249" s="3"/>
      <c r="AU249" s="3"/>
      <c r="AV249" s="6">
        <v>13.651999999999999</v>
      </c>
      <c r="AW249" s="6">
        <v>1.968</v>
      </c>
      <c r="AX249" s="3"/>
      <c r="AY249" s="3"/>
      <c r="AZ249" s="6">
        <v>270.08999999999997</v>
      </c>
      <c r="BA249" s="6">
        <v>4.1000000000000002E-2</v>
      </c>
      <c r="BB249" s="6">
        <v>0.14799999999999999</v>
      </c>
      <c r="BC249" s="6">
        <v>0.128</v>
      </c>
      <c r="BD249" s="6">
        <v>0.221</v>
      </c>
      <c r="BE249" s="6">
        <v>0.104</v>
      </c>
      <c r="BF249" s="6">
        <v>8.4000000000000005E-2</v>
      </c>
      <c r="BG249" s="6">
        <v>5.3999999999999999E-2</v>
      </c>
      <c r="BH249" s="6">
        <v>6.9000000000000006E-2</v>
      </c>
      <c r="BI249" s="6">
        <v>0</v>
      </c>
      <c r="BJ249" s="6">
        <v>2.9000000000000001E-2</v>
      </c>
      <c r="BK249" s="6">
        <v>2E-3</v>
      </c>
      <c r="BL249" s="6">
        <v>0.125</v>
      </c>
      <c r="BM249" s="3"/>
      <c r="BN249" s="6">
        <v>0</v>
      </c>
      <c r="BO249" s="6">
        <v>7.8E-2</v>
      </c>
      <c r="BP249" s="6">
        <v>3.0000000000000001E-3</v>
      </c>
      <c r="BQ249" s="6">
        <v>0.123</v>
      </c>
      <c r="BR249" s="3"/>
      <c r="BS249" s="6">
        <v>5.2999999999999999E-2</v>
      </c>
      <c r="BT249" s="6">
        <v>0</v>
      </c>
      <c r="BU249" s="6">
        <v>0</v>
      </c>
      <c r="BV249" s="6">
        <v>1E-3</v>
      </c>
      <c r="BW249" s="6">
        <v>0</v>
      </c>
      <c r="BX249" s="3"/>
      <c r="BY249" s="3"/>
      <c r="BZ249" s="6">
        <v>44.517000000000003</v>
      </c>
      <c r="CA249" s="6">
        <v>101.79900000000001</v>
      </c>
    </row>
    <row r="250" spans="1:79" x14ac:dyDescent="0.25">
      <c r="A250" s="4" t="s">
        <v>23</v>
      </c>
      <c r="B250" s="4">
        <v>2006</v>
      </c>
      <c r="C250" s="4" t="s">
        <v>24</v>
      </c>
      <c r="D250" s="5">
        <v>6960600</v>
      </c>
      <c r="E250" s="5">
        <v>200000000000</v>
      </c>
      <c r="F250" s="6">
        <v>0.39400000000000002</v>
      </c>
      <c r="G250" s="6">
        <v>5.7000000000000002E-2</v>
      </c>
      <c r="H250" s="6">
        <v>41.914999999999999</v>
      </c>
      <c r="I250" s="6">
        <v>-1.8160000000000001</v>
      </c>
      <c r="J250" s="7">
        <v>-4.1520000000000001</v>
      </c>
      <c r="K250" s="6">
        <v>42.061</v>
      </c>
      <c r="L250" s="6">
        <v>-1.8160000000000001</v>
      </c>
      <c r="M250" s="6">
        <v>-4.1379999999999999</v>
      </c>
      <c r="N250" s="6">
        <v>6.0430000000000001</v>
      </c>
      <c r="O250" s="6">
        <v>0.154</v>
      </c>
      <c r="P250" s="6">
        <v>0.14699999999999999</v>
      </c>
      <c r="Q250" s="6">
        <v>6.0220000000000002</v>
      </c>
      <c r="R250" s="6">
        <v>0.154</v>
      </c>
      <c r="S250" s="6">
        <v>0.14699999999999999</v>
      </c>
      <c r="T250" s="6">
        <v>25.234999999999999</v>
      </c>
      <c r="U250" s="6">
        <v>3.625</v>
      </c>
      <c r="V250" s="6">
        <v>87.701999999999998</v>
      </c>
      <c r="W250" s="6">
        <v>12.6</v>
      </c>
      <c r="X250" s="6">
        <v>0.32200000000000001</v>
      </c>
      <c r="Y250" s="6">
        <v>23.895</v>
      </c>
      <c r="Z250" s="6">
        <v>1032.492</v>
      </c>
      <c r="AA250" s="6">
        <v>1043.2270000000001</v>
      </c>
      <c r="AB250" s="6">
        <v>423.33</v>
      </c>
      <c r="AC250" s="6">
        <v>0</v>
      </c>
      <c r="AD250" s="6">
        <v>47.47</v>
      </c>
      <c r="AE250" s="6">
        <v>12.090999999999999</v>
      </c>
      <c r="AF250" s="6">
        <v>537.79600000000005</v>
      </c>
      <c r="AG250" s="3"/>
      <c r="AH250" s="6">
        <v>41052.851999999999</v>
      </c>
      <c r="AI250" s="6">
        <v>1.0489999999999999</v>
      </c>
      <c r="AJ250" s="6">
        <v>0</v>
      </c>
      <c r="AK250" s="6">
        <v>0</v>
      </c>
      <c r="AL250" s="6">
        <v>4.4589999999999996</v>
      </c>
      <c r="AM250" s="6">
        <v>0.64100000000000001</v>
      </c>
      <c r="AN250" s="3"/>
      <c r="AO250" s="3"/>
      <c r="AP250" s="6">
        <v>0.14699999999999999</v>
      </c>
      <c r="AQ250" s="6">
        <v>2.1000000000000001E-2</v>
      </c>
      <c r="AR250" s="3"/>
      <c r="AS250" s="3"/>
      <c r="AT250" s="3"/>
      <c r="AU250" s="3"/>
      <c r="AV250" s="6">
        <v>11.826000000000001</v>
      </c>
      <c r="AW250" s="6">
        <v>1.6990000000000001</v>
      </c>
      <c r="AX250" s="3"/>
      <c r="AY250" s="3"/>
      <c r="AZ250" s="6">
        <v>285.75200000000001</v>
      </c>
      <c r="BA250" s="6">
        <v>3.6999999999999998E-2</v>
      </c>
      <c r="BB250" s="6">
        <v>0.13700000000000001</v>
      </c>
      <c r="BC250" s="6">
        <v>0.11799999999999999</v>
      </c>
      <c r="BD250" s="6">
        <v>0.20699999999999999</v>
      </c>
      <c r="BE250" s="6">
        <v>0.10100000000000001</v>
      </c>
      <c r="BF250" s="6">
        <v>8.5000000000000006E-2</v>
      </c>
      <c r="BG250" s="6">
        <v>5.5E-2</v>
      </c>
      <c r="BH250" s="6">
        <v>7.1999999999999995E-2</v>
      </c>
      <c r="BI250" s="6">
        <v>0</v>
      </c>
      <c r="BJ250" s="6">
        <v>3.1E-2</v>
      </c>
      <c r="BK250" s="6">
        <v>2E-3</v>
      </c>
      <c r="BL250" s="6">
        <v>0.125</v>
      </c>
      <c r="BM250" s="3"/>
      <c r="BN250" s="6">
        <v>0</v>
      </c>
      <c r="BO250" s="6">
        <v>8.1000000000000003E-2</v>
      </c>
      <c r="BP250" s="6">
        <v>3.0000000000000001E-3</v>
      </c>
      <c r="BQ250" s="6">
        <v>0.105</v>
      </c>
      <c r="BR250" s="3"/>
      <c r="BS250" s="6">
        <v>5.3999999999999999E-2</v>
      </c>
      <c r="BT250" s="6">
        <v>0</v>
      </c>
      <c r="BU250" s="6">
        <v>0</v>
      </c>
      <c r="BV250" s="6">
        <v>1E-3</v>
      </c>
      <c r="BW250" s="6">
        <v>0</v>
      </c>
      <c r="BX250" s="3"/>
      <c r="BY250" s="3"/>
      <c r="BZ250" s="6">
        <v>45.786999999999999</v>
      </c>
      <c r="CA250" s="6">
        <v>109.239</v>
      </c>
    </row>
    <row r="251" spans="1:79" x14ac:dyDescent="0.25">
      <c r="A251" s="4" t="s">
        <v>23</v>
      </c>
      <c r="B251" s="4">
        <v>2007</v>
      </c>
      <c r="C251" s="4" t="s">
        <v>24</v>
      </c>
      <c r="D251" s="5">
        <v>7001452</v>
      </c>
      <c r="E251" s="5">
        <v>217000000000</v>
      </c>
      <c r="F251" s="6">
        <v>0.38500000000000001</v>
      </c>
      <c r="G251" s="6">
        <v>5.5E-2</v>
      </c>
      <c r="H251" s="6">
        <v>43.572000000000003</v>
      </c>
      <c r="I251" s="6">
        <v>1.6579999999999999</v>
      </c>
      <c r="J251" s="7">
        <v>3.9550000000000001</v>
      </c>
      <c r="K251" s="6">
        <v>43.719000000000001</v>
      </c>
      <c r="L251" s="6">
        <v>1.6579999999999999</v>
      </c>
      <c r="M251" s="6">
        <v>3.9409999999999998</v>
      </c>
      <c r="N251" s="6">
        <v>6.2439999999999998</v>
      </c>
      <c r="O251" s="6">
        <v>0.152</v>
      </c>
      <c r="P251" s="6">
        <v>0.14399999999999999</v>
      </c>
      <c r="Q251" s="6">
        <v>6.2229999999999999</v>
      </c>
      <c r="R251" s="6">
        <v>0.151</v>
      </c>
      <c r="S251" s="6">
        <v>0.14299999999999999</v>
      </c>
      <c r="T251" s="6">
        <v>27.605</v>
      </c>
      <c r="U251" s="6">
        <v>3.9430000000000001</v>
      </c>
      <c r="V251" s="6">
        <v>86.8</v>
      </c>
      <c r="W251" s="6">
        <v>12.397</v>
      </c>
      <c r="X251" s="6">
        <v>0.30199999999999999</v>
      </c>
      <c r="Y251" s="6">
        <v>24.28</v>
      </c>
      <c r="Z251" s="6">
        <v>1076.0640000000001</v>
      </c>
      <c r="AA251" s="6">
        <v>1086.9459999999999</v>
      </c>
      <c r="AB251" s="6">
        <v>450.935</v>
      </c>
      <c r="AC251" s="6">
        <v>0</v>
      </c>
      <c r="AD251" s="6">
        <v>51.320999999999998</v>
      </c>
      <c r="AE251" s="6">
        <v>12.238</v>
      </c>
      <c r="AF251" s="6">
        <v>549.52800000000002</v>
      </c>
      <c r="AG251" s="3"/>
      <c r="AH251" s="6">
        <v>43421.625</v>
      </c>
      <c r="AI251" s="6">
        <v>1.0569999999999999</v>
      </c>
      <c r="AJ251" s="6">
        <v>0</v>
      </c>
      <c r="AK251" s="6">
        <v>0</v>
      </c>
      <c r="AL251" s="6">
        <v>3.851</v>
      </c>
      <c r="AM251" s="6">
        <v>0.55000000000000004</v>
      </c>
      <c r="AN251" s="3"/>
      <c r="AO251" s="3"/>
      <c r="AP251" s="6">
        <v>0.14699999999999999</v>
      </c>
      <c r="AQ251" s="6">
        <v>2.1000000000000001E-2</v>
      </c>
      <c r="AR251" s="3"/>
      <c r="AS251" s="3"/>
      <c r="AT251" s="3"/>
      <c r="AU251" s="3"/>
      <c r="AV251" s="6">
        <v>11.731999999999999</v>
      </c>
      <c r="AW251" s="6">
        <v>1.6759999999999999</v>
      </c>
      <c r="AX251" s="3"/>
      <c r="AY251" s="3"/>
      <c r="AZ251" s="6">
        <v>304.01400000000001</v>
      </c>
      <c r="BA251" s="6">
        <v>3.4000000000000002E-2</v>
      </c>
      <c r="BB251" s="6">
        <v>0.13800000000000001</v>
      </c>
      <c r="BC251" s="6">
        <v>0.122</v>
      </c>
      <c r="BD251" s="6">
        <v>0.216</v>
      </c>
      <c r="BE251" s="6">
        <v>9.8000000000000004E-2</v>
      </c>
      <c r="BF251" s="6">
        <v>8.5999999999999993E-2</v>
      </c>
      <c r="BG251" s="6">
        <v>5.7000000000000002E-2</v>
      </c>
      <c r="BH251" s="6">
        <v>7.4999999999999997E-2</v>
      </c>
      <c r="BI251" s="6">
        <v>0</v>
      </c>
      <c r="BJ251" s="6">
        <v>3.2000000000000001E-2</v>
      </c>
      <c r="BK251" s="6">
        <v>2E-3</v>
      </c>
      <c r="BL251" s="6">
        <v>0.124</v>
      </c>
      <c r="BM251" s="3"/>
      <c r="BN251" s="6">
        <v>0</v>
      </c>
      <c r="BO251" s="6">
        <v>6.8000000000000005E-2</v>
      </c>
      <c r="BP251" s="6">
        <v>3.0000000000000001E-3</v>
      </c>
      <c r="BQ251" s="6">
        <v>0.104</v>
      </c>
      <c r="BR251" s="3"/>
      <c r="BS251" s="6">
        <v>5.5E-2</v>
      </c>
      <c r="BT251" s="6">
        <v>0</v>
      </c>
      <c r="BU251" s="6">
        <v>0</v>
      </c>
      <c r="BV251" s="6">
        <v>1E-3</v>
      </c>
      <c r="BW251" s="6">
        <v>0</v>
      </c>
      <c r="BX251" s="3"/>
      <c r="BY251" s="3"/>
      <c r="BZ251" s="6">
        <v>43.226999999999997</v>
      </c>
      <c r="CA251" s="6">
        <v>99.207999999999998</v>
      </c>
    </row>
    <row r="252" spans="1:79" x14ac:dyDescent="0.25">
      <c r="A252" s="4" t="s">
        <v>23</v>
      </c>
      <c r="B252" s="4">
        <v>2008</v>
      </c>
      <c r="C252" s="4" t="s">
        <v>24</v>
      </c>
      <c r="D252" s="5">
        <v>7050673</v>
      </c>
      <c r="E252" s="5">
        <v>225000000000</v>
      </c>
      <c r="F252" s="6">
        <v>0.54500000000000004</v>
      </c>
      <c r="G252" s="6">
        <v>7.6999999999999999E-2</v>
      </c>
      <c r="H252" s="6">
        <v>42.790999999999997</v>
      </c>
      <c r="I252" s="6">
        <v>-0.78200000000000003</v>
      </c>
      <c r="J252" s="7">
        <v>-1.794</v>
      </c>
      <c r="K252" s="6">
        <v>42.936999999999998</v>
      </c>
      <c r="L252" s="6">
        <v>-0.78200000000000003</v>
      </c>
      <c r="M252" s="6">
        <v>-1.788</v>
      </c>
      <c r="N252" s="6">
        <v>6.09</v>
      </c>
      <c r="O252" s="6">
        <v>0.14699999999999999</v>
      </c>
      <c r="P252" s="6">
        <v>0.152</v>
      </c>
      <c r="Q252" s="6">
        <v>6.069</v>
      </c>
      <c r="R252" s="6">
        <v>0.14699999999999999</v>
      </c>
      <c r="S252" s="6">
        <v>0.151</v>
      </c>
      <c r="T252" s="6">
        <v>25.963000000000001</v>
      </c>
      <c r="U252" s="6">
        <v>3.6819999999999999</v>
      </c>
      <c r="V252" s="6">
        <v>86.215000000000003</v>
      </c>
      <c r="W252" s="6">
        <v>12.228</v>
      </c>
      <c r="X252" s="6">
        <v>0.29599999999999999</v>
      </c>
      <c r="Y252" s="6">
        <v>24.824999999999999</v>
      </c>
      <c r="Z252" s="6">
        <v>1118.855</v>
      </c>
      <c r="AA252" s="6">
        <v>1129.884</v>
      </c>
      <c r="AB252" s="6">
        <v>476.89800000000002</v>
      </c>
      <c r="AC252" s="6">
        <v>0</v>
      </c>
      <c r="AD252" s="6">
        <v>55.893999999999998</v>
      </c>
      <c r="AE252" s="6">
        <v>12.384</v>
      </c>
      <c r="AF252" s="6">
        <v>561.23900000000003</v>
      </c>
      <c r="AG252" s="3"/>
      <c r="AH252" s="6">
        <v>40117.203000000001</v>
      </c>
      <c r="AI252" s="6">
        <v>0.97</v>
      </c>
      <c r="AJ252" s="6">
        <v>0</v>
      </c>
      <c r="AK252" s="6">
        <v>0</v>
      </c>
      <c r="AL252" s="6">
        <v>4.5730000000000004</v>
      </c>
      <c r="AM252" s="6">
        <v>0.64900000000000002</v>
      </c>
      <c r="AN252" s="3"/>
      <c r="AO252" s="3"/>
      <c r="AP252" s="6">
        <v>0.14699999999999999</v>
      </c>
      <c r="AQ252" s="6">
        <v>2.1000000000000001E-2</v>
      </c>
      <c r="AR252" s="3"/>
      <c r="AS252" s="3"/>
      <c r="AT252" s="3"/>
      <c r="AU252" s="3"/>
      <c r="AV252" s="6">
        <v>11.71</v>
      </c>
      <c r="AW252" s="6">
        <v>1.661</v>
      </c>
      <c r="AX252" s="3"/>
      <c r="AY252" s="3"/>
      <c r="AZ252" s="6">
        <v>282.85300000000001</v>
      </c>
      <c r="BA252" s="6">
        <v>4.8000000000000001E-2</v>
      </c>
      <c r="BB252" s="6">
        <v>0.13300000000000001</v>
      </c>
      <c r="BC252" s="6">
        <v>0.11700000000000001</v>
      </c>
      <c r="BD252" s="6">
        <v>0.19700000000000001</v>
      </c>
      <c r="BE252" s="6">
        <v>9.5000000000000001E-2</v>
      </c>
      <c r="BF252" s="6">
        <v>8.7999999999999995E-2</v>
      </c>
      <c r="BG252" s="6">
        <v>5.8000000000000003E-2</v>
      </c>
      <c r="BH252" s="6">
        <v>7.8E-2</v>
      </c>
      <c r="BI252" s="6">
        <v>0</v>
      </c>
      <c r="BJ252" s="6">
        <v>3.4000000000000002E-2</v>
      </c>
      <c r="BK252" s="6">
        <v>2E-3</v>
      </c>
      <c r="BL252" s="6">
        <v>0.124</v>
      </c>
      <c r="BM252" s="3"/>
      <c r="BN252" s="6">
        <v>0</v>
      </c>
      <c r="BO252" s="6">
        <v>7.8E-2</v>
      </c>
      <c r="BP252" s="6">
        <v>3.0000000000000001E-3</v>
      </c>
      <c r="BQ252" s="6">
        <v>0.104</v>
      </c>
      <c r="BR252" s="3"/>
      <c r="BS252" s="6">
        <v>5.5E-2</v>
      </c>
      <c r="BT252" s="6">
        <v>0</v>
      </c>
      <c r="BU252" s="6">
        <v>1E-3</v>
      </c>
      <c r="BV252" s="6">
        <v>1E-3</v>
      </c>
      <c r="BW252" s="6">
        <v>0</v>
      </c>
      <c r="BX252" s="3"/>
      <c r="BY252" s="3"/>
      <c r="BZ252" s="6">
        <v>43.423999999999999</v>
      </c>
      <c r="CA252" s="6">
        <v>101.48099999999999</v>
      </c>
    </row>
    <row r="253" spans="1:79" x14ac:dyDescent="0.25">
      <c r="A253" s="4" t="s">
        <v>23</v>
      </c>
      <c r="B253" s="4">
        <v>2009</v>
      </c>
      <c r="C253" s="4" t="s">
        <v>24</v>
      </c>
      <c r="D253" s="5">
        <v>7094600</v>
      </c>
      <c r="E253" s="5">
        <v>207000000000</v>
      </c>
      <c r="F253" s="6">
        <v>0.42899999999999999</v>
      </c>
      <c r="G253" s="6">
        <v>0.06</v>
      </c>
      <c r="H253" s="6">
        <v>41.579000000000001</v>
      </c>
      <c r="I253" s="6">
        <v>-1.2110000000000001</v>
      </c>
      <c r="J253" s="7">
        <v>-2.83</v>
      </c>
      <c r="K253" s="6">
        <v>41.725999999999999</v>
      </c>
      <c r="L253" s="6">
        <v>-1.2110000000000001</v>
      </c>
      <c r="M253" s="6">
        <v>-2.8210000000000002</v>
      </c>
      <c r="N253" s="6">
        <v>5.8810000000000002</v>
      </c>
      <c r="O253" s="6">
        <v>0.14799999999999999</v>
      </c>
      <c r="P253" s="6">
        <v>0.13500000000000001</v>
      </c>
      <c r="Q253" s="6">
        <v>5.8609999999999998</v>
      </c>
      <c r="R253" s="6">
        <v>0.14699999999999999</v>
      </c>
      <c r="S253" s="6">
        <v>0.13500000000000001</v>
      </c>
      <c r="T253" s="6">
        <v>27.114000000000001</v>
      </c>
      <c r="U253" s="6">
        <v>3.8220000000000001</v>
      </c>
      <c r="V253" s="6">
        <v>72.370999999999995</v>
      </c>
      <c r="W253" s="6">
        <v>10.201000000000001</v>
      </c>
      <c r="X253" s="6">
        <v>0.25600000000000001</v>
      </c>
      <c r="Y253" s="6">
        <v>25.254000000000001</v>
      </c>
      <c r="Z253" s="6">
        <v>1160.434</v>
      </c>
      <c r="AA253" s="6">
        <v>1171.6089999999999</v>
      </c>
      <c r="AB253" s="6">
        <v>504.012</v>
      </c>
      <c r="AC253" s="6">
        <v>0</v>
      </c>
      <c r="AD253" s="6">
        <v>61.067</v>
      </c>
      <c r="AE253" s="6">
        <v>12.531000000000001</v>
      </c>
      <c r="AF253" s="6">
        <v>570.10199999999998</v>
      </c>
      <c r="AG253" s="3"/>
      <c r="AH253" s="6">
        <v>43534.281000000003</v>
      </c>
      <c r="AI253" s="6">
        <v>1.095</v>
      </c>
      <c r="AJ253" s="6">
        <v>0</v>
      </c>
      <c r="AK253" s="6">
        <v>0</v>
      </c>
      <c r="AL253" s="6">
        <v>5.1740000000000004</v>
      </c>
      <c r="AM253" s="6">
        <v>0.72899999999999998</v>
      </c>
      <c r="AN253" s="3"/>
      <c r="AO253" s="3"/>
      <c r="AP253" s="6">
        <v>0.14699999999999999</v>
      </c>
      <c r="AQ253" s="6">
        <v>2.1000000000000001E-2</v>
      </c>
      <c r="AR253" s="3"/>
      <c r="AS253" s="3"/>
      <c r="AT253" s="3"/>
      <c r="AU253" s="3"/>
      <c r="AV253" s="6">
        <v>8.8629999999999995</v>
      </c>
      <c r="AW253" s="6">
        <v>1.2490000000000001</v>
      </c>
      <c r="AX253" s="3"/>
      <c r="AY253" s="3"/>
      <c r="AZ253" s="6">
        <v>308.858</v>
      </c>
      <c r="BA253" s="6">
        <v>3.5999999999999997E-2</v>
      </c>
      <c r="BB253" s="6">
        <v>0.13200000000000001</v>
      </c>
      <c r="BC253" s="6">
        <v>0.114</v>
      </c>
      <c r="BD253" s="6">
        <v>0.20799999999999999</v>
      </c>
      <c r="BE253" s="6">
        <v>9.2999999999999999E-2</v>
      </c>
      <c r="BF253" s="6">
        <v>8.8999999999999996E-2</v>
      </c>
      <c r="BG253" s="6">
        <v>5.8999999999999997E-2</v>
      </c>
      <c r="BH253" s="6">
        <v>0.08</v>
      </c>
      <c r="BI253" s="6">
        <v>0</v>
      </c>
      <c r="BJ253" s="6">
        <v>3.5999999999999997E-2</v>
      </c>
      <c r="BK253" s="6">
        <v>2E-3</v>
      </c>
      <c r="BL253" s="6">
        <v>0.123</v>
      </c>
      <c r="BM253" s="3"/>
      <c r="BN253" s="6">
        <v>0</v>
      </c>
      <c r="BO253" s="6">
        <v>0.09</v>
      </c>
      <c r="BP253" s="6">
        <v>3.0000000000000001E-3</v>
      </c>
      <c r="BQ253" s="6">
        <v>8.1000000000000003E-2</v>
      </c>
      <c r="BR253" s="3"/>
      <c r="BS253" s="6">
        <v>5.6000000000000001E-2</v>
      </c>
      <c r="BT253" s="6">
        <v>0</v>
      </c>
      <c r="BU253" s="6">
        <v>1E-3</v>
      </c>
      <c r="BV253" s="6">
        <v>1E-3</v>
      </c>
      <c r="BW253" s="6">
        <v>0</v>
      </c>
      <c r="BX253" s="3"/>
      <c r="BY253" s="3"/>
      <c r="BZ253" s="6">
        <v>30.791</v>
      </c>
      <c r="CA253" s="6">
        <v>74.054000000000002</v>
      </c>
    </row>
    <row r="254" spans="1:79" x14ac:dyDescent="0.25">
      <c r="A254" s="4" t="s">
        <v>23</v>
      </c>
      <c r="B254" s="4">
        <v>2010</v>
      </c>
      <c r="C254" s="4" t="s">
        <v>24</v>
      </c>
      <c r="D254" s="5">
        <v>7132437</v>
      </c>
      <c r="E254" s="5">
        <v>220000000000</v>
      </c>
      <c r="F254" s="6">
        <v>0.55800000000000005</v>
      </c>
      <c r="G254" s="6">
        <v>7.8E-2</v>
      </c>
      <c r="H254" s="6">
        <v>40.063000000000002</v>
      </c>
      <c r="I254" s="6">
        <v>-1.516</v>
      </c>
      <c r="J254" s="7">
        <v>-3.6469999999999998</v>
      </c>
      <c r="K254" s="6">
        <v>40.209000000000003</v>
      </c>
      <c r="L254" s="6">
        <v>-1.516</v>
      </c>
      <c r="M254" s="6">
        <v>-3.6339999999999999</v>
      </c>
      <c r="N254" s="6">
        <v>5.6379999999999999</v>
      </c>
      <c r="O254" s="6">
        <v>0.13500000000000001</v>
      </c>
      <c r="P254" s="6">
        <v>0.125</v>
      </c>
      <c r="Q254" s="6">
        <v>5.617</v>
      </c>
      <c r="R254" s="6">
        <v>0.13400000000000001</v>
      </c>
      <c r="S254" s="6">
        <v>0.125</v>
      </c>
      <c r="T254" s="6">
        <v>23.588999999999999</v>
      </c>
      <c r="U254" s="6">
        <v>3.3069999999999999</v>
      </c>
      <c r="V254" s="6">
        <v>80.682000000000002</v>
      </c>
      <c r="W254" s="6">
        <v>11.311999999999999</v>
      </c>
      <c r="X254" s="6">
        <v>0.27</v>
      </c>
      <c r="Y254" s="6">
        <v>25.811</v>
      </c>
      <c r="Z254" s="6">
        <v>1200.4970000000001</v>
      </c>
      <c r="AA254" s="6">
        <v>1211.819</v>
      </c>
      <c r="AB254" s="6">
        <v>527.601</v>
      </c>
      <c r="AC254" s="6">
        <v>0</v>
      </c>
      <c r="AD254" s="6">
        <v>67.545000000000002</v>
      </c>
      <c r="AE254" s="6">
        <v>12.677</v>
      </c>
      <c r="AF254" s="6">
        <v>579.54</v>
      </c>
      <c r="AG254" s="3"/>
      <c r="AH254" s="6">
        <v>45030.288999999997</v>
      </c>
      <c r="AI254" s="6">
        <v>1.0740000000000001</v>
      </c>
      <c r="AJ254" s="6">
        <v>0</v>
      </c>
      <c r="AK254" s="6">
        <v>0</v>
      </c>
      <c r="AL254" s="6">
        <v>6.4779999999999998</v>
      </c>
      <c r="AM254" s="6">
        <v>0.90800000000000003</v>
      </c>
      <c r="AN254" s="3"/>
      <c r="AO254" s="3"/>
      <c r="AP254" s="6">
        <v>0.14699999999999999</v>
      </c>
      <c r="AQ254" s="6">
        <v>2.1000000000000001E-2</v>
      </c>
      <c r="AR254" s="3"/>
      <c r="AS254" s="3"/>
      <c r="AT254" s="3"/>
      <c r="AU254" s="3"/>
      <c r="AV254" s="6">
        <v>9.4380000000000006</v>
      </c>
      <c r="AW254" s="6">
        <v>1.323</v>
      </c>
      <c r="AX254" s="3"/>
      <c r="AY254" s="3"/>
      <c r="AZ254" s="6">
        <v>321.17599999999999</v>
      </c>
      <c r="BA254" s="6">
        <v>4.3999999999999997E-2</v>
      </c>
      <c r="BB254" s="6">
        <v>0.12</v>
      </c>
      <c r="BC254" s="6">
        <v>0.105</v>
      </c>
      <c r="BD254" s="6">
        <v>0.16900000000000001</v>
      </c>
      <c r="BE254" s="6">
        <v>9.0999999999999998E-2</v>
      </c>
      <c r="BF254" s="6">
        <v>8.8999999999999996E-2</v>
      </c>
      <c r="BG254" s="6">
        <v>0.06</v>
      </c>
      <c r="BH254" s="6">
        <v>8.2000000000000003E-2</v>
      </c>
      <c r="BI254" s="6">
        <v>0</v>
      </c>
      <c r="BJ254" s="6">
        <v>3.7999999999999999E-2</v>
      </c>
      <c r="BK254" s="6">
        <v>2E-3</v>
      </c>
      <c r="BL254" s="6">
        <v>0.122</v>
      </c>
      <c r="BM254" s="3"/>
      <c r="BN254" s="6">
        <v>0</v>
      </c>
      <c r="BO254" s="6">
        <v>0.105</v>
      </c>
      <c r="BP254" s="6">
        <v>3.0000000000000001E-3</v>
      </c>
      <c r="BQ254" s="6">
        <v>8.3000000000000004E-2</v>
      </c>
      <c r="BR254" s="3"/>
      <c r="BS254" s="6">
        <v>5.7000000000000002E-2</v>
      </c>
      <c r="BT254" s="6">
        <v>0</v>
      </c>
      <c r="BU254" s="6">
        <v>1E-3</v>
      </c>
      <c r="BV254" s="6">
        <v>1E-3</v>
      </c>
      <c r="BW254" s="6">
        <v>0</v>
      </c>
      <c r="BX254" s="3"/>
      <c r="BY254" s="3"/>
      <c r="BZ254" s="6">
        <v>40.619999999999997</v>
      </c>
      <c r="CA254" s="6">
        <v>101.389</v>
      </c>
    </row>
    <row r="255" spans="1:79" x14ac:dyDescent="0.25">
      <c r="A255" s="4" t="s">
        <v>23</v>
      </c>
      <c r="B255" s="4">
        <v>2011</v>
      </c>
      <c r="C255" s="4" t="s">
        <v>24</v>
      </c>
      <c r="D255" s="5">
        <v>7175370</v>
      </c>
      <c r="E255" s="5">
        <v>235000000000</v>
      </c>
      <c r="F255" s="6">
        <v>0.58099999999999996</v>
      </c>
      <c r="G255" s="6">
        <v>8.1000000000000003E-2</v>
      </c>
      <c r="H255" s="6">
        <v>43.15</v>
      </c>
      <c r="I255" s="6">
        <v>3.0870000000000002</v>
      </c>
      <c r="J255" s="7">
        <v>7.7050000000000001</v>
      </c>
      <c r="K255" s="6">
        <v>43.26</v>
      </c>
      <c r="L255" s="6">
        <v>3.05</v>
      </c>
      <c r="M255" s="6">
        <v>7.5860000000000003</v>
      </c>
      <c r="N255" s="6">
        <v>6.0289999999999999</v>
      </c>
      <c r="O255" s="6">
        <v>0.13900000000000001</v>
      </c>
      <c r="P255" s="6">
        <v>0.13100000000000001</v>
      </c>
      <c r="Q255" s="6">
        <v>6.0140000000000002</v>
      </c>
      <c r="R255" s="6">
        <v>0.13900000000000001</v>
      </c>
      <c r="S255" s="6">
        <v>0.13100000000000001</v>
      </c>
      <c r="T255" s="6">
        <v>28.062999999999999</v>
      </c>
      <c r="U255" s="6">
        <v>3.911</v>
      </c>
      <c r="V255" s="6">
        <v>97.459000000000003</v>
      </c>
      <c r="W255" s="6">
        <v>13.582000000000001</v>
      </c>
      <c r="X255" s="6">
        <v>0.313</v>
      </c>
      <c r="Y255" s="6">
        <v>26.393000000000001</v>
      </c>
      <c r="Z255" s="6">
        <v>1243.6469999999999</v>
      </c>
      <c r="AA255" s="6">
        <v>1255.078</v>
      </c>
      <c r="AB255" s="6">
        <v>555.66300000000001</v>
      </c>
      <c r="AC255" s="6">
        <v>0</v>
      </c>
      <c r="AD255" s="6">
        <v>72.813999999999993</v>
      </c>
      <c r="AE255" s="6">
        <v>12.787000000000001</v>
      </c>
      <c r="AF255" s="6">
        <v>588.77700000000004</v>
      </c>
      <c r="AG255" s="3"/>
      <c r="AH255" s="6">
        <v>45897.434000000001</v>
      </c>
      <c r="AI255" s="6">
        <v>1.0589999999999999</v>
      </c>
      <c r="AJ255" s="6">
        <v>0</v>
      </c>
      <c r="AK255" s="6">
        <v>0</v>
      </c>
      <c r="AL255" s="6">
        <v>5.2690000000000001</v>
      </c>
      <c r="AM255" s="6">
        <v>0.73399999999999999</v>
      </c>
      <c r="AN255" s="3"/>
      <c r="AO255" s="3"/>
      <c r="AP255" s="6">
        <v>0.11</v>
      </c>
      <c r="AQ255" s="6">
        <v>1.4999999999999999E-2</v>
      </c>
      <c r="AR255" s="3"/>
      <c r="AS255" s="3"/>
      <c r="AT255" s="3"/>
      <c r="AU255" s="3"/>
      <c r="AV255" s="6">
        <v>9.2370000000000001</v>
      </c>
      <c r="AW255" s="6">
        <v>1.2869999999999999</v>
      </c>
      <c r="AX255" s="3"/>
      <c r="AY255" s="3"/>
      <c r="AZ255" s="6">
        <v>329.33100000000002</v>
      </c>
      <c r="BA255" s="6">
        <v>4.2999999999999997E-2</v>
      </c>
      <c r="BB255" s="6">
        <v>0.125</v>
      </c>
      <c r="BC255" s="6">
        <v>0.11</v>
      </c>
      <c r="BD255" s="6">
        <v>0.19</v>
      </c>
      <c r="BE255" s="6">
        <v>8.8999999999999996E-2</v>
      </c>
      <c r="BF255" s="6">
        <v>0.09</v>
      </c>
      <c r="BG255" s="6">
        <v>6.0999999999999999E-2</v>
      </c>
      <c r="BH255" s="6">
        <v>8.5000000000000006E-2</v>
      </c>
      <c r="BI255" s="6">
        <v>0</v>
      </c>
      <c r="BJ255" s="6">
        <v>0.04</v>
      </c>
      <c r="BK255" s="6">
        <v>2E-3</v>
      </c>
      <c r="BL255" s="6">
        <v>0.121</v>
      </c>
      <c r="BM255" s="3"/>
      <c r="BN255" s="6">
        <v>0</v>
      </c>
      <c r="BO255" s="6">
        <v>8.3000000000000004E-2</v>
      </c>
      <c r="BP255" s="6">
        <v>2E-3</v>
      </c>
      <c r="BQ255" s="6">
        <v>8.1000000000000003E-2</v>
      </c>
      <c r="BR255" s="3"/>
      <c r="BS255" s="6">
        <v>5.8000000000000003E-2</v>
      </c>
      <c r="BT255" s="6">
        <v>0</v>
      </c>
      <c r="BU255" s="6">
        <v>1E-3</v>
      </c>
      <c r="BV255" s="6">
        <v>1E-3</v>
      </c>
      <c r="BW255" s="6">
        <v>0</v>
      </c>
      <c r="BX255" s="3"/>
      <c r="BY255" s="3"/>
      <c r="BZ255" s="6">
        <v>54.308999999999997</v>
      </c>
      <c r="CA255" s="6">
        <v>125.86199999999999</v>
      </c>
    </row>
    <row r="256" spans="1:79" x14ac:dyDescent="0.25">
      <c r="A256" s="4" t="s">
        <v>23</v>
      </c>
      <c r="B256" s="4">
        <v>2012</v>
      </c>
      <c r="C256" s="4" t="s">
        <v>24</v>
      </c>
      <c r="D256" s="5">
        <v>7234062</v>
      </c>
      <c r="E256" s="5">
        <v>250000000000</v>
      </c>
      <c r="F256" s="6">
        <v>0.63200000000000001</v>
      </c>
      <c r="G256" s="6">
        <v>8.6999999999999994E-2</v>
      </c>
      <c r="H256" s="6">
        <v>42.741999999999997</v>
      </c>
      <c r="I256" s="6">
        <v>-0.40799999999999997</v>
      </c>
      <c r="J256" s="7">
        <v>-0.94499999999999995</v>
      </c>
      <c r="K256" s="6">
        <v>43.072000000000003</v>
      </c>
      <c r="L256" s="6">
        <v>-0.188</v>
      </c>
      <c r="M256" s="6">
        <v>-0.434</v>
      </c>
      <c r="N256" s="6">
        <v>5.9539999999999997</v>
      </c>
      <c r="O256" s="6">
        <v>0.13600000000000001</v>
      </c>
      <c r="P256" s="6">
        <v>0.13600000000000001</v>
      </c>
      <c r="Q256" s="6">
        <v>5.9080000000000004</v>
      </c>
      <c r="R256" s="6">
        <v>0.13500000000000001</v>
      </c>
      <c r="S256" s="6">
        <v>0.13500000000000001</v>
      </c>
      <c r="T256" s="6">
        <v>27.626999999999999</v>
      </c>
      <c r="U256" s="6">
        <v>3.819</v>
      </c>
      <c r="V256" s="6">
        <v>108.672</v>
      </c>
      <c r="W256" s="6">
        <v>15.022</v>
      </c>
      <c r="X256" s="6">
        <v>0.34399999999999997</v>
      </c>
      <c r="Y256" s="6">
        <v>27.024000000000001</v>
      </c>
      <c r="Z256" s="6">
        <v>1286.3889999999999</v>
      </c>
      <c r="AA256" s="6">
        <v>1298.1500000000001</v>
      </c>
      <c r="AB256" s="6">
        <v>583.29</v>
      </c>
      <c r="AC256" s="6">
        <v>0</v>
      </c>
      <c r="AD256" s="6">
        <v>77.697999999999993</v>
      </c>
      <c r="AE256" s="6">
        <v>13.117000000000001</v>
      </c>
      <c r="AF256" s="6">
        <v>598.37699999999995</v>
      </c>
      <c r="AG256" s="3"/>
      <c r="AH256" s="6">
        <v>43749.898000000001</v>
      </c>
      <c r="AI256" s="6">
        <v>1.0009999999999999</v>
      </c>
      <c r="AJ256" s="6">
        <v>0</v>
      </c>
      <c r="AK256" s="6">
        <v>0</v>
      </c>
      <c r="AL256" s="6">
        <v>4.8840000000000003</v>
      </c>
      <c r="AM256" s="6">
        <v>0.67500000000000004</v>
      </c>
      <c r="AN256" s="3"/>
      <c r="AO256" s="3"/>
      <c r="AP256" s="6">
        <v>0.33</v>
      </c>
      <c r="AQ256" s="6">
        <v>4.5999999999999999E-2</v>
      </c>
      <c r="AR256" s="3"/>
      <c r="AS256" s="3"/>
      <c r="AT256" s="3"/>
      <c r="AU256" s="3"/>
      <c r="AV256" s="6">
        <v>9.6</v>
      </c>
      <c r="AW256" s="6">
        <v>1.327</v>
      </c>
      <c r="AX256" s="3"/>
      <c r="AY256" s="3"/>
      <c r="AZ256" s="6">
        <v>316.48899999999998</v>
      </c>
      <c r="BA256" s="6">
        <v>4.5999999999999999E-2</v>
      </c>
      <c r="BB256" s="6">
        <v>0.122</v>
      </c>
      <c r="BC256" s="6">
        <v>0.108</v>
      </c>
      <c r="BD256" s="6">
        <v>0.185</v>
      </c>
      <c r="BE256" s="6">
        <v>8.6999999999999994E-2</v>
      </c>
      <c r="BF256" s="6">
        <v>9.0999999999999998E-2</v>
      </c>
      <c r="BG256" s="6">
        <v>6.2E-2</v>
      </c>
      <c r="BH256" s="6">
        <v>8.6999999999999994E-2</v>
      </c>
      <c r="BI256" s="6">
        <v>0</v>
      </c>
      <c r="BJ256" s="6">
        <v>4.1000000000000002E-2</v>
      </c>
      <c r="BK256" s="6">
        <v>2E-3</v>
      </c>
      <c r="BL256" s="6">
        <v>0.12</v>
      </c>
      <c r="BM256" s="3"/>
      <c r="BN256" s="6">
        <v>0</v>
      </c>
      <c r="BO256" s="6">
        <v>7.4999999999999997E-2</v>
      </c>
      <c r="BP256" s="6">
        <v>7.0000000000000001E-3</v>
      </c>
      <c r="BQ256" s="6">
        <v>8.3000000000000004E-2</v>
      </c>
      <c r="BR256" s="3"/>
      <c r="BS256" s="6">
        <v>5.8000000000000003E-2</v>
      </c>
      <c r="BT256" s="6">
        <v>0</v>
      </c>
      <c r="BU256" s="6">
        <v>1E-3</v>
      </c>
      <c r="BV256" s="6">
        <v>1E-3</v>
      </c>
      <c r="BW256" s="6">
        <v>0</v>
      </c>
      <c r="BX256" s="3"/>
      <c r="BY256" s="3"/>
      <c r="BZ256" s="6">
        <v>65.930000000000007</v>
      </c>
      <c r="CA256" s="6">
        <v>154.251</v>
      </c>
    </row>
    <row r="257" spans="1:79" x14ac:dyDescent="0.25">
      <c r="A257" s="4" t="s">
        <v>23</v>
      </c>
      <c r="B257" s="4">
        <v>2013</v>
      </c>
      <c r="C257" s="4" t="s">
        <v>24</v>
      </c>
      <c r="D257" s="5">
        <v>7296820</v>
      </c>
      <c r="E257" s="5">
        <v>265000000000</v>
      </c>
      <c r="F257" s="6">
        <v>0.67600000000000005</v>
      </c>
      <c r="G257" s="6">
        <v>9.2999999999999999E-2</v>
      </c>
      <c r="H257" s="6">
        <v>44.307000000000002</v>
      </c>
      <c r="I257" s="6">
        <v>1.5649999999999999</v>
      </c>
      <c r="J257" s="7">
        <v>3.661</v>
      </c>
      <c r="K257" s="6">
        <v>44.453000000000003</v>
      </c>
      <c r="L257" s="6">
        <v>1.3819999999999999</v>
      </c>
      <c r="M257" s="6">
        <v>3.2080000000000002</v>
      </c>
      <c r="N257" s="6">
        <v>6.0919999999999996</v>
      </c>
      <c r="O257" s="6">
        <v>0.13600000000000001</v>
      </c>
      <c r="P257" s="6">
        <v>0.13700000000000001</v>
      </c>
      <c r="Q257" s="6">
        <v>6.0720000000000001</v>
      </c>
      <c r="R257" s="6">
        <v>0.13600000000000001</v>
      </c>
      <c r="S257" s="6">
        <v>0.13600000000000001</v>
      </c>
      <c r="T257" s="6">
        <v>29.448</v>
      </c>
      <c r="U257" s="6">
        <v>4.0359999999999996</v>
      </c>
      <c r="V257" s="6">
        <v>122.71599999999999</v>
      </c>
      <c r="W257" s="6">
        <v>16.818000000000001</v>
      </c>
      <c r="X257" s="6">
        <v>0.376</v>
      </c>
      <c r="Y257" s="6">
        <v>27.7</v>
      </c>
      <c r="Z257" s="6">
        <v>1330.6959999999999</v>
      </c>
      <c r="AA257" s="6">
        <v>1342.604</v>
      </c>
      <c r="AB257" s="6">
        <v>612.73699999999997</v>
      </c>
      <c r="AC257" s="6">
        <v>0</v>
      </c>
      <c r="AD257" s="6">
        <v>82.453999999999994</v>
      </c>
      <c r="AE257" s="6">
        <v>13.263999999999999</v>
      </c>
      <c r="AF257" s="6">
        <v>607.80399999999997</v>
      </c>
      <c r="AG257" s="3"/>
      <c r="AH257" s="6">
        <v>44547.461000000003</v>
      </c>
      <c r="AI257" s="6">
        <v>0.997</v>
      </c>
      <c r="AJ257" s="6">
        <v>0</v>
      </c>
      <c r="AK257" s="6">
        <v>0</v>
      </c>
      <c r="AL257" s="6">
        <v>4.7560000000000002</v>
      </c>
      <c r="AM257" s="6">
        <v>0.65200000000000002</v>
      </c>
      <c r="AN257" s="3"/>
      <c r="AO257" s="3"/>
      <c r="AP257" s="6">
        <v>0.14699999999999999</v>
      </c>
      <c r="AQ257" s="6">
        <v>0.02</v>
      </c>
      <c r="AR257" s="3"/>
      <c r="AS257" s="3"/>
      <c r="AT257" s="3"/>
      <c r="AU257" s="3"/>
      <c r="AV257" s="6">
        <v>9.4269999999999996</v>
      </c>
      <c r="AW257" s="6">
        <v>1.292</v>
      </c>
      <c r="AX257" s="3"/>
      <c r="AY257" s="3"/>
      <c r="AZ257" s="6">
        <v>325.05500000000001</v>
      </c>
      <c r="BA257" s="6">
        <v>4.7E-2</v>
      </c>
      <c r="BB257" s="6">
        <v>0.125</v>
      </c>
      <c r="BC257" s="6">
        <v>0.111</v>
      </c>
      <c r="BD257" s="6">
        <v>0.19600000000000001</v>
      </c>
      <c r="BE257" s="6">
        <v>8.5000000000000006E-2</v>
      </c>
      <c r="BF257" s="6">
        <v>9.1999999999999998E-2</v>
      </c>
      <c r="BG257" s="6">
        <v>6.2E-2</v>
      </c>
      <c r="BH257" s="6">
        <v>8.8999999999999996E-2</v>
      </c>
      <c r="BI257" s="6">
        <v>0</v>
      </c>
      <c r="BJ257" s="6">
        <v>4.2000000000000003E-2</v>
      </c>
      <c r="BK257" s="6">
        <v>2E-3</v>
      </c>
      <c r="BL257" s="6">
        <v>0.11899999999999999</v>
      </c>
      <c r="BM257" s="3"/>
      <c r="BN257" s="6">
        <v>0</v>
      </c>
      <c r="BO257" s="6">
        <v>7.2999999999999995E-2</v>
      </c>
      <c r="BP257" s="6">
        <v>3.0000000000000001E-3</v>
      </c>
      <c r="BQ257" s="6">
        <v>8.1000000000000003E-2</v>
      </c>
      <c r="BR257" s="3"/>
      <c r="BS257" s="6">
        <v>5.8999999999999997E-2</v>
      </c>
      <c r="BT257" s="6">
        <v>0</v>
      </c>
      <c r="BU257" s="6">
        <v>1E-3</v>
      </c>
      <c r="BV257" s="6">
        <v>1E-3</v>
      </c>
      <c r="BW257" s="6">
        <v>0</v>
      </c>
      <c r="BX257" s="3"/>
      <c r="BY257" s="3"/>
      <c r="BZ257" s="6">
        <v>78.409000000000006</v>
      </c>
      <c r="CA257" s="6">
        <v>176.96799999999999</v>
      </c>
    </row>
    <row r="258" spans="1:79" x14ac:dyDescent="0.25">
      <c r="A258" s="4" t="s">
        <v>23</v>
      </c>
      <c r="B258" s="4">
        <v>2014</v>
      </c>
      <c r="C258" s="4" t="s">
        <v>24</v>
      </c>
      <c r="D258" s="5">
        <v>7352180</v>
      </c>
      <c r="E258" s="5">
        <v>280000000000</v>
      </c>
      <c r="F258" s="6">
        <v>0.72499999999999998</v>
      </c>
      <c r="G258" s="6">
        <v>9.9000000000000005E-2</v>
      </c>
      <c r="H258" s="6">
        <v>45.491999999999997</v>
      </c>
      <c r="I258" s="6">
        <v>1.1850000000000001</v>
      </c>
      <c r="J258" s="7">
        <v>2.6739999999999999</v>
      </c>
      <c r="K258" s="6">
        <v>45.601999999999997</v>
      </c>
      <c r="L258" s="6">
        <v>1.1479999999999999</v>
      </c>
      <c r="M258" s="6">
        <v>2.5830000000000002</v>
      </c>
      <c r="N258" s="6">
        <v>6.202</v>
      </c>
      <c r="O258" s="6">
        <v>0.13600000000000001</v>
      </c>
      <c r="P258" s="6">
        <v>0.14399999999999999</v>
      </c>
      <c r="Q258" s="6">
        <v>6.1879999999999997</v>
      </c>
      <c r="R258" s="6">
        <v>0.13600000000000001</v>
      </c>
      <c r="S258" s="6">
        <v>0.14299999999999999</v>
      </c>
      <c r="T258" s="6">
        <v>30.853000000000002</v>
      </c>
      <c r="U258" s="6">
        <v>4.1959999999999997</v>
      </c>
      <c r="V258" s="6">
        <v>113.709</v>
      </c>
      <c r="W258" s="6">
        <v>15.465999999999999</v>
      </c>
      <c r="X258" s="6">
        <v>0.33900000000000002</v>
      </c>
      <c r="Y258" s="6">
        <v>28.425000000000001</v>
      </c>
      <c r="Z258" s="6">
        <v>1376.1880000000001</v>
      </c>
      <c r="AA258" s="6">
        <v>1388.2049999999999</v>
      </c>
      <c r="AB258" s="6">
        <v>643.59100000000001</v>
      </c>
      <c r="AC258" s="6">
        <v>0</v>
      </c>
      <c r="AD258" s="6">
        <v>87.1</v>
      </c>
      <c r="AE258" s="6">
        <v>13.374000000000001</v>
      </c>
      <c r="AF258" s="6">
        <v>617.07100000000003</v>
      </c>
      <c r="AG258" s="3"/>
      <c r="AH258" s="6">
        <v>43148.523000000001</v>
      </c>
      <c r="AI258" s="6">
        <v>0.94699999999999995</v>
      </c>
      <c r="AJ258" s="6">
        <v>0</v>
      </c>
      <c r="AK258" s="6">
        <v>0</v>
      </c>
      <c r="AL258" s="6">
        <v>4.6459999999999999</v>
      </c>
      <c r="AM258" s="6">
        <v>0.63200000000000001</v>
      </c>
      <c r="AN258" s="3"/>
      <c r="AO258" s="3"/>
      <c r="AP258" s="6">
        <v>0.11</v>
      </c>
      <c r="AQ258" s="6">
        <v>1.4999999999999999E-2</v>
      </c>
      <c r="AR258" s="3"/>
      <c r="AS258" s="3"/>
      <c r="AT258" s="3"/>
      <c r="AU258" s="3"/>
      <c r="AV258" s="6">
        <v>9.2669999999999995</v>
      </c>
      <c r="AW258" s="6">
        <v>1.26</v>
      </c>
      <c r="AX258" s="3"/>
      <c r="AY258" s="3"/>
      <c r="AZ258" s="6">
        <v>317.23599999999999</v>
      </c>
      <c r="BA258" s="6">
        <v>4.8000000000000001E-2</v>
      </c>
      <c r="BB258" s="6">
        <v>0.128</v>
      </c>
      <c r="BC258" s="6">
        <v>0.113</v>
      </c>
      <c r="BD258" s="6">
        <v>0.20499999999999999</v>
      </c>
      <c r="BE258" s="6">
        <v>8.3000000000000004E-2</v>
      </c>
      <c r="BF258" s="6">
        <v>9.2999999999999999E-2</v>
      </c>
      <c r="BG258" s="6">
        <v>6.3E-2</v>
      </c>
      <c r="BH258" s="6">
        <v>9.1999999999999998E-2</v>
      </c>
      <c r="BI258" s="6">
        <v>0</v>
      </c>
      <c r="BJ258" s="6">
        <v>4.2999999999999997E-2</v>
      </c>
      <c r="BK258" s="6">
        <v>2E-3</v>
      </c>
      <c r="BL258" s="6">
        <v>0.11799999999999999</v>
      </c>
      <c r="BM258" s="3"/>
      <c r="BN258" s="6">
        <v>0</v>
      </c>
      <c r="BO258" s="6">
        <v>7.0000000000000007E-2</v>
      </c>
      <c r="BP258" s="6">
        <v>2E-3</v>
      </c>
      <c r="BQ258" s="6">
        <v>7.9000000000000001E-2</v>
      </c>
      <c r="BR258" s="3"/>
      <c r="BS258" s="6">
        <v>0.06</v>
      </c>
      <c r="BT258" s="6">
        <v>0</v>
      </c>
      <c r="BU258" s="6">
        <v>1E-3</v>
      </c>
      <c r="BV258" s="6">
        <v>1E-3</v>
      </c>
      <c r="BW258" s="6">
        <v>0</v>
      </c>
      <c r="BX258" s="3"/>
      <c r="BY258" s="3"/>
      <c r="BZ258" s="6">
        <v>68.216999999999999</v>
      </c>
      <c r="CA258" s="6">
        <v>149.95400000000001</v>
      </c>
    </row>
    <row r="259" spans="1:79" x14ac:dyDescent="0.25">
      <c r="A259" s="4" t="s">
        <v>23</v>
      </c>
      <c r="B259" s="4">
        <v>2015</v>
      </c>
      <c r="C259" s="4" t="s">
        <v>24</v>
      </c>
      <c r="D259" s="5">
        <v>7399845</v>
      </c>
      <c r="E259" s="5">
        <v>295000000000</v>
      </c>
      <c r="F259" s="6">
        <v>0.73699999999999999</v>
      </c>
      <c r="G259" s="6">
        <v>0.1</v>
      </c>
      <c r="H259" s="6">
        <v>42.4</v>
      </c>
      <c r="I259" s="6">
        <v>-3.0920000000000001</v>
      </c>
      <c r="J259" s="7">
        <v>-6.7960000000000003</v>
      </c>
      <c r="K259" s="6">
        <v>42.472999999999999</v>
      </c>
      <c r="L259" s="6">
        <v>-3.1280000000000001</v>
      </c>
      <c r="M259" s="6">
        <v>-6.86</v>
      </c>
      <c r="N259" s="6">
        <v>5.74</v>
      </c>
      <c r="O259" s="6">
        <v>0.124</v>
      </c>
      <c r="P259" s="6">
        <v>0.13</v>
      </c>
      <c r="Q259" s="6">
        <v>5.73</v>
      </c>
      <c r="R259" s="6">
        <v>0.124</v>
      </c>
      <c r="S259" s="6">
        <v>0.13</v>
      </c>
      <c r="T259" s="6">
        <v>25.370999999999999</v>
      </c>
      <c r="U259" s="6">
        <v>3.4289999999999998</v>
      </c>
      <c r="V259" s="6">
        <v>91.113</v>
      </c>
      <c r="W259" s="6">
        <v>12.313000000000001</v>
      </c>
      <c r="X259" s="6">
        <v>0.26600000000000001</v>
      </c>
      <c r="Y259" s="6">
        <v>29.161999999999999</v>
      </c>
      <c r="Z259" s="6">
        <v>1418.588</v>
      </c>
      <c r="AA259" s="6">
        <v>1430.6790000000001</v>
      </c>
      <c r="AB259" s="6">
        <v>668.96199999999999</v>
      </c>
      <c r="AC259" s="6">
        <v>0</v>
      </c>
      <c r="AD259" s="6">
        <v>93.182000000000002</v>
      </c>
      <c r="AE259" s="6">
        <v>13.446999999999999</v>
      </c>
      <c r="AF259" s="6">
        <v>627.28200000000004</v>
      </c>
      <c r="AG259" s="3"/>
      <c r="AH259" s="6">
        <v>44121.883000000002</v>
      </c>
      <c r="AI259" s="6">
        <v>0.95199999999999996</v>
      </c>
      <c r="AJ259" s="6">
        <v>0</v>
      </c>
      <c r="AK259" s="6">
        <v>0</v>
      </c>
      <c r="AL259" s="6">
        <v>6.0819999999999999</v>
      </c>
      <c r="AM259" s="6">
        <v>0.82199999999999995</v>
      </c>
      <c r="AN259" s="3"/>
      <c r="AO259" s="3"/>
      <c r="AP259" s="6">
        <v>7.2999999999999995E-2</v>
      </c>
      <c r="AQ259" s="6">
        <v>0.01</v>
      </c>
      <c r="AR259" s="3"/>
      <c r="AS259" s="3"/>
      <c r="AT259" s="3"/>
      <c r="AU259" s="3"/>
      <c r="AV259" s="6">
        <v>10.211</v>
      </c>
      <c r="AW259" s="6">
        <v>1.38</v>
      </c>
      <c r="AX259" s="3"/>
      <c r="AY259" s="3"/>
      <c r="AZ259" s="6">
        <v>326.495</v>
      </c>
      <c r="BA259" s="6">
        <v>5.0999999999999997E-2</v>
      </c>
      <c r="BB259" s="6">
        <v>0.11899999999999999</v>
      </c>
      <c r="BC259" s="6">
        <v>0.104</v>
      </c>
      <c r="BD259" s="6">
        <v>0.17199999999999999</v>
      </c>
      <c r="BE259" s="6">
        <v>8.2000000000000003E-2</v>
      </c>
      <c r="BF259" s="6">
        <v>9.2999999999999999E-2</v>
      </c>
      <c r="BG259" s="6">
        <v>6.4000000000000001E-2</v>
      </c>
      <c r="BH259" s="6">
        <v>9.2999999999999999E-2</v>
      </c>
      <c r="BI259" s="6">
        <v>0</v>
      </c>
      <c r="BJ259" s="6">
        <v>4.4999999999999998E-2</v>
      </c>
      <c r="BK259" s="6">
        <v>2E-3</v>
      </c>
      <c r="BL259" s="6">
        <v>0.11799999999999999</v>
      </c>
      <c r="BM259" s="3"/>
      <c r="BN259" s="6">
        <v>0</v>
      </c>
      <c r="BO259" s="6">
        <v>0.09</v>
      </c>
      <c r="BP259" s="6">
        <v>1E-3</v>
      </c>
      <c r="BQ259" s="6">
        <v>8.5999999999999993E-2</v>
      </c>
      <c r="BR259" s="3"/>
      <c r="BS259" s="6">
        <v>0.06</v>
      </c>
      <c r="BT259" s="6">
        <v>0</v>
      </c>
      <c r="BU259" s="6">
        <v>1E-3</v>
      </c>
      <c r="BV259" s="6">
        <v>1E-3</v>
      </c>
      <c r="BW259" s="6">
        <v>0</v>
      </c>
      <c r="BX259" s="3"/>
      <c r="BY259" s="3"/>
      <c r="BZ259" s="6">
        <v>48.713000000000001</v>
      </c>
      <c r="CA259" s="6">
        <v>114.889</v>
      </c>
    </row>
    <row r="260" spans="1:79" x14ac:dyDescent="0.25">
      <c r="A260" s="4" t="s">
        <v>23</v>
      </c>
      <c r="B260" s="4">
        <v>2016</v>
      </c>
      <c r="C260" s="4" t="s">
        <v>24</v>
      </c>
      <c r="D260" s="5">
        <v>7435925</v>
      </c>
      <c r="E260" s="5">
        <v>305000000000</v>
      </c>
      <c r="F260" s="6">
        <v>0.70199999999999996</v>
      </c>
      <c r="G260" s="6">
        <v>9.4E-2</v>
      </c>
      <c r="H260" s="6">
        <v>43.366</v>
      </c>
      <c r="I260" s="6">
        <v>0.96599999999999997</v>
      </c>
      <c r="J260" s="7">
        <v>2.278</v>
      </c>
      <c r="K260" s="6">
        <v>43.439</v>
      </c>
      <c r="L260" s="6">
        <v>0.96599999999999997</v>
      </c>
      <c r="M260" s="6">
        <v>2.274</v>
      </c>
      <c r="N260" s="6">
        <v>5.8419999999999996</v>
      </c>
      <c r="O260" s="6">
        <v>0.124</v>
      </c>
      <c r="P260" s="6">
        <v>0.13</v>
      </c>
      <c r="Q260" s="6">
        <v>5.8319999999999999</v>
      </c>
      <c r="R260" s="6">
        <v>0.124</v>
      </c>
      <c r="S260" s="6">
        <v>0.129</v>
      </c>
      <c r="T260" s="6">
        <v>25.373000000000001</v>
      </c>
      <c r="U260" s="6">
        <v>3.4119999999999999</v>
      </c>
      <c r="V260" s="6">
        <v>84.052999999999997</v>
      </c>
      <c r="W260" s="6">
        <v>11.304</v>
      </c>
      <c r="X260" s="6">
        <v>0.24</v>
      </c>
      <c r="Y260" s="6">
        <v>29.864000000000001</v>
      </c>
      <c r="Z260" s="6">
        <v>1461.953</v>
      </c>
      <c r="AA260" s="6">
        <v>1474.1179999999999</v>
      </c>
      <c r="AB260" s="6">
        <v>694.33500000000004</v>
      </c>
      <c r="AC260" s="6">
        <v>0</v>
      </c>
      <c r="AD260" s="6">
        <v>99.418000000000006</v>
      </c>
      <c r="AE260" s="6">
        <v>13.52</v>
      </c>
      <c r="AF260" s="6">
        <v>638.33600000000001</v>
      </c>
      <c r="AG260" s="3"/>
      <c r="AH260" s="6">
        <v>45066.921999999999</v>
      </c>
      <c r="AI260" s="6">
        <v>0.95699999999999996</v>
      </c>
      <c r="AJ260" s="6">
        <v>0</v>
      </c>
      <c r="AK260" s="6">
        <v>0</v>
      </c>
      <c r="AL260" s="6">
        <v>6.2359999999999998</v>
      </c>
      <c r="AM260" s="6">
        <v>0.83899999999999997</v>
      </c>
      <c r="AN260" s="3"/>
      <c r="AO260" s="3"/>
      <c r="AP260" s="6">
        <v>7.2999999999999995E-2</v>
      </c>
      <c r="AQ260" s="6">
        <v>0.01</v>
      </c>
      <c r="AR260" s="3"/>
      <c r="AS260" s="3"/>
      <c r="AT260" s="3"/>
      <c r="AU260" s="3"/>
      <c r="AV260" s="6">
        <v>11.054</v>
      </c>
      <c r="AW260" s="6">
        <v>1.4870000000000001</v>
      </c>
      <c r="AX260" s="3"/>
      <c r="AY260" s="3"/>
      <c r="AZ260" s="6">
        <v>335.11399999999998</v>
      </c>
      <c r="BA260" s="6">
        <v>4.7E-2</v>
      </c>
      <c r="BB260" s="6">
        <v>0.122</v>
      </c>
      <c r="BC260" s="6">
        <v>0.108</v>
      </c>
      <c r="BD260" s="6">
        <v>0.17699999999999999</v>
      </c>
      <c r="BE260" s="6">
        <v>8.1000000000000003E-2</v>
      </c>
      <c r="BF260" s="6">
        <v>9.4E-2</v>
      </c>
      <c r="BG260" s="6">
        <v>6.5000000000000002E-2</v>
      </c>
      <c r="BH260" s="6">
        <v>9.5000000000000001E-2</v>
      </c>
      <c r="BI260" s="6">
        <v>0</v>
      </c>
      <c r="BJ260" s="6">
        <v>4.5999999999999999E-2</v>
      </c>
      <c r="BK260" s="6">
        <v>2E-3</v>
      </c>
      <c r="BL260" s="6">
        <v>0.11700000000000001</v>
      </c>
      <c r="BM260" s="3"/>
      <c r="BN260" s="6">
        <v>0</v>
      </c>
      <c r="BO260" s="6">
        <v>8.8999999999999996E-2</v>
      </c>
      <c r="BP260" s="6">
        <v>2E-3</v>
      </c>
      <c r="BQ260" s="6">
        <v>9.1999999999999998E-2</v>
      </c>
      <c r="BR260" s="3"/>
      <c r="BS260" s="6">
        <v>6.0999999999999999E-2</v>
      </c>
      <c r="BT260" s="6">
        <v>0</v>
      </c>
      <c r="BU260" s="6">
        <v>1E-3</v>
      </c>
      <c r="BV260" s="6">
        <v>1E-3</v>
      </c>
      <c r="BW260" s="6">
        <v>0</v>
      </c>
      <c r="BX260" s="3"/>
      <c r="BY260" s="3"/>
      <c r="BZ260" s="6">
        <v>40.686999999999998</v>
      </c>
      <c r="CA260" s="6">
        <v>93.822999999999993</v>
      </c>
    </row>
    <row r="261" spans="1:79" x14ac:dyDescent="0.25">
      <c r="A261" s="4" t="s">
        <v>23</v>
      </c>
      <c r="B261" s="4">
        <v>2017</v>
      </c>
      <c r="C261" s="4" t="s">
        <v>24</v>
      </c>
      <c r="D261" s="5">
        <v>7461508</v>
      </c>
      <c r="E261" s="5">
        <v>315000000000</v>
      </c>
      <c r="F261" s="6">
        <v>0.60299999999999998</v>
      </c>
      <c r="G261" s="6">
        <v>8.1000000000000003E-2</v>
      </c>
      <c r="H261" s="6">
        <v>42.430999999999997</v>
      </c>
      <c r="I261" s="6">
        <v>-0.93500000000000005</v>
      </c>
      <c r="J261" s="7">
        <v>-2.1549999999999998</v>
      </c>
      <c r="K261" s="6">
        <v>42.540999999999997</v>
      </c>
      <c r="L261" s="6">
        <v>-0.89800000000000002</v>
      </c>
      <c r="M261" s="6">
        <v>-2.0670000000000002</v>
      </c>
      <c r="N261" s="6">
        <v>5.7009999999999996</v>
      </c>
      <c r="O261" s="6">
        <v>0.11700000000000001</v>
      </c>
      <c r="P261" s="6">
        <v>0.11799999999999999</v>
      </c>
      <c r="Q261" s="6">
        <v>5.6870000000000003</v>
      </c>
      <c r="R261" s="6">
        <v>0.11700000000000001</v>
      </c>
      <c r="S261" s="6">
        <v>0.11799999999999999</v>
      </c>
      <c r="T261" s="6">
        <v>23.768000000000001</v>
      </c>
      <c r="U261" s="6">
        <v>3.1850000000000001</v>
      </c>
      <c r="V261" s="6">
        <v>85.867000000000004</v>
      </c>
      <c r="W261" s="6">
        <v>11.507999999999999</v>
      </c>
      <c r="X261" s="6">
        <v>0.23599999999999999</v>
      </c>
      <c r="Y261" s="6">
        <v>30.466999999999999</v>
      </c>
      <c r="Z261" s="6">
        <v>1504.385</v>
      </c>
      <c r="AA261" s="6">
        <v>1516.6590000000001</v>
      </c>
      <c r="AB261" s="6">
        <v>718.10299999999995</v>
      </c>
      <c r="AC261" s="6">
        <v>0</v>
      </c>
      <c r="AD261" s="6">
        <v>105.636</v>
      </c>
      <c r="AE261" s="6">
        <v>13.63</v>
      </c>
      <c r="AF261" s="6">
        <v>650.178</v>
      </c>
      <c r="AG261" s="3"/>
      <c r="AH261" s="6">
        <v>48179.898000000001</v>
      </c>
      <c r="AI261" s="6">
        <v>0.98899999999999999</v>
      </c>
      <c r="AJ261" s="6">
        <v>0</v>
      </c>
      <c r="AK261" s="6">
        <v>0</v>
      </c>
      <c r="AL261" s="6">
        <v>6.218</v>
      </c>
      <c r="AM261" s="6">
        <v>0.83299999999999996</v>
      </c>
      <c r="AN261" s="3"/>
      <c r="AO261" s="3"/>
      <c r="AP261" s="6">
        <v>0.11</v>
      </c>
      <c r="AQ261" s="6">
        <v>1.4999999999999999E-2</v>
      </c>
      <c r="AR261" s="3"/>
      <c r="AS261" s="3"/>
      <c r="AT261" s="3"/>
      <c r="AU261" s="3"/>
      <c r="AV261" s="6">
        <v>11.842000000000001</v>
      </c>
      <c r="AW261" s="6">
        <v>1.587</v>
      </c>
      <c r="AX261" s="3"/>
      <c r="AY261" s="3"/>
      <c r="AZ261" s="6">
        <v>359.495</v>
      </c>
      <c r="BA261" s="6">
        <v>0.04</v>
      </c>
      <c r="BB261" s="6">
        <v>0.11799999999999999</v>
      </c>
      <c r="BC261" s="6">
        <v>0.105</v>
      </c>
      <c r="BD261" s="6">
        <v>0.16400000000000001</v>
      </c>
      <c r="BE261" s="6">
        <v>7.9000000000000001E-2</v>
      </c>
      <c r="BF261" s="6">
        <v>9.5000000000000001E-2</v>
      </c>
      <c r="BG261" s="6">
        <v>6.6000000000000003E-2</v>
      </c>
      <c r="BH261" s="6">
        <v>9.6000000000000002E-2</v>
      </c>
      <c r="BI261" s="6">
        <v>0</v>
      </c>
      <c r="BJ261" s="6">
        <v>4.7E-2</v>
      </c>
      <c r="BK261" s="6">
        <v>2E-3</v>
      </c>
      <c r="BL261" s="6">
        <v>0.11700000000000001</v>
      </c>
      <c r="BM261" s="3"/>
      <c r="BN261" s="6">
        <v>0</v>
      </c>
      <c r="BO261" s="6">
        <v>8.6999999999999994E-2</v>
      </c>
      <c r="BP261" s="6">
        <v>3.0000000000000001E-3</v>
      </c>
      <c r="BQ261" s="6">
        <v>9.7000000000000003E-2</v>
      </c>
      <c r="BR261" s="3"/>
      <c r="BS261" s="6">
        <v>6.0999999999999999E-2</v>
      </c>
      <c r="BT261" s="6">
        <v>0</v>
      </c>
      <c r="BU261" s="6">
        <v>1E-3</v>
      </c>
      <c r="BV261" s="6">
        <v>1E-3</v>
      </c>
      <c r="BW261" s="6">
        <v>0</v>
      </c>
      <c r="BX261" s="3"/>
      <c r="BY261" s="3"/>
      <c r="BZ261" s="6">
        <v>43.436</v>
      </c>
      <c r="CA261" s="6">
        <v>102.367</v>
      </c>
    </row>
    <row r="262" spans="1:79" x14ac:dyDescent="0.25">
      <c r="A262" s="4" t="s">
        <v>23</v>
      </c>
      <c r="B262" s="4">
        <v>2018</v>
      </c>
      <c r="C262" s="4" t="s">
        <v>24</v>
      </c>
      <c r="D262" s="5">
        <v>7481563</v>
      </c>
      <c r="E262" s="5">
        <v>325000000000</v>
      </c>
      <c r="F262" s="6">
        <v>0.626</v>
      </c>
      <c r="G262" s="6">
        <v>8.4000000000000005E-2</v>
      </c>
      <c r="H262" s="6">
        <v>42.600999999999999</v>
      </c>
      <c r="I262" s="6">
        <v>0.16900000000000001</v>
      </c>
      <c r="J262" s="7">
        <v>0.39900000000000002</v>
      </c>
      <c r="K262" s="6">
        <v>42.710999999999999</v>
      </c>
      <c r="L262" s="6">
        <v>0.16900000000000001</v>
      </c>
      <c r="M262" s="6">
        <v>0.39800000000000002</v>
      </c>
      <c r="N262" s="6">
        <v>5.7089999999999996</v>
      </c>
      <c r="O262" s="6">
        <v>0.114</v>
      </c>
      <c r="P262" s="6">
        <v>0.11700000000000001</v>
      </c>
      <c r="Q262" s="6">
        <v>5.694</v>
      </c>
      <c r="R262" s="6">
        <v>0.114</v>
      </c>
      <c r="S262" s="6">
        <v>0.11700000000000001</v>
      </c>
      <c r="T262" s="6">
        <v>24.41</v>
      </c>
      <c r="U262" s="6">
        <v>3.2629999999999999</v>
      </c>
      <c r="V262" s="6">
        <v>85.225999999999999</v>
      </c>
      <c r="W262" s="6">
        <v>11.391999999999999</v>
      </c>
      <c r="X262" s="6">
        <v>0.22800000000000001</v>
      </c>
      <c r="Y262" s="6">
        <v>31.093</v>
      </c>
      <c r="Z262" s="6">
        <v>1546.9849999999999</v>
      </c>
      <c r="AA262" s="6">
        <v>1559.3689999999999</v>
      </c>
      <c r="AB262" s="6">
        <v>742.51300000000003</v>
      </c>
      <c r="AC262" s="6">
        <v>0</v>
      </c>
      <c r="AD262" s="6">
        <v>111.696</v>
      </c>
      <c r="AE262" s="6">
        <v>13.74</v>
      </c>
      <c r="AF262" s="6">
        <v>661.68299999999999</v>
      </c>
      <c r="AG262" s="3"/>
      <c r="AH262" s="6">
        <v>48609.641000000003</v>
      </c>
      <c r="AI262" s="6">
        <v>0.97299999999999998</v>
      </c>
      <c r="AJ262" s="6">
        <v>0</v>
      </c>
      <c r="AK262" s="6">
        <v>0</v>
      </c>
      <c r="AL262" s="6">
        <v>6.06</v>
      </c>
      <c r="AM262" s="6">
        <v>0.81</v>
      </c>
      <c r="AN262" s="3"/>
      <c r="AO262" s="3"/>
      <c r="AP262" s="6">
        <v>0.11</v>
      </c>
      <c r="AQ262" s="6">
        <v>1.4999999999999999E-2</v>
      </c>
      <c r="AR262" s="3"/>
      <c r="AS262" s="3"/>
      <c r="AT262" s="3"/>
      <c r="AU262" s="3"/>
      <c r="AV262" s="6">
        <v>11.505000000000001</v>
      </c>
      <c r="AW262" s="6">
        <v>1.538</v>
      </c>
      <c r="AX262" s="3"/>
      <c r="AY262" s="3"/>
      <c r="AZ262" s="6">
        <v>363.67599999999999</v>
      </c>
      <c r="BA262" s="6">
        <v>0.04</v>
      </c>
      <c r="BB262" s="6">
        <v>0.11600000000000001</v>
      </c>
      <c r="BC262" s="6">
        <v>0.104</v>
      </c>
      <c r="BD262" s="6">
        <v>0.16600000000000001</v>
      </c>
      <c r="BE262" s="6">
        <v>7.6999999999999999E-2</v>
      </c>
      <c r="BF262" s="6">
        <v>9.5000000000000001E-2</v>
      </c>
      <c r="BG262" s="6">
        <v>6.6000000000000003E-2</v>
      </c>
      <c r="BH262" s="6">
        <v>9.8000000000000004E-2</v>
      </c>
      <c r="BI262" s="6">
        <v>0</v>
      </c>
      <c r="BJ262" s="6">
        <v>4.8000000000000001E-2</v>
      </c>
      <c r="BK262" s="6">
        <v>2E-3</v>
      </c>
      <c r="BL262" s="6">
        <v>0.11600000000000001</v>
      </c>
      <c r="BM262" s="3"/>
      <c r="BN262" s="6">
        <v>0</v>
      </c>
      <c r="BO262" s="6">
        <v>0.08</v>
      </c>
      <c r="BP262" s="6">
        <v>3.0000000000000001E-3</v>
      </c>
      <c r="BQ262" s="6">
        <v>9.4E-2</v>
      </c>
      <c r="BR262" s="3"/>
      <c r="BS262" s="6">
        <v>6.2E-2</v>
      </c>
      <c r="BT262" s="6">
        <v>0</v>
      </c>
      <c r="BU262" s="6">
        <v>1E-3</v>
      </c>
      <c r="BV262" s="6">
        <v>1E-3</v>
      </c>
      <c r="BW262" s="6">
        <v>0</v>
      </c>
      <c r="BX262" s="3"/>
      <c r="BY262" s="3"/>
      <c r="BZ262" s="6">
        <v>42.625999999999998</v>
      </c>
      <c r="CA262" s="6">
        <v>100.059</v>
      </c>
    </row>
    <row r="263" spans="1:79" x14ac:dyDescent="0.25">
      <c r="A263" s="4" t="s">
        <v>23</v>
      </c>
      <c r="B263" s="4">
        <v>2019</v>
      </c>
      <c r="C263" s="4" t="s">
        <v>24</v>
      </c>
      <c r="D263" s="5">
        <v>7496121</v>
      </c>
      <c r="E263" s="5">
        <v>335000000000</v>
      </c>
      <c r="F263" s="6">
        <v>0.61099999999999999</v>
      </c>
      <c r="G263" s="6">
        <v>8.1000000000000003E-2</v>
      </c>
      <c r="H263" s="6">
        <v>41.9</v>
      </c>
      <c r="I263" s="6">
        <v>-0.7</v>
      </c>
      <c r="J263" s="7">
        <v>-1.6439999999999999</v>
      </c>
      <c r="K263" s="6">
        <v>42.046999999999997</v>
      </c>
      <c r="L263" s="6">
        <v>-0.66400000000000003</v>
      </c>
      <c r="M263" s="6">
        <v>-1.554</v>
      </c>
      <c r="N263" s="6">
        <v>5.609</v>
      </c>
      <c r="O263" s="8">
        <f>AVERAGE($O$244:$O$262)</f>
        <v>0.14968421052631581</v>
      </c>
      <c r="P263" s="6">
        <v>0.122</v>
      </c>
      <c r="Q263" s="6">
        <v>5.59</v>
      </c>
      <c r="R263" s="8">
        <f>AVERAGE($R$244:$R$262)</f>
        <v>0.14936842105263159</v>
      </c>
      <c r="S263" s="6">
        <v>0.122</v>
      </c>
      <c r="T263" s="6">
        <v>23.38</v>
      </c>
      <c r="U263" s="6">
        <v>3.1190000000000002</v>
      </c>
      <c r="V263" s="6">
        <v>84.566000000000003</v>
      </c>
      <c r="W263" s="6">
        <v>11.281000000000001</v>
      </c>
      <c r="X263" s="8">
        <f>AVERAGE($X$244:$X$262)</f>
        <v>0.31278947368421056</v>
      </c>
      <c r="Y263" s="6">
        <v>31.704000000000001</v>
      </c>
      <c r="Z263" s="6">
        <v>1588.885</v>
      </c>
      <c r="AA263" s="6">
        <v>1601.4159999999999</v>
      </c>
      <c r="AB263" s="6">
        <v>765.89300000000003</v>
      </c>
      <c r="AC263" s="6">
        <v>0</v>
      </c>
      <c r="AD263" s="6">
        <v>117.98399999999999</v>
      </c>
      <c r="AE263" s="6">
        <v>13.887</v>
      </c>
      <c r="AF263" s="6">
        <v>673.30499999999995</v>
      </c>
      <c r="AG263" s="3"/>
      <c r="AH263" s="6">
        <v>45990.858999999997</v>
      </c>
      <c r="AI263" s="8">
        <f>AVERAGE($AI$244:$AI$262)</f>
        <v>1.0342105263157897</v>
      </c>
      <c r="AJ263" s="6">
        <v>0</v>
      </c>
      <c r="AK263" s="6">
        <v>0</v>
      </c>
      <c r="AL263" s="6">
        <v>6.2869999999999999</v>
      </c>
      <c r="AM263" s="6">
        <v>0.83899999999999997</v>
      </c>
      <c r="AN263" s="3"/>
      <c r="AO263" s="3"/>
      <c r="AP263" s="6">
        <v>0.14699999999999999</v>
      </c>
      <c r="AQ263" s="6">
        <v>0.02</v>
      </c>
      <c r="AR263" s="3"/>
      <c r="AS263" s="3"/>
      <c r="AT263" s="3"/>
      <c r="AU263" s="3"/>
      <c r="AV263" s="6">
        <v>11.622</v>
      </c>
      <c r="AW263" s="6">
        <v>1.55</v>
      </c>
      <c r="AX263" s="3"/>
      <c r="AY263" s="3"/>
      <c r="AZ263" s="6">
        <v>344.75299999999999</v>
      </c>
      <c r="BA263" s="6">
        <v>3.7999999999999999E-2</v>
      </c>
      <c r="BB263" s="6">
        <v>0.113</v>
      </c>
      <c r="BC263" s="6">
        <v>0.10100000000000001</v>
      </c>
      <c r="BD263" s="6">
        <v>0.159</v>
      </c>
      <c r="BE263" s="6">
        <v>7.5999999999999998E-2</v>
      </c>
      <c r="BF263" s="6">
        <v>9.5000000000000001E-2</v>
      </c>
      <c r="BG263" s="6">
        <v>6.7000000000000004E-2</v>
      </c>
      <c r="BH263" s="6">
        <v>9.9000000000000005E-2</v>
      </c>
      <c r="BI263" s="6">
        <v>0</v>
      </c>
      <c r="BJ263" s="6">
        <v>4.9000000000000002E-2</v>
      </c>
      <c r="BK263" s="6">
        <v>2E-3</v>
      </c>
      <c r="BL263" s="6">
        <v>0.11600000000000001</v>
      </c>
      <c r="BM263" s="3"/>
      <c r="BN263" s="6">
        <v>0</v>
      </c>
      <c r="BO263" s="6">
        <v>8.2000000000000003E-2</v>
      </c>
      <c r="BP263" s="6">
        <v>3.0000000000000001E-3</v>
      </c>
      <c r="BQ263" s="6">
        <v>9.4E-2</v>
      </c>
      <c r="BR263" s="3"/>
      <c r="BS263" s="6">
        <v>6.2E-2</v>
      </c>
      <c r="BT263" s="6">
        <v>0</v>
      </c>
      <c r="BU263" s="6">
        <v>1E-3</v>
      </c>
      <c r="BV263" s="6">
        <v>1E-3</v>
      </c>
      <c r="BW263" s="6">
        <v>0</v>
      </c>
      <c r="BX263" s="3"/>
      <c r="BY263" s="3"/>
      <c r="BZ263" s="6">
        <v>42.665999999999997</v>
      </c>
      <c r="CA263" s="6">
        <v>101.827</v>
      </c>
    </row>
    <row r="264" spans="1:79" x14ac:dyDescent="0.25">
      <c r="A264" s="4" t="s">
        <v>23</v>
      </c>
      <c r="B264" s="4">
        <v>2020</v>
      </c>
      <c r="C264" s="4" t="s">
        <v>24</v>
      </c>
      <c r="D264" s="5">
        <v>7500955</v>
      </c>
      <c r="E264" s="5">
        <v>315000000000</v>
      </c>
      <c r="F264" s="6">
        <v>0.61099999999999999</v>
      </c>
      <c r="G264" s="6">
        <v>8.1000000000000003E-2</v>
      </c>
      <c r="H264" s="6">
        <v>31.504999999999999</v>
      </c>
      <c r="I264" s="6">
        <v>-10.395</v>
      </c>
      <c r="J264" s="7">
        <v>-24.81</v>
      </c>
      <c r="K264" s="6">
        <v>31.651</v>
      </c>
      <c r="L264" s="6">
        <v>-10.395</v>
      </c>
      <c r="M264" s="6">
        <v>-24.722999999999999</v>
      </c>
      <c r="N264" s="6">
        <v>4.22</v>
      </c>
      <c r="O264" s="8">
        <f t="shared" ref="O264:O265" si="43">AVERAGE($O$244:$O$262)</f>
        <v>0.14968421052631581</v>
      </c>
      <c r="P264" s="6">
        <v>0.123</v>
      </c>
      <c r="Q264" s="6">
        <v>4.2</v>
      </c>
      <c r="R264" s="8">
        <f t="shared" ref="R264:R265" si="44">AVERAGE($R$244:$R$262)</f>
        <v>0.14936842105263159</v>
      </c>
      <c r="S264" s="6">
        <v>0.122</v>
      </c>
      <c r="T264" s="6">
        <v>12.454000000000001</v>
      </c>
      <c r="U264" s="6">
        <v>1.66</v>
      </c>
      <c r="V264" s="6">
        <v>80.790000000000006</v>
      </c>
      <c r="W264" s="6">
        <v>10.771000000000001</v>
      </c>
      <c r="X264" s="8">
        <f t="shared" ref="X264:X265" si="45">AVERAGE($X$244:$X$262)</f>
        <v>0.31278947368421056</v>
      </c>
      <c r="Y264" s="6">
        <v>32.314</v>
      </c>
      <c r="Z264" s="6">
        <v>1620.39</v>
      </c>
      <c r="AA264" s="6">
        <v>1633.068</v>
      </c>
      <c r="AB264" s="6">
        <v>778.34699999999998</v>
      </c>
      <c r="AC264" s="6">
        <v>0</v>
      </c>
      <c r="AD264" s="6">
        <v>127.959</v>
      </c>
      <c r="AE264" s="6">
        <v>14.032999999999999</v>
      </c>
      <c r="AF264" s="6">
        <v>681.77</v>
      </c>
      <c r="AG264" s="3"/>
      <c r="AH264" s="6">
        <v>34418.75</v>
      </c>
      <c r="AI264" s="8">
        <f t="shared" ref="AI264:AI265" si="46">AVERAGE($AI$244:$AI$262)</f>
        <v>1.0342105263157897</v>
      </c>
      <c r="AJ264" s="6">
        <v>0</v>
      </c>
      <c r="AK264" s="6">
        <v>0</v>
      </c>
      <c r="AL264" s="6">
        <v>9.9760000000000009</v>
      </c>
      <c r="AM264" s="6">
        <v>1.33</v>
      </c>
      <c r="AN264" s="3"/>
      <c r="AO264" s="3"/>
      <c r="AP264" s="6">
        <v>0.14699999999999999</v>
      </c>
      <c r="AQ264" s="6">
        <v>0.02</v>
      </c>
      <c r="AR264" s="3"/>
      <c r="AS264" s="3"/>
      <c r="AT264" s="3"/>
      <c r="AU264" s="3"/>
      <c r="AV264" s="6">
        <v>8.4640000000000004</v>
      </c>
      <c r="AW264" s="6">
        <v>1.1279999999999999</v>
      </c>
      <c r="AX264" s="3"/>
      <c r="AY264" s="3"/>
      <c r="AZ264" s="6">
        <v>258.173</v>
      </c>
      <c r="BA264" s="6">
        <v>3.6999999999999998E-2</v>
      </c>
      <c r="BB264" s="6">
        <v>8.8999999999999996E-2</v>
      </c>
      <c r="BC264" s="6">
        <v>0.08</v>
      </c>
      <c r="BD264" s="6">
        <v>8.7999999999999995E-2</v>
      </c>
      <c r="BE264" s="6">
        <v>7.3999999999999996E-2</v>
      </c>
      <c r="BF264" s="6">
        <v>9.5000000000000001E-2</v>
      </c>
      <c r="BG264" s="6">
        <v>6.7000000000000004E-2</v>
      </c>
      <c r="BH264" s="6">
        <v>9.9000000000000005E-2</v>
      </c>
      <c r="BI264" s="6">
        <v>0</v>
      </c>
      <c r="BJ264" s="6">
        <v>5.1999999999999998E-2</v>
      </c>
      <c r="BK264" s="6">
        <v>2E-3</v>
      </c>
      <c r="BL264" s="6">
        <v>0.115</v>
      </c>
      <c r="BM264" s="3"/>
      <c r="BN264" s="6">
        <v>0</v>
      </c>
      <c r="BO264" s="6">
        <v>0.13200000000000001</v>
      </c>
      <c r="BP264" s="6">
        <v>4.0000000000000001E-3</v>
      </c>
      <c r="BQ264" s="6">
        <v>7.5999999999999998E-2</v>
      </c>
      <c r="BR264" s="3"/>
      <c r="BS264" s="6">
        <v>6.2E-2</v>
      </c>
      <c r="BT264" s="6">
        <v>0</v>
      </c>
      <c r="BU264" s="6">
        <v>1E-3</v>
      </c>
      <c r="BV264" s="6">
        <v>1E-3</v>
      </c>
      <c r="BW264" s="6">
        <v>0</v>
      </c>
      <c r="BX264" s="3"/>
      <c r="BY264" s="3"/>
      <c r="BZ264" s="6">
        <v>49.286000000000001</v>
      </c>
      <c r="CA264" s="6">
        <v>156.43799999999999</v>
      </c>
    </row>
    <row r="265" spans="1:79" x14ac:dyDescent="0.25">
      <c r="A265" s="4" t="s">
        <v>23</v>
      </c>
      <c r="B265" s="4">
        <v>2021</v>
      </c>
      <c r="C265" s="4" t="s">
        <v>24</v>
      </c>
      <c r="D265" s="5">
        <v>7494580</v>
      </c>
      <c r="E265" s="5">
        <v>340000000000</v>
      </c>
      <c r="F265" s="6">
        <v>0.61099999999999999</v>
      </c>
      <c r="G265" s="6">
        <v>8.1000000000000003E-2</v>
      </c>
      <c r="H265" s="6">
        <v>31.664000000000001</v>
      </c>
      <c r="I265" s="6">
        <v>0.16</v>
      </c>
      <c r="J265" s="7">
        <v>0.50700000000000001</v>
      </c>
      <c r="K265" s="6">
        <v>31.811</v>
      </c>
      <c r="L265" s="6">
        <v>0.16</v>
      </c>
      <c r="M265" s="6">
        <v>0.504</v>
      </c>
      <c r="N265" s="6">
        <v>4.2450000000000001</v>
      </c>
      <c r="O265" s="8">
        <f t="shared" si="43"/>
        <v>0.14968421052631581</v>
      </c>
      <c r="P265" s="6">
        <v>0.13100000000000001</v>
      </c>
      <c r="Q265" s="6">
        <v>4.2249999999999996</v>
      </c>
      <c r="R265" s="8">
        <f t="shared" si="44"/>
        <v>0.14936842105263159</v>
      </c>
      <c r="S265" s="6">
        <v>0.13</v>
      </c>
      <c r="T265" s="6">
        <v>13.834</v>
      </c>
      <c r="U265" s="6">
        <v>1.8460000000000001</v>
      </c>
      <c r="V265" s="8">
        <f>AVERAGE(V244:V264)</f>
        <v>88.555809523809515</v>
      </c>
      <c r="W265" s="8">
        <f>AVERAGE(W244:W264)</f>
        <v>12.378095238095238</v>
      </c>
      <c r="X265" s="8">
        <f t="shared" si="45"/>
        <v>0.31278947368421056</v>
      </c>
      <c r="Y265" s="6">
        <v>32.924999999999997</v>
      </c>
      <c r="Z265" s="6">
        <v>1652.0550000000001</v>
      </c>
      <c r="AA265" s="6">
        <v>1664.8779999999999</v>
      </c>
      <c r="AB265" s="6">
        <v>792.18100000000004</v>
      </c>
      <c r="AC265" s="6">
        <v>0</v>
      </c>
      <c r="AD265" s="6">
        <v>137.696</v>
      </c>
      <c r="AE265" s="6">
        <v>14.18</v>
      </c>
      <c r="AF265" s="6">
        <v>689.25300000000004</v>
      </c>
      <c r="AG265" s="3"/>
      <c r="AH265" s="6">
        <v>32466.973000000002</v>
      </c>
      <c r="AI265" s="8">
        <f t="shared" si="46"/>
        <v>1.0342105263157897</v>
      </c>
      <c r="AJ265" s="6">
        <v>0</v>
      </c>
      <c r="AK265" s="6">
        <v>0</v>
      </c>
      <c r="AL265" s="6">
        <v>9.7360000000000007</v>
      </c>
      <c r="AM265" s="6">
        <v>1.2989999999999999</v>
      </c>
      <c r="AN265" s="3"/>
      <c r="AO265" s="3"/>
      <c r="AP265" s="6">
        <v>0.14699999999999999</v>
      </c>
      <c r="AQ265" s="6">
        <v>0.02</v>
      </c>
      <c r="AR265" s="3"/>
      <c r="AS265" s="3"/>
      <c r="AT265" s="3"/>
      <c r="AU265" s="3"/>
      <c r="AV265" s="6">
        <v>7.484</v>
      </c>
      <c r="AW265" s="6">
        <v>0.999</v>
      </c>
      <c r="AX265" s="3"/>
      <c r="AY265" s="3"/>
      <c r="AZ265" s="6">
        <v>243.32599999999999</v>
      </c>
      <c r="BA265" s="6">
        <v>3.6999999999999998E-2</v>
      </c>
      <c r="BB265" s="6">
        <v>8.5000000000000006E-2</v>
      </c>
      <c r="BC265" s="6">
        <v>7.6999999999999999E-2</v>
      </c>
      <c r="BD265" s="6">
        <v>9.1999999999999998E-2</v>
      </c>
      <c r="BE265" s="6">
        <v>7.2999999999999995E-2</v>
      </c>
      <c r="BF265" s="6">
        <v>9.5000000000000001E-2</v>
      </c>
      <c r="BG265" s="6">
        <v>6.7000000000000004E-2</v>
      </c>
      <c r="BH265" s="6">
        <v>9.9000000000000005E-2</v>
      </c>
      <c r="BI265" s="6">
        <v>0</v>
      </c>
      <c r="BJ265" s="6">
        <v>5.3999999999999999E-2</v>
      </c>
      <c r="BK265" s="6">
        <v>2E-3</v>
      </c>
      <c r="BL265" s="6">
        <v>0.114</v>
      </c>
      <c r="BM265" s="3"/>
      <c r="BN265" s="6">
        <v>0</v>
      </c>
      <c r="BO265" s="6">
        <v>0.123</v>
      </c>
      <c r="BP265" s="6">
        <v>4.0000000000000001E-3</v>
      </c>
      <c r="BQ265" s="6">
        <v>6.3E-2</v>
      </c>
      <c r="BR265" s="3"/>
      <c r="BS265" s="6">
        <v>6.2E-2</v>
      </c>
      <c r="BT265" s="6">
        <v>0</v>
      </c>
      <c r="BU265" s="6">
        <v>1E-3</v>
      </c>
      <c r="BV265" s="6">
        <v>1E-3</v>
      </c>
      <c r="BW265" s="6">
        <v>0</v>
      </c>
      <c r="BX265" s="3"/>
      <c r="BY265" s="3"/>
      <c r="BZ265" s="8">
        <f>AVERAGE(BZ244:BZ264)</f>
        <v>46.847047619047622</v>
      </c>
      <c r="CA265" s="8">
        <f>AVERAGE(CA244:CA264)</f>
        <v>112.44485714285713</v>
      </c>
    </row>
    <row r="266" spans="1:79" x14ac:dyDescent="0.25">
      <c r="A266" s="4" t="s">
        <v>25</v>
      </c>
      <c r="B266" s="4">
        <v>2000</v>
      </c>
      <c r="C266" s="4" t="s">
        <v>26</v>
      </c>
      <c r="D266" s="5">
        <v>281469</v>
      </c>
      <c r="E266" s="5">
        <v>9025660362</v>
      </c>
      <c r="F266" s="6">
        <v>6.4000000000000001E-2</v>
      </c>
      <c r="G266" s="6">
        <v>0.22900000000000001</v>
      </c>
      <c r="H266" s="6">
        <v>2.923</v>
      </c>
      <c r="I266" s="6">
        <v>9.1999999999999998E-2</v>
      </c>
      <c r="J266" s="7">
        <v>3.2480000000000002</v>
      </c>
      <c r="K266" s="6">
        <v>2.887</v>
      </c>
      <c r="L266" s="6">
        <v>9.1999999999999998E-2</v>
      </c>
      <c r="M266" s="6">
        <v>3.2909999999999999</v>
      </c>
      <c r="N266" s="6">
        <v>10.255000000000001</v>
      </c>
      <c r="O266" s="6">
        <v>0.31</v>
      </c>
      <c r="P266" s="6">
        <v>8.6999999999999994E-2</v>
      </c>
      <c r="Q266" s="6">
        <v>10.385</v>
      </c>
      <c r="R266" s="6">
        <v>0.314</v>
      </c>
      <c r="S266" s="6">
        <v>8.7999999999999995E-2</v>
      </c>
      <c r="T266" s="6">
        <v>0.46600000000000003</v>
      </c>
      <c r="U266" s="6">
        <v>1.655</v>
      </c>
      <c r="V266" s="3"/>
      <c r="W266" s="3"/>
      <c r="X266" s="3"/>
      <c r="Y266" s="6">
        <v>2.2770000000000001</v>
      </c>
      <c r="Z266" s="6">
        <v>84.24</v>
      </c>
      <c r="AA266" s="6">
        <v>249.63300000000001</v>
      </c>
      <c r="AB266" s="6">
        <v>7.0209999999999999</v>
      </c>
      <c r="AC266" s="6">
        <v>0.93300000000000005</v>
      </c>
      <c r="AD266" s="6">
        <v>2E-3</v>
      </c>
      <c r="AE266" s="6">
        <v>165.393</v>
      </c>
      <c r="AF266" s="6">
        <v>73.994</v>
      </c>
      <c r="AG266" s="6">
        <v>1.2E-2</v>
      </c>
      <c r="AH266" s="6">
        <v>118057.81200000001</v>
      </c>
      <c r="AI266" s="6">
        <v>3.5710000000000002</v>
      </c>
      <c r="AJ266" s="6">
        <v>0.153</v>
      </c>
      <c r="AK266" s="6">
        <v>0.54400000000000004</v>
      </c>
      <c r="AL266" s="6">
        <v>0</v>
      </c>
      <c r="AM266" s="6">
        <v>1E-3</v>
      </c>
      <c r="AN266" s="6">
        <v>12.007999999999999</v>
      </c>
      <c r="AO266" s="6">
        <v>12.044</v>
      </c>
      <c r="AP266" s="6">
        <v>-3.6999999999999998E-2</v>
      </c>
      <c r="AQ266" s="6">
        <v>-0.13</v>
      </c>
      <c r="AR266" s="6">
        <v>0.57999999999999996</v>
      </c>
      <c r="AS266" s="6">
        <v>2.0609999999999999</v>
      </c>
      <c r="AT266" s="6">
        <v>0.38</v>
      </c>
      <c r="AU266" s="6">
        <v>1.35</v>
      </c>
      <c r="AV266" s="6">
        <v>2.2389999999999999</v>
      </c>
      <c r="AW266" s="6">
        <v>7.9530000000000003</v>
      </c>
      <c r="AX266" s="6">
        <v>4.0000000000000001E-3</v>
      </c>
      <c r="AY266" s="6">
        <v>1E-3</v>
      </c>
      <c r="AZ266" s="6">
        <v>33.229999999999997</v>
      </c>
      <c r="BA266" s="6">
        <v>8.9999999999999993E-3</v>
      </c>
      <c r="BB266" s="6">
        <v>1.0999999999999999E-2</v>
      </c>
      <c r="BC266" s="6">
        <v>8.9999999999999993E-3</v>
      </c>
      <c r="BD266" s="6">
        <v>5.0000000000000001E-3</v>
      </c>
      <c r="BE266" s="6">
        <v>1.2E-2</v>
      </c>
      <c r="BF266" s="6">
        <v>8.0000000000000002E-3</v>
      </c>
      <c r="BG266" s="6">
        <v>1.4999999999999999E-2</v>
      </c>
      <c r="BH266" s="6">
        <v>1E-3</v>
      </c>
      <c r="BI266" s="6">
        <v>8.9999999999999993E-3</v>
      </c>
      <c r="BJ266" s="6">
        <v>0</v>
      </c>
      <c r="BK266" s="6">
        <v>2.5999999999999999E-2</v>
      </c>
      <c r="BL266" s="6">
        <v>0.02</v>
      </c>
      <c r="BM266" s="6">
        <v>0</v>
      </c>
      <c r="BN266" s="6">
        <v>5.5E-2</v>
      </c>
      <c r="BO266" s="6">
        <v>0</v>
      </c>
      <c r="BP266" s="6">
        <v>-1E-3</v>
      </c>
      <c r="BQ266" s="6">
        <v>2.1999999999999999E-2</v>
      </c>
      <c r="BR266" s="6">
        <v>0</v>
      </c>
      <c r="BS266" s="6">
        <v>0.01</v>
      </c>
      <c r="BT266" s="6">
        <v>0</v>
      </c>
      <c r="BU266" s="6">
        <v>0</v>
      </c>
      <c r="BV266" s="6">
        <v>0</v>
      </c>
      <c r="BW266" s="6">
        <v>0</v>
      </c>
      <c r="BX266" s="6">
        <v>3.39</v>
      </c>
      <c r="BY266" s="6">
        <v>3.38</v>
      </c>
      <c r="BZ266" s="3"/>
      <c r="CA266" s="3"/>
    </row>
    <row r="267" spans="1:79" x14ac:dyDescent="0.25">
      <c r="A267" s="4" t="s">
        <v>25</v>
      </c>
      <c r="B267" s="4">
        <v>2001</v>
      </c>
      <c r="C267" s="4" t="s">
        <v>26</v>
      </c>
      <c r="D267" s="5">
        <v>285245</v>
      </c>
      <c r="E267" s="5">
        <v>8234846523</v>
      </c>
      <c r="F267" s="6">
        <v>5.8000000000000003E-2</v>
      </c>
      <c r="G267" s="6">
        <v>0.20200000000000001</v>
      </c>
      <c r="H267" s="6">
        <v>2.855</v>
      </c>
      <c r="I267" s="6">
        <v>-6.8000000000000005E-2</v>
      </c>
      <c r="J267" s="7">
        <v>-2.3199999999999998</v>
      </c>
      <c r="K267" s="6">
        <v>2.819</v>
      </c>
      <c r="L267" s="6">
        <v>-6.8000000000000005E-2</v>
      </c>
      <c r="M267" s="6">
        <v>-2.3490000000000002</v>
      </c>
      <c r="N267" s="6">
        <v>9.8819999999999997</v>
      </c>
      <c r="O267" s="6">
        <v>0.29299999999999998</v>
      </c>
      <c r="P267" s="6">
        <v>8.4000000000000005E-2</v>
      </c>
      <c r="Q267" s="6">
        <v>10.01</v>
      </c>
      <c r="R267" s="6">
        <v>0.29699999999999999</v>
      </c>
      <c r="S267" s="6">
        <v>8.5000000000000006E-2</v>
      </c>
      <c r="T267" s="6">
        <v>0.502</v>
      </c>
      <c r="U267" s="6">
        <v>1.76</v>
      </c>
      <c r="V267" s="3"/>
      <c r="W267" s="3"/>
      <c r="X267" s="3"/>
      <c r="Y267" s="6">
        <v>2.3340000000000001</v>
      </c>
      <c r="Z267" s="6">
        <v>87.094999999999999</v>
      </c>
      <c r="AA267" s="6">
        <v>252.45099999999999</v>
      </c>
      <c r="AB267" s="6">
        <v>7.5229999999999997</v>
      </c>
      <c r="AC267" s="6">
        <v>1.077</v>
      </c>
      <c r="AD267" s="6">
        <v>2E-3</v>
      </c>
      <c r="AE267" s="6">
        <v>165.35599999999999</v>
      </c>
      <c r="AF267" s="6">
        <v>76.144999999999996</v>
      </c>
      <c r="AG267" s="6">
        <v>1.2999999999999999E-2</v>
      </c>
      <c r="AH267" s="6">
        <v>117792.883</v>
      </c>
      <c r="AI267" s="6">
        <v>3.49</v>
      </c>
      <c r="AJ267" s="6">
        <v>0.14399999999999999</v>
      </c>
      <c r="AK267" s="6">
        <v>0.504</v>
      </c>
      <c r="AL267" s="6">
        <v>0</v>
      </c>
      <c r="AM267" s="6">
        <v>1E-3</v>
      </c>
      <c r="AN267" s="6">
        <v>11.429</v>
      </c>
      <c r="AO267" s="6">
        <v>11.324</v>
      </c>
      <c r="AP267" s="6">
        <v>-3.6999999999999998E-2</v>
      </c>
      <c r="AQ267" s="6">
        <v>-0.128</v>
      </c>
      <c r="AR267" s="6">
        <v>0.57999999999999996</v>
      </c>
      <c r="AS267" s="6">
        <v>2.0329999999999999</v>
      </c>
      <c r="AT267" s="6">
        <v>0.35</v>
      </c>
      <c r="AU267" s="6">
        <v>1.2270000000000001</v>
      </c>
      <c r="AV267" s="6">
        <v>2.1509999999999998</v>
      </c>
      <c r="AW267" s="6">
        <v>7.5389999999999997</v>
      </c>
      <c r="AX267" s="6">
        <v>3.0000000000000001E-3</v>
      </c>
      <c r="AY267" s="6">
        <v>1E-3</v>
      </c>
      <c r="AZ267" s="6">
        <v>33.6</v>
      </c>
      <c r="BA267" s="6">
        <v>8.0000000000000002E-3</v>
      </c>
      <c r="BB267" s="6">
        <v>1.0999999999999999E-2</v>
      </c>
      <c r="BC267" s="6">
        <v>8.9999999999999993E-3</v>
      </c>
      <c r="BD267" s="6">
        <v>5.0000000000000001E-3</v>
      </c>
      <c r="BE267" s="6">
        <v>1.2E-2</v>
      </c>
      <c r="BF267" s="6">
        <v>8.0000000000000002E-3</v>
      </c>
      <c r="BG267" s="6">
        <v>1.4999999999999999E-2</v>
      </c>
      <c r="BH267" s="6">
        <v>1E-3</v>
      </c>
      <c r="BI267" s="6">
        <v>0.01</v>
      </c>
      <c r="BJ267" s="6">
        <v>0</v>
      </c>
      <c r="BK267" s="6">
        <v>2.5999999999999999E-2</v>
      </c>
      <c r="BL267" s="6">
        <v>0.02</v>
      </c>
      <c r="BM267" s="6">
        <v>0</v>
      </c>
      <c r="BN267" s="6">
        <v>5.0999999999999997E-2</v>
      </c>
      <c r="BO267" s="6">
        <v>0</v>
      </c>
      <c r="BP267" s="6">
        <v>-1E-3</v>
      </c>
      <c r="BQ267" s="6">
        <v>2.1000000000000001E-2</v>
      </c>
      <c r="BR267" s="6">
        <v>0</v>
      </c>
      <c r="BS267" s="6">
        <v>0.01</v>
      </c>
      <c r="BT267" s="6">
        <v>0</v>
      </c>
      <c r="BU267" s="6">
        <v>0</v>
      </c>
      <c r="BV267" s="6">
        <v>0</v>
      </c>
      <c r="BW267" s="6">
        <v>0</v>
      </c>
      <c r="BX267" s="6">
        <v>3.23</v>
      </c>
      <c r="BY267" s="6">
        <v>3.26</v>
      </c>
      <c r="BZ267" s="3"/>
      <c r="CA267" s="3"/>
    </row>
    <row r="268" spans="1:79" x14ac:dyDescent="0.25">
      <c r="A268" s="4" t="s">
        <v>25</v>
      </c>
      <c r="B268" s="4">
        <v>2002</v>
      </c>
      <c r="C268" s="4" t="s">
        <v>26</v>
      </c>
      <c r="D268" s="5">
        <v>287799</v>
      </c>
      <c r="E268" s="5">
        <v>8955726393</v>
      </c>
      <c r="F268" s="6">
        <v>3.7999999999999999E-2</v>
      </c>
      <c r="G268" s="6">
        <v>0.13300000000000001</v>
      </c>
      <c r="H268" s="6">
        <v>2.9820000000000002</v>
      </c>
      <c r="I268" s="6">
        <v>0.127</v>
      </c>
      <c r="J268" s="7">
        <v>4.4530000000000003</v>
      </c>
      <c r="K268" s="6">
        <v>2.9460000000000002</v>
      </c>
      <c r="L268" s="6">
        <v>0.127</v>
      </c>
      <c r="M268" s="6">
        <v>4.5110000000000001</v>
      </c>
      <c r="N268" s="6">
        <v>10.236000000000001</v>
      </c>
      <c r="O268" s="6">
        <v>0.30599999999999999</v>
      </c>
      <c r="P268" s="6">
        <v>8.4000000000000005E-2</v>
      </c>
      <c r="Q268" s="6">
        <v>10.363</v>
      </c>
      <c r="R268" s="6">
        <v>0.31</v>
      </c>
      <c r="S268" s="6">
        <v>8.5000000000000006E-2</v>
      </c>
      <c r="T268" s="6">
        <v>0.51300000000000001</v>
      </c>
      <c r="U268" s="6">
        <v>1.782</v>
      </c>
      <c r="V268" s="3"/>
      <c r="W268" s="3"/>
      <c r="X268" s="3"/>
      <c r="Y268" s="6">
        <v>2.3730000000000002</v>
      </c>
      <c r="Z268" s="6">
        <v>90.076999999999998</v>
      </c>
      <c r="AA268" s="6">
        <v>255.39699999999999</v>
      </c>
      <c r="AB268" s="6">
        <v>8.0359999999999996</v>
      </c>
      <c r="AC268" s="6">
        <v>1.224</v>
      </c>
      <c r="AD268" s="6">
        <v>3.0000000000000001E-3</v>
      </c>
      <c r="AE268" s="6">
        <v>165.32</v>
      </c>
      <c r="AF268" s="6">
        <v>78.427000000000007</v>
      </c>
      <c r="AG268" s="6">
        <v>1.4E-2</v>
      </c>
      <c r="AH268" s="6">
        <v>121304.664</v>
      </c>
      <c r="AI268" s="6">
        <v>3.629</v>
      </c>
      <c r="AJ268" s="6">
        <v>0.14699999999999999</v>
      </c>
      <c r="AK268" s="6">
        <v>0.51200000000000001</v>
      </c>
      <c r="AL268" s="6">
        <v>0</v>
      </c>
      <c r="AM268" s="6">
        <v>1E-3</v>
      </c>
      <c r="AN268" s="6">
        <v>11.536</v>
      </c>
      <c r="AO268" s="6">
        <v>11.432</v>
      </c>
      <c r="AP268" s="6">
        <v>-3.6999999999999998E-2</v>
      </c>
      <c r="AQ268" s="6">
        <v>-0.127</v>
      </c>
      <c r="AR268" s="6">
        <v>0.57999999999999996</v>
      </c>
      <c r="AS268" s="6">
        <v>2.0150000000000001</v>
      </c>
      <c r="AT268" s="6">
        <v>0.36</v>
      </c>
      <c r="AU268" s="6">
        <v>1.2509999999999999</v>
      </c>
      <c r="AV268" s="6">
        <v>2.2829999999999999</v>
      </c>
      <c r="AW268" s="6">
        <v>7.931</v>
      </c>
      <c r="AX268" s="6">
        <v>4.0000000000000001E-3</v>
      </c>
      <c r="AY268" s="6">
        <v>1E-3</v>
      </c>
      <c r="AZ268" s="6">
        <v>34.911000000000001</v>
      </c>
      <c r="BA268" s="6">
        <v>5.0000000000000001E-3</v>
      </c>
      <c r="BB268" s="6">
        <v>1.0999999999999999E-2</v>
      </c>
      <c r="BC268" s="6">
        <v>8.9999999999999993E-3</v>
      </c>
      <c r="BD268" s="6">
        <v>5.0000000000000001E-3</v>
      </c>
      <c r="BE268" s="6">
        <v>1.2E-2</v>
      </c>
      <c r="BF268" s="6">
        <v>8.0000000000000002E-3</v>
      </c>
      <c r="BG268" s="6">
        <v>1.4999999999999999E-2</v>
      </c>
      <c r="BH268" s="6">
        <v>1E-3</v>
      </c>
      <c r="BI268" s="6">
        <v>1.0999999999999999E-2</v>
      </c>
      <c r="BJ268" s="6">
        <v>0</v>
      </c>
      <c r="BK268" s="6">
        <v>2.5000000000000001E-2</v>
      </c>
      <c r="BL268" s="6">
        <v>0.02</v>
      </c>
      <c r="BM268" s="6">
        <v>0</v>
      </c>
      <c r="BN268" s="6">
        <v>4.9000000000000002E-2</v>
      </c>
      <c r="BO268" s="6">
        <v>0</v>
      </c>
      <c r="BP268" s="6">
        <v>-1E-3</v>
      </c>
      <c r="BQ268" s="6">
        <v>2.1999999999999999E-2</v>
      </c>
      <c r="BR268" s="6">
        <v>1E-3</v>
      </c>
      <c r="BS268" s="6">
        <v>0.01</v>
      </c>
      <c r="BT268" s="6">
        <v>0</v>
      </c>
      <c r="BU268" s="6">
        <v>0</v>
      </c>
      <c r="BV268" s="6">
        <v>0</v>
      </c>
      <c r="BW268" s="6">
        <v>0</v>
      </c>
      <c r="BX268" s="6">
        <v>3.29</v>
      </c>
      <c r="BY268" s="6">
        <v>3.32</v>
      </c>
      <c r="BZ268" s="3"/>
      <c r="CA268" s="3"/>
    </row>
    <row r="269" spans="1:79" x14ac:dyDescent="0.25">
      <c r="A269" s="4" t="s">
        <v>25</v>
      </c>
      <c r="B269" s="4">
        <v>2003</v>
      </c>
      <c r="C269" s="4" t="s">
        <v>26</v>
      </c>
      <c r="D269" s="5">
        <v>289806</v>
      </c>
      <c r="E269" s="5">
        <v>9516172678</v>
      </c>
      <c r="F269" s="6">
        <v>3.2000000000000001E-2</v>
      </c>
      <c r="G269" s="6">
        <v>0.111</v>
      </c>
      <c r="H269" s="6">
        <v>2.976</v>
      </c>
      <c r="I269" s="6">
        <v>-6.0000000000000001E-3</v>
      </c>
      <c r="J269" s="7">
        <v>-0.21199999999999999</v>
      </c>
      <c r="K269" s="6">
        <v>2.94</v>
      </c>
      <c r="L269" s="6">
        <v>-6.0000000000000001E-3</v>
      </c>
      <c r="M269" s="6">
        <v>-0.214</v>
      </c>
      <c r="N269" s="6">
        <v>10.143000000000001</v>
      </c>
      <c r="O269" s="6">
        <v>0.29899999999999999</v>
      </c>
      <c r="P269" s="6">
        <v>8.4000000000000005E-2</v>
      </c>
      <c r="Q269" s="6">
        <v>10.27</v>
      </c>
      <c r="R269" s="6">
        <v>0.30299999999999999</v>
      </c>
      <c r="S269" s="6">
        <v>8.5000000000000006E-2</v>
      </c>
      <c r="T269" s="6">
        <v>0.51</v>
      </c>
      <c r="U269" s="6">
        <v>1.7609999999999999</v>
      </c>
      <c r="V269" s="3"/>
      <c r="W269" s="3"/>
      <c r="X269" s="3"/>
      <c r="Y269" s="6">
        <v>2.4049999999999998</v>
      </c>
      <c r="Z269" s="6">
        <v>93.054000000000002</v>
      </c>
      <c r="AA269" s="6">
        <v>258.33699999999999</v>
      </c>
      <c r="AB269" s="6">
        <v>8.5470000000000006</v>
      </c>
      <c r="AC269" s="6">
        <v>1.36</v>
      </c>
      <c r="AD269" s="6">
        <v>3.0000000000000001E-3</v>
      </c>
      <c r="AE269" s="6">
        <v>165.28299999999999</v>
      </c>
      <c r="AF269" s="6">
        <v>80.721000000000004</v>
      </c>
      <c r="AG269" s="6">
        <v>1.7999999999999999E-2</v>
      </c>
      <c r="AH269" s="6">
        <v>121068.531</v>
      </c>
      <c r="AI269" s="6">
        <v>3.5739999999999998</v>
      </c>
      <c r="AJ269" s="6">
        <v>0.13600000000000001</v>
      </c>
      <c r="AK269" s="6">
        <v>0.47</v>
      </c>
      <c r="AL269" s="6">
        <v>0</v>
      </c>
      <c r="AM269" s="6">
        <v>1E-3</v>
      </c>
      <c r="AN269" s="6">
        <v>11.352</v>
      </c>
      <c r="AO269" s="6">
        <v>11.249000000000001</v>
      </c>
      <c r="AP269" s="6">
        <v>-3.6999999999999998E-2</v>
      </c>
      <c r="AQ269" s="6">
        <v>-0.126</v>
      </c>
      <c r="AR269" s="6">
        <v>0.56999999999999995</v>
      </c>
      <c r="AS269" s="6">
        <v>1.9670000000000001</v>
      </c>
      <c r="AT269" s="6">
        <v>0.36</v>
      </c>
      <c r="AU269" s="6">
        <v>1.242</v>
      </c>
      <c r="AV269" s="6">
        <v>2.294</v>
      </c>
      <c r="AW269" s="6">
        <v>7.915</v>
      </c>
      <c r="AX269" s="6">
        <v>1.2E-2</v>
      </c>
      <c r="AY269" s="6">
        <v>3.0000000000000001E-3</v>
      </c>
      <c r="AZ269" s="6">
        <v>35.085999999999999</v>
      </c>
      <c r="BA269" s="6">
        <v>4.0000000000000001E-3</v>
      </c>
      <c r="BB269" s="6">
        <v>1.0999999999999999E-2</v>
      </c>
      <c r="BC269" s="6">
        <v>8.9999999999999993E-3</v>
      </c>
      <c r="BD269" s="6">
        <v>5.0000000000000001E-3</v>
      </c>
      <c r="BE269" s="6">
        <v>1.2E-2</v>
      </c>
      <c r="BF269" s="6">
        <v>8.0000000000000002E-3</v>
      </c>
      <c r="BG269" s="6">
        <v>1.4999999999999999E-2</v>
      </c>
      <c r="BH269" s="6">
        <v>2E-3</v>
      </c>
      <c r="BI269" s="6">
        <v>1.2E-2</v>
      </c>
      <c r="BJ269" s="6">
        <v>0</v>
      </c>
      <c r="BK269" s="6">
        <v>2.5000000000000001E-2</v>
      </c>
      <c r="BL269" s="6">
        <v>0.02</v>
      </c>
      <c r="BM269" s="6">
        <v>0</v>
      </c>
      <c r="BN269" s="6">
        <v>4.5999999999999999E-2</v>
      </c>
      <c r="BO269" s="6">
        <v>0</v>
      </c>
      <c r="BP269" s="6">
        <v>-1E-3</v>
      </c>
      <c r="BQ269" s="6">
        <v>2.1000000000000001E-2</v>
      </c>
      <c r="BR269" s="6">
        <v>2E-3</v>
      </c>
      <c r="BS269" s="6">
        <v>0.01</v>
      </c>
      <c r="BT269" s="6">
        <v>0</v>
      </c>
      <c r="BU269" s="6">
        <v>0</v>
      </c>
      <c r="BV269" s="6">
        <v>0</v>
      </c>
      <c r="BW269" s="6">
        <v>0</v>
      </c>
      <c r="BX269" s="6">
        <v>3.26</v>
      </c>
      <c r="BY269" s="6">
        <v>3.29</v>
      </c>
      <c r="BZ269" s="3"/>
      <c r="CA269" s="3"/>
    </row>
    <row r="270" spans="1:79" x14ac:dyDescent="0.25">
      <c r="A270" s="4" t="s">
        <v>25</v>
      </c>
      <c r="B270" s="4">
        <v>2004</v>
      </c>
      <c r="C270" s="4" t="s">
        <v>26</v>
      </c>
      <c r="D270" s="5">
        <v>292364</v>
      </c>
      <c r="E270" s="5">
        <v>10258759350</v>
      </c>
      <c r="F270" s="6">
        <v>0.05</v>
      </c>
      <c r="G270" s="6">
        <v>0.17</v>
      </c>
      <c r="H270" s="6">
        <v>3.1</v>
      </c>
      <c r="I270" s="6">
        <v>0.124</v>
      </c>
      <c r="J270" s="7">
        <v>4.165</v>
      </c>
      <c r="K270" s="6">
        <v>3.0270000000000001</v>
      </c>
      <c r="L270" s="6">
        <v>8.6999999999999994E-2</v>
      </c>
      <c r="M270" s="6">
        <v>2.9710000000000001</v>
      </c>
      <c r="N270" s="6">
        <v>10.353</v>
      </c>
      <c r="O270" s="6">
        <v>0.28599999999999998</v>
      </c>
      <c r="P270" s="6">
        <v>8.5000000000000006E-2</v>
      </c>
      <c r="Q270" s="6">
        <v>10.603999999999999</v>
      </c>
      <c r="R270" s="6">
        <v>0.29299999999999998</v>
      </c>
      <c r="S270" s="6">
        <v>8.6999999999999994E-2</v>
      </c>
      <c r="T270" s="6">
        <v>0.52600000000000002</v>
      </c>
      <c r="U270" s="6">
        <v>1.798</v>
      </c>
      <c r="V270" s="3"/>
      <c r="W270" s="3"/>
      <c r="X270" s="3"/>
      <c r="Y270" s="6">
        <v>2.4550000000000001</v>
      </c>
      <c r="Z270" s="6">
        <v>96.153999999999996</v>
      </c>
      <c r="AA270" s="6">
        <v>261.36399999999998</v>
      </c>
      <c r="AB270" s="6">
        <v>9.0719999999999992</v>
      </c>
      <c r="AC270" s="6">
        <v>1.4830000000000001</v>
      </c>
      <c r="AD270" s="6">
        <v>3.0000000000000001E-3</v>
      </c>
      <c r="AE270" s="6">
        <v>165.21</v>
      </c>
      <c r="AF270" s="6">
        <v>83.117000000000004</v>
      </c>
      <c r="AG270" s="6">
        <v>2.4E-2</v>
      </c>
      <c r="AH270" s="6">
        <v>122384.42200000001</v>
      </c>
      <c r="AI270" s="6">
        <v>3.3849999999999998</v>
      </c>
      <c r="AJ270" s="6">
        <v>0.123</v>
      </c>
      <c r="AK270" s="6">
        <v>0.42</v>
      </c>
      <c r="AL270" s="6">
        <v>0</v>
      </c>
      <c r="AM270" s="6">
        <v>1E-3</v>
      </c>
      <c r="AN270" s="6">
        <v>11.493</v>
      </c>
      <c r="AO270" s="6">
        <v>11.39</v>
      </c>
      <c r="AP270" s="6">
        <v>-7.2999999999999995E-2</v>
      </c>
      <c r="AQ270" s="6">
        <v>-0.251</v>
      </c>
      <c r="AR270" s="6">
        <v>0.57999999999999996</v>
      </c>
      <c r="AS270" s="6">
        <v>1.984</v>
      </c>
      <c r="AT270" s="6">
        <v>0.35</v>
      </c>
      <c r="AU270" s="6">
        <v>1.1970000000000001</v>
      </c>
      <c r="AV270" s="6">
        <v>2.3959999999999999</v>
      </c>
      <c r="AW270" s="6">
        <v>8.1940000000000008</v>
      </c>
      <c r="AX270" s="6">
        <v>0.02</v>
      </c>
      <c r="AY270" s="6">
        <v>6.0000000000000001E-3</v>
      </c>
      <c r="AZ270" s="6">
        <v>35.780999999999999</v>
      </c>
      <c r="BA270" s="6">
        <v>5.0000000000000001E-3</v>
      </c>
      <c r="BB270" s="6">
        <v>1.0999999999999999E-2</v>
      </c>
      <c r="BC270" s="6">
        <v>8.9999999999999993E-3</v>
      </c>
      <c r="BD270" s="6">
        <v>5.0000000000000001E-3</v>
      </c>
      <c r="BE270" s="6">
        <v>1.0999999999999999E-2</v>
      </c>
      <c r="BF270" s="6">
        <v>8.0000000000000002E-3</v>
      </c>
      <c r="BG270" s="6">
        <v>1.4E-2</v>
      </c>
      <c r="BH270" s="6">
        <v>2E-3</v>
      </c>
      <c r="BI270" s="6">
        <v>1.2E-2</v>
      </c>
      <c r="BJ270" s="6">
        <v>0</v>
      </c>
      <c r="BK270" s="6">
        <v>2.5000000000000001E-2</v>
      </c>
      <c r="BL270" s="6">
        <v>0.02</v>
      </c>
      <c r="BM270" s="6">
        <v>0</v>
      </c>
      <c r="BN270" s="6">
        <v>3.7999999999999999E-2</v>
      </c>
      <c r="BO270" s="6">
        <v>0</v>
      </c>
      <c r="BP270" s="6">
        <v>-1E-3</v>
      </c>
      <c r="BQ270" s="6">
        <v>2.1999999999999999E-2</v>
      </c>
      <c r="BR270" s="6">
        <v>3.0000000000000001E-3</v>
      </c>
      <c r="BS270" s="6">
        <v>0.01</v>
      </c>
      <c r="BT270" s="6">
        <v>0</v>
      </c>
      <c r="BU270" s="6">
        <v>0</v>
      </c>
      <c r="BV270" s="6">
        <v>0</v>
      </c>
      <c r="BW270" s="6">
        <v>0</v>
      </c>
      <c r="BX270" s="6">
        <v>3.33</v>
      </c>
      <c r="BY270" s="6">
        <v>3.36</v>
      </c>
      <c r="BZ270" s="3"/>
      <c r="CA270" s="3"/>
    </row>
    <row r="271" spans="1:79" x14ac:dyDescent="0.25">
      <c r="A271" s="4" t="s">
        <v>25</v>
      </c>
      <c r="B271" s="4">
        <v>2005</v>
      </c>
      <c r="C271" s="4" t="s">
        <v>26</v>
      </c>
      <c r="D271" s="5">
        <v>297037</v>
      </c>
      <c r="E271" s="5">
        <v>11200346020</v>
      </c>
      <c r="F271" s="6">
        <v>5.3999999999999999E-2</v>
      </c>
      <c r="G271" s="6">
        <v>0.182</v>
      </c>
      <c r="H271" s="6">
        <v>2.968</v>
      </c>
      <c r="I271" s="6">
        <v>-0.13200000000000001</v>
      </c>
      <c r="J271" s="7">
        <v>-4.2480000000000002</v>
      </c>
      <c r="K271" s="6">
        <v>2.968</v>
      </c>
      <c r="L271" s="6">
        <v>-5.8000000000000003E-2</v>
      </c>
      <c r="M271" s="6">
        <v>-1.93</v>
      </c>
      <c r="N271" s="6">
        <v>9.9939999999999998</v>
      </c>
      <c r="O271" s="6">
        <v>0.26400000000000001</v>
      </c>
      <c r="P271" s="6">
        <v>8.3000000000000004E-2</v>
      </c>
      <c r="Q271" s="6">
        <v>9.9939999999999998</v>
      </c>
      <c r="R271" s="6">
        <v>0.26400000000000001</v>
      </c>
      <c r="S271" s="6">
        <v>8.3000000000000004E-2</v>
      </c>
      <c r="T271" s="6">
        <v>0.48399999999999999</v>
      </c>
      <c r="U271" s="6">
        <v>1.631</v>
      </c>
      <c r="V271" s="3"/>
      <c r="W271" s="3"/>
      <c r="X271" s="3"/>
      <c r="Y271" s="6">
        <v>2.5089999999999999</v>
      </c>
      <c r="Z271" s="6">
        <v>99.122</v>
      </c>
      <c r="AA271" s="6">
        <v>264.33199999999999</v>
      </c>
      <c r="AB271" s="6">
        <v>9.5570000000000004</v>
      </c>
      <c r="AC271" s="6">
        <v>1.6020000000000001</v>
      </c>
      <c r="AD271" s="6">
        <v>3.0000000000000001E-3</v>
      </c>
      <c r="AE271" s="6">
        <v>165.21</v>
      </c>
      <c r="AF271" s="6">
        <v>85.423000000000002</v>
      </c>
      <c r="AG271" s="6">
        <v>2.9000000000000001E-2</v>
      </c>
      <c r="AH271" s="6">
        <v>120874.469</v>
      </c>
      <c r="AI271" s="6">
        <v>3.1949999999999998</v>
      </c>
      <c r="AJ271" s="6">
        <v>0.11799999999999999</v>
      </c>
      <c r="AK271" s="6">
        <v>0.39800000000000002</v>
      </c>
      <c r="AL271" s="6">
        <v>0</v>
      </c>
      <c r="AM271" s="6">
        <v>0</v>
      </c>
      <c r="AN271" s="6">
        <v>11.143000000000001</v>
      </c>
      <c r="AO271" s="6">
        <v>11.076000000000001</v>
      </c>
      <c r="AP271" s="6">
        <v>0</v>
      </c>
      <c r="AQ271" s="6">
        <v>0</v>
      </c>
      <c r="AR271" s="6">
        <v>0.56999999999999995</v>
      </c>
      <c r="AS271" s="6">
        <v>1.919</v>
      </c>
      <c r="AT271" s="6">
        <v>0.35</v>
      </c>
      <c r="AU271" s="6">
        <v>1.1779999999999999</v>
      </c>
      <c r="AV271" s="6">
        <v>2.3069999999999999</v>
      </c>
      <c r="AW271" s="6">
        <v>7.7649999999999997</v>
      </c>
      <c r="AX271" s="6">
        <v>1.7000000000000001E-2</v>
      </c>
      <c r="AY271" s="6">
        <v>5.0000000000000001E-3</v>
      </c>
      <c r="AZ271" s="6">
        <v>35.904000000000003</v>
      </c>
      <c r="BA271" s="6">
        <v>6.0000000000000001E-3</v>
      </c>
      <c r="BB271" s="6">
        <v>0.01</v>
      </c>
      <c r="BC271" s="6">
        <v>8.9999999999999993E-3</v>
      </c>
      <c r="BD271" s="6">
        <v>4.0000000000000001E-3</v>
      </c>
      <c r="BE271" s="6">
        <v>1.0999999999999999E-2</v>
      </c>
      <c r="BF271" s="6">
        <v>8.0000000000000002E-3</v>
      </c>
      <c r="BG271" s="6">
        <v>1.4E-2</v>
      </c>
      <c r="BH271" s="6">
        <v>2E-3</v>
      </c>
      <c r="BI271" s="6">
        <v>1.2999999999999999E-2</v>
      </c>
      <c r="BJ271" s="6">
        <v>0</v>
      </c>
      <c r="BK271" s="6">
        <v>2.5000000000000001E-2</v>
      </c>
      <c r="BL271" s="6">
        <v>0.02</v>
      </c>
      <c r="BM271" s="6">
        <v>1E-3</v>
      </c>
      <c r="BN271" s="6">
        <v>3.4000000000000002E-2</v>
      </c>
      <c r="BO271" s="6">
        <v>0</v>
      </c>
      <c r="BP271" s="6">
        <v>0</v>
      </c>
      <c r="BQ271" s="6">
        <v>2.1000000000000001E-2</v>
      </c>
      <c r="BR271" s="6">
        <v>2E-3</v>
      </c>
      <c r="BS271" s="6">
        <v>0.01</v>
      </c>
      <c r="BT271" s="6">
        <v>0</v>
      </c>
      <c r="BU271" s="6">
        <v>0</v>
      </c>
      <c r="BV271" s="6">
        <v>0</v>
      </c>
      <c r="BW271" s="6">
        <v>0</v>
      </c>
      <c r="BX271" s="6">
        <v>3.29</v>
      </c>
      <c r="BY271" s="6">
        <v>3.31</v>
      </c>
      <c r="BZ271" s="3"/>
      <c r="CA271" s="3"/>
    </row>
    <row r="272" spans="1:79" x14ac:dyDescent="0.25">
      <c r="A272" s="4" t="s">
        <v>25</v>
      </c>
      <c r="B272" s="4">
        <v>2006</v>
      </c>
      <c r="C272" s="4" t="s">
        <v>26</v>
      </c>
      <c r="D272" s="5">
        <v>304086</v>
      </c>
      <c r="E272" s="5">
        <v>12385427460</v>
      </c>
      <c r="F272" s="6">
        <v>6.0999999999999999E-2</v>
      </c>
      <c r="G272" s="6">
        <v>0.20100000000000001</v>
      </c>
      <c r="H272" s="6">
        <v>3.145</v>
      </c>
      <c r="I272" s="6">
        <v>0.17599999999999999</v>
      </c>
      <c r="J272" s="7">
        <v>5.9370000000000003</v>
      </c>
      <c r="K272" s="6">
        <v>3.0710000000000002</v>
      </c>
      <c r="L272" s="6">
        <v>0.10299999999999999</v>
      </c>
      <c r="M272" s="6">
        <v>3.468</v>
      </c>
      <c r="N272" s="6">
        <v>10.1</v>
      </c>
      <c r="O272" s="6">
        <v>0.26100000000000001</v>
      </c>
      <c r="P272" s="6">
        <v>7.8E-2</v>
      </c>
      <c r="Q272" s="6">
        <v>10.340999999999999</v>
      </c>
      <c r="R272" s="6">
        <v>0.26800000000000002</v>
      </c>
      <c r="S272" s="6">
        <v>0.08</v>
      </c>
      <c r="T272" s="6">
        <v>0.51500000000000001</v>
      </c>
      <c r="U272" s="6">
        <v>1.694</v>
      </c>
      <c r="V272" s="3"/>
      <c r="W272" s="3"/>
      <c r="X272" s="3"/>
      <c r="Y272" s="6">
        <v>2.57</v>
      </c>
      <c r="Z272" s="6">
        <v>102.267</v>
      </c>
      <c r="AA272" s="6">
        <v>267.40300000000002</v>
      </c>
      <c r="AB272" s="6">
        <v>10.071999999999999</v>
      </c>
      <c r="AC272" s="6">
        <v>1.7290000000000001</v>
      </c>
      <c r="AD272" s="6">
        <v>3.0000000000000001E-3</v>
      </c>
      <c r="AE272" s="6">
        <v>165.136</v>
      </c>
      <c r="AF272" s="6">
        <v>87.86</v>
      </c>
      <c r="AG272" s="6">
        <v>3.3000000000000002E-2</v>
      </c>
      <c r="AH272" s="6">
        <v>129510.242</v>
      </c>
      <c r="AI272" s="6">
        <v>3.351</v>
      </c>
      <c r="AJ272" s="6">
        <v>0.127</v>
      </c>
      <c r="AK272" s="6">
        <v>0.41899999999999998</v>
      </c>
      <c r="AL272" s="6">
        <v>0</v>
      </c>
      <c r="AM272" s="6">
        <v>0</v>
      </c>
      <c r="AN272" s="6">
        <v>12.464</v>
      </c>
      <c r="AO272" s="6">
        <v>12.365</v>
      </c>
      <c r="AP272" s="6">
        <v>-7.2999999999999995E-2</v>
      </c>
      <c r="AQ272" s="6">
        <v>-0.24099999999999999</v>
      </c>
      <c r="AR272" s="6">
        <v>0.61</v>
      </c>
      <c r="AS272" s="6">
        <v>2.0059999999999998</v>
      </c>
      <c r="AT272" s="6">
        <v>0.38</v>
      </c>
      <c r="AU272" s="6">
        <v>1.25</v>
      </c>
      <c r="AV272" s="6">
        <v>2.4369999999999998</v>
      </c>
      <c r="AW272" s="6">
        <v>8.0139999999999993</v>
      </c>
      <c r="AX272" s="6">
        <v>1.2999999999999999E-2</v>
      </c>
      <c r="AY272" s="6">
        <v>4.0000000000000001E-3</v>
      </c>
      <c r="AZ272" s="6">
        <v>39.381999999999998</v>
      </c>
      <c r="BA272" s="6">
        <v>6.0000000000000001E-3</v>
      </c>
      <c r="BB272" s="6">
        <v>0.01</v>
      </c>
      <c r="BC272" s="6">
        <v>8.9999999999999993E-3</v>
      </c>
      <c r="BD272" s="6">
        <v>4.0000000000000001E-3</v>
      </c>
      <c r="BE272" s="6">
        <v>1.0999999999999999E-2</v>
      </c>
      <c r="BF272" s="6">
        <v>8.0000000000000002E-3</v>
      </c>
      <c r="BG272" s="6">
        <v>1.4E-2</v>
      </c>
      <c r="BH272" s="6">
        <v>2E-3</v>
      </c>
      <c r="BI272" s="6">
        <v>1.4E-2</v>
      </c>
      <c r="BJ272" s="6">
        <v>0</v>
      </c>
      <c r="BK272" s="6">
        <v>2.5000000000000001E-2</v>
      </c>
      <c r="BL272" s="6">
        <v>0.02</v>
      </c>
      <c r="BM272" s="6">
        <v>1E-3</v>
      </c>
      <c r="BN272" s="6">
        <v>3.6999999999999998E-2</v>
      </c>
      <c r="BO272" s="6">
        <v>0</v>
      </c>
      <c r="BP272" s="6">
        <v>-1E-3</v>
      </c>
      <c r="BQ272" s="6">
        <v>2.1999999999999999E-2</v>
      </c>
      <c r="BR272" s="6">
        <v>2E-3</v>
      </c>
      <c r="BS272" s="6">
        <v>0.01</v>
      </c>
      <c r="BT272" s="6">
        <v>0</v>
      </c>
      <c r="BU272" s="6">
        <v>0</v>
      </c>
      <c r="BV272" s="6">
        <v>0</v>
      </c>
      <c r="BW272" s="6">
        <v>0</v>
      </c>
      <c r="BX272" s="6">
        <v>3.76</v>
      </c>
      <c r="BY272" s="6">
        <v>3.79</v>
      </c>
      <c r="BZ272" s="3"/>
      <c r="CA272" s="3"/>
    </row>
    <row r="273" spans="1:79" x14ac:dyDescent="0.25">
      <c r="A273" s="4" t="s">
        <v>25</v>
      </c>
      <c r="B273" s="4">
        <v>2007</v>
      </c>
      <c r="C273" s="4" t="s">
        <v>26</v>
      </c>
      <c r="D273" s="5">
        <v>311859</v>
      </c>
      <c r="E273" s="5">
        <v>13904108910</v>
      </c>
      <c r="F273" s="6">
        <v>6.3E-2</v>
      </c>
      <c r="G273" s="6">
        <v>0.20300000000000001</v>
      </c>
      <c r="H273" s="6">
        <v>3.484</v>
      </c>
      <c r="I273" s="6">
        <v>0.33900000000000002</v>
      </c>
      <c r="J273" s="7">
        <v>10.781000000000001</v>
      </c>
      <c r="K273" s="6">
        <v>3.41</v>
      </c>
      <c r="L273" s="6">
        <v>0.33900000000000002</v>
      </c>
      <c r="M273" s="6">
        <v>11.038</v>
      </c>
      <c r="N273" s="6">
        <v>10.936</v>
      </c>
      <c r="O273" s="6">
        <v>0.26600000000000001</v>
      </c>
      <c r="P273" s="6">
        <v>7.5999999999999998E-2</v>
      </c>
      <c r="Q273" s="6">
        <v>11.170999999999999</v>
      </c>
      <c r="R273" s="6">
        <v>0.27200000000000002</v>
      </c>
      <c r="S273" s="6">
        <v>7.6999999999999999E-2</v>
      </c>
      <c r="T273" s="6">
        <v>0.59599999999999997</v>
      </c>
      <c r="U273" s="6">
        <v>1.9119999999999999</v>
      </c>
      <c r="V273" s="3"/>
      <c r="W273" s="3"/>
      <c r="X273" s="3"/>
      <c r="Y273" s="6">
        <v>2.633</v>
      </c>
      <c r="Z273" s="6">
        <v>105.751</v>
      </c>
      <c r="AA273" s="6">
        <v>270.81400000000002</v>
      </c>
      <c r="AB273" s="6">
        <v>10.667999999999999</v>
      </c>
      <c r="AC273" s="6">
        <v>1.8759999999999999</v>
      </c>
      <c r="AD273" s="6">
        <v>3.0000000000000001E-3</v>
      </c>
      <c r="AE273" s="6">
        <v>165.06299999999999</v>
      </c>
      <c r="AF273" s="6">
        <v>90.534000000000006</v>
      </c>
      <c r="AG273" s="6">
        <v>3.5000000000000003E-2</v>
      </c>
      <c r="AH273" s="6">
        <v>144361.56200000001</v>
      </c>
      <c r="AI273" s="6">
        <v>3.516</v>
      </c>
      <c r="AJ273" s="6">
        <v>0.14699999999999999</v>
      </c>
      <c r="AK273" s="6">
        <v>0.47299999999999998</v>
      </c>
      <c r="AL273" s="6">
        <v>0</v>
      </c>
      <c r="AM273" s="6">
        <v>0</v>
      </c>
      <c r="AN273" s="6">
        <v>12.153</v>
      </c>
      <c r="AO273" s="6">
        <v>12.089</v>
      </c>
      <c r="AP273" s="6">
        <v>-7.2999999999999995E-2</v>
      </c>
      <c r="AQ273" s="6">
        <v>-0.23499999999999999</v>
      </c>
      <c r="AR273" s="6">
        <v>0.61</v>
      </c>
      <c r="AS273" s="6">
        <v>1.956</v>
      </c>
      <c r="AT273" s="6">
        <v>0.39</v>
      </c>
      <c r="AU273" s="6">
        <v>1.2509999999999999</v>
      </c>
      <c r="AV273" s="6">
        <v>2.6739999999999999</v>
      </c>
      <c r="AW273" s="6">
        <v>8.5739999999999998</v>
      </c>
      <c r="AX273" s="6">
        <v>8.0000000000000002E-3</v>
      </c>
      <c r="AY273" s="6">
        <v>3.0000000000000001E-3</v>
      </c>
      <c r="AZ273" s="6">
        <v>45.02</v>
      </c>
      <c r="BA273" s="6">
        <v>6.0000000000000001E-3</v>
      </c>
      <c r="BB273" s="6">
        <v>1.0999999999999999E-2</v>
      </c>
      <c r="BC273" s="6">
        <v>8.9999999999999993E-3</v>
      </c>
      <c r="BD273" s="6">
        <v>5.0000000000000001E-3</v>
      </c>
      <c r="BE273" s="6">
        <v>1.0999999999999999E-2</v>
      </c>
      <c r="BF273" s="6">
        <v>8.0000000000000002E-3</v>
      </c>
      <c r="BG273" s="6">
        <v>1.4E-2</v>
      </c>
      <c r="BH273" s="6">
        <v>2E-3</v>
      </c>
      <c r="BI273" s="6">
        <v>1.4E-2</v>
      </c>
      <c r="BJ273" s="6">
        <v>0</v>
      </c>
      <c r="BK273" s="6">
        <v>2.4E-2</v>
      </c>
      <c r="BL273" s="6">
        <v>0.02</v>
      </c>
      <c r="BM273" s="6">
        <v>1E-3</v>
      </c>
      <c r="BN273" s="6">
        <v>0.04</v>
      </c>
      <c r="BO273" s="6">
        <v>0</v>
      </c>
      <c r="BP273" s="6">
        <v>-2E-3</v>
      </c>
      <c r="BQ273" s="6">
        <v>2.4E-2</v>
      </c>
      <c r="BR273" s="6">
        <v>1E-3</v>
      </c>
      <c r="BS273" s="6">
        <v>0.01</v>
      </c>
      <c r="BT273" s="6">
        <v>0</v>
      </c>
      <c r="BU273" s="6">
        <v>0</v>
      </c>
      <c r="BV273" s="6">
        <v>0</v>
      </c>
      <c r="BW273" s="6">
        <v>0</v>
      </c>
      <c r="BX273" s="6">
        <v>3.77</v>
      </c>
      <c r="BY273" s="6">
        <v>3.79</v>
      </c>
      <c r="BZ273" s="3"/>
      <c r="CA273" s="3"/>
    </row>
    <row r="274" spans="1:79" x14ac:dyDescent="0.25">
      <c r="A274" s="4" t="s">
        <v>25</v>
      </c>
      <c r="B274" s="4">
        <v>2008</v>
      </c>
      <c r="C274" s="4" t="s">
        <v>26</v>
      </c>
      <c r="D274" s="5">
        <v>317722</v>
      </c>
      <c r="E274" s="5">
        <v>15032789350</v>
      </c>
      <c r="F274" s="6">
        <v>6.0999999999999999E-2</v>
      </c>
      <c r="G274" s="6">
        <v>0.191</v>
      </c>
      <c r="H274" s="6">
        <v>3.8010000000000002</v>
      </c>
      <c r="I274" s="6">
        <v>0.317</v>
      </c>
      <c r="J274" s="7">
        <v>9.1120000000000001</v>
      </c>
      <c r="K274" s="6">
        <v>3.8010000000000002</v>
      </c>
      <c r="L274" s="6">
        <v>0.39100000000000001</v>
      </c>
      <c r="M274" s="6">
        <v>11.457000000000001</v>
      </c>
      <c r="N274" s="6">
        <v>11.964</v>
      </c>
      <c r="O274" s="6">
        <v>0.29399999999999998</v>
      </c>
      <c r="P274" s="6">
        <v>6.7000000000000004E-2</v>
      </c>
      <c r="Q274" s="6">
        <v>11.964</v>
      </c>
      <c r="R274" s="6">
        <v>0.29399999999999998</v>
      </c>
      <c r="S274" s="6">
        <v>6.7000000000000004E-2</v>
      </c>
      <c r="T274" s="6">
        <v>0.63900000000000001</v>
      </c>
      <c r="U274" s="6">
        <v>2.012</v>
      </c>
      <c r="V274" s="3"/>
      <c r="W274" s="3"/>
      <c r="X274" s="3"/>
      <c r="Y274" s="6">
        <v>2.694</v>
      </c>
      <c r="Z274" s="6">
        <v>109.55200000000001</v>
      </c>
      <c r="AA274" s="6">
        <v>274.61500000000001</v>
      </c>
      <c r="AB274" s="6">
        <v>11.308</v>
      </c>
      <c r="AC274" s="6">
        <v>2.0619999999999998</v>
      </c>
      <c r="AD274" s="6">
        <v>4.0000000000000001E-3</v>
      </c>
      <c r="AE274" s="6">
        <v>165.06299999999999</v>
      </c>
      <c r="AF274" s="6">
        <v>93.444000000000003</v>
      </c>
      <c r="AG274" s="6">
        <v>4.1000000000000002E-2</v>
      </c>
      <c r="AH274" s="6">
        <v>177673.46900000001</v>
      </c>
      <c r="AI274" s="6">
        <v>4.3600000000000003</v>
      </c>
      <c r="AJ274" s="6">
        <v>0.186</v>
      </c>
      <c r="AK274" s="6">
        <v>0.58499999999999996</v>
      </c>
      <c r="AL274" s="6">
        <v>0</v>
      </c>
      <c r="AM274" s="6">
        <v>1E-3</v>
      </c>
      <c r="AN274" s="6">
        <v>11.582000000000001</v>
      </c>
      <c r="AO274" s="6">
        <v>11.52</v>
      </c>
      <c r="AP274" s="6">
        <v>0</v>
      </c>
      <c r="AQ274" s="6">
        <v>0</v>
      </c>
      <c r="AR274" s="6">
        <v>0.61</v>
      </c>
      <c r="AS274" s="6">
        <v>1.92</v>
      </c>
      <c r="AT274" s="6">
        <v>0.4</v>
      </c>
      <c r="AU274" s="6">
        <v>1.2589999999999999</v>
      </c>
      <c r="AV274" s="6">
        <v>2.9089999999999998</v>
      </c>
      <c r="AW274" s="6">
        <v>9.157</v>
      </c>
      <c r="AX274" s="6">
        <v>1.7999999999999999E-2</v>
      </c>
      <c r="AY274" s="6">
        <v>6.0000000000000001E-3</v>
      </c>
      <c r="AZ274" s="6">
        <v>56.451000000000001</v>
      </c>
      <c r="BA274" s="6">
        <v>5.0000000000000001E-3</v>
      </c>
      <c r="BB274" s="6">
        <v>1.2E-2</v>
      </c>
      <c r="BC274" s="6">
        <v>0.01</v>
      </c>
      <c r="BD274" s="6">
        <v>5.0000000000000001E-3</v>
      </c>
      <c r="BE274" s="6">
        <v>0.01</v>
      </c>
      <c r="BF274" s="6">
        <v>8.9999999999999993E-3</v>
      </c>
      <c r="BG274" s="6">
        <v>1.4E-2</v>
      </c>
      <c r="BH274" s="6">
        <v>2E-3</v>
      </c>
      <c r="BI274" s="6">
        <v>1.4999999999999999E-2</v>
      </c>
      <c r="BJ274" s="6">
        <v>0</v>
      </c>
      <c r="BK274" s="6">
        <v>2.4E-2</v>
      </c>
      <c r="BL274" s="6">
        <v>2.1000000000000001E-2</v>
      </c>
      <c r="BM274" s="6">
        <v>1E-3</v>
      </c>
      <c r="BN274" s="6">
        <v>0.05</v>
      </c>
      <c r="BO274" s="6">
        <v>0</v>
      </c>
      <c r="BP274" s="6">
        <v>0</v>
      </c>
      <c r="BQ274" s="6">
        <v>2.5999999999999999E-2</v>
      </c>
      <c r="BR274" s="6">
        <v>2E-3</v>
      </c>
      <c r="BS274" s="6">
        <v>0.01</v>
      </c>
      <c r="BT274" s="6">
        <v>0</v>
      </c>
      <c r="BU274" s="6">
        <v>0</v>
      </c>
      <c r="BV274" s="6">
        <v>0</v>
      </c>
      <c r="BW274" s="6">
        <v>0</v>
      </c>
      <c r="BX274" s="6">
        <v>3.66</v>
      </c>
      <c r="BY274" s="6">
        <v>3.68</v>
      </c>
      <c r="BZ274" s="3"/>
      <c r="CA274" s="3"/>
    </row>
    <row r="275" spans="1:79" x14ac:dyDescent="0.25">
      <c r="A275" s="4" t="s">
        <v>25</v>
      </c>
      <c r="B275" s="4">
        <v>2009</v>
      </c>
      <c r="C275" s="4" t="s">
        <v>26</v>
      </c>
      <c r="D275" s="5">
        <v>318809</v>
      </c>
      <c r="E275" s="5">
        <v>12202070800</v>
      </c>
      <c r="F275" s="6">
        <v>2.8000000000000001E-2</v>
      </c>
      <c r="G275" s="6">
        <v>8.7999999999999995E-2</v>
      </c>
      <c r="H275" s="6">
        <v>3.72</v>
      </c>
      <c r="I275" s="6">
        <v>-8.1000000000000003E-2</v>
      </c>
      <c r="J275" s="7">
        <v>-2.1419999999999999</v>
      </c>
      <c r="K275" s="6">
        <v>3.6829999999999998</v>
      </c>
      <c r="L275" s="6">
        <v>-0.11799999999999999</v>
      </c>
      <c r="M275" s="6">
        <v>-3.1059999999999999</v>
      </c>
      <c r="N275" s="6">
        <v>11.553000000000001</v>
      </c>
      <c r="O275" s="6">
        <v>0.307</v>
      </c>
      <c r="P275" s="6">
        <v>6.5000000000000002E-2</v>
      </c>
      <c r="Q275" s="6">
        <v>11.667999999999999</v>
      </c>
      <c r="R275" s="6">
        <v>0.31</v>
      </c>
      <c r="S275" s="6">
        <v>6.6000000000000003E-2</v>
      </c>
      <c r="T275" s="6">
        <v>0.622</v>
      </c>
      <c r="U275" s="6">
        <v>1.95</v>
      </c>
      <c r="V275" s="3"/>
      <c r="W275" s="3"/>
      <c r="X275" s="3"/>
      <c r="Y275" s="6">
        <v>2.722</v>
      </c>
      <c r="Z275" s="6">
        <v>113.271</v>
      </c>
      <c r="AA275" s="6">
        <v>278.298</v>
      </c>
      <c r="AB275" s="6">
        <v>11.929</v>
      </c>
      <c r="AC275" s="6">
        <v>2.2320000000000002</v>
      </c>
      <c r="AD275" s="6">
        <v>4.0000000000000001E-3</v>
      </c>
      <c r="AE275" s="6">
        <v>165.02699999999999</v>
      </c>
      <c r="AF275" s="6">
        <v>96.34</v>
      </c>
      <c r="AG275" s="6">
        <v>4.4999999999999998E-2</v>
      </c>
      <c r="AH275" s="6">
        <v>176767.391</v>
      </c>
      <c r="AI275" s="6">
        <v>4.6950000000000003</v>
      </c>
      <c r="AJ275" s="6">
        <v>0.17</v>
      </c>
      <c r="AK275" s="6">
        <v>0.53400000000000003</v>
      </c>
      <c r="AL275" s="6">
        <v>0</v>
      </c>
      <c r="AM275" s="6">
        <v>1E-3</v>
      </c>
      <c r="AN275" s="6">
        <v>10.507999999999999</v>
      </c>
      <c r="AO275" s="6">
        <v>10.445</v>
      </c>
      <c r="AP275" s="6">
        <v>-3.6999999999999998E-2</v>
      </c>
      <c r="AQ275" s="6">
        <v>-0.115</v>
      </c>
      <c r="AR275" s="6">
        <v>0.6</v>
      </c>
      <c r="AS275" s="6">
        <v>1.8819999999999999</v>
      </c>
      <c r="AT275" s="6">
        <v>0.35</v>
      </c>
      <c r="AU275" s="6">
        <v>1.0980000000000001</v>
      </c>
      <c r="AV275" s="6">
        <v>2.8959999999999999</v>
      </c>
      <c r="AW275" s="6">
        <v>9.0830000000000002</v>
      </c>
      <c r="AX275" s="6">
        <v>1.2E-2</v>
      </c>
      <c r="AY275" s="6">
        <v>4.0000000000000001E-3</v>
      </c>
      <c r="AZ275" s="6">
        <v>56.354999999999997</v>
      </c>
      <c r="BA275" s="6">
        <v>2E-3</v>
      </c>
      <c r="BB275" s="6">
        <v>1.2E-2</v>
      </c>
      <c r="BC275" s="6">
        <v>0.01</v>
      </c>
      <c r="BD275" s="6">
        <v>5.0000000000000001E-3</v>
      </c>
      <c r="BE275" s="6">
        <v>0.01</v>
      </c>
      <c r="BF275" s="6">
        <v>8.9999999999999993E-3</v>
      </c>
      <c r="BG275" s="6">
        <v>1.4E-2</v>
      </c>
      <c r="BH275" s="6">
        <v>2E-3</v>
      </c>
      <c r="BI275" s="6">
        <v>1.6E-2</v>
      </c>
      <c r="BJ275" s="6">
        <v>0</v>
      </c>
      <c r="BK275" s="6">
        <v>2.4E-2</v>
      </c>
      <c r="BL275" s="6">
        <v>2.1000000000000001E-2</v>
      </c>
      <c r="BM275" s="6">
        <v>1E-3</v>
      </c>
      <c r="BN275" s="6">
        <v>4.4999999999999998E-2</v>
      </c>
      <c r="BO275" s="6">
        <v>0</v>
      </c>
      <c r="BP275" s="6">
        <v>-1E-3</v>
      </c>
      <c r="BQ275" s="6">
        <v>2.5999999999999999E-2</v>
      </c>
      <c r="BR275" s="6">
        <v>2E-3</v>
      </c>
      <c r="BS275" s="6">
        <v>0.01</v>
      </c>
      <c r="BT275" s="6">
        <v>0</v>
      </c>
      <c r="BU275" s="6">
        <v>0</v>
      </c>
      <c r="BV275" s="6">
        <v>0</v>
      </c>
      <c r="BW275" s="6">
        <v>0</v>
      </c>
      <c r="BX275" s="6">
        <v>3.33</v>
      </c>
      <c r="BY275" s="6">
        <v>3.35</v>
      </c>
      <c r="BZ275" s="3"/>
      <c r="CA275" s="3"/>
    </row>
    <row r="276" spans="1:79" x14ac:dyDescent="0.25">
      <c r="A276" s="4" t="s">
        <v>25</v>
      </c>
      <c r="B276" s="4">
        <v>2010</v>
      </c>
      <c r="C276" s="4" t="s">
        <v>26</v>
      </c>
      <c r="D276" s="5">
        <v>318346</v>
      </c>
      <c r="E276" s="5">
        <v>12862517080</v>
      </c>
      <c r="F276" s="6">
        <v>0.01</v>
      </c>
      <c r="G276" s="6">
        <v>3.1E-2</v>
      </c>
      <c r="H276" s="6">
        <v>3.617</v>
      </c>
      <c r="I276" s="6">
        <v>-0.10299999999999999</v>
      </c>
      <c r="J276" s="7">
        <v>-2.7719999999999998</v>
      </c>
      <c r="K276" s="6">
        <v>4.24</v>
      </c>
      <c r="L276" s="6">
        <v>0.55600000000000005</v>
      </c>
      <c r="M276" s="6">
        <v>15.108000000000001</v>
      </c>
      <c r="N276" s="6">
        <v>13.317</v>
      </c>
      <c r="O276" s="6">
        <v>0.36799999999999999</v>
      </c>
      <c r="P276" s="6">
        <v>7.4999999999999997E-2</v>
      </c>
      <c r="Q276" s="6">
        <v>11.361000000000001</v>
      </c>
      <c r="R276" s="6">
        <v>0.314</v>
      </c>
      <c r="S276" s="6">
        <v>6.4000000000000001E-2</v>
      </c>
      <c r="T276" s="6">
        <v>0.626</v>
      </c>
      <c r="U276" s="6">
        <v>1.9670000000000001</v>
      </c>
      <c r="V276" s="3"/>
      <c r="W276" s="3"/>
      <c r="X276" s="3"/>
      <c r="Y276" s="6">
        <v>2.7320000000000002</v>
      </c>
      <c r="Z276" s="6">
        <v>116.88800000000001</v>
      </c>
      <c r="AA276" s="6">
        <v>282.53800000000001</v>
      </c>
      <c r="AB276" s="6">
        <v>12.555</v>
      </c>
      <c r="AC276" s="6">
        <v>2.4220000000000002</v>
      </c>
      <c r="AD276" s="6">
        <v>4.0000000000000001E-3</v>
      </c>
      <c r="AE276" s="6">
        <v>165.649</v>
      </c>
      <c r="AF276" s="6">
        <v>99.128</v>
      </c>
      <c r="AG276" s="6">
        <v>4.7E-2</v>
      </c>
      <c r="AH276" s="6">
        <v>177121.82800000001</v>
      </c>
      <c r="AI276" s="6">
        <v>4.8899999999999997</v>
      </c>
      <c r="AJ276" s="6">
        <v>0.19</v>
      </c>
      <c r="AK276" s="6">
        <v>0.59599999999999997</v>
      </c>
      <c r="AL276" s="6">
        <v>0</v>
      </c>
      <c r="AM276" s="6">
        <v>0</v>
      </c>
      <c r="AN276" s="6">
        <v>10.146000000000001</v>
      </c>
      <c r="AO276" s="6">
        <v>10.083</v>
      </c>
      <c r="AP276" s="6">
        <v>0.623</v>
      </c>
      <c r="AQ276" s="6">
        <v>1.9570000000000001</v>
      </c>
      <c r="AR276" s="6">
        <v>0.6</v>
      </c>
      <c r="AS276" s="6">
        <v>1.885</v>
      </c>
      <c r="AT276" s="6">
        <v>0.35</v>
      </c>
      <c r="AU276" s="6">
        <v>1.099</v>
      </c>
      <c r="AV276" s="6">
        <v>2.7879999999999998</v>
      </c>
      <c r="AW276" s="6">
        <v>8.7590000000000003</v>
      </c>
      <c r="AX276" s="6">
        <v>8.0000000000000002E-3</v>
      </c>
      <c r="AY276" s="6">
        <v>2E-3</v>
      </c>
      <c r="AZ276" s="6">
        <v>56.386000000000003</v>
      </c>
      <c r="BA276" s="6">
        <v>1E-3</v>
      </c>
      <c r="BB276" s="6">
        <v>1.0999999999999999E-2</v>
      </c>
      <c r="BC276" s="6">
        <v>1.0999999999999999E-2</v>
      </c>
      <c r="BD276" s="6">
        <v>4.0000000000000001E-3</v>
      </c>
      <c r="BE276" s="6">
        <v>0.01</v>
      </c>
      <c r="BF276" s="6">
        <v>8.9999999999999993E-3</v>
      </c>
      <c r="BG276" s="6">
        <v>1.4E-2</v>
      </c>
      <c r="BH276" s="6">
        <v>2E-3</v>
      </c>
      <c r="BI276" s="6">
        <v>1.7000000000000001E-2</v>
      </c>
      <c r="BJ276" s="6">
        <v>0</v>
      </c>
      <c r="BK276" s="6">
        <v>2.4E-2</v>
      </c>
      <c r="BL276" s="6">
        <v>2.1000000000000001E-2</v>
      </c>
      <c r="BM276" s="6">
        <v>1E-3</v>
      </c>
      <c r="BN276" s="6">
        <v>0.05</v>
      </c>
      <c r="BO276" s="6">
        <v>0</v>
      </c>
      <c r="BP276" s="6">
        <v>1.2999999999999999E-2</v>
      </c>
      <c r="BQ276" s="6">
        <v>2.5000000000000001E-2</v>
      </c>
      <c r="BR276" s="6">
        <v>1E-3</v>
      </c>
      <c r="BS276" s="6">
        <v>0.01</v>
      </c>
      <c r="BT276" s="6">
        <v>0</v>
      </c>
      <c r="BU276" s="6">
        <v>0</v>
      </c>
      <c r="BV276" s="6">
        <v>0</v>
      </c>
      <c r="BW276" s="6">
        <v>0</v>
      </c>
      <c r="BX276" s="6">
        <v>3.21</v>
      </c>
      <c r="BY276" s="6">
        <v>3.23</v>
      </c>
      <c r="BZ276" s="3"/>
      <c r="CA276" s="3"/>
    </row>
    <row r="277" spans="1:79" x14ac:dyDescent="0.25">
      <c r="A277" s="4" t="s">
        <v>25</v>
      </c>
      <c r="B277" s="4">
        <v>2011</v>
      </c>
      <c r="C277" s="4" t="s">
        <v>26</v>
      </c>
      <c r="D277" s="5">
        <v>319308</v>
      </c>
      <c r="E277" s="5">
        <v>14091197530</v>
      </c>
      <c r="F277" s="6">
        <v>0.02</v>
      </c>
      <c r="G277" s="6">
        <v>6.2E-2</v>
      </c>
      <c r="H277" s="6">
        <v>3.4940000000000002</v>
      </c>
      <c r="I277" s="6">
        <v>-0.122</v>
      </c>
      <c r="J277" s="7">
        <v>-3.3860000000000001</v>
      </c>
      <c r="K277" s="6">
        <v>3.4940000000000002</v>
      </c>
      <c r="L277" s="6">
        <v>-0.745</v>
      </c>
      <c r="M277" s="6">
        <v>-17.581</v>
      </c>
      <c r="N277" s="6">
        <v>10.943</v>
      </c>
      <c r="O277" s="6">
        <v>0.29799999999999999</v>
      </c>
      <c r="P277" s="6">
        <v>6.2E-2</v>
      </c>
      <c r="Q277" s="6">
        <v>10.943</v>
      </c>
      <c r="R277" s="6">
        <v>0.29799999999999999</v>
      </c>
      <c r="S277" s="6">
        <v>6.2E-2</v>
      </c>
      <c r="T277" s="6">
        <v>0.63900000000000001</v>
      </c>
      <c r="U277" s="6">
        <v>2.0030000000000001</v>
      </c>
      <c r="V277" s="3"/>
      <c r="W277" s="3"/>
      <c r="X277" s="3"/>
      <c r="Y277" s="6">
        <v>2.7509999999999999</v>
      </c>
      <c r="Z277" s="6">
        <v>120.38200000000001</v>
      </c>
      <c r="AA277" s="6">
        <v>286.03199999999998</v>
      </c>
      <c r="AB277" s="6">
        <v>13.195</v>
      </c>
      <c r="AC277" s="6">
        <v>2.6019999999999999</v>
      </c>
      <c r="AD277" s="6">
        <v>4.0000000000000001E-3</v>
      </c>
      <c r="AE277" s="6">
        <v>165.649</v>
      </c>
      <c r="AF277" s="6">
        <v>101.78</v>
      </c>
      <c r="AG277" s="6">
        <v>0.05</v>
      </c>
      <c r="AH277" s="6">
        <v>176561.359</v>
      </c>
      <c r="AI277" s="6">
        <v>4.8120000000000003</v>
      </c>
      <c r="AJ277" s="6">
        <v>0.18</v>
      </c>
      <c r="AK277" s="6">
        <v>0.56200000000000006</v>
      </c>
      <c r="AL277" s="6">
        <v>0</v>
      </c>
      <c r="AM277" s="6">
        <v>1E-3</v>
      </c>
      <c r="AN277" s="6">
        <v>9.5210000000000008</v>
      </c>
      <c r="AO277" s="6">
        <v>9.27</v>
      </c>
      <c r="AP277" s="6">
        <v>0</v>
      </c>
      <c r="AQ277" s="6">
        <v>0</v>
      </c>
      <c r="AR277" s="6">
        <v>0.56999999999999995</v>
      </c>
      <c r="AS277" s="6">
        <v>1.7849999999999999</v>
      </c>
      <c r="AT277" s="6">
        <v>0.35</v>
      </c>
      <c r="AU277" s="6">
        <v>1.0960000000000001</v>
      </c>
      <c r="AV277" s="6">
        <v>2.6520000000000001</v>
      </c>
      <c r="AW277" s="6">
        <v>8.3070000000000004</v>
      </c>
      <c r="AX277" s="6">
        <v>8.9999999999999993E-3</v>
      </c>
      <c r="AY277" s="6">
        <v>3.0000000000000001E-3</v>
      </c>
      <c r="AZ277" s="6">
        <v>56.377000000000002</v>
      </c>
      <c r="BA277" s="6">
        <v>1E-3</v>
      </c>
      <c r="BB277" s="6">
        <v>0.01</v>
      </c>
      <c r="BC277" s="6">
        <v>8.9999999999999993E-3</v>
      </c>
      <c r="BD277" s="6">
        <v>4.0000000000000001E-3</v>
      </c>
      <c r="BE277" s="6">
        <v>8.9999999999999993E-3</v>
      </c>
      <c r="BF277" s="6">
        <v>8.9999999999999993E-3</v>
      </c>
      <c r="BG277" s="6">
        <v>1.4E-2</v>
      </c>
      <c r="BH277" s="6">
        <v>2E-3</v>
      </c>
      <c r="BI277" s="6">
        <v>1.7999999999999999E-2</v>
      </c>
      <c r="BJ277" s="6">
        <v>0</v>
      </c>
      <c r="BK277" s="6">
        <v>2.4E-2</v>
      </c>
      <c r="BL277" s="6">
        <v>2.1000000000000001E-2</v>
      </c>
      <c r="BM277" s="6">
        <v>1E-3</v>
      </c>
      <c r="BN277" s="6">
        <v>4.8000000000000001E-2</v>
      </c>
      <c r="BO277" s="6">
        <v>0</v>
      </c>
      <c r="BP277" s="6">
        <v>0</v>
      </c>
      <c r="BQ277" s="6">
        <v>2.3E-2</v>
      </c>
      <c r="BR277" s="6">
        <v>1E-3</v>
      </c>
      <c r="BS277" s="6">
        <v>0.01</v>
      </c>
      <c r="BT277" s="6">
        <v>0</v>
      </c>
      <c r="BU277" s="6">
        <v>0</v>
      </c>
      <c r="BV277" s="6">
        <v>0</v>
      </c>
      <c r="BW277" s="6">
        <v>0</v>
      </c>
      <c r="BX277" s="6">
        <v>2.96</v>
      </c>
      <c r="BY277" s="6">
        <v>3.04</v>
      </c>
      <c r="BZ277" s="3"/>
      <c r="CA277" s="3"/>
    </row>
    <row r="278" spans="1:79" x14ac:dyDescent="0.25">
      <c r="A278" s="4" t="s">
        <v>25</v>
      </c>
      <c r="B278" s="4">
        <v>2012</v>
      </c>
      <c r="C278" s="4" t="s">
        <v>26</v>
      </c>
      <c r="D278" s="5">
        <v>320988</v>
      </c>
      <c r="E278" s="5">
        <v>15510878080</v>
      </c>
      <c r="F278" s="6">
        <v>0</v>
      </c>
      <c r="G278" s="6">
        <v>0</v>
      </c>
      <c r="H278" s="6">
        <v>3.4910000000000001</v>
      </c>
      <c r="I278" s="6">
        <v>-3.0000000000000001E-3</v>
      </c>
      <c r="J278" s="7">
        <v>-9.4E-2</v>
      </c>
      <c r="K278" s="6">
        <v>3.637</v>
      </c>
      <c r="L278" s="6">
        <v>0.14299999999999999</v>
      </c>
      <c r="M278" s="6">
        <v>4.0999999999999996</v>
      </c>
      <c r="N278" s="6">
        <v>11.332000000000001</v>
      </c>
      <c r="O278" s="6">
        <v>0.307</v>
      </c>
      <c r="P278" s="6">
        <v>6.4000000000000001E-2</v>
      </c>
      <c r="Q278" s="6">
        <v>10.875</v>
      </c>
      <c r="R278" s="6">
        <v>0.29399999999999998</v>
      </c>
      <c r="S278" s="6">
        <v>6.0999999999999999E-2</v>
      </c>
      <c r="T278" s="6">
        <v>0.65900000000000003</v>
      </c>
      <c r="U278" s="6">
        <v>2.0529999999999999</v>
      </c>
      <c r="V278" s="3"/>
      <c r="W278" s="3"/>
      <c r="X278" s="3"/>
      <c r="Y278" s="6">
        <v>2.7509999999999999</v>
      </c>
      <c r="Z278" s="6">
        <v>123.873</v>
      </c>
      <c r="AA278" s="6">
        <v>289.66899999999998</v>
      </c>
      <c r="AB278" s="6">
        <v>13.853999999999999</v>
      </c>
      <c r="AC278" s="6">
        <v>2.774</v>
      </c>
      <c r="AD278" s="6">
        <v>4.0000000000000001E-3</v>
      </c>
      <c r="AE278" s="6">
        <v>165.79599999999999</v>
      </c>
      <c r="AF278" s="6">
        <v>104.43600000000001</v>
      </c>
      <c r="AG278" s="6">
        <v>5.3999999999999999E-2</v>
      </c>
      <c r="AH278" s="6">
        <v>177259.34400000001</v>
      </c>
      <c r="AI278" s="6">
        <v>4.798</v>
      </c>
      <c r="AJ278" s="6">
        <v>0.17199999999999999</v>
      </c>
      <c r="AK278" s="6">
        <v>0.53600000000000003</v>
      </c>
      <c r="AL278" s="6">
        <v>0</v>
      </c>
      <c r="AM278" s="6">
        <v>0</v>
      </c>
      <c r="AN278" s="6">
        <v>9.44</v>
      </c>
      <c r="AO278" s="6">
        <v>9.19</v>
      </c>
      <c r="AP278" s="6">
        <v>0.14699999999999999</v>
      </c>
      <c r="AQ278" s="6">
        <v>0.45700000000000002</v>
      </c>
      <c r="AR278" s="6">
        <v>0.54</v>
      </c>
      <c r="AS278" s="6">
        <v>1.6819999999999999</v>
      </c>
      <c r="AT278" s="6">
        <v>0.36</v>
      </c>
      <c r="AU278" s="6">
        <v>1.1220000000000001</v>
      </c>
      <c r="AV278" s="6">
        <v>2.6560000000000001</v>
      </c>
      <c r="AW278" s="6">
        <v>8.2739999999999991</v>
      </c>
      <c r="AX278" s="6">
        <v>1.2999999999999999E-2</v>
      </c>
      <c r="AY278" s="6">
        <v>4.0000000000000001E-3</v>
      </c>
      <c r="AZ278" s="6">
        <v>56.898000000000003</v>
      </c>
      <c r="BA278" s="6">
        <v>0</v>
      </c>
      <c r="BB278" s="6">
        <v>0.01</v>
      </c>
      <c r="BC278" s="6">
        <v>8.9999999999999993E-3</v>
      </c>
      <c r="BD278" s="6">
        <v>4.0000000000000001E-3</v>
      </c>
      <c r="BE278" s="6">
        <v>8.9999999999999993E-3</v>
      </c>
      <c r="BF278" s="6">
        <v>8.9999999999999993E-3</v>
      </c>
      <c r="BG278" s="6">
        <v>1.4E-2</v>
      </c>
      <c r="BH278" s="6">
        <v>2E-3</v>
      </c>
      <c r="BI278" s="6">
        <v>1.9E-2</v>
      </c>
      <c r="BJ278" s="6">
        <v>0</v>
      </c>
      <c r="BK278" s="6">
        <v>2.4E-2</v>
      </c>
      <c r="BL278" s="6">
        <v>2.1000000000000001E-2</v>
      </c>
      <c r="BM278" s="6">
        <v>1E-3</v>
      </c>
      <c r="BN278" s="6">
        <v>4.4999999999999998E-2</v>
      </c>
      <c r="BO278" s="6">
        <v>0</v>
      </c>
      <c r="BP278" s="6">
        <v>3.0000000000000001E-3</v>
      </c>
      <c r="BQ278" s="6">
        <v>2.3E-2</v>
      </c>
      <c r="BR278" s="6">
        <v>1E-3</v>
      </c>
      <c r="BS278" s="6">
        <v>0.01</v>
      </c>
      <c r="BT278" s="6">
        <v>0</v>
      </c>
      <c r="BU278" s="6">
        <v>0</v>
      </c>
      <c r="BV278" s="6">
        <v>0</v>
      </c>
      <c r="BW278" s="6">
        <v>0</v>
      </c>
      <c r="BX278" s="6">
        <v>2.95</v>
      </c>
      <c r="BY278" s="6">
        <v>3.03</v>
      </c>
      <c r="BZ278" s="3"/>
      <c r="CA278" s="3"/>
    </row>
    <row r="279" spans="1:79" x14ac:dyDescent="0.25">
      <c r="A279" s="4" t="s">
        <v>25</v>
      </c>
      <c r="B279" s="4">
        <v>2013</v>
      </c>
      <c r="C279" s="4" t="s">
        <v>26</v>
      </c>
      <c r="D279" s="5">
        <v>324036</v>
      </c>
      <c r="E279" s="5">
        <v>16539558630</v>
      </c>
      <c r="F279" s="6">
        <v>0</v>
      </c>
      <c r="G279" s="6">
        <v>0</v>
      </c>
      <c r="H279" s="6">
        <v>3.48</v>
      </c>
      <c r="I279" s="6">
        <v>-1.0999999999999999E-2</v>
      </c>
      <c r="J279" s="7">
        <v>-0.309</v>
      </c>
      <c r="K279" s="6">
        <v>3.5529999999999999</v>
      </c>
      <c r="L279" s="6">
        <v>-8.4000000000000005E-2</v>
      </c>
      <c r="M279" s="6">
        <v>-2.3109999999999999</v>
      </c>
      <c r="N279" s="6">
        <v>10.965999999999999</v>
      </c>
      <c r="O279" s="6">
        <v>0.28699999999999998</v>
      </c>
      <c r="P279" s="6">
        <v>6.0999999999999999E-2</v>
      </c>
      <c r="Q279" s="6">
        <v>10.74</v>
      </c>
      <c r="R279" s="6">
        <v>0.28100000000000003</v>
      </c>
      <c r="S279" s="6">
        <v>5.8999999999999997E-2</v>
      </c>
      <c r="T279" s="6">
        <v>0.66100000000000003</v>
      </c>
      <c r="U279" s="6">
        <v>2.04</v>
      </c>
      <c r="V279" s="3"/>
      <c r="W279" s="3"/>
      <c r="X279" s="3"/>
      <c r="Y279" s="6">
        <v>2.7509999999999999</v>
      </c>
      <c r="Z279" s="6">
        <v>127.35299999999999</v>
      </c>
      <c r="AA279" s="6">
        <v>293.22199999999998</v>
      </c>
      <c r="AB279" s="6">
        <v>14.515000000000001</v>
      </c>
      <c r="AC279" s="6">
        <v>2.9470000000000001</v>
      </c>
      <c r="AD279" s="6">
        <v>4.0000000000000001E-3</v>
      </c>
      <c r="AE279" s="6">
        <v>165.869</v>
      </c>
      <c r="AF279" s="6">
        <v>107.07899999999999</v>
      </c>
      <c r="AG279" s="6">
        <v>5.8000000000000003E-2</v>
      </c>
      <c r="AH279" s="6">
        <v>181204.21900000001</v>
      </c>
      <c r="AI279" s="6">
        <v>4.742</v>
      </c>
      <c r="AJ279" s="6">
        <v>0.17299999999999999</v>
      </c>
      <c r="AK279" s="6">
        <v>0.53400000000000003</v>
      </c>
      <c r="AL279" s="6">
        <v>0</v>
      </c>
      <c r="AM279" s="6">
        <v>0</v>
      </c>
      <c r="AN279" s="6">
        <v>9.875</v>
      </c>
      <c r="AO279" s="6">
        <v>9.5980000000000008</v>
      </c>
      <c r="AP279" s="6">
        <v>7.2999999999999995E-2</v>
      </c>
      <c r="AQ279" s="6">
        <v>0.22600000000000001</v>
      </c>
      <c r="AR279" s="6">
        <v>0.54</v>
      </c>
      <c r="AS279" s="6">
        <v>1.6659999999999999</v>
      </c>
      <c r="AT279" s="6">
        <v>0.35</v>
      </c>
      <c r="AU279" s="6">
        <v>1.08</v>
      </c>
      <c r="AV279" s="6">
        <v>2.6419999999999999</v>
      </c>
      <c r="AW279" s="6">
        <v>8.1549999999999994</v>
      </c>
      <c r="AX279" s="6">
        <v>0.01</v>
      </c>
      <c r="AY279" s="6">
        <v>3.0000000000000001E-3</v>
      </c>
      <c r="AZ279" s="6">
        <v>58.716999999999999</v>
      </c>
      <c r="BA279" s="6">
        <v>0</v>
      </c>
      <c r="BB279" s="6">
        <v>0.01</v>
      </c>
      <c r="BC279" s="6">
        <v>8.9999999999999993E-3</v>
      </c>
      <c r="BD279" s="6">
        <v>4.0000000000000001E-3</v>
      </c>
      <c r="BE279" s="6">
        <v>8.0000000000000002E-3</v>
      </c>
      <c r="BF279" s="6">
        <v>8.9999999999999993E-3</v>
      </c>
      <c r="BG279" s="6">
        <v>1.4E-2</v>
      </c>
      <c r="BH279" s="6">
        <v>2E-3</v>
      </c>
      <c r="BI279" s="6">
        <v>1.9E-2</v>
      </c>
      <c r="BJ279" s="6">
        <v>0</v>
      </c>
      <c r="BK279" s="6">
        <v>2.3E-2</v>
      </c>
      <c r="BL279" s="6">
        <v>2.1000000000000001E-2</v>
      </c>
      <c r="BM279" s="6">
        <v>1E-3</v>
      </c>
      <c r="BN279" s="6">
        <v>4.4999999999999998E-2</v>
      </c>
      <c r="BO279" s="6">
        <v>0</v>
      </c>
      <c r="BP279" s="6">
        <v>2E-3</v>
      </c>
      <c r="BQ279" s="6">
        <v>2.3E-2</v>
      </c>
      <c r="BR279" s="6">
        <v>1E-3</v>
      </c>
      <c r="BS279" s="6">
        <v>0.01</v>
      </c>
      <c r="BT279" s="6">
        <v>0</v>
      </c>
      <c r="BU279" s="6">
        <v>0</v>
      </c>
      <c r="BV279" s="6">
        <v>0</v>
      </c>
      <c r="BW279" s="6">
        <v>0</v>
      </c>
      <c r="BX279" s="6">
        <v>3.11</v>
      </c>
      <c r="BY279" s="6">
        <v>3.2</v>
      </c>
      <c r="BZ279" s="3"/>
      <c r="CA279" s="3"/>
    </row>
    <row r="280" spans="1:79" x14ac:dyDescent="0.25">
      <c r="A280" s="4" t="s">
        <v>25</v>
      </c>
      <c r="B280" s="4">
        <v>2014</v>
      </c>
      <c r="C280" s="4" t="s">
        <v>26</v>
      </c>
      <c r="D280" s="5">
        <v>327650</v>
      </c>
      <c r="E280" s="5">
        <v>17958239080</v>
      </c>
      <c r="F280" s="6">
        <v>0</v>
      </c>
      <c r="G280" s="6">
        <v>0</v>
      </c>
      <c r="H280" s="6">
        <v>3.4359999999999999</v>
      </c>
      <c r="I280" s="6">
        <v>-4.3999999999999997E-2</v>
      </c>
      <c r="J280" s="7">
        <v>-1.2569999999999999</v>
      </c>
      <c r="K280" s="6">
        <v>3.4729999999999999</v>
      </c>
      <c r="L280" s="6">
        <v>-0.08</v>
      </c>
      <c r="M280" s="6">
        <v>-2.262</v>
      </c>
      <c r="N280" s="6">
        <v>10.6</v>
      </c>
      <c r="O280" s="6">
        <v>0.27500000000000002</v>
      </c>
      <c r="P280" s="6">
        <v>5.8999999999999997E-2</v>
      </c>
      <c r="Q280" s="6">
        <v>10.488</v>
      </c>
      <c r="R280" s="6">
        <v>0.27200000000000002</v>
      </c>
      <c r="S280" s="6">
        <v>5.8999999999999997E-2</v>
      </c>
      <c r="T280" s="6">
        <v>0.625</v>
      </c>
      <c r="U280" s="6">
        <v>1.9079999999999999</v>
      </c>
      <c r="V280" s="3"/>
      <c r="W280" s="3"/>
      <c r="X280" s="3"/>
      <c r="Y280" s="6">
        <v>2.7509999999999999</v>
      </c>
      <c r="Z280" s="6">
        <v>130.79</v>
      </c>
      <c r="AA280" s="6">
        <v>296.69499999999999</v>
      </c>
      <c r="AB280" s="6">
        <v>15.14</v>
      </c>
      <c r="AC280" s="6">
        <v>3.13</v>
      </c>
      <c r="AD280" s="6">
        <v>4.0000000000000001E-3</v>
      </c>
      <c r="AE280" s="6">
        <v>165.90600000000001</v>
      </c>
      <c r="AF280" s="6">
        <v>109.70399999999999</v>
      </c>
      <c r="AG280" s="6">
        <v>0.06</v>
      </c>
      <c r="AH280" s="6">
        <v>178940.125</v>
      </c>
      <c r="AI280" s="6">
        <v>4.6459999999999999</v>
      </c>
      <c r="AJ280" s="6">
        <v>0.183</v>
      </c>
      <c r="AK280" s="6">
        <v>0.55800000000000005</v>
      </c>
      <c r="AL280" s="6">
        <v>0</v>
      </c>
      <c r="AM280" s="6">
        <v>0</v>
      </c>
      <c r="AN280" s="6">
        <v>9.9499999999999993</v>
      </c>
      <c r="AO280" s="6">
        <v>9.7050000000000001</v>
      </c>
      <c r="AP280" s="6">
        <v>3.6999999999999998E-2</v>
      </c>
      <c r="AQ280" s="6">
        <v>0.112</v>
      </c>
      <c r="AR280" s="6">
        <v>0.56000000000000005</v>
      </c>
      <c r="AS280" s="6">
        <v>1.7090000000000001</v>
      </c>
      <c r="AT280" s="6">
        <v>0.37</v>
      </c>
      <c r="AU280" s="6">
        <v>1.129</v>
      </c>
      <c r="AV280" s="6">
        <v>2.625</v>
      </c>
      <c r="AW280" s="6">
        <v>8.0129999999999999</v>
      </c>
      <c r="AX280" s="6">
        <v>8.0000000000000002E-3</v>
      </c>
      <c r="AY280" s="6">
        <v>3.0000000000000001E-3</v>
      </c>
      <c r="AZ280" s="6">
        <v>58.63</v>
      </c>
      <c r="BA280" s="6">
        <v>0</v>
      </c>
      <c r="BB280" s="6">
        <v>0.01</v>
      </c>
      <c r="BC280" s="6">
        <v>8.9999999999999993E-3</v>
      </c>
      <c r="BD280" s="6">
        <v>4.0000000000000001E-3</v>
      </c>
      <c r="BE280" s="6">
        <v>8.0000000000000002E-3</v>
      </c>
      <c r="BF280" s="6">
        <v>8.9999999999999993E-3</v>
      </c>
      <c r="BG280" s="6">
        <v>1.4E-2</v>
      </c>
      <c r="BH280" s="6">
        <v>2E-3</v>
      </c>
      <c r="BI280" s="6">
        <v>0.02</v>
      </c>
      <c r="BJ280" s="6">
        <v>0</v>
      </c>
      <c r="BK280" s="6">
        <v>2.3E-2</v>
      </c>
      <c r="BL280" s="6">
        <v>2.1000000000000001E-2</v>
      </c>
      <c r="BM280" s="6">
        <v>1E-3</v>
      </c>
      <c r="BN280" s="6">
        <v>4.7E-2</v>
      </c>
      <c r="BO280" s="6">
        <v>0</v>
      </c>
      <c r="BP280" s="6">
        <v>1E-3</v>
      </c>
      <c r="BQ280" s="6">
        <v>2.1999999999999999E-2</v>
      </c>
      <c r="BR280" s="6">
        <v>1E-3</v>
      </c>
      <c r="BS280" s="6">
        <v>0.01</v>
      </c>
      <c r="BT280" s="6">
        <v>0</v>
      </c>
      <c r="BU280" s="6">
        <v>0</v>
      </c>
      <c r="BV280" s="6">
        <v>0</v>
      </c>
      <c r="BW280" s="6">
        <v>0</v>
      </c>
      <c r="BX280" s="6">
        <v>3.18</v>
      </c>
      <c r="BY280" s="6">
        <v>3.26</v>
      </c>
      <c r="BZ280" s="3"/>
      <c r="CA280" s="3"/>
    </row>
    <row r="281" spans="1:79" x14ac:dyDescent="0.25">
      <c r="A281" s="4" t="s">
        <v>25</v>
      </c>
      <c r="B281" s="4">
        <v>2015</v>
      </c>
      <c r="C281" s="4" t="s">
        <v>26</v>
      </c>
      <c r="D281" s="5">
        <v>331068</v>
      </c>
      <c r="E281" s="5">
        <v>19186919530</v>
      </c>
      <c r="F281" s="6">
        <v>0</v>
      </c>
      <c r="G281" s="6">
        <v>0</v>
      </c>
      <c r="H281" s="6">
        <v>3.5339999999999998</v>
      </c>
      <c r="I281" s="6">
        <v>9.8000000000000004E-2</v>
      </c>
      <c r="J281" s="7">
        <v>2.8370000000000002</v>
      </c>
      <c r="K281" s="6">
        <v>3.57</v>
      </c>
      <c r="L281" s="6">
        <v>9.8000000000000004E-2</v>
      </c>
      <c r="M281" s="6">
        <v>2.8069999999999999</v>
      </c>
      <c r="N281" s="6">
        <v>10.785</v>
      </c>
      <c r="O281" s="6">
        <v>0.27200000000000002</v>
      </c>
      <c r="P281" s="6">
        <v>5.8000000000000003E-2</v>
      </c>
      <c r="Q281" s="6">
        <v>10.673999999999999</v>
      </c>
      <c r="R281" s="6">
        <v>0.26900000000000002</v>
      </c>
      <c r="S281" s="6">
        <v>5.8000000000000003E-2</v>
      </c>
      <c r="T281" s="6">
        <v>0.66100000000000003</v>
      </c>
      <c r="U281" s="6">
        <v>1.9970000000000001</v>
      </c>
      <c r="V281" s="3"/>
      <c r="W281" s="3"/>
      <c r="X281" s="3"/>
      <c r="Y281" s="6">
        <v>2.7509999999999999</v>
      </c>
      <c r="Z281" s="6">
        <v>134.32300000000001</v>
      </c>
      <c r="AA281" s="6">
        <v>300.26600000000002</v>
      </c>
      <c r="AB281" s="6">
        <v>15.801</v>
      </c>
      <c r="AC281" s="6">
        <v>3.2930000000000001</v>
      </c>
      <c r="AD281" s="6">
        <v>4.0000000000000001E-3</v>
      </c>
      <c r="AE281" s="6">
        <v>165.94300000000001</v>
      </c>
      <c r="AF281" s="6">
        <v>112.40900000000001</v>
      </c>
      <c r="AG281" s="6">
        <v>6.4000000000000001E-2</v>
      </c>
      <c r="AH281" s="6">
        <v>184878.391</v>
      </c>
      <c r="AI281" s="6">
        <v>4.6589999999999998</v>
      </c>
      <c r="AJ281" s="6">
        <v>0.16300000000000001</v>
      </c>
      <c r="AK281" s="6">
        <v>0.49299999999999999</v>
      </c>
      <c r="AL281" s="6">
        <v>0</v>
      </c>
      <c r="AM281" s="6">
        <v>1E-3</v>
      </c>
      <c r="AN281" s="6">
        <v>9.9979999999999993</v>
      </c>
      <c r="AO281" s="6">
        <v>9.7560000000000002</v>
      </c>
      <c r="AP281" s="6">
        <v>3.6999999999999998E-2</v>
      </c>
      <c r="AQ281" s="6">
        <v>0.111</v>
      </c>
      <c r="AR281" s="6">
        <v>0.56000000000000005</v>
      </c>
      <c r="AS281" s="6">
        <v>1.6910000000000001</v>
      </c>
      <c r="AT281" s="6">
        <v>0.38</v>
      </c>
      <c r="AU281" s="6">
        <v>1.1479999999999999</v>
      </c>
      <c r="AV281" s="6">
        <v>2.7050000000000001</v>
      </c>
      <c r="AW281" s="6">
        <v>8.1720000000000006</v>
      </c>
      <c r="AX281" s="6">
        <v>1.2E-2</v>
      </c>
      <c r="AY281" s="6">
        <v>4.0000000000000001E-3</v>
      </c>
      <c r="AZ281" s="6">
        <v>61.207000000000001</v>
      </c>
      <c r="BA281" s="6">
        <v>0</v>
      </c>
      <c r="BB281" s="6">
        <v>0.01</v>
      </c>
      <c r="BC281" s="6">
        <v>8.9999999999999993E-3</v>
      </c>
      <c r="BD281" s="6">
        <v>4.0000000000000001E-3</v>
      </c>
      <c r="BE281" s="6">
        <v>8.0000000000000002E-3</v>
      </c>
      <c r="BF281" s="6">
        <v>8.9999999999999993E-3</v>
      </c>
      <c r="BG281" s="6">
        <v>1.2999999999999999E-2</v>
      </c>
      <c r="BH281" s="6">
        <v>2E-3</v>
      </c>
      <c r="BI281" s="6">
        <v>2.1000000000000001E-2</v>
      </c>
      <c r="BJ281" s="6">
        <v>0</v>
      </c>
      <c r="BK281" s="6">
        <v>2.3E-2</v>
      </c>
      <c r="BL281" s="6">
        <v>2.1000000000000001E-2</v>
      </c>
      <c r="BM281" s="6">
        <v>1E-3</v>
      </c>
      <c r="BN281" s="6">
        <v>4.2999999999999997E-2</v>
      </c>
      <c r="BO281" s="6">
        <v>0</v>
      </c>
      <c r="BP281" s="6">
        <v>1E-3</v>
      </c>
      <c r="BQ281" s="6">
        <v>2.3E-2</v>
      </c>
      <c r="BR281" s="6">
        <v>1E-3</v>
      </c>
      <c r="BS281" s="6">
        <v>0.01</v>
      </c>
      <c r="BT281" s="6">
        <v>0</v>
      </c>
      <c r="BU281" s="6">
        <v>0</v>
      </c>
      <c r="BV281" s="6">
        <v>0</v>
      </c>
      <c r="BW281" s="6">
        <v>0</v>
      </c>
      <c r="BX281" s="6">
        <v>3.23</v>
      </c>
      <c r="BY281" s="6">
        <v>3.31</v>
      </c>
      <c r="BZ281" s="3"/>
      <c r="CA281" s="3"/>
    </row>
    <row r="282" spans="1:79" x14ac:dyDescent="0.25">
      <c r="A282" s="4" t="s">
        <v>25</v>
      </c>
      <c r="B282" s="4">
        <v>2016</v>
      </c>
      <c r="C282" s="4" t="s">
        <v>26</v>
      </c>
      <c r="D282" s="5">
        <v>335677</v>
      </c>
      <c r="E282" s="5">
        <v>20515600000</v>
      </c>
      <c r="F282" s="6">
        <v>0</v>
      </c>
      <c r="G282" s="6">
        <v>0</v>
      </c>
      <c r="H282" s="6">
        <v>3.4849999999999999</v>
      </c>
      <c r="I282" s="6">
        <v>-4.9000000000000002E-2</v>
      </c>
      <c r="J282" s="7">
        <v>-1.377</v>
      </c>
      <c r="K282" s="6">
        <v>3.5219999999999998</v>
      </c>
      <c r="L282" s="6">
        <v>-4.9000000000000002E-2</v>
      </c>
      <c r="M282" s="6">
        <v>-1.363</v>
      </c>
      <c r="N282" s="6">
        <v>10.492000000000001</v>
      </c>
      <c r="O282" s="6">
        <v>0.25</v>
      </c>
      <c r="P282" s="6">
        <v>5.7000000000000002E-2</v>
      </c>
      <c r="Q282" s="6">
        <v>10.382999999999999</v>
      </c>
      <c r="R282" s="6">
        <v>0.247</v>
      </c>
      <c r="S282" s="6">
        <v>5.7000000000000002E-2</v>
      </c>
      <c r="T282" s="6">
        <v>0.66</v>
      </c>
      <c r="U282" s="6">
        <v>1.966</v>
      </c>
      <c r="V282" s="3"/>
      <c r="W282" s="3"/>
      <c r="X282" s="3"/>
      <c r="Y282" s="6">
        <v>2.7509999999999999</v>
      </c>
      <c r="Z282" s="6">
        <v>137.809</v>
      </c>
      <c r="AA282" s="6">
        <v>303.78800000000001</v>
      </c>
      <c r="AB282" s="6">
        <v>16.460999999999999</v>
      </c>
      <c r="AC282" s="6">
        <v>3.4420000000000002</v>
      </c>
      <c r="AD282" s="6">
        <v>4.0000000000000001E-3</v>
      </c>
      <c r="AE282" s="6">
        <v>165.97900000000001</v>
      </c>
      <c r="AF282" s="6">
        <v>115.08199999999999</v>
      </c>
      <c r="AG282" s="6">
        <v>6.8000000000000005E-2</v>
      </c>
      <c r="AH282" s="6">
        <v>183038.07800000001</v>
      </c>
      <c r="AI282" s="6">
        <v>4.3540000000000001</v>
      </c>
      <c r="AJ282" s="6">
        <v>0.14899999999999999</v>
      </c>
      <c r="AK282" s="6">
        <v>0.44400000000000001</v>
      </c>
      <c r="AL282" s="6">
        <v>0</v>
      </c>
      <c r="AM282" s="6">
        <v>0</v>
      </c>
      <c r="AN282" s="6">
        <v>8.4610000000000003</v>
      </c>
      <c r="AO282" s="6">
        <v>8.1920000000000002</v>
      </c>
      <c r="AP282" s="6">
        <v>3.6999999999999998E-2</v>
      </c>
      <c r="AQ282" s="6">
        <v>0.109</v>
      </c>
      <c r="AR282" s="6">
        <v>0.55000000000000004</v>
      </c>
      <c r="AS282" s="6">
        <v>1.6379999999999999</v>
      </c>
      <c r="AT282" s="6">
        <v>0.37</v>
      </c>
      <c r="AU282" s="6">
        <v>1.1020000000000001</v>
      </c>
      <c r="AV282" s="6">
        <v>2.6720000000000002</v>
      </c>
      <c r="AW282" s="6">
        <v>7.9610000000000003</v>
      </c>
      <c r="AX282" s="6">
        <v>1.0999999999999999E-2</v>
      </c>
      <c r="AY282" s="6">
        <v>4.0000000000000001E-3</v>
      </c>
      <c r="AZ282" s="6">
        <v>61.442</v>
      </c>
      <c r="BA282" s="6">
        <v>0</v>
      </c>
      <c r="BB282" s="6">
        <v>0.01</v>
      </c>
      <c r="BC282" s="6">
        <v>8.9999999999999993E-3</v>
      </c>
      <c r="BD282" s="6">
        <v>5.0000000000000001E-3</v>
      </c>
      <c r="BE282" s="6">
        <v>7.0000000000000001E-3</v>
      </c>
      <c r="BF282" s="6">
        <v>8.9999999999999993E-3</v>
      </c>
      <c r="BG282" s="6">
        <v>1.2999999999999999E-2</v>
      </c>
      <c r="BH282" s="6">
        <v>2E-3</v>
      </c>
      <c r="BI282" s="6">
        <v>2.1000000000000001E-2</v>
      </c>
      <c r="BJ282" s="6">
        <v>0</v>
      </c>
      <c r="BK282" s="6">
        <v>2.3E-2</v>
      </c>
      <c r="BL282" s="6">
        <v>2.1000000000000001E-2</v>
      </c>
      <c r="BM282" s="6">
        <v>1E-3</v>
      </c>
      <c r="BN282" s="6">
        <v>3.9E-2</v>
      </c>
      <c r="BO282" s="6">
        <v>0</v>
      </c>
      <c r="BP282" s="6">
        <v>1E-3</v>
      </c>
      <c r="BQ282" s="6">
        <v>2.1999999999999999E-2</v>
      </c>
      <c r="BR282" s="6">
        <v>1E-3</v>
      </c>
      <c r="BS282" s="6">
        <v>0.01</v>
      </c>
      <c r="BT282" s="6">
        <v>0</v>
      </c>
      <c r="BU282" s="6">
        <v>0</v>
      </c>
      <c r="BV282" s="6">
        <v>0</v>
      </c>
      <c r="BW282" s="6">
        <v>0</v>
      </c>
      <c r="BX282" s="6">
        <v>2.75</v>
      </c>
      <c r="BY282" s="6">
        <v>2.84</v>
      </c>
      <c r="BZ282" s="3"/>
      <c r="CA282" s="3"/>
    </row>
    <row r="283" spans="1:79" x14ac:dyDescent="0.25">
      <c r="A283" s="4" t="s">
        <v>25</v>
      </c>
      <c r="B283" s="4">
        <v>2017</v>
      </c>
      <c r="C283" s="4" t="s">
        <v>26</v>
      </c>
      <c r="D283" s="5">
        <v>343641</v>
      </c>
      <c r="E283" s="5">
        <v>21744280450</v>
      </c>
      <c r="F283" s="6">
        <v>0</v>
      </c>
      <c r="G283" s="6">
        <v>0</v>
      </c>
      <c r="H283" s="6">
        <v>3.6019999999999999</v>
      </c>
      <c r="I283" s="6">
        <v>0.11600000000000001</v>
      </c>
      <c r="J283" s="7">
        <v>3.3410000000000002</v>
      </c>
      <c r="K283" s="6">
        <v>3.6749999999999998</v>
      </c>
      <c r="L283" s="6">
        <v>0.153</v>
      </c>
      <c r="M283" s="6">
        <v>4.3470000000000004</v>
      </c>
      <c r="N283" s="6">
        <v>10.694000000000001</v>
      </c>
      <c r="O283" s="6">
        <v>0.249</v>
      </c>
      <c r="P283" s="6">
        <v>5.7000000000000002E-2</v>
      </c>
      <c r="Q283" s="6">
        <v>10.481</v>
      </c>
      <c r="R283" s="6">
        <v>0.24399999999999999</v>
      </c>
      <c r="S283" s="6">
        <v>5.6000000000000001E-2</v>
      </c>
      <c r="T283" s="6">
        <v>0.69299999999999995</v>
      </c>
      <c r="U283" s="6">
        <v>2.0169999999999999</v>
      </c>
      <c r="V283" s="3"/>
      <c r="W283" s="3"/>
      <c r="X283" s="3"/>
      <c r="Y283" s="6">
        <v>2.7509999999999999</v>
      </c>
      <c r="Z283" s="6">
        <v>141.41</v>
      </c>
      <c r="AA283" s="6">
        <v>307.46300000000002</v>
      </c>
      <c r="AB283" s="6">
        <v>17.155000000000001</v>
      </c>
      <c r="AC283" s="6">
        <v>3.5880000000000001</v>
      </c>
      <c r="AD283" s="6">
        <v>5.0000000000000001E-3</v>
      </c>
      <c r="AE283" s="6">
        <v>166.05199999999999</v>
      </c>
      <c r="AF283" s="6">
        <v>117.84</v>
      </c>
      <c r="AG283" s="6">
        <v>7.0999999999999994E-2</v>
      </c>
      <c r="AH283" s="6">
        <v>186955.54699999999</v>
      </c>
      <c r="AI283" s="6">
        <v>4.3550000000000004</v>
      </c>
      <c r="AJ283" s="6">
        <v>0.14599999999999999</v>
      </c>
      <c r="AK283" s="6">
        <v>0.42599999999999999</v>
      </c>
      <c r="AL283" s="6">
        <v>0</v>
      </c>
      <c r="AM283" s="6">
        <v>0</v>
      </c>
      <c r="AN283" s="6">
        <v>8.41</v>
      </c>
      <c r="AO283" s="6">
        <v>8.1769999999999996</v>
      </c>
      <c r="AP283" s="6">
        <v>7.2999999999999995E-2</v>
      </c>
      <c r="AQ283" s="6">
        <v>0.21299999999999999</v>
      </c>
      <c r="AR283" s="6">
        <v>0.54</v>
      </c>
      <c r="AS283" s="6">
        <v>1.571</v>
      </c>
      <c r="AT283" s="6">
        <v>0.38</v>
      </c>
      <c r="AU283" s="6">
        <v>1.1060000000000001</v>
      </c>
      <c r="AV283" s="6">
        <v>2.7589999999999999</v>
      </c>
      <c r="AW283" s="6">
        <v>8.0280000000000005</v>
      </c>
      <c r="AX283" s="6">
        <v>8.9999999999999993E-3</v>
      </c>
      <c r="AY283" s="6">
        <v>3.0000000000000001E-3</v>
      </c>
      <c r="AZ283" s="6">
        <v>64.245999999999995</v>
      </c>
      <c r="BA283" s="6">
        <v>0</v>
      </c>
      <c r="BB283" s="6">
        <v>0.01</v>
      </c>
      <c r="BC283" s="6">
        <v>8.9999999999999993E-3</v>
      </c>
      <c r="BD283" s="6">
        <v>5.0000000000000001E-3</v>
      </c>
      <c r="BE283" s="6">
        <v>7.0000000000000001E-3</v>
      </c>
      <c r="BF283" s="6">
        <v>8.9999999999999993E-3</v>
      </c>
      <c r="BG283" s="6">
        <v>1.2999999999999999E-2</v>
      </c>
      <c r="BH283" s="6">
        <v>2E-3</v>
      </c>
      <c r="BI283" s="6">
        <v>2.1000000000000001E-2</v>
      </c>
      <c r="BJ283" s="6">
        <v>0</v>
      </c>
      <c r="BK283" s="6">
        <v>2.3E-2</v>
      </c>
      <c r="BL283" s="6">
        <v>2.1000000000000001E-2</v>
      </c>
      <c r="BM283" s="6">
        <v>1E-3</v>
      </c>
      <c r="BN283" s="6">
        <v>3.6999999999999998E-2</v>
      </c>
      <c r="BO283" s="6">
        <v>0</v>
      </c>
      <c r="BP283" s="6">
        <v>2E-3</v>
      </c>
      <c r="BQ283" s="6">
        <v>2.3E-2</v>
      </c>
      <c r="BR283" s="6">
        <v>1E-3</v>
      </c>
      <c r="BS283" s="6">
        <v>0.01</v>
      </c>
      <c r="BT283" s="6">
        <v>0</v>
      </c>
      <c r="BU283" s="6">
        <v>0</v>
      </c>
      <c r="BV283" s="6">
        <v>0</v>
      </c>
      <c r="BW283" s="6">
        <v>0</v>
      </c>
      <c r="BX283" s="6">
        <v>2.81</v>
      </c>
      <c r="BY283" s="6">
        <v>2.89</v>
      </c>
      <c r="BZ283" s="3"/>
      <c r="CA283" s="3"/>
    </row>
    <row r="284" spans="1:79" x14ac:dyDescent="0.25">
      <c r="A284" s="4" t="s">
        <v>25</v>
      </c>
      <c r="B284" s="4">
        <v>2018</v>
      </c>
      <c r="C284" s="4" t="s">
        <v>26</v>
      </c>
      <c r="D284" s="5">
        <v>352951</v>
      </c>
      <c r="E284" s="5">
        <v>23362960900</v>
      </c>
      <c r="F284" s="6">
        <v>0</v>
      </c>
      <c r="G284" s="6">
        <v>0</v>
      </c>
      <c r="H284" s="6">
        <v>3.6589999999999998</v>
      </c>
      <c r="I284" s="6">
        <v>5.7000000000000002E-2</v>
      </c>
      <c r="J284" s="7">
        <v>1.5920000000000001</v>
      </c>
      <c r="K284" s="6">
        <v>3.7320000000000002</v>
      </c>
      <c r="L284" s="6">
        <v>5.7000000000000002E-2</v>
      </c>
      <c r="M284" s="6">
        <v>1.56</v>
      </c>
      <c r="N284" s="6">
        <v>10.574</v>
      </c>
      <c r="O284" s="6">
        <v>0.24399999999999999</v>
      </c>
      <c r="P284" s="6">
        <v>5.6000000000000001E-2</v>
      </c>
      <c r="Q284" s="6">
        <v>10.367000000000001</v>
      </c>
      <c r="R284" s="6">
        <v>0.23899999999999999</v>
      </c>
      <c r="S284" s="6">
        <v>5.5E-2</v>
      </c>
      <c r="T284" s="6">
        <v>0.71499999999999997</v>
      </c>
      <c r="U284" s="6">
        <v>2.0259999999999998</v>
      </c>
      <c r="V284" s="3"/>
      <c r="W284" s="3"/>
      <c r="X284" s="3"/>
      <c r="Y284" s="6">
        <v>2.7509999999999999</v>
      </c>
      <c r="Z284" s="6">
        <v>145.06899999999999</v>
      </c>
      <c r="AA284" s="6">
        <v>311.19499999999999</v>
      </c>
      <c r="AB284" s="6">
        <v>17.87</v>
      </c>
      <c r="AC284" s="6">
        <v>3.7450000000000001</v>
      </c>
      <c r="AD284" s="6">
        <v>5.0000000000000001E-3</v>
      </c>
      <c r="AE284" s="6">
        <v>166.126</v>
      </c>
      <c r="AF284" s="6">
        <v>120.624</v>
      </c>
      <c r="AG284" s="6">
        <v>7.4999999999999997E-2</v>
      </c>
      <c r="AH284" s="6">
        <v>188294</v>
      </c>
      <c r="AI284" s="6">
        <v>4.3390000000000004</v>
      </c>
      <c r="AJ284" s="6">
        <v>0.156</v>
      </c>
      <c r="AK284" s="6">
        <v>0.443</v>
      </c>
      <c r="AL284" s="6">
        <v>0</v>
      </c>
      <c r="AM284" s="6">
        <v>0</v>
      </c>
      <c r="AN284" s="6">
        <v>8.2449999999999992</v>
      </c>
      <c r="AO284" s="6">
        <v>8.0180000000000007</v>
      </c>
      <c r="AP284" s="6">
        <v>7.2999999999999995E-2</v>
      </c>
      <c r="AQ284" s="6">
        <v>0.20799999999999999</v>
      </c>
      <c r="AR284" s="6">
        <v>0.54</v>
      </c>
      <c r="AS284" s="6">
        <v>1.53</v>
      </c>
      <c r="AT284" s="6">
        <v>0.38</v>
      </c>
      <c r="AU284" s="6">
        <v>1.077</v>
      </c>
      <c r="AV284" s="6">
        <v>2.7829999999999999</v>
      </c>
      <c r="AW284" s="6">
        <v>7.8860000000000001</v>
      </c>
      <c r="AX284" s="6">
        <v>1.2E-2</v>
      </c>
      <c r="AY284" s="6">
        <v>4.0000000000000001E-3</v>
      </c>
      <c r="AZ284" s="6">
        <v>66.459000000000003</v>
      </c>
      <c r="BA284" s="6">
        <v>0</v>
      </c>
      <c r="BB284" s="6">
        <v>0.01</v>
      </c>
      <c r="BC284" s="6">
        <v>8.9999999999999993E-3</v>
      </c>
      <c r="BD284" s="6">
        <v>5.0000000000000001E-3</v>
      </c>
      <c r="BE284" s="6">
        <v>7.0000000000000001E-3</v>
      </c>
      <c r="BF284" s="6">
        <v>8.9999999999999993E-3</v>
      </c>
      <c r="BG284" s="6">
        <v>1.2999999999999999E-2</v>
      </c>
      <c r="BH284" s="6">
        <v>2E-3</v>
      </c>
      <c r="BI284" s="6">
        <v>2.1999999999999999E-2</v>
      </c>
      <c r="BJ284" s="6">
        <v>0</v>
      </c>
      <c r="BK284" s="6">
        <v>2.3E-2</v>
      </c>
      <c r="BL284" s="6">
        <v>2.1000000000000001E-2</v>
      </c>
      <c r="BM284" s="6">
        <v>1E-3</v>
      </c>
      <c r="BN284" s="6">
        <v>3.7999999999999999E-2</v>
      </c>
      <c r="BO284" s="6">
        <v>0</v>
      </c>
      <c r="BP284" s="6">
        <v>2E-3</v>
      </c>
      <c r="BQ284" s="6">
        <v>2.3E-2</v>
      </c>
      <c r="BR284" s="6">
        <v>1E-3</v>
      </c>
      <c r="BS284" s="6">
        <v>0.01</v>
      </c>
      <c r="BT284" s="6">
        <v>0</v>
      </c>
      <c r="BU284" s="6">
        <v>0</v>
      </c>
      <c r="BV284" s="6">
        <v>0</v>
      </c>
      <c r="BW284" s="6">
        <v>0</v>
      </c>
      <c r="BX284" s="6">
        <v>2.83</v>
      </c>
      <c r="BY284" s="6">
        <v>2.91</v>
      </c>
      <c r="BZ284" s="3"/>
      <c r="CA284" s="3"/>
    </row>
    <row r="285" spans="1:79" x14ac:dyDescent="0.25">
      <c r="A285" s="4" t="s">
        <v>25</v>
      </c>
      <c r="B285" s="4">
        <v>2019</v>
      </c>
      <c r="C285" s="4" t="s">
        <v>26</v>
      </c>
      <c r="D285" s="5">
        <v>360787</v>
      </c>
      <c r="E285" s="5">
        <v>24981641350</v>
      </c>
      <c r="F285" s="6">
        <v>0</v>
      </c>
      <c r="G285" s="6">
        <v>0</v>
      </c>
      <c r="H285" s="6">
        <v>3.5459999999999998</v>
      </c>
      <c r="I285" s="6">
        <v>-0.113</v>
      </c>
      <c r="J285" s="7">
        <v>-3.08</v>
      </c>
      <c r="K285" s="6">
        <v>3.62</v>
      </c>
      <c r="L285" s="6">
        <v>-0.113</v>
      </c>
      <c r="M285" s="6">
        <v>-3.0190000000000001</v>
      </c>
      <c r="N285" s="6">
        <v>10.032</v>
      </c>
      <c r="O285" s="8">
        <f>AVERAGE($O$266:$O$284)</f>
        <v>0.28610526315789475</v>
      </c>
      <c r="P285" s="6">
        <v>5.7000000000000002E-2</v>
      </c>
      <c r="Q285" s="6">
        <v>9.8290000000000006</v>
      </c>
      <c r="R285" s="8">
        <f>AVERAGE($R$266:$R$284)</f>
        <v>0.28331578947368419</v>
      </c>
      <c r="S285" s="6">
        <v>5.6000000000000001E-2</v>
      </c>
      <c r="T285" s="6">
        <v>0.68400000000000005</v>
      </c>
      <c r="U285" s="6">
        <v>1.8959999999999999</v>
      </c>
      <c r="V285" s="3"/>
      <c r="W285" s="3"/>
      <c r="X285" s="3"/>
      <c r="Y285" s="6">
        <v>2.7509999999999999</v>
      </c>
      <c r="Z285" s="6">
        <v>148.61500000000001</v>
      </c>
      <c r="AA285" s="6">
        <v>314.81400000000002</v>
      </c>
      <c r="AB285" s="6">
        <v>18.553999999999998</v>
      </c>
      <c r="AC285" s="6">
        <v>3.9079999999999999</v>
      </c>
      <c r="AD285" s="6">
        <v>5.0000000000000001E-3</v>
      </c>
      <c r="AE285" s="6">
        <v>166.19900000000001</v>
      </c>
      <c r="AF285" s="6">
        <v>123.316</v>
      </c>
      <c r="AG285" s="6">
        <v>8.2000000000000003E-2</v>
      </c>
      <c r="AH285" s="6">
        <v>175527.734</v>
      </c>
      <c r="AI285" s="8">
        <f>AVERAGE($AI$266:$AI$284)</f>
        <v>4.1242631578947373</v>
      </c>
      <c r="AJ285" s="6">
        <v>0.16300000000000001</v>
      </c>
      <c r="AK285" s="6">
        <v>0.45200000000000001</v>
      </c>
      <c r="AL285" s="6">
        <v>0</v>
      </c>
      <c r="AM285" s="6">
        <v>1E-3</v>
      </c>
      <c r="AN285" s="6">
        <v>7.899</v>
      </c>
      <c r="AO285" s="6">
        <v>7.6779999999999999</v>
      </c>
      <c r="AP285" s="6">
        <v>7.2999999999999995E-2</v>
      </c>
      <c r="AQ285" s="6">
        <v>0.20300000000000001</v>
      </c>
      <c r="AR285" s="6">
        <v>0.53</v>
      </c>
      <c r="AS285" s="6">
        <v>1.4690000000000001</v>
      </c>
      <c r="AT285" s="6">
        <v>0.37</v>
      </c>
      <c r="AU285" s="6">
        <v>1.026</v>
      </c>
      <c r="AV285" s="6">
        <v>2.6920000000000002</v>
      </c>
      <c r="AW285" s="6">
        <v>7.4619999999999997</v>
      </c>
      <c r="AX285" s="6">
        <v>1.7999999999999999E-2</v>
      </c>
      <c r="AY285" s="6">
        <v>7.0000000000000001E-3</v>
      </c>
      <c r="AZ285" s="6">
        <v>63.328000000000003</v>
      </c>
      <c r="BA285" s="6">
        <v>0</v>
      </c>
      <c r="BB285" s="6">
        <v>0.01</v>
      </c>
      <c r="BC285" s="6">
        <v>8.9999999999999993E-3</v>
      </c>
      <c r="BD285" s="6">
        <v>5.0000000000000001E-3</v>
      </c>
      <c r="BE285" s="6">
        <v>7.0000000000000001E-3</v>
      </c>
      <c r="BF285" s="6">
        <v>8.9999999999999993E-3</v>
      </c>
      <c r="BG285" s="6">
        <v>1.2999999999999999E-2</v>
      </c>
      <c r="BH285" s="6">
        <v>2E-3</v>
      </c>
      <c r="BI285" s="6">
        <v>2.1999999999999999E-2</v>
      </c>
      <c r="BJ285" s="6">
        <v>0</v>
      </c>
      <c r="BK285" s="6">
        <v>2.3E-2</v>
      </c>
      <c r="BL285" s="6">
        <v>2.1000000000000001E-2</v>
      </c>
      <c r="BM285" s="6">
        <v>1E-3</v>
      </c>
      <c r="BN285" s="6">
        <v>3.6999999999999998E-2</v>
      </c>
      <c r="BO285" s="6">
        <v>0</v>
      </c>
      <c r="BP285" s="6">
        <v>2E-3</v>
      </c>
      <c r="BQ285" s="6">
        <v>2.1999999999999999E-2</v>
      </c>
      <c r="BR285" s="6">
        <v>2E-3</v>
      </c>
      <c r="BS285" s="6">
        <v>0.01</v>
      </c>
      <c r="BT285" s="6">
        <v>0</v>
      </c>
      <c r="BU285" s="6">
        <v>0</v>
      </c>
      <c r="BV285" s="6">
        <v>0</v>
      </c>
      <c r="BW285" s="6">
        <v>0</v>
      </c>
      <c r="BX285" s="6">
        <v>2.77</v>
      </c>
      <c r="BY285" s="6">
        <v>2.85</v>
      </c>
      <c r="BZ285" s="3"/>
      <c r="CA285" s="3"/>
    </row>
    <row r="286" spans="1:79" x14ac:dyDescent="0.25">
      <c r="A286" s="4" t="s">
        <v>25</v>
      </c>
      <c r="B286" s="4">
        <v>2020</v>
      </c>
      <c r="C286" s="4" t="s">
        <v>26</v>
      </c>
      <c r="D286" s="5">
        <v>366682</v>
      </c>
      <c r="E286" s="5">
        <v>23250921800</v>
      </c>
      <c r="F286" s="6">
        <v>0</v>
      </c>
      <c r="G286" s="6">
        <v>0</v>
      </c>
      <c r="H286" s="6">
        <v>3.3290000000000002</v>
      </c>
      <c r="I286" s="6">
        <v>-0.217</v>
      </c>
      <c r="J286" s="7">
        <v>-6.13</v>
      </c>
      <c r="K286" s="6">
        <v>3.4020000000000001</v>
      </c>
      <c r="L286" s="6">
        <v>-0.217</v>
      </c>
      <c r="M286" s="6">
        <v>-6.0060000000000002</v>
      </c>
      <c r="N286" s="6">
        <v>9.2780000000000005</v>
      </c>
      <c r="O286" s="8">
        <f t="shared" ref="O286:O287" si="47">AVERAGE($O$266:$O$284)</f>
        <v>0.28610526315789475</v>
      </c>
      <c r="P286" s="6">
        <v>0.06</v>
      </c>
      <c r="Q286" s="6">
        <v>9.0779999999999994</v>
      </c>
      <c r="R286" s="8">
        <f t="shared" ref="R286:R287" si="48">AVERAGE($R$266:$R$284)</f>
        <v>0.28331578947368419</v>
      </c>
      <c r="S286" s="6">
        <v>5.8000000000000003E-2</v>
      </c>
      <c r="T286" s="6">
        <v>0.66800000000000004</v>
      </c>
      <c r="U286" s="6">
        <v>1.821</v>
      </c>
      <c r="V286" s="3"/>
      <c r="W286" s="3"/>
      <c r="X286" s="3"/>
      <c r="Y286" s="6">
        <v>2.7509999999999999</v>
      </c>
      <c r="Z286" s="6">
        <v>151.94399999999999</v>
      </c>
      <c r="AA286" s="6">
        <v>318.21699999999998</v>
      </c>
      <c r="AB286" s="6">
        <v>19.221</v>
      </c>
      <c r="AC286" s="6">
        <v>4.0830000000000002</v>
      </c>
      <c r="AD286" s="6">
        <v>5.0000000000000001E-3</v>
      </c>
      <c r="AE286" s="6">
        <v>166.27199999999999</v>
      </c>
      <c r="AF286" s="6">
        <v>125.79600000000001</v>
      </c>
      <c r="AG286" s="6">
        <v>8.7999999999999995E-2</v>
      </c>
      <c r="AH286" s="6">
        <v>155754.59400000001</v>
      </c>
      <c r="AI286" s="8">
        <f t="shared" ref="AI286:AI287" si="49">AVERAGE($AI$266:$AI$284)</f>
        <v>4.1242631578947373</v>
      </c>
      <c r="AJ286" s="6">
        <v>0.17499999999999999</v>
      </c>
      <c r="AK286" s="6">
        <v>0.47699999999999998</v>
      </c>
      <c r="AL286" s="6">
        <v>0</v>
      </c>
      <c r="AM286" s="6">
        <v>1E-3</v>
      </c>
      <c r="AN286" s="8">
        <f>AVERAGE($AN$266:$AN$285)</f>
        <v>10.380650000000001</v>
      </c>
      <c r="AO286" s="8">
        <f>AVERAGE($AO$266:$AO$285)</f>
        <v>10.230050000000002</v>
      </c>
      <c r="AP286" s="6">
        <v>7.2999999999999995E-2</v>
      </c>
      <c r="AQ286" s="6">
        <v>0.2</v>
      </c>
      <c r="AR286" s="8">
        <f>AVERAGE($AR$266:$AR$285)</f>
        <v>0.57099999999999995</v>
      </c>
      <c r="AS286" s="8">
        <f>AVERAGE($AS$266:$AS$285)</f>
        <v>1.8184499999999999</v>
      </c>
      <c r="AT286" s="8">
        <f>AVERAGE($AT$266:$AT$285)</f>
        <v>0.36649999999999994</v>
      </c>
      <c r="AU286" s="8">
        <f>AVERAGE($AU$266:$AU$285)</f>
        <v>1.1644000000000003</v>
      </c>
      <c r="AV286" s="6">
        <v>2.48</v>
      </c>
      <c r="AW286" s="6">
        <v>6.7629999999999999</v>
      </c>
      <c r="AX286" s="6">
        <v>1.7000000000000001E-2</v>
      </c>
      <c r="AY286" s="6">
        <v>6.0000000000000001E-3</v>
      </c>
      <c r="AZ286" s="6">
        <v>57.112000000000002</v>
      </c>
      <c r="BA286" s="6">
        <v>0</v>
      </c>
      <c r="BB286" s="6">
        <v>8.9999999999999993E-3</v>
      </c>
      <c r="BC286" s="6">
        <v>8.9999999999999993E-3</v>
      </c>
      <c r="BD286" s="6">
        <v>5.0000000000000001E-3</v>
      </c>
      <c r="BE286" s="6">
        <v>6.0000000000000001E-3</v>
      </c>
      <c r="BF286" s="6">
        <v>8.9999999999999993E-3</v>
      </c>
      <c r="BG286" s="6">
        <v>1.2999999999999999E-2</v>
      </c>
      <c r="BH286" s="6">
        <v>2E-3</v>
      </c>
      <c r="BI286" s="6">
        <v>2.3E-2</v>
      </c>
      <c r="BJ286" s="6">
        <v>0</v>
      </c>
      <c r="BK286" s="6">
        <v>2.3E-2</v>
      </c>
      <c r="BL286" s="6">
        <v>2.1000000000000001E-2</v>
      </c>
      <c r="BM286" s="6">
        <v>1E-3</v>
      </c>
      <c r="BN286" s="6">
        <v>4.2999999999999997E-2</v>
      </c>
      <c r="BO286" s="6">
        <v>0</v>
      </c>
      <c r="BP286" s="6">
        <v>2E-3</v>
      </c>
      <c r="BQ286" s="6">
        <v>2.1999999999999999E-2</v>
      </c>
      <c r="BR286" s="6">
        <v>2E-3</v>
      </c>
      <c r="BS286" s="6">
        <v>0.01</v>
      </c>
      <c r="BT286" s="6">
        <v>0</v>
      </c>
      <c r="BU286" s="6">
        <v>0</v>
      </c>
      <c r="BV286" s="6">
        <v>0</v>
      </c>
      <c r="BW286" s="6">
        <v>0</v>
      </c>
      <c r="BX286" s="8">
        <f>AVERAGE($BX$266:$BX$285)</f>
        <v>3.2054999999999998</v>
      </c>
      <c r="BY286" s="8">
        <f>AVERAGE($BY$266:$BY$285)</f>
        <v>3.2544999999999993</v>
      </c>
      <c r="BZ286" s="3"/>
      <c r="CA286" s="3"/>
    </row>
    <row r="287" spans="1:79" x14ac:dyDescent="0.25">
      <c r="A287" s="4" t="s">
        <v>25</v>
      </c>
      <c r="B287" s="4">
        <v>2021</v>
      </c>
      <c r="C287" s="4" t="s">
        <v>26</v>
      </c>
      <c r="D287" s="5">
        <v>370338</v>
      </c>
      <c r="E287" s="5">
        <v>27841648044</v>
      </c>
      <c r="F287" s="6">
        <v>2.5600000000000001E-2</v>
      </c>
      <c r="G287" s="6">
        <v>8.5800000000000001E-2</v>
      </c>
      <c r="H287" s="6">
        <v>3.375</v>
      </c>
      <c r="I287" s="6">
        <v>4.5999999999999999E-2</v>
      </c>
      <c r="J287" s="7">
        <v>1.3839999999999999</v>
      </c>
      <c r="K287" s="6">
        <v>3.4119999999999999</v>
      </c>
      <c r="L287" s="6">
        <v>8.9999999999999993E-3</v>
      </c>
      <c r="M287" s="6">
        <v>0.27800000000000002</v>
      </c>
      <c r="N287" s="6">
        <v>9.2119999999999997</v>
      </c>
      <c r="O287" s="8">
        <f t="shared" si="47"/>
        <v>0.28610526315789475</v>
      </c>
      <c r="P287" s="6">
        <v>5.8999999999999997E-2</v>
      </c>
      <c r="Q287" s="6">
        <v>9.1129999999999995</v>
      </c>
      <c r="R287" s="8">
        <f t="shared" si="48"/>
        <v>0.28331578947368419</v>
      </c>
      <c r="S287" s="6">
        <v>5.8000000000000003E-2</v>
      </c>
      <c r="T287" s="6">
        <v>0.66800000000000004</v>
      </c>
      <c r="U287" s="6">
        <v>1.8029999999999999</v>
      </c>
      <c r="V287" s="3"/>
      <c r="W287" s="3"/>
      <c r="X287" s="3"/>
      <c r="Y287" s="8">
        <f>AVERAGE(Y266:Y286)</f>
        <v>2.6292380952380947</v>
      </c>
      <c r="Z287" s="6">
        <v>155.31899999999999</v>
      </c>
      <c r="AA287" s="6">
        <v>321.62799999999999</v>
      </c>
      <c r="AB287" s="6">
        <v>19.888999999999999</v>
      </c>
      <c r="AC287" s="6">
        <v>4.258</v>
      </c>
      <c r="AD287" s="6">
        <v>5.0000000000000001E-3</v>
      </c>
      <c r="AE287" s="6">
        <v>166.309</v>
      </c>
      <c r="AF287" s="6">
        <v>128.322</v>
      </c>
      <c r="AG287" s="6">
        <v>9.4E-2</v>
      </c>
      <c r="AH287" s="6">
        <v>156923.65599999999</v>
      </c>
      <c r="AI287" s="8">
        <f t="shared" si="49"/>
        <v>4.1242631578947373</v>
      </c>
      <c r="AJ287" s="6">
        <v>0.17499999999999999</v>
      </c>
      <c r="AK287" s="6">
        <v>0.47199999999999998</v>
      </c>
      <c r="AL287" s="6">
        <v>0</v>
      </c>
      <c r="AM287" s="6">
        <v>1E-3</v>
      </c>
      <c r="AN287" s="8">
        <f>AVERAGE($AN$266:$AN$285)</f>
        <v>10.380650000000001</v>
      </c>
      <c r="AO287" s="8">
        <f>AVERAGE($AO$266:$AO$285)</f>
        <v>10.230050000000002</v>
      </c>
      <c r="AP287" s="6">
        <v>3.6999999999999998E-2</v>
      </c>
      <c r="AQ287" s="6">
        <v>9.9000000000000005E-2</v>
      </c>
      <c r="AR287" s="8">
        <f>AVERAGE($AR$266:$AR$285)</f>
        <v>0.57099999999999995</v>
      </c>
      <c r="AS287" s="8">
        <f>AVERAGE($AS$266:$AS$285)</f>
        <v>1.8184499999999999</v>
      </c>
      <c r="AT287" s="8">
        <f>AVERAGE($AT$266:$AT$285)</f>
        <v>0.36649999999999994</v>
      </c>
      <c r="AU287" s="8">
        <f>AVERAGE($AU$266:$AU$285)</f>
        <v>1.1644000000000003</v>
      </c>
      <c r="AV287" s="6">
        <v>2.5259999999999998</v>
      </c>
      <c r="AW287" s="6">
        <v>6.8209999999999997</v>
      </c>
      <c r="AX287" s="6">
        <v>1.7000000000000001E-2</v>
      </c>
      <c r="AY287" s="6">
        <v>6.0000000000000001E-3</v>
      </c>
      <c r="AZ287" s="6">
        <v>58.115000000000002</v>
      </c>
      <c r="BA287" s="8">
        <f>AVERAGE(BA266:BA286)</f>
        <v>2.7619047619047619E-3</v>
      </c>
      <c r="BB287" s="6">
        <v>8.9999999999999993E-3</v>
      </c>
      <c r="BC287" s="6">
        <v>8.0000000000000002E-3</v>
      </c>
      <c r="BD287" s="6">
        <v>4.0000000000000001E-3</v>
      </c>
      <c r="BE287" s="6">
        <f>AVERAGE(BE266:BE286)</f>
        <v>9.4285714285714303E-3</v>
      </c>
      <c r="BF287" s="6">
        <v>8.9999999999999993E-3</v>
      </c>
      <c r="BG287" s="6">
        <v>1.2999999999999999E-2</v>
      </c>
      <c r="BH287" s="6">
        <v>2E-3</v>
      </c>
      <c r="BI287" s="6">
        <v>2.3E-2</v>
      </c>
      <c r="BJ287" s="6">
        <v>0</v>
      </c>
      <c r="BK287" s="6">
        <v>2.1999999999999999E-2</v>
      </c>
      <c r="BL287" s="6">
        <v>2.1000000000000001E-2</v>
      </c>
      <c r="BM287" s="6">
        <v>1E-3</v>
      </c>
      <c r="BN287" s="6">
        <v>4.2000000000000003E-2</v>
      </c>
      <c r="BO287" s="6">
        <v>0</v>
      </c>
      <c r="BP287" s="6">
        <v>1E-3</v>
      </c>
      <c r="BQ287" s="6">
        <v>2.1000000000000001E-2</v>
      </c>
      <c r="BR287" s="6">
        <v>2E-3</v>
      </c>
      <c r="BS287" s="6">
        <v>0.01</v>
      </c>
      <c r="BT287" s="6">
        <v>0</v>
      </c>
      <c r="BU287" s="6">
        <v>0</v>
      </c>
      <c r="BV287" s="6">
        <v>0</v>
      </c>
      <c r="BW287" s="6">
        <v>0</v>
      </c>
      <c r="BX287" s="8">
        <f>AVERAGE($BX$266:$BX$285)</f>
        <v>3.2054999999999998</v>
      </c>
      <c r="BY287" s="8">
        <f>AVERAGE($BY$266:$BY$285)</f>
        <v>3.2544999999999993</v>
      </c>
      <c r="BZ287" s="3"/>
      <c r="CA287" s="3"/>
    </row>
    <row r="288" spans="1:79" x14ac:dyDescent="0.25">
      <c r="A288" s="4" t="s">
        <v>27</v>
      </c>
      <c r="B288" s="4">
        <v>2000</v>
      </c>
      <c r="C288" s="4" t="s">
        <v>28</v>
      </c>
      <c r="D288" s="5">
        <v>1059633664</v>
      </c>
      <c r="E288" s="5">
        <v>466000000000</v>
      </c>
      <c r="F288" s="6">
        <v>45.957000000000001</v>
      </c>
      <c r="G288" s="6">
        <v>4.2999999999999997E-2</v>
      </c>
      <c r="H288" s="6">
        <v>978.10400000000004</v>
      </c>
      <c r="I288" s="6">
        <v>27.152999999999999</v>
      </c>
      <c r="J288" s="7">
        <v>2.855</v>
      </c>
      <c r="K288" s="6">
        <v>1186.952</v>
      </c>
      <c r="L288" s="6">
        <v>135.68100000000001</v>
      </c>
      <c r="M288" s="6">
        <v>12.906000000000001</v>
      </c>
      <c r="N288" s="6">
        <v>1.1200000000000001</v>
      </c>
      <c r="O288" s="6">
        <v>0.42799999999999999</v>
      </c>
      <c r="P288" s="6">
        <v>0.318</v>
      </c>
      <c r="Q288" s="6">
        <v>0.92300000000000004</v>
      </c>
      <c r="R288" s="6">
        <v>0.35299999999999998</v>
      </c>
      <c r="S288" s="6">
        <v>0.26200000000000001</v>
      </c>
      <c r="T288" s="6">
        <v>572.87699999999995</v>
      </c>
      <c r="U288" s="6">
        <v>0.54100000000000004</v>
      </c>
      <c r="V288" s="6">
        <v>905.62</v>
      </c>
      <c r="W288" s="6">
        <v>0.85499999999999998</v>
      </c>
      <c r="X288" s="6">
        <v>0.32700000000000001</v>
      </c>
      <c r="Y288" s="6">
        <v>657.01199999999994</v>
      </c>
      <c r="Z288" s="6">
        <v>18921.407999999999</v>
      </c>
      <c r="AA288" s="6">
        <v>57991.370999999999</v>
      </c>
      <c r="AB288" s="6">
        <v>12867.468000000001</v>
      </c>
      <c r="AC288" s="6">
        <v>126.389</v>
      </c>
      <c r="AD288" s="6">
        <v>492.565</v>
      </c>
      <c r="AE288" s="6">
        <v>41858.633000000002</v>
      </c>
      <c r="AF288" s="6">
        <v>4777.9740000000002</v>
      </c>
      <c r="AG288" s="3"/>
      <c r="AH288" s="6">
        <v>3518.6819999999998</v>
      </c>
      <c r="AI288" s="6">
        <v>1.3440000000000001</v>
      </c>
      <c r="AJ288" s="6">
        <v>3.1110000000000002</v>
      </c>
      <c r="AK288" s="6">
        <v>3.0000000000000001E-3</v>
      </c>
      <c r="AL288" s="6">
        <v>43.872999999999998</v>
      </c>
      <c r="AM288" s="6">
        <v>4.1000000000000002E-2</v>
      </c>
      <c r="AN288" s="6">
        <v>1.6020000000000001</v>
      </c>
      <c r="AO288" s="6">
        <v>1.395</v>
      </c>
      <c r="AP288" s="6">
        <v>208.84800000000001</v>
      </c>
      <c r="AQ288" s="6">
        <v>0.19700000000000001</v>
      </c>
      <c r="AR288" s="6">
        <v>573</v>
      </c>
      <c r="AS288" s="6">
        <v>0.54100000000000004</v>
      </c>
      <c r="AT288" s="6">
        <v>180.54</v>
      </c>
      <c r="AU288" s="6">
        <v>0.17</v>
      </c>
      <c r="AV288" s="6">
        <v>312.28699999999998</v>
      </c>
      <c r="AW288" s="6">
        <v>0.29499999999999998</v>
      </c>
      <c r="AX288" s="3"/>
      <c r="AY288" s="3"/>
      <c r="AZ288" s="6">
        <v>3728.5140000000001</v>
      </c>
      <c r="BA288" s="6">
        <v>6.3659999999999997</v>
      </c>
      <c r="BB288" s="6">
        <v>3.843</v>
      </c>
      <c r="BC288" s="6">
        <v>3.883</v>
      </c>
      <c r="BD288" s="6">
        <v>6.2249999999999996</v>
      </c>
      <c r="BE288" s="6">
        <v>3.5670000000000002</v>
      </c>
      <c r="BF288" s="6">
        <v>1.8089999999999999</v>
      </c>
      <c r="BG288" s="6">
        <v>3.444</v>
      </c>
      <c r="BH288" s="6">
        <v>2.4500000000000002</v>
      </c>
      <c r="BI288" s="6">
        <v>1.181</v>
      </c>
      <c r="BJ288" s="6">
        <v>0.40400000000000003</v>
      </c>
      <c r="BK288" s="6">
        <v>6.5149999999999997</v>
      </c>
      <c r="BL288" s="6">
        <v>1.3069999999999999</v>
      </c>
      <c r="BM288" s="3"/>
      <c r="BN288" s="6">
        <v>1.115</v>
      </c>
      <c r="BO288" s="6">
        <v>0.92700000000000005</v>
      </c>
      <c r="BP288" s="6">
        <v>4.0819999999999999</v>
      </c>
      <c r="BQ288" s="6">
        <v>3.0310000000000001</v>
      </c>
      <c r="BR288" s="3"/>
      <c r="BS288" s="6">
        <v>4.2880000000000003</v>
      </c>
      <c r="BT288" s="6">
        <v>2.5999999999999999E-2</v>
      </c>
      <c r="BU288" s="6">
        <v>1.9E-2</v>
      </c>
      <c r="BV288" s="6">
        <v>4.9000000000000002E-2</v>
      </c>
      <c r="BW288" s="6">
        <v>4.0000000000000001E-3</v>
      </c>
      <c r="BX288" s="6">
        <v>1477.87</v>
      </c>
      <c r="BY288" s="6">
        <v>1697.23</v>
      </c>
      <c r="BZ288" s="6">
        <v>-72.483999999999995</v>
      </c>
      <c r="CA288" s="6">
        <v>-7.4109999999999996</v>
      </c>
    </row>
    <row r="289" spans="1:79" x14ac:dyDescent="0.25">
      <c r="A289" s="4" t="s">
        <v>27</v>
      </c>
      <c r="B289" s="4">
        <v>2001</v>
      </c>
      <c r="C289" s="4" t="s">
        <v>28</v>
      </c>
      <c r="D289" s="5">
        <v>1078970880</v>
      </c>
      <c r="E289" s="5">
        <v>487000000000</v>
      </c>
      <c r="F289" s="6">
        <v>46.74</v>
      </c>
      <c r="G289" s="6">
        <v>4.2999999999999997E-2</v>
      </c>
      <c r="H289" s="6">
        <v>991.73199999999997</v>
      </c>
      <c r="I289" s="6">
        <v>13.628</v>
      </c>
      <c r="J289" s="7">
        <v>1.393</v>
      </c>
      <c r="K289" s="6">
        <v>1159.653</v>
      </c>
      <c r="L289" s="6">
        <v>-27.298999999999999</v>
      </c>
      <c r="M289" s="6">
        <v>-2.2999999999999998</v>
      </c>
      <c r="N289" s="6">
        <v>1.075</v>
      </c>
      <c r="O289" s="6">
        <v>0.39900000000000002</v>
      </c>
      <c r="P289" s="6">
        <v>0.31</v>
      </c>
      <c r="Q289" s="6">
        <v>0.91900000000000004</v>
      </c>
      <c r="R289" s="6">
        <v>0.34100000000000003</v>
      </c>
      <c r="S289" s="6">
        <v>0.26500000000000001</v>
      </c>
      <c r="T289" s="6">
        <v>582.08299999999997</v>
      </c>
      <c r="U289" s="6">
        <v>0.53900000000000003</v>
      </c>
      <c r="V289" s="6">
        <v>913.154</v>
      </c>
      <c r="W289" s="6">
        <v>0.84599999999999997</v>
      </c>
      <c r="X289" s="6">
        <v>0.314</v>
      </c>
      <c r="Y289" s="6">
        <v>703.75199999999995</v>
      </c>
      <c r="Z289" s="6">
        <v>19913.141</v>
      </c>
      <c r="AA289" s="6">
        <v>59151.027000000002</v>
      </c>
      <c r="AB289" s="6">
        <v>13449.552</v>
      </c>
      <c r="AC289" s="6">
        <v>129.614</v>
      </c>
      <c r="AD289" s="6">
        <v>536.13400000000001</v>
      </c>
      <c r="AE289" s="6">
        <v>42026.559000000001</v>
      </c>
      <c r="AF289" s="6">
        <v>5094.09</v>
      </c>
      <c r="AG289" s="3"/>
      <c r="AH289" s="6">
        <v>3469.8359999999998</v>
      </c>
      <c r="AI289" s="6">
        <v>1.288</v>
      </c>
      <c r="AJ289" s="6">
        <v>3.2240000000000002</v>
      </c>
      <c r="AK289" s="6">
        <v>3.0000000000000001E-3</v>
      </c>
      <c r="AL289" s="6">
        <v>43.569000000000003</v>
      </c>
      <c r="AM289" s="6">
        <v>0.04</v>
      </c>
      <c r="AN289" s="6">
        <v>1.5940000000000001</v>
      </c>
      <c r="AO289" s="6">
        <v>1.6</v>
      </c>
      <c r="AP289" s="6">
        <v>167.92099999999999</v>
      </c>
      <c r="AQ289" s="6">
        <v>0.156</v>
      </c>
      <c r="AR289" s="6">
        <v>574.73</v>
      </c>
      <c r="AS289" s="6">
        <v>0.53300000000000003</v>
      </c>
      <c r="AT289" s="6">
        <v>184.86</v>
      </c>
      <c r="AU289" s="6">
        <v>0.17100000000000001</v>
      </c>
      <c r="AV289" s="6">
        <v>316.11500000000001</v>
      </c>
      <c r="AW289" s="6">
        <v>0.29299999999999998</v>
      </c>
      <c r="AX289" s="3"/>
      <c r="AY289" s="3"/>
      <c r="AZ289" s="6">
        <v>3743.8530000000001</v>
      </c>
      <c r="BA289" s="6">
        <v>6.1959999999999997</v>
      </c>
      <c r="BB289" s="6">
        <v>3.8639999999999999</v>
      </c>
      <c r="BC289" s="6">
        <v>3.8140000000000001</v>
      </c>
      <c r="BD289" s="6">
        <v>6.2889999999999997</v>
      </c>
      <c r="BE289" s="6">
        <v>3.6709999999999998</v>
      </c>
      <c r="BF289" s="6">
        <v>1.8580000000000001</v>
      </c>
      <c r="BG289" s="6">
        <v>3.45</v>
      </c>
      <c r="BH289" s="6">
        <v>2.516</v>
      </c>
      <c r="BI289" s="6">
        <v>1.18</v>
      </c>
      <c r="BJ289" s="6">
        <v>0.42299999999999999</v>
      </c>
      <c r="BK289" s="6">
        <v>6.4930000000000003</v>
      </c>
      <c r="BL289" s="6">
        <v>1.355</v>
      </c>
      <c r="BM289" s="3"/>
      <c r="BN289" s="6">
        <v>1.147</v>
      </c>
      <c r="BO289" s="6">
        <v>0.91300000000000003</v>
      </c>
      <c r="BP289" s="6">
        <v>3.5430000000000001</v>
      </c>
      <c r="BQ289" s="6">
        <v>3.0419999999999998</v>
      </c>
      <c r="BR289" s="3"/>
      <c r="BS289" s="6">
        <v>4.3040000000000003</v>
      </c>
      <c r="BT289" s="6">
        <v>2.5999999999999999E-2</v>
      </c>
      <c r="BU289" s="6">
        <v>1.9E-2</v>
      </c>
      <c r="BV289" s="6">
        <v>0.05</v>
      </c>
      <c r="BW289" s="6">
        <v>4.0000000000000001E-3</v>
      </c>
      <c r="BX289" s="6">
        <v>1725.86</v>
      </c>
      <c r="BY289" s="6">
        <v>1719.69</v>
      </c>
      <c r="BZ289" s="6">
        <v>-78.576999999999998</v>
      </c>
      <c r="CA289" s="6">
        <v>-7.923</v>
      </c>
    </row>
    <row r="290" spans="1:79" x14ac:dyDescent="0.25">
      <c r="A290" s="4" t="s">
        <v>27</v>
      </c>
      <c r="B290" s="4">
        <v>2002</v>
      </c>
      <c r="C290" s="4" t="s">
        <v>28</v>
      </c>
      <c r="D290" s="5">
        <v>1098313088</v>
      </c>
      <c r="E290" s="5">
        <v>510000000000</v>
      </c>
      <c r="F290" s="6">
        <v>49.110999999999997</v>
      </c>
      <c r="G290" s="6">
        <v>4.4999999999999998E-2</v>
      </c>
      <c r="H290" s="6">
        <v>1022.175</v>
      </c>
      <c r="I290" s="6">
        <v>30.443999999999999</v>
      </c>
      <c r="J290" s="7">
        <v>3.07</v>
      </c>
      <c r="K290" s="6">
        <v>1131.9490000000001</v>
      </c>
      <c r="L290" s="6">
        <v>-27.704000000000001</v>
      </c>
      <c r="M290" s="6">
        <v>-2.3889999999999998</v>
      </c>
      <c r="N290" s="6">
        <v>1.0309999999999999</v>
      </c>
      <c r="O290" s="6">
        <v>0.379</v>
      </c>
      <c r="P290" s="6">
        <v>0.29299999999999998</v>
      </c>
      <c r="Q290" s="6">
        <v>0.93100000000000005</v>
      </c>
      <c r="R290" s="6">
        <v>0.34200000000000003</v>
      </c>
      <c r="S290" s="6">
        <v>0.26400000000000001</v>
      </c>
      <c r="T290" s="6">
        <v>598.59799999999996</v>
      </c>
      <c r="U290" s="6">
        <v>0.54500000000000004</v>
      </c>
      <c r="V290" s="6">
        <v>928.20100000000002</v>
      </c>
      <c r="W290" s="6">
        <v>0.84499999999999997</v>
      </c>
      <c r="X290" s="6">
        <v>0.31</v>
      </c>
      <c r="Y290" s="6">
        <v>752.86300000000006</v>
      </c>
      <c r="Z290" s="6">
        <v>20935.313999999998</v>
      </c>
      <c r="AA290" s="6">
        <v>60282.972999999998</v>
      </c>
      <c r="AB290" s="6">
        <v>14048.148999999999</v>
      </c>
      <c r="AC290" s="6">
        <v>132.358</v>
      </c>
      <c r="AD290" s="6">
        <v>583.26800000000003</v>
      </c>
      <c r="AE290" s="6">
        <v>42136.332000000002</v>
      </c>
      <c r="AF290" s="6">
        <v>5418.6769999999997</v>
      </c>
      <c r="AG290" s="3"/>
      <c r="AH290" s="6">
        <v>3519.7170000000001</v>
      </c>
      <c r="AI290" s="6">
        <v>1.2929999999999999</v>
      </c>
      <c r="AJ290" s="6">
        <v>2.7440000000000002</v>
      </c>
      <c r="AK290" s="6">
        <v>2E-3</v>
      </c>
      <c r="AL290" s="6">
        <v>47.134</v>
      </c>
      <c r="AM290" s="6">
        <v>4.2999999999999997E-2</v>
      </c>
      <c r="AN290" s="6">
        <v>1.583</v>
      </c>
      <c r="AO290" s="6">
        <v>1.5880000000000001</v>
      </c>
      <c r="AP290" s="6">
        <v>109.773</v>
      </c>
      <c r="AQ290" s="6">
        <v>0.1</v>
      </c>
      <c r="AR290" s="6">
        <v>567.32000000000005</v>
      </c>
      <c r="AS290" s="6">
        <v>0.51700000000000002</v>
      </c>
      <c r="AT290" s="6">
        <v>178.71</v>
      </c>
      <c r="AU290" s="6">
        <v>0.16300000000000001</v>
      </c>
      <c r="AV290" s="6">
        <v>324.58800000000002</v>
      </c>
      <c r="AW290" s="6">
        <v>0.29599999999999999</v>
      </c>
      <c r="AX290" s="3"/>
      <c r="AY290" s="3"/>
      <c r="AZ290" s="6">
        <v>3865.7510000000002</v>
      </c>
      <c r="BA290" s="6">
        <v>6.1689999999999996</v>
      </c>
      <c r="BB290" s="6">
        <v>3.8889999999999998</v>
      </c>
      <c r="BC290" s="6">
        <v>3.5979999999999999</v>
      </c>
      <c r="BD290" s="6">
        <v>6.1849999999999996</v>
      </c>
      <c r="BE290" s="6">
        <v>3.77</v>
      </c>
      <c r="BF290" s="6">
        <v>1.907</v>
      </c>
      <c r="BG290" s="6">
        <v>3.4529999999999998</v>
      </c>
      <c r="BH290" s="6">
        <v>2.581</v>
      </c>
      <c r="BI290" s="6">
        <v>1.173</v>
      </c>
      <c r="BJ290" s="6">
        <v>0.443</v>
      </c>
      <c r="BK290" s="6">
        <v>6.4589999999999996</v>
      </c>
      <c r="BL290" s="6">
        <v>1.4019999999999999</v>
      </c>
      <c r="BM290" s="3"/>
      <c r="BN290" s="6">
        <v>0.91900000000000004</v>
      </c>
      <c r="BO290" s="6">
        <v>0.96099999999999997</v>
      </c>
      <c r="BP290" s="6">
        <v>2.12</v>
      </c>
      <c r="BQ290" s="6">
        <v>3.125</v>
      </c>
      <c r="BR290" s="3"/>
      <c r="BS290" s="6">
        <v>4.3159999999999998</v>
      </c>
      <c r="BT290" s="6">
        <v>2.7E-2</v>
      </c>
      <c r="BU290" s="6">
        <v>0.02</v>
      </c>
      <c r="BV290" s="6">
        <v>5.0999999999999997E-2</v>
      </c>
      <c r="BW290" s="6">
        <v>4.0000000000000001E-3</v>
      </c>
      <c r="BX290" s="6">
        <v>1744.38</v>
      </c>
      <c r="BY290" s="6">
        <v>1738.53</v>
      </c>
      <c r="BZ290" s="6">
        <v>-93.974000000000004</v>
      </c>
      <c r="CA290" s="6">
        <v>-9.1940000000000008</v>
      </c>
    </row>
    <row r="291" spans="1:79" x14ac:dyDescent="0.25">
      <c r="A291" s="4" t="s">
        <v>27</v>
      </c>
      <c r="B291" s="4">
        <v>2003</v>
      </c>
      <c r="C291" s="4" t="s">
        <v>28</v>
      </c>
      <c r="D291" s="5">
        <v>1117415168</v>
      </c>
      <c r="E291" s="5">
        <v>540000000000</v>
      </c>
      <c r="F291" s="6">
        <v>50.88</v>
      </c>
      <c r="G291" s="6">
        <v>4.5999999999999999E-2</v>
      </c>
      <c r="H291" s="6">
        <v>1058.7249999999999</v>
      </c>
      <c r="I291" s="6">
        <v>36.549999999999997</v>
      </c>
      <c r="J291" s="7">
        <v>3.5760000000000001</v>
      </c>
      <c r="K291" s="6">
        <v>1193.1210000000001</v>
      </c>
      <c r="L291" s="6">
        <v>61.171999999999997</v>
      </c>
      <c r="M291" s="6">
        <v>5.4039999999999999</v>
      </c>
      <c r="N291" s="6">
        <v>1.0680000000000001</v>
      </c>
      <c r="O291" s="6">
        <v>0.371</v>
      </c>
      <c r="P291" s="6">
        <v>0.29799999999999999</v>
      </c>
      <c r="Q291" s="6">
        <v>0.94699999999999995</v>
      </c>
      <c r="R291" s="6">
        <v>0.33</v>
      </c>
      <c r="S291" s="6">
        <v>0.26400000000000001</v>
      </c>
      <c r="T291" s="6">
        <v>625.89099999999996</v>
      </c>
      <c r="U291" s="6">
        <v>0.56000000000000005</v>
      </c>
      <c r="V291" s="6">
        <v>981.077</v>
      </c>
      <c r="W291" s="6">
        <v>0.878</v>
      </c>
      <c r="X291" s="6">
        <v>0.30499999999999999</v>
      </c>
      <c r="Y291" s="6">
        <v>803.74300000000005</v>
      </c>
      <c r="Z291" s="6">
        <v>21994.041000000001</v>
      </c>
      <c r="AA291" s="6">
        <v>61476.097999999998</v>
      </c>
      <c r="AB291" s="6">
        <v>14674.040999999999</v>
      </c>
      <c r="AC291" s="6">
        <v>134.38800000000001</v>
      </c>
      <c r="AD291" s="6">
        <v>633.25599999999997</v>
      </c>
      <c r="AE291" s="6">
        <v>42270.722999999998</v>
      </c>
      <c r="AF291" s="6">
        <v>5748.6139999999996</v>
      </c>
      <c r="AG291" s="3"/>
      <c r="AH291" s="6">
        <v>3583.34</v>
      </c>
      <c r="AI291" s="6">
        <v>1.246</v>
      </c>
      <c r="AJ291" s="6">
        <v>2.0299999999999998</v>
      </c>
      <c r="AK291" s="6">
        <v>2E-3</v>
      </c>
      <c r="AL291" s="6">
        <v>49.988</v>
      </c>
      <c r="AM291" s="6">
        <v>4.4999999999999998E-2</v>
      </c>
      <c r="AN291" s="6">
        <v>1.5920000000000001</v>
      </c>
      <c r="AO291" s="6">
        <v>1.6</v>
      </c>
      <c r="AP291" s="6">
        <v>134.39599999999999</v>
      </c>
      <c r="AQ291" s="6">
        <v>0.12</v>
      </c>
      <c r="AR291" s="6">
        <v>575.75</v>
      </c>
      <c r="AS291" s="6">
        <v>0.51500000000000001</v>
      </c>
      <c r="AT291" s="6">
        <v>187.28</v>
      </c>
      <c r="AU291" s="6">
        <v>0.16800000000000001</v>
      </c>
      <c r="AV291" s="6">
        <v>329.93700000000001</v>
      </c>
      <c r="AW291" s="6">
        <v>0.29499999999999998</v>
      </c>
      <c r="AX291" s="3"/>
      <c r="AY291" s="3"/>
      <c r="AZ291" s="6">
        <v>4004.078</v>
      </c>
      <c r="BA291" s="6">
        <v>5.97</v>
      </c>
      <c r="BB291" s="6">
        <v>3.8290000000000002</v>
      </c>
      <c r="BC291" s="6">
        <v>3.5819999999999999</v>
      </c>
      <c r="BD291" s="6">
        <v>5.95</v>
      </c>
      <c r="BE291" s="6">
        <v>3.86</v>
      </c>
      <c r="BF291" s="6">
        <v>1.954</v>
      </c>
      <c r="BG291" s="6">
        <v>3.4550000000000001</v>
      </c>
      <c r="BH291" s="6">
        <v>2.645</v>
      </c>
      <c r="BI291" s="6">
        <v>1.1599999999999999</v>
      </c>
      <c r="BJ291" s="6">
        <v>0.46300000000000002</v>
      </c>
      <c r="BK291" s="6">
        <v>6.423</v>
      </c>
      <c r="BL291" s="6">
        <v>1.448</v>
      </c>
      <c r="BM291" s="3"/>
      <c r="BN291" s="6">
        <v>0.67800000000000005</v>
      </c>
      <c r="BO291" s="6">
        <v>0.98399999999999999</v>
      </c>
      <c r="BP291" s="6">
        <v>2.3769999999999998</v>
      </c>
      <c r="BQ291" s="6">
        <v>3.089</v>
      </c>
      <c r="BR291" s="3"/>
      <c r="BS291" s="6">
        <v>4.3250000000000002</v>
      </c>
      <c r="BT291" s="6">
        <v>2.7E-2</v>
      </c>
      <c r="BU291" s="6">
        <v>0.02</v>
      </c>
      <c r="BV291" s="6">
        <v>5.1999999999999998E-2</v>
      </c>
      <c r="BW291" s="6">
        <v>4.0000000000000001E-3</v>
      </c>
      <c r="BX291" s="6">
        <v>1787.88</v>
      </c>
      <c r="BY291" s="6">
        <v>1779.37</v>
      </c>
      <c r="BZ291" s="6">
        <v>-77.647999999999996</v>
      </c>
      <c r="CA291" s="6">
        <v>-7.3339999999999996</v>
      </c>
    </row>
    <row r="292" spans="1:79" x14ac:dyDescent="0.25">
      <c r="A292" s="4" t="s">
        <v>27</v>
      </c>
      <c r="B292" s="4">
        <v>2004</v>
      </c>
      <c r="C292" s="4" t="s">
        <v>28</v>
      </c>
      <c r="D292" s="5">
        <v>1136264576</v>
      </c>
      <c r="E292" s="5">
        <v>580000000000</v>
      </c>
      <c r="F292" s="6">
        <v>55.545000000000002</v>
      </c>
      <c r="G292" s="6">
        <v>4.9000000000000002E-2</v>
      </c>
      <c r="H292" s="6">
        <v>1124.518</v>
      </c>
      <c r="I292" s="6">
        <v>65.792000000000002</v>
      </c>
      <c r="J292" s="7">
        <v>6.2140000000000004</v>
      </c>
      <c r="K292" s="6">
        <v>1218.9390000000001</v>
      </c>
      <c r="L292" s="6">
        <v>25.818000000000001</v>
      </c>
      <c r="M292" s="6">
        <v>2.1640000000000001</v>
      </c>
      <c r="N292" s="6">
        <v>1.073</v>
      </c>
      <c r="O292" s="6">
        <v>0.35299999999999998</v>
      </c>
      <c r="P292" s="6">
        <v>0.28000000000000003</v>
      </c>
      <c r="Q292" s="6">
        <v>0.99</v>
      </c>
      <c r="R292" s="6">
        <v>0.32600000000000001</v>
      </c>
      <c r="S292" s="6">
        <v>0.25900000000000001</v>
      </c>
      <c r="T292" s="6">
        <v>669.96900000000005</v>
      </c>
      <c r="U292" s="6">
        <v>0.59</v>
      </c>
      <c r="V292" s="6">
        <v>1035.4280000000001</v>
      </c>
      <c r="W292" s="6">
        <v>0.91100000000000003</v>
      </c>
      <c r="X292" s="6">
        <v>0.3</v>
      </c>
      <c r="Y292" s="6">
        <v>859.28800000000001</v>
      </c>
      <c r="Z292" s="6">
        <v>23118.559000000001</v>
      </c>
      <c r="AA292" s="6">
        <v>62695.035000000003</v>
      </c>
      <c r="AB292" s="6">
        <v>15344.009</v>
      </c>
      <c r="AC292" s="6">
        <v>136.29</v>
      </c>
      <c r="AD292" s="6">
        <v>682.84100000000001</v>
      </c>
      <c r="AE292" s="6">
        <v>42365.144999999997</v>
      </c>
      <c r="AF292" s="6">
        <v>6096.1319999999996</v>
      </c>
      <c r="AG292" s="3"/>
      <c r="AH292" s="6">
        <v>3826.2049999999999</v>
      </c>
      <c r="AI292" s="6">
        <v>1.2589999999999999</v>
      </c>
      <c r="AJ292" s="6">
        <v>1.9019999999999999</v>
      </c>
      <c r="AK292" s="6">
        <v>2E-3</v>
      </c>
      <c r="AL292" s="6">
        <v>49.585000000000001</v>
      </c>
      <c r="AM292" s="6">
        <v>4.3999999999999997E-2</v>
      </c>
      <c r="AN292" s="6">
        <v>1.643</v>
      </c>
      <c r="AO292" s="6">
        <v>1.6519999999999999</v>
      </c>
      <c r="AP292" s="6">
        <v>94.421000000000006</v>
      </c>
      <c r="AQ292" s="6">
        <v>8.3000000000000004E-2</v>
      </c>
      <c r="AR292" s="6">
        <v>583.04</v>
      </c>
      <c r="AS292" s="6">
        <v>0.51300000000000001</v>
      </c>
      <c r="AT292" s="6">
        <v>194.89</v>
      </c>
      <c r="AU292" s="6">
        <v>0.17199999999999999</v>
      </c>
      <c r="AV292" s="6">
        <v>347.51799999999997</v>
      </c>
      <c r="AW292" s="6">
        <v>0.30599999999999999</v>
      </c>
      <c r="AX292" s="3"/>
      <c r="AY292" s="3"/>
      <c r="AZ292" s="6">
        <v>4347.5820000000003</v>
      </c>
      <c r="BA292" s="6">
        <v>6.1</v>
      </c>
      <c r="BB292" s="6">
        <v>3.927</v>
      </c>
      <c r="BC292" s="6">
        <v>3.585</v>
      </c>
      <c r="BD292" s="6">
        <v>6.1630000000000003</v>
      </c>
      <c r="BE292" s="6">
        <v>3.9540000000000002</v>
      </c>
      <c r="BF292" s="6">
        <v>2.0030000000000001</v>
      </c>
      <c r="BG292" s="6">
        <v>3.4580000000000002</v>
      </c>
      <c r="BH292" s="6">
        <v>2.7130000000000001</v>
      </c>
      <c r="BI292" s="6">
        <v>1.145</v>
      </c>
      <c r="BJ292" s="6">
        <v>0.48099999999999998</v>
      </c>
      <c r="BK292" s="6">
        <v>6.3860000000000001</v>
      </c>
      <c r="BL292" s="6">
        <v>1.494</v>
      </c>
      <c r="BM292" s="3"/>
      <c r="BN292" s="6">
        <v>0.58699999999999997</v>
      </c>
      <c r="BO292" s="6">
        <v>0.94299999999999995</v>
      </c>
      <c r="BP292" s="6">
        <v>1.7609999999999999</v>
      </c>
      <c r="BQ292" s="6">
        <v>3.1469999999999998</v>
      </c>
      <c r="BR292" s="3"/>
      <c r="BS292" s="6">
        <v>4.3339999999999996</v>
      </c>
      <c r="BT292" s="6">
        <v>2.7E-2</v>
      </c>
      <c r="BU292" s="6">
        <v>2.1000000000000001E-2</v>
      </c>
      <c r="BV292" s="6">
        <v>5.2999999999999999E-2</v>
      </c>
      <c r="BW292" s="6">
        <v>5.0000000000000001E-3</v>
      </c>
      <c r="BX292" s="6">
        <v>1876.85</v>
      </c>
      <c r="BY292" s="6">
        <v>1866.5</v>
      </c>
      <c r="BZ292" s="6">
        <v>-89.09</v>
      </c>
      <c r="CA292" s="6">
        <v>-7.923</v>
      </c>
    </row>
    <row r="293" spans="1:79" x14ac:dyDescent="0.25">
      <c r="A293" s="4" t="s">
        <v>27</v>
      </c>
      <c r="B293" s="4">
        <v>2005</v>
      </c>
      <c r="C293" s="4" t="s">
        <v>28</v>
      </c>
      <c r="D293" s="5">
        <v>1154638720</v>
      </c>
      <c r="E293" s="5">
        <v>630000000000</v>
      </c>
      <c r="F293" s="6">
        <v>59.686999999999998</v>
      </c>
      <c r="G293" s="6">
        <v>5.1999999999999998E-2</v>
      </c>
      <c r="H293" s="6">
        <v>1184.9269999999999</v>
      </c>
      <c r="I293" s="6">
        <v>60.408999999999999</v>
      </c>
      <c r="J293" s="7">
        <v>5.3719999999999999</v>
      </c>
      <c r="K293" s="6">
        <v>1248.204</v>
      </c>
      <c r="L293" s="6">
        <v>29.265000000000001</v>
      </c>
      <c r="M293" s="6">
        <v>2.4009999999999998</v>
      </c>
      <c r="N293" s="6">
        <v>1.081</v>
      </c>
      <c r="O293" s="6">
        <v>0.33700000000000002</v>
      </c>
      <c r="P293" s="6">
        <v>0.27100000000000002</v>
      </c>
      <c r="Q293" s="6">
        <v>1.026</v>
      </c>
      <c r="R293" s="6">
        <v>0.31900000000000001</v>
      </c>
      <c r="S293" s="6">
        <v>0.25700000000000001</v>
      </c>
      <c r="T293" s="6">
        <v>721.47</v>
      </c>
      <c r="U293" s="6">
        <v>0.625</v>
      </c>
      <c r="V293" s="6">
        <v>1095.646</v>
      </c>
      <c r="W293" s="6">
        <v>0.94899999999999995</v>
      </c>
      <c r="X293" s="6">
        <v>0.29499999999999998</v>
      </c>
      <c r="Y293" s="6">
        <v>918.97400000000005</v>
      </c>
      <c r="Z293" s="6">
        <v>24303.484</v>
      </c>
      <c r="AA293" s="6">
        <v>63943.237999999998</v>
      </c>
      <c r="AB293" s="6">
        <v>16065.478999999999</v>
      </c>
      <c r="AC293" s="6">
        <v>137.97499999999999</v>
      </c>
      <c r="AD293" s="6">
        <v>733.279</v>
      </c>
      <c r="AE293" s="6">
        <v>42428.425999999999</v>
      </c>
      <c r="AF293" s="6">
        <v>6447.7780000000002</v>
      </c>
      <c r="AG293" s="3"/>
      <c r="AH293" s="6">
        <v>3987.0569999999998</v>
      </c>
      <c r="AI293" s="6">
        <v>1.2410000000000001</v>
      </c>
      <c r="AJ293" s="6">
        <v>1.6850000000000001</v>
      </c>
      <c r="AK293" s="6">
        <v>1E-3</v>
      </c>
      <c r="AL293" s="6">
        <v>50.439</v>
      </c>
      <c r="AM293" s="6">
        <v>4.3999999999999997E-2</v>
      </c>
      <c r="AN293" s="6">
        <v>1.68</v>
      </c>
      <c r="AO293" s="6">
        <v>1.6870000000000001</v>
      </c>
      <c r="AP293" s="6">
        <v>63.277000000000001</v>
      </c>
      <c r="AQ293" s="6">
        <v>5.5E-2</v>
      </c>
      <c r="AR293" s="6">
        <v>594.88</v>
      </c>
      <c r="AS293" s="6">
        <v>0.51500000000000001</v>
      </c>
      <c r="AT293" s="6">
        <v>203.35</v>
      </c>
      <c r="AU293" s="6">
        <v>0.17599999999999999</v>
      </c>
      <c r="AV293" s="6">
        <v>351.64600000000002</v>
      </c>
      <c r="AW293" s="6">
        <v>0.30499999999999999</v>
      </c>
      <c r="AX293" s="3"/>
      <c r="AY293" s="3"/>
      <c r="AZ293" s="6">
        <v>4603.6099999999997</v>
      </c>
      <c r="BA293" s="6">
        <v>6.19</v>
      </c>
      <c r="BB293" s="6">
        <v>4.0010000000000003</v>
      </c>
      <c r="BC293" s="6">
        <v>3.6360000000000001</v>
      </c>
      <c r="BD293" s="6">
        <v>6.25</v>
      </c>
      <c r="BE293" s="6">
        <v>4.0490000000000004</v>
      </c>
      <c r="BF293" s="6">
        <v>2.0529999999999999</v>
      </c>
      <c r="BG293" s="6">
        <v>3.4609999999999999</v>
      </c>
      <c r="BH293" s="6">
        <v>2.7839999999999998</v>
      </c>
      <c r="BI293" s="6">
        <v>1.1259999999999999</v>
      </c>
      <c r="BJ293" s="6">
        <v>0.497</v>
      </c>
      <c r="BK293" s="6">
        <v>6.35</v>
      </c>
      <c r="BL293" s="6">
        <v>1.538</v>
      </c>
      <c r="BM293" s="3"/>
      <c r="BN293" s="6">
        <v>0.48799999999999999</v>
      </c>
      <c r="BO293" s="6">
        <v>0.93700000000000006</v>
      </c>
      <c r="BP293" s="6">
        <v>1.3420000000000001</v>
      </c>
      <c r="BQ293" s="6">
        <v>3.157</v>
      </c>
      <c r="BR293" s="3"/>
      <c r="BS293" s="6">
        <v>4.3460000000000001</v>
      </c>
      <c r="BT293" s="6">
        <v>2.8000000000000001E-2</v>
      </c>
      <c r="BU293" s="6">
        <v>2.1000000000000001E-2</v>
      </c>
      <c r="BV293" s="6">
        <v>5.3999999999999999E-2</v>
      </c>
      <c r="BW293" s="6">
        <v>5.0000000000000001E-3</v>
      </c>
      <c r="BX293" s="6">
        <v>1948.11</v>
      </c>
      <c r="BY293" s="6">
        <v>1940.03</v>
      </c>
      <c r="BZ293" s="6">
        <v>-89.281000000000006</v>
      </c>
      <c r="CA293" s="6">
        <v>-7.5350000000000001</v>
      </c>
    </row>
    <row r="294" spans="1:79" x14ac:dyDescent="0.25">
      <c r="A294" s="4" t="s">
        <v>27</v>
      </c>
      <c r="B294" s="4">
        <v>2006</v>
      </c>
      <c r="C294" s="4" t="s">
        <v>28</v>
      </c>
      <c r="D294" s="5">
        <v>1172373760</v>
      </c>
      <c r="E294" s="5">
        <v>700000000000</v>
      </c>
      <c r="F294" s="6">
        <v>64.905000000000001</v>
      </c>
      <c r="G294" s="6">
        <v>5.5E-2</v>
      </c>
      <c r="H294" s="6">
        <v>1258.643</v>
      </c>
      <c r="I294" s="6">
        <v>73.716999999999999</v>
      </c>
      <c r="J294" s="7">
        <v>6.2210000000000001</v>
      </c>
      <c r="K294" s="6">
        <v>1318.11</v>
      </c>
      <c r="L294" s="6">
        <v>69.906000000000006</v>
      </c>
      <c r="M294" s="6">
        <v>5.601</v>
      </c>
      <c r="N294" s="6">
        <v>1.1240000000000001</v>
      </c>
      <c r="O294" s="6">
        <v>0.32800000000000001</v>
      </c>
      <c r="P294" s="6">
        <v>0.27200000000000002</v>
      </c>
      <c r="Q294" s="6">
        <v>1.0740000000000001</v>
      </c>
      <c r="R294" s="6">
        <v>0.313</v>
      </c>
      <c r="S294" s="6">
        <v>0.26</v>
      </c>
      <c r="T294" s="6">
        <v>773.56500000000005</v>
      </c>
      <c r="U294" s="6">
        <v>0.66</v>
      </c>
      <c r="V294" s="6">
        <v>1151.74</v>
      </c>
      <c r="W294" s="6">
        <v>0.98199999999999998</v>
      </c>
      <c r="X294" s="6">
        <v>0.28599999999999998</v>
      </c>
      <c r="Y294" s="6">
        <v>983.88</v>
      </c>
      <c r="Z294" s="6">
        <v>25562.129000000001</v>
      </c>
      <c r="AA294" s="6">
        <v>65261.351999999999</v>
      </c>
      <c r="AB294" s="6">
        <v>16839.044999999998</v>
      </c>
      <c r="AC294" s="6">
        <v>139.81399999999999</v>
      </c>
      <c r="AD294" s="6">
        <v>782.721</v>
      </c>
      <c r="AE294" s="6">
        <v>42487.891000000003</v>
      </c>
      <c r="AF294" s="6">
        <v>6816.67</v>
      </c>
      <c r="AG294" s="3"/>
      <c r="AH294" s="6">
        <v>4136.6670000000004</v>
      </c>
      <c r="AI294" s="6">
        <v>1.2050000000000001</v>
      </c>
      <c r="AJ294" s="6">
        <v>1.839</v>
      </c>
      <c r="AK294" s="6">
        <v>2E-3</v>
      </c>
      <c r="AL294" s="6">
        <v>49.442</v>
      </c>
      <c r="AM294" s="6">
        <v>4.2000000000000003E-2</v>
      </c>
      <c r="AN294" s="6">
        <v>1.738</v>
      </c>
      <c r="AO294" s="6">
        <v>1.7450000000000001</v>
      </c>
      <c r="AP294" s="6">
        <v>59.466999999999999</v>
      </c>
      <c r="AQ294" s="6">
        <v>5.0999999999999997E-2</v>
      </c>
      <c r="AR294" s="6">
        <v>603.22</v>
      </c>
      <c r="AS294" s="6">
        <v>0.51500000000000001</v>
      </c>
      <c r="AT294" s="6">
        <v>212.94</v>
      </c>
      <c r="AU294" s="6">
        <v>0.182</v>
      </c>
      <c r="AV294" s="6">
        <v>368.89100000000002</v>
      </c>
      <c r="AW294" s="6">
        <v>0.315</v>
      </c>
      <c r="AX294" s="3"/>
      <c r="AY294" s="3"/>
      <c r="AZ294" s="6">
        <v>4849.72</v>
      </c>
      <c r="BA294" s="6">
        <v>6.1719999999999997</v>
      </c>
      <c r="BB294" s="6">
        <v>4.1139999999999999</v>
      </c>
      <c r="BC294" s="6">
        <v>3.6960000000000002</v>
      </c>
      <c r="BD294" s="6">
        <v>6.3470000000000004</v>
      </c>
      <c r="BE294" s="6">
        <v>4.1429999999999998</v>
      </c>
      <c r="BF294" s="6">
        <v>2.105</v>
      </c>
      <c r="BG294" s="6">
        <v>3.4649999999999999</v>
      </c>
      <c r="BH294" s="6">
        <v>2.8570000000000002</v>
      </c>
      <c r="BI294" s="6">
        <v>1.1100000000000001</v>
      </c>
      <c r="BJ294" s="6">
        <v>0.51200000000000001</v>
      </c>
      <c r="BK294" s="6">
        <v>6.3109999999999999</v>
      </c>
      <c r="BL294" s="6">
        <v>1.583</v>
      </c>
      <c r="BM294" s="3"/>
      <c r="BN294" s="6">
        <v>0.53</v>
      </c>
      <c r="BO294" s="6">
        <v>0.89800000000000002</v>
      </c>
      <c r="BP294" s="6">
        <v>1.1719999999999999</v>
      </c>
      <c r="BQ294" s="6">
        <v>3.28</v>
      </c>
      <c r="BR294" s="3"/>
      <c r="BS294" s="6">
        <v>4.3570000000000002</v>
      </c>
      <c r="BT294" s="6">
        <v>2.8000000000000001E-2</v>
      </c>
      <c r="BU294" s="6">
        <v>2.1999999999999999E-2</v>
      </c>
      <c r="BV294" s="6">
        <v>5.5E-2</v>
      </c>
      <c r="BW294" s="6">
        <v>5.0000000000000001E-3</v>
      </c>
      <c r="BX294" s="6">
        <v>2045.4</v>
      </c>
      <c r="BY294" s="6">
        <v>2037.3</v>
      </c>
      <c r="BZ294" s="6">
        <v>-106.90300000000001</v>
      </c>
      <c r="CA294" s="6">
        <v>-8.4939999999999998</v>
      </c>
    </row>
    <row r="295" spans="1:79" x14ac:dyDescent="0.25">
      <c r="A295" s="4" t="s">
        <v>27</v>
      </c>
      <c r="B295" s="4">
        <v>2007</v>
      </c>
      <c r="C295" s="4" t="s">
        <v>28</v>
      </c>
      <c r="D295" s="5">
        <v>1189691776</v>
      </c>
      <c r="E295" s="5">
        <v>780000000000</v>
      </c>
      <c r="F295" s="6">
        <v>68.332999999999998</v>
      </c>
      <c r="G295" s="6">
        <v>5.7000000000000002E-2</v>
      </c>
      <c r="H295" s="6">
        <v>1356.953</v>
      </c>
      <c r="I295" s="6">
        <v>98.31</v>
      </c>
      <c r="J295" s="7">
        <v>7.8109999999999999</v>
      </c>
      <c r="K295" s="6">
        <v>1476.3630000000001</v>
      </c>
      <c r="L295" s="6">
        <v>158.25299999999999</v>
      </c>
      <c r="M295" s="6">
        <v>12.006</v>
      </c>
      <c r="N295" s="6">
        <v>1.2410000000000001</v>
      </c>
      <c r="O295" s="6">
        <v>0.33900000000000002</v>
      </c>
      <c r="P295" s="6">
        <v>0.28100000000000003</v>
      </c>
      <c r="Q295" s="6">
        <v>1.141</v>
      </c>
      <c r="R295" s="6">
        <v>0.312</v>
      </c>
      <c r="S295" s="6">
        <v>0.25800000000000001</v>
      </c>
      <c r="T295" s="6">
        <v>842.47799999999995</v>
      </c>
      <c r="U295" s="6">
        <v>0.70799999999999996</v>
      </c>
      <c r="V295" s="6">
        <v>1268.807</v>
      </c>
      <c r="W295" s="6">
        <v>1.0669999999999999</v>
      </c>
      <c r="X295" s="6">
        <v>0.29099999999999998</v>
      </c>
      <c r="Y295" s="6">
        <v>1052.213</v>
      </c>
      <c r="Z295" s="6">
        <v>26919.081999999999</v>
      </c>
      <c r="AA295" s="6">
        <v>66737.710999999996</v>
      </c>
      <c r="AB295" s="6">
        <v>17681.523000000001</v>
      </c>
      <c r="AC295" s="6">
        <v>142.233</v>
      </c>
      <c r="AD295" s="6">
        <v>835.41700000000003</v>
      </c>
      <c r="AE295" s="6">
        <v>42607.300999999999</v>
      </c>
      <c r="AF295" s="6">
        <v>7207.6970000000001</v>
      </c>
      <c r="AG295" s="3"/>
      <c r="AH295" s="6">
        <v>4423.9290000000001</v>
      </c>
      <c r="AI295" s="6">
        <v>1.208</v>
      </c>
      <c r="AJ295" s="6">
        <v>2.4180000000000001</v>
      </c>
      <c r="AK295" s="6">
        <v>2E-3</v>
      </c>
      <c r="AL295" s="6">
        <v>52.695999999999998</v>
      </c>
      <c r="AM295" s="6">
        <v>4.3999999999999997E-2</v>
      </c>
      <c r="AN295" s="6">
        <v>1.833</v>
      </c>
      <c r="AO295" s="6">
        <v>1.8420000000000001</v>
      </c>
      <c r="AP295" s="6">
        <v>119.41</v>
      </c>
      <c r="AQ295" s="6">
        <v>0.1</v>
      </c>
      <c r="AR295" s="6">
        <v>616.14</v>
      </c>
      <c r="AS295" s="6">
        <v>0.51800000000000002</v>
      </c>
      <c r="AT295" s="6">
        <v>223.65</v>
      </c>
      <c r="AU295" s="6">
        <v>0.188</v>
      </c>
      <c r="AV295" s="6">
        <v>391.02800000000002</v>
      </c>
      <c r="AW295" s="6">
        <v>0.32900000000000001</v>
      </c>
      <c r="AX295" s="3"/>
      <c r="AY295" s="3"/>
      <c r="AZ295" s="6">
        <v>5263.1109999999999</v>
      </c>
      <c r="BA295" s="6">
        <v>6.05</v>
      </c>
      <c r="BB295" s="6">
        <v>4.3070000000000004</v>
      </c>
      <c r="BC295" s="6">
        <v>4.1070000000000002</v>
      </c>
      <c r="BD295" s="6">
        <v>6.5940000000000003</v>
      </c>
      <c r="BE295" s="6">
        <v>4.2300000000000004</v>
      </c>
      <c r="BF295" s="6">
        <v>2.16</v>
      </c>
      <c r="BG295" s="6">
        <v>3.4769999999999999</v>
      </c>
      <c r="BH295" s="6">
        <v>2.9369999999999998</v>
      </c>
      <c r="BI295" s="6">
        <v>1.097</v>
      </c>
      <c r="BJ295" s="6">
        <v>0.52700000000000002</v>
      </c>
      <c r="BK295" s="6">
        <v>6.2869999999999999</v>
      </c>
      <c r="BL295" s="6">
        <v>1.631</v>
      </c>
      <c r="BM295" s="3"/>
      <c r="BN295" s="6">
        <v>0.66400000000000003</v>
      </c>
      <c r="BO295" s="6">
        <v>0.92500000000000004</v>
      </c>
      <c r="BP295" s="6">
        <v>2.6909999999999998</v>
      </c>
      <c r="BQ295" s="6">
        <v>3.4649999999999999</v>
      </c>
      <c r="BR295" s="3"/>
      <c r="BS295" s="6">
        <v>4.3730000000000002</v>
      </c>
      <c r="BT295" s="6">
        <v>2.9000000000000001E-2</v>
      </c>
      <c r="BU295" s="6">
        <v>2.3E-2</v>
      </c>
      <c r="BV295" s="6">
        <v>5.6000000000000001E-2</v>
      </c>
      <c r="BW295" s="6">
        <v>5.0000000000000001E-3</v>
      </c>
      <c r="BX295" s="6">
        <v>2191.17</v>
      </c>
      <c r="BY295" s="6">
        <v>2180.79</v>
      </c>
      <c r="BZ295" s="6">
        <v>-88.146000000000001</v>
      </c>
      <c r="CA295" s="6">
        <v>-6.4960000000000004</v>
      </c>
    </row>
    <row r="296" spans="1:79" x14ac:dyDescent="0.25">
      <c r="A296" s="4" t="s">
        <v>27</v>
      </c>
      <c r="B296" s="4">
        <v>2008</v>
      </c>
      <c r="C296" s="4" t="s">
        <v>28</v>
      </c>
      <c r="D296" s="5">
        <v>1206734848</v>
      </c>
      <c r="E296" s="5">
        <v>860000000000</v>
      </c>
      <c r="F296" s="6">
        <v>73.245000000000005</v>
      </c>
      <c r="G296" s="6">
        <v>6.0999999999999999E-2</v>
      </c>
      <c r="H296" s="6">
        <v>1461.518</v>
      </c>
      <c r="I296" s="6">
        <v>104.565</v>
      </c>
      <c r="J296" s="7">
        <v>7.7060000000000004</v>
      </c>
      <c r="K296" s="6">
        <v>1640.4680000000001</v>
      </c>
      <c r="L296" s="6">
        <v>164.10499999999999</v>
      </c>
      <c r="M296" s="6">
        <v>11.116</v>
      </c>
      <c r="N296" s="6">
        <v>1.359</v>
      </c>
      <c r="O296" s="6">
        <v>0.35599999999999998</v>
      </c>
      <c r="P296" s="6">
        <v>0.29399999999999998</v>
      </c>
      <c r="Q296" s="6">
        <v>1.2110000000000001</v>
      </c>
      <c r="R296" s="6">
        <v>0.318</v>
      </c>
      <c r="S296" s="6">
        <v>0.26200000000000001</v>
      </c>
      <c r="T296" s="6">
        <v>910.79600000000005</v>
      </c>
      <c r="U296" s="6">
        <v>0.755</v>
      </c>
      <c r="V296" s="6">
        <v>1360.7860000000001</v>
      </c>
      <c r="W296" s="6">
        <v>1.1279999999999999</v>
      </c>
      <c r="X296" s="6">
        <v>0.29599999999999999</v>
      </c>
      <c r="Y296" s="6">
        <v>1125.4580000000001</v>
      </c>
      <c r="Z296" s="6">
        <v>28380.6</v>
      </c>
      <c r="AA296" s="6">
        <v>68378.179999999993</v>
      </c>
      <c r="AB296" s="6">
        <v>18592.32</v>
      </c>
      <c r="AC296" s="6">
        <v>144.34700000000001</v>
      </c>
      <c r="AD296" s="6">
        <v>898.46400000000006</v>
      </c>
      <c r="AE296" s="6">
        <v>42786.25</v>
      </c>
      <c r="AF296" s="6">
        <v>7620.0140000000001</v>
      </c>
      <c r="AG296" s="3"/>
      <c r="AH296" s="6">
        <v>4616.3389999999999</v>
      </c>
      <c r="AI296" s="6">
        <v>1.2110000000000001</v>
      </c>
      <c r="AJ296" s="6">
        <v>2.1139999999999999</v>
      </c>
      <c r="AK296" s="6">
        <v>2E-3</v>
      </c>
      <c r="AL296" s="6">
        <v>63.046999999999997</v>
      </c>
      <c r="AM296" s="6">
        <v>5.1999999999999998E-2</v>
      </c>
      <c r="AN296" s="6">
        <v>1.89</v>
      </c>
      <c r="AO296" s="6">
        <v>1.897</v>
      </c>
      <c r="AP296" s="6">
        <v>178.95</v>
      </c>
      <c r="AQ296" s="6">
        <v>0.14799999999999999</v>
      </c>
      <c r="AR296" s="6">
        <v>622.34</v>
      </c>
      <c r="AS296" s="6">
        <v>0.51600000000000001</v>
      </c>
      <c r="AT296" s="6">
        <v>227.16</v>
      </c>
      <c r="AU296" s="6">
        <v>0.188</v>
      </c>
      <c r="AV296" s="6">
        <v>412.31599999999997</v>
      </c>
      <c r="AW296" s="6">
        <v>0.34200000000000003</v>
      </c>
      <c r="AX296" s="3"/>
      <c r="AY296" s="3"/>
      <c r="AZ296" s="6">
        <v>5570.6970000000001</v>
      </c>
      <c r="BA296" s="6">
        <v>6.4039999999999999</v>
      </c>
      <c r="BB296" s="6">
        <v>4.5549999999999997</v>
      </c>
      <c r="BC296" s="6">
        <v>4.4660000000000002</v>
      </c>
      <c r="BD296" s="6">
        <v>6.9039999999999999</v>
      </c>
      <c r="BE296" s="6">
        <v>4.3250000000000002</v>
      </c>
      <c r="BF296" s="6">
        <v>2.2200000000000002</v>
      </c>
      <c r="BG296" s="6">
        <v>3.496</v>
      </c>
      <c r="BH296" s="6">
        <v>3.0219999999999998</v>
      </c>
      <c r="BI296" s="6">
        <v>1.0820000000000001</v>
      </c>
      <c r="BJ296" s="6">
        <v>0.54600000000000004</v>
      </c>
      <c r="BK296" s="6">
        <v>6.2709999999999999</v>
      </c>
      <c r="BL296" s="6">
        <v>1.6819999999999999</v>
      </c>
      <c r="BM296" s="3"/>
      <c r="BN296" s="6">
        <v>0.56499999999999995</v>
      </c>
      <c r="BO296" s="6">
        <v>1.075</v>
      </c>
      <c r="BP296" s="6">
        <v>3.8540000000000001</v>
      </c>
      <c r="BQ296" s="6">
        <v>3.665</v>
      </c>
      <c r="BR296" s="3"/>
      <c r="BS296" s="6">
        <v>4.391</v>
      </c>
      <c r="BT296" s="6">
        <v>2.9000000000000001E-2</v>
      </c>
      <c r="BU296" s="6">
        <v>2.3E-2</v>
      </c>
      <c r="BV296" s="6">
        <v>5.7000000000000002E-2</v>
      </c>
      <c r="BW296" s="6">
        <v>5.0000000000000001E-3</v>
      </c>
      <c r="BX296" s="6">
        <v>2289.14</v>
      </c>
      <c r="BY296" s="6">
        <v>2281</v>
      </c>
      <c r="BZ296" s="6">
        <v>-100.732</v>
      </c>
      <c r="CA296" s="6">
        <v>-6.8920000000000003</v>
      </c>
    </row>
    <row r="297" spans="1:79" x14ac:dyDescent="0.25">
      <c r="A297" s="4" t="s">
        <v>27</v>
      </c>
      <c r="B297" s="4">
        <v>2009</v>
      </c>
      <c r="C297" s="4" t="s">
        <v>28</v>
      </c>
      <c r="D297" s="5">
        <v>1223640192</v>
      </c>
      <c r="E297" s="5">
        <v>920000000000</v>
      </c>
      <c r="F297" s="6">
        <v>81.268000000000001</v>
      </c>
      <c r="G297" s="6">
        <v>6.6000000000000003E-2</v>
      </c>
      <c r="H297" s="6">
        <v>1611.4159999999999</v>
      </c>
      <c r="I297" s="6">
        <v>149.898</v>
      </c>
      <c r="J297" s="7">
        <v>10.256</v>
      </c>
      <c r="K297" s="6">
        <v>1718.002</v>
      </c>
      <c r="L297" s="6">
        <v>77.534000000000006</v>
      </c>
      <c r="M297" s="6">
        <v>4.726</v>
      </c>
      <c r="N297" s="6">
        <v>1.4039999999999999</v>
      </c>
      <c r="O297" s="6">
        <v>0.34699999999999998</v>
      </c>
      <c r="P297" s="6">
        <v>0.28699999999999998</v>
      </c>
      <c r="Q297" s="6">
        <v>1.3169999999999999</v>
      </c>
      <c r="R297" s="6">
        <v>0.32600000000000001</v>
      </c>
      <c r="S297" s="6">
        <v>0.26900000000000002</v>
      </c>
      <c r="T297" s="6">
        <v>983.94799999999998</v>
      </c>
      <c r="U297" s="6">
        <v>0.80400000000000005</v>
      </c>
      <c r="V297" s="6">
        <v>1525.7950000000001</v>
      </c>
      <c r="W297" s="6">
        <v>1.2470000000000001</v>
      </c>
      <c r="X297" s="6">
        <v>0.309</v>
      </c>
      <c r="Y297" s="6">
        <v>1206.7260000000001</v>
      </c>
      <c r="Z297" s="6">
        <v>29992.016</v>
      </c>
      <c r="AA297" s="6">
        <v>70096.179999999993</v>
      </c>
      <c r="AB297" s="6">
        <v>19576.268</v>
      </c>
      <c r="AC297" s="6">
        <v>146.25200000000001</v>
      </c>
      <c r="AD297" s="6">
        <v>1011.148</v>
      </c>
      <c r="AE297" s="6">
        <v>42892.836000000003</v>
      </c>
      <c r="AF297" s="6">
        <v>8051.6239999999998</v>
      </c>
      <c r="AG297" s="3"/>
      <c r="AH297" s="6">
        <v>4892.3789999999999</v>
      </c>
      <c r="AI297" s="6">
        <v>1.21</v>
      </c>
      <c r="AJ297" s="6">
        <v>1.905</v>
      </c>
      <c r="AK297" s="6">
        <v>2E-3</v>
      </c>
      <c r="AL297" s="6">
        <v>112.685</v>
      </c>
      <c r="AM297" s="6">
        <v>9.1999999999999998E-2</v>
      </c>
      <c r="AN297" s="6">
        <v>1.9810000000000001</v>
      </c>
      <c r="AO297" s="6">
        <v>1.9930000000000001</v>
      </c>
      <c r="AP297" s="6">
        <v>106.586</v>
      </c>
      <c r="AQ297" s="6">
        <v>8.6999999999999994E-2</v>
      </c>
      <c r="AR297" s="6">
        <v>622.39</v>
      </c>
      <c r="AS297" s="6">
        <v>0.50900000000000001</v>
      </c>
      <c r="AT297" s="6">
        <v>235.78</v>
      </c>
      <c r="AU297" s="6">
        <v>0.193</v>
      </c>
      <c r="AV297" s="6">
        <v>431.61</v>
      </c>
      <c r="AW297" s="6">
        <v>0.35299999999999998</v>
      </c>
      <c r="AX297" s="3"/>
      <c r="AY297" s="3"/>
      <c r="AZ297" s="6">
        <v>5986.5119999999997</v>
      </c>
      <c r="BA297" s="6">
        <v>6.9119999999999999</v>
      </c>
      <c r="BB297" s="6">
        <v>5.1050000000000004</v>
      </c>
      <c r="BC297" s="6">
        <v>4.694</v>
      </c>
      <c r="BD297" s="6">
        <v>7.5590000000000002</v>
      </c>
      <c r="BE297" s="6">
        <v>4.4370000000000003</v>
      </c>
      <c r="BF297" s="6">
        <v>2.29</v>
      </c>
      <c r="BG297" s="6">
        <v>3.5179999999999998</v>
      </c>
      <c r="BH297" s="6">
        <v>3.1160000000000001</v>
      </c>
      <c r="BI297" s="6">
        <v>1.0660000000000001</v>
      </c>
      <c r="BJ297" s="6">
        <v>0.59399999999999997</v>
      </c>
      <c r="BK297" s="6">
        <v>6.24</v>
      </c>
      <c r="BL297" s="6">
        <v>1.7350000000000001</v>
      </c>
      <c r="BM297" s="3"/>
      <c r="BN297" s="6">
        <v>0.502</v>
      </c>
      <c r="BO297" s="6">
        <v>1.9590000000000001</v>
      </c>
      <c r="BP297" s="6">
        <v>2.117</v>
      </c>
      <c r="BQ297" s="6">
        <v>3.9249999999999998</v>
      </c>
      <c r="BR297" s="3"/>
      <c r="BS297" s="6">
        <v>4.4130000000000003</v>
      </c>
      <c r="BT297" s="6">
        <v>2.9000000000000001E-2</v>
      </c>
      <c r="BU297" s="6">
        <v>2.4E-2</v>
      </c>
      <c r="BV297" s="6">
        <v>5.8000000000000003E-2</v>
      </c>
      <c r="BW297" s="6">
        <v>5.0000000000000001E-3</v>
      </c>
      <c r="BX297" s="6">
        <v>2438.92</v>
      </c>
      <c r="BY297" s="6">
        <v>2423.8000000000002</v>
      </c>
      <c r="BZ297" s="6">
        <v>-85.622</v>
      </c>
      <c r="CA297" s="6">
        <v>-5.3129999999999997</v>
      </c>
    </row>
    <row r="298" spans="1:79" x14ac:dyDescent="0.25">
      <c r="A298" s="4" t="s">
        <v>27</v>
      </c>
      <c r="B298" s="4">
        <v>2010</v>
      </c>
      <c r="C298" s="4" t="s">
        <v>28</v>
      </c>
      <c r="D298" s="5">
        <v>1240613632</v>
      </c>
      <c r="E298" s="5">
        <v>1030000000000</v>
      </c>
      <c r="F298" s="6">
        <v>86.028999999999996</v>
      </c>
      <c r="G298" s="6">
        <v>6.9000000000000006E-2</v>
      </c>
      <c r="H298" s="6">
        <v>1676.4949999999999</v>
      </c>
      <c r="I298" s="6">
        <v>65.078999999999994</v>
      </c>
      <c r="J298" s="7">
        <v>4.0389999999999997</v>
      </c>
      <c r="K298" s="6">
        <v>1815.9469999999999</v>
      </c>
      <c r="L298" s="6">
        <v>97.944999999999993</v>
      </c>
      <c r="M298" s="6">
        <v>5.7009999999999996</v>
      </c>
      <c r="N298" s="6">
        <v>1.464</v>
      </c>
      <c r="O298" s="6">
        <v>0.34200000000000003</v>
      </c>
      <c r="P298" s="6">
        <v>0.29099999999999998</v>
      </c>
      <c r="Q298" s="6">
        <v>1.351</v>
      </c>
      <c r="R298" s="6">
        <v>0.315</v>
      </c>
      <c r="S298" s="6">
        <v>0.26800000000000002</v>
      </c>
      <c r="T298" s="6">
        <v>1015.9829999999999</v>
      </c>
      <c r="U298" s="6">
        <v>0.81899999999999995</v>
      </c>
      <c r="V298" s="6">
        <v>1577.5719999999999</v>
      </c>
      <c r="W298" s="6">
        <v>1.272</v>
      </c>
      <c r="X298" s="6">
        <v>0.29699999999999999</v>
      </c>
      <c r="Y298" s="6">
        <v>1292.7550000000001</v>
      </c>
      <c r="Z298" s="6">
        <v>31668.51</v>
      </c>
      <c r="AA298" s="6">
        <v>71912.125</v>
      </c>
      <c r="AB298" s="6">
        <v>20592.25</v>
      </c>
      <c r="AC298" s="6">
        <v>148.11699999999999</v>
      </c>
      <c r="AD298" s="6">
        <v>1145.393</v>
      </c>
      <c r="AE298" s="6">
        <v>43032.288999999997</v>
      </c>
      <c r="AF298" s="6">
        <v>8489.9969999999994</v>
      </c>
      <c r="AG298" s="3"/>
      <c r="AH298" s="6">
        <v>5033.7749999999996</v>
      </c>
      <c r="AI298" s="6">
        <v>1.175</v>
      </c>
      <c r="AJ298" s="6">
        <v>1.865</v>
      </c>
      <c r="AK298" s="6">
        <v>2E-3</v>
      </c>
      <c r="AL298" s="6">
        <v>134.244</v>
      </c>
      <c r="AM298" s="6">
        <v>0.108</v>
      </c>
      <c r="AN298" s="6">
        <v>2.0430000000000001</v>
      </c>
      <c r="AO298" s="6">
        <v>2.0529999999999999</v>
      </c>
      <c r="AP298" s="6">
        <v>139.452</v>
      </c>
      <c r="AQ298" s="6">
        <v>0.112</v>
      </c>
      <c r="AR298" s="6">
        <v>627.11</v>
      </c>
      <c r="AS298" s="6">
        <v>0.505</v>
      </c>
      <c r="AT298" s="6">
        <v>243.22</v>
      </c>
      <c r="AU298" s="6">
        <v>0.19600000000000001</v>
      </c>
      <c r="AV298" s="6">
        <v>438.37299999999999</v>
      </c>
      <c r="AW298" s="6">
        <v>0.35299999999999998</v>
      </c>
      <c r="AX298" s="3"/>
      <c r="AY298" s="3"/>
      <c r="AZ298" s="6">
        <v>6244.97</v>
      </c>
      <c r="BA298" s="6">
        <v>6.8559999999999999</v>
      </c>
      <c r="BB298" s="6">
        <v>5.0250000000000004</v>
      </c>
      <c r="BC298" s="6">
        <v>4.7539999999999996</v>
      </c>
      <c r="BD298" s="6">
        <v>7.2949999999999999</v>
      </c>
      <c r="BE298" s="6">
        <v>4.5439999999999996</v>
      </c>
      <c r="BF298" s="6">
        <v>2.3580000000000001</v>
      </c>
      <c r="BG298" s="6">
        <v>3.5409999999999999</v>
      </c>
      <c r="BH298" s="6">
        <v>3.206</v>
      </c>
      <c r="BI298" s="6">
        <v>1.0509999999999999</v>
      </c>
      <c r="BJ298" s="6">
        <v>0.64900000000000002</v>
      </c>
      <c r="BK298" s="6">
        <v>6.2169999999999996</v>
      </c>
      <c r="BL298" s="6">
        <v>1.786</v>
      </c>
      <c r="BM298" s="3"/>
      <c r="BN298" s="6">
        <v>0.48899999999999999</v>
      </c>
      <c r="BO298" s="6">
        <v>2.1669999999999998</v>
      </c>
      <c r="BP298" s="6">
        <v>2.883</v>
      </c>
      <c r="BQ298" s="6">
        <v>3.859</v>
      </c>
      <c r="BR298" s="3"/>
      <c r="BS298" s="6">
        <v>4.4400000000000004</v>
      </c>
      <c r="BT298" s="6">
        <v>0.03</v>
      </c>
      <c r="BU298" s="6">
        <v>2.5000000000000001E-2</v>
      </c>
      <c r="BV298" s="6">
        <v>0.06</v>
      </c>
      <c r="BW298" s="6">
        <v>5.0000000000000001E-3</v>
      </c>
      <c r="BX298" s="6">
        <v>2546.79</v>
      </c>
      <c r="BY298" s="6">
        <v>2533.9899999999998</v>
      </c>
      <c r="BZ298" s="6">
        <v>-98.923000000000002</v>
      </c>
      <c r="CA298" s="6">
        <v>-5.9009999999999998</v>
      </c>
    </row>
    <row r="299" spans="1:79" x14ac:dyDescent="0.25">
      <c r="A299" s="4" t="s">
        <v>27</v>
      </c>
      <c r="B299" s="4">
        <v>2011</v>
      </c>
      <c r="C299" s="4" t="s">
        <v>28</v>
      </c>
      <c r="D299" s="5">
        <v>1257621248</v>
      </c>
      <c r="E299" s="5">
        <v>1130000000000</v>
      </c>
      <c r="F299" s="6">
        <v>91.313999999999993</v>
      </c>
      <c r="G299" s="6">
        <v>7.2999999999999995E-2</v>
      </c>
      <c r="H299" s="6">
        <v>1778.473</v>
      </c>
      <c r="I299" s="6">
        <v>101.97799999999999</v>
      </c>
      <c r="J299" s="7">
        <v>6.0830000000000002</v>
      </c>
      <c r="K299" s="6">
        <v>1895.94</v>
      </c>
      <c r="L299" s="6">
        <v>79.994</v>
      </c>
      <c r="M299" s="6">
        <v>4.4050000000000002</v>
      </c>
      <c r="N299" s="6">
        <v>1.508</v>
      </c>
      <c r="O299" s="6">
        <v>0.33400000000000002</v>
      </c>
      <c r="P299" s="6">
        <v>0.28799999999999998</v>
      </c>
      <c r="Q299" s="6">
        <v>1.4139999999999999</v>
      </c>
      <c r="R299" s="6">
        <v>0.313</v>
      </c>
      <c r="S299" s="6">
        <v>0.27</v>
      </c>
      <c r="T299" s="6">
        <v>1089.807</v>
      </c>
      <c r="U299" s="6">
        <v>0.86699999999999999</v>
      </c>
      <c r="V299" s="6">
        <v>1642.3130000000001</v>
      </c>
      <c r="W299" s="6">
        <v>1.306</v>
      </c>
      <c r="X299" s="6">
        <v>0.28899999999999998</v>
      </c>
      <c r="Y299" s="6">
        <v>1384.069</v>
      </c>
      <c r="Z299" s="6">
        <v>33446.983999999997</v>
      </c>
      <c r="AA299" s="6">
        <v>73808.070000000007</v>
      </c>
      <c r="AB299" s="6">
        <v>21682.057000000001</v>
      </c>
      <c r="AC299" s="6">
        <v>150.19399999999999</v>
      </c>
      <c r="AD299" s="6">
        <v>1281.7570000000001</v>
      </c>
      <c r="AE299" s="6">
        <v>43149.754000000001</v>
      </c>
      <c r="AF299" s="6">
        <v>8948.9060000000009</v>
      </c>
      <c r="AG299" s="3"/>
      <c r="AH299" s="6">
        <v>5236.9769999999999</v>
      </c>
      <c r="AI299" s="6">
        <v>1.1599999999999999</v>
      </c>
      <c r="AJ299" s="6">
        <v>2.077</v>
      </c>
      <c r="AK299" s="6">
        <v>2E-3</v>
      </c>
      <c r="AL299" s="6">
        <v>136.364</v>
      </c>
      <c r="AM299" s="6">
        <v>0.108</v>
      </c>
      <c r="AN299" s="6">
        <v>2.1040000000000001</v>
      </c>
      <c r="AO299" s="6">
        <v>2.0550000000000002</v>
      </c>
      <c r="AP299" s="6">
        <v>117.468</v>
      </c>
      <c r="AQ299" s="6">
        <v>9.2999999999999999E-2</v>
      </c>
      <c r="AR299" s="6">
        <v>631.48</v>
      </c>
      <c r="AS299" s="6">
        <v>0.502</v>
      </c>
      <c r="AT299" s="6">
        <v>249.07</v>
      </c>
      <c r="AU299" s="6">
        <v>0.19800000000000001</v>
      </c>
      <c r="AV299" s="6">
        <v>458.90899999999999</v>
      </c>
      <c r="AW299" s="6">
        <v>0.36499999999999999</v>
      </c>
      <c r="AX299" s="3"/>
      <c r="AY299" s="3"/>
      <c r="AZ299" s="6">
        <v>6586.134</v>
      </c>
      <c r="BA299" s="6">
        <v>6.7649999999999997</v>
      </c>
      <c r="BB299" s="6">
        <v>5.157</v>
      </c>
      <c r="BC299" s="6">
        <v>4.806</v>
      </c>
      <c r="BD299" s="6">
        <v>7.3949999999999996</v>
      </c>
      <c r="BE299" s="6">
        <v>4.6440000000000001</v>
      </c>
      <c r="BF299" s="6">
        <v>2.4279999999999999</v>
      </c>
      <c r="BG299" s="6">
        <v>3.5649999999999999</v>
      </c>
      <c r="BH299" s="6">
        <v>3.3</v>
      </c>
      <c r="BI299" s="6">
        <v>1.038</v>
      </c>
      <c r="BJ299" s="6">
        <v>0.70099999999999996</v>
      </c>
      <c r="BK299" s="6">
        <v>6.19</v>
      </c>
      <c r="BL299" s="6">
        <v>1.8380000000000001</v>
      </c>
      <c r="BM299" s="3"/>
      <c r="BN299" s="6">
        <v>0.56100000000000005</v>
      </c>
      <c r="BO299" s="6">
        <v>2.1419999999999999</v>
      </c>
      <c r="BP299" s="6">
        <v>2.3660000000000001</v>
      </c>
      <c r="BQ299" s="6">
        <v>4.03</v>
      </c>
      <c r="BR299" s="3"/>
      <c r="BS299" s="6">
        <v>4.4649999999999999</v>
      </c>
      <c r="BT299" s="6">
        <v>0.03</v>
      </c>
      <c r="BU299" s="6">
        <v>2.5999999999999999E-2</v>
      </c>
      <c r="BV299" s="6">
        <v>6.0999999999999999E-2</v>
      </c>
      <c r="BW299" s="6">
        <v>5.0000000000000001E-3</v>
      </c>
      <c r="BX299" s="6">
        <v>2584.75</v>
      </c>
      <c r="BY299" s="6">
        <v>2645.63</v>
      </c>
      <c r="BZ299" s="6">
        <v>-136.16</v>
      </c>
      <c r="CA299" s="6">
        <v>-7.6559999999999997</v>
      </c>
    </row>
    <row r="300" spans="1:79" x14ac:dyDescent="0.25">
      <c r="A300" s="4" t="s">
        <v>27</v>
      </c>
      <c r="B300" s="4">
        <v>2012</v>
      </c>
      <c r="C300" s="4" t="s">
        <v>28</v>
      </c>
      <c r="D300" s="5">
        <v>1274487168</v>
      </c>
      <c r="E300" s="5">
        <v>1240000000000</v>
      </c>
      <c r="F300" s="6">
        <v>100.23699999999999</v>
      </c>
      <c r="G300" s="6">
        <v>7.9000000000000001E-2</v>
      </c>
      <c r="H300" s="6">
        <v>1962.5940000000001</v>
      </c>
      <c r="I300" s="6">
        <v>184.12200000000001</v>
      </c>
      <c r="J300" s="7">
        <v>10.353</v>
      </c>
      <c r="K300" s="6">
        <v>2146.3069999999998</v>
      </c>
      <c r="L300" s="6">
        <v>250.36699999999999</v>
      </c>
      <c r="M300" s="6">
        <v>13.205</v>
      </c>
      <c r="N300" s="6">
        <v>1.6839999999999999</v>
      </c>
      <c r="O300" s="6">
        <v>0.36099999999999999</v>
      </c>
      <c r="P300" s="6">
        <v>0.309</v>
      </c>
      <c r="Q300" s="6">
        <v>1.54</v>
      </c>
      <c r="R300" s="6">
        <v>0.33</v>
      </c>
      <c r="S300" s="6">
        <v>0.28299999999999997</v>
      </c>
      <c r="T300" s="6">
        <v>1244.606</v>
      </c>
      <c r="U300" s="6">
        <v>0.97699999999999998</v>
      </c>
      <c r="V300" s="6">
        <v>1820.424</v>
      </c>
      <c r="W300" s="6">
        <v>1.4279999999999999</v>
      </c>
      <c r="X300" s="6">
        <v>0.30599999999999999</v>
      </c>
      <c r="Y300" s="6">
        <v>1484.307</v>
      </c>
      <c r="Z300" s="6">
        <v>35409.578000000001</v>
      </c>
      <c r="AA300" s="6">
        <v>75954.383000000002</v>
      </c>
      <c r="AB300" s="6">
        <v>22926.664000000001</v>
      </c>
      <c r="AC300" s="6">
        <v>153.78700000000001</v>
      </c>
      <c r="AD300" s="6">
        <v>1407.3620000000001</v>
      </c>
      <c r="AE300" s="6">
        <v>43333.468999999997</v>
      </c>
      <c r="AF300" s="6">
        <v>9437.4609999999993</v>
      </c>
      <c r="AG300" s="3"/>
      <c r="AH300" s="6">
        <v>5447.3410000000003</v>
      </c>
      <c r="AI300" s="6">
        <v>1.167</v>
      </c>
      <c r="AJ300" s="6">
        <v>3.5920000000000001</v>
      </c>
      <c r="AK300" s="6">
        <v>3.0000000000000001E-3</v>
      </c>
      <c r="AL300" s="6">
        <v>125.605</v>
      </c>
      <c r="AM300" s="6">
        <v>9.9000000000000005E-2</v>
      </c>
      <c r="AN300" s="6">
        <v>2.194</v>
      </c>
      <c r="AO300" s="6">
        <v>2.15</v>
      </c>
      <c r="AP300" s="6">
        <v>183.71299999999999</v>
      </c>
      <c r="AQ300" s="6">
        <v>0.14399999999999999</v>
      </c>
      <c r="AR300" s="6">
        <v>632.59</v>
      </c>
      <c r="AS300" s="6">
        <v>0.496</v>
      </c>
      <c r="AT300" s="6">
        <v>250.14</v>
      </c>
      <c r="AU300" s="6">
        <v>0.19600000000000001</v>
      </c>
      <c r="AV300" s="6">
        <v>488.55399999999997</v>
      </c>
      <c r="AW300" s="6">
        <v>0.38300000000000001</v>
      </c>
      <c r="AX300" s="3"/>
      <c r="AY300" s="3"/>
      <c r="AZ300" s="6">
        <v>6942.567</v>
      </c>
      <c r="BA300" s="6">
        <v>7.24</v>
      </c>
      <c r="BB300" s="6">
        <v>5.6059999999999999</v>
      </c>
      <c r="BC300" s="6">
        <v>5.3879999999999999</v>
      </c>
      <c r="BD300" s="6">
        <v>8.34</v>
      </c>
      <c r="BE300" s="6">
        <v>4.76</v>
      </c>
      <c r="BF300" s="6">
        <v>2.5070000000000001</v>
      </c>
      <c r="BG300" s="6">
        <v>3.6</v>
      </c>
      <c r="BH300" s="6">
        <v>3.4119999999999999</v>
      </c>
      <c r="BI300" s="6">
        <v>1.036</v>
      </c>
      <c r="BJ300" s="6">
        <v>0.74299999999999999</v>
      </c>
      <c r="BK300" s="6">
        <v>6.173</v>
      </c>
      <c r="BL300" s="6">
        <v>1.8939999999999999</v>
      </c>
      <c r="BM300" s="3"/>
      <c r="BN300" s="6">
        <v>0.94399999999999995</v>
      </c>
      <c r="BO300" s="6">
        <v>1.9319999999999999</v>
      </c>
      <c r="BP300" s="6">
        <v>3.806</v>
      </c>
      <c r="BQ300" s="6">
        <v>4.2329999999999997</v>
      </c>
      <c r="BR300" s="3"/>
      <c r="BS300" s="6">
        <v>4.4930000000000003</v>
      </c>
      <c r="BT300" s="6">
        <v>3.1E-2</v>
      </c>
      <c r="BU300" s="6">
        <v>2.5999999999999999E-2</v>
      </c>
      <c r="BV300" s="6">
        <v>6.2E-2</v>
      </c>
      <c r="BW300" s="6">
        <v>5.0000000000000001E-3</v>
      </c>
      <c r="BX300" s="6">
        <v>2740.4</v>
      </c>
      <c r="BY300" s="6">
        <v>2795.86</v>
      </c>
      <c r="BZ300" s="6">
        <v>-142.16999999999999</v>
      </c>
      <c r="CA300" s="6">
        <v>-7.2439999999999998</v>
      </c>
    </row>
    <row r="301" spans="1:79" x14ac:dyDescent="0.25">
      <c r="A301" s="4" t="s">
        <v>27</v>
      </c>
      <c r="B301" s="4">
        <v>2013</v>
      </c>
      <c r="C301" s="4" t="s">
        <v>28</v>
      </c>
      <c r="D301" s="5">
        <v>1291132032</v>
      </c>
      <c r="E301" s="5">
        <v>1350000000000</v>
      </c>
      <c r="F301" s="6">
        <v>107.82</v>
      </c>
      <c r="G301" s="6">
        <v>8.4000000000000005E-2</v>
      </c>
      <c r="H301" s="6">
        <v>2037.4159999999999</v>
      </c>
      <c r="I301" s="6">
        <v>74.820999999999998</v>
      </c>
      <c r="J301" s="7">
        <v>3.8119999999999998</v>
      </c>
      <c r="K301" s="6">
        <v>2281.6210000000001</v>
      </c>
      <c r="L301" s="6">
        <v>135.31399999999999</v>
      </c>
      <c r="M301" s="6">
        <v>6.3049999999999997</v>
      </c>
      <c r="N301" s="6">
        <v>1.7669999999999999</v>
      </c>
      <c r="O301" s="6">
        <v>0.36099999999999999</v>
      </c>
      <c r="P301" s="6">
        <v>0.318</v>
      </c>
      <c r="Q301" s="6">
        <v>1.5780000000000001</v>
      </c>
      <c r="R301" s="6">
        <v>0.32200000000000001</v>
      </c>
      <c r="S301" s="6">
        <v>0.28399999999999997</v>
      </c>
      <c r="T301" s="6">
        <v>1319.999</v>
      </c>
      <c r="U301" s="6">
        <v>1.022</v>
      </c>
      <c r="V301" s="6">
        <v>1815.6559999999999</v>
      </c>
      <c r="W301" s="6">
        <v>1.4059999999999999</v>
      </c>
      <c r="X301" s="6">
        <v>0.28699999999999998</v>
      </c>
      <c r="Y301" s="6">
        <v>1592.126</v>
      </c>
      <c r="Z301" s="6">
        <v>37446.995999999999</v>
      </c>
      <c r="AA301" s="6">
        <v>78236</v>
      </c>
      <c r="AB301" s="6">
        <v>24246.66</v>
      </c>
      <c r="AC301" s="6">
        <v>157.05199999999999</v>
      </c>
      <c r="AD301" s="6">
        <v>1518.0509999999999</v>
      </c>
      <c r="AE301" s="6">
        <v>43577.675999999999</v>
      </c>
      <c r="AF301" s="6">
        <v>9933.1029999999992</v>
      </c>
      <c r="AG301" s="3"/>
      <c r="AH301" s="6">
        <v>5555.5479999999998</v>
      </c>
      <c r="AI301" s="6">
        <v>1.135</v>
      </c>
      <c r="AJ301" s="6">
        <v>3.266</v>
      </c>
      <c r="AK301" s="6">
        <v>3.0000000000000001E-3</v>
      </c>
      <c r="AL301" s="6">
        <v>110.68899999999999</v>
      </c>
      <c r="AM301" s="6">
        <v>8.5999999999999993E-2</v>
      </c>
      <c r="AN301" s="6">
        <v>2.218</v>
      </c>
      <c r="AO301" s="6">
        <v>2.1720000000000002</v>
      </c>
      <c r="AP301" s="6">
        <v>244.20599999999999</v>
      </c>
      <c r="AQ301" s="6">
        <v>0.189</v>
      </c>
      <c r="AR301" s="6">
        <v>634.57000000000005</v>
      </c>
      <c r="AS301" s="6">
        <v>0.49099999999999999</v>
      </c>
      <c r="AT301" s="6">
        <v>248.33</v>
      </c>
      <c r="AU301" s="6">
        <v>0.192</v>
      </c>
      <c r="AV301" s="6">
        <v>495.642</v>
      </c>
      <c r="AW301" s="6">
        <v>0.38400000000000001</v>
      </c>
      <c r="AX301" s="3"/>
      <c r="AY301" s="3"/>
      <c r="AZ301" s="6">
        <v>7172.9459999999999</v>
      </c>
      <c r="BA301" s="6">
        <v>7.4660000000000002</v>
      </c>
      <c r="BB301" s="6">
        <v>5.7690000000000001</v>
      </c>
      <c r="BC301" s="6">
        <v>5.7119999999999997</v>
      </c>
      <c r="BD301" s="6">
        <v>8.7859999999999996</v>
      </c>
      <c r="BE301" s="6">
        <v>4.8789999999999996</v>
      </c>
      <c r="BF301" s="6">
        <v>2.5859999999999999</v>
      </c>
      <c r="BG301" s="6">
        <v>3.6389999999999998</v>
      </c>
      <c r="BH301" s="6">
        <v>3.53</v>
      </c>
      <c r="BI301" s="6">
        <v>1.0309999999999999</v>
      </c>
      <c r="BJ301" s="6">
        <v>0.77500000000000002</v>
      </c>
      <c r="BK301" s="6">
        <v>6.1669999999999998</v>
      </c>
      <c r="BL301" s="6">
        <v>1.948</v>
      </c>
      <c r="BM301" s="3"/>
      <c r="BN301" s="6">
        <v>0.84299999999999997</v>
      </c>
      <c r="BO301" s="6">
        <v>1.6919999999999999</v>
      </c>
      <c r="BP301" s="6">
        <v>5.2770000000000001</v>
      </c>
      <c r="BQ301" s="6">
        <v>4.2629999999999999</v>
      </c>
      <c r="BR301" s="3"/>
      <c r="BS301" s="6">
        <v>4.5190000000000001</v>
      </c>
      <c r="BT301" s="6">
        <v>3.1E-2</v>
      </c>
      <c r="BU301" s="6">
        <v>2.7E-2</v>
      </c>
      <c r="BV301" s="6">
        <v>6.4000000000000001E-2</v>
      </c>
      <c r="BW301" s="6">
        <v>5.0000000000000001E-3</v>
      </c>
      <c r="BX301" s="6">
        <v>2804.34</v>
      </c>
      <c r="BY301" s="6">
        <v>2863.84</v>
      </c>
      <c r="BZ301" s="6">
        <v>-221.76</v>
      </c>
      <c r="CA301" s="6">
        <v>-10.884</v>
      </c>
    </row>
    <row r="302" spans="1:79" x14ac:dyDescent="0.25">
      <c r="A302" s="4" t="s">
        <v>27</v>
      </c>
      <c r="B302" s="4">
        <v>2014</v>
      </c>
      <c r="C302" s="4" t="s">
        <v>28</v>
      </c>
      <c r="D302" s="5">
        <v>1307246464</v>
      </c>
      <c r="E302" s="5">
        <v>1470000000000</v>
      </c>
      <c r="F302" s="6">
        <v>115.825</v>
      </c>
      <c r="G302" s="6">
        <v>8.8999999999999996E-2</v>
      </c>
      <c r="H302" s="6">
        <v>2187.3429999999998</v>
      </c>
      <c r="I302" s="6">
        <v>149.928</v>
      </c>
      <c r="J302" s="7">
        <v>7.359</v>
      </c>
      <c r="K302" s="6">
        <v>2311.9560000000001</v>
      </c>
      <c r="L302" s="6">
        <v>30.334</v>
      </c>
      <c r="M302" s="6">
        <v>1.33</v>
      </c>
      <c r="N302" s="6">
        <v>1.7689999999999999</v>
      </c>
      <c r="O302" s="6">
        <v>0.34200000000000003</v>
      </c>
      <c r="P302" s="6">
        <v>0.30199999999999999</v>
      </c>
      <c r="Q302" s="6">
        <v>1.673</v>
      </c>
      <c r="R302" s="6">
        <v>0.32400000000000001</v>
      </c>
      <c r="S302" s="6">
        <v>0.28599999999999998</v>
      </c>
      <c r="T302" s="6">
        <v>1447.355</v>
      </c>
      <c r="U302" s="6">
        <v>1.107</v>
      </c>
      <c r="V302" s="6">
        <v>1992.4929999999999</v>
      </c>
      <c r="W302" s="6">
        <v>1.524</v>
      </c>
      <c r="X302" s="6">
        <v>0.29499999999999998</v>
      </c>
      <c r="Y302" s="6">
        <v>1707.951</v>
      </c>
      <c r="Z302" s="6">
        <v>39634.336000000003</v>
      </c>
      <c r="AA302" s="6">
        <v>80547.952999999994</v>
      </c>
      <c r="AB302" s="6">
        <v>25694.018</v>
      </c>
      <c r="AC302" s="6">
        <v>160.58199999999999</v>
      </c>
      <c r="AD302" s="6">
        <v>1627.518</v>
      </c>
      <c r="AE302" s="6">
        <v>43702.288999999997</v>
      </c>
      <c r="AF302" s="6">
        <v>10444.269</v>
      </c>
      <c r="AG302" s="3"/>
      <c r="AH302" s="6">
        <v>5857.2839999999997</v>
      </c>
      <c r="AI302" s="6">
        <v>1.1339999999999999</v>
      </c>
      <c r="AJ302" s="6">
        <v>3.5289999999999999</v>
      </c>
      <c r="AK302" s="6">
        <v>3.0000000000000001E-3</v>
      </c>
      <c r="AL302" s="6">
        <v>109.467</v>
      </c>
      <c r="AM302" s="6">
        <v>8.4000000000000005E-2</v>
      </c>
      <c r="AN302" s="6">
        <v>2.3290000000000002</v>
      </c>
      <c r="AO302" s="6">
        <v>2.2829999999999999</v>
      </c>
      <c r="AP302" s="6">
        <v>124.613</v>
      </c>
      <c r="AQ302" s="6">
        <v>9.5000000000000001E-2</v>
      </c>
      <c r="AR302" s="6">
        <v>637.04</v>
      </c>
      <c r="AS302" s="6">
        <v>0.48699999999999999</v>
      </c>
      <c r="AT302" s="6">
        <v>250.58</v>
      </c>
      <c r="AU302" s="6">
        <v>0.192</v>
      </c>
      <c r="AV302" s="6">
        <v>511.166</v>
      </c>
      <c r="AW302" s="6">
        <v>0.39100000000000001</v>
      </c>
      <c r="AX302" s="3"/>
      <c r="AY302" s="3"/>
      <c r="AZ302" s="6">
        <v>7656.9139999999998</v>
      </c>
      <c r="BA302" s="6">
        <v>7.7220000000000004</v>
      </c>
      <c r="BB302" s="6">
        <v>6.1479999999999997</v>
      </c>
      <c r="BC302" s="6">
        <v>5.7089999999999996</v>
      </c>
      <c r="BD302" s="6">
        <v>9.6159999999999997</v>
      </c>
      <c r="BE302" s="6">
        <v>5.0039999999999996</v>
      </c>
      <c r="BF302" s="6">
        <v>2.6720000000000002</v>
      </c>
      <c r="BG302" s="6">
        <v>3.677</v>
      </c>
      <c r="BH302" s="6">
        <v>3.66</v>
      </c>
      <c r="BI302" s="6">
        <v>1.028</v>
      </c>
      <c r="BJ302" s="6">
        <v>0.80400000000000005</v>
      </c>
      <c r="BK302" s="6">
        <v>6.1420000000000003</v>
      </c>
      <c r="BL302" s="6">
        <v>2.0019999999999998</v>
      </c>
      <c r="BM302" s="3"/>
      <c r="BN302" s="6">
        <v>0.91</v>
      </c>
      <c r="BO302" s="6">
        <v>1.645</v>
      </c>
      <c r="BP302" s="6">
        <v>2.5339999999999998</v>
      </c>
      <c r="BQ302" s="6">
        <v>4.3769999999999998</v>
      </c>
      <c r="BR302" s="3"/>
      <c r="BS302" s="6">
        <v>4.5469999999999997</v>
      </c>
      <c r="BT302" s="6">
        <v>3.1E-2</v>
      </c>
      <c r="BU302" s="6">
        <v>2.8000000000000001E-2</v>
      </c>
      <c r="BV302" s="6">
        <v>6.5000000000000002E-2</v>
      </c>
      <c r="BW302" s="6">
        <v>6.0000000000000001E-3</v>
      </c>
      <c r="BX302" s="6">
        <v>2984.52</v>
      </c>
      <c r="BY302" s="6">
        <v>3044.96</v>
      </c>
      <c r="BZ302" s="6">
        <v>-194.85</v>
      </c>
      <c r="CA302" s="6">
        <v>-8.9079999999999995</v>
      </c>
    </row>
    <row r="303" spans="1:79" x14ac:dyDescent="0.25">
      <c r="A303" s="4" t="s">
        <v>27</v>
      </c>
      <c r="B303" s="4">
        <v>2015</v>
      </c>
      <c r="C303" s="4" t="s">
        <v>28</v>
      </c>
      <c r="D303" s="5">
        <v>1322866560</v>
      </c>
      <c r="E303" s="5">
        <v>1600000000000</v>
      </c>
      <c r="F303" s="6">
        <v>117.508</v>
      </c>
      <c r="G303" s="6">
        <v>8.8999999999999996E-2</v>
      </c>
      <c r="H303" s="6">
        <v>2270.7660000000001</v>
      </c>
      <c r="I303" s="6">
        <v>83.423000000000002</v>
      </c>
      <c r="J303" s="7">
        <v>3.8140000000000001</v>
      </c>
      <c r="K303" s="6">
        <v>2453.8560000000002</v>
      </c>
      <c r="L303" s="6">
        <v>141.90100000000001</v>
      </c>
      <c r="M303" s="6">
        <v>6.1379999999999999</v>
      </c>
      <c r="N303" s="6">
        <v>1.855</v>
      </c>
      <c r="O303" s="6">
        <v>0.33800000000000002</v>
      </c>
      <c r="P303" s="6">
        <v>0.31</v>
      </c>
      <c r="Q303" s="6">
        <v>1.7170000000000001</v>
      </c>
      <c r="R303" s="6">
        <v>0.313</v>
      </c>
      <c r="S303" s="6">
        <v>0.28699999999999998</v>
      </c>
      <c r="T303" s="6">
        <v>1487.461</v>
      </c>
      <c r="U303" s="6">
        <v>1.1240000000000001</v>
      </c>
      <c r="V303" s="6">
        <v>2125.8960000000002</v>
      </c>
      <c r="W303" s="6">
        <v>1.607</v>
      </c>
      <c r="X303" s="6">
        <v>0.29299999999999998</v>
      </c>
      <c r="Y303" s="6">
        <v>1825.4590000000001</v>
      </c>
      <c r="Z303" s="6">
        <v>41905.101999999999</v>
      </c>
      <c r="AA303" s="6">
        <v>83001.812000000005</v>
      </c>
      <c r="AB303" s="6">
        <v>27181.478999999999</v>
      </c>
      <c r="AC303" s="6">
        <v>164.71899999999999</v>
      </c>
      <c r="AD303" s="6">
        <v>1734.3889999999999</v>
      </c>
      <c r="AE303" s="6">
        <v>43885.375</v>
      </c>
      <c r="AF303" s="6">
        <v>10999.058000000001</v>
      </c>
      <c r="AG303" s="3"/>
      <c r="AH303" s="6">
        <v>5988.8329999999996</v>
      </c>
      <c r="AI303" s="6">
        <v>1.091</v>
      </c>
      <c r="AJ303" s="6">
        <v>4.1369999999999996</v>
      </c>
      <c r="AK303" s="6">
        <v>3.0000000000000001E-3</v>
      </c>
      <c r="AL303" s="6">
        <v>106.871</v>
      </c>
      <c r="AM303" s="6">
        <v>8.1000000000000003E-2</v>
      </c>
      <c r="AN303" s="6">
        <v>2.3170000000000002</v>
      </c>
      <c r="AO303" s="6">
        <v>2.27</v>
      </c>
      <c r="AP303" s="6">
        <v>183.09</v>
      </c>
      <c r="AQ303" s="6">
        <v>0.13800000000000001</v>
      </c>
      <c r="AR303" s="6">
        <v>640.42999999999995</v>
      </c>
      <c r="AS303" s="6">
        <v>0.48399999999999999</v>
      </c>
      <c r="AT303" s="6">
        <v>254.05</v>
      </c>
      <c r="AU303" s="6">
        <v>0.192</v>
      </c>
      <c r="AV303" s="6">
        <v>554.78899999999999</v>
      </c>
      <c r="AW303" s="6">
        <v>0.41899999999999998</v>
      </c>
      <c r="AX303" s="3"/>
      <c r="AY303" s="3"/>
      <c r="AZ303" s="6">
        <v>7922.4279999999999</v>
      </c>
      <c r="BA303" s="6">
        <v>8.1349999999999998</v>
      </c>
      <c r="BB303" s="6">
        <v>6.3860000000000001</v>
      </c>
      <c r="BC303" s="6">
        <v>5.9930000000000003</v>
      </c>
      <c r="BD303" s="6">
        <v>10.112</v>
      </c>
      <c r="BE303" s="6">
        <v>5.1310000000000002</v>
      </c>
      <c r="BF303" s="6">
        <v>2.7589999999999999</v>
      </c>
      <c r="BG303" s="6">
        <v>3.72</v>
      </c>
      <c r="BH303" s="6">
        <v>3.7930000000000001</v>
      </c>
      <c r="BI303" s="6">
        <v>1.0289999999999999</v>
      </c>
      <c r="BJ303" s="6">
        <v>0.82899999999999996</v>
      </c>
      <c r="BK303" s="6">
        <v>6.1219999999999999</v>
      </c>
      <c r="BL303" s="6">
        <v>2.0609999999999999</v>
      </c>
      <c r="BM303" s="3"/>
      <c r="BN303" s="6">
        <v>1.079</v>
      </c>
      <c r="BO303" s="6">
        <v>1.5740000000000001</v>
      </c>
      <c r="BP303" s="6">
        <v>3.4</v>
      </c>
      <c r="BQ303" s="6">
        <v>4.6500000000000004</v>
      </c>
      <c r="BR303" s="3"/>
      <c r="BS303" s="6">
        <v>4.5759999999999996</v>
      </c>
      <c r="BT303" s="6">
        <v>3.2000000000000001E-2</v>
      </c>
      <c r="BU303" s="6">
        <v>0.03</v>
      </c>
      <c r="BV303" s="6">
        <v>6.7000000000000004E-2</v>
      </c>
      <c r="BW303" s="6">
        <v>6.0000000000000001E-3</v>
      </c>
      <c r="BX303" s="6">
        <v>3003.07</v>
      </c>
      <c r="BY303" s="6">
        <v>3064.54</v>
      </c>
      <c r="BZ303" s="6">
        <v>-144.87</v>
      </c>
      <c r="CA303" s="6">
        <v>-6.38</v>
      </c>
    </row>
    <row r="304" spans="1:79" x14ac:dyDescent="0.25">
      <c r="A304" s="4" t="s">
        <v>27</v>
      </c>
      <c r="B304" s="4">
        <v>2016</v>
      </c>
      <c r="C304" s="4" t="s">
        <v>28</v>
      </c>
      <c r="D304" s="5">
        <v>1338636288</v>
      </c>
      <c r="E304" s="5">
        <v>1710000000000</v>
      </c>
      <c r="F304" s="6">
        <v>123.28100000000001</v>
      </c>
      <c r="G304" s="6">
        <v>9.1999999999999998E-2</v>
      </c>
      <c r="H304" s="6">
        <v>2383.8159999999998</v>
      </c>
      <c r="I304" s="6">
        <v>113.05</v>
      </c>
      <c r="J304" s="7">
        <v>4.9779999999999998</v>
      </c>
      <c r="K304" s="6">
        <v>2587.0210000000002</v>
      </c>
      <c r="L304" s="6">
        <v>133.16499999999999</v>
      </c>
      <c r="M304" s="6">
        <v>5.4269999999999996</v>
      </c>
      <c r="N304" s="6">
        <v>1.9330000000000001</v>
      </c>
      <c r="O304" s="6">
        <v>0.33300000000000002</v>
      </c>
      <c r="P304" s="6">
        <v>0.313</v>
      </c>
      <c r="Q304" s="6">
        <v>1.7809999999999999</v>
      </c>
      <c r="R304" s="6">
        <v>0.307</v>
      </c>
      <c r="S304" s="6">
        <v>0.28799999999999998</v>
      </c>
      <c r="T304" s="6">
        <v>1529.99</v>
      </c>
      <c r="U304" s="6">
        <v>1.143</v>
      </c>
      <c r="V304" s="6">
        <v>2208.9699999999998</v>
      </c>
      <c r="W304" s="6">
        <v>1.65</v>
      </c>
      <c r="X304" s="6">
        <v>0.28399999999999997</v>
      </c>
      <c r="Y304" s="6">
        <v>1948.741</v>
      </c>
      <c r="Z304" s="6">
        <v>44288.917999999998</v>
      </c>
      <c r="AA304" s="6">
        <v>85588.827999999994</v>
      </c>
      <c r="AB304" s="6">
        <v>28711.469000000001</v>
      </c>
      <c r="AC304" s="6">
        <v>168.476</v>
      </c>
      <c r="AD304" s="6">
        <v>1848.011</v>
      </c>
      <c r="AE304" s="6">
        <v>44088.582000000002</v>
      </c>
      <c r="AF304" s="6">
        <v>11612.224</v>
      </c>
      <c r="AG304" s="3"/>
      <c r="AH304" s="6">
        <v>6184.25</v>
      </c>
      <c r="AI304" s="6">
        <v>1.0660000000000001</v>
      </c>
      <c r="AJ304" s="6">
        <v>3.7559999999999998</v>
      </c>
      <c r="AK304" s="6">
        <v>3.0000000000000001E-3</v>
      </c>
      <c r="AL304" s="6">
        <v>113.622</v>
      </c>
      <c r="AM304" s="6">
        <v>8.5000000000000006E-2</v>
      </c>
      <c r="AN304" s="6">
        <v>2.3210000000000002</v>
      </c>
      <c r="AO304" s="6">
        <v>2.298</v>
      </c>
      <c r="AP304" s="6">
        <v>203.20500000000001</v>
      </c>
      <c r="AQ304" s="6">
        <v>0.152</v>
      </c>
      <c r="AR304" s="6">
        <v>645.12</v>
      </c>
      <c r="AS304" s="6">
        <v>0.48199999999999998</v>
      </c>
      <c r="AT304" s="6">
        <v>253.4</v>
      </c>
      <c r="AU304" s="6">
        <v>0.189</v>
      </c>
      <c r="AV304" s="6">
        <v>613.16600000000005</v>
      </c>
      <c r="AW304" s="6">
        <v>0.45800000000000002</v>
      </c>
      <c r="AX304" s="3"/>
      <c r="AY304" s="3"/>
      <c r="AZ304" s="6">
        <v>8278.4609999999993</v>
      </c>
      <c r="BA304" s="6">
        <v>8.2870000000000008</v>
      </c>
      <c r="BB304" s="6">
        <v>6.71</v>
      </c>
      <c r="BC304" s="6">
        <v>6.4589999999999996</v>
      </c>
      <c r="BD304" s="6">
        <v>10.654</v>
      </c>
      <c r="BE304" s="6">
        <v>5.258</v>
      </c>
      <c r="BF304" s="6">
        <v>2.8490000000000002</v>
      </c>
      <c r="BG304" s="6">
        <v>3.7679999999999998</v>
      </c>
      <c r="BH304" s="6">
        <v>3.927</v>
      </c>
      <c r="BI304" s="6">
        <v>1.028</v>
      </c>
      <c r="BJ304" s="6">
        <v>0.85499999999999998</v>
      </c>
      <c r="BK304" s="6">
        <v>6.1109999999999998</v>
      </c>
      <c r="BL304" s="6">
        <v>2.1280000000000001</v>
      </c>
      <c r="BM304" s="3"/>
      <c r="BN304" s="6">
        <v>0.99299999999999999</v>
      </c>
      <c r="BO304" s="6">
        <v>1.629</v>
      </c>
      <c r="BP304" s="6">
        <v>4.4880000000000004</v>
      </c>
      <c r="BQ304" s="6">
        <v>5.0999999999999996</v>
      </c>
      <c r="BR304" s="3"/>
      <c r="BS304" s="6">
        <v>4.609</v>
      </c>
      <c r="BT304" s="6">
        <v>3.2000000000000001E-2</v>
      </c>
      <c r="BU304" s="6">
        <v>3.1E-2</v>
      </c>
      <c r="BV304" s="6">
        <v>6.9000000000000006E-2</v>
      </c>
      <c r="BW304" s="6">
        <v>6.0000000000000001E-3</v>
      </c>
      <c r="BX304" s="6">
        <v>3076.48</v>
      </c>
      <c r="BY304" s="6">
        <v>3106.34</v>
      </c>
      <c r="BZ304" s="6">
        <v>-174.846</v>
      </c>
      <c r="CA304" s="6">
        <v>-7.335</v>
      </c>
    </row>
    <row r="305" spans="1:79" x14ac:dyDescent="0.25">
      <c r="A305" s="4" t="s">
        <v>27</v>
      </c>
      <c r="B305" s="4">
        <v>2017</v>
      </c>
      <c r="C305" s="4" t="s">
        <v>28</v>
      </c>
      <c r="D305" s="5">
        <v>1354195712</v>
      </c>
      <c r="E305" s="5">
        <v>1840000000000</v>
      </c>
      <c r="F305" s="6">
        <v>121.047</v>
      </c>
      <c r="G305" s="6">
        <v>8.8999999999999996E-2</v>
      </c>
      <c r="H305" s="6">
        <v>2434.8679999999999</v>
      </c>
      <c r="I305" s="6">
        <v>51.052</v>
      </c>
      <c r="J305" s="7">
        <v>2.1419999999999999</v>
      </c>
      <c r="K305" s="6">
        <v>2619.277</v>
      </c>
      <c r="L305" s="6">
        <v>32.256</v>
      </c>
      <c r="M305" s="6">
        <v>1.2470000000000001</v>
      </c>
      <c r="N305" s="6">
        <v>1.9339999999999999</v>
      </c>
      <c r="O305" s="6">
        <v>0.317</v>
      </c>
      <c r="P305" s="6">
        <v>0.30499999999999999</v>
      </c>
      <c r="Q305" s="6">
        <v>1.798</v>
      </c>
      <c r="R305" s="6">
        <v>0.29399999999999998</v>
      </c>
      <c r="S305" s="6">
        <v>0.28299999999999997</v>
      </c>
      <c r="T305" s="6">
        <v>1560.9880000000001</v>
      </c>
      <c r="U305" s="6">
        <v>1.153</v>
      </c>
      <c r="V305" s="6">
        <v>2289.0749999999998</v>
      </c>
      <c r="W305" s="6">
        <v>1.69</v>
      </c>
      <c r="X305" s="6">
        <v>0.27700000000000002</v>
      </c>
      <c r="Y305" s="6">
        <v>2069.788</v>
      </c>
      <c r="Z305" s="6">
        <v>46723.788999999997</v>
      </c>
      <c r="AA305" s="6">
        <v>88208.101999999999</v>
      </c>
      <c r="AB305" s="6">
        <v>30272.456999999999</v>
      </c>
      <c r="AC305" s="6">
        <v>171.29900000000001</v>
      </c>
      <c r="AD305" s="6">
        <v>1966.933</v>
      </c>
      <c r="AE305" s="6">
        <v>44272.991999999998</v>
      </c>
      <c r="AF305" s="6">
        <v>12243.311</v>
      </c>
      <c r="AG305" s="3"/>
      <c r="AH305" s="6">
        <v>6346.3540000000003</v>
      </c>
      <c r="AI305" s="6">
        <v>1.038</v>
      </c>
      <c r="AJ305" s="6">
        <v>2.823</v>
      </c>
      <c r="AK305" s="6">
        <v>2E-3</v>
      </c>
      <c r="AL305" s="6">
        <v>118.922</v>
      </c>
      <c r="AM305" s="6">
        <v>8.7999999999999995E-2</v>
      </c>
      <c r="AN305" s="6">
        <v>2.3940000000000001</v>
      </c>
      <c r="AO305" s="6">
        <v>2.3740000000000001</v>
      </c>
      <c r="AP305" s="6">
        <v>184.40899999999999</v>
      </c>
      <c r="AQ305" s="6">
        <v>0.13600000000000001</v>
      </c>
      <c r="AR305" s="6">
        <v>650.82000000000005</v>
      </c>
      <c r="AS305" s="6">
        <v>0.48099999999999998</v>
      </c>
      <c r="AT305" s="6">
        <v>259.55</v>
      </c>
      <c r="AU305" s="6">
        <v>0.192</v>
      </c>
      <c r="AV305" s="6">
        <v>631.08699999999999</v>
      </c>
      <c r="AW305" s="6">
        <v>0.46600000000000003</v>
      </c>
      <c r="AX305" s="3"/>
      <c r="AY305" s="3"/>
      <c r="AZ305" s="6">
        <v>8594.2060000000001</v>
      </c>
      <c r="BA305" s="6">
        <v>8.0269999999999992</v>
      </c>
      <c r="BB305" s="6">
        <v>6.7450000000000001</v>
      </c>
      <c r="BC305" s="6">
        <v>6.4790000000000001</v>
      </c>
      <c r="BD305" s="6">
        <v>10.76</v>
      </c>
      <c r="BE305" s="6">
        <v>5.3659999999999997</v>
      </c>
      <c r="BF305" s="6">
        <v>2.9369999999999998</v>
      </c>
      <c r="BG305" s="6">
        <v>3.8159999999999998</v>
      </c>
      <c r="BH305" s="6">
        <v>4.0599999999999996</v>
      </c>
      <c r="BI305" s="6">
        <v>1.0209999999999999</v>
      </c>
      <c r="BJ305" s="6">
        <v>0.88</v>
      </c>
      <c r="BK305" s="6">
        <v>6.1</v>
      </c>
      <c r="BL305" s="6">
        <v>2.1949999999999998</v>
      </c>
      <c r="BM305" s="3"/>
      <c r="BN305" s="6">
        <v>0.72</v>
      </c>
      <c r="BO305" s="6">
        <v>1.6639999999999999</v>
      </c>
      <c r="BP305" s="6">
        <v>4.2569999999999997</v>
      </c>
      <c r="BQ305" s="6">
        <v>5.1550000000000002</v>
      </c>
      <c r="BR305" s="3"/>
      <c r="BS305" s="6">
        <v>4.641</v>
      </c>
      <c r="BT305" s="6">
        <v>3.2000000000000001E-2</v>
      </c>
      <c r="BU305" s="6">
        <v>3.2000000000000001E-2</v>
      </c>
      <c r="BV305" s="6">
        <v>7.0000000000000007E-2</v>
      </c>
      <c r="BW305" s="6">
        <v>6.0000000000000001E-3</v>
      </c>
      <c r="BX305" s="6">
        <v>3215.07</v>
      </c>
      <c r="BY305" s="6">
        <v>3242.17</v>
      </c>
      <c r="BZ305" s="6">
        <v>-145.79300000000001</v>
      </c>
      <c r="CA305" s="6">
        <v>-5.9880000000000004</v>
      </c>
    </row>
    <row r="306" spans="1:79" x14ac:dyDescent="0.25">
      <c r="A306" s="4" t="s">
        <v>27</v>
      </c>
      <c r="B306" s="4">
        <v>2018</v>
      </c>
      <c r="C306" s="4" t="s">
        <v>28</v>
      </c>
      <c r="D306" s="5">
        <v>1369003264</v>
      </c>
      <c r="E306" s="5">
        <v>2000000000000</v>
      </c>
      <c r="F306" s="6">
        <v>138.965</v>
      </c>
      <c r="G306" s="6">
        <v>0.10199999999999999</v>
      </c>
      <c r="H306" s="6">
        <v>2600.4470000000001</v>
      </c>
      <c r="I306" s="6">
        <v>165.578</v>
      </c>
      <c r="J306" s="7">
        <v>6.8</v>
      </c>
      <c r="K306" s="6">
        <v>2757.2289999999998</v>
      </c>
      <c r="L306" s="6">
        <v>137.952</v>
      </c>
      <c r="M306" s="6">
        <v>5.2670000000000003</v>
      </c>
      <c r="N306" s="6">
        <v>2.0139999999999998</v>
      </c>
      <c r="O306" s="6">
        <v>0.312</v>
      </c>
      <c r="P306" s="6">
        <v>0.30399999999999999</v>
      </c>
      <c r="Q306" s="6">
        <v>1.9</v>
      </c>
      <c r="R306" s="6">
        <v>0.29399999999999998</v>
      </c>
      <c r="S306" s="6">
        <v>0.28599999999999998</v>
      </c>
      <c r="T306" s="6">
        <v>1677.6</v>
      </c>
      <c r="U306" s="6">
        <v>1.2250000000000001</v>
      </c>
      <c r="V306" s="6">
        <v>2431.703</v>
      </c>
      <c r="W306" s="6">
        <v>1.776</v>
      </c>
      <c r="X306" s="6">
        <v>0.27500000000000002</v>
      </c>
      <c r="Y306" s="6">
        <v>2208.7530000000002</v>
      </c>
      <c r="Z306" s="6">
        <v>49324.233999999997</v>
      </c>
      <c r="AA306" s="6">
        <v>90965.335999999996</v>
      </c>
      <c r="AB306" s="6">
        <v>31950.057000000001</v>
      </c>
      <c r="AC306" s="6">
        <v>173.78800000000001</v>
      </c>
      <c r="AD306" s="6">
        <v>2093.1350000000002</v>
      </c>
      <c r="AE306" s="6">
        <v>44429.773000000001</v>
      </c>
      <c r="AF306" s="6">
        <v>12898.501</v>
      </c>
      <c r="AG306" s="3"/>
      <c r="AH306" s="6">
        <v>6633.665</v>
      </c>
      <c r="AI306" s="6">
        <v>1.028</v>
      </c>
      <c r="AJ306" s="6">
        <v>2.4900000000000002</v>
      </c>
      <c r="AK306" s="6">
        <v>2E-3</v>
      </c>
      <c r="AL306" s="6">
        <v>126.20099999999999</v>
      </c>
      <c r="AM306" s="6">
        <v>9.1999999999999998E-2</v>
      </c>
      <c r="AN306" s="6">
        <v>2.4750000000000001</v>
      </c>
      <c r="AO306" s="6">
        <v>2.4550000000000001</v>
      </c>
      <c r="AP306" s="6">
        <v>156.78299999999999</v>
      </c>
      <c r="AQ306" s="6">
        <v>0.115</v>
      </c>
      <c r="AR306" s="6">
        <v>657.15</v>
      </c>
      <c r="AS306" s="6">
        <v>0.48</v>
      </c>
      <c r="AT306" s="6">
        <v>265.58999999999997</v>
      </c>
      <c r="AU306" s="6">
        <v>0.19400000000000001</v>
      </c>
      <c r="AV306" s="6">
        <v>655.19000000000005</v>
      </c>
      <c r="AW306" s="6">
        <v>0.47899999999999998</v>
      </c>
      <c r="AX306" s="3"/>
      <c r="AY306" s="3"/>
      <c r="AZ306" s="6">
        <v>9081.509</v>
      </c>
      <c r="BA306" s="6">
        <v>8.8559999999999999</v>
      </c>
      <c r="BB306" s="6">
        <v>7.0609999999999999</v>
      </c>
      <c r="BC306" s="6">
        <v>6.7240000000000002</v>
      </c>
      <c r="BD306" s="6">
        <v>11.375999999999999</v>
      </c>
      <c r="BE306" s="6">
        <v>5.5030000000000001</v>
      </c>
      <c r="BF306" s="6">
        <v>3.0310000000000001</v>
      </c>
      <c r="BG306" s="6">
        <v>3.8660000000000001</v>
      </c>
      <c r="BH306" s="6">
        <v>4.202</v>
      </c>
      <c r="BI306" s="6">
        <v>1.0109999999999999</v>
      </c>
      <c r="BJ306" s="6">
        <v>0.90600000000000003</v>
      </c>
      <c r="BK306" s="6">
        <v>6.0869999999999997</v>
      </c>
      <c r="BL306" s="6">
        <v>2.262</v>
      </c>
      <c r="BM306" s="3"/>
      <c r="BN306" s="6">
        <v>0.60399999999999998</v>
      </c>
      <c r="BO306" s="6">
        <v>1.6759999999999999</v>
      </c>
      <c r="BP306" s="6">
        <v>3.75</v>
      </c>
      <c r="BQ306" s="6">
        <v>5.3419999999999996</v>
      </c>
      <c r="BR306" s="3"/>
      <c r="BS306" s="6">
        <v>4.6740000000000004</v>
      </c>
      <c r="BT306" s="6">
        <v>3.3000000000000002E-2</v>
      </c>
      <c r="BU306" s="6">
        <v>3.3000000000000002E-2</v>
      </c>
      <c r="BV306" s="6">
        <v>7.1999999999999995E-2</v>
      </c>
      <c r="BW306" s="6">
        <v>6.0000000000000001E-3</v>
      </c>
      <c r="BX306" s="6">
        <v>3360.56</v>
      </c>
      <c r="BY306" s="6">
        <v>3388.92</v>
      </c>
      <c r="BZ306" s="6">
        <v>-168.744</v>
      </c>
      <c r="CA306" s="6">
        <v>-6.4889999999999999</v>
      </c>
    </row>
    <row r="307" spans="1:79" x14ac:dyDescent="0.25">
      <c r="A307" s="4" t="s">
        <v>27</v>
      </c>
      <c r="B307" s="4">
        <v>2019</v>
      </c>
      <c r="C307" s="4" t="s">
        <v>28</v>
      </c>
      <c r="D307" s="5">
        <v>1383112064</v>
      </c>
      <c r="E307" s="5">
        <v>2160000000000</v>
      </c>
      <c r="F307" s="6">
        <v>143.66399999999999</v>
      </c>
      <c r="G307" s="6">
        <v>0.104</v>
      </c>
      <c r="H307" s="6">
        <v>2626.4589999999998</v>
      </c>
      <c r="I307" s="6">
        <v>26.013000000000002</v>
      </c>
      <c r="J307" s="7">
        <v>1</v>
      </c>
      <c r="K307" s="6">
        <v>2760.7449999999999</v>
      </c>
      <c r="L307" s="6">
        <v>3.516</v>
      </c>
      <c r="M307" s="6">
        <v>0.128</v>
      </c>
      <c r="N307" s="6">
        <v>1.996</v>
      </c>
      <c r="O307" s="8">
        <f>AVERAGE($O$288:$O$306)</f>
        <v>0.35142105263157891</v>
      </c>
      <c r="P307" s="6">
        <v>0.29699999999999999</v>
      </c>
      <c r="Q307" s="6">
        <v>1.899</v>
      </c>
      <c r="R307" s="8">
        <f>AVERAGE($R$288:$R$306)</f>
        <v>0.32063157894736838</v>
      </c>
      <c r="S307" s="6">
        <v>0.28199999999999997</v>
      </c>
      <c r="T307" s="6">
        <v>1677.654</v>
      </c>
      <c r="U307" s="6">
        <v>1.2130000000000001</v>
      </c>
      <c r="V307" s="6">
        <v>2467.5129999999999</v>
      </c>
      <c r="W307" s="6">
        <v>1.784</v>
      </c>
      <c r="X307" s="8">
        <f>AVERAGE($X$288:$X$306)</f>
        <v>0.29663157894736847</v>
      </c>
      <c r="Y307" s="6">
        <v>2352.4169999999999</v>
      </c>
      <c r="Z307" s="6">
        <v>51950.695</v>
      </c>
      <c r="AA307" s="6">
        <v>93726.077999999994</v>
      </c>
      <c r="AB307" s="6">
        <v>33627.711000000003</v>
      </c>
      <c r="AC307" s="6">
        <v>176.24199999999999</v>
      </c>
      <c r="AD307" s="6">
        <v>2221.8110000000001</v>
      </c>
      <c r="AE307" s="6">
        <v>44564.059000000001</v>
      </c>
      <c r="AF307" s="6">
        <v>13572.512000000001</v>
      </c>
      <c r="AG307" s="3"/>
      <c r="AH307" s="6">
        <v>6731.8050000000003</v>
      </c>
      <c r="AI307" s="8">
        <f>AVERAGE($AI$288:$AI$306)</f>
        <v>1.1841578947368423</v>
      </c>
      <c r="AJ307" s="6">
        <v>2.4540000000000002</v>
      </c>
      <c r="AK307" s="6">
        <v>2E-3</v>
      </c>
      <c r="AL307" s="6">
        <v>128.67599999999999</v>
      </c>
      <c r="AM307" s="6">
        <v>9.2999999999999999E-2</v>
      </c>
      <c r="AN307" s="6">
        <v>2.4550000000000001</v>
      </c>
      <c r="AO307" s="6">
        <v>2.4319999999999999</v>
      </c>
      <c r="AP307" s="6">
        <v>134.286</v>
      </c>
      <c r="AQ307" s="6">
        <v>9.7000000000000003E-2</v>
      </c>
      <c r="AR307" s="6">
        <v>658.09</v>
      </c>
      <c r="AS307" s="6">
        <v>0.47599999999999998</v>
      </c>
      <c r="AT307" s="6">
        <v>261.74</v>
      </c>
      <c r="AU307" s="6">
        <v>0.189</v>
      </c>
      <c r="AV307" s="6">
        <v>674.01099999999997</v>
      </c>
      <c r="AW307" s="6">
        <v>0.48699999999999999</v>
      </c>
      <c r="AX307" s="3"/>
      <c r="AY307" s="3"/>
      <c r="AZ307" s="6">
        <v>9310.8410000000003</v>
      </c>
      <c r="BA307" s="6">
        <v>8.8819999999999997</v>
      </c>
      <c r="BB307" s="6">
        <v>7.0830000000000002</v>
      </c>
      <c r="BC307" s="6">
        <v>6.63</v>
      </c>
      <c r="BD307" s="6">
        <v>11.391999999999999</v>
      </c>
      <c r="BE307" s="6">
        <v>5.6340000000000003</v>
      </c>
      <c r="BF307" s="6">
        <v>3.121</v>
      </c>
      <c r="BG307" s="6">
        <v>3.9140000000000001</v>
      </c>
      <c r="BH307" s="6">
        <v>4.3390000000000004</v>
      </c>
      <c r="BI307" s="6">
        <v>1</v>
      </c>
      <c r="BJ307" s="6">
        <v>0.93100000000000005</v>
      </c>
      <c r="BK307" s="6">
        <v>6.0670000000000002</v>
      </c>
      <c r="BL307" s="6">
        <v>2.33</v>
      </c>
      <c r="BM307" s="3"/>
      <c r="BN307" s="6">
        <v>0.55900000000000005</v>
      </c>
      <c r="BO307" s="6">
        <v>1.6830000000000001</v>
      </c>
      <c r="BP307" s="6">
        <v>2.9470000000000001</v>
      </c>
      <c r="BQ307" s="6">
        <v>5.46</v>
      </c>
      <c r="BR307" s="3"/>
      <c r="BS307" s="6">
        <v>4.7069999999999999</v>
      </c>
      <c r="BT307" s="6">
        <v>3.3000000000000002E-2</v>
      </c>
      <c r="BU307" s="6">
        <v>3.4000000000000002E-2</v>
      </c>
      <c r="BV307" s="6">
        <v>7.2999999999999995E-2</v>
      </c>
      <c r="BW307" s="6">
        <v>6.0000000000000001E-3</v>
      </c>
      <c r="BX307" s="6">
        <v>3363.6</v>
      </c>
      <c r="BY307" s="6">
        <v>3394.87</v>
      </c>
      <c r="BZ307" s="6">
        <v>-158.946</v>
      </c>
      <c r="CA307" s="6">
        <v>-6.0519999999999996</v>
      </c>
    </row>
    <row r="308" spans="1:79" x14ac:dyDescent="0.25">
      <c r="A308" s="4" t="s">
        <v>27</v>
      </c>
      <c r="B308" s="4">
        <v>2020</v>
      </c>
      <c r="C308" s="4" t="s">
        <v>28</v>
      </c>
      <c r="D308" s="5">
        <v>1396387072</v>
      </c>
      <c r="E308" s="5">
        <v>2080000000000</v>
      </c>
      <c r="F308" s="6">
        <v>122.908</v>
      </c>
      <c r="G308" s="6">
        <v>8.7999999999999995E-2</v>
      </c>
      <c r="H308" s="6">
        <v>2445.0120000000002</v>
      </c>
      <c r="I308" s="6">
        <v>-181.447</v>
      </c>
      <c r="J308" s="7">
        <v>-6.9080000000000004</v>
      </c>
      <c r="K308" s="6">
        <v>2553.7600000000002</v>
      </c>
      <c r="L308" s="6">
        <v>-206.98500000000001</v>
      </c>
      <c r="M308" s="6">
        <v>-7.4969999999999999</v>
      </c>
      <c r="N308" s="6">
        <v>1.829</v>
      </c>
      <c r="O308" s="8">
        <f t="shared" ref="O308:O309" si="50">AVERAGE($O$288:$O$306)</f>
        <v>0.35142105263157891</v>
      </c>
      <c r="P308" s="6">
        <v>0.28999999999999998</v>
      </c>
      <c r="Q308" s="6">
        <v>1.7509999999999999</v>
      </c>
      <c r="R308" s="8">
        <f t="shared" ref="R308:R309" si="51">AVERAGE($R$288:$R$306)</f>
        <v>0.32063157894736838</v>
      </c>
      <c r="S308" s="6">
        <v>0.27700000000000002</v>
      </c>
      <c r="T308" s="6">
        <v>1588.06</v>
      </c>
      <c r="U308" s="6">
        <v>1.137</v>
      </c>
      <c r="V308" s="6">
        <v>2276.8809999999999</v>
      </c>
      <c r="W308" s="6">
        <v>1.631</v>
      </c>
      <c r="X308" s="8">
        <f t="shared" ref="X308:X309" si="52">AVERAGE($X$288:$X$306)</f>
        <v>0.29663157894736847</v>
      </c>
      <c r="Y308" s="6">
        <v>2475.3249999999998</v>
      </c>
      <c r="Z308" s="6">
        <v>54395.703000000001</v>
      </c>
      <c r="AA308" s="6">
        <v>96279.835999999996</v>
      </c>
      <c r="AB308" s="6">
        <v>35215.769999999997</v>
      </c>
      <c r="AC308" s="6">
        <v>179.048</v>
      </c>
      <c r="AD308" s="6">
        <v>2349.4459999999999</v>
      </c>
      <c r="AE308" s="6">
        <v>44672.809000000001</v>
      </c>
      <c r="AF308" s="6">
        <v>14176.114</v>
      </c>
      <c r="AG308" s="3"/>
      <c r="AH308" s="6">
        <v>6317.0959999999995</v>
      </c>
      <c r="AI308" s="8">
        <f t="shared" ref="AI308:AI309" si="53">AVERAGE($AI$288:$AI$306)</f>
        <v>1.1841578947368423</v>
      </c>
      <c r="AJ308" s="6">
        <v>2.806</v>
      </c>
      <c r="AK308" s="6">
        <v>2E-3</v>
      </c>
      <c r="AL308" s="6">
        <v>127.63500000000001</v>
      </c>
      <c r="AM308" s="6">
        <v>9.0999999999999998E-2</v>
      </c>
      <c r="AN308" s="8">
        <f>AVERAGE($AN$288:$AN$307)</f>
        <v>1.9992999999999999</v>
      </c>
      <c r="AO308" s="8">
        <f>AVERAGE($AO$288:$AO$307)</f>
        <v>1.9770500000000002</v>
      </c>
      <c r="AP308" s="6">
        <v>108.748</v>
      </c>
      <c r="AQ308" s="6">
        <v>7.8E-2</v>
      </c>
      <c r="AR308" s="8">
        <f>AVERAGE($AR$288:$AR$307)</f>
        <v>617.36050000000012</v>
      </c>
      <c r="AS308" s="8">
        <f>AVERAGE($AS$288:$AS$307)</f>
        <v>0.50380000000000003</v>
      </c>
      <c r="AT308" s="8">
        <f>AVERAGE($AT$288:$AT$307)</f>
        <v>228.2415</v>
      </c>
      <c r="AU308" s="8">
        <f>AVERAGE($AU$288:$AU$307)</f>
        <v>0.18505000000000005</v>
      </c>
      <c r="AV308" s="6">
        <v>603.60199999999998</v>
      </c>
      <c r="AW308" s="6">
        <v>0.432</v>
      </c>
      <c r="AX308" s="3"/>
      <c r="AY308" s="3"/>
      <c r="AZ308" s="6">
        <v>8821.1110000000008</v>
      </c>
      <c r="BA308" s="6">
        <v>7.5060000000000002</v>
      </c>
      <c r="BB308" s="6">
        <v>6.9329999999999998</v>
      </c>
      <c r="BC308" s="6">
        <v>6.4950000000000001</v>
      </c>
      <c r="BD308" s="6">
        <v>11.204000000000001</v>
      </c>
      <c r="BE308" s="6">
        <v>5.7039999999999997</v>
      </c>
      <c r="BF308" s="6">
        <v>3.2</v>
      </c>
      <c r="BG308" s="6">
        <v>3.956</v>
      </c>
      <c r="BH308" s="6">
        <v>4.4619999999999997</v>
      </c>
      <c r="BI308" s="6">
        <v>0.99299999999999999</v>
      </c>
      <c r="BJ308" s="6">
        <v>0.95499999999999996</v>
      </c>
      <c r="BK308" s="6">
        <v>6.0490000000000004</v>
      </c>
      <c r="BL308" s="6">
        <v>2.3879999999999999</v>
      </c>
      <c r="BM308" s="3"/>
      <c r="BN308" s="6">
        <v>0.68799999999999994</v>
      </c>
      <c r="BO308" s="6">
        <v>1.6890000000000001</v>
      </c>
      <c r="BP308" s="6">
        <v>2.68</v>
      </c>
      <c r="BQ308" s="6">
        <v>5.3929999999999998</v>
      </c>
      <c r="BR308" s="3"/>
      <c r="BS308" s="6">
        <v>4.7370000000000001</v>
      </c>
      <c r="BT308" s="6">
        <v>3.4000000000000002E-2</v>
      </c>
      <c r="BU308" s="6">
        <v>3.5000000000000003E-2</v>
      </c>
      <c r="BV308" s="6">
        <v>7.4999999999999997E-2</v>
      </c>
      <c r="BW308" s="6">
        <v>6.0000000000000001E-3</v>
      </c>
      <c r="BX308" s="8">
        <f>AVERAGE($BX$288:$BX$307)</f>
        <v>2460.2580000000003</v>
      </c>
      <c r="BY308" s="8">
        <f>AVERAGE($BY$288:$BY$307)</f>
        <v>2487.2679999999996</v>
      </c>
      <c r="BZ308" s="6">
        <v>-168.131</v>
      </c>
      <c r="CA308" s="6">
        <v>-6.8769999999999998</v>
      </c>
    </row>
    <row r="309" spans="1:79" x14ac:dyDescent="0.25">
      <c r="A309" s="4" t="s">
        <v>27</v>
      </c>
      <c r="B309" s="4">
        <v>2021</v>
      </c>
      <c r="C309" s="4" t="s">
        <v>28</v>
      </c>
      <c r="D309" s="5">
        <v>1407563904</v>
      </c>
      <c r="E309" s="5">
        <v>2290000000000</v>
      </c>
      <c r="F309" s="6">
        <v>149.001</v>
      </c>
      <c r="G309" s="6">
        <v>0.106</v>
      </c>
      <c r="H309" s="6">
        <v>2709.6840000000002</v>
      </c>
      <c r="I309" s="6">
        <v>264.67200000000003</v>
      </c>
      <c r="J309" s="7">
        <v>10.824999999999999</v>
      </c>
      <c r="K309" s="6">
        <v>2794.982</v>
      </c>
      <c r="L309" s="6">
        <v>241.22200000000001</v>
      </c>
      <c r="M309" s="6">
        <v>9.4459999999999997</v>
      </c>
      <c r="N309" s="6">
        <v>1.986</v>
      </c>
      <c r="O309" s="8">
        <f t="shared" si="50"/>
        <v>0.35142105263157891</v>
      </c>
      <c r="P309" s="6">
        <v>0.29199999999999998</v>
      </c>
      <c r="Q309" s="6">
        <v>1.925</v>
      </c>
      <c r="R309" s="8">
        <f t="shared" si="51"/>
        <v>0.32063157894736838</v>
      </c>
      <c r="S309" s="6">
        <v>0.28299999999999997</v>
      </c>
      <c r="T309" s="6">
        <v>1802.3119999999999</v>
      </c>
      <c r="U309" s="6">
        <v>1.28</v>
      </c>
      <c r="V309" s="8">
        <f>AVERAGE(V288:V308)</f>
        <v>1610.2261904761904</v>
      </c>
      <c r="W309" s="8">
        <f>AVERAGE(W288:W308)</f>
        <v>1.2753333333333334</v>
      </c>
      <c r="X309" s="8">
        <f t="shared" si="52"/>
        <v>0.29663157894736847</v>
      </c>
      <c r="Y309" s="6">
        <v>2624.326</v>
      </c>
      <c r="Z309" s="6">
        <v>57105.387000000002</v>
      </c>
      <c r="AA309" s="6">
        <v>99074.827999999994</v>
      </c>
      <c r="AB309" s="6">
        <v>37018.082000000002</v>
      </c>
      <c r="AC309" s="6">
        <v>181.82</v>
      </c>
      <c r="AD309" s="6">
        <v>2482.8969999999999</v>
      </c>
      <c r="AE309" s="6">
        <v>44758.105000000003</v>
      </c>
      <c r="AF309" s="6">
        <v>14798.263000000001</v>
      </c>
      <c r="AG309" s="3"/>
      <c r="AH309" s="6">
        <v>6809.62</v>
      </c>
      <c r="AI309" s="8">
        <f t="shared" si="53"/>
        <v>1.1841578947368423</v>
      </c>
      <c r="AJ309" s="6">
        <v>2.7719999999999998</v>
      </c>
      <c r="AK309" s="6">
        <v>2E-3</v>
      </c>
      <c r="AL309" s="6">
        <v>133.45099999999999</v>
      </c>
      <c r="AM309" s="6">
        <v>9.5000000000000001E-2</v>
      </c>
      <c r="AN309" s="8">
        <f>AVERAGE($AN$288:$AN$307)</f>
        <v>1.9992999999999999</v>
      </c>
      <c r="AO309" s="8">
        <f>AVERAGE($AO$288:$AO$307)</f>
        <v>1.9770500000000002</v>
      </c>
      <c r="AP309" s="6">
        <v>85.298000000000002</v>
      </c>
      <c r="AQ309" s="6">
        <v>6.0999999999999999E-2</v>
      </c>
      <c r="AR309" s="8">
        <f>AVERAGE($AR$288:$AR$307)</f>
        <v>617.36050000000012</v>
      </c>
      <c r="AS309" s="8">
        <f>AVERAGE($AS$288:$AS$307)</f>
        <v>0.50380000000000003</v>
      </c>
      <c r="AT309" s="8">
        <f>AVERAGE($AT$288:$AT$307)</f>
        <v>228.2415</v>
      </c>
      <c r="AU309" s="8">
        <f>AVERAGE($AU$288:$AU$307)</f>
        <v>0.18505000000000005</v>
      </c>
      <c r="AV309" s="6">
        <v>622.14800000000002</v>
      </c>
      <c r="AW309" s="6">
        <v>0.442</v>
      </c>
      <c r="AX309" s="3"/>
      <c r="AY309" s="3"/>
      <c r="AZ309" s="6">
        <v>9584.9760000000006</v>
      </c>
      <c r="BA309" s="6">
        <v>8.9079999999999995</v>
      </c>
      <c r="BB309" s="6">
        <v>7.2990000000000004</v>
      </c>
      <c r="BC309" s="6">
        <v>6.8070000000000004</v>
      </c>
      <c r="BD309" s="6">
        <v>12.032</v>
      </c>
      <c r="BE309" s="6">
        <v>5.8230000000000004</v>
      </c>
      <c r="BF309" s="6">
        <v>3.2879999999999998</v>
      </c>
      <c r="BG309" s="6">
        <v>4.0030000000000001</v>
      </c>
      <c r="BH309" s="6">
        <v>4.6029999999999998</v>
      </c>
      <c r="BI309" s="6">
        <v>0.98499999999999999</v>
      </c>
      <c r="BJ309" s="6">
        <v>0.97699999999999998</v>
      </c>
      <c r="BK309" s="6">
        <v>6.0279999999999996</v>
      </c>
      <c r="BL309" s="6">
        <v>2.444</v>
      </c>
      <c r="BM309" s="3"/>
      <c r="BN309" s="6">
        <v>0.66500000000000004</v>
      </c>
      <c r="BO309" s="6">
        <v>1.6850000000000001</v>
      </c>
      <c r="BP309" s="6">
        <v>2.165</v>
      </c>
      <c r="BQ309" s="6">
        <v>5.2560000000000002</v>
      </c>
      <c r="BR309" s="3"/>
      <c r="BS309" s="6">
        <v>4.7690000000000001</v>
      </c>
      <c r="BT309" s="6">
        <v>3.4000000000000002E-2</v>
      </c>
      <c r="BU309" s="6">
        <v>3.5999999999999997E-2</v>
      </c>
      <c r="BV309" s="6">
        <v>7.6999999999999999E-2</v>
      </c>
      <c r="BW309" s="6">
        <v>6.0000000000000001E-3</v>
      </c>
      <c r="BX309" s="8">
        <f>AVERAGE($BX$288:$BX$307)</f>
        <v>2460.2580000000003</v>
      </c>
      <c r="BY309" s="8">
        <f>AVERAGE($BY$288:$BY$307)</f>
        <v>2487.2679999999996</v>
      </c>
      <c r="BZ309" s="8">
        <f>AVERAGE(BZ288:BZ308)</f>
        <v>-125.60238095238095</v>
      </c>
      <c r="CA309" s="8">
        <f>AVERAGE(CA288:CA308)</f>
        <v>-7.3442380952380955</v>
      </c>
    </row>
    <row r="310" spans="1:79" x14ac:dyDescent="0.25">
      <c r="A310" s="4" t="s">
        <v>29</v>
      </c>
      <c r="B310" s="4">
        <v>2000</v>
      </c>
      <c r="C310" s="4" t="s">
        <v>30</v>
      </c>
      <c r="D310" s="5">
        <v>3768954</v>
      </c>
      <c r="E310" s="5">
        <v>150000000000</v>
      </c>
      <c r="F310" s="6">
        <v>1.7010000000000001</v>
      </c>
      <c r="G310" s="6">
        <v>0.45100000000000001</v>
      </c>
      <c r="H310" s="6">
        <v>45.249000000000002</v>
      </c>
      <c r="I310" s="6">
        <v>2.8090000000000002</v>
      </c>
      <c r="J310" s="7">
        <v>6.6189999999999998</v>
      </c>
      <c r="K310" s="6">
        <v>38.984000000000002</v>
      </c>
      <c r="L310" s="6">
        <v>6.1429999999999998</v>
      </c>
      <c r="M310" s="6">
        <v>18.706</v>
      </c>
      <c r="N310" s="6">
        <v>10.343</v>
      </c>
      <c r="O310" s="6">
        <v>0.26400000000000001</v>
      </c>
      <c r="P310" s="6">
        <v>0.22500000000000001</v>
      </c>
      <c r="Q310" s="6">
        <v>12.006</v>
      </c>
      <c r="R310" s="6">
        <v>0.307</v>
      </c>
      <c r="S310" s="6">
        <v>0.26100000000000001</v>
      </c>
      <c r="T310" s="6">
        <v>11.106999999999999</v>
      </c>
      <c r="U310" s="6">
        <v>2.9470000000000001</v>
      </c>
      <c r="V310" s="6">
        <v>54.363</v>
      </c>
      <c r="W310" s="6">
        <v>14.423999999999999</v>
      </c>
      <c r="X310" s="6">
        <v>0.36899999999999999</v>
      </c>
      <c r="Y310" s="6">
        <v>36.384</v>
      </c>
      <c r="Z310" s="6">
        <v>1385.432</v>
      </c>
      <c r="AA310" s="6">
        <v>1288.922</v>
      </c>
      <c r="AB310" s="6">
        <v>699.75199999999995</v>
      </c>
      <c r="AC310" s="6">
        <v>3.7999999999999999E-2</v>
      </c>
      <c r="AD310" s="6">
        <v>100.328</v>
      </c>
      <c r="AE310" s="6">
        <v>-246.55099999999999</v>
      </c>
      <c r="AF310" s="6">
        <v>542.56600000000003</v>
      </c>
      <c r="AG310" s="6">
        <v>6.3630000000000004</v>
      </c>
      <c r="AH310" s="6">
        <v>45993.887000000002</v>
      </c>
      <c r="AI310" s="6">
        <v>1.1759999999999999</v>
      </c>
      <c r="AJ310" s="6">
        <v>0</v>
      </c>
      <c r="AK310" s="6">
        <v>0</v>
      </c>
      <c r="AL310" s="6">
        <v>8.2089999999999996</v>
      </c>
      <c r="AM310" s="6">
        <v>2.1779999999999999</v>
      </c>
      <c r="AN310" s="6">
        <v>18.853999999999999</v>
      </c>
      <c r="AO310" s="6">
        <v>18.199000000000002</v>
      </c>
      <c r="AP310" s="6">
        <v>-6.2649999999999997</v>
      </c>
      <c r="AQ310" s="6">
        <v>-1.6619999999999999</v>
      </c>
      <c r="AR310" s="6">
        <v>16.97</v>
      </c>
      <c r="AS310" s="6">
        <v>4.5030000000000001</v>
      </c>
      <c r="AT310" s="6">
        <v>10.61</v>
      </c>
      <c r="AU310" s="6">
        <v>2.8149999999999999</v>
      </c>
      <c r="AV310" s="6">
        <v>23.658000000000001</v>
      </c>
      <c r="AW310" s="6">
        <v>6.2770000000000001</v>
      </c>
      <c r="AX310" s="6">
        <v>0.152</v>
      </c>
      <c r="AY310" s="6">
        <v>0.57399999999999995</v>
      </c>
      <c r="AZ310" s="6">
        <v>173.34899999999999</v>
      </c>
      <c r="BA310" s="6">
        <v>0.23599999999999999</v>
      </c>
      <c r="BB310" s="6">
        <v>0.17799999999999999</v>
      </c>
      <c r="BC310" s="6">
        <v>0.128</v>
      </c>
      <c r="BD310" s="6">
        <v>0.121</v>
      </c>
      <c r="BE310" s="6">
        <v>0.19800000000000001</v>
      </c>
      <c r="BF310" s="6">
        <v>0.13200000000000001</v>
      </c>
      <c r="BG310" s="6">
        <v>7.6999999999999999E-2</v>
      </c>
      <c r="BH310" s="6">
        <v>0.13300000000000001</v>
      </c>
      <c r="BI310" s="6">
        <v>0</v>
      </c>
      <c r="BJ310" s="6">
        <v>8.2000000000000003E-2</v>
      </c>
      <c r="BK310" s="6">
        <v>-3.7999999999999999E-2</v>
      </c>
      <c r="BL310" s="6">
        <v>0.14799999999999999</v>
      </c>
      <c r="BM310" s="6">
        <v>0.157</v>
      </c>
      <c r="BN310" s="6">
        <v>0</v>
      </c>
      <c r="BO310" s="6">
        <v>0.17399999999999999</v>
      </c>
      <c r="BP310" s="6">
        <v>-0.122</v>
      </c>
      <c r="BQ310" s="6">
        <v>0.23</v>
      </c>
      <c r="BR310" s="6">
        <v>0.26600000000000001</v>
      </c>
      <c r="BS310" s="6">
        <v>1.9E-2</v>
      </c>
      <c r="BT310" s="6">
        <v>-1E-3</v>
      </c>
      <c r="BU310" s="6">
        <v>1E-3</v>
      </c>
      <c r="BV310" s="6">
        <v>0</v>
      </c>
      <c r="BW310" s="6">
        <v>0</v>
      </c>
      <c r="BX310" s="6">
        <v>68.59</v>
      </c>
      <c r="BY310" s="6">
        <v>71.06</v>
      </c>
      <c r="BZ310" s="6">
        <v>9.1140000000000008</v>
      </c>
      <c r="CA310" s="6">
        <v>20.140999999999998</v>
      </c>
    </row>
    <row r="311" spans="1:79" x14ac:dyDescent="0.25">
      <c r="A311" s="4" t="s">
        <v>29</v>
      </c>
      <c r="B311" s="4">
        <v>2001</v>
      </c>
      <c r="C311" s="4" t="s">
        <v>30</v>
      </c>
      <c r="D311" s="5">
        <v>3829019</v>
      </c>
      <c r="E311" s="5">
        <v>158000000000</v>
      </c>
      <c r="F311" s="6">
        <v>1.851</v>
      </c>
      <c r="G311" s="6">
        <v>0.48299999999999998</v>
      </c>
      <c r="H311" s="6">
        <v>47.607999999999997</v>
      </c>
      <c r="I311" s="6">
        <v>2.3580000000000001</v>
      </c>
      <c r="J311" s="7">
        <v>5.2119999999999997</v>
      </c>
      <c r="K311" s="6">
        <v>40.499000000000002</v>
      </c>
      <c r="L311" s="6">
        <v>1.516</v>
      </c>
      <c r="M311" s="6">
        <v>3.8879999999999999</v>
      </c>
      <c r="N311" s="6">
        <v>10.577</v>
      </c>
      <c r="O311" s="6">
        <v>0.25600000000000001</v>
      </c>
      <c r="P311" s="6">
        <v>0.221</v>
      </c>
      <c r="Q311" s="6">
        <v>12.433</v>
      </c>
      <c r="R311" s="6">
        <v>0.30099999999999999</v>
      </c>
      <c r="S311" s="6">
        <v>0.26</v>
      </c>
      <c r="T311" s="6">
        <v>11.659000000000001</v>
      </c>
      <c r="U311" s="6">
        <v>3.0449999999999999</v>
      </c>
      <c r="V311" s="6">
        <v>56.601999999999997</v>
      </c>
      <c r="W311" s="6">
        <v>14.782</v>
      </c>
      <c r="X311" s="6">
        <v>0.35799999999999998</v>
      </c>
      <c r="Y311" s="6">
        <v>38.234999999999999</v>
      </c>
      <c r="Z311" s="6">
        <v>1433.039</v>
      </c>
      <c r="AA311" s="6">
        <v>1329.421</v>
      </c>
      <c r="AB311" s="6">
        <v>711.41099999999994</v>
      </c>
      <c r="AC311" s="6">
        <v>9.5000000000000001E-2</v>
      </c>
      <c r="AD311" s="6">
        <v>108.93</v>
      </c>
      <c r="AE311" s="6">
        <v>-253.65899999999999</v>
      </c>
      <c r="AF311" s="6">
        <v>567.41</v>
      </c>
      <c r="AG311" s="6">
        <v>6.9589999999999996</v>
      </c>
      <c r="AH311" s="6">
        <v>47836.671999999999</v>
      </c>
      <c r="AI311" s="6">
        <v>1.1579999999999999</v>
      </c>
      <c r="AJ311" s="6">
        <v>5.6000000000000001E-2</v>
      </c>
      <c r="AK311" s="6">
        <v>1.4999999999999999E-2</v>
      </c>
      <c r="AL311" s="6">
        <v>8.6010000000000009</v>
      </c>
      <c r="AM311" s="6">
        <v>2.246</v>
      </c>
      <c r="AN311" s="6">
        <v>19.140999999999998</v>
      </c>
      <c r="AO311" s="6">
        <v>18.587</v>
      </c>
      <c r="AP311" s="6">
        <v>-7.1079999999999997</v>
      </c>
      <c r="AQ311" s="6">
        <v>-1.8560000000000001</v>
      </c>
      <c r="AR311" s="6">
        <v>17.059999999999999</v>
      </c>
      <c r="AS311" s="6">
        <v>4.4550000000000001</v>
      </c>
      <c r="AT311" s="6">
        <v>10.38</v>
      </c>
      <c r="AU311" s="6">
        <v>2.7109999999999999</v>
      </c>
      <c r="AV311" s="6">
        <v>24.844000000000001</v>
      </c>
      <c r="AW311" s="6">
        <v>6.4880000000000004</v>
      </c>
      <c r="AX311" s="6">
        <v>0.156</v>
      </c>
      <c r="AY311" s="6">
        <v>0.59599999999999997</v>
      </c>
      <c r="AZ311" s="6">
        <v>183.16800000000001</v>
      </c>
      <c r="BA311" s="6">
        <v>0.245</v>
      </c>
      <c r="BB311" s="6">
        <v>0.185</v>
      </c>
      <c r="BC311" s="6">
        <v>0.13300000000000001</v>
      </c>
      <c r="BD311" s="6">
        <v>0.126</v>
      </c>
      <c r="BE311" s="6">
        <v>0.19900000000000001</v>
      </c>
      <c r="BF311" s="6">
        <v>0.13400000000000001</v>
      </c>
      <c r="BG311" s="6">
        <v>7.8E-2</v>
      </c>
      <c r="BH311" s="6">
        <v>0.13300000000000001</v>
      </c>
      <c r="BI311" s="6">
        <v>1E-3</v>
      </c>
      <c r="BJ311" s="6">
        <v>8.5999999999999993E-2</v>
      </c>
      <c r="BK311" s="6">
        <v>-3.9E-2</v>
      </c>
      <c r="BL311" s="6">
        <v>0.151</v>
      </c>
      <c r="BM311" s="6">
        <v>0.16300000000000001</v>
      </c>
      <c r="BN311" s="6">
        <v>0.02</v>
      </c>
      <c r="BO311" s="6">
        <v>0.18</v>
      </c>
      <c r="BP311" s="6">
        <v>-0.15</v>
      </c>
      <c r="BQ311" s="6">
        <v>0.23899999999999999</v>
      </c>
      <c r="BR311" s="6">
        <v>0.27900000000000003</v>
      </c>
      <c r="BS311" s="6">
        <v>2.1999999999999999E-2</v>
      </c>
      <c r="BT311" s="6">
        <v>-1E-3</v>
      </c>
      <c r="BU311" s="6">
        <v>1E-3</v>
      </c>
      <c r="BV311" s="6">
        <v>0</v>
      </c>
      <c r="BW311" s="6">
        <v>0</v>
      </c>
      <c r="BX311" s="6">
        <v>71.17</v>
      </c>
      <c r="BY311" s="6">
        <v>73.290000000000006</v>
      </c>
      <c r="BZ311" s="6">
        <v>8.9949999999999992</v>
      </c>
      <c r="CA311" s="6">
        <v>18.893999999999998</v>
      </c>
    </row>
    <row r="312" spans="1:79" x14ac:dyDescent="0.25">
      <c r="A312" s="4" t="s">
        <v>29</v>
      </c>
      <c r="B312" s="4">
        <v>2002</v>
      </c>
      <c r="C312" s="4" t="s">
        <v>30</v>
      </c>
      <c r="D312" s="5">
        <v>3894256</v>
      </c>
      <c r="E312" s="5">
        <v>166000000000</v>
      </c>
      <c r="F312" s="6">
        <v>1.86</v>
      </c>
      <c r="G312" s="6">
        <v>0.47799999999999998</v>
      </c>
      <c r="H312" s="6">
        <v>46.082000000000001</v>
      </c>
      <c r="I312" s="6">
        <v>-1.526</v>
      </c>
      <c r="J312" s="7">
        <v>-3.2050000000000001</v>
      </c>
      <c r="K312" s="6">
        <v>38.57</v>
      </c>
      <c r="L312" s="6">
        <v>-1.929</v>
      </c>
      <c r="M312" s="6">
        <v>-4.7629999999999999</v>
      </c>
      <c r="N312" s="6">
        <v>9.9039999999999999</v>
      </c>
      <c r="O312" s="6">
        <v>0.22800000000000001</v>
      </c>
      <c r="P312" s="6">
        <v>0.21299999999999999</v>
      </c>
      <c r="Q312" s="6">
        <v>11.833</v>
      </c>
      <c r="R312" s="6">
        <v>0.27300000000000002</v>
      </c>
      <c r="S312" s="6">
        <v>0.254</v>
      </c>
      <c r="T312" s="6">
        <v>11.315</v>
      </c>
      <c r="U312" s="6">
        <v>2.9049999999999998</v>
      </c>
      <c r="V312" s="6">
        <v>57.978000000000002</v>
      </c>
      <c r="W312" s="6">
        <v>14.888</v>
      </c>
      <c r="X312" s="6">
        <v>0.34300000000000003</v>
      </c>
      <c r="Y312" s="6">
        <v>40.094999999999999</v>
      </c>
      <c r="Z312" s="6">
        <v>1479.1210000000001</v>
      </c>
      <c r="AA312" s="6">
        <v>1367.992</v>
      </c>
      <c r="AB312" s="6">
        <v>722.726</v>
      </c>
      <c r="AC312" s="6">
        <v>9.5000000000000001E-2</v>
      </c>
      <c r="AD312" s="6">
        <v>117.562</v>
      </c>
      <c r="AE312" s="6">
        <v>-261.17</v>
      </c>
      <c r="AF312" s="6">
        <v>591.20699999999999</v>
      </c>
      <c r="AG312" s="6">
        <v>7.4359999999999999</v>
      </c>
      <c r="AH312" s="6">
        <v>46569.605000000003</v>
      </c>
      <c r="AI312" s="6">
        <v>1.0740000000000001</v>
      </c>
      <c r="AJ312" s="6">
        <v>0</v>
      </c>
      <c r="AK312" s="6">
        <v>0</v>
      </c>
      <c r="AL312" s="6">
        <v>8.6329999999999991</v>
      </c>
      <c r="AM312" s="6">
        <v>2.2170000000000001</v>
      </c>
      <c r="AN312" s="6">
        <v>18.626999999999999</v>
      </c>
      <c r="AO312" s="6">
        <v>18.082999999999998</v>
      </c>
      <c r="AP312" s="6">
        <v>-7.5110000000000001</v>
      </c>
      <c r="AQ312" s="6">
        <v>-1.929</v>
      </c>
      <c r="AR312" s="6">
        <v>16.97</v>
      </c>
      <c r="AS312" s="6">
        <v>4.3579999999999997</v>
      </c>
      <c r="AT312" s="6">
        <v>10.68</v>
      </c>
      <c r="AU312" s="6">
        <v>2.7429999999999999</v>
      </c>
      <c r="AV312" s="6">
        <v>23.797000000000001</v>
      </c>
      <c r="AW312" s="6">
        <v>6.1109999999999998</v>
      </c>
      <c r="AX312" s="6">
        <v>0.123</v>
      </c>
      <c r="AY312" s="6">
        <v>0.47699999999999998</v>
      </c>
      <c r="AZ312" s="6">
        <v>181.35400000000001</v>
      </c>
      <c r="BA312" s="6">
        <v>0.23400000000000001</v>
      </c>
      <c r="BB312" s="6">
        <v>0.17499999999999999</v>
      </c>
      <c r="BC312" s="6">
        <v>0.123</v>
      </c>
      <c r="BD312" s="6">
        <v>0.11700000000000001</v>
      </c>
      <c r="BE312" s="6">
        <v>0.20100000000000001</v>
      </c>
      <c r="BF312" s="6">
        <v>0.13500000000000001</v>
      </c>
      <c r="BG312" s="6">
        <v>7.8E-2</v>
      </c>
      <c r="BH312" s="6">
        <v>0.13300000000000001</v>
      </c>
      <c r="BI312" s="6">
        <v>1E-3</v>
      </c>
      <c r="BJ312" s="6">
        <v>8.8999999999999996E-2</v>
      </c>
      <c r="BK312" s="6">
        <v>-0.04</v>
      </c>
      <c r="BL312" s="6">
        <v>0.153</v>
      </c>
      <c r="BM312" s="6">
        <v>0.16600000000000001</v>
      </c>
      <c r="BN312" s="6">
        <v>0</v>
      </c>
      <c r="BO312" s="6">
        <v>0.17599999999999999</v>
      </c>
      <c r="BP312" s="6">
        <v>-0.14499999999999999</v>
      </c>
      <c r="BQ312" s="6">
        <v>0.22900000000000001</v>
      </c>
      <c r="BR312" s="6">
        <v>0.221</v>
      </c>
      <c r="BS312" s="6">
        <v>2.4E-2</v>
      </c>
      <c r="BT312" s="6">
        <v>-1E-3</v>
      </c>
      <c r="BU312" s="6">
        <v>1E-3</v>
      </c>
      <c r="BV312" s="6">
        <v>0</v>
      </c>
      <c r="BW312" s="6">
        <v>0</v>
      </c>
      <c r="BX312" s="6">
        <v>70.42</v>
      </c>
      <c r="BY312" s="6">
        <v>72.540000000000006</v>
      </c>
      <c r="BZ312" s="6">
        <v>11.896000000000001</v>
      </c>
      <c r="CA312" s="6">
        <v>25.815000000000001</v>
      </c>
    </row>
    <row r="313" spans="1:79" x14ac:dyDescent="0.25">
      <c r="A313" s="4" t="s">
        <v>29</v>
      </c>
      <c r="B313" s="4">
        <v>2003</v>
      </c>
      <c r="C313" s="4" t="s">
        <v>30</v>
      </c>
      <c r="D313" s="5">
        <v>3958706</v>
      </c>
      <c r="E313" s="5">
        <v>175000000000</v>
      </c>
      <c r="F313" s="6">
        <v>2.1269999999999998</v>
      </c>
      <c r="G313" s="6">
        <v>0.53700000000000003</v>
      </c>
      <c r="H313" s="6">
        <v>45.683999999999997</v>
      </c>
      <c r="I313" s="6">
        <v>-0.39700000000000002</v>
      </c>
      <c r="J313" s="7">
        <v>-0.86299999999999999</v>
      </c>
      <c r="K313" s="6">
        <v>38.063000000000002</v>
      </c>
      <c r="L313" s="6">
        <v>-0.50700000000000001</v>
      </c>
      <c r="M313" s="6">
        <v>-1.3160000000000001</v>
      </c>
      <c r="N313" s="6">
        <v>9.6150000000000002</v>
      </c>
      <c r="O313" s="6">
        <v>0.215</v>
      </c>
      <c r="P313" s="6">
        <v>0.215</v>
      </c>
      <c r="Q313" s="6">
        <v>11.54</v>
      </c>
      <c r="R313" s="6">
        <v>0.25800000000000001</v>
      </c>
      <c r="S313" s="6">
        <v>0.25800000000000001</v>
      </c>
      <c r="T313" s="6">
        <v>10.843</v>
      </c>
      <c r="U313" s="6">
        <v>2.7389999999999999</v>
      </c>
      <c r="V313" s="6">
        <v>72.150999999999996</v>
      </c>
      <c r="W313" s="6">
        <v>18.225999999999999</v>
      </c>
      <c r="X313" s="6">
        <v>0.40799999999999997</v>
      </c>
      <c r="Y313" s="6">
        <v>42.222000000000001</v>
      </c>
      <c r="Z313" s="6">
        <v>1524.8050000000001</v>
      </c>
      <c r="AA313" s="6">
        <v>1406.0550000000001</v>
      </c>
      <c r="AB313" s="6">
        <v>733.56899999999996</v>
      </c>
      <c r="AC313" s="6">
        <v>9.5000000000000001E-2</v>
      </c>
      <c r="AD313" s="6">
        <v>126.402</v>
      </c>
      <c r="AE313" s="6">
        <v>-268.791</v>
      </c>
      <c r="AF313" s="6">
        <v>614.48</v>
      </c>
      <c r="AG313" s="6">
        <v>8.0380000000000003</v>
      </c>
      <c r="AH313" s="6">
        <v>44674.870999999999</v>
      </c>
      <c r="AI313" s="6">
        <v>0.999</v>
      </c>
      <c r="AJ313" s="6">
        <v>0</v>
      </c>
      <c r="AK313" s="6">
        <v>0</v>
      </c>
      <c r="AL313" s="6">
        <v>8.84</v>
      </c>
      <c r="AM313" s="6">
        <v>2.2330000000000001</v>
      </c>
      <c r="AN313" s="6">
        <v>18.39</v>
      </c>
      <c r="AO313" s="6">
        <v>17.853999999999999</v>
      </c>
      <c r="AP313" s="6">
        <v>-7.6210000000000004</v>
      </c>
      <c r="AQ313" s="6">
        <v>-1.925</v>
      </c>
      <c r="AR313" s="6">
        <v>17.54</v>
      </c>
      <c r="AS313" s="6">
        <v>4.431</v>
      </c>
      <c r="AT313" s="6">
        <v>10.07</v>
      </c>
      <c r="AU313" s="6">
        <v>2.544</v>
      </c>
      <c r="AV313" s="6">
        <v>23.271999999999998</v>
      </c>
      <c r="AW313" s="6">
        <v>5.8789999999999996</v>
      </c>
      <c r="AX313" s="6">
        <v>0.152</v>
      </c>
      <c r="AY313" s="6">
        <v>0.60199999999999998</v>
      </c>
      <c r="AZ313" s="6">
        <v>176.85499999999999</v>
      </c>
      <c r="BA313" s="6">
        <v>0.25</v>
      </c>
      <c r="BB313" s="6">
        <v>0.16500000000000001</v>
      </c>
      <c r="BC313" s="6">
        <v>0.114</v>
      </c>
      <c r="BD313" s="6">
        <v>0.10299999999999999</v>
      </c>
      <c r="BE313" s="6">
        <v>0.20300000000000001</v>
      </c>
      <c r="BF313" s="6">
        <v>0.13500000000000001</v>
      </c>
      <c r="BG313" s="6">
        <v>7.9000000000000001E-2</v>
      </c>
      <c r="BH313" s="6">
        <v>0.13200000000000001</v>
      </c>
      <c r="BI313" s="6">
        <v>1E-3</v>
      </c>
      <c r="BJ313" s="6">
        <v>9.1999999999999998E-2</v>
      </c>
      <c r="BK313" s="6">
        <v>-4.1000000000000002E-2</v>
      </c>
      <c r="BL313" s="6">
        <v>0.155</v>
      </c>
      <c r="BM313" s="6">
        <v>0.17100000000000001</v>
      </c>
      <c r="BN313" s="6">
        <v>0</v>
      </c>
      <c r="BO313" s="6">
        <v>0.17399999999999999</v>
      </c>
      <c r="BP313" s="6">
        <v>-0.13500000000000001</v>
      </c>
      <c r="BQ313" s="6">
        <v>0.218</v>
      </c>
      <c r="BR313" s="6">
        <v>0.27300000000000002</v>
      </c>
      <c r="BS313" s="6">
        <v>2.7E-2</v>
      </c>
      <c r="BT313" s="6">
        <v>-1E-3</v>
      </c>
      <c r="BU313" s="6">
        <v>1E-3</v>
      </c>
      <c r="BV313" s="6">
        <v>0</v>
      </c>
      <c r="BW313" s="6">
        <v>0</v>
      </c>
      <c r="BX313" s="6">
        <v>70.680000000000007</v>
      </c>
      <c r="BY313" s="6">
        <v>72.8</v>
      </c>
      <c r="BZ313" s="6">
        <v>26.466000000000001</v>
      </c>
      <c r="CA313" s="6">
        <v>57.933999999999997</v>
      </c>
    </row>
    <row r="314" spans="1:79" x14ac:dyDescent="0.25">
      <c r="A314" s="4" t="s">
        <v>29</v>
      </c>
      <c r="B314" s="4">
        <v>2004</v>
      </c>
      <c r="C314" s="4" t="s">
        <v>30</v>
      </c>
      <c r="D314" s="5">
        <v>4031961</v>
      </c>
      <c r="E314" s="5">
        <v>185000000000</v>
      </c>
      <c r="F314" s="6">
        <v>2.2949999999999999</v>
      </c>
      <c r="G314" s="6">
        <v>0.56899999999999995</v>
      </c>
      <c r="H314" s="6">
        <v>46.167000000000002</v>
      </c>
      <c r="I314" s="6">
        <v>0.48299999999999998</v>
      </c>
      <c r="J314" s="7">
        <v>1.0569999999999999</v>
      </c>
      <c r="K314" s="6">
        <v>38.436</v>
      </c>
      <c r="L314" s="6">
        <v>0.373</v>
      </c>
      <c r="M314" s="6">
        <v>0.97899999999999998</v>
      </c>
      <c r="N314" s="6">
        <v>9.5329999999999995</v>
      </c>
      <c r="O314" s="6">
        <v>0.20100000000000001</v>
      </c>
      <c r="P314" s="6">
        <v>0.21299999999999999</v>
      </c>
      <c r="Q314" s="6">
        <v>11.45</v>
      </c>
      <c r="R314" s="6">
        <v>0.24199999999999999</v>
      </c>
      <c r="S314" s="6">
        <v>0.25600000000000001</v>
      </c>
      <c r="T314" s="6">
        <v>10.207000000000001</v>
      </c>
      <c r="U314" s="6">
        <v>2.5310000000000001</v>
      </c>
      <c r="V314" s="6">
        <v>66.656000000000006</v>
      </c>
      <c r="W314" s="6">
        <v>16.532</v>
      </c>
      <c r="X314" s="6">
        <v>0.34899999999999998</v>
      </c>
      <c r="Y314" s="6">
        <v>44.517000000000003</v>
      </c>
      <c r="Z314" s="6">
        <v>1570.972</v>
      </c>
      <c r="AA314" s="6">
        <v>1444.49</v>
      </c>
      <c r="AB314" s="6">
        <v>743.77499999999998</v>
      </c>
      <c r="AC314" s="6">
        <v>9.5000000000000001E-2</v>
      </c>
      <c r="AD314" s="6">
        <v>135.15799999999999</v>
      </c>
      <c r="AE314" s="6">
        <v>-276.52199999999999</v>
      </c>
      <c r="AF314" s="6">
        <v>638.93600000000004</v>
      </c>
      <c r="AG314" s="6">
        <v>8.4909999999999997</v>
      </c>
      <c r="AH314" s="6">
        <v>44733.042999999998</v>
      </c>
      <c r="AI314" s="6">
        <v>0.94399999999999995</v>
      </c>
      <c r="AJ314" s="6">
        <v>0</v>
      </c>
      <c r="AK314" s="6">
        <v>0</v>
      </c>
      <c r="AL314" s="6">
        <v>8.7560000000000002</v>
      </c>
      <c r="AM314" s="6">
        <v>2.1720000000000002</v>
      </c>
      <c r="AN314" s="6">
        <v>17.864999999999998</v>
      </c>
      <c r="AO314" s="6">
        <v>17.335999999999999</v>
      </c>
      <c r="AP314" s="6">
        <v>-7.7309999999999999</v>
      </c>
      <c r="AQ314" s="6">
        <v>-1.917</v>
      </c>
      <c r="AR314" s="6">
        <v>16.600000000000001</v>
      </c>
      <c r="AS314" s="6">
        <v>4.117</v>
      </c>
      <c r="AT314" s="6">
        <v>9.76</v>
      </c>
      <c r="AU314" s="6">
        <v>2.4209999999999998</v>
      </c>
      <c r="AV314" s="6">
        <v>24.456</v>
      </c>
      <c r="AW314" s="6">
        <v>6.0659999999999998</v>
      </c>
      <c r="AX314" s="6">
        <v>0.112</v>
      </c>
      <c r="AY314" s="6">
        <v>0.45300000000000001</v>
      </c>
      <c r="AZ314" s="6">
        <v>180.36199999999999</v>
      </c>
      <c r="BA314" s="6">
        <v>0.252</v>
      </c>
      <c r="BB314" s="6">
        <v>0.161</v>
      </c>
      <c r="BC314" s="6">
        <v>0.113</v>
      </c>
      <c r="BD314" s="6">
        <v>9.4E-2</v>
      </c>
      <c r="BE314" s="6">
        <v>0.20499999999999999</v>
      </c>
      <c r="BF314" s="6">
        <v>0.13600000000000001</v>
      </c>
      <c r="BG314" s="6">
        <v>0.08</v>
      </c>
      <c r="BH314" s="6">
        <v>0.13200000000000001</v>
      </c>
      <c r="BI314" s="6">
        <v>1E-3</v>
      </c>
      <c r="BJ314" s="6">
        <v>9.5000000000000001E-2</v>
      </c>
      <c r="BK314" s="6">
        <v>-4.2000000000000003E-2</v>
      </c>
      <c r="BL314" s="6">
        <v>0.157</v>
      </c>
      <c r="BM314" s="6">
        <v>0.17199999999999999</v>
      </c>
      <c r="BN314" s="6">
        <v>0</v>
      </c>
      <c r="BO314" s="6">
        <v>0.16700000000000001</v>
      </c>
      <c r="BP314" s="6">
        <v>-0.14399999999999999</v>
      </c>
      <c r="BQ314" s="6">
        <v>0.221</v>
      </c>
      <c r="BR314" s="6">
        <v>0.19600000000000001</v>
      </c>
      <c r="BS314" s="6">
        <v>2.9000000000000001E-2</v>
      </c>
      <c r="BT314" s="6">
        <v>-1E-3</v>
      </c>
      <c r="BU314" s="6">
        <v>1E-3</v>
      </c>
      <c r="BV314" s="6">
        <v>0</v>
      </c>
      <c r="BW314" s="6">
        <v>0</v>
      </c>
      <c r="BX314" s="6">
        <v>69.900000000000006</v>
      </c>
      <c r="BY314" s="6">
        <v>72.03</v>
      </c>
      <c r="BZ314" s="6">
        <v>20.49</v>
      </c>
      <c r="CA314" s="6">
        <v>44.381999999999998</v>
      </c>
    </row>
    <row r="315" spans="1:79" x14ac:dyDescent="0.25">
      <c r="A315" s="4" t="s">
        <v>29</v>
      </c>
      <c r="B315" s="4">
        <v>2005</v>
      </c>
      <c r="C315" s="4" t="s">
        <v>30</v>
      </c>
      <c r="D315" s="5">
        <v>4121220</v>
      </c>
      <c r="E315" s="5">
        <v>196000000000</v>
      </c>
      <c r="F315" s="6">
        <v>2.3570000000000002</v>
      </c>
      <c r="G315" s="6">
        <v>0.57199999999999995</v>
      </c>
      <c r="H315" s="6">
        <v>48.156999999999996</v>
      </c>
      <c r="I315" s="6">
        <v>1.99</v>
      </c>
      <c r="J315" s="7">
        <v>4.3099999999999996</v>
      </c>
      <c r="K315" s="6">
        <v>40.131999999999998</v>
      </c>
      <c r="L315" s="6">
        <v>1.6970000000000001</v>
      </c>
      <c r="M315" s="6">
        <v>4.4139999999999997</v>
      </c>
      <c r="N315" s="6">
        <v>9.7379999999999995</v>
      </c>
      <c r="O315" s="6">
        <v>0.19600000000000001</v>
      </c>
      <c r="P315" s="6">
        <v>0.21299999999999999</v>
      </c>
      <c r="Q315" s="6">
        <v>11.685</v>
      </c>
      <c r="R315" s="6">
        <v>0.23599999999999999</v>
      </c>
      <c r="S315" s="6">
        <v>0.25600000000000001</v>
      </c>
      <c r="T315" s="6">
        <v>11.16</v>
      </c>
      <c r="U315" s="6">
        <v>2.7080000000000002</v>
      </c>
      <c r="V315" s="6">
        <v>72.614000000000004</v>
      </c>
      <c r="W315" s="6">
        <v>17.619</v>
      </c>
      <c r="X315" s="6">
        <v>0.35499999999999998</v>
      </c>
      <c r="Y315" s="6">
        <v>46.874000000000002</v>
      </c>
      <c r="Z315" s="6">
        <v>1619.1279999999999</v>
      </c>
      <c r="AA315" s="6">
        <v>1484.623</v>
      </c>
      <c r="AB315" s="6">
        <v>754.93499999999995</v>
      </c>
      <c r="AC315" s="6">
        <v>9.5000000000000001E-2</v>
      </c>
      <c r="AD315" s="6">
        <v>143.55799999999999</v>
      </c>
      <c r="AE315" s="6">
        <v>-284.54599999999999</v>
      </c>
      <c r="AF315" s="6">
        <v>664.71299999999997</v>
      </c>
      <c r="AG315" s="6">
        <v>8.9540000000000006</v>
      </c>
      <c r="AH315" s="6">
        <v>45659.781000000003</v>
      </c>
      <c r="AI315" s="6">
        <v>0.92</v>
      </c>
      <c r="AJ315" s="6">
        <v>0</v>
      </c>
      <c r="AK315" s="6">
        <v>0</v>
      </c>
      <c r="AL315" s="6">
        <v>8.4</v>
      </c>
      <c r="AM315" s="6">
        <v>2.0379999999999998</v>
      </c>
      <c r="AN315" s="6">
        <v>17.783999999999999</v>
      </c>
      <c r="AO315" s="6">
        <v>17.266999999999999</v>
      </c>
      <c r="AP315" s="6">
        <v>-8.0239999999999991</v>
      </c>
      <c r="AQ315" s="6">
        <v>-1.9470000000000001</v>
      </c>
      <c r="AR315" s="6">
        <v>16.12</v>
      </c>
      <c r="AS315" s="6">
        <v>3.911</v>
      </c>
      <c r="AT315" s="6">
        <v>9.51</v>
      </c>
      <c r="AU315" s="6">
        <v>2.3079999999999998</v>
      </c>
      <c r="AV315" s="6">
        <v>25.777000000000001</v>
      </c>
      <c r="AW315" s="6">
        <v>6.2549999999999999</v>
      </c>
      <c r="AX315" s="6">
        <v>0.112</v>
      </c>
      <c r="AY315" s="6">
        <v>0.46200000000000002</v>
      </c>
      <c r="AZ315" s="6">
        <v>188.17400000000001</v>
      </c>
      <c r="BA315" s="6">
        <v>0.24399999999999999</v>
      </c>
      <c r="BB315" s="6">
        <v>0.16300000000000001</v>
      </c>
      <c r="BC315" s="6">
        <v>0.11700000000000001</v>
      </c>
      <c r="BD315" s="6">
        <v>9.7000000000000003E-2</v>
      </c>
      <c r="BE315" s="6">
        <v>0.20699999999999999</v>
      </c>
      <c r="BF315" s="6">
        <v>0.13700000000000001</v>
      </c>
      <c r="BG315" s="6">
        <v>0.08</v>
      </c>
      <c r="BH315" s="6">
        <v>0.13100000000000001</v>
      </c>
      <c r="BI315" s="6">
        <v>1E-3</v>
      </c>
      <c r="BJ315" s="6">
        <v>9.7000000000000003E-2</v>
      </c>
      <c r="BK315" s="6">
        <v>-4.2999999999999997E-2</v>
      </c>
      <c r="BL315" s="6">
        <v>0.159</v>
      </c>
      <c r="BM315" s="6">
        <v>0.17299999999999999</v>
      </c>
      <c r="BN315" s="6">
        <v>0</v>
      </c>
      <c r="BO315" s="6">
        <v>0.156</v>
      </c>
      <c r="BP315" s="6">
        <v>-0.17</v>
      </c>
      <c r="BQ315" s="6">
        <v>0.23100000000000001</v>
      </c>
      <c r="BR315" s="6">
        <v>0.191</v>
      </c>
      <c r="BS315" s="6">
        <v>3.1E-2</v>
      </c>
      <c r="BT315" s="6">
        <v>-1E-3</v>
      </c>
      <c r="BU315" s="6">
        <v>1E-3</v>
      </c>
      <c r="BV315" s="6">
        <v>0</v>
      </c>
      <c r="BW315" s="6">
        <v>0</v>
      </c>
      <c r="BX315" s="6">
        <v>71.16</v>
      </c>
      <c r="BY315" s="6">
        <v>73.290000000000006</v>
      </c>
      <c r="BZ315" s="6">
        <v>24.457000000000001</v>
      </c>
      <c r="CA315" s="6">
        <v>50.786000000000001</v>
      </c>
    </row>
    <row r="316" spans="1:79" x14ac:dyDescent="0.25">
      <c r="A316" s="4" t="s">
        <v>29</v>
      </c>
      <c r="B316" s="4">
        <v>2006</v>
      </c>
      <c r="C316" s="4" t="s">
        <v>30</v>
      </c>
      <c r="D316" s="5">
        <v>4234809</v>
      </c>
      <c r="E316" s="5">
        <v>208000000000</v>
      </c>
      <c r="F316" s="6">
        <v>2.3479999999999999</v>
      </c>
      <c r="G316" s="6">
        <v>0.55400000000000005</v>
      </c>
      <c r="H316" s="6">
        <v>47.604999999999997</v>
      </c>
      <c r="I316" s="6">
        <v>-0.55200000000000005</v>
      </c>
      <c r="J316" s="7">
        <v>-1.1459999999999999</v>
      </c>
      <c r="K316" s="6">
        <v>40.496000000000002</v>
      </c>
      <c r="L316" s="6">
        <v>0.36399999999999999</v>
      </c>
      <c r="M316" s="6">
        <v>0.90700000000000003</v>
      </c>
      <c r="N316" s="6">
        <v>9.5630000000000006</v>
      </c>
      <c r="O316" s="6">
        <v>0.185</v>
      </c>
      <c r="P316" s="6">
        <v>0.20799999999999999</v>
      </c>
      <c r="Q316" s="6">
        <v>11.241</v>
      </c>
      <c r="R316" s="6">
        <v>0.217</v>
      </c>
      <c r="S316" s="6">
        <v>0.245</v>
      </c>
      <c r="T316" s="6">
        <v>10.021000000000001</v>
      </c>
      <c r="U316" s="6">
        <v>2.3660000000000001</v>
      </c>
      <c r="V316" s="6">
        <v>72.134</v>
      </c>
      <c r="W316" s="6">
        <v>17.033999999999999</v>
      </c>
      <c r="X316" s="6">
        <v>0.33</v>
      </c>
      <c r="Y316" s="6">
        <v>49.222000000000001</v>
      </c>
      <c r="Z316" s="6">
        <v>1666.7329999999999</v>
      </c>
      <c r="AA316" s="6">
        <v>1525.1189999999999</v>
      </c>
      <c r="AB316" s="6">
        <v>764.95600000000002</v>
      </c>
      <c r="AC316" s="6">
        <v>9.5000000000000001E-2</v>
      </c>
      <c r="AD316" s="6">
        <v>152.98699999999999</v>
      </c>
      <c r="AE316" s="6">
        <v>-291.654</v>
      </c>
      <c r="AF316" s="6">
        <v>690.07399999999996</v>
      </c>
      <c r="AG316" s="6">
        <v>9.3989999999999991</v>
      </c>
      <c r="AH316" s="6">
        <v>45880.328000000001</v>
      </c>
      <c r="AI316" s="6">
        <v>0.88800000000000001</v>
      </c>
      <c r="AJ316" s="6">
        <v>0</v>
      </c>
      <c r="AK316" s="6">
        <v>0</v>
      </c>
      <c r="AL316" s="6">
        <v>9.4290000000000003</v>
      </c>
      <c r="AM316" s="6">
        <v>2.2269999999999999</v>
      </c>
      <c r="AN316" s="6">
        <v>17.446000000000002</v>
      </c>
      <c r="AO316" s="6">
        <v>16.943000000000001</v>
      </c>
      <c r="AP316" s="6">
        <v>-7.1079999999999997</v>
      </c>
      <c r="AQ316" s="6">
        <v>-1.679</v>
      </c>
      <c r="AR316" s="6">
        <v>16.09</v>
      </c>
      <c r="AS316" s="6">
        <v>3.7989999999999999</v>
      </c>
      <c r="AT316" s="6">
        <v>9.35</v>
      </c>
      <c r="AU316" s="6">
        <v>2.2080000000000002</v>
      </c>
      <c r="AV316" s="6">
        <v>25.361000000000001</v>
      </c>
      <c r="AW316" s="6">
        <v>5.9889999999999999</v>
      </c>
      <c r="AX316" s="6">
        <v>0.105</v>
      </c>
      <c r="AY316" s="6">
        <v>0.44600000000000001</v>
      </c>
      <c r="AZ316" s="6">
        <v>194.29400000000001</v>
      </c>
      <c r="BA316" s="6">
        <v>0.223</v>
      </c>
      <c r="BB316" s="6">
        <v>0.156</v>
      </c>
      <c r="BC316" s="6">
        <v>0.114</v>
      </c>
      <c r="BD316" s="6">
        <v>8.2000000000000003E-2</v>
      </c>
      <c r="BE316" s="6">
        <v>0.20699999999999999</v>
      </c>
      <c r="BF316" s="6">
        <v>0.13700000000000001</v>
      </c>
      <c r="BG316" s="6">
        <v>8.1000000000000003E-2</v>
      </c>
      <c r="BH316" s="6">
        <v>0.13</v>
      </c>
      <c r="BI316" s="6">
        <v>1E-3</v>
      </c>
      <c r="BJ316" s="6">
        <v>0.1</v>
      </c>
      <c r="BK316" s="6">
        <v>-4.2999999999999997E-2</v>
      </c>
      <c r="BL316" s="6">
        <v>0.16</v>
      </c>
      <c r="BM316" s="6">
        <v>0.17299999999999999</v>
      </c>
      <c r="BN316" s="6">
        <v>0</v>
      </c>
      <c r="BO316" s="6">
        <v>0.17100000000000001</v>
      </c>
      <c r="BP316" s="6">
        <v>-0.14000000000000001</v>
      </c>
      <c r="BQ316" s="6">
        <v>0.22600000000000001</v>
      </c>
      <c r="BR316" s="6">
        <v>0.17599999999999999</v>
      </c>
      <c r="BS316" s="6">
        <v>3.2000000000000001E-2</v>
      </c>
      <c r="BT316" s="6">
        <v>-1E-3</v>
      </c>
      <c r="BU316" s="6">
        <v>1E-3</v>
      </c>
      <c r="BV316" s="6">
        <v>0</v>
      </c>
      <c r="BW316" s="6">
        <v>0</v>
      </c>
      <c r="BX316" s="6">
        <v>71.75</v>
      </c>
      <c r="BY316" s="6">
        <v>73.88</v>
      </c>
      <c r="BZ316" s="6">
        <v>24.529</v>
      </c>
      <c r="CA316" s="6">
        <v>51.527000000000001</v>
      </c>
    </row>
    <row r="317" spans="1:79" x14ac:dyDescent="0.25">
      <c r="A317" s="4" t="s">
        <v>29</v>
      </c>
      <c r="B317" s="4">
        <v>2007</v>
      </c>
      <c r="C317" s="4" t="s">
        <v>30</v>
      </c>
      <c r="D317" s="5">
        <v>4359841</v>
      </c>
      <c r="E317" s="5">
        <v>221000000000</v>
      </c>
      <c r="F317" s="6">
        <v>2.3740000000000001</v>
      </c>
      <c r="G317" s="6">
        <v>0.54500000000000004</v>
      </c>
      <c r="H317" s="6">
        <v>47.664000000000001</v>
      </c>
      <c r="I317" s="6">
        <v>0.06</v>
      </c>
      <c r="J317" s="7">
        <v>0.125</v>
      </c>
      <c r="K317" s="6">
        <v>39.274000000000001</v>
      </c>
      <c r="L317" s="6">
        <v>-1.2230000000000001</v>
      </c>
      <c r="M317" s="6">
        <v>-3.0190000000000001</v>
      </c>
      <c r="N317" s="6">
        <v>9.0079999999999991</v>
      </c>
      <c r="O317" s="6">
        <v>0.17100000000000001</v>
      </c>
      <c r="P317" s="6">
        <v>0.19900000000000001</v>
      </c>
      <c r="Q317" s="6">
        <v>10.933</v>
      </c>
      <c r="R317" s="6">
        <v>0.20699999999999999</v>
      </c>
      <c r="S317" s="6">
        <v>0.24199999999999999</v>
      </c>
      <c r="T317" s="6">
        <v>9.6709999999999994</v>
      </c>
      <c r="U317" s="6">
        <v>2.218</v>
      </c>
      <c r="V317" s="6">
        <v>72.661000000000001</v>
      </c>
      <c r="W317" s="6">
        <v>16.666</v>
      </c>
      <c r="X317" s="6">
        <v>0.316</v>
      </c>
      <c r="Y317" s="6">
        <v>51.595999999999997</v>
      </c>
      <c r="Z317" s="6">
        <v>1714.3969999999999</v>
      </c>
      <c r="AA317" s="6">
        <v>1564.393</v>
      </c>
      <c r="AB317" s="6">
        <v>774.62699999999995</v>
      </c>
      <c r="AC317" s="6">
        <v>9.5000000000000001E-2</v>
      </c>
      <c r="AD317" s="6">
        <v>163.19499999999999</v>
      </c>
      <c r="AE317" s="6">
        <v>-300.04500000000002</v>
      </c>
      <c r="AF317" s="6">
        <v>714.90300000000002</v>
      </c>
      <c r="AG317" s="6">
        <v>9.9819999999999993</v>
      </c>
      <c r="AH317" s="6">
        <v>45259.535000000003</v>
      </c>
      <c r="AI317" s="6">
        <v>0.85899999999999999</v>
      </c>
      <c r="AJ317" s="6">
        <v>0</v>
      </c>
      <c r="AK317" s="6">
        <v>0</v>
      </c>
      <c r="AL317" s="6">
        <v>10.208</v>
      </c>
      <c r="AM317" s="6">
        <v>2.3410000000000002</v>
      </c>
      <c r="AN317" s="6">
        <v>16.545999999999999</v>
      </c>
      <c r="AO317" s="6">
        <v>16.058</v>
      </c>
      <c r="AP317" s="6">
        <v>-8.391</v>
      </c>
      <c r="AQ317" s="6">
        <v>-1.925</v>
      </c>
      <c r="AR317" s="6">
        <v>15.43</v>
      </c>
      <c r="AS317" s="6">
        <v>3.5390000000000001</v>
      </c>
      <c r="AT317" s="6">
        <v>9.18</v>
      </c>
      <c r="AU317" s="6">
        <v>2.1059999999999999</v>
      </c>
      <c r="AV317" s="6">
        <v>24.829000000000001</v>
      </c>
      <c r="AW317" s="6">
        <v>5.6950000000000003</v>
      </c>
      <c r="AX317" s="6">
        <v>0.13400000000000001</v>
      </c>
      <c r="AY317" s="6">
        <v>0.58299999999999996</v>
      </c>
      <c r="AZ317" s="6">
        <v>197.32400000000001</v>
      </c>
      <c r="BA317" s="6">
        <v>0.21</v>
      </c>
      <c r="BB317" s="6">
        <v>0.151</v>
      </c>
      <c r="BC317" s="6">
        <v>0.109</v>
      </c>
      <c r="BD317" s="6">
        <v>7.5999999999999998E-2</v>
      </c>
      <c r="BE317" s="6">
        <v>0.20699999999999999</v>
      </c>
      <c r="BF317" s="6">
        <v>0.13800000000000001</v>
      </c>
      <c r="BG317" s="6">
        <v>8.2000000000000003E-2</v>
      </c>
      <c r="BH317" s="6">
        <v>0.129</v>
      </c>
      <c r="BI317" s="6">
        <v>1E-3</v>
      </c>
      <c r="BJ317" s="6">
        <v>0.10299999999999999</v>
      </c>
      <c r="BK317" s="6">
        <v>-4.3999999999999997E-2</v>
      </c>
      <c r="BL317" s="6">
        <v>0.16200000000000001</v>
      </c>
      <c r="BM317" s="6">
        <v>0.17599999999999999</v>
      </c>
      <c r="BN317" s="6">
        <v>0</v>
      </c>
      <c r="BO317" s="6">
        <v>0.17899999999999999</v>
      </c>
      <c r="BP317" s="6">
        <v>-0.189</v>
      </c>
      <c r="BQ317" s="6">
        <v>0.22</v>
      </c>
      <c r="BR317" s="6">
        <v>0.22500000000000001</v>
      </c>
      <c r="BS317" s="6">
        <v>3.4000000000000002E-2</v>
      </c>
      <c r="BT317" s="6">
        <v>-1E-3</v>
      </c>
      <c r="BU317" s="6">
        <v>1E-3</v>
      </c>
      <c r="BV317" s="6">
        <v>0</v>
      </c>
      <c r="BW317" s="6">
        <v>0</v>
      </c>
      <c r="BX317" s="6">
        <v>70.010000000000005</v>
      </c>
      <c r="BY317" s="6">
        <v>72.14</v>
      </c>
      <c r="BZ317" s="6">
        <v>24.997</v>
      </c>
      <c r="CA317" s="6">
        <v>52.442999999999998</v>
      </c>
    </row>
    <row r="318" spans="1:79" x14ac:dyDescent="0.25">
      <c r="A318" s="4" t="s">
        <v>29</v>
      </c>
      <c r="B318" s="4">
        <v>2008</v>
      </c>
      <c r="C318" s="4" t="s">
        <v>30</v>
      </c>
      <c r="D318" s="5">
        <v>4452393</v>
      </c>
      <c r="E318" s="5">
        <v>235000000000</v>
      </c>
      <c r="F318" s="6">
        <v>2.1070000000000002</v>
      </c>
      <c r="G318" s="6">
        <v>0.47299999999999998</v>
      </c>
      <c r="H318" s="6">
        <v>47.363</v>
      </c>
      <c r="I318" s="6">
        <v>-0.30099999999999999</v>
      </c>
      <c r="J318" s="7">
        <v>-0.63200000000000001</v>
      </c>
      <c r="K318" s="6">
        <v>39.265999999999998</v>
      </c>
      <c r="L318" s="6">
        <v>-8.0000000000000002E-3</v>
      </c>
      <c r="M318" s="6">
        <v>-0.02</v>
      </c>
      <c r="N318" s="6">
        <v>8.8190000000000008</v>
      </c>
      <c r="O318" s="6">
        <v>0.17699999999999999</v>
      </c>
      <c r="P318" s="6">
        <v>0.2</v>
      </c>
      <c r="Q318" s="6">
        <v>10.638</v>
      </c>
      <c r="R318" s="6">
        <v>0.21299999999999999</v>
      </c>
      <c r="S318" s="6">
        <v>0.24099999999999999</v>
      </c>
      <c r="T318" s="6">
        <v>9.6440000000000001</v>
      </c>
      <c r="U318" s="6">
        <v>2.1659999999999999</v>
      </c>
      <c r="V318" s="6">
        <v>65.236999999999995</v>
      </c>
      <c r="W318" s="6">
        <v>14.651999999999999</v>
      </c>
      <c r="X318" s="6">
        <v>0.29399999999999998</v>
      </c>
      <c r="Y318" s="6">
        <v>53.703000000000003</v>
      </c>
      <c r="Z318" s="6">
        <v>1761.76</v>
      </c>
      <c r="AA318" s="6">
        <v>1603.6590000000001</v>
      </c>
      <c r="AB318" s="6">
        <v>784.27099999999996</v>
      </c>
      <c r="AC318" s="6">
        <v>9.5000000000000001E-2</v>
      </c>
      <c r="AD318" s="6">
        <v>173.96600000000001</v>
      </c>
      <c r="AE318" s="6">
        <v>-308.142</v>
      </c>
      <c r="AF318" s="6">
        <v>739.28700000000003</v>
      </c>
      <c r="AG318" s="6">
        <v>10.439</v>
      </c>
      <c r="AH318" s="6">
        <v>44106.398000000001</v>
      </c>
      <c r="AI318" s="6">
        <v>0.88400000000000001</v>
      </c>
      <c r="AJ318" s="6">
        <v>0</v>
      </c>
      <c r="AK318" s="6">
        <v>0</v>
      </c>
      <c r="AL318" s="6">
        <v>10.771000000000001</v>
      </c>
      <c r="AM318" s="6">
        <v>2.419</v>
      </c>
      <c r="AN318" s="6">
        <v>15.987</v>
      </c>
      <c r="AO318" s="6">
        <v>15.509</v>
      </c>
      <c r="AP318" s="6">
        <v>-8.0969999999999995</v>
      </c>
      <c r="AQ318" s="6">
        <v>-1.819</v>
      </c>
      <c r="AR318" s="6">
        <v>15.2</v>
      </c>
      <c r="AS318" s="6">
        <v>3.4140000000000001</v>
      </c>
      <c r="AT318" s="6">
        <v>9.14</v>
      </c>
      <c r="AU318" s="6">
        <v>2.0529999999999999</v>
      </c>
      <c r="AV318" s="6">
        <v>24.384</v>
      </c>
      <c r="AW318" s="6">
        <v>5.4770000000000003</v>
      </c>
      <c r="AX318" s="6">
        <v>0.10299999999999999</v>
      </c>
      <c r="AY318" s="6">
        <v>0.45700000000000002</v>
      </c>
      <c r="AZ318" s="6">
        <v>196.37899999999999</v>
      </c>
      <c r="BA318" s="6">
        <v>0.184</v>
      </c>
      <c r="BB318" s="6">
        <v>0.14799999999999999</v>
      </c>
      <c r="BC318" s="6">
        <v>0.107</v>
      </c>
      <c r="BD318" s="6">
        <v>7.2999999999999995E-2</v>
      </c>
      <c r="BE318" s="6">
        <v>0.20599999999999999</v>
      </c>
      <c r="BF318" s="6">
        <v>0.13800000000000001</v>
      </c>
      <c r="BG318" s="6">
        <v>8.2000000000000003E-2</v>
      </c>
      <c r="BH318" s="6">
        <v>0.127</v>
      </c>
      <c r="BI318" s="6">
        <v>1E-3</v>
      </c>
      <c r="BJ318" s="6">
        <v>0.106</v>
      </c>
      <c r="BK318" s="6">
        <v>-4.4999999999999998E-2</v>
      </c>
      <c r="BL318" s="6">
        <v>0.16300000000000001</v>
      </c>
      <c r="BM318" s="6">
        <v>0.17599999999999999</v>
      </c>
      <c r="BN318" s="6">
        <v>0</v>
      </c>
      <c r="BO318" s="6">
        <v>0.184</v>
      </c>
      <c r="BP318" s="6">
        <v>-0.17399999999999999</v>
      </c>
      <c r="BQ318" s="6">
        <v>0.217</v>
      </c>
      <c r="BR318" s="6">
        <v>0.17599999999999999</v>
      </c>
      <c r="BS318" s="6">
        <v>3.5000000000000003E-2</v>
      </c>
      <c r="BT318" s="6">
        <v>-1E-3</v>
      </c>
      <c r="BU318" s="6">
        <v>1E-3</v>
      </c>
      <c r="BV318" s="6">
        <v>0</v>
      </c>
      <c r="BW318" s="6">
        <v>0</v>
      </c>
      <c r="BX318" s="6">
        <v>69.05</v>
      </c>
      <c r="BY318" s="6">
        <v>71.180000000000007</v>
      </c>
      <c r="BZ318" s="6">
        <v>17.873999999999999</v>
      </c>
      <c r="CA318" s="6">
        <v>37.737000000000002</v>
      </c>
    </row>
    <row r="319" spans="1:79" x14ac:dyDescent="0.25">
      <c r="A319" s="4" t="s">
        <v>29</v>
      </c>
      <c r="B319" s="4">
        <v>2009</v>
      </c>
      <c r="C319" s="4" t="s">
        <v>30</v>
      </c>
      <c r="D319" s="5">
        <v>4499797</v>
      </c>
      <c r="E319" s="5">
        <v>215000000000</v>
      </c>
      <c r="F319" s="6">
        <v>1.327</v>
      </c>
      <c r="G319" s="6">
        <v>0.29499999999999998</v>
      </c>
      <c r="H319" s="6">
        <v>42.179000000000002</v>
      </c>
      <c r="I319" s="6">
        <v>-5.1840000000000002</v>
      </c>
      <c r="J319" s="7">
        <v>-10.945</v>
      </c>
      <c r="K319" s="6">
        <v>57.421999999999997</v>
      </c>
      <c r="L319" s="6">
        <v>18.155999999999999</v>
      </c>
      <c r="M319" s="6">
        <v>46.238</v>
      </c>
      <c r="N319" s="6">
        <v>12.760999999999999</v>
      </c>
      <c r="O319" s="6">
        <v>0.26800000000000002</v>
      </c>
      <c r="P319" s="6">
        <v>0.32500000000000001</v>
      </c>
      <c r="Q319" s="6">
        <v>9.3740000000000006</v>
      </c>
      <c r="R319" s="6">
        <v>0.19700000000000001</v>
      </c>
      <c r="S319" s="6">
        <v>0.23899999999999999</v>
      </c>
      <c r="T319" s="6">
        <v>8.6050000000000004</v>
      </c>
      <c r="U319" s="6">
        <v>1.9119999999999999</v>
      </c>
      <c r="V319" s="6">
        <v>52.814999999999998</v>
      </c>
      <c r="W319" s="6">
        <v>11.737</v>
      </c>
      <c r="X319" s="6">
        <v>0.246</v>
      </c>
      <c r="Y319" s="6">
        <v>55.029000000000003</v>
      </c>
      <c r="Z319" s="6">
        <v>1803.94</v>
      </c>
      <c r="AA319" s="6">
        <v>1661.08</v>
      </c>
      <c r="AB319" s="6">
        <v>792.875</v>
      </c>
      <c r="AC319" s="6">
        <v>9.5000000000000001E-2</v>
      </c>
      <c r="AD319" s="6">
        <v>184.34800000000001</v>
      </c>
      <c r="AE319" s="6">
        <v>-292.89999999999998</v>
      </c>
      <c r="AF319" s="6">
        <v>760.68700000000001</v>
      </c>
      <c r="AG319" s="6">
        <v>10.904999999999999</v>
      </c>
      <c r="AH319" s="6">
        <v>39248.785000000003</v>
      </c>
      <c r="AI319" s="6">
        <v>0.82299999999999995</v>
      </c>
      <c r="AJ319" s="6">
        <v>0</v>
      </c>
      <c r="AK319" s="6">
        <v>0</v>
      </c>
      <c r="AL319" s="6">
        <v>10.382</v>
      </c>
      <c r="AM319" s="6">
        <v>2.3069999999999999</v>
      </c>
      <c r="AN319" s="6">
        <v>14.651999999999999</v>
      </c>
      <c r="AO319" s="6">
        <v>14.178000000000001</v>
      </c>
      <c r="AP319" s="6">
        <v>15.242000000000001</v>
      </c>
      <c r="AQ319" s="6">
        <v>3.387</v>
      </c>
      <c r="AR319" s="6">
        <v>14.91</v>
      </c>
      <c r="AS319" s="6">
        <v>3.3130000000000002</v>
      </c>
      <c r="AT319" s="6">
        <v>9.39</v>
      </c>
      <c r="AU319" s="6">
        <v>2.0870000000000002</v>
      </c>
      <c r="AV319" s="6">
        <v>21.4</v>
      </c>
      <c r="AW319" s="6">
        <v>4.7560000000000002</v>
      </c>
      <c r="AX319" s="6">
        <v>0.104</v>
      </c>
      <c r="AY319" s="6">
        <v>0.46600000000000003</v>
      </c>
      <c r="AZ319" s="6">
        <v>176.61199999999999</v>
      </c>
      <c r="BA319" s="6">
        <v>0.113</v>
      </c>
      <c r="BB319" s="6">
        <v>0.13400000000000001</v>
      </c>
      <c r="BC319" s="6">
        <v>0.157</v>
      </c>
      <c r="BD319" s="6">
        <v>6.6000000000000003E-2</v>
      </c>
      <c r="BE319" s="6">
        <v>0.20200000000000001</v>
      </c>
      <c r="BF319" s="6">
        <v>0.13800000000000001</v>
      </c>
      <c r="BG319" s="6">
        <v>8.3000000000000004E-2</v>
      </c>
      <c r="BH319" s="6">
        <v>0.126</v>
      </c>
      <c r="BI319" s="6">
        <v>1E-3</v>
      </c>
      <c r="BJ319" s="6">
        <v>0.108</v>
      </c>
      <c r="BK319" s="6">
        <v>-4.2999999999999997E-2</v>
      </c>
      <c r="BL319" s="6">
        <v>0.16400000000000001</v>
      </c>
      <c r="BM319" s="6">
        <v>0.17599999999999999</v>
      </c>
      <c r="BN319" s="6">
        <v>0</v>
      </c>
      <c r="BO319" s="6">
        <v>0.18</v>
      </c>
      <c r="BP319" s="6">
        <v>0.30299999999999999</v>
      </c>
      <c r="BQ319" s="6">
        <v>0.19500000000000001</v>
      </c>
      <c r="BR319" s="6">
        <v>0.191</v>
      </c>
      <c r="BS319" s="6">
        <v>3.6999999999999998E-2</v>
      </c>
      <c r="BT319" s="6">
        <v>0</v>
      </c>
      <c r="BU319" s="6">
        <v>1E-3</v>
      </c>
      <c r="BV319" s="6">
        <v>0</v>
      </c>
      <c r="BW319" s="6">
        <v>0</v>
      </c>
      <c r="BX319" s="6">
        <v>63.8</v>
      </c>
      <c r="BY319" s="6">
        <v>65.930000000000007</v>
      </c>
      <c r="BZ319" s="6">
        <v>10.635999999999999</v>
      </c>
      <c r="CA319" s="6">
        <v>25.216000000000001</v>
      </c>
    </row>
    <row r="320" spans="1:79" x14ac:dyDescent="0.25">
      <c r="A320" s="4" t="s">
        <v>29</v>
      </c>
      <c r="B320" s="4">
        <v>2010</v>
      </c>
      <c r="C320" s="4" t="s">
        <v>30</v>
      </c>
      <c r="D320" s="5">
        <v>4524581</v>
      </c>
      <c r="E320" s="5">
        <v>225000000000</v>
      </c>
      <c r="F320" s="6">
        <v>1.105</v>
      </c>
      <c r="G320" s="6">
        <v>0.24399999999999999</v>
      </c>
      <c r="H320" s="6">
        <v>41.793999999999997</v>
      </c>
      <c r="I320" s="6">
        <v>-0.38600000000000001</v>
      </c>
      <c r="J320" s="7">
        <v>-0.91400000000000003</v>
      </c>
      <c r="K320" s="6">
        <v>44.542000000000002</v>
      </c>
      <c r="L320" s="6">
        <v>-12.88</v>
      </c>
      <c r="M320" s="6">
        <v>-22.43</v>
      </c>
      <c r="N320" s="6">
        <v>9.8439999999999994</v>
      </c>
      <c r="O320" s="6">
        <v>0.20100000000000001</v>
      </c>
      <c r="P320" s="6">
        <v>0.25</v>
      </c>
      <c r="Q320" s="6">
        <v>9.2370000000000001</v>
      </c>
      <c r="R320" s="6">
        <v>0.189</v>
      </c>
      <c r="S320" s="6">
        <v>0.23400000000000001</v>
      </c>
      <c r="T320" s="6">
        <v>8.4269999999999996</v>
      </c>
      <c r="U320" s="6">
        <v>1.8620000000000001</v>
      </c>
      <c r="V320" s="6">
        <v>50.048000000000002</v>
      </c>
      <c r="W320" s="6">
        <v>11.061</v>
      </c>
      <c r="X320" s="6">
        <v>0.22600000000000001</v>
      </c>
      <c r="Y320" s="6">
        <v>56.134</v>
      </c>
      <c r="Z320" s="6">
        <v>1845.7329999999999</v>
      </c>
      <c r="AA320" s="6">
        <v>1705.6220000000001</v>
      </c>
      <c r="AB320" s="6">
        <v>801.30200000000002</v>
      </c>
      <c r="AC320" s="6">
        <v>9.5000000000000001E-2</v>
      </c>
      <c r="AD320" s="6">
        <v>195.71299999999999</v>
      </c>
      <c r="AE320" s="6">
        <v>-290.15199999999999</v>
      </c>
      <c r="AF320" s="6">
        <v>780.96100000000001</v>
      </c>
      <c r="AG320" s="6">
        <v>11.526999999999999</v>
      </c>
      <c r="AH320" s="6">
        <v>39407.059000000001</v>
      </c>
      <c r="AI320" s="6">
        <v>0.80500000000000005</v>
      </c>
      <c r="AJ320" s="6">
        <v>0</v>
      </c>
      <c r="AK320" s="6">
        <v>0</v>
      </c>
      <c r="AL320" s="6">
        <v>11.365</v>
      </c>
      <c r="AM320" s="6">
        <v>2.512</v>
      </c>
      <c r="AN320" s="6">
        <v>14.271000000000001</v>
      </c>
      <c r="AO320" s="6">
        <v>13.8</v>
      </c>
      <c r="AP320" s="6">
        <v>2.7480000000000002</v>
      </c>
      <c r="AQ320" s="6">
        <v>0.60699999999999998</v>
      </c>
      <c r="AR320" s="6">
        <v>14.42</v>
      </c>
      <c r="AS320" s="6">
        <v>3.1869999999999998</v>
      </c>
      <c r="AT320" s="6">
        <v>8.94</v>
      </c>
      <c r="AU320" s="6">
        <v>1.976</v>
      </c>
      <c r="AV320" s="6">
        <v>20.274000000000001</v>
      </c>
      <c r="AW320" s="6">
        <v>4.4809999999999999</v>
      </c>
      <c r="AX320" s="6">
        <v>0.13700000000000001</v>
      </c>
      <c r="AY320" s="6">
        <v>0.622</v>
      </c>
      <c r="AZ320" s="6">
        <v>178.3</v>
      </c>
      <c r="BA320" s="6">
        <v>8.7999999999999995E-2</v>
      </c>
      <c r="BB320" s="6">
        <v>0.125</v>
      </c>
      <c r="BC320" s="6">
        <v>0.11700000000000001</v>
      </c>
      <c r="BD320" s="6">
        <v>6.0999999999999999E-2</v>
      </c>
      <c r="BE320" s="6">
        <v>0.19700000000000001</v>
      </c>
      <c r="BF320" s="6">
        <v>0.13700000000000001</v>
      </c>
      <c r="BG320" s="6">
        <v>8.4000000000000005E-2</v>
      </c>
      <c r="BH320" s="6">
        <v>0.125</v>
      </c>
      <c r="BI320" s="6">
        <v>1E-3</v>
      </c>
      <c r="BJ320" s="6">
        <v>0.111</v>
      </c>
      <c r="BK320" s="6">
        <v>-4.2000000000000003E-2</v>
      </c>
      <c r="BL320" s="6">
        <v>0.16400000000000001</v>
      </c>
      <c r="BM320" s="6">
        <v>0.17899999999999999</v>
      </c>
      <c r="BN320" s="6">
        <v>0</v>
      </c>
      <c r="BO320" s="6">
        <v>0.183</v>
      </c>
      <c r="BP320" s="6">
        <v>5.7000000000000002E-2</v>
      </c>
      <c r="BQ320" s="6">
        <v>0.17799999999999999</v>
      </c>
      <c r="BR320" s="6">
        <v>0.253</v>
      </c>
      <c r="BS320" s="6">
        <v>3.7999999999999999E-2</v>
      </c>
      <c r="BT320" s="6">
        <v>0</v>
      </c>
      <c r="BU320" s="6">
        <v>1E-3</v>
      </c>
      <c r="BV320" s="6">
        <v>1E-3</v>
      </c>
      <c r="BW320" s="6">
        <v>0</v>
      </c>
      <c r="BX320" s="6">
        <v>62.44</v>
      </c>
      <c r="BY320" s="6">
        <v>64.569999999999993</v>
      </c>
      <c r="BZ320" s="6">
        <v>8.2539999999999996</v>
      </c>
      <c r="CA320" s="6">
        <v>19.75</v>
      </c>
    </row>
    <row r="321" spans="1:79" x14ac:dyDescent="0.25">
      <c r="A321" s="4" t="s">
        <v>29</v>
      </c>
      <c r="B321" s="4">
        <v>2011</v>
      </c>
      <c r="C321" s="4" t="s">
        <v>30</v>
      </c>
      <c r="D321" s="5">
        <v>4544504</v>
      </c>
      <c r="E321" s="5">
        <v>235000000000</v>
      </c>
      <c r="F321" s="6">
        <v>0.96599999999999997</v>
      </c>
      <c r="G321" s="6">
        <v>0.21299999999999999</v>
      </c>
      <c r="H321" s="6">
        <v>38.055999999999997</v>
      </c>
      <c r="I321" s="6">
        <v>-3.7370000000000001</v>
      </c>
      <c r="J321" s="7">
        <v>-8.9420000000000002</v>
      </c>
      <c r="K321" s="6">
        <v>41.683999999999997</v>
      </c>
      <c r="L321" s="6">
        <v>-2.8580000000000001</v>
      </c>
      <c r="M321" s="6">
        <v>-6.4160000000000004</v>
      </c>
      <c r="N321" s="6">
        <v>9.1720000000000006</v>
      </c>
      <c r="O321" s="6">
        <v>0.186</v>
      </c>
      <c r="P321" s="6">
        <v>0.245</v>
      </c>
      <c r="Q321" s="6">
        <v>8.3740000000000006</v>
      </c>
      <c r="R321" s="6">
        <v>0.17</v>
      </c>
      <c r="S321" s="6">
        <v>0.224</v>
      </c>
      <c r="T321" s="6">
        <v>8.3109999999999999</v>
      </c>
      <c r="U321" s="6">
        <v>1.829</v>
      </c>
      <c r="V321" s="6">
        <v>47.844999999999999</v>
      </c>
      <c r="W321" s="6">
        <v>10.528</v>
      </c>
      <c r="X321" s="6">
        <v>0.214</v>
      </c>
      <c r="Y321" s="6">
        <v>57.100999999999999</v>
      </c>
      <c r="Z321" s="6">
        <v>1883.79</v>
      </c>
      <c r="AA321" s="6">
        <v>1747.306</v>
      </c>
      <c r="AB321" s="6">
        <v>809.61300000000006</v>
      </c>
      <c r="AC321" s="6">
        <v>9.5000000000000001E-2</v>
      </c>
      <c r="AD321" s="6">
        <v>205.56299999999999</v>
      </c>
      <c r="AE321" s="6">
        <v>-286.52499999999998</v>
      </c>
      <c r="AF321" s="6">
        <v>799.32899999999995</v>
      </c>
      <c r="AG321" s="6">
        <v>12.089</v>
      </c>
      <c r="AH321" s="6">
        <v>37465.398000000001</v>
      </c>
      <c r="AI321" s="6">
        <v>0.76</v>
      </c>
      <c r="AJ321" s="6">
        <v>0</v>
      </c>
      <c r="AK321" s="6">
        <v>0</v>
      </c>
      <c r="AL321" s="6">
        <v>9.85</v>
      </c>
      <c r="AM321" s="6">
        <v>2.1669999999999998</v>
      </c>
      <c r="AN321" s="6">
        <v>13.41</v>
      </c>
      <c r="AO321" s="6">
        <v>12.917</v>
      </c>
      <c r="AP321" s="6">
        <v>3.6269999999999998</v>
      </c>
      <c r="AQ321" s="6">
        <v>0.79800000000000004</v>
      </c>
      <c r="AR321" s="6">
        <v>14.43</v>
      </c>
      <c r="AS321" s="6">
        <v>3.1749999999999998</v>
      </c>
      <c r="AT321" s="6">
        <v>8.82</v>
      </c>
      <c r="AU321" s="6">
        <v>1.9410000000000001</v>
      </c>
      <c r="AV321" s="6">
        <v>18.367000000000001</v>
      </c>
      <c r="AW321" s="6">
        <v>4.0419999999999998</v>
      </c>
      <c r="AX321" s="6">
        <v>0.124</v>
      </c>
      <c r="AY321" s="6">
        <v>0.56200000000000006</v>
      </c>
      <c r="AZ321" s="6">
        <v>170.262</v>
      </c>
      <c r="BA321" s="6">
        <v>7.1999999999999995E-2</v>
      </c>
      <c r="BB321" s="6">
        <v>0.11</v>
      </c>
      <c r="BC321" s="6">
        <v>0.106</v>
      </c>
      <c r="BD321" s="6">
        <v>5.6000000000000001E-2</v>
      </c>
      <c r="BE321" s="6">
        <v>0.192</v>
      </c>
      <c r="BF321" s="6">
        <v>0.13700000000000001</v>
      </c>
      <c r="BG321" s="6">
        <v>8.4000000000000005E-2</v>
      </c>
      <c r="BH321" s="6">
        <v>0.123</v>
      </c>
      <c r="BI321" s="6">
        <v>1E-3</v>
      </c>
      <c r="BJ321" s="6">
        <v>0.112</v>
      </c>
      <c r="BK321" s="6">
        <v>-4.1000000000000002E-2</v>
      </c>
      <c r="BL321" s="6">
        <v>0.16400000000000001</v>
      </c>
      <c r="BM321" s="6">
        <v>0.18</v>
      </c>
      <c r="BN321" s="6">
        <v>0</v>
      </c>
      <c r="BO321" s="6">
        <v>0.155</v>
      </c>
      <c r="BP321" s="6">
        <v>7.2999999999999995E-2</v>
      </c>
      <c r="BQ321" s="6">
        <v>0.161</v>
      </c>
      <c r="BR321" s="6">
        <v>0.20399999999999999</v>
      </c>
      <c r="BS321" s="6">
        <v>3.9E-2</v>
      </c>
      <c r="BT321" s="6">
        <v>0</v>
      </c>
      <c r="BU321" s="6">
        <v>1E-3</v>
      </c>
      <c r="BV321" s="6">
        <v>1E-3</v>
      </c>
      <c r="BW321" s="6">
        <v>0</v>
      </c>
      <c r="BX321" s="6">
        <v>58.7</v>
      </c>
      <c r="BY321" s="6">
        <v>60.94</v>
      </c>
      <c r="BZ321" s="6">
        <v>9.7889999999999997</v>
      </c>
      <c r="CA321" s="6">
        <v>25.722000000000001</v>
      </c>
    </row>
    <row r="322" spans="1:79" x14ac:dyDescent="0.25">
      <c r="A322" s="4" t="s">
        <v>29</v>
      </c>
      <c r="B322" s="4">
        <v>2012</v>
      </c>
      <c r="C322" s="4" t="s">
        <v>30</v>
      </c>
      <c r="D322" s="5">
        <v>4564550</v>
      </c>
      <c r="E322" s="5">
        <v>245000000000</v>
      </c>
      <c r="F322" s="6">
        <v>1.177</v>
      </c>
      <c r="G322" s="6">
        <v>0.25800000000000001</v>
      </c>
      <c r="H322" s="6">
        <v>38.226999999999997</v>
      </c>
      <c r="I322" s="6">
        <v>0.17100000000000001</v>
      </c>
      <c r="J322" s="7">
        <v>0.44900000000000001</v>
      </c>
      <c r="K322" s="6">
        <v>38.374000000000002</v>
      </c>
      <c r="L322" s="6">
        <v>-3.31</v>
      </c>
      <c r="M322" s="6">
        <v>-7.9409999999999998</v>
      </c>
      <c r="N322" s="6">
        <v>8.407</v>
      </c>
      <c r="O322" s="6">
        <v>0.17299999999999999</v>
      </c>
      <c r="P322" s="6">
        <v>0.22900000000000001</v>
      </c>
      <c r="Q322" s="6">
        <v>8.375</v>
      </c>
      <c r="R322" s="6">
        <v>0.17199999999999999</v>
      </c>
      <c r="S322" s="6">
        <v>0.22800000000000001</v>
      </c>
      <c r="T322" s="6">
        <v>9.6219999999999999</v>
      </c>
      <c r="U322" s="6">
        <v>2.1080000000000001</v>
      </c>
      <c r="V322" s="6">
        <v>46.743000000000002</v>
      </c>
      <c r="W322" s="6">
        <v>10.24</v>
      </c>
      <c r="X322" s="6">
        <v>0.21099999999999999</v>
      </c>
      <c r="Y322" s="6">
        <v>58.277999999999999</v>
      </c>
      <c r="Z322" s="6">
        <v>1922.0170000000001</v>
      </c>
      <c r="AA322" s="6">
        <v>1785.6790000000001</v>
      </c>
      <c r="AB322" s="6">
        <v>819.23500000000001</v>
      </c>
      <c r="AC322" s="6">
        <v>9.5000000000000001E-2</v>
      </c>
      <c r="AD322" s="6">
        <v>215.08600000000001</v>
      </c>
      <c r="AE322" s="6">
        <v>-286.37799999999999</v>
      </c>
      <c r="AF322" s="6">
        <v>816.79</v>
      </c>
      <c r="AG322" s="6">
        <v>12.532999999999999</v>
      </c>
      <c r="AH322" s="6">
        <v>36688.957000000002</v>
      </c>
      <c r="AI322" s="6">
        <v>0.755</v>
      </c>
      <c r="AJ322" s="6">
        <v>0</v>
      </c>
      <c r="AK322" s="6">
        <v>0</v>
      </c>
      <c r="AL322" s="6">
        <v>9.5229999999999997</v>
      </c>
      <c r="AM322" s="6">
        <v>2.0859999999999999</v>
      </c>
      <c r="AN322" s="6">
        <v>13.651</v>
      </c>
      <c r="AO322" s="6">
        <v>13.16</v>
      </c>
      <c r="AP322" s="6">
        <v>0.14699999999999999</v>
      </c>
      <c r="AQ322" s="6">
        <v>3.2000000000000001E-2</v>
      </c>
      <c r="AR322" s="6">
        <v>14.87</v>
      </c>
      <c r="AS322" s="6">
        <v>3.258</v>
      </c>
      <c r="AT322" s="6">
        <v>9.32</v>
      </c>
      <c r="AU322" s="6">
        <v>2.0419999999999998</v>
      </c>
      <c r="AV322" s="6">
        <v>17.460999999999999</v>
      </c>
      <c r="AW322" s="6">
        <v>3.8250000000000002</v>
      </c>
      <c r="AX322" s="6">
        <v>9.7000000000000003E-2</v>
      </c>
      <c r="AY322" s="6">
        <v>0.44400000000000001</v>
      </c>
      <c r="AZ322" s="6">
        <v>167.46899999999999</v>
      </c>
      <c r="BA322" s="6">
        <v>8.5000000000000006E-2</v>
      </c>
      <c r="BB322" s="6">
        <v>0.109</v>
      </c>
      <c r="BC322" s="6">
        <v>9.6000000000000002E-2</v>
      </c>
      <c r="BD322" s="6">
        <v>6.4000000000000001E-2</v>
      </c>
      <c r="BE322" s="6">
        <v>0.187</v>
      </c>
      <c r="BF322" s="6">
        <v>0.13600000000000001</v>
      </c>
      <c r="BG322" s="6">
        <v>8.5000000000000006E-2</v>
      </c>
      <c r="BH322" s="6">
        <v>0.122</v>
      </c>
      <c r="BI322" s="6">
        <v>1E-3</v>
      </c>
      <c r="BJ322" s="6">
        <v>0.114</v>
      </c>
      <c r="BK322" s="6">
        <v>-4.1000000000000002E-2</v>
      </c>
      <c r="BL322" s="6">
        <v>0.16400000000000001</v>
      </c>
      <c r="BM322" s="6">
        <v>0.18</v>
      </c>
      <c r="BN322" s="6">
        <v>0</v>
      </c>
      <c r="BO322" s="6">
        <v>0.14599999999999999</v>
      </c>
      <c r="BP322" s="6">
        <v>3.0000000000000001E-3</v>
      </c>
      <c r="BQ322" s="6">
        <v>0.151</v>
      </c>
      <c r="BR322" s="6">
        <v>0.161</v>
      </c>
      <c r="BS322" s="6">
        <v>3.9E-2</v>
      </c>
      <c r="BT322" s="6">
        <v>0</v>
      </c>
      <c r="BU322" s="6">
        <v>1E-3</v>
      </c>
      <c r="BV322" s="6">
        <v>1E-3</v>
      </c>
      <c r="BW322" s="6">
        <v>0</v>
      </c>
      <c r="BX322" s="6">
        <v>60.07</v>
      </c>
      <c r="BY322" s="6">
        <v>62.31</v>
      </c>
      <c r="BZ322" s="6">
        <v>8.516</v>
      </c>
      <c r="CA322" s="6">
        <v>22.277000000000001</v>
      </c>
    </row>
    <row r="323" spans="1:79" x14ac:dyDescent="0.25">
      <c r="A323" s="4" t="s">
        <v>29</v>
      </c>
      <c r="B323" s="4">
        <v>2013</v>
      </c>
      <c r="C323" s="4" t="s">
        <v>30</v>
      </c>
      <c r="D323" s="5">
        <v>4588830</v>
      </c>
      <c r="E323" s="5">
        <v>255000000000</v>
      </c>
      <c r="F323" s="6">
        <v>1.1120000000000001</v>
      </c>
      <c r="G323" s="6">
        <v>0.24199999999999999</v>
      </c>
      <c r="H323" s="6">
        <v>37.281999999999996</v>
      </c>
      <c r="I323" s="6">
        <v>-0.94499999999999995</v>
      </c>
      <c r="J323" s="7">
        <v>-2.4729999999999999</v>
      </c>
      <c r="K323" s="6">
        <v>35.082999999999998</v>
      </c>
      <c r="L323" s="6">
        <v>-3.29</v>
      </c>
      <c r="M323" s="6">
        <v>-8.5749999999999993</v>
      </c>
      <c r="N323" s="6">
        <v>7.6449999999999996</v>
      </c>
      <c r="O323" s="6">
        <v>0.156</v>
      </c>
      <c r="P323" s="6">
        <v>0.21299999999999999</v>
      </c>
      <c r="Q323" s="6">
        <v>8.1240000000000006</v>
      </c>
      <c r="R323" s="6">
        <v>0.16600000000000001</v>
      </c>
      <c r="S323" s="6">
        <v>0.22600000000000001</v>
      </c>
      <c r="T323" s="6">
        <v>8.7390000000000008</v>
      </c>
      <c r="U323" s="6">
        <v>1.9039999999999999</v>
      </c>
      <c r="V323" s="6">
        <v>46.542000000000002</v>
      </c>
      <c r="W323" s="6">
        <v>10.141999999999999</v>
      </c>
      <c r="X323" s="6">
        <v>0.20699999999999999</v>
      </c>
      <c r="Y323" s="6">
        <v>59.389000000000003</v>
      </c>
      <c r="Z323" s="6">
        <v>1959.299</v>
      </c>
      <c r="AA323" s="6">
        <v>1820.7629999999999</v>
      </c>
      <c r="AB323" s="6">
        <v>827.97299999999996</v>
      </c>
      <c r="AC323" s="6">
        <v>9.5000000000000001E-2</v>
      </c>
      <c r="AD323" s="6">
        <v>224.15299999999999</v>
      </c>
      <c r="AE323" s="6">
        <v>-288.577</v>
      </c>
      <c r="AF323" s="6">
        <v>834.44899999999996</v>
      </c>
      <c r="AG323" s="6">
        <v>13.239000000000001</v>
      </c>
      <c r="AH323" s="6">
        <v>35956.300999999999</v>
      </c>
      <c r="AI323" s="6">
        <v>0.73299999999999998</v>
      </c>
      <c r="AJ323" s="6">
        <v>0</v>
      </c>
      <c r="AK323" s="6">
        <v>0</v>
      </c>
      <c r="AL323" s="6">
        <v>9.0670000000000002</v>
      </c>
      <c r="AM323" s="6">
        <v>1.976</v>
      </c>
      <c r="AN323" s="6">
        <v>13.372</v>
      </c>
      <c r="AO323" s="6">
        <v>12.882999999999999</v>
      </c>
      <c r="AP323" s="6">
        <v>-2.198</v>
      </c>
      <c r="AQ323" s="6">
        <v>-0.47899999999999998</v>
      </c>
      <c r="AR323" s="6">
        <v>15.27</v>
      </c>
      <c r="AS323" s="6">
        <v>3.3279999999999998</v>
      </c>
      <c r="AT323" s="6">
        <v>9.26</v>
      </c>
      <c r="AU323" s="6">
        <v>2.0179999999999998</v>
      </c>
      <c r="AV323" s="6">
        <v>17.658999999999999</v>
      </c>
      <c r="AW323" s="6">
        <v>3.8479999999999999</v>
      </c>
      <c r="AX323" s="6">
        <v>0.154</v>
      </c>
      <c r="AY323" s="6">
        <v>0.70599999999999996</v>
      </c>
      <c r="AZ323" s="6">
        <v>164.99700000000001</v>
      </c>
      <c r="BA323" s="6">
        <v>7.6999999999999999E-2</v>
      </c>
      <c r="BB323" s="6">
        <v>0.106</v>
      </c>
      <c r="BC323" s="6">
        <v>8.7999999999999995E-2</v>
      </c>
      <c r="BD323" s="6">
        <v>5.8000000000000003E-2</v>
      </c>
      <c r="BE323" s="6">
        <v>0.182</v>
      </c>
      <c r="BF323" s="6">
        <v>0.13500000000000001</v>
      </c>
      <c r="BG323" s="6">
        <v>8.5000000000000006E-2</v>
      </c>
      <c r="BH323" s="6">
        <v>0.121</v>
      </c>
      <c r="BI323" s="6">
        <v>1E-3</v>
      </c>
      <c r="BJ323" s="6">
        <v>0.114</v>
      </c>
      <c r="BK323" s="6">
        <v>-4.1000000000000002E-2</v>
      </c>
      <c r="BL323" s="6">
        <v>0.16400000000000001</v>
      </c>
      <c r="BM323" s="6">
        <v>0.182</v>
      </c>
      <c r="BN323" s="6">
        <v>0</v>
      </c>
      <c r="BO323" s="6">
        <v>0.13900000000000001</v>
      </c>
      <c r="BP323" s="6">
        <v>-4.8000000000000001E-2</v>
      </c>
      <c r="BQ323" s="6">
        <v>0.152</v>
      </c>
      <c r="BR323" s="6">
        <v>0.24</v>
      </c>
      <c r="BS323" s="6">
        <v>0.04</v>
      </c>
      <c r="BT323" s="6">
        <v>0</v>
      </c>
      <c r="BU323" s="6">
        <v>1E-3</v>
      </c>
      <c r="BV323" s="6">
        <v>1E-3</v>
      </c>
      <c r="BW323" s="6">
        <v>0</v>
      </c>
      <c r="BX323" s="6">
        <v>59.12</v>
      </c>
      <c r="BY323" s="6">
        <v>61.36</v>
      </c>
      <c r="BZ323" s="6">
        <v>9.26</v>
      </c>
      <c r="CA323" s="6">
        <v>24.838000000000001</v>
      </c>
    </row>
    <row r="324" spans="1:79" x14ac:dyDescent="0.25">
      <c r="A324" s="4" t="s">
        <v>29</v>
      </c>
      <c r="B324" s="4">
        <v>2014</v>
      </c>
      <c r="C324" s="4" t="s">
        <v>30</v>
      </c>
      <c r="D324" s="5">
        <v>4622165</v>
      </c>
      <c r="E324" s="5">
        <v>265000000000</v>
      </c>
      <c r="F324" s="6">
        <v>1.4610000000000001</v>
      </c>
      <c r="G324" s="6">
        <v>0.316</v>
      </c>
      <c r="H324" s="6">
        <v>36.853000000000002</v>
      </c>
      <c r="I324" s="6">
        <v>-0.42899999999999999</v>
      </c>
      <c r="J324" s="7">
        <v>-1.1499999999999999</v>
      </c>
      <c r="K324" s="6">
        <v>32.786000000000001</v>
      </c>
      <c r="L324" s="6">
        <v>-2.2970000000000002</v>
      </c>
      <c r="M324" s="6">
        <v>-6.548</v>
      </c>
      <c r="N324" s="6">
        <v>7.093</v>
      </c>
      <c r="O324" s="6">
        <v>0.13400000000000001</v>
      </c>
      <c r="P324" s="6">
        <v>0.19900000000000001</v>
      </c>
      <c r="Q324" s="6">
        <v>7.9729999999999999</v>
      </c>
      <c r="R324" s="6">
        <v>0.151</v>
      </c>
      <c r="S324" s="6">
        <v>0.224</v>
      </c>
      <c r="T324" s="6">
        <v>8.6470000000000002</v>
      </c>
      <c r="U324" s="6">
        <v>1.871</v>
      </c>
      <c r="V324" s="6">
        <v>47.191000000000003</v>
      </c>
      <c r="W324" s="6">
        <v>10.210000000000001</v>
      </c>
      <c r="X324" s="6">
        <v>0.193</v>
      </c>
      <c r="Y324" s="6">
        <v>60.850999999999999</v>
      </c>
      <c r="Z324" s="6">
        <v>1996.152</v>
      </c>
      <c r="AA324" s="6">
        <v>1853.549</v>
      </c>
      <c r="AB324" s="6">
        <v>836.62099999999998</v>
      </c>
      <c r="AC324" s="6">
        <v>9.5000000000000001E-2</v>
      </c>
      <c r="AD324" s="6">
        <v>232.94900000000001</v>
      </c>
      <c r="AE324" s="6">
        <v>-292.64400000000001</v>
      </c>
      <c r="AF324" s="6">
        <v>851.81700000000001</v>
      </c>
      <c r="AG324" s="6">
        <v>13.819000000000001</v>
      </c>
      <c r="AH324" s="6">
        <v>35600.855000000003</v>
      </c>
      <c r="AI324" s="6">
        <v>0.67200000000000004</v>
      </c>
      <c r="AJ324" s="6">
        <v>0</v>
      </c>
      <c r="AK324" s="6">
        <v>0</v>
      </c>
      <c r="AL324" s="6">
        <v>8.7959999999999994</v>
      </c>
      <c r="AM324" s="6">
        <v>1.903</v>
      </c>
      <c r="AN324" s="6">
        <v>13.311999999999999</v>
      </c>
      <c r="AO324" s="6">
        <v>12.827</v>
      </c>
      <c r="AP324" s="6">
        <v>-4.0670000000000002</v>
      </c>
      <c r="AQ324" s="6">
        <v>-0.88</v>
      </c>
      <c r="AR324" s="6">
        <v>15.62</v>
      </c>
      <c r="AS324" s="6">
        <v>3.379</v>
      </c>
      <c r="AT324" s="6">
        <v>9.2100000000000009</v>
      </c>
      <c r="AU324" s="6">
        <v>1.9930000000000001</v>
      </c>
      <c r="AV324" s="6">
        <v>17.367999999999999</v>
      </c>
      <c r="AW324" s="6">
        <v>3.758</v>
      </c>
      <c r="AX324" s="6">
        <v>0.126</v>
      </c>
      <c r="AY324" s="6">
        <v>0.57999999999999996</v>
      </c>
      <c r="AZ324" s="6">
        <v>164.553</v>
      </c>
      <c r="BA324" s="6">
        <v>9.7000000000000003E-2</v>
      </c>
      <c r="BB324" s="6">
        <v>0.104</v>
      </c>
      <c r="BC324" s="6">
        <v>8.1000000000000003E-2</v>
      </c>
      <c r="BD324" s="6">
        <v>5.7000000000000002E-2</v>
      </c>
      <c r="BE324" s="6">
        <v>0.17799999999999999</v>
      </c>
      <c r="BF324" s="6">
        <v>0.13500000000000001</v>
      </c>
      <c r="BG324" s="6">
        <v>8.5000000000000006E-2</v>
      </c>
      <c r="BH324" s="6">
        <v>0.11899999999999999</v>
      </c>
      <c r="BI324" s="6">
        <v>1E-3</v>
      </c>
      <c r="BJ324" s="6">
        <v>0.115</v>
      </c>
      <c r="BK324" s="6">
        <v>-4.1000000000000002E-2</v>
      </c>
      <c r="BL324" s="6">
        <v>0.16300000000000001</v>
      </c>
      <c r="BM324" s="6">
        <v>0.182</v>
      </c>
      <c r="BN324" s="6">
        <v>0</v>
      </c>
      <c r="BO324" s="6">
        <v>0.13200000000000001</v>
      </c>
      <c r="BP324" s="6">
        <v>-8.3000000000000004E-2</v>
      </c>
      <c r="BQ324" s="6">
        <v>0.14899999999999999</v>
      </c>
      <c r="BR324" s="6">
        <v>0.19</v>
      </c>
      <c r="BS324" s="6">
        <v>4.1000000000000002E-2</v>
      </c>
      <c r="BT324" s="6">
        <v>0</v>
      </c>
      <c r="BU324" s="6">
        <v>1E-3</v>
      </c>
      <c r="BV324" s="6">
        <v>1E-3</v>
      </c>
      <c r="BW324" s="6">
        <v>0</v>
      </c>
      <c r="BX324" s="6">
        <v>59.29</v>
      </c>
      <c r="BY324" s="6">
        <v>61.53</v>
      </c>
      <c r="BZ324" s="6">
        <v>10.337999999999999</v>
      </c>
      <c r="CA324" s="6">
        <v>28.050999999999998</v>
      </c>
    </row>
    <row r="325" spans="1:79" x14ac:dyDescent="0.25">
      <c r="A325" s="4" t="s">
        <v>29</v>
      </c>
      <c r="B325" s="4">
        <v>2015</v>
      </c>
      <c r="C325" s="4" t="s">
        <v>30</v>
      </c>
      <c r="D325" s="5">
        <v>4665764</v>
      </c>
      <c r="E325" s="5">
        <v>275000000000</v>
      </c>
      <c r="F325" s="6">
        <v>1.6519999999999999</v>
      </c>
      <c r="G325" s="6">
        <v>0.35399999999999998</v>
      </c>
      <c r="H325" s="6">
        <v>38.718000000000004</v>
      </c>
      <c r="I325" s="6">
        <v>1.865</v>
      </c>
      <c r="J325" s="7">
        <v>5.0609999999999999</v>
      </c>
      <c r="K325" s="6">
        <v>32.709000000000003</v>
      </c>
      <c r="L325" s="6">
        <v>-7.6999999999999999E-2</v>
      </c>
      <c r="M325" s="6">
        <v>-0.23499999999999999</v>
      </c>
      <c r="N325" s="6">
        <v>7.01</v>
      </c>
      <c r="O325" s="6">
        <v>0.128</v>
      </c>
      <c r="P325" s="6">
        <v>0.188</v>
      </c>
      <c r="Q325" s="6">
        <v>8.298</v>
      </c>
      <c r="R325" s="6">
        <v>0.152</v>
      </c>
      <c r="S325" s="6">
        <v>0.223</v>
      </c>
      <c r="T325" s="6">
        <v>9.3510000000000009</v>
      </c>
      <c r="U325" s="6">
        <v>2.004</v>
      </c>
      <c r="V325" s="6">
        <v>46.423999999999999</v>
      </c>
      <c r="W325" s="6">
        <v>9.9499999999999993</v>
      </c>
      <c r="X325" s="6">
        <v>0.182</v>
      </c>
      <c r="Y325" s="6">
        <v>62.503</v>
      </c>
      <c r="Z325" s="6">
        <v>2034.87</v>
      </c>
      <c r="AA325" s="6">
        <v>1886.258</v>
      </c>
      <c r="AB325" s="6">
        <v>845.97199999999998</v>
      </c>
      <c r="AC325" s="6">
        <v>9.6000000000000002E-2</v>
      </c>
      <c r="AD325" s="6">
        <v>241.83699999999999</v>
      </c>
      <c r="AE325" s="6">
        <v>-298.65300000000002</v>
      </c>
      <c r="AF325" s="6">
        <v>870.06399999999996</v>
      </c>
      <c r="AG325" s="6">
        <v>14.398999999999999</v>
      </c>
      <c r="AH325" s="6">
        <v>37274.281000000003</v>
      </c>
      <c r="AI325" s="6">
        <v>0.68300000000000005</v>
      </c>
      <c r="AJ325" s="6">
        <v>0</v>
      </c>
      <c r="AK325" s="6">
        <v>0</v>
      </c>
      <c r="AL325" s="6">
        <v>8.8879999999999999</v>
      </c>
      <c r="AM325" s="6">
        <v>1.905</v>
      </c>
      <c r="AN325" s="6">
        <v>13.595000000000001</v>
      </c>
      <c r="AO325" s="6">
        <v>13.113</v>
      </c>
      <c r="AP325" s="6">
        <v>-6.0090000000000003</v>
      </c>
      <c r="AQ325" s="6">
        <v>-1.288</v>
      </c>
      <c r="AR325" s="6">
        <v>15.9</v>
      </c>
      <c r="AS325" s="6">
        <v>3.4079999999999999</v>
      </c>
      <c r="AT325" s="6">
        <v>9.33</v>
      </c>
      <c r="AU325" s="6">
        <v>2</v>
      </c>
      <c r="AV325" s="6">
        <v>18.247</v>
      </c>
      <c r="AW325" s="6">
        <v>3.911</v>
      </c>
      <c r="AX325" s="6">
        <v>0.124</v>
      </c>
      <c r="AY325" s="6">
        <v>0.57899999999999996</v>
      </c>
      <c r="AZ325" s="6">
        <v>173.91300000000001</v>
      </c>
      <c r="BA325" s="6">
        <v>0.114</v>
      </c>
      <c r="BB325" s="6">
        <v>0.109</v>
      </c>
      <c r="BC325" s="6">
        <v>0.08</v>
      </c>
      <c r="BD325" s="6">
        <v>6.4000000000000001E-2</v>
      </c>
      <c r="BE325" s="6">
        <v>0.17599999999999999</v>
      </c>
      <c r="BF325" s="6">
        <v>0.13400000000000001</v>
      </c>
      <c r="BG325" s="6">
        <v>8.5000000000000006E-2</v>
      </c>
      <c r="BH325" s="6">
        <v>0.11799999999999999</v>
      </c>
      <c r="BI325" s="6">
        <v>1E-3</v>
      </c>
      <c r="BJ325" s="6">
        <v>0.11600000000000001</v>
      </c>
      <c r="BK325" s="6">
        <v>-4.2000000000000003E-2</v>
      </c>
      <c r="BL325" s="6">
        <v>0.16300000000000001</v>
      </c>
      <c r="BM325" s="6">
        <v>0.183</v>
      </c>
      <c r="BN325" s="6">
        <v>0</v>
      </c>
      <c r="BO325" s="6">
        <v>0.13100000000000001</v>
      </c>
      <c r="BP325" s="6">
        <v>-0.112</v>
      </c>
      <c r="BQ325" s="6">
        <v>0.153</v>
      </c>
      <c r="BR325" s="6">
        <v>0.191</v>
      </c>
      <c r="BS325" s="6">
        <v>4.1000000000000002E-2</v>
      </c>
      <c r="BT325" s="6">
        <v>0</v>
      </c>
      <c r="BU325" s="6">
        <v>1E-3</v>
      </c>
      <c r="BV325" s="6">
        <v>1E-3</v>
      </c>
      <c r="BW325" s="6">
        <v>0</v>
      </c>
      <c r="BX325" s="6">
        <v>61.18</v>
      </c>
      <c r="BY325" s="6">
        <v>63.43</v>
      </c>
      <c r="BZ325" s="6">
        <v>7.7060000000000004</v>
      </c>
      <c r="CA325" s="6">
        <v>19.902000000000001</v>
      </c>
    </row>
    <row r="326" spans="1:79" x14ac:dyDescent="0.25">
      <c r="A326" s="4" t="s">
        <v>29</v>
      </c>
      <c r="B326" s="4">
        <v>2016</v>
      </c>
      <c r="C326" s="4" t="s">
        <v>30</v>
      </c>
      <c r="D326" s="5">
        <v>4715791</v>
      </c>
      <c r="E326" s="5">
        <v>285000000000</v>
      </c>
      <c r="F326" s="6">
        <v>1.794</v>
      </c>
      <c r="G326" s="6">
        <v>0.38</v>
      </c>
      <c r="H326" s="6">
        <v>40.369999999999997</v>
      </c>
      <c r="I326" s="6">
        <v>1.651</v>
      </c>
      <c r="J326" s="7">
        <v>4.2649999999999997</v>
      </c>
      <c r="K326" s="6">
        <v>34.799999999999997</v>
      </c>
      <c r="L326" s="6">
        <v>2.0910000000000002</v>
      </c>
      <c r="M326" s="6">
        <v>6.3929999999999998</v>
      </c>
      <c r="N326" s="6">
        <v>7.38</v>
      </c>
      <c r="O326" s="6">
        <v>0.13</v>
      </c>
      <c r="P326" s="6">
        <v>0.192</v>
      </c>
      <c r="Q326" s="6">
        <v>8.5609999999999999</v>
      </c>
      <c r="R326" s="6">
        <v>0.15</v>
      </c>
      <c r="S326" s="6">
        <v>0.222</v>
      </c>
      <c r="T326" s="6">
        <v>9.2050000000000001</v>
      </c>
      <c r="U326" s="6">
        <v>1.952</v>
      </c>
      <c r="V326" s="6">
        <v>49.012</v>
      </c>
      <c r="W326" s="6">
        <v>10.393000000000001</v>
      </c>
      <c r="X326" s="6">
        <v>0.182</v>
      </c>
      <c r="Y326" s="6">
        <v>64.296000000000006</v>
      </c>
      <c r="Z326" s="6">
        <v>2075.239</v>
      </c>
      <c r="AA326" s="6">
        <v>1921.058</v>
      </c>
      <c r="AB326" s="6">
        <v>855.17700000000002</v>
      </c>
      <c r="AC326" s="6">
        <v>9.7000000000000003E-2</v>
      </c>
      <c r="AD326" s="6">
        <v>251.74700000000001</v>
      </c>
      <c r="AE326" s="6">
        <v>-304.22199999999998</v>
      </c>
      <c r="AF326" s="6">
        <v>888.91399999999999</v>
      </c>
      <c r="AG326" s="6">
        <v>15.007</v>
      </c>
      <c r="AH326" s="6">
        <v>38517.675999999999</v>
      </c>
      <c r="AI326" s="6">
        <v>0.67600000000000005</v>
      </c>
      <c r="AJ326" s="6">
        <v>1E-3</v>
      </c>
      <c r="AK326" s="6">
        <v>0</v>
      </c>
      <c r="AL326" s="6">
        <v>9.91</v>
      </c>
      <c r="AM326" s="6">
        <v>2.1019999999999999</v>
      </c>
      <c r="AN326" s="6">
        <v>13.996</v>
      </c>
      <c r="AO326" s="6">
        <v>13.401999999999999</v>
      </c>
      <c r="AP326" s="6">
        <v>-5.569</v>
      </c>
      <c r="AQ326" s="6">
        <v>-1.181</v>
      </c>
      <c r="AR326" s="6">
        <v>16.53</v>
      </c>
      <c r="AS326" s="6">
        <v>3.5049999999999999</v>
      </c>
      <c r="AT326" s="6">
        <v>9.3800000000000008</v>
      </c>
      <c r="AU326" s="6">
        <v>1.9890000000000001</v>
      </c>
      <c r="AV326" s="6">
        <v>18.850000000000001</v>
      </c>
      <c r="AW326" s="6">
        <v>3.9969999999999999</v>
      </c>
      <c r="AX326" s="6">
        <v>0.129</v>
      </c>
      <c r="AY326" s="6">
        <v>0.60799999999999998</v>
      </c>
      <c r="AZ326" s="6">
        <v>181.64099999999999</v>
      </c>
      <c r="BA326" s="6">
        <v>0.121</v>
      </c>
      <c r="BB326" s="6">
        <v>0.114</v>
      </c>
      <c r="BC326" s="6">
        <v>8.6999999999999994E-2</v>
      </c>
      <c r="BD326" s="6">
        <v>6.4000000000000001E-2</v>
      </c>
      <c r="BE326" s="6">
        <v>0.17299999999999999</v>
      </c>
      <c r="BF326" s="6">
        <v>0.13300000000000001</v>
      </c>
      <c r="BG326" s="6">
        <v>8.5000000000000006E-2</v>
      </c>
      <c r="BH326" s="6">
        <v>0.11700000000000001</v>
      </c>
      <c r="BI326" s="6">
        <v>1E-3</v>
      </c>
      <c r="BJ326" s="6">
        <v>0.11600000000000001</v>
      </c>
      <c r="BK326" s="6">
        <v>-4.2000000000000003E-2</v>
      </c>
      <c r="BL326" s="6">
        <v>0.16300000000000001</v>
      </c>
      <c r="BM326" s="6">
        <v>0.183</v>
      </c>
      <c r="BN326" s="6">
        <v>0</v>
      </c>
      <c r="BO326" s="6">
        <v>0.14199999999999999</v>
      </c>
      <c r="BP326" s="6">
        <v>-0.123</v>
      </c>
      <c r="BQ326" s="6">
        <v>0.157</v>
      </c>
      <c r="BR326" s="6">
        <v>0.20300000000000001</v>
      </c>
      <c r="BS326" s="6">
        <v>4.2000000000000003E-2</v>
      </c>
      <c r="BT326" s="6">
        <v>0</v>
      </c>
      <c r="BU326" s="6">
        <v>1E-3</v>
      </c>
      <c r="BV326" s="6">
        <v>1E-3</v>
      </c>
      <c r="BW326" s="6">
        <v>0</v>
      </c>
      <c r="BX326" s="6">
        <v>63.2</v>
      </c>
      <c r="BY326" s="6">
        <v>66</v>
      </c>
      <c r="BZ326" s="6">
        <v>8.6419999999999995</v>
      </c>
      <c r="CA326" s="6">
        <v>21.408000000000001</v>
      </c>
    </row>
    <row r="327" spans="1:79" x14ac:dyDescent="0.25">
      <c r="A327" s="4" t="s">
        <v>29</v>
      </c>
      <c r="B327" s="4">
        <v>2017</v>
      </c>
      <c r="C327" s="4" t="s">
        <v>30</v>
      </c>
      <c r="D327" s="5">
        <v>4771860</v>
      </c>
      <c r="E327" s="5">
        <v>295000000000</v>
      </c>
      <c r="F327" s="6">
        <v>1.84</v>
      </c>
      <c r="G327" s="6">
        <v>0.38600000000000001</v>
      </c>
      <c r="H327" s="6">
        <v>39.078000000000003</v>
      </c>
      <c r="I327" s="6">
        <v>-1.292</v>
      </c>
      <c r="J327" s="7">
        <v>-3.1989999999999998</v>
      </c>
      <c r="K327" s="6">
        <v>31.75</v>
      </c>
      <c r="L327" s="6">
        <v>-3.05</v>
      </c>
      <c r="M327" s="6">
        <v>-8.7650000000000006</v>
      </c>
      <c r="N327" s="6">
        <v>6.6539999999999999</v>
      </c>
      <c r="O327" s="6">
        <v>0.109</v>
      </c>
      <c r="P327" s="6">
        <v>0.17399999999999999</v>
      </c>
      <c r="Q327" s="6">
        <v>8.1890000000000001</v>
      </c>
      <c r="R327" s="6">
        <v>0.13400000000000001</v>
      </c>
      <c r="S327" s="6">
        <v>0.214</v>
      </c>
      <c r="T327" s="6">
        <v>7.87</v>
      </c>
      <c r="U327" s="6">
        <v>1.649</v>
      </c>
      <c r="V327" s="6">
        <v>49.725000000000001</v>
      </c>
      <c r="W327" s="6">
        <v>10.42</v>
      </c>
      <c r="X327" s="6">
        <v>0.17100000000000001</v>
      </c>
      <c r="Y327" s="6">
        <v>66.135999999999996</v>
      </c>
      <c r="Z327" s="6">
        <v>2114.317</v>
      </c>
      <c r="AA327" s="6">
        <v>1952.808</v>
      </c>
      <c r="AB327" s="6">
        <v>863.04700000000003</v>
      </c>
      <c r="AC327" s="6">
        <v>0.10199999999999999</v>
      </c>
      <c r="AD327" s="6">
        <v>261.899</v>
      </c>
      <c r="AE327" s="6">
        <v>-311.55</v>
      </c>
      <c r="AF327" s="6">
        <v>907.59299999999996</v>
      </c>
      <c r="AG327" s="6">
        <v>15.54</v>
      </c>
      <c r="AH327" s="6">
        <v>38225.68</v>
      </c>
      <c r="AI327" s="6">
        <v>0.628</v>
      </c>
      <c r="AJ327" s="6">
        <v>5.0000000000000001E-3</v>
      </c>
      <c r="AK327" s="6">
        <v>1E-3</v>
      </c>
      <c r="AL327" s="6">
        <v>10.151999999999999</v>
      </c>
      <c r="AM327" s="6">
        <v>2.1269999999999998</v>
      </c>
      <c r="AN327" s="6">
        <v>13.724</v>
      </c>
      <c r="AO327" s="6">
        <v>13.14</v>
      </c>
      <c r="AP327" s="6">
        <v>-7.3280000000000003</v>
      </c>
      <c r="AQ327" s="6">
        <v>-1.536</v>
      </c>
      <c r="AR327" s="6">
        <v>16.8</v>
      </c>
      <c r="AS327" s="6">
        <v>3.5209999999999999</v>
      </c>
      <c r="AT327" s="6">
        <v>9.73</v>
      </c>
      <c r="AU327" s="6">
        <v>2.0390000000000001</v>
      </c>
      <c r="AV327" s="6">
        <v>18.678999999999998</v>
      </c>
      <c r="AW327" s="6">
        <v>3.9140000000000001</v>
      </c>
      <c r="AX327" s="6">
        <v>0.112</v>
      </c>
      <c r="AY327" s="6">
        <v>0.53300000000000003</v>
      </c>
      <c r="AZ327" s="6">
        <v>182.40799999999999</v>
      </c>
      <c r="BA327" s="6">
        <v>0.122</v>
      </c>
      <c r="BB327" s="6">
        <v>0.108</v>
      </c>
      <c r="BC327" s="6">
        <v>7.9000000000000001E-2</v>
      </c>
      <c r="BD327" s="6">
        <v>5.3999999999999999E-2</v>
      </c>
      <c r="BE327" s="6">
        <v>0.17100000000000001</v>
      </c>
      <c r="BF327" s="6">
        <v>0.13300000000000001</v>
      </c>
      <c r="BG327" s="6">
        <v>8.4000000000000005E-2</v>
      </c>
      <c r="BH327" s="6">
        <v>0.11600000000000001</v>
      </c>
      <c r="BI327" s="6">
        <v>1E-3</v>
      </c>
      <c r="BJ327" s="6">
        <v>0.11700000000000001</v>
      </c>
      <c r="BK327" s="6">
        <v>-4.2999999999999997E-2</v>
      </c>
      <c r="BL327" s="6">
        <v>0.16300000000000001</v>
      </c>
      <c r="BM327" s="6">
        <v>0.183</v>
      </c>
      <c r="BN327" s="6">
        <v>1E-3</v>
      </c>
      <c r="BO327" s="6">
        <v>0.14199999999999999</v>
      </c>
      <c r="BP327" s="6">
        <v>-0.16900000000000001</v>
      </c>
      <c r="BQ327" s="6">
        <v>0.153</v>
      </c>
      <c r="BR327" s="6">
        <v>0.17599999999999999</v>
      </c>
      <c r="BS327" s="6">
        <v>4.2999999999999997E-2</v>
      </c>
      <c r="BT327" s="6">
        <v>0</v>
      </c>
      <c r="BU327" s="6">
        <v>1E-3</v>
      </c>
      <c r="BV327" s="6">
        <v>1E-3</v>
      </c>
      <c r="BW327" s="6">
        <v>0</v>
      </c>
      <c r="BX327" s="6">
        <v>62.7</v>
      </c>
      <c r="BY327" s="6">
        <v>65.489999999999995</v>
      </c>
      <c r="BZ327" s="6">
        <v>10.647</v>
      </c>
      <c r="CA327" s="6">
        <v>27.245000000000001</v>
      </c>
    </row>
    <row r="328" spans="1:79" x14ac:dyDescent="0.25">
      <c r="A328" s="4" t="s">
        <v>29</v>
      </c>
      <c r="B328" s="4">
        <v>2018</v>
      </c>
      <c r="C328" s="4" t="s">
        <v>30</v>
      </c>
      <c r="D328" s="5">
        <v>4834506</v>
      </c>
      <c r="E328" s="5">
        <v>305000000000</v>
      </c>
      <c r="F328" s="6">
        <v>1.9159999999999999</v>
      </c>
      <c r="G328" s="6">
        <v>0.39600000000000002</v>
      </c>
      <c r="H328" s="6">
        <v>39.012</v>
      </c>
      <c r="I328" s="6">
        <v>-6.6000000000000003E-2</v>
      </c>
      <c r="J328" s="7">
        <v>-0.16800000000000001</v>
      </c>
      <c r="K328" s="6">
        <v>30.439</v>
      </c>
      <c r="L328" s="6">
        <v>-1.3109999999999999</v>
      </c>
      <c r="M328" s="6">
        <v>-4.13</v>
      </c>
      <c r="N328" s="6">
        <v>6.2960000000000003</v>
      </c>
      <c r="O328" s="6">
        <v>9.7000000000000003E-2</v>
      </c>
      <c r="P328" s="6">
        <v>0.16300000000000001</v>
      </c>
      <c r="Q328" s="6">
        <v>8.07</v>
      </c>
      <c r="R328" s="6">
        <v>0.124</v>
      </c>
      <c r="S328" s="6">
        <v>0.20899999999999999</v>
      </c>
      <c r="T328" s="6">
        <v>6.3540000000000001</v>
      </c>
      <c r="U328" s="6">
        <v>1.3140000000000001</v>
      </c>
      <c r="V328" s="6">
        <v>50.466999999999999</v>
      </c>
      <c r="W328" s="6">
        <v>10.439</v>
      </c>
      <c r="X328" s="6">
        <v>0.161</v>
      </c>
      <c r="Y328" s="6">
        <v>68.052000000000007</v>
      </c>
      <c r="Z328" s="6">
        <v>2153.33</v>
      </c>
      <c r="AA328" s="6">
        <v>1983.2470000000001</v>
      </c>
      <c r="AB328" s="6">
        <v>869.40099999999995</v>
      </c>
      <c r="AC328" s="6">
        <v>0.10199999999999999</v>
      </c>
      <c r="AD328" s="6">
        <v>272.49799999999999</v>
      </c>
      <c r="AE328" s="6">
        <v>-320.12400000000002</v>
      </c>
      <c r="AF328" s="6">
        <v>927.09699999999998</v>
      </c>
      <c r="AG328" s="6">
        <v>16.18</v>
      </c>
      <c r="AH328" s="6">
        <v>38573.796999999999</v>
      </c>
      <c r="AI328" s="6">
        <v>0.59299999999999997</v>
      </c>
      <c r="AJ328" s="6">
        <v>0</v>
      </c>
      <c r="AK328" s="6">
        <v>0</v>
      </c>
      <c r="AL328" s="6">
        <v>10.599</v>
      </c>
      <c r="AM328" s="6">
        <v>2.1920000000000002</v>
      </c>
      <c r="AN328" s="6">
        <v>13.176</v>
      </c>
      <c r="AO328" s="6">
        <v>12.597</v>
      </c>
      <c r="AP328" s="6">
        <v>-8.5739999999999998</v>
      </c>
      <c r="AQ328" s="6">
        <v>-1.7729999999999999</v>
      </c>
      <c r="AR328" s="6">
        <v>15.43</v>
      </c>
      <c r="AS328" s="6">
        <v>3.1920000000000002</v>
      </c>
      <c r="AT328" s="6">
        <v>9.51</v>
      </c>
      <c r="AU328" s="6">
        <v>1.9670000000000001</v>
      </c>
      <c r="AV328" s="6">
        <v>19.504000000000001</v>
      </c>
      <c r="AW328" s="6">
        <v>4.0339999999999998</v>
      </c>
      <c r="AX328" s="6">
        <v>0.13200000000000001</v>
      </c>
      <c r="AY328" s="6">
        <v>0.64</v>
      </c>
      <c r="AZ328" s="6">
        <v>186.48500000000001</v>
      </c>
      <c r="BA328" s="6">
        <v>0.122</v>
      </c>
      <c r="BB328" s="6">
        <v>0.106</v>
      </c>
      <c r="BC328" s="6">
        <v>7.3999999999999996E-2</v>
      </c>
      <c r="BD328" s="6">
        <v>4.2999999999999997E-2</v>
      </c>
      <c r="BE328" s="6">
        <v>0.17</v>
      </c>
      <c r="BF328" s="6">
        <v>0.13200000000000001</v>
      </c>
      <c r="BG328" s="6">
        <v>8.4000000000000005E-2</v>
      </c>
      <c r="BH328" s="6">
        <v>0.114</v>
      </c>
      <c r="BI328" s="6">
        <v>1E-3</v>
      </c>
      <c r="BJ328" s="6">
        <v>0.11799999999999999</v>
      </c>
      <c r="BK328" s="6">
        <v>-4.3999999999999997E-2</v>
      </c>
      <c r="BL328" s="6">
        <v>0.16300000000000001</v>
      </c>
      <c r="BM328" s="6">
        <v>0.184</v>
      </c>
      <c r="BN328" s="6">
        <v>0</v>
      </c>
      <c r="BO328" s="6">
        <v>0.14099999999999999</v>
      </c>
      <c r="BP328" s="6">
        <v>-0.20499999999999999</v>
      </c>
      <c r="BQ328" s="6">
        <v>0.159</v>
      </c>
      <c r="BR328" s="6">
        <v>0.21099999999999999</v>
      </c>
      <c r="BS328" s="6">
        <v>4.2999999999999997E-2</v>
      </c>
      <c r="BT328" s="6">
        <v>0</v>
      </c>
      <c r="BU328" s="6">
        <v>1E-3</v>
      </c>
      <c r="BV328" s="6">
        <v>1E-3</v>
      </c>
      <c r="BW328" s="6">
        <v>0</v>
      </c>
      <c r="BX328" s="6">
        <v>60.9</v>
      </c>
      <c r="BY328" s="6">
        <v>63.7</v>
      </c>
      <c r="BZ328" s="6">
        <v>11.454000000000001</v>
      </c>
      <c r="CA328" s="6">
        <v>29.361000000000001</v>
      </c>
    </row>
    <row r="329" spans="1:79" x14ac:dyDescent="0.25">
      <c r="A329" s="4" t="s">
        <v>29</v>
      </c>
      <c r="B329" s="4">
        <v>2019</v>
      </c>
      <c r="C329" s="4" t="s">
        <v>30</v>
      </c>
      <c r="D329" s="5">
        <v>4896021</v>
      </c>
      <c r="E329" s="5">
        <v>315000000000</v>
      </c>
      <c r="F329" s="6">
        <v>1.893</v>
      </c>
      <c r="G329" s="6">
        <v>0.38700000000000001</v>
      </c>
      <c r="H329" s="6">
        <v>37.326000000000001</v>
      </c>
      <c r="I329" s="6">
        <v>-1.6870000000000001</v>
      </c>
      <c r="J329" s="7">
        <v>-4.3239999999999998</v>
      </c>
      <c r="K329" s="6">
        <v>27.873000000000001</v>
      </c>
      <c r="L329" s="6">
        <v>-2.5659999999999998</v>
      </c>
      <c r="M329" s="6">
        <v>-8.43</v>
      </c>
      <c r="N329" s="6">
        <v>5.6929999999999996</v>
      </c>
      <c r="O329" s="8">
        <f>AVERAGE($O$310:$O$328)</f>
        <v>0.18289473684210528</v>
      </c>
      <c r="P329" s="6">
        <v>0.14899999999999999</v>
      </c>
      <c r="Q329" s="6">
        <v>7.6239999999999997</v>
      </c>
      <c r="R329" s="8">
        <f>AVERAGE($R$310:$R$328)</f>
        <v>0.20310526315789473</v>
      </c>
      <c r="S329" s="6">
        <v>0.19900000000000001</v>
      </c>
      <c r="T329" s="6">
        <v>4.5430000000000001</v>
      </c>
      <c r="U329" s="6">
        <v>0.92800000000000005</v>
      </c>
      <c r="V329" s="6">
        <v>49.97</v>
      </c>
      <c r="W329" s="6">
        <v>10.206</v>
      </c>
      <c r="X329" s="8">
        <f>AVERAGE($X$310:$X$328)</f>
        <v>0.26921052631578951</v>
      </c>
      <c r="Y329" s="6">
        <v>69.944000000000003</v>
      </c>
      <c r="Z329" s="6">
        <v>2190.6550000000002</v>
      </c>
      <c r="AA329" s="6">
        <v>2011.1189999999999</v>
      </c>
      <c r="AB329" s="6">
        <v>873.94500000000005</v>
      </c>
      <c r="AC329" s="6">
        <v>0.10199999999999999</v>
      </c>
      <c r="AD329" s="6">
        <v>283.334</v>
      </c>
      <c r="AE329" s="6">
        <v>-329.577</v>
      </c>
      <c r="AF329" s="6">
        <v>946.64200000000005</v>
      </c>
      <c r="AG329" s="6">
        <v>16.689</v>
      </c>
      <c r="AH329" s="6">
        <v>38270.875</v>
      </c>
      <c r="AI329" s="8">
        <f>AVERAGE($AI$310:$AI$328)</f>
        <v>0.84368421052631581</v>
      </c>
      <c r="AJ329" s="6">
        <v>0</v>
      </c>
      <c r="AK329" s="6">
        <v>0</v>
      </c>
      <c r="AL329" s="6">
        <v>10.836</v>
      </c>
      <c r="AM329" s="6">
        <v>2.2130000000000001</v>
      </c>
      <c r="AN329" s="6">
        <v>12.557</v>
      </c>
      <c r="AO329" s="6">
        <v>11.984999999999999</v>
      </c>
      <c r="AP329" s="6">
        <v>-9.4529999999999994</v>
      </c>
      <c r="AQ329" s="6">
        <v>-1.931</v>
      </c>
      <c r="AR329" s="6">
        <v>15.46</v>
      </c>
      <c r="AS329" s="6">
        <v>3.1579999999999999</v>
      </c>
      <c r="AT329" s="6">
        <v>9.25</v>
      </c>
      <c r="AU329" s="6">
        <v>1.889</v>
      </c>
      <c r="AV329" s="6">
        <v>19.545000000000002</v>
      </c>
      <c r="AW329" s="6">
        <v>3.992</v>
      </c>
      <c r="AX329" s="6">
        <v>0.104</v>
      </c>
      <c r="AY329" s="6">
        <v>0.50900000000000001</v>
      </c>
      <c r="AZ329" s="6">
        <v>187.375</v>
      </c>
      <c r="BA329" s="6">
        <v>0.11700000000000001</v>
      </c>
      <c r="BB329" s="6">
        <v>0.10100000000000001</v>
      </c>
      <c r="BC329" s="6">
        <v>6.7000000000000004E-2</v>
      </c>
      <c r="BD329" s="6">
        <v>3.1E-2</v>
      </c>
      <c r="BE329" s="6">
        <v>0.16800000000000001</v>
      </c>
      <c r="BF329" s="6">
        <v>0.13200000000000001</v>
      </c>
      <c r="BG329" s="6">
        <v>8.4000000000000005E-2</v>
      </c>
      <c r="BH329" s="6">
        <v>0.113</v>
      </c>
      <c r="BI329" s="6">
        <v>1E-3</v>
      </c>
      <c r="BJ329" s="6">
        <v>0.11899999999999999</v>
      </c>
      <c r="BK329" s="6">
        <v>-4.4999999999999998E-2</v>
      </c>
      <c r="BL329" s="6">
        <v>0.16300000000000001</v>
      </c>
      <c r="BM329" s="6">
        <v>0.184</v>
      </c>
      <c r="BN329" s="6">
        <v>0</v>
      </c>
      <c r="BO329" s="6">
        <v>0.14199999999999999</v>
      </c>
      <c r="BP329" s="6">
        <v>-0.20699999999999999</v>
      </c>
      <c r="BQ329" s="6">
        <v>0.158</v>
      </c>
      <c r="BR329" s="6">
        <v>0.16600000000000001</v>
      </c>
      <c r="BS329" s="6">
        <v>4.3999999999999997E-2</v>
      </c>
      <c r="BT329" s="6">
        <v>0</v>
      </c>
      <c r="BU329" s="6">
        <v>1E-3</v>
      </c>
      <c r="BV329" s="6">
        <v>1E-3</v>
      </c>
      <c r="BW329" s="6">
        <v>0</v>
      </c>
      <c r="BX329" s="6">
        <v>58.68</v>
      </c>
      <c r="BY329" s="6">
        <v>61.48</v>
      </c>
      <c r="BZ329" s="6">
        <v>12.644</v>
      </c>
      <c r="CA329" s="6">
        <v>33.875999999999998</v>
      </c>
    </row>
    <row r="330" spans="1:79" x14ac:dyDescent="0.25">
      <c r="A330" s="4" t="s">
        <v>29</v>
      </c>
      <c r="B330" s="4">
        <v>2020</v>
      </c>
      <c r="C330" s="4" t="s">
        <v>30</v>
      </c>
      <c r="D330" s="5">
        <v>4946123</v>
      </c>
      <c r="E330" s="5">
        <v>295000000000</v>
      </c>
      <c r="F330" s="6">
        <v>1.77</v>
      </c>
      <c r="G330" s="6">
        <v>0.35799999999999998</v>
      </c>
      <c r="H330" s="6">
        <v>35.152999999999999</v>
      </c>
      <c r="I330" s="6">
        <v>-2.1720000000000002</v>
      </c>
      <c r="J330" s="7">
        <v>-5.82</v>
      </c>
      <c r="K330" s="6">
        <v>34.86</v>
      </c>
      <c r="L330" s="6">
        <v>6.9880000000000004</v>
      </c>
      <c r="M330" s="6">
        <v>25.07</v>
      </c>
      <c r="N330" s="6">
        <v>7.048</v>
      </c>
      <c r="O330" s="8">
        <f t="shared" ref="O330:O331" si="54">AVERAGE($O$310:$O$328)</f>
        <v>0.18289473684210528</v>
      </c>
      <c r="P330" s="6">
        <v>0.19800000000000001</v>
      </c>
      <c r="Q330" s="6">
        <v>7.1070000000000002</v>
      </c>
      <c r="R330" s="8">
        <f t="shared" ref="R330:R331" si="55">AVERAGE($R$310:$R$328)</f>
        <v>0.20310526315789473</v>
      </c>
      <c r="S330" s="6">
        <v>0.19900000000000001</v>
      </c>
      <c r="T330" s="6">
        <v>3.758</v>
      </c>
      <c r="U330" s="6">
        <v>0.76</v>
      </c>
      <c r="V330" s="6">
        <v>43.6</v>
      </c>
      <c r="W330" s="6">
        <v>8.8149999999999995</v>
      </c>
      <c r="X330" s="8">
        <f t="shared" ref="X330:X331" si="56">AVERAGE($X$310:$X$328)</f>
        <v>0.26921052631578951</v>
      </c>
      <c r="Y330" s="6">
        <v>71.713999999999999</v>
      </c>
      <c r="Z330" s="6">
        <v>2225.8090000000002</v>
      </c>
      <c r="AA330" s="6">
        <v>2045.979</v>
      </c>
      <c r="AB330" s="6">
        <v>877.702</v>
      </c>
      <c r="AC330" s="6">
        <v>0.10299999999999999</v>
      </c>
      <c r="AD330" s="6">
        <v>294.28500000000003</v>
      </c>
      <c r="AE330" s="6">
        <v>-329.87</v>
      </c>
      <c r="AF330" s="6">
        <v>964.77800000000002</v>
      </c>
      <c r="AG330" s="6">
        <v>17.225999999999999</v>
      </c>
      <c r="AH330" s="6">
        <v>35630.061999999998</v>
      </c>
      <c r="AI330" s="8">
        <f t="shared" ref="AI330:AI331" si="57">AVERAGE($AI$310:$AI$328)</f>
        <v>0.84368421052631581</v>
      </c>
      <c r="AJ330" s="6">
        <v>0</v>
      </c>
      <c r="AK330" s="6">
        <v>0</v>
      </c>
      <c r="AL330" s="6">
        <v>10.952</v>
      </c>
      <c r="AM330" s="6">
        <v>2.214</v>
      </c>
      <c r="AN330" s="8">
        <f>AVERAGE($AN$310:$AN$329)</f>
        <v>15.517799999999999</v>
      </c>
      <c r="AO330" s="8">
        <f>AVERAGE($AO$310:$AO$329)</f>
        <v>14.991900000000001</v>
      </c>
      <c r="AP330" s="6">
        <v>-0.29299999999999998</v>
      </c>
      <c r="AQ330" s="6">
        <v>-5.8999999999999997E-2</v>
      </c>
      <c r="AR330" s="8">
        <f>AVERAGE($AR$310:$AR$329)</f>
        <v>15.881</v>
      </c>
      <c r="AS330" s="8">
        <f>AVERAGE($AS$310:$AS$329)</f>
        <v>3.6475500000000003</v>
      </c>
      <c r="AT330" s="8">
        <f>AVERAGE($AT$310:$AT$329)</f>
        <v>9.5409999999999986</v>
      </c>
      <c r="AU330" s="8">
        <f>AVERAGE($AU$310:$AU$329)</f>
        <v>2.1924999999999999</v>
      </c>
      <c r="AV330" s="6">
        <v>18.137</v>
      </c>
      <c r="AW330" s="6">
        <v>3.6669999999999998</v>
      </c>
      <c r="AX330" s="6">
        <v>0.109</v>
      </c>
      <c r="AY330" s="6">
        <v>0.53700000000000003</v>
      </c>
      <c r="AZ330" s="6">
        <v>176.23099999999999</v>
      </c>
      <c r="BA330" s="6">
        <v>0.108</v>
      </c>
      <c r="BB330" s="6">
        <v>0.1</v>
      </c>
      <c r="BC330" s="6">
        <v>8.8999999999999996E-2</v>
      </c>
      <c r="BD330" s="6">
        <v>2.7E-2</v>
      </c>
      <c r="BE330" s="6">
        <v>0.16500000000000001</v>
      </c>
      <c r="BF330" s="6">
        <v>0.13100000000000001</v>
      </c>
      <c r="BG330" s="6">
        <v>8.4000000000000005E-2</v>
      </c>
      <c r="BH330" s="6">
        <v>0.111</v>
      </c>
      <c r="BI330" s="6">
        <v>1E-3</v>
      </c>
      <c r="BJ330" s="6">
        <v>0.12</v>
      </c>
      <c r="BK330" s="6">
        <v>-4.4999999999999998E-2</v>
      </c>
      <c r="BL330" s="6">
        <v>0.16300000000000001</v>
      </c>
      <c r="BM330" s="6">
        <v>0.183</v>
      </c>
      <c r="BN330" s="6">
        <v>0</v>
      </c>
      <c r="BO330" s="6">
        <v>0.14499999999999999</v>
      </c>
      <c r="BP330" s="6">
        <v>-7.0000000000000001E-3</v>
      </c>
      <c r="BQ330" s="6">
        <v>0.16200000000000001</v>
      </c>
      <c r="BR330" s="6">
        <v>0.18099999999999999</v>
      </c>
      <c r="BS330" s="6">
        <v>4.3999999999999997E-2</v>
      </c>
      <c r="BT330" s="6">
        <v>0</v>
      </c>
      <c r="BU330" s="6">
        <v>1E-3</v>
      </c>
      <c r="BV330" s="6">
        <v>1E-3</v>
      </c>
      <c r="BW330" s="6">
        <v>0</v>
      </c>
      <c r="BX330" s="8">
        <f>AVERAGE($BX$310:$BX$329)</f>
        <v>65.140500000000003</v>
      </c>
      <c r="BY330" s="8">
        <f>AVERAGE($BY$310:$BY$329)</f>
        <v>67.447500000000019</v>
      </c>
      <c r="BZ330" s="6">
        <v>8.4469999999999992</v>
      </c>
      <c r="CA330" s="6">
        <v>24.03</v>
      </c>
    </row>
    <row r="331" spans="1:79" x14ac:dyDescent="0.25">
      <c r="A331" s="4" t="s">
        <v>29</v>
      </c>
      <c r="B331" s="4">
        <v>2021</v>
      </c>
      <c r="C331" s="4" t="s">
        <v>30</v>
      </c>
      <c r="D331" s="5">
        <v>4986525</v>
      </c>
      <c r="E331" s="5">
        <v>315000000000</v>
      </c>
      <c r="F331" s="6">
        <v>1.77</v>
      </c>
      <c r="G331" s="6">
        <v>0.35499999999999998</v>
      </c>
      <c r="H331" s="6">
        <v>37.54</v>
      </c>
      <c r="I331" s="6">
        <v>2.387</v>
      </c>
      <c r="J331" s="7">
        <v>6.7910000000000004</v>
      </c>
      <c r="K331" s="6">
        <v>42.084000000000003</v>
      </c>
      <c r="L331" s="6">
        <v>7.2240000000000002</v>
      </c>
      <c r="M331" s="6">
        <v>20.722000000000001</v>
      </c>
      <c r="N331" s="6">
        <v>8.4390000000000001</v>
      </c>
      <c r="O331" s="8">
        <f t="shared" si="54"/>
        <v>0.18289473684210528</v>
      </c>
      <c r="P331" s="6">
        <v>0.23400000000000001</v>
      </c>
      <c r="Q331" s="6">
        <v>7.5279999999999996</v>
      </c>
      <c r="R331" s="8">
        <f t="shared" si="55"/>
        <v>0.20310526315789473</v>
      </c>
      <c r="S331" s="6">
        <v>0.20899999999999999</v>
      </c>
      <c r="T331" s="6">
        <v>6.2930000000000001</v>
      </c>
      <c r="U331" s="6">
        <v>1.262</v>
      </c>
      <c r="V331" s="8">
        <f>AVERAGE(V310:V330)</f>
        <v>55.751333333333335</v>
      </c>
      <c r="W331" s="8">
        <f>AVERAGE(W310:W330)</f>
        <v>12.807809523809521</v>
      </c>
      <c r="X331" s="8">
        <f t="shared" si="56"/>
        <v>0.26921052631578951</v>
      </c>
      <c r="Y331" s="6">
        <v>73.483999999999995</v>
      </c>
      <c r="Z331" s="6">
        <v>2263.3490000000002</v>
      </c>
      <c r="AA331" s="6">
        <v>2088.0630000000001</v>
      </c>
      <c r="AB331" s="6">
        <v>883.995</v>
      </c>
      <c r="AC331" s="6">
        <v>0.10299999999999999</v>
      </c>
      <c r="AD331" s="6">
        <v>304.78699999999998</v>
      </c>
      <c r="AE331" s="6">
        <v>-325.327</v>
      </c>
      <c r="AF331" s="6">
        <v>983.21699999999998</v>
      </c>
      <c r="AG331" s="6">
        <v>17.763000000000002</v>
      </c>
      <c r="AH331" s="6">
        <v>35991.976999999999</v>
      </c>
      <c r="AI331" s="8">
        <f t="shared" si="57"/>
        <v>0.84368421052631581</v>
      </c>
      <c r="AJ331" s="6">
        <v>0</v>
      </c>
      <c r="AK331" s="6">
        <v>0</v>
      </c>
      <c r="AL331" s="6">
        <v>10.502000000000001</v>
      </c>
      <c r="AM331" s="6">
        <v>2.1059999999999999</v>
      </c>
      <c r="AN331" s="8">
        <f>AVERAGE($AN$310:$AN$329)</f>
        <v>15.517799999999999</v>
      </c>
      <c r="AO331" s="8">
        <f>AVERAGE($AO$310:$AO$329)</f>
        <v>14.991900000000001</v>
      </c>
      <c r="AP331" s="6">
        <v>4.5430000000000001</v>
      </c>
      <c r="AQ331" s="6">
        <v>0.91100000000000003</v>
      </c>
      <c r="AR331" s="8">
        <f>AVERAGE($AR$310:$AR$329)</f>
        <v>15.881</v>
      </c>
      <c r="AS331" s="8">
        <f>AVERAGE($AS$310:$AS$329)</f>
        <v>3.6475500000000003</v>
      </c>
      <c r="AT331" s="8">
        <f>AVERAGE($AT$310:$AT$329)</f>
        <v>9.5409999999999986</v>
      </c>
      <c r="AU331" s="8">
        <f>AVERAGE($AU$310:$AU$329)</f>
        <v>2.1924999999999999</v>
      </c>
      <c r="AV331" s="6">
        <v>18.439</v>
      </c>
      <c r="AW331" s="6">
        <v>3.698</v>
      </c>
      <c r="AX331" s="6">
        <v>0.108</v>
      </c>
      <c r="AY331" s="6">
        <v>0.53700000000000003</v>
      </c>
      <c r="AZ331" s="6">
        <v>179.47499999999999</v>
      </c>
      <c r="BA331" s="6">
        <v>0.106</v>
      </c>
      <c r="BB331" s="6">
        <v>0.10100000000000001</v>
      </c>
      <c r="BC331" s="6">
        <v>0.10199999999999999</v>
      </c>
      <c r="BD331" s="6">
        <v>4.2000000000000003E-2</v>
      </c>
      <c r="BE331" s="6">
        <v>0.16300000000000001</v>
      </c>
      <c r="BF331" s="6">
        <v>0.13</v>
      </c>
      <c r="BG331" s="6">
        <v>8.4000000000000005E-2</v>
      </c>
      <c r="BH331" s="6">
        <v>0.11</v>
      </c>
      <c r="BI331" s="6">
        <v>1E-3</v>
      </c>
      <c r="BJ331" s="6">
        <v>0.12</v>
      </c>
      <c r="BK331" s="6">
        <v>-4.3999999999999997E-2</v>
      </c>
      <c r="BL331" s="6">
        <v>0.16200000000000001</v>
      </c>
      <c r="BM331" s="6">
        <v>0.183</v>
      </c>
      <c r="BN331" s="6">
        <v>0</v>
      </c>
      <c r="BO331" s="6">
        <v>0.13300000000000001</v>
      </c>
      <c r="BP331" s="6">
        <v>0.115</v>
      </c>
      <c r="BQ331" s="6">
        <v>0.156</v>
      </c>
      <c r="BR331" s="6">
        <v>0.18099999999999999</v>
      </c>
      <c r="BS331" s="6">
        <v>4.3999999999999997E-2</v>
      </c>
      <c r="BT331" s="6">
        <v>0</v>
      </c>
      <c r="BU331" s="6">
        <v>1E-3</v>
      </c>
      <c r="BV331" s="6">
        <v>1E-3</v>
      </c>
      <c r="BW331" s="6">
        <v>0</v>
      </c>
      <c r="BX331" s="8">
        <f>AVERAGE($BX$310:$BX$329)</f>
        <v>65.140500000000003</v>
      </c>
      <c r="BY331" s="8">
        <f>AVERAGE($BY$310:$BY$329)</f>
        <v>67.447500000000019</v>
      </c>
      <c r="BZ331" s="8">
        <f>AVERAGE(BZ310:BZ330)</f>
        <v>13.578619047619046</v>
      </c>
      <c r="CA331" s="8">
        <f>AVERAGE(CA310:CA330)</f>
        <v>31.492142857142852</v>
      </c>
    </row>
    <row r="332" spans="1:79" x14ac:dyDescent="0.25">
      <c r="A332" s="4" t="s">
        <v>31</v>
      </c>
      <c r="B332" s="4">
        <v>2000</v>
      </c>
      <c r="C332" s="4" t="s">
        <v>32</v>
      </c>
      <c r="D332" s="5">
        <v>6116955</v>
      </c>
      <c r="E332" s="5">
        <v>135000000000</v>
      </c>
      <c r="F332" s="6">
        <v>2.1520000000000001</v>
      </c>
      <c r="G332" s="6">
        <v>0.35199999999999998</v>
      </c>
      <c r="H332" s="6">
        <v>59.518999999999998</v>
      </c>
      <c r="I332" s="6">
        <v>4.7629999999999999</v>
      </c>
      <c r="J332" s="7">
        <v>8.6989999999999998</v>
      </c>
      <c r="K332" s="6">
        <v>59.555999999999997</v>
      </c>
      <c r="L332" s="6">
        <v>4.7629999999999999</v>
      </c>
      <c r="M332" s="6">
        <v>8.6929999999999996</v>
      </c>
      <c r="N332" s="6">
        <v>9.7360000000000007</v>
      </c>
      <c r="O332" s="6">
        <v>0.373</v>
      </c>
      <c r="P332" s="6">
        <v>0.26200000000000001</v>
      </c>
      <c r="Q332" s="6">
        <v>9.73</v>
      </c>
      <c r="R332" s="6">
        <v>0.373</v>
      </c>
      <c r="S332" s="6">
        <v>0.26200000000000001</v>
      </c>
      <c r="T332" s="6">
        <v>28.202000000000002</v>
      </c>
      <c r="U332" s="6">
        <v>4.6100000000000003</v>
      </c>
      <c r="V332" s="6">
        <v>68.631</v>
      </c>
      <c r="W332" s="6">
        <v>11.22</v>
      </c>
      <c r="X332" s="6">
        <v>0.43</v>
      </c>
      <c r="Y332" s="6">
        <v>44.03</v>
      </c>
      <c r="Z332" s="6">
        <v>1125.452</v>
      </c>
      <c r="AA332" s="6">
        <v>1165.7190000000001</v>
      </c>
      <c r="AB332" s="6">
        <v>262.27</v>
      </c>
      <c r="AC332" s="6">
        <v>0</v>
      </c>
      <c r="AD332" s="6">
        <v>4.2539999999999996</v>
      </c>
      <c r="AE332" s="6">
        <v>43.381999999999998</v>
      </c>
      <c r="AF332" s="6">
        <v>814.89800000000002</v>
      </c>
      <c r="AG332" s="3"/>
      <c r="AH332" s="6">
        <v>37170.773000000001</v>
      </c>
      <c r="AI332" s="6">
        <v>1.425</v>
      </c>
      <c r="AJ332" s="6">
        <v>0</v>
      </c>
      <c r="AK332" s="6">
        <v>0</v>
      </c>
      <c r="AL332" s="6">
        <v>1.7999999999999999E-2</v>
      </c>
      <c r="AM332" s="6">
        <v>3.0000000000000001E-3</v>
      </c>
      <c r="AN332" s="6">
        <v>12.073</v>
      </c>
      <c r="AO332" s="6">
        <v>12.068</v>
      </c>
      <c r="AP332" s="6">
        <v>3.6999999999999998E-2</v>
      </c>
      <c r="AQ332" s="6">
        <v>6.0000000000000001E-3</v>
      </c>
      <c r="AR332" s="6">
        <v>10.38</v>
      </c>
      <c r="AS332" s="6">
        <v>1.6970000000000001</v>
      </c>
      <c r="AT332" s="6">
        <v>2.2000000000000002</v>
      </c>
      <c r="AU332" s="6">
        <v>0.36</v>
      </c>
      <c r="AV332" s="6">
        <v>29.146999999999998</v>
      </c>
      <c r="AW332" s="6">
        <v>4.7649999999999997</v>
      </c>
      <c r="AX332" s="3"/>
      <c r="AY332" s="3"/>
      <c r="AZ332" s="6">
        <v>227.37200000000001</v>
      </c>
      <c r="BA332" s="6">
        <v>0.29799999999999999</v>
      </c>
      <c r="BB332" s="6">
        <v>0.23400000000000001</v>
      </c>
      <c r="BC332" s="6">
        <v>0.19500000000000001</v>
      </c>
      <c r="BD332" s="6">
        <v>0.30599999999999999</v>
      </c>
      <c r="BE332" s="6">
        <v>0.23899999999999999</v>
      </c>
      <c r="BF332" s="6">
        <v>0.108</v>
      </c>
      <c r="BG332" s="6">
        <v>6.9000000000000006E-2</v>
      </c>
      <c r="BH332" s="6">
        <v>0.05</v>
      </c>
      <c r="BI332" s="6">
        <v>0</v>
      </c>
      <c r="BJ332" s="6">
        <v>3.0000000000000001E-3</v>
      </c>
      <c r="BK332" s="6">
        <v>7.0000000000000001E-3</v>
      </c>
      <c r="BL332" s="6">
        <v>0.223</v>
      </c>
      <c r="BM332" s="3"/>
      <c r="BN332" s="6">
        <v>0</v>
      </c>
      <c r="BO332" s="6">
        <v>0</v>
      </c>
      <c r="BP332" s="6">
        <v>1E-3</v>
      </c>
      <c r="BQ332" s="6">
        <v>0.28299999999999997</v>
      </c>
      <c r="BR332" s="3"/>
      <c r="BS332" s="6">
        <v>7.4999999999999997E-2</v>
      </c>
      <c r="BT332" s="6">
        <v>0</v>
      </c>
      <c r="BU332" s="6">
        <v>1E-3</v>
      </c>
      <c r="BV332" s="6">
        <v>1E-3</v>
      </c>
      <c r="BW332" s="6">
        <v>0</v>
      </c>
      <c r="BX332" s="6">
        <v>73.819999999999993</v>
      </c>
      <c r="BY332" s="6">
        <v>73.849999999999994</v>
      </c>
      <c r="BZ332" s="6">
        <v>9.1110000000000007</v>
      </c>
      <c r="CA332" s="6">
        <v>15.308</v>
      </c>
    </row>
    <row r="333" spans="1:79" x14ac:dyDescent="0.25">
      <c r="A333" s="4" t="s">
        <v>31</v>
      </c>
      <c r="B333" s="4">
        <v>2001</v>
      </c>
      <c r="C333" s="4" t="s">
        <v>32</v>
      </c>
      <c r="D333" s="5">
        <v>6237984</v>
      </c>
      <c r="E333" s="5">
        <v>139000000000</v>
      </c>
      <c r="F333" s="6">
        <v>1.82</v>
      </c>
      <c r="G333" s="6">
        <v>0.29199999999999998</v>
      </c>
      <c r="H333" s="6">
        <v>63.024000000000001</v>
      </c>
      <c r="I333" s="6">
        <v>3.504</v>
      </c>
      <c r="J333" s="7">
        <v>5.8869999999999996</v>
      </c>
      <c r="K333" s="6">
        <v>63.5</v>
      </c>
      <c r="L333" s="6">
        <v>3.944</v>
      </c>
      <c r="M333" s="6">
        <v>6.6219999999999999</v>
      </c>
      <c r="N333" s="6">
        <v>10.18</v>
      </c>
      <c r="O333" s="6">
        <v>0.39900000000000002</v>
      </c>
      <c r="P333" s="6">
        <v>0.27900000000000003</v>
      </c>
      <c r="Q333" s="6">
        <v>10.103</v>
      </c>
      <c r="R333" s="6">
        <v>0.39600000000000002</v>
      </c>
      <c r="S333" s="6">
        <v>0.27700000000000002</v>
      </c>
      <c r="T333" s="6">
        <v>30.582999999999998</v>
      </c>
      <c r="U333" s="6">
        <v>4.9029999999999996</v>
      </c>
      <c r="V333" s="6">
        <v>70.257999999999996</v>
      </c>
      <c r="W333" s="6">
        <v>11.263</v>
      </c>
      <c r="X333" s="6">
        <v>0.441</v>
      </c>
      <c r="Y333" s="6">
        <v>45.85</v>
      </c>
      <c r="Z333" s="6">
        <v>1188.4760000000001</v>
      </c>
      <c r="AA333" s="6">
        <v>1229.2190000000001</v>
      </c>
      <c r="AB333" s="6">
        <v>292.85399999999998</v>
      </c>
      <c r="AC333" s="6">
        <v>0</v>
      </c>
      <c r="AD333" s="6">
        <v>4.2720000000000002</v>
      </c>
      <c r="AE333" s="6">
        <v>43.857999999999997</v>
      </c>
      <c r="AF333" s="6">
        <v>845.5</v>
      </c>
      <c r="AG333" s="3"/>
      <c r="AH333" s="6">
        <v>36424.156000000003</v>
      </c>
      <c r="AI333" s="6">
        <v>1.427</v>
      </c>
      <c r="AJ333" s="6">
        <v>0</v>
      </c>
      <c r="AK333" s="6">
        <v>0</v>
      </c>
      <c r="AL333" s="6">
        <v>1.7999999999999999E-2</v>
      </c>
      <c r="AM333" s="6">
        <v>3.0000000000000001E-3</v>
      </c>
      <c r="AN333" s="6">
        <v>11.813000000000001</v>
      </c>
      <c r="AO333" s="6">
        <v>11.811999999999999</v>
      </c>
      <c r="AP333" s="6">
        <v>0.47599999999999998</v>
      </c>
      <c r="AQ333" s="6">
        <v>7.5999999999999998E-2</v>
      </c>
      <c r="AR333" s="6">
        <v>9</v>
      </c>
      <c r="AS333" s="6">
        <v>1.4430000000000001</v>
      </c>
      <c r="AT333" s="6">
        <v>2.21</v>
      </c>
      <c r="AU333" s="6">
        <v>0.35399999999999998</v>
      </c>
      <c r="AV333" s="6">
        <v>30.602</v>
      </c>
      <c r="AW333" s="6">
        <v>4.9059999999999997</v>
      </c>
      <c r="AX333" s="3"/>
      <c r="AY333" s="3"/>
      <c r="AZ333" s="6">
        <v>227.21299999999999</v>
      </c>
      <c r="BA333" s="6">
        <v>0.24099999999999999</v>
      </c>
      <c r="BB333" s="6">
        <v>0.246</v>
      </c>
      <c r="BC333" s="6">
        <v>0.20899999999999999</v>
      </c>
      <c r="BD333" s="6">
        <v>0.33</v>
      </c>
      <c r="BE333" s="6">
        <v>0.23899999999999999</v>
      </c>
      <c r="BF333" s="6">
        <v>0.111</v>
      </c>
      <c r="BG333" s="6">
        <v>7.1999999999999995E-2</v>
      </c>
      <c r="BH333" s="6">
        <v>5.5E-2</v>
      </c>
      <c r="BI333" s="6">
        <v>0</v>
      </c>
      <c r="BJ333" s="6">
        <v>3.0000000000000001E-3</v>
      </c>
      <c r="BK333" s="6">
        <v>7.0000000000000001E-3</v>
      </c>
      <c r="BL333" s="6">
        <v>0.22500000000000001</v>
      </c>
      <c r="BM333" s="3"/>
      <c r="BN333" s="6">
        <v>0</v>
      </c>
      <c r="BO333" s="6">
        <v>0</v>
      </c>
      <c r="BP333" s="6">
        <v>0.01</v>
      </c>
      <c r="BQ333" s="6">
        <v>0.29499999999999998</v>
      </c>
      <c r="BR333" s="3"/>
      <c r="BS333" s="6">
        <v>7.6999999999999999E-2</v>
      </c>
      <c r="BT333" s="6">
        <v>0</v>
      </c>
      <c r="BU333" s="6">
        <v>1E-3</v>
      </c>
      <c r="BV333" s="6">
        <v>1E-3</v>
      </c>
      <c r="BW333" s="6">
        <v>0</v>
      </c>
      <c r="BX333" s="6">
        <v>73.680000000000007</v>
      </c>
      <c r="BY333" s="6">
        <v>73.69</v>
      </c>
      <c r="BZ333" s="6">
        <v>7.2350000000000003</v>
      </c>
      <c r="CA333" s="6">
        <v>11.478999999999999</v>
      </c>
    </row>
    <row r="334" spans="1:79" x14ac:dyDescent="0.25">
      <c r="A334" s="4" t="s">
        <v>31</v>
      </c>
      <c r="B334" s="4">
        <v>2002</v>
      </c>
      <c r="C334" s="4" t="s">
        <v>32</v>
      </c>
      <c r="D334" s="5">
        <v>6356697</v>
      </c>
      <c r="E334" s="5">
        <v>138000000000</v>
      </c>
      <c r="F334" s="6">
        <v>1.821</v>
      </c>
      <c r="G334" s="6">
        <v>0.28599999999999998</v>
      </c>
      <c r="H334" s="6">
        <v>59.301000000000002</v>
      </c>
      <c r="I334" s="6">
        <v>-3.722</v>
      </c>
      <c r="J334" s="7">
        <v>-5.9059999999999997</v>
      </c>
      <c r="K334" s="6">
        <v>59.448</v>
      </c>
      <c r="L334" s="6">
        <v>-4.0519999999999996</v>
      </c>
      <c r="M334" s="6">
        <v>-6.3810000000000002</v>
      </c>
      <c r="N334" s="6">
        <v>9.3520000000000003</v>
      </c>
      <c r="O334" s="6">
        <v>0.375</v>
      </c>
      <c r="P334" s="6">
        <v>0.25600000000000001</v>
      </c>
      <c r="Q334" s="6">
        <v>9.3290000000000006</v>
      </c>
      <c r="R334" s="6">
        <v>0.374</v>
      </c>
      <c r="S334" s="6">
        <v>0.25600000000000001</v>
      </c>
      <c r="T334" s="6">
        <v>29.257000000000001</v>
      </c>
      <c r="U334" s="6">
        <v>4.6029999999999998</v>
      </c>
      <c r="V334" s="6">
        <v>68.113</v>
      </c>
      <c r="W334" s="6">
        <v>10.715</v>
      </c>
      <c r="X334" s="6">
        <v>0.43</v>
      </c>
      <c r="Y334" s="6">
        <v>47.67</v>
      </c>
      <c r="Z334" s="6">
        <v>1247.777</v>
      </c>
      <c r="AA334" s="6">
        <v>1288.6669999999999</v>
      </c>
      <c r="AB334" s="6">
        <v>322.11099999999999</v>
      </c>
      <c r="AC334" s="6">
        <v>0</v>
      </c>
      <c r="AD334" s="6">
        <v>4.2869999999999999</v>
      </c>
      <c r="AE334" s="6">
        <v>44.005000000000003</v>
      </c>
      <c r="AF334" s="6">
        <v>873.70899999999995</v>
      </c>
      <c r="AG334" s="3"/>
      <c r="AH334" s="6">
        <v>36462.847999999998</v>
      </c>
      <c r="AI334" s="6">
        <v>1.464</v>
      </c>
      <c r="AJ334" s="6">
        <v>0</v>
      </c>
      <c r="AK334" s="6">
        <v>0</v>
      </c>
      <c r="AL334" s="6">
        <v>1.4999999999999999E-2</v>
      </c>
      <c r="AM334" s="6">
        <v>2E-3</v>
      </c>
      <c r="AN334" s="6">
        <v>11.901999999999999</v>
      </c>
      <c r="AO334" s="6">
        <v>11.901999999999999</v>
      </c>
      <c r="AP334" s="6">
        <v>0.14699999999999999</v>
      </c>
      <c r="AQ334" s="6">
        <v>2.3E-2</v>
      </c>
      <c r="AR334" s="6">
        <v>7.61</v>
      </c>
      <c r="AS334" s="6">
        <v>1.1970000000000001</v>
      </c>
      <c r="AT334" s="6">
        <v>2.2000000000000002</v>
      </c>
      <c r="AU334" s="6">
        <v>0.34599999999999997</v>
      </c>
      <c r="AV334" s="6">
        <v>28.209</v>
      </c>
      <c r="AW334" s="6">
        <v>4.4379999999999997</v>
      </c>
      <c r="AX334" s="3"/>
      <c r="AY334" s="3"/>
      <c r="AZ334" s="6">
        <v>231.78299999999999</v>
      </c>
      <c r="BA334" s="6">
        <v>0.22900000000000001</v>
      </c>
      <c r="BB334" s="6">
        <v>0.22600000000000001</v>
      </c>
      <c r="BC334" s="6">
        <v>0.189</v>
      </c>
      <c r="BD334" s="6">
        <v>0.30199999999999999</v>
      </c>
      <c r="BE334" s="6">
        <v>0.23899999999999999</v>
      </c>
      <c r="BF334" s="6">
        <v>0.114</v>
      </c>
      <c r="BG334" s="6">
        <v>7.3999999999999996E-2</v>
      </c>
      <c r="BH334" s="6">
        <v>5.8999999999999997E-2</v>
      </c>
      <c r="BI334" s="6">
        <v>0</v>
      </c>
      <c r="BJ334" s="6">
        <v>3.0000000000000001E-3</v>
      </c>
      <c r="BK334" s="6">
        <v>7.0000000000000001E-3</v>
      </c>
      <c r="BL334" s="6">
        <v>0.22600000000000001</v>
      </c>
      <c r="BM334" s="3"/>
      <c r="BN334" s="6">
        <v>0</v>
      </c>
      <c r="BO334" s="6">
        <v>0</v>
      </c>
      <c r="BP334" s="6">
        <v>3.0000000000000001E-3</v>
      </c>
      <c r="BQ334" s="6">
        <v>0.27200000000000002</v>
      </c>
      <c r="BR334" s="3"/>
      <c r="BS334" s="6">
        <v>7.9000000000000001E-2</v>
      </c>
      <c r="BT334" s="6">
        <v>0</v>
      </c>
      <c r="BU334" s="6">
        <v>1E-3</v>
      </c>
      <c r="BV334" s="6">
        <v>1E-3</v>
      </c>
      <c r="BW334" s="6">
        <v>0</v>
      </c>
      <c r="BX334" s="6">
        <v>75.66</v>
      </c>
      <c r="BY334" s="6">
        <v>75.66</v>
      </c>
      <c r="BZ334" s="6">
        <v>8.8109999999999999</v>
      </c>
      <c r="CA334" s="6">
        <v>14.859</v>
      </c>
    </row>
    <row r="335" spans="1:79" x14ac:dyDescent="0.25">
      <c r="A335" s="4" t="s">
        <v>31</v>
      </c>
      <c r="B335" s="4">
        <v>2003</v>
      </c>
      <c r="C335" s="4" t="s">
        <v>32</v>
      </c>
      <c r="D335" s="5">
        <v>6475917</v>
      </c>
      <c r="E335" s="5">
        <v>143000000000</v>
      </c>
      <c r="F335" s="6">
        <v>1.885</v>
      </c>
      <c r="G335" s="6">
        <v>0.29099999999999998</v>
      </c>
      <c r="H335" s="6">
        <v>62.414999999999999</v>
      </c>
      <c r="I335" s="6">
        <v>3.113</v>
      </c>
      <c r="J335" s="7">
        <v>5.25</v>
      </c>
      <c r="K335" s="6">
        <v>61.902000000000001</v>
      </c>
      <c r="L335" s="6">
        <v>2.4540000000000002</v>
      </c>
      <c r="M335" s="6">
        <v>4.1280000000000001</v>
      </c>
      <c r="N335" s="6">
        <v>9.5589999999999993</v>
      </c>
      <c r="O335" s="6">
        <v>0.38800000000000001</v>
      </c>
      <c r="P335" s="6">
        <v>0.25900000000000001</v>
      </c>
      <c r="Q335" s="6">
        <v>9.6379999999999999</v>
      </c>
      <c r="R335" s="6">
        <v>0.39100000000000001</v>
      </c>
      <c r="S335" s="6">
        <v>0.26100000000000001</v>
      </c>
      <c r="T335" s="6">
        <v>29.725999999999999</v>
      </c>
      <c r="U335" s="6">
        <v>4.59</v>
      </c>
      <c r="V335" s="6">
        <v>76.8</v>
      </c>
      <c r="W335" s="6">
        <v>11.859</v>
      </c>
      <c r="X335" s="6">
        <v>0.48099999999999998</v>
      </c>
      <c r="Y335" s="6">
        <v>49.555999999999997</v>
      </c>
      <c r="Z335" s="6">
        <v>1310.192</v>
      </c>
      <c r="AA335" s="6">
        <v>1350.569</v>
      </c>
      <c r="AB335" s="6">
        <v>351.83699999999999</v>
      </c>
      <c r="AC335" s="6">
        <v>0</v>
      </c>
      <c r="AD335" s="6">
        <v>4.3019999999999996</v>
      </c>
      <c r="AE335" s="6">
        <v>43.491999999999997</v>
      </c>
      <c r="AF335" s="6">
        <v>904.49800000000005</v>
      </c>
      <c r="AG335" s="3"/>
      <c r="AH335" s="6">
        <v>36880.75</v>
      </c>
      <c r="AI335" s="6">
        <v>1.496</v>
      </c>
      <c r="AJ335" s="6">
        <v>0</v>
      </c>
      <c r="AK335" s="6">
        <v>0</v>
      </c>
      <c r="AL335" s="6">
        <v>1.4999999999999999E-2</v>
      </c>
      <c r="AM335" s="6">
        <v>2E-3</v>
      </c>
      <c r="AN335" s="6">
        <v>11.81</v>
      </c>
      <c r="AO335" s="6">
        <v>11.808</v>
      </c>
      <c r="AP335" s="6">
        <v>-0.51300000000000001</v>
      </c>
      <c r="AQ335" s="6">
        <v>-7.9000000000000001E-2</v>
      </c>
      <c r="AR335" s="6">
        <v>6.25</v>
      </c>
      <c r="AS335" s="6">
        <v>0.96499999999999997</v>
      </c>
      <c r="AT335" s="6">
        <v>2.27</v>
      </c>
      <c r="AU335" s="6">
        <v>0.35099999999999998</v>
      </c>
      <c r="AV335" s="6">
        <v>30.789000000000001</v>
      </c>
      <c r="AW335" s="6">
        <v>4.7539999999999996</v>
      </c>
      <c r="AX335" s="3"/>
      <c r="AY335" s="3"/>
      <c r="AZ335" s="6">
        <v>238.83699999999999</v>
      </c>
      <c r="BA335" s="6">
        <v>0.221</v>
      </c>
      <c r="BB335" s="6">
        <v>0.22600000000000001</v>
      </c>
      <c r="BC335" s="6">
        <v>0.186</v>
      </c>
      <c r="BD335" s="6">
        <v>0.28299999999999997</v>
      </c>
      <c r="BE335" s="6">
        <v>0.23799999999999999</v>
      </c>
      <c r="BF335" s="6">
        <v>0.11600000000000001</v>
      </c>
      <c r="BG335" s="6">
        <v>7.5999999999999998E-2</v>
      </c>
      <c r="BH335" s="6">
        <v>6.3E-2</v>
      </c>
      <c r="BI335" s="6">
        <v>0</v>
      </c>
      <c r="BJ335" s="6">
        <v>3.0000000000000001E-3</v>
      </c>
      <c r="BK335" s="6">
        <v>7.0000000000000001E-3</v>
      </c>
      <c r="BL335" s="6">
        <v>0.22800000000000001</v>
      </c>
      <c r="BM335" s="3"/>
      <c r="BN335" s="6">
        <v>0</v>
      </c>
      <c r="BO335" s="6">
        <v>0</v>
      </c>
      <c r="BP335" s="6">
        <v>-8.9999999999999993E-3</v>
      </c>
      <c r="BQ335" s="6">
        <v>0.28799999999999998</v>
      </c>
      <c r="BR335" s="3"/>
      <c r="BS335" s="6">
        <v>0.08</v>
      </c>
      <c r="BT335" s="6">
        <v>0</v>
      </c>
      <c r="BU335" s="6">
        <v>1E-3</v>
      </c>
      <c r="BV335" s="6">
        <v>1E-3</v>
      </c>
      <c r="BW335" s="6">
        <v>0</v>
      </c>
      <c r="BX335" s="6">
        <v>76.47</v>
      </c>
      <c r="BY335" s="6">
        <v>76.48</v>
      </c>
      <c r="BZ335" s="6">
        <v>14.385999999999999</v>
      </c>
      <c r="CA335" s="6">
        <v>23.047999999999998</v>
      </c>
    </row>
    <row r="336" spans="1:79" x14ac:dyDescent="0.25">
      <c r="A336" s="4" t="s">
        <v>31</v>
      </c>
      <c r="B336" s="4">
        <v>2004</v>
      </c>
      <c r="C336" s="4" t="s">
        <v>32</v>
      </c>
      <c r="D336" s="5">
        <v>6595990</v>
      </c>
      <c r="E336" s="5">
        <v>152000000000</v>
      </c>
      <c r="F336" s="6">
        <v>1.946</v>
      </c>
      <c r="G336" s="6">
        <v>0.29499999999999998</v>
      </c>
      <c r="H336" s="6">
        <v>58.679000000000002</v>
      </c>
      <c r="I336" s="6">
        <v>-3.7349999999999999</v>
      </c>
      <c r="J336" s="7">
        <v>-5.9850000000000003</v>
      </c>
      <c r="K336" s="6">
        <v>58.02</v>
      </c>
      <c r="L336" s="6">
        <v>-3.8820000000000001</v>
      </c>
      <c r="M336" s="6">
        <v>-6.2709999999999999</v>
      </c>
      <c r="N336" s="6">
        <v>8.7959999999999994</v>
      </c>
      <c r="O336" s="6">
        <v>0.34699999999999998</v>
      </c>
      <c r="P336" s="6">
        <v>0.23799999999999999</v>
      </c>
      <c r="Q336" s="6">
        <v>8.8960000000000008</v>
      </c>
      <c r="R336" s="6">
        <v>0.35099999999999998</v>
      </c>
      <c r="S336" s="6">
        <v>0.24099999999999999</v>
      </c>
      <c r="T336" s="6">
        <v>30.042999999999999</v>
      </c>
      <c r="U336" s="6">
        <v>4.5549999999999997</v>
      </c>
      <c r="V336" s="6">
        <v>76.341999999999999</v>
      </c>
      <c r="W336" s="6">
        <v>11.574</v>
      </c>
      <c r="X336" s="6">
        <v>0.45700000000000002</v>
      </c>
      <c r="Y336" s="6">
        <v>51.502000000000002</v>
      </c>
      <c r="Z336" s="6">
        <v>1368.8710000000001</v>
      </c>
      <c r="AA336" s="6">
        <v>1408.5889999999999</v>
      </c>
      <c r="AB336" s="6">
        <v>381.88</v>
      </c>
      <c r="AC336" s="6">
        <v>0</v>
      </c>
      <c r="AD336" s="6">
        <v>6.4809999999999999</v>
      </c>
      <c r="AE336" s="6">
        <v>42.832000000000001</v>
      </c>
      <c r="AF336" s="6">
        <v>929.00800000000004</v>
      </c>
      <c r="AG336" s="3"/>
      <c r="AH336" s="6">
        <v>36929.898000000001</v>
      </c>
      <c r="AI336" s="6">
        <v>1.458</v>
      </c>
      <c r="AJ336" s="6">
        <v>0</v>
      </c>
      <c r="AK336" s="6">
        <v>0</v>
      </c>
      <c r="AL336" s="6">
        <v>2.1800000000000002</v>
      </c>
      <c r="AM336" s="6">
        <v>0.33</v>
      </c>
      <c r="AN336" s="6">
        <v>11.762</v>
      </c>
      <c r="AO336" s="6">
        <v>11.762</v>
      </c>
      <c r="AP336" s="6">
        <v>-0.66</v>
      </c>
      <c r="AQ336" s="6">
        <v>-0.1</v>
      </c>
      <c r="AR336" s="6">
        <v>6.79</v>
      </c>
      <c r="AS336" s="6">
        <v>1.0289999999999999</v>
      </c>
      <c r="AT336" s="6">
        <v>2.35</v>
      </c>
      <c r="AU336" s="6">
        <v>0.35599999999999998</v>
      </c>
      <c r="AV336" s="6">
        <v>24.510999999999999</v>
      </c>
      <c r="AW336" s="6">
        <v>3.7160000000000002</v>
      </c>
      <c r="AX336" s="3"/>
      <c r="AY336" s="3"/>
      <c r="AZ336" s="6">
        <v>243.589</v>
      </c>
      <c r="BA336" s="6">
        <v>0.214</v>
      </c>
      <c r="BB336" s="6">
        <v>0.20499999999999999</v>
      </c>
      <c r="BC336" s="6">
        <v>0.17100000000000001</v>
      </c>
      <c r="BD336" s="6">
        <v>0.27600000000000002</v>
      </c>
      <c r="BE336" s="6">
        <v>0.23699999999999999</v>
      </c>
      <c r="BF336" s="6">
        <v>0.11899999999999999</v>
      </c>
      <c r="BG336" s="6">
        <v>7.8E-2</v>
      </c>
      <c r="BH336" s="6">
        <v>6.8000000000000005E-2</v>
      </c>
      <c r="BI336" s="6">
        <v>0</v>
      </c>
      <c r="BJ336" s="6">
        <v>5.0000000000000001E-3</v>
      </c>
      <c r="BK336" s="6">
        <v>6.0000000000000001E-3</v>
      </c>
      <c r="BL336" s="6">
        <v>0.22800000000000001</v>
      </c>
      <c r="BM336" s="3"/>
      <c r="BN336" s="6">
        <v>0</v>
      </c>
      <c r="BO336" s="6">
        <v>4.1000000000000002E-2</v>
      </c>
      <c r="BP336" s="6">
        <v>-1.2E-2</v>
      </c>
      <c r="BQ336" s="6">
        <v>0.222</v>
      </c>
      <c r="BR336" s="3"/>
      <c r="BS336" s="6">
        <v>8.2000000000000003E-2</v>
      </c>
      <c r="BT336" s="6">
        <v>0</v>
      </c>
      <c r="BU336" s="6">
        <v>1E-3</v>
      </c>
      <c r="BV336" s="6">
        <v>1E-3</v>
      </c>
      <c r="BW336" s="6">
        <v>0</v>
      </c>
      <c r="BX336" s="6">
        <v>77.58</v>
      </c>
      <c r="BY336" s="6">
        <v>77.58</v>
      </c>
      <c r="BZ336" s="6">
        <v>17.663</v>
      </c>
      <c r="CA336" s="6">
        <v>30.100999999999999</v>
      </c>
    </row>
    <row r="337" spans="1:79" x14ac:dyDescent="0.25">
      <c r="A337" s="4" t="s">
        <v>31</v>
      </c>
      <c r="B337" s="4">
        <v>2005</v>
      </c>
      <c r="C337" s="4" t="s">
        <v>32</v>
      </c>
      <c r="D337" s="5">
        <v>6714119</v>
      </c>
      <c r="E337" s="5">
        <v>162000000000</v>
      </c>
      <c r="F337" s="6">
        <v>2.1579999999999999</v>
      </c>
      <c r="G337" s="6">
        <v>0.32100000000000001</v>
      </c>
      <c r="H337" s="6">
        <v>56.524000000000001</v>
      </c>
      <c r="I337" s="6">
        <v>-2.1549999999999998</v>
      </c>
      <c r="J337" s="7">
        <v>-3.673</v>
      </c>
      <c r="K337" s="6">
        <v>55.828000000000003</v>
      </c>
      <c r="L337" s="6">
        <v>-2.1920000000000002</v>
      </c>
      <c r="M337" s="6">
        <v>-3.778</v>
      </c>
      <c r="N337" s="6">
        <v>8.3149999999999995</v>
      </c>
      <c r="O337" s="6">
        <v>0.32200000000000001</v>
      </c>
      <c r="P337" s="6">
        <v>0.22800000000000001</v>
      </c>
      <c r="Q337" s="6">
        <v>8.4190000000000005</v>
      </c>
      <c r="R337" s="6">
        <v>0.32600000000000001</v>
      </c>
      <c r="S337" s="6">
        <v>0.23100000000000001</v>
      </c>
      <c r="T337" s="6">
        <v>27.823</v>
      </c>
      <c r="U337" s="6">
        <v>4.1440000000000001</v>
      </c>
      <c r="V337" s="6">
        <v>73.858000000000004</v>
      </c>
      <c r="W337" s="6">
        <v>11</v>
      </c>
      <c r="X337" s="6">
        <v>0.42599999999999999</v>
      </c>
      <c r="Y337" s="6">
        <v>53.658999999999999</v>
      </c>
      <c r="Z337" s="6">
        <v>1425.395</v>
      </c>
      <c r="AA337" s="6">
        <v>1464.4169999999999</v>
      </c>
      <c r="AB337" s="6">
        <v>409.702</v>
      </c>
      <c r="AC337" s="6">
        <v>0</v>
      </c>
      <c r="AD337" s="6">
        <v>9.4860000000000007</v>
      </c>
      <c r="AE337" s="6">
        <v>42.136000000000003</v>
      </c>
      <c r="AF337" s="6">
        <v>952.548</v>
      </c>
      <c r="AG337" s="3"/>
      <c r="AH337" s="6">
        <v>36458.637000000002</v>
      </c>
      <c r="AI337" s="6">
        <v>1.411</v>
      </c>
      <c r="AJ337" s="6">
        <v>0</v>
      </c>
      <c r="AK337" s="6">
        <v>0</v>
      </c>
      <c r="AL337" s="6">
        <v>3.004</v>
      </c>
      <c r="AM337" s="6">
        <v>0.44700000000000001</v>
      </c>
      <c r="AN337" s="6">
        <v>11.353999999999999</v>
      </c>
      <c r="AO337" s="6">
        <v>11.352</v>
      </c>
      <c r="AP337" s="6">
        <v>-0.69599999999999995</v>
      </c>
      <c r="AQ337" s="6">
        <v>-0.104</v>
      </c>
      <c r="AR337" s="6">
        <v>7.36</v>
      </c>
      <c r="AS337" s="6">
        <v>1.0960000000000001</v>
      </c>
      <c r="AT337" s="6">
        <v>2.33</v>
      </c>
      <c r="AU337" s="6">
        <v>0.34699999999999998</v>
      </c>
      <c r="AV337" s="6">
        <v>23.54</v>
      </c>
      <c r="AW337" s="6">
        <v>3.5059999999999998</v>
      </c>
      <c r="AX337" s="3"/>
      <c r="AY337" s="3"/>
      <c r="AZ337" s="6">
        <v>244.78800000000001</v>
      </c>
      <c r="BA337" s="6">
        <v>0.224</v>
      </c>
      <c r="BB337" s="6">
        <v>0.191</v>
      </c>
      <c r="BC337" s="6">
        <v>0.16300000000000001</v>
      </c>
      <c r="BD337" s="6">
        <v>0.24099999999999999</v>
      </c>
      <c r="BE337" s="6">
        <v>0.23599999999999999</v>
      </c>
      <c r="BF337" s="6">
        <v>0.12</v>
      </c>
      <c r="BG337" s="6">
        <v>7.9000000000000001E-2</v>
      </c>
      <c r="BH337" s="6">
        <v>7.0999999999999994E-2</v>
      </c>
      <c r="BI337" s="6">
        <v>0</v>
      </c>
      <c r="BJ337" s="6">
        <v>6.0000000000000001E-3</v>
      </c>
      <c r="BK337" s="6">
        <v>6.0000000000000001E-3</v>
      </c>
      <c r="BL337" s="6">
        <v>0.22700000000000001</v>
      </c>
      <c r="BM337" s="3"/>
      <c r="BN337" s="6">
        <v>0</v>
      </c>
      <c r="BO337" s="6">
        <v>5.6000000000000001E-2</v>
      </c>
      <c r="BP337" s="6">
        <v>-1.4999999999999999E-2</v>
      </c>
      <c r="BQ337" s="6">
        <v>0.21099999999999999</v>
      </c>
      <c r="BR337" s="3"/>
      <c r="BS337" s="6">
        <v>8.3000000000000004E-2</v>
      </c>
      <c r="BT337" s="6">
        <v>0</v>
      </c>
      <c r="BU337" s="6">
        <v>1E-3</v>
      </c>
      <c r="BV337" s="6">
        <v>1E-3</v>
      </c>
      <c r="BW337" s="6">
        <v>0</v>
      </c>
      <c r="BX337" s="6">
        <v>76.22</v>
      </c>
      <c r="BY337" s="6">
        <v>76.23</v>
      </c>
      <c r="BZ337" s="6">
        <v>17.334</v>
      </c>
      <c r="CA337" s="6">
        <v>30.666</v>
      </c>
    </row>
    <row r="338" spans="1:79" x14ac:dyDescent="0.25">
      <c r="A338" s="4" t="s">
        <v>31</v>
      </c>
      <c r="B338" s="4">
        <v>2006</v>
      </c>
      <c r="C338" s="4" t="s">
        <v>32</v>
      </c>
      <c r="D338" s="5">
        <v>6832082</v>
      </c>
      <c r="E338" s="5">
        <v>173000000000</v>
      </c>
      <c r="F338" s="6">
        <v>2.2650000000000001</v>
      </c>
      <c r="G338" s="6">
        <v>0.33100000000000002</v>
      </c>
      <c r="H338" s="6">
        <v>62.149000000000001</v>
      </c>
      <c r="I338" s="6">
        <v>5.625</v>
      </c>
      <c r="J338" s="7">
        <v>9.9510000000000005</v>
      </c>
      <c r="K338" s="6">
        <v>61.856000000000002</v>
      </c>
      <c r="L338" s="6">
        <v>6.0279999999999996</v>
      </c>
      <c r="M338" s="6">
        <v>10.797000000000001</v>
      </c>
      <c r="N338" s="6">
        <v>9.0540000000000003</v>
      </c>
      <c r="O338" s="6">
        <v>0.33800000000000002</v>
      </c>
      <c r="P338" s="6">
        <v>0.251</v>
      </c>
      <c r="Q338" s="6">
        <v>9.0969999999999995</v>
      </c>
      <c r="R338" s="6">
        <v>0.34</v>
      </c>
      <c r="S338" s="6">
        <v>0.252</v>
      </c>
      <c r="T338" s="6">
        <v>29.922000000000001</v>
      </c>
      <c r="U338" s="6">
        <v>4.38</v>
      </c>
      <c r="V338" s="6">
        <v>81.072999999999993</v>
      </c>
      <c r="W338" s="6">
        <v>11.867000000000001</v>
      </c>
      <c r="X338" s="6">
        <v>0.44400000000000001</v>
      </c>
      <c r="Y338" s="6">
        <v>55.923999999999999</v>
      </c>
      <c r="Z338" s="6">
        <v>1487.5440000000001</v>
      </c>
      <c r="AA338" s="6">
        <v>1526.2719999999999</v>
      </c>
      <c r="AB338" s="6">
        <v>439.62400000000002</v>
      </c>
      <c r="AC338" s="6">
        <v>0</v>
      </c>
      <c r="AD338" s="6">
        <v>13.74</v>
      </c>
      <c r="AE338" s="6">
        <v>41.843000000000004</v>
      </c>
      <c r="AF338" s="6">
        <v>978.25599999999997</v>
      </c>
      <c r="AG338" s="3"/>
      <c r="AH338" s="6">
        <v>36028.925999999999</v>
      </c>
      <c r="AI338" s="6">
        <v>1.347</v>
      </c>
      <c r="AJ338" s="6">
        <v>0</v>
      </c>
      <c r="AK338" s="6">
        <v>0</v>
      </c>
      <c r="AL338" s="6">
        <v>4.2539999999999996</v>
      </c>
      <c r="AM338" s="6">
        <v>0.623</v>
      </c>
      <c r="AN338" s="6">
        <v>11.784000000000001</v>
      </c>
      <c r="AO338" s="6">
        <v>11.782999999999999</v>
      </c>
      <c r="AP338" s="6">
        <v>-0.29299999999999998</v>
      </c>
      <c r="AQ338" s="6">
        <v>-4.2999999999999997E-2</v>
      </c>
      <c r="AR338" s="6">
        <v>7.7</v>
      </c>
      <c r="AS338" s="6">
        <v>1.127</v>
      </c>
      <c r="AT338" s="6">
        <v>2.34</v>
      </c>
      <c r="AU338" s="6">
        <v>0.34300000000000003</v>
      </c>
      <c r="AV338" s="6">
        <v>25.707999999999998</v>
      </c>
      <c r="AW338" s="6">
        <v>3.7629999999999999</v>
      </c>
      <c r="AX338" s="3"/>
      <c r="AY338" s="3"/>
      <c r="AZ338" s="6">
        <v>246.15299999999999</v>
      </c>
      <c r="BA338" s="6">
        <v>0.215</v>
      </c>
      <c r="BB338" s="6">
        <v>0.20300000000000001</v>
      </c>
      <c r="BC338" s="6">
        <v>0.17299999999999999</v>
      </c>
      <c r="BD338" s="6">
        <v>0.245</v>
      </c>
      <c r="BE338" s="6">
        <v>0.23499999999999999</v>
      </c>
      <c r="BF338" s="6">
        <v>0.122</v>
      </c>
      <c r="BG338" s="6">
        <v>8.1000000000000003E-2</v>
      </c>
      <c r="BH338" s="6">
        <v>7.4999999999999997E-2</v>
      </c>
      <c r="BI338" s="6">
        <v>0</v>
      </c>
      <c r="BJ338" s="6">
        <v>8.9999999999999993E-3</v>
      </c>
      <c r="BK338" s="6">
        <v>6.0000000000000001E-3</v>
      </c>
      <c r="BL338" s="6">
        <v>0.22700000000000001</v>
      </c>
      <c r="BM338" s="3"/>
      <c r="BN338" s="6">
        <v>0</v>
      </c>
      <c r="BO338" s="6">
        <v>7.6999999999999999E-2</v>
      </c>
      <c r="BP338" s="6">
        <v>-6.0000000000000001E-3</v>
      </c>
      <c r="BQ338" s="6">
        <v>0.22900000000000001</v>
      </c>
      <c r="BR338" s="3"/>
      <c r="BS338" s="6">
        <v>8.5000000000000006E-2</v>
      </c>
      <c r="BT338" s="6">
        <v>0</v>
      </c>
      <c r="BU338" s="6">
        <v>1E-3</v>
      </c>
      <c r="BV338" s="6">
        <v>1E-3</v>
      </c>
      <c r="BW338" s="6">
        <v>0</v>
      </c>
      <c r="BX338" s="6">
        <v>80.5</v>
      </c>
      <c r="BY338" s="6">
        <v>80.510000000000005</v>
      </c>
      <c r="BZ338" s="6">
        <v>18.925000000000001</v>
      </c>
      <c r="CA338" s="6">
        <v>30.45</v>
      </c>
    </row>
    <row r="339" spans="1:79" x14ac:dyDescent="0.25">
      <c r="A339" s="4" t="s">
        <v>31</v>
      </c>
      <c r="B339" s="4">
        <v>2007</v>
      </c>
      <c r="C339" s="4" t="s">
        <v>32</v>
      </c>
      <c r="D339" s="5">
        <v>6952007</v>
      </c>
      <c r="E339" s="5">
        <v>186000000000</v>
      </c>
      <c r="F339" s="6">
        <v>2.2709999999999999</v>
      </c>
      <c r="G339" s="6">
        <v>0.32700000000000001</v>
      </c>
      <c r="H339" s="6">
        <v>62.8</v>
      </c>
      <c r="I339" s="6">
        <v>0.65100000000000002</v>
      </c>
      <c r="J339" s="7">
        <v>1.0469999999999999</v>
      </c>
      <c r="K339" s="6">
        <v>62.286999999999999</v>
      </c>
      <c r="L339" s="6">
        <v>0.43099999999999999</v>
      </c>
      <c r="M339" s="6">
        <v>0.69699999999999995</v>
      </c>
      <c r="N339" s="6">
        <v>8.9600000000000009</v>
      </c>
      <c r="O339" s="6">
        <v>0.32200000000000001</v>
      </c>
      <c r="P339" s="6">
        <v>0.24399999999999999</v>
      </c>
      <c r="Q339" s="6">
        <v>9.0329999999999995</v>
      </c>
      <c r="R339" s="6">
        <v>0.32500000000000001</v>
      </c>
      <c r="S339" s="6">
        <v>0.246</v>
      </c>
      <c r="T339" s="6">
        <v>30.309000000000001</v>
      </c>
      <c r="U339" s="6">
        <v>4.3600000000000003</v>
      </c>
      <c r="V339" s="6">
        <v>81.363</v>
      </c>
      <c r="W339" s="6">
        <v>11.704000000000001</v>
      </c>
      <c r="X339" s="6">
        <v>0.42</v>
      </c>
      <c r="Y339" s="6">
        <v>58.194000000000003</v>
      </c>
      <c r="Z339" s="6">
        <v>1550.3440000000001</v>
      </c>
      <c r="AA339" s="6">
        <v>1588.559</v>
      </c>
      <c r="AB339" s="6">
        <v>469.93299999999999</v>
      </c>
      <c r="AC339" s="6">
        <v>0</v>
      </c>
      <c r="AD339" s="6">
        <v>18.829000000000001</v>
      </c>
      <c r="AE339" s="6">
        <v>41.33</v>
      </c>
      <c r="AF339" s="6">
        <v>1003.3869999999999</v>
      </c>
      <c r="AG339" s="3"/>
      <c r="AH339" s="6">
        <v>36725.434000000001</v>
      </c>
      <c r="AI339" s="6">
        <v>1.319</v>
      </c>
      <c r="AJ339" s="6">
        <v>0</v>
      </c>
      <c r="AK339" s="6">
        <v>0</v>
      </c>
      <c r="AL339" s="6">
        <v>5.0890000000000004</v>
      </c>
      <c r="AM339" s="6">
        <v>0.73199999999999998</v>
      </c>
      <c r="AN339" s="6">
        <v>12.035</v>
      </c>
      <c r="AO339" s="6">
        <v>12.034000000000001</v>
      </c>
      <c r="AP339" s="6">
        <v>-0.51300000000000001</v>
      </c>
      <c r="AQ339" s="6">
        <v>-7.3999999999999996E-2</v>
      </c>
      <c r="AR339" s="6">
        <v>7.8</v>
      </c>
      <c r="AS339" s="6">
        <v>1.1220000000000001</v>
      </c>
      <c r="AT339" s="6">
        <v>2.5099999999999998</v>
      </c>
      <c r="AU339" s="6">
        <v>0.36099999999999999</v>
      </c>
      <c r="AV339" s="6">
        <v>25.131</v>
      </c>
      <c r="AW339" s="6">
        <v>3.6150000000000002</v>
      </c>
      <c r="AX339" s="3"/>
      <c r="AY339" s="3"/>
      <c r="AZ339" s="6">
        <v>255.315</v>
      </c>
      <c r="BA339" s="6">
        <v>0.20100000000000001</v>
      </c>
      <c r="BB339" s="6">
        <v>0.19900000000000001</v>
      </c>
      <c r="BC339" s="6">
        <v>0.17299999999999999</v>
      </c>
      <c r="BD339" s="6">
        <v>0.23699999999999999</v>
      </c>
      <c r="BE339" s="6">
        <v>0.23400000000000001</v>
      </c>
      <c r="BF339" s="6">
        <v>0.124</v>
      </c>
      <c r="BG339" s="6">
        <v>8.3000000000000004E-2</v>
      </c>
      <c r="BH339" s="6">
        <v>7.8E-2</v>
      </c>
      <c r="BI339" s="6">
        <v>0</v>
      </c>
      <c r="BJ339" s="6">
        <v>1.2E-2</v>
      </c>
      <c r="BK339" s="6">
        <v>6.0000000000000001E-3</v>
      </c>
      <c r="BL339" s="6">
        <v>0.22700000000000001</v>
      </c>
      <c r="BM339" s="3"/>
      <c r="BN339" s="6">
        <v>0</v>
      </c>
      <c r="BO339" s="6">
        <v>8.8999999999999996E-2</v>
      </c>
      <c r="BP339" s="6">
        <v>-1.2E-2</v>
      </c>
      <c r="BQ339" s="6">
        <v>0.223</v>
      </c>
      <c r="BR339" s="3"/>
      <c r="BS339" s="6">
        <v>8.5999999999999993E-2</v>
      </c>
      <c r="BT339" s="6">
        <v>0</v>
      </c>
      <c r="BU339" s="6">
        <v>1E-3</v>
      </c>
      <c r="BV339" s="6">
        <v>1E-3</v>
      </c>
      <c r="BW339" s="6">
        <v>0</v>
      </c>
      <c r="BX339" s="6">
        <v>83.66</v>
      </c>
      <c r="BY339" s="6">
        <v>83.67</v>
      </c>
      <c r="BZ339" s="6">
        <v>18.562999999999999</v>
      </c>
      <c r="CA339" s="6">
        <v>29.559000000000001</v>
      </c>
    </row>
    <row r="340" spans="1:79" x14ac:dyDescent="0.25">
      <c r="A340" s="4" t="s">
        <v>31</v>
      </c>
      <c r="B340" s="4">
        <v>2008</v>
      </c>
      <c r="C340" s="4" t="s">
        <v>32</v>
      </c>
      <c r="D340" s="5">
        <v>7074530</v>
      </c>
      <c r="E340" s="5">
        <v>200000000000</v>
      </c>
      <c r="F340" s="6">
        <v>2.1709999999999998</v>
      </c>
      <c r="G340" s="6">
        <v>0.307</v>
      </c>
      <c r="H340" s="6">
        <v>67.98</v>
      </c>
      <c r="I340" s="6">
        <v>5.18</v>
      </c>
      <c r="J340" s="7">
        <v>8.2490000000000006</v>
      </c>
      <c r="K340" s="6">
        <v>67.944000000000003</v>
      </c>
      <c r="L340" s="6">
        <v>5.657</v>
      </c>
      <c r="M340" s="6">
        <v>9.0809999999999995</v>
      </c>
      <c r="N340" s="6">
        <v>9.6039999999999992</v>
      </c>
      <c r="O340" s="6">
        <v>0.34200000000000003</v>
      </c>
      <c r="P340" s="6">
        <v>0.25900000000000001</v>
      </c>
      <c r="Q340" s="6">
        <v>9.609</v>
      </c>
      <c r="R340" s="6">
        <v>0.34200000000000003</v>
      </c>
      <c r="S340" s="6">
        <v>0.25900000000000001</v>
      </c>
      <c r="T340" s="6">
        <v>29.585000000000001</v>
      </c>
      <c r="U340" s="6">
        <v>4.1820000000000004</v>
      </c>
      <c r="V340" s="6">
        <v>91.257999999999996</v>
      </c>
      <c r="W340" s="6">
        <v>12.898999999999999</v>
      </c>
      <c r="X340" s="6">
        <v>0.45900000000000002</v>
      </c>
      <c r="Y340" s="6">
        <v>60.366</v>
      </c>
      <c r="Z340" s="6">
        <v>1618.3240000000001</v>
      </c>
      <c r="AA340" s="6">
        <v>1656.5029999999999</v>
      </c>
      <c r="AB340" s="6">
        <v>499.51799999999997</v>
      </c>
      <c r="AC340" s="6">
        <v>0</v>
      </c>
      <c r="AD340" s="6">
        <v>25.846</v>
      </c>
      <c r="AE340" s="6">
        <v>41.292999999999999</v>
      </c>
      <c r="AF340" s="6">
        <v>1032.595</v>
      </c>
      <c r="AG340" s="3"/>
      <c r="AH340" s="6">
        <v>37139.565999999999</v>
      </c>
      <c r="AI340" s="6">
        <v>1.323</v>
      </c>
      <c r="AJ340" s="6">
        <v>0</v>
      </c>
      <c r="AK340" s="6">
        <v>0</v>
      </c>
      <c r="AL340" s="6">
        <v>7.0170000000000003</v>
      </c>
      <c r="AM340" s="6">
        <v>0.99199999999999999</v>
      </c>
      <c r="AN340" s="6">
        <v>11.923</v>
      </c>
      <c r="AO340" s="6">
        <v>11.922000000000001</v>
      </c>
      <c r="AP340" s="6">
        <v>-3.6999999999999998E-2</v>
      </c>
      <c r="AQ340" s="6">
        <v>-5.0000000000000001E-3</v>
      </c>
      <c r="AR340" s="6">
        <v>7.86</v>
      </c>
      <c r="AS340" s="6">
        <v>1.111</v>
      </c>
      <c r="AT340" s="6">
        <v>2.4</v>
      </c>
      <c r="AU340" s="6">
        <v>0.33900000000000002</v>
      </c>
      <c r="AV340" s="6">
        <v>29.207000000000001</v>
      </c>
      <c r="AW340" s="6">
        <v>4.1289999999999996</v>
      </c>
      <c r="AX340" s="3"/>
      <c r="AY340" s="3"/>
      <c r="AZ340" s="6">
        <v>262.745</v>
      </c>
      <c r="BA340" s="6">
        <v>0.19</v>
      </c>
      <c r="BB340" s="6">
        <v>0.21199999999999999</v>
      </c>
      <c r="BC340" s="6">
        <v>0.185</v>
      </c>
      <c r="BD340" s="6">
        <v>0.224</v>
      </c>
      <c r="BE340" s="6">
        <v>0.23200000000000001</v>
      </c>
      <c r="BF340" s="6">
        <v>0.127</v>
      </c>
      <c r="BG340" s="6">
        <v>8.5000000000000006E-2</v>
      </c>
      <c r="BH340" s="6">
        <v>8.1000000000000003E-2</v>
      </c>
      <c r="BI340" s="6">
        <v>0</v>
      </c>
      <c r="BJ340" s="6">
        <v>1.6E-2</v>
      </c>
      <c r="BK340" s="6">
        <v>6.0000000000000001E-3</v>
      </c>
      <c r="BL340" s="6">
        <v>0.22800000000000001</v>
      </c>
      <c r="BM340" s="3"/>
      <c r="BN340" s="6">
        <v>0</v>
      </c>
      <c r="BO340" s="6">
        <v>0.12</v>
      </c>
      <c r="BP340" s="6">
        <v>-1E-3</v>
      </c>
      <c r="BQ340" s="6">
        <v>0.26</v>
      </c>
      <c r="BR340" s="3"/>
      <c r="BS340" s="6">
        <v>8.7999999999999995E-2</v>
      </c>
      <c r="BT340" s="6">
        <v>0</v>
      </c>
      <c r="BU340" s="6">
        <v>1E-3</v>
      </c>
      <c r="BV340" s="6">
        <v>1E-3</v>
      </c>
      <c r="BW340" s="6">
        <v>0</v>
      </c>
      <c r="BX340" s="6">
        <v>84.34</v>
      </c>
      <c r="BY340" s="6">
        <v>84.35</v>
      </c>
      <c r="BZ340" s="6">
        <v>23.277999999999999</v>
      </c>
      <c r="CA340" s="6">
        <v>34.241999999999997</v>
      </c>
    </row>
    <row r="341" spans="1:79" x14ac:dyDescent="0.25">
      <c r="A341" s="4" t="s">
        <v>31</v>
      </c>
      <c r="B341" s="4">
        <v>2009</v>
      </c>
      <c r="C341" s="4" t="s">
        <v>32</v>
      </c>
      <c r="D341" s="5">
        <v>7199704</v>
      </c>
      <c r="E341" s="5">
        <v>185000000000</v>
      </c>
      <c r="F341" s="6">
        <v>1.8149999999999999</v>
      </c>
      <c r="G341" s="6">
        <v>0.252</v>
      </c>
      <c r="H341" s="6">
        <v>63.860999999999997</v>
      </c>
      <c r="I341" s="6">
        <v>-4.1189999999999998</v>
      </c>
      <c r="J341" s="7">
        <v>-6.0590000000000002</v>
      </c>
      <c r="K341" s="6">
        <v>63.384999999999998</v>
      </c>
      <c r="L341" s="6">
        <v>-4.5590000000000002</v>
      </c>
      <c r="M341" s="6">
        <v>-6.71</v>
      </c>
      <c r="N341" s="6">
        <v>8.8040000000000003</v>
      </c>
      <c r="O341" s="6">
        <v>0.316</v>
      </c>
      <c r="P341" s="6">
        <v>0.248</v>
      </c>
      <c r="Q341" s="6">
        <v>8.8699999999999992</v>
      </c>
      <c r="R341" s="6">
        <v>0.318</v>
      </c>
      <c r="S341" s="6">
        <v>0.25</v>
      </c>
      <c r="T341" s="6">
        <v>27.088000000000001</v>
      </c>
      <c r="U341" s="6">
        <v>3.762</v>
      </c>
      <c r="V341" s="6">
        <v>80.326999999999998</v>
      </c>
      <c r="W341" s="6">
        <v>11.157</v>
      </c>
      <c r="X341" s="6">
        <v>0.4</v>
      </c>
      <c r="Y341" s="6">
        <v>62.18</v>
      </c>
      <c r="Z341" s="6">
        <v>1682.1849999999999</v>
      </c>
      <c r="AA341" s="6">
        <v>1719.8879999999999</v>
      </c>
      <c r="AB341" s="6">
        <v>526.60599999999999</v>
      </c>
      <c r="AC341" s="6">
        <v>0</v>
      </c>
      <c r="AD341" s="6">
        <v>33.668999999999997</v>
      </c>
      <c r="AE341" s="6">
        <v>40.817</v>
      </c>
      <c r="AF341" s="6">
        <v>1059.73</v>
      </c>
      <c r="AG341" s="3"/>
      <c r="AH341" s="6">
        <v>35460.906000000003</v>
      </c>
      <c r="AI341" s="6">
        <v>1.272</v>
      </c>
      <c r="AJ341" s="6">
        <v>0</v>
      </c>
      <c r="AK341" s="6">
        <v>0</v>
      </c>
      <c r="AL341" s="6">
        <v>7.8230000000000004</v>
      </c>
      <c r="AM341" s="6">
        <v>1.087</v>
      </c>
      <c r="AN341" s="6">
        <v>11.641999999999999</v>
      </c>
      <c r="AO341" s="6">
        <v>11.641</v>
      </c>
      <c r="AP341" s="6">
        <v>-0.47599999999999998</v>
      </c>
      <c r="AQ341" s="6">
        <v>-6.6000000000000003E-2</v>
      </c>
      <c r="AR341" s="6">
        <v>7.91</v>
      </c>
      <c r="AS341" s="6">
        <v>1.099</v>
      </c>
      <c r="AT341" s="6">
        <v>2.19</v>
      </c>
      <c r="AU341" s="6">
        <v>0.30399999999999999</v>
      </c>
      <c r="AV341" s="6">
        <v>27.135999999999999</v>
      </c>
      <c r="AW341" s="6">
        <v>3.7690000000000001</v>
      </c>
      <c r="AX341" s="3"/>
      <c r="AY341" s="3"/>
      <c r="AZ341" s="6">
        <v>255.30799999999999</v>
      </c>
      <c r="BA341" s="6">
        <v>0.154</v>
      </c>
      <c r="BB341" s="6">
        <v>0.20200000000000001</v>
      </c>
      <c r="BC341" s="6">
        <v>0.17299999999999999</v>
      </c>
      <c r="BD341" s="6">
        <v>0.20799999999999999</v>
      </c>
      <c r="BE341" s="6">
        <v>0.22900000000000001</v>
      </c>
      <c r="BF341" s="6">
        <v>0.128</v>
      </c>
      <c r="BG341" s="6">
        <v>8.5999999999999993E-2</v>
      </c>
      <c r="BH341" s="6">
        <v>8.4000000000000005E-2</v>
      </c>
      <c r="BI341" s="6">
        <v>0</v>
      </c>
      <c r="BJ341" s="6">
        <v>0.02</v>
      </c>
      <c r="BK341" s="6">
        <v>6.0000000000000001E-3</v>
      </c>
      <c r="BL341" s="6">
        <v>0.22800000000000001</v>
      </c>
      <c r="BM341" s="3"/>
      <c r="BN341" s="6">
        <v>0</v>
      </c>
      <c r="BO341" s="6">
        <v>0.13600000000000001</v>
      </c>
      <c r="BP341" s="6">
        <v>-8.9999999999999993E-3</v>
      </c>
      <c r="BQ341" s="6">
        <v>0.247</v>
      </c>
      <c r="BR341" s="3"/>
      <c r="BS341" s="6">
        <v>8.8999999999999996E-2</v>
      </c>
      <c r="BT341" s="6">
        <v>0</v>
      </c>
      <c r="BU341" s="6">
        <v>1E-3</v>
      </c>
      <c r="BV341" s="6">
        <v>1E-3</v>
      </c>
      <c r="BW341" s="6">
        <v>0</v>
      </c>
      <c r="BX341" s="6">
        <v>83.81</v>
      </c>
      <c r="BY341" s="6">
        <v>83.82</v>
      </c>
      <c r="BZ341" s="6">
        <v>16.466000000000001</v>
      </c>
      <c r="CA341" s="6">
        <v>25.785</v>
      </c>
    </row>
    <row r="342" spans="1:79" x14ac:dyDescent="0.25">
      <c r="A342" s="4" t="s">
        <v>31</v>
      </c>
      <c r="B342" s="4">
        <v>2010</v>
      </c>
      <c r="C342" s="4" t="s">
        <v>32</v>
      </c>
      <c r="D342" s="5">
        <v>7328439</v>
      </c>
      <c r="E342" s="5">
        <v>200000000000</v>
      </c>
      <c r="F342" s="6">
        <v>2.0230000000000001</v>
      </c>
      <c r="G342" s="6">
        <v>0.27600000000000002</v>
      </c>
      <c r="H342" s="6">
        <v>68.287000000000006</v>
      </c>
      <c r="I342" s="6">
        <v>4.4260000000000002</v>
      </c>
      <c r="J342" s="7">
        <v>6.931</v>
      </c>
      <c r="K342" s="6">
        <v>68.103999999999999</v>
      </c>
      <c r="L342" s="6">
        <v>4.7190000000000003</v>
      </c>
      <c r="M342" s="6">
        <v>7.4450000000000003</v>
      </c>
      <c r="N342" s="6">
        <v>9.2929999999999993</v>
      </c>
      <c r="O342" s="6">
        <v>0.32200000000000001</v>
      </c>
      <c r="P342" s="6">
        <v>0.25700000000000001</v>
      </c>
      <c r="Q342" s="6">
        <v>9.3179999999999996</v>
      </c>
      <c r="R342" s="6">
        <v>0.32300000000000001</v>
      </c>
      <c r="S342" s="6">
        <v>0.25700000000000001</v>
      </c>
      <c r="T342" s="6">
        <v>28.07</v>
      </c>
      <c r="U342" s="6">
        <v>3.83</v>
      </c>
      <c r="V342" s="6">
        <v>85.66</v>
      </c>
      <c r="W342" s="6">
        <v>11.689</v>
      </c>
      <c r="X342" s="6">
        <v>0.40500000000000003</v>
      </c>
      <c r="Y342" s="6">
        <v>64.203999999999994</v>
      </c>
      <c r="Z342" s="6">
        <v>1750.472</v>
      </c>
      <c r="AA342" s="6">
        <v>1787.991</v>
      </c>
      <c r="AB342" s="6">
        <v>554.67499999999995</v>
      </c>
      <c r="AC342" s="6">
        <v>0</v>
      </c>
      <c r="AD342" s="6">
        <v>43.747999999999998</v>
      </c>
      <c r="AE342" s="6">
        <v>40.634</v>
      </c>
      <c r="AF342" s="6">
        <v>1087.8440000000001</v>
      </c>
      <c r="AG342" s="3"/>
      <c r="AH342" s="6">
        <v>36229.891000000003</v>
      </c>
      <c r="AI342" s="6">
        <v>1.256</v>
      </c>
      <c r="AJ342" s="6">
        <v>0</v>
      </c>
      <c r="AK342" s="6">
        <v>0</v>
      </c>
      <c r="AL342" s="6">
        <v>10.08</v>
      </c>
      <c r="AM342" s="6">
        <v>1.375</v>
      </c>
      <c r="AN342" s="6">
        <v>12.183999999999999</v>
      </c>
      <c r="AO342" s="6">
        <v>12.183</v>
      </c>
      <c r="AP342" s="6">
        <v>-0.183</v>
      </c>
      <c r="AQ342" s="6">
        <v>-2.5000000000000001E-2</v>
      </c>
      <c r="AR342" s="6">
        <v>7.88</v>
      </c>
      <c r="AS342" s="6">
        <v>1.075</v>
      </c>
      <c r="AT342" s="6">
        <v>2.2799999999999998</v>
      </c>
      <c r="AU342" s="6">
        <v>0.311</v>
      </c>
      <c r="AV342" s="6">
        <v>28.114000000000001</v>
      </c>
      <c r="AW342" s="6">
        <v>3.8359999999999999</v>
      </c>
      <c r="AX342" s="3"/>
      <c r="AY342" s="3"/>
      <c r="AZ342" s="6">
        <v>265.50900000000001</v>
      </c>
      <c r="BA342" s="6">
        <v>0.161</v>
      </c>
      <c r="BB342" s="6">
        <v>0.20499999999999999</v>
      </c>
      <c r="BC342" s="6">
        <v>0.17799999999999999</v>
      </c>
      <c r="BD342" s="6">
        <v>0.20200000000000001</v>
      </c>
      <c r="BE342" s="6">
        <v>0.22600000000000001</v>
      </c>
      <c r="BF342" s="6">
        <v>0.13</v>
      </c>
      <c r="BG342" s="6">
        <v>8.7999999999999995E-2</v>
      </c>
      <c r="BH342" s="6">
        <v>8.5999999999999993E-2</v>
      </c>
      <c r="BI342" s="6">
        <v>0</v>
      </c>
      <c r="BJ342" s="6">
        <v>2.5000000000000001E-2</v>
      </c>
      <c r="BK342" s="6">
        <v>6.0000000000000001E-3</v>
      </c>
      <c r="BL342" s="6">
        <v>0.22900000000000001</v>
      </c>
      <c r="BM342" s="3"/>
      <c r="BN342" s="6">
        <v>0</v>
      </c>
      <c r="BO342" s="6">
        <v>0.16300000000000001</v>
      </c>
      <c r="BP342" s="6">
        <v>-4.0000000000000001E-3</v>
      </c>
      <c r="BQ342" s="6">
        <v>0.247</v>
      </c>
      <c r="BR342" s="3"/>
      <c r="BS342" s="6">
        <v>9.0999999999999998E-2</v>
      </c>
      <c r="BT342" s="6">
        <v>0</v>
      </c>
      <c r="BU342" s="6">
        <v>1E-3</v>
      </c>
      <c r="BV342" s="6">
        <v>1E-3</v>
      </c>
      <c r="BW342" s="6">
        <v>0</v>
      </c>
      <c r="BX342" s="6">
        <v>89.28</v>
      </c>
      <c r="BY342" s="6">
        <v>89.29</v>
      </c>
      <c r="BZ342" s="6">
        <v>17.373000000000001</v>
      </c>
      <c r="CA342" s="6">
        <v>25.440999999999999</v>
      </c>
    </row>
    <row r="343" spans="1:79" x14ac:dyDescent="0.25">
      <c r="A343" s="4" t="s">
        <v>31</v>
      </c>
      <c r="B343" s="4">
        <v>2011</v>
      </c>
      <c r="C343" s="4" t="s">
        <v>32</v>
      </c>
      <c r="D343" s="5">
        <v>7459750</v>
      </c>
      <c r="E343" s="5">
        <v>220000000000</v>
      </c>
      <c r="F343" s="6">
        <v>2.2509999999999999</v>
      </c>
      <c r="G343" s="6">
        <v>0.30199999999999999</v>
      </c>
      <c r="H343" s="6">
        <v>68.594999999999999</v>
      </c>
      <c r="I343" s="6">
        <v>0.308</v>
      </c>
      <c r="J343" s="7">
        <v>0.45100000000000001</v>
      </c>
      <c r="K343" s="6">
        <v>68.888000000000005</v>
      </c>
      <c r="L343" s="6">
        <v>0.78400000000000003</v>
      </c>
      <c r="M343" s="6">
        <v>1.151</v>
      </c>
      <c r="N343" s="6">
        <v>9.2349999999999994</v>
      </c>
      <c r="O343" s="6">
        <v>0.311</v>
      </c>
      <c r="P343" s="6">
        <v>0.255</v>
      </c>
      <c r="Q343" s="6">
        <v>9.1950000000000003</v>
      </c>
      <c r="R343" s="6">
        <v>0.31</v>
      </c>
      <c r="S343" s="6">
        <v>0.254</v>
      </c>
      <c r="T343" s="6">
        <v>29.001000000000001</v>
      </c>
      <c r="U343" s="6">
        <v>3.8879999999999999</v>
      </c>
      <c r="V343" s="6">
        <v>87.674999999999997</v>
      </c>
      <c r="W343" s="6">
        <v>11.753</v>
      </c>
      <c r="X343" s="6">
        <v>0.39600000000000002</v>
      </c>
      <c r="Y343" s="6">
        <v>66.454999999999998</v>
      </c>
      <c r="Z343" s="6">
        <v>1819.067</v>
      </c>
      <c r="AA343" s="6">
        <v>1856.8789999999999</v>
      </c>
      <c r="AB343" s="6">
        <v>583.67600000000004</v>
      </c>
      <c r="AC343" s="6">
        <v>0</v>
      </c>
      <c r="AD343" s="6">
        <v>53.091999999999999</v>
      </c>
      <c r="AE343" s="6">
        <v>40.927</v>
      </c>
      <c r="AF343" s="6">
        <v>1115.8440000000001</v>
      </c>
      <c r="AG343" s="3"/>
      <c r="AH343" s="6">
        <v>36258.531000000003</v>
      </c>
      <c r="AI343" s="6">
        <v>1.222</v>
      </c>
      <c r="AJ343" s="6">
        <v>0</v>
      </c>
      <c r="AK343" s="6">
        <v>0</v>
      </c>
      <c r="AL343" s="6">
        <v>9.343</v>
      </c>
      <c r="AM343" s="6">
        <v>1.252</v>
      </c>
      <c r="AN343" s="6">
        <v>11.941000000000001</v>
      </c>
      <c r="AO343" s="6">
        <v>11.936</v>
      </c>
      <c r="AP343" s="6">
        <v>0.29299999999999998</v>
      </c>
      <c r="AQ343" s="6">
        <v>3.9E-2</v>
      </c>
      <c r="AR343" s="6">
        <v>8.07</v>
      </c>
      <c r="AS343" s="6">
        <v>1.0820000000000001</v>
      </c>
      <c r="AT343" s="6">
        <v>2.39</v>
      </c>
      <c r="AU343" s="6">
        <v>0.32</v>
      </c>
      <c r="AV343" s="6">
        <v>28</v>
      </c>
      <c r="AW343" s="6">
        <v>3.754</v>
      </c>
      <c r="AX343" s="3"/>
      <c r="AY343" s="3"/>
      <c r="AZ343" s="6">
        <v>270.48</v>
      </c>
      <c r="BA343" s="6">
        <v>0.16700000000000001</v>
      </c>
      <c r="BB343" s="6">
        <v>0.19900000000000001</v>
      </c>
      <c r="BC343" s="6">
        <v>0.17499999999999999</v>
      </c>
      <c r="BD343" s="6">
        <v>0.19700000000000001</v>
      </c>
      <c r="BE343" s="6">
        <v>0.223</v>
      </c>
      <c r="BF343" s="6">
        <v>0.13200000000000001</v>
      </c>
      <c r="BG343" s="6">
        <v>0.09</v>
      </c>
      <c r="BH343" s="6">
        <v>8.8999999999999996E-2</v>
      </c>
      <c r="BI343" s="6">
        <v>0</v>
      </c>
      <c r="BJ343" s="6">
        <v>2.9000000000000001E-2</v>
      </c>
      <c r="BK343" s="6">
        <v>6.0000000000000001E-3</v>
      </c>
      <c r="BL343" s="6">
        <v>0.22900000000000001</v>
      </c>
      <c r="BM343" s="3"/>
      <c r="BN343" s="6">
        <v>0</v>
      </c>
      <c r="BO343" s="6">
        <v>0.14699999999999999</v>
      </c>
      <c r="BP343" s="6">
        <v>6.0000000000000001E-3</v>
      </c>
      <c r="BQ343" s="6">
        <v>0.246</v>
      </c>
      <c r="BR343" s="3"/>
      <c r="BS343" s="6">
        <v>9.1999999999999998E-2</v>
      </c>
      <c r="BT343" s="6">
        <v>0</v>
      </c>
      <c r="BU343" s="6">
        <v>1E-3</v>
      </c>
      <c r="BV343" s="6">
        <v>1E-3</v>
      </c>
      <c r="BW343" s="6">
        <v>0</v>
      </c>
      <c r="BX343" s="6">
        <v>89.04</v>
      </c>
      <c r="BY343" s="6">
        <v>89.08</v>
      </c>
      <c r="BZ343" s="6">
        <v>19.081</v>
      </c>
      <c r="CA343" s="6">
        <v>27.815999999999999</v>
      </c>
    </row>
    <row r="344" spans="1:79" x14ac:dyDescent="0.25">
      <c r="A344" s="4" t="s">
        <v>31</v>
      </c>
      <c r="B344" s="4">
        <v>2012</v>
      </c>
      <c r="C344" s="4" t="s">
        <v>32</v>
      </c>
      <c r="D344" s="5">
        <v>7592099</v>
      </c>
      <c r="E344" s="5">
        <v>235000000000</v>
      </c>
      <c r="F344" s="6">
        <v>2.2519999999999998</v>
      </c>
      <c r="G344" s="6">
        <v>0.29699999999999999</v>
      </c>
      <c r="H344" s="6">
        <v>74.784999999999997</v>
      </c>
      <c r="I344" s="6">
        <v>6.19</v>
      </c>
      <c r="J344" s="7">
        <v>9.0239999999999991</v>
      </c>
      <c r="K344" s="6">
        <v>74.712000000000003</v>
      </c>
      <c r="L344" s="6">
        <v>5.8239999999999998</v>
      </c>
      <c r="M344" s="6">
        <v>8.4540000000000006</v>
      </c>
      <c r="N344" s="6">
        <v>9.8409999999999993</v>
      </c>
      <c r="O344" s="6">
        <v>0.33</v>
      </c>
      <c r="P344" s="6">
        <v>0.26400000000000001</v>
      </c>
      <c r="Q344" s="6">
        <v>9.85</v>
      </c>
      <c r="R344" s="6">
        <v>0.33</v>
      </c>
      <c r="S344" s="6">
        <v>0.26400000000000001</v>
      </c>
      <c r="T344" s="6">
        <v>32.575000000000003</v>
      </c>
      <c r="U344" s="6">
        <v>4.2910000000000004</v>
      </c>
      <c r="V344" s="6">
        <v>88.325000000000003</v>
      </c>
      <c r="W344" s="6">
        <v>11.634</v>
      </c>
      <c r="X344" s="6">
        <v>0.39</v>
      </c>
      <c r="Y344" s="6">
        <v>68.706999999999994</v>
      </c>
      <c r="Z344" s="6">
        <v>1893.8520000000001</v>
      </c>
      <c r="AA344" s="6">
        <v>1931.5909999999999</v>
      </c>
      <c r="AB344" s="6">
        <v>616.25099999999998</v>
      </c>
      <c r="AC344" s="6">
        <v>0</v>
      </c>
      <c r="AD344" s="6">
        <v>57.905999999999999</v>
      </c>
      <c r="AE344" s="6">
        <v>40.853999999999999</v>
      </c>
      <c r="AF344" s="6">
        <v>1150.9880000000001</v>
      </c>
      <c r="AG344" s="3"/>
      <c r="AH344" s="6">
        <v>37267.684000000001</v>
      </c>
      <c r="AI344" s="6">
        <v>1.248</v>
      </c>
      <c r="AJ344" s="6">
        <v>0</v>
      </c>
      <c r="AK344" s="6">
        <v>0</v>
      </c>
      <c r="AL344" s="6">
        <v>4.8140000000000001</v>
      </c>
      <c r="AM344" s="6">
        <v>0.63400000000000001</v>
      </c>
      <c r="AN344" s="6">
        <v>12.590999999999999</v>
      </c>
      <c r="AO344" s="6">
        <v>12.584</v>
      </c>
      <c r="AP344" s="6">
        <v>-7.2999999999999995E-2</v>
      </c>
      <c r="AQ344" s="6">
        <v>-0.01</v>
      </c>
      <c r="AR344" s="6">
        <v>8.06</v>
      </c>
      <c r="AS344" s="6">
        <v>1.0620000000000001</v>
      </c>
      <c r="AT344" s="6">
        <v>2.48</v>
      </c>
      <c r="AU344" s="6">
        <v>0.32700000000000001</v>
      </c>
      <c r="AV344" s="6">
        <v>35.143000000000001</v>
      </c>
      <c r="AW344" s="6">
        <v>4.6289999999999996</v>
      </c>
      <c r="AX344" s="3"/>
      <c r="AY344" s="3"/>
      <c r="AZ344" s="6">
        <v>282.94</v>
      </c>
      <c r="BA344" s="6">
        <v>0.16300000000000001</v>
      </c>
      <c r="BB344" s="6">
        <v>0.214</v>
      </c>
      <c r="BC344" s="6">
        <v>0.188</v>
      </c>
      <c r="BD344" s="6">
        <v>0.218</v>
      </c>
      <c r="BE344" s="6">
        <v>0.22</v>
      </c>
      <c r="BF344" s="6">
        <v>0.13400000000000001</v>
      </c>
      <c r="BG344" s="6">
        <v>9.1999999999999998E-2</v>
      </c>
      <c r="BH344" s="6">
        <v>9.1999999999999998E-2</v>
      </c>
      <c r="BI344" s="6">
        <v>0</v>
      </c>
      <c r="BJ344" s="6">
        <v>3.1E-2</v>
      </c>
      <c r="BK344" s="6">
        <v>6.0000000000000001E-3</v>
      </c>
      <c r="BL344" s="6">
        <v>0.23100000000000001</v>
      </c>
      <c r="BM344" s="3"/>
      <c r="BN344" s="6">
        <v>0</v>
      </c>
      <c r="BO344" s="6">
        <v>7.3999999999999996E-2</v>
      </c>
      <c r="BP344" s="6">
        <v>-2E-3</v>
      </c>
      <c r="BQ344" s="6">
        <v>0.30399999999999999</v>
      </c>
      <c r="BR344" s="3"/>
      <c r="BS344" s="6">
        <v>9.4E-2</v>
      </c>
      <c r="BT344" s="6">
        <v>0</v>
      </c>
      <c r="BU344" s="6">
        <v>1E-3</v>
      </c>
      <c r="BV344" s="6">
        <v>1E-3</v>
      </c>
      <c r="BW344" s="6">
        <v>0</v>
      </c>
      <c r="BX344" s="6">
        <v>95.54</v>
      </c>
      <c r="BY344" s="6">
        <v>95.59</v>
      </c>
      <c r="BZ344" s="6">
        <v>13.54</v>
      </c>
      <c r="CA344" s="6">
        <v>18.106000000000002</v>
      </c>
    </row>
    <row r="345" spans="1:79" x14ac:dyDescent="0.25">
      <c r="A345" s="4" t="s">
        <v>31</v>
      </c>
      <c r="B345" s="4">
        <v>2013</v>
      </c>
      <c r="C345" s="4" t="s">
        <v>32</v>
      </c>
      <c r="D345" s="5">
        <v>7726675</v>
      </c>
      <c r="E345" s="5">
        <v>250000000000</v>
      </c>
      <c r="F345" s="6">
        <v>2.17</v>
      </c>
      <c r="G345" s="6">
        <v>0.28100000000000003</v>
      </c>
      <c r="H345" s="6">
        <v>63.094999999999999</v>
      </c>
      <c r="I345" s="6">
        <v>-11.69</v>
      </c>
      <c r="J345" s="7">
        <v>-15.631</v>
      </c>
      <c r="K345" s="6">
        <v>63.755000000000003</v>
      </c>
      <c r="L345" s="6">
        <v>-10.957000000000001</v>
      </c>
      <c r="M345" s="6">
        <v>-14.664999999999999</v>
      </c>
      <c r="N345" s="6">
        <v>8.2509999999999994</v>
      </c>
      <c r="O345" s="6">
        <v>0.26900000000000002</v>
      </c>
      <c r="P345" s="6">
        <v>0.23799999999999999</v>
      </c>
      <c r="Q345" s="6">
        <v>8.1660000000000004</v>
      </c>
      <c r="R345" s="6">
        <v>0.26700000000000002</v>
      </c>
      <c r="S345" s="6">
        <v>0.23599999999999999</v>
      </c>
      <c r="T345" s="6">
        <v>26.716000000000001</v>
      </c>
      <c r="U345" s="6">
        <v>3.4580000000000002</v>
      </c>
      <c r="V345" s="6">
        <v>79.680999999999997</v>
      </c>
      <c r="W345" s="6">
        <v>10.311999999999999</v>
      </c>
      <c r="X345" s="6">
        <v>0.33700000000000002</v>
      </c>
      <c r="Y345" s="6">
        <v>70.876999999999995</v>
      </c>
      <c r="Z345" s="6">
        <v>1956.9469999999999</v>
      </c>
      <c r="AA345" s="6">
        <v>1995.346</v>
      </c>
      <c r="AB345" s="6">
        <v>642.96699999999998</v>
      </c>
      <c r="AC345" s="6">
        <v>1E-3</v>
      </c>
      <c r="AD345" s="6">
        <v>69.198999999999998</v>
      </c>
      <c r="AE345" s="6">
        <v>41.512999999999998</v>
      </c>
      <c r="AF345" s="6">
        <v>1173.904</v>
      </c>
      <c r="AG345" s="3"/>
      <c r="AH345" s="6">
        <v>34654.491999999998</v>
      </c>
      <c r="AI345" s="6">
        <v>1.1319999999999999</v>
      </c>
      <c r="AJ345" s="6">
        <v>0</v>
      </c>
      <c r="AK345" s="6">
        <v>0</v>
      </c>
      <c r="AL345" s="6">
        <v>11.292999999999999</v>
      </c>
      <c r="AM345" s="6">
        <v>1.462</v>
      </c>
      <c r="AN345" s="6">
        <v>11.276999999999999</v>
      </c>
      <c r="AO345" s="6">
        <v>11.27</v>
      </c>
      <c r="AP345" s="6">
        <v>0.66</v>
      </c>
      <c r="AQ345" s="6">
        <v>8.5000000000000006E-2</v>
      </c>
      <c r="AR345" s="6">
        <v>8.51</v>
      </c>
      <c r="AS345" s="6">
        <v>1.101</v>
      </c>
      <c r="AT345" s="6">
        <v>2.4500000000000002</v>
      </c>
      <c r="AU345" s="6">
        <v>0.317</v>
      </c>
      <c r="AV345" s="6">
        <v>22.916</v>
      </c>
      <c r="AW345" s="6">
        <v>2.9660000000000002</v>
      </c>
      <c r="AX345" s="3"/>
      <c r="AY345" s="3"/>
      <c r="AZ345" s="6">
        <v>267.76400000000001</v>
      </c>
      <c r="BA345" s="6">
        <v>0.15</v>
      </c>
      <c r="BB345" s="6">
        <v>0.17899999999999999</v>
      </c>
      <c r="BC345" s="6">
        <v>0.16</v>
      </c>
      <c r="BD345" s="6">
        <v>0.17799999999999999</v>
      </c>
      <c r="BE345" s="6">
        <v>0.217</v>
      </c>
      <c r="BF345" s="6">
        <v>0.13500000000000001</v>
      </c>
      <c r="BG345" s="6">
        <v>9.2999999999999999E-2</v>
      </c>
      <c r="BH345" s="6">
        <v>9.4E-2</v>
      </c>
      <c r="BI345" s="6">
        <v>0</v>
      </c>
      <c r="BJ345" s="6">
        <v>3.5000000000000003E-2</v>
      </c>
      <c r="BK345" s="6">
        <v>6.0000000000000001E-3</v>
      </c>
      <c r="BL345" s="6">
        <v>0.23</v>
      </c>
      <c r="BM345" s="3"/>
      <c r="BN345" s="6">
        <v>0</v>
      </c>
      <c r="BO345" s="6">
        <v>0.17299999999999999</v>
      </c>
      <c r="BP345" s="6">
        <v>1.4E-2</v>
      </c>
      <c r="BQ345" s="6">
        <v>0.19700000000000001</v>
      </c>
      <c r="BR345" s="3"/>
      <c r="BS345" s="6">
        <v>9.5000000000000001E-2</v>
      </c>
      <c r="BT345" s="6">
        <v>0</v>
      </c>
      <c r="BU345" s="6">
        <v>1E-3</v>
      </c>
      <c r="BV345" s="6">
        <v>1E-3</v>
      </c>
      <c r="BW345" s="6">
        <v>0</v>
      </c>
      <c r="BX345" s="6">
        <v>87.08</v>
      </c>
      <c r="BY345" s="6">
        <v>87.13</v>
      </c>
      <c r="BZ345" s="6">
        <v>16.585000000000001</v>
      </c>
      <c r="CA345" s="6">
        <v>26.286000000000001</v>
      </c>
    </row>
    <row r="346" spans="1:79" x14ac:dyDescent="0.25">
      <c r="A346" s="4" t="s">
        <v>31</v>
      </c>
      <c r="B346" s="4">
        <v>2014</v>
      </c>
      <c r="C346" s="4" t="s">
        <v>32</v>
      </c>
      <c r="D346" s="5">
        <v>7863849</v>
      </c>
      <c r="E346" s="5">
        <v>265000000000</v>
      </c>
      <c r="F346" s="6">
        <v>2.2919999999999998</v>
      </c>
      <c r="G346" s="6">
        <v>0.29099999999999998</v>
      </c>
      <c r="H346" s="6">
        <v>60.281999999999996</v>
      </c>
      <c r="I346" s="6">
        <v>-2.8130000000000002</v>
      </c>
      <c r="J346" s="7">
        <v>-4.4580000000000002</v>
      </c>
      <c r="K346" s="6">
        <v>60.356000000000002</v>
      </c>
      <c r="L346" s="6">
        <v>-3.399</v>
      </c>
      <c r="M346" s="6">
        <v>-5.3319999999999999</v>
      </c>
      <c r="N346" s="6">
        <v>7.6749999999999998</v>
      </c>
      <c r="O346" s="6">
        <v>0.247</v>
      </c>
      <c r="P346" s="6">
        <v>0.23100000000000001</v>
      </c>
      <c r="Q346" s="6">
        <v>7.6660000000000004</v>
      </c>
      <c r="R346" s="6">
        <v>0.247</v>
      </c>
      <c r="S346" s="6">
        <v>0.23100000000000001</v>
      </c>
      <c r="T346" s="6">
        <v>25.305</v>
      </c>
      <c r="U346" s="6">
        <v>3.218</v>
      </c>
      <c r="V346" s="6">
        <v>81.923000000000002</v>
      </c>
      <c r="W346" s="6">
        <v>10.417999999999999</v>
      </c>
      <c r="X346" s="6">
        <v>0.33600000000000002</v>
      </c>
      <c r="Y346" s="6">
        <v>73.168999999999997</v>
      </c>
      <c r="Z346" s="6">
        <v>2017.229</v>
      </c>
      <c r="AA346" s="6">
        <v>2055.701</v>
      </c>
      <c r="AB346" s="6">
        <v>668.27200000000005</v>
      </c>
      <c r="AC346" s="6">
        <v>1E-3</v>
      </c>
      <c r="AD346" s="6">
        <v>81.671999999999997</v>
      </c>
      <c r="AE346" s="6">
        <v>41.585999999999999</v>
      </c>
      <c r="AF346" s="6">
        <v>1194.116</v>
      </c>
      <c r="AG346" s="3"/>
      <c r="AH346" s="6">
        <v>33226.093999999997</v>
      </c>
      <c r="AI346" s="6">
        <v>1.07</v>
      </c>
      <c r="AJ346" s="6">
        <v>0</v>
      </c>
      <c r="AK346" s="6">
        <v>0</v>
      </c>
      <c r="AL346" s="6">
        <v>12.473000000000001</v>
      </c>
      <c r="AM346" s="6">
        <v>1.5860000000000001</v>
      </c>
      <c r="AN346" s="6">
        <v>10.846</v>
      </c>
      <c r="AO346" s="6">
        <v>10.839</v>
      </c>
      <c r="AP346" s="6">
        <v>7.2999999999999995E-2</v>
      </c>
      <c r="AQ346" s="6">
        <v>8.9999999999999993E-3</v>
      </c>
      <c r="AR346" s="6">
        <v>8.74</v>
      </c>
      <c r="AS346" s="6">
        <v>1.111</v>
      </c>
      <c r="AT346" s="6">
        <v>2.4700000000000002</v>
      </c>
      <c r="AU346" s="6">
        <v>0.314</v>
      </c>
      <c r="AV346" s="6">
        <v>20.212</v>
      </c>
      <c r="AW346" s="6">
        <v>2.57</v>
      </c>
      <c r="AX346" s="3"/>
      <c r="AY346" s="3"/>
      <c r="AZ346" s="6">
        <v>261.28500000000003</v>
      </c>
      <c r="BA346" s="6">
        <v>0.153</v>
      </c>
      <c r="BB346" s="6">
        <v>0.16900000000000001</v>
      </c>
      <c r="BC346" s="6">
        <v>0.14899999999999999</v>
      </c>
      <c r="BD346" s="6">
        <v>0.16800000000000001</v>
      </c>
      <c r="BE346" s="6">
        <v>0.214</v>
      </c>
      <c r="BF346" s="6">
        <v>0.13600000000000001</v>
      </c>
      <c r="BG346" s="6">
        <v>9.4E-2</v>
      </c>
      <c r="BH346" s="6">
        <v>9.5000000000000001E-2</v>
      </c>
      <c r="BI346" s="6">
        <v>0</v>
      </c>
      <c r="BJ346" s="6">
        <v>0.04</v>
      </c>
      <c r="BK346" s="6">
        <v>6.0000000000000001E-3</v>
      </c>
      <c r="BL346" s="6">
        <v>0.22900000000000001</v>
      </c>
      <c r="BM346" s="3"/>
      <c r="BN346" s="6">
        <v>0</v>
      </c>
      <c r="BO346" s="6">
        <v>0.187</v>
      </c>
      <c r="BP346" s="6">
        <v>1E-3</v>
      </c>
      <c r="BQ346" s="6">
        <v>0.17299999999999999</v>
      </c>
      <c r="BR346" s="3"/>
      <c r="BS346" s="6">
        <v>9.6000000000000002E-2</v>
      </c>
      <c r="BT346" s="6">
        <v>0</v>
      </c>
      <c r="BU346" s="6">
        <v>1E-3</v>
      </c>
      <c r="BV346" s="6">
        <v>1E-3</v>
      </c>
      <c r="BW346" s="6">
        <v>0</v>
      </c>
      <c r="BX346" s="6">
        <v>85.24</v>
      </c>
      <c r="BY346" s="6">
        <v>85.29</v>
      </c>
      <c r="BZ346" s="6">
        <v>21.640999999999998</v>
      </c>
      <c r="CA346" s="6">
        <v>35.899000000000001</v>
      </c>
    </row>
    <row r="347" spans="1:79" x14ac:dyDescent="0.25">
      <c r="A347" s="4" t="s">
        <v>31</v>
      </c>
      <c r="B347" s="4">
        <v>2015</v>
      </c>
      <c r="C347" s="4" t="s">
        <v>32</v>
      </c>
      <c r="D347" s="5">
        <v>8007777</v>
      </c>
      <c r="E347" s="5">
        <v>280000000000</v>
      </c>
      <c r="F347" s="6">
        <v>2.2330000000000001</v>
      </c>
      <c r="G347" s="6">
        <v>0.27900000000000003</v>
      </c>
      <c r="H347" s="6">
        <v>62.939</v>
      </c>
      <c r="I347" s="6">
        <v>2.657</v>
      </c>
      <c r="J347" s="7">
        <v>4.407</v>
      </c>
      <c r="K347" s="6">
        <v>62.829000000000001</v>
      </c>
      <c r="L347" s="6">
        <v>2.4740000000000002</v>
      </c>
      <c r="M347" s="6">
        <v>4.0979999999999999</v>
      </c>
      <c r="N347" s="6">
        <v>7.8460000000000001</v>
      </c>
      <c r="O347" s="6">
        <v>0.251</v>
      </c>
      <c r="P347" s="6">
        <v>0.22800000000000001</v>
      </c>
      <c r="Q347" s="6">
        <v>7.86</v>
      </c>
      <c r="R347" s="6">
        <v>0.252</v>
      </c>
      <c r="S347" s="6">
        <v>0.22800000000000001</v>
      </c>
      <c r="T347" s="6">
        <v>25.088999999999999</v>
      </c>
      <c r="U347" s="6">
        <v>3.133</v>
      </c>
      <c r="V347" s="6">
        <v>80.647999999999996</v>
      </c>
      <c r="W347" s="6">
        <v>10.071</v>
      </c>
      <c r="X347" s="6">
        <v>0.32200000000000001</v>
      </c>
      <c r="Y347" s="6">
        <v>75.402000000000001</v>
      </c>
      <c r="Z347" s="6">
        <v>2080.1680000000001</v>
      </c>
      <c r="AA347" s="6">
        <v>2118.5309999999999</v>
      </c>
      <c r="AB347" s="6">
        <v>693.36099999999999</v>
      </c>
      <c r="AC347" s="6">
        <v>2E-3</v>
      </c>
      <c r="AD347" s="6">
        <v>95.456999999999994</v>
      </c>
      <c r="AE347" s="6">
        <v>41.475999999999999</v>
      </c>
      <c r="AF347" s="6">
        <v>1215.9469999999999</v>
      </c>
      <c r="AG347" s="3"/>
      <c r="AH347" s="6">
        <v>34426.468999999997</v>
      </c>
      <c r="AI347" s="6">
        <v>1.1020000000000001</v>
      </c>
      <c r="AJ347" s="6">
        <v>1E-3</v>
      </c>
      <c r="AK347" s="6">
        <v>0</v>
      </c>
      <c r="AL347" s="6">
        <v>13.785</v>
      </c>
      <c r="AM347" s="6">
        <v>1.7210000000000001</v>
      </c>
      <c r="AN347" s="6">
        <v>10.893000000000001</v>
      </c>
      <c r="AO347" s="6">
        <v>10.888</v>
      </c>
      <c r="AP347" s="6">
        <v>-0.11</v>
      </c>
      <c r="AQ347" s="6">
        <v>-1.4E-2</v>
      </c>
      <c r="AR347" s="6">
        <v>8.99</v>
      </c>
      <c r="AS347" s="6">
        <v>1.123</v>
      </c>
      <c r="AT347" s="6">
        <v>2.56</v>
      </c>
      <c r="AU347" s="6">
        <v>0.32</v>
      </c>
      <c r="AV347" s="6">
        <v>21.831</v>
      </c>
      <c r="AW347" s="6">
        <v>2.726</v>
      </c>
      <c r="AX347" s="3"/>
      <c r="AY347" s="3"/>
      <c r="AZ347" s="6">
        <v>275.67899999999997</v>
      </c>
      <c r="BA347" s="6">
        <v>0.155</v>
      </c>
      <c r="BB347" s="6">
        <v>0.17699999999999999</v>
      </c>
      <c r="BC347" s="6">
        <v>0.153</v>
      </c>
      <c r="BD347" s="6">
        <v>0.17100000000000001</v>
      </c>
      <c r="BE347" s="6">
        <v>0.21199999999999999</v>
      </c>
      <c r="BF347" s="6">
        <v>0.13700000000000001</v>
      </c>
      <c r="BG347" s="6">
        <v>9.5000000000000001E-2</v>
      </c>
      <c r="BH347" s="6">
        <v>9.7000000000000003E-2</v>
      </c>
      <c r="BI347" s="6">
        <v>0</v>
      </c>
      <c r="BJ347" s="6">
        <v>4.5999999999999999E-2</v>
      </c>
      <c r="BK347" s="6">
        <v>6.0000000000000001E-3</v>
      </c>
      <c r="BL347" s="6">
        <v>0.22800000000000001</v>
      </c>
      <c r="BM347" s="3"/>
      <c r="BN347" s="6">
        <v>0</v>
      </c>
      <c r="BO347" s="6">
        <v>0.20300000000000001</v>
      </c>
      <c r="BP347" s="6">
        <v>-2E-3</v>
      </c>
      <c r="BQ347" s="6">
        <v>0.183</v>
      </c>
      <c r="BR347" s="3"/>
      <c r="BS347" s="6">
        <v>9.7000000000000003E-2</v>
      </c>
      <c r="BT347" s="6">
        <v>0</v>
      </c>
      <c r="BU347" s="6">
        <v>1E-3</v>
      </c>
      <c r="BV347" s="6">
        <v>1E-3</v>
      </c>
      <c r="BW347" s="6">
        <v>0</v>
      </c>
      <c r="BX347" s="6">
        <v>87.19</v>
      </c>
      <c r="BY347" s="6">
        <v>87.23</v>
      </c>
      <c r="BZ347" s="6">
        <v>17.709</v>
      </c>
      <c r="CA347" s="6">
        <v>28.137</v>
      </c>
    </row>
    <row r="348" spans="1:79" x14ac:dyDescent="0.25">
      <c r="A348" s="4" t="s">
        <v>31</v>
      </c>
      <c r="B348" s="4">
        <v>2016</v>
      </c>
      <c r="C348" s="4" t="s">
        <v>32</v>
      </c>
      <c r="D348" s="5">
        <v>8159015</v>
      </c>
      <c r="E348" s="5">
        <v>295000000000</v>
      </c>
      <c r="F348" s="6">
        <v>1.9830000000000001</v>
      </c>
      <c r="G348" s="6">
        <v>0.24299999999999999</v>
      </c>
      <c r="H348" s="6">
        <v>61.161000000000001</v>
      </c>
      <c r="I348" s="6">
        <v>-1.778</v>
      </c>
      <c r="J348" s="7">
        <v>-2.8260000000000001</v>
      </c>
      <c r="K348" s="6">
        <v>64.935000000000002</v>
      </c>
      <c r="L348" s="6">
        <v>2.105</v>
      </c>
      <c r="M348" s="6">
        <v>3.351</v>
      </c>
      <c r="N348" s="6">
        <v>7.9589999999999996</v>
      </c>
      <c r="O348" s="6">
        <v>0.25</v>
      </c>
      <c r="P348" s="6">
        <v>0.23100000000000001</v>
      </c>
      <c r="Q348" s="6">
        <v>7.4960000000000004</v>
      </c>
      <c r="R348" s="6">
        <v>0.23499999999999999</v>
      </c>
      <c r="S348" s="6">
        <v>0.217</v>
      </c>
      <c r="T348" s="6">
        <v>20.832000000000001</v>
      </c>
      <c r="U348" s="6">
        <v>2.5529999999999999</v>
      </c>
      <c r="V348" s="6">
        <v>80.861000000000004</v>
      </c>
      <c r="W348" s="6">
        <v>9.9109999999999996</v>
      </c>
      <c r="X348" s="6">
        <v>0.311</v>
      </c>
      <c r="Y348" s="6">
        <v>77.385000000000005</v>
      </c>
      <c r="Z348" s="6">
        <v>2141.3290000000002</v>
      </c>
      <c r="AA348" s="6">
        <v>2183.4650000000001</v>
      </c>
      <c r="AB348" s="6">
        <v>714.19299999999998</v>
      </c>
      <c r="AC348" s="6">
        <v>2E-3</v>
      </c>
      <c r="AD348" s="6">
        <v>111.145</v>
      </c>
      <c r="AE348" s="6">
        <v>45.25</v>
      </c>
      <c r="AF348" s="6">
        <v>1238.604</v>
      </c>
      <c r="AG348" s="3"/>
      <c r="AH348" s="6">
        <v>34475.207000000002</v>
      </c>
      <c r="AI348" s="6">
        <v>1.081</v>
      </c>
      <c r="AJ348" s="6">
        <v>0</v>
      </c>
      <c r="AK348" s="6">
        <v>0</v>
      </c>
      <c r="AL348" s="6">
        <v>15.688000000000001</v>
      </c>
      <c r="AM348" s="6">
        <v>1.923</v>
      </c>
      <c r="AN348" s="6">
        <v>10.657</v>
      </c>
      <c r="AO348" s="6">
        <v>10.667</v>
      </c>
      <c r="AP348" s="6">
        <v>3.774</v>
      </c>
      <c r="AQ348" s="6">
        <v>0.46300000000000002</v>
      </c>
      <c r="AR348" s="6">
        <v>9.2200000000000006</v>
      </c>
      <c r="AS348" s="6">
        <v>1.1299999999999999</v>
      </c>
      <c r="AT348" s="6">
        <v>2.57</v>
      </c>
      <c r="AU348" s="6">
        <v>0.315</v>
      </c>
      <c r="AV348" s="6">
        <v>22.657</v>
      </c>
      <c r="AW348" s="6">
        <v>2.7770000000000001</v>
      </c>
      <c r="AX348" s="3"/>
      <c r="AY348" s="3"/>
      <c r="AZ348" s="6">
        <v>281.28399999999999</v>
      </c>
      <c r="BA348" s="6">
        <v>0.13300000000000001</v>
      </c>
      <c r="BB348" s="6">
        <v>0.17199999999999999</v>
      </c>
      <c r="BC348" s="6">
        <v>0.16200000000000001</v>
      </c>
      <c r="BD348" s="6">
        <v>0.14499999999999999</v>
      </c>
      <c r="BE348" s="6">
        <v>0.20899999999999999</v>
      </c>
      <c r="BF348" s="6">
        <v>0.13800000000000001</v>
      </c>
      <c r="BG348" s="6">
        <v>9.6000000000000002E-2</v>
      </c>
      <c r="BH348" s="6">
        <v>9.8000000000000004E-2</v>
      </c>
      <c r="BI348" s="6">
        <v>0</v>
      </c>
      <c r="BJ348" s="6">
        <v>5.0999999999999997E-2</v>
      </c>
      <c r="BK348" s="6">
        <v>6.0000000000000001E-3</v>
      </c>
      <c r="BL348" s="6">
        <v>0.22700000000000001</v>
      </c>
      <c r="BM348" s="3"/>
      <c r="BN348" s="6">
        <v>0</v>
      </c>
      <c r="BO348" s="6">
        <v>0.22500000000000001</v>
      </c>
      <c r="BP348" s="6">
        <v>8.3000000000000004E-2</v>
      </c>
      <c r="BQ348" s="6">
        <v>0.188</v>
      </c>
      <c r="BR348" s="3"/>
      <c r="BS348" s="6">
        <v>9.9000000000000005E-2</v>
      </c>
      <c r="BT348" s="6">
        <v>0</v>
      </c>
      <c r="BU348" s="6">
        <v>1E-3</v>
      </c>
      <c r="BV348" s="6">
        <v>1E-3</v>
      </c>
      <c r="BW348" s="6">
        <v>0</v>
      </c>
      <c r="BX348" s="6">
        <v>87.03</v>
      </c>
      <c r="BY348" s="6">
        <v>86.95</v>
      </c>
      <c r="BZ348" s="6">
        <v>19.701000000000001</v>
      </c>
      <c r="CA348" s="6">
        <v>32.212000000000003</v>
      </c>
    </row>
    <row r="349" spans="1:79" x14ac:dyDescent="0.25">
      <c r="A349" s="4" t="s">
        <v>31</v>
      </c>
      <c r="B349" s="4">
        <v>2017</v>
      </c>
      <c r="C349" s="4" t="s">
        <v>32</v>
      </c>
      <c r="D349" s="5">
        <v>8309256</v>
      </c>
      <c r="E349" s="5">
        <v>310000000000</v>
      </c>
      <c r="F349" s="6">
        <v>1.982</v>
      </c>
      <c r="G349" s="6">
        <v>0.23899999999999999</v>
      </c>
      <c r="H349" s="6">
        <v>58.841999999999999</v>
      </c>
      <c r="I349" s="6">
        <v>-2.319</v>
      </c>
      <c r="J349" s="7">
        <v>-3.7919999999999998</v>
      </c>
      <c r="K349" s="6">
        <v>61.515999999999998</v>
      </c>
      <c r="L349" s="6">
        <v>-3.4180000000000001</v>
      </c>
      <c r="M349" s="6">
        <v>-5.2640000000000002</v>
      </c>
      <c r="N349" s="6">
        <v>7.4029999999999996</v>
      </c>
      <c r="O349" s="6">
        <v>0.22800000000000001</v>
      </c>
      <c r="P349" s="6">
        <v>0.214</v>
      </c>
      <c r="Q349" s="6">
        <v>7.0810000000000004</v>
      </c>
      <c r="R349" s="6">
        <v>0.218</v>
      </c>
      <c r="S349" s="6">
        <v>0.20499999999999999</v>
      </c>
      <c r="T349" s="6">
        <v>18.834</v>
      </c>
      <c r="U349" s="6">
        <v>2.2669999999999999</v>
      </c>
      <c r="V349" s="6">
        <v>77.721999999999994</v>
      </c>
      <c r="W349" s="6">
        <v>9.3539999999999992</v>
      </c>
      <c r="X349" s="6">
        <v>0.28799999999999998</v>
      </c>
      <c r="Y349" s="6">
        <v>79.367999999999995</v>
      </c>
      <c r="Z349" s="6">
        <v>2200.17</v>
      </c>
      <c r="AA349" s="6">
        <v>2244.9810000000002</v>
      </c>
      <c r="AB349" s="6">
        <v>733.02700000000004</v>
      </c>
      <c r="AC349" s="6">
        <v>7.0000000000000001E-3</v>
      </c>
      <c r="AD349" s="6">
        <v>127.836</v>
      </c>
      <c r="AE349" s="6">
        <v>47.924999999999997</v>
      </c>
      <c r="AF349" s="6">
        <v>1259.933</v>
      </c>
      <c r="AG349" s="3"/>
      <c r="AH349" s="6">
        <v>34537.309000000001</v>
      </c>
      <c r="AI349" s="6">
        <v>1.0649999999999999</v>
      </c>
      <c r="AJ349" s="6">
        <v>5.0000000000000001E-3</v>
      </c>
      <c r="AK349" s="6">
        <v>1E-3</v>
      </c>
      <c r="AL349" s="6">
        <v>16.690999999999999</v>
      </c>
      <c r="AM349" s="6">
        <v>2.0089999999999999</v>
      </c>
      <c r="AN349" s="6">
        <v>10.647</v>
      </c>
      <c r="AO349" s="6">
        <v>10.657999999999999</v>
      </c>
      <c r="AP349" s="6">
        <v>2.6749999999999998</v>
      </c>
      <c r="AQ349" s="6">
        <v>0.32200000000000001</v>
      </c>
      <c r="AR349" s="6">
        <v>9.43</v>
      </c>
      <c r="AS349" s="6">
        <v>1.135</v>
      </c>
      <c r="AT349" s="6">
        <v>2.63</v>
      </c>
      <c r="AU349" s="6">
        <v>0.317</v>
      </c>
      <c r="AV349" s="6">
        <v>21.329000000000001</v>
      </c>
      <c r="AW349" s="6">
        <v>2.5670000000000002</v>
      </c>
      <c r="AX349" s="3"/>
      <c r="AY349" s="3"/>
      <c r="AZ349" s="6">
        <v>286.97899999999998</v>
      </c>
      <c r="BA349" s="6">
        <v>0.13100000000000001</v>
      </c>
      <c r="BB349" s="6">
        <v>0.16300000000000001</v>
      </c>
      <c r="BC349" s="6">
        <v>0.152</v>
      </c>
      <c r="BD349" s="6">
        <v>0.13</v>
      </c>
      <c r="BE349" s="6">
        <v>0.20599999999999999</v>
      </c>
      <c r="BF349" s="6">
        <v>0.13800000000000001</v>
      </c>
      <c r="BG349" s="6">
        <v>9.7000000000000003E-2</v>
      </c>
      <c r="BH349" s="6">
        <v>9.8000000000000004E-2</v>
      </c>
      <c r="BI349" s="6">
        <v>0</v>
      </c>
      <c r="BJ349" s="6">
        <v>5.7000000000000002E-2</v>
      </c>
      <c r="BK349" s="6">
        <v>7.0000000000000001E-3</v>
      </c>
      <c r="BL349" s="6">
        <v>0.22600000000000001</v>
      </c>
      <c r="BM349" s="3"/>
      <c r="BN349" s="6">
        <v>1E-3</v>
      </c>
      <c r="BO349" s="6">
        <v>0.23400000000000001</v>
      </c>
      <c r="BP349" s="6">
        <v>6.2E-2</v>
      </c>
      <c r="BQ349" s="6">
        <v>0.17399999999999999</v>
      </c>
      <c r="BR349" s="3"/>
      <c r="BS349" s="6">
        <v>0.1</v>
      </c>
      <c r="BT349" s="6">
        <v>0</v>
      </c>
      <c r="BU349" s="6">
        <v>1E-3</v>
      </c>
      <c r="BV349" s="6">
        <v>2E-3</v>
      </c>
      <c r="BW349" s="6">
        <v>0</v>
      </c>
      <c r="BX349" s="6">
        <v>88.56</v>
      </c>
      <c r="BY349" s="6">
        <v>88.47</v>
      </c>
      <c r="BZ349" s="6">
        <v>18.88</v>
      </c>
      <c r="CA349" s="6">
        <v>32.085999999999999</v>
      </c>
    </row>
    <row r="350" spans="1:79" x14ac:dyDescent="0.25">
      <c r="A350" s="4" t="s">
        <v>31</v>
      </c>
      <c r="B350" s="4">
        <v>2018</v>
      </c>
      <c r="C350" s="4" t="s">
        <v>32</v>
      </c>
      <c r="D350" s="5">
        <v>8456487</v>
      </c>
      <c r="E350" s="5">
        <v>325000000000</v>
      </c>
      <c r="F350" s="6">
        <v>1.7749999999999999</v>
      </c>
      <c r="G350" s="6">
        <v>0.21</v>
      </c>
      <c r="H350" s="6">
        <v>60.256999999999998</v>
      </c>
      <c r="I350" s="6">
        <v>1.415</v>
      </c>
      <c r="J350" s="7">
        <v>2.4049999999999998</v>
      </c>
      <c r="K350" s="6">
        <v>62.529000000000003</v>
      </c>
      <c r="L350" s="6">
        <v>1.012</v>
      </c>
      <c r="M350" s="6">
        <v>1.645</v>
      </c>
      <c r="N350" s="6">
        <v>7.3940000000000001</v>
      </c>
      <c r="O350" s="6">
        <v>0.224</v>
      </c>
      <c r="P350" s="6">
        <v>0.214</v>
      </c>
      <c r="Q350" s="6">
        <v>7.1260000000000003</v>
      </c>
      <c r="R350" s="6">
        <v>0.216</v>
      </c>
      <c r="S350" s="6">
        <v>0.20699999999999999</v>
      </c>
      <c r="T350" s="6">
        <v>18.131</v>
      </c>
      <c r="U350" s="6">
        <v>2.1440000000000001</v>
      </c>
      <c r="V350" s="6">
        <v>82.316000000000003</v>
      </c>
      <c r="W350" s="6">
        <v>9.734</v>
      </c>
      <c r="X350" s="6">
        <v>0.29499999999999998</v>
      </c>
      <c r="Y350" s="6">
        <v>81.143000000000001</v>
      </c>
      <c r="Z350" s="6">
        <v>2260.4270000000001</v>
      </c>
      <c r="AA350" s="6">
        <v>2307.5100000000002</v>
      </c>
      <c r="AB350" s="6">
        <v>751.15800000000002</v>
      </c>
      <c r="AC350" s="6">
        <v>7.0000000000000001E-3</v>
      </c>
      <c r="AD350" s="6">
        <v>145.71299999999999</v>
      </c>
      <c r="AE350" s="6">
        <v>50.197000000000003</v>
      </c>
      <c r="AF350" s="6">
        <v>1282.4059999999999</v>
      </c>
      <c r="AG350" s="3"/>
      <c r="AH350" s="6">
        <v>34493.292999999998</v>
      </c>
      <c r="AI350" s="6">
        <v>1.046</v>
      </c>
      <c r="AJ350" s="6">
        <v>0</v>
      </c>
      <c r="AK350" s="6">
        <v>0</v>
      </c>
      <c r="AL350" s="6">
        <v>17.878</v>
      </c>
      <c r="AM350" s="6">
        <v>2.1139999999999999</v>
      </c>
      <c r="AN350" s="6">
        <v>10.023999999999999</v>
      </c>
      <c r="AO350" s="6">
        <v>10.034000000000001</v>
      </c>
      <c r="AP350" s="6">
        <v>2.2719999999999998</v>
      </c>
      <c r="AQ350" s="6">
        <v>0.26900000000000002</v>
      </c>
      <c r="AR350" s="6">
        <v>9.6</v>
      </c>
      <c r="AS350" s="6">
        <v>1.135</v>
      </c>
      <c r="AT350" s="6">
        <v>2.65</v>
      </c>
      <c r="AU350" s="6">
        <v>0.313</v>
      </c>
      <c r="AV350" s="6">
        <v>22.472999999999999</v>
      </c>
      <c r="AW350" s="6">
        <v>2.657</v>
      </c>
      <c r="AX350" s="3"/>
      <c r="AY350" s="3"/>
      <c r="AZ350" s="6">
        <v>291.69200000000001</v>
      </c>
      <c r="BA350" s="6">
        <v>0.113</v>
      </c>
      <c r="BB350" s="6">
        <v>0.16400000000000001</v>
      </c>
      <c r="BC350" s="6">
        <v>0.152</v>
      </c>
      <c r="BD350" s="6">
        <v>0.123</v>
      </c>
      <c r="BE350" s="6">
        <v>0.20200000000000001</v>
      </c>
      <c r="BF350" s="6">
        <v>0.13900000000000001</v>
      </c>
      <c r="BG350" s="6">
        <v>9.8000000000000004E-2</v>
      </c>
      <c r="BH350" s="6">
        <v>9.9000000000000005E-2</v>
      </c>
      <c r="BI350" s="6">
        <v>0</v>
      </c>
      <c r="BJ350" s="6">
        <v>6.3E-2</v>
      </c>
      <c r="BK350" s="6">
        <v>7.0000000000000001E-3</v>
      </c>
      <c r="BL350" s="6">
        <v>0.22500000000000001</v>
      </c>
      <c r="BM350" s="3"/>
      <c r="BN350" s="6">
        <v>0</v>
      </c>
      <c r="BO350" s="6">
        <v>0.23699999999999999</v>
      </c>
      <c r="BP350" s="6">
        <v>5.3999999999999999E-2</v>
      </c>
      <c r="BQ350" s="6">
        <v>0.183</v>
      </c>
      <c r="BR350" s="3"/>
      <c r="BS350" s="6">
        <v>0.10100000000000001</v>
      </c>
      <c r="BT350" s="6">
        <v>0</v>
      </c>
      <c r="BU350" s="6">
        <v>1E-3</v>
      </c>
      <c r="BV350" s="6">
        <v>2E-3</v>
      </c>
      <c r="BW350" s="6">
        <v>0</v>
      </c>
      <c r="BX350" s="6">
        <v>84.85</v>
      </c>
      <c r="BY350" s="6">
        <v>84.77</v>
      </c>
      <c r="BZ350" s="6">
        <v>22.059000000000001</v>
      </c>
      <c r="CA350" s="6">
        <v>36.607999999999997</v>
      </c>
    </row>
    <row r="351" spans="1:79" x14ac:dyDescent="0.25">
      <c r="A351" s="4" t="s">
        <v>31</v>
      </c>
      <c r="B351" s="4">
        <v>2019</v>
      </c>
      <c r="C351" s="4" t="s">
        <v>32</v>
      </c>
      <c r="D351" s="5">
        <v>8607922</v>
      </c>
      <c r="E351" s="5">
        <v>340000000000</v>
      </c>
      <c r="F351" s="6">
        <v>1.425</v>
      </c>
      <c r="G351" s="6">
        <v>0.16500000000000001</v>
      </c>
      <c r="H351" s="6">
        <v>58.645000000000003</v>
      </c>
      <c r="I351" s="6">
        <v>-1.6120000000000001</v>
      </c>
      <c r="J351" s="7">
        <v>-2.6749999999999998</v>
      </c>
      <c r="K351" s="6">
        <v>60.77</v>
      </c>
      <c r="L351" s="6">
        <v>-1.758</v>
      </c>
      <c r="M351" s="6">
        <v>-2.8119999999999998</v>
      </c>
      <c r="N351" s="6">
        <v>7.06</v>
      </c>
      <c r="O351" s="8">
        <f>AVERAGE($O$332:$O$350)</f>
        <v>0.31336842105263163</v>
      </c>
      <c r="P351" s="6">
        <v>0.20100000000000001</v>
      </c>
      <c r="Q351" s="6">
        <v>6.8129999999999997</v>
      </c>
      <c r="R351" s="8">
        <f>AVERAGE($R$332:$R$350)</f>
        <v>0.31231578947368421</v>
      </c>
      <c r="S351" s="6">
        <v>0.19400000000000001</v>
      </c>
      <c r="T351" s="6">
        <v>18.012</v>
      </c>
      <c r="U351" s="6">
        <v>2.093</v>
      </c>
      <c r="V351" s="6">
        <v>79.778000000000006</v>
      </c>
      <c r="W351" s="6">
        <v>9.2680000000000007</v>
      </c>
      <c r="X351" s="8">
        <f>AVERAGE($X$332:$X$350)</f>
        <v>0.39305263157894738</v>
      </c>
      <c r="Y351" s="6">
        <v>82.567999999999998</v>
      </c>
      <c r="Z351" s="6">
        <v>2319.0729999999999</v>
      </c>
      <c r="AA351" s="6">
        <v>2368.2800000000002</v>
      </c>
      <c r="AB351" s="6">
        <v>769.17</v>
      </c>
      <c r="AC351" s="6">
        <v>7.0000000000000001E-3</v>
      </c>
      <c r="AD351" s="6">
        <v>163.68199999999999</v>
      </c>
      <c r="AE351" s="6">
        <v>52.322000000000003</v>
      </c>
      <c r="AF351" s="6">
        <v>1303.646</v>
      </c>
      <c r="AG351" s="3"/>
      <c r="AH351" s="6">
        <v>35085.457000000002</v>
      </c>
      <c r="AI351" s="8">
        <f>AVERAGE($AI$332:$AI$350)</f>
        <v>1.2717894736842108</v>
      </c>
      <c r="AJ351" s="6">
        <v>0</v>
      </c>
      <c r="AK351" s="6">
        <v>0</v>
      </c>
      <c r="AL351" s="6">
        <v>17.968</v>
      </c>
      <c r="AM351" s="6">
        <v>2.0870000000000002</v>
      </c>
      <c r="AN351" s="6">
        <v>10.128</v>
      </c>
      <c r="AO351" s="6">
        <v>10.137</v>
      </c>
      <c r="AP351" s="6">
        <v>2.125</v>
      </c>
      <c r="AQ351" s="6">
        <v>0.247</v>
      </c>
      <c r="AR351" s="6">
        <v>9.74</v>
      </c>
      <c r="AS351" s="6">
        <v>1.1319999999999999</v>
      </c>
      <c r="AT351" s="6">
        <v>2.72</v>
      </c>
      <c r="AU351" s="6">
        <v>0.316</v>
      </c>
      <c r="AV351" s="6">
        <v>21.24</v>
      </c>
      <c r="AW351" s="6">
        <v>2.468</v>
      </c>
      <c r="AX351" s="3"/>
      <c r="AY351" s="3"/>
      <c r="AZ351" s="6">
        <v>302.01299999999998</v>
      </c>
      <c r="BA351" s="6">
        <v>8.7999999999999995E-2</v>
      </c>
      <c r="BB351" s="6">
        <v>0.158</v>
      </c>
      <c r="BC351" s="6">
        <v>0.14599999999999999</v>
      </c>
      <c r="BD351" s="6">
        <v>0.122</v>
      </c>
      <c r="BE351" s="6">
        <v>0.19800000000000001</v>
      </c>
      <c r="BF351" s="6">
        <v>0.13900000000000001</v>
      </c>
      <c r="BG351" s="6">
        <v>9.9000000000000005E-2</v>
      </c>
      <c r="BH351" s="6">
        <v>9.9000000000000005E-2</v>
      </c>
      <c r="BI351" s="6">
        <v>0</v>
      </c>
      <c r="BJ351" s="6">
        <v>6.9000000000000006E-2</v>
      </c>
      <c r="BK351" s="6">
        <v>7.0000000000000001E-3</v>
      </c>
      <c r="BL351" s="6">
        <v>0.224</v>
      </c>
      <c r="BM351" s="3"/>
      <c r="BN351" s="6">
        <v>0</v>
      </c>
      <c r="BO351" s="6">
        <v>0.23499999999999999</v>
      </c>
      <c r="BP351" s="6">
        <v>4.7E-2</v>
      </c>
      <c r="BQ351" s="6">
        <v>0.17199999999999999</v>
      </c>
      <c r="BR351" s="3"/>
      <c r="BS351" s="6">
        <v>0.10199999999999999</v>
      </c>
      <c r="BT351" s="6">
        <v>0</v>
      </c>
      <c r="BU351" s="6">
        <v>1E-3</v>
      </c>
      <c r="BV351" s="6">
        <v>2E-3</v>
      </c>
      <c r="BW351" s="6">
        <v>0</v>
      </c>
      <c r="BX351" s="6">
        <v>87.26</v>
      </c>
      <c r="BY351" s="6">
        <v>87.18</v>
      </c>
      <c r="BZ351" s="6">
        <v>21.132000000000001</v>
      </c>
      <c r="CA351" s="6">
        <v>36.033999999999999</v>
      </c>
    </row>
    <row r="352" spans="1:79" x14ac:dyDescent="0.25">
      <c r="A352" s="4" t="s">
        <v>31</v>
      </c>
      <c r="B352" s="4">
        <v>2020</v>
      </c>
      <c r="C352" s="4" t="s">
        <v>32</v>
      </c>
      <c r="D352" s="5">
        <v>8757487</v>
      </c>
      <c r="E352" s="5">
        <v>315000000000</v>
      </c>
      <c r="F352" s="6">
        <v>1.425</v>
      </c>
      <c r="G352" s="6">
        <v>0.16300000000000001</v>
      </c>
      <c r="H352" s="6">
        <v>55.008000000000003</v>
      </c>
      <c r="I352" s="6">
        <v>-3.637</v>
      </c>
      <c r="J352" s="7">
        <v>-6.202</v>
      </c>
      <c r="K352" s="6">
        <v>57.097000000000001</v>
      </c>
      <c r="L352" s="6">
        <v>-3.6739999999999999</v>
      </c>
      <c r="M352" s="6">
        <v>-6.0449999999999999</v>
      </c>
      <c r="N352" s="6">
        <v>6.52</v>
      </c>
      <c r="O352" s="8">
        <f t="shared" ref="O352:O353" si="58">AVERAGE($O$332:$O$350)</f>
        <v>0.31336842105263163</v>
      </c>
      <c r="P352" s="6">
        <v>0.2</v>
      </c>
      <c r="Q352" s="6">
        <v>6.2809999999999997</v>
      </c>
      <c r="R352" s="8">
        <f t="shared" ref="R352:R353" si="59">AVERAGE($R$332:$R$350)</f>
        <v>0.31231578947368421</v>
      </c>
      <c r="S352" s="6">
        <v>0.193</v>
      </c>
      <c r="T352" s="6">
        <v>15.701000000000001</v>
      </c>
      <c r="U352" s="6">
        <v>1.7929999999999999</v>
      </c>
      <c r="V352" s="6">
        <v>73.730999999999995</v>
      </c>
      <c r="W352" s="6">
        <v>8.4190000000000005</v>
      </c>
      <c r="X352" s="8">
        <f t="shared" ref="X352:X353" si="60">AVERAGE($X$332:$X$350)</f>
        <v>0.39305263157894738</v>
      </c>
      <c r="Y352" s="6">
        <v>83.992000000000004</v>
      </c>
      <c r="Z352" s="6">
        <v>2374.0810000000001</v>
      </c>
      <c r="AA352" s="6">
        <v>2425.377</v>
      </c>
      <c r="AB352" s="6">
        <v>784.87099999999998</v>
      </c>
      <c r="AC352" s="6">
        <v>7.0000000000000001E-3</v>
      </c>
      <c r="AD352" s="6">
        <v>182.52799999999999</v>
      </c>
      <c r="AE352" s="6">
        <v>54.41</v>
      </c>
      <c r="AF352" s="6">
        <v>1322.682</v>
      </c>
      <c r="AG352" s="3"/>
      <c r="AH352" s="6">
        <v>32593.809000000001</v>
      </c>
      <c r="AI352" s="8">
        <f t="shared" ref="AI352:AI353" si="61">AVERAGE($AI$332:$AI$350)</f>
        <v>1.2717894736842108</v>
      </c>
      <c r="AJ352" s="6">
        <v>0</v>
      </c>
      <c r="AK352" s="6">
        <v>0</v>
      </c>
      <c r="AL352" s="6">
        <v>18.847000000000001</v>
      </c>
      <c r="AM352" s="6">
        <v>2.1520000000000001</v>
      </c>
      <c r="AN352" s="8">
        <f>AVERAGE($AN$332:$AN$351)</f>
        <v>11.4643</v>
      </c>
      <c r="AO352" s="8">
        <f>AVERAGE($AO$332:$AO$351)</f>
        <v>11.464</v>
      </c>
      <c r="AP352" s="6">
        <v>2.0880000000000001</v>
      </c>
      <c r="AQ352" s="6">
        <v>0.23799999999999999</v>
      </c>
      <c r="AR352" s="8">
        <f>AVERAGE($AR$332:$AR$351)</f>
        <v>8.3450000000000006</v>
      </c>
      <c r="AS352" s="8">
        <f>AVERAGE($AS$332:$AS$351)</f>
        <v>1.1486000000000003</v>
      </c>
      <c r="AT352" s="8">
        <f>AVERAGE($AT$332:$AT$351)</f>
        <v>2.41</v>
      </c>
      <c r="AU352" s="8">
        <f>AVERAGE($AU$332:$AU$351)</f>
        <v>0.33155000000000001</v>
      </c>
      <c r="AV352" s="6">
        <v>19.036000000000001</v>
      </c>
      <c r="AW352" s="6">
        <v>2.1739999999999999</v>
      </c>
      <c r="AX352" s="3"/>
      <c r="AY352" s="3"/>
      <c r="AZ352" s="6">
        <v>285.44</v>
      </c>
      <c r="BA352" s="6">
        <v>8.6999999999999994E-2</v>
      </c>
      <c r="BB352" s="6">
        <v>0.156</v>
      </c>
      <c r="BC352" s="6">
        <v>0.14499999999999999</v>
      </c>
      <c r="BD352" s="6">
        <v>0.111</v>
      </c>
      <c r="BE352" s="6">
        <v>0.19400000000000001</v>
      </c>
      <c r="BF352" s="6">
        <v>0.14000000000000001</v>
      </c>
      <c r="BG352" s="6">
        <v>0.1</v>
      </c>
      <c r="BH352" s="6">
        <v>9.9000000000000005E-2</v>
      </c>
      <c r="BI352" s="6">
        <v>0</v>
      </c>
      <c r="BJ352" s="6">
        <v>7.3999999999999996E-2</v>
      </c>
      <c r="BK352" s="6">
        <v>7.0000000000000001E-3</v>
      </c>
      <c r="BL352" s="6">
        <v>0.223</v>
      </c>
      <c r="BM352" s="3"/>
      <c r="BN352" s="6">
        <v>0</v>
      </c>
      <c r="BO352" s="6">
        <v>0.249</v>
      </c>
      <c r="BP352" s="6">
        <v>5.0999999999999997E-2</v>
      </c>
      <c r="BQ352" s="6">
        <v>0.17</v>
      </c>
      <c r="BR352" s="3"/>
      <c r="BS352" s="6">
        <v>0.10299999999999999</v>
      </c>
      <c r="BT352" s="6">
        <v>0</v>
      </c>
      <c r="BU352" s="6">
        <v>1E-3</v>
      </c>
      <c r="BV352" s="6">
        <v>2E-3</v>
      </c>
      <c r="BW352" s="6">
        <v>0</v>
      </c>
      <c r="BX352" s="8">
        <f>AVERAGE($BX$332:$BX$351)</f>
        <v>83.340499999999992</v>
      </c>
      <c r="BY352" s="8">
        <f>AVERAGE($BY$332:$BY$351)</f>
        <v>83.340999999999994</v>
      </c>
      <c r="BZ352" s="6">
        <v>18.722000000000001</v>
      </c>
      <c r="CA352" s="6">
        <v>34.036000000000001</v>
      </c>
    </row>
    <row r="353" spans="1:79" x14ac:dyDescent="0.25">
      <c r="A353" s="4" t="s">
        <v>31</v>
      </c>
      <c r="B353" s="4">
        <v>2021</v>
      </c>
      <c r="C353" s="4" t="s">
        <v>32</v>
      </c>
      <c r="D353" s="5">
        <v>8900057</v>
      </c>
      <c r="E353" s="5">
        <v>350000000000</v>
      </c>
      <c r="F353" s="6">
        <v>1.425</v>
      </c>
      <c r="G353" s="6">
        <v>0.16</v>
      </c>
      <c r="H353" s="6">
        <v>54.529000000000003</v>
      </c>
      <c r="I353" s="6">
        <v>-0.48</v>
      </c>
      <c r="J353" s="7">
        <v>-0.872</v>
      </c>
      <c r="K353" s="6">
        <v>56.616999999999997</v>
      </c>
      <c r="L353" s="6">
        <v>-0.48</v>
      </c>
      <c r="M353" s="6">
        <v>-0.84</v>
      </c>
      <c r="N353" s="6">
        <v>6.3609999999999998</v>
      </c>
      <c r="O353" s="8">
        <f t="shared" si="58"/>
        <v>0.31336842105263163</v>
      </c>
      <c r="P353" s="6">
        <v>0.19500000000000001</v>
      </c>
      <c r="Q353" s="6">
        <v>6.1269999999999998</v>
      </c>
      <c r="R353" s="8">
        <f t="shared" si="59"/>
        <v>0.31231578947368421</v>
      </c>
      <c r="S353" s="6">
        <v>0.188</v>
      </c>
      <c r="T353" s="6">
        <v>14.042999999999999</v>
      </c>
      <c r="U353" s="6">
        <v>1.5780000000000001</v>
      </c>
      <c r="V353" s="8">
        <f>AVERAGE(V332:V352)</f>
        <v>79.349666666666664</v>
      </c>
      <c r="W353" s="8">
        <f>AVERAGE(W332:W352)</f>
        <v>10.848619047619049</v>
      </c>
      <c r="X353" s="8">
        <f t="shared" si="60"/>
        <v>0.39305263157894738</v>
      </c>
      <c r="Y353" s="6">
        <v>85.417000000000002</v>
      </c>
      <c r="Z353" s="6">
        <v>2428.6089999999999</v>
      </c>
      <c r="AA353" s="6">
        <v>2481.9940000000001</v>
      </c>
      <c r="AB353" s="6">
        <v>798.91499999999996</v>
      </c>
      <c r="AC353" s="6">
        <v>8.0000000000000002E-3</v>
      </c>
      <c r="AD353" s="6">
        <v>201.977</v>
      </c>
      <c r="AE353" s="6">
        <v>56.499000000000002</v>
      </c>
      <c r="AF353" s="6">
        <v>1342.2919999999999</v>
      </c>
      <c r="AG353" s="3"/>
      <c r="AH353" s="6">
        <v>32588.326000000001</v>
      </c>
      <c r="AI353" s="8">
        <f t="shared" si="61"/>
        <v>1.2717894736842108</v>
      </c>
      <c r="AJ353" s="6">
        <v>1E-3</v>
      </c>
      <c r="AK353" s="6">
        <v>0</v>
      </c>
      <c r="AL353" s="6">
        <v>19.449000000000002</v>
      </c>
      <c r="AM353" s="6">
        <v>2.1850000000000001</v>
      </c>
      <c r="AN353" s="8">
        <f>AVERAGE($AN$332:$AN$351)</f>
        <v>11.4643</v>
      </c>
      <c r="AO353" s="8">
        <f>AVERAGE($AO$332:$AO$351)</f>
        <v>11.464</v>
      </c>
      <c r="AP353" s="6">
        <v>2.0880000000000001</v>
      </c>
      <c r="AQ353" s="6">
        <v>0.23499999999999999</v>
      </c>
      <c r="AR353" s="8">
        <f>AVERAGE($AR$332:$AR$351)</f>
        <v>8.3450000000000006</v>
      </c>
      <c r="AS353" s="8">
        <f>AVERAGE($AS$332:$AS$351)</f>
        <v>1.1486000000000003</v>
      </c>
      <c r="AT353" s="8">
        <f>AVERAGE($AT$332:$AT$351)</f>
        <v>2.41</v>
      </c>
      <c r="AU353" s="8">
        <f>AVERAGE($AU$332:$AU$351)</f>
        <v>0.33155000000000001</v>
      </c>
      <c r="AV353" s="6">
        <v>19.611000000000001</v>
      </c>
      <c r="AW353" s="6">
        <v>2.2029999999999998</v>
      </c>
      <c r="AX353" s="3"/>
      <c r="AY353" s="3"/>
      <c r="AZ353" s="6">
        <v>290.03800000000001</v>
      </c>
      <c r="BA353" s="6">
        <v>8.5000000000000006E-2</v>
      </c>
      <c r="BB353" s="6">
        <v>0.14699999999999999</v>
      </c>
      <c r="BC353" s="6">
        <v>0.13800000000000001</v>
      </c>
      <c r="BD353" s="6">
        <v>9.4E-2</v>
      </c>
      <c r="BE353" s="6">
        <v>0.19</v>
      </c>
      <c r="BF353" s="6">
        <v>0.14000000000000001</v>
      </c>
      <c r="BG353" s="6">
        <v>0.1</v>
      </c>
      <c r="BH353" s="6">
        <v>9.9000000000000005E-2</v>
      </c>
      <c r="BI353" s="6">
        <v>0</v>
      </c>
      <c r="BJ353" s="6">
        <v>0.08</v>
      </c>
      <c r="BK353" s="6">
        <v>8.0000000000000002E-3</v>
      </c>
      <c r="BL353" s="6">
        <v>0.222</v>
      </c>
      <c r="BM353" s="3"/>
      <c r="BN353" s="6">
        <v>0</v>
      </c>
      <c r="BO353" s="6">
        <v>0.246</v>
      </c>
      <c r="BP353" s="6">
        <v>5.2999999999999999E-2</v>
      </c>
      <c r="BQ353" s="6">
        <v>0.16600000000000001</v>
      </c>
      <c r="BR353" s="3"/>
      <c r="BS353" s="6">
        <v>0.104</v>
      </c>
      <c r="BT353" s="6">
        <v>1E-3</v>
      </c>
      <c r="BU353" s="6">
        <v>1E-3</v>
      </c>
      <c r="BV353" s="6">
        <v>2E-3</v>
      </c>
      <c r="BW353" s="6">
        <v>0</v>
      </c>
      <c r="BX353" s="8">
        <f>AVERAGE($BX$332:$BX$351)</f>
        <v>83.340499999999992</v>
      </c>
      <c r="BY353" s="8">
        <f>AVERAGE($BY$332:$BY$351)</f>
        <v>83.340999999999994</v>
      </c>
      <c r="BZ353" s="8">
        <f>AVERAGE(BZ332:BZ352)</f>
        <v>17.056904761904761</v>
      </c>
      <c r="CA353" s="8">
        <f>AVERAGE(CA332:CA352)</f>
        <v>27.531333333333329</v>
      </c>
    </row>
    <row r="354" spans="1:79" x14ac:dyDescent="0.25">
      <c r="A354" s="4" t="s">
        <v>33</v>
      </c>
      <c r="B354" s="4">
        <v>2000</v>
      </c>
      <c r="C354" s="4" t="s">
        <v>34</v>
      </c>
      <c r="D354" s="5">
        <v>56966400</v>
      </c>
      <c r="E354" s="5">
        <v>1630000000000</v>
      </c>
      <c r="F354" s="6">
        <v>15.862</v>
      </c>
      <c r="G354" s="6">
        <v>0.27800000000000002</v>
      </c>
      <c r="H354" s="6">
        <v>470.48700000000002</v>
      </c>
      <c r="I354" s="6">
        <v>4.0620000000000003</v>
      </c>
      <c r="J354" s="7">
        <v>0.871</v>
      </c>
      <c r="K354" s="6">
        <v>436.00900000000001</v>
      </c>
      <c r="L354" s="6">
        <v>-0.26100000000000001</v>
      </c>
      <c r="M354" s="6">
        <v>-0.06</v>
      </c>
      <c r="N354" s="6">
        <v>7.6539999999999999</v>
      </c>
      <c r="O354" s="6">
        <v>0.23400000000000001</v>
      </c>
      <c r="P354" s="6">
        <v>0.20799999999999999</v>
      </c>
      <c r="Q354" s="6">
        <v>8.2590000000000003</v>
      </c>
      <c r="R354" s="6">
        <v>0.252</v>
      </c>
      <c r="S354" s="6">
        <v>0.224</v>
      </c>
      <c r="T354" s="6">
        <v>56.031999999999996</v>
      </c>
      <c r="U354" s="6">
        <v>0.98399999999999999</v>
      </c>
      <c r="V354" s="6">
        <v>569.45399999999995</v>
      </c>
      <c r="W354" s="6">
        <v>9.9960000000000004</v>
      </c>
      <c r="X354" s="6">
        <v>0.30599999999999999</v>
      </c>
      <c r="Y354" s="6">
        <v>693.30700000000002</v>
      </c>
      <c r="Z354" s="6">
        <v>16351.427</v>
      </c>
      <c r="AA354" s="6">
        <v>16743.291000000001</v>
      </c>
      <c r="AB354" s="6">
        <v>3580.49</v>
      </c>
      <c r="AC354" s="6">
        <v>42.356999999999999</v>
      </c>
      <c r="AD354" s="6">
        <v>2391.4229999999998</v>
      </c>
      <c r="AE354" s="6">
        <v>660.03300000000002</v>
      </c>
      <c r="AF354" s="6">
        <v>9590.3359999999993</v>
      </c>
      <c r="AG354" s="6">
        <v>53.515000000000001</v>
      </c>
      <c r="AH354" s="6">
        <v>36851.285000000003</v>
      </c>
      <c r="AI354" s="6">
        <v>1.1259999999999999</v>
      </c>
      <c r="AJ354" s="6">
        <v>3.262</v>
      </c>
      <c r="AK354" s="6">
        <v>5.7000000000000002E-2</v>
      </c>
      <c r="AL354" s="6">
        <v>134.81299999999999</v>
      </c>
      <c r="AM354" s="6">
        <v>2.367</v>
      </c>
      <c r="AN354" s="6">
        <v>9.0809999999999995</v>
      </c>
      <c r="AO354" s="6">
        <v>8.4760000000000009</v>
      </c>
      <c r="AP354" s="6">
        <v>-34.478000000000002</v>
      </c>
      <c r="AQ354" s="6">
        <v>-0.60499999999999998</v>
      </c>
      <c r="AR354" s="6">
        <v>50.9</v>
      </c>
      <c r="AS354" s="6">
        <v>0.89400000000000002</v>
      </c>
      <c r="AT354" s="6">
        <v>26.7</v>
      </c>
      <c r="AU354" s="6">
        <v>0.46899999999999997</v>
      </c>
      <c r="AV354" s="6">
        <v>255.58500000000001</v>
      </c>
      <c r="AW354" s="6">
        <v>4.4870000000000001</v>
      </c>
      <c r="AX354" s="6">
        <v>8.6999999999999994E-2</v>
      </c>
      <c r="AY354" s="6">
        <v>4.9320000000000004</v>
      </c>
      <c r="AZ354" s="6">
        <v>2099.2849999999999</v>
      </c>
      <c r="BA354" s="6">
        <v>2.1970000000000001</v>
      </c>
      <c r="BB354" s="6">
        <v>1.8480000000000001</v>
      </c>
      <c r="BC354" s="6">
        <v>1.4259999999999999</v>
      </c>
      <c r="BD354" s="6">
        <v>0.60899999999999999</v>
      </c>
      <c r="BE354" s="6">
        <v>3.7639999999999998</v>
      </c>
      <c r="BF354" s="6">
        <v>1.5629999999999999</v>
      </c>
      <c r="BG354" s="6">
        <v>0.99399999999999999</v>
      </c>
      <c r="BH354" s="6">
        <v>0.68200000000000005</v>
      </c>
      <c r="BI354" s="6">
        <v>0.39600000000000002</v>
      </c>
      <c r="BJ354" s="6">
        <v>1.96</v>
      </c>
      <c r="BK354" s="6">
        <v>0.10299999999999999</v>
      </c>
      <c r="BL354" s="6">
        <v>2.6230000000000002</v>
      </c>
      <c r="BM354" s="6">
        <v>1.323</v>
      </c>
      <c r="BN354" s="6">
        <v>1.169</v>
      </c>
      <c r="BO354" s="6">
        <v>2.8490000000000002</v>
      </c>
      <c r="BP354" s="6">
        <v>-0.67400000000000004</v>
      </c>
      <c r="BQ354" s="6">
        <v>2.4809999999999999</v>
      </c>
      <c r="BR354" s="6">
        <v>2.2810000000000001</v>
      </c>
      <c r="BS354" s="6">
        <v>0.94699999999999995</v>
      </c>
      <c r="BT354" s="6">
        <v>3.0000000000000001E-3</v>
      </c>
      <c r="BU354" s="6">
        <v>8.0000000000000002E-3</v>
      </c>
      <c r="BV354" s="6">
        <v>1.0999999999999999E-2</v>
      </c>
      <c r="BW354" s="6">
        <v>1E-3</v>
      </c>
      <c r="BX354" s="6">
        <v>482.85</v>
      </c>
      <c r="BY354" s="6">
        <v>517.32000000000005</v>
      </c>
      <c r="BZ354" s="6">
        <v>98.966999999999999</v>
      </c>
      <c r="CA354" s="6">
        <v>21.035</v>
      </c>
    </row>
    <row r="355" spans="1:79" x14ac:dyDescent="0.25">
      <c r="A355" s="4" t="s">
        <v>33</v>
      </c>
      <c r="B355" s="4">
        <v>2001</v>
      </c>
      <c r="C355" s="4" t="s">
        <v>34</v>
      </c>
      <c r="D355" s="5">
        <v>56994992</v>
      </c>
      <c r="E355" s="5">
        <v>1680000000000</v>
      </c>
      <c r="F355" s="6">
        <v>16.393999999999998</v>
      </c>
      <c r="G355" s="6">
        <v>0.28799999999999998</v>
      </c>
      <c r="H355" s="6">
        <v>470.56799999999998</v>
      </c>
      <c r="I355" s="6">
        <v>8.1000000000000003E-2</v>
      </c>
      <c r="J355" s="7">
        <v>1.7000000000000001E-2</v>
      </c>
      <c r="K355" s="6">
        <v>430.33699999999999</v>
      </c>
      <c r="L355" s="6">
        <v>-5.6719999999999997</v>
      </c>
      <c r="M355" s="6">
        <v>-1.3009999999999999</v>
      </c>
      <c r="N355" s="6">
        <v>7.55</v>
      </c>
      <c r="O355" s="6">
        <v>0.22500000000000001</v>
      </c>
      <c r="P355" s="6">
        <v>0.20499999999999999</v>
      </c>
      <c r="Q355" s="6">
        <v>8.2560000000000002</v>
      </c>
      <c r="R355" s="6">
        <v>0.246</v>
      </c>
      <c r="S355" s="6">
        <v>0.224</v>
      </c>
      <c r="T355" s="6">
        <v>59.024000000000001</v>
      </c>
      <c r="U355" s="6">
        <v>1.036</v>
      </c>
      <c r="V355" s="6">
        <v>559.66899999999998</v>
      </c>
      <c r="W355" s="6">
        <v>9.82</v>
      </c>
      <c r="X355" s="6">
        <v>0.29299999999999998</v>
      </c>
      <c r="Y355" s="6">
        <v>709.70100000000002</v>
      </c>
      <c r="Z355" s="6">
        <v>16821.993999999999</v>
      </c>
      <c r="AA355" s="6">
        <v>17173.629000000001</v>
      </c>
      <c r="AB355" s="6">
        <v>3639.5140000000001</v>
      </c>
      <c r="AC355" s="6">
        <v>45.427</v>
      </c>
      <c r="AD355" s="6">
        <v>2526.5309999999999</v>
      </c>
      <c r="AE355" s="6">
        <v>619.80200000000002</v>
      </c>
      <c r="AF355" s="6">
        <v>9842.1200000000008</v>
      </c>
      <c r="AG355" s="6">
        <v>58.701999999999998</v>
      </c>
      <c r="AH355" s="6">
        <v>36802.125</v>
      </c>
      <c r="AI355" s="6">
        <v>1.0980000000000001</v>
      </c>
      <c r="AJ355" s="6">
        <v>3.0710000000000002</v>
      </c>
      <c r="AK355" s="6">
        <v>5.3999999999999999E-2</v>
      </c>
      <c r="AL355" s="6">
        <v>135.107</v>
      </c>
      <c r="AM355" s="6">
        <v>2.371</v>
      </c>
      <c r="AN355" s="6">
        <v>9.0530000000000008</v>
      </c>
      <c r="AO355" s="6">
        <v>8.4440000000000008</v>
      </c>
      <c r="AP355" s="6">
        <v>-40.231000000000002</v>
      </c>
      <c r="AQ355" s="6">
        <v>-0.70599999999999996</v>
      </c>
      <c r="AR355" s="6">
        <v>49.37</v>
      </c>
      <c r="AS355" s="6">
        <v>0.86599999999999999</v>
      </c>
      <c r="AT355" s="6">
        <v>25.55</v>
      </c>
      <c r="AU355" s="6">
        <v>0.44800000000000001</v>
      </c>
      <c r="AV355" s="6">
        <v>251.785</v>
      </c>
      <c r="AW355" s="6">
        <v>4.4180000000000001</v>
      </c>
      <c r="AX355" s="6">
        <v>9.0999999999999998E-2</v>
      </c>
      <c r="AY355" s="6">
        <v>5.1859999999999999</v>
      </c>
      <c r="AZ355" s="6">
        <v>2097.5369999999998</v>
      </c>
      <c r="BA355" s="6">
        <v>2.173</v>
      </c>
      <c r="BB355" s="6">
        <v>1.833</v>
      </c>
      <c r="BC355" s="6">
        <v>1.415</v>
      </c>
      <c r="BD355" s="6">
        <v>0.63800000000000001</v>
      </c>
      <c r="BE355" s="6">
        <v>3.702</v>
      </c>
      <c r="BF355" s="6">
        <v>1.57</v>
      </c>
      <c r="BG355" s="6">
        <v>1.002</v>
      </c>
      <c r="BH355" s="6">
        <v>0.68100000000000005</v>
      </c>
      <c r="BI355" s="6">
        <v>0.41399999999999998</v>
      </c>
      <c r="BJ355" s="6">
        <v>1.9930000000000001</v>
      </c>
      <c r="BK355" s="6">
        <v>9.6000000000000002E-2</v>
      </c>
      <c r="BL355" s="6">
        <v>2.617</v>
      </c>
      <c r="BM355" s="6">
        <v>1.379</v>
      </c>
      <c r="BN355" s="6">
        <v>1.0920000000000001</v>
      </c>
      <c r="BO355" s="6">
        <v>2.83</v>
      </c>
      <c r="BP355" s="6">
        <v>-0.84899999999999998</v>
      </c>
      <c r="BQ355" s="6">
        <v>2.423</v>
      </c>
      <c r="BR355" s="6">
        <v>2.4340000000000002</v>
      </c>
      <c r="BS355" s="6">
        <v>0.95</v>
      </c>
      <c r="BT355" s="6">
        <v>3.0000000000000001E-3</v>
      </c>
      <c r="BU355" s="6">
        <v>8.0000000000000002E-3</v>
      </c>
      <c r="BV355" s="6">
        <v>1.0999999999999999E-2</v>
      </c>
      <c r="BW355" s="6">
        <v>1E-3</v>
      </c>
      <c r="BX355" s="6">
        <v>481.26</v>
      </c>
      <c r="BY355" s="6">
        <v>515.97</v>
      </c>
      <c r="BZ355" s="6">
        <v>89.100999999999999</v>
      </c>
      <c r="CA355" s="6">
        <v>18.934999999999999</v>
      </c>
    </row>
    <row r="356" spans="1:79" x14ac:dyDescent="0.25">
      <c r="A356" s="4" t="s">
        <v>33</v>
      </c>
      <c r="B356" s="4">
        <v>2002</v>
      </c>
      <c r="C356" s="4" t="s">
        <v>34</v>
      </c>
      <c r="D356" s="5">
        <v>57107576</v>
      </c>
      <c r="E356" s="5">
        <v>1730000000000</v>
      </c>
      <c r="F356" s="6">
        <v>16.289000000000001</v>
      </c>
      <c r="G356" s="6">
        <v>0.28499999999999998</v>
      </c>
      <c r="H356" s="6">
        <v>477.99900000000002</v>
      </c>
      <c r="I356" s="6">
        <v>7.431</v>
      </c>
      <c r="J356" s="7">
        <v>1.579</v>
      </c>
      <c r="K356" s="6">
        <v>430.66</v>
      </c>
      <c r="L356" s="6">
        <v>0.32300000000000001</v>
      </c>
      <c r="M356" s="6">
        <v>7.4999999999999997E-2</v>
      </c>
      <c r="N356" s="6">
        <v>7.5410000000000004</v>
      </c>
      <c r="O356" s="6">
        <v>0.223</v>
      </c>
      <c r="P356" s="6">
        <v>0.20699999999999999</v>
      </c>
      <c r="Q356" s="6">
        <v>8.3699999999999992</v>
      </c>
      <c r="R356" s="6">
        <v>0.248</v>
      </c>
      <c r="S356" s="6">
        <v>0.22900000000000001</v>
      </c>
      <c r="T356" s="6">
        <v>60.015999999999998</v>
      </c>
      <c r="U356" s="6">
        <v>1.0509999999999999</v>
      </c>
      <c r="V356" s="6">
        <v>573.90899999999999</v>
      </c>
      <c r="W356" s="6">
        <v>10.050000000000001</v>
      </c>
      <c r="X356" s="6">
        <v>0.29799999999999999</v>
      </c>
      <c r="Y356" s="6">
        <v>725.99</v>
      </c>
      <c r="Z356" s="6">
        <v>17299.993999999999</v>
      </c>
      <c r="AA356" s="6">
        <v>17604.289000000001</v>
      </c>
      <c r="AB356" s="6">
        <v>3699.53</v>
      </c>
      <c r="AC356" s="6">
        <v>48.27</v>
      </c>
      <c r="AD356" s="6">
        <v>2662.395</v>
      </c>
      <c r="AE356" s="6">
        <v>572.46299999999997</v>
      </c>
      <c r="AF356" s="6">
        <v>10099.790999999999</v>
      </c>
      <c r="AG356" s="6">
        <v>64.018000000000001</v>
      </c>
      <c r="AH356" s="6">
        <v>36481.184000000001</v>
      </c>
      <c r="AI356" s="6">
        <v>1.08</v>
      </c>
      <c r="AJ356" s="6">
        <v>2.843</v>
      </c>
      <c r="AK356" s="6">
        <v>0.05</v>
      </c>
      <c r="AL356" s="6">
        <v>135.86500000000001</v>
      </c>
      <c r="AM356" s="6">
        <v>2.379</v>
      </c>
      <c r="AN356" s="6">
        <v>9.1980000000000004</v>
      </c>
      <c r="AO356" s="6">
        <v>8.59</v>
      </c>
      <c r="AP356" s="6">
        <v>-47.338999999999999</v>
      </c>
      <c r="AQ356" s="6">
        <v>-0.82899999999999996</v>
      </c>
      <c r="AR356" s="6">
        <v>50.18</v>
      </c>
      <c r="AS356" s="6">
        <v>0.879</v>
      </c>
      <c r="AT356" s="6">
        <v>26.31</v>
      </c>
      <c r="AU356" s="6">
        <v>0.46100000000000002</v>
      </c>
      <c r="AV356" s="6">
        <v>257.67099999999999</v>
      </c>
      <c r="AW356" s="6">
        <v>4.5119999999999996</v>
      </c>
      <c r="AX356" s="6">
        <v>9.2999999999999999E-2</v>
      </c>
      <c r="AY356" s="6">
        <v>5.3159999999999998</v>
      </c>
      <c r="AZ356" s="6">
        <v>2083.3519999999999</v>
      </c>
      <c r="BA356" s="6">
        <v>2.0459999999999998</v>
      </c>
      <c r="BB356" s="6">
        <v>1.819</v>
      </c>
      <c r="BC356" s="6">
        <v>1.369</v>
      </c>
      <c r="BD356" s="6">
        <v>0.62</v>
      </c>
      <c r="BE356" s="6">
        <v>3.6360000000000001</v>
      </c>
      <c r="BF356" s="6">
        <v>1.5760000000000001</v>
      </c>
      <c r="BG356" s="6">
        <v>1.008</v>
      </c>
      <c r="BH356" s="6">
        <v>0.68</v>
      </c>
      <c r="BI356" s="6">
        <v>0.42799999999999999</v>
      </c>
      <c r="BJ356" s="6">
        <v>2.0219999999999998</v>
      </c>
      <c r="BK356" s="6">
        <v>8.7999999999999995E-2</v>
      </c>
      <c r="BL356" s="6">
        <v>2.6139999999999999</v>
      </c>
      <c r="BM356" s="6">
        <v>1.431</v>
      </c>
      <c r="BN356" s="6">
        <v>0.95199999999999996</v>
      </c>
      <c r="BO356" s="6">
        <v>2.7690000000000001</v>
      </c>
      <c r="BP356" s="6">
        <v>-0.91400000000000003</v>
      </c>
      <c r="BQ356" s="6">
        <v>2.4809999999999999</v>
      </c>
      <c r="BR356" s="6">
        <v>2.464</v>
      </c>
      <c r="BS356" s="6">
        <v>0.95299999999999996</v>
      </c>
      <c r="BT356" s="6">
        <v>3.0000000000000001E-3</v>
      </c>
      <c r="BU356" s="6">
        <v>8.0000000000000002E-3</v>
      </c>
      <c r="BV356" s="6">
        <v>1.0999999999999999E-2</v>
      </c>
      <c r="BW356" s="6">
        <v>1E-3</v>
      </c>
      <c r="BX356" s="6">
        <v>490.55</v>
      </c>
      <c r="BY356" s="6">
        <v>525.26</v>
      </c>
      <c r="BZ356" s="6">
        <v>95.91</v>
      </c>
      <c r="CA356" s="6">
        <v>20.065000000000001</v>
      </c>
    </row>
    <row r="357" spans="1:79" x14ac:dyDescent="0.25">
      <c r="A357" s="4" t="s">
        <v>33</v>
      </c>
      <c r="B357" s="4">
        <v>2003</v>
      </c>
      <c r="C357" s="4" t="s">
        <v>34</v>
      </c>
      <c r="D357" s="5">
        <v>57425176</v>
      </c>
      <c r="E357" s="5">
        <v>1790000000000</v>
      </c>
      <c r="F357" s="6">
        <v>16.937999999999999</v>
      </c>
      <c r="G357" s="6">
        <v>0.29499999999999998</v>
      </c>
      <c r="H357" s="6">
        <v>495.96199999999999</v>
      </c>
      <c r="I357" s="6">
        <v>17.963000000000001</v>
      </c>
      <c r="J357" s="7">
        <v>3.758</v>
      </c>
      <c r="K357" s="6">
        <v>453.71600000000001</v>
      </c>
      <c r="L357" s="6">
        <v>23.056000000000001</v>
      </c>
      <c r="M357" s="6">
        <v>5.3540000000000001</v>
      </c>
      <c r="N357" s="6">
        <v>7.9009999999999998</v>
      </c>
      <c r="O357" s="6">
        <v>0.23300000000000001</v>
      </c>
      <c r="P357" s="6">
        <v>0.21099999999999999</v>
      </c>
      <c r="Q357" s="6">
        <v>8.6370000000000005</v>
      </c>
      <c r="R357" s="6">
        <v>0.255</v>
      </c>
      <c r="S357" s="6">
        <v>0.23100000000000001</v>
      </c>
      <c r="T357" s="6">
        <v>65.126000000000005</v>
      </c>
      <c r="U357" s="6">
        <v>1.1339999999999999</v>
      </c>
      <c r="V357" s="6">
        <v>589.66300000000001</v>
      </c>
      <c r="W357" s="6">
        <v>10.268000000000001</v>
      </c>
      <c r="X357" s="6">
        <v>0.30299999999999999</v>
      </c>
      <c r="Y357" s="6">
        <v>742.928</v>
      </c>
      <c r="Z357" s="6">
        <v>17795.955000000002</v>
      </c>
      <c r="AA357" s="6">
        <v>18058.004000000001</v>
      </c>
      <c r="AB357" s="6">
        <v>3764.6559999999999</v>
      </c>
      <c r="AC357" s="6">
        <v>51.654000000000003</v>
      </c>
      <c r="AD357" s="6">
        <v>2811.4189999999999</v>
      </c>
      <c r="AE357" s="6">
        <v>530.21699999999998</v>
      </c>
      <c r="AF357" s="6">
        <v>10355.736999999999</v>
      </c>
      <c r="AG357" s="6">
        <v>69.56</v>
      </c>
      <c r="AH357" s="6">
        <v>37436.269999999997</v>
      </c>
      <c r="AI357" s="6">
        <v>1.105</v>
      </c>
      <c r="AJ357" s="6">
        <v>3.3839999999999999</v>
      </c>
      <c r="AK357" s="6">
        <v>5.8999999999999997E-2</v>
      </c>
      <c r="AL357" s="6">
        <v>149.024</v>
      </c>
      <c r="AM357" s="6">
        <v>2.5950000000000002</v>
      </c>
      <c r="AN357" s="6">
        <v>9.4749999999999996</v>
      </c>
      <c r="AO357" s="6">
        <v>8.8710000000000004</v>
      </c>
      <c r="AP357" s="6">
        <v>-42.246000000000002</v>
      </c>
      <c r="AQ357" s="6">
        <v>-0.73599999999999999</v>
      </c>
      <c r="AR357" s="6">
        <v>50.21</v>
      </c>
      <c r="AS357" s="6">
        <v>0.874</v>
      </c>
      <c r="AT357" s="6">
        <v>25.69</v>
      </c>
      <c r="AU357" s="6">
        <v>0.44700000000000001</v>
      </c>
      <c r="AV357" s="6">
        <v>255.947</v>
      </c>
      <c r="AW357" s="6">
        <v>4.4569999999999999</v>
      </c>
      <c r="AX357" s="6">
        <v>9.7000000000000003E-2</v>
      </c>
      <c r="AY357" s="6">
        <v>5.5419999999999998</v>
      </c>
      <c r="AZ357" s="6">
        <v>2149.7840000000001</v>
      </c>
      <c r="BA357" s="6">
        <v>1.9870000000000001</v>
      </c>
      <c r="BB357" s="6">
        <v>1.794</v>
      </c>
      <c r="BC357" s="6">
        <v>1.3620000000000001</v>
      </c>
      <c r="BD357" s="6">
        <v>0.61899999999999999</v>
      </c>
      <c r="BE357" s="6">
        <v>3.5680000000000001</v>
      </c>
      <c r="BF357" s="6">
        <v>1.581</v>
      </c>
      <c r="BG357" s="6">
        <v>1.0149999999999999</v>
      </c>
      <c r="BH357" s="6">
        <v>0.67900000000000005</v>
      </c>
      <c r="BI357" s="6">
        <v>0.44600000000000001</v>
      </c>
      <c r="BJ357" s="6">
        <v>2.0550000000000002</v>
      </c>
      <c r="BK357" s="6">
        <v>8.1000000000000003E-2</v>
      </c>
      <c r="BL357" s="6">
        <v>2.6080000000000001</v>
      </c>
      <c r="BM357" s="6">
        <v>1.482</v>
      </c>
      <c r="BN357" s="6">
        <v>1.1299999999999999</v>
      </c>
      <c r="BO357" s="6">
        <v>2.9329999999999998</v>
      </c>
      <c r="BP357" s="6">
        <v>-0.747</v>
      </c>
      <c r="BQ357" s="6">
        <v>2.3969999999999998</v>
      </c>
      <c r="BR357" s="6">
        <v>2.5150000000000001</v>
      </c>
      <c r="BS357" s="6">
        <v>0.95599999999999996</v>
      </c>
      <c r="BT357" s="6">
        <v>3.0000000000000001E-3</v>
      </c>
      <c r="BU357" s="6">
        <v>8.0000000000000002E-3</v>
      </c>
      <c r="BV357" s="6">
        <v>1.0999999999999999E-2</v>
      </c>
      <c r="BW357" s="6">
        <v>1E-3</v>
      </c>
      <c r="BX357" s="6">
        <v>509.42</v>
      </c>
      <c r="BY357" s="6">
        <v>544.12</v>
      </c>
      <c r="BZ357" s="6">
        <v>93.700999999999993</v>
      </c>
      <c r="CA357" s="6">
        <v>18.893000000000001</v>
      </c>
    </row>
    <row r="358" spans="1:79" x14ac:dyDescent="0.25">
      <c r="A358" s="4" t="s">
        <v>33</v>
      </c>
      <c r="B358" s="4">
        <v>2004</v>
      </c>
      <c r="C358" s="4" t="s">
        <v>34</v>
      </c>
      <c r="D358" s="5">
        <v>57860664</v>
      </c>
      <c r="E358" s="5">
        <v>1860000000000</v>
      </c>
      <c r="F358" s="6">
        <v>17.408000000000001</v>
      </c>
      <c r="G358" s="6">
        <v>0.30099999999999999</v>
      </c>
      <c r="H358" s="6">
        <v>501.56299999999999</v>
      </c>
      <c r="I358" s="6">
        <v>5.6020000000000003</v>
      </c>
      <c r="J358" s="7">
        <v>1.129</v>
      </c>
      <c r="K358" s="6">
        <v>457.15600000000001</v>
      </c>
      <c r="L358" s="6">
        <v>3.44</v>
      </c>
      <c r="M358" s="6">
        <v>0.75800000000000001</v>
      </c>
      <c r="N358" s="6">
        <v>7.9009999999999998</v>
      </c>
      <c r="O358" s="6">
        <v>0.23</v>
      </c>
      <c r="P358" s="6">
        <v>0.20799999999999999</v>
      </c>
      <c r="Q358" s="6">
        <v>8.6679999999999993</v>
      </c>
      <c r="R358" s="6">
        <v>0.252</v>
      </c>
      <c r="S358" s="6">
        <v>0.22800000000000001</v>
      </c>
      <c r="T358" s="6">
        <v>72.216999999999999</v>
      </c>
      <c r="U358" s="6">
        <v>1.248</v>
      </c>
      <c r="V358" s="6">
        <v>607.15700000000004</v>
      </c>
      <c r="W358" s="6">
        <v>10.493</v>
      </c>
      <c r="X358" s="6">
        <v>0.30499999999999999</v>
      </c>
      <c r="Y358" s="6">
        <v>760.33600000000001</v>
      </c>
      <c r="Z358" s="6">
        <v>18297.518</v>
      </c>
      <c r="AA358" s="6">
        <v>18515.16</v>
      </c>
      <c r="AB358" s="6">
        <v>3836.873</v>
      </c>
      <c r="AC358" s="6">
        <v>54.3</v>
      </c>
      <c r="AD358" s="6">
        <v>2966.0810000000001</v>
      </c>
      <c r="AE358" s="6">
        <v>485.81</v>
      </c>
      <c r="AF358" s="6">
        <v>10604.536</v>
      </c>
      <c r="AG358" s="6">
        <v>75.393000000000001</v>
      </c>
      <c r="AH358" s="6">
        <v>37979.512000000002</v>
      </c>
      <c r="AI358" s="6">
        <v>1.105</v>
      </c>
      <c r="AJ358" s="6">
        <v>2.6459999999999999</v>
      </c>
      <c r="AK358" s="6">
        <v>4.5999999999999999E-2</v>
      </c>
      <c r="AL358" s="6">
        <v>154.66200000000001</v>
      </c>
      <c r="AM358" s="6">
        <v>2.673</v>
      </c>
      <c r="AN358" s="6">
        <v>9.6069999999999993</v>
      </c>
      <c r="AO358" s="6">
        <v>9.0069999999999997</v>
      </c>
      <c r="AP358" s="6">
        <v>-44.408000000000001</v>
      </c>
      <c r="AQ358" s="6">
        <v>-0.76700000000000002</v>
      </c>
      <c r="AR358" s="6">
        <v>49.5</v>
      </c>
      <c r="AS358" s="6">
        <v>0.85599999999999998</v>
      </c>
      <c r="AT358" s="6">
        <v>27.02</v>
      </c>
      <c r="AU358" s="6">
        <v>0.46700000000000003</v>
      </c>
      <c r="AV358" s="6">
        <v>248.798</v>
      </c>
      <c r="AW358" s="6">
        <v>4.3</v>
      </c>
      <c r="AX358" s="6">
        <v>0.10100000000000001</v>
      </c>
      <c r="AY358" s="6">
        <v>5.8330000000000002</v>
      </c>
      <c r="AZ358" s="6">
        <v>2197.52</v>
      </c>
      <c r="BA358" s="6">
        <v>1.9119999999999999</v>
      </c>
      <c r="BB358" s="6">
        <v>1.7509999999999999</v>
      </c>
      <c r="BC358" s="6">
        <v>1.345</v>
      </c>
      <c r="BD358" s="6">
        <v>0.66400000000000003</v>
      </c>
      <c r="BE358" s="6">
        <v>3.4990000000000001</v>
      </c>
      <c r="BF358" s="6">
        <v>1.585</v>
      </c>
      <c r="BG358" s="6">
        <v>1.0209999999999999</v>
      </c>
      <c r="BH358" s="6">
        <v>0.67800000000000005</v>
      </c>
      <c r="BI358" s="6">
        <v>0.45600000000000002</v>
      </c>
      <c r="BJ358" s="6">
        <v>2.0880000000000001</v>
      </c>
      <c r="BK358" s="6">
        <v>7.2999999999999995E-2</v>
      </c>
      <c r="BL358" s="6">
        <v>2.5979999999999999</v>
      </c>
      <c r="BM358" s="6">
        <v>1.5309999999999999</v>
      </c>
      <c r="BN358" s="6">
        <v>0.81699999999999995</v>
      </c>
      <c r="BO358" s="6">
        <v>2.9420000000000002</v>
      </c>
      <c r="BP358" s="6">
        <v>-0.82799999999999996</v>
      </c>
      <c r="BQ358" s="6">
        <v>2.2530000000000001</v>
      </c>
      <c r="BR358" s="6">
        <v>2.524</v>
      </c>
      <c r="BS358" s="6">
        <v>0.95799999999999996</v>
      </c>
      <c r="BT358" s="6">
        <v>3.0000000000000001E-3</v>
      </c>
      <c r="BU358" s="6">
        <v>8.0000000000000002E-3</v>
      </c>
      <c r="BV358" s="6">
        <v>1.2E-2</v>
      </c>
      <c r="BW358" s="6">
        <v>1E-3</v>
      </c>
      <c r="BX358" s="6">
        <v>521.14</v>
      </c>
      <c r="BY358" s="6">
        <v>555.85</v>
      </c>
      <c r="BZ358" s="6">
        <v>105.593</v>
      </c>
      <c r="CA358" s="6">
        <v>21.053000000000001</v>
      </c>
    </row>
    <row r="359" spans="1:79" x14ac:dyDescent="0.25">
      <c r="A359" s="4" t="s">
        <v>33</v>
      </c>
      <c r="B359" s="4">
        <v>2005</v>
      </c>
      <c r="C359" s="4" t="s">
        <v>34</v>
      </c>
      <c r="D359" s="5">
        <v>58199876</v>
      </c>
      <c r="E359" s="5">
        <v>1940000000000</v>
      </c>
      <c r="F359" s="6">
        <v>17.402999999999999</v>
      </c>
      <c r="G359" s="6">
        <v>0.29899999999999999</v>
      </c>
      <c r="H359" s="6">
        <v>502.255</v>
      </c>
      <c r="I359" s="6">
        <v>0.69199999999999995</v>
      </c>
      <c r="J359" s="7">
        <v>0.13800000000000001</v>
      </c>
      <c r="K359" s="6">
        <v>451.36200000000002</v>
      </c>
      <c r="L359" s="6">
        <v>-5.7930000000000001</v>
      </c>
      <c r="M359" s="6">
        <v>-1.2669999999999999</v>
      </c>
      <c r="N359" s="6">
        <v>7.7549999999999999</v>
      </c>
      <c r="O359" s="6">
        <v>0.223</v>
      </c>
      <c r="P359" s="6">
        <v>0.20499999999999999</v>
      </c>
      <c r="Q359" s="6">
        <v>8.6300000000000008</v>
      </c>
      <c r="R359" s="6">
        <v>0.248</v>
      </c>
      <c r="S359" s="6">
        <v>0.22800000000000001</v>
      </c>
      <c r="T359" s="6">
        <v>71.265000000000001</v>
      </c>
      <c r="U359" s="6">
        <v>1.224</v>
      </c>
      <c r="V359" s="6">
        <v>616.38199999999995</v>
      </c>
      <c r="W359" s="6">
        <v>10.590999999999999</v>
      </c>
      <c r="X359" s="6">
        <v>0.30499999999999999</v>
      </c>
      <c r="Y359" s="6">
        <v>777.73900000000003</v>
      </c>
      <c r="Z359" s="6">
        <v>18799.773000000001</v>
      </c>
      <c r="AA359" s="6">
        <v>18966.521000000001</v>
      </c>
      <c r="AB359" s="6">
        <v>3908.1379999999999</v>
      </c>
      <c r="AC359" s="6">
        <v>56.856999999999999</v>
      </c>
      <c r="AD359" s="6">
        <v>3131.741</v>
      </c>
      <c r="AE359" s="6">
        <v>434.91699999999997</v>
      </c>
      <c r="AF359" s="6">
        <v>10843.948</v>
      </c>
      <c r="AG359" s="6">
        <v>81.350999999999999</v>
      </c>
      <c r="AH359" s="6">
        <v>37805.059000000001</v>
      </c>
      <c r="AI359" s="6">
        <v>1.0880000000000001</v>
      </c>
      <c r="AJ359" s="6">
        <v>2.5569999999999999</v>
      </c>
      <c r="AK359" s="6">
        <v>4.3999999999999997E-2</v>
      </c>
      <c r="AL359" s="6">
        <v>165.66</v>
      </c>
      <c r="AM359" s="6">
        <v>2.8460000000000001</v>
      </c>
      <c r="AN359" s="6">
        <v>9.5739999999999998</v>
      </c>
      <c r="AO359" s="6">
        <v>8.9779999999999998</v>
      </c>
      <c r="AP359" s="6">
        <v>-50.893000000000001</v>
      </c>
      <c r="AQ359" s="6">
        <v>-0.874</v>
      </c>
      <c r="AR359" s="6">
        <v>49.76</v>
      </c>
      <c r="AS359" s="6">
        <v>0.85499999999999998</v>
      </c>
      <c r="AT359" s="6">
        <v>25.7</v>
      </c>
      <c r="AU359" s="6">
        <v>0.442</v>
      </c>
      <c r="AV359" s="6">
        <v>239.41200000000001</v>
      </c>
      <c r="AW359" s="6">
        <v>4.1139999999999999</v>
      </c>
      <c r="AX359" s="6">
        <v>0.10199999999999999</v>
      </c>
      <c r="AY359" s="6">
        <v>5.9580000000000002</v>
      </c>
      <c r="AZ359" s="6">
        <v>2200.25</v>
      </c>
      <c r="BA359" s="6">
        <v>1.8049999999999999</v>
      </c>
      <c r="BB359" s="6">
        <v>1.696</v>
      </c>
      <c r="BC359" s="6">
        <v>1.3149999999999999</v>
      </c>
      <c r="BD359" s="6">
        <v>0.61699999999999999</v>
      </c>
      <c r="BE359" s="6">
        <v>3.427</v>
      </c>
      <c r="BF359" s="6">
        <v>1.5880000000000001</v>
      </c>
      <c r="BG359" s="6">
        <v>1.0269999999999999</v>
      </c>
      <c r="BH359" s="6">
        <v>0.67700000000000005</v>
      </c>
      <c r="BI359" s="6">
        <v>0.46400000000000002</v>
      </c>
      <c r="BJ359" s="6">
        <v>2.1240000000000001</v>
      </c>
      <c r="BK359" s="6">
        <v>6.5000000000000002E-2</v>
      </c>
      <c r="BL359" s="6">
        <v>2.5859999999999999</v>
      </c>
      <c r="BM359" s="6">
        <v>1.575</v>
      </c>
      <c r="BN359" s="6">
        <v>0.74099999999999999</v>
      </c>
      <c r="BO359" s="6">
        <v>3.0790000000000002</v>
      </c>
      <c r="BP359" s="6">
        <v>-1.079</v>
      </c>
      <c r="BQ359" s="6">
        <v>2.149</v>
      </c>
      <c r="BR359" s="6">
        <v>2.464</v>
      </c>
      <c r="BS359" s="6">
        <v>0.95899999999999996</v>
      </c>
      <c r="BT359" s="6">
        <v>3.0000000000000001E-3</v>
      </c>
      <c r="BU359" s="6">
        <v>8.9999999999999993E-3</v>
      </c>
      <c r="BV359" s="6">
        <v>1.2E-2</v>
      </c>
      <c r="BW359" s="6">
        <v>1E-3</v>
      </c>
      <c r="BX359" s="6">
        <v>522.52</v>
      </c>
      <c r="BY359" s="6">
        <v>557.23</v>
      </c>
      <c r="BZ359" s="6">
        <v>114.126</v>
      </c>
      <c r="CA359" s="6">
        <v>22.722999999999999</v>
      </c>
    </row>
    <row r="360" spans="1:79" x14ac:dyDescent="0.25">
      <c r="A360" s="4" t="s">
        <v>33</v>
      </c>
      <c r="B360" s="4">
        <v>2006</v>
      </c>
      <c r="C360" s="4" t="s">
        <v>34</v>
      </c>
      <c r="D360" s="5">
        <v>58429904</v>
      </c>
      <c r="E360" s="5">
        <v>2030000000000</v>
      </c>
      <c r="F360" s="6">
        <v>17.474</v>
      </c>
      <c r="G360" s="6">
        <v>0.29899999999999999</v>
      </c>
      <c r="H360" s="6">
        <v>496.84699999999998</v>
      </c>
      <c r="I360" s="6">
        <v>-5.4089999999999998</v>
      </c>
      <c r="J360" s="7">
        <v>-1.077</v>
      </c>
      <c r="K360" s="6">
        <v>443.68200000000002</v>
      </c>
      <c r="L360" s="6">
        <v>-7.68</v>
      </c>
      <c r="M360" s="6">
        <v>-1.702</v>
      </c>
      <c r="N360" s="6">
        <v>7.593</v>
      </c>
      <c r="O360" s="6">
        <v>0.214</v>
      </c>
      <c r="P360" s="6">
        <v>0.20300000000000001</v>
      </c>
      <c r="Q360" s="6">
        <v>8.5030000000000001</v>
      </c>
      <c r="R360" s="6">
        <v>0.23899999999999999</v>
      </c>
      <c r="S360" s="6">
        <v>0.22700000000000001</v>
      </c>
      <c r="T360" s="6">
        <v>70.787000000000006</v>
      </c>
      <c r="U360" s="6">
        <v>1.2110000000000001</v>
      </c>
      <c r="V360" s="6">
        <v>639.44500000000005</v>
      </c>
      <c r="W360" s="6">
        <v>10.944000000000001</v>
      </c>
      <c r="X360" s="6">
        <v>0.308</v>
      </c>
      <c r="Y360" s="6">
        <v>795.21299999999997</v>
      </c>
      <c r="Z360" s="6">
        <v>19296.620999999999</v>
      </c>
      <c r="AA360" s="6">
        <v>19410.205000000002</v>
      </c>
      <c r="AB360" s="6">
        <v>3978.9250000000002</v>
      </c>
      <c r="AC360" s="6">
        <v>59.448</v>
      </c>
      <c r="AD360" s="6">
        <v>3294.3249999999998</v>
      </c>
      <c r="AE360" s="6">
        <v>381.75200000000001</v>
      </c>
      <c r="AF360" s="6">
        <v>11081.419</v>
      </c>
      <c r="AG360" s="6">
        <v>87.29</v>
      </c>
      <c r="AH360" s="6">
        <v>37481.961000000003</v>
      </c>
      <c r="AI360" s="6">
        <v>1.054</v>
      </c>
      <c r="AJ360" s="6">
        <v>2.5910000000000002</v>
      </c>
      <c r="AK360" s="6">
        <v>4.3999999999999997E-2</v>
      </c>
      <c r="AL360" s="6">
        <v>162.58500000000001</v>
      </c>
      <c r="AM360" s="6">
        <v>2.7829999999999999</v>
      </c>
      <c r="AN360" s="6">
        <v>9.3330000000000002</v>
      </c>
      <c r="AO360" s="6">
        <v>8.7390000000000008</v>
      </c>
      <c r="AP360" s="6">
        <v>-53.164999999999999</v>
      </c>
      <c r="AQ360" s="6">
        <v>-0.91</v>
      </c>
      <c r="AR360" s="6">
        <v>49.21</v>
      </c>
      <c r="AS360" s="6">
        <v>0.84199999999999997</v>
      </c>
      <c r="AT360" s="6">
        <v>20.67</v>
      </c>
      <c r="AU360" s="6">
        <v>0.35399999999999998</v>
      </c>
      <c r="AV360" s="6">
        <v>237.471</v>
      </c>
      <c r="AW360" s="6">
        <v>4.0640000000000001</v>
      </c>
      <c r="AX360" s="6">
        <v>0.10199999999999999</v>
      </c>
      <c r="AY360" s="6">
        <v>5.9390000000000001</v>
      </c>
      <c r="AZ360" s="6">
        <v>2190.067</v>
      </c>
      <c r="BA360" s="6">
        <v>1.6619999999999999</v>
      </c>
      <c r="BB360" s="6">
        <v>1.6240000000000001</v>
      </c>
      <c r="BC360" s="6">
        <v>1.244</v>
      </c>
      <c r="BD360" s="6">
        <v>0.58099999999999996</v>
      </c>
      <c r="BE360" s="6">
        <v>3.3490000000000002</v>
      </c>
      <c r="BF360" s="6">
        <v>1.589</v>
      </c>
      <c r="BG360" s="6">
        <v>1.0309999999999999</v>
      </c>
      <c r="BH360" s="6">
        <v>0.67500000000000004</v>
      </c>
      <c r="BI360" s="6">
        <v>0.47199999999999998</v>
      </c>
      <c r="BJ360" s="6">
        <v>2.1539999999999999</v>
      </c>
      <c r="BK360" s="6">
        <v>5.7000000000000002E-2</v>
      </c>
      <c r="BL360" s="6">
        <v>2.5739999999999998</v>
      </c>
      <c r="BM360" s="6">
        <v>1.611</v>
      </c>
      <c r="BN360" s="6">
        <v>0.747</v>
      </c>
      <c r="BO360" s="6">
        <v>2.952</v>
      </c>
      <c r="BP360" s="6">
        <v>-1.048</v>
      </c>
      <c r="BQ360" s="6">
        <v>2.1120000000000001</v>
      </c>
      <c r="BR360" s="6">
        <v>2.351</v>
      </c>
      <c r="BS360" s="6">
        <v>0.95899999999999996</v>
      </c>
      <c r="BT360" s="6">
        <v>2E-3</v>
      </c>
      <c r="BU360" s="6">
        <v>8.9999999999999993E-3</v>
      </c>
      <c r="BV360" s="6">
        <v>1.2E-2</v>
      </c>
      <c r="BW360" s="6">
        <v>1E-3</v>
      </c>
      <c r="BX360" s="6">
        <v>510.6</v>
      </c>
      <c r="BY360" s="6">
        <v>545.30999999999995</v>
      </c>
      <c r="BZ360" s="6">
        <v>142.59800000000001</v>
      </c>
      <c r="CA360" s="6">
        <v>28.701000000000001</v>
      </c>
    </row>
    <row r="361" spans="1:79" x14ac:dyDescent="0.25">
      <c r="A361" s="4" t="s">
        <v>33</v>
      </c>
      <c r="B361" s="4">
        <v>2007</v>
      </c>
      <c r="C361" s="4" t="s">
        <v>34</v>
      </c>
      <c r="D361" s="5">
        <v>58778480</v>
      </c>
      <c r="E361" s="5">
        <v>2130000000000</v>
      </c>
      <c r="F361" s="6">
        <v>17.914000000000001</v>
      </c>
      <c r="G361" s="6">
        <v>0.30499999999999999</v>
      </c>
      <c r="H361" s="6">
        <v>490.56599999999997</v>
      </c>
      <c r="I361" s="6">
        <v>-6.28</v>
      </c>
      <c r="J361" s="7">
        <v>-1.264</v>
      </c>
      <c r="K361" s="6">
        <v>464.55200000000002</v>
      </c>
      <c r="L361" s="6">
        <v>20.87</v>
      </c>
      <c r="M361" s="6">
        <v>4.7039999999999997</v>
      </c>
      <c r="N361" s="6">
        <v>7.9029999999999996</v>
      </c>
      <c r="O361" s="6">
        <v>0.219</v>
      </c>
      <c r="P361" s="6">
        <v>0.216</v>
      </c>
      <c r="Q361" s="6">
        <v>8.3460000000000001</v>
      </c>
      <c r="R361" s="6">
        <v>0.23100000000000001</v>
      </c>
      <c r="S361" s="6">
        <v>0.22800000000000001</v>
      </c>
      <c r="T361" s="6">
        <v>70.674999999999997</v>
      </c>
      <c r="U361" s="6">
        <v>1.202</v>
      </c>
      <c r="V361" s="6">
        <v>627.87699999999995</v>
      </c>
      <c r="W361" s="6">
        <v>10.682</v>
      </c>
      <c r="X361" s="6">
        <v>0.29599999999999999</v>
      </c>
      <c r="Y361" s="6">
        <v>813.12699999999995</v>
      </c>
      <c r="Z361" s="6">
        <v>19787.186000000002</v>
      </c>
      <c r="AA361" s="6">
        <v>19874.756000000001</v>
      </c>
      <c r="AB361" s="6">
        <v>4049.6</v>
      </c>
      <c r="AC361" s="6">
        <v>61.975000000000001</v>
      </c>
      <c r="AD361" s="6">
        <v>3457.8380000000002</v>
      </c>
      <c r="AE361" s="6">
        <v>355.738</v>
      </c>
      <c r="AF361" s="6">
        <v>11311.434999999999</v>
      </c>
      <c r="AG361" s="6">
        <v>93.212000000000003</v>
      </c>
      <c r="AH361" s="6">
        <v>36549.078000000001</v>
      </c>
      <c r="AI361" s="6">
        <v>1.012</v>
      </c>
      <c r="AJ361" s="6">
        <v>2.5259999999999998</v>
      </c>
      <c r="AK361" s="6">
        <v>4.2999999999999997E-2</v>
      </c>
      <c r="AL361" s="6">
        <v>163.512</v>
      </c>
      <c r="AM361" s="6">
        <v>2.782</v>
      </c>
      <c r="AN361" s="6">
        <v>9.1609999999999996</v>
      </c>
      <c r="AO361" s="6">
        <v>8.5709999999999997</v>
      </c>
      <c r="AP361" s="6">
        <v>-26.013999999999999</v>
      </c>
      <c r="AQ361" s="6">
        <v>-0.443</v>
      </c>
      <c r="AR361" s="6">
        <v>49.3</v>
      </c>
      <c r="AS361" s="6">
        <v>0.83899999999999997</v>
      </c>
      <c r="AT361" s="6">
        <v>20.12</v>
      </c>
      <c r="AU361" s="6">
        <v>0.34200000000000003</v>
      </c>
      <c r="AV361" s="6">
        <v>230.01599999999999</v>
      </c>
      <c r="AW361" s="6">
        <v>3.9129999999999998</v>
      </c>
      <c r="AX361" s="6">
        <v>0.10100000000000001</v>
      </c>
      <c r="AY361" s="6">
        <v>5.9219999999999997</v>
      </c>
      <c r="AZ361" s="6">
        <v>2148.299</v>
      </c>
      <c r="BA361" s="6">
        <v>1.5860000000000001</v>
      </c>
      <c r="BB361" s="6">
        <v>1.5569999999999999</v>
      </c>
      <c r="BC361" s="6">
        <v>1.292</v>
      </c>
      <c r="BD361" s="6">
        <v>0.55300000000000005</v>
      </c>
      <c r="BE361" s="6">
        <v>3.2690000000000001</v>
      </c>
      <c r="BF361" s="6">
        <v>1.5880000000000001</v>
      </c>
      <c r="BG361" s="6">
        <v>1.036</v>
      </c>
      <c r="BH361" s="6">
        <v>0.67300000000000004</v>
      </c>
      <c r="BI361" s="6">
        <v>0.47799999999999998</v>
      </c>
      <c r="BJ361" s="6">
        <v>2.1800000000000002</v>
      </c>
      <c r="BK361" s="6">
        <v>5.1999999999999998E-2</v>
      </c>
      <c r="BL361" s="6">
        <v>2.56</v>
      </c>
      <c r="BM361" s="6">
        <v>1.6419999999999999</v>
      </c>
      <c r="BN361" s="6">
        <v>0.69399999999999995</v>
      </c>
      <c r="BO361" s="6">
        <v>2.8719999999999999</v>
      </c>
      <c r="BP361" s="6">
        <v>-0.58599999999999997</v>
      </c>
      <c r="BQ361" s="6">
        <v>2.0379999999999998</v>
      </c>
      <c r="BR361" s="6">
        <v>2.2839999999999998</v>
      </c>
      <c r="BS361" s="6">
        <v>0.95899999999999996</v>
      </c>
      <c r="BT361" s="6">
        <v>2E-3</v>
      </c>
      <c r="BU361" s="6">
        <v>8.9999999999999993E-3</v>
      </c>
      <c r="BV361" s="6">
        <v>1.2E-2</v>
      </c>
      <c r="BW361" s="6">
        <v>1E-3</v>
      </c>
      <c r="BX361" s="6">
        <v>503.81</v>
      </c>
      <c r="BY361" s="6">
        <v>538.47</v>
      </c>
      <c r="BZ361" s="6">
        <v>137.31100000000001</v>
      </c>
      <c r="CA361" s="6">
        <v>27.99</v>
      </c>
    </row>
    <row r="362" spans="1:79" x14ac:dyDescent="0.25">
      <c r="A362" s="4" t="s">
        <v>33</v>
      </c>
      <c r="B362" s="4">
        <v>2008</v>
      </c>
      <c r="C362" s="4" t="s">
        <v>34</v>
      </c>
      <c r="D362" s="5">
        <v>59224228</v>
      </c>
      <c r="E362" s="5">
        <v>2240000000000</v>
      </c>
      <c r="F362" s="6">
        <v>16.126999999999999</v>
      </c>
      <c r="G362" s="6">
        <v>0.27200000000000002</v>
      </c>
      <c r="H362" s="6">
        <v>478.86900000000003</v>
      </c>
      <c r="I362" s="6">
        <v>-11.698</v>
      </c>
      <c r="J362" s="7">
        <v>-2.3849999999999998</v>
      </c>
      <c r="K362" s="6">
        <v>434.90100000000001</v>
      </c>
      <c r="L362" s="6">
        <v>-29.651</v>
      </c>
      <c r="M362" s="6">
        <v>-6.383</v>
      </c>
      <c r="N362" s="6">
        <v>7.343</v>
      </c>
      <c r="O362" s="6">
        <v>0.20599999999999999</v>
      </c>
      <c r="P362" s="6">
        <v>0.20599999999999999</v>
      </c>
      <c r="Q362" s="6">
        <v>8.0860000000000003</v>
      </c>
      <c r="R362" s="6">
        <v>0.22600000000000001</v>
      </c>
      <c r="S362" s="6">
        <v>0.22700000000000001</v>
      </c>
      <c r="T362" s="6">
        <v>68.138999999999996</v>
      </c>
      <c r="U362" s="6">
        <v>1.151</v>
      </c>
      <c r="V362" s="6">
        <v>616</v>
      </c>
      <c r="W362" s="6">
        <v>10.401</v>
      </c>
      <c r="X362" s="6">
        <v>0.29099999999999998</v>
      </c>
      <c r="Y362" s="6">
        <v>829.25400000000002</v>
      </c>
      <c r="Z362" s="6">
        <v>20266.055</v>
      </c>
      <c r="AA362" s="6">
        <v>20309.657999999999</v>
      </c>
      <c r="AB362" s="6">
        <v>4117.7389999999996</v>
      </c>
      <c r="AC362" s="6">
        <v>64.570999999999998</v>
      </c>
      <c r="AD362" s="6">
        <v>3624.98</v>
      </c>
      <c r="AE362" s="6">
        <v>311.77</v>
      </c>
      <c r="AF362" s="6">
        <v>11530.875</v>
      </c>
      <c r="AG362" s="6">
        <v>98.635999999999996</v>
      </c>
      <c r="AH362" s="6">
        <v>35659.476999999999</v>
      </c>
      <c r="AI362" s="6">
        <v>0.998</v>
      </c>
      <c r="AJ362" s="6">
        <v>2.5960000000000001</v>
      </c>
      <c r="AK362" s="6">
        <v>4.3999999999999997E-2</v>
      </c>
      <c r="AL362" s="6">
        <v>167.142</v>
      </c>
      <c r="AM362" s="6">
        <v>2.8220000000000001</v>
      </c>
      <c r="AN362" s="6">
        <v>8.8390000000000004</v>
      </c>
      <c r="AO362" s="6">
        <v>8.2530000000000001</v>
      </c>
      <c r="AP362" s="6">
        <v>-43.968000000000004</v>
      </c>
      <c r="AQ362" s="6">
        <v>-0.74199999999999999</v>
      </c>
      <c r="AR362" s="6">
        <v>49.35</v>
      </c>
      <c r="AS362" s="6">
        <v>0.83299999999999996</v>
      </c>
      <c r="AT362" s="6">
        <v>18.66</v>
      </c>
      <c r="AU362" s="6">
        <v>0.315</v>
      </c>
      <c r="AV362" s="6">
        <v>219.441</v>
      </c>
      <c r="AW362" s="6">
        <v>3.7050000000000001</v>
      </c>
      <c r="AX362" s="6">
        <v>9.1999999999999998E-2</v>
      </c>
      <c r="AY362" s="6">
        <v>5.4240000000000004</v>
      </c>
      <c r="AZ362" s="6">
        <v>2111.9050000000002</v>
      </c>
      <c r="BA362" s="6">
        <v>1.41</v>
      </c>
      <c r="BB362" s="6">
        <v>1.492</v>
      </c>
      <c r="BC362" s="6">
        <v>1.1839999999999999</v>
      </c>
      <c r="BD362" s="6">
        <v>0.51600000000000001</v>
      </c>
      <c r="BE362" s="6">
        <v>3.1869999999999998</v>
      </c>
      <c r="BF362" s="6">
        <v>1.5860000000000001</v>
      </c>
      <c r="BG362" s="6">
        <v>1.038</v>
      </c>
      <c r="BH362" s="6">
        <v>0.66900000000000004</v>
      </c>
      <c r="BI362" s="6">
        <v>0.48399999999999999</v>
      </c>
      <c r="BJ362" s="6">
        <v>2.2040000000000002</v>
      </c>
      <c r="BK362" s="6">
        <v>4.5999999999999999E-2</v>
      </c>
      <c r="BL362" s="6">
        <v>2.5449999999999999</v>
      </c>
      <c r="BM362" s="6">
        <v>1.661</v>
      </c>
      <c r="BN362" s="6">
        <v>0.69399999999999995</v>
      </c>
      <c r="BO362" s="6">
        <v>2.85</v>
      </c>
      <c r="BP362" s="6">
        <v>-0.94699999999999995</v>
      </c>
      <c r="BQ362" s="6">
        <v>1.95</v>
      </c>
      <c r="BR362" s="6">
        <v>2.089</v>
      </c>
      <c r="BS362" s="6">
        <v>0.95799999999999996</v>
      </c>
      <c r="BT362" s="6">
        <v>2E-3</v>
      </c>
      <c r="BU362" s="6">
        <v>8.9999999999999993E-3</v>
      </c>
      <c r="BV362" s="6">
        <v>1.2E-2</v>
      </c>
      <c r="BW362" s="6">
        <v>1E-3</v>
      </c>
      <c r="BX362" s="6">
        <v>488.78</v>
      </c>
      <c r="BY362" s="6">
        <v>523.49</v>
      </c>
      <c r="BZ362" s="6">
        <v>137.13200000000001</v>
      </c>
      <c r="CA362" s="6">
        <v>28.637</v>
      </c>
    </row>
    <row r="363" spans="1:79" x14ac:dyDescent="0.25">
      <c r="A363" s="4" t="s">
        <v>33</v>
      </c>
      <c r="B363" s="4">
        <v>2009</v>
      </c>
      <c r="C363" s="4" t="s">
        <v>34</v>
      </c>
      <c r="D363" s="5">
        <v>59562844</v>
      </c>
      <c r="E363" s="5">
        <v>2090000000000</v>
      </c>
      <c r="F363" s="6">
        <v>13.340999999999999</v>
      </c>
      <c r="G363" s="6">
        <v>0.224</v>
      </c>
      <c r="H363" s="6">
        <v>424.69400000000002</v>
      </c>
      <c r="I363" s="6">
        <v>-54.173999999999999</v>
      </c>
      <c r="J363" s="7">
        <v>-11.313000000000001</v>
      </c>
      <c r="K363" s="6">
        <v>395.16300000000001</v>
      </c>
      <c r="L363" s="6">
        <v>-39.738</v>
      </c>
      <c r="M363" s="6">
        <v>-9.1370000000000005</v>
      </c>
      <c r="N363" s="6">
        <v>6.6340000000000003</v>
      </c>
      <c r="O363" s="6">
        <v>0.19600000000000001</v>
      </c>
      <c r="P363" s="6">
        <v>0.2</v>
      </c>
      <c r="Q363" s="6">
        <v>7.13</v>
      </c>
      <c r="R363" s="6">
        <v>0.21099999999999999</v>
      </c>
      <c r="S363" s="6">
        <v>0.215</v>
      </c>
      <c r="T363" s="6">
        <v>52.387999999999998</v>
      </c>
      <c r="U363" s="6">
        <v>0.88</v>
      </c>
      <c r="V363" s="6">
        <v>564.63199999999995</v>
      </c>
      <c r="W363" s="6">
        <v>9.48</v>
      </c>
      <c r="X363" s="6">
        <v>0.28000000000000003</v>
      </c>
      <c r="Y363" s="6">
        <v>842.59500000000003</v>
      </c>
      <c r="Z363" s="6">
        <v>20690.75</v>
      </c>
      <c r="AA363" s="6">
        <v>20704.817999999999</v>
      </c>
      <c r="AB363" s="6">
        <v>4170.1270000000004</v>
      </c>
      <c r="AC363" s="6">
        <v>66.802000000000007</v>
      </c>
      <c r="AD363" s="6">
        <v>3779.0140000000001</v>
      </c>
      <c r="AE363" s="6">
        <v>282.238</v>
      </c>
      <c r="AF363" s="6">
        <v>11729.618</v>
      </c>
      <c r="AG363" s="6">
        <v>102.59399999999999</v>
      </c>
      <c r="AH363" s="6">
        <v>33102.940999999999</v>
      </c>
      <c r="AI363" s="6">
        <v>0.97899999999999998</v>
      </c>
      <c r="AJ363" s="6">
        <v>2.2320000000000002</v>
      </c>
      <c r="AK363" s="6">
        <v>3.6999999999999998E-2</v>
      </c>
      <c r="AL363" s="6">
        <v>154.03399999999999</v>
      </c>
      <c r="AM363" s="6">
        <v>2.5859999999999999</v>
      </c>
      <c r="AN363" s="6">
        <v>7.9660000000000002</v>
      </c>
      <c r="AO363" s="6">
        <v>7.383</v>
      </c>
      <c r="AP363" s="6">
        <v>-29.532</v>
      </c>
      <c r="AQ363" s="6">
        <v>-0.496</v>
      </c>
      <c r="AR363" s="6">
        <v>48.74</v>
      </c>
      <c r="AS363" s="6">
        <v>0.81799999999999995</v>
      </c>
      <c r="AT363" s="6">
        <v>17.37</v>
      </c>
      <c r="AU363" s="6">
        <v>0.29199999999999998</v>
      </c>
      <c r="AV363" s="6">
        <v>198.74199999999999</v>
      </c>
      <c r="AW363" s="6">
        <v>3.3370000000000002</v>
      </c>
      <c r="AX363" s="6">
        <v>6.6000000000000003E-2</v>
      </c>
      <c r="AY363" s="6">
        <v>3.9580000000000002</v>
      </c>
      <c r="AZ363" s="6">
        <v>1971.7049999999999</v>
      </c>
      <c r="BA363" s="6">
        <v>1.135</v>
      </c>
      <c r="BB363" s="6">
        <v>1.3460000000000001</v>
      </c>
      <c r="BC363" s="6">
        <v>1.08</v>
      </c>
      <c r="BD363" s="6">
        <v>0.40200000000000002</v>
      </c>
      <c r="BE363" s="6">
        <v>3.0979999999999999</v>
      </c>
      <c r="BF363" s="6">
        <v>1.58</v>
      </c>
      <c r="BG363" s="6">
        <v>1.0389999999999999</v>
      </c>
      <c r="BH363" s="6">
        <v>0.66400000000000003</v>
      </c>
      <c r="BI363" s="6">
        <v>0.48699999999999999</v>
      </c>
      <c r="BJ363" s="6">
        <v>2.2200000000000002</v>
      </c>
      <c r="BK363" s="6">
        <v>4.1000000000000002E-2</v>
      </c>
      <c r="BL363" s="6">
        <v>2.528</v>
      </c>
      <c r="BM363" s="6">
        <v>1.66</v>
      </c>
      <c r="BN363" s="6">
        <v>0.58799999999999997</v>
      </c>
      <c r="BO363" s="6">
        <v>2.6779999999999999</v>
      </c>
      <c r="BP363" s="6">
        <v>-0.58699999999999997</v>
      </c>
      <c r="BQ363" s="6">
        <v>1.8069999999999999</v>
      </c>
      <c r="BR363" s="6">
        <v>1.625</v>
      </c>
      <c r="BS363" s="6">
        <v>0.95599999999999996</v>
      </c>
      <c r="BT363" s="6">
        <v>2E-3</v>
      </c>
      <c r="BU363" s="6">
        <v>8.9999999999999993E-3</v>
      </c>
      <c r="BV363" s="6">
        <v>1.2999999999999999E-2</v>
      </c>
      <c r="BW363" s="6">
        <v>1E-3</v>
      </c>
      <c r="BX363" s="6">
        <v>439.76</v>
      </c>
      <c r="BY363" s="6">
        <v>474.47</v>
      </c>
      <c r="BZ363" s="6">
        <v>139.93700000000001</v>
      </c>
      <c r="CA363" s="6">
        <v>32.950000000000003</v>
      </c>
    </row>
    <row r="364" spans="1:79" x14ac:dyDescent="0.25">
      <c r="A364" s="4" t="s">
        <v>33</v>
      </c>
      <c r="B364" s="4">
        <v>2010</v>
      </c>
      <c r="C364" s="4" t="s">
        <v>34</v>
      </c>
      <c r="D364" s="5">
        <v>59822452</v>
      </c>
      <c r="E364" s="5">
        <v>2150000000000</v>
      </c>
      <c r="F364" s="6">
        <v>13.276</v>
      </c>
      <c r="G364" s="6">
        <v>0.222</v>
      </c>
      <c r="H364" s="6">
        <v>436.11700000000002</v>
      </c>
      <c r="I364" s="6">
        <v>11.423</v>
      </c>
      <c r="J364" s="7">
        <v>2.69</v>
      </c>
      <c r="K364" s="6">
        <v>391.34300000000002</v>
      </c>
      <c r="L364" s="6">
        <v>-3.819</v>
      </c>
      <c r="M364" s="6">
        <v>-0.96599999999999997</v>
      </c>
      <c r="N364" s="6">
        <v>6.5419999999999998</v>
      </c>
      <c r="O364" s="6">
        <v>0.19</v>
      </c>
      <c r="P364" s="6">
        <v>0.192</v>
      </c>
      <c r="Q364" s="6">
        <v>7.29</v>
      </c>
      <c r="R364" s="6">
        <v>0.21199999999999999</v>
      </c>
      <c r="S364" s="6">
        <v>0.214</v>
      </c>
      <c r="T364" s="6">
        <v>58.218000000000004</v>
      </c>
      <c r="U364" s="6">
        <v>0.97299999999999998</v>
      </c>
      <c r="V364" s="6">
        <v>602.89599999999996</v>
      </c>
      <c r="W364" s="6">
        <v>10.077999999999999</v>
      </c>
      <c r="X364" s="6">
        <v>0.29199999999999998</v>
      </c>
      <c r="Y364" s="6">
        <v>855.87099999999998</v>
      </c>
      <c r="Z364" s="6">
        <v>21126.866999999998</v>
      </c>
      <c r="AA364" s="6">
        <v>21096.164000000001</v>
      </c>
      <c r="AB364" s="6">
        <v>4228.3450000000003</v>
      </c>
      <c r="AC364" s="6">
        <v>69.179000000000002</v>
      </c>
      <c r="AD364" s="6">
        <v>3943.3609999999999</v>
      </c>
      <c r="AE364" s="6">
        <v>237.464</v>
      </c>
      <c r="AF364" s="6">
        <v>11923.406000000001</v>
      </c>
      <c r="AG364" s="6">
        <v>106.706</v>
      </c>
      <c r="AH364" s="6">
        <v>34046.292999999998</v>
      </c>
      <c r="AI364" s="6">
        <v>0.98799999999999999</v>
      </c>
      <c r="AJ364" s="6">
        <v>2.3769999999999998</v>
      </c>
      <c r="AK364" s="6">
        <v>0.04</v>
      </c>
      <c r="AL364" s="6">
        <v>164.34700000000001</v>
      </c>
      <c r="AM364" s="6">
        <v>2.7469999999999999</v>
      </c>
      <c r="AN364" s="6">
        <v>8.0749999999999993</v>
      </c>
      <c r="AO364" s="6">
        <v>7.4950000000000001</v>
      </c>
      <c r="AP364" s="6">
        <v>-44.774000000000001</v>
      </c>
      <c r="AQ364" s="6">
        <v>-0.748</v>
      </c>
      <c r="AR364" s="6">
        <v>48.99</v>
      </c>
      <c r="AS364" s="6">
        <v>0.81899999999999995</v>
      </c>
      <c r="AT364" s="6">
        <v>16.82</v>
      </c>
      <c r="AU364" s="6">
        <v>0.28100000000000003</v>
      </c>
      <c r="AV364" s="6">
        <v>193.78800000000001</v>
      </c>
      <c r="AW364" s="6">
        <v>3.2389999999999999</v>
      </c>
      <c r="AX364" s="6">
        <v>6.9000000000000006E-2</v>
      </c>
      <c r="AY364" s="6">
        <v>4.1109999999999998</v>
      </c>
      <c r="AZ364" s="6">
        <v>2036.7329999999999</v>
      </c>
      <c r="BA364" s="6">
        <v>1.0580000000000001</v>
      </c>
      <c r="BB364" s="6">
        <v>1.3069999999999999</v>
      </c>
      <c r="BC364" s="6">
        <v>1.024</v>
      </c>
      <c r="BD364" s="6">
        <v>0.41799999999999998</v>
      </c>
      <c r="BE364" s="6">
        <v>3.008</v>
      </c>
      <c r="BF364" s="6">
        <v>1.573</v>
      </c>
      <c r="BG364" s="6">
        <v>1.0389999999999999</v>
      </c>
      <c r="BH364" s="6">
        <v>0.65800000000000003</v>
      </c>
      <c r="BI364" s="6">
        <v>0.49099999999999999</v>
      </c>
      <c r="BJ364" s="6">
        <v>2.2349999999999999</v>
      </c>
      <c r="BK364" s="6">
        <v>3.4000000000000002E-2</v>
      </c>
      <c r="BL364" s="6">
        <v>2.508</v>
      </c>
      <c r="BM364" s="6">
        <v>1.66</v>
      </c>
      <c r="BN364" s="6">
        <v>0.623</v>
      </c>
      <c r="BO364" s="6">
        <v>2.653</v>
      </c>
      <c r="BP364" s="6">
        <v>-0.92600000000000005</v>
      </c>
      <c r="BQ364" s="6">
        <v>1.706</v>
      </c>
      <c r="BR364" s="6">
        <v>1.6719999999999999</v>
      </c>
      <c r="BS364" s="6">
        <v>0.95299999999999996</v>
      </c>
      <c r="BT364" s="6">
        <v>2E-3</v>
      </c>
      <c r="BU364" s="6">
        <v>0.01</v>
      </c>
      <c r="BV364" s="6">
        <v>1.2999999999999999E-2</v>
      </c>
      <c r="BW364" s="6">
        <v>1E-3</v>
      </c>
      <c r="BX364" s="6">
        <v>448.37</v>
      </c>
      <c r="BY364" s="6">
        <v>483.09</v>
      </c>
      <c r="BZ364" s="6">
        <v>166.77799999999999</v>
      </c>
      <c r="CA364" s="6">
        <v>38.241999999999997</v>
      </c>
    </row>
    <row r="365" spans="1:79" x14ac:dyDescent="0.25">
      <c r="A365" s="4" t="s">
        <v>33</v>
      </c>
      <c r="B365" s="4">
        <v>2011</v>
      </c>
      <c r="C365" s="4" t="s">
        <v>34</v>
      </c>
      <c r="D365" s="5">
        <v>60025952</v>
      </c>
      <c r="E365" s="5">
        <v>2220000000000</v>
      </c>
      <c r="F365" s="6">
        <v>12.583</v>
      </c>
      <c r="G365" s="6">
        <v>0.21</v>
      </c>
      <c r="H365" s="6">
        <v>424.25599999999997</v>
      </c>
      <c r="I365" s="6">
        <v>-11.861000000000001</v>
      </c>
      <c r="J365" s="7">
        <v>-2.72</v>
      </c>
      <c r="K365" s="6">
        <v>389.77800000000002</v>
      </c>
      <c r="L365" s="6">
        <v>-1.5649999999999999</v>
      </c>
      <c r="M365" s="6">
        <v>-0.4</v>
      </c>
      <c r="N365" s="6">
        <v>6.4930000000000003</v>
      </c>
      <c r="O365" s="6">
        <v>0.187</v>
      </c>
      <c r="P365" s="6">
        <v>0.19500000000000001</v>
      </c>
      <c r="Q365" s="6">
        <v>7.0679999999999996</v>
      </c>
      <c r="R365" s="6">
        <v>0.20300000000000001</v>
      </c>
      <c r="S365" s="6">
        <v>0.21199999999999999</v>
      </c>
      <c r="T365" s="6">
        <v>65.438999999999993</v>
      </c>
      <c r="U365" s="6">
        <v>1.0900000000000001</v>
      </c>
      <c r="V365" s="6">
        <v>581.38199999999995</v>
      </c>
      <c r="W365" s="6">
        <v>9.6859999999999999</v>
      </c>
      <c r="X365" s="6">
        <v>0.27800000000000002</v>
      </c>
      <c r="Y365" s="6">
        <v>868.45399999999995</v>
      </c>
      <c r="Z365" s="6">
        <v>21551.125</v>
      </c>
      <c r="AA365" s="6">
        <v>21485.940999999999</v>
      </c>
      <c r="AB365" s="6">
        <v>4293.7839999999997</v>
      </c>
      <c r="AC365" s="6">
        <v>71.793999999999997</v>
      </c>
      <c r="AD365" s="6">
        <v>4096.3609999999999</v>
      </c>
      <c r="AE365" s="6">
        <v>202.98599999999999</v>
      </c>
      <c r="AF365" s="6">
        <v>12109.842000000001</v>
      </c>
      <c r="AG365" s="6">
        <v>110.889</v>
      </c>
      <c r="AH365" s="6">
        <v>33284.144999999997</v>
      </c>
      <c r="AI365" s="6">
        <v>0.95699999999999996</v>
      </c>
      <c r="AJ365" s="6">
        <v>2.6150000000000002</v>
      </c>
      <c r="AK365" s="6">
        <v>4.3999999999999997E-2</v>
      </c>
      <c r="AL365" s="6">
        <v>153</v>
      </c>
      <c r="AM365" s="6">
        <v>2.5489999999999999</v>
      </c>
      <c r="AN365" s="6">
        <v>7.8710000000000004</v>
      </c>
      <c r="AO365" s="6">
        <v>7.2939999999999996</v>
      </c>
      <c r="AP365" s="6">
        <v>-34.478000000000002</v>
      </c>
      <c r="AQ365" s="6">
        <v>-0.57399999999999995</v>
      </c>
      <c r="AR365" s="6">
        <v>46.59</v>
      </c>
      <c r="AS365" s="6">
        <v>0.77600000000000002</v>
      </c>
      <c r="AT365" s="6">
        <v>16.28</v>
      </c>
      <c r="AU365" s="6">
        <v>0.27100000000000002</v>
      </c>
      <c r="AV365" s="6">
        <v>186.435</v>
      </c>
      <c r="AW365" s="6">
        <v>3.1059999999999999</v>
      </c>
      <c r="AX365" s="6">
        <v>7.0000000000000007E-2</v>
      </c>
      <c r="AY365" s="6">
        <v>4.1829999999999998</v>
      </c>
      <c r="AZ365" s="6">
        <v>1997.912</v>
      </c>
      <c r="BA365" s="6">
        <v>0.93200000000000005</v>
      </c>
      <c r="BB365" s="6">
        <v>1.23</v>
      </c>
      <c r="BC365" s="6">
        <v>0.98799999999999999</v>
      </c>
      <c r="BD365" s="6">
        <v>0.44400000000000001</v>
      </c>
      <c r="BE365" s="6">
        <v>2.9140000000000001</v>
      </c>
      <c r="BF365" s="6">
        <v>1.5640000000000001</v>
      </c>
      <c r="BG365" s="6">
        <v>1.038</v>
      </c>
      <c r="BH365" s="6">
        <v>0.65400000000000003</v>
      </c>
      <c r="BI365" s="6">
        <v>0.496</v>
      </c>
      <c r="BJ365" s="6">
        <v>2.2410000000000001</v>
      </c>
      <c r="BK365" s="6">
        <v>2.9000000000000001E-2</v>
      </c>
      <c r="BL365" s="6">
        <v>2.488</v>
      </c>
      <c r="BM365" s="6">
        <v>1.655</v>
      </c>
      <c r="BN365" s="6">
        <v>0.70599999999999996</v>
      </c>
      <c r="BO365" s="6">
        <v>2.403</v>
      </c>
      <c r="BP365" s="6">
        <v>-0.69499999999999995</v>
      </c>
      <c r="BQ365" s="6">
        <v>1.637</v>
      </c>
      <c r="BR365" s="6">
        <v>1.522</v>
      </c>
      <c r="BS365" s="6">
        <v>0.94899999999999995</v>
      </c>
      <c r="BT365" s="6">
        <v>2E-3</v>
      </c>
      <c r="BU365" s="6">
        <v>0.01</v>
      </c>
      <c r="BV365" s="6">
        <v>1.2999999999999999E-2</v>
      </c>
      <c r="BW365" s="6">
        <v>1E-3</v>
      </c>
      <c r="BX365" s="6">
        <v>437.82</v>
      </c>
      <c r="BY365" s="6">
        <v>472.47</v>
      </c>
      <c r="BZ365" s="6">
        <v>157.126</v>
      </c>
      <c r="CA365" s="6">
        <v>37.036000000000001</v>
      </c>
    </row>
    <row r="366" spans="1:79" x14ac:dyDescent="0.25">
      <c r="A366" s="4" t="s">
        <v>33</v>
      </c>
      <c r="B366" s="4">
        <v>2012</v>
      </c>
      <c r="C366" s="4" t="s">
        <v>34</v>
      </c>
      <c r="D366" s="5">
        <v>60190152</v>
      </c>
      <c r="E366" s="5">
        <v>2200000000000</v>
      </c>
      <c r="F366" s="6">
        <v>10.071</v>
      </c>
      <c r="G366" s="6">
        <v>0.16700000000000001</v>
      </c>
      <c r="H366" s="6">
        <v>403.697</v>
      </c>
      <c r="I366" s="6">
        <v>-20.559000000000001</v>
      </c>
      <c r="J366" s="7">
        <v>-4.8460000000000001</v>
      </c>
      <c r="K366" s="6">
        <v>355.47899999999998</v>
      </c>
      <c r="L366" s="6">
        <v>-34.298999999999999</v>
      </c>
      <c r="M366" s="6">
        <v>-8.8000000000000007</v>
      </c>
      <c r="N366" s="6">
        <v>5.9059999999999997</v>
      </c>
      <c r="O366" s="6">
        <v>0.17499999999999999</v>
      </c>
      <c r="P366" s="6">
        <v>0.183</v>
      </c>
      <c r="Q366" s="6">
        <v>6.7069999999999999</v>
      </c>
      <c r="R366" s="6">
        <v>0.19900000000000001</v>
      </c>
      <c r="S366" s="6">
        <v>0.20799999999999999</v>
      </c>
      <c r="T366" s="6">
        <v>66.959000000000003</v>
      </c>
      <c r="U366" s="6">
        <v>1.1120000000000001</v>
      </c>
      <c r="V366" s="6">
        <v>528.56799999999998</v>
      </c>
      <c r="W366" s="6">
        <v>8.782</v>
      </c>
      <c r="X366" s="6">
        <v>0.26</v>
      </c>
      <c r="Y366" s="6">
        <v>878.52599999999995</v>
      </c>
      <c r="Z366" s="6">
        <v>21954.82</v>
      </c>
      <c r="AA366" s="6">
        <v>21841.42</v>
      </c>
      <c r="AB366" s="6">
        <v>4360.7430000000004</v>
      </c>
      <c r="AC366" s="6">
        <v>74.322000000000003</v>
      </c>
      <c r="AD366" s="6">
        <v>4244.0749999999998</v>
      </c>
      <c r="AE366" s="6">
        <v>154.767</v>
      </c>
      <c r="AF366" s="6">
        <v>12282.521000000001</v>
      </c>
      <c r="AG366" s="6">
        <v>114.634</v>
      </c>
      <c r="AH366" s="6">
        <v>32295.603999999999</v>
      </c>
      <c r="AI366" s="6">
        <v>0.95799999999999996</v>
      </c>
      <c r="AJ366" s="6">
        <v>2.528</v>
      </c>
      <c r="AK366" s="6">
        <v>4.2000000000000003E-2</v>
      </c>
      <c r="AL366" s="6">
        <v>147.714</v>
      </c>
      <c r="AM366" s="6">
        <v>2.4540000000000002</v>
      </c>
      <c r="AN366" s="6">
        <v>7.5469999999999997</v>
      </c>
      <c r="AO366" s="6">
        <v>6.9720000000000004</v>
      </c>
      <c r="AP366" s="6">
        <v>-48.218000000000004</v>
      </c>
      <c r="AQ366" s="6">
        <v>-0.80100000000000005</v>
      </c>
      <c r="AR366" s="6">
        <v>47.28</v>
      </c>
      <c r="AS366" s="6">
        <v>0.78600000000000003</v>
      </c>
      <c r="AT366" s="6">
        <v>16.75</v>
      </c>
      <c r="AU366" s="6">
        <v>0.27800000000000002</v>
      </c>
      <c r="AV366" s="6">
        <v>172.68</v>
      </c>
      <c r="AW366" s="6">
        <v>2.8690000000000002</v>
      </c>
      <c r="AX366" s="6">
        <v>6.2E-2</v>
      </c>
      <c r="AY366" s="6">
        <v>3.7450000000000001</v>
      </c>
      <c r="AZ366" s="6">
        <v>1943.877</v>
      </c>
      <c r="BA366" s="6">
        <v>0.72699999999999998</v>
      </c>
      <c r="BB366" s="6">
        <v>1.153</v>
      </c>
      <c r="BC366" s="6">
        <v>0.89200000000000002</v>
      </c>
      <c r="BD366" s="6">
        <v>0.44900000000000001</v>
      </c>
      <c r="BE366" s="6">
        <v>2.8170000000000002</v>
      </c>
      <c r="BF366" s="6">
        <v>1.554</v>
      </c>
      <c r="BG366" s="6">
        <v>1.0349999999999999</v>
      </c>
      <c r="BH366" s="6">
        <v>0.64900000000000002</v>
      </c>
      <c r="BI366" s="6">
        <v>0.501</v>
      </c>
      <c r="BJ366" s="6">
        <v>2.242</v>
      </c>
      <c r="BK366" s="6">
        <v>2.1999999999999999E-2</v>
      </c>
      <c r="BL366" s="6">
        <v>2.4649999999999999</v>
      </c>
      <c r="BM366" s="6">
        <v>1.643</v>
      </c>
      <c r="BN366" s="6">
        <v>0.66500000000000004</v>
      </c>
      <c r="BO366" s="6">
        <v>2.2719999999999998</v>
      </c>
      <c r="BP366" s="6">
        <v>-0.999</v>
      </c>
      <c r="BQ366" s="6">
        <v>1.496</v>
      </c>
      <c r="BR366" s="6">
        <v>1.3560000000000001</v>
      </c>
      <c r="BS366" s="6">
        <v>0.94399999999999995</v>
      </c>
      <c r="BT366" s="6">
        <v>2E-3</v>
      </c>
      <c r="BU366" s="6">
        <v>0.01</v>
      </c>
      <c r="BV366" s="6">
        <v>1.2999999999999999E-2</v>
      </c>
      <c r="BW366" s="6">
        <v>1E-3</v>
      </c>
      <c r="BX366" s="6">
        <v>419.63</v>
      </c>
      <c r="BY366" s="6">
        <v>454.26</v>
      </c>
      <c r="BZ366" s="6">
        <v>124.872</v>
      </c>
      <c r="CA366" s="6">
        <v>30.931999999999999</v>
      </c>
    </row>
    <row r="367" spans="1:79" x14ac:dyDescent="0.25">
      <c r="A367" s="4" t="s">
        <v>33</v>
      </c>
      <c r="B367" s="4">
        <v>2013</v>
      </c>
      <c r="C367" s="4" t="s">
        <v>34</v>
      </c>
      <c r="D367" s="5">
        <v>60312600</v>
      </c>
      <c r="E367" s="5">
        <v>2200000000000</v>
      </c>
      <c r="F367" s="6">
        <v>8.8770000000000007</v>
      </c>
      <c r="G367" s="6">
        <v>0.14699999999999999</v>
      </c>
      <c r="H367" s="6">
        <v>369.68</v>
      </c>
      <c r="I367" s="6">
        <v>-34.017000000000003</v>
      </c>
      <c r="J367" s="7">
        <v>-8.4260000000000002</v>
      </c>
      <c r="K367" s="6">
        <v>322.30399999999997</v>
      </c>
      <c r="L367" s="6">
        <v>-33.173999999999999</v>
      </c>
      <c r="M367" s="6">
        <v>-9.3320000000000007</v>
      </c>
      <c r="N367" s="6">
        <v>5.3440000000000003</v>
      </c>
      <c r="O367" s="6">
        <v>0.16200000000000001</v>
      </c>
      <c r="P367" s="6">
        <v>0.17299999999999999</v>
      </c>
      <c r="Q367" s="6">
        <v>6.1289999999999996</v>
      </c>
      <c r="R367" s="6">
        <v>0.185</v>
      </c>
      <c r="S367" s="6">
        <v>0.19900000000000001</v>
      </c>
      <c r="T367" s="6">
        <v>57.781999999999996</v>
      </c>
      <c r="U367" s="6">
        <v>0.95799999999999996</v>
      </c>
      <c r="V367" s="6">
        <v>491.27499999999998</v>
      </c>
      <c r="W367" s="6">
        <v>8.1449999999999996</v>
      </c>
      <c r="X367" s="6">
        <v>0.246</v>
      </c>
      <c r="Y367" s="6">
        <v>887.40300000000002</v>
      </c>
      <c r="Z367" s="6">
        <v>22324.5</v>
      </c>
      <c r="AA367" s="6">
        <v>22163.724999999999</v>
      </c>
      <c r="AB367" s="6">
        <v>4418.5249999999996</v>
      </c>
      <c r="AC367" s="6">
        <v>77.024000000000001</v>
      </c>
      <c r="AD367" s="6">
        <v>4381.7759999999998</v>
      </c>
      <c r="AE367" s="6">
        <v>107.392</v>
      </c>
      <c r="AF367" s="6">
        <v>12441.703</v>
      </c>
      <c r="AG367" s="6">
        <v>118.069</v>
      </c>
      <c r="AH367" s="6">
        <v>30816.118999999999</v>
      </c>
      <c r="AI367" s="6">
        <v>0.93200000000000005</v>
      </c>
      <c r="AJ367" s="6">
        <v>2.702</v>
      </c>
      <c r="AK367" s="6">
        <v>4.4999999999999998E-2</v>
      </c>
      <c r="AL367" s="6">
        <v>137.70099999999999</v>
      </c>
      <c r="AM367" s="6">
        <v>2.2829999999999999</v>
      </c>
      <c r="AN367" s="6">
        <v>7.0019999999999998</v>
      </c>
      <c r="AO367" s="6">
        <v>6.4269999999999996</v>
      </c>
      <c r="AP367" s="6">
        <v>-47.375999999999998</v>
      </c>
      <c r="AQ367" s="6">
        <v>-0.78500000000000003</v>
      </c>
      <c r="AR367" s="6">
        <v>45.13</v>
      </c>
      <c r="AS367" s="6">
        <v>0.748</v>
      </c>
      <c r="AT367" s="6">
        <v>16.57</v>
      </c>
      <c r="AU367" s="6">
        <v>0.27500000000000002</v>
      </c>
      <c r="AV367" s="6">
        <v>159.18299999999999</v>
      </c>
      <c r="AW367" s="6">
        <v>2.6389999999999998</v>
      </c>
      <c r="AX367" s="6">
        <v>5.7000000000000002E-2</v>
      </c>
      <c r="AY367" s="6">
        <v>3.4350000000000001</v>
      </c>
      <c r="AZ367" s="6">
        <v>1858.6</v>
      </c>
      <c r="BA367" s="6">
        <v>0.61499999999999999</v>
      </c>
      <c r="BB367" s="6">
        <v>1.0469999999999999</v>
      </c>
      <c r="BC367" s="6">
        <v>0.80700000000000005</v>
      </c>
      <c r="BD367" s="6">
        <v>0.38500000000000001</v>
      </c>
      <c r="BE367" s="6">
        <v>2.72</v>
      </c>
      <c r="BF367" s="6">
        <v>1.542</v>
      </c>
      <c r="BG367" s="6">
        <v>1.0309999999999999</v>
      </c>
      <c r="BH367" s="6">
        <v>0.64300000000000002</v>
      </c>
      <c r="BI367" s="6">
        <v>0.50600000000000001</v>
      </c>
      <c r="BJ367" s="6">
        <v>2.2370000000000001</v>
      </c>
      <c r="BK367" s="6">
        <v>1.4999999999999999E-2</v>
      </c>
      <c r="BL367" s="6">
        <v>2.44</v>
      </c>
      <c r="BM367" s="6">
        <v>1.623</v>
      </c>
      <c r="BN367" s="6">
        <v>0.69699999999999995</v>
      </c>
      <c r="BO367" s="6">
        <v>2.105</v>
      </c>
      <c r="BP367" s="6">
        <v>-1.024</v>
      </c>
      <c r="BQ367" s="6">
        <v>1.369</v>
      </c>
      <c r="BR367" s="6">
        <v>1.1679999999999999</v>
      </c>
      <c r="BS367" s="6">
        <v>0.93799999999999994</v>
      </c>
      <c r="BT367" s="6">
        <v>2E-3</v>
      </c>
      <c r="BU367" s="6">
        <v>0.01</v>
      </c>
      <c r="BV367" s="6">
        <v>1.2999999999999999E-2</v>
      </c>
      <c r="BW367" s="6">
        <v>1E-3</v>
      </c>
      <c r="BX367" s="6">
        <v>387.64</v>
      </c>
      <c r="BY367" s="6">
        <v>422.3</v>
      </c>
      <c r="BZ367" s="6">
        <v>121.596</v>
      </c>
      <c r="CA367" s="6">
        <v>32.892000000000003</v>
      </c>
    </row>
    <row r="368" spans="1:79" x14ac:dyDescent="0.25">
      <c r="A368" s="4" t="s">
        <v>33</v>
      </c>
      <c r="B368" s="4">
        <v>2014</v>
      </c>
      <c r="C368" s="4" t="s">
        <v>34</v>
      </c>
      <c r="D368" s="5">
        <v>60322792</v>
      </c>
      <c r="E368" s="5">
        <v>2220000000000</v>
      </c>
      <c r="F368" s="6">
        <v>8.3390000000000004</v>
      </c>
      <c r="G368" s="6">
        <v>0.13800000000000001</v>
      </c>
      <c r="H368" s="6">
        <v>349.39</v>
      </c>
      <c r="I368" s="6">
        <v>-20.289000000000001</v>
      </c>
      <c r="J368" s="7">
        <v>-5.4880000000000004</v>
      </c>
      <c r="K368" s="6">
        <v>301.209</v>
      </c>
      <c r="L368" s="6">
        <v>-21.094999999999999</v>
      </c>
      <c r="M368" s="6">
        <v>-6.5449999999999999</v>
      </c>
      <c r="N368" s="6">
        <v>4.9930000000000003</v>
      </c>
      <c r="O368" s="6">
        <v>0.151</v>
      </c>
      <c r="P368" s="6">
        <v>0.17100000000000001</v>
      </c>
      <c r="Q368" s="6">
        <v>5.7919999999999998</v>
      </c>
      <c r="R368" s="6">
        <v>0.17499999999999999</v>
      </c>
      <c r="S368" s="6">
        <v>0.19800000000000001</v>
      </c>
      <c r="T368" s="6">
        <v>55.837000000000003</v>
      </c>
      <c r="U368" s="6">
        <v>0.92600000000000005</v>
      </c>
      <c r="V368" s="6">
        <v>474.48500000000001</v>
      </c>
      <c r="W368" s="6">
        <v>7.8659999999999997</v>
      </c>
      <c r="X368" s="6">
        <v>0.23799999999999999</v>
      </c>
      <c r="Y368" s="6">
        <v>895.74199999999996</v>
      </c>
      <c r="Z368" s="6">
        <v>22673.891</v>
      </c>
      <c r="AA368" s="6">
        <v>22464.934000000001</v>
      </c>
      <c r="AB368" s="6">
        <v>4474.3620000000001</v>
      </c>
      <c r="AC368" s="6">
        <v>79.525000000000006</v>
      </c>
      <c r="AD368" s="6">
        <v>4503.366</v>
      </c>
      <c r="AE368" s="6">
        <v>59.21</v>
      </c>
      <c r="AF368" s="6">
        <v>12599.540999999999</v>
      </c>
      <c r="AG368" s="6">
        <v>121.35599999999999</v>
      </c>
      <c r="AH368" s="6">
        <v>29214.831999999999</v>
      </c>
      <c r="AI368" s="6">
        <v>0.88300000000000001</v>
      </c>
      <c r="AJ368" s="6">
        <v>2.5009999999999999</v>
      </c>
      <c r="AK368" s="6">
        <v>4.1000000000000002E-2</v>
      </c>
      <c r="AL368" s="6">
        <v>121.589</v>
      </c>
      <c r="AM368" s="6">
        <v>2.016</v>
      </c>
      <c r="AN368" s="6">
        <v>6.6740000000000004</v>
      </c>
      <c r="AO368" s="6">
        <v>6.0990000000000002</v>
      </c>
      <c r="AP368" s="6">
        <v>-48.182000000000002</v>
      </c>
      <c r="AQ368" s="6">
        <v>-0.79900000000000004</v>
      </c>
      <c r="AR368" s="6">
        <v>44.08</v>
      </c>
      <c r="AS368" s="6">
        <v>0.73099999999999998</v>
      </c>
      <c r="AT368" s="6">
        <v>16.2</v>
      </c>
      <c r="AU368" s="6">
        <v>0.26900000000000002</v>
      </c>
      <c r="AV368" s="6">
        <v>157.83600000000001</v>
      </c>
      <c r="AW368" s="6">
        <v>2.617</v>
      </c>
      <c r="AX368" s="6">
        <v>5.5E-2</v>
      </c>
      <c r="AY368" s="6">
        <v>3.2879999999999998</v>
      </c>
      <c r="AZ368" s="6">
        <v>1762.32</v>
      </c>
      <c r="BA368" s="6">
        <v>0.55600000000000005</v>
      </c>
      <c r="BB368" s="6">
        <v>0.98199999999999998</v>
      </c>
      <c r="BC368" s="6">
        <v>0.74399999999999999</v>
      </c>
      <c r="BD368" s="6">
        <v>0.371</v>
      </c>
      <c r="BE368" s="6">
        <v>2.6240000000000001</v>
      </c>
      <c r="BF368" s="6">
        <v>1.528</v>
      </c>
      <c r="BG368" s="6">
        <v>1.026</v>
      </c>
      <c r="BH368" s="6">
        <v>0.63700000000000001</v>
      </c>
      <c r="BI368" s="6">
        <v>0.50900000000000001</v>
      </c>
      <c r="BJ368" s="6">
        <v>2.2240000000000002</v>
      </c>
      <c r="BK368" s="6">
        <v>8.0000000000000002E-3</v>
      </c>
      <c r="BL368" s="6">
        <v>2.415</v>
      </c>
      <c r="BM368" s="6">
        <v>1.6020000000000001</v>
      </c>
      <c r="BN368" s="6">
        <v>0.64500000000000002</v>
      </c>
      <c r="BO368" s="6">
        <v>1.827</v>
      </c>
      <c r="BP368" s="6">
        <v>-0.98</v>
      </c>
      <c r="BQ368" s="6">
        <v>1.351</v>
      </c>
      <c r="BR368" s="6">
        <v>1.0780000000000001</v>
      </c>
      <c r="BS368" s="6">
        <v>0.93200000000000005</v>
      </c>
      <c r="BT368" s="6">
        <v>2E-3</v>
      </c>
      <c r="BU368" s="6">
        <v>0.01</v>
      </c>
      <c r="BV368" s="6">
        <v>1.2999999999999999E-2</v>
      </c>
      <c r="BW368" s="6">
        <v>1E-3</v>
      </c>
      <c r="BX368" s="6">
        <v>367.92</v>
      </c>
      <c r="BY368" s="6">
        <v>402.58</v>
      </c>
      <c r="BZ368" s="6">
        <v>125.095</v>
      </c>
      <c r="CA368" s="6">
        <v>35.804000000000002</v>
      </c>
    </row>
    <row r="369" spans="1:79" x14ac:dyDescent="0.25">
      <c r="A369" s="4" t="s">
        <v>33</v>
      </c>
      <c r="B369" s="4">
        <v>2015</v>
      </c>
      <c r="C369" s="4" t="s">
        <v>34</v>
      </c>
      <c r="D369" s="5">
        <v>60232908</v>
      </c>
      <c r="E369" s="5">
        <v>2250000000000</v>
      </c>
      <c r="F369" s="6">
        <v>8.1959999999999997</v>
      </c>
      <c r="G369" s="6">
        <v>0.13600000000000001</v>
      </c>
      <c r="H369" s="6">
        <v>361.16300000000001</v>
      </c>
      <c r="I369" s="6">
        <v>11.773</v>
      </c>
      <c r="J369" s="7">
        <v>3.37</v>
      </c>
      <c r="K369" s="6">
        <v>318.18400000000003</v>
      </c>
      <c r="L369" s="6">
        <v>16.975999999999999</v>
      </c>
      <c r="M369" s="6">
        <v>5.6360000000000001</v>
      </c>
      <c r="N369" s="6">
        <v>5.2830000000000004</v>
      </c>
      <c r="O369" s="6">
        <v>0.158</v>
      </c>
      <c r="P369" s="6">
        <v>0.17499999999999999</v>
      </c>
      <c r="Q369" s="6">
        <v>5.9960000000000004</v>
      </c>
      <c r="R369" s="6">
        <v>0.17899999999999999</v>
      </c>
      <c r="S369" s="6">
        <v>0.19900000000000001</v>
      </c>
      <c r="T369" s="6">
        <v>53.063000000000002</v>
      </c>
      <c r="U369" s="6">
        <v>0.88100000000000001</v>
      </c>
      <c r="V369" s="6">
        <v>455.58300000000003</v>
      </c>
      <c r="W369" s="6">
        <v>7.5640000000000001</v>
      </c>
      <c r="X369" s="6">
        <v>0.22600000000000001</v>
      </c>
      <c r="Y369" s="6">
        <v>903.93799999999999</v>
      </c>
      <c r="Z369" s="6">
        <v>23035.055</v>
      </c>
      <c r="AA369" s="6">
        <v>22783.116999999998</v>
      </c>
      <c r="AB369" s="6">
        <v>4527.4250000000002</v>
      </c>
      <c r="AC369" s="6">
        <v>82.099000000000004</v>
      </c>
      <c r="AD369" s="6">
        <v>4636.1220000000003</v>
      </c>
      <c r="AE369" s="6">
        <v>16.231999999999999</v>
      </c>
      <c r="AF369" s="6">
        <v>12761.073</v>
      </c>
      <c r="AG369" s="6">
        <v>124.39700000000001</v>
      </c>
      <c r="AH369" s="6">
        <v>30129.141</v>
      </c>
      <c r="AI369" s="6">
        <v>0.90200000000000002</v>
      </c>
      <c r="AJ369" s="6">
        <v>2.5739999999999998</v>
      </c>
      <c r="AK369" s="6">
        <v>4.2999999999999997E-2</v>
      </c>
      <c r="AL369" s="6">
        <v>132.756</v>
      </c>
      <c r="AM369" s="6">
        <v>2.2040000000000002</v>
      </c>
      <c r="AN369" s="6">
        <v>6.8769999999999998</v>
      </c>
      <c r="AO369" s="6">
        <v>6.3019999999999996</v>
      </c>
      <c r="AP369" s="6">
        <v>-42.978999999999999</v>
      </c>
      <c r="AQ369" s="6">
        <v>-0.71399999999999997</v>
      </c>
      <c r="AR369" s="6">
        <v>44.85</v>
      </c>
      <c r="AS369" s="6">
        <v>0.745</v>
      </c>
      <c r="AT369" s="6">
        <v>16.329999999999998</v>
      </c>
      <c r="AU369" s="6">
        <v>0.27100000000000002</v>
      </c>
      <c r="AV369" s="6">
        <v>161.53299999999999</v>
      </c>
      <c r="AW369" s="6">
        <v>2.6819999999999999</v>
      </c>
      <c r="AX369" s="6">
        <v>0.05</v>
      </c>
      <c r="AY369" s="6">
        <v>3.04</v>
      </c>
      <c r="AZ369" s="6">
        <v>1814.7660000000001</v>
      </c>
      <c r="BA369" s="6">
        <v>0.56699999999999995</v>
      </c>
      <c r="BB369" s="6">
        <v>1.016</v>
      </c>
      <c r="BC369" s="6">
        <v>0.77700000000000002</v>
      </c>
      <c r="BD369" s="6">
        <v>0.36099999999999999</v>
      </c>
      <c r="BE369" s="6">
        <v>2.5409999999999999</v>
      </c>
      <c r="BF369" s="6">
        <v>1.516</v>
      </c>
      <c r="BG369" s="6">
        <v>1.0209999999999999</v>
      </c>
      <c r="BH369" s="6">
        <v>0.63200000000000001</v>
      </c>
      <c r="BI369" s="6">
        <v>0.51300000000000001</v>
      </c>
      <c r="BJ369" s="6">
        <v>2.2149999999999999</v>
      </c>
      <c r="BK369" s="6">
        <v>2E-3</v>
      </c>
      <c r="BL369" s="6">
        <v>2.3919999999999999</v>
      </c>
      <c r="BM369" s="6">
        <v>1.579</v>
      </c>
      <c r="BN369" s="6">
        <v>0.67100000000000004</v>
      </c>
      <c r="BO369" s="6">
        <v>1.956</v>
      </c>
      <c r="BP369" s="6">
        <v>-0.79800000000000004</v>
      </c>
      <c r="BQ369" s="6">
        <v>1.3540000000000001</v>
      </c>
      <c r="BR369" s="6">
        <v>1.004</v>
      </c>
      <c r="BS369" s="6">
        <v>0.92500000000000004</v>
      </c>
      <c r="BT369" s="6">
        <v>2E-3</v>
      </c>
      <c r="BU369" s="6">
        <v>0.01</v>
      </c>
      <c r="BV369" s="6">
        <v>1.4E-2</v>
      </c>
      <c r="BW369" s="6">
        <v>1E-3</v>
      </c>
      <c r="BX369" s="6">
        <v>379.58</v>
      </c>
      <c r="BY369" s="6">
        <v>414.25</v>
      </c>
      <c r="BZ369" s="6">
        <v>94.42</v>
      </c>
      <c r="CA369" s="6">
        <v>26.143000000000001</v>
      </c>
    </row>
    <row r="370" spans="1:79" x14ac:dyDescent="0.25">
      <c r="A370" s="4" t="s">
        <v>33</v>
      </c>
      <c r="B370" s="4">
        <v>2016</v>
      </c>
      <c r="C370" s="4" t="s">
        <v>34</v>
      </c>
      <c r="D370" s="5">
        <v>60118628</v>
      </c>
      <c r="E370" s="5">
        <v>2280000000000</v>
      </c>
      <c r="F370" s="6">
        <v>7.68</v>
      </c>
      <c r="G370" s="6">
        <v>0.128</v>
      </c>
      <c r="H370" s="6">
        <v>358.18299999999999</v>
      </c>
      <c r="I370" s="6">
        <v>-2.9809999999999999</v>
      </c>
      <c r="J370" s="7">
        <v>-0.82499999999999996</v>
      </c>
      <c r="K370" s="6">
        <v>320.37</v>
      </c>
      <c r="L370" s="6">
        <v>2.1859999999999999</v>
      </c>
      <c r="M370" s="6">
        <v>0.68700000000000006</v>
      </c>
      <c r="N370" s="6">
        <v>5.3289999999999997</v>
      </c>
      <c r="O370" s="6">
        <v>0.158</v>
      </c>
      <c r="P370" s="6">
        <v>0.17599999999999999</v>
      </c>
      <c r="Q370" s="6">
        <v>5.9580000000000002</v>
      </c>
      <c r="R370" s="6">
        <v>0.17699999999999999</v>
      </c>
      <c r="S370" s="6">
        <v>0.19700000000000001</v>
      </c>
      <c r="T370" s="6">
        <v>48.558999999999997</v>
      </c>
      <c r="U370" s="6">
        <v>0.80800000000000005</v>
      </c>
      <c r="V370" s="6">
        <v>441.95699999999999</v>
      </c>
      <c r="W370" s="6">
        <v>7.351</v>
      </c>
      <c r="X370" s="6">
        <v>0.218</v>
      </c>
      <c r="Y370" s="6">
        <v>911.61800000000005</v>
      </c>
      <c r="Z370" s="6">
        <v>23393.236000000001</v>
      </c>
      <c r="AA370" s="6">
        <v>23103.488000000001</v>
      </c>
      <c r="AB370" s="6">
        <v>4575.9840000000004</v>
      </c>
      <c r="AC370" s="6">
        <v>84.287999999999997</v>
      </c>
      <c r="AD370" s="6">
        <v>4776.9139999999998</v>
      </c>
      <c r="AE370" s="6">
        <v>-21.581</v>
      </c>
      <c r="AF370" s="6">
        <v>12917.088</v>
      </c>
      <c r="AG370" s="6">
        <v>127.345</v>
      </c>
      <c r="AH370" s="6">
        <v>30305.607</v>
      </c>
      <c r="AI370" s="6">
        <v>0.89900000000000002</v>
      </c>
      <c r="AJ370" s="6">
        <v>2.1890000000000001</v>
      </c>
      <c r="AK370" s="6">
        <v>3.5999999999999997E-2</v>
      </c>
      <c r="AL370" s="6">
        <v>140.792</v>
      </c>
      <c r="AM370" s="6">
        <v>2.3420000000000001</v>
      </c>
      <c r="AN370" s="6">
        <v>6.8159999999999998</v>
      </c>
      <c r="AO370" s="6">
        <v>6.6029999999999998</v>
      </c>
      <c r="AP370" s="6">
        <v>-37.811999999999998</v>
      </c>
      <c r="AQ370" s="6">
        <v>-0.629</v>
      </c>
      <c r="AR370" s="6">
        <v>44.73</v>
      </c>
      <c r="AS370" s="6">
        <v>0.74399999999999999</v>
      </c>
      <c r="AT370" s="6">
        <v>16.32</v>
      </c>
      <c r="AU370" s="6">
        <v>0.27100000000000002</v>
      </c>
      <c r="AV370" s="6">
        <v>156.01499999999999</v>
      </c>
      <c r="AW370" s="6">
        <v>2.5950000000000002</v>
      </c>
      <c r="AX370" s="6">
        <v>4.9000000000000002E-2</v>
      </c>
      <c r="AY370" s="6">
        <v>2.948</v>
      </c>
      <c r="AZ370" s="6">
        <v>1821.932</v>
      </c>
      <c r="BA370" s="6">
        <v>0.51600000000000001</v>
      </c>
      <c r="BB370" s="6">
        <v>1.008</v>
      </c>
      <c r="BC370" s="6">
        <v>0.8</v>
      </c>
      <c r="BD370" s="6">
        <v>0.33800000000000002</v>
      </c>
      <c r="BE370" s="6">
        <v>2.46</v>
      </c>
      <c r="BF370" s="6">
        <v>1.5049999999999999</v>
      </c>
      <c r="BG370" s="6">
        <v>1.0169999999999999</v>
      </c>
      <c r="BH370" s="6">
        <v>0.626</v>
      </c>
      <c r="BI370" s="6">
        <v>0.51400000000000001</v>
      </c>
      <c r="BJ370" s="6">
        <v>2.2090000000000001</v>
      </c>
      <c r="BK370" s="6">
        <v>-3.0000000000000001E-3</v>
      </c>
      <c r="BL370" s="6">
        <v>2.3679999999999999</v>
      </c>
      <c r="BM370" s="6">
        <v>1.5569999999999999</v>
      </c>
      <c r="BN370" s="6">
        <v>0.57799999999999996</v>
      </c>
      <c r="BO370" s="6">
        <v>2.0190000000000001</v>
      </c>
      <c r="BP370" s="6">
        <v>-0.83499999999999996</v>
      </c>
      <c r="BQ370" s="6">
        <v>1.298</v>
      </c>
      <c r="BR370" s="6">
        <v>0.98199999999999998</v>
      </c>
      <c r="BS370" s="6">
        <v>0.92</v>
      </c>
      <c r="BT370" s="6">
        <v>2E-3</v>
      </c>
      <c r="BU370" s="6">
        <v>0.01</v>
      </c>
      <c r="BV370" s="6">
        <v>1.4E-2</v>
      </c>
      <c r="BW370" s="6">
        <v>1E-3</v>
      </c>
      <c r="BX370" s="6">
        <v>396.95</v>
      </c>
      <c r="BY370" s="6">
        <v>409.77</v>
      </c>
      <c r="BZ370" s="6">
        <v>83.774000000000001</v>
      </c>
      <c r="CA370" s="6">
        <v>23.388999999999999</v>
      </c>
    </row>
    <row r="371" spans="1:79" x14ac:dyDescent="0.25">
      <c r="A371" s="4" t="s">
        <v>33</v>
      </c>
      <c r="B371" s="4">
        <v>2017</v>
      </c>
      <c r="C371" s="4" t="s">
        <v>34</v>
      </c>
      <c r="D371" s="5">
        <v>60004024</v>
      </c>
      <c r="E371" s="5">
        <v>2320000000000</v>
      </c>
      <c r="F371" s="6">
        <v>7.7110000000000003</v>
      </c>
      <c r="G371" s="6">
        <v>0.129</v>
      </c>
      <c r="H371" s="6">
        <v>352.73500000000001</v>
      </c>
      <c r="I371" s="6">
        <v>-5.4470000000000001</v>
      </c>
      <c r="J371" s="7">
        <v>-1.5209999999999999</v>
      </c>
      <c r="K371" s="6">
        <v>311.18599999999998</v>
      </c>
      <c r="L371" s="6">
        <v>-9.1839999999999993</v>
      </c>
      <c r="M371" s="6">
        <v>-2.867</v>
      </c>
      <c r="N371" s="6">
        <v>5.1859999999999999</v>
      </c>
      <c r="O371" s="6">
        <v>0.151</v>
      </c>
      <c r="P371" s="6">
        <v>0.16900000000000001</v>
      </c>
      <c r="Q371" s="6">
        <v>5.8789999999999996</v>
      </c>
      <c r="R371" s="6">
        <v>0.17100000000000001</v>
      </c>
      <c r="S371" s="6">
        <v>0.191</v>
      </c>
      <c r="T371" s="6">
        <v>42.04</v>
      </c>
      <c r="U371" s="6">
        <v>0.70099999999999996</v>
      </c>
      <c r="V371" s="6">
        <v>446.57100000000003</v>
      </c>
      <c r="W371" s="6">
        <v>7.4420000000000002</v>
      </c>
      <c r="X371" s="6">
        <v>0.217</v>
      </c>
      <c r="Y371" s="6">
        <v>919.33</v>
      </c>
      <c r="Z371" s="6">
        <v>23745.973000000002</v>
      </c>
      <c r="AA371" s="6">
        <v>23414.673999999999</v>
      </c>
      <c r="AB371" s="6">
        <v>4618.0240000000003</v>
      </c>
      <c r="AC371" s="6">
        <v>86.638999999999996</v>
      </c>
      <c r="AD371" s="6">
        <v>4925.6719999999996</v>
      </c>
      <c r="AE371" s="6">
        <v>-63.131</v>
      </c>
      <c r="AF371" s="6">
        <v>13065.865</v>
      </c>
      <c r="AG371" s="6">
        <v>130.44200000000001</v>
      </c>
      <c r="AH371" s="6">
        <v>30716.616999999998</v>
      </c>
      <c r="AI371" s="6">
        <v>0.89400000000000002</v>
      </c>
      <c r="AJ371" s="6">
        <v>2.351</v>
      </c>
      <c r="AK371" s="6">
        <v>3.9E-2</v>
      </c>
      <c r="AL371" s="6">
        <v>148.75800000000001</v>
      </c>
      <c r="AM371" s="6">
        <v>2.4790000000000001</v>
      </c>
      <c r="AN371" s="6">
        <v>6.7409999999999997</v>
      </c>
      <c r="AO371" s="6">
        <v>6.5289999999999999</v>
      </c>
      <c r="AP371" s="6">
        <v>-41.55</v>
      </c>
      <c r="AQ371" s="6">
        <v>-0.69199999999999995</v>
      </c>
      <c r="AR371" s="6">
        <v>44.88</v>
      </c>
      <c r="AS371" s="6">
        <v>0.748</v>
      </c>
      <c r="AT371" s="6">
        <v>16.21</v>
      </c>
      <c r="AU371" s="6">
        <v>0.27</v>
      </c>
      <c r="AV371" s="6">
        <v>148.77799999999999</v>
      </c>
      <c r="AW371" s="6">
        <v>2.4790000000000001</v>
      </c>
      <c r="AX371" s="6">
        <v>5.1999999999999998E-2</v>
      </c>
      <c r="AY371" s="6">
        <v>3.097</v>
      </c>
      <c r="AZ371" s="6">
        <v>1843.1210000000001</v>
      </c>
      <c r="BA371" s="6">
        <v>0.51100000000000001</v>
      </c>
      <c r="BB371" s="6">
        <v>0.97699999999999998</v>
      </c>
      <c r="BC371" s="6">
        <v>0.77</v>
      </c>
      <c r="BD371" s="6">
        <v>0.28999999999999998</v>
      </c>
      <c r="BE371" s="6">
        <v>2.3839999999999999</v>
      </c>
      <c r="BF371" s="6">
        <v>1.4930000000000001</v>
      </c>
      <c r="BG371" s="6">
        <v>1.0129999999999999</v>
      </c>
      <c r="BH371" s="6">
        <v>0.61899999999999999</v>
      </c>
      <c r="BI371" s="6">
        <v>0.51600000000000001</v>
      </c>
      <c r="BJ371" s="6">
        <v>2.2050000000000001</v>
      </c>
      <c r="BK371" s="6">
        <v>-8.9999999999999993E-3</v>
      </c>
      <c r="BL371" s="6">
        <v>2.3420000000000001</v>
      </c>
      <c r="BM371" s="6">
        <v>1.538</v>
      </c>
      <c r="BN371" s="6">
        <v>0.6</v>
      </c>
      <c r="BO371" s="6">
        <v>2.0819999999999999</v>
      </c>
      <c r="BP371" s="6">
        <v>-0.95899999999999996</v>
      </c>
      <c r="BQ371" s="6">
        <v>1.2150000000000001</v>
      </c>
      <c r="BR371" s="6">
        <v>1.0249999999999999</v>
      </c>
      <c r="BS371" s="6">
        <v>0.91300000000000003</v>
      </c>
      <c r="BT371" s="6">
        <v>2E-3</v>
      </c>
      <c r="BU371" s="6">
        <v>1.0999999999999999E-2</v>
      </c>
      <c r="BV371" s="6">
        <v>1.4E-2</v>
      </c>
      <c r="BW371" s="6">
        <v>1E-3</v>
      </c>
      <c r="BX371" s="6">
        <v>391.74</v>
      </c>
      <c r="BY371" s="6">
        <v>404.5</v>
      </c>
      <c r="BZ371" s="6">
        <v>93.834999999999994</v>
      </c>
      <c r="CA371" s="6">
        <v>26.602</v>
      </c>
    </row>
    <row r="372" spans="1:79" x14ac:dyDescent="0.25">
      <c r="A372" s="4" t="s">
        <v>33</v>
      </c>
      <c r="B372" s="4">
        <v>2018</v>
      </c>
      <c r="C372" s="4" t="s">
        <v>34</v>
      </c>
      <c r="D372" s="5">
        <v>59877432</v>
      </c>
      <c r="E372" s="5">
        <v>2370000000000</v>
      </c>
      <c r="F372" s="6">
        <v>7.7569999999999997</v>
      </c>
      <c r="G372" s="6">
        <v>0.13</v>
      </c>
      <c r="H372" s="6">
        <v>349.005</v>
      </c>
      <c r="I372" s="6">
        <v>-3.73</v>
      </c>
      <c r="J372" s="7">
        <v>-1.0580000000000001</v>
      </c>
      <c r="K372" s="6">
        <v>306.42899999999997</v>
      </c>
      <c r="L372" s="6">
        <v>-4.7560000000000002</v>
      </c>
      <c r="M372" s="6">
        <v>-1.528</v>
      </c>
      <c r="N372" s="6">
        <v>5.1180000000000003</v>
      </c>
      <c r="O372" s="6">
        <v>0.14799999999999999</v>
      </c>
      <c r="P372" s="6">
        <v>0.16500000000000001</v>
      </c>
      <c r="Q372" s="6">
        <v>5.8289999999999997</v>
      </c>
      <c r="R372" s="6">
        <v>0.16800000000000001</v>
      </c>
      <c r="S372" s="6">
        <v>0.188</v>
      </c>
      <c r="T372" s="6">
        <v>39.423999999999999</v>
      </c>
      <c r="U372" s="6">
        <v>0.65800000000000003</v>
      </c>
      <c r="V372" s="6">
        <v>451.11</v>
      </c>
      <c r="W372" s="6">
        <v>7.5339999999999998</v>
      </c>
      <c r="X372" s="6">
        <v>0.217</v>
      </c>
      <c r="Y372" s="6">
        <v>927.08600000000001</v>
      </c>
      <c r="Z372" s="6">
        <v>24094.976999999999</v>
      </c>
      <c r="AA372" s="6">
        <v>23721.103999999999</v>
      </c>
      <c r="AB372" s="6">
        <v>4657.4480000000003</v>
      </c>
      <c r="AC372" s="6">
        <v>88.933999999999997</v>
      </c>
      <c r="AD372" s="6">
        <v>5069.3440000000001</v>
      </c>
      <c r="AE372" s="6">
        <v>-105.706</v>
      </c>
      <c r="AF372" s="6">
        <v>13218.564</v>
      </c>
      <c r="AG372" s="6">
        <v>133.6</v>
      </c>
      <c r="AH372" s="6">
        <v>30957.241999999998</v>
      </c>
      <c r="AI372" s="6">
        <v>0.89200000000000002</v>
      </c>
      <c r="AJ372" s="6">
        <v>2.2949999999999999</v>
      </c>
      <c r="AK372" s="6">
        <v>3.7999999999999999E-2</v>
      </c>
      <c r="AL372" s="6">
        <v>143.672</v>
      </c>
      <c r="AM372" s="6">
        <v>2.399</v>
      </c>
      <c r="AN372" s="6">
        <v>6.6470000000000002</v>
      </c>
      <c r="AO372" s="6">
        <v>6.4329999999999998</v>
      </c>
      <c r="AP372" s="6">
        <v>-42.576000000000001</v>
      </c>
      <c r="AQ372" s="6">
        <v>-0.71099999999999997</v>
      </c>
      <c r="AR372" s="6">
        <v>44.59</v>
      </c>
      <c r="AS372" s="6">
        <v>0.745</v>
      </c>
      <c r="AT372" s="6">
        <v>15.39</v>
      </c>
      <c r="AU372" s="6">
        <v>0.25700000000000001</v>
      </c>
      <c r="AV372" s="6">
        <v>152.69800000000001</v>
      </c>
      <c r="AW372" s="6">
        <v>2.5499999999999998</v>
      </c>
      <c r="AX372" s="6">
        <v>5.2999999999999999E-2</v>
      </c>
      <c r="AY372" s="6">
        <v>3.1589999999999998</v>
      </c>
      <c r="AZ372" s="6">
        <v>1853.64</v>
      </c>
      <c r="BA372" s="6">
        <v>0.49399999999999999</v>
      </c>
      <c r="BB372" s="6">
        <v>0.94799999999999995</v>
      </c>
      <c r="BC372" s="6">
        <v>0.747</v>
      </c>
      <c r="BD372" s="6">
        <v>0.26700000000000002</v>
      </c>
      <c r="BE372" s="6">
        <v>2.31</v>
      </c>
      <c r="BF372" s="6">
        <v>1.4810000000000001</v>
      </c>
      <c r="BG372" s="6">
        <v>1.008</v>
      </c>
      <c r="BH372" s="6">
        <v>0.61299999999999999</v>
      </c>
      <c r="BI372" s="6">
        <v>0.51700000000000002</v>
      </c>
      <c r="BJ372" s="6">
        <v>2.1949999999999998</v>
      </c>
      <c r="BK372" s="6">
        <v>-1.4E-2</v>
      </c>
      <c r="BL372" s="6">
        <v>2.319</v>
      </c>
      <c r="BM372" s="6">
        <v>1.5209999999999999</v>
      </c>
      <c r="BN372" s="6">
        <v>0.55700000000000005</v>
      </c>
      <c r="BO372" s="6">
        <v>1.9079999999999999</v>
      </c>
      <c r="BP372" s="6">
        <v>-1.018</v>
      </c>
      <c r="BQ372" s="6">
        <v>1.2450000000000001</v>
      </c>
      <c r="BR372" s="6">
        <v>1.044</v>
      </c>
      <c r="BS372" s="6">
        <v>0.90700000000000003</v>
      </c>
      <c r="BT372" s="6">
        <v>2E-3</v>
      </c>
      <c r="BU372" s="6">
        <v>1.0999999999999999E-2</v>
      </c>
      <c r="BV372" s="6">
        <v>1.4E-2</v>
      </c>
      <c r="BW372" s="6">
        <v>1E-3</v>
      </c>
      <c r="BX372" s="6">
        <v>385.22</v>
      </c>
      <c r="BY372" s="6">
        <v>398.03</v>
      </c>
      <c r="BZ372" s="6">
        <v>102.105</v>
      </c>
      <c r="CA372" s="6">
        <v>29.256</v>
      </c>
    </row>
    <row r="373" spans="1:79" x14ac:dyDescent="0.25">
      <c r="A373" s="4" t="s">
        <v>33</v>
      </c>
      <c r="B373" s="4">
        <v>2019</v>
      </c>
      <c r="C373" s="4" t="s">
        <v>34</v>
      </c>
      <c r="D373" s="5">
        <v>59727936</v>
      </c>
      <c r="E373" s="5">
        <v>2420000000000</v>
      </c>
      <c r="F373" s="6">
        <v>7.9119999999999999</v>
      </c>
      <c r="G373" s="6">
        <v>0.13200000000000001</v>
      </c>
      <c r="H373" s="6">
        <v>339.233</v>
      </c>
      <c r="I373" s="6">
        <v>-9.7720000000000002</v>
      </c>
      <c r="J373" s="7">
        <v>-2.8</v>
      </c>
      <c r="K373" s="6">
        <v>297.39</v>
      </c>
      <c r="L373" s="6">
        <v>-9.0389999999999997</v>
      </c>
      <c r="M373" s="6">
        <v>-2.95</v>
      </c>
      <c r="N373" s="6">
        <v>4.9790000000000001</v>
      </c>
      <c r="O373" s="8">
        <f>AVERAGE($O$354:$O$372)</f>
        <v>0.19384210526315787</v>
      </c>
      <c r="P373" s="6">
        <v>0.16300000000000001</v>
      </c>
      <c r="Q373" s="6">
        <v>5.68</v>
      </c>
      <c r="R373" s="8">
        <f>AVERAGE($R$354:$R$372)</f>
        <v>0.21457894736842101</v>
      </c>
      <c r="S373" s="6">
        <v>0.186</v>
      </c>
      <c r="T373" s="6">
        <v>30.658000000000001</v>
      </c>
      <c r="U373" s="6">
        <v>0.51300000000000001</v>
      </c>
      <c r="V373" s="6">
        <v>433.97</v>
      </c>
      <c r="W373" s="6">
        <v>7.266</v>
      </c>
      <c r="X373" s="8">
        <f>AVERAGE($X$354:$X$372)</f>
        <v>0.27247368421052626</v>
      </c>
      <c r="Y373" s="6">
        <v>934.99800000000005</v>
      </c>
      <c r="Z373" s="6">
        <v>24434.210999999999</v>
      </c>
      <c r="AA373" s="6">
        <v>24018.493999999999</v>
      </c>
      <c r="AB373" s="6">
        <v>4688.1059999999998</v>
      </c>
      <c r="AC373" s="6">
        <v>91.691000000000003</v>
      </c>
      <c r="AD373" s="6">
        <v>5216.1019999999999</v>
      </c>
      <c r="AE373" s="6">
        <v>-147.54900000000001</v>
      </c>
      <c r="AF373" s="6">
        <v>13366.68</v>
      </c>
      <c r="AG373" s="6">
        <v>136.63399999999999</v>
      </c>
      <c r="AH373" s="6">
        <v>30464.062000000002</v>
      </c>
      <c r="AI373" s="8">
        <f>AVERAGE($AI$354:$AI$372)</f>
        <v>0.99736842105263157</v>
      </c>
      <c r="AJ373" s="6">
        <v>2.7559999999999998</v>
      </c>
      <c r="AK373" s="6">
        <v>4.5999999999999999E-2</v>
      </c>
      <c r="AL373" s="6">
        <v>146.75800000000001</v>
      </c>
      <c r="AM373" s="6">
        <v>2.4569999999999999</v>
      </c>
      <c r="AN373" s="6">
        <v>6.5129999999999999</v>
      </c>
      <c r="AO373" s="6">
        <v>6.298</v>
      </c>
      <c r="AP373" s="6">
        <v>-41.843000000000004</v>
      </c>
      <c r="AQ373" s="6">
        <v>-0.70099999999999996</v>
      </c>
      <c r="AR373" s="6">
        <v>44.36</v>
      </c>
      <c r="AS373" s="6">
        <v>0.74299999999999999</v>
      </c>
      <c r="AT373" s="6">
        <v>15.35</v>
      </c>
      <c r="AU373" s="6">
        <v>0.25700000000000001</v>
      </c>
      <c r="AV373" s="6">
        <v>148.11600000000001</v>
      </c>
      <c r="AW373" s="6">
        <v>2.48</v>
      </c>
      <c r="AX373" s="6">
        <v>5.0999999999999997E-2</v>
      </c>
      <c r="AY373" s="6">
        <v>3.0329999999999999</v>
      </c>
      <c r="AZ373" s="6">
        <v>1819.556</v>
      </c>
      <c r="BA373" s="6">
        <v>0.48899999999999999</v>
      </c>
      <c r="BB373" s="6">
        <v>0.91500000000000004</v>
      </c>
      <c r="BC373" s="6">
        <v>0.71399999999999997</v>
      </c>
      <c r="BD373" s="6">
        <v>0.20799999999999999</v>
      </c>
      <c r="BE373" s="6">
        <v>2.2389999999999999</v>
      </c>
      <c r="BF373" s="6">
        <v>1.468</v>
      </c>
      <c r="BG373" s="6">
        <v>1.0029999999999999</v>
      </c>
      <c r="BH373" s="6">
        <v>0.60499999999999998</v>
      </c>
      <c r="BI373" s="6">
        <v>0.52</v>
      </c>
      <c r="BJ373" s="6">
        <v>2.1859999999999999</v>
      </c>
      <c r="BK373" s="6">
        <v>-0.02</v>
      </c>
      <c r="BL373" s="6">
        <v>2.2949999999999999</v>
      </c>
      <c r="BM373" s="6">
        <v>1.5029999999999999</v>
      </c>
      <c r="BN373" s="6">
        <v>0.628</v>
      </c>
      <c r="BO373" s="6">
        <v>1.919</v>
      </c>
      <c r="BP373" s="6">
        <v>-0.91800000000000004</v>
      </c>
      <c r="BQ373" s="6">
        <v>1.2</v>
      </c>
      <c r="BR373" s="6">
        <v>0.98899999999999999</v>
      </c>
      <c r="BS373" s="6">
        <v>0.9</v>
      </c>
      <c r="BT373" s="6">
        <v>2E-3</v>
      </c>
      <c r="BU373" s="6">
        <v>1.0999999999999999E-2</v>
      </c>
      <c r="BV373" s="6">
        <v>1.4E-2</v>
      </c>
      <c r="BW373" s="6">
        <v>1E-3</v>
      </c>
      <c r="BX373" s="6">
        <v>376.19</v>
      </c>
      <c r="BY373" s="6">
        <v>389</v>
      </c>
      <c r="BZ373" s="6">
        <v>94.736999999999995</v>
      </c>
      <c r="CA373" s="6">
        <v>27.927</v>
      </c>
    </row>
    <row r="374" spans="1:79" x14ac:dyDescent="0.25">
      <c r="A374" s="4" t="s">
        <v>33</v>
      </c>
      <c r="B374" s="4">
        <v>2020</v>
      </c>
      <c r="C374" s="4" t="s">
        <v>34</v>
      </c>
      <c r="D374" s="5">
        <v>59500576</v>
      </c>
      <c r="E374" s="5">
        <v>2180000000000</v>
      </c>
      <c r="F374" s="6">
        <v>7.0590000000000002</v>
      </c>
      <c r="G374" s="6">
        <v>0.11899999999999999</v>
      </c>
      <c r="H374" s="6">
        <v>302.279</v>
      </c>
      <c r="I374" s="6">
        <v>-36.954999999999998</v>
      </c>
      <c r="J374" s="7">
        <v>-10.894</v>
      </c>
      <c r="K374" s="6">
        <v>262.23099999999999</v>
      </c>
      <c r="L374" s="6">
        <v>-35.158999999999999</v>
      </c>
      <c r="M374" s="6">
        <v>-11.823</v>
      </c>
      <c r="N374" s="6">
        <v>4.407</v>
      </c>
      <c r="O374" s="8">
        <f t="shared" ref="O374:O375" si="62">AVERAGE($O$354:$O$372)</f>
        <v>0.19384210526315787</v>
      </c>
      <c r="P374" s="6">
        <v>0.159</v>
      </c>
      <c r="Q374" s="6">
        <v>5.08</v>
      </c>
      <c r="R374" s="8">
        <f t="shared" ref="R374:R375" si="63">AVERAGE($R$354:$R$372)</f>
        <v>0.21457894736842101</v>
      </c>
      <c r="S374" s="6">
        <v>0.183</v>
      </c>
      <c r="T374" s="6">
        <v>22.27</v>
      </c>
      <c r="U374" s="6">
        <v>0.374</v>
      </c>
      <c r="V374" s="6">
        <v>388.822</v>
      </c>
      <c r="W374" s="6">
        <v>6.5350000000000001</v>
      </c>
      <c r="X374" s="8">
        <f t="shared" ref="X374:X375" si="64">AVERAGE($X$354:$X$372)</f>
        <v>0.27247368421052626</v>
      </c>
      <c r="Y374" s="6">
        <v>942.05700000000002</v>
      </c>
      <c r="Z374" s="6">
        <v>24736.49</v>
      </c>
      <c r="AA374" s="6">
        <v>24280.723000000002</v>
      </c>
      <c r="AB374" s="6">
        <v>4710.3760000000002</v>
      </c>
      <c r="AC374" s="6">
        <v>93.802999999999997</v>
      </c>
      <c r="AD374" s="6">
        <v>5356.9030000000002</v>
      </c>
      <c r="AE374" s="6">
        <v>-187.59700000000001</v>
      </c>
      <c r="AF374" s="6">
        <v>13493.964</v>
      </c>
      <c r="AG374" s="6">
        <v>139.386</v>
      </c>
      <c r="AH374" s="6">
        <v>27763.800999999999</v>
      </c>
      <c r="AI374" s="8">
        <f t="shared" ref="AI374:AI375" si="65">AVERAGE($AI$354:$AI$372)</f>
        <v>0.99736842105263157</v>
      </c>
      <c r="AJ374" s="6">
        <v>2.113</v>
      </c>
      <c r="AK374" s="6">
        <v>3.5999999999999997E-2</v>
      </c>
      <c r="AL374" s="6">
        <v>140.80099999999999</v>
      </c>
      <c r="AM374" s="6">
        <v>2.3660000000000001</v>
      </c>
      <c r="AN374" s="8">
        <f>AVERAGE($AN$354:$AN$373)</f>
        <v>8.1024999999999991</v>
      </c>
      <c r="AO374" s="8">
        <f>AVERAGE($AO$354:$AO$373)</f>
        <v>7.5882000000000005</v>
      </c>
      <c r="AP374" s="6">
        <v>-40.048000000000002</v>
      </c>
      <c r="AQ374" s="6">
        <v>-0.67300000000000004</v>
      </c>
      <c r="AR374" s="8">
        <f>AVERAGE($AR$354:$AR$373)</f>
        <v>47.600000000000009</v>
      </c>
      <c r="AS374" s="8">
        <f>AVERAGE($AS$354:$AS$373)</f>
        <v>0.80704999999999971</v>
      </c>
      <c r="AT374" s="8">
        <f>AVERAGE($AT$354:$AT$373)</f>
        <v>19.800499999999996</v>
      </c>
      <c r="AU374" s="8">
        <f>AVERAGE($AU$354:$AU$373)</f>
        <v>0.33684999999999998</v>
      </c>
      <c r="AV374" s="6">
        <v>127.28400000000001</v>
      </c>
      <c r="AW374" s="6">
        <v>2.1389999999999998</v>
      </c>
      <c r="AX374" s="6">
        <v>4.5999999999999999E-2</v>
      </c>
      <c r="AY374" s="6">
        <v>2.7530000000000001</v>
      </c>
      <c r="AZ374" s="6">
        <v>1651.962</v>
      </c>
      <c r="BA374" s="6">
        <v>0.43099999999999999</v>
      </c>
      <c r="BB374" s="6">
        <v>0.85699999999999998</v>
      </c>
      <c r="BC374" s="6">
        <v>0.66700000000000004</v>
      </c>
      <c r="BD374" s="6">
        <v>0.157</v>
      </c>
      <c r="BE374" s="6">
        <v>2.1709999999999998</v>
      </c>
      <c r="BF374" s="6">
        <v>1.4550000000000001</v>
      </c>
      <c r="BG374" s="6">
        <v>0.998</v>
      </c>
      <c r="BH374" s="6">
        <v>0.59699999999999998</v>
      </c>
      <c r="BI374" s="6">
        <v>0.52</v>
      </c>
      <c r="BJ374" s="6">
        <v>2.1760000000000002</v>
      </c>
      <c r="BK374" s="6">
        <v>-2.5000000000000001E-2</v>
      </c>
      <c r="BL374" s="6">
        <v>2.2730000000000001</v>
      </c>
      <c r="BM374" s="6">
        <v>1.4850000000000001</v>
      </c>
      <c r="BN374" s="6">
        <v>0.51800000000000002</v>
      </c>
      <c r="BO374" s="6">
        <v>1.863</v>
      </c>
      <c r="BP374" s="6">
        <v>-0.98699999999999999</v>
      </c>
      <c r="BQ374" s="6">
        <v>1.137</v>
      </c>
      <c r="BR374" s="6">
        <v>0.92900000000000005</v>
      </c>
      <c r="BS374" s="6">
        <v>0.89400000000000002</v>
      </c>
      <c r="BT374" s="6">
        <v>2E-3</v>
      </c>
      <c r="BU374" s="6">
        <v>1.0999999999999999E-2</v>
      </c>
      <c r="BV374" s="6">
        <v>1.4E-2</v>
      </c>
      <c r="BW374" s="6">
        <v>1E-3</v>
      </c>
      <c r="BX374" s="8">
        <f>AVERAGE($BX$354:$BX$373)</f>
        <v>447.08749999999998</v>
      </c>
      <c r="BY374" s="8">
        <f>AVERAGE(BY354:BY373)</f>
        <v>477.38700000000006</v>
      </c>
      <c r="BZ374" s="6">
        <v>86.543000000000006</v>
      </c>
      <c r="CA374" s="6">
        <v>28.63</v>
      </c>
    </row>
    <row r="375" spans="1:79" x14ac:dyDescent="0.25">
      <c r="A375" s="4" t="s">
        <v>33</v>
      </c>
      <c r="B375" s="4">
        <v>2021</v>
      </c>
      <c r="C375" s="4" t="s">
        <v>34</v>
      </c>
      <c r="D375" s="5">
        <v>59240336</v>
      </c>
      <c r="E375" s="5">
        <v>2250000000000</v>
      </c>
      <c r="F375" s="6">
        <v>7.0590000000000002</v>
      </c>
      <c r="G375" s="6">
        <v>0.11899999999999999</v>
      </c>
      <c r="H375" s="6">
        <v>328.68700000000001</v>
      </c>
      <c r="I375" s="6">
        <v>26.408999999999999</v>
      </c>
      <c r="J375" s="7">
        <v>8.7370000000000001</v>
      </c>
      <c r="K375" s="6">
        <v>290.69200000000001</v>
      </c>
      <c r="L375" s="6">
        <v>28.460999999999999</v>
      </c>
      <c r="M375" s="6">
        <v>10.853</v>
      </c>
      <c r="N375" s="6">
        <v>4.907</v>
      </c>
      <c r="O375" s="8">
        <f t="shared" si="62"/>
        <v>0.19384210526315787</v>
      </c>
      <c r="P375" s="6">
        <v>0.16500000000000001</v>
      </c>
      <c r="Q375" s="6">
        <v>5.548</v>
      </c>
      <c r="R375" s="8">
        <f t="shared" si="63"/>
        <v>0.21457894736842101</v>
      </c>
      <c r="S375" s="6">
        <v>0.187</v>
      </c>
      <c r="T375" s="6">
        <v>24</v>
      </c>
      <c r="U375" s="6">
        <v>0.40500000000000003</v>
      </c>
      <c r="V375" s="8">
        <f>AVERAGE(V354:V374)</f>
        <v>536.2289047619048</v>
      </c>
      <c r="W375" s="8">
        <f>AVERAGE(W354:W374)</f>
        <v>9.0940000000000012</v>
      </c>
      <c r="X375" s="8">
        <f t="shared" si="64"/>
        <v>0.27247368421052626</v>
      </c>
      <c r="Y375" s="6">
        <v>949.11599999999999</v>
      </c>
      <c r="Z375" s="6">
        <v>25065.178</v>
      </c>
      <c r="AA375" s="6">
        <v>24571.414000000001</v>
      </c>
      <c r="AB375" s="6">
        <v>4734.375</v>
      </c>
      <c r="AC375" s="6">
        <v>95.915999999999997</v>
      </c>
      <c r="AD375" s="6">
        <v>5507.8590000000004</v>
      </c>
      <c r="AE375" s="6">
        <v>-225.59200000000001</v>
      </c>
      <c r="AF375" s="6">
        <v>13635.771000000001</v>
      </c>
      <c r="AG375" s="6">
        <v>142.13900000000001</v>
      </c>
      <c r="AH375" s="6">
        <v>29723.065999999999</v>
      </c>
      <c r="AI375" s="8">
        <f t="shared" si="65"/>
        <v>0.99736842105263157</v>
      </c>
      <c r="AJ375" s="6">
        <v>2.113</v>
      </c>
      <c r="AK375" s="6">
        <v>3.5999999999999997E-2</v>
      </c>
      <c r="AL375" s="6">
        <v>150.95599999999999</v>
      </c>
      <c r="AM375" s="6">
        <v>2.548</v>
      </c>
      <c r="AN375" s="8">
        <f>AVERAGE($AN$354:$AN$373)</f>
        <v>8.1024999999999991</v>
      </c>
      <c r="AO375" s="8">
        <f>AVERAGE($AO$354:$AO$373)</f>
        <v>7.5882000000000005</v>
      </c>
      <c r="AP375" s="6">
        <v>-37.996000000000002</v>
      </c>
      <c r="AQ375" s="6">
        <v>-0.64100000000000001</v>
      </c>
      <c r="AR375" s="8">
        <f>AVERAGE($AR$354:$AR$373)</f>
        <v>47.600000000000009</v>
      </c>
      <c r="AS375" s="8">
        <f>AVERAGE($AS$354:$AS$373)</f>
        <v>0.80704999999999971</v>
      </c>
      <c r="AT375" s="8">
        <f>AVERAGE($AT$354:$AT$373)</f>
        <v>19.800499999999996</v>
      </c>
      <c r="AU375" s="8">
        <f>AVERAGE($AU$354:$AU$373)</f>
        <v>0.33684999999999998</v>
      </c>
      <c r="AV375" s="6">
        <v>141.80699999999999</v>
      </c>
      <c r="AW375" s="6">
        <v>2.3940000000000001</v>
      </c>
      <c r="AX375" s="6">
        <v>4.5999999999999999E-2</v>
      </c>
      <c r="AY375" s="6">
        <v>2.7530000000000001</v>
      </c>
      <c r="AZ375" s="6">
        <v>1760.8040000000001</v>
      </c>
      <c r="BA375" s="6">
        <v>0.42199999999999999</v>
      </c>
      <c r="BB375" s="6">
        <v>0.88500000000000001</v>
      </c>
      <c r="BC375" s="6">
        <v>0.70799999999999996</v>
      </c>
      <c r="BD375" s="6">
        <v>0.16</v>
      </c>
      <c r="BE375" s="6">
        <v>2.1059999999999999</v>
      </c>
      <c r="BF375" s="6">
        <v>1.4430000000000001</v>
      </c>
      <c r="BG375" s="6">
        <v>0.99299999999999999</v>
      </c>
      <c r="BH375" s="6">
        <v>0.58899999999999997</v>
      </c>
      <c r="BI375" s="6">
        <v>0.52</v>
      </c>
      <c r="BJ375" s="6">
        <v>2.1680000000000001</v>
      </c>
      <c r="BK375" s="6">
        <v>-0.03</v>
      </c>
      <c r="BL375" s="6">
        <v>2.2519999999999998</v>
      </c>
      <c r="BM375" s="6">
        <v>1.468</v>
      </c>
      <c r="BN375" s="6">
        <v>0.50700000000000001</v>
      </c>
      <c r="BO375" s="6">
        <v>1.9059999999999999</v>
      </c>
      <c r="BP375" s="6">
        <v>-0.96499999999999997</v>
      </c>
      <c r="BQ375" s="6">
        <v>1.198</v>
      </c>
      <c r="BR375" s="6">
        <v>0.92900000000000005</v>
      </c>
      <c r="BS375" s="6">
        <v>0.88700000000000001</v>
      </c>
      <c r="BT375" s="6">
        <v>2E-3</v>
      </c>
      <c r="BU375" s="6">
        <v>1.0999999999999999E-2</v>
      </c>
      <c r="BV375" s="6">
        <v>1.4E-2</v>
      </c>
      <c r="BW375" s="6">
        <v>1E-3</v>
      </c>
      <c r="BX375" s="8">
        <f>AVERAGE($BX$354:$BX$373)</f>
        <v>447.08749999999998</v>
      </c>
      <c r="BY375" s="8">
        <f>AVERAGE(BY355:BY374)</f>
        <v>475.39035000000013</v>
      </c>
      <c r="BZ375" s="8">
        <f>AVERAGE(BZ354:BZ374)</f>
        <v>114.53604761904765</v>
      </c>
      <c r="CA375" s="8">
        <f>AVERAGE(CA354:CA374)</f>
        <v>27.515952380952381</v>
      </c>
    </row>
    <row r="376" spans="1:79" x14ac:dyDescent="0.25">
      <c r="A376" s="4" t="s">
        <v>35</v>
      </c>
      <c r="B376" s="4">
        <v>2000</v>
      </c>
      <c r="C376" s="4" t="s">
        <v>36</v>
      </c>
      <c r="D376" s="5">
        <v>126803864</v>
      </c>
      <c r="E376" s="5">
        <v>4968360000000</v>
      </c>
      <c r="F376" s="6">
        <v>35.085999999999999</v>
      </c>
      <c r="G376" s="6">
        <v>0.27700000000000002</v>
      </c>
      <c r="H376" s="6">
        <v>1264.595</v>
      </c>
      <c r="I376" s="6">
        <v>22.759</v>
      </c>
      <c r="J376" s="7">
        <v>1.833</v>
      </c>
      <c r="K376" s="6">
        <v>1267.855</v>
      </c>
      <c r="L376" s="6">
        <v>33.970999999999997</v>
      </c>
      <c r="M376" s="6">
        <v>2.7530000000000001</v>
      </c>
      <c r="N376" s="6">
        <v>9.9990000000000006</v>
      </c>
      <c r="O376" s="6">
        <v>0.30099999999999999</v>
      </c>
      <c r="P376" s="6">
        <v>0.20300000000000001</v>
      </c>
      <c r="Q376" s="6">
        <v>9.9730000000000008</v>
      </c>
      <c r="R376" s="6">
        <v>0.3</v>
      </c>
      <c r="S376" s="6">
        <v>0.20300000000000001</v>
      </c>
      <c r="T376" s="6">
        <v>372.15</v>
      </c>
      <c r="U376" s="6">
        <v>2.9350000000000001</v>
      </c>
      <c r="V376" s="6">
        <v>1546.829</v>
      </c>
      <c r="W376" s="6">
        <v>12.199</v>
      </c>
      <c r="X376" s="6">
        <v>0.36699999999999999</v>
      </c>
      <c r="Y376" s="6">
        <v>1420.1610000000001</v>
      </c>
      <c r="Z376" s="6">
        <v>41012.362999999998</v>
      </c>
      <c r="AA376" s="6">
        <v>46091.656000000003</v>
      </c>
      <c r="AB376" s="6">
        <v>15070.411</v>
      </c>
      <c r="AC376" s="6">
        <v>5.6139999999999999</v>
      </c>
      <c r="AD376" s="6">
        <v>2498.7710000000002</v>
      </c>
      <c r="AE376" s="6">
        <v>5347.6809999999996</v>
      </c>
      <c r="AF376" s="6">
        <v>21905.120999999999</v>
      </c>
      <c r="AG376" s="6">
        <v>112.285</v>
      </c>
      <c r="AH376" s="6">
        <v>49229.383000000002</v>
      </c>
      <c r="AI376" s="6">
        <v>1.4810000000000001</v>
      </c>
      <c r="AJ376" s="6">
        <v>0.51200000000000001</v>
      </c>
      <c r="AK376" s="6">
        <v>4.0000000000000001E-3</v>
      </c>
      <c r="AL376" s="6">
        <v>170.60400000000001</v>
      </c>
      <c r="AM376" s="6">
        <v>1.345</v>
      </c>
      <c r="AN376" s="6">
        <v>10.067</v>
      </c>
      <c r="AO376" s="6">
        <v>9.4700000000000006</v>
      </c>
      <c r="AP376" s="6">
        <v>3.2610000000000001</v>
      </c>
      <c r="AQ376" s="6">
        <v>2.5999999999999999E-2</v>
      </c>
      <c r="AR376" s="6">
        <v>33.97</v>
      </c>
      <c r="AS376" s="6">
        <v>0.26800000000000002</v>
      </c>
      <c r="AT376" s="6">
        <v>24.86</v>
      </c>
      <c r="AU376" s="6">
        <v>0.19600000000000001</v>
      </c>
      <c r="AV376" s="6">
        <v>676.42200000000003</v>
      </c>
      <c r="AW376" s="6">
        <v>5.3339999999999996</v>
      </c>
      <c r="AX376" s="6">
        <v>7.6999999999999999E-2</v>
      </c>
      <c r="AY376" s="6">
        <v>9.8219999999999992</v>
      </c>
      <c r="AZ376" s="6">
        <v>6242.4759999999997</v>
      </c>
      <c r="BA376" s="6">
        <v>4.8600000000000003</v>
      </c>
      <c r="BB376" s="6">
        <v>4.968</v>
      </c>
      <c r="BC376" s="6">
        <v>4.1470000000000002</v>
      </c>
      <c r="BD376" s="6">
        <v>4.0439999999999996</v>
      </c>
      <c r="BE376" s="6">
        <v>7.71</v>
      </c>
      <c r="BF376" s="6">
        <v>3.9209999999999998</v>
      </c>
      <c r="BG376" s="6">
        <v>2.7370000000000001</v>
      </c>
      <c r="BH376" s="6">
        <v>2.8690000000000002</v>
      </c>
      <c r="BI376" s="6">
        <v>5.1999999999999998E-2</v>
      </c>
      <c r="BJ376" s="6">
        <v>2.048</v>
      </c>
      <c r="BK376" s="6">
        <v>0.83199999999999996</v>
      </c>
      <c r="BL376" s="6">
        <v>5.9909999999999997</v>
      </c>
      <c r="BM376" s="6">
        <v>2.7759999999999998</v>
      </c>
      <c r="BN376" s="6">
        <v>0.183</v>
      </c>
      <c r="BO376" s="6">
        <v>3.6059999999999999</v>
      </c>
      <c r="BP376" s="6">
        <v>6.4000000000000001E-2</v>
      </c>
      <c r="BQ376" s="6">
        <v>6.5659999999999998</v>
      </c>
      <c r="BR376" s="6">
        <v>4.5410000000000004</v>
      </c>
      <c r="BS376" s="6">
        <v>2.0369999999999999</v>
      </c>
      <c r="BT376" s="6">
        <v>2E-3</v>
      </c>
      <c r="BU376" s="6">
        <v>0.02</v>
      </c>
      <c r="BV376" s="6">
        <v>2.3E-2</v>
      </c>
      <c r="BW376" s="6">
        <v>1E-3</v>
      </c>
      <c r="BX376" s="6">
        <v>1200.81</v>
      </c>
      <c r="BY376" s="6">
        <v>1276.56</v>
      </c>
      <c r="BZ376" s="6">
        <v>282.23399999999998</v>
      </c>
      <c r="CA376" s="6">
        <v>22.318000000000001</v>
      </c>
    </row>
    <row r="377" spans="1:79" x14ac:dyDescent="0.25">
      <c r="A377" s="4" t="s">
        <v>35</v>
      </c>
      <c r="B377" s="4">
        <v>2001</v>
      </c>
      <c r="C377" s="4" t="s">
        <v>36</v>
      </c>
      <c r="D377" s="5">
        <v>127065736</v>
      </c>
      <c r="E377" s="5">
        <v>4635980000000</v>
      </c>
      <c r="F377" s="6">
        <v>34.374000000000002</v>
      </c>
      <c r="G377" s="6">
        <v>0.27100000000000002</v>
      </c>
      <c r="H377" s="6">
        <v>1249.989</v>
      </c>
      <c r="I377" s="6">
        <v>-14.606</v>
      </c>
      <c r="J377" s="7">
        <v>-1.155</v>
      </c>
      <c r="K377" s="6">
        <v>1241.9639999999999</v>
      </c>
      <c r="L377" s="6">
        <v>-25.890999999999998</v>
      </c>
      <c r="M377" s="6">
        <v>-2.0419999999999998</v>
      </c>
      <c r="N377" s="6">
        <v>9.7739999999999991</v>
      </c>
      <c r="O377" s="6">
        <v>0.29399999999999998</v>
      </c>
      <c r="P377" s="6">
        <v>0.20100000000000001</v>
      </c>
      <c r="Q377" s="6">
        <v>9.8369999999999997</v>
      </c>
      <c r="R377" s="6">
        <v>0.29499999999999998</v>
      </c>
      <c r="S377" s="6">
        <v>0.20200000000000001</v>
      </c>
      <c r="T377" s="6">
        <v>381.22800000000001</v>
      </c>
      <c r="U377" s="6">
        <v>3</v>
      </c>
      <c r="V377" s="6">
        <v>1510.7650000000001</v>
      </c>
      <c r="W377" s="6">
        <v>11.89</v>
      </c>
      <c r="X377" s="6">
        <v>0.35699999999999998</v>
      </c>
      <c r="Y377" s="6">
        <v>1454.5360000000001</v>
      </c>
      <c r="Z377" s="6">
        <v>42262.351999999999</v>
      </c>
      <c r="AA377" s="6">
        <v>47333.620999999999</v>
      </c>
      <c r="AB377" s="6">
        <v>15451.638999999999</v>
      </c>
      <c r="AC377" s="6">
        <v>6.1619999999999999</v>
      </c>
      <c r="AD377" s="6">
        <v>2668.3939999999998</v>
      </c>
      <c r="AE377" s="6">
        <v>5339.6570000000002</v>
      </c>
      <c r="AF377" s="6">
        <v>22559.863000000001</v>
      </c>
      <c r="AG377" s="6">
        <v>121.759</v>
      </c>
      <c r="AH377" s="6">
        <v>48662.785000000003</v>
      </c>
      <c r="AI377" s="6">
        <v>1.462</v>
      </c>
      <c r="AJ377" s="6">
        <v>0.54800000000000004</v>
      </c>
      <c r="AK377" s="6">
        <v>4.0000000000000001E-3</v>
      </c>
      <c r="AL377" s="6">
        <v>169.62299999999999</v>
      </c>
      <c r="AM377" s="6">
        <v>1.335</v>
      </c>
      <c r="AN377" s="6">
        <v>9.8699999999999992</v>
      </c>
      <c r="AO377" s="6">
        <v>9.1029999999999998</v>
      </c>
      <c r="AP377" s="6">
        <v>-8.0239999999999991</v>
      </c>
      <c r="AQ377" s="6">
        <v>-6.3E-2</v>
      </c>
      <c r="AR377" s="6">
        <v>33.01</v>
      </c>
      <c r="AS377" s="6">
        <v>0.26</v>
      </c>
      <c r="AT377" s="6">
        <v>21.62</v>
      </c>
      <c r="AU377" s="6">
        <v>0.17</v>
      </c>
      <c r="AV377" s="6">
        <v>654.74099999999999</v>
      </c>
      <c r="AW377" s="6">
        <v>5.1529999999999996</v>
      </c>
      <c r="AX377" s="6">
        <v>7.4999999999999997E-2</v>
      </c>
      <c r="AY377" s="6">
        <v>9.4740000000000002</v>
      </c>
      <c r="AZ377" s="6">
        <v>6183.3729999999996</v>
      </c>
      <c r="BA377" s="6">
        <v>4.5570000000000004</v>
      </c>
      <c r="BB377" s="6">
        <v>4.87</v>
      </c>
      <c r="BC377" s="6">
        <v>4.0839999999999996</v>
      </c>
      <c r="BD377" s="6">
        <v>4.1189999999999998</v>
      </c>
      <c r="BE377" s="6">
        <v>7.5860000000000003</v>
      </c>
      <c r="BF377" s="6">
        <v>3.9430000000000001</v>
      </c>
      <c r="BG377" s="6">
        <v>2.7610000000000001</v>
      </c>
      <c r="BH377" s="6">
        <v>2.891</v>
      </c>
      <c r="BI377" s="6">
        <v>5.6000000000000001E-2</v>
      </c>
      <c r="BJ377" s="6">
        <v>2.105</v>
      </c>
      <c r="BK377" s="6">
        <v>0.82499999999999996</v>
      </c>
      <c r="BL377" s="6">
        <v>6</v>
      </c>
      <c r="BM377" s="6">
        <v>2.86</v>
      </c>
      <c r="BN377" s="6">
        <v>0.19500000000000001</v>
      </c>
      <c r="BO377" s="6">
        <v>3.5529999999999999</v>
      </c>
      <c r="BP377" s="6">
        <v>-0.16900000000000001</v>
      </c>
      <c r="BQ377" s="6">
        <v>6.3010000000000002</v>
      </c>
      <c r="BR377" s="6">
        <v>4.4459999999999997</v>
      </c>
      <c r="BS377" s="6">
        <v>2.0499999999999998</v>
      </c>
      <c r="BT377" s="6">
        <v>2E-3</v>
      </c>
      <c r="BU377" s="6">
        <v>2.1000000000000001E-2</v>
      </c>
      <c r="BV377" s="6">
        <v>2.4E-2</v>
      </c>
      <c r="BW377" s="6">
        <v>1E-3</v>
      </c>
      <c r="BX377" s="6">
        <v>1156.68</v>
      </c>
      <c r="BY377" s="6">
        <v>1254.1300000000001</v>
      </c>
      <c r="BZ377" s="6">
        <v>260.77699999999999</v>
      </c>
      <c r="CA377" s="6">
        <v>20.861999999999998</v>
      </c>
    </row>
    <row r="378" spans="1:79" x14ac:dyDescent="0.25">
      <c r="A378" s="4" t="s">
        <v>35</v>
      </c>
      <c r="B378" s="4">
        <v>2002</v>
      </c>
      <c r="C378" s="4" t="s">
        <v>36</v>
      </c>
      <c r="D378" s="5">
        <v>127301744</v>
      </c>
      <c r="E378" s="5">
        <v>4098360000000</v>
      </c>
      <c r="F378" s="6">
        <v>32.417000000000002</v>
      </c>
      <c r="G378" s="6">
        <v>0.255</v>
      </c>
      <c r="H378" s="6">
        <v>1279.3620000000001</v>
      </c>
      <c r="I378" s="6">
        <v>29.373999999999999</v>
      </c>
      <c r="J378" s="7">
        <v>2.35</v>
      </c>
      <c r="K378" s="6">
        <v>1268.81</v>
      </c>
      <c r="L378" s="6">
        <v>26.846</v>
      </c>
      <c r="M378" s="6">
        <v>2.1619999999999999</v>
      </c>
      <c r="N378" s="6">
        <v>9.9670000000000005</v>
      </c>
      <c r="O378" s="6">
        <v>0.3</v>
      </c>
      <c r="P378" s="6">
        <v>0.20499999999999999</v>
      </c>
      <c r="Q378" s="6">
        <v>10.050000000000001</v>
      </c>
      <c r="R378" s="6">
        <v>0.30199999999999999</v>
      </c>
      <c r="S378" s="6">
        <v>0.20699999999999999</v>
      </c>
      <c r="T378" s="6">
        <v>398.39400000000001</v>
      </c>
      <c r="U378" s="6">
        <v>3.13</v>
      </c>
      <c r="V378" s="6">
        <v>1501.3789999999999</v>
      </c>
      <c r="W378" s="6">
        <v>11.794</v>
      </c>
      <c r="X378" s="6">
        <v>0.35499999999999998</v>
      </c>
      <c r="Y378" s="6">
        <v>1486.953</v>
      </c>
      <c r="Z378" s="6">
        <v>43541.711000000003</v>
      </c>
      <c r="AA378" s="6">
        <v>48602.43</v>
      </c>
      <c r="AB378" s="6">
        <v>15850.032999999999</v>
      </c>
      <c r="AC378" s="6">
        <v>6.6870000000000003</v>
      </c>
      <c r="AD378" s="6">
        <v>2841.8130000000001</v>
      </c>
      <c r="AE378" s="6">
        <v>5329.1049999999996</v>
      </c>
      <c r="AF378" s="6">
        <v>23225.557000000001</v>
      </c>
      <c r="AG378" s="6">
        <v>130.67099999999999</v>
      </c>
      <c r="AH378" s="6">
        <v>48643.800999999999</v>
      </c>
      <c r="AI378" s="6">
        <v>1.4630000000000001</v>
      </c>
      <c r="AJ378" s="6">
        <v>0.52500000000000002</v>
      </c>
      <c r="AK378" s="6">
        <v>4.0000000000000001E-3</v>
      </c>
      <c r="AL378" s="6">
        <v>173.41900000000001</v>
      </c>
      <c r="AM378" s="6">
        <v>1.3620000000000001</v>
      </c>
      <c r="AN378" s="6">
        <v>10.106999999999999</v>
      </c>
      <c r="AO378" s="6">
        <v>9.3420000000000005</v>
      </c>
      <c r="AP378" s="6">
        <v>-10.552</v>
      </c>
      <c r="AQ378" s="6">
        <v>-8.3000000000000004E-2</v>
      </c>
      <c r="AR378" s="6">
        <v>32.86</v>
      </c>
      <c r="AS378" s="6">
        <v>0.25800000000000001</v>
      </c>
      <c r="AT378" s="6">
        <v>21.65</v>
      </c>
      <c r="AU378" s="6">
        <v>0.17</v>
      </c>
      <c r="AV378" s="6">
        <v>665.69500000000005</v>
      </c>
      <c r="AW378" s="6">
        <v>5.2290000000000001</v>
      </c>
      <c r="AX378" s="6">
        <v>7.0000000000000007E-2</v>
      </c>
      <c r="AY378" s="6">
        <v>8.9130000000000003</v>
      </c>
      <c r="AZ378" s="6">
        <v>6192.44</v>
      </c>
      <c r="BA378" s="6">
        <v>4.0720000000000001</v>
      </c>
      <c r="BB378" s="6">
        <v>4.8680000000000003</v>
      </c>
      <c r="BC378" s="6">
        <v>4.0330000000000004</v>
      </c>
      <c r="BD378" s="6">
        <v>4.1159999999999997</v>
      </c>
      <c r="BE378" s="6">
        <v>7.4459999999999997</v>
      </c>
      <c r="BF378" s="6">
        <v>3.9649999999999999</v>
      </c>
      <c r="BG378" s="6">
        <v>2.7839999999999998</v>
      </c>
      <c r="BH378" s="6">
        <v>2.9119999999999999</v>
      </c>
      <c r="BI378" s="6">
        <v>5.8999999999999997E-2</v>
      </c>
      <c r="BJ378" s="6">
        <v>2.1579999999999999</v>
      </c>
      <c r="BK378" s="6">
        <v>0.81699999999999995</v>
      </c>
      <c r="BL378" s="6">
        <v>6.0110000000000001</v>
      </c>
      <c r="BM378" s="6">
        <v>2.9209999999999998</v>
      </c>
      <c r="BN378" s="6">
        <v>0.17599999999999999</v>
      </c>
      <c r="BO378" s="6">
        <v>3.5350000000000001</v>
      </c>
      <c r="BP378" s="6">
        <v>-0.20399999999999999</v>
      </c>
      <c r="BQ378" s="6">
        <v>6.41</v>
      </c>
      <c r="BR378" s="6">
        <v>4.1310000000000002</v>
      </c>
      <c r="BS378" s="6">
        <v>2.0630000000000002</v>
      </c>
      <c r="BT378" s="6">
        <v>2E-3</v>
      </c>
      <c r="BU378" s="6">
        <v>2.1000000000000001E-2</v>
      </c>
      <c r="BV378" s="6">
        <v>2.4E-2</v>
      </c>
      <c r="BW378" s="6">
        <v>1E-3</v>
      </c>
      <c r="BX378" s="6">
        <v>1189.23</v>
      </c>
      <c r="BY378" s="6">
        <v>1286.69</v>
      </c>
      <c r="BZ378" s="6">
        <v>222.01599999999999</v>
      </c>
      <c r="CA378" s="6">
        <v>17.353999999999999</v>
      </c>
    </row>
    <row r="379" spans="1:79" x14ac:dyDescent="0.25">
      <c r="A379" s="4" t="s">
        <v>35</v>
      </c>
      <c r="B379" s="4">
        <v>2003</v>
      </c>
      <c r="C379" s="4" t="s">
        <v>36</v>
      </c>
      <c r="D379" s="5">
        <v>127502352</v>
      </c>
      <c r="E379" s="5">
        <v>4492450000000</v>
      </c>
      <c r="F379" s="6">
        <v>31.934999999999999</v>
      </c>
      <c r="G379" s="6">
        <v>0.25</v>
      </c>
      <c r="H379" s="6">
        <v>1287.692</v>
      </c>
      <c r="I379" s="6">
        <v>8.33</v>
      </c>
      <c r="J379" s="7">
        <v>0.65100000000000002</v>
      </c>
      <c r="K379" s="6">
        <v>1276.114</v>
      </c>
      <c r="L379" s="6">
        <v>7.3040000000000003</v>
      </c>
      <c r="M379" s="6">
        <v>0.57599999999999996</v>
      </c>
      <c r="N379" s="6">
        <v>10.009</v>
      </c>
      <c r="O379" s="6">
        <v>0.29699999999999999</v>
      </c>
      <c r="P379" s="6">
        <v>0.20699999999999999</v>
      </c>
      <c r="Q379" s="6">
        <v>10.099</v>
      </c>
      <c r="R379" s="6">
        <v>0.3</v>
      </c>
      <c r="S379" s="6">
        <v>0.20899999999999999</v>
      </c>
      <c r="T379" s="6">
        <v>411.82</v>
      </c>
      <c r="U379" s="6">
        <v>3.23</v>
      </c>
      <c r="V379" s="6">
        <v>1525.9490000000001</v>
      </c>
      <c r="W379" s="6">
        <v>11.968</v>
      </c>
      <c r="X379" s="6">
        <v>0.35499999999999998</v>
      </c>
      <c r="Y379" s="6">
        <v>1518.8879999999999</v>
      </c>
      <c r="Z379" s="6">
        <v>44829.406000000003</v>
      </c>
      <c r="AA379" s="6">
        <v>49878.542999999998</v>
      </c>
      <c r="AB379" s="6">
        <v>16261.853999999999</v>
      </c>
      <c r="AC379" s="6">
        <v>7.1929999999999996</v>
      </c>
      <c r="AD379" s="6">
        <v>3020.4650000000001</v>
      </c>
      <c r="AE379" s="6">
        <v>5317.5259999999998</v>
      </c>
      <c r="AF379" s="6">
        <v>23881.361000000001</v>
      </c>
      <c r="AG379" s="6">
        <v>139.64500000000001</v>
      </c>
      <c r="AH379" s="6">
        <v>48392.921999999999</v>
      </c>
      <c r="AI379" s="6">
        <v>1.4370000000000001</v>
      </c>
      <c r="AJ379" s="6">
        <v>0.50600000000000001</v>
      </c>
      <c r="AK379" s="6">
        <v>4.0000000000000001E-3</v>
      </c>
      <c r="AL379" s="6">
        <v>178.65199999999999</v>
      </c>
      <c r="AM379" s="6">
        <v>1.401</v>
      </c>
      <c r="AN379" s="6">
        <v>10.153</v>
      </c>
      <c r="AO379" s="6">
        <v>9.3889999999999993</v>
      </c>
      <c r="AP379" s="6">
        <v>-11.577999999999999</v>
      </c>
      <c r="AQ379" s="6">
        <v>-9.0999999999999998E-2</v>
      </c>
      <c r="AR379" s="6">
        <v>32.65</v>
      </c>
      <c r="AS379" s="6">
        <v>0.25600000000000001</v>
      </c>
      <c r="AT379" s="6">
        <v>21.76</v>
      </c>
      <c r="AU379" s="6">
        <v>0.17100000000000001</v>
      </c>
      <c r="AV379" s="6">
        <v>655.80499999999995</v>
      </c>
      <c r="AW379" s="6">
        <v>5.1429999999999998</v>
      </c>
      <c r="AX379" s="6">
        <v>7.0000000000000007E-2</v>
      </c>
      <c r="AY379" s="6">
        <v>8.9730000000000008</v>
      </c>
      <c r="AZ379" s="6">
        <v>6170.2110000000002</v>
      </c>
      <c r="BA379" s="6">
        <v>3.7469999999999999</v>
      </c>
      <c r="BB379" s="6">
        <v>4.657</v>
      </c>
      <c r="BC379" s="6">
        <v>3.8319999999999999</v>
      </c>
      <c r="BD379" s="6">
        <v>3.915</v>
      </c>
      <c r="BE379" s="6">
        <v>7.2949999999999999</v>
      </c>
      <c r="BF379" s="6">
        <v>3.9820000000000002</v>
      </c>
      <c r="BG379" s="6">
        <v>2.8029999999999999</v>
      </c>
      <c r="BH379" s="6">
        <v>2.931</v>
      </c>
      <c r="BI379" s="6">
        <v>6.2E-2</v>
      </c>
      <c r="BJ379" s="6">
        <v>2.2080000000000002</v>
      </c>
      <c r="BK379" s="6">
        <v>0.80800000000000005</v>
      </c>
      <c r="BL379" s="6">
        <v>6.0140000000000002</v>
      </c>
      <c r="BM379" s="6">
        <v>2.9750000000000001</v>
      </c>
      <c r="BN379" s="6">
        <v>0.16900000000000001</v>
      </c>
      <c r="BO379" s="6">
        <v>3.516</v>
      </c>
      <c r="BP379" s="6">
        <v>-0.20499999999999999</v>
      </c>
      <c r="BQ379" s="6">
        <v>6.141</v>
      </c>
      <c r="BR379" s="6">
        <v>4.0720000000000001</v>
      </c>
      <c r="BS379" s="6">
        <v>2.0739999999999998</v>
      </c>
      <c r="BT379" s="6">
        <v>2E-3</v>
      </c>
      <c r="BU379" s="6">
        <v>2.1999999999999999E-2</v>
      </c>
      <c r="BV379" s="6">
        <v>2.5000000000000001E-2</v>
      </c>
      <c r="BW379" s="6">
        <v>1E-3</v>
      </c>
      <c r="BX379" s="6">
        <v>1197.1199999999999</v>
      </c>
      <c r="BY379" s="6">
        <v>1294.5899999999999</v>
      </c>
      <c r="BZ379" s="6">
        <v>238.25700000000001</v>
      </c>
      <c r="CA379" s="6">
        <v>18.503</v>
      </c>
    </row>
    <row r="380" spans="1:79" x14ac:dyDescent="0.25">
      <c r="A380" s="4" t="s">
        <v>35</v>
      </c>
      <c r="B380" s="4">
        <v>2004</v>
      </c>
      <c r="C380" s="4" t="s">
        <v>36</v>
      </c>
      <c r="D380" s="5">
        <v>127671288</v>
      </c>
      <c r="E380" s="5">
        <v>4635980000000</v>
      </c>
      <c r="F380" s="6">
        <v>31.276</v>
      </c>
      <c r="G380" s="6">
        <v>0.245</v>
      </c>
      <c r="H380" s="6">
        <v>1283.077</v>
      </c>
      <c r="I380" s="6">
        <v>-4.6150000000000002</v>
      </c>
      <c r="J380" s="7">
        <v>-0.35799999999999998</v>
      </c>
      <c r="K380" s="6">
        <v>1270.472</v>
      </c>
      <c r="L380" s="6">
        <v>-5.641</v>
      </c>
      <c r="M380" s="6">
        <v>-0.442</v>
      </c>
      <c r="N380" s="6">
        <v>9.9510000000000005</v>
      </c>
      <c r="O380" s="6">
        <v>0.28999999999999998</v>
      </c>
      <c r="P380" s="6">
        <v>0.20399999999999999</v>
      </c>
      <c r="Q380" s="6">
        <v>10.050000000000001</v>
      </c>
      <c r="R380" s="6">
        <v>0.29299999999999998</v>
      </c>
      <c r="S380" s="6">
        <v>0.20599999999999999</v>
      </c>
      <c r="T380" s="6">
        <v>419.81400000000002</v>
      </c>
      <c r="U380" s="6">
        <v>3.2879999999999998</v>
      </c>
      <c r="V380" s="6">
        <v>1535.019</v>
      </c>
      <c r="W380" s="6">
        <v>12.023</v>
      </c>
      <c r="X380" s="6">
        <v>0.35</v>
      </c>
      <c r="Y380" s="6">
        <v>1550.164</v>
      </c>
      <c r="Z380" s="6">
        <v>46112.480000000003</v>
      </c>
      <c r="AA380" s="6">
        <v>51149.016000000003</v>
      </c>
      <c r="AB380" s="6">
        <v>16681.668000000001</v>
      </c>
      <c r="AC380" s="6">
        <v>7.67</v>
      </c>
      <c r="AD380" s="6">
        <v>3198.03</v>
      </c>
      <c r="AE380" s="6">
        <v>5304.9229999999998</v>
      </c>
      <c r="AF380" s="6">
        <v>24526.021000000001</v>
      </c>
      <c r="AG380" s="6">
        <v>148.93100000000001</v>
      </c>
      <c r="AH380" s="6">
        <v>48887.336000000003</v>
      </c>
      <c r="AI380" s="6">
        <v>1.423</v>
      </c>
      <c r="AJ380" s="6">
        <v>0.47699999999999998</v>
      </c>
      <c r="AK380" s="6">
        <v>4.0000000000000001E-3</v>
      </c>
      <c r="AL380" s="6">
        <v>177.565</v>
      </c>
      <c r="AM380" s="6">
        <v>1.391</v>
      </c>
      <c r="AN380" s="6">
        <v>10.074999999999999</v>
      </c>
      <c r="AO380" s="6">
        <v>9.3119999999999994</v>
      </c>
      <c r="AP380" s="6">
        <v>-12.603999999999999</v>
      </c>
      <c r="AQ380" s="6">
        <v>-9.9000000000000005E-2</v>
      </c>
      <c r="AR380" s="6">
        <v>32.47</v>
      </c>
      <c r="AS380" s="6">
        <v>0.254</v>
      </c>
      <c r="AT380" s="6">
        <v>22.34</v>
      </c>
      <c r="AU380" s="6">
        <v>0.17499999999999999</v>
      </c>
      <c r="AV380" s="6">
        <v>644.65800000000002</v>
      </c>
      <c r="AW380" s="6">
        <v>5.0490000000000004</v>
      </c>
      <c r="AX380" s="6">
        <v>7.2999999999999995E-2</v>
      </c>
      <c r="AY380" s="6">
        <v>9.2859999999999996</v>
      </c>
      <c r="AZ380" s="6">
        <v>6241.509</v>
      </c>
      <c r="BA380" s="6">
        <v>3.4350000000000001</v>
      </c>
      <c r="BB380" s="6">
        <v>4.4809999999999999</v>
      </c>
      <c r="BC380" s="6">
        <v>3.7370000000000001</v>
      </c>
      <c r="BD380" s="6">
        <v>3.8620000000000001</v>
      </c>
      <c r="BE380" s="6">
        <v>7.133</v>
      </c>
      <c r="BF380" s="6">
        <v>3.9950000000000001</v>
      </c>
      <c r="BG380" s="6">
        <v>2.8210000000000002</v>
      </c>
      <c r="BH380" s="6">
        <v>2.9489999999999998</v>
      </c>
      <c r="BI380" s="6">
        <v>6.4000000000000001E-2</v>
      </c>
      <c r="BJ380" s="6">
        <v>2.2519999999999998</v>
      </c>
      <c r="BK380" s="6">
        <v>0.8</v>
      </c>
      <c r="BL380" s="6">
        <v>6.0090000000000003</v>
      </c>
      <c r="BM380" s="6">
        <v>3.024</v>
      </c>
      <c r="BN380" s="6">
        <v>0.14699999999999999</v>
      </c>
      <c r="BO380" s="6">
        <v>3.3780000000000001</v>
      </c>
      <c r="BP380" s="6">
        <v>-0.23499999999999999</v>
      </c>
      <c r="BQ380" s="6">
        <v>5.8380000000000001</v>
      </c>
      <c r="BR380" s="6">
        <v>4.0190000000000001</v>
      </c>
      <c r="BS380" s="6">
        <v>2.0830000000000002</v>
      </c>
      <c r="BT380" s="6">
        <v>2E-3</v>
      </c>
      <c r="BU380" s="6">
        <v>2.1999999999999999E-2</v>
      </c>
      <c r="BV380" s="6">
        <v>2.5000000000000001E-2</v>
      </c>
      <c r="BW380" s="6">
        <v>1E-3</v>
      </c>
      <c r="BX380" s="6">
        <v>1188.83</v>
      </c>
      <c r="BY380" s="6">
        <v>1286.31</v>
      </c>
      <c r="BZ380" s="6">
        <v>251.94300000000001</v>
      </c>
      <c r="CA380" s="6">
        <v>19.635999999999999</v>
      </c>
    </row>
    <row r="381" spans="1:79" x14ac:dyDescent="0.25">
      <c r="A381" s="4" t="s">
        <v>35</v>
      </c>
      <c r="B381" s="4">
        <v>2005</v>
      </c>
      <c r="C381" s="4" t="s">
        <v>36</v>
      </c>
      <c r="D381" s="5">
        <v>127798376</v>
      </c>
      <c r="E381" s="5">
        <v>4635980000000</v>
      </c>
      <c r="F381" s="6">
        <v>32.28</v>
      </c>
      <c r="G381" s="6">
        <v>0.253</v>
      </c>
      <c r="H381" s="6">
        <v>1290.5989999999999</v>
      </c>
      <c r="I381" s="6">
        <v>7.5229999999999997</v>
      </c>
      <c r="J381" s="7">
        <v>0.58599999999999997</v>
      </c>
      <c r="K381" s="6">
        <v>1278.252</v>
      </c>
      <c r="L381" s="6">
        <v>7.7789999999999999</v>
      </c>
      <c r="M381" s="6">
        <v>0.61199999999999999</v>
      </c>
      <c r="N381" s="6">
        <v>10.002000000000001</v>
      </c>
      <c r="O381" s="6">
        <v>0.28699999999999998</v>
      </c>
      <c r="P381" s="6">
        <v>0.20399999999999999</v>
      </c>
      <c r="Q381" s="6">
        <v>10.099</v>
      </c>
      <c r="R381" s="6">
        <v>0.28999999999999998</v>
      </c>
      <c r="S381" s="6">
        <v>0.20599999999999999</v>
      </c>
      <c r="T381" s="6">
        <v>430.34800000000001</v>
      </c>
      <c r="U381" s="6">
        <v>3.367</v>
      </c>
      <c r="V381" s="6">
        <v>1543.865</v>
      </c>
      <c r="W381" s="6">
        <v>12.08</v>
      </c>
      <c r="X381" s="6">
        <v>0.34599999999999997</v>
      </c>
      <c r="Y381" s="6">
        <v>1582.444</v>
      </c>
      <c r="Z381" s="6">
        <v>47403.082000000002</v>
      </c>
      <c r="AA381" s="6">
        <v>52427.27</v>
      </c>
      <c r="AB381" s="6">
        <v>17112.016</v>
      </c>
      <c r="AC381" s="6">
        <v>8.1780000000000008</v>
      </c>
      <c r="AD381" s="6">
        <v>3374.0309999999999</v>
      </c>
      <c r="AE381" s="6">
        <v>5292.5749999999998</v>
      </c>
      <c r="AF381" s="6">
        <v>25167.794999999998</v>
      </c>
      <c r="AG381" s="6">
        <v>158.62</v>
      </c>
      <c r="AH381" s="6">
        <v>49007.163999999997</v>
      </c>
      <c r="AI381" s="6">
        <v>1.405</v>
      </c>
      <c r="AJ381" s="6">
        <v>0.50800000000000001</v>
      </c>
      <c r="AK381" s="6">
        <v>4.0000000000000001E-3</v>
      </c>
      <c r="AL381" s="6">
        <v>176.001</v>
      </c>
      <c r="AM381" s="6">
        <v>1.377</v>
      </c>
      <c r="AN381" s="6">
        <v>10.076000000000001</v>
      </c>
      <c r="AO381" s="6">
        <v>9.3119999999999994</v>
      </c>
      <c r="AP381" s="6">
        <v>-12.348000000000001</v>
      </c>
      <c r="AQ381" s="6">
        <v>-9.7000000000000003E-2</v>
      </c>
      <c r="AR381" s="6">
        <v>32.1</v>
      </c>
      <c r="AS381" s="6">
        <v>0.251</v>
      </c>
      <c r="AT381" s="6">
        <v>21.98</v>
      </c>
      <c r="AU381" s="6">
        <v>0.17199999999999999</v>
      </c>
      <c r="AV381" s="6">
        <v>641.774</v>
      </c>
      <c r="AW381" s="6">
        <v>5.0220000000000002</v>
      </c>
      <c r="AX381" s="6">
        <v>7.5999999999999998E-2</v>
      </c>
      <c r="AY381" s="6">
        <v>9.6890000000000001</v>
      </c>
      <c r="AZ381" s="6">
        <v>6263.0360000000001</v>
      </c>
      <c r="BA381" s="6">
        <v>3.347</v>
      </c>
      <c r="BB381" s="6">
        <v>4.3579999999999997</v>
      </c>
      <c r="BC381" s="6">
        <v>3.7229999999999999</v>
      </c>
      <c r="BD381" s="6">
        <v>3.7280000000000002</v>
      </c>
      <c r="BE381" s="6">
        <v>6.9720000000000004</v>
      </c>
      <c r="BF381" s="6">
        <v>4.0039999999999996</v>
      </c>
      <c r="BG381" s="6">
        <v>2.8380000000000001</v>
      </c>
      <c r="BH381" s="6">
        <v>2.9649999999999999</v>
      </c>
      <c r="BI381" s="6">
        <v>6.7000000000000004E-2</v>
      </c>
      <c r="BJ381" s="6">
        <v>2.2890000000000001</v>
      </c>
      <c r="BK381" s="6">
        <v>0.79200000000000004</v>
      </c>
      <c r="BL381" s="6">
        <v>6.0030000000000001</v>
      </c>
      <c r="BM381" s="6">
        <v>3.07</v>
      </c>
      <c r="BN381" s="6">
        <v>0.14699999999999999</v>
      </c>
      <c r="BO381" s="6">
        <v>3.2709999999999999</v>
      </c>
      <c r="BP381" s="6">
        <v>-0.26200000000000001</v>
      </c>
      <c r="BQ381" s="6">
        <v>5.7610000000000001</v>
      </c>
      <c r="BR381" s="6">
        <v>4.0069999999999997</v>
      </c>
      <c r="BS381" s="6">
        <v>2.0920000000000001</v>
      </c>
      <c r="BT381" s="6">
        <v>2E-3</v>
      </c>
      <c r="BU381" s="6">
        <v>2.3E-2</v>
      </c>
      <c r="BV381" s="6">
        <v>2.5999999999999999E-2</v>
      </c>
      <c r="BW381" s="6">
        <v>1E-3</v>
      </c>
      <c r="BX381" s="6">
        <v>1190.0899999999999</v>
      </c>
      <c r="BY381" s="6">
        <v>1287.6500000000001</v>
      </c>
      <c r="BZ381" s="6">
        <v>253.26499999999999</v>
      </c>
      <c r="CA381" s="6">
        <v>19.623999999999999</v>
      </c>
    </row>
    <row r="382" spans="1:79" x14ac:dyDescent="0.25">
      <c r="A382" s="4" t="s">
        <v>35</v>
      </c>
      <c r="B382" s="4">
        <v>2006</v>
      </c>
      <c r="C382" s="4" t="s">
        <v>36</v>
      </c>
      <c r="D382" s="5">
        <v>127902168</v>
      </c>
      <c r="E382" s="5">
        <v>4779410000000</v>
      </c>
      <c r="F382" s="6">
        <v>31.991</v>
      </c>
      <c r="G382" s="6">
        <v>0.25</v>
      </c>
      <c r="H382" s="6">
        <v>1267.624</v>
      </c>
      <c r="I382" s="6">
        <v>-22.975000000000001</v>
      </c>
      <c r="J382" s="7">
        <v>-1.78</v>
      </c>
      <c r="K382" s="6">
        <v>1254.653</v>
      </c>
      <c r="L382" s="6">
        <v>-23.597999999999999</v>
      </c>
      <c r="M382" s="6">
        <v>-1.8460000000000001</v>
      </c>
      <c r="N382" s="6">
        <v>9.8089999999999993</v>
      </c>
      <c r="O382" s="6">
        <v>0.27800000000000002</v>
      </c>
      <c r="P382" s="6">
        <v>0.20100000000000001</v>
      </c>
      <c r="Q382" s="6">
        <v>9.9109999999999996</v>
      </c>
      <c r="R382" s="6">
        <v>0.28100000000000003</v>
      </c>
      <c r="S382" s="6">
        <v>0.20300000000000001</v>
      </c>
      <c r="T382" s="6">
        <v>427.483</v>
      </c>
      <c r="U382" s="6">
        <v>3.3420000000000001</v>
      </c>
      <c r="V382" s="6">
        <v>1518.8810000000001</v>
      </c>
      <c r="W382" s="6">
        <v>11.875</v>
      </c>
      <c r="X382" s="6">
        <v>0.33600000000000002</v>
      </c>
      <c r="Y382" s="6">
        <v>1614.4349999999999</v>
      </c>
      <c r="Z382" s="6">
        <v>48670.703000000001</v>
      </c>
      <c r="AA382" s="6">
        <v>53681.921999999999</v>
      </c>
      <c r="AB382" s="6">
        <v>17539.498</v>
      </c>
      <c r="AC382" s="6">
        <v>8.7309999999999999</v>
      </c>
      <c r="AD382" s="6">
        <v>3566.6849999999999</v>
      </c>
      <c r="AE382" s="6">
        <v>5279.6040000000003</v>
      </c>
      <c r="AF382" s="6">
        <v>25772.776999999998</v>
      </c>
      <c r="AG382" s="6">
        <v>168.578</v>
      </c>
      <c r="AH382" s="6">
        <v>48855.34</v>
      </c>
      <c r="AI382" s="6">
        <v>1.383</v>
      </c>
      <c r="AJ382" s="6">
        <v>0.55300000000000005</v>
      </c>
      <c r="AK382" s="6">
        <v>4.0000000000000001E-3</v>
      </c>
      <c r="AL382" s="6">
        <v>192.654</v>
      </c>
      <c r="AM382" s="6">
        <v>1.506</v>
      </c>
      <c r="AN382" s="6">
        <v>9.9009999999999998</v>
      </c>
      <c r="AO382" s="6">
        <v>9.1370000000000005</v>
      </c>
      <c r="AP382" s="6">
        <v>-12.971</v>
      </c>
      <c r="AQ382" s="6">
        <v>-0.10100000000000001</v>
      </c>
      <c r="AR382" s="6">
        <v>31.97</v>
      </c>
      <c r="AS382" s="6">
        <v>0.25</v>
      </c>
      <c r="AT382" s="6">
        <v>21.87</v>
      </c>
      <c r="AU382" s="6">
        <v>0.17100000000000001</v>
      </c>
      <c r="AV382" s="6">
        <v>604.98400000000004</v>
      </c>
      <c r="AW382" s="6">
        <v>4.7300000000000004</v>
      </c>
      <c r="AX382" s="6">
        <v>7.8E-2</v>
      </c>
      <c r="AY382" s="6">
        <v>9.9589999999999996</v>
      </c>
      <c r="AZ382" s="6">
        <v>6248.7039999999997</v>
      </c>
      <c r="BA382" s="6">
        <v>3.0419999999999998</v>
      </c>
      <c r="BB382" s="6">
        <v>4.1429999999999998</v>
      </c>
      <c r="BC382" s="6">
        <v>3.5179999999999998</v>
      </c>
      <c r="BD382" s="6">
        <v>3.5070000000000001</v>
      </c>
      <c r="BE382" s="6">
        <v>6.798</v>
      </c>
      <c r="BF382" s="6">
        <v>4.0069999999999997</v>
      </c>
      <c r="BG382" s="6">
        <v>2.851</v>
      </c>
      <c r="BH382" s="6">
        <v>2.976</v>
      </c>
      <c r="BI382" s="6">
        <v>6.9000000000000006E-2</v>
      </c>
      <c r="BJ382" s="6">
        <v>2.3319999999999999</v>
      </c>
      <c r="BK382" s="6">
        <v>0.78400000000000003</v>
      </c>
      <c r="BL382" s="6">
        <v>5.9870000000000001</v>
      </c>
      <c r="BM382" s="6">
        <v>3.1110000000000002</v>
      </c>
      <c r="BN382" s="6">
        <v>0.159</v>
      </c>
      <c r="BO382" s="6">
        <v>3.4980000000000002</v>
      </c>
      <c r="BP382" s="6">
        <v>-0.25600000000000001</v>
      </c>
      <c r="BQ382" s="6">
        <v>5.3789999999999996</v>
      </c>
      <c r="BR382" s="6">
        <v>3.9420000000000002</v>
      </c>
      <c r="BS382" s="6">
        <v>2.0979999999999999</v>
      </c>
      <c r="BT382" s="6">
        <v>2E-3</v>
      </c>
      <c r="BU382" s="6">
        <v>2.3E-2</v>
      </c>
      <c r="BV382" s="6">
        <v>2.5999999999999999E-2</v>
      </c>
      <c r="BW382" s="6">
        <v>1E-3</v>
      </c>
      <c r="BX382" s="6">
        <v>1168.68</v>
      </c>
      <c r="BY382" s="6">
        <v>1266.3</v>
      </c>
      <c r="BZ382" s="6">
        <v>251.25700000000001</v>
      </c>
      <c r="CA382" s="6">
        <v>19.821000000000002</v>
      </c>
    </row>
    <row r="383" spans="1:79" x14ac:dyDescent="0.25">
      <c r="A383" s="4" t="s">
        <v>35</v>
      </c>
      <c r="B383" s="4">
        <v>2007</v>
      </c>
      <c r="C383" s="4" t="s">
        <v>36</v>
      </c>
      <c r="D383" s="5">
        <v>128006424</v>
      </c>
      <c r="E383" s="5">
        <v>4922840000000</v>
      </c>
      <c r="F383" s="6">
        <v>30.658000000000001</v>
      </c>
      <c r="G383" s="6">
        <v>0.24</v>
      </c>
      <c r="H383" s="6">
        <v>1303.3620000000001</v>
      </c>
      <c r="I383" s="6">
        <v>35.738</v>
      </c>
      <c r="J383" s="7">
        <v>2.819</v>
      </c>
      <c r="K383" s="6">
        <v>1291.6010000000001</v>
      </c>
      <c r="L383" s="6">
        <v>36.947000000000003</v>
      </c>
      <c r="M383" s="6">
        <v>2.9449999999999998</v>
      </c>
      <c r="N383" s="6">
        <v>10.09</v>
      </c>
      <c r="O383" s="6">
        <v>0.28100000000000003</v>
      </c>
      <c r="P383" s="6">
        <v>0.20899999999999999</v>
      </c>
      <c r="Q383" s="6">
        <v>10.182</v>
      </c>
      <c r="R383" s="6">
        <v>0.28399999999999997</v>
      </c>
      <c r="S383" s="6">
        <v>0.21099999999999999</v>
      </c>
      <c r="T383" s="6">
        <v>444.98200000000003</v>
      </c>
      <c r="U383" s="6">
        <v>3.476</v>
      </c>
      <c r="V383" s="6">
        <v>1527.8330000000001</v>
      </c>
      <c r="W383" s="6">
        <v>11.936</v>
      </c>
      <c r="X383" s="6">
        <v>0.33300000000000002</v>
      </c>
      <c r="Y383" s="6">
        <v>1645.0930000000001</v>
      </c>
      <c r="Z383" s="6">
        <v>49974.065999999999</v>
      </c>
      <c r="AA383" s="6">
        <v>54973.523000000001</v>
      </c>
      <c r="AB383" s="6">
        <v>17984.48</v>
      </c>
      <c r="AC383" s="6">
        <v>9.3460000000000001</v>
      </c>
      <c r="AD383" s="6">
        <v>3775.8069999999998</v>
      </c>
      <c r="AE383" s="6">
        <v>5267.8429999999998</v>
      </c>
      <c r="AF383" s="6">
        <v>26380.328000000001</v>
      </c>
      <c r="AG383" s="6">
        <v>179.011</v>
      </c>
      <c r="AH383" s="6">
        <v>48292.938000000002</v>
      </c>
      <c r="AI383" s="6">
        <v>1.347</v>
      </c>
      <c r="AJ383" s="6">
        <v>0.61599999999999999</v>
      </c>
      <c r="AK383" s="6">
        <v>5.0000000000000001E-3</v>
      </c>
      <c r="AL383" s="6">
        <v>209.12200000000001</v>
      </c>
      <c r="AM383" s="6">
        <v>1.6339999999999999</v>
      </c>
      <c r="AN383" s="6">
        <v>10.172000000000001</v>
      </c>
      <c r="AO383" s="6">
        <v>9.4090000000000007</v>
      </c>
      <c r="AP383" s="6">
        <v>-11.760999999999999</v>
      </c>
      <c r="AQ383" s="6">
        <v>-9.1999999999999998E-2</v>
      </c>
      <c r="AR383" s="6">
        <v>31.9</v>
      </c>
      <c r="AS383" s="6">
        <v>0.249</v>
      </c>
      <c r="AT383" s="6">
        <v>20.87</v>
      </c>
      <c r="AU383" s="6">
        <v>0.16300000000000001</v>
      </c>
      <c r="AV383" s="6">
        <v>607.55100000000004</v>
      </c>
      <c r="AW383" s="6">
        <v>4.7460000000000004</v>
      </c>
      <c r="AX383" s="6">
        <v>8.1000000000000003E-2</v>
      </c>
      <c r="AY383" s="6">
        <v>10.432</v>
      </c>
      <c r="AZ383" s="6">
        <v>6181.8059999999996</v>
      </c>
      <c r="BA383" s="6">
        <v>2.7149999999999999</v>
      </c>
      <c r="BB383" s="6">
        <v>4.1369999999999996</v>
      </c>
      <c r="BC383" s="6">
        <v>3.593</v>
      </c>
      <c r="BD383" s="6">
        <v>3.4830000000000001</v>
      </c>
      <c r="BE383" s="6">
        <v>6.6130000000000004</v>
      </c>
      <c r="BF383" s="6">
        <v>4.0110000000000001</v>
      </c>
      <c r="BG383" s="6">
        <v>2.8639999999999999</v>
      </c>
      <c r="BH383" s="6">
        <v>2.9870000000000001</v>
      </c>
      <c r="BI383" s="6">
        <v>7.1999999999999995E-2</v>
      </c>
      <c r="BJ383" s="6">
        <v>2.38</v>
      </c>
      <c r="BK383" s="6">
        <v>0.77700000000000002</v>
      </c>
      <c r="BL383" s="6">
        <v>5.9710000000000001</v>
      </c>
      <c r="BM383" s="6">
        <v>3.153</v>
      </c>
      <c r="BN383" s="6">
        <v>0.16900000000000001</v>
      </c>
      <c r="BO383" s="6">
        <v>3.673</v>
      </c>
      <c r="BP383" s="6">
        <v>-0.26500000000000001</v>
      </c>
      <c r="BQ383" s="6">
        <v>5.3840000000000003</v>
      </c>
      <c r="BR383" s="6">
        <v>4.024</v>
      </c>
      <c r="BS383" s="6">
        <v>2.105</v>
      </c>
      <c r="BT383" s="6">
        <v>2E-3</v>
      </c>
      <c r="BU383" s="6">
        <v>2.4E-2</v>
      </c>
      <c r="BV383" s="6">
        <v>2.7E-2</v>
      </c>
      <c r="BW383" s="6">
        <v>1E-3</v>
      </c>
      <c r="BX383" s="6">
        <v>1204.3699999999999</v>
      </c>
      <c r="BY383" s="6">
        <v>1302.1400000000001</v>
      </c>
      <c r="BZ383" s="6">
        <v>224.471</v>
      </c>
      <c r="CA383" s="6">
        <v>17.222000000000001</v>
      </c>
    </row>
    <row r="384" spans="1:79" x14ac:dyDescent="0.25">
      <c r="A384" s="4" t="s">
        <v>35</v>
      </c>
      <c r="B384" s="4">
        <v>2008</v>
      </c>
      <c r="C384" s="4" t="s">
        <v>36</v>
      </c>
      <c r="D384" s="5">
        <v>128077632</v>
      </c>
      <c r="E384" s="5">
        <v>5066270000000</v>
      </c>
      <c r="F384" s="6">
        <v>28.553000000000001</v>
      </c>
      <c r="G384" s="6">
        <v>0.223</v>
      </c>
      <c r="H384" s="6">
        <v>1232.481</v>
      </c>
      <c r="I384" s="6">
        <v>-70.881</v>
      </c>
      <c r="J384" s="7">
        <v>-5.4379999999999997</v>
      </c>
      <c r="K384" s="6">
        <v>1222.6980000000001</v>
      </c>
      <c r="L384" s="6">
        <v>-68.903000000000006</v>
      </c>
      <c r="M384" s="6">
        <v>-5.335</v>
      </c>
      <c r="N384" s="6">
        <v>9.5470000000000006</v>
      </c>
      <c r="O384" s="6">
        <v>0.27</v>
      </c>
      <c r="P384" s="6">
        <v>0.20100000000000001</v>
      </c>
      <c r="Q384" s="6">
        <v>9.6229999999999993</v>
      </c>
      <c r="R384" s="6">
        <v>0.27200000000000002</v>
      </c>
      <c r="S384" s="6">
        <v>0.20300000000000001</v>
      </c>
      <c r="T384" s="6">
        <v>426.291</v>
      </c>
      <c r="U384" s="6">
        <v>3.3279999999999998</v>
      </c>
      <c r="V384" s="6">
        <v>1505.146</v>
      </c>
      <c r="W384" s="6">
        <v>11.752000000000001</v>
      </c>
      <c r="X384" s="6">
        <v>0.33200000000000002</v>
      </c>
      <c r="Y384" s="6">
        <v>1673.646</v>
      </c>
      <c r="Z384" s="6">
        <v>51206.550999999999</v>
      </c>
      <c r="AA384" s="6">
        <v>56196.218999999997</v>
      </c>
      <c r="AB384" s="6">
        <v>18410.771000000001</v>
      </c>
      <c r="AC384" s="6">
        <v>9.9120000000000008</v>
      </c>
      <c r="AD384" s="6">
        <v>3980.2919999999999</v>
      </c>
      <c r="AE384" s="6">
        <v>5258.06</v>
      </c>
      <c r="AF384" s="6">
        <v>26943.197</v>
      </c>
      <c r="AG384" s="6">
        <v>188.73</v>
      </c>
      <c r="AH384" s="6">
        <v>47418.41</v>
      </c>
      <c r="AI384" s="6">
        <v>1.339</v>
      </c>
      <c r="AJ384" s="6">
        <v>0.56499999999999995</v>
      </c>
      <c r="AK384" s="6">
        <v>4.0000000000000001E-3</v>
      </c>
      <c r="AL384" s="6">
        <v>204.48500000000001</v>
      </c>
      <c r="AM384" s="6">
        <v>1.597</v>
      </c>
      <c r="AN384" s="6">
        <v>9.6440000000000001</v>
      </c>
      <c r="AO384" s="6">
        <v>8.8800000000000008</v>
      </c>
      <c r="AP384" s="6">
        <v>-9.7829999999999995</v>
      </c>
      <c r="AQ384" s="6">
        <v>-7.5999999999999998E-2</v>
      </c>
      <c r="AR384" s="6">
        <v>31.22</v>
      </c>
      <c r="AS384" s="6">
        <v>0.24399999999999999</v>
      </c>
      <c r="AT384" s="6">
        <v>20.63</v>
      </c>
      <c r="AU384" s="6">
        <v>0.161</v>
      </c>
      <c r="AV384" s="6">
        <v>562.86800000000005</v>
      </c>
      <c r="AW384" s="6">
        <v>4.3949999999999996</v>
      </c>
      <c r="AX384" s="6">
        <v>7.5999999999999998E-2</v>
      </c>
      <c r="AY384" s="6">
        <v>9.7200000000000006</v>
      </c>
      <c r="AZ384" s="6">
        <v>6073.2380000000003</v>
      </c>
      <c r="BA384" s="6">
        <v>2.496</v>
      </c>
      <c r="BB384" s="6">
        <v>3.8410000000000002</v>
      </c>
      <c r="BC384" s="6">
        <v>3.3290000000000002</v>
      </c>
      <c r="BD384" s="6">
        <v>3.2309999999999999</v>
      </c>
      <c r="BE384" s="6">
        <v>6.4320000000000004</v>
      </c>
      <c r="BF384" s="6">
        <v>4.0060000000000002</v>
      </c>
      <c r="BG384" s="6">
        <v>2.8730000000000002</v>
      </c>
      <c r="BH384" s="6">
        <v>2.992</v>
      </c>
      <c r="BI384" s="6">
        <v>7.3999999999999996E-2</v>
      </c>
      <c r="BJ384" s="6">
        <v>2.42</v>
      </c>
      <c r="BK384" s="6">
        <v>0.77100000000000002</v>
      </c>
      <c r="BL384" s="6">
        <v>5.9470000000000001</v>
      </c>
      <c r="BM384" s="6">
        <v>3.1779999999999999</v>
      </c>
      <c r="BN384" s="6">
        <v>0.151</v>
      </c>
      <c r="BO384" s="6">
        <v>3.4870000000000001</v>
      </c>
      <c r="BP384" s="6">
        <v>-0.21099999999999999</v>
      </c>
      <c r="BQ384" s="6">
        <v>5.0030000000000001</v>
      </c>
      <c r="BR384" s="6">
        <v>3.7440000000000002</v>
      </c>
      <c r="BS384" s="6">
        <v>2.11</v>
      </c>
      <c r="BT384" s="6">
        <v>2E-3</v>
      </c>
      <c r="BU384" s="6">
        <v>2.4E-2</v>
      </c>
      <c r="BV384" s="6">
        <v>2.7E-2</v>
      </c>
      <c r="BW384" s="6">
        <v>1E-3</v>
      </c>
      <c r="BX384" s="6">
        <v>1137.3499999999999</v>
      </c>
      <c r="BY384" s="6">
        <v>1235.21</v>
      </c>
      <c r="BZ384" s="6">
        <v>272.66500000000002</v>
      </c>
      <c r="CA384" s="6">
        <v>22.123000000000001</v>
      </c>
    </row>
    <row r="385" spans="1:79" x14ac:dyDescent="0.25">
      <c r="A385" s="4" t="s">
        <v>35</v>
      </c>
      <c r="B385" s="4">
        <v>2009</v>
      </c>
      <c r="C385" s="4" t="s">
        <v>36</v>
      </c>
      <c r="D385" s="5">
        <v>128117040</v>
      </c>
      <c r="E385" s="5">
        <v>5109700000000</v>
      </c>
      <c r="F385" s="6">
        <v>25.308</v>
      </c>
      <c r="G385" s="6">
        <v>0.19800000000000001</v>
      </c>
      <c r="H385" s="6">
        <v>1163.375</v>
      </c>
      <c r="I385" s="6">
        <v>-69.105999999999995</v>
      </c>
      <c r="J385" s="7">
        <v>-5.6070000000000002</v>
      </c>
      <c r="K385" s="6">
        <v>1153.4090000000001</v>
      </c>
      <c r="L385" s="6">
        <v>-69.289000000000001</v>
      </c>
      <c r="M385" s="6">
        <v>-5.6669999999999998</v>
      </c>
      <c r="N385" s="6">
        <v>9.0030000000000001</v>
      </c>
      <c r="O385" s="6">
        <v>0.26900000000000002</v>
      </c>
      <c r="P385" s="6">
        <v>0.20799999999999999</v>
      </c>
      <c r="Q385" s="6">
        <v>9.0809999999999995</v>
      </c>
      <c r="R385" s="6">
        <v>0.27100000000000002</v>
      </c>
      <c r="S385" s="6">
        <v>0.21</v>
      </c>
      <c r="T385" s="6">
        <v>411.27199999999999</v>
      </c>
      <c r="U385" s="6">
        <v>3.21</v>
      </c>
      <c r="V385" s="6">
        <v>1397.64</v>
      </c>
      <c r="W385" s="6">
        <v>10.909000000000001</v>
      </c>
      <c r="X385" s="6">
        <v>0.32600000000000001</v>
      </c>
      <c r="Y385" s="6">
        <v>1698.954</v>
      </c>
      <c r="Z385" s="6">
        <v>52369.925999999999</v>
      </c>
      <c r="AA385" s="6">
        <v>57349.629000000001</v>
      </c>
      <c r="AB385" s="6">
        <v>18822.043000000001</v>
      </c>
      <c r="AC385" s="6">
        <v>10.413</v>
      </c>
      <c r="AD385" s="6">
        <v>4182.4690000000001</v>
      </c>
      <c r="AE385" s="6">
        <v>5248.0940000000001</v>
      </c>
      <c r="AF385" s="6">
        <v>27459.061000000002</v>
      </c>
      <c r="AG385" s="6">
        <v>196.98500000000001</v>
      </c>
      <c r="AH385" s="6">
        <v>43254.305</v>
      </c>
      <c r="AI385" s="6">
        <v>1.292</v>
      </c>
      <c r="AJ385" s="6">
        <v>0.501</v>
      </c>
      <c r="AK385" s="6">
        <v>4.0000000000000001E-3</v>
      </c>
      <c r="AL385" s="6">
        <v>202.17699999999999</v>
      </c>
      <c r="AM385" s="6">
        <v>1.5780000000000001</v>
      </c>
      <c r="AN385" s="6">
        <v>9.1850000000000005</v>
      </c>
      <c r="AO385" s="6">
        <v>8.42</v>
      </c>
      <c r="AP385" s="6">
        <v>-9.9659999999999993</v>
      </c>
      <c r="AQ385" s="6">
        <v>-7.8E-2</v>
      </c>
      <c r="AR385" s="6">
        <v>30.55</v>
      </c>
      <c r="AS385" s="6">
        <v>0.23799999999999999</v>
      </c>
      <c r="AT385" s="6">
        <v>20.28</v>
      </c>
      <c r="AU385" s="6">
        <v>0.158</v>
      </c>
      <c r="AV385" s="6">
        <v>515.86300000000006</v>
      </c>
      <c r="AW385" s="6">
        <v>4.0259999999999998</v>
      </c>
      <c r="AX385" s="6">
        <v>6.4000000000000001E-2</v>
      </c>
      <c r="AY385" s="6">
        <v>8.2550000000000008</v>
      </c>
      <c r="AZ385" s="6">
        <v>5541.6130000000003</v>
      </c>
      <c r="BA385" s="6">
        <v>2.153</v>
      </c>
      <c r="BB385" s="6">
        <v>3.6859999999999999</v>
      </c>
      <c r="BC385" s="6">
        <v>3.1520000000000001</v>
      </c>
      <c r="BD385" s="6">
        <v>3.16</v>
      </c>
      <c r="BE385" s="6">
        <v>6.2469999999999999</v>
      </c>
      <c r="BF385" s="6">
        <v>3.9990000000000001</v>
      </c>
      <c r="BG385" s="6">
        <v>2.8780000000000001</v>
      </c>
      <c r="BH385" s="6">
        <v>2.996</v>
      </c>
      <c r="BI385" s="6">
        <v>7.5999999999999998E-2</v>
      </c>
      <c r="BJ385" s="6">
        <v>2.4569999999999999</v>
      </c>
      <c r="BK385" s="6">
        <v>0.76400000000000001</v>
      </c>
      <c r="BL385" s="6">
        <v>5.9169999999999998</v>
      </c>
      <c r="BM385" s="6">
        <v>3.1869999999999998</v>
      </c>
      <c r="BN385" s="6">
        <v>0.13200000000000001</v>
      </c>
      <c r="BO385" s="6">
        <v>3.5150000000000001</v>
      </c>
      <c r="BP385" s="6">
        <v>-0.19800000000000001</v>
      </c>
      <c r="BQ385" s="6">
        <v>4.6909999999999998</v>
      </c>
      <c r="BR385" s="6">
        <v>3.3889999999999998</v>
      </c>
      <c r="BS385" s="6">
        <v>2.1120000000000001</v>
      </c>
      <c r="BT385" s="6">
        <v>2E-3</v>
      </c>
      <c r="BU385" s="6">
        <v>2.5000000000000001E-2</v>
      </c>
      <c r="BV385" s="6">
        <v>2.8000000000000001E-2</v>
      </c>
      <c r="BW385" s="6">
        <v>1E-3</v>
      </c>
      <c r="BX385" s="6">
        <v>1078.7</v>
      </c>
      <c r="BY385" s="6">
        <v>1176.71</v>
      </c>
      <c r="BZ385" s="6">
        <v>234.26499999999999</v>
      </c>
      <c r="CA385" s="6">
        <v>20.137</v>
      </c>
    </row>
    <row r="386" spans="1:79" x14ac:dyDescent="0.25">
      <c r="A386" s="4" t="s">
        <v>35</v>
      </c>
      <c r="B386" s="4">
        <v>2010</v>
      </c>
      <c r="C386" s="4" t="s">
        <v>36</v>
      </c>
      <c r="D386" s="5">
        <v>128105432</v>
      </c>
      <c r="E386" s="5">
        <v>5453130000000</v>
      </c>
      <c r="F386" s="6">
        <v>24.321000000000002</v>
      </c>
      <c r="G386" s="6">
        <v>0.19</v>
      </c>
      <c r="H386" s="6">
        <v>1215.058</v>
      </c>
      <c r="I386" s="6">
        <v>51.683</v>
      </c>
      <c r="J386" s="7">
        <v>4.4429999999999996</v>
      </c>
      <c r="K386" s="6">
        <v>1204.432</v>
      </c>
      <c r="L386" s="6">
        <v>51.023000000000003</v>
      </c>
      <c r="M386" s="6">
        <v>4.4240000000000004</v>
      </c>
      <c r="N386" s="6">
        <v>9.4019999999999992</v>
      </c>
      <c r="O386" s="6">
        <v>0.27</v>
      </c>
      <c r="P386" s="6">
        <v>0.20399999999999999</v>
      </c>
      <c r="Q386" s="6">
        <v>9.4849999999999994</v>
      </c>
      <c r="R386" s="6">
        <v>0.27200000000000002</v>
      </c>
      <c r="S386" s="6">
        <v>0.20599999999999999</v>
      </c>
      <c r="T386" s="6">
        <v>445.97699999999998</v>
      </c>
      <c r="U386" s="6">
        <v>3.4809999999999999</v>
      </c>
      <c r="V386" s="6">
        <v>1449.777</v>
      </c>
      <c r="W386" s="6">
        <v>11.317</v>
      </c>
      <c r="X386" s="6">
        <v>0.32500000000000001</v>
      </c>
      <c r="Y386" s="6">
        <v>1723.2760000000001</v>
      </c>
      <c r="Z386" s="6">
        <v>53584.98</v>
      </c>
      <c r="AA386" s="6">
        <v>58554.061999999998</v>
      </c>
      <c r="AB386" s="6">
        <v>19268.02</v>
      </c>
      <c r="AC386" s="6">
        <v>10.887</v>
      </c>
      <c r="AD386" s="6">
        <v>4395.8100000000004</v>
      </c>
      <c r="AE386" s="6">
        <v>5237.4679999999998</v>
      </c>
      <c r="AF386" s="6">
        <v>27980.805</v>
      </c>
      <c r="AG386" s="6">
        <v>206.18600000000001</v>
      </c>
      <c r="AH386" s="6">
        <v>46114.938000000002</v>
      </c>
      <c r="AI386" s="6">
        <v>1.323</v>
      </c>
      <c r="AJ386" s="6">
        <v>0.47499999999999998</v>
      </c>
      <c r="AK386" s="6">
        <v>4.0000000000000001E-3</v>
      </c>
      <c r="AL386" s="6">
        <v>213.34200000000001</v>
      </c>
      <c r="AM386" s="6">
        <v>1.665</v>
      </c>
      <c r="AN386" s="6">
        <v>9.6379999999999999</v>
      </c>
      <c r="AO386" s="6">
        <v>8.8729999999999993</v>
      </c>
      <c r="AP386" s="6">
        <v>-10.625999999999999</v>
      </c>
      <c r="AQ386" s="6">
        <v>-8.3000000000000004E-2</v>
      </c>
      <c r="AR386" s="6">
        <v>30.53</v>
      </c>
      <c r="AS386" s="6">
        <v>0.23799999999999999</v>
      </c>
      <c r="AT386" s="6">
        <v>20.09</v>
      </c>
      <c r="AU386" s="6">
        <v>0.157</v>
      </c>
      <c r="AV386" s="6">
        <v>521.74300000000005</v>
      </c>
      <c r="AW386" s="6">
        <v>4.0730000000000004</v>
      </c>
      <c r="AX386" s="6">
        <v>7.1999999999999995E-2</v>
      </c>
      <c r="AY386" s="6">
        <v>9.2010000000000005</v>
      </c>
      <c r="AZ386" s="6">
        <v>5907.5739999999996</v>
      </c>
      <c r="BA386" s="6">
        <v>1.9379999999999999</v>
      </c>
      <c r="BB386" s="6">
        <v>3.6419999999999999</v>
      </c>
      <c r="BC386" s="6">
        <v>3.153</v>
      </c>
      <c r="BD386" s="6">
        <v>3.202</v>
      </c>
      <c r="BE386" s="6">
        <v>6.0570000000000004</v>
      </c>
      <c r="BF386" s="6">
        <v>3.99</v>
      </c>
      <c r="BG386" s="6">
        <v>2.883</v>
      </c>
      <c r="BH386" s="6">
        <v>3</v>
      </c>
      <c r="BI386" s="6">
        <v>7.6999999999999999E-2</v>
      </c>
      <c r="BJ386" s="6">
        <v>2.492</v>
      </c>
      <c r="BK386" s="6">
        <v>0.75700000000000001</v>
      </c>
      <c r="BL386" s="6">
        <v>5.8860000000000001</v>
      </c>
      <c r="BM386" s="6">
        <v>3.2080000000000002</v>
      </c>
      <c r="BN386" s="6">
        <v>0.124</v>
      </c>
      <c r="BO386" s="6">
        <v>3.444</v>
      </c>
      <c r="BP386" s="6">
        <v>-0.22</v>
      </c>
      <c r="BQ386" s="6">
        <v>4.593</v>
      </c>
      <c r="BR386" s="6">
        <v>3.7410000000000001</v>
      </c>
      <c r="BS386" s="6">
        <v>2.1150000000000002</v>
      </c>
      <c r="BT386" s="6">
        <v>2E-3</v>
      </c>
      <c r="BU386" s="6">
        <v>2.5999999999999999E-2</v>
      </c>
      <c r="BV386" s="6">
        <v>2.8000000000000001E-2</v>
      </c>
      <c r="BW386" s="6">
        <v>1E-3</v>
      </c>
      <c r="BX386" s="6">
        <v>1136.6199999999999</v>
      </c>
      <c r="BY386" s="6">
        <v>1234.73</v>
      </c>
      <c r="BZ386" s="6">
        <v>234.71899999999999</v>
      </c>
      <c r="CA386" s="6">
        <v>19.318000000000001</v>
      </c>
    </row>
    <row r="387" spans="1:79" x14ac:dyDescent="0.25">
      <c r="A387" s="4" t="s">
        <v>35</v>
      </c>
      <c r="B387" s="4">
        <v>2011</v>
      </c>
      <c r="C387" s="4" t="s">
        <v>36</v>
      </c>
      <c r="D387" s="5">
        <v>128007256</v>
      </c>
      <c r="E387" s="5">
        <v>5696560000000</v>
      </c>
      <c r="F387" s="6">
        <v>24.983000000000001</v>
      </c>
      <c r="G387" s="6">
        <v>0.19500000000000001</v>
      </c>
      <c r="H387" s="6">
        <v>1265.0350000000001</v>
      </c>
      <c r="I387" s="6">
        <v>49.976999999999997</v>
      </c>
      <c r="J387" s="7">
        <v>4.1130000000000004</v>
      </c>
      <c r="K387" s="6">
        <v>1256.095</v>
      </c>
      <c r="L387" s="6">
        <v>51.661999999999999</v>
      </c>
      <c r="M387" s="6">
        <v>4.2889999999999997</v>
      </c>
      <c r="N387" s="6">
        <v>9.8130000000000006</v>
      </c>
      <c r="O387" s="6">
        <v>0.28199999999999997</v>
      </c>
      <c r="P387" s="6">
        <v>0.224</v>
      </c>
      <c r="Q387" s="6">
        <v>9.8829999999999991</v>
      </c>
      <c r="R387" s="6">
        <v>0.28399999999999997</v>
      </c>
      <c r="S387" s="6">
        <v>0.22600000000000001</v>
      </c>
      <c r="T387" s="6">
        <v>430.476</v>
      </c>
      <c r="U387" s="6">
        <v>3.363</v>
      </c>
      <c r="V387" s="6">
        <v>1529.671</v>
      </c>
      <c r="W387" s="6">
        <v>11.95</v>
      </c>
      <c r="X387" s="6">
        <v>0.34300000000000003</v>
      </c>
      <c r="Y387" s="6">
        <v>1748.258</v>
      </c>
      <c r="Z387" s="6">
        <v>54850.016000000003</v>
      </c>
      <c r="AA387" s="6">
        <v>59810.156000000003</v>
      </c>
      <c r="AB387" s="6">
        <v>19698.495999999999</v>
      </c>
      <c r="AC387" s="6">
        <v>11.365</v>
      </c>
      <c r="AD387" s="6">
        <v>4643.7330000000002</v>
      </c>
      <c r="AE387" s="6">
        <v>5228.5280000000002</v>
      </c>
      <c r="AF387" s="6">
        <v>28533.1</v>
      </c>
      <c r="AG387" s="6">
        <v>215.06299999999999</v>
      </c>
      <c r="AH387" s="6">
        <v>43712.98</v>
      </c>
      <c r="AI387" s="6">
        <v>1.2549999999999999</v>
      </c>
      <c r="AJ387" s="6">
        <v>0.47699999999999998</v>
      </c>
      <c r="AK387" s="6">
        <v>4.0000000000000001E-3</v>
      </c>
      <c r="AL387" s="6">
        <v>247.923</v>
      </c>
      <c r="AM387" s="6">
        <v>1.9370000000000001</v>
      </c>
      <c r="AN387" s="6">
        <v>10.103999999999999</v>
      </c>
      <c r="AO387" s="6">
        <v>9.718</v>
      </c>
      <c r="AP387" s="6">
        <v>-8.94</v>
      </c>
      <c r="AQ387" s="6">
        <v>-7.0000000000000007E-2</v>
      </c>
      <c r="AR387" s="6">
        <v>30.59</v>
      </c>
      <c r="AS387" s="6">
        <v>0.23899999999999999</v>
      </c>
      <c r="AT387" s="6">
        <v>19.309999999999999</v>
      </c>
      <c r="AU387" s="6">
        <v>0.151</v>
      </c>
      <c r="AV387" s="6">
        <v>552.298</v>
      </c>
      <c r="AW387" s="6">
        <v>4.3150000000000004</v>
      </c>
      <c r="AX387" s="6">
        <v>6.9000000000000006E-2</v>
      </c>
      <c r="AY387" s="6">
        <v>8.8770000000000007</v>
      </c>
      <c r="AZ387" s="6">
        <v>5595.5789999999997</v>
      </c>
      <c r="BA387" s="6">
        <v>1.851</v>
      </c>
      <c r="BB387" s="6">
        <v>3.6680000000000001</v>
      </c>
      <c r="BC387" s="6">
        <v>3.1840000000000002</v>
      </c>
      <c r="BD387" s="6">
        <v>2.9209999999999998</v>
      </c>
      <c r="BE387" s="6">
        <v>5.8659999999999997</v>
      </c>
      <c r="BF387" s="6">
        <v>3.9820000000000002</v>
      </c>
      <c r="BG387" s="6">
        <v>2.8889999999999998</v>
      </c>
      <c r="BH387" s="6">
        <v>2.9980000000000002</v>
      </c>
      <c r="BI387" s="6">
        <v>7.9000000000000001E-2</v>
      </c>
      <c r="BJ387" s="6">
        <v>2.54</v>
      </c>
      <c r="BK387" s="6">
        <v>0.75</v>
      </c>
      <c r="BL387" s="6">
        <v>5.8609999999999998</v>
      </c>
      <c r="BM387" s="6">
        <v>3.2090000000000001</v>
      </c>
      <c r="BN387" s="6">
        <v>0.129</v>
      </c>
      <c r="BO387" s="6">
        <v>3.8940000000000001</v>
      </c>
      <c r="BP387" s="6">
        <v>-0.18</v>
      </c>
      <c r="BQ387" s="6">
        <v>4.8499999999999996</v>
      </c>
      <c r="BR387" s="6">
        <v>3.23</v>
      </c>
      <c r="BS387" s="6">
        <v>2.117</v>
      </c>
      <c r="BT387" s="6">
        <v>2E-3</v>
      </c>
      <c r="BU387" s="6">
        <v>2.5999999999999999E-2</v>
      </c>
      <c r="BV387" s="6">
        <v>2.9000000000000001E-2</v>
      </c>
      <c r="BW387" s="6">
        <v>1E-3</v>
      </c>
      <c r="BX387" s="6">
        <v>1243.96</v>
      </c>
      <c r="BY387" s="6">
        <v>1293.44</v>
      </c>
      <c r="BZ387" s="6">
        <v>264.63600000000002</v>
      </c>
      <c r="CA387" s="6">
        <v>20.919</v>
      </c>
    </row>
    <row r="388" spans="1:79" x14ac:dyDescent="0.25">
      <c r="A388" s="4" t="s">
        <v>35</v>
      </c>
      <c r="B388" s="4">
        <v>2012</v>
      </c>
      <c r="C388" s="4" t="s">
        <v>36</v>
      </c>
      <c r="D388" s="5">
        <v>127853688</v>
      </c>
      <c r="E388" s="5">
        <v>6272360000000</v>
      </c>
      <c r="F388" s="6">
        <v>25.625</v>
      </c>
      <c r="G388" s="6">
        <v>0.2</v>
      </c>
      <c r="H388" s="6">
        <v>1306.182</v>
      </c>
      <c r="I388" s="6">
        <v>41.148000000000003</v>
      </c>
      <c r="J388" s="7">
        <v>3.2530000000000001</v>
      </c>
      <c r="K388" s="6">
        <v>1298.7809999999999</v>
      </c>
      <c r="L388" s="6">
        <v>42.686</v>
      </c>
      <c r="M388" s="6">
        <v>3.3980000000000001</v>
      </c>
      <c r="N388" s="6">
        <v>10.157999999999999</v>
      </c>
      <c r="O388" s="6">
        <v>0.28699999999999998</v>
      </c>
      <c r="P388" s="6">
        <v>0.23400000000000001</v>
      </c>
      <c r="Q388" s="6">
        <v>10.215999999999999</v>
      </c>
      <c r="R388" s="6">
        <v>0.28899999999999998</v>
      </c>
      <c r="S388" s="6">
        <v>0.23499999999999999</v>
      </c>
      <c r="T388" s="6">
        <v>450.01299999999998</v>
      </c>
      <c r="U388" s="6">
        <v>3.52</v>
      </c>
      <c r="V388" s="6">
        <v>1587.6690000000001</v>
      </c>
      <c r="W388" s="6">
        <v>12.417999999999999</v>
      </c>
      <c r="X388" s="6">
        <v>0.35099999999999998</v>
      </c>
      <c r="Y388" s="6">
        <v>1773.883</v>
      </c>
      <c r="Z388" s="6">
        <v>56156.199000000001</v>
      </c>
      <c r="AA388" s="6">
        <v>61108.938000000002</v>
      </c>
      <c r="AB388" s="6">
        <v>20148.509999999998</v>
      </c>
      <c r="AC388" s="6">
        <v>11.855</v>
      </c>
      <c r="AD388" s="6">
        <v>4900.7550000000001</v>
      </c>
      <c r="AE388" s="6">
        <v>5221.1260000000002</v>
      </c>
      <c r="AF388" s="6">
        <v>29097.23</v>
      </c>
      <c r="AG388" s="6">
        <v>223.965</v>
      </c>
      <c r="AH388" s="6">
        <v>43428.843999999997</v>
      </c>
      <c r="AI388" s="6">
        <v>1.2270000000000001</v>
      </c>
      <c r="AJ388" s="6">
        <v>0.49</v>
      </c>
      <c r="AK388" s="6">
        <v>4.0000000000000001E-3</v>
      </c>
      <c r="AL388" s="6">
        <v>257.02199999999999</v>
      </c>
      <c r="AM388" s="6">
        <v>2.0099999999999998</v>
      </c>
      <c r="AN388" s="6">
        <v>10.45</v>
      </c>
      <c r="AO388" s="6">
        <v>10.063000000000001</v>
      </c>
      <c r="AP388" s="6">
        <v>-7.4009999999999998</v>
      </c>
      <c r="AQ388" s="6">
        <v>-5.8000000000000003E-2</v>
      </c>
      <c r="AR388" s="6">
        <v>30.5</v>
      </c>
      <c r="AS388" s="6">
        <v>0.23899999999999999</v>
      </c>
      <c r="AT388" s="6">
        <v>18.760000000000002</v>
      </c>
      <c r="AU388" s="6">
        <v>0.14699999999999999</v>
      </c>
      <c r="AV388" s="6">
        <v>564.12900000000002</v>
      </c>
      <c r="AW388" s="6">
        <v>4.4119999999999999</v>
      </c>
      <c r="AX388" s="6">
        <v>7.0000000000000007E-2</v>
      </c>
      <c r="AY388" s="6">
        <v>8.9030000000000005</v>
      </c>
      <c r="AZ388" s="6">
        <v>5552.5379999999996</v>
      </c>
      <c r="BA388" s="6">
        <v>1.851</v>
      </c>
      <c r="BB388" s="6">
        <v>3.7309999999999999</v>
      </c>
      <c r="BC388" s="6">
        <v>3.2610000000000001</v>
      </c>
      <c r="BD388" s="6">
        <v>3.016</v>
      </c>
      <c r="BE388" s="6">
        <v>5.6879999999999997</v>
      </c>
      <c r="BF388" s="6">
        <v>3.9750000000000001</v>
      </c>
      <c r="BG388" s="6">
        <v>2.8959999999999999</v>
      </c>
      <c r="BH388" s="6">
        <v>2.9990000000000001</v>
      </c>
      <c r="BI388" s="6">
        <v>0.08</v>
      </c>
      <c r="BJ388" s="6">
        <v>2.589</v>
      </c>
      <c r="BK388" s="6">
        <v>0.74399999999999999</v>
      </c>
      <c r="BL388" s="6">
        <v>5.8390000000000004</v>
      </c>
      <c r="BM388" s="6">
        <v>3.2090000000000001</v>
      </c>
      <c r="BN388" s="6">
        <v>0.129</v>
      </c>
      <c r="BO388" s="6">
        <v>3.9540000000000002</v>
      </c>
      <c r="BP388" s="6">
        <v>-0.153</v>
      </c>
      <c r="BQ388" s="6">
        <v>4.8879999999999999</v>
      </c>
      <c r="BR388" s="6">
        <v>3.222</v>
      </c>
      <c r="BS388" s="6">
        <v>2.121</v>
      </c>
      <c r="BT388" s="6">
        <v>2E-3</v>
      </c>
      <c r="BU388" s="6">
        <v>2.7E-2</v>
      </c>
      <c r="BV388" s="6">
        <v>2.9000000000000001E-2</v>
      </c>
      <c r="BW388" s="6">
        <v>1E-3</v>
      </c>
      <c r="BX388" s="6">
        <v>1286.53</v>
      </c>
      <c r="BY388" s="6">
        <v>1336.09</v>
      </c>
      <c r="BZ388" s="6">
        <v>281.48700000000002</v>
      </c>
      <c r="CA388" s="6">
        <v>21.55</v>
      </c>
    </row>
    <row r="389" spans="1:79" x14ac:dyDescent="0.25">
      <c r="A389" s="4" t="s">
        <v>35</v>
      </c>
      <c r="B389" s="4">
        <v>2013</v>
      </c>
      <c r="C389" s="4" t="s">
        <v>36</v>
      </c>
      <c r="D389" s="5">
        <v>127678920</v>
      </c>
      <c r="E389" s="5">
        <v>4922840000000</v>
      </c>
      <c r="F389" s="6">
        <v>26.805</v>
      </c>
      <c r="G389" s="6">
        <v>0.21</v>
      </c>
      <c r="H389" s="6">
        <v>1315.569</v>
      </c>
      <c r="I389" s="6">
        <v>9.3859999999999992</v>
      </c>
      <c r="J389" s="7">
        <v>0.71899999999999997</v>
      </c>
      <c r="K389" s="6">
        <v>1309.193</v>
      </c>
      <c r="L389" s="6">
        <v>10.412000000000001</v>
      </c>
      <c r="M389" s="6">
        <v>0.80200000000000005</v>
      </c>
      <c r="N389" s="6">
        <v>10.254</v>
      </c>
      <c r="O389" s="6">
        <v>0.28399999999999997</v>
      </c>
      <c r="P389" s="6">
        <v>0.23799999999999999</v>
      </c>
      <c r="Q389" s="6">
        <v>10.304</v>
      </c>
      <c r="R389" s="6">
        <v>0.28499999999999998</v>
      </c>
      <c r="S389" s="6">
        <v>0.23899999999999999</v>
      </c>
      <c r="T389" s="6">
        <v>481.21600000000001</v>
      </c>
      <c r="U389" s="6">
        <v>3.7690000000000001</v>
      </c>
      <c r="V389" s="6">
        <v>1534.8779999999999</v>
      </c>
      <c r="W389" s="6">
        <v>12.021000000000001</v>
      </c>
      <c r="X389" s="6">
        <v>0.33300000000000002</v>
      </c>
      <c r="Y389" s="6">
        <v>1800.6880000000001</v>
      </c>
      <c r="Z389" s="6">
        <v>57471.766000000003</v>
      </c>
      <c r="AA389" s="6">
        <v>62418.133000000002</v>
      </c>
      <c r="AB389" s="6">
        <v>20629.724999999999</v>
      </c>
      <c r="AC389" s="6">
        <v>12.294</v>
      </c>
      <c r="AD389" s="6">
        <v>5157.2470000000003</v>
      </c>
      <c r="AE389" s="6">
        <v>5214.7510000000002</v>
      </c>
      <c r="AF389" s="6">
        <v>29638.666000000001</v>
      </c>
      <c r="AG389" s="6">
        <v>233.148</v>
      </c>
      <c r="AH389" s="6">
        <v>43171.461000000003</v>
      </c>
      <c r="AI389" s="6">
        <v>1.1950000000000001</v>
      </c>
      <c r="AJ389" s="6">
        <v>0.439</v>
      </c>
      <c r="AK389" s="6">
        <v>3.0000000000000001E-3</v>
      </c>
      <c r="AL389" s="6">
        <v>256.49099999999999</v>
      </c>
      <c r="AM389" s="6">
        <v>2.0089999999999999</v>
      </c>
      <c r="AN389" s="6">
        <v>10.558999999999999</v>
      </c>
      <c r="AO389" s="6">
        <v>10.170999999999999</v>
      </c>
      <c r="AP389" s="6">
        <v>-6.375</v>
      </c>
      <c r="AQ389" s="6">
        <v>-0.05</v>
      </c>
      <c r="AR389" s="6">
        <v>30.22</v>
      </c>
      <c r="AS389" s="6">
        <v>0.23699999999999999</v>
      </c>
      <c r="AT389" s="6">
        <v>19.34</v>
      </c>
      <c r="AU389" s="6">
        <v>0.151</v>
      </c>
      <c r="AV389" s="6">
        <v>541.43499999999995</v>
      </c>
      <c r="AW389" s="6">
        <v>4.2409999999999997</v>
      </c>
      <c r="AX389" s="6">
        <v>7.1999999999999995E-2</v>
      </c>
      <c r="AY389" s="6">
        <v>9.1829999999999998</v>
      </c>
      <c r="AZ389" s="6">
        <v>5512.085</v>
      </c>
      <c r="BA389" s="6">
        <v>1.8560000000000001</v>
      </c>
      <c r="BB389" s="6">
        <v>3.7250000000000001</v>
      </c>
      <c r="BC389" s="6">
        <v>3.2770000000000001</v>
      </c>
      <c r="BD389" s="6">
        <v>3.2029999999999998</v>
      </c>
      <c r="BE389" s="6">
        <v>5.5179999999999998</v>
      </c>
      <c r="BF389" s="6">
        <v>3.9689999999999999</v>
      </c>
      <c r="BG389" s="6">
        <v>2.903</v>
      </c>
      <c r="BH389" s="6">
        <v>3.0030000000000001</v>
      </c>
      <c r="BI389" s="6">
        <v>8.1000000000000003E-2</v>
      </c>
      <c r="BJ389" s="6">
        <v>2.633</v>
      </c>
      <c r="BK389" s="6">
        <v>0.73799999999999999</v>
      </c>
      <c r="BL389" s="6">
        <v>5.8120000000000003</v>
      </c>
      <c r="BM389" s="6">
        <v>3.206</v>
      </c>
      <c r="BN389" s="6">
        <v>0.113</v>
      </c>
      <c r="BO389" s="6">
        <v>3.92</v>
      </c>
      <c r="BP389" s="6">
        <v>-0.13800000000000001</v>
      </c>
      <c r="BQ389" s="6">
        <v>4.657</v>
      </c>
      <c r="BR389" s="6">
        <v>3.1219999999999999</v>
      </c>
      <c r="BS389" s="6">
        <v>2.1240000000000001</v>
      </c>
      <c r="BT389" s="6">
        <v>2E-3</v>
      </c>
      <c r="BU389" s="6">
        <v>2.7E-2</v>
      </c>
      <c r="BV389" s="6">
        <v>0.03</v>
      </c>
      <c r="BW389" s="6">
        <v>1E-3</v>
      </c>
      <c r="BX389" s="6">
        <v>1298.56</v>
      </c>
      <c r="BY389" s="6">
        <v>1348.19</v>
      </c>
      <c r="BZ389" s="6">
        <v>219.309</v>
      </c>
      <c r="CA389" s="6">
        <v>16.670000000000002</v>
      </c>
    </row>
    <row r="390" spans="1:79" x14ac:dyDescent="0.25">
      <c r="A390" s="4" t="s">
        <v>35</v>
      </c>
      <c r="B390" s="4">
        <v>2014</v>
      </c>
      <c r="C390" s="4" t="s">
        <v>36</v>
      </c>
      <c r="D390" s="5">
        <v>127476728</v>
      </c>
      <c r="E390" s="5">
        <v>4635980000000</v>
      </c>
      <c r="F390" s="6">
        <v>26.556999999999999</v>
      </c>
      <c r="G390" s="6">
        <v>0.20799999999999999</v>
      </c>
      <c r="H390" s="6">
        <v>1264.413</v>
      </c>
      <c r="I390" s="6">
        <v>-51.155999999999999</v>
      </c>
      <c r="J390" s="7">
        <v>-3.8879999999999999</v>
      </c>
      <c r="K390" s="6">
        <v>1258.3679999999999</v>
      </c>
      <c r="L390" s="6">
        <v>-50.826000000000001</v>
      </c>
      <c r="M390" s="6">
        <v>-3.8820000000000001</v>
      </c>
      <c r="N390" s="6">
        <v>9.8710000000000004</v>
      </c>
      <c r="O390" s="6">
        <v>0.27200000000000002</v>
      </c>
      <c r="P390" s="6">
        <v>0.23400000000000001</v>
      </c>
      <c r="Q390" s="6">
        <v>9.9190000000000005</v>
      </c>
      <c r="R390" s="6">
        <v>0.27300000000000002</v>
      </c>
      <c r="S390" s="6">
        <v>0.23499999999999999</v>
      </c>
      <c r="T390" s="6">
        <v>472.93400000000003</v>
      </c>
      <c r="U390" s="6">
        <v>3.71</v>
      </c>
      <c r="V390" s="6">
        <v>1447.223</v>
      </c>
      <c r="W390" s="6">
        <v>11.353</v>
      </c>
      <c r="X390" s="6">
        <v>0.313</v>
      </c>
      <c r="Y390" s="6">
        <v>1827.2460000000001</v>
      </c>
      <c r="Z390" s="6">
        <v>58736.18</v>
      </c>
      <c r="AA390" s="6">
        <v>63676.495999999999</v>
      </c>
      <c r="AB390" s="6">
        <v>21102.66</v>
      </c>
      <c r="AC390" s="6">
        <v>12.743</v>
      </c>
      <c r="AD390" s="6">
        <v>5415.7939999999999</v>
      </c>
      <c r="AE390" s="6">
        <v>5208.7060000000001</v>
      </c>
      <c r="AF390" s="6">
        <v>30135.437999999998</v>
      </c>
      <c r="AG390" s="6">
        <v>242.30099999999999</v>
      </c>
      <c r="AH390" s="6">
        <v>42146.167999999998</v>
      </c>
      <c r="AI390" s="6">
        <v>1.1599999999999999</v>
      </c>
      <c r="AJ390" s="6">
        <v>0.44900000000000001</v>
      </c>
      <c r="AK390" s="6">
        <v>4.0000000000000001E-3</v>
      </c>
      <c r="AL390" s="6">
        <v>258.548</v>
      </c>
      <c r="AM390" s="6">
        <v>2.028</v>
      </c>
      <c r="AN390" s="6">
        <v>10.244</v>
      </c>
      <c r="AO390" s="6">
        <v>9.8539999999999992</v>
      </c>
      <c r="AP390" s="6">
        <v>-6.0460000000000003</v>
      </c>
      <c r="AQ390" s="6">
        <v>-4.7E-2</v>
      </c>
      <c r="AR390" s="6">
        <v>29.68</v>
      </c>
      <c r="AS390" s="6">
        <v>0.23300000000000001</v>
      </c>
      <c r="AT390" s="6">
        <v>19.28</v>
      </c>
      <c r="AU390" s="6">
        <v>0.151</v>
      </c>
      <c r="AV390" s="6">
        <v>496.77100000000002</v>
      </c>
      <c r="AW390" s="6">
        <v>3.8969999999999998</v>
      </c>
      <c r="AX390" s="6">
        <v>7.1999999999999995E-2</v>
      </c>
      <c r="AY390" s="6">
        <v>9.1530000000000005</v>
      </c>
      <c r="AZ390" s="6">
        <v>5372.6559999999999</v>
      </c>
      <c r="BA390" s="6">
        <v>1.7709999999999999</v>
      </c>
      <c r="BB390" s="6">
        <v>3.5539999999999998</v>
      </c>
      <c r="BC390" s="6">
        <v>3.1070000000000002</v>
      </c>
      <c r="BD390" s="6">
        <v>3.1419999999999999</v>
      </c>
      <c r="BE390" s="6">
        <v>5.3540000000000001</v>
      </c>
      <c r="BF390" s="6">
        <v>3.9590000000000001</v>
      </c>
      <c r="BG390" s="6">
        <v>2.907</v>
      </c>
      <c r="BH390" s="6">
        <v>3.0059999999999998</v>
      </c>
      <c r="BI390" s="6">
        <v>8.2000000000000003E-2</v>
      </c>
      <c r="BJ390" s="6">
        <v>2.6749999999999998</v>
      </c>
      <c r="BK390" s="6">
        <v>0.73199999999999998</v>
      </c>
      <c r="BL390" s="6">
        <v>5.7770000000000001</v>
      </c>
      <c r="BM390" s="6">
        <v>3.198</v>
      </c>
      <c r="BN390" s="6">
        <v>0.11600000000000001</v>
      </c>
      <c r="BO390" s="6">
        <v>3.8849999999999998</v>
      </c>
      <c r="BP390" s="6">
        <v>-0.123</v>
      </c>
      <c r="BQ390" s="6">
        <v>4.2539999999999996</v>
      </c>
      <c r="BR390" s="6">
        <v>3.0019999999999998</v>
      </c>
      <c r="BS390" s="6">
        <v>2.125</v>
      </c>
      <c r="BT390" s="6">
        <v>2E-3</v>
      </c>
      <c r="BU390" s="6">
        <v>2.8000000000000001E-2</v>
      </c>
      <c r="BV390" s="6">
        <v>3.1E-2</v>
      </c>
      <c r="BW390" s="6">
        <v>1E-3</v>
      </c>
      <c r="BX390" s="6">
        <v>1256.1600000000001</v>
      </c>
      <c r="BY390" s="6">
        <v>1305.83</v>
      </c>
      <c r="BZ390" s="6">
        <v>182.81</v>
      </c>
      <c r="CA390" s="6">
        <v>14.458</v>
      </c>
    </row>
    <row r="391" spans="1:79" x14ac:dyDescent="0.25">
      <c r="A391" s="4" t="s">
        <v>35</v>
      </c>
      <c r="B391" s="4">
        <v>2015</v>
      </c>
      <c r="C391" s="4" t="s">
        <v>36</v>
      </c>
      <c r="D391" s="5">
        <v>127250936</v>
      </c>
      <c r="E391" s="5">
        <v>4779410000000</v>
      </c>
      <c r="F391" s="6">
        <v>25.936</v>
      </c>
      <c r="G391" s="6">
        <v>0.20399999999999999</v>
      </c>
      <c r="H391" s="6">
        <v>1223.605</v>
      </c>
      <c r="I391" s="6">
        <v>-40.808</v>
      </c>
      <c r="J391" s="7">
        <v>-3.2269999999999999</v>
      </c>
      <c r="K391" s="6">
        <v>1218.4390000000001</v>
      </c>
      <c r="L391" s="6">
        <v>-39.929000000000002</v>
      </c>
      <c r="M391" s="6">
        <v>-3.173</v>
      </c>
      <c r="N391" s="6">
        <v>9.5749999999999993</v>
      </c>
      <c r="O391" s="6">
        <v>0.26</v>
      </c>
      <c r="P391" s="6">
        <v>0.23</v>
      </c>
      <c r="Q391" s="6">
        <v>9.6159999999999997</v>
      </c>
      <c r="R391" s="6">
        <v>0.26100000000000001</v>
      </c>
      <c r="S391" s="6">
        <v>0.23100000000000001</v>
      </c>
      <c r="T391" s="6">
        <v>465.83</v>
      </c>
      <c r="U391" s="6">
        <v>3.661</v>
      </c>
      <c r="V391" s="6">
        <v>1361.4849999999999</v>
      </c>
      <c r="W391" s="6">
        <v>10.699</v>
      </c>
      <c r="X391" s="6">
        <v>0.29099999999999998</v>
      </c>
      <c r="Y391" s="6">
        <v>1853.182</v>
      </c>
      <c r="Z391" s="6">
        <v>59959.788999999997</v>
      </c>
      <c r="AA391" s="6">
        <v>64894.938000000002</v>
      </c>
      <c r="AB391" s="6">
        <v>21568.49</v>
      </c>
      <c r="AC391" s="6">
        <v>13.167</v>
      </c>
      <c r="AD391" s="6">
        <v>5662.223</v>
      </c>
      <c r="AE391" s="6">
        <v>5203.54</v>
      </c>
      <c r="AF391" s="6">
        <v>30611.815999999999</v>
      </c>
      <c r="AG391" s="6">
        <v>250.90799999999999</v>
      </c>
      <c r="AH391" s="6">
        <v>41622.671999999999</v>
      </c>
      <c r="AI391" s="6">
        <v>1.1299999999999999</v>
      </c>
      <c r="AJ391" s="6">
        <v>0.42499999999999999</v>
      </c>
      <c r="AK391" s="6">
        <v>3.0000000000000001E-3</v>
      </c>
      <c r="AL391" s="6">
        <v>246.429</v>
      </c>
      <c r="AM391" s="6">
        <v>1.9370000000000001</v>
      </c>
      <c r="AN391" s="6">
        <v>9.984</v>
      </c>
      <c r="AO391" s="6">
        <v>9.593</v>
      </c>
      <c r="AP391" s="6">
        <v>-5.1660000000000004</v>
      </c>
      <c r="AQ391" s="6">
        <v>-4.1000000000000002E-2</v>
      </c>
      <c r="AR391" s="6">
        <v>28.86</v>
      </c>
      <c r="AS391" s="6">
        <v>0.22700000000000001</v>
      </c>
      <c r="AT391" s="6">
        <v>18.73</v>
      </c>
      <c r="AU391" s="6">
        <v>0.14699999999999999</v>
      </c>
      <c r="AV391" s="6">
        <v>476.37900000000002</v>
      </c>
      <c r="AW391" s="6">
        <v>3.7440000000000002</v>
      </c>
      <c r="AX391" s="6">
        <v>6.8000000000000005E-2</v>
      </c>
      <c r="AY391" s="6">
        <v>8.6069999999999993</v>
      </c>
      <c r="AZ391" s="6">
        <v>5296.5240000000003</v>
      </c>
      <c r="BA391" s="6">
        <v>1.796</v>
      </c>
      <c r="BB391" s="6">
        <v>3.4409999999999998</v>
      </c>
      <c r="BC391" s="6">
        <v>2.976</v>
      </c>
      <c r="BD391" s="6">
        <v>3.1669999999999998</v>
      </c>
      <c r="BE391" s="6">
        <v>5.2089999999999996</v>
      </c>
      <c r="BF391" s="6">
        <v>3.9470000000000001</v>
      </c>
      <c r="BG391" s="6">
        <v>2.9079999999999999</v>
      </c>
      <c r="BH391" s="6">
        <v>3.0089999999999999</v>
      </c>
      <c r="BI391" s="6">
        <v>8.2000000000000003E-2</v>
      </c>
      <c r="BJ391" s="6">
        <v>2.706</v>
      </c>
      <c r="BK391" s="6">
        <v>0.72599999999999998</v>
      </c>
      <c r="BL391" s="6">
        <v>5.7370000000000001</v>
      </c>
      <c r="BM391" s="6">
        <v>3.1840000000000002</v>
      </c>
      <c r="BN391" s="6">
        <v>0.111</v>
      </c>
      <c r="BO391" s="6">
        <v>3.63</v>
      </c>
      <c r="BP391" s="6">
        <v>-9.6000000000000002E-2</v>
      </c>
      <c r="BQ391" s="6">
        <v>3.9929999999999999</v>
      </c>
      <c r="BR391" s="6">
        <v>2.843</v>
      </c>
      <c r="BS391" s="6">
        <v>2.125</v>
      </c>
      <c r="BT391" s="6">
        <v>2E-3</v>
      </c>
      <c r="BU391" s="6">
        <v>2.8000000000000001E-2</v>
      </c>
      <c r="BV391" s="6">
        <v>3.1E-2</v>
      </c>
      <c r="BW391" s="6">
        <v>1E-3</v>
      </c>
      <c r="BX391" s="6">
        <v>1220.73</v>
      </c>
      <c r="BY391" s="6">
        <v>1270.47</v>
      </c>
      <c r="BZ391" s="6">
        <v>137.88</v>
      </c>
      <c r="CA391" s="6">
        <v>11.268000000000001</v>
      </c>
    </row>
    <row r="392" spans="1:79" x14ac:dyDescent="0.25">
      <c r="A392" s="4" t="s">
        <v>35</v>
      </c>
      <c r="B392" s="4">
        <v>2016</v>
      </c>
      <c r="C392" s="4" t="s">
        <v>36</v>
      </c>
      <c r="D392" s="5">
        <v>126993856</v>
      </c>
      <c r="E392" s="5">
        <v>4922840000000</v>
      </c>
      <c r="F392" s="6">
        <v>25.969000000000001</v>
      </c>
      <c r="G392" s="6">
        <v>0.20399999999999999</v>
      </c>
      <c r="H392" s="6">
        <v>1203.8879999999999</v>
      </c>
      <c r="I392" s="6">
        <v>-19.716999999999999</v>
      </c>
      <c r="J392" s="7">
        <v>-1.611</v>
      </c>
      <c r="K392" s="6">
        <v>1200.114</v>
      </c>
      <c r="L392" s="6">
        <v>-18.324999999999999</v>
      </c>
      <c r="M392" s="6">
        <v>-1.504</v>
      </c>
      <c r="N392" s="6">
        <v>9.4499999999999993</v>
      </c>
      <c r="O392" s="6">
        <v>0.254</v>
      </c>
      <c r="P392" s="6">
        <v>0.23</v>
      </c>
      <c r="Q392" s="6">
        <v>9.48</v>
      </c>
      <c r="R392" s="6">
        <v>0.254</v>
      </c>
      <c r="S392" s="6">
        <v>0.23</v>
      </c>
      <c r="T392" s="6">
        <v>456.55099999999999</v>
      </c>
      <c r="U392" s="6">
        <v>3.5950000000000002</v>
      </c>
      <c r="V392" s="6">
        <v>1333.8130000000001</v>
      </c>
      <c r="W392" s="6">
        <v>10.503</v>
      </c>
      <c r="X392" s="6">
        <v>0.28199999999999997</v>
      </c>
      <c r="Y392" s="6">
        <v>1879.1510000000001</v>
      </c>
      <c r="Z392" s="6">
        <v>61163.675999999999</v>
      </c>
      <c r="AA392" s="6">
        <v>66095.047000000006</v>
      </c>
      <c r="AB392" s="6">
        <v>22025.041000000001</v>
      </c>
      <c r="AC392" s="6">
        <v>13.625</v>
      </c>
      <c r="AD392" s="6">
        <v>5913.8190000000004</v>
      </c>
      <c r="AE392" s="6">
        <v>5199.7659999999996</v>
      </c>
      <c r="AF392" s="6">
        <v>31072.692999999999</v>
      </c>
      <c r="AG392" s="6">
        <v>259.34300000000002</v>
      </c>
      <c r="AH392" s="6">
        <v>41172.285000000003</v>
      </c>
      <c r="AI392" s="6">
        <v>1.105</v>
      </c>
      <c r="AJ392" s="6">
        <v>0.45700000000000002</v>
      </c>
      <c r="AK392" s="6">
        <v>4.0000000000000001E-3</v>
      </c>
      <c r="AL392" s="6">
        <v>251.596</v>
      </c>
      <c r="AM392" s="6">
        <v>1.9810000000000001</v>
      </c>
      <c r="AN392" s="6">
        <v>9.9359999999999999</v>
      </c>
      <c r="AO392" s="6">
        <v>9.6839999999999993</v>
      </c>
      <c r="AP392" s="6">
        <v>-3.774</v>
      </c>
      <c r="AQ392" s="6">
        <v>-0.03</v>
      </c>
      <c r="AR392" s="6">
        <v>28.55</v>
      </c>
      <c r="AS392" s="6">
        <v>0.22500000000000001</v>
      </c>
      <c r="AT392" s="6">
        <v>18.75</v>
      </c>
      <c r="AU392" s="6">
        <v>0.14799999999999999</v>
      </c>
      <c r="AV392" s="6">
        <v>460.87900000000002</v>
      </c>
      <c r="AW392" s="6">
        <v>3.629</v>
      </c>
      <c r="AX392" s="6">
        <v>6.6000000000000003E-2</v>
      </c>
      <c r="AY392" s="6">
        <v>8.4359999999999999</v>
      </c>
      <c r="AZ392" s="6">
        <v>5228.6270000000004</v>
      </c>
      <c r="BA392" s="6">
        <v>1.746</v>
      </c>
      <c r="BB392" s="6">
        <v>3.3889999999999998</v>
      </c>
      <c r="BC392" s="6">
        <v>2.996</v>
      </c>
      <c r="BD392" s="6">
        <v>3.1789999999999998</v>
      </c>
      <c r="BE392" s="6">
        <v>5.07</v>
      </c>
      <c r="BF392" s="6">
        <v>3.9350000000000001</v>
      </c>
      <c r="BG392" s="6">
        <v>2.91</v>
      </c>
      <c r="BH392" s="6">
        <v>3.0129999999999999</v>
      </c>
      <c r="BI392" s="6">
        <v>8.3000000000000004E-2</v>
      </c>
      <c r="BJ392" s="6">
        <v>2.7349999999999999</v>
      </c>
      <c r="BK392" s="6">
        <v>0.72099999999999997</v>
      </c>
      <c r="BL392" s="6">
        <v>5.6950000000000003</v>
      </c>
      <c r="BM392" s="6">
        <v>3.17</v>
      </c>
      <c r="BN392" s="6">
        <v>0.121</v>
      </c>
      <c r="BO392" s="6">
        <v>3.6080000000000001</v>
      </c>
      <c r="BP392" s="6">
        <v>-8.3000000000000004E-2</v>
      </c>
      <c r="BQ392" s="6">
        <v>3.8330000000000002</v>
      </c>
      <c r="BR392" s="6">
        <v>2.8109999999999999</v>
      </c>
      <c r="BS392" s="6">
        <v>2.1259999999999999</v>
      </c>
      <c r="BT392" s="6">
        <v>2E-3</v>
      </c>
      <c r="BU392" s="6">
        <v>2.9000000000000001E-2</v>
      </c>
      <c r="BV392" s="6">
        <v>3.2000000000000001E-2</v>
      </c>
      <c r="BW392" s="6">
        <v>1E-3</v>
      </c>
      <c r="BX392" s="6">
        <v>1229.82</v>
      </c>
      <c r="BY392" s="6">
        <v>1261.8699999999999</v>
      </c>
      <c r="BZ392" s="6">
        <v>129.92400000000001</v>
      </c>
      <c r="CA392" s="6">
        <v>10.792</v>
      </c>
    </row>
    <row r="393" spans="1:79" x14ac:dyDescent="0.25">
      <c r="A393" s="4" t="s">
        <v>35</v>
      </c>
      <c r="B393" s="4">
        <v>2017</v>
      </c>
      <c r="C393" s="4" t="s">
        <v>36</v>
      </c>
      <c r="D393" s="5">
        <v>126662464</v>
      </c>
      <c r="E393" s="5">
        <v>5066270000000</v>
      </c>
      <c r="F393" s="6">
        <v>26.428999999999998</v>
      </c>
      <c r="G393" s="6">
        <v>0.20899999999999999</v>
      </c>
      <c r="H393" s="6">
        <v>1188.3589999999999</v>
      </c>
      <c r="I393" s="6">
        <v>-15.529</v>
      </c>
      <c r="J393" s="7">
        <v>-1.29</v>
      </c>
      <c r="K393" s="6">
        <v>1186.1969999999999</v>
      </c>
      <c r="L393" s="6">
        <v>-13.917</v>
      </c>
      <c r="M393" s="6">
        <v>-1.1599999999999999</v>
      </c>
      <c r="N393" s="6">
        <v>9.3650000000000002</v>
      </c>
      <c r="O393" s="6">
        <v>0.245</v>
      </c>
      <c r="P393" s="6">
        <v>0.224</v>
      </c>
      <c r="Q393" s="6">
        <v>9.3819999999999997</v>
      </c>
      <c r="R393" s="6">
        <v>0.245</v>
      </c>
      <c r="S393" s="6">
        <v>0.22500000000000001</v>
      </c>
      <c r="T393" s="6">
        <v>458.48200000000003</v>
      </c>
      <c r="U393" s="6">
        <v>3.62</v>
      </c>
      <c r="V393" s="6">
        <v>1310.95</v>
      </c>
      <c r="W393" s="6">
        <v>10.35</v>
      </c>
      <c r="X393" s="6">
        <v>0.27100000000000002</v>
      </c>
      <c r="Y393" s="6">
        <v>1905.58</v>
      </c>
      <c r="Z393" s="6">
        <v>62352.031000000003</v>
      </c>
      <c r="AA393" s="6">
        <v>67281.25</v>
      </c>
      <c r="AB393" s="6">
        <v>22483.523000000001</v>
      </c>
      <c r="AC393" s="6">
        <v>14.061</v>
      </c>
      <c r="AD393" s="6">
        <v>6159.5119999999997</v>
      </c>
      <c r="AE393" s="6">
        <v>5197.6040000000003</v>
      </c>
      <c r="AF393" s="6">
        <v>31521.543000000001</v>
      </c>
      <c r="AG393" s="6">
        <v>267.815</v>
      </c>
      <c r="AH393" s="6">
        <v>41783.035000000003</v>
      </c>
      <c r="AI393" s="6">
        <v>1.093</v>
      </c>
      <c r="AJ393" s="6">
        <v>0.436</v>
      </c>
      <c r="AK393" s="6">
        <v>3.0000000000000001E-3</v>
      </c>
      <c r="AL393" s="6">
        <v>245.69300000000001</v>
      </c>
      <c r="AM393" s="6">
        <v>1.94</v>
      </c>
      <c r="AN393" s="6">
        <v>9.8420000000000005</v>
      </c>
      <c r="AO393" s="6">
        <v>9.5890000000000004</v>
      </c>
      <c r="AP393" s="6">
        <v>-2.1619999999999999</v>
      </c>
      <c r="AQ393" s="6">
        <v>-1.7000000000000001E-2</v>
      </c>
      <c r="AR393" s="6">
        <v>28.39</v>
      </c>
      <c r="AS393" s="6">
        <v>0.224</v>
      </c>
      <c r="AT393" s="6">
        <v>18.88</v>
      </c>
      <c r="AU393" s="6">
        <v>0.14899999999999999</v>
      </c>
      <c r="AV393" s="6">
        <v>448.84699999999998</v>
      </c>
      <c r="AW393" s="6">
        <v>3.544</v>
      </c>
      <c r="AX393" s="6">
        <v>6.7000000000000004E-2</v>
      </c>
      <c r="AY393" s="6">
        <v>8.4719999999999995</v>
      </c>
      <c r="AZ393" s="6">
        <v>5292.3419999999996</v>
      </c>
      <c r="BA393" s="6">
        <v>1.7529999999999999</v>
      </c>
      <c r="BB393" s="6">
        <v>3.2919999999999998</v>
      </c>
      <c r="BC393" s="6">
        <v>2.9340000000000002</v>
      </c>
      <c r="BD393" s="6">
        <v>3.16</v>
      </c>
      <c r="BE393" s="6">
        <v>4.9409999999999998</v>
      </c>
      <c r="BF393" s="6">
        <v>3.92</v>
      </c>
      <c r="BG393" s="6">
        <v>2.91</v>
      </c>
      <c r="BH393" s="6">
        <v>3.016</v>
      </c>
      <c r="BI393" s="6">
        <v>8.4000000000000005E-2</v>
      </c>
      <c r="BJ393" s="6">
        <v>2.7570000000000001</v>
      </c>
      <c r="BK393" s="6">
        <v>0.71599999999999997</v>
      </c>
      <c r="BL393" s="6">
        <v>5.6509999999999998</v>
      </c>
      <c r="BM393" s="6">
        <v>3.157</v>
      </c>
      <c r="BN393" s="6">
        <v>0.111</v>
      </c>
      <c r="BO393" s="6">
        <v>3.4390000000000001</v>
      </c>
      <c r="BP393" s="6">
        <v>-0.05</v>
      </c>
      <c r="BQ393" s="6">
        <v>3.6659999999999999</v>
      </c>
      <c r="BR393" s="6">
        <v>2.8029999999999999</v>
      </c>
      <c r="BS393" s="6">
        <v>2.125</v>
      </c>
      <c r="BT393" s="6">
        <v>2E-3</v>
      </c>
      <c r="BU393" s="6">
        <v>2.9000000000000001E-2</v>
      </c>
      <c r="BV393" s="6">
        <v>3.2000000000000001E-2</v>
      </c>
      <c r="BW393" s="6">
        <v>1E-3</v>
      </c>
      <c r="BX393" s="6">
        <v>1214.5899999999999</v>
      </c>
      <c r="BY393" s="6">
        <v>1246.6400000000001</v>
      </c>
      <c r="BZ393" s="6">
        <v>122.59099999999999</v>
      </c>
      <c r="CA393" s="6">
        <v>10.316000000000001</v>
      </c>
    </row>
    <row r="394" spans="1:79" x14ac:dyDescent="0.25">
      <c r="A394" s="4" t="s">
        <v>35</v>
      </c>
      <c r="B394" s="4">
        <v>2018</v>
      </c>
      <c r="C394" s="4" t="s">
        <v>36</v>
      </c>
      <c r="D394" s="5">
        <v>126255872</v>
      </c>
      <c r="E394" s="5">
        <v>5109700000000</v>
      </c>
      <c r="F394" s="6">
        <v>26.183</v>
      </c>
      <c r="G394" s="6">
        <v>0.20699999999999999</v>
      </c>
      <c r="H394" s="6">
        <v>1143.412</v>
      </c>
      <c r="I394" s="6">
        <v>-44.947000000000003</v>
      </c>
      <c r="J394" s="7">
        <v>-3.782</v>
      </c>
      <c r="K394" s="6">
        <v>1142.752</v>
      </c>
      <c r="L394" s="6">
        <v>-43.445</v>
      </c>
      <c r="M394" s="6">
        <v>-3.6629999999999998</v>
      </c>
      <c r="N394" s="6">
        <v>9.0510000000000002</v>
      </c>
      <c r="O394" s="6">
        <v>0.23499999999999999</v>
      </c>
      <c r="P394" s="6">
        <v>0.217</v>
      </c>
      <c r="Q394" s="6">
        <v>9.0559999999999992</v>
      </c>
      <c r="R394" s="6">
        <v>0.23499999999999999</v>
      </c>
      <c r="S394" s="6">
        <v>0.217</v>
      </c>
      <c r="T394" s="6">
        <v>441.964</v>
      </c>
      <c r="U394" s="6">
        <v>3.5009999999999999</v>
      </c>
      <c r="V394" s="6">
        <v>1280.2739999999999</v>
      </c>
      <c r="W394" s="6">
        <v>10.14</v>
      </c>
      <c r="X394" s="6">
        <v>0.26300000000000001</v>
      </c>
      <c r="Y394" s="6">
        <v>1931.7629999999999</v>
      </c>
      <c r="Z394" s="6">
        <v>63495.445</v>
      </c>
      <c r="AA394" s="6">
        <v>68424</v>
      </c>
      <c r="AB394" s="6">
        <v>22925.488000000001</v>
      </c>
      <c r="AC394" s="6">
        <v>14.484</v>
      </c>
      <c r="AD394" s="6">
        <v>6393.4650000000001</v>
      </c>
      <c r="AE394" s="6">
        <v>5196.9440000000004</v>
      </c>
      <c r="AF394" s="6">
        <v>31954.053</v>
      </c>
      <c r="AG394" s="6">
        <v>276.19299999999998</v>
      </c>
      <c r="AH394" s="6">
        <v>41694.160000000003</v>
      </c>
      <c r="AI394" s="6">
        <v>1.0820000000000001</v>
      </c>
      <c r="AJ394" s="6">
        <v>0.42299999999999999</v>
      </c>
      <c r="AK394" s="6">
        <v>3.0000000000000001E-3</v>
      </c>
      <c r="AL394" s="6">
        <v>233.953</v>
      </c>
      <c r="AM394" s="6">
        <v>1.853</v>
      </c>
      <c r="AN394" s="6">
        <v>9.5389999999999997</v>
      </c>
      <c r="AO394" s="6">
        <v>9.2850000000000001</v>
      </c>
      <c r="AP394" s="6">
        <v>-0.66</v>
      </c>
      <c r="AQ394" s="6">
        <v>-5.0000000000000001E-3</v>
      </c>
      <c r="AR394" s="6">
        <v>27.93</v>
      </c>
      <c r="AS394" s="6">
        <v>0.221</v>
      </c>
      <c r="AT394" s="6">
        <v>18.809999999999999</v>
      </c>
      <c r="AU394" s="6">
        <v>0.14899999999999999</v>
      </c>
      <c r="AV394" s="6">
        <v>432.51100000000002</v>
      </c>
      <c r="AW394" s="6">
        <v>3.4260000000000002</v>
      </c>
      <c r="AX394" s="6">
        <v>6.6000000000000003E-2</v>
      </c>
      <c r="AY394" s="6">
        <v>8.3770000000000007</v>
      </c>
      <c r="AZ394" s="6">
        <v>5264.1319999999996</v>
      </c>
      <c r="BA394" s="6">
        <v>1.669</v>
      </c>
      <c r="BB394" s="6">
        <v>3.105</v>
      </c>
      <c r="BC394" s="6">
        <v>2.7869999999999999</v>
      </c>
      <c r="BD394" s="6">
        <v>2.9969999999999999</v>
      </c>
      <c r="BE394" s="6">
        <v>4.8129999999999997</v>
      </c>
      <c r="BF394" s="6">
        <v>3.9020000000000001</v>
      </c>
      <c r="BG394" s="6">
        <v>2.9079999999999999</v>
      </c>
      <c r="BH394" s="6">
        <v>3.0150000000000001</v>
      </c>
      <c r="BI394" s="6">
        <v>8.4000000000000005E-2</v>
      </c>
      <c r="BJ394" s="6">
        <v>2.7690000000000001</v>
      </c>
      <c r="BK394" s="6">
        <v>0.71199999999999997</v>
      </c>
      <c r="BL394" s="6">
        <v>5.6050000000000004</v>
      </c>
      <c r="BM394" s="6">
        <v>3.1440000000000001</v>
      </c>
      <c r="BN394" s="6">
        <v>0.10299999999999999</v>
      </c>
      <c r="BO394" s="6">
        <v>3.1070000000000002</v>
      </c>
      <c r="BP394" s="6">
        <v>-1.6E-2</v>
      </c>
      <c r="BQ394" s="6">
        <v>3.5259999999999998</v>
      </c>
      <c r="BR394" s="6">
        <v>2.77</v>
      </c>
      <c r="BS394" s="6">
        <v>2.1230000000000002</v>
      </c>
      <c r="BT394" s="6">
        <v>2E-3</v>
      </c>
      <c r="BU394" s="6">
        <v>0.03</v>
      </c>
      <c r="BV394" s="6">
        <v>3.3000000000000002E-2</v>
      </c>
      <c r="BW394" s="6">
        <v>1E-3</v>
      </c>
      <c r="BX394" s="6">
        <v>1172.32</v>
      </c>
      <c r="BY394" s="6">
        <v>1204.3699999999999</v>
      </c>
      <c r="BZ394" s="6">
        <v>136.863</v>
      </c>
      <c r="CA394" s="6">
        <v>11.97</v>
      </c>
    </row>
    <row r="395" spans="1:79" x14ac:dyDescent="0.25">
      <c r="A395" s="4" t="s">
        <v>35</v>
      </c>
      <c r="B395" s="4">
        <v>2019</v>
      </c>
      <c r="C395" s="4" t="s">
        <v>36</v>
      </c>
      <c r="D395" s="5">
        <v>125791680</v>
      </c>
      <c r="E395" s="5">
        <v>4922840000000</v>
      </c>
      <c r="F395" s="6">
        <v>25.327999999999999</v>
      </c>
      <c r="G395" s="6">
        <v>0.20100000000000001</v>
      </c>
      <c r="H395" s="6">
        <v>1106.0160000000001</v>
      </c>
      <c r="I395" s="6">
        <v>-37.396000000000001</v>
      </c>
      <c r="J395" s="7">
        <v>-3.2709999999999999</v>
      </c>
      <c r="K395" s="6">
        <v>1106.675</v>
      </c>
      <c r="L395" s="6">
        <v>-36.076999999999998</v>
      </c>
      <c r="M395" s="6">
        <v>-3.157</v>
      </c>
      <c r="N395" s="6">
        <v>8.798</v>
      </c>
      <c r="O395" s="8">
        <f>AVERAGE($O$376:$O$394)</f>
        <v>0.27663157894736845</v>
      </c>
      <c r="P395" s="6">
        <v>0.215</v>
      </c>
      <c r="Q395" s="6">
        <v>8.7919999999999998</v>
      </c>
      <c r="R395" s="8">
        <f>AVERAGE($R$376:$R$394)</f>
        <v>0.27821052631578946</v>
      </c>
      <c r="S395" s="6">
        <v>0.215</v>
      </c>
      <c r="T395" s="6">
        <v>432.25</v>
      </c>
      <c r="U395" s="6">
        <v>3.4359999999999999</v>
      </c>
      <c r="V395" s="6">
        <v>1249.5070000000001</v>
      </c>
      <c r="W395" s="6">
        <v>9.9329999999999998</v>
      </c>
      <c r="X395" s="8">
        <f>AVERAGE($X$376:$X$394)</f>
        <v>0.32784210526315788</v>
      </c>
      <c r="Y395" s="6">
        <v>1957.0909999999999</v>
      </c>
      <c r="Z395" s="6">
        <v>64601.461000000003</v>
      </c>
      <c r="AA395" s="6">
        <v>69530.672000000006</v>
      </c>
      <c r="AB395" s="6">
        <v>23357.736000000001</v>
      </c>
      <c r="AC395" s="6">
        <v>14.853</v>
      </c>
      <c r="AD395" s="6">
        <v>6617.6949999999997</v>
      </c>
      <c r="AE395" s="6">
        <v>5197.6040000000003</v>
      </c>
      <c r="AF395" s="6">
        <v>32369.914000000001</v>
      </c>
      <c r="AG395" s="6">
        <v>284.17099999999999</v>
      </c>
      <c r="AH395" s="6">
        <v>40868.688000000002</v>
      </c>
      <c r="AI395" s="8">
        <f>AVERAGE($AI$376:$AI$394)</f>
        <v>1.294842105263158</v>
      </c>
      <c r="AJ395" s="6">
        <v>0.36899999999999999</v>
      </c>
      <c r="AK395" s="6">
        <v>3.0000000000000001E-3</v>
      </c>
      <c r="AL395" s="6">
        <v>224.23</v>
      </c>
      <c r="AM395" s="6">
        <v>1.7829999999999999</v>
      </c>
      <c r="AN395" s="6">
        <v>9.2729999999999997</v>
      </c>
      <c r="AO395" s="6">
        <v>9.0180000000000007</v>
      </c>
      <c r="AP395" s="6">
        <v>0.66</v>
      </c>
      <c r="AQ395" s="6">
        <v>5.0000000000000001E-3</v>
      </c>
      <c r="AR395" s="6">
        <v>27.39</v>
      </c>
      <c r="AS395" s="6">
        <v>0.218</v>
      </c>
      <c r="AT395" s="6">
        <v>18.71</v>
      </c>
      <c r="AU395" s="6">
        <v>0.14899999999999999</v>
      </c>
      <c r="AV395" s="6">
        <v>415.86</v>
      </c>
      <c r="AW395" s="6">
        <v>3.306</v>
      </c>
      <c r="AX395" s="6">
        <v>6.3E-2</v>
      </c>
      <c r="AY395" s="6">
        <v>7.9779999999999998</v>
      </c>
      <c r="AZ395" s="6">
        <v>5140.9409999999998</v>
      </c>
      <c r="BA395" s="6">
        <v>1.5660000000000001</v>
      </c>
      <c r="BB395" s="6">
        <v>2.9830000000000001</v>
      </c>
      <c r="BC395" s="6">
        <v>2.6579999999999999</v>
      </c>
      <c r="BD395" s="6">
        <v>2.9350000000000001</v>
      </c>
      <c r="BE395" s="6">
        <v>4.6870000000000003</v>
      </c>
      <c r="BF395" s="6">
        <v>3.8809999999999998</v>
      </c>
      <c r="BG395" s="6">
        <v>2.9039999999999999</v>
      </c>
      <c r="BH395" s="6">
        <v>3.0139999999999998</v>
      </c>
      <c r="BI395" s="6">
        <v>8.4000000000000005E-2</v>
      </c>
      <c r="BJ395" s="6">
        <v>2.774</v>
      </c>
      <c r="BK395" s="6">
        <v>0.70799999999999996</v>
      </c>
      <c r="BL395" s="6">
        <v>5.5579999999999998</v>
      </c>
      <c r="BM395" s="6">
        <v>3.1259999999999999</v>
      </c>
      <c r="BN395" s="6">
        <v>8.4000000000000005E-2</v>
      </c>
      <c r="BO395" s="6">
        <v>2.9319999999999999</v>
      </c>
      <c r="BP395" s="6">
        <v>1.4E-2</v>
      </c>
      <c r="BQ395" s="6">
        <v>3.3679999999999999</v>
      </c>
      <c r="BR395" s="6">
        <v>2.6019999999999999</v>
      </c>
      <c r="BS395" s="6">
        <v>2.1190000000000002</v>
      </c>
      <c r="BT395" s="6">
        <v>2E-3</v>
      </c>
      <c r="BU395" s="6">
        <v>0.03</v>
      </c>
      <c r="BV395" s="6">
        <v>3.3000000000000002E-2</v>
      </c>
      <c r="BW395" s="6">
        <v>1E-3</v>
      </c>
      <c r="BX395" s="6">
        <v>1134.45</v>
      </c>
      <c r="BY395" s="6">
        <v>1166.51</v>
      </c>
      <c r="BZ395" s="6">
        <v>143.49100000000001</v>
      </c>
      <c r="CA395" s="6">
        <v>12.974</v>
      </c>
    </row>
    <row r="396" spans="1:79" x14ac:dyDescent="0.25">
      <c r="A396" s="4" t="s">
        <v>35</v>
      </c>
      <c r="B396" s="4">
        <v>2020</v>
      </c>
      <c r="C396" s="4" t="s">
        <v>36</v>
      </c>
      <c r="D396" s="5">
        <v>125244760</v>
      </c>
      <c r="E396" s="5">
        <v>5066270000000</v>
      </c>
      <c r="F396" s="6">
        <v>24.49</v>
      </c>
      <c r="G396" s="6">
        <v>0.19600000000000001</v>
      </c>
      <c r="H396" s="6">
        <v>1042.2239999999999</v>
      </c>
      <c r="I396" s="6">
        <v>-63.790999999999997</v>
      </c>
      <c r="J396" s="7">
        <v>-5.7679999999999998</v>
      </c>
      <c r="K396" s="6">
        <v>1043.7629999999999</v>
      </c>
      <c r="L396" s="6">
        <v>-62.911999999999999</v>
      </c>
      <c r="M396" s="6">
        <v>-5.6849999999999996</v>
      </c>
      <c r="N396" s="6">
        <v>8.3339999999999996</v>
      </c>
      <c r="O396" s="8">
        <f t="shared" ref="O396:O397" si="66">AVERAGE($O$376:$O$394)</f>
        <v>0.27663157894736845</v>
      </c>
      <c r="P396" s="6">
        <v>0.219</v>
      </c>
      <c r="Q396" s="6">
        <v>8.3209999999999997</v>
      </c>
      <c r="R396" s="8">
        <f t="shared" ref="R396:R397" si="67">AVERAGE($R$376:$R$394)</f>
        <v>0.27821052631578946</v>
      </c>
      <c r="S396" s="6">
        <v>0.219</v>
      </c>
      <c r="T396" s="6">
        <v>399.36700000000002</v>
      </c>
      <c r="U396" s="6">
        <v>3.1890000000000001</v>
      </c>
      <c r="V396" s="6">
        <v>1187.1410000000001</v>
      </c>
      <c r="W396" s="6">
        <v>9.4789999999999992</v>
      </c>
      <c r="X396" s="8">
        <f t="shared" ref="X396:X397" si="68">AVERAGE($X$376:$X$394)</f>
        <v>0.32784210526315788</v>
      </c>
      <c r="Y396" s="6">
        <v>1981.5809999999999</v>
      </c>
      <c r="Z396" s="6">
        <v>65643.687999999995</v>
      </c>
      <c r="AA396" s="6">
        <v>70574.437999999995</v>
      </c>
      <c r="AB396" s="6">
        <v>23757.105</v>
      </c>
      <c r="AC396" s="6">
        <v>15.198</v>
      </c>
      <c r="AD396" s="6">
        <v>6840.3</v>
      </c>
      <c r="AE396" s="6">
        <v>5199.143</v>
      </c>
      <c r="AF396" s="6">
        <v>32757.77</v>
      </c>
      <c r="AG396" s="6">
        <v>291.73099999999999</v>
      </c>
      <c r="AH396" s="6">
        <v>38029.269999999997</v>
      </c>
      <c r="AI396" s="8">
        <f t="shared" ref="AI396:AI397" si="69">AVERAGE($AI$376:$AI$394)</f>
        <v>1.294842105263158</v>
      </c>
      <c r="AJ396" s="6">
        <v>0.34499999999999997</v>
      </c>
      <c r="AK396" s="6">
        <v>3.0000000000000001E-3</v>
      </c>
      <c r="AL396" s="6">
        <v>222.60499999999999</v>
      </c>
      <c r="AM396" s="6">
        <v>1.7769999999999999</v>
      </c>
      <c r="AN396" s="8">
        <f>AVERAGE($AN$376:$AN$395)</f>
        <v>9.9409500000000008</v>
      </c>
      <c r="AO396" s="8">
        <f>AVERAGE($AO$376:$AO$395)</f>
        <v>9.3811</v>
      </c>
      <c r="AP396" s="6">
        <v>1.5389999999999999</v>
      </c>
      <c r="AQ396" s="6">
        <v>1.2E-2</v>
      </c>
      <c r="AR396" s="8">
        <f>AVERAGE($AR$376:$AR$395)</f>
        <v>30.766999999999996</v>
      </c>
      <c r="AS396" s="8">
        <f>AVERAGE($AS$376:$AS$395)</f>
        <v>0.24145</v>
      </c>
      <c r="AT396" s="8">
        <f>AVERAGE($AT$376:$AT$395)</f>
        <v>20.425999999999998</v>
      </c>
      <c r="AU396" s="8">
        <f>AVERAGE($AU$376:$AU$395)</f>
        <v>0.16029999999999997</v>
      </c>
      <c r="AV396" s="6">
        <v>387.85700000000003</v>
      </c>
      <c r="AW396" s="6">
        <v>3.097</v>
      </c>
      <c r="AX396" s="6">
        <v>0.06</v>
      </c>
      <c r="AY396" s="6">
        <v>7.56</v>
      </c>
      <c r="AZ396" s="6">
        <v>4762.9669999999996</v>
      </c>
      <c r="BA396" s="6">
        <v>1.496</v>
      </c>
      <c r="BB396" s="6">
        <v>2.9550000000000001</v>
      </c>
      <c r="BC396" s="6">
        <v>2.6539999999999999</v>
      </c>
      <c r="BD396" s="6">
        <v>2.8170000000000002</v>
      </c>
      <c r="BE396" s="6">
        <v>4.5659999999999998</v>
      </c>
      <c r="BF396" s="6">
        <v>3.8620000000000001</v>
      </c>
      <c r="BG396" s="6">
        <v>2.9</v>
      </c>
      <c r="BH396" s="6">
        <v>3.01</v>
      </c>
      <c r="BI396" s="6">
        <v>8.4000000000000005E-2</v>
      </c>
      <c r="BJ396" s="6">
        <v>2.7789999999999999</v>
      </c>
      <c r="BK396" s="6">
        <v>0.70399999999999996</v>
      </c>
      <c r="BL396" s="6">
        <v>5.5179999999999998</v>
      </c>
      <c r="BM396" s="6">
        <v>3.1070000000000002</v>
      </c>
      <c r="BN396" s="6">
        <v>8.5000000000000006E-2</v>
      </c>
      <c r="BO396" s="6">
        <v>2.9460000000000002</v>
      </c>
      <c r="BP396" s="6">
        <v>3.7999999999999999E-2</v>
      </c>
      <c r="BQ396" s="6">
        <v>3.4660000000000002</v>
      </c>
      <c r="BR396" s="6">
        <v>2.5510000000000002</v>
      </c>
      <c r="BS396" s="6">
        <v>2.1150000000000002</v>
      </c>
      <c r="BT396" s="6">
        <v>2E-3</v>
      </c>
      <c r="BU396" s="6">
        <v>3.1E-2</v>
      </c>
      <c r="BV396" s="6">
        <v>3.4000000000000002E-2</v>
      </c>
      <c r="BW396" s="6">
        <v>1E-3</v>
      </c>
      <c r="BX396" s="8">
        <f>AVERAGE($BX$376:$BX$395)</f>
        <v>1195.2800000000002</v>
      </c>
      <c r="BY396" s="8">
        <f>AVERAGE($BY$376:$BY$395)</f>
        <v>1266.7214999999994</v>
      </c>
      <c r="BZ396" s="6">
        <v>144.917</v>
      </c>
      <c r="CA396" s="6">
        <v>13.904999999999999</v>
      </c>
    </row>
    <row r="397" spans="1:79" x14ac:dyDescent="0.25">
      <c r="A397" s="4" t="s">
        <v>35</v>
      </c>
      <c r="B397" s="4">
        <v>2021</v>
      </c>
      <c r="C397" s="4" t="s">
        <v>36</v>
      </c>
      <c r="D397" s="5">
        <v>124612528</v>
      </c>
      <c r="E397" s="5">
        <v>4922840000000</v>
      </c>
      <c r="F397" s="6">
        <v>23.789000000000001</v>
      </c>
      <c r="G397" s="6">
        <v>0.191</v>
      </c>
      <c r="H397" s="6">
        <v>1067.3979999999999</v>
      </c>
      <c r="I397" s="6">
        <v>25.173999999999999</v>
      </c>
      <c r="J397" s="7">
        <v>2.415</v>
      </c>
      <c r="K397" s="6">
        <v>1070</v>
      </c>
      <c r="L397" s="6">
        <v>26.236999999999998</v>
      </c>
      <c r="M397" s="6">
        <v>2.5139999999999998</v>
      </c>
      <c r="N397" s="6">
        <v>8.5869999999999997</v>
      </c>
      <c r="O397" s="8">
        <f t="shared" si="66"/>
        <v>0.27663157894736845</v>
      </c>
      <c r="P397" s="6">
        <v>0.215</v>
      </c>
      <c r="Q397" s="6">
        <v>8.5660000000000007</v>
      </c>
      <c r="R397" s="8">
        <f t="shared" si="67"/>
        <v>0.27821052631578946</v>
      </c>
      <c r="S397" s="6">
        <v>0.214</v>
      </c>
      <c r="T397" s="6">
        <v>418.82</v>
      </c>
      <c r="U397" s="6">
        <v>3.3610000000000002</v>
      </c>
      <c r="V397" s="8">
        <f>AVERAGE(V376:V396)</f>
        <v>1446.9378095238096</v>
      </c>
      <c r="W397" s="8">
        <f>AVERAGE(W376:W396)</f>
        <v>11.361380952380951</v>
      </c>
      <c r="X397" s="8">
        <f t="shared" si="68"/>
        <v>0.32784210526315788</v>
      </c>
      <c r="Y397" s="6">
        <v>2005.37</v>
      </c>
      <c r="Z397" s="6">
        <v>66711.077999999994</v>
      </c>
      <c r="AA397" s="6">
        <v>71644.437999999995</v>
      </c>
      <c r="AB397" s="6">
        <v>24175.925999999999</v>
      </c>
      <c r="AC397" s="6">
        <v>15.542</v>
      </c>
      <c r="AD397" s="6">
        <v>7061.8249999999998</v>
      </c>
      <c r="AE397" s="6">
        <v>5201.7439999999997</v>
      </c>
      <c r="AF397" s="6">
        <v>33153.129000000001</v>
      </c>
      <c r="AG397" s="6">
        <v>299.291</v>
      </c>
      <c r="AH397" s="6">
        <v>39995.086000000003</v>
      </c>
      <c r="AI397" s="8">
        <f t="shared" si="69"/>
        <v>1.294842105263158</v>
      </c>
      <c r="AJ397" s="6">
        <v>0.34499999999999997</v>
      </c>
      <c r="AK397" s="6">
        <v>3.0000000000000001E-3</v>
      </c>
      <c r="AL397" s="6">
        <v>221.52500000000001</v>
      </c>
      <c r="AM397" s="6">
        <v>1.778</v>
      </c>
      <c r="AN397" s="8">
        <f>AVERAGE($AN$376:$AN$395)</f>
        <v>9.9409500000000008</v>
      </c>
      <c r="AO397" s="8">
        <f>AVERAGE($AO$376:$AO$395)</f>
        <v>9.3811</v>
      </c>
      <c r="AP397" s="6">
        <v>2.601</v>
      </c>
      <c r="AQ397" s="6">
        <v>2.1000000000000001E-2</v>
      </c>
      <c r="AR397" s="8">
        <f>AVERAGE($AR$376:$AR$395)</f>
        <v>30.766999999999996</v>
      </c>
      <c r="AS397" s="8">
        <f>AVERAGE($AS$376:$AS$395)</f>
        <v>0.24145</v>
      </c>
      <c r="AT397" s="8">
        <f>AVERAGE($AT$376:$AT$395)</f>
        <v>20.425999999999998</v>
      </c>
      <c r="AU397" s="8">
        <f>AVERAGE($AU$376:$AU$395)</f>
        <v>0.16029999999999997</v>
      </c>
      <c r="AV397" s="6">
        <v>395.35899999999998</v>
      </c>
      <c r="AW397" s="6">
        <v>3.173</v>
      </c>
      <c r="AX397" s="6">
        <v>6.0999999999999999E-2</v>
      </c>
      <c r="AY397" s="6">
        <v>7.56</v>
      </c>
      <c r="AZ397" s="6">
        <v>4983.8890000000001</v>
      </c>
      <c r="BA397" s="6">
        <v>1.4219999999999999</v>
      </c>
      <c r="BB397" s="6">
        <v>2.875</v>
      </c>
      <c r="BC397" s="6">
        <v>2.6059999999999999</v>
      </c>
      <c r="BD397" s="6">
        <v>2.7959999999999998</v>
      </c>
      <c r="BE397" s="6">
        <v>4.45</v>
      </c>
      <c r="BF397" s="6">
        <v>3.8410000000000002</v>
      </c>
      <c r="BG397" s="6">
        <v>2.895</v>
      </c>
      <c r="BH397" s="6">
        <v>3.0059999999999998</v>
      </c>
      <c r="BI397" s="6">
        <v>8.4000000000000005E-2</v>
      </c>
      <c r="BJ397" s="6">
        <v>2.78</v>
      </c>
      <c r="BK397" s="6">
        <v>0.70099999999999996</v>
      </c>
      <c r="BL397" s="6">
        <v>5.476</v>
      </c>
      <c r="BM397" s="6">
        <v>3.0910000000000002</v>
      </c>
      <c r="BN397" s="6">
        <v>8.3000000000000004E-2</v>
      </c>
      <c r="BO397" s="6">
        <v>2.7959999999999998</v>
      </c>
      <c r="BP397" s="6">
        <v>6.6000000000000003E-2</v>
      </c>
      <c r="BQ397" s="6">
        <v>3.34</v>
      </c>
      <c r="BR397" s="6">
        <v>2.5529999999999999</v>
      </c>
      <c r="BS397" s="6">
        <v>2.1110000000000002</v>
      </c>
      <c r="BT397" s="6">
        <v>2E-3</v>
      </c>
      <c r="BU397" s="6">
        <v>3.1E-2</v>
      </c>
      <c r="BV397" s="6">
        <v>3.4000000000000002E-2</v>
      </c>
      <c r="BW397" s="6">
        <v>1E-3</v>
      </c>
      <c r="BX397" s="8">
        <f>AVERAGE($BX$376:$BX$395)</f>
        <v>1195.2800000000002</v>
      </c>
      <c r="BY397" s="8">
        <f>AVERAGE($BY$376:$BY$395)</f>
        <v>1266.7214999999994</v>
      </c>
      <c r="BZ397" s="8">
        <f>AVERAGE(BZ376:BZ396)</f>
        <v>213.79890476190477</v>
      </c>
      <c r="CA397" s="8">
        <f>AVERAGE(CA376:CA396)</f>
        <v>17.225714285714282</v>
      </c>
    </row>
    <row r="398" spans="1:79" x14ac:dyDescent="0.25">
      <c r="A398" s="4" t="s">
        <v>37</v>
      </c>
      <c r="B398" s="4">
        <v>2000</v>
      </c>
      <c r="C398" s="4" t="s">
        <v>38</v>
      </c>
      <c r="D398" s="5">
        <v>435634</v>
      </c>
      <c r="E398" s="5">
        <v>25189000000</v>
      </c>
      <c r="F398" s="6">
        <v>0.49199999999999999</v>
      </c>
      <c r="G398" s="6">
        <v>1.1279999999999999</v>
      </c>
      <c r="H398" s="6">
        <v>8.7100000000000009</v>
      </c>
      <c r="I398" s="6">
        <v>0.58199999999999996</v>
      </c>
      <c r="J398" s="7">
        <v>7.1619999999999999</v>
      </c>
      <c r="K398" s="6">
        <v>8.7829999999999995</v>
      </c>
      <c r="L398" s="6">
        <v>0.436</v>
      </c>
      <c r="M398" s="6">
        <v>5.2169999999999996</v>
      </c>
      <c r="N398" s="6">
        <v>20.161999999999999</v>
      </c>
      <c r="O398" s="6">
        <v>0.40100000000000002</v>
      </c>
      <c r="P398" s="6">
        <v>0.23599999999999999</v>
      </c>
      <c r="Q398" s="6">
        <v>19.994</v>
      </c>
      <c r="R398" s="6">
        <v>0.39800000000000002</v>
      </c>
      <c r="S398" s="6">
        <v>0.23400000000000001</v>
      </c>
      <c r="T398" s="6">
        <v>0.47099999999999997</v>
      </c>
      <c r="U398" s="6">
        <v>1.081</v>
      </c>
      <c r="V398" s="6">
        <v>8.3740000000000006</v>
      </c>
      <c r="W398" s="6">
        <v>19.222999999999999</v>
      </c>
      <c r="X398" s="6">
        <v>0.38200000000000001</v>
      </c>
      <c r="Y398" s="6">
        <v>12.103</v>
      </c>
      <c r="Z398" s="6">
        <v>546.53200000000004</v>
      </c>
      <c r="AA398" s="6">
        <v>534.221</v>
      </c>
      <c r="AB398" s="6">
        <v>351.35500000000002</v>
      </c>
      <c r="AC398" s="6">
        <v>0</v>
      </c>
      <c r="AD398" s="6">
        <v>28.335999999999999</v>
      </c>
      <c r="AE398" s="6">
        <v>-2.0150000000000001</v>
      </c>
      <c r="AF398" s="6">
        <v>154.03</v>
      </c>
      <c r="AG398" s="6">
        <v>0.70699999999999996</v>
      </c>
      <c r="AH398" s="6">
        <v>85402.43</v>
      </c>
      <c r="AI398" s="6">
        <v>1.698</v>
      </c>
      <c r="AJ398" s="6">
        <v>0</v>
      </c>
      <c r="AK398" s="6">
        <v>0</v>
      </c>
      <c r="AL398" s="6">
        <v>1.609</v>
      </c>
      <c r="AM398" s="6">
        <v>3.694</v>
      </c>
      <c r="AN398" s="6">
        <v>21.67</v>
      </c>
      <c r="AO398" s="6">
        <v>20.384</v>
      </c>
      <c r="AP398" s="6">
        <v>7.2999999999999995E-2</v>
      </c>
      <c r="AQ398" s="6">
        <v>0.16800000000000001</v>
      </c>
      <c r="AR398" s="6">
        <v>0.59</v>
      </c>
      <c r="AS398" s="6">
        <v>1.3540000000000001</v>
      </c>
      <c r="AT398" s="6">
        <v>0.26</v>
      </c>
      <c r="AU398" s="6">
        <v>0.59699999999999998</v>
      </c>
      <c r="AV398" s="6">
        <v>6.07</v>
      </c>
      <c r="AW398" s="6">
        <v>13.933999999999999</v>
      </c>
      <c r="AX398" s="6">
        <v>0.156</v>
      </c>
      <c r="AY398" s="6">
        <v>6.8000000000000005E-2</v>
      </c>
      <c r="AZ398" s="6">
        <v>37.204000000000001</v>
      </c>
      <c r="BA398" s="6">
        <v>6.8000000000000005E-2</v>
      </c>
      <c r="BB398" s="6">
        <v>3.4000000000000002E-2</v>
      </c>
      <c r="BC398" s="6">
        <v>2.9000000000000001E-2</v>
      </c>
      <c r="BD398" s="6">
        <v>5.0000000000000001E-3</v>
      </c>
      <c r="BE398" s="6">
        <v>6.6000000000000003E-2</v>
      </c>
      <c r="BF398" s="6">
        <v>5.1999999999999998E-2</v>
      </c>
      <c r="BG398" s="6">
        <v>3.2000000000000001E-2</v>
      </c>
      <c r="BH398" s="6">
        <v>6.7000000000000004E-2</v>
      </c>
      <c r="BI398" s="6">
        <v>0</v>
      </c>
      <c r="BJ398" s="6">
        <v>2.3E-2</v>
      </c>
      <c r="BK398" s="6">
        <v>0</v>
      </c>
      <c r="BL398" s="6">
        <v>4.2000000000000003E-2</v>
      </c>
      <c r="BM398" s="6">
        <v>1.7000000000000001E-2</v>
      </c>
      <c r="BN398" s="6">
        <v>0</v>
      </c>
      <c r="BO398" s="6">
        <v>3.4000000000000002E-2</v>
      </c>
      <c r="BP398" s="6">
        <v>1E-3</v>
      </c>
      <c r="BQ398" s="6">
        <v>5.8999999999999997E-2</v>
      </c>
      <c r="BR398" s="6">
        <v>3.2000000000000001E-2</v>
      </c>
      <c r="BS398" s="6">
        <v>2.5000000000000001E-2</v>
      </c>
      <c r="BT398" s="6">
        <v>0</v>
      </c>
      <c r="BU398" s="6">
        <v>0</v>
      </c>
      <c r="BV398" s="6">
        <v>0</v>
      </c>
      <c r="BW398" s="6">
        <v>0</v>
      </c>
      <c r="BX398" s="6">
        <v>8.8800000000000008</v>
      </c>
      <c r="BY398" s="6">
        <v>9.44</v>
      </c>
      <c r="BZ398" s="6">
        <v>-0.33600000000000002</v>
      </c>
      <c r="CA398" s="6">
        <v>-3.8530000000000002</v>
      </c>
    </row>
    <row r="399" spans="1:79" x14ac:dyDescent="0.25">
      <c r="A399" s="4" t="s">
        <v>37</v>
      </c>
      <c r="B399" s="4">
        <v>2001</v>
      </c>
      <c r="C399" s="4" t="s">
        <v>38</v>
      </c>
      <c r="D399" s="5">
        <v>441254</v>
      </c>
      <c r="E399" s="5">
        <v>26522000000</v>
      </c>
      <c r="F399" s="6">
        <v>0.42899999999999999</v>
      </c>
      <c r="G399" s="6">
        <v>0.97099999999999997</v>
      </c>
      <c r="H399" s="6">
        <v>9.2080000000000002</v>
      </c>
      <c r="I399" s="6">
        <v>0.498</v>
      </c>
      <c r="J399" s="7">
        <v>5.7130000000000001</v>
      </c>
      <c r="K399" s="6">
        <v>9.2439999999999998</v>
      </c>
      <c r="L399" s="6">
        <v>0.46100000000000002</v>
      </c>
      <c r="M399" s="6">
        <v>5.2480000000000002</v>
      </c>
      <c r="N399" s="6">
        <v>20.95</v>
      </c>
      <c r="O399" s="6">
        <v>0.41299999999999998</v>
      </c>
      <c r="P399" s="6">
        <v>0.23200000000000001</v>
      </c>
      <c r="Q399" s="6">
        <v>20.867000000000001</v>
      </c>
      <c r="R399" s="6">
        <v>0.41199999999999998</v>
      </c>
      <c r="S399" s="6">
        <v>0.23100000000000001</v>
      </c>
      <c r="T399" s="6">
        <v>0.47099999999999997</v>
      </c>
      <c r="U399" s="6">
        <v>1.0680000000000001</v>
      </c>
      <c r="V399" s="6">
        <v>8.609</v>
      </c>
      <c r="W399" s="6">
        <v>19.510999999999999</v>
      </c>
      <c r="X399" s="6">
        <v>0.38500000000000001</v>
      </c>
      <c r="Y399" s="6">
        <v>12.531000000000001</v>
      </c>
      <c r="Z399" s="6">
        <v>555.73900000000003</v>
      </c>
      <c r="AA399" s="6">
        <v>543.46500000000003</v>
      </c>
      <c r="AB399" s="6">
        <v>351.827</v>
      </c>
      <c r="AC399" s="6">
        <v>0</v>
      </c>
      <c r="AD399" s="6">
        <v>30.117000000000001</v>
      </c>
      <c r="AE399" s="6">
        <v>-1.9790000000000001</v>
      </c>
      <c r="AF399" s="6">
        <v>160.489</v>
      </c>
      <c r="AG399" s="6">
        <v>0.77500000000000002</v>
      </c>
      <c r="AH399" s="6">
        <v>90348.625</v>
      </c>
      <c r="AI399" s="6">
        <v>1.782</v>
      </c>
      <c r="AJ399" s="6">
        <v>0</v>
      </c>
      <c r="AK399" s="6">
        <v>0</v>
      </c>
      <c r="AL399" s="6">
        <v>1.7809999999999999</v>
      </c>
      <c r="AM399" s="6">
        <v>4.0350000000000001</v>
      </c>
      <c r="AN399" s="6">
        <v>22.684999999999999</v>
      </c>
      <c r="AO399" s="6">
        <v>21.507000000000001</v>
      </c>
      <c r="AP399" s="6">
        <v>3.6999999999999998E-2</v>
      </c>
      <c r="AQ399" s="6">
        <v>8.3000000000000004E-2</v>
      </c>
      <c r="AR399" s="6">
        <v>0.59</v>
      </c>
      <c r="AS399" s="6">
        <v>1.337</v>
      </c>
      <c r="AT399" s="6">
        <v>0.26</v>
      </c>
      <c r="AU399" s="6">
        <v>0.58899999999999997</v>
      </c>
      <c r="AV399" s="6">
        <v>6.4589999999999996</v>
      </c>
      <c r="AW399" s="6">
        <v>14.638999999999999</v>
      </c>
      <c r="AX399" s="6">
        <v>0.153</v>
      </c>
      <c r="AY399" s="6">
        <v>6.8000000000000005E-2</v>
      </c>
      <c r="AZ399" s="6">
        <v>39.866999999999997</v>
      </c>
      <c r="BA399" s="6">
        <v>5.7000000000000002E-2</v>
      </c>
      <c r="BB399" s="6">
        <v>3.5999999999999997E-2</v>
      </c>
      <c r="BC399" s="6">
        <v>0.03</v>
      </c>
      <c r="BD399" s="6">
        <v>5.0000000000000001E-3</v>
      </c>
      <c r="BE399" s="6">
        <v>6.5000000000000002E-2</v>
      </c>
      <c r="BF399" s="6">
        <v>5.1999999999999998E-2</v>
      </c>
      <c r="BG399" s="6">
        <v>3.2000000000000001E-2</v>
      </c>
      <c r="BH399" s="6">
        <v>6.6000000000000003E-2</v>
      </c>
      <c r="BI399" s="6">
        <v>0</v>
      </c>
      <c r="BJ399" s="6">
        <v>2.4E-2</v>
      </c>
      <c r="BK399" s="6">
        <v>0</v>
      </c>
      <c r="BL399" s="6">
        <v>4.2999999999999997E-2</v>
      </c>
      <c r="BM399" s="6">
        <v>1.7999999999999999E-2</v>
      </c>
      <c r="BN399" s="6">
        <v>0</v>
      </c>
      <c r="BO399" s="6">
        <v>3.6999999999999998E-2</v>
      </c>
      <c r="BP399" s="6">
        <v>1E-3</v>
      </c>
      <c r="BQ399" s="6">
        <v>6.2E-2</v>
      </c>
      <c r="BR399" s="6">
        <v>3.2000000000000001E-2</v>
      </c>
      <c r="BS399" s="6">
        <v>2.5000000000000001E-2</v>
      </c>
      <c r="BT399" s="6">
        <v>0</v>
      </c>
      <c r="BU399" s="6">
        <v>0</v>
      </c>
      <c r="BV399" s="6">
        <v>0</v>
      </c>
      <c r="BW399" s="6">
        <v>0</v>
      </c>
      <c r="BX399" s="6">
        <v>9.49</v>
      </c>
      <c r="BY399" s="6">
        <v>10.01</v>
      </c>
      <c r="BZ399" s="6">
        <v>-0.59799999999999998</v>
      </c>
      <c r="CA399" s="6">
        <v>-6.4969999999999999</v>
      </c>
    </row>
    <row r="400" spans="1:79" x14ac:dyDescent="0.25">
      <c r="A400" s="4" t="s">
        <v>37</v>
      </c>
      <c r="B400" s="4">
        <v>2002</v>
      </c>
      <c r="C400" s="4" t="s">
        <v>38</v>
      </c>
      <c r="D400" s="5">
        <v>445920</v>
      </c>
      <c r="E400" s="5">
        <v>27972000000</v>
      </c>
      <c r="F400" s="6">
        <v>0.443</v>
      </c>
      <c r="G400" s="6">
        <v>0.99399999999999999</v>
      </c>
      <c r="H400" s="6">
        <v>9.984</v>
      </c>
      <c r="I400" s="6">
        <v>0.77600000000000002</v>
      </c>
      <c r="J400" s="7">
        <v>8.43</v>
      </c>
      <c r="K400" s="6">
        <v>10.02</v>
      </c>
      <c r="L400" s="6">
        <v>0.77600000000000002</v>
      </c>
      <c r="M400" s="6">
        <v>8.3960000000000008</v>
      </c>
      <c r="N400" s="6">
        <v>22.471</v>
      </c>
      <c r="O400" s="6">
        <v>0.433</v>
      </c>
      <c r="P400" s="6">
        <v>0.23</v>
      </c>
      <c r="Q400" s="6">
        <v>22.388999999999999</v>
      </c>
      <c r="R400" s="6">
        <v>0.43099999999999999</v>
      </c>
      <c r="S400" s="6">
        <v>0.22900000000000001</v>
      </c>
      <c r="T400" s="6">
        <v>0.371</v>
      </c>
      <c r="U400" s="6">
        <v>0.83199999999999996</v>
      </c>
      <c r="V400" s="6">
        <v>9.8279999999999994</v>
      </c>
      <c r="W400" s="6">
        <v>22.04</v>
      </c>
      <c r="X400" s="6">
        <v>0.42499999999999999</v>
      </c>
      <c r="Y400" s="6">
        <v>12.974</v>
      </c>
      <c r="Z400" s="6">
        <v>565.72299999999996</v>
      </c>
      <c r="AA400" s="6">
        <v>553.48500000000001</v>
      </c>
      <c r="AB400" s="6">
        <v>352.19799999999998</v>
      </c>
      <c r="AC400" s="6">
        <v>0</v>
      </c>
      <c r="AD400" s="6">
        <v>32.656999999999996</v>
      </c>
      <c r="AE400" s="6">
        <v>-1.9419999999999999</v>
      </c>
      <c r="AF400" s="6">
        <v>167.05</v>
      </c>
      <c r="AG400" s="6">
        <v>0.84299999999999997</v>
      </c>
      <c r="AH400" s="6">
        <v>97735.351999999999</v>
      </c>
      <c r="AI400" s="6">
        <v>1.883</v>
      </c>
      <c r="AJ400" s="6">
        <v>0</v>
      </c>
      <c r="AK400" s="6">
        <v>0</v>
      </c>
      <c r="AL400" s="6">
        <v>2.54</v>
      </c>
      <c r="AM400" s="6">
        <v>5.6959999999999997</v>
      </c>
      <c r="AN400" s="6">
        <v>24.196999999999999</v>
      </c>
      <c r="AO400" s="6">
        <v>23.053000000000001</v>
      </c>
      <c r="AP400" s="6">
        <v>3.6999999999999998E-2</v>
      </c>
      <c r="AQ400" s="6">
        <v>8.2000000000000003E-2</v>
      </c>
      <c r="AR400" s="6">
        <v>0.59</v>
      </c>
      <c r="AS400" s="6">
        <v>1.323</v>
      </c>
      <c r="AT400" s="6">
        <v>0.34</v>
      </c>
      <c r="AU400" s="6">
        <v>0.76200000000000001</v>
      </c>
      <c r="AV400" s="6">
        <v>6.5609999999999999</v>
      </c>
      <c r="AW400" s="6">
        <v>14.714</v>
      </c>
      <c r="AX400" s="6">
        <v>0.153</v>
      </c>
      <c r="AY400" s="6">
        <v>6.8000000000000005E-2</v>
      </c>
      <c r="AZ400" s="6">
        <v>43.582000000000001</v>
      </c>
      <c r="BA400" s="6">
        <v>5.6000000000000001E-2</v>
      </c>
      <c r="BB400" s="6">
        <v>3.7999999999999999E-2</v>
      </c>
      <c r="BC400" s="6">
        <v>3.2000000000000001E-2</v>
      </c>
      <c r="BD400" s="6">
        <v>4.0000000000000001E-3</v>
      </c>
      <c r="BE400" s="6">
        <v>6.5000000000000002E-2</v>
      </c>
      <c r="BF400" s="6">
        <v>5.1999999999999998E-2</v>
      </c>
      <c r="BG400" s="6">
        <v>3.2000000000000001E-2</v>
      </c>
      <c r="BH400" s="6">
        <v>6.5000000000000002E-2</v>
      </c>
      <c r="BI400" s="6">
        <v>0</v>
      </c>
      <c r="BJ400" s="6">
        <v>2.5000000000000001E-2</v>
      </c>
      <c r="BK400" s="6">
        <v>0</v>
      </c>
      <c r="BL400" s="6">
        <v>4.2999999999999997E-2</v>
      </c>
      <c r="BM400" s="6">
        <v>1.9E-2</v>
      </c>
      <c r="BN400" s="6">
        <v>0</v>
      </c>
      <c r="BO400" s="6">
        <v>5.1999999999999998E-2</v>
      </c>
      <c r="BP400" s="6">
        <v>1E-3</v>
      </c>
      <c r="BQ400" s="6">
        <v>6.3E-2</v>
      </c>
      <c r="BR400" s="6">
        <v>3.2000000000000001E-2</v>
      </c>
      <c r="BS400" s="6">
        <v>2.5000000000000001E-2</v>
      </c>
      <c r="BT400" s="6">
        <v>0</v>
      </c>
      <c r="BU400" s="6">
        <v>0</v>
      </c>
      <c r="BV400" s="6">
        <v>0</v>
      </c>
      <c r="BW400" s="6">
        <v>0</v>
      </c>
      <c r="BX400" s="6">
        <v>10.28</v>
      </c>
      <c r="BY400" s="6">
        <v>10.79</v>
      </c>
      <c r="BZ400" s="6">
        <v>-0.156</v>
      </c>
      <c r="CA400" s="6">
        <v>-1.5589999999999999</v>
      </c>
    </row>
    <row r="401" spans="1:79" x14ac:dyDescent="0.25">
      <c r="A401" s="4" t="s">
        <v>37</v>
      </c>
      <c r="B401" s="4">
        <v>2003</v>
      </c>
      <c r="C401" s="4" t="s">
        <v>38</v>
      </c>
      <c r="D401" s="5">
        <v>451351</v>
      </c>
      <c r="E401" s="5">
        <v>29557000000</v>
      </c>
      <c r="F401" s="6">
        <v>0.38900000000000001</v>
      </c>
      <c r="G401" s="6">
        <v>0.86199999999999999</v>
      </c>
      <c r="H401" s="6">
        <v>10.459</v>
      </c>
      <c r="I401" s="6">
        <v>0.47499999999999998</v>
      </c>
      <c r="J401" s="7">
        <v>4.7629999999999999</v>
      </c>
      <c r="K401" s="6">
        <v>10.459</v>
      </c>
      <c r="L401" s="6">
        <v>0.439</v>
      </c>
      <c r="M401" s="6">
        <v>4.38</v>
      </c>
      <c r="N401" s="6">
        <v>23.172999999999998</v>
      </c>
      <c r="O401" s="6">
        <v>0.44600000000000001</v>
      </c>
      <c r="P401" s="6">
        <v>0.22900000000000001</v>
      </c>
      <c r="Q401" s="6">
        <v>23.172999999999998</v>
      </c>
      <c r="R401" s="6">
        <v>0.44600000000000001</v>
      </c>
      <c r="S401" s="6">
        <v>0.22900000000000001</v>
      </c>
      <c r="T401" s="6">
        <v>0.34599999999999997</v>
      </c>
      <c r="U401" s="6">
        <v>0.76600000000000001</v>
      </c>
      <c r="V401" s="6">
        <v>11.537000000000001</v>
      </c>
      <c r="W401" s="6">
        <v>25.56</v>
      </c>
      <c r="X401" s="6">
        <v>0.49199999999999999</v>
      </c>
      <c r="Y401" s="6">
        <v>13.364000000000001</v>
      </c>
      <c r="Z401" s="6">
        <v>576.18200000000002</v>
      </c>
      <c r="AA401" s="6">
        <v>563.94399999999996</v>
      </c>
      <c r="AB401" s="6">
        <v>352.54300000000001</v>
      </c>
      <c r="AC401" s="6">
        <v>1E-3</v>
      </c>
      <c r="AD401" s="6">
        <v>35.231999999999999</v>
      </c>
      <c r="AE401" s="6">
        <v>-1.9419999999999999</v>
      </c>
      <c r="AF401" s="6">
        <v>174.131</v>
      </c>
      <c r="AG401" s="6">
        <v>0.91100000000000003</v>
      </c>
      <c r="AH401" s="6">
        <v>101260.219</v>
      </c>
      <c r="AI401" s="6">
        <v>1.9510000000000001</v>
      </c>
      <c r="AJ401" s="6">
        <v>0</v>
      </c>
      <c r="AK401" s="6">
        <v>0</v>
      </c>
      <c r="AL401" s="6">
        <v>2.5760000000000001</v>
      </c>
      <c r="AM401" s="6">
        <v>5.7069999999999999</v>
      </c>
      <c r="AN401" s="6">
        <v>24.837</v>
      </c>
      <c r="AO401" s="6">
        <v>23.684000000000001</v>
      </c>
      <c r="AP401" s="6">
        <v>0</v>
      </c>
      <c r="AQ401" s="6">
        <v>0</v>
      </c>
      <c r="AR401" s="6">
        <v>0.57999999999999996</v>
      </c>
      <c r="AS401" s="6">
        <v>1.2849999999999999</v>
      </c>
      <c r="AT401" s="6">
        <v>0.35</v>
      </c>
      <c r="AU401" s="6">
        <v>0.77500000000000002</v>
      </c>
      <c r="AV401" s="6">
        <v>7.0810000000000004</v>
      </c>
      <c r="AW401" s="6">
        <v>15.688000000000001</v>
      </c>
      <c r="AX401" s="6">
        <v>0.15</v>
      </c>
      <c r="AY401" s="6">
        <v>6.8000000000000005E-2</v>
      </c>
      <c r="AZ401" s="6">
        <v>45.704000000000001</v>
      </c>
      <c r="BA401" s="6">
        <v>4.5999999999999999E-2</v>
      </c>
      <c r="BB401" s="6">
        <v>3.7999999999999999E-2</v>
      </c>
      <c r="BC401" s="6">
        <v>3.1E-2</v>
      </c>
      <c r="BD401" s="6">
        <v>3.0000000000000001E-3</v>
      </c>
      <c r="BE401" s="6">
        <v>6.4000000000000001E-2</v>
      </c>
      <c r="BF401" s="6">
        <v>5.0999999999999997E-2</v>
      </c>
      <c r="BG401" s="6">
        <v>3.2000000000000001E-2</v>
      </c>
      <c r="BH401" s="6">
        <v>6.4000000000000001E-2</v>
      </c>
      <c r="BI401" s="6">
        <v>0</v>
      </c>
      <c r="BJ401" s="6">
        <v>2.5999999999999999E-2</v>
      </c>
      <c r="BK401" s="6">
        <v>0</v>
      </c>
      <c r="BL401" s="6">
        <v>4.3999999999999997E-2</v>
      </c>
      <c r="BM401" s="6">
        <v>1.9E-2</v>
      </c>
      <c r="BN401" s="6">
        <v>0</v>
      </c>
      <c r="BO401" s="6">
        <v>5.0999999999999997E-2</v>
      </c>
      <c r="BP401" s="6">
        <v>0</v>
      </c>
      <c r="BQ401" s="6">
        <v>6.6000000000000003E-2</v>
      </c>
      <c r="BR401" s="6">
        <v>3.1E-2</v>
      </c>
      <c r="BS401" s="6">
        <v>2.5000000000000001E-2</v>
      </c>
      <c r="BT401" s="6">
        <v>0</v>
      </c>
      <c r="BU401" s="6">
        <v>0</v>
      </c>
      <c r="BV401" s="6">
        <v>0</v>
      </c>
      <c r="BW401" s="6">
        <v>0</v>
      </c>
      <c r="BX401" s="6">
        <v>10.69</v>
      </c>
      <c r="BY401" s="6">
        <v>11.21</v>
      </c>
      <c r="BZ401" s="6">
        <v>1.077</v>
      </c>
      <c r="CA401" s="6">
        <v>10.301</v>
      </c>
    </row>
    <row r="402" spans="1:79" x14ac:dyDescent="0.25">
      <c r="A402" s="4" t="s">
        <v>37</v>
      </c>
      <c r="B402" s="4">
        <v>2004</v>
      </c>
      <c r="C402" s="4" t="s">
        <v>38</v>
      </c>
      <c r="D402" s="5">
        <v>457798</v>
      </c>
      <c r="E402" s="5">
        <v>31306000000</v>
      </c>
      <c r="F402" s="6">
        <v>0.42699999999999999</v>
      </c>
      <c r="G402" s="6">
        <v>0.93400000000000005</v>
      </c>
      <c r="H402" s="6">
        <v>11.829000000000001</v>
      </c>
      <c r="I402" s="6">
        <v>1.37</v>
      </c>
      <c r="J402" s="7">
        <v>13.098000000000001</v>
      </c>
      <c r="K402" s="6">
        <v>11.829000000000001</v>
      </c>
      <c r="L402" s="6">
        <v>1.37</v>
      </c>
      <c r="M402" s="6">
        <v>13.098000000000001</v>
      </c>
      <c r="N402" s="6">
        <v>25.838999999999999</v>
      </c>
      <c r="O402" s="6">
        <v>0.48899999999999999</v>
      </c>
      <c r="P402" s="6">
        <v>0.22800000000000001</v>
      </c>
      <c r="Q402" s="6">
        <v>25.838999999999999</v>
      </c>
      <c r="R402" s="6">
        <v>0.48899999999999999</v>
      </c>
      <c r="S402" s="6">
        <v>0.22800000000000001</v>
      </c>
      <c r="T402" s="6">
        <v>0.38500000000000001</v>
      </c>
      <c r="U402" s="6">
        <v>0.84199999999999997</v>
      </c>
      <c r="V402" s="6">
        <v>13.132</v>
      </c>
      <c r="W402" s="6">
        <v>28.684000000000001</v>
      </c>
      <c r="X402" s="6">
        <v>0.54300000000000004</v>
      </c>
      <c r="Y402" s="6">
        <v>13.791</v>
      </c>
      <c r="Z402" s="6">
        <v>588.01099999999997</v>
      </c>
      <c r="AA402" s="6">
        <v>575.77300000000002</v>
      </c>
      <c r="AB402" s="6">
        <v>352.92899999999997</v>
      </c>
      <c r="AC402" s="6">
        <v>1E-3</v>
      </c>
      <c r="AD402" s="6">
        <v>38.091999999999999</v>
      </c>
      <c r="AE402" s="6">
        <v>-1.9419999999999999</v>
      </c>
      <c r="AF402" s="6">
        <v>182.21799999999999</v>
      </c>
      <c r="AG402" s="6">
        <v>0.98099999999999998</v>
      </c>
      <c r="AH402" s="6">
        <v>113106.17200000001</v>
      </c>
      <c r="AI402" s="6">
        <v>2.1419999999999999</v>
      </c>
      <c r="AJ402" s="6">
        <v>0</v>
      </c>
      <c r="AK402" s="6">
        <v>0</v>
      </c>
      <c r="AL402" s="6">
        <v>2.859</v>
      </c>
      <c r="AM402" s="6">
        <v>6.2460000000000004</v>
      </c>
      <c r="AN402" s="6">
        <v>27.654</v>
      </c>
      <c r="AO402" s="6">
        <v>26.54</v>
      </c>
      <c r="AP402" s="6">
        <v>0</v>
      </c>
      <c r="AQ402" s="6">
        <v>0</v>
      </c>
      <c r="AR402" s="6">
        <v>0.57999999999999996</v>
      </c>
      <c r="AS402" s="6">
        <v>1.2669999999999999</v>
      </c>
      <c r="AT402" s="6">
        <v>0.38</v>
      </c>
      <c r="AU402" s="6">
        <v>0.83</v>
      </c>
      <c r="AV402" s="6">
        <v>8.0869999999999997</v>
      </c>
      <c r="AW402" s="6">
        <v>17.664999999999999</v>
      </c>
      <c r="AX402" s="6">
        <v>0.152</v>
      </c>
      <c r="AY402" s="6">
        <v>7.0000000000000007E-2</v>
      </c>
      <c r="AZ402" s="6">
        <v>51.78</v>
      </c>
      <c r="BA402" s="6">
        <v>4.7E-2</v>
      </c>
      <c r="BB402" s="6">
        <v>4.1000000000000002E-2</v>
      </c>
      <c r="BC402" s="6">
        <v>3.5000000000000003E-2</v>
      </c>
      <c r="BD402" s="6">
        <v>4.0000000000000001E-3</v>
      </c>
      <c r="BE402" s="6">
        <v>6.3E-2</v>
      </c>
      <c r="BF402" s="6">
        <v>5.0999999999999997E-2</v>
      </c>
      <c r="BG402" s="6">
        <v>3.2000000000000001E-2</v>
      </c>
      <c r="BH402" s="6">
        <v>6.2E-2</v>
      </c>
      <c r="BI402" s="6">
        <v>0</v>
      </c>
      <c r="BJ402" s="6">
        <v>2.7E-2</v>
      </c>
      <c r="BK402" s="6">
        <v>0</v>
      </c>
      <c r="BL402" s="6">
        <v>4.4999999999999998E-2</v>
      </c>
      <c r="BM402" s="6">
        <v>0.02</v>
      </c>
      <c r="BN402" s="6">
        <v>0</v>
      </c>
      <c r="BO402" s="6">
        <v>5.3999999999999999E-2</v>
      </c>
      <c r="BP402" s="6">
        <v>0</v>
      </c>
      <c r="BQ402" s="6">
        <v>7.2999999999999995E-2</v>
      </c>
      <c r="BR402" s="6">
        <v>0.03</v>
      </c>
      <c r="BS402" s="6">
        <v>2.5000000000000001E-2</v>
      </c>
      <c r="BT402" s="6">
        <v>0</v>
      </c>
      <c r="BU402" s="6">
        <v>0</v>
      </c>
      <c r="BV402" s="6">
        <v>0</v>
      </c>
      <c r="BW402" s="6">
        <v>0</v>
      </c>
      <c r="BX402" s="6">
        <v>12.15</v>
      </c>
      <c r="BY402" s="6">
        <v>12.66</v>
      </c>
      <c r="BZ402" s="6">
        <v>1.3029999999999999</v>
      </c>
      <c r="CA402" s="6">
        <v>11.012</v>
      </c>
    </row>
    <row r="403" spans="1:79" x14ac:dyDescent="0.25">
      <c r="A403" s="4" t="s">
        <v>37</v>
      </c>
      <c r="B403" s="4">
        <v>2005</v>
      </c>
      <c r="C403" s="4" t="s">
        <v>38</v>
      </c>
      <c r="D403" s="5">
        <v>464868</v>
      </c>
      <c r="E403" s="5">
        <v>33259000000</v>
      </c>
      <c r="F403" s="6">
        <v>0.42</v>
      </c>
      <c r="G403" s="6">
        <v>0.90300000000000002</v>
      </c>
      <c r="H403" s="6">
        <v>12.087999999999999</v>
      </c>
      <c r="I403" s="6">
        <v>0.25900000000000001</v>
      </c>
      <c r="J403" s="7">
        <v>2.1869999999999998</v>
      </c>
      <c r="K403" s="6">
        <v>12.087999999999999</v>
      </c>
      <c r="L403" s="6">
        <v>0.25900000000000001</v>
      </c>
      <c r="M403" s="6">
        <v>2.1869999999999998</v>
      </c>
      <c r="N403" s="6">
        <v>26.003</v>
      </c>
      <c r="O403" s="6">
        <v>0.48599999999999999</v>
      </c>
      <c r="P403" s="6">
        <v>0.23</v>
      </c>
      <c r="Q403" s="6">
        <v>26.003</v>
      </c>
      <c r="R403" s="6">
        <v>0.48599999999999999</v>
      </c>
      <c r="S403" s="6">
        <v>0.23</v>
      </c>
      <c r="T403" s="6">
        <v>0.377</v>
      </c>
      <c r="U403" s="6">
        <v>0.81100000000000005</v>
      </c>
      <c r="V403" s="6">
        <v>14.419</v>
      </c>
      <c r="W403" s="6">
        <v>31.018000000000001</v>
      </c>
      <c r="X403" s="6">
        <v>0.57999999999999996</v>
      </c>
      <c r="Y403" s="6">
        <v>14.211</v>
      </c>
      <c r="Z403" s="6">
        <v>600.09900000000005</v>
      </c>
      <c r="AA403" s="6">
        <v>587.86099999999999</v>
      </c>
      <c r="AB403" s="6">
        <v>353.30599999999998</v>
      </c>
      <c r="AC403" s="6">
        <v>1E-3</v>
      </c>
      <c r="AD403" s="6">
        <v>40.920999999999999</v>
      </c>
      <c r="AE403" s="6">
        <v>-1.9419999999999999</v>
      </c>
      <c r="AF403" s="6">
        <v>190.61099999999999</v>
      </c>
      <c r="AG403" s="6">
        <v>1.05</v>
      </c>
      <c r="AH403" s="6">
        <v>113049.227</v>
      </c>
      <c r="AI403" s="6">
        <v>2.1150000000000002</v>
      </c>
      <c r="AJ403" s="6">
        <v>0</v>
      </c>
      <c r="AK403" s="6">
        <v>0</v>
      </c>
      <c r="AL403" s="6">
        <v>2.8290000000000002</v>
      </c>
      <c r="AM403" s="6">
        <v>6.0860000000000003</v>
      </c>
      <c r="AN403" s="6">
        <v>27.75</v>
      </c>
      <c r="AO403" s="6">
        <v>26.631</v>
      </c>
      <c r="AP403" s="6">
        <v>0</v>
      </c>
      <c r="AQ403" s="6">
        <v>0</v>
      </c>
      <c r="AR403" s="6">
        <v>0.56999999999999995</v>
      </c>
      <c r="AS403" s="6">
        <v>1.226</v>
      </c>
      <c r="AT403" s="6">
        <v>0.37</v>
      </c>
      <c r="AU403" s="6">
        <v>0.79600000000000004</v>
      </c>
      <c r="AV403" s="6">
        <v>8.3930000000000007</v>
      </c>
      <c r="AW403" s="6">
        <v>18.053999999999998</v>
      </c>
      <c r="AX403" s="6">
        <v>0.14899999999999999</v>
      </c>
      <c r="AY403" s="6">
        <v>6.9000000000000006E-2</v>
      </c>
      <c r="AZ403" s="6">
        <v>52.552999999999997</v>
      </c>
      <c r="BA403" s="6">
        <v>4.3999999999999997E-2</v>
      </c>
      <c r="BB403" s="6">
        <v>4.1000000000000002E-2</v>
      </c>
      <c r="BC403" s="6">
        <v>3.5000000000000003E-2</v>
      </c>
      <c r="BD403" s="6">
        <v>3.0000000000000001E-3</v>
      </c>
      <c r="BE403" s="6">
        <v>6.3E-2</v>
      </c>
      <c r="BF403" s="6">
        <v>5.0999999999999997E-2</v>
      </c>
      <c r="BG403" s="6">
        <v>3.2000000000000001E-2</v>
      </c>
      <c r="BH403" s="6">
        <v>6.0999999999999999E-2</v>
      </c>
      <c r="BI403" s="6">
        <v>0</v>
      </c>
      <c r="BJ403" s="6">
        <v>2.8000000000000001E-2</v>
      </c>
      <c r="BK403" s="6">
        <v>0</v>
      </c>
      <c r="BL403" s="6">
        <v>4.4999999999999998E-2</v>
      </c>
      <c r="BM403" s="6">
        <v>0.02</v>
      </c>
      <c r="BN403" s="6">
        <v>0</v>
      </c>
      <c r="BO403" s="6">
        <v>5.2999999999999999E-2</v>
      </c>
      <c r="BP403" s="6">
        <v>0</v>
      </c>
      <c r="BQ403" s="6">
        <v>7.4999999999999997E-2</v>
      </c>
      <c r="BR403" s="6">
        <v>2.9000000000000001E-2</v>
      </c>
      <c r="BS403" s="6">
        <v>2.5000000000000001E-2</v>
      </c>
      <c r="BT403" s="6">
        <v>0</v>
      </c>
      <c r="BU403" s="6">
        <v>0</v>
      </c>
      <c r="BV403" s="6">
        <v>0</v>
      </c>
      <c r="BW403" s="6">
        <v>0</v>
      </c>
      <c r="BX403" s="6">
        <v>12.38</v>
      </c>
      <c r="BY403" s="6">
        <v>12.9</v>
      </c>
      <c r="BZ403" s="6">
        <v>2.3319999999999999</v>
      </c>
      <c r="CA403" s="6">
        <v>19.289000000000001</v>
      </c>
    </row>
    <row r="404" spans="1:79" x14ac:dyDescent="0.25">
      <c r="A404" s="4" t="s">
        <v>37</v>
      </c>
      <c r="B404" s="4">
        <v>2006</v>
      </c>
      <c r="C404" s="4" t="s">
        <v>38</v>
      </c>
      <c r="D404" s="5">
        <v>472402</v>
      </c>
      <c r="E404" s="5">
        <v>35463000000</v>
      </c>
      <c r="F404" s="6">
        <v>0.41499999999999998</v>
      </c>
      <c r="G404" s="6">
        <v>0.879</v>
      </c>
      <c r="H404" s="6">
        <v>11.92</v>
      </c>
      <c r="I404" s="6">
        <v>-0.16700000000000001</v>
      </c>
      <c r="J404" s="7">
        <v>-1.3859999999999999</v>
      </c>
      <c r="K404" s="6">
        <v>11.92</v>
      </c>
      <c r="L404" s="6">
        <v>-0.16700000000000001</v>
      </c>
      <c r="M404" s="6">
        <v>-1.3859999999999999</v>
      </c>
      <c r="N404" s="6">
        <v>25.234000000000002</v>
      </c>
      <c r="O404" s="6">
        <v>0.45800000000000002</v>
      </c>
      <c r="P404" s="6">
        <v>0.23100000000000001</v>
      </c>
      <c r="Q404" s="6">
        <v>25.234000000000002</v>
      </c>
      <c r="R404" s="6">
        <v>0.45800000000000002</v>
      </c>
      <c r="S404" s="6">
        <v>0.23100000000000001</v>
      </c>
      <c r="T404" s="6">
        <v>0.47</v>
      </c>
      <c r="U404" s="6">
        <v>0.99399999999999999</v>
      </c>
      <c r="V404" s="6">
        <v>14.887</v>
      </c>
      <c r="W404" s="6">
        <v>31.513999999999999</v>
      </c>
      <c r="X404" s="6">
        <v>0.57199999999999995</v>
      </c>
      <c r="Y404" s="6">
        <v>14.625999999999999</v>
      </c>
      <c r="Z404" s="6">
        <v>612.01900000000001</v>
      </c>
      <c r="AA404" s="6">
        <v>599.78200000000004</v>
      </c>
      <c r="AB404" s="6">
        <v>353.77600000000001</v>
      </c>
      <c r="AC404" s="6">
        <v>1E-3</v>
      </c>
      <c r="AD404" s="6">
        <v>43.878999999999998</v>
      </c>
      <c r="AE404" s="6">
        <v>-1.9419999999999999</v>
      </c>
      <c r="AF404" s="6">
        <v>198.62</v>
      </c>
      <c r="AG404" s="6">
        <v>1.1180000000000001</v>
      </c>
      <c r="AH404" s="6">
        <v>109285.398</v>
      </c>
      <c r="AI404" s="6">
        <v>1.9830000000000001</v>
      </c>
      <c r="AJ404" s="6">
        <v>0</v>
      </c>
      <c r="AK404" s="6">
        <v>0</v>
      </c>
      <c r="AL404" s="6">
        <v>2.9580000000000002</v>
      </c>
      <c r="AM404" s="6">
        <v>6.2629999999999999</v>
      </c>
      <c r="AN404" s="6">
        <v>26.884</v>
      </c>
      <c r="AO404" s="6">
        <v>25.783000000000001</v>
      </c>
      <c r="AP404" s="6">
        <v>0</v>
      </c>
      <c r="AQ404" s="6">
        <v>0</v>
      </c>
      <c r="AR404" s="6">
        <v>0.56999999999999995</v>
      </c>
      <c r="AS404" s="6">
        <v>1.2070000000000001</v>
      </c>
      <c r="AT404" s="6">
        <v>0.37</v>
      </c>
      <c r="AU404" s="6">
        <v>0.78300000000000003</v>
      </c>
      <c r="AV404" s="6">
        <v>8.0090000000000003</v>
      </c>
      <c r="AW404" s="6">
        <v>16.954000000000001</v>
      </c>
      <c r="AX404" s="6">
        <v>0.14399999999999999</v>
      </c>
      <c r="AY404" s="6">
        <v>6.8000000000000005E-2</v>
      </c>
      <c r="AZ404" s="6">
        <v>51.627000000000002</v>
      </c>
      <c r="BA404" s="6">
        <v>3.9E-2</v>
      </c>
      <c r="BB404" s="6">
        <v>3.9E-2</v>
      </c>
      <c r="BC404" s="6">
        <v>3.3000000000000002E-2</v>
      </c>
      <c r="BD404" s="6">
        <v>4.0000000000000001E-3</v>
      </c>
      <c r="BE404" s="6">
        <v>6.2E-2</v>
      </c>
      <c r="BF404" s="6">
        <v>0.05</v>
      </c>
      <c r="BG404" s="6">
        <v>3.2000000000000001E-2</v>
      </c>
      <c r="BH404" s="6">
        <v>0.06</v>
      </c>
      <c r="BI404" s="6">
        <v>0</v>
      </c>
      <c r="BJ404" s="6">
        <v>2.9000000000000001E-2</v>
      </c>
      <c r="BK404" s="6">
        <v>0</v>
      </c>
      <c r="BL404" s="6">
        <v>4.5999999999999999E-2</v>
      </c>
      <c r="BM404" s="6">
        <v>2.1000000000000001E-2</v>
      </c>
      <c r="BN404" s="6">
        <v>0</v>
      </c>
      <c r="BO404" s="6">
        <v>5.3999999999999999E-2</v>
      </c>
      <c r="BP404" s="6">
        <v>0</v>
      </c>
      <c r="BQ404" s="6">
        <v>7.0999999999999994E-2</v>
      </c>
      <c r="BR404" s="6">
        <v>2.7E-2</v>
      </c>
      <c r="BS404" s="6">
        <v>2.5000000000000001E-2</v>
      </c>
      <c r="BT404" s="6">
        <v>0</v>
      </c>
      <c r="BU404" s="6">
        <v>0</v>
      </c>
      <c r="BV404" s="6">
        <v>0</v>
      </c>
      <c r="BW404" s="6">
        <v>0</v>
      </c>
      <c r="BX404" s="6">
        <v>12.18</v>
      </c>
      <c r="BY404" s="6">
        <v>12.7</v>
      </c>
      <c r="BZ404" s="6">
        <v>2.9670000000000001</v>
      </c>
      <c r="CA404" s="6">
        <v>24.89</v>
      </c>
    </row>
    <row r="405" spans="1:79" x14ac:dyDescent="0.25">
      <c r="A405" s="4" t="s">
        <v>37</v>
      </c>
      <c r="B405" s="4">
        <v>2007</v>
      </c>
      <c r="C405" s="4" t="s">
        <v>38</v>
      </c>
      <c r="D405" s="5">
        <v>479877</v>
      </c>
      <c r="E405" s="5">
        <v>38081000000</v>
      </c>
      <c r="F405" s="6">
        <v>0.41</v>
      </c>
      <c r="G405" s="6">
        <v>0.85499999999999998</v>
      </c>
      <c r="H405" s="6">
        <v>11.318</v>
      </c>
      <c r="I405" s="6">
        <v>-0.60299999999999998</v>
      </c>
      <c r="J405" s="7">
        <v>-5.0549999999999997</v>
      </c>
      <c r="K405" s="6">
        <v>11.391</v>
      </c>
      <c r="L405" s="6">
        <v>-0.52900000000000003</v>
      </c>
      <c r="M405" s="6">
        <v>-4.4400000000000004</v>
      </c>
      <c r="N405" s="6">
        <v>23.736999999999998</v>
      </c>
      <c r="O405" s="6">
        <v>0.40500000000000003</v>
      </c>
      <c r="P405" s="6">
        <v>0.22700000000000001</v>
      </c>
      <c r="Q405" s="6">
        <v>23.585000000000001</v>
      </c>
      <c r="R405" s="6">
        <v>0.40300000000000002</v>
      </c>
      <c r="S405" s="6">
        <v>0.22600000000000001</v>
      </c>
      <c r="T405" s="6">
        <v>0.40799999999999997</v>
      </c>
      <c r="U405" s="6">
        <v>0.84899999999999998</v>
      </c>
      <c r="V405" s="6">
        <v>11.896000000000001</v>
      </c>
      <c r="W405" s="6">
        <v>24.79</v>
      </c>
      <c r="X405" s="6">
        <v>0.42299999999999999</v>
      </c>
      <c r="Y405" s="6">
        <v>15.036</v>
      </c>
      <c r="Z405" s="6">
        <v>623.33699999999999</v>
      </c>
      <c r="AA405" s="6">
        <v>611.173</v>
      </c>
      <c r="AB405" s="6">
        <v>354.18299999999999</v>
      </c>
      <c r="AC405" s="6">
        <v>1E-3</v>
      </c>
      <c r="AD405" s="6">
        <v>46.610999999999997</v>
      </c>
      <c r="AE405" s="6">
        <v>-1.869</v>
      </c>
      <c r="AF405" s="6">
        <v>206.31899999999999</v>
      </c>
      <c r="AG405" s="6">
        <v>1.1879999999999999</v>
      </c>
      <c r="AH405" s="6">
        <v>104455.211</v>
      </c>
      <c r="AI405" s="6">
        <v>1.784</v>
      </c>
      <c r="AJ405" s="6">
        <v>0</v>
      </c>
      <c r="AK405" s="6">
        <v>0</v>
      </c>
      <c r="AL405" s="6">
        <v>2.7309999999999999</v>
      </c>
      <c r="AM405" s="6">
        <v>5.6909999999999998</v>
      </c>
      <c r="AN405" s="6">
        <v>25.236000000000001</v>
      </c>
      <c r="AO405" s="6">
        <v>24.152000000000001</v>
      </c>
      <c r="AP405" s="6">
        <v>7.2999999999999995E-2</v>
      </c>
      <c r="AQ405" s="6">
        <v>0.153</v>
      </c>
      <c r="AR405" s="6">
        <v>0.57999999999999996</v>
      </c>
      <c r="AS405" s="6">
        <v>1.2090000000000001</v>
      </c>
      <c r="AT405" s="6">
        <v>0.37</v>
      </c>
      <c r="AU405" s="6">
        <v>0.77100000000000002</v>
      </c>
      <c r="AV405" s="6">
        <v>7.6989999999999998</v>
      </c>
      <c r="AW405" s="6">
        <v>16.042999999999999</v>
      </c>
      <c r="AX405" s="6">
        <v>0.14599999999999999</v>
      </c>
      <c r="AY405" s="6">
        <v>7.0000000000000007E-2</v>
      </c>
      <c r="AZ405" s="6">
        <v>50.125999999999998</v>
      </c>
      <c r="BA405" s="6">
        <v>3.5999999999999997E-2</v>
      </c>
      <c r="BB405" s="6">
        <v>3.5999999999999997E-2</v>
      </c>
      <c r="BC405" s="6">
        <v>3.2000000000000001E-2</v>
      </c>
      <c r="BD405" s="6">
        <v>3.0000000000000001E-3</v>
      </c>
      <c r="BE405" s="6">
        <v>0.06</v>
      </c>
      <c r="BF405" s="6">
        <v>0.05</v>
      </c>
      <c r="BG405" s="6">
        <v>3.2000000000000001E-2</v>
      </c>
      <c r="BH405" s="6">
        <v>5.8999999999999997E-2</v>
      </c>
      <c r="BI405" s="6">
        <v>0</v>
      </c>
      <c r="BJ405" s="6">
        <v>2.9000000000000001E-2</v>
      </c>
      <c r="BK405" s="6">
        <v>0</v>
      </c>
      <c r="BL405" s="6">
        <v>4.7E-2</v>
      </c>
      <c r="BM405" s="6">
        <v>2.1000000000000001E-2</v>
      </c>
      <c r="BN405" s="6">
        <v>0</v>
      </c>
      <c r="BO405" s="6">
        <v>4.8000000000000001E-2</v>
      </c>
      <c r="BP405" s="6">
        <v>2E-3</v>
      </c>
      <c r="BQ405" s="6">
        <v>6.8000000000000005E-2</v>
      </c>
      <c r="BR405" s="6">
        <v>2.7E-2</v>
      </c>
      <c r="BS405" s="6">
        <v>2.5000000000000001E-2</v>
      </c>
      <c r="BT405" s="6">
        <v>0</v>
      </c>
      <c r="BU405" s="6">
        <v>0</v>
      </c>
      <c r="BV405" s="6">
        <v>0</v>
      </c>
      <c r="BW405" s="6">
        <v>0</v>
      </c>
      <c r="BX405" s="6">
        <v>11.59</v>
      </c>
      <c r="BY405" s="6">
        <v>12.11</v>
      </c>
      <c r="BZ405" s="6">
        <v>0.57799999999999996</v>
      </c>
      <c r="CA405" s="6">
        <v>5.1100000000000003</v>
      </c>
    </row>
    <row r="406" spans="1:79" x14ac:dyDescent="0.25">
      <c r="A406" s="4" t="s">
        <v>37</v>
      </c>
      <c r="B406" s="4">
        <v>2008</v>
      </c>
      <c r="C406" s="4" t="s">
        <v>38</v>
      </c>
      <c r="D406" s="5">
        <v>488643</v>
      </c>
      <c r="E406" s="5">
        <v>40189000000</v>
      </c>
      <c r="F406" s="6">
        <v>0.38200000000000001</v>
      </c>
      <c r="G406" s="6">
        <v>0.78300000000000003</v>
      </c>
      <c r="H406" s="6">
        <v>11.183999999999999</v>
      </c>
      <c r="I406" s="6">
        <v>-0.13300000000000001</v>
      </c>
      <c r="J406" s="7">
        <v>-1.1779999999999999</v>
      </c>
      <c r="K406" s="6">
        <v>11.183999999999999</v>
      </c>
      <c r="L406" s="6">
        <v>-0.20699999999999999</v>
      </c>
      <c r="M406" s="6">
        <v>-1.8140000000000001</v>
      </c>
      <c r="N406" s="6">
        <v>22.888999999999999</v>
      </c>
      <c r="O406" s="6">
        <v>0.40500000000000003</v>
      </c>
      <c r="P406" s="6">
        <v>0.22500000000000001</v>
      </c>
      <c r="Q406" s="6">
        <v>22.888999999999999</v>
      </c>
      <c r="R406" s="6">
        <v>0.40500000000000003</v>
      </c>
      <c r="S406" s="6">
        <v>0.22500000000000001</v>
      </c>
      <c r="T406" s="6">
        <v>0.35599999999999998</v>
      </c>
      <c r="U406" s="6">
        <v>0.72799999999999998</v>
      </c>
      <c r="V406" s="6">
        <v>15.891</v>
      </c>
      <c r="W406" s="6">
        <v>32.521000000000001</v>
      </c>
      <c r="X406" s="6">
        <v>0.57499999999999996</v>
      </c>
      <c r="Y406" s="6">
        <v>15.419</v>
      </c>
      <c r="Z406" s="6">
        <v>634.52200000000005</v>
      </c>
      <c r="AA406" s="6">
        <v>622.35699999999997</v>
      </c>
      <c r="AB406" s="6">
        <v>354.53899999999999</v>
      </c>
      <c r="AC406" s="6">
        <v>1E-3</v>
      </c>
      <c r="AD406" s="6">
        <v>49.204999999999998</v>
      </c>
      <c r="AE406" s="6">
        <v>-1.869</v>
      </c>
      <c r="AF406" s="6">
        <v>214.102</v>
      </c>
      <c r="AG406" s="6">
        <v>1.2569999999999999</v>
      </c>
      <c r="AH406" s="6">
        <v>101834.57</v>
      </c>
      <c r="AI406" s="6">
        <v>1.8009999999999999</v>
      </c>
      <c r="AJ406" s="6">
        <v>0</v>
      </c>
      <c r="AK406" s="6">
        <v>0</v>
      </c>
      <c r="AL406" s="6">
        <v>2.5939999999999999</v>
      </c>
      <c r="AM406" s="6">
        <v>5.3090000000000002</v>
      </c>
      <c r="AN406" s="6">
        <v>24.619</v>
      </c>
      <c r="AO406" s="6">
        <v>23.574999999999999</v>
      </c>
      <c r="AP406" s="6">
        <v>0</v>
      </c>
      <c r="AQ406" s="6">
        <v>0</v>
      </c>
      <c r="AR406" s="6">
        <v>0.57999999999999996</v>
      </c>
      <c r="AS406" s="6">
        <v>1.1870000000000001</v>
      </c>
      <c r="AT406" s="6">
        <v>0.38</v>
      </c>
      <c r="AU406" s="6">
        <v>0.77800000000000002</v>
      </c>
      <c r="AV406" s="6">
        <v>7.7830000000000004</v>
      </c>
      <c r="AW406" s="6">
        <v>15.928000000000001</v>
      </c>
      <c r="AX406" s="6">
        <v>0.14199999999999999</v>
      </c>
      <c r="AY406" s="6">
        <v>6.9000000000000006E-2</v>
      </c>
      <c r="AZ406" s="6">
        <v>49.761000000000003</v>
      </c>
      <c r="BA406" s="6">
        <v>3.3000000000000002E-2</v>
      </c>
      <c r="BB406" s="6">
        <v>3.5000000000000003E-2</v>
      </c>
      <c r="BC406" s="6">
        <v>0.03</v>
      </c>
      <c r="BD406" s="6">
        <v>3.0000000000000001E-3</v>
      </c>
      <c r="BE406" s="6">
        <v>5.8999999999999997E-2</v>
      </c>
      <c r="BF406" s="6">
        <v>0.05</v>
      </c>
      <c r="BG406" s="6">
        <v>3.2000000000000001E-2</v>
      </c>
      <c r="BH406" s="6">
        <v>5.8000000000000003E-2</v>
      </c>
      <c r="BI406" s="6">
        <v>0</v>
      </c>
      <c r="BJ406" s="6">
        <v>0.03</v>
      </c>
      <c r="BK406" s="6">
        <v>0</v>
      </c>
      <c r="BL406" s="6">
        <v>4.7E-2</v>
      </c>
      <c r="BM406" s="6">
        <v>2.1000000000000001E-2</v>
      </c>
      <c r="BN406" s="6">
        <v>0</v>
      </c>
      <c r="BO406" s="6">
        <v>4.3999999999999997E-2</v>
      </c>
      <c r="BP406" s="6">
        <v>0</v>
      </c>
      <c r="BQ406" s="6">
        <v>6.9000000000000006E-2</v>
      </c>
      <c r="BR406" s="6">
        <v>2.7E-2</v>
      </c>
      <c r="BS406" s="6">
        <v>2.5000000000000001E-2</v>
      </c>
      <c r="BT406" s="6">
        <v>0</v>
      </c>
      <c r="BU406" s="6">
        <v>0</v>
      </c>
      <c r="BV406" s="6">
        <v>0</v>
      </c>
      <c r="BW406" s="6">
        <v>0</v>
      </c>
      <c r="BX406" s="6">
        <v>11.52</v>
      </c>
      <c r="BY406" s="6">
        <v>12.03</v>
      </c>
      <c r="BZ406" s="6">
        <v>4.7060000000000004</v>
      </c>
      <c r="CA406" s="6">
        <v>42.08</v>
      </c>
    </row>
    <row r="407" spans="1:79" x14ac:dyDescent="0.25">
      <c r="A407" s="4" t="s">
        <v>37</v>
      </c>
      <c r="B407" s="4">
        <v>2009</v>
      </c>
      <c r="C407" s="4" t="s">
        <v>38</v>
      </c>
      <c r="D407" s="5">
        <v>497876</v>
      </c>
      <c r="E407" s="5">
        <v>37578000000</v>
      </c>
      <c r="F407" s="6">
        <v>0.35799999999999998</v>
      </c>
      <c r="G407" s="6">
        <v>0.71899999999999997</v>
      </c>
      <c r="H407" s="6">
        <v>10.638999999999999</v>
      </c>
      <c r="I407" s="6">
        <v>-0.54600000000000004</v>
      </c>
      <c r="J407" s="7">
        <v>-4.8769999999999998</v>
      </c>
      <c r="K407" s="6">
        <v>10.638999999999999</v>
      </c>
      <c r="L407" s="6">
        <v>-0.54600000000000004</v>
      </c>
      <c r="M407" s="6">
        <v>-4.8769999999999998</v>
      </c>
      <c r="N407" s="6">
        <v>21.369</v>
      </c>
      <c r="O407" s="6">
        <v>0.40400000000000003</v>
      </c>
      <c r="P407" s="6">
        <v>0.224</v>
      </c>
      <c r="Q407" s="6">
        <v>21.369</v>
      </c>
      <c r="R407" s="6">
        <v>0.40400000000000003</v>
      </c>
      <c r="S407" s="6">
        <v>0.224</v>
      </c>
      <c r="T407" s="6">
        <v>0.33900000000000002</v>
      </c>
      <c r="U407" s="6">
        <v>0.68200000000000005</v>
      </c>
      <c r="V407" s="6">
        <v>9.4239999999999995</v>
      </c>
      <c r="W407" s="6">
        <v>18.928000000000001</v>
      </c>
      <c r="X407" s="6">
        <v>0.35799999999999998</v>
      </c>
      <c r="Y407" s="6">
        <v>15.776999999999999</v>
      </c>
      <c r="Z407" s="6">
        <v>645.16099999999994</v>
      </c>
      <c r="AA407" s="6">
        <v>632.99599999999998</v>
      </c>
      <c r="AB407" s="6">
        <v>354.87799999999999</v>
      </c>
      <c r="AC407" s="6">
        <v>1E-3</v>
      </c>
      <c r="AD407" s="6">
        <v>51.863999999999997</v>
      </c>
      <c r="AE407" s="6">
        <v>-1.869</v>
      </c>
      <c r="AF407" s="6">
        <v>221.31700000000001</v>
      </c>
      <c r="AG407" s="6">
        <v>1.3240000000000001</v>
      </c>
      <c r="AH407" s="6">
        <v>95591.976999999999</v>
      </c>
      <c r="AI407" s="6">
        <v>1.8080000000000001</v>
      </c>
      <c r="AJ407" s="6">
        <v>0</v>
      </c>
      <c r="AK407" s="6">
        <v>0</v>
      </c>
      <c r="AL407" s="6">
        <v>2.6589999999999998</v>
      </c>
      <c r="AM407" s="6">
        <v>5.34</v>
      </c>
      <c r="AN407" s="6">
        <v>22.978000000000002</v>
      </c>
      <c r="AO407" s="6">
        <v>21.952999999999999</v>
      </c>
      <c r="AP407" s="6">
        <v>0</v>
      </c>
      <c r="AQ407" s="6">
        <v>0</v>
      </c>
      <c r="AR407" s="6">
        <v>0.57999999999999996</v>
      </c>
      <c r="AS407" s="6">
        <v>1.165</v>
      </c>
      <c r="AT407" s="6">
        <v>0.37</v>
      </c>
      <c r="AU407" s="6">
        <v>0.74299999999999999</v>
      </c>
      <c r="AV407" s="6">
        <v>7.2149999999999999</v>
      </c>
      <c r="AW407" s="6">
        <v>14.492000000000001</v>
      </c>
      <c r="AX407" s="6">
        <v>0.13500000000000001</v>
      </c>
      <c r="AY407" s="6">
        <v>6.7000000000000004E-2</v>
      </c>
      <c r="AZ407" s="6">
        <v>47.593000000000004</v>
      </c>
      <c r="BA407" s="6">
        <v>0.03</v>
      </c>
      <c r="BB407" s="6">
        <v>3.4000000000000002E-2</v>
      </c>
      <c r="BC407" s="6">
        <v>2.9000000000000001E-2</v>
      </c>
      <c r="BD407" s="6">
        <v>3.0000000000000001E-3</v>
      </c>
      <c r="BE407" s="6">
        <v>5.8000000000000003E-2</v>
      </c>
      <c r="BF407" s="6">
        <v>4.9000000000000002E-2</v>
      </c>
      <c r="BG407" s="6">
        <v>3.2000000000000001E-2</v>
      </c>
      <c r="BH407" s="6">
        <v>5.6000000000000001E-2</v>
      </c>
      <c r="BI407" s="6">
        <v>0</v>
      </c>
      <c r="BJ407" s="6">
        <v>0.03</v>
      </c>
      <c r="BK407" s="6">
        <v>0</v>
      </c>
      <c r="BL407" s="6">
        <v>4.8000000000000001E-2</v>
      </c>
      <c r="BM407" s="6">
        <v>2.1000000000000001E-2</v>
      </c>
      <c r="BN407" s="6">
        <v>0</v>
      </c>
      <c r="BO407" s="6">
        <v>4.5999999999999999E-2</v>
      </c>
      <c r="BP407" s="6">
        <v>0</v>
      </c>
      <c r="BQ407" s="6">
        <v>6.6000000000000003E-2</v>
      </c>
      <c r="BR407" s="6">
        <v>2.8000000000000001E-2</v>
      </c>
      <c r="BS407" s="6">
        <v>2.5000000000000001E-2</v>
      </c>
      <c r="BT407" s="6">
        <v>0</v>
      </c>
      <c r="BU407" s="6">
        <v>0</v>
      </c>
      <c r="BV407" s="6">
        <v>0</v>
      </c>
      <c r="BW407" s="6">
        <v>0</v>
      </c>
      <c r="BX407" s="6">
        <v>10.93</v>
      </c>
      <c r="BY407" s="6">
        <v>11.44</v>
      </c>
      <c r="BZ407" s="6">
        <v>-1.2150000000000001</v>
      </c>
      <c r="CA407" s="6">
        <v>-11.42</v>
      </c>
    </row>
    <row r="408" spans="1:79" x14ac:dyDescent="0.25">
      <c r="A408" s="4" t="s">
        <v>37</v>
      </c>
      <c r="B408" s="4">
        <v>2010</v>
      </c>
      <c r="C408" s="4" t="s">
        <v>38</v>
      </c>
      <c r="D408" s="5">
        <v>507075</v>
      </c>
      <c r="E408" s="5">
        <v>39447000000</v>
      </c>
      <c r="F408" s="6">
        <v>0.371</v>
      </c>
      <c r="G408" s="6">
        <v>0.73099999999999998</v>
      </c>
      <c r="H408" s="6">
        <v>11.202</v>
      </c>
      <c r="I408" s="6">
        <v>0.56299999999999994</v>
      </c>
      <c r="J408" s="7">
        <v>5.2939999999999996</v>
      </c>
      <c r="K408" s="6">
        <v>11.202</v>
      </c>
      <c r="L408" s="6">
        <v>0.56299999999999994</v>
      </c>
      <c r="M408" s="6">
        <v>5.2939999999999996</v>
      </c>
      <c r="N408" s="6">
        <v>22.091999999999999</v>
      </c>
      <c r="O408" s="6">
        <v>0.40699999999999997</v>
      </c>
      <c r="P408" s="6">
        <v>0.224</v>
      </c>
      <c r="Q408" s="6">
        <v>22.091999999999999</v>
      </c>
      <c r="R408" s="6">
        <v>0.40699999999999997</v>
      </c>
      <c r="S408" s="6">
        <v>0.224</v>
      </c>
      <c r="T408" s="6">
        <v>0.32600000000000001</v>
      </c>
      <c r="U408" s="6">
        <v>0.64400000000000002</v>
      </c>
      <c r="V408" s="6">
        <v>10.79</v>
      </c>
      <c r="W408" s="6">
        <v>21.279</v>
      </c>
      <c r="X408" s="6">
        <v>0.39200000000000002</v>
      </c>
      <c r="Y408" s="6">
        <v>16.146999999999998</v>
      </c>
      <c r="Z408" s="6">
        <v>656.36300000000006</v>
      </c>
      <c r="AA408" s="6">
        <v>644.19799999999998</v>
      </c>
      <c r="AB408" s="6">
        <v>355.20499999999998</v>
      </c>
      <c r="AC408" s="6">
        <v>1E-3</v>
      </c>
      <c r="AD408" s="6">
        <v>54.706000000000003</v>
      </c>
      <c r="AE408" s="6">
        <v>-1.869</v>
      </c>
      <c r="AF408" s="6">
        <v>228.91</v>
      </c>
      <c r="AG408" s="6">
        <v>1.3939999999999999</v>
      </c>
      <c r="AH408" s="6">
        <v>98832.991999999998</v>
      </c>
      <c r="AI408" s="6">
        <v>1.8220000000000001</v>
      </c>
      <c r="AJ408" s="6">
        <v>0</v>
      </c>
      <c r="AK408" s="6">
        <v>0</v>
      </c>
      <c r="AL408" s="6">
        <v>2.8420000000000001</v>
      </c>
      <c r="AM408" s="6">
        <v>5.6050000000000004</v>
      </c>
      <c r="AN408" s="6">
        <v>23.744</v>
      </c>
      <c r="AO408" s="6">
        <v>22.719000000000001</v>
      </c>
      <c r="AP408" s="6">
        <v>0</v>
      </c>
      <c r="AQ408" s="6">
        <v>0</v>
      </c>
      <c r="AR408" s="6">
        <v>0.57999999999999996</v>
      </c>
      <c r="AS408" s="6">
        <v>1.1439999999999999</v>
      </c>
      <c r="AT408" s="6">
        <v>0.37</v>
      </c>
      <c r="AU408" s="6">
        <v>0.73</v>
      </c>
      <c r="AV408" s="6">
        <v>7.593</v>
      </c>
      <c r="AW408" s="6">
        <v>14.974</v>
      </c>
      <c r="AX408" s="6">
        <v>0.13800000000000001</v>
      </c>
      <c r="AY408" s="6">
        <v>7.0000000000000007E-2</v>
      </c>
      <c r="AZ408" s="6">
        <v>50.116</v>
      </c>
      <c r="BA408" s="6">
        <v>0.03</v>
      </c>
      <c r="BB408" s="6">
        <v>3.4000000000000002E-2</v>
      </c>
      <c r="BC408" s="6">
        <v>2.9000000000000001E-2</v>
      </c>
      <c r="BD408" s="6">
        <v>2E-3</v>
      </c>
      <c r="BE408" s="6">
        <v>5.7000000000000002E-2</v>
      </c>
      <c r="BF408" s="6">
        <v>4.9000000000000002E-2</v>
      </c>
      <c r="BG408" s="6">
        <v>3.2000000000000001E-2</v>
      </c>
      <c r="BH408" s="6">
        <v>5.5E-2</v>
      </c>
      <c r="BI408" s="6">
        <v>0</v>
      </c>
      <c r="BJ408" s="6">
        <v>3.1E-2</v>
      </c>
      <c r="BK408" s="6">
        <v>0</v>
      </c>
      <c r="BL408" s="6">
        <v>4.8000000000000001E-2</v>
      </c>
      <c r="BM408" s="6">
        <v>2.1999999999999999E-2</v>
      </c>
      <c r="BN408" s="6">
        <v>0</v>
      </c>
      <c r="BO408" s="6">
        <v>4.5999999999999999E-2</v>
      </c>
      <c r="BP408" s="6">
        <v>0</v>
      </c>
      <c r="BQ408" s="6">
        <v>6.7000000000000004E-2</v>
      </c>
      <c r="BR408" s="6">
        <v>2.8000000000000001E-2</v>
      </c>
      <c r="BS408" s="6">
        <v>2.5000000000000001E-2</v>
      </c>
      <c r="BT408" s="6">
        <v>0</v>
      </c>
      <c r="BU408" s="6">
        <v>0</v>
      </c>
      <c r="BV408" s="6">
        <v>0</v>
      </c>
      <c r="BW408" s="6">
        <v>0</v>
      </c>
      <c r="BX408" s="6">
        <v>11.52</v>
      </c>
      <c r="BY408" s="6">
        <v>12.04</v>
      </c>
      <c r="BZ408" s="6">
        <v>-0.41199999999999998</v>
      </c>
      <c r="CA408" s="6">
        <v>-3.6789999999999998</v>
      </c>
    </row>
    <row r="409" spans="1:79" x14ac:dyDescent="0.25">
      <c r="A409" s="4" t="s">
        <v>37</v>
      </c>
      <c r="B409" s="4">
        <v>2011</v>
      </c>
      <c r="C409" s="4" t="s">
        <v>38</v>
      </c>
      <c r="D409" s="5">
        <v>518207</v>
      </c>
      <c r="E409" s="5">
        <v>42065000000</v>
      </c>
      <c r="F409" s="6">
        <v>0.38900000000000001</v>
      </c>
      <c r="G409" s="6">
        <v>0.751</v>
      </c>
      <c r="H409" s="6">
        <v>11.103</v>
      </c>
      <c r="I409" s="6">
        <v>-9.9000000000000005E-2</v>
      </c>
      <c r="J409" s="7">
        <v>-0.88600000000000001</v>
      </c>
      <c r="K409" s="6">
        <v>11.14</v>
      </c>
      <c r="L409" s="6">
        <v>-6.3E-2</v>
      </c>
      <c r="M409" s="6">
        <v>-0.55900000000000005</v>
      </c>
      <c r="N409" s="6">
        <v>21.495999999999999</v>
      </c>
      <c r="O409" s="6">
        <v>0.39700000000000002</v>
      </c>
      <c r="P409" s="6">
        <v>0.22800000000000001</v>
      </c>
      <c r="Q409" s="6">
        <v>21.425999999999998</v>
      </c>
      <c r="R409" s="6">
        <v>0.39500000000000002</v>
      </c>
      <c r="S409" s="6">
        <v>0.22700000000000001</v>
      </c>
      <c r="T409" s="6">
        <v>0.315</v>
      </c>
      <c r="U409" s="6">
        <v>0.60799999999999998</v>
      </c>
      <c r="V409" s="6">
        <v>12.185</v>
      </c>
      <c r="W409" s="6">
        <v>23.513000000000002</v>
      </c>
      <c r="X409" s="6">
        <v>0.434</v>
      </c>
      <c r="Y409" s="6">
        <v>16.536999999999999</v>
      </c>
      <c r="Z409" s="6">
        <v>667.46600000000001</v>
      </c>
      <c r="AA409" s="6">
        <v>655.33799999999997</v>
      </c>
      <c r="AB409" s="6">
        <v>355.52</v>
      </c>
      <c r="AC409" s="6">
        <v>1E-3</v>
      </c>
      <c r="AD409" s="6">
        <v>57.17</v>
      </c>
      <c r="AE409" s="6">
        <v>-1.8320000000000001</v>
      </c>
      <c r="AF409" s="6">
        <v>236.774</v>
      </c>
      <c r="AG409" s="6">
        <v>1.464</v>
      </c>
      <c r="AH409" s="6">
        <v>94211.608999999997</v>
      </c>
      <c r="AI409" s="6">
        <v>1.738</v>
      </c>
      <c r="AJ409" s="6">
        <v>0</v>
      </c>
      <c r="AK409" s="6">
        <v>0</v>
      </c>
      <c r="AL409" s="6">
        <v>2.464</v>
      </c>
      <c r="AM409" s="6">
        <v>4.7549999999999999</v>
      </c>
      <c r="AN409" s="6">
        <v>22.963999999999999</v>
      </c>
      <c r="AO409" s="6">
        <v>22.501000000000001</v>
      </c>
      <c r="AP409" s="6">
        <v>3.6999999999999998E-2</v>
      </c>
      <c r="AQ409" s="6">
        <v>7.0999999999999994E-2</v>
      </c>
      <c r="AR409" s="6">
        <v>0.56000000000000005</v>
      </c>
      <c r="AS409" s="6">
        <v>1.081</v>
      </c>
      <c r="AT409" s="6">
        <v>0.38</v>
      </c>
      <c r="AU409" s="6">
        <v>0.73299999999999998</v>
      </c>
      <c r="AV409" s="6">
        <v>7.8639999999999999</v>
      </c>
      <c r="AW409" s="6">
        <v>15.176</v>
      </c>
      <c r="AX409" s="6">
        <v>0.13600000000000001</v>
      </c>
      <c r="AY409" s="6">
        <v>7.0000000000000007E-2</v>
      </c>
      <c r="AZ409" s="6">
        <v>48.820999999999998</v>
      </c>
      <c r="BA409" s="6">
        <v>2.9000000000000001E-2</v>
      </c>
      <c r="BB409" s="6">
        <v>3.2000000000000001E-2</v>
      </c>
      <c r="BC409" s="6">
        <v>2.8000000000000001E-2</v>
      </c>
      <c r="BD409" s="6">
        <v>2E-3</v>
      </c>
      <c r="BE409" s="6">
        <v>5.5E-2</v>
      </c>
      <c r="BF409" s="6">
        <v>4.8000000000000001E-2</v>
      </c>
      <c r="BG409" s="6">
        <v>3.2000000000000001E-2</v>
      </c>
      <c r="BH409" s="6">
        <v>5.3999999999999999E-2</v>
      </c>
      <c r="BI409" s="6">
        <v>0</v>
      </c>
      <c r="BJ409" s="6">
        <v>3.1E-2</v>
      </c>
      <c r="BK409" s="6">
        <v>0</v>
      </c>
      <c r="BL409" s="6">
        <v>4.9000000000000002E-2</v>
      </c>
      <c r="BM409" s="6">
        <v>2.1999999999999999E-2</v>
      </c>
      <c r="BN409" s="6">
        <v>0</v>
      </c>
      <c r="BO409" s="6">
        <v>3.9E-2</v>
      </c>
      <c r="BP409" s="6">
        <v>1E-3</v>
      </c>
      <c r="BQ409" s="6">
        <v>6.9000000000000006E-2</v>
      </c>
      <c r="BR409" s="6">
        <v>2.5999999999999999E-2</v>
      </c>
      <c r="BS409" s="6">
        <v>2.5000000000000001E-2</v>
      </c>
      <c r="BT409" s="6">
        <v>0</v>
      </c>
      <c r="BU409" s="6">
        <v>0</v>
      </c>
      <c r="BV409" s="6">
        <v>0</v>
      </c>
      <c r="BW409" s="6">
        <v>0</v>
      </c>
      <c r="BX409" s="6">
        <v>11.66</v>
      </c>
      <c r="BY409" s="6">
        <v>11.9</v>
      </c>
      <c r="BZ409" s="6">
        <v>1.0820000000000001</v>
      </c>
      <c r="CA409" s="6">
        <v>9.7439999999999998</v>
      </c>
    </row>
    <row r="410" spans="1:79" x14ac:dyDescent="0.25">
      <c r="A410" s="4" t="s">
        <v>37</v>
      </c>
      <c r="B410" s="4">
        <v>2012</v>
      </c>
      <c r="C410" s="4" t="s">
        <v>38</v>
      </c>
      <c r="D410" s="5">
        <v>530596</v>
      </c>
      <c r="E410" s="5">
        <v>44073000000</v>
      </c>
      <c r="F410" s="6">
        <v>0.38100000000000001</v>
      </c>
      <c r="G410" s="6">
        <v>0.71799999999999997</v>
      </c>
      <c r="H410" s="6">
        <v>10.867000000000001</v>
      </c>
      <c r="I410" s="6">
        <v>-0.23499999999999999</v>
      </c>
      <c r="J410" s="7">
        <v>-2.121</v>
      </c>
      <c r="K410" s="6">
        <v>10.904</v>
      </c>
      <c r="L410" s="6">
        <v>-0.23499999999999999</v>
      </c>
      <c r="M410" s="6">
        <v>-2.1139999999999999</v>
      </c>
      <c r="N410" s="6">
        <v>20.550999999999998</v>
      </c>
      <c r="O410" s="6">
        <v>0.39</v>
      </c>
      <c r="P410" s="6">
        <v>0.22700000000000001</v>
      </c>
      <c r="Q410" s="6">
        <v>20.481999999999999</v>
      </c>
      <c r="R410" s="6">
        <v>0.38800000000000001</v>
      </c>
      <c r="S410" s="6">
        <v>0.22700000000000001</v>
      </c>
      <c r="T410" s="6">
        <v>0.28599999999999998</v>
      </c>
      <c r="U410" s="6">
        <v>0.53800000000000003</v>
      </c>
      <c r="V410" s="6">
        <v>12.034000000000001</v>
      </c>
      <c r="W410" s="6">
        <v>22.681000000000001</v>
      </c>
      <c r="X410" s="6">
        <v>0.43</v>
      </c>
      <c r="Y410" s="6">
        <v>16.917999999999999</v>
      </c>
      <c r="Z410" s="6">
        <v>678.33299999999997</v>
      </c>
      <c r="AA410" s="6">
        <v>666.24199999999996</v>
      </c>
      <c r="AB410" s="6">
        <v>355.80500000000001</v>
      </c>
      <c r="AC410" s="6">
        <v>1E-3</v>
      </c>
      <c r="AD410" s="6">
        <v>59.67</v>
      </c>
      <c r="AE410" s="6">
        <v>-1.7949999999999999</v>
      </c>
      <c r="AF410" s="6">
        <v>244.40700000000001</v>
      </c>
      <c r="AG410" s="6">
        <v>1.532</v>
      </c>
      <c r="AH410" s="6">
        <v>90375.616999999998</v>
      </c>
      <c r="AI410" s="6">
        <v>1.7130000000000001</v>
      </c>
      <c r="AJ410" s="6">
        <v>0</v>
      </c>
      <c r="AK410" s="6">
        <v>0</v>
      </c>
      <c r="AL410" s="6">
        <v>2.5</v>
      </c>
      <c r="AM410" s="6">
        <v>4.7119999999999997</v>
      </c>
      <c r="AN410" s="6">
        <v>21.994</v>
      </c>
      <c r="AO410" s="6">
        <v>21.542000000000002</v>
      </c>
      <c r="AP410" s="6">
        <v>3.6999999999999998E-2</v>
      </c>
      <c r="AQ410" s="6">
        <v>6.9000000000000006E-2</v>
      </c>
      <c r="AR410" s="6">
        <v>0.55000000000000004</v>
      </c>
      <c r="AS410" s="6">
        <v>1.0369999999999999</v>
      </c>
      <c r="AT410" s="6">
        <v>0.36</v>
      </c>
      <c r="AU410" s="6">
        <v>0.67800000000000005</v>
      </c>
      <c r="AV410" s="6">
        <v>7.633</v>
      </c>
      <c r="AW410" s="6">
        <v>14.385</v>
      </c>
      <c r="AX410" s="6">
        <v>0.128</v>
      </c>
      <c r="AY410" s="6">
        <v>6.8000000000000005E-2</v>
      </c>
      <c r="AZ410" s="6">
        <v>47.953000000000003</v>
      </c>
      <c r="BA410" s="6">
        <v>2.8000000000000001E-2</v>
      </c>
      <c r="BB410" s="6">
        <v>3.1E-2</v>
      </c>
      <c r="BC410" s="6">
        <v>2.7E-2</v>
      </c>
      <c r="BD410" s="6">
        <v>2E-3</v>
      </c>
      <c r="BE410" s="6">
        <v>5.3999999999999999E-2</v>
      </c>
      <c r="BF410" s="6">
        <v>4.8000000000000001E-2</v>
      </c>
      <c r="BG410" s="6">
        <v>3.2000000000000001E-2</v>
      </c>
      <c r="BH410" s="6">
        <v>5.2999999999999999E-2</v>
      </c>
      <c r="BI410" s="6">
        <v>0</v>
      </c>
      <c r="BJ410" s="6">
        <v>3.2000000000000001E-2</v>
      </c>
      <c r="BK410" s="6">
        <v>0</v>
      </c>
      <c r="BL410" s="6">
        <v>4.9000000000000002E-2</v>
      </c>
      <c r="BM410" s="6">
        <v>2.1999999999999999E-2</v>
      </c>
      <c r="BN410" s="6">
        <v>0</v>
      </c>
      <c r="BO410" s="6">
        <v>3.7999999999999999E-2</v>
      </c>
      <c r="BP410" s="6">
        <v>1E-3</v>
      </c>
      <c r="BQ410" s="6">
        <v>6.6000000000000003E-2</v>
      </c>
      <c r="BR410" s="6">
        <v>2.5000000000000001E-2</v>
      </c>
      <c r="BS410" s="6">
        <v>2.5000000000000001E-2</v>
      </c>
      <c r="BT410" s="6">
        <v>0</v>
      </c>
      <c r="BU410" s="6">
        <v>0</v>
      </c>
      <c r="BV410" s="6">
        <v>0</v>
      </c>
      <c r="BW410" s="6">
        <v>0</v>
      </c>
      <c r="BX410" s="6">
        <v>11.43</v>
      </c>
      <c r="BY410" s="6">
        <v>11.67</v>
      </c>
      <c r="BZ410" s="6">
        <v>1.167</v>
      </c>
      <c r="CA410" s="6">
        <v>10.738</v>
      </c>
    </row>
    <row r="411" spans="1:79" x14ac:dyDescent="0.25">
      <c r="A411" s="4" t="s">
        <v>37</v>
      </c>
      <c r="B411" s="4">
        <v>2013</v>
      </c>
      <c r="C411" s="4" t="s">
        <v>38</v>
      </c>
      <c r="D411" s="5">
        <v>543068</v>
      </c>
      <c r="E411" s="5">
        <v>46281000000</v>
      </c>
      <c r="F411" s="6">
        <v>0.372</v>
      </c>
      <c r="G411" s="6">
        <v>0.68400000000000005</v>
      </c>
      <c r="H411" s="6">
        <v>10.324999999999999</v>
      </c>
      <c r="I411" s="6">
        <v>-0.54200000000000004</v>
      </c>
      <c r="J411" s="7">
        <v>-4.9880000000000004</v>
      </c>
      <c r="K411" s="6">
        <v>10.324999999999999</v>
      </c>
      <c r="L411" s="6">
        <v>-0.57899999999999996</v>
      </c>
      <c r="M411" s="6">
        <v>-5.3079999999999998</v>
      </c>
      <c r="N411" s="6">
        <v>19.013000000000002</v>
      </c>
      <c r="O411" s="6">
        <v>0.35499999999999998</v>
      </c>
      <c r="P411" s="6">
        <v>0.22600000000000001</v>
      </c>
      <c r="Q411" s="6">
        <v>19.013000000000002</v>
      </c>
      <c r="R411" s="6">
        <v>0.35499999999999998</v>
      </c>
      <c r="S411" s="6">
        <v>0.22600000000000001</v>
      </c>
      <c r="T411" s="6">
        <v>0.27600000000000002</v>
      </c>
      <c r="U411" s="6">
        <v>0.50900000000000001</v>
      </c>
      <c r="V411" s="6">
        <v>11.601000000000001</v>
      </c>
      <c r="W411" s="6">
        <v>21.363</v>
      </c>
      <c r="X411" s="6">
        <v>0.39900000000000002</v>
      </c>
      <c r="Y411" s="6">
        <v>17.289000000000001</v>
      </c>
      <c r="Z411" s="6">
        <v>688.65899999999999</v>
      </c>
      <c r="AA411" s="6">
        <v>676.56700000000001</v>
      </c>
      <c r="AB411" s="6">
        <v>356.08100000000002</v>
      </c>
      <c r="AC411" s="6">
        <v>1E-3</v>
      </c>
      <c r="AD411" s="6">
        <v>61.784999999999997</v>
      </c>
      <c r="AE411" s="6">
        <v>-1.7949999999999999</v>
      </c>
      <c r="AF411" s="6">
        <v>251.91499999999999</v>
      </c>
      <c r="AG411" s="6">
        <v>1.5860000000000001</v>
      </c>
      <c r="AH411" s="6">
        <v>84137.460999999996</v>
      </c>
      <c r="AI411" s="6">
        <v>1.57</v>
      </c>
      <c r="AJ411" s="6">
        <v>0</v>
      </c>
      <c r="AK411" s="6">
        <v>0</v>
      </c>
      <c r="AL411" s="6">
        <v>2.1150000000000002</v>
      </c>
      <c r="AM411" s="6">
        <v>3.895</v>
      </c>
      <c r="AN411" s="6">
        <v>20.513000000000002</v>
      </c>
      <c r="AO411" s="6">
        <v>20.071000000000002</v>
      </c>
      <c r="AP411" s="6">
        <v>0</v>
      </c>
      <c r="AQ411" s="6">
        <v>0</v>
      </c>
      <c r="AR411" s="6">
        <v>0.56000000000000005</v>
      </c>
      <c r="AS411" s="6">
        <v>1.0309999999999999</v>
      </c>
      <c r="AT411" s="6">
        <v>0.36</v>
      </c>
      <c r="AU411" s="6">
        <v>0.66300000000000003</v>
      </c>
      <c r="AV411" s="6">
        <v>7.508</v>
      </c>
      <c r="AW411" s="6">
        <v>13.826000000000001</v>
      </c>
      <c r="AX411" s="6">
        <v>9.9000000000000005E-2</v>
      </c>
      <c r="AY411" s="6">
        <v>5.3999999999999999E-2</v>
      </c>
      <c r="AZ411" s="6">
        <v>45.692</v>
      </c>
      <c r="BA411" s="6">
        <v>2.5999999999999999E-2</v>
      </c>
      <c r="BB411" s="6">
        <v>2.9000000000000001E-2</v>
      </c>
      <c r="BC411" s="6">
        <v>2.5999999999999999E-2</v>
      </c>
      <c r="BD411" s="6">
        <v>2E-3</v>
      </c>
      <c r="BE411" s="6">
        <v>5.2999999999999999E-2</v>
      </c>
      <c r="BF411" s="6">
        <v>4.8000000000000001E-2</v>
      </c>
      <c r="BG411" s="6">
        <v>3.1E-2</v>
      </c>
      <c r="BH411" s="6">
        <v>5.1999999999999998E-2</v>
      </c>
      <c r="BI411" s="6">
        <v>0</v>
      </c>
      <c r="BJ411" s="6">
        <v>3.2000000000000001E-2</v>
      </c>
      <c r="BK411" s="6">
        <v>0</v>
      </c>
      <c r="BL411" s="6">
        <v>4.9000000000000002E-2</v>
      </c>
      <c r="BM411" s="6">
        <v>2.1999999999999999E-2</v>
      </c>
      <c r="BN411" s="6">
        <v>0</v>
      </c>
      <c r="BO411" s="6">
        <v>3.2000000000000001E-2</v>
      </c>
      <c r="BP411" s="6">
        <v>0</v>
      </c>
      <c r="BQ411" s="6">
        <v>6.5000000000000002E-2</v>
      </c>
      <c r="BR411" s="6">
        <v>1.7999999999999999E-2</v>
      </c>
      <c r="BS411" s="6">
        <v>2.5000000000000001E-2</v>
      </c>
      <c r="BT411" s="6">
        <v>0</v>
      </c>
      <c r="BU411" s="6">
        <v>0</v>
      </c>
      <c r="BV411" s="6">
        <v>0</v>
      </c>
      <c r="BW411" s="6">
        <v>0</v>
      </c>
      <c r="BX411" s="6">
        <v>10.9</v>
      </c>
      <c r="BY411" s="6">
        <v>11.14</v>
      </c>
      <c r="BZ411" s="6">
        <v>1.276</v>
      </c>
      <c r="CA411" s="6">
        <v>12.359</v>
      </c>
    </row>
    <row r="412" spans="1:79" x14ac:dyDescent="0.25">
      <c r="A412" s="4" t="s">
        <v>37</v>
      </c>
      <c r="B412" s="4">
        <v>2014</v>
      </c>
      <c r="C412" s="4" t="s">
        <v>38</v>
      </c>
      <c r="D412" s="5">
        <v>556075</v>
      </c>
      <c r="E412" s="5">
        <v>48789000000</v>
      </c>
      <c r="F412" s="6">
        <v>0.36</v>
      </c>
      <c r="G412" s="6">
        <v>0.64700000000000002</v>
      </c>
      <c r="H412" s="6">
        <v>9.8279999999999994</v>
      </c>
      <c r="I412" s="6">
        <v>-0.497</v>
      </c>
      <c r="J412" s="7">
        <v>-4.8150000000000004</v>
      </c>
      <c r="K412" s="6">
        <v>9.8650000000000002</v>
      </c>
      <c r="L412" s="6">
        <v>-0.46100000000000002</v>
      </c>
      <c r="M412" s="6">
        <v>-4.46</v>
      </c>
      <c r="N412" s="6">
        <v>17.739999999999998</v>
      </c>
      <c r="O412" s="6">
        <v>0.32100000000000001</v>
      </c>
      <c r="P412" s="6">
        <v>0.223</v>
      </c>
      <c r="Q412" s="6">
        <v>17.673999999999999</v>
      </c>
      <c r="R412" s="6">
        <v>0.32</v>
      </c>
      <c r="S412" s="6">
        <v>0.222</v>
      </c>
      <c r="T412" s="6">
        <v>0.27700000000000002</v>
      </c>
      <c r="U412" s="6">
        <v>0.499</v>
      </c>
      <c r="V412" s="6">
        <v>11.327999999999999</v>
      </c>
      <c r="W412" s="6">
        <v>20.372</v>
      </c>
      <c r="X412" s="6">
        <v>0.36799999999999999</v>
      </c>
      <c r="Y412" s="6">
        <v>17.649000000000001</v>
      </c>
      <c r="Z412" s="6">
        <v>698.48699999999997</v>
      </c>
      <c r="AA412" s="6">
        <v>686.43200000000002</v>
      </c>
      <c r="AB412" s="6">
        <v>356.35899999999998</v>
      </c>
      <c r="AC412" s="6">
        <v>1E-3</v>
      </c>
      <c r="AD412" s="6">
        <v>63.790999999999997</v>
      </c>
      <c r="AE412" s="6">
        <v>-1.7589999999999999</v>
      </c>
      <c r="AF412" s="6">
        <v>259.02600000000001</v>
      </c>
      <c r="AG412" s="6">
        <v>1.661</v>
      </c>
      <c r="AH412" s="6">
        <v>79619.141000000003</v>
      </c>
      <c r="AI412" s="6">
        <v>1.44</v>
      </c>
      <c r="AJ412" s="6">
        <v>0</v>
      </c>
      <c r="AK412" s="6">
        <v>0</v>
      </c>
      <c r="AL412" s="6">
        <v>2.0059999999999998</v>
      </c>
      <c r="AM412" s="6">
        <v>3.6080000000000001</v>
      </c>
      <c r="AN412" s="6">
        <v>19.134</v>
      </c>
      <c r="AO412" s="6">
        <v>18.702999999999999</v>
      </c>
      <c r="AP412" s="6">
        <v>3.6999999999999998E-2</v>
      </c>
      <c r="AQ412" s="6">
        <v>6.6000000000000003E-2</v>
      </c>
      <c r="AR412" s="6">
        <v>0.56000000000000005</v>
      </c>
      <c r="AS412" s="6">
        <v>1.0069999999999999</v>
      </c>
      <c r="AT412" s="6">
        <v>0.36</v>
      </c>
      <c r="AU412" s="6">
        <v>0.64700000000000002</v>
      </c>
      <c r="AV412" s="6">
        <v>7.1109999999999998</v>
      </c>
      <c r="AW412" s="6">
        <v>12.788</v>
      </c>
      <c r="AX412" s="6">
        <v>0.13300000000000001</v>
      </c>
      <c r="AY412" s="6">
        <v>7.3999999999999996E-2</v>
      </c>
      <c r="AZ412" s="6">
        <v>44.274000000000001</v>
      </c>
      <c r="BA412" s="6">
        <v>2.4E-2</v>
      </c>
      <c r="BB412" s="6">
        <v>2.8000000000000001E-2</v>
      </c>
      <c r="BC412" s="6">
        <v>2.4E-2</v>
      </c>
      <c r="BD412" s="6">
        <v>2E-3</v>
      </c>
      <c r="BE412" s="6">
        <v>5.1999999999999998E-2</v>
      </c>
      <c r="BF412" s="6">
        <v>4.7E-2</v>
      </c>
      <c r="BG412" s="6">
        <v>3.1E-2</v>
      </c>
      <c r="BH412" s="6">
        <v>5.0999999999999997E-2</v>
      </c>
      <c r="BI412" s="6">
        <v>0</v>
      </c>
      <c r="BJ412" s="6">
        <v>3.2000000000000001E-2</v>
      </c>
      <c r="BK412" s="6">
        <v>0</v>
      </c>
      <c r="BL412" s="6">
        <v>0.05</v>
      </c>
      <c r="BM412" s="6">
        <v>2.1999999999999999E-2</v>
      </c>
      <c r="BN412" s="6">
        <v>0</v>
      </c>
      <c r="BO412" s="6">
        <v>0.03</v>
      </c>
      <c r="BP412" s="6">
        <v>1E-3</v>
      </c>
      <c r="BQ412" s="6">
        <v>6.0999999999999999E-2</v>
      </c>
      <c r="BR412" s="6">
        <v>2.4E-2</v>
      </c>
      <c r="BS412" s="6">
        <v>2.4E-2</v>
      </c>
      <c r="BT412" s="6">
        <v>0</v>
      </c>
      <c r="BU412" s="6">
        <v>0</v>
      </c>
      <c r="BV412" s="6">
        <v>0</v>
      </c>
      <c r="BW412" s="6">
        <v>0</v>
      </c>
      <c r="BX412" s="6">
        <v>10.4</v>
      </c>
      <c r="BY412" s="6">
        <v>10.64</v>
      </c>
      <c r="BZ412" s="6">
        <v>1.5</v>
      </c>
      <c r="CA412" s="6">
        <v>15.265000000000001</v>
      </c>
    </row>
    <row r="413" spans="1:79" x14ac:dyDescent="0.25">
      <c r="A413" s="4" t="s">
        <v>37</v>
      </c>
      <c r="B413" s="4">
        <v>2015</v>
      </c>
      <c r="C413" s="4" t="s">
        <v>38</v>
      </c>
      <c r="D413" s="5">
        <v>569415</v>
      </c>
      <c r="E413" s="5">
        <v>51597000000</v>
      </c>
      <c r="F413" s="6">
        <v>0.32900000000000001</v>
      </c>
      <c r="G413" s="6">
        <v>0.57899999999999996</v>
      </c>
      <c r="H413" s="6">
        <v>9.3469999999999995</v>
      </c>
      <c r="I413" s="6">
        <v>-0.48099999999999998</v>
      </c>
      <c r="J413" s="7">
        <v>-4.891</v>
      </c>
      <c r="K413" s="6">
        <v>9.3469999999999995</v>
      </c>
      <c r="L413" s="6">
        <v>-0.51700000000000002</v>
      </c>
      <c r="M413" s="6">
        <v>-5.2450000000000001</v>
      </c>
      <c r="N413" s="6">
        <v>16.416</v>
      </c>
      <c r="O413" s="6">
        <v>0.29199999999999998</v>
      </c>
      <c r="P413" s="6">
        <v>0.217</v>
      </c>
      <c r="Q413" s="6">
        <v>16.416</v>
      </c>
      <c r="R413" s="6">
        <v>0.29199999999999998</v>
      </c>
      <c r="S413" s="6">
        <v>0.217</v>
      </c>
      <c r="T413" s="6">
        <v>0.28799999999999998</v>
      </c>
      <c r="U413" s="6">
        <v>0.50600000000000001</v>
      </c>
      <c r="V413" s="6">
        <v>11</v>
      </c>
      <c r="W413" s="6">
        <v>19.318000000000001</v>
      </c>
      <c r="X413" s="6">
        <v>0.34399999999999997</v>
      </c>
      <c r="Y413" s="6">
        <v>17.978999999999999</v>
      </c>
      <c r="Z413" s="6">
        <v>707.83399999999995</v>
      </c>
      <c r="AA413" s="6">
        <v>695.78</v>
      </c>
      <c r="AB413" s="6">
        <v>356.64699999999999</v>
      </c>
      <c r="AC413" s="6">
        <v>1E-3</v>
      </c>
      <c r="AD413" s="6">
        <v>65.620999999999995</v>
      </c>
      <c r="AE413" s="6">
        <v>-1.7589999999999999</v>
      </c>
      <c r="AF413" s="6">
        <v>265.85000000000002</v>
      </c>
      <c r="AG413" s="6">
        <v>1.7370000000000001</v>
      </c>
      <c r="AH413" s="6">
        <v>75576.625</v>
      </c>
      <c r="AI413" s="6">
        <v>1.3460000000000001</v>
      </c>
      <c r="AJ413" s="6">
        <v>0</v>
      </c>
      <c r="AK413" s="6">
        <v>0</v>
      </c>
      <c r="AL413" s="6">
        <v>1.83</v>
      </c>
      <c r="AM413" s="6">
        <v>3.2130000000000001</v>
      </c>
      <c r="AN413" s="6">
        <v>17.773</v>
      </c>
      <c r="AO413" s="6">
        <v>17.350999999999999</v>
      </c>
      <c r="AP413" s="6">
        <v>0</v>
      </c>
      <c r="AQ413" s="6">
        <v>0</v>
      </c>
      <c r="AR413" s="6">
        <v>0.56000000000000005</v>
      </c>
      <c r="AS413" s="6">
        <v>0.98299999999999998</v>
      </c>
      <c r="AT413" s="6">
        <v>0.36</v>
      </c>
      <c r="AU413" s="6">
        <v>0.63200000000000001</v>
      </c>
      <c r="AV413" s="6">
        <v>6.8239999999999998</v>
      </c>
      <c r="AW413" s="6">
        <v>11.984</v>
      </c>
      <c r="AX413" s="6">
        <v>0.13400000000000001</v>
      </c>
      <c r="AY413" s="6">
        <v>7.5999999999999998E-2</v>
      </c>
      <c r="AZ413" s="6">
        <v>43.033999999999999</v>
      </c>
      <c r="BA413" s="6">
        <v>2.3E-2</v>
      </c>
      <c r="BB413" s="6">
        <v>2.5999999999999999E-2</v>
      </c>
      <c r="BC413" s="6">
        <v>2.3E-2</v>
      </c>
      <c r="BD413" s="6">
        <v>2E-3</v>
      </c>
      <c r="BE413" s="6">
        <v>5.0999999999999997E-2</v>
      </c>
      <c r="BF413" s="6">
        <v>4.7E-2</v>
      </c>
      <c r="BG413" s="6">
        <v>3.1E-2</v>
      </c>
      <c r="BH413" s="6">
        <v>0.05</v>
      </c>
      <c r="BI413" s="6">
        <v>0</v>
      </c>
      <c r="BJ413" s="6">
        <v>3.1E-2</v>
      </c>
      <c r="BK413" s="6">
        <v>0</v>
      </c>
      <c r="BL413" s="6">
        <v>0.05</v>
      </c>
      <c r="BM413" s="6">
        <v>2.1999999999999999E-2</v>
      </c>
      <c r="BN413" s="6">
        <v>0</v>
      </c>
      <c r="BO413" s="6">
        <v>2.7E-2</v>
      </c>
      <c r="BP413" s="6">
        <v>0</v>
      </c>
      <c r="BQ413" s="6">
        <v>5.7000000000000002E-2</v>
      </c>
      <c r="BR413" s="6">
        <v>2.5000000000000001E-2</v>
      </c>
      <c r="BS413" s="6">
        <v>2.4E-2</v>
      </c>
      <c r="BT413" s="6">
        <v>0</v>
      </c>
      <c r="BU413" s="6">
        <v>0</v>
      </c>
      <c r="BV413" s="6">
        <v>0</v>
      </c>
      <c r="BW413" s="6">
        <v>0</v>
      </c>
      <c r="BX413" s="6">
        <v>9.8800000000000008</v>
      </c>
      <c r="BY413" s="6">
        <v>10.119999999999999</v>
      </c>
      <c r="BZ413" s="6">
        <v>1.6519999999999999</v>
      </c>
      <c r="CA413" s="6">
        <v>17.677</v>
      </c>
    </row>
    <row r="414" spans="1:79" x14ac:dyDescent="0.25">
      <c r="A414" s="4" t="s">
        <v>37</v>
      </c>
      <c r="B414" s="4">
        <v>2016</v>
      </c>
      <c r="C414" s="4" t="s">
        <v>38</v>
      </c>
      <c r="D414" s="5">
        <v>583355</v>
      </c>
      <c r="E414" s="5">
        <v>53505000000</v>
      </c>
      <c r="F414" s="6">
        <v>0.35099999999999998</v>
      </c>
      <c r="G414" s="6">
        <v>0.60199999999999998</v>
      </c>
      <c r="H414" s="6">
        <v>9.0890000000000004</v>
      </c>
      <c r="I414" s="6">
        <v>-0.25800000000000001</v>
      </c>
      <c r="J414" s="7">
        <v>-2.7629999999999999</v>
      </c>
      <c r="K414" s="6">
        <v>9.1259999999999994</v>
      </c>
      <c r="L414" s="6">
        <v>-0.222</v>
      </c>
      <c r="M414" s="6">
        <v>-2.371</v>
      </c>
      <c r="N414" s="6">
        <v>15.644</v>
      </c>
      <c r="O414" s="6">
        <v>0.27400000000000002</v>
      </c>
      <c r="P414" s="6">
        <v>0.215</v>
      </c>
      <c r="Q414" s="6">
        <v>15.581</v>
      </c>
      <c r="R414" s="6">
        <v>0.27200000000000002</v>
      </c>
      <c r="S414" s="6">
        <v>0.214</v>
      </c>
      <c r="T414" s="6">
        <v>0.29399999999999998</v>
      </c>
      <c r="U414" s="6">
        <v>0.504</v>
      </c>
      <c r="V414" s="6">
        <v>9.8339999999999996</v>
      </c>
      <c r="W414" s="6">
        <v>16.858000000000001</v>
      </c>
      <c r="X414" s="6">
        <v>0.29499999999999998</v>
      </c>
      <c r="Y414" s="6">
        <v>18.329999999999998</v>
      </c>
      <c r="Z414" s="6">
        <v>716.92399999999998</v>
      </c>
      <c r="AA414" s="6">
        <v>704.90599999999995</v>
      </c>
      <c r="AB414" s="6">
        <v>356.94099999999997</v>
      </c>
      <c r="AC414" s="6">
        <v>1E-3</v>
      </c>
      <c r="AD414" s="6">
        <v>67.302999999999997</v>
      </c>
      <c r="AE414" s="6">
        <v>-1.722</v>
      </c>
      <c r="AF414" s="6">
        <v>272.53500000000003</v>
      </c>
      <c r="AG414" s="6">
        <v>1.8129999999999999</v>
      </c>
      <c r="AH414" s="6">
        <v>72784.554999999993</v>
      </c>
      <c r="AI414" s="6">
        <v>1.2729999999999999</v>
      </c>
      <c r="AJ414" s="6">
        <v>0</v>
      </c>
      <c r="AK414" s="6">
        <v>0</v>
      </c>
      <c r="AL414" s="6">
        <v>1.6819999999999999</v>
      </c>
      <c r="AM414" s="6">
        <v>2.883</v>
      </c>
      <c r="AN414" s="6">
        <v>16.885000000000002</v>
      </c>
      <c r="AO414" s="6">
        <v>16.405000000000001</v>
      </c>
      <c r="AP414" s="6">
        <v>3.6999999999999998E-2</v>
      </c>
      <c r="AQ414" s="6">
        <v>6.3E-2</v>
      </c>
      <c r="AR414" s="6">
        <v>0.56000000000000005</v>
      </c>
      <c r="AS414" s="6">
        <v>0.96</v>
      </c>
      <c r="AT414" s="6">
        <v>0.36</v>
      </c>
      <c r="AU414" s="6">
        <v>0.61699999999999999</v>
      </c>
      <c r="AV414" s="6">
        <v>6.6849999999999996</v>
      </c>
      <c r="AW414" s="6">
        <v>11.46</v>
      </c>
      <c r="AX414" s="6">
        <v>0.13100000000000001</v>
      </c>
      <c r="AY414" s="6">
        <v>7.5999999999999998E-2</v>
      </c>
      <c r="AZ414" s="6">
        <v>42.459000000000003</v>
      </c>
      <c r="BA414" s="6">
        <v>2.4E-2</v>
      </c>
      <c r="BB414" s="6">
        <v>2.5999999999999999E-2</v>
      </c>
      <c r="BC414" s="6">
        <v>2.3E-2</v>
      </c>
      <c r="BD414" s="6">
        <v>2E-3</v>
      </c>
      <c r="BE414" s="6">
        <v>4.9000000000000002E-2</v>
      </c>
      <c r="BF414" s="6">
        <v>4.5999999999999999E-2</v>
      </c>
      <c r="BG414" s="6">
        <v>3.1E-2</v>
      </c>
      <c r="BH414" s="6">
        <v>4.9000000000000002E-2</v>
      </c>
      <c r="BI414" s="6">
        <v>0</v>
      </c>
      <c r="BJ414" s="6">
        <v>3.1E-2</v>
      </c>
      <c r="BK414" s="6">
        <v>0</v>
      </c>
      <c r="BL414" s="6">
        <v>0.05</v>
      </c>
      <c r="BM414" s="6">
        <v>2.1999999999999999E-2</v>
      </c>
      <c r="BN414" s="6">
        <v>0</v>
      </c>
      <c r="BO414" s="6">
        <v>2.4E-2</v>
      </c>
      <c r="BP414" s="6">
        <v>1E-3</v>
      </c>
      <c r="BQ414" s="6">
        <v>5.6000000000000001E-2</v>
      </c>
      <c r="BR414" s="6">
        <v>2.5000000000000001E-2</v>
      </c>
      <c r="BS414" s="6">
        <v>2.4E-2</v>
      </c>
      <c r="BT414" s="6">
        <v>0</v>
      </c>
      <c r="BU414" s="6">
        <v>0</v>
      </c>
      <c r="BV414" s="6">
        <v>0</v>
      </c>
      <c r="BW414" s="6">
        <v>0</v>
      </c>
      <c r="BX414" s="6">
        <v>9.57</v>
      </c>
      <c r="BY414" s="6">
        <v>9.85</v>
      </c>
      <c r="BZ414" s="6">
        <v>0.745</v>
      </c>
      <c r="CA414" s="6">
        <v>8.1940000000000008</v>
      </c>
    </row>
    <row r="415" spans="1:79" x14ac:dyDescent="0.25">
      <c r="A415" s="4" t="s">
        <v>37</v>
      </c>
      <c r="B415" s="4">
        <v>2017</v>
      </c>
      <c r="C415" s="4" t="s">
        <v>38</v>
      </c>
      <c r="D415" s="5">
        <v>596290</v>
      </c>
      <c r="E415" s="5">
        <v>56113000000</v>
      </c>
      <c r="F415" s="6">
        <v>0.371</v>
      </c>
      <c r="G415" s="6">
        <v>0.622</v>
      </c>
      <c r="H415" s="6">
        <v>9.2609999999999992</v>
      </c>
      <c r="I415" s="6">
        <v>0.17199999999999999</v>
      </c>
      <c r="J415" s="7">
        <v>1.8919999999999999</v>
      </c>
      <c r="K415" s="6">
        <v>9.298</v>
      </c>
      <c r="L415" s="6">
        <v>0.17199999999999999</v>
      </c>
      <c r="M415" s="6">
        <v>1.8839999999999999</v>
      </c>
      <c r="N415" s="6">
        <v>15.593</v>
      </c>
      <c r="O415" s="6">
        <v>0.27400000000000002</v>
      </c>
      <c r="P415" s="6">
        <v>0.21</v>
      </c>
      <c r="Q415" s="6">
        <v>15.531000000000001</v>
      </c>
      <c r="R415" s="6">
        <v>0.27300000000000002</v>
      </c>
      <c r="S415" s="6">
        <v>0.20899999999999999</v>
      </c>
      <c r="T415" s="6">
        <v>0.28299999999999997</v>
      </c>
      <c r="U415" s="6">
        <v>0.47399999999999998</v>
      </c>
      <c r="V415" s="6">
        <v>9.7140000000000004</v>
      </c>
      <c r="W415" s="6">
        <v>16.291</v>
      </c>
      <c r="X415" s="6">
        <v>0.28599999999999998</v>
      </c>
      <c r="Y415" s="6">
        <v>18.701000000000001</v>
      </c>
      <c r="Z415" s="6">
        <v>726.18499999999995</v>
      </c>
      <c r="AA415" s="6">
        <v>714.20299999999997</v>
      </c>
      <c r="AB415" s="6">
        <v>357.22399999999999</v>
      </c>
      <c r="AC415" s="6">
        <v>1E-3</v>
      </c>
      <c r="AD415" s="6">
        <v>68.959999999999994</v>
      </c>
      <c r="AE415" s="6">
        <v>-1.6850000000000001</v>
      </c>
      <c r="AF415" s="6">
        <v>279.40899999999999</v>
      </c>
      <c r="AG415" s="6">
        <v>1.89</v>
      </c>
      <c r="AH415" s="6">
        <v>74384.773000000001</v>
      </c>
      <c r="AI415" s="6">
        <v>1.306</v>
      </c>
      <c r="AJ415" s="6">
        <v>0</v>
      </c>
      <c r="AK415" s="6">
        <v>0</v>
      </c>
      <c r="AL415" s="6">
        <v>1.657</v>
      </c>
      <c r="AM415" s="6">
        <v>2.7789999999999999</v>
      </c>
      <c r="AN415" s="6">
        <v>16.77</v>
      </c>
      <c r="AO415" s="6">
        <v>16.318000000000001</v>
      </c>
      <c r="AP415" s="6">
        <v>3.6999999999999998E-2</v>
      </c>
      <c r="AQ415" s="6">
        <v>6.0999999999999999E-2</v>
      </c>
      <c r="AR415" s="6">
        <v>0.56999999999999995</v>
      </c>
      <c r="AS415" s="6">
        <v>0.95599999999999996</v>
      </c>
      <c r="AT415" s="6">
        <v>0.37</v>
      </c>
      <c r="AU415" s="6">
        <v>0.621</v>
      </c>
      <c r="AV415" s="6">
        <v>6.8739999999999997</v>
      </c>
      <c r="AW415" s="6">
        <v>11.528</v>
      </c>
      <c r="AX415" s="6">
        <v>0.129</v>
      </c>
      <c r="AY415" s="6">
        <v>7.6999999999999999E-2</v>
      </c>
      <c r="AZ415" s="6">
        <v>44.354999999999997</v>
      </c>
      <c r="BA415" s="6">
        <v>2.5000000000000001E-2</v>
      </c>
      <c r="BB415" s="6">
        <v>2.5999999999999999E-2</v>
      </c>
      <c r="BC415" s="6">
        <v>2.3E-2</v>
      </c>
      <c r="BD415" s="6">
        <v>2E-3</v>
      </c>
      <c r="BE415" s="6">
        <v>4.8000000000000001E-2</v>
      </c>
      <c r="BF415" s="6">
        <v>4.5999999999999999E-2</v>
      </c>
      <c r="BG415" s="6">
        <v>3.1E-2</v>
      </c>
      <c r="BH415" s="6">
        <v>4.8000000000000001E-2</v>
      </c>
      <c r="BI415" s="6">
        <v>0</v>
      </c>
      <c r="BJ415" s="6">
        <v>3.1E-2</v>
      </c>
      <c r="BK415" s="6">
        <v>0</v>
      </c>
      <c r="BL415" s="6">
        <v>0.05</v>
      </c>
      <c r="BM415" s="6">
        <v>2.1999999999999999E-2</v>
      </c>
      <c r="BN415" s="6">
        <v>0</v>
      </c>
      <c r="BO415" s="6">
        <v>2.3E-2</v>
      </c>
      <c r="BP415" s="6">
        <v>1E-3</v>
      </c>
      <c r="BQ415" s="6">
        <v>5.6000000000000001E-2</v>
      </c>
      <c r="BR415" s="6">
        <v>2.5000000000000001E-2</v>
      </c>
      <c r="BS415" s="6">
        <v>2.4E-2</v>
      </c>
      <c r="BT415" s="6">
        <v>0</v>
      </c>
      <c r="BU415" s="6">
        <v>0</v>
      </c>
      <c r="BV415" s="6">
        <v>0</v>
      </c>
      <c r="BW415" s="6">
        <v>0</v>
      </c>
      <c r="BX415" s="6">
        <v>9.73</v>
      </c>
      <c r="BY415" s="6">
        <v>10</v>
      </c>
      <c r="BZ415" s="6">
        <v>0.45300000000000001</v>
      </c>
      <c r="CA415" s="6">
        <v>4.8920000000000003</v>
      </c>
    </row>
    <row r="416" spans="1:79" x14ac:dyDescent="0.25">
      <c r="A416" s="4" t="s">
        <v>37</v>
      </c>
      <c r="B416" s="4">
        <v>2018</v>
      </c>
      <c r="C416" s="4" t="s">
        <v>38</v>
      </c>
      <c r="D416" s="5">
        <v>607920</v>
      </c>
      <c r="E416" s="5">
        <v>59321000000</v>
      </c>
      <c r="F416" s="6">
        <v>0.36899999999999999</v>
      </c>
      <c r="G416" s="6">
        <v>0.60799999999999998</v>
      </c>
      <c r="H416" s="6">
        <v>9.5670000000000002</v>
      </c>
      <c r="I416" s="6">
        <v>0.30499999999999999</v>
      </c>
      <c r="J416" s="7">
        <v>3.298</v>
      </c>
      <c r="K416" s="6">
        <v>9.6029999999999998</v>
      </c>
      <c r="L416" s="6">
        <v>0.30499999999999999</v>
      </c>
      <c r="M416" s="6">
        <v>3.2850000000000001</v>
      </c>
      <c r="N416" s="6">
        <v>15.797000000000001</v>
      </c>
      <c r="O416" s="6">
        <v>0.27400000000000002</v>
      </c>
      <c r="P416" s="6">
        <v>0.20699999999999999</v>
      </c>
      <c r="Q416" s="6">
        <v>15.737</v>
      </c>
      <c r="R416" s="6">
        <v>0.27300000000000002</v>
      </c>
      <c r="S416" s="6">
        <v>0.20599999999999999</v>
      </c>
      <c r="T416" s="6">
        <v>0.26700000000000002</v>
      </c>
      <c r="U416" s="6">
        <v>0.44</v>
      </c>
      <c r="V416" s="6">
        <v>9.5960000000000001</v>
      </c>
      <c r="W416" s="6">
        <v>15.785</v>
      </c>
      <c r="X416" s="6">
        <v>0.27400000000000002</v>
      </c>
      <c r="Y416" s="6">
        <v>19.07</v>
      </c>
      <c r="Z416" s="6">
        <v>735.75099999999998</v>
      </c>
      <c r="AA416" s="6">
        <v>723.80700000000002</v>
      </c>
      <c r="AB416" s="6">
        <v>357.49099999999999</v>
      </c>
      <c r="AC416" s="6">
        <v>1E-3</v>
      </c>
      <c r="AD416" s="6">
        <v>70.569000000000003</v>
      </c>
      <c r="AE416" s="6">
        <v>-1.649</v>
      </c>
      <c r="AF416" s="6">
        <v>286.65300000000002</v>
      </c>
      <c r="AG416" s="6">
        <v>1.9670000000000001</v>
      </c>
      <c r="AH416" s="6">
        <v>76376.741999999998</v>
      </c>
      <c r="AI416" s="6">
        <v>1.3260000000000001</v>
      </c>
      <c r="AJ416" s="6">
        <v>0</v>
      </c>
      <c r="AK416" s="6">
        <v>0</v>
      </c>
      <c r="AL416" s="6">
        <v>1.609</v>
      </c>
      <c r="AM416" s="6">
        <v>2.6469999999999998</v>
      </c>
      <c r="AN416" s="6">
        <v>16.959</v>
      </c>
      <c r="AO416" s="6">
        <v>16.498999999999999</v>
      </c>
      <c r="AP416" s="6">
        <v>3.6999999999999998E-2</v>
      </c>
      <c r="AQ416" s="6">
        <v>0.06</v>
      </c>
      <c r="AR416" s="6">
        <v>0.56000000000000005</v>
      </c>
      <c r="AS416" s="6">
        <v>0.92100000000000004</v>
      </c>
      <c r="AT416" s="6">
        <v>0.37</v>
      </c>
      <c r="AU416" s="6">
        <v>0.60899999999999999</v>
      </c>
      <c r="AV416" s="6">
        <v>7.2439999999999998</v>
      </c>
      <c r="AW416" s="6">
        <v>11.914999999999999</v>
      </c>
      <c r="AX416" s="6">
        <v>0.127</v>
      </c>
      <c r="AY416" s="6">
        <v>7.6999999999999999E-2</v>
      </c>
      <c r="AZ416" s="6">
        <v>46.430999999999997</v>
      </c>
      <c r="BA416" s="6">
        <v>2.4E-2</v>
      </c>
      <c r="BB416" s="6">
        <v>2.5999999999999999E-2</v>
      </c>
      <c r="BC416" s="6">
        <v>2.3E-2</v>
      </c>
      <c r="BD416" s="6">
        <v>2E-3</v>
      </c>
      <c r="BE416" s="6">
        <v>4.8000000000000001E-2</v>
      </c>
      <c r="BF416" s="6">
        <v>4.4999999999999998E-2</v>
      </c>
      <c r="BG416" s="6">
        <v>3.1E-2</v>
      </c>
      <c r="BH416" s="6">
        <v>4.7E-2</v>
      </c>
      <c r="BI416" s="6">
        <v>0</v>
      </c>
      <c r="BJ416" s="6">
        <v>3.1E-2</v>
      </c>
      <c r="BK416" s="6">
        <v>0</v>
      </c>
      <c r="BL416" s="6">
        <v>0.05</v>
      </c>
      <c r="BM416" s="6">
        <v>2.1999999999999999E-2</v>
      </c>
      <c r="BN416" s="6">
        <v>0</v>
      </c>
      <c r="BO416" s="6">
        <v>2.1000000000000001E-2</v>
      </c>
      <c r="BP416" s="6">
        <v>1E-3</v>
      </c>
      <c r="BQ416" s="6">
        <v>5.8999999999999997E-2</v>
      </c>
      <c r="BR416" s="6">
        <v>2.5999999999999999E-2</v>
      </c>
      <c r="BS416" s="6">
        <v>2.4E-2</v>
      </c>
      <c r="BT416" s="6">
        <v>0</v>
      </c>
      <c r="BU416" s="6">
        <v>0</v>
      </c>
      <c r="BV416" s="6">
        <v>0</v>
      </c>
      <c r="BW416" s="6">
        <v>0</v>
      </c>
      <c r="BX416" s="6">
        <v>10.029999999999999</v>
      </c>
      <c r="BY416" s="6">
        <v>10.31</v>
      </c>
      <c r="BZ416" s="6">
        <v>2.9000000000000001E-2</v>
      </c>
      <c r="CA416" s="6">
        <v>0.30599999999999999</v>
      </c>
    </row>
    <row r="417" spans="1:79" x14ac:dyDescent="0.25">
      <c r="A417" s="4" t="s">
        <v>37</v>
      </c>
      <c r="B417" s="4">
        <v>2019</v>
      </c>
      <c r="C417" s="4" t="s">
        <v>38</v>
      </c>
      <c r="D417" s="5">
        <v>619981</v>
      </c>
      <c r="E417" s="5">
        <v>62929000000</v>
      </c>
      <c r="F417" s="6">
        <v>0.39500000000000002</v>
      </c>
      <c r="G417" s="6">
        <v>0.63700000000000001</v>
      </c>
      <c r="H417" s="6">
        <v>9.7520000000000007</v>
      </c>
      <c r="I417" s="6">
        <v>0.185</v>
      </c>
      <c r="J417" s="7">
        <v>1.9339999999999999</v>
      </c>
      <c r="K417" s="6">
        <v>9.7880000000000003</v>
      </c>
      <c r="L417" s="6">
        <v>0.185</v>
      </c>
      <c r="M417" s="6">
        <v>1.927</v>
      </c>
      <c r="N417" s="6">
        <v>15.788</v>
      </c>
      <c r="O417" s="8">
        <f>AVERAGE($O$398:$O$416)</f>
        <v>0.38547368421052636</v>
      </c>
      <c r="P417" s="6">
        <v>0.20699999999999999</v>
      </c>
      <c r="Q417" s="6">
        <v>15.728999999999999</v>
      </c>
      <c r="R417" s="8">
        <f>AVERAGE($R$398:$R$416)</f>
        <v>0.38457894736842108</v>
      </c>
      <c r="S417" s="6">
        <v>0.20599999999999999</v>
      </c>
      <c r="T417" s="6">
        <v>0.27400000000000002</v>
      </c>
      <c r="U417" s="6">
        <v>0.443</v>
      </c>
      <c r="V417" s="6">
        <v>9.2859999999999996</v>
      </c>
      <c r="W417" s="6">
        <v>14.978</v>
      </c>
      <c r="X417" s="8">
        <f>AVERAGE($X$398:$X$416)</f>
        <v>0.41878947368421054</v>
      </c>
      <c r="Y417" s="6">
        <v>19.465</v>
      </c>
      <c r="Z417" s="6">
        <v>745.50300000000004</v>
      </c>
      <c r="AA417" s="6">
        <v>733.59500000000003</v>
      </c>
      <c r="AB417" s="6">
        <v>357.76499999999999</v>
      </c>
      <c r="AC417" s="6">
        <v>1E-3</v>
      </c>
      <c r="AD417" s="6">
        <v>72.177000000000007</v>
      </c>
      <c r="AE417" s="6">
        <v>-1.6120000000000001</v>
      </c>
      <c r="AF417" s="6">
        <v>294.04899999999998</v>
      </c>
      <c r="AG417" s="6">
        <v>2.0459999999999998</v>
      </c>
      <c r="AH417" s="6">
        <v>76273.702999999994</v>
      </c>
      <c r="AI417" s="8">
        <f>AVERAGE($AI$398:$AI$416)</f>
        <v>1.7095263157894738</v>
      </c>
      <c r="AJ417" s="6">
        <v>0</v>
      </c>
      <c r="AK417" s="6">
        <v>0</v>
      </c>
      <c r="AL417" s="6">
        <v>1.6080000000000001</v>
      </c>
      <c r="AM417" s="6">
        <v>2.5939999999999999</v>
      </c>
      <c r="AN417" s="6">
        <v>16.904</v>
      </c>
      <c r="AO417" s="6">
        <v>16.452000000000002</v>
      </c>
      <c r="AP417" s="6">
        <v>3.6999999999999998E-2</v>
      </c>
      <c r="AQ417" s="6">
        <v>5.8999999999999997E-2</v>
      </c>
      <c r="AR417" s="6">
        <v>0.56000000000000005</v>
      </c>
      <c r="AS417" s="6">
        <v>0.90300000000000002</v>
      </c>
      <c r="AT417" s="6">
        <v>0.38</v>
      </c>
      <c r="AU417" s="6">
        <v>0.61299999999999999</v>
      </c>
      <c r="AV417" s="6">
        <v>7.3959999999999999</v>
      </c>
      <c r="AW417" s="6">
        <v>11.929</v>
      </c>
      <c r="AX417" s="6">
        <v>0.127</v>
      </c>
      <c r="AY417" s="6">
        <v>7.9000000000000001E-2</v>
      </c>
      <c r="AZ417" s="6">
        <v>47.287999999999997</v>
      </c>
      <c r="BA417" s="6">
        <v>2.4E-2</v>
      </c>
      <c r="BB417" s="6">
        <v>2.5999999999999999E-2</v>
      </c>
      <c r="BC417" s="6">
        <v>2.4E-2</v>
      </c>
      <c r="BD417" s="6">
        <v>2E-3</v>
      </c>
      <c r="BE417" s="6">
        <v>4.7E-2</v>
      </c>
      <c r="BF417" s="6">
        <v>4.4999999999999998E-2</v>
      </c>
      <c r="BG417" s="6">
        <v>3.1E-2</v>
      </c>
      <c r="BH417" s="6">
        <v>4.5999999999999999E-2</v>
      </c>
      <c r="BI417" s="6">
        <v>0</v>
      </c>
      <c r="BJ417" s="6">
        <v>0.03</v>
      </c>
      <c r="BK417" s="6">
        <v>0</v>
      </c>
      <c r="BL417" s="6">
        <v>0.05</v>
      </c>
      <c r="BM417" s="6">
        <v>2.3E-2</v>
      </c>
      <c r="BN417" s="6">
        <v>0</v>
      </c>
      <c r="BO417" s="6">
        <v>2.1000000000000001E-2</v>
      </c>
      <c r="BP417" s="6">
        <v>1E-3</v>
      </c>
      <c r="BQ417" s="6">
        <v>0.06</v>
      </c>
      <c r="BR417" s="6">
        <v>2.5999999999999999E-2</v>
      </c>
      <c r="BS417" s="6">
        <v>2.4E-2</v>
      </c>
      <c r="BT417" s="6">
        <v>0</v>
      </c>
      <c r="BU417" s="6">
        <v>0</v>
      </c>
      <c r="BV417" s="6">
        <v>0</v>
      </c>
      <c r="BW417" s="6">
        <v>0</v>
      </c>
      <c r="BX417" s="6">
        <v>10.199999999999999</v>
      </c>
      <c r="BY417" s="6">
        <v>10.48</v>
      </c>
      <c r="BZ417" s="6">
        <v>-0.46500000000000002</v>
      </c>
      <c r="CA417" s="6">
        <v>-4.7720000000000002</v>
      </c>
    </row>
    <row r="418" spans="1:79" x14ac:dyDescent="0.25">
      <c r="A418" s="4" t="s">
        <v>37</v>
      </c>
      <c r="B418" s="4">
        <v>2020</v>
      </c>
      <c r="C418" s="4" t="s">
        <v>38</v>
      </c>
      <c r="D418" s="5">
        <v>630401</v>
      </c>
      <c r="E418" s="5">
        <v>60611000000</v>
      </c>
      <c r="F418" s="6">
        <v>0.39900000000000002</v>
      </c>
      <c r="G418" s="6">
        <v>0.63300000000000001</v>
      </c>
      <c r="H418" s="6">
        <v>8.0969999999999995</v>
      </c>
      <c r="I418" s="6">
        <v>-1.655</v>
      </c>
      <c r="J418" s="7">
        <v>-16.974</v>
      </c>
      <c r="K418" s="6">
        <v>8.17</v>
      </c>
      <c r="L418" s="6">
        <v>-1.619</v>
      </c>
      <c r="M418" s="6">
        <v>-16.536000000000001</v>
      </c>
      <c r="N418" s="6">
        <v>12.96</v>
      </c>
      <c r="O418" s="8">
        <f t="shared" ref="O418:O419" si="70">AVERAGE($O$398:$O$416)</f>
        <v>0.38547368421052636</v>
      </c>
      <c r="P418" s="6">
        <v>0.20200000000000001</v>
      </c>
      <c r="Q418" s="6">
        <v>12.843</v>
      </c>
      <c r="R418" s="8">
        <f t="shared" ref="R418:R419" si="71">AVERAGE($R$398:$R$416)</f>
        <v>0.38457894736842108</v>
      </c>
      <c r="S418" s="6">
        <v>0.2</v>
      </c>
      <c r="T418" s="6">
        <v>0.23699999999999999</v>
      </c>
      <c r="U418" s="6">
        <v>0.377</v>
      </c>
      <c r="V418" s="6">
        <v>7.97</v>
      </c>
      <c r="W418" s="6">
        <v>12.643000000000001</v>
      </c>
      <c r="X418" s="8">
        <f t="shared" ref="X418:X419" si="72">AVERAGE($X$398:$X$416)</f>
        <v>0.41878947368421054</v>
      </c>
      <c r="Y418" s="6">
        <v>19.864000000000001</v>
      </c>
      <c r="Z418" s="6">
        <v>753.6</v>
      </c>
      <c r="AA418" s="6">
        <v>741.76499999999999</v>
      </c>
      <c r="AB418" s="6">
        <v>358.00299999999999</v>
      </c>
      <c r="AC418" s="6">
        <v>2E-3</v>
      </c>
      <c r="AD418" s="6">
        <v>73.646000000000001</v>
      </c>
      <c r="AE418" s="6">
        <v>-1.5389999999999999</v>
      </c>
      <c r="AF418" s="6">
        <v>299.99</v>
      </c>
      <c r="AG418" s="6">
        <v>2.0950000000000002</v>
      </c>
      <c r="AH418" s="6">
        <v>64241.788999999997</v>
      </c>
      <c r="AI418" s="8">
        <f t="shared" ref="AI418:AI419" si="73">AVERAGE($AI$398:$AI$416)</f>
        <v>1.7095263157894738</v>
      </c>
      <c r="AJ418" s="6">
        <v>0</v>
      </c>
      <c r="AK418" s="6">
        <v>0</v>
      </c>
      <c r="AL418" s="6">
        <v>1.4690000000000001</v>
      </c>
      <c r="AM418" s="6">
        <v>2.331</v>
      </c>
      <c r="AN418" s="8">
        <f>AVERAGE($AN$398:$AN$417)</f>
        <v>22.107499999999998</v>
      </c>
      <c r="AO418" s="8">
        <f>AVERAGE($AO$398:$AO$417)</f>
        <v>21.291149999999998</v>
      </c>
      <c r="AP418" s="6">
        <v>7.2999999999999995E-2</v>
      </c>
      <c r="AQ418" s="6">
        <v>0.11600000000000001</v>
      </c>
      <c r="AR418" s="8">
        <f>AVERAGE($AR$398:$AR$417)</f>
        <v>0.57150000000000012</v>
      </c>
      <c r="AS418" s="8">
        <f>AVERAGE($AS$398:$AS$417)</f>
        <v>1.1291499999999999</v>
      </c>
      <c r="AT418" s="8">
        <f>AVERAGE($AT$398:$AT$417)</f>
        <v>0.35600000000000009</v>
      </c>
      <c r="AU418" s="8">
        <f>AVERAGE($AU$398:$AU$417)</f>
        <v>0.69835000000000014</v>
      </c>
      <c r="AV418" s="6">
        <v>5.9409999999999998</v>
      </c>
      <c r="AW418" s="6">
        <v>9.4250000000000007</v>
      </c>
      <c r="AX418" s="6">
        <v>7.8E-2</v>
      </c>
      <c r="AY418" s="6">
        <v>4.9000000000000002E-2</v>
      </c>
      <c r="AZ418" s="6">
        <v>40.497999999999998</v>
      </c>
      <c r="BA418" s="6">
        <v>2.4E-2</v>
      </c>
      <c r="BB418" s="6">
        <v>2.3E-2</v>
      </c>
      <c r="BC418" s="6">
        <v>2.1000000000000001E-2</v>
      </c>
      <c r="BD418" s="6">
        <v>2E-3</v>
      </c>
      <c r="BE418" s="6">
        <v>4.5999999999999999E-2</v>
      </c>
      <c r="BF418" s="6">
        <v>4.3999999999999997E-2</v>
      </c>
      <c r="BG418" s="6">
        <v>0.03</v>
      </c>
      <c r="BH418" s="6">
        <v>4.4999999999999998E-2</v>
      </c>
      <c r="BI418" s="6">
        <v>0</v>
      </c>
      <c r="BJ418" s="6">
        <v>0.03</v>
      </c>
      <c r="BK418" s="6">
        <v>0</v>
      </c>
      <c r="BL418" s="6">
        <v>5.0999999999999997E-2</v>
      </c>
      <c r="BM418" s="6">
        <v>2.1999999999999999E-2</v>
      </c>
      <c r="BN418" s="6">
        <v>0</v>
      </c>
      <c r="BO418" s="6">
        <v>1.9E-2</v>
      </c>
      <c r="BP418" s="6">
        <v>2E-3</v>
      </c>
      <c r="BQ418" s="6">
        <v>5.2999999999999999E-2</v>
      </c>
      <c r="BR418" s="6">
        <v>1.7000000000000001E-2</v>
      </c>
      <c r="BS418" s="6">
        <v>2.4E-2</v>
      </c>
      <c r="BT418" s="6">
        <v>0</v>
      </c>
      <c r="BU418" s="6">
        <v>0</v>
      </c>
      <c r="BV418" s="6">
        <v>0</v>
      </c>
      <c r="BW418" s="6">
        <v>0</v>
      </c>
      <c r="BX418" s="8">
        <f>AVERAGE($BX$398:$BX$417)</f>
        <v>10.7705</v>
      </c>
      <c r="BY418" s="8">
        <f>AVERAGE($BY$398:$BY$417)</f>
        <v>11.172000000000001</v>
      </c>
      <c r="BZ418" s="6">
        <v>-0.127</v>
      </c>
      <c r="CA418" s="6">
        <v>-1.5629999999999999</v>
      </c>
    </row>
    <row r="419" spans="1:79" x14ac:dyDescent="0.25">
      <c r="A419" s="4" t="s">
        <v>37</v>
      </c>
      <c r="B419" s="4">
        <v>2021</v>
      </c>
      <c r="C419" s="4" t="s">
        <v>38</v>
      </c>
      <c r="D419" s="5">
        <v>639330</v>
      </c>
      <c r="E419" s="5">
        <v>66829000000</v>
      </c>
      <c r="F419" s="6">
        <v>0.39900000000000002</v>
      </c>
      <c r="G419" s="6">
        <v>0.624</v>
      </c>
      <c r="H419" s="6">
        <v>8.3550000000000004</v>
      </c>
      <c r="I419" s="6">
        <v>0.25800000000000001</v>
      </c>
      <c r="J419" s="7">
        <v>3.1869999999999998</v>
      </c>
      <c r="K419" s="6">
        <v>8.4280000000000008</v>
      </c>
      <c r="L419" s="6">
        <v>0.25800000000000001</v>
      </c>
      <c r="M419" s="6">
        <v>3.1579999999999999</v>
      </c>
      <c r="N419" s="6">
        <v>13.182</v>
      </c>
      <c r="O419" s="8">
        <f t="shared" si="70"/>
        <v>0.38547368421052636</v>
      </c>
      <c r="P419" s="6">
        <v>0.19500000000000001</v>
      </c>
      <c r="Q419" s="6">
        <v>13.068</v>
      </c>
      <c r="R419" s="8">
        <f t="shared" si="71"/>
        <v>0.38457894736842108</v>
      </c>
      <c r="S419" s="6">
        <v>0.193</v>
      </c>
      <c r="T419" s="6">
        <v>0.20899999999999999</v>
      </c>
      <c r="U419" s="6">
        <v>0.32700000000000001</v>
      </c>
      <c r="V419" s="8">
        <f>AVERAGE(V398:V418)</f>
        <v>11.111190476190476</v>
      </c>
      <c r="W419" s="8">
        <f>AVERAGE(W398:W418)</f>
        <v>21.850952380952382</v>
      </c>
      <c r="X419" s="8">
        <f t="shared" si="72"/>
        <v>0.41878947368421054</v>
      </c>
      <c r="Y419" s="6">
        <v>20.263000000000002</v>
      </c>
      <c r="Z419" s="6">
        <v>761.95399999999995</v>
      </c>
      <c r="AA419" s="6">
        <v>750.19299999999998</v>
      </c>
      <c r="AB419" s="6">
        <v>358.21199999999999</v>
      </c>
      <c r="AC419" s="6">
        <v>2E-3</v>
      </c>
      <c r="AD419" s="6">
        <v>75.216999999999999</v>
      </c>
      <c r="AE419" s="6">
        <v>-1.466</v>
      </c>
      <c r="AF419" s="6">
        <v>306.11599999999999</v>
      </c>
      <c r="AG419" s="6">
        <v>2.1440000000000001</v>
      </c>
      <c r="AH419" s="6">
        <v>67687.906000000003</v>
      </c>
      <c r="AI419" s="8">
        <f t="shared" si="73"/>
        <v>1.7095263157894738</v>
      </c>
      <c r="AJ419" s="6">
        <v>0</v>
      </c>
      <c r="AK419" s="6">
        <v>0</v>
      </c>
      <c r="AL419" s="6">
        <v>1.571</v>
      </c>
      <c r="AM419" s="6">
        <v>2.4580000000000002</v>
      </c>
      <c r="AN419" s="8">
        <f>AVERAGE($AN$398:$AN$417)</f>
        <v>22.107499999999998</v>
      </c>
      <c r="AO419" s="8">
        <f>AVERAGE($AO$398:$AO$417)</f>
        <v>21.291149999999998</v>
      </c>
      <c r="AP419" s="6">
        <v>7.2999999999999995E-2</v>
      </c>
      <c r="AQ419" s="6">
        <v>0.115</v>
      </c>
      <c r="AR419" s="8">
        <f>AVERAGE($AR$398:$AR$417)</f>
        <v>0.57150000000000012</v>
      </c>
      <c r="AS419" s="8">
        <f>AVERAGE($AS$398:$AS$417)</f>
        <v>1.1291499999999999</v>
      </c>
      <c r="AT419" s="8">
        <f>AVERAGE($AT$398:$AT$417)</f>
        <v>0.35600000000000009</v>
      </c>
      <c r="AU419" s="8">
        <f>AVERAGE($AU$398:$AU$417)</f>
        <v>0.69835000000000014</v>
      </c>
      <c r="AV419" s="6">
        <v>6.1260000000000003</v>
      </c>
      <c r="AW419" s="6">
        <v>9.5809999999999995</v>
      </c>
      <c r="AX419" s="6">
        <v>7.6999999999999999E-2</v>
      </c>
      <c r="AY419" s="6">
        <v>4.9000000000000002E-2</v>
      </c>
      <c r="AZ419" s="6">
        <v>43.274999999999999</v>
      </c>
      <c r="BA419" s="6">
        <v>2.4E-2</v>
      </c>
      <c r="BB419" s="6">
        <v>2.3E-2</v>
      </c>
      <c r="BC419" s="6">
        <v>2.1000000000000001E-2</v>
      </c>
      <c r="BD419" s="6">
        <v>1E-3</v>
      </c>
      <c r="BE419" s="6">
        <v>4.4999999999999998E-2</v>
      </c>
      <c r="BF419" s="6">
        <v>4.3999999999999997E-2</v>
      </c>
      <c r="BG419" s="6">
        <v>0.03</v>
      </c>
      <c r="BH419" s="6">
        <v>4.4999999999999998E-2</v>
      </c>
      <c r="BI419" s="6">
        <v>0</v>
      </c>
      <c r="BJ419" s="6">
        <v>0.03</v>
      </c>
      <c r="BK419" s="6">
        <v>0</v>
      </c>
      <c r="BL419" s="6">
        <v>5.0999999999999997E-2</v>
      </c>
      <c r="BM419" s="6">
        <v>2.1999999999999999E-2</v>
      </c>
      <c r="BN419" s="6">
        <v>0</v>
      </c>
      <c r="BO419" s="6">
        <v>0.02</v>
      </c>
      <c r="BP419" s="6">
        <v>2E-3</v>
      </c>
      <c r="BQ419" s="6">
        <v>5.1999999999999998E-2</v>
      </c>
      <c r="BR419" s="6">
        <v>1.7000000000000001E-2</v>
      </c>
      <c r="BS419" s="6">
        <v>2.4E-2</v>
      </c>
      <c r="BT419" s="6">
        <v>0</v>
      </c>
      <c r="BU419" s="6">
        <v>0</v>
      </c>
      <c r="BV419" s="6">
        <v>0</v>
      </c>
      <c r="BW419" s="6">
        <v>0</v>
      </c>
      <c r="BX419" s="8">
        <f>AVERAGE($BX$398:$BX$417)</f>
        <v>10.7705</v>
      </c>
      <c r="BY419" s="8">
        <f>AVERAGE($BY$398:$BY$417)</f>
        <v>11.172000000000001</v>
      </c>
      <c r="BZ419" s="8">
        <f>AVERAGE(BZ398:BZ418)</f>
        <v>0.83609523809523822</v>
      </c>
      <c r="CA419" s="8">
        <f>AVERAGE(CA398:CA418)</f>
        <v>7.5482857142857132</v>
      </c>
    </row>
    <row r="420" spans="1:79" x14ac:dyDescent="0.25">
      <c r="A420" s="4" t="s">
        <v>39</v>
      </c>
      <c r="B420" s="4">
        <v>2000</v>
      </c>
      <c r="C420" s="4" t="s">
        <v>40</v>
      </c>
      <c r="D420" s="5">
        <v>22945152</v>
      </c>
      <c r="E420" s="5">
        <v>172000000000</v>
      </c>
      <c r="F420" s="6">
        <v>6.5880000000000001</v>
      </c>
      <c r="G420" s="6">
        <v>0.28699999999999998</v>
      </c>
      <c r="H420" s="6">
        <v>126.203</v>
      </c>
      <c r="I420" s="6">
        <v>17.911999999999999</v>
      </c>
      <c r="J420" s="7">
        <v>16.54</v>
      </c>
      <c r="K420" s="6">
        <v>215.934</v>
      </c>
      <c r="L420" s="6">
        <v>13.661</v>
      </c>
      <c r="M420" s="6">
        <v>6.7539999999999996</v>
      </c>
      <c r="N420" s="6">
        <v>9.4109999999999996</v>
      </c>
      <c r="O420" s="6">
        <v>0.70699999999999996</v>
      </c>
      <c r="P420" s="6">
        <v>0.35299999999999998</v>
      </c>
      <c r="Q420" s="6">
        <v>5.5</v>
      </c>
      <c r="R420" s="6">
        <v>0.41299999999999998</v>
      </c>
      <c r="S420" s="6">
        <v>0.20599999999999999</v>
      </c>
      <c r="T420" s="6">
        <v>7.8739999999999997</v>
      </c>
      <c r="U420" s="6">
        <v>0.34300000000000003</v>
      </c>
      <c r="V420" s="6">
        <v>114.005</v>
      </c>
      <c r="W420" s="6">
        <v>4.9690000000000003</v>
      </c>
      <c r="X420" s="6">
        <v>0.373</v>
      </c>
      <c r="Y420" s="6">
        <v>78.257999999999996</v>
      </c>
      <c r="Z420" s="6">
        <v>1838.039</v>
      </c>
      <c r="AA420" s="6">
        <v>10805.201999999999</v>
      </c>
      <c r="AB420" s="6">
        <v>122.297</v>
      </c>
      <c r="AC420" s="6">
        <v>109.145</v>
      </c>
      <c r="AD420" s="6">
        <v>357.41300000000001</v>
      </c>
      <c r="AE420" s="6">
        <v>9856.893</v>
      </c>
      <c r="AF420" s="6">
        <v>1170.9269999999999</v>
      </c>
      <c r="AG420" s="3"/>
      <c r="AH420" s="6">
        <v>26639.928</v>
      </c>
      <c r="AI420" s="6">
        <v>2.0009999999999999</v>
      </c>
      <c r="AJ420" s="6">
        <v>5.9169999999999998</v>
      </c>
      <c r="AK420" s="6">
        <v>0.25800000000000001</v>
      </c>
      <c r="AL420" s="6">
        <v>49.670999999999999</v>
      </c>
      <c r="AM420" s="6">
        <v>2.165</v>
      </c>
      <c r="AN420" s="6">
        <v>6.9290000000000003</v>
      </c>
      <c r="AO420" s="6">
        <v>11.847</v>
      </c>
      <c r="AP420" s="6">
        <v>89.730999999999995</v>
      </c>
      <c r="AQ420" s="6">
        <v>3.911</v>
      </c>
      <c r="AR420" s="6">
        <v>26.15</v>
      </c>
      <c r="AS420" s="6">
        <v>1.1399999999999999</v>
      </c>
      <c r="AT420" s="6">
        <v>8.8699999999999992</v>
      </c>
      <c r="AU420" s="6">
        <v>0.38700000000000001</v>
      </c>
      <c r="AV420" s="6">
        <v>56.152999999999999</v>
      </c>
      <c r="AW420" s="6">
        <v>2.4470000000000001</v>
      </c>
      <c r="AX420" s="3"/>
      <c r="AY420" s="3"/>
      <c r="AZ420" s="6">
        <v>611.25699999999995</v>
      </c>
      <c r="BA420" s="6">
        <v>0.91300000000000003</v>
      </c>
      <c r="BB420" s="6">
        <v>0.496</v>
      </c>
      <c r="BC420" s="6">
        <v>0.70599999999999996</v>
      </c>
      <c r="BD420" s="6">
        <v>8.5999999999999993E-2</v>
      </c>
      <c r="BE420" s="6">
        <v>0.42499999999999999</v>
      </c>
      <c r="BF420" s="6">
        <v>0.17599999999999999</v>
      </c>
      <c r="BG420" s="6">
        <v>0.64200000000000002</v>
      </c>
      <c r="BH420" s="6">
        <v>2.3E-2</v>
      </c>
      <c r="BI420" s="6">
        <v>1.02</v>
      </c>
      <c r="BJ420" s="6">
        <v>0.29299999999999998</v>
      </c>
      <c r="BK420" s="6">
        <v>1.534</v>
      </c>
      <c r="BL420" s="6">
        <v>0.32</v>
      </c>
      <c r="BM420" s="3"/>
      <c r="BN420" s="6">
        <v>2.121</v>
      </c>
      <c r="BO420" s="6">
        <v>1.05</v>
      </c>
      <c r="BP420" s="6">
        <v>1.754</v>
      </c>
      <c r="BQ420" s="6">
        <v>0.54500000000000004</v>
      </c>
      <c r="BR420" s="3"/>
      <c r="BS420" s="6">
        <v>0.5</v>
      </c>
      <c r="BT420" s="6">
        <v>1E-3</v>
      </c>
      <c r="BU420" s="6">
        <v>4.0000000000000001E-3</v>
      </c>
      <c r="BV420" s="6">
        <v>6.0000000000000001E-3</v>
      </c>
      <c r="BW420" s="6">
        <v>0</v>
      </c>
      <c r="BX420" s="6">
        <v>271.82</v>
      </c>
      <c r="BY420" s="6">
        <v>158.97999999999999</v>
      </c>
      <c r="BZ420" s="6">
        <v>-12.198</v>
      </c>
      <c r="CA420" s="6">
        <v>-9.6649999999999991</v>
      </c>
    </row>
    <row r="421" spans="1:79" x14ac:dyDescent="0.25">
      <c r="A421" s="4" t="s">
        <v>39</v>
      </c>
      <c r="B421" s="4">
        <v>2001</v>
      </c>
      <c r="C421" s="4" t="s">
        <v>40</v>
      </c>
      <c r="D421" s="5">
        <v>23542522</v>
      </c>
      <c r="E421" s="5">
        <v>178000000000</v>
      </c>
      <c r="F421" s="6">
        <v>6.327</v>
      </c>
      <c r="G421" s="6">
        <v>0.26900000000000002</v>
      </c>
      <c r="H421" s="6">
        <v>133.988</v>
      </c>
      <c r="I421" s="6">
        <v>7.7850000000000001</v>
      </c>
      <c r="J421" s="7">
        <v>6.1689999999999996</v>
      </c>
      <c r="K421" s="6">
        <v>229.58199999999999</v>
      </c>
      <c r="L421" s="6">
        <v>13.648</v>
      </c>
      <c r="M421" s="6">
        <v>6.32</v>
      </c>
      <c r="N421" s="6">
        <v>9.7520000000000007</v>
      </c>
      <c r="O421" s="6">
        <v>0.74199999999999999</v>
      </c>
      <c r="P421" s="6">
        <v>0.36699999999999999</v>
      </c>
      <c r="Q421" s="6">
        <v>5.6909999999999998</v>
      </c>
      <c r="R421" s="6">
        <v>0.433</v>
      </c>
      <c r="S421" s="6">
        <v>0.214</v>
      </c>
      <c r="T421" s="6">
        <v>9.93</v>
      </c>
      <c r="U421" s="6">
        <v>0.42199999999999999</v>
      </c>
      <c r="V421" s="6">
        <v>119.462</v>
      </c>
      <c r="W421" s="6">
        <v>5.0739999999999998</v>
      </c>
      <c r="X421" s="6">
        <v>0.38600000000000001</v>
      </c>
      <c r="Y421" s="6">
        <v>84.584999999999994</v>
      </c>
      <c r="Z421" s="6">
        <v>1972.027</v>
      </c>
      <c r="AA421" s="6">
        <v>11034.784</v>
      </c>
      <c r="AB421" s="6">
        <v>132.226</v>
      </c>
      <c r="AC421" s="6">
        <v>114.813</v>
      </c>
      <c r="AD421" s="6">
        <v>405.995</v>
      </c>
      <c r="AE421" s="6">
        <v>9952.4860000000008</v>
      </c>
      <c r="AF421" s="6">
        <v>1234.4069999999999</v>
      </c>
      <c r="AG421" s="3"/>
      <c r="AH421" s="6">
        <v>26582.326000000001</v>
      </c>
      <c r="AI421" s="6">
        <v>2.024</v>
      </c>
      <c r="AJ421" s="6">
        <v>5.6680000000000001</v>
      </c>
      <c r="AK421" s="6">
        <v>0.24099999999999999</v>
      </c>
      <c r="AL421" s="6">
        <v>48.582000000000001</v>
      </c>
      <c r="AM421" s="6">
        <v>2.0640000000000001</v>
      </c>
      <c r="AN421" s="6">
        <v>7</v>
      </c>
      <c r="AO421" s="6">
        <v>11.167</v>
      </c>
      <c r="AP421" s="6">
        <v>95.593999999999994</v>
      </c>
      <c r="AQ421" s="6">
        <v>4.0599999999999996</v>
      </c>
      <c r="AR421" s="6">
        <v>25.13</v>
      </c>
      <c r="AS421" s="6">
        <v>1.0669999999999999</v>
      </c>
      <c r="AT421" s="6">
        <v>8.93</v>
      </c>
      <c r="AU421" s="6">
        <v>0.379</v>
      </c>
      <c r="AV421" s="6">
        <v>63.481000000000002</v>
      </c>
      <c r="AW421" s="6">
        <v>2.6960000000000002</v>
      </c>
      <c r="AX421" s="3"/>
      <c r="AY421" s="3"/>
      <c r="AZ421" s="6">
        <v>625.81500000000005</v>
      </c>
      <c r="BA421" s="6">
        <v>0.83899999999999997</v>
      </c>
      <c r="BB421" s="6">
        <v>0.52200000000000002</v>
      </c>
      <c r="BC421" s="6">
        <v>0.755</v>
      </c>
      <c r="BD421" s="6">
        <v>0.107</v>
      </c>
      <c r="BE421" s="6">
        <v>0.441</v>
      </c>
      <c r="BF421" s="6">
        <v>0.184</v>
      </c>
      <c r="BG421" s="6">
        <v>0.64400000000000002</v>
      </c>
      <c r="BH421" s="6">
        <v>2.5000000000000001E-2</v>
      </c>
      <c r="BI421" s="6">
        <v>1.0449999999999999</v>
      </c>
      <c r="BJ421" s="6">
        <v>0.32</v>
      </c>
      <c r="BK421" s="6">
        <v>1.538</v>
      </c>
      <c r="BL421" s="6">
        <v>0.32800000000000001</v>
      </c>
      <c r="BM421" s="3"/>
      <c r="BN421" s="6">
        <v>2.016</v>
      </c>
      <c r="BO421" s="6">
        <v>1.018</v>
      </c>
      <c r="BP421" s="6">
        <v>2.0169999999999999</v>
      </c>
      <c r="BQ421" s="6">
        <v>0.61099999999999999</v>
      </c>
      <c r="BR421" s="3"/>
      <c r="BS421" s="6">
        <v>0.505</v>
      </c>
      <c r="BT421" s="6">
        <v>1E-3</v>
      </c>
      <c r="BU421" s="6">
        <v>4.0000000000000001E-3</v>
      </c>
      <c r="BV421" s="6">
        <v>6.0000000000000001E-3</v>
      </c>
      <c r="BW421" s="6">
        <v>0</v>
      </c>
      <c r="BX421" s="6">
        <v>262.89</v>
      </c>
      <c r="BY421" s="6">
        <v>164.79</v>
      </c>
      <c r="BZ421" s="6">
        <v>-14.526</v>
      </c>
      <c r="CA421" s="6">
        <v>-10.842000000000001</v>
      </c>
    </row>
    <row r="422" spans="1:79" x14ac:dyDescent="0.25">
      <c r="A422" s="4" t="s">
        <v>39</v>
      </c>
      <c r="B422" s="4">
        <v>2002</v>
      </c>
      <c r="C422" s="4" t="s">
        <v>40</v>
      </c>
      <c r="D422" s="5">
        <v>24142448</v>
      </c>
      <c r="E422" s="5">
        <v>185000000000</v>
      </c>
      <c r="F422" s="6">
        <v>7.1459999999999999</v>
      </c>
      <c r="G422" s="6">
        <v>0.29599999999999999</v>
      </c>
      <c r="H422" s="6">
        <v>135.11799999999999</v>
      </c>
      <c r="I422" s="6">
        <v>1.1299999999999999</v>
      </c>
      <c r="J422" s="7">
        <v>0.84299999999999997</v>
      </c>
      <c r="K422" s="6">
        <v>244.452</v>
      </c>
      <c r="L422" s="6">
        <v>14.87</v>
      </c>
      <c r="M422" s="6">
        <v>6.4770000000000003</v>
      </c>
      <c r="N422" s="6">
        <v>10.125</v>
      </c>
      <c r="O422" s="6">
        <v>0.745</v>
      </c>
      <c r="P422" s="6">
        <v>0.371</v>
      </c>
      <c r="Q422" s="6">
        <v>5.5970000000000004</v>
      </c>
      <c r="R422" s="6">
        <v>0.41199999999999998</v>
      </c>
      <c r="S422" s="6">
        <v>0.20499999999999999</v>
      </c>
      <c r="T422" s="6">
        <v>12.545999999999999</v>
      </c>
      <c r="U422" s="6">
        <v>0.52</v>
      </c>
      <c r="V422" s="6">
        <v>125.389</v>
      </c>
      <c r="W422" s="6">
        <v>5.194</v>
      </c>
      <c r="X422" s="6">
        <v>0.38200000000000001</v>
      </c>
      <c r="Y422" s="6">
        <v>91.730999999999995</v>
      </c>
      <c r="Z422" s="6">
        <v>2107.145</v>
      </c>
      <c r="AA422" s="6">
        <v>11279.236000000001</v>
      </c>
      <c r="AB422" s="6">
        <v>144.77199999999999</v>
      </c>
      <c r="AC422" s="6">
        <v>120.51</v>
      </c>
      <c r="AD422" s="6">
        <v>455.02</v>
      </c>
      <c r="AE422" s="6">
        <v>10061.82</v>
      </c>
      <c r="AF422" s="6">
        <v>1295.1130000000001</v>
      </c>
      <c r="AG422" s="3"/>
      <c r="AH422" s="6">
        <v>27303.565999999999</v>
      </c>
      <c r="AI422" s="6">
        <v>2.008</v>
      </c>
      <c r="AJ422" s="6">
        <v>5.6980000000000004</v>
      </c>
      <c r="AK422" s="6">
        <v>0.23599999999999999</v>
      </c>
      <c r="AL422" s="6">
        <v>49.024000000000001</v>
      </c>
      <c r="AM422" s="6">
        <v>2.0310000000000001</v>
      </c>
      <c r="AN422" s="6">
        <v>7.1849999999999996</v>
      </c>
      <c r="AO422" s="6">
        <v>11.548999999999999</v>
      </c>
      <c r="AP422" s="6">
        <v>109.334</v>
      </c>
      <c r="AQ422" s="6">
        <v>4.5289999999999999</v>
      </c>
      <c r="AR422" s="6">
        <v>27.5</v>
      </c>
      <c r="AS422" s="6">
        <v>1.139</v>
      </c>
      <c r="AT422" s="6">
        <v>9.61</v>
      </c>
      <c r="AU422" s="6">
        <v>0.39800000000000002</v>
      </c>
      <c r="AV422" s="6">
        <v>60.704999999999998</v>
      </c>
      <c r="AW422" s="6">
        <v>2.5139999999999998</v>
      </c>
      <c r="AX422" s="3"/>
      <c r="AY422" s="3"/>
      <c r="AZ422" s="6">
        <v>659.17499999999995</v>
      </c>
      <c r="BA422" s="6">
        <v>0.89800000000000002</v>
      </c>
      <c r="BB422" s="6">
        <v>0.51400000000000001</v>
      </c>
      <c r="BC422" s="6">
        <v>0.77700000000000002</v>
      </c>
      <c r="BD422" s="6">
        <v>0.13</v>
      </c>
      <c r="BE422" s="6">
        <v>0.45900000000000002</v>
      </c>
      <c r="BF422" s="6">
        <v>0.192</v>
      </c>
      <c r="BG422" s="6">
        <v>0.64600000000000002</v>
      </c>
      <c r="BH422" s="6">
        <v>2.7E-2</v>
      </c>
      <c r="BI422" s="6">
        <v>1.0680000000000001</v>
      </c>
      <c r="BJ422" s="6">
        <v>0.34499999999999997</v>
      </c>
      <c r="BK422" s="6">
        <v>1.542</v>
      </c>
      <c r="BL422" s="6">
        <v>0.33500000000000002</v>
      </c>
      <c r="BM422" s="3"/>
      <c r="BN422" s="6">
        <v>1.9079999999999999</v>
      </c>
      <c r="BO422" s="6">
        <v>0.999</v>
      </c>
      <c r="BP422" s="6">
        <v>2.1120000000000001</v>
      </c>
      <c r="BQ422" s="6">
        <v>0.58399999999999996</v>
      </c>
      <c r="BR422" s="3"/>
      <c r="BS422" s="6">
        <v>0.51100000000000001</v>
      </c>
      <c r="BT422" s="6">
        <v>1E-3</v>
      </c>
      <c r="BU422" s="6">
        <v>4.0000000000000001E-3</v>
      </c>
      <c r="BV422" s="6">
        <v>6.0000000000000001E-3</v>
      </c>
      <c r="BW422" s="6">
        <v>0</v>
      </c>
      <c r="BX422" s="6">
        <v>278.81</v>
      </c>
      <c r="BY422" s="6">
        <v>173.46</v>
      </c>
      <c r="BZ422" s="6">
        <v>-9.7289999999999992</v>
      </c>
      <c r="CA422" s="6">
        <v>-7.2009999999999996</v>
      </c>
    </row>
    <row r="423" spans="1:79" x14ac:dyDescent="0.25">
      <c r="A423" s="4" t="s">
        <v>39</v>
      </c>
      <c r="B423" s="4">
        <v>2003</v>
      </c>
      <c r="C423" s="4" t="s">
        <v>40</v>
      </c>
      <c r="D423" s="5">
        <v>24739420</v>
      </c>
      <c r="E423" s="5">
        <v>193000000000</v>
      </c>
      <c r="F423" s="6">
        <v>8.2100000000000009</v>
      </c>
      <c r="G423" s="6">
        <v>0.33200000000000002</v>
      </c>
      <c r="H423" s="6">
        <v>156.52099999999999</v>
      </c>
      <c r="I423" s="6">
        <v>21.402999999999999</v>
      </c>
      <c r="J423" s="7">
        <v>15.84</v>
      </c>
      <c r="K423" s="6">
        <v>254.20400000000001</v>
      </c>
      <c r="L423" s="6">
        <v>9.7520000000000007</v>
      </c>
      <c r="M423" s="6">
        <v>3.9889999999999999</v>
      </c>
      <c r="N423" s="6">
        <v>10.275</v>
      </c>
      <c r="O423" s="6">
        <v>0.72699999999999998</v>
      </c>
      <c r="P423" s="6">
        <v>0.35599999999999998</v>
      </c>
      <c r="Q423" s="6">
        <v>6.327</v>
      </c>
      <c r="R423" s="6">
        <v>0.44700000000000001</v>
      </c>
      <c r="S423" s="6">
        <v>0.219</v>
      </c>
      <c r="T423" s="6">
        <v>18.213999999999999</v>
      </c>
      <c r="U423" s="6">
        <v>0.73599999999999999</v>
      </c>
      <c r="V423" s="6">
        <v>128.03800000000001</v>
      </c>
      <c r="W423" s="6">
        <v>5.1749999999999998</v>
      </c>
      <c r="X423" s="6">
        <v>0.36599999999999999</v>
      </c>
      <c r="Y423" s="6">
        <v>99.94</v>
      </c>
      <c r="Z423" s="6">
        <v>2263.6660000000002</v>
      </c>
      <c r="AA423" s="6">
        <v>11533.44</v>
      </c>
      <c r="AB423" s="6">
        <v>162.98599999999999</v>
      </c>
      <c r="AC423" s="6">
        <v>126.505</v>
      </c>
      <c r="AD423" s="6">
        <v>516.90099999999995</v>
      </c>
      <c r="AE423" s="6">
        <v>10159.502</v>
      </c>
      <c r="AF423" s="6">
        <v>1357.3340000000001</v>
      </c>
      <c r="AG423" s="3"/>
      <c r="AH423" s="6">
        <v>28867.148000000001</v>
      </c>
      <c r="AI423" s="6">
        <v>2.0409999999999999</v>
      </c>
      <c r="AJ423" s="6">
        <v>5.9939999999999998</v>
      </c>
      <c r="AK423" s="6">
        <v>0.24199999999999999</v>
      </c>
      <c r="AL423" s="6">
        <v>61.881</v>
      </c>
      <c r="AM423" s="6">
        <v>2.5009999999999999</v>
      </c>
      <c r="AN423" s="6">
        <v>7.4269999999999996</v>
      </c>
      <c r="AO423" s="6">
        <v>11.679</v>
      </c>
      <c r="AP423" s="6">
        <v>97.682000000000002</v>
      </c>
      <c r="AQ423" s="6">
        <v>3.948</v>
      </c>
      <c r="AR423" s="6">
        <v>28.43</v>
      </c>
      <c r="AS423" s="6">
        <v>1.149</v>
      </c>
      <c r="AT423" s="6">
        <v>10.42</v>
      </c>
      <c r="AU423" s="6">
        <v>0.42099999999999999</v>
      </c>
      <c r="AV423" s="6">
        <v>62.222000000000001</v>
      </c>
      <c r="AW423" s="6">
        <v>2.5150000000000001</v>
      </c>
      <c r="AX423" s="3"/>
      <c r="AY423" s="3"/>
      <c r="AZ423" s="6">
        <v>714.15599999999995</v>
      </c>
      <c r="BA423" s="6">
        <v>0.96299999999999997</v>
      </c>
      <c r="BB423" s="6">
        <v>0.56599999999999995</v>
      </c>
      <c r="BC423" s="6">
        <v>0.76300000000000001</v>
      </c>
      <c r="BD423" s="6">
        <v>0.17299999999999999</v>
      </c>
      <c r="BE423" s="6">
        <v>0.48</v>
      </c>
      <c r="BF423" s="6">
        <v>0.20100000000000001</v>
      </c>
      <c r="BG423" s="6">
        <v>0.64800000000000002</v>
      </c>
      <c r="BH423" s="6">
        <v>2.9000000000000001E-2</v>
      </c>
      <c r="BI423" s="6">
        <v>1.0920000000000001</v>
      </c>
      <c r="BJ423" s="6">
        <v>0.378</v>
      </c>
      <c r="BK423" s="6">
        <v>1.544</v>
      </c>
      <c r="BL423" s="6">
        <v>0.34200000000000003</v>
      </c>
      <c r="BM423" s="3"/>
      <c r="BN423" s="6">
        <v>2.0019999999999998</v>
      </c>
      <c r="BO423" s="6">
        <v>1.218</v>
      </c>
      <c r="BP423" s="6">
        <v>1.728</v>
      </c>
      <c r="BQ423" s="6">
        <v>0.58299999999999996</v>
      </c>
      <c r="BR423" s="3"/>
      <c r="BS423" s="6">
        <v>0.51700000000000002</v>
      </c>
      <c r="BT423" s="6">
        <v>1E-3</v>
      </c>
      <c r="BU423" s="6">
        <v>5.0000000000000001E-3</v>
      </c>
      <c r="BV423" s="6">
        <v>6.0000000000000001E-3</v>
      </c>
      <c r="BW423" s="6">
        <v>0</v>
      </c>
      <c r="BX423" s="6">
        <v>288.92</v>
      </c>
      <c r="BY423" s="6">
        <v>183.73</v>
      </c>
      <c r="BZ423" s="6">
        <v>-28.483000000000001</v>
      </c>
      <c r="CA423" s="6">
        <v>-18.198</v>
      </c>
    </row>
    <row r="424" spans="1:79" x14ac:dyDescent="0.25">
      <c r="A424" s="4" t="s">
        <v>39</v>
      </c>
      <c r="B424" s="4">
        <v>2004</v>
      </c>
      <c r="C424" s="4" t="s">
        <v>40</v>
      </c>
      <c r="D424" s="5">
        <v>25333250</v>
      </c>
      <c r="E424" s="5">
        <v>202000000000</v>
      </c>
      <c r="F424" s="6">
        <v>8.1969999999999992</v>
      </c>
      <c r="G424" s="6">
        <v>0.32400000000000001</v>
      </c>
      <c r="H424" s="6">
        <v>171.102</v>
      </c>
      <c r="I424" s="6">
        <v>14.581</v>
      </c>
      <c r="J424" s="7">
        <v>9.3149999999999995</v>
      </c>
      <c r="K424" s="6">
        <v>260.72300000000001</v>
      </c>
      <c r="L424" s="6">
        <v>6.52</v>
      </c>
      <c r="M424" s="6">
        <v>2.5649999999999999</v>
      </c>
      <c r="N424" s="6">
        <v>10.292</v>
      </c>
      <c r="O424" s="6">
        <v>0.69299999999999995</v>
      </c>
      <c r="P424" s="6">
        <v>0.33800000000000002</v>
      </c>
      <c r="Q424" s="6">
        <v>6.7539999999999996</v>
      </c>
      <c r="R424" s="6">
        <v>0.45500000000000002</v>
      </c>
      <c r="S424" s="6">
        <v>0.222</v>
      </c>
      <c r="T424" s="6">
        <v>31.719000000000001</v>
      </c>
      <c r="U424" s="6">
        <v>1.252</v>
      </c>
      <c r="V424" s="6">
        <v>135.232</v>
      </c>
      <c r="W424" s="6">
        <v>5.3380000000000001</v>
      </c>
      <c r="X424" s="6">
        <v>0.35899999999999999</v>
      </c>
      <c r="Y424" s="6">
        <v>108.137</v>
      </c>
      <c r="Z424" s="6">
        <v>2434.768</v>
      </c>
      <c r="AA424" s="6">
        <v>11794.163</v>
      </c>
      <c r="AB424" s="6">
        <v>194.70500000000001</v>
      </c>
      <c r="AC424" s="6">
        <v>130.858</v>
      </c>
      <c r="AD424" s="6">
        <v>576.11800000000005</v>
      </c>
      <c r="AE424" s="6">
        <v>10249.124</v>
      </c>
      <c r="AF424" s="6">
        <v>1424.95</v>
      </c>
      <c r="AG424" s="3"/>
      <c r="AH424" s="6">
        <v>30459.574000000001</v>
      </c>
      <c r="AI424" s="6">
        <v>2.0510000000000002</v>
      </c>
      <c r="AJ424" s="6">
        <v>4.3529999999999998</v>
      </c>
      <c r="AK424" s="6">
        <v>0.17199999999999999</v>
      </c>
      <c r="AL424" s="6">
        <v>59.218000000000004</v>
      </c>
      <c r="AM424" s="6">
        <v>2.3380000000000001</v>
      </c>
      <c r="AN424" s="6">
        <v>7.8929999999999998</v>
      </c>
      <c r="AO424" s="6">
        <v>12.4</v>
      </c>
      <c r="AP424" s="6">
        <v>89.620999999999995</v>
      </c>
      <c r="AQ424" s="6">
        <v>3.5379999999999998</v>
      </c>
      <c r="AR424" s="6">
        <v>31.81</v>
      </c>
      <c r="AS424" s="6">
        <v>1.256</v>
      </c>
      <c r="AT424" s="6">
        <v>11.13</v>
      </c>
      <c r="AU424" s="6">
        <v>0.439</v>
      </c>
      <c r="AV424" s="6">
        <v>67.614999999999995</v>
      </c>
      <c r="AW424" s="6">
        <v>2.669</v>
      </c>
      <c r="AX424" s="3"/>
      <c r="AY424" s="3"/>
      <c r="AZ424" s="6">
        <v>771.64</v>
      </c>
      <c r="BA424" s="6">
        <v>0.9</v>
      </c>
      <c r="BB424" s="6">
        <v>0.59699999999999998</v>
      </c>
      <c r="BC424" s="6">
        <v>0.76700000000000002</v>
      </c>
      <c r="BD424" s="6">
        <v>0.29199999999999998</v>
      </c>
      <c r="BE424" s="6">
        <v>0.498</v>
      </c>
      <c r="BF424" s="6">
        <v>0.21099999999999999</v>
      </c>
      <c r="BG424" s="6">
        <v>0.65</v>
      </c>
      <c r="BH424" s="6">
        <v>3.4000000000000002E-2</v>
      </c>
      <c r="BI424" s="6">
        <v>1.099</v>
      </c>
      <c r="BJ424" s="6">
        <v>0.40600000000000003</v>
      </c>
      <c r="BK424" s="6">
        <v>1.5449999999999999</v>
      </c>
      <c r="BL424" s="6">
        <v>0.34899999999999998</v>
      </c>
      <c r="BM424" s="3"/>
      <c r="BN424" s="6">
        <v>1.3440000000000001</v>
      </c>
      <c r="BO424" s="6">
        <v>1.1259999999999999</v>
      </c>
      <c r="BP424" s="6">
        <v>1.671</v>
      </c>
      <c r="BQ424" s="6">
        <v>0.61199999999999999</v>
      </c>
      <c r="BR424" s="3"/>
      <c r="BS424" s="6">
        <v>0.52300000000000002</v>
      </c>
      <c r="BT424" s="6">
        <v>2E-3</v>
      </c>
      <c r="BU424" s="6">
        <v>5.0000000000000001E-3</v>
      </c>
      <c r="BV424" s="6">
        <v>6.0000000000000001E-3</v>
      </c>
      <c r="BW424" s="6">
        <v>0</v>
      </c>
      <c r="BX424" s="6">
        <v>314.12</v>
      </c>
      <c r="BY424" s="6">
        <v>199.96</v>
      </c>
      <c r="BZ424" s="6">
        <v>-35.869999999999997</v>
      </c>
      <c r="CA424" s="6">
        <v>-20.963999999999999</v>
      </c>
    </row>
    <row r="425" spans="1:79" x14ac:dyDescent="0.25">
      <c r="A425" s="4" t="s">
        <v>39</v>
      </c>
      <c r="B425" s="4">
        <v>2005</v>
      </c>
      <c r="C425" s="4" t="s">
        <v>40</v>
      </c>
      <c r="D425" s="5">
        <v>25923540</v>
      </c>
      <c r="E425" s="5">
        <v>212000000000</v>
      </c>
      <c r="F425" s="6">
        <v>8.0619999999999994</v>
      </c>
      <c r="G425" s="6">
        <v>0.311</v>
      </c>
      <c r="H425" s="6">
        <v>181.333</v>
      </c>
      <c r="I425" s="6">
        <v>10.231</v>
      </c>
      <c r="J425" s="7">
        <v>5.9790000000000001</v>
      </c>
      <c r="K425" s="6">
        <v>263.44299999999998</v>
      </c>
      <c r="L425" s="6">
        <v>2.72</v>
      </c>
      <c r="M425" s="6">
        <v>1.0429999999999999</v>
      </c>
      <c r="N425" s="6">
        <v>10.162000000000001</v>
      </c>
      <c r="O425" s="6">
        <v>0.66200000000000003</v>
      </c>
      <c r="P425" s="6">
        <v>0.315</v>
      </c>
      <c r="Q425" s="6">
        <v>6.9950000000000001</v>
      </c>
      <c r="R425" s="6">
        <v>0.45600000000000002</v>
      </c>
      <c r="S425" s="6">
        <v>0.217</v>
      </c>
      <c r="T425" s="6">
        <v>26.11</v>
      </c>
      <c r="U425" s="6">
        <v>1.0069999999999999</v>
      </c>
      <c r="V425" s="6">
        <v>142.316</v>
      </c>
      <c r="W425" s="6">
        <v>5.49</v>
      </c>
      <c r="X425" s="6">
        <v>0.35799999999999998</v>
      </c>
      <c r="Y425" s="6">
        <v>116.2</v>
      </c>
      <c r="Z425" s="6">
        <v>2616.1010000000001</v>
      </c>
      <c r="AA425" s="6">
        <v>12057.606</v>
      </c>
      <c r="AB425" s="6">
        <v>220.815</v>
      </c>
      <c r="AC425" s="6">
        <v>145.13999999999999</v>
      </c>
      <c r="AD425" s="6">
        <v>640.19799999999998</v>
      </c>
      <c r="AE425" s="6">
        <v>10331.234</v>
      </c>
      <c r="AF425" s="6">
        <v>1493.749</v>
      </c>
      <c r="AG425" s="3"/>
      <c r="AH425" s="6">
        <v>32213.138999999999</v>
      </c>
      <c r="AI425" s="6">
        <v>2.0990000000000002</v>
      </c>
      <c r="AJ425" s="6">
        <v>14.282</v>
      </c>
      <c r="AK425" s="6">
        <v>0.55100000000000005</v>
      </c>
      <c r="AL425" s="6">
        <v>64.08</v>
      </c>
      <c r="AM425" s="6">
        <v>2.472</v>
      </c>
      <c r="AN425" s="6">
        <v>8.1280000000000001</v>
      </c>
      <c r="AO425" s="6">
        <v>12.653</v>
      </c>
      <c r="AP425" s="6">
        <v>82.11</v>
      </c>
      <c r="AQ425" s="6">
        <v>3.1669999999999998</v>
      </c>
      <c r="AR425" s="6">
        <v>33.270000000000003</v>
      </c>
      <c r="AS425" s="6">
        <v>1.2829999999999999</v>
      </c>
      <c r="AT425" s="6">
        <v>11.52</v>
      </c>
      <c r="AU425" s="6">
        <v>0.44400000000000001</v>
      </c>
      <c r="AV425" s="6">
        <v>68.799000000000007</v>
      </c>
      <c r="AW425" s="6">
        <v>2.6539999999999999</v>
      </c>
      <c r="AX425" s="3"/>
      <c r="AY425" s="3"/>
      <c r="AZ425" s="6">
        <v>835.07899999999995</v>
      </c>
      <c r="BA425" s="6">
        <v>0.83599999999999997</v>
      </c>
      <c r="BB425" s="6">
        <v>0.61199999999999999</v>
      </c>
      <c r="BC425" s="6">
        <v>0.76700000000000002</v>
      </c>
      <c r="BD425" s="6">
        <v>0.22600000000000001</v>
      </c>
      <c r="BE425" s="6">
        <v>0.51200000000000001</v>
      </c>
      <c r="BF425" s="6">
        <v>0.221</v>
      </c>
      <c r="BG425" s="6">
        <v>0.65300000000000002</v>
      </c>
      <c r="BH425" s="6">
        <v>3.7999999999999999E-2</v>
      </c>
      <c r="BI425" s="6">
        <v>1.1850000000000001</v>
      </c>
      <c r="BJ425" s="6">
        <v>0.434</v>
      </c>
      <c r="BK425" s="6">
        <v>1.546</v>
      </c>
      <c r="BL425" s="6">
        <v>0.35599999999999998</v>
      </c>
      <c r="BM425" s="3"/>
      <c r="BN425" s="6">
        <v>4.1390000000000002</v>
      </c>
      <c r="BO425" s="6">
        <v>1.1910000000000001</v>
      </c>
      <c r="BP425" s="6">
        <v>1.7410000000000001</v>
      </c>
      <c r="BQ425" s="6">
        <v>0.61799999999999999</v>
      </c>
      <c r="BR425" s="3"/>
      <c r="BS425" s="6">
        <v>0.53</v>
      </c>
      <c r="BT425" s="6">
        <v>2E-3</v>
      </c>
      <c r="BU425" s="6">
        <v>5.0000000000000001E-3</v>
      </c>
      <c r="BV425" s="6">
        <v>7.0000000000000001E-3</v>
      </c>
      <c r="BW425" s="6">
        <v>0</v>
      </c>
      <c r="BX425" s="6">
        <v>328</v>
      </c>
      <c r="BY425" s="6">
        <v>210.7</v>
      </c>
      <c r="BZ425" s="6">
        <v>-39.017000000000003</v>
      </c>
      <c r="CA425" s="6">
        <v>-21.516999999999999</v>
      </c>
    </row>
    <row r="426" spans="1:79" x14ac:dyDescent="0.25">
      <c r="A426" s="4" t="s">
        <v>39</v>
      </c>
      <c r="B426" s="4">
        <v>2006</v>
      </c>
      <c r="C426" s="4" t="s">
        <v>40</v>
      </c>
      <c r="D426" s="5">
        <v>26509416</v>
      </c>
      <c r="E426" s="5">
        <v>223000000000</v>
      </c>
      <c r="F426" s="6">
        <v>8.6039999999999992</v>
      </c>
      <c r="G426" s="6">
        <v>0.32500000000000001</v>
      </c>
      <c r="H426" s="6">
        <v>178.785</v>
      </c>
      <c r="I426" s="6">
        <v>-2.5470000000000002</v>
      </c>
      <c r="J426" s="7">
        <v>-1.405</v>
      </c>
      <c r="K426" s="6">
        <v>264.70600000000002</v>
      </c>
      <c r="L426" s="6">
        <v>1.2629999999999999</v>
      </c>
      <c r="M426" s="6">
        <v>0.47899999999999998</v>
      </c>
      <c r="N426" s="6">
        <v>9.9849999999999994</v>
      </c>
      <c r="O426" s="6">
        <v>0.625</v>
      </c>
      <c r="P426" s="6">
        <v>0.314</v>
      </c>
      <c r="Q426" s="6">
        <v>6.7439999999999998</v>
      </c>
      <c r="R426" s="6">
        <v>0.42199999999999999</v>
      </c>
      <c r="S426" s="6">
        <v>0.21199999999999999</v>
      </c>
      <c r="T426" s="6">
        <v>26.626000000000001</v>
      </c>
      <c r="U426" s="6">
        <v>1.004</v>
      </c>
      <c r="V426" s="6">
        <v>141.58199999999999</v>
      </c>
      <c r="W426" s="6">
        <v>5.3410000000000002</v>
      </c>
      <c r="X426" s="6">
        <v>0.33500000000000002</v>
      </c>
      <c r="Y426" s="6">
        <v>124.803</v>
      </c>
      <c r="Z426" s="6">
        <v>2794.886</v>
      </c>
      <c r="AA426" s="6">
        <v>12322.312</v>
      </c>
      <c r="AB426" s="6">
        <v>247.441</v>
      </c>
      <c r="AC426" s="6">
        <v>156.82400000000001</v>
      </c>
      <c r="AD426" s="6">
        <v>709.74400000000003</v>
      </c>
      <c r="AE426" s="6">
        <v>10417.155000000001</v>
      </c>
      <c r="AF426" s="6">
        <v>1556.0740000000001</v>
      </c>
      <c r="AG426" s="3"/>
      <c r="AH426" s="6">
        <v>31831.440999999999</v>
      </c>
      <c r="AI426" s="6">
        <v>1.994</v>
      </c>
      <c r="AJ426" s="6">
        <v>11.683999999999999</v>
      </c>
      <c r="AK426" s="6">
        <v>0.441</v>
      </c>
      <c r="AL426" s="6">
        <v>69.546000000000006</v>
      </c>
      <c r="AM426" s="6">
        <v>2.6230000000000002</v>
      </c>
      <c r="AN426" s="6">
        <v>8.2390000000000008</v>
      </c>
      <c r="AO426" s="6">
        <v>12.225</v>
      </c>
      <c r="AP426" s="6">
        <v>85.921000000000006</v>
      </c>
      <c r="AQ426" s="6">
        <v>3.2410000000000001</v>
      </c>
      <c r="AR426" s="6">
        <v>30.7</v>
      </c>
      <c r="AS426" s="6">
        <v>1.1579999999999999</v>
      </c>
      <c r="AT426" s="6">
        <v>11.52</v>
      </c>
      <c r="AU426" s="6">
        <v>0.435</v>
      </c>
      <c r="AV426" s="6">
        <v>62.325000000000003</v>
      </c>
      <c r="AW426" s="6">
        <v>2.351</v>
      </c>
      <c r="AX426" s="3"/>
      <c r="AY426" s="3"/>
      <c r="AZ426" s="6">
        <v>843.83299999999997</v>
      </c>
      <c r="BA426" s="6">
        <v>0.81799999999999995</v>
      </c>
      <c r="BB426" s="6">
        <v>0.58399999999999996</v>
      </c>
      <c r="BC426" s="6">
        <v>0.74199999999999999</v>
      </c>
      <c r="BD426" s="6">
        <v>0.218</v>
      </c>
      <c r="BE426" s="6">
        <v>0.52600000000000002</v>
      </c>
      <c r="BF426" s="6">
        <v>0.23</v>
      </c>
      <c r="BG426" s="6">
        <v>0.65400000000000003</v>
      </c>
      <c r="BH426" s="6">
        <v>4.2000000000000003E-2</v>
      </c>
      <c r="BI426" s="6">
        <v>1.2450000000000001</v>
      </c>
      <c r="BJ426" s="6">
        <v>0.46400000000000002</v>
      </c>
      <c r="BK426" s="6">
        <v>1.5469999999999999</v>
      </c>
      <c r="BL426" s="6">
        <v>0.36099999999999999</v>
      </c>
      <c r="BM426" s="3"/>
      <c r="BN426" s="6">
        <v>3.3690000000000002</v>
      </c>
      <c r="BO426" s="6">
        <v>1.2629999999999999</v>
      </c>
      <c r="BP426" s="6">
        <v>1.694</v>
      </c>
      <c r="BQ426" s="6">
        <v>0.55400000000000005</v>
      </c>
      <c r="BR426" s="3"/>
      <c r="BS426" s="6">
        <v>0.53500000000000003</v>
      </c>
      <c r="BT426" s="6">
        <v>2E-3</v>
      </c>
      <c r="BU426" s="6">
        <v>5.0000000000000001E-3</v>
      </c>
      <c r="BV426" s="6">
        <v>7.0000000000000001E-3</v>
      </c>
      <c r="BW426" s="6">
        <v>0</v>
      </c>
      <c r="BX426" s="6">
        <v>324.08</v>
      </c>
      <c r="BY426" s="6">
        <v>218.41</v>
      </c>
      <c r="BZ426" s="6">
        <v>-37.203000000000003</v>
      </c>
      <c r="CA426" s="6">
        <v>-20.809000000000001</v>
      </c>
    </row>
    <row r="427" spans="1:79" x14ac:dyDescent="0.25">
      <c r="A427" s="4" t="s">
        <v>39</v>
      </c>
      <c r="B427" s="4">
        <v>2007</v>
      </c>
      <c r="C427" s="4" t="s">
        <v>40</v>
      </c>
      <c r="D427" s="5">
        <v>27092604</v>
      </c>
      <c r="E427" s="5">
        <v>235000000000</v>
      </c>
      <c r="F427" s="6">
        <v>8.3460000000000001</v>
      </c>
      <c r="G427" s="6">
        <v>0.308</v>
      </c>
      <c r="H427" s="6">
        <v>182.45500000000001</v>
      </c>
      <c r="I427" s="6">
        <v>3.67</v>
      </c>
      <c r="J427" s="7">
        <v>2.0529999999999999</v>
      </c>
      <c r="K427" s="6">
        <v>279.47800000000001</v>
      </c>
      <c r="L427" s="6">
        <v>14.772</v>
      </c>
      <c r="M427" s="6">
        <v>5.5810000000000004</v>
      </c>
      <c r="N427" s="6">
        <v>10.316000000000001</v>
      </c>
      <c r="O427" s="6">
        <v>0.61699999999999999</v>
      </c>
      <c r="P427" s="6">
        <v>0.311</v>
      </c>
      <c r="Q427" s="6">
        <v>6.7350000000000003</v>
      </c>
      <c r="R427" s="6">
        <v>0.40300000000000002</v>
      </c>
      <c r="S427" s="6">
        <v>0.20300000000000001</v>
      </c>
      <c r="T427" s="6">
        <v>29.934000000000001</v>
      </c>
      <c r="U427" s="6">
        <v>1.105</v>
      </c>
      <c r="V427" s="6">
        <v>151.62700000000001</v>
      </c>
      <c r="W427" s="6">
        <v>5.5970000000000004</v>
      </c>
      <c r="X427" s="6">
        <v>0.33500000000000002</v>
      </c>
      <c r="Y427" s="6">
        <v>133.149</v>
      </c>
      <c r="Z427" s="6">
        <v>2977.3420000000001</v>
      </c>
      <c r="AA427" s="6">
        <v>12601.79</v>
      </c>
      <c r="AB427" s="6">
        <v>277.375</v>
      </c>
      <c r="AC427" s="6">
        <v>166.73500000000001</v>
      </c>
      <c r="AD427" s="6">
        <v>775.18200000000002</v>
      </c>
      <c r="AE427" s="6">
        <v>10514.178</v>
      </c>
      <c r="AF427" s="6">
        <v>1624.9010000000001</v>
      </c>
      <c r="AG427" s="3"/>
      <c r="AH427" s="6">
        <v>33221.487999999998</v>
      </c>
      <c r="AI427" s="6">
        <v>1.986</v>
      </c>
      <c r="AJ427" s="6">
        <v>9.9109999999999996</v>
      </c>
      <c r="AK427" s="6">
        <v>0.36599999999999999</v>
      </c>
      <c r="AL427" s="6">
        <v>65.438000000000002</v>
      </c>
      <c r="AM427" s="6">
        <v>2.415</v>
      </c>
      <c r="AN427" s="6">
        <v>8.7260000000000009</v>
      </c>
      <c r="AO427" s="6">
        <v>12.891</v>
      </c>
      <c r="AP427" s="6">
        <v>97.022999999999996</v>
      </c>
      <c r="AQ427" s="6">
        <v>3.581</v>
      </c>
      <c r="AR427" s="6">
        <v>33.07</v>
      </c>
      <c r="AS427" s="6">
        <v>1.2210000000000001</v>
      </c>
      <c r="AT427" s="6">
        <v>12.02</v>
      </c>
      <c r="AU427" s="6">
        <v>0.44400000000000001</v>
      </c>
      <c r="AV427" s="6">
        <v>68.826999999999998</v>
      </c>
      <c r="AW427" s="6">
        <v>2.54</v>
      </c>
      <c r="AX427" s="3"/>
      <c r="AY427" s="3"/>
      <c r="AZ427" s="6">
        <v>900.05700000000002</v>
      </c>
      <c r="BA427" s="6">
        <v>0.73899999999999999</v>
      </c>
      <c r="BB427" s="6">
        <v>0.57899999999999996</v>
      </c>
      <c r="BC427" s="6">
        <v>0.77800000000000002</v>
      </c>
      <c r="BD427" s="6">
        <v>0.23400000000000001</v>
      </c>
      <c r="BE427" s="6">
        <v>0.53500000000000003</v>
      </c>
      <c r="BF427" s="6">
        <v>0.23899999999999999</v>
      </c>
      <c r="BG427" s="6">
        <v>0.65700000000000003</v>
      </c>
      <c r="BH427" s="6">
        <v>4.5999999999999999E-2</v>
      </c>
      <c r="BI427" s="6">
        <v>1.286</v>
      </c>
      <c r="BJ427" s="6">
        <v>0.48899999999999999</v>
      </c>
      <c r="BK427" s="6">
        <v>1.552</v>
      </c>
      <c r="BL427" s="6">
        <v>0.36799999999999999</v>
      </c>
      <c r="BM427" s="3"/>
      <c r="BN427" s="6">
        <v>2.7229999999999999</v>
      </c>
      <c r="BO427" s="6">
        <v>1.149</v>
      </c>
      <c r="BP427" s="6">
        <v>2.1869999999999998</v>
      </c>
      <c r="BQ427" s="6">
        <v>0.61</v>
      </c>
      <c r="BR427" s="3"/>
      <c r="BS427" s="6">
        <v>0.54</v>
      </c>
      <c r="BT427" s="6">
        <v>2E-3</v>
      </c>
      <c r="BU427" s="6">
        <v>5.0000000000000001E-3</v>
      </c>
      <c r="BV427" s="6">
        <v>7.0000000000000001E-3</v>
      </c>
      <c r="BW427" s="6">
        <v>0</v>
      </c>
      <c r="BX427" s="6">
        <v>349.26</v>
      </c>
      <c r="BY427" s="6">
        <v>236.4</v>
      </c>
      <c r="BZ427" s="6">
        <v>-30.827999999999999</v>
      </c>
      <c r="CA427" s="6">
        <v>-16.896000000000001</v>
      </c>
    </row>
    <row r="428" spans="1:79" x14ac:dyDescent="0.25">
      <c r="A428" s="4" t="s">
        <v>39</v>
      </c>
      <c r="B428" s="4">
        <v>2008</v>
      </c>
      <c r="C428" s="4" t="s">
        <v>40</v>
      </c>
      <c r="D428" s="5">
        <v>27664304</v>
      </c>
      <c r="E428" s="5">
        <v>248000000000</v>
      </c>
      <c r="F428" s="6">
        <v>8.8629999999999995</v>
      </c>
      <c r="G428" s="6">
        <v>0.32</v>
      </c>
      <c r="H428" s="6">
        <v>201.98500000000001</v>
      </c>
      <c r="I428" s="6">
        <v>19.53</v>
      </c>
      <c r="J428" s="7">
        <v>10.704000000000001</v>
      </c>
      <c r="K428" s="6">
        <v>305.38299999999998</v>
      </c>
      <c r="L428" s="6">
        <v>25.905000000000001</v>
      </c>
      <c r="M428" s="6">
        <v>9.2690000000000001</v>
      </c>
      <c r="N428" s="6">
        <v>11.039</v>
      </c>
      <c r="O428" s="6">
        <v>0.63800000000000001</v>
      </c>
      <c r="P428" s="6">
        <v>0.32700000000000001</v>
      </c>
      <c r="Q428" s="6">
        <v>7.3010000000000002</v>
      </c>
      <c r="R428" s="6">
        <v>0.42199999999999999</v>
      </c>
      <c r="S428" s="6">
        <v>0.217</v>
      </c>
      <c r="T428" s="6">
        <v>38.036999999999999</v>
      </c>
      <c r="U428" s="6">
        <v>1.375</v>
      </c>
      <c r="V428" s="6">
        <v>168.44300000000001</v>
      </c>
      <c r="W428" s="6">
        <v>6.0890000000000004</v>
      </c>
      <c r="X428" s="6">
        <v>0.35199999999999998</v>
      </c>
      <c r="Y428" s="6">
        <v>142.012</v>
      </c>
      <c r="Z428" s="6">
        <v>3179.3270000000002</v>
      </c>
      <c r="AA428" s="6">
        <v>12907.174000000001</v>
      </c>
      <c r="AB428" s="6">
        <v>315.41199999999998</v>
      </c>
      <c r="AC428" s="6">
        <v>178.977</v>
      </c>
      <c r="AD428" s="6">
        <v>847.81500000000005</v>
      </c>
      <c r="AE428" s="6">
        <v>10617.575000000001</v>
      </c>
      <c r="AF428" s="6">
        <v>1695.1110000000001</v>
      </c>
      <c r="AG428" s="3"/>
      <c r="AH428" s="6">
        <v>33712.133000000002</v>
      </c>
      <c r="AI428" s="6">
        <v>1.9490000000000001</v>
      </c>
      <c r="AJ428" s="6">
        <v>12.242000000000001</v>
      </c>
      <c r="AK428" s="6">
        <v>0.443</v>
      </c>
      <c r="AL428" s="6">
        <v>72.632999999999996</v>
      </c>
      <c r="AM428" s="6">
        <v>2.6259999999999999</v>
      </c>
      <c r="AN428" s="6">
        <v>9.0980000000000008</v>
      </c>
      <c r="AO428" s="6">
        <v>13.061999999999999</v>
      </c>
      <c r="AP428" s="6">
        <v>103.398</v>
      </c>
      <c r="AQ428" s="6">
        <v>3.738</v>
      </c>
      <c r="AR428" s="6">
        <v>32.83</v>
      </c>
      <c r="AS428" s="6">
        <v>1.1870000000000001</v>
      </c>
      <c r="AT428" s="6">
        <v>12.73</v>
      </c>
      <c r="AU428" s="6">
        <v>0.46</v>
      </c>
      <c r="AV428" s="6">
        <v>70.210999999999999</v>
      </c>
      <c r="AW428" s="6">
        <v>2.5379999999999998</v>
      </c>
      <c r="AX428" s="3"/>
      <c r="AY428" s="3"/>
      <c r="AZ428" s="6">
        <v>932.62300000000005</v>
      </c>
      <c r="BA428" s="6">
        <v>0.77500000000000002</v>
      </c>
      <c r="BB428" s="6">
        <v>0.63</v>
      </c>
      <c r="BC428" s="6">
        <v>0.83099999999999996</v>
      </c>
      <c r="BD428" s="6">
        <v>0.28799999999999998</v>
      </c>
      <c r="BE428" s="6">
        <v>0.54600000000000004</v>
      </c>
      <c r="BF428" s="6">
        <v>0.249</v>
      </c>
      <c r="BG428" s="6">
        <v>0.66</v>
      </c>
      <c r="BH428" s="6">
        <v>5.0999999999999997E-2</v>
      </c>
      <c r="BI428" s="6">
        <v>1.3420000000000001</v>
      </c>
      <c r="BJ428" s="6">
        <v>0.51500000000000001</v>
      </c>
      <c r="BK428" s="6">
        <v>1.556</v>
      </c>
      <c r="BL428" s="6">
        <v>0.374</v>
      </c>
      <c r="BM428" s="3"/>
      <c r="BN428" s="6">
        <v>3.2730000000000001</v>
      </c>
      <c r="BO428" s="6">
        <v>1.2390000000000001</v>
      </c>
      <c r="BP428" s="6">
        <v>2.2269999999999999</v>
      </c>
      <c r="BQ428" s="6">
        <v>0.624</v>
      </c>
      <c r="BR428" s="3"/>
      <c r="BS428" s="6">
        <v>0.54600000000000004</v>
      </c>
      <c r="BT428" s="6">
        <v>2E-3</v>
      </c>
      <c r="BU428" s="6">
        <v>5.0000000000000001E-3</v>
      </c>
      <c r="BV428" s="6">
        <v>7.0000000000000001E-3</v>
      </c>
      <c r="BW428" s="6">
        <v>0</v>
      </c>
      <c r="BX428" s="6">
        <v>361.34</v>
      </c>
      <c r="BY428" s="6">
        <v>251.69</v>
      </c>
      <c r="BZ428" s="6">
        <v>-33.542000000000002</v>
      </c>
      <c r="CA428" s="6">
        <v>-16.606000000000002</v>
      </c>
    </row>
    <row r="429" spans="1:79" x14ac:dyDescent="0.25">
      <c r="A429" s="4" t="s">
        <v>39</v>
      </c>
      <c r="B429" s="4">
        <v>2009</v>
      </c>
      <c r="C429" s="4" t="s">
        <v>40</v>
      </c>
      <c r="D429" s="5">
        <v>28217208</v>
      </c>
      <c r="E429" s="5">
        <v>235000000000</v>
      </c>
      <c r="F429" s="6">
        <v>8.3859999999999992</v>
      </c>
      <c r="G429" s="6">
        <v>0.29699999999999999</v>
      </c>
      <c r="H429" s="6">
        <v>200.71299999999999</v>
      </c>
      <c r="I429" s="6">
        <v>-1.272</v>
      </c>
      <c r="J429" s="7">
        <v>-0.63</v>
      </c>
      <c r="K429" s="6">
        <v>329.42899999999997</v>
      </c>
      <c r="L429" s="6">
        <v>24.045999999999999</v>
      </c>
      <c r="M429" s="6">
        <v>7.8739999999999997</v>
      </c>
      <c r="N429" s="6">
        <v>11.675000000000001</v>
      </c>
      <c r="O429" s="6">
        <v>0.69399999999999995</v>
      </c>
      <c r="P429" s="6">
        <v>0.36499999999999999</v>
      </c>
      <c r="Q429" s="6">
        <v>7.1130000000000004</v>
      </c>
      <c r="R429" s="6">
        <v>0.42299999999999999</v>
      </c>
      <c r="S429" s="6">
        <v>0.222</v>
      </c>
      <c r="T429" s="6">
        <v>46.591000000000001</v>
      </c>
      <c r="U429" s="6">
        <v>1.651</v>
      </c>
      <c r="V429" s="6">
        <v>158.74299999999999</v>
      </c>
      <c r="W429" s="6">
        <v>5.6260000000000003</v>
      </c>
      <c r="X429" s="6">
        <v>0.33400000000000002</v>
      </c>
      <c r="Y429" s="6">
        <v>150.398</v>
      </c>
      <c r="Z429" s="6">
        <v>3380.04</v>
      </c>
      <c r="AA429" s="6">
        <v>13236.602999999999</v>
      </c>
      <c r="AB429" s="6">
        <v>362.00299999999999</v>
      </c>
      <c r="AC429" s="6">
        <v>190.65799999999999</v>
      </c>
      <c r="AD429" s="6">
        <v>913.25800000000004</v>
      </c>
      <c r="AE429" s="6">
        <v>10746.291999999999</v>
      </c>
      <c r="AF429" s="6">
        <v>1763.723</v>
      </c>
      <c r="AG429" s="3"/>
      <c r="AH429" s="6">
        <v>32003.473000000002</v>
      </c>
      <c r="AI429" s="6">
        <v>1.9019999999999999</v>
      </c>
      <c r="AJ429" s="6">
        <v>11.680999999999999</v>
      </c>
      <c r="AK429" s="6">
        <v>0.41399999999999998</v>
      </c>
      <c r="AL429" s="6">
        <v>65.442999999999998</v>
      </c>
      <c r="AM429" s="6">
        <v>2.319</v>
      </c>
      <c r="AN429" s="6">
        <v>8.141</v>
      </c>
      <c r="AO429" s="6">
        <v>12.680999999999999</v>
      </c>
      <c r="AP429" s="6">
        <v>128.71600000000001</v>
      </c>
      <c r="AQ429" s="6">
        <v>4.5620000000000003</v>
      </c>
      <c r="AR429" s="6">
        <v>36.57</v>
      </c>
      <c r="AS429" s="6">
        <v>1.296</v>
      </c>
      <c r="AT429" s="6">
        <v>11.5</v>
      </c>
      <c r="AU429" s="6">
        <v>0.40799999999999997</v>
      </c>
      <c r="AV429" s="6">
        <v>68.611999999999995</v>
      </c>
      <c r="AW429" s="6">
        <v>2.4319999999999999</v>
      </c>
      <c r="AX429" s="3"/>
      <c r="AY429" s="3"/>
      <c r="AZ429" s="6">
        <v>903.04899999999998</v>
      </c>
      <c r="BA429" s="6">
        <v>0.71299999999999997</v>
      </c>
      <c r="BB429" s="6">
        <v>0.63600000000000001</v>
      </c>
      <c r="BC429" s="6">
        <v>0.9</v>
      </c>
      <c r="BD429" s="6">
        <v>0.35799999999999998</v>
      </c>
      <c r="BE429" s="6">
        <v>0.55300000000000005</v>
      </c>
      <c r="BF429" s="6">
        <v>0.25800000000000001</v>
      </c>
      <c r="BG429" s="6">
        <v>0.66400000000000003</v>
      </c>
      <c r="BH429" s="6">
        <v>5.8000000000000003E-2</v>
      </c>
      <c r="BI429" s="6">
        <v>1.39</v>
      </c>
      <c r="BJ429" s="6">
        <v>0.53600000000000003</v>
      </c>
      <c r="BK429" s="6">
        <v>1.5629999999999999</v>
      </c>
      <c r="BL429" s="6">
        <v>0.38</v>
      </c>
      <c r="BM429" s="3"/>
      <c r="BN429" s="6">
        <v>3.0790000000000002</v>
      </c>
      <c r="BO429" s="6">
        <v>1.1379999999999999</v>
      </c>
      <c r="BP429" s="6">
        <v>2.5569999999999999</v>
      </c>
      <c r="BQ429" s="6">
        <v>0.624</v>
      </c>
      <c r="BR429" s="3"/>
      <c r="BS429" s="6">
        <v>0.55300000000000005</v>
      </c>
      <c r="BT429" s="6">
        <v>2E-3</v>
      </c>
      <c r="BU429" s="6">
        <v>5.0000000000000001E-3</v>
      </c>
      <c r="BV429" s="6">
        <v>7.0000000000000001E-3</v>
      </c>
      <c r="BW429" s="6">
        <v>0</v>
      </c>
      <c r="BX429" s="6">
        <v>357.81</v>
      </c>
      <c r="BY429" s="6">
        <v>229.73</v>
      </c>
      <c r="BZ429" s="6">
        <v>-41.97</v>
      </c>
      <c r="CA429" s="6">
        <v>-20.91</v>
      </c>
    </row>
    <row r="430" spans="1:79" x14ac:dyDescent="0.25">
      <c r="A430" s="4" t="s">
        <v>39</v>
      </c>
      <c r="B430" s="4">
        <v>2010</v>
      </c>
      <c r="C430" s="4" t="s">
        <v>40</v>
      </c>
      <c r="D430" s="5">
        <v>28717728</v>
      </c>
      <c r="E430" s="5">
        <v>248000000000</v>
      </c>
      <c r="F430" s="6">
        <v>7.4130000000000003</v>
      </c>
      <c r="G430" s="6">
        <v>0.25800000000000001</v>
      </c>
      <c r="H430" s="6">
        <v>215.935</v>
      </c>
      <c r="I430" s="6">
        <v>15.222</v>
      </c>
      <c r="J430" s="7">
        <v>7.5839999999999996</v>
      </c>
      <c r="K430" s="6">
        <v>341.06099999999998</v>
      </c>
      <c r="L430" s="6">
        <v>11.632</v>
      </c>
      <c r="M430" s="6">
        <v>3.5310000000000001</v>
      </c>
      <c r="N430" s="6">
        <v>11.875999999999999</v>
      </c>
      <c r="O430" s="6">
        <v>0.66300000000000003</v>
      </c>
      <c r="P430" s="6">
        <v>0.36599999999999999</v>
      </c>
      <c r="Q430" s="6">
        <v>7.5190000000000001</v>
      </c>
      <c r="R430" s="6">
        <v>0.42</v>
      </c>
      <c r="S430" s="6">
        <v>0.23100000000000001</v>
      </c>
      <c r="T430" s="6">
        <v>55.337000000000003</v>
      </c>
      <c r="U430" s="6">
        <v>1.927</v>
      </c>
      <c r="V430" s="6">
        <v>184.995</v>
      </c>
      <c r="W430" s="6">
        <v>6.4420000000000002</v>
      </c>
      <c r="X430" s="6">
        <v>0.36</v>
      </c>
      <c r="Y430" s="6">
        <v>157.81100000000001</v>
      </c>
      <c r="Z430" s="6">
        <v>3595.9749999999999</v>
      </c>
      <c r="AA430" s="6">
        <v>13577.663</v>
      </c>
      <c r="AB430" s="6">
        <v>417.34100000000001</v>
      </c>
      <c r="AC430" s="6">
        <v>209.65899999999999</v>
      </c>
      <c r="AD430" s="6">
        <v>974.06500000000005</v>
      </c>
      <c r="AE430" s="6">
        <v>10871.418</v>
      </c>
      <c r="AF430" s="6">
        <v>1837.0989999999999</v>
      </c>
      <c r="AG430" s="3"/>
      <c r="AH430" s="6">
        <v>32487.745999999999</v>
      </c>
      <c r="AI430" s="6">
        <v>1.8149999999999999</v>
      </c>
      <c r="AJ430" s="6">
        <v>19.001999999999999</v>
      </c>
      <c r="AK430" s="6">
        <v>0.66200000000000003</v>
      </c>
      <c r="AL430" s="6">
        <v>60.808</v>
      </c>
      <c r="AM430" s="6">
        <v>2.117</v>
      </c>
      <c r="AN430" s="6">
        <v>8.7189999999999994</v>
      </c>
      <c r="AO430" s="6">
        <v>12.897</v>
      </c>
      <c r="AP430" s="6">
        <v>125.126</v>
      </c>
      <c r="AQ430" s="6">
        <v>4.3570000000000002</v>
      </c>
      <c r="AR430" s="6">
        <v>34.630000000000003</v>
      </c>
      <c r="AS430" s="6">
        <v>1.206</v>
      </c>
      <c r="AT430" s="6">
        <v>13.01</v>
      </c>
      <c r="AU430" s="6">
        <v>0.45300000000000001</v>
      </c>
      <c r="AV430" s="6">
        <v>73.375</v>
      </c>
      <c r="AW430" s="6">
        <v>2.5550000000000002</v>
      </c>
      <c r="AX430" s="3"/>
      <c r="AY430" s="3"/>
      <c r="AZ430" s="6">
        <v>932.97400000000005</v>
      </c>
      <c r="BA430" s="6">
        <v>0.59099999999999997</v>
      </c>
      <c r="BB430" s="6">
        <v>0.64700000000000002</v>
      </c>
      <c r="BC430" s="6">
        <v>0.89300000000000002</v>
      </c>
      <c r="BD430" s="6">
        <v>0.39700000000000002</v>
      </c>
      <c r="BE430" s="6">
        <v>0.55500000000000005</v>
      </c>
      <c r="BF430" s="6">
        <v>0.26800000000000002</v>
      </c>
      <c r="BG430" s="6">
        <v>0.66900000000000004</v>
      </c>
      <c r="BH430" s="6">
        <v>6.5000000000000002E-2</v>
      </c>
      <c r="BI430" s="6">
        <v>1.4870000000000001</v>
      </c>
      <c r="BJ430" s="6">
        <v>0.55200000000000005</v>
      </c>
      <c r="BK430" s="6">
        <v>1.571</v>
      </c>
      <c r="BL430" s="6">
        <v>0.38600000000000001</v>
      </c>
      <c r="BM430" s="3"/>
      <c r="BN430" s="6">
        <v>4.9790000000000001</v>
      </c>
      <c r="BO430" s="6">
        <v>0.98199999999999998</v>
      </c>
      <c r="BP430" s="6">
        <v>2.5859999999999999</v>
      </c>
      <c r="BQ430" s="6">
        <v>0.64600000000000002</v>
      </c>
      <c r="BR430" s="3"/>
      <c r="BS430" s="6">
        <v>0.55900000000000005</v>
      </c>
      <c r="BT430" s="6">
        <v>2E-3</v>
      </c>
      <c r="BU430" s="6">
        <v>5.0000000000000001E-3</v>
      </c>
      <c r="BV430" s="6">
        <v>8.0000000000000002E-3</v>
      </c>
      <c r="BW430" s="6">
        <v>0</v>
      </c>
      <c r="BX430" s="6">
        <v>370.38</v>
      </c>
      <c r="BY430" s="6">
        <v>250.39</v>
      </c>
      <c r="BZ430" s="6">
        <v>-30.94</v>
      </c>
      <c r="CA430" s="6">
        <v>-14.329000000000001</v>
      </c>
    </row>
    <row r="431" spans="1:79" x14ac:dyDescent="0.25">
      <c r="A431" s="4" t="s">
        <v>39</v>
      </c>
      <c r="B431" s="4">
        <v>2011</v>
      </c>
      <c r="C431" s="4" t="s">
        <v>40</v>
      </c>
      <c r="D431" s="5">
        <v>29184140</v>
      </c>
      <c r="E431" s="5">
        <v>262000000000</v>
      </c>
      <c r="F431" s="6">
        <v>8.1050000000000004</v>
      </c>
      <c r="G431" s="6">
        <v>0.27800000000000002</v>
      </c>
      <c r="H431" s="6">
        <v>216.994</v>
      </c>
      <c r="I431" s="6">
        <v>1.0580000000000001</v>
      </c>
      <c r="J431" s="7">
        <v>0.49</v>
      </c>
      <c r="K431" s="6">
        <v>383.19299999999998</v>
      </c>
      <c r="L431" s="6">
        <v>42.131999999999998</v>
      </c>
      <c r="M431" s="6">
        <v>12.353</v>
      </c>
      <c r="N431" s="6">
        <v>13.13</v>
      </c>
      <c r="O431" s="6">
        <v>0.70299999999999996</v>
      </c>
      <c r="P431" s="6">
        <v>0.40400000000000003</v>
      </c>
      <c r="Q431" s="6">
        <v>7.4349999999999996</v>
      </c>
      <c r="R431" s="6">
        <v>0.39800000000000002</v>
      </c>
      <c r="S431" s="6">
        <v>0.22900000000000001</v>
      </c>
      <c r="T431" s="6">
        <v>55.543999999999997</v>
      </c>
      <c r="U431" s="6">
        <v>1.903</v>
      </c>
      <c r="V431" s="6">
        <v>194.38</v>
      </c>
      <c r="W431" s="6">
        <v>6.66</v>
      </c>
      <c r="X431" s="6">
        <v>0.35599999999999998</v>
      </c>
      <c r="Y431" s="6">
        <v>165.916</v>
      </c>
      <c r="Z431" s="6">
        <v>3812.9690000000001</v>
      </c>
      <c r="AA431" s="6">
        <v>13960.856</v>
      </c>
      <c r="AB431" s="6">
        <v>472.88400000000001</v>
      </c>
      <c r="AC431" s="6">
        <v>226.46600000000001</v>
      </c>
      <c r="AD431" s="6">
        <v>1038.8499999999999</v>
      </c>
      <c r="AE431" s="6">
        <v>11037.617</v>
      </c>
      <c r="AF431" s="6">
        <v>1908.8520000000001</v>
      </c>
      <c r="AG431" s="3"/>
      <c r="AH431" s="6">
        <v>32524.594000000001</v>
      </c>
      <c r="AI431" s="6">
        <v>1.74</v>
      </c>
      <c r="AJ431" s="6">
        <v>16.806999999999999</v>
      </c>
      <c r="AK431" s="6">
        <v>0.57599999999999996</v>
      </c>
      <c r="AL431" s="6">
        <v>64.784000000000006</v>
      </c>
      <c r="AM431" s="6">
        <v>2.2200000000000002</v>
      </c>
      <c r="AN431" s="6">
        <v>8.6950000000000003</v>
      </c>
      <c r="AO431" s="6">
        <v>5.0140000000000002</v>
      </c>
      <c r="AP431" s="6">
        <v>166.19900000000001</v>
      </c>
      <c r="AQ431" s="6">
        <v>5.6950000000000003</v>
      </c>
      <c r="AR431" s="6">
        <v>34.049999999999997</v>
      </c>
      <c r="AS431" s="6">
        <v>1.167</v>
      </c>
      <c r="AT431" s="6">
        <v>13.22</v>
      </c>
      <c r="AU431" s="6">
        <v>0.45300000000000001</v>
      </c>
      <c r="AV431" s="6">
        <v>71.753</v>
      </c>
      <c r="AW431" s="6">
        <v>2.4590000000000001</v>
      </c>
      <c r="AX431" s="3"/>
      <c r="AY431" s="3"/>
      <c r="AZ431" s="6">
        <v>949.202</v>
      </c>
      <c r="BA431" s="6">
        <v>0.6</v>
      </c>
      <c r="BB431" s="6">
        <v>0.629</v>
      </c>
      <c r="BC431" s="6">
        <v>0.97099999999999997</v>
      </c>
      <c r="BD431" s="6">
        <v>0.377</v>
      </c>
      <c r="BE431" s="6">
        <v>0.55700000000000005</v>
      </c>
      <c r="BF431" s="6">
        <v>0.27700000000000002</v>
      </c>
      <c r="BG431" s="6">
        <v>0.67400000000000004</v>
      </c>
      <c r="BH431" s="6">
        <v>7.1999999999999995E-2</v>
      </c>
      <c r="BI431" s="6">
        <v>1.5649999999999999</v>
      </c>
      <c r="BJ431" s="6">
        <v>0.56799999999999995</v>
      </c>
      <c r="BK431" s="6">
        <v>1.583</v>
      </c>
      <c r="BL431" s="6">
        <v>0.39200000000000002</v>
      </c>
      <c r="BM431" s="3"/>
      <c r="BN431" s="6">
        <v>4.5389999999999997</v>
      </c>
      <c r="BO431" s="6">
        <v>1.018</v>
      </c>
      <c r="BP431" s="6">
        <v>3.3479999999999999</v>
      </c>
      <c r="BQ431" s="6">
        <v>0.63</v>
      </c>
      <c r="BR431" s="3"/>
      <c r="BS431" s="6">
        <v>0.56499999999999995</v>
      </c>
      <c r="BT431" s="6">
        <v>2E-3</v>
      </c>
      <c r="BU431" s="6">
        <v>6.0000000000000001E-3</v>
      </c>
      <c r="BV431" s="6">
        <v>8.0000000000000002E-3</v>
      </c>
      <c r="BW431" s="6">
        <v>0</v>
      </c>
      <c r="BX431" s="6">
        <v>146.34</v>
      </c>
      <c r="BY431" s="6">
        <v>253.77</v>
      </c>
      <c r="BZ431" s="6">
        <v>-22.614000000000001</v>
      </c>
      <c r="CA431" s="6">
        <v>-10.420999999999999</v>
      </c>
    </row>
    <row r="432" spans="1:79" x14ac:dyDescent="0.25">
      <c r="A432" s="4" t="s">
        <v>39</v>
      </c>
      <c r="B432" s="4">
        <v>2012</v>
      </c>
      <c r="C432" s="4" t="s">
        <v>40</v>
      </c>
      <c r="D432" s="5">
        <v>29660216</v>
      </c>
      <c r="E432" s="5">
        <v>277000000000</v>
      </c>
      <c r="F432" s="6">
        <v>8.5050000000000008</v>
      </c>
      <c r="G432" s="6">
        <v>0.28699999999999998</v>
      </c>
      <c r="H432" s="6">
        <v>213.28800000000001</v>
      </c>
      <c r="I432" s="6">
        <v>-3.706</v>
      </c>
      <c r="J432" s="7">
        <v>-1.708</v>
      </c>
      <c r="K432" s="6">
        <v>382.74799999999999</v>
      </c>
      <c r="L432" s="6">
        <v>-0.44500000000000001</v>
      </c>
      <c r="M432" s="6">
        <v>-0.11600000000000001</v>
      </c>
      <c r="N432" s="6">
        <v>12.904</v>
      </c>
      <c r="O432" s="6">
        <v>0.66500000000000004</v>
      </c>
      <c r="P432" s="6">
        <v>0.36899999999999999</v>
      </c>
      <c r="Q432" s="6">
        <v>7.1909999999999998</v>
      </c>
      <c r="R432" s="6">
        <v>0.371</v>
      </c>
      <c r="S432" s="6">
        <v>0.20499999999999999</v>
      </c>
      <c r="T432" s="6">
        <v>59.87</v>
      </c>
      <c r="U432" s="6">
        <v>2.0190000000000001</v>
      </c>
      <c r="V432" s="6">
        <v>210.71199999999999</v>
      </c>
      <c r="W432" s="6">
        <v>7.1040000000000001</v>
      </c>
      <c r="X432" s="6">
        <v>0.36599999999999999</v>
      </c>
      <c r="Y432" s="6">
        <v>174.42099999999999</v>
      </c>
      <c r="Z432" s="6">
        <v>4026.2559999999999</v>
      </c>
      <c r="AA432" s="6">
        <v>14343.603999999999</v>
      </c>
      <c r="AB432" s="6">
        <v>532.75400000000002</v>
      </c>
      <c r="AC432" s="6">
        <v>230.81399999999999</v>
      </c>
      <c r="AD432" s="6">
        <v>1105.1389999999999</v>
      </c>
      <c r="AE432" s="6">
        <v>11207.076999999999</v>
      </c>
      <c r="AF432" s="6">
        <v>1983.1289999999999</v>
      </c>
      <c r="AG432" s="3"/>
      <c r="AH432" s="6">
        <v>35010.120999999999</v>
      </c>
      <c r="AI432" s="6">
        <v>1.8049999999999999</v>
      </c>
      <c r="AJ432" s="6">
        <v>4.3479999999999999</v>
      </c>
      <c r="AK432" s="6">
        <v>0.14699999999999999</v>
      </c>
      <c r="AL432" s="6">
        <v>66.289000000000001</v>
      </c>
      <c r="AM432" s="6">
        <v>2.2349999999999999</v>
      </c>
      <c r="AN432" s="6">
        <v>8.7110000000000003</v>
      </c>
      <c r="AO432" s="6">
        <v>5.0030000000000001</v>
      </c>
      <c r="AP432" s="6">
        <v>169.46</v>
      </c>
      <c r="AQ432" s="6">
        <v>5.7130000000000001</v>
      </c>
      <c r="AR432" s="6">
        <v>34.119999999999997</v>
      </c>
      <c r="AS432" s="6">
        <v>1.1499999999999999</v>
      </c>
      <c r="AT432" s="6">
        <v>13.52</v>
      </c>
      <c r="AU432" s="6">
        <v>0.45600000000000002</v>
      </c>
      <c r="AV432" s="6">
        <v>74.277000000000001</v>
      </c>
      <c r="AW432" s="6">
        <v>2.504</v>
      </c>
      <c r="AX432" s="3"/>
      <c r="AY432" s="3"/>
      <c r="AZ432" s="6">
        <v>1038.4079999999999</v>
      </c>
      <c r="BA432" s="6">
        <v>0.61399999999999999</v>
      </c>
      <c r="BB432" s="6">
        <v>0.60899999999999999</v>
      </c>
      <c r="BC432" s="6">
        <v>0.96099999999999997</v>
      </c>
      <c r="BD432" s="6">
        <v>0.40100000000000002</v>
      </c>
      <c r="BE432" s="6">
        <v>0.55900000000000005</v>
      </c>
      <c r="BF432" s="6">
        <v>0.28499999999999998</v>
      </c>
      <c r="BG432" s="6">
        <v>0.68</v>
      </c>
      <c r="BH432" s="6">
        <v>7.9000000000000001E-2</v>
      </c>
      <c r="BI432" s="6">
        <v>1.554</v>
      </c>
      <c r="BJ432" s="6">
        <v>0.58399999999999996</v>
      </c>
      <c r="BK432" s="6">
        <v>1.597</v>
      </c>
      <c r="BL432" s="6">
        <v>0.39800000000000002</v>
      </c>
      <c r="BM432" s="3"/>
      <c r="BN432" s="6">
        <v>1.143</v>
      </c>
      <c r="BO432" s="6">
        <v>1.02</v>
      </c>
      <c r="BP432" s="6">
        <v>3.5110000000000001</v>
      </c>
      <c r="BQ432" s="6">
        <v>0.64400000000000002</v>
      </c>
      <c r="BR432" s="3"/>
      <c r="BS432" s="6">
        <v>0.56999999999999995</v>
      </c>
      <c r="BT432" s="6">
        <v>2E-3</v>
      </c>
      <c r="BU432" s="6">
        <v>6.0000000000000001E-3</v>
      </c>
      <c r="BV432" s="6">
        <v>8.0000000000000002E-3</v>
      </c>
      <c r="BW432" s="6">
        <v>0</v>
      </c>
      <c r="BX432" s="6">
        <v>148.38999999999999</v>
      </c>
      <c r="BY432" s="6">
        <v>258.37</v>
      </c>
      <c r="BZ432" s="6">
        <v>-2.5760000000000001</v>
      </c>
      <c r="CA432" s="6">
        <v>-1.208</v>
      </c>
    </row>
    <row r="433" spans="1:79" x14ac:dyDescent="0.25">
      <c r="A433" s="4" t="s">
        <v>39</v>
      </c>
      <c r="B433" s="4">
        <v>2013</v>
      </c>
      <c r="C433" s="4" t="s">
        <v>40</v>
      </c>
      <c r="D433" s="5">
        <v>30134806</v>
      </c>
      <c r="E433" s="5">
        <v>293000000000</v>
      </c>
      <c r="F433" s="6">
        <v>9.3689999999999998</v>
      </c>
      <c r="G433" s="6">
        <v>0.311</v>
      </c>
      <c r="H433" s="6">
        <v>242.166</v>
      </c>
      <c r="I433" s="6">
        <v>28.878</v>
      </c>
      <c r="J433" s="7">
        <v>13.54</v>
      </c>
      <c r="K433" s="6">
        <v>381.50799999999998</v>
      </c>
      <c r="L433" s="6">
        <v>-1.24</v>
      </c>
      <c r="M433" s="6">
        <v>-0.32400000000000001</v>
      </c>
      <c r="N433" s="6">
        <v>12.66</v>
      </c>
      <c r="O433" s="6">
        <v>0.63400000000000001</v>
      </c>
      <c r="P433" s="6">
        <v>0.35099999999999998</v>
      </c>
      <c r="Q433" s="6">
        <v>8.0359999999999996</v>
      </c>
      <c r="R433" s="6">
        <v>0.40200000000000002</v>
      </c>
      <c r="S433" s="6">
        <v>0.223</v>
      </c>
      <c r="T433" s="6">
        <v>57.988999999999997</v>
      </c>
      <c r="U433" s="6">
        <v>1.9239999999999999</v>
      </c>
      <c r="V433" s="6">
        <v>239.84100000000001</v>
      </c>
      <c r="W433" s="6">
        <v>7.9589999999999996</v>
      </c>
      <c r="X433" s="6">
        <v>0.39800000000000002</v>
      </c>
      <c r="Y433" s="6">
        <v>183.79</v>
      </c>
      <c r="Z433" s="6">
        <v>4268.4229999999998</v>
      </c>
      <c r="AA433" s="6">
        <v>14725.111000000001</v>
      </c>
      <c r="AB433" s="6">
        <v>590.74300000000005</v>
      </c>
      <c r="AC433" s="6">
        <v>236.13499999999999</v>
      </c>
      <c r="AD433" s="6">
        <v>1187.413</v>
      </c>
      <c r="AE433" s="6">
        <v>11346.419</v>
      </c>
      <c r="AF433" s="6">
        <v>2070.3409999999999</v>
      </c>
      <c r="AG433" s="3"/>
      <c r="AH433" s="6">
        <v>36062.542999999998</v>
      </c>
      <c r="AI433" s="6">
        <v>1.8049999999999999</v>
      </c>
      <c r="AJ433" s="6">
        <v>5.3209999999999997</v>
      </c>
      <c r="AK433" s="6">
        <v>0.17699999999999999</v>
      </c>
      <c r="AL433" s="6">
        <v>82.274000000000001</v>
      </c>
      <c r="AM433" s="6">
        <v>2.73</v>
      </c>
      <c r="AN433" s="6">
        <v>9.2219999999999995</v>
      </c>
      <c r="AO433" s="6">
        <v>5.617</v>
      </c>
      <c r="AP433" s="6">
        <v>139.34200000000001</v>
      </c>
      <c r="AQ433" s="6">
        <v>4.6239999999999997</v>
      </c>
      <c r="AR433" s="6">
        <v>36.17</v>
      </c>
      <c r="AS433" s="6">
        <v>1.2</v>
      </c>
      <c r="AT433" s="6">
        <v>12.96</v>
      </c>
      <c r="AU433" s="6">
        <v>0.43</v>
      </c>
      <c r="AV433" s="6">
        <v>87.212999999999994</v>
      </c>
      <c r="AW433" s="6">
        <v>2.8940000000000001</v>
      </c>
      <c r="AX433" s="3"/>
      <c r="AY433" s="3"/>
      <c r="AZ433" s="6">
        <v>1086.7380000000001</v>
      </c>
      <c r="BA433" s="6">
        <v>0.64900000000000002</v>
      </c>
      <c r="BB433" s="6">
        <v>0.68600000000000005</v>
      </c>
      <c r="BC433" s="6">
        <v>0.95499999999999996</v>
      </c>
      <c r="BD433" s="6">
        <v>0.38600000000000001</v>
      </c>
      <c r="BE433" s="6">
        <v>0.56299999999999994</v>
      </c>
      <c r="BF433" s="6">
        <v>0.29499999999999998</v>
      </c>
      <c r="BG433" s="6">
        <v>0.68500000000000005</v>
      </c>
      <c r="BH433" s="6">
        <v>8.5999999999999993E-2</v>
      </c>
      <c r="BI433" s="6">
        <v>1.55</v>
      </c>
      <c r="BJ433" s="6">
        <v>0.60599999999999998</v>
      </c>
      <c r="BK433" s="6">
        <v>1.6060000000000001</v>
      </c>
      <c r="BL433" s="6">
        <v>0.40600000000000003</v>
      </c>
      <c r="BM433" s="3"/>
      <c r="BN433" s="6">
        <v>1.373</v>
      </c>
      <c r="BO433" s="6">
        <v>1.258</v>
      </c>
      <c r="BP433" s="6">
        <v>3.0110000000000001</v>
      </c>
      <c r="BQ433" s="6">
        <v>0.75</v>
      </c>
      <c r="BR433" s="3"/>
      <c r="BS433" s="6">
        <v>0.57699999999999996</v>
      </c>
      <c r="BT433" s="6">
        <v>2E-3</v>
      </c>
      <c r="BU433" s="6">
        <v>6.0000000000000001E-3</v>
      </c>
      <c r="BV433" s="6">
        <v>8.0000000000000002E-3</v>
      </c>
      <c r="BW433" s="6">
        <v>0</v>
      </c>
      <c r="BX433" s="6">
        <v>169.28</v>
      </c>
      <c r="BY433" s="6">
        <v>277.89</v>
      </c>
      <c r="BZ433" s="6">
        <v>-2.3250000000000002</v>
      </c>
      <c r="CA433" s="6">
        <v>-0.96</v>
      </c>
    </row>
    <row r="434" spans="1:79" x14ac:dyDescent="0.25">
      <c r="A434" s="4" t="s">
        <v>39</v>
      </c>
      <c r="B434" s="4">
        <v>2014</v>
      </c>
      <c r="C434" s="4" t="s">
        <v>40</v>
      </c>
      <c r="D434" s="5">
        <v>30606454</v>
      </c>
      <c r="E434" s="5">
        <v>310000000000</v>
      </c>
      <c r="F434" s="6">
        <v>9.8569999999999993</v>
      </c>
      <c r="G434" s="6">
        <v>0.32200000000000001</v>
      </c>
      <c r="H434" s="6">
        <v>245.32900000000001</v>
      </c>
      <c r="I434" s="6">
        <v>3.1619999999999999</v>
      </c>
      <c r="J434" s="7">
        <v>1.306</v>
      </c>
      <c r="K434" s="6">
        <v>471.54399999999998</v>
      </c>
      <c r="L434" s="6">
        <v>90.036000000000001</v>
      </c>
      <c r="M434" s="6">
        <v>23.6</v>
      </c>
      <c r="N434" s="6">
        <v>15.407</v>
      </c>
      <c r="O434" s="6">
        <v>0.73899999999999999</v>
      </c>
      <c r="P434" s="6">
        <v>0.43</v>
      </c>
      <c r="Q434" s="6">
        <v>8.016</v>
      </c>
      <c r="R434" s="6">
        <v>0.38400000000000001</v>
      </c>
      <c r="S434" s="6">
        <v>0.224</v>
      </c>
      <c r="T434" s="6">
        <v>57.866</v>
      </c>
      <c r="U434" s="6">
        <v>1.891</v>
      </c>
      <c r="V434" s="6">
        <v>239.91300000000001</v>
      </c>
      <c r="W434" s="6">
        <v>7.8390000000000004</v>
      </c>
      <c r="X434" s="6">
        <v>0.376</v>
      </c>
      <c r="Y434" s="6">
        <v>193.64699999999999</v>
      </c>
      <c r="Z434" s="6">
        <v>4513.7510000000002</v>
      </c>
      <c r="AA434" s="6">
        <v>15196.656000000001</v>
      </c>
      <c r="AB434" s="6">
        <v>648.61</v>
      </c>
      <c r="AC434" s="6">
        <v>242.46100000000001</v>
      </c>
      <c r="AD434" s="6">
        <v>1269.9749999999999</v>
      </c>
      <c r="AE434" s="6">
        <v>11572.634</v>
      </c>
      <c r="AF434" s="6">
        <v>2159.0590000000002</v>
      </c>
      <c r="AG434" s="3"/>
      <c r="AH434" s="6">
        <v>35862.222999999998</v>
      </c>
      <c r="AI434" s="6">
        <v>1.7190000000000001</v>
      </c>
      <c r="AJ434" s="6">
        <v>6.3259999999999996</v>
      </c>
      <c r="AK434" s="6">
        <v>0.20699999999999999</v>
      </c>
      <c r="AL434" s="6">
        <v>82.561999999999998</v>
      </c>
      <c r="AM434" s="6">
        <v>2.698</v>
      </c>
      <c r="AN434" s="6">
        <v>9.5670000000000002</v>
      </c>
      <c r="AO434" s="6">
        <v>6.6029999999999998</v>
      </c>
      <c r="AP434" s="6">
        <v>226.215</v>
      </c>
      <c r="AQ434" s="6">
        <v>7.391</v>
      </c>
      <c r="AR434" s="6">
        <v>41</v>
      </c>
      <c r="AS434" s="6">
        <v>1.34</v>
      </c>
      <c r="AT434" s="6">
        <v>13.58</v>
      </c>
      <c r="AU434" s="6">
        <v>0.44400000000000001</v>
      </c>
      <c r="AV434" s="6">
        <v>88.718000000000004</v>
      </c>
      <c r="AW434" s="6">
        <v>2.899</v>
      </c>
      <c r="AX434" s="3"/>
      <c r="AY434" s="3"/>
      <c r="AZ434" s="6">
        <v>1097.615</v>
      </c>
      <c r="BA434" s="6">
        <v>0.65700000000000003</v>
      </c>
      <c r="BB434" s="6">
        <v>0.69</v>
      </c>
      <c r="BC434" s="6">
        <v>1.1639999999999999</v>
      </c>
      <c r="BD434" s="6">
        <v>0.38400000000000001</v>
      </c>
      <c r="BE434" s="6">
        <v>0.56699999999999995</v>
      </c>
      <c r="BF434" s="6">
        <v>0.30399999999999999</v>
      </c>
      <c r="BG434" s="6">
        <v>0.69399999999999995</v>
      </c>
      <c r="BH434" s="6">
        <v>9.1999999999999998E-2</v>
      </c>
      <c r="BI434" s="6">
        <v>1.552</v>
      </c>
      <c r="BJ434" s="6">
        <v>0.627</v>
      </c>
      <c r="BK434" s="6">
        <v>1.6259999999999999</v>
      </c>
      <c r="BL434" s="6">
        <v>0.41399999999999998</v>
      </c>
      <c r="BM434" s="3"/>
      <c r="BN434" s="6">
        <v>1.631</v>
      </c>
      <c r="BO434" s="6">
        <v>1.2410000000000001</v>
      </c>
      <c r="BP434" s="6">
        <v>4.5999999999999996</v>
      </c>
      <c r="BQ434" s="6">
        <v>0.76</v>
      </c>
      <c r="BR434" s="3"/>
      <c r="BS434" s="6">
        <v>0.58499999999999996</v>
      </c>
      <c r="BT434" s="6">
        <v>2E-3</v>
      </c>
      <c r="BU434" s="6">
        <v>6.0000000000000001E-3</v>
      </c>
      <c r="BV434" s="6">
        <v>8.0000000000000002E-3</v>
      </c>
      <c r="BW434" s="6">
        <v>0</v>
      </c>
      <c r="BX434" s="6">
        <v>202.09</v>
      </c>
      <c r="BY434" s="6">
        <v>292.8</v>
      </c>
      <c r="BZ434" s="6">
        <v>-5.4160000000000004</v>
      </c>
      <c r="CA434" s="6">
        <v>-2.2069999999999999</v>
      </c>
    </row>
    <row r="435" spans="1:79" x14ac:dyDescent="0.25">
      <c r="A435" s="4" t="s">
        <v>39</v>
      </c>
      <c r="B435" s="4">
        <v>2015</v>
      </c>
      <c r="C435" s="4" t="s">
        <v>40</v>
      </c>
      <c r="D435" s="5">
        <v>31068834</v>
      </c>
      <c r="E435" s="5">
        <v>328000000000</v>
      </c>
      <c r="F435" s="6">
        <v>8.9809999999999999</v>
      </c>
      <c r="G435" s="6">
        <v>0.28899999999999998</v>
      </c>
      <c r="H435" s="6">
        <v>235.702</v>
      </c>
      <c r="I435" s="6">
        <v>-9.6270000000000007</v>
      </c>
      <c r="J435" s="7">
        <v>-3.9239999999999999</v>
      </c>
      <c r="K435" s="6">
        <v>396.40499999999997</v>
      </c>
      <c r="L435" s="6">
        <v>-75.138999999999996</v>
      </c>
      <c r="M435" s="6">
        <v>-15.935</v>
      </c>
      <c r="N435" s="6">
        <v>12.759</v>
      </c>
      <c r="O435" s="6">
        <v>0.59199999999999997</v>
      </c>
      <c r="P435" s="6">
        <v>0.35599999999999998</v>
      </c>
      <c r="Q435" s="6">
        <v>7.5860000000000003</v>
      </c>
      <c r="R435" s="6">
        <v>0.35199999999999998</v>
      </c>
      <c r="S435" s="6">
        <v>0.21099999999999999</v>
      </c>
      <c r="T435" s="6">
        <v>66.317999999999998</v>
      </c>
      <c r="U435" s="6">
        <v>2.1349999999999998</v>
      </c>
      <c r="V435" s="6">
        <v>227.80600000000001</v>
      </c>
      <c r="W435" s="6">
        <v>7.3319999999999999</v>
      </c>
      <c r="X435" s="6">
        <v>0.34</v>
      </c>
      <c r="Y435" s="6">
        <v>202.62799999999999</v>
      </c>
      <c r="Z435" s="6">
        <v>4749.4530000000004</v>
      </c>
      <c r="AA435" s="6">
        <v>15593.062</v>
      </c>
      <c r="AB435" s="6">
        <v>714.928</v>
      </c>
      <c r="AC435" s="6">
        <v>249.46299999999999</v>
      </c>
      <c r="AD435" s="6">
        <v>1347.1859999999999</v>
      </c>
      <c r="AE435" s="6">
        <v>11733.337</v>
      </c>
      <c r="AF435" s="6">
        <v>2235.248</v>
      </c>
      <c r="AG435" s="3"/>
      <c r="AH435" s="6">
        <v>35878.008000000002</v>
      </c>
      <c r="AI435" s="6">
        <v>1.663</v>
      </c>
      <c r="AJ435" s="6">
        <v>7.0019999999999998</v>
      </c>
      <c r="AK435" s="6">
        <v>0.22500000000000001</v>
      </c>
      <c r="AL435" s="6">
        <v>77.210999999999999</v>
      </c>
      <c r="AM435" s="6">
        <v>2.4849999999999999</v>
      </c>
      <c r="AN435" s="6">
        <v>9.4499999999999993</v>
      </c>
      <c r="AO435" s="6">
        <v>6.0359999999999996</v>
      </c>
      <c r="AP435" s="6">
        <v>160.703</v>
      </c>
      <c r="AQ435" s="6">
        <v>5.1719999999999997</v>
      </c>
      <c r="AR435" s="6">
        <v>38.159999999999997</v>
      </c>
      <c r="AS435" s="6">
        <v>1.228</v>
      </c>
      <c r="AT435" s="6">
        <v>13.24</v>
      </c>
      <c r="AU435" s="6">
        <v>0.42599999999999999</v>
      </c>
      <c r="AV435" s="6">
        <v>76.188999999999993</v>
      </c>
      <c r="AW435" s="6">
        <v>2.452</v>
      </c>
      <c r="AX435" s="3"/>
      <c r="AY435" s="3"/>
      <c r="AZ435" s="6">
        <v>1114.6880000000001</v>
      </c>
      <c r="BA435" s="6">
        <v>0.622</v>
      </c>
      <c r="BB435" s="6">
        <v>0.66300000000000003</v>
      </c>
      <c r="BC435" s="6">
        <v>0.96799999999999997</v>
      </c>
      <c r="BD435" s="6">
        <v>0.45100000000000001</v>
      </c>
      <c r="BE435" s="6">
        <v>0.56999999999999995</v>
      </c>
      <c r="BF435" s="6">
        <v>0.313</v>
      </c>
      <c r="BG435" s="6">
        <v>0.69899999999999995</v>
      </c>
      <c r="BH435" s="6">
        <v>0.1</v>
      </c>
      <c r="BI435" s="6">
        <v>1.5580000000000001</v>
      </c>
      <c r="BJ435" s="6">
        <v>0.64400000000000002</v>
      </c>
      <c r="BK435" s="6">
        <v>1.637</v>
      </c>
      <c r="BL435" s="6">
        <v>0.41899999999999998</v>
      </c>
      <c r="BM435" s="3"/>
      <c r="BN435" s="6">
        <v>1.8260000000000001</v>
      </c>
      <c r="BO435" s="6">
        <v>1.137</v>
      </c>
      <c r="BP435" s="6">
        <v>2.984</v>
      </c>
      <c r="BQ435" s="6">
        <v>0.63900000000000001</v>
      </c>
      <c r="BR435" s="3"/>
      <c r="BS435" s="6">
        <v>0.59099999999999997</v>
      </c>
      <c r="BT435" s="6">
        <v>2E-3</v>
      </c>
      <c r="BU435" s="6">
        <v>6.0000000000000001E-3</v>
      </c>
      <c r="BV435" s="6">
        <v>8.9999999999999993E-3</v>
      </c>
      <c r="BW435" s="6">
        <v>0</v>
      </c>
      <c r="BX435" s="6">
        <v>187.53</v>
      </c>
      <c r="BY435" s="6">
        <v>293.61</v>
      </c>
      <c r="BZ435" s="6">
        <v>-7.8959999999999999</v>
      </c>
      <c r="CA435" s="6">
        <v>-3.35</v>
      </c>
    </row>
    <row r="436" spans="1:79" x14ac:dyDescent="0.25">
      <c r="A436" s="4" t="s">
        <v>39</v>
      </c>
      <c r="B436" s="4">
        <v>2016</v>
      </c>
      <c r="C436" s="4" t="s">
        <v>40</v>
      </c>
      <c r="D436" s="5">
        <v>31526414</v>
      </c>
      <c r="E436" s="5">
        <v>338000000000</v>
      </c>
      <c r="F436" s="6">
        <v>13.416</v>
      </c>
      <c r="G436" s="6">
        <v>0.42599999999999999</v>
      </c>
      <c r="H436" s="6">
        <v>252.06100000000001</v>
      </c>
      <c r="I436" s="6">
        <v>16.359000000000002</v>
      </c>
      <c r="J436" s="7">
        <v>6.94</v>
      </c>
      <c r="K436" s="6">
        <v>375.64699999999999</v>
      </c>
      <c r="L436" s="6">
        <v>-20.757999999999999</v>
      </c>
      <c r="M436" s="6">
        <v>-5.2359999999999998</v>
      </c>
      <c r="N436" s="6">
        <v>11.914999999999999</v>
      </c>
      <c r="O436" s="6">
        <v>0.53800000000000003</v>
      </c>
      <c r="P436" s="6">
        <v>0.32</v>
      </c>
      <c r="Q436" s="6">
        <v>7.9950000000000001</v>
      </c>
      <c r="R436" s="6">
        <v>0.36099999999999999</v>
      </c>
      <c r="S436" s="6">
        <v>0.215</v>
      </c>
      <c r="T436" s="6">
        <v>71.045000000000002</v>
      </c>
      <c r="U436" s="6">
        <v>2.254</v>
      </c>
      <c r="V436" s="6">
        <v>232.547</v>
      </c>
      <c r="W436" s="6">
        <v>7.3760000000000003</v>
      </c>
      <c r="X436" s="6">
        <v>0.33300000000000002</v>
      </c>
      <c r="Y436" s="6">
        <v>216.04400000000001</v>
      </c>
      <c r="Z436" s="6">
        <v>5001.5140000000001</v>
      </c>
      <c r="AA436" s="6">
        <v>15968.709000000001</v>
      </c>
      <c r="AB436" s="6">
        <v>785.97299999999996</v>
      </c>
      <c r="AC436" s="6">
        <v>255.16900000000001</v>
      </c>
      <c r="AD436" s="6">
        <v>1420.712</v>
      </c>
      <c r="AE436" s="6">
        <v>11856.924000000001</v>
      </c>
      <c r="AF436" s="6">
        <v>2323.6170000000002</v>
      </c>
      <c r="AG436" s="3"/>
      <c r="AH436" s="6">
        <v>37199.578000000001</v>
      </c>
      <c r="AI436" s="6">
        <v>1.679</v>
      </c>
      <c r="AJ436" s="6">
        <v>5.7060000000000004</v>
      </c>
      <c r="AK436" s="6">
        <v>0.18099999999999999</v>
      </c>
      <c r="AL436" s="6">
        <v>73.525000000000006</v>
      </c>
      <c r="AM436" s="6">
        <v>2.3319999999999999</v>
      </c>
      <c r="AN436" s="6">
        <v>9.3149999999999995</v>
      </c>
      <c r="AO436" s="6">
        <v>11.97</v>
      </c>
      <c r="AP436" s="6">
        <v>123.587</v>
      </c>
      <c r="AQ436" s="6">
        <v>3.92</v>
      </c>
      <c r="AR436" s="6">
        <v>38.369999999999997</v>
      </c>
      <c r="AS436" s="6">
        <v>1.2170000000000001</v>
      </c>
      <c r="AT436" s="6">
        <v>13.34</v>
      </c>
      <c r="AU436" s="6">
        <v>0.42299999999999999</v>
      </c>
      <c r="AV436" s="6">
        <v>88.367999999999995</v>
      </c>
      <c r="AW436" s="6">
        <v>2.8029999999999999</v>
      </c>
      <c r="AX436" s="3"/>
      <c r="AY436" s="3"/>
      <c r="AZ436" s="6">
        <v>1172.769</v>
      </c>
      <c r="BA436" s="6">
        <v>0.90200000000000002</v>
      </c>
      <c r="BB436" s="6">
        <v>0.71</v>
      </c>
      <c r="BC436" s="6">
        <v>0.93799999999999994</v>
      </c>
      <c r="BD436" s="6">
        <v>0.495</v>
      </c>
      <c r="BE436" s="6">
        <v>0.58299999999999996</v>
      </c>
      <c r="BF436" s="6">
        <v>0.32200000000000001</v>
      </c>
      <c r="BG436" s="6">
        <v>0.70299999999999996</v>
      </c>
      <c r="BH436" s="6">
        <v>0.108</v>
      </c>
      <c r="BI436" s="6">
        <v>1.5569999999999999</v>
      </c>
      <c r="BJ436" s="6">
        <v>0.65700000000000003</v>
      </c>
      <c r="BK436" s="6">
        <v>1.6439999999999999</v>
      </c>
      <c r="BL436" s="6">
        <v>0.42599999999999999</v>
      </c>
      <c r="BM436" s="3"/>
      <c r="BN436" s="6">
        <v>1.508</v>
      </c>
      <c r="BO436" s="6">
        <v>1.054</v>
      </c>
      <c r="BP436" s="6">
        <v>2.7290000000000001</v>
      </c>
      <c r="BQ436" s="6">
        <v>0.73499999999999999</v>
      </c>
      <c r="BR436" s="3"/>
      <c r="BS436" s="6">
        <v>0.59699999999999998</v>
      </c>
      <c r="BT436" s="6">
        <v>2E-3</v>
      </c>
      <c r="BU436" s="6">
        <v>6.0000000000000001E-3</v>
      </c>
      <c r="BV436" s="6">
        <v>8.9999999999999993E-3</v>
      </c>
      <c r="BW436" s="6">
        <v>0</v>
      </c>
      <c r="BX436" s="6">
        <v>377.38</v>
      </c>
      <c r="BY436" s="6">
        <v>293.68</v>
      </c>
      <c r="BZ436" s="6">
        <v>-19.513999999999999</v>
      </c>
      <c r="CA436" s="6">
        <v>-7.742</v>
      </c>
    </row>
    <row r="437" spans="1:79" x14ac:dyDescent="0.25">
      <c r="A437" s="4" t="s">
        <v>39</v>
      </c>
      <c r="B437" s="4">
        <v>2017</v>
      </c>
      <c r="C437" s="4" t="s">
        <v>40</v>
      </c>
      <c r="D437" s="5">
        <v>31975812</v>
      </c>
      <c r="E437" s="5">
        <v>350000000000</v>
      </c>
      <c r="F437" s="6">
        <v>12.581</v>
      </c>
      <c r="G437" s="6">
        <v>0.39300000000000002</v>
      </c>
      <c r="H437" s="6">
        <v>248.202</v>
      </c>
      <c r="I437" s="6">
        <v>-3.8580000000000001</v>
      </c>
      <c r="J437" s="7">
        <v>-1.5309999999999999</v>
      </c>
      <c r="K437" s="6">
        <v>382.41500000000002</v>
      </c>
      <c r="L437" s="6">
        <v>6.7670000000000003</v>
      </c>
      <c r="M437" s="6">
        <v>1.802</v>
      </c>
      <c r="N437" s="6">
        <v>11.96</v>
      </c>
      <c r="O437" s="6">
        <v>0.51800000000000002</v>
      </c>
      <c r="P437" s="6">
        <v>0.32200000000000001</v>
      </c>
      <c r="Q437" s="6">
        <v>7.7619999999999996</v>
      </c>
      <c r="R437" s="6">
        <v>0.33600000000000002</v>
      </c>
      <c r="S437" s="6">
        <v>0.20899999999999999</v>
      </c>
      <c r="T437" s="6">
        <v>78.608999999999995</v>
      </c>
      <c r="U437" s="6">
        <v>2.4580000000000002</v>
      </c>
      <c r="V437" s="6">
        <v>229.22399999999999</v>
      </c>
      <c r="W437" s="6">
        <v>7.1689999999999996</v>
      </c>
      <c r="X437" s="6">
        <v>0.31</v>
      </c>
      <c r="Y437" s="6">
        <v>228.625</v>
      </c>
      <c r="Z437" s="6">
        <v>5249.7169999999996</v>
      </c>
      <c r="AA437" s="6">
        <v>16351.123</v>
      </c>
      <c r="AB437" s="6">
        <v>864.58199999999999</v>
      </c>
      <c r="AC437" s="6">
        <v>260.48200000000003</v>
      </c>
      <c r="AD437" s="6">
        <v>1491.1389999999999</v>
      </c>
      <c r="AE437" s="6">
        <v>11991.136</v>
      </c>
      <c r="AF437" s="6">
        <v>2404.8890000000001</v>
      </c>
      <c r="AG437" s="3"/>
      <c r="AH437" s="6">
        <v>37162.887000000002</v>
      </c>
      <c r="AI437" s="6">
        <v>1.609</v>
      </c>
      <c r="AJ437" s="6">
        <v>5.3129999999999997</v>
      </c>
      <c r="AK437" s="6">
        <v>0.16600000000000001</v>
      </c>
      <c r="AL437" s="6">
        <v>70.427000000000007</v>
      </c>
      <c r="AM437" s="6">
        <v>2.2029999999999998</v>
      </c>
      <c r="AN437" s="6">
        <v>8.9250000000000007</v>
      </c>
      <c r="AO437" s="6">
        <v>11.279</v>
      </c>
      <c r="AP437" s="6">
        <v>134.21199999999999</v>
      </c>
      <c r="AQ437" s="6">
        <v>4.1970000000000001</v>
      </c>
      <c r="AR437" s="6">
        <v>36.04</v>
      </c>
      <c r="AS437" s="6">
        <v>1.127</v>
      </c>
      <c r="AT437" s="6">
        <v>13.02</v>
      </c>
      <c r="AU437" s="6">
        <v>0.40699999999999997</v>
      </c>
      <c r="AV437" s="6">
        <v>81.272000000000006</v>
      </c>
      <c r="AW437" s="6">
        <v>2.5419999999999998</v>
      </c>
      <c r="AX437" s="3"/>
      <c r="AY437" s="3"/>
      <c r="AZ437" s="6">
        <v>1188.3130000000001</v>
      </c>
      <c r="BA437" s="6">
        <v>0.83399999999999996</v>
      </c>
      <c r="BB437" s="6">
        <v>0.68799999999999994</v>
      </c>
      <c r="BC437" s="6">
        <v>0.94599999999999995</v>
      </c>
      <c r="BD437" s="6">
        <v>0.54200000000000004</v>
      </c>
      <c r="BE437" s="6">
        <v>0.59299999999999997</v>
      </c>
      <c r="BF437" s="6">
        <v>0.33</v>
      </c>
      <c r="BG437" s="6">
        <v>0.70699999999999996</v>
      </c>
      <c r="BH437" s="6">
        <v>0.11600000000000001</v>
      </c>
      <c r="BI437" s="6">
        <v>1.552</v>
      </c>
      <c r="BJ437" s="6">
        <v>0.66700000000000004</v>
      </c>
      <c r="BK437" s="6">
        <v>1.6519999999999999</v>
      </c>
      <c r="BL437" s="6">
        <v>0.43099999999999999</v>
      </c>
      <c r="BM437" s="3"/>
      <c r="BN437" s="6">
        <v>1.355</v>
      </c>
      <c r="BO437" s="6">
        <v>0.98599999999999999</v>
      </c>
      <c r="BP437" s="6">
        <v>3.0979999999999999</v>
      </c>
      <c r="BQ437" s="6">
        <v>0.66400000000000003</v>
      </c>
      <c r="BR437" s="3"/>
      <c r="BS437" s="6">
        <v>0.60099999999999998</v>
      </c>
      <c r="BT437" s="6">
        <v>2E-3</v>
      </c>
      <c r="BU437" s="6">
        <v>7.0000000000000001E-3</v>
      </c>
      <c r="BV437" s="6">
        <v>8.9999999999999993E-3</v>
      </c>
      <c r="BW437" s="6">
        <v>0</v>
      </c>
      <c r="BX437" s="6">
        <v>360.65</v>
      </c>
      <c r="BY437" s="6">
        <v>285.39</v>
      </c>
      <c r="BZ437" s="6">
        <v>-18.978999999999999</v>
      </c>
      <c r="CA437" s="6">
        <v>-7.6459999999999999</v>
      </c>
    </row>
    <row r="438" spans="1:79" x14ac:dyDescent="0.25">
      <c r="A438" s="4" t="s">
        <v>39</v>
      </c>
      <c r="B438" s="4">
        <v>2018</v>
      </c>
      <c r="C438" s="4" t="s">
        <v>40</v>
      </c>
      <c r="D438" s="5">
        <v>32399270</v>
      </c>
      <c r="E438" s="5">
        <v>363000000000</v>
      </c>
      <c r="F438" s="6">
        <v>11.773</v>
      </c>
      <c r="G438" s="6">
        <v>0.36299999999999999</v>
      </c>
      <c r="H438" s="6">
        <v>267.08699999999999</v>
      </c>
      <c r="I438" s="6">
        <v>18.884</v>
      </c>
      <c r="J438" s="7">
        <v>7.6079999999999997</v>
      </c>
      <c r="K438" s="6">
        <v>409.06700000000001</v>
      </c>
      <c r="L438" s="6">
        <v>26.652000000000001</v>
      </c>
      <c r="M438" s="6">
        <v>6.9690000000000003</v>
      </c>
      <c r="N438" s="6">
        <v>12.625999999999999</v>
      </c>
      <c r="O438" s="6">
        <v>0.52900000000000003</v>
      </c>
      <c r="P438" s="6">
        <v>0.33800000000000002</v>
      </c>
      <c r="Q438" s="6">
        <v>8.2439999999999998</v>
      </c>
      <c r="R438" s="6">
        <v>0.34499999999999997</v>
      </c>
      <c r="S438" s="6">
        <v>0.221</v>
      </c>
      <c r="T438" s="6">
        <v>84.147000000000006</v>
      </c>
      <c r="U438" s="6">
        <v>2.597</v>
      </c>
      <c r="V438" s="6">
        <v>249.762</v>
      </c>
      <c r="W438" s="6">
        <v>7.7089999999999996</v>
      </c>
      <c r="X438" s="6">
        <v>0.32300000000000001</v>
      </c>
      <c r="Y438" s="6">
        <v>240.398</v>
      </c>
      <c r="Z438" s="6">
        <v>5516.8040000000001</v>
      </c>
      <c r="AA438" s="6">
        <v>16760.188999999998</v>
      </c>
      <c r="AB438" s="6">
        <v>948.72900000000004</v>
      </c>
      <c r="AC438" s="6">
        <v>264.49700000000001</v>
      </c>
      <c r="AD438" s="6">
        <v>1575.4</v>
      </c>
      <c r="AE438" s="6">
        <v>12133.116</v>
      </c>
      <c r="AF438" s="6">
        <v>2487.7800000000002</v>
      </c>
      <c r="AG438" s="3"/>
      <c r="AH438" s="6">
        <v>37333.031000000003</v>
      </c>
      <c r="AI438" s="6">
        <v>1.5629999999999999</v>
      </c>
      <c r="AJ438" s="6">
        <v>4.0149999999999997</v>
      </c>
      <c r="AK438" s="6">
        <v>0.124</v>
      </c>
      <c r="AL438" s="6">
        <v>84.260999999999996</v>
      </c>
      <c r="AM438" s="6">
        <v>2.601</v>
      </c>
      <c r="AN438" s="6">
        <v>9.34</v>
      </c>
      <c r="AO438" s="6">
        <v>11.853</v>
      </c>
      <c r="AP438" s="6">
        <v>141.97999999999999</v>
      </c>
      <c r="AQ438" s="6">
        <v>4.3819999999999997</v>
      </c>
      <c r="AR438" s="6">
        <v>37.94</v>
      </c>
      <c r="AS438" s="6">
        <v>1.171</v>
      </c>
      <c r="AT438" s="6">
        <v>12.38</v>
      </c>
      <c r="AU438" s="6">
        <v>0.38200000000000001</v>
      </c>
      <c r="AV438" s="6">
        <v>82.891000000000005</v>
      </c>
      <c r="AW438" s="6">
        <v>2.5579999999999998</v>
      </c>
      <c r="AX438" s="3"/>
      <c r="AY438" s="3"/>
      <c r="AZ438" s="6">
        <v>1209.5630000000001</v>
      </c>
      <c r="BA438" s="6">
        <v>0.75</v>
      </c>
      <c r="BB438" s="6">
        <v>0.72499999999999998</v>
      </c>
      <c r="BC438" s="6">
        <v>0.998</v>
      </c>
      <c r="BD438" s="6">
        <v>0.57099999999999995</v>
      </c>
      <c r="BE438" s="6">
        <v>0.59899999999999998</v>
      </c>
      <c r="BF438" s="6">
        <v>0.33900000000000002</v>
      </c>
      <c r="BG438" s="6">
        <v>0.71199999999999997</v>
      </c>
      <c r="BH438" s="6">
        <v>0.125</v>
      </c>
      <c r="BI438" s="6">
        <v>1.5389999999999999</v>
      </c>
      <c r="BJ438" s="6">
        <v>0.68200000000000005</v>
      </c>
      <c r="BK438" s="6">
        <v>1.6619999999999999</v>
      </c>
      <c r="BL438" s="6">
        <v>0.436</v>
      </c>
      <c r="BM438" s="3"/>
      <c r="BN438" s="6">
        <v>0.97399999999999998</v>
      </c>
      <c r="BO438" s="6">
        <v>1.119</v>
      </c>
      <c r="BP438" s="6">
        <v>3.3959999999999999</v>
      </c>
      <c r="BQ438" s="6">
        <v>0.67600000000000005</v>
      </c>
      <c r="BR438" s="3"/>
      <c r="BS438" s="6">
        <v>0.60499999999999998</v>
      </c>
      <c r="BT438" s="6">
        <v>2E-3</v>
      </c>
      <c r="BU438" s="6">
        <v>7.0000000000000001E-3</v>
      </c>
      <c r="BV438" s="6">
        <v>8.9999999999999993E-3</v>
      </c>
      <c r="BW438" s="6">
        <v>0</v>
      </c>
      <c r="BX438" s="6">
        <v>384.04</v>
      </c>
      <c r="BY438" s="6">
        <v>302.60000000000002</v>
      </c>
      <c r="BZ438" s="6">
        <v>-17.324999999999999</v>
      </c>
      <c r="CA438" s="6">
        <v>-6.4870000000000001</v>
      </c>
    </row>
    <row r="439" spans="1:79" x14ac:dyDescent="0.25">
      <c r="A439" s="4" t="s">
        <v>39</v>
      </c>
      <c r="B439" s="4">
        <v>2019</v>
      </c>
      <c r="C439" s="4" t="s">
        <v>40</v>
      </c>
      <c r="D439" s="5">
        <v>32804024</v>
      </c>
      <c r="E439" s="5">
        <v>377000000000</v>
      </c>
      <c r="F439" s="6">
        <v>10.798</v>
      </c>
      <c r="G439" s="6">
        <v>0.32900000000000001</v>
      </c>
      <c r="H439" s="6">
        <v>269.15600000000001</v>
      </c>
      <c r="I439" s="6">
        <v>2.069</v>
      </c>
      <c r="J439" s="7">
        <v>0.77500000000000002</v>
      </c>
      <c r="K439" s="6">
        <v>417.03500000000003</v>
      </c>
      <c r="L439" s="6">
        <v>7.968</v>
      </c>
      <c r="M439" s="6">
        <v>1.948</v>
      </c>
      <c r="N439" s="6">
        <v>12.712999999999999</v>
      </c>
      <c r="O439" s="8">
        <f>AVERAGE($O$420:$O$438)</f>
        <v>0.65426315789473699</v>
      </c>
      <c r="P439" s="6">
        <v>0.33600000000000002</v>
      </c>
      <c r="Q439" s="6">
        <v>8.2050000000000001</v>
      </c>
      <c r="R439" s="8">
        <f>AVERAGE($R$420:$R$438)</f>
        <v>0.40289473684210525</v>
      </c>
      <c r="S439" s="6">
        <v>0.217</v>
      </c>
      <c r="T439" s="6">
        <v>85.063000000000002</v>
      </c>
      <c r="U439" s="6">
        <v>2.593</v>
      </c>
      <c r="V439" s="6">
        <v>250.15899999999999</v>
      </c>
      <c r="W439" s="6">
        <v>7.6260000000000003</v>
      </c>
      <c r="X439" s="8">
        <f>AVERAGE($X$420:$X$438)</f>
        <v>0.3548421052631579</v>
      </c>
      <c r="Y439" s="6">
        <v>251.19499999999999</v>
      </c>
      <c r="Z439" s="6">
        <v>5785.9589999999998</v>
      </c>
      <c r="AA439" s="6">
        <v>17177.224999999999</v>
      </c>
      <c r="AB439" s="6">
        <v>1033.7919999999999</v>
      </c>
      <c r="AC439" s="6">
        <v>268.38</v>
      </c>
      <c r="AD439" s="6">
        <v>1665.684</v>
      </c>
      <c r="AE439" s="6">
        <v>12280.995000000001</v>
      </c>
      <c r="AF439" s="6">
        <v>2566.9079999999999</v>
      </c>
      <c r="AG439" s="3"/>
      <c r="AH439" s="6">
        <v>37823.5</v>
      </c>
      <c r="AI439" s="8">
        <f>AVERAGE($AI$420:$AI$438)</f>
        <v>1.8659473684210532</v>
      </c>
      <c r="AJ439" s="6">
        <v>3.8820000000000001</v>
      </c>
      <c r="AK439" s="6">
        <v>0.11799999999999999</v>
      </c>
      <c r="AL439" s="6">
        <v>90.284999999999997</v>
      </c>
      <c r="AM439" s="6">
        <v>2.7519999999999998</v>
      </c>
      <c r="AN439" s="6">
        <v>9.5419999999999998</v>
      </c>
      <c r="AO439" s="6">
        <v>12.074999999999999</v>
      </c>
      <c r="AP439" s="6">
        <v>147.87899999999999</v>
      </c>
      <c r="AQ439" s="6">
        <v>4.508</v>
      </c>
      <c r="AR439" s="6">
        <v>38.659999999999997</v>
      </c>
      <c r="AS439" s="6">
        <v>1.179</v>
      </c>
      <c r="AT439" s="6">
        <v>13.05</v>
      </c>
      <c r="AU439" s="6">
        <v>0.39800000000000002</v>
      </c>
      <c r="AV439" s="6">
        <v>79.128</v>
      </c>
      <c r="AW439" s="6">
        <v>2.4119999999999999</v>
      </c>
      <c r="AX439" s="3"/>
      <c r="AY439" s="3"/>
      <c r="AZ439" s="6">
        <v>1240.7629999999999</v>
      </c>
      <c r="BA439" s="6">
        <v>0.66800000000000004</v>
      </c>
      <c r="BB439" s="6">
        <v>0.72599999999999998</v>
      </c>
      <c r="BC439" s="6">
        <v>1.002</v>
      </c>
      <c r="BD439" s="6">
        <v>0.57799999999999996</v>
      </c>
      <c r="BE439" s="6">
        <v>0.60199999999999998</v>
      </c>
      <c r="BF439" s="6">
        <v>0.34799999999999998</v>
      </c>
      <c r="BG439" s="6">
        <v>0.71699999999999997</v>
      </c>
      <c r="BH439" s="6">
        <v>0.13300000000000001</v>
      </c>
      <c r="BI439" s="6">
        <v>1.522</v>
      </c>
      <c r="BJ439" s="6">
        <v>0.69799999999999995</v>
      </c>
      <c r="BK439" s="6">
        <v>1.6719999999999999</v>
      </c>
      <c r="BL439" s="6">
        <v>0.441</v>
      </c>
      <c r="BM439" s="3"/>
      <c r="BN439" s="6">
        <v>0.88400000000000001</v>
      </c>
      <c r="BO439" s="6">
        <v>1.181</v>
      </c>
      <c r="BP439" s="6">
        <v>3.2450000000000001</v>
      </c>
      <c r="BQ439" s="6">
        <v>0.64100000000000001</v>
      </c>
      <c r="BR439" s="3"/>
      <c r="BS439" s="6">
        <v>0.60899999999999999</v>
      </c>
      <c r="BT439" s="6">
        <v>2E-3</v>
      </c>
      <c r="BU439" s="6">
        <v>7.0000000000000001E-3</v>
      </c>
      <c r="BV439" s="6">
        <v>0.01</v>
      </c>
      <c r="BW439" s="6">
        <v>0</v>
      </c>
      <c r="BX439" s="6">
        <v>396.11</v>
      </c>
      <c r="BY439" s="6">
        <v>313.02</v>
      </c>
      <c r="BZ439" s="6">
        <v>-18.995999999999999</v>
      </c>
      <c r="CA439" s="6">
        <v>-7.0579999999999998</v>
      </c>
    </row>
    <row r="440" spans="1:79" x14ac:dyDescent="0.25">
      <c r="A440" s="4" t="s">
        <v>39</v>
      </c>
      <c r="B440" s="4">
        <v>2020</v>
      </c>
      <c r="C440" s="4" t="s">
        <v>40</v>
      </c>
      <c r="D440" s="5">
        <v>33199988</v>
      </c>
      <c r="E440" s="5">
        <v>355000000000</v>
      </c>
      <c r="F440" s="6">
        <v>13.369</v>
      </c>
      <c r="G440" s="6">
        <v>0.40300000000000002</v>
      </c>
      <c r="H440" s="6">
        <v>259.48099999999999</v>
      </c>
      <c r="I440" s="6">
        <v>-9.6739999999999995</v>
      </c>
      <c r="J440" s="7">
        <v>-3.5939999999999999</v>
      </c>
      <c r="K440" s="6">
        <v>411.31799999999998</v>
      </c>
      <c r="L440" s="6">
        <v>-5.7169999999999996</v>
      </c>
      <c r="M440" s="6">
        <v>-1.371</v>
      </c>
      <c r="N440" s="6">
        <v>12.388999999999999</v>
      </c>
      <c r="O440" s="8">
        <f t="shared" ref="O440:O441" si="74">AVERAGE($O$420:$O$438)</f>
        <v>0.65426315789473699</v>
      </c>
      <c r="P440" s="6">
        <v>0.34399999999999997</v>
      </c>
      <c r="Q440" s="6">
        <v>7.8159999999999998</v>
      </c>
      <c r="R440" s="8">
        <f t="shared" ref="R440:R441" si="75">AVERAGE($R$420:$R$438)</f>
        <v>0.40289473684210525</v>
      </c>
      <c r="S440" s="6">
        <v>0.217</v>
      </c>
      <c r="T440" s="6">
        <v>94.558999999999997</v>
      </c>
      <c r="U440" s="6">
        <v>2.8479999999999999</v>
      </c>
      <c r="V440" s="6">
        <v>243.05600000000001</v>
      </c>
      <c r="W440" s="6">
        <v>7.3209999999999997</v>
      </c>
      <c r="X440" s="8">
        <f t="shared" ref="X440:X441" si="76">AVERAGE($X$420:$X$438)</f>
        <v>0.3548421052631579</v>
      </c>
      <c r="Y440" s="6">
        <v>264.56400000000002</v>
      </c>
      <c r="Z440" s="6">
        <v>6045.44</v>
      </c>
      <c r="AA440" s="6">
        <v>17588.543000000001</v>
      </c>
      <c r="AB440" s="6">
        <v>1128.3510000000001</v>
      </c>
      <c r="AC440" s="6">
        <v>272.90699999999998</v>
      </c>
      <c r="AD440" s="6">
        <v>1742.194</v>
      </c>
      <c r="AE440" s="6">
        <v>12432.831</v>
      </c>
      <c r="AF440" s="6">
        <v>2637.4250000000002</v>
      </c>
      <c r="AG440" s="3"/>
      <c r="AH440" s="6">
        <v>35997.362999999998</v>
      </c>
      <c r="AI440" s="8">
        <f t="shared" ref="AI440:AI441" si="77">AVERAGE($AI$420:$AI$438)</f>
        <v>1.8659473684210532</v>
      </c>
      <c r="AJ440" s="6">
        <v>4.5270000000000001</v>
      </c>
      <c r="AK440" s="6">
        <v>0.13600000000000001</v>
      </c>
      <c r="AL440" s="6">
        <v>76.510000000000005</v>
      </c>
      <c r="AM440" s="6">
        <v>2.3050000000000002</v>
      </c>
      <c r="AN440" s="8">
        <f>AVERAGE($AN$420:$AN$439)</f>
        <v>8.5126000000000008</v>
      </c>
      <c r="AO440" s="8">
        <f>AVERAGE($AO$420:$AO$439)</f>
        <v>10.525049999999998</v>
      </c>
      <c r="AP440" s="6">
        <v>151.83600000000001</v>
      </c>
      <c r="AQ440" s="6">
        <v>4.5730000000000004</v>
      </c>
      <c r="AR440" s="8">
        <f>AVERAGE($AR$420:$AR$439)</f>
        <v>33.730000000000004</v>
      </c>
      <c r="AS440" s="8">
        <f>AVERAGE($AS$420:$AS$439)</f>
        <v>1.1940499999999998</v>
      </c>
      <c r="AT440" s="8">
        <f>AVERAGE($AT$420:$AT$439)</f>
        <v>11.978500000000004</v>
      </c>
      <c r="AU440" s="8">
        <f>AVERAGE($AU$420:$AU$439)</f>
        <v>0.42435</v>
      </c>
      <c r="AV440" s="6">
        <v>70.516999999999996</v>
      </c>
      <c r="AW440" s="6">
        <v>2.1240000000000001</v>
      </c>
      <c r="AX440" s="3"/>
      <c r="AY440" s="3"/>
      <c r="AZ440" s="6">
        <v>1195.1120000000001</v>
      </c>
      <c r="BA440" s="6">
        <v>0.81599999999999995</v>
      </c>
      <c r="BB440" s="6">
        <v>0.73599999999999999</v>
      </c>
      <c r="BC440" s="6">
        <v>1.046</v>
      </c>
      <c r="BD440" s="6">
        <v>0.66700000000000004</v>
      </c>
      <c r="BE440" s="6">
        <v>0.61</v>
      </c>
      <c r="BF440" s="6">
        <v>0.35599999999999998</v>
      </c>
      <c r="BG440" s="6">
        <v>0.72299999999999998</v>
      </c>
      <c r="BH440" s="6">
        <v>0.14299999999999999</v>
      </c>
      <c r="BI440" s="6">
        <v>1.5129999999999999</v>
      </c>
      <c r="BJ440" s="6">
        <v>0.70799999999999996</v>
      </c>
      <c r="BK440" s="6">
        <v>1.6830000000000001</v>
      </c>
      <c r="BL440" s="6">
        <v>0.44400000000000001</v>
      </c>
      <c r="BM440" s="3"/>
      <c r="BN440" s="6">
        <v>1.111</v>
      </c>
      <c r="BO440" s="6">
        <v>1.0129999999999999</v>
      </c>
      <c r="BP440" s="6">
        <v>3.742</v>
      </c>
      <c r="BQ440" s="6">
        <v>0.63</v>
      </c>
      <c r="BR440" s="3"/>
      <c r="BS440" s="6">
        <v>0.61199999999999999</v>
      </c>
      <c r="BT440" s="6">
        <v>2E-3</v>
      </c>
      <c r="BU440" s="6">
        <v>7.0000000000000001E-3</v>
      </c>
      <c r="BV440" s="6">
        <v>0.01</v>
      </c>
      <c r="BW440" s="6">
        <v>0</v>
      </c>
      <c r="BX440" s="8">
        <f>AVERAGE($BX$420:$BX$439)</f>
        <v>293.96199999999993</v>
      </c>
      <c r="BY440" s="8">
        <f>AVERAGE($BY$420:$BY$439)</f>
        <v>242.46850000000003</v>
      </c>
      <c r="BZ440" s="6">
        <v>-16.425000000000001</v>
      </c>
      <c r="CA440" s="6">
        <v>-6.33</v>
      </c>
    </row>
    <row r="441" spans="1:79" x14ac:dyDescent="0.25">
      <c r="A441" s="4" t="s">
        <v>39</v>
      </c>
      <c r="B441" s="4">
        <v>2021</v>
      </c>
      <c r="C441" s="4" t="s">
        <v>40</v>
      </c>
      <c r="D441" s="5">
        <v>33573872</v>
      </c>
      <c r="E441" s="5">
        <v>369000000000</v>
      </c>
      <c r="F441" s="6">
        <v>13.385</v>
      </c>
      <c r="G441" s="6">
        <v>0.39900000000000002</v>
      </c>
      <c r="H441" s="6">
        <v>256.04899999999998</v>
      </c>
      <c r="I441" s="6">
        <v>-3.4319999999999999</v>
      </c>
      <c r="J441" s="7">
        <v>-1.323</v>
      </c>
      <c r="K441" s="6">
        <v>404.84399999999999</v>
      </c>
      <c r="L441" s="6">
        <v>-6.4740000000000002</v>
      </c>
      <c r="M441" s="6">
        <v>-1.5740000000000001</v>
      </c>
      <c r="N441" s="6">
        <v>12.058</v>
      </c>
      <c r="O441" s="8">
        <f t="shared" si="74"/>
        <v>0.65426315789473699</v>
      </c>
      <c r="P441" s="6">
        <v>0.318</v>
      </c>
      <c r="Q441" s="6">
        <v>7.6260000000000003</v>
      </c>
      <c r="R441" s="8">
        <f t="shared" si="75"/>
        <v>0.40289473684210525</v>
      </c>
      <c r="S441" s="6">
        <v>0.20100000000000001</v>
      </c>
      <c r="T441" s="6">
        <v>85.795000000000002</v>
      </c>
      <c r="U441" s="6">
        <v>2.5550000000000002</v>
      </c>
      <c r="V441" s="8">
        <f>AVERAGE(V420:V440)</f>
        <v>185.10628571428575</v>
      </c>
      <c r="W441" s="8">
        <f>AVERAGE(W420:W440)</f>
        <v>6.4014285714285721</v>
      </c>
      <c r="X441" s="8">
        <f t="shared" si="76"/>
        <v>0.3548421052631579</v>
      </c>
      <c r="Y441" s="6">
        <v>277.94900000000001</v>
      </c>
      <c r="Z441" s="6">
        <v>6301.49</v>
      </c>
      <c r="AA441" s="6">
        <v>17993.386999999999</v>
      </c>
      <c r="AB441" s="6">
        <v>1214.146</v>
      </c>
      <c r="AC441" s="6">
        <v>276.67099999999999</v>
      </c>
      <c r="AD441" s="6">
        <v>1824.1969999999999</v>
      </c>
      <c r="AE441" s="6">
        <v>12581.627</v>
      </c>
      <c r="AF441" s="6">
        <v>2708.527</v>
      </c>
      <c r="AG441" s="3"/>
      <c r="AH441" s="6">
        <v>37897.133000000002</v>
      </c>
      <c r="AI441" s="8">
        <f t="shared" si="77"/>
        <v>1.8659473684210532</v>
      </c>
      <c r="AJ441" s="6">
        <v>3.7639999999999998</v>
      </c>
      <c r="AK441" s="6">
        <v>0.112</v>
      </c>
      <c r="AL441" s="6">
        <v>82.003</v>
      </c>
      <c r="AM441" s="6">
        <v>2.4420000000000002</v>
      </c>
      <c r="AN441" s="8">
        <f>AVERAGE($AN$420:$AN$439)</f>
        <v>8.5126000000000008</v>
      </c>
      <c r="AO441" s="8">
        <f>AVERAGE($AO$420:$AO$439)</f>
        <v>10.525049999999998</v>
      </c>
      <c r="AP441" s="6">
        <v>148.79499999999999</v>
      </c>
      <c r="AQ441" s="6">
        <v>4.4320000000000004</v>
      </c>
      <c r="AR441" s="8">
        <f>AVERAGE($AR$420:$AR$439)</f>
        <v>33.730000000000004</v>
      </c>
      <c r="AS441" s="8">
        <f>AVERAGE($AS$420:$AS$439)</f>
        <v>1.1940499999999998</v>
      </c>
      <c r="AT441" s="8">
        <f>AVERAGE($AT$420:$AT$439)</f>
        <v>11.978500000000004</v>
      </c>
      <c r="AU441" s="8">
        <f>AVERAGE($AU$420:$AU$439)</f>
        <v>0.42435</v>
      </c>
      <c r="AV441" s="6">
        <v>71.102999999999994</v>
      </c>
      <c r="AW441" s="6">
        <v>2.1179999999999999</v>
      </c>
      <c r="AX441" s="3"/>
      <c r="AY441" s="3"/>
      <c r="AZ441" s="6">
        <v>1272.354</v>
      </c>
      <c r="BA441" s="6">
        <v>0.8</v>
      </c>
      <c r="BB441" s="6">
        <v>0.69</v>
      </c>
      <c r="BC441" s="6">
        <v>0.98599999999999999</v>
      </c>
      <c r="BD441" s="6">
        <v>0.57299999999999995</v>
      </c>
      <c r="BE441" s="6">
        <v>0.61699999999999999</v>
      </c>
      <c r="BF441" s="6">
        <v>0.36299999999999999</v>
      </c>
      <c r="BG441" s="6">
        <v>0.72699999999999998</v>
      </c>
      <c r="BH441" s="6">
        <v>0.151</v>
      </c>
      <c r="BI441" s="6">
        <v>1.4990000000000001</v>
      </c>
      <c r="BJ441" s="6">
        <v>0.71799999999999997</v>
      </c>
      <c r="BK441" s="6">
        <v>1.6950000000000001</v>
      </c>
      <c r="BL441" s="6">
        <v>0.44700000000000001</v>
      </c>
      <c r="BM441" s="3"/>
      <c r="BN441" s="6">
        <v>0.90400000000000003</v>
      </c>
      <c r="BO441" s="6">
        <v>1.0349999999999999</v>
      </c>
      <c r="BP441" s="6">
        <v>3.7770000000000001</v>
      </c>
      <c r="BQ441" s="6">
        <v>0.60099999999999998</v>
      </c>
      <c r="BR441" s="3"/>
      <c r="BS441" s="6">
        <v>0.61499999999999999</v>
      </c>
      <c r="BT441" s="6">
        <v>2E-3</v>
      </c>
      <c r="BU441" s="6">
        <v>7.0000000000000001E-3</v>
      </c>
      <c r="BV441" s="6">
        <v>0.01</v>
      </c>
      <c r="BW441" s="6">
        <v>0</v>
      </c>
      <c r="BX441" s="8">
        <f>AVERAGE($BX$420:$BX$439)</f>
        <v>293.96199999999993</v>
      </c>
      <c r="BY441" s="8">
        <f>AVERAGE($BY$420:$BY$439)</f>
        <v>242.46850000000003</v>
      </c>
      <c r="BZ441" s="8">
        <f>AVERAGE(BZ420:BZ440)</f>
        <v>-21.255809523809521</v>
      </c>
      <c r="CA441" s="8">
        <f>AVERAGE(CA420:CA440)</f>
        <v>-11.016476190476189</v>
      </c>
    </row>
    <row r="442" spans="1:79" x14ac:dyDescent="0.25">
      <c r="A442" s="4" t="s">
        <v>41</v>
      </c>
      <c r="B442" s="4">
        <v>2000</v>
      </c>
      <c r="C442" s="4" t="s">
        <v>42</v>
      </c>
      <c r="D442" s="5">
        <v>399212</v>
      </c>
      <c r="E442" s="5">
        <v>4140000000</v>
      </c>
      <c r="F442" s="6">
        <v>0</v>
      </c>
      <c r="G442" s="6">
        <v>0</v>
      </c>
      <c r="H442" s="6">
        <v>2.5070000000000001</v>
      </c>
      <c r="I442" s="6">
        <v>-8.5000000000000006E-2</v>
      </c>
      <c r="J442" s="7">
        <v>-3.2629999999999999</v>
      </c>
      <c r="K442" s="6">
        <v>2.5070000000000001</v>
      </c>
      <c r="L442" s="6">
        <v>2.5000000000000001E-2</v>
      </c>
      <c r="M442" s="6">
        <v>1.022</v>
      </c>
      <c r="N442" s="6">
        <v>6.2809999999999997</v>
      </c>
      <c r="O442" s="6">
        <v>0.313</v>
      </c>
      <c r="P442" s="6">
        <v>0.13500000000000001</v>
      </c>
      <c r="Q442" s="6">
        <v>6.2809999999999997</v>
      </c>
      <c r="R442" s="6">
        <v>0.313</v>
      </c>
      <c r="S442" s="6">
        <v>0.13500000000000001</v>
      </c>
      <c r="T442" s="6">
        <v>0</v>
      </c>
      <c r="U442" s="6">
        <v>0</v>
      </c>
      <c r="V442" s="6">
        <v>4.5999999999999996</v>
      </c>
      <c r="W442" s="6">
        <v>11.522</v>
      </c>
      <c r="X442" s="6">
        <v>0.57399999999999995</v>
      </c>
      <c r="Y442" s="6">
        <v>0</v>
      </c>
      <c r="Z442" s="6">
        <v>57.456000000000003</v>
      </c>
      <c r="AA442" s="6">
        <v>53.279000000000003</v>
      </c>
      <c r="AB442" s="6">
        <v>6.407</v>
      </c>
      <c r="AC442" s="6">
        <v>0</v>
      </c>
      <c r="AD442" s="6">
        <v>1E-3</v>
      </c>
      <c r="AE442" s="6">
        <v>-4.3970000000000002</v>
      </c>
      <c r="AF442" s="6">
        <v>51.034999999999997</v>
      </c>
      <c r="AG442" s="6">
        <v>1.2999999999999999E-2</v>
      </c>
      <c r="AH442" s="6">
        <v>46378.050999999999</v>
      </c>
      <c r="AI442" s="6">
        <v>2.31</v>
      </c>
      <c r="AJ442" s="6">
        <v>0</v>
      </c>
      <c r="AK442" s="6">
        <v>0</v>
      </c>
      <c r="AL442" s="6">
        <v>0</v>
      </c>
      <c r="AM442" s="6">
        <v>0</v>
      </c>
      <c r="AN442" s="6">
        <v>6.0369999999999999</v>
      </c>
      <c r="AO442" s="6">
        <v>6.0369999999999999</v>
      </c>
      <c r="AP442" s="6">
        <v>0</v>
      </c>
      <c r="AQ442" s="6">
        <v>0</v>
      </c>
      <c r="AR442" s="6">
        <v>0.22</v>
      </c>
      <c r="AS442" s="6">
        <v>0.55100000000000005</v>
      </c>
      <c r="AT442" s="6">
        <v>0.06</v>
      </c>
      <c r="AU442" s="6">
        <v>0.15</v>
      </c>
      <c r="AV442" s="6">
        <v>2.5070000000000001</v>
      </c>
      <c r="AW442" s="6">
        <v>6.28</v>
      </c>
      <c r="AX442" s="6">
        <v>1E-3</v>
      </c>
      <c r="AY442" s="6">
        <v>0</v>
      </c>
      <c r="AZ442" s="6">
        <v>18.515000000000001</v>
      </c>
      <c r="BA442" s="6">
        <v>0</v>
      </c>
      <c r="BB442" s="6">
        <v>0.01</v>
      </c>
      <c r="BC442" s="6">
        <v>8.0000000000000002E-3</v>
      </c>
      <c r="BD442" s="6">
        <v>0</v>
      </c>
      <c r="BE442" s="6">
        <v>0</v>
      </c>
      <c r="BF442" s="6">
        <v>5.0000000000000001E-3</v>
      </c>
      <c r="BG442" s="6">
        <v>3.0000000000000001E-3</v>
      </c>
      <c r="BH442" s="6">
        <v>1E-3</v>
      </c>
      <c r="BI442" s="6">
        <v>0</v>
      </c>
      <c r="BJ442" s="6">
        <v>0</v>
      </c>
      <c r="BK442" s="6">
        <v>-1E-3</v>
      </c>
      <c r="BL442" s="6">
        <v>1.4E-2</v>
      </c>
      <c r="BM442" s="6">
        <v>0</v>
      </c>
      <c r="BN442" s="6">
        <v>0</v>
      </c>
      <c r="BO442" s="6">
        <v>0</v>
      </c>
      <c r="BP442" s="6">
        <v>0</v>
      </c>
      <c r="BQ442" s="6">
        <v>2.4E-2</v>
      </c>
      <c r="BR442" s="6">
        <v>0</v>
      </c>
      <c r="BS442" s="6">
        <v>3.0000000000000001E-3</v>
      </c>
      <c r="BT442" s="6">
        <v>0</v>
      </c>
      <c r="BU442" s="6">
        <v>0</v>
      </c>
      <c r="BV442" s="6">
        <v>0</v>
      </c>
      <c r="BW442" s="6">
        <v>0</v>
      </c>
      <c r="BX442" s="6">
        <v>2.41</v>
      </c>
      <c r="BY442" s="6">
        <v>2.41</v>
      </c>
      <c r="BZ442" s="6">
        <v>2.0920000000000001</v>
      </c>
      <c r="CA442" s="6">
        <v>83.453000000000003</v>
      </c>
    </row>
    <row r="443" spans="1:79" x14ac:dyDescent="0.25">
      <c r="A443" s="4" t="s">
        <v>41</v>
      </c>
      <c r="B443" s="4">
        <v>2001</v>
      </c>
      <c r="C443" s="4" t="s">
        <v>42</v>
      </c>
      <c r="D443" s="5">
        <v>402163</v>
      </c>
      <c r="E443" s="5">
        <v>4240000000</v>
      </c>
      <c r="F443" s="6">
        <v>0</v>
      </c>
      <c r="G443" s="6">
        <v>0</v>
      </c>
      <c r="H443" s="6">
        <v>2.6480000000000001</v>
      </c>
      <c r="I443" s="6">
        <v>0.14000000000000001</v>
      </c>
      <c r="J443" s="7">
        <v>5.6020000000000003</v>
      </c>
      <c r="K443" s="6">
        <v>2.6110000000000002</v>
      </c>
      <c r="L443" s="6">
        <v>0.104</v>
      </c>
      <c r="M443" s="6">
        <v>4.141</v>
      </c>
      <c r="N443" s="6">
        <v>6.4930000000000003</v>
      </c>
      <c r="O443" s="6">
        <v>0.32400000000000001</v>
      </c>
      <c r="P443" s="6">
        <v>0.128</v>
      </c>
      <c r="Q443" s="6">
        <v>6.5839999999999996</v>
      </c>
      <c r="R443" s="6">
        <v>0.32800000000000001</v>
      </c>
      <c r="S443" s="6">
        <v>0.13</v>
      </c>
      <c r="T443" s="6">
        <v>0</v>
      </c>
      <c r="U443" s="6">
        <v>0</v>
      </c>
      <c r="V443" s="6">
        <v>4.7290000000000001</v>
      </c>
      <c r="W443" s="6">
        <v>11.759</v>
      </c>
      <c r="X443" s="6">
        <v>0.58599999999999997</v>
      </c>
      <c r="Y443" s="6">
        <v>0</v>
      </c>
      <c r="Z443" s="6">
        <v>60.103999999999999</v>
      </c>
      <c r="AA443" s="6">
        <v>55.89</v>
      </c>
      <c r="AB443" s="6">
        <v>6.407</v>
      </c>
      <c r="AC443" s="6">
        <v>0</v>
      </c>
      <c r="AD443" s="6">
        <v>1E-3</v>
      </c>
      <c r="AE443" s="6">
        <v>-4.4329999999999998</v>
      </c>
      <c r="AF443" s="6">
        <v>53.683</v>
      </c>
      <c r="AG443" s="6">
        <v>1.2999999999999999E-2</v>
      </c>
      <c r="AH443" s="6">
        <v>50713.891000000003</v>
      </c>
      <c r="AI443" s="6">
        <v>2.528</v>
      </c>
      <c r="AJ443" s="6">
        <v>0</v>
      </c>
      <c r="AK443" s="6">
        <v>0</v>
      </c>
      <c r="AL443" s="6">
        <v>0</v>
      </c>
      <c r="AM443" s="6">
        <v>0</v>
      </c>
      <c r="AN443" s="6">
        <v>6.9130000000000003</v>
      </c>
      <c r="AO443" s="6">
        <v>6.9130000000000003</v>
      </c>
      <c r="AP443" s="6">
        <v>-3.6999999999999998E-2</v>
      </c>
      <c r="AQ443" s="6">
        <v>-9.0999999999999998E-2</v>
      </c>
      <c r="AR443" s="6">
        <v>0.22</v>
      </c>
      <c r="AS443" s="6">
        <v>0.54700000000000004</v>
      </c>
      <c r="AT443" s="6">
        <v>0.06</v>
      </c>
      <c r="AU443" s="6">
        <v>0.14899999999999999</v>
      </c>
      <c r="AV443" s="6">
        <v>2.6469999999999998</v>
      </c>
      <c r="AW443" s="6">
        <v>6.5830000000000002</v>
      </c>
      <c r="AX443" s="6">
        <v>0</v>
      </c>
      <c r="AY443" s="6">
        <v>0</v>
      </c>
      <c r="AZ443" s="6">
        <v>20.395</v>
      </c>
      <c r="BA443" s="6">
        <v>0</v>
      </c>
      <c r="BB443" s="6">
        <v>0.01</v>
      </c>
      <c r="BC443" s="6">
        <v>8.9999999999999993E-3</v>
      </c>
      <c r="BD443" s="6">
        <v>0</v>
      </c>
      <c r="BE443" s="6">
        <v>0</v>
      </c>
      <c r="BF443" s="6">
        <v>6.0000000000000001E-3</v>
      </c>
      <c r="BG443" s="6">
        <v>3.0000000000000001E-3</v>
      </c>
      <c r="BH443" s="6">
        <v>1E-3</v>
      </c>
      <c r="BI443" s="6">
        <v>0</v>
      </c>
      <c r="BJ443" s="6">
        <v>0</v>
      </c>
      <c r="BK443" s="6">
        <v>-1E-3</v>
      </c>
      <c r="BL443" s="6">
        <v>1.4E-2</v>
      </c>
      <c r="BM443" s="6">
        <v>0</v>
      </c>
      <c r="BN443" s="6">
        <v>0</v>
      </c>
      <c r="BO443" s="6">
        <v>0</v>
      </c>
      <c r="BP443" s="6">
        <v>-1E-3</v>
      </c>
      <c r="BQ443" s="6">
        <v>2.5000000000000001E-2</v>
      </c>
      <c r="BR443" s="6">
        <v>0</v>
      </c>
      <c r="BS443" s="6">
        <v>3.0000000000000001E-3</v>
      </c>
      <c r="BT443" s="6">
        <v>0</v>
      </c>
      <c r="BU443" s="6">
        <v>0</v>
      </c>
      <c r="BV443" s="6">
        <v>0</v>
      </c>
      <c r="BW443" s="6">
        <v>0</v>
      </c>
      <c r="BX443" s="6">
        <v>2.78</v>
      </c>
      <c r="BY443" s="6">
        <v>2.78</v>
      </c>
      <c r="BZ443" s="6">
        <v>2.081</v>
      </c>
      <c r="CA443" s="6">
        <v>78.614999999999995</v>
      </c>
    </row>
    <row r="444" spans="1:79" x14ac:dyDescent="0.25">
      <c r="A444" s="4" t="s">
        <v>41</v>
      </c>
      <c r="B444" s="4">
        <v>2002</v>
      </c>
      <c r="C444" s="4" t="s">
        <v>42</v>
      </c>
      <c r="D444" s="5">
        <v>404708</v>
      </c>
      <c r="E444" s="5">
        <v>4360000000</v>
      </c>
      <c r="F444" s="6">
        <v>0</v>
      </c>
      <c r="G444" s="6">
        <v>0</v>
      </c>
      <c r="H444" s="6">
        <v>2.6880000000000002</v>
      </c>
      <c r="I444" s="6">
        <v>0.04</v>
      </c>
      <c r="J444" s="7">
        <v>1.5129999999999999</v>
      </c>
      <c r="K444" s="6">
        <v>2.6509999999999998</v>
      </c>
      <c r="L444" s="6">
        <v>0.04</v>
      </c>
      <c r="M444" s="6">
        <v>1.534</v>
      </c>
      <c r="N444" s="6">
        <v>6.5510000000000002</v>
      </c>
      <c r="O444" s="6">
        <v>0.31900000000000001</v>
      </c>
      <c r="P444" s="6">
        <v>0.13300000000000001</v>
      </c>
      <c r="Q444" s="6">
        <v>6.641</v>
      </c>
      <c r="R444" s="6">
        <v>0.32300000000000001</v>
      </c>
      <c r="S444" s="6">
        <v>0.13500000000000001</v>
      </c>
      <c r="T444" s="6">
        <v>0</v>
      </c>
      <c r="U444" s="6">
        <v>0</v>
      </c>
      <c r="V444" s="6">
        <v>5.0199999999999996</v>
      </c>
      <c r="W444" s="6">
        <v>12.404</v>
      </c>
      <c r="X444" s="6">
        <v>0.60399999999999998</v>
      </c>
      <c r="Y444" s="6">
        <v>0</v>
      </c>
      <c r="Z444" s="6">
        <v>62.792000000000002</v>
      </c>
      <c r="AA444" s="6">
        <v>58.542000000000002</v>
      </c>
      <c r="AB444" s="6">
        <v>6.4080000000000004</v>
      </c>
      <c r="AC444" s="6">
        <v>0</v>
      </c>
      <c r="AD444" s="6">
        <v>1E-3</v>
      </c>
      <c r="AE444" s="6">
        <v>-4.47</v>
      </c>
      <c r="AF444" s="6">
        <v>56.37</v>
      </c>
      <c r="AG444" s="6">
        <v>1.2999999999999999E-2</v>
      </c>
      <c r="AH444" s="6">
        <v>49170.387000000002</v>
      </c>
      <c r="AI444" s="6">
        <v>2.395</v>
      </c>
      <c r="AJ444" s="6">
        <v>0</v>
      </c>
      <c r="AK444" s="6">
        <v>0</v>
      </c>
      <c r="AL444" s="6">
        <v>0</v>
      </c>
      <c r="AM444" s="6">
        <v>0</v>
      </c>
      <c r="AN444" s="6">
        <v>6.4740000000000002</v>
      </c>
      <c r="AO444" s="6">
        <v>6.4740000000000002</v>
      </c>
      <c r="AP444" s="6">
        <v>-3.6999999999999998E-2</v>
      </c>
      <c r="AQ444" s="6">
        <v>-9.0999999999999998E-2</v>
      </c>
      <c r="AR444" s="6">
        <v>0.23</v>
      </c>
      <c r="AS444" s="6">
        <v>0.56799999999999995</v>
      </c>
      <c r="AT444" s="6">
        <v>0.06</v>
      </c>
      <c r="AU444" s="6">
        <v>0.14799999999999999</v>
      </c>
      <c r="AV444" s="6">
        <v>2.6869999999999998</v>
      </c>
      <c r="AW444" s="6">
        <v>6.641</v>
      </c>
      <c r="AX444" s="6">
        <v>0</v>
      </c>
      <c r="AY444" s="6">
        <v>0</v>
      </c>
      <c r="AZ444" s="6">
        <v>19.899999999999999</v>
      </c>
      <c r="BA444" s="6">
        <v>0</v>
      </c>
      <c r="BB444" s="6">
        <v>0.01</v>
      </c>
      <c r="BC444" s="6">
        <v>8.0000000000000002E-3</v>
      </c>
      <c r="BD444" s="6">
        <v>0</v>
      </c>
      <c r="BE444" s="6">
        <v>0</v>
      </c>
      <c r="BF444" s="6">
        <v>6.0000000000000001E-3</v>
      </c>
      <c r="BG444" s="6">
        <v>3.0000000000000001E-3</v>
      </c>
      <c r="BH444" s="6">
        <v>1E-3</v>
      </c>
      <c r="BI444" s="6">
        <v>0</v>
      </c>
      <c r="BJ444" s="6">
        <v>0</v>
      </c>
      <c r="BK444" s="6">
        <v>-1E-3</v>
      </c>
      <c r="BL444" s="6">
        <v>1.4999999999999999E-2</v>
      </c>
      <c r="BM444" s="6">
        <v>0</v>
      </c>
      <c r="BN444" s="6">
        <v>0</v>
      </c>
      <c r="BO444" s="6">
        <v>0</v>
      </c>
      <c r="BP444" s="6">
        <v>-1E-3</v>
      </c>
      <c r="BQ444" s="6">
        <v>2.5999999999999999E-2</v>
      </c>
      <c r="BR444" s="6">
        <v>0</v>
      </c>
      <c r="BS444" s="6">
        <v>3.0000000000000001E-3</v>
      </c>
      <c r="BT444" s="6">
        <v>0</v>
      </c>
      <c r="BU444" s="6">
        <v>0</v>
      </c>
      <c r="BV444" s="6">
        <v>0</v>
      </c>
      <c r="BW444" s="6">
        <v>0</v>
      </c>
      <c r="BX444" s="6">
        <v>2.62</v>
      </c>
      <c r="BY444" s="6">
        <v>2.62</v>
      </c>
      <c r="BZ444" s="6">
        <v>2.3319999999999999</v>
      </c>
      <c r="CA444" s="6">
        <v>86.774000000000001</v>
      </c>
    </row>
    <row r="445" spans="1:79" x14ac:dyDescent="0.25">
      <c r="A445" s="4" t="s">
        <v>41</v>
      </c>
      <c r="B445" s="4">
        <v>2003</v>
      </c>
      <c r="C445" s="4" t="s">
        <v>42</v>
      </c>
      <c r="D445" s="5">
        <v>406926</v>
      </c>
      <c r="E445" s="5">
        <v>4500000000</v>
      </c>
      <c r="F445" s="6">
        <v>0</v>
      </c>
      <c r="G445" s="6">
        <v>0</v>
      </c>
      <c r="H445" s="6">
        <v>2.9609999999999999</v>
      </c>
      <c r="I445" s="6">
        <v>0.27300000000000002</v>
      </c>
      <c r="J445" s="7">
        <v>10.148</v>
      </c>
      <c r="K445" s="6">
        <v>2.9239999999999999</v>
      </c>
      <c r="L445" s="6">
        <v>0.27300000000000002</v>
      </c>
      <c r="M445" s="6">
        <v>10.288</v>
      </c>
      <c r="N445" s="6">
        <v>7.1849999999999996</v>
      </c>
      <c r="O445" s="6">
        <v>0.34300000000000003</v>
      </c>
      <c r="P445" s="6">
        <v>0.126</v>
      </c>
      <c r="Q445" s="6">
        <v>7.2750000000000004</v>
      </c>
      <c r="R445" s="6">
        <v>0.34699999999999998</v>
      </c>
      <c r="S445" s="6">
        <v>0.128</v>
      </c>
      <c r="T445" s="6">
        <v>0</v>
      </c>
      <c r="U445" s="6">
        <v>0</v>
      </c>
      <c r="V445" s="6">
        <v>4.4450000000000003</v>
      </c>
      <c r="W445" s="6">
        <v>10.923</v>
      </c>
      <c r="X445" s="6">
        <v>0.52100000000000002</v>
      </c>
      <c r="Y445" s="6">
        <v>0</v>
      </c>
      <c r="Z445" s="6">
        <v>65.751999999999995</v>
      </c>
      <c r="AA445" s="6">
        <v>61.465000000000003</v>
      </c>
      <c r="AB445" s="6">
        <v>6.4080000000000004</v>
      </c>
      <c r="AC445" s="6">
        <v>0</v>
      </c>
      <c r="AD445" s="6">
        <v>1E-3</v>
      </c>
      <c r="AE445" s="6">
        <v>-4.5069999999999997</v>
      </c>
      <c r="AF445" s="6">
        <v>59.33</v>
      </c>
      <c r="AG445" s="6">
        <v>1.2999999999999999E-2</v>
      </c>
      <c r="AH445" s="6">
        <v>56833.483999999997</v>
      </c>
      <c r="AI445" s="6">
        <v>2.7130000000000001</v>
      </c>
      <c r="AJ445" s="6">
        <v>0</v>
      </c>
      <c r="AK445" s="6">
        <v>0</v>
      </c>
      <c r="AL445" s="6">
        <v>0</v>
      </c>
      <c r="AM445" s="6">
        <v>0</v>
      </c>
      <c r="AN445" s="6">
        <v>7.1760000000000002</v>
      </c>
      <c r="AO445" s="6">
        <v>7.1760000000000002</v>
      </c>
      <c r="AP445" s="6">
        <v>-3.6999999999999998E-2</v>
      </c>
      <c r="AQ445" s="6">
        <v>-0.09</v>
      </c>
      <c r="AR445" s="6">
        <v>0.24</v>
      </c>
      <c r="AS445" s="6">
        <v>0.59</v>
      </c>
      <c r="AT445" s="6">
        <v>0.06</v>
      </c>
      <c r="AU445" s="6">
        <v>0.14699999999999999</v>
      </c>
      <c r="AV445" s="6">
        <v>2.96</v>
      </c>
      <c r="AW445" s="6">
        <v>7.2750000000000004</v>
      </c>
      <c r="AX445" s="6">
        <v>0</v>
      </c>
      <c r="AY445" s="6">
        <v>0</v>
      </c>
      <c r="AZ445" s="6">
        <v>23.126999999999999</v>
      </c>
      <c r="BA445" s="6">
        <v>0</v>
      </c>
      <c r="BB445" s="6">
        <v>1.0999999999999999E-2</v>
      </c>
      <c r="BC445" s="6">
        <v>8.9999999999999993E-3</v>
      </c>
      <c r="BD445" s="6">
        <v>0</v>
      </c>
      <c r="BE445" s="6">
        <v>0</v>
      </c>
      <c r="BF445" s="6">
        <v>6.0000000000000001E-3</v>
      </c>
      <c r="BG445" s="6">
        <v>3.0000000000000001E-3</v>
      </c>
      <c r="BH445" s="6">
        <v>1E-3</v>
      </c>
      <c r="BI445" s="6">
        <v>0</v>
      </c>
      <c r="BJ445" s="6">
        <v>0</v>
      </c>
      <c r="BK445" s="6">
        <v>-1E-3</v>
      </c>
      <c r="BL445" s="6">
        <v>1.4999999999999999E-2</v>
      </c>
      <c r="BM445" s="6">
        <v>0</v>
      </c>
      <c r="BN445" s="6">
        <v>0</v>
      </c>
      <c r="BO445" s="6">
        <v>0</v>
      </c>
      <c r="BP445" s="6">
        <v>-1E-3</v>
      </c>
      <c r="BQ445" s="6">
        <v>2.8000000000000001E-2</v>
      </c>
      <c r="BR445" s="6">
        <v>0</v>
      </c>
      <c r="BS445" s="6">
        <v>3.0000000000000001E-3</v>
      </c>
      <c r="BT445" s="6">
        <v>0</v>
      </c>
      <c r="BU445" s="6">
        <v>0</v>
      </c>
      <c r="BV445" s="6">
        <v>0</v>
      </c>
      <c r="BW445" s="6">
        <v>0</v>
      </c>
      <c r="BX445" s="6">
        <v>2.92</v>
      </c>
      <c r="BY445" s="6">
        <v>2.92</v>
      </c>
      <c r="BZ445" s="6">
        <v>1.484</v>
      </c>
      <c r="CA445" s="6">
        <v>50.139000000000003</v>
      </c>
    </row>
    <row r="446" spans="1:79" x14ac:dyDescent="0.25">
      <c r="A446" s="4" t="s">
        <v>41</v>
      </c>
      <c r="B446" s="4">
        <v>2004</v>
      </c>
      <c r="C446" s="4" t="s">
        <v>42</v>
      </c>
      <c r="D446" s="5">
        <v>408805</v>
      </c>
      <c r="E446" s="5">
        <v>4680000000</v>
      </c>
      <c r="F446" s="6">
        <v>0</v>
      </c>
      <c r="G446" s="6">
        <v>0</v>
      </c>
      <c r="H446" s="6">
        <v>2.82</v>
      </c>
      <c r="I446" s="6">
        <v>-0.14099999999999999</v>
      </c>
      <c r="J446" s="7">
        <v>-4.7480000000000002</v>
      </c>
      <c r="K446" s="6">
        <v>2.7469999999999999</v>
      </c>
      <c r="L446" s="6">
        <v>-0.17699999999999999</v>
      </c>
      <c r="M446" s="6">
        <v>-6.0609999999999999</v>
      </c>
      <c r="N446" s="6">
        <v>6.7190000000000003</v>
      </c>
      <c r="O446" s="6">
        <v>0.32100000000000001</v>
      </c>
      <c r="P446" s="6">
        <v>0.113</v>
      </c>
      <c r="Q446" s="6">
        <v>6.8979999999999997</v>
      </c>
      <c r="R446" s="6">
        <v>0.32900000000000001</v>
      </c>
      <c r="S446" s="6">
        <v>0.11600000000000001</v>
      </c>
      <c r="T446" s="6">
        <v>0</v>
      </c>
      <c r="U446" s="6">
        <v>0</v>
      </c>
      <c r="V446" s="6">
        <v>4.2569999999999997</v>
      </c>
      <c r="W446" s="6">
        <v>10.413</v>
      </c>
      <c r="X446" s="6">
        <v>0.497</v>
      </c>
      <c r="Y446" s="6">
        <v>0</v>
      </c>
      <c r="Z446" s="6">
        <v>68.572000000000003</v>
      </c>
      <c r="AA446" s="6">
        <v>64.212000000000003</v>
      </c>
      <c r="AB446" s="6">
        <v>6.4080000000000004</v>
      </c>
      <c r="AC446" s="6">
        <v>0</v>
      </c>
      <c r="AD446" s="6">
        <v>1E-3</v>
      </c>
      <c r="AE446" s="6">
        <v>-4.58</v>
      </c>
      <c r="AF446" s="6">
        <v>62.15</v>
      </c>
      <c r="AG446" s="6">
        <v>1.4E-2</v>
      </c>
      <c r="AH446" s="6">
        <v>59390.211000000003</v>
      </c>
      <c r="AI446" s="6">
        <v>2.8340000000000001</v>
      </c>
      <c r="AJ446" s="6">
        <v>0</v>
      </c>
      <c r="AK446" s="6">
        <v>0</v>
      </c>
      <c r="AL446" s="6">
        <v>0</v>
      </c>
      <c r="AM446" s="6">
        <v>0</v>
      </c>
      <c r="AN446" s="6">
        <v>7.1669999999999998</v>
      </c>
      <c r="AO446" s="6">
        <v>7.1669999999999998</v>
      </c>
      <c r="AP446" s="6">
        <v>-7.2999999999999995E-2</v>
      </c>
      <c r="AQ446" s="6">
        <v>-0.17899999999999999</v>
      </c>
      <c r="AR446" s="6">
        <v>0.24</v>
      </c>
      <c r="AS446" s="6">
        <v>0.58699999999999997</v>
      </c>
      <c r="AT446" s="6">
        <v>0.06</v>
      </c>
      <c r="AU446" s="6">
        <v>0.14699999999999999</v>
      </c>
      <c r="AV446" s="6">
        <v>2.82</v>
      </c>
      <c r="AW446" s="6">
        <v>6.8970000000000002</v>
      </c>
      <c r="AX446" s="6">
        <v>0</v>
      </c>
      <c r="AY446" s="6">
        <v>0</v>
      </c>
      <c r="AZ446" s="6">
        <v>24.279</v>
      </c>
      <c r="BA446" s="6">
        <v>0</v>
      </c>
      <c r="BB446" s="6">
        <v>0.01</v>
      </c>
      <c r="BC446" s="6">
        <v>8.0000000000000002E-3</v>
      </c>
      <c r="BD446" s="6">
        <v>0</v>
      </c>
      <c r="BE446" s="6">
        <v>0</v>
      </c>
      <c r="BF446" s="6">
        <v>6.0000000000000001E-3</v>
      </c>
      <c r="BG446" s="6">
        <v>4.0000000000000001E-3</v>
      </c>
      <c r="BH446" s="6">
        <v>1E-3</v>
      </c>
      <c r="BI446" s="6">
        <v>0</v>
      </c>
      <c r="BJ446" s="6">
        <v>0</v>
      </c>
      <c r="BK446" s="6">
        <v>-1E-3</v>
      </c>
      <c r="BL446" s="6">
        <v>1.4999999999999999E-2</v>
      </c>
      <c r="BM446" s="6">
        <v>0</v>
      </c>
      <c r="BN446" s="6">
        <v>0</v>
      </c>
      <c r="BO446" s="6">
        <v>0</v>
      </c>
      <c r="BP446" s="6">
        <v>-1E-3</v>
      </c>
      <c r="BQ446" s="6">
        <v>2.5999999999999999E-2</v>
      </c>
      <c r="BR446" s="6">
        <v>0</v>
      </c>
      <c r="BS446" s="6">
        <v>3.0000000000000001E-3</v>
      </c>
      <c r="BT446" s="6">
        <v>0</v>
      </c>
      <c r="BU446" s="6">
        <v>0</v>
      </c>
      <c r="BV446" s="6">
        <v>0</v>
      </c>
      <c r="BW446" s="6">
        <v>0</v>
      </c>
      <c r="BX446" s="6">
        <v>2.93</v>
      </c>
      <c r="BY446" s="6">
        <v>2.93</v>
      </c>
      <c r="BZ446" s="6">
        <v>1.4370000000000001</v>
      </c>
      <c r="CA446" s="6">
        <v>50.948</v>
      </c>
    </row>
    <row r="447" spans="1:79" x14ac:dyDescent="0.25">
      <c r="A447" s="4" t="s">
        <v>41</v>
      </c>
      <c r="B447" s="4">
        <v>2005</v>
      </c>
      <c r="C447" s="4" t="s">
        <v>42</v>
      </c>
      <c r="D447" s="5">
        <v>410217</v>
      </c>
      <c r="E447" s="5">
        <v>4920000000</v>
      </c>
      <c r="F447" s="6">
        <v>0</v>
      </c>
      <c r="G447" s="6">
        <v>0</v>
      </c>
      <c r="H447" s="6">
        <v>2.645</v>
      </c>
      <c r="I447" s="6">
        <v>-0.17499999999999999</v>
      </c>
      <c r="J447" s="7">
        <v>-6.2160000000000002</v>
      </c>
      <c r="K447" s="6">
        <v>2.5710000000000002</v>
      </c>
      <c r="L447" s="6">
        <v>-0.17499999999999999</v>
      </c>
      <c r="M447" s="6">
        <v>-6.3819999999999997</v>
      </c>
      <c r="N447" s="6">
        <v>6.2679999999999998</v>
      </c>
      <c r="O447" s="6">
        <v>0.28899999999999998</v>
      </c>
      <c r="P447" s="6">
        <v>0.124</v>
      </c>
      <c r="Q447" s="6">
        <v>6.4470000000000001</v>
      </c>
      <c r="R447" s="6">
        <v>0.29699999999999999</v>
      </c>
      <c r="S447" s="6">
        <v>0.128</v>
      </c>
      <c r="T447" s="6">
        <v>0</v>
      </c>
      <c r="U447" s="6">
        <v>0</v>
      </c>
      <c r="V447" s="6">
        <v>3.2869999999999999</v>
      </c>
      <c r="W447" s="6">
        <v>8.0129999999999999</v>
      </c>
      <c r="X447" s="6">
        <v>0.37</v>
      </c>
      <c r="Y447" s="6">
        <v>0</v>
      </c>
      <c r="Z447" s="6">
        <v>71.216999999999999</v>
      </c>
      <c r="AA447" s="6">
        <v>66.784000000000006</v>
      </c>
      <c r="AB447" s="6">
        <v>6.4080000000000004</v>
      </c>
      <c r="AC447" s="6">
        <v>0</v>
      </c>
      <c r="AD447" s="6">
        <v>1E-3</v>
      </c>
      <c r="AE447" s="6">
        <v>-4.6529999999999996</v>
      </c>
      <c r="AF447" s="6">
        <v>64.795000000000002</v>
      </c>
      <c r="AG447" s="6">
        <v>1.4E-2</v>
      </c>
      <c r="AH447" s="6">
        <v>50493.625</v>
      </c>
      <c r="AI447" s="6">
        <v>2.3290000000000002</v>
      </c>
      <c r="AJ447" s="6">
        <v>0</v>
      </c>
      <c r="AK447" s="6">
        <v>0</v>
      </c>
      <c r="AL447" s="6">
        <v>0</v>
      </c>
      <c r="AM447" s="6">
        <v>0</v>
      </c>
      <c r="AN447" s="6">
        <v>7.2640000000000002</v>
      </c>
      <c r="AO447" s="6">
        <v>7.2640000000000002</v>
      </c>
      <c r="AP447" s="6">
        <v>-7.2999999999999995E-2</v>
      </c>
      <c r="AQ447" s="6">
        <v>-0.17899999999999999</v>
      </c>
      <c r="AR447" s="6">
        <v>0.26</v>
      </c>
      <c r="AS447" s="6">
        <v>0.63400000000000001</v>
      </c>
      <c r="AT447" s="6">
        <v>0.06</v>
      </c>
      <c r="AU447" s="6">
        <v>0.14599999999999999</v>
      </c>
      <c r="AV447" s="6">
        <v>2.6440000000000001</v>
      </c>
      <c r="AW447" s="6">
        <v>6.4459999999999997</v>
      </c>
      <c r="AX447" s="6">
        <v>0</v>
      </c>
      <c r="AY447" s="6">
        <v>0</v>
      </c>
      <c r="AZ447" s="6">
        <v>20.713000000000001</v>
      </c>
      <c r="BA447" s="6">
        <v>0</v>
      </c>
      <c r="BB447" s="6">
        <v>8.9999999999999993E-3</v>
      </c>
      <c r="BC447" s="6">
        <v>7.0000000000000001E-3</v>
      </c>
      <c r="BD447" s="6">
        <v>0</v>
      </c>
      <c r="BE447" s="6">
        <v>0</v>
      </c>
      <c r="BF447" s="6">
        <v>6.0000000000000001E-3</v>
      </c>
      <c r="BG447" s="6">
        <v>4.0000000000000001E-3</v>
      </c>
      <c r="BH447" s="6">
        <v>1E-3</v>
      </c>
      <c r="BI447" s="6">
        <v>0</v>
      </c>
      <c r="BJ447" s="6">
        <v>0</v>
      </c>
      <c r="BK447" s="6">
        <v>-1E-3</v>
      </c>
      <c r="BL447" s="6">
        <v>1.4999999999999999E-2</v>
      </c>
      <c r="BM447" s="6">
        <v>0</v>
      </c>
      <c r="BN447" s="6">
        <v>0</v>
      </c>
      <c r="BO447" s="6">
        <v>0</v>
      </c>
      <c r="BP447" s="6">
        <v>-2E-3</v>
      </c>
      <c r="BQ447" s="6">
        <v>2.4E-2</v>
      </c>
      <c r="BR447" s="6">
        <v>0</v>
      </c>
      <c r="BS447" s="6">
        <v>3.0000000000000001E-3</v>
      </c>
      <c r="BT447" s="6">
        <v>0</v>
      </c>
      <c r="BU447" s="6">
        <v>0</v>
      </c>
      <c r="BV447" s="6">
        <v>0</v>
      </c>
      <c r="BW447" s="6">
        <v>0</v>
      </c>
      <c r="BX447" s="6">
        <v>2.98</v>
      </c>
      <c r="BY447" s="6">
        <v>2.98</v>
      </c>
      <c r="BZ447" s="6">
        <v>0.64200000000000002</v>
      </c>
      <c r="CA447" s="6">
        <v>24.283000000000001</v>
      </c>
    </row>
    <row r="448" spans="1:79" x14ac:dyDescent="0.25">
      <c r="A448" s="4" t="s">
        <v>41</v>
      </c>
      <c r="B448" s="4">
        <v>2006</v>
      </c>
      <c r="C448" s="4" t="s">
        <v>42</v>
      </c>
      <c r="D448" s="5">
        <v>411204</v>
      </c>
      <c r="E448" s="5">
        <v>5220000000</v>
      </c>
      <c r="F448" s="6">
        <v>0</v>
      </c>
      <c r="G448" s="6">
        <v>0</v>
      </c>
      <c r="H448" s="6">
        <v>2.6619999999999999</v>
      </c>
      <c r="I448" s="6">
        <v>1.7000000000000001E-2</v>
      </c>
      <c r="J448" s="7">
        <v>0.64200000000000002</v>
      </c>
      <c r="K448" s="6">
        <v>2.5880000000000001</v>
      </c>
      <c r="L448" s="6">
        <v>1.7000000000000001E-2</v>
      </c>
      <c r="M448" s="6">
        <v>0.66100000000000003</v>
      </c>
      <c r="N448" s="6">
        <v>6.2949999999999999</v>
      </c>
      <c r="O448" s="6">
        <v>0.28599999999999998</v>
      </c>
      <c r="P448" s="6">
        <v>0.122</v>
      </c>
      <c r="Q448" s="6">
        <v>6.4729999999999999</v>
      </c>
      <c r="R448" s="6">
        <v>0.29399999999999998</v>
      </c>
      <c r="S448" s="6">
        <v>0.126</v>
      </c>
      <c r="T448" s="6">
        <v>0</v>
      </c>
      <c r="U448" s="6">
        <v>0</v>
      </c>
      <c r="V448" s="6">
        <v>3.8660000000000001</v>
      </c>
      <c r="W448" s="6">
        <v>9.4019999999999992</v>
      </c>
      <c r="X448" s="6">
        <v>0.42699999999999999</v>
      </c>
      <c r="Y448" s="6">
        <v>0</v>
      </c>
      <c r="Z448" s="6">
        <v>73.879000000000005</v>
      </c>
      <c r="AA448" s="6">
        <v>69.372</v>
      </c>
      <c r="AB448" s="6">
        <v>6.4080000000000004</v>
      </c>
      <c r="AC448" s="6">
        <v>0</v>
      </c>
      <c r="AD448" s="6">
        <v>1E-3</v>
      </c>
      <c r="AE448" s="6">
        <v>-4.7270000000000003</v>
      </c>
      <c r="AF448" s="6">
        <v>67.456000000000003</v>
      </c>
      <c r="AG448" s="6">
        <v>1.4E-2</v>
      </c>
      <c r="AH448" s="6">
        <v>51478.542999999998</v>
      </c>
      <c r="AI448" s="6">
        <v>2.3359999999999999</v>
      </c>
      <c r="AJ448" s="6">
        <v>0</v>
      </c>
      <c r="AK448" s="6">
        <v>0</v>
      </c>
      <c r="AL448" s="6">
        <v>0</v>
      </c>
      <c r="AM448" s="6">
        <v>0</v>
      </c>
      <c r="AN448" s="6">
        <v>7.4420000000000002</v>
      </c>
      <c r="AO448" s="6">
        <v>7.4420000000000002</v>
      </c>
      <c r="AP448" s="6">
        <v>-7.2999999999999995E-2</v>
      </c>
      <c r="AQ448" s="6">
        <v>-0.17799999999999999</v>
      </c>
      <c r="AR448" s="6">
        <v>0.26</v>
      </c>
      <c r="AS448" s="6">
        <v>0.63200000000000001</v>
      </c>
      <c r="AT448" s="6">
        <v>0.06</v>
      </c>
      <c r="AU448" s="6">
        <v>0.14599999999999999</v>
      </c>
      <c r="AV448" s="6">
        <v>2.661</v>
      </c>
      <c r="AW448" s="6">
        <v>6.4720000000000004</v>
      </c>
      <c r="AX448" s="6">
        <v>0</v>
      </c>
      <c r="AY448" s="6">
        <v>0</v>
      </c>
      <c r="AZ448" s="6">
        <v>21.167999999999999</v>
      </c>
      <c r="BA448" s="6">
        <v>0</v>
      </c>
      <c r="BB448" s="6">
        <v>8.9999999999999993E-3</v>
      </c>
      <c r="BC448" s="6">
        <v>7.0000000000000001E-3</v>
      </c>
      <c r="BD448" s="6">
        <v>0</v>
      </c>
      <c r="BE448" s="6">
        <v>0</v>
      </c>
      <c r="BF448" s="6">
        <v>6.0000000000000001E-3</v>
      </c>
      <c r="BG448" s="6">
        <v>4.0000000000000001E-3</v>
      </c>
      <c r="BH448" s="6">
        <v>1E-3</v>
      </c>
      <c r="BI448" s="6">
        <v>0</v>
      </c>
      <c r="BJ448" s="6">
        <v>0</v>
      </c>
      <c r="BK448" s="6">
        <v>-1E-3</v>
      </c>
      <c r="BL448" s="6">
        <v>1.6E-2</v>
      </c>
      <c r="BM448" s="6">
        <v>0</v>
      </c>
      <c r="BN448" s="6">
        <v>0</v>
      </c>
      <c r="BO448" s="6">
        <v>0</v>
      </c>
      <c r="BP448" s="6">
        <v>-1E-3</v>
      </c>
      <c r="BQ448" s="6">
        <v>2.4E-2</v>
      </c>
      <c r="BR448" s="6">
        <v>0</v>
      </c>
      <c r="BS448" s="6">
        <v>3.0000000000000001E-3</v>
      </c>
      <c r="BT448" s="6">
        <v>0</v>
      </c>
      <c r="BU448" s="6">
        <v>0</v>
      </c>
      <c r="BV448" s="6">
        <v>0</v>
      </c>
      <c r="BW448" s="6">
        <v>0</v>
      </c>
      <c r="BX448" s="6">
        <v>3.06</v>
      </c>
      <c r="BY448" s="6">
        <v>3.06</v>
      </c>
      <c r="BZ448" s="6">
        <v>1.2050000000000001</v>
      </c>
      <c r="CA448" s="6">
        <v>45.259</v>
      </c>
    </row>
    <row r="449" spans="1:79" x14ac:dyDescent="0.25">
      <c r="A449" s="4" t="s">
        <v>41</v>
      </c>
      <c r="B449" s="4">
        <v>2007</v>
      </c>
      <c r="C449" s="4" t="s">
        <v>42</v>
      </c>
      <c r="D449" s="5">
        <v>412091</v>
      </c>
      <c r="E449" s="5">
        <v>5600000000</v>
      </c>
      <c r="F449" s="6">
        <v>0</v>
      </c>
      <c r="G449" s="6">
        <v>0</v>
      </c>
      <c r="H449" s="6">
        <v>2.7309999999999999</v>
      </c>
      <c r="I449" s="6">
        <v>7.0000000000000007E-2</v>
      </c>
      <c r="J449" s="7">
        <v>2.617</v>
      </c>
      <c r="K449" s="6">
        <v>2.6579999999999999</v>
      </c>
      <c r="L449" s="6">
        <v>7.0000000000000007E-2</v>
      </c>
      <c r="M449" s="6">
        <v>2.6909999999999998</v>
      </c>
      <c r="N449" s="6">
        <v>6.45</v>
      </c>
      <c r="O449" s="6">
        <v>0.28199999999999997</v>
      </c>
      <c r="P449" s="6">
        <v>0.115</v>
      </c>
      <c r="Q449" s="6">
        <v>6.6280000000000001</v>
      </c>
      <c r="R449" s="6">
        <v>0.28999999999999998</v>
      </c>
      <c r="S449" s="6">
        <v>0.11799999999999999</v>
      </c>
      <c r="T449" s="6">
        <v>0</v>
      </c>
      <c r="U449" s="6">
        <v>0</v>
      </c>
      <c r="V449" s="6">
        <v>4.7149999999999999</v>
      </c>
      <c r="W449" s="6">
        <v>11.443</v>
      </c>
      <c r="X449" s="6">
        <v>0.5</v>
      </c>
      <c r="Y449" s="6">
        <v>0</v>
      </c>
      <c r="Z449" s="6">
        <v>76.61</v>
      </c>
      <c r="AA449" s="6">
        <v>72.03</v>
      </c>
      <c r="AB449" s="6">
        <v>6.4080000000000004</v>
      </c>
      <c r="AC449" s="6">
        <v>0</v>
      </c>
      <c r="AD449" s="6">
        <v>1E-3</v>
      </c>
      <c r="AE449" s="6">
        <v>-4.8</v>
      </c>
      <c r="AF449" s="6">
        <v>70.186999999999998</v>
      </c>
      <c r="AG449" s="6">
        <v>1.4E-2</v>
      </c>
      <c r="AH449" s="6">
        <v>55957.788999999997</v>
      </c>
      <c r="AI449" s="6">
        <v>2.4470000000000001</v>
      </c>
      <c r="AJ449" s="6">
        <v>0</v>
      </c>
      <c r="AK449" s="6">
        <v>0</v>
      </c>
      <c r="AL449" s="6">
        <v>0</v>
      </c>
      <c r="AM449" s="6">
        <v>0</v>
      </c>
      <c r="AN449" s="6">
        <v>7.6440000000000001</v>
      </c>
      <c r="AO449" s="6">
        <v>7.6440000000000001</v>
      </c>
      <c r="AP449" s="6">
        <v>-7.2999999999999995E-2</v>
      </c>
      <c r="AQ449" s="6">
        <v>-0.17799999999999999</v>
      </c>
      <c r="AR449" s="6">
        <v>0.27</v>
      </c>
      <c r="AS449" s="6">
        <v>0.65500000000000003</v>
      </c>
      <c r="AT449" s="6">
        <v>0.06</v>
      </c>
      <c r="AU449" s="6">
        <v>0.14599999999999999</v>
      </c>
      <c r="AV449" s="6">
        <v>2.7309999999999999</v>
      </c>
      <c r="AW449" s="6">
        <v>6.6280000000000001</v>
      </c>
      <c r="AX449" s="6">
        <v>0</v>
      </c>
      <c r="AY449" s="6">
        <v>0</v>
      </c>
      <c r="AZ449" s="6">
        <v>23.06</v>
      </c>
      <c r="BA449" s="6">
        <v>0</v>
      </c>
      <c r="BB449" s="6">
        <v>8.9999999999999993E-3</v>
      </c>
      <c r="BC449" s="6">
        <v>7.0000000000000001E-3</v>
      </c>
      <c r="BD449" s="6">
        <v>0</v>
      </c>
      <c r="BE449" s="6">
        <v>0</v>
      </c>
      <c r="BF449" s="6">
        <v>6.0000000000000001E-3</v>
      </c>
      <c r="BG449" s="6">
        <v>4.0000000000000001E-3</v>
      </c>
      <c r="BH449" s="6">
        <v>1E-3</v>
      </c>
      <c r="BI449" s="6">
        <v>0</v>
      </c>
      <c r="BJ449" s="6">
        <v>0</v>
      </c>
      <c r="BK449" s="6">
        <v>-1E-3</v>
      </c>
      <c r="BL449" s="6">
        <v>1.6E-2</v>
      </c>
      <c r="BM449" s="6">
        <v>0</v>
      </c>
      <c r="BN449" s="6">
        <v>0</v>
      </c>
      <c r="BO449" s="6">
        <v>0</v>
      </c>
      <c r="BP449" s="6">
        <v>-2E-3</v>
      </c>
      <c r="BQ449" s="6">
        <v>2.4E-2</v>
      </c>
      <c r="BR449" s="6">
        <v>0</v>
      </c>
      <c r="BS449" s="6">
        <v>3.0000000000000001E-3</v>
      </c>
      <c r="BT449" s="6">
        <v>0</v>
      </c>
      <c r="BU449" s="6">
        <v>0</v>
      </c>
      <c r="BV449" s="6">
        <v>0</v>
      </c>
      <c r="BW449" s="6">
        <v>0</v>
      </c>
      <c r="BX449" s="6">
        <v>3.15</v>
      </c>
      <c r="BY449" s="6">
        <v>3.15</v>
      </c>
      <c r="BZ449" s="6">
        <v>1.984</v>
      </c>
      <c r="CA449" s="6">
        <v>72.644000000000005</v>
      </c>
    </row>
    <row r="450" spans="1:79" x14ac:dyDescent="0.25">
      <c r="A450" s="4" t="s">
        <v>41</v>
      </c>
      <c r="B450" s="4">
        <v>2008</v>
      </c>
      <c r="C450" s="4" t="s">
        <v>42</v>
      </c>
      <c r="D450" s="5">
        <v>413407</v>
      </c>
      <c r="E450" s="5">
        <v>5960000000</v>
      </c>
      <c r="F450" s="6">
        <v>0</v>
      </c>
      <c r="G450" s="6">
        <v>0</v>
      </c>
      <c r="H450" s="6">
        <v>2.74</v>
      </c>
      <c r="I450" s="6">
        <v>8.9999999999999993E-3</v>
      </c>
      <c r="J450" s="7">
        <v>0.315</v>
      </c>
      <c r="K450" s="6">
        <v>2.6669999999999998</v>
      </c>
      <c r="L450" s="6">
        <v>8.9999999999999993E-3</v>
      </c>
      <c r="M450" s="6">
        <v>0.32300000000000001</v>
      </c>
      <c r="N450" s="6">
        <v>6.45</v>
      </c>
      <c r="O450" s="6">
        <v>0.27400000000000002</v>
      </c>
      <c r="P450" s="6">
        <v>0.112</v>
      </c>
      <c r="Q450" s="6">
        <v>6.6280000000000001</v>
      </c>
      <c r="R450" s="6">
        <v>0.28100000000000003</v>
      </c>
      <c r="S450" s="6">
        <v>0.115</v>
      </c>
      <c r="T450" s="6">
        <v>0</v>
      </c>
      <c r="U450" s="6">
        <v>0</v>
      </c>
      <c r="V450" s="6">
        <v>5.91</v>
      </c>
      <c r="W450" s="6">
        <v>14.295</v>
      </c>
      <c r="X450" s="6">
        <v>0.60599999999999998</v>
      </c>
      <c r="Y450" s="6">
        <v>0</v>
      </c>
      <c r="Z450" s="6">
        <v>79.349999999999994</v>
      </c>
      <c r="AA450" s="6">
        <v>74.697000000000003</v>
      </c>
      <c r="AB450" s="6">
        <v>6.4080000000000004</v>
      </c>
      <c r="AC450" s="6">
        <v>0</v>
      </c>
      <c r="AD450" s="6">
        <v>1E-3</v>
      </c>
      <c r="AE450" s="6">
        <v>-4.8730000000000002</v>
      </c>
      <c r="AF450" s="6">
        <v>72.927000000000007</v>
      </c>
      <c r="AG450" s="6">
        <v>1.4E-2</v>
      </c>
      <c r="AH450" s="6">
        <v>57768.108999999997</v>
      </c>
      <c r="AI450" s="6">
        <v>2.4510000000000001</v>
      </c>
      <c r="AJ450" s="6">
        <v>0</v>
      </c>
      <c r="AK450" s="6">
        <v>0</v>
      </c>
      <c r="AL450" s="6">
        <v>0</v>
      </c>
      <c r="AM450" s="6">
        <v>0</v>
      </c>
      <c r="AN450" s="6">
        <v>7.4740000000000002</v>
      </c>
      <c r="AO450" s="6">
        <v>7.4740000000000002</v>
      </c>
      <c r="AP450" s="6">
        <v>-7.2999999999999995E-2</v>
      </c>
      <c r="AQ450" s="6">
        <v>-0.17699999999999999</v>
      </c>
      <c r="AR450" s="6">
        <v>0.19</v>
      </c>
      <c r="AS450" s="6">
        <v>0.46</v>
      </c>
      <c r="AT450" s="6">
        <v>0.06</v>
      </c>
      <c r="AU450" s="6">
        <v>0.14499999999999999</v>
      </c>
      <c r="AV450" s="6">
        <v>2.74</v>
      </c>
      <c r="AW450" s="6">
        <v>6.6269999999999998</v>
      </c>
      <c r="AX450" s="6">
        <v>0</v>
      </c>
      <c r="AY450" s="6">
        <v>0</v>
      </c>
      <c r="AZ450" s="6">
        <v>23.882000000000001</v>
      </c>
      <c r="BA450" s="6">
        <v>0</v>
      </c>
      <c r="BB450" s="6">
        <v>8.9999999999999993E-3</v>
      </c>
      <c r="BC450" s="6">
        <v>7.0000000000000001E-3</v>
      </c>
      <c r="BD450" s="6">
        <v>0</v>
      </c>
      <c r="BE450" s="6">
        <v>0</v>
      </c>
      <c r="BF450" s="6">
        <v>6.0000000000000001E-3</v>
      </c>
      <c r="BG450" s="6">
        <v>4.0000000000000001E-3</v>
      </c>
      <c r="BH450" s="6">
        <v>1E-3</v>
      </c>
      <c r="BI450" s="6">
        <v>0</v>
      </c>
      <c r="BJ450" s="6">
        <v>0</v>
      </c>
      <c r="BK450" s="6">
        <v>-1E-3</v>
      </c>
      <c r="BL450" s="6">
        <v>1.6E-2</v>
      </c>
      <c r="BM450" s="6">
        <v>0</v>
      </c>
      <c r="BN450" s="6">
        <v>0</v>
      </c>
      <c r="BO450" s="6">
        <v>0</v>
      </c>
      <c r="BP450" s="6">
        <v>-2E-3</v>
      </c>
      <c r="BQ450" s="6">
        <v>2.4E-2</v>
      </c>
      <c r="BR450" s="6">
        <v>0</v>
      </c>
      <c r="BS450" s="6">
        <v>3.0000000000000001E-3</v>
      </c>
      <c r="BT450" s="6">
        <v>0</v>
      </c>
      <c r="BU450" s="6">
        <v>0</v>
      </c>
      <c r="BV450" s="6">
        <v>0</v>
      </c>
      <c r="BW450" s="6">
        <v>0</v>
      </c>
      <c r="BX450" s="6">
        <v>3.09</v>
      </c>
      <c r="BY450" s="6">
        <v>3.09</v>
      </c>
      <c r="BZ450" s="6">
        <v>3.17</v>
      </c>
      <c r="CA450" s="6">
        <v>115.69499999999999</v>
      </c>
    </row>
    <row r="451" spans="1:79" x14ac:dyDescent="0.25">
      <c r="A451" s="4" t="s">
        <v>41</v>
      </c>
      <c r="B451" s="4">
        <v>2009</v>
      </c>
      <c r="C451" s="4" t="s">
        <v>42</v>
      </c>
      <c r="D451" s="5">
        <v>415509</v>
      </c>
      <c r="E451" s="5">
        <v>5540000000</v>
      </c>
      <c r="F451" s="6">
        <v>0</v>
      </c>
      <c r="G451" s="6">
        <v>0</v>
      </c>
      <c r="H451" s="6">
        <v>2.528</v>
      </c>
      <c r="I451" s="6">
        <v>-0.21199999999999999</v>
      </c>
      <c r="J451" s="7">
        <v>-7.7469999999999999</v>
      </c>
      <c r="K451" s="6">
        <v>2.5640000000000001</v>
      </c>
      <c r="L451" s="6">
        <v>-0.10199999999999999</v>
      </c>
      <c r="M451" s="6">
        <v>-3.8380000000000001</v>
      </c>
      <c r="N451" s="6">
        <v>6.1710000000000003</v>
      </c>
      <c r="O451" s="6">
        <v>0.27</v>
      </c>
      <c r="P451" s="6">
        <v>0.10100000000000001</v>
      </c>
      <c r="Q451" s="6">
        <v>6.0830000000000002</v>
      </c>
      <c r="R451" s="6">
        <v>0.26600000000000001</v>
      </c>
      <c r="S451" s="6">
        <v>9.9000000000000005E-2</v>
      </c>
      <c r="T451" s="6">
        <v>0</v>
      </c>
      <c r="U451" s="6">
        <v>0</v>
      </c>
      <c r="V451" s="6">
        <v>4.6219999999999999</v>
      </c>
      <c r="W451" s="6">
        <v>11.124000000000001</v>
      </c>
      <c r="X451" s="6">
        <v>0.48599999999999999</v>
      </c>
      <c r="Y451" s="6">
        <v>0</v>
      </c>
      <c r="Z451" s="6">
        <v>81.876999999999995</v>
      </c>
      <c r="AA451" s="6">
        <v>77.260999999999996</v>
      </c>
      <c r="AB451" s="6">
        <v>6.4080000000000004</v>
      </c>
      <c r="AC451" s="6">
        <v>0</v>
      </c>
      <c r="AD451" s="6">
        <v>1E-3</v>
      </c>
      <c r="AE451" s="6">
        <v>-4.8360000000000003</v>
      </c>
      <c r="AF451" s="6">
        <v>75.453999999999994</v>
      </c>
      <c r="AG451" s="6">
        <v>1.4E-2</v>
      </c>
      <c r="AH451" s="6">
        <v>61248.995999999999</v>
      </c>
      <c r="AI451" s="6">
        <v>2.677</v>
      </c>
      <c r="AJ451" s="6">
        <v>0</v>
      </c>
      <c r="AK451" s="6">
        <v>0</v>
      </c>
      <c r="AL451" s="6">
        <v>0</v>
      </c>
      <c r="AM451" s="6">
        <v>0</v>
      </c>
      <c r="AN451" s="6">
        <v>6.9790000000000001</v>
      </c>
      <c r="AO451" s="6">
        <v>6.9790000000000001</v>
      </c>
      <c r="AP451" s="6">
        <v>3.6999999999999998E-2</v>
      </c>
      <c r="AQ451" s="6">
        <v>8.7999999999999995E-2</v>
      </c>
      <c r="AR451" s="6">
        <v>0.2</v>
      </c>
      <c r="AS451" s="6">
        <v>0.48099999999999998</v>
      </c>
      <c r="AT451" s="6">
        <v>0.06</v>
      </c>
      <c r="AU451" s="6">
        <v>0.14399999999999999</v>
      </c>
      <c r="AV451" s="6">
        <v>2.5270000000000001</v>
      </c>
      <c r="AW451" s="6">
        <v>6.0830000000000002</v>
      </c>
      <c r="AX451" s="6">
        <v>0</v>
      </c>
      <c r="AY451" s="6">
        <v>0</v>
      </c>
      <c r="AZ451" s="6">
        <v>25.45</v>
      </c>
      <c r="BA451" s="6">
        <v>0</v>
      </c>
      <c r="BB451" s="6">
        <v>8.0000000000000002E-3</v>
      </c>
      <c r="BC451" s="6">
        <v>7.0000000000000001E-3</v>
      </c>
      <c r="BD451" s="6">
        <v>0</v>
      </c>
      <c r="BE451" s="6">
        <v>0</v>
      </c>
      <c r="BF451" s="6">
        <v>6.0000000000000001E-3</v>
      </c>
      <c r="BG451" s="6">
        <v>4.0000000000000001E-3</v>
      </c>
      <c r="BH451" s="6">
        <v>1E-3</v>
      </c>
      <c r="BI451" s="6">
        <v>0</v>
      </c>
      <c r="BJ451" s="6">
        <v>0</v>
      </c>
      <c r="BK451" s="6">
        <v>-1E-3</v>
      </c>
      <c r="BL451" s="6">
        <v>1.6E-2</v>
      </c>
      <c r="BM451" s="6">
        <v>0</v>
      </c>
      <c r="BN451" s="6">
        <v>0</v>
      </c>
      <c r="BO451" s="6">
        <v>0</v>
      </c>
      <c r="BP451" s="6">
        <v>1E-3</v>
      </c>
      <c r="BQ451" s="6">
        <v>2.3E-2</v>
      </c>
      <c r="BR451" s="6">
        <v>0</v>
      </c>
      <c r="BS451" s="6">
        <v>3.0000000000000001E-3</v>
      </c>
      <c r="BT451" s="6">
        <v>0</v>
      </c>
      <c r="BU451" s="6">
        <v>0</v>
      </c>
      <c r="BV451" s="6">
        <v>0</v>
      </c>
      <c r="BW451" s="6">
        <v>0</v>
      </c>
      <c r="BX451" s="6">
        <v>2.9</v>
      </c>
      <c r="BY451" s="6">
        <v>2.9</v>
      </c>
      <c r="BZ451" s="6">
        <v>2.0939999999999999</v>
      </c>
      <c r="CA451" s="6">
        <v>82.856999999999999</v>
      </c>
    </row>
    <row r="452" spans="1:79" x14ac:dyDescent="0.25">
      <c r="A452" s="4" t="s">
        <v>41</v>
      </c>
      <c r="B452" s="4">
        <v>2010</v>
      </c>
      <c r="C452" s="4" t="s">
        <v>42</v>
      </c>
      <c r="D452" s="5">
        <v>418758</v>
      </c>
      <c r="E452" s="5">
        <v>5820000000</v>
      </c>
      <c r="F452" s="6">
        <v>0</v>
      </c>
      <c r="G452" s="6">
        <v>0</v>
      </c>
      <c r="H452" s="6">
        <v>2.589</v>
      </c>
      <c r="I452" s="6">
        <v>6.0999999999999999E-2</v>
      </c>
      <c r="J452" s="7">
        <v>2.4329999999999998</v>
      </c>
      <c r="K452" s="6">
        <v>2.589</v>
      </c>
      <c r="L452" s="6">
        <v>2.5000000000000001E-2</v>
      </c>
      <c r="M452" s="6">
        <v>0.96899999999999997</v>
      </c>
      <c r="N452" s="6">
        <v>6.1829999999999998</v>
      </c>
      <c r="O452" s="6">
        <v>0.26300000000000001</v>
      </c>
      <c r="P452" s="6">
        <v>8.5000000000000006E-2</v>
      </c>
      <c r="Q452" s="6">
        <v>6.1829999999999998</v>
      </c>
      <c r="R452" s="6">
        <v>0.26300000000000001</v>
      </c>
      <c r="S452" s="6">
        <v>8.5000000000000006E-2</v>
      </c>
      <c r="T452" s="6">
        <v>0</v>
      </c>
      <c r="U452" s="6">
        <v>0</v>
      </c>
      <c r="V452" s="6">
        <v>5.8959999999999999</v>
      </c>
      <c r="W452" s="6">
        <v>14.081</v>
      </c>
      <c r="X452" s="6">
        <v>0.59899999999999998</v>
      </c>
      <c r="Y452" s="6">
        <v>0</v>
      </c>
      <c r="Z452" s="6">
        <v>84.466999999999999</v>
      </c>
      <c r="AA452" s="6">
        <v>79.849999999999994</v>
      </c>
      <c r="AB452" s="6">
        <v>6.4080000000000004</v>
      </c>
      <c r="AC452" s="6">
        <v>0</v>
      </c>
      <c r="AD452" s="6">
        <v>1E-3</v>
      </c>
      <c r="AE452" s="6">
        <v>-4.8360000000000003</v>
      </c>
      <c r="AF452" s="6">
        <v>78.043000000000006</v>
      </c>
      <c r="AG452" s="6">
        <v>1.4E-2</v>
      </c>
      <c r="AH452" s="6">
        <v>72549.077999999994</v>
      </c>
      <c r="AI452" s="6">
        <v>3.085</v>
      </c>
      <c r="AJ452" s="6">
        <v>0</v>
      </c>
      <c r="AK452" s="6">
        <v>0</v>
      </c>
      <c r="AL452" s="6">
        <v>0</v>
      </c>
      <c r="AM452" s="6">
        <v>0</v>
      </c>
      <c r="AN452" s="6">
        <v>7.1879999999999997</v>
      </c>
      <c r="AO452" s="6">
        <v>7.1639999999999997</v>
      </c>
      <c r="AP452" s="6">
        <v>0</v>
      </c>
      <c r="AQ452" s="6">
        <v>0</v>
      </c>
      <c r="AR452" s="6">
        <v>0.22</v>
      </c>
      <c r="AS452" s="6">
        <v>0.52500000000000002</v>
      </c>
      <c r="AT452" s="6">
        <v>0.06</v>
      </c>
      <c r="AU452" s="6">
        <v>0.14299999999999999</v>
      </c>
      <c r="AV452" s="6">
        <v>2.589</v>
      </c>
      <c r="AW452" s="6">
        <v>6.1820000000000004</v>
      </c>
      <c r="AX452" s="6">
        <v>0</v>
      </c>
      <c r="AY452" s="6">
        <v>0</v>
      </c>
      <c r="AZ452" s="6">
        <v>30.381</v>
      </c>
      <c r="BA452" s="6">
        <v>0</v>
      </c>
      <c r="BB452" s="6">
        <v>8.0000000000000002E-3</v>
      </c>
      <c r="BC452" s="6">
        <v>7.0000000000000001E-3</v>
      </c>
      <c r="BD452" s="6">
        <v>0</v>
      </c>
      <c r="BE452" s="6">
        <v>0</v>
      </c>
      <c r="BF452" s="6">
        <v>6.0000000000000001E-3</v>
      </c>
      <c r="BG452" s="6">
        <v>4.0000000000000001E-3</v>
      </c>
      <c r="BH452" s="6">
        <v>1E-3</v>
      </c>
      <c r="BI452" s="6">
        <v>0</v>
      </c>
      <c r="BJ452" s="6">
        <v>0</v>
      </c>
      <c r="BK452" s="6">
        <v>-1E-3</v>
      </c>
      <c r="BL452" s="6">
        <v>1.6E-2</v>
      </c>
      <c r="BM452" s="6">
        <v>0</v>
      </c>
      <c r="BN452" s="6">
        <v>0</v>
      </c>
      <c r="BO452" s="6">
        <v>0</v>
      </c>
      <c r="BP452" s="6">
        <v>0</v>
      </c>
      <c r="BQ452" s="6">
        <v>2.3E-2</v>
      </c>
      <c r="BR452" s="6">
        <v>0</v>
      </c>
      <c r="BS452" s="6">
        <v>3.0000000000000001E-3</v>
      </c>
      <c r="BT452" s="6">
        <v>0</v>
      </c>
      <c r="BU452" s="6">
        <v>0</v>
      </c>
      <c r="BV452" s="6">
        <v>0</v>
      </c>
      <c r="BW452" s="6">
        <v>0</v>
      </c>
      <c r="BX452" s="6">
        <v>3</v>
      </c>
      <c r="BY452" s="6">
        <v>3.01</v>
      </c>
      <c r="BZ452" s="6">
        <v>3.3069999999999999</v>
      </c>
      <c r="CA452" s="6">
        <v>127.738</v>
      </c>
    </row>
    <row r="453" spans="1:79" x14ac:dyDescent="0.25">
      <c r="A453" s="4" t="s">
        <v>41</v>
      </c>
      <c r="B453" s="4">
        <v>2011</v>
      </c>
      <c r="C453" s="4" t="s">
        <v>42</v>
      </c>
      <c r="D453" s="5">
        <v>423577</v>
      </c>
      <c r="E453" s="5">
        <v>6240000000</v>
      </c>
      <c r="F453" s="6">
        <v>0</v>
      </c>
      <c r="G453" s="6">
        <v>0</v>
      </c>
      <c r="H453" s="6">
        <v>2.577</v>
      </c>
      <c r="I453" s="6">
        <v>-1.2E-2</v>
      </c>
      <c r="J453" s="7">
        <v>-0.46100000000000002</v>
      </c>
      <c r="K453" s="6">
        <v>2.5409999999999999</v>
      </c>
      <c r="L453" s="6">
        <v>-4.9000000000000002E-2</v>
      </c>
      <c r="M453" s="6">
        <v>-1.8759999999999999</v>
      </c>
      <c r="N453" s="6">
        <v>5.9980000000000002</v>
      </c>
      <c r="O453" s="6">
        <v>0.254</v>
      </c>
      <c r="P453" s="6">
        <v>8.7999999999999995E-2</v>
      </c>
      <c r="Q453" s="6">
        <v>6.0839999999999996</v>
      </c>
      <c r="R453" s="6">
        <v>0.25800000000000001</v>
      </c>
      <c r="S453" s="6">
        <v>8.8999999999999996E-2</v>
      </c>
      <c r="T453" s="6">
        <v>0</v>
      </c>
      <c r="U453" s="6">
        <v>0</v>
      </c>
      <c r="V453" s="6">
        <v>8.2100000000000009</v>
      </c>
      <c r="W453" s="6">
        <v>19.382999999999999</v>
      </c>
      <c r="X453" s="6">
        <v>0.82199999999999995</v>
      </c>
      <c r="Y453" s="6">
        <v>0</v>
      </c>
      <c r="Z453" s="6">
        <v>87.043999999999997</v>
      </c>
      <c r="AA453" s="6">
        <v>82.391000000000005</v>
      </c>
      <c r="AB453" s="6">
        <v>6.4080000000000004</v>
      </c>
      <c r="AC453" s="6">
        <v>0</v>
      </c>
      <c r="AD453" s="6">
        <v>1E-3</v>
      </c>
      <c r="AE453" s="6">
        <v>-4.8730000000000002</v>
      </c>
      <c r="AF453" s="6">
        <v>80.62</v>
      </c>
      <c r="AG453" s="6">
        <v>1.4E-2</v>
      </c>
      <c r="AH453" s="6">
        <v>68190.570000000007</v>
      </c>
      <c r="AI453" s="6">
        <v>2.891</v>
      </c>
      <c r="AJ453" s="6">
        <v>0</v>
      </c>
      <c r="AK453" s="6">
        <v>0</v>
      </c>
      <c r="AL453" s="6">
        <v>0</v>
      </c>
      <c r="AM453" s="6">
        <v>0</v>
      </c>
      <c r="AN453" s="6">
        <v>7.0590000000000002</v>
      </c>
      <c r="AO453" s="6">
        <v>7.0590000000000002</v>
      </c>
      <c r="AP453" s="6">
        <v>-3.6999999999999998E-2</v>
      </c>
      <c r="AQ453" s="6">
        <v>-8.6999999999999994E-2</v>
      </c>
      <c r="AR453" s="6">
        <v>0.2</v>
      </c>
      <c r="AS453" s="6">
        <v>0.47199999999999998</v>
      </c>
      <c r="AT453" s="6">
        <v>0.05</v>
      </c>
      <c r="AU453" s="6">
        <v>0.11799999999999999</v>
      </c>
      <c r="AV453" s="6">
        <v>2.577</v>
      </c>
      <c r="AW453" s="6">
        <v>6.0839999999999996</v>
      </c>
      <c r="AX453" s="6">
        <v>0</v>
      </c>
      <c r="AY453" s="6">
        <v>0</v>
      </c>
      <c r="AZ453" s="6">
        <v>28.884</v>
      </c>
      <c r="BA453" s="6">
        <v>0</v>
      </c>
      <c r="BB453" s="6">
        <v>7.0000000000000001E-3</v>
      </c>
      <c r="BC453" s="6">
        <v>6.0000000000000001E-3</v>
      </c>
      <c r="BD453" s="6">
        <v>0</v>
      </c>
      <c r="BE453" s="6">
        <v>0</v>
      </c>
      <c r="BF453" s="6">
        <v>6.0000000000000001E-3</v>
      </c>
      <c r="BG453" s="6">
        <v>4.0000000000000001E-3</v>
      </c>
      <c r="BH453" s="6">
        <v>1E-3</v>
      </c>
      <c r="BI453" s="6">
        <v>0</v>
      </c>
      <c r="BJ453" s="6">
        <v>0</v>
      </c>
      <c r="BK453" s="6">
        <v>-1E-3</v>
      </c>
      <c r="BL453" s="6">
        <v>1.7000000000000001E-2</v>
      </c>
      <c r="BM453" s="6">
        <v>0</v>
      </c>
      <c r="BN453" s="6">
        <v>0</v>
      </c>
      <c r="BO453" s="6">
        <v>0</v>
      </c>
      <c r="BP453" s="6">
        <v>-1E-3</v>
      </c>
      <c r="BQ453" s="6">
        <v>2.3E-2</v>
      </c>
      <c r="BR453" s="6">
        <v>0</v>
      </c>
      <c r="BS453" s="6">
        <v>3.0000000000000001E-3</v>
      </c>
      <c r="BT453" s="6">
        <v>0</v>
      </c>
      <c r="BU453" s="6">
        <v>0</v>
      </c>
      <c r="BV453" s="6">
        <v>0</v>
      </c>
      <c r="BW453" s="6">
        <v>0</v>
      </c>
      <c r="BX453" s="6">
        <v>2.99</v>
      </c>
      <c r="BY453" s="6">
        <v>2.99</v>
      </c>
      <c r="BZ453" s="6">
        <v>5.633</v>
      </c>
      <c r="CA453" s="6">
        <v>218.57400000000001</v>
      </c>
    </row>
    <row r="454" spans="1:79" x14ac:dyDescent="0.25">
      <c r="A454" s="4" t="s">
        <v>41</v>
      </c>
      <c r="B454" s="4">
        <v>2012</v>
      </c>
      <c r="C454" s="4" t="s">
        <v>42</v>
      </c>
      <c r="D454" s="5">
        <v>429912</v>
      </c>
      <c r="E454" s="5">
        <v>6600000000</v>
      </c>
      <c r="F454" s="6">
        <v>0</v>
      </c>
      <c r="G454" s="6">
        <v>0</v>
      </c>
      <c r="H454" s="6">
        <v>2.726</v>
      </c>
      <c r="I454" s="6">
        <v>0.14899999999999999</v>
      </c>
      <c r="J454" s="7">
        <v>5.782</v>
      </c>
      <c r="K454" s="6">
        <v>2.69</v>
      </c>
      <c r="L454" s="6">
        <v>0.14899999999999999</v>
      </c>
      <c r="M454" s="6">
        <v>5.8650000000000002</v>
      </c>
      <c r="N454" s="6">
        <v>6.2560000000000002</v>
      </c>
      <c r="O454" s="6">
        <v>0.26200000000000001</v>
      </c>
      <c r="P454" s="6">
        <v>9.8000000000000004E-2</v>
      </c>
      <c r="Q454" s="6">
        <v>6.3410000000000002</v>
      </c>
      <c r="R454" s="6">
        <v>0.26600000000000001</v>
      </c>
      <c r="S454" s="6">
        <v>9.9000000000000005E-2</v>
      </c>
      <c r="T454" s="6">
        <v>0</v>
      </c>
      <c r="U454" s="6">
        <v>0</v>
      </c>
      <c r="V454" s="6">
        <v>7.9059999999999997</v>
      </c>
      <c r="W454" s="6">
        <v>18.39</v>
      </c>
      <c r="X454" s="6">
        <v>0.77</v>
      </c>
      <c r="Y454" s="6">
        <v>0</v>
      </c>
      <c r="Z454" s="6">
        <v>89.77</v>
      </c>
      <c r="AA454" s="6">
        <v>85.08</v>
      </c>
      <c r="AB454" s="6">
        <v>6.4080000000000004</v>
      </c>
      <c r="AC454" s="6">
        <v>0</v>
      </c>
      <c r="AD454" s="6">
        <v>1E-3</v>
      </c>
      <c r="AE454" s="6">
        <v>-4.91</v>
      </c>
      <c r="AF454" s="6">
        <v>83.346000000000004</v>
      </c>
      <c r="AG454" s="6">
        <v>1.4999999999999999E-2</v>
      </c>
      <c r="AH454" s="6">
        <v>64067.148000000001</v>
      </c>
      <c r="AI454" s="6">
        <v>2.6840000000000002</v>
      </c>
      <c r="AJ454" s="6">
        <v>0</v>
      </c>
      <c r="AK454" s="6">
        <v>0</v>
      </c>
      <c r="AL454" s="6">
        <v>0</v>
      </c>
      <c r="AM454" s="6">
        <v>0</v>
      </c>
      <c r="AN454" s="6">
        <v>7.3739999999999997</v>
      </c>
      <c r="AO454" s="6">
        <v>7.3739999999999997</v>
      </c>
      <c r="AP454" s="6">
        <v>-3.6999999999999998E-2</v>
      </c>
      <c r="AQ454" s="6">
        <v>-8.5000000000000006E-2</v>
      </c>
      <c r="AR454" s="6">
        <v>0.2</v>
      </c>
      <c r="AS454" s="6">
        <v>0.46500000000000002</v>
      </c>
      <c r="AT454" s="6">
        <v>0.06</v>
      </c>
      <c r="AU454" s="6">
        <v>0.14000000000000001</v>
      </c>
      <c r="AV454" s="6">
        <v>2.7250000000000001</v>
      </c>
      <c r="AW454" s="6">
        <v>6.3390000000000004</v>
      </c>
      <c r="AX454" s="6">
        <v>2E-3</v>
      </c>
      <c r="AY454" s="6">
        <v>1E-3</v>
      </c>
      <c r="AZ454" s="6">
        <v>27.542999999999999</v>
      </c>
      <c r="BA454" s="6">
        <v>0</v>
      </c>
      <c r="BB454" s="6">
        <v>8.0000000000000002E-3</v>
      </c>
      <c r="BC454" s="6">
        <v>7.0000000000000001E-3</v>
      </c>
      <c r="BD454" s="6">
        <v>0</v>
      </c>
      <c r="BE454" s="6">
        <v>0</v>
      </c>
      <c r="BF454" s="6">
        <v>6.0000000000000001E-3</v>
      </c>
      <c r="BG454" s="6">
        <v>4.0000000000000001E-3</v>
      </c>
      <c r="BH454" s="6">
        <v>1E-3</v>
      </c>
      <c r="BI454" s="6">
        <v>0</v>
      </c>
      <c r="BJ454" s="6">
        <v>0</v>
      </c>
      <c r="BK454" s="6">
        <v>-1E-3</v>
      </c>
      <c r="BL454" s="6">
        <v>1.7000000000000001E-2</v>
      </c>
      <c r="BM454" s="6">
        <v>0</v>
      </c>
      <c r="BN454" s="6">
        <v>0</v>
      </c>
      <c r="BO454" s="6">
        <v>0</v>
      </c>
      <c r="BP454" s="6">
        <v>-1E-3</v>
      </c>
      <c r="BQ454" s="6">
        <v>2.4E-2</v>
      </c>
      <c r="BR454" s="6">
        <v>0</v>
      </c>
      <c r="BS454" s="6">
        <v>3.0000000000000001E-3</v>
      </c>
      <c r="BT454" s="6">
        <v>0</v>
      </c>
      <c r="BU454" s="6">
        <v>0</v>
      </c>
      <c r="BV454" s="6">
        <v>0</v>
      </c>
      <c r="BW454" s="6">
        <v>0</v>
      </c>
      <c r="BX454" s="6">
        <v>3.17</v>
      </c>
      <c r="BY454" s="6">
        <v>3.17</v>
      </c>
      <c r="BZ454" s="6">
        <v>5.18</v>
      </c>
      <c r="CA454" s="6">
        <v>189.99600000000001</v>
      </c>
    </row>
    <row r="455" spans="1:79" x14ac:dyDescent="0.25">
      <c r="A455" s="4" t="s">
        <v>41</v>
      </c>
      <c r="B455" s="4">
        <v>2013</v>
      </c>
      <c r="C455" s="4" t="s">
        <v>42</v>
      </c>
      <c r="D455" s="5">
        <v>437531</v>
      </c>
      <c r="E455" s="5">
        <v>6960000000</v>
      </c>
      <c r="F455" s="6">
        <v>0</v>
      </c>
      <c r="G455" s="6">
        <v>0</v>
      </c>
      <c r="H455" s="6">
        <v>2.379</v>
      </c>
      <c r="I455" s="6">
        <v>-0.34699999999999998</v>
      </c>
      <c r="J455" s="7">
        <v>-12.728999999999999</v>
      </c>
      <c r="K455" s="6">
        <v>2.343</v>
      </c>
      <c r="L455" s="6">
        <v>-0.34699999999999998</v>
      </c>
      <c r="M455" s="6">
        <v>-12.901999999999999</v>
      </c>
      <c r="N455" s="6">
        <v>5.3540000000000001</v>
      </c>
      <c r="O455" s="6">
        <v>0.217</v>
      </c>
      <c r="P455" s="6">
        <v>0.09</v>
      </c>
      <c r="Q455" s="6">
        <v>5.4379999999999997</v>
      </c>
      <c r="R455" s="6">
        <v>0.221</v>
      </c>
      <c r="S455" s="6">
        <v>9.0999999999999998E-2</v>
      </c>
      <c r="T455" s="6">
        <v>0</v>
      </c>
      <c r="U455" s="6">
        <v>0</v>
      </c>
      <c r="V455" s="6">
        <v>6.4779999999999998</v>
      </c>
      <c r="W455" s="6">
        <v>14.805</v>
      </c>
      <c r="X455" s="6">
        <v>0.60099999999999998</v>
      </c>
      <c r="Y455" s="6">
        <v>0</v>
      </c>
      <c r="Z455" s="6">
        <v>92.149000000000001</v>
      </c>
      <c r="AA455" s="6">
        <v>87.423000000000002</v>
      </c>
      <c r="AB455" s="6">
        <v>6.4080000000000004</v>
      </c>
      <c r="AC455" s="6">
        <v>0</v>
      </c>
      <c r="AD455" s="6">
        <v>1E-3</v>
      </c>
      <c r="AE455" s="6">
        <v>-4.9459999999999997</v>
      </c>
      <c r="AF455" s="6">
        <v>85.721999999999994</v>
      </c>
      <c r="AG455" s="6">
        <v>1.7999999999999999E-2</v>
      </c>
      <c r="AH455" s="6">
        <v>59756.480000000003</v>
      </c>
      <c r="AI455" s="6">
        <v>2.4260000000000002</v>
      </c>
      <c r="AJ455" s="6">
        <v>0</v>
      </c>
      <c r="AK455" s="6">
        <v>0</v>
      </c>
      <c r="AL455" s="6">
        <v>0</v>
      </c>
      <c r="AM455" s="6">
        <v>0</v>
      </c>
      <c r="AN455" s="6">
        <v>6.4909999999999997</v>
      </c>
      <c r="AO455" s="6">
        <v>6.4909999999999997</v>
      </c>
      <c r="AP455" s="6">
        <v>-3.6999999999999998E-2</v>
      </c>
      <c r="AQ455" s="6">
        <v>-8.4000000000000005E-2</v>
      </c>
      <c r="AR455" s="6">
        <v>0.19</v>
      </c>
      <c r="AS455" s="6">
        <v>0.434</v>
      </c>
      <c r="AT455" s="6">
        <v>7.0000000000000007E-2</v>
      </c>
      <c r="AU455" s="6">
        <v>0.16</v>
      </c>
      <c r="AV455" s="6">
        <v>2.3769999999999998</v>
      </c>
      <c r="AW455" s="6">
        <v>5.4320000000000004</v>
      </c>
      <c r="AX455" s="6">
        <v>6.0000000000000001E-3</v>
      </c>
      <c r="AY455" s="6">
        <v>3.0000000000000001E-3</v>
      </c>
      <c r="AZ455" s="6">
        <v>26.145</v>
      </c>
      <c r="BA455" s="6">
        <v>0</v>
      </c>
      <c r="BB455" s="6">
        <v>7.0000000000000001E-3</v>
      </c>
      <c r="BC455" s="6">
        <v>6.0000000000000001E-3</v>
      </c>
      <c r="BD455" s="6">
        <v>0</v>
      </c>
      <c r="BE455" s="6">
        <v>0</v>
      </c>
      <c r="BF455" s="6">
        <v>6.0000000000000001E-3</v>
      </c>
      <c r="BG455" s="6">
        <v>4.0000000000000001E-3</v>
      </c>
      <c r="BH455" s="6">
        <v>1E-3</v>
      </c>
      <c r="BI455" s="6">
        <v>0</v>
      </c>
      <c r="BJ455" s="6">
        <v>0</v>
      </c>
      <c r="BK455" s="6">
        <v>-1E-3</v>
      </c>
      <c r="BL455" s="6">
        <v>1.7000000000000001E-2</v>
      </c>
      <c r="BM455" s="6">
        <v>0</v>
      </c>
      <c r="BN455" s="6">
        <v>0</v>
      </c>
      <c r="BO455" s="6">
        <v>0</v>
      </c>
      <c r="BP455" s="6">
        <v>-1E-3</v>
      </c>
      <c r="BQ455" s="6">
        <v>0.02</v>
      </c>
      <c r="BR455" s="6">
        <v>1E-3</v>
      </c>
      <c r="BS455" s="6">
        <v>3.0000000000000001E-3</v>
      </c>
      <c r="BT455" s="6">
        <v>0</v>
      </c>
      <c r="BU455" s="6">
        <v>0</v>
      </c>
      <c r="BV455" s="6">
        <v>0</v>
      </c>
      <c r="BW455" s="6">
        <v>0</v>
      </c>
      <c r="BX455" s="6">
        <v>2.84</v>
      </c>
      <c r="BY455" s="6">
        <v>2.84</v>
      </c>
      <c r="BZ455" s="6">
        <v>4.0990000000000002</v>
      </c>
      <c r="CA455" s="6">
        <v>172.26599999999999</v>
      </c>
    </row>
    <row r="456" spans="1:79" x14ac:dyDescent="0.25">
      <c r="A456" s="4" t="s">
        <v>41</v>
      </c>
      <c r="B456" s="4">
        <v>2014</v>
      </c>
      <c r="C456" s="4" t="s">
        <v>42</v>
      </c>
      <c r="D456" s="5">
        <v>446449</v>
      </c>
      <c r="E456" s="5">
        <v>7380000000</v>
      </c>
      <c r="F456" s="6">
        <v>0</v>
      </c>
      <c r="G456" s="6">
        <v>0</v>
      </c>
      <c r="H456" s="6">
        <v>2.3639999999999999</v>
      </c>
      <c r="I456" s="6">
        <v>-1.4999999999999999E-2</v>
      </c>
      <c r="J456" s="7">
        <v>-0.622</v>
      </c>
      <c r="K456" s="6">
        <v>2.3279999999999998</v>
      </c>
      <c r="L456" s="6">
        <v>-1.4999999999999999E-2</v>
      </c>
      <c r="M456" s="6">
        <v>-0.63200000000000001</v>
      </c>
      <c r="N456" s="6">
        <v>5.2140000000000004</v>
      </c>
      <c r="O456" s="6">
        <v>0.19700000000000001</v>
      </c>
      <c r="P456" s="6">
        <v>8.6999999999999994E-2</v>
      </c>
      <c r="Q456" s="6">
        <v>5.2960000000000003</v>
      </c>
      <c r="R456" s="6">
        <v>0.2</v>
      </c>
      <c r="S456" s="6">
        <v>8.7999999999999995E-2</v>
      </c>
      <c r="T456" s="6">
        <v>0</v>
      </c>
      <c r="U456" s="6">
        <v>0</v>
      </c>
      <c r="V456" s="6">
        <v>7.6109999999999998</v>
      </c>
      <c r="W456" s="6">
        <v>17.047000000000001</v>
      </c>
      <c r="X456" s="6">
        <v>0.64500000000000002</v>
      </c>
      <c r="Y456" s="6">
        <v>0</v>
      </c>
      <c r="Z456" s="6">
        <v>94.513999999999996</v>
      </c>
      <c r="AA456" s="6">
        <v>89.75</v>
      </c>
      <c r="AB456" s="6">
        <v>6.4080000000000004</v>
      </c>
      <c r="AC456" s="6">
        <v>0</v>
      </c>
      <c r="AD456" s="6">
        <v>1E-3</v>
      </c>
      <c r="AE456" s="6">
        <v>-4.9829999999999997</v>
      </c>
      <c r="AF456" s="6">
        <v>88.084000000000003</v>
      </c>
      <c r="AG456" s="6">
        <v>0.02</v>
      </c>
      <c r="AH456" s="6">
        <v>59933.559000000001</v>
      </c>
      <c r="AI456" s="6">
        <v>2.2679999999999998</v>
      </c>
      <c r="AJ456" s="6">
        <v>0</v>
      </c>
      <c r="AK456" s="6">
        <v>0</v>
      </c>
      <c r="AL456" s="6">
        <v>0</v>
      </c>
      <c r="AM456" s="6">
        <v>0</v>
      </c>
      <c r="AN456" s="6">
        <v>6.4059999999999997</v>
      </c>
      <c r="AO456" s="6">
        <v>6.4059999999999997</v>
      </c>
      <c r="AP456" s="6">
        <v>-3.6999999999999998E-2</v>
      </c>
      <c r="AQ456" s="6">
        <v>-8.2000000000000003E-2</v>
      </c>
      <c r="AR456" s="6">
        <v>0.2</v>
      </c>
      <c r="AS456" s="6">
        <v>0.44800000000000001</v>
      </c>
      <c r="AT456" s="6">
        <v>7.0000000000000007E-2</v>
      </c>
      <c r="AU456" s="6">
        <v>0.157</v>
      </c>
      <c r="AV456" s="6">
        <v>2.3620000000000001</v>
      </c>
      <c r="AW456" s="6">
        <v>5.29</v>
      </c>
      <c r="AX456" s="6">
        <v>6.0000000000000001E-3</v>
      </c>
      <c r="AY456" s="6">
        <v>2E-3</v>
      </c>
      <c r="AZ456" s="6">
        <v>26.757000000000001</v>
      </c>
      <c r="BA456" s="6">
        <v>0</v>
      </c>
      <c r="BB456" s="6">
        <v>7.0000000000000001E-3</v>
      </c>
      <c r="BC456" s="6">
        <v>6.0000000000000001E-3</v>
      </c>
      <c r="BD456" s="6">
        <v>0</v>
      </c>
      <c r="BE456" s="6">
        <v>0</v>
      </c>
      <c r="BF456" s="6">
        <v>6.0000000000000001E-3</v>
      </c>
      <c r="BG456" s="6">
        <v>4.0000000000000001E-3</v>
      </c>
      <c r="BH456" s="6">
        <v>1E-3</v>
      </c>
      <c r="BI456" s="6">
        <v>0</v>
      </c>
      <c r="BJ456" s="6">
        <v>0</v>
      </c>
      <c r="BK456" s="6">
        <v>-1E-3</v>
      </c>
      <c r="BL456" s="6">
        <v>1.7000000000000001E-2</v>
      </c>
      <c r="BM456" s="6">
        <v>0</v>
      </c>
      <c r="BN456" s="6">
        <v>0</v>
      </c>
      <c r="BO456" s="6">
        <v>0</v>
      </c>
      <c r="BP456" s="6">
        <v>-1E-3</v>
      </c>
      <c r="BQ456" s="6">
        <v>0.02</v>
      </c>
      <c r="BR456" s="6">
        <v>1E-3</v>
      </c>
      <c r="BS456" s="6">
        <v>3.0000000000000001E-3</v>
      </c>
      <c r="BT456" s="6">
        <v>0</v>
      </c>
      <c r="BU456" s="6">
        <v>0</v>
      </c>
      <c r="BV456" s="6">
        <v>0</v>
      </c>
      <c r="BW456" s="6">
        <v>0</v>
      </c>
      <c r="BX456" s="6">
        <v>2.86</v>
      </c>
      <c r="BY456" s="6">
        <v>2.86</v>
      </c>
      <c r="BZ456" s="6">
        <v>5.2460000000000004</v>
      </c>
      <c r="CA456" s="6">
        <v>221.892</v>
      </c>
    </row>
    <row r="457" spans="1:79" x14ac:dyDescent="0.25">
      <c r="A457" s="4" t="s">
        <v>41</v>
      </c>
      <c r="B457" s="4">
        <v>2015</v>
      </c>
      <c r="C457" s="4" t="s">
        <v>42</v>
      </c>
      <c r="D457" s="5">
        <v>456585</v>
      </c>
      <c r="E457" s="5">
        <v>7860000000</v>
      </c>
      <c r="F457" s="6">
        <v>0</v>
      </c>
      <c r="G457" s="6">
        <v>0</v>
      </c>
      <c r="H457" s="6">
        <v>1.665</v>
      </c>
      <c r="I457" s="6">
        <v>-0.69899999999999995</v>
      </c>
      <c r="J457" s="7">
        <v>-29.568000000000001</v>
      </c>
      <c r="K457" s="6">
        <v>1.629</v>
      </c>
      <c r="L457" s="6">
        <v>-0.69899999999999995</v>
      </c>
      <c r="M457" s="6">
        <v>-30.033000000000001</v>
      </c>
      <c r="N457" s="6">
        <v>3.5670000000000002</v>
      </c>
      <c r="O457" s="6">
        <v>0.127</v>
      </c>
      <c r="P457" s="6">
        <v>5.6000000000000001E-2</v>
      </c>
      <c r="Q457" s="6">
        <v>3.6469999999999998</v>
      </c>
      <c r="R457" s="6">
        <v>0.13</v>
      </c>
      <c r="S457" s="6">
        <v>5.7000000000000002E-2</v>
      </c>
      <c r="T457" s="6">
        <v>0</v>
      </c>
      <c r="U457" s="6">
        <v>0</v>
      </c>
      <c r="V457" s="6">
        <v>8.4220000000000006</v>
      </c>
      <c r="W457" s="6">
        <v>18.446000000000002</v>
      </c>
      <c r="X457" s="6">
        <v>0.65600000000000003</v>
      </c>
      <c r="Y457" s="6">
        <v>0</v>
      </c>
      <c r="Z457" s="6">
        <v>96.179000000000002</v>
      </c>
      <c r="AA457" s="6">
        <v>91.379000000000005</v>
      </c>
      <c r="AB457" s="6">
        <v>6.4080000000000004</v>
      </c>
      <c r="AC457" s="6">
        <v>0</v>
      </c>
      <c r="AD457" s="6">
        <v>1E-3</v>
      </c>
      <c r="AE457" s="6">
        <v>-5.0199999999999996</v>
      </c>
      <c r="AF457" s="6">
        <v>89.747</v>
      </c>
      <c r="AG457" s="6">
        <v>2.1999999999999999E-2</v>
      </c>
      <c r="AH457" s="6">
        <v>64130.957000000002</v>
      </c>
      <c r="AI457" s="6">
        <v>2.2799999999999998</v>
      </c>
      <c r="AJ457" s="6">
        <v>0</v>
      </c>
      <c r="AK457" s="6">
        <v>0</v>
      </c>
      <c r="AL457" s="6">
        <v>0</v>
      </c>
      <c r="AM457" s="6">
        <v>0</v>
      </c>
      <c r="AN457" s="6">
        <v>4.7750000000000004</v>
      </c>
      <c r="AO457" s="6">
        <v>4.7750000000000004</v>
      </c>
      <c r="AP457" s="6">
        <v>-3.6999999999999998E-2</v>
      </c>
      <c r="AQ457" s="6">
        <v>-0.08</v>
      </c>
      <c r="AR457" s="6">
        <v>0.21</v>
      </c>
      <c r="AS457" s="6">
        <v>0.46</v>
      </c>
      <c r="AT457" s="6">
        <v>7.0000000000000007E-2</v>
      </c>
      <c r="AU457" s="6">
        <v>0.153</v>
      </c>
      <c r="AV457" s="6">
        <v>1.663</v>
      </c>
      <c r="AW457" s="6">
        <v>3.6429999999999998</v>
      </c>
      <c r="AX457" s="6">
        <v>4.0000000000000001E-3</v>
      </c>
      <c r="AY457" s="6">
        <v>2E-3</v>
      </c>
      <c r="AZ457" s="6">
        <v>29.280999999999999</v>
      </c>
      <c r="BA457" s="6">
        <v>0</v>
      </c>
      <c r="BB457" s="6">
        <v>5.0000000000000001E-3</v>
      </c>
      <c r="BC457" s="6">
        <v>4.0000000000000001E-3</v>
      </c>
      <c r="BD457" s="6">
        <v>0</v>
      </c>
      <c r="BE457" s="6">
        <v>0</v>
      </c>
      <c r="BF457" s="6">
        <v>6.0000000000000001E-3</v>
      </c>
      <c r="BG457" s="6">
        <v>4.0000000000000001E-3</v>
      </c>
      <c r="BH457" s="6">
        <v>1E-3</v>
      </c>
      <c r="BI457" s="6">
        <v>0</v>
      </c>
      <c r="BJ457" s="6">
        <v>0</v>
      </c>
      <c r="BK457" s="6">
        <v>-1E-3</v>
      </c>
      <c r="BL457" s="6">
        <v>1.7000000000000001E-2</v>
      </c>
      <c r="BM457" s="6">
        <v>0</v>
      </c>
      <c r="BN457" s="6">
        <v>0</v>
      </c>
      <c r="BO457" s="6">
        <v>0</v>
      </c>
      <c r="BP457" s="6">
        <v>-1E-3</v>
      </c>
      <c r="BQ457" s="6">
        <v>1.4E-2</v>
      </c>
      <c r="BR457" s="6">
        <v>1E-3</v>
      </c>
      <c r="BS457" s="6">
        <v>3.0000000000000001E-3</v>
      </c>
      <c r="BT457" s="6">
        <v>0</v>
      </c>
      <c r="BU457" s="6">
        <v>0</v>
      </c>
      <c r="BV457" s="6">
        <v>0</v>
      </c>
      <c r="BW457" s="6">
        <v>0</v>
      </c>
      <c r="BX457" s="6">
        <v>2.1800000000000002</v>
      </c>
      <c r="BY457" s="6">
        <v>2.1800000000000002</v>
      </c>
      <c r="BZ457" s="6">
        <v>6.7569999999999997</v>
      </c>
      <c r="CA457" s="6">
        <v>405.74400000000003</v>
      </c>
    </row>
    <row r="458" spans="1:79" x14ac:dyDescent="0.25">
      <c r="A458" s="4" t="s">
        <v>41</v>
      </c>
      <c r="B458" s="4">
        <v>2016</v>
      </c>
      <c r="C458" s="4" t="s">
        <v>42</v>
      </c>
      <c r="D458" s="5">
        <v>467717</v>
      </c>
      <c r="E458" s="5">
        <v>8220000000</v>
      </c>
      <c r="F458" s="6">
        <v>0</v>
      </c>
      <c r="G458" s="6">
        <v>0</v>
      </c>
      <c r="H458" s="6">
        <v>1.3560000000000001</v>
      </c>
      <c r="I458" s="6">
        <v>-0.309</v>
      </c>
      <c r="J458" s="7">
        <v>-18.552</v>
      </c>
      <c r="K458" s="6">
        <v>1.32</v>
      </c>
      <c r="L458" s="6">
        <v>-0.309</v>
      </c>
      <c r="M458" s="6">
        <v>-18.969000000000001</v>
      </c>
      <c r="N458" s="6">
        <v>2.8220000000000001</v>
      </c>
      <c r="O458" s="6">
        <v>9.7000000000000003E-2</v>
      </c>
      <c r="P458" s="6">
        <v>4.1000000000000002E-2</v>
      </c>
      <c r="Q458" s="6">
        <v>2.9</v>
      </c>
      <c r="R458" s="6">
        <v>9.9000000000000005E-2</v>
      </c>
      <c r="S458" s="6">
        <v>4.2000000000000003E-2</v>
      </c>
      <c r="T458" s="6">
        <v>0</v>
      </c>
      <c r="U458" s="6">
        <v>0</v>
      </c>
      <c r="V458" s="6">
        <v>9.2680000000000007</v>
      </c>
      <c r="W458" s="6">
        <v>19.815999999999999</v>
      </c>
      <c r="X458" s="6">
        <v>0.67900000000000005</v>
      </c>
      <c r="Y458" s="6">
        <v>0</v>
      </c>
      <c r="Z458" s="6">
        <v>97.534999999999997</v>
      </c>
      <c r="AA458" s="6">
        <v>92.698999999999998</v>
      </c>
      <c r="AB458" s="6">
        <v>6.4080000000000004</v>
      </c>
      <c r="AC458" s="6">
        <v>0</v>
      </c>
      <c r="AD458" s="6">
        <v>1E-3</v>
      </c>
      <c r="AE458" s="6">
        <v>-5.056</v>
      </c>
      <c r="AF458" s="6">
        <v>91.102999999999994</v>
      </c>
      <c r="AG458" s="6">
        <v>2.3E-2</v>
      </c>
      <c r="AH458" s="6">
        <v>69591.945000000007</v>
      </c>
      <c r="AI458" s="6">
        <v>2.3839999999999999</v>
      </c>
      <c r="AJ458" s="6">
        <v>0</v>
      </c>
      <c r="AK458" s="6">
        <v>0</v>
      </c>
      <c r="AL458" s="6">
        <v>0</v>
      </c>
      <c r="AM458" s="6">
        <v>0</v>
      </c>
      <c r="AN458" s="6">
        <v>4.0199999999999996</v>
      </c>
      <c r="AO458" s="6">
        <v>4.0199999999999996</v>
      </c>
      <c r="AP458" s="6">
        <v>-3.6999999999999998E-2</v>
      </c>
      <c r="AQ458" s="6">
        <v>-7.8E-2</v>
      </c>
      <c r="AR458" s="6">
        <v>0.22</v>
      </c>
      <c r="AS458" s="6">
        <v>0.47</v>
      </c>
      <c r="AT458" s="6">
        <v>0.06</v>
      </c>
      <c r="AU458" s="6">
        <v>0.128</v>
      </c>
      <c r="AV458" s="6">
        <v>1.355</v>
      </c>
      <c r="AW458" s="6">
        <v>2.8969999999999998</v>
      </c>
      <c r="AX458" s="6">
        <v>2E-3</v>
      </c>
      <c r="AY458" s="6">
        <v>1E-3</v>
      </c>
      <c r="AZ458" s="6">
        <v>32.548999999999999</v>
      </c>
      <c r="BA458" s="6">
        <v>0</v>
      </c>
      <c r="BB458" s="6">
        <v>4.0000000000000001E-3</v>
      </c>
      <c r="BC458" s="6">
        <v>3.0000000000000001E-3</v>
      </c>
      <c r="BD458" s="6">
        <v>0</v>
      </c>
      <c r="BE458" s="6">
        <v>0</v>
      </c>
      <c r="BF458" s="6">
        <v>6.0000000000000001E-3</v>
      </c>
      <c r="BG458" s="6">
        <v>4.0000000000000001E-3</v>
      </c>
      <c r="BH458" s="6">
        <v>1E-3</v>
      </c>
      <c r="BI458" s="6">
        <v>0</v>
      </c>
      <c r="BJ458" s="6">
        <v>0</v>
      </c>
      <c r="BK458" s="6">
        <v>-1E-3</v>
      </c>
      <c r="BL458" s="6">
        <v>1.7000000000000001E-2</v>
      </c>
      <c r="BM458" s="6">
        <v>0</v>
      </c>
      <c r="BN458" s="6">
        <v>0</v>
      </c>
      <c r="BO458" s="6">
        <v>0</v>
      </c>
      <c r="BP458" s="6">
        <v>-1E-3</v>
      </c>
      <c r="BQ458" s="6">
        <v>1.0999999999999999E-2</v>
      </c>
      <c r="BR458" s="6">
        <v>0</v>
      </c>
      <c r="BS458" s="6">
        <v>3.0000000000000001E-3</v>
      </c>
      <c r="BT458" s="6">
        <v>0</v>
      </c>
      <c r="BU458" s="6">
        <v>0</v>
      </c>
      <c r="BV458" s="6">
        <v>0</v>
      </c>
      <c r="BW458" s="6">
        <v>0</v>
      </c>
      <c r="BX458" s="6">
        <v>1.88</v>
      </c>
      <c r="BY458" s="6">
        <v>1.88</v>
      </c>
      <c r="BZ458" s="6">
        <v>7.9119999999999999</v>
      </c>
      <c r="CA458" s="6">
        <v>583.30999999999995</v>
      </c>
    </row>
    <row r="459" spans="1:79" x14ac:dyDescent="0.25">
      <c r="A459" s="4" t="s">
        <v>41</v>
      </c>
      <c r="B459" s="4">
        <v>2017</v>
      </c>
      <c r="C459" s="4" t="s">
        <v>42</v>
      </c>
      <c r="D459" s="5">
        <v>479507</v>
      </c>
      <c r="E459" s="5">
        <v>8700000000</v>
      </c>
      <c r="F459" s="6">
        <v>0</v>
      </c>
      <c r="G459" s="6">
        <v>0</v>
      </c>
      <c r="H459" s="6">
        <v>1.5309999999999999</v>
      </c>
      <c r="I459" s="6">
        <v>0.17499999999999999</v>
      </c>
      <c r="J459" s="7">
        <v>12.867000000000001</v>
      </c>
      <c r="K459" s="6">
        <v>1.494</v>
      </c>
      <c r="L459" s="6">
        <v>0.17499999999999999</v>
      </c>
      <c r="M459" s="6">
        <v>13.224</v>
      </c>
      <c r="N459" s="6">
        <v>3.1160000000000001</v>
      </c>
      <c r="O459" s="6">
        <v>0.10299999999999999</v>
      </c>
      <c r="P459" s="6">
        <v>0.04</v>
      </c>
      <c r="Q459" s="6">
        <v>3.1930000000000001</v>
      </c>
      <c r="R459" s="6">
        <v>0.105</v>
      </c>
      <c r="S459" s="6">
        <v>4.1000000000000002E-2</v>
      </c>
      <c r="T459" s="6">
        <v>0</v>
      </c>
      <c r="U459" s="6">
        <v>0</v>
      </c>
      <c r="V459" s="6">
        <v>8.8510000000000009</v>
      </c>
      <c r="W459" s="6">
        <v>18.459</v>
      </c>
      <c r="X459" s="6">
        <v>0.60899999999999999</v>
      </c>
      <c r="Y459" s="6">
        <v>0</v>
      </c>
      <c r="Z459" s="6">
        <v>99.066000000000003</v>
      </c>
      <c r="AA459" s="6">
        <v>94.192999999999998</v>
      </c>
      <c r="AB459" s="6">
        <v>6.4080000000000004</v>
      </c>
      <c r="AC459" s="6">
        <v>0</v>
      </c>
      <c r="AD459" s="6">
        <v>0.55400000000000005</v>
      </c>
      <c r="AE459" s="6">
        <v>-5.093</v>
      </c>
      <c r="AF459" s="6">
        <v>92.081000000000003</v>
      </c>
      <c r="AG459" s="6">
        <v>2.4E-2</v>
      </c>
      <c r="AH459" s="6">
        <v>77316.093999999997</v>
      </c>
      <c r="AI459" s="6">
        <v>2.5499999999999998</v>
      </c>
      <c r="AJ459" s="6">
        <v>0</v>
      </c>
      <c r="AK459" s="6">
        <v>0</v>
      </c>
      <c r="AL459" s="6">
        <v>0.55200000000000005</v>
      </c>
      <c r="AM459" s="6">
        <v>1.1519999999999999</v>
      </c>
      <c r="AN459" s="6">
        <v>4.234</v>
      </c>
      <c r="AO459" s="6">
        <v>4.2130000000000001</v>
      </c>
      <c r="AP459" s="6">
        <v>-3.6999999999999998E-2</v>
      </c>
      <c r="AQ459" s="6">
        <v>-7.5999999999999998E-2</v>
      </c>
      <c r="AR459" s="6">
        <v>0.22</v>
      </c>
      <c r="AS459" s="6">
        <v>0.45900000000000002</v>
      </c>
      <c r="AT459" s="6">
        <v>0.05</v>
      </c>
      <c r="AU459" s="6">
        <v>0.104</v>
      </c>
      <c r="AV459" s="6">
        <v>0.97799999999999998</v>
      </c>
      <c r="AW459" s="6">
        <v>2.04</v>
      </c>
      <c r="AX459" s="6">
        <v>1E-3</v>
      </c>
      <c r="AY459" s="6">
        <v>0</v>
      </c>
      <c r="AZ459" s="6">
        <v>37.073999999999998</v>
      </c>
      <c r="BA459" s="6">
        <v>0</v>
      </c>
      <c r="BB459" s="6">
        <v>4.0000000000000001E-3</v>
      </c>
      <c r="BC459" s="6">
        <v>4.0000000000000001E-3</v>
      </c>
      <c r="BD459" s="6">
        <v>0</v>
      </c>
      <c r="BE459" s="6">
        <v>0</v>
      </c>
      <c r="BF459" s="6">
        <v>6.0000000000000001E-3</v>
      </c>
      <c r="BG459" s="6">
        <v>4.0000000000000001E-3</v>
      </c>
      <c r="BH459" s="6">
        <v>1E-3</v>
      </c>
      <c r="BI459" s="6">
        <v>0</v>
      </c>
      <c r="BJ459" s="6">
        <v>0</v>
      </c>
      <c r="BK459" s="6">
        <v>-1E-3</v>
      </c>
      <c r="BL459" s="6">
        <v>1.7000000000000001E-2</v>
      </c>
      <c r="BM459" s="6">
        <v>0</v>
      </c>
      <c r="BN459" s="6">
        <v>0</v>
      </c>
      <c r="BO459" s="6">
        <v>8.0000000000000002E-3</v>
      </c>
      <c r="BP459" s="6">
        <v>-1E-3</v>
      </c>
      <c r="BQ459" s="6">
        <v>8.0000000000000002E-3</v>
      </c>
      <c r="BR459" s="6">
        <v>0</v>
      </c>
      <c r="BS459" s="6">
        <v>3.0000000000000001E-3</v>
      </c>
      <c r="BT459" s="6">
        <v>0</v>
      </c>
      <c r="BU459" s="6">
        <v>0</v>
      </c>
      <c r="BV459" s="6">
        <v>0</v>
      </c>
      <c r="BW459" s="6">
        <v>0</v>
      </c>
      <c r="BX459" s="6">
        <v>2.02</v>
      </c>
      <c r="BY459" s="6">
        <v>2.0299999999999998</v>
      </c>
      <c r="BZ459" s="6">
        <v>7.32</v>
      </c>
      <c r="CA459" s="6">
        <v>478.17599999999999</v>
      </c>
    </row>
    <row r="460" spans="1:79" x14ac:dyDescent="0.25">
      <c r="A460" s="4" t="s">
        <v>41</v>
      </c>
      <c r="B460" s="4">
        <v>2018</v>
      </c>
      <c r="C460" s="4" t="s">
        <v>42</v>
      </c>
      <c r="D460" s="5">
        <v>491590</v>
      </c>
      <c r="E460" s="5">
        <v>9240000000</v>
      </c>
      <c r="F460" s="6">
        <v>0</v>
      </c>
      <c r="G460" s="6">
        <v>0</v>
      </c>
      <c r="H460" s="6">
        <v>1.5469999999999999</v>
      </c>
      <c r="I460" s="6">
        <v>1.6E-2</v>
      </c>
      <c r="J460" s="7">
        <v>1.05</v>
      </c>
      <c r="K460" s="6">
        <v>1.51</v>
      </c>
      <c r="L460" s="6">
        <v>1.6E-2</v>
      </c>
      <c r="M460" s="6">
        <v>1.075</v>
      </c>
      <c r="N460" s="6">
        <v>3.0720000000000001</v>
      </c>
      <c r="O460" s="6">
        <v>9.7000000000000003E-2</v>
      </c>
      <c r="P460" s="6">
        <v>3.9E-2</v>
      </c>
      <c r="Q460" s="6">
        <v>3.1469999999999998</v>
      </c>
      <c r="R460" s="6">
        <v>9.9000000000000005E-2</v>
      </c>
      <c r="S460" s="6">
        <v>0.04</v>
      </c>
      <c r="T460" s="6">
        <v>0</v>
      </c>
      <c r="U460" s="6">
        <v>0</v>
      </c>
      <c r="V460" s="6">
        <v>10.391999999999999</v>
      </c>
      <c r="W460" s="6">
        <v>21.14</v>
      </c>
      <c r="X460" s="6">
        <v>0.66600000000000004</v>
      </c>
      <c r="Y460" s="6">
        <v>0</v>
      </c>
      <c r="Z460" s="6">
        <v>100.613</v>
      </c>
      <c r="AA460" s="6">
        <v>95.703000000000003</v>
      </c>
      <c r="AB460" s="6">
        <v>6.4080000000000004</v>
      </c>
      <c r="AC460" s="6">
        <v>0</v>
      </c>
      <c r="AD460" s="6">
        <v>1.234</v>
      </c>
      <c r="AE460" s="6">
        <v>-5.13</v>
      </c>
      <c r="AF460" s="6">
        <v>92.947000000000003</v>
      </c>
      <c r="AG460" s="6">
        <v>2.4E-2</v>
      </c>
      <c r="AH460" s="6">
        <v>78729.375</v>
      </c>
      <c r="AI460" s="6">
        <v>2.48</v>
      </c>
      <c r="AJ460" s="6">
        <v>0</v>
      </c>
      <c r="AK460" s="6">
        <v>0</v>
      </c>
      <c r="AL460" s="6">
        <v>0.68100000000000005</v>
      </c>
      <c r="AM460" s="6">
        <v>1.385</v>
      </c>
      <c r="AN460" s="6">
        <v>4.1500000000000004</v>
      </c>
      <c r="AO460" s="6">
        <v>4.1500000000000004</v>
      </c>
      <c r="AP460" s="6">
        <v>-3.6999999999999998E-2</v>
      </c>
      <c r="AQ460" s="6">
        <v>-7.4999999999999997E-2</v>
      </c>
      <c r="AR460" s="6">
        <v>0.22</v>
      </c>
      <c r="AS460" s="6">
        <v>0.44800000000000001</v>
      </c>
      <c r="AT460" s="6">
        <v>0.05</v>
      </c>
      <c r="AU460" s="6">
        <v>0.10199999999999999</v>
      </c>
      <c r="AV460" s="6">
        <v>0.86599999999999999</v>
      </c>
      <c r="AW460" s="6">
        <v>1.762</v>
      </c>
      <c r="AX460" s="6">
        <v>0</v>
      </c>
      <c r="AY460" s="6">
        <v>0</v>
      </c>
      <c r="AZ460" s="6">
        <v>38.703000000000003</v>
      </c>
      <c r="BA460" s="6">
        <v>0</v>
      </c>
      <c r="BB460" s="6">
        <v>4.0000000000000001E-3</v>
      </c>
      <c r="BC460" s="6">
        <v>4.0000000000000001E-3</v>
      </c>
      <c r="BD460" s="6">
        <v>0</v>
      </c>
      <c r="BE460" s="6">
        <v>0</v>
      </c>
      <c r="BF460" s="6">
        <v>6.0000000000000001E-3</v>
      </c>
      <c r="BG460" s="6">
        <v>4.0000000000000001E-3</v>
      </c>
      <c r="BH460" s="6">
        <v>1E-3</v>
      </c>
      <c r="BI460" s="6">
        <v>0</v>
      </c>
      <c r="BJ460" s="6">
        <v>1E-3</v>
      </c>
      <c r="BK460" s="6">
        <v>-1E-3</v>
      </c>
      <c r="BL460" s="6">
        <v>1.6E-2</v>
      </c>
      <c r="BM460" s="6">
        <v>0</v>
      </c>
      <c r="BN460" s="6">
        <v>0</v>
      </c>
      <c r="BO460" s="6">
        <v>8.9999999999999993E-3</v>
      </c>
      <c r="BP460" s="6">
        <v>-1E-3</v>
      </c>
      <c r="BQ460" s="6">
        <v>7.0000000000000001E-3</v>
      </c>
      <c r="BR460" s="6">
        <v>0</v>
      </c>
      <c r="BS460" s="6">
        <v>3.0000000000000001E-3</v>
      </c>
      <c r="BT460" s="6">
        <v>0</v>
      </c>
      <c r="BU460" s="6">
        <v>0</v>
      </c>
      <c r="BV460" s="6">
        <v>0</v>
      </c>
      <c r="BW460" s="6">
        <v>0</v>
      </c>
      <c r="BX460" s="6">
        <v>2.04</v>
      </c>
      <c r="BY460" s="6">
        <v>2.04</v>
      </c>
      <c r="BZ460" s="6">
        <v>8.8450000000000006</v>
      </c>
      <c r="CA460" s="6">
        <v>571.79399999999998</v>
      </c>
    </row>
    <row r="461" spans="1:79" x14ac:dyDescent="0.25">
      <c r="A461" s="4" t="s">
        <v>41</v>
      </c>
      <c r="B461" s="4">
        <v>2019</v>
      </c>
      <c r="C461" s="4" t="s">
        <v>42</v>
      </c>
      <c r="D461" s="5">
        <v>503646</v>
      </c>
      <c r="E461" s="5">
        <v>9840000000</v>
      </c>
      <c r="F461" s="6">
        <v>0</v>
      </c>
      <c r="G461" s="6">
        <v>0</v>
      </c>
      <c r="H461" s="6">
        <v>1.649</v>
      </c>
      <c r="I461" s="6">
        <v>0.10199999999999999</v>
      </c>
      <c r="J461" s="7">
        <v>6.609</v>
      </c>
      <c r="K461" s="6">
        <v>1.613</v>
      </c>
      <c r="L461" s="6">
        <v>0.10199999999999999</v>
      </c>
      <c r="M461" s="6">
        <v>6.77</v>
      </c>
      <c r="N461" s="6">
        <v>3.202</v>
      </c>
      <c r="O461" s="8">
        <f>AVERAGE($O$442:$O$460)</f>
        <v>0.24410526315789474</v>
      </c>
      <c r="P461" s="6">
        <v>0.04</v>
      </c>
      <c r="Q461" s="6">
        <v>3.2749999999999999</v>
      </c>
      <c r="R461" s="8">
        <f>AVERAGE($R$442:$R$460)</f>
        <v>0.24784210526315792</v>
      </c>
      <c r="S461" s="6">
        <v>4.1000000000000002E-2</v>
      </c>
      <c r="T461" s="6">
        <v>0</v>
      </c>
      <c r="U461" s="6">
        <v>0</v>
      </c>
      <c r="V461" s="6">
        <v>9.8789999999999996</v>
      </c>
      <c r="W461" s="6">
        <v>19.614000000000001</v>
      </c>
      <c r="X461" s="8">
        <f>AVERAGE($X$442:$X$460)</f>
        <v>0.59042105263157907</v>
      </c>
      <c r="Y461" s="6">
        <v>0</v>
      </c>
      <c r="Z461" s="6">
        <v>102.262</v>
      </c>
      <c r="AA461" s="6">
        <v>97.316000000000003</v>
      </c>
      <c r="AB461" s="6">
        <v>6.4080000000000004</v>
      </c>
      <c r="AC461" s="6">
        <v>0</v>
      </c>
      <c r="AD461" s="6">
        <v>1.9430000000000001</v>
      </c>
      <c r="AE461" s="6">
        <v>-5.1660000000000004</v>
      </c>
      <c r="AF461" s="6">
        <v>93.888000000000005</v>
      </c>
      <c r="AG461" s="6">
        <v>2.4E-2</v>
      </c>
      <c r="AH461" s="6">
        <v>80081.508000000002</v>
      </c>
      <c r="AI461" s="8">
        <f>AVERAGE($AI$442:$AI$460)</f>
        <v>2.5298947368421052</v>
      </c>
      <c r="AJ461" s="6">
        <v>0</v>
      </c>
      <c r="AK461" s="6">
        <v>0</v>
      </c>
      <c r="AL461" s="6">
        <v>0.70799999999999996</v>
      </c>
      <c r="AM461" s="6">
        <v>1.4059999999999999</v>
      </c>
      <c r="AN461" s="6">
        <v>4.2489999999999997</v>
      </c>
      <c r="AO461" s="6">
        <v>4.2290000000000001</v>
      </c>
      <c r="AP461" s="6">
        <v>-3.6999999999999998E-2</v>
      </c>
      <c r="AQ461" s="6">
        <v>-7.2999999999999995E-2</v>
      </c>
      <c r="AR461" s="6">
        <v>0.22</v>
      </c>
      <c r="AS461" s="6">
        <v>0.437</v>
      </c>
      <c r="AT461" s="6">
        <v>0.05</v>
      </c>
      <c r="AU461" s="6">
        <v>9.9000000000000005E-2</v>
      </c>
      <c r="AV461" s="6">
        <v>0.94099999999999995</v>
      </c>
      <c r="AW461" s="6">
        <v>1.8680000000000001</v>
      </c>
      <c r="AX461" s="6">
        <v>0</v>
      </c>
      <c r="AY461" s="6">
        <v>0</v>
      </c>
      <c r="AZ461" s="6">
        <v>40.332999999999998</v>
      </c>
      <c r="BA461" s="6">
        <v>0</v>
      </c>
      <c r="BB461" s="6">
        <v>4.0000000000000001E-3</v>
      </c>
      <c r="BC461" s="6">
        <v>4.0000000000000001E-3</v>
      </c>
      <c r="BD461" s="6">
        <v>0</v>
      </c>
      <c r="BE461" s="6">
        <v>0</v>
      </c>
      <c r="BF461" s="6">
        <v>6.0000000000000001E-3</v>
      </c>
      <c r="BG461" s="6">
        <v>4.0000000000000001E-3</v>
      </c>
      <c r="BH461" s="6">
        <v>1E-3</v>
      </c>
      <c r="BI461" s="6">
        <v>0</v>
      </c>
      <c r="BJ461" s="6">
        <v>1E-3</v>
      </c>
      <c r="BK461" s="6">
        <v>-1E-3</v>
      </c>
      <c r="BL461" s="6">
        <v>1.6E-2</v>
      </c>
      <c r="BM461" s="6">
        <v>0</v>
      </c>
      <c r="BN461" s="6">
        <v>0</v>
      </c>
      <c r="BO461" s="6">
        <v>8.9999999999999993E-3</v>
      </c>
      <c r="BP461" s="6">
        <v>-1E-3</v>
      </c>
      <c r="BQ461" s="6">
        <v>8.0000000000000002E-3</v>
      </c>
      <c r="BR461" s="6">
        <v>0</v>
      </c>
      <c r="BS461" s="6">
        <v>3.0000000000000001E-3</v>
      </c>
      <c r="BT461" s="6">
        <v>0</v>
      </c>
      <c r="BU461" s="6">
        <v>0</v>
      </c>
      <c r="BV461" s="6">
        <v>0</v>
      </c>
      <c r="BW461" s="6">
        <v>0</v>
      </c>
      <c r="BX461" s="6">
        <v>2.13</v>
      </c>
      <c r="BY461" s="6">
        <v>2.14</v>
      </c>
      <c r="BZ461" s="6">
        <v>8.2289999999999992</v>
      </c>
      <c r="CA461" s="6">
        <v>498.99400000000003</v>
      </c>
    </row>
    <row r="462" spans="1:79" x14ac:dyDescent="0.25">
      <c r="A462" s="4" t="s">
        <v>41</v>
      </c>
      <c r="B462" s="4">
        <v>2020</v>
      </c>
      <c r="C462" s="4" t="s">
        <v>42</v>
      </c>
      <c r="D462" s="5">
        <v>515364</v>
      </c>
      <c r="E462" s="5">
        <v>9060000000</v>
      </c>
      <c r="F462" s="6">
        <v>0</v>
      </c>
      <c r="G462" s="6">
        <v>0</v>
      </c>
      <c r="H462" s="6">
        <v>1.6</v>
      </c>
      <c r="I462" s="6">
        <v>-0.05</v>
      </c>
      <c r="J462" s="7">
        <v>-3.0089999999999999</v>
      </c>
      <c r="K462" s="6">
        <v>1.5629999999999999</v>
      </c>
      <c r="L462" s="6">
        <v>-0.05</v>
      </c>
      <c r="M462" s="6">
        <v>-3.077</v>
      </c>
      <c r="N462" s="6">
        <v>3.0329999999999999</v>
      </c>
      <c r="O462" s="8">
        <f t="shared" ref="O462:O463" si="78">AVERAGE($O$442:$O$460)</f>
        <v>0.24410526315789474</v>
      </c>
      <c r="P462" s="6">
        <v>4.2000000000000003E-2</v>
      </c>
      <c r="Q462" s="6">
        <v>3.1040000000000001</v>
      </c>
      <c r="R462" s="8">
        <f t="shared" ref="R462:R463" si="79">AVERAGE($R$442:$R$460)</f>
        <v>0.24784210526315792</v>
      </c>
      <c r="S462" s="6">
        <v>4.2999999999999997E-2</v>
      </c>
      <c r="T462" s="6">
        <v>0</v>
      </c>
      <c r="U462" s="6">
        <v>0</v>
      </c>
      <c r="V462" s="6">
        <v>8.5609999999999999</v>
      </c>
      <c r="W462" s="6">
        <v>16.611999999999998</v>
      </c>
      <c r="X462" s="8">
        <f t="shared" ref="X462:X463" si="80">AVERAGE($X$442:$X$460)</f>
        <v>0.59042105263157907</v>
      </c>
      <c r="Y462" s="6">
        <v>0</v>
      </c>
      <c r="Z462" s="6">
        <v>103.86199999999999</v>
      </c>
      <c r="AA462" s="6">
        <v>98.879000000000005</v>
      </c>
      <c r="AB462" s="6">
        <v>6.4080000000000004</v>
      </c>
      <c r="AC462" s="6">
        <v>0</v>
      </c>
      <c r="AD462" s="6">
        <v>2.6789999999999998</v>
      </c>
      <c r="AE462" s="6">
        <v>-5.2030000000000003</v>
      </c>
      <c r="AF462" s="6">
        <v>94.751000000000005</v>
      </c>
      <c r="AG462" s="6">
        <v>2.4E-2</v>
      </c>
      <c r="AH462" s="6">
        <v>72065.460999999996</v>
      </c>
      <c r="AI462" s="8">
        <f t="shared" ref="AI462:AI463" si="81">AVERAGE($AI$442:$AI$460)</f>
        <v>2.5298947368421052</v>
      </c>
      <c r="AJ462" s="6">
        <v>0</v>
      </c>
      <c r="AK462" s="6">
        <v>0</v>
      </c>
      <c r="AL462" s="6">
        <v>0.73599999999999999</v>
      </c>
      <c r="AM462" s="6">
        <v>1.429</v>
      </c>
      <c r="AN462" s="8">
        <f>AVERAGE($AN$442:$AN$461)</f>
        <v>6.3258000000000001</v>
      </c>
      <c r="AO462" s="8">
        <f>AVERAGE($AO$442:$AO$461)</f>
        <v>6.3225500000000006</v>
      </c>
      <c r="AP462" s="6">
        <v>-3.6999999999999998E-2</v>
      </c>
      <c r="AQ462" s="6">
        <v>-7.0999999999999994E-2</v>
      </c>
      <c r="AR462" s="8">
        <f>AVERAGE($AR$442:$AR$461)</f>
        <v>0.22150000000000003</v>
      </c>
      <c r="AS462" s="8">
        <f>AVERAGE($AS$442:$AS$461)</f>
        <v>0.51615</v>
      </c>
      <c r="AT462" s="8">
        <f>AVERAGE($AT$442:$AT$461)</f>
        <v>5.9500000000000032E-2</v>
      </c>
      <c r="AU462" s="8">
        <f>AVERAGE($AU$442:$AU$461)</f>
        <v>0.1386</v>
      </c>
      <c r="AV462" s="6">
        <v>0.86299999999999999</v>
      </c>
      <c r="AW462" s="6">
        <v>1.675</v>
      </c>
      <c r="AX462" s="6">
        <v>0</v>
      </c>
      <c r="AY462" s="6">
        <v>0</v>
      </c>
      <c r="AZ462" s="6">
        <v>37.14</v>
      </c>
      <c r="BA462" s="6">
        <v>0</v>
      </c>
      <c r="BB462" s="6">
        <v>5.0000000000000001E-3</v>
      </c>
      <c r="BC462" s="6">
        <v>4.0000000000000001E-3</v>
      </c>
      <c r="BD462" s="6">
        <v>0</v>
      </c>
      <c r="BE462" s="6">
        <v>0</v>
      </c>
      <c r="BF462" s="6">
        <v>6.0000000000000001E-3</v>
      </c>
      <c r="BG462" s="6">
        <v>4.0000000000000001E-3</v>
      </c>
      <c r="BH462" s="6">
        <v>1E-3</v>
      </c>
      <c r="BI462" s="6">
        <v>0</v>
      </c>
      <c r="BJ462" s="6">
        <v>1E-3</v>
      </c>
      <c r="BK462" s="6">
        <v>-1E-3</v>
      </c>
      <c r="BL462" s="6">
        <v>1.6E-2</v>
      </c>
      <c r="BM462" s="6">
        <v>0</v>
      </c>
      <c r="BN462" s="6">
        <v>0</v>
      </c>
      <c r="BO462" s="6">
        <v>0.01</v>
      </c>
      <c r="BP462" s="6">
        <v>-1E-3</v>
      </c>
      <c r="BQ462" s="6">
        <v>8.0000000000000002E-3</v>
      </c>
      <c r="BR462" s="6">
        <v>0</v>
      </c>
      <c r="BS462" s="6">
        <v>3.0000000000000001E-3</v>
      </c>
      <c r="BT462" s="6">
        <v>0</v>
      </c>
      <c r="BU462" s="6">
        <v>0</v>
      </c>
      <c r="BV462" s="6">
        <v>0</v>
      </c>
      <c r="BW462" s="6">
        <v>0</v>
      </c>
      <c r="BX462" s="8">
        <f>AVERAGE($BX$442:$BX$461)</f>
        <v>2.6975000000000007</v>
      </c>
      <c r="BY462" s="8">
        <f>AVERAGE($BY$442:$BY$461)</f>
        <v>2.6989999999999998</v>
      </c>
      <c r="BZ462" s="6">
        <v>6.9619999999999997</v>
      </c>
      <c r="CA462" s="6">
        <v>435.22800000000001</v>
      </c>
    </row>
    <row r="463" spans="1:79" x14ac:dyDescent="0.25">
      <c r="A463" s="4" t="s">
        <v>41</v>
      </c>
      <c r="B463" s="4">
        <v>2021</v>
      </c>
      <c r="C463" s="4" t="s">
        <v>42</v>
      </c>
      <c r="D463" s="5">
        <v>526751</v>
      </c>
      <c r="E463" s="5">
        <v>10200000000</v>
      </c>
      <c r="F463" s="6">
        <v>0</v>
      </c>
      <c r="G463" s="6">
        <v>0</v>
      </c>
      <c r="H463" s="6">
        <v>1.724</v>
      </c>
      <c r="I463" s="6">
        <v>0.125</v>
      </c>
      <c r="J463" s="7">
        <v>7.7880000000000003</v>
      </c>
      <c r="K463" s="6">
        <v>1.6879999999999999</v>
      </c>
      <c r="L463" s="6">
        <v>0.125</v>
      </c>
      <c r="M463" s="6">
        <v>7.9710000000000001</v>
      </c>
      <c r="N463" s="6">
        <v>3.2040000000000002</v>
      </c>
      <c r="O463" s="8">
        <f t="shared" si="78"/>
        <v>0.24410526315789474</v>
      </c>
      <c r="P463" s="6">
        <v>4.2999999999999997E-2</v>
      </c>
      <c r="Q463" s="6">
        <v>3.2730000000000001</v>
      </c>
      <c r="R463" s="8">
        <f t="shared" si="79"/>
        <v>0.24784210526315792</v>
      </c>
      <c r="S463" s="6">
        <v>4.3999999999999997E-2</v>
      </c>
      <c r="T463" s="6">
        <v>0</v>
      </c>
      <c r="U463" s="6">
        <v>0</v>
      </c>
      <c r="V463" s="8">
        <f>AVERAGE(V442:V462)</f>
        <v>6.5202380952380947</v>
      </c>
      <c r="W463" s="8">
        <f>AVERAGE(W442:W462)</f>
        <v>14.718619047619049</v>
      </c>
      <c r="X463" s="8">
        <f t="shared" si="80"/>
        <v>0.59042105263157907</v>
      </c>
      <c r="Y463" s="6">
        <v>0</v>
      </c>
      <c r="Z463" s="6">
        <v>105.586</v>
      </c>
      <c r="AA463" s="6">
        <v>100.566</v>
      </c>
      <c r="AB463" s="6">
        <v>6.4080000000000004</v>
      </c>
      <c r="AC463" s="6">
        <v>0</v>
      </c>
      <c r="AD463" s="6">
        <v>3.5219999999999998</v>
      </c>
      <c r="AE463" s="6">
        <v>-5.24</v>
      </c>
      <c r="AF463" s="6">
        <v>95.631</v>
      </c>
      <c r="AG463" s="6">
        <v>2.4E-2</v>
      </c>
      <c r="AH463" s="6">
        <v>74324.460999999996</v>
      </c>
      <c r="AI463" s="8">
        <f t="shared" si="81"/>
        <v>2.5298947368421052</v>
      </c>
      <c r="AJ463" s="6">
        <v>0</v>
      </c>
      <c r="AK463" s="6">
        <v>0</v>
      </c>
      <c r="AL463" s="6">
        <v>0.84299999999999997</v>
      </c>
      <c r="AM463" s="6">
        <v>1.601</v>
      </c>
      <c r="AN463" s="8">
        <f>AVERAGE($AN$442:$AN$461)</f>
        <v>6.3258000000000001</v>
      </c>
      <c r="AO463" s="8">
        <f>AVERAGE($AO$442:$AO$461)</f>
        <v>6.3225500000000006</v>
      </c>
      <c r="AP463" s="6">
        <v>-3.6999999999999998E-2</v>
      </c>
      <c r="AQ463" s="6">
        <v>-7.0000000000000007E-2</v>
      </c>
      <c r="AR463" s="8">
        <f>AVERAGE($AR$442:$AR$461)</f>
        <v>0.22150000000000003</v>
      </c>
      <c r="AS463" s="8">
        <f>AVERAGE($AS$442:$AS$461)</f>
        <v>0.51615</v>
      </c>
      <c r="AT463" s="8">
        <f>AVERAGE($AT$442:$AT$461)</f>
        <v>5.9500000000000032E-2</v>
      </c>
      <c r="AU463" s="8">
        <f>AVERAGE($AU$442:$AU$461)</f>
        <v>0.1386</v>
      </c>
      <c r="AV463" s="6">
        <v>0.88100000000000001</v>
      </c>
      <c r="AW463" s="6">
        <v>1.6719999999999999</v>
      </c>
      <c r="AX463" s="6">
        <v>0</v>
      </c>
      <c r="AY463" s="6">
        <v>0</v>
      </c>
      <c r="AZ463" s="6">
        <v>39.15</v>
      </c>
      <c r="BA463" s="6">
        <v>0</v>
      </c>
      <c r="BB463" s="6">
        <v>5.0000000000000001E-3</v>
      </c>
      <c r="BC463" s="6">
        <v>4.0000000000000001E-3</v>
      </c>
      <c r="BD463" s="6">
        <v>0</v>
      </c>
      <c r="BE463" s="6">
        <v>0</v>
      </c>
      <c r="BF463" s="6">
        <v>6.0000000000000001E-3</v>
      </c>
      <c r="BG463" s="6">
        <v>4.0000000000000001E-3</v>
      </c>
      <c r="BH463" s="6">
        <v>1E-3</v>
      </c>
      <c r="BI463" s="6">
        <v>0</v>
      </c>
      <c r="BJ463" s="6">
        <v>1E-3</v>
      </c>
      <c r="BK463" s="6">
        <v>-1E-3</v>
      </c>
      <c r="BL463" s="6">
        <v>1.6E-2</v>
      </c>
      <c r="BM463" s="6">
        <v>0</v>
      </c>
      <c r="BN463" s="6">
        <v>0</v>
      </c>
      <c r="BO463" s="6">
        <v>1.0999999999999999E-2</v>
      </c>
      <c r="BP463" s="6">
        <v>-1E-3</v>
      </c>
      <c r="BQ463" s="6">
        <v>7.0000000000000001E-3</v>
      </c>
      <c r="BR463" s="6">
        <v>0</v>
      </c>
      <c r="BS463" s="6">
        <v>3.0000000000000001E-3</v>
      </c>
      <c r="BT463" s="6">
        <v>0</v>
      </c>
      <c r="BU463" s="6">
        <v>0</v>
      </c>
      <c r="BV463" s="6">
        <v>0</v>
      </c>
      <c r="BW463" s="6">
        <v>0</v>
      </c>
      <c r="BX463" s="8">
        <f>AVERAGE($BX$442:$BX$461)</f>
        <v>2.6975000000000007</v>
      </c>
      <c r="BY463" s="8">
        <f>AVERAGE($BY$442:$BY$461)</f>
        <v>2.6989999999999998</v>
      </c>
      <c r="BZ463" s="8">
        <f>AVERAGE(BZ442:BZ462)</f>
        <v>4.1909999999999998</v>
      </c>
      <c r="CA463" s="8">
        <f>AVERAGE(CA442:CA462)</f>
        <v>218.77995238095238</v>
      </c>
    </row>
    <row r="464" spans="1:79" x14ac:dyDescent="0.25">
      <c r="A464" s="4" t="s">
        <v>43</v>
      </c>
      <c r="B464" s="4">
        <v>2000</v>
      </c>
      <c r="C464" s="4" t="s">
        <v>44</v>
      </c>
      <c r="D464" s="5">
        <v>24559504</v>
      </c>
      <c r="E464" s="5">
        <v>5300000000</v>
      </c>
      <c r="F464" s="6">
        <v>0.121</v>
      </c>
      <c r="G464" s="6">
        <v>5.0000000000000001E-3</v>
      </c>
      <c r="H464" s="6">
        <v>3.0369999999999999</v>
      </c>
      <c r="I464" s="6">
        <v>-0.154</v>
      </c>
      <c r="J464" s="7">
        <v>-4.8150000000000004</v>
      </c>
      <c r="K464" s="6">
        <v>20.111999999999998</v>
      </c>
      <c r="L464" s="6">
        <v>5.1230000000000002</v>
      </c>
      <c r="M464" s="6">
        <v>34.174999999999997</v>
      </c>
      <c r="N464" s="6">
        <v>0.81899999999999995</v>
      </c>
      <c r="O464" s="6">
        <v>0.51100000000000001</v>
      </c>
      <c r="P464" s="6">
        <v>1.367</v>
      </c>
      <c r="Q464" s="6">
        <v>0.124</v>
      </c>
      <c r="R464" s="6">
        <v>7.6999999999999999E-2</v>
      </c>
      <c r="S464" s="6">
        <v>0.20599999999999999</v>
      </c>
      <c r="T464" s="6">
        <v>0.97799999999999998</v>
      </c>
      <c r="U464" s="6">
        <v>0.04</v>
      </c>
      <c r="V464" s="6">
        <v>2.69</v>
      </c>
      <c r="W464" s="6">
        <v>0.11</v>
      </c>
      <c r="X464" s="6">
        <v>6.8000000000000005E-2</v>
      </c>
      <c r="Y464" s="6">
        <v>1.5940000000000001</v>
      </c>
      <c r="Z464" s="6">
        <v>34.000999999999998</v>
      </c>
      <c r="AA464" s="6">
        <v>1063.952</v>
      </c>
      <c r="AB464" s="6">
        <v>9.1739999999999995</v>
      </c>
      <c r="AC464" s="6">
        <v>0</v>
      </c>
      <c r="AD464" s="6">
        <v>0</v>
      </c>
      <c r="AE464" s="6">
        <v>1909.384</v>
      </c>
      <c r="AF464" s="6">
        <v>23.234000000000002</v>
      </c>
      <c r="AG464" s="3"/>
      <c r="AH464" s="6">
        <v>599.05600000000004</v>
      </c>
      <c r="AI464" s="6">
        <v>0.374</v>
      </c>
      <c r="AJ464" s="6">
        <v>0</v>
      </c>
      <c r="AK464" s="6">
        <v>0</v>
      </c>
      <c r="AL464" s="6">
        <v>0</v>
      </c>
      <c r="AM464" s="6">
        <v>0</v>
      </c>
      <c r="AN464" s="6">
        <v>1.0900000000000001</v>
      </c>
      <c r="AO464" s="6">
        <v>1.054</v>
      </c>
      <c r="AP464" s="6">
        <v>17.074000000000002</v>
      </c>
      <c r="AQ464" s="6">
        <v>0.69499999999999995</v>
      </c>
      <c r="AR464" s="6">
        <v>19.04</v>
      </c>
      <c r="AS464" s="6">
        <v>0.77500000000000002</v>
      </c>
      <c r="AT464" s="6">
        <v>4.91</v>
      </c>
      <c r="AU464" s="6">
        <v>0.2</v>
      </c>
      <c r="AV464" s="6">
        <v>1.9379999999999999</v>
      </c>
      <c r="AW464" s="6">
        <v>7.9000000000000001E-2</v>
      </c>
      <c r="AX464" s="3"/>
      <c r="AY464" s="3"/>
      <c r="AZ464" s="6">
        <v>14.712999999999999</v>
      </c>
      <c r="BA464" s="6">
        <v>1.7000000000000001E-2</v>
      </c>
      <c r="BB464" s="6">
        <v>1.2E-2</v>
      </c>
      <c r="BC464" s="6">
        <v>6.6000000000000003E-2</v>
      </c>
      <c r="BD464" s="6">
        <v>1.0999999999999999E-2</v>
      </c>
      <c r="BE464" s="6">
        <v>8.9999999999999993E-3</v>
      </c>
      <c r="BF464" s="6">
        <v>3.0000000000000001E-3</v>
      </c>
      <c r="BG464" s="6">
        <v>6.3E-2</v>
      </c>
      <c r="BH464" s="6">
        <v>2E-3</v>
      </c>
      <c r="BI464" s="6">
        <v>0</v>
      </c>
      <c r="BJ464" s="6">
        <v>0</v>
      </c>
      <c r="BK464" s="6">
        <v>0.29699999999999999</v>
      </c>
      <c r="BL464" s="6">
        <v>6.0000000000000001E-3</v>
      </c>
      <c r="BM464" s="3"/>
      <c r="BN464" s="6">
        <v>0</v>
      </c>
      <c r="BO464" s="6">
        <v>0</v>
      </c>
      <c r="BP464" s="6">
        <v>0.33400000000000002</v>
      </c>
      <c r="BQ464" s="6">
        <v>1.9E-2</v>
      </c>
      <c r="BR464" s="3"/>
      <c r="BS464" s="6">
        <v>0.14299999999999999</v>
      </c>
      <c r="BT464" s="6">
        <v>1E-3</v>
      </c>
      <c r="BU464" s="6">
        <v>1E-3</v>
      </c>
      <c r="BV464" s="6">
        <v>2E-3</v>
      </c>
      <c r="BW464" s="6">
        <v>0</v>
      </c>
      <c r="BX464" s="6">
        <v>25.89</v>
      </c>
      <c r="BY464" s="6">
        <v>26.76</v>
      </c>
      <c r="BZ464" s="6">
        <v>-0.34699999999999998</v>
      </c>
      <c r="CA464" s="6">
        <v>-11.44</v>
      </c>
    </row>
    <row r="465" spans="1:79" x14ac:dyDescent="0.25">
      <c r="A465" s="4" t="s">
        <v>43</v>
      </c>
      <c r="B465" s="4">
        <v>2001</v>
      </c>
      <c r="C465" s="4" t="s">
        <v>44</v>
      </c>
      <c r="D465" s="5">
        <v>24956070</v>
      </c>
      <c r="E465" s="5">
        <v>5700000000</v>
      </c>
      <c r="F465" s="6">
        <v>0.114</v>
      </c>
      <c r="G465" s="6">
        <v>5.0000000000000001E-3</v>
      </c>
      <c r="H465" s="6">
        <v>3.2360000000000002</v>
      </c>
      <c r="I465" s="6">
        <v>0.19900000000000001</v>
      </c>
      <c r="J465" s="7">
        <v>6.54</v>
      </c>
      <c r="K465" s="6">
        <v>20.53</v>
      </c>
      <c r="L465" s="6">
        <v>0.41799999999999998</v>
      </c>
      <c r="M465" s="6">
        <v>2.081</v>
      </c>
      <c r="N465" s="6">
        <v>0.82299999999999995</v>
      </c>
      <c r="O465" s="6">
        <v>0.49399999999999999</v>
      </c>
      <c r="P465" s="6">
        <v>1.3220000000000001</v>
      </c>
      <c r="Q465" s="6">
        <v>0.13</v>
      </c>
      <c r="R465" s="6">
        <v>7.8E-2</v>
      </c>
      <c r="S465" s="6">
        <v>0.20799999999999999</v>
      </c>
      <c r="T465" s="6">
        <v>1.1180000000000001</v>
      </c>
      <c r="U465" s="6">
        <v>4.4999999999999998E-2</v>
      </c>
      <c r="V465" s="6">
        <v>3.9710000000000001</v>
      </c>
      <c r="W465" s="6">
        <v>0.159</v>
      </c>
      <c r="X465" s="6">
        <v>9.6000000000000002E-2</v>
      </c>
      <c r="Y465" s="6">
        <v>1.708</v>
      </c>
      <c r="Z465" s="6">
        <v>37.238</v>
      </c>
      <c r="AA465" s="6">
        <v>1084.482</v>
      </c>
      <c r="AB465" s="6">
        <v>10.291</v>
      </c>
      <c r="AC465" s="6">
        <v>0</v>
      </c>
      <c r="AD465" s="6">
        <v>0</v>
      </c>
      <c r="AE465" s="6">
        <v>1926.6780000000001</v>
      </c>
      <c r="AF465" s="6">
        <v>25.238</v>
      </c>
      <c r="AG465" s="3"/>
      <c r="AH465" s="6">
        <v>622.07899999999995</v>
      </c>
      <c r="AI465" s="6">
        <v>0.374</v>
      </c>
      <c r="AJ465" s="6">
        <v>0</v>
      </c>
      <c r="AK465" s="6">
        <v>0</v>
      </c>
      <c r="AL465" s="6">
        <v>0</v>
      </c>
      <c r="AM465" s="6">
        <v>0</v>
      </c>
      <c r="AN465" s="6">
        <v>1.0880000000000001</v>
      </c>
      <c r="AO465" s="6">
        <v>0.93899999999999995</v>
      </c>
      <c r="AP465" s="6">
        <v>17.294</v>
      </c>
      <c r="AQ465" s="6">
        <v>0.69299999999999995</v>
      </c>
      <c r="AR465" s="6">
        <v>19.03</v>
      </c>
      <c r="AS465" s="6">
        <v>0.76300000000000001</v>
      </c>
      <c r="AT465" s="6">
        <v>5.05</v>
      </c>
      <c r="AU465" s="6">
        <v>0.20200000000000001</v>
      </c>
      <c r="AV465" s="6">
        <v>2.004</v>
      </c>
      <c r="AW465" s="6">
        <v>0.08</v>
      </c>
      <c r="AX465" s="3"/>
      <c r="AY465" s="3"/>
      <c r="AZ465" s="6">
        <v>15.525</v>
      </c>
      <c r="BA465" s="6">
        <v>1.4999999999999999E-2</v>
      </c>
      <c r="BB465" s="6">
        <v>1.2999999999999999E-2</v>
      </c>
      <c r="BC465" s="6">
        <v>6.8000000000000005E-2</v>
      </c>
      <c r="BD465" s="6">
        <v>1.2E-2</v>
      </c>
      <c r="BE465" s="6">
        <v>8.9999999999999993E-3</v>
      </c>
      <c r="BF465" s="6">
        <v>3.0000000000000001E-3</v>
      </c>
      <c r="BG465" s="6">
        <v>6.3E-2</v>
      </c>
      <c r="BH465" s="6">
        <v>2E-3</v>
      </c>
      <c r="BI465" s="6">
        <v>0</v>
      </c>
      <c r="BJ465" s="6">
        <v>0</v>
      </c>
      <c r="BK465" s="6">
        <v>0.29799999999999999</v>
      </c>
      <c r="BL465" s="6">
        <v>7.0000000000000001E-3</v>
      </c>
      <c r="BM465" s="3"/>
      <c r="BN465" s="6">
        <v>0</v>
      </c>
      <c r="BO465" s="6">
        <v>0</v>
      </c>
      <c r="BP465" s="6">
        <v>0.36499999999999999</v>
      </c>
      <c r="BQ465" s="6">
        <v>1.9E-2</v>
      </c>
      <c r="BR465" s="3"/>
      <c r="BS465" s="6">
        <v>0.14299999999999999</v>
      </c>
      <c r="BT465" s="6">
        <v>1E-3</v>
      </c>
      <c r="BU465" s="6">
        <v>1E-3</v>
      </c>
      <c r="BV465" s="6">
        <v>2E-3</v>
      </c>
      <c r="BW465" s="6">
        <v>0</v>
      </c>
      <c r="BX465" s="6">
        <v>23.43</v>
      </c>
      <c r="BY465" s="6">
        <v>27.15</v>
      </c>
      <c r="BZ465" s="6">
        <v>0.73499999999999999</v>
      </c>
      <c r="CA465" s="6">
        <v>22.724</v>
      </c>
    </row>
    <row r="466" spans="1:79" x14ac:dyDescent="0.25">
      <c r="A466" s="4" t="s">
        <v>43</v>
      </c>
      <c r="B466" s="4">
        <v>2002</v>
      </c>
      <c r="C466" s="4" t="s">
        <v>44</v>
      </c>
      <c r="D466" s="5">
        <v>25332178</v>
      </c>
      <c r="E466" s="5">
        <v>6100000000</v>
      </c>
      <c r="F466" s="6">
        <v>0.11600000000000001</v>
      </c>
      <c r="G466" s="6">
        <v>5.0000000000000001E-3</v>
      </c>
      <c r="H466" s="6">
        <v>2.5960000000000001</v>
      </c>
      <c r="I466" s="6">
        <v>-0.64</v>
      </c>
      <c r="J466" s="7">
        <v>-19.768000000000001</v>
      </c>
      <c r="K466" s="6">
        <v>20.916</v>
      </c>
      <c r="L466" s="6">
        <v>0.38600000000000001</v>
      </c>
      <c r="M466" s="6">
        <v>1.881</v>
      </c>
      <c r="N466" s="6">
        <v>0.82599999999999996</v>
      </c>
      <c r="O466" s="6">
        <v>0.504</v>
      </c>
      <c r="P466" s="6">
        <v>1.28</v>
      </c>
      <c r="Q466" s="6">
        <v>0.10199999999999999</v>
      </c>
      <c r="R466" s="6">
        <v>6.3E-2</v>
      </c>
      <c r="S466" s="6">
        <v>0.159</v>
      </c>
      <c r="T466" s="6">
        <v>0.52</v>
      </c>
      <c r="U466" s="6">
        <v>2.1000000000000001E-2</v>
      </c>
      <c r="V466" s="6">
        <v>3.6659999999999999</v>
      </c>
      <c r="W466" s="6">
        <v>0.14499999999999999</v>
      </c>
      <c r="X466" s="6">
        <v>8.7999999999999995E-2</v>
      </c>
      <c r="Y466" s="6">
        <v>1.8240000000000001</v>
      </c>
      <c r="Z466" s="6">
        <v>39.834000000000003</v>
      </c>
      <c r="AA466" s="6">
        <v>1105.3979999999999</v>
      </c>
      <c r="AB466" s="6">
        <v>10.811</v>
      </c>
      <c r="AC466" s="6">
        <v>0</v>
      </c>
      <c r="AD466" s="6">
        <v>0</v>
      </c>
      <c r="AE466" s="6">
        <v>1944.998</v>
      </c>
      <c r="AF466" s="6">
        <v>27.199000000000002</v>
      </c>
      <c r="AG466" s="3"/>
      <c r="AH466" s="6">
        <v>645.29100000000005</v>
      </c>
      <c r="AI466" s="6">
        <v>0.39400000000000002</v>
      </c>
      <c r="AJ466" s="6">
        <v>0</v>
      </c>
      <c r="AK466" s="6">
        <v>0</v>
      </c>
      <c r="AL466" s="6">
        <v>0</v>
      </c>
      <c r="AM466" s="6">
        <v>0</v>
      </c>
      <c r="AN466" s="6">
        <v>1.052</v>
      </c>
      <c r="AO466" s="6">
        <v>0.89300000000000002</v>
      </c>
      <c r="AP466" s="6">
        <v>18.32</v>
      </c>
      <c r="AQ466" s="6">
        <v>0.72299999999999998</v>
      </c>
      <c r="AR466" s="6">
        <v>19.16</v>
      </c>
      <c r="AS466" s="6">
        <v>0.75600000000000001</v>
      </c>
      <c r="AT466" s="6">
        <v>4.79</v>
      </c>
      <c r="AU466" s="6">
        <v>0.189</v>
      </c>
      <c r="AV466" s="6">
        <v>1.96</v>
      </c>
      <c r="AW466" s="6">
        <v>7.6999999999999999E-2</v>
      </c>
      <c r="AX466" s="3"/>
      <c r="AY466" s="3"/>
      <c r="AZ466" s="6">
        <v>16.347000000000001</v>
      </c>
      <c r="BA466" s="6">
        <v>1.4999999999999999E-2</v>
      </c>
      <c r="BB466" s="6">
        <v>0.01</v>
      </c>
      <c r="BC466" s="6">
        <v>6.6000000000000003E-2</v>
      </c>
      <c r="BD466" s="6">
        <v>5.0000000000000001E-3</v>
      </c>
      <c r="BE466" s="6">
        <v>8.9999999999999993E-3</v>
      </c>
      <c r="BF466" s="6">
        <v>4.0000000000000001E-3</v>
      </c>
      <c r="BG466" s="6">
        <v>6.3E-2</v>
      </c>
      <c r="BH466" s="6">
        <v>2E-3</v>
      </c>
      <c r="BI466" s="6">
        <v>0</v>
      </c>
      <c r="BJ466" s="6">
        <v>0</v>
      </c>
      <c r="BK466" s="6">
        <v>0.29799999999999999</v>
      </c>
      <c r="BL466" s="6">
        <v>7.0000000000000001E-3</v>
      </c>
      <c r="BM466" s="3"/>
      <c r="BN466" s="6">
        <v>0</v>
      </c>
      <c r="BO466" s="6">
        <v>0</v>
      </c>
      <c r="BP466" s="6">
        <v>0.35399999999999998</v>
      </c>
      <c r="BQ466" s="6">
        <v>1.9E-2</v>
      </c>
      <c r="BR466" s="3"/>
      <c r="BS466" s="6">
        <v>0.14199999999999999</v>
      </c>
      <c r="BT466" s="6">
        <v>1E-3</v>
      </c>
      <c r="BU466" s="6">
        <v>1E-3</v>
      </c>
      <c r="BV466" s="6">
        <v>2E-3</v>
      </c>
      <c r="BW466" s="6">
        <v>0</v>
      </c>
      <c r="BX466" s="6">
        <v>22.62</v>
      </c>
      <c r="BY466" s="6">
        <v>26.66</v>
      </c>
      <c r="BZ466" s="6">
        <v>1.07</v>
      </c>
      <c r="CA466" s="6">
        <v>41.194000000000003</v>
      </c>
    </row>
    <row r="467" spans="1:79" x14ac:dyDescent="0.25">
      <c r="A467" s="4" t="s">
        <v>43</v>
      </c>
      <c r="B467" s="4">
        <v>2003</v>
      </c>
      <c r="C467" s="4" t="s">
        <v>44</v>
      </c>
      <c r="D467" s="5">
        <v>25682912</v>
      </c>
      <c r="E467" s="5">
        <v>6600000000</v>
      </c>
      <c r="F467" s="6">
        <v>0.11700000000000001</v>
      </c>
      <c r="G467" s="6">
        <v>5.0000000000000001E-3</v>
      </c>
      <c r="H467" s="6">
        <v>2.81</v>
      </c>
      <c r="I467" s="6">
        <v>0.214</v>
      </c>
      <c r="J467" s="7">
        <v>8.2420000000000009</v>
      </c>
      <c r="K467" s="6">
        <v>23.475000000000001</v>
      </c>
      <c r="L467" s="6">
        <v>2.5590000000000002</v>
      </c>
      <c r="M467" s="6">
        <v>12.234</v>
      </c>
      <c r="N467" s="6">
        <v>0.91400000000000003</v>
      </c>
      <c r="O467" s="6">
        <v>0.54500000000000004</v>
      </c>
      <c r="P467" s="6">
        <v>1.365</v>
      </c>
      <c r="Q467" s="6">
        <v>0.109</v>
      </c>
      <c r="R467" s="6">
        <v>6.5000000000000002E-2</v>
      </c>
      <c r="S467" s="6">
        <v>0.16300000000000001</v>
      </c>
      <c r="T467" s="6">
        <v>0.66300000000000003</v>
      </c>
      <c r="U467" s="6">
        <v>2.5999999999999999E-2</v>
      </c>
      <c r="V467" s="6">
        <v>2.544</v>
      </c>
      <c r="W467" s="6">
        <v>9.9000000000000005E-2</v>
      </c>
      <c r="X467" s="6">
        <v>5.8999999999999997E-2</v>
      </c>
      <c r="Y467" s="6">
        <v>1.9410000000000001</v>
      </c>
      <c r="Z467" s="6">
        <v>42.643999999999998</v>
      </c>
      <c r="AA467" s="6">
        <v>1128.874</v>
      </c>
      <c r="AB467" s="6">
        <v>11.475</v>
      </c>
      <c r="AC467" s="6">
        <v>0</v>
      </c>
      <c r="AD467" s="6">
        <v>0</v>
      </c>
      <c r="AE467" s="6">
        <v>1965.663</v>
      </c>
      <c r="AF467" s="6">
        <v>29.228000000000002</v>
      </c>
      <c r="AG467" s="3"/>
      <c r="AH467" s="6">
        <v>669.50099999999998</v>
      </c>
      <c r="AI467" s="6">
        <v>0.39900000000000002</v>
      </c>
      <c r="AJ467" s="6">
        <v>0</v>
      </c>
      <c r="AK467" s="6">
        <v>0</v>
      </c>
      <c r="AL467" s="6">
        <v>0</v>
      </c>
      <c r="AM467" s="6">
        <v>0</v>
      </c>
      <c r="AN467" s="6">
        <v>1.0580000000000001</v>
      </c>
      <c r="AO467" s="6">
        <v>0.92500000000000004</v>
      </c>
      <c r="AP467" s="6">
        <v>20.664999999999999</v>
      </c>
      <c r="AQ467" s="6">
        <v>0.80500000000000005</v>
      </c>
      <c r="AR467" s="6">
        <v>19.739999999999998</v>
      </c>
      <c r="AS467" s="6">
        <v>0.76900000000000002</v>
      </c>
      <c r="AT467" s="6">
        <v>5.1100000000000003</v>
      </c>
      <c r="AU467" s="6">
        <v>0.19900000000000001</v>
      </c>
      <c r="AV467" s="6">
        <v>2.0299999999999998</v>
      </c>
      <c r="AW467" s="6">
        <v>7.9000000000000001E-2</v>
      </c>
      <c r="AX467" s="3"/>
      <c r="AY467" s="3"/>
      <c r="AZ467" s="6">
        <v>17.195</v>
      </c>
      <c r="BA467" s="6">
        <v>1.4E-2</v>
      </c>
      <c r="BB467" s="6">
        <v>0.01</v>
      </c>
      <c r="BC467" s="6">
        <v>7.0000000000000007E-2</v>
      </c>
      <c r="BD467" s="6">
        <v>6.0000000000000001E-3</v>
      </c>
      <c r="BE467" s="6">
        <v>8.9999999999999993E-3</v>
      </c>
      <c r="BF467" s="6">
        <v>4.0000000000000001E-3</v>
      </c>
      <c r="BG467" s="6">
        <v>6.3E-2</v>
      </c>
      <c r="BH467" s="6">
        <v>2E-3</v>
      </c>
      <c r="BI467" s="6">
        <v>0</v>
      </c>
      <c r="BJ467" s="6">
        <v>0</v>
      </c>
      <c r="BK467" s="6">
        <v>0.29899999999999999</v>
      </c>
      <c r="BL467" s="6">
        <v>7.0000000000000001E-3</v>
      </c>
      <c r="BM467" s="3"/>
      <c r="BN467" s="6">
        <v>0</v>
      </c>
      <c r="BO467" s="6">
        <v>0</v>
      </c>
      <c r="BP467" s="6">
        <v>0.36599999999999999</v>
      </c>
      <c r="BQ467" s="6">
        <v>1.9E-2</v>
      </c>
      <c r="BR467" s="3"/>
      <c r="BS467" s="6">
        <v>0.14199999999999999</v>
      </c>
      <c r="BT467" s="6">
        <v>1E-3</v>
      </c>
      <c r="BU467" s="6">
        <v>1E-3</v>
      </c>
      <c r="BV467" s="6">
        <v>2E-3</v>
      </c>
      <c r="BW467" s="6">
        <v>0</v>
      </c>
      <c r="BX467" s="6">
        <v>23.75</v>
      </c>
      <c r="BY467" s="6">
        <v>27.18</v>
      </c>
      <c r="BZ467" s="6">
        <v>-0.26600000000000001</v>
      </c>
      <c r="CA467" s="6">
        <v>-9.4700000000000006</v>
      </c>
    </row>
    <row r="468" spans="1:79" x14ac:dyDescent="0.25">
      <c r="A468" s="4" t="s">
        <v>43</v>
      </c>
      <c r="B468" s="4">
        <v>2004</v>
      </c>
      <c r="C468" s="4" t="s">
        <v>44</v>
      </c>
      <c r="D468" s="5">
        <v>26003970</v>
      </c>
      <c r="E468" s="5">
        <v>7100000000</v>
      </c>
      <c r="F468" s="6">
        <v>0.113</v>
      </c>
      <c r="G468" s="6">
        <v>4.0000000000000001E-3</v>
      </c>
      <c r="H468" s="6">
        <v>2.5819999999999999</v>
      </c>
      <c r="I468" s="6">
        <v>-0.22800000000000001</v>
      </c>
      <c r="J468" s="7">
        <v>-8.1120000000000001</v>
      </c>
      <c r="K468" s="6">
        <v>22.331</v>
      </c>
      <c r="L468" s="6">
        <v>-1.1439999999999999</v>
      </c>
      <c r="M468" s="6">
        <v>-4.8730000000000002</v>
      </c>
      <c r="N468" s="6">
        <v>0.85899999999999999</v>
      </c>
      <c r="O468" s="6">
        <v>0.496</v>
      </c>
      <c r="P468" s="6">
        <v>1.3</v>
      </c>
      <c r="Q468" s="6">
        <v>9.9000000000000005E-2</v>
      </c>
      <c r="R468" s="6">
        <v>5.7000000000000002E-2</v>
      </c>
      <c r="S468" s="6">
        <v>0.15</v>
      </c>
      <c r="T468" s="6">
        <v>0.58599999999999997</v>
      </c>
      <c r="U468" s="6">
        <v>2.3E-2</v>
      </c>
      <c r="V468" s="6">
        <v>4.3090000000000002</v>
      </c>
      <c r="W468" s="6">
        <v>0.16600000000000001</v>
      </c>
      <c r="X468" s="6">
        <v>9.6000000000000002E-2</v>
      </c>
      <c r="Y468" s="6">
        <v>2.0539999999999998</v>
      </c>
      <c r="Z468" s="6">
        <v>45.226999999999997</v>
      </c>
      <c r="AA468" s="6">
        <v>1151.2049999999999</v>
      </c>
      <c r="AB468" s="6">
        <v>12.061</v>
      </c>
      <c r="AC468" s="6">
        <v>0</v>
      </c>
      <c r="AD468" s="6">
        <v>0</v>
      </c>
      <c r="AE468" s="6">
        <v>1985.412</v>
      </c>
      <c r="AF468" s="6">
        <v>31.111999999999998</v>
      </c>
      <c r="AG468" s="3"/>
      <c r="AH468" s="6">
        <v>660.46600000000001</v>
      </c>
      <c r="AI468" s="6">
        <v>0.38100000000000001</v>
      </c>
      <c r="AJ468" s="6">
        <v>0</v>
      </c>
      <c r="AK468" s="6">
        <v>0</v>
      </c>
      <c r="AL468" s="6">
        <v>0</v>
      </c>
      <c r="AM468" s="6">
        <v>0</v>
      </c>
      <c r="AN468" s="6">
        <v>1.054</v>
      </c>
      <c r="AO468" s="6">
        <v>0.91600000000000004</v>
      </c>
      <c r="AP468" s="6">
        <v>19.748999999999999</v>
      </c>
      <c r="AQ468" s="6">
        <v>0.75900000000000001</v>
      </c>
      <c r="AR468" s="6">
        <v>19.989999999999998</v>
      </c>
      <c r="AS468" s="6">
        <v>0.76900000000000002</v>
      </c>
      <c r="AT468" s="6">
        <v>5.16</v>
      </c>
      <c r="AU468" s="6">
        <v>0.19800000000000001</v>
      </c>
      <c r="AV468" s="6">
        <v>1.883</v>
      </c>
      <c r="AW468" s="6">
        <v>7.1999999999999995E-2</v>
      </c>
      <c r="AX468" s="3"/>
      <c r="AY468" s="3"/>
      <c r="AZ468" s="6">
        <v>17.175000000000001</v>
      </c>
      <c r="BA468" s="6">
        <v>1.2E-2</v>
      </c>
      <c r="BB468" s="6">
        <v>8.9999999999999993E-3</v>
      </c>
      <c r="BC468" s="6">
        <v>6.6000000000000003E-2</v>
      </c>
      <c r="BD468" s="6">
        <v>5.0000000000000001E-3</v>
      </c>
      <c r="BE468" s="6">
        <v>8.9999999999999993E-3</v>
      </c>
      <c r="BF468" s="6">
        <v>4.0000000000000001E-3</v>
      </c>
      <c r="BG468" s="6">
        <v>6.3E-2</v>
      </c>
      <c r="BH468" s="6">
        <v>2E-3</v>
      </c>
      <c r="BI468" s="6">
        <v>0</v>
      </c>
      <c r="BJ468" s="6">
        <v>0</v>
      </c>
      <c r="BK468" s="6">
        <v>0.29899999999999999</v>
      </c>
      <c r="BL468" s="6">
        <v>8.0000000000000002E-3</v>
      </c>
      <c r="BM468" s="3"/>
      <c r="BN468" s="6">
        <v>0</v>
      </c>
      <c r="BO468" s="6">
        <v>0</v>
      </c>
      <c r="BP468" s="6">
        <v>0.36799999999999999</v>
      </c>
      <c r="BQ468" s="6">
        <v>1.7000000000000001E-2</v>
      </c>
      <c r="BR468" s="3"/>
      <c r="BS468" s="6">
        <v>0.14099999999999999</v>
      </c>
      <c r="BT468" s="6">
        <v>1E-3</v>
      </c>
      <c r="BU468" s="6">
        <v>1E-3</v>
      </c>
      <c r="BV468" s="6">
        <v>2E-3</v>
      </c>
      <c r="BW468" s="6">
        <v>0</v>
      </c>
      <c r="BX468" s="6">
        <v>23.83</v>
      </c>
      <c r="BY468" s="6">
        <v>27.4</v>
      </c>
      <c r="BZ468" s="6">
        <v>1.7270000000000001</v>
      </c>
      <c r="CA468" s="6">
        <v>66.861000000000004</v>
      </c>
    </row>
    <row r="469" spans="1:79" x14ac:dyDescent="0.25">
      <c r="A469" s="4" t="s">
        <v>43</v>
      </c>
      <c r="B469" s="4">
        <v>2005</v>
      </c>
      <c r="C469" s="4" t="s">
        <v>44</v>
      </c>
      <c r="D469" s="5">
        <v>26285112</v>
      </c>
      <c r="E469" s="5">
        <v>7700000000</v>
      </c>
      <c r="F469" s="6">
        <v>0.114</v>
      </c>
      <c r="G469" s="6">
        <v>4.0000000000000001E-3</v>
      </c>
      <c r="H469" s="6">
        <v>2.9870000000000001</v>
      </c>
      <c r="I469" s="6">
        <v>0.40400000000000003</v>
      </c>
      <c r="J469" s="7">
        <v>15.657999999999999</v>
      </c>
      <c r="K469" s="6">
        <v>23.102</v>
      </c>
      <c r="L469" s="6">
        <v>0.77100000000000002</v>
      </c>
      <c r="M469" s="6">
        <v>3.4510000000000001</v>
      </c>
      <c r="N469" s="6">
        <v>0.879</v>
      </c>
      <c r="O469" s="6">
        <v>0.498</v>
      </c>
      <c r="P469" s="6">
        <v>1.2949999999999999</v>
      </c>
      <c r="Q469" s="6">
        <v>0.114</v>
      </c>
      <c r="R469" s="6">
        <v>6.4000000000000001E-2</v>
      </c>
      <c r="S469" s="6">
        <v>0.16700000000000001</v>
      </c>
      <c r="T469" s="6">
        <v>0.93899999999999995</v>
      </c>
      <c r="U469" s="6">
        <v>3.5999999999999997E-2</v>
      </c>
      <c r="V469" s="6">
        <v>4.6040000000000001</v>
      </c>
      <c r="W469" s="6">
        <v>0.17499999999999999</v>
      </c>
      <c r="X469" s="6">
        <v>9.9000000000000005E-2</v>
      </c>
      <c r="Y469" s="6">
        <v>2.1680000000000001</v>
      </c>
      <c r="Z469" s="6">
        <v>48.213000000000001</v>
      </c>
      <c r="AA469" s="6">
        <v>1174.307</v>
      </c>
      <c r="AB469" s="6">
        <v>13</v>
      </c>
      <c r="AC469" s="6">
        <v>0</v>
      </c>
      <c r="AD469" s="6">
        <v>0</v>
      </c>
      <c r="AE469" s="6">
        <v>2005.527</v>
      </c>
      <c r="AF469" s="6">
        <v>33.045000000000002</v>
      </c>
      <c r="AG469" s="3"/>
      <c r="AH469" s="6">
        <v>678.47500000000002</v>
      </c>
      <c r="AI469" s="6">
        <v>0.38500000000000001</v>
      </c>
      <c r="AJ469" s="6">
        <v>0</v>
      </c>
      <c r="AK469" s="6">
        <v>0</v>
      </c>
      <c r="AL469" s="6">
        <v>0</v>
      </c>
      <c r="AM469" s="6">
        <v>0</v>
      </c>
      <c r="AN469" s="6">
        <v>1.069</v>
      </c>
      <c r="AO469" s="6">
        <v>0.93400000000000005</v>
      </c>
      <c r="AP469" s="6">
        <v>20.114999999999998</v>
      </c>
      <c r="AQ469" s="6">
        <v>0.76500000000000001</v>
      </c>
      <c r="AR469" s="6">
        <v>20.27</v>
      </c>
      <c r="AS469" s="6">
        <v>0.77100000000000002</v>
      </c>
      <c r="AT469" s="6">
        <v>5.22</v>
      </c>
      <c r="AU469" s="6">
        <v>0.19900000000000001</v>
      </c>
      <c r="AV469" s="6">
        <v>1.9330000000000001</v>
      </c>
      <c r="AW469" s="6">
        <v>7.3999999999999996E-2</v>
      </c>
      <c r="AX469" s="3"/>
      <c r="AY469" s="3"/>
      <c r="AZ469" s="6">
        <v>17.834</v>
      </c>
      <c r="BA469" s="6">
        <v>1.2E-2</v>
      </c>
      <c r="BB469" s="6">
        <v>0.01</v>
      </c>
      <c r="BC469" s="6">
        <v>6.7000000000000004E-2</v>
      </c>
      <c r="BD469" s="6">
        <v>8.0000000000000002E-3</v>
      </c>
      <c r="BE469" s="6">
        <v>0.01</v>
      </c>
      <c r="BF469" s="6">
        <v>4.0000000000000001E-3</v>
      </c>
      <c r="BG469" s="6">
        <v>6.4000000000000001E-2</v>
      </c>
      <c r="BH469" s="6">
        <v>2E-3</v>
      </c>
      <c r="BI469" s="6">
        <v>0</v>
      </c>
      <c r="BJ469" s="6">
        <v>0</v>
      </c>
      <c r="BK469" s="6">
        <v>0.3</v>
      </c>
      <c r="BL469" s="6">
        <v>8.0000000000000002E-3</v>
      </c>
      <c r="BM469" s="3"/>
      <c r="BN469" s="6">
        <v>0</v>
      </c>
      <c r="BO469" s="6">
        <v>0</v>
      </c>
      <c r="BP469" s="6">
        <v>0.42599999999999999</v>
      </c>
      <c r="BQ469" s="6">
        <v>1.7000000000000001E-2</v>
      </c>
      <c r="BR469" s="3"/>
      <c r="BS469" s="6">
        <v>0.14000000000000001</v>
      </c>
      <c r="BT469" s="6">
        <v>1E-3</v>
      </c>
      <c r="BU469" s="6">
        <v>1E-3</v>
      </c>
      <c r="BV469" s="6">
        <v>2E-3</v>
      </c>
      <c r="BW469" s="6">
        <v>0</v>
      </c>
      <c r="BX469" s="6">
        <v>24.55</v>
      </c>
      <c r="BY469" s="6">
        <v>28.09</v>
      </c>
      <c r="BZ469" s="6">
        <v>1.617</v>
      </c>
      <c r="CA469" s="6">
        <v>54.140999999999998</v>
      </c>
    </row>
    <row r="470" spans="1:79" x14ac:dyDescent="0.25">
      <c r="A470" s="4" t="s">
        <v>43</v>
      </c>
      <c r="B470" s="4">
        <v>2006</v>
      </c>
      <c r="C470" s="4" t="s">
        <v>44</v>
      </c>
      <c r="D470" s="5">
        <v>26518974</v>
      </c>
      <c r="E470" s="5">
        <v>8400000000</v>
      </c>
      <c r="F470" s="6">
        <v>0.115</v>
      </c>
      <c r="G470" s="6">
        <v>4.0000000000000001E-3</v>
      </c>
      <c r="H470" s="6">
        <v>2.456</v>
      </c>
      <c r="I470" s="6">
        <v>-0.53</v>
      </c>
      <c r="J470" s="7">
        <v>-17.754999999999999</v>
      </c>
      <c r="K470" s="6">
        <v>20.995999999999999</v>
      </c>
      <c r="L470" s="6">
        <v>-2.1059999999999999</v>
      </c>
      <c r="M470" s="6">
        <v>-9.1150000000000002</v>
      </c>
      <c r="N470" s="6">
        <v>0.79200000000000004</v>
      </c>
      <c r="O470" s="6">
        <v>0.437</v>
      </c>
      <c r="P470" s="6">
        <v>1.1930000000000001</v>
      </c>
      <c r="Q470" s="6">
        <v>9.2999999999999999E-2</v>
      </c>
      <c r="R470" s="6">
        <v>5.0999999999999997E-2</v>
      </c>
      <c r="S470" s="6">
        <v>0.14000000000000001</v>
      </c>
      <c r="T470" s="6">
        <v>0.59</v>
      </c>
      <c r="U470" s="6">
        <v>2.1999999999999999E-2</v>
      </c>
      <c r="V470" s="6">
        <v>4.2880000000000003</v>
      </c>
      <c r="W470" s="6">
        <v>0.16200000000000001</v>
      </c>
      <c r="X470" s="6">
        <v>8.8999999999999996E-2</v>
      </c>
      <c r="Y470" s="6">
        <v>2.2839999999999998</v>
      </c>
      <c r="Z470" s="6">
        <v>50.67</v>
      </c>
      <c r="AA470" s="6">
        <v>1195.3040000000001</v>
      </c>
      <c r="AB470" s="6">
        <v>13.59</v>
      </c>
      <c r="AC470" s="6">
        <v>0</v>
      </c>
      <c r="AD470" s="6">
        <v>0</v>
      </c>
      <c r="AE470" s="6">
        <v>2024.067</v>
      </c>
      <c r="AF470" s="6">
        <v>34.795999999999999</v>
      </c>
      <c r="AG470" s="3"/>
      <c r="AH470" s="6">
        <v>663.45500000000004</v>
      </c>
      <c r="AI470" s="6">
        <v>0.36599999999999999</v>
      </c>
      <c r="AJ470" s="6">
        <v>0</v>
      </c>
      <c r="AK470" s="6">
        <v>0</v>
      </c>
      <c r="AL470" s="6">
        <v>0</v>
      </c>
      <c r="AM470" s="6">
        <v>0</v>
      </c>
      <c r="AN470" s="6">
        <v>1.052</v>
      </c>
      <c r="AO470" s="6">
        <v>0.90900000000000003</v>
      </c>
      <c r="AP470" s="6">
        <v>18.54</v>
      </c>
      <c r="AQ470" s="6">
        <v>0.69899999999999995</v>
      </c>
      <c r="AR470" s="6">
        <v>20.43</v>
      </c>
      <c r="AS470" s="6">
        <v>0.77</v>
      </c>
      <c r="AT470" s="6">
        <v>5.18</v>
      </c>
      <c r="AU470" s="6">
        <v>0.19500000000000001</v>
      </c>
      <c r="AV470" s="6">
        <v>1.7509999999999999</v>
      </c>
      <c r="AW470" s="6">
        <v>6.6000000000000003E-2</v>
      </c>
      <c r="AX470" s="3"/>
      <c r="AY470" s="3"/>
      <c r="AZ470" s="6">
        <v>17.594000000000001</v>
      </c>
      <c r="BA470" s="6">
        <v>1.0999999999999999E-2</v>
      </c>
      <c r="BB470" s="6">
        <v>8.0000000000000002E-3</v>
      </c>
      <c r="BC470" s="6">
        <v>5.8999999999999997E-2</v>
      </c>
      <c r="BD470" s="6">
        <v>5.0000000000000001E-3</v>
      </c>
      <c r="BE470" s="6">
        <v>0.01</v>
      </c>
      <c r="BF470" s="6">
        <v>4.0000000000000001E-3</v>
      </c>
      <c r="BG470" s="6">
        <v>6.3E-2</v>
      </c>
      <c r="BH470" s="6">
        <v>2E-3</v>
      </c>
      <c r="BI470" s="6">
        <v>0</v>
      </c>
      <c r="BJ470" s="6">
        <v>0</v>
      </c>
      <c r="BK470" s="6">
        <v>0.30099999999999999</v>
      </c>
      <c r="BL470" s="6">
        <v>8.0000000000000002E-3</v>
      </c>
      <c r="BM470" s="3"/>
      <c r="BN470" s="6">
        <v>0</v>
      </c>
      <c r="BO470" s="6">
        <v>0</v>
      </c>
      <c r="BP470" s="6">
        <v>0.36499999999999999</v>
      </c>
      <c r="BQ470" s="6">
        <v>1.6E-2</v>
      </c>
      <c r="BR470" s="3"/>
      <c r="BS470" s="6">
        <v>0.14000000000000001</v>
      </c>
      <c r="BT470" s="6">
        <v>1E-3</v>
      </c>
      <c r="BU470" s="6">
        <v>1E-3</v>
      </c>
      <c r="BV470" s="6">
        <v>2E-3</v>
      </c>
      <c r="BW470" s="6">
        <v>0</v>
      </c>
      <c r="BX470" s="6">
        <v>24.1</v>
      </c>
      <c r="BY470" s="6">
        <v>27.9</v>
      </c>
      <c r="BZ470" s="6">
        <v>1.831</v>
      </c>
      <c r="CA470" s="6">
        <v>74.551000000000002</v>
      </c>
    </row>
    <row r="471" spans="1:79" x14ac:dyDescent="0.25">
      <c r="A471" s="4" t="s">
        <v>43</v>
      </c>
      <c r="B471" s="4">
        <v>2007</v>
      </c>
      <c r="C471" s="4" t="s">
        <v>44</v>
      </c>
      <c r="D471" s="5">
        <v>26713652</v>
      </c>
      <c r="E471" s="5">
        <v>9200000000</v>
      </c>
      <c r="F471" s="6">
        <v>0.115</v>
      </c>
      <c r="G471" s="6">
        <v>4.0000000000000001E-3</v>
      </c>
      <c r="H471" s="6">
        <v>2.57</v>
      </c>
      <c r="I471" s="6">
        <v>0.114</v>
      </c>
      <c r="J471" s="7">
        <v>4.6360000000000001</v>
      </c>
      <c r="K471" s="6">
        <v>20.853999999999999</v>
      </c>
      <c r="L471" s="6">
        <v>-0.14299999999999999</v>
      </c>
      <c r="M471" s="6">
        <v>-0.67900000000000005</v>
      </c>
      <c r="N471" s="6">
        <v>0.78100000000000003</v>
      </c>
      <c r="O471" s="6">
        <v>0.42</v>
      </c>
      <c r="P471" s="6">
        <v>1.194</v>
      </c>
      <c r="Q471" s="6">
        <v>9.6000000000000002E-2</v>
      </c>
      <c r="R471" s="6">
        <v>5.1999999999999998E-2</v>
      </c>
      <c r="S471" s="6">
        <v>0.14699999999999999</v>
      </c>
      <c r="T471" s="6">
        <v>0.747</v>
      </c>
      <c r="U471" s="6">
        <v>2.8000000000000001E-2</v>
      </c>
      <c r="V471" s="6">
        <v>4.7530000000000001</v>
      </c>
      <c r="W471" s="6">
        <v>0.17799999999999999</v>
      </c>
      <c r="X471" s="6">
        <v>9.6000000000000002E-2</v>
      </c>
      <c r="Y471" s="6">
        <v>2.399</v>
      </c>
      <c r="Z471" s="6">
        <v>53.24</v>
      </c>
      <c r="AA471" s="6">
        <v>1216.1569999999999</v>
      </c>
      <c r="AB471" s="6">
        <v>14.337</v>
      </c>
      <c r="AC471" s="6">
        <v>0</v>
      </c>
      <c r="AD471" s="6">
        <v>0</v>
      </c>
      <c r="AE471" s="6">
        <v>2042.35</v>
      </c>
      <c r="AF471" s="6">
        <v>36.503999999999998</v>
      </c>
      <c r="AG471" s="3"/>
      <c r="AH471" s="6">
        <v>653.86800000000005</v>
      </c>
      <c r="AI471" s="6">
        <v>0.35199999999999998</v>
      </c>
      <c r="AJ471" s="6">
        <v>0</v>
      </c>
      <c r="AK471" s="6">
        <v>0</v>
      </c>
      <c r="AL471" s="6">
        <v>0</v>
      </c>
      <c r="AM471" s="6">
        <v>0</v>
      </c>
      <c r="AN471" s="6">
        <v>1.0529999999999999</v>
      </c>
      <c r="AO471" s="6">
        <v>0.90600000000000003</v>
      </c>
      <c r="AP471" s="6">
        <v>18.283000000000001</v>
      </c>
      <c r="AQ471" s="6">
        <v>0.68400000000000005</v>
      </c>
      <c r="AR471" s="6">
        <v>20.48</v>
      </c>
      <c r="AS471" s="6">
        <v>0.76700000000000002</v>
      </c>
      <c r="AT471" s="6">
        <v>5.17</v>
      </c>
      <c r="AU471" s="6">
        <v>0.19400000000000001</v>
      </c>
      <c r="AV471" s="6">
        <v>1.7070000000000001</v>
      </c>
      <c r="AW471" s="6">
        <v>6.4000000000000001E-2</v>
      </c>
      <c r="AX471" s="3"/>
      <c r="AY471" s="3"/>
      <c r="AZ471" s="6">
        <v>17.466999999999999</v>
      </c>
      <c r="BA471" s="6">
        <v>0.01</v>
      </c>
      <c r="BB471" s="6">
        <v>8.0000000000000002E-3</v>
      </c>
      <c r="BC471" s="6">
        <v>5.8000000000000003E-2</v>
      </c>
      <c r="BD471" s="6">
        <v>6.0000000000000001E-3</v>
      </c>
      <c r="BE471" s="6">
        <v>0.01</v>
      </c>
      <c r="BF471" s="6">
        <v>4.0000000000000001E-3</v>
      </c>
      <c r="BG471" s="6">
        <v>6.3E-2</v>
      </c>
      <c r="BH471" s="6">
        <v>2E-3</v>
      </c>
      <c r="BI471" s="6">
        <v>0</v>
      </c>
      <c r="BJ471" s="6">
        <v>0</v>
      </c>
      <c r="BK471" s="6">
        <v>0.30099999999999999</v>
      </c>
      <c r="BL471" s="6">
        <v>8.0000000000000002E-3</v>
      </c>
      <c r="BM471" s="3"/>
      <c r="BN471" s="6">
        <v>0</v>
      </c>
      <c r="BO471" s="6">
        <v>0</v>
      </c>
      <c r="BP471" s="6">
        <v>0.41199999999999998</v>
      </c>
      <c r="BQ471" s="6">
        <v>1.4999999999999999E-2</v>
      </c>
      <c r="BR471" s="3"/>
      <c r="BS471" s="6">
        <v>0.13900000000000001</v>
      </c>
      <c r="BT471" s="6">
        <v>1E-3</v>
      </c>
      <c r="BU471" s="6">
        <v>1E-3</v>
      </c>
      <c r="BV471" s="6">
        <v>2E-3</v>
      </c>
      <c r="BW471" s="6">
        <v>0</v>
      </c>
      <c r="BX471" s="6">
        <v>24.21</v>
      </c>
      <c r="BY471" s="6">
        <v>28.13</v>
      </c>
      <c r="BZ471" s="6">
        <v>2.1819999999999999</v>
      </c>
      <c r="CA471" s="6">
        <v>84.900999999999996</v>
      </c>
    </row>
    <row r="472" spans="1:79" x14ac:dyDescent="0.25">
      <c r="A472" s="4" t="s">
        <v>43</v>
      </c>
      <c r="B472" s="4">
        <v>2008</v>
      </c>
      <c r="C472" s="4" t="s">
        <v>44</v>
      </c>
      <c r="D472" s="5">
        <v>26881542</v>
      </c>
      <c r="E472" s="5">
        <v>10100000000</v>
      </c>
      <c r="F472" s="6">
        <v>0.113</v>
      </c>
      <c r="G472" s="6">
        <v>4.0000000000000001E-3</v>
      </c>
      <c r="H472" s="6">
        <v>3.3519999999999999</v>
      </c>
      <c r="I472" s="6">
        <v>0.78100000000000003</v>
      </c>
      <c r="J472" s="7">
        <v>30.402000000000001</v>
      </c>
      <c r="K472" s="6">
        <v>21.782</v>
      </c>
      <c r="L472" s="6">
        <v>0.92800000000000005</v>
      </c>
      <c r="M472" s="6">
        <v>4.45</v>
      </c>
      <c r="N472" s="6">
        <v>0.81</v>
      </c>
      <c r="O472" s="6">
        <v>0.41499999999999998</v>
      </c>
      <c r="P472" s="6">
        <v>1.1259999999999999</v>
      </c>
      <c r="Q472" s="6">
        <v>0.125</v>
      </c>
      <c r="R472" s="6">
        <v>6.4000000000000001E-2</v>
      </c>
      <c r="S472" s="6">
        <v>0.17299999999999999</v>
      </c>
      <c r="T472" s="6">
        <v>0.747</v>
      </c>
      <c r="U472" s="6">
        <v>2.8000000000000001E-2</v>
      </c>
      <c r="V472" s="6">
        <v>6.0990000000000002</v>
      </c>
      <c r="W472" s="6">
        <v>0.22700000000000001</v>
      </c>
      <c r="X472" s="6">
        <v>0.11600000000000001</v>
      </c>
      <c r="Y472" s="6">
        <v>2.512</v>
      </c>
      <c r="Z472" s="6">
        <v>56.591999999999999</v>
      </c>
      <c r="AA472" s="6">
        <v>1237.9390000000001</v>
      </c>
      <c r="AB472" s="6">
        <v>15.084</v>
      </c>
      <c r="AC472" s="6">
        <v>0</v>
      </c>
      <c r="AD472" s="6">
        <v>0</v>
      </c>
      <c r="AE472" s="6">
        <v>2060.7800000000002</v>
      </c>
      <c r="AF472" s="6">
        <v>38.996000000000002</v>
      </c>
      <c r="AG472" s="3"/>
      <c r="AH472" s="6">
        <v>719.46100000000001</v>
      </c>
      <c r="AI472" s="6">
        <v>0.36799999999999999</v>
      </c>
      <c r="AJ472" s="6">
        <v>0</v>
      </c>
      <c r="AK472" s="6">
        <v>0</v>
      </c>
      <c r="AL472" s="6">
        <v>0</v>
      </c>
      <c r="AM472" s="6">
        <v>0</v>
      </c>
      <c r="AN472" s="6">
        <v>1.087</v>
      </c>
      <c r="AO472" s="6">
        <v>0.95099999999999996</v>
      </c>
      <c r="AP472" s="6">
        <v>18.43</v>
      </c>
      <c r="AQ472" s="6">
        <v>0.68600000000000005</v>
      </c>
      <c r="AR472" s="6">
        <v>21.24</v>
      </c>
      <c r="AS472" s="6">
        <v>0.79</v>
      </c>
      <c r="AT472" s="6">
        <v>5.47</v>
      </c>
      <c r="AU472" s="6">
        <v>0.20300000000000001</v>
      </c>
      <c r="AV472" s="6">
        <v>2.492</v>
      </c>
      <c r="AW472" s="6">
        <v>9.2999999999999999E-2</v>
      </c>
      <c r="AX472" s="3"/>
      <c r="AY472" s="3"/>
      <c r="AZ472" s="6">
        <v>19.34</v>
      </c>
      <c r="BA472" s="6">
        <v>0.01</v>
      </c>
      <c r="BB472" s="6">
        <v>0.01</v>
      </c>
      <c r="BC472" s="6">
        <v>5.8999999999999997E-2</v>
      </c>
      <c r="BD472" s="6">
        <v>6.0000000000000001E-3</v>
      </c>
      <c r="BE472" s="6">
        <v>0.01</v>
      </c>
      <c r="BF472" s="6">
        <v>4.0000000000000001E-3</v>
      </c>
      <c r="BG472" s="6">
        <v>6.3E-2</v>
      </c>
      <c r="BH472" s="6">
        <v>2E-3</v>
      </c>
      <c r="BI472" s="6">
        <v>0</v>
      </c>
      <c r="BJ472" s="6">
        <v>0</v>
      </c>
      <c r="BK472" s="6">
        <v>0.30199999999999999</v>
      </c>
      <c r="BL472" s="6">
        <v>8.9999999999999993E-3</v>
      </c>
      <c r="BM472" s="3"/>
      <c r="BN472" s="6">
        <v>0</v>
      </c>
      <c r="BO472" s="6">
        <v>0</v>
      </c>
      <c r="BP472" s="6">
        <v>0.39700000000000002</v>
      </c>
      <c r="BQ472" s="6">
        <v>2.1999999999999999E-2</v>
      </c>
      <c r="BR472" s="3"/>
      <c r="BS472" s="6">
        <v>0.13800000000000001</v>
      </c>
      <c r="BT472" s="6">
        <v>1E-3</v>
      </c>
      <c r="BU472" s="6">
        <v>1E-3</v>
      </c>
      <c r="BV472" s="6">
        <v>2E-3</v>
      </c>
      <c r="BW472" s="6">
        <v>0</v>
      </c>
      <c r="BX472" s="6">
        <v>25.57</v>
      </c>
      <c r="BY472" s="6">
        <v>29.22</v>
      </c>
      <c r="BZ472" s="6">
        <v>2.7469999999999999</v>
      </c>
      <c r="CA472" s="6">
        <v>81.968999999999994</v>
      </c>
    </row>
    <row r="473" spans="1:79" x14ac:dyDescent="0.25">
      <c r="A473" s="4" t="s">
        <v>43</v>
      </c>
      <c r="B473" s="4">
        <v>2009</v>
      </c>
      <c r="C473" s="4" t="s">
        <v>44</v>
      </c>
      <c r="D473" s="5">
        <v>27026952</v>
      </c>
      <c r="E473" s="5">
        <v>10800000000</v>
      </c>
      <c r="F473" s="6">
        <v>0.45800000000000002</v>
      </c>
      <c r="G473" s="6">
        <v>1.7000000000000001E-2</v>
      </c>
      <c r="H473" s="6">
        <v>4.1289999999999996</v>
      </c>
      <c r="I473" s="6">
        <v>0.77800000000000002</v>
      </c>
      <c r="J473" s="7">
        <v>23.198</v>
      </c>
      <c r="K473" s="6">
        <v>21.167000000000002</v>
      </c>
      <c r="L473" s="6">
        <v>-0.61499999999999999</v>
      </c>
      <c r="M473" s="6">
        <v>-2.8220000000000001</v>
      </c>
      <c r="N473" s="6">
        <v>0.78300000000000003</v>
      </c>
      <c r="O473" s="6">
        <v>0.38600000000000001</v>
      </c>
      <c r="P473" s="6">
        <v>0.95699999999999996</v>
      </c>
      <c r="Q473" s="6">
        <v>0.153</v>
      </c>
      <c r="R473" s="6">
        <v>7.4999999999999997E-2</v>
      </c>
      <c r="S473" s="6">
        <v>0.187</v>
      </c>
      <c r="T473" s="6">
        <v>0.70299999999999996</v>
      </c>
      <c r="U473" s="6">
        <v>2.5999999999999999E-2</v>
      </c>
      <c r="V473" s="6">
        <v>3.6739999999999999</v>
      </c>
      <c r="W473" s="6">
        <v>0.13600000000000001</v>
      </c>
      <c r="X473" s="6">
        <v>6.7000000000000004E-2</v>
      </c>
      <c r="Y473" s="6">
        <v>2.97</v>
      </c>
      <c r="Z473" s="6">
        <v>60.720999999999997</v>
      </c>
      <c r="AA473" s="6">
        <v>1259.106</v>
      </c>
      <c r="AB473" s="6">
        <v>15.787000000000001</v>
      </c>
      <c r="AC473" s="6">
        <v>0</v>
      </c>
      <c r="AD473" s="6">
        <v>0</v>
      </c>
      <c r="AE473" s="6">
        <v>2077.8180000000002</v>
      </c>
      <c r="AF473" s="6">
        <v>41.963999999999999</v>
      </c>
      <c r="AG473" s="3"/>
      <c r="AH473" s="6">
        <v>818.67499999999995</v>
      </c>
      <c r="AI473" s="6">
        <v>0.40300000000000002</v>
      </c>
      <c r="AJ473" s="6">
        <v>0</v>
      </c>
      <c r="AK473" s="6">
        <v>0</v>
      </c>
      <c r="AL473" s="6">
        <v>0</v>
      </c>
      <c r="AM473" s="6">
        <v>0</v>
      </c>
      <c r="AN473" s="6">
        <v>1.141</v>
      </c>
      <c r="AO473" s="6">
        <v>1.0149999999999999</v>
      </c>
      <c r="AP473" s="6">
        <v>17.038</v>
      </c>
      <c r="AQ473" s="6">
        <v>0.63</v>
      </c>
      <c r="AR473" s="6">
        <v>21.8</v>
      </c>
      <c r="AS473" s="6">
        <v>0.80700000000000005</v>
      </c>
      <c r="AT473" s="6">
        <v>5.86</v>
      </c>
      <c r="AU473" s="6">
        <v>0.217</v>
      </c>
      <c r="AV473" s="6">
        <v>2.968</v>
      </c>
      <c r="AW473" s="6">
        <v>0.11</v>
      </c>
      <c r="AX473" s="3"/>
      <c r="AY473" s="3"/>
      <c r="AZ473" s="6">
        <v>22.126000000000001</v>
      </c>
      <c r="BA473" s="6">
        <v>3.9E-2</v>
      </c>
      <c r="BB473" s="6">
        <v>1.2999999999999999E-2</v>
      </c>
      <c r="BC473" s="6">
        <v>5.8000000000000003E-2</v>
      </c>
      <c r="BD473" s="6">
        <v>5.0000000000000001E-3</v>
      </c>
      <c r="BE473" s="6">
        <v>1.0999999999999999E-2</v>
      </c>
      <c r="BF473" s="6">
        <v>5.0000000000000001E-3</v>
      </c>
      <c r="BG473" s="6">
        <v>6.3E-2</v>
      </c>
      <c r="BH473" s="6">
        <v>3.0000000000000001E-3</v>
      </c>
      <c r="BI473" s="6">
        <v>0</v>
      </c>
      <c r="BJ473" s="6">
        <v>0</v>
      </c>
      <c r="BK473" s="6">
        <v>0.30199999999999999</v>
      </c>
      <c r="BL473" s="6">
        <v>8.9999999999999993E-3</v>
      </c>
      <c r="BM473" s="3"/>
      <c r="BN473" s="6">
        <v>0</v>
      </c>
      <c r="BO473" s="6">
        <v>0</v>
      </c>
      <c r="BP473" s="6">
        <v>0.33800000000000002</v>
      </c>
      <c r="BQ473" s="6">
        <v>2.7E-2</v>
      </c>
      <c r="BR473" s="3"/>
      <c r="BS473" s="6">
        <v>0.13800000000000001</v>
      </c>
      <c r="BT473" s="6">
        <v>1E-3</v>
      </c>
      <c r="BU473" s="6">
        <v>1E-3</v>
      </c>
      <c r="BV473" s="6">
        <v>2E-3</v>
      </c>
      <c r="BW473" s="6">
        <v>0</v>
      </c>
      <c r="BX473" s="6">
        <v>27.42</v>
      </c>
      <c r="BY473" s="6">
        <v>30.85</v>
      </c>
      <c r="BZ473" s="6">
        <v>-0.45600000000000002</v>
      </c>
      <c r="CA473" s="6">
        <v>-11.038</v>
      </c>
    </row>
    <row r="474" spans="1:79" x14ac:dyDescent="0.25">
      <c r="A474" s="4" t="s">
        <v>43</v>
      </c>
      <c r="B474" s="4">
        <v>2010</v>
      </c>
      <c r="C474" s="4" t="s">
        <v>44</v>
      </c>
      <c r="D474" s="5">
        <v>27161572</v>
      </c>
      <c r="E474" s="5">
        <v>11700000000</v>
      </c>
      <c r="F474" s="6">
        <v>0.51900000000000002</v>
      </c>
      <c r="G474" s="6">
        <v>1.9E-2</v>
      </c>
      <c r="H474" s="6">
        <v>4.8239999999999998</v>
      </c>
      <c r="I474" s="6">
        <v>0.69499999999999995</v>
      </c>
      <c r="J474" s="7">
        <v>16.829999999999998</v>
      </c>
      <c r="K474" s="6">
        <v>21.641999999999999</v>
      </c>
      <c r="L474" s="6">
        <v>0.47499999999999998</v>
      </c>
      <c r="M474" s="6">
        <v>2.2450000000000001</v>
      </c>
      <c r="N474" s="6">
        <v>0.79700000000000004</v>
      </c>
      <c r="O474" s="6">
        <v>0.377</v>
      </c>
      <c r="P474" s="6">
        <v>0.91700000000000004</v>
      </c>
      <c r="Q474" s="6">
        <v>0.17799999999999999</v>
      </c>
      <c r="R474" s="6">
        <v>8.4000000000000005E-2</v>
      </c>
      <c r="S474" s="6">
        <v>0.20399999999999999</v>
      </c>
      <c r="T474" s="6">
        <v>1.103</v>
      </c>
      <c r="U474" s="6">
        <v>4.1000000000000002E-2</v>
      </c>
      <c r="V474" s="6">
        <v>4.4349999999999996</v>
      </c>
      <c r="W474" s="6">
        <v>0.16300000000000001</v>
      </c>
      <c r="X474" s="6">
        <v>7.6999999999999999E-2</v>
      </c>
      <c r="Y474" s="6">
        <v>3.4889999999999999</v>
      </c>
      <c r="Z474" s="6">
        <v>65.546000000000006</v>
      </c>
      <c r="AA474" s="6">
        <v>1280.748</v>
      </c>
      <c r="AB474" s="6">
        <v>16.89</v>
      </c>
      <c r="AC474" s="6">
        <v>0</v>
      </c>
      <c r="AD474" s="6">
        <v>0</v>
      </c>
      <c r="AE474" s="6">
        <v>2094.6350000000002</v>
      </c>
      <c r="AF474" s="6">
        <v>45.167000000000002</v>
      </c>
      <c r="AG474" s="3"/>
      <c r="AH474" s="6">
        <v>868.66899999999998</v>
      </c>
      <c r="AI474" s="6">
        <v>0.41099999999999998</v>
      </c>
      <c r="AJ474" s="6">
        <v>0</v>
      </c>
      <c r="AK474" s="6">
        <v>0</v>
      </c>
      <c r="AL474" s="6">
        <v>0</v>
      </c>
      <c r="AM474" s="6">
        <v>0</v>
      </c>
      <c r="AN474" s="6">
        <v>1.1759999999999999</v>
      </c>
      <c r="AO474" s="6">
        <v>1.0549999999999999</v>
      </c>
      <c r="AP474" s="6">
        <v>16.818000000000001</v>
      </c>
      <c r="AQ474" s="6">
        <v>0.61899999999999999</v>
      </c>
      <c r="AR474" s="6">
        <v>22.02</v>
      </c>
      <c r="AS474" s="6">
        <v>0.81100000000000005</v>
      </c>
      <c r="AT474" s="6">
        <v>6.12</v>
      </c>
      <c r="AU474" s="6">
        <v>0.22500000000000001</v>
      </c>
      <c r="AV474" s="6">
        <v>3.202</v>
      </c>
      <c r="AW474" s="6">
        <v>0.11799999999999999</v>
      </c>
      <c r="AX474" s="3"/>
      <c r="AY474" s="3"/>
      <c r="AZ474" s="6">
        <v>23.594000000000001</v>
      </c>
      <c r="BA474" s="6">
        <v>4.1000000000000002E-2</v>
      </c>
      <c r="BB474" s="6">
        <v>1.4E-2</v>
      </c>
      <c r="BC474" s="6">
        <v>5.7000000000000002E-2</v>
      </c>
      <c r="BD474" s="6">
        <v>8.0000000000000002E-3</v>
      </c>
      <c r="BE474" s="6">
        <v>1.2E-2</v>
      </c>
      <c r="BF474" s="6">
        <v>5.0000000000000001E-3</v>
      </c>
      <c r="BG474" s="6">
        <v>6.3E-2</v>
      </c>
      <c r="BH474" s="6">
        <v>3.0000000000000001E-3</v>
      </c>
      <c r="BI474" s="6">
        <v>0</v>
      </c>
      <c r="BJ474" s="6">
        <v>0</v>
      </c>
      <c r="BK474" s="6">
        <v>0.30299999999999999</v>
      </c>
      <c r="BL474" s="6">
        <v>0.01</v>
      </c>
      <c r="BM474" s="3"/>
      <c r="BN474" s="6">
        <v>0</v>
      </c>
      <c r="BO474" s="6">
        <v>0</v>
      </c>
      <c r="BP474" s="6">
        <v>0.34799999999999998</v>
      </c>
      <c r="BQ474" s="6">
        <v>2.8000000000000001E-2</v>
      </c>
      <c r="BR474" s="3"/>
      <c r="BS474" s="6">
        <v>0.13700000000000001</v>
      </c>
      <c r="BT474" s="6">
        <v>1E-3</v>
      </c>
      <c r="BU474" s="6">
        <v>1E-3</v>
      </c>
      <c r="BV474" s="6">
        <v>2E-3</v>
      </c>
      <c r="BW474" s="6">
        <v>0</v>
      </c>
      <c r="BX474" s="6">
        <v>28.65</v>
      </c>
      <c r="BY474" s="6">
        <v>31.94</v>
      </c>
      <c r="BZ474" s="6">
        <v>-0.38900000000000001</v>
      </c>
      <c r="CA474" s="6">
        <v>-8.0609999999999999</v>
      </c>
    </row>
    <row r="475" spans="1:79" x14ac:dyDescent="0.25">
      <c r="A475" s="4" t="s">
        <v>43</v>
      </c>
      <c r="B475" s="4">
        <v>2011</v>
      </c>
      <c r="C475" s="4" t="s">
        <v>44</v>
      </c>
      <c r="D475" s="5">
        <v>27266398</v>
      </c>
      <c r="E475" s="5">
        <v>12700000000</v>
      </c>
      <c r="F475" s="6">
        <v>0.79400000000000004</v>
      </c>
      <c r="G475" s="6">
        <v>2.9000000000000001E-2</v>
      </c>
      <c r="H475" s="6">
        <v>5.22</v>
      </c>
      <c r="I475" s="6">
        <v>0.39600000000000002</v>
      </c>
      <c r="J475" s="7">
        <v>8.2110000000000003</v>
      </c>
      <c r="K475" s="6">
        <v>18.923999999999999</v>
      </c>
      <c r="L475" s="6">
        <v>-2.718</v>
      </c>
      <c r="M475" s="6">
        <v>-12.56</v>
      </c>
      <c r="N475" s="6">
        <v>0.69399999999999995</v>
      </c>
      <c r="O475" s="6">
        <v>0.31900000000000001</v>
      </c>
      <c r="P475" s="6">
        <v>0.753</v>
      </c>
      <c r="Q475" s="6">
        <v>0.191</v>
      </c>
      <c r="R475" s="6">
        <v>8.7999999999999995E-2</v>
      </c>
      <c r="S475" s="6">
        <v>0.20799999999999999</v>
      </c>
      <c r="T475" s="6">
        <v>1.1140000000000001</v>
      </c>
      <c r="U475" s="6">
        <v>4.1000000000000002E-2</v>
      </c>
      <c r="V475" s="6">
        <v>4.8280000000000003</v>
      </c>
      <c r="W475" s="6">
        <v>0.17699999999999999</v>
      </c>
      <c r="X475" s="6">
        <v>8.1000000000000003E-2</v>
      </c>
      <c r="Y475" s="6">
        <v>4.2830000000000004</v>
      </c>
      <c r="Z475" s="6">
        <v>70.766000000000005</v>
      </c>
      <c r="AA475" s="6">
        <v>1299.672</v>
      </c>
      <c r="AB475" s="6">
        <v>18.004000000000001</v>
      </c>
      <c r="AC475" s="6">
        <v>0</v>
      </c>
      <c r="AD475" s="6">
        <v>0</v>
      </c>
      <c r="AE475" s="6">
        <v>2108.3389999999999</v>
      </c>
      <c r="AF475" s="6">
        <v>48.478999999999999</v>
      </c>
      <c r="AG475" s="3"/>
      <c r="AH475" s="6">
        <v>922.14300000000003</v>
      </c>
      <c r="AI475" s="6">
        <v>0.42399999999999999</v>
      </c>
      <c r="AJ475" s="6">
        <v>0</v>
      </c>
      <c r="AK475" s="6">
        <v>0</v>
      </c>
      <c r="AL475" s="6">
        <v>0</v>
      </c>
      <c r="AM475" s="6">
        <v>0</v>
      </c>
      <c r="AN475" s="6">
        <v>1.2170000000000001</v>
      </c>
      <c r="AO475" s="6">
        <v>1.3460000000000001</v>
      </c>
      <c r="AP475" s="6">
        <v>13.702999999999999</v>
      </c>
      <c r="AQ475" s="6">
        <v>0.503</v>
      </c>
      <c r="AR475" s="6">
        <v>22.27</v>
      </c>
      <c r="AS475" s="6">
        <v>0.81699999999999995</v>
      </c>
      <c r="AT475" s="6">
        <v>6.19</v>
      </c>
      <c r="AU475" s="6">
        <v>0.22700000000000001</v>
      </c>
      <c r="AV475" s="6">
        <v>3.3119999999999998</v>
      </c>
      <c r="AW475" s="6">
        <v>0.121</v>
      </c>
      <c r="AX475" s="3"/>
      <c r="AY475" s="3"/>
      <c r="AZ475" s="6">
        <v>25.143999999999998</v>
      </c>
      <c r="BA475" s="6">
        <v>5.8999999999999997E-2</v>
      </c>
      <c r="BB475" s="6">
        <v>1.4999999999999999E-2</v>
      </c>
      <c r="BC475" s="6">
        <v>4.8000000000000001E-2</v>
      </c>
      <c r="BD475" s="6">
        <v>8.0000000000000002E-3</v>
      </c>
      <c r="BE475" s="6">
        <v>1.4E-2</v>
      </c>
      <c r="BF475" s="6">
        <v>5.0000000000000001E-3</v>
      </c>
      <c r="BG475" s="6">
        <v>6.3E-2</v>
      </c>
      <c r="BH475" s="6">
        <v>3.0000000000000001E-3</v>
      </c>
      <c r="BI475" s="6">
        <v>0</v>
      </c>
      <c r="BJ475" s="6">
        <v>0</v>
      </c>
      <c r="BK475" s="6">
        <v>0.30199999999999999</v>
      </c>
      <c r="BL475" s="6">
        <v>0.01</v>
      </c>
      <c r="BM475" s="3"/>
      <c r="BN475" s="6">
        <v>0</v>
      </c>
      <c r="BO475" s="6">
        <v>0</v>
      </c>
      <c r="BP475" s="6">
        <v>0.27600000000000002</v>
      </c>
      <c r="BQ475" s="6">
        <v>2.9000000000000001E-2</v>
      </c>
      <c r="BR475" s="3"/>
      <c r="BS475" s="6">
        <v>0.13700000000000001</v>
      </c>
      <c r="BT475" s="6">
        <v>1E-3</v>
      </c>
      <c r="BU475" s="6">
        <v>1E-3</v>
      </c>
      <c r="BV475" s="6">
        <v>2E-3</v>
      </c>
      <c r="BW475" s="6">
        <v>0</v>
      </c>
      <c r="BX475" s="6">
        <v>36.71</v>
      </c>
      <c r="BY475" s="6">
        <v>33.19</v>
      </c>
      <c r="BZ475" s="6">
        <v>-0.39200000000000002</v>
      </c>
      <c r="CA475" s="6">
        <v>-7.5119999999999996</v>
      </c>
    </row>
    <row r="476" spans="1:79" x14ac:dyDescent="0.25">
      <c r="A476" s="4" t="s">
        <v>43</v>
      </c>
      <c r="B476" s="4">
        <v>2012</v>
      </c>
      <c r="C476" s="4" t="s">
        <v>44</v>
      </c>
      <c r="D476" s="5">
        <v>27330696</v>
      </c>
      <c r="E476" s="5">
        <v>13800000000</v>
      </c>
      <c r="F476" s="6">
        <v>1.026</v>
      </c>
      <c r="G476" s="6">
        <v>3.7999999999999999E-2</v>
      </c>
      <c r="H476" s="6">
        <v>5.47</v>
      </c>
      <c r="I476" s="6">
        <v>0.25</v>
      </c>
      <c r="J476" s="7">
        <v>4.7859999999999996</v>
      </c>
      <c r="K476" s="6">
        <v>17.085000000000001</v>
      </c>
      <c r="L476" s="6">
        <v>-1.839</v>
      </c>
      <c r="M476" s="6">
        <v>-9.7159999999999993</v>
      </c>
      <c r="N476" s="6">
        <v>0.625</v>
      </c>
      <c r="O476" s="6">
        <v>0.27500000000000002</v>
      </c>
      <c r="P476" s="6">
        <v>0.64600000000000002</v>
      </c>
      <c r="Q476" s="6">
        <v>0.2</v>
      </c>
      <c r="R476" s="6">
        <v>8.7999999999999995E-2</v>
      </c>
      <c r="S476" s="6">
        <v>0.20699999999999999</v>
      </c>
      <c r="T476" s="6">
        <v>0.83199999999999996</v>
      </c>
      <c r="U476" s="6">
        <v>0.03</v>
      </c>
      <c r="V476" s="6">
        <v>5.0679999999999996</v>
      </c>
      <c r="W476" s="6">
        <v>0.185</v>
      </c>
      <c r="X476" s="6">
        <v>8.2000000000000003E-2</v>
      </c>
      <c r="Y476" s="6">
        <v>5.3090000000000002</v>
      </c>
      <c r="Z476" s="6">
        <v>76.236000000000004</v>
      </c>
      <c r="AA476" s="6">
        <v>1316.7570000000001</v>
      </c>
      <c r="AB476" s="6">
        <v>18.835999999999999</v>
      </c>
      <c r="AC476" s="6">
        <v>0</v>
      </c>
      <c r="AD476" s="6">
        <v>0</v>
      </c>
      <c r="AE476" s="6">
        <v>2119.9540000000002</v>
      </c>
      <c r="AF476" s="6">
        <v>52.091000000000001</v>
      </c>
      <c r="AG476" s="3"/>
      <c r="AH476" s="6">
        <v>967.20600000000002</v>
      </c>
      <c r="AI476" s="6">
        <v>0.42599999999999999</v>
      </c>
      <c r="AJ476" s="6">
        <v>0</v>
      </c>
      <c r="AK476" s="6">
        <v>0</v>
      </c>
      <c r="AL476" s="6">
        <v>0</v>
      </c>
      <c r="AM476" s="6">
        <v>0</v>
      </c>
      <c r="AN476" s="6">
        <v>1.2529999999999999</v>
      </c>
      <c r="AO476" s="6">
        <v>1.395</v>
      </c>
      <c r="AP476" s="6">
        <v>11.615</v>
      </c>
      <c r="AQ476" s="6">
        <v>0.42499999999999999</v>
      </c>
      <c r="AR476" s="6">
        <v>22.63</v>
      </c>
      <c r="AS476" s="6">
        <v>0.82799999999999996</v>
      </c>
      <c r="AT476" s="6">
        <v>6.46</v>
      </c>
      <c r="AU476" s="6">
        <v>0.23599999999999999</v>
      </c>
      <c r="AV476" s="6">
        <v>3.613</v>
      </c>
      <c r="AW476" s="6">
        <v>0.13200000000000001</v>
      </c>
      <c r="AX476" s="3"/>
      <c r="AY476" s="3"/>
      <c r="AZ476" s="6">
        <v>26.434000000000001</v>
      </c>
      <c r="BA476" s="6">
        <v>7.3999999999999996E-2</v>
      </c>
      <c r="BB476" s="6">
        <v>1.6E-2</v>
      </c>
      <c r="BC476" s="6">
        <v>4.2999999999999997E-2</v>
      </c>
      <c r="BD476" s="6">
        <v>6.0000000000000001E-3</v>
      </c>
      <c r="BE476" s="6">
        <v>1.7000000000000001E-2</v>
      </c>
      <c r="BF476" s="6">
        <v>5.0000000000000001E-3</v>
      </c>
      <c r="BG476" s="6">
        <v>6.2E-2</v>
      </c>
      <c r="BH476" s="6">
        <v>3.0000000000000001E-3</v>
      </c>
      <c r="BI476" s="6">
        <v>0</v>
      </c>
      <c r="BJ476" s="6">
        <v>0</v>
      </c>
      <c r="BK476" s="6">
        <v>0.30199999999999999</v>
      </c>
      <c r="BL476" s="6">
        <v>0.01</v>
      </c>
      <c r="BM476" s="3"/>
      <c r="BN476" s="6">
        <v>0</v>
      </c>
      <c r="BO476" s="6">
        <v>0</v>
      </c>
      <c r="BP476" s="6">
        <v>0.24099999999999999</v>
      </c>
      <c r="BQ476" s="6">
        <v>3.1E-2</v>
      </c>
      <c r="BR476" s="3"/>
      <c r="BS476" s="6">
        <v>0.13600000000000001</v>
      </c>
      <c r="BT476" s="6">
        <v>1E-3</v>
      </c>
      <c r="BU476" s="6">
        <v>1E-3</v>
      </c>
      <c r="BV476" s="6">
        <v>2E-3</v>
      </c>
      <c r="BW476" s="6">
        <v>0</v>
      </c>
      <c r="BX476" s="6">
        <v>38.130000000000003</v>
      </c>
      <c r="BY476" s="6">
        <v>34.24</v>
      </c>
      <c r="BZ476" s="6">
        <v>-0.40300000000000002</v>
      </c>
      <c r="CA476" s="6">
        <v>-7.3579999999999997</v>
      </c>
    </row>
    <row r="477" spans="1:79" x14ac:dyDescent="0.25">
      <c r="A477" s="4" t="s">
        <v>43</v>
      </c>
      <c r="B477" s="4">
        <v>2013</v>
      </c>
      <c r="C477" s="4" t="s">
        <v>44</v>
      </c>
      <c r="D477" s="5">
        <v>27381558</v>
      </c>
      <c r="E477" s="5">
        <v>15000000000</v>
      </c>
      <c r="F477" s="6">
        <v>1.143</v>
      </c>
      <c r="G477" s="6">
        <v>4.2000000000000003E-2</v>
      </c>
      <c r="H477" s="6">
        <v>6.218</v>
      </c>
      <c r="I477" s="6">
        <v>0.748</v>
      </c>
      <c r="J477" s="7">
        <v>13.666</v>
      </c>
      <c r="K477" s="6">
        <v>14.205</v>
      </c>
      <c r="L477" s="6">
        <v>-2.88</v>
      </c>
      <c r="M477" s="6">
        <v>-16.855</v>
      </c>
      <c r="N477" s="6">
        <v>0.51900000000000002</v>
      </c>
      <c r="O477" s="6">
        <v>0.22</v>
      </c>
      <c r="P477" s="6">
        <v>0.50800000000000001</v>
      </c>
      <c r="Q477" s="6">
        <v>0.22700000000000001</v>
      </c>
      <c r="R477" s="6">
        <v>9.6000000000000002E-2</v>
      </c>
      <c r="S477" s="6">
        <v>0.223</v>
      </c>
      <c r="T477" s="6">
        <v>1.0409999999999999</v>
      </c>
      <c r="U477" s="6">
        <v>3.7999999999999999E-2</v>
      </c>
      <c r="V477" s="6">
        <v>5.9130000000000003</v>
      </c>
      <c r="W477" s="6">
        <v>0.216</v>
      </c>
      <c r="X477" s="6">
        <v>9.0999999999999998E-2</v>
      </c>
      <c r="Y477" s="6">
        <v>6.452</v>
      </c>
      <c r="Z477" s="6">
        <v>82.453999999999994</v>
      </c>
      <c r="AA477" s="6">
        <v>1330.962</v>
      </c>
      <c r="AB477" s="6">
        <v>19.876000000000001</v>
      </c>
      <c r="AC477" s="6">
        <v>0</v>
      </c>
      <c r="AD477" s="6">
        <v>0</v>
      </c>
      <c r="AE477" s="6">
        <v>2127.9409999999998</v>
      </c>
      <c r="AF477" s="6">
        <v>56.125999999999998</v>
      </c>
      <c r="AG477" s="3"/>
      <c r="AH477" s="6">
        <v>1020.58</v>
      </c>
      <c r="AI477" s="6">
        <v>0.432</v>
      </c>
      <c r="AJ477" s="6">
        <v>0</v>
      </c>
      <c r="AK477" s="6">
        <v>0</v>
      </c>
      <c r="AL477" s="6">
        <v>0</v>
      </c>
      <c r="AM477" s="6">
        <v>0</v>
      </c>
      <c r="AN477" s="6">
        <v>1.2729999999999999</v>
      </c>
      <c r="AO477" s="6">
        <v>1.417</v>
      </c>
      <c r="AP477" s="6">
        <v>7.9880000000000004</v>
      </c>
      <c r="AQ477" s="6">
        <v>0.29199999999999998</v>
      </c>
      <c r="AR477" s="6">
        <v>22.9</v>
      </c>
      <c r="AS477" s="6">
        <v>0.83599999999999997</v>
      </c>
      <c r="AT477" s="6">
        <v>6.76</v>
      </c>
      <c r="AU477" s="6">
        <v>0.247</v>
      </c>
      <c r="AV477" s="6">
        <v>4.0339999999999998</v>
      </c>
      <c r="AW477" s="6">
        <v>0.14699999999999999</v>
      </c>
      <c r="AX477" s="3"/>
      <c r="AY477" s="3"/>
      <c r="AZ477" s="6">
        <v>27.945</v>
      </c>
      <c r="BA477" s="6">
        <v>7.9000000000000001E-2</v>
      </c>
      <c r="BB477" s="6">
        <v>1.7999999999999999E-2</v>
      </c>
      <c r="BC477" s="6">
        <v>3.5999999999999997E-2</v>
      </c>
      <c r="BD477" s="6">
        <v>7.0000000000000001E-3</v>
      </c>
      <c r="BE477" s="6">
        <v>0.02</v>
      </c>
      <c r="BF477" s="6">
        <v>6.0000000000000001E-3</v>
      </c>
      <c r="BG477" s="6">
        <v>6.2E-2</v>
      </c>
      <c r="BH477" s="6">
        <v>3.0000000000000001E-3</v>
      </c>
      <c r="BI477" s="6">
        <v>0</v>
      </c>
      <c r="BJ477" s="6">
        <v>0</v>
      </c>
      <c r="BK477" s="6">
        <v>0.30099999999999999</v>
      </c>
      <c r="BL477" s="6">
        <v>1.0999999999999999E-2</v>
      </c>
      <c r="BM477" s="3"/>
      <c r="BN477" s="6">
        <v>0</v>
      </c>
      <c r="BO477" s="6">
        <v>0</v>
      </c>
      <c r="BP477" s="6">
        <v>0.17299999999999999</v>
      </c>
      <c r="BQ477" s="6">
        <v>3.5000000000000003E-2</v>
      </c>
      <c r="BR477" s="3"/>
      <c r="BS477" s="6">
        <v>0.13600000000000001</v>
      </c>
      <c r="BT477" s="6">
        <v>1E-3</v>
      </c>
      <c r="BU477" s="6">
        <v>1E-3</v>
      </c>
      <c r="BV477" s="6">
        <v>2E-3</v>
      </c>
      <c r="BW477" s="6">
        <v>0</v>
      </c>
      <c r="BX477" s="6">
        <v>38.799999999999997</v>
      </c>
      <c r="BY477" s="6">
        <v>34.869999999999997</v>
      </c>
      <c r="BZ477" s="6">
        <v>-0.30499999999999999</v>
      </c>
      <c r="CA477" s="6">
        <v>-4.9050000000000002</v>
      </c>
    </row>
    <row r="478" spans="1:79" x14ac:dyDescent="0.25">
      <c r="A478" s="4" t="s">
        <v>43</v>
      </c>
      <c r="B478" s="4">
        <v>2014</v>
      </c>
      <c r="C478" s="4" t="s">
        <v>44</v>
      </c>
      <c r="D478" s="5">
        <v>27462110</v>
      </c>
      <c r="E478" s="5">
        <v>16300000000</v>
      </c>
      <c r="F478" s="6">
        <v>1.1830000000000001</v>
      </c>
      <c r="G478" s="6">
        <v>4.2999999999999997E-2</v>
      </c>
      <c r="H478" s="6">
        <v>7.5910000000000002</v>
      </c>
      <c r="I478" s="6">
        <v>1.373</v>
      </c>
      <c r="J478" s="7">
        <v>22.09</v>
      </c>
      <c r="K478" s="6">
        <v>19.792000000000002</v>
      </c>
      <c r="L478" s="6">
        <v>5.5869999999999997</v>
      </c>
      <c r="M478" s="6">
        <v>39.331000000000003</v>
      </c>
      <c r="N478" s="6">
        <v>0.72099999999999997</v>
      </c>
      <c r="O478" s="6">
        <v>0.28899999999999998</v>
      </c>
      <c r="P478" s="6">
        <v>0.65600000000000003</v>
      </c>
      <c r="Q478" s="6">
        <v>0.27600000000000002</v>
      </c>
      <c r="R478" s="6">
        <v>0.111</v>
      </c>
      <c r="S478" s="6">
        <v>0.251</v>
      </c>
      <c r="T478" s="6">
        <v>1.8360000000000001</v>
      </c>
      <c r="U478" s="6">
        <v>6.7000000000000004E-2</v>
      </c>
      <c r="V478" s="6">
        <v>6.9530000000000003</v>
      </c>
      <c r="W478" s="6">
        <v>0.253</v>
      </c>
      <c r="X478" s="6">
        <v>0.10100000000000001</v>
      </c>
      <c r="Y478" s="6">
        <v>7.6349999999999998</v>
      </c>
      <c r="Z478" s="6">
        <v>90.046000000000006</v>
      </c>
      <c r="AA478" s="6">
        <v>1350.7550000000001</v>
      </c>
      <c r="AB478" s="6">
        <v>21.712</v>
      </c>
      <c r="AC478" s="6">
        <v>0</v>
      </c>
      <c r="AD478" s="6">
        <v>0</v>
      </c>
      <c r="AE478" s="6">
        <v>2140.143</v>
      </c>
      <c r="AF478" s="6">
        <v>60.698</v>
      </c>
      <c r="AG478" s="3"/>
      <c r="AH478" s="6">
        <v>1099.4449999999999</v>
      </c>
      <c r="AI478" s="6">
        <v>0.441</v>
      </c>
      <c r="AJ478" s="6">
        <v>0</v>
      </c>
      <c r="AK478" s="6">
        <v>0</v>
      </c>
      <c r="AL478" s="6">
        <v>0</v>
      </c>
      <c r="AM478" s="6">
        <v>0</v>
      </c>
      <c r="AN478" s="6">
        <v>1.3220000000000001</v>
      </c>
      <c r="AO478" s="6">
        <v>1.4650000000000001</v>
      </c>
      <c r="AP478" s="6">
        <v>12.201000000000001</v>
      </c>
      <c r="AQ478" s="6">
        <v>0.44400000000000001</v>
      </c>
      <c r="AR478" s="6">
        <v>23.06</v>
      </c>
      <c r="AS478" s="6">
        <v>0.84</v>
      </c>
      <c r="AT478" s="6">
        <v>6.97</v>
      </c>
      <c r="AU478" s="6">
        <v>0.254</v>
      </c>
      <c r="AV478" s="6">
        <v>4.5730000000000004</v>
      </c>
      <c r="AW478" s="6">
        <v>0.16700000000000001</v>
      </c>
      <c r="AX478" s="3"/>
      <c r="AY478" s="3"/>
      <c r="AZ478" s="6">
        <v>30.193000000000001</v>
      </c>
      <c r="BA478" s="6">
        <v>7.9000000000000001E-2</v>
      </c>
      <c r="BB478" s="6">
        <v>2.1000000000000001E-2</v>
      </c>
      <c r="BC478" s="6">
        <v>4.9000000000000002E-2</v>
      </c>
      <c r="BD478" s="6">
        <v>1.2E-2</v>
      </c>
      <c r="BE478" s="6">
        <v>2.1999999999999999E-2</v>
      </c>
      <c r="BF478" s="6">
        <v>6.0000000000000001E-3</v>
      </c>
      <c r="BG478" s="6">
        <v>6.2E-2</v>
      </c>
      <c r="BH478" s="6">
        <v>3.0000000000000001E-3</v>
      </c>
      <c r="BI478" s="6">
        <v>0</v>
      </c>
      <c r="BJ478" s="6">
        <v>0</v>
      </c>
      <c r="BK478" s="6">
        <v>0.30099999999999999</v>
      </c>
      <c r="BL478" s="6">
        <v>1.2E-2</v>
      </c>
      <c r="BM478" s="3"/>
      <c r="BN478" s="6">
        <v>0</v>
      </c>
      <c r="BO478" s="6">
        <v>0</v>
      </c>
      <c r="BP478" s="6">
        <v>0.248</v>
      </c>
      <c r="BQ478" s="6">
        <v>3.9E-2</v>
      </c>
      <c r="BR478" s="3"/>
      <c r="BS478" s="6">
        <v>0.13500000000000001</v>
      </c>
      <c r="BT478" s="6">
        <v>1E-3</v>
      </c>
      <c r="BU478" s="6">
        <v>1E-3</v>
      </c>
      <c r="BV478" s="6">
        <v>2E-3</v>
      </c>
      <c r="BW478" s="6">
        <v>0</v>
      </c>
      <c r="BX478" s="6">
        <v>40.229999999999997</v>
      </c>
      <c r="BY478" s="6">
        <v>36.31</v>
      </c>
      <c r="BZ478" s="6">
        <v>-0.63800000000000001</v>
      </c>
      <c r="CA478" s="6">
        <v>-8.4019999999999992</v>
      </c>
    </row>
    <row r="479" spans="1:79" x14ac:dyDescent="0.25">
      <c r="A479" s="4" t="s">
        <v>43</v>
      </c>
      <c r="B479" s="4">
        <v>2015</v>
      </c>
      <c r="C479" s="4" t="s">
        <v>44</v>
      </c>
      <c r="D479" s="5">
        <v>27610328</v>
      </c>
      <c r="E479" s="5">
        <v>17700000000</v>
      </c>
      <c r="F479" s="6">
        <v>1.492</v>
      </c>
      <c r="G479" s="6">
        <v>5.3999999999999999E-2</v>
      </c>
      <c r="H479" s="6">
        <v>6.9050000000000002</v>
      </c>
      <c r="I479" s="6">
        <v>-0.68700000000000006</v>
      </c>
      <c r="J479" s="7">
        <v>-9.0459999999999994</v>
      </c>
      <c r="K479" s="6">
        <v>18.849</v>
      </c>
      <c r="L479" s="6">
        <v>-0.94299999999999995</v>
      </c>
      <c r="M479" s="6">
        <v>-4.7649999999999997</v>
      </c>
      <c r="N479" s="6">
        <v>0.68300000000000005</v>
      </c>
      <c r="O479" s="6">
        <v>0.26800000000000002</v>
      </c>
      <c r="P479" s="6">
        <v>0.69699999999999995</v>
      </c>
      <c r="Q479" s="6">
        <v>0.25</v>
      </c>
      <c r="R479" s="6">
        <v>9.8000000000000004E-2</v>
      </c>
      <c r="S479" s="6">
        <v>0.255</v>
      </c>
      <c r="T479" s="6">
        <v>2.2010000000000001</v>
      </c>
      <c r="U479" s="6">
        <v>0.08</v>
      </c>
      <c r="V479" s="6">
        <v>6.3259999999999996</v>
      </c>
      <c r="W479" s="6">
        <v>0.22900000000000001</v>
      </c>
      <c r="X479" s="6">
        <v>0.09</v>
      </c>
      <c r="Y479" s="6">
        <v>9.1270000000000007</v>
      </c>
      <c r="Z479" s="6">
        <v>96.95</v>
      </c>
      <c r="AA479" s="6">
        <v>1369.604</v>
      </c>
      <c r="AB479" s="6">
        <v>23.913</v>
      </c>
      <c r="AC479" s="6">
        <v>0</v>
      </c>
      <c r="AD479" s="6">
        <v>0</v>
      </c>
      <c r="AE479" s="6">
        <v>2152.087</v>
      </c>
      <c r="AF479" s="6">
        <v>63.91</v>
      </c>
      <c r="AG479" s="3"/>
      <c r="AH479" s="6">
        <v>979.096</v>
      </c>
      <c r="AI479" s="6">
        <v>0.38400000000000001</v>
      </c>
      <c r="AJ479" s="6">
        <v>0</v>
      </c>
      <c r="AK479" s="6">
        <v>0</v>
      </c>
      <c r="AL479" s="6">
        <v>0</v>
      </c>
      <c r="AM479" s="6">
        <v>0</v>
      </c>
      <c r="AN479" s="6">
        <v>1.3129999999999999</v>
      </c>
      <c r="AO479" s="6">
        <v>1.427</v>
      </c>
      <c r="AP479" s="6">
        <v>11.945</v>
      </c>
      <c r="AQ479" s="6">
        <v>0.433</v>
      </c>
      <c r="AR479" s="6">
        <v>22.55</v>
      </c>
      <c r="AS479" s="6">
        <v>0.81699999999999995</v>
      </c>
      <c r="AT479" s="6">
        <v>6.61</v>
      </c>
      <c r="AU479" s="6">
        <v>0.23899999999999999</v>
      </c>
      <c r="AV479" s="6">
        <v>3.2120000000000002</v>
      </c>
      <c r="AW479" s="6">
        <v>0.11600000000000001</v>
      </c>
      <c r="AX479" s="3"/>
      <c r="AY479" s="3"/>
      <c r="AZ479" s="6">
        <v>27.033000000000001</v>
      </c>
      <c r="BA479" s="6">
        <v>0.10299999999999999</v>
      </c>
      <c r="BB479" s="6">
        <v>1.9E-2</v>
      </c>
      <c r="BC479" s="6">
        <v>4.5999999999999999E-2</v>
      </c>
      <c r="BD479" s="6">
        <v>1.4999999999999999E-2</v>
      </c>
      <c r="BE479" s="6">
        <v>2.5999999999999999E-2</v>
      </c>
      <c r="BF479" s="6">
        <v>6.0000000000000001E-3</v>
      </c>
      <c r="BG479" s="6">
        <v>6.0999999999999999E-2</v>
      </c>
      <c r="BH479" s="6">
        <v>3.0000000000000001E-3</v>
      </c>
      <c r="BI479" s="6">
        <v>0</v>
      </c>
      <c r="BJ479" s="6">
        <v>0</v>
      </c>
      <c r="BK479" s="6">
        <v>0.3</v>
      </c>
      <c r="BL479" s="6">
        <v>1.2E-2</v>
      </c>
      <c r="BM479" s="3"/>
      <c r="BN479" s="6">
        <v>0</v>
      </c>
      <c r="BO479" s="6">
        <v>0</v>
      </c>
      <c r="BP479" s="6">
        <v>0.222</v>
      </c>
      <c r="BQ479" s="6">
        <v>2.7E-2</v>
      </c>
      <c r="BR479" s="3"/>
      <c r="BS479" s="6">
        <v>0.13500000000000001</v>
      </c>
      <c r="BT479" s="6">
        <v>1E-3</v>
      </c>
      <c r="BU479" s="6">
        <v>1E-3</v>
      </c>
      <c r="BV479" s="6">
        <v>2E-3</v>
      </c>
      <c r="BW479" s="6">
        <v>0</v>
      </c>
      <c r="BX479" s="6">
        <v>39.409999999999997</v>
      </c>
      <c r="BY479" s="6">
        <v>36.26</v>
      </c>
      <c r="BZ479" s="6">
        <v>-0.57899999999999996</v>
      </c>
      <c r="CA479" s="6">
        <v>-8.3840000000000003</v>
      </c>
    </row>
    <row r="480" spans="1:79" x14ac:dyDescent="0.25">
      <c r="A480" s="4" t="s">
        <v>43</v>
      </c>
      <c r="B480" s="4">
        <v>2016</v>
      </c>
      <c r="C480" s="4" t="s">
        <v>44</v>
      </c>
      <c r="D480" s="5">
        <v>27861186</v>
      </c>
      <c r="E480" s="5">
        <v>19200000000</v>
      </c>
      <c r="F480" s="6">
        <v>1.9079999999999999</v>
      </c>
      <c r="G480" s="6">
        <v>6.8000000000000005E-2</v>
      </c>
      <c r="H480" s="6">
        <v>9.7609999999999992</v>
      </c>
      <c r="I480" s="6">
        <v>2.8559999999999999</v>
      </c>
      <c r="J480" s="7">
        <v>41.365000000000002</v>
      </c>
      <c r="K480" s="6">
        <v>23.390999999999998</v>
      </c>
      <c r="L480" s="6">
        <v>4.5419999999999998</v>
      </c>
      <c r="M480" s="6">
        <v>24.094000000000001</v>
      </c>
      <c r="N480" s="6">
        <v>0.84</v>
      </c>
      <c r="O480" s="6">
        <v>0.33100000000000002</v>
      </c>
      <c r="P480" s="6">
        <v>0.58899999999999997</v>
      </c>
      <c r="Q480" s="6">
        <v>0.35</v>
      </c>
      <c r="R480" s="6">
        <v>0.13800000000000001</v>
      </c>
      <c r="S480" s="6">
        <v>0.246</v>
      </c>
      <c r="T480" s="6">
        <v>2.6150000000000002</v>
      </c>
      <c r="U480" s="6">
        <v>9.4E-2</v>
      </c>
      <c r="V480" s="6">
        <v>9.1430000000000007</v>
      </c>
      <c r="W480" s="6">
        <v>0.32800000000000001</v>
      </c>
      <c r="X480" s="6">
        <v>0.129</v>
      </c>
      <c r="Y480" s="6">
        <v>11.035</v>
      </c>
      <c r="Z480" s="6">
        <v>106.711</v>
      </c>
      <c r="AA480" s="6">
        <v>1392.9949999999999</v>
      </c>
      <c r="AB480" s="6">
        <v>26.527999999999999</v>
      </c>
      <c r="AC480" s="6">
        <v>0</v>
      </c>
      <c r="AD480" s="6">
        <v>0</v>
      </c>
      <c r="AE480" s="6">
        <v>2165.7170000000001</v>
      </c>
      <c r="AF480" s="6">
        <v>69.147000000000006</v>
      </c>
      <c r="AG480" s="3"/>
      <c r="AH480" s="6">
        <v>1426.13</v>
      </c>
      <c r="AI480" s="6">
        <v>0.56200000000000006</v>
      </c>
      <c r="AJ480" s="6">
        <v>0</v>
      </c>
      <c r="AK480" s="6">
        <v>0</v>
      </c>
      <c r="AL480" s="6">
        <v>0</v>
      </c>
      <c r="AM480" s="6">
        <v>0</v>
      </c>
      <c r="AN480" s="6">
        <v>1.4279999999999999</v>
      </c>
      <c r="AO480" s="6">
        <v>1.6140000000000001</v>
      </c>
      <c r="AP480" s="6">
        <v>13.63</v>
      </c>
      <c r="AQ480" s="6">
        <v>0.48899999999999999</v>
      </c>
      <c r="AR480" s="6">
        <v>23.64</v>
      </c>
      <c r="AS480" s="6">
        <v>0.84799999999999998</v>
      </c>
      <c r="AT480" s="6">
        <v>7.91</v>
      </c>
      <c r="AU480" s="6">
        <v>0.28399999999999997</v>
      </c>
      <c r="AV480" s="6">
        <v>5.2380000000000004</v>
      </c>
      <c r="AW480" s="6">
        <v>0.188</v>
      </c>
      <c r="AX480" s="3"/>
      <c r="AY480" s="3"/>
      <c r="AZ480" s="6">
        <v>39.734000000000002</v>
      </c>
      <c r="BA480" s="6">
        <v>0.128</v>
      </c>
      <c r="BB480" s="6">
        <v>2.7E-2</v>
      </c>
      <c r="BC480" s="6">
        <v>5.8000000000000003E-2</v>
      </c>
      <c r="BD480" s="6">
        <v>1.7999999999999999E-2</v>
      </c>
      <c r="BE480" s="6">
        <v>0.03</v>
      </c>
      <c r="BF480" s="6">
        <v>7.0000000000000001E-3</v>
      </c>
      <c r="BG480" s="6">
        <v>6.0999999999999999E-2</v>
      </c>
      <c r="BH480" s="6">
        <v>4.0000000000000001E-3</v>
      </c>
      <c r="BI480" s="6">
        <v>0</v>
      </c>
      <c r="BJ480" s="6">
        <v>0</v>
      </c>
      <c r="BK480" s="6">
        <v>0.3</v>
      </c>
      <c r="BL480" s="6">
        <v>1.2999999999999999E-2</v>
      </c>
      <c r="BM480" s="3"/>
      <c r="BN480" s="6">
        <v>0</v>
      </c>
      <c r="BO480" s="6">
        <v>0</v>
      </c>
      <c r="BP480" s="6">
        <v>0.30099999999999999</v>
      </c>
      <c r="BQ480" s="6">
        <v>4.3999999999999997E-2</v>
      </c>
      <c r="BR480" s="3"/>
      <c r="BS480" s="6">
        <v>0.13400000000000001</v>
      </c>
      <c r="BT480" s="6">
        <v>1E-3</v>
      </c>
      <c r="BU480" s="6">
        <v>1E-3</v>
      </c>
      <c r="BV480" s="6">
        <v>2E-3</v>
      </c>
      <c r="BW480" s="6">
        <v>0</v>
      </c>
      <c r="BX480" s="6">
        <v>44.97</v>
      </c>
      <c r="BY480" s="6">
        <v>39.78</v>
      </c>
      <c r="BZ480" s="6">
        <v>-0.61799999999999999</v>
      </c>
      <c r="CA480" s="6">
        <v>-6.33</v>
      </c>
    </row>
    <row r="481" spans="1:79" x14ac:dyDescent="0.25">
      <c r="A481" s="4" t="s">
        <v>43</v>
      </c>
      <c r="B481" s="4">
        <v>2017</v>
      </c>
      <c r="C481" s="4" t="s">
        <v>44</v>
      </c>
      <c r="D481" s="5">
        <v>28183424</v>
      </c>
      <c r="E481" s="5">
        <v>20800000000</v>
      </c>
      <c r="F481" s="6">
        <v>2.29</v>
      </c>
      <c r="G481" s="6">
        <v>8.1000000000000003E-2</v>
      </c>
      <c r="H481" s="6">
        <v>11.648</v>
      </c>
      <c r="I481" s="6">
        <v>1.887</v>
      </c>
      <c r="J481" s="7">
        <v>19.329999999999998</v>
      </c>
      <c r="K481" s="6">
        <v>26.45</v>
      </c>
      <c r="L481" s="6">
        <v>3.0590000000000002</v>
      </c>
      <c r="M481" s="6">
        <v>13.079000000000001</v>
      </c>
      <c r="N481" s="6">
        <v>0.93799999999999994</v>
      </c>
      <c r="O481" s="6">
        <v>0.34599999999999997</v>
      </c>
      <c r="P481" s="6">
        <v>0.58099999999999996</v>
      </c>
      <c r="Q481" s="6">
        <v>0.41299999999999998</v>
      </c>
      <c r="R481" s="6">
        <v>0.152</v>
      </c>
      <c r="S481" s="6">
        <v>0.25600000000000001</v>
      </c>
      <c r="T481" s="6">
        <v>2.9969999999999999</v>
      </c>
      <c r="U481" s="6">
        <v>0.106</v>
      </c>
      <c r="V481" s="6">
        <v>10.913</v>
      </c>
      <c r="W481" s="6">
        <v>0.38700000000000001</v>
      </c>
      <c r="X481" s="6">
        <v>0.14299999999999999</v>
      </c>
      <c r="Y481" s="6">
        <v>13.324999999999999</v>
      </c>
      <c r="Z481" s="6">
        <v>118.35899999999999</v>
      </c>
      <c r="AA481" s="6">
        <v>1419.4449999999999</v>
      </c>
      <c r="AB481" s="6">
        <v>29.524999999999999</v>
      </c>
      <c r="AC481" s="6">
        <v>0</v>
      </c>
      <c r="AD481" s="6">
        <v>0</v>
      </c>
      <c r="AE481" s="6">
        <v>2180.52</v>
      </c>
      <c r="AF481" s="6">
        <v>75.507999999999996</v>
      </c>
      <c r="AG481" s="3"/>
      <c r="AH481" s="6">
        <v>1614.7570000000001</v>
      </c>
      <c r="AI481" s="6">
        <v>0.59599999999999997</v>
      </c>
      <c r="AJ481" s="6">
        <v>0</v>
      </c>
      <c r="AK481" s="6">
        <v>0</v>
      </c>
      <c r="AL481" s="6">
        <v>0</v>
      </c>
      <c r="AM481" s="6">
        <v>0</v>
      </c>
      <c r="AN481" s="6">
        <v>1.5069999999999999</v>
      </c>
      <c r="AO481" s="6">
        <v>1.63</v>
      </c>
      <c r="AP481" s="6">
        <v>14.803000000000001</v>
      </c>
      <c r="AQ481" s="6">
        <v>0.52500000000000002</v>
      </c>
      <c r="AR481" s="6">
        <v>23.42</v>
      </c>
      <c r="AS481" s="6">
        <v>0.83099999999999996</v>
      </c>
      <c r="AT481" s="6">
        <v>7.03</v>
      </c>
      <c r="AU481" s="6">
        <v>0.249</v>
      </c>
      <c r="AV481" s="6">
        <v>6.3609999999999998</v>
      </c>
      <c r="AW481" s="6">
        <v>0.22600000000000001</v>
      </c>
      <c r="AX481" s="3"/>
      <c r="AY481" s="3"/>
      <c r="AZ481" s="6">
        <v>45.509</v>
      </c>
      <c r="BA481" s="6">
        <v>0.152</v>
      </c>
      <c r="BB481" s="6">
        <v>3.2000000000000001E-2</v>
      </c>
      <c r="BC481" s="6">
        <v>6.5000000000000002E-2</v>
      </c>
      <c r="BD481" s="6">
        <v>2.1000000000000001E-2</v>
      </c>
      <c r="BE481" s="6">
        <v>3.5000000000000003E-2</v>
      </c>
      <c r="BF481" s="6">
        <v>7.0000000000000001E-3</v>
      </c>
      <c r="BG481" s="6">
        <v>6.0999999999999999E-2</v>
      </c>
      <c r="BH481" s="6">
        <v>4.0000000000000001E-3</v>
      </c>
      <c r="BI481" s="6">
        <v>0</v>
      </c>
      <c r="BJ481" s="6">
        <v>0</v>
      </c>
      <c r="BK481" s="6">
        <v>0.3</v>
      </c>
      <c r="BL481" s="6">
        <v>1.4E-2</v>
      </c>
      <c r="BM481" s="3"/>
      <c r="BN481" s="6">
        <v>0</v>
      </c>
      <c r="BO481" s="6">
        <v>0</v>
      </c>
      <c r="BP481" s="6">
        <v>0.34200000000000003</v>
      </c>
      <c r="BQ481" s="6">
        <v>5.1999999999999998E-2</v>
      </c>
      <c r="BR481" s="3"/>
      <c r="BS481" s="6">
        <v>0.13400000000000001</v>
      </c>
      <c r="BT481" s="6">
        <v>1E-3</v>
      </c>
      <c r="BU481" s="6">
        <v>1E-3</v>
      </c>
      <c r="BV481" s="6">
        <v>2E-3</v>
      </c>
      <c r="BW481" s="6">
        <v>0</v>
      </c>
      <c r="BX481" s="6">
        <v>45.95</v>
      </c>
      <c r="BY481" s="6">
        <v>42.47</v>
      </c>
      <c r="BZ481" s="6">
        <v>-0.73399999999999999</v>
      </c>
      <c r="CA481" s="6">
        <v>-6.3049999999999997</v>
      </c>
    </row>
    <row r="482" spans="1:79" x14ac:dyDescent="0.25">
      <c r="A482" s="4" t="s">
        <v>43</v>
      </c>
      <c r="B482" s="4">
        <v>2018</v>
      </c>
      <c r="C482" s="4" t="s">
        <v>44</v>
      </c>
      <c r="D482" s="5">
        <v>28506718</v>
      </c>
      <c r="E482" s="5">
        <v>22500000000</v>
      </c>
      <c r="F482" s="6">
        <v>3.4350000000000001</v>
      </c>
      <c r="G482" s="6">
        <v>0.12</v>
      </c>
      <c r="H482" s="6">
        <v>14.833</v>
      </c>
      <c r="I482" s="6">
        <v>3.1859999999999999</v>
      </c>
      <c r="J482" s="7">
        <v>27.350999999999999</v>
      </c>
      <c r="K482" s="6">
        <v>30.001999999999999</v>
      </c>
      <c r="L482" s="6">
        <v>3.552</v>
      </c>
      <c r="M482" s="6">
        <v>13.429</v>
      </c>
      <c r="N482" s="6">
        <v>1.052</v>
      </c>
      <c r="O482" s="6">
        <v>0.37</v>
      </c>
      <c r="P482" s="6">
        <v>0.6</v>
      </c>
      <c r="Q482" s="6">
        <v>0.52</v>
      </c>
      <c r="R482" s="6">
        <v>0.183</v>
      </c>
      <c r="S482" s="6">
        <v>0.29699999999999999</v>
      </c>
      <c r="T482" s="6">
        <v>4.3380000000000001</v>
      </c>
      <c r="U482" s="6">
        <v>0.152</v>
      </c>
      <c r="V482" s="6">
        <v>26.942</v>
      </c>
      <c r="W482" s="6">
        <v>0.94499999999999995</v>
      </c>
      <c r="X482" s="6">
        <v>0.33200000000000002</v>
      </c>
      <c r="Y482" s="6">
        <v>16.760000000000002</v>
      </c>
      <c r="Z482" s="6">
        <v>133.19200000000001</v>
      </c>
      <c r="AA482" s="6">
        <v>1449.4469999999999</v>
      </c>
      <c r="AB482" s="6">
        <v>33.863999999999997</v>
      </c>
      <c r="AC482" s="6">
        <v>0</v>
      </c>
      <c r="AD482" s="6">
        <v>0</v>
      </c>
      <c r="AE482" s="6">
        <v>2195.6889999999999</v>
      </c>
      <c r="AF482" s="6">
        <v>82.569000000000003</v>
      </c>
      <c r="AG482" s="3"/>
      <c r="AH482" s="6">
        <v>1753.6010000000001</v>
      </c>
      <c r="AI482" s="6">
        <v>0.61699999999999999</v>
      </c>
      <c r="AJ482" s="6">
        <v>0</v>
      </c>
      <c r="AK482" s="6">
        <v>0</v>
      </c>
      <c r="AL482" s="6">
        <v>0</v>
      </c>
      <c r="AM482" s="6">
        <v>0</v>
      </c>
      <c r="AN482" s="6">
        <v>1.601</v>
      </c>
      <c r="AO482" s="6">
        <v>1.7170000000000001</v>
      </c>
      <c r="AP482" s="6">
        <v>15.169</v>
      </c>
      <c r="AQ482" s="6">
        <v>0.53200000000000003</v>
      </c>
      <c r="AR482" s="6">
        <v>23.44</v>
      </c>
      <c r="AS482" s="6">
        <v>0.82199999999999995</v>
      </c>
      <c r="AT482" s="6">
        <v>7.3</v>
      </c>
      <c r="AU482" s="6">
        <v>0.25600000000000001</v>
      </c>
      <c r="AV482" s="6">
        <v>7.0609999999999999</v>
      </c>
      <c r="AW482" s="6">
        <v>0.248</v>
      </c>
      <c r="AX482" s="3"/>
      <c r="AY482" s="3"/>
      <c r="AZ482" s="6">
        <v>49.988999999999997</v>
      </c>
      <c r="BA482" s="6">
        <v>0.219</v>
      </c>
      <c r="BB482" s="6">
        <v>0.04</v>
      </c>
      <c r="BC482" s="6">
        <v>7.2999999999999995E-2</v>
      </c>
      <c r="BD482" s="6">
        <v>2.9000000000000001E-2</v>
      </c>
      <c r="BE482" s="6">
        <v>4.2000000000000003E-2</v>
      </c>
      <c r="BF482" s="6">
        <v>8.0000000000000002E-3</v>
      </c>
      <c r="BG482" s="6">
        <v>6.2E-2</v>
      </c>
      <c r="BH482" s="6">
        <v>4.0000000000000001E-3</v>
      </c>
      <c r="BI482" s="6">
        <v>0</v>
      </c>
      <c r="BJ482" s="6">
        <v>0</v>
      </c>
      <c r="BK482" s="6">
        <v>0.30099999999999999</v>
      </c>
      <c r="BL482" s="6">
        <v>1.4E-2</v>
      </c>
      <c r="BM482" s="3"/>
      <c r="BN482" s="6">
        <v>0</v>
      </c>
      <c r="BO482" s="6">
        <v>0</v>
      </c>
      <c r="BP482" s="6">
        <v>0.36299999999999999</v>
      </c>
      <c r="BQ482" s="6">
        <v>5.8000000000000003E-2</v>
      </c>
      <c r="BR482" s="3"/>
      <c r="BS482" s="6">
        <v>0.13300000000000001</v>
      </c>
      <c r="BT482" s="6">
        <v>1E-3</v>
      </c>
      <c r="BU482" s="6">
        <v>1E-3</v>
      </c>
      <c r="BV482" s="6">
        <v>2E-3</v>
      </c>
      <c r="BW482" s="6">
        <v>0</v>
      </c>
      <c r="BX482" s="6">
        <v>48.96</v>
      </c>
      <c r="BY482" s="6">
        <v>45.63</v>
      </c>
      <c r="BZ482" s="6">
        <v>12.109</v>
      </c>
      <c r="CA482" s="6">
        <v>81.631</v>
      </c>
    </row>
    <row r="483" spans="1:79" x14ac:dyDescent="0.25">
      <c r="A483" s="4" t="s">
        <v>43</v>
      </c>
      <c r="B483" s="4">
        <v>2019</v>
      </c>
      <c r="C483" s="4" t="s">
        <v>44</v>
      </c>
      <c r="D483" s="5">
        <v>28832500</v>
      </c>
      <c r="E483" s="5">
        <v>24300000000</v>
      </c>
      <c r="F483" s="6">
        <v>3.7629999999999999</v>
      </c>
      <c r="G483" s="6">
        <v>0.13100000000000001</v>
      </c>
      <c r="H483" s="6">
        <v>13.428000000000001</v>
      </c>
      <c r="I483" s="6">
        <v>-1.405</v>
      </c>
      <c r="J483" s="7">
        <v>-9.4710000000000001</v>
      </c>
      <c r="K483" s="6">
        <v>28.707000000000001</v>
      </c>
      <c r="L483" s="6">
        <v>-1.2949999999999999</v>
      </c>
      <c r="M483" s="6">
        <v>-4.3159999999999998</v>
      </c>
      <c r="N483" s="6">
        <v>0.996</v>
      </c>
      <c r="O483" s="8">
        <f>AVERAGE($O$464:$O$482)</f>
        <v>0.39478947368421052</v>
      </c>
      <c r="P483" s="6">
        <v>0.58499999999999996</v>
      </c>
      <c r="Q483" s="6">
        <v>0.46600000000000003</v>
      </c>
      <c r="R483" s="8">
        <f>AVERAGE($R$464:$R$482)</f>
        <v>8.8631578947368408E-2</v>
      </c>
      <c r="S483" s="6">
        <v>0.27400000000000002</v>
      </c>
      <c r="T483" s="6">
        <v>3.4260000000000002</v>
      </c>
      <c r="U483" s="6">
        <v>0.11899999999999999</v>
      </c>
      <c r="V483" s="6">
        <v>24.847000000000001</v>
      </c>
      <c r="W483" s="6">
        <v>0.86199999999999999</v>
      </c>
      <c r="X483" s="8">
        <f>AVERAGE($X$464:$X$482)</f>
        <v>0.10526315789473684</v>
      </c>
      <c r="Y483" s="6">
        <v>20.521999999999998</v>
      </c>
      <c r="Z483" s="6">
        <v>146.62</v>
      </c>
      <c r="AA483" s="6">
        <v>1478.154</v>
      </c>
      <c r="AB483" s="6">
        <v>37.289000000000001</v>
      </c>
      <c r="AC483" s="6">
        <v>0</v>
      </c>
      <c r="AD483" s="6">
        <v>0</v>
      </c>
      <c r="AE483" s="6">
        <v>2210.9679999999998</v>
      </c>
      <c r="AF483" s="6">
        <v>88.808000000000007</v>
      </c>
      <c r="AG483" s="3"/>
      <c r="AH483" s="6">
        <v>1700.5830000000001</v>
      </c>
      <c r="AI483" s="8">
        <f>AVERAGE($AI$464:$AI$482)</f>
        <v>0.42573684210526325</v>
      </c>
      <c r="AJ483" s="6">
        <v>0</v>
      </c>
      <c r="AK483" s="6">
        <v>0</v>
      </c>
      <c r="AL483" s="6">
        <v>0</v>
      </c>
      <c r="AM483" s="6">
        <v>0</v>
      </c>
      <c r="AN483" s="6">
        <v>1.534</v>
      </c>
      <c r="AO483" s="6">
        <v>1.6779999999999999</v>
      </c>
      <c r="AP483" s="6">
        <v>15.279</v>
      </c>
      <c r="AQ483" s="6">
        <v>0.53</v>
      </c>
      <c r="AR483" s="6">
        <v>24.13</v>
      </c>
      <c r="AS483" s="6">
        <v>0.83699999999999997</v>
      </c>
      <c r="AT483" s="6">
        <v>7.75</v>
      </c>
      <c r="AU483" s="6">
        <v>0.26900000000000002</v>
      </c>
      <c r="AV483" s="6">
        <v>6.24</v>
      </c>
      <c r="AW483" s="6">
        <v>0.216</v>
      </c>
      <c r="AX483" s="3"/>
      <c r="AY483" s="3"/>
      <c r="AZ483" s="6">
        <v>49.031999999999996</v>
      </c>
      <c r="BA483" s="6">
        <v>0.23300000000000001</v>
      </c>
      <c r="BB483" s="6">
        <v>3.5999999999999997E-2</v>
      </c>
      <c r="BC483" s="6">
        <v>6.9000000000000006E-2</v>
      </c>
      <c r="BD483" s="6">
        <v>2.3E-2</v>
      </c>
      <c r="BE483" s="6">
        <v>4.9000000000000002E-2</v>
      </c>
      <c r="BF483" s="6">
        <v>8.9999999999999993E-3</v>
      </c>
      <c r="BG483" s="6">
        <v>6.2E-2</v>
      </c>
      <c r="BH483" s="6">
        <v>5.0000000000000001E-3</v>
      </c>
      <c r="BI483" s="6">
        <v>0</v>
      </c>
      <c r="BJ483" s="6">
        <v>0</v>
      </c>
      <c r="BK483" s="6">
        <v>0.30099999999999999</v>
      </c>
      <c r="BL483" s="6">
        <v>1.4999999999999999E-2</v>
      </c>
      <c r="BM483" s="3"/>
      <c r="BN483" s="6">
        <v>0</v>
      </c>
      <c r="BO483" s="6">
        <v>0</v>
      </c>
      <c r="BP483" s="6">
        <v>0.33500000000000002</v>
      </c>
      <c r="BQ483" s="6">
        <v>5.0999999999999997E-2</v>
      </c>
      <c r="BR483" s="3"/>
      <c r="BS483" s="6">
        <v>0.13300000000000001</v>
      </c>
      <c r="BT483" s="6">
        <v>1E-3</v>
      </c>
      <c r="BU483" s="6">
        <v>1E-3</v>
      </c>
      <c r="BV483" s="6">
        <v>2E-3</v>
      </c>
      <c r="BW483" s="6">
        <v>0</v>
      </c>
      <c r="BX483" s="6">
        <v>48.37</v>
      </c>
      <c r="BY483" s="6">
        <v>44.22</v>
      </c>
      <c r="BZ483" s="6">
        <v>11.419</v>
      </c>
      <c r="CA483" s="6">
        <v>85.034999999999997</v>
      </c>
    </row>
    <row r="484" spans="1:79" x14ac:dyDescent="0.25">
      <c r="A484" s="4" t="s">
        <v>43</v>
      </c>
      <c r="B484" s="4">
        <v>2020</v>
      </c>
      <c r="C484" s="4" t="s">
        <v>44</v>
      </c>
      <c r="D484" s="5">
        <v>29348626</v>
      </c>
      <c r="E484" s="5">
        <v>25200000000</v>
      </c>
      <c r="F484" s="6">
        <v>3.7629999999999999</v>
      </c>
      <c r="G484" s="6">
        <v>0.128</v>
      </c>
      <c r="H484" s="6">
        <v>13.944000000000001</v>
      </c>
      <c r="I484" s="6">
        <v>0.51600000000000001</v>
      </c>
      <c r="J484" s="7">
        <v>3.8439999999999999</v>
      </c>
      <c r="K484" s="6">
        <v>29.222999999999999</v>
      </c>
      <c r="L484" s="6">
        <v>0.51600000000000001</v>
      </c>
      <c r="M484" s="6">
        <v>1.798</v>
      </c>
      <c r="N484" s="6">
        <v>0.996</v>
      </c>
      <c r="O484" s="8">
        <f t="shared" ref="O484:O485" si="82">AVERAGE($O$464:$O$482)</f>
        <v>0.39478947368421052</v>
      </c>
      <c r="P484" s="6">
        <v>0.59299999999999997</v>
      </c>
      <c r="Q484" s="6">
        <v>0.47499999999999998</v>
      </c>
      <c r="R484" s="8">
        <f t="shared" ref="R484:R485" si="83">AVERAGE($R$464:$R$482)</f>
        <v>8.8631578947368408E-2</v>
      </c>
      <c r="S484" s="6">
        <v>0.28299999999999997</v>
      </c>
      <c r="T484" s="6">
        <v>3.5960000000000001</v>
      </c>
      <c r="U484" s="6">
        <v>0.123</v>
      </c>
      <c r="V484" s="6">
        <v>24.925999999999998</v>
      </c>
      <c r="W484" s="6">
        <v>0.84899999999999998</v>
      </c>
      <c r="X484" s="8">
        <f t="shared" ref="X484:X485" si="84">AVERAGE($X$464:$X$482)</f>
        <v>0.10526315789473684</v>
      </c>
      <c r="Y484" s="6">
        <v>24.285</v>
      </c>
      <c r="Z484" s="6">
        <v>160.565</v>
      </c>
      <c r="AA484" s="6">
        <v>1507.3779999999999</v>
      </c>
      <c r="AB484" s="6">
        <v>40.886000000000003</v>
      </c>
      <c r="AC484" s="6">
        <v>0</v>
      </c>
      <c r="AD484" s="6">
        <v>0</v>
      </c>
      <c r="AE484" s="6">
        <v>2226.2460000000001</v>
      </c>
      <c r="AF484" s="6">
        <v>95.394000000000005</v>
      </c>
      <c r="AG484" s="3"/>
      <c r="AH484" s="6">
        <v>1677.797</v>
      </c>
      <c r="AI484" s="8">
        <f t="shared" ref="AI484:AI485" si="85">AVERAGE($AI$464:$AI$482)</f>
        <v>0.42573684210526325</v>
      </c>
      <c r="AJ484" s="6">
        <v>0</v>
      </c>
      <c r="AK484" s="6">
        <v>0</v>
      </c>
      <c r="AL484" s="6">
        <v>0</v>
      </c>
      <c r="AM484" s="6">
        <v>0</v>
      </c>
      <c r="AN484" s="8">
        <f>AVERAGE($AN$464:$AN$483)</f>
        <v>1.2184000000000001</v>
      </c>
      <c r="AO484" s="8">
        <f>AVERAGE($AO$464:$AO$483)</f>
        <v>1.2093</v>
      </c>
      <c r="AP484" s="6">
        <v>15.279</v>
      </c>
      <c r="AQ484" s="6">
        <v>0.52100000000000002</v>
      </c>
      <c r="AR484" s="8">
        <f>AVERAGE($AR$464:$AR$483)</f>
        <v>21.562000000000001</v>
      </c>
      <c r="AS484" s="8">
        <f>AVERAGE($AS$464:$AS$483)</f>
        <v>0.80120000000000002</v>
      </c>
      <c r="AT484" s="8">
        <f>AVERAGE($AT$464:$AT$483)</f>
        <v>6.0510000000000002</v>
      </c>
      <c r="AU484" s="8">
        <f>AVERAGE($AU$464:$AU$483)</f>
        <v>0.22410000000000002</v>
      </c>
      <c r="AV484" s="6">
        <v>6.5860000000000003</v>
      </c>
      <c r="AW484" s="6">
        <v>0.224</v>
      </c>
      <c r="AX484" s="3"/>
      <c r="AY484" s="3"/>
      <c r="AZ484" s="6">
        <v>49.241</v>
      </c>
      <c r="BA484" s="6">
        <v>0.23</v>
      </c>
      <c r="BB484" s="6">
        <v>0.04</v>
      </c>
      <c r="BC484" s="6">
        <v>7.3999999999999996E-2</v>
      </c>
      <c r="BD484" s="6">
        <v>2.5000000000000001E-2</v>
      </c>
      <c r="BE484" s="6">
        <v>5.6000000000000001E-2</v>
      </c>
      <c r="BF484" s="6">
        <v>8.9999999999999993E-3</v>
      </c>
      <c r="BG484" s="6">
        <v>6.2E-2</v>
      </c>
      <c r="BH484" s="6">
        <v>5.0000000000000001E-3</v>
      </c>
      <c r="BI484" s="6">
        <v>0</v>
      </c>
      <c r="BJ484" s="6">
        <v>0</v>
      </c>
      <c r="BK484" s="6">
        <v>0.30099999999999999</v>
      </c>
      <c r="BL484" s="6">
        <v>1.6E-2</v>
      </c>
      <c r="BM484" s="3"/>
      <c r="BN484" s="6">
        <v>0</v>
      </c>
      <c r="BO484" s="6">
        <v>0</v>
      </c>
      <c r="BP484" s="6">
        <v>0.377</v>
      </c>
      <c r="BQ484" s="6">
        <v>5.8999999999999997E-2</v>
      </c>
      <c r="BR484" s="3"/>
      <c r="BS484" s="6">
        <v>0.13300000000000001</v>
      </c>
      <c r="BT484" s="6">
        <v>1E-3</v>
      </c>
      <c r="BU484" s="6">
        <v>1E-3</v>
      </c>
      <c r="BV484" s="6">
        <v>2E-3</v>
      </c>
      <c r="BW484" s="6">
        <v>0</v>
      </c>
      <c r="BX484" s="8">
        <f>AVERAGE($BX$464:$BX$483)</f>
        <v>32.777500000000003</v>
      </c>
      <c r="BY484" s="8">
        <f>AVERAGE($BY$464:$BY$483)</f>
        <v>32.912500000000009</v>
      </c>
      <c r="BZ484" s="6">
        <v>10.981999999999999</v>
      </c>
      <c r="CA484" s="6">
        <v>78.751999999999995</v>
      </c>
    </row>
    <row r="485" spans="1:79" x14ac:dyDescent="0.25">
      <c r="A485" s="4" t="s">
        <v>43</v>
      </c>
      <c r="B485" s="4">
        <v>2021</v>
      </c>
      <c r="C485" s="4" t="s">
        <v>44</v>
      </c>
      <c r="D485" s="5">
        <v>30034988</v>
      </c>
      <c r="E485" s="5">
        <v>27100000000</v>
      </c>
      <c r="F485" s="6">
        <v>3.7629999999999999</v>
      </c>
      <c r="G485" s="6">
        <v>0.125</v>
      </c>
      <c r="H485" s="6">
        <v>14.173</v>
      </c>
      <c r="I485" s="6">
        <v>0.22900000000000001</v>
      </c>
      <c r="J485" s="7">
        <v>1.639</v>
      </c>
      <c r="K485" s="6">
        <v>29.268999999999998</v>
      </c>
      <c r="L485" s="6">
        <v>4.4999999999999998E-2</v>
      </c>
      <c r="M485" s="6">
        <v>0.155</v>
      </c>
      <c r="N485" s="6">
        <v>0.97399999999999998</v>
      </c>
      <c r="O485" s="8">
        <f t="shared" si="82"/>
        <v>0.39478947368421052</v>
      </c>
      <c r="P485" s="6">
        <v>0.60599999999999998</v>
      </c>
      <c r="Q485" s="6">
        <v>0.47199999999999998</v>
      </c>
      <c r="R485" s="8">
        <f t="shared" si="83"/>
        <v>8.8631578947368408E-2</v>
      </c>
      <c r="S485" s="6">
        <v>0.29399999999999998</v>
      </c>
      <c r="T485" s="6">
        <v>3.6429999999999998</v>
      </c>
      <c r="U485" s="6">
        <v>0.121</v>
      </c>
      <c r="V485" s="8">
        <f>AVERAGE(V464:V484)</f>
        <v>8.137714285714285</v>
      </c>
      <c r="W485" s="8">
        <f>AVERAGE(W464:W484)</f>
        <v>0.29290476190476195</v>
      </c>
      <c r="X485" s="8">
        <f t="shared" si="84"/>
        <v>0.10526315789473684</v>
      </c>
      <c r="Y485" s="6">
        <v>28.047999999999998</v>
      </c>
      <c r="Z485" s="6">
        <v>174.738</v>
      </c>
      <c r="AA485" s="6">
        <v>1536.646</v>
      </c>
      <c r="AB485" s="6">
        <v>44.527999999999999</v>
      </c>
      <c r="AC485" s="6">
        <v>0</v>
      </c>
      <c r="AD485" s="6">
        <v>0</v>
      </c>
      <c r="AE485" s="6">
        <v>2241.3420000000001</v>
      </c>
      <c r="AF485" s="6">
        <v>102.16200000000001</v>
      </c>
      <c r="AG485" s="3"/>
      <c r="AH485" s="6">
        <v>1607.635</v>
      </c>
      <c r="AI485" s="8">
        <f t="shared" si="85"/>
        <v>0.42573684210526325</v>
      </c>
      <c r="AJ485" s="6">
        <v>0</v>
      </c>
      <c r="AK485" s="6">
        <v>0</v>
      </c>
      <c r="AL485" s="6">
        <v>0</v>
      </c>
      <c r="AM485" s="6">
        <v>0</v>
      </c>
      <c r="AN485" s="8">
        <f>AVERAGE($AN$464:$AN$483)</f>
        <v>1.2184000000000001</v>
      </c>
      <c r="AO485" s="8">
        <f>AVERAGE($AO$464:$AO$483)</f>
        <v>1.2093</v>
      </c>
      <c r="AP485" s="6">
        <v>15.096</v>
      </c>
      <c r="AQ485" s="6">
        <v>0.503</v>
      </c>
      <c r="AR485" s="8">
        <f>AVERAGE($AR$464:$AR$483)</f>
        <v>21.562000000000001</v>
      </c>
      <c r="AS485" s="8">
        <f>AVERAGE($AS$464:$AS$483)</f>
        <v>0.80120000000000002</v>
      </c>
      <c r="AT485" s="8">
        <f>AVERAGE($AT$464:$AT$483)</f>
        <v>6.0510000000000002</v>
      </c>
      <c r="AU485" s="8">
        <f>AVERAGE($AU$464:$AU$483)</f>
        <v>0.22410000000000002</v>
      </c>
      <c r="AV485" s="6">
        <v>6.7679999999999998</v>
      </c>
      <c r="AW485" s="6">
        <v>0.22500000000000001</v>
      </c>
      <c r="AX485" s="3"/>
      <c r="AY485" s="3"/>
      <c r="AZ485" s="6">
        <v>48.284999999999997</v>
      </c>
      <c r="BA485" s="6">
        <v>0.22500000000000001</v>
      </c>
      <c r="BB485" s="6">
        <v>3.7999999999999999E-2</v>
      </c>
      <c r="BC485" s="6">
        <v>7.0999999999999994E-2</v>
      </c>
      <c r="BD485" s="6">
        <v>2.4E-2</v>
      </c>
      <c r="BE485" s="6">
        <v>6.2E-2</v>
      </c>
      <c r="BF485" s="6">
        <v>0.01</v>
      </c>
      <c r="BG485" s="6">
        <v>6.2E-2</v>
      </c>
      <c r="BH485" s="6">
        <v>6.0000000000000001E-3</v>
      </c>
      <c r="BI485" s="6">
        <v>0</v>
      </c>
      <c r="BJ485" s="6">
        <v>0</v>
      </c>
      <c r="BK485" s="6">
        <v>0.30199999999999999</v>
      </c>
      <c r="BL485" s="6">
        <v>1.7000000000000001E-2</v>
      </c>
      <c r="BM485" s="3"/>
      <c r="BN485" s="6">
        <v>0</v>
      </c>
      <c r="BO485" s="6">
        <v>0</v>
      </c>
      <c r="BP485" s="6">
        <v>0.38300000000000001</v>
      </c>
      <c r="BQ485" s="6">
        <v>5.7000000000000002E-2</v>
      </c>
      <c r="BR485" s="3"/>
      <c r="BS485" s="6">
        <v>0.13200000000000001</v>
      </c>
      <c r="BT485" s="6">
        <v>1E-3</v>
      </c>
      <c r="BU485" s="6">
        <v>1E-3</v>
      </c>
      <c r="BV485" s="6">
        <v>2E-3</v>
      </c>
      <c r="BW485" s="6">
        <v>0</v>
      </c>
      <c r="BX485" s="8">
        <f>AVERAGE($BX$464:$BX$483)</f>
        <v>32.777500000000003</v>
      </c>
      <c r="BY485" s="8">
        <f>AVERAGE($BY$464:$BY$483)</f>
        <v>32.912500000000009</v>
      </c>
      <c r="BZ485" s="8">
        <f>AVERAGE(BZ464:BZ484)</f>
        <v>1.9662857142857144</v>
      </c>
      <c r="CA485" s="8">
        <f>AVERAGE(CA464:CA484)</f>
        <v>27.740666666666666</v>
      </c>
    </row>
    <row r="486" spans="1:79" x14ac:dyDescent="0.25">
      <c r="A486" s="4" t="s">
        <v>45</v>
      </c>
      <c r="B486" s="4">
        <v>2000</v>
      </c>
      <c r="C486" s="4" t="s">
        <v>46</v>
      </c>
      <c r="D486" s="5">
        <v>15899138</v>
      </c>
      <c r="E486" s="5">
        <v>424696000000</v>
      </c>
      <c r="F486" s="6">
        <v>0.46899999999999997</v>
      </c>
      <c r="G486" s="6">
        <v>2.9000000000000001E-2</v>
      </c>
      <c r="H486" s="6">
        <v>171.08199999999999</v>
      </c>
      <c r="I486" s="6">
        <v>1.1479999999999999</v>
      </c>
      <c r="J486" s="7">
        <v>0.67500000000000004</v>
      </c>
      <c r="K486" s="6">
        <v>171.88800000000001</v>
      </c>
      <c r="L486" s="6">
        <v>0.56100000000000005</v>
      </c>
      <c r="M486" s="6">
        <v>0.32800000000000001</v>
      </c>
      <c r="N486" s="6">
        <v>10.811</v>
      </c>
      <c r="O486" s="6">
        <v>0.28499999999999998</v>
      </c>
      <c r="P486" s="6">
        <v>0.17100000000000001</v>
      </c>
      <c r="Q486" s="6">
        <v>10.76</v>
      </c>
      <c r="R486" s="6">
        <v>0.28299999999999997</v>
      </c>
      <c r="S486" s="6">
        <v>0.17</v>
      </c>
      <c r="T486" s="6">
        <v>30.687000000000001</v>
      </c>
      <c r="U486" s="6">
        <v>1.93</v>
      </c>
      <c r="V486" s="6">
        <v>129.488</v>
      </c>
      <c r="W486" s="6">
        <v>8.1440000000000001</v>
      </c>
      <c r="X486" s="6">
        <v>0.215</v>
      </c>
      <c r="Y486" s="6">
        <v>49.975999999999999</v>
      </c>
      <c r="Z486" s="6">
        <v>8383.66</v>
      </c>
      <c r="AA486" s="6">
        <v>8952.0059999999994</v>
      </c>
      <c r="AB486" s="6">
        <v>3198.5450000000001</v>
      </c>
      <c r="AC486" s="6">
        <v>8.1630000000000003</v>
      </c>
      <c r="AD486" s="6">
        <v>2325.4079999999999</v>
      </c>
      <c r="AE486" s="6">
        <v>582.06299999999999</v>
      </c>
      <c r="AF486" s="6">
        <v>2788.4110000000001</v>
      </c>
      <c r="AG486" s="6">
        <v>13.156000000000001</v>
      </c>
      <c r="AH486" s="6">
        <v>63325.41</v>
      </c>
      <c r="AI486" s="6">
        <v>1.6679999999999999</v>
      </c>
      <c r="AJ486" s="6">
        <v>0.35099999999999998</v>
      </c>
      <c r="AK486" s="6">
        <v>2.1999999999999999E-2</v>
      </c>
      <c r="AL486" s="6">
        <v>80.977000000000004</v>
      </c>
      <c r="AM486" s="6">
        <v>5.093</v>
      </c>
      <c r="AN486" s="6">
        <v>12.954000000000001</v>
      </c>
      <c r="AO486" s="6">
        <v>13.045</v>
      </c>
      <c r="AP486" s="6">
        <v>0.80600000000000005</v>
      </c>
      <c r="AQ486" s="6">
        <v>5.0999999999999997E-2</v>
      </c>
      <c r="AR486" s="6">
        <v>23.18</v>
      </c>
      <c r="AS486" s="6">
        <v>1.458</v>
      </c>
      <c r="AT486" s="6">
        <v>14.32</v>
      </c>
      <c r="AU486" s="6">
        <v>0.90100000000000002</v>
      </c>
      <c r="AV486" s="6">
        <v>57.506</v>
      </c>
      <c r="AW486" s="6">
        <v>3.617</v>
      </c>
      <c r="AX486" s="6">
        <v>6.9000000000000006E-2</v>
      </c>
      <c r="AY486" s="6">
        <v>1.093</v>
      </c>
      <c r="AZ486" s="6">
        <v>1006.819</v>
      </c>
      <c r="BA486" s="6">
        <v>6.5000000000000002E-2</v>
      </c>
      <c r="BB486" s="6">
        <v>0.67200000000000004</v>
      </c>
      <c r="BC486" s="6">
        <v>0.56200000000000006</v>
      </c>
      <c r="BD486" s="6">
        <v>0.33300000000000002</v>
      </c>
      <c r="BE486" s="6">
        <v>0.27100000000000002</v>
      </c>
      <c r="BF486" s="6">
        <v>0.80100000000000005</v>
      </c>
      <c r="BG486" s="6">
        <v>0.53200000000000003</v>
      </c>
      <c r="BH486" s="6">
        <v>0.60899999999999999</v>
      </c>
      <c r="BI486" s="6">
        <v>7.5999999999999998E-2</v>
      </c>
      <c r="BJ486" s="6">
        <v>1.9059999999999999</v>
      </c>
      <c r="BK486" s="6">
        <v>9.0999999999999998E-2</v>
      </c>
      <c r="BL486" s="6">
        <v>0.76300000000000001</v>
      </c>
      <c r="BM486" s="6">
        <v>0.32500000000000001</v>
      </c>
      <c r="BN486" s="6">
        <v>0.126</v>
      </c>
      <c r="BO486" s="6">
        <v>1.712</v>
      </c>
      <c r="BP486" s="6">
        <v>1.6E-2</v>
      </c>
      <c r="BQ486" s="6">
        <v>0.55800000000000005</v>
      </c>
      <c r="BR486" s="6">
        <v>0.505</v>
      </c>
      <c r="BS486" s="6">
        <v>0.53800000000000003</v>
      </c>
      <c r="BT486" s="6">
        <v>2E-3</v>
      </c>
      <c r="BU486" s="6">
        <v>4.0000000000000001E-3</v>
      </c>
      <c r="BV486" s="6">
        <v>6.0000000000000001E-3</v>
      </c>
      <c r="BW486" s="6">
        <v>0</v>
      </c>
      <c r="BX486" s="6">
        <v>207.4</v>
      </c>
      <c r="BY486" s="6">
        <v>205.96</v>
      </c>
      <c r="BZ486" s="6">
        <v>-41.594000000000001</v>
      </c>
      <c r="CA486" s="6">
        <v>-24.312000000000001</v>
      </c>
    </row>
    <row r="487" spans="1:79" x14ac:dyDescent="0.25">
      <c r="A487" s="4" t="s">
        <v>45</v>
      </c>
      <c r="B487" s="4">
        <v>2001</v>
      </c>
      <c r="C487" s="4" t="s">
        <v>46</v>
      </c>
      <c r="D487" s="5">
        <v>15981630</v>
      </c>
      <c r="E487" s="5">
        <v>436180000000</v>
      </c>
      <c r="F487" s="6">
        <v>0.47799999999999998</v>
      </c>
      <c r="G487" s="6">
        <v>0.03</v>
      </c>
      <c r="H487" s="6">
        <v>176.208</v>
      </c>
      <c r="I487" s="6">
        <v>5.125</v>
      </c>
      <c r="J487" s="7">
        <v>2.996</v>
      </c>
      <c r="K487" s="6">
        <v>178.369</v>
      </c>
      <c r="L487" s="6">
        <v>6.4809999999999999</v>
      </c>
      <c r="M487" s="6">
        <v>3.77</v>
      </c>
      <c r="N487" s="6">
        <v>11.161</v>
      </c>
      <c r="O487" s="6">
        <v>0.28799999999999998</v>
      </c>
      <c r="P487" s="6">
        <v>0.17100000000000001</v>
      </c>
      <c r="Q487" s="6">
        <v>11.026</v>
      </c>
      <c r="R487" s="6">
        <v>0.28399999999999997</v>
      </c>
      <c r="S487" s="6">
        <v>0.16900000000000001</v>
      </c>
      <c r="T487" s="6">
        <v>32.697000000000003</v>
      </c>
      <c r="U487" s="6">
        <v>2.0459999999999998</v>
      </c>
      <c r="V487" s="6">
        <v>126.893</v>
      </c>
      <c r="W487" s="6">
        <v>7.94</v>
      </c>
      <c r="X487" s="6">
        <v>0.20499999999999999</v>
      </c>
      <c r="Y487" s="6">
        <v>50.454000000000001</v>
      </c>
      <c r="Z487" s="6">
        <v>8559.8680000000004</v>
      </c>
      <c r="AA487" s="6">
        <v>9130.3739999999998</v>
      </c>
      <c r="AB487" s="6">
        <v>3231.2420000000002</v>
      </c>
      <c r="AC487" s="6">
        <v>8.4179999999999993</v>
      </c>
      <c r="AD487" s="6">
        <v>2408.4580000000001</v>
      </c>
      <c r="AE487" s="6">
        <v>584.22500000000002</v>
      </c>
      <c r="AF487" s="6">
        <v>2846.9650000000001</v>
      </c>
      <c r="AG487" s="6">
        <v>14.331</v>
      </c>
      <c r="AH487" s="6">
        <v>65422.440999999999</v>
      </c>
      <c r="AI487" s="6">
        <v>1.6859999999999999</v>
      </c>
      <c r="AJ487" s="6">
        <v>0.254</v>
      </c>
      <c r="AK487" s="6">
        <v>1.6E-2</v>
      </c>
      <c r="AL487" s="6">
        <v>83.049000000000007</v>
      </c>
      <c r="AM487" s="6">
        <v>5.1970000000000001</v>
      </c>
      <c r="AN487" s="6">
        <v>12.952</v>
      </c>
      <c r="AO487" s="6">
        <v>13.026999999999999</v>
      </c>
      <c r="AP487" s="6">
        <v>2.1619999999999999</v>
      </c>
      <c r="AQ487" s="6">
        <v>0.13500000000000001</v>
      </c>
      <c r="AR487" s="6">
        <v>22.58</v>
      </c>
      <c r="AS487" s="6">
        <v>1.413</v>
      </c>
      <c r="AT487" s="6">
        <v>13.68</v>
      </c>
      <c r="AU487" s="6">
        <v>0.85599999999999998</v>
      </c>
      <c r="AV487" s="6">
        <v>58.554000000000002</v>
      </c>
      <c r="AW487" s="6">
        <v>3.6640000000000001</v>
      </c>
      <c r="AX487" s="6">
        <v>7.3999999999999996E-2</v>
      </c>
      <c r="AY487" s="6">
        <v>1.175</v>
      </c>
      <c r="AZ487" s="6">
        <v>1045.557</v>
      </c>
      <c r="BA487" s="6">
        <v>6.3E-2</v>
      </c>
      <c r="BB487" s="6">
        <v>0.68600000000000005</v>
      </c>
      <c r="BC487" s="6">
        <v>0.58699999999999997</v>
      </c>
      <c r="BD487" s="6">
        <v>0.35299999999999998</v>
      </c>
      <c r="BE487" s="6">
        <v>0.26300000000000001</v>
      </c>
      <c r="BF487" s="6">
        <v>0.79900000000000004</v>
      </c>
      <c r="BG487" s="6">
        <v>0.53300000000000003</v>
      </c>
      <c r="BH487" s="6">
        <v>0.60399999999999998</v>
      </c>
      <c r="BI487" s="6">
        <v>7.6999999999999999E-2</v>
      </c>
      <c r="BJ487" s="6">
        <v>1.9</v>
      </c>
      <c r="BK487" s="6">
        <v>0.09</v>
      </c>
      <c r="BL487" s="6">
        <v>0.75700000000000001</v>
      </c>
      <c r="BM487" s="6">
        <v>0.33700000000000002</v>
      </c>
      <c r="BN487" s="6">
        <v>0.09</v>
      </c>
      <c r="BO487" s="6">
        <v>1.74</v>
      </c>
      <c r="BP487" s="6">
        <v>4.5999999999999999E-2</v>
      </c>
      <c r="BQ487" s="6">
        <v>0.56399999999999995</v>
      </c>
      <c r="BR487" s="6">
        <v>0.55200000000000005</v>
      </c>
      <c r="BS487" s="6">
        <v>0.53600000000000003</v>
      </c>
      <c r="BT487" s="6">
        <v>2E-3</v>
      </c>
      <c r="BU487" s="6">
        <v>4.0000000000000001E-3</v>
      </c>
      <c r="BV487" s="6">
        <v>6.0000000000000001E-3</v>
      </c>
      <c r="BW487" s="6">
        <v>0</v>
      </c>
      <c r="BX487" s="6">
        <v>208.19</v>
      </c>
      <c r="BY487" s="6">
        <v>207</v>
      </c>
      <c r="BZ487" s="6">
        <v>-49.314</v>
      </c>
      <c r="CA487" s="6">
        <v>-27.986999999999998</v>
      </c>
    </row>
    <row r="488" spans="1:79" x14ac:dyDescent="0.25">
      <c r="A488" s="4" t="s">
        <v>45</v>
      </c>
      <c r="B488" s="4">
        <v>2002</v>
      </c>
      <c r="C488" s="4" t="s">
        <v>46</v>
      </c>
      <c r="D488" s="5">
        <v>16057042</v>
      </c>
      <c r="E488" s="5">
        <v>449879000000</v>
      </c>
      <c r="F488" s="6">
        <v>0.48899999999999999</v>
      </c>
      <c r="G488" s="6">
        <v>0.03</v>
      </c>
      <c r="H488" s="6">
        <v>175.56800000000001</v>
      </c>
      <c r="I488" s="6">
        <v>-0.64</v>
      </c>
      <c r="J488" s="7">
        <v>-0.36299999999999999</v>
      </c>
      <c r="K488" s="6">
        <v>176.447</v>
      </c>
      <c r="L488" s="6">
        <v>-1.9219999999999999</v>
      </c>
      <c r="M488" s="6">
        <v>-1.0780000000000001</v>
      </c>
      <c r="N488" s="6">
        <v>10.989000000000001</v>
      </c>
      <c r="O488" s="6">
        <v>0.28299999999999997</v>
      </c>
      <c r="P488" s="6">
        <v>0.16900000000000001</v>
      </c>
      <c r="Q488" s="6">
        <v>10.933999999999999</v>
      </c>
      <c r="R488" s="6">
        <v>0.28100000000000003</v>
      </c>
      <c r="S488" s="6">
        <v>0.16800000000000001</v>
      </c>
      <c r="T488" s="6">
        <v>32.950000000000003</v>
      </c>
      <c r="U488" s="6">
        <v>2.052</v>
      </c>
      <c r="V488" s="6">
        <v>131.595</v>
      </c>
      <c r="W488" s="6">
        <v>8.1950000000000003</v>
      </c>
      <c r="X488" s="6">
        <v>0.21099999999999999</v>
      </c>
      <c r="Y488" s="6">
        <v>50.942999999999998</v>
      </c>
      <c r="Z488" s="6">
        <v>8735.4359999999997</v>
      </c>
      <c r="AA488" s="6">
        <v>9306.8209999999999</v>
      </c>
      <c r="AB488" s="6">
        <v>3264.192</v>
      </c>
      <c r="AC488" s="6">
        <v>9.6199999999999992</v>
      </c>
      <c r="AD488" s="6">
        <v>2490.6210000000001</v>
      </c>
      <c r="AE488" s="6">
        <v>585.10400000000004</v>
      </c>
      <c r="AF488" s="6">
        <v>2904.6239999999998</v>
      </c>
      <c r="AG488" s="6">
        <v>15.435</v>
      </c>
      <c r="AH488" s="6">
        <v>65146.559000000001</v>
      </c>
      <c r="AI488" s="6">
        <v>1.6759999999999999</v>
      </c>
      <c r="AJ488" s="6">
        <v>1.202</v>
      </c>
      <c r="AK488" s="6">
        <v>7.4999999999999997E-2</v>
      </c>
      <c r="AL488" s="6">
        <v>82.164000000000001</v>
      </c>
      <c r="AM488" s="6">
        <v>5.117</v>
      </c>
      <c r="AN488" s="6">
        <v>12.881</v>
      </c>
      <c r="AO488" s="6">
        <v>12.952999999999999</v>
      </c>
      <c r="AP488" s="6">
        <v>0.879</v>
      </c>
      <c r="AQ488" s="6">
        <v>5.5E-2</v>
      </c>
      <c r="AR488" s="6">
        <v>21.58</v>
      </c>
      <c r="AS488" s="6">
        <v>1.3440000000000001</v>
      </c>
      <c r="AT488" s="6">
        <v>13.14</v>
      </c>
      <c r="AU488" s="6">
        <v>0.81799999999999995</v>
      </c>
      <c r="AV488" s="6">
        <v>57.658999999999999</v>
      </c>
      <c r="AW488" s="6">
        <v>3.5910000000000002</v>
      </c>
      <c r="AX488" s="6">
        <v>6.9000000000000006E-2</v>
      </c>
      <c r="AY488" s="6">
        <v>1.1040000000000001</v>
      </c>
      <c r="AZ488" s="6">
        <v>1046.0609999999999</v>
      </c>
      <c r="BA488" s="6">
        <v>6.0999999999999999E-2</v>
      </c>
      <c r="BB488" s="6">
        <v>0.66800000000000004</v>
      </c>
      <c r="BC488" s="6">
        <v>0.56100000000000005</v>
      </c>
      <c r="BD488" s="6">
        <v>0.34</v>
      </c>
      <c r="BE488" s="6">
        <v>0.255</v>
      </c>
      <c r="BF488" s="6">
        <v>0.79600000000000004</v>
      </c>
      <c r="BG488" s="6">
        <v>0.53300000000000003</v>
      </c>
      <c r="BH488" s="6">
        <v>0.6</v>
      </c>
      <c r="BI488" s="6">
        <v>8.5000000000000006E-2</v>
      </c>
      <c r="BJ488" s="6">
        <v>1.891</v>
      </c>
      <c r="BK488" s="6">
        <v>0.09</v>
      </c>
      <c r="BL488" s="6">
        <v>0.752</v>
      </c>
      <c r="BM488" s="6">
        <v>0.34499999999999997</v>
      </c>
      <c r="BN488" s="6">
        <v>0.40300000000000002</v>
      </c>
      <c r="BO488" s="6">
        <v>1.675</v>
      </c>
      <c r="BP488" s="6">
        <v>1.7000000000000001E-2</v>
      </c>
      <c r="BQ488" s="6">
        <v>0.55500000000000005</v>
      </c>
      <c r="BR488" s="6">
        <v>0.51100000000000001</v>
      </c>
      <c r="BS488" s="6">
        <v>0.53300000000000003</v>
      </c>
      <c r="BT488" s="6">
        <v>2E-3</v>
      </c>
      <c r="BU488" s="6">
        <v>4.0000000000000001E-3</v>
      </c>
      <c r="BV488" s="6">
        <v>6.0000000000000001E-3</v>
      </c>
      <c r="BW488" s="6">
        <v>0</v>
      </c>
      <c r="BX488" s="6">
        <v>207.98</v>
      </c>
      <c r="BY488" s="6">
        <v>206.83</v>
      </c>
      <c r="BZ488" s="6">
        <v>-43.972000000000001</v>
      </c>
      <c r="CA488" s="6">
        <v>-25.045999999999999</v>
      </c>
    </row>
    <row r="489" spans="1:79" x14ac:dyDescent="0.25">
      <c r="A489" s="4" t="s">
        <v>45</v>
      </c>
      <c r="B489" s="4">
        <v>2003</v>
      </c>
      <c r="C489" s="4" t="s">
        <v>46</v>
      </c>
      <c r="D489" s="5">
        <v>16127574</v>
      </c>
      <c r="E489" s="5">
        <v>466083000000</v>
      </c>
      <c r="F489" s="6">
        <v>0.434</v>
      </c>
      <c r="G489" s="6">
        <v>2.7E-2</v>
      </c>
      <c r="H489" s="6">
        <v>179.005</v>
      </c>
      <c r="I489" s="6">
        <v>3.4380000000000002</v>
      </c>
      <c r="J489" s="7">
        <v>1.958</v>
      </c>
      <c r="K489" s="6">
        <v>187.61600000000001</v>
      </c>
      <c r="L489" s="6">
        <v>11.169</v>
      </c>
      <c r="M489" s="6">
        <v>6.33</v>
      </c>
      <c r="N489" s="6">
        <v>11.632999999999999</v>
      </c>
      <c r="O489" s="6">
        <v>0.29799999999999999</v>
      </c>
      <c r="P489" s="6">
        <v>0.17799999999999999</v>
      </c>
      <c r="Q489" s="6">
        <v>11.099</v>
      </c>
      <c r="R489" s="6">
        <v>0.28399999999999997</v>
      </c>
      <c r="S489" s="6">
        <v>0.17</v>
      </c>
      <c r="T489" s="6">
        <v>34.033000000000001</v>
      </c>
      <c r="U489" s="6">
        <v>2.11</v>
      </c>
      <c r="V489" s="6">
        <v>182.49199999999999</v>
      </c>
      <c r="W489" s="6">
        <v>11.316000000000001</v>
      </c>
      <c r="X489" s="6">
        <v>0.28999999999999998</v>
      </c>
      <c r="Y489" s="6">
        <v>51.377000000000002</v>
      </c>
      <c r="Z489" s="6">
        <v>8914.44</v>
      </c>
      <c r="AA489" s="6">
        <v>9494.4369999999999</v>
      </c>
      <c r="AB489" s="6">
        <v>3298.2249999999999</v>
      </c>
      <c r="AC489" s="6">
        <v>10.746</v>
      </c>
      <c r="AD489" s="6">
        <v>2573.3890000000001</v>
      </c>
      <c r="AE489" s="6">
        <v>593.71500000000003</v>
      </c>
      <c r="AF489" s="6">
        <v>2964.1570000000002</v>
      </c>
      <c r="AG489" s="6">
        <v>16.545999999999999</v>
      </c>
      <c r="AH489" s="6">
        <v>65296.625</v>
      </c>
      <c r="AI489" s="6">
        <v>1.673</v>
      </c>
      <c r="AJ489" s="6">
        <v>1.127</v>
      </c>
      <c r="AK489" s="6">
        <v>7.0000000000000007E-2</v>
      </c>
      <c r="AL489" s="6">
        <v>82.768000000000001</v>
      </c>
      <c r="AM489" s="6">
        <v>5.1319999999999997</v>
      </c>
      <c r="AN489" s="6">
        <v>12.821999999999999</v>
      </c>
      <c r="AO489" s="6">
        <v>12.891999999999999</v>
      </c>
      <c r="AP489" s="6">
        <v>8.61</v>
      </c>
      <c r="AQ489" s="6">
        <v>0.53400000000000003</v>
      </c>
      <c r="AR489" s="6">
        <v>20.8</v>
      </c>
      <c r="AS489" s="6">
        <v>1.29</v>
      </c>
      <c r="AT489" s="6">
        <v>12.99</v>
      </c>
      <c r="AU489" s="6">
        <v>0.80500000000000005</v>
      </c>
      <c r="AV489" s="6">
        <v>59.533000000000001</v>
      </c>
      <c r="AW489" s="6">
        <v>3.6909999999999998</v>
      </c>
      <c r="AX489" s="6">
        <v>6.9000000000000006E-2</v>
      </c>
      <c r="AY489" s="6">
        <v>1.111</v>
      </c>
      <c r="AZ489" s="6">
        <v>1053.076</v>
      </c>
      <c r="BA489" s="6">
        <v>5.0999999999999997E-2</v>
      </c>
      <c r="BB489" s="6">
        <v>0.64700000000000002</v>
      </c>
      <c r="BC489" s="6">
        <v>0.56299999999999994</v>
      </c>
      <c r="BD489" s="6">
        <v>0.32400000000000001</v>
      </c>
      <c r="BE489" s="6">
        <v>0.247</v>
      </c>
      <c r="BF489" s="6">
        <v>0.79200000000000004</v>
      </c>
      <c r="BG489" s="6">
        <v>0.53400000000000003</v>
      </c>
      <c r="BH489" s="6">
        <v>0.59499999999999997</v>
      </c>
      <c r="BI489" s="6">
        <v>9.2999999999999999E-2</v>
      </c>
      <c r="BJ489" s="6">
        <v>1.881</v>
      </c>
      <c r="BK489" s="6">
        <v>0.09</v>
      </c>
      <c r="BL489" s="6">
        <v>0.746</v>
      </c>
      <c r="BM489" s="6">
        <v>0.35299999999999998</v>
      </c>
      <c r="BN489" s="6">
        <v>0.376</v>
      </c>
      <c r="BO489" s="6">
        <v>1.629</v>
      </c>
      <c r="BP489" s="6">
        <v>0.152</v>
      </c>
      <c r="BQ489" s="6">
        <v>0.55700000000000005</v>
      </c>
      <c r="BR489" s="6">
        <v>0.504</v>
      </c>
      <c r="BS489" s="6">
        <v>0.53</v>
      </c>
      <c r="BT489" s="6">
        <v>2E-3</v>
      </c>
      <c r="BU489" s="6">
        <v>4.0000000000000001E-3</v>
      </c>
      <c r="BV489" s="6">
        <v>6.0000000000000001E-3</v>
      </c>
      <c r="BW489" s="6">
        <v>0</v>
      </c>
      <c r="BX489" s="6">
        <v>207.92</v>
      </c>
      <c r="BY489" s="6">
        <v>206.78</v>
      </c>
      <c r="BZ489" s="6">
        <v>3.4860000000000002</v>
      </c>
      <c r="CA489" s="6">
        <v>1.948</v>
      </c>
    </row>
    <row r="490" spans="1:79" x14ac:dyDescent="0.25">
      <c r="A490" s="4" t="s">
        <v>45</v>
      </c>
      <c r="B490" s="4">
        <v>2004</v>
      </c>
      <c r="C490" s="4" t="s">
        <v>46</v>
      </c>
      <c r="D490" s="5">
        <v>16196036</v>
      </c>
      <c r="E490" s="5">
        <v>494628000000</v>
      </c>
      <c r="F490" s="6">
        <v>0.44600000000000001</v>
      </c>
      <c r="G490" s="6">
        <v>2.8000000000000001E-2</v>
      </c>
      <c r="H490" s="6">
        <v>180.892</v>
      </c>
      <c r="I490" s="6">
        <v>1.8859999999999999</v>
      </c>
      <c r="J490" s="7">
        <v>1.054</v>
      </c>
      <c r="K490" s="6">
        <v>186.93700000000001</v>
      </c>
      <c r="L490" s="6">
        <v>-0.67800000000000005</v>
      </c>
      <c r="M490" s="6">
        <v>-0.36199999999999999</v>
      </c>
      <c r="N490" s="6">
        <v>11.542</v>
      </c>
      <c r="O490" s="6">
        <v>0.28899999999999998</v>
      </c>
      <c r="P490" s="6">
        <v>0.17199999999999999</v>
      </c>
      <c r="Q490" s="6">
        <v>11.169</v>
      </c>
      <c r="R490" s="6">
        <v>0.28000000000000003</v>
      </c>
      <c r="S490" s="6">
        <v>0.16600000000000001</v>
      </c>
      <c r="T490" s="6">
        <v>33.536000000000001</v>
      </c>
      <c r="U490" s="6">
        <v>2.0710000000000002</v>
      </c>
      <c r="V490" s="6">
        <v>190.435</v>
      </c>
      <c r="W490" s="6">
        <v>11.757999999999999</v>
      </c>
      <c r="X490" s="6">
        <v>0.29499999999999998</v>
      </c>
      <c r="Y490" s="6">
        <v>51.823</v>
      </c>
      <c r="Z490" s="6">
        <v>9095.3330000000005</v>
      </c>
      <c r="AA490" s="6">
        <v>9681.3739999999998</v>
      </c>
      <c r="AB490" s="6">
        <v>3331.761</v>
      </c>
      <c r="AC490" s="6">
        <v>11.827</v>
      </c>
      <c r="AD490" s="6">
        <v>2658.509</v>
      </c>
      <c r="AE490" s="6">
        <v>599.76</v>
      </c>
      <c r="AF490" s="6">
        <v>3023.7489999999998</v>
      </c>
      <c r="AG490" s="6">
        <v>17.664000000000001</v>
      </c>
      <c r="AH490" s="6">
        <v>67222.883000000002</v>
      </c>
      <c r="AI490" s="6">
        <v>1.6850000000000001</v>
      </c>
      <c r="AJ490" s="6">
        <v>1.08</v>
      </c>
      <c r="AK490" s="6">
        <v>6.7000000000000004E-2</v>
      </c>
      <c r="AL490" s="6">
        <v>85.12</v>
      </c>
      <c r="AM490" s="6">
        <v>5.2560000000000002</v>
      </c>
      <c r="AN490" s="6">
        <v>12.875</v>
      </c>
      <c r="AO490" s="6">
        <v>12.945</v>
      </c>
      <c r="AP490" s="6">
        <v>6.0460000000000003</v>
      </c>
      <c r="AQ490" s="6">
        <v>0.373</v>
      </c>
      <c r="AR490" s="6">
        <v>20.420000000000002</v>
      </c>
      <c r="AS490" s="6">
        <v>1.2609999999999999</v>
      </c>
      <c r="AT490" s="6">
        <v>13.63</v>
      </c>
      <c r="AU490" s="6">
        <v>0.84199999999999997</v>
      </c>
      <c r="AV490" s="6">
        <v>59.591999999999999</v>
      </c>
      <c r="AW490" s="6">
        <v>3.6789999999999998</v>
      </c>
      <c r="AX490" s="6">
        <v>6.9000000000000006E-2</v>
      </c>
      <c r="AY490" s="6">
        <v>1.1180000000000001</v>
      </c>
      <c r="AZ490" s="6">
        <v>1088.7439999999999</v>
      </c>
      <c r="BA490" s="6">
        <v>4.9000000000000002E-2</v>
      </c>
      <c r="BB490" s="6">
        <v>0.63200000000000001</v>
      </c>
      <c r="BC490" s="6">
        <v>0.55000000000000004</v>
      </c>
      <c r="BD490" s="6">
        <v>0.308</v>
      </c>
      <c r="BE490" s="6">
        <v>0.23799999999999999</v>
      </c>
      <c r="BF490" s="6">
        <v>0.78800000000000003</v>
      </c>
      <c r="BG490" s="6">
        <v>0.53400000000000003</v>
      </c>
      <c r="BH490" s="6">
        <v>0.58899999999999997</v>
      </c>
      <c r="BI490" s="6">
        <v>9.9000000000000005E-2</v>
      </c>
      <c r="BJ490" s="6">
        <v>1.8720000000000001</v>
      </c>
      <c r="BK490" s="6">
        <v>0.09</v>
      </c>
      <c r="BL490" s="6">
        <v>0.74099999999999999</v>
      </c>
      <c r="BM490" s="6">
        <v>0.35899999999999999</v>
      </c>
      <c r="BN490" s="6">
        <v>0.33400000000000002</v>
      </c>
      <c r="BO490" s="6">
        <v>1.619</v>
      </c>
      <c r="BP490" s="6">
        <v>0.113</v>
      </c>
      <c r="BQ490" s="6">
        <v>0.54</v>
      </c>
      <c r="BR490" s="6">
        <v>0.48399999999999999</v>
      </c>
      <c r="BS490" s="6">
        <v>0.52700000000000002</v>
      </c>
      <c r="BT490" s="6">
        <v>2E-3</v>
      </c>
      <c r="BU490" s="6">
        <v>4.0000000000000001E-3</v>
      </c>
      <c r="BV490" s="6">
        <v>6.0000000000000001E-3</v>
      </c>
      <c r="BW490" s="6">
        <v>0</v>
      </c>
      <c r="BX490" s="6">
        <v>209.65</v>
      </c>
      <c r="BY490" s="6">
        <v>208.53</v>
      </c>
      <c r="BZ490" s="6">
        <v>9.5429999999999993</v>
      </c>
      <c r="CA490" s="6">
        <v>5.2759999999999998</v>
      </c>
    </row>
    <row r="491" spans="1:79" x14ac:dyDescent="0.25">
      <c r="A491" s="4" t="s">
        <v>45</v>
      </c>
      <c r="B491" s="4">
        <v>2005</v>
      </c>
      <c r="C491" s="4" t="s">
        <v>46</v>
      </c>
      <c r="D491" s="5">
        <v>16261834</v>
      </c>
      <c r="E491" s="5">
        <v>527187000000</v>
      </c>
      <c r="F491" s="6">
        <v>0.42099999999999999</v>
      </c>
      <c r="G491" s="6">
        <v>2.5999999999999999E-2</v>
      </c>
      <c r="H491" s="6">
        <v>176.917</v>
      </c>
      <c r="I491" s="6">
        <v>-3.9740000000000002</v>
      </c>
      <c r="J491" s="7">
        <v>-2.1970000000000001</v>
      </c>
      <c r="K491" s="6">
        <v>182.78</v>
      </c>
      <c r="L491" s="6">
        <v>-4.1580000000000004</v>
      </c>
      <c r="M491" s="6">
        <v>-2.2240000000000002</v>
      </c>
      <c r="N491" s="6">
        <v>11.24</v>
      </c>
      <c r="O491" s="6">
        <v>0.27500000000000002</v>
      </c>
      <c r="P491" s="6">
        <v>0.16400000000000001</v>
      </c>
      <c r="Q491" s="6">
        <v>10.879</v>
      </c>
      <c r="R491" s="6">
        <v>0.26600000000000001</v>
      </c>
      <c r="S491" s="6">
        <v>0.159</v>
      </c>
      <c r="T491" s="6">
        <v>32.289000000000001</v>
      </c>
      <c r="U491" s="6">
        <v>1.986</v>
      </c>
      <c r="V491" s="6">
        <v>219.35499999999999</v>
      </c>
      <c r="W491" s="6">
        <v>13.489000000000001</v>
      </c>
      <c r="X491" s="6">
        <v>0.33</v>
      </c>
      <c r="Y491" s="6">
        <v>52.243000000000002</v>
      </c>
      <c r="Z491" s="6">
        <v>9272.2489999999998</v>
      </c>
      <c r="AA491" s="6">
        <v>9864.1540000000005</v>
      </c>
      <c r="AB491" s="6">
        <v>3364.05</v>
      </c>
      <c r="AC491" s="6">
        <v>12.988</v>
      </c>
      <c r="AD491" s="6">
        <v>2741.058</v>
      </c>
      <c r="AE491" s="6">
        <v>605.62300000000005</v>
      </c>
      <c r="AF491" s="6">
        <v>3083.0819999999999</v>
      </c>
      <c r="AG491" s="6">
        <v>18.827999999999999</v>
      </c>
      <c r="AH491" s="6">
        <v>68395.851999999999</v>
      </c>
      <c r="AI491" s="6">
        <v>1.675</v>
      </c>
      <c r="AJ491" s="6">
        <v>1.161</v>
      </c>
      <c r="AK491" s="6">
        <v>7.0999999999999994E-2</v>
      </c>
      <c r="AL491" s="6">
        <v>82.549000000000007</v>
      </c>
      <c r="AM491" s="6">
        <v>5.0759999999999996</v>
      </c>
      <c r="AN491" s="6">
        <v>12.468</v>
      </c>
      <c r="AO491" s="6">
        <v>12.537000000000001</v>
      </c>
      <c r="AP491" s="6">
        <v>5.8620000000000001</v>
      </c>
      <c r="AQ491" s="6">
        <v>0.36099999999999999</v>
      </c>
      <c r="AR491" s="6">
        <v>19.02</v>
      </c>
      <c r="AS491" s="6">
        <v>1.17</v>
      </c>
      <c r="AT491" s="6">
        <v>13.59</v>
      </c>
      <c r="AU491" s="6">
        <v>0.83599999999999997</v>
      </c>
      <c r="AV491" s="6">
        <v>59.332999999999998</v>
      </c>
      <c r="AW491" s="6">
        <v>3.649</v>
      </c>
      <c r="AX491" s="6">
        <v>7.1999999999999995E-2</v>
      </c>
      <c r="AY491" s="6">
        <v>1.1639999999999999</v>
      </c>
      <c r="AZ491" s="6">
        <v>1112.242</v>
      </c>
      <c r="BA491" s="6">
        <v>4.3999999999999997E-2</v>
      </c>
      <c r="BB491" s="6">
        <v>0.59699999999999998</v>
      </c>
      <c r="BC491" s="6">
        <v>0.53200000000000003</v>
      </c>
      <c r="BD491" s="6">
        <v>0.28000000000000003</v>
      </c>
      <c r="BE491" s="6">
        <v>0.23</v>
      </c>
      <c r="BF491" s="6">
        <v>0.78300000000000003</v>
      </c>
      <c r="BG491" s="6">
        <v>0.53400000000000003</v>
      </c>
      <c r="BH491" s="6">
        <v>0.58299999999999996</v>
      </c>
      <c r="BI491" s="6">
        <v>0.106</v>
      </c>
      <c r="BJ491" s="6">
        <v>1.859</v>
      </c>
      <c r="BK491" s="6">
        <v>9.0999999999999998E-2</v>
      </c>
      <c r="BL491" s="6">
        <v>0.73499999999999999</v>
      </c>
      <c r="BM491" s="6">
        <v>0.36399999999999999</v>
      </c>
      <c r="BN491" s="6">
        <v>0.33700000000000002</v>
      </c>
      <c r="BO491" s="6">
        <v>1.534</v>
      </c>
      <c r="BP491" s="6">
        <v>0.124</v>
      </c>
      <c r="BQ491" s="6">
        <v>0.53300000000000003</v>
      </c>
      <c r="BR491" s="6">
        <v>0.48099999999999998</v>
      </c>
      <c r="BS491" s="6">
        <v>0.52300000000000002</v>
      </c>
      <c r="BT491" s="6">
        <v>2E-3</v>
      </c>
      <c r="BU491" s="6">
        <v>4.0000000000000001E-3</v>
      </c>
      <c r="BV491" s="6">
        <v>6.0000000000000001E-3</v>
      </c>
      <c r="BW491" s="6">
        <v>0</v>
      </c>
      <c r="BX491" s="6">
        <v>203.87</v>
      </c>
      <c r="BY491" s="6">
        <v>202.76</v>
      </c>
      <c r="BZ491" s="6">
        <v>42.436999999999998</v>
      </c>
      <c r="CA491" s="6">
        <v>23.986999999999998</v>
      </c>
    </row>
    <row r="492" spans="1:79" x14ac:dyDescent="0.25">
      <c r="A492" s="4" t="s">
        <v>45</v>
      </c>
      <c r="B492" s="4">
        <v>2006</v>
      </c>
      <c r="C492" s="4" t="s">
        <v>46</v>
      </c>
      <c r="D492" s="5">
        <v>16325679</v>
      </c>
      <c r="E492" s="5">
        <v>565453000000</v>
      </c>
      <c r="F492" s="6">
        <v>0.4</v>
      </c>
      <c r="G492" s="6">
        <v>2.4E-2</v>
      </c>
      <c r="H492" s="6">
        <v>172.09200000000001</v>
      </c>
      <c r="I492" s="6">
        <v>-4.8250000000000002</v>
      </c>
      <c r="J492" s="7">
        <v>-2.7269999999999999</v>
      </c>
      <c r="K492" s="6">
        <v>176.929</v>
      </c>
      <c r="L492" s="6">
        <v>-5.851</v>
      </c>
      <c r="M492" s="6">
        <v>-3.2010000000000001</v>
      </c>
      <c r="N492" s="6">
        <v>10.837</v>
      </c>
      <c r="O492" s="6">
        <v>0.25600000000000001</v>
      </c>
      <c r="P492" s="6">
        <v>0.16200000000000001</v>
      </c>
      <c r="Q492" s="6">
        <v>10.541</v>
      </c>
      <c r="R492" s="6">
        <v>0.249</v>
      </c>
      <c r="S492" s="6">
        <v>0.158</v>
      </c>
      <c r="T492" s="6">
        <v>30.715</v>
      </c>
      <c r="U492" s="6">
        <v>1.881</v>
      </c>
      <c r="V492" s="6">
        <v>234.113</v>
      </c>
      <c r="W492" s="6">
        <v>14.34</v>
      </c>
      <c r="X492" s="6">
        <v>0.33900000000000002</v>
      </c>
      <c r="Y492" s="6">
        <v>52.643000000000001</v>
      </c>
      <c r="Z492" s="6">
        <v>9444.3420000000006</v>
      </c>
      <c r="AA492" s="6">
        <v>10041.083000000001</v>
      </c>
      <c r="AB492" s="6">
        <v>3394.7649999999999</v>
      </c>
      <c r="AC492" s="6">
        <v>14.135</v>
      </c>
      <c r="AD492" s="6">
        <v>2821.0610000000001</v>
      </c>
      <c r="AE492" s="6">
        <v>610.45899999999995</v>
      </c>
      <c r="AF492" s="6">
        <v>3141.7660000000001</v>
      </c>
      <c r="AG492" s="6">
        <v>19.971</v>
      </c>
      <c r="AH492" s="6">
        <v>66740</v>
      </c>
      <c r="AI492" s="6">
        <v>1.5760000000000001</v>
      </c>
      <c r="AJ492" s="6">
        <v>1.147</v>
      </c>
      <c r="AK492" s="6">
        <v>7.0000000000000007E-2</v>
      </c>
      <c r="AL492" s="6">
        <v>80.003</v>
      </c>
      <c r="AM492" s="6">
        <v>4.9000000000000004</v>
      </c>
      <c r="AN492" s="6">
        <v>12.135</v>
      </c>
      <c r="AO492" s="6">
        <v>12.202999999999999</v>
      </c>
      <c r="AP492" s="6">
        <v>4.8360000000000003</v>
      </c>
      <c r="AQ492" s="6">
        <v>0.29599999999999999</v>
      </c>
      <c r="AR492" s="6">
        <v>18.399999999999999</v>
      </c>
      <c r="AS492" s="6">
        <v>1.127</v>
      </c>
      <c r="AT492" s="6">
        <v>13.54</v>
      </c>
      <c r="AU492" s="6">
        <v>0.82899999999999996</v>
      </c>
      <c r="AV492" s="6">
        <v>58.683999999999997</v>
      </c>
      <c r="AW492" s="6">
        <v>3.5950000000000002</v>
      </c>
      <c r="AX492" s="6">
        <v>7.0000000000000007E-2</v>
      </c>
      <c r="AY492" s="6">
        <v>1.143</v>
      </c>
      <c r="AZ492" s="6">
        <v>1089.576</v>
      </c>
      <c r="BA492" s="6">
        <v>3.7999999999999999E-2</v>
      </c>
      <c r="BB492" s="6">
        <v>0.56299999999999994</v>
      </c>
      <c r="BC492" s="6">
        <v>0.496</v>
      </c>
      <c r="BD492" s="6">
        <v>0.252</v>
      </c>
      <c r="BE492" s="6">
        <v>0.222</v>
      </c>
      <c r="BF492" s="6">
        <v>0.77800000000000002</v>
      </c>
      <c r="BG492" s="6">
        <v>0.53300000000000003</v>
      </c>
      <c r="BH492" s="6">
        <v>0.57599999999999996</v>
      </c>
      <c r="BI492" s="6">
        <v>0.112</v>
      </c>
      <c r="BJ492" s="6">
        <v>1.845</v>
      </c>
      <c r="BK492" s="6">
        <v>9.0999999999999998E-2</v>
      </c>
      <c r="BL492" s="6">
        <v>0.73</v>
      </c>
      <c r="BM492" s="6">
        <v>0.36899999999999999</v>
      </c>
      <c r="BN492" s="6">
        <v>0.33100000000000002</v>
      </c>
      <c r="BO492" s="6">
        <v>1.4530000000000001</v>
      </c>
      <c r="BP492" s="6">
        <v>9.5000000000000001E-2</v>
      </c>
      <c r="BQ492" s="6">
        <v>0.52200000000000002</v>
      </c>
      <c r="BR492" s="6">
        <v>0.45200000000000001</v>
      </c>
      <c r="BS492" s="6">
        <v>0.51900000000000002</v>
      </c>
      <c r="BT492" s="6">
        <v>2E-3</v>
      </c>
      <c r="BU492" s="6">
        <v>4.0000000000000001E-3</v>
      </c>
      <c r="BV492" s="6">
        <v>7.0000000000000001E-3</v>
      </c>
      <c r="BW492" s="6">
        <v>0</v>
      </c>
      <c r="BX492" s="6">
        <v>199.22</v>
      </c>
      <c r="BY492" s="6">
        <v>198.11</v>
      </c>
      <c r="BZ492" s="6">
        <v>62.021000000000001</v>
      </c>
      <c r="CA492" s="6">
        <v>36.039000000000001</v>
      </c>
    </row>
    <row r="493" spans="1:79" x14ac:dyDescent="0.25">
      <c r="A493" s="4" t="s">
        <v>45</v>
      </c>
      <c r="B493" s="4">
        <v>2007</v>
      </c>
      <c r="C493" s="4" t="s">
        <v>46</v>
      </c>
      <c r="D493" s="5">
        <v>16391232</v>
      </c>
      <c r="E493" s="5">
        <v>611925000000</v>
      </c>
      <c r="F493" s="6">
        <v>0.40300000000000002</v>
      </c>
      <c r="G493" s="6">
        <v>2.5000000000000001E-2</v>
      </c>
      <c r="H493" s="6">
        <v>171.874</v>
      </c>
      <c r="I493" s="6">
        <v>-0.218</v>
      </c>
      <c r="J493" s="7">
        <v>-0.127</v>
      </c>
      <c r="K493" s="6">
        <v>176.96700000000001</v>
      </c>
      <c r="L493" s="6">
        <v>3.7999999999999999E-2</v>
      </c>
      <c r="M493" s="6">
        <v>2.1999999999999999E-2</v>
      </c>
      <c r="N493" s="6">
        <v>10.795999999999999</v>
      </c>
      <c r="O493" s="6">
        <v>0.245</v>
      </c>
      <c r="P493" s="6">
        <v>0.16</v>
      </c>
      <c r="Q493" s="6">
        <v>10.486000000000001</v>
      </c>
      <c r="R493" s="6">
        <v>0.23799999999999999</v>
      </c>
      <c r="S493" s="6">
        <v>0.155</v>
      </c>
      <c r="T493" s="6">
        <v>33.033000000000001</v>
      </c>
      <c r="U493" s="6">
        <v>2.0150000000000001</v>
      </c>
      <c r="V493" s="6">
        <v>199.166</v>
      </c>
      <c r="W493" s="6">
        <v>12.151</v>
      </c>
      <c r="X493" s="6">
        <v>0.27600000000000002</v>
      </c>
      <c r="Y493" s="6">
        <v>53.045999999999999</v>
      </c>
      <c r="Z493" s="6">
        <v>9616.2160000000003</v>
      </c>
      <c r="AA493" s="6">
        <v>10218.049999999999</v>
      </c>
      <c r="AB493" s="6">
        <v>3427.7979999999998</v>
      </c>
      <c r="AC493" s="6">
        <v>15.346</v>
      </c>
      <c r="AD493" s="6">
        <v>2898.5309999999999</v>
      </c>
      <c r="AE493" s="6">
        <v>615.55200000000002</v>
      </c>
      <c r="AF493" s="6">
        <v>3200.3760000000002</v>
      </c>
      <c r="AG493" s="6">
        <v>21.117000000000001</v>
      </c>
      <c r="AH493" s="6">
        <v>67568.077999999994</v>
      </c>
      <c r="AI493" s="6">
        <v>1.536</v>
      </c>
      <c r="AJ493" s="6">
        <v>1.2110000000000001</v>
      </c>
      <c r="AK493" s="6">
        <v>7.3999999999999996E-2</v>
      </c>
      <c r="AL493" s="6">
        <v>77.471000000000004</v>
      </c>
      <c r="AM493" s="6">
        <v>4.726</v>
      </c>
      <c r="AN493" s="6">
        <v>12.055</v>
      </c>
      <c r="AO493" s="6">
        <v>12.122999999999999</v>
      </c>
      <c r="AP493" s="6">
        <v>5.093</v>
      </c>
      <c r="AQ493" s="6">
        <v>0.311</v>
      </c>
      <c r="AR493" s="6">
        <v>18.21</v>
      </c>
      <c r="AS493" s="6">
        <v>1.111</v>
      </c>
      <c r="AT493" s="6">
        <v>12.12</v>
      </c>
      <c r="AU493" s="6">
        <v>0.73899999999999999</v>
      </c>
      <c r="AV493" s="6">
        <v>58.61</v>
      </c>
      <c r="AW493" s="6">
        <v>3.5760000000000001</v>
      </c>
      <c r="AX493" s="6">
        <v>7.0000000000000007E-2</v>
      </c>
      <c r="AY493" s="6">
        <v>1.1459999999999999</v>
      </c>
      <c r="AZ493" s="6">
        <v>1107.5239999999999</v>
      </c>
      <c r="BA493" s="6">
        <v>3.5999999999999997E-2</v>
      </c>
      <c r="BB493" s="6">
        <v>0.54600000000000004</v>
      </c>
      <c r="BC493" s="6">
        <v>0.49199999999999999</v>
      </c>
      <c r="BD493" s="6">
        <v>0.25900000000000001</v>
      </c>
      <c r="BE493" s="6">
        <v>0.21299999999999999</v>
      </c>
      <c r="BF493" s="6">
        <v>0.77200000000000002</v>
      </c>
      <c r="BG493" s="6">
        <v>0.53200000000000003</v>
      </c>
      <c r="BH493" s="6">
        <v>0.56899999999999995</v>
      </c>
      <c r="BI493" s="6">
        <v>0.11799999999999999</v>
      </c>
      <c r="BJ493" s="6">
        <v>1.827</v>
      </c>
      <c r="BK493" s="6">
        <v>9.0999999999999998E-2</v>
      </c>
      <c r="BL493" s="6">
        <v>0.72399999999999998</v>
      </c>
      <c r="BM493" s="6">
        <v>0.372</v>
      </c>
      <c r="BN493" s="6">
        <v>0.33300000000000002</v>
      </c>
      <c r="BO493" s="6">
        <v>1.361</v>
      </c>
      <c r="BP493" s="6">
        <v>0.115</v>
      </c>
      <c r="BQ493" s="6">
        <v>0.51900000000000002</v>
      </c>
      <c r="BR493" s="6">
        <v>0.442</v>
      </c>
      <c r="BS493" s="6">
        <v>0.51500000000000001</v>
      </c>
      <c r="BT493" s="6">
        <v>2E-3</v>
      </c>
      <c r="BU493" s="6">
        <v>5.0000000000000001E-3</v>
      </c>
      <c r="BV493" s="6">
        <v>7.0000000000000001E-3</v>
      </c>
      <c r="BW493" s="6">
        <v>0</v>
      </c>
      <c r="BX493" s="6">
        <v>198.71</v>
      </c>
      <c r="BY493" s="6">
        <v>197.6</v>
      </c>
      <c r="BZ493" s="6">
        <v>27.292000000000002</v>
      </c>
      <c r="CA493" s="6">
        <v>15.879</v>
      </c>
    </row>
    <row r="494" spans="1:79" x14ac:dyDescent="0.25">
      <c r="A494" s="4" t="s">
        <v>45</v>
      </c>
      <c r="B494" s="4">
        <v>2008</v>
      </c>
      <c r="C494" s="4" t="s">
        <v>46</v>
      </c>
      <c r="D494" s="5">
        <v>16460775</v>
      </c>
      <c r="E494" s="5">
        <v>636492000000</v>
      </c>
      <c r="F494" s="6">
        <v>0.39900000000000002</v>
      </c>
      <c r="G494" s="6">
        <v>2.4E-2</v>
      </c>
      <c r="H494" s="6">
        <v>174.85300000000001</v>
      </c>
      <c r="I494" s="6">
        <v>2.9790000000000001</v>
      </c>
      <c r="J494" s="7">
        <v>1.7330000000000001</v>
      </c>
      <c r="K494" s="6">
        <v>178.99299999999999</v>
      </c>
      <c r="L494" s="6">
        <v>2.0259999999999998</v>
      </c>
      <c r="M494" s="6">
        <v>1.145</v>
      </c>
      <c r="N494" s="6">
        <v>10.874000000000001</v>
      </c>
      <c r="O494" s="6">
        <v>0.24299999999999999</v>
      </c>
      <c r="P494" s="6">
        <v>0.16400000000000001</v>
      </c>
      <c r="Q494" s="6">
        <v>10.622</v>
      </c>
      <c r="R494" s="6">
        <v>0.23699999999999999</v>
      </c>
      <c r="S494" s="6">
        <v>0.16</v>
      </c>
      <c r="T494" s="6">
        <v>32.018999999999998</v>
      </c>
      <c r="U494" s="6">
        <v>1.9450000000000001</v>
      </c>
      <c r="V494" s="6">
        <v>223.096</v>
      </c>
      <c r="W494" s="6">
        <v>13.553000000000001</v>
      </c>
      <c r="X494" s="6">
        <v>0.30299999999999999</v>
      </c>
      <c r="Y494" s="6">
        <v>53.445</v>
      </c>
      <c r="Z494" s="6">
        <v>9791.0689999999995</v>
      </c>
      <c r="AA494" s="6">
        <v>10397.044</v>
      </c>
      <c r="AB494" s="6">
        <v>3459.817</v>
      </c>
      <c r="AC494" s="6">
        <v>16.346</v>
      </c>
      <c r="AD494" s="6">
        <v>2979.7330000000002</v>
      </c>
      <c r="AE494" s="6">
        <v>619.69200000000001</v>
      </c>
      <c r="AF494" s="6">
        <v>3259.4380000000001</v>
      </c>
      <c r="AG494" s="6">
        <v>22.288</v>
      </c>
      <c r="AH494" s="6">
        <v>66484.648000000001</v>
      </c>
      <c r="AI494" s="6">
        <v>1.484</v>
      </c>
      <c r="AJ494" s="6">
        <v>1</v>
      </c>
      <c r="AK494" s="6">
        <v>6.0999999999999999E-2</v>
      </c>
      <c r="AL494" s="6">
        <v>81.201999999999998</v>
      </c>
      <c r="AM494" s="6">
        <v>4.9329999999999998</v>
      </c>
      <c r="AN494" s="6">
        <v>11.842000000000001</v>
      </c>
      <c r="AO494" s="6">
        <v>11.91</v>
      </c>
      <c r="AP494" s="6">
        <v>4.1399999999999997</v>
      </c>
      <c r="AQ494" s="6">
        <v>0.252</v>
      </c>
      <c r="AR494" s="6">
        <v>18.329999999999998</v>
      </c>
      <c r="AS494" s="6">
        <v>1.1140000000000001</v>
      </c>
      <c r="AT494" s="6">
        <v>8.6199999999999992</v>
      </c>
      <c r="AU494" s="6">
        <v>0.52400000000000002</v>
      </c>
      <c r="AV494" s="6">
        <v>59.061999999999998</v>
      </c>
      <c r="AW494" s="6">
        <v>3.5880000000000001</v>
      </c>
      <c r="AX494" s="6">
        <v>7.0999999999999994E-2</v>
      </c>
      <c r="AY494" s="6">
        <v>1.171</v>
      </c>
      <c r="AZ494" s="6">
        <v>1094.3889999999999</v>
      </c>
      <c r="BA494" s="6">
        <v>3.5000000000000003E-2</v>
      </c>
      <c r="BB494" s="6">
        <v>0.54500000000000004</v>
      </c>
      <c r="BC494" s="6">
        <v>0.48699999999999999</v>
      </c>
      <c r="BD494" s="6">
        <v>0.24299999999999999</v>
      </c>
      <c r="BE494" s="6">
        <v>0.20499999999999999</v>
      </c>
      <c r="BF494" s="6">
        <v>0.76600000000000001</v>
      </c>
      <c r="BG494" s="6">
        <v>0.53200000000000003</v>
      </c>
      <c r="BH494" s="6">
        <v>0.56200000000000006</v>
      </c>
      <c r="BI494" s="6">
        <v>0.123</v>
      </c>
      <c r="BJ494" s="6">
        <v>1.8120000000000001</v>
      </c>
      <c r="BK494" s="6">
        <v>9.0999999999999998E-2</v>
      </c>
      <c r="BL494" s="6">
        <v>0.71899999999999997</v>
      </c>
      <c r="BM494" s="6">
        <v>0.375</v>
      </c>
      <c r="BN494" s="6">
        <v>0.26700000000000002</v>
      </c>
      <c r="BO494" s="6">
        <v>1.385</v>
      </c>
      <c r="BP494" s="6">
        <v>8.8999999999999996E-2</v>
      </c>
      <c r="BQ494" s="6">
        <v>0.52500000000000002</v>
      </c>
      <c r="BR494" s="6">
        <v>0.45100000000000001</v>
      </c>
      <c r="BS494" s="6">
        <v>0.51100000000000001</v>
      </c>
      <c r="BT494" s="6">
        <v>2E-3</v>
      </c>
      <c r="BU494" s="6">
        <v>5.0000000000000001E-3</v>
      </c>
      <c r="BV494" s="6">
        <v>7.0000000000000001E-3</v>
      </c>
      <c r="BW494" s="6">
        <v>0</v>
      </c>
      <c r="BX494" s="6">
        <v>196.04</v>
      </c>
      <c r="BY494" s="6">
        <v>194.93</v>
      </c>
      <c r="BZ494" s="6">
        <v>48.243000000000002</v>
      </c>
      <c r="CA494" s="6">
        <v>27.59</v>
      </c>
    </row>
    <row r="495" spans="1:79" x14ac:dyDescent="0.25">
      <c r="A495" s="4" t="s">
        <v>45</v>
      </c>
      <c r="B495" s="4">
        <v>2009</v>
      </c>
      <c r="C495" s="4" t="s">
        <v>46</v>
      </c>
      <c r="D495" s="5">
        <v>16536200</v>
      </c>
      <c r="E495" s="5">
        <v>588437000000</v>
      </c>
      <c r="F495" s="6">
        <v>0.41599999999999998</v>
      </c>
      <c r="G495" s="6">
        <v>2.5000000000000001E-2</v>
      </c>
      <c r="H495" s="6">
        <v>169.529</v>
      </c>
      <c r="I495" s="6">
        <v>-5.3239999999999998</v>
      </c>
      <c r="J495" s="7">
        <v>-3.0449999999999999</v>
      </c>
      <c r="K495" s="6">
        <v>173.083</v>
      </c>
      <c r="L495" s="6">
        <v>-5.91</v>
      </c>
      <c r="M495" s="6">
        <v>-3.302</v>
      </c>
      <c r="N495" s="6">
        <v>10.467000000000001</v>
      </c>
      <c r="O495" s="6">
        <v>0.24199999999999999</v>
      </c>
      <c r="P495" s="6">
        <v>0.16</v>
      </c>
      <c r="Q495" s="6">
        <v>10.252000000000001</v>
      </c>
      <c r="R495" s="6">
        <v>0.23799999999999999</v>
      </c>
      <c r="S495" s="6">
        <v>0.157</v>
      </c>
      <c r="T495" s="6">
        <v>29.413</v>
      </c>
      <c r="U495" s="6">
        <v>1.7789999999999999</v>
      </c>
      <c r="V495" s="6">
        <v>195.16800000000001</v>
      </c>
      <c r="W495" s="6">
        <v>11.802</v>
      </c>
      <c r="X495" s="6">
        <v>0.27300000000000002</v>
      </c>
      <c r="Y495" s="6">
        <v>53.862000000000002</v>
      </c>
      <c r="Z495" s="6">
        <v>9960.5990000000002</v>
      </c>
      <c r="AA495" s="6">
        <v>10570.126</v>
      </c>
      <c r="AB495" s="6">
        <v>3489.23</v>
      </c>
      <c r="AC495" s="6">
        <v>17.472999999999999</v>
      </c>
      <c r="AD495" s="6">
        <v>3061.4720000000002</v>
      </c>
      <c r="AE495" s="6">
        <v>623.24599999999998</v>
      </c>
      <c r="AF495" s="6">
        <v>3315.223</v>
      </c>
      <c r="AG495" s="6">
        <v>23.338000000000001</v>
      </c>
      <c r="AH495" s="6">
        <v>65268.383000000002</v>
      </c>
      <c r="AI495" s="6">
        <v>1.512</v>
      </c>
      <c r="AJ495" s="6">
        <v>1.127</v>
      </c>
      <c r="AK495" s="6">
        <v>6.8000000000000005E-2</v>
      </c>
      <c r="AL495" s="6">
        <v>81.739000000000004</v>
      </c>
      <c r="AM495" s="6">
        <v>4.9429999999999996</v>
      </c>
      <c r="AN495" s="6">
        <v>11.481</v>
      </c>
      <c r="AO495" s="6">
        <v>11.548999999999999</v>
      </c>
      <c r="AP495" s="6">
        <v>3.5539999999999998</v>
      </c>
      <c r="AQ495" s="6">
        <v>0.215</v>
      </c>
      <c r="AR495" s="6">
        <v>18.14</v>
      </c>
      <c r="AS495" s="6">
        <v>1.097</v>
      </c>
      <c r="AT495" s="6">
        <v>8.56</v>
      </c>
      <c r="AU495" s="6">
        <v>0.51800000000000002</v>
      </c>
      <c r="AV495" s="6">
        <v>55.784999999999997</v>
      </c>
      <c r="AW495" s="6">
        <v>3.3740000000000001</v>
      </c>
      <c r="AX495" s="6">
        <v>6.3E-2</v>
      </c>
      <c r="AY495" s="6">
        <v>1.05</v>
      </c>
      <c r="AZ495" s="6">
        <v>1079.2909999999999</v>
      </c>
      <c r="BA495" s="6">
        <v>3.5000000000000003E-2</v>
      </c>
      <c r="BB495" s="6">
        <v>0.53700000000000003</v>
      </c>
      <c r="BC495" s="6">
        <v>0.47299999999999998</v>
      </c>
      <c r="BD495" s="6">
        <v>0.22600000000000001</v>
      </c>
      <c r="BE495" s="6">
        <v>0.19800000000000001</v>
      </c>
      <c r="BF495" s="6">
        <v>0.76100000000000001</v>
      </c>
      <c r="BG495" s="6">
        <v>0.53100000000000003</v>
      </c>
      <c r="BH495" s="6">
        <v>0.55500000000000005</v>
      </c>
      <c r="BI495" s="6">
        <v>0.127</v>
      </c>
      <c r="BJ495" s="6">
        <v>1.798</v>
      </c>
      <c r="BK495" s="6">
        <v>9.0999999999999998E-2</v>
      </c>
      <c r="BL495" s="6">
        <v>0.71399999999999997</v>
      </c>
      <c r="BM495" s="6">
        <v>0.378</v>
      </c>
      <c r="BN495" s="6">
        <v>0.29699999999999999</v>
      </c>
      <c r="BO495" s="6">
        <v>1.421</v>
      </c>
      <c r="BP495" s="6">
        <v>7.0999999999999994E-2</v>
      </c>
      <c r="BQ495" s="6">
        <v>0.50700000000000001</v>
      </c>
      <c r="BR495" s="6">
        <v>0.43099999999999999</v>
      </c>
      <c r="BS495" s="6">
        <v>0.50700000000000001</v>
      </c>
      <c r="BT495" s="6">
        <v>2E-3</v>
      </c>
      <c r="BU495" s="6">
        <v>5.0000000000000001E-3</v>
      </c>
      <c r="BV495" s="6">
        <v>7.0000000000000001E-3</v>
      </c>
      <c r="BW495" s="6">
        <v>0</v>
      </c>
      <c r="BX495" s="6">
        <v>190.97</v>
      </c>
      <c r="BY495" s="6">
        <v>189.85</v>
      </c>
      <c r="BZ495" s="6">
        <v>25.638999999999999</v>
      </c>
      <c r="CA495" s="6">
        <v>15.124000000000001</v>
      </c>
    </row>
    <row r="496" spans="1:79" x14ac:dyDescent="0.25">
      <c r="A496" s="4" t="s">
        <v>45</v>
      </c>
      <c r="B496" s="4">
        <v>2010</v>
      </c>
      <c r="C496" s="4" t="s">
        <v>46</v>
      </c>
      <c r="D496" s="5">
        <v>16617121</v>
      </c>
      <c r="E496" s="5">
        <v>617071000000</v>
      </c>
      <c r="F496" s="6">
        <v>0.34799999999999998</v>
      </c>
      <c r="G496" s="6">
        <v>2.1000000000000001E-2</v>
      </c>
      <c r="H496" s="6">
        <v>181.52699999999999</v>
      </c>
      <c r="I496" s="6">
        <v>11.997</v>
      </c>
      <c r="J496" s="7">
        <v>7.077</v>
      </c>
      <c r="K496" s="6">
        <v>184.09200000000001</v>
      </c>
      <c r="L496" s="6">
        <v>11.007999999999999</v>
      </c>
      <c r="M496" s="6">
        <v>6.36</v>
      </c>
      <c r="N496" s="6">
        <v>11.077999999999999</v>
      </c>
      <c r="O496" s="6">
        <v>0.253</v>
      </c>
      <c r="P496" s="6">
        <v>0.157</v>
      </c>
      <c r="Q496" s="6">
        <v>10.923999999999999</v>
      </c>
      <c r="R496" s="6">
        <v>0.249</v>
      </c>
      <c r="S496" s="6">
        <v>0.155</v>
      </c>
      <c r="T496" s="6">
        <v>30.422000000000001</v>
      </c>
      <c r="U496" s="6">
        <v>1.831</v>
      </c>
      <c r="V496" s="6">
        <v>223.202</v>
      </c>
      <c r="W496" s="6">
        <v>13.432</v>
      </c>
      <c r="X496" s="6">
        <v>0.307</v>
      </c>
      <c r="Y496" s="6">
        <v>54.21</v>
      </c>
      <c r="Z496" s="6">
        <v>10142.125</v>
      </c>
      <c r="AA496" s="6">
        <v>10754.218000000001</v>
      </c>
      <c r="AB496" s="6">
        <v>3519.652</v>
      </c>
      <c r="AC496" s="6">
        <v>18.606999999999999</v>
      </c>
      <c r="AD496" s="6">
        <v>3153.0120000000002</v>
      </c>
      <c r="AE496" s="6">
        <v>625.81100000000004</v>
      </c>
      <c r="AF496" s="6">
        <v>3372.1979999999999</v>
      </c>
      <c r="AG496" s="6">
        <v>24.446000000000002</v>
      </c>
      <c r="AH496" s="6">
        <v>70448.460999999996</v>
      </c>
      <c r="AI496" s="6">
        <v>1.6080000000000001</v>
      </c>
      <c r="AJ496" s="6">
        <v>1.1339999999999999</v>
      </c>
      <c r="AK496" s="6">
        <v>6.8000000000000005E-2</v>
      </c>
      <c r="AL496" s="6">
        <v>91.539000000000001</v>
      </c>
      <c r="AM496" s="6">
        <v>5.5090000000000003</v>
      </c>
      <c r="AN496" s="6">
        <v>12.066000000000001</v>
      </c>
      <c r="AO496" s="6">
        <v>12.134</v>
      </c>
      <c r="AP496" s="6">
        <v>2.5649999999999999</v>
      </c>
      <c r="AQ496" s="6">
        <v>0.154</v>
      </c>
      <c r="AR496" s="6">
        <v>17.989999999999998</v>
      </c>
      <c r="AS496" s="6">
        <v>1.083</v>
      </c>
      <c r="AT496" s="6">
        <v>8.35</v>
      </c>
      <c r="AU496" s="6">
        <v>0.502</v>
      </c>
      <c r="AV496" s="6">
        <v>56.975000000000001</v>
      </c>
      <c r="AW496" s="6">
        <v>3.4289999999999998</v>
      </c>
      <c r="AX496" s="6">
        <v>6.7000000000000004E-2</v>
      </c>
      <c r="AY496" s="6">
        <v>1.1080000000000001</v>
      </c>
      <c r="AZ496" s="6">
        <v>1170.6510000000001</v>
      </c>
      <c r="BA496" s="6">
        <v>2.8000000000000001E-2</v>
      </c>
      <c r="BB496" s="6">
        <v>0.54400000000000004</v>
      </c>
      <c r="BC496" s="6">
        <v>0.48199999999999998</v>
      </c>
      <c r="BD496" s="6">
        <v>0.218</v>
      </c>
      <c r="BE496" s="6">
        <v>0.191</v>
      </c>
      <c r="BF496" s="6">
        <v>0.755</v>
      </c>
      <c r="BG496" s="6">
        <v>0.53</v>
      </c>
      <c r="BH496" s="6">
        <v>0.54800000000000004</v>
      </c>
      <c r="BI496" s="6">
        <v>0.13200000000000001</v>
      </c>
      <c r="BJ496" s="6">
        <v>1.7869999999999999</v>
      </c>
      <c r="BK496" s="6">
        <v>0.09</v>
      </c>
      <c r="BL496" s="6">
        <v>0.70899999999999996</v>
      </c>
      <c r="BM496" s="6">
        <v>0.38</v>
      </c>
      <c r="BN496" s="6">
        <v>0.29699999999999999</v>
      </c>
      <c r="BO496" s="6">
        <v>1.478</v>
      </c>
      <c r="BP496" s="6">
        <v>5.2999999999999999E-2</v>
      </c>
      <c r="BQ496" s="6">
        <v>0.502</v>
      </c>
      <c r="BR496" s="6">
        <v>0.45100000000000001</v>
      </c>
      <c r="BS496" s="6">
        <v>0.503</v>
      </c>
      <c r="BT496" s="6">
        <v>2E-3</v>
      </c>
      <c r="BU496" s="6">
        <v>5.0000000000000001E-3</v>
      </c>
      <c r="BV496" s="6">
        <v>7.0000000000000001E-3</v>
      </c>
      <c r="BW496" s="6">
        <v>0</v>
      </c>
      <c r="BX496" s="6">
        <v>201.63</v>
      </c>
      <c r="BY496" s="6">
        <v>200.51</v>
      </c>
      <c r="BZ496" s="6">
        <v>41.674999999999997</v>
      </c>
      <c r="CA496" s="6">
        <v>22.957999999999998</v>
      </c>
    </row>
    <row r="497" spans="1:79" x14ac:dyDescent="0.25">
      <c r="A497" s="4" t="s">
        <v>45</v>
      </c>
      <c r="B497" s="4">
        <v>2011</v>
      </c>
      <c r="C497" s="4" t="s">
        <v>46</v>
      </c>
      <c r="D497" s="5">
        <v>16701470</v>
      </c>
      <c r="E497" s="5">
        <v>663986000000</v>
      </c>
      <c r="F497" s="6">
        <v>0.35099999999999998</v>
      </c>
      <c r="G497" s="6">
        <v>2.1000000000000001E-2</v>
      </c>
      <c r="H497" s="6">
        <v>168.26</v>
      </c>
      <c r="I497" s="6">
        <v>-13.266999999999999</v>
      </c>
      <c r="J497" s="7">
        <v>-7.3090000000000002</v>
      </c>
      <c r="K497" s="6">
        <v>170.27500000000001</v>
      </c>
      <c r="L497" s="6">
        <v>-13.817</v>
      </c>
      <c r="M497" s="6">
        <v>-7.5049999999999999</v>
      </c>
      <c r="N497" s="6">
        <v>10.195</v>
      </c>
      <c r="O497" s="6">
        <v>0.22900000000000001</v>
      </c>
      <c r="P497" s="6">
        <v>0.153</v>
      </c>
      <c r="Q497" s="6">
        <v>10.074999999999999</v>
      </c>
      <c r="R497" s="6">
        <v>0.22600000000000001</v>
      </c>
      <c r="S497" s="6">
        <v>0.151</v>
      </c>
      <c r="T497" s="6">
        <v>29.622</v>
      </c>
      <c r="U497" s="6">
        <v>1.774</v>
      </c>
      <c r="V497" s="6">
        <v>211.46899999999999</v>
      </c>
      <c r="W497" s="6">
        <v>12.662000000000001</v>
      </c>
      <c r="X497" s="6">
        <v>0.28399999999999997</v>
      </c>
      <c r="Y497" s="6">
        <v>54.561</v>
      </c>
      <c r="Z497" s="6">
        <v>10310.385</v>
      </c>
      <c r="AA497" s="6">
        <v>10924.493</v>
      </c>
      <c r="AB497" s="6">
        <v>3549.2739999999999</v>
      </c>
      <c r="AC497" s="6">
        <v>19.584</v>
      </c>
      <c r="AD497" s="6">
        <v>3232.74</v>
      </c>
      <c r="AE497" s="6">
        <v>627.82600000000002</v>
      </c>
      <c r="AF497" s="6">
        <v>3428.5859999999998</v>
      </c>
      <c r="AG497" s="6">
        <v>25.64</v>
      </c>
      <c r="AH497" s="6">
        <v>66766.093999999997</v>
      </c>
      <c r="AI497" s="6">
        <v>1.498</v>
      </c>
      <c r="AJ497" s="6">
        <v>0.97699999999999998</v>
      </c>
      <c r="AK497" s="6">
        <v>5.8000000000000003E-2</v>
      </c>
      <c r="AL497" s="6">
        <v>79.727999999999994</v>
      </c>
      <c r="AM497" s="6">
        <v>4.774</v>
      </c>
      <c r="AN497" s="6">
        <v>11.217000000000001</v>
      </c>
      <c r="AO497" s="6">
        <v>11.298999999999999</v>
      </c>
      <c r="AP497" s="6">
        <v>2.0150000000000001</v>
      </c>
      <c r="AQ497" s="6">
        <v>0.121</v>
      </c>
      <c r="AR497" s="6">
        <v>17.48</v>
      </c>
      <c r="AS497" s="6">
        <v>1.0469999999999999</v>
      </c>
      <c r="AT497" s="6">
        <v>8.2100000000000009</v>
      </c>
      <c r="AU497" s="6">
        <v>0.49199999999999999</v>
      </c>
      <c r="AV497" s="6">
        <v>56.387999999999998</v>
      </c>
      <c r="AW497" s="6">
        <v>3.3759999999999999</v>
      </c>
      <c r="AX497" s="6">
        <v>7.0999999999999994E-2</v>
      </c>
      <c r="AY497" s="6">
        <v>1.194</v>
      </c>
      <c r="AZ497" s="6">
        <v>1115.0920000000001</v>
      </c>
      <c r="BA497" s="6">
        <v>2.5999999999999999E-2</v>
      </c>
      <c r="BB497" s="6">
        <v>0.48799999999999999</v>
      </c>
      <c r="BC497" s="6">
        <v>0.432</v>
      </c>
      <c r="BD497" s="6">
        <v>0.20100000000000001</v>
      </c>
      <c r="BE497" s="6">
        <v>0.183</v>
      </c>
      <c r="BF497" s="6">
        <v>0.748</v>
      </c>
      <c r="BG497" s="6">
        <v>0.52800000000000002</v>
      </c>
      <c r="BH497" s="6">
        <v>0.54</v>
      </c>
      <c r="BI497" s="6">
        <v>0.13500000000000001</v>
      </c>
      <c r="BJ497" s="6">
        <v>1.768</v>
      </c>
      <c r="BK497" s="6">
        <v>0.09</v>
      </c>
      <c r="BL497" s="6">
        <v>0.70399999999999996</v>
      </c>
      <c r="BM497" s="6">
        <v>0.38300000000000001</v>
      </c>
      <c r="BN497" s="6">
        <v>0.26400000000000001</v>
      </c>
      <c r="BO497" s="6">
        <v>1.252</v>
      </c>
      <c r="BP497" s="6">
        <v>4.1000000000000002E-2</v>
      </c>
      <c r="BQ497" s="6">
        <v>0.495</v>
      </c>
      <c r="BR497" s="6">
        <v>0.434</v>
      </c>
      <c r="BS497" s="6">
        <v>0.499</v>
      </c>
      <c r="BT497" s="6">
        <v>2E-3</v>
      </c>
      <c r="BU497" s="6">
        <v>5.0000000000000001E-3</v>
      </c>
      <c r="BV497" s="6">
        <v>7.0000000000000001E-3</v>
      </c>
      <c r="BW497" s="6">
        <v>0</v>
      </c>
      <c r="BX497" s="6">
        <v>188.71</v>
      </c>
      <c r="BY497" s="6">
        <v>187.34</v>
      </c>
      <c r="BZ497" s="6">
        <v>43.209000000000003</v>
      </c>
      <c r="CA497" s="6">
        <v>25.68</v>
      </c>
    </row>
    <row r="498" spans="1:79" x14ac:dyDescent="0.25">
      <c r="A498" s="4" t="s">
        <v>45</v>
      </c>
      <c r="B498" s="4">
        <v>2012</v>
      </c>
      <c r="C498" s="4" t="s">
        <v>46</v>
      </c>
      <c r="D498" s="5">
        <v>16785296</v>
      </c>
      <c r="E498" s="5">
        <v>691641000000</v>
      </c>
      <c r="F498" s="6">
        <v>0.308</v>
      </c>
      <c r="G498" s="6">
        <v>1.7999999999999999E-2</v>
      </c>
      <c r="H498" s="6">
        <v>164.68899999999999</v>
      </c>
      <c r="I498" s="6">
        <v>-3.5710000000000002</v>
      </c>
      <c r="J498" s="7">
        <v>-2.1219999999999999</v>
      </c>
      <c r="K498" s="6">
        <v>168.17</v>
      </c>
      <c r="L498" s="6">
        <v>-2.105</v>
      </c>
      <c r="M498" s="6">
        <v>-1.236</v>
      </c>
      <c r="N498" s="6">
        <v>10.019</v>
      </c>
      <c r="O498" s="6">
        <v>0.22800000000000001</v>
      </c>
      <c r="P498" s="6">
        <v>0.153</v>
      </c>
      <c r="Q498" s="6">
        <v>9.8109999999999999</v>
      </c>
      <c r="R498" s="6">
        <v>0.224</v>
      </c>
      <c r="S498" s="6">
        <v>0.15</v>
      </c>
      <c r="T498" s="6">
        <v>31.876999999999999</v>
      </c>
      <c r="U498" s="6">
        <v>1.899</v>
      </c>
      <c r="V498" s="6">
        <v>189.86699999999999</v>
      </c>
      <c r="W498" s="6">
        <v>11.311999999999999</v>
      </c>
      <c r="X498" s="6">
        <v>0.25800000000000001</v>
      </c>
      <c r="Y498" s="6">
        <v>54.869</v>
      </c>
      <c r="Z498" s="6">
        <v>10475.073</v>
      </c>
      <c r="AA498" s="6">
        <v>11092.662</v>
      </c>
      <c r="AB498" s="6">
        <v>3581.1509999999998</v>
      </c>
      <c r="AC498" s="6">
        <v>20.448</v>
      </c>
      <c r="AD498" s="6">
        <v>3308.855</v>
      </c>
      <c r="AE498" s="6">
        <v>631.30700000000002</v>
      </c>
      <c r="AF498" s="6">
        <v>3482.8850000000002</v>
      </c>
      <c r="AG498" s="6">
        <v>26.866</v>
      </c>
      <c r="AH498" s="6">
        <v>65277.332000000002</v>
      </c>
      <c r="AI498" s="6">
        <v>1.488</v>
      </c>
      <c r="AJ498" s="6">
        <v>0.86399999999999999</v>
      </c>
      <c r="AK498" s="6">
        <v>5.0999999999999997E-2</v>
      </c>
      <c r="AL498" s="6">
        <v>76.114999999999995</v>
      </c>
      <c r="AM498" s="6">
        <v>4.5350000000000001</v>
      </c>
      <c r="AN498" s="6">
        <v>11.064</v>
      </c>
      <c r="AO498" s="6">
        <v>11.146000000000001</v>
      </c>
      <c r="AP498" s="6">
        <v>3.4809999999999999</v>
      </c>
      <c r="AQ498" s="6">
        <v>0.20699999999999999</v>
      </c>
      <c r="AR498" s="6">
        <v>17.190000000000001</v>
      </c>
      <c r="AS498" s="6">
        <v>1.024</v>
      </c>
      <c r="AT498" s="6">
        <v>8.2899999999999991</v>
      </c>
      <c r="AU498" s="6">
        <v>0.49399999999999999</v>
      </c>
      <c r="AV498" s="6">
        <v>54.298999999999999</v>
      </c>
      <c r="AW498" s="6">
        <v>3.2349999999999999</v>
      </c>
      <c r="AX498" s="6">
        <v>7.2999999999999995E-2</v>
      </c>
      <c r="AY498" s="6">
        <v>1.226</v>
      </c>
      <c r="AZ498" s="6">
        <v>1095.6990000000001</v>
      </c>
      <c r="BA498" s="6">
        <v>2.1999999999999999E-2</v>
      </c>
      <c r="BB498" s="6">
        <v>0.47</v>
      </c>
      <c r="BC498" s="6">
        <v>0.42199999999999999</v>
      </c>
      <c r="BD498" s="6">
        <v>0.214</v>
      </c>
      <c r="BE498" s="6">
        <v>0.17599999999999999</v>
      </c>
      <c r="BF498" s="6">
        <v>0.74199999999999999</v>
      </c>
      <c r="BG498" s="6">
        <v>0.52600000000000002</v>
      </c>
      <c r="BH498" s="6">
        <v>0.53300000000000003</v>
      </c>
      <c r="BI498" s="6">
        <v>0.13800000000000001</v>
      </c>
      <c r="BJ498" s="6">
        <v>1.748</v>
      </c>
      <c r="BK498" s="6">
        <v>0.09</v>
      </c>
      <c r="BL498" s="6">
        <v>0.69899999999999995</v>
      </c>
      <c r="BM498" s="6">
        <v>0.38500000000000001</v>
      </c>
      <c r="BN498" s="6">
        <v>0.22700000000000001</v>
      </c>
      <c r="BO498" s="6">
        <v>1.171</v>
      </c>
      <c r="BP498" s="6">
        <v>7.1999999999999995E-2</v>
      </c>
      <c r="BQ498" s="6">
        <v>0.47</v>
      </c>
      <c r="BR498" s="6">
        <v>0.44400000000000001</v>
      </c>
      <c r="BS498" s="6">
        <v>0.49399999999999999</v>
      </c>
      <c r="BT498" s="6">
        <v>1E-3</v>
      </c>
      <c r="BU498" s="6">
        <v>5.0000000000000001E-3</v>
      </c>
      <c r="BV498" s="6">
        <v>7.0000000000000001E-3</v>
      </c>
      <c r="BW498" s="6">
        <v>0</v>
      </c>
      <c r="BX498" s="6">
        <v>187.09</v>
      </c>
      <c r="BY498" s="6">
        <v>185.72</v>
      </c>
      <c r="BZ498" s="6">
        <v>25.178999999999998</v>
      </c>
      <c r="CA498" s="6">
        <v>15.289</v>
      </c>
    </row>
    <row r="499" spans="1:79" x14ac:dyDescent="0.25">
      <c r="A499" s="4" t="s">
        <v>45</v>
      </c>
      <c r="B499" s="4">
        <v>2013</v>
      </c>
      <c r="C499" s="4" t="s">
        <v>46</v>
      </c>
      <c r="D499" s="5">
        <v>16867352</v>
      </c>
      <c r="E499" s="5">
        <v>721296000000</v>
      </c>
      <c r="F499" s="6">
        <v>0.27400000000000002</v>
      </c>
      <c r="G499" s="6">
        <v>1.6E-2</v>
      </c>
      <c r="H499" s="6">
        <v>164.67400000000001</v>
      </c>
      <c r="I499" s="6">
        <v>-1.4E-2</v>
      </c>
      <c r="J499" s="7">
        <v>-8.9999999999999993E-3</v>
      </c>
      <c r="K499" s="6">
        <v>167.422</v>
      </c>
      <c r="L499" s="6">
        <v>-0.747</v>
      </c>
      <c r="M499" s="6">
        <v>-0.44400000000000001</v>
      </c>
      <c r="N499" s="6">
        <v>9.9260000000000002</v>
      </c>
      <c r="O499" s="6">
        <v>0.22800000000000001</v>
      </c>
      <c r="P499" s="6">
        <v>0.158</v>
      </c>
      <c r="Q499" s="6">
        <v>9.7629999999999999</v>
      </c>
      <c r="R499" s="6">
        <v>0.224</v>
      </c>
      <c r="S499" s="6">
        <v>0.155</v>
      </c>
      <c r="T499" s="6">
        <v>32.444000000000003</v>
      </c>
      <c r="U499" s="6">
        <v>1.923</v>
      </c>
      <c r="V499" s="6">
        <v>189.86500000000001</v>
      </c>
      <c r="W499" s="6">
        <v>11.256</v>
      </c>
      <c r="X499" s="6">
        <v>0.25800000000000001</v>
      </c>
      <c r="Y499" s="6">
        <v>55.143000000000001</v>
      </c>
      <c r="Z499" s="6">
        <v>10639.748</v>
      </c>
      <c r="AA499" s="6">
        <v>11260.084999999999</v>
      </c>
      <c r="AB499" s="6">
        <v>3613.5940000000001</v>
      </c>
      <c r="AC499" s="6">
        <v>21.585000000000001</v>
      </c>
      <c r="AD499" s="6">
        <v>3385.8020000000001</v>
      </c>
      <c r="AE499" s="6">
        <v>634.05499999999995</v>
      </c>
      <c r="AF499" s="6">
        <v>3535.5529999999999</v>
      </c>
      <c r="AG499" s="6">
        <v>28.07</v>
      </c>
      <c r="AH499" s="6">
        <v>63014.336000000003</v>
      </c>
      <c r="AI499" s="6">
        <v>1.446</v>
      </c>
      <c r="AJ499" s="6">
        <v>1.137</v>
      </c>
      <c r="AK499" s="6">
        <v>6.7000000000000004E-2</v>
      </c>
      <c r="AL499" s="6">
        <v>76.947000000000003</v>
      </c>
      <c r="AM499" s="6">
        <v>4.5620000000000003</v>
      </c>
      <c r="AN499" s="6">
        <v>10.991</v>
      </c>
      <c r="AO499" s="6">
        <v>11.071999999999999</v>
      </c>
      <c r="AP499" s="6">
        <v>2.7480000000000002</v>
      </c>
      <c r="AQ499" s="6">
        <v>0.16300000000000001</v>
      </c>
      <c r="AR499" s="6">
        <v>17.27</v>
      </c>
      <c r="AS499" s="6">
        <v>1.024</v>
      </c>
      <c r="AT499" s="6">
        <v>8.1999999999999993</v>
      </c>
      <c r="AU499" s="6">
        <v>0.48599999999999999</v>
      </c>
      <c r="AV499" s="6">
        <v>52.667999999999999</v>
      </c>
      <c r="AW499" s="6">
        <v>3.1230000000000002</v>
      </c>
      <c r="AX499" s="6">
        <v>7.0999999999999994E-2</v>
      </c>
      <c r="AY499" s="6">
        <v>1.204</v>
      </c>
      <c r="AZ499" s="6">
        <v>1062.885</v>
      </c>
      <c r="BA499" s="6">
        <v>1.9E-2</v>
      </c>
      <c r="BB499" s="6">
        <v>0.46600000000000003</v>
      </c>
      <c r="BC499" s="6">
        <v>0.41899999999999998</v>
      </c>
      <c r="BD499" s="6">
        <v>0.216</v>
      </c>
      <c r="BE499" s="6">
        <v>0.16900000000000001</v>
      </c>
      <c r="BF499" s="6">
        <v>0.73499999999999999</v>
      </c>
      <c r="BG499" s="6">
        <v>0.52400000000000002</v>
      </c>
      <c r="BH499" s="6">
        <v>0.52600000000000002</v>
      </c>
      <c r="BI499" s="6">
        <v>0.14199999999999999</v>
      </c>
      <c r="BJ499" s="6">
        <v>1.7290000000000001</v>
      </c>
      <c r="BK499" s="6">
        <v>0.09</v>
      </c>
      <c r="BL499" s="6">
        <v>0.69299999999999995</v>
      </c>
      <c r="BM499" s="6">
        <v>0.38600000000000001</v>
      </c>
      <c r="BN499" s="6">
        <v>0.29299999999999998</v>
      </c>
      <c r="BO499" s="6">
        <v>1.1759999999999999</v>
      </c>
      <c r="BP499" s="6">
        <v>5.8999999999999997E-2</v>
      </c>
      <c r="BQ499" s="6">
        <v>0.45300000000000001</v>
      </c>
      <c r="BR499" s="6">
        <v>0.40899999999999997</v>
      </c>
      <c r="BS499" s="6">
        <v>0.48899999999999999</v>
      </c>
      <c r="BT499" s="6">
        <v>1E-3</v>
      </c>
      <c r="BU499" s="6">
        <v>5.0000000000000001E-3</v>
      </c>
      <c r="BV499" s="6">
        <v>7.0000000000000001E-3</v>
      </c>
      <c r="BW499" s="6">
        <v>0</v>
      </c>
      <c r="BX499" s="6">
        <v>186.76</v>
      </c>
      <c r="BY499" s="6">
        <v>185.39</v>
      </c>
      <c r="BZ499" s="6">
        <v>25.190999999999999</v>
      </c>
      <c r="CA499" s="6">
        <v>15.297000000000001</v>
      </c>
    </row>
    <row r="500" spans="1:79" x14ac:dyDescent="0.25">
      <c r="A500" s="4" t="s">
        <v>45</v>
      </c>
      <c r="B500" s="4">
        <v>2014</v>
      </c>
      <c r="C500" s="4" t="s">
        <v>46</v>
      </c>
      <c r="D500" s="5">
        <v>16954080</v>
      </c>
      <c r="E500" s="5">
        <v>752951000000</v>
      </c>
      <c r="F500" s="6">
        <v>0.28199999999999997</v>
      </c>
      <c r="G500" s="6">
        <v>1.7000000000000001E-2</v>
      </c>
      <c r="H500" s="6">
        <v>157.65600000000001</v>
      </c>
      <c r="I500" s="6">
        <v>-7.0190000000000001</v>
      </c>
      <c r="J500" s="7">
        <v>-4.2619999999999996</v>
      </c>
      <c r="K500" s="6">
        <v>160.25700000000001</v>
      </c>
      <c r="L500" s="6">
        <v>-7.165</v>
      </c>
      <c r="M500" s="6">
        <v>-4.28</v>
      </c>
      <c r="N500" s="6">
        <v>9.452</v>
      </c>
      <c r="O500" s="6">
        <v>0.215</v>
      </c>
      <c r="P500" s="6">
        <v>0.158</v>
      </c>
      <c r="Q500" s="6">
        <v>9.2989999999999995</v>
      </c>
      <c r="R500" s="6">
        <v>0.21099999999999999</v>
      </c>
      <c r="S500" s="6">
        <v>0.155</v>
      </c>
      <c r="T500" s="6">
        <v>35.796999999999997</v>
      </c>
      <c r="U500" s="6">
        <v>2.1110000000000002</v>
      </c>
      <c r="V500" s="6">
        <v>171.852</v>
      </c>
      <c r="W500" s="6">
        <v>10.135999999999999</v>
      </c>
      <c r="X500" s="6">
        <v>0.23100000000000001</v>
      </c>
      <c r="Y500" s="6">
        <v>55.424999999999997</v>
      </c>
      <c r="Z500" s="6">
        <v>10797.403</v>
      </c>
      <c r="AA500" s="6">
        <v>11420.342000000001</v>
      </c>
      <c r="AB500" s="6">
        <v>3649.3910000000001</v>
      </c>
      <c r="AC500" s="6">
        <v>22.677</v>
      </c>
      <c r="AD500" s="6">
        <v>3452.8130000000001</v>
      </c>
      <c r="AE500" s="6">
        <v>636.65700000000004</v>
      </c>
      <c r="AF500" s="6">
        <v>3587.752</v>
      </c>
      <c r="AG500" s="6">
        <v>29.344999999999999</v>
      </c>
      <c r="AH500" s="6">
        <v>59946.082000000002</v>
      </c>
      <c r="AI500" s="6">
        <v>1.363</v>
      </c>
      <c r="AJ500" s="6">
        <v>1.0920000000000001</v>
      </c>
      <c r="AK500" s="6">
        <v>6.4000000000000001E-2</v>
      </c>
      <c r="AL500" s="6">
        <v>67.010999999999996</v>
      </c>
      <c r="AM500" s="6">
        <v>3.9529999999999998</v>
      </c>
      <c r="AN500" s="6">
        <v>10.51</v>
      </c>
      <c r="AO500" s="6">
        <v>10.590999999999999</v>
      </c>
      <c r="AP500" s="6">
        <v>2.601</v>
      </c>
      <c r="AQ500" s="6">
        <v>0.153</v>
      </c>
      <c r="AR500" s="6">
        <v>17.27</v>
      </c>
      <c r="AS500" s="6">
        <v>1.0189999999999999</v>
      </c>
      <c r="AT500" s="6">
        <v>8.5</v>
      </c>
      <c r="AU500" s="6">
        <v>0.501</v>
      </c>
      <c r="AV500" s="6">
        <v>52.198999999999998</v>
      </c>
      <c r="AW500" s="6">
        <v>3.0790000000000002</v>
      </c>
      <c r="AX500" s="6">
        <v>7.4999999999999997E-2</v>
      </c>
      <c r="AY500" s="6">
        <v>1.274</v>
      </c>
      <c r="AZ500" s="6">
        <v>1016.331</v>
      </c>
      <c r="BA500" s="6">
        <v>1.9E-2</v>
      </c>
      <c r="BB500" s="6">
        <v>0.443</v>
      </c>
      <c r="BC500" s="6">
        <v>0.39600000000000002</v>
      </c>
      <c r="BD500" s="6">
        <v>0.23799999999999999</v>
      </c>
      <c r="BE500" s="6">
        <v>0.16200000000000001</v>
      </c>
      <c r="BF500" s="6">
        <v>0.72799999999999998</v>
      </c>
      <c r="BG500" s="6">
        <v>0.52100000000000002</v>
      </c>
      <c r="BH500" s="6">
        <v>0.52</v>
      </c>
      <c r="BI500" s="6">
        <v>0.14499999999999999</v>
      </c>
      <c r="BJ500" s="6">
        <v>1.7050000000000001</v>
      </c>
      <c r="BK500" s="6">
        <v>8.8999999999999996E-2</v>
      </c>
      <c r="BL500" s="6">
        <v>0.68799999999999994</v>
      </c>
      <c r="BM500" s="6">
        <v>0.38700000000000001</v>
      </c>
      <c r="BN500" s="6">
        <v>0.28100000000000003</v>
      </c>
      <c r="BO500" s="6">
        <v>1.0069999999999999</v>
      </c>
      <c r="BP500" s="6">
        <v>5.2999999999999999E-2</v>
      </c>
      <c r="BQ500" s="6">
        <v>0.44700000000000001</v>
      </c>
      <c r="BR500" s="6">
        <v>0.41799999999999998</v>
      </c>
      <c r="BS500" s="6">
        <v>0.48499999999999999</v>
      </c>
      <c r="BT500" s="6">
        <v>1E-3</v>
      </c>
      <c r="BU500" s="6">
        <v>5.0000000000000001E-3</v>
      </c>
      <c r="BV500" s="6">
        <v>7.0000000000000001E-3</v>
      </c>
      <c r="BW500" s="6">
        <v>0</v>
      </c>
      <c r="BX500" s="6">
        <v>179.56</v>
      </c>
      <c r="BY500" s="6">
        <v>178.19</v>
      </c>
      <c r="BZ500" s="6">
        <v>14.196999999999999</v>
      </c>
      <c r="CA500" s="6">
        <v>9.0050000000000008</v>
      </c>
    </row>
    <row r="501" spans="1:79" x14ac:dyDescent="0.25">
      <c r="A501" s="4" t="s">
        <v>45</v>
      </c>
      <c r="B501" s="4">
        <v>2015</v>
      </c>
      <c r="C501" s="4" t="s">
        <v>46</v>
      </c>
      <c r="D501" s="5">
        <v>17041110</v>
      </c>
      <c r="E501" s="5">
        <v>786606000000</v>
      </c>
      <c r="F501" s="6">
        <v>0.249</v>
      </c>
      <c r="G501" s="6">
        <v>1.4999999999999999E-2</v>
      </c>
      <c r="H501" s="6">
        <v>164.143</v>
      </c>
      <c r="I501" s="6">
        <v>6.4870000000000001</v>
      </c>
      <c r="J501" s="7">
        <v>4.1150000000000002</v>
      </c>
      <c r="K501" s="6">
        <v>166.37799999999999</v>
      </c>
      <c r="L501" s="6">
        <v>6.1210000000000004</v>
      </c>
      <c r="M501" s="6">
        <v>3.819</v>
      </c>
      <c r="N501" s="6">
        <v>9.7629999999999999</v>
      </c>
      <c r="O501" s="6">
        <v>0.219</v>
      </c>
      <c r="P501" s="6">
        <v>0.161</v>
      </c>
      <c r="Q501" s="6">
        <v>9.6319999999999997</v>
      </c>
      <c r="R501" s="6">
        <v>0.216</v>
      </c>
      <c r="S501" s="6">
        <v>0.159</v>
      </c>
      <c r="T501" s="6">
        <v>43.545999999999999</v>
      </c>
      <c r="U501" s="6">
        <v>2.5550000000000002</v>
      </c>
      <c r="V501" s="6">
        <v>170.32300000000001</v>
      </c>
      <c r="W501" s="6">
        <v>9.9949999999999992</v>
      </c>
      <c r="X501" s="6">
        <v>0.224</v>
      </c>
      <c r="Y501" s="6">
        <v>55.674999999999997</v>
      </c>
      <c r="Z501" s="6">
        <v>10961.546</v>
      </c>
      <c r="AA501" s="6">
        <v>11586.72</v>
      </c>
      <c r="AB501" s="6">
        <v>3692.9369999999999</v>
      </c>
      <c r="AC501" s="6">
        <v>23.713999999999999</v>
      </c>
      <c r="AD501" s="6">
        <v>3518.9609999999998</v>
      </c>
      <c r="AE501" s="6">
        <v>638.89200000000005</v>
      </c>
      <c r="AF501" s="6">
        <v>3639.6410000000001</v>
      </c>
      <c r="AG501" s="6">
        <v>30.617999999999999</v>
      </c>
      <c r="AH501" s="6">
        <v>60683.023000000001</v>
      </c>
      <c r="AI501" s="6">
        <v>1.361</v>
      </c>
      <c r="AJ501" s="6">
        <v>1.0369999999999999</v>
      </c>
      <c r="AK501" s="6">
        <v>6.0999999999999999E-2</v>
      </c>
      <c r="AL501" s="6">
        <v>66.147999999999996</v>
      </c>
      <c r="AM501" s="6">
        <v>3.8820000000000001</v>
      </c>
      <c r="AN501" s="6">
        <v>10.941000000000001</v>
      </c>
      <c r="AO501" s="6">
        <v>11.022</v>
      </c>
      <c r="AP501" s="6">
        <v>2.2349999999999999</v>
      </c>
      <c r="AQ501" s="6">
        <v>0.13100000000000001</v>
      </c>
      <c r="AR501" s="6">
        <v>17.5</v>
      </c>
      <c r="AS501" s="6">
        <v>1.0269999999999999</v>
      </c>
      <c r="AT501" s="6">
        <v>8.83</v>
      </c>
      <c r="AU501" s="6">
        <v>0.51800000000000002</v>
      </c>
      <c r="AV501" s="6">
        <v>51.889000000000003</v>
      </c>
      <c r="AW501" s="6">
        <v>3.0449999999999999</v>
      </c>
      <c r="AX501" s="6">
        <v>7.4999999999999997E-2</v>
      </c>
      <c r="AY501" s="6">
        <v>1.2729999999999999</v>
      </c>
      <c r="AZ501" s="6">
        <v>1034.106</v>
      </c>
      <c r="BA501" s="6">
        <v>1.7000000000000001E-2</v>
      </c>
      <c r="BB501" s="6">
        <v>0.46200000000000002</v>
      </c>
      <c r="BC501" s="6">
        <v>0.40600000000000003</v>
      </c>
      <c r="BD501" s="6">
        <v>0.29599999999999999</v>
      </c>
      <c r="BE501" s="6">
        <v>0.157</v>
      </c>
      <c r="BF501" s="6">
        <v>0.72199999999999998</v>
      </c>
      <c r="BG501" s="6">
        <v>0.51900000000000002</v>
      </c>
      <c r="BH501" s="6">
        <v>0.51500000000000001</v>
      </c>
      <c r="BI501" s="6">
        <v>0.14799999999999999</v>
      </c>
      <c r="BJ501" s="6">
        <v>1.681</v>
      </c>
      <c r="BK501" s="6">
        <v>8.8999999999999996E-2</v>
      </c>
      <c r="BL501" s="6">
        <v>0.68200000000000005</v>
      </c>
      <c r="BM501" s="6">
        <v>0.38900000000000001</v>
      </c>
      <c r="BN501" s="6">
        <v>0.27</v>
      </c>
      <c r="BO501" s="6">
        <v>0.97399999999999998</v>
      </c>
      <c r="BP501" s="6">
        <v>4.1000000000000002E-2</v>
      </c>
      <c r="BQ501" s="6">
        <v>0.435</v>
      </c>
      <c r="BR501" s="6">
        <v>0.42099999999999999</v>
      </c>
      <c r="BS501" s="6">
        <v>0.48</v>
      </c>
      <c r="BT501" s="6">
        <v>1E-3</v>
      </c>
      <c r="BU501" s="6">
        <v>5.0000000000000001E-3</v>
      </c>
      <c r="BV501" s="6">
        <v>7.0000000000000001E-3</v>
      </c>
      <c r="BW501" s="6">
        <v>0</v>
      </c>
      <c r="BX501" s="6">
        <v>187.82</v>
      </c>
      <c r="BY501" s="6">
        <v>186.45</v>
      </c>
      <c r="BZ501" s="6">
        <v>6.181</v>
      </c>
      <c r="CA501" s="6">
        <v>3.766</v>
      </c>
    </row>
    <row r="502" spans="1:79" x14ac:dyDescent="0.25">
      <c r="A502" s="4" t="s">
        <v>45</v>
      </c>
      <c r="B502" s="4">
        <v>2016</v>
      </c>
      <c r="C502" s="4" t="s">
        <v>46</v>
      </c>
      <c r="D502" s="5">
        <v>17124512</v>
      </c>
      <c r="E502" s="5">
        <v>796351000000</v>
      </c>
      <c r="F502" s="6">
        <v>0.23899999999999999</v>
      </c>
      <c r="G502" s="6">
        <v>1.4E-2</v>
      </c>
      <c r="H502" s="6">
        <v>164.86199999999999</v>
      </c>
      <c r="I502" s="6">
        <v>0.72</v>
      </c>
      <c r="J502" s="7">
        <v>0.438</v>
      </c>
      <c r="K502" s="6">
        <v>167.244</v>
      </c>
      <c r="L502" s="6">
        <v>0.86599999999999999</v>
      </c>
      <c r="M502" s="6">
        <v>0.52100000000000002</v>
      </c>
      <c r="N502" s="6">
        <v>9.766</v>
      </c>
      <c r="O502" s="6">
        <v>0.215</v>
      </c>
      <c r="P502" s="6">
        <v>0.16</v>
      </c>
      <c r="Q502" s="6">
        <v>9.6270000000000007</v>
      </c>
      <c r="R502" s="6">
        <v>0.21199999999999999</v>
      </c>
      <c r="S502" s="6">
        <v>0.158</v>
      </c>
      <c r="T502" s="6">
        <v>40.067999999999998</v>
      </c>
      <c r="U502" s="6">
        <v>2.34</v>
      </c>
      <c r="V502" s="6">
        <v>170.69800000000001</v>
      </c>
      <c r="W502" s="6">
        <v>9.968</v>
      </c>
      <c r="X502" s="6">
        <v>0.22</v>
      </c>
      <c r="Y502" s="6">
        <v>55.914000000000001</v>
      </c>
      <c r="Z502" s="6">
        <v>11126.407999999999</v>
      </c>
      <c r="AA502" s="6">
        <v>11753.964</v>
      </c>
      <c r="AB502" s="6">
        <v>3733.0050000000001</v>
      </c>
      <c r="AC502" s="6">
        <v>24.817</v>
      </c>
      <c r="AD502" s="6">
        <v>3587.91</v>
      </c>
      <c r="AE502" s="6">
        <v>641.27300000000002</v>
      </c>
      <c r="AF502" s="6">
        <v>3692.8420000000001</v>
      </c>
      <c r="AG502" s="6">
        <v>31.920999999999999</v>
      </c>
      <c r="AH502" s="6">
        <v>60943.148000000001</v>
      </c>
      <c r="AI502" s="6">
        <v>1.3440000000000001</v>
      </c>
      <c r="AJ502" s="6">
        <v>1.1040000000000001</v>
      </c>
      <c r="AK502" s="6">
        <v>6.4000000000000001E-2</v>
      </c>
      <c r="AL502" s="6">
        <v>68.947999999999993</v>
      </c>
      <c r="AM502" s="6">
        <v>4.0259999999999998</v>
      </c>
      <c r="AN502" s="6">
        <v>10.94</v>
      </c>
      <c r="AO502" s="6">
        <v>11.02</v>
      </c>
      <c r="AP502" s="6">
        <v>2.3820000000000001</v>
      </c>
      <c r="AQ502" s="6">
        <v>0.13900000000000001</v>
      </c>
      <c r="AR502" s="6">
        <v>17.440000000000001</v>
      </c>
      <c r="AS502" s="6">
        <v>1.018</v>
      </c>
      <c r="AT502" s="6">
        <v>8.6</v>
      </c>
      <c r="AU502" s="6">
        <v>0.502</v>
      </c>
      <c r="AV502" s="6">
        <v>53.201000000000001</v>
      </c>
      <c r="AW502" s="6">
        <v>3.1070000000000002</v>
      </c>
      <c r="AX502" s="6">
        <v>7.5999999999999998E-2</v>
      </c>
      <c r="AY502" s="6">
        <v>1.3029999999999999</v>
      </c>
      <c r="AZ502" s="6">
        <v>1043.6220000000001</v>
      </c>
      <c r="BA502" s="6">
        <v>1.6E-2</v>
      </c>
      <c r="BB502" s="6">
        <v>0.46400000000000002</v>
      </c>
      <c r="BC502" s="6">
        <v>0.41799999999999998</v>
      </c>
      <c r="BD502" s="6">
        <v>0.27900000000000003</v>
      </c>
      <c r="BE502" s="6">
        <v>0.151</v>
      </c>
      <c r="BF502" s="6">
        <v>0.71599999999999997</v>
      </c>
      <c r="BG502" s="6">
        <v>0.51700000000000002</v>
      </c>
      <c r="BH502" s="6">
        <v>0.51100000000000001</v>
      </c>
      <c r="BI502" s="6">
        <v>0.151</v>
      </c>
      <c r="BJ502" s="6">
        <v>1.659</v>
      </c>
      <c r="BK502" s="6">
        <v>8.8999999999999996E-2</v>
      </c>
      <c r="BL502" s="6">
        <v>0.67700000000000005</v>
      </c>
      <c r="BM502" s="6">
        <v>0.39</v>
      </c>
      <c r="BN502" s="6">
        <v>0.29199999999999998</v>
      </c>
      <c r="BO502" s="6">
        <v>0.98899999999999999</v>
      </c>
      <c r="BP502" s="6">
        <v>5.2999999999999999E-2</v>
      </c>
      <c r="BQ502" s="6">
        <v>0.442</v>
      </c>
      <c r="BR502" s="6">
        <v>0.434</v>
      </c>
      <c r="BS502" s="6">
        <v>0.47599999999999998</v>
      </c>
      <c r="BT502" s="6">
        <v>1E-3</v>
      </c>
      <c r="BU502" s="6">
        <v>5.0000000000000001E-3</v>
      </c>
      <c r="BV502" s="6">
        <v>7.0000000000000001E-3</v>
      </c>
      <c r="BW502" s="6">
        <v>0</v>
      </c>
      <c r="BX502" s="6">
        <v>188.71</v>
      </c>
      <c r="BY502" s="6">
        <v>187.34</v>
      </c>
      <c r="BZ502" s="6">
        <v>5.835</v>
      </c>
      <c r="CA502" s="6">
        <v>3.54</v>
      </c>
    </row>
    <row r="503" spans="1:79" x14ac:dyDescent="0.25">
      <c r="A503" s="4" t="s">
        <v>45</v>
      </c>
      <c r="B503" s="4">
        <v>2017</v>
      </c>
      <c r="C503" s="4" t="s">
        <v>46</v>
      </c>
      <c r="D503" s="5">
        <v>17207204</v>
      </c>
      <c r="E503" s="5">
        <v>829006000000</v>
      </c>
      <c r="F503" s="6">
        <v>0.29799999999999999</v>
      </c>
      <c r="G503" s="6">
        <v>1.7000000000000001E-2</v>
      </c>
      <c r="H503" s="6">
        <v>162.494</v>
      </c>
      <c r="I503" s="6">
        <v>-2.3679999999999999</v>
      </c>
      <c r="J503" s="7">
        <v>-1.4359999999999999</v>
      </c>
      <c r="K503" s="6">
        <v>164.65600000000001</v>
      </c>
      <c r="L503" s="6">
        <v>-2.5880000000000001</v>
      </c>
      <c r="M503" s="6">
        <v>-1.5469999999999999</v>
      </c>
      <c r="N503" s="6">
        <v>9.5690000000000008</v>
      </c>
      <c r="O503" s="6">
        <v>0.20599999999999999</v>
      </c>
      <c r="P503" s="6">
        <v>0.157</v>
      </c>
      <c r="Q503" s="6">
        <v>9.4429999999999996</v>
      </c>
      <c r="R503" s="6">
        <v>0.20300000000000001</v>
      </c>
      <c r="S503" s="6">
        <v>0.155</v>
      </c>
      <c r="T503" s="6">
        <v>36.031999999999996</v>
      </c>
      <c r="U503" s="6">
        <v>2.0939999999999999</v>
      </c>
      <c r="V503" s="6">
        <v>169.26499999999999</v>
      </c>
      <c r="W503" s="6">
        <v>9.8369999999999997</v>
      </c>
      <c r="X503" s="6">
        <v>0.21199999999999999</v>
      </c>
      <c r="Y503" s="6">
        <v>56.210999999999999</v>
      </c>
      <c r="Z503" s="6">
        <v>11288.901</v>
      </c>
      <c r="AA503" s="6">
        <v>11918.618</v>
      </c>
      <c r="AB503" s="6">
        <v>3769.0369999999998</v>
      </c>
      <c r="AC503" s="6">
        <v>25.934999999999999</v>
      </c>
      <c r="AD503" s="6">
        <v>3658.64</v>
      </c>
      <c r="AE503" s="6">
        <v>643.43499999999995</v>
      </c>
      <c r="AF503" s="6">
        <v>3745.7750000000001</v>
      </c>
      <c r="AG503" s="6">
        <v>33.304000000000002</v>
      </c>
      <c r="AH503" s="6">
        <v>61101.004000000001</v>
      </c>
      <c r="AI503" s="6">
        <v>1.3160000000000001</v>
      </c>
      <c r="AJ503" s="6">
        <v>1.1180000000000001</v>
      </c>
      <c r="AK503" s="6">
        <v>6.5000000000000002E-2</v>
      </c>
      <c r="AL503" s="6">
        <v>70.73</v>
      </c>
      <c r="AM503" s="6">
        <v>4.1100000000000003</v>
      </c>
      <c r="AN503" s="6">
        <v>10.654999999999999</v>
      </c>
      <c r="AO503" s="6">
        <v>10.734</v>
      </c>
      <c r="AP503" s="6">
        <v>2.1619999999999999</v>
      </c>
      <c r="AQ503" s="6">
        <v>0.126</v>
      </c>
      <c r="AR503" s="6">
        <v>16.59</v>
      </c>
      <c r="AS503" s="6">
        <v>0.96399999999999997</v>
      </c>
      <c r="AT503" s="6">
        <v>8.4</v>
      </c>
      <c r="AU503" s="6">
        <v>0.48799999999999999</v>
      </c>
      <c r="AV503" s="6">
        <v>52.933</v>
      </c>
      <c r="AW503" s="6">
        <v>3.0760000000000001</v>
      </c>
      <c r="AX503" s="6">
        <v>0.08</v>
      </c>
      <c r="AY503" s="6">
        <v>1.383</v>
      </c>
      <c r="AZ503" s="6">
        <v>1051.377</v>
      </c>
      <c r="BA503" s="6">
        <v>0.02</v>
      </c>
      <c r="BB503" s="6">
        <v>0.45</v>
      </c>
      <c r="BC503" s="6">
        <v>0.40699999999999997</v>
      </c>
      <c r="BD503" s="6">
        <v>0.248</v>
      </c>
      <c r="BE503" s="6">
        <v>0.14599999999999999</v>
      </c>
      <c r="BF503" s="6">
        <v>0.71</v>
      </c>
      <c r="BG503" s="6">
        <v>0.51600000000000001</v>
      </c>
      <c r="BH503" s="6">
        <v>0.50600000000000001</v>
      </c>
      <c r="BI503" s="6">
        <v>0.155</v>
      </c>
      <c r="BJ503" s="6">
        <v>1.6379999999999999</v>
      </c>
      <c r="BK503" s="6">
        <v>8.8999999999999996E-2</v>
      </c>
      <c r="BL503" s="6">
        <v>0.67100000000000004</v>
      </c>
      <c r="BM503" s="6">
        <v>0.39300000000000002</v>
      </c>
      <c r="BN503" s="6">
        <v>0.28499999999999998</v>
      </c>
      <c r="BO503" s="6">
        <v>0.99</v>
      </c>
      <c r="BP503" s="6">
        <v>0.05</v>
      </c>
      <c r="BQ503" s="6">
        <v>0.432</v>
      </c>
      <c r="BR503" s="6">
        <v>0.45700000000000002</v>
      </c>
      <c r="BS503" s="6">
        <v>0.47199999999999998</v>
      </c>
      <c r="BT503" s="6">
        <v>1E-3</v>
      </c>
      <c r="BU503" s="6">
        <v>5.0000000000000001E-3</v>
      </c>
      <c r="BV503" s="6">
        <v>7.0000000000000001E-3</v>
      </c>
      <c r="BW503" s="6">
        <v>0</v>
      </c>
      <c r="BX503" s="6">
        <v>184.71</v>
      </c>
      <c r="BY503" s="6">
        <v>183.35</v>
      </c>
      <c r="BZ503" s="6">
        <v>6.7709999999999999</v>
      </c>
      <c r="CA503" s="6">
        <v>4.1669999999999998</v>
      </c>
    </row>
    <row r="504" spans="1:79" x14ac:dyDescent="0.25">
      <c r="A504" s="4" t="s">
        <v>45</v>
      </c>
      <c r="B504" s="4">
        <v>2018</v>
      </c>
      <c r="C504" s="4" t="s">
        <v>46</v>
      </c>
      <c r="D504" s="5">
        <v>17286042</v>
      </c>
      <c r="E504" s="5">
        <v>861661000000</v>
      </c>
      <c r="F504" s="6">
        <v>0.22</v>
      </c>
      <c r="G504" s="6">
        <v>1.2999999999999999E-2</v>
      </c>
      <c r="H504" s="6">
        <v>158.62799999999999</v>
      </c>
      <c r="I504" s="6">
        <v>-3.8660000000000001</v>
      </c>
      <c r="J504" s="7">
        <v>-2.379</v>
      </c>
      <c r="K504" s="6">
        <v>160.71600000000001</v>
      </c>
      <c r="L504" s="6">
        <v>-3.9390000000000001</v>
      </c>
      <c r="M504" s="6">
        <v>-2.3929999999999998</v>
      </c>
      <c r="N504" s="6">
        <v>9.2970000000000006</v>
      </c>
      <c r="O504" s="6">
        <v>0.19600000000000001</v>
      </c>
      <c r="P504" s="6">
        <v>0.157</v>
      </c>
      <c r="Q504" s="6">
        <v>9.1769999999999996</v>
      </c>
      <c r="R504" s="6">
        <v>0.19400000000000001</v>
      </c>
      <c r="S504" s="6">
        <v>0.155</v>
      </c>
      <c r="T504" s="6">
        <v>32.533000000000001</v>
      </c>
      <c r="U504" s="6">
        <v>1.8819999999999999</v>
      </c>
      <c r="V504" s="6">
        <v>170.316</v>
      </c>
      <c r="W504" s="6">
        <v>9.8529999999999998</v>
      </c>
      <c r="X504" s="6">
        <v>0.20799999999999999</v>
      </c>
      <c r="Y504" s="6">
        <v>56.432000000000002</v>
      </c>
      <c r="Z504" s="6">
        <v>11447.529</v>
      </c>
      <c r="AA504" s="6">
        <v>12079.334999999999</v>
      </c>
      <c r="AB504" s="6">
        <v>3801.57</v>
      </c>
      <c r="AC504" s="6">
        <v>27.036999999999999</v>
      </c>
      <c r="AD504" s="6">
        <v>3728.4960000000001</v>
      </c>
      <c r="AE504" s="6">
        <v>645.52300000000002</v>
      </c>
      <c r="AF504" s="6">
        <v>3799.3850000000002</v>
      </c>
      <c r="AG504" s="6">
        <v>34.610999999999997</v>
      </c>
      <c r="AH504" s="6">
        <v>59348.101999999999</v>
      </c>
      <c r="AI504" s="6">
        <v>1.254</v>
      </c>
      <c r="AJ504" s="6">
        <v>1.101</v>
      </c>
      <c r="AK504" s="6">
        <v>6.4000000000000001E-2</v>
      </c>
      <c r="AL504" s="6">
        <v>69.856999999999999</v>
      </c>
      <c r="AM504" s="6">
        <v>4.0410000000000004</v>
      </c>
      <c r="AN504" s="6">
        <v>10.255000000000001</v>
      </c>
      <c r="AO504" s="6">
        <v>10.333</v>
      </c>
      <c r="AP504" s="6">
        <v>2.0880000000000001</v>
      </c>
      <c r="AQ504" s="6">
        <v>0.121</v>
      </c>
      <c r="AR504" s="6">
        <v>15.53</v>
      </c>
      <c r="AS504" s="6">
        <v>0.89800000000000002</v>
      </c>
      <c r="AT504" s="6">
        <v>7.96</v>
      </c>
      <c r="AU504" s="6">
        <v>0.46</v>
      </c>
      <c r="AV504" s="6">
        <v>53.61</v>
      </c>
      <c r="AW504" s="6">
        <v>3.101</v>
      </c>
      <c r="AX504" s="6">
        <v>7.5999999999999998E-2</v>
      </c>
      <c r="AY504" s="6">
        <v>1.3069999999999999</v>
      </c>
      <c r="AZ504" s="6">
        <v>1025.894</v>
      </c>
      <c r="BA504" s="6">
        <v>1.4E-2</v>
      </c>
      <c r="BB504" s="6">
        <v>0.43099999999999999</v>
      </c>
      <c r="BC504" s="6">
        <v>0.39200000000000002</v>
      </c>
      <c r="BD504" s="6">
        <v>0.221</v>
      </c>
      <c r="BE504" s="6">
        <v>0.14099999999999999</v>
      </c>
      <c r="BF504" s="6">
        <v>0.70299999999999996</v>
      </c>
      <c r="BG504" s="6">
        <v>0.51300000000000001</v>
      </c>
      <c r="BH504" s="6">
        <v>0.5</v>
      </c>
      <c r="BI504" s="6">
        <v>0.157</v>
      </c>
      <c r="BJ504" s="6">
        <v>1.615</v>
      </c>
      <c r="BK504" s="6">
        <v>8.7999999999999995E-2</v>
      </c>
      <c r="BL504" s="6">
        <v>0.66600000000000004</v>
      </c>
      <c r="BM504" s="6">
        <v>0.39400000000000002</v>
      </c>
      <c r="BN504" s="6">
        <v>0.26700000000000002</v>
      </c>
      <c r="BO504" s="6">
        <v>0.92800000000000005</v>
      </c>
      <c r="BP504" s="6">
        <v>0.05</v>
      </c>
      <c r="BQ504" s="6">
        <v>0.437</v>
      </c>
      <c r="BR504" s="6">
        <v>0.432</v>
      </c>
      <c r="BS504" s="6">
        <v>0.46800000000000003</v>
      </c>
      <c r="BT504" s="6">
        <v>1E-3</v>
      </c>
      <c r="BU504" s="6">
        <v>5.0000000000000001E-3</v>
      </c>
      <c r="BV504" s="6">
        <v>7.0000000000000001E-3</v>
      </c>
      <c r="BW504" s="6">
        <v>0</v>
      </c>
      <c r="BX504" s="6">
        <v>178.62</v>
      </c>
      <c r="BY504" s="6">
        <v>177.26</v>
      </c>
      <c r="BZ504" s="6">
        <v>11.688000000000001</v>
      </c>
      <c r="CA504" s="6">
        <v>7.3680000000000003</v>
      </c>
    </row>
    <row r="505" spans="1:79" x14ac:dyDescent="0.25">
      <c r="A505" s="4" t="s">
        <v>45</v>
      </c>
      <c r="B505" s="4">
        <v>2019</v>
      </c>
      <c r="C505" s="4" t="s">
        <v>46</v>
      </c>
      <c r="D505" s="5">
        <v>17363260</v>
      </c>
      <c r="E505" s="5">
        <v>872406000000</v>
      </c>
      <c r="F505" s="6">
        <v>6.0000000000000001E-3</v>
      </c>
      <c r="G505" s="6">
        <v>0</v>
      </c>
      <c r="H505" s="6">
        <v>153.03299999999999</v>
      </c>
      <c r="I505" s="6">
        <v>-5.5949999999999998</v>
      </c>
      <c r="J505" s="7">
        <v>-3.5270000000000001</v>
      </c>
      <c r="K505" s="6">
        <v>155.08500000000001</v>
      </c>
      <c r="L505" s="6">
        <v>-5.6319999999999997</v>
      </c>
      <c r="M505" s="6">
        <v>-3.504</v>
      </c>
      <c r="N505" s="6">
        <v>8.9320000000000004</v>
      </c>
      <c r="O505" s="8">
        <f>AVERAGE($O$486:$O$504)</f>
        <v>0.24700000000000003</v>
      </c>
      <c r="P505" s="6">
        <v>0.152</v>
      </c>
      <c r="Q505" s="6">
        <v>8.8140000000000001</v>
      </c>
      <c r="R505" s="8">
        <f>AVERAGE($R$486:$R$504)</f>
        <v>0.24205263157894744</v>
      </c>
      <c r="S505" s="6">
        <v>0.15</v>
      </c>
      <c r="T505" s="6">
        <v>25.308</v>
      </c>
      <c r="U505" s="6">
        <v>1.458</v>
      </c>
      <c r="V505" s="6">
        <v>167.327</v>
      </c>
      <c r="W505" s="6">
        <v>9.6370000000000005</v>
      </c>
      <c r="X505" s="8">
        <f>AVERAGE($X$486:$X$504)</f>
        <v>0.25994736842105265</v>
      </c>
      <c r="Y505" s="6">
        <v>56.438000000000002</v>
      </c>
      <c r="Z505" s="6">
        <v>11600.562</v>
      </c>
      <c r="AA505" s="6">
        <v>12234.42</v>
      </c>
      <c r="AB505" s="6">
        <v>3826.877</v>
      </c>
      <c r="AC505" s="6">
        <v>28.099</v>
      </c>
      <c r="AD505" s="6">
        <v>3800.97</v>
      </c>
      <c r="AE505" s="6">
        <v>647.57500000000005</v>
      </c>
      <c r="AF505" s="6">
        <v>3852.3850000000002</v>
      </c>
      <c r="AG505" s="6">
        <v>35.792999999999999</v>
      </c>
      <c r="AH505" s="6">
        <v>58836.934000000001</v>
      </c>
      <c r="AI505" s="8">
        <f>AVERAGE($AI$486:$AI$504)</f>
        <v>1.5183684210526318</v>
      </c>
      <c r="AJ505" s="6">
        <v>1.0620000000000001</v>
      </c>
      <c r="AK505" s="6">
        <v>6.0999999999999999E-2</v>
      </c>
      <c r="AL505" s="6">
        <v>72.474000000000004</v>
      </c>
      <c r="AM505" s="6">
        <v>4.1740000000000004</v>
      </c>
      <c r="AN505" s="6">
        <v>9.9190000000000005</v>
      </c>
      <c r="AO505" s="6">
        <v>9.9979999999999993</v>
      </c>
      <c r="AP505" s="6">
        <v>2.052</v>
      </c>
      <c r="AQ505" s="6">
        <v>0.11799999999999999</v>
      </c>
      <c r="AR505" s="6">
        <v>15.54</v>
      </c>
      <c r="AS505" s="6">
        <v>0.89500000000000002</v>
      </c>
      <c r="AT505" s="6">
        <v>8.1199999999999992</v>
      </c>
      <c r="AU505" s="6">
        <v>0.46800000000000003</v>
      </c>
      <c r="AV505" s="6">
        <v>53</v>
      </c>
      <c r="AW505" s="6">
        <v>3.052</v>
      </c>
      <c r="AX505" s="6">
        <v>6.8000000000000005E-2</v>
      </c>
      <c r="AY505" s="6">
        <v>1.1830000000000001</v>
      </c>
      <c r="AZ505" s="6">
        <v>1021.601</v>
      </c>
      <c r="BA505" s="6">
        <v>0</v>
      </c>
      <c r="BB505" s="6">
        <v>0.41299999999999998</v>
      </c>
      <c r="BC505" s="6">
        <v>0.372</v>
      </c>
      <c r="BD505" s="6">
        <v>0.17199999999999999</v>
      </c>
      <c r="BE505" s="6">
        <v>0.13500000000000001</v>
      </c>
      <c r="BF505" s="6">
        <v>0.69699999999999995</v>
      </c>
      <c r="BG505" s="6">
        <v>0.51100000000000001</v>
      </c>
      <c r="BH505" s="6">
        <v>0.49399999999999999</v>
      </c>
      <c r="BI505" s="6">
        <v>0.159</v>
      </c>
      <c r="BJ505" s="6">
        <v>1.593</v>
      </c>
      <c r="BK505" s="6">
        <v>8.7999999999999995E-2</v>
      </c>
      <c r="BL505" s="6">
        <v>0.66100000000000003</v>
      </c>
      <c r="BM505" s="6">
        <v>0.39400000000000002</v>
      </c>
      <c r="BN505" s="6">
        <v>0.24199999999999999</v>
      </c>
      <c r="BO505" s="6">
        <v>0.94799999999999995</v>
      </c>
      <c r="BP505" s="6">
        <v>4.4999999999999998E-2</v>
      </c>
      <c r="BQ505" s="6">
        <v>0.42899999999999999</v>
      </c>
      <c r="BR505" s="6">
        <v>0.38600000000000001</v>
      </c>
      <c r="BS505" s="6">
        <v>0.46400000000000002</v>
      </c>
      <c r="BT505" s="6">
        <v>1E-3</v>
      </c>
      <c r="BU505" s="6">
        <v>5.0000000000000001E-3</v>
      </c>
      <c r="BV505" s="6">
        <v>7.0000000000000001E-3</v>
      </c>
      <c r="BW505" s="6">
        <v>1E-3</v>
      </c>
      <c r="BX505" s="6">
        <v>173.59</v>
      </c>
      <c r="BY505" s="6">
        <v>172.23</v>
      </c>
      <c r="BZ505" s="6">
        <v>14.294</v>
      </c>
      <c r="CA505" s="6">
        <v>9.3409999999999993</v>
      </c>
    </row>
    <row r="506" spans="1:79" x14ac:dyDescent="0.25">
      <c r="A506" s="4" t="s">
        <v>45</v>
      </c>
      <c r="B506" s="4">
        <v>2020</v>
      </c>
      <c r="C506" s="4" t="s">
        <v>46</v>
      </c>
      <c r="D506" s="5">
        <v>17434562</v>
      </c>
      <c r="E506" s="5">
        <v>801341000000</v>
      </c>
      <c r="F506" s="6">
        <v>0</v>
      </c>
      <c r="G506" s="6">
        <v>0</v>
      </c>
      <c r="H506" s="6">
        <v>137.85</v>
      </c>
      <c r="I506" s="6">
        <v>-15.183</v>
      </c>
      <c r="J506" s="7">
        <v>-9.9220000000000006</v>
      </c>
      <c r="K506" s="6">
        <v>139.90100000000001</v>
      </c>
      <c r="L506" s="6">
        <v>-15.183</v>
      </c>
      <c r="M506" s="6">
        <v>-9.7899999999999991</v>
      </c>
      <c r="N506" s="6">
        <v>8.0239999999999991</v>
      </c>
      <c r="O506" s="8">
        <f t="shared" ref="O506:O507" si="86">AVERAGE($O$486:$O$504)</f>
        <v>0.24700000000000003</v>
      </c>
      <c r="P506" s="6">
        <v>0.14199999999999999</v>
      </c>
      <c r="Q506" s="6">
        <v>7.907</v>
      </c>
      <c r="R506" s="8">
        <f t="shared" ref="R506:R507" si="87">AVERAGE($R$486:$R$504)</f>
        <v>0.24205263157894744</v>
      </c>
      <c r="S506" s="6">
        <v>0.13900000000000001</v>
      </c>
      <c r="T506" s="6">
        <v>16.995000000000001</v>
      </c>
      <c r="U506" s="6">
        <v>0.97499999999999998</v>
      </c>
      <c r="V506" s="6">
        <v>151.91499999999999</v>
      </c>
      <c r="W506" s="6">
        <v>8.7129999999999992</v>
      </c>
      <c r="X506" s="8">
        <f t="shared" ref="X506:X507" si="88">AVERAGE($X$486:$X$504)</f>
        <v>0.25994736842105265</v>
      </c>
      <c r="Y506" s="6">
        <v>56.438000000000002</v>
      </c>
      <c r="Z506" s="6">
        <v>11738.412</v>
      </c>
      <c r="AA506" s="6">
        <v>12374.321</v>
      </c>
      <c r="AB506" s="6">
        <v>3843.8719999999998</v>
      </c>
      <c r="AC506" s="6">
        <v>29.03</v>
      </c>
      <c r="AD506" s="6">
        <v>3871.6370000000002</v>
      </c>
      <c r="AE506" s="6">
        <v>649.62699999999995</v>
      </c>
      <c r="AF506" s="6">
        <v>3900.54</v>
      </c>
      <c r="AG506" s="6">
        <v>36.893999999999998</v>
      </c>
      <c r="AH506" s="6">
        <v>56705.538999999997</v>
      </c>
      <c r="AI506" s="8">
        <f t="shared" ref="AI506:AI507" si="89">AVERAGE($AI$486:$AI$504)</f>
        <v>1.5183684210526318</v>
      </c>
      <c r="AJ506" s="6">
        <v>0.93100000000000005</v>
      </c>
      <c r="AK506" s="6">
        <v>5.2999999999999999E-2</v>
      </c>
      <c r="AL506" s="6">
        <v>70.667000000000002</v>
      </c>
      <c r="AM506" s="6">
        <v>4.0529999999999999</v>
      </c>
      <c r="AN506" s="8">
        <f>AVERAGE($AN$486:$AN$505)</f>
        <v>11.651149999999999</v>
      </c>
      <c r="AO506" s="8">
        <f>AVERAGE($AO$486:$AO$505)</f>
        <v>11.726649999999999</v>
      </c>
      <c r="AP506" s="6">
        <v>2.052</v>
      </c>
      <c r="AQ506" s="6">
        <v>0.11799999999999999</v>
      </c>
      <c r="AR506" s="8">
        <f>AVERAGE($AR$486:$AR$505)</f>
        <v>18.522999999999996</v>
      </c>
      <c r="AS506" s="8">
        <f>AVERAGE($AS$486:$AS$505)</f>
        <v>1.1192</v>
      </c>
      <c r="AT506" s="8">
        <f>AVERAGE($AT$486:$AT$505)</f>
        <v>10.382500000000002</v>
      </c>
      <c r="AU506" s="8">
        <f>AVERAGE($AU$486:$AU$505)</f>
        <v>0.62895000000000001</v>
      </c>
      <c r="AV506" s="6">
        <v>48.155999999999999</v>
      </c>
      <c r="AW506" s="6">
        <v>2.762</v>
      </c>
      <c r="AX506" s="6">
        <v>6.3E-2</v>
      </c>
      <c r="AY506" s="6">
        <v>1.101</v>
      </c>
      <c r="AZ506" s="6">
        <v>988.63599999999997</v>
      </c>
      <c r="BA506" s="6">
        <v>0</v>
      </c>
      <c r="BB506" s="6">
        <v>0.39100000000000001</v>
      </c>
      <c r="BC506" s="6">
        <v>0.35599999999999998</v>
      </c>
      <c r="BD506" s="6">
        <v>0.12</v>
      </c>
      <c r="BE506" s="6">
        <v>0.13</v>
      </c>
      <c r="BF506" s="6">
        <v>0.69099999999999995</v>
      </c>
      <c r="BG506" s="6">
        <v>0.50800000000000001</v>
      </c>
      <c r="BH506" s="6">
        <v>0.48699999999999999</v>
      </c>
      <c r="BI506" s="6">
        <v>0.161</v>
      </c>
      <c r="BJ506" s="6">
        <v>1.573</v>
      </c>
      <c r="BK506" s="6">
        <v>8.7999999999999995E-2</v>
      </c>
      <c r="BL506" s="6">
        <v>0.65700000000000003</v>
      </c>
      <c r="BM506" s="6">
        <v>0.39300000000000002</v>
      </c>
      <c r="BN506" s="6">
        <v>0.22900000000000001</v>
      </c>
      <c r="BO506" s="6">
        <v>0.93500000000000005</v>
      </c>
      <c r="BP506" s="6">
        <v>5.0999999999999997E-2</v>
      </c>
      <c r="BQ506" s="6">
        <v>0.43</v>
      </c>
      <c r="BR506" s="6">
        <v>0.371</v>
      </c>
      <c r="BS506" s="6">
        <v>0.46</v>
      </c>
      <c r="BT506" s="6">
        <v>1E-3</v>
      </c>
      <c r="BU506" s="6">
        <v>5.0000000000000001E-3</v>
      </c>
      <c r="BV506" s="6">
        <v>7.0000000000000001E-3</v>
      </c>
      <c r="BW506" s="6">
        <v>1E-3</v>
      </c>
      <c r="BX506" s="8">
        <f>AVERAGE($BX$486:$BX$505)</f>
        <v>194.35750000000002</v>
      </c>
      <c r="BY506" s="8">
        <f>AVERAGE($BY$486:$BY$505)</f>
        <v>193.10649999999998</v>
      </c>
      <c r="BZ506" s="6">
        <v>14.065</v>
      </c>
      <c r="CA506" s="6">
        <v>10.202999999999999</v>
      </c>
    </row>
    <row r="507" spans="1:79" x14ac:dyDescent="0.25">
      <c r="A507" s="4" t="s">
        <v>45</v>
      </c>
      <c r="B507" s="4">
        <v>2021</v>
      </c>
      <c r="C507" s="4" t="s">
        <v>46</v>
      </c>
      <c r="D507" s="5">
        <v>17501696</v>
      </c>
      <c r="E507" s="5">
        <v>911800000000</v>
      </c>
      <c r="F507" s="6">
        <v>6.0000000000000001E-3</v>
      </c>
      <c r="G507" s="6">
        <v>0</v>
      </c>
      <c r="H507" s="6">
        <v>141.04499999999999</v>
      </c>
      <c r="I507" s="6">
        <v>3.1960000000000002</v>
      </c>
      <c r="J507" s="7">
        <v>2.3180000000000001</v>
      </c>
      <c r="K507" s="6">
        <v>143.09700000000001</v>
      </c>
      <c r="L507" s="6">
        <v>3.1960000000000002</v>
      </c>
      <c r="M507" s="6">
        <v>2.2839999999999998</v>
      </c>
      <c r="N507" s="6">
        <v>8.1760000000000002</v>
      </c>
      <c r="O507" s="8">
        <f t="shared" si="86"/>
        <v>0.24700000000000003</v>
      </c>
      <c r="P507" s="6">
        <v>0.14099999999999999</v>
      </c>
      <c r="Q507" s="6">
        <v>8.0589999999999993</v>
      </c>
      <c r="R507" s="8">
        <f t="shared" si="87"/>
        <v>0.24205263157894744</v>
      </c>
      <c r="S507" s="6">
        <v>0.13900000000000001</v>
      </c>
      <c r="T507" s="6">
        <v>23.001000000000001</v>
      </c>
      <c r="U507" s="6">
        <v>1.3140000000000001</v>
      </c>
      <c r="V507" s="8">
        <f>AVERAGE(V486:V506)</f>
        <v>181.80476190476185</v>
      </c>
      <c r="W507" s="8">
        <f>AVERAGE(W486:W506)</f>
        <v>10.928047619047618</v>
      </c>
      <c r="X507" s="8">
        <f t="shared" si="88"/>
        <v>0.25994736842105265</v>
      </c>
      <c r="Y507" s="6">
        <v>56.445</v>
      </c>
      <c r="Z507" s="6">
        <v>11879.458000000001</v>
      </c>
      <c r="AA507" s="6">
        <v>12517.419</v>
      </c>
      <c r="AB507" s="6">
        <v>3866.873</v>
      </c>
      <c r="AC507" s="6">
        <v>29.954999999999998</v>
      </c>
      <c r="AD507" s="6">
        <v>3939.72</v>
      </c>
      <c r="AE507" s="6">
        <v>651.67899999999997</v>
      </c>
      <c r="AF507" s="6">
        <v>3948.4769999999999</v>
      </c>
      <c r="AG507" s="6">
        <v>37.987000000000002</v>
      </c>
      <c r="AH507" s="6">
        <v>58009.894999999997</v>
      </c>
      <c r="AI507" s="8">
        <f t="shared" si="89"/>
        <v>1.5183684210526318</v>
      </c>
      <c r="AJ507" s="6">
        <v>0.92500000000000004</v>
      </c>
      <c r="AK507" s="6">
        <v>5.2999999999999999E-2</v>
      </c>
      <c r="AL507" s="6">
        <v>68.082999999999998</v>
      </c>
      <c r="AM507" s="6">
        <v>3.89</v>
      </c>
      <c r="AN507" s="8">
        <f>AVERAGE($AN$486:$AN$505)</f>
        <v>11.651149999999999</v>
      </c>
      <c r="AO507" s="8">
        <f>AVERAGE($AO$486:$AO$505)</f>
        <v>11.726649999999999</v>
      </c>
      <c r="AP507" s="6">
        <v>2.052</v>
      </c>
      <c r="AQ507" s="6">
        <v>0.11700000000000001</v>
      </c>
      <c r="AR507" s="8">
        <f>AVERAGE($AR$486:$AR$505)</f>
        <v>18.522999999999996</v>
      </c>
      <c r="AS507" s="8">
        <f>AVERAGE($AS$486:$AS$505)</f>
        <v>1.1192</v>
      </c>
      <c r="AT507" s="8">
        <f>AVERAGE($AT$486:$AT$505)</f>
        <v>10.382500000000002</v>
      </c>
      <c r="AU507" s="8">
        <f>AVERAGE($AU$486:$AU$505)</f>
        <v>0.62895000000000001</v>
      </c>
      <c r="AV507" s="6">
        <v>47.936999999999998</v>
      </c>
      <c r="AW507" s="6">
        <v>2.7389999999999999</v>
      </c>
      <c r="AX507" s="6">
        <v>6.2E-2</v>
      </c>
      <c r="AY507" s="6">
        <v>1.093</v>
      </c>
      <c r="AZ507" s="6">
        <v>1015.272</v>
      </c>
      <c r="BA507" s="6">
        <v>0</v>
      </c>
      <c r="BB507" s="6">
        <v>0.38</v>
      </c>
      <c r="BC507" s="6">
        <v>0.34799999999999998</v>
      </c>
      <c r="BD507" s="6">
        <v>0.154</v>
      </c>
      <c r="BE507" s="6">
        <v>0.125</v>
      </c>
      <c r="BF507" s="6">
        <v>0.68400000000000005</v>
      </c>
      <c r="BG507" s="6">
        <v>0.50600000000000001</v>
      </c>
      <c r="BH507" s="6">
        <v>0.48099999999999998</v>
      </c>
      <c r="BI507" s="6">
        <v>0.16200000000000001</v>
      </c>
      <c r="BJ507" s="6">
        <v>1.5509999999999999</v>
      </c>
      <c r="BK507" s="6">
        <v>8.7999999999999995E-2</v>
      </c>
      <c r="BL507" s="6">
        <v>0.65200000000000002</v>
      </c>
      <c r="BM507" s="6">
        <v>0.39200000000000002</v>
      </c>
      <c r="BN507" s="6">
        <v>0.222</v>
      </c>
      <c r="BO507" s="6">
        <v>0.85899999999999999</v>
      </c>
      <c r="BP507" s="6">
        <v>5.1999999999999998E-2</v>
      </c>
      <c r="BQ507" s="6">
        <v>0.40500000000000003</v>
      </c>
      <c r="BR507" s="6">
        <v>0.36899999999999999</v>
      </c>
      <c r="BS507" s="6">
        <v>0.45600000000000002</v>
      </c>
      <c r="BT507" s="6">
        <v>1E-3</v>
      </c>
      <c r="BU507" s="6">
        <v>6.0000000000000001E-3</v>
      </c>
      <c r="BV507" s="6">
        <v>7.0000000000000001E-3</v>
      </c>
      <c r="BW507" s="6">
        <v>1E-3</v>
      </c>
      <c r="BX507" s="8">
        <f>AVERAGE($BX$486:$BX$505)</f>
        <v>194.35750000000002</v>
      </c>
      <c r="BY507" s="8">
        <f>AVERAGE($BY$486:$BY$505)</f>
        <v>193.10649999999998</v>
      </c>
      <c r="BZ507" s="8">
        <f>AVERAGE(BZ486:BZ506)</f>
        <v>13.907904761904764</v>
      </c>
      <c r="CA507" s="8">
        <f>AVERAGE(CA486:CA506)</f>
        <v>8.3386666666666667</v>
      </c>
    </row>
    <row r="508" spans="1:79" x14ac:dyDescent="0.25">
      <c r="A508" s="4" t="s">
        <v>47</v>
      </c>
      <c r="B508" s="4">
        <v>2000</v>
      </c>
      <c r="C508" s="4" t="s">
        <v>48</v>
      </c>
      <c r="D508" s="5">
        <v>3855266</v>
      </c>
      <c r="E508" s="5">
        <v>90482000000</v>
      </c>
      <c r="F508" s="6">
        <v>0.53100000000000003</v>
      </c>
      <c r="G508" s="6">
        <v>0.13800000000000001</v>
      </c>
      <c r="H508" s="6">
        <v>32.246000000000002</v>
      </c>
      <c r="I508" s="6">
        <v>0.78</v>
      </c>
      <c r="J508" s="7">
        <v>2.48</v>
      </c>
      <c r="K508" s="6">
        <v>41.735999999999997</v>
      </c>
      <c r="L508" s="6">
        <v>4.0780000000000003</v>
      </c>
      <c r="M508" s="6">
        <v>10.829000000000001</v>
      </c>
      <c r="N508" s="6">
        <v>10.826000000000001</v>
      </c>
      <c r="O508" s="6">
        <v>0.40899999999999997</v>
      </c>
      <c r="P508" s="6">
        <v>0.182</v>
      </c>
      <c r="Q508" s="6">
        <v>8.3640000000000008</v>
      </c>
      <c r="R508" s="6">
        <v>0.316</v>
      </c>
      <c r="S508" s="6">
        <v>0.14000000000000001</v>
      </c>
      <c r="T508" s="6">
        <v>4.4089999999999998</v>
      </c>
      <c r="U508" s="6">
        <v>1.1439999999999999</v>
      </c>
      <c r="V508" s="6">
        <v>32.045000000000002</v>
      </c>
      <c r="W508" s="6">
        <v>8.3119999999999994</v>
      </c>
      <c r="X508" s="6">
        <v>0.314</v>
      </c>
      <c r="Y508" s="6">
        <v>22.696999999999999</v>
      </c>
      <c r="Z508" s="6">
        <v>1170.1859999999999</v>
      </c>
      <c r="AA508" s="6">
        <v>4184.9979999999996</v>
      </c>
      <c r="AB508" s="6">
        <v>500.47199999999998</v>
      </c>
      <c r="AC508" s="6">
        <v>7.9450000000000003</v>
      </c>
      <c r="AD508" s="6">
        <v>160.26300000000001</v>
      </c>
      <c r="AE508" s="6">
        <v>3241.431</v>
      </c>
      <c r="AF508" s="6">
        <v>472.517</v>
      </c>
      <c r="AG508" s="6">
        <v>6.2919999999999998</v>
      </c>
      <c r="AH508" s="6">
        <v>59543.809000000001</v>
      </c>
      <c r="AI508" s="6">
        <v>2.2509999999999999</v>
      </c>
      <c r="AJ508" s="6">
        <v>0.59299999999999997</v>
      </c>
      <c r="AK508" s="6">
        <v>0.154</v>
      </c>
      <c r="AL508" s="6">
        <v>9.4890000000000008</v>
      </c>
      <c r="AM508" s="6">
        <v>2.4609999999999999</v>
      </c>
      <c r="AN508" s="6">
        <v>20.024999999999999</v>
      </c>
      <c r="AO508" s="6">
        <v>13.305999999999999</v>
      </c>
      <c r="AP508" s="6">
        <v>9.49</v>
      </c>
      <c r="AQ508" s="6">
        <v>2.4620000000000002</v>
      </c>
      <c r="AR508" s="6">
        <v>32.619999999999997</v>
      </c>
      <c r="AS508" s="6">
        <v>8.4610000000000003</v>
      </c>
      <c r="AT508" s="6">
        <v>14.79</v>
      </c>
      <c r="AU508" s="6">
        <v>3.8359999999999999</v>
      </c>
      <c r="AV508" s="6">
        <v>16.472999999999999</v>
      </c>
      <c r="AW508" s="6">
        <v>4.2729999999999997</v>
      </c>
      <c r="AX508" s="6">
        <v>0.19500000000000001</v>
      </c>
      <c r="AY508" s="6">
        <v>0.751</v>
      </c>
      <c r="AZ508" s="6">
        <v>229.55699999999999</v>
      </c>
      <c r="BA508" s="6">
        <v>7.3999999999999996E-2</v>
      </c>
      <c r="BB508" s="6">
        <v>0.127</v>
      </c>
      <c r="BC508" s="6">
        <v>0.13700000000000001</v>
      </c>
      <c r="BD508" s="6">
        <v>4.8000000000000001E-2</v>
      </c>
      <c r="BE508" s="6">
        <v>0.123</v>
      </c>
      <c r="BF508" s="6">
        <v>0.112</v>
      </c>
      <c r="BG508" s="6">
        <v>0.249</v>
      </c>
      <c r="BH508" s="6">
        <v>9.5000000000000001E-2</v>
      </c>
      <c r="BI508" s="6">
        <v>7.3999999999999996E-2</v>
      </c>
      <c r="BJ508" s="6">
        <v>0.13100000000000001</v>
      </c>
      <c r="BK508" s="6">
        <v>0.505</v>
      </c>
      <c r="BL508" s="6">
        <v>0.129</v>
      </c>
      <c r="BM508" s="6">
        <v>0.156</v>
      </c>
      <c r="BN508" s="6">
        <v>0.21299999999999999</v>
      </c>
      <c r="BO508" s="6">
        <v>0.20100000000000001</v>
      </c>
      <c r="BP508" s="6">
        <v>0.185</v>
      </c>
      <c r="BQ508" s="6">
        <v>0.16</v>
      </c>
      <c r="BR508" s="6">
        <v>0.34699999999999998</v>
      </c>
      <c r="BS508" s="6">
        <v>0.39200000000000002</v>
      </c>
      <c r="BT508" s="6">
        <v>2E-3</v>
      </c>
      <c r="BU508" s="6">
        <v>2E-3</v>
      </c>
      <c r="BV508" s="6">
        <v>4.0000000000000001E-3</v>
      </c>
      <c r="BW508" s="6">
        <v>0</v>
      </c>
      <c r="BX508" s="6">
        <v>51.3</v>
      </c>
      <c r="BY508" s="6">
        <v>77.2</v>
      </c>
      <c r="BZ508" s="6">
        <v>-0.20100000000000001</v>
      </c>
      <c r="CA508" s="6">
        <v>-0.622</v>
      </c>
    </row>
    <row r="509" spans="1:79" x14ac:dyDescent="0.25">
      <c r="A509" s="4" t="s">
        <v>47</v>
      </c>
      <c r="B509" s="4">
        <v>2001</v>
      </c>
      <c r="C509" s="4" t="s">
        <v>48</v>
      </c>
      <c r="D509" s="5">
        <v>3889587</v>
      </c>
      <c r="E509" s="5">
        <v>89629000000</v>
      </c>
      <c r="F509" s="6">
        <v>0.53500000000000003</v>
      </c>
      <c r="G509" s="6">
        <v>0.13700000000000001</v>
      </c>
      <c r="H509" s="6">
        <v>34.378999999999998</v>
      </c>
      <c r="I509" s="6">
        <v>2.133</v>
      </c>
      <c r="J509" s="7">
        <v>6.6150000000000002</v>
      </c>
      <c r="K509" s="6">
        <v>6.9720000000000004</v>
      </c>
      <c r="L509" s="6">
        <v>-34.762999999999998</v>
      </c>
      <c r="M509" s="6">
        <v>-83.293999999999997</v>
      </c>
      <c r="N509" s="6">
        <v>1.7929999999999999</v>
      </c>
      <c r="O509" s="6">
        <v>6.7000000000000004E-2</v>
      </c>
      <c r="P509" s="6">
        <v>3.1E-2</v>
      </c>
      <c r="Q509" s="6">
        <v>8.8390000000000004</v>
      </c>
      <c r="R509" s="6">
        <v>0.32900000000000001</v>
      </c>
      <c r="S509" s="6">
        <v>0.151</v>
      </c>
      <c r="T509" s="6">
        <v>5.4119999999999999</v>
      </c>
      <c r="U509" s="6">
        <v>1.391</v>
      </c>
      <c r="V509" s="6">
        <v>33.567</v>
      </c>
      <c r="W509" s="6">
        <v>8.6300000000000008</v>
      </c>
      <c r="X509" s="6">
        <v>0.32100000000000001</v>
      </c>
      <c r="Y509" s="6">
        <v>23.231999999999999</v>
      </c>
      <c r="Z509" s="6">
        <v>1204.5650000000001</v>
      </c>
      <c r="AA509" s="6">
        <v>4191.9709999999995</v>
      </c>
      <c r="AB509" s="6">
        <v>505.88299999999998</v>
      </c>
      <c r="AC509" s="6">
        <v>8.5570000000000004</v>
      </c>
      <c r="AD509" s="6">
        <v>170.70699999999999</v>
      </c>
      <c r="AE509" s="6">
        <v>3214.0239999999999</v>
      </c>
      <c r="AF509" s="6">
        <v>489.10700000000003</v>
      </c>
      <c r="AG509" s="6">
        <v>7.0789999999999997</v>
      </c>
      <c r="AH509" s="6">
        <v>58485.120999999999</v>
      </c>
      <c r="AI509" s="6">
        <v>2.1779999999999999</v>
      </c>
      <c r="AJ509" s="6">
        <v>0.61299999999999999</v>
      </c>
      <c r="AK509" s="6">
        <v>0.158</v>
      </c>
      <c r="AL509" s="6">
        <v>10.444000000000001</v>
      </c>
      <c r="AM509" s="6">
        <v>2.6850000000000001</v>
      </c>
      <c r="AN509" s="6">
        <v>20.536999999999999</v>
      </c>
      <c r="AO509" s="6">
        <v>14.67</v>
      </c>
      <c r="AP509" s="6">
        <v>-27.407</v>
      </c>
      <c r="AQ509" s="6">
        <v>-7.0460000000000003</v>
      </c>
      <c r="AR509" s="6">
        <v>32.94</v>
      </c>
      <c r="AS509" s="6">
        <v>8.4689999999999994</v>
      </c>
      <c r="AT509" s="6">
        <v>14.93</v>
      </c>
      <c r="AU509" s="6">
        <v>3.8380000000000001</v>
      </c>
      <c r="AV509" s="6">
        <v>16.588999999999999</v>
      </c>
      <c r="AW509" s="6">
        <v>4.2649999999999997</v>
      </c>
      <c r="AX509" s="6">
        <v>0.20200000000000001</v>
      </c>
      <c r="AY509" s="6">
        <v>0.78700000000000003</v>
      </c>
      <c r="AZ509" s="6">
        <v>227.483</v>
      </c>
      <c r="BA509" s="6">
        <v>7.0999999999999994E-2</v>
      </c>
      <c r="BB509" s="6">
        <v>0.13400000000000001</v>
      </c>
      <c r="BC509" s="6">
        <v>2.3E-2</v>
      </c>
      <c r="BD509" s="6">
        <v>5.8000000000000003E-2</v>
      </c>
      <c r="BE509" s="6">
        <v>0.121</v>
      </c>
      <c r="BF509" s="6">
        <v>0.112</v>
      </c>
      <c r="BG509" s="6">
        <v>0.245</v>
      </c>
      <c r="BH509" s="6">
        <v>9.5000000000000001E-2</v>
      </c>
      <c r="BI509" s="6">
        <v>7.8E-2</v>
      </c>
      <c r="BJ509" s="6">
        <v>0.13500000000000001</v>
      </c>
      <c r="BK509" s="6">
        <v>0.497</v>
      </c>
      <c r="BL509" s="6">
        <v>0.13</v>
      </c>
      <c r="BM509" s="6">
        <v>0.16600000000000001</v>
      </c>
      <c r="BN509" s="6">
        <v>0.218</v>
      </c>
      <c r="BO509" s="6">
        <v>0.219</v>
      </c>
      <c r="BP509" s="6">
        <v>-0.57799999999999996</v>
      </c>
      <c r="BQ509" s="6">
        <v>0.16</v>
      </c>
      <c r="BR509" s="6">
        <v>0.36899999999999999</v>
      </c>
      <c r="BS509" s="6">
        <v>0.38700000000000001</v>
      </c>
      <c r="BT509" s="6">
        <v>2E-3</v>
      </c>
      <c r="BU509" s="6">
        <v>2E-3</v>
      </c>
      <c r="BV509" s="6">
        <v>4.0000000000000001E-3</v>
      </c>
      <c r="BW509" s="6">
        <v>0</v>
      </c>
      <c r="BX509" s="6">
        <v>57.06</v>
      </c>
      <c r="BY509" s="6">
        <v>79.88</v>
      </c>
      <c r="BZ509" s="6">
        <v>-0.81299999999999994</v>
      </c>
      <c r="CA509" s="6">
        <v>-2.3639999999999999</v>
      </c>
    </row>
    <row r="510" spans="1:79" x14ac:dyDescent="0.25">
      <c r="A510" s="4" t="s">
        <v>47</v>
      </c>
      <c r="B510" s="4">
        <v>2002</v>
      </c>
      <c r="C510" s="4" t="s">
        <v>48</v>
      </c>
      <c r="D510" s="5">
        <v>3948582</v>
      </c>
      <c r="E510" s="5">
        <v>93932000000</v>
      </c>
      <c r="F510" s="6">
        <v>0.55100000000000005</v>
      </c>
      <c r="G510" s="6">
        <v>0.14000000000000001</v>
      </c>
      <c r="H510" s="6">
        <v>34.542000000000002</v>
      </c>
      <c r="I510" s="6">
        <v>0.16300000000000001</v>
      </c>
      <c r="J510" s="7">
        <v>0.47399999999999998</v>
      </c>
      <c r="K510" s="6">
        <v>9.1509999999999998</v>
      </c>
      <c r="L510" s="6">
        <v>2.1779999999999999</v>
      </c>
      <c r="M510" s="6">
        <v>31.241</v>
      </c>
      <c r="N510" s="6">
        <v>2.3170000000000002</v>
      </c>
      <c r="O510" s="6">
        <v>8.3000000000000004E-2</v>
      </c>
      <c r="P510" s="6">
        <v>3.9E-2</v>
      </c>
      <c r="Q510" s="6">
        <v>8.7479999999999993</v>
      </c>
      <c r="R510" s="6">
        <v>0.314</v>
      </c>
      <c r="S510" s="6">
        <v>0.14699999999999999</v>
      </c>
      <c r="T510" s="6">
        <v>5.4210000000000003</v>
      </c>
      <c r="U510" s="6">
        <v>1.373</v>
      </c>
      <c r="V510" s="6">
        <v>34.32</v>
      </c>
      <c r="W510" s="6">
        <v>8.6920000000000002</v>
      </c>
      <c r="X510" s="6">
        <v>0.312</v>
      </c>
      <c r="Y510" s="6">
        <v>23.783000000000001</v>
      </c>
      <c r="Z510" s="6">
        <v>1239.107</v>
      </c>
      <c r="AA510" s="6">
        <v>4201.1210000000001</v>
      </c>
      <c r="AB510" s="6">
        <v>511.30399999999997</v>
      </c>
      <c r="AC510" s="6">
        <v>9.1440000000000001</v>
      </c>
      <c r="AD510" s="6">
        <v>180.56700000000001</v>
      </c>
      <c r="AE510" s="6">
        <v>3188.6329999999998</v>
      </c>
      <c r="AF510" s="6">
        <v>506.42899999999997</v>
      </c>
      <c r="AG510" s="6">
        <v>7.88</v>
      </c>
      <c r="AH510" s="6">
        <v>59589.078000000001</v>
      </c>
      <c r="AI510" s="6">
        <v>2.14</v>
      </c>
      <c r="AJ510" s="6">
        <v>0.58699999999999997</v>
      </c>
      <c r="AK510" s="6">
        <v>0.14899999999999999</v>
      </c>
      <c r="AL510" s="6">
        <v>9.86</v>
      </c>
      <c r="AM510" s="6">
        <v>2.4969999999999999</v>
      </c>
      <c r="AN510" s="6">
        <v>20.648</v>
      </c>
      <c r="AO510" s="6">
        <v>14.869</v>
      </c>
      <c r="AP510" s="6">
        <v>-25.391999999999999</v>
      </c>
      <c r="AQ510" s="6">
        <v>-6.431</v>
      </c>
      <c r="AR510" s="6">
        <v>33.71</v>
      </c>
      <c r="AS510" s="6">
        <v>8.5370000000000008</v>
      </c>
      <c r="AT510" s="6">
        <v>15.7</v>
      </c>
      <c r="AU510" s="6">
        <v>3.976</v>
      </c>
      <c r="AV510" s="6">
        <v>17.321999999999999</v>
      </c>
      <c r="AW510" s="6">
        <v>4.3869999999999996</v>
      </c>
      <c r="AX510" s="6">
        <v>0.20300000000000001</v>
      </c>
      <c r="AY510" s="6">
        <v>0.80100000000000005</v>
      </c>
      <c r="AZ510" s="6">
        <v>235.292</v>
      </c>
      <c r="BA510" s="6">
        <v>6.9000000000000006E-2</v>
      </c>
      <c r="BB510" s="6">
        <v>0.13100000000000001</v>
      </c>
      <c r="BC510" s="6">
        <v>2.9000000000000001E-2</v>
      </c>
      <c r="BD510" s="6">
        <v>5.6000000000000001E-2</v>
      </c>
      <c r="BE510" s="6">
        <v>0.11899999999999999</v>
      </c>
      <c r="BF510" s="6">
        <v>0.113</v>
      </c>
      <c r="BG510" s="6">
        <v>0.24099999999999999</v>
      </c>
      <c r="BH510" s="6">
        <v>9.4E-2</v>
      </c>
      <c r="BI510" s="6">
        <v>8.1000000000000003E-2</v>
      </c>
      <c r="BJ510" s="6">
        <v>0.13700000000000001</v>
      </c>
      <c r="BK510" s="6">
        <v>0.48899999999999999</v>
      </c>
      <c r="BL510" s="6">
        <v>0.13100000000000001</v>
      </c>
      <c r="BM510" s="6">
        <v>0.17599999999999999</v>
      </c>
      <c r="BN510" s="6">
        <v>0.19700000000000001</v>
      </c>
      <c r="BO510" s="6">
        <v>0.20100000000000001</v>
      </c>
      <c r="BP510" s="6">
        <v>-0.49</v>
      </c>
      <c r="BQ510" s="6">
        <v>0.16700000000000001</v>
      </c>
      <c r="BR510" s="6">
        <v>0.371</v>
      </c>
      <c r="BS510" s="6">
        <v>0.38200000000000001</v>
      </c>
      <c r="BT510" s="6">
        <v>2E-3</v>
      </c>
      <c r="BU510" s="6">
        <v>2E-3</v>
      </c>
      <c r="BV510" s="6">
        <v>4.0000000000000001E-3</v>
      </c>
      <c r="BW510" s="6">
        <v>0</v>
      </c>
      <c r="BX510" s="6">
        <v>58.71</v>
      </c>
      <c r="BY510" s="6">
        <v>81.53</v>
      </c>
      <c r="BZ510" s="6">
        <v>-0.222</v>
      </c>
      <c r="CA510" s="6">
        <v>-0.64400000000000002</v>
      </c>
    </row>
    <row r="511" spans="1:79" x14ac:dyDescent="0.25">
      <c r="A511" s="4" t="s">
        <v>47</v>
      </c>
      <c r="B511" s="4">
        <v>2003</v>
      </c>
      <c r="C511" s="4" t="s">
        <v>48</v>
      </c>
      <c r="D511" s="5">
        <v>4019944</v>
      </c>
      <c r="E511" s="5">
        <v>96676000000</v>
      </c>
      <c r="F511" s="6">
        <v>0.53400000000000003</v>
      </c>
      <c r="G511" s="6">
        <v>0.13300000000000001</v>
      </c>
      <c r="H511" s="6">
        <v>36.241</v>
      </c>
      <c r="I511" s="6">
        <v>1.6990000000000001</v>
      </c>
      <c r="J511" s="7">
        <v>4.9189999999999996</v>
      </c>
      <c r="K511" s="6">
        <v>15.21</v>
      </c>
      <c r="L511" s="6">
        <v>6.0590000000000002</v>
      </c>
      <c r="M511" s="6">
        <v>66.216999999999999</v>
      </c>
      <c r="N511" s="6">
        <v>3.7839999999999998</v>
      </c>
      <c r="O511" s="6">
        <v>0.13200000000000001</v>
      </c>
      <c r="P511" s="6">
        <v>6.7000000000000004E-2</v>
      </c>
      <c r="Q511" s="6">
        <v>9.0150000000000006</v>
      </c>
      <c r="R511" s="6">
        <v>0.315</v>
      </c>
      <c r="S511" s="6">
        <v>0.159</v>
      </c>
      <c r="T511" s="6">
        <v>7.74</v>
      </c>
      <c r="U511" s="6">
        <v>1.925</v>
      </c>
      <c r="V511" s="6">
        <v>37.673999999999999</v>
      </c>
      <c r="W511" s="6">
        <v>9.3719999999999999</v>
      </c>
      <c r="X511" s="6">
        <v>0.32700000000000001</v>
      </c>
      <c r="Y511" s="6">
        <v>24.317</v>
      </c>
      <c r="Z511" s="6">
        <v>1275.3489999999999</v>
      </c>
      <c r="AA511" s="6">
        <v>4216.3320000000003</v>
      </c>
      <c r="AB511" s="6">
        <v>519.04300000000001</v>
      </c>
      <c r="AC511" s="6">
        <v>9.7560000000000002</v>
      </c>
      <c r="AD511" s="6">
        <v>189.09</v>
      </c>
      <c r="AE511" s="6">
        <v>3167.6010000000001</v>
      </c>
      <c r="AF511" s="6">
        <v>524.53099999999995</v>
      </c>
      <c r="AG511" s="6">
        <v>8.6120000000000001</v>
      </c>
      <c r="AH511" s="6">
        <v>56734.851999999999</v>
      </c>
      <c r="AI511" s="6">
        <v>1.9810000000000001</v>
      </c>
      <c r="AJ511" s="6">
        <v>0.61099999999999999</v>
      </c>
      <c r="AK511" s="6">
        <v>0.152</v>
      </c>
      <c r="AL511" s="6">
        <v>8.5220000000000002</v>
      </c>
      <c r="AM511" s="6">
        <v>2.12</v>
      </c>
      <c r="AN511" s="6">
        <v>20.901</v>
      </c>
      <c r="AO511" s="6">
        <v>15.224</v>
      </c>
      <c r="AP511" s="6">
        <v>-21.030999999999999</v>
      </c>
      <c r="AQ511" s="6">
        <v>-5.2320000000000002</v>
      </c>
      <c r="AR511" s="6">
        <v>33.880000000000003</v>
      </c>
      <c r="AS511" s="6">
        <v>8.4280000000000008</v>
      </c>
      <c r="AT511" s="6">
        <v>15.98</v>
      </c>
      <c r="AU511" s="6">
        <v>3.9750000000000001</v>
      </c>
      <c r="AV511" s="6">
        <v>18.102</v>
      </c>
      <c r="AW511" s="6">
        <v>4.5030000000000001</v>
      </c>
      <c r="AX511" s="6">
        <v>0.182</v>
      </c>
      <c r="AY511" s="6">
        <v>0.73199999999999998</v>
      </c>
      <c r="AZ511" s="6">
        <v>228.071</v>
      </c>
      <c r="BA511" s="6">
        <v>6.3E-2</v>
      </c>
      <c r="BB511" s="6">
        <v>0.13100000000000001</v>
      </c>
      <c r="BC511" s="6">
        <v>4.5999999999999999E-2</v>
      </c>
      <c r="BD511" s="6">
        <v>7.3999999999999996E-2</v>
      </c>
      <c r="BE511" s="6">
        <v>0.11700000000000001</v>
      </c>
      <c r="BF511" s="6">
        <v>0.113</v>
      </c>
      <c r="BG511" s="6">
        <v>0.23699999999999999</v>
      </c>
      <c r="BH511" s="6">
        <v>9.4E-2</v>
      </c>
      <c r="BI511" s="6">
        <v>8.4000000000000005E-2</v>
      </c>
      <c r="BJ511" s="6">
        <v>0.13800000000000001</v>
      </c>
      <c r="BK511" s="6">
        <v>0.48099999999999998</v>
      </c>
      <c r="BL511" s="6">
        <v>0.13200000000000001</v>
      </c>
      <c r="BM511" s="6">
        <v>0.183</v>
      </c>
      <c r="BN511" s="6">
        <v>0.20399999999999999</v>
      </c>
      <c r="BO511" s="6">
        <v>0.16800000000000001</v>
      </c>
      <c r="BP511" s="6">
        <v>-0.372</v>
      </c>
      <c r="BQ511" s="6">
        <v>0.16900000000000001</v>
      </c>
      <c r="BR511" s="6">
        <v>0.33200000000000002</v>
      </c>
      <c r="BS511" s="6">
        <v>0.377</v>
      </c>
      <c r="BT511" s="6">
        <v>2E-3</v>
      </c>
      <c r="BU511" s="6">
        <v>2E-3</v>
      </c>
      <c r="BV511" s="6">
        <v>4.0000000000000001E-3</v>
      </c>
      <c r="BW511" s="6">
        <v>0</v>
      </c>
      <c r="BX511" s="6">
        <v>61.2</v>
      </c>
      <c r="BY511" s="6">
        <v>84.02</v>
      </c>
      <c r="BZ511" s="6">
        <v>1.4330000000000001</v>
      </c>
      <c r="CA511" s="6">
        <v>3.9529999999999998</v>
      </c>
    </row>
    <row r="512" spans="1:79" x14ac:dyDescent="0.25">
      <c r="A512" s="4" t="s">
        <v>47</v>
      </c>
      <c r="B512" s="4">
        <v>2004</v>
      </c>
      <c r="C512" s="4" t="s">
        <v>48</v>
      </c>
      <c r="D512" s="5">
        <v>4081415</v>
      </c>
      <c r="E512" s="5">
        <v>102664000000</v>
      </c>
      <c r="F512" s="6">
        <v>0.48799999999999999</v>
      </c>
      <c r="G512" s="6">
        <v>0.11899999999999999</v>
      </c>
      <c r="H512" s="6">
        <v>35.835999999999999</v>
      </c>
      <c r="I512" s="6">
        <v>-0.40500000000000003</v>
      </c>
      <c r="J512" s="7">
        <v>-1.1180000000000001</v>
      </c>
      <c r="K512" s="6">
        <v>15.574</v>
      </c>
      <c r="L512" s="6">
        <v>0.36399999999999999</v>
      </c>
      <c r="M512" s="6">
        <v>2.395</v>
      </c>
      <c r="N512" s="6">
        <v>3.8159999999999998</v>
      </c>
      <c r="O512" s="6">
        <v>0.129</v>
      </c>
      <c r="P512" s="6">
        <v>6.6000000000000003E-2</v>
      </c>
      <c r="Q512" s="6">
        <v>8.7799999999999994</v>
      </c>
      <c r="R512" s="6">
        <v>0.29799999999999999</v>
      </c>
      <c r="S512" s="6">
        <v>0.153</v>
      </c>
      <c r="T512" s="6">
        <v>8.0129999999999999</v>
      </c>
      <c r="U512" s="6">
        <v>1.9630000000000001</v>
      </c>
      <c r="V512" s="6">
        <v>38.985999999999997</v>
      </c>
      <c r="W512" s="6">
        <v>9.5519999999999996</v>
      </c>
      <c r="X512" s="6">
        <v>0.32400000000000001</v>
      </c>
      <c r="Y512" s="6">
        <v>24.805</v>
      </c>
      <c r="Z512" s="6">
        <v>1311.1849999999999</v>
      </c>
      <c r="AA512" s="6">
        <v>4231.9059999999999</v>
      </c>
      <c r="AB512" s="6">
        <v>527.05600000000004</v>
      </c>
      <c r="AC512" s="6">
        <v>10.619</v>
      </c>
      <c r="AD512" s="6">
        <v>196.345</v>
      </c>
      <c r="AE512" s="6">
        <v>3147.3389999999999</v>
      </c>
      <c r="AF512" s="6">
        <v>543.01499999999999</v>
      </c>
      <c r="AG512" s="6">
        <v>9.3450000000000006</v>
      </c>
      <c r="AH512" s="6">
        <v>57499.695</v>
      </c>
      <c r="AI512" s="6">
        <v>1.95</v>
      </c>
      <c r="AJ512" s="6">
        <v>0.86299999999999999</v>
      </c>
      <c r="AK512" s="6">
        <v>0.21199999999999999</v>
      </c>
      <c r="AL512" s="6">
        <v>7.2549999999999999</v>
      </c>
      <c r="AM512" s="6">
        <v>1.778</v>
      </c>
      <c r="AN512" s="6">
        <v>20.257999999999999</v>
      </c>
      <c r="AO512" s="6">
        <v>14.664</v>
      </c>
      <c r="AP512" s="6">
        <v>-20.262</v>
      </c>
      <c r="AQ512" s="6">
        <v>-4.9640000000000004</v>
      </c>
      <c r="AR512" s="6">
        <v>33.79</v>
      </c>
      <c r="AS512" s="6">
        <v>8.2789999999999999</v>
      </c>
      <c r="AT512" s="6">
        <v>15.27</v>
      </c>
      <c r="AU512" s="6">
        <v>3.7410000000000001</v>
      </c>
      <c r="AV512" s="6">
        <v>18.484000000000002</v>
      </c>
      <c r="AW512" s="6">
        <v>4.5289999999999999</v>
      </c>
      <c r="AX512" s="6">
        <v>0.18</v>
      </c>
      <c r="AY512" s="6">
        <v>0.73299999999999998</v>
      </c>
      <c r="AZ512" s="6">
        <v>234.68</v>
      </c>
      <c r="BA512" s="6">
        <v>5.3999999999999999E-2</v>
      </c>
      <c r="BB512" s="6">
        <v>0.125</v>
      </c>
      <c r="BC512" s="6">
        <v>4.5999999999999999E-2</v>
      </c>
      <c r="BD512" s="6">
        <v>7.3999999999999996E-2</v>
      </c>
      <c r="BE512" s="6">
        <v>0.114</v>
      </c>
      <c r="BF512" s="6">
        <v>0.114</v>
      </c>
      <c r="BG512" s="6">
        <v>0.23300000000000001</v>
      </c>
      <c r="BH512" s="6">
        <v>9.2999999999999999E-2</v>
      </c>
      <c r="BI512" s="6">
        <v>8.8999999999999996E-2</v>
      </c>
      <c r="BJ512" s="6">
        <v>0.13800000000000001</v>
      </c>
      <c r="BK512" s="6">
        <v>0.47399999999999998</v>
      </c>
      <c r="BL512" s="6">
        <v>0.13300000000000001</v>
      </c>
      <c r="BM512" s="6">
        <v>0.19</v>
      </c>
      <c r="BN512" s="6">
        <v>0.26700000000000002</v>
      </c>
      <c r="BO512" s="6">
        <v>0.13800000000000001</v>
      </c>
      <c r="BP512" s="6">
        <v>-0.378</v>
      </c>
      <c r="BQ512" s="6">
        <v>0.16700000000000001</v>
      </c>
      <c r="BR512" s="6">
        <v>0.317</v>
      </c>
      <c r="BS512" s="6">
        <v>0.372</v>
      </c>
      <c r="BT512" s="6">
        <v>2E-3</v>
      </c>
      <c r="BU512" s="6">
        <v>2E-3</v>
      </c>
      <c r="BV512" s="6">
        <v>5.0000000000000001E-3</v>
      </c>
      <c r="BW512" s="6">
        <v>1E-3</v>
      </c>
      <c r="BX512" s="6">
        <v>59.85</v>
      </c>
      <c r="BY512" s="6">
        <v>82.68</v>
      </c>
      <c r="BZ512" s="6">
        <v>3.15</v>
      </c>
      <c r="CA512" s="6">
        <v>8.7899999999999991</v>
      </c>
    </row>
    <row r="513" spans="1:79" x14ac:dyDescent="0.25">
      <c r="A513" s="4" t="s">
        <v>47</v>
      </c>
      <c r="B513" s="4">
        <v>2005</v>
      </c>
      <c r="C513" s="4" t="s">
        <v>48</v>
      </c>
      <c r="D513" s="5">
        <v>4132782</v>
      </c>
      <c r="E513" s="5">
        <v>109155000000</v>
      </c>
      <c r="F513" s="6">
        <v>0.57699999999999996</v>
      </c>
      <c r="G513" s="6">
        <v>0.14000000000000001</v>
      </c>
      <c r="H513" s="6">
        <v>37.423999999999999</v>
      </c>
      <c r="I513" s="6">
        <v>1.5880000000000001</v>
      </c>
      <c r="J513" s="7">
        <v>4.431</v>
      </c>
      <c r="K513" s="6">
        <v>16.576000000000001</v>
      </c>
      <c r="L513" s="6">
        <v>1.002</v>
      </c>
      <c r="M513" s="6">
        <v>6.431</v>
      </c>
      <c r="N513" s="6">
        <v>4.0110000000000001</v>
      </c>
      <c r="O513" s="6">
        <v>0.13400000000000001</v>
      </c>
      <c r="P513" s="6">
        <v>7.1999999999999995E-2</v>
      </c>
      <c r="Q513" s="6">
        <v>9.0549999999999997</v>
      </c>
      <c r="R513" s="6">
        <v>0.30299999999999999</v>
      </c>
      <c r="S513" s="6">
        <v>0.16400000000000001</v>
      </c>
      <c r="T513" s="6">
        <v>8.9190000000000005</v>
      </c>
      <c r="U513" s="6">
        <v>2.1579999999999999</v>
      </c>
      <c r="V513" s="6">
        <v>41.753999999999998</v>
      </c>
      <c r="W513" s="6">
        <v>10.103</v>
      </c>
      <c r="X513" s="6">
        <v>0.33800000000000002</v>
      </c>
      <c r="Y513" s="6">
        <v>25.381</v>
      </c>
      <c r="Z513" s="6">
        <v>1348.6089999999999</v>
      </c>
      <c r="AA513" s="6">
        <v>4248.482</v>
      </c>
      <c r="AB513" s="6">
        <v>535.97500000000002</v>
      </c>
      <c r="AC513" s="6">
        <v>11.528</v>
      </c>
      <c r="AD513" s="6">
        <v>203.911</v>
      </c>
      <c r="AE513" s="6">
        <v>3126.491</v>
      </c>
      <c r="AF513" s="6">
        <v>561.67899999999997</v>
      </c>
      <c r="AG513" s="6">
        <v>10.134</v>
      </c>
      <c r="AH513" s="6">
        <v>55352.245999999999</v>
      </c>
      <c r="AI513" s="6">
        <v>1.85</v>
      </c>
      <c r="AJ513" s="6">
        <v>0.90900000000000003</v>
      </c>
      <c r="AK513" s="6">
        <v>0.22</v>
      </c>
      <c r="AL513" s="6">
        <v>7.5659999999999998</v>
      </c>
      <c r="AM513" s="6">
        <v>1.831</v>
      </c>
      <c r="AN513" s="6">
        <v>20.361999999999998</v>
      </c>
      <c r="AO513" s="6">
        <v>14.84</v>
      </c>
      <c r="AP513" s="6">
        <v>-20.847999999999999</v>
      </c>
      <c r="AQ513" s="6">
        <v>-5.0449999999999999</v>
      </c>
      <c r="AR513" s="6">
        <v>33.71</v>
      </c>
      <c r="AS513" s="6">
        <v>8.157</v>
      </c>
      <c r="AT513" s="6">
        <v>15.39</v>
      </c>
      <c r="AU513" s="6">
        <v>3.7240000000000002</v>
      </c>
      <c r="AV513" s="6">
        <v>18.664000000000001</v>
      </c>
      <c r="AW513" s="6">
        <v>4.516</v>
      </c>
      <c r="AX513" s="6">
        <v>0.191</v>
      </c>
      <c r="AY513" s="6">
        <v>0.78900000000000003</v>
      </c>
      <c r="AZ513" s="6">
        <v>228.75899999999999</v>
      </c>
      <c r="BA513" s="6">
        <v>0.06</v>
      </c>
      <c r="BB513" s="6">
        <v>0.126</v>
      </c>
      <c r="BC513" s="6">
        <v>4.8000000000000001E-2</v>
      </c>
      <c r="BD513" s="6">
        <v>7.6999999999999999E-2</v>
      </c>
      <c r="BE513" s="6">
        <v>0.112</v>
      </c>
      <c r="BF513" s="6">
        <v>0.114</v>
      </c>
      <c r="BG513" s="6">
        <v>0.23</v>
      </c>
      <c r="BH513" s="6">
        <v>9.2999999999999999E-2</v>
      </c>
      <c r="BI513" s="6">
        <v>9.4E-2</v>
      </c>
      <c r="BJ513" s="6">
        <v>0.13800000000000001</v>
      </c>
      <c r="BK513" s="6">
        <v>0.46800000000000003</v>
      </c>
      <c r="BL513" s="6">
        <v>0.13400000000000001</v>
      </c>
      <c r="BM513" s="6">
        <v>0.19600000000000001</v>
      </c>
      <c r="BN513" s="6">
        <v>0.26300000000000001</v>
      </c>
      <c r="BO513" s="6">
        <v>0.14099999999999999</v>
      </c>
      <c r="BP513" s="6">
        <v>-0.442</v>
      </c>
      <c r="BQ513" s="6">
        <v>0.16800000000000001</v>
      </c>
      <c r="BR513" s="6">
        <v>0.32700000000000001</v>
      </c>
      <c r="BS513" s="6">
        <v>0.36699999999999999</v>
      </c>
      <c r="BT513" s="6">
        <v>2E-3</v>
      </c>
      <c r="BU513" s="6">
        <v>2E-3</v>
      </c>
      <c r="BV513" s="6">
        <v>5.0000000000000001E-3</v>
      </c>
      <c r="BW513" s="6">
        <v>1E-3</v>
      </c>
      <c r="BX513" s="6">
        <v>61.33</v>
      </c>
      <c r="BY513" s="6">
        <v>84.15</v>
      </c>
      <c r="BZ513" s="6">
        <v>4.33</v>
      </c>
      <c r="CA513" s="6">
        <v>11.571</v>
      </c>
    </row>
    <row r="514" spans="1:79" x14ac:dyDescent="0.25">
      <c r="A514" s="4" t="s">
        <v>47</v>
      </c>
      <c r="B514" s="4">
        <v>2006</v>
      </c>
      <c r="C514" s="4" t="s">
        <v>48</v>
      </c>
      <c r="D514" s="5">
        <v>4179986</v>
      </c>
      <c r="E514" s="5">
        <v>117179000000</v>
      </c>
      <c r="F514" s="6">
        <v>0.54500000000000004</v>
      </c>
      <c r="G514" s="6">
        <v>0.13</v>
      </c>
      <c r="H514" s="6">
        <v>37.33</v>
      </c>
      <c r="I514" s="6">
        <v>-9.4E-2</v>
      </c>
      <c r="J514" s="7">
        <v>-0.251</v>
      </c>
      <c r="K514" s="6">
        <v>21.684999999999999</v>
      </c>
      <c r="L514" s="6">
        <v>5.109</v>
      </c>
      <c r="M514" s="6">
        <v>30.821999999999999</v>
      </c>
      <c r="N514" s="6">
        <v>5.1879999999999997</v>
      </c>
      <c r="O514" s="6">
        <v>0.17</v>
      </c>
      <c r="P514" s="6">
        <v>9.4E-2</v>
      </c>
      <c r="Q514" s="6">
        <v>8.9309999999999992</v>
      </c>
      <c r="R514" s="6">
        <v>0.29299999999999998</v>
      </c>
      <c r="S514" s="6">
        <v>0.16200000000000001</v>
      </c>
      <c r="T514" s="6">
        <v>8.7959999999999994</v>
      </c>
      <c r="U514" s="6">
        <v>2.1040000000000001</v>
      </c>
      <c r="V514" s="6">
        <v>39.893000000000001</v>
      </c>
      <c r="W514" s="6">
        <v>9.5440000000000005</v>
      </c>
      <c r="X514" s="6">
        <v>0.313</v>
      </c>
      <c r="Y514" s="6">
        <v>25.925999999999998</v>
      </c>
      <c r="Z514" s="6">
        <v>1385.9390000000001</v>
      </c>
      <c r="AA514" s="6">
        <v>4270.1670000000004</v>
      </c>
      <c r="AB514" s="6">
        <v>544.77099999999996</v>
      </c>
      <c r="AC514" s="6">
        <v>12.487</v>
      </c>
      <c r="AD514" s="6">
        <v>211.46199999999999</v>
      </c>
      <c r="AE514" s="6">
        <v>3110.846</v>
      </c>
      <c r="AF514" s="6">
        <v>580.47400000000005</v>
      </c>
      <c r="AG514" s="6">
        <v>10.819000000000001</v>
      </c>
      <c r="AH514" s="6">
        <v>55087.375</v>
      </c>
      <c r="AI514" s="6">
        <v>1.8089999999999999</v>
      </c>
      <c r="AJ514" s="6">
        <v>0.95899999999999996</v>
      </c>
      <c r="AK514" s="6">
        <v>0.22900000000000001</v>
      </c>
      <c r="AL514" s="6">
        <v>7.5519999999999996</v>
      </c>
      <c r="AM514" s="6">
        <v>1.8069999999999999</v>
      </c>
      <c r="AN514" s="6">
        <v>20.175000000000001</v>
      </c>
      <c r="AO514" s="6">
        <v>14.712999999999999</v>
      </c>
      <c r="AP514" s="6">
        <v>-15.645</v>
      </c>
      <c r="AQ514" s="6">
        <v>-3.7429999999999999</v>
      </c>
      <c r="AR514" s="6">
        <v>33.89</v>
      </c>
      <c r="AS514" s="6">
        <v>8.1080000000000005</v>
      </c>
      <c r="AT514" s="6">
        <v>15.23</v>
      </c>
      <c r="AU514" s="6">
        <v>3.6440000000000001</v>
      </c>
      <c r="AV514" s="6">
        <v>18.795000000000002</v>
      </c>
      <c r="AW514" s="6">
        <v>4.4960000000000004</v>
      </c>
      <c r="AX514" s="6">
        <v>0.16400000000000001</v>
      </c>
      <c r="AY514" s="6">
        <v>0.68400000000000005</v>
      </c>
      <c r="AZ514" s="6">
        <v>230.26400000000001</v>
      </c>
      <c r="BA514" s="6">
        <v>5.1999999999999998E-2</v>
      </c>
      <c r="BB514" s="6">
        <v>0.122</v>
      </c>
      <c r="BC514" s="6">
        <v>6.0999999999999999E-2</v>
      </c>
      <c r="BD514" s="6">
        <v>7.1999999999999995E-2</v>
      </c>
      <c r="BE514" s="6">
        <v>0.109</v>
      </c>
      <c r="BF514" s="6">
        <v>0.114</v>
      </c>
      <c r="BG514" s="6">
        <v>0.22700000000000001</v>
      </c>
      <c r="BH514" s="6">
        <v>9.1999999999999998E-2</v>
      </c>
      <c r="BI514" s="6">
        <v>9.9000000000000005E-2</v>
      </c>
      <c r="BJ514" s="6">
        <v>0.13800000000000001</v>
      </c>
      <c r="BK514" s="6">
        <v>0.46200000000000002</v>
      </c>
      <c r="BL514" s="6">
        <v>0.13500000000000001</v>
      </c>
      <c r="BM514" s="6">
        <v>0.2</v>
      </c>
      <c r="BN514" s="6">
        <v>0.27600000000000002</v>
      </c>
      <c r="BO514" s="6">
        <v>0.13700000000000001</v>
      </c>
      <c r="BP514" s="6">
        <v>-0.308</v>
      </c>
      <c r="BQ514" s="6">
        <v>0.16700000000000001</v>
      </c>
      <c r="BR514" s="6">
        <v>0.27100000000000002</v>
      </c>
      <c r="BS514" s="6">
        <v>0.36099999999999999</v>
      </c>
      <c r="BT514" s="6">
        <v>2E-3</v>
      </c>
      <c r="BU514" s="6">
        <v>2E-3</v>
      </c>
      <c r="BV514" s="6">
        <v>5.0000000000000001E-3</v>
      </c>
      <c r="BW514" s="6">
        <v>1E-3</v>
      </c>
      <c r="BX514" s="6">
        <v>61.5</v>
      </c>
      <c r="BY514" s="6">
        <v>84.33</v>
      </c>
      <c r="BZ514" s="6">
        <v>2.5630000000000002</v>
      </c>
      <c r="CA514" s="6">
        <v>6.8659999999999997</v>
      </c>
    </row>
    <row r="515" spans="1:79" x14ac:dyDescent="0.25">
      <c r="A515" s="4" t="s">
        <v>47</v>
      </c>
      <c r="B515" s="4">
        <v>2007</v>
      </c>
      <c r="C515" s="4" t="s">
        <v>48</v>
      </c>
      <c r="D515" s="5">
        <v>4221495</v>
      </c>
      <c r="E515" s="5">
        <v>126239000000</v>
      </c>
      <c r="F515" s="6">
        <v>0.68700000000000006</v>
      </c>
      <c r="G515" s="6">
        <v>0.16300000000000001</v>
      </c>
      <c r="H515" s="6">
        <v>36.411000000000001</v>
      </c>
      <c r="I515" s="6">
        <v>-0.91900000000000004</v>
      </c>
      <c r="J515" s="7">
        <v>-2.4630000000000001</v>
      </c>
      <c r="K515" s="6">
        <v>21.462</v>
      </c>
      <c r="L515" s="6">
        <v>-0.223</v>
      </c>
      <c r="M515" s="6">
        <v>-1.03</v>
      </c>
      <c r="N515" s="6">
        <v>5.0839999999999996</v>
      </c>
      <c r="O515" s="6">
        <v>0.16200000000000001</v>
      </c>
      <c r="P515" s="6">
        <v>9.4E-2</v>
      </c>
      <c r="Q515" s="6">
        <v>8.625</v>
      </c>
      <c r="R515" s="6">
        <v>0.27500000000000002</v>
      </c>
      <c r="S515" s="6">
        <v>0.159</v>
      </c>
      <c r="T515" s="6">
        <v>6.726</v>
      </c>
      <c r="U515" s="6">
        <v>1.593</v>
      </c>
      <c r="V515" s="6">
        <v>40.256</v>
      </c>
      <c r="W515" s="6">
        <v>9.5359999999999996</v>
      </c>
      <c r="X515" s="6">
        <v>0.30399999999999999</v>
      </c>
      <c r="Y515" s="6">
        <v>26.613</v>
      </c>
      <c r="Z515" s="6">
        <v>1422.35</v>
      </c>
      <c r="AA515" s="6">
        <v>4291.6279999999997</v>
      </c>
      <c r="AB515" s="6">
        <v>551.49699999999996</v>
      </c>
      <c r="AC515" s="6">
        <v>13.507999999999999</v>
      </c>
      <c r="AD515" s="6">
        <v>219.72200000000001</v>
      </c>
      <c r="AE515" s="6">
        <v>3095.8969999999999</v>
      </c>
      <c r="AF515" s="6">
        <v>599.47500000000002</v>
      </c>
      <c r="AG515" s="6">
        <v>11.535</v>
      </c>
      <c r="AH515" s="6">
        <v>54356.550999999999</v>
      </c>
      <c r="AI515" s="6">
        <v>1.732</v>
      </c>
      <c r="AJ515" s="6">
        <v>1.0209999999999999</v>
      </c>
      <c r="AK515" s="6">
        <v>0.24199999999999999</v>
      </c>
      <c r="AL515" s="6">
        <v>8.2590000000000003</v>
      </c>
      <c r="AM515" s="6">
        <v>1.9570000000000001</v>
      </c>
      <c r="AN515" s="6">
        <v>19.710999999999999</v>
      </c>
      <c r="AO515" s="6">
        <v>14.305</v>
      </c>
      <c r="AP515" s="6">
        <v>-14.949</v>
      </c>
      <c r="AQ515" s="6">
        <v>-3.5409999999999999</v>
      </c>
      <c r="AR515" s="6">
        <v>33.78</v>
      </c>
      <c r="AS515" s="6">
        <v>8.0020000000000007</v>
      </c>
      <c r="AT515" s="6">
        <v>15.15</v>
      </c>
      <c r="AU515" s="6">
        <v>3.589</v>
      </c>
      <c r="AV515" s="6">
        <v>19.001000000000001</v>
      </c>
      <c r="AW515" s="6">
        <v>4.5010000000000003</v>
      </c>
      <c r="AX515" s="6">
        <v>0.17</v>
      </c>
      <c r="AY515" s="6">
        <v>0.71599999999999997</v>
      </c>
      <c r="AZ515" s="6">
        <v>229.46600000000001</v>
      </c>
      <c r="BA515" s="6">
        <v>6.0999999999999999E-2</v>
      </c>
      <c r="BB515" s="6">
        <v>0.11600000000000001</v>
      </c>
      <c r="BC515" s="6">
        <v>0.06</v>
      </c>
      <c r="BD515" s="6">
        <v>5.2999999999999999E-2</v>
      </c>
      <c r="BE515" s="6">
        <v>0.107</v>
      </c>
      <c r="BF515" s="6">
        <v>0.114</v>
      </c>
      <c r="BG515" s="6">
        <v>0.224</v>
      </c>
      <c r="BH515" s="6">
        <v>9.1999999999999998E-2</v>
      </c>
      <c r="BI515" s="6">
        <v>0.104</v>
      </c>
      <c r="BJ515" s="6">
        <v>0.13900000000000001</v>
      </c>
      <c r="BK515" s="6">
        <v>0.45700000000000002</v>
      </c>
      <c r="BL515" s="6">
        <v>0.13600000000000001</v>
      </c>
      <c r="BM515" s="6">
        <v>0.20300000000000001</v>
      </c>
      <c r="BN515" s="6">
        <v>0.28100000000000003</v>
      </c>
      <c r="BO515" s="6">
        <v>0.14499999999999999</v>
      </c>
      <c r="BP515" s="6">
        <v>-0.33700000000000002</v>
      </c>
      <c r="BQ515" s="6">
        <v>0.16800000000000001</v>
      </c>
      <c r="BR515" s="6">
        <v>0.27600000000000002</v>
      </c>
      <c r="BS515" s="6">
        <v>0.35599999999999998</v>
      </c>
      <c r="BT515" s="6">
        <v>2E-3</v>
      </c>
      <c r="BU515" s="6">
        <v>2E-3</v>
      </c>
      <c r="BV515" s="6">
        <v>5.0000000000000001E-3</v>
      </c>
      <c r="BW515" s="6">
        <v>1E-3</v>
      </c>
      <c r="BX515" s="6">
        <v>60.39</v>
      </c>
      <c r="BY515" s="6">
        <v>83.21</v>
      </c>
      <c r="BZ515" s="6">
        <v>3.8460000000000001</v>
      </c>
      <c r="CA515" s="6">
        <v>10.561999999999999</v>
      </c>
    </row>
    <row r="516" spans="1:79" x14ac:dyDescent="0.25">
      <c r="A516" s="4" t="s">
        <v>47</v>
      </c>
      <c r="B516" s="4">
        <v>2008</v>
      </c>
      <c r="C516" s="4" t="s">
        <v>48</v>
      </c>
      <c r="D516" s="5">
        <v>4260235</v>
      </c>
      <c r="E516" s="5">
        <v>133622000000</v>
      </c>
      <c r="F516" s="6">
        <v>0.63900000000000001</v>
      </c>
      <c r="G516" s="6">
        <v>0.15</v>
      </c>
      <c r="H516" s="6">
        <v>37.509</v>
      </c>
      <c r="I516" s="6">
        <v>1.099</v>
      </c>
      <c r="J516" s="7">
        <v>3.0169999999999999</v>
      </c>
      <c r="K516" s="6">
        <v>26.957000000000001</v>
      </c>
      <c r="L516" s="6">
        <v>5.4950000000000001</v>
      </c>
      <c r="M516" s="6">
        <v>25.606000000000002</v>
      </c>
      <c r="N516" s="6">
        <v>6.3280000000000003</v>
      </c>
      <c r="O516" s="6">
        <v>0.20399999999999999</v>
      </c>
      <c r="P516" s="6">
        <v>0.11700000000000001</v>
      </c>
      <c r="Q516" s="6">
        <v>8.8049999999999997</v>
      </c>
      <c r="R516" s="6">
        <v>0.28399999999999997</v>
      </c>
      <c r="S516" s="6">
        <v>0.16300000000000001</v>
      </c>
      <c r="T516" s="6">
        <v>8.2840000000000007</v>
      </c>
      <c r="U516" s="6">
        <v>1.9450000000000001</v>
      </c>
      <c r="V516" s="6">
        <v>40.648000000000003</v>
      </c>
      <c r="W516" s="6">
        <v>9.5410000000000004</v>
      </c>
      <c r="X516" s="6">
        <v>0.308</v>
      </c>
      <c r="Y516" s="6">
        <v>27.251999999999999</v>
      </c>
      <c r="Z516" s="6">
        <v>1459.8589999999999</v>
      </c>
      <c r="AA516" s="6">
        <v>4318.585</v>
      </c>
      <c r="AB516" s="6">
        <v>559.78099999999995</v>
      </c>
      <c r="AC516" s="6">
        <v>14.750999999999999</v>
      </c>
      <c r="AD516" s="6">
        <v>227.53299999999999</v>
      </c>
      <c r="AE516" s="6">
        <v>3085.3440000000001</v>
      </c>
      <c r="AF516" s="6">
        <v>618.33399999999995</v>
      </c>
      <c r="AG516" s="6">
        <v>12.208</v>
      </c>
      <c r="AH516" s="6">
        <v>54010.57</v>
      </c>
      <c r="AI516" s="6">
        <v>1.742</v>
      </c>
      <c r="AJ516" s="6">
        <v>1.242</v>
      </c>
      <c r="AK516" s="6">
        <v>0.29199999999999998</v>
      </c>
      <c r="AL516" s="6">
        <v>7.8109999999999999</v>
      </c>
      <c r="AM516" s="6">
        <v>1.833</v>
      </c>
      <c r="AN516" s="6">
        <v>19.497</v>
      </c>
      <c r="AO516" s="6">
        <v>14.138</v>
      </c>
      <c r="AP516" s="6">
        <v>-10.552</v>
      </c>
      <c r="AQ516" s="6">
        <v>-2.4769999999999999</v>
      </c>
      <c r="AR516" s="6">
        <v>33.15</v>
      </c>
      <c r="AS516" s="6">
        <v>7.7809999999999997</v>
      </c>
      <c r="AT516" s="6">
        <v>14.65</v>
      </c>
      <c r="AU516" s="6">
        <v>3.4390000000000001</v>
      </c>
      <c r="AV516" s="6">
        <v>18.86</v>
      </c>
      <c r="AW516" s="6">
        <v>4.4269999999999996</v>
      </c>
      <c r="AX516" s="6">
        <v>0.158</v>
      </c>
      <c r="AY516" s="6">
        <v>0.67300000000000004</v>
      </c>
      <c r="AZ516" s="6">
        <v>230.09800000000001</v>
      </c>
      <c r="BA516" s="6">
        <v>5.6000000000000001E-2</v>
      </c>
      <c r="BB516" s="6">
        <v>0.11700000000000001</v>
      </c>
      <c r="BC516" s="6">
        <v>7.2999999999999995E-2</v>
      </c>
      <c r="BD516" s="6">
        <v>6.3E-2</v>
      </c>
      <c r="BE516" s="6">
        <v>0.105</v>
      </c>
      <c r="BF516" s="6">
        <v>0.114</v>
      </c>
      <c r="BG516" s="6">
        <v>0.221</v>
      </c>
      <c r="BH516" s="6">
        <v>9.0999999999999998E-2</v>
      </c>
      <c r="BI516" s="6">
        <v>0.111</v>
      </c>
      <c r="BJ516" s="6">
        <v>0.13800000000000001</v>
      </c>
      <c r="BK516" s="6">
        <v>0.45200000000000001</v>
      </c>
      <c r="BL516" s="6">
        <v>0.13600000000000001</v>
      </c>
      <c r="BM516" s="6">
        <v>0.20599999999999999</v>
      </c>
      <c r="BN516" s="6">
        <v>0.33200000000000002</v>
      </c>
      <c r="BO516" s="6">
        <v>0.13300000000000001</v>
      </c>
      <c r="BP516" s="6">
        <v>-0.22700000000000001</v>
      </c>
      <c r="BQ516" s="6">
        <v>0.16800000000000001</v>
      </c>
      <c r="BR516" s="6">
        <v>0.25900000000000001</v>
      </c>
      <c r="BS516" s="6">
        <v>0.35099999999999998</v>
      </c>
      <c r="BT516" s="6">
        <v>2E-3</v>
      </c>
      <c r="BU516" s="6">
        <v>2E-3</v>
      </c>
      <c r="BV516" s="6">
        <v>5.0000000000000001E-3</v>
      </c>
      <c r="BW516" s="6">
        <v>1E-3</v>
      </c>
      <c r="BX516" s="6">
        <v>60.23</v>
      </c>
      <c r="BY516" s="6">
        <v>83.06</v>
      </c>
      <c r="BZ516" s="6">
        <v>3.1389999999999998</v>
      </c>
      <c r="CA516" s="6">
        <v>8.3680000000000003</v>
      </c>
    </row>
    <row r="517" spans="1:79" x14ac:dyDescent="0.25">
      <c r="A517" s="4" t="s">
        <v>47</v>
      </c>
      <c r="B517" s="4">
        <v>2009</v>
      </c>
      <c r="C517" s="4" t="s">
        <v>48</v>
      </c>
      <c r="D517" s="5">
        <v>4302884</v>
      </c>
      <c r="E517" s="5">
        <v>122556000000</v>
      </c>
      <c r="F517" s="6">
        <v>0.58599999999999997</v>
      </c>
      <c r="G517" s="6">
        <v>0.13600000000000001</v>
      </c>
      <c r="H517" s="6">
        <v>34.621000000000002</v>
      </c>
      <c r="I517" s="6">
        <v>-2.8889999999999998</v>
      </c>
      <c r="J517" s="7">
        <v>-7.7009999999999996</v>
      </c>
      <c r="K517" s="6">
        <v>24.105</v>
      </c>
      <c r="L517" s="6">
        <v>-2.8519999999999999</v>
      </c>
      <c r="M517" s="6">
        <v>-10.58</v>
      </c>
      <c r="N517" s="6">
        <v>5.6020000000000003</v>
      </c>
      <c r="O517" s="6">
        <v>0.18099999999999999</v>
      </c>
      <c r="P517" s="6">
        <v>0.105</v>
      </c>
      <c r="Q517" s="6">
        <v>8.0459999999999994</v>
      </c>
      <c r="R517" s="6">
        <v>0.26100000000000001</v>
      </c>
      <c r="S517" s="6">
        <v>0.151</v>
      </c>
      <c r="T517" s="6">
        <v>6.3159999999999998</v>
      </c>
      <c r="U517" s="6">
        <v>1.468</v>
      </c>
      <c r="V517" s="6">
        <v>35.679000000000002</v>
      </c>
      <c r="W517" s="6">
        <v>8.2919999999999998</v>
      </c>
      <c r="X517" s="6">
        <v>0.26900000000000002</v>
      </c>
      <c r="Y517" s="6">
        <v>27.838000000000001</v>
      </c>
      <c r="Z517" s="6">
        <v>1494.48</v>
      </c>
      <c r="AA517" s="6">
        <v>4342.6899999999996</v>
      </c>
      <c r="AB517" s="6">
        <v>566.09799999999996</v>
      </c>
      <c r="AC517" s="6">
        <v>16.117000000000001</v>
      </c>
      <c r="AD517" s="6">
        <v>234.99</v>
      </c>
      <c r="AE517" s="6">
        <v>3074.8290000000002</v>
      </c>
      <c r="AF517" s="6">
        <v>636.46799999999996</v>
      </c>
      <c r="AG517" s="6">
        <v>12.968</v>
      </c>
      <c r="AH517" s="6">
        <v>53337.417999999998</v>
      </c>
      <c r="AI517" s="6">
        <v>1.728</v>
      </c>
      <c r="AJ517" s="6">
        <v>1.367</v>
      </c>
      <c r="AK517" s="6">
        <v>0.318</v>
      </c>
      <c r="AL517" s="6">
        <v>7.4580000000000002</v>
      </c>
      <c r="AM517" s="6">
        <v>1.7330000000000001</v>
      </c>
      <c r="AN517" s="6">
        <v>18.649999999999999</v>
      </c>
      <c r="AO517" s="6">
        <v>13.345000000000001</v>
      </c>
      <c r="AP517" s="6">
        <v>-10.516</v>
      </c>
      <c r="AQ517" s="6">
        <v>-2.444</v>
      </c>
      <c r="AR517" s="6">
        <v>33.47</v>
      </c>
      <c r="AS517" s="6">
        <v>7.7789999999999999</v>
      </c>
      <c r="AT517" s="6">
        <v>14.47</v>
      </c>
      <c r="AU517" s="6">
        <v>3.363</v>
      </c>
      <c r="AV517" s="6">
        <v>18.132999999999999</v>
      </c>
      <c r="AW517" s="6">
        <v>4.2140000000000004</v>
      </c>
      <c r="AX517" s="6">
        <v>0.17699999999999999</v>
      </c>
      <c r="AY517" s="6">
        <v>0.76</v>
      </c>
      <c r="AZ517" s="6">
        <v>229.505</v>
      </c>
      <c r="BA517" s="6">
        <v>0.05</v>
      </c>
      <c r="BB517" s="6">
        <v>0.11</v>
      </c>
      <c r="BC517" s="6">
        <v>6.6000000000000003E-2</v>
      </c>
      <c r="BD517" s="6">
        <v>4.9000000000000002E-2</v>
      </c>
      <c r="BE517" s="6">
        <v>0.10199999999999999</v>
      </c>
      <c r="BF517" s="6">
        <v>0.114</v>
      </c>
      <c r="BG517" s="6">
        <v>0.218</v>
      </c>
      <c r="BH517" s="6">
        <v>0.09</v>
      </c>
      <c r="BI517" s="6">
        <v>0.11700000000000001</v>
      </c>
      <c r="BJ517" s="6">
        <v>0.13800000000000001</v>
      </c>
      <c r="BK517" s="6">
        <v>0.44700000000000001</v>
      </c>
      <c r="BL517" s="6">
        <v>0.13700000000000001</v>
      </c>
      <c r="BM517" s="6">
        <v>0.21</v>
      </c>
      <c r="BN517" s="6">
        <v>0.36</v>
      </c>
      <c r="BO517" s="6">
        <v>0.13</v>
      </c>
      <c r="BP517" s="6">
        <v>-0.20899999999999999</v>
      </c>
      <c r="BQ517" s="6">
        <v>0.16500000000000001</v>
      </c>
      <c r="BR517" s="6">
        <v>0.312</v>
      </c>
      <c r="BS517" s="6">
        <v>0.34699999999999998</v>
      </c>
      <c r="BT517" s="6">
        <v>2E-3</v>
      </c>
      <c r="BU517" s="6">
        <v>2E-3</v>
      </c>
      <c r="BV517" s="6">
        <v>5.0000000000000001E-3</v>
      </c>
      <c r="BW517" s="6">
        <v>1E-3</v>
      </c>
      <c r="BX517" s="6">
        <v>57.42</v>
      </c>
      <c r="BY517" s="6">
        <v>80.25</v>
      </c>
      <c r="BZ517" s="6">
        <v>1.0589999999999999</v>
      </c>
      <c r="CA517" s="6">
        <v>3.0579999999999998</v>
      </c>
    </row>
    <row r="518" spans="1:79" x14ac:dyDescent="0.25">
      <c r="A518" s="4" t="s">
        <v>47</v>
      </c>
      <c r="B518" s="4">
        <v>2010</v>
      </c>
      <c r="C518" s="4" t="s">
        <v>48</v>
      </c>
      <c r="D518" s="5">
        <v>4346345</v>
      </c>
      <c r="E518" s="5">
        <v>130778000000</v>
      </c>
      <c r="F518" s="6">
        <v>0.55700000000000005</v>
      </c>
      <c r="G518" s="6">
        <v>0.128</v>
      </c>
      <c r="H518" s="6">
        <v>34.811</v>
      </c>
      <c r="I518" s="6">
        <v>0.19</v>
      </c>
      <c r="J518" s="7">
        <v>0.55000000000000004</v>
      </c>
      <c r="K518" s="6">
        <v>25.468</v>
      </c>
      <c r="L518" s="6">
        <v>1.363</v>
      </c>
      <c r="M518" s="6">
        <v>5.6539999999999999</v>
      </c>
      <c r="N518" s="6">
        <v>5.86</v>
      </c>
      <c r="O518" s="6">
        <v>0.188</v>
      </c>
      <c r="P518" s="6">
        <v>0.108</v>
      </c>
      <c r="Q518" s="6">
        <v>8.0090000000000003</v>
      </c>
      <c r="R518" s="6">
        <v>0.25700000000000001</v>
      </c>
      <c r="S518" s="6">
        <v>0.14799999999999999</v>
      </c>
      <c r="T518" s="6">
        <v>5.4580000000000002</v>
      </c>
      <c r="U518" s="6">
        <v>1.256</v>
      </c>
      <c r="V518" s="6">
        <v>36.427999999999997</v>
      </c>
      <c r="W518" s="6">
        <v>8.3810000000000002</v>
      </c>
      <c r="X518" s="6">
        <v>0.26900000000000002</v>
      </c>
      <c r="Y518" s="6">
        <v>28.396000000000001</v>
      </c>
      <c r="Z518" s="6">
        <v>1529.2909999999999</v>
      </c>
      <c r="AA518" s="6">
        <v>4368.1580000000004</v>
      </c>
      <c r="AB518" s="6">
        <v>571.55600000000004</v>
      </c>
      <c r="AC518" s="6">
        <v>17.623000000000001</v>
      </c>
      <c r="AD518" s="6">
        <v>243.37299999999999</v>
      </c>
      <c r="AE518" s="6">
        <v>3065.4859999999999</v>
      </c>
      <c r="AF518" s="6">
        <v>654.678</v>
      </c>
      <c r="AG518" s="6">
        <v>13.664999999999999</v>
      </c>
      <c r="AH518" s="6">
        <v>54097.281000000003</v>
      </c>
      <c r="AI518" s="6">
        <v>1.734</v>
      </c>
      <c r="AJ518" s="6">
        <v>1.506</v>
      </c>
      <c r="AK518" s="6">
        <v>0.34599999999999997</v>
      </c>
      <c r="AL518" s="6">
        <v>8.3819999999999997</v>
      </c>
      <c r="AM518" s="6">
        <v>1.929</v>
      </c>
      <c r="AN518" s="6">
        <v>18.420000000000002</v>
      </c>
      <c r="AO518" s="6">
        <v>13.167</v>
      </c>
      <c r="AP518" s="6">
        <v>-9.343</v>
      </c>
      <c r="AQ518" s="6">
        <v>-2.15</v>
      </c>
      <c r="AR518" s="6">
        <v>33.43</v>
      </c>
      <c r="AS518" s="6">
        <v>7.6920000000000002</v>
      </c>
      <c r="AT518" s="6">
        <v>14.36</v>
      </c>
      <c r="AU518" s="6">
        <v>3.3039999999999998</v>
      </c>
      <c r="AV518" s="6">
        <v>18.21</v>
      </c>
      <c r="AW518" s="6">
        <v>4.1900000000000004</v>
      </c>
      <c r="AX518" s="6">
        <v>0.16</v>
      </c>
      <c r="AY518" s="6">
        <v>0.69699999999999995</v>
      </c>
      <c r="AZ518" s="6">
        <v>235.125</v>
      </c>
      <c r="BA518" s="6">
        <v>4.3999999999999997E-2</v>
      </c>
      <c r="BB518" s="6">
        <v>0.104</v>
      </c>
      <c r="BC518" s="6">
        <v>6.7000000000000004E-2</v>
      </c>
      <c r="BD518" s="6">
        <v>3.9E-2</v>
      </c>
      <c r="BE518" s="6">
        <v>0.1</v>
      </c>
      <c r="BF518" s="6">
        <v>0.114</v>
      </c>
      <c r="BG518" s="6">
        <v>0.215</v>
      </c>
      <c r="BH518" s="6">
        <v>8.8999999999999996E-2</v>
      </c>
      <c r="BI518" s="6">
        <v>0.125</v>
      </c>
      <c r="BJ518" s="6">
        <v>0.13800000000000001</v>
      </c>
      <c r="BK518" s="6">
        <v>0.443</v>
      </c>
      <c r="BL518" s="6">
        <v>0.13800000000000001</v>
      </c>
      <c r="BM518" s="6">
        <v>0.21299999999999999</v>
      </c>
      <c r="BN518" s="6">
        <v>0.39500000000000002</v>
      </c>
      <c r="BO518" s="6">
        <v>0.13500000000000001</v>
      </c>
      <c r="BP518" s="6">
        <v>-0.193</v>
      </c>
      <c r="BQ518" s="6">
        <v>0.16</v>
      </c>
      <c r="BR518" s="6">
        <v>0.28299999999999997</v>
      </c>
      <c r="BS518" s="6">
        <v>0.34200000000000003</v>
      </c>
      <c r="BT518" s="6">
        <v>2E-3</v>
      </c>
      <c r="BU518" s="6">
        <v>2E-3</v>
      </c>
      <c r="BV518" s="6">
        <v>5.0000000000000001E-3</v>
      </c>
      <c r="BW518" s="6">
        <v>1E-3</v>
      </c>
      <c r="BX518" s="6">
        <v>57.23</v>
      </c>
      <c r="BY518" s="6">
        <v>80.06</v>
      </c>
      <c r="BZ518" s="6">
        <v>1.617</v>
      </c>
      <c r="CA518" s="6">
        <v>4.6449999999999996</v>
      </c>
    </row>
    <row r="519" spans="1:79" x14ac:dyDescent="0.25">
      <c r="A519" s="4" t="s">
        <v>47</v>
      </c>
      <c r="B519" s="4">
        <v>2011</v>
      </c>
      <c r="C519" s="4" t="s">
        <v>48</v>
      </c>
      <c r="D519" s="5">
        <v>4381274</v>
      </c>
      <c r="E519" s="5">
        <v>140216000000</v>
      </c>
      <c r="F519" s="6">
        <v>0.52900000000000003</v>
      </c>
      <c r="G519" s="6">
        <v>0.121</v>
      </c>
      <c r="H519" s="6">
        <v>34.265999999999998</v>
      </c>
      <c r="I519" s="6">
        <v>-0.54500000000000004</v>
      </c>
      <c r="J519" s="7">
        <v>-1.5660000000000001</v>
      </c>
      <c r="K519" s="6">
        <v>27.561</v>
      </c>
      <c r="L519" s="6">
        <v>2.093</v>
      </c>
      <c r="M519" s="6">
        <v>8.218</v>
      </c>
      <c r="N519" s="6">
        <v>6.2910000000000004</v>
      </c>
      <c r="O519" s="6">
        <v>0.19900000000000001</v>
      </c>
      <c r="P519" s="6">
        <v>0.11700000000000001</v>
      </c>
      <c r="Q519" s="6">
        <v>7.8209999999999997</v>
      </c>
      <c r="R519" s="6">
        <v>0.248</v>
      </c>
      <c r="S519" s="6">
        <v>0.14499999999999999</v>
      </c>
      <c r="T519" s="6">
        <v>5.5339999999999998</v>
      </c>
      <c r="U519" s="6">
        <v>1.2629999999999999</v>
      </c>
      <c r="V519" s="6">
        <v>36.834000000000003</v>
      </c>
      <c r="W519" s="6">
        <v>8.407</v>
      </c>
      <c r="X519" s="6">
        <v>0.26600000000000001</v>
      </c>
      <c r="Y519" s="6">
        <v>28.923999999999999</v>
      </c>
      <c r="Z519" s="6">
        <v>1563.557</v>
      </c>
      <c r="AA519" s="6">
        <v>4395.7190000000001</v>
      </c>
      <c r="AB519" s="6">
        <v>577.09</v>
      </c>
      <c r="AC519" s="6">
        <v>19.082999999999998</v>
      </c>
      <c r="AD519" s="6">
        <v>250.999</v>
      </c>
      <c r="AE519" s="6">
        <v>3058.7809999999999</v>
      </c>
      <c r="AF519" s="6">
        <v>673.08500000000004</v>
      </c>
      <c r="AG519" s="6">
        <v>14.375</v>
      </c>
      <c r="AH519" s="6">
        <v>53886.934000000001</v>
      </c>
      <c r="AI519" s="6">
        <v>1.7050000000000001</v>
      </c>
      <c r="AJ519" s="6">
        <v>1.46</v>
      </c>
      <c r="AK519" s="6">
        <v>0.33300000000000002</v>
      </c>
      <c r="AL519" s="6">
        <v>7.6260000000000003</v>
      </c>
      <c r="AM519" s="6">
        <v>1.7410000000000001</v>
      </c>
      <c r="AN519" s="6">
        <v>18.172999999999998</v>
      </c>
      <c r="AO519" s="6">
        <v>14.359</v>
      </c>
      <c r="AP519" s="6">
        <v>-6.7050000000000001</v>
      </c>
      <c r="AQ519" s="6">
        <v>-1.53</v>
      </c>
      <c r="AR519" s="6">
        <v>33.380000000000003</v>
      </c>
      <c r="AS519" s="6">
        <v>7.6189999999999998</v>
      </c>
      <c r="AT519" s="6">
        <v>14.54</v>
      </c>
      <c r="AU519" s="6">
        <v>3.319</v>
      </c>
      <c r="AV519" s="6">
        <v>18.407</v>
      </c>
      <c r="AW519" s="6">
        <v>4.2009999999999996</v>
      </c>
      <c r="AX519" s="6">
        <v>0.16200000000000001</v>
      </c>
      <c r="AY519" s="6">
        <v>0.71</v>
      </c>
      <c r="AZ519" s="6">
        <v>236.09299999999999</v>
      </c>
      <c r="BA519" s="6">
        <v>3.9E-2</v>
      </c>
      <c r="BB519" s="6">
        <v>9.9000000000000005E-2</v>
      </c>
      <c r="BC519" s="6">
        <v>7.0000000000000007E-2</v>
      </c>
      <c r="BD519" s="6">
        <v>3.7999999999999999E-2</v>
      </c>
      <c r="BE519" s="6">
        <v>9.7000000000000003E-2</v>
      </c>
      <c r="BF519" s="6">
        <v>0.114</v>
      </c>
      <c r="BG519" s="6">
        <v>0.21199999999999999</v>
      </c>
      <c r="BH519" s="6">
        <v>8.7999999999999995E-2</v>
      </c>
      <c r="BI519" s="6">
        <v>0.13200000000000001</v>
      </c>
      <c r="BJ519" s="6">
        <v>0.13700000000000001</v>
      </c>
      <c r="BK519" s="6">
        <v>0.439</v>
      </c>
      <c r="BL519" s="6">
        <v>0.13800000000000001</v>
      </c>
      <c r="BM519" s="6">
        <v>0.214</v>
      </c>
      <c r="BN519" s="6">
        <v>0.39400000000000002</v>
      </c>
      <c r="BO519" s="6">
        <v>0.12</v>
      </c>
      <c r="BP519" s="6">
        <v>-0.13500000000000001</v>
      </c>
      <c r="BQ519" s="6">
        <v>0.16200000000000001</v>
      </c>
      <c r="BR519" s="6">
        <v>0.25800000000000001</v>
      </c>
      <c r="BS519" s="6">
        <v>0.33800000000000002</v>
      </c>
      <c r="BT519" s="6">
        <v>2E-3</v>
      </c>
      <c r="BU519" s="6">
        <v>2E-3</v>
      </c>
      <c r="BV519" s="6">
        <v>5.0000000000000001E-3</v>
      </c>
      <c r="BW519" s="6">
        <v>1E-3</v>
      </c>
      <c r="BX519" s="6">
        <v>62.91</v>
      </c>
      <c r="BY519" s="6">
        <v>79.62</v>
      </c>
      <c r="BZ519" s="6">
        <v>2.569</v>
      </c>
      <c r="CA519" s="6">
        <v>7.4960000000000004</v>
      </c>
    </row>
    <row r="520" spans="1:79" x14ac:dyDescent="0.25">
      <c r="A520" s="4" t="s">
        <v>47</v>
      </c>
      <c r="B520" s="4">
        <v>2012</v>
      </c>
      <c r="C520" s="4" t="s">
        <v>48</v>
      </c>
      <c r="D520" s="5">
        <v>4410285</v>
      </c>
      <c r="E520" s="5">
        <v>149422000000</v>
      </c>
      <c r="F520" s="6">
        <v>0.56899999999999995</v>
      </c>
      <c r="G520" s="6">
        <v>0.129</v>
      </c>
      <c r="H520" s="6">
        <v>35.945</v>
      </c>
      <c r="I520" s="6">
        <v>1.679</v>
      </c>
      <c r="J520" s="7">
        <v>4.9009999999999998</v>
      </c>
      <c r="K520" s="6">
        <v>31.585000000000001</v>
      </c>
      <c r="L520" s="6">
        <v>4.024</v>
      </c>
      <c r="M520" s="6">
        <v>14.601000000000001</v>
      </c>
      <c r="N520" s="6">
        <v>7.1619999999999999</v>
      </c>
      <c r="O520" s="6">
        <v>0.222</v>
      </c>
      <c r="P520" s="6">
        <v>0.13300000000000001</v>
      </c>
      <c r="Q520" s="6">
        <v>8.15</v>
      </c>
      <c r="R520" s="6">
        <v>0.253</v>
      </c>
      <c r="S520" s="6">
        <v>0.151</v>
      </c>
      <c r="T520" s="6">
        <v>6.8529999999999998</v>
      </c>
      <c r="U520" s="6">
        <v>1.554</v>
      </c>
      <c r="V520" s="6">
        <v>38.899000000000001</v>
      </c>
      <c r="W520" s="6">
        <v>8.82</v>
      </c>
      <c r="X520" s="6">
        <v>0.27400000000000002</v>
      </c>
      <c r="Y520" s="6">
        <v>29.492999999999999</v>
      </c>
      <c r="Z520" s="6">
        <v>1599.502</v>
      </c>
      <c r="AA520" s="6">
        <v>4427.3029999999999</v>
      </c>
      <c r="AB520" s="6">
        <v>583.94200000000001</v>
      </c>
      <c r="AC520" s="6">
        <v>20.361999999999998</v>
      </c>
      <c r="AD520" s="6">
        <v>259.34199999999998</v>
      </c>
      <c r="AE520" s="6">
        <v>3054.42</v>
      </c>
      <c r="AF520" s="6">
        <v>691.23900000000003</v>
      </c>
      <c r="AG520" s="6">
        <v>15.124000000000001</v>
      </c>
      <c r="AH520" s="6">
        <v>53929.512000000002</v>
      </c>
      <c r="AI520" s="6">
        <v>1.675</v>
      </c>
      <c r="AJ520" s="6">
        <v>1.2789999999999999</v>
      </c>
      <c r="AK520" s="6">
        <v>0.28999999999999998</v>
      </c>
      <c r="AL520" s="6">
        <v>8.343</v>
      </c>
      <c r="AM520" s="6">
        <v>1.8919999999999999</v>
      </c>
      <c r="AN520" s="6">
        <v>18.634</v>
      </c>
      <c r="AO520" s="6">
        <v>14.843</v>
      </c>
      <c r="AP520" s="6">
        <v>-4.3600000000000003</v>
      </c>
      <c r="AQ520" s="6">
        <v>-0.98899999999999999</v>
      </c>
      <c r="AR520" s="6">
        <v>33.869999999999997</v>
      </c>
      <c r="AS520" s="6">
        <v>7.68</v>
      </c>
      <c r="AT520" s="6">
        <v>14.76</v>
      </c>
      <c r="AU520" s="6">
        <v>3.347</v>
      </c>
      <c r="AV520" s="6">
        <v>18.154</v>
      </c>
      <c r="AW520" s="6">
        <v>4.1159999999999997</v>
      </c>
      <c r="AX520" s="6">
        <v>0.17</v>
      </c>
      <c r="AY520" s="6">
        <v>0.748</v>
      </c>
      <c r="AZ520" s="6">
        <v>237.845</v>
      </c>
      <c r="BA520" s="6">
        <v>4.1000000000000002E-2</v>
      </c>
      <c r="BB520" s="6">
        <v>0.10299999999999999</v>
      </c>
      <c r="BC520" s="6">
        <v>7.9000000000000001E-2</v>
      </c>
      <c r="BD520" s="6">
        <v>4.5999999999999999E-2</v>
      </c>
      <c r="BE520" s="6">
        <v>9.5000000000000001E-2</v>
      </c>
      <c r="BF520" s="6">
        <v>0.113</v>
      </c>
      <c r="BG520" s="6">
        <v>0.21</v>
      </c>
      <c r="BH520" s="6">
        <v>8.6999999999999994E-2</v>
      </c>
      <c r="BI520" s="6">
        <v>0.13700000000000001</v>
      </c>
      <c r="BJ520" s="6">
        <v>0.13700000000000001</v>
      </c>
      <c r="BK520" s="6">
        <v>0.435</v>
      </c>
      <c r="BL520" s="6">
        <v>0.13900000000000001</v>
      </c>
      <c r="BM520" s="6">
        <v>0.217</v>
      </c>
      <c r="BN520" s="6">
        <v>0.33600000000000002</v>
      </c>
      <c r="BO520" s="6">
        <v>0.128</v>
      </c>
      <c r="BP520" s="6">
        <v>-0.09</v>
      </c>
      <c r="BQ520" s="6">
        <v>0.157</v>
      </c>
      <c r="BR520" s="6">
        <v>0.27100000000000002</v>
      </c>
      <c r="BS520" s="6">
        <v>0.33300000000000002</v>
      </c>
      <c r="BT520" s="6">
        <v>2E-3</v>
      </c>
      <c r="BU520" s="6">
        <v>2E-3</v>
      </c>
      <c r="BV520" s="6">
        <v>5.0000000000000001E-3</v>
      </c>
      <c r="BW520" s="6">
        <v>1E-3</v>
      </c>
      <c r="BX520" s="6">
        <v>65.459999999999994</v>
      </c>
      <c r="BY520" s="6">
        <v>82.18</v>
      </c>
      <c r="BZ520" s="6">
        <v>2.9540000000000002</v>
      </c>
      <c r="CA520" s="6">
        <v>8.2189999999999994</v>
      </c>
    </row>
    <row r="521" spans="1:79" x14ac:dyDescent="0.25">
      <c r="A521" s="4" t="s">
        <v>47</v>
      </c>
      <c r="B521" s="4">
        <v>2013</v>
      </c>
      <c r="C521" s="4" t="s">
        <v>48</v>
      </c>
      <c r="D521" s="5">
        <v>4450641</v>
      </c>
      <c r="E521" s="5">
        <v>159164000000</v>
      </c>
      <c r="F521" s="6">
        <v>0.58599999999999997</v>
      </c>
      <c r="G521" s="6">
        <v>0.13200000000000001</v>
      </c>
      <c r="H521" s="6">
        <v>35.241</v>
      </c>
      <c r="I521" s="6">
        <v>-0.70399999999999996</v>
      </c>
      <c r="J521" s="7">
        <v>-1.9590000000000001</v>
      </c>
      <c r="K521" s="6">
        <v>33.591999999999999</v>
      </c>
      <c r="L521" s="6">
        <v>2.0070000000000001</v>
      </c>
      <c r="M521" s="6">
        <v>6.3550000000000004</v>
      </c>
      <c r="N521" s="6">
        <v>7.548</v>
      </c>
      <c r="O521" s="6">
        <v>0.23200000000000001</v>
      </c>
      <c r="P521" s="6">
        <v>0.14000000000000001</v>
      </c>
      <c r="Q521" s="6">
        <v>7.9180000000000001</v>
      </c>
      <c r="R521" s="6">
        <v>0.24299999999999999</v>
      </c>
      <c r="S521" s="6">
        <v>0.14699999999999999</v>
      </c>
      <c r="T521" s="6">
        <v>6.0129999999999999</v>
      </c>
      <c r="U521" s="6">
        <v>1.351</v>
      </c>
      <c r="V521" s="6">
        <v>39.399000000000001</v>
      </c>
      <c r="W521" s="6">
        <v>8.8520000000000003</v>
      </c>
      <c r="X521" s="6">
        <v>0.27200000000000002</v>
      </c>
      <c r="Y521" s="6">
        <v>30.079000000000001</v>
      </c>
      <c r="Z521" s="6">
        <v>1634.7429999999999</v>
      </c>
      <c r="AA521" s="6">
        <v>4460.8959999999997</v>
      </c>
      <c r="AB521" s="6">
        <v>589.95500000000004</v>
      </c>
      <c r="AC521" s="6">
        <v>21.454999999999998</v>
      </c>
      <c r="AD521" s="6">
        <v>267.714</v>
      </c>
      <c r="AE521" s="6">
        <v>3052.7710000000002</v>
      </c>
      <c r="AF521" s="6">
        <v>709.78</v>
      </c>
      <c r="AG521" s="6">
        <v>15.759</v>
      </c>
      <c r="AH521" s="6">
        <v>53825.684000000001</v>
      </c>
      <c r="AI521" s="6">
        <v>1.653</v>
      </c>
      <c r="AJ521" s="6">
        <v>1.093</v>
      </c>
      <c r="AK521" s="6">
        <v>0.245</v>
      </c>
      <c r="AL521" s="6">
        <v>8.3729999999999993</v>
      </c>
      <c r="AM521" s="6">
        <v>1.881</v>
      </c>
      <c r="AN521" s="6">
        <v>18.379000000000001</v>
      </c>
      <c r="AO521" s="6">
        <v>14.625</v>
      </c>
      <c r="AP521" s="6">
        <v>-1.649</v>
      </c>
      <c r="AQ521" s="6">
        <v>-0.37</v>
      </c>
      <c r="AR521" s="6">
        <v>33.69</v>
      </c>
      <c r="AS521" s="6">
        <v>7.57</v>
      </c>
      <c r="AT521" s="6">
        <v>14.74</v>
      </c>
      <c r="AU521" s="6">
        <v>3.3119999999999998</v>
      </c>
      <c r="AV521" s="6">
        <v>18.541</v>
      </c>
      <c r="AW521" s="6">
        <v>4.1660000000000004</v>
      </c>
      <c r="AX521" s="6">
        <v>0.14299999999999999</v>
      </c>
      <c r="AY521" s="6">
        <v>0.63500000000000001</v>
      </c>
      <c r="AZ521" s="6">
        <v>239.559</v>
      </c>
      <c r="BA521" s="6">
        <v>4.1000000000000002E-2</v>
      </c>
      <c r="BB521" s="6">
        <v>0.1</v>
      </c>
      <c r="BC521" s="6">
        <v>8.4000000000000005E-2</v>
      </c>
      <c r="BD521" s="6">
        <v>0.04</v>
      </c>
      <c r="BE521" s="6">
        <v>9.1999999999999998E-2</v>
      </c>
      <c r="BF521" s="6">
        <v>0.113</v>
      </c>
      <c r="BG521" s="6">
        <v>0.20699999999999999</v>
      </c>
      <c r="BH521" s="6">
        <v>8.5999999999999993E-2</v>
      </c>
      <c r="BI521" s="6">
        <v>0.14099999999999999</v>
      </c>
      <c r="BJ521" s="6">
        <v>0.13700000000000001</v>
      </c>
      <c r="BK521" s="6">
        <v>0.432</v>
      </c>
      <c r="BL521" s="6">
        <v>0.13900000000000001</v>
      </c>
      <c r="BM521" s="6">
        <v>0.217</v>
      </c>
      <c r="BN521" s="6">
        <v>0.28199999999999997</v>
      </c>
      <c r="BO521" s="6">
        <v>0.128</v>
      </c>
      <c r="BP521" s="6">
        <v>-3.5999999999999997E-2</v>
      </c>
      <c r="BQ521" s="6">
        <v>0.159</v>
      </c>
      <c r="BR521" s="6">
        <v>0.216</v>
      </c>
      <c r="BS521" s="6">
        <v>0.32900000000000001</v>
      </c>
      <c r="BT521" s="6">
        <v>2E-3</v>
      </c>
      <c r="BU521" s="6">
        <v>2E-3</v>
      </c>
      <c r="BV521" s="6">
        <v>5.0000000000000001E-3</v>
      </c>
      <c r="BW521" s="6">
        <v>1E-3</v>
      </c>
      <c r="BX521" s="6">
        <v>65.09</v>
      </c>
      <c r="BY521" s="6">
        <v>81.8</v>
      </c>
      <c r="BZ521" s="6">
        <v>4.1580000000000004</v>
      </c>
      <c r="CA521" s="6">
        <v>11.798999999999999</v>
      </c>
    </row>
    <row r="522" spans="1:79" x14ac:dyDescent="0.25">
      <c r="A522" s="4" t="s">
        <v>47</v>
      </c>
      <c r="B522" s="4">
        <v>2014</v>
      </c>
      <c r="C522" s="4" t="s">
        <v>48</v>
      </c>
      <c r="D522" s="5">
        <v>4514198</v>
      </c>
      <c r="E522" s="5">
        <v>170343000000</v>
      </c>
      <c r="F522" s="6">
        <v>0.61899999999999999</v>
      </c>
      <c r="G522" s="6">
        <v>0.13700000000000001</v>
      </c>
      <c r="H522" s="6">
        <v>35.439</v>
      </c>
      <c r="I522" s="6">
        <v>0.19800000000000001</v>
      </c>
      <c r="J522" s="7">
        <v>0.56200000000000006</v>
      </c>
      <c r="K522" s="6">
        <v>34.668999999999997</v>
      </c>
      <c r="L522" s="6">
        <v>1.077</v>
      </c>
      <c r="M522" s="6">
        <v>3.2069999999999999</v>
      </c>
      <c r="N522" s="6">
        <v>7.68</v>
      </c>
      <c r="O522" s="6">
        <v>0.23300000000000001</v>
      </c>
      <c r="P522" s="6">
        <v>0.13800000000000001</v>
      </c>
      <c r="Q522" s="6">
        <v>7.851</v>
      </c>
      <c r="R522" s="6">
        <v>0.23799999999999999</v>
      </c>
      <c r="S522" s="6">
        <v>0.14099999999999999</v>
      </c>
      <c r="T522" s="6">
        <v>5.4420000000000002</v>
      </c>
      <c r="U522" s="6">
        <v>1.206</v>
      </c>
      <c r="V522" s="6">
        <v>39.128</v>
      </c>
      <c r="W522" s="6">
        <v>8.6679999999999993</v>
      </c>
      <c r="X522" s="6">
        <v>0.26200000000000001</v>
      </c>
      <c r="Y522" s="6">
        <v>30.699000000000002</v>
      </c>
      <c r="Z522" s="6">
        <v>1670.182</v>
      </c>
      <c r="AA522" s="6">
        <v>4495.5649999999996</v>
      </c>
      <c r="AB522" s="6">
        <v>595.39800000000002</v>
      </c>
      <c r="AC522" s="6">
        <v>22.678999999999998</v>
      </c>
      <c r="AD522" s="6">
        <v>276.31599999999997</v>
      </c>
      <c r="AE522" s="6">
        <v>3052.002</v>
      </c>
      <c r="AF522" s="6">
        <v>728.63099999999997</v>
      </c>
      <c r="AG522" s="6">
        <v>16.46</v>
      </c>
      <c r="AH522" s="6">
        <v>55530.688000000002</v>
      </c>
      <c r="AI522" s="6">
        <v>1.6819999999999999</v>
      </c>
      <c r="AJ522" s="6">
        <v>1.224</v>
      </c>
      <c r="AK522" s="6">
        <v>0.27100000000000002</v>
      </c>
      <c r="AL522" s="6">
        <v>8.6020000000000003</v>
      </c>
      <c r="AM522" s="6">
        <v>1.905</v>
      </c>
      <c r="AN522" s="6">
        <v>18.238</v>
      </c>
      <c r="AO522" s="6">
        <v>14.534000000000001</v>
      </c>
      <c r="AP522" s="6">
        <v>-0.76900000000000002</v>
      </c>
      <c r="AQ522" s="6">
        <v>-0.17</v>
      </c>
      <c r="AR522" s="6">
        <v>33.979999999999997</v>
      </c>
      <c r="AS522" s="6">
        <v>7.5270000000000001</v>
      </c>
      <c r="AT522" s="6">
        <v>14.87</v>
      </c>
      <c r="AU522" s="6">
        <v>3.294</v>
      </c>
      <c r="AV522" s="6">
        <v>18.850999999999999</v>
      </c>
      <c r="AW522" s="6">
        <v>4.1760000000000002</v>
      </c>
      <c r="AX522" s="6">
        <v>0.155</v>
      </c>
      <c r="AY522" s="6">
        <v>0.70099999999999996</v>
      </c>
      <c r="AZ522" s="6">
        <v>250.67699999999999</v>
      </c>
      <c r="BA522" s="6">
        <v>4.1000000000000002E-2</v>
      </c>
      <c r="BB522" s="6">
        <v>0.1</v>
      </c>
      <c r="BC522" s="6">
        <v>8.5999999999999993E-2</v>
      </c>
      <c r="BD522" s="6">
        <v>3.5999999999999997E-2</v>
      </c>
      <c r="BE522" s="6">
        <v>0.09</v>
      </c>
      <c r="BF522" s="6">
        <v>0.113</v>
      </c>
      <c r="BG522" s="6">
        <v>0.20499999999999999</v>
      </c>
      <c r="BH522" s="6">
        <v>8.5000000000000006E-2</v>
      </c>
      <c r="BI522" s="6">
        <v>0.14499999999999999</v>
      </c>
      <c r="BJ522" s="6">
        <v>0.13600000000000001</v>
      </c>
      <c r="BK522" s="6">
        <v>0.42899999999999999</v>
      </c>
      <c r="BL522" s="6">
        <v>0.14000000000000001</v>
      </c>
      <c r="BM522" s="6">
        <v>0.217</v>
      </c>
      <c r="BN522" s="6">
        <v>0.316</v>
      </c>
      <c r="BO522" s="6">
        <v>0.129</v>
      </c>
      <c r="BP522" s="6">
        <v>-1.6E-2</v>
      </c>
      <c r="BQ522" s="6">
        <v>0.161</v>
      </c>
      <c r="BR522" s="6">
        <v>0.23</v>
      </c>
      <c r="BS522" s="6">
        <v>0.32500000000000001</v>
      </c>
      <c r="BT522" s="6">
        <v>2E-3</v>
      </c>
      <c r="BU522" s="6">
        <v>2E-3</v>
      </c>
      <c r="BV522" s="6">
        <v>5.0000000000000001E-3</v>
      </c>
      <c r="BW522" s="6">
        <v>1E-3</v>
      </c>
      <c r="BX522" s="6">
        <v>65.61</v>
      </c>
      <c r="BY522" s="6">
        <v>82.33</v>
      </c>
      <c r="BZ522" s="6">
        <v>3.6890000000000001</v>
      </c>
      <c r="CA522" s="6">
        <v>10.409000000000001</v>
      </c>
    </row>
    <row r="523" spans="1:79" x14ac:dyDescent="0.25">
      <c r="A523" s="4" t="s">
        <v>47</v>
      </c>
      <c r="B523" s="4">
        <v>2015</v>
      </c>
      <c r="C523" s="4" t="s">
        <v>48</v>
      </c>
      <c r="D523" s="5">
        <v>4590591</v>
      </c>
      <c r="E523" s="5">
        <v>180645000000</v>
      </c>
      <c r="F523" s="6">
        <v>0.621</v>
      </c>
      <c r="G523" s="6">
        <v>0.13500000000000001</v>
      </c>
      <c r="H523" s="6">
        <v>35.813000000000002</v>
      </c>
      <c r="I523" s="6">
        <v>0.374</v>
      </c>
      <c r="J523" s="7">
        <v>1.056</v>
      </c>
      <c r="K523" s="6">
        <v>33.761000000000003</v>
      </c>
      <c r="L523" s="6">
        <v>-0.90800000000000003</v>
      </c>
      <c r="M523" s="6">
        <v>-2.62</v>
      </c>
      <c r="N523" s="6">
        <v>7.3540000000000001</v>
      </c>
      <c r="O523" s="6">
        <v>0.22</v>
      </c>
      <c r="P523" s="6">
        <v>0.13400000000000001</v>
      </c>
      <c r="Q523" s="6">
        <v>7.8010000000000002</v>
      </c>
      <c r="R523" s="6">
        <v>0.23300000000000001</v>
      </c>
      <c r="S523" s="6">
        <v>0.14199999999999999</v>
      </c>
      <c r="T523" s="6">
        <v>5.47</v>
      </c>
      <c r="U523" s="6">
        <v>1.1910000000000001</v>
      </c>
      <c r="V523" s="6">
        <v>38.682000000000002</v>
      </c>
      <c r="W523" s="6">
        <v>8.4260000000000002</v>
      </c>
      <c r="X523" s="6">
        <v>0.252</v>
      </c>
      <c r="Y523" s="6">
        <v>31.318999999999999</v>
      </c>
      <c r="Z523" s="6">
        <v>1705.9949999999999</v>
      </c>
      <c r="AA523" s="6">
        <v>4529.3270000000002</v>
      </c>
      <c r="AB523" s="6">
        <v>600.86699999999996</v>
      </c>
      <c r="AC523" s="6">
        <v>24.027000000000001</v>
      </c>
      <c r="AD523" s="6">
        <v>284.62099999999998</v>
      </c>
      <c r="AE523" s="6">
        <v>3049.95</v>
      </c>
      <c r="AF523" s="6">
        <v>748.00099999999998</v>
      </c>
      <c r="AG523" s="6">
        <v>17.158999999999999</v>
      </c>
      <c r="AH523" s="6">
        <v>54939.43</v>
      </c>
      <c r="AI523" s="6">
        <v>1.641</v>
      </c>
      <c r="AJ523" s="6">
        <v>1.3480000000000001</v>
      </c>
      <c r="AK523" s="6">
        <v>0.29399999999999998</v>
      </c>
      <c r="AL523" s="6">
        <v>8.3049999999999997</v>
      </c>
      <c r="AM523" s="6">
        <v>1.8089999999999999</v>
      </c>
      <c r="AN523" s="6">
        <v>17.904</v>
      </c>
      <c r="AO523" s="6">
        <v>14.262</v>
      </c>
      <c r="AP523" s="6">
        <v>-2.052</v>
      </c>
      <c r="AQ523" s="6">
        <v>-0.44700000000000001</v>
      </c>
      <c r="AR523" s="6">
        <v>33.1</v>
      </c>
      <c r="AS523" s="6">
        <v>7.21</v>
      </c>
      <c r="AT523" s="6">
        <v>15.18</v>
      </c>
      <c r="AU523" s="6">
        <v>3.3069999999999999</v>
      </c>
      <c r="AV523" s="6">
        <v>19.370999999999999</v>
      </c>
      <c r="AW523" s="6">
        <v>4.22</v>
      </c>
      <c r="AX523" s="6">
        <v>0.152</v>
      </c>
      <c r="AY523" s="6">
        <v>0.69899999999999995</v>
      </c>
      <c r="AZ523" s="6">
        <v>252.20400000000001</v>
      </c>
      <c r="BA523" s="6">
        <v>4.2999999999999997E-2</v>
      </c>
      <c r="BB523" s="6">
        <v>0.10100000000000001</v>
      </c>
      <c r="BC523" s="6">
        <v>8.2000000000000003E-2</v>
      </c>
      <c r="BD523" s="6">
        <v>3.6999999999999998E-2</v>
      </c>
      <c r="BE523" s="6">
        <v>8.7999999999999995E-2</v>
      </c>
      <c r="BF523" s="6">
        <v>0.112</v>
      </c>
      <c r="BG523" s="6">
        <v>0.20300000000000001</v>
      </c>
      <c r="BH523" s="6">
        <v>8.4000000000000005E-2</v>
      </c>
      <c r="BI523" s="6">
        <v>0.15</v>
      </c>
      <c r="BJ523" s="6">
        <v>0.13600000000000001</v>
      </c>
      <c r="BK523" s="6">
        <v>0.42499999999999999</v>
      </c>
      <c r="BL523" s="6">
        <v>0.14000000000000001</v>
      </c>
      <c r="BM523" s="6">
        <v>0.218</v>
      </c>
      <c r="BN523" s="6">
        <v>0.35099999999999998</v>
      </c>
      <c r="BO523" s="6">
        <v>0.122</v>
      </c>
      <c r="BP523" s="6">
        <v>-3.7999999999999999E-2</v>
      </c>
      <c r="BQ523" s="6">
        <v>0.16200000000000001</v>
      </c>
      <c r="BR523" s="6">
        <v>0.23100000000000001</v>
      </c>
      <c r="BS523" s="6">
        <v>0.32100000000000001</v>
      </c>
      <c r="BT523" s="6">
        <v>2E-3</v>
      </c>
      <c r="BU523" s="6">
        <v>2E-3</v>
      </c>
      <c r="BV523" s="6">
        <v>5.0000000000000001E-3</v>
      </c>
      <c r="BW523" s="6">
        <v>1E-3</v>
      </c>
      <c r="BX523" s="6">
        <v>65.47</v>
      </c>
      <c r="BY523" s="6">
        <v>82.19</v>
      </c>
      <c r="BZ523" s="6">
        <v>2.8690000000000002</v>
      </c>
      <c r="CA523" s="6">
        <v>8.01</v>
      </c>
    </row>
    <row r="524" spans="1:79" x14ac:dyDescent="0.25">
      <c r="A524" s="4" t="s">
        <v>47</v>
      </c>
      <c r="B524" s="4">
        <v>2016</v>
      </c>
      <c r="C524" s="4" t="s">
        <v>48</v>
      </c>
      <c r="D524" s="5">
        <v>4668088</v>
      </c>
      <c r="E524" s="5">
        <v>184339000000</v>
      </c>
      <c r="F524" s="6">
        <v>0.48599999999999999</v>
      </c>
      <c r="G524" s="6">
        <v>0.104</v>
      </c>
      <c r="H524" s="6">
        <v>34.152999999999999</v>
      </c>
      <c r="I524" s="6">
        <v>-1.66</v>
      </c>
      <c r="J524" s="7">
        <v>-4.6360000000000001</v>
      </c>
      <c r="K524" s="6">
        <v>33.347000000000001</v>
      </c>
      <c r="L524" s="6">
        <v>-0.41499999999999998</v>
      </c>
      <c r="M524" s="6">
        <v>-1.228</v>
      </c>
      <c r="N524" s="6">
        <v>7.1440000000000001</v>
      </c>
      <c r="O524" s="6">
        <v>0.20899999999999999</v>
      </c>
      <c r="P524" s="6">
        <v>0.13100000000000001</v>
      </c>
      <c r="Q524" s="6">
        <v>7.3159999999999998</v>
      </c>
      <c r="R524" s="6">
        <v>0.214</v>
      </c>
      <c r="S524" s="6">
        <v>0.13400000000000001</v>
      </c>
      <c r="T524" s="6">
        <v>4.4649999999999999</v>
      </c>
      <c r="U524" s="6">
        <v>0.95699999999999996</v>
      </c>
      <c r="V524" s="6">
        <v>38.116999999999997</v>
      </c>
      <c r="W524" s="6">
        <v>8.1649999999999991</v>
      </c>
      <c r="X524" s="6">
        <v>0.23899999999999999</v>
      </c>
      <c r="Y524" s="6">
        <v>31.806000000000001</v>
      </c>
      <c r="Z524" s="6">
        <v>1740.1469999999999</v>
      </c>
      <c r="AA524" s="6">
        <v>4562.6729999999998</v>
      </c>
      <c r="AB524" s="6">
        <v>605.33199999999999</v>
      </c>
      <c r="AC524" s="6">
        <v>25.178999999999998</v>
      </c>
      <c r="AD524" s="6">
        <v>292.51499999999999</v>
      </c>
      <c r="AE524" s="6">
        <v>3049.1439999999998</v>
      </c>
      <c r="AF524" s="6">
        <v>767.49099999999999</v>
      </c>
      <c r="AG524" s="6">
        <v>17.824999999999999</v>
      </c>
      <c r="AH524" s="6">
        <v>54612.461000000003</v>
      </c>
      <c r="AI524" s="6">
        <v>1.595</v>
      </c>
      <c r="AJ524" s="6">
        <v>1.1519999999999999</v>
      </c>
      <c r="AK524" s="6">
        <v>0.247</v>
      </c>
      <c r="AL524" s="6">
        <v>7.8940000000000001</v>
      </c>
      <c r="AM524" s="6">
        <v>1.6910000000000001</v>
      </c>
      <c r="AN524" s="6">
        <v>17.311</v>
      </c>
      <c r="AO524" s="6">
        <v>15.038</v>
      </c>
      <c r="AP524" s="6">
        <v>-0.80600000000000005</v>
      </c>
      <c r="AQ524" s="6">
        <v>-0.17299999999999999</v>
      </c>
      <c r="AR524" s="6">
        <v>33.08</v>
      </c>
      <c r="AS524" s="6">
        <v>7.0860000000000003</v>
      </c>
      <c r="AT524" s="6">
        <v>15.1</v>
      </c>
      <c r="AU524" s="6">
        <v>3.2349999999999999</v>
      </c>
      <c r="AV524" s="6">
        <v>19.489000000000001</v>
      </c>
      <c r="AW524" s="6">
        <v>4.1749999999999998</v>
      </c>
      <c r="AX524" s="6">
        <v>0.14299999999999999</v>
      </c>
      <c r="AY524" s="6">
        <v>0.66600000000000004</v>
      </c>
      <c r="AZ524" s="6">
        <v>254.93600000000001</v>
      </c>
      <c r="BA524" s="6">
        <v>3.3000000000000002E-2</v>
      </c>
      <c r="BB524" s="6">
        <v>9.6000000000000002E-2</v>
      </c>
      <c r="BC524" s="6">
        <v>8.3000000000000004E-2</v>
      </c>
      <c r="BD524" s="6">
        <v>3.1E-2</v>
      </c>
      <c r="BE524" s="6">
        <v>8.5999999999999993E-2</v>
      </c>
      <c r="BF524" s="6">
        <v>0.112</v>
      </c>
      <c r="BG524" s="6">
        <v>0.20100000000000001</v>
      </c>
      <c r="BH524" s="6">
        <v>8.3000000000000004E-2</v>
      </c>
      <c r="BI524" s="6">
        <v>0.154</v>
      </c>
      <c r="BJ524" s="6">
        <v>0.13500000000000001</v>
      </c>
      <c r="BK524" s="6">
        <v>0.42299999999999999</v>
      </c>
      <c r="BL524" s="6">
        <v>0.14099999999999999</v>
      </c>
      <c r="BM524" s="6">
        <v>0.218</v>
      </c>
      <c r="BN524" s="6">
        <v>0.30499999999999999</v>
      </c>
      <c r="BO524" s="6">
        <v>0.113</v>
      </c>
      <c r="BP524" s="6">
        <v>-1.7999999999999999E-2</v>
      </c>
      <c r="BQ524" s="6">
        <v>0.16200000000000001</v>
      </c>
      <c r="BR524" s="6">
        <v>0.222</v>
      </c>
      <c r="BS524" s="6">
        <v>0.317</v>
      </c>
      <c r="BT524" s="6">
        <v>2E-3</v>
      </c>
      <c r="BU524" s="6">
        <v>2E-3</v>
      </c>
      <c r="BV524" s="6">
        <v>5.0000000000000001E-3</v>
      </c>
      <c r="BW524" s="6">
        <v>1E-3</v>
      </c>
      <c r="BX524" s="6">
        <v>70.2</v>
      </c>
      <c r="BY524" s="6">
        <v>80.81</v>
      </c>
      <c r="BZ524" s="6">
        <v>3.964</v>
      </c>
      <c r="CA524" s="6">
        <v>11.608000000000001</v>
      </c>
    </row>
    <row r="525" spans="1:79" x14ac:dyDescent="0.25">
      <c r="A525" s="4" t="s">
        <v>47</v>
      </c>
      <c r="B525" s="4">
        <v>2017</v>
      </c>
      <c r="C525" s="4" t="s">
        <v>48</v>
      </c>
      <c r="D525" s="5">
        <v>4746253</v>
      </c>
      <c r="E525" s="5">
        <v>193725000000</v>
      </c>
      <c r="F525" s="6">
        <v>0.44400000000000001</v>
      </c>
      <c r="G525" s="6">
        <v>9.4E-2</v>
      </c>
      <c r="H525" s="6">
        <v>35.688000000000002</v>
      </c>
      <c r="I525" s="6">
        <v>1.5349999999999999</v>
      </c>
      <c r="J525" s="7">
        <v>4.4960000000000004</v>
      </c>
      <c r="K525" s="6">
        <v>36.164000000000001</v>
      </c>
      <c r="L525" s="6">
        <v>2.8180000000000001</v>
      </c>
      <c r="M525" s="6">
        <v>8.4499999999999993</v>
      </c>
      <c r="N525" s="6">
        <v>7.62</v>
      </c>
      <c r="O525" s="6">
        <v>0.218</v>
      </c>
      <c r="P525" s="6">
        <v>0.13900000000000001</v>
      </c>
      <c r="Q525" s="6">
        <v>7.5190000000000001</v>
      </c>
      <c r="R525" s="6">
        <v>0.215</v>
      </c>
      <c r="S525" s="6">
        <v>0.13700000000000001</v>
      </c>
      <c r="T525" s="6">
        <v>4.6689999999999996</v>
      </c>
      <c r="U525" s="6">
        <v>0.98399999999999999</v>
      </c>
      <c r="V525" s="6">
        <v>38.387</v>
      </c>
      <c r="W525" s="6">
        <v>8.0879999999999992</v>
      </c>
      <c r="X525" s="6">
        <v>0.23100000000000001</v>
      </c>
      <c r="Y525" s="6">
        <v>32.25</v>
      </c>
      <c r="Z525" s="6">
        <v>1775.836</v>
      </c>
      <c r="AA525" s="6">
        <v>4598.8379999999997</v>
      </c>
      <c r="AB525" s="6">
        <v>610.00099999999998</v>
      </c>
      <c r="AC525" s="6">
        <v>26.268000000000001</v>
      </c>
      <c r="AD525" s="6">
        <v>301.03300000000002</v>
      </c>
      <c r="AE525" s="6">
        <v>3049.62</v>
      </c>
      <c r="AF525" s="6">
        <v>787.85199999999998</v>
      </c>
      <c r="AG525" s="6">
        <v>18.431000000000001</v>
      </c>
      <c r="AH525" s="6">
        <v>54745.461000000003</v>
      </c>
      <c r="AI525" s="6">
        <v>1.5669999999999999</v>
      </c>
      <c r="AJ525" s="6">
        <v>1.089</v>
      </c>
      <c r="AK525" s="6">
        <v>0.22900000000000001</v>
      </c>
      <c r="AL525" s="6">
        <v>8.5180000000000007</v>
      </c>
      <c r="AM525" s="6">
        <v>1.7949999999999999</v>
      </c>
      <c r="AN525" s="6">
        <v>17.369</v>
      </c>
      <c r="AO525" s="6">
        <v>15.134</v>
      </c>
      <c r="AP525" s="6">
        <v>0.47599999999999998</v>
      </c>
      <c r="AQ525" s="6">
        <v>0.1</v>
      </c>
      <c r="AR525" s="6">
        <v>32.86</v>
      </c>
      <c r="AS525" s="6">
        <v>6.923</v>
      </c>
      <c r="AT525" s="6">
        <v>15.15</v>
      </c>
      <c r="AU525" s="6">
        <v>3.1920000000000002</v>
      </c>
      <c r="AV525" s="6">
        <v>20.361999999999998</v>
      </c>
      <c r="AW525" s="6">
        <v>4.29</v>
      </c>
      <c r="AX525" s="6">
        <v>0.128</v>
      </c>
      <c r="AY525" s="6">
        <v>0.60699999999999998</v>
      </c>
      <c r="AZ525" s="6">
        <v>259.83600000000001</v>
      </c>
      <c r="BA525" s="6">
        <v>2.9000000000000001E-2</v>
      </c>
      <c r="BB525" s="6">
        <v>9.9000000000000005E-2</v>
      </c>
      <c r="BC525" s="6">
        <v>8.8999999999999996E-2</v>
      </c>
      <c r="BD525" s="6">
        <v>3.2000000000000001E-2</v>
      </c>
      <c r="BE525" s="6">
        <v>8.4000000000000005E-2</v>
      </c>
      <c r="BF525" s="6">
        <v>0.112</v>
      </c>
      <c r="BG525" s="6">
        <v>0.19900000000000001</v>
      </c>
      <c r="BH525" s="6">
        <v>8.2000000000000003E-2</v>
      </c>
      <c r="BI525" s="6">
        <v>0.157</v>
      </c>
      <c r="BJ525" s="6">
        <v>0.13500000000000001</v>
      </c>
      <c r="BK525" s="6">
        <v>0.42</v>
      </c>
      <c r="BL525" s="6">
        <v>0.14099999999999999</v>
      </c>
      <c r="BM525" s="6">
        <v>0.217</v>
      </c>
      <c r="BN525" s="6">
        <v>0.27800000000000002</v>
      </c>
      <c r="BO525" s="6">
        <v>0.11899999999999999</v>
      </c>
      <c r="BP525" s="6">
        <v>1.0999999999999999E-2</v>
      </c>
      <c r="BQ525" s="6">
        <v>0.16600000000000001</v>
      </c>
      <c r="BR525" s="6">
        <v>0.20100000000000001</v>
      </c>
      <c r="BS525" s="6">
        <v>0.313</v>
      </c>
      <c r="BT525" s="6">
        <v>2E-3</v>
      </c>
      <c r="BU525" s="6">
        <v>2E-3</v>
      </c>
      <c r="BV525" s="6">
        <v>5.0000000000000001E-3</v>
      </c>
      <c r="BW525" s="6">
        <v>1E-3</v>
      </c>
      <c r="BX525" s="6">
        <v>71.83</v>
      </c>
      <c r="BY525" s="6">
        <v>82.44</v>
      </c>
      <c r="BZ525" s="6">
        <v>2.6989999999999998</v>
      </c>
      <c r="CA525" s="6">
        <v>7.5629999999999997</v>
      </c>
    </row>
    <row r="526" spans="1:79" x14ac:dyDescent="0.25">
      <c r="A526" s="4" t="s">
        <v>47</v>
      </c>
      <c r="B526" s="4">
        <v>2018</v>
      </c>
      <c r="C526" s="4" t="s">
        <v>48</v>
      </c>
      <c r="D526" s="5">
        <v>4838528</v>
      </c>
      <c r="E526" s="5">
        <v>205427000000</v>
      </c>
      <c r="F526" s="6">
        <v>0.41799999999999998</v>
      </c>
      <c r="G526" s="6">
        <v>8.5999999999999993E-2</v>
      </c>
      <c r="H526" s="6">
        <v>35.704999999999998</v>
      </c>
      <c r="I526" s="6">
        <v>1.6E-2</v>
      </c>
      <c r="J526" s="7">
        <v>4.5999999999999999E-2</v>
      </c>
      <c r="K526" s="6">
        <v>37.61</v>
      </c>
      <c r="L526" s="6">
        <v>1.4450000000000001</v>
      </c>
      <c r="M526" s="6">
        <v>3.9969999999999999</v>
      </c>
      <c r="N526" s="6">
        <v>7.7729999999999997</v>
      </c>
      <c r="O526" s="6">
        <v>0.22</v>
      </c>
      <c r="P526" s="6">
        <v>0.14499999999999999</v>
      </c>
      <c r="Q526" s="6">
        <v>7.3789999999999996</v>
      </c>
      <c r="R526" s="6">
        <v>0.20899999999999999</v>
      </c>
      <c r="S526" s="6">
        <v>0.13800000000000001</v>
      </c>
      <c r="T526" s="6">
        <v>5.2489999999999997</v>
      </c>
      <c r="U526" s="6">
        <v>1.085</v>
      </c>
      <c r="V526" s="6">
        <v>38.786999999999999</v>
      </c>
      <c r="W526" s="6">
        <v>8.016</v>
      </c>
      <c r="X526" s="6">
        <v>0.22700000000000001</v>
      </c>
      <c r="Y526" s="6">
        <v>32.667999999999999</v>
      </c>
      <c r="Z526" s="6">
        <v>1811.54</v>
      </c>
      <c r="AA526" s="6">
        <v>4636.4470000000001</v>
      </c>
      <c r="AB526" s="6">
        <v>615.25099999999998</v>
      </c>
      <c r="AC526" s="6">
        <v>27.26</v>
      </c>
      <c r="AD526" s="6">
        <v>308.93099999999998</v>
      </c>
      <c r="AE526" s="6">
        <v>3051.5259999999998</v>
      </c>
      <c r="AF526" s="6">
        <v>808.38599999999997</v>
      </c>
      <c r="AG526" s="6">
        <v>19.044</v>
      </c>
      <c r="AH526" s="6">
        <v>53424.101999999999</v>
      </c>
      <c r="AI526" s="6">
        <v>1.512</v>
      </c>
      <c r="AJ526" s="6">
        <v>0.99199999999999999</v>
      </c>
      <c r="AK526" s="6">
        <v>0.20499999999999999</v>
      </c>
      <c r="AL526" s="6">
        <v>7.899</v>
      </c>
      <c r="AM526" s="6">
        <v>1.6319999999999999</v>
      </c>
      <c r="AN526" s="6">
        <v>16.908000000000001</v>
      </c>
      <c r="AO526" s="6">
        <v>14.712999999999999</v>
      </c>
      <c r="AP526" s="6">
        <v>1.905</v>
      </c>
      <c r="AQ526" s="6">
        <v>0.39400000000000002</v>
      </c>
      <c r="AR526" s="6">
        <v>32.71</v>
      </c>
      <c r="AS526" s="6">
        <v>6.76</v>
      </c>
      <c r="AT526" s="6">
        <v>15.19</v>
      </c>
      <c r="AU526" s="6">
        <v>3.1389999999999998</v>
      </c>
      <c r="AV526" s="6">
        <v>20.533999999999999</v>
      </c>
      <c r="AW526" s="6">
        <v>4.2439999999999998</v>
      </c>
      <c r="AX526" s="6">
        <v>0.127</v>
      </c>
      <c r="AY526" s="6">
        <v>0.61199999999999999</v>
      </c>
      <c r="AZ526" s="6">
        <v>258.49400000000003</v>
      </c>
      <c r="BA526" s="6">
        <v>2.7E-2</v>
      </c>
      <c r="BB526" s="6">
        <v>9.7000000000000003E-2</v>
      </c>
      <c r="BC526" s="6">
        <v>9.1999999999999998E-2</v>
      </c>
      <c r="BD526" s="6">
        <v>3.5999999999999997E-2</v>
      </c>
      <c r="BE526" s="6">
        <v>8.1000000000000003E-2</v>
      </c>
      <c r="BF526" s="6">
        <v>0.111</v>
      </c>
      <c r="BG526" s="6">
        <v>0.19700000000000001</v>
      </c>
      <c r="BH526" s="6">
        <v>8.1000000000000003E-2</v>
      </c>
      <c r="BI526" s="6">
        <v>0.159</v>
      </c>
      <c r="BJ526" s="6">
        <v>0.13400000000000001</v>
      </c>
      <c r="BK526" s="6">
        <v>0.41799999999999998</v>
      </c>
      <c r="BL526" s="6">
        <v>0.14199999999999999</v>
      </c>
      <c r="BM526" s="6">
        <v>0.217</v>
      </c>
      <c r="BN526" s="6">
        <v>0.24099999999999999</v>
      </c>
      <c r="BO526" s="6">
        <v>0.105</v>
      </c>
      <c r="BP526" s="6">
        <v>4.5999999999999999E-2</v>
      </c>
      <c r="BQ526" s="6">
        <v>0.16700000000000001</v>
      </c>
      <c r="BR526" s="6">
        <v>0.20200000000000001</v>
      </c>
      <c r="BS526" s="6">
        <v>0.309</v>
      </c>
      <c r="BT526" s="6">
        <v>2E-3</v>
      </c>
      <c r="BU526" s="6">
        <v>2E-3</v>
      </c>
      <c r="BV526" s="6">
        <v>5.0000000000000001E-3</v>
      </c>
      <c r="BW526" s="6">
        <v>1E-3</v>
      </c>
      <c r="BX526" s="6">
        <v>71.19</v>
      </c>
      <c r="BY526" s="6">
        <v>81.81</v>
      </c>
      <c r="BZ526" s="6">
        <v>3.0819999999999999</v>
      </c>
      <c r="CA526" s="6">
        <v>8.6329999999999991</v>
      </c>
    </row>
    <row r="527" spans="1:79" x14ac:dyDescent="0.25">
      <c r="A527" s="4" t="s">
        <v>47</v>
      </c>
      <c r="B527" s="4">
        <v>2019</v>
      </c>
      <c r="C527" s="4" t="s">
        <v>48</v>
      </c>
      <c r="D527" s="5">
        <v>4959033</v>
      </c>
      <c r="E527" s="5">
        <v>217469000000</v>
      </c>
      <c r="F527" s="6">
        <v>0.41099999999999998</v>
      </c>
      <c r="G527" s="6">
        <v>8.3000000000000004E-2</v>
      </c>
      <c r="H527" s="6">
        <v>37.121000000000002</v>
      </c>
      <c r="I527" s="6">
        <v>1.4159999999999999</v>
      </c>
      <c r="J527" s="7">
        <v>3.9670000000000001</v>
      </c>
      <c r="K527" s="6">
        <v>39.576000000000001</v>
      </c>
      <c r="L527" s="6">
        <v>1.966</v>
      </c>
      <c r="M527" s="6">
        <v>5.2279999999999998</v>
      </c>
      <c r="N527" s="6">
        <v>7.9809999999999999</v>
      </c>
      <c r="O527" s="8">
        <f>AVERAGE($O$508:$O$526)</f>
        <v>0.19010526315789478</v>
      </c>
      <c r="P527" s="6">
        <v>0.15</v>
      </c>
      <c r="Q527" s="6">
        <v>7.4859999999999998</v>
      </c>
      <c r="R527" s="8">
        <f>AVERAGE($R$508:$R$526)</f>
        <v>0.26831578947368423</v>
      </c>
      <c r="S527" s="6">
        <v>0.14099999999999999</v>
      </c>
      <c r="T527" s="6">
        <v>5.9859999999999998</v>
      </c>
      <c r="U527" s="6">
        <v>1.2070000000000001</v>
      </c>
      <c r="V527" s="6">
        <v>39.445</v>
      </c>
      <c r="W527" s="6">
        <v>7.9539999999999997</v>
      </c>
      <c r="X527" s="8">
        <f>AVERAGE($X$508:$X$526)</f>
        <v>0.2853684210526316</v>
      </c>
      <c r="Y527" s="6">
        <v>33.079000000000001</v>
      </c>
      <c r="Z527" s="6">
        <v>1848.6610000000001</v>
      </c>
      <c r="AA527" s="6">
        <v>4676.0230000000001</v>
      </c>
      <c r="AB527" s="6">
        <v>621.23699999999997</v>
      </c>
      <c r="AC527" s="6">
        <v>28.172999999999998</v>
      </c>
      <c r="AD527" s="6">
        <v>317.17200000000003</v>
      </c>
      <c r="AE527" s="6">
        <v>3053.9810000000002</v>
      </c>
      <c r="AF527" s="6">
        <v>829.298</v>
      </c>
      <c r="AG527" s="6">
        <v>19.702999999999999</v>
      </c>
      <c r="AH527" s="6">
        <v>53259.336000000003</v>
      </c>
      <c r="AI527" s="8">
        <f>AVERAGE($AI$508:$AI$526)</f>
        <v>1.7960526315789469</v>
      </c>
      <c r="AJ527" s="6">
        <v>0.91300000000000003</v>
      </c>
      <c r="AK527" s="6">
        <v>0.184</v>
      </c>
      <c r="AL527" s="6">
        <v>8.24</v>
      </c>
      <c r="AM527" s="6">
        <v>1.6619999999999999</v>
      </c>
      <c r="AN527" s="6">
        <v>16.777000000000001</v>
      </c>
      <c r="AO527" s="6">
        <v>14.638</v>
      </c>
      <c r="AP527" s="6">
        <v>2.4550000000000001</v>
      </c>
      <c r="AQ527" s="6">
        <v>0.495</v>
      </c>
      <c r="AR527" s="6">
        <v>32.520000000000003</v>
      </c>
      <c r="AS527" s="6">
        <v>6.5579999999999998</v>
      </c>
      <c r="AT527" s="6">
        <v>15.07</v>
      </c>
      <c r="AU527" s="6">
        <v>3.0390000000000001</v>
      </c>
      <c r="AV527" s="6">
        <v>20.911999999999999</v>
      </c>
      <c r="AW527" s="6">
        <v>4.2169999999999996</v>
      </c>
      <c r="AX527" s="6">
        <v>0.13300000000000001</v>
      </c>
      <c r="AY527" s="6">
        <v>0.65900000000000003</v>
      </c>
      <c r="AZ527" s="6">
        <v>264.11500000000001</v>
      </c>
      <c r="BA527" s="6">
        <v>2.5000000000000001E-2</v>
      </c>
      <c r="BB527" s="6">
        <v>0.1</v>
      </c>
      <c r="BC527" s="6">
        <v>9.5000000000000001E-2</v>
      </c>
      <c r="BD527" s="6">
        <v>4.1000000000000002E-2</v>
      </c>
      <c r="BE527" s="6">
        <v>7.9000000000000001E-2</v>
      </c>
      <c r="BF527" s="6">
        <v>0.111</v>
      </c>
      <c r="BG527" s="6">
        <v>0.19500000000000001</v>
      </c>
      <c r="BH527" s="6">
        <v>0.08</v>
      </c>
      <c r="BI527" s="6">
        <v>0.16</v>
      </c>
      <c r="BJ527" s="6">
        <v>0.13300000000000001</v>
      </c>
      <c r="BK527" s="6">
        <v>0.41599999999999998</v>
      </c>
      <c r="BL527" s="6">
        <v>0.14199999999999999</v>
      </c>
      <c r="BM527" s="6">
        <v>0.217</v>
      </c>
      <c r="BN527" s="6">
        <v>0.20799999999999999</v>
      </c>
      <c r="BO527" s="6">
        <v>0.108</v>
      </c>
      <c r="BP527" s="6">
        <v>5.3999999999999999E-2</v>
      </c>
      <c r="BQ527" s="6">
        <v>0.16900000000000001</v>
      </c>
      <c r="BR527" s="6">
        <v>0.215</v>
      </c>
      <c r="BS527" s="6">
        <v>0.30499999999999999</v>
      </c>
      <c r="BT527" s="6">
        <v>2E-3</v>
      </c>
      <c r="BU527" s="6">
        <v>2E-3</v>
      </c>
      <c r="BV527" s="6">
        <v>5.0000000000000001E-3</v>
      </c>
      <c r="BW527" s="6">
        <v>1E-3</v>
      </c>
      <c r="BX527" s="6">
        <v>72.59</v>
      </c>
      <c r="BY527" s="6">
        <v>83.2</v>
      </c>
      <c r="BZ527" s="6">
        <v>2.3239999999999998</v>
      </c>
      <c r="CA527" s="6">
        <v>6.2610000000000001</v>
      </c>
    </row>
    <row r="528" spans="1:79" x14ac:dyDescent="0.25">
      <c r="A528" s="4" t="s">
        <v>47</v>
      </c>
      <c r="B528" s="4">
        <v>2020</v>
      </c>
      <c r="C528" s="4" t="s">
        <v>48</v>
      </c>
      <c r="D528" s="5">
        <v>5061130</v>
      </c>
      <c r="E528" s="5">
        <v>204552000000</v>
      </c>
      <c r="F528" s="6">
        <v>0.379</v>
      </c>
      <c r="G528" s="6">
        <v>7.4999999999999997E-2</v>
      </c>
      <c r="H528" s="6">
        <v>34.457000000000001</v>
      </c>
      <c r="I528" s="6">
        <v>-2.6640000000000001</v>
      </c>
      <c r="J528" s="7">
        <v>-7.1769999999999996</v>
      </c>
      <c r="K528" s="6">
        <v>37.570999999999998</v>
      </c>
      <c r="L528" s="6">
        <v>-2.0049999999999999</v>
      </c>
      <c r="M528" s="6">
        <v>-5.0659999999999998</v>
      </c>
      <c r="N528" s="6">
        <v>7.423</v>
      </c>
      <c r="O528" s="8">
        <f t="shared" ref="O528:O529" si="90">AVERAGE($O$508:$O$526)</f>
        <v>0.19010526315789478</v>
      </c>
      <c r="P528" s="6">
        <v>0.157</v>
      </c>
      <c r="Q528" s="6">
        <v>6.8079999999999998</v>
      </c>
      <c r="R528" s="8">
        <f t="shared" ref="R528:R529" si="91">AVERAGE($R$508:$R$526)</f>
        <v>0.26831578947368423</v>
      </c>
      <c r="S528" s="6">
        <v>0.14399999999999999</v>
      </c>
      <c r="T528" s="6">
        <v>5.7560000000000002</v>
      </c>
      <c r="U528" s="6">
        <v>1.137</v>
      </c>
      <c r="V528" s="6">
        <v>38.792999999999999</v>
      </c>
      <c r="W528" s="6">
        <v>7.665</v>
      </c>
      <c r="X528" s="8">
        <f t="shared" ref="X528:X529" si="92">AVERAGE($X$508:$X$526)</f>
        <v>0.2853684210526316</v>
      </c>
      <c r="Y528" s="6">
        <v>33.457999999999998</v>
      </c>
      <c r="Z528" s="6">
        <v>1883.1179999999999</v>
      </c>
      <c r="AA528" s="6">
        <v>4713.5940000000001</v>
      </c>
      <c r="AB528" s="6">
        <v>626.99199999999996</v>
      </c>
      <c r="AC528" s="6">
        <v>28.954000000000001</v>
      </c>
      <c r="AD528" s="6">
        <v>325.01900000000001</v>
      </c>
      <c r="AE528" s="6">
        <v>3057.0949999999998</v>
      </c>
      <c r="AF528" s="6">
        <v>848.42200000000003</v>
      </c>
      <c r="AG528" s="6">
        <v>20.273</v>
      </c>
      <c r="AH528" s="6">
        <v>47384.516000000003</v>
      </c>
      <c r="AI528" s="8">
        <f t="shared" ref="AI528:AI529" si="93">AVERAGE($AI$508:$AI$526)</f>
        <v>1.7960526315789469</v>
      </c>
      <c r="AJ528" s="6">
        <v>0.78100000000000003</v>
      </c>
      <c r="AK528" s="6">
        <v>0.154</v>
      </c>
      <c r="AL528" s="6">
        <v>7.8470000000000004</v>
      </c>
      <c r="AM528" s="6">
        <v>1.55</v>
      </c>
      <c r="AN528" s="8">
        <f>AVERAGE($AN$508:$AN$527)</f>
        <v>18.943850000000001</v>
      </c>
      <c r="AO528" s="8">
        <f>AVERAGE($AO$508:$AO$527)</f>
        <v>14.46935</v>
      </c>
      <c r="AP528" s="6">
        <v>3.1139999999999999</v>
      </c>
      <c r="AQ528" s="6">
        <v>0.61499999999999999</v>
      </c>
      <c r="AR528" s="8">
        <f>AVERAGE($AR$508:$AR$527)</f>
        <v>33.378000000000007</v>
      </c>
      <c r="AS528" s="8">
        <f>AVERAGE($AS$508:$AS$527)</f>
        <v>7.7312999999999992</v>
      </c>
      <c r="AT528" s="8">
        <f>AVERAGE($AT$508:$AT$527)</f>
        <v>15.026</v>
      </c>
      <c r="AU528" s="8">
        <f>AVERAGE($AU$508:$AU$527)</f>
        <v>3.4806499999999998</v>
      </c>
      <c r="AV528" s="6">
        <v>19.123999999999999</v>
      </c>
      <c r="AW528" s="6">
        <v>3.7789999999999999</v>
      </c>
      <c r="AX528" s="6">
        <v>0.113</v>
      </c>
      <c r="AY528" s="6">
        <v>0.56999999999999995</v>
      </c>
      <c r="AZ528" s="6">
        <v>239.81899999999999</v>
      </c>
      <c r="BA528" s="6">
        <v>2.3E-2</v>
      </c>
      <c r="BB528" s="6">
        <v>9.8000000000000004E-2</v>
      </c>
      <c r="BC528" s="6">
        <v>9.6000000000000002E-2</v>
      </c>
      <c r="BD528" s="6">
        <v>4.1000000000000002E-2</v>
      </c>
      <c r="BE528" s="6">
        <v>7.6999999999999999E-2</v>
      </c>
      <c r="BF528" s="6">
        <v>0.111</v>
      </c>
      <c r="BG528" s="6">
        <v>0.19400000000000001</v>
      </c>
      <c r="BH528" s="6">
        <v>7.9000000000000001E-2</v>
      </c>
      <c r="BI528" s="6">
        <v>0.161</v>
      </c>
      <c r="BJ528" s="6">
        <v>0.13200000000000001</v>
      </c>
      <c r="BK528" s="6">
        <v>0.41399999999999998</v>
      </c>
      <c r="BL528" s="6">
        <v>0.14299999999999999</v>
      </c>
      <c r="BM528" s="6">
        <v>0.216</v>
      </c>
      <c r="BN528" s="6">
        <v>0.192</v>
      </c>
      <c r="BO528" s="6">
        <v>0.104</v>
      </c>
      <c r="BP528" s="6">
        <v>7.6999999999999999E-2</v>
      </c>
      <c r="BQ528" s="6">
        <v>0.17100000000000001</v>
      </c>
      <c r="BR528" s="6">
        <v>0.192</v>
      </c>
      <c r="BS528" s="6">
        <v>0.30199999999999999</v>
      </c>
      <c r="BT528" s="6">
        <v>2E-3</v>
      </c>
      <c r="BU528" s="6">
        <v>2E-3</v>
      </c>
      <c r="BV528" s="6">
        <v>5.0000000000000001E-3</v>
      </c>
      <c r="BW528" s="6">
        <v>1E-3</v>
      </c>
      <c r="BX528" s="8">
        <f>AVERAGE($BX$508:$BX$527)</f>
        <v>62.828499999999998</v>
      </c>
      <c r="BY528" s="8">
        <f>AVERAGE($BY$508:$BY$527)</f>
        <v>81.837500000000006</v>
      </c>
      <c r="BZ528" s="6">
        <v>4.3360000000000003</v>
      </c>
      <c r="CA528" s="6">
        <v>12.584</v>
      </c>
    </row>
    <row r="529" spans="1:79" x14ac:dyDescent="0.25">
      <c r="A529" s="4" t="s">
        <v>47</v>
      </c>
      <c r="B529" s="4">
        <v>2021</v>
      </c>
      <c r="C529" s="4" t="s">
        <v>48</v>
      </c>
      <c r="D529" s="5">
        <v>5129730</v>
      </c>
      <c r="E529" s="5">
        <v>226526000000</v>
      </c>
      <c r="F529" s="6">
        <v>0.379</v>
      </c>
      <c r="G529" s="6">
        <v>7.3999999999999996E-2</v>
      </c>
      <c r="H529" s="6">
        <v>33.79</v>
      </c>
      <c r="I529" s="6">
        <v>-0.66700000000000004</v>
      </c>
      <c r="J529" s="7">
        <v>-1.9359999999999999</v>
      </c>
      <c r="K529" s="6">
        <v>37.161000000000001</v>
      </c>
      <c r="L529" s="6">
        <v>-0.41</v>
      </c>
      <c r="M529" s="6">
        <v>-1.0920000000000001</v>
      </c>
      <c r="N529" s="6">
        <v>7.2439999999999998</v>
      </c>
      <c r="O529" s="8">
        <f t="shared" si="90"/>
        <v>0.19010526315789478</v>
      </c>
      <c r="P529" s="6">
        <v>0.158</v>
      </c>
      <c r="Q529" s="6">
        <v>6.5869999999999997</v>
      </c>
      <c r="R529" s="8">
        <f t="shared" si="91"/>
        <v>0.26831578947368423</v>
      </c>
      <c r="S529" s="6">
        <v>0.14299999999999999</v>
      </c>
      <c r="T529" s="6">
        <v>6.7519999999999998</v>
      </c>
      <c r="U529" s="6">
        <v>1.3160000000000001</v>
      </c>
      <c r="V529" s="8">
        <f>AVERAGE(V508:V528)</f>
        <v>37.986714285714299</v>
      </c>
      <c r="W529" s="8">
        <f>AVERAGE(W508:W528)</f>
        <v>8.7150476190476169</v>
      </c>
      <c r="X529" s="8">
        <f t="shared" si="92"/>
        <v>0.2853684210526316</v>
      </c>
      <c r="Y529" s="6">
        <v>33.837000000000003</v>
      </c>
      <c r="Z529" s="6">
        <v>1916.9079999999999</v>
      </c>
      <c r="AA529" s="6">
        <v>4750.7550000000001</v>
      </c>
      <c r="AB529" s="6">
        <v>633.74400000000003</v>
      </c>
      <c r="AC529" s="6">
        <v>29.734999999999999</v>
      </c>
      <c r="AD529" s="6">
        <v>331.67599999999999</v>
      </c>
      <c r="AE529" s="6">
        <v>3060.4659999999999</v>
      </c>
      <c r="AF529" s="6">
        <v>867.072</v>
      </c>
      <c r="AG529" s="6">
        <v>20.844000000000001</v>
      </c>
      <c r="AH529" s="6">
        <v>45906.222999999998</v>
      </c>
      <c r="AI529" s="8">
        <f t="shared" si="93"/>
        <v>1.7960526315789469</v>
      </c>
      <c r="AJ529" s="6">
        <v>0.78100000000000003</v>
      </c>
      <c r="AK529" s="6">
        <v>0.152</v>
      </c>
      <c r="AL529" s="6">
        <v>6.6580000000000004</v>
      </c>
      <c r="AM529" s="6">
        <v>1.298</v>
      </c>
      <c r="AN529" s="8">
        <f>AVERAGE($AN$508:$AN$527)</f>
        <v>18.943850000000001</v>
      </c>
      <c r="AO529" s="8">
        <f>AVERAGE($AO$508:$AO$527)</f>
        <v>14.46935</v>
      </c>
      <c r="AP529" s="6">
        <v>3.371</v>
      </c>
      <c r="AQ529" s="6">
        <v>0.65700000000000003</v>
      </c>
      <c r="AR529" s="8">
        <f>AVERAGE($AR$508:$AR$527)</f>
        <v>33.378000000000007</v>
      </c>
      <c r="AS529" s="8">
        <f>AVERAGE($AS$508:$AS$527)</f>
        <v>7.7312999999999992</v>
      </c>
      <c r="AT529" s="8">
        <f>AVERAGE($AT$508:$AT$527)</f>
        <v>15.026</v>
      </c>
      <c r="AU529" s="8">
        <f>AVERAGE($AU$508:$AU$527)</f>
        <v>3.4806499999999998</v>
      </c>
      <c r="AV529" s="6">
        <v>18.649999999999999</v>
      </c>
      <c r="AW529" s="6">
        <v>3.6360000000000001</v>
      </c>
      <c r="AX529" s="6">
        <v>0.111</v>
      </c>
      <c r="AY529" s="6">
        <v>0.56999999999999995</v>
      </c>
      <c r="AZ529" s="6">
        <v>235.48699999999999</v>
      </c>
      <c r="BA529" s="6">
        <v>2.3E-2</v>
      </c>
      <c r="BB529" s="6">
        <v>9.0999999999999998E-2</v>
      </c>
      <c r="BC529" s="6">
        <v>0.09</v>
      </c>
      <c r="BD529" s="6">
        <v>4.4999999999999998E-2</v>
      </c>
      <c r="BE529" s="6">
        <v>7.4999999999999997E-2</v>
      </c>
      <c r="BF529" s="6">
        <v>0.11</v>
      </c>
      <c r="BG529" s="6">
        <v>0.192</v>
      </c>
      <c r="BH529" s="6">
        <v>7.9000000000000001E-2</v>
      </c>
      <c r="BI529" s="6">
        <v>0.161</v>
      </c>
      <c r="BJ529" s="6">
        <v>0.13100000000000001</v>
      </c>
      <c r="BK529" s="6">
        <v>0.41199999999999998</v>
      </c>
      <c r="BL529" s="6">
        <v>0.14299999999999999</v>
      </c>
      <c r="BM529" s="6">
        <v>0.215</v>
      </c>
      <c r="BN529" s="6">
        <v>0.187</v>
      </c>
      <c r="BO529" s="6">
        <v>8.4000000000000005E-2</v>
      </c>
      <c r="BP529" s="6">
        <v>8.5999999999999993E-2</v>
      </c>
      <c r="BQ529" s="6">
        <v>0.158</v>
      </c>
      <c r="BR529" s="6">
        <v>0.193</v>
      </c>
      <c r="BS529" s="6">
        <v>0.29799999999999999</v>
      </c>
      <c r="BT529" s="6">
        <v>2E-3</v>
      </c>
      <c r="BU529" s="6">
        <v>2E-3</v>
      </c>
      <c r="BV529" s="6">
        <v>5.0000000000000001E-3</v>
      </c>
      <c r="BW529" s="6">
        <v>1E-3</v>
      </c>
      <c r="BX529" s="8">
        <f>AVERAGE($BX$508:$BX$527)</f>
        <v>62.828499999999998</v>
      </c>
      <c r="BY529" s="8">
        <f>AVERAGE($BY$508:$BY$527)</f>
        <v>81.837500000000006</v>
      </c>
      <c r="BZ529" s="8">
        <f>AVERAGE(BZ508:BZ528)</f>
        <v>2.5021428571428568</v>
      </c>
      <c r="CA529" s="8">
        <f>AVERAGE(CA508:CA528)</f>
        <v>6.9888095238095245</v>
      </c>
    </row>
    <row r="530" spans="1:79" x14ac:dyDescent="0.25">
      <c r="A530" s="4" t="s">
        <v>49</v>
      </c>
      <c r="B530" s="4">
        <v>2000</v>
      </c>
      <c r="C530" s="4" t="s">
        <v>50</v>
      </c>
      <c r="D530" s="5">
        <v>4491204</v>
      </c>
      <c r="E530" s="5">
        <v>331000000000</v>
      </c>
      <c r="F530" s="6">
        <v>0.89</v>
      </c>
      <c r="G530" s="6">
        <v>0.19800000000000001</v>
      </c>
      <c r="H530" s="6">
        <v>42.146999999999998</v>
      </c>
      <c r="I530" s="6">
        <v>-0.48899999999999999</v>
      </c>
      <c r="J530" s="7">
        <v>-1.147</v>
      </c>
      <c r="K530" s="6">
        <v>46.69</v>
      </c>
      <c r="L530" s="6">
        <v>-0.81899999999999995</v>
      </c>
      <c r="M530" s="6">
        <v>-1.7230000000000001</v>
      </c>
      <c r="N530" s="6">
        <v>10.396000000000001</v>
      </c>
      <c r="O530" s="6">
        <v>0.192</v>
      </c>
      <c r="P530" s="6">
        <v>0.08</v>
      </c>
      <c r="Q530" s="6">
        <v>9.3840000000000003</v>
      </c>
      <c r="R530" s="6">
        <v>0.17399999999999999</v>
      </c>
      <c r="S530" s="6">
        <v>7.2999999999999995E-2</v>
      </c>
      <c r="T530" s="6">
        <v>4.3230000000000004</v>
      </c>
      <c r="U530" s="6">
        <v>0.96299999999999997</v>
      </c>
      <c r="V530" s="8">
        <f>AVERAGE($V$533:$V$550)</f>
        <v>49.333388888888884</v>
      </c>
      <c r="W530" s="8">
        <f>AVERAGE($W$533:$W$550)</f>
        <v>9.9356111111111076</v>
      </c>
      <c r="X530" s="8">
        <f>AVERAGE($X$533:$X$548)</f>
        <v>0.1318125</v>
      </c>
      <c r="Y530" s="6">
        <v>46.439</v>
      </c>
      <c r="Z530" s="6">
        <v>1748.56</v>
      </c>
      <c r="AA530" s="6">
        <v>2870.415</v>
      </c>
      <c r="AB530" s="6">
        <v>546.61900000000003</v>
      </c>
      <c r="AC530" s="6">
        <v>40.880000000000003</v>
      </c>
      <c r="AD530" s="6">
        <v>173.255</v>
      </c>
      <c r="AE530" s="6">
        <v>1122.8699999999999</v>
      </c>
      <c r="AF530" s="6">
        <v>931.29600000000005</v>
      </c>
      <c r="AG530" s="6">
        <v>10.071999999999999</v>
      </c>
      <c r="AH530" s="6">
        <v>129255.242</v>
      </c>
      <c r="AI530" s="6">
        <v>2.3919999999999999</v>
      </c>
      <c r="AJ530" s="6">
        <v>2.7589999999999999</v>
      </c>
      <c r="AK530" s="6">
        <v>0.61399999999999999</v>
      </c>
      <c r="AL530" s="6">
        <v>11.038</v>
      </c>
      <c r="AM530" s="6">
        <v>2.4580000000000002</v>
      </c>
      <c r="AN530" s="6">
        <v>10.619</v>
      </c>
      <c r="AO530" s="6">
        <v>7.2649999999999997</v>
      </c>
      <c r="AP530" s="6">
        <v>4.5430000000000001</v>
      </c>
      <c r="AQ530" s="6">
        <v>1.012</v>
      </c>
      <c r="AR530" s="6">
        <v>5.94</v>
      </c>
      <c r="AS530" s="6">
        <v>1.323</v>
      </c>
      <c r="AT530" s="6">
        <v>4.72</v>
      </c>
      <c r="AU530" s="6">
        <v>1.0509999999999999</v>
      </c>
      <c r="AV530" s="6">
        <v>22.388000000000002</v>
      </c>
      <c r="AW530" s="6">
        <v>4.9850000000000003</v>
      </c>
      <c r="AX530" s="6">
        <v>0.16700000000000001</v>
      </c>
      <c r="AY530" s="6">
        <v>0.749</v>
      </c>
      <c r="AZ530" s="6">
        <v>580.51199999999994</v>
      </c>
      <c r="BA530" s="6">
        <v>0.123</v>
      </c>
      <c r="BB530" s="6">
        <v>0.16600000000000001</v>
      </c>
      <c r="BC530" s="6">
        <v>0.153</v>
      </c>
      <c r="BD530" s="6">
        <v>4.7E-2</v>
      </c>
      <c r="BE530" s="6">
        <v>0.252</v>
      </c>
      <c r="BF530" s="6">
        <v>0.16700000000000001</v>
      </c>
      <c r="BG530" s="6">
        <v>0.17</v>
      </c>
      <c r="BH530" s="6">
        <v>0.104</v>
      </c>
      <c r="BI530" s="6">
        <v>0.38200000000000001</v>
      </c>
      <c r="BJ530" s="6">
        <v>0.14199999999999999</v>
      </c>
      <c r="BK530" s="6">
        <v>0.17499999999999999</v>
      </c>
      <c r="BL530" s="6">
        <v>0.255</v>
      </c>
      <c r="BM530" s="6">
        <v>0.249</v>
      </c>
      <c r="BN530" s="6">
        <v>0.98899999999999999</v>
      </c>
      <c r="BO530" s="6">
        <v>0.23300000000000001</v>
      </c>
      <c r="BP530" s="6">
        <v>8.8999999999999996E-2</v>
      </c>
      <c r="BQ530" s="6">
        <v>0.217</v>
      </c>
      <c r="BR530" s="6">
        <v>0.34599999999999997</v>
      </c>
      <c r="BS530" s="6">
        <v>0.16500000000000001</v>
      </c>
      <c r="BT530" s="6">
        <v>1E-3</v>
      </c>
      <c r="BU530" s="6">
        <v>1E-3</v>
      </c>
      <c r="BV530" s="6">
        <v>2E-3</v>
      </c>
      <c r="BW530" s="6">
        <v>0</v>
      </c>
      <c r="BX530" s="6">
        <v>32.630000000000003</v>
      </c>
      <c r="BY530" s="6">
        <v>47.69</v>
      </c>
      <c r="BZ530" s="8">
        <f>AVERAGE($BZ$533:$BZ$550)</f>
        <v>5.0764444444444443</v>
      </c>
      <c r="CA530" s="8">
        <f>AVERAGE($CA$533:$CA$550)</f>
        <v>11.451333333333334</v>
      </c>
    </row>
    <row r="531" spans="1:79" x14ac:dyDescent="0.25">
      <c r="A531" s="4" t="s">
        <v>49</v>
      </c>
      <c r="B531" s="4">
        <v>2001</v>
      </c>
      <c r="C531" s="4" t="s">
        <v>50</v>
      </c>
      <c r="D531" s="5">
        <v>4514019</v>
      </c>
      <c r="E531" s="5">
        <v>345000000000</v>
      </c>
      <c r="F531" s="6">
        <v>0.85299999999999998</v>
      </c>
      <c r="G531" s="6">
        <v>0.189</v>
      </c>
      <c r="H531" s="6">
        <v>43.526000000000003</v>
      </c>
      <c r="I531" s="6">
        <v>1.379</v>
      </c>
      <c r="J531" s="7">
        <v>3.2719999999999998</v>
      </c>
      <c r="K531" s="6">
        <v>47.85</v>
      </c>
      <c r="L531" s="6">
        <v>1.159</v>
      </c>
      <c r="M531" s="6">
        <v>2.4830000000000001</v>
      </c>
      <c r="N531" s="6">
        <v>10.6</v>
      </c>
      <c r="O531" s="6">
        <v>0.187</v>
      </c>
      <c r="P531" s="6">
        <v>9.0999999999999998E-2</v>
      </c>
      <c r="Q531" s="6">
        <v>9.6419999999999995</v>
      </c>
      <c r="R531" s="6">
        <v>0.17</v>
      </c>
      <c r="S531" s="6">
        <v>8.3000000000000004E-2</v>
      </c>
      <c r="T531" s="6">
        <v>3.9380000000000002</v>
      </c>
      <c r="U531" s="6">
        <v>0.872</v>
      </c>
      <c r="V531" s="8">
        <f t="shared" ref="V531:V532" si="94">AVERAGE($V$533:$V$550)</f>
        <v>49.333388888888884</v>
      </c>
      <c r="W531" s="8">
        <f t="shared" ref="W531:W532" si="95">AVERAGE($W$533:$W$550)</f>
        <v>9.9356111111111076</v>
      </c>
      <c r="X531" s="8">
        <f t="shared" ref="X531:X532" si="96">AVERAGE($X$533:$X$548)</f>
        <v>0.1318125</v>
      </c>
      <c r="Y531" s="6">
        <v>47.292000000000002</v>
      </c>
      <c r="Z531" s="6">
        <v>1792.086</v>
      </c>
      <c r="AA531" s="6">
        <v>2918.2640000000001</v>
      </c>
      <c r="AB531" s="6">
        <v>550.55700000000002</v>
      </c>
      <c r="AC531" s="6">
        <v>43.252000000000002</v>
      </c>
      <c r="AD531" s="6">
        <v>185.37799999999999</v>
      </c>
      <c r="AE531" s="6">
        <v>1127.193</v>
      </c>
      <c r="AF531" s="6">
        <v>954.66399999999999</v>
      </c>
      <c r="AG531" s="6">
        <v>10.943</v>
      </c>
      <c r="AH531" s="6">
        <v>116303.484</v>
      </c>
      <c r="AI531" s="6">
        <v>2.0550000000000002</v>
      </c>
      <c r="AJ531" s="6">
        <v>2.3719999999999999</v>
      </c>
      <c r="AK531" s="6">
        <v>0.52500000000000002</v>
      </c>
      <c r="AL531" s="6">
        <v>12.124000000000001</v>
      </c>
      <c r="AM531" s="6">
        <v>2.6859999999999999</v>
      </c>
      <c r="AN531" s="6">
        <v>10.618</v>
      </c>
      <c r="AO531" s="6">
        <v>5.5519999999999996</v>
      </c>
      <c r="AP531" s="6">
        <v>4.3239999999999998</v>
      </c>
      <c r="AQ531" s="6">
        <v>0.95799999999999996</v>
      </c>
      <c r="AR531" s="6">
        <v>5.86</v>
      </c>
      <c r="AS531" s="6">
        <v>1.298</v>
      </c>
      <c r="AT531" s="6">
        <v>4.6500000000000004</v>
      </c>
      <c r="AU531" s="6">
        <v>1.03</v>
      </c>
      <c r="AV531" s="6">
        <v>23.367999999999999</v>
      </c>
      <c r="AW531" s="6">
        <v>5.1769999999999996</v>
      </c>
      <c r="AX531" s="6">
        <v>0.193</v>
      </c>
      <c r="AY531" s="6">
        <v>0.871</v>
      </c>
      <c r="AZ531" s="6">
        <v>524.99599999999998</v>
      </c>
      <c r="BA531" s="6">
        <v>0.113</v>
      </c>
      <c r="BB531" s="6">
        <v>0.17</v>
      </c>
      <c r="BC531" s="6">
        <v>0.157</v>
      </c>
      <c r="BD531" s="6">
        <v>4.2999999999999997E-2</v>
      </c>
      <c r="BE531" s="6">
        <v>0.247</v>
      </c>
      <c r="BF531" s="6">
        <v>0.16700000000000001</v>
      </c>
      <c r="BG531" s="6">
        <v>0.17</v>
      </c>
      <c r="BH531" s="6">
        <v>0.10299999999999999</v>
      </c>
      <c r="BI531" s="6">
        <v>0.39400000000000002</v>
      </c>
      <c r="BJ531" s="6">
        <v>0.14599999999999999</v>
      </c>
      <c r="BK531" s="6">
        <v>0.17399999999999999</v>
      </c>
      <c r="BL531" s="6">
        <v>0.254</v>
      </c>
      <c r="BM531" s="6">
        <v>0.25700000000000001</v>
      </c>
      <c r="BN531" s="6">
        <v>0.84399999999999997</v>
      </c>
      <c r="BO531" s="6">
        <v>0.254</v>
      </c>
      <c r="BP531" s="6">
        <v>9.0999999999999998E-2</v>
      </c>
      <c r="BQ531" s="6">
        <v>0.22500000000000001</v>
      </c>
      <c r="BR531" s="6">
        <v>0.40899999999999997</v>
      </c>
      <c r="BS531" s="6">
        <v>0.16700000000000001</v>
      </c>
      <c r="BT531" s="6">
        <v>1E-3</v>
      </c>
      <c r="BU531" s="6">
        <v>1E-3</v>
      </c>
      <c r="BV531" s="6">
        <v>2E-3</v>
      </c>
      <c r="BW531" s="6">
        <v>0</v>
      </c>
      <c r="BX531" s="6">
        <v>25.06</v>
      </c>
      <c r="BY531" s="6">
        <v>47.93</v>
      </c>
      <c r="BZ531" s="8">
        <f t="shared" ref="BZ531:BZ532" si="97">AVERAGE($BZ$533:$BZ$550)</f>
        <v>5.0764444444444443</v>
      </c>
      <c r="CA531" s="8">
        <f t="shared" ref="CA531:CA532" si="98">AVERAGE($CA$533:$CA$550)</f>
        <v>11.451333333333334</v>
      </c>
    </row>
    <row r="532" spans="1:79" x14ac:dyDescent="0.25">
      <c r="A532" s="4" t="s">
        <v>49</v>
      </c>
      <c r="B532" s="4">
        <v>2002</v>
      </c>
      <c r="C532" s="4" t="s">
        <v>50</v>
      </c>
      <c r="D532" s="5">
        <v>4538435</v>
      </c>
      <c r="E532" s="5">
        <v>360000000000</v>
      </c>
      <c r="F532" s="6">
        <v>0.875</v>
      </c>
      <c r="G532" s="6">
        <v>0.193</v>
      </c>
      <c r="H532" s="6">
        <v>42.591999999999999</v>
      </c>
      <c r="I532" s="6">
        <v>-0.93400000000000005</v>
      </c>
      <c r="J532" s="7">
        <v>-2.1459999999999999</v>
      </c>
      <c r="K532" s="6">
        <v>46.658999999999999</v>
      </c>
      <c r="L532" s="6">
        <v>-1.19</v>
      </c>
      <c r="M532" s="6">
        <v>-2.488</v>
      </c>
      <c r="N532" s="6">
        <v>10.281000000000001</v>
      </c>
      <c r="O532" s="6">
        <v>0.17499999999999999</v>
      </c>
      <c r="P532" s="6">
        <v>8.5000000000000006E-2</v>
      </c>
      <c r="Q532" s="6">
        <v>9.3849999999999998</v>
      </c>
      <c r="R532" s="6">
        <v>0.159</v>
      </c>
      <c r="S532" s="6">
        <v>7.8E-2</v>
      </c>
      <c r="T532" s="6">
        <v>3.4329999999999998</v>
      </c>
      <c r="U532" s="6">
        <v>0.75700000000000001</v>
      </c>
      <c r="V532" s="8">
        <f t="shared" si="94"/>
        <v>49.333388888888884</v>
      </c>
      <c r="W532" s="8">
        <f t="shared" si="95"/>
        <v>9.9356111111111076</v>
      </c>
      <c r="X532" s="8">
        <f t="shared" si="96"/>
        <v>0.1318125</v>
      </c>
      <c r="Y532" s="6">
        <v>48.167000000000002</v>
      </c>
      <c r="Z532" s="6">
        <v>1834.6780000000001</v>
      </c>
      <c r="AA532" s="6">
        <v>2964.9229999999998</v>
      </c>
      <c r="AB532" s="6">
        <v>553.99</v>
      </c>
      <c r="AC532" s="6">
        <v>45.164000000000001</v>
      </c>
      <c r="AD532" s="6">
        <v>197.67400000000001</v>
      </c>
      <c r="AE532" s="6">
        <v>1131.26</v>
      </c>
      <c r="AF532" s="6">
        <v>978.03099999999995</v>
      </c>
      <c r="AG532" s="6">
        <v>11.651999999999999</v>
      </c>
      <c r="AH532" s="6">
        <v>120364.25</v>
      </c>
      <c r="AI532" s="6">
        <v>2.0449999999999999</v>
      </c>
      <c r="AJ532" s="6">
        <v>1.9119999999999999</v>
      </c>
      <c r="AK532" s="6">
        <v>0.42099999999999999</v>
      </c>
      <c r="AL532" s="6">
        <v>12.295999999999999</v>
      </c>
      <c r="AM532" s="6">
        <v>2.7090000000000001</v>
      </c>
      <c r="AN532" s="6">
        <v>10.452999999999999</v>
      </c>
      <c r="AO532" s="6">
        <v>5.4119999999999999</v>
      </c>
      <c r="AP532" s="6">
        <v>4.0670000000000002</v>
      </c>
      <c r="AQ532" s="6">
        <v>0.89600000000000002</v>
      </c>
      <c r="AR532" s="6">
        <v>5.76</v>
      </c>
      <c r="AS532" s="6">
        <v>1.2689999999999999</v>
      </c>
      <c r="AT532" s="6">
        <v>4.8600000000000003</v>
      </c>
      <c r="AU532" s="6">
        <v>1.071</v>
      </c>
      <c r="AV532" s="6">
        <v>23.367000000000001</v>
      </c>
      <c r="AW532" s="6">
        <v>5.149</v>
      </c>
      <c r="AX532" s="6">
        <v>0.156</v>
      </c>
      <c r="AY532" s="6">
        <v>0.70899999999999996</v>
      </c>
      <c r="AZ532" s="6">
        <v>546.26499999999999</v>
      </c>
      <c r="BA532" s="6">
        <v>0.11</v>
      </c>
      <c r="BB532" s="6">
        <v>0.16200000000000001</v>
      </c>
      <c r="BC532" s="6">
        <v>0.14799999999999999</v>
      </c>
      <c r="BD532" s="6">
        <v>3.5000000000000003E-2</v>
      </c>
      <c r="BE532" s="6">
        <v>0.24099999999999999</v>
      </c>
      <c r="BF532" s="6">
        <v>0.16700000000000001</v>
      </c>
      <c r="BG532" s="6">
        <v>0.17</v>
      </c>
      <c r="BH532" s="6">
        <v>0.10199999999999999</v>
      </c>
      <c r="BI532" s="6">
        <v>0.4</v>
      </c>
      <c r="BJ532" s="6">
        <v>0.15</v>
      </c>
      <c r="BK532" s="6">
        <v>0.17299999999999999</v>
      </c>
      <c r="BL532" s="6">
        <v>0.253</v>
      </c>
      <c r="BM532" s="6">
        <v>0.26</v>
      </c>
      <c r="BN532" s="6">
        <v>0.64</v>
      </c>
      <c r="BO532" s="6">
        <v>0.251</v>
      </c>
      <c r="BP532" s="6">
        <v>7.9000000000000001E-2</v>
      </c>
      <c r="BQ532" s="6">
        <v>0.22500000000000001</v>
      </c>
      <c r="BR532" s="6">
        <v>0.32900000000000001</v>
      </c>
      <c r="BS532" s="6">
        <v>0.16800000000000001</v>
      </c>
      <c r="BT532" s="6">
        <v>1E-3</v>
      </c>
      <c r="BU532" s="6">
        <v>1E-3</v>
      </c>
      <c r="BV532" s="6">
        <v>2E-3</v>
      </c>
      <c r="BW532" s="6">
        <v>0</v>
      </c>
      <c r="BX532" s="6">
        <v>24.56</v>
      </c>
      <c r="BY532" s="6">
        <v>47.44</v>
      </c>
      <c r="BZ532" s="8">
        <f t="shared" si="97"/>
        <v>5.0764444444444443</v>
      </c>
      <c r="CA532" s="8">
        <f t="shared" si="98"/>
        <v>11.451333333333334</v>
      </c>
    </row>
    <row r="533" spans="1:79" x14ac:dyDescent="0.25">
      <c r="A533" s="4" t="s">
        <v>49</v>
      </c>
      <c r="B533" s="4">
        <v>2003</v>
      </c>
      <c r="C533" s="4" t="s">
        <v>50</v>
      </c>
      <c r="D533" s="5">
        <v>4565167</v>
      </c>
      <c r="E533" s="5">
        <v>375000000000</v>
      </c>
      <c r="F533" s="6">
        <v>0.90400000000000003</v>
      </c>
      <c r="G533" s="6">
        <v>0.19800000000000001</v>
      </c>
      <c r="H533" s="6">
        <v>43.98</v>
      </c>
      <c r="I533" s="6">
        <v>1.3879999999999999</v>
      </c>
      <c r="J533" s="7">
        <v>3.2589999999999999</v>
      </c>
      <c r="K533" s="6">
        <v>48.194000000000003</v>
      </c>
      <c r="L533" s="6">
        <v>1.5349999999999999</v>
      </c>
      <c r="M533" s="6">
        <v>3.2890000000000001</v>
      </c>
      <c r="N533" s="6">
        <v>10.557</v>
      </c>
      <c r="O533" s="6">
        <v>0.17299999999999999</v>
      </c>
      <c r="P533" s="6">
        <v>0.1</v>
      </c>
      <c r="Q533" s="6">
        <v>9.6340000000000003</v>
      </c>
      <c r="R533" s="6">
        <v>0.158</v>
      </c>
      <c r="S533" s="6">
        <v>9.0999999999999998E-2</v>
      </c>
      <c r="T533" s="6">
        <v>3.2839999999999998</v>
      </c>
      <c r="U533" s="6">
        <v>0.71899999999999997</v>
      </c>
      <c r="V533" s="6">
        <v>42.317</v>
      </c>
      <c r="W533" s="6">
        <v>9.2690000000000001</v>
      </c>
      <c r="X533" s="6">
        <v>0.152</v>
      </c>
      <c r="Y533" s="6">
        <v>49.070999999999998</v>
      </c>
      <c r="Z533" s="6">
        <v>1878.6579999999999</v>
      </c>
      <c r="AA533" s="6">
        <v>3013.1170000000002</v>
      </c>
      <c r="AB533" s="6">
        <v>557.274</v>
      </c>
      <c r="AC533" s="6">
        <v>46.941000000000003</v>
      </c>
      <c r="AD533" s="6">
        <v>210.69200000000001</v>
      </c>
      <c r="AE533" s="6">
        <v>1135.4739999999999</v>
      </c>
      <c r="AF533" s="6">
        <v>1002.491</v>
      </c>
      <c r="AG533" s="6">
        <v>12.189</v>
      </c>
      <c r="AH533" s="6">
        <v>105588.05499999999</v>
      </c>
      <c r="AI533" s="6">
        <v>1.7350000000000001</v>
      </c>
      <c r="AJ533" s="6">
        <v>1.7769999999999999</v>
      </c>
      <c r="AK533" s="6">
        <v>0.38900000000000001</v>
      </c>
      <c r="AL533" s="6">
        <v>13.018000000000001</v>
      </c>
      <c r="AM533" s="6">
        <v>2.8519999999999999</v>
      </c>
      <c r="AN533" s="6">
        <v>10.834</v>
      </c>
      <c r="AO533" s="6">
        <v>5.8250000000000002</v>
      </c>
      <c r="AP533" s="6">
        <v>4.2140000000000004</v>
      </c>
      <c r="AQ533" s="6">
        <v>0.92300000000000004</v>
      </c>
      <c r="AR533" s="6">
        <v>5.76</v>
      </c>
      <c r="AS533" s="6">
        <v>1.262</v>
      </c>
      <c r="AT533" s="6">
        <v>4.71</v>
      </c>
      <c r="AU533" s="6">
        <v>1.032</v>
      </c>
      <c r="AV533" s="6">
        <v>24.46</v>
      </c>
      <c r="AW533" s="6">
        <v>5.3579999999999997</v>
      </c>
      <c r="AX533" s="6">
        <v>0.11799999999999999</v>
      </c>
      <c r="AY533" s="6">
        <v>0.53700000000000003</v>
      </c>
      <c r="AZ533" s="6">
        <v>482.02699999999999</v>
      </c>
      <c r="BA533" s="6">
        <v>0.106</v>
      </c>
      <c r="BB533" s="6">
        <v>0.159</v>
      </c>
      <c r="BC533" s="6">
        <v>0.14499999999999999</v>
      </c>
      <c r="BD533" s="6">
        <v>3.1E-2</v>
      </c>
      <c r="BE533" s="6">
        <v>0.23599999999999999</v>
      </c>
      <c r="BF533" s="6">
        <v>0.16700000000000001</v>
      </c>
      <c r="BG533" s="6">
        <v>0.16900000000000001</v>
      </c>
      <c r="BH533" s="6">
        <v>0.1</v>
      </c>
      <c r="BI533" s="6">
        <v>0.40500000000000003</v>
      </c>
      <c r="BJ533" s="6">
        <v>0.154</v>
      </c>
      <c r="BK533" s="6">
        <v>0.17299999999999999</v>
      </c>
      <c r="BL533" s="6">
        <v>0.252</v>
      </c>
      <c r="BM533" s="6">
        <v>0.26</v>
      </c>
      <c r="BN533" s="6">
        <v>0.59399999999999997</v>
      </c>
      <c r="BO533" s="6">
        <v>0.25600000000000001</v>
      </c>
      <c r="BP533" s="6">
        <v>7.4999999999999997E-2</v>
      </c>
      <c r="BQ533" s="6">
        <v>0.22900000000000001</v>
      </c>
      <c r="BR533" s="6">
        <v>0.24399999999999999</v>
      </c>
      <c r="BS533" s="6">
        <v>0.17</v>
      </c>
      <c r="BT533" s="6">
        <v>1E-3</v>
      </c>
      <c r="BU533" s="6">
        <v>1E-3</v>
      </c>
      <c r="BV533" s="6">
        <v>2E-3</v>
      </c>
      <c r="BW533" s="6">
        <v>0</v>
      </c>
      <c r="BX533" s="6">
        <v>26.59</v>
      </c>
      <c r="BY533" s="6">
        <v>49.46</v>
      </c>
      <c r="BZ533" s="6">
        <v>-1.663</v>
      </c>
      <c r="CA533" s="6">
        <v>-3.782</v>
      </c>
    </row>
    <row r="534" spans="1:79" x14ac:dyDescent="0.25">
      <c r="A534" s="4" t="s">
        <v>49</v>
      </c>
      <c r="B534" s="4">
        <v>2004</v>
      </c>
      <c r="C534" s="4" t="s">
        <v>50</v>
      </c>
      <c r="D534" s="5">
        <v>4592284</v>
      </c>
      <c r="E534" s="5">
        <v>390000000000</v>
      </c>
      <c r="F534" s="6">
        <v>0.71599999999999997</v>
      </c>
      <c r="G534" s="6">
        <v>0.156</v>
      </c>
      <c r="H534" s="6">
        <v>44.307000000000002</v>
      </c>
      <c r="I534" s="6">
        <v>0.32700000000000001</v>
      </c>
      <c r="J534" s="7">
        <v>0.74399999999999999</v>
      </c>
      <c r="K534" s="6">
        <v>48.301000000000002</v>
      </c>
      <c r="L534" s="6">
        <v>0.107</v>
      </c>
      <c r="M534" s="6">
        <v>0.222</v>
      </c>
      <c r="N534" s="6">
        <v>10.518000000000001</v>
      </c>
      <c r="O534" s="6">
        <v>0.16200000000000001</v>
      </c>
      <c r="P534" s="6">
        <v>9.8000000000000004E-2</v>
      </c>
      <c r="Q534" s="6">
        <v>9.6479999999999997</v>
      </c>
      <c r="R534" s="6">
        <v>0.14899999999999999</v>
      </c>
      <c r="S534" s="6">
        <v>0.09</v>
      </c>
      <c r="T534" s="6">
        <v>3.669</v>
      </c>
      <c r="U534" s="6">
        <v>0.79900000000000004</v>
      </c>
      <c r="V534" s="6">
        <v>45.014000000000003</v>
      </c>
      <c r="W534" s="6">
        <v>9.8019999999999996</v>
      </c>
      <c r="X534" s="6">
        <v>0.151</v>
      </c>
      <c r="Y534" s="6">
        <v>49.786999999999999</v>
      </c>
      <c r="Z534" s="6">
        <v>1922.9649999999999</v>
      </c>
      <c r="AA534" s="6">
        <v>3061.4180000000001</v>
      </c>
      <c r="AB534" s="6">
        <v>560.94299999999998</v>
      </c>
      <c r="AC534" s="6">
        <v>48.651000000000003</v>
      </c>
      <c r="AD534" s="6">
        <v>224.285</v>
      </c>
      <c r="AE534" s="6">
        <v>1139.4670000000001</v>
      </c>
      <c r="AF534" s="6">
        <v>1026.606</v>
      </c>
      <c r="AG534" s="6">
        <v>12.694000000000001</v>
      </c>
      <c r="AH534" s="6">
        <v>106903.023</v>
      </c>
      <c r="AI534" s="6">
        <v>1.649</v>
      </c>
      <c r="AJ534" s="6">
        <v>1.71</v>
      </c>
      <c r="AK534" s="6">
        <v>0.372</v>
      </c>
      <c r="AL534" s="6">
        <v>13.592000000000001</v>
      </c>
      <c r="AM534" s="6">
        <v>2.96</v>
      </c>
      <c r="AN534" s="6">
        <v>10.833</v>
      </c>
      <c r="AO534" s="6">
        <v>5.8529999999999998</v>
      </c>
      <c r="AP534" s="6">
        <v>3.9940000000000002</v>
      </c>
      <c r="AQ534" s="6">
        <v>0.87</v>
      </c>
      <c r="AR534" s="6">
        <v>5.68</v>
      </c>
      <c r="AS534" s="6">
        <v>1.2370000000000001</v>
      </c>
      <c r="AT534" s="6">
        <v>4.8600000000000003</v>
      </c>
      <c r="AU534" s="6">
        <v>1.0580000000000001</v>
      </c>
      <c r="AV534" s="6">
        <v>24.114999999999998</v>
      </c>
      <c r="AW534" s="6">
        <v>5.2510000000000003</v>
      </c>
      <c r="AX534" s="6">
        <v>0.11</v>
      </c>
      <c r="AY534" s="6">
        <v>0.505</v>
      </c>
      <c r="AZ534" s="6">
        <v>490.92899999999997</v>
      </c>
      <c r="BA534" s="6">
        <v>7.9000000000000001E-2</v>
      </c>
      <c r="BB534" s="6">
        <v>0.155</v>
      </c>
      <c r="BC534" s="6">
        <v>0.14199999999999999</v>
      </c>
      <c r="BD534" s="6">
        <v>3.4000000000000002E-2</v>
      </c>
      <c r="BE534" s="6">
        <v>0.22900000000000001</v>
      </c>
      <c r="BF534" s="6">
        <v>0.16700000000000001</v>
      </c>
      <c r="BG534" s="6">
        <v>0.16900000000000001</v>
      </c>
      <c r="BH534" s="6">
        <v>9.9000000000000005E-2</v>
      </c>
      <c r="BI534" s="6">
        <v>0.40899999999999997</v>
      </c>
      <c r="BJ534" s="6">
        <v>0.158</v>
      </c>
      <c r="BK534" s="6">
        <v>0.17199999999999999</v>
      </c>
      <c r="BL534" s="6">
        <v>0.252</v>
      </c>
      <c r="BM534" s="6">
        <v>0.25800000000000001</v>
      </c>
      <c r="BN534" s="6">
        <v>0.52800000000000002</v>
      </c>
      <c r="BO534" s="6">
        <v>0.25900000000000001</v>
      </c>
      <c r="BP534" s="6">
        <v>7.3999999999999996E-2</v>
      </c>
      <c r="BQ534" s="6">
        <v>0.218</v>
      </c>
      <c r="BR534" s="6">
        <v>0.219</v>
      </c>
      <c r="BS534" s="6">
        <v>0.17199999999999999</v>
      </c>
      <c r="BT534" s="6">
        <v>1E-3</v>
      </c>
      <c r="BU534" s="6">
        <v>1E-3</v>
      </c>
      <c r="BV534" s="6">
        <v>2E-3</v>
      </c>
      <c r="BW534" s="6">
        <v>0</v>
      </c>
      <c r="BX534" s="6">
        <v>26.88</v>
      </c>
      <c r="BY534" s="6">
        <v>49.75</v>
      </c>
      <c r="BZ534" s="6">
        <v>0.70699999999999996</v>
      </c>
      <c r="CA534" s="6">
        <v>1.595</v>
      </c>
    </row>
    <row r="535" spans="1:79" x14ac:dyDescent="0.25">
      <c r="A535" s="4" t="s">
        <v>49</v>
      </c>
      <c r="B535" s="4">
        <v>2005</v>
      </c>
      <c r="C535" s="4" t="s">
        <v>50</v>
      </c>
      <c r="D535" s="5">
        <v>4623691</v>
      </c>
      <c r="E535" s="5">
        <v>405000000000</v>
      </c>
      <c r="F535" s="6">
        <v>0.78</v>
      </c>
      <c r="G535" s="6">
        <v>0.16900000000000001</v>
      </c>
      <c r="H535" s="6">
        <v>43.341999999999999</v>
      </c>
      <c r="I535" s="6">
        <v>-0.96499999999999997</v>
      </c>
      <c r="J535" s="7">
        <v>-2.1779999999999999</v>
      </c>
      <c r="K535" s="6">
        <v>47.481999999999999</v>
      </c>
      <c r="L535" s="6">
        <v>-0.81799999999999995</v>
      </c>
      <c r="M535" s="6">
        <v>-1.694</v>
      </c>
      <c r="N535" s="6">
        <v>10.269</v>
      </c>
      <c r="O535" s="6">
        <v>0.151</v>
      </c>
      <c r="P535" s="6">
        <v>8.5000000000000006E-2</v>
      </c>
      <c r="Q535" s="6">
        <v>9.3740000000000006</v>
      </c>
      <c r="R535" s="6">
        <v>0.13800000000000001</v>
      </c>
      <c r="S535" s="6">
        <v>7.6999999999999999E-2</v>
      </c>
      <c r="T535" s="6">
        <v>3.319</v>
      </c>
      <c r="U535" s="6">
        <v>0.71799999999999997</v>
      </c>
      <c r="V535" s="6">
        <v>44.18</v>
      </c>
      <c r="W535" s="6">
        <v>9.5549999999999997</v>
      </c>
      <c r="X535" s="6">
        <v>0.14000000000000001</v>
      </c>
      <c r="Y535" s="6">
        <v>50.567</v>
      </c>
      <c r="Z535" s="6">
        <v>1966.307</v>
      </c>
      <c r="AA535" s="6">
        <v>3108.9</v>
      </c>
      <c r="AB535" s="6">
        <v>564.26199999999994</v>
      </c>
      <c r="AC535" s="6">
        <v>50.238</v>
      </c>
      <c r="AD535" s="6">
        <v>237.70699999999999</v>
      </c>
      <c r="AE535" s="6">
        <v>1143.6079999999999</v>
      </c>
      <c r="AF535" s="6">
        <v>1050.3209999999999</v>
      </c>
      <c r="AG535" s="6">
        <v>13.212</v>
      </c>
      <c r="AH535" s="6">
        <v>121278.375</v>
      </c>
      <c r="AI535" s="6">
        <v>1.7809999999999999</v>
      </c>
      <c r="AJ535" s="6">
        <v>1.587</v>
      </c>
      <c r="AK535" s="6">
        <v>0.34300000000000003</v>
      </c>
      <c r="AL535" s="6">
        <v>13.423</v>
      </c>
      <c r="AM535" s="6">
        <v>2.903</v>
      </c>
      <c r="AN535" s="6">
        <v>10.531000000000001</v>
      </c>
      <c r="AO535" s="6">
        <v>5.5890000000000004</v>
      </c>
      <c r="AP535" s="6">
        <v>4.1399999999999997</v>
      </c>
      <c r="AQ535" s="6">
        <v>0.89500000000000002</v>
      </c>
      <c r="AR535" s="6">
        <v>5.52</v>
      </c>
      <c r="AS535" s="6">
        <v>1.194</v>
      </c>
      <c r="AT535" s="6">
        <v>4.96</v>
      </c>
      <c r="AU535" s="6">
        <v>1.073</v>
      </c>
      <c r="AV535" s="6">
        <v>23.715</v>
      </c>
      <c r="AW535" s="6">
        <v>5.1289999999999996</v>
      </c>
      <c r="AX535" s="6">
        <v>0.112</v>
      </c>
      <c r="AY535" s="6">
        <v>0.51800000000000002</v>
      </c>
      <c r="AZ535" s="6">
        <v>560.75400000000002</v>
      </c>
      <c r="BA535" s="6">
        <v>8.1000000000000003E-2</v>
      </c>
      <c r="BB535" s="6">
        <v>0.14599999999999999</v>
      </c>
      <c r="BC535" s="6">
        <v>0.13800000000000001</v>
      </c>
      <c r="BD535" s="6">
        <v>2.9000000000000001E-2</v>
      </c>
      <c r="BE535" s="6">
        <v>0.223</v>
      </c>
      <c r="BF535" s="6">
        <v>0.16600000000000001</v>
      </c>
      <c r="BG535" s="6">
        <v>0.16800000000000001</v>
      </c>
      <c r="BH535" s="6">
        <v>9.8000000000000004E-2</v>
      </c>
      <c r="BI535" s="6">
        <v>0.41</v>
      </c>
      <c r="BJ535" s="6">
        <v>0.161</v>
      </c>
      <c r="BK535" s="6">
        <v>0.17100000000000001</v>
      </c>
      <c r="BL535" s="6">
        <v>0.251</v>
      </c>
      <c r="BM535" s="6">
        <v>0.25600000000000001</v>
      </c>
      <c r="BN535" s="6">
        <v>0.46</v>
      </c>
      <c r="BO535" s="6">
        <v>0.249</v>
      </c>
      <c r="BP535" s="6">
        <v>8.7999999999999995E-2</v>
      </c>
      <c r="BQ535" s="6">
        <v>0.21299999999999999</v>
      </c>
      <c r="BR535" s="6">
        <v>0.214</v>
      </c>
      <c r="BS535" s="6">
        <v>0.17299999999999999</v>
      </c>
      <c r="BT535" s="6">
        <v>1E-3</v>
      </c>
      <c r="BU535" s="6">
        <v>1E-3</v>
      </c>
      <c r="BV535" s="6">
        <v>2E-3</v>
      </c>
      <c r="BW535" s="6">
        <v>0</v>
      </c>
      <c r="BX535" s="6">
        <v>25.84</v>
      </c>
      <c r="BY535" s="6">
        <v>48.69</v>
      </c>
      <c r="BZ535" s="6">
        <v>0.83799999999999997</v>
      </c>
      <c r="CA535" s="6">
        <v>1.9339999999999999</v>
      </c>
    </row>
    <row r="536" spans="1:79" x14ac:dyDescent="0.25">
      <c r="A536" s="4" t="s">
        <v>49</v>
      </c>
      <c r="B536" s="4">
        <v>2006</v>
      </c>
      <c r="C536" s="4" t="s">
        <v>50</v>
      </c>
      <c r="D536" s="5">
        <v>4661081</v>
      </c>
      <c r="E536" s="5">
        <v>420000000000</v>
      </c>
      <c r="F536" s="6">
        <v>0.80500000000000005</v>
      </c>
      <c r="G536" s="6">
        <v>0.17299999999999999</v>
      </c>
      <c r="H536" s="6">
        <v>43.926000000000002</v>
      </c>
      <c r="I536" s="6">
        <v>0.58399999999999996</v>
      </c>
      <c r="J536" s="7">
        <v>1.347</v>
      </c>
      <c r="K536" s="6">
        <v>48.066000000000003</v>
      </c>
      <c r="L536" s="6">
        <v>0.58399999999999996</v>
      </c>
      <c r="M536" s="6">
        <v>1.23</v>
      </c>
      <c r="N536" s="6">
        <v>10.311999999999999</v>
      </c>
      <c r="O536" s="6">
        <v>0.14499999999999999</v>
      </c>
      <c r="P536" s="6">
        <v>9.4E-2</v>
      </c>
      <c r="Q536" s="6">
        <v>9.4239999999999995</v>
      </c>
      <c r="R536" s="6">
        <v>0.13200000000000001</v>
      </c>
      <c r="S536" s="6">
        <v>8.5999999999999993E-2</v>
      </c>
      <c r="T536" s="6">
        <v>2.746</v>
      </c>
      <c r="U536" s="6">
        <v>0.58899999999999997</v>
      </c>
      <c r="V536" s="6">
        <v>49.741</v>
      </c>
      <c r="W536" s="6">
        <v>10.672000000000001</v>
      </c>
      <c r="X536" s="6">
        <v>0.15</v>
      </c>
      <c r="Y536" s="6">
        <v>51.372</v>
      </c>
      <c r="Z536" s="6">
        <v>2010.2329999999999</v>
      </c>
      <c r="AA536" s="6">
        <v>3156.9659999999999</v>
      </c>
      <c r="AB536" s="6">
        <v>567.00800000000004</v>
      </c>
      <c r="AC536" s="6">
        <v>51.664000000000001</v>
      </c>
      <c r="AD536" s="6">
        <v>251.30500000000001</v>
      </c>
      <c r="AE536" s="6">
        <v>1147.748</v>
      </c>
      <c r="AF536" s="6">
        <v>1075.1400000000001</v>
      </c>
      <c r="AG536" s="6">
        <v>13.744</v>
      </c>
      <c r="AH536" s="6">
        <v>110179.18</v>
      </c>
      <c r="AI536" s="6">
        <v>1.5449999999999999</v>
      </c>
      <c r="AJ536" s="6">
        <v>1.4259999999999999</v>
      </c>
      <c r="AK536" s="6">
        <v>0.30599999999999999</v>
      </c>
      <c r="AL536" s="6">
        <v>13.598000000000001</v>
      </c>
      <c r="AM536" s="6">
        <v>2.9169999999999998</v>
      </c>
      <c r="AN536" s="6">
        <v>10.51</v>
      </c>
      <c r="AO536" s="6">
        <v>5.6079999999999997</v>
      </c>
      <c r="AP536" s="6">
        <v>4.1399999999999997</v>
      </c>
      <c r="AQ536" s="6">
        <v>0.88800000000000001</v>
      </c>
      <c r="AR536" s="6">
        <v>5.43</v>
      </c>
      <c r="AS536" s="6">
        <v>1.165</v>
      </c>
      <c r="AT536" s="6">
        <v>4.62</v>
      </c>
      <c r="AU536" s="6">
        <v>0.99099999999999999</v>
      </c>
      <c r="AV536" s="6">
        <v>24.818999999999999</v>
      </c>
      <c r="AW536" s="6">
        <v>5.3250000000000002</v>
      </c>
      <c r="AX536" s="6">
        <v>0.114</v>
      </c>
      <c r="AY536" s="6">
        <v>0.53200000000000003</v>
      </c>
      <c r="AZ536" s="6">
        <v>513.55399999999997</v>
      </c>
      <c r="BA536" s="6">
        <v>7.6999999999999999E-2</v>
      </c>
      <c r="BB536" s="6">
        <v>0.14399999999999999</v>
      </c>
      <c r="BC536" s="6">
        <v>0.13500000000000001</v>
      </c>
      <c r="BD536" s="6">
        <v>2.3E-2</v>
      </c>
      <c r="BE536" s="6">
        <v>0.216</v>
      </c>
      <c r="BF536" s="6">
        <v>0.16600000000000001</v>
      </c>
      <c r="BG536" s="6">
        <v>0.16800000000000001</v>
      </c>
      <c r="BH536" s="6">
        <v>9.6000000000000002E-2</v>
      </c>
      <c r="BI536" s="6">
        <v>0.41</v>
      </c>
      <c r="BJ536" s="6">
        <v>0.16400000000000001</v>
      </c>
      <c r="BK536" s="6">
        <v>0.17</v>
      </c>
      <c r="BL536" s="6">
        <v>0.25</v>
      </c>
      <c r="BM536" s="6">
        <v>0.254</v>
      </c>
      <c r="BN536" s="6">
        <v>0.41099999999999998</v>
      </c>
      <c r="BO536" s="6">
        <v>0.247</v>
      </c>
      <c r="BP536" s="6">
        <v>8.2000000000000003E-2</v>
      </c>
      <c r="BQ536" s="6">
        <v>0.221</v>
      </c>
      <c r="BR536" s="6">
        <v>0.21099999999999999</v>
      </c>
      <c r="BS536" s="6">
        <v>0.17399999999999999</v>
      </c>
      <c r="BT536" s="6">
        <v>1E-3</v>
      </c>
      <c r="BU536" s="6">
        <v>1E-3</v>
      </c>
      <c r="BV536" s="6">
        <v>2E-3</v>
      </c>
      <c r="BW536" s="6">
        <v>0</v>
      </c>
      <c r="BX536" s="6">
        <v>26.14</v>
      </c>
      <c r="BY536" s="6">
        <v>48.99</v>
      </c>
      <c r="BZ536" s="6">
        <v>5.8150000000000004</v>
      </c>
      <c r="CA536" s="6">
        <v>13.239000000000001</v>
      </c>
    </row>
    <row r="537" spans="1:79" x14ac:dyDescent="0.25">
      <c r="A537" s="4" t="s">
        <v>49</v>
      </c>
      <c r="B537" s="4">
        <v>2007</v>
      </c>
      <c r="C537" s="4" t="s">
        <v>50</v>
      </c>
      <c r="D537" s="5">
        <v>4709582</v>
      </c>
      <c r="E537" s="5">
        <v>435000000000</v>
      </c>
      <c r="F537" s="6">
        <v>0.86899999999999999</v>
      </c>
      <c r="G537" s="6">
        <v>0.185</v>
      </c>
      <c r="H537" s="6">
        <v>45.665999999999997</v>
      </c>
      <c r="I537" s="6">
        <v>1.74</v>
      </c>
      <c r="J537" s="7">
        <v>3.9609999999999999</v>
      </c>
      <c r="K537" s="6">
        <v>49.915999999999997</v>
      </c>
      <c r="L537" s="6">
        <v>1.85</v>
      </c>
      <c r="M537" s="6">
        <v>3.8490000000000002</v>
      </c>
      <c r="N537" s="6">
        <v>10.599</v>
      </c>
      <c r="O537" s="6">
        <v>0.14199999999999999</v>
      </c>
      <c r="P537" s="6">
        <v>9.0999999999999998E-2</v>
      </c>
      <c r="Q537" s="6">
        <v>9.6959999999999997</v>
      </c>
      <c r="R537" s="6">
        <v>0.129</v>
      </c>
      <c r="S537" s="6">
        <v>8.3000000000000004E-2</v>
      </c>
      <c r="T537" s="6">
        <v>3.109</v>
      </c>
      <c r="U537" s="6">
        <v>0.66</v>
      </c>
      <c r="V537" s="6">
        <v>54.881</v>
      </c>
      <c r="W537" s="6">
        <v>11.653</v>
      </c>
      <c r="X537" s="6">
        <v>0.156</v>
      </c>
      <c r="Y537" s="6">
        <v>52.241</v>
      </c>
      <c r="Z537" s="6">
        <v>2055.8989999999999</v>
      </c>
      <c r="AA537" s="6">
        <v>3206.8829999999998</v>
      </c>
      <c r="AB537" s="6">
        <v>570.11699999999996</v>
      </c>
      <c r="AC537" s="6">
        <v>54.488</v>
      </c>
      <c r="AD537" s="6">
        <v>265.22000000000003</v>
      </c>
      <c r="AE537" s="6">
        <v>1151.998</v>
      </c>
      <c r="AF537" s="6">
        <v>1099.5930000000001</v>
      </c>
      <c r="AG537" s="6">
        <v>14.24</v>
      </c>
      <c r="AH537" s="6">
        <v>117053.125</v>
      </c>
      <c r="AI537" s="6">
        <v>1.5629999999999999</v>
      </c>
      <c r="AJ537" s="6">
        <v>2.8239999999999998</v>
      </c>
      <c r="AK537" s="6">
        <v>0.6</v>
      </c>
      <c r="AL537" s="6">
        <v>13.914999999999999</v>
      </c>
      <c r="AM537" s="6">
        <v>2.9550000000000001</v>
      </c>
      <c r="AN537" s="6">
        <v>10.465999999999999</v>
      </c>
      <c r="AO537" s="6">
        <v>5.6159999999999997</v>
      </c>
      <c r="AP537" s="6">
        <v>4.25</v>
      </c>
      <c r="AQ537" s="6">
        <v>0.90200000000000002</v>
      </c>
      <c r="AR537" s="6">
        <v>5.27</v>
      </c>
      <c r="AS537" s="6">
        <v>1.119</v>
      </c>
      <c r="AT537" s="6">
        <v>4.41</v>
      </c>
      <c r="AU537" s="6">
        <v>0.93600000000000005</v>
      </c>
      <c r="AV537" s="6">
        <v>24.452999999999999</v>
      </c>
      <c r="AW537" s="6">
        <v>5.1920000000000002</v>
      </c>
      <c r="AX537" s="6">
        <v>0.105</v>
      </c>
      <c r="AY537" s="6">
        <v>0.496</v>
      </c>
      <c r="AZ537" s="6">
        <v>551.27099999999996</v>
      </c>
      <c r="BA537" s="6">
        <v>7.6999999999999999E-2</v>
      </c>
      <c r="BB537" s="6">
        <v>0.14499999999999999</v>
      </c>
      <c r="BC537" s="6">
        <v>0.13900000000000001</v>
      </c>
      <c r="BD537" s="6">
        <v>2.4E-2</v>
      </c>
      <c r="BE537" s="6">
        <v>0.21</v>
      </c>
      <c r="BF537" s="6">
        <v>0.16500000000000001</v>
      </c>
      <c r="BG537" s="6">
        <v>0.16700000000000001</v>
      </c>
      <c r="BH537" s="6">
        <v>9.5000000000000001E-2</v>
      </c>
      <c r="BI537" s="6">
        <v>0.42</v>
      </c>
      <c r="BJ537" s="6">
        <v>0.16700000000000001</v>
      </c>
      <c r="BK537" s="6">
        <v>0.17</v>
      </c>
      <c r="BL537" s="6">
        <v>0.249</v>
      </c>
      <c r="BM537" s="6">
        <v>0.251</v>
      </c>
      <c r="BN537" s="6">
        <v>0.77600000000000002</v>
      </c>
      <c r="BO537" s="6">
        <v>0.24399999999999999</v>
      </c>
      <c r="BP537" s="6">
        <v>9.6000000000000002E-2</v>
      </c>
      <c r="BQ537" s="6">
        <v>0.217</v>
      </c>
      <c r="BR537" s="6">
        <v>0.191</v>
      </c>
      <c r="BS537" s="6">
        <v>0.17499999999999999</v>
      </c>
      <c r="BT537" s="6">
        <v>1E-3</v>
      </c>
      <c r="BU537" s="6">
        <v>1E-3</v>
      </c>
      <c r="BV537" s="6">
        <v>2E-3</v>
      </c>
      <c r="BW537" s="6">
        <v>0</v>
      </c>
      <c r="BX537" s="6">
        <v>26.45</v>
      </c>
      <c r="BY537" s="6">
        <v>49.29</v>
      </c>
      <c r="BZ537" s="6">
        <v>9.2149999999999999</v>
      </c>
      <c r="CA537" s="6">
        <v>20.178999999999998</v>
      </c>
    </row>
    <row r="538" spans="1:79" x14ac:dyDescent="0.25">
      <c r="A538" s="4" t="s">
        <v>49</v>
      </c>
      <c r="B538" s="4">
        <v>2008</v>
      </c>
      <c r="C538" s="4" t="s">
        <v>50</v>
      </c>
      <c r="D538" s="5">
        <v>4768654</v>
      </c>
      <c r="E538" s="5">
        <v>450000000000</v>
      </c>
      <c r="F538" s="6">
        <v>0.83299999999999996</v>
      </c>
      <c r="G538" s="6">
        <v>0.17499999999999999</v>
      </c>
      <c r="H538" s="6">
        <v>44.795000000000002</v>
      </c>
      <c r="I538" s="6">
        <v>-0.871</v>
      </c>
      <c r="J538" s="7">
        <v>-1.907</v>
      </c>
      <c r="K538" s="6">
        <v>49.155000000000001</v>
      </c>
      <c r="L538" s="6">
        <v>-0.76100000000000001</v>
      </c>
      <c r="M538" s="6">
        <v>-1.5249999999999999</v>
      </c>
      <c r="N538" s="6">
        <v>10.308</v>
      </c>
      <c r="O538" s="6">
        <v>0.13500000000000001</v>
      </c>
      <c r="P538" s="6">
        <v>8.6999999999999994E-2</v>
      </c>
      <c r="Q538" s="6">
        <v>9.3940000000000001</v>
      </c>
      <c r="R538" s="6">
        <v>0.123</v>
      </c>
      <c r="S538" s="6">
        <v>7.9000000000000001E-2</v>
      </c>
      <c r="T538" s="6">
        <v>3.2669999999999999</v>
      </c>
      <c r="U538" s="6">
        <v>0.68500000000000005</v>
      </c>
      <c r="V538" s="6">
        <v>51.055999999999997</v>
      </c>
      <c r="W538" s="6">
        <v>10.707000000000001</v>
      </c>
      <c r="X538" s="6">
        <v>0.14000000000000001</v>
      </c>
      <c r="Y538" s="6">
        <v>53.073999999999998</v>
      </c>
      <c r="Z538" s="6">
        <v>2100.694</v>
      </c>
      <c r="AA538" s="6">
        <v>3256.038</v>
      </c>
      <c r="AB538" s="6">
        <v>573.38499999999999</v>
      </c>
      <c r="AC538" s="6">
        <v>56.850999999999999</v>
      </c>
      <c r="AD538" s="6">
        <v>279.30599999999998</v>
      </c>
      <c r="AE538" s="6">
        <v>1156.3579999999999</v>
      </c>
      <c r="AF538" s="6">
        <v>1123.2760000000001</v>
      </c>
      <c r="AG538" s="6">
        <v>14.803000000000001</v>
      </c>
      <c r="AH538" s="6">
        <v>118381.93</v>
      </c>
      <c r="AI538" s="6">
        <v>1.5469999999999999</v>
      </c>
      <c r="AJ538" s="6">
        <v>2.363</v>
      </c>
      <c r="AK538" s="6">
        <v>0.496</v>
      </c>
      <c r="AL538" s="6">
        <v>14.085000000000001</v>
      </c>
      <c r="AM538" s="6">
        <v>2.9540000000000002</v>
      </c>
      <c r="AN538" s="6">
        <v>10.061999999999999</v>
      </c>
      <c r="AO538" s="6">
        <v>5.2720000000000002</v>
      </c>
      <c r="AP538" s="6">
        <v>4.3600000000000003</v>
      </c>
      <c r="AQ538" s="6">
        <v>0.91400000000000003</v>
      </c>
      <c r="AR538" s="6">
        <v>5.2</v>
      </c>
      <c r="AS538" s="6">
        <v>1.0900000000000001</v>
      </c>
      <c r="AT538" s="6">
        <v>4.01</v>
      </c>
      <c r="AU538" s="6">
        <v>0.84099999999999997</v>
      </c>
      <c r="AV538" s="6">
        <v>23.684000000000001</v>
      </c>
      <c r="AW538" s="6">
        <v>4.9669999999999996</v>
      </c>
      <c r="AX538" s="6">
        <v>0.11799999999999999</v>
      </c>
      <c r="AY538" s="6">
        <v>0.56299999999999994</v>
      </c>
      <c r="AZ538" s="6">
        <v>564.52200000000005</v>
      </c>
      <c r="BA538" s="6">
        <v>7.2999999999999995E-2</v>
      </c>
      <c r="BB538" s="6">
        <v>0.14000000000000001</v>
      </c>
      <c r="BC538" s="6">
        <v>0.13400000000000001</v>
      </c>
      <c r="BD538" s="6">
        <v>2.5000000000000001E-2</v>
      </c>
      <c r="BE538" s="6">
        <v>0.20399999999999999</v>
      </c>
      <c r="BF538" s="6">
        <v>0.16400000000000001</v>
      </c>
      <c r="BG538" s="6">
        <v>0.16600000000000001</v>
      </c>
      <c r="BH538" s="6">
        <v>9.2999999999999999E-2</v>
      </c>
      <c r="BI538" s="6">
        <v>0.42599999999999999</v>
      </c>
      <c r="BJ538" s="6">
        <v>0.17</v>
      </c>
      <c r="BK538" s="6">
        <v>0.16900000000000001</v>
      </c>
      <c r="BL538" s="6">
        <v>0.248</v>
      </c>
      <c r="BM538" s="6">
        <v>0.249</v>
      </c>
      <c r="BN538" s="6">
        <v>0.63200000000000001</v>
      </c>
      <c r="BO538" s="6">
        <v>0.24</v>
      </c>
      <c r="BP538" s="6">
        <v>9.4E-2</v>
      </c>
      <c r="BQ538" s="6">
        <v>0.21</v>
      </c>
      <c r="BR538" s="6">
        <v>0.217</v>
      </c>
      <c r="BS538" s="6">
        <v>0.17599999999999999</v>
      </c>
      <c r="BT538" s="6">
        <v>1E-3</v>
      </c>
      <c r="BU538" s="6">
        <v>1E-3</v>
      </c>
      <c r="BV538" s="6">
        <v>2E-3</v>
      </c>
      <c r="BW538" s="6">
        <v>0</v>
      </c>
      <c r="BX538" s="6">
        <v>25.14</v>
      </c>
      <c r="BY538" s="6">
        <v>47.98</v>
      </c>
      <c r="BZ538" s="6">
        <v>6.2610000000000001</v>
      </c>
      <c r="CA538" s="6">
        <v>13.978</v>
      </c>
    </row>
    <row r="539" spans="1:79" x14ac:dyDescent="0.25">
      <c r="A539" s="4" t="s">
        <v>49</v>
      </c>
      <c r="B539" s="4">
        <v>2009</v>
      </c>
      <c r="C539" s="4" t="s">
        <v>50</v>
      </c>
      <c r="D539" s="5">
        <v>4829195</v>
      </c>
      <c r="E539" s="5">
        <v>420000000000</v>
      </c>
      <c r="F539" s="6">
        <v>0.84199999999999997</v>
      </c>
      <c r="G539" s="6">
        <v>0.17399999999999999</v>
      </c>
      <c r="H539" s="6">
        <v>43.225000000000001</v>
      </c>
      <c r="I539" s="6">
        <v>-1.57</v>
      </c>
      <c r="J539" s="7">
        <v>-3.5049999999999999</v>
      </c>
      <c r="K539" s="6">
        <v>47.329000000000001</v>
      </c>
      <c r="L539" s="6">
        <v>-1.8260000000000001</v>
      </c>
      <c r="M539" s="6">
        <v>-3.7160000000000002</v>
      </c>
      <c r="N539" s="6">
        <v>9.8010000000000002</v>
      </c>
      <c r="O539" s="6">
        <v>0.128</v>
      </c>
      <c r="P539" s="6">
        <v>9.0999999999999998E-2</v>
      </c>
      <c r="Q539" s="6">
        <v>8.9510000000000005</v>
      </c>
      <c r="R539" s="6">
        <v>0.11700000000000001</v>
      </c>
      <c r="S539" s="6">
        <v>8.3000000000000004E-2</v>
      </c>
      <c r="T539" s="6">
        <v>2.3519999999999999</v>
      </c>
      <c r="U539" s="6">
        <v>0.48699999999999999</v>
      </c>
      <c r="V539" s="6">
        <v>51.622999999999998</v>
      </c>
      <c r="W539" s="6">
        <v>10.69</v>
      </c>
      <c r="X539" s="6">
        <v>0.14000000000000001</v>
      </c>
      <c r="Y539" s="6">
        <v>53.915999999999997</v>
      </c>
      <c r="Z539" s="6">
        <v>2143.9189999999999</v>
      </c>
      <c r="AA539" s="6">
        <v>3303.366</v>
      </c>
      <c r="AB539" s="6">
        <v>575.73699999999997</v>
      </c>
      <c r="AC539" s="6">
        <v>58.363999999999997</v>
      </c>
      <c r="AD539" s="6">
        <v>294.09199999999998</v>
      </c>
      <c r="AE539" s="6">
        <v>1160.462</v>
      </c>
      <c r="AF539" s="6">
        <v>1146.5139999999999</v>
      </c>
      <c r="AG539" s="6">
        <v>15.295999999999999</v>
      </c>
      <c r="AH539" s="6">
        <v>107938.016</v>
      </c>
      <c r="AI539" s="6">
        <v>1.409</v>
      </c>
      <c r="AJ539" s="6">
        <v>1.5129999999999999</v>
      </c>
      <c r="AK539" s="6">
        <v>0.313</v>
      </c>
      <c r="AL539" s="6">
        <v>14.787000000000001</v>
      </c>
      <c r="AM539" s="6">
        <v>3.0619999999999998</v>
      </c>
      <c r="AN539" s="6">
        <v>9.8439999999999994</v>
      </c>
      <c r="AO539" s="6">
        <v>5.117</v>
      </c>
      <c r="AP539" s="6">
        <v>4.1040000000000001</v>
      </c>
      <c r="AQ539" s="6">
        <v>0.85</v>
      </c>
      <c r="AR539" s="6">
        <v>5.17</v>
      </c>
      <c r="AS539" s="6">
        <v>1.071</v>
      </c>
      <c r="AT539" s="6">
        <v>3.44</v>
      </c>
      <c r="AU539" s="6">
        <v>0.71199999999999997</v>
      </c>
      <c r="AV539" s="6">
        <v>23.238</v>
      </c>
      <c r="AW539" s="6">
        <v>4.8120000000000003</v>
      </c>
      <c r="AX539" s="6">
        <v>0.10199999999999999</v>
      </c>
      <c r="AY539" s="6">
        <v>0.49299999999999999</v>
      </c>
      <c r="AZ539" s="6">
        <v>521.25400000000002</v>
      </c>
      <c r="BA539" s="6">
        <v>7.1999999999999995E-2</v>
      </c>
      <c r="BB539" s="6">
        <v>0.13700000000000001</v>
      </c>
      <c r="BC539" s="6">
        <v>0.129</v>
      </c>
      <c r="BD539" s="6">
        <v>1.7999999999999999E-2</v>
      </c>
      <c r="BE539" s="6">
        <v>0.19800000000000001</v>
      </c>
      <c r="BF539" s="6">
        <v>0.16400000000000001</v>
      </c>
      <c r="BG539" s="6">
        <v>0.16600000000000001</v>
      </c>
      <c r="BH539" s="6">
        <v>9.1999999999999998E-2</v>
      </c>
      <c r="BI539" s="6">
        <v>0.42499999999999999</v>
      </c>
      <c r="BJ539" s="6">
        <v>0.17299999999999999</v>
      </c>
      <c r="BK539" s="6">
        <v>0.16900000000000001</v>
      </c>
      <c r="BL539" s="6">
        <v>0.247</v>
      </c>
      <c r="BM539" s="6">
        <v>0.247</v>
      </c>
      <c r="BN539" s="6">
        <v>0.39900000000000002</v>
      </c>
      <c r="BO539" s="6">
        <v>0.25700000000000001</v>
      </c>
      <c r="BP539" s="6">
        <v>8.2000000000000003E-2</v>
      </c>
      <c r="BQ539" s="6">
        <v>0.21099999999999999</v>
      </c>
      <c r="BR539" s="6">
        <v>0.20200000000000001</v>
      </c>
      <c r="BS539" s="6">
        <v>0.17599999999999999</v>
      </c>
      <c r="BT539" s="6">
        <v>1E-3</v>
      </c>
      <c r="BU539" s="6">
        <v>1E-3</v>
      </c>
      <c r="BV539" s="6">
        <v>2E-3</v>
      </c>
      <c r="BW539" s="6">
        <v>0</v>
      </c>
      <c r="BX539" s="6">
        <v>24.71</v>
      </c>
      <c r="BY539" s="6">
        <v>47.54</v>
      </c>
      <c r="BZ539" s="6">
        <v>8.3979999999999997</v>
      </c>
      <c r="CA539" s="6">
        <v>19.428999999999998</v>
      </c>
    </row>
    <row r="540" spans="1:79" x14ac:dyDescent="0.25">
      <c r="A540" s="4" t="s">
        <v>49</v>
      </c>
      <c r="B540" s="4">
        <v>2010</v>
      </c>
      <c r="C540" s="4" t="s">
        <v>50</v>
      </c>
      <c r="D540" s="5">
        <v>4889747</v>
      </c>
      <c r="E540" s="5">
        <v>435000000000</v>
      </c>
      <c r="F540" s="6">
        <v>0.754</v>
      </c>
      <c r="G540" s="6">
        <v>0.154</v>
      </c>
      <c r="H540" s="6">
        <v>45.691000000000003</v>
      </c>
      <c r="I540" s="6">
        <v>2.4660000000000002</v>
      </c>
      <c r="J540" s="7">
        <v>5.7050000000000001</v>
      </c>
      <c r="K540" s="6">
        <v>50.088000000000001</v>
      </c>
      <c r="L540" s="6">
        <v>2.7589999999999999</v>
      </c>
      <c r="M540" s="6">
        <v>5.83</v>
      </c>
      <c r="N540" s="6">
        <v>10.243</v>
      </c>
      <c r="O540" s="6">
        <v>0.13100000000000001</v>
      </c>
      <c r="P540" s="6">
        <v>0.1</v>
      </c>
      <c r="Q540" s="6">
        <v>9.3439999999999994</v>
      </c>
      <c r="R540" s="6">
        <v>0.11899999999999999</v>
      </c>
      <c r="S540" s="6">
        <v>9.0999999999999998E-2</v>
      </c>
      <c r="T540" s="6">
        <v>3.0819999999999999</v>
      </c>
      <c r="U540" s="6">
        <v>0.63</v>
      </c>
      <c r="V540" s="6">
        <v>55.543999999999997</v>
      </c>
      <c r="W540" s="6">
        <v>11.359</v>
      </c>
      <c r="X540" s="6">
        <v>0.14499999999999999</v>
      </c>
      <c r="Y540" s="6">
        <v>54.67</v>
      </c>
      <c r="Z540" s="6">
        <v>2189.61</v>
      </c>
      <c r="AA540" s="6">
        <v>3353.4540000000002</v>
      </c>
      <c r="AB540" s="6">
        <v>578.82000000000005</v>
      </c>
      <c r="AC540" s="6">
        <v>59.929000000000002</v>
      </c>
      <c r="AD540" s="6">
        <v>309.13200000000001</v>
      </c>
      <c r="AE540" s="6">
        <v>1164.8589999999999</v>
      </c>
      <c r="AF540" s="6">
        <v>1171.047</v>
      </c>
      <c r="AG540" s="6">
        <v>16.013000000000002</v>
      </c>
      <c r="AH540" s="6">
        <v>102332.45299999999</v>
      </c>
      <c r="AI540" s="6">
        <v>1.304</v>
      </c>
      <c r="AJ540" s="6">
        <v>1.5649999999999999</v>
      </c>
      <c r="AK540" s="6">
        <v>0.32</v>
      </c>
      <c r="AL540" s="6">
        <v>15.04</v>
      </c>
      <c r="AM540" s="6">
        <v>3.0760000000000001</v>
      </c>
      <c r="AN540" s="6">
        <v>10.51</v>
      </c>
      <c r="AO540" s="6">
        <v>5.8470000000000004</v>
      </c>
      <c r="AP540" s="6">
        <v>4.3970000000000002</v>
      </c>
      <c r="AQ540" s="6">
        <v>0.89900000000000002</v>
      </c>
      <c r="AR540" s="6">
        <v>5.12</v>
      </c>
      <c r="AS540" s="6">
        <v>1.0469999999999999</v>
      </c>
      <c r="AT540" s="6">
        <v>3.33</v>
      </c>
      <c r="AU540" s="6">
        <v>0.68100000000000005</v>
      </c>
      <c r="AV540" s="6">
        <v>24.533000000000001</v>
      </c>
      <c r="AW540" s="6">
        <v>5.0170000000000003</v>
      </c>
      <c r="AX540" s="6">
        <v>0.14699999999999999</v>
      </c>
      <c r="AY540" s="6">
        <v>0.71699999999999997</v>
      </c>
      <c r="AZ540" s="6">
        <v>500.38</v>
      </c>
      <c r="BA540" s="6">
        <v>0.06</v>
      </c>
      <c r="BB540" s="6">
        <v>0.13700000000000001</v>
      </c>
      <c r="BC540" s="6">
        <v>0.13100000000000001</v>
      </c>
      <c r="BD540" s="6">
        <v>2.1999999999999999E-2</v>
      </c>
      <c r="BE540" s="6">
        <v>0.192</v>
      </c>
      <c r="BF540" s="6">
        <v>0.16300000000000001</v>
      </c>
      <c r="BG540" s="6">
        <v>0.16500000000000001</v>
      </c>
      <c r="BH540" s="6">
        <v>0.09</v>
      </c>
      <c r="BI540" s="6">
        <v>0.42499999999999999</v>
      </c>
      <c r="BJ540" s="6">
        <v>0.17499999999999999</v>
      </c>
      <c r="BK540" s="6">
        <v>0.16800000000000001</v>
      </c>
      <c r="BL540" s="6">
        <v>0.246</v>
      </c>
      <c r="BM540" s="6">
        <v>0.249</v>
      </c>
      <c r="BN540" s="6">
        <v>0.41</v>
      </c>
      <c r="BO540" s="6">
        <v>0.24299999999999999</v>
      </c>
      <c r="BP540" s="6">
        <v>9.0999999999999998E-2</v>
      </c>
      <c r="BQ540" s="6">
        <v>0.216</v>
      </c>
      <c r="BR540" s="6">
        <v>0.29099999999999998</v>
      </c>
      <c r="BS540" s="6">
        <v>0.17699999999999999</v>
      </c>
      <c r="BT540" s="6">
        <v>1E-3</v>
      </c>
      <c r="BU540" s="6">
        <v>1E-3</v>
      </c>
      <c r="BV540" s="6">
        <v>2E-3</v>
      </c>
      <c r="BW540" s="6">
        <v>0</v>
      </c>
      <c r="BX540" s="6">
        <v>28.59</v>
      </c>
      <c r="BY540" s="6">
        <v>51.39</v>
      </c>
      <c r="BZ540" s="6">
        <v>9.8529999999999998</v>
      </c>
      <c r="CA540" s="6">
        <v>21.564</v>
      </c>
    </row>
    <row r="541" spans="1:79" x14ac:dyDescent="0.25">
      <c r="A541" s="4" t="s">
        <v>49</v>
      </c>
      <c r="B541" s="4">
        <v>2011</v>
      </c>
      <c r="C541" s="4" t="s">
        <v>50</v>
      </c>
      <c r="D541" s="5">
        <v>4953565</v>
      </c>
      <c r="E541" s="5">
        <v>450000000000</v>
      </c>
      <c r="F541" s="6">
        <v>0.749</v>
      </c>
      <c r="G541" s="6">
        <v>0.151</v>
      </c>
      <c r="H541" s="6">
        <v>44.790999999999997</v>
      </c>
      <c r="I541" s="6">
        <v>-0.9</v>
      </c>
      <c r="J541" s="7">
        <v>-1.97</v>
      </c>
      <c r="K541" s="6">
        <v>49.005000000000003</v>
      </c>
      <c r="L541" s="6">
        <v>-1.083</v>
      </c>
      <c r="M541" s="6">
        <v>-2.1629999999999998</v>
      </c>
      <c r="N541" s="6">
        <v>9.8930000000000007</v>
      </c>
      <c r="O541" s="6">
        <v>0.123</v>
      </c>
      <c r="P541" s="6">
        <v>9.7000000000000003E-2</v>
      </c>
      <c r="Q541" s="6">
        <v>9.0419999999999998</v>
      </c>
      <c r="R541" s="6">
        <v>0.112</v>
      </c>
      <c r="S541" s="6">
        <v>8.7999999999999995E-2</v>
      </c>
      <c r="T541" s="6">
        <v>3.2189999999999999</v>
      </c>
      <c r="U541" s="6">
        <v>0.65</v>
      </c>
      <c r="V541" s="6">
        <v>51.286000000000001</v>
      </c>
      <c r="W541" s="6">
        <v>10.353</v>
      </c>
      <c r="X541" s="6">
        <v>0.128</v>
      </c>
      <c r="Y541" s="6">
        <v>55.418999999999997</v>
      </c>
      <c r="Z541" s="6">
        <v>2234.4009999999998</v>
      </c>
      <c r="AA541" s="6">
        <v>3402.4589999999998</v>
      </c>
      <c r="AB541" s="6">
        <v>582.03800000000001</v>
      </c>
      <c r="AC541" s="6">
        <v>61.48</v>
      </c>
      <c r="AD541" s="6">
        <v>323.49099999999999</v>
      </c>
      <c r="AE541" s="6">
        <v>1169.0730000000001</v>
      </c>
      <c r="AF541" s="6">
        <v>1195.346</v>
      </c>
      <c r="AG541" s="6">
        <v>16.628</v>
      </c>
      <c r="AH541" s="6">
        <v>102448.79700000001</v>
      </c>
      <c r="AI541" s="6">
        <v>1.2709999999999999</v>
      </c>
      <c r="AJ541" s="6">
        <v>1.5509999999999999</v>
      </c>
      <c r="AK541" s="6">
        <v>0.313</v>
      </c>
      <c r="AL541" s="6">
        <v>14.358000000000001</v>
      </c>
      <c r="AM541" s="6">
        <v>2.899</v>
      </c>
      <c r="AN541" s="6">
        <v>9.9969999999999999</v>
      </c>
      <c r="AO541" s="6">
        <v>6.1689999999999996</v>
      </c>
      <c r="AP541" s="6">
        <v>4.2140000000000004</v>
      </c>
      <c r="AQ541" s="6">
        <v>0.85099999999999998</v>
      </c>
      <c r="AR541" s="6">
        <v>5.01</v>
      </c>
      <c r="AS541" s="6">
        <v>1.0109999999999999</v>
      </c>
      <c r="AT541" s="6">
        <v>3.3</v>
      </c>
      <c r="AU541" s="6">
        <v>0.66600000000000004</v>
      </c>
      <c r="AV541" s="6">
        <v>24.298999999999999</v>
      </c>
      <c r="AW541" s="6">
        <v>4.9050000000000002</v>
      </c>
      <c r="AX541" s="6">
        <v>0.124</v>
      </c>
      <c r="AY541" s="6">
        <v>0.61499999999999999</v>
      </c>
      <c r="AZ541" s="6">
        <v>507.48700000000002</v>
      </c>
      <c r="BA541" s="6">
        <v>5.5E-2</v>
      </c>
      <c r="BB541" s="6">
        <v>0.13</v>
      </c>
      <c r="BC541" s="6">
        <v>0.124</v>
      </c>
      <c r="BD541" s="6">
        <v>2.1999999999999999E-2</v>
      </c>
      <c r="BE541" s="6">
        <v>0.186</v>
      </c>
      <c r="BF541" s="6">
        <v>0.16200000000000001</v>
      </c>
      <c r="BG541" s="6">
        <v>0.16400000000000001</v>
      </c>
      <c r="BH541" s="6">
        <v>8.8999999999999996E-2</v>
      </c>
      <c r="BI541" s="6">
        <v>0.42499999999999999</v>
      </c>
      <c r="BJ541" s="6">
        <v>0.17699999999999999</v>
      </c>
      <c r="BK541" s="6">
        <v>0.16800000000000001</v>
      </c>
      <c r="BL541" s="6">
        <v>0.246</v>
      </c>
      <c r="BM541" s="6">
        <v>0.248</v>
      </c>
      <c r="BN541" s="6">
        <v>0.41899999999999998</v>
      </c>
      <c r="BO541" s="6">
        <v>0.22600000000000001</v>
      </c>
      <c r="BP541" s="6">
        <v>8.5000000000000006E-2</v>
      </c>
      <c r="BQ541" s="6">
        <v>0.21299999999999999</v>
      </c>
      <c r="BR541" s="6">
        <v>0.224</v>
      </c>
      <c r="BS541" s="6">
        <v>0.17699999999999999</v>
      </c>
      <c r="BT541" s="6">
        <v>1E-3</v>
      </c>
      <c r="BU541" s="6">
        <v>1E-3</v>
      </c>
      <c r="BV541" s="6">
        <v>2E-3</v>
      </c>
      <c r="BW541" s="6">
        <v>0</v>
      </c>
      <c r="BX541" s="6">
        <v>30.56</v>
      </c>
      <c r="BY541" s="6">
        <v>49.52</v>
      </c>
      <c r="BZ541" s="6">
        <v>6.4950000000000001</v>
      </c>
      <c r="CA541" s="6">
        <v>14.502000000000001</v>
      </c>
    </row>
    <row r="542" spans="1:79" x14ac:dyDescent="0.25">
      <c r="A542" s="4" t="s">
        <v>49</v>
      </c>
      <c r="B542" s="4">
        <v>2012</v>
      </c>
      <c r="C542" s="4" t="s">
        <v>50</v>
      </c>
      <c r="D542" s="5">
        <v>5019058</v>
      </c>
      <c r="E542" s="5">
        <v>465000000000</v>
      </c>
      <c r="F542" s="6">
        <v>0.72499999999999998</v>
      </c>
      <c r="G542" s="6">
        <v>0.14399999999999999</v>
      </c>
      <c r="H542" s="6">
        <v>44.3</v>
      </c>
      <c r="I542" s="6">
        <v>-0.49099999999999999</v>
      </c>
      <c r="J542" s="7">
        <v>-1.0960000000000001</v>
      </c>
      <c r="K542" s="6">
        <v>48.587000000000003</v>
      </c>
      <c r="L542" s="6">
        <v>-0.41799999999999998</v>
      </c>
      <c r="M542" s="6">
        <v>-0.85199999999999998</v>
      </c>
      <c r="N542" s="6">
        <v>9.68</v>
      </c>
      <c r="O542" s="6">
        <v>0.11799999999999999</v>
      </c>
      <c r="P542" s="6">
        <v>8.5999999999999993E-2</v>
      </c>
      <c r="Q542" s="6">
        <v>8.8260000000000005</v>
      </c>
      <c r="R542" s="6">
        <v>0.108</v>
      </c>
      <c r="S542" s="6">
        <v>7.9000000000000001E-2</v>
      </c>
      <c r="T542" s="6">
        <v>3.1909999999999998</v>
      </c>
      <c r="U542" s="6">
        <v>0.63600000000000001</v>
      </c>
      <c r="V542" s="6">
        <v>48.362000000000002</v>
      </c>
      <c r="W542" s="6">
        <v>9.6359999999999992</v>
      </c>
      <c r="X542" s="6">
        <v>0.11799999999999999</v>
      </c>
      <c r="Y542" s="6">
        <v>56.143999999999998</v>
      </c>
      <c r="Z542" s="6">
        <v>2278.701</v>
      </c>
      <c r="AA542" s="6">
        <v>3451.0459999999998</v>
      </c>
      <c r="AB542" s="6">
        <v>585.22900000000004</v>
      </c>
      <c r="AC542" s="6">
        <v>62.902999999999999</v>
      </c>
      <c r="AD542" s="6">
        <v>337.57100000000003</v>
      </c>
      <c r="AE542" s="6">
        <v>1173.3589999999999</v>
      </c>
      <c r="AF542" s="6">
        <v>1219.6379999999999</v>
      </c>
      <c r="AG542" s="6">
        <v>17.216000000000001</v>
      </c>
      <c r="AH542" s="6">
        <v>111982.734</v>
      </c>
      <c r="AI542" s="6">
        <v>1.37</v>
      </c>
      <c r="AJ542" s="6">
        <v>1.423</v>
      </c>
      <c r="AK542" s="6">
        <v>0.28399999999999997</v>
      </c>
      <c r="AL542" s="6">
        <v>14.081</v>
      </c>
      <c r="AM542" s="6">
        <v>2.806</v>
      </c>
      <c r="AN542" s="6">
        <v>9.625</v>
      </c>
      <c r="AO542" s="6">
        <v>5.85</v>
      </c>
      <c r="AP542" s="6">
        <v>4.2869999999999999</v>
      </c>
      <c r="AQ542" s="6">
        <v>0.85399999999999998</v>
      </c>
      <c r="AR542" s="6">
        <v>4.95</v>
      </c>
      <c r="AS542" s="6">
        <v>0.98599999999999999</v>
      </c>
      <c r="AT542" s="6">
        <v>3.29</v>
      </c>
      <c r="AU542" s="6">
        <v>0.65600000000000003</v>
      </c>
      <c r="AV542" s="6">
        <v>24.292000000000002</v>
      </c>
      <c r="AW542" s="6">
        <v>4.84</v>
      </c>
      <c r="AX542" s="6">
        <v>0.11700000000000001</v>
      </c>
      <c r="AY542" s="6">
        <v>0.58799999999999997</v>
      </c>
      <c r="AZ542" s="6">
        <v>562.048</v>
      </c>
      <c r="BA542" s="6">
        <v>5.1999999999999998E-2</v>
      </c>
      <c r="BB542" s="6">
        <v>0.127</v>
      </c>
      <c r="BC542" s="6">
        <v>0.122</v>
      </c>
      <c r="BD542" s="6">
        <v>2.1000000000000001E-2</v>
      </c>
      <c r="BE542" s="6">
        <v>0.18</v>
      </c>
      <c r="BF542" s="6">
        <v>0.161</v>
      </c>
      <c r="BG542" s="6">
        <v>0.16400000000000001</v>
      </c>
      <c r="BH542" s="6">
        <v>8.6999999999999994E-2</v>
      </c>
      <c r="BI542" s="6">
        <v>0.42399999999999999</v>
      </c>
      <c r="BJ542" s="6">
        <v>0.17799999999999999</v>
      </c>
      <c r="BK542" s="6">
        <v>0.16700000000000001</v>
      </c>
      <c r="BL542" s="6">
        <v>0.245</v>
      </c>
      <c r="BM542" s="6">
        <v>0.247</v>
      </c>
      <c r="BN542" s="6">
        <v>0.374</v>
      </c>
      <c r="BO542" s="6">
        <v>0.217</v>
      </c>
      <c r="BP542" s="6">
        <v>8.8999999999999996E-2</v>
      </c>
      <c r="BQ542" s="6">
        <v>0.21</v>
      </c>
      <c r="BR542" s="6">
        <v>0.21299999999999999</v>
      </c>
      <c r="BS542" s="6">
        <v>0.17599999999999999</v>
      </c>
      <c r="BT542" s="6">
        <v>1E-3</v>
      </c>
      <c r="BU542" s="6">
        <v>1E-3</v>
      </c>
      <c r="BV542" s="6">
        <v>2E-3</v>
      </c>
      <c r="BW542" s="6">
        <v>0</v>
      </c>
      <c r="BX542" s="6">
        <v>29.36</v>
      </c>
      <c r="BY542" s="6">
        <v>48.31</v>
      </c>
      <c r="BZ542" s="6">
        <v>4.0620000000000003</v>
      </c>
      <c r="CA542" s="6">
        <v>9.17</v>
      </c>
    </row>
    <row r="543" spans="1:79" x14ac:dyDescent="0.25">
      <c r="A543" s="4" t="s">
        <v>49</v>
      </c>
      <c r="B543" s="4">
        <v>2013</v>
      </c>
      <c r="C543" s="4" t="s">
        <v>50</v>
      </c>
      <c r="D543" s="5">
        <v>5080667</v>
      </c>
      <c r="E543" s="5">
        <v>480000000000</v>
      </c>
      <c r="F543" s="6">
        <v>0.73099999999999998</v>
      </c>
      <c r="G543" s="6">
        <v>0.14399999999999999</v>
      </c>
      <c r="H543" s="6">
        <v>44.585999999999999</v>
      </c>
      <c r="I543" s="6">
        <v>0.28599999999999998</v>
      </c>
      <c r="J543" s="7">
        <v>0.64600000000000002</v>
      </c>
      <c r="K543" s="6">
        <v>49.313000000000002</v>
      </c>
      <c r="L543" s="6">
        <v>0.72599999999999998</v>
      </c>
      <c r="M543" s="6">
        <v>1.494</v>
      </c>
      <c r="N543" s="6">
        <v>9.7059999999999995</v>
      </c>
      <c r="O543" s="6">
        <v>0.11899999999999999</v>
      </c>
      <c r="P543" s="6">
        <v>9.4E-2</v>
      </c>
      <c r="Q543" s="6">
        <v>8.7759999999999998</v>
      </c>
      <c r="R543" s="6">
        <v>0.108</v>
      </c>
      <c r="S543" s="6">
        <v>8.5000000000000006E-2</v>
      </c>
      <c r="T543" s="6">
        <v>3.2930000000000001</v>
      </c>
      <c r="U543" s="6">
        <v>0.64800000000000002</v>
      </c>
      <c r="V543" s="6">
        <v>48.982999999999997</v>
      </c>
      <c r="W543" s="6">
        <v>9.641</v>
      </c>
      <c r="X543" s="6">
        <v>0.11799999999999999</v>
      </c>
      <c r="Y543" s="6">
        <v>56.875</v>
      </c>
      <c r="Z543" s="6">
        <v>2323.2869999999998</v>
      </c>
      <c r="AA543" s="6">
        <v>3500.3580000000002</v>
      </c>
      <c r="AB543" s="6">
        <v>588.52200000000005</v>
      </c>
      <c r="AC543" s="6">
        <v>64.414000000000001</v>
      </c>
      <c r="AD543" s="6">
        <v>351.47399999999999</v>
      </c>
      <c r="AE543" s="6">
        <v>1178.086</v>
      </c>
      <c r="AF543" s="6">
        <v>1244.1659999999999</v>
      </c>
      <c r="AG543" s="6">
        <v>17.837</v>
      </c>
      <c r="AH543" s="6">
        <v>103711.92200000001</v>
      </c>
      <c r="AI543" s="6">
        <v>1.2709999999999999</v>
      </c>
      <c r="AJ543" s="6">
        <v>1.5109999999999999</v>
      </c>
      <c r="AK543" s="6">
        <v>0.29699999999999999</v>
      </c>
      <c r="AL543" s="6">
        <v>13.901999999999999</v>
      </c>
      <c r="AM543" s="6">
        <v>2.7360000000000002</v>
      </c>
      <c r="AN543" s="6">
        <v>9.6880000000000006</v>
      </c>
      <c r="AO543" s="6">
        <v>5.9580000000000002</v>
      </c>
      <c r="AP543" s="6">
        <v>4.7270000000000003</v>
      </c>
      <c r="AQ543" s="6">
        <v>0.93</v>
      </c>
      <c r="AR543" s="6">
        <v>4.83</v>
      </c>
      <c r="AS543" s="6">
        <v>0.95099999999999996</v>
      </c>
      <c r="AT543" s="6">
        <v>3.28</v>
      </c>
      <c r="AU543" s="6">
        <v>0.64600000000000002</v>
      </c>
      <c r="AV543" s="6">
        <v>24.527999999999999</v>
      </c>
      <c r="AW543" s="6">
        <v>4.8280000000000003</v>
      </c>
      <c r="AX543" s="6">
        <v>0.122</v>
      </c>
      <c r="AY543" s="6">
        <v>0.621</v>
      </c>
      <c r="AZ543" s="6">
        <v>526.92600000000004</v>
      </c>
      <c r="BA543" s="6">
        <v>5.0999999999999997E-2</v>
      </c>
      <c r="BB543" s="6">
        <v>0.126</v>
      </c>
      <c r="BC543" s="6">
        <v>0.123</v>
      </c>
      <c r="BD543" s="6">
        <v>2.1999999999999999E-2</v>
      </c>
      <c r="BE543" s="6">
        <v>0.17399999999999999</v>
      </c>
      <c r="BF543" s="6">
        <v>0.16</v>
      </c>
      <c r="BG543" s="6">
        <v>0.16300000000000001</v>
      </c>
      <c r="BH543" s="6">
        <v>8.5999999999999993E-2</v>
      </c>
      <c r="BI543" s="6">
        <v>0.42299999999999999</v>
      </c>
      <c r="BJ543" s="6">
        <v>0.17899999999999999</v>
      </c>
      <c r="BK543" s="6">
        <v>0.16700000000000001</v>
      </c>
      <c r="BL543" s="6">
        <v>0.24399999999999999</v>
      </c>
      <c r="BM543" s="6">
        <v>0.245</v>
      </c>
      <c r="BN543" s="6">
        <v>0.39</v>
      </c>
      <c r="BO543" s="6">
        <v>0.21199999999999999</v>
      </c>
      <c r="BP543" s="6">
        <v>0.10199999999999999</v>
      </c>
      <c r="BQ543" s="6">
        <v>0.21099999999999999</v>
      </c>
      <c r="BR543" s="6">
        <v>0.21099999999999999</v>
      </c>
      <c r="BS543" s="6">
        <v>0.17599999999999999</v>
      </c>
      <c r="BT543" s="6">
        <v>1E-3</v>
      </c>
      <c r="BU543" s="6">
        <v>1E-3</v>
      </c>
      <c r="BV543" s="6">
        <v>2E-3</v>
      </c>
      <c r="BW543" s="6">
        <v>0</v>
      </c>
      <c r="BX543" s="6">
        <v>30.27</v>
      </c>
      <c r="BY543" s="6">
        <v>49.22</v>
      </c>
      <c r="BZ543" s="6">
        <v>4.3970000000000002</v>
      </c>
      <c r="CA543" s="6">
        <v>9.8610000000000007</v>
      </c>
    </row>
    <row r="544" spans="1:79" x14ac:dyDescent="0.25">
      <c r="A544" s="4" t="s">
        <v>49</v>
      </c>
      <c r="B544" s="4">
        <v>2014</v>
      </c>
      <c r="C544" s="4" t="s">
        <v>50</v>
      </c>
      <c r="D544" s="5">
        <v>5137926</v>
      </c>
      <c r="E544" s="5">
        <v>495000000000</v>
      </c>
      <c r="F544" s="6">
        <v>0.72699999999999998</v>
      </c>
      <c r="G544" s="6">
        <v>0.14099999999999999</v>
      </c>
      <c r="H544" s="6">
        <v>45.045999999999999</v>
      </c>
      <c r="I544" s="6">
        <v>0.46</v>
      </c>
      <c r="J544" s="7">
        <v>1.032</v>
      </c>
      <c r="K544" s="6">
        <v>50.029000000000003</v>
      </c>
      <c r="L544" s="6">
        <v>0.71599999999999997</v>
      </c>
      <c r="M544" s="6">
        <v>1.4530000000000001</v>
      </c>
      <c r="N544" s="6">
        <v>9.7370000000000001</v>
      </c>
      <c r="O544" s="6">
        <v>0.11799999999999999</v>
      </c>
      <c r="P544" s="6">
        <v>9.1999999999999998E-2</v>
      </c>
      <c r="Q544" s="6">
        <v>8.7669999999999995</v>
      </c>
      <c r="R544" s="6">
        <v>0.107</v>
      </c>
      <c r="S544" s="6">
        <v>8.3000000000000004E-2</v>
      </c>
      <c r="T544" s="6">
        <v>3.5270000000000001</v>
      </c>
      <c r="U544" s="6">
        <v>0.68600000000000005</v>
      </c>
      <c r="V544" s="6">
        <v>48.609000000000002</v>
      </c>
      <c r="W544" s="6">
        <v>9.4610000000000003</v>
      </c>
      <c r="X544" s="6">
        <v>0.115</v>
      </c>
      <c r="Y544" s="6">
        <v>57.601999999999997</v>
      </c>
      <c r="Z544" s="6">
        <v>2368.3330000000001</v>
      </c>
      <c r="AA544" s="6">
        <v>3550.3870000000002</v>
      </c>
      <c r="AB544" s="6">
        <v>592.04899999999998</v>
      </c>
      <c r="AC544" s="6">
        <v>65.822000000000003</v>
      </c>
      <c r="AD544" s="6">
        <v>366.11799999999999</v>
      </c>
      <c r="AE544" s="6">
        <v>1183.069</v>
      </c>
      <c r="AF544" s="6">
        <v>1268.2650000000001</v>
      </c>
      <c r="AG544" s="6">
        <v>18.477</v>
      </c>
      <c r="AH544" s="6">
        <v>105633.75</v>
      </c>
      <c r="AI544" s="6">
        <v>1.2849999999999999</v>
      </c>
      <c r="AJ544" s="6">
        <v>1.4079999999999999</v>
      </c>
      <c r="AK544" s="6">
        <v>0.27400000000000002</v>
      </c>
      <c r="AL544" s="6">
        <v>14.645</v>
      </c>
      <c r="AM544" s="6">
        <v>2.85</v>
      </c>
      <c r="AN544" s="6">
        <v>9.5120000000000005</v>
      </c>
      <c r="AO544" s="6">
        <v>5.827</v>
      </c>
      <c r="AP544" s="6">
        <v>4.9829999999999997</v>
      </c>
      <c r="AQ544" s="6">
        <v>0.97</v>
      </c>
      <c r="AR544" s="6">
        <v>4.75</v>
      </c>
      <c r="AS544" s="6">
        <v>0.92400000000000004</v>
      </c>
      <c r="AT544" s="6">
        <v>3.33</v>
      </c>
      <c r="AU544" s="6">
        <v>0.64800000000000002</v>
      </c>
      <c r="AV544" s="6">
        <v>24.099</v>
      </c>
      <c r="AW544" s="6">
        <v>4.6900000000000004</v>
      </c>
      <c r="AX544" s="6">
        <v>0.125</v>
      </c>
      <c r="AY544" s="6">
        <v>0.64</v>
      </c>
      <c r="AZ544" s="6">
        <v>542.73800000000006</v>
      </c>
      <c r="BA544" s="6">
        <v>4.8000000000000001E-2</v>
      </c>
      <c r="BB544" s="6">
        <v>0.127</v>
      </c>
      <c r="BC544" s="6">
        <v>0.124</v>
      </c>
      <c r="BD544" s="6">
        <v>2.3E-2</v>
      </c>
      <c r="BE544" s="6">
        <v>0.16900000000000001</v>
      </c>
      <c r="BF544" s="6">
        <v>0.16</v>
      </c>
      <c r="BG544" s="6">
        <v>0.16200000000000001</v>
      </c>
      <c r="BH544" s="6">
        <v>8.4000000000000005E-2</v>
      </c>
      <c r="BI544" s="6">
        <v>0.42099999999999999</v>
      </c>
      <c r="BJ544" s="6">
        <v>0.18099999999999999</v>
      </c>
      <c r="BK544" s="6">
        <v>0.16600000000000001</v>
      </c>
      <c r="BL544" s="6">
        <v>0.24299999999999999</v>
      </c>
      <c r="BM544" s="6">
        <v>0.24399999999999999</v>
      </c>
      <c r="BN544" s="6">
        <v>0.36299999999999999</v>
      </c>
      <c r="BO544" s="6">
        <v>0.22</v>
      </c>
      <c r="BP544" s="6">
        <v>0.10100000000000001</v>
      </c>
      <c r="BQ544" s="6">
        <v>0.20599999999999999</v>
      </c>
      <c r="BR544" s="6">
        <v>0.21</v>
      </c>
      <c r="BS544" s="6">
        <v>0.17499999999999999</v>
      </c>
      <c r="BT544" s="6">
        <v>1E-3</v>
      </c>
      <c r="BU544" s="6">
        <v>1E-3</v>
      </c>
      <c r="BV544" s="6">
        <v>3.0000000000000001E-3</v>
      </c>
      <c r="BW544" s="6">
        <v>0</v>
      </c>
      <c r="BX544" s="6">
        <v>29.94</v>
      </c>
      <c r="BY544" s="6">
        <v>48.87</v>
      </c>
      <c r="BZ544" s="6">
        <v>3.5630000000000002</v>
      </c>
      <c r="CA544" s="6">
        <v>7.9089999999999998</v>
      </c>
    </row>
    <row r="545" spans="1:79" x14ac:dyDescent="0.25">
      <c r="A545" s="4" t="s">
        <v>49</v>
      </c>
      <c r="B545" s="4">
        <v>2015</v>
      </c>
      <c r="C545" s="4" t="s">
        <v>50</v>
      </c>
      <c r="D545" s="5">
        <v>5190357</v>
      </c>
      <c r="E545" s="5">
        <v>510000000000</v>
      </c>
      <c r="F545" s="6">
        <v>0.67200000000000004</v>
      </c>
      <c r="G545" s="6">
        <v>0.129</v>
      </c>
      <c r="H545" s="6">
        <v>45.59</v>
      </c>
      <c r="I545" s="6">
        <v>0.54400000000000004</v>
      </c>
      <c r="J545" s="7">
        <v>1.208</v>
      </c>
      <c r="K545" s="6">
        <v>50.792999999999999</v>
      </c>
      <c r="L545" s="6">
        <v>0.76400000000000001</v>
      </c>
      <c r="M545" s="6">
        <v>1.5269999999999999</v>
      </c>
      <c r="N545" s="6">
        <v>9.7859999999999996</v>
      </c>
      <c r="O545" s="6">
        <v>0.11799999999999999</v>
      </c>
      <c r="P545" s="6">
        <v>9.2999999999999999E-2</v>
      </c>
      <c r="Q545" s="6">
        <v>8.7840000000000007</v>
      </c>
      <c r="R545" s="6">
        <v>0.106</v>
      </c>
      <c r="S545" s="6">
        <v>8.3000000000000004E-2</v>
      </c>
      <c r="T545" s="6">
        <v>3.4279999999999999</v>
      </c>
      <c r="U545" s="6">
        <v>0.66100000000000003</v>
      </c>
      <c r="V545" s="6">
        <v>50.576999999999998</v>
      </c>
      <c r="W545" s="6">
        <v>9.7439999999999998</v>
      </c>
      <c r="X545" s="6">
        <v>0.11799999999999999</v>
      </c>
      <c r="Y545" s="6">
        <v>58.274000000000001</v>
      </c>
      <c r="Z545" s="6">
        <v>2413.9229999999998</v>
      </c>
      <c r="AA545" s="6">
        <v>3601.18</v>
      </c>
      <c r="AB545" s="6">
        <v>595.47699999999998</v>
      </c>
      <c r="AC545" s="6">
        <v>67.343999999999994</v>
      </c>
      <c r="AD545" s="6">
        <v>381.625</v>
      </c>
      <c r="AE545" s="6">
        <v>1188.2719999999999</v>
      </c>
      <c r="AF545" s="6">
        <v>1292.1559999999999</v>
      </c>
      <c r="AG545" s="6">
        <v>19.047999999999998</v>
      </c>
      <c r="AH545" s="6">
        <v>105580.383</v>
      </c>
      <c r="AI545" s="6">
        <v>1.2769999999999999</v>
      </c>
      <c r="AJ545" s="6">
        <v>1.522</v>
      </c>
      <c r="AK545" s="6">
        <v>0.29299999999999998</v>
      </c>
      <c r="AL545" s="6">
        <v>15.506</v>
      </c>
      <c r="AM545" s="6">
        <v>2.9870000000000001</v>
      </c>
      <c r="AN545" s="6">
        <v>9.4930000000000003</v>
      </c>
      <c r="AO545" s="6">
        <v>5.8440000000000003</v>
      </c>
      <c r="AP545" s="6">
        <v>5.2030000000000003</v>
      </c>
      <c r="AQ545" s="6">
        <v>1.002</v>
      </c>
      <c r="AR545" s="6">
        <v>4.76</v>
      </c>
      <c r="AS545" s="6">
        <v>0.91700000000000004</v>
      </c>
      <c r="AT545" s="6">
        <v>3.35</v>
      </c>
      <c r="AU545" s="6">
        <v>0.64500000000000002</v>
      </c>
      <c r="AV545" s="6">
        <v>23.890999999999998</v>
      </c>
      <c r="AW545" s="6">
        <v>4.6029999999999998</v>
      </c>
      <c r="AX545" s="6">
        <v>0.11</v>
      </c>
      <c r="AY545" s="6">
        <v>0.57099999999999995</v>
      </c>
      <c r="AZ545" s="6">
        <v>548</v>
      </c>
      <c r="BA545" s="6">
        <v>4.7E-2</v>
      </c>
      <c r="BB545" s="6">
        <v>0.128</v>
      </c>
      <c r="BC545" s="6">
        <v>0.124</v>
      </c>
      <c r="BD545" s="6">
        <v>2.3E-2</v>
      </c>
      <c r="BE545" s="6">
        <v>0.16400000000000001</v>
      </c>
      <c r="BF545" s="6">
        <v>0.159</v>
      </c>
      <c r="BG545" s="6">
        <v>0.161</v>
      </c>
      <c r="BH545" s="6">
        <v>8.3000000000000004E-2</v>
      </c>
      <c r="BI545" s="6">
        <v>0.42099999999999999</v>
      </c>
      <c r="BJ545" s="6">
        <v>0.182</v>
      </c>
      <c r="BK545" s="6">
        <v>0.16600000000000001</v>
      </c>
      <c r="BL545" s="6">
        <v>0.24199999999999999</v>
      </c>
      <c r="BM545" s="6">
        <v>0.24199999999999999</v>
      </c>
      <c r="BN545" s="6">
        <v>0.39700000000000002</v>
      </c>
      <c r="BO545" s="6">
        <v>0.22800000000000001</v>
      </c>
      <c r="BP545" s="6">
        <v>9.7000000000000003E-2</v>
      </c>
      <c r="BQ545" s="6">
        <v>0.2</v>
      </c>
      <c r="BR545" s="6">
        <v>0.189</v>
      </c>
      <c r="BS545" s="6">
        <v>0.17499999999999999</v>
      </c>
      <c r="BT545" s="6">
        <v>1E-3</v>
      </c>
      <c r="BU545" s="6">
        <v>1E-3</v>
      </c>
      <c r="BV545" s="6">
        <v>3.0000000000000001E-3</v>
      </c>
      <c r="BW545" s="6">
        <v>0</v>
      </c>
      <c r="BX545" s="6">
        <v>30.33</v>
      </c>
      <c r="BY545" s="6">
        <v>49.27</v>
      </c>
      <c r="BZ545" s="6">
        <v>4.9870000000000001</v>
      </c>
      <c r="CA545" s="6">
        <v>10.938000000000001</v>
      </c>
    </row>
    <row r="546" spans="1:79" x14ac:dyDescent="0.25">
      <c r="A546" s="4" t="s">
        <v>49</v>
      </c>
      <c r="B546" s="4">
        <v>2016</v>
      </c>
      <c r="C546" s="4" t="s">
        <v>50</v>
      </c>
      <c r="D546" s="5">
        <v>5236591</v>
      </c>
      <c r="E546" s="5">
        <v>525000000000</v>
      </c>
      <c r="F546" s="6">
        <v>0.68400000000000005</v>
      </c>
      <c r="G546" s="6">
        <v>0.13100000000000001</v>
      </c>
      <c r="H546" s="6">
        <v>44.765000000000001</v>
      </c>
      <c r="I546" s="6">
        <v>-0.82499999999999996</v>
      </c>
      <c r="J546" s="7">
        <v>-1.81</v>
      </c>
      <c r="K546" s="6">
        <v>50.188000000000002</v>
      </c>
      <c r="L546" s="6">
        <v>-0.60499999999999998</v>
      </c>
      <c r="M546" s="6">
        <v>-1.1910000000000001</v>
      </c>
      <c r="N546" s="6">
        <v>9.5839999999999996</v>
      </c>
      <c r="O546" s="6">
        <v>0.11600000000000001</v>
      </c>
      <c r="P546" s="6">
        <v>0.09</v>
      </c>
      <c r="Q546" s="6">
        <v>8.5489999999999995</v>
      </c>
      <c r="R546" s="6">
        <v>0.10299999999999999</v>
      </c>
      <c r="S546" s="6">
        <v>0.08</v>
      </c>
      <c r="T546" s="6">
        <v>3.55</v>
      </c>
      <c r="U546" s="6">
        <v>0.67800000000000005</v>
      </c>
      <c r="V546" s="6">
        <v>49.521000000000001</v>
      </c>
      <c r="W546" s="6">
        <v>9.4570000000000007</v>
      </c>
      <c r="X546" s="6">
        <v>0.114</v>
      </c>
      <c r="Y546" s="6">
        <v>58.957999999999998</v>
      </c>
      <c r="Z546" s="6">
        <v>2458.6880000000001</v>
      </c>
      <c r="AA546" s="6">
        <v>3651.3679999999999</v>
      </c>
      <c r="AB546" s="6">
        <v>599.02700000000004</v>
      </c>
      <c r="AC546" s="6">
        <v>68.811000000000007</v>
      </c>
      <c r="AD546" s="6">
        <v>396.767</v>
      </c>
      <c r="AE546" s="6">
        <v>1193.6949999999999</v>
      </c>
      <c r="AF546" s="6">
        <v>1315.5229999999999</v>
      </c>
      <c r="AG546" s="6">
        <v>19.603000000000002</v>
      </c>
      <c r="AH546" s="6">
        <v>106194.95299999999</v>
      </c>
      <c r="AI546" s="6">
        <v>1.2829999999999999</v>
      </c>
      <c r="AJ546" s="6">
        <v>1.4670000000000001</v>
      </c>
      <c r="AK546" s="6">
        <v>0.28000000000000003</v>
      </c>
      <c r="AL546" s="6">
        <v>15.141999999999999</v>
      </c>
      <c r="AM546" s="6">
        <v>2.8919999999999999</v>
      </c>
      <c r="AN546" s="6">
        <v>9.3079999999999998</v>
      </c>
      <c r="AO546" s="6">
        <v>5.6870000000000003</v>
      </c>
      <c r="AP546" s="6">
        <v>5.423</v>
      </c>
      <c r="AQ546" s="6">
        <v>1.036</v>
      </c>
      <c r="AR546" s="6">
        <v>4.76</v>
      </c>
      <c r="AS546" s="6">
        <v>0.90900000000000003</v>
      </c>
      <c r="AT546" s="6">
        <v>3.38</v>
      </c>
      <c r="AU546" s="6">
        <v>0.64500000000000002</v>
      </c>
      <c r="AV546" s="6">
        <v>23.367000000000001</v>
      </c>
      <c r="AW546" s="6">
        <v>4.4619999999999997</v>
      </c>
      <c r="AX546" s="6">
        <v>0.106</v>
      </c>
      <c r="AY546" s="6">
        <v>0.55500000000000005</v>
      </c>
      <c r="AZ546" s="6">
        <v>556.1</v>
      </c>
      <c r="BA546" s="6">
        <v>4.5999999999999999E-2</v>
      </c>
      <c r="BB546" s="6">
        <v>0.126</v>
      </c>
      <c r="BC546" s="6">
        <v>0.125</v>
      </c>
      <c r="BD546" s="6">
        <v>2.5000000000000001E-2</v>
      </c>
      <c r="BE546" s="6">
        <v>0.159</v>
      </c>
      <c r="BF546" s="6">
        <v>0.158</v>
      </c>
      <c r="BG546" s="6">
        <v>0.161</v>
      </c>
      <c r="BH546" s="6">
        <v>8.2000000000000003E-2</v>
      </c>
      <c r="BI546" s="6">
        <v>0.42</v>
      </c>
      <c r="BJ546" s="6">
        <v>0.183</v>
      </c>
      <c r="BK546" s="6">
        <v>0.16500000000000001</v>
      </c>
      <c r="BL546" s="6">
        <v>0.24099999999999999</v>
      </c>
      <c r="BM546" s="6">
        <v>0.24</v>
      </c>
      <c r="BN546" s="6">
        <v>0.38800000000000001</v>
      </c>
      <c r="BO546" s="6">
        <v>0.217</v>
      </c>
      <c r="BP546" s="6">
        <v>0.12</v>
      </c>
      <c r="BQ546" s="6">
        <v>0.19400000000000001</v>
      </c>
      <c r="BR546" s="6">
        <v>0.185</v>
      </c>
      <c r="BS546" s="6">
        <v>0.17399999999999999</v>
      </c>
      <c r="BT546" s="6">
        <v>1E-3</v>
      </c>
      <c r="BU546" s="6">
        <v>1E-3</v>
      </c>
      <c r="BV546" s="6">
        <v>3.0000000000000001E-3</v>
      </c>
      <c r="BW546" s="6">
        <v>0</v>
      </c>
      <c r="BX546" s="6">
        <v>29.78</v>
      </c>
      <c r="BY546" s="6">
        <v>48.74</v>
      </c>
      <c r="BZ546" s="6">
        <v>4.7560000000000002</v>
      </c>
      <c r="CA546" s="6">
        <v>10.625</v>
      </c>
    </row>
    <row r="547" spans="1:79" x14ac:dyDescent="0.25">
      <c r="A547" s="4" t="s">
        <v>49</v>
      </c>
      <c r="B547" s="4">
        <v>2017</v>
      </c>
      <c r="C547" s="4" t="s">
        <v>50</v>
      </c>
      <c r="D547" s="5">
        <v>5277396</v>
      </c>
      <c r="E547" s="5">
        <v>540000000000</v>
      </c>
      <c r="F547" s="6">
        <v>0.76600000000000001</v>
      </c>
      <c r="G547" s="6">
        <v>0.14499999999999999</v>
      </c>
      <c r="H547" s="6">
        <v>44.241999999999997</v>
      </c>
      <c r="I547" s="6">
        <v>-0.52300000000000002</v>
      </c>
      <c r="J547" s="7">
        <v>-1.1679999999999999</v>
      </c>
      <c r="K547" s="6">
        <v>49.738</v>
      </c>
      <c r="L547" s="6">
        <v>-0.45</v>
      </c>
      <c r="M547" s="6">
        <v>-0.89600000000000002</v>
      </c>
      <c r="N547" s="6">
        <v>9.4250000000000007</v>
      </c>
      <c r="O547" s="6">
        <v>0.112</v>
      </c>
      <c r="P547" s="6">
        <v>8.8999999999999996E-2</v>
      </c>
      <c r="Q547" s="6">
        <v>8.3829999999999991</v>
      </c>
      <c r="R547" s="6">
        <v>0.1</v>
      </c>
      <c r="S547" s="6">
        <v>7.9000000000000001E-2</v>
      </c>
      <c r="T547" s="6">
        <v>3.6429999999999998</v>
      </c>
      <c r="U547" s="6">
        <v>0.69</v>
      </c>
      <c r="V547" s="6">
        <v>50.313000000000002</v>
      </c>
      <c r="W547" s="6">
        <v>9.5340000000000007</v>
      </c>
      <c r="X547" s="6">
        <v>0.113</v>
      </c>
      <c r="Y547" s="6">
        <v>59.723999999999997</v>
      </c>
      <c r="Z547" s="6">
        <v>2502.9299999999998</v>
      </c>
      <c r="AA547" s="6">
        <v>3701.1060000000002</v>
      </c>
      <c r="AB547" s="6">
        <v>602.66999999999996</v>
      </c>
      <c r="AC547" s="6">
        <v>69.915999999999997</v>
      </c>
      <c r="AD547" s="6">
        <v>412.27100000000002</v>
      </c>
      <c r="AE547" s="6">
        <v>1199.191</v>
      </c>
      <c r="AF547" s="6">
        <v>1338.2190000000001</v>
      </c>
      <c r="AG547" s="6">
        <v>20.131</v>
      </c>
      <c r="AH547" s="6">
        <v>105901.32799999999</v>
      </c>
      <c r="AI547" s="6">
        <v>1.26</v>
      </c>
      <c r="AJ547" s="6">
        <v>1.105</v>
      </c>
      <c r="AK547" s="6">
        <v>0.20899999999999999</v>
      </c>
      <c r="AL547" s="6">
        <v>15.504</v>
      </c>
      <c r="AM547" s="6">
        <v>2.9380000000000002</v>
      </c>
      <c r="AN547" s="6">
        <v>9.0419999999999998</v>
      </c>
      <c r="AO547" s="6">
        <v>5.452</v>
      </c>
      <c r="AP547" s="6">
        <v>5.4960000000000004</v>
      </c>
      <c r="AQ547" s="6">
        <v>1.0409999999999999</v>
      </c>
      <c r="AR547" s="6">
        <v>4.72</v>
      </c>
      <c r="AS547" s="6">
        <v>0.89400000000000002</v>
      </c>
      <c r="AT547" s="6">
        <v>3.39</v>
      </c>
      <c r="AU547" s="6">
        <v>0.64200000000000002</v>
      </c>
      <c r="AV547" s="6">
        <v>22.696000000000002</v>
      </c>
      <c r="AW547" s="6">
        <v>4.3010000000000002</v>
      </c>
      <c r="AX547" s="6">
        <v>0.1</v>
      </c>
      <c r="AY547" s="6">
        <v>0.52800000000000002</v>
      </c>
      <c r="AZ547" s="6">
        <v>558.88300000000004</v>
      </c>
      <c r="BA547" s="6">
        <v>5.0999999999999997E-2</v>
      </c>
      <c r="BB547" s="6">
        <v>0.123</v>
      </c>
      <c r="BC547" s="6">
        <v>0.123</v>
      </c>
      <c r="BD547" s="6">
        <v>2.5000000000000001E-2</v>
      </c>
      <c r="BE547" s="6">
        <v>0.155</v>
      </c>
      <c r="BF547" s="6">
        <v>0.157</v>
      </c>
      <c r="BG547" s="6">
        <v>0.16</v>
      </c>
      <c r="BH547" s="6">
        <v>8.1000000000000003E-2</v>
      </c>
      <c r="BI547" s="6">
        <v>0.41699999999999998</v>
      </c>
      <c r="BJ547" s="6">
        <v>0.185</v>
      </c>
      <c r="BK547" s="6">
        <v>0.16500000000000001</v>
      </c>
      <c r="BL547" s="6">
        <v>0.24</v>
      </c>
      <c r="BM547" s="6">
        <v>0.23699999999999999</v>
      </c>
      <c r="BN547" s="6">
        <v>0.28199999999999997</v>
      </c>
      <c r="BO547" s="6">
        <v>0.217</v>
      </c>
      <c r="BP547" s="6">
        <v>0.127</v>
      </c>
      <c r="BQ547" s="6">
        <v>0.185</v>
      </c>
      <c r="BR547" s="6">
        <v>0.17499999999999999</v>
      </c>
      <c r="BS547" s="6">
        <v>0.17299999999999999</v>
      </c>
      <c r="BT547" s="6">
        <v>1E-3</v>
      </c>
      <c r="BU547" s="6">
        <v>1E-3</v>
      </c>
      <c r="BV547" s="6">
        <v>3.0000000000000001E-3</v>
      </c>
      <c r="BW547" s="6">
        <v>0</v>
      </c>
      <c r="BX547" s="6">
        <v>28.77</v>
      </c>
      <c r="BY547" s="6">
        <v>47.72</v>
      </c>
      <c r="BZ547" s="6">
        <v>6.0709999999999997</v>
      </c>
      <c r="CA547" s="6">
        <v>13.723000000000001</v>
      </c>
    </row>
    <row r="548" spans="1:79" x14ac:dyDescent="0.25">
      <c r="A548" s="4" t="s">
        <v>49</v>
      </c>
      <c r="B548" s="4">
        <v>2018</v>
      </c>
      <c r="C548" s="4" t="s">
        <v>50</v>
      </c>
      <c r="D548" s="5">
        <v>5312321</v>
      </c>
      <c r="E548" s="5">
        <v>555000000000</v>
      </c>
      <c r="F548" s="6">
        <v>0.73</v>
      </c>
      <c r="G548" s="6">
        <v>0.13700000000000001</v>
      </c>
      <c r="H548" s="6">
        <v>44.393000000000001</v>
      </c>
      <c r="I548" s="6">
        <v>0.151</v>
      </c>
      <c r="J548" s="7">
        <v>0.34100000000000003</v>
      </c>
      <c r="K548" s="6">
        <v>50.109000000000002</v>
      </c>
      <c r="L548" s="6">
        <v>0.371</v>
      </c>
      <c r="M548" s="6">
        <v>0.746</v>
      </c>
      <c r="N548" s="6">
        <v>9.4329999999999998</v>
      </c>
      <c r="O548" s="6">
        <v>0.112</v>
      </c>
      <c r="P548" s="6">
        <v>9.0999999999999998E-2</v>
      </c>
      <c r="Q548" s="6">
        <v>8.3569999999999993</v>
      </c>
      <c r="R548" s="6">
        <v>9.9000000000000005E-2</v>
      </c>
      <c r="S548" s="6">
        <v>8.1000000000000003E-2</v>
      </c>
      <c r="T548" s="6">
        <v>3.5270000000000001</v>
      </c>
      <c r="U548" s="6">
        <v>0.66400000000000003</v>
      </c>
      <c r="V548" s="6">
        <v>49.776000000000003</v>
      </c>
      <c r="W548" s="6">
        <v>9.3699999999999992</v>
      </c>
      <c r="X548" s="6">
        <v>0.111</v>
      </c>
      <c r="Y548" s="6">
        <v>60.454000000000001</v>
      </c>
      <c r="Z548" s="6">
        <v>2547.3229999999999</v>
      </c>
      <c r="AA548" s="6">
        <v>3751.2150000000001</v>
      </c>
      <c r="AB548" s="6">
        <v>606.197</v>
      </c>
      <c r="AC548" s="6">
        <v>70.995000000000005</v>
      </c>
      <c r="AD548" s="6">
        <v>427.56700000000001</v>
      </c>
      <c r="AE548" s="6">
        <v>1204.9059999999999</v>
      </c>
      <c r="AF548" s="6">
        <v>1361.43</v>
      </c>
      <c r="AG548" s="6">
        <v>20.68</v>
      </c>
      <c r="AH548" s="6">
        <v>103558.18799999999</v>
      </c>
      <c r="AI548" s="6">
        <v>1.224</v>
      </c>
      <c r="AJ548" s="6">
        <v>1.079</v>
      </c>
      <c r="AK548" s="6">
        <v>0.20300000000000001</v>
      </c>
      <c r="AL548" s="6">
        <v>15.297000000000001</v>
      </c>
      <c r="AM548" s="6">
        <v>2.88</v>
      </c>
      <c r="AN548" s="6">
        <v>8.9429999999999996</v>
      </c>
      <c r="AO548" s="6">
        <v>5.3819999999999997</v>
      </c>
      <c r="AP548" s="6">
        <v>5.7160000000000002</v>
      </c>
      <c r="AQ548" s="6">
        <v>1.0760000000000001</v>
      </c>
      <c r="AR548" s="6">
        <v>4.6100000000000003</v>
      </c>
      <c r="AS548" s="6">
        <v>0.86799999999999999</v>
      </c>
      <c r="AT548" s="6">
        <v>3.36</v>
      </c>
      <c r="AU548" s="6">
        <v>0.63200000000000001</v>
      </c>
      <c r="AV548" s="6">
        <v>23.210999999999999</v>
      </c>
      <c r="AW548" s="6">
        <v>4.3689999999999998</v>
      </c>
      <c r="AX548" s="6">
        <v>0.10299999999999999</v>
      </c>
      <c r="AY548" s="6">
        <v>0.54900000000000004</v>
      </c>
      <c r="AZ548" s="6">
        <v>550.13400000000001</v>
      </c>
      <c r="BA548" s="6">
        <v>4.7E-2</v>
      </c>
      <c r="BB548" s="6">
        <v>0.121</v>
      </c>
      <c r="BC548" s="6">
        <v>0.122</v>
      </c>
      <c r="BD548" s="6">
        <v>2.4E-2</v>
      </c>
      <c r="BE548" s="6">
        <v>0.151</v>
      </c>
      <c r="BF548" s="6">
        <v>0.157</v>
      </c>
      <c r="BG548" s="6">
        <v>0.159</v>
      </c>
      <c r="BH548" s="6">
        <v>0.08</v>
      </c>
      <c r="BI548" s="6">
        <v>0.41299999999999998</v>
      </c>
      <c r="BJ548" s="6">
        <v>0.185</v>
      </c>
      <c r="BK548" s="6">
        <v>0.16500000000000001</v>
      </c>
      <c r="BL548" s="6">
        <v>0.23899999999999999</v>
      </c>
      <c r="BM548" s="6">
        <v>0.23499999999999999</v>
      </c>
      <c r="BN548" s="6">
        <v>0.26200000000000001</v>
      </c>
      <c r="BO548" s="6">
        <v>0.20300000000000001</v>
      </c>
      <c r="BP548" s="6">
        <v>0.13700000000000001</v>
      </c>
      <c r="BQ548" s="6">
        <v>0.189</v>
      </c>
      <c r="BR548" s="6">
        <v>0.182</v>
      </c>
      <c r="BS548" s="6">
        <v>0.17299999999999999</v>
      </c>
      <c r="BT548" s="6">
        <v>1E-3</v>
      </c>
      <c r="BU548" s="6">
        <v>1E-3</v>
      </c>
      <c r="BV548" s="6">
        <v>3.0000000000000001E-3</v>
      </c>
      <c r="BW548" s="6">
        <v>0</v>
      </c>
      <c r="BX548" s="6">
        <v>28.59</v>
      </c>
      <c r="BY548" s="6">
        <v>47.51</v>
      </c>
      <c r="BZ548" s="6">
        <v>5.383</v>
      </c>
      <c r="CA548" s="6">
        <v>12.125</v>
      </c>
    </row>
    <row r="549" spans="1:79" x14ac:dyDescent="0.25">
      <c r="A549" s="4" t="s">
        <v>49</v>
      </c>
      <c r="B549" s="4">
        <v>2019</v>
      </c>
      <c r="C549" s="4" t="s">
        <v>50</v>
      </c>
      <c r="D549" s="5">
        <v>5348285</v>
      </c>
      <c r="E549" s="5">
        <v>570000000000</v>
      </c>
      <c r="F549" s="6">
        <v>0.72199999999999998</v>
      </c>
      <c r="G549" s="6">
        <v>0.13500000000000001</v>
      </c>
      <c r="H549" s="6">
        <v>42.783999999999999</v>
      </c>
      <c r="I549" s="6">
        <v>-1.609</v>
      </c>
      <c r="J549" s="7">
        <v>-3.6240000000000001</v>
      </c>
      <c r="K549" s="6">
        <v>48.683</v>
      </c>
      <c r="L549" s="6">
        <v>-1.4259999999999999</v>
      </c>
      <c r="M549" s="6">
        <v>-2.8450000000000002</v>
      </c>
      <c r="N549" s="6">
        <v>9.1029999999999998</v>
      </c>
      <c r="O549" s="8">
        <f>AVERAGE($O$530:$O$548)</f>
        <v>0.13984210526315788</v>
      </c>
      <c r="P549" s="6">
        <v>9.4E-2</v>
      </c>
      <c r="Q549" s="6">
        <v>8</v>
      </c>
      <c r="R549" s="8">
        <f>AVERAGE($R$530:$R$548)</f>
        <v>0.12689473684210531</v>
      </c>
      <c r="S549" s="6">
        <v>8.3000000000000004E-2</v>
      </c>
      <c r="T549" s="6">
        <v>3.5470000000000002</v>
      </c>
      <c r="U549" s="6">
        <v>0.66300000000000003</v>
      </c>
      <c r="V549" s="6">
        <v>49.110999999999997</v>
      </c>
      <c r="W549" s="6">
        <v>9.1820000000000004</v>
      </c>
      <c r="X549" s="8">
        <f t="shared" ref="X549:X551" si="99">AVERAGE($X$533:$X$548)</f>
        <v>0.1318125</v>
      </c>
      <c r="Y549" s="6">
        <v>61.176000000000002</v>
      </c>
      <c r="Z549" s="6">
        <v>2590.107</v>
      </c>
      <c r="AA549" s="6">
        <v>3799.8980000000001</v>
      </c>
      <c r="AB549" s="6">
        <v>609.74400000000003</v>
      </c>
      <c r="AC549" s="6">
        <v>71.951999999999998</v>
      </c>
      <c r="AD549" s="6">
        <v>442.61500000000001</v>
      </c>
      <c r="AE549" s="6">
        <v>1210.806</v>
      </c>
      <c r="AF549" s="6">
        <v>1383.38</v>
      </c>
      <c r="AG549" s="6">
        <v>21.242000000000001</v>
      </c>
      <c r="AH549" s="6">
        <v>96392.5</v>
      </c>
      <c r="AI549" s="8">
        <f>AVERAGE($AI$530:$AI$548)</f>
        <v>1.5403157894736845</v>
      </c>
      <c r="AJ549" s="6">
        <v>0.95699999999999996</v>
      </c>
      <c r="AK549" s="6">
        <v>0.17899999999999999</v>
      </c>
      <c r="AL549" s="6">
        <v>15.047000000000001</v>
      </c>
      <c r="AM549" s="6">
        <v>2.8130000000000002</v>
      </c>
      <c r="AN549" s="6">
        <v>8.5820000000000007</v>
      </c>
      <c r="AO549" s="6">
        <v>5.0449999999999999</v>
      </c>
      <c r="AP549" s="6">
        <v>5.899</v>
      </c>
      <c r="AQ549" s="6">
        <v>1.103</v>
      </c>
      <c r="AR549" s="6">
        <v>4.54</v>
      </c>
      <c r="AS549" s="6">
        <v>0.84899999999999998</v>
      </c>
      <c r="AT549" s="6">
        <v>3.4</v>
      </c>
      <c r="AU549" s="6">
        <v>0.63600000000000001</v>
      </c>
      <c r="AV549" s="6">
        <v>21.949000000000002</v>
      </c>
      <c r="AW549" s="6">
        <v>4.1040000000000001</v>
      </c>
      <c r="AX549" s="6">
        <v>0.105</v>
      </c>
      <c r="AY549" s="6">
        <v>0.56200000000000006</v>
      </c>
      <c r="AZ549" s="6">
        <v>515.53499999999997</v>
      </c>
      <c r="BA549" s="6">
        <v>4.4999999999999998E-2</v>
      </c>
      <c r="BB549" s="6">
        <v>0.115</v>
      </c>
      <c r="BC549" s="6">
        <v>0.11700000000000001</v>
      </c>
      <c r="BD549" s="6">
        <v>2.4E-2</v>
      </c>
      <c r="BE549" s="6">
        <v>0.14699999999999999</v>
      </c>
      <c r="BF549" s="6">
        <v>0.156</v>
      </c>
      <c r="BG549" s="6">
        <v>0.159</v>
      </c>
      <c r="BH549" s="6">
        <v>7.9000000000000001E-2</v>
      </c>
      <c r="BI549" s="6">
        <v>0.40799999999999997</v>
      </c>
      <c r="BJ549" s="6">
        <v>0.186</v>
      </c>
      <c r="BK549" s="6">
        <v>0.16500000000000001</v>
      </c>
      <c r="BL549" s="6">
        <v>0.23799999999999999</v>
      </c>
      <c r="BM549" s="6">
        <v>0.23400000000000001</v>
      </c>
      <c r="BN549" s="6">
        <v>0.218</v>
      </c>
      <c r="BO549" s="6">
        <v>0.19700000000000001</v>
      </c>
      <c r="BP549" s="6">
        <v>0.129</v>
      </c>
      <c r="BQ549" s="6">
        <v>0.17799999999999999</v>
      </c>
      <c r="BR549" s="6">
        <v>0.183</v>
      </c>
      <c r="BS549" s="6">
        <v>0.17199999999999999</v>
      </c>
      <c r="BT549" s="6">
        <v>1E-3</v>
      </c>
      <c r="BU549" s="6">
        <v>1E-3</v>
      </c>
      <c r="BV549" s="6">
        <v>3.0000000000000001E-3</v>
      </c>
      <c r="BW549" s="6">
        <v>0</v>
      </c>
      <c r="BX549" s="6">
        <v>26.98</v>
      </c>
      <c r="BY549" s="6">
        <v>45.9</v>
      </c>
      <c r="BZ549" s="6">
        <v>6.327</v>
      </c>
      <c r="CA549" s="6">
        <v>14.787000000000001</v>
      </c>
    </row>
    <row r="550" spans="1:79" x14ac:dyDescent="0.25">
      <c r="A550" s="4" t="s">
        <v>49</v>
      </c>
      <c r="B550" s="4">
        <v>2020</v>
      </c>
      <c r="C550" s="4" t="s">
        <v>50</v>
      </c>
      <c r="D550" s="5">
        <v>5379836</v>
      </c>
      <c r="E550" s="5">
        <v>530000000000</v>
      </c>
      <c r="F550" s="6">
        <v>0.72499999999999998</v>
      </c>
      <c r="G550" s="6">
        <v>0.13500000000000001</v>
      </c>
      <c r="H550" s="6">
        <v>41.195999999999998</v>
      </c>
      <c r="I550" s="6">
        <v>-1.5880000000000001</v>
      </c>
      <c r="J550" s="7">
        <v>-3.7120000000000002</v>
      </c>
      <c r="K550" s="6">
        <v>47.277999999999999</v>
      </c>
      <c r="L550" s="6">
        <v>-1.405</v>
      </c>
      <c r="M550" s="6">
        <v>-2.8860000000000001</v>
      </c>
      <c r="N550" s="6">
        <v>8.7880000000000003</v>
      </c>
      <c r="O550" s="8">
        <f t="shared" ref="O550:O551" si="100">AVERAGE($O$530:$O$548)</f>
        <v>0.13984210526315788</v>
      </c>
      <c r="P550" s="6">
        <v>8.5000000000000006E-2</v>
      </c>
      <c r="Q550" s="6">
        <v>7.657</v>
      </c>
      <c r="R550" s="8">
        <f t="shared" ref="R550:R551" si="101">AVERAGE($R$530:$R$548)</f>
        <v>0.12689473684210531</v>
      </c>
      <c r="S550" s="6">
        <v>7.3999999999999996E-2</v>
      </c>
      <c r="T550" s="6">
        <v>3.6019999999999999</v>
      </c>
      <c r="U550" s="6">
        <v>0.67</v>
      </c>
      <c r="V550" s="6">
        <v>47.106999999999999</v>
      </c>
      <c r="W550" s="6">
        <v>8.7560000000000002</v>
      </c>
      <c r="X550" s="8">
        <f t="shared" si="99"/>
        <v>0.1318125</v>
      </c>
      <c r="Y550" s="6">
        <v>61.901000000000003</v>
      </c>
      <c r="Z550" s="6">
        <v>2631.3029999999999</v>
      </c>
      <c r="AA550" s="6">
        <v>3847.1759999999999</v>
      </c>
      <c r="AB550" s="6">
        <v>613.346</v>
      </c>
      <c r="AC550" s="6">
        <v>72.781999999999996</v>
      </c>
      <c r="AD550" s="6">
        <v>456.93099999999998</v>
      </c>
      <c r="AE550" s="6">
        <v>1216.8879999999999</v>
      </c>
      <c r="AF550" s="6">
        <v>1404.5650000000001</v>
      </c>
      <c r="AG550" s="6">
        <v>21.777999999999999</v>
      </c>
      <c r="AH550" s="6">
        <v>103888.891</v>
      </c>
      <c r="AI550" s="8">
        <f t="shared" ref="AI550:AI551" si="102">AVERAGE($AI$530:$AI$548)</f>
        <v>1.5403157894736845</v>
      </c>
      <c r="AJ550" s="6">
        <v>0.83</v>
      </c>
      <c r="AK550" s="6">
        <v>0.154</v>
      </c>
      <c r="AL550" s="6">
        <v>14.317</v>
      </c>
      <c r="AM550" s="6">
        <v>2.661</v>
      </c>
      <c r="AN550" s="8">
        <f>AVERAGE($AN$530:$AN$549)</f>
        <v>9.9734999999999978</v>
      </c>
      <c r="AO550" s="8">
        <f>AVERAGE($AO$530:$AO$549)</f>
        <v>5.708499999999999</v>
      </c>
      <c r="AP550" s="6">
        <v>6.0819999999999999</v>
      </c>
      <c r="AQ550" s="6">
        <v>1.131</v>
      </c>
      <c r="AR550" s="8">
        <f>AVERAGE($AR$530:$AR$549)</f>
        <v>5.1820000000000004</v>
      </c>
      <c r="AS550" s="8">
        <f>AVERAGE($AS$530:$AS$549)</f>
        <v>1.0691999999999999</v>
      </c>
      <c r="AT550" s="8">
        <f>AVERAGE($AT$530:$AT$549)</f>
        <v>3.9324999999999997</v>
      </c>
      <c r="AU550" s="8">
        <f>AVERAGE($AU$530:$AU$549)</f>
        <v>0.81459999999999988</v>
      </c>
      <c r="AV550" s="6">
        <v>21.186</v>
      </c>
      <c r="AW550" s="6">
        <v>3.9380000000000002</v>
      </c>
      <c r="AX550" s="6">
        <v>0.1</v>
      </c>
      <c r="AY550" s="6">
        <v>0.53600000000000003</v>
      </c>
      <c r="AZ550" s="6">
        <v>558.90499999999997</v>
      </c>
      <c r="BA550" s="6">
        <v>4.3999999999999997E-2</v>
      </c>
      <c r="BB550" s="6">
        <v>0.11700000000000001</v>
      </c>
      <c r="BC550" s="6">
        <v>0.12</v>
      </c>
      <c r="BD550" s="6">
        <v>2.5000000000000001E-2</v>
      </c>
      <c r="BE550" s="6">
        <v>0.14299999999999999</v>
      </c>
      <c r="BF550" s="6">
        <v>0.155</v>
      </c>
      <c r="BG550" s="6">
        <v>0.158</v>
      </c>
      <c r="BH550" s="6">
        <v>7.8E-2</v>
      </c>
      <c r="BI550" s="6">
        <v>0.40300000000000002</v>
      </c>
      <c r="BJ550" s="6">
        <v>0.186</v>
      </c>
      <c r="BK550" s="6">
        <v>0.16500000000000001</v>
      </c>
      <c r="BL550" s="6">
        <v>0.23699999999999999</v>
      </c>
      <c r="BM550" s="6">
        <v>0.23200000000000001</v>
      </c>
      <c r="BN550" s="6">
        <v>0.20399999999999999</v>
      </c>
      <c r="BO550" s="6">
        <v>0.189</v>
      </c>
      <c r="BP550" s="6">
        <v>0.15</v>
      </c>
      <c r="BQ550" s="6">
        <v>0.189</v>
      </c>
      <c r="BR550" s="6">
        <v>0.18099999999999999</v>
      </c>
      <c r="BS550" s="6">
        <v>0.17100000000000001</v>
      </c>
      <c r="BT550" s="6">
        <v>1E-3</v>
      </c>
      <c r="BU550" s="6">
        <v>1E-3</v>
      </c>
      <c r="BV550" s="6">
        <v>3.0000000000000001E-3</v>
      </c>
      <c r="BW550" s="6">
        <v>0</v>
      </c>
      <c r="BX550" s="8">
        <f>AVERAGE($BX$530:$BX$549)</f>
        <v>27.858499999999999</v>
      </c>
      <c r="BY550" s="8">
        <f>AVERAGE($BY$530:$BY$549)</f>
        <v>48.560500000000005</v>
      </c>
      <c r="BZ550" s="6">
        <v>5.9109999999999996</v>
      </c>
      <c r="CA550" s="6">
        <v>14.348000000000001</v>
      </c>
    </row>
    <row r="551" spans="1:79" x14ac:dyDescent="0.25">
      <c r="A551" s="4" t="s">
        <v>49</v>
      </c>
      <c r="B551" s="4">
        <v>2021</v>
      </c>
      <c r="C551" s="4" t="s">
        <v>50</v>
      </c>
      <c r="D551" s="5">
        <v>5403021</v>
      </c>
      <c r="E551" s="5">
        <v>550000000000</v>
      </c>
      <c r="F551" s="6">
        <v>0.70099999999999996</v>
      </c>
      <c r="G551" s="6">
        <v>0.13</v>
      </c>
      <c r="H551" s="6">
        <v>40.918999999999997</v>
      </c>
      <c r="I551" s="6">
        <v>-0.27700000000000002</v>
      </c>
      <c r="J551" s="7">
        <v>-0.67300000000000004</v>
      </c>
      <c r="K551" s="6">
        <v>47.331000000000003</v>
      </c>
      <c r="L551" s="6">
        <v>5.1999999999999998E-2</v>
      </c>
      <c r="M551" s="6">
        <v>0.111</v>
      </c>
      <c r="N551" s="6">
        <v>8.76</v>
      </c>
      <c r="O551" s="8">
        <f t="shared" si="100"/>
        <v>0.13984210526315788</v>
      </c>
      <c r="P551" s="6">
        <v>8.3000000000000004E-2</v>
      </c>
      <c r="Q551" s="6">
        <v>7.5730000000000004</v>
      </c>
      <c r="R551" s="8">
        <f t="shared" si="101"/>
        <v>0.12689473684210531</v>
      </c>
      <c r="S551" s="6">
        <v>7.1999999999999995E-2</v>
      </c>
      <c r="T551" s="6">
        <v>4.1779999999999999</v>
      </c>
      <c r="U551" s="6">
        <v>0.77300000000000002</v>
      </c>
      <c r="V551" s="8">
        <f>AVERAGE($V$533:$V$550)</f>
        <v>49.333388888888884</v>
      </c>
      <c r="W551" s="8">
        <f>AVERAGE($W$533:$W$550)</f>
        <v>9.9356111111111076</v>
      </c>
      <c r="X551" s="8">
        <f t="shared" si="99"/>
        <v>0.1318125</v>
      </c>
      <c r="Y551" s="6">
        <v>62.601999999999997</v>
      </c>
      <c r="Z551" s="6">
        <v>2672.2220000000002</v>
      </c>
      <c r="AA551" s="6">
        <v>3894.5070000000001</v>
      </c>
      <c r="AB551" s="6">
        <v>617.52300000000002</v>
      </c>
      <c r="AC551" s="6">
        <v>74.301000000000002</v>
      </c>
      <c r="AD551" s="6">
        <v>469.60399999999998</v>
      </c>
      <c r="AE551" s="6">
        <v>1223.3</v>
      </c>
      <c r="AF551" s="6">
        <v>1426.0429999999999</v>
      </c>
      <c r="AG551" s="6">
        <v>22.148</v>
      </c>
      <c r="AH551" s="6">
        <v>105328.086</v>
      </c>
      <c r="AI551" s="8">
        <f t="shared" si="102"/>
        <v>1.5403157894736845</v>
      </c>
      <c r="AJ551" s="6">
        <v>1.5189999999999999</v>
      </c>
      <c r="AK551" s="6">
        <v>0.28100000000000003</v>
      </c>
      <c r="AL551" s="6">
        <v>12.673</v>
      </c>
      <c r="AM551" s="6">
        <v>2.3460000000000001</v>
      </c>
      <c r="AN551" s="8">
        <f>AVERAGE($AN$530:$AN$549)</f>
        <v>9.9734999999999978</v>
      </c>
      <c r="AO551" s="8">
        <f>AVERAGE($AO$530:$AO$549)</f>
        <v>5.708499999999999</v>
      </c>
      <c r="AP551" s="6">
        <v>6.4119999999999999</v>
      </c>
      <c r="AQ551" s="6">
        <v>1.1870000000000001</v>
      </c>
      <c r="AR551" s="8">
        <f>AVERAGE($AR$530:$AR$549)</f>
        <v>5.1820000000000004</v>
      </c>
      <c r="AS551" s="8">
        <f>AVERAGE($AS$530:$AS$549)</f>
        <v>1.0691999999999999</v>
      </c>
      <c r="AT551" s="8">
        <f>AVERAGE($AT$530:$AT$549)</f>
        <v>3.9324999999999997</v>
      </c>
      <c r="AU551" s="8">
        <f>AVERAGE($AU$530:$AU$549)</f>
        <v>0.81459999999999988</v>
      </c>
      <c r="AV551" s="6">
        <v>21.478000000000002</v>
      </c>
      <c r="AW551" s="6">
        <v>3.9750000000000001</v>
      </c>
      <c r="AX551" s="6">
        <v>6.8000000000000005E-2</v>
      </c>
      <c r="AY551" s="6">
        <v>0.37</v>
      </c>
      <c r="AZ551" s="6">
        <v>569.09</v>
      </c>
      <c r="BA551" s="6">
        <v>4.2000000000000003E-2</v>
      </c>
      <c r="BB551" s="6">
        <v>0.11</v>
      </c>
      <c r="BC551" s="6">
        <v>0.115</v>
      </c>
      <c r="BD551" s="6">
        <v>2.8000000000000001E-2</v>
      </c>
      <c r="BE551" s="6">
        <v>0.13900000000000001</v>
      </c>
      <c r="BF551" s="6">
        <v>0.154</v>
      </c>
      <c r="BG551" s="6">
        <v>0.157</v>
      </c>
      <c r="BH551" s="6">
        <v>7.6999999999999999E-2</v>
      </c>
      <c r="BI551" s="6">
        <v>0.40300000000000002</v>
      </c>
      <c r="BJ551" s="6">
        <v>0.185</v>
      </c>
      <c r="BK551" s="6">
        <v>0.16500000000000001</v>
      </c>
      <c r="BL551" s="6">
        <v>0.23599999999999999</v>
      </c>
      <c r="BM551" s="6">
        <v>0.22900000000000001</v>
      </c>
      <c r="BN551" s="6">
        <v>0.36499999999999999</v>
      </c>
      <c r="BO551" s="6">
        <v>0.16</v>
      </c>
      <c r="BP551" s="6">
        <v>0.16300000000000001</v>
      </c>
      <c r="BQ551" s="6">
        <v>0.18099999999999999</v>
      </c>
      <c r="BR551" s="6">
        <v>0.125</v>
      </c>
      <c r="BS551" s="6">
        <v>0.17</v>
      </c>
      <c r="BT551" s="6">
        <v>1E-3</v>
      </c>
      <c r="BU551" s="6">
        <v>1E-3</v>
      </c>
      <c r="BV551" s="6">
        <v>3.0000000000000001E-3</v>
      </c>
      <c r="BW551" s="6">
        <v>0</v>
      </c>
      <c r="BX551" s="8">
        <f>AVERAGE($BX$530:$BX$549)</f>
        <v>27.858499999999999</v>
      </c>
      <c r="BY551" s="8">
        <f>AVERAGE($BY$530:$BY$549)</f>
        <v>48.560500000000005</v>
      </c>
      <c r="BZ551" s="8">
        <f t="shared" ref="BZ551" si="103">AVERAGE($BZ$533:$BZ$550)</f>
        <v>5.0764444444444443</v>
      </c>
      <c r="CA551" s="8">
        <f t="shared" ref="CA551" si="104">AVERAGE($CA$533:$CA$550)</f>
        <v>11.451333333333334</v>
      </c>
    </row>
    <row r="552" spans="1:79" x14ac:dyDescent="0.25">
      <c r="A552" s="4" t="s">
        <v>51</v>
      </c>
      <c r="B552" s="4">
        <v>2000</v>
      </c>
      <c r="C552" s="4" t="s">
        <v>52</v>
      </c>
      <c r="D552" s="5">
        <v>645947</v>
      </c>
      <c r="E552" s="5">
        <v>17759890110</v>
      </c>
      <c r="F552" s="6">
        <v>0.46800000000000003</v>
      </c>
      <c r="G552" s="6">
        <v>0.72399999999999998</v>
      </c>
      <c r="H552" s="6">
        <v>34.012</v>
      </c>
      <c r="I552" s="6">
        <v>3.2559999999999998</v>
      </c>
      <c r="J552" s="7">
        <v>10.587</v>
      </c>
      <c r="K552" s="6">
        <v>34.048000000000002</v>
      </c>
      <c r="L552" s="6">
        <v>3.2930000000000001</v>
      </c>
      <c r="M552" s="6">
        <v>10.706</v>
      </c>
      <c r="N552" s="6">
        <v>52.710999999999999</v>
      </c>
      <c r="O552" s="6">
        <v>1.34</v>
      </c>
      <c r="P552" s="6">
        <v>0.254</v>
      </c>
      <c r="Q552" s="6">
        <v>52.654000000000003</v>
      </c>
      <c r="R552" s="6">
        <v>1.3380000000000001</v>
      </c>
      <c r="S552" s="6">
        <v>0.253</v>
      </c>
      <c r="T552" s="6">
        <v>0</v>
      </c>
      <c r="U552" s="6">
        <v>0</v>
      </c>
      <c r="V552" s="6">
        <v>15.622999999999999</v>
      </c>
      <c r="W552" s="6">
        <v>24.187000000000001</v>
      </c>
      <c r="X552" s="6">
        <v>0.61499999999999999</v>
      </c>
      <c r="Y552" s="6">
        <v>5.2240000000000002</v>
      </c>
      <c r="Z552" s="6">
        <v>594.59699999999998</v>
      </c>
      <c r="AA552" s="6">
        <v>595.25599999999997</v>
      </c>
      <c r="AB552" s="6">
        <v>0</v>
      </c>
      <c r="AC552" s="6">
        <v>113.501</v>
      </c>
      <c r="AD552" s="6">
        <v>373.137</v>
      </c>
      <c r="AE552" s="6">
        <v>0.66</v>
      </c>
      <c r="AF552" s="6">
        <v>102.735</v>
      </c>
      <c r="AG552" s="3"/>
      <c r="AH552" s="6">
        <v>207755.625</v>
      </c>
      <c r="AI552" s="6">
        <v>5.2809999999999997</v>
      </c>
      <c r="AJ552" s="6">
        <v>0</v>
      </c>
      <c r="AK552" s="6">
        <v>0</v>
      </c>
      <c r="AL552" s="6">
        <v>24.286000000000001</v>
      </c>
      <c r="AM552" s="6">
        <v>37.597999999999999</v>
      </c>
      <c r="AN552" s="6">
        <v>58.828000000000003</v>
      </c>
      <c r="AO552" s="6">
        <v>58.828000000000003</v>
      </c>
      <c r="AP552" s="6">
        <v>3.6999999999999998E-2</v>
      </c>
      <c r="AQ552" s="6">
        <v>5.7000000000000002E-2</v>
      </c>
      <c r="AR552" s="6">
        <v>9.15</v>
      </c>
      <c r="AS552" s="6">
        <v>14.164999999999999</v>
      </c>
      <c r="AT552" s="6">
        <v>0.15</v>
      </c>
      <c r="AU552" s="6">
        <v>0.23200000000000001</v>
      </c>
      <c r="AV552" s="6">
        <v>9.2579999999999991</v>
      </c>
      <c r="AW552" s="6">
        <v>14.332000000000001</v>
      </c>
      <c r="AX552" s="3"/>
      <c r="AY552" s="3"/>
      <c r="AZ552" s="6">
        <v>134.19900000000001</v>
      </c>
      <c r="BA552" s="6">
        <v>6.5000000000000002E-2</v>
      </c>
      <c r="BB552" s="6">
        <v>0.13400000000000001</v>
      </c>
      <c r="BC552" s="6">
        <v>0.111</v>
      </c>
      <c r="BD552" s="6">
        <v>0</v>
      </c>
      <c r="BE552" s="6">
        <v>2.8000000000000001E-2</v>
      </c>
      <c r="BF552" s="6">
        <v>5.7000000000000002E-2</v>
      </c>
      <c r="BG552" s="6">
        <v>3.5000000000000003E-2</v>
      </c>
      <c r="BH552" s="6">
        <v>0</v>
      </c>
      <c r="BI552" s="6">
        <v>1.06</v>
      </c>
      <c r="BJ552" s="6">
        <v>0.30599999999999999</v>
      </c>
      <c r="BK552" s="6">
        <v>0</v>
      </c>
      <c r="BL552" s="6">
        <v>2.8000000000000001E-2</v>
      </c>
      <c r="BM552" s="3"/>
      <c r="BN552" s="6">
        <v>0</v>
      </c>
      <c r="BO552" s="6">
        <v>0.51300000000000001</v>
      </c>
      <c r="BP552" s="6">
        <v>1E-3</v>
      </c>
      <c r="BQ552" s="6">
        <v>0.09</v>
      </c>
      <c r="BR552" s="3"/>
      <c r="BS552" s="6">
        <v>8.1000000000000003E-2</v>
      </c>
      <c r="BT552" s="6">
        <v>1E-3</v>
      </c>
      <c r="BU552" s="6">
        <v>0</v>
      </c>
      <c r="BV552" s="6">
        <v>1E-3</v>
      </c>
      <c r="BW552" s="6">
        <v>0</v>
      </c>
      <c r="BX552" s="6">
        <v>38</v>
      </c>
      <c r="BY552" s="6">
        <v>38</v>
      </c>
      <c r="BZ552" s="6">
        <v>-18.388000000000002</v>
      </c>
      <c r="CA552" s="6">
        <v>-54.064999999999998</v>
      </c>
    </row>
    <row r="553" spans="1:79" x14ac:dyDescent="0.25">
      <c r="A553" s="4" t="s">
        <v>51</v>
      </c>
      <c r="B553" s="4">
        <v>2001</v>
      </c>
      <c r="C553" s="4" t="s">
        <v>52</v>
      </c>
      <c r="D553" s="5">
        <v>678838</v>
      </c>
      <c r="E553" s="5">
        <v>17538461538</v>
      </c>
      <c r="F553" s="6">
        <v>0.47</v>
      </c>
      <c r="G553" s="6">
        <v>0.69199999999999995</v>
      </c>
      <c r="H553" s="6">
        <v>41.213999999999999</v>
      </c>
      <c r="I553" s="6">
        <v>7.202</v>
      </c>
      <c r="J553" s="7">
        <v>21.173999999999999</v>
      </c>
      <c r="K553" s="6">
        <v>41.213999999999999</v>
      </c>
      <c r="L553" s="6">
        <v>7.165</v>
      </c>
      <c r="M553" s="6">
        <v>21.044</v>
      </c>
      <c r="N553" s="6">
        <v>60.712000000000003</v>
      </c>
      <c r="O553" s="6">
        <v>1.4159999999999999</v>
      </c>
      <c r="P553" s="6">
        <v>0.32</v>
      </c>
      <c r="Q553" s="6">
        <v>60.712000000000003</v>
      </c>
      <c r="R553" s="6">
        <v>1.4159999999999999</v>
      </c>
      <c r="S553" s="6">
        <v>0.32</v>
      </c>
      <c r="T553" s="6">
        <v>0</v>
      </c>
      <c r="U553" s="6">
        <v>0</v>
      </c>
      <c r="V553" s="6">
        <v>19.623000000000001</v>
      </c>
      <c r="W553" s="6">
        <v>28.905999999999999</v>
      </c>
      <c r="X553" s="6">
        <v>0.67400000000000004</v>
      </c>
      <c r="Y553" s="6">
        <v>5.694</v>
      </c>
      <c r="Z553" s="6">
        <v>635.80999999999995</v>
      </c>
      <c r="AA553" s="6">
        <v>636.47</v>
      </c>
      <c r="AB553" s="6">
        <v>0</v>
      </c>
      <c r="AC553" s="6">
        <v>114.07599999999999</v>
      </c>
      <c r="AD553" s="6">
        <v>397.74599999999998</v>
      </c>
      <c r="AE553" s="6">
        <v>0.66</v>
      </c>
      <c r="AF553" s="6">
        <v>118.29300000000001</v>
      </c>
      <c r="AG553" s="3"/>
      <c r="AH553" s="6">
        <v>189988.266</v>
      </c>
      <c r="AI553" s="6">
        <v>4.431</v>
      </c>
      <c r="AJ553" s="6">
        <v>0.57499999999999996</v>
      </c>
      <c r="AK553" s="6">
        <v>0.84699999999999998</v>
      </c>
      <c r="AL553" s="6">
        <v>24.61</v>
      </c>
      <c r="AM553" s="6">
        <v>36.253</v>
      </c>
      <c r="AN553" s="6">
        <v>55.3</v>
      </c>
      <c r="AO553" s="6">
        <v>55.3</v>
      </c>
      <c r="AP553" s="6">
        <v>0</v>
      </c>
      <c r="AQ553" s="6">
        <v>0</v>
      </c>
      <c r="AR553" s="6">
        <v>8.6999999999999993</v>
      </c>
      <c r="AS553" s="6">
        <v>12.816000000000001</v>
      </c>
      <c r="AT553" s="6">
        <v>0.14000000000000001</v>
      </c>
      <c r="AU553" s="6">
        <v>0.20599999999999999</v>
      </c>
      <c r="AV553" s="6">
        <v>15.558999999999999</v>
      </c>
      <c r="AW553" s="6">
        <v>22.92</v>
      </c>
      <c r="AX553" s="3"/>
      <c r="AY553" s="3"/>
      <c r="AZ553" s="6">
        <v>128.971</v>
      </c>
      <c r="BA553" s="6">
        <v>6.2E-2</v>
      </c>
      <c r="BB553" s="6">
        <v>0.161</v>
      </c>
      <c r="BC553" s="6">
        <v>0.13600000000000001</v>
      </c>
      <c r="BD553" s="6">
        <v>0</v>
      </c>
      <c r="BE553" s="6">
        <v>0.03</v>
      </c>
      <c r="BF553" s="6">
        <v>5.8999999999999997E-2</v>
      </c>
      <c r="BG553" s="6">
        <v>3.6999999999999998E-2</v>
      </c>
      <c r="BH553" s="6">
        <v>0</v>
      </c>
      <c r="BI553" s="6">
        <v>1.038</v>
      </c>
      <c r="BJ553" s="6">
        <v>0.314</v>
      </c>
      <c r="BK553" s="6">
        <v>0</v>
      </c>
      <c r="BL553" s="6">
        <v>3.1E-2</v>
      </c>
      <c r="BM553" s="3"/>
      <c r="BN553" s="6">
        <v>0.20499999999999999</v>
      </c>
      <c r="BO553" s="6">
        <v>0.51600000000000001</v>
      </c>
      <c r="BP553" s="6">
        <v>0</v>
      </c>
      <c r="BQ553" s="6">
        <v>0.15</v>
      </c>
      <c r="BR553" s="3"/>
      <c r="BS553" s="6">
        <v>8.5000000000000006E-2</v>
      </c>
      <c r="BT553" s="6">
        <v>1E-3</v>
      </c>
      <c r="BU553" s="6">
        <v>0</v>
      </c>
      <c r="BV553" s="6">
        <v>1E-3</v>
      </c>
      <c r="BW553" s="6">
        <v>0</v>
      </c>
      <c r="BX553" s="6">
        <v>37.54</v>
      </c>
      <c r="BY553" s="6">
        <v>37.54</v>
      </c>
      <c r="BZ553" s="6">
        <v>-21.591000000000001</v>
      </c>
      <c r="CA553" s="6">
        <v>-52.387999999999998</v>
      </c>
    </row>
    <row r="554" spans="1:79" x14ac:dyDescent="0.25">
      <c r="A554" s="4" t="s">
        <v>51</v>
      </c>
      <c r="B554" s="4">
        <v>2002</v>
      </c>
      <c r="C554" s="4" t="s">
        <v>52</v>
      </c>
      <c r="D554" s="5">
        <v>713195</v>
      </c>
      <c r="E554" s="5">
        <v>19363736264</v>
      </c>
      <c r="F554" s="6">
        <v>0.498</v>
      </c>
      <c r="G554" s="6">
        <v>0.69799999999999995</v>
      </c>
      <c r="H554" s="6">
        <v>40.703000000000003</v>
      </c>
      <c r="I554" s="6">
        <v>-0.51100000000000001</v>
      </c>
      <c r="J554" s="7">
        <v>-1.24</v>
      </c>
      <c r="K554" s="6">
        <v>40.703000000000003</v>
      </c>
      <c r="L554" s="6">
        <v>-0.51100000000000001</v>
      </c>
      <c r="M554" s="6">
        <v>-1.24</v>
      </c>
      <c r="N554" s="6">
        <v>57.070999999999998</v>
      </c>
      <c r="O554" s="6">
        <v>1.1779999999999999</v>
      </c>
      <c r="P554" s="6">
        <v>0.28699999999999998</v>
      </c>
      <c r="Q554" s="6">
        <v>57.070999999999998</v>
      </c>
      <c r="R554" s="6">
        <v>1.1779999999999999</v>
      </c>
      <c r="S554" s="6">
        <v>0.28699999999999998</v>
      </c>
      <c r="T554" s="6">
        <v>0</v>
      </c>
      <c r="U554" s="6">
        <v>0</v>
      </c>
      <c r="V554" s="6">
        <v>22.420999999999999</v>
      </c>
      <c r="W554" s="6">
        <v>31.437999999999999</v>
      </c>
      <c r="X554" s="6">
        <v>0.64900000000000002</v>
      </c>
      <c r="Y554" s="6">
        <v>6.1909999999999998</v>
      </c>
      <c r="Z554" s="6">
        <v>676.51300000000003</v>
      </c>
      <c r="AA554" s="6">
        <v>677.17200000000003</v>
      </c>
      <c r="AB554" s="6">
        <v>0</v>
      </c>
      <c r="AC554" s="6">
        <v>114.652</v>
      </c>
      <c r="AD554" s="6">
        <v>422.73899999999998</v>
      </c>
      <c r="AE554" s="6">
        <v>0.66</v>
      </c>
      <c r="AF554" s="6">
        <v>132.93100000000001</v>
      </c>
      <c r="AG554" s="3"/>
      <c r="AH554" s="6">
        <v>199143.96900000001</v>
      </c>
      <c r="AI554" s="6">
        <v>4.1120000000000001</v>
      </c>
      <c r="AJ554" s="6">
        <v>0.57499999999999996</v>
      </c>
      <c r="AK554" s="6">
        <v>0.80700000000000005</v>
      </c>
      <c r="AL554" s="6">
        <v>24.992000000000001</v>
      </c>
      <c r="AM554" s="6">
        <v>35.042999999999999</v>
      </c>
      <c r="AN554" s="6">
        <v>58.048999999999999</v>
      </c>
      <c r="AO554" s="6">
        <v>58.048999999999999</v>
      </c>
      <c r="AP554" s="6">
        <v>0</v>
      </c>
      <c r="AQ554" s="6">
        <v>0</v>
      </c>
      <c r="AR554" s="6">
        <v>8.68</v>
      </c>
      <c r="AS554" s="6">
        <v>12.170999999999999</v>
      </c>
      <c r="AT554" s="6">
        <v>0.15</v>
      </c>
      <c r="AU554" s="6">
        <v>0.21</v>
      </c>
      <c r="AV554" s="6">
        <v>14.638</v>
      </c>
      <c r="AW554" s="6">
        <v>20.524000000000001</v>
      </c>
      <c r="AX554" s="3"/>
      <c r="AY554" s="3"/>
      <c r="AZ554" s="6">
        <v>142.02799999999999</v>
      </c>
      <c r="BA554" s="6">
        <v>6.3E-2</v>
      </c>
      <c r="BB554" s="6">
        <v>0.155</v>
      </c>
      <c r="BC554" s="6">
        <v>0.129</v>
      </c>
      <c r="BD554" s="6">
        <v>0</v>
      </c>
      <c r="BE554" s="6">
        <v>3.1E-2</v>
      </c>
      <c r="BF554" s="6">
        <v>6.2E-2</v>
      </c>
      <c r="BG554" s="6">
        <v>3.9E-2</v>
      </c>
      <c r="BH554" s="6">
        <v>0</v>
      </c>
      <c r="BI554" s="6">
        <v>1.016</v>
      </c>
      <c r="BJ554" s="6">
        <v>0.32100000000000001</v>
      </c>
      <c r="BK554" s="6">
        <v>0</v>
      </c>
      <c r="BL554" s="6">
        <v>3.4000000000000002E-2</v>
      </c>
      <c r="BM554" s="3"/>
      <c r="BN554" s="6">
        <v>0.193</v>
      </c>
      <c r="BO554" s="6">
        <v>0.50900000000000001</v>
      </c>
      <c r="BP554" s="6">
        <v>0</v>
      </c>
      <c r="BQ554" s="6">
        <v>0.14099999999999999</v>
      </c>
      <c r="BR554" s="3"/>
      <c r="BS554" s="6">
        <v>0.09</v>
      </c>
      <c r="BT554" s="6">
        <v>1E-3</v>
      </c>
      <c r="BU554" s="6">
        <v>0</v>
      </c>
      <c r="BV554" s="6">
        <v>1E-3</v>
      </c>
      <c r="BW554" s="6">
        <v>0</v>
      </c>
      <c r="BX554" s="6">
        <v>41.4</v>
      </c>
      <c r="BY554" s="6">
        <v>41.4</v>
      </c>
      <c r="BZ554" s="6">
        <v>-18.280999999999999</v>
      </c>
      <c r="CA554" s="6">
        <v>-44.914000000000001</v>
      </c>
    </row>
    <row r="555" spans="1:79" x14ac:dyDescent="0.25">
      <c r="A555" s="4" t="s">
        <v>51</v>
      </c>
      <c r="B555" s="4">
        <v>2003</v>
      </c>
      <c r="C555" s="4" t="s">
        <v>52</v>
      </c>
      <c r="D555" s="5">
        <v>748535</v>
      </c>
      <c r="E555" s="5">
        <v>23533791209</v>
      </c>
      <c r="F555" s="6">
        <v>0.50900000000000001</v>
      </c>
      <c r="G555" s="6">
        <v>0.68</v>
      </c>
      <c r="H555" s="6">
        <v>41.3</v>
      </c>
      <c r="I555" s="6">
        <v>0.59799999999999998</v>
      </c>
      <c r="J555" s="7">
        <v>1.4690000000000001</v>
      </c>
      <c r="K555" s="6">
        <v>41.3</v>
      </c>
      <c r="L555" s="6">
        <v>0.59799999999999998</v>
      </c>
      <c r="M555" s="6">
        <v>1.4690000000000001</v>
      </c>
      <c r="N555" s="6">
        <v>55.174999999999997</v>
      </c>
      <c r="O555" s="6">
        <v>1.0389999999999999</v>
      </c>
      <c r="P555" s="6">
        <v>0.253</v>
      </c>
      <c r="Q555" s="6">
        <v>55.174999999999997</v>
      </c>
      <c r="R555" s="6">
        <v>1.0389999999999999</v>
      </c>
      <c r="S555" s="6">
        <v>0.253</v>
      </c>
      <c r="T555" s="6">
        <v>0</v>
      </c>
      <c r="U555" s="6">
        <v>0</v>
      </c>
      <c r="V555" s="6">
        <v>22.92</v>
      </c>
      <c r="W555" s="6">
        <v>30.62</v>
      </c>
      <c r="X555" s="6">
        <v>0.57699999999999996</v>
      </c>
      <c r="Y555" s="6">
        <v>6.7</v>
      </c>
      <c r="Z555" s="6">
        <v>717.81299999999999</v>
      </c>
      <c r="AA555" s="6">
        <v>718.47299999999996</v>
      </c>
      <c r="AB555" s="6">
        <v>0</v>
      </c>
      <c r="AC555" s="6">
        <v>115.227</v>
      </c>
      <c r="AD555" s="6">
        <v>449.53</v>
      </c>
      <c r="AE555" s="6">
        <v>0.66</v>
      </c>
      <c r="AF555" s="6">
        <v>146.35599999999999</v>
      </c>
      <c r="AG555" s="3"/>
      <c r="AH555" s="6">
        <v>217673.234</v>
      </c>
      <c r="AI555" s="6">
        <v>4.0999999999999996</v>
      </c>
      <c r="AJ555" s="6">
        <v>0.57499999999999996</v>
      </c>
      <c r="AK555" s="6">
        <v>0.76800000000000002</v>
      </c>
      <c r="AL555" s="6">
        <v>26.791</v>
      </c>
      <c r="AM555" s="6">
        <v>35.790999999999997</v>
      </c>
      <c r="AN555" s="6">
        <v>60.051000000000002</v>
      </c>
      <c r="AO555" s="6">
        <v>60.051000000000002</v>
      </c>
      <c r="AP555" s="6">
        <v>0</v>
      </c>
      <c r="AQ555" s="6">
        <v>0</v>
      </c>
      <c r="AR555" s="6">
        <v>9.9499999999999993</v>
      </c>
      <c r="AS555" s="6">
        <v>13.292999999999999</v>
      </c>
      <c r="AT555" s="6">
        <v>0.16</v>
      </c>
      <c r="AU555" s="6">
        <v>0.214</v>
      </c>
      <c r="AV555" s="6">
        <v>13.425000000000001</v>
      </c>
      <c r="AW555" s="6">
        <v>17.934999999999999</v>
      </c>
      <c r="AX555" s="3"/>
      <c r="AY555" s="3"/>
      <c r="AZ555" s="6">
        <v>162.93600000000001</v>
      </c>
      <c r="BA555" s="6">
        <v>0.06</v>
      </c>
      <c r="BB555" s="6">
        <v>0.14899999999999999</v>
      </c>
      <c r="BC555" s="6">
        <v>0.124</v>
      </c>
      <c r="BD555" s="6">
        <v>0</v>
      </c>
      <c r="BE555" s="6">
        <v>3.2000000000000001E-2</v>
      </c>
      <c r="BF555" s="6">
        <v>6.4000000000000001E-2</v>
      </c>
      <c r="BG555" s="6">
        <v>0.04</v>
      </c>
      <c r="BH555" s="6">
        <v>0</v>
      </c>
      <c r="BI555" s="6">
        <v>0.995</v>
      </c>
      <c r="BJ555" s="6">
        <v>0.32900000000000001</v>
      </c>
      <c r="BK555" s="6">
        <v>0</v>
      </c>
      <c r="BL555" s="6">
        <v>3.6999999999999998E-2</v>
      </c>
      <c r="BM555" s="3"/>
      <c r="BN555" s="6">
        <v>0.192</v>
      </c>
      <c r="BO555" s="6">
        <v>0.52700000000000002</v>
      </c>
      <c r="BP555" s="6">
        <v>0</v>
      </c>
      <c r="BQ555" s="6">
        <v>0.126</v>
      </c>
      <c r="BR555" s="3"/>
      <c r="BS555" s="6">
        <v>9.5000000000000001E-2</v>
      </c>
      <c r="BT555" s="6">
        <v>1E-3</v>
      </c>
      <c r="BU555" s="6">
        <v>0</v>
      </c>
      <c r="BV555" s="6">
        <v>1E-3</v>
      </c>
      <c r="BW555" s="6">
        <v>0</v>
      </c>
      <c r="BX555" s="6">
        <v>44.95</v>
      </c>
      <c r="BY555" s="6">
        <v>44.95</v>
      </c>
      <c r="BZ555" s="6">
        <v>-18.381</v>
      </c>
      <c r="CA555" s="6">
        <v>-44.505000000000003</v>
      </c>
    </row>
    <row r="556" spans="1:79" x14ac:dyDescent="0.25">
      <c r="A556" s="4" t="s">
        <v>51</v>
      </c>
      <c r="B556" s="4">
        <v>2004</v>
      </c>
      <c r="C556" s="4" t="s">
        <v>52</v>
      </c>
      <c r="D556" s="5">
        <v>777951</v>
      </c>
      <c r="E556" s="5">
        <v>27703759700</v>
      </c>
      <c r="F556" s="6">
        <v>0.498</v>
      </c>
      <c r="G556" s="6">
        <v>0.64100000000000001</v>
      </c>
      <c r="H556" s="6">
        <v>42.710999999999999</v>
      </c>
      <c r="I556" s="6">
        <v>1.411</v>
      </c>
      <c r="J556" s="7">
        <v>3.4159999999999999</v>
      </c>
      <c r="K556" s="6">
        <v>42.710999999999999</v>
      </c>
      <c r="L556" s="6">
        <v>1.411</v>
      </c>
      <c r="M556" s="6">
        <v>3.4159999999999999</v>
      </c>
      <c r="N556" s="6">
        <v>54.902000000000001</v>
      </c>
      <c r="O556" s="6">
        <v>0.81399999999999995</v>
      </c>
      <c r="P556" s="6">
        <v>0.217</v>
      </c>
      <c r="Q556" s="6">
        <v>54.902000000000001</v>
      </c>
      <c r="R556" s="6">
        <v>0.81399999999999995</v>
      </c>
      <c r="S556" s="6">
        <v>0.217</v>
      </c>
      <c r="T556" s="6">
        <v>0</v>
      </c>
      <c r="U556" s="6">
        <v>0</v>
      </c>
      <c r="V556" s="6">
        <v>23.120999999999999</v>
      </c>
      <c r="W556" s="6">
        <v>29.721</v>
      </c>
      <c r="X556" s="6">
        <v>0.441</v>
      </c>
      <c r="Y556" s="6">
        <v>7.1989999999999998</v>
      </c>
      <c r="Z556" s="6">
        <v>760.52499999999998</v>
      </c>
      <c r="AA556" s="6">
        <v>761.18399999999997</v>
      </c>
      <c r="AB556" s="6">
        <v>0</v>
      </c>
      <c r="AC556" s="6">
        <v>115.80200000000001</v>
      </c>
      <c r="AD556" s="6">
        <v>482.36700000000002</v>
      </c>
      <c r="AE556" s="6">
        <v>0.66</v>
      </c>
      <c r="AF556" s="6">
        <v>155.15700000000001</v>
      </c>
      <c r="AG556" s="3"/>
      <c r="AH556" s="6">
        <v>253062.59400000001</v>
      </c>
      <c r="AI556" s="6">
        <v>3.7509999999999999</v>
      </c>
      <c r="AJ556" s="6">
        <v>0.57499999999999996</v>
      </c>
      <c r="AK556" s="6">
        <v>0.73899999999999999</v>
      </c>
      <c r="AL556" s="6">
        <v>32.837000000000003</v>
      </c>
      <c r="AM556" s="6">
        <v>42.209000000000003</v>
      </c>
      <c r="AN556" s="6">
        <v>62.034999999999997</v>
      </c>
      <c r="AO556" s="6">
        <v>62.034999999999997</v>
      </c>
      <c r="AP556" s="6">
        <v>0</v>
      </c>
      <c r="AQ556" s="6">
        <v>0</v>
      </c>
      <c r="AR556" s="6">
        <v>10.91</v>
      </c>
      <c r="AS556" s="6">
        <v>14.023999999999999</v>
      </c>
      <c r="AT556" s="6">
        <v>0.17</v>
      </c>
      <c r="AU556" s="6">
        <v>0.219</v>
      </c>
      <c r="AV556" s="6">
        <v>8.8010000000000002</v>
      </c>
      <c r="AW556" s="6">
        <v>11.313000000000001</v>
      </c>
      <c r="AX556" s="3"/>
      <c r="AY556" s="3"/>
      <c r="AZ556" s="6">
        <v>196.87</v>
      </c>
      <c r="BA556" s="6">
        <v>5.5E-2</v>
      </c>
      <c r="BB556" s="6">
        <v>0.14899999999999999</v>
      </c>
      <c r="BC556" s="6">
        <v>0.126</v>
      </c>
      <c r="BD556" s="6">
        <v>0</v>
      </c>
      <c r="BE556" s="6">
        <v>3.3000000000000002E-2</v>
      </c>
      <c r="BF556" s="6">
        <v>6.6000000000000003E-2</v>
      </c>
      <c r="BG556" s="6">
        <v>4.2000000000000003E-2</v>
      </c>
      <c r="BH556" s="6">
        <v>0</v>
      </c>
      <c r="BI556" s="6">
        <v>0.97199999999999998</v>
      </c>
      <c r="BJ556" s="6">
        <v>0.34</v>
      </c>
      <c r="BK556" s="6">
        <v>0</v>
      </c>
      <c r="BL556" s="6">
        <v>3.7999999999999999E-2</v>
      </c>
      <c r="BM556" s="3"/>
      <c r="BN556" s="6">
        <v>0.17799999999999999</v>
      </c>
      <c r="BO556" s="6">
        <v>0.625</v>
      </c>
      <c r="BP556" s="6">
        <v>0</v>
      </c>
      <c r="BQ556" s="6">
        <v>0.08</v>
      </c>
      <c r="BR556" s="3"/>
      <c r="BS556" s="6">
        <v>0.1</v>
      </c>
      <c r="BT556" s="6">
        <v>1E-3</v>
      </c>
      <c r="BU556" s="6">
        <v>0</v>
      </c>
      <c r="BV556" s="6">
        <v>1E-3</v>
      </c>
      <c r="BW556" s="6">
        <v>0</v>
      </c>
      <c r="BX556" s="6">
        <v>48.26</v>
      </c>
      <c r="BY556" s="6">
        <v>48.26</v>
      </c>
      <c r="BZ556" s="6">
        <v>-19.59</v>
      </c>
      <c r="CA556" s="6">
        <v>-45.866</v>
      </c>
    </row>
    <row r="557" spans="1:79" x14ac:dyDescent="0.25">
      <c r="A557" s="4" t="s">
        <v>51</v>
      </c>
      <c r="B557" s="4">
        <v>2005</v>
      </c>
      <c r="C557" s="4" t="s">
        <v>52</v>
      </c>
      <c r="D557" s="5">
        <v>848718</v>
      </c>
      <c r="E557" s="5">
        <v>32843727200</v>
      </c>
      <c r="F557" s="6">
        <v>0.52300000000000002</v>
      </c>
      <c r="G557" s="6">
        <v>0.61599999999999999</v>
      </c>
      <c r="H557" s="6">
        <v>50.69</v>
      </c>
      <c r="I557" s="6">
        <v>7.9790000000000001</v>
      </c>
      <c r="J557" s="7">
        <v>18.68</v>
      </c>
      <c r="K557" s="6">
        <v>50.726999999999997</v>
      </c>
      <c r="L557" s="6">
        <v>8.0150000000000006</v>
      </c>
      <c r="M557" s="6">
        <v>18.765999999999998</v>
      </c>
      <c r="N557" s="6">
        <v>59.768999999999998</v>
      </c>
      <c r="O557" s="6">
        <v>0.81499999999999995</v>
      </c>
      <c r="P557" s="6">
        <v>0.22800000000000001</v>
      </c>
      <c r="Q557" s="6">
        <v>59.725000000000001</v>
      </c>
      <c r="R557" s="6">
        <v>0.81399999999999995</v>
      </c>
      <c r="S557" s="6">
        <v>0.22700000000000001</v>
      </c>
      <c r="T557" s="6">
        <v>0</v>
      </c>
      <c r="U557" s="6">
        <v>0</v>
      </c>
      <c r="V557" s="6">
        <v>30.106000000000002</v>
      </c>
      <c r="W557" s="6">
        <v>35.472000000000001</v>
      </c>
      <c r="X557" s="6">
        <v>0.48399999999999999</v>
      </c>
      <c r="Y557" s="6">
        <v>7.7220000000000004</v>
      </c>
      <c r="Z557" s="6">
        <v>811.21500000000003</v>
      </c>
      <c r="AA557" s="6">
        <v>811.91099999999994</v>
      </c>
      <c r="AB557" s="6">
        <v>0</v>
      </c>
      <c r="AC557" s="6">
        <v>123.30200000000001</v>
      </c>
      <c r="AD557" s="6">
        <v>514.18100000000004</v>
      </c>
      <c r="AE557" s="6">
        <v>0.69599999999999995</v>
      </c>
      <c r="AF557" s="6">
        <v>166.01</v>
      </c>
      <c r="AG557" s="3"/>
      <c r="AH557" s="6">
        <v>262585.68800000002</v>
      </c>
      <c r="AI557" s="6">
        <v>3.5790000000000002</v>
      </c>
      <c r="AJ557" s="6">
        <v>7.5</v>
      </c>
      <c r="AK557" s="6">
        <v>8.8369999999999997</v>
      </c>
      <c r="AL557" s="6">
        <v>31.815000000000001</v>
      </c>
      <c r="AM557" s="6">
        <v>37.484999999999999</v>
      </c>
      <c r="AN557" s="6">
        <v>58.558999999999997</v>
      </c>
      <c r="AO557" s="6">
        <v>58.558999999999997</v>
      </c>
      <c r="AP557" s="6">
        <v>3.6999999999999998E-2</v>
      </c>
      <c r="AQ557" s="6">
        <v>4.2999999999999997E-2</v>
      </c>
      <c r="AR557" s="6">
        <v>10.86</v>
      </c>
      <c r="AS557" s="6">
        <v>12.795999999999999</v>
      </c>
      <c r="AT557" s="6">
        <v>0.18</v>
      </c>
      <c r="AU557" s="6">
        <v>0.21199999999999999</v>
      </c>
      <c r="AV557" s="6">
        <v>10.853</v>
      </c>
      <c r="AW557" s="6">
        <v>12.787000000000001</v>
      </c>
      <c r="AX557" s="3"/>
      <c r="AY557" s="3"/>
      <c r="AZ557" s="6">
        <v>222.86099999999999</v>
      </c>
      <c r="BA557" s="6">
        <v>5.3999999999999999E-2</v>
      </c>
      <c r="BB557" s="6">
        <v>0.17100000000000001</v>
      </c>
      <c r="BC557" s="6">
        <v>0.14799999999999999</v>
      </c>
      <c r="BD557" s="6">
        <v>0</v>
      </c>
      <c r="BE557" s="6">
        <v>3.4000000000000002E-2</v>
      </c>
      <c r="BF557" s="6">
        <v>6.9000000000000006E-2</v>
      </c>
      <c r="BG557" s="6">
        <v>4.3999999999999997E-2</v>
      </c>
      <c r="BH557" s="6">
        <v>0</v>
      </c>
      <c r="BI557" s="6">
        <v>1.006</v>
      </c>
      <c r="BJ557" s="6">
        <v>0.34899999999999998</v>
      </c>
      <c r="BK557" s="6">
        <v>0</v>
      </c>
      <c r="BL557" s="6">
        <v>0.04</v>
      </c>
      <c r="BM557" s="3"/>
      <c r="BN557" s="6">
        <v>2.173</v>
      </c>
      <c r="BO557" s="6">
        <v>0.59099999999999997</v>
      </c>
      <c r="BP557" s="6">
        <v>1E-3</v>
      </c>
      <c r="BQ557" s="6">
        <v>9.7000000000000003E-2</v>
      </c>
      <c r="BR557" s="3"/>
      <c r="BS557" s="6">
        <v>0.105</v>
      </c>
      <c r="BT557" s="6">
        <v>1E-3</v>
      </c>
      <c r="BU557" s="6">
        <v>0</v>
      </c>
      <c r="BV557" s="6">
        <v>1E-3</v>
      </c>
      <c r="BW557" s="6">
        <v>0</v>
      </c>
      <c r="BX557" s="6">
        <v>49.7</v>
      </c>
      <c r="BY557" s="6">
        <v>49.7</v>
      </c>
      <c r="BZ557" s="6">
        <v>-20.584</v>
      </c>
      <c r="CA557" s="6">
        <v>-40.607999999999997</v>
      </c>
    </row>
    <row r="558" spans="1:79" x14ac:dyDescent="0.25">
      <c r="A558" s="4" t="s">
        <v>51</v>
      </c>
      <c r="B558" s="4">
        <v>2006</v>
      </c>
      <c r="C558" s="4" t="s">
        <v>52</v>
      </c>
      <c r="D558" s="5">
        <v>1015064</v>
      </c>
      <c r="E558" s="5">
        <v>38983694700</v>
      </c>
      <c r="F558" s="6">
        <v>0.55300000000000005</v>
      </c>
      <c r="G558" s="6">
        <v>0.54500000000000004</v>
      </c>
      <c r="H558" s="6">
        <v>63.197000000000003</v>
      </c>
      <c r="I558" s="6">
        <v>12.507</v>
      </c>
      <c r="J558" s="7">
        <v>24.672999999999998</v>
      </c>
      <c r="K558" s="6">
        <v>63.197000000000003</v>
      </c>
      <c r="L558" s="6">
        <v>12.47</v>
      </c>
      <c r="M558" s="6">
        <v>24.582999999999998</v>
      </c>
      <c r="N558" s="6">
        <v>62.259</v>
      </c>
      <c r="O558" s="6">
        <v>0.73199999999999998</v>
      </c>
      <c r="P558" s="6">
        <v>0.27</v>
      </c>
      <c r="Q558" s="6">
        <v>62.259</v>
      </c>
      <c r="R558" s="6">
        <v>0.73199999999999998</v>
      </c>
      <c r="S558" s="6">
        <v>0.27</v>
      </c>
      <c r="T558" s="6">
        <v>0</v>
      </c>
      <c r="U558" s="6">
        <v>0</v>
      </c>
      <c r="V558" s="6">
        <v>30.497</v>
      </c>
      <c r="W558" s="6">
        <v>30.044</v>
      </c>
      <c r="X558" s="6">
        <v>0.35299999999999998</v>
      </c>
      <c r="Y558" s="6">
        <v>8.2750000000000004</v>
      </c>
      <c r="Z558" s="6">
        <v>874.41200000000003</v>
      </c>
      <c r="AA558" s="6">
        <v>875.10799999999995</v>
      </c>
      <c r="AB558" s="6">
        <v>0</v>
      </c>
      <c r="AC558" s="6">
        <v>131.18700000000001</v>
      </c>
      <c r="AD558" s="6">
        <v>550.26800000000003</v>
      </c>
      <c r="AE558" s="6">
        <v>0.69599999999999995</v>
      </c>
      <c r="AF558" s="6">
        <v>184.68199999999999</v>
      </c>
      <c r="AG558" s="3"/>
      <c r="AH558" s="6">
        <v>230796</v>
      </c>
      <c r="AI558" s="6">
        <v>2.714</v>
      </c>
      <c r="AJ558" s="6">
        <v>7.8849999999999998</v>
      </c>
      <c r="AK558" s="6">
        <v>7.7679999999999998</v>
      </c>
      <c r="AL558" s="6">
        <v>36.087000000000003</v>
      </c>
      <c r="AM558" s="6">
        <v>35.551000000000002</v>
      </c>
      <c r="AN558" s="6">
        <v>54.981999999999999</v>
      </c>
      <c r="AO558" s="6">
        <v>54.981999999999999</v>
      </c>
      <c r="AP558" s="6">
        <v>0</v>
      </c>
      <c r="AQ558" s="6">
        <v>0</v>
      </c>
      <c r="AR558" s="6">
        <v>11.68</v>
      </c>
      <c r="AS558" s="6">
        <v>11.507</v>
      </c>
      <c r="AT558" s="6">
        <v>0.21</v>
      </c>
      <c r="AU558" s="6">
        <v>0.20699999999999999</v>
      </c>
      <c r="AV558" s="6">
        <v>18.672000000000001</v>
      </c>
      <c r="AW558" s="6">
        <v>18.395</v>
      </c>
      <c r="AX558" s="3"/>
      <c r="AY558" s="3"/>
      <c r="AZ558" s="6">
        <v>234.273</v>
      </c>
      <c r="BA558" s="6">
        <v>5.2999999999999999E-2</v>
      </c>
      <c r="BB558" s="6">
        <v>0.20699999999999999</v>
      </c>
      <c r="BC558" s="6">
        <v>0.17699999999999999</v>
      </c>
      <c r="BD558" s="6">
        <v>0</v>
      </c>
      <c r="BE558" s="6">
        <v>3.5000000000000003E-2</v>
      </c>
      <c r="BF558" s="6">
        <v>7.1999999999999995E-2</v>
      </c>
      <c r="BG558" s="6">
        <v>4.5999999999999999E-2</v>
      </c>
      <c r="BH558" s="6">
        <v>0</v>
      </c>
      <c r="BI558" s="6">
        <v>1.0409999999999999</v>
      </c>
      <c r="BJ558" s="6">
        <v>0.36</v>
      </c>
      <c r="BK558" s="6">
        <v>0</v>
      </c>
      <c r="BL558" s="6">
        <v>4.2999999999999997E-2</v>
      </c>
      <c r="BM558" s="3"/>
      <c r="BN558" s="6">
        <v>2.2730000000000001</v>
      </c>
      <c r="BO558" s="6">
        <v>0.65500000000000003</v>
      </c>
      <c r="BP558" s="6">
        <v>0</v>
      </c>
      <c r="BQ558" s="6">
        <v>0.16600000000000001</v>
      </c>
      <c r="BR558" s="3"/>
      <c r="BS558" s="6">
        <v>0.111</v>
      </c>
      <c r="BT558" s="6">
        <v>1E-3</v>
      </c>
      <c r="BU558" s="6">
        <v>0</v>
      </c>
      <c r="BV558" s="6">
        <v>1E-3</v>
      </c>
      <c r="BW558" s="6">
        <v>0</v>
      </c>
      <c r="BX558" s="6">
        <v>55.81</v>
      </c>
      <c r="BY558" s="6">
        <v>55.81</v>
      </c>
      <c r="BZ558" s="6">
        <v>-32.700000000000003</v>
      </c>
      <c r="CA558" s="6">
        <v>-51.743000000000002</v>
      </c>
    </row>
    <row r="559" spans="1:79" x14ac:dyDescent="0.25">
      <c r="A559" s="4" t="s">
        <v>51</v>
      </c>
      <c r="B559" s="4">
        <v>2007</v>
      </c>
      <c r="C559" s="4" t="s">
        <v>52</v>
      </c>
      <c r="D559" s="5">
        <v>1231904</v>
      </c>
      <c r="E559" s="5">
        <v>46123662200</v>
      </c>
      <c r="F559" s="6">
        <v>0.86899999999999999</v>
      </c>
      <c r="G559" s="6">
        <v>0.70499999999999996</v>
      </c>
      <c r="H559" s="6">
        <v>62.901000000000003</v>
      </c>
      <c r="I559" s="6">
        <v>-0.29599999999999999</v>
      </c>
      <c r="J559" s="7">
        <v>-0.46899999999999997</v>
      </c>
      <c r="K559" s="6">
        <v>62.936999999999998</v>
      </c>
      <c r="L559" s="6">
        <v>-0.26</v>
      </c>
      <c r="M559" s="6">
        <v>-0.41099999999999998</v>
      </c>
      <c r="N559" s="6">
        <v>51.088999999999999</v>
      </c>
      <c r="O559" s="6">
        <v>0.56299999999999994</v>
      </c>
      <c r="P559" s="6">
        <v>0.246</v>
      </c>
      <c r="Q559" s="6">
        <v>51.06</v>
      </c>
      <c r="R559" s="6">
        <v>0.56299999999999994</v>
      </c>
      <c r="S559" s="6">
        <v>0.246</v>
      </c>
      <c r="T559" s="6">
        <v>0</v>
      </c>
      <c r="U559" s="6">
        <v>0</v>
      </c>
      <c r="V559" s="6">
        <v>36.22</v>
      </c>
      <c r="W559" s="6">
        <v>29.402000000000001</v>
      </c>
      <c r="X559" s="6">
        <v>0.32400000000000001</v>
      </c>
      <c r="Y559" s="6">
        <v>9.1440000000000001</v>
      </c>
      <c r="Z559" s="6">
        <v>937.31200000000001</v>
      </c>
      <c r="AA559" s="6">
        <v>938.04499999999996</v>
      </c>
      <c r="AB559" s="6">
        <v>0</v>
      </c>
      <c r="AC559" s="6">
        <v>139.26599999999999</v>
      </c>
      <c r="AD559" s="6">
        <v>591.73400000000004</v>
      </c>
      <c r="AE559" s="6">
        <v>0.73299999999999998</v>
      </c>
      <c r="AF559" s="6">
        <v>197.16800000000001</v>
      </c>
      <c r="AG559" s="3"/>
      <c r="AH559" s="6">
        <v>207280.516</v>
      </c>
      <c r="AI559" s="6">
        <v>2.2850000000000001</v>
      </c>
      <c r="AJ559" s="6">
        <v>8.0790000000000006</v>
      </c>
      <c r="AK559" s="6">
        <v>6.5579999999999998</v>
      </c>
      <c r="AL559" s="6">
        <v>41.466999999999999</v>
      </c>
      <c r="AM559" s="6">
        <v>33.661000000000001</v>
      </c>
      <c r="AN559" s="6">
        <v>51.326999999999998</v>
      </c>
      <c r="AO559" s="6">
        <v>51.326999999999998</v>
      </c>
      <c r="AP559" s="6">
        <v>3.6999999999999998E-2</v>
      </c>
      <c r="AQ559" s="6">
        <v>0.03</v>
      </c>
      <c r="AR559" s="6">
        <v>12.87</v>
      </c>
      <c r="AS559" s="6">
        <v>10.446999999999999</v>
      </c>
      <c r="AT559" s="6">
        <v>0.33</v>
      </c>
      <c r="AU559" s="6">
        <v>0.26800000000000002</v>
      </c>
      <c r="AV559" s="6">
        <v>12.486000000000001</v>
      </c>
      <c r="AW559" s="6">
        <v>10.135999999999999</v>
      </c>
      <c r="AX559" s="3"/>
      <c r="AY559" s="3"/>
      <c r="AZ559" s="6">
        <v>255.35</v>
      </c>
      <c r="BA559" s="6">
        <v>7.6999999999999999E-2</v>
      </c>
      <c r="BB559" s="6">
        <v>0.2</v>
      </c>
      <c r="BC559" s="6">
        <v>0.17499999999999999</v>
      </c>
      <c r="BD559" s="6">
        <v>0</v>
      </c>
      <c r="BE559" s="6">
        <v>3.6999999999999998E-2</v>
      </c>
      <c r="BF559" s="6">
        <v>7.4999999999999997E-2</v>
      </c>
      <c r="BG559" s="6">
        <v>4.9000000000000002E-2</v>
      </c>
      <c r="BH559" s="6">
        <v>0</v>
      </c>
      <c r="BI559" s="6">
        <v>1.0740000000000001</v>
      </c>
      <c r="BJ559" s="6">
        <v>0.373</v>
      </c>
      <c r="BK559" s="6">
        <v>0</v>
      </c>
      <c r="BL559" s="6">
        <v>4.4999999999999998E-2</v>
      </c>
      <c r="BM559" s="3"/>
      <c r="BN559" s="6">
        <v>2.2189999999999999</v>
      </c>
      <c r="BO559" s="6">
        <v>0.72799999999999998</v>
      </c>
      <c r="BP559" s="6">
        <v>1E-3</v>
      </c>
      <c r="BQ559" s="6">
        <v>0.111</v>
      </c>
      <c r="BR559" s="3"/>
      <c r="BS559" s="6">
        <v>0.11700000000000001</v>
      </c>
      <c r="BT559" s="6">
        <v>1E-3</v>
      </c>
      <c r="BU559" s="6">
        <v>0</v>
      </c>
      <c r="BV559" s="6">
        <v>1E-3</v>
      </c>
      <c r="BW559" s="6">
        <v>0</v>
      </c>
      <c r="BX559" s="6">
        <v>63.23</v>
      </c>
      <c r="BY559" s="6">
        <v>63.23</v>
      </c>
      <c r="BZ559" s="6">
        <v>-26.681000000000001</v>
      </c>
      <c r="CA559" s="6">
        <v>-42.417000000000002</v>
      </c>
    </row>
    <row r="560" spans="1:79" x14ac:dyDescent="0.25">
      <c r="A560" s="4" t="s">
        <v>51</v>
      </c>
      <c r="B560" s="4">
        <v>2008</v>
      </c>
      <c r="C560" s="4" t="s">
        <v>52</v>
      </c>
      <c r="D560" s="5">
        <v>1444287</v>
      </c>
      <c r="E560" s="5">
        <v>53263629700</v>
      </c>
      <c r="F560" s="6">
        <v>1.36</v>
      </c>
      <c r="G560" s="6">
        <v>0.94199999999999995</v>
      </c>
      <c r="H560" s="6">
        <v>64.257000000000005</v>
      </c>
      <c r="I560" s="6">
        <v>1.3560000000000001</v>
      </c>
      <c r="J560" s="7">
        <v>2.1560000000000001</v>
      </c>
      <c r="K560" s="6">
        <v>64.257000000000005</v>
      </c>
      <c r="L560" s="6">
        <v>1.319</v>
      </c>
      <c r="M560" s="6">
        <v>2.0960000000000001</v>
      </c>
      <c r="N560" s="6">
        <v>44.49</v>
      </c>
      <c r="O560" s="6">
        <v>0.44500000000000001</v>
      </c>
      <c r="P560" s="6">
        <v>0.22700000000000001</v>
      </c>
      <c r="Q560" s="6">
        <v>44.49</v>
      </c>
      <c r="R560" s="6">
        <v>0.44500000000000001</v>
      </c>
      <c r="S560" s="6">
        <v>0.22700000000000001</v>
      </c>
      <c r="T560" s="6">
        <v>0</v>
      </c>
      <c r="U560" s="6">
        <v>0</v>
      </c>
      <c r="V560" s="6">
        <v>37.113999999999997</v>
      </c>
      <c r="W560" s="6">
        <v>25.696999999999999</v>
      </c>
      <c r="X560" s="6">
        <v>0.25700000000000001</v>
      </c>
      <c r="Y560" s="6">
        <v>10.504</v>
      </c>
      <c r="Z560" s="6">
        <v>1001.569</v>
      </c>
      <c r="AA560" s="6">
        <v>1002.302</v>
      </c>
      <c r="AB560" s="6">
        <v>0</v>
      </c>
      <c r="AC560" s="6">
        <v>146.184</v>
      </c>
      <c r="AD560" s="6">
        <v>633.29899999999998</v>
      </c>
      <c r="AE560" s="6">
        <v>0.73299999999999998</v>
      </c>
      <c r="AF560" s="6">
        <v>211.58199999999999</v>
      </c>
      <c r="AG560" s="3"/>
      <c r="AH560" s="6">
        <v>196001</v>
      </c>
      <c r="AI560" s="6">
        <v>1.9590000000000001</v>
      </c>
      <c r="AJ560" s="6">
        <v>6.9180000000000001</v>
      </c>
      <c r="AK560" s="6">
        <v>4.79</v>
      </c>
      <c r="AL560" s="6">
        <v>41.564</v>
      </c>
      <c r="AM560" s="6">
        <v>28.779</v>
      </c>
      <c r="AN560" s="6">
        <v>46.951000000000001</v>
      </c>
      <c r="AO560" s="6">
        <v>46.951000000000001</v>
      </c>
      <c r="AP560" s="6">
        <v>0</v>
      </c>
      <c r="AQ560" s="6">
        <v>0</v>
      </c>
      <c r="AR560" s="6">
        <v>14.16</v>
      </c>
      <c r="AS560" s="6">
        <v>9.8040000000000003</v>
      </c>
      <c r="AT560" s="6">
        <v>0.37</v>
      </c>
      <c r="AU560" s="6">
        <v>0.25600000000000001</v>
      </c>
      <c r="AV560" s="6">
        <v>14.414</v>
      </c>
      <c r="AW560" s="6">
        <v>9.98</v>
      </c>
      <c r="AX560" s="3"/>
      <c r="AY560" s="3"/>
      <c r="AZ560" s="6">
        <v>283.08199999999999</v>
      </c>
      <c r="BA560" s="6">
        <v>0.11899999999999999</v>
      </c>
      <c r="BB560" s="6">
        <v>0.2</v>
      </c>
      <c r="BC560" s="6">
        <v>0.17499999999999999</v>
      </c>
      <c r="BD560" s="6">
        <v>0</v>
      </c>
      <c r="BE560" s="6">
        <v>0.04</v>
      </c>
      <c r="BF560" s="6">
        <v>7.8E-2</v>
      </c>
      <c r="BG560" s="6">
        <v>5.0999999999999997E-2</v>
      </c>
      <c r="BH560" s="6">
        <v>0</v>
      </c>
      <c r="BI560" s="6">
        <v>1.0960000000000001</v>
      </c>
      <c r="BJ560" s="6">
        <v>0.38500000000000001</v>
      </c>
      <c r="BK560" s="6">
        <v>0</v>
      </c>
      <c r="BL560" s="6">
        <v>4.7E-2</v>
      </c>
      <c r="BM560" s="3"/>
      <c r="BN560" s="6">
        <v>1.849</v>
      </c>
      <c r="BO560" s="6">
        <v>0.70899999999999996</v>
      </c>
      <c r="BP560" s="6">
        <v>0</v>
      </c>
      <c r="BQ560" s="6">
        <v>0.128</v>
      </c>
      <c r="BR560" s="3"/>
      <c r="BS560" s="6">
        <v>0.124</v>
      </c>
      <c r="BT560" s="6">
        <v>1E-3</v>
      </c>
      <c r="BU560" s="6">
        <v>0</v>
      </c>
      <c r="BV560" s="6">
        <v>2E-3</v>
      </c>
      <c r="BW560" s="6">
        <v>0</v>
      </c>
      <c r="BX560" s="6">
        <v>67.81</v>
      </c>
      <c r="BY560" s="6">
        <v>67.81</v>
      </c>
      <c r="BZ560" s="6">
        <v>-27.143000000000001</v>
      </c>
      <c r="CA560" s="6">
        <v>-42.241999999999997</v>
      </c>
    </row>
    <row r="561" spans="1:79" x14ac:dyDescent="0.25">
      <c r="A561" s="4" t="s">
        <v>51</v>
      </c>
      <c r="B561" s="4">
        <v>2009</v>
      </c>
      <c r="C561" s="4" t="s">
        <v>52</v>
      </c>
      <c r="D561" s="5">
        <v>1610281</v>
      </c>
      <c r="E561" s="5">
        <v>48003597200</v>
      </c>
      <c r="F561" s="6">
        <v>1.472</v>
      </c>
      <c r="G561" s="6">
        <v>0.91400000000000003</v>
      </c>
      <c r="H561" s="6">
        <v>68.596999999999994</v>
      </c>
      <c r="I561" s="6">
        <v>4.34</v>
      </c>
      <c r="J561" s="7">
        <v>6.7539999999999996</v>
      </c>
      <c r="K561" s="6">
        <v>68.632999999999996</v>
      </c>
      <c r="L561" s="6">
        <v>4.3769999999999998</v>
      </c>
      <c r="M561" s="6">
        <v>6.8109999999999999</v>
      </c>
      <c r="N561" s="6">
        <v>42.622</v>
      </c>
      <c r="O561" s="6">
        <v>0.38400000000000001</v>
      </c>
      <c r="P561" s="6">
        <v>0.23899999999999999</v>
      </c>
      <c r="Q561" s="6">
        <v>42.598999999999997</v>
      </c>
      <c r="R561" s="6">
        <v>0.38400000000000001</v>
      </c>
      <c r="S561" s="6">
        <v>0.23899999999999999</v>
      </c>
      <c r="T561" s="6">
        <v>0</v>
      </c>
      <c r="U561" s="6">
        <v>0</v>
      </c>
      <c r="V561" s="6">
        <v>49.347999999999999</v>
      </c>
      <c r="W561" s="6">
        <v>30.646000000000001</v>
      </c>
      <c r="X561" s="6">
        <v>0.27600000000000002</v>
      </c>
      <c r="Y561" s="6">
        <v>11.977</v>
      </c>
      <c r="Z561" s="6">
        <v>1070.1659999999999</v>
      </c>
      <c r="AA561" s="6">
        <v>1070.9349999999999</v>
      </c>
      <c r="AB561" s="6">
        <v>0</v>
      </c>
      <c r="AC561" s="6">
        <v>153.81200000000001</v>
      </c>
      <c r="AD561" s="6">
        <v>678.029</v>
      </c>
      <c r="AE561" s="6">
        <v>0.76900000000000002</v>
      </c>
      <c r="AF561" s="6">
        <v>226.34800000000001</v>
      </c>
      <c r="AG561" s="3"/>
      <c r="AH561" s="6">
        <v>178237.71900000001</v>
      </c>
      <c r="AI561" s="6">
        <v>1.6060000000000001</v>
      </c>
      <c r="AJ561" s="6">
        <v>7.6280000000000001</v>
      </c>
      <c r="AK561" s="6">
        <v>4.7370000000000001</v>
      </c>
      <c r="AL561" s="6">
        <v>44.73</v>
      </c>
      <c r="AM561" s="6">
        <v>27.777999999999999</v>
      </c>
      <c r="AN561" s="6">
        <v>43.197000000000003</v>
      </c>
      <c r="AO561" s="6">
        <v>43.197000000000003</v>
      </c>
      <c r="AP561" s="6">
        <v>3.6999999999999998E-2</v>
      </c>
      <c r="AQ561" s="6">
        <v>2.3E-2</v>
      </c>
      <c r="AR561" s="6">
        <v>14.83</v>
      </c>
      <c r="AS561" s="6">
        <v>9.2100000000000009</v>
      </c>
      <c r="AT561" s="6">
        <v>0.39</v>
      </c>
      <c r="AU561" s="6">
        <v>0.24199999999999999</v>
      </c>
      <c r="AV561" s="6">
        <v>14.766</v>
      </c>
      <c r="AW561" s="6">
        <v>9.17</v>
      </c>
      <c r="AX561" s="3"/>
      <c r="AY561" s="3"/>
      <c r="AZ561" s="6">
        <v>287.01299999999998</v>
      </c>
      <c r="BA561" s="6">
        <v>0.125</v>
      </c>
      <c r="BB561" s="6">
        <v>0.217</v>
      </c>
      <c r="BC561" s="6">
        <v>0.188</v>
      </c>
      <c r="BD561" s="6">
        <v>0</v>
      </c>
      <c r="BE561" s="6">
        <v>4.3999999999999997E-2</v>
      </c>
      <c r="BF561" s="6">
        <v>8.2000000000000003E-2</v>
      </c>
      <c r="BG561" s="6">
        <v>5.3999999999999999E-2</v>
      </c>
      <c r="BH561" s="6">
        <v>0</v>
      </c>
      <c r="BI561" s="6">
        <v>1.121</v>
      </c>
      <c r="BJ561" s="6">
        <v>0.39800000000000002</v>
      </c>
      <c r="BK561" s="6">
        <v>0</v>
      </c>
      <c r="BL561" s="6">
        <v>4.9000000000000002E-2</v>
      </c>
      <c r="BM561" s="3"/>
      <c r="BN561" s="6">
        <v>2.0110000000000001</v>
      </c>
      <c r="BO561" s="6">
        <v>0.77800000000000002</v>
      </c>
      <c r="BP561" s="6">
        <v>1E-3</v>
      </c>
      <c r="BQ561" s="6">
        <v>0.13400000000000001</v>
      </c>
      <c r="BR561" s="3"/>
      <c r="BS561" s="6">
        <v>0.13200000000000001</v>
      </c>
      <c r="BT561" s="6">
        <v>1E-3</v>
      </c>
      <c r="BU561" s="6">
        <v>0</v>
      </c>
      <c r="BV561" s="6">
        <v>2E-3</v>
      </c>
      <c r="BW561" s="6">
        <v>0</v>
      </c>
      <c r="BX561" s="6">
        <v>69.56</v>
      </c>
      <c r="BY561" s="6">
        <v>69.56</v>
      </c>
      <c r="BZ561" s="6">
        <v>-19.248999999999999</v>
      </c>
      <c r="CA561" s="6">
        <v>-28.061</v>
      </c>
    </row>
    <row r="562" spans="1:79" x14ac:dyDescent="0.25">
      <c r="A562" s="4" t="s">
        <v>51</v>
      </c>
      <c r="B562" s="4">
        <v>2010</v>
      </c>
      <c r="C562" s="4" t="s">
        <v>52</v>
      </c>
      <c r="D562" s="5">
        <v>1713512</v>
      </c>
      <c r="E562" s="5">
        <v>55143564700</v>
      </c>
      <c r="F562" s="6">
        <v>1.355</v>
      </c>
      <c r="G562" s="6">
        <v>0.79100000000000004</v>
      </c>
      <c r="H562" s="6">
        <v>71.92</v>
      </c>
      <c r="I562" s="6">
        <v>3.323</v>
      </c>
      <c r="J562" s="7">
        <v>4.8449999999999998</v>
      </c>
      <c r="K562" s="6">
        <v>71.92</v>
      </c>
      <c r="L562" s="6">
        <v>3.2869999999999999</v>
      </c>
      <c r="M562" s="6">
        <v>4.7889999999999997</v>
      </c>
      <c r="N562" s="6">
        <v>41.972000000000001</v>
      </c>
      <c r="O562" s="6">
        <v>0.307</v>
      </c>
      <c r="P562" s="6">
        <v>0.215</v>
      </c>
      <c r="Q562" s="6">
        <v>41.972000000000001</v>
      </c>
      <c r="R562" s="6">
        <v>0.307</v>
      </c>
      <c r="S562" s="6">
        <v>0.215</v>
      </c>
      <c r="T562" s="6">
        <v>0</v>
      </c>
      <c r="U562" s="6">
        <v>0</v>
      </c>
      <c r="V562" s="6">
        <v>44.125999999999998</v>
      </c>
      <c r="W562" s="6">
        <v>25.751999999999999</v>
      </c>
      <c r="X562" s="6">
        <v>0.188</v>
      </c>
      <c r="Y562" s="6">
        <v>13.332000000000001</v>
      </c>
      <c r="Z562" s="6">
        <v>1142.086</v>
      </c>
      <c r="AA562" s="6">
        <v>1142.855</v>
      </c>
      <c r="AB562" s="6">
        <v>0</v>
      </c>
      <c r="AC562" s="6">
        <v>155.78</v>
      </c>
      <c r="AD562" s="6">
        <v>731.42399999999998</v>
      </c>
      <c r="AE562" s="6">
        <v>0.76900000000000002</v>
      </c>
      <c r="AF562" s="6">
        <v>241.55</v>
      </c>
      <c r="AG562" s="3"/>
      <c r="AH562" s="6">
        <v>194843.92199999999</v>
      </c>
      <c r="AI562" s="6">
        <v>1.4239999999999999</v>
      </c>
      <c r="AJ562" s="6">
        <v>1.968</v>
      </c>
      <c r="AK562" s="6">
        <v>1.1479999999999999</v>
      </c>
      <c r="AL562" s="6">
        <v>53.395000000000003</v>
      </c>
      <c r="AM562" s="6">
        <v>31.161000000000001</v>
      </c>
      <c r="AN562" s="6">
        <v>45.83</v>
      </c>
      <c r="AO562" s="6">
        <v>45.83</v>
      </c>
      <c r="AP562" s="6">
        <v>0</v>
      </c>
      <c r="AQ562" s="6">
        <v>0</v>
      </c>
      <c r="AR562" s="6">
        <v>17.23</v>
      </c>
      <c r="AS562" s="6">
        <v>10.055</v>
      </c>
      <c r="AT562" s="6">
        <v>0.41</v>
      </c>
      <c r="AU562" s="6">
        <v>0.23899999999999999</v>
      </c>
      <c r="AV562" s="6">
        <v>15.202</v>
      </c>
      <c r="AW562" s="6">
        <v>8.8719999999999999</v>
      </c>
      <c r="AX562" s="3"/>
      <c r="AY562" s="3"/>
      <c r="AZ562" s="6">
        <v>333.86700000000002</v>
      </c>
      <c r="BA562" s="6">
        <v>0.108</v>
      </c>
      <c r="BB562" s="6">
        <v>0.216</v>
      </c>
      <c r="BC562" s="6">
        <v>0.188</v>
      </c>
      <c r="BD562" s="6">
        <v>0</v>
      </c>
      <c r="BE562" s="6">
        <v>4.7E-2</v>
      </c>
      <c r="BF562" s="6">
        <v>8.5000000000000006E-2</v>
      </c>
      <c r="BG562" s="6">
        <v>5.6000000000000001E-2</v>
      </c>
      <c r="BH562" s="6">
        <v>0</v>
      </c>
      <c r="BI562" s="6">
        <v>1.105</v>
      </c>
      <c r="BJ562" s="6">
        <v>0.41499999999999998</v>
      </c>
      <c r="BK562" s="6">
        <v>0</v>
      </c>
      <c r="BL562" s="6">
        <v>5.0999999999999997E-2</v>
      </c>
      <c r="BM562" s="3"/>
      <c r="BN562" s="6">
        <v>0.51600000000000001</v>
      </c>
      <c r="BO562" s="6">
        <v>0.86199999999999999</v>
      </c>
      <c r="BP562" s="6">
        <v>0</v>
      </c>
      <c r="BQ562" s="6">
        <v>0.13400000000000001</v>
      </c>
      <c r="BR562" s="3"/>
      <c r="BS562" s="6">
        <v>0.14000000000000001</v>
      </c>
      <c r="BT562" s="6">
        <v>1E-3</v>
      </c>
      <c r="BU562" s="6">
        <v>1E-3</v>
      </c>
      <c r="BV562" s="6">
        <v>2E-3</v>
      </c>
      <c r="BW562" s="6">
        <v>0</v>
      </c>
      <c r="BX562" s="6">
        <v>78.53</v>
      </c>
      <c r="BY562" s="6">
        <v>78.53</v>
      </c>
      <c r="BZ562" s="6">
        <v>-27.794</v>
      </c>
      <c r="CA562" s="6">
        <v>-38.646000000000001</v>
      </c>
    </row>
    <row r="563" spans="1:79" x14ac:dyDescent="0.25">
      <c r="A563" s="4" t="s">
        <v>51</v>
      </c>
      <c r="B563" s="4">
        <v>2011</v>
      </c>
      <c r="C563" s="4" t="s">
        <v>52</v>
      </c>
      <c r="D563" s="5">
        <v>1804175</v>
      </c>
      <c r="E563" s="5">
        <v>63283532200</v>
      </c>
      <c r="F563" s="6">
        <v>1.7689999999999999</v>
      </c>
      <c r="G563" s="6">
        <v>0.98099999999999998</v>
      </c>
      <c r="H563" s="6">
        <v>79.647999999999996</v>
      </c>
      <c r="I563" s="6">
        <v>7.7270000000000003</v>
      </c>
      <c r="J563" s="7">
        <v>10.744999999999999</v>
      </c>
      <c r="K563" s="6">
        <v>79.683999999999997</v>
      </c>
      <c r="L563" s="6">
        <v>7.7640000000000002</v>
      </c>
      <c r="M563" s="6">
        <v>10.795</v>
      </c>
      <c r="N563" s="6">
        <v>44.167000000000002</v>
      </c>
      <c r="O563" s="6">
        <v>0.26900000000000002</v>
      </c>
      <c r="P563" s="6">
        <v>0.20399999999999999</v>
      </c>
      <c r="Q563" s="6">
        <v>44.146000000000001</v>
      </c>
      <c r="R563" s="6">
        <v>0.26900000000000002</v>
      </c>
      <c r="S563" s="6">
        <v>0.20399999999999999</v>
      </c>
      <c r="T563" s="6">
        <v>0</v>
      </c>
      <c r="U563" s="6">
        <v>0</v>
      </c>
      <c r="V563" s="6">
        <v>35.204999999999998</v>
      </c>
      <c r="W563" s="6">
        <v>19.513000000000002</v>
      </c>
      <c r="X563" s="6">
        <v>0.11899999999999999</v>
      </c>
      <c r="Y563" s="6">
        <v>15.101000000000001</v>
      </c>
      <c r="Z563" s="6">
        <v>1221.7329999999999</v>
      </c>
      <c r="AA563" s="6">
        <v>1222.54</v>
      </c>
      <c r="AB563" s="6">
        <v>0</v>
      </c>
      <c r="AC563" s="6">
        <v>156.85300000000001</v>
      </c>
      <c r="AD563" s="6">
        <v>798.10599999999999</v>
      </c>
      <c r="AE563" s="6">
        <v>0.80600000000000005</v>
      </c>
      <c r="AF563" s="6">
        <v>251.673</v>
      </c>
      <c r="AG563" s="3"/>
      <c r="AH563" s="6">
        <v>216384.266</v>
      </c>
      <c r="AI563" s="6">
        <v>1.3160000000000001</v>
      </c>
      <c r="AJ563" s="6">
        <v>1.0740000000000001</v>
      </c>
      <c r="AK563" s="6">
        <v>0.59499999999999997</v>
      </c>
      <c r="AL563" s="6">
        <v>66.680999999999997</v>
      </c>
      <c r="AM563" s="6">
        <v>36.959000000000003</v>
      </c>
      <c r="AN563" s="6">
        <v>48.898000000000003</v>
      </c>
      <c r="AO563" s="6">
        <v>48.898000000000003</v>
      </c>
      <c r="AP563" s="6">
        <v>3.6999999999999998E-2</v>
      </c>
      <c r="AQ563" s="6">
        <v>0.02</v>
      </c>
      <c r="AR563" s="6">
        <v>19.23</v>
      </c>
      <c r="AS563" s="6">
        <v>10.659000000000001</v>
      </c>
      <c r="AT563" s="6">
        <v>0.44</v>
      </c>
      <c r="AU563" s="6">
        <v>0.24399999999999999</v>
      </c>
      <c r="AV563" s="6">
        <v>10.124000000000001</v>
      </c>
      <c r="AW563" s="6">
        <v>5.6109999999999998</v>
      </c>
      <c r="AX563" s="3"/>
      <c r="AY563" s="3"/>
      <c r="AZ563" s="6">
        <v>390.39499999999998</v>
      </c>
      <c r="BA563" s="6">
        <v>0.13100000000000001</v>
      </c>
      <c r="BB563" s="6">
        <v>0.23100000000000001</v>
      </c>
      <c r="BC563" s="6">
        <v>0.20200000000000001</v>
      </c>
      <c r="BD563" s="6">
        <v>0</v>
      </c>
      <c r="BE563" s="6">
        <v>5.0999999999999997E-2</v>
      </c>
      <c r="BF563" s="6">
        <v>8.8999999999999996E-2</v>
      </c>
      <c r="BG563" s="6">
        <v>5.8999999999999997E-2</v>
      </c>
      <c r="BH563" s="6">
        <v>0</v>
      </c>
      <c r="BI563" s="6">
        <v>1.0840000000000001</v>
      </c>
      <c r="BJ563" s="6">
        <v>0.437</v>
      </c>
      <c r="BK563" s="6">
        <v>0</v>
      </c>
      <c r="BL563" s="6">
        <v>5.1999999999999998E-2</v>
      </c>
      <c r="BM563" s="3"/>
      <c r="BN563" s="6">
        <v>0.28999999999999998</v>
      </c>
      <c r="BO563" s="6">
        <v>1.0469999999999999</v>
      </c>
      <c r="BP563" s="6">
        <v>1E-3</v>
      </c>
      <c r="BQ563" s="6">
        <v>8.8999999999999996E-2</v>
      </c>
      <c r="BR563" s="3"/>
      <c r="BS563" s="6">
        <v>0.15</v>
      </c>
      <c r="BT563" s="6">
        <v>1E-3</v>
      </c>
      <c r="BU563" s="6">
        <v>1E-3</v>
      </c>
      <c r="BV563" s="6">
        <v>2E-3</v>
      </c>
      <c r="BW563" s="6">
        <v>0</v>
      </c>
      <c r="BX563" s="6">
        <v>88.22</v>
      </c>
      <c r="BY563" s="6">
        <v>88.22</v>
      </c>
      <c r="BZ563" s="6">
        <v>-44.442999999999998</v>
      </c>
      <c r="CA563" s="6">
        <v>-55.798999999999999</v>
      </c>
    </row>
    <row r="564" spans="1:79" x14ac:dyDescent="0.25">
      <c r="A564" s="4" t="s">
        <v>51</v>
      </c>
      <c r="B564" s="4">
        <v>2012</v>
      </c>
      <c r="C564" s="4" t="s">
        <v>52</v>
      </c>
      <c r="D564" s="5">
        <v>1905670</v>
      </c>
      <c r="E564" s="5">
        <v>72423500000</v>
      </c>
      <c r="F564" s="6">
        <v>1.913</v>
      </c>
      <c r="G564" s="6">
        <v>1.004</v>
      </c>
      <c r="H564" s="6">
        <v>93.822999999999993</v>
      </c>
      <c r="I564" s="6">
        <v>14.175000000000001</v>
      </c>
      <c r="J564" s="7">
        <v>17.797000000000001</v>
      </c>
      <c r="K564" s="6">
        <v>93.896000000000001</v>
      </c>
      <c r="L564" s="6">
        <v>14.212</v>
      </c>
      <c r="M564" s="6">
        <v>17.835000000000001</v>
      </c>
      <c r="N564" s="6">
        <v>49.271999999999998</v>
      </c>
      <c r="O564" s="6">
        <v>0.29699999999999999</v>
      </c>
      <c r="P564" s="6">
        <v>0.21199999999999999</v>
      </c>
      <c r="Q564" s="6">
        <v>49.232999999999997</v>
      </c>
      <c r="R564" s="6">
        <v>0.29599999999999999</v>
      </c>
      <c r="S564" s="6">
        <v>0.21199999999999999</v>
      </c>
      <c r="T564" s="6">
        <v>0</v>
      </c>
      <c r="U564" s="6">
        <v>0</v>
      </c>
      <c r="V564" s="6">
        <v>44.609000000000002</v>
      </c>
      <c r="W564" s="6">
        <v>23.408000000000001</v>
      </c>
      <c r="X564" s="6">
        <v>0.14099999999999999</v>
      </c>
      <c r="Y564" s="6">
        <v>17.013999999999999</v>
      </c>
      <c r="Z564" s="6">
        <v>1315.556</v>
      </c>
      <c r="AA564" s="6">
        <v>1316.4359999999999</v>
      </c>
      <c r="AB564" s="6">
        <v>0</v>
      </c>
      <c r="AC564" s="6">
        <v>159.72399999999999</v>
      </c>
      <c r="AD564" s="6">
        <v>879.77300000000002</v>
      </c>
      <c r="AE564" s="6">
        <v>0.879</v>
      </c>
      <c r="AF564" s="6">
        <v>259.04500000000002</v>
      </c>
      <c r="AG564" s="3"/>
      <c r="AH564" s="6">
        <v>232316.57800000001</v>
      </c>
      <c r="AI564" s="6">
        <v>1.3979999999999999</v>
      </c>
      <c r="AJ564" s="6">
        <v>2.871</v>
      </c>
      <c r="AK564" s="6">
        <v>1.5069999999999999</v>
      </c>
      <c r="AL564" s="6">
        <v>81.667000000000002</v>
      </c>
      <c r="AM564" s="6">
        <v>42.854999999999997</v>
      </c>
      <c r="AN564" s="6">
        <v>50.695999999999998</v>
      </c>
      <c r="AO564" s="6">
        <v>50.695999999999998</v>
      </c>
      <c r="AP564" s="6">
        <v>7.2999999999999995E-2</v>
      </c>
      <c r="AQ564" s="6">
        <v>3.7999999999999999E-2</v>
      </c>
      <c r="AR564" s="6">
        <v>20.65</v>
      </c>
      <c r="AS564" s="6">
        <v>10.836</v>
      </c>
      <c r="AT564" s="6">
        <v>0.45</v>
      </c>
      <c r="AU564" s="6">
        <v>0.23599999999999999</v>
      </c>
      <c r="AV564" s="6">
        <v>7.3719999999999999</v>
      </c>
      <c r="AW564" s="6">
        <v>3.8679999999999999</v>
      </c>
      <c r="AX564" s="3"/>
      <c r="AY564" s="3"/>
      <c r="AZ564" s="6">
        <v>442.71899999999999</v>
      </c>
      <c r="BA564" s="6">
        <v>0.13800000000000001</v>
      </c>
      <c r="BB564" s="6">
        <v>0.26800000000000002</v>
      </c>
      <c r="BC564" s="6">
        <v>0.23599999999999999</v>
      </c>
      <c r="BD564" s="6">
        <v>0</v>
      </c>
      <c r="BE564" s="6">
        <v>5.5E-2</v>
      </c>
      <c r="BF564" s="6">
        <v>9.2999999999999999E-2</v>
      </c>
      <c r="BG564" s="6">
        <v>6.2E-2</v>
      </c>
      <c r="BH564" s="6">
        <v>0</v>
      </c>
      <c r="BI564" s="6">
        <v>1.0760000000000001</v>
      </c>
      <c r="BJ564" s="6">
        <v>0.46500000000000002</v>
      </c>
      <c r="BK564" s="6">
        <v>0</v>
      </c>
      <c r="BL564" s="6">
        <v>5.1999999999999998E-2</v>
      </c>
      <c r="BM564" s="3"/>
      <c r="BN564" s="6">
        <v>0.755</v>
      </c>
      <c r="BO564" s="6">
        <v>1.256</v>
      </c>
      <c r="BP564" s="6">
        <v>2E-3</v>
      </c>
      <c r="BQ564" s="6">
        <v>6.4000000000000001E-2</v>
      </c>
      <c r="BR564" s="3"/>
      <c r="BS564" s="6">
        <v>0.16</v>
      </c>
      <c r="BT564" s="6">
        <v>2E-3</v>
      </c>
      <c r="BU564" s="6">
        <v>1E-3</v>
      </c>
      <c r="BV564" s="6">
        <v>2E-3</v>
      </c>
      <c r="BW564" s="6">
        <v>0</v>
      </c>
      <c r="BX564" s="6">
        <v>96.61</v>
      </c>
      <c r="BY564" s="6">
        <v>96.61</v>
      </c>
      <c r="BZ564" s="6">
        <v>-49.213999999999999</v>
      </c>
      <c r="CA564" s="6">
        <v>-52.454000000000001</v>
      </c>
    </row>
    <row r="565" spans="1:79" x14ac:dyDescent="0.25">
      <c r="A565" s="4" t="s">
        <v>51</v>
      </c>
      <c r="B565" s="4">
        <v>2013</v>
      </c>
      <c r="C565" s="4" t="s">
        <v>52</v>
      </c>
      <c r="D565" s="5">
        <v>2035509</v>
      </c>
      <c r="E565" s="5">
        <v>82563467500</v>
      </c>
      <c r="F565" s="6">
        <v>1.8580000000000001</v>
      </c>
      <c r="G565" s="6">
        <v>0.91300000000000003</v>
      </c>
      <c r="H565" s="6">
        <v>83.99</v>
      </c>
      <c r="I565" s="6">
        <v>-9.8330000000000002</v>
      </c>
      <c r="J565" s="7">
        <v>-10.481</v>
      </c>
      <c r="K565" s="6">
        <v>84.025999999999996</v>
      </c>
      <c r="L565" s="6">
        <v>-9.8699999999999992</v>
      </c>
      <c r="M565" s="6">
        <v>-10.510999999999999</v>
      </c>
      <c r="N565" s="6">
        <v>41.28</v>
      </c>
      <c r="O565" s="6">
        <v>0.249</v>
      </c>
      <c r="P565" s="6">
        <v>0.17499999999999999</v>
      </c>
      <c r="Q565" s="6">
        <v>41.262</v>
      </c>
      <c r="R565" s="6">
        <v>0.249</v>
      </c>
      <c r="S565" s="6">
        <v>0.17499999999999999</v>
      </c>
      <c r="T565" s="6">
        <v>0</v>
      </c>
      <c r="U565" s="6">
        <v>0</v>
      </c>
      <c r="V565" s="6">
        <v>47.243000000000002</v>
      </c>
      <c r="W565" s="6">
        <v>23.209</v>
      </c>
      <c r="X565" s="6">
        <v>0.14000000000000001</v>
      </c>
      <c r="Y565" s="6">
        <v>18.872</v>
      </c>
      <c r="Z565" s="6">
        <v>1399.546</v>
      </c>
      <c r="AA565" s="6">
        <v>1400.462</v>
      </c>
      <c r="AB565" s="6">
        <v>0</v>
      </c>
      <c r="AC565" s="6">
        <v>162.44300000000001</v>
      </c>
      <c r="AD565" s="6">
        <v>948.86</v>
      </c>
      <c r="AE565" s="6">
        <v>0.91600000000000004</v>
      </c>
      <c r="AF565" s="6">
        <v>269.37099999999998</v>
      </c>
      <c r="AG565" s="3"/>
      <c r="AH565" s="6">
        <v>236185.81200000001</v>
      </c>
      <c r="AI565" s="6">
        <v>1.425</v>
      </c>
      <c r="AJ565" s="6">
        <v>2.718</v>
      </c>
      <c r="AK565" s="6">
        <v>1.335</v>
      </c>
      <c r="AL565" s="6">
        <v>69.087999999999994</v>
      </c>
      <c r="AM565" s="6">
        <v>33.941000000000003</v>
      </c>
      <c r="AN565" s="6">
        <v>48.405999999999999</v>
      </c>
      <c r="AO565" s="6">
        <v>48.405999999999999</v>
      </c>
      <c r="AP565" s="6">
        <v>3.6999999999999998E-2</v>
      </c>
      <c r="AQ565" s="6">
        <v>1.7999999999999999E-2</v>
      </c>
      <c r="AR565" s="6">
        <v>21.4</v>
      </c>
      <c r="AS565" s="6">
        <v>10.513</v>
      </c>
      <c r="AT565" s="6">
        <v>0.48</v>
      </c>
      <c r="AU565" s="6">
        <v>0.23599999999999999</v>
      </c>
      <c r="AV565" s="6">
        <v>10.326000000000001</v>
      </c>
      <c r="AW565" s="6">
        <v>5.0730000000000004</v>
      </c>
      <c r="AX565" s="3"/>
      <c r="AY565" s="3"/>
      <c r="AZ565" s="6">
        <v>480.75799999999998</v>
      </c>
      <c r="BA565" s="6">
        <v>0.129</v>
      </c>
      <c r="BB565" s="6">
        <v>0.23799999999999999</v>
      </c>
      <c r="BC565" s="6">
        <v>0.21</v>
      </c>
      <c r="BD565" s="6">
        <v>0</v>
      </c>
      <c r="BE565" s="6">
        <v>5.8000000000000003E-2</v>
      </c>
      <c r="BF565" s="6">
        <v>9.7000000000000003E-2</v>
      </c>
      <c r="BG565" s="6">
        <v>6.5000000000000002E-2</v>
      </c>
      <c r="BH565" s="6">
        <v>0</v>
      </c>
      <c r="BI565" s="6">
        <v>1.0660000000000001</v>
      </c>
      <c r="BJ565" s="6">
        <v>0.48499999999999999</v>
      </c>
      <c r="BK565" s="6">
        <v>0</v>
      </c>
      <c r="BL565" s="6">
        <v>5.2999999999999999E-2</v>
      </c>
      <c r="BM565" s="3"/>
      <c r="BN565" s="6">
        <v>0.70099999999999996</v>
      </c>
      <c r="BO565" s="6">
        <v>1.056</v>
      </c>
      <c r="BP565" s="6">
        <v>1E-3</v>
      </c>
      <c r="BQ565" s="6">
        <v>8.8999999999999996E-2</v>
      </c>
      <c r="BR565" s="3"/>
      <c r="BS565" s="6">
        <v>0.17</v>
      </c>
      <c r="BT565" s="6">
        <v>2E-3</v>
      </c>
      <c r="BU565" s="6">
        <v>1E-3</v>
      </c>
      <c r="BV565" s="6">
        <v>2E-3</v>
      </c>
      <c r="BW565" s="6">
        <v>0</v>
      </c>
      <c r="BX565" s="6">
        <v>98.53</v>
      </c>
      <c r="BY565" s="6">
        <v>98.53</v>
      </c>
      <c r="BZ565" s="6">
        <v>-36.747</v>
      </c>
      <c r="CA565" s="6">
        <v>-43.750999999999998</v>
      </c>
    </row>
    <row r="566" spans="1:79" x14ac:dyDescent="0.25">
      <c r="A566" s="4" t="s">
        <v>51</v>
      </c>
      <c r="B566" s="4">
        <v>2014</v>
      </c>
      <c r="C566" s="4" t="s">
        <v>52</v>
      </c>
      <c r="D566" s="5">
        <v>2214471</v>
      </c>
      <c r="E566" s="5">
        <v>93703435000</v>
      </c>
      <c r="F566" s="6">
        <v>2.1240000000000001</v>
      </c>
      <c r="G566" s="6">
        <v>0.95899999999999996</v>
      </c>
      <c r="H566" s="6">
        <v>91.549000000000007</v>
      </c>
      <c r="I566" s="6">
        <v>7.5590000000000002</v>
      </c>
      <c r="J566" s="7">
        <v>9</v>
      </c>
      <c r="K566" s="6">
        <v>91.549000000000007</v>
      </c>
      <c r="L566" s="6">
        <v>7.5229999999999997</v>
      </c>
      <c r="M566" s="6">
        <v>8.9529999999999994</v>
      </c>
      <c r="N566" s="6">
        <v>41.341000000000001</v>
      </c>
      <c r="O566" s="6">
        <v>0.25600000000000001</v>
      </c>
      <c r="P566" s="6">
        <v>0.17599999999999999</v>
      </c>
      <c r="Q566" s="6">
        <v>41.341000000000001</v>
      </c>
      <c r="R566" s="6">
        <v>0.25600000000000001</v>
      </c>
      <c r="S566" s="6">
        <v>0.17599999999999999</v>
      </c>
      <c r="T566" s="6">
        <v>0</v>
      </c>
      <c r="U566" s="6">
        <v>0</v>
      </c>
      <c r="V566" s="6">
        <v>56.911000000000001</v>
      </c>
      <c r="W566" s="6">
        <v>25.7</v>
      </c>
      <c r="X566" s="6">
        <v>0.159</v>
      </c>
      <c r="Y566" s="6">
        <v>20.995000000000001</v>
      </c>
      <c r="Z566" s="6">
        <v>1491.0940000000001</v>
      </c>
      <c r="AA566" s="6">
        <v>1492.01</v>
      </c>
      <c r="AB566" s="6">
        <v>0</v>
      </c>
      <c r="AC566" s="6">
        <v>164.804</v>
      </c>
      <c r="AD566" s="6">
        <v>1031.3630000000001</v>
      </c>
      <c r="AE566" s="6">
        <v>0.91600000000000004</v>
      </c>
      <c r="AF566" s="6">
        <v>273.93299999999999</v>
      </c>
      <c r="AG566" s="3"/>
      <c r="AH566" s="6">
        <v>234538.375</v>
      </c>
      <c r="AI566" s="6">
        <v>1.454</v>
      </c>
      <c r="AJ566" s="6">
        <v>2.3610000000000002</v>
      </c>
      <c r="AK566" s="6">
        <v>1.0660000000000001</v>
      </c>
      <c r="AL566" s="6">
        <v>82.501999999999995</v>
      </c>
      <c r="AM566" s="6">
        <v>37.256</v>
      </c>
      <c r="AN566" s="6">
        <v>46.779000000000003</v>
      </c>
      <c r="AO566" s="6">
        <v>46.779000000000003</v>
      </c>
      <c r="AP566" s="6">
        <v>0</v>
      </c>
      <c r="AQ566" s="6">
        <v>0</v>
      </c>
      <c r="AR566" s="6">
        <v>20.87</v>
      </c>
      <c r="AS566" s="6">
        <v>9.4239999999999995</v>
      </c>
      <c r="AT566" s="6">
        <v>0.53</v>
      </c>
      <c r="AU566" s="6">
        <v>0.23899999999999999</v>
      </c>
      <c r="AV566" s="6">
        <v>4.5620000000000003</v>
      </c>
      <c r="AW566" s="6">
        <v>2.06</v>
      </c>
      <c r="AX566" s="3"/>
      <c r="AY566" s="3"/>
      <c r="AZ566" s="6">
        <v>519.37800000000004</v>
      </c>
      <c r="BA566" s="6">
        <v>0.14199999999999999</v>
      </c>
      <c r="BB566" s="6">
        <v>0.25700000000000001</v>
      </c>
      <c r="BC566" s="6">
        <v>0.22600000000000001</v>
      </c>
      <c r="BD566" s="6">
        <v>0</v>
      </c>
      <c r="BE566" s="6">
        <v>6.2E-2</v>
      </c>
      <c r="BF566" s="6">
        <v>0.10100000000000001</v>
      </c>
      <c r="BG566" s="6">
        <v>6.8000000000000005E-2</v>
      </c>
      <c r="BH566" s="6">
        <v>0</v>
      </c>
      <c r="BI566" s="6">
        <v>1.0549999999999999</v>
      </c>
      <c r="BJ566" s="6">
        <v>0.50900000000000001</v>
      </c>
      <c r="BK566" s="6">
        <v>0</v>
      </c>
      <c r="BL566" s="6">
        <v>5.2999999999999999E-2</v>
      </c>
      <c r="BM566" s="3"/>
      <c r="BN566" s="6">
        <v>0.60899999999999999</v>
      </c>
      <c r="BO566" s="6">
        <v>1.24</v>
      </c>
      <c r="BP566" s="6">
        <v>0</v>
      </c>
      <c r="BQ566" s="6">
        <v>3.9E-2</v>
      </c>
      <c r="BR566" s="3"/>
      <c r="BS566" s="6">
        <v>0.18</v>
      </c>
      <c r="BT566" s="6">
        <v>2E-3</v>
      </c>
      <c r="BU566" s="6">
        <v>1E-3</v>
      </c>
      <c r="BV566" s="6">
        <v>3.0000000000000001E-3</v>
      </c>
      <c r="BW566" s="6">
        <v>0</v>
      </c>
      <c r="BX566" s="6">
        <v>103.59</v>
      </c>
      <c r="BY566" s="6">
        <v>103.59</v>
      </c>
      <c r="BZ566" s="6">
        <v>-34.637999999999998</v>
      </c>
      <c r="CA566" s="6">
        <v>-37.835999999999999</v>
      </c>
    </row>
    <row r="567" spans="1:79" x14ac:dyDescent="0.25">
      <c r="A567" s="4" t="s">
        <v>51</v>
      </c>
      <c r="B567" s="4">
        <v>2015</v>
      </c>
      <c r="C567" s="4" t="s">
        <v>52</v>
      </c>
      <c r="D567" s="5">
        <v>2414580</v>
      </c>
      <c r="E567" s="5">
        <v>105843402500</v>
      </c>
      <c r="F567" s="6">
        <v>2.403</v>
      </c>
      <c r="G567" s="6">
        <v>0.995</v>
      </c>
      <c r="H567" s="6">
        <v>91.326999999999998</v>
      </c>
      <c r="I567" s="6">
        <v>-0.221</v>
      </c>
      <c r="J567" s="7">
        <v>-0.24199999999999999</v>
      </c>
      <c r="K567" s="6">
        <v>91.326999999999998</v>
      </c>
      <c r="L567" s="6">
        <v>-0.221</v>
      </c>
      <c r="M567" s="6">
        <v>-0.24199999999999999</v>
      </c>
      <c r="N567" s="6">
        <v>37.823</v>
      </c>
      <c r="O567" s="6">
        <v>0.24399999999999999</v>
      </c>
      <c r="P567" s="6">
        <v>0.154</v>
      </c>
      <c r="Q567" s="6">
        <v>37.823</v>
      </c>
      <c r="R567" s="6">
        <v>0.24399999999999999</v>
      </c>
      <c r="S567" s="6">
        <v>0.154</v>
      </c>
      <c r="T567" s="6">
        <v>0</v>
      </c>
      <c r="U567" s="6">
        <v>0</v>
      </c>
      <c r="V567" s="6">
        <v>67.600999999999999</v>
      </c>
      <c r="W567" s="6">
        <v>27.997</v>
      </c>
      <c r="X567" s="6">
        <v>0.18</v>
      </c>
      <c r="Y567" s="6">
        <v>23.398</v>
      </c>
      <c r="Z567" s="6">
        <v>1582.422</v>
      </c>
      <c r="AA567" s="6">
        <v>1583.338</v>
      </c>
      <c r="AB567" s="6">
        <v>0</v>
      </c>
      <c r="AC567" s="6">
        <v>166.89099999999999</v>
      </c>
      <c r="AD567" s="6">
        <v>1115.0630000000001</v>
      </c>
      <c r="AE567" s="6">
        <v>0.91600000000000004</v>
      </c>
      <c r="AF567" s="6">
        <v>277.06900000000002</v>
      </c>
      <c r="AG567" s="3"/>
      <c r="AH567" s="6">
        <v>245271.82800000001</v>
      </c>
      <c r="AI567" s="6">
        <v>1.579</v>
      </c>
      <c r="AJ567" s="6">
        <v>2.0880000000000001</v>
      </c>
      <c r="AK567" s="6">
        <v>0.86499999999999999</v>
      </c>
      <c r="AL567" s="6">
        <v>83.700999999999993</v>
      </c>
      <c r="AM567" s="6">
        <v>34.664999999999999</v>
      </c>
      <c r="AN567" s="6">
        <v>44.226999999999997</v>
      </c>
      <c r="AO567" s="6">
        <v>44.226999999999997</v>
      </c>
      <c r="AP567" s="6">
        <v>0</v>
      </c>
      <c r="AQ567" s="6">
        <v>0</v>
      </c>
      <c r="AR567" s="6">
        <v>20.86</v>
      </c>
      <c r="AS567" s="6">
        <v>8.6389999999999993</v>
      </c>
      <c r="AT567" s="6">
        <v>0.56000000000000005</v>
      </c>
      <c r="AU567" s="6">
        <v>0.23200000000000001</v>
      </c>
      <c r="AV567" s="6">
        <v>3.1360000000000001</v>
      </c>
      <c r="AW567" s="6">
        <v>1.2989999999999999</v>
      </c>
      <c r="AX567" s="3"/>
      <c r="AY567" s="3"/>
      <c r="AZ567" s="6">
        <v>592.22799999999995</v>
      </c>
      <c r="BA567" s="6">
        <v>0.16600000000000001</v>
      </c>
      <c r="BB567" s="6">
        <v>0.25700000000000001</v>
      </c>
      <c r="BC567" s="6">
        <v>0.223</v>
      </c>
      <c r="BD567" s="6">
        <v>0</v>
      </c>
      <c r="BE567" s="6">
        <v>6.6000000000000003E-2</v>
      </c>
      <c r="BF567" s="6">
        <v>0.104</v>
      </c>
      <c r="BG567" s="6">
        <v>7.0999999999999994E-2</v>
      </c>
      <c r="BH567" s="6">
        <v>0</v>
      </c>
      <c r="BI567" s="6">
        <v>1.0429999999999999</v>
      </c>
      <c r="BJ567" s="6">
        <v>0.53300000000000003</v>
      </c>
      <c r="BK567" s="6">
        <v>0</v>
      </c>
      <c r="BL567" s="6">
        <v>5.1999999999999998E-2</v>
      </c>
      <c r="BM567" s="3"/>
      <c r="BN567" s="6">
        <v>0.54400000000000004</v>
      </c>
      <c r="BO567" s="6">
        <v>1.2330000000000001</v>
      </c>
      <c r="BP567" s="6">
        <v>0</v>
      </c>
      <c r="BQ567" s="6">
        <v>2.5999999999999999E-2</v>
      </c>
      <c r="BR567" s="3"/>
      <c r="BS567" s="6">
        <v>0.191</v>
      </c>
      <c r="BT567" s="6">
        <v>2E-3</v>
      </c>
      <c r="BU567" s="6">
        <v>1E-3</v>
      </c>
      <c r="BV567" s="6">
        <v>3.0000000000000001E-3</v>
      </c>
      <c r="BW567" s="6">
        <v>0</v>
      </c>
      <c r="BX567" s="6">
        <v>106.79</v>
      </c>
      <c r="BY567" s="6">
        <v>106.79</v>
      </c>
      <c r="BZ567" s="6">
        <v>-23.725999999999999</v>
      </c>
      <c r="CA567" s="6">
        <v>-25.98</v>
      </c>
    </row>
    <row r="568" spans="1:79" x14ac:dyDescent="0.25">
      <c r="A568" s="4" t="s">
        <v>51</v>
      </c>
      <c r="B568" s="4">
        <v>2016</v>
      </c>
      <c r="C568" s="4" t="s">
        <v>52</v>
      </c>
      <c r="D568" s="5">
        <v>2595175</v>
      </c>
      <c r="E568" s="5">
        <v>116983370000</v>
      </c>
      <c r="F568" s="6">
        <v>2.34</v>
      </c>
      <c r="G568" s="6">
        <v>0.90200000000000002</v>
      </c>
      <c r="H568" s="6">
        <v>87.545000000000002</v>
      </c>
      <c r="I568" s="6">
        <v>-3.7829999999999999</v>
      </c>
      <c r="J568" s="7">
        <v>-4.1420000000000003</v>
      </c>
      <c r="K568" s="6">
        <v>87.545000000000002</v>
      </c>
      <c r="L568" s="6">
        <v>-3.7829999999999999</v>
      </c>
      <c r="M568" s="6">
        <v>-4.1420000000000003</v>
      </c>
      <c r="N568" s="6">
        <v>33.734000000000002</v>
      </c>
      <c r="O568" s="6">
        <v>0.22500000000000001</v>
      </c>
      <c r="P568" s="6">
        <v>0.151</v>
      </c>
      <c r="Q568" s="6">
        <v>33.734000000000002</v>
      </c>
      <c r="R568" s="6">
        <v>0.22500000000000001</v>
      </c>
      <c r="S568" s="6">
        <v>0.151</v>
      </c>
      <c r="T568" s="6">
        <v>0</v>
      </c>
      <c r="U568" s="6">
        <v>0</v>
      </c>
      <c r="V568" s="6">
        <v>71.414000000000001</v>
      </c>
      <c r="W568" s="6">
        <v>27.518000000000001</v>
      </c>
      <c r="X568" s="6">
        <v>0.184</v>
      </c>
      <c r="Y568" s="6">
        <v>25.738</v>
      </c>
      <c r="Z568" s="6">
        <v>1669.9670000000001</v>
      </c>
      <c r="AA568" s="6">
        <v>1670.883</v>
      </c>
      <c r="AB568" s="6">
        <v>0</v>
      </c>
      <c r="AC568" s="6">
        <v>168.71799999999999</v>
      </c>
      <c r="AD568" s="6">
        <v>1195.854</v>
      </c>
      <c r="AE568" s="6">
        <v>0.91600000000000004</v>
      </c>
      <c r="AF568" s="6">
        <v>279.65600000000001</v>
      </c>
      <c r="AG568" s="3"/>
      <c r="AH568" s="6">
        <v>223248.57800000001</v>
      </c>
      <c r="AI568" s="6">
        <v>1.4910000000000001</v>
      </c>
      <c r="AJ568" s="6">
        <v>1.827</v>
      </c>
      <c r="AK568" s="6">
        <v>0.70399999999999996</v>
      </c>
      <c r="AL568" s="6">
        <v>80.790999999999997</v>
      </c>
      <c r="AM568" s="6">
        <v>31.131</v>
      </c>
      <c r="AN568" s="6">
        <v>42.143999999999998</v>
      </c>
      <c r="AO568" s="6">
        <v>42.143999999999998</v>
      </c>
      <c r="AP568" s="6">
        <v>0</v>
      </c>
      <c r="AQ568" s="6">
        <v>0</v>
      </c>
      <c r="AR568" s="6">
        <v>21.23</v>
      </c>
      <c r="AS568" s="6">
        <v>8.1809999999999992</v>
      </c>
      <c r="AT568" s="6">
        <v>0.61</v>
      </c>
      <c r="AU568" s="6">
        <v>0.23499999999999999</v>
      </c>
      <c r="AV568" s="6">
        <v>2.5870000000000002</v>
      </c>
      <c r="AW568" s="6">
        <v>0.997</v>
      </c>
      <c r="AX568" s="3"/>
      <c r="AY568" s="3"/>
      <c r="AZ568" s="6">
        <v>579.36900000000003</v>
      </c>
      <c r="BA568" s="6">
        <v>0.157</v>
      </c>
      <c r="BB568" s="6">
        <v>0.246</v>
      </c>
      <c r="BC568" s="6">
        <v>0.219</v>
      </c>
      <c r="BD568" s="6">
        <v>0</v>
      </c>
      <c r="BE568" s="6">
        <v>6.9000000000000006E-2</v>
      </c>
      <c r="BF568" s="6">
        <v>0.107</v>
      </c>
      <c r="BG568" s="6">
        <v>7.3999999999999996E-2</v>
      </c>
      <c r="BH568" s="6">
        <v>0</v>
      </c>
      <c r="BI568" s="6">
        <v>1.03</v>
      </c>
      <c r="BJ568" s="6">
        <v>0.55300000000000005</v>
      </c>
      <c r="BK568" s="6">
        <v>0</v>
      </c>
      <c r="BL568" s="6">
        <v>5.0999999999999997E-2</v>
      </c>
      <c r="BM568" s="3"/>
      <c r="BN568" s="6">
        <v>0.48299999999999998</v>
      </c>
      <c r="BO568" s="6">
        <v>1.159</v>
      </c>
      <c r="BP568" s="6">
        <v>0</v>
      </c>
      <c r="BQ568" s="6">
        <v>2.1999999999999999E-2</v>
      </c>
      <c r="BR568" s="3"/>
      <c r="BS568" s="6">
        <v>0.2</v>
      </c>
      <c r="BT568" s="6">
        <v>2E-3</v>
      </c>
      <c r="BU568" s="6">
        <v>1E-3</v>
      </c>
      <c r="BV568" s="6">
        <v>3.0000000000000001E-3</v>
      </c>
      <c r="BW568" s="6">
        <v>0</v>
      </c>
      <c r="BX568" s="6">
        <v>109.37</v>
      </c>
      <c r="BY568" s="6">
        <v>109.37</v>
      </c>
      <c r="BZ568" s="6">
        <v>-16.131</v>
      </c>
      <c r="CA568" s="6">
        <v>-18.425999999999998</v>
      </c>
    </row>
    <row r="569" spans="1:79" x14ac:dyDescent="0.25">
      <c r="A569" s="4" t="s">
        <v>51</v>
      </c>
      <c r="B569" s="4">
        <v>2017</v>
      </c>
      <c r="C569" s="4" t="s">
        <v>52</v>
      </c>
      <c r="D569" s="5">
        <v>2711764</v>
      </c>
      <c r="E569" s="5">
        <v>128123337500</v>
      </c>
      <c r="F569" s="6">
        <v>2.0960000000000001</v>
      </c>
      <c r="G569" s="6">
        <v>0.77300000000000002</v>
      </c>
      <c r="H569" s="6">
        <v>100.18</v>
      </c>
      <c r="I569" s="6">
        <v>12.635</v>
      </c>
      <c r="J569" s="7">
        <v>14.433</v>
      </c>
      <c r="K569" s="6">
        <v>100.18</v>
      </c>
      <c r="L569" s="6">
        <v>12.635</v>
      </c>
      <c r="M569" s="6">
        <v>14.433</v>
      </c>
      <c r="N569" s="6">
        <v>36.942999999999998</v>
      </c>
      <c r="O569" s="6">
        <v>0.254</v>
      </c>
      <c r="P569" s="6">
        <v>0.17899999999999999</v>
      </c>
      <c r="Q569" s="6">
        <v>36.942999999999998</v>
      </c>
      <c r="R569" s="6">
        <v>0.254</v>
      </c>
      <c r="S569" s="6">
        <v>0.17899999999999999</v>
      </c>
      <c r="T569" s="6">
        <v>0</v>
      </c>
      <c r="U569" s="6">
        <v>0</v>
      </c>
      <c r="V569" s="6">
        <v>72.566999999999993</v>
      </c>
      <c r="W569" s="6">
        <v>26.76</v>
      </c>
      <c r="X569" s="6">
        <v>0.184</v>
      </c>
      <c r="Y569" s="6">
        <v>27.834</v>
      </c>
      <c r="Z569" s="6">
        <v>1770.1469999999999</v>
      </c>
      <c r="AA569" s="6">
        <v>1771.0619999999999</v>
      </c>
      <c r="AB569" s="6">
        <v>0</v>
      </c>
      <c r="AC569" s="6">
        <v>170.66300000000001</v>
      </c>
      <c r="AD569" s="6">
        <v>1282.9369999999999</v>
      </c>
      <c r="AE569" s="6">
        <v>0.91600000000000004</v>
      </c>
      <c r="AF569" s="6">
        <v>288.71300000000002</v>
      </c>
      <c r="AG569" s="3"/>
      <c r="AH569" s="6">
        <v>206889.17199999999</v>
      </c>
      <c r="AI569" s="6">
        <v>1.421</v>
      </c>
      <c r="AJ569" s="6">
        <v>1.9450000000000001</v>
      </c>
      <c r="AK569" s="6">
        <v>0.71699999999999997</v>
      </c>
      <c r="AL569" s="6">
        <v>87.082999999999998</v>
      </c>
      <c r="AM569" s="6">
        <v>32.113</v>
      </c>
      <c r="AN569" s="6">
        <v>40.585999999999999</v>
      </c>
      <c r="AO569" s="6">
        <v>40.585999999999999</v>
      </c>
      <c r="AP569" s="6">
        <v>0</v>
      </c>
      <c r="AQ569" s="6">
        <v>0</v>
      </c>
      <c r="AR569" s="6">
        <v>21.25</v>
      </c>
      <c r="AS569" s="6">
        <v>7.8360000000000003</v>
      </c>
      <c r="AT569" s="6">
        <v>0.63</v>
      </c>
      <c r="AU569" s="6">
        <v>0.23200000000000001</v>
      </c>
      <c r="AV569" s="6">
        <v>9.0570000000000004</v>
      </c>
      <c r="AW569" s="6">
        <v>3.34</v>
      </c>
      <c r="AX569" s="3"/>
      <c r="AY569" s="3"/>
      <c r="AZ569" s="6">
        <v>561.03499999999997</v>
      </c>
      <c r="BA569" s="6">
        <v>0.13900000000000001</v>
      </c>
      <c r="BB569" s="6">
        <v>0.27800000000000002</v>
      </c>
      <c r="BC569" s="6">
        <v>0.248</v>
      </c>
      <c r="BD569" s="6">
        <v>0</v>
      </c>
      <c r="BE569" s="6">
        <v>7.1999999999999995E-2</v>
      </c>
      <c r="BF569" s="6">
        <v>0.111</v>
      </c>
      <c r="BG569" s="6">
        <v>7.6999999999999999E-2</v>
      </c>
      <c r="BH569" s="6">
        <v>0</v>
      </c>
      <c r="BI569" s="6">
        <v>1.0169999999999999</v>
      </c>
      <c r="BJ569" s="6">
        <v>0.57399999999999995</v>
      </c>
      <c r="BK569" s="6">
        <v>0</v>
      </c>
      <c r="BL569" s="6">
        <v>5.1999999999999998E-2</v>
      </c>
      <c r="BM569" s="3"/>
      <c r="BN569" s="6">
        <v>0.496</v>
      </c>
      <c r="BO569" s="6">
        <v>1.2190000000000001</v>
      </c>
      <c r="BP569" s="6">
        <v>0</v>
      </c>
      <c r="BQ569" s="6">
        <v>7.3999999999999996E-2</v>
      </c>
      <c r="BR569" s="3"/>
      <c r="BS569" s="6">
        <v>0.20799999999999999</v>
      </c>
      <c r="BT569" s="6">
        <v>2E-3</v>
      </c>
      <c r="BU569" s="6">
        <v>1E-3</v>
      </c>
      <c r="BV569" s="6">
        <v>3.0000000000000001E-3</v>
      </c>
      <c r="BW569" s="6">
        <v>0</v>
      </c>
      <c r="BX569" s="6">
        <v>110.06</v>
      </c>
      <c r="BY569" s="6">
        <v>110.06</v>
      </c>
      <c r="BZ569" s="6">
        <v>-27.613</v>
      </c>
      <c r="CA569" s="6">
        <v>-27.562999999999999</v>
      </c>
    </row>
    <row r="570" spans="1:79" x14ac:dyDescent="0.25">
      <c r="A570" s="4" t="s">
        <v>51</v>
      </c>
      <c r="B570" s="4">
        <v>2018</v>
      </c>
      <c r="C570" s="4" t="s">
        <v>52</v>
      </c>
      <c r="D570" s="5">
        <v>2766743</v>
      </c>
      <c r="E570" s="5">
        <v>140263305000</v>
      </c>
      <c r="F570" s="6">
        <v>1.6759999999999999</v>
      </c>
      <c r="G570" s="6">
        <v>0.60599999999999998</v>
      </c>
      <c r="H570" s="6">
        <v>95.231999999999999</v>
      </c>
      <c r="I570" s="6">
        <v>-4.9480000000000004</v>
      </c>
      <c r="J570" s="7">
        <v>-4.9390000000000001</v>
      </c>
      <c r="K570" s="6">
        <v>95.231999999999999</v>
      </c>
      <c r="L570" s="6">
        <v>-4.9480000000000004</v>
      </c>
      <c r="M570" s="6">
        <v>-4.9390000000000001</v>
      </c>
      <c r="N570" s="6">
        <v>34.42</v>
      </c>
      <c r="O570" s="6">
        <v>0.23799999999999999</v>
      </c>
      <c r="P570" s="6">
        <v>0.17</v>
      </c>
      <c r="Q570" s="6">
        <v>34.42</v>
      </c>
      <c r="R570" s="6">
        <v>0.23799999999999999</v>
      </c>
      <c r="S570" s="6">
        <v>0.17</v>
      </c>
      <c r="T570" s="6">
        <v>0</v>
      </c>
      <c r="U570" s="6">
        <v>0</v>
      </c>
      <c r="V570" s="6">
        <v>68.290000000000006</v>
      </c>
      <c r="W570" s="6">
        <v>24.681999999999999</v>
      </c>
      <c r="X570" s="6">
        <v>0.17</v>
      </c>
      <c r="Y570" s="6">
        <v>29.51</v>
      </c>
      <c r="Z570" s="6">
        <v>1865.3789999999999</v>
      </c>
      <c r="AA570" s="6">
        <v>1866.2950000000001</v>
      </c>
      <c r="AB570" s="6">
        <v>0</v>
      </c>
      <c r="AC570" s="6">
        <v>172.53700000000001</v>
      </c>
      <c r="AD570" s="6">
        <v>1370.0820000000001</v>
      </c>
      <c r="AE570" s="6">
        <v>0.91600000000000004</v>
      </c>
      <c r="AF570" s="6">
        <v>293.24900000000002</v>
      </c>
      <c r="AG570" s="3"/>
      <c r="AH570" s="6">
        <v>202570.29699999999</v>
      </c>
      <c r="AI570" s="6">
        <v>1.399</v>
      </c>
      <c r="AJ570" s="6">
        <v>1.875</v>
      </c>
      <c r="AK570" s="6">
        <v>0.67800000000000005</v>
      </c>
      <c r="AL570" s="6">
        <v>87.144999999999996</v>
      </c>
      <c r="AM570" s="6">
        <v>31.497</v>
      </c>
      <c r="AN570" s="6">
        <v>39.462000000000003</v>
      </c>
      <c r="AO570" s="6">
        <v>39.462000000000003</v>
      </c>
      <c r="AP570" s="6">
        <v>0</v>
      </c>
      <c r="AQ570" s="6">
        <v>0</v>
      </c>
      <c r="AR570" s="6">
        <v>21.48</v>
      </c>
      <c r="AS570" s="6">
        <v>7.7640000000000002</v>
      </c>
      <c r="AT570" s="6">
        <v>0.62</v>
      </c>
      <c r="AU570" s="6">
        <v>0.224</v>
      </c>
      <c r="AV570" s="6">
        <v>4.5359999999999996</v>
      </c>
      <c r="AW570" s="6">
        <v>1.639</v>
      </c>
      <c r="AX570" s="3"/>
      <c r="AY570" s="3"/>
      <c r="AZ570" s="6">
        <v>560.46</v>
      </c>
      <c r="BA570" s="6">
        <v>0.107</v>
      </c>
      <c r="BB570" s="6">
        <v>0.25900000000000001</v>
      </c>
      <c r="BC570" s="6">
        <v>0.23200000000000001</v>
      </c>
      <c r="BD570" s="6">
        <v>0</v>
      </c>
      <c r="BE570" s="6">
        <v>7.3999999999999996E-2</v>
      </c>
      <c r="BF570" s="6">
        <v>0.115</v>
      </c>
      <c r="BG570" s="6">
        <v>7.9000000000000001E-2</v>
      </c>
      <c r="BH570" s="6">
        <v>0</v>
      </c>
      <c r="BI570" s="6">
        <v>1.004</v>
      </c>
      <c r="BJ570" s="6">
        <v>0.59299999999999997</v>
      </c>
      <c r="BK570" s="6">
        <v>0</v>
      </c>
      <c r="BL570" s="6">
        <v>5.0999999999999997E-2</v>
      </c>
      <c r="BM570" s="3"/>
      <c r="BN570" s="6">
        <v>0.45500000000000002</v>
      </c>
      <c r="BO570" s="6">
        <v>1.157</v>
      </c>
      <c r="BP570" s="6">
        <v>0</v>
      </c>
      <c r="BQ570" s="6">
        <v>3.6999999999999998E-2</v>
      </c>
      <c r="BR570" s="3"/>
      <c r="BS570" s="6">
        <v>0.216</v>
      </c>
      <c r="BT570" s="6">
        <v>2E-3</v>
      </c>
      <c r="BU570" s="6">
        <v>1E-3</v>
      </c>
      <c r="BV570" s="6">
        <v>3.0000000000000001E-3</v>
      </c>
      <c r="BW570" s="6">
        <v>0</v>
      </c>
      <c r="BX570" s="6">
        <v>109.18</v>
      </c>
      <c r="BY570" s="6">
        <v>109.18</v>
      </c>
      <c r="BZ570" s="6">
        <v>-26.942</v>
      </c>
      <c r="CA570" s="6">
        <v>-28.291</v>
      </c>
    </row>
    <row r="571" spans="1:79" x14ac:dyDescent="0.25">
      <c r="A571" s="4" t="s">
        <v>51</v>
      </c>
      <c r="B571" s="4">
        <v>2019</v>
      </c>
      <c r="C571" s="4" t="s">
        <v>52</v>
      </c>
      <c r="D571" s="5">
        <v>2807242</v>
      </c>
      <c r="E571" s="5">
        <v>153403272500</v>
      </c>
      <c r="F571" s="6">
        <v>1.5720000000000001</v>
      </c>
      <c r="G571" s="6">
        <v>0.56000000000000005</v>
      </c>
      <c r="H571" s="6">
        <v>101.152</v>
      </c>
      <c r="I571" s="6">
        <v>5.92</v>
      </c>
      <c r="J571" s="7">
        <v>6.2169999999999996</v>
      </c>
      <c r="K571" s="6">
        <v>101.152</v>
      </c>
      <c r="L571" s="6">
        <v>5.92</v>
      </c>
      <c r="M571" s="6">
        <v>6.2169999999999996</v>
      </c>
      <c r="N571" s="6">
        <v>36.033000000000001</v>
      </c>
      <c r="O571" s="8">
        <f>AVERAGE($O$552:$O$570)</f>
        <v>0.58236842105263165</v>
      </c>
      <c r="P571" s="6">
        <v>0.17299999999999999</v>
      </c>
      <c r="Q571" s="6">
        <v>36.033000000000001</v>
      </c>
      <c r="R571" s="8">
        <f>AVERAGE($R$552:$R$570)</f>
        <v>0.5821578947368421</v>
      </c>
      <c r="S571" s="6">
        <v>0.17299999999999999</v>
      </c>
      <c r="T571" s="6">
        <v>0</v>
      </c>
      <c r="U571" s="6">
        <v>0</v>
      </c>
      <c r="V571" s="6">
        <v>73.926000000000002</v>
      </c>
      <c r="W571" s="6">
        <v>26.334</v>
      </c>
      <c r="X571" s="8">
        <f>AVERAGE($X$552:$X$570)</f>
        <v>0.32184210526315782</v>
      </c>
      <c r="Y571" s="6">
        <v>31.082000000000001</v>
      </c>
      <c r="Z571" s="6">
        <v>1966.5309999999999</v>
      </c>
      <c r="AA571" s="6">
        <v>1967.4469999999999</v>
      </c>
      <c r="AB571" s="6">
        <v>0</v>
      </c>
      <c r="AC571" s="6">
        <v>174.27099999999999</v>
      </c>
      <c r="AD571" s="6">
        <v>1457.5119999999999</v>
      </c>
      <c r="AE571" s="6">
        <v>0.91600000000000004</v>
      </c>
      <c r="AF571" s="6">
        <v>303.66500000000002</v>
      </c>
      <c r="AG571" s="3"/>
      <c r="AH571" s="6">
        <v>208021.29699999999</v>
      </c>
      <c r="AI571" s="8">
        <f>AVERAGE($AI$552:$AI$570)</f>
        <v>2.4592105263157897</v>
      </c>
      <c r="AJ571" s="6">
        <v>1.7330000000000001</v>
      </c>
      <c r="AK571" s="6">
        <v>0.61799999999999999</v>
      </c>
      <c r="AL571" s="6">
        <v>87.43</v>
      </c>
      <c r="AM571" s="6">
        <v>31.145</v>
      </c>
      <c r="AN571" s="6">
        <v>40.880000000000003</v>
      </c>
      <c r="AO571" s="6">
        <v>40.880000000000003</v>
      </c>
      <c r="AP571" s="6">
        <v>0</v>
      </c>
      <c r="AQ571" s="6">
        <v>0</v>
      </c>
      <c r="AR571" s="6">
        <v>21.45</v>
      </c>
      <c r="AS571" s="6">
        <v>7.641</v>
      </c>
      <c r="AT571" s="6">
        <v>0.65</v>
      </c>
      <c r="AU571" s="6">
        <v>0.23200000000000001</v>
      </c>
      <c r="AV571" s="6">
        <v>10.417</v>
      </c>
      <c r="AW571" s="6">
        <v>3.7109999999999999</v>
      </c>
      <c r="AX571" s="3"/>
      <c r="AY571" s="3"/>
      <c r="AZ571" s="6">
        <v>583.96600000000001</v>
      </c>
      <c r="BA571" s="6">
        <v>9.7000000000000003E-2</v>
      </c>
      <c r="BB571" s="6">
        <v>0.27300000000000002</v>
      </c>
      <c r="BC571" s="6">
        <v>0.24299999999999999</v>
      </c>
      <c r="BD571" s="6">
        <v>0</v>
      </c>
      <c r="BE571" s="6">
        <v>7.3999999999999996E-2</v>
      </c>
      <c r="BF571" s="6">
        <v>0.11799999999999999</v>
      </c>
      <c r="BG571" s="6">
        <v>8.2000000000000003E-2</v>
      </c>
      <c r="BH571" s="6">
        <v>0</v>
      </c>
      <c r="BI571" s="6">
        <v>0.98799999999999999</v>
      </c>
      <c r="BJ571" s="6">
        <v>0.61099999999999999</v>
      </c>
      <c r="BK571" s="6">
        <v>0</v>
      </c>
      <c r="BL571" s="6">
        <v>5.1999999999999998E-2</v>
      </c>
      <c r="BM571" s="3"/>
      <c r="BN571" s="6">
        <v>0.39500000000000002</v>
      </c>
      <c r="BO571" s="6">
        <v>1.143</v>
      </c>
      <c r="BP571" s="6">
        <v>0</v>
      </c>
      <c r="BQ571" s="6">
        <v>8.4000000000000005E-2</v>
      </c>
      <c r="BR571" s="3"/>
      <c r="BS571" s="6">
        <v>0.224</v>
      </c>
      <c r="BT571" s="6">
        <v>3.0000000000000001E-3</v>
      </c>
      <c r="BU571" s="6">
        <v>1E-3</v>
      </c>
      <c r="BV571" s="6">
        <v>4.0000000000000001E-3</v>
      </c>
      <c r="BW571" s="6">
        <v>0</v>
      </c>
      <c r="BX571" s="6">
        <v>114.76</v>
      </c>
      <c r="BY571" s="6">
        <v>114.76</v>
      </c>
      <c r="BZ571" s="6">
        <v>-27.225999999999999</v>
      </c>
      <c r="CA571" s="6">
        <v>-26.916</v>
      </c>
    </row>
    <row r="572" spans="1:79" x14ac:dyDescent="0.25">
      <c r="A572" s="4" t="s">
        <v>51</v>
      </c>
      <c r="B572" s="4">
        <v>2020</v>
      </c>
      <c r="C572" s="4" t="s">
        <v>52</v>
      </c>
      <c r="D572" s="5">
        <v>2760390</v>
      </c>
      <c r="E572" s="5">
        <v>140163240000</v>
      </c>
      <c r="F572" s="6">
        <v>1.5720000000000001</v>
      </c>
      <c r="G572" s="6">
        <v>0.56899999999999995</v>
      </c>
      <c r="H572" s="6">
        <v>92.861000000000004</v>
      </c>
      <c r="I572" s="6">
        <v>-8.2919999999999998</v>
      </c>
      <c r="J572" s="7">
        <v>-8.1969999999999992</v>
      </c>
      <c r="K572" s="6">
        <v>92.861000000000004</v>
      </c>
      <c r="L572" s="6">
        <v>-8.2919999999999998</v>
      </c>
      <c r="M572" s="6">
        <v>-8.1969999999999992</v>
      </c>
      <c r="N572" s="6">
        <v>33.64</v>
      </c>
      <c r="O572" s="8">
        <f t="shared" ref="O572:O573" si="105">AVERAGE($O$552:$O$570)</f>
        <v>0.58236842105263165</v>
      </c>
      <c r="P572" s="6">
        <v>0.183</v>
      </c>
      <c r="Q572" s="6">
        <v>33.64</v>
      </c>
      <c r="R572" s="8">
        <f t="shared" ref="R572:R573" si="106">AVERAGE($R$552:$R$570)</f>
        <v>0.5821578947368421</v>
      </c>
      <c r="S572" s="6">
        <v>0.183</v>
      </c>
      <c r="T572" s="6">
        <v>0</v>
      </c>
      <c r="U572" s="6">
        <v>0</v>
      </c>
      <c r="V572" s="6">
        <v>71.138999999999996</v>
      </c>
      <c r="W572" s="6">
        <v>25.771000000000001</v>
      </c>
      <c r="X572" s="8">
        <f t="shared" ref="X572:X573" si="107">AVERAGE($X$552:$X$570)</f>
        <v>0.32184210526315782</v>
      </c>
      <c r="Y572" s="6">
        <v>32.654000000000003</v>
      </c>
      <c r="Z572" s="6">
        <v>2059.3919999999998</v>
      </c>
      <c r="AA572" s="6">
        <v>2060.3069999999998</v>
      </c>
      <c r="AB572" s="6">
        <v>0</v>
      </c>
      <c r="AC572" s="6">
        <v>176.16499999999999</v>
      </c>
      <c r="AD572" s="6">
        <v>1538.7660000000001</v>
      </c>
      <c r="AE572" s="6">
        <v>0.91600000000000004</v>
      </c>
      <c r="AF572" s="6">
        <v>311.80599999999998</v>
      </c>
      <c r="AG572" s="3"/>
      <c r="AH572" s="6">
        <v>184074.56200000001</v>
      </c>
      <c r="AI572" s="8">
        <f t="shared" ref="AI572:AI573" si="108">AVERAGE($AI$552:$AI$570)</f>
        <v>2.4592105263157897</v>
      </c>
      <c r="AJ572" s="6">
        <v>1.8939999999999999</v>
      </c>
      <c r="AK572" s="6">
        <v>0.68600000000000005</v>
      </c>
      <c r="AL572" s="6">
        <v>81.254000000000005</v>
      </c>
      <c r="AM572" s="6">
        <v>29.436</v>
      </c>
      <c r="AN572" s="8">
        <f>AVERAGE($AN$552:$AN$571)</f>
        <v>49.859349999999999</v>
      </c>
      <c r="AO572" s="8">
        <f>AVERAGE($AO$552:$AO$571)</f>
        <v>49.859349999999999</v>
      </c>
      <c r="AP572" s="6">
        <v>0</v>
      </c>
      <c r="AQ572" s="6">
        <v>0</v>
      </c>
      <c r="AR572" s="8">
        <f>AVERAGE($AR$552:$AR$571)</f>
        <v>15.872</v>
      </c>
      <c r="AS572" s="8">
        <f>AVERAGE($AS$552:$AS$571)</f>
        <v>10.589050000000004</v>
      </c>
      <c r="AT572" s="8">
        <f>AVERAGE($AT$552:$AT$571)</f>
        <v>0.38150000000000006</v>
      </c>
      <c r="AU572" s="8">
        <f>AVERAGE($AU$552:$AU$571)</f>
        <v>0.23074999999999996</v>
      </c>
      <c r="AV572" s="6">
        <v>8.141</v>
      </c>
      <c r="AW572" s="6">
        <v>2.9489999999999998</v>
      </c>
      <c r="AX572" s="3"/>
      <c r="AY572" s="3"/>
      <c r="AZ572" s="6">
        <v>508.11799999999999</v>
      </c>
      <c r="BA572" s="6">
        <v>9.6000000000000002E-2</v>
      </c>
      <c r="BB572" s="6">
        <v>0.26300000000000001</v>
      </c>
      <c r="BC572" s="6">
        <v>0.23599999999999999</v>
      </c>
      <c r="BD572" s="6">
        <v>0</v>
      </c>
      <c r="BE572" s="6">
        <v>7.4999999999999997E-2</v>
      </c>
      <c r="BF572" s="6">
        <v>0.121</v>
      </c>
      <c r="BG572" s="6">
        <v>8.5000000000000006E-2</v>
      </c>
      <c r="BH572" s="6">
        <v>0</v>
      </c>
      <c r="BI572" s="6">
        <v>0.97699999999999998</v>
      </c>
      <c r="BJ572" s="6">
        <v>0.625</v>
      </c>
      <c r="BK572" s="6">
        <v>0</v>
      </c>
      <c r="BL572" s="6">
        <v>5.2999999999999999E-2</v>
      </c>
      <c r="BM572" s="3"/>
      <c r="BN572" s="6">
        <v>0.46500000000000002</v>
      </c>
      <c r="BO572" s="6">
        <v>1.075</v>
      </c>
      <c r="BP572" s="6">
        <v>0</v>
      </c>
      <c r="BQ572" s="6">
        <v>7.2999999999999995E-2</v>
      </c>
      <c r="BR572" s="3"/>
      <c r="BS572" s="6">
        <v>0.23300000000000001</v>
      </c>
      <c r="BT572" s="6">
        <v>3.0000000000000001E-3</v>
      </c>
      <c r="BU572" s="6">
        <v>1E-3</v>
      </c>
      <c r="BV572" s="6">
        <v>4.0000000000000001E-3</v>
      </c>
      <c r="BW572" s="6">
        <v>0</v>
      </c>
      <c r="BX572" s="8">
        <f>AVERAGE($BX$552:$BX$571)</f>
        <v>76.594999999999999</v>
      </c>
      <c r="BY572" s="8">
        <f>AVERAGE($BY$552:$BY$571)</f>
        <v>76.594999999999999</v>
      </c>
      <c r="BZ572" s="6">
        <v>-21.722000000000001</v>
      </c>
      <c r="CA572" s="6">
        <v>-23.391999999999999</v>
      </c>
    </row>
    <row r="573" spans="1:79" x14ac:dyDescent="0.25">
      <c r="A573" s="4" t="s">
        <v>51</v>
      </c>
      <c r="B573" s="4">
        <v>2021</v>
      </c>
      <c r="C573" s="4" t="s">
        <v>52</v>
      </c>
      <c r="D573" s="5">
        <v>2688239</v>
      </c>
      <c r="E573" s="5">
        <v>163985000000</v>
      </c>
      <c r="F573" s="6">
        <v>1.5720000000000001</v>
      </c>
      <c r="G573" s="6">
        <v>0.58499999999999996</v>
      </c>
      <c r="H573" s="6">
        <v>95.667000000000002</v>
      </c>
      <c r="I573" s="6">
        <v>2.806</v>
      </c>
      <c r="J573" s="7">
        <v>3.0219999999999998</v>
      </c>
      <c r="K573" s="6">
        <v>95.667000000000002</v>
      </c>
      <c r="L573" s="6">
        <v>2.806</v>
      </c>
      <c r="M573" s="6">
        <v>3.0219999999999998</v>
      </c>
      <c r="N573" s="6">
        <v>35.587000000000003</v>
      </c>
      <c r="O573" s="8">
        <f t="shared" si="105"/>
        <v>0.58236842105263165</v>
      </c>
      <c r="P573" s="6">
        <v>0.17799999999999999</v>
      </c>
      <c r="Q573" s="6">
        <v>35.587000000000003</v>
      </c>
      <c r="R573" s="8">
        <f t="shared" si="106"/>
        <v>0.5821578947368421</v>
      </c>
      <c r="S573" s="6">
        <v>0.17799999999999999</v>
      </c>
      <c r="T573" s="6">
        <v>0</v>
      </c>
      <c r="U573" s="6">
        <v>0</v>
      </c>
      <c r="V573" s="8">
        <f>AVERAGE(V552:V572)</f>
        <v>44.763047619047619</v>
      </c>
      <c r="W573" s="8">
        <f>AVERAGE(W552:W572)</f>
        <v>27.275095238095236</v>
      </c>
      <c r="X573" s="8">
        <f t="shared" si="107"/>
        <v>0.32184210526315782</v>
      </c>
      <c r="Y573" s="6">
        <v>34.225000000000001</v>
      </c>
      <c r="Z573" s="6">
        <v>2155.0590000000002</v>
      </c>
      <c r="AA573" s="6">
        <v>2155.9749999999999</v>
      </c>
      <c r="AB573" s="6">
        <v>0</v>
      </c>
      <c r="AC573" s="6">
        <v>178.05600000000001</v>
      </c>
      <c r="AD573" s="6">
        <v>1622.297</v>
      </c>
      <c r="AE573" s="6">
        <v>0.91600000000000004</v>
      </c>
      <c r="AF573" s="6">
        <v>320.47899999999998</v>
      </c>
      <c r="AG573" s="3"/>
      <c r="AH573" s="6">
        <v>199419.20300000001</v>
      </c>
      <c r="AI573" s="8">
        <f t="shared" si="108"/>
        <v>2.4592105263157897</v>
      </c>
      <c r="AJ573" s="6">
        <v>1.891</v>
      </c>
      <c r="AK573" s="6">
        <v>0.70399999999999996</v>
      </c>
      <c r="AL573" s="6">
        <v>83.531000000000006</v>
      </c>
      <c r="AM573" s="6">
        <v>31.073</v>
      </c>
      <c r="AN573" s="8">
        <f>AVERAGE($AN$552:$AN$571)</f>
        <v>49.859349999999999</v>
      </c>
      <c r="AO573" s="8">
        <f>AVERAGE($AO$552:$AO$571)</f>
        <v>49.859349999999999</v>
      </c>
      <c r="AP573" s="6">
        <v>0</v>
      </c>
      <c r="AQ573" s="6">
        <v>0</v>
      </c>
      <c r="AR573" s="8">
        <f>AVERAGE($AR$552:$AR$571)</f>
        <v>15.872</v>
      </c>
      <c r="AS573" s="8">
        <f>AVERAGE($AS$552:$AS$571)</f>
        <v>10.589050000000004</v>
      </c>
      <c r="AT573" s="8">
        <f>AVERAGE($AT$552:$AT$571)</f>
        <v>0.38150000000000006</v>
      </c>
      <c r="AU573" s="8">
        <f>AVERAGE($AU$552:$AU$571)</f>
        <v>0.23074999999999996</v>
      </c>
      <c r="AV573" s="6">
        <v>8.673</v>
      </c>
      <c r="AW573" s="6">
        <v>3.226</v>
      </c>
      <c r="AX573" s="3"/>
      <c r="AY573" s="3"/>
      <c r="AZ573" s="6">
        <v>536.08600000000001</v>
      </c>
      <c r="BA573" s="6">
        <v>9.4E-2</v>
      </c>
      <c r="BB573" s="6">
        <v>0.25800000000000001</v>
      </c>
      <c r="BC573" s="6">
        <v>0.23300000000000001</v>
      </c>
      <c r="BD573" s="6">
        <v>0</v>
      </c>
      <c r="BE573" s="6">
        <v>7.5999999999999998E-2</v>
      </c>
      <c r="BF573" s="6">
        <v>0.124</v>
      </c>
      <c r="BG573" s="6">
        <v>8.6999999999999994E-2</v>
      </c>
      <c r="BH573" s="6">
        <v>0</v>
      </c>
      <c r="BI573" s="6">
        <v>0.96499999999999997</v>
      </c>
      <c r="BJ573" s="6">
        <v>0.63900000000000001</v>
      </c>
      <c r="BK573" s="6">
        <v>0</v>
      </c>
      <c r="BL573" s="6">
        <v>5.2999999999999999E-2</v>
      </c>
      <c r="BM573" s="3"/>
      <c r="BN573" s="6">
        <v>0.45400000000000001</v>
      </c>
      <c r="BO573" s="6">
        <v>1.054</v>
      </c>
      <c r="BP573" s="6">
        <v>0</v>
      </c>
      <c r="BQ573" s="6">
        <v>7.2999999999999995E-2</v>
      </c>
      <c r="BR573" s="3"/>
      <c r="BS573" s="6">
        <v>0.24099999999999999</v>
      </c>
      <c r="BT573" s="6">
        <v>3.0000000000000001E-3</v>
      </c>
      <c r="BU573" s="6">
        <v>1E-3</v>
      </c>
      <c r="BV573" s="6">
        <v>4.0000000000000001E-3</v>
      </c>
      <c r="BW573" s="6">
        <v>0</v>
      </c>
      <c r="BX573" s="8">
        <f>AVERAGE($BX$552:$BX$571)</f>
        <v>76.594999999999999</v>
      </c>
      <c r="BY573" s="8">
        <f>AVERAGE($BY$552:$BY$571)</f>
        <v>76.594999999999999</v>
      </c>
      <c r="BZ573" s="8">
        <f>AVERAGE(BZ552:BZ572)</f>
        <v>-26.608761904761899</v>
      </c>
      <c r="CA573" s="8">
        <f>AVERAGE(CA552:CA572)</f>
        <v>-39.32680952380953</v>
      </c>
    </row>
    <row r="574" spans="1:79" x14ac:dyDescent="0.25">
      <c r="A574" s="4" t="s">
        <v>53</v>
      </c>
      <c r="B574" s="4">
        <v>2000</v>
      </c>
      <c r="C574" s="4" t="s">
        <v>54</v>
      </c>
      <c r="D574" s="5">
        <v>146844848</v>
      </c>
      <c r="E574" s="5">
        <v>1170000000000</v>
      </c>
      <c r="F574" s="6">
        <v>15.113</v>
      </c>
      <c r="G574" s="6">
        <v>0.10299999999999999</v>
      </c>
      <c r="H574" s="6">
        <v>1478.1849999999999</v>
      </c>
      <c r="I574" s="6">
        <v>-14.97</v>
      </c>
      <c r="J574" s="7">
        <v>-1.0029999999999999</v>
      </c>
      <c r="K574" s="6">
        <v>1455.028</v>
      </c>
      <c r="L574" s="6">
        <v>-26.475000000000001</v>
      </c>
      <c r="M574" s="6">
        <v>-1.7869999999999999</v>
      </c>
      <c r="N574" s="6">
        <v>9.9090000000000007</v>
      </c>
      <c r="O574" s="6">
        <v>0.94499999999999995</v>
      </c>
      <c r="P574" s="6">
        <v>0.20200000000000001</v>
      </c>
      <c r="Q574" s="6">
        <v>10.066000000000001</v>
      </c>
      <c r="R574" s="6">
        <v>0.96</v>
      </c>
      <c r="S574" s="6">
        <v>0.20499999999999999</v>
      </c>
      <c r="T574" s="6">
        <v>426.44799999999998</v>
      </c>
      <c r="U574" s="6">
        <v>2.9039999999999999</v>
      </c>
      <c r="V574" s="6">
        <v>995.82899999999995</v>
      </c>
      <c r="W574" s="6">
        <v>6.782</v>
      </c>
      <c r="X574" s="6">
        <v>0.64600000000000002</v>
      </c>
      <c r="Y574" s="6">
        <v>1193.865</v>
      </c>
      <c r="Z574" s="6">
        <v>83522.539000000004</v>
      </c>
      <c r="AA574" s="6">
        <v>176097.68799999999</v>
      </c>
      <c r="AB574" s="6">
        <v>36900.843999999997</v>
      </c>
      <c r="AC574" s="6">
        <v>562.87900000000002</v>
      </c>
      <c r="AD574" s="6">
        <v>18868.296999999999</v>
      </c>
      <c r="AE574" s="6">
        <v>96027.687999999995</v>
      </c>
      <c r="AF574" s="6">
        <v>25764.773000000001</v>
      </c>
      <c r="AG574" s="6">
        <v>231.874</v>
      </c>
      <c r="AH574" s="6">
        <v>49127.296999999999</v>
      </c>
      <c r="AI574" s="6">
        <v>4.6829999999999998</v>
      </c>
      <c r="AJ574" s="6">
        <v>23.763999999999999</v>
      </c>
      <c r="AK574" s="6">
        <v>0.16200000000000001</v>
      </c>
      <c r="AL574" s="6">
        <v>681.43200000000002</v>
      </c>
      <c r="AM574" s="6">
        <v>4.6399999999999997</v>
      </c>
      <c r="AN574" s="6">
        <v>14.819000000000001</v>
      </c>
      <c r="AO574" s="6">
        <v>12.345000000000001</v>
      </c>
      <c r="AP574" s="6">
        <v>-23.155999999999999</v>
      </c>
      <c r="AQ574" s="6">
        <v>-0.158</v>
      </c>
      <c r="AR574" s="6">
        <v>529.91999999999996</v>
      </c>
      <c r="AS574" s="6">
        <v>3.609</v>
      </c>
      <c r="AT574" s="6">
        <v>56.03</v>
      </c>
      <c r="AU574" s="6">
        <v>0.38200000000000001</v>
      </c>
      <c r="AV574" s="6">
        <v>317.31799999999998</v>
      </c>
      <c r="AW574" s="6">
        <v>2.161</v>
      </c>
      <c r="AX574" s="6">
        <v>9.6000000000000002E-2</v>
      </c>
      <c r="AY574" s="6">
        <v>14.11</v>
      </c>
      <c r="AZ574" s="6">
        <v>7214.09</v>
      </c>
      <c r="BA574" s="6">
        <v>2.093</v>
      </c>
      <c r="BB574" s="6">
        <v>5.8070000000000004</v>
      </c>
      <c r="BC574" s="6">
        <v>4.76</v>
      </c>
      <c r="BD574" s="6">
        <v>4.6340000000000003</v>
      </c>
      <c r="BE574" s="6">
        <v>6.4820000000000002</v>
      </c>
      <c r="BF574" s="6">
        <v>7.984</v>
      </c>
      <c r="BG574" s="6">
        <v>10.457000000000001</v>
      </c>
      <c r="BH574" s="6">
        <v>7.0250000000000004</v>
      </c>
      <c r="BI574" s="6">
        <v>5.258</v>
      </c>
      <c r="BJ574" s="6">
        <v>15.462999999999999</v>
      </c>
      <c r="BK574" s="6">
        <v>14.946</v>
      </c>
      <c r="BL574" s="6">
        <v>7.0469999999999997</v>
      </c>
      <c r="BM574" s="6">
        <v>5.7329999999999997</v>
      </c>
      <c r="BN574" s="6">
        <v>8.52</v>
      </c>
      <c r="BO574" s="6">
        <v>14.403</v>
      </c>
      <c r="BP574" s="6">
        <v>-0.45300000000000001</v>
      </c>
      <c r="BQ574" s="6">
        <v>3.08</v>
      </c>
      <c r="BR574" s="6">
        <v>6.524</v>
      </c>
      <c r="BS574" s="6">
        <v>7.2930000000000001</v>
      </c>
      <c r="BT574" s="6">
        <v>0.02</v>
      </c>
      <c r="BU574" s="6">
        <v>0.06</v>
      </c>
      <c r="BV574" s="6">
        <v>8.3000000000000004E-2</v>
      </c>
      <c r="BW574" s="6">
        <v>3.0000000000000001E-3</v>
      </c>
      <c r="BX574" s="6">
        <v>1812.87</v>
      </c>
      <c r="BY574" s="6">
        <v>2176.12</v>
      </c>
      <c r="BZ574" s="6">
        <v>-482.35599999999999</v>
      </c>
      <c r="CA574" s="6">
        <v>-32.631999999999998</v>
      </c>
    </row>
    <row r="575" spans="1:79" x14ac:dyDescent="0.25">
      <c r="A575" s="4" t="s">
        <v>53</v>
      </c>
      <c r="B575" s="4">
        <v>2001</v>
      </c>
      <c r="C575" s="4" t="s">
        <v>54</v>
      </c>
      <c r="D575" s="5">
        <v>146235520</v>
      </c>
      <c r="E575" s="5">
        <v>1250000000000</v>
      </c>
      <c r="F575" s="6">
        <v>15.863</v>
      </c>
      <c r="G575" s="6">
        <v>0.108</v>
      </c>
      <c r="H575" s="6">
        <v>1514.7139999999999</v>
      </c>
      <c r="I575" s="6">
        <v>36.529000000000003</v>
      </c>
      <c r="J575" s="7">
        <v>2.4710000000000001</v>
      </c>
      <c r="K575" s="6">
        <v>1480.4549999999999</v>
      </c>
      <c r="L575" s="6">
        <v>25.427</v>
      </c>
      <c r="M575" s="6">
        <v>1.748</v>
      </c>
      <c r="N575" s="6">
        <v>10.124000000000001</v>
      </c>
      <c r="O575" s="6">
        <v>0.89700000000000002</v>
      </c>
      <c r="P575" s="6">
        <v>0.20200000000000001</v>
      </c>
      <c r="Q575" s="6">
        <v>10.358000000000001</v>
      </c>
      <c r="R575" s="6">
        <v>0.91800000000000004</v>
      </c>
      <c r="S575" s="6">
        <v>0.20699999999999999</v>
      </c>
      <c r="T575" s="6">
        <v>444.96100000000001</v>
      </c>
      <c r="U575" s="6">
        <v>3.0430000000000001</v>
      </c>
      <c r="V575" s="6">
        <v>1112.0239999999999</v>
      </c>
      <c r="W575" s="6">
        <v>7.6040000000000001</v>
      </c>
      <c r="X575" s="6">
        <v>0.67400000000000004</v>
      </c>
      <c r="Y575" s="6">
        <v>1209.7270000000001</v>
      </c>
      <c r="Z575" s="6">
        <v>85037.241999999998</v>
      </c>
      <c r="AA575" s="6">
        <v>177578.141</v>
      </c>
      <c r="AB575" s="6">
        <v>37345.805</v>
      </c>
      <c r="AC575" s="6">
        <v>587.22699999999998</v>
      </c>
      <c r="AD575" s="6">
        <v>19561.311000000002</v>
      </c>
      <c r="AE575" s="6">
        <v>95993.43</v>
      </c>
      <c r="AF575" s="6">
        <v>26087.863000000001</v>
      </c>
      <c r="AG575" s="6">
        <v>245.31200000000001</v>
      </c>
      <c r="AH575" s="6">
        <v>50112.773000000001</v>
      </c>
      <c r="AI575" s="6">
        <v>4.4400000000000004</v>
      </c>
      <c r="AJ575" s="6">
        <v>24.347999999999999</v>
      </c>
      <c r="AK575" s="6">
        <v>0.16700000000000001</v>
      </c>
      <c r="AL575" s="6">
        <v>693.01300000000003</v>
      </c>
      <c r="AM575" s="6">
        <v>4.7389999999999999</v>
      </c>
      <c r="AN575" s="6">
        <v>14.968</v>
      </c>
      <c r="AO575" s="6">
        <v>9.734</v>
      </c>
      <c r="AP575" s="6">
        <v>-34.258000000000003</v>
      </c>
      <c r="AQ575" s="6">
        <v>-0.23400000000000001</v>
      </c>
      <c r="AR575" s="6">
        <v>533.89</v>
      </c>
      <c r="AS575" s="6">
        <v>3.6509999999999998</v>
      </c>
      <c r="AT575" s="6">
        <v>56.03</v>
      </c>
      <c r="AU575" s="6">
        <v>0.38300000000000001</v>
      </c>
      <c r="AV575" s="6">
        <v>323.09100000000001</v>
      </c>
      <c r="AW575" s="6">
        <v>2.2090000000000001</v>
      </c>
      <c r="AX575" s="6">
        <v>9.1999999999999998E-2</v>
      </c>
      <c r="AY575" s="6">
        <v>13.438000000000001</v>
      </c>
      <c r="AZ575" s="6">
        <v>7328.268</v>
      </c>
      <c r="BA575" s="6">
        <v>2.1030000000000002</v>
      </c>
      <c r="BB575" s="6">
        <v>5.9009999999999998</v>
      </c>
      <c r="BC575" s="6">
        <v>4.8689999999999998</v>
      </c>
      <c r="BD575" s="6">
        <v>4.8079999999999998</v>
      </c>
      <c r="BE575" s="6">
        <v>6.3090000000000002</v>
      </c>
      <c r="BF575" s="6">
        <v>7.9340000000000002</v>
      </c>
      <c r="BG575" s="6">
        <v>10.358000000000001</v>
      </c>
      <c r="BH575" s="6">
        <v>6.9870000000000001</v>
      </c>
      <c r="BI575" s="6">
        <v>5.3449999999999998</v>
      </c>
      <c r="BJ575" s="6">
        <v>15.428000000000001</v>
      </c>
      <c r="BK575" s="6">
        <v>14.831</v>
      </c>
      <c r="BL575" s="6">
        <v>6.9379999999999997</v>
      </c>
      <c r="BM575" s="6">
        <v>5.7619999999999996</v>
      </c>
      <c r="BN575" s="6">
        <v>8.6609999999999996</v>
      </c>
      <c r="BO575" s="6">
        <v>14.518000000000001</v>
      </c>
      <c r="BP575" s="6">
        <v>-0.72299999999999998</v>
      </c>
      <c r="BQ575" s="6">
        <v>3.109</v>
      </c>
      <c r="BR575" s="6">
        <v>6.306</v>
      </c>
      <c r="BS575" s="6">
        <v>7.2210000000000001</v>
      </c>
      <c r="BT575" s="6">
        <v>0.02</v>
      </c>
      <c r="BU575" s="6">
        <v>6.0999999999999999E-2</v>
      </c>
      <c r="BV575" s="6">
        <v>8.3000000000000004E-2</v>
      </c>
      <c r="BW575" s="6">
        <v>3.0000000000000001E-3</v>
      </c>
      <c r="BX575" s="6">
        <v>1423.46</v>
      </c>
      <c r="BY575" s="6">
        <v>2188.88</v>
      </c>
      <c r="BZ575" s="6">
        <v>-402.68900000000002</v>
      </c>
      <c r="CA575" s="6">
        <v>-26.585000000000001</v>
      </c>
    </row>
    <row r="576" spans="1:79" x14ac:dyDescent="0.25">
      <c r="A576" s="4" t="s">
        <v>53</v>
      </c>
      <c r="B576" s="4">
        <v>2002</v>
      </c>
      <c r="C576" s="4" t="s">
        <v>54</v>
      </c>
      <c r="D576" s="5">
        <v>145590144</v>
      </c>
      <c r="E576" s="5">
        <v>1350000000000</v>
      </c>
      <c r="F576" s="6">
        <v>17.116</v>
      </c>
      <c r="G576" s="6">
        <v>0.11799999999999999</v>
      </c>
      <c r="H576" s="6">
        <v>1505.52</v>
      </c>
      <c r="I576" s="6">
        <v>-9.1929999999999996</v>
      </c>
      <c r="J576" s="7">
        <v>-0.60699999999999998</v>
      </c>
      <c r="K576" s="6">
        <v>1453.308</v>
      </c>
      <c r="L576" s="6">
        <v>-27.146999999999998</v>
      </c>
      <c r="M576" s="6">
        <v>-1.8340000000000001</v>
      </c>
      <c r="N576" s="6">
        <v>9.9819999999999993</v>
      </c>
      <c r="O576" s="6">
        <v>0.81899999999999995</v>
      </c>
      <c r="P576" s="6">
        <v>0.19900000000000001</v>
      </c>
      <c r="Q576" s="6">
        <v>10.340999999999999</v>
      </c>
      <c r="R576" s="6">
        <v>0.84899999999999998</v>
      </c>
      <c r="S576" s="6">
        <v>0.20599999999999999</v>
      </c>
      <c r="T576" s="6">
        <v>423.51100000000002</v>
      </c>
      <c r="U576" s="6">
        <v>2.9089999999999998</v>
      </c>
      <c r="V576" s="6">
        <v>1118.155</v>
      </c>
      <c r="W576" s="6">
        <v>7.68</v>
      </c>
      <c r="X576" s="6">
        <v>0.63</v>
      </c>
      <c r="Y576" s="6">
        <v>1226.8430000000001</v>
      </c>
      <c r="Z576" s="6">
        <v>86542.766000000003</v>
      </c>
      <c r="AA576" s="6">
        <v>179031.45300000001</v>
      </c>
      <c r="AB576" s="6">
        <v>37769.311999999998</v>
      </c>
      <c r="AC576" s="6">
        <v>622.04300000000001</v>
      </c>
      <c r="AD576" s="6">
        <v>20263.682000000001</v>
      </c>
      <c r="AE576" s="6">
        <v>95941.210999999996</v>
      </c>
      <c r="AF576" s="6">
        <v>26402.305</v>
      </c>
      <c r="AG576" s="6">
        <v>258.57600000000002</v>
      </c>
      <c r="AH576" s="6">
        <v>50130.184000000001</v>
      </c>
      <c r="AI576" s="6">
        <v>4.1150000000000002</v>
      </c>
      <c r="AJ576" s="6">
        <v>34.816000000000003</v>
      </c>
      <c r="AK576" s="6">
        <v>0.23899999999999999</v>
      </c>
      <c r="AL576" s="6">
        <v>702.37199999999996</v>
      </c>
      <c r="AM576" s="6">
        <v>4.8239999999999998</v>
      </c>
      <c r="AN576" s="6">
        <v>15.019</v>
      </c>
      <c r="AO576" s="6">
        <v>9.77</v>
      </c>
      <c r="AP576" s="6">
        <v>-52.212000000000003</v>
      </c>
      <c r="AQ576" s="6">
        <v>-0.35899999999999999</v>
      </c>
      <c r="AR576" s="6">
        <v>541.73</v>
      </c>
      <c r="AS576" s="6">
        <v>3.7210000000000001</v>
      </c>
      <c r="AT576" s="6">
        <v>56.56</v>
      </c>
      <c r="AU576" s="6">
        <v>0.38800000000000001</v>
      </c>
      <c r="AV576" s="6">
        <v>314.44099999999997</v>
      </c>
      <c r="AW576" s="6">
        <v>2.16</v>
      </c>
      <c r="AX576" s="6">
        <v>9.0999999999999998E-2</v>
      </c>
      <c r="AY576" s="6">
        <v>13.263999999999999</v>
      </c>
      <c r="AZ576" s="6">
        <v>7298.46</v>
      </c>
      <c r="BA576" s="6">
        <v>2.15</v>
      </c>
      <c r="BB576" s="6">
        <v>5.7290000000000001</v>
      </c>
      <c r="BC576" s="6">
        <v>4.62</v>
      </c>
      <c r="BD576" s="6">
        <v>4.3760000000000003</v>
      </c>
      <c r="BE576" s="6">
        <v>6.1440000000000001</v>
      </c>
      <c r="BF576" s="6">
        <v>7.8819999999999997</v>
      </c>
      <c r="BG576" s="6">
        <v>10.254</v>
      </c>
      <c r="BH576" s="6">
        <v>6.94</v>
      </c>
      <c r="BI576" s="6">
        <v>5.5119999999999996</v>
      </c>
      <c r="BJ576" s="6">
        <v>15.385999999999999</v>
      </c>
      <c r="BK576" s="6">
        <v>14.706</v>
      </c>
      <c r="BL576" s="6">
        <v>6.8330000000000002</v>
      </c>
      <c r="BM576" s="6">
        <v>5.7809999999999997</v>
      </c>
      <c r="BN576" s="6">
        <v>11.662000000000001</v>
      </c>
      <c r="BO576" s="6">
        <v>14.317</v>
      </c>
      <c r="BP576" s="6">
        <v>-1.008</v>
      </c>
      <c r="BQ576" s="6">
        <v>3.028</v>
      </c>
      <c r="BR576" s="6">
        <v>6.1479999999999997</v>
      </c>
      <c r="BS576" s="6">
        <v>7.1470000000000002</v>
      </c>
      <c r="BT576" s="6">
        <v>1.9E-2</v>
      </c>
      <c r="BU576" s="6">
        <v>6.0999999999999999E-2</v>
      </c>
      <c r="BV576" s="6">
        <v>8.4000000000000005E-2</v>
      </c>
      <c r="BW576" s="6">
        <v>3.0000000000000001E-3</v>
      </c>
      <c r="BX576" s="6">
        <v>1422.39</v>
      </c>
      <c r="BY576" s="6">
        <v>2186.67</v>
      </c>
      <c r="BZ576" s="6">
        <v>-387.36500000000001</v>
      </c>
      <c r="CA576" s="6">
        <v>-25.73</v>
      </c>
    </row>
    <row r="577" spans="1:79" x14ac:dyDescent="0.25">
      <c r="A577" s="4" t="s">
        <v>53</v>
      </c>
      <c r="B577" s="4">
        <v>2003</v>
      </c>
      <c r="C577" s="4" t="s">
        <v>54</v>
      </c>
      <c r="D577" s="5">
        <v>144946720</v>
      </c>
      <c r="E577" s="5">
        <v>1450000000000</v>
      </c>
      <c r="F577" s="6">
        <v>18.666</v>
      </c>
      <c r="G577" s="6">
        <v>0.129</v>
      </c>
      <c r="H577" s="6">
        <v>1535.2929999999999</v>
      </c>
      <c r="I577" s="6">
        <v>29.773</v>
      </c>
      <c r="J577" s="7">
        <v>1.978</v>
      </c>
      <c r="K577" s="6">
        <v>1493.45</v>
      </c>
      <c r="L577" s="6">
        <v>40.142000000000003</v>
      </c>
      <c r="M577" s="6">
        <v>2.762</v>
      </c>
      <c r="N577" s="6">
        <v>10.303000000000001</v>
      </c>
      <c r="O577" s="6">
        <v>0.76700000000000002</v>
      </c>
      <c r="P577" s="6">
        <v>0.20100000000000001</v>
      </c>
      <c r="Q577" s="6">
        <v>10.592000000000001</v>
      </c>
      <c r="R577" s="6">
        <v>0.78900000000000003</v>
      </c>
      <c r="S577" s="6">
        <v>0.20599999999999999</v>
      </c>
      <c r="T577" s="6">
        <v>425.15199999999999</v>
      </c>
      <c r="U577" s="6">
        <v>2.9329999999999998</v>
      </c>
      <c r="V577" s="6">
        <v>1160.4739999999999</v>
      </c>
      <c r="W577" s="6">
        <v>8.0060000000000002</v>
      </c>
      <c r="X577" s="6">
        <v>0.59599999999999997</v>
      </c>
      <c r="Y577" s="6">
        <v>1245.51</v>
      </c>
      <c r="Z577" s="6">
        <v>88078.054999999993</v>
      </c>
      <c r="AA577" s="6">
        <v>180524.90599999999</v>
      </c>
      <c r="AB577" s="6">
        <v>38194.464999999997</v>
      </c>
      <c r="AC577" s="6">
        <v>656.58600000000001</v>
      </c>
      <c r="AD577" s="6">
        <v>20998.603999999999</v>
      </c>
      <c r="AE577" s="6">
        <v>95899.375</v>
      </c>
      <c r="AF577" s="6">
        <v>26710.559000000001</v>
      </c>
      <c r="AG577" s="6">
        <v>272.33499999999998</v>
      </c>
      <c r="AH577" s="6">
        <v>51387.616999999998</v>
      </c>
      <c r="AI577" s="6">
        <v>3.8260000000000001</v>
      </c>
      <c r="AJ577" s="6">
        <v>34.542999999999999</v>
      </c>
      <c r="AK577" s="6">
        <v>0.23799999999999999</v>
      </c>
      <c r="AL577" s="6">
        <v>734.91899999999998</v>
      </c>
      <c r="AM577" s="6">
        <v>5.07</v>
      </c>
      <c r="AN577" s="6">
        <v>15.59</v>
      </c>
      <c r="AO577" s="6">
        <v>10.34</v>
      </c>
      <c r="AP577" s="6">
        <v>-41.843000000000004</v>
      </c>
      <c r="AQ577" s="6">
        <v>-0.28899999999999998</v>
      </c>
      <c r="AR577" s="6">
        <v>576.38</v>
      </c>
      <c r="AS577" s="6">
        <v>3.976</v>
      </c>
      <c r="AT577" s="6">
        <v>59.06</v>
      </c>
      <c r="AU577" s="6">
        <v>0.40699999999999997</v>
      </c>
      <c r="AV577" s="6">
        <v>308.25400000000002</v>
      </c>
      <c r="AW577" s="6">
        <v>2.1269999999999998</v>
      </c>
      <c r="AX577" s="6">
        <v>9.5000000000000001E-2</v>
      </c>
      <c r="AY577" s="6">
        <v>13.759</v>
      </c>
      <c r="AZ577" s="6">
        <v>7448.4669999999996</v>
      </c>
      <c r="BA577" s="6">
        <v>2.19</v>
      </c>
      <c r="BB577" s="6">
        <v>5.5519999999999996</v>
      </c>
      <c r="BC577" s="6">
        <v>4.484</v>
      </c>
      <c r="BD577" s="6">
        <v>4.0419999999999998</v>
      </c>
      <c r="BE577" s="6">
        <v>5.9820000000000002</v>
      </c>
      <c r="BF577" s="6">
        <v>7.8239999999999998</v>
      </c>
      <c r="BG577" s="6">
        <v>10.146000000000001</v>
      </c>
      <c r="BH577" s="6">
        <v>6.8849999999999998</v>
      </c>
      <c r="BI577" s="6">
        <v>5.6680000000000001</v>
      </c>
      <c r="BJ577" s="6">
        <v>15.352</v>
      </c>
      <c r="BK577" s="6">
        <v>14.573</v>
      </c>
      <c r="BL577" s="6">
        <v>6.7270000000000003</v>
      </c>
      <c r="BM577" s="6">
        <v>5.8019999999999996</v>
      </c>
      <c r="BN577" s="6">
        <v>11.538</v>
      </c>
      <c r="BO577" s="6">
        <v>14.462999999999999</v>
      </c>
      <c r="BP577" s="6">
        <v>-0.74</v>
      </c>
      <c r="BQ577" s="6">
        <v>2.8860000000000001</v>
      </c>
      <c r="BR577" s="6">
        <v>6.2430000000000003</v>
      </c>
      <c r="BS577" s="6">
        <v>7.0709999999999997</v>
      </c>
      <c r="BT577" s="6">
        <v>1.9E-2</v>
      </c>
      <c r="BU577" s="6">
        <v>6.2E-2</v>
      </c>
      <c r="BV577" s="6">
        <v>8.4000000000000005E-2</v>
      </c>
      <c r="BW577" s="6">
        <v>3.0000000000000001E-3</v>
      </c>
      <c r="BX577" s="6">
        <v>1498.74</v>
      </c>
      <c r="BY577" s="6">
        <v>2259.7199999999998</v>
      </c>
      <c r="BZ577" s="6">
        <v>-374.82</v>
      </c>
      <c r="CA577" s="6">
        <v>-24.414000000000001</v>
      </c>
    </row>
    <row r="578" spans="1:79" x14ac:dyDescent="0.25">
      <c r="A578" s="4" t="s">
        <v>53</v>
      </c>
      <c r="B578" s="4">
        <v>2004</v>
      </c>
      <c r="C578" s="4" t="s">
        <v>54</v>
      </c>
      <c r="D578" s="5">
        <v>144353648</v>
      </c>
      <c r="E578" s="5">
        <v>1550000000000</v>
      </c>
      <c r="F578" s="6">
        <v>20.914999999999999</v>
      </c>
      <c r="G578" s="6">
        <v>0.14499999999999999</v>
      </c>
      <c r="H578" s="6">
        <v>1541.7539999999999</v>
      </c>
      <c r="I578" s="6">
        <v>6.4610000000000003</v>
      </c>
      <c r="J578" s="7">
        <v>0.42099999999999999</v>
      </c>
      <c r="K578" s="6">
        <v>1502.6959999999999</v>
      </c>
      <c r="L578" s="6">
        <v>9.2449999999999992</v>
      </c>
      <c r="M578" s="6">
        <v>0.61899999999999999</v>
      </c>
      <c r="N578" s="6">
        <v>10.41</v>
      </c>
      <c r="O578" s="6">
        <v>0.70399999999999996</v>
      </c>
      <c r="P578" s="6">
        <v>0.2</v>
      </c>
      <c r="Q578" s="6">
        <v>10.68</v>
      </c>
      <c r="R578" s="6">
        <v>0.72199999999999998</v>
      </c>
      <c r="S578" s="6">
        <v>0.20499999999999999</v>
      </c>
      <c r="T578" s="6">
        <v>415.37</v>
      </c>
      <c r="U578" s="6">
        <v>2.8769999999999998</v>
      </c>
      <c r="V578" s="6">
        <v>1183.5409999999999</v>
      </c>
      <c r="W578" s="6">
        <v>8.1989999999999998</v>
      </c>
      <c r="X578" s="6">
        <v>0.55400000000000005</v>
      </c>
      <c r="Y578" s="6">
        <v>1266.425</v>
      </c>
      <c r="Z578" s="6">
        <v>89619.804999999993</v>
      </c>
      <c r="AA578" s="6">
        <v>182027.59400000001</v>
      </c>
      <c r="AB578" s="6">
        <v>38609.839999999997</v>
      </c>
      <c r="AC578" s="6">
        <v>696.22400000000005</v>
      </c>
      <c r="AD578" s="6">
        <v>21741.407999999999</v>
      </c>
      <c r="AE578" s="6">
        <v>95860.32</v>
      </c>
      <c r="AF578" s="6">
        <v>27019.276999999998</v>
      </c>
      <c r="AG578" s="6">
        <v>286.64</v>
      </c>
      <c r="AH578" s="6">
        <v>52053.328000000001</v>
      </c>
      <c r="AI578" s="6">
        <v>3.5190000000000001</v>
      </c>
      <c r="AJ578" s="6">
        <v>39.637999999999998</v>
      </c>
      <c r="AK578" s="6">
        <v>0.27500000000000002</v>
      </c>
      <c r="AL578" s="6">
        <v>742.80600000000004</v>
      </c>
      <c r="AM578" s="6">
        <v>5.1459999999999999</v>
      </c>
      <c r="AN578" s="6">
        <v>15.602</v>
      </c>
      <c r="AO578" s="6">
        <v>10.332000000000001</v>
      </c>
      <c r="AP578" s="6">
        <v>-39.058</v>
      </c>
      <c r="AQ578" s="6">
        <v>-0.27100000000000002</v>
      </c>
      <c r="AR578" s="6">
        <v>578.46</v>
      </c>
      <c r="AS578" s="6">
        <v>4.0069999999999997</v>
      </c>
      <c r="AT578" s="6">
        <v>54.92</v>
      </c>
      <c r="AU578" s="6">
        <v>0.38</v>
      </c>
      <c r="AV578" s="6">
        <v>308.72000000000003</v>
      </c>
      <c r="AW578" s="6">
        <v>2.1389999999999998</v>
      </c>
      <c r="AX578" s="6">
        <v>9.9000000000000005E-2</v>
      </c>
      <c r="AY578" s="6">
        <v>14.305</v>
      </c>
      <c r="AZ578" s="6">
        <v>7514.0879999999997</v>
      </c>
      <c r="BA578" s="6">
        <v>2.2970000000000002</v>
      </c>
      <c r="BB578" s="6">
        <v>5.3840000000000003</v>
      </c>
      <c r="BC578" s="6">
        <v>4.42</v>
      </c>
      <c r="BD578" s="6">
        <v>3.8210000000000002</v>
      </c>
      <c r="BE578" s="6">
        <v>5.827</v>
      </c>
      <c r="BF578" s="6">
        <v>7.7640000000000002</v>
      </c>
      <c r="BG578" s="6">
        <v>10.039</v>
      </c>
      <c r="BH578" s="6">
        <v>6.8259999999999996</v>
      </c>
      <c r="BI578" s="6">
        <v>5.8470000000000004</v>
      </c>
      <c r="BJ578" s="6">
        <v>15.307</v>
      </c>
      <c r="BK578" s="6">
        <v>14.449</v>
      </c>
      <c r="BL578" s="6">
        <v>6.62</v>
      </c>
      <c r="BM578" s="6">
        <v>5.8209999999999997</v>
      </c>
      <c r="BN578" s="6">
        <v>12.241</v>
      </c>
      <c r="BO578" s="6">
        <v>14.129</v>
      </c>
      <c r="BP578" s="6">
        <v>-0.72799999999999998</v>
      </c>
      <c r="BQ578" s="6">
        <v>2.7959999999999998</v>
      </c>
      <c r="BR578" s="6">
        <v>6.1909999999999998</v>
      </c>
      <c r="BS578" s="6">
        <v>6.9939999999999998</v>
      </c>
      <c r="BT578" s="6">
        <v>1.9E-2</v>
      </c>
      <c r="BU578" s="6">
        <v>6.2E-2</v>
      </c>
      <c r="BV578" s="6">
        <v>8.5000000000000006E-2</v>
      </c>
      <c r="BW578" s="6">
        <v>3.0000000000000001E-3</v>
      </c>
      <c r="BX578" s="6">
        <v>1491.42</v>
      </c>
      <c r="BY578" s="6">
        <v>2252.2600000000002</v>
      </c>
      <c r="BZ578" s="6">
        <v>-358.21300000000002</v>
      </c>
      <c r="CA578" s="6">
        <v>-23.234000000000002</v>
      </c>
    </row>
    <row r="579" spans="1:79" x14ac:dyDescent="0.25">
      <c r="A579" s="4" t="s">
        <v>53</v>
      </c>
      <c r="B579" s="4">
        <v>2005</v>
      </c>
      <c r="C579" s="4" t="s">
        <v>54</v>
      </c>
      <c r="D579" s="5">
        <v>143800048</v>
      </c>
      <c r="E579" s="5">
        <v>1650000000000</v>
      </c>
      <c r="F579" s="6">
        <v>22.256</v>
      </c>
      <c r="G579" s="6">
        <v>0.155</v>
      </c>
      <c r="H579" s="6">
        <v>1559.0830000000001</v>
      </c>
      <c r="I579" s="6">
        <v>17.329000000000001</v>
      </c>
      <c r="J579" s="7">
        <v>1.1240000000000001</v>
      </c>
      <c r="K579" s="6">
        <v>1537.319</v>
      </c>
      <c r="L579" s="6">
        <v>34.622999999999998</v>
      </c>
      <c r="M579" s="6">
        <v>2.3039999999999998</v>
      </c>
      <c r="N579" s="6">
        <v>10.691000000000001</v>
      </c>
      <c r="O579" s="6">
        <v>0.66200000000000003</v>
      </c>
      <c r="P579" s="6">
        <v>0.20499999999999999</v>
      </c>
      <c r="Q579" s="6">
        <v>10.842000000000001</v>
      </c>
      <c r="R579" s="6">
        <v>0.67200000000000004</v>
      </c>
      <c r="S579" s="6">
        <v>0.20799999999999999</v>
      </c>
      <c r="T579" s="6">
        <v>416.423</v>
      </c>
      <c r="U579" s="6">
        <v>2.8959999999999999</v>
      </c>
      <c r="V579" s="6">
        <v>1196.0139999999999</v>
      </c>
      <c r="W579" s="6">
        <v>8.3170000000000002</v>
      </c>
      <c r="X579" s="6">
        <v>0.51500000000000001</v>
      </c>
      <c r="Y579" s="6">
        <v>1288.681</v>
      </c>
      <c r="Z579" s="6">
        <v>91178.891000000003</v>
      </c>
      <c r="AA579" s="6">
        <v>183564.92199999999</v>
      </c>
      <c r="AB579" s="6">
        <v>39026.258000000002</v>
      </c>
      <c r="AC579" s="6">
        <v>737.75400000000002</v>
      </c>
      <c r="AD579" s="6">
        <v>22486.592000000001</v>
      </c>
      <c r="AE579" s="6">
        <v>95838.554999999993</v>
      </c>
      <c r="AF579" s="6">
        <v>27338.296999999999</v>
      </c>
      <c r="AG579" s="6">
        <v>301.31</v>
      </c>
      <c r="AH579" s="6">
        <v>52182.891000000003</v>
      </c>
      <c r="AI579" s="6">
        <v>3.2330000000000001</v>
      </c>
      <c r="AJ579" s="6">
        <v>41.53</v>
      </c>
      <c r="AK579" s="6">
        <v>0.28899999999999998</v>
      </c>
      <c r="AL579" s="6">
        <v>745.18299999999999</v>
      </c>
      <c r="AM579" s="6">
        <v>5.1820000000000004</v>
      </c>
      <c r="AN579" s="6">
        <v>15.848000000000001</v>
      </c>
      <c r="AO579" s="6">
        <v>10.526999999999999</v>
      </c>
      <c r="AP579" s="6">
        <v>-21.763999999999999</v>
      </c>
      <c r="AQ579" s="6">
        <v>-0.151</v>
      </c>
      <c r="AR579" s="6">
        <v>591.01</v>
      </c>
      <c r="AS579" s="6">
        <v>4.1100000000000003</v>
      </c>
      <c r="AT579" s="6">
        <v>52.72</v>
      </c>
      <c r="AU579" s="6">
        <v>0.36699999999999999</v>
      </c>
      <c r="AV579" s="6">
        <v>319.02</v>
      </c>
      <c r="AW579" s="6">
        <v>2.218</v>
      </c>
      <c r="AX579" s="6">
        <v>0.10199999999999999</v>
      </c>
      <c r="AY579" s="6">
        <v>14.670999999999999</v>
      </c>
      <c r="AZ579" s="6">
        <v>7503.902</v>
      </c>
      <c r="BA579" s="6">
        <v>2.3079999999999998</v>
      </c>
      <c r="BB579" s="6">
        <v>5.2649999999999997</v>
      </c>
      <c r="BC579" s="6">
        <v>4.4779999999999998</v>
      </c>
      <c r="BD579" s="6">
        <v>3.6070000000000002</v>
      </c>
      <c r="BE579" s="6">
        <v>5.6779999999999999</v>
      </c>
      <c r="BF579" s="6">
        <v>7.7009999999999996</v>
      </c>
      <c r="BG579" s="6">
        <v>9.9359999999999999</v>
      </c>
      <c r="BH579" s="6">
        <v>6.7619999999999996</v>
      </c>
      <c r="BI579" s="6">
        <v>6.0209999999999999</v>
      </c>
      <c r="BJ579" s="6">
        <v>15.254</v>
      </c>
      <c r="BK579" s="6">
        <v>14.343999999999999</v>
      </c>
      <c r="BL579" s="6">
        <v>6.5209999999999999</v>
      </c>
      <c r="BM579" s="6">
        <v>5.8319999999999999</v>
      </c>
      <c r="BN579" s="6">
        <v>12.035</v>
      </c>
      <c r="BO579" s="6">
        <v>13.849</v>
      </c>
      <c r="BP579" s="6">
        <v>-0.46100000000000002</v>
      </c>
      <c r="BQ579" s="6">
        <v>2.8639999999999999</v>
      </c>
      <c r="BR579" s="6">
        <v>6.0670000000000002</v>
      </c>
      <c r="BS579" s="6">
        <v>6.9189999999999996</v>
      </c>
      <c r="BT579" s="6">
        <v>1.9E-2</v>
      </c>
      <c r="BU579" s="6">
        <v>6.3E-2</v>
      </c>
      <c r="BV579" s="6">
        <v>8.5000000000000006E-2</v>
      </c>
      <c r="BW579" s="6">
        <v>3.0000000000000001E-3</v>
      </c>
      <c r="BX579" s="6">
        <v>1513.85</v>
      </c>
      <c r="BY579" s="6">
        <v>2278.88</v>
      </c>
      <c r="BZ579" s="6">
        <v>-363.06900000000002</v>
      </c>
      <c r="CA579" s="6">
        <v>-23.286999999999999</v>
      </c>
    </row>
    <row r="580" spans="1:79" x14ac:dyDescent="0.25">
      <c r="A580" s="4" t="s">
        <v>53</v>
      </c>
      <c r="B580" s="4">
        <v>2006</v>
      </c>
      <c r="C580" s="4" t="s">
        <v>54</v>
      </c>
      <c r="D580" s="5">
        <v>143338672</v>
      </c>
      <c r="E580" s="5">
        <v>1750000000000</v>
      </c>
      <c r="F580" s="6">
        <v>24.545000000000002</v>
      </c>
      <c r="G580" s="6">
        <v>0.17100000000000001</v>
      </c>
      <c r="H580" s="6">
        <v>1618.2460000000001</v>
      </c>
      <c r="I580" s="6">
        <v>59.162999999999997</v>
      </c>
      <c r="J580" s="7">
        <v>3.7949999999999999</v>
      </c>
      <c r="K580" s="6">
        <v>1599.01</v>
      </c>
      <c r="L580" s="6">
        <v>61.692</v>
      </c>
      <c r="M580" s="6">
        <v>4.0129999999999999</v>
      </c>
      <c r="N580" s="6">
        <v>11.154999999999999</v>
      </c>
      <c r="O580" s="6">
        <v>0.623</v>
      </c>
      <c r="P580" s="6">
        <v>0.20399999999999999</v>
      </c>
      <c r="Q580" s="6">
        <v>11.29</v>
      </c>
      <c r="R580" s="6">
        <v>0.63100000000000001</v>
      </c>
      <c r="S580" s="6">
        <v>0.20599999999999999</v>
      </c>
      <c r="T580" s="6">
        <v>435.96</v>
      </c>
      <c r="U580" s="6">
        <v>3.0409999999999999</v>
      </c>
      <c r="V580" s="6">
        <v>1238.385</v>
      </c>
      <c r="W580" s="6">
        <v>8.64</v>
      </c>
      <c r="X580" s="6">
        <v>0.48299999999999998</v>
      </c>
      <c r="Y580" s="6">
        <v>1313.2260000000001</v>
      </c>
      <c r="Z580" s="6">
        <v>92797.141000000003</v>
      </c>
      <c r="AA580" s="6">
        <v>185163.93799999999</v>
      </c>
      <c r="AB580" s="6">
        <v>39462.218999999997</v>
      </c>
      <c r="AC580" s="6">
        <v>779.91099999999994</v>
      </c>
      <c r="AD580" s="6">
        <v>23252.116999999998</v>
      </c>
      <c r="AE580" s="6">
        <v>95819.32</v>
      </c>
      <c r="AF580" s="6">
        <v>27672.398000000001</v>
      </c>
      <c r="AG580" s="6">
        <v>317.26900000000001</v>
      </c>
      <c r="AH580" s="6">
        <v>54674.262000000002</v>
      </c>
      <c r="AI580" s="6">
        <v>3.0539999999999998</v>
      </c>
      <c r="AJ580" s="6">
        <v>42.156999999999996</v>
      </c>
      <c r="AK580" s="6">
        <v>0.29399999999999998</v>
      </c>
      <c r="AL580" s="6">
        <v>765.52599999999995</v>
      </c>
      <c r="AM580" s="6">
        <v>5.3410000000000002</v>
      </c>
      <c r="AN580" s="6">
        <v>16.161000000000001</v>
      </c>
      <c r="AO580" s="6">
        <v>10.839</v>
      </c>
      <c r="AP580" s="6">
        <v>-19.236000000000001</v>
      </c>
      <c r="AQ580" s="6">
        <v>-0.13400000000000001</v>
      </c>
      <c r="AR580" s="6">
        <v>589.29999999999995</v>
      </c>
      <c r="AS580" s="6">
        <v>4.1109999999999998</v>
      </c>
      <c r="AT580" s="6">
        <v>54.06</v>
      </c>
      <c r="AU580" s="6">
        <v>0.377</v>
      </c>
      <c r="AV580" s="6">
        <v>334.1</v>
      </c>
      <c r="AW580" s="6">
        <v>2.331</v>
      </c>
      <c r="AX580" s="6">
        <v>0.111</v>
      </c>
      <c r="AY580" s="6">
        <v>15.959</v>
      </c>
      <c r="AZ580" s="6">
        <v>7836.9359999999997</v>
      </c>
      <c r="BA580" s="6">
        <v>2.3340000000000001</v>
      </c>
      <c r="BB580" s="6">
        <v>5.29</v>
      </c>
      <c r="BC580" s="6">
        <v>4.4829999999999997</v>
      </c>
      <c r="BD580" s="6">
        <v>3.577</v>
      </c>
      <c r="BE580" s="6">
        <v>5.53</v>
      </c>
      <c r="BF580" s="6">
        <v>7.641</v>
      </c>
      <c r="BG580" s="6">
        <v>9.8320000000000007</v>
      </c>
      <c r="BH580" s="6">
        <v>6.6959999999999997</v>
      </c>
      <c r="BI580" s="6">
        <v>6.19</v>
      </c>
      <c r="BJ580" s="6">
        <v>15.205</v>
      </c>
      <c r="BK580" s="6">
        <v>14.233000000000001</v>
      </c>
      <c r="BL580" s="6">
        <v>6.4279999999999999</v>
      </c>
      <c r="BM580" s="6">
        <v>5.8550000000000004</v>
      </c>
      <c r="BN580" s="6">
        <v>12.154</v>
      </c>
      <c r="BO580" s="6">
        <v>13.901</v>
      </c>
      <c r="BP580" s="6">
        <v>-0.379</v>
      </c>
      <c r="BQ580" s="6">
        <v>2.9710000000000001</v>
      </c>
      <c r="BR580" s="6">
        <v>6.3170000000000002</v>
      </c>
      <c r="BS580" s="6">
        <v>6.843</v>
      </c>
      <c r="BT580" s="6">
        <v>1.9E-2</v>
      </c>
      <c r="BU580" s="6">
        <v>6.4000000000000001E-2</v>
      </c>
      <c r="BV580" s="6">
        <v>8.5999999999999993E-2</v>
      </c>
      <c r="BW580" s="6">
        <v>3.0000000000000001E-3</v>
      </c>
      <c r="BX580" s="6">
        <v>1553.64</v>
      </c>
      <c r="BY580" s="6">
        <v>2316.5500000000002</v>
      </c>
      <c r="BZ580" s="6">
        <v>-379.86099999999999</v>
      </c>
      <c r="CA580" s="6">
        <v>-23.474</v>
      </c>
    </row>
    <row r="581" spans="1:79" x14ac:dyDescent="0.25">
      <c r="A581" s="4" t="s">
        <v>53</v>
      </c>
      <c r="B581" s="4">
        <v>2007</v>
      </c>
      <c r="C581" s="4" t="s">
        <v>54</v>
      </c>
      <c r="D581" s="5">
        <v>143117680</v>
      </c>
      <c r="E581" s="5">
        <v>1850000000000</v>
      </c>
      <c r="F581" s="6">
        <v>27.645</v>
      </c>
      <c r="G581" s="6">
        <v>0.193</v>
      </c>
      <c r="H581" s="6">
        <v>1618.586</v>
      </c>
      <c r="I581" s="6">
        <v>0.34</v>
      </c>
      <c r="J581" s="7">
        <v>2.1000000000000001E-2</v>
      </c>
      <c r="K581" s="6">
        <v>1637.1990000000001</v>
      </c>
      <c r="L581" s="6">
        <v>38.189</v>
      </c>
      <c r="M581" s="6">
        <v>2.3879999999999999</v>
      </c>
      <c r="N581" s="6">
        <v>11.44</v>
      </c>
      <c r="O581" s="6">
        <v>0.57399999999999995</v>
      </c>
      <c r="P581" s="6">
        <v>0.20799999999999999</v>
      </c>
      <c r="Q581" s="6">
        <v>11.308999999999999</v>
      </c>
      <c r="R581" s="6">
        <v>0.56699999999999995</v>
      </c>
      <c r="S581" s="6">
        <v>0.20499999999999999</v>
      </c>
      <c r="T581" s="6">
        <v>420.96499999999997</v>
      </c>
      <c r="U581" s="6">
        <v>2.9409999999999998</v>
      </c>
      <c r="V581" s="6">
        <v>1309.71</v>
      </c>
      <c r="W581" s="6">
        <v>9.1509999999999998</v>
      </c>
      <c r="X581" s="6">
        <v>0.45900000000000002</v>
      </c>
      <c r="Y581" s="6">
        <v>1340.87</v>
      </c>
      <c r="Z581" s="6">
        <v>94415.726999999999</v>
      </c>
      <c r="AA581" s="6">
        <v>186801.125</v>
      </c>
      <c r="AB581" s="6">
        <v>39883.188000000002</v>
      </c>
      <c r="AC581" s="6">
        <v>830.779</v>
      </c>
      <c r="AD581" s="6">
        <v>24029.916000000001</v>
      </c>
      <c r="AE581" s="6">
        <v>95837.93</v>
      </c>
      <c r="AF581" s="6">
        <v>27997.305</v>
      </c>
      <c r="AG581" s="6">
        <v>333.67399999999998</v>
      </c>
      <c r="AH581" s="6">
        <v>55047.945</v>
      </c>
      <c r="AI581" s="6">
        <v>2.762</v>
      </c>
      <c r="AJ581" s="6">
        <v>50.868000000000002</v>
      </c>
      <c r="AK581" s="6">
        <v>0.35499999999999998</v>
      </c>
      <c r="AL581" s="6">
        <v>777.79700000000003</v>
      </c>
      <c r="AM581" s="6">
        <v>5.4349999999999996</v>
      </c>
      <c r="AN581" s="6">
        <v>16.251000000000001</v>
      </c>
      <c r="AO581" s="6">
        <v>10.898999999999999</v>
      </c>
      <c r="AP581" s="6">
        <v>18.613</v>
      </c>
      <c r="AQ581" s="6">
        <v>0.13</v>
      </c>
      <c r="AR581" s="6">
        <v>594.58000000000004</v>
      </c>
      <c r="AS581" s="6">
        <v>4.1539999999999999</v>
      </c>
      <c r="AT581" s="6">
        <v>53.57</v>
      </c>
      <c r="AU581" s="6">
        <v>0.374</v>
      </c>
      <c r="AV581" s="6">
        <v>324.90600000000001</v>
      </c>
      <c r="AW581" s="6">
        <v>2.27</v>
      </c>
      <c r="AX581" s="6">
        <v>0.115</v>
      </c>
      <c r="AY581" s="6">
        <v>16.405000000000001</v>
      </c>
      <c r="AZ581" s="6">
        <v>7878.3339999999998</v>
      </c>
      <c r="BA581" s="6">
        <v>2.448</v>
      </c>
      <c r="BB581" s="6">
        <v>5.1369999999999996</v>
      </c>
      <c r="BC581" s="6">
        <v>4.5549999999999997</v>
      </c>
      <c r="BD581" s="6">
        <v>3.2949999999999999</v>
      </c>
      <c r="BE581" s="6">
        <v>5.39</v>
      </c>
      <c r="BF581" s="6">
        <v>7.577</v>
      </c>
      <c r="BG581" s="6">
        <v>9.734</v>
      </c>
      <c r="BH581" s="6">
        <v>6.6239999999999997</v>
      </c>
      <c r="BI581" s="6">
        <v>6.4080000000000004</v>
      </c>
      <c r="BJ581" s="6">
        <v>15.148999999999999</v>
      </c>
      <c r="BK581" s="6">
        <v>14.143000000000001</v>
      </c>
      <c r="BL581" s="6">
        <v>6.3369999999999997</v>
      </c>
      <c r="BM581" s="6">
        <v>5.8760000000000003</v>
      </c>
      <c r="BN581" s="6">
        <v>13.975</v>
      </c>
      <c r="BO581" s="6">
        <v>13.66</v>
      </c>
      <c r="BP581" s="6">
        <v>0.41899999999999998</v>
      </c>
      <c r="BQ581" s="6">
        <v>2.879</v>
      </c>
      <c r="BR581" s="6">
        <v>6.3280000000000003</v>
      </c>
      <c r="BS581" s="6">
        <v>6.7690000000000001</v>
      </c>
      <c r="BT581" s="6">
        <v>1.9E-2</v>
      </c>
      <c r="BU581" s="6">
        <v>6.4000000000000001E-2</v>
      </c>
      <c r="BV581" s="6">
        <v>8.5999999999999993E-2</v>
      </c>
      <c r="BW581" s="6">
        <v>3.0000000000000001E-3</v>
      </c>
      <c r="BX581" s="6">
        <v>1559.85</v>
      </c>
      <c r="BY581" s="6">
        <v>2325.7800000000002</v>
      </c>
      <c r="BZ581" s="6">
        <v>-308.87599999999998</v>
      </c>
      <c r="CA581" s="6">
        <v>-19.082999999999998</v>
      </c>
    </row>
    <row r="582" spans="1:79" x14ac:dyDescent="0.25">
      <c r="A582" s="4" t="s">
        <v>53</v>
      </c>
      <c r="B582" s="4">
        <v>2008</v>
      </c>
      <c r="C582" s="4" t="s">
        <v>54</v>
      </c>
      <c r="D582" s="5">
        <v>143086544</v>
      </c>
      <c r="E582" s="5">
        <v>1950000000000</v>
      </c>
      <c r="F582" s="6">
        <v>23.625</v>
      </c>
      <c r="G582" s="6">
        <v>0.16500000000000001</v>
      </c>
      <c r="H582" s="6">
        <v>1646.9690000000001</v>
      </c>
      <c r="I582" s="6">
        <v>28.382999999999999</v>
      </c>
      <c r="J582" s="7">
        <v>1.754</v>
      </c>
      <c r="K582" s="6">
        <v>1657.008</v>
      </c>
      <c r="L582" s="6">
        <v>19.809000000000001</v>
      </c>
      <c r="M582" s="6">
        <v>1.21</v>
      </c>
      <c r="N582" s="6">
        <v>11.58</v>
      </c>
      <c r="O582" s="6">
        <v>0.54</v>
      </c>
      <c r="P582" s="6">
        <v>0.20899999999999999</v>
      </c>
      <c r="Q582" s="6">
        <v>11.51</v>
      </c>
      <c r="R582" s="6">
        <v>0.53600000000000003</v>
      </c>
      <c r="S582" s="6">
        <v>0.20799999999999999</v>
      </c>
      <c r="T582" s="6">
        <v>449.90899999999999</v>
      </c>
      <c r="U582" s="6">
        <v>3.1440000000000001</v>
      </c>
      <c r="V582" s="6">
        <v>1332.943</v>
      </c>
      <c r="W582" s="6">
        <v>9.3160000000000007</v>
      </c>
      <c r="X582" s="6">
        <v>0.434</v>
      </c>
      <c r="Y582" s="6">
        <v>1364.4960000000001</v>
      </c>
      <c r="Z582" s="6">
        <v>96062.695000000007</v>
      </c>
      <c r="AA582" s="6">
        <v>188458.141</v>
      </c>
      <c r="AB582" s="6">
        <v>40333.093999999997</v>
      </c>
      <c r="AC582" s="6">
        <v>867.40300000000002</v>
      </c>
      <c r="AD582" s="6">
        <v>24808.101999999999</v>
      </c>
      <c r="AE582" s="6">
        <v>95847.960999999996</v>
      </c>
      <c r="AF582" s="6">
        <v>28339.467000000001</v>
      </c>
      <c r="AG582" s="6">
        <v>350.13600000000002</v>
      </c>
      <c r="AH582" s="6">
        <v>55313.555</v>
      </c>
      <c r="AI582" s="6">
        <v>2.5779999999999998</v>
      </c>
      <c r="AJ582" s="6">
        <v>36.625</v>
      </c>
      <c r="AK582" s="6">
        <v>0.25600000000000001</v>
      </c>
      <c r="AL582" s="6">
        <v>778.18700000000001</v>
      </c>
      <c r="AM582" s="6">
        <v>5.4390000000000001</v>
      </c>
      <c r="AN582" s="6">
        <v>16.268000000000001</v>
      </c>
      <c r="AO582" s="6">
        <v>10.973000000000001</v>
      </c>
      <c r="AP582" s="6">
        <v>10.039</v>
      </c>
      <c r="AQ582" s="6">
        <v>7.0000000000000007E-2</v>
      </c>
      <c r="AR582" s="6">
        <v>598.14</v>
      </c>
      <c r="AS582" s="6">
        <v>4.18</v>
      </c>
      <c r="AT582" s="6">
        <v>62.51</v>
      </c>
      <c r="AU582" s="6">
        <v>0.437</v>
      </c>
      <c r="AV582" s="6">
        <v>342.161</v>
      </c>
      <c r="AW582" s="6">
        <v>2.391</v>
      </c>
      <c r="AX582" s="6">
        <v>0.115</v>
      </c>
      <c r="AY582" s="6">
        <v>16.462</v>
      </c>
      <c r="AZ582" s="6">
        <v>7914.625</v>
      </c>
      <c r="BA582" s="6">
        <v>2.0659999999999998</v>
      </c>
      <c r="BB582" s="6">
        <v>5.133</v>
      </c>
      <c r="BC582" s="6">
        <v>4.5110000000000001</v>
      </c>
      <c r="BD582" s="6">
        <v>3.41</v>
      </c>
      <c r="BE582" s="6">
        <v>5.2439999999999998</v>
      </c>
      <c r="BF582" s="6">
        <v>7.516</v>
      </c>
      <c r="BG582" s="6">
        <v>9.6349999999999998</v>
      </c>
      <c r="BH582" s="6">
        <v>6.5549999999999997</v>
      </c>
      <c r="BI582" s="6">
        <v>6.5030000000000001</v>
      </c>
      <c r="BJ582" s="6">
        <v>15.082000000000001</v>
      </c>
      <c r="BK582" s="6">
        <v>14.048</v>
      </c>
      <c r="BL582" s="6">
        <v>6.2549999999999999</v>
      </c>
      <c r="BM582" s="6">
        <v>5.8970000000000002</v>
      </c>
      <c r="BN582" s="6">
        <v>9.7910000000000004</v>
      </c>
      <c r="BO582" s="6">
        <v>13.27</v>
      </c>
      <c r="BP582" s="6">
        <v>0.216</v>
      </c>
      <c r="BQ582" s="6">
        <v>3.0409999999999999</v>
      </c>
      <c r="BR582" s="6">
        <v>6.3410000000000002</v>
      </c>
      <c r="BS582" s="6">
        <v>6.6970000000000001</v>
      </c>
      <c r="BT582" s="6">
        <v>1.9E-2</v>
      </c>
      <c r="BU582" s="6">
        <v>6.5000000000000002E-2</v>
      </c>
      <c r="BV582" s="6">
        <v>8.6999999999999994E-2</v>
      </c>
      <c r="BW582" s="6">
        <v>3.0000000000000001E-3</v>
      </c>
      <c r="BX582" s="6">
        <v>1570.09</v>
      </c>
      <c r="BY582" s="6">
        <v>2327.75</v>
      </c>
      <c r="BZ582" s="6">
        <v>-314.02600000000001</v>
      </c>
      <c r="CA582" s="6">
        <v>-19.067</v>
      </c>
    </row>
    <row r="583" spans="1:79" x14ac:dyDescent="0.25">
      <c r="A583" s="4" t="s">
        <v>53</v>
      </c>
      <c r="B583" s="4">
        <v>2009</v>
      </c>
      <c r="C583" s="4" t="s">
        <v>54</v>
      </c>
      <c r="D583" s="5">
        <v>143163648</v>
      </c>
      <c r="E583" s="5">
        <v>1650000000000</v>
      </c>
      <c r="F583" s="6">
        <v>19.745999999999999</v>
      </c>
      <c r="G583" s="6">
        <v>0.13800000000000001</v>
      </c>
      <c r="H583" s="6">
        <v>1539.306</v>
      </c>
      <c r="I583" s="6">
        <v>-107.663</v>
      </c>
      <c r="J583" s="7">
        <v>-6.5369999999999999</v>
      </c>
      <c r="K583" s="6">
        <v>1655.931</v>
      </c>
      <c r="L583" s="6">
        <v>-1.0780000000000001</v>
      </c>
      <c r="M583" s="6">
        <v>-6.5000000000000002E-2</v>
      </c>
      <c r="N583" s="6">
        <v>11.567</v>
      </c>
      <c r="O583" s="6">
        <v>0.57199999999999995</v>
      </c>
      <c r="P583" s="6">
        <v>0.22</v>
      </c>
      <c r="Q583" s="6">
        <v>10.752000000000001</v>
      </c>
      <c r="R583" s="6">
        <v>0.53100000000000003</v>
      </c>
      <c r="S583" s="6">
        <v>0.20499999999999999</v>
      </c>
      <c r="T583" s="6">
        <v>416.97800000000001</v>
      </c>
      <c r="U583" s="6">
        <v>2.9129999999999998</v>
      </c>
      <c r="V583" s="6">
        <v>1282.3230000000001</v>
      </c>
      <c r="W583" s="6">
        <v>8.9570000000000007</v>
      </c>
      <c r="X583" s="6">
        <v>0.443</v>
      </c>
      <c r="Y583" s="6">
        <v>1384.242</v>
      </c>
      <c r="Z583" s="6">
        <v>97602</v>
      </c>
      <c r="AA583" s="6">
        <v>190114.06200000001</v>
      </c>
      <c r="AB583" s="6">
        <v>40750.07</v>
      </c>
      <c r="AC583" s="6">
        <v>905.69100000000003</v>
      </c>
      <c r="AD583" s="6">
        <v>25538.973000000002</v>
      </c>
      <c r="AE583" s="6">
        <v>95964.593999999997</v>
      </c>
      <c r="AF583" s="6">
        <v>28660.657999999999</v>
      </c>
      <c r="AG583" s="6">
        <v>362.36500000000001</v>
      </c>
      <c r="AH583" s="6">
        <v>52542.597999999998</v>
      </c>
      <c r="AI583" s="6">
        <v>2.5960000000000001</v>
      </c>
      <c r="AJ583" s="6">
        <v>38.287999999999997</v>
      </c>
      <c r="AK583" s="6">
        <v>0.26700000000000002</v>
      </c>
      <c r="AL583" s="6">
        <v>730.87199999999996</v>
      </c>
      <c r="AM583" s="6">
        <v>5.1050000000000004</v>
      </c>
      <c r="AN583" s="6">
        <v>15.31</v>
      </c>
      <c r="AO583" s="6">
        <v>9.9710000000000001</v>
      </c>
      <c r="AP583" s="6">
        <v>116.625</v>
      </c>
      <c r="AQ583" s="6">
        <v>0.81499999999999995</v>
      </c>
      <c r="AR583" s="6">
        <v>576.02</v>
      </c>
      <c r="AS583" s="6">
        <v>4.024</v>
      </c>
      <c r="AT583" s="6">
        <v>57.46</v>
      </c>
      <c r="AU583" s="6">
        <v>0.40100000000000002</v>
      </c>
      <c r="AV583" s="6">
        <v>321.19299999999998</v>
      </c>
      <c r="AW583" s="6">
        <v>2.2440000000000002</v>
      </c>
      <c r="AX583" s="6">
        <v>8.5000000000000006E-2</v>
      </c>
      <c r="AY583" s="6">
        <v>12.228999999999999</v>
      </c>
      <c r="AZ583" s="6">
        <v>7522.19</v>
      </c>
      <c r="BA583" s="6">
        <v>1.679</v>
      </c>
      <c r="BB583" s="6">
        <v>4.8769999999999998</v>
      </c>
      <c r="BC583" s="6">
        <v>4.5250000000000004</v>
      </c>
      <c r="BD583" s="6">
        <v>3.2029999999999998</v>
      </c>
      <c r="BE583" s="6">
        <v>5.09</v>
      </c>
      <c r="BF583" s="6">
        <v>7.452</v>
      </c>
      <c r="BG583" s="6">
        <v>9.5419999999999998</v>
      </c>
      <c r="BH583" s="6">
        <v>6.4859999999999998</v>
      </c>
      <c r="BI583" s="6">
        <v>6.6029999999999998</v>
      </c>
      <c r="BJ583" s="6">
        <v>15.002000000000001</v>
      </c>
      <c r="BK583" s="6">
        <v>13.962</v>
      </c>
      <c r="BL583" s="6">
        <v>6.1760000000000002</v>
      </c>
      <c r="BM583" s="6">
        <v>5.8620000000000001</v>
      </c>
      <c r="BN583" s="6">
        <v>10.092000000000001</v>
      </c>
      <c r="BO583" s="6">
        <v>12.706</v>
      </c>
      <c r="BP583" s="6">
        <v>2.3170000000000002</v>
      </c>
      <c r="BQ583" s="6">
        <v>2.9209999999999998</v>
      </c>
      <c r="BR583" s="6">
        <v>5.0209999999999999</v>
      </c>
      <c r="BS583" s="6">
        <v>6.6260000000000003</v>
      </c>
      <c r="BT583" s="6">
        <v>1.7999999999999999E-2</v>
      </c>
      <c r="BU583" s="6">
        <v>6.6000000000000003E-2</v>
      </c>
      <c r="BV583" s="6">
        <v>8.6999999999999994E-2</v>
      </c>
      <c r="BW583" s="6">
        <v>3.0000000000000001E-3</v>
      </c>
      <c r="BX583" s="6">
        <v>1427.44</v>
      </c>
      <c r="BY583" s="6">
        <v>2191.8000000000002</v>
      </c>
      <c r="BZ583" s="6">
        <v>-256.983</v>
      </c>
      <c r="CA583" s="6">
        <v>-16.695</v>
      </c>
    </row>
    <row r="584" spans="1:79" x14ac:dyDescent="0.25">
      <c r="A584" s="4" t="s">
        <v>53</v>
      </c>
      <c r="B584" s="4">
        <v>2010</v>
      </c>
      <c r="C584" s="4" t="s">
        <v>54</v>
      </c>
      <c r="D584" s="5">
        <v>143242592</v>
      </c>
      <c r="E584" s="5">
        <v>1750000000000</v>
      </c>
      <c r="F584" s="6">
        <v>22.722999999999999</v>
      </c>
      <c r="G584" s="6">
        <v>0.159</v>
      </c>
      <c r="H584" s="6">
        <v>1626.1880000000001</v>
      </c>
      <c r="I584" s="6">
        <v>86.882000000000005</v>
      </c>
      <c r="J584" s="7">
        <v>5.6440000000000001</v>
      </c>
      <c r="K584" s="6">
        <v>1780.9549999999999</v>
      </c>
      <c r="L584" s="6">
        <v>125.024</v>
      </c>
      <c r="M584" s="6">
        <v>7.55</v>
      </c>
      <c r="N584" s="6">
        <v>12.433</v>
      </c>
      <c r="O584" s="6">
        <v>0.57499999999999996</v>
      </c>
      <c r="P584" s="6">
        <v>0.22800000000000001</v>
      </c>
      <c r="Q584" s="6">
        <v>11.353</v>
      </c>
      <c r="R584" s="6">
        <v>0.52500000000000002</v>
      </c>
      <c r="S584" s="6">
        <v>0.20799999999999999</v>
      </c>
      <c r="T584" s="6">
        <v>416.73700000000002</v>
      </c>
      <c r="U584" s="6">
        <v>2.9089999999999998</v>
      </c>
      <c r="V584" s="6">
        <v>1356.961</v>
      </c>
      <c r="W584" s="6">
        <v>9.4730000000000008</v>
      </c>
      <c r="X584" s="6">
        <v>0.438</v>
      </c>
      <c r="Y584" s="6">
        <v>1406.9649999999999</v>
      </c>
      <c r="Z584" s="6">
        <v>99228.187999999995</v>
      </c>
      <c r="AA584" s="6">
        <v>191895.03099999999</v>
      </c>
      <c r="AB584" s="6">
        <v>41166.809000000001</v>
      </c>
      <c r="AC584" s="6">
        <v>953.56200000000001</v>
      </c>
      <c r="AD584" s="6">
        <v>26331.537</v>
      </c>
      <c r="AE584" s="6">
        <v>96119.358999999997</v>
      </c>
      <c r="AF584" s="6">
        <v>28992.504000000001</v>
      </c>
      <c r="AG584" s="6">
        <v>376.815</v>
      </c>
      <c r="AH584" s="6">
        <v>54554.843999999997</v>
      </c>
      <c r="AI584" s="6">
        <v>2.5209999999999999</v>
      </c>
      <c r="AJ584" s="6">
        <v>47.87</v>
      </c>
      <c r="AK584" s="6">
        <v>0.33400000000000002</v>
      </c>
      <c r="AL584" s="6">
        <v>792.56299999999999</v>
      </c>
      <c r="AM584" s="6">
        <v>5.5330000000000004</v>
      </c>
      <c r="AN584" s="6">
        <v>15.952</v>
      </c>
      <c r="AO584" s="6">
        <v>10.625</v>
      </c>
      <c r="AP584" s="6">
        <v>154.767</v>
      </c>
      <c r="AQ584" s="6">
        <v>1.08</v>
      </c>
      <c r="AR584" s="6">
        <v>599.16</v>
      </c>
      <c r="AS584" s="6">
        <v>4.1829999999999998</v>
      </c>
      <c r="AT584" s="6">
        <v>56.45</v>
      </c>
      <c r="AU584" s="6">
        <v>0.39400000000000002</v>
      </c>
      <c r="AV584" s="6">
        <v>331.84399999999999</v>
      </c>
      <c r="AW584" s="6">
        <v>2.3170000000000002</v>
      </c>
      <c r="AX584" s="6">
        <v>0.10100000000000001</v>
      </c>
      <c r="AY584" s="6">
        <v>14.45</v>
      </c>
      <c r="AZ584" s="6">
        <v>7814.5770000000002</v>
      </c>
      <c r="BA584" s="6">
        <v>1.8109999999999999</v>
      </c>
      <c r="BB584" s="6">
        <v>4.8739999999999997</v>
      </c>
      <c r="BC584" s="6">
        <v>4.6619999999999999</v>
      </c>
      <c r="BD584" s="6">
        <v>2.992</v>
      </c>
      <c r="BE584" s="6">
        <v>4.9450000000000003</v>
      </c>
      <c r="BF584" s="6">
        <v>7.3879999999999999</v>
      </c>
      <c r="BG584" s="6">
        <v>9.4499999999999993</v>
      </c>
      <c r="BH584" s="6">
        <v>6.41</v>
      </c>
      <c r="BI584" s="6">
        <v>6.7629999999999999</v>
      </c>
      <c r="BJ584" s="6">
        <v>14.925000000000001</v>
      </c>
      <c r="BK584" s="6">
        <v>13.887</v>
      </c>
      <c r="BL584" s="6">
        <v>6.0979999999999999</v>
      </c>
      <c r="BM584" s="6">
        <v>5.8630000000000004</v>
      </c>
      <c r="BN584" s="6">
        <v>12.542999999999999</v>
      </c>
      <c r="BO584" s="6">
        <v>12.792999999999999</v>
      </c>
      <c r="BP584" s="6">
        <v>3.1989999999999998</v>
      </c>
      <c r="BQ584" s="6">
        <v>2.9209999999999998</v>
      </c>
      <c r="BR584" s="6">
        <v>5.875</v>
      </c>
      <c r="BS584" s="6">
        <v>6.5570000000000004</v>
      </c>
      <c r="BT584" s="6">
        <v>1.7999999999999999E-2</v>
      </c>
      <c r="BU584" s="6">
        <v>6.6000000000000003E-2</v>
      </c>
      <c r="BV584" s="6">
        <v>8.7999999999999995E-2</v>
      </c>
      <c r="BW584" s="6">
        <v>3.0000000000000001E-3</v>
      </c>
      <c r="BX584" s="6">
        <v>1521.96</v>
      </c>
      <c r="BY584" s="6">
        <v>2285.0300000000002</v>
      </c>
      <c r="BZ584" s="6">
        <v>-269.226</v>
      </c>
      <c r="CA584" s="6">
        <v>-16.556000000000001</v>
      </c>
    </row>
    <row r="585" spans="1:79" x14ac:dyDescent="0.25">
      <c r="A585" s="4" t="s">
        <v>53</v>
      </c>
      <c r="B585" s="4">
        <v>2011</v>
      </c>
      <c r="C585" s="4" t="s">
        <v>54</v>
      </c>
      <c r="D585" s="5">
        <v>143364544</v>
      </c>
      <c r="E585" s="5">
        <v>1850000000000</v>
      </c>
      <c r="F585" s="6">
        <v>25.129000000000001</v>
      </c>
      <c r="G585" s="6">
        <v>0.17499999999999999</v>
      </c>
      <c r="H585" s="6">
        <v>1679.278</v>
      </c>
      <c r="I585" s="6">
        <v>53.091000000000001</v>
      </c>
      <c r="J585" s="7">
        <v>3.2650000000000001</v>
      </c>
      <c r="K585" s="6">
        <v>1764.6859999999999</v>
      </c>
      <c r="L585" s="6">
        <v>-16.268999999999998</v>
      </c>
      <c r="M585" s="6">
        <v>-0.91300000000000003</v>
      </c>
      <c r="N585" s="6">
        <v>12.308999999999999</v>
      </c>
      <c r="O585" s="6">
        <v>0.53500000000000003</v>
      </c>
      <c r="P585" s="6">
        <v>0.218</v>
      </c>
      <c r="Q585" s="6">
        <v>11.712999999999999</v>
      </c>
      <c r="R585" s="6">
        <v>0.50900000000000001</v>
      </c>
      <c r="S585" s="6">
        <v>0.20799999999999999</v>
      </c>
      <c r="T585" s="6">
        <v>427.83800000000002</v>
      </c>
      <c r="U585" s="6">
        <v>2.984</v>
      </c>
      <c r="V585" s="6">
        <v>1419.8</v>
      </c>
      <c r="W585" s="6">
        <v>9.9030000000000005</v>
      </c>
      <c r="X585" s="6">
        <v>0.43</v>
      </c>
      <c r="Y585" s="6">
        <v>1432.0930000000001</v>
      </c>
      <c r="Z585" s="6">
        <v>100907.469</v>
      </c>
      <c r="AA585" s="6">
        <v>193659.71900000001</v>
      </c>
      <c r="AB585" s="6">
        <v>41594.644999999997</v>
      </c>
      <c r="AC585" s="6">
        <v>1005.123</v>
      </c>
      <c r="AD585" s="6">
        <v>27147.199000000001</v>
      </c>
      <c r="AE585" s="6">
        <v>96204.766000000003</v>
      </c>
      <c r="AF585" s="6">
        <v>29336.620999999999</v>
      </c>
      <c r="AG585" s="6">
        <v>391.78699999999998</v>
      </c>
      <c r="AH585" s="6">
        <v>56364.211000000003</v>
      </c>
      <c r="AI585" s="6">
        <v>2.448</v>
      </c>
      <c r="AJ585" s="6">
        <v>51.561</v>
      </c>
      <c r="AK585" s="6">
        <v>0.36</v>
      </c>
      <c r="AL585" s="6">
        <v>815.66099999999994</v>
      </c>
      <c r="AM585" s="6">
        <v>5.6890000000000001</v>
      </c>
      <c r="AN585" s="6">
        <v>16.568000000000001</v>
      </c>
      <c r="AO585" s="6">
        <v>11.816000000000001</v>
      </c>
      <c r="AP585" s="6">
        <v>85.408000000000001</v>
      </c>
      <c r="AQ585" s="6">
        <v>0.59599999999999997</v>
      </c>
      <c r="AR585" s="6">
        <v>607.92999999999995</v>
      </c>
      <c r="AS585" s="6">
        <v>4.24</v>
      </c>
      <c r="AT585" s="6">
        <v>59.35</v>
      </c>
      <c r="AU585" s="6">
        <v>0.41399999999999998</v>
      </c>
      <c r="AV585" s="6">
        <v>344.11700000000002</v>
      </c>
      <c r="AW585" s="6">
        <v>2.4</v>
      </c>
      <c r="AX585" s="6">
        <v>0.104</v>
      </c>
      <c r="AY585" s="6">
        <v>14.972</v>
      </c>
      <c r="AZ585" s="6">
        <v>8080.6289999999999</v>
      </c>
      <c r="BA585" s="6">
        <v>1.8620000000000001</v>
      </c>
      <c r="BB585" s="6">
        <v>4.8689999999999998</v>
      </c>
      <c r="BC585" s="6">
        <v>4.4729999999999999</v>
      </c>
      <c r="BD585" s="6">
        <v>2.903</v>
      </c>
      <c r="BE585" s="6">
        <v>4.8049999999999997</v>
      </c>
      <c r="BF585" s="6">
        <v>7.3250000000000002</v>
      </c>
      <c r="BG585" s="6">
        <v>9.3550000000000004</v>
      </c>
      <c r="BH585" s="6">
        <v>6.3310000000000004</v>
      </c>
      <c r="BI585" s="6">
        <v>6.9470000000000001</v>
      </c>
      <c r="BJ585" s="6">
        <v>14.851000000000001</v>
      </c>
      <c r="BK585" s="6">
        <v>13.8</v>
      </c>
      <c r="BL585" s="6">
        <v>6.0270000000000001</v>
      </c>
      <c r="BM585" s="6">
        <v>5.8460000000000001</v>
      </c>
      <c r="BN585" s="6">
        <v>13.925000000000001</v>
      </c>
      <c r="BO585" s="6">
        <v>12.811</v>
      </c>
      <c r="BP585" s="6">
        <v>1.7210000000000001</v>
      </c>
      <c r="BQ585" s="6">
        <v>3.0219999999999998</v>
      </c>
      <c r="BR585" s="6">
        <v>5.4480000000000004</v>
      </c>
      <c r="BS585" s="6">
        <v>6.4909999999999997</v>
      </c>
      <c r="BT585" s="6">
        <v>1.7999999999999999E-2</v>
      </c>
      <c r="BU585" s="6">
        <v>6.7000000000000004E-2</v>
      </c>
      <c r="BV585" s="6">
        <v>8.8999999999999996E-2</v>
      </c>
      <c r="BW585" s="6">
        <v>3.0000000000000001E-3</v>
      </c>
      <c r="BX585" s="6">
        <v>1693.96</v>
      </c>
      <c r="BY585" s="6">
        <v>2375.29</v>
      </c>
      <c r="BZ585" s="6">
        <v>-259.47800000000001</v>
      </c>
      <c r="CA585" s="6">
        <v>-15.452</v>
      </c>
    </row>
    <row r="586" spans="1:79" x14ac:dyDescent="0.25">
      <c r="A586" s="4" t="s">
        <v>53</v>
      </c>
      <c r="B586" s="4">
        <v>2012</v>
      </c>
      <c r="C586" s="4" t="s">
        <v>54</v>
      </c>
      <c r="D586" s="5">
        <v>143629360</v>
      </c>
      <c r="E586" s="5">
        <v>1950000000000</v>
      </c>
      <c r="F586" s="6">
        <v>26.332000000000001</v>
      </c>
      <c r="G586" s="6">
        <v>0.183</v>
      </c>
      <c r="H586" s="6">
        <v>1694.576</v>
      </c>
      <c r="I586" s="6">
        <v>15.298</v>
      </c>
      <c r="J586" s="7">
        <v>0.91100000000000003</v>
      </c>
      <c r="K586" s="6">
        <v>1834.9079999999999</v>
      </c>
      <c r="L586" s="6">
        <v>70.221000000000004</v>
      </c>
      <c r="M586" s="6">
        <v>3.9790000000000001</v>
      </c>
      <c r="N586" s="6">
        <v>12.775</v>
      </c>
      <c r="O586" s="6">
        <v>0.53600000000000003</v>
      </c>
      <c r="P586" s="6">
        <v>0.22600000000000001</v>
      </c>
      <c r="Q586" s="6">
        <v>11.798</v>
      </c>
      <c r="R586" s="6">
        <v>0.495</v>
      </c>
      <c r="S586" s="6">
        <v>0.20799999999999999</v>
      </c>
      <c r="T586" s="6">
        <v>442.75</v>
      </c>
      <c r="U586" s="6">
        <v>3.0830000000000002</v>
      </c>
      <c r="V586" s="6">
        <v>1467.172</v>
      </c>
      <c r="W586" s="6">
        <v>10.215</v>
      </c>
      <c r="X586" s="6">
        <v>0.42899999999999999</v>
      </c>
      <c r="Y586" s="6">
        <v>1458.425</v>
      </c>
      <c r="Z586" s="6">
        <v>102602.04700000001</v>
      </c>
      <c r="AA586" s="6">
        <v>195494.625</v>
      </c>
      <c r="AB586" s="6">
        <v>42037.394999999997</v>
      </c>
      <c r="AC586" s="6">
        <v>1058.0509999999999</v>
      </c>
      <c r="AD586" s="6">
        <v>27952.173999999999</v>
      </c>
      <c r="AE586" s="6">
        <v>96345.093999999997</v>
      </c>
      <c r="AF586" s="6">
        <v>29688.393</v>
      </c>
      <c r="AG586" s="6">
        <v>407.60700000000003</v>
      </c>
      <c r="AH586" s="6">
        <v>56593.086000000003</v>
      </c>
      <c r="AI586" s="6">
        <v>2.3759999999999999</v>
      </c>
      <c r="AJ586" s="6">
        <v>52.927999999999997</v>
      </c>
      <c r="AK586" s="6">
        <v>0.36899999999999999</v>
      </c>
      <c r="AL586" s="6">
        <v>804.976</v>
      </c>
      <c r="AM586" s="6">
        <v>5.6050000000000004</v>
      </c>
      <c r="AN586" s="6">
        <v>16.391999999999999</v>
      </c>
      <c r="AO586" s="6">
        <v>11.659000000000001</v>
      </c>
      <c r="AP586" s="6">
        <v>140.33099999999999</v>
      </c>
      <c r="AQ586" s="6">
        <v>0.97699999999999998</v>
      </c>
      <c r="AR586" s="6">
        <v>605.41</v>
      </c>
      <c r="AS586" s="6">
        <v>4.2149999999999999</v>
      </c>
      <c r="AT586" s="6">
        <v>58.95</v>
      </c>
      <c r="AU586" s="6">
        <v>0.41</v>
      </c>
      <c r="AV586" s="6">
        <v>351.77100000000002</v>
      </c>
      <c r="AW586" s="6">
        <v>2.4489999999999998</v>
      </c>
      <c r="AX586" s="6">
        <v>0.11</v>
      </c>
      <c r="AY586" s="6">
        <v>15.82</v>
      </c>
      <c r="AZ586" s="6">
        <v>8128.4290000000001</v>
      </c>
      <c r="BA586" s="6">
        <v>1.9019999999999999</v>
      </c>
      <c r="BB586" s="6">
        <v>4.8410000000000002</v>
      </c>
      <c r="BC586" s="6">
        <v>4.6059999999999999</v>
      </c>
      <c r="BD586" s="6">
        <v>2.9670000000000001</v>
      </c>
      <c r="BE586" s="6">
        <v>4.6769999999999996</v>
      </c>
      <c r="BF586" s="6">
        <v>7.2640000000000002</v>
      </c>
      <c r="BG586" s="6">
        <v>9.2650000000000006</v>
      </c>
      <c r="BH586" s="6">
        <v>6.2560000000000002</v>
      </c>
      <c r="BI586" s="6">
        <v>7.125</v>
      </c>
      <c r="BJ586" s="6">
        <v>14.766</v>
      </c>
      <c r="BK586" s="6">
        <v>13.725</v>
      </c>
      <c r="BL586" s="6">
        <v>5.9580000000000002</v>
      </c>
      <c r="BM586" s="6">
        <v>5.8410000000000002</v>
      </c>
      <c r="BN586" s="6">
        <v>13.914999999999999</v>
      </c>
      <c r="BO586" s="6">
        <v>12.382999999999999</v>
      </c>
      <c r="BP586" s="6">
        <v>2.907</v>
      </c>
      <c r="BQ586" s="6">
        <v>3.048</v>
      </c>
      <c r="BR586" s="6">
        <v>5.726</v>
      </c>
      <c r="BS586" s="6">
        <v>6.431</v>
      </c>
      <c r="BT586" s="6">
        <v>1.7999999999999999E-2</v>
      </c>
      <c r="BU586" s="6">
        <v>6.8000000000000005E-2</v>
      </c>
      <c r="BV586" s="6">
        <v>8.8999999999999996E-2</v>
      </c>
      <c r="BW586" s="6">
        <v>3.0000000000000001E-3</v>
      </c>
      <c r="BX586" s="6">
        <v>1674.58</v>
      </c>
      <c r="BY586" s="6">
        <v>2354.33</v>
      </c>
      <c r="BZ586" s="6">
        <v>-227.404</v>
      </c>
      <c r="CA586" s="6">
        <v>-13.42</v>
      </c>
    </row>
    <row r="587" spans="1:79" x14ac:dyDescent="0.25">
      <c r="A587" s="4" t="s">
        <v>53</v>
      </c>
      <c r="B587" s="4">
        <v>2013</v>
      </c>
      <c r="C587" s="4" t="s">
        <v>54</v>
      </c>
      <c r="D587" s="5">
        <v>143956864</v>
      </c>
      <c r="E587" s="5">
        <v>2050000000000</v>
      </c>
      <c r="F587" s="6">
        <v>27.280999999999999</v>
      </c>
      <c r="G587" s="6">
        <v>0.19</v>
      </c>
      <c r="H587" s="6">
        <v>1632.7159999999999</v>
      </c>
      <c r="I587" s="6">
        <v>-61.86</v>
      </c>
      <c r="J587" s="7">
        <v>-3.65</v>
      </c>
      <c r="K587" s="6">
        <v>1772.3150000000001</v>
      </c>
      <c r="L587" s="6">
        <v>-62.593000000000004</v>
      </c>
      <c r="M587" s="6">
        <v>-3.411</v>
      </c>
      <c r="N587" s="6">
        <v>12.311</v>
      </c>
      <c r="O587" s="6">
        <v>0.51</v>
      </c>
      <c r="P587" s="6">
        <v>0.221</v>
      </c>
      <c r="Q587" s="6">
        <v>11.342000000000001</v>
      </c>
      <c r="R587" s="6">
        <v>0.47</v>
      </c>
      <c r="S587" s="6">
        <v>0.20300000000000001</v>
      </c>
      <c r="T587" s="6">
        <v>405.26299999999998</v>
      </c>
      <c r="U587" s="6">
        <v>2.8149999999999999</v>
      </c>
      <c r="V587" s="6">
        <v>1427.5129999999999</v>
      </c>
      <c r="W587" s="6">
        <v>9.9160000000000004</v>
      </c>
      <c r="X587" s="6">
        <v>0.41099999999999998</v>
      </c>
      <c r="Y587" s="6">
        <v>1485.7070000000001</v>
      </c>
      <c r="Z587" s="6">
        <v>104234.766</v>
      </c>
      <c r="AA587" s="6">
        <v>197266.93799999999</v>
      </c>
      <c r="AB587" s="6">
        <v>42442.656000000003</v>
      </c>
      <c r="AC587" s="6">
        <v>1106.8779999999999</v>
      </c>
      <c r="AD587" s="6">
        <v>28732.627</v>
      </c>
      <c r="AE587" s="6">
        <v>96484.695000000007</v>
      </c>
      <c r="AF587" s="6">
        <v>30043.037</v>
      </c>
      <c r="AG587" s="6">
        <v>423.85199999999998</v>
      </c>
      <c r="AH587" s="6">
        <v>55798.707000000002</v>
      </c>
      <c r="AI587" s="6">
        <v>2.3130000000000002</v>
      </c>
      <c r="AJ587" s="6">
        <v>48.828000000000003</v>
      </c>
      <c r="AK587" s="6">
        <v>0.33900000000000002</v>
      </c>
      <c r="AL587" s="6">
        <v>780.45399999999995</v>
      </c>
      <c r="AM587" s="6">
        <v>5.4210000000000003</v>
      </c>
      <c r="AN587" s="6">
        <v>16.099</v>
      </c>
      <c r="AO587" s="6">
        <v>11.343999999999999</v>
      </c>
      <c r="AP587" s="6">
        <v>139.59800000000001</v>
      </c>
      <c r="AQ587" s="6">
        <v>0.97</v>
      </c>
      <c r="AR587" s="6">
        <v>605</v>
      </c>
      <c r="AS587" s="6">
        <v>4.2030000000000003</v>
      </c>
      <c r="AT587" s="6">
        <v>56.77</v>
      </c>
      <c r="AU587" s="6">
        <v>0.39400000000000002</v>
      </c>
      <c r="AV587" s="6">
        <v>354.64600000000002</v>
      </c>
      <c r="AW587" s="6">
        <v>2.464</v>
      </c>
      <c r="AX587" s="6">
        <v>0.113</v>
      </c>
      <c r="AY587" s="6">
        <v>16.245000000000001</v>
      </c>
      <c r="AZ587" s="6">
        <v>8032.607</v>
      </c>
      <c r="BA587" s="6">
        <v>1.889</v>
      </c>
      <c r="BB587" s="6">
        <v>4.6230000000000002</v>
      </c>
      <c r="BC587" s="6">
        <v>4.4370000000000003</v>
      </c>
      <c r="BD587" s="6">
        <v>2.6970000000000001</v>
      </c>
      <c r="BE587" s="6">
        <v>4.5529999999999999</v>
      </c>
      <c r="BF587" s="6">
        <v>7.1989999999999998</v>
      </c>
      <c r="BG587" s="6">
        <v>9.1760000000000002</v>
      </c>
      <c r="BH587" s="6">
        <v>6.1790000000000003</v>
      </c>
      <c r="BI587" s="6">
        <v>7.2640000000000002</v>
      </c>
      <c r="BJ587" s="6">
        <v>14.670999999999999</v>
      </c>
      <c r="BK587" s="6">
        <v>13.654999999999999</v>
      </c>
      <c r="BL587" s="6">
        <v>5.891</v>
      </c>
      <c r="BM587" s="6">
        <v>5.8280000000000003</v>
      </c>
      <c r="BN587" s="6">
        <v>12.6</v>
      </c>
      <c r="BO587" s="6">
        <v>11.929</v>
      </c>
      <c r="BP587" s="6">
        <v>3.016</v>
      </c>
      <c r="BQ587" s="6">
        <v>3.05</v>
      </c>
      <c r="BR587" s="6">
        <v>5.5229999999999997</v>
      </c>
      <c r="BS587" s="6">
        <v>6.375</v>
      </c>
      <c r="BT587" s="6">
        <v>1.7999999999999999E-2</v>
      </c>
      <c r="BU587" s="6">
        <v>6.9000000000000006E-2</v>
      </c>
      <c r="BV587" s="6">
        <v>0.09</v>
      </c>
      <c r="BW587" s="6">
        <v>3.0000000000000001E-3</v>
      </c>
      <c r="BX587" s="6">
        <v>1633.1</v>
      </c>
      <c r="BY587" s="6">
        <v>2317.63</v>
      </c>
      <c r="BZ587" s="6">
        <v>-205.203</v>
      </c>
      <c r="CA587" s="6">
        <v>-12.568</v>
      </c>
    </row>
    <row r="588" spans="1:79" x14ac:dyDescent="0.25">
      <c r="A588" s="4" t="s">
        <v>53</v>
      </c>
      <c r="B588" s="4">
        <v>2014</v>
      </c>
      <c r="C588" s="4" t="s">
        <v>54</v>
      </c>
      <c r="D588" s="5">
        <v>144285072</v>
      </c>
      <c r="E588" s="5">
        <v>2150000000000</v>
      </c>
      <c r="F588" s="6">
        <v>26.452999999999999</v>
      </c>
      <c r="G588" s="6">
        <v>0.183</v>
      </c>
      <c r="H588" s="6">
        <v>1631.662</v>
      </c>
      <c r="I588" s="6">
        <v>-1.054</v>
      </c>
      <c r="J588" s="7">
        <v>-6.5000000000000002E-2</v>
      </c>
      <c r="K588" s="6">
        <v>1714.1389999999999</v>
      </c>
      <c r="L588" s="6">
        <v>-58.176000000000002</v>
      </c>
      <c r="M588" s="6">
        <v>-3.282</v>
      </c>
      <c r="N588" s="6">
        <v>11.88</v>
      </c>
      <c r="O588" s="6">
        <v>0.48199999999999998</v>
      </c>
      <c r="P588" s="6">
        <v>0.21299999999999999</v>
      </c>
      <c r="Q588" s="6">
        <v>11.308999999999999</v>
      </c>
      <c r="R588" s="6">
        <v>0.45800000000000002</v>
      </c>
      <c r="S588" s="6">
        <v>0.20300000000000001</v>
      </c>
      <c r="T588" s="6">
        <v>394.09500000000003</v>
      </c>
      <c r="U588" s="6">
        <v>2.7309999999999999</v>
      </c>
      <c r="V588" s="6">
        <v>1391.3140000000001</v>
      </c>
      <c r="W588" s="6">
        <v>9.6430000000000007</v>
      </c>
      <c r="X588" s="6">
        <v>0.39100000000000001</v>
      </c>
      <c r="Y588" s="6">
        <v>1512.16</v>
      </c>
      <c r="Z588" s="6">
        <v>105866.42200000001</v>
      </c>
      <c r="AA588" s="6">
        <v>198981.07800000001</v>
      </c>
      <c r="AB588" s="6">
        <v>42836.754000000001</v>
      </c>
      <c r="AC588" s="6">
        <v>1145.3440000000001</v>
      </c>
      <c r="AD588" s="6">
        <v>29505.381000000001</v>
      </c>
      <c r="AE588" s="6">
        <v>96567.172000000006</v>
      </c>
      <c r="AF588" s="6">
        <v>30426.241999999998</v>
      </c>
      <c r="AG588" s="6">
        <v>440.54199999999997</v>
      </c>
      <c r="AH588" s="6">
        <v>55844.656000000003</v>
      </c>
      <c r="AI588" s="6">
        <v>2.2629999999999999</v>
      </c>
      <c r="AJ588" s="6">
        <v>38.466000000000001</v>
      </c>
      <c r="AK588" s="6">
        <v>0.26700000000000002</v>
      </c>
      <c r="AL588" s="6">
        <v>772.75300000000004</v>
      </c>
      <c r="AM588" s="6">
        <v>5.3559999999999999</v>
      </c>
      <c r="AN588" s="6">
        <v>15.957000000000001</v>
      </c>
      <c r="AO588" s="6">
        <v>11.241</v>
      </c>
      <c r="AP588" s="6">
        <v>82.477000000000004</v>
      </c>
      <c r="AQ588" s="6">
        <v>0.57199999999999995</v>
      </c>
      <c r="AR588" s="6">
        <v>607.44000000000005</v>
      </c>
      <c r="AS588" s="6">
        <v>4.21</v>
      </c>
      <c r="AT588" s="6">
        <v>61.02</v>
      </c>
      <c r="AU588" s="6">
        <v>0.42299999999999999</v>
      </c>
      <c r="AV588" s="6">
        <v>383.20499999999998</v>
      </c>
      <c r="AW588" s="6">
        <v>2.6560000000000001</v>
      </c>
      <c r="AX588" s="6">
        <v>0.11600000000000001</v>
      </c>
      <c r="AY588" s="6">
        <v>16.690000000000001</v>
      </c>
      <c r="AZ588" s="6">
        <v>8057.55</v>
      </c>
      <c r="BA588" s="6">
        <v>1.764</v>
      </c>
      <c r="BB588" s="6">
        <v>4.5860000000000003</v>
      </c>
      <c r="BC588" s="6">
        <v>4.2329999999999997</v>
      </c>
      <c r="BD588" s="6">
        <v>2.6179999999999999</v>
      </c>
      <c r="BE588" s="6">
        <v>4.431</v>
      </c>
      <c r="BF588" s="6">
        <v>7.1360000000000001</v>
      </c>
      <c r="BG588" s="6">
        <v>9.0839999999999996</v>
      </c>
      <c r="BH588" s="6">
        <v>6.1020000000000003</v>
      </c>
      <c r="BI588" s="6">
        <v>7.33</v>
      </c>
      <c r="BJ588" s="6">
        <v>14.571</v>
      </c>
      <c r="BK588" s="6">
        <v>13.571999999999999</v>
      </c>
      <c r="BL588" s="6">
        <v>5.8330000000000002</v>
      </c>
      <c r="BM588" s="6">
        <v>5.8140000000000001</v>
      </c>
      <c r="BN588" s="6">
        <v>9.9160000000000004</v>
      </c>
      <c r="BO588" s="6">
        <v>11.612</v>
      </c>
      <c r="BP588" s="6">
        <v>1.677</v>
      </c>
      <c r="BQ588" s="6">
        <v>3.2810000000000001</v>
      </c>
      <c r="BR588" s="6">
        <v>5.4740000000000002</v>
      </c>
      <c r="BS588" s="6">
        <v>6.3239999999999998</v>
      </c>
      <c r="BT588" s="6">
        <v>1.7999999999999999E-2</v>
      </c>
      <c r="BU588" s="6">
        <v>6.9000000000000006E-2</v>
      </c>
      <c r="BV588" s="6">
        <v>9.0999999999999998E-2</v>
      </c>
      <c r="BW588" s="6">
        <v>4.0000000000000001E-3</v>
      </c>
      <c r="BX588" s="6">
        <v>1621.85</v>
      </c>
      <c r="BY588" s="6">
        <v>2302.34</v>
      </c>
      <c r="BZ588" s="6">
        <v>-240.34800000000001</v>
      </c>
      <c r="CA588" s="6">
        <v>-14.73</v>
      </c>
    </row>
    <row r="589" spans="1:79" x14ac:dyDescent="0.25">
      <c r="A589" s="4" t="s">
        <v>53</v>
      </c>
      <c r="B589" s="4">
        <v>2015</v>
      </c>
      <c r="C589" s="4" t="s">
        <v>54</v>
      </c>
      <c r="D589" s="5">
        <v>144668384</v>
      </c>
      <c r="E589" s="5">
        <v>2250000000000</v>
      </c>
      <c r="F589" s="6">
        <v>23.170999999999999</v>
      </c>
      <c r="G589" s="6">
        <v>0.16</v>
      </c>
      <c r="H589" s="6">
        <v>1629.713</v>
      </c>
      <c r="I589" s="6">
        <v>-1.9490000000000001</v>
      </c>
      <c r="J589" s="7">
        <v>-0.11899999999999999</v>
      </c>
      <c r="K589" s="6">
        <v>1840.2470000000001</v>
      </c>
      <c r="L589" s="6">
        <v>126.108</v>
      </c>
      <c r="M589" s="6">
        <v>7.3570000000000002</v>
      </c>
      <c r="N589" s="6">
        <v>12.72</v>
      </c>
      <c r="O589" s="6">
        <v>0.53100000000000003</v>
      </c>
      <c r="P589" s="6">
        <v>0.23200000000000001</v>
      </c>
      <c r="Q589" s="6">
        <v>11.265000000000001</v>
      </c>
      <c r="R589" s="6">
        <v>0.47099999999999997</v>
      </c>
      <c r="S589" s="6">
        <v>0.20499999999999999</v>
      </c>
      <c r="T589" s="6">
        <v>414.05900000000003</v>
      </c>
      <c r="U589" s="6">
        <v>2.8620000000000001</v>
      </c>
      <c r="V589" s="6">
        <v>1317.607</v>
      </c>
      <c r="W589" s="6">
        <v>9.1080000000000005</v>
      </c>
      <c r="X589" s="6">
        <v>0.38</v>
      </c>
      <c r="Y589" s="6">
        <v>1535.3309999999999</v>
      </c>
      <c r="Z589" s="6">
        <v>107496.133</v>
      </c>
      <c r="AA589" s="6">
        <v>200821.32800000001</v>
      </c>
      <c r="AB589" s="6">
        <v>43250.815999999999</v>
      </c>
      <c r="AC589" s="6">
        <v>1178.367</v>
      </c>
      <c r="AD589" s="6">
        <v>30242.078000000001</v>
      </c>
      <c r="AE589" s="6">
        <v>96777.710999999996</v>
      </c>
      <c r="AF589" s="6">
        <v>30832.107</v>
      </c>
      <c r="AG589" s="6">
        <v>457.43900000000002</v>
      </c>
      <c r="AH589" s="6">
        <v>54818.855000000003</v>
      </c>
      <c r="AI589" s="6">
        <v>2.29</v>
      </c>
      <c r="AJ589" s="6">
        <v>33.023000000000003</v>
      </c>
      <c r="AK589" s="6">
        <v>0.22800000000000001</v>
      </c>
      <c r="AL589" s="6">
        <v>736.69799999999998</v>
      </c>
      <c r="AM589" s="6">
        <v>5.0919999999999996</v>
      </c>
      <c r="AN589" s="6">
        <v>15.811</v>
      </c>
      <c r="AO589" s="6">
        <v>11.079000000000001</v>
      </c>
      <c r="AP589" s="6">
        <v>210.53299999999999</v>
      </c>
      <c r="AQ589" s="6">
        <v>1.4550000000000001</v>
      </c>
      <c r="AR589" s="6">
        <v>612.01</v>
      </c>
      <c r="AS589" s="6">
        <v>4.2300000000000004</v>
      </c>
      <c r="AT589" s="6">
        <v>58.68</v>
      </c>
      <c r="AU589" s="6">
        <v>0.40600000000000003</v>
      </c>
      <c r="AV589" s="6">
        <v>405.86500000000001</v>
      </c>
      <c r="AW589" s="6">
        <v>2.8050000000000002</v>
      </c>
      <c r="AX589" s="6">
        <v>0.11700000000000001</v>
      </c>
      <c r="AY589" s="6">
        <v>16.896999999999998</v>
      </c>
      <c r="AZ589" s="6">
        <v>7930.5550000000003</v>
      </c>
      <c r="BA589" s="6">
        <v>1.6040000000000001</v>
      </c>
      <c r="BB589" s="6">
        <v>4.5830000000000002</v>
      </c>
      <c r="BC589" s="6">
        <v>4.4950000000000001</v>
      </c>
      <c r="BD589" s="6">
        <v>2.8149999999999999</v>
      </c>
      <c r="BE589" s="6">
        <v>4.3159999999999998</v>
      </c>
      <c r="BF589" s="6">
        <v>7.077</v>
      </c>
      <c r="BG589" s="6">
        <v>9</v>
      </c>
      <c r="BH589" s="6">
        <v>6.0350000000000001</v>
      </c>
      <c r="BI589" s="6">
        <v>7.3609999999999998</v>
      </c>
      <c r="BJ589" s="6">
        <v>14.45</v>
      </c>
      <c r="BK589" s="6">
        <v>13.5</v>
      </c>
      <c r="BL589" s="6">
        <v>5.7779999999999996</v>
      </c>
      <c r="BM589" s="6">
        <v>5.8049999999999997</v>
      </c>
      <c r="BN589" s="6">
        <v>8.61</v>
      </c>
      <c r="BO589" s="6">
        <v>10.853</v>
      </c>
      <c r="BP589" s="6">
        <v>3.9089999999999998</v>
      </c>
      <c r="BQ589" s="6">
        <v>3.4020000000000001</v>
      </c>
      <c r="BR589" s="6">
        <v>5.5810000000000004</v>
      </c>
      <c r="BS589" s="6">
        <v>6.2789999999999999</v>
      </c>
      <c r="BT589" s="6">
        <v>1.7999999999999999E-2</v>
      </c>
      <c r="BU589" s="6">
        <v>7.0000000000000007E-2</v>
      </c>
      <c r="BV589" s="6">
        <v>9.1999999999999998E-2</v>
      </c>
      <c r="BW589" s="6">
        <v>4.0000000000000001E-3</v>
      </c>
      <c r="BX589" s="6">
        <v>1602.81</v>
      </c>
      <c r="BY589" s="6">
        <v>2287.29</v>
      </c>
      <c r="BZ589" s="6">
        <v>-312.10599999999999</v>
      </c>
      <c r="CA589" s="6">
        <v>-19.151</v>
      </c>
    </row>
    <row r="590" spans="1:79" x14ac:dyDescent="0.25">
      <c r="A590" s="4" t="s">
        <v>53</v>
      </c>
      <c r="B590" s="4">
        <v>2016</v>
      </c>
      <c r="C590" s="4" t="s">
        <v>54</v>
      </c>
      <c r="D590" s="5">
        <v>145109152</v>
      </c>
      <c r="E590" s="5">
        <v>2350000000000</v>
      </c>
      <c r="F590" s="6">
        <v>20.431999999999999</v>
      </c>
      <c r="G590" s="6">
        <v>0.14099999999999999</v>
      </c>
      <c r="H590" s="6">
        <v>1624.7560000000001</v>
      </c>
      <c r="I590" s="6">
        <v>-4.9569999999999999</v>
      </c>
      <c r="J590" s="7">
        <v>-0.30399999999999999</v>
      </c>
      <c r="K590" s="6">
        <v>1916.5940000000001</v>
      </c>
      <c r="L590" s="6">
        <v>76.346999999999994</v>
      </c>
      <c r="M590" s="6">
        <v>4.149</v>
      </c>
      <c r="N590" s="6">
        <v>13.208</v>
      </c>
      <c r="O590" s="6">
        <v>0.55400000000000005</v>
      </c>
      <c r="P590" s="6">
        <v>0.23699999999999999</v>
      </c>
      <c r="Q590" s="6">
        <v>11.196999999999999</v>
      </c>
      <c r="R590" s="6">
        <v>0.46899999999999997</v>
      </c>
      <c r="S590" s="6">
        <v>0.20100000000000001</v>
      </c>
      <c r="T590" s="6">
        <v>402.19299999999998</v>
      </c>
      <c r="U590" s="6">
        <v>2.7719999999999998</v>
      </c>
      <c r="V590" s="6">
        <v>1359.4570000000001</v>
      </c>
      <c r="W590" s="6">
        <v>9.3689999999999998</v>
      </c>
      <c r="X590" s="6">
        <v>0.39300000000000002</v>
      </c>
      <c r="Y590" s="6">
        <v>1555.7629999999999</v>
      </c>
      <c r="Z590" s="6">
        <v>109120.891</v>
      </c>
      <c r="AA590" s="6">
        <v>202737.90599999999</v>
      </c>
      <c r="AB590" s="6">
        <v>43653.004000000001</v>
      </c>
      <c r="AC590" s="6">
        <v>1214.585</v>
      </c>
      <c r="AD590" s="6">
        <v>30991.865000000002</v>
      </c>
      <c r="AE590" s="6">
        <v>97069.547000000006</v>
      </c>
      <c r="AF590" s="6">
        <v>31232.474999999999</v>
      </c>
      <c r="AG590" s="6">
        <v>473.197</v>
      </c>
      <c r="AH590" s="6">
        <v>55769.245999999999</v>
      </c>
      <c r="AI590" s="6">
        <v>2.3380000000000001</v>
      </c>
      <c r="AJ590" s="6">
        <v>36.218000000000004</v>
      </c>
      <c r="AK590" s="6">
        <v>0.25</v>
      </c>
      <c r="AL590" s="6">
        <v>749.78800000000001</v>
      </c>
      <c r="AM590" s="6">
        <v>5.1669999999999998</v>
      </c>
      <c r="AN590" s="6">
        <v>15.752000000000001</v>
      </c>
      <c r="AO590" s="6">
        <v>11.949</v>
      </c>
      <c r="AP590" s="6">
        <v>291.83800000000002</v>
      </c>
      <c r="AQ590" s="6">
        <v>2.0110000000000001</v>
      </c>
      <c r="AR590" s="6">
        <v>629.52</v>
      </c>
      <c r="AS590" s="6">
        <v>4.3380000000000001</v>
      </c>
      <c r="AT590" s="6">
        <v>63.32</v>
      </c>
      <c r="AU590" s="6">
        <v>0.436</v>
      </c>
      <c r="AV590" s="6">
        <v>400.36700000000002</v>
      </c>
      <c r="AW590" s="6">
        <v>2.7589999999999999</v>
      </c>
      <c r="AX590" s="6">
        <v>0.109</v>
      </c>
      <c r="AY590" s="6">
        <v>15.757999999999999</v>
      </c>
      <c r="AZ590" s="6">
        <v>8092.6279999999997</v>
      </c>
      <c r="BA590" s="6">
        <v>1.373</v>
      </c>
      <c r="BB590" s="6">
        <v>4.5739999999999998</v>
      </c>
      <c r="BC590" s="6">
        <v>4.7850000000000001</v>
      </c>
      <c r="BD590" s="6">
        <v>2.8010000000000002</v>
      </c>
      <c r="BE590" s="6">
        <v>4.1980000000000004</v>
      </c>
      <c r="BF590" s="6">
        <v>7.02</v>
      </c>
      <c r="BG590" s="6">
        <v>8.9260000000000002</v>
      </c>
      <c r="BH590" s="6">
        <v>5.9710000000000001</v>
      </c>
      <c r="BI590" s="6">
        <v>7.4119999999999999</v>
      </c>
      <c r="BJ590" s="6">
        <v>14.331</v>
      </c>
      <c r="BK590" s="6">
        <v>13.455</v>
      </c>
      <c r="BL590" s="6">
        <v>5.7240000000000002</v>
      </c>
      <c r="BM590" s="6">
        <v>5.7850000000000001</v>
      </c>
      <c r="BN590" s="6">
        <v>9.5719999999999992</v>
      </c>
      <c r="BO590" s="6">
        <v>10.752000000000001</v>
      </c>
      <c r="BP590" s="6">
        <v>6.4450000000000003</v>
      </c>
      <c r="BQ590" s="6">
        <v>3.33</v>
      </c>
      <c r="BR590" s="6">
        <v>5.2510000000000003</v>
      </c>
      <c r="BS590" s="6">
        <v>6.242</v>
      </c>
      <c r="BT590" s="6">
        <v>1.7999999999999999E-2</v>
      </c>
      <c r="BU590" s="6">
        <v>7.0999999999999994E-2</v>
      </c>
      <c r="BV590" s="6">
        <v>9.2999999999999999E-2</v>
      </c>
      <c r="BW590" s="6">
        <v>4.0000000000000001E-3</v>
      </c>
      <c r="BX590" s="6">
        <v>1733.91</v>
      </c>
      <c r="BY590" s="6">
        <v>2285.75</v>
      </c>
      <c r="BZ590" s="6">
        <v>-265.29899999999998</v>
      </c>
      <c r="CA590" s="6">
        <v>-16.329000000000001</v>
      </c>
    </row>
    <row r="591" spans="1:79" x14ac:dyDescent="0.25">
      <c r="A591" s="4" t="s">
        <v>53</v>
      </c>
      <c r="B591" s="4">
        <v>2017</v>
      </c>
      <c r="C591" s="4" t="s">
        <v>54</v>
      </c>
      <c r="D591" s="5">
        <v>145452544</v>
      </c>
      <c r="E591" s="5">
        <v>2450000000000</v>
      </c>
      <c r="F591" s="6">
        <v>20.512</v>
      </c>
      <c r="G591" s="6">
        <v>0.14099999999999999</v>
      </c>
      <c r="H591" s="6">
        <v>1654.154</v>
      </c>
      <c r="I591" s="6">
        <v>29.398</v>
      </c>
      <c r="J591" s="7">
        <v>1.8089999999999999</v>
      </c>
      <c r="K591" s="6">
        <v>1981.3130000000001</v>
      </c>
      <c r="L591" s="6">
        <v>64.718999999999994</v>
      </c>
      <c r="M591" s="6">
        <v>3.3769999999999998</v>
      </c>
      <c r="N591" s="6">
        <v>13.622</v>
      </c>
      <c r="O591" s="6">
        <v>0.56200000000000006</v>
      </c>
      <c r="P591" s="6">
        <v>0.24299999999999999</v>
      </c>
      <c r="Q591" s="6">
        <v>11.372</v>
      </c>
      <c r="R591" s="6">
        <v>0.46899999999999997</v>
      </c>
      <c r="S591" s="6">
        <v>0.20300000000000001</v>
      </c>
      <c r="T591" s="6">
        <v>384.72399999999999</v>
      </c>
      <c r="U591" s="6">
        <v>2.645</v>
      </c>
      <c r="V591" s="6">
        <v>1393.913</v>
      </c>
      <c r="W591" s="6">
        <v>9.5830000000000002</v>
      </c>
      <c r="X591" s="6">
        <v>0.39600000000000002</v>
      </c>
      <c r="Y591" s="6">
        <v>1576.2760000000001</v>
      </c>
      <c r="Z591" s="6">
        <v>110775.04700000001</v>
      </c>
      <c r="AA591" s="6">
        <v>204719.21900000001</v>
      </c>
      <c r="AB591" s="6">
        <v>44037.73</v>
      </c>
      <c r="AC591" s="6">
        <v>1256.511</v>
      </c>
      <c r="AD591" s="6">
        <v>31769.101999999999</v>
      </c>
      <c r="AE591" s="6">
        <v>97396.702999999994</v>
      </c>
      <c r="AF591" s="6">
        <v>31645.971000000001</v>
      </c>
      <c r="AG591" s="6">
        <v>489.45600000000002</v>
      </c>
      <c r="AH591" s="6">
        <v>55974.684000000001</v>
      </c>
      <c r="AI591" s="6">
        <v>2.31</v>
      </c>
      <c r="AJ591" s="6">
        <v>41.926000000000002</v>
      </c>
      <c r="AK591" s="6">
        <v>0.28799999999999998</v>
      </c>
      <c r="AL591" s="6">
        <v>777.23599999999999</v>
      </c>
      <c r="AM591" s="6">
        <v>5.3440000000000003</v>
      </c>
      <c r="AN591" s="6">
        <v>15.981999999999999</v>
      </c>
      <c r="AO591" s="6">
        <v>12.167</v>
      </c>
      <c r="AP591" s="6">
        <v>327.15899999999999</v>
      </c>
      <c r="AQ591" s="6">
        <v>2.2490000000000001</v>
      </c>
      <c r="AR591" s="6">
        <v>643.54</v>
      </c>
      <c r="AS591" s="6">
        <v>4.4240000000000004</v>
      </c>
      <c r="AT591" s="6">
        <v>62.43</v>
      </c>
      <c r="AU591" s="6">
        <v>0.42899999999999999</v>
      </c>
      <c r="AV591" s="6">
        <v>413.49700000000001</v>
      </c>
      <c r="AW591" s="6">
        <v>2.843</v>
      </c>
      <c r="AX591" s="6">
        <v>0.112</v>
      </c>
      <c r="AY591" s="6">
        <v>16.259</v>
      </c>
      <c r="AZ591" s="6">
        <v>8141.66</v>
      </c>
      <c r="BA591" s="6">
        <v>1.36</v>
      </c>
      <c r="BB591" s="6">
        <v>4.5830000000000002</v>
      </c>
      <c r="BC591" s="6">
        <v>4.9009999999999998</v>
      </c>
      <c r="BD591" s="6">
        <v>2.6520000000000001</v>
      </c>
      <c r="BE591" s="6">
        <v>4.0869999999999997</v>
      </c>
      <c r="BF591" s="6">
        <v>6.9640000000000004</v>
      </c>
      <c r="BG591" s="6">
        <v>8.8550000000000004</v>
      </c>
      <c r="BH591" s="6">
        <v>5.907</v>
      </c>
      <c r="BI591" s="6">
        <v>7.4889999999999999</v>
      </c>
      <c r="BJ591" s="6">
        <v>14.221</v>
      </c>
      <c r="BK591" s="6">
        <v>13.42</v>
      </c>
      <c r="BL591" s="6">
        <v>5.673</v>
      </c>
      <c r="BM591" s="6">
        <v>5.77</v>
      </c>
      <c r="BN591" s="6">
        <v>10.696</v>
      </c>
      <c r="BO591" s="6">
        <v>10.878</v>
      </c>
      <c r="BP591" s="6">
        <v>7.5519999999999996</v>
      </c>
      <c r="BQ591" s="6">
        <v>3.3780000000000001</v>
      </c>
      <c r="BR591" s="6">
        <v>5.3789999999999996</v>
      </c>
      <c r="BS591" s="6">
        <v>6.21</v>
      </c>
      <c r="BT591" s="6">
        <v>1.9E-2</v>
      </c>
      <c r="BU591" s="6">
        <v>7.1999999999999995E-2</v>
      </c>
      <c r="BV591" s="6">
        <v>9.4E-2</v>
      </c>
      <c r="BW591" s="6">
        <v>4.0000000000000001E-3</v>
      </c>
      <c r="BX591" s="6">
        <v>1769.69</v>
      </c>
      <c r="BY591" s="6">
        <v>2324.5700000000002</v>
      </c>
      <c r="BZ591" s="6">
        <v>-260.24099999999999</v>
      </c>
      <c r="CA591" s="6">
        <v>-15.733000000000001</v>
      </c>
    </row>
    <row r="592" spans="1:79" x14ac:dyDescent="0.25">
      <c r="A592" s="4" t="s">
        <v>53</v>
      </c>
      <c r="B592" s="4">
        <v>2018</v>
      </c>
      <c r="C592" s="4" t="s">
        <v>54</v>
      </c>
      <c r="D592" s="5">
        <v>145652288</v>
      </c>
      <c r="E592" s="5">
        <v>2550000000000</v>
      </c>
      <c r="F592" s="6">
        <v>20.091000000000001</v>
      </c>
      <c r="G592" s="6">
        <v>0.13800000000000001</v>
      </c>
      <c r="H592" s="6">
        <v>1700.453</v>
      </c>
      <c r="I592" s="6">
        <v>46.298999999999999</v>
      </c>
      <c r="J592" s="7">
        <v>2.7989999999999999</v>
      </c>
      <c r="K592" s="6">
        <v>2075.17</v>
      </c>
      <c r="L592" s="6">
        <v>93.858000000000004</v>
      </c>
      <c r="M592" s="6">
        <v>4.7370000000000001</v>
      </c>
      <c r="N592" s="6">
        <v>14.247</v>
      </c>
      <c r="O592" s="6">
        <v>0.57399999999999995</v>
      </c>
      <c r="P592" s="6">
        <v>0.246</v>
      </c>
      <c r="Q592" s="6">
        <v>11.675000000000001</v>
      </c>
      <c r="R592" s="6">
        <v>0.47099999999999997</v>
      </c>
      <c r="S592" s="6">
        <v>0.20100000000000001</v>
      </c>
      <c r="T592" s="6">
        <v>396.392</v>
      </c>
      <c r="U592" s="6">
        <v>2.7210000000000001</v>
      </c>
      <c r="V592" s="6">
        <v>1356.9839999999999</v>
      </c>
      <c r="W592" s="6">
        <v>9.3170000000000002</v>
      </c>
      <c r="X592" s="6">
        <v>0.376</v>
      </c>
      <c r="Y592" s="6">
        <v>1596.366</v>
      </c>
      <c r="Z592" s="6">
        <v>112475.5</v>
      </c>
      <c r="AA592" s="6">
        <v>206794.391</v>
      </c>
      <c r="AB592" s="6">
        <v>44434.120999999999</v>
      </c>
      <c r="AC592" s="6">
        <v>1305.9490000000001</v>
      </c>
      <c r="AD592" s="6">
        <v>32594.518</v>
      </c>
      <c r="AE592" s="6">
        <v>97771.422000000006</v>
      </c>
      <c r="AF592" s="6">
        <v>32037.486000000001</v>
      </c>
      <c r="AG592" s="6">
        <v>507.05599999999998</v>
      </c>
      <c r="AH592" s="6">
        <v>57958.258000000002</v>
      </c>
      <c r="AI592" s="6">
        <v>2.3359999999999999</v>
      </c>
      <c r="AJ592" s="6">
        <v>49.438000000000002</v>
      </c>
      <c r="AK592" s="6">
        <v>0.33900000000000002</v>
      </c>
      <c r="AL592" s="6">
        <v>825.41499999999996</v>
      </c>
      <c r="AM592" s="6">
        <v>5.6669999999999998</v>
      </c>
      <c r="AN592" s="6">
        <v>16.611000000000001</v>
      </c>
      <c r="AO592" s="6">
        <v>12.826000000000001</v>
      </c>
      <c r="AP592" s="6">
        <v>374.71699999999998</v>
      </c>
      <c r="AQ592" s="6">
        <v>2.573</v>
      </c>
      <c r="AR592" s="6">
        <v>673.31</v>
      </c>
      <c r="AS592" s="6">
        <v>4.6230000000000002</v>
      </c>
      <c r="AT592" s="6">
        <v>64.67</v>
      </c>
      <c r="AU592" s="6">
        <v>0.44400000000000001</v>
      </c>
      <c r="AV592" s="6">
        <v>391.51600000000002</v>
      </c>
      <c r="AW592" s="6">
        <v>2.6880000000000002</v>
      </c>
      <c r="AX592" s="6">
        <v>0.121</v>
      </c>
      <c r="AY592" s="6">
        <v>17.600999999999999</v>
      </c>
      <c r="AZ592" s="6">
        <v>8441.7530000000006</v>
      </c>
      <c r="BA592" s="6">
        <v>1.28</v>
      </c>
      <c r="BB592" s="6">
        <v>4.617</v>
      </c>
      <c r="BC592" s="6">
        <v>5.0599999999999996</v>
      </c>
      <c r="BD592" s="6">
        <v>2.6880000000000002</v>
      </c>
      <c r="BE592" s="6">
        <v>3.9769999999999999</v>
      </c>
      <c r="BF592" s="6">
        <v>6.9109999999999996</v>
      </c>
      <c r="BG592" s="6">
        <v>8.7889999999999997</v>
      </c>
      <c r="BH592" s="6">
        <v>5.8440000000000003</v>
      </c>
      <c r="BI592" s="6">
        <v>7.5970000000000004</v>
      </c>
      <c r="BJ592" s="6">
        <v>14.114000000000001</v>
      </c>
      <c r="BK592" s="6">
        <v>13.395</v>
      </c>
      <c r="BL592" s="6">
        <v>5.62</v>
      </c>
      <c r="BM592" s="6">
        <v>5.7720000000000002</v>
      </c>
      <c r="BN592" s="6">
        <v>11.996</v>
      </c>
      <c r="BO592" s="6">
        <v>10.962</v>
      </c>
      <c r="BP592" s="6">
        <v>8.9619999999999997</v>
      </c>
      <c r="BQ592" s="6">
        <v>3.1920000000000002</v>
      </c>
      <c r="BR592" s="6">
        <v>5.819</v>
      </c>
      <c r="BS592" s="6">
        <v>6.181</v>
      </c>
      <c r="BT592" s="6">
        <v>1.9E-2</v>
      </c>
      <c r="BU592" s="6">
        <v>7.1999999999999995E-2</v>
      </c>
      <c r="BV592" s="6">
        <v>9.5000000000000001E-2</v>
      </c>
      <c r="BW592" s="6">
        <v>4.0000000000000001E-3</v>
      </c>
      <c r="BX592" s="6">
        <v>1868.15</v>
      </c>
      <c r="BY592" s="6">
        <v>2419.4699999999998</v>
      </c>
      <c r="BZ592" s="6">
        <v>-343.46899999999999</v>
      </c>
      <c r="CA592" s="6">
        <v>-20.199000000000002</v>
      </c>
    </row>
    <row r="593" spans="1:79" x14ac:dyDescent="0.25">
      <c r="A593" s="4" t="s">
        <v>53</v>
      </c>
      <c r="B593" s="4">
        <v>2019</v>
      </c>
      <c r="C593" s="4" t="s">
        <v>54</v>
      </c>
      <c r="D593" s="5">
        <v>145742288</v>
      </c>
      <c r="E593" s="5">
        <v>2650000000000</v>
      </c>
      <c r="F593" s="6">
        <v>20.306000000000001</v>
      </c>
      <c r="G593" s="6">
        <v>0.13900000000000001</v>
      </c>
      <c r="H593" s="6">
        <v>1692.3630000000001</v>
      </c>
      <c r="I593" s="6">
        <v>-8.0890000000000004</v>
      </c>
      <c r="J593" s="7">
        <v>-0.47599999999999998</v>
      </c>
      <c r="K593" s="6">
        <v>2095.33</v>
      </c>
      <c r="L593" s="6">
        <v>20.16</v>
      </c>
      <c r="M593" s="6">
        <v>0.97099999999999997</v>
      </c>
      <c r="N593" s="6">
        <v>14.377000000000001</v>
      </c>
      <c r="O593" s="8">
        <f>AVERAGE($O$574:$O$592)</f>
        <v>0.6295789473684209</v>
      </c>
      <c r="P593" s="6">
        <v>0.25</v>
      </c>
      <c r="Q593" s="6">
        <v>11.612</v>
      </c>
      <c r="R593" s="8">
        <f>AVERAGE($R$574:$R$592)</f>
        <v>0.60589473684210515</v>
      </c>
      <c r="S593" s="6">
        <v>0.20200000000000001</v>
      </c>
      <c r="T593" s="6">
        <v>390.36500000000001</v>
      </c>
      <c r="U593" s="6">
        <v>2.6779999999999999</v>
      </c>
      <c r="V593" s="6">
        <v>1379.981</v>
      </c>
      <c r="W593" s="6">
        <v>9.4689999999999994</v>
      </c>
      <c r="X593" s="8">
        <f>AVERAGE($X$574:$X$592)</f>
        <v>0.47778947368421049</v>
      </c>
      <c r="Y593" s="6">
        <v>1616.672</v>
      </c>
      <c r="Z593" s="6">
        <v>114167.867</v>
      </c>
      <c r="AA593" s="6">
        <v>208889.71900000001</v>
      </c>
      <c r="AB593" s="6">
        <v>44824.483999999997</v>
      </c>
      <c r="AC593" s="6">
        <v>1368.604</v>
      </c>
      <c r="AD593" s="6">
        <v>33398.379000000001</v>
      </c>
      <c r="AE593" s="6">
        <v>98174.383000000002</v>
      </c>
      <c r="AF593" s="6">
        <v>32435.903999999999</v>
      </c>
      <c r="AG593" s="6">
        <v>523.81399999999996</v>
      </c>
      <c r="AH593" s="6">
        <v>57486.199000000001</v>
      </c>
      <c r="AI593" s="8">
        <f>AVERAGE($AI$574:$AI$592)</f>
        <v>2.9474210526315789</v>
      </c>
      <c r="AJ593" s="6">
        <v>62.655000000000001</v>
      </c>
      <c r="AK593" s="6">
        <v>0.43</v>
      </c>
      <c r="AL593" s="6">
        <v>803.86300000000006</v>
      </c>
      <c r="AM593" s="6">
        <v>5.516</v>
      </c>
      <c r="AN593" s="6">
        <v>16.995000000000001</v>
      </c>
      <c r="AO593" s="6">
        <v>13.207000000000001</v>
      </c>
      <c r="AP593" s="6">
        <v>402.96699999999998</v>
      </c>
      <c r="AQ593" s="6">
        <v>2.7650000000000001</v>
      </c>
      <c r="AR593" s="6">
        <v>687.4</v>
      </c>
      <c r="AS593" s="6">
        <v>4.7169999999999996</v>
      </c>
      <c r="AT593" s="6">
        <v>65.12</v>
      </c>
      <c r="AU593" s="6">
        <v>0.44700000000000001</v>
      </c>
      <c r="AV593" s="6">
        <v>398.41699999999997</v>
      </c>
      <c r="AW593" s="6">
        <v>2.734</v>
      </c>
      <c r="AX593" s="6">
        <v>0.115</v>
      </c>
      <c r="AY593" s="6">
        <v>16.757000000000001</v>
      </c>
      <c r="AZ593" s="6">
        <v>8378.17</v>
      </c>
      <c r="BA593" s="6">
        <v>1.2549999999999999</v>
      </c>
      <c r="BB593" s="6">
        <v>4.5640000000000001</v>
      </c>
      <c r="BC593" s="6">
        <v>5.032</v>
      </c>
      <c r="BD593" s="6">
        <v>2.6509999999999998</v>
      </c>
      <c r="BE593" s="6">
        <v>3.8719999999999999</v>
      </c>
      <c r="BF593" s="6">
        <v>6.859</v>
      </c>
      <c r="BG593" s="6">
        <v>8.7240000000000002</v>
      </c>
      <c r="BH593" s="6">
        <v>5.7839999999999998</v>
      </c>
      <c r="BI593" s="6">
        <v>7.7629999999999999</v>
      </c>
      <c r="BJ593" s="6">
        <v>13.999000000000001</v>
      </c>
      <c r="BK593" s="6">
        <v>13.366</v>
      </c>
      <c r="BL593" s="6">
        <v>5.569</v>
      </c>
      <c r="BM593" s="6">
        <v>5.7610000000000001</v>
      </c>
      <c r="BN593" s="6">
        <v>14.263999999999999</v>
      </c>
      <c r="BO593" s="6">
        <v>10.510999999999999</v>
      </c>
      <c r="BP593" s="6">
        <v>8.8420000000000005</v>
      </c>
      <c r="BQ593" s="6">
        <v>3.2269999999999999</v>
      </c>
      <c r="BR593" s="6">
        <v>5.4649999999999999</v>
      </c>
      <c r="BS593" s="6">
        <v>6.1520000000000001</v>
      </c>
      <c r="BT593" s="6">
        <v>1.9E-2</v>
      </c>
      <c r="BU593" s="6">
        <v>7.2999999999999995E-2</v>
      </c>
      <c r="BV593" s="6">
        <v>9.6000000000000002E-2</v>
      </c>
      <c r="BW593" s="6">
        <v>4.0000000000000001E-3</v>
      </c>
      <c r="BX593" s="6">
        <v>1924.82</v>
      </c>
      <c r="BY593" s="6">
        <v>2476.84</v>
      </c>
      <c r="BZ593" s="6">
        <v>-312.38200000000001</v>
      </c>
      <c r="CA593" s="6">
        <v>-18.457999999999998</v>
      </c>
    </row>
    <row r="594" spans="1:79" x14ac:dyDescent="0.25">
      <c r="A594" s="4" t="s">
        <v>53</v>
      </c>
      <c r="B594" s="4">
        <v>2020</v>
      </c>
      <c r="C594" s="4" t="s">
        <v>54</v>
      </c>
      <c r="D594" s="5">
        <v>145617328</v>
      </c>
      <c r="E594" s="5">
        <v>2450000000000</v>
      </c>
      <c r="F594" s="6">
        <v>20.581</v>
      </c>
      <c r="G594" s="6">
        <v>0.14099999999999999</v>
      </c>
      <c r="H594" s="6">
        <v>1624.221</v>
      </c>
      <c r="I594" s="6">
        <v>-68.141999999999996</v>
      </c>
      <c r="J594" s="7">
        <v>-4.0259999999999998</v>
      </c>
      <c r="K594" s="6">
        <v>2053.9720000000002</v>
      </c>
      <c r="L594" s="6">
        <v>-41.357999999999997</v>
      </c>
      <c r="M594" s="6">
        <v>-1.974</v>
      </c>
      <c r="N594" s="6">
        <v>14.105</v>
      </c>
      <c r="O594" s="8">
        <f t="shared" ref="O594:O595" si="109">AVERAGE($O$574:$O$592)</f>
        <v>0.6295789473684209</v>
      </c>
      <c r="P594" s="6">
        <v>0.254</v>
      </c>
      <c r="Q594" s="6">
        <v>11.154</v>
      </c>
      <c r="R594" s="8">
        <f t="shared" ref="R594:R595" si="110">AVERAGE($R$574:$R$592)</f>
        <v>0.60589473684210515</v>
      </c>
      <c r="S594" s="6">
        <v>0.20100000000000001</v>
      </c>
      <c r="T594" s="6">
        <v>366.75900000000001</v>
      </c>
      <c r="U594" s="6">
        <v>2.5190000000000001</v>
      </c>
      <c r="V594" s="6">
        <v>1360.1489999999999</v>
      </c>
      <c r="W594" s="6">
        <v>9.3409999999999993</v>
      </c>
      <c r="X594" s="8">
        <f t="shared" ref="X594:X595" si="111">AVERAGE($X$574:$X$592)</f>
        <v>0.47778947368421049</v>
      </c>
      <c r="Y594" s="6">
        <v>1637.2529999999999</v>
      </c>
      <c r="Z594" s="6">
        <v>115792.086</v>
      </c>
      <c r="AA594" s="6">
        <v>210943.70300000001</v>
      </c>
      <c r="AB594" s="6">
        <v>45191.245999999999</v>
      </c>
      <c r="AC594" s="6">
        <v>1427.5260000000001</v>
      </c>
      <c r="AD594" s="6">
        <v>34179.160000000003</v>
      </c>
      <c r="AE594" s="6">
        <v>98604.141000000003</v>
      </c>
      <c r="AF594" s="6">
        <v>32816.737999999998</v>
      </c>
      <c r="AG594" s="6">
        <v>540.15899999999999</v>
      </c>
      <c r="AH594" s="6">
        <v>55455.546999999999</v>
      </c>
      <c r="AI594" s="8">
        <f t="shared" ref="AI594:AI595" si="112">AVERAGE($AI$574:$AI$592)</f>
        <v>2.9474210526315789</v>
      </c>
      <c r="AJ594" s="6">
        <v>58.921999999999997</v>
      </c>
      <c r="AK594" s="6">
        <v>0.40500000000000003</v>
      </c>
      <c r="AL594" s="6">
        <v>780.78099999999995</v>
      </c>
      <c r="AM594" s="6">
        <v>5.3620000000000001</v>
      </c>
      <c r="AN594" s="8">
        <f>AVERAGE($AN$574:$AN$593)</f>
        <v>15.897750000000002</v>
      </c>
      <c r="AO594" s="8">
        <f>AVERAGE($AO$574:$AO$593)</f>
        <v>11.182149999999998</v>
      </c>
      <c r="AP594" s="6">
        <v>429.75099999999998</v>
      </c>
      <c r="AQ594" s="6">
        <v>2.9510000000000001</v>
      </c>
      <c r="AR594" s="8">
        <f>AVERAGE($AR$574:$AR$593)</f>
        <v>599.00750000000005</v>
      </c>
      <c r="AS594" s="8">
        <f>AVERAGE($AS$574:$AS$593)</f>
        <v>4.1463000000000001</v>
      </c>
      <c r="AT594" s="8">
        <f>AVERAGE($AT$574:$AT$593)</f>
        <v>58.484000000000016</v>
      </c>
      <c r="AU594" s="8">
        <f>AVERAGE($AU$574:$AU$593)</f>
        <v>0.40465000000000001</v>
      </c>
      <c r="AV594" s="6">
        <v>380.83300000000003</v>
      </c>
      <c r="AW594" s="6">
        <v>2.6150000000000002</v>
      </c>
      <c r="AX594" s="6">
        <v>0.112</v>
      </c>
      <c r="AY594" s="6">
        <v>16.344999999999999</v>
      </c>
      <c r="AZ594" s="6">
        <v>8075.2889999999998</v>
      </c>
      <c r="BA594" s="6">
        <v>1.2569999999999999</v>
      </c>
      <c r="BB594" s="6">
        <v>4.6059999999999999</v>
      </c>
      <c r="BC594" s="6">
        <v>5.2229999999999999</v>
      </c>
      <c r="BD594" s="6">
        <v>2.5870000000000002</v>
      </c>
      <c r="BE594" s="6">
        <v>3.7730000000000001</v>
      </c>
      <c r="BF594" s="6">
        <v>6.8120000000000003</v>
      </c>
      <c r="BG594" s="6">
        <v>8.6669999999999998</v>
      </c>
      <c r="BH594" s="6">
        <v>5.726</v>
      </c>
      <c r="BI594" s="6">
        <v>7.9139999999999997</v>
      </c>
      <c r="BJ594" s="6">
        <v>13.885999999999999</v>
      </c>
      <c r="BK594" s="6">
        <v>13.351000000000001</v>
      </c>
      <c r="BL594" s="6">
        <v>5.5279999999999996</v>
      </c>
      <c r="BM594" s="6">
        <v>5.7539999999999996</v>
      </c>
      <c r="BN594" s="6">
        <v>14.456</v>
      </c>
      <c r="BO594" s="6">
        <v>10.333</v>
      </c>
      <c r="BP594" s="6">
        <v>10.590999999999999</v>
      </c>
      <c r="BQ594" s="6">
        <v>3.403</v>
      </c>
      <c r="BR594" s="6">
        <v>5.5170000000000003</v>
      </c>
      <c r="BS594" s="6">
        <v>6.1239999999999997</v>
      </c>
      <c r="BT594" s="6">
        <v>1.9E-2</v>
      </c>
      <c r="BU594" s="6">
        <v>7.3999999999999996E-2</v>
      </c>
      <c r="BV594" s="6">
        <v>9.7000000000000003E-2</v>
      </c>
      <c r="BW594" s="6">
        <v>4.0000000000000001E-3</v>
      </c>
      <c r="BX594" s="8">
        <f>AVERAGE($BX$574:$BX$593)</f>
        <v>1615.9289999999999</v>
      </c>
      <c r="BY594" s="8">
        <f>AVERAGE($BY$574:$BY$593)</f>
        <v>2296.6475</v>
      </c>
      <c r="BZ594" s="6">
        <v>-264.07299999999998</v>
      </c>
      <c r="CA594" s="6">
        <v>-16.257999999999999</v>
      </c>
    </row>
    <row r="595" spans="1:79" x14ac:dyDescent="0.25">
      <c r="A595" s="4" t="s">
        <v>53</v>
      </c>
      <c r="B595" s="4">
        <v>2021</v>
      </c>
      <c r="C595" s="4" t="s">
        <v>54</v>
      </c>
      <c r="D595" s="5">
        <v>145102752</v>
      </c>
      <c r="E595" s="5">
        <v>2550000000000</v>
      </c>
      <c r="F595" s="6">
        <v>21.920999999999999</v>
      </c>
      <c r="G595" s="6">
        <v>0.151</v>
      </c>
      <c r="H595" s="6">
        <v>1755.547</v>
      </c>
      <c r="I595" s="6">
        <v>131.32599999999999</v>
      </c>
      <c r="J595" s="7">
        <v>8.0850000000000009</v>
      </c>
      <c r="K595" s="6">
        <v>2193.2489999999998</v>
      </c>
      <c r="L595" s="6">
        <v>139.27699999999999</v>
      </c>
      <c r="M595" s="6">
        <v>6.7809999999999997</v>
      </c>
      <c r="N595" s="6">
        <v>15.115</v>
      </c>
      <c r="O595" s="8">
        <f t="shared" si="109"/>
        <v>0.6295789473684209</v>
      </c>
      <c r="P595" s="6">
        <v>0.251</v>
      </c>
      <c r="Q595" s="6">
        <v>12.099</v>
      </c>
      <c r="R595" s="8">
        <f t="shared" si="110"/>
        <v>0.60589473684210515</v>
      </c>
      <c r="S595" s="6">
        <v>0.20100000000000001</v>
      </c>
      <c r="T595" s="6">
        <v>380.22699999999998</v>
      </c>
      <c r="U595" s="6">
        <v>2.62</v>
      </c>
      <c r="V595" s="8">
        <f>AVERAGE(V574:V594)</f>
        <v>1293.3451904761905</v>
      </c>
      <c r="W595" s="8">
        <f>AVERAGE(W574:W594)</f>
        <v>8.9518571428571452</v>
      </c>
      <c r="X595" s="8">
        <f t="shared" si="111"/>
        <v>0.47778947368421049</v>
      </c>
      <c r="Y595" s="6">
        <v>1659.174</v>
      </c>
      <c r="Z595" s="6">
        <v>117547.633</v>
      </c>
      <c r="AA595" s="6">
        <v>213136.95300000001</v>
      </c>
      <c r="AB595" s="6">
        <v>45571.472999999998</v>
      </c>
      <c r="AC595" s="6">
        <v>1486.4469999999999</v>
      </c>
      <c r="AD595" s="6">
        <v>35054.214999999997</v>
      </c>
      <c r="AE595" s="6">
        <v>99041.835999999996</v>
      </c>
      <c r="AF595" s="6">
        <v>33219.815999999999</v>
      </c>
      <c r="AG595" s="6">
        <v>556.505</v>
      </c>
      <c r="AH595" s="6">
        <v>60271.016000000003</v>
      </c>
      <c r="AI595" s="8">
        <f t="shared" si="112"/>
        <v>2.9474210526315789</v>
      </c>
      <c r="AJ595" s="6">
        <v>58.921999999999997</v>
      </c>
      <c r="AK595" s="6">
        <v>0.40600000000000003</v>
      </c>
      <c r="AL595" s="6">
        <v>875.05200000000002</v>
      </c>
      <c r="AM595" s="6">
        <v>6.0309999999999997</v>
      </c>
      <c r="AN595" s="8">
        <f>AVERAGE($AN$574:$AN$593)</f>
        <v>15.897750000000002</v>
      </c>
      <c r="AO595" s="8">
        <f>AVERAGE($AO$574:$AO$593)</f>
        <v>11.182149999999998</v>
      </c>
      <c r="AP595" s="6">
        <v>437.70100000000002</v>
      </c>
      <c r="AQ595" s="6">
        <v>3.016</v>
      </c>
      <c r="AR595" s="8">
        <f>AVERAGE($AR$574:$AR$593)</f>
        <v>599.00750000000005</v>
      </c>
      <c r="AS595" s="8">
        <f>AVERAGE($AS$574:$AS$593)</f>
        <v>4.1463000000000001</v>
      </c>
      <c r="AT595" s="8">
        <f>AVERAGE($AT$574:$AT$593)</f>
        <v>58.484000000000016</v>
      </c>
      <c r="AU595" s="8">
        <f>AVERAGE($AU$574:$AU$593)</f>
        <v>0.40465000000000001</v>
      </c>
      <c r="AV595" s="6">
        <v>403.08</v>
      </c>
      <c r="AW595" s="6">
        <v>2.778</v>
      </c>
      <c r="AX595" s="6">
        <v>0.113</v>
      </c>
      <c r="AY595" s="6">
        <v>16.344999999999999</v>
      </c>
      <c r="AZ595" s="6">
        <v>8745.49</v>
      </c>
      <c r="BA595" s="6">
        <v>1.3109999999999999</v>
      </c>
      <c r="BB595" s="6">
        <v>4.7290000000000001</v>
      </c>
      <c r="BC595" s="6">
        <v>5.3410000000000002</v>
      </c>
      <c r="BD595" s="6">
        <v>2.5379999999999998</v>
      </c>
      <c r="BE595" s="6">
        <v>3.6819999999999999</v>
      </c>
      <c r="BF595" s="6">
        <v>6.7679999999999998</v>
      </c>
      <c r="BG595" s="6">
        <v>8.6120000000000001</v>
      </c>
      <c r="BH595" s="6">
        <v>5.6669999999999998</v>
      </c>
      <c r="BI595" s="6">
        <v>8.0549999999999997</v>
      </c>
      <c r="BJ595" s="6">
        <v>13.798</v>
      </c>
      <c r="BK595" s="6">
        <v>13.339</v>
      </c>
      <c r="BL595" s="6">
        <v>5.4870000000000001</v>
      </c>
      <c r="BM595" s="6">
        <v>5.7469999999999999</v>
      </c>
      <c r="BN595" s="6">
        <v>14.146000000000001</v>
      </c>
      <c r="BO595" s="6">
        <v>11.045999999999999</v>
      </c>
      <c r="BP595" s="6">
        <v>11.112</v>
      </c>
      <c r="BQ595" s="6">
        <v>3.4049999999999998</v>
      </c>
      <c r="BR595" s="6">
        <v>5.5190000000000001</v>
      </c>
      <c r="BS595" s="6">
        <v>6.0979999999999999</v>
      </c>
      <c r="BT595" s="6">
        <v>0.02</v>
      </c>
      <c r="BU595" s="6">
        <v>7.4999999999999997E-2</v>
      </c>
      <c r="BV595" s="6">
        <v>9.8000000000000004E-2</v>
      </c>
      <c r="BW595" s="6">
        <v>4.0000000000000001E-3</v>
      </c>
      <c r="BX595" s="8">
        <f>AVERAGE($BX$574:$BX$593)</f>
        <v>1615.9289999999999</v>
      </c>
      <c r="BY595" s="8">
        <f>AVERAGE($BY$574:$BY$593)</f>
        <v>2296.6475</v>
      </c>
      <c r="BZ595" s="8">
        <f>AVERAGE(BZ574:BZ594)</f>
        <v>-313.68985714285714</v>
      </c>
      <c r="CA595" s="8">
        <f>AVERAGE(CA574:CA594)</f>
        <v>-19.669285714285714</v>
      </c>
    </row>
    <row r="596" spans="1:79" x14ac:dyDescent="0.25">
      <c r="A596" s="4" t="s">
        <v>55</v>
      </c>
      <c r="B596" s="4">
        <v>2000</v>
      </c>
      <c r="C596" s="4" t="s">
        <v>56</v>
      </c>
      <c r="D596" s="5">
        <v>21547398</v>
      </c>
      <c r="E596" s="5">
        <v>193500000000</v>
      </c>
      <c r="F596" s="6">
        <v>8.6959999999999997</v>
      </c>
      <c r="G596" s="6">
        <v>0.40400000000000003</v>
      </c>
      <c r="H596" s="6">
        <v>296.36399999999998</v>
      </c>
      <c r="I596" s="6">
        <v>70.378</v>
      </c>
      <c r="J596" s="7">
        <v>31.143000000000001</v>
      </c>
      <c r="K596" s="6">
        <v>297.61</v>
      </c>
      <c r="L596" s="6">
        <v>70.415000000000006</v>
      </c>
      <c r="M596" s="6">
        <v>30.992999999999999</v>
      </c>
      <c r="N596" s="6">
        <v>13.811999999999999</v>
      </c>
      <c r="O596" s="6">
        <v>0.60899999999999999</v>
      </c>
      <c r="P596" s="6">
        <v>0.223</v>
      </c>
      <c r="Q596" s="6">
        <v>13.754</v>
      </c>
      <c r="R596" s="6">
        <v>0.60599999999999998</v>
      </c>
      <c r="S596" s="6">
        <v>0.222</v>
      </c>
      <c r="T596" s="6">
        <v>0</v>
      </c>
      <c r="U596" s="6">
        <v>0</v>
      </c>
      <c r="V596" s="6">
        <v>205.09700000000001</v>
      </c>
      <c r="W596" s="6">
        <v>9.5180000000000007</v>
      </c>
      <c r="X596" s="6">
        <v>0.42</v>
      </c>
      <c r="Y596" s="6">
        <v>125.994</v>
      </c>
      <c r="Z596" s="6">
        <v>5929.4030000000002</v>
      </c>
      <c r="AA596" s="6">
        <v>6101.8310000000001</v>
      </c>
      <c r="AB596" s="6">
        <v>0</v>
      </c>
      <c r="AC596" s="6">
        <v>900.19299999999998</v>
      </c>
      <c r="AD596" s="6">
        <v>1450.837</v>
      </c>
      <c r="AE596" s="6">
        <v>138.35300000000001</v>
      </c>
      <c r="AF596" s="6">
        <v>3452.38</v>
      </c>
      <c r="AG596" s="3"/>
      <c r="AH596" s="6">
        <v>61950.851999999999</v>
      </c>
      <c r="AI596" s="6">
        <v>2.7320000000000002</v>
      </c>
      <c r="AJ596" s="6">
        <v>1.1140000000000001</v>
      </c>
      <c r="AK596" s="6">
        <v>5.1999999999999998E-2</v>
      </c>
      <c r="AL596" s="6">
        <v>88.183000000000007</v>
      </c>
      <c r="AM596" s="6">
        <v>4.0919999999999996</v>
      </c>
      <c r="AN596" s="6">
        <v>16.132999999999999</v>
      </c>
      <c r="AO596" s="6">
        <v>16.132999999999999</v>
      </c>
      <c r="AP596" s="6">
        <v>1.246</v>
      </c>
      <c r="AQ596" s="6">
        <v>5.8000000000000003E-2</v>
      </c>
      <c r="AR596" s="6">
        <v>82.58</v>
      </c>
      <c r="AS596" s="6">
        <v>3.8319999999999999</v>
      </c>
      <c r="AT596" s="6">
        <v>5.72</v>
      </c>
      <c r="AU596" s="6">
        <v>0.26500000000000001</v>
      </c>
      <c r="AV596" s="6">
        <v>198.37100000000001</v>
      </c>
      <c r="AW596" s="6">
        <v>9.2059999999999995</v>
      </c>
      <c r="AX596" s="3"/>
      <c r="AY596" s="3"/>
      <c r="AZ596" s="6">
        <v>1334.88</v>
      </c>
      <c r="BA596" s="6">
        <v>1.2050000000000001</v>
      </c>
      <c r="BB596" s="6">
        <v>1.1639999999999999</v>
      </c>
      <c r="BC596" s="6">
        <v>0.97399999999999998</v>
      </c>
      <c r="BD596" s="6">
        <v>0</v>
      </c>
      <c r="BE596" s="6">
        <v>0.68400000000000005</v>
      </c>
      <c r="BF596" s="6">
        <v>0.56699999999999995</v>
      </c>
      <c r="BG596" s="6">
        <v>0.36199999999999999</v>
      </c>
      <c r="BH596" s="6">
        <v>0</v>
      </c>
      <c r="BI596" s="6">
        <v>8.4090000000000007</v>
      </c>
      <c r="BJ596" s="6">
        <v>1.1890000000000001</v>
      </c>
      <c r="BK596" s="6">
        <v>2.1999999999999999E-2</v>
      </c>
      <c r="BL596" s="6">
        <v>0.94399999999999995</v>
      </c>
      <c r="BM596" s="3"/>
      <c r="BN596" s="6">
        <v>0.39900000000000002</v>
      </c>
      <c r="BO596" s="6">
        <v>1.8640000000000001</v>
      </c>
      <c r="BP596" s="6">
        <v>2.4E-2</v>
      </c>
      <c r="BQ596" s="6">
        <v>1.9259999999999999</v>
      </c>
      <c r="BR596" s="3"/>
      <c r="BS596" s="6">
        <v>0.46400000000000002</v>
      </c>
      <c r="BT596" s="6">
        <v>3.0000000000000001E-3</v>
      </c>
      <c r="BU596" s="6">
        <v>3.0000000000000001E-3</v>
      </c>
      <c r="BV596" s="6">
        <v>5.0000000000000001E-3</v>
      </c>
      <c r="BW596" s="6">
        <v>0</v>
      </c>
      <c r="BX596" s="6">
        <v>347.62</v>
      </c>
      <c r="BY596" s="6">
        <v>347.62</v>
      </c>
      <c r="BZ596" s="6">
        <v>-91.266000000000005</v>
      </c>
      <c r="CA596" s="6">
        <v>-30.795000000000002</v>
      </c>
    </row>
    <row r="597" spans="1:79" x14ac:dyDescent="0.25">
      <c r="A597" s="4" t="s">
        <v>55</v>
      </c>
      <c r="B597" s="4">
        <v>2001</v>
      </c>
      <c r="C597" s="4" t="s">
        <v>56</v>
      </c>
      <c r="D597" s="5">
        <v>22085932</v>
      </c>
      <c r="E597" s="5">
        <v>189000000000</v>
      </c>
      <c r="F597" s="6">
        <v>9.8870000000000005</v>
      </c>
      <c r="G597" s="6">
        <v>0.44800000000000001</v>
      </c>
      <c r="H597" s="6">
        <v>296.58800000000002</v>
      </c>
      <c r="I597" s="6">
        <v>0.224</v>
      </c>
      <c r="J597" s="7">
        <v>7.5999999999999998E-2</v>
      </c>
      <c r="K597" s="6">
        <v>297.76</v>
      </c>
      <c r="L597" s="6">
        <v>0.151</v>
      </c>
      <c r="M597" s="6">
        <v>5.0999999999999997E-2</v>
      </c>
      <c r="N597" s="6">
        <v>13.481999999999999</v>
      </c>
      <c r="O597" s="6">
        <v>0.58699999999999997</v>
      </c>
      <c r="P597" s="6">
        <v>0.20899999999999999</v>
      </c>
      <c r="Q597" s="6">
        <v>13.429</v>
      </c>
      <c r="R597" s="6">
        <v>0.58399999999999996</v>
      </c>
      <c r="S597" s="6">
        <v>0.20899999999999999</v>
      </c>
      <c r="T597" s="6">
        <v>0</v>
      </c>
      <c r="U597" s="6">
        <v>0</v>
      </c>
      <c r="V597" s="6">
        <v>218.22800000000001</v>
      </c>
      <c r="W597" s="6">
        <v>9.8810000000000002</v>
      </c>
      <c r="X597" s="6">
        <v>0.43</v>
      </c>
      <c r="Y597" s="6">
        <v>135.881</v>
      </c>
      <c r="Z597" s="6">
        <v>6225.991</v>
      </c>
      <c r="AA597" s="6">
        <v>6399.5910000000003</v>
      </c>
      <c r="AB597" s="6">
        <v>0</v>
      </c>
      <c r="AC597" s="6">
        <v>900.63599999999997</v>
      </c>
      <c r="AD597" s="6">
        <v>1532.09</v>
      </c>
      <c r="AE597" s="6">
        <v>139.52500000000001</v>
      </c>
      <c r="AF597" s="6">
        <v>3657.384</v>
      </c>
      <c r="AG597" s="3"/>
      <c r="AH597" s="6">
        <v>64399.925999999999</v>
      </c>
      <c r="AI597" s="6">
        <v>2.8029999999999999</v>
      </c>
      <c r="AJ597" s="6">
        <v>0.443</v>
      </c>
      <c r="AK597" s="6">
        <v>0.02</v>
      </c>
      <c r="AL597" s="6">
        <v>81.253</v>
      </c>
      <c r="AM597" s="6">
        <v>3.6789999999999998</v>
      </c>
      <c r="AN597" s="6">
        <v>15.904999999999999</v>
      </c>
      <c r="AO597" s="6">
        <v>15.904999999999999</v>
      </c>
      <c r="AP597" s="6">
        <v>1.1719999999999999</v>
      </c>
      <c r="AQ597" s="6">
        <v>5.2999999999999999E-2</v>
      </c>
      <c r="AR597" s="6">
        <v>80.98</v>
      </c>
      <c r="AS597" s="6">
        <v>3.6669999999999998</v>
      </c>
      <c r="AT597" s="6">
        <v>5.87</v>
      </c>
      <c r="AU597" s="6">
        <v>0.26600000000000001</v>
      </c>
      <c r="AV597" s="6">
        <v>205.00399999999999</v>
      </c>
      <c r="AW597" s="6">
        <v>9.282</v>
      </c>
      <c r="AX597" s="3"/>
      <c r="AY597" s="3"/>
      <c r="AZ597" s="6">
        <v>1422.3320000000001</v>
      </c>
      <c r="BA597" s="6">
        <v>1.3109999999999999</v>
      </c>
      <c r="BB597" s="6">
        <v>1.155</v>
      </c>
      <c r="BC597" s="6">
        <v>0.97899999999999998</v>
      </c>
      <c r="BD597" s="6">
        <v>0</v>
      </c>
      <c r="BE597" s="6">
        <v>0.70899999999999996</v>
      </c>
      <c r="BF597" s="6">
        <v>0.58099999999999996</v>
      </c>
      <c r="BG597" s="6">
        <v>0.373</v>
      </c>
      <c r="BH597" s="6">
        <v>0</v>
      </c>
      <c r="BI597" s="6">
        <v>8.1980000000000004</v>
      </c>
      <c r="BJ597" s="6">
        <v>1.208</v>
      </c>
      <c r="BK597" s="6">
        <v>2.1999999999999999E-2</v>
      </c>
      <c r="BL597" s="6">
        <v>0.97299999999999998</v>
      </c>
      <c r="BM597" s="3"/>
      <c r="BN597" s="6">
        <v>0.158</v>
      </c>
      <c r="BO597" s="6">
        <v>1.702</v>
      </c>
      <c r="BP597" s="6">
        <v>2.5000000000000001E-2</v>
      </c>
      <c r="BQ597" s="6">
        <v>1.9730000000000001</v>
      </c>
      <c r="BR597" s="3"/>
      <c r="BS597" s="6">
        <v>0.47099999999999997</v>
      </c>
      <c r="BT597" s="6">
        <v>3.0000000000000001E-3</v>
      </c>
      <c r="BU597" s="6">
        <v>3.0000000000000001E-3</v>
      </c>
      <c r="BV597" s="6">
        <v>5.0000000000000001E-3</v>
      </c>
      <c r="BW597" s="6">
        <v>0</v>
      </c>
      <c r="BX597" s="6">
        <v>351.28</v>
      </c>
      <c r="BY597" s="6">
        <v>351.28</v>
      </c>
      <c r="BZ597" s="6">
        <v>-78.36</v>
      </c>
      <c r="CA597" s="6">
        <v>-26.42</v>
      </c>
    </row>
    <row r="598" spans="1:79" x14ac:dyDescent="0.25">
      <c r="A598" s="4" t="s">
        <v>55</v>
      </c>
      <c r="B598" s="4">
        <v>2002</v>
      </c>
      <c r="C598" s="4" t="s">
        <v>56</v>
      </c>
      <c r="D598" s="5">
        <v>22623412</v>
      </c>
      <c r="E598" s="5">
        <v>194000000000</v>
      </c>
      <c r="F598" s="6">
        <v>11.162000000000001</v>
      </c>
      <c r="G598" s="6">
        <v>0.49299999999999999</v>
      </c>
      <c r="H598" s="6">
        <v>325.69799999999998</v>
      </c>
      <c r="I598" s="6">
        <v>29.11</v>
      </c>
      <c r="J598" s="7">
        <v>9.8149999999999995</v>
      </c>
      <c r="K598" s="6">
        <v>327.93299999999999</v>
      </c>
      <c r="L598" s="6">
        <v>30.172000000000001</v>
      </c>
      <c r="M598" s="6">
        <v>10.132999999999999</v>
      </c>
      <c r="N598" s="6">
        <v>14.494999999999999</v>
      </c>
      <c r="O598" s="6">
        <v>0.63200000000000001</v>
      </c>
      <c r="P598" s="6">
        <v>0.221</v>
      </c>
      <c r="Q598" s="6">
        <v>14.396000000000001</v>
      </c>
      <c r="R598" s="6">
        <v>0.628</v>
      </c>
      <c r="S598" s="6">
        <v>0.22</v>
      </c>
      <c r="T598" s="6">
        <v>0</v>
      </c>
      <c r="U598" s="6">
        <v>0</v>
      </c>
      <c r="V598" s="6">
        <v>232.012</v>
      </c>
      <c r="W598" s="6">
        <v>10.255000000000001</v>
      </c>
      <c r="X598" s="6">
        <v>0.44700000000000001</v>
      </c>
      <c r="Y598" s="6">
        <v>147.04300000000001</v>
      </c>
      <c r="Z598" s="6">
        <v>6551.6890000000003</v>
      </c>
      <c r="AA598" s="6">
        <v>6727.5240000000003</v>
      </c>
      <c r="AB598" s="6">
        <v>0</v>
      </c>
      <c r="AC598" s="6">
        <v>900.77200000000005</v>
      </c>
      <c r="AD598" s="6">
        <v>1627.028</v>
      </c>
      <c r="AE598" s="6">
        <v>141.76</v>
      </c>
      <c r="AF598" s="6">
        <v>3876.8470000000002</v>
      </c>
      <c r="AG598" s="3"/>
      <c r="AH598" s="6">
        <v>65480.074000000001</v>
      </c>
      <c r="AI598" s="6">
        <v>2.855</v>
      </c>
      <c r="AJ598" s="6">
        <v>0.13600000000000001</v>
      </c>
      <c r="AK598" s="6">
        <v>6.0000000000000001E-3</v>
      </c>
      <c r="AL598" s="6">
        <v>94.938000000000002</v>
      </c>
      <c r="AM598" s="6">
        <v>4.1959999999999997</v>
      </c>
      <c r="AN598" s="6">
        <v>16.344000000000001</v>
      </c>
      <c r="AO598" s="6">
        <v>16.344000000000001</v>
      </c>
      <c r="AP598" s="6">
        <v>2.2349999999999999</v>
      </c>
      <c r="AQ598" s="6">
        <v>9.9000000000000005E-2</v>
      </c>
      <c r="AR598" s="6">
        <v>80.47</v>
      </c>
      <c r="AS598" s="6">
        <v>3.5569999999999999</v>
      </c>
      <c r="AT598" s="6">
        <v>6.03</v>
      </c>
      <c r="AU598" s="6">
        <v>0.26700000000000002</v>
      </c>
      <c r="AV598" s="6">
        <v>219.46299999999999</v>
      </c>
      <c r="AW598" s="6">
        <v>9.7010000000000005</v>
      </c>
      <c r="AX598" s="3"/>
      <c r="AY598" s="3"/>
      <c r="AZ598" s="6">
        <v>1481.383</v>
      </c>
      <c r="BA598" s="6">
        <v>1.4019999999999999</v>
      </c>
      <c r="BB598" s="6">
        <v>1.2390000000000001</v>
      </c>
      <c r="BC598" s="6">
        <v>1.042</v>
      </c>
      <c r="BD598" s="6">
        <v>0</v>
      </c>
      <c r="BE598" s="6">
        <v>0.73599999999999999</v>
      </c>
      <c r="BF598" s="6">
        <v>0.59699999999999998</v>
      </c>
      <c r="BG598" s="6">
        <v>0.38500000000000001</v>
      </c>
      <c r="BH598" s="6">
        <v>0</v>
      </c>
      <c r="BI598" s="6">
        <v>7.9820000000000002</v>
      </c>
      <c r="BJ598" s="6">
        <v>1.2350000000000001</v>
      </c>
      <c r="BK598" s="6">
        <v>2.1999999999999999E-2</v>
      </c>
      <c r="BL598" s="6">
        <v>1.0029999999999999</v>
      </c>
      <c r="BM598" s="3"/>
      <c r="BN598" s="6">
        <v>4.4999999999999998E-2</v>
      </c>
      <c r="BO598" s="6">
        <v>1.9350000000000001</v>
      </c>
      <c r="BP598" s="6">
        <v>4.2999999999999997E-2</v>
      </c>
      <c r="BQ598" s="6">
        <v>2.113</v>
      </c>
      <c r="BR598" s="3"/>
      <c r="BS598" s="6">
        <v>0.48199999999999998</v>
      </c>
      <c r="BT598" s="6">
        <v>3.0000000000000001E-3</v>
      </c>
      <c r="BU598" s="6">
        <v>3.0000000000000001E-3</v>
      </c>
      <c r="BV598" s="6">
        <v>6.0000000000000001E-3</v>
      </c>
      <c r="BW598" s="6">
        <v>0</v>
      </c>
      <c r="BX598" s="6">
        <v>369.76</v>
      </c>
      <c r="BY598" s="6">
        <v>369.76</v>
      </c>
      <c r="BZ598" s="6">
        <v>-93.686000000000007</v>
      </c>
      <c r="CA598" s="6">
        <v>-28.765000000000001</v>
      </c>
    </row>
    <row r="599" spans="1:79" x14ac:dyDescent="0.25">
      <c r="A599" s="4" t="s">
        <v>55</v>
      </c>
      <c r="B599" s="4">
        <v>2003</v>
      </c>
      <c r="C599" s="4" t="s">
        <v>56</v>
      </c>
      <c r="D599" s="5">
        <v>23150850</v>
      </c>
      <c r="E599" s="5">
        <v>208000000000</v>
      </c>
      <c r="F599" s="6">
        <v>11.545</v>
      </c>
      <c r="G599" s="6">
        <v>0.499</v>
      </c>
      <c r="H599" s="6">
        <v>326.517</v>
      </c>
      <c r="I599" s="6">
        <v>0.81899999999999995</v>
      </c>
      <c r="J599" s="7">
        <v>0.252</v>
      </c>
      <c r="K599" s="6">
        <v>327.14</v>
      </c>
      <c r="L599" s="6">
        <v>-0.79300000000000004</v>
      </c>
      <c r="M599" s="6">
        <v>-0.24199999999999999</v>
      </c>
      <c r="N599" s="6">
        <v>14.131</v>
      </c>
      <c r="O599" s="6">
        <v>0.53800000000000003</v>
      </c>
      <c r="P599" s="6">
        <v>0.20799999999999999</v>
      </c>
      <c r="Q599" s="6">
        <v>14.103999999999999</v>
      </c>
      <c r="R599" s="6">
        <v>0.53700000000000003</v>
      </c>
      <c r="S599" s="6">
        <v>0.20799999999999999</v>
      </c>
      <c r="T599" s="6">
        <v>0</v>
      </c>
      <c r="U599" s="6">
        <v>0</v>
      </c>
      <c r="V599" s="6">
        <v>301.97699999999998</v>
      </c>
      <c r="W599" s="6">
        <v>13.044</v>
      </c>
      <c r="X599" s="6">
        <v>0.497</v>
      </c>
      <c r="Y599" s="6">
        <v>158.58799999999999</v>
      </c>
      <c r="Z599" s="6">
        <v>6878.2060000000001</v>
      </c>
      <c r="AA599" s="6">
        <v>7054.665</v>
      </c>
      <c r="AB599" s="6">
        <v>0</v>
      </c>
      <c r="AC599" s="6">
        <v>901.00199999999995</v>
      </c>
      <c r="AD599" s="6">
        <v>1724.93</v>
      </c>
      <c r="AE599" s="6">
        <v>142.38300000000001</v>
      </c>
      <c r="AF599" s="6">
        <v>4093.6860000000001</v>
      </c>
      <c r="AG599" s="3"/>
      <c r="AH599" s="6">
        <v>67781.133000000002</v>
      </c>
      <c r="AI599" s="6">
        <v>2.581</v>
      </c>
      <c r="AJ599" s="6">
        <v>0.23100000000000001</v>
      </c>
      <c r="AK599" s="6">
        <v>0.01</v>
      </c>
      <c r="AL599" s="6">
        <v>97.902000000000001</v>
      </c>
      <c r="AM599" s="6">
        <v>4.2290000000000001</v>
      </c>
      <c r="AN599" s="6">
        <v>16.904</v>
      </c>
      <c r="AO599" s="6">
        <v>16.904</v>
      </c>
      <c r="AP599" s="6">
        <v>0.623</v>
      </c>
      <c r="AQ599" s="6">
        <v>2.7E-2</v>
      </c>
      <c r="AR599" s="6">
        <v>88.62</v>
      </c>
      <c r="AS599" s="6">
        <v>3.8279999999999998</v>
      </c>
      <c r="AT599" s="6">
        <v>6.21</v>
      </c>
      <c r="AU599" s="6">
        <v>0.26800000000000002</v>
      </c>
      <c r="AV599" s="6">
        <v>216.839</v>
      </c>
      <c r="AW599" s="6">
        <v>9.3659999999999997</v>
      </c>
      <c r="AX599" s="3"/>
      <c r="AY599" s="3"/>
      <c r="AZ599" s="6">
        <v>1569.191</v>
      </c>
      <c r="BA599" s="6">
        <v>1.355</v>
      </c>
      <c r="BB599" s="6">
        <v>1.181</v>
      </c>
      <c r="BC599" s="6">
        <v>0.98199999999999998</v>
      </c>
      <c r="BD599" s="6">
        <v>0</v>
      </c>
      <c r="BE599" s="6">
        <v>0.76200000000000001</v>
      </c>
      <c r="BF599" s="6">
        <v>0.61099999999999999</v>
      </c>
      <c r="BG599" s="6">
        <v>0.39700000000000002</v>
      </c>
      <c r="BH599" s="6">
        <v>0</v>
      </c>
      <c r="BI599" s="6">
        <v>7.7779999999999996</v>
      </c>
      <c r="BJ599" s="6">
        <v>1.2609999999999999</v>
      </c>
      <c r="BK599" s="6">
        <v>2.1999999999999999E-2</v>
      </c>
      <c r="BL599" s="6">
        <v>1.0309999999999999</v>
      </c>
      <c r="BM599" s="3"/>
      <c r="BN599" s="6">
        <v>7.6999999999999999E-2</v>
      </c>
      <c r="BO599" s="6">
        <v>1.927</v>
      </c>
      <c r="BP599" s="6">
        <v>1.0999999999999999E-2</v>
      </c>
      <c r="BQ599" s="6">
        <v>2.0299999999999998</v>
      </c>
      <c r="BR599" s="3"/>
      <c r="BS599" s="6">
        <v>0.49399999999999999</v>
      </c>
      <c r="BT599" s="6">
        <v>3.0000000000000001E-3</v>
      </c>
      <c r="BU599" s="6">
        <v>3.0000000000000001E-3</v>
      </c>
      <c r="BV599" s="6">
        <v>6.0000000000000001E-3</v>
      </c>
      <c r="BW599" s="6">
        <v>0</v>
      </c>
      <c r="BX599" s="6">
        <v>391.35</v>
      </c>
      <c r="BY599" s="6">
        <v>391.35</v>
      </c>
      <c r="BZ599" s="6">
        <v>-24.54</v>
      </c>
      <c r="CA599" s="6">
        <v>-7.516</v>
      </c>
    </row>
    <row r="600" spans="1:79" x14ac:dyDescent="0.25">
      <c r="A600" s="4" t="s">
        <v>55</v>
      </c>
      <c r="B600" s="4">
        <v>2004</v>
      </c>
      <c r="C600" s="4" t="s">
        <v>56</v>
      </c>
      <c r="D600" s="5">
        <v>23661804</v>
      </c>
      <c r="E600" s="5">
        <v>233000000000</v>
      </c>
      <c r="F600" s="6">
        <v>11.722</v>
      </c>
      <c r="G600" s="6">
        <v>0.495</v>
      </c>
      <c r="H600" s="6">
        <v>394.58499999999998</v>
      </c>
      <c r="I600" s="6">
        <v>68.067999999999998</v>
      </c>
      <c r="J600" s="7">
        <v>20.847000000000001</v>
      </c>
      <c r="K600" s="6">
        <v>395.24400000000003</v>
      </c>
      <c r="L600" s="6">
        <v>68.103999999999999</v>
      </c>
      <c r="M600" s="6">
        <v>20.818000000000001</v>
      </c>
      <c r="N600" s="6">
        <v>16.704000000000001</v>
      </c>
      <c r="O600" s="6">
        <v>0.57099999999999995</v>
      </c>
      <c r="P600" s="6">
        <v>0.23200000000000001</v>
      </c>
      <c r="Q600" s="6">
        <v>16.675999999999998</v>
      </c>
      <c r="R600" s="6">
        <v>0.56999999999999995</v>
      </c>
      <c r="S600" s="6">
        <v>0.23200000000000001</v>
      </c>
      <c r="T600" s="6">
        <v>0</v>
      </c>
      <c r="U600" s="6">
        <v>0</v>
      </c>
      <c r="V600" s="6">
        <v>352.77699999999999</v>
      </c>
      <c r="W600" s="6">
        <v>14.909000000000001</v>
      </c>
      <c r="X600" s="6">
        <v>0.51</v>
      </c>
      <c r="Y600" s="6">
        <v>170.31</v>
      </c>
      <c r="Z600" s="6">
        <v>7272.7910000000002</v>
      </c>
      <c r="AA600" s="6">
        <v>7449.9089999999997</v>
      </c>
      <c r="AB600" s="6">
        <v>0</v>
      </c>
      <c r="AC600" s="6">
        <v>901.42700000000002</v>
      </c>
      <c r="AD600" s="6">
        <v>1844.173</v>
      </c>
      <c r="AE600" s="6">
        <v>143.04300000000001</v>
      </c>
      <c r="AF600" s="6">
        <v>4356.88</v>
      </c>
      <c r="AG600" s="3"/>
      <c r="AH600" s="6">
        <v>71949.187999999995</v>
      </c>
      <c r="AI600" s="6">
        <v>2.46</v>
      </c>
      <c r="AJ600" s="6">
        <v>0.42499999999999999</v>
      </c>
      <c r="AK600" s="6">
        <v>1.7999999999999999E-2</v>
      </c>
      <c r="AL600" s="6">
        <v>119.244</v>
      </c>
      <c r="AM600" s="6">
        <v>5.04</v>
      </c>
      <c r="AN600" s="6">
        <v>17.251000000000001</v>
      </c>
      <c r="AO600" s="6">
        <v>17.251000000000001</v>
      </c>
      <c r="AP600" s="6">
        <v>0.66</v>
      </c>
      <c r="AQ600" s="6">
        <v>2.8000000000000001E-2</v>
      </c>
      <c r="AR600" s="6">
        <v>89.5</v>
      </c>
      <c r="AS600" s="6">
        <v>3.782</v>
      </c>
      <c r="AT600" s="6">
        <v>6.46</v>
      </c>
      <c r="AU600" s="6">
        <v>0.27300000000000002</v>
      </c>
      <c r="AV600" s="6">
        <v>263.19400000000002</v>
      </c>
      <c r="AW600" s="6">
        <v>11.122999999999999</v>
      </c>
      <c r="AX600" s="3"/>
      <c r="AY600" s="3"/>
      <c r="AZ600" s="6">
        <v>1702.4480000000001</v>
      </c>
      <c r="BA600" s="6">
        <v>1.2869999999999999</v>
      </c>
      <c r="BB600" s="6">
        <v>1.3779999999999999</v>
      </c>
      <c r="BC600" s="6">
        <v>1.163</v>
      </c>
      <c r="BD600" s="6">
        <v>0</v>
      </c>
      <c r="BE600" s="6">
        <v>0.78400000000000003</v>
      </c>
      <c r="BF600" s="6">
        <v>0.63</v>
      </c>
      <c r="BG600" s="6">
        <v>0.41099999999999998</v>
      </c>
      <c r="BH600" s="6">
        <v>0</v>
      </c>
      <c r="BI600" s="6">
        <v>7.57</v>
      </c>
      <c r="BJ600" s="6">
        <v>1.298</v>
      </c>
      <c r="BK600" s="6">
        <v>2.1999999999999999E-2</v>
      </c>
      <c r="BL600" s="6">
        <v>1.0680000000000001</v>
      </c>
      <c r="BM600" s="3"/>
      <c r="BN600" s="6">
        <v>0.13100000000000001</v>
      </c>
      <c r="BO600" s="6">
        <v>2.2679999999999998</v>
      </c>
      <c r="BP600" s="6">
        <v>1.2E-2</v>
      </c>
      <c r="BQ600" s="6">
        <v>2.383</v>
      </c>
      <c r="BR600" s="3"/>
      <c r="BS600" s="6">
        <v>0.50900000000000001</v>
      </c>
      <c r="BT600" s="6">
        <v>3.0000000000000001E-3</v>
      </c>
      <c r="BU600" s="6">
        <v>3.0000000000000001E-3</v>
      </c>
      <c r="BV600" s="6">
        <v>6.0000000000000001E-3</v>
      </c>
      <c r="BW600" s="6">
        <v>0</v>
      </c>
      <c r="BX600" s="6">
        <v>408.2</v>
      </c>
      <c r="BY600" s="6">
        <v>408.2</v>
      </c>
      <c r="BZ600" s="6">
        <v>-41.808</v>
      </c>
      <c r="CA600" s="6">
        <v>-10.595000000000001</v>
      </c>
    </row>
    <row r="601" spans="1:79" x14ac:dyDescent="0.25">
      <c r="A601" s="4" t="s">
        <v>55</v>
      </c>
      <c r="B601" s="4">
        <v>2005</v>
      </c>
      <c r="C601" s="4" t="s">
        <v>56</v>
      </c>
      <c r="D601" s="5">
        <v>24397652</v>
      </c>
      <c r="E601" s="5">
        <v>268000000000</v>
      </c>
      <c r="F601" s="6">
        <v>11.526999999999999</v>
      </c>
      <c r="G601" s="6">
        <v>0.47199999999999998</v>
      </c>
      <c r="H601" s="6">
        <v>395.85500000000002</v>
      </c>
      <c r="I601" s="6">
        <v>1.27</v>
      </c>
      <c r="J601" s="7">
        <v>0.32200000000000001</v>
      </c>
      <c r="K601" s="6">
        <v>395.81799999999998</v>
      </c>
      <c r="L601" s="6">
        <v>0.57399999999999995</v>
      </c>
      <c r="M601" s="6">
        <v>0.14499999999999999</v>
      </c>
      <c r="N601" s="6">
        <v>16.224</v>
      </c>
      <c r="O601" s="6">
        <v>0.51400000000000001</v>
      </c>
      <c r="P601" s="6">
        <v>0.219</v>
      </c>
      <c r="Q601" s="6">
        <v>16.225000000000001</v>
      </c>
      <c r="R601" s="6">
        <v>0.51400000000000001</v>
      </c>
      <c r="S601" s="6">
        <v>0.219</v>
      </c>
      <c r="T601" s="6">
        <v>0</v>
      </c>
      <c r="U601" s="6">
        <v>0</v>
      </c>
      <c r="V601" s="6">
        <v>350.82400000000001</v>
      </c>
      <c r="W601" s="6">
        <v>14.379</v>
      </c>
      <c r="X601" s="6">
        <v>0.45500000000000002</v>
      </c>
      <c r="Y601" s="6">
        <v>181.83699999999999</v>
      </c>
      <c r="Z601" s="6">
        <v>7668.6459999999997</v>
      </c>
      <c r="AA601" s="6">
        <v>7845.7269999999999</v>
      </c>
      <c r="AB601" s="6">
        <v>0</v>
      </c>
      <c r="AC601" s="6">
        <v>901.81200000000001</v>
      </c>
      <c r="AD601" s="6">
        <v>1971.4280000000001</v>
      </c>
      <c r="AE601" s="6">
        <v>143.006</v>
      </c>
      <c r="AF601" s="6">
        <v>4613.5680000000002</v>
      </c>
      <c r="AG601" s="3"/>
      <c r="AH601" s="6">
        <v>74232.789000000004</v>
      </c>
      <c r="AI601" s="6">
        <v>2.351</v>
      </c>
      <c r="AJ601" s="6">
        <v>0.38500000000000001</v>
      </c>
      <c r="AK601" s="6">
        <v>1.6E-2</v>
      </c>
      <c r="AL601" s="6">
        <v>127.254</v>
      </c>
      <c r="AM601" s="6">
        <v>5.2160000000000002</v>
      </c>
      <c r="AN601" s="6">
        <v>17.576000000000001</v>
      </c>
      <c r="AO601" s="6">
        <v>17.576000000000001</v>
      </c>
      <c r="AP601" s="6">
        <v>-3.6999999999999998E-2</v>
      </c>
      <c r="AQ601" s="6">
        <v>-2E-3</v>
      </c>
      <c r="AR601" s="6">
        <v>94.14</v>
      </c>
      <c r="AS601" s="6">
        <v>3.859</v>
      </c>
      <c r="AT601" s="6">
        <v>6.34</v>
      </c>
      <c r="AU601" s="6">
        <v>0.26</v>
      </c>
      <c r="AV601" s="6">
        <v>256.68900000000002</v>
      </c>
      <c r="AW601" s="6">
        <v>10.521000000000001</v>
      </c>
      <c r="AX601" s="3"/>
      <c r="AY601" s="3"/>
      <c r="AZ601" s="6">
        <v>1811.106</v>
      </c>
      <c r="BA601" s="6">
        <v>1.1950000000000001</v>
      </c>
      <c r="BB601" s="6">
        <v>1.337</v>
      </c>
      <c r="BC601" s="6">
        <v>1.153</v>
      </c>
      <c r="BD601" s="6">
        <v>0</v>
      </c>
      <c r="BE601" s="6">
        <v>0.80100000000000005</v>
      </c>
      <c r="BF601" s="6">
        <v>0.64800000000000002</v>
      </c>
      <c r="BG601" s="6">
        <v>0.42499999999999999</v>
      </c>
      <c r="BH601" s="6">
        <v>0</v>
      </c>
      <c r="BI601" s="6">
        <v>7.36</v>
      </c>
      <c r="BJ601" s="6">
        <v>1.337</v>
      </c>
      <c r="BK601" s="6">
        <v>2.1000000000000001E-2</v>
      </c>
      <c r="BL601" s="6">
        <v>1.1000000000000001</v>
      </c>
      <c r="BM601" s="3"/>
      <c r="BN601" s="6">
        <v>0.111</v>
      </c>
      <c r="BO601" s="6">
        <v>2.3650000000000002</v>
      </c>
      <c r="BP601" s="6">
        <v>-1E-3</v>
      </c>
      <c r="BQ601" s="6">
        <v>2.3039999999999998</v>
      </c>
      <c r="BR601" s="3"/>
      <c r="BS601" s="6">
        <v>0.52500000000000002</v>
      </c>
      <c r="BT601" s="6">
        <v>3.0000000000000001E-3</v>
      </c>
      <c r="BU601" s="6">
        <v>3.0000000000000001E-3</v>
      </c>
      <c r="BV601" s="6">
        <v>6.0000000000000001E-3</v>
      </c>
      <c r="BW601" s="6">
        <v>0</v>
      </c>
      <c r="BX601" s="6">
        <v>428.81</v>
      </c>
      <c r="BY601" s="6">
        <v>428.81</v>
      </c>
      <c r="BZ601" s="6">
        <v>-45.030999999999999</v>
      </c>
      <c r="CA601" s="6">
        <v>-11.375999999999999</v>
      </c>
    </row>
    <row r="602" spans="1:79" x14ac:dyDescent="0.25">
      <c r="A602" s="4" t="s">
        <v>55</v>
      </c>
      <c r="B602" s="4">
        <v>2006</v>
      </c>
      <c r="C602" s="4" t="s">
        <v>56</v>
      </c>
      <c r="D602" s="5">
        <v>25382870</v>
      </c>
      <c r="E602" s="5">
        <v>304000000000</v>
      </c>
      <c r="F602" s="6">
        <v>12.391</v>
      </c>
      <c r="G602" s="6">
        <v>0.48799999999999999</v>
      </c>
      <c r="H602" s="6">
        <v>431.29199999999997</v>
      </c>
      <c r="I602" s="6">
        <v>35.436999999999998</v>
      </c>
      <c r="J602" s="7">
        <v>8.952</v>
      </c>
      <c r="K602" s="6">
        <v>431.73200000000003</v>
      </c>
      <c r="L602" s="6">
        <v>35.914000000000001</v>
      </c>
      <c r="M602" s="6">
        <v>9.0730000000000004</v>
      </c>
      <c r="N602" s="6">
        <v>17.009</v>
      </c>
      <c r="O602" s="6">
        <v>0.51700000000000002</v>
      </c>
      <c r="P602" s="6">
        <v>0.22700000000000001</v>
      </c>
      <c r="Q602" s="6">
        <v>16.991</v>
      </c>
      <c r="R602" s="6">
        <v>0.51600000000000001</v>
      </c>
      <c r="S602" s="6">
        <v>0.22700000000000001</v>
      </c>
      <c r="T602" s="6">
        <v>0</v>
      </c>
      <c r="U602" s="6">
        <v>0</v>
      </c>
      <c r="V602" s="6">
        <v>394.70299999999997</v>
      </c>
      <c r="W602" s="6">
        <v>15.55</v>
      </c>
      <c r="X602" s="6">
        <v>0.47199999999999998</v>
      </c>
      <c r="Y602" s="6">
        <v>194.22800000000001</v>
      </c>
      <c r="Z602" s="6">
        <v>8099.9380000000001</v>
      </c>
      <c r="AA602" s="6">
        <v>8277.4580000000005</v>
      </c>
      <c r="AB602" s="6">
        <v>0</v>
      </c>
      <c r="AC602" s="6">
        <v>901.94799999999998</v>
      </c>
      <c r="AD602" s="6">
        <v>2106.4279999999999</v>
      </c>
      <c r="AE602" s="6">
        <v>143.446</v>
      </c>
      <c r="AF602" s="6">
        <v>4897.3339999999998</v>
      </c>
      <c r="AG602" s="3"/>
      <c r="AH602" s="6">
        <v>74860.327999999994</v>
      </c>
      <c r="AI602" s="6">
        <v>2.274</v>
      </c>
      <c r="AJ602" s="6">
        <v>0.13600000000000001</v>
      </c>
      <c r="AK602" s="6">
        <v>5.0000000000000001E-3</v>
      </c>
      <c r="AL602" s="6">
        <v>135</v>
      </c>
      <c r="AM602" s="6">
        <v>5.319</v>
      </c>
      <c r="AN602" s="6">
        <v>17.792000000000002</v>
      </c>
      <c r="AO602" s="6">
        <v>17.792000000000002</v>
      </c>
      <c r="AP602" s="6">
        <v>0.44</v>
      </c>
      <c r="AQ602" s="6">
        <v>1.7000000000000001E-2</v>
      </c>
      <c r="AR602" s="6">
        <v>94.22</v>
      </c>
      <c r="AS602" s="6">
        <v>3.7120000000000002</v>
      </c>
      <c r="AT602" s="6">
        <v>6.5</v>
      </c>
      <c r="AU602" s="6">
        <v>0.25600000000000001</v>
      </c>
      <c r="AV602" s="6">
        <v>283.76600000000002</v>
      </c>
      <c r="AW602" s="6">
        <v>11.179</v>
      </c>
      <c r="AX602" s="3"/>
      <c r="AY602" s="3"/>
      <c r="AZ602" s="6">
        <v>1900.17</v>
      </c>
      <c r="BA602" s="6">
        <v>1.1779999999999999</v>
      </c>
      <c r="BB602" s="6">
        <v>1.41</v>
      </c>
      <c r="BC602" s="6">
        <v>1.21</v>
      </c>
      <c r="BD602" s="6">
        <v>0</v>
      </c>
      <c r="BE602" s="6">
        <v>0.81799999999999995</v>
      </c>
      <c r="BF602" s="6">
        <v>0.66700000000000004</v>
      </c>
      <c r="BG602" s="6">
        <v>0.44</v>
      </c>
      <c r="BH602" s="6">
        <v>0</v>
      </c>
      <c r="BI602" s="6">
        <v>7.1580000000000004</v>
      </c>
      <c r="BJ602" s="6">
        <v>1.377</v>
      </c>
      <c r="BK602" s="6">
        <v>2.1000000000000001E-2</v>
      </c>
      <c r="BL602" s="6">
        <v>1.1379999999999999</v>
      </c>
      <c r="BM602" s="3"/>
      <c r="BN602" s="6">
        <v>3.9E-2</v>
      </c>
      <c r="BO602" s="6">
        <v>2.452</v>
      </c>
      <c r="BP602" s="6">
        <v>8.9999999999999993E-3</v>
      </c>
      <c r="BQ602" s="6">
        <v>2.5230000000000001</v>
      </c>
      <c r="BR602" s="3"/>
      <c r="BS602" s="6">
        <v>0.54</v>
      </c>
      <c r="BT602" s="6">
        <v>3.0000000000000001E-3</v>
      </c>
      <c r="BU602" s="6">
        <v>4.0000000000000001E-3</v>
      </c>
      <c r="BV602" s="6">
        <v>7.0000000000000001E-3</v>
      </c>
      <c r="BW602" s="6">
        <v>0</v>
      </c>
      <c r="BX602" s="6">
        <v>451.62</v>
      </c>
      <c r="BY602" s="6">
        <v>451.62</v>
      </c>
      <c r="BZ602" s="6">
        <v>-36.588999999999999</v>
      </c>
      <c r="CA602" s="6">
        <v>-8.484</v>
      </c>
    </row>
    <row r="603" spans="1:79" x14ac:dyDescent="0.25">
      <c r="A603" s="4" t="s">
        <v>55</v>
      </c>
      <c r="B603" s="4">
        <v>2007</v>
      </c>
      <c r="C603" s="4" t="s">
        <v>56</v>
      </c>
      <c r="D603" s="5">
        <v>26400066</v>
      </c>
      <c r="E603" s="5">
        <v>361000000000</v>
      </c>
      <c r="F603" s="6">
        <v>14.179</v>
      </c>
      <c r="G603" s="6">
        <v>0.53700000000000003</v>
      </c>
      <c r="H603" s="6">
        <v>386.50700000000001</v>
      </c>
      <c r="I603" s="6">
        <v>-44.784999999999997</v>
      </c>
      <c r="J603" s="7">
        <v>-10.384</v>
      </c>
      <c r="K603" s="6">
        <v>385.774</v>
      </c>
      <c r="L603" s="6">
        <v>-45.957000000000001</v>
      </c>
      <c r="M603" s="6">
        <v>-10.645</v>
      </c>
      <c r="N603" s="6">
        <v>14.613</v>
      </c>
      <c r="O603" s="6">
        <v>0.42899999999999999</v>
      </c>
      <c r="P603" s="6">
        <v>0.19800000000000001</v>
      </c>
      <c r="Q603" s="6">
        <v>14.64</v>
      </c>
      <c r="R603" s="6">
        <v>0.43</v>
      </c>
      <c r="S603" s="6">
        <v>0.19900000000000001</v>
      </c>
      <c r="T603" s="6">
        <v>0</v>
      </c>
      <c r="U603" s="6">
        <v>0</v>
      </c>
      <c r="V603" s="6">
        <v>369.834</v>
      </c>
      <c r="W603" s="6">
        <v>14.009</v>
      </c>
      <c r="X603" s="6">
        <v>0.41199999999999998</v>
      </c>
      <c r="Y603" s="6">
        <v>208.40700000000001</v>
      </c>
      <c r="Z603" s="6">
        <v>8486.4449999999997</v>
      </c>
      <c r="AA603" s="6">
        <v>8663.232</v>
      </c>
      <c r="AB603" s="6">
        <v>0</v>
      </c>
      <c r="AC603" s="6">
        <v>902.33199999999999</v>
      </c>
      <c r="AD603" s="6">
        <v>2219.9059999999999</v>
      </c>
      <c r="AE603" s="6">
        <v>142.71299999999999</v>
      </c>
      <c r="AF603" s="6">
        <v>5155.8</v>
      </c>
      <c r="AG603" s="3"/>
      <c r="AH603" s="6">
        <v>73638.343999999997</v>
      </c>
      <c r="AI603" s="6">
        <v>2.1629999999999998</v>
      </c>
      <c r="AJ603" s="6">
        <v>0.38500000000000001</v>
      </c>
      <c r="AK603" s="6">
        <v>1.4999999999999999E-2</v>
      </c>
      <c r="AL603" s="6">
        <v>113.47799999999999</v>
      </c>
      <c r="AM603" s="6">
        <v>4.298</v>
      </c>
      <c r="AN603" s="6">
        <v>17.867000000000001</v>
      </c>
      <c r="AO603" s="6">
        <v>17.867000000000001</v>
      </c>
      <c r="AP603" s="6">
        <v>-0.73299999999999998</v>
      </c>
      <c r="AQ603" s="6">
        <v>-2.8000000000000001E-2</v>
      </c>
      <c r="AR603" s="6">
        <v>92.33</v>
      </c>
      <c r="AS603" s="6">
        <v>3.4969999999999999</v>
      </c>
      <c r="AT603" s="6">
        <v>6.84</v>
      </c>
      <c r="AU603" s="6">
        <v>0.25900000000000001</v>
      </c>
      <c r="AV603" s="6">
        <v>258.46600000000001</v>
      </c>
      <c r="AW603" s="6">
        <v>9.7899999999999991</v>
      </c>
      <c r="AX603" s="3"/>
      <c r="AY603" s="3"/>
      <c r="AZ603" s="6">
        <v>1944.057</v>
      </c>
      <c r="BA603" s="6">
        <v>1.2549999999999999</v>
      </c>
      <c r="BB603" s="6">
        <v>1.2270000000000001</v>
      </c>
      <c r="BC603" s="6">
        <v>1.073</v>
      </c>
      <c r="BD603" s="6">
        <v>0</v>
      </c>
      <c r="BE603" s="6">
        <v>0.83799999999999997</v>
      </c>
      <c r="BF603" s="6">
        <v>0.68100000000000005</v>
      </c>
      <c r="BG603" s="6">
        <v>0.45100000000000001</v>
      </c>
      <c r="BH603" s="6">
        <v>0</v>
      </c>
      <c r="BI603" s="6">
        <v>6.96</v>
      </c>
      <c r="BJ603" s="6">
        <v>1.4</v>
      </c>
      <c r="BK603" s="6">
        <v>2.1000000000000001E-2</v>
      </c>
      <c r="BL603" s="6">
        <v>1.167</v>
      </c>
      <c r="BM603" s="3"/>
      <c r="BN603" s="6">
        <v>0.106</v>
      </c>
      <c r="BO603" s="6">
        <v>1.9930000000000001</v>
      </c>
      <c r="BP603" s="6">
        <v>-1.7000000000000001E-2</v>
      </c>
      <c r="BQ603" s="6">
        <v>2.2909999999999999</v>
      </c>
      <c r="BR603" s="3"/>
      <c r="BS603" s="6">
        <v>0.55400000000000005</v>
      </c>
      <c r="BT603" s="6">
        <v>3.0000000000000001E-3</v>
      </c>
      <c r="BU603" s="6">
        <v>4.0000000000000001E-3</v>
      </c>
      <c r="BV603" s="6">
        <v>7.0000000000000001E-3</v>
      </c>
      <c r="BW603" s="6">
        <v>0</v>
      </c>
      <c r="BX603" s="6">
        <v>471.68</v>
      </c>
      <c r="BY603" s="6">
        <v>471.68</v>
      </c>
      <c r="BZ603" s="6">
        <v>-16.672999999999998</v>
      </c>
      <c r="CA603" s="6">
        <v>-4.3140000000000001</v>
      </c>
    </row>
    <row r="604" spans="1:79" x14ac:dyDescent="0.25">
      <c r="A604" s="4" t="s">
        <v>55</v>
      </c>
      <c r="B604" s="4">
        <v>2008</v>
      </c>
      <c r="C604" s="4" t="s">
        <v>56</v>
      </c>
      <c r="D604" s="5">
        <v>27437352</v>
      </c>
      <c r="E604" s="5">
        <v>405000000000</v>
      </c>
      <c r="F604" s="6">
        <v>18.37</v>
      </c>
      <c r="G604" s="6">
        <v>0.67</v>
      </c>
      <c r="H604" s="6">
        <v>432.33600000000001</v>
      </c>
      <c r="I604" s="6">
        <v>45.829000000000001</v>
      </c>
      <c r="J604" s="7">
        <v>11.856999999999999</v>
      </c>
      <c r="K604" s="6">
        <v>430.39400000000001</v>
      </c>
      <c r="L604" s="6">
        <v>44.62</v>
      </c>
      <c r="M604" s="6">
        <v>11.566000000000001</v>
      </c>
      <c r="N604" s="6">
        <v>15.686</v>
      </c>
      <c r="O604" s="6">
        <v>0.42699999999999999</v>
      </c>
      <c r="P604" s="6">
        <v>0.20200000000000001</v>
      </c>
      <c r="Q604" s="6">
        <v>15.757</v>
      </c>
      <c r="R604" s="6">
        <v>0.42799999999999999</v>
      </c>
      <c r="S604" s="6">
        <v>0.20300000000000001</v>
      </c>
      <c r="T604" s="6">
        <v>0</v>
      </c>
      <c r="U604" s="6">
        <v>0</v>
      </c>
      <c r="V604" s="6">
        <v>415.76799999999997</v>
      </c>
      <c r="W604" s="6">
        <v>15.153</v>
      </c>
      <c r="X604" s="6">
        <v>0.41199999999999998</v>
      </c>
      <c r="Y604" s="6">
        <v>226.77699999999999</v>
      </c>
      <c r="Z604" s="6">
        <v>8918.7810000000009</v>
      </c>
      <c r="AA604" s="6">
        <v>9093.6280000000006</v>
      </c>
      <c r="AB604" s="6">
        <v>0</v>
      </c>
      <c r="AC604" s="6">
        <v>902.33199999999999</v>
      </c>
      <c r="AD604" s="6">
        <v>2345.0569999999998</v>
      </c>
      <c r="AE604" s="6">
        <v>140.77099999999999</v>
      </c>
      <c r="AF604" s="6">
        <v>5444.6149999999998</v>
      </c>
      <c r="AG604" s="3"/>
      <c r="AH604" s="6">
        <v>77575.414000000004</v>
      </c>
      <c r="AI604" s="6">
        <v>2.11</v>
      </c>
      <c r="AJ604" s="6">
        <v>0</v>
      </c>
      <c r="AK604" s="6">
        <v>0</v>
      </c>
      <c r="AL604" s="6">
        <v>125.151</v>
      </c>
      <c r="AM604" s="6">
        <v>4.5609999999999999</v>
      </c>
      <c r="AN604" s="6">
        <v>18.66</v>
      </c>
      <c r="AO604" s="6">
        <v>18.66</v>
      </c>
      <c r="AP604" s="6">
        <v>-1.9419999999999999</v>
      </c>
      <c r="AQ604" s="6">
        <v>-7.0999999999999994E-2</v>
      </c>
      <c r="AR604" s="6">
        <v>95.59</v>
      </c>
      <c r="AS604" s="6">
        <v>3.484</v>
      </c>
      <c r="AT604" s="6">
        <v>6.35</v>
      </c>
      <c r="AU604" s="6">
        <v>0.23100000000000001</v>
      </c>
      <c r="AV604" s="6">
        <v>288.815</v>
      </c>
      <c r="AW604" s="6">
        <v>10.526</v>
      </c>
      <c r="AX604" s="3"/>
      <c r="AY604" s="3"/>
      <c r="AZ604" s="6">
        <v>2128.4639999999999</v>
      </c>
      <c r="BA604" s="6">
        <v>1.6060000000000001</v>
      </c>
      <c r="BB604" s="6">
        <v>1.347</v>
      </c>
      <c r="BC604" s="6">
        <v>1.1719999999999999</v>
      </c>
      <c r="BD604" s="6">
        <v>0</v>
      </c>
      <c r="BE604" s="6">
        <v>0.872</v>
      </c>
      <c r="BF604" s="6">
        <v>0.69799999999999995</v>
      </c>
      <c r="BG604" s="6">
        <v>0.46500000000000002</v>
      </c>
      <c r="BH604" s="6">
        <v>0</v>
      </c>
      <c r="BI604" s="6">
        <v>6.7649999999999997</v>
      </c>
      <c r="BJ604" s="6">
        <v>1.4259999999999999</v>
      </c>
      <c r="BK604" s="6">
        <v>2.1000000000000001E-2</v>
      </c>
      <c r="BL604" s="6">
        <v>1.202</v>
      </c>
      <c r="BM604" s="3"/>
      <c r="BN604" s="6">
        <v>0</v>
      </c>
      <c r="BO604" s="6">
        <v>2.1339999999999999</v>
      </c>
      <c r="BP604" s="6">
        <v>-4.2000000000000003E-2</v>
      </c>
      <c r="BQ604" s="6">
        <v>2.5670000000000002</v>
      </c>
      <c r="BR604" s="3"/>
      <c r="BS604" s="6">
        <v>0.56799999999999995</v>
      </c>
      <c r="BT604" s="6">
        <v>3.0000000000000001E-3</v>
      </c>
      <c r="BU604" s="6">
        <v>4.0000000000000001E-3</v>
      </c>
      <c r="BV604" s="6">
        <v>7.0000000000000001E-3</v>
      </c>
      <c r="BW604" s="6">
        <v>0</v>
      </c>
      <c r="BX604" s="6">
        <v>511.98</v>
      </c>
      <c r="BY604" s="6">
        <v>511.98</v>
      </c>
      <c r="BZ604" s="6">
        <v>-16.568000000000001</v>
      </c>
      <c r="CA604" s="6">
        <v>-3.8319999999999999</v>
      </c>
    </row>
    <row r="605" spans="1:79" x14ac:dyDescent="0.25">
      <c r="A605" s="4" t="s">
        <v>55</v>
      </c>
      <c r="B605" s="4">
        <v>2009</v>
      </c>
      <c r="C605" s="4" t="s">
        <v>56</v>
      </c>
      <c r="D605" s="5">
        <v>28483800</v>
      </c>
      <c r="E605" s="5">
        <v>378000000000</v>
      </c>
      <c r="F605" s="6">
        <v>20.184999999999999</v>
      </c>
      <c r="G605" s="6">
        <v>0.70899999999999996</v>
      </c>
      <c r="H605" s="6">
        <v>465.84399999999999</v>
      </c>
      <c r="I605" s="6">
        <v>33.508000000000003</v>
      </c>
      <c r="J605" s="7">
        <v>7.75</v>
      </c>
      <c r="K605" s="6">
        <v>464.04899999999998</v>
      </c>
      <c r="L605" s="6">
        <v>33.654000000000003</v>
      </c>
      <c r="M605" s="6">
        <v>7.819</v>
      </c>
      <c r="N605" s="6">
        <v>16.292000000000002</v>
      </c>
      <c r="O605" s="6">
        <v>0.44400000000000001</v>
      </c>
      <c r="P605" s="6">
        <v>0.21</v>
      </c>
      <c r="Q605" s="6">
        <v>16.355</v>
      </c>
      <c r="R605" s="6">
        <v>0.44600000000000001</v>
      </c>
      <c r="S605" s="6">
        <v>0.21099999999999999</v>
      </c>
      <c r="T605" s="6">
        <v>0</v>
      </c>
      <c r="U605" s="6">
        <v>0</v>
      </c>
      <c r="V605" s="6">
        <v>470.67599999999999</v>
      </c>
      <c r="W605" s="6">
        <v>16.524000000000001</v>
      </c>
      <c r="X605" s="6">
        <v>0.45</v>
      </c>
      <c r="Y605" s="6">
        <v>246.96199999999999</v>
      </c>
      <c r="Z605" s="6">
        <v>9384.625</v>
      </c>
      <c r="AA605" s="6">
        <v>9557.6759999999995</v>
      </c>
      <c r="AB605" s="6">
        <v>0</v>
      </c>
      <c r="AC605" s="6">
        <v>902.33199999999999</v>
      </c>
      <c r="AD605" s="6">
        <v>2464.65</v>
      </c>
      <c r="AE605" s="6">
        <v>138.976</v>
      </c>
      <c r="AF605" s="6">
        <v>5770.6819999999998</v>
      </c>
      <c r="AG605" s="3"/>
      <c r="AH605" s="6">
        <v>77417.273000000001</v>
      </c>
      <c r="AI605" s="6">
        <v>2.11</v>
      </c>
      <c r="AJ605" s="6">
        <v>0</v>
      </c>
      <c r="AK605" s="6">
        <v>0</v>
      </c>
      <c r="AL605" s="6">
        <v>119.593</v>
      </c>
      <c r="AM605" s="6">
        <v>4.1989999999999998</v>
      </c>
      <c r="AN605" s="6">
        <v>18.399999999999999</v>
      </c>
      <c r="AO605" s="6">
        <v>18.399999999999999</v>
      </c>
      <c r="AP605" s="6">
        <v>-1.7949999999999999</v>
      </c>
      <c r="AQ605" s="6">
        <v>-6.3E-2</v>
      </c>
      <c r="AR605" s="6">
        <v>88.59</v>
      </c>
      <c r="AS605" s="6">
        <v>3.11</v>
      </c>
      <c r="AT605" s="6">
        <v>6.24</v>
      </c>
      <c r="AU605" s="6">
        <v>0.219</v>
      </c>
      <c r="AV605" s="6">
        <v>326.06700000000001</v>
      </c>
      <c r="AW605" s="6">
        <v>11.446999999999999</v>
      </c>
      <c r="AX605" s="3"/>
      <c r="AY605" s="3"/>
      <c r="AZ605" s="6">
        <v>2205.1379999999999</v>
      </c>
      <c r="BA605" s="6">
        <v>1.7170000000000001</v>
      </c>
      <c r="BB605" s="6">
        <v>1.476</v>
      </c>
      <c r="BC605" s="6">
        <v>1.268</v>
      </c>
      <c r="BD605" s="6">
        <v>0</v>
      </c>
      <c r="BE605" s="6">
        <v>0.90800000000000003</v>
      </c>
      <c r="BF605" s="6">
        <v>0.71699999999999997</v>
      </c>
      <c r="BG605" s="6">
        <v>0.48</v>
      </c>
      <c r="BH605" s="6">
        <v>0</v>
      </c>
      <c r="BI605" s="6">
        <v>6.5780000000000003</v>
      </c>
      <c r="BJ605" s="6">
        <v>1.448</v>
      </c>
      <c r="BK605" s="6">
        <v>0.02</v>
      </c>
      <c r="BL605" s="6">
        <v>1.244</v>
      </c>
      <c r="BM605" s="3"/>
      <c r="BN605" s="6">
        <v>0</v>
      </c>
      <c r="BO605" s="6">
        <v>2.0790000000000002</v>
      </c>
      <c r="BP605" s="6">
        <v>-3.5999999999999997E-2</v>
      </c>
      <c r="BQ605" s="6">
        <v>2.9649999999999999</v>
      </c>
      <c r="BR605" s="3"/>
      <c r="BS605" s="6">
        <v>0.58299999999999996</v>
      </c>
      <c r="BT605" s="6">
        <v>3.0000000000000001E-3</v>
      </c>
      <c r="BU605" s="6">
        <v>4.0000000000000001E-3</v>
      </c>
      <c r="BV605" s="6">
        <v>8.0000000000000002E-3</v>
      </c>
      <c r="BW605" s="6">
        <v>0</v>
      </c>
      <c r="BX605" s="6">
        <v>524.11</v>
      </c>
      <c r="BY605" s="6">
        <v>524.11</v>
      </c>
      <c r="BZ605" s="6">
        <v>4.8319999999999999</v>
      </c>
      <c r="CA605" s="6">
        <v>1.0369999999999999</v>
      </c>
    </row>
    <row r="606" spans="1:79" x14ac:dyDescent="0.25">
      <c r="A606" s="4" t="s">
        <v>55</v>
      </c>
      <c r="B606" s="4">
        <v>2010</v>
      </c>
      <c r="C606" s="4" t="s">
        <v>56</v>
      </c>
      <c r="D606" s="5">
        <v>29411930</v>
      </c>
      <c r="E606" s="5">
        <v>424000000000</v>
      </c>
      <c r="F606" s="6">
        <v>20.991</v>
      </c>
      <c r="G606" s="6">
        <v>0.71399999999999997</v>
      </c>
      <c r="H606" s="6">
        <v>517.71600000000001</v>
      </c>
      <c r="I606" s="6">
        <v>51.872</v>
      </c>
      <c r="J606" s="7">
        <v>11.135</v>
      </c>
      <c r="K606" s="6">
        <v>516.14</v>
      </c>
      <c r="L606" s="6">
        <v>52.091000000000001</v>
      </c>
      <c r="M606" s="6">
        <v>11.225</v>
      </c>
      <c r="N606" s="6">
        <v>17.548999999999999</v>
      </c>
      <c r="O606" s="6">
        <v>0.44500000000000001</v>
      </c>
      <c r="P606" s="6">
        <v>0.21099999999999999</v>
      </c>
      <c r="Q606" s="6">
        <v>17.602</v>
      </c>
      <c r="R606" s="6">
        <v>0.44700000000000001</v>
      </c>
      <c r="S606" s="6">
        <v>0.21099999999999999</v>
      </c>
      <c r="T606" s="6">
        <v>0</v>
      </c>
      <c r="U606" s="6">
        <v>0</v>
      </c>
      <c r="V606" s="6">
        <v>516.11500000000001</v>
      </c>
      <c r="W606" s="6">
        <v>17.547999999999998</v>
      </c>
      <c r="X606" s="6">
        <v>0.44500000000000001</v>
      </c>
      <c r="Y606" s="6">
        <v>267.95299999999997</v>
      </c>
      <c r="Z606" s="6">
        <v>9902.3410000000003</v>
      </c>
      <c r="AA606" s="6">
        <v>10073.816999999999</v>
      </c>
      <c r="AB606" s="6">
        <v>0</v>
      </c>
      <c r="AC606" s="6">
        <v>902.33199999999999</v>
      </c>
      <c r="AD606" s="6">
        <v>2601.7280000000001</v>
      </c>
      <c r="AE606" s="6">
        <v>137.4</v>
      </c>
      <c r="AF606" s="6">
        <v>6130.3289999999997</v>
      </c>
      <c r="AG606" s="3"/>
      <c r="AH606" s="6">
        <v>83337.156000000003</v>
      </c>
      <c r="AI606" s="6">
        <v>2.1139999999999999</v>
      </c>
      <c r="AJ606" s="6">
        <v>0</v>
      </c>
      <c r="AK606" s="6">
        <v>0</v>
      </c>
      <c r="AL606" s="6">
        <v>137.078</v>
      </c>
      <c r="AM606" s="6">
        <v>4.6609999999999996</v>
      </c>
      <c r="AN606" s="6">
        <v>19.369</v>
      </c>
      <c r="AO606" s="6">
        <v>19.369</v>
      </c>
      <c r="AP606" s="6">
        <v>-1.5760000000000001</v>
      </c>
      <c r="AQ606" s="6">
        <v>-5.3999999999999999E-2</v>
      </c>
      <c r="AR606" s="6">
        <v>91.82</v>
      </c>
      <c r="AS606" s="6">
        <v>3.1219999999999999</v>
      </c>
      <c r="AT606" s="6">
        <v>6.54</v>
      </c>
      <c r="AU606" s="6">
        <v>0.222</v>
      </c>
      <c r="AV606" s="6">
        <v>359.64699999999999</v>
      </c>
      <c r="AW606" s="6">
        <v>12.228</v>
      </c>
      <c r="AX606" s="3"/>
      <c r="AY606" s="3"/>
      <c r="AZ606" s="6">
        <v>2451.107</v>
      </c>
      <c r="BA606" s="6">
        <v>1.673</v>
      </c>
      <c r="BB606" s="6">
        <v>1.552</v>
      </c>
      <c r="BC606" s="6">
        <v>1.351</v>
      </c>
      <c r="BD606" s="6">
        <v>0</v>
      </c>
      <c r="BE606" s="6">
        <v>0.94199999999999995</v>
      </c>
      <c r="BF606" s="6">
        <v>0.73699999999999999</v>
      </c>
      <c r="BG606" s="6">
        <v>0.496</v>
      </c>
      <c r="BH606" s="6">
        <v>0</v>
      </c>
      <c r="BI606" s="6">
        <v>6.4</v>
      </c>
      <c r="BJ606" s="6">
        <v>1.4750000000000001</v>
      </c>
      <c r="BK606" s="6">
        <v>0.02</v>
      </c>
      <c r="BL606" s="6">
        <v>1.2889999999999999</v>
      </c>
      <c r="BM606" s="3"/>
      <c r="BN606" s="6">
        <v>0</v>
      </c>
      <c r="BO606" s="6">
        <v>2.2130000000000001</v>
      </c>
      <c r="BP606" s="6">
        <v>-3.3000000000000002E-2</v>
      </c>
      <c r="BQ606" s="6">
        <v>3.1659999999999999</v>
      </c>
      <c r="BR606" s="3"/>
      <c r="BS606" s="6">
        <v>0.59799999999999998</v>
      </c>
      <c r="BT606" s="6">
        <v>3.0000000000000001E-3</v>
      </c>
      <c r="BU606" s="6">
        <v>4.0000000000000001E-3</v>
      </c>
      <c r="BV606" s="6">
        <v>8.0000000000000002E-3</v>
      </c>
      <c r="BW606" s="6">
        <v>0</v>
      </c>
      <c r="BX606" s="6">
        <v>569.67999999999995</v>
      </c>
      <c r="BY606" s="6">
        <v>569.67999999999995</v>
      </c>
      <c r="BZ606" s="6">
        <v>-1.601</v>
      </c>
      <c r="CA606" s="6">
        <v>-0.309</v>
      </c>
    </row>
    <row r="607" spans="1:79" x14ac:dyDescent="0.25">
      <c r="A607" s="4" t="s">
        <v>55</v>
      </c>
      <c r="B607" s="4">
        <v>2011</v>
      </c>
      <c r="C607" s="4" t="s">
        <v>56</v>
      </c>
      <c r="D607" s="5">
        <v>30150952</v>
      </c>
      <c r="E607" s="5">
        <v>518000000000</v>
      </c>
      <c r="F607" s="6">
        <v>22.332000000000001</v>
      </c>
      <c r="G607" s="6">
        <v>0.74099999999999999</v>
      </c>
      <c r="H607" s="6">
        <v>497.65899999999999</v>
      </c>
      <c r="I607" s="6">
        <v>-20.056999999999999</v>
      </c>
      <c r="J607" s="7">
        <v>-3.8740000000000001</v>
      </c>
      <c r="K607" s="6">
        <v>496.01</v>
      </c>
      <c r="L607" s="6">
        <v>-20.13</v>
      </c>
      <c r="M607" s="6">
        <v>-3.9</v>
      </c>
      <c r="N607" s="6">
        <v>16.451000000000001</v>
      </c>
      <c r="O607" s="6">
        <v>0.36599999999999999</v>
      </c>
      <c r="P607" s="6">
        <v>0.19400000000000001</v>
      </c>
      <c r="Q607" s="6">
        <v>16.506</v>
      </c>
      <c r="R607" s="6">
        <v>0.36699999999999999</v>
      </c>
      <c r="S607" s="6">
        <v>0.19500000000000001</v>
      </c>
      <c r="T607" s="6">
        <v>0</v>
      </c>
      <c r="U607" s="6">
        <v>0</v>
      </c>
      <c r="V607" s="6">
        <v>497.63499999999999</v>
      </c>
      <c r="W607" s="6">
        <v>16.504999999999999</v>
      </c>
      <c r="X607" s="6">
        <v>0.36699999999999999</v>
      </c>
      <c r="Y607" s="6">
        <v>290.28500000000003</v>
      </c>
      <c r="Z607" s="6">
        <v>10400.001</v>
      </c>
      <c r="AA607" s="6">
        <v>10569.826999999999</v>
      </c>
      <c r="AB607" s="6">
        <v>0</v>
      </c>
      <c r="AC607" s="6">
        <v>902.33199999999999</v>
      </c>
      <c r="AD607" s="6">
        <v>2741.3440000000001</v>
      </c>
      <c r="AE607" s="6">
        <v>135.751</v>
      </c>
      <c r="AF607" s="6">
        <v>6466.0389999999998</v>
      </c>
      <c r="AG607" s="3"/>
      <c r="AH607" s="6">
        <v>84816.25</v>
      </c>
      <c r="AI607" s="6">
        <v>1.887</v>
      </c>
      <c r="AJ607" s="6">
        <v>0</v>
      </c>
      <c r="AK607" s="6">
        <v>0</v>
      </c>
      <c r="AL607" s="6">
        <v>139.61699999999999</v>
      </c>
      <c r="AM607" s="6">
        <v>4.6310000000000002</v>
      </c>
      <c r="AN607" s="6">
        <v>19.957999999999998</v>
      </c>
      <c r="AO607" s="6">
        <v>19.957999999999998</v>
      </c>
      <c r="AP607" s="6">
        <v>-1.649</v>
      </c>
      <c r="AQ607" s="6">
        <v>-5.5E-2</v>
      </c>
      <c r="AR607" s="6">
        <v>100.45</v>
      </c>
      <c r="AS607" s="6">
        <v>3.3319999999999999</v>
      </c>
      <c r="AT607" s="6">
        <v>7.02</v>
      </c>
      <c r="AU607" s="6">
        <v>0.23300000000000001</v>
      </c>
      <c r="AV607" s="6">
        <v>335.71</v>
      </c>
      <c r="AW607" s="6">
        <v>11.134</v>
      </c>
      <c r="AX607" s="3"/>
      <c r="AY607" s="3"/>
      <c r="AZ607" s="6">
        <v>2557.2910000000002</v>
      </c>
      <c r="BA607" s="6">
        <v>1.6539999999999999</v>
      </c>
      <c r="BB607" s="6">
        <v>1.4430000000000001</v>
      </c>
      <c r="BC607" s="6">
        <v>1.2569999999999999</v>
      </c>
      <c r="BD607" s="6">
        <v>0</v>
      </c>
      <c r="BE607" s="6">
        <v>0.97399999999999998</v>
      </c>
      <c r="BF607" s="6">
        <v>0.755</v>
      </c>
      <c r="BG607" s="6">
        <v>0.51100000000000001</v>
      </c>
      <c r="BH607" s="6">
        <v>0</v>
      </c>
      <c r="BI607" s="6">
        <v>6.2359999999999998</v>
      </c>
      <c r="BJ607" s="6">
        <v>1.5</v>
      </c>
      <c r="BK607" s="6">
        <v>1.9E-2</v>
      </c>
      <c r="BL607" s="6">
        <v>1.3280000000000001</v>
      </c>
      <c r="BM607" s="3"/>
      <c r="BN607" s="6">
        <v>0</v>
      </c>
      <c r="BO607" s="6">
        <v>2.1930000000000001</v>
      </c>
      <c r="BP607" s="6">
        <v>-3.3000000000000002E-2</v>
      </c>
      <c r="BQ607" s="6">
        <v>2.948</v>
      </c>
      <c r="BR607" s="3"/>
      <c r="BS607" s="6">
        <v>0.61099999999999999</v>
      </c>
      <c r="BT607" s="6">
        <v>4.0000000000000001E-3</v>
      </c>
      <c r="BU607" s="6">
        <v>5.0000000000000001E-3</v>
      </c>
      <c r="BV607" s="6">
        <v>8.0000000000000002E-3</v>
      </c>
      <c r="BW607" s="6">
        <v>0</v>
      </c>
      <c r="BX607" s="6">
        <v>601.75</v>
      </c>
      <c r="BY607" s="6">
        <v>601.75</v>
      </c>
      <c r="BZ607" s="6">
        <v>-2.4E-2</v>
      </c>
      <c r="CA607" s="6">
        <v>-5.0000000000000001E-3</v>
      </c>
    </row>
    <row r="608" spans="1:79" x14ac:dyDescent="0.25">
      <c r="A608" s="4" t="s">
        <v>55</v>
      </c>
      <c r="B608" s="4">
        <v>2012</v>
      </c>
      <c r="C608" s="4" t="s">
        <v>56</v>
      </c>
      <c r="D608" s="5">
        <v>30821554</v>
      </c>
      <c r="E608" s="5">
        <v>625000000000</v>
      </c>
      <c r="F608" s="6">
        <v>25.373999999999999</v>
      </c>
      <c r="G608" s="6">
        <v>0.82299999999999995</v>
      </c>
      <c r="H608" s="6">
        <v>566.82600000000002</v>
      </c>
      <c r="I608" s="6">
        <v>69.165999999999997</v>
      </c>
      <c r="J608" s="7">
        <v>13.898</v>
      </c>
      <c r="K608" s="6">
        <v>565.06700000000001</v>
      </c>
      <c r="L608" s="6">
        <v>69.057000000000002</v>
      </c>
      <c r="M608" s="6">
        <v>13.922000000000001</v>
      </c>
      <c r="N608" s="6">
        <v>18.332999999999998</v>
      </c>
      <c r="O608" s="6">
        <v>0.39300000000000002</v>
      </c>
      <c r="P608" s="6">
        <v>0.20799999999999999</v>
      </c>
      <c r="Q608" s="6">
        <v>18.390999999999998</v>
      </c>
      <c r="R608" s="6">
        <v>0.39400000000000002</v>
      </c>
      <c r="S608" s="6">
        <v>0.20899999999999999</v>
      </c>
      <c r="T608" s="6">
        <v>0</v>
      </c>
      <c r="U608" s="6">
        <v>0</v>
      </c>
      <c r="V608" s="6">
        <v>548.64599999999996</v>
      </c>
      <c r="W608" s="6">
        <v>17.800999999999998</v>
      </c>
      <c r="X608" s="6">
        <v>0.38100000000000001</v>
      </c>
      <c r="Y608" s="6">
        <v>315.65899999999999</v>
      </c>
      <c r="Z608" s="6">
        <v>10966.825999999999</v>
      </c>
      <c r="AA608" s="6">
        <v>11134.895</v>
      </c>
      <c r="AB608" s="6">
        <v>0</v>
      </c>
      <c r="AC608" s="6">
        <v>905.97900000000004</v>
      </c>
      <c r="AD608" s="6">
        <v>2892.931</v>
      </c>
      <c r="AE608" s="6">
        <v>133.99199999999999</v>
      </c>
      <c r="AF608" s="6">
        <v>6852.2579999999998</v>
      </c>
      <c r="AG608" s="3"/>
      <c r="AH608" s="6">
        <v>88062.085999999996</v>
      </c>
      <c r="AI608" s="6">
        <v>1.887</v>
      </c>
      <c r="AJ608" s="6">
        <v>3.6459999999999999</v>
      </c>
      <c r="AK608" s="6">
        <v>0.11799999999999999</v>
      </c>
      <c r="AL608" s="6">
        <v>151.58699999999999</v>
      </c>
      <c r="AM608" s="6">
        <v>4.9180000000000001</v>
      </c>
      <c r="AN608" s="6">
        <v>20.728000000000002</v>
      </c>
      <c r="AO608" s="6">
        <v>20.728000000000002</v>
      </c>
      <c r="AP608" s="6">
        <v>-1.7589999999999999</v>
      </c>
      <c r="AQ608" s="6">
        <v>-5.7000000000000002E-2</v>
      </c>
      <c r="AR608" s="6">
        <v>103.31</v>
      </c>
      <c r="AS608" s="6">
        <v>3.3519999999999999</v>
      </c>
      <c r="AT608" s="6">
        <v>7.28</v>
      </c>
      <c r="AU608" s="6">
        <v>0.23599999999999999</v>
      </c>
      <c r="AV608" s="6">
        <v>386.21899999999999</v>
      </c>
      <c r="AW608" s="6">
        <v>12.531000000000001</v>
      </c>
      <c r="AX608" s="3"/>
      <c r="AY608" s="3"/>
      <c r="AZ608" s="6">
        <v>2714.21</v>
      </c>
      <c r="BA608" s="6">
        <v>1.833</v>
      </c>
      <c r="BB608" s="6">
        <v>1.619</v>
      </c>
      <c r="BC608" s="6">
        <v>1.419</v>
      </c>
      <c r="BD608" s="6">
        <v>0</v>
      </c>
      <c r="BE608" s="6">
        <v>1.012</v>
      </c>
      <c r="BF608" s="6">
        <v>0.77600000000000002</v>
      </c>
      <c r="BG608" s="6">
        <v>0.52800000000000002</v>
      </c>
      <c r="BH608" s="6">
        <v>0</v>
      </c>
      <c r="BI608" s="6">
        <v>6.101</v>
      </c>
      <c r="BJ608" s="6">
        <v>1.528</v>
      </c>
      <c r="BK608" s="6">
        <v>1.9E-2</v>
      </c>
      <c r="BL608" s="6">
        <v>1.375</v>
      </c>
      <c r="BM608" s="3"/>
      <c r="BN608" s="6">
        <v>0.95899999999999996</v>
      </c>
      <c r="BO608" s="6">
        <v>2.3319999999999999</v>
      </c>
      <c r="BP608" s="6">
        <v>-3.5999999999999997E-2</v>
      </c>
      <c r="BQ608" s="6">
        <v>3.3460000000000001</v>
      </c>
      <c r="BR608" s="3"/>
      <c r="BS608" s="6">
        <v>0.627</v>
      </c>
      <c r="BT608" s="6">
        <v>4.0000000000000001E-3</v>
      </c>
      <c r="BU608" s="6">
        <v>5.0000000000000001E-3</v>
      </c>
      <c r="BV608" s="6">
        <v>8.9999999999999993E-3</v>
      </c>
      <c r="BW608" s="6">
        <v>0</v>
      </c>
      <c r="BX608" s="6">
        <v>638.88</v>
      </c>
      <c r="BY608" s="6">
        <v>638.88</v>
      </c>
      <c r="BZ608" s="6">
        <v>-18.18</v>
      </c>
      <c r="CA608" s="6">
        <v>-3.2069999999999999</v>
      </c>
    </row>
    <row r="609" spans="1:79" x14ac:dyDescent="0.25">
      <c r="A609" s="4" t="s">
        <v>55</v>
      </c>
      <c r="B609" s="4">
        <v>2013</v>
      </c>
      <c r="C609" s="4" t="s">
        <v>56</v>
      </c>
      <c r="D609" s="5">
        <v>31482502</v>
      </c>
      <c r="E609" s="5">
        <v>746000000000</v>
      </c>
      <c r="F609" s="6">
        <v>28.222999999999999</v>
      </c>
      <c r="G609" s="6">
        <v>0.89600000000000002</v>
      </c>
      <c r="H609" s="6">
        <v>544.56399999999996</v>
      </c>
      <c r="I609" s="6">
        <v>-22.262</v>
      </c>
      <c r="J609" s="7">
        <v>-3.927</v>
      </c>
      <c r="K609" s="6">
        <v>550.572</v>
      </c>
      <c r="L609" s="6">
        <v>-14.494</v>
      </c>
      <c r="M609" s="6">
        <v>-2.5649999999999999</v>
      </c>
      <c r="N609" s="6">
        <v>17.488</v>
      </c>
      <c r="O609" s="6">
        <v>0.37</v>
      </c>
      <c r="P609" s="6">
        <v>0.20200000000000001</v>
      </c>
      <c r="Q609" s="6">
        <v>17.297000000000001</v>
      </c>
      <c r="R609" s="6">
        <v>0.36599999999999999</v>
      </c>
      <c r="S609" s="6">
        <v>0.19900000000000001</v>
      </c>
      <c r="T609" s="6">
        <v>0</v>
      </c>
      <c r="U609" s="6">
        <v>0</v>
      </c>
      <c r="V609" s="6">
        <v>537.33500000000004</v>
      </c>
      <c r="W609" s="6">
        <v>17.068000000000001</v>
      </c>
      <c r="X609" s="6">
        <v>0.36099999999999999</v>
      </c>
      <c r="Y609" s="6">
        <v>343.88099999999997</v>
      </c>
      <c r="Z609" s="6">
        <v>11511.388999999999</v>
      </c>
      <c r="AA609" s="6">
        <v>11685.466</v>
      </c>
      <c r="AB609" s="6">
        <v>0</v>
      </c>
      <c r="AC609" s="6">
        <v>909.73699999999997</v>
      </c>
      <c r="AD609" s="6">
        <v>3046.13</v>
      </c>
      <c r="AE609" s="6">
        <v>140.001</v>
      </c>
      <c r="AF609" s="6">
        <v>7211.6409999999996</v>
      </c>
      <c r="AG609" s="3"/>
      <c r="AH609" s="6">
        <v>86753.601999999999</v>
      </c>
      <c r="AI609" s="6">
        <v>1.837</v>
      </c>
      <c r="AJ609" s="6">
        <v>3.758</v>
      </c>
      <c r="AK609" s="6">
        <v>0.11899999999999999</v>
      </c>
      <c r="AL609" s="6">
        <v>153.19900000000001</v>
      </c>
      <c r="AM609" s="6">
        <v>4.8659999999999997</v>
      </c>
      <c r="AN609" s="6">
        <v>20.8</v>
      </c>
      <c r="AO609" s="6">
        <v>20.8</v>
      </c>
      <c r="AP609" s="6">
        <v>6.0090000000000003</v>
      </c>
      <c r="AQ609" s="6">
        <v>0.191</v>
      </c>
      <c r="AR609" s="6">
        <v>102.67</v>
      </c>
      <c r="AS609" s="6">
        <v>3.2610000000000001</v>
      </c>
      <c r="AT609" s="6">
        <v>7.83</v>
      </c>
      <c r="AU609" s="6">
        <v>0.249</v>
      </c>
      <c r="AV609" s="6">
        <v>359.38299999999998</v>
      </c>
      <c r="AW609" s="6">
        <v>11.414999999999999</v>
      </c>
      <c r="AX609" s="3"/>
      <c r="AY609" s="3"/>
      <c r="AZ609" s="6">
        <v>2731.22</v>
      </c>
      <c r="BA609" s="6">
        <v>1.954</v>
      </c>
      <c r="BB609" s="6">
        <v>1.542</v>
      </c>
      <c r="BC609" s="6">
        <v>1.3779999999999999</v>
      </c>
      <c r="BD609" s="6">
        <v>0</v>
      </c>
      <c r="BE609" s="6">
        <v>1.054</v>
      </c>
      <c r="BF609" s="6">
        <v>0.79500000000000004</v>
      </c>
      <c r="BG609" s="6">
        <v>0.54400000000000004</v>
      </c>
      <c r="BH609" s="6">
        <v>0</v>
      </c>
      <c r="BI609" s="6">
        <v>5.9710000000000001</v>
      </c>
      <c r="BJ609" s="6">
        <v>1.5549999999999999</v>
      </c>
      <c r="BK609" s="6">
        <v>0.02</v>
      </c>
      <c r="BL609" s="6">
        <v>1.4139999999999999</v>
      </c>
      <c r="BM609" s="3"/>
      <c r="BN609" s="6">
        <v>0.97</v>
      </c>
      <c r="BO609" s="6">
        <v>2.3420000000000001</v>
      </c>
      <c r="BP609" s="6">
        <v>0.13</v>
      </c>
      <c r="BQ609" s="6">
        <v>3.0910000000000002</v>
      </c>
      <c r="BR609" s="3"/>
      <c r="BS609" s="6">
        <v>0.64100000000000001</v>
      </c>
      <c r="BT609" s="6">
        <v>4.0000000000000001E-3</v>
      </c>
      <c r="BU609" s="6">
        <v>5.0000000000000001E-3</v>
      </c>
      <c r="BV609" s="6">
        <v>8.9999999999999993E-3</v>
      </c>
      <c r="BW609" s="6">
        <v>0</v>
      </c>
      <c r="BX609" s="6">
        <v>654.85</v>
      </c>
      <c r="BY609" s="6">
        <v>654.85</v>
      </c>
      <c r="BZ609" s="6">
        <v>-7.2279999999999998</v>
      </c>
      <c r="CA609" s="6">
        <v>-1.327</v>
      </c>
    </row>
    <row r="610" spans="1:79" x14ac:dyDescent="0.25">
      <c r="A610" s="4" t="s">
        <v>55</v>
      </c>
      <c r="B610" s="4">
        <v>2014</v>
      </c>
      <c r="C610" s="4" t="s">
        <v>56</v>
      </c>
      <c r="D610" s="5">
        <v>32125570</v>
      </c>
      <c r="E610" s="5">
        <v>746000000000</v>
      </c>
      <c r="F610" s="6">
        <v>29.853999999999999</v>
      </c>
      <c r="G610" s="6">
        <v>0.92900000000000005</v>
      </c>
      <c r="H610" s="6">
        <v>612.84199999999998</v>
      </c>
      <c r="I610" s="6">
        <v>68.278000000000006</v>
      </c>
      <c r="J610" s="7">
        <v>12.538</v>
      </c>
      <c r="K610" s="6">
        <v>616.68899999999996</v>
      </c>
      <c r="L610" s="6">
        <v>66.117000000000004</v>
      </c>
      <c r="M610" s="6">
        <v>12.009</v>
      </c>
      <c r="N610" s="6">
        <v>19.196000000000002</v>
      </c>
      <c r="O610" s="6">
        <v>0.39800000000000002</v>
      </c>
      <c r="P610" s="6">
        <v>0.21</v>
      </c>
      <c r="Q610" s="6">
        <v>19.076000000000001</v>
      </c>
      <c r="R610" s="6">
        <v>0.39500000000000002</v>
      </c>
      <c r="S610" s="6">
        <v>0.20899999999999999</v>
      </c>
      <c r="T610" s="6">
        <v>0</v>
      </c>
      <c r="U610" s="6">
        <v>0</v>
      </c>
      <c r="V610" s="6">
        <v>610.072</v>
      </c>
      <c r="W610" s="6">
        <v>18.989999999999998</v>
      </c>
      <c r="X610" s="6">
        <v>0.39300000000000002</v>
      </c>
      <c r="Y610" s="6">
        <v>373.73500000000001</v>
      </c>
      <c r="Z610" s="6">
        <v>12124.231</v>
      </c>
      <c r="AA610" s="6">
        <v>12302.155000000001</v>
      </c>
      <c r="AB610" s="6">
        <v>0</v>
      </c>
      <c r="AC610" s="6">
        <v>913.39099999999996</v>
      </c>
      <c r="AD610" s="6">
        <v>3270.1819999999998</v>
      </c>
      <c r="AE610" s="6">
        <v>143.84899999999999</v>
      </c>
      <c r="AF610" s="6">
        <v>7566.9229999999998</v>
      </c>
      <c r="AG610" s="3"/>
      <c r="AH610" s="6">
        <v>91258.062000000005</v>
      </c>
      <c r="AI610" s="6">
        <v>1.891</v>
      </c>
      <c r="AJ610" s="6">
        <v>3.6549999999999998</v>
      </c>
      <c r="AK610" s="6">
        <v>0.114</v>
      </c>
      <c r="AL610" s="6">
        <v>224.05099999999999</v>
      </c>
      <c r="AM610" s="6">
        <v>6.9740000000000002</v>
      </c>
      <c r="AN610" s="6">
        <v>21.736000000000001</v>
      </c>
      <c r="AO610" s="6">
        <v>21.736000000000001</v>
      </c>
      <c r="AP610" s="6">
        <v>3.847</v>
      </c>
      <c r="AQ610" s="6">
        <v>0.12</v>
      </c>
      <c r="AR610" s="6">
        <v>103.43</v>
      </c>
      <c r="AS610" s="6">
        <v>3.22</v>
      </c>
      <c r="AT610" s="6">
        <v>7.87</v>
      </c>
      <c r="AU610" s="6">
        <v>0.245</v>
      </c>
      <c r="AV610" s="6">
        <v>355.28199999999998</v>
      </c>
      <c r="AW610" s="6">
        <v>11.058999999999999</v>
      </c>
      <c r="AX610" s="3"/>
      <c r="AY610" s="3"/>
      <c r="AZ610" s="6">
        <v>2931.7170000000001</v>
      </c>
      <c r="BA610" s="6">
        <v>1.99</v>
      </c>
      <c r="BB610" s="6">
        <v>1.7230000000000001</v>
      </c>
      <c r="BC610" s="6">
        <v>1.5229999999999999</v>
      </c>
      <c r="BD610" s="6">
        <v>0</v>
      </c>
      <c r="BE610" s="6">
        <v>1.095</v>
      </c>
      <c r="BF610" s="6">
        <v>0.81699999999999995</v>
      </c>
      <c r="BG610" s="6">
        <v>0.56200000000000006</v>
      </c>
      <c r="BH610" s="6">
        <v>0</v>
      </c>
      <c r="BI610" s="6">
        <v>5.8460000000000001</v>
      </c>
      <c r="BJ610" s="6">
        <v>1.615</v>
      </c>
      <c r="BK610" s="6">
        <v>0.02</v>
      </c>
      <c r="BL610" s="6">
        <v>1.4510000000000001</v>
      </c>
      <c r="BM610" s="3"/>
      <c r="BN610" s="6">
        <v>0.94199999999999995</v>
      </c>
      <c r="BO610" s="6">
        <v>3.367</v>
      </c>
      <c r="BP610" s="6">
        <v>7.8E-2</v>
      </c>
      <c r="BQ610" s="6">
        <v>3.0419999999999998</v>
      </c>
      <c r="BR610" s="3"/>
      <c r="BS610" s="6">
        <v>0.65700000000000003</v>
      </c>
      <c r="BT610" s="6">
        <v>4.0000000000000001E-3</v>
      </c>
      <c r="BU610" s="6">
        <v>5.0000000000000001E-3</v>
      </c>
      <c r="BV610" s="6">
        <v>8.9999999999999993E-3</v>
      </c>
      <c r="BW610" s="6">
        <v>0</v>
      </c>
      <c r="BX610" s="6">
        <v>698.29</v>
      </c>
      <c r="BY610" s="6">
        <v>698.29</v>
      </c>
      <c r="BZ610" s="6">
        <v>-2.77</v>
      </c>
      <c r="CA610" s="6">
        <v>-0.45200000000000001</v>
      </c>
    </row>
    <row r="611" spans="1:79" x14ac:dyDescent="0.25">
      <c r="A611" s="4" t="s">
        <v>55</v>
      </c>
      <c r="B611" s="4">
        <v>2015</v>
      </c>
      <c r="C611" s="4" t="s">
        <v>56</v>
      </c>
      <c r="D611" s="5">
        <v>32749838</v>
      </c>
      <c r="E611" s="5">
        <v>643000000000</v>
      </c>
      <c r="F611" s="6">
        <v>29.67</v>
      </c>
      <c r="G611" s="6">
        <v>0.90600000000000003</v>
      </c>
      <c r="H611" s="6">
        <v>678.84900000000005</v>
      </c>
      <c r="I611" s="6">
        <v>66.007000000000005</v>
      </c>
      <c r="J611" s="7">
        <v>10.771000000000001</v>
      </c>
      <c r="K611" s="6">
        <v>680.35199999999998</v>
      </c>
      <c r="L611" s="6">
        <v>63.661999999999999</v>
      </c>
      <c r="M611" s="6">
        <v>10.323</v>
      </c>
      <c r="N611" s="6">
        <v>20.774000000000001</v>
      </c>
      <c r="O611" s="6">
        <v>0.42</v>
      </c>
      <c r="P611" s="6">
        <v>0.223</v>
      </c>
      <c r="Q611" s="6">
        <v>20.728000000000002</v>
      </c>
      <c r="R611" s="6">
        <v>0.41899999999999998</v>
      </c>
      <c r="S611" s="6">
        <v>0.222</v>
      </c>
      <c r="T611" s="6">
        <v>0</v>
      </c>
      <c r="U611" s="6">
        <v>0</v>
      </c>
      <c r="V611" s="6">
        <v>700.13</v>
      </c>
      <c r="W611" s="6">
        <v>21.378</v>
      </c>
      <c r="X611" s="6">
        <v>0.432</v>
      </c>
      <c r="Y611" s="6">
        <v>403.40499999999997</v>
      </c>
      <c r="Z611" s="6">
        <v>12803.081</v>
      </c>
      <c r="AA611" s="6">
        <v>12982.507</v>
      </c>
      <c r="AB611" s="6">
        <v>0</v>
      </c>
      <c r="AC611" s="6">
        <v>917.44</v>
      </c>
      <c r="AD611" s="6">
        <v>3500.2</v>
      </c>
      <c r="AE611" s="6">
        <v>145.351</v>
      </c>
      <c r="AF611" s="6">
        <v>7982.0360000000001</v>
      </c>
      <c r="AG611" s="3"/>
      <c r="AH611" s="6">
        <v>93332.539000000004</v>
      </c>
      <c r="AI611" s="6">
        <v>1.885</v>
      </c>
      <c r="AJ611" s="6">
        <v>4.048</v>
      </c>
      <c r="AK611" s="6">
        <v>0.124</v>
      </c>
      <c r="AL611" s="6">
        <v>230.01900000000001</v>
      </c>
      <c r="AM611" s="6">
        <v>7.024</v>
      </c>
      <c r="AN611" s="6">
        <v>22.347999999999999</v>
      </c>
      <c r="AO611" s="6">
        <v>22.347999999999999</v>
      </c>
      <c r="AP611" s="6">
        <v>1.502</v>
      </c>
      <c r="AQ611" s="6">
        <v>4.5999999999999999E-2</v>
      </c>
      <c r="AR611" s="6">
        <v>106.61</v>
      </c>
      <c r="AS611" s="6">
        <v>3.2549999999999999</v>
      </c>
      <c r="AT611" s="6">
        <v>8.31</v>
      </c>
      <c r="AU611" s="6">
        <v>0.254</v>
      </c>
      <c r="AV611" s="6">
        <v>415.113</v>
      </c>
      <c r="AW611" s="6">
        <v>12.675000000000001</v>
      </c>
      <c r="AX611" s="3"/>
      <c r="AY611" s="3"/>
      <c r="AZ611" s="6">
        <v>3056.625</v>
      </c>
      <c r="BA611" s="6">
        <v>2.0539999999999998</v>
      </c>
      <c r="BB611" s="6">
        <v>1.909</v>
      </c>
      <c r="BC611" s="6">
        <v>1.6619999999999999</v>
      </c>
      <c r="BD611" s="6">
        <v>0</v>
      </c>
      <c r="BE611" s="6">
        <v>1.1339999999999999</v>
      </c>
      <c r="BF611" s="6">
        <v>0.84299999999999997</v>
      </c>
      <c r="BG611" s="6">
        <v>0.58199999999999996</v>
      </c>
      <c r="BH611" s="6">
        <v>0</v>
      </c>
      <c r="BI611" s="6">
        <v>5.7309999999999999</v>
      </c>
      <c r="BJ611" s="6">
        <v>1.6719999999999999</v>
      </c>
      <c r="BK611" s="6">
        <v>0.02</v>
      </c>
      <c r="BL611" s="6">
        <v>1.496</v>
      </c>
      <c r="BM611" s="3"/>
      <c r="BN611" s="6">
        <v>1.0549999999999999</v>
      </c>
      <c r="BO611" s="6">
        <v>3.3889999999999998</v>
      </c>
      <c r="BP611" s="6">
        <v>2.8000000000000001E-2</v>
      </c>
      <c r="BQ611" s="6">
        <v>3.48</v>
      </c>
      <c r="BR611" s="3"/>
      <c r="BS611" s="6">
        <v>0.67500000000000004</v>
      </c>
      <c r="BT611" s="6">
        <v>4.0000000000000001E-3</v>
      </c>
      <c r="BU611" s="6">
        <v>6.0000000000000001E-3</v>
      </c>
      <c r="BV611" s="6">
        <v>0.01</v>
      </c>
      <c r="BW611" s="6">
        <v>0</v>
      </c>
      <c r="BX611" s="6">
        <v>731.89</v>
      </c>
      <c r="BY611" s="6">
        <v>731.89</v>
      </c>
      <c r="BZ611" s="6">
        <v>21.280999999999999</v>
      </c>
      <c r="CA611" s="6">
        <v>3.1349999999999998</v>
      </c>
    </row>
    <row r="612" spans="1:79" x14ac:dyDescent="0.25">
      <c r="A612" s="4" t="s">
        <v>55</v>
      </c>
      <c r="B612" s="4">
        <v>2016</v>
      </c>
      <c r="C612" s="4" t="s">
        <v>56</v>
      </c>
      <c r="D612" s="5">
        <v>33416272</v>
      </c>
      <c r="E612" s="5">
        <v>571000000000</v>
      </c>
      <c r="F612" s="6">
        <v>28.879000000000001</v>
      </c>
      <c r="G612" s="6">
        <v>0.86399999999999999</v>
      </c>
      <c r="H612" s="6">
        <v>642.86</v>
      </c>
      <c r="I612" s="6">
        <v>-35.99</v>
      </c>
      <c r="J612" s="7">
        <v>-5.3019999999999996</v>
      </c>
      <c r="K612" s="6">
        <v>644.36199999999997</v>
      </c>
      <c r="L612" s="6">
        <v>-35.99</v>
      </c>
      <c r="M612" s="6">
        <v>-5.29</v>
      </c>
      <c r="N612" s="6">
        <v>19.283000000000001</v>
      </c>
      <c r="O612" s="6">
        <v>0.39100000000000001</v>
      </c>
      <c r="P612" s="6">
        <v>0.20300000000000001</v>
      </c>
      <c r="Q612" s="6">
        <v>19.238</v>
      </c>
      <c r="R612" s="6">
        <v>0.39</v>
      </c>
      <c r="S612" s="6">
        <v>0.20200000000000001</v>
      </c>
      <c r="T612" s="6">
        <v>0</v>
      </c>
      <c r="U612" s="6">
        <v>0</v>
      </c>
      <c r="V612" s="6">
        <v>648.52700000000004</v>
      </c>
      <c r="W612" s="6">
        <v>19.408000000000001</v>
      </c>
      <c r="X612" s="6">
        <v>0.39300000000000002</v>
      </c>
      <c r="Y612" s="6">
        <v>432.28399999999999</v>
      </c>
      <c r="Z612" s="6">
        <v>13445.94</v>
      </c>
      <c r="AA612" s="6">
        <v>13626.869000000001</v>
      </c>
      <c r="AB612" s="6">
        <v>0</v>
      </c>
      <c r="AC612" s="6">
        <v>921.32299999999998</v>
      </c>
      <c r="AD612" s="6">
        <v>3742.0630000000001</v>
      </c>
      <c r="AE612" s="6">
        <v>146.85300000000001</v>
      </c>
      <c r="AF612" s="6">
        <v>8350.27</v>
      </c>
      <c r="AG612" s="3"/>
      <c r="AH612" s="6">
        <v>95158.547000000006</v>
      </c>
      <c r="AI612" s="6">
        <v>1.9279999999999999</v>
      </c>
      <c r="AJ612" s="6">
        <v>3.8839999999999999</v>
      </c>
      <c r="AK612" s="6">
        <v>0.11600000000000001</v>
      </c>
      <c r="AL612" s="6">
        <v>241.863</v>
      </c>
      <c r="AM612" s="6">
        <v>7.2380000000000004</v>
      </c>
      <c r="AN612" s="6">
        <v>22.14</v>
      </c>
      <c r="AO612" s="6">
        <v>22.14</v>
      </c>
      <c r="AP612" s="6">
        <v>1.502</v>
      </c>
      <c r="AQ612" s="6">
        <v>4.4999999999999998E-2</v>
      </c>
      <c r="AR612" s="6">
        <v>111.15</v>
      </c>
      <c r="AS612" s="6">
        <v>3.3260000000000001</v>
      </c>
      <c r="AT612" s="6">
        <v>8.3800000000000008</v>
      </c>
      <c r="AU612" s="6">
        <v>0.251</v>
      </c>
      <c r="AV612" s="6">
        <v>368.23399999999998</v>
      </c>
      <c r="AW612" s="6">
        <v>11.02</v>
      </c>
      <c r="AX612" s="3"/>
      <c r="AY612" s="3"/>
      <c r="AZ612" s="6">
        <v>3179.8440000000001</v>
      </c>
      <c r="BA612" s="6">
        <v>1.9410000000000001</v>
      </c>
      <c r="BB612" s="6">
        <v>1.81</v>
      </c>
      <c r="BC612" s="6">
        <v>1.609</v>
      </c>
      <c r="BD612" s="6">
        <v>0</v>
      </c>
      <c r="BE612" s="6">
        <v>1.1659999999999999</v>
      </c>
      <c r="BF612" s="6">
        <v>0.86499999999999999</v>
      </c>
      <c r="BG612" s="6">
        <v>0.6</v>
      </c>
      <c r="BH612" s="6">
        <v>0</v>
      </c>
      <c r="BI612" s="6">
        <v>5.6219999999999999</v>
      </c>
      <c r="BJ612" s="6">
        <v>1.73</v>
      </c>
      <c r="BK612" s="6">
        <v>0.02</v>
      </c>
      <c r="BL612" s="6">
        <v>1.53</v>
      </c>
      <c r="BM612" s="3"/>
      <c r="BN612" s="6">
        <v>1.026</v>
      </c>
      <c r="BO612" s="6">
        <v>3.468</v>
      </c>
      <c r="BP612" s="6">
        <v>3.3000000000000002E-2</v>
      </c>
      <c r="BQ612" s="6">
        <v>3.0630000000000002</v>
      </c>
      <c r="BR612" s="3"/>
      <c r="BS612" s="6">
        <v>0.69199999999999995</v>
      </c>
      <c r="BT612" s="6">
        <v>4.0000000000000001E-3</v>
      </c>
      <c r="BU612" s="6">
        <v>6.0000000000000001E-3</v>
      </c>
      <c r="BV612" s="6">
        <v>0.01</v>
      </c>
      <c r="BW612" s="6">
        <v>0</v>
      </c>
      <c r="BX612" s="6">
        <v>739.82</v>
      </c>
      <c r="BY612" s="6">
        <v>739.82</v>
      </c>
      <c r="BZ612" s="6">
        <v>5.6669999999999998</v>
      </c>
      <c r="CA612" s="6">
        <v>0.88200000000000001</v>
      </c>
    </row>
    <row r="613" spans="1:79" x14ac:dyDescent="0.25">
      <c r="A613" s="4" t="s">
        <v>55</v>
      </c>
      <c r="B613" s="4">
        <v>2017</v>
      </c>
      <c r="C613" s="4" t="s">
        <v>56</v>
      </c>
      <c r="D613" s="5">
        <v>34193120</v>
      </c>
      <c r="E613" s="5">
        <v>687000000000</v>
      </c>
      <c r="F613" s="6">
        <v>23.998000000000001</v>
      </c>
      <c r="G613" s="6">
        <v>0.70199999999999996</v>
      </c>
      <c r="H613" s="6">
        <v>643.63900000000001</v>
      </c>
      <c r="I613" s="6">
        <v>0.77900000000000003</v>
      </c>
      <c r="J613" s="7">
        <v>0.121</v>
      </c>
      <c r="K613" s="6">
        <v>645.25099999999998</v>
      </c>
      <c r="L613" s="6">
        <v>0.88900000000000001</v>
      </c>
      <c r="M613" s="6">
        <v>0.13800000000000001</v>
      </c>
      <c r="N613" s="6">
        <v>18.870999999999999</v>
      </c>
      <c r="O613" s="6">
        <v>0.39400000000000002</v>
      </c>
      <c r="P613" s="6">
        <v>0.20300000000000001</v>
      </c>
      <c r="Q613" s="6">
        <v>18.824000000000002</v>
      </c>
      <c r="R613" s="6">
        <v>0.39300000000000002</v>
      </c>
      <c r="S613" s="6">
        <v>0.20200000000000001</v>
      </c>
      <c r="T613" s="6">
        <v>0</v>
      </c>
      <c r="U613" s="6">
        <v>0</v>
      </c>
      <c r="V613" s="6">
        <v>632.83500000000004</v>
      </c>
      <c r="W613" s="6">
        <v>18.507999999999999</v>
      </c>
      <c r="X613" s="6">
        <v>0.38600000000000001</v>
      </c>
      <c r="Y613" s="6">
        <v>456.28300000000002</v>
      </c>
      <c r="Z613" s="6">
        <v>14089.579</v>
      </c>
      <c r="AA613" s="6">
        <v>14272.12</v>
      </c>
      <c r="AB613" s="6">
        <v>0</v>
      </c>
      <c r="AC613" s="6">
        <v>925.67600000000004</v>
      </c>
      <c r="AD613" s="6">
        <v>3989.6880000000001</v>
      </c>
      <c r="AE613" s="6">
        <v>148.465</v>
      </c>
      <c r="AF613" s="6">
        <v>8717.9330000000009</v>
      </c>
      <c r="AG613" s="3"/>
      <c r="AH613" s="6">
        <v>93054.375</v>
      </c>
      <c r="AI613" s="6">
        <v>1.9430000000000001</v>
      </c>
      <c r="AJ613" s="6">
        <v>4.3520000000000003</v>
      </c>
      <c r="AK613" s="6">
        <v>0.127</v>
      </c>
      <c r="AL613" s="6">
        <v>247.626</v>
      </c>
      <c r="AM613" s="6">
        <v>7.242</v>
      </c>
      <c r="AN613" s="6">
        <v>21.329000000000001</v>
      </c>
      <c r="AO613" s="6">
        <v>21.329000000000001</v>
      </c>
      <c r="AP613" s="6">
        <v>1.6120000000000001</v>
      </c>
      <c r="AQ613" s="6">
        <v>4.7E-2</v>
      </c>
      <c r="AR613" s="6">
        <v>109.74</v>
      </c>
      <c r="AS613" s="6">
        <v>3.2090000000000001</v>
      </c>
      <c r="AT613" s="6">
        <v>8.17</v>
      </c>
      <c r="AU613" s="6">
        <v>0.23899999999999999</v>
      </c>
      <c r="AV613" s="6">
        <v>367.66300000000001</v>
      </c>
      <c r="AW613" s="6">
        <v>10.753</v>
      </c>
      <c r="AX613" s="3"/>
      <c r="AY613" s="3"/>
      <c r="AZ613" s="6">
        <v>3181.819</v>
      </c>
      <c r="BA613" s="6">
        <v>1.591</v>
      </c>
      <c r="BB613" s="6">
        <v>1.7829999999999999</v>
      </c>
      <c r="BC613" s="6">
        <v>1.5960000000000001</v>
      </c>
      <c r="BD613" s="6">
        <v>0</v>
      </c>
      <c r="BE613" s="6">
        <v>1.1830000000000001</v>
      </c>
      <c r="BF613" s="6">
        <v>0.88600000000000001</v>
      </c>
      <c r="BG613" s="6">
        <v>0.61699999999999999</v>
      </c>
      <c r="BH613" s="6">
        <v>0</v>
      </c>
      <c r="BI613" s="6">
        <v>5.5170000000000003</v>
      </c>
      <c r="BJ613" s="6">
        <v>1.786</v>
      </c>
      <c r="BK613" s="6">
        <v>0.02</v>
      </c>
      <c r="BL613" s="6">
        <v>1.5629999999999999</v>
      </c>
      <c r="BM613" s="3"/>
      <c r="BN613" s="6">
        <v>1.1100000000000001</v>
      </c>
      <c r="BO613" s="6">
        <v>3.4660000000000002</v>
      </c>
      <c r="BP613" s="6">
        <v>3.6999999999999998E-2</v>
      </c>
      <c r="BQ613" s="6">
        <v>3.0030000000000001</v>
      </c>
      <c r="BR613" s="3"/>
      <c r="BS613" s="6">
        <v>0.70799999999999996</v>
      </c>
      <c r="BT613" s="6">
        <v>4.0000000000000001E-3</v>
      </c>
      <c r="BU613" s="6">
        <v>6.0000000000000001E-3</v>
      </c>
      <c r="BV613" s="6">
        <v>1.0999999999999999E-2</v>
      </c>
      <c r="BW613" s="6">
        <v>0</v>
      </c>
      <c r="BX613" s="6">
        <v>729.31</v>
      </c>
      <c r="BY613" s="6">
        <v>729.31</v>
      </c>
      <c r="BZ613" s="6">
        <v>-10.804</v>
      </c>
      <c r="CA613" s="6">
        <v>-1.679</v>
      </c>
    </row>
    <row r="614" spans="1:79" x14ac:dyDescent="0.25">
      <c r="A614" s="4" t="s">
        <v>55</v>
      </c>
      <c r="B614" s="4">
        <v>2018</v>
      </c>
      <c r="C614" s="4" t="s">
        <v>56</v>
      </c>
      <c r="D614" s="5">
        <v>35018132</v>
      </c>
      <c r="E614" s="5">
        <v>700000000000</v>
      </c>
      <c r="F614" s="6">
        <v>25.135000000000002</v>
      </c>
      <c r="G614" s="6">
        <v>0.71799999999999997</v>
      </c>
      <c r="H614" s="6">
        <v>626.19100000000003</v>
      </c>
      <c r="I614" s="6">
        <v>-17.446999999999999</v>
      </c>
      <c r="J614" s="7">
        <v>-2.7109999999999999</v>
      </c>
      <c r="K614" s="6">
        <v>627.98699999999997</v>
      </c>
      <c r="L614" s="6">
        <v>-17.263999999999999</v>
      </c>
      <c r="M614" s="6">
        <v>-2.6760000000000002</v>
      </c>
      <c r="N614" s="6">
        <v>17.933</v>
      </c>
      <c r="O614" s="6">
        <v>0.374</v>
      </c>
      <c r="P614" s="6">
        <v>0.20200000000000001</v>
      </c>
      <c r="Q614" s="6">
        <v>17.882000000000001</v>
      </c>
      <c r="R614" s="6">
        <v>0.373</v>
      </c>
      <c r="S614" s="6">
        <v>0.20200000000000001</v>
      </c>
      <c r="T614" s="6">
        <v>0</v>
      </c>
      <c r="U614" s="6">
        <v>0</v>
      </c>
      <c r="V614" s="6">
        <v>601.71199999999999</v>
      </c>
      <c r="W614" s="6">
        <v>17.183</v>
      </c>
      <c r="X614" s="6">
        <v>0.35899999999999999</v>
      </c>
      <c r="Y614" s="6">
        <v>481.41800000000001</v>
      </c>
      <c r="Z614" s="6">
        <v>14715.77</v>
      </c>
      <c r="AA614" s="6">
        <v>14900.106</v>
      </c>
      <c r="AB614" s="6">
        <v>0</v>
      </c>
      <c r="AC614" s="6">
        <v>930.01300000000003</v>
      </c>
      <c r="AD614" s="6">
        <v>4246.9089999999997</v>
      </c>
      <c r="AE614" s="6">
        <v>150.261</v>
      </c>
      <c r="AF614" s="6">
        <v>9057.4320000000007</v>
      </c>
      <c r="AG614" s="3"/>
      <c r="AH614" s="6">
        <v>88573.468999999997</v>
      </c>
      <c r="AI614" s="6">
        <v>1.849</v>
      </c>
      <c r="AJ614" s="6">
        <v>4.3369999999999997</v>
      </c>
      <c r="AK614" s="6">
        <v>0.124</v>
      </c>
      <c r="AL614" s="6">
        <v>257.22000000000003</v>
      </c>
      <c r="AM614" s="6">
        <v>7.3449999999999998</v>
      </c>
      <c r="AN614" s="6">
        <v>20.425000000000001</v>
      </c>
      <c r="AO614" s="6">
        <v>20.425000000000001</v>
      </c>
      <c r="AP614" s="6">
        <v>1.7949999999999999</v>
      </c>
      <c r="AQ614" s="6">
        <v>5.0999999999999997E-2</v>
      </c>
      <c r="AR614" s="6">
        <v>112.3</v>
      </c>
      <c r="AS614" s="6">
        <v>3.2069999999999999</v>
      </c>
      <c r="AT614" s="6">
        <v>8.07</v>
      </c>
      <c r="AU614" s="6">
        <v>0.23</v>
      </c>
      <c r="AV614" s="6">
        <v>339.49900000000002</v>
      </c>
      <c r="AW614" s="6">
        <v>9.6950000000000003</v>
      </c>
      <c r="AX614" s="3"/>
      <c r="AY614" s="3"/>
      <c r="AZ614" s="6">
        <v>3101.6770000000001</v>
      </c>
      <c r="BA614" s="6">
        <v>1.6020000000000001</v>
      </c>
      <c r="BB614" s="6">
        <v>1.7</v>
      </c>
      <c r="BC614" s="6">
        <v>1.5309999999999999</v>
      </c>
      <c r="BD614" s="6">
        <v>0</v>
      </c>
      <c r="BE614" s="6">
        <v>1.1990000000000001</v>
      </c>
      <c r="BF614" s="6">
        <v>0.90400000000000003</v>
      </c>
      <c r="BG614" s="6">
        <v>0.63300000000000001</v>
      </c>
      <c r="BH614" s="6">
        <v>0</v>
      </c>
      <c r="BI614" s="6">
        <v>5.41</v>
      </c>
      <c r="BJ614" s="6">
        <v>1.839</v>
      </c>
      <c r="BK614" s="6">
        <v>2.1000000000000001E-2</v>
      </c>
      <c r="BL614" s="6">
        <v>1.589</v>
      </c>
      <c r="BM614" s="3"/>
      <c r="BN614" s="6">
        <v>1.052</v>
      </c>
      <c r="BO614" s="6">
        <v>3.4159999999999999</v>
      </c>
      <c r="BP614" s="6">
        <v>4.2999999999999997E-2</v>
      </c>
      <c r="BQ614" s="6">
        <v>2.7679999999999998</v>
      </c>
      <c r="BR614" s="3"/>
      <c r="BS614" s="6">
        <v>0.72299999999999998</v>
      </c>
      <c r="BT614" s="6">
        <v>4.0000000000000001E-3</v>
      </c>
      <c r="BU614" s="6">
        <v>7.0000000000000001E-3</v>
      </c>
      <c r="BV614" s="6">
        <v>1.0999999999999999E-2</v>
      </c>
      <c r="BW614" s="6">
        <v>0</v>
      </c>
      <c r="BX614" s="6">
        <v>715.23</v>
      </c>
      <c r="BY614" s="6">
        <v>715.23</v>
      </c>
      <c r="BZ614" s="6">
        <v>-24.478999999999999</v>
      </c>
      <c r="CA614" s="6">
        <v>-3.9089999999999998</v>
      </c>
    </row>
    <row r="615" spans="1:79" x14ac:dyDescent="0.25">
      <c r="A615" s="4" t="s">
        <v>55</v>
      </c>
      <c r="B615" s="4">
        <v>2019</v>
      </c>
      <c r="C615" s="4" t="s">
        <v>56</v>
      </c>
      <c r="D615" s="5">
        <v>35827364</v>
      </c>
      <c r="E615" s="5">
        <v>793000000000</v>
      </c>
      <c r="F615" s="6">
        <v>24.603999999999999</v>
      </c>
      <c r="G615" s="6">
        <v>0.68700000000000006</v>
      </c>
      <c r="H615" s="6">
        <v>656.48099999999999</v>
      </c>
      <c r="I615" s="6">
        <v>30.29</v>
      </c>
      <c r="J615" s="7">
        <v>4.8369999999999997</v>
      </c>
      <c r="K615" s="6">
        <v>658.46</v>
      </c>
      <c r="L615" s="6">
        <v>30.472999999999999</v>
      </c>
      <c r="M615" s="6">
        <v>4.8529999999999998</v>
      </c>
      <c r="N615" s="6">
        <v>18.379000000000001</v>
      </c>
      <c r="O615" s="8">
        <f>AVERAGE($O$596:$O$614)</f>
        <v>0.46415789473684205</v>
      </c>
      <c r="P615" s="6">
        <v>0.221</v>
      </c>
      <c r="Q615" s="6">
        <v>18.323</v>
      </c>
      <c r="R615" s="8">
        <f>AVERAGE($R$596:$R$614)</f>
        <v>0.46331578947368418</v>
      </c>
      <c r="S615" s="6">
        <v>0.221</v>
      </c>
      <c r="T615" s="6">
        <v>0</v>
      </c>
      <c r="U615" s="6">
        <v>0</v>
      </c>
      <c r="V615" s="6">
        <v>636.30600000000004</v>
      </c>
      <c r="W615" s="6">
        <v>17.760000000000002</v>
      </c>
      <c r="X615" s="8">
        <f>AVERAGE($X$596:$X$614)</f>
        <v>0.42221052631578959</v>
      </c>
      <c r="Y615" s="6">
        <v>506.02100000000002</v>
      </c>
      <c r="Z615" s="6">
        <v>15372.252</v>
      </c>
      <c r="AA615" s="6">
        <v>15558.565000000001</v>
      </c>
      <c r="AB615" s="6">
        <v>0</v>
      </c>
      <c r="AC615" s="6">
        <v>933.96199999999999</v>
      </c>
      <c r="AD615" s="6">
        <v>4502.8429999999998</v>
      </c>
      <c r="AE615" s="6">
        <v>152.239</v>
      </c>
      <c r="AF615" s="6">
        <v>9429.4259999999995</v>
      </c>
      <c r="AG615" s="3"/>
      <c r="AH615" s="6">
        <v>82989.266000000003</v>
      </c>
      <c r="AI615" s="8">
        <f>AVERAGE($AI$596:$AI$614)</f>
        <v>2.1926315789473678</v>
      </c>
      <c r="AJ615" s="6">
        <v>3.9489999999999998</v>
      </c>
      <c r="AK615" s="6">
        <v>0.11</v>
      </c>
      <c r="AL615" s="6">
        <v>255.934</v>
      </c>
      <c r="AM615" s="6">
        <v>7.1440000000000001</v>
      </c>
      <c r="AN615" s="6">
        <v>20.184000000000001</v>
      </c>
      <c r="AO615" s="6">
        <v>20.184000000000001</v>
      </c>
      <c r="AP615" s="6">
        <v>1.9790000000000001</v>
      </c>
      <c r="AQ615" s="6">
        <v>5.5E-2</v>
      </c>
      <c r="AR615" s="6">
        <v>110.25</v>
      </c>
      <c r="AS615" s="6">
        <v>3.077</v>
      </c>
      <c r="AT615" s="6">
        <v>8.25</v>
      </c>
      <c r="AU615" s="6">
        <v>0.23</v>
      </c>
      <c r="AV615" s="6">
        <v>371.995</v>
      </c>
      <c r="AW615" s="6">
        <v>10.382999999999999</v>
      </c>
      <c r="AX615" s="3"/>
      <c r="AY615" s="3"/>
      <c r="AZ615" s="6">
        <v>2973.2869999999998</v>
      </c>
      <c r="BA615" s="6">
        <v>1.5209999999999999</v>
      </c>
      <c r="BB615" s="6">
        <v>1.77</v>
      </c>
      <c r="BC615" s="6">
        <v>1.581</v>
      </c>
      <c r="BD615" s="6">
        <v>0</v>
      </c>
      <c r="BE615" s="6">
        <v>1.212</v>
      </c>
      <c r="BF615" s="6">
        <v>0.92400000000000004</v>
      </c>
      <c r="BG615" s="6">
        <v>0.65</v>
      </c>
      <c r="BH615" s="6">
        <v>0</v>
      </c>
      <c r="BI615" s="6">
        <v>5.298</v>
      </c>
      <c r="BJ615" s="6">
        <v>1.887</v>
      </c>
      <c r="BK615" s="6">
        <v>2.1000000000000001E-2</v>
      </c>
      <c r="BL615" s="6">
        <v>1.619</v>
      </c>
      <c r="BM615" s="3"/>
      <c r="BN615" s="6">
        <v>0.89900000000000002</v>
      </c>
      <c r="BO615" s="6">
        <v>3.347</v>
      </c>
      <c r="BP615" s="6">
        <v>4.2999999999999997E-2</v>
      </c>
      <c r="BQ615" s="6">
        <v>3.0129999999999999</v>
      </c>
      <c r="BR615" s="3"/>
      <c r="BS615" s="6">
        <v>0.73899999999999999</v>
      </c>
      <c r="BT615" s="6">
        <v>4.0000000000000001E-3</v>
      </c>
      <c r="BU615" s="6">
        <v>7.0000000000000001E-3</v>
      </c>
      <c r="BV615" s="6">
        <v>1.2E-2</v>
      </c>
      <c r="BW615" s="6">
        <v>0</v>
      </c>
      <c r="BX615" s="6">
        <v>723.15</v>
      </c>
      <c r="BY615" s="6">
        <v>723.15</v>
      </c>
      <c r="BZ615" s="6">
        <v>-20.175000000000001</v>
      </c>
      <c r="CA615" s="6">
        <v>-3.073</v>
      </c>
    </row>
    <row r="616" spans="1:79" x14ac:dyDescent="0.25">
      <c r="A616" s="4" t="s">
        <v>55</v>
      </c>
      <c r="B616" s="4">
        <v>2020</v>
      </c>
      <c r="C616" s="4" t="s">
        <v>56</v>
      </c>
      <c r="D616" s="5">
        <v>35997108</v>
      </c>
      <c r="E616" s="5">
        <v>700000000000</v>
      </c>
      <c r="F616" s="6">
        <v>25.593</v>
      </c>
      <c r="G616" s="6">
        <v>0.71099999999999997</v>
      </c>
      <c r="H616" s="6">
        <v>661.19299999999998</v>
      </c>
      <c r="I616" s="6">
        <v>4.7110000000000003</v>
      </c>
      <c r="J616" s="7">
        <v>0.71799999999999997</v>
      </c>
      <c r="K616" s="6">
        <v>663.31799999999998</v>
      </c>
      <c r="L616" s="6">
        <v>4.8579999999999997</v>
      </c>
      <c r="M616" s="6">
        <v>0.73799999999999999</v>
      </c>
      <c r="N616" s="6">
        <v>18.427</v>
      </c>
      <c r="O616" s="8">
        <f t="shared" ref="O616:O617" si="113">AVERAGE($O$596:$O$614)</f>
        <v>0.46415789473684205</v>
      </c>
      <c r="P616" s="6">
        <v>0.22900000000000001</v>
      </c>
      <c r="Q616" s="6">
        <v>18.367999999999999</v>
      </c>
      <c r="R616" s="8">
        <f t="shared" ref="R616:R617" si="114">AVERAGE($R$596:$R$614)</f>
        <v>0.46331578947368418</v>
      </c>
      <c r="S616" s="6">
        <v>0.22900000000000001</v>
      </c>
      <c r="T616" s="6">
        <v>0</v>
      </c>
      <c r="U616" s="6">
        <v>0</v>
      </c>
      <c r="V616" s="6">
        <v>657.94399999999996</v>
      </c>
      <c r="W616" s="6">
        <v>18.277999999999999</v>
      </c>
      <c r="X616" s="8">
        <f t="shared" ref="X616:X617" si="115">AVERAGE($X$596:$X$614)</f>
        <v>0.42221052631578959</v>
      </c>
      <c r="Y616" s="6">
        <v>531.61400000000003</v>
      </c>
      <c r="Z616" s="6">
        <v>16033.444</v>
      </c>
      <c r="AA616" s="6">
        <v>16221.885</v>
      </c>
      <c r="AB616" s="6">
        <v>0</v>
      </c>
      <c r="AC616" s="6">
        <v>938.21799999999996</v>
      </c>
      <c r="AD616" s="6">
        <v>4763.152</v>
      </c>
      <c r="AE616" s="6">
        <v>154.364</v>
      </c>
      <c r="AF616" s="6">
        <v>9800.4599999999991</v>
      </c>
      <c r="AG616" s="3"/>
      <c r="AH616" s="6">
        <v>80309.991999999998</v>
      </c>
      <c r="AI616" s="8">
        <f t="shared" ref="AI616:AI617" si="116">AVERAGE($AI$596:$AI$614)</f>
        <v>2.1926315789473678</v>
      </c>
      <c r="AJ616" s="6">
        <v>4.2569999999999997</v>
      </c>
      <c r="AK616" s="6">
        <v>0.11799999999999999</v>
      </c>
      <c r="AL616" s="6">
        <v>260.30900000000003</v>
      </c>
      <c r="AM616" s="6">
        <v>7.2309999999999999</v>
      </c>
      <c r="AN616" s="8">
        <f>AVERAGE($AN$596:$AN$615)</f>
        <v>19.092450000000003</v>
      </c>
      <c r="AO616" s="8">
        <f>AVERAGE($AO$596:$AO$615)</f>
        <v>19.092450000000003</v>
      </c>
      <c r="AP616" s="6">
        <v>2.125</v>
      </c>
      <c r="AQ616" s="6">
        <v>5.8999999999999997E-2</v>
      </c>
      <c r="AR616" s="8">
        <f>AVERAGE($AR$596:$AR$615)</f>
        <v>96.937500000000014</v>
      </c>
      <c r="AS616" s="8">
        <f>AVERAGE($AS$596:$AS$615)</f>
        <v>3.4344499999999996</v>
      </c>
      <c r="AT616" s="8">
        <f>AVERAGE($AT$596:$AT$615)</f>
        <v>7.0140000000000002</v>
      </c>
      <c r="AU616" s="8">
        <f>AVERAGE($AU$596:$AU$615)</f>
        <v>0.24765000000000006</v>
      </c>
      <c r="AV616" s="6">
        <v>371.03500000000003</v>
      </c>
      <c r="AW616" s="6">
        <v>10.307</v>
      </c>
      <c r="AX616" s="3"/>
      <c r="AY616" s="3"/>
      <c r="AZ616" s="6">
        <v>2890.9270000000001</v>
      </c>
      <c r="BA616" s="6">
        <v>1.5629999999999999</v>
      </c>
      <c r="BB616" s="6">
        <v>1.875</v>
      </c>
      <c r="BC616" s="6">
        <v>1.6870000000000001</v>
      </c>
      <c r="BD616" s="6">
        <v>0</v>
      </c>
      <c r="BE616" s="6">
        <v>1.2250000000000001</v>
      </c>
      <c r="BF616" s="6">
        <v>0.94299999999999995</v>
      </c>
      <c r="BG616" s="6">
        <v>0.66700000000000004</v>
      </c>
      <c r="BH616" s="6">
        <v>0</v>
      </c>
      <c r="BI616" s="6">
        <v>5.2009999999999996</v>
      </c>
      <c r="BJ616" s="6">
        <v>1.9350000000000001</v>
      </c>
      <c r="BK616" s="6">
        <v>2.1000000000000001E-2</v>
      </c>
      <c r="BL616" s="6">
        <v>1.651</v>
      </c>
      <c r="BM616" s="3"/>
      <c r="BN616" s="6">
        <v>1.044</v>
      </c>
      <c r="BO616" s="6">
        <v>3.4449999999999998</v>
      </c>
      <c r="BP616" s="6">
        <v>5.1999999999999998E-2</v>
      </c>
      <c r="BQ616" s="6">
        <v>3.3149999999999999</v>
      </c>
      <c r="BR616" s="3"/>
      <c r="BS616" s="6">
        <v>0.755</v>
      </c>
      <c r="BT616" s="6">
        <v>5.0000000000000001E-3</v>
      </c>
      <c r="BU616" s="6">
        <v>7.0000000000000001E-3</v>
      </c>
      <c r="BV616" s="6">
        <v>1.2E-2</v>
      </c>
      <c r="BW616" s="6">
        <v>0</v>
      </c>
      <c r="BX616" s="8">
        <f>AVERAGE($BX$596:$BX$615)</f>
        <v>552.96299999999997</v>
      </c>
      <c r="BY616" s="8">
        <f>AVERAGE($BY$596:$BY$615)</f>
        <v>552.96299999999997</v>
      </c>
      <c r="BZ616" s="6">
        <v>-3.2490000000000001</v>
      </c>
      <c r="CA616" s="6">
        <v>-0.49099999999999999</v>
      </c>
    </row>
    <row r="617" spans="1:79" x14ac:dyDescent="0.25">
      <c r="A617" s="4" t="s">
        <v>55</v>
      </c>
      <c r="B617" s="4">
        <v>2021</v>
      </c>
      <c r="C617" s="4" t="s">
        <v>56</v>
      </c>
      <c r="D617" s="5">
        <v>35950396</v>
      </c>
      <c r="E617" s="5">
        <v>833000000000</v>
      </c>
      <c r="F617" s="6">
        <v>28.687999999999999</v>
      </c>
      <c r="G617" s="6">
        <v>0.79800000000000004</v>
      </c>
      <c r="H617" s="6">
        <v>672.38</v>
      </c>
      <c r="I617" s="6">
        <v>11.186999999999999</v>
      </c>
      <c r="J617" s="7">
        <v>1.6919999999999999</v>
      </c>
      <c r="K617" s="6">
        <v>674.65200000000004</v>
      </c>
      <c r="L617" s="6">
        <v>11.334</v>
      </c>
      <c r="M617" s="6">
        <v>1.7090000000000001</v>
      </c>
      <c r="N617" s="6">
        <v>18.765999999999998</v>
      </c>
      <c r="O617" s="8">
        <f t="shared" si="113"/>
        <v>0.46415789473684205</v>
      </c>
      <c r="P617" s="6">
        <v>0.22600000000000001</v>
      </c>
      <c r="Q617" s="6">
        <v>18.702999999999999</v>
      </c>
      <c r="R617" s="8">
        <f t="shared" si="114"/>
        <v>0.46331578947368418</v>
      </c>
      <c r="S617" s="6">
        <v>0.22500000000000001</v>
      </c>
      <c r="T617" s="6">
        <v>0</v>
      </c>
      <c r="U617" s="6">
        <v>0</v>
      </c>
      <c r="V617" s="8">
        <f>AVERAGE(V596:V616)</f>
        <v>471.38823809523808</v>
      </c>
      <c r="W617" s="8">
        <f>AVERAGE(W596:W616)</f>
        <v>15.888047619047619</v>
      </c>
      <c r="X617" s="8">
        <f t="shared" si="115"/>
        <v>0.42221052631578959</v>
      </c>
      <c r="Y617" s="6">
        <v>560.30200000000002</v>
      </c>
      <c r="Z617" s="6">
        <v>16705.824000000001</v>
      </c>
      <c r="AA617" s="6">
        <v>16896.535</v>
      </c>
      <c r="AB617" s="6">
        <v>0</v>
      </c>
      <c r="AC617" s="6">
        <v>942.12400000000002</v>
      </c>
      <c r="AD617" s="6">
        <v>5033.2169999999996</v>
      </c>
      <c r="AE617" s="6">
        <v>156.636</v>
      </c>
      <c r="AF617" s="6">
        <v>10170.182000000001</v>
      </c>
      <c r="AG617" s="3"/>
      <c r="AH617" s="6">
        <v>83101.906000000003</v>
      </c>
      <c r="AI617" s="8">
        <f t="shared" si="116"/>
        <v>2.1926315789473678</v>
      </c>
      <c r="AJ617" s="6">
        <v>3.9049999999999998</v>
      </c>
      <c r="AK617" s="6">
        <v>0.109</v>
      </c>
      <c r="AL617" s="6">
        <v>270.065</v>
      </c>
      <c r="AM617" s="6">
        <v>7.5119999999999996</v>
      </c>
      <c r="AN617" s="8">
        <f>AVERAGE($AN$596:$AN$615)</f>
        <v>19.092450000000003</v>
      </c>
      <c r="AO617" s="8">
        <f>AVERAGE($AO$596:$AO$615)</f>
        <v>19.092450000000003</v>
      </c>
      <c r="AP617" s="6">
        <v>2.2719999999999998</v>
      </c>
      <c r="AQ617" s="6">
        <v>6.3E-2</v>
      </c>
      <c r="AR617" s="8">
        <f>AVERAGE($AR$596:$AR$615)</f>
        <v>96.937500000000014</v>
      </c>
      <c r="AS617" s="8">
        <f>AVERAGE($AS$596:$AS$615)</f>
        <v>3.4344499999999996</v>
      </c>
      <c r="AT617" s="8">
        <f>AVERAGE($AT$596:$AT$615)</f>
        <v>7.0140000000000002</v>
      </c>
      <c r="AU617" s="8">
        <f>AVERAGE($AU$596:$AU$615)</f>
        <v>0.24765000000000006</v>
      </c>
      <c r="AV617" s="6">
        <v>369.721</v>
      </c>
      <c r="AW617" s="6">
        <v>10.284000000000001</v>
      </c>
      <c r="AX617" s="3"/>
      <c r="AY617" s="3"/>
      <c r="AZ617" s="6">
        <v>2987.5459999999998</v>
      </c>
      <c r="BA617" s="6">
        <v>1.7150000000000001</v>
      </c>
      <c r="BB617" s="6">
        <v>1.8109999999999999</v>
      </c>
      <c r="BC617" s="6">
        <v>1.643</v>
      </c>
      <c r="BD617" s="6">
        <v>0</v>
      </c>
      <c r="BE617" s="6">
        <v>1.2430000000000001</v>
      </c>
      <c r="BF617" s="6">
        <v>0.96199999999999997</v>
      </c>
      <c r="BG617" s="6">
        <v>0.68300000000000005</v>
      </c>
      <c r="BH617" s="6">
        <v>0</v>
      </c>
      <c r="BI617" s="6">
        <v>5.1050000000000004</v>
      </c>
      <c r="BJ617" s="6">
        <v>1.9810000000000001</v>
      </c>
      <c r="BK617" s="6">
        <v>2.1000000000000001E-2</v>
      </c>
      <c r="BL617" s="6">
        <v>1.68</v>
      </c>
      <c r="BM617" s="3"/>
      <c r="BN617" s="6">
        <v>0.93799999999999994</v>
      </c>
      <c r="BO617" s="6">
        <v>3.4089999999999998</v>
      </c>
      <c r="BP617" s="6">
        <v>5.8000000000000003E-2</v>
      </c>
      <c r="BQ617" s="6">
        <v>3.1230000000000002</v>
      </c>
      <c r="BR617" s="3"/>
      <c r="BS617" s="6">
        <v>0.77100000000000002</v>
      </c>
      <c r="BT617" s="6">
        <v>5.0000000000000001E-3</v>
      </c>
      <c r="BU617" s="6">
        <v>8.0000000000000002E-3</v>
      </c>
      <c r="BV617" s="6">
        <v>1.2E-2</v>
      </c>
      <c r="BW617" s="6">
        <v>0</v>
      </c>
      <c r="BX617" s="8">
        <f>AVERAGE($BX$596:$BX$615)</f>
        <v>552.96299999999997</v>
      </c>
      <c r="BY617" s="8">
        <f>AVERAGE($BY$596:$BY$615)</f>
        <v>552.96299999999997</v>
      </c>
      <c r="BZ617" s="8">
        <f>AVERAGE(BZ596:BZ616)</f>
        <v>-23.869095238095241</v>
      </c>
      <c r="CA617" s="8">
        <f>AVERAGE(CA596:CA616)</f>
        <v>-6.737857142857143</v>
      </c>
    </row>
    <row r="618" spans="1:79" x14ac:dyDescent="0.25">
      <c r="A618" s="4" t="s">
        <v>57</v>
      </c>
      <c r="B618" s="4">
        <v>2000</v>
      </c>
      <c r="C618" s="4" t="s">
        <v>58</v>
      </c>
      <c r="D618" s="5">
        <v>4053602</v>
      </c>
      <c r="E618" s="5">
        <v>96076521349</v>
      </c>
      <c r="F618" s="6">
        <v>0</v>
      </c>
      <c r="G618" s="6">
        <v>0</v>
      </c>
      <c r="H618" s="6">
        <v>48.393999999999998</v>
      </c>
      <c r="I618" s="6">
        <v>-0.80600000000000005</v>
      </c>
      <c r="J618" s="7">
        <v>-1.6379999999999999</v>
      </c>
      <c r="K618" s="6">
        <v>48.98</v>
      </c>
      <c r="L618" s="6">
        <v>-0.76900000000000002</v>
      </c>
      <c r="M618" s="6">
        <v>-1.5469999999999999</v>
      </c>
      <c r="N618" s="6">
        <v>12.083</v>
      </c>
      <c r="O618" s="6">
        <v>0.31900000000000001</v>
      </c>
      <c r="P618" s="6">
        <v>0.111</v>
      </c>
      <c r="Q618" s="6">
        <v>11.939</v>
      </c>
      <c r="R618" s="6">
        <v>0.315</v>
      </c>
      <c r="S618" s="6">
        <v>0.109</v>
      </c>
      <c r="T618" s="6">
        <v>0</v>
      </c>
      <c r="U618" s="6">
        <v>0</v>
      </c>
      <c r="V618" s="6">
        <v>125.911</v>
      </c>
      <c r="W618" s="6">
        <v>31.061</v>
      </c>
      <c r="X618" s="6">
        <v>0.82</v>
      </c>
      <c r="Y618" s="6">
        <v>0</v>
      </c>
      <c r="Z618" s="6">
        <v>1166.442</v>
      </c>
      <c r="AA618" s="6">
        <v>1217.665</v>
      </c>
      <c r="AB618" s="6">
        <v>5.7569999999999997</v>
      </c>
      <c r="AC618" s="6">
        <v>0</v>
      </c>
      <c r="AD618" s="6">
        <v>24.882000000000001</v>
      </c>
      <c r="AE618" s="6">
        <v>51.222999999999999</v>
      </c>
      <c r="AF618" s="6">
        <v>1135.8019999999999</v>
      </c>
      <c r="AG618" s="3"/>
      <c r="AH618" s="6">
        <v>109289.07799999999</v>
      </c>
      <c r="AI618" s="6">
        <v>2.8860000000000001</v>
      </c>
      <c r="AJ618" s="6">
        <v>0</v>
      </c>
      <c r="AK618" s="6">
        <v>0</v>
      </c>
      <c r="AL618" s="6">
        <v>2.7080000000000002</v>
      </c>
      <c r="AM618" s="6">
        <v>0.66800000000000004</v>
      </c>
      <c r="AN618" s="6">
        <v>13.536</v>
      </c>
      <c r="AO618" s="6">
        <v>13.523999999999999</v>
      </c>
      <c r="AP618" s="6">
        <v>0.58599999999999997</v>
      </c>
      <c r="AQ618" s="6">
        <v>0.14499999999999999</v>
      </c>
      <c r="AR618" s="6">
        <v>1.74</v>
      </c>
      <c r="AS618" s="6">
        <v>0.42899999999999999</v>
      </c>
      <c r="AT618" s="6">
        <v>9.51</v>
      </c>
      <c r="AU618" s="6">
        <v>2.3460000000000001</v>
      </c>
      <c r="AV618" s="6">
        <v>45.686</v>
      </c>
      <c r="AW618" s="6">
        <v>11.271000000000001</v>
      </c>
      <c r="AX618" s="3"/>
      <c r="AY618" s="3"/>
      <c r="AZ618" s="6">
        <v>443.01400000000001</v>
      </c>
      <c r="BA618" s="6">
        <v>0</v>
      </c>
      <c r="BB618" s="6">
        <v>0.19</v>
      </c>
      <c r="BC618" s="6">
        <v>0.16</v>
      </c>
      <c r="BD618" s="6">
        <v>0</v>
      </c>
      <c r="BE618" s="6">
        <v>0</v>
      </c>
      <c r="BF618" s="6">
        <v>0.112</v>
      </c>
      <c r="BG618" s="6">
        <v>7.1999999999999995E-2</v>
      </c>
      <c r="BH618" s="6">
        <v>1E-3</v>
      </c>
      <c r="BI618" s="6">
        <v>0</v>
      </c>
      <c r="BJ618" s="6">
        <v>0.02</v>
      </c>
      <c r="BK618" s="6">
        <v>8.0000000000000002E-3</v>
      </c>
      <c r="BL618" s="6">
        <v>0.311</v>
      </c>
      <c r="BM618" s="3"/>
      <c r="BN618" s="6">
        <v>0</v>
      </c>
      <c r="BO618" s="6">
        <v>5.7000000000000002E-2</v>
      </c>
      <c r="BP618" s="6">
        <v>1.0999999999999999E-2</v>
      </c>
      <c r="BQ618" s="6">
        <v>0.443</v>
      </c>
      <c r="BR618" s="3"/>
      <c r="BS618" s="6">
        <v>5.8999999999999997E-2</v>
      </c>
      <c r="BT618" s="6">
        <v>0</v>
      </c>
      <c r="BU618" s="6">
        <v>1E-3</v>
      </c>
      <c r="BV618" s="6">
        <v>1E-3</v>
      </c>
      <c r="BW618" s="6">
        <v>0</v>
      </c>
      <c r="BX618" s="6">
        <v>54.82</v>
      </c>
      <c r="BY618" s="6">
        <v>54.87</v>
      </c>
      <c r="BZ618" s="6">
        <v>77.516999999999996</v>
      </c>
      <c r="CA618" s="6">
        <v>160.178</v>
      </c>
    </row>
    <row r="619" spans="1:79" x14ac:dyDescent="0.25">
      <c r="A619" s="4" t="s">
        <v>57</v>
      </c>
      <c r="B619" s="4">
        <v>2001</v>
      </c>
      <c r="C619" s="4" t="s">
        <v>58</v>
      </c>
      <c r="D619" s="5">
        <v>4121341</v>
      </c>
      <c r="E619" s="5">
        <v>89793815728</v>
      </c>
      <c r="F619" s="6">
        <v>0</v>
      </c>
      <c r="G619" s="6">
        <v>0</v>
      </c>
      <c r="H619" s="6">
        <v>49.2</v>
      </c>
      <c r="I619" s="6">
        <v>0.80600000000000005</v>
      </c>
      <c r="J619" s="7">
        <v>1.6659999999999999</v>
      </c>
      <c r="K619" s="6">
        <v>49.97</v>
      </c>
      <c r="L619" s="6">
        <v>0.98899999999999999</v>
      </c>
      <c r="M619" s="6">
        <v>2.02</v>
      </c>
      <c r="N619" s="6">
        <v>12.125</v>
      </c>
      <c r="O619" s="6">
        <v>0.32500000000000001</v>
      </c>
      <c r="P619" s="6">
        <v>0.1</v>
      </c>
      <c r="Q619" s="6">
        <v>11.938000000000001</v>
      </c>
      <c r="R619" s="6">
        <v>0.32</v>
      </c>
      <c r="S619" s="6">
        <v>9.8000000000000004E-2</v>
      </c>
      <c r="T619" s="6">
        <v>0</v>
      </c>
      <c r="U619" s="6">
        <v>0</v>
      </c>
      <c r="V619" s="6">
        <v>110.503</v>
      </c>
      <c r="W619" s="6">
        <v>26.812000000000001</v>
      </c>
      <c r="X619" s="6">
        <v>0.71899999999999997</v>
      </c>
      <c r="Y619" s="6">
        <v>0</v>
      </c>
      <c r="Z619" s="6">
        <v>1215.6420000000001</v>
      </c>
      <c r="AA619" s="6">
        <v>1267.634</v>
      </c>
      <c r="AB619" s="6">
        <v>5.7569999999999997</v>
      </c>
      <c r="AC619" s="6">
        <v>0</v>
      </c>
      <c r="AD619" s="6">
        <v>28.971</v>
      </c>
      <c r="AE619" s="6">
        <v>51.991999999999997</v>
      </c>
      <c r="AF619" s="6">
        <v>1180.914</v>
      </c>
      <c r="AG619" s="3"/>
      <c r="AH619" s="6">
        <v>121494.55499999999</v>
      </c>
      <c r="AI619" s="6">
        <v>3.258</v>
      </c>
      <c r="AJ619" s="6">
        <v>0</v>
      </c>
      <c r="AK619" s="6">
        <v>0</v>
      </c>
      <c r="AL619" s="6">
        <v>4.0890000000000004</v>
      </c>
      <c r="AM619" s="6">
        <v>0.99199999999999999</v>
      </c>
      <c r="AN619" s="6">
        <v>13.294</v>
      </c>
      <c r="AO619" s="6">
        <v>13.282</v>
      </c>
      <c r="AP619" s="6">
        <v>0.76900000000000002</v>
      </c>
      <c r="AQ619" s="6">
        <v>0.187</v>
      </c>
      <c r="AR619" s="6">
        <v>1.86</v>
      </c>
      <c r="AS619" s="6">
        <v>0.45100000000000001</v>
      </c>
      <c r="AT619" s="6">
        <v>9.1999999999999993</v>
      </c>
      <c r="AU619" s="6">
        <v>2.2320000000000002</v>
      </c>
      <c r="AV619" s="6">
        <v>45.110999999999997</v>
      </c>
      <c r="AW619" s="6">
        <v>10.946</v>
      </c>
      <c r="AX619" s="3"/>
      <c r="AY619" s="3"/>
      <c r="AZ619" s="6">
        <v>500.72</v>
      </c>
      <c r="BA619" s="6">
        <v>0</v>
      </c>
      <c r="BB619" s="6">
        <v>0.192</v>
      </c>
      <c r="BC619" s="6">
        <v>0.16400000000000001</v>
      </c>
      <c r="BD619" s="6">
        <v>0</v>
      </c>
      <c r="BE619" s="6">
        <v>0</v>
      </c>
      <c r="BF619" s="6">
        <v>0.113</v>
      </c>
      <c r="BG619" s="6">
        <v>7.3999999999999996E-2</v>
      </c>
      <c r="BH619" s="6">
        <v>1E-3</v>
      </c>
      <c r="BI619" s="6">
        <v>0</v>
      </c>
      <c r="BJ619" s="6">
        <v>2.3E-2</v>
      </c>
      <c r="BK619" s="6">
        <v>8.0000000000000002E-3</v>
      </c>
      <c r="BL619" s="6">
        <v>0.314</v>
      </c>
      <c r="BM619" s="3"/>
      <c r="BN619" s="6">
        <v>0</v>
      </c>
      <c r="BO619" s="6">
        <v>8.5999999999999993E-2</v>
      </c>
      <c r="BP619" s="6">
        <v>1.6E-2</v>
      </c>
      <c r="BQ619" s="6">
        <v>0.434</v>
      </c>
      <c r="BR619" s="3"/>
      <c r="BS619" s="6">
        <v>6.0999999999999999E-2</v>
      </c>
      <c r="BT619" s="6">
        <v>0</v>
      </c>
      <c r="BU619" s="6">
        <v>1E-3</v>
      </c>
      <c r="BV619" s="6">
        <v>1E-3</v>
      </c>
      <c r="BW619" s="6">
        <v>0</v>
      </c>
      <c r="BX619" s="6">
        <v>54.74</v>
      </c>
      <c r="BY619" s="6">
        <v>54.79</v>
      </c>
      <c r="BZ619" s="6">
        <v>61.302999999999997</v>
      </c>
      <c r="CA619" s="6">
        <v>124.599</v>
      </c>
    </row>
    <row r="620" spans="1:79" x14ac:dyDescent="0.25">
      <c r="A620" s="4" t="s">
        <v>57</v>
      </c>
      <c r="B620" s="4">
        <v>2002</v>
      </c>
      <c r="C620" s="4" t="s">
        <v>58</v>
      </c>
      <c r="D620" s="5">
        <v>4176799</v>
      </c>
      <c r="E620" s="5">
        <v>92538355643</v>
      </c>
      <c r="F620" s="6">
        <v>0</v>
      </c>
      <c r="G620" s="6">
        <v>0</v>
      </c>
      <c r="H620" s="6">
        <v>47.093000000000004</v>
      </c>
      <c r="I620" s="6">
        <v>-2.1070000000000002</v>
      </c>
      <c r="J620" s="7">
        <v>-4.282</v>
      </c>
      <c r="K620" s="6">
        <v>47.753</v>
      </c>
      <c r="L620" s="6">
        <v>-2.2170000000000001</v>
      </c>
      <c r="M620" s="6">
        <v>-4.4359999999999999</v>
      </c>
      <c r="N620" s="6">
        <v>11.433</v>
      </c>
      <c r="O620" s="6">
        <v>0.29499999999999998</v>
      </c>
      <c r="P620" s="6">
        <v>9.9000000000000005E-2</v>
      </c>
      <c r="Q620" s="6">
        <v>11.275</v>
      </c>
      <c r="R620" s="6">
        <v>0.29099999999999998</v>
      </c>
      <c r="S620" s="6">
        <v>9.8000000000000004E-2</v>
      </c>
      <c r="T620" s="6">
        <v>0</v>
      </c>
      <c r="U620" s="6">
        <v>0</v>
      </c>
      <c r="V620" s="6">
        <v>110.779</v>
      </c>
      <c r="W620" s="6">
        <v>26.521999999999998</v>
      </c>
      <c r="X620" s="6">
        <v>0.68400000000000005</v>
      </c>
      <c r="Y620" s="6">
        <v>0</v>
      </c>
      <c r="Z620" s="6">
        <v>1262.7360000000001</v>
      </c>
      <c r="AA620" s="6">
        <v>1315.3869999999999</v>
      </c>
      <c r="AB620" s="6">
        <v>5.7569999999999997</v>
      </c>
      <c r="AC620" s="6">
        <v>0</v>
      </c>
      <c r="AD620" s="6">
        <v>35.606999999999999</v>
      </c>
      <c r="AE620" s="6">
        <v>52.652000000000001</v>
      </c>
      <c r="AF620" s="6">
        <v>1221.3710000000001</v>
      </c>
      <c r="AG620" s="3"/>
      <c r="AH620" s="6">
        <v>115456.867</v>
      </c>
      <c r="AI620" s="6">
        <v>2.9780000000000002</v>
      </c>
      <c r="AJ620" s="6">
        <v>0</v>
      </c>
      <c r="AK620" s="6">
        <v>0</v>
      </c>
      <c r="AL620" s="6">
        <v>6.6360000000000001</v>
      </c>
      <c r="AM620" s="6">
        <v>1.589</v>
      </c>
      <c r="AN620" s="6">
        <v>12.941000000000001</v>
      </c>
      <c r="AO620" s="6">
        <v>12.929</v>
      </c>
      <c r="AP620" s="6">
        <v>0.66</v>
      </c>
      <c r="AQ620" s="6">
        <v>0.158</v>
      </c>
      <c r="AR620" s="6">
        <v>1.97</v>
      </c>
      <c r="AS620" s="6">
        <v>0.47199999999999998</v>
      </c>
      <c r="AT620" s="6">
        <v>8.8800000000000008</v>
      </c>
      <c r="AU620" s="6">
        <v>2.1259999999999999</v>
      </c>
      <c r="AV620" s="6">
        <v>40.457999999999998</v>
      </c>
      <c r="AW620" s="6">
        <v>9.6859999999999999</v>
      </c>
      <c r="AX620" s="3"/>
      <c r="AY620" s="3"/>
      <c r="AZ620" s="6">
        <v>482.24</v>
      </c>
      <c r="BA620" s="6">
        <v>0</v>
      </c>
      <c r="BB620" s="6">
        <v>0.17899999999999999</v>
      </c>
      <c r="BC620" s="6">
        <v>0.152</v>
      </c>
      <c r="BD620" s="6">
        <v>0</v>
      </c>
      <c r="BE620" s="6">
        <v>0</v>
      </c>
      <c r="BF620" s="6">
        <v>0.115</v>
      </c>
      <c r="BG620" s="6">
        <v>7.4999999999999997E-2</v>
      </c>
      <c r="BH620" s="6">
        <v>1E-3</v>
      </c>
      <c r="BI620" s="6">
        <v>0</v>
      </c>
      <c r="BJ620" s="6">
        <v>2.7E-2</v>
      </c>
      <c r="BK620" s="6">
        <v>8.0000000000000002E-3</v>
      </c>
      <c r="BL620" s="6">
        <v>0.316</v>
      </c>
      <c r="BM620" s="3"/>
      <c r="BN620" s="6">
        <v>0</v>
      </c>
      <c r="BO620" s="6">
        <v>0.13500000000000001</v>
      </c>
      <c r="BP620" s="6">
        <v>1.2999999999999999E-2</v>
      </c>
      <c r="BQ620" s="6">
        <v>0.39</v>
      </c>
      <c r="BR620" s="3"/>
      <c r="BS620" s="6">
        <v>6.2E-2</v>
      </c>
      <c r="BT620" s="6">
        <v>0</v>
      </c>
      <c r="BU620" s="6">
        <v>1E-3</v>
      </c>
      <c r="BV620" s="6">
        <v>1E-3</v>
      </c>
      <c r="BW620" s="6">
        <v>0</v>
      </c>
      <c r="BX620" s="6">
        <v>54</v>
      </c>
      <c r="BY620" s="6">
        <v>54.05</v>
      </c>
      <c r="BZ620" s="6">
        <v>63.686</v>
      </c>
      <c r="CA620" s="6">
        <v>135.232</v>
      </c>
    </row>
    <row r="621" spans="1:79" x14ac:dyDescent="0.25">
      <c r="A621" s="4" t="s">
        <v>57</v>
      </c>
      <c r="B621" s="4">
        <v>2003</v>
      </c>
      <c r="C621" s="4" t="s">
        <v>58</v>
      </c>
      <c r="D621" s="5">
        <v>4226417</v>
      </c>
      <c r="E621" s="5">
        <v>103445159700</v>
      </c>
      <c r="F621" s="6">
        <v>0</v>
      </c>
      <c r="G621" s="6">
        <v>0</v>
      </c>
      <c r="H621" s="6">
        <v>49.438000000000002</v>
      </c>
      <c r="I621" s="6">
        <v>2.3450000000000002</v>
      </c>
      <c r="J621" s="7">
        <v>4.9790000000000001</v>
      </c>
      <c r="K621" s="6">
        <v>50.024999999999999</v>
      </c>
      <c r="L621" s="6">
        <v>2.2719999999999998</v>
      </c>
      <c r="M621" s="6">
        <v>4.7569999999999997</v>
      </c>
      <c r="N621" s="6">
        <v>11.836</v>
      </c>
      <c r="O621" s="6">
        <v>0.29299999999999998</v>
      </c>
      <c r="P621" s="6">
        <v>0.11</v>
      </c>
      <c r="Q621" s="6">
        <v>11.696999999999999</v>
      </c>
      <c r="R621" s="6">
        <v>0.28899999999999998</v>
      </c>
      <c r="S621" s="6">
        <v>0.109</v>
      </c>
      <c r="T621" s="6">
        <v>3.3000000000000002E-2</v>
      </c>
      <c r="U621" s="6">
        <v>8.0000000000000002E-3</v>
      </c>
      <c r="V621" s="6">
        <v>103.813</v>
      </c>
      <c r="W621" s="6">
        <v>24.562999999999999</v>
      </c>
      <c r="X621" s="6">
        <v>0.60699999999999998</v>
      </c>
      <c r="Y621" s="6">
        <v>0</v>
      </c>
      <c r="Z621" s="6">
        <v>1312.174</v>
      </c>
      <c r="AA621" s="6">
        <v>1365.412</v>
      </c>
      <c r="AB621" s="6">
        <v>5.79</v>
      </c>
      <c r="AC621" s="6">
        <v>0</v>
      </c>
      <c r="AD621" s="6">
        <v>45.87</v>
      </c>
      <c r="AE621" s="6">
        <v>53.238</v>
      </c>
      <c r="AF621" s="6">
        <v>1260.5139999999999</v>
      </c>
      <c r="AG621" s="3"/>
      <c r="AH621" s="6">
        <v>107484.375</v>
      </c>
      <c r="AI621" s="6">
        <v>2.6560000000000001</v>
      </c>
      <c r="AJ621" s="6">
        <v>0</v>
      </c>
      <c r="AK621" s="6">
        <v>0</v>
      </c>
      <c r="AL621" s="6">
        <v>10.263</v>
      </c>
      <c r="AM621" s="6">
        <v>2.4279999999999999</v>
      </c>
      <c r="AN621" s="6">
        <v>12.053000000000001</v>
      </c>
      <c r="AO621" s="6">
        <v>12.039</v>
      </c>
      <c r="AP621" s="6">
        <v>0.58599999999999997</v>
      </c>
      <c r="AQ621" s="6">
        <v>0.13900000000000001</v>
      </c>
      <c r="AR621" s="6">
        <v>2.0699999999999998</v>
      </c>
      <c r="AS621" s="6">
        <v>0.49</v>
      </c>
      <c r="AT621" s="6">
        <v>8.58</v>
      </c>
      <c r="AU621" s="6">
        <v>2.0299999999999998</v>
      </c>
      <c r="AV621" s="6">
        <v>39.143000000000001</v>
      </c>
      <c r="AW621" s="6">
        <v>9.2609999999999992</v>
      </c>
      <c r="AX621" s="3"/>
      <c r="AY621" s="3"/>
      <c r="AZ621" s="6">
        <v>454.274</v>
      </c>
      <c r="BA621" s="6">
        <v>0</v>
      </c>
      <c r="BB621" s="6">
        <v>0.17899999999999999</v>
      </c>
      <c r="BC621" s="6">
        <v>0.15</v>
      </c>
      <c r="BD621" s="6">
        <v>0</v>
      </c>
      <c r="BE621" s="6">
        <v>0</v>
      </c>
      <c r="BF621" s="6">
        <v>0.11700000000000001</v>
      </c>
      <c r="BG621" s="6">
        <v>7.6999999999999999E-2</v>
      </c>
      <c r="BH621" s="6">
        <v>1E-3</v>
      </c>
      <c r="BI621" s="6">
        <v>0</v>
      </c>
      <c r="BJ621" s="6">
        <v>3.4000000000000002E-2</v>
      </c>
      <c r="BK621" s="6">
        <v>8.0000000000000002E-3</v>
      </c>
      <c r="BL621" s="6">
        <v>0.317</v>
      </c>
      <c r="BM621" s="3"/>
      <c r="BN621" s="6">
        <v>0</v>
      </c>
      <c r="BO621" s="6">
        <v>0.20200000000000001</v>
      </c>
      <c r="BP621" s="6">
        <v>0.01</v>
      </c>
      <c r="BQ621" s="6">
        <v>0.36699999999999999</v>
      </c>
      <c r="BR621" s="3"/>
      <c r="BS621" s="6">
        <v>6.3E-2</v>
      </c>
      <c r="BT621" s="6">
        <v>0</v>
      </c>
      <c r="BU621" s="6">
        <v>1E-3</v>
      </c>
      <c r="BV621" s="6">
        <v>1E-3</v>
      </c>
      <c r="BW621" s="6">
        <v>0</v>
      </c>
      <c r="BX621" s="6">
        <v>50.88</v>
      </c>
      <c r="BY621" s="6">
        <v>50.94</v>
      </c>
      <c r="BZ621" s="6">
        <v>54.375</v>
      </c>
      <c r="CA621" s="6">
        <v>109.98399999999999</v>
      </c>
    </row>
    <row r="622" spans="1:79" x14ac:dyDescent="0.25">
      <c r="A622" s="4" t="s">
        <v>57</v>
      </c>
      <c r="B622" s="4">
        <v>2004</v>
      </c>
      <c r="C622" s="4" t="s">
        <v>58</v>
      </c>
      <c r="D622" s="5">
        <v>4270407</v>
      </c>
      <c r="E622" s="5">
        <v>116734464700</v>
      </c>
      <c r="F622" s="6">
        <v>0</v>
      </c>
      <c r="G622" s="6">
        <v>0</v>
      </c>
      <c r="H622" s="6">
        <v>46.859000000000002</v>
      </c>
      <c r="I622" s="6">
        <v>-2.5790000000000002</v>
      </c>
      <c r="J622" s="7">
        <v>-5.218</v>
      </c>
      <c r="K622" s="6">
        <v>47.335000000000001</v>
      </c>
      <c r="L622" s="6">
        <v>-2.6890000000000001</v>
      </c>
      <c r="M622" s="6">
        <v>-5.3760000000000003</v>
      </c>
      <c r="N622" s="6">
        <v>11.084</v>
      </c>
      <c r="O622" s="6">
        <v>0.25</v>
      </c>
      <c r="P622" s="6">
        <v>9.2999999999999999E-2</v>
      </c>
      <c r="Q622" s="6">
        <v>10.973000000000001</v>
      </c>
      <c r="R622" s="6">
        <v>0.247</v>
      </c>
      <c r="S622" s="6">
        <v>9.1999999999999998E-2</v>
      </c>
      <c r="T622" s="6">
        <v>0.04</v>
      </c>
      <c r="U622" s="6">
        <v>8.9999999999999993E-3</v>
      </c>
      <c r="V622" s="6">
        <v>121.44499999999999</v>
      </c>
      <c r="W622" s="6">
        <v>28.439</v>
      </c>
      <c r="X622" s="6">
        <v>0.64100000000000001</v>
      </c>
      <c r="Y622" s="6">
        <v>0</v>
      </c>
      <c r="Z622" s="6">
        <v>1359.0329999999999</v>
      </c>
      <c r="AA622" s="6">
        <v>1412.7470000000001</v>
      </c>
      <c r="AB622" s="6">
        <v>5.8310000000000004</v>
      </c>
      <c r="AC622" s="6">
        <v>0</v>
      </c>
      <c r="AD622" s="6">
        <v>57.969000000000001</v>
      </c>
      <c r="AE622" s="6">
        <v>53.713999999999999</v>
      </c>
      <c r="AF622" s="6">
        <v>1295.2329999999999</v>
      </c>
      <c r="AG622" s="3"/>
      <c r="AH622" s="6">
        <v>119262.508</v>
      </c>
      <c r="AI622" s="6">
        <v>2.6890000000000001</v>
      </c>
      <c r="AJ622" s="6">
        <v>0</v>
      </c>
      <c r="AK622" s="6">
        <v>0</v>
      </c>
      <c r="AL622" s="6">
        <v>12.099</v>
      </c>
      <c r="AM622" s="6">
        <v>2.8330000000000002</v>
      </c>
      <c r="AN622" s="6">
        <v>12.273</v>
      </c>
      <c r="AO622" s="6">
        <v>12.260999999999999</v>
      </c>
      <c r="AP622" s="6">
        <v>0.47599999999999998</v>
      </c>
      <c r="AQ622" s="6">
        <v>0.112</v>
      </c>
      <c r="AR622" s="6">
        <v>2.1800000000000002</v>
      </c>
      <c r="AS622" s="6">
        <v>0.51</v>
      </c>
      <c r="AT622" s="6">
        <v>8.2799999999999994</v>
      </c>
      <c r="AU622" s="6">
        <v>1.9390000000000001</v>
      </c>
      <c r="AV622" s="6">
        <v>34.719000000000001</v>
      </c>
      <c r="AW622" s="6">
        <v>8.1300000000000008</v>
      </c>
      <c r="AX622" s="3"/>
      <c r="AY622" s="3"/>
      <c r="AZ622" s="6">
        <v>509.29899999999998</v>
      </c>
      <c r="BA622" s="6">
        <v>0</v>
      </c>
      <c r="BB622" s="6">
        <v>0.16400000000000001</v>
      </c>
      <c r="BC622" s="6">
        <v>0.13900000000000001</v>
      </c>
      <c r="BD622" s="6">
        <v>0</v>
      </c>
      <c r="BE622" s="6">
        <v>0</v>
      </c>
      <c r="BF622" s="6">
        <v>0.11799999999999999</v>
      </c>
      <c r="BG622" s="6">
        <v>7.8E-2</v>
      </c>
      <c r="BH622" s="6">
        <v>1E-3</v>
      </c>
      <c r="BI622" s="6">
        <v>0</v>
      </c>
      <c r="BJ622" s="6">
        <v>4.1000000000000002E-2</v>
      </c>
      <c r="BK622" s="6">
        <v>8.0000000000000002E-3</v>
      </c>
      <c r="BL622" s="6">
        <v>0.317</v>
      </c>
      <c r="BM622" s="3"/>
      <c r="BN622" s="6">
        <v>0</v>
      </c>
      <c r="BO622" s="6">
        <v>0.23</v>
      </c>
      <c r="BP622" s="6">
        <v>8.9999999999999993E-3</v>
      </c>
      <c r="BQ622" s="6">
        <v>0.314</v>
      </c>
      <c r="BR622" s="3"/>
      <c r="BS622" s="6">
        <v>6.4000000000000001E-2</v>
      </c>
      <c r="BT622" s="6">
        <v>0</v>
      </c>
      <c r="BU622" s="6">
        <v>1E-3</v>
      </c>
      <c r="BV622" s="6">
        <v>1E-3</v>
      </c>
      <c r="BW622" s="6">
        <v>0</v>
      </c>
      <c r="BX622" s="6">
        <v>52.36</v>
      </c>
      <c r="BY622" s="6">
        <v>52.41</v>
      </c>
      <c r="BZ622" s="6">
        <v>74.585999999999999</v>
      </c>
      <c r="CA622" s="6">
        <v>159.172</v>
      </c>
    </row>
    <row r="623" spans="1:79" x14ac:dyDescent="0.25">
      <c r="A623" s="4" t="s">
        <v>57</v>
      </c>
      <c r="B623" s="4">
        <v>2005</v>
      </c>
      <c r="C623" s="4" t="s">
        <v>58</v>
      </c>
      <c r="D623" s="5">
        <v>4344645</v>
      </c>
      <c r="E623" s="5">
        <v>130773759700</v>
      </c>
      <c r="F623" s="6">
        <v>0</v>
      </c>
      <c r="G623" s="6">
        <v>0</v>
      </c>
      <c r="H623" s="6">
        <v>40.322000000000003</v>
      </c>
      <c r="I623" s="6">
        <v>-6.5369999999999999</v>
      </c>
      <c r="J623" s="7">
        <v>-13.949</v>
      </c>
      <c r="K623" s="6">
        <v>40.798999999999999</v>
      </c>
      <c r="L623" s="6">
        <v>-6.5369999999999999</v>
      </c>
      <c r="M623" s="6">
        <v>-13.808999999999999</v>
      </c>
      <c r="N623" s="6">
        <v>9.391</v>
      </c>
      <c r="O623" s="6">
        <v>0.19800000000000001</v>
      </c>
      <c r="P623" s="6">
        <v>7.5999999999999998E-2</v>
      </c>
      <c r="Q623" s="6">
        <v>9.2810000000000006</v>
      </c>
      <c r="R623" s="6">
        <v>0.19600000000000001</v>
      </c>
      <c r="S623" s="6">
        <v>7.4999999999999997E-2</v>
      </c>
      <c r="T623" s="6">
        <v>4.3999999999999997E-2</v>
      </c>
      <c r="U623" s="6">
        <v>0.01</v>
      </c>
      <c r="V623" s="6">
        <v>133.916</v>
      </c>
      <c r="W623" s="6">
        <v>30.823</v>
      </c>
      <c r="X623" s="6">
        <v>0.65</v>
      </c>
      <c r="Y623" s="6">
        <v>0</v>
      </c>
      <c r="Z623" s="6">
        <v>1399.355</v>
      </c>
      <c r="AA623" s="6">
        <v>1453.546</v>
      </c>
      <c r="AB623" s="6">
        <v>5.875</v>
      </c>
      <c r="AC623" s="6">
        <v>0</v>
      </c>
      <c r="AD623" s="6">
        <v>69.444000000000003</v>
      </c>
      <c r="AE623" s="6">
        <v>54.191000000000003</v>
      </c>
      <c r="AF623" s="6">
        <v>1324.037</v>
      </c>
      <c r="AG623" s="3"/>
      <c r="AH623" s="6">
        <v>123551.641</v>
      </c>
      <c r="AI623" s="6">
        <v>2.6070000000000002</v>
      </c>
      <c r="AJ623" s="6">
        <v>0</v>
      </c>
      <c r="AK623" s="6">
        <v>0</v>
      </c>
      <c r="AL623" s="6">
        <v>11.475</v>
      </c>
      <c r="AM623" s="6">
        <v>2.641</v>
      </c>
      <c r="AN623" s="6">
        <v>11.436999999999999</v>
      </c>
      <c r="AO623" s="6">
        <v>11.423</v>
      </c>
      <c r="AP623" s="6">
        <v>0.47599999999999998</v>
      </c>
      <c r="AQ623" s="6">
        <v>0.11</v>
      </c>
      <c r="AR623" s="6">
        <v>2.2799999999999998</v>
      </c>
      <c r="AS623" s="6">
        <v>0.52500000000000002</v>
      </c>
      <c r="AT623" s="6">
        <v>7.95</v>
      </c>
      <c r="AU623" s="6">
        <v>1.83</v>
      </c>
      <c r="AV623" s="6">
        <v>28.803999999999998</v>
      </c>
      <c r="AW623" s="6">
        <v>6.63</v>
      </c>
      <c r="AX623" s="3"/>
      <c r="AY623" s="3"/>
      <c r="AZ623" s="6">
        <v>536.78800000000001</v>
      </c>
      <c r="BA623" s="6">
        <v>0</v>
      </c>
      <c r="BB623" s="6">
        <v>0.13600000000000001</v>
      </c>
      <c r="BC623" s="6">
        <v>0.11899999999999999</v>
      </c>
      <c r="BD623" s="6">
        <v>0</v>
      </c>
      <c r="BE623" s="6">
        <v>0</v>
      </c>
      <c r="BF623" s="6">
        <v>0.11799999999999999</v>
      </c>
      <c r="BG623" s="6">
        <v>7.9000000000000001E-2</v>
      </c>
      <c r="BH623" s="6">
        <v>1E-3</v>
      </c>
      <c r="BI623" s="6">
        <v>0</v>
      </c>
      <c r="BJ623" s="6">
        <v>4.7E-2</v>
      </c>
      <c r="BK623" s="6">
        <v>8.0000000000000002E-3</v>
      </c>
      <c r="BL623" s="6">
        <v>0.316</v>
      </c>
      <c r="BM623" s="3"/>
      <c r="BN623" s="6">
        <v>0</v>
      </c>
      <c r="BO623" s="6">
        <v>0.21299999999999999</v>
      </c>
      <c r="BP623" s="6">
        <v>0.01</v>
      </c>
      <c r="BQ623" s="6">
        <v>0.25900000000000001</v>
      </c>
      <c r="BR623" s="3"/>
      <c r="BS623" s="6">
        <v>6.5000000000000002E-2</v>
      </c>
      <c r="BT623" s="6">
        <v>0</v>
      </c>
      <c r="BU623" s="6">
        <v>1E-3</v>
      </c>
      <c r="BV623" s="6">
        <v>1E-3</v>
      </c>
      <c r="BW623" s="6">
        <v>0</v>
      </c>
      <c r="BX623" s="6">
        <v>49.63</v>
      </c>
      <c r="BY623" s="6">
        <v>49.69</v>
      </c>
      <c r="BZ623" s="6">
        <v>93.593999999999994</v>
      </c>
      <c r="CA623" s="6">
        <v>232.114</v>
      </c>
    </row>
    <row r="624" spans="1:79" x14ac:dyDescent="0.25">
      <c r="A624" s="4" t="s">
        <v>57</v>
      </c>
      <c r="B624" s="4">
        <v>2006</v>
      </c>
      <c r="C624" s="4" t="s">
        <v>58</v>
      </c>
      <c r="D624" s="5">
        <v>4486581</v>
      </c>
      <c r="E624" s="5">
        <v>147382343200</v>
      </c>
      <c r="F624" s="6">
        <v>0</v>
      </c>
      <c r="G624" s="6">
        <v>0</v>
      </c>
      <c r="H624" s="6">
        <v>46.470999999999997</v>
      </c>
      <c r="I624" s="6">
        <v>6.1479999999999997</v>
      </c>
      <c r="J624" s="7">
        <v>15.247999999999999</v>
      </c>
      <c r="K624" s="6">
        <v>46.874000000000002</v>
      </c>
      <c r="L624" s="6">
        <v>6.0750000000000002</v>
      </c>
      <c r="M624" s="6">
        <v>14.89</v>
      </c>
      <c r="N624" s="6">
        <v>10.446999999999999</v>
      </c>
      <c r="O624" s="6">
        <v>0.20699999999999999</v>
      </c>
      <c r="P624" s="6">
        <v>7.9000000000000001E-2</v>
      </c>
      <c r="Q624" s="6">
        <v>10.358000000000001</v>
      </c>
      <c r="R624" s="6">
        <v>0.20499999999999999</v>
      </c>
      <c r="S624" s="6">
        <v>7.9000000000000001E-2</v>
      </c>
      <c r="T624" s="6">
        <v>2.9000000000000001E-2</v>
      </c>
      <c r="U624" s="6">
        <v>7.0000000000000001E-3</v>
      </c>
      <c r="V624" s="6">
        <v>145.20699999999999</v>
      </c>
      <c r="W624" s="6">
        <v>32.365000000000002</v>
      </c>
      <c r="X624" s="6">
        <v>0.64100000000000001</v>
      </c>
      <c r="Y624" s="6">
        <v>0</v>
      </c>
      <c r="Z624" s="6">
        <v>1445.826</v>
      </c>
      <c r="AA624" s="6">
        <v>1500.4190000000001</v>
      </c>
      <c r="AB624" s="6">
        <v>5.9039999999999999</v>
      </c>
      <c r="AC624" s="6">
        <v>0</v>
      </c>
      <c r="AD624" s="6">
        <v>81.816999999999993</v>
      </c>
      <c r="AE624" s="6">
        <v>54.594000000000001</v>
      </c>
      <c r="AF624" s="6">
        <v>1358.105</v>
      </c>
      <c r="AG624" s="3"/>
      <c r="AH624" s="6">
        <v>131721.67199999999</v>
      </c>
      <c r="AI624" s="6">
        <v>2.6080000000000001</v>
      </c>
      <c r="AJ624" s="6">
        <v>0</v>
      </c>
      <c r="AK624" s="6">
        <v>0</v>
      </c>
      <c r="AL624" s="6">
        <v>12.372999999999999</v>
      </c>
      <c r="AM624" s="6">
        <v>2.758</v>
      </c>
      <c r="AN624" s="6">
        <v>11.173</v>
      </c>
      <c r="AO624" s="6">
        <v>11.16</v>
      </c>
      <c r="AP624" s="6">
        <v>0.40300000000000002</v>
      </c>
      <c r="AQ624" s="6">
        <v>0.09</v>
      </c>
      <c r="AR624" s="6">
        <v>2.46</v>
      </c>
      <c r="AS624" s="6">
        <v>0.54800000000000004</v>
      </c>
      <c r="AT624" s="6">
        <v>7.73</v>
      </c>
      <c r="AU624" s="6">
        <v>1.7230000000000001</v>
      </c>
      <c r="AV624" s="6">
        <v>34.067999999999998</v>
      </c>
      <c r="AW624" s="6">
        <v>7.593</v>
      </c>
      <c r="AX624" s="3"/>
      <c r="AY624" s="3"/>
      <c r="AZ624" s="6">
        <v>590.98</v>
      </c>
      <c r="BA624" s="6">
        <v>0</v>
      </c>
      <c r="BB624" s="6">
        <v>0.152</v>
      </c>
      <c r="BC624" s="6">
        <v>0.13100000000000001</v>
      </c>
      <c r="BD624" s="6">
        <v>0</v>
      </c>
      <c r="BE624" s="6">
        <v>0</v>
      </c>
      <c r="BF624" s="6">
        <v>0.11899999999999999</v>
      </c>
      <c r="BG624" s="6">
        <v>0.08</v>
      </c>
      <c r="BH624" s="6">
        <v>1E-3</v>
      </c>
      <c r="BI624" s="6">
        <v>0</v>
      </c>
      <c r="BJ624" s="6">
        <v>5.3999999999999999E-2</v>
      </c>
      <c r="BK624" s="6">
        <v>8.0000000000000002E-3</v>
      </c>
      <c r="BL624" s="6">
        <v>0.315</v>
      </c>
      <c r="BM624" s="3"/>
      <c r="BN624" s="6">
        <v>0</v>
      </c>
      <c r="BO624" s="6">
        <v>0.22500000000000001</v>
      </c>
      <c r="BP624" s="6">
        <v>8.0000000000000002E-3</v>
      </c>
      <c r="BQ624" s="6">
        <v>0.30299999999999999</v>
      </c>
      <c r="BR624" s="3"/>
      <c r="BS624" s="6">
        <v>6.6000000000000003E-2</v>
      </c>
      <c r="BT624" s="6">
        <v>0</v>
      </c>
      <c r="BU624" s="6">
        <v>1E-3</v>
      </c>
      <c r="BV624" s="6">
        <v>1E-3</v>
      </c>
      <c r="BW624" s="6">
        <v>0</v>
      </c>
      <c r="BX624" s="6">
        <v>50.07</v>
      </c>
      <c r="BY624" s="6">
        <v>50.13</v>
      </c>
      <c r="BZ624" s="6">
        <v>98.736999999999995</v>
      </c>
      <c r="CA624" s="6">
        <v>212.471</v>
      </c>
    </row>
    <row r="625" spans="1:79" x14ac:dyDescent="0.25">
      <c r="A625" s="4" t="s">
        <v>57</v>
      </c>
      <c r="B625" s="4">
        <v>2007</v>
      </c>
      <c r="C625" s="4" t="s">
        <v>58</v>
      </c>
      <c r="D625" s="5">
        <v>4663262</v>
      </c>
      <c r="E625" s="5">
        <v>166983938700</v>
      </c>
      <c r="F625" s="6">
        <v>0</v>
      </c>
      <c r="G625" s="6">
        <v>0</v>
      </c>
      <c r="H625" s="6">
        <v>47.185000000000002</v>
      </c>
      <c r="I625" s="6">
        <v>0.71399999999999997</v>
      </c>
      <c r="J625" s="7">
        <v>1.5369999999999999</v>
      </c>
      <c r="K625" s="6">
        <v>47.625</v>
      </c>
      <c r="L625" s="6">
        <v>0.751</v>
      </c>
      <c r="M625" s="6">
        <v>1.6020000000000001</v>
      </c>
      <c r="N625" s="6">
        <v>10.212999999999999</v>
      </c>
      <c r="O625" s="6">
        <v>0.191</v>
      </c>
      <c r="P625" s="6">
        <v>7.4999999999999997E-2</v>
      </c>
      <c r="Q625" s="6">
        <v>10.118</v>
      </c>
      <c r="R625" s="6">
        <v>0.189</v>
      </c>
      <c r="S625" s="6">
        <v>7.3999999999999996E-2</v>
      </c>
      <c r="T625" s="6">
        <v>5.0999999999999997E-2</v>
      </c>
      <c r="U625" s="6">
        <v>1.0999999999999999E-2</v>
      </c>
      <c r="V625" s="6">
        <v>134.417</v>
      </c>
      <c r="W625" s="6">
        <v>28.824999999999999</v>
      </c>
      <c r="X625" s="6">
        <v>0.53800000000000003</v>
      </c>
      <c r="Y625" s="6">
        <v>0</v>
      </c>
      <c r="Z625" s="6">
        <v>1493.011</v>
      </c>
      <c r="AA625" s="6">
        <v>1548.0440000000001</v>
      </c>
      <c r="AB625" s="6">
        <v>5.9550000000000001</v>
      </c>
      <c r="AC625" s="6">
        <v>0</v>
      </c>
      <c r="AD625" s="6">
        <v>95.07</v>
      </c>
      <c r="AE625" s="6">
        <v>55.033000000000001</v>
      </c>
      <c r="AF625" s="6">
        <v>1391.9860000000001</v>
      </c>
      <c r="AG625" s="3"/>
      <c r="AH625" s="6">
        <v>136257.90599999999</v>
      </c>
      <c r="AI625" s="6">
        <v>2.5419999999999998</v>
      </c>
      <c r="AJ625" s="6">
        <v>0</v>
      </c>
      <c r="AK625" s="6">
        <v>0</v>
      </c>
      <c r="AL625" s="6">
        <v>13.253</v>
      </c>
      <c r="AM625" s="6">
        <v>2.8420000000000001</v>
      </c>
      <c r="AN625" s="6">
        <v>11.018000000000001</v>
      </c>
      <c r="AO625" s="6">
        <v>11.007</v>
      </c>
      <c r="AP625" s="6">
        <v>0.44</v>
      </c>
      <c r="AQ625" s="6">
        <v>9.4E-2</v>
      </c>
      <c r="AR625" s="6">
        <v>2.63</v>
      </c>
      <c r="AS625" s="6">
        <v>0.56399999999999995</v>
      </c>
      <c r="AT625" s="6">
        <v>7.49</v>
      </c>
      <c r="AU625" s="6">
        <v>1.6060000000000001</v>
      </c>
      <c r="AV625" s="6">
        <v>33.881</v>
      </c>
      <c r="AW625" s="6">
        <v>7.266</v>
      </c>
      <c r="AX625" s="3"/>
      <c r="AY625" s="3"/>
      <c r="AZ625" s="6">
        <v>635.40599999999995</v>
      </c>
      <c r="BA625" s="6">
        <v>0</v>
      </c>
      <c r="BB625" s="6">
        <v>0.15</v>
      </c>
      <c r="BC625" s="6">
        <v>0.13200000000000001</v>
      </c>
      <c r="BD625" s="6">
        <v>0</v>
      </c>
      <c r="BE625" s="6">
        <v>0</v>
      </c>
      <c r="BF625" s="6">
        <v>0.12</v>
      </c>
      <c r="BG625" s="6">
        <v>8.1000000000000003E-2</v>
      </c>
      <c r="BH625" s="6">
        <v>1E-3</v>
      </c>
      <c r="BI625" s="6">
        <v>0</v>
      </c>
      <c r="BJ625" s="6">
        <v>0.06</v>
      </c>
      <c r="BK625" s="6">
        <v>8.0000000000000002E-3</v>
      </c>
      <c r="BL625" s="6">
        <v>0.315</v>
      </c>
      <c r="BM625" s="3"/>
      <c r="BN625" s="6">
        <v>0</v>
      </c>
      <c r="BO625" s="6">
        <v>0.23300000000000001</v>
      </c>
      <c r="BP625" s="6">
        <v>0.01</v>
      </c>
      <c r="BQ625" s="6">
        <v>0.3</v>
      </c>
      <c r="BR625" s="3"/>
      <c r="BS625" s="6">
        <v>6.7000000000000004E-2</v>
      </c>
      <c r="BT625" s="6">
        <v>0</v>
      </c>
      <c r="BU625" s="6">
        <v>1E-3</v>
      </c>
      <c r="BV625" s="6">
        <v>1E-3</v>
      </c>
      <c r="BW625" s="6">
        <v>0</v>
      </c>
      <c r="BX625" s="6">
        <v>51.33</v>
      </c>
      <c r="BY625" s="6">
        <v>51.38</v>
      </c>
      <c r="BZ625" s="6">
        <v>87.231999999999999</v>
      </c>
      <c r="CA625" s="6">
        <v>184.87100000000001</v>
      </c>
    </row>
    <row r="626" spans="1:79" x14ac:dyDescent="0.25">
      <c r="A626" s="4" t="s">
        <v>57</v>
      </c>
      <c r="B626" s="4">
        <v>2008</v>
      </c>
      <c r="C626" s="4" t="s">
        <v>58</v>
      </c>
      <c r="D626" s="5">
        <v>4838404</v>
      </c>
      <c r="E626" s="5">
        <v>180788727200</v>
      </c>
      <c r="F626" s="6">
        <v>0</v>
      </c>
      <c r="G626" s="6">
        <v>0</v>
      </c>
      <c r="H626" s="6">
        <v>59.991</v>
      </c>
      <c r="I626" s="6">
        <v>12.805999999999999</v>
      </c>
      <c r="J626" s="7">
        <v>27.138999999999999</v>
      </c>
      <c r="K626" s="6">
        <v>60.466999999999999</v>
      </c>
      <c r="L626" s="6">
        <v>12.842000000000001</v>
      </c>
      <c r="M626" s="6">
        <v>26.966000000000001</v>
      </c>
      <c r="N626" s="6">
        <v>12.497</v>
      </c>
      <c r="O626" s="6">
        <v>0.23499999999999999</v>
      </c>
      <c r="P626" s="6">
        <v>8.8999999999999996E-2</v>
      </c>
      <c r="Q626" s="6">
        <v>12.398999999999999</v>
      </c>
      <c r="R626" s="6">
        <v>0.23300000000000001</v>
      </c>
      <c r="S626" s="6">
        <v>8.8999999999999996E-2</v>
      </c>
      <c r="T626" s="6">
        <v>3.3000000000000002E-2</v>
      </c>
      <c r="U626" s="6">
        <v>7.0000000000000001E-3</v>
      </c>
      <c r="V626" s="6">
        <v>198.89500000000001</v>
      </c>
      <c r="W626" s="6">
        <v>41.106999999999999</v>
      </c>
      <c r="X626" s="6">
        <v>0.77300000000000002</v>
      </c>
      <c r="Y626" s="6">
        <v>0</v>
      </c>
      <c r="Z626" s="6">
        <v>1553.001</v>
      </c>
      <c r="AA626" s="6">
        <v>1608.511</v>
      </c>
      <c r="AB626" s="6">
        <v>5.9880000000000004</v>
      </c>
      <c r="AC626" s="6">
        <v>0</v>
      </c>
      <c r="AD626" s="6">
        <v>108.633</v>
      </c>
      <c r="AE626" s="6">
        <v>55.51</v>
      </c>
      <c r="AF626" s="6">
        <v>1438.38</v>
      </c>
      <c r="AG626" s="3"/>
      <c r="AH626" s="6">
        <v>140055.125</v>
      </c>
      <c r="AI626" s="6">
        <v>2.6339999999999999</v>
      </c>
      <c r="AJ626" s="6">
        <v>0</v>
      </c>
      <c r="AK626" s="6">
        <v>0</v>
      </c>
      <c r="AL626" s="6">
        <v>13.563000000000001</v>
      </c>
      <c r="AM626" s="6">
        <v>2.8029999999999999</v>
      </c>
      <c r="AN626" s="6">
        <v>10.680999999999999</v>
      </c>
      <c r="AO626" s="6">
        <v>10.669</v>
      </c>
      <c r="AP626" s="6">
        <v>0.47599999999999998</v>
      </c>
      <c r="AQ626" s="6">
        <v>9.8000000000000004E-2</v>
      </c>
      <c r="AR626" s="6">
        <v>2.81</v>
      </c>
      <c r="AS626" s="6">
        <v>0.58099999999999996</v>
      </c>
      <c r="AT626" s="6">
        <v>7.25</v>
      </c>
      <c r="AU626" s="6">
        <v>1.498</v>
      </c>
      <c r="AV626" s="6">
        <v>46.393999999999998</v>
      </c>
      <c r="AW626" s="6">
        <v>9.5890000000000004</v>
      </c>
      <c r="AX626" s="3"/>
      <c r="AY626" s="3"/>
      <c r="AZ626" s="6">
        <v>677.64300000000003</v>
      </c>
      <c r="BA626" s="6">
        <v>0</v>
      </c>
      <c r="BB626" s="6">
        <v>0.187</v>
      </c>
      <c r="BC626" s="6">
        <v>0.16500000000000001</v>
      </c>
      <c r="BD626" s="6">
        <v>0</v>
      </c>
      <c r="BE626" s="6">
        <v>0</v>
      </c>
      <c r="BF626" s="6">
        <v>0.122</v>
      </c>
      <c r="BG626" s="6">
        <v>8.2000000000000003E-2</v>
      </c>
      <c r="BH626" s="6">
        <v>1E-3</v>
      </c>
      <c r="BI626" s="6">
        <v>0</v>
      </c>
      <c r="BJ626" s="6">
        <v>6.6000000000000003E-2</v>
      </c>
      <c r="BK626" s="6">
        <v>8.0000000000000002E-3</v>
      </c>
      <c r="BL626" s="6">
        <v>0.317</v>
      </c>
      <c r="BM626" s="3"/>
      <c r="BN626" s="6">
        <v>0</v>
      </c>
      <c r="BO626" s="6">
        <v>0.23100000000000001</v>
      </c>
      <c r="BP626" s="6">
        <v>0.01</v>
      </c>
      <c r="BQ626" s="6">
        <v>0.41199999999999998</v>
      </c>
      <c r="BR626" s="3"/>
      <c r="BS626" s="6">
        <v>6.8000000000000005E-2</v>
      </c>
      <c r="BT626" s="6">
        <v>0</v>
      </c>
      <c r="BU626" s="6">
        <v>1E-3</v>
      </c>
      <c r="BV626" s="6">
        <v>1E-3</v>
      </c>
      <c r="BW626" s="6">
        <v>0</v>
      </c>
      <c r="BX626" s="6">
        <v>51.62</v>
      </c>
      <c r="BY626" s="6">
        <v>51.68</v>
      </c>
      <c r="BZ626" s="6">
        <v>138.904</v>
      </c>
      <c r="CA626" s="6">
        <v>231.542</v>
      </c>
    </row>
    <row r="627" spans="1:79" x14ac:dyDescent="0.25">
      <c r="A627" s="4" t="s">
        <v>57</v>
      </c>
      <c r="B627" s="4">
        <v>2009</v>
      </c>
      <c r="C627" s="4" t="s">
        <v>58</v>
      </c>
      <c r="D627" s="5">
        <v>5010707</v>
      </c>
      <c r="E627" s="5">
        <v>162688432700</v>
      </c>
      <c r="F627" s="6">
        <v>0</v>
      </c>
      <c r="G627" s="6">
        <v>0</v>
      </c>
      <c r="H627" s="6">
        <v>43.128999999999998</v>
      </c>
      <c r="I627" s="6">
        <v>-16.861999999999998</v>
      </c>
      <c r="J627" s="7">
        <v>-28.106999999999999</v>
      </c>
      <c r="K627" s="6">
        <v>43.604999999999997</v>
      </c>
      <c r="L627" s="6">
        <v>-16.861999999999998</v>
      </c>
      <c r="M627" s="6">
        <v>-27.885999999999999</v>
      </c>
      <c r="N627" s="6">
        <v>8.702</v>
      </c>
      <c r="O627" s="6">
        <v>0.16900000000000001</v>
      </c>
      <c r="P627" s="6">
        <v>0.06</v>
      </c>
      <c r="Q627" s="6">
        <v>8.6069999999999993</v>
      </c>
      <c r="R627" s="6">
        <v>0.16700000000000001</v>
      </c>
      <c r="S627" s="6">
        <v>5.8999999999999997E-2</v>
      </c>
      <c r="T627" s="6">
        <v>2.9000000000000001E-2</v>
      </c>
      <c r="U627" s="6">
        <v>6.0000000000000001E-3</v>
      </c>
      <c r="V627" s="6">
        <v>105.283</v>
      </c>
      <c r="W627" s="6">
        <v>21.012</v>
      </c>
      <c r="X627" s="6">
        <v>0.40699999999999997</v>
      </c>
      <c r="Y627" s="6">
        <v>0</v>
      </c>
      <c r="Z627" s="6">
        <v>1596.13</v>
      </c>
      <c r="AA627" s="6">
        <v>1652.116</v>
      </c>
      <c r="AB627" s="6">
        <v>6.0179999999999998</v>
      </c>
      <c r="AC627" s="6">
        <v>0</v>
      </c>
      <c r="AD627" s="6">
        <v>122.342</v>
      </c>
      <c r="AE627" s="6">
        <v>55.985999999999997</v>
      </c>
      <c r="AF627" s="6">
        <v>1467.77</v>
      </c>
      <c r="AG627" s="3"/>
      <c r="AH627" s="6">
        <v>145354.04699999999</v>
      </c>
      <c r="AI627" s="6">
        <v>2.8170000000000002</v>
      </c>
      <c r="AJ627" s="6">
        <v>0</v>
      </c>
      <c r="AK627" s="6">
        <v>0</v>
      </c>
      <c r="AL627" s="6">
        <v>13.71</v>
      </c>
      <c r="AM627" s="6">
        <v>2.7360000000000002</v>
      </c>
      <c r="AN627" s="6">
        <v>10.422000000000001</v>
      </c>
      <c r="AO627" s="6">
        <v>10.41</v>
      </c>
      <c r="AP627" s="6">
        <v>0.47599999999999998</v>
      </c>
      <c r="AQ627" s="6">
        <v>9.5000000000000001E-2</v>
      </c>
      <c r="AR627" s="6">
        <v>2.98</v>
      </c>
      <c r="AS627" s="6">
        <v>0.59499999999999997</v>
      </c>
      <c r="AT627" s="6">
        <v>6.99</v>
      </c>
      <c r="AU627" s="6">
        <v>1.395</v>
      </c>
      <c r="AV627" s="6">
        <v>29.39</v>
      </c>
      <c r="AW627" s="6">
        <v>5.8650000000000002</v>
      </c>
      <c r="AX627" s="3"/>
      <c r="AY627" s="3"/>
      <c r="AZ627" s="6">
        <v>728.327</v>
      </c>
      <c r="BA627" s="6">
        <v>0</v>
      </c>
      <c r="BB627" s="6">
        <v>0.13700000000000001</v>
      </c>
      <c r="BC627" s="6">
        <v>0.11899999999999999</v>
      </c>
      <c r="BD627" s="6">
        <v>0</v>
      </c>
      <c r="BE627" s="6">
        <v>0</v>
      </c>
      <c r="BF627" s="6">
        <v>0.122</v>
      </c>
      <c r="BG627" s="6">
        <v>8.3000000000000004E-2</v>
      </c>
      <c r="BH627" s="6">
        <v>1E-3</v>
      </c>
      <c r="BI627" s="6">
        <v>0</v>
      </c>
      <c r="BJ627" s="6">
        <v>7.1999999999999995E-2</v>
      </c>
      <c r="BK627" s="6">
        <v>8.0000000000000002E-3</v>
      </c>
      <c r="BL627" s="6">
        <v>0.316</v>
      </c>
      <c r="BM627" s="3"/>
      <c r="BN627" s="6">
        <v>0</v>
      </c>
      <c r="BO627" s="6">
        <v>0.23799999999999999</v>
      </c>
      <c r="BP627" s="6">
        <v>8.9999999999999993E-3</v>
      </c>
      <c r="BQ627" s="6">
        <v>0.26700000000000002</v>
      </c>
      <c r="BR627" s="3"/>
      <c r="BS627" s="6">
        <v>6.9000000000000006E-2</v>
      </c>
      <c r="BT627" s="6">
        <v>0</v>
      </c>
      <c r="BU627" s="6">
        <v>1E-3</v>
      </c>
      <c r="BV627" s="6">
        <v>1E-3</v>
      </c>
      <c r="BW627" s="6">
        <v>0</v>
      </c>
      <c r="BX627" s="6">
        <v>52.16</v>
      </c>
      <c r="BY627" s="6">
        <v>52.22</v>
      </c>
      <c r="BZ627" s="6">
        <v>62.154000000000003</v>
      </c>
      <c r="CA627" s="6">
        <v>144.11199999999999</v>
      </c>
    </row>
    <row r="628" spans="1:79" x14ac:dyDescent="0.25">
      <c r="A628" s="4" t="s">
        <v>57</v>
      </c>
      <c r="B628" s="4">
        <v>2010</v>
      </c>
      <c r="C628" s="4" t="s">
        <v>58</v>
      </c>
      <c r="D628" s="5">
        <v>5163585</v>
      </c>
      <c r="E628" s="5">
        <v>182339127200</v>
      </c>
      <c r="F628" s="6">
        <v>0</v>
      </c>
      <c r="G628" s="6">
        <v>0</v>
      </c>
      <c r="H628" s="6">
        <v>55.066000000000003</v>
      </c>
      <c r="I628" s="6">
        <v>11.936999999999999</v>
      </c>
      <c r="J628" s="7">
        <v>27.678000000000001</v>
      </c>
      <c r="K628" s="6">
        <v>55.616</v>
      </c>
      <c r="L628" s="6">
        <v>12.010999999999999</v>
      </c>
      <c r="M628" s="6">
        <v>27.544</v>
      </c>
      <c r="N628" s="6">
        <v>10.771000000000001</v>
      </c>
      <c r="O628" s="6">
        <v>0.185</v>
      </c>
      <c r="P628" s="6">
        <v>7.1999999999999995E-2</v>
      </c>
      <c r="Q628" s="6">
        <v>10.664</v>
      </c>
      <c r="R628" s="6">
        <v>0.183</v>
      </c>
      <c r="S628" s="6">
        <v>7.0999999999999994E-2</v>
      </c>
      <c r="T628" s="6">
        <v>5.0999999999999997E-2</v>
      </c>
      <c r="U628" s="6">
        <v>0.01</v>
      </c>
      <c r="V628" s="6">
        <v>112.441</v>
      </c>
      <c r="W628" s="6">
        <v>21.776</v>
      </c>
      <c r="X628" s="6">
        <v>0.373</v>
      </c>
      <c r="Y628" s="6">
        <v>0</v>
      </c>
      <c r="Z628" s="6">
        <v>1651.1969999999999</v>
      </c>
      <c r="AA628" s="6">
        <v>1707.732</v>
      </c>
      <c r="AB628" s="6">
        <v>6.069</v>
      </c>
      <c r="AC628" s="6">
        <v>0</v>
      </c>
      <c r="AD628" s="6">
        <v>137.20099999999999</v>
      </c>
      <c r="AE628" s="6">
        <v>56.536000000000001</v>
      </c>
      <c r="AF628" s="6">
        <v>1507.9269999999999</v>
      </c>
      <c r="AG628" s="3"/>
      <c r="AH628" s="6">
        <v>149763.21900000001</v>
      </c>
      <c r="AI628" s="6">
        <v>2.5670000000000002</v>
      </c>
      <c r="AJ628" s="6">
        <v>0</v>
      </c>
      <c r="AK628" s="6">
        <v>0</v>
      </c>
      <c r="AL628" s="6">
        <v>14.859</v>
      </c>
      <c r="AM628" s="6">
        <v>2.8780000000000001</v>
      </c>
      <c r="AN628" s="6">
        <v>10.835000000000001</v>
      </c>
      <c r="AO628" s="6">
        <v>10.826000000000001</v>
      </c>
      <c r="AP628" s="6">
        <v>0.55000000000000004</v>
      </c>
      <c r="AQ628" s="6">
        <v>0.106</v>
      </c>
      <c r="AR628" s="6">
        <v>3.16</v>
      </c>
      <c r="AS628" s="6">
        <v>0.61199999999999999</v>
      </c>
      <c r="AT628" s="6">
        <v>6.75</v>
      </c>
      <c r="AU628" s="6">
        <v>1.3069999999999999</v>
      </c>
      <c r="AV628" s="6">
        <v>40.155999999999999</v>
      </c>
      <c r="AW628" s="6">
        <v>7.7770000000000001</v>
      </c>
      <c r="AX628" s="3"/>
      <c r="AY628" s="3"/>
      <c r="AZ628" s="6">
        <v>773.31500000000005</v>
      </c>
      <c r="BA628" s="6">
        <v>0</v>
      </c>
      <c r="BB628" s="6">
        <v>0.16500000000000001</v>
      </c>
      <c r="BC628" s="6">
        <v>0.14599999999999999</v>
      </c>
      <c r="BD628" s="6">
        <v>0</v>
      </c>
      <c r="BE628" s="6">
        <v>0</v>
      </c>
      <c r="BF628" s="6">
        <v>0.123</v>
      </c>
      <c r="BG628" s="6">
        <v>8.4000000000000005E-2</v>
      </c>
      <c r="BH628" s="6">
        <v>1E-3</v>
      </c>
      <c r="BI628" s="6">
        <v>0</v>
      </c>
      <c r="BJ628" s="6">
        <v>7.8E-2</v>
      </c>
      <c r="BK628" s="6">
        <v>8.0000000000000002E-3</v>
      </c>
      <c r="BL628" s="6">
        <v>0.317</v>
      </c>
      <c r="BM628" s="3"/>
      <c r="BN628" s="6">
        <v>0</v>
      </c>
      <c r="BO628" s="6">
        <v>0.24</v>
      </c>
      <c r="BP628" s="6">
        <v>1.0999999999999999E-2</v>
      </c>
      <c r="BQ628" s="6">
        <v>0.35299999999999998</v>
      </c>
      <c r="BR628" s="3"/>
      <c r="BS628" s="6">
        <v>7.0000000000000007E-2</v>
      </c>
      <c r="BT628" s="6">
        <v>0</v>
      </c>
      <c r="BU628" s="6">
        <v>1E-3</v>
      </c>
      <c r="BV628" s="6">
        <v>1E-3</v>
      </c>
      <c r="BW628" s="6">
        <v>0</v>
      </c>
      <c r="BX628" s="6">
        <v>55.9</v>
      </c>
      <c r="BY628" s="6">
        <v>55.95</v>
      </c>
      <c r="BZ628" s="6">
        <v>57.375</v>
      </c>
      <c r="CA628" s="6">
        <v>104.19199999999999</v>
      </c>
    </row>
    <row r="629" spans="1:79" x14ac:dyDescent="0.25">
      <c r="A629" s="4" t="s">
        <v>57</v>
      </c>
      <c r="B629" s="4">
        <v>2011</v>
      </c>
      <c r="C629" s="4" t="s">
        <v>58</v>
      </c>
      <c r="D629" s="5">
        <v>5281351</v>
      </c>
      <c r="E629" s="5">
        <v>210678822700</v>
      </c>
      <c r="F629" s="6">
        <v>0</v>
      </c>
      <c r="G629" s="6">
        <v>0</v>
      </c>
      <c r="H629" s="6">
        <v>31.206</v>
      </c>
      <c r="I629" s="6">
        <v>-23.86</v>
      </c>
      <c r="J629" s="7">
        <v>-43.33</v>
      </c>
      <c r="K629" s="6">
        <v>31.829000000000001</v>
      </c>
      <c r="L629" s="6">
        <v>-23.786999999999999</v>
      </c>
      <c r="M629" s="6">
        <v>-42.77</v>
      </c>
      <c r="N629" s="6">
        <v>6.0270000000000001</v>
      </c>
      <c r="O629" s="6">
        <v>9.8000000000000004E-2</v>
      </c>
      <c r="P629" s="6">
        <v>0.04</v>
      </c>
      <c r="Q629" s="6">
        <v>5.9089999999999998</v>
      </c>
      <c r="R629" s="6">
        <v>9.6000000000000002E-2</v>
      </c>
      <c r="S629" s="6">
        <v>3.9E-2</v>
      </c>
      <c r="T629" s="6">
        <v>3.3000000000000002E-2</v>
      </c>
      <c r="U629" s="6">
        <v>6.0000000000000001E-3</v>
      </c>
      <c r="V629" s="6">
        <v>220.791</v>
      </c>
      <c r="W629" s="6">
        <v>41.805999999999997</v>
      </c>
      <c r="X629" s="6">
        <v>0.68200000000000005</v>
      </c>
      <c r="Y629" s="6">
        <v>0</v>
      </c>
      <c r="Z629" s="6">
        <v>1682.403</v>
      </c>
      <c r="AA629" s="6">
        <v>1739.5609999999999</v>
      </c>
      <c r="AB629" s="6">
        <v>6.1020000000000003</v>
      </c>
      <c r="AC629" s="6">
        <v>0</v>
      </c>
      <c r="AD629" s="6">
        <v>152.209</v>
      </c>
      <c r="AE629" s="6">
        <v>57.158000000000001</v>
      </c>
      <c r="AF629" s="6">
        <v>1524.0920000000001</v>
      </c>
      <c r="AG629" s="3"/>
      <c r="AH629" s="6">
        <v>151959.90599999999</v>
      </c>
      <c r="AI629" s="6">
        <v>2.48</v>
      </c>
      <c r="AJ629" s="6">
        <v>0</v>
      </c>
      <c r="AK629" s="6">
        <v>0</v>
      </c>
      <c r="AL629" s="6">
        <v>15.007999999999999</v>
      </c>
      <c r="AM629" s="6">
        <v>2.8420000000000001</v>
      </c>
      <c r="AN629" s="6">
        <v>11.173</v>
      </c>
      <c r="AO629" s="6">
        <v>11.164</v>
      </c>
      <c r="AP629" s="6">
        <v>0.623</v>
      </c>
      <c r="AQ629" s="6">
        <v>0.11799999999999999</v>
      </c>
      <c r="AR629" s="6">
        <v>3.3</v>
      </c>
      <c r="AS629" s="6">
        <v>0.625</v>
      </c>
      <c r="AT629" s="6">
        <v>7.11</v>
      </c>
      <c r="AU629" s="6">
        <v>1.3460000000000001</v>
      </c>
      <c r="AV629" s="6">
        <v>16.166</v>
      </c>
      <c r="AW629" s="6">
        <v>3.0609999999999999</v>
      </c>
      <c r="AX629" s="3"/>
      <c r="AY629" s="3"/>
      <c r="AZ629" s="6">
        <v>802.55399999999997</v>
      </c>
      <c r="BA629" s="6">
        <v>0</v>
      </c>
      <c r="BB629" s="6">
        <v>0.09</v>
      </c>
      <c r="BC629" s="6">
        <v>8.1000000000000003E-2</v>
      </c>
      <c r="BD629" s="6">
        <v>0</v>
      </c>
      <c r="BE629" s="6">
        <v>0</v>
      </c>
      <c r="BF629" s="6">
        <v>0.122</v>
      </c>
      <c r="BG629" s="6">
        <v>8.4000000000000005E-2</v>
      </c>
      <c r="BH629" s="6">
        <v>1E-3</v>
      </c>
      <c r="BI629" s="6">
        <v>0</v>
      </c>
      <c r="BJ629" s="6">
        <v>8.3000000000000004E-2</v>
      </c>
      <c r="BK629" s="6">
        <v>8.0000000000000002E-3</v>
      </c>
      <c r="BL629" s="6">
        <v>0.313</v>
      </c>
      <c r="BM629" s="3"/>
      <c r="BN629" s="6">
        <v>0</v>
      </c>
      <c r="BO629" s="6">
        <v>0.23599999999999999</v>
      </c>
      <c r="BP629" s="6">
        <v>1.2999999999999999E-2</v>
      </c>
      <c r="BQ629" s="6">
        <v>0.14199999999999999</v>
      </c>
      <c r="BR629" s="3"/>
      <c r="BS629" s="6">
        <v>7.0999999999999994E-2</v>
      </c>
      <c r="BT629" s="6">
        <v>0</v>
      </c>
      <c r="BU629" s="6">
        <v>1E-3</v>
      </c>
      <c r="BV629" s="6">
        <v>1E-3</v>
      </c>
      <c r="BW629" s="6">
        <v>0</v>
      </c>
      <c r="BX629" s="6">
        <v>58.96</v>
      </c>
      <c r="BY629" s="6">
        <v>59.01</v>
      </c>
      <c r="BZ629" s="6">
        <v>189.58500000000001</v>
      </c>
      <c r="CA629" s="6">
        <v>607.52099999999996</v>
      </c>
    </row>
    <row r="630" spans="1:79" x14ac:dyDescent="0.25">
      <c r="A630" s="4" t="s">
        <v>57</v>
      </c>
      <c r="B630" s="4">
        <v>2012</v>
      </c>
      <c r="C630" s="4" t="s">
        <v>58</v>
      </c>
      <c r="D630" s="5">
        <v>5381003</v>
      </c>
      <c r="E630" s="5">
        <v>232428517200</v>
      </c>
      <c r="F630" s="6">
        <v>0</v>
      </c>
      <c r="G630" s="6">
        <v>0</v>
      </c>
      <c r="H630" s="6">
        <v>48.328000000000003</v>
      </c>
      <c r="I630" s="6">
        <v>17.122</v>
      </c>
      <c r="J630" s="7">
        <v>54.866999999999997</v>
      </c>
      <c r="K630" s="6">
        <v>48.988</v>
      </c>
      <c r="L630" s="6">
        <v>17.158999999999999</v>
      </c>
      <c r="M630" s="6">
        <v>53.908000000000001</v>
      </c>
      <c r="N630" s="6">
        <v>9.1039999999999992</v>
      </c>
      <c r="O630" s="6">
        <v>0.14599999999999999</v>
      </c>
      <c r="P630" s="6">
        <v>6.0999999999999999E-2</v>
      </c>
      <c r="Q630" s="6">
        <v>8.9809999999999999</v>
      </c>
      <c r="R630" s="6">
        <v>0.14399999999999999</v>
      </c>
      <c r="S630" s="6">
        <v>0.06</v>
      </c>
      <c r="T630" s="6">
        <v>0.11</v>
      </c>
      <c r="U630" s="6">
        <v>0.02</v>
      </c>
      <c r="V630" s="6">
        <v>246.17400000000001</v>
      </c>
      <c r="W630" s="6">
        <v>45.749000000000002</v>
      </c>
      <c r="X630" s="6">
        <v>0.73199999999999998</v>
      </c>
      <c r="Y630" s="6">
        <v>0</v>
      </c>
      <c r="Z630" s="6">
        <v>1730.731</v>
      </c>
      <c r="AA630" s="6">
        <v>1788.549</v>
      </c>
      <c r="AB630" s="6">
        <v>6.2119999999999997</v>
      </c>
      <c r="AC630" s="6">
        <v>0</v>
      </c>
      <c r="AD630" s="6">
        <v>168.483</v>
      </c>
      <c r="AE630" s="6">
        <v>57.817999999999998</v>
      </c>
      <c r="AF630" s="6">
        <v>1556.0360000000001</v>
      </c>
      <c r="AG630" s="3"/>
      <c r="AH630" s="6">
        <v>149476.57800000001</v>
      </c>
      <c r="AI630" s="6">
        <v>2.3929999999999998</v>
      </c>
      <c r="AJ630" s="6">
        <v>0</v>
      </c>
      <c r="AK630" s="6">
        <v>0</v>
      </c>
      <c r="AL630" s="6">
        <v>16.274000000000001</v>
      </c>
      <c r="AM630" s="6">
        <v>3.024</v>
      </c>
      <c r="AN630" s="6">
        <v>10.891999999999999</v>
      </c>
      <c r="AO630" s="6">
        <v>10.882999999999999</v>
      </c>
      <c r="AP630" s="6">
        <v>0.66</v>
      </c>
      <c r="AQ630" s="6">
        <v>0.123</v>
      </c>
      <c r="AR630" s="6">
        <v>3.44</v>
      </c>
      <c r="AS630" s="6">
        <v>0.63900000000000001</v>
      </c>
      <c r="AT630" s="6">
        <v>7.42</v>
      </c>
      <c r="AU630" s="6">
        <v>1.379</v>
      </c>
      <c r="AV630" s="6">
        <v>31.943999999999999</v>
      </c>
      <c r="AW630" s="6">
        <v>5.9359999999999999</v>
      </c>
      <c r="AX630" s="3"/>
      <c r="AY630" s="3"/>
      <c r="AZ630" s="6">
        <v>804.33399999999995</v>
      </c>
      <c r="BA630" s="6">
        <v>0</v>
      </c>
      <c r="BB630" s="6">
        <v>0.13800000000000001</v>
      </c>
      <c r="BC630" s="6">
        <v>0.123</v>
      </c>
      <c r="BD630" s="6">
        <v>1E-3</v>
      </c>
      <c r="BE630" s="6">
        <v>0</v>
      </c>
      <c r="BF630" s="6">
        <v>0.123</v>
      </c>
      <c r="BG630" s="6">
        <v>8.5000000000000006E-2</v>
      </c>
      <c r="BH630" s="6">
        <v>1E-3</v>
      </c>
      <c r="BI630" s="6">
        <v>0</v>
      </c>
      <c r="BJ630" s="6">
        <v>8.8999999999999996E-2</v>
      </c>
      <c r="BK630" s="6">
        <v>8.0000000000000002E-3</v>
      </c>
      <c r="BL630" s="6">
        <v>0.312</v>
      </c>
      <c r="BM630" s="3"/>
      <c r="BN630" s="6">
        <v>0</v>
      </c>
      <c r="BO630" s="6">
        <v>0.25</v>
      </c>
      <c r="BP630" s="6">
        <v>1.4E-2</v>
      </c>
      <c r="BQ630" s="6">
        <v>0.27700000000000002</v>
      </c>
      <c r="BR630" s="3"/>
      <c r="BS630" s="6">
        <v>7.1999999999999995E-2</v>
      </c>
      <c r="BT630" s="6">
        <v>0</v>
      </c>
      <c r="BU630" s="6">
        <v>1E-3</v>
      </c>
      <c r="BV630" s="6">
        <v>1E-3</v>
      </c>
      <c r="BW630" s="6">
        <v>0</v>
      </c>
      <c r="BX630" s="6">
        <v>58.56</v>
      </c>
      <c r="BY630" s="6">
        <v>58.61</v>
      </c>
      <c r="BZ630" s="6">
        <v>197.845</v>
      </c>
      <c r="CA630" s="6">
        <v>409.37900000000002</v>
      </c>
    </row>
    <row r="631" spans="1:79" x14ac:dyDescent="0.25">
      <c r="A631" s="4" t="s">
        <v>57</v>
      </c>
      <c r="B631" s="4">
        <v>2013</v>
      </c>
      <c r="C631" s="4" t="s">
        <v>58</v>
      </c>
      <c r="D631" s="5">
        <v>5478063</v>
      </c>
      <c r="E631" s="5">
        <v>255178211700</v>
      </c>
      <c r="F631" s="6">
        <v>0</v>
      </c>
      <c r="G631" s="6">
        <v>0</v>
      </c>
      <c r="H631" s="6">
        <v>50.881999999999998</v>
      </c>
      <c r="I631" s="6">
        <v>2.5539999999999998</v>
      </c>
      <c r="J631" s="7">
        <v>5.2839999999999998</v>
      </c>
      <c r="K631" s="6">
        <v>51.322000000000003</v>
      </c>
      <c r="L631" s="6">
        <v>2.3340000000000001</v>
      </c>
      <c r="M631" s="6">
        <v>4.7640000000000002</v>
      </c>
      <c r="N631" s="6">
        <v>9.3689999999999998</v>
      </c>
      <c r="O631" s="6">
        <v>0.14499999999999999</v>
      </c>
      <c r="P631" s="6">
        <v>6.3E-2</v>
      </c>
      <c r="Q631" s="6">
        <v>9.2880000000000003</v>
      </c>
      <c r="R631" s="6">
        <v>0.14399999999999999</v>
      </c>
      <c r="S631" s="6">
        <v>6.3E-2</v>
      </c>
      <c r="T631" s="6">
        <v>1.1359999999999999</v>
      </c>
      <c r="U631" s="6">
        <v>0.20699999999999999</v>
      </c>
      <c r="V631" s="6">
        <v>261.74599999999998</v>
      </c>
      <c r="W631" s="6">
        <v>47.780999999999999</v>
      </c>
      <c r="X631" s="6">
        <v>0.74199999999999999</v>
      </c>
      <c r="Y631" s="6">
        <v>0</v>
      </c>
      <c r="Z631" s="6">
        <v>1781.6130000000001</v>
      </c>
      <c r="AA631" s="6">
        <v>1839.8710000000001</v>
      </c>
      <c r="AB631" s="6">
        <v>7.3479999999999999</v>
      </c>
      <c r="AC631" s="6">
        <v>0</v>
      </c>
      <c r="AD631" s="6">
        <v>186.80699999999999</v>
      </c>
      <c r="AE631" s="6">
        <v>58.258000000000003</v>
      </c>
      <c r="AF631" s="6">
        <v>1587.4590000000001</v>
      </c>
      <c r="AG631" s="3"/>
      <c r="AH631" s="6">
        <v>148317.18799999999</v>
      </c>
      <c r="AI631" s="6">
        <v>2.302</v>
      </c>
      <c r="AJ631" s="6">
        <v>0</v>
      </c>
      <c r="AK631" s="6">
        <v>0</v>
      </c>
      <c r="AL631" s="6">
        <v>18.324000000000002</v>
      </c>
      <c r="AM631" s="6">
        <v>3.3450000000000002</v>
      </c>
      <c r="AN631" s="6">
        <v>10.862</v>
      </c>
      <c r="AO631" s="6">
        <v>10.852</v>
      </c>
      <c r="AP631" s="6">
        <v>0.44</v>
      </c>
      <c r="AQ631" s="6">
        <v>0.08</v>
      </c>
      <c r="AR631" s="6">
        <v>3.58</v>
      </c>
      <c r="AS631" s="6">
        <v>0.65400000000000003</v>
      </c>
      <c r="AT631" s="6">
        <v>7.74</v>
      </c>
      <c r="AU631" s="6">
        <v>1.413</v>
      </c>
      <c r="AV631" s="6">
        <v>31.422000000000001</v>
      </c>
      <c r="AW631" s="6">
        <v>5.7359999999999998</v>
      </c>
      <c r="AX631" s="3"/>
      <c r="AY631" s="3"/>
      <c r="AZ631" s="6">
        <v>812.49099999999999</v>
      </c>
      <c r="BA631" s="6">
        <v>0</v>
      </c>
      <c r="BB631" s="6">
        <v>0.14399999999999999</v>
      </c>
      <c r="BC631" s="6">
        <v>0.128</v>
      </c>
      <c r="BD631" s="6">
        <v>8.0000000000000002E-3</v>
      </c>
      <c r="BE631" s="6">
        <v>0</v>
      </c>
      <c r="BF631" s="6">
        <v>0.123</v>
      </c>
      <c r="BG631" s="6">
        <v>8.5999999999999993E-2</v>
      </c>
      <c r="BH631" s="6">
        <v>1E-3</v>
      </c>
      <c r="BI631" s="6">
        <v>0</v>
      </c>
      <c r="BJ631" s="6">
        <v>9.5000000000000001E-2</v>
      </c>
      <c r="BK631" s="6">
        <v>8.0000000000000002E-3</v>
      </c>
      <c r="BL631" s="6">
        <v>0.311</v>
      </c>
      <c r="BM631" s="3"/>
      <c r="BN631" s="6">
        <v>0</v>
      </c>
      <c r="BO631" s="6">
        <v>0.28000000000000003</v>
      </c>
      <c r="BP631" s="6">
        <v>0.01</v>
      </c>
      <c r="BQ631" s="6">
        <v>0.27</v>
      </c>
      <c r="BR631" s="3"/>
      <c r="BS631" s="6">
        <v>7.2999999999999995E-2</v>
      </c>
      <c r="BT631" s="6">
        <v>0</v>
      </c>
      <c r="BU631" s="6">
        <v>1E-3</v>
      </c>
      <c r="BV631" s="6">
        <v>1E-3</v>
      </c>
      <c r="BW631" s="6">
        <v>0</v>
      </c>
      <c r="BX631" s="6">
        <v>59.45</v>
      </c>
      <c r="BY631" s="6">
        <v>59.5</v>
      </c>
      <c r="BZ631" s="6">
        <v>210.864</v>
      </c>
      <c r="CA631" s="6">
        <v>414.41800000000001</v>
      </c>
    </row>
    <row r="632" spans="1:79" x14ac:dyDescent="0.25">
      <c r="A632" s="4" t="s">
        <v>57</v>
      </c>
      <c r="B632" s="4">
        <v>2014</v>
      </c>
      <c r="C632" s="4" t="s">
        <v>58</v>
      </c>
      <c r="D632" s="5">
        <v>5570505</v>
      </c>
      <c r="E632" s="5">
        <v>278927906200</v>
      </c>
      <c r="F632" s="6">
        <v>0</v>
      </c>
      <c r="G632" s="6">
        <v>0</v>
      </c>
      <c r="H632" s="6">
        <v>52.252000000000002</v>
      </c>
      <c r="I632" s="6">
        <v>1.37</v>
      </c>
      <c r="J632" s="7">
        <v>2.6930000000000001</v>
      </c>
      <c r="K632" s="6">
        <v>53.131999999999998</v>
      </c>
      <c r="L632" s="6">
        <v>1.81</v>
      </c>
      <c r="M632" s="6">
        <v>3.5270000000000001</v>
      </c>
      <c r="N632" s="6">
        <v>9.5380000000000003</v>
      </c>
      <c r="O632" s="6">
        <v>0.14499999999999999</v>
      </c>
      <c r="P632" s="6">
        <v>6.4000000000000001E-2</v>
      </c>
      <c r="Q632" s="6">
        <v>9.3800000000000008</v>
      </c>
      <c r="R632" s="6">
        <v>0.14299999999999999</v>
      </c>
      <c r="S632" s="6">
        <v>6.3E-2</v>
      </c>
      <c r="T632" s="6">
        <v>1.6779999999999999</v>
      </c>
      <c r="U632" s="6">
        <v>0.30099999999999999</v>
      </c>
      <c r="V632" s="6">
        <v>189.989</v>
      </c>
      <c r="W632" s="6">
        <v>34.106000000000002</v>
      </c>
      <c r="X632" s="6">
        <v>0.52</v>
      </c>
      <c r="Y632" s="6">
        <v>0</v>
      </c>
      <c r="Z632" s="6">
        <v>1833.865</v>
      </c>
      <c r="AA632" s="6">
        <v>1893.002</v>
      </c>
      <c r="AB632" s="6">
        <v>9.0259999999999998</v>
      </c>
      <c r="AC632" s="6">
        <v>0</v>
      </c>
      <c r="AD632" s="6">
        <v>206.02099999999999</v>
      </c>
      <c r="AE632" s="6">
        <v>59.137</v>
      </c>
      <c r="AF632" s="6">
        <v>1618.819</v>
      </c>
      <c r="AG632" s="3"/>
      <c r="AH632" s="6">
        <v>148692.516</v>
      </c>
      <c r="AI632" s="6">
        <v>2.266</v>
      </c>
      <c r="AJ632" s="6">
        <v>0</v>
      </c>
      <c r="AK632" s="6">
        <v>0</v>
      </c>
      <c r="AL632" s="6">
        <v>19.213999999999999</v>
      </c>
      <c r="AM632" s="6">
        <v>3.4489999999999998</v>
      </c>
      <c r="AN632" s="6">
        <v>10.888999999999999</v>
      </c>
      <c r="AO632" s="6">
        <v>10.881</v>
      </c>
      <c r="AP632" s="6">
        <v>0.879</v>
      </c>
      <c r="AQ632" s="6">
        <v>0.158</v>
      </c>
      <c r="AR632" s="6">
        <v>3.72</v>
      </c>
      <c r="AS632" s="6">
        <v>0.66800000000000004</v>
      </c>
      <c r="AT632" s="6">
        <v>8.06</v>
      </c>
      <c r="AU632" s="6">
        <v>1.4470000000000001</v>
      </c>
      <c r="AV632" s="6">
        <v>31.36</v>
      </c>
      <c r="AW632" s="6">
        <v>5.63</v>
      </c>
      <c r="AX632" s="3"/>
      <c r="AY632" s="3"/>
      <c r="AZ632" s="6">
        <v>828.29200000000003</v>
      </c>
      <c r="BA632" s="6">
        <v>0</v>
      </c>
      <c r="BB632" s="6">
        <v>0.14699999999999999</v>
      </c>
      <c r="BC632" s="6">
        <v>0.13100000000000001</v>
      </c>
      <c r="BD632" s="6">
        <v>1.0999999999999999E-2</v>
      </c>
      <c r="BE632" s="6">
        <v>0</v>
      </c>
      <c r="BF632" s="6">
        <v>0.124</v>
      </c>
      <c r="BG632" s="6">
        <v>8.5999999999999993E-2</v>
      </c>
      <c r="BH632" s="6">
        <v>1E-3</v>
      </c>
      <c r="BI632" s="6">
        <v>0</v>
      </c>
      <c r="BJ632" s="6">
        <v>0.10199999999999999</v>
      </c>
      <c r="BK632" s="6">
        <v>8.0000000000000002E-3</v>
      </c>
      <c r="BL632" s="6">
        <v>0.31</v>
      </c>
      <c r="BM632" s="3"/>
      <c r="BN632" s="6">
        <v>0</v>
      </c>
      <c r="BO632" s="6">
        <v>0.28899999999999998</v>
      </c>
      <c r="BP632" s="6">
        <v>1.7999999999999999E-2</v>
      </c>
      <c r="BQ632" s="6">
        <v>0.26900000000000002</v>
      </c>
      <c r="BR632" s="3"/>
      <c r="BS632" s="6">
        <v>7.2999999999999995E-2</v>
      </c>
      <c r="BT632" s="6">
        <v>0</v>
      </c>
      <c r="BU632" s="6">
        <v>1E-3</v>
      </c>
      <c r="BV632" s="6">
        <v>1E-3</v>
      </c>
      <c r="BW632" s="6">
        <v>0</v>
      </c>
      <c r="BX632" s="6">
        <v>60.61</v>
      </c>
      <c r="BY632" s="6">
        <v>60.66</v>
      </c>
      <c r="BZ632" s="6">
        <v>137.73599999999999</v>
      </c>
      <c r="CA632" s="6">
        <v>263.59899999999999</v>
      </c>
    </row>
    <row r="633" spans="1:79" x14ac:dyDescent="0.25">
      <c r="A633" s="4" t="s">
        <v>57</v>
      </c>
      <c r="B633" s="4">
        <v>2015</v>
      </c>
      <c r="C633" s="4" t="s">
        <v>58</v>
      </c>
      <c r="D633" s="5">
        <v>5650020</v>
      </c>
      <c r="E633" s="5">
        <v>292677590700</v>
      </c>
      <c r="F633" s="6">
        <v>0</v>
      </c>
      <c r="G633" s="6">
        <v>0</v>
      </c>
      <c r="H633" s="6">
        <v>56.466000000000001</v>
      </c>
      <c r="I633" s="6">
        <v>4.2140000000000004</v>
      </c>
      <c r="J633" s="7">
        <v>8.0640000000000001</v>
      </c>
      <c r="K633" s="6">
        <v>56.942</v>
      </c>
      <c r="L633" s="6">
        <v>3.8109999999999999</v>
      </c>
      <c r="M633" s="6">
        <v>7.1719999999999997</v>
      </c>
      <c r="N633" s="6">
        <v>10.077999999999999</v>
      </c>
      <c r="O633" s="6">
        <v>0.153</v>
      </c>
      <c r="P633" s="6">
        <v>6.5000000000000002E-2</v>
      </c>
      <c r="Q633" s="6">
        <v>9.9939999999999998</v>
      </c>
      <c r="R633" s="6">
        <v>0.152</v>
      </c>
      <c r="S633" s="6">
        <v>6.4000000000000001E-2</v>
      </c>
      <c r="T633" s="6">
        <v>1.7509999999999999</v>
      </c>
      <c r="U633" s="6">
        <v>0.31</v>
      </c>
      <c r="V633" s="6">
        <v>164.65100000000001</v>
      </c>
      <c r="W633" s="6">
        <v>29.141999999999999</v>
      </c>
      <c r="X633" s="6">
        <v>0.442</v>
      </c>
      <c r="Y633" s="6">
        <v>0</v>
      </c>
      <c r="Z633" s="6">
        <v>1890.3309999999999</v>
      </c>
      <c r="AA633" s="6">
        <v>1949.9449999999999</v>
      </c>
      <c r="AB633" s="6">
        <v>10.776999999999999</v>
      </c>
      <c r="AC633" s="6">
        <v>0</v>
      </c>
      <c r="AD633" s="6">
        <v>225.57400000000001</v>
      </c>
      <c r="AE633" s="6">
        <v>59.613</v>
      </c>
      <c r="AF633" s="6">
        <v>1653.98</v>
      </c>
      <c r="AG633" s="3"/>
      <c r="AH633" s="6">
        <v>155468.984</v>
      </c>
      <c r="AI633" s="6">
        <v>2.3580000000000001</v>
      </c>
      <c r="AJ633" s="6">
        <v>0</v>
      </c>
      <c r="AK633" s="6">
        <v>0</v>
      </c>
      <c r="AL633" s="6">
        <v>19.553000000000001</v>
      </c>
      <c r="AM633" s="6">
        <v>3.4609999999999999</v>
      </c>
      <c r="AN633" s="6">
        <v>11.041</v>
      </c>
      <c r="AO633" s="6">
        <v>11.032</v>
      </c>
      <c r="AP633" s="6">
        <v>0.47599999999999998</v>
      </c>
      <c r="AQ633" s="6">
        <v>8.4000000000000005E-2</v>
      </c>
      <c r="AR633" s="6">
        <v>3.86</v>
      </c>
      <c r="AS633" s="6">
        <v>0.68300000000000005</v>
      </c>
      <c r="AT633" s="6">
        <v>8.39</v>
      </c>
      <c r="AU633" s="6">
        <v>1.4850000000000001</v>
      </c>
      <c r="AV633" s="6">
        <v>35.161000000000001</v>
      </c>
      <c r="AW633" s="6">
        <v>6.2229999999999999</v>
      </c>
      <c r="AX633" s="3"/>
      <c r="AY633" s="3"/>
      <c r="AZ633" s="6">
        <v>878.40300000000002</v>
      </c>
      <c r="BA633" s="6">
        <v>0</v>
      </c>
      <c r="BB633" s="6">
        <v>0.159</v>
      </c>
      <c r="BC633" s="6">
        <v>0.13900000000000001</v>
      </c>
      <c r="BD633" s="6">
        <v>1.2E-2</v>
      </c>
      <c r="BE633" s="6">
        <v>0</v>
      </c>
      <c r="BF633" s="6">
        <v>0.124</v>
      </c>
      <c r="BG633" s="6">
        <v>8.6999999999999994E-2</v>
      </c>
      <c r="BH633" s="6">
        <v>2E-3</v>
      </c>
      <c r="BI633" s="6">
        <v>0</v>
      </c>
      <c r="BJ633" s="6">
        <v>0.108</v>
      </c>
      <c r="BK633" s="6">
        <v>8.0000000000000002E-3</v>
      </c>
      <c r="BL633" s="6">
        <v>0.31</v>
      </c>
      <c r="BM633" s="3"/>
      <c r="BN633" s="6">
        <v>0</v>
      </c>
      <c r="BO633" s="6">
        <v>0.28799999999999998</v>
      </c>
      <c r="BP633" s="6">
        <v>8.9999999999999993E-3</v>
      </c>
      <c r="BQ633" s="6">
        <v>0.29499999999999998</v>
      </c>
      <c r="BR633" s="3"/>
      <c r="BS633" s="6">
        <v>7.4999999999999997E-2</v>
      </c>
      <c r="BT633" s="6">
        <v>0</v>
      </c>
      <c r="BU633" s="6">
        <v>1E-3</v>
      </c>
      <c r="BV633" s="6">
        <v>1E-3</v>
      </c>
      <c r="BW633" s="6">
        <v>0</v>
      </c>
      <c r="BX633" s="6">
        <v>62.33</v>
      </c>
      <c r="BY633" s="6">
        <v>62.38</v>
      </c>
      <c r="BZ633" s="6">
        <v>108.18600000000001</v>
      </c>
      <c r="CA633" s="6">
        <v>191.59399999999999</v>
      </c>
    </row>
    <row r="634" spans="1:79" x14ac:dyDescent="0.25">
      <c r="A634" s="4" t="s">
        <v>57</v>
      </c>
      <c r="B634" s="4">
        <v>2016</v>
      </c>
      <c r="C634" s="4" t="s">
        <v>58</v>
      </c>
      <c r="D634" s="5">
        <v>5711936</v>
      </c>
      <c r="E634" s="5">
        <v>298427275200</v>
      </c>
      <c r="F634" s="6">
        <v>0</v>
      </c>
      <c r="G634" s="6">
        <v>0</v>
      </c>
      <c r="H634" s="6">
        <v>35.654000000000003</v>
      </c>
      <c r="I634" s="6">
        <v>-20.812000000000001</v>
      </c>
      <c r="J634" s="7">
        <v>-36.856999999999999</v>
      </c>
      <c r="K634" s="6">
        <v>35.984000000000002</v>
      </c>
      <c r="L634" s="6">
        <v>-20.957999999999998</v>
      </c>
      <c r="M634" s="6">
        <v>-36.805999999999997</v>
      </c>
      <c r="N634" s="6">
        <v>6.3</v>
      </c>
      <c r="O634" s="6">
        <v>9.5000000000000001E-2</v>
      </c>
      <c r="P634" s="6">
        <v>3.9E-2</v>
      </c>
      <c r="Q634" s="6">
        <v>6.242</v>
      </c>
      <c r="R634" s="6">
        <v>9.4E-2</v>
      </c>
      <c r="S634" s="6">
        <v>3.7999999999999999E-2</v>
      </c>
      <c r="T634" s="6">
        <v>1.8320000000000001</v>
      </c>
      <c r="U634" s="6">
        <v>0.32100000000000001</v>
      </c>
      <c r="V634" s="6">
        <v>150.42400000000001</v>
      </c>
      <c r="W634" s="6">
        <v>26.335000000000001</v>
      </c>
      <c r="X634" s="6">
        <v>0.39600000000000002</v>
      </c>
      <c r="Y634" s="6">
        <v>0</v>
      </c>
      <c r="Z634" s="6">
        <v>1925.9860000000001</v>
      </c>
      <c r="AA634" s="6">
        <v>1985.9290000000001</v>
      </c>
      <c r="AB634" s="6">
        <v>12.609</v>
      </c>
      <c r="AC634" s="6">
        <v>0</v>
      </c>
      <c r="AD634" s="6">
        <v>245.62</v>
      </c>
      <c r="AE634" s="6">
        <v>59.942999999999998</v>
      </c>
      <c r="AF634" s="6">
        <v>1667.7570000000001</v>
      </c>
      <c r="AG634" s="3"/>
      <c r="AH634" s="6">
        <v>162248.21900000001</v>
      </c>
      <c r="AI634" s="6">
        <v>2.4390000000000001</v>
      </c>
      <c r="AJ634" s="6">
        <v>0</v>
      </c>
      <c r="AK634" s="6">
        <v>0</v>
      </c>
      <c r="AL634" s="6">
        <v>20.045999999999999</v>
      </c>
      <c r="AM634" s="6">
        <v>3.5089999999999999</v>
      </c>
      <c r="AN634" s="6">
        <v>11.166</v>
      </c>
      <c r="AO634" s="6">
        <v>11.170999999999999</v>
      </c>
      <c r="AP634" s="6">
        <v>0.33</v>
      </c>
      <c r="AQ634" s="6">
        <v>5.8000000000000003E-2</v>
      </c>
      <c r="AR634" s="6">
        <v>3.96</v>
      </c>
      <c r="AS634" s="6">
        <v>0.69299999999999995</v>
      </c>
      <c r="AT634" s="6">
        <v>8.7799999999999994</v>
      </c>
      <c r="AU634" s="6">
        <v>1.5369999999999999</v>
      </c>
      <c r="AV634" s="6">
        <v>13.776999999999999</v>
      </c>
      <c r="AW634" s="6">
        <v>2.4119999999999999</v>
      </c>
      <c r="AX634" s="3"/>
      <c r="AY634" s="3"/>
      <c r="AZ634" s="6">
        <v>926.75099999999998</v>
      </c>
      <c r="BA634" s="6">
        <v>0</v>
      </c>
      <c r="BB634" s="6">
        <v>0.1</v>
      </c>
      <c r="BC634" s="6">
        <v>0.09</v>
      </c>
      <c r="BD634" s="6">
        <v>1.2999999999999999E-2</v>
      </c>
      <c r="BE634" s="6">
        <v>0</v>
      </c>
      <c r="BF634" s="6">
        <v>0.124</v>
      </c>
      <c r="BG634" s="6">
        <v>8.6999999999999994E-2</v>
      </c>
      <c r="BH634" s="6">
        <v>2E-3</v>
      </c>
      <c r="BI634" s="6">
        <v>0</v>
      </c>
      <c r="BJ634" s="6">
        <v>0.114</v>
      </c>
      <c r="BK634" s="6">
        <v>8.0000000000000002E-3</v>
      </c>
      <c r="BL634" s="6">
        <v>0.30599999999999999</v>
      </c>
      <c r="BM634" s="3"/>
      <c r="BN634" s="6">
        <v>0</v>
      </c>
      <c r="BO634" s="6">
        <v>0.28699999999999998</v>
      </c>
      <c r="BP634" s="6">
        <v>7.0000000000000001E-3</v>
      </c>
      <c r="BQ634" s="6">
        <v>0.115</v>
      </c>
      <c r="BR634" s="3"/>
      <c r="BS634" s="6">
        <v>7.4999999999999997E-2</v>
      </c>
      <c r="BT634" s="6">
        <v>0</v>
      </c>
      <c r="BU634" s="6">
        <v>1E-3</v>
      </c>
      <c r="BV634" s="6">
        <v>1E-3</v>
      </c>
      <c r="BW634" s="6">
        <v>0</v>
      </c>
      <c r="BX634" s="6">
        <v>63.81</v>
      </c>
      <c r="BY634" s="6">
        <v>63.78</v>
      </c>
      <c r="BZ634" s="6">
        <v>114.76900000000001</v>
      </c>
      <c r="CA634" s="6">
        <v>321.89400000000001</v>
      </c>
    </row>
    <row r="635" spans="1:79" x14ac:dyDescent="0.25">
      <c r="A635" s="4" t="s">
        <v>57</v>
      </c>
      <c r="B635" s="4">
        <v>2017</v>
      </c>
      <c r="C635" s="4" t="s">
        <v>58</v>
      </c>
      <c r="D635" s="5">
        <v>5764489</v>
      </c>
      <c r="E635" s="5">
        <v>309176960000</v>
      </c>
      <c r="F635" s="6">
        <v>0</v>
      </c>
      <c r="G635" s="6">
        <v>0</v>
      </c>
      <c r="H635" s="6">
        <v>37.156999999999996</v>
      </c>
      <c r="I635" s="6">
        <v>1.502</v>
      </c>
      <c r="J635" s="7">
        <v>4.2130000000000001</v>
      </c>
      <c r="K635" s="6">
        <v>37.485999999999997</v>
      </c>
      <c r="L635" s="6">
        <v>1.502</v>
      </c>
      <c r="M635" s="6">
        <v>4.1749999999999998</v>
      </c>
      <c r="N635" s="6">
        <v>6.5030000000000001</v>
      </c>
      <c r="O635" s="6">
        <v>9.5000000000000001E-2</v>
      </c>
      <c r="P635" s="6">
        <v>3.9E-2</v>
      </c>
      <c r="Q635" s="6">
        <v>6.4459999999999997</v>
      </c>
      <c r="R635" s="6">
        <v>9.4E-2</v>
      </c>
      <c r="S635" s="6">
        <v>3.9E-2</v>
      </c>
      <c r="T635" s="6">
        <v>3.8660000000000001</v>
      </c>
      <c r="U635" s="6">
        <v>0.67100000000000004</v>
      </c>
      <c r="V635" s="6">
        <v>156.32400000000001</v>
      </c>
      <c r="W635" s="6">
        <v>27.117999999999999</v>
      </c>
      <c r="X635" s="6">
        <v>0.39400000000000002</v>
      </c>
      <c r="Y635" s="6">
        <v>0</v>
      </c>
      <c r="Z635" s="6">
        <v>1963.1420000000001</v>
      </c>
      <c r="AA635" s="6">
        <v>2023.415</v>
      </c>
      <c r="AB635" s="6">
        <v>16.475000000000001</v>
      </c>
      <c r="AC635" s="6">
        <v>0</v>
      </c>
      <c r="AD635" s="6">
        <v>265.77600000000001</v>
      </c>
      <c r="AE635" s="6">
        <v>60.273000000000003</v>
      </c>
      <c r="AF635" s="6">
        <v>1680.8920000000001</v>
      </c>
      <c r="AG635" s="3"/>
      <c r="AH635" s="6">
        <v>164801.43799999999</v>
      </c>
      <c r="AI635" s="6">
        <v>2.3959999999999999</v>
      </c>
      <c r="AJ635" s="6">
        <v>0</v>
      </c>
      <c r="AK635" s="6">
        <v>0</v>
      </c>
      <c r="AL635" s="6">
        <v>20.155999999999999</v>
      </c>
      <c r="AM635" s="6">
        <v>3.4969999999999999</v>
      </c>
      <c r="AN635" s="6">
        <v>11.72</v>
      </c>
      <c r="AO635" s="6">
        <v>11.725</v>
      </c>
      <c r="AP635" s="6">
        <v>0.33</v>
      </c>
      <c r="AQ635" s="6">
        <v>5.7000000000000002E-2</v>
      </c>
      <c r="AR635" s="6">
        <v>4.0599999999999996</v>
      </c>
      <c r="AS635" s="6">
        <v>0.70399999999999996</v>
      </c>
      <c r="AT635" s="6">
        <v>9.18</v>
      </c>
      <c r="AU635" s="6">
        <v>1.593</v>
      </c>
      <c r="AV635" s="6">
        <v>13.135</v>
      </c>
      <c r="AW635" s="6">
        <v>2.2789999999999999</v>
      </c>
      <c r="AX635" s="3"/>
      <c r="AY635" s="3"/>
      <c r="AZ635" s="6">
        <v>949.99599999999998</v>
      </c>
      <c r="BA635" s="6">
        <v>0</v>
      </c>
      <c r="BB635" s="6">
        <v>0.10299999999999999</v>
      </c>
      <c r="BC635" s="6">
        <v>9.2999999999999999E-2</v>
      </c>
      <c r="BD635" s="6">
        <v>2.7E-2</v>
      </c>
      <c r="BE635" s="6">
        <v>0</v>
      </c>
      <c r="BF635" s="6">
        <v>0.123</v>
      </c>
      <c r="BG635" s="6">
        <v>8.7999999999999995E-2</v>
      </c>
      <c r="BH635" s="6">
        <v>2E-3</v>
      </c>
      <c r="BI635" s="6">
        <v>0</v>
      </c>
      <c r="BJ635" s="6">
        <v>0.11899999999999999</v>
      </c>
      <c r="BK635" s="6">
        <v>8.0000000000000002E-3</v>
      </c>
      <c r="BL635" s="6">
        <v>0.30099999999999999</v>
      </c>
      <c r="BM635" s="3"/>
      <c r="BN635" s="6">
        <v>0</v>
      </c>
      <c r="BO635" s="6">
        <v>0.28199999999999997</v>
      </c>
      <c r="BP635" s="6">
        <v>8.0000000000000002E-3</v>
      </c>
      <c r="BQ635" s="6">
        <v>0.107</v>
      </c>
      <c r="BR635" s="3"/>
      <c r="BS635" s="6">
        <v>7.4999999999999997E-2</v>
      </c>
      <c r="BT635" s="6">
        <v>0</v>
      </c>
      <c r="BU635" s="6">
        <v>1E-3</v>
      </c>
      <c r="BV635" s="6">
        <v>1E-3</v>
      </c>
      <c r="BW635" s="6">
        <v>0</v>
      </c>
      <c r="BX635" s="6">
        <v>67.59</v>
      </c>
      <c r="BY635" s="6">
        <v>67.56</v>
      </c>
      <c r="BZ635" s="6">
        <v>119.167</v>
      </c>
      <c r="CA635" s="6">
        <v>320.71600000000001</v>
      </c>
    </row>
    <row r="636" spans="1:79" x14ac:dyDescent="0.25">
      <c r="A636" s="4" t="s">
        <v>57</v>
      </c>
      <c r="B636" s="4">
        <v>2018</v>
      </c>
      <c r="C636" s="4" t="s">
        <v>58</v>
      </c>
      <c r="D636" s="5">
        <v>5814543</v>
      </c>
      <c r="E636" s="5">
        <v>323926644000</v>
      </c>
      <c r="F636" s="6">
        <v>0</v>
      </c>
      <c r="G636" s="6">
        <v>0</v>
      </c>
      <c r="H636" s="6">
        <v>46.02</v>
      </c>
      <c r="I636" s="6">
        <v>8.8629999999999995</v>
      </c>
      <c r="J636" s="7">
        <v>23.853999999999999</v>
      </c>
      <c r="K636" s="6">
        <v>46.35</v>
      </c>
      <c r="L636" s="6">
        <v>8.8629999999999995</v>
      </c>
      <c r="M636" s="6">
        <v>23.643999999999998</v>
      </c>
      <c r="N636" s="6">
        <v>7.9710000000000001</v>
      </c>
      <c r="O636" s="6">
        <v>0.113</v>
      </c>
      <c r="P636" s="6">
        <v>4.9000000000000002E-2</v>
      </c>
      <c r="Q636" s="6">
        <v>7.915</v>
      </c>
      <c r="R636" s="6">
        <v>0.112</v>
      </c>
      <c r="S636" s="6">
        <v>4.8000000000000001E-2</v>
      </c>
      <c r="T636" s="6">
        <v>2.0550000000000002</v>
      </c>
      <c r="U636" s="6">
        <v>0.35299999999999998</v>
      </c>
      <c r="V636" s="6">
        <v>163.45599999999999</v>
      </c>
      <c r="W636" s="6">
        <v>28.111999999999998</v>
      </c>
      <c r="X636" s="6">
        <v>0.39900000000000002</v>
      </c>
      <c r="Y636" s="6">
        <v>0</v>
      </c>
      <c r="Z636" s="6">
        <v>2009.162</v>
      </c>
      <c r="AA636" s="6">
        <v>2069.7649999999999</v>
      </c>
      <c r="AB636" s="6">
        <v>18.53</v>
      </c>
      <c r="AC636" s="6">
        <v>0</v>
      </c>
      <c r="AD636" s="6">
        <v>286.358</v>
      </c>
      <c r="AE636" s="6">
        <v>60.603000000000002</v>
      </c>
      <c r="AF636" s="6">
        <v>1704.2739999999999</v>
      </c>
      <c r="AG636" s="3"/>
      <c r="AH636" s="6">
        <v>163526.766</v>
      </c>
      <c r="AI636" s="6">
        <v>2.3180000000000001</v>
      </c>
      <c r="AJ636" s="6">
        <v>0</v>
      </c>
      <c r="AK636" s="6">
        <v>0</v>
      </c>
      <c r="AL636" s="6">
        <v>20.582999999999998</v>
      </c>
      <c r="AM636" s="6">
        <v>3.54</v>
      </c>
      <c r="AN636" s="6">
        <v>11.44</v>
      </c>
      <c r="AO636" s="6">
        <v>11.446999999999999</v>
      </c>
      <c r="AP636" s="6">
        <v>0.33</v>
      </c>
      <c r="AQ636" s="6">
        <v>5.7000000000000002E-2</v>
      </c>
      <c r="AR636" s="6">
        <v>4.1500000000000004</v>
      </c>
      <c r="AS636" s="6">
        <v>0.71399999999999997</v>
      </c>
      <c r="AT636" s="6">
        <v>9.5500000000000007</v>
      </c>
      <c r="AU636" s="6">
        <v>1.6419999999999999</v>
      </c>
      <c r="AV636" s="6">
        <v>23.382000000000001</v>
      </c>
      <c r="AW636" s="6">
        <v>4.0209999999999999</v>
      </c>
      <c r="AX636" s="3"/>
      <c r="AY636" s="3"/>
      <c r="AZ636" s="6">
        <v>950.83299999999997</v>
      </c>
      <c r="BA636" s="6">
        <v>0</v>
      </c>
      <c r="BB636" s="6">
        <v>0.125</v>
      </c>
      <c r="BC636" s="6">
        <v>0.113</v>
      </c>
      <c r="BD636" s="6">
        <v>1.4E-2</v>
      </c>
      <c r="BE636" s="6">
        <v>0</v>
      </c>
      <c r="BF636" s="6">
        <v>0.123</v>
      </c>
      <c r="BG636" s="6">
        <v>8.7999999999999995E-2</v>
      </c>
      <c r="BH636" s="6">
        <v>2E-3</v>
      </c>
      <c r="BI636" s="6">
        <v>0</v>
      </c>
      <c r="BJ636" s="6">
        <v>0.124</v>
      </c>
      <c r="BK636" s="6">
        <v>8.0000000000000002E-3</v>
      </c>
      <c r="BL636" s="6">
        <v>0.29899999999999999</v>
      </c>
      <c r="BM636" s="3"/>
      <c r="BN636" s="6">
        <v>0</v>
      </c>
      <c r="BO636" s="6">
        <v>0.27300000000000002</v>
      </c>
      <c r="BP636" s="6">
        <v>8.0000000000000002E-3</v>
      </c>
      <c r="BQ636" s="6">
        <v>0.191</v>
      </c>
      <c r="BR636" s="3"/>
      <c r="BS636" s="6">
        <v>7.5999999999999998E-2</v>
      </c>
      <c r="BT636" s="6">
        <v>0</v>
      </c>
      <c r="BU636" s="6">
        <v>1E-3</v>
      </c>
      <c r="BV636" s="6">
        <v>1E-3</v>
      </c>
      <c r="BW636" s="6">
        <v>0</v>
      </c>
      <c r="BX636" s="6">
        <v>66.56</v>
      </c>
      <c r="BY636" s="6">
        <v>66.52</v>
      </c>
      <c r="BZ636" s="6">
        <v>117.43600000000001</v>
      </c>
      <c r="CA636" s="6">
        <v>255.18600000000001</v>
      </c>
    </row>
    <row r="637" spans="1:79" x14ac:dyDescent="0.25">
      <c r="A637" s="4" t="s">
        <v>57</v>
      </c>
      <c r="B637" s="4">
        <v>2019</v>
      </c>
      <c r="C637" s="4" t="s">
        <v>58</v>
      </c>
      <c r="D637" s="5">
        <v>5866408</v>
      </c>
      <c r="E637" s="5">
        <v>348676329000</v>
      </c>
      <c r="F637" s="6">
        <v>0</v>
      </c>
      <c r="G637" s="6">
        <v>0</v>
      </c>
      <c r="H637" s="6">
        <v>29.917000000000002</v>
      </c>
      <c r="I637" s="6">
        <v>-16.103000000000002</v>
      </c>
      <c r="J637" s="7">
        <v>-34.991999999999997</v>
      </c>
      <c r="K637" s="6">
        <v>30.245999999999999</v>
      </c>
      <c r="L637" s="6">
        <v>-16.103000000000002</v>
      </c>
      <c r="M637" s="6">
        <v>-34.743000000000002</v>
      </c>
      <c r="N637" s="6">
        <v>5.1559999999999997</v>
      </c>
      <c r="O637" s="8">
        <f>AVERAGE($O$618:$O$636)</f>
        <v>0.19247368421052632</v>
      </c>
      <c r="P637" s="6">
        <v>3.2000000000000001E-2</v>
      </c>
      <c r="Q637" s="6">
        <v>5.0999999999999996</v>
      </c>
      <c r="R637" s="8">
        <f>AVERAGE($R$618:$R$636)</f>
        <v>0.19021052631578944</v>
      </c>
      <c r="S637" s="6">
        <v>3.2000000000000001E-2</v>
      </c>
      <c r="T637" s="6">
        <v>1.9710000000000001</v>
      </c>
      <c r="U637" s="6">
        <v>0.33600000000000002</v>
      </c>
      <c r="V637" s="6">
        <v>159.93700000000001</v>
      </c>
      <c r="W637" s="6">
        <v>27.263000000000002</v>
      </c>
      <c r="X637" s="8">
        <f>AVERAGE($X$618:$X$636)</f>
        <v>0.58736842105263154</v>
      </c>
      <c r="Y637" s="6">
        <v>0</v>
      </c>
      <c r="Z637" s="6">
        <v>2039.079</v>
      </c>
      <c r="AA637" s="6">
        <v>2100.011</v>
      </c>
      <c r="AB637" s="6">
        <v>20.501000000000001</v>
      </c>
      <c r="AC637" s="6">
        <v>0</v>
      </c>
      <c r="AD637" s="6">
        <v>307.24700000000001</v>
      </c>
      <c r="AE637" s="6">
        <v>60.932000000000002</v>
      </c>
      <c r="AF637" s="6">
        <v>1711.3309999999999</v>
      </c>
      <c r="AG637" s="3"/>
      <c r="AH637" s="6">
        <v>158657.891</v>
      </c>
      <c r="AI637" s="8">
        <f>AVERAGE($AI$618:$AI$636)</f>
        <v>2.5891578947368417</v>
      </c>
      <c r="AJ637" s="6">
        <v>0</v>
      </c>
      <c r="AK637" s="6">
        <v>0</v>
      </c>
      <c r="AL637" s="6">
        <v>20.888000000000002</v>
      </c>
      <c r="AM637" s="6">
        <v>3.5609999999999999</v>
      </c>
      <c r="AN637" s="6">
        <v>11.46</v>
      </c>
      <c r="AO637" s="6">
        <v>11.465</v>
      </c>
      <c r="AP637" s="6">
        <v>0.33</v>
      </c>
      <c r="AQ637" s="6">
        <v>5.6000000000000001E-2</v>
      </c>
      <c r="AR637" s="6">
        <v>4.25</v>
      </c>
      <c r="AS637" s="6">
        <v>0.72399999999999998</v>
      </c>
      <c r="AT637" s="6">
        <v>9.94</v>
      </c>
      <c r="AU637" s="6">
        <v>1.694</v>
      </c>
      <c r="AV637" s="6">
        <v>7.0570000000000004</v>
      </c>
      <c r="AW637" s="6">
        <v>1.2030000000000001</v>
      </c>
      <c r="AX637" s="3"/>
      <c r="AY637" s="3"/>
      <c r="AZ637" s="6">
        <v>930.75199999999995</v>
      </c>
      <c r="BA637" s="6">
        <v>0</v>
      </c>
      <c r="BB637" s="6">
        <v>8.1000000000000003E-2</v>
      </c>
      <c r="BC637" s="6">
        <v>7.2999999999999995E-2</v>
      </c>
      <c r="BD637" s="6">
        <v>1.2999999999999999E-2</v>
      </c>
      <c r="BE637" s="6">
        <v>0</v>
      </c>
      <c r="BF637" s="6">
        <v>0.123</v>
      </c>
      <c r="BG637" s="6">
        <v>8.7999999999999995E-2</v>
      </c>
      <c r="BH637" s="6">
        <v>3.0000000000000001E-3</v>
      </c>
      <c r="BI637" s="6">
        <v>0</v>
      </c>
      <c r="BJ637" s="6">
        <v>0.129</v>
      </c>
      <c r="BK637" s="6">
        <v>8.0000000000000002E-3</v>
      </c>
      <c r="BL637" s="6">
        <v>0.29399999999999998</v>
      </c>
      <c r="BM637" s="3"/>
      <c r="BN637" s="6">
        <v>0</v>
      </c>
      <c r="BO637" s="6">
        <v>0.27300000000000002</v>
      </c>
      <c r="BP637" s="6">
        <v>7.0000000000000001E-3</v>
      </c>
      <c r="BQ637" s="6">
        <v>5.7000000000000002E-2</v>
      </c>
      <c r="BR637" s="3"/>
      <c r="BS637" s="6">
        <v>7.5999999999999998E-2</v>
      </c>
      <c r="BT637" s="6">
        <v>0</v>
      </c>
      <c r="BU637" s="6">
        <v>1E-3</v>
      </c>
      <c r="BV637" s="6">
        <v>1E-3</v>
      </c>
      <c r="BW637" s="6">
        <v>0</v>
      </c>
      <c r="BX637" s="6">
        <v>67.260000000000005</v>
      </c>
      <c r="BY637" s="6">
        <v>67.23</v>
      </c>
      <c r="BZ637" s="6">
        <v>130.02000000000001</v>
      </c>
      <c r="CA637" s="6">
        <v>434.60899999999998</v>
      </c>
    </row>
    <row r="638" spans="1:79" x14ac:dyDescent="0.25">
      <c r="A638" s="4" t="s">
        <v>57</v>
      </c>
      <c r="B638" s="4">
        <v>2020</v>
      </c>
      <c r="C638" s="4" t="s">
        <v>58</v>
      </c>
      <c r="D638" s="5">
        <v>5909874</v>
      </c>
      <c r="E638" s="5">
        <v>324426013000</v>
      </c>
      <c r="F638" s="6">
        <v>0</v>
      </c>
      <c r="G638" s="6">
        <v>0</v>
      </c>
      <c r="H638" s="6">
        <v>29.908999999999999</v>
      </c>
      <c r="I638" s="6">
        <v>-7.0000000000000001E-3</v>
      </c>
      <c r="J638" s="7">
        <v>-2.4E-2</v>
      </c>
      <c r="K638" s="6">
        <v>30.239000000000001</v>
      </c>
      <c r="L638" s="6">
        <v>-7.0000000000000001E-3</v>
      </c>
      <c r="M638" s="6">
        <v>-2.3E-2</v>
      </c>
      <c r="N638" s="6">
        <v>5.117</v>
      </c>
      <c r="O638" s="8">
        <f t="shared" ref="O638:O639" si="117">AVERAGE($O$618:$O$636)</f>
        <v>0.19247368421052632</v>
      </c>
      <c r="P638" s="6">
        <v>3.3000000000000002E-2</v>
      </c>
      <c r="Q638" s="6">
        <v>5.0609999999999999</v>
      </c>
      <c r="R638" s="8">
        <f t="shared" ref="R638:R639" si="118">AVERAGE($R$618:$R$636)</f>
        <v>0.19021052631578944</v>
      </c>
      <c r="S638" s="6">
        <v>3.3000000000000002E-2</v>
      </c>
      <c r="T638" s="6">
        <v>1.865</v>
      </c>
      <c r="U638" s="6">
        <v>0.315</v>
      </c>
      <c r="V638" s="6">
        <v>143.245</v>
      </c>
      <c r="W638" s="6">
        <v>24.238</v>
      </c>
      <c r="X638" s="8">
        <f t="shared" ref="X638:X639" si="119">AVERAGE($X$618:$X$636)</f>
        <v>0.58736842105263154</v>
      </c>
      <c r="Y638" s="6">
        <v>0</v>
      </c>
      <c r="Z638" s="6">
        <v>2068.9879999999998</v>
      </c>
      <c r="AA638" s="6">
        <v>2130.25</v>
      </c>
      <c r="AB638" s="6">
        <v>22.366</v>
      </c>
      <c r="AC638" s="6">
        <v>0</v>
      </c>
      <c r="AD638" s="6">
        <v>328.21800000000002</v>
      </c>
      <c r="AE638" s="6">
        <v>61.262</v>
      </c>
      <c r="AF638" s="6">
        <v>1718.405</v>
      </c>
      <c r="AG638" s="3"/>
      <c r="AH638" s="6">
        <v>154256.29699999999</v>
      </c>
      <c r="AI638" s="8">
        <f t="shared" ref="AI638:AI639" si="120">AVERAGE($AI$618:$AI$636)</f>
        <v>2.5891578947368417</v>
      </c>
      <c r="AJ638" s="6">
        <v>0</v>
      </c>
      <c r="AK638" s="6">
        <v>0</v>
      </c>
      <c r="AL638" s="6">
        <v>20.971</v>
      </c>
      <c r="AM638" s="6">
        <v>3.548</v>
      </c>
      <c r="AN638" s="8">
        <f>AVERAGE($AN$618:$AN$637)</f>
        <v>11.5153</v>
      </c>
      <c r="AO638" s="8">
        <f>AVERAGE($AO$618:$AO$637)</f>
        <v>11.5075</v>
      </c>
      <c r="AP638" s="6">
        <v>0.33</v>
      </c>
      <c r="AQ638" s="6">
        <v>5.6000000000000001E-2</v>
      </c>
      <c r="AR638" s="8">
        <f>AVERAGE($AR$618:$AR$637)</f>
        <v>3.0229999999999997</v>
      </c>
      <c r="AS638" s="8">
        <f>AVERAGE($AS$618:$AS$637)</f>
        <v>0.59404999999999997</v>
      </c>
      <c r="AT638" s="8">
        <f>AVERAGE($AT$618:$AT$637)</f>
        <v>8.2390000000000008</v>
      </c>
      <c r="AU638" s="8">
        <f>AVERAGE($AU$618:$AU$637)</f>
        <v>1.6783999999999999</v>
      </c>
      <c r="AV638" s="6">
        <v>7.0739999999999998</v>
      </c>
      <c r="AW638" s="6">
        <v>1.1970000000000001</v>
      </c>
      <c r="AX638" s="3"/>
      <c r="AY638" s="3"/>
      <c r="AZ638" s="6">
        <v>911.63499999999999</v>
      </c>
      <c r="BA638" s="6">
        <v>0</v>
      </c>
      <c r="BB638" s="6">
        <v>8.5000000000000006E-2</v>
      </c>
      <c r="BC638" s="6">
        <v>7.6999999999999999E-2</v>
      </c>
      <c r="BD638" s="6">
        <v>1.2999999999999999E-2</v>
      </c>
      <c r="BE638" s="6">
        <v>0</v>
      </c>
      <c r="BF638" s="6">
        <v>0.122</v>
      </c>
      <c r="BG638" s="6">
        <v>8.7999999999999995E-2</v>
      </c>
      <c r="BH638" s="6">
        <v>3.0000000000000001E-3</v>
      </c>
      <c r="BI638" s="6">
        <v>0</v>
      </c>
      <c r="BJ638" s="6">
        <v>0.13300000000000001</v>
      </c>
      <c r="BK638" s="6">
        <v>8.0000000000000002E-3</v>
      </c>
      <c r="BL638" s="6">
        <v>0.28899999999999998</v>
      </c>
      <c r="BM638" s="3"/>
      <c r="BN638" s="6">
        <v>0</v>
      </c>
      <c r="BO638" s="6">
        <v>0.27800000000000002</v>
      </c>
      <c r="BP638" s="6">
        <v>8.0000000000000002E-3</v>
      </c>
      <c r="BQ638" s="6">
        <v>6.3E-2</v>
      </c>
      <c r="BR638" s="3"/>
      <c r="BS638" s="6">
        <v>7.5999999999999998E-2</v>
      </c>
      <c r="BT638" s="6">
        <v>0</v>
      </c>
      <c r="BU638" s="6">
        <v>1E-3</v>
      </c>
      <c r="BV638" s="6">
        <v>1E-3</v>
      </c>
      <c r="BW638" s="6">
        <v>0</v>
      </c>
      <c r="BX638" s="8">
        <f>AVERAGE($BX$618:$BX$637)</f>
        <v>57.132000000000005</v>
      </c>
      <c r="BY638" s="8">
        <f>AVERAGE($BY$618:$BY$637)</f>
        <v>57.167999999999992</v>
      </c>
      <c r="BZ638" s="6">
        <v>113.336</v>
      </c>
      <c r="CA638" s="6">
        <v>378.93</v>
      </c>
    </row>
    <row r="639" spans="1:79" x14ac:dyDescent="0.25">
      <c r="A639" s="4" t="s">
        <v>57</v>
      </c>
      <c r="B639" s="4">
        <v>2021</v>
      </c>
      <c r="C639" s="4" t="s">
        <v>58</v>
      </c>
      <c r="D639" s="5">
        <v>5941063</v>
      </c>
      <c r="E639" s="5">
        <v>366348000000</v>
      </c>
      <c r="F639" s="6">
        <v>0</v>
      </c>
      <c r="G639" s="6">
        <v>0</v>
      </c>
      <c r="H639" s="6">
        <v>32.506999999999998</v>
      </c>
      <c r="I639" s="6">
        <v>2.597</v>
      </c>
      <c r="J639" s="7">
        <v>8.6839999999999993</v>
      </c>
      <c r="K639" s="6">
        <v>32.799999999999997</v>
      </c>
      <c r="L639" s="6">
        <v>2.5609999999999999</v>
      </c>
      <c r="M639" s="6">
        <v>8.468</v>
      </c>
      <c r="N639" s="6">
        <v>5.5209999999999999</v>
      </c>
      <c r="O639" s="8">
        <f t="shared" si="117"/>
        <v>0.19247368421052632</v>
      </c>
      <c r="P639" s="6">
        <v>3.5999999999999997E-2</v>
      </c>
      <c r="Q639" s="6">
        <v>5.4720000000000004</v>
      </c>
      <c r="R639" s="8">
        <f t="shared" si="118"/>
        <v>0.19021052631578944</v>
      </c>
      <c r="S639" s="6">
        <v>3.5999999999999997E-2</v>
      </c>
      <c r="T639" s="6">
        <v>3.3490000000000002</v>
      </c>
      <c r="U639" s="6">
        <v>0.56399999999999995</v>
      </c>
      <c r="V639" s="8">
        <f>AVERAGE(V618:V638)</f>
        <v>155.20699999999999</v>
      </c>
      <c r="W639" s="8">
        <f>AVERAGE(W618:W638)</f>
        <v>30.712142857142865</v>
      </c>
      <c r="X639" s="8">
        <f t="shared" si="119"/>
        <v>0.58736842105263154</v>
      </c>
      <c r="Y639" s="6">
        <v>0</v>
      </c>
      <c r="Z639" s="6">
        <v>2101.4949999999999</v>
      </c>
      <c r="AA639" s="6">
        <v>2163.0500000000002</v>
      </c>
      <c r="AB639" s="6">
        <v>25.713999999999999</v>
      </c>
      <c r="AC639" s="6">
        <v>0</v>
      </c>
      <c r="AD639" s="6">
        <v>350.44299999999998</v>
      </c>
      <c r="AE639" s="6">
        <v>61.555</v>
      </c>
      <c r="AF639" s="6">
        <v>1725.338</v>
      </c>
      <c r="AG639" s="3"/>
      <c r="AH639" s="6">
        <v>153295.15599999999</v>
      </c>
      <c r="AI639" s="8">
        <f t="shared" si="120"/>
        <v>2.5891578947368417</v>
      </c>
      <c r="AJ639" s="6">
        <v>0</v>
      </c>
      <c r="AK639" s="6">
        <v>0</v>
      </c>
      <c r="AL639" s="6">
        <v>22.225000000000001</v>
      </c>
      <c r="AM639" s="6">
        <v>3.7410000000000001</v>
      </c>
      <c r="AN639" s="8">
        <f>AVERAGE($AN$618:$AN$637)</f>
        <v>11.5153</v>
      </c>
      <c r="AO639" s="8">
        <f>AVERAGE($AO$618:$AO$637)</f>
        <v>11.5075</v>
      </c>
      <c r="AP639" s="6">
        <v>0.29299999999999998</v>
      </c>
      <c r="AQ639" s="6">
        <v>4.9000000000000002E-2</v>
      </c>
      <c r="AR639" s="8">
        <f>AVERAGE($AR$618:$AR$637)</f>
        <v>3.0229999999999997</v>
      </c>
      <c r="AS639" s="8">
        <f>AVERAGE($AS$618:$AS$637)</f>
        <v>0.59404999999999997</v>
      </c>
      <c r="AT639" s="8">
        <f>AVERAGE($AT$618:$AT$637)</f>
        <v>8.2390000000000008</v>
      </c>
      <c r="AU639" s="8">
        <f>AVERAGE($AU$618:$AU$637)</f>
        <v>1.6783999999999999</v>
      </c>
      <c r="AV639" s="6">
        <v>6.9329999999999998</v>
      </c>
      <c r="AW639" s="6">
        <v>1.167</v>
      </c>
      <c r="AX639" s="3"/>
      <c r="AY639" s="3"/>
      <c r="AZ639" s="6">
        <v>910.73599999999999</v>
      </c>
      <c r="BA639" s="6">
        <v>0</v>
      </c>
      <c r="BB639" s="6">
        <v>8.7999999999999995E-2</v>
      </c>
      <c r="BC639" s="6">
        <v>0.08</v>
      </c>
      <c r="BD639" s="6">
        <v>2.1999999999999999E-2</v>
      </c>
      <c r="BE639" s="6">
        <v>0</v>
      </c>
      <c r="BF639" s="6">
        <v>0.121</v>
      </c>
      <c r="BG639" s="6">
        <v>8.6999999999999994E-2</v>
      </c>
      <c r="BH639" s="6">
        <v>3.0000000000000001E-3</v>
      </c>
      <c r="BI639" s="6">
        <v>0</v>
      </c>
      <c r="BJ639" s="6">
        <v>0.13800000000000001</v>
      </c>
      <c r="BK639" s="6">
        <v>8.0000000000000002E-3</v>
      </c>
      <c r="BL639" s="6">
        <v>0.28499999999999998</v>
      </c>
      <c r="BM639" s="3"/>
      <c r="BN639" s="6">
        <v>0</v>
      </c>
      <c r="BO639" s="6">
        <v>0.28100000000000003</v>
      </c>
      <c r="BP639" s="6">
        <v>7.0000000000000001E-3</v>
      </c>
      <c r="BQ639" s="6">
        <v>5.8999999999999997E-2</v>
      </c>
      <c r="BR639" s="3"/>
      <c r="BS639" s="6">
        <v>7.6999999999999999E-2</v>
      </c>
      <c r="BT639" s="6">
        <v>0</v>
      </c>
      <c r="BU639" s="6">
        <v>1E-3</v>
      </c>
      <c r="BV639" s="6">
        <v>1E-3</v>
      </c>
      <c r="BW639" s="6">
        <v>0</v>
      </c>
      <c r="BX639" s="8">
        <f>AVERAGE($BX$618:$BX$637)</f>
        <v>57.132000000000005</v>
      </c>
      <c r="BY639" s="8">
        <f>AVERAGE($BY$618:$BY$637)</f>
        <v>57.167999999999992</v>
      </c>
      <c r="BZ639" s="8">
        <f>AVERAGE(BZ618:BZ638)</f>
        <v>109.92414285714284</v>
      </c>
      <c r="CA639" s="8">
        <f>AVERAGE(CA618:CA638)</f>
        <v>256.96728571428577</v>
      </c>
    </row>
    <row r="640" spans="1:79" x14ac:dyDescent="0.25">
      <c r="A640" s="4" t="s">
        <v>59</v>
      </c>
      <c r="B640" s="4">
        <v>2000</v>
      </c>
      <c r="C640" s="4" t="s">
        <v>60</v>
      </c>
      <c r="D640" s="5">
        <v>1984339</v>
      </c>
      <c r="E640" s="5">
        <v>27189000000</v>
      </c>
      <c r="F640" s="6">
        <v>0.49099999999999999</v>
      </c>
      <c r="G640" s="6">
        <v>0.247</v>
      </c>
      <c r="H640" s="6">
        <v>15.054</v>
      </c>
      <c r="I640" s="6">
        <v>-0.35899999999999999</v>
      </c>
      <c r="J640" s="7">
        <v>-2.327</v>
      </c>
      <c r="K640" s="6">
        <v>14.577</v>
      </c>
      <c r="L640" s="6">
        <v>-0.13900000000000001</v>
      </c>
      <c r="M640" s="6">
        <v>-0.94299999999999995</v>
      </c>
      <c r="N640" s="6">
        <v>7.3460000000000001</v>
      </c>
      <c r="O640" s="6">
        <v>0.34200000000000003</v>
      </c>
      <c r="P640" s="6">
        <v>0.185</v>
      </c>
      <c r="Q640" s="6">
        <v>7.5860000000000003</v>
      </c>
      <c r="R640" s="6">
        <v>0.35299999999999998</v>
      </c>
      <c r="S640" s="6">
        <v>0.191</v>
      </c>
      <c r="T640" s="6">
        <v>5.819</v>
      </c>
      <c r="U640" s="6">
        <v>2.9319999999999999</v>
      </c>
      <c r="V640" s="6">
        <v>19.117000000000001</v>
      </c>
      <c r="W640" s="6">
        <v>9.6340000000000003</v>
      </c>
      <c r="X640" s="6">
        <v>0.44900000000000001</v>
      </c>
      <c r="Y640" s="6">
        <v>19.027000000000001</v>
      </c>
      <c r="Z640" s="6">
        <v>538.78800000000001</v>
      </c>
      <c r="AA640" s="6">
        <v>766.06600000000003</v>
      </c>
      <c r="AB640" s="6">
        <v>251.899</v>
      </c>
      <c r="AC640" s="6">
        <v>1.427</v>
      </c>
      <c r="AD640" s="6">
        <v>32.44</v>
      </c>
      <c r="AE640" s="6">
        <v>316.78899999999999</v>
      </c>
      <c r="AF640" s="6">
        <v>232.053</v>
      </c>
      <c r="AG640" s="6">
        <v>1.9419999999999999</v>
      </c>
      <c r="AH640" s="6">
        <v>39623.406000000003</v>
      </c>
      <c r="AI640" s="6">
        <v>1.845</v>
      </c>
      <c r="AJ640" s="6">
        <v>0.11799999999999999</v>
      </c>
      <c r="AK640" s="6">
        <v>5.8999999999999997E-2</v>
      </c>
      <c r="AL640" s="6">
        <v>1.7050000000000001</v>
      </c>
      <c r="AM640" s="6">
        <v>0.85899999999999999</v>
      </c>
      <c r="AN640" s="6">
        <v>8.9450000000000003</v>
      </c>
      <c r="AO640" s="6">
        <v>4.2229999999999999</v>
      </c>
      <c r="AP640" s="6">
        <v>-0.47599999999999998</v>
      </c>
      <c r="AQ640" s="6">
        <v>-0.24</v>
      </c>
      <c r="AR640" s="6">
        <v>2.16</v>
      </c>
      <c r="AS640" s="6">
        <v>1.089</v>
      </c>
      <c r="AT640" s="6">
        <v>0.86</v>
      </c>
      <c r="AU640" s="6">
        <v>0.433</v>
      </c>
      <c r="AV640" s="6">
        <v>6.7919999999999998</v>
      </c>
      <c r="AW640" s="6">
        <v>3.423</v>
      </c>
      <c r="AX640" s="6">
        <v>6.5000000000000002E-2</v>
      </c>
      <c r="AY640" s="6">
        <v>0.129</v>
      </c>
      <c r="AZ640" s="6">
        <v>78.626000000000005</v>
      </c>
      <c r="BA640" s="6">
        <v>6.8000000000000005E-2</v>
      </c>
      <c r="BB640" s="6">
        <v>5.8999999999999997E-2</v>
      </c>
      <c r="BC640" s="6">
        <v>4.8000000000000001E-2</v>
      </c>
      <c r="BD640" s="6">
        <v>6.3E-2</v>
      </c>
      <c r="BE640" s="6">
        <v>0.10299999999999999</v>
      </c>
      <c r="BF640" s="6">
        <v>5.1999999999999998E-2</v>
      </c>
      <c r="BG640" s="6">
        <v>4.4999999999999998E-2</v>
      </c>
      <c r="BH640" s="6">
        <v>4.8000000000000001E-2</v>
      </c>
      <c r="BI640" s="6">
        <v>1.2999999999999999E-2</v>
      </c>
      <c r="BJ640" s="6">
        <v>2.7E-2</v>
      </c>
      <c r="BK640" s="6">
        <v>4.9000000000000002E-2</v>
      </c>
      <c r="BL640" s="6">
        <v>6.3E-2</v>
      </c>
      <c r="BM640" s="6">
        <v>4.8000000000000001E-2</v>
      </c>
      <c r="BN640" s="6">
        <v>4.2000000000000003E-2</v>
      </c>
      <c r="BO640" s="6">
        <v>3.5999999999999997E-2</v>
      </c>
      <c r="BP640" s="6">
        <v>-8.9999999999999993E-3</v>
      </c>
      <c r="BQ640" s="6">
        <v>6.6000000000000003E-2</v>
      </c>
      <c r="BR640" s="6">
        <v>0.06</v>
      </c>
      <c r="BS640" s="6">
        <v>4.4999999999999998E-2</v>
      </c>
      <c r="BT640" s="6">
        <v>0</v>
      </c>
      <c r="BU640" s="6">
        <v>0</v>
      </c>
      <c r="BV640" s="6">
        <v>1E-3</v>
      </c>
      <c r="BW640" s="6">
        <v>0</v>
      </c>
      <c r="BX640" s="6">
        <v>8.3800000000000008</v>
      </c>
      <c r="BY640" s="6">
        <v>17.75</v>
      </c>
      <c r="BZ640" s="6">
        <v>4.0629999999999997</v>
      </c>
      <c r="CA640" s="6">
        <v>26.991</v>
      </c>
    </row>
    <row r="641" spans="1:79" x14ac:dyDescent="0.25">
      <c r="A641" s="4" t="s">
        <v>59</v>
      </c>
      <c r="B641" s="4">
        <v>2001</v>
      </c>
      <c r="C641" s="4" t="s">
        <v>60</v>
      </c>
      <c r="D641" s="5">
        <v>1982489</v>
      </c>
      <c r="E641" s="5">
        <v>28228000000</v>
      </c>
      <c r="F641" s="6">
        <v>0.505</v>
      </c>
      <c r="G641" s="6">
        <v>0.255</v>
      </c>
      <c r="H641" s="6">
        <v>16.303000000000001</v>
      </c>
      <c r="I641" s="6">
        <v>1.2490000000000001</v>
      </c>
      <c r="J641" s="7">
        <v>8.2959999999999994</v>
      </c>
      <c r="K641" s="6">
        <v>16.045999999999999</v>
      </c>
      <c r="L641" s="6">
        <v>1.4690000000000001</v>
      </c>
      <c r="M641" s="6">
        <v>10.074999999999999</v>
      </c>
      <c r="N641" s="6">
        <v>8.0939999999999994</v>
      </c>
      <c r="O641" s="6">
        <v>0.36699999999999999</v>
      </c>
      <c r="P641" s="6">
        <v>0.19500000000000001</v>
      </c>
      <c r="Q641" s="6">
        <v>8.2230000000000008</v>
      </c>
      <c r="R641" s="6">
        <v>0.373</v>
      </c>
      <c r="S641" s="6">
        <v>0.19800000000000001</v>
      </c>
      <c r="T641" s="6">
        <v>6.4880000000000004</v>
      </c>
      <c r="U641" s="6">
        <v>3.2730000000000001</v>
      </c>
      <c r="V641" s="6">
        <v>20.16</v>
      </c>
      <c r="W641" s="6">
        <v>10.169</v>
      </c>
      <c r="X641" s="6">
        <v>0.46100000000000002</v>
      </c>
      <c r="Y641" s="6">
        <v>19.532</v>
      </c>
      <c r="Z641" s="6">
        <v>555.09100000000001</v>
      </c>
      <c r="AA641" s="6">
        <v>782.11199999999997</v>
      </c>
      <c r="AB641" s="6">
        <v>258.387</v>
      </c>
      <c r="AC641" s="6">
        <v>1.5620000000000001</v>
      </c>
      <c r="AD641" s="6">
        <v>34.19</v>
      </c>
      <c r="AE641" s="6">
        <v>316.53300000000002</v>
      </c>
      <c r="AF641" s="6">
        <v>239.33799999999999</v>
      </c>
      <c r="AG641" s="6">
        <v>2.081</v>
      </c>
      <c r="AH641" s="6">
        <v>41459.707000000002</v>
      </c>
      <c r="AI641" s="6">
        <v>1.881</v>
      </c>
      <c r="AJ641" s="6">
        <v>0.13500000000000001</v>
      </c>
      <c r="AK641" s="6">
        <v>6.8000000000000005E-2</v>
      </c>
      <c r="AL641" s="6">
        <v>1.75</v>
      </c>
      <c r="AM641" s="6">
        <v>0.88300000000000001</v>
      </c>
      <c r="AN641" s="6">
        <v>9.4380000000000006</v>
      </c>
      <c r="AO641" s="6">
        <v>3.6269999999999998</v>
      </c>
      <c r="AP641" s="6">
        <v>-0.25600000000000001</v>
      </c>
      <c r="AQ641" s="6">
        <v>-0.129</v>
      </c>
      <c r="AR641" s="6">
        <v>2.2599999999999998</v>
      </c>
      <c r="AS641" s="6">
        <v>1.1399999999999999</v>
      </c>
      <c r="AT641" s="6">
        <v>0.87</v>
      </c>
      <c r="AU641" s="6">
        <v>0.439</v>
      </c>
      <c r="AV641" s="6">
        <v>7.2859999999999996</v>
      </c>
      <c r="AW641" s="6">
        <v>3.6749999999999998</v>
      </c>
      <c r="AX641" s="6">
        <v>7.0000000000000007E-2</v>
      </c>
      <c r="AY641" s="6">
        <v>0.13900000000000001</v>
      </c>
      <c r="AZ641" s="6">
        <v>82.192999999999998</v>
      </c>
      <c r="BA641" s="6">
        <v>6.7000000000000004E-2</v>
      </c>
      <c r="BB641" s="6">
        <v>6.4000000000000001E-2</v>
      </c>
      <c r="BC641" s="6">
        <v>5.2999999999999999E-2</v>
      </c>
      <c r="BD641" s="6">
        <v>7.0000000000000007E-2</v>
      </c>
      <c r="BE641" s="6">
        <v>0.10199999999999999</v>
      </c>
      <c r="BF641" s="6">
        <v>5.1999999999999998E-2</v>
      </c>
      <c r="BG641" s="6">
        <v>4.5999999999999999E-2</v>
      </c>
      <c r="BH641" s="6">
        <v>4.8000000000000001E-2</v>
      </c>
      <c r="BI641" s="6">
        <v>1.4E-2</v>
      </c>
      <c r="BJ641" s="6">
        <v>2.7E-2</v>
      </c>
      <c r="BK641" s="6">
        <v>4.9000000000000002E-2</v>
      </c>
      <c r="BL641" s="6">
        <v>6.4000000000000001E-2</v>
      </c>
      <c r="BM641" s="6">
        <v>4.9000000000000002E-2</v>
      </c>
      <c r="BN641" s="6">
        <v>4.8000000000000001E-2</v>
      </c>
      <c r="BO641" s="6">
        <v>3.6999999999999998E-2</v>
      </c>
      <c r="BP641" s="6">
        <v>-5.0000000000000001E-3</v>
      </c>
      <c r="BQ641" s="6">
        <v>7.0000000000000007E-2</v>
      </c>
      <c r="BR641" s="6">
        <v>6.5000000000000002E-2</v>
      </c>
      <c r="BS641" s="6">
        <v>4.4999999999999998E-2</v>
      </c>
      <c r="BT641" s="6">
        <v>0</v>
      </c>
      <c r="BU641" s="6">
        <v>0</v>
      </c>
      <c r="BV641" s="6">
        <v>1E-3</v>
      </c>
      <c r="BW641" s="6">
        <v>0</v>
      </c>
      <c r="BX641" s="6">
        <v>7.19</v>
      </c>
      <c r="BY641" s="6">
        <v>18.71</v>
      </c>
      <c r="BZ641" s="6">
        <v>3.8580000000000001</v>
      </c>
      <c r="CA641" s="6">
        <v>23.663</v>
      </c>
    </row>
    <row r="642" spans="1:79" x14ac:dyDescent="0.25">
      <c r="A642" s="4" t="s">
        <v>59</v>
      </c>
      <c r="B642" s="4">
        <v>2002</v>
      </c>
      <c r="C642" s="4" t="s">
        <v>60</v>
      </c>
      <c r="D642" s="5">
        <v>1983769</v>
      </c>
      <c r="E642" s="5">
        <v>29407000000</v>
      </c>
      <c r="F642" s="6">
        <v>0.443</v>
      </c>
      <c r="G642" s="6">
        <v>0.224</v>
      </c>
      <c r="H642" s="6">
        <v>16.564</v>
      </c>
      <c r="I642" s="6">
        <v>0.26200000000000001</v>
      </c>
      <c r="J642" s="7">
        <v>1.607</v>
      </c>
      <c r="K642" s="6">
        <v>16.564</v>
      </c>
      <c r="L642" s="6">
        <v>0.51800000000000002</v>
      </c>
      <c r="M642" s="6">
        <v>3.2309999999999999</v>
      </c>
      <c r="N642" s="6">
        <v>8.35</v>
      </c>
      <c r="O642" s="6">
        <v>0.36699999999999999</v>
      </c>
      <c r="P642" s="6">
        <v>0.20300000000000001</v>
      </c>
      <c r="Q642" s="6">
        <v>8.35</v>
      </c>
      <c r="R642" s="6">
        <v>0.36699999999999999</v>
      </c>
      <c r="S642" s="6">
        <v>0.20300000000000001</v>
      </c>
      <c r="T642" s="6">
        <v>6.8970000000000002</v>
      </c>
      <c r="U642" s="6">
        <v>3.4769999999999999</v>
      </c>
      <c r="V642" s="6">
        <v>19.553000000000001</v>
      </c>
      <c r="W642" s="6">
        <v>9.8559999999999999</v>
      </c>
      <c r="X642" s="6">
        <v>0.433</v>
      </c>
      <c r="Y642" s="6">
        <v>19.975999999999999</v>
      </c>
      <c r="Z642" s="6">
        <v>571.65499999999997</v>
      </c>
      <c r="AA642" s="6">
        <v>798.67700000000002</v>
      </c>
      <c r="AB642" s="6">
        <v>265.28399999999999</v>
      </c>
      <c r="AC642" s="6">
        <v>1.706</v>
      </c>
      <c r="AD642" s="6">
        <v>35.904000000000003</v>
      </c>
      <c r="AE642" s="6">
        <v>316.53300000000002</v>
      </c>
      <c r="AF642" s="6">
        <v>246.57400000000001</v>
      </c>
      <c r="AG642" s="6">
        <v>2.2120000000000002</v>
      </c>
      <c r="AH642" s="6">
        <v>41222.288999999997</v>
      </c>
      <c r="AI642" s="6">
        <v>1.81</v>
      </c>
      <c r="AJ642" s="6">
        <v>0.14399999999999999</v>
      </c>
      <c r="AK642" s="6">
        <v>7.1999999999999995E-2</v>
      </c>
      <c r="AL642" s="6">
        <v>1.714</v>
      </c>
      <c r="AM642" s="6">
        <v>0.86399999999999999</v>
      </c>
      <c r="AN642" s="6">
        <v>9.4719999999999995</v>
      </c>
      <c r="AO642" s="6">
        <v>3.665</v>
      </c>
      <c r="AP642" s="6">
        <v>0</v>
      </c>
      <c r="AQ642" s="6">
        <v>0</v>
      </c>
      <c r="AR642" s="6">
        <v>2.19</v>
      </c>
      <c r="AS642" s="6">
        <v>1.1040000000000001</v>
      </c>
      <c r="AT642" s="6">
        <v>0.85</v>
      </c>
      <c r="AU642" s="6">
        <v>0.42799999999999999</v>
      </c>
      <c r="AV642" s="6">
        <v>7.2359999999999998</v>
      </c>
      <c r="AW642" s="6">
        <v>3.6469999999999998</v>
      </c>
      <c r="AX642" s="6">
        <v>6.6000000000000003E-2</v>
      </c>
      <c r="AY642" s="6">
        <v>0.13</v>
      </c>
      <c r="AZ642" s="6">
        <v>81.775000000000006</v>
      </c>
      <c r="BA642" s="6">
        <v>5.6000000000000001E-2</v>
      </c>
      <c r="BB642" s="6">
        <v>6.3E-2</v>
      </c>
      <c r="BC642" s="6">
        <v>5.2999999999999999E-2</v>
      </c>
      <c r="BD642" s="6">
        <v>7.0999999999999994E-2</v>
      </c>
      <c r="BE642" s="6">
        <v>0.1</v>
      </c>
      <c r="BF642" s="6">
        <v>5.1999999999999998E-2</v>
      </c>
      <c r="BG642" s="6">
        <v>4.5999999999999999E-2</v>
      </c>
      <c r="BH642" s="6">
        <v>4.9000000000000002E-2</v>
      </c>
      <c r="BI642" s="6">
        <v>1.4999999999999999E-2</v>
      </c>
      <c r="BJ642" s="6">
        <v>2.7E-2</v>
      </c>
      <c r="BK642" s="6">
        <v>4.9000000000000002E-2</v>
      </c>
      <c r="BL642" s="6">
        <v>6.4000000000000001E-2</v>
      </c>
      <c r="BM642" s="6">
        <v>4.9000000000000002E-2</v>
      </c>
      <c r="BN642" s="6">
        <v>4.8000000000000001E-2</v>
      </c>
      <c r="BO642" s="6">
        <v>3.5000000000000003E-2</v>
      </c>
      <c r="BP642" s="6">
        <v>0</v>
      </c>
      <c r="BQ642" s="6">
        <v>7.0000000000000007E-2</v>
      </c>
      <c r="BR642" s="6">
        <v>0.06</v>
      </c>
      <c r="BS642" s="6">
        <v>4.4999999999999998E-2</v>
      </c>
      <c r="BT642" s="6">
        <v>0</v>
      </c>
      <c r="BU642" s="6">
        <v>0</v>
      </c>
      <c r="BV642" s="6">
        <v>1E-3</v>
      </c>
      <c r="BW642" s="6">
        <v>0</v>
      </c>
      <c r="BX642" s="6">
        <v>7.27</v>
      </c>
      <c r="BY642" s="6">
        <v>18.79</v>
      </c>
      <c r="BZ642" s="6">
        <v>2.988</v>
      </c>
      <c r="CA642" s="6">
        <v>18.04</v>
      </c>
    </row>
    <row r="643" spans="1:79" x14ac:dyDescent="0.25">
      <c r="A643" s="4" t="s">
        <v>59</v>
      </c>
      <c r="B643" s="4">
        <v>2003</v>
      </c>
      <c r="C643" s="4" t="s">
        <v>60</v>
      </c>
      <c r="D643" s="5">
        <v>1989413</v>
      </c>
      <c r="E643" s="5">
        <v>30773000000</v>
      </c>
      <c r="F643" s="6">
        <v>0.45100000000000001</v>
      </c>
      <c r="G643" s="6">
        <v>0.22700000000000001</v>
      </c>
      <c r="H643" s="6">
        <v>16.271000000000001</v>
      </c>
      <c r="I643" s="6">
        <v>-0.29299999999999998</v>
      </c>
      <c r="J643" s="7">
        <v>-1.77</v>
      </c>
      <c r="K643" s="6">
        <v>16.527999999999999</v>
      </c>
      <c r="L643" s="6">
        <v>-3.6999999999999998E-2</v>
      </c>
      <c r="M643" s="6">
        <v>-0.221</v>
      </c>
      <c r="N643" s="6">
        <v>8.3079999999999998</v>
      </c>
      <c r="O643" s="6">
        <v>0.35699999999999998</v>
      </c>
      <c r="P643" s="6">
        <v>0.20599999999999999</v>
      </c>
      <c r="Q643" s="6">
        <v>8.1790000000000003</v>
      </c>
      <c r="R643" s="6">
        <v>0.35199999999999998</v>
      </c>
      <c r="S643" s="6">
        <v>0.20300000000000001</v>
      </c>
      <c r="T643" s="6">
        <v>6.484</v>
      </c>
      <c r="U643" s="6">
        <v>3.2589999999999999</v>
      </c>
      <c r="V643" s="6">
        <v>18.952000000000002</v>
      </c>
      <c r="W643" s="6">
        <v>9.5259999999999998</v>
      </c>
      <c r="X643" s="6">
        <v>0.41</v>
      </c>
      <c r="Y643" s="6">
        <v>20.427</v>
      </c>
      <c r="Z643" s="6">
        <v>587.92700000000002</v>
      </c>
      <c r="AA643" s="6">
        <v>815.20500000000004</v>
      </c>
      <c r="AB643" s="6">
        <v>271.76799999999997</v>
      </c>
      <c r="AC643" s="6">
        <v>1.8640000000000001</v>
      </c>
      <c r="AD643" s="6">
        <v>37.789000000000001</v>
      </c>
      <c r="AE643" s="6">
        <v>316.78899999999999</v>
      </c>
      <c r="AF643" s="6">
        <v>253.732</v>
      </c>
      <c r="AG643" s="6">
        <v>2.347</v>
      </c>
      <c r="AH643" s="6">
        <v>40319.898000000001</v>
      </c>
      <c r="AI643" s="6">
        <v>1.734</v>
      </c>
      <c r="AJ643" s="6">
        <v>0.158</v>
      </c>
      <c r="AK643" s="6">
        <v>0.08</v>
      </c>
      <c r="AL643" s="6">
        <v>1.8839999999999999</v>
      </c>
      <c r="AM643" s="6">
        <v>0.94699999999999995</v>
      </c>
      <c r="AN643" s="6">
        <v>9.4250000000000007</v>
      </c>
      <c r="AO643" s="6">
        <v>3.6339999999999999</v>
      </c>
      <c r="AP643" s="6">
        <v>0.25600000000000001</v>
      </c>
      <c r="AQ643" s="6">
        <v>0.129</v>
      </c>
      <c r="AR643" s="6">
        <v>2.23</v>
      </c>
      <c r="AS643" s="6">
        <v>1.121</v>
      </c>
      <c r="AT643" s="6">
        <v>0.86</v>
      </c>
      <c r="AU643" s="6">
        <v>0.432</v>
      </c>
      <c r="AV643" s="6">
        <v>7.1580000000000004</v>
      </c>
      <c r="AW643" s="6">
        <v>3.5979999999999999</v>
      </c>
      <c r="AX643" s="6">
        <v>6.8000000000000005E-2</v>
      </c>
      <c r="AY643" s="6">
        <v>0.13500000000000001</v>
      </c>
      <c r="AZ643" s="6">
        <v>80.212999999999994</v>
      </c>
      <c r="BA643" s="6">
        <v>5.2999999999999999E-2</v>
      </c>
      <c r="BB643" s="6">
        <v>5.8999999999999997E-2</v>
      </c>
      <c r="BC643" s="6">
        <v>0.05</v>
      </c>
      <c r="BD643" s="6">
        <v>6.2E-2</v>
      </c>
      <c r="BE643" s="6">
        <v>9.8000000000000004E-2</v>
      </c>
      <c r="BF643" s="6">
        <v>5.1999999999999998E-2</v>
      </c>
      <c r="BG643" s="6">
        <v>4.5999999999999999E-2</v>
      </c>
      <c r="BH643" s="6">
        <v>4.9000000000000002E-2</v>
      </c>
      <c r="BI643" s="6">
        <v>1.6E-2</v>
      </c>
      <c r="BJ643" s="6">
        <v>2.8000000000000001E-2</v>
      </c>
      <c r="BK643" s="6">
        <v>4.8000000000000001E-2</v>
      </c>
      <c r="BL643" s="6">
        <v>6.4000000000000001E-2</v>
      </c>
      <c r="BM643" s="6">
        <v>0.05</v>
      </c>
      <c r="BN643" s="6">
        <v>5.2999999999999999E-2</v>
      </c>
      <c r="BO643" s="6">
        <v>3.6999999999999998E-2</v>
      </c>
      <c r="BP643" s="6">
        <v>5.0000000000000001E-3</v>
      </c>
      <c r="BQ643" s="6">
        <v>6.7000000000000004E-2</v>
      </c>
      <c r="BR643" s="6">
        <v>6.0999999999999999E-2</v>
      </c>
      <c r="BS643" s="6">
        <v>4.4999999999999998E-2</v>
      </c>
      <c r="BT643" s="6">
        <v>0</v>
      </c>
      <c r="BU643" s="6">
        <v>0</v>
      </c>
      <c r="BV643" s="6">
        <v>1E-3</v>
      </c>
      <c r="BW643" s="6">
        <v>0</v>
      </c>
      <c r="BX643" s="6">
        <v>7.23</v>
      </c>
      <c r="BY643" s="6">
        <v>18.75</v>
      </c>
      <c r="BZ643" s="6">
        <v>2.681</v>
      </c>
      <c r="CA643" s="6">
        <v>16.475000000000001</v>
      </c>
    </row>
    <row r="644" spans="1:79" x14ac:dyDescent="0.25">
      <c r="A644" s="4" t="s">
        <v>59</v>
      </c>
      <c r="B644" s="4">
        <v>2004</v>
      </c>
      <c r="C644" s="4" t="s">
        <v>60</v>
      </c>
      <c r="D644" s="5">
        <v>1996731</v>
      </c>
      <c r="E644" s="5">
        <v>32445000000</v>
      </c>
      <c r="F644" s="6">
        <v>0.47299999999999998</v>
      </c>
      <c r="G644" s="6">
        <v>0.23699999999999999</v>
      </c>
      <c r="H644" s="6">
        <v>16.704999999999998</v>
      </c>
      <c r="I644" s="6">
        <v>0.433</v>
      </c>
      <c r="J644" s="7">
        <v>2.6619999999999999</v>
      </c>
      <c r="K644" s="6">
        <v>16.777999999999999</v>
      </c>
      <c r="L644" s="6">
        <v>0.25</v>
      </c>
      <c r="M644" s="6">
        <v>1.512</v>
      </c>
      <c r="N644" s="6">
        <v>8.4030000000000005</v>
      </c>
      <c r="O644" s="6">
        <v>0.34899999999999998</v>
      </c>
      <c r="P644" s="6">
        <v>0.19700000000000001</v>
      </c>
      <c r="Q644" s="6">
        <v>8.3659999999999997</v>
      </c>
      <c r="R644" s="6">
        <v>0.34799999999999998</v>
      </c>
      <c r="S644" s="6">
        <v>0.19600000000000001</v>
      </c>
      <c r="T644" s="6">
        <v>6.6859999999999999</v>
      </c>
      <c r="U644" s="6">
        <v>3.3479999999999999</v>
      </c>
      <c r="V644" s="6">
        <v>19.18</v>
      </c>
      <c r="W644" s="6">
        <v>9.6059999999999999</v>
      </c>
      <c r="X644" s="6">
        <v>0.39900000000000002</v>
      </c>
      <c r="Y644" s="6">
        <v>20.9</v>
      </c>
      <c r="Z644" s="6">
        <v>604.63099999999997</v>
      </c>
      <c r="AA644" s="6">
        <v>831.98199999999997</v>
      </c>
      <c r="AB644" s="6">
        <v>278.45400000000001</v>
      </c>
      <c r="AC644" s="6">
        <v>2.0249999999999999</v>
      </c>
      <c r="AD644" s="6">
        <v>39.686999999999998</v>
      </c>
      <c r="AE644" s="6">
        <v>316.863</v>
      </c>
      <c r="AF644" s="6">
        <v>261.08600000000001</v>
      </c>
      <c r="AG644" s="6">
        <v>2.4790000000000001</v>
      </c>
      <c r="AH644" s="6">
        <v>42659.851999999999</v>
      </c>
      <c r="AI644" s="6">
        <v>1.772</v>
      </c>
      <c r="AJ644" s="6">
        <v>0.161</v>
      </c>
      <c r="AK644" s="6">
        <v>8.1000000000000003E-2</v>
      </c>
      <c r="AL644" s="6">
        <v>1.8979999999999999</v>
      </c>
      <c r="AM644" s="6">
        <v>0.95099999999999996</v>
      </c>
      <c r="AN644" s="6">
        <v>9.4960000000000004</v>
      </c>
      <c r="AO644" s="6">
        <v>3.726</v>
      </c>
      <c r="AP644" s="6">
        <v>7.2999999999999995E-2</v>
      </c>
      <c r="AQ644" s="6">
        <v>3.6999999999999998E-2</v>
      </c>
      <c r="AR644" s="6">
        <v>2.16</v>
      </c>
      <c r="AS644" s="6">
        <v>1.0820000000000001</v>
      </c>
      <c r="AT644" s="6">
        <v>0.82</v>
      </c>
      <c r="AU644" s="6">
        <v>0.41099999999999998</v>
      </c>
      <c r="AV644" s="6">
        <v>7.3540000000000001</v>
      </c>
      <c r="AW644" s="6">
        <v>3.6829999999999998</v>
      </c>
      <c r="AX644" s="6">
        <v>6.6000000000000003E-2</v>
      </c>
      <c r="AY644" s="6">
        <v>0.13200000000000001</v>
      </c>
      <c r="AZ644" s="6">
        <v>85.18</v>
      </c>
      <c r="BA644" s="6">
        <v>5.1999999999999998E-2</v>
      </c>
      <c r="BB644" s="6">
        <v>5.8000000000000003E-2</v>
      </c>
      <c r="BC644" s="6">
        <v>4.9000000000000002E-2</v>
      </c>
      <c r="BD644" s="6">
        <v>6.0999999999999999E-2</v>
      </c>
      <c r="BE644" s="6">
        <v>9.6000000000000002E-2</v>
      </c>
      <c r="BF644" s="6">
        <v>5.1999999999999998E-2</v>
      </c>
      <c r="BG644" s="6">
        <v>4.5999999999999999E-2</v>
      </c>
      <c r="BH644" s="6">
        <v>4.9000000000000002E-2</v>
      </c>
      <c r="BI644" s="6">
        <v>1.7000000000000001E-2</v>
      </c>
      <c r="BJ644" s="6">
        <v>2.8000000000000001E-2</v>
      </c>
      <c r="BK644" s="6">
        <v>4.8000000000000001E-2</v>
      </c>
      <c r="BL644" s="6">
        <v>6.4000000000000001E-2</v>
      </c>
      <c r="BM644" s="6">
        <v>0.05</v>
      </c>
      <c r="BN644" s="6">
        <v>0.05</v>
      </c>
      <c r="BO644" s="6">
        <v>3.5999999999999997E-2</v>
      </c>
      <c r="BP644" s="6">
        <v>1E-3</v>
      </c>
      <c r="BQ644" s="6">
        <v>6.7000000000000004E-2</v>
      </c>
      <c r="BR644" s="6">
        <v>5.7000000000000002E-2</v>
      </c>
      <c r="BS644" s="6">
        <v>4.4999999999999998E-2</v>
      </c>
      <c r="BT644" s="6">
        <v>0</v>
      </c>
      <c r="BU644" s="6">
        <v>0</v>
      </c>
      <c r="BV644" s="6">
        <v>1E-3</v>
      </c>
      <c r="BW644" s="6">
        <v>0</v>
      </c>
      <c r="BX644" s="6">
        <v>7.44</v>
      </c>
      <c r="BY644" s="6">
        <v>18.96</v>
      </c>
      <c r="BZ644" s="6">
        <v>2.476</v>
      </c>
      <c r="CA644" s="6">
        <v>14.82</v>
      </c>
    </row>
    <row r="645" spans="1:79" x14ac:dyDescent="0.25">
      <c r="A645" s="4" t="s">
        <v>59</v>
      </c>
      <c r="B645" s="4">
        <v>2005</v>
      </c>
      <c r="C645" s="4" t="s">
        <v>60</v>
      </c>
      <c r="D645" s="5">
        <v>2004780</v>
      </c>
      <c r="E645" s="5">
        <v>34524000000</v>
      </c>
      <c r="F645" s="6">
        <v>0.48699999999999999</v>
      </c>
      <c r="G645" s="6">
        <v>0.24299999999999999</v>
      </c>
      <c r="H645" s="6">
        <v>16.931999999999999</v>
      </c>
      <c r="I645" s="6">
        <v>0.22800000000000001</v>
      </c>
      <c r="J645" s="7">
        <v>1.3640000000000001</v>
      </c>
      <c r="K645" s="6">
        <v>16.821999999999999</v>
      </c>
      <c r="L645" s="6">
        <v>4.4999999999999998E-2</v>
      </c>
      <c r="M645" s="6">
        <v>0.26600000000000001</v>
      </c>
      <c r="N645" s="6">
        <v>8.391</v>
      </c>
      <c r="O645" s="6">
        <v>0.33800000000000002</v>
      </c>
      <c r="P645" s="6">
        <v>0.19700000000000001</v>
      </c>
      <c r="Q645" s="6">
        <v>8.4459999999999997</v>
      </c>
      <c r="R645" s="6">
        <v>0.34</v>
      </c>
      <c r="S645" s="6">
        <v>0.19900000000000001</v>
      </c>
      <c r="T645" s="6">
        <v>6.649</v>
      </c>
      <c r="U645" s="6">
        <v>3.3170000000000002</v>
      </c>
      <c r="V645" s="6">
        <v>18.998999999999999</v>
      </c>
      <c r="W645" s="6">
        <v>9.4770000000000003</v>
      </c>
      <c r="X645" s="6">
        <v>0.38200000000000001</v>
      </c>
      <c r="Y645" s="6">
        <v>21.387</v>
      </c>
      <c r="Z645" s="6">
        <v>621.56399999999996</v>
      </c>
      <c r="AA645" s="6">
        <v>848.80499999999995</v>
      </c>
      <c r="AB645" s="6">
        <v>285.10300000000001</v>
      </c>
      <c r="AC645" s="6">
        <v>2.1909999999999998</v>
      </c>
      <c r="AD645" s="6">
        <v>41.615000000000002</v>
      </c>
      <c r="AE645" s="6">
        <v>316.75299999999999</v>
      </c>
      <c r="AF645" s="6">
        <v>268.62200000000001</v>
      </c>
      <c r="AG645" s="6">
        <v>2.645</v>
      </c>
      <c r="AH645" s="6">
        <v>42491.913999999997</v>
      </c>
      <c r="AI645" s="6">
        <v>1.712</v>
      </c>
      <c r="AJ645" s="6">
        <v>0.16600000000000001</v>
      </c>
      <c r="AK645" s="6">
        <v>8.3000000000000004E-2</v>
      </c>
      <c r="AL645" s="6">
        <v>1.9279999999999999</v>
      </c>
      <c r="AM645" s="6">
        <v>0.96199999999999997</v>
      </c>
      <c r="AN645" s="6">
        <v>9.5869999999999997</v>
      </c>
      <c r="AO645" s="6">
        <v>3.8359999999999999</v>
      </c>
      <c r="AP645" s="6">
        <v>-0.11</v>
      </c>
      <c r="AQ645" s="6">
        <v>-5.5E-2</v>
      </c>
      <c r="AR645" s="6">
        <v>2.17</v>
      </c>
      <c r="AS645" s="6">
        <v>1.0820000000000001</v>
      </c>
      <c r="AT645" s="6">
        <v>0.82</v>
      </c>
      <c r="AU645" s="6">
        <v>0.40899999999999997</v>
      </c>
      <c r="AV645" s="6">
        <v>7.5359999999999996</v>
      </c>
      <c r="AW645" s="6">
        <v>3.7589999999999999</v>
      </c>
      <c r="AX645" s="6">
        <v>8.3000000000000004E-2</v>
      </c>
      <c r="AY645" s="6">
        <v>0.16700000000000001</v>
      </c>
      <c r="AZ645" s="6">
        <v>85.186999999999998</v>
      </c>
      <c r="BA645" s="6">
        <v>0.05</v>
      </c>
      <c r="BB645" s="6">
        <v>5.7000000000000002E-2</v>
      </c>
      <c r="BC645" s="6">
        <v>4.9000000000000002E-2</v>
      </c>
      <c r="BD645" s="6">
        <v>5.8000000000000003E-2</v>
      </c>
      <c r="BE645" s="6">
        <v>9.4E-2</v>
      </c>
      <c r="BF645" s="6">
        <v>5.1999999999999998E-2</v>
      </c>
      <c r="BG645" s="6">
        <v>4.5999999999999999E-2</v>
      </c>
      <c r="BH645" s="6">
        <v>4.9000000000000002E-2</v>
      </c>
      <c r="BI645" s="6">
        <v>1.7999999999999999E-2</v>
      </c>
      <c r="BJ645" s="6">
        <v>2.8000000000000001E-2</v>
      </c>
      <c r="BK645" s="6">
        <v>4.7E-2</v>
      </c>
      <c r="BL645" s="6">
        <v>6.4000000000000001E-2</v>
      </c>
      <c r="BM645" s="6">
        <v>5.0999999999999997E-2</v>
      </c>
      <c r="BN645" s="6">
        <v>4.8000000000000001E-2</v>
      </c>
      <c r="BO645" s="6">
        <v>3.5999999999999997E-2</v>
      </c>
      <c r="BP645" s="6">
        <v>-2E-3</v>
      </c>
      <c r="BQ645" s="6">
        <v>6.8000000000000005E-2</v>
      </c>
      <c r="BR645" s="6">
        <v>6.9000000000000006E-2</v>
      </c>
      <c r="BS645" s="6">
        <v>4.3999999999999997E-2</v>
      </c>
      <c r="BT645" s="6">
        <v>0</v>
      </c>
      <c r="BU645" s="6">
        <v>0</v>
      </c>
      <c r="BV645" s="6">
        <v>1E-3</v>
      </c>
      <c r="BW645" s="6">
        <v>0</v>
      </c>
      <c r="BX645" s="6">
        <v>7.69</v>
      </c>
      <c r="BY645" s="6">
        <v>19.22</v>
      </c>
      <c r="BZ645" s="6">
        <v>2.0670000000000002</v>
      </c>
      <c r="CA645" s="6">
        <v>12.206</v>
      </c>
    </row>
    <row r="646" spans="1:79" x14ac:dyDescent="0.25">
      <c r="A646" s="4" t="s">
        <v>59</v>
      </c>
      <c r="B646" s="4">
        <v>2006</v>
      </c>
      <c r="C646" s="4" t="s">
        <v>60</v>
      </c>
      <c r="D646" s="5">
        <v>2013577</v>
      </c>
      <c r="E646" s="5">
        <v>37053000000</v>
      </c>
      <c r="F646" s="6">
        <v>0.51200000000000001</v>
      </c>
      <c r="G646" s="6">
        <v>0.254</v>
      </c>
      <c r="H646" s="6">
        <v>17.178000000000001</v>
      </c>
      <c r="I646" s="6">
        <v>0.246</v>
      </c>
      <c r="J646" s="7">
        <v>1.4530000000000001</v>
      </c>
      <c r="K646" s="6">
        <v>16.885000000000002</v>
      </c>
      <c r="L646" s="6">
        <v>6.3E-2</v>
      </c>
      <c r="M646" s="6">
        <v>0.373</v>
      </c>
      <c r="N646" s="6">
        <v>8.3859999999999992</v>
      </c>
      <c r="O646" s="6">
        <v>0.32200000000000001</v>
      </c>
      <c r="P646" s="6">
        <v>0.19600000000000001</v>
      </c>
      <c r="Q646" s="6">
        <v>8.5310000000000006</v>
      </c>
      <c r="R646" s="6">
        <v>0.32800000000000001</v>
      </c>
      <c r="S646" s="6">
        <v>0.2</v>
      </c>
      <c r="T646" s="6">
        <v>6.6970000000000001</v>
      </c>
      <c r="U646" s="6">
        <v>3.3260000000000001</v>
      </c>
      <c r="V646" s="6">
        <v>20.957999999999998</v>
      </c>
      <c r="W646" s="6">
        <v>10.407999999999999</v>
      </c>
      <c r="X646" s="6">
        <v>0.4</v>
      </c>
      <c r="Y646" s="6">
        <v>21.899000000000001</v>
      </c>
      <c r="Z646" s="6">
        <v>638.74199999999996</v>
      </c>
      <c r="AA646" s="6">
        <v>865.69</v>
      </c>
      <c r="AB646" s="6">
        <v>291.8</v>
      </c>
      <c r="AC646" s="6">
        <v>2.371</v>
      </c>
      <c r="AD646" s="6">
        <v>43.517000000000003</v>
      </c>
      <c r="AE646" s="6">
        <v>316.45999999999998</v>
      </c>
      <c r="AF646" s="6">
        <v>276.33</v>
      </c>
      <c r="AG646" s="6">
        <v>2.8250000000000002</v>
      </c>
      <c r="AH646" s="6">
        <v>42687.347999999998</v>
      </c>
      <c r="AI646" s="6">
        <v>1.6419999999999999</v>
      </c>
      <c r="AJ646" s="6">
        <v>0.18</v>
      </c>
      <c r="AK646" s="6">
        <v>8.8999999999999996E-2</v>
      </c>
      <c r="AL646" s="6">
        <v>1.9019999999999999</v>
      </c>
      <c r="AM646" s="6">
        <v>0.94499999999999995</v>
      </c>
      <c r="AN646" s="6">
        <v>9.7089999999999996</v>
      </c>
      <c r="AO646" s="6">
        <v>3.9830000000000001</v>
      </c>
      <c r="AP646" s="6">
        <v>-0.29299999999999998</v>
      </c>
      <c r="AQ646" s="6">
        <v>-0.14599999999999999</v>
      </c>
      <c r="AR646" s="6">
        <v>2.1</v>
      </c>
      <c r="AS646" s="6">
        <v>1.0429999999999999</v>
      </c>
      <c r="AT646" s="6">
        <v>0.82</v>
      </c>
      <c r="AU646" s="6">
        <v>0.40699999999999997</v>
      </c>
      <c r="AV646" s="6">
        <v>7.7080000000000002</v>
      </c>
      <c r="AW646" s="6">
        <v>3.8279999999999998</v>
      </c>
      <c r="AX646" s="6">
        <v>8.8999999999999996E-2</v>
      </c>
      <c r="AY646" s="6">
        <v>0.18</v>
      </c>
      <c r="AZ646" s="6">
        <v>85.953999999999994</v>
      </c>
      <c r="BA646" s="6">
        <v>4.9000000000000002E-2</v>
      </c>
      <c r="BB646" s="6">
        <v>5.6000000000000001E-2</v>
      </c>
      <c r="BC646" s="6">
        <v>4.7E-2</v>
      </c>
      <c r="BD646" s="6">
        <v>5.5E-2</v>
      </c>
      <c r="BE646" s="6">
        <v>9.1999999999999998E-2</v>
      </c>
      <c r="BF646" s="6">
        <v>5.2999999999999999E-2</v>
      </c>
      <c r="BG646" s="6">
        <v>4.5999999999999999E-2</v>
      </c>
      <c r="BH646" s="6">
        <v>0.05</v>
      </c>
      <c r="BI646" s="6">
        <v>1.9E-2</v>
      </c>
      <c r="BJ646" s="6">
        <v>2.8000000000000001E-2</v>
      </c>
      <c r="BK646" s="6">
        <v>4.7E-2</v>
      </c>
      <c r="BL646" s="6">
        <v>6.4000000000000001E-2</v>
      </c>
      <c r="BM646" s="6">
        <v>5.1999999999999998E-2</v>
      </c>
      <c r="BN646" s="6">
        <v>5.1999999999999998E-2</v>
      </c>
      <c r="BO646" s="6">
        <v>3.5000000000000003E-2</v>
      </c>
      <c r="BP646" s="6">
        <v>-6.0000000000000001E-3</v>
      </c>
      <c r="BQ646" s="6">
        <v>6.9000000000000006E-2</v>
      </c>
      <c r="BR646" s="6">
        <v>7.0999999999999994E-2</v>
      </c>
      <c r="BS646" s="6">
        <v>4.3999999999999997E-2</v>
      </c>
      <c r="BT646" s="6">
        <v>0</v>
      </c>
      <c r="BU646" s="6">
        <v>0</v>
      </c>
      <c r="BV646" s="6">
        <v>1E-3</v>
      </c>
      <c r="BW646" s="6">
        <v>0</v>
      </c>
      <c r="BX646" s="6">
        <v>8.02</v>
      </c>
      <c r="BY646" s="6">
        <v>19.55</v>
      </c>
      <c r="BZ646" s="6">
        <v>3.7789999999999999</v>
      </c>
      <c r="CA646" s="6">
        <v>22</v>
      </c>
    </row>
    <row r="647" spans="1:79" x14ac:dyDescent="0.25">
      <c r="A647" s="4" t="s">
        <v>59</v>
      </c>
      <c r="B647" s="4">
        <v>2007</v>
      </c>
      <c r="C647" s="4" t="s">
        <v>60</v>
      </c>
      <c r="D647" s="5">
        <v>2023230</v>
      </c>
      <c r="E647" s="5">
        <v>40042000000</v>
      </c>
      <c r="F647" s="6">
        <v>0.54300000000000004</v>
      </c>
      <c r="G647" s="6">
        <v>0.26800000000000002</v>
      </c>
      <c r="H647" s="6">
        <v>17.343</v>
      </c>
      <c r="I647" s="6">
        <v>0.16400000000000001</v>
      </c>
      <c r="J647" s="7">
        <v>0.95799999999999996</v>
      </c>
      <c r="K647" s="6">
        <v>24.707000000000001</v>
      </c>
      <c r="L647" s="6">
        <v>7.8220000000000001</v>
      </c>
      <c r="M647" s="6">
        <v>46.326000000000001</v>
      </c>
      <c r="N647" s="6">
        <v>12.212</v>
      </c>
      <c r="O647" s="6">
        <v>0.443</v>
      </c>
      <c r="P647" s="6">
        <v>0.28899999999999998</v>
      </c>
      <c r="Q647" s="6">
        <v>8.5719999999999992</v>
      </c>
      <c r="R647" s="6">
        <v>0.311</v>
      </c>
      <c r="S647" s="6">
        <v>0.20300000000000001</v>
      </c>
      <c r="T647" s="6">
        <v>6.9409999999999998</v>
      </c>
      <c r="U647" s="6">
        <v>3.431</v>
      </c>
      <c r="V647" s="6">
        <v>22.852</v>
      </c>
      <c r="W647" s="6">
        <v>11.295</v>
      </c>
      <c r="X647" s="6">
        <v>0.41</v>
      </c>
      <c r="Y647" s="6">
        <v>22.442</v>
      </c>
      <c r="Z647" s="6">
        <v>656.08500000000004</v>
      </c>
      <c r="AA647" s="6">
        <v>890.39700000000005</v>
      </c>
      <c r="AB647" s="6">
        <v>298.74099999999999</v>
      </c>
      <c r="AC647" s="6">
        <v>2.5579999999999998</v>
      </c>
      <c r="AD647" s="6">
        <v>45.402000000000001</v>
      </c>
      <c r="AE647" s="6">
        <v>323.82400000000001</v>
      </c>
      <c r="AF647" s="6">
        <v>283.93700000000001</v>
      </c>
      <c r="AG647" s="6">
        <v>3.004</v>
      </c>
      <c r="AH647" s="6">
        <v>42242.93</v>
      </c>
      <c r="AI647" s="6">
        <v>1.5329999999999999</v>
      </c>
      <c r="AJ647" s="6">
        <v>0.187</v>
      </c>
      <c r="AK647" s="6">
        <v>9.1999999999999998E-2</v>
      </c>
      <c r="AL647" s="6">
        <v>1.8859999999999999</v>
      </c>
      <c r="AM647" s="6">
        <v>0.93200000000000005</v>
      </c>
      <c r="AN647" s="6">
        <v>9.6479999999999997</v>
      </c>
      <c r="AO647" s="6">
        <v>3.9489999999999998</v>
      </c>
      <c r="AP647" s="6">
        <v>7.3650000000000002</v>
      </c>
      <c r="AQ647" s="6">
        <v>3.64</v>
      </c>
      <c r="AR647" s="6">
        <v>2.08</v>
      </c>
      <c r="AS647" s="6">
        <v>1.028</v>
      </c>
      <c r="AT647" s="6">
        <v>0.83</v>
      </c>
      <c r="AU647" s="6">
        <v>0.41</v>
      </c>
      <c r="AV647" s="6">
        <v>7.6070000000000002</v>
      </c>
      <c r="AW647" s="6">
        <v>3.76</v>
      </c>
      <c r="AX647" s="6">
        <v>8.7999999999999995E-2</v>
      </c>
      <c r="AY647" s="6">
        <v>0.17899999999999999</v>
      </c>
      <c r="AZ647" s="6">
        <v>85.466999999999999</v>
      </c>
      <c r="BA647" s="6">
        <v>4.8000000000000001E-2</v>
      </c>
      <c r="BB647" s="6">
        <v>5.5E-2</v>
      </c>
      <c r="BC647" s="6">
        <v>6.9000000000000006E-2</v>
      </c>
      <c r="BD647" s="6">
        <v>5.3999999999999999E-2</v>
      </c>
      <c r="BE647" s="6">
        <v>0.09</v>
      </c>
      <c r="BF647" s="6">
        <v>5.2999999999999999E-2</v>
      </c>
      <c r="BG647" s="6">
        <v>4.5999999999999999E-2</v>
      </c>
      <c r="BH647" s="6">
        <v>0.05</v>
      </c>
      <c r="BI647" s="6">
        <v>0.02</v>
      </c>
      <c r="BJ647" s="6">
        <v>2.9000000000000001E-2</v>
      </c>
      <c r="BK647" s="6">
        <v>4.8000000000000001E-2</v>
      </c>
      <c r="BL647" s="6">
        <v>6.4000000000000001E-2</v>
      </c>
      <c r="BM647" s="6">
        <v>5.2999999999999999E-2</v>
      </c>
      <c r="BN647" s="6">
        <v>5.0999999999999997E-2</v>
      </c>
      <c r="BO647" s="6">
        <v>3.3000000000000002E-2</v>
      </c>
      <c r="BP647" s="6">
        <v>0.16600000000000001</v>
      </c>
      <c r="BQ647" s="6">
        <v>6.7000000000000004E-2</v>
      </c>
      <c r="BR647" s="6">
        <v>6.9000000000000006E-2</v>
      </c>
      <c r="BS647" s="6">
        <v>4.3999999999999997E-2</v>
      </c>
      <c r="BT647" s="6">
        <v>0</v>
      </c>
      <c r="BU647" s="6">
        <v>0</v>
      </c>
      <c r="BV647" s="6">
        <v>1E-3</v>
      </c>
      <c r="BW647" s="6">
        <v>0</v>
      </c>
      <c r="BX647" s="6">
        <v>7.99</v>
      </c>
      <c r="BY647" s="6">
        <v>19.52</v>
      </c>
      <c r="BZ647" s="6">
        <v>5.51</v>
      </c>
      <c r="CA647" s="6">
        <v>31.768999999999998</v>
      </c>
    </row>
    <row r="648" spans="1:79" x14ac:dyDescent="0.25">
      <c r="A648" s="4" t="s">
        <v>59</v>
      </c>
      <c r="B648" s="4">
        <v>2008</v>
      </c>
      <c r="C648" s="4" t="s">
        <v>60</v>
      </c>
      <c r="D648" s="5">
        <v>2034037</v>
      </c>
      <c r="E648" s="5">
        <v>42333000000</v>
      </c>
      <c r="F648" s="6">
        <v>0.59299999999999997</v>
      </c>
      <c r="G648" s="6">
        <v>0.29199999999999998</v>
      </c>
      <c r="H648" s="6">
        <v>18.277999999999999</v>
      </c>
      <c r="I648" s="6">
        <v>0.93600000000000005</v>
      </c>
      <c r="J648" s="7">
        <v>5.3949999999999996</v>
      </c>
      <c r="K648" s="6">
        <v>21.245999999999999</v>
      </c>
      <c r="L648" s="6">
        <v>-3.4609999999999999</v>
      </c>
      <c r="M648" s="6">
        <v>-14.009</v>
      </c>
      <c r="N648" s="6">
        <v>10.445</v>
      </c>
      <c r="O648" s="6">
        <v>0.37</v>
      </c>
      <c r="P648" s="6">
        <v>0.22700000000000001</v>
      </c>
      <c r="Q648" s="6">
        <v>8.9860000000000007</v>
      </c>
      <c r="R648" s="6">
        <v>0.31900000000000001</v>
      </c>
      <c r="S648" s="6">
        <v>0.19500000000000001</v>
      </c>
      <c r="T648" s="6">
        <v>6.68</v>
      </c>
      <c r="U648" s="6">
        <v>3.2839999999999998</v>
      </c>
      <c r="V648" s="6">
        <v>23.363</v>
      </c>
      <c r="W648" s="6">
        <v>11.486000000000001</v>
      </c>
      <c r="X648" s="6">
        <v>0.40699999999999997</v>
      </c>
      <c r="Y648" s="6">
        <v>23.035</v>
      </c>
      <c r="Z648" s="6">
        <v>674.36300000000006</v>
      </c>
      <c r="AA648" s="6">
        <v>911.64400000000001</v>
      </c>
      <c r="AB648" s="6">
        <v>305.42099999999999</v>
      </c>
      <c r="AC648" s="6">
        <v>2.7290000000000001</v>
      </c>
      <c r="AD648" s="6">
        <v>47.28</v>
      </c>
      <c r="AE648" s="6">
        <v>326.79199999999997</v>
      </c>
      <c r="AF648" s="6">
        <v>292.721</v>
      </c>
      <c r="AG648" s="6">
        <v>3.177</v>
      </c>
      <c r="AH648" s="6">
        <v>46037.57</v>
      </c>
      <c r="AI648" s="6">
        <v>1.633</v>
      </c>
      <c r="AJ648" s="6">
        <v>0.17199999999999999</v>
      </c>
      <c r="AK648" s="6">
        <v>8.4000000000000005E-2</v>
      </c>
      <c r="AL648" s="6">
        <v>1.8779999999999999</v>
      </c>
      <c r="AM648" s="6">
        <v>0.92300000000000004</v>
      </c>
      <c r="AN648" s="6">
        <v>10.074</v>
      </c>
      <c r="AO648" s="6">
        <v>4.41</v>
      </c>
      <c r="AP648" s="6">
        <v>2.968</v>
      </c>
      <c r="AQ648" s="6">
        <v>1.4590000000000001</v>
      </c>
      <c r="AR648" s="6">
        <v>2.04</v>
      </c>
      <c r="AS648" s="6">
        <v>1.0029999999999999</v>
      </c>
      <c r="AT648" s="6">
        <v>0.83</v>
      </c>
      <c r="AU648" s="6">
        <v>0.40799999999999997</v>
      </c>
      <c r="AV648" s="6">
        <v>8.7840000000000007</v>
      </c>
      <c r="AW648" s="6">
        <v>4.319</v>
      </c>
      <c r="AX648" s="6">
        <v>8.5000000000000006E-2</v>
      </c>
      <c r="AY648" s="6">
        <v>0.17199999999999999</v>
      </c>
      <c r="AZ648" s="6">
        <v>93.641999999999996</v>
      </c>
      <c r="BA648" s="6">
        <v>5.1999999999999998E-2</v>
      </c>
      <c r="BB648" s="6">
        <v>5.7000000000000002E-2</v>
      </c>
      <c r="BC648" s="6">
        <v>5.8000000000000003E-2</v>
      </c>
      <c r="BD648" s="6">
        <v>5.0999999999999997E-2</v>
      </c>
      <c r="BE648" s="6">
        <v>8.8999999999999996E-2</v>
      </c>
      <c r="BF648" s="6">
        <v>5.2999999999999999E-2</v>
      </c>
      <c r="BG648" s="6">
        <v>4.7E-2</v>
      </c>
      <c r="BH648" s="6">
        <v>0.05</v>
      </c>
      <c r="BI648" s="6">
        <v>0.02</v>
      </c>
      <c r="BJ648" s="6">
        <v>2.9000000000000001E-2</v>
      </c>
      <c r="BK648" s="6">
        <v>4.8000000000000001E-2</v>
      </c>
      <c r="BL648" s="6">
        <v>6.5000000000000002E-2</v>
      </c>
      <c r="BM648" s="6">
        <v>5.2999999999999999E-2</v>
      </c>
      <c r="BN648" s="6">
        <v>4.5999999999999999E-2</v>
      </c>
      <c r="BO648" s="6">
        <v>3.2000000000000001E-2</v>
      </c>
      <c r="BP648" s="6">
        <v>6.4000000000000001E-2</v>
      </c>
      <c r="BQ648" s="6">
        <v>7.8E-2</v>
      </c>
      <c r="BR648" s="6">
        <v>6.6000000000000003E-2</v>
      </c>
      <c r="BS648" s="6">
        <v>4.3999999999999997E-2</v>
      </c>
      <c r="BT648" s="6">
        <v>0</v>
      </c>
      <c r="BU648" s="6">
        <v>0</v>
      </c>
      <c r="BV648" s="6">
        <v>1E-3</v>
      </c>
      <c r="BW648" s="6">
        <v>0</v>
      </c>
      <c r="BX648" s="6">
        <v>8.9700000000000006</v>
      </c>
      <c r="BY648" s="6">
        <v>20.49</v>
      </c>
      <c r="BZ648" s="6">
        <v>5.0839999999999996</v>
      </c>
      <c r="CA648" s="6">
        <v>27.817</v>
      </c>
    </row>
    <row r="649" spans="1:79" x14ac:dyDescent="0.25">
      <c r="A649" s="4" t="s">
        <v>59</v>
      </c>
      <c r="B649" s="4">
        <v>2009</v>
      </c>
      <c r="C649" s="4" t="s">
        <v>60</v>
      </c>
      <c r="D649" s="5">
        <v>2045578</v>
      </c>
      <c r="E649" s="5">
        <v>38919000000</v>
      </c>
      <c r="F649" s="6">
        <v>0.42199999999999999</v>
      </c>
      <c r="G649" s="6">
        <v>0.20599999999999999</v>
      </c>
      <c r="H649" s="6">
        <v>16.204000000000001</v>
      </c>
      <c r="I649" s="6">
        <v>-2.0739999999999998</v>
      </c>
      <c r="J649" s="7">
        <v>-11.349</v>
      </c>
      <c r="K649" s="6">
        <v>19.245000000000001</v>
      </c>
      <c r="L649" s="6">
        <v>-2.0009999999999999</v>
      </c>
      <c r="M649" s="6">
        <v>-9.4190000000000005</v>
      </c>
      <c r="N649" s="6">
        <v>9.4079999999999995</v>
      </c>
      <c r="O649" s="6">
        <v>0.36499999999999999</v>
      </c>
      <c r="P649" s="6">
        <v>0.222</v>
      </c>
      <c r="Q649" s="6">
        <v>7.9210000000000003</v>
      </c>
      <c r="R649" s="6">
        <v>0.308</v>
      </c>
      <c r="S649" s="6">
        <v>0.187</v>
      </c>
      <c r="T649" s="6">
        <v>6.141</v>
      </c>
      <c r="U649" s="6">
        <v>3.0019999999999998</v>
      </c>
      <c r="V649" s="6">
        <v>19.361999999999998</v>
      </c>
      <c r="W649" s="6">
        <v>9.4649999999999999</v>
      </c>
      <c r="X649" s="6">
        <v>0.36799999999999999</v>
      </c>
      <c r="Y649" s="6">
        <v>23.456</v>
      </c>
      <c r="Z649" s="6">
        <v>690.56700000000001</v>
      </c>
      <c r="AA649" s="6">
        <v>930.88900000000001</v>
      </c>
      <c r="AB649" s="6">
        <v>311.56200000000001</v>
      </c>
      <c r="AC649" s="6">
        <v>2.903</v>
      </c>
      <c r="AD649" s="6">
        <v>49.064999999999998</v>
      </c>
      <c r="AE649" s="6">
        <v>329.83300000000003</v>
      </c>
      <c r="AF649" s="6">
        <v>300.29199999999997</v>
      </c>
      <c r="AG649" s="6">
        <v>3.2890000000000001</v>
      </c>
      <c r="AH649" s="6">
        <v>42289.82</v>
      </c>
      <c r="AI649" s="6">
        <v>1.643</v>
      </c>
      <c r="AJ649" s="6">
        <v>0.17299999999999999</v>
      </c>
      <c r="AK649" s="6">
        <v>8.5000000000000006E-2</v>
      </c>
      <c r="AL649" s="6">
        <v>1.7849999999999999</v>
      </c>
      <c r="AM649" s="6">
        <v>0.873</v>
      </c>
      <c r="AN649" s="6">
        <v>9.0489999999999995</v>
      </c>
      <c r="AO649" s="6">
        <v>3.4169999999999998</v>
      </c>
      <c r="AP649" s="6">
        <v>3.0409999999999999</v>
      </c>
      <c r="AQ649" s="6">
        <v>1.4870000000000001</v>
      </c>
      <c r="AR649" s="6">
        <v>1.93</v>
      </c>
      <c r="AS649" s="6">
        <v>0.94299999999999995</v>
      </c>
      <c r="AT649" s="6">
        <v>0.81</v>
      </c>
      <c r="AU649" s="6">
        <v>0.39600000000000002</v>
      </c>
      <c r="AV649" s="6">
        <v>7.5709999999999997</v>
      </c>
      <c r="AW649" s="6">
        <v>3.7010000000000001</v>
      </c>
      <c r="AX649" s="6">
        <v>5.5E-2</v>
      </c>
      <c r="AY649" s="6">
        <v>0.112</v>
      </c>
      <c r="AZ649" s="6">
        <v>86.507000000000005</v>
      </c>
      <c r="BA649" s="6">
        <v>3.5999999999999997E-2</v>
      </c>
      <c r="BB649" s="6">
        <v>5.0999999999999997E-2</v>
      </c>
      <c r="BC649" s="6">
        <v>5.2999999999999999E-2</v>
      </c>
      <c r="BD649" s="6">
        <v>4.7E-2</v>
      </c>
      <c r="BE649" s="6">
        <v>8.5999999999999993E-2</v>
      </c>
      <c r="BF649" s="6">
        <v>5.2999999999999999E-2</v>
      </c>
      <c r="BG649" s="6">
        <v>4.7E-2</v>
      </c>
      <c r="BH649" s="6">
        <v>0.05</v>
      </c>
      <c r="BI649" s="6">
        <v>2.1000000000000001E-2</v>
      </c>
      <c r="BJ649" s="6">
        <v>2.9000000000000001E-2</v>
      </c>
      <c r="BK649" s="6">
        <v>4.8000000000000001E-2</v>
      </c>
      <c r="BL649" s="6">
        <v>6.5000000000000002E-2</v>
      </c>
      <c r="BM649" s="6">
        <v>5.2999999999999999E-2</v>
      </c>
      <c r="BN649" s="6">
        <v>4.5999999999999999E-2</v>
      </c>
      <c r="BO649" s="6">
        <v>3.1E-2</v>
      </c>
      <c r="BP649" s="6">
        <v>0.06</v>
      </c>
      <c r="BQ649" s="6">
        <v>6.9000000000000006E-2</v>
      </c>
      <c r="BR649" s="6">
        <v>4.5999999999999999E-2</v>
      </c>
      <c r="BS649" s="6">
        <v>4.3999999999999997E-2</v>
      </c>
      <c r="BT649" s="6">
        <v>0</v>
      </c>
      <c r="BU649" s="6">
        <v>0</v>
      </c>
      <c r="BV649" s="6">
        <v>1E-3</v>
      </c>
      <c r="BW649" s="6">
        <v>0</v>
      </c>
      <c r="BX649" s="6">
        <v>6.99</v>
      </c>
      <c r="BY649" s="6">
        <v>18.510000000000002</v>
      </c>
      <c r="BZ649" s="6">
        <v>3.1579999999999999</v>
      </c>
      <c r="CA649" s="6">
        <v>19.489999999999998</v>
      </c>
    </row>
    <row r="650" spans="1:79" x14ac:dyDescent="0.25">
      <c r="A650" s="4" t="s">
        <v>59</v>
      </c>
      <c r="B650" s="4">
        <v>2010</v>
      </c>
      <c r="C650" s="4" t="s">
        <v>60</v>
      </c>
      <c r="D650" s="5">
        <v>2057294</v>
      </c>
      <c r="E650" s="5">
        <v>40918000000</v>
      </c>
      <c r="F650" s="6">
        <v>0.35799999999999998</v>
      </c>
      <c r="G650" s="6">
        <v>0.17399999999999999</v>
      </c>
      <c r="H650" s="6">
        <v>16.46</v>
      </c>
      <c r="I650" s="6">
        <v>0.255</v>
      </c>
      <c r="J650" s="7">
        <v>1.577</v>
      </c>
      <c r="K650" s="6">
        <v>19.904</v>
      </c>
      <c r="L650" s="6">
        <v>0.65900000000000003</v>
      </c>
      <c r="M650" s="6">
        <v>3.4220000000000002</v>
      </c>
      <c r="N650" s="6">
        <v>9.6750000000000007</v>
      </c>
      <c r="O650" s="6">
        <v>0.375</v>
      </c>
      <c r="P650" s="6">
        <v>0.23</v>
      </c>
      <c r="Q650" s="6">
        <v>8.0009999999999994</v>
      </c>
      <c r="R650" s="6">
        <v>0.31</v>
      </c>
      <c r="S650" s="6">
        <v>0.19</v>
      </c>
      <c r="T650" s="6">
        <v>6.2839999999999998</v>
      </c>
      <c r="U650" s="6">
        <v>3.0539999999999998</v>
      </c>
      <c r="V650" s="6">
        <v>19.942</v>
      </c>
      <c r="W650" s="6">
        <v>9.6929999999999996</v>
      </c>
      <c r="X650" s="6">
        <v>0.376</v>
      </c>
      <c r="Y650" s="6">
        <v>23.814</v>
      </c>
      <c r="Z650" s="6">
        <v>707.02700000000004</v>
      </c>
      <c r="AA650" s="6">
        <v>950.79200000000003</v>
      </c>
      <c r="AB650" s="6">
        <v>317.846</v>
      </c>
      <c r="AC650" s="6">
        <v>3.077</v>
      </c>
      <c r="AD650" s="6">
        <v>50.947000000000003</v>
      </c>
      <c r="AE650" s="6">
        <v>333.27699999999999</v>
      </c>
      <c r="AF650" s="6">
        <v>307.916</v>
      </c>
      <c r="AG650" s="6">
        <v>3.427</v>
      </c>
      <c r="AH650" s="6">
        <v>42123.358999999997</v>
      </c>
      <c r="AI650" s="6">
        <v>1.633</v>
      </c>
      <c r="AJ650" s="6">
        <v>0.17399999999999999</v>
      </c>
      <c r="AK650" s="6">
        <v>8.5000000000000006E-2</v>
      </c>
      <c r="AL650" s="6">
        <v>1.8819999999999999</v>
      </c>
      <c r="AM650" s="6">
        <v>0.91500000000000004</v>
      </c>
      <c r="AN650" s="6">
        <v>9.1430000000000007</v>
      </c>
      <c r="AO650" s="6">
        <v>3.5430000000000001</v>
      </c>
      <c r="AP650" s="6">
        <v>3.444</v>
      </c>
      <c r="AQ650" s="6">
        <v>1.6739999999999999</v>
      </c>
      <c r="AR650" s="6">
        <v>1.93</v>
      </c>
      <c r="AS650" s="6">
        <v>0.93799999999999994</v>
      </c>
      <c r="AT650" s="6">
        <v>0.82</v>
      </c>
      <c r="AU650" s="6">
        <v>0.39900000000000002</v>
      </c>
      <c r="AV650" s="6">
        <v>7.6239999999999997</v>
      </c>
      <c r="AW650" s="6">
        <v>3.706</v>
      </c>
      <c r="AX650" s="6">
        <v>6.7000000000000004E-2</v>
      </c>
      <c r="AY650" s="6">
        <v>0.13800000000000001</v>
      </c>
      <c r="AZ650" s="6">
        <v>86.66</v>
      </c>
      <c r="BA650" s="6">
        <v>2.9000000000000001E-2</v>
      </c>
      <c r="BB650" s="6">
        <v>4.9000000000000002E-2</v>
      </c>
      <c r="BC650" s="6">
        <v>5.1999999999999998E-2</v>
      </c>
      <c r="BD650" s="6">
        <v>4.4999999999999998E-2</v>
      </c>
      <c r="BE650" s="6">
        <v>8.4000000000000005E-2</v>
      </c>
      <c r="BF650" s="6">
        <v>5.2999999999999999E-2</v>
      </c>
      <c r="BG650" s="6">
        <v>4.7E-2</v>
      </c>
      <c r="BH650" s="6">
        <v>4.9000000000000002E-2</v>
      </c>
      <c r="BI650" s="6">
        <v>2.1999999999999999E-2</v>
      </c>
      <c r="BJ650" s="6">
        <v>2.9000000000000001E-2</v>
      </c>
      <c r="BK650" s="6">
        <v>4.8000000000000001E-2</v>
      </c>
      <c r="BL650" s="6">
        <v>6.5000000000000002E-2</v>
      </c>
      <c r="BM650" s="6">
        <v>5.2999999999999999E-2</v>
      </c>
      <c r="BN650" s="6">
        <v>4.5999999999999999E-2</v>
      </c>
      <c r="BO650" s="6">
        <v>0.03</v>
      </c>
      <c r="BP650" s="6">
        <v>7.0999999999999994E-2</v>
      </c>
      <c r="BQ650" s="6">
        <v>6.7000000000000004E-2</v>
      </c>
      <c r="BR650" s="6">
        <v>5.6000000000000001E-2</v>
      </c>
      <c r="BS650" s="6">
        <v>4.3999999999999997E-2</v>
      </c>
      <c r="BT650" s="6">
        <v>0</v>
      </c>
      <c r="BU650" s="6">
        <v>0</v>
      </c>
      <c r="BV650" s="6">
        <v>1E-3</v>
      </c>
      <c r="BW650" s="6">
        <v>0</v>
      </c>
      <c r="BX650" s="6">
        <v>7.29</v>
      </c>
      <c r="BY650" s="6">
        <v>18.809999999999999</v>
      </c>
      <c r="BZ650" s="6">
        <v>3.4820000000000002</v>
      </c>
      <c r="CA650" s="6">
        <v>21.157</v>
      </c>
    </row>
    <row r="651" spans="1:79" x14ac:dyDescent="0.25">
      <c r="A651" s="4" t="s">
        <v>59</v>
      </c>
      <c r="B651" s="4">
        <v>2011</v>
      </c>
      <c r="C651" s="4" t="s">
        <v>60</v>
      </c>
      <c r="D651" s="5">
        <v>2065457</v>
      </c>
      <c r="E651" s="5">
        <v>43993000000</v>
      </c>
      <c r="F651" s="6">
        <v>0.30599999999999999</v>
      </c>
      <c r="G651" s="6">
        <v>0.14799999999999999</v>
      </c>
      <c r="H651" s="6">
        <v>16.359000000000002</v>
      </c>
      <c r="I651" s="6">
        <v>-0.10100000000000001</v>
      </c>
      <c r="J651" s="7">
        <v>-0.61299999999999999</v>
      </c>
      <c r="K651" s="6">
        <v>19.949000000000002</v>
      </c>
      <c r="L651" s="6">
        <v>4.5999999999999999E-2</v>
      </c>
      <c r="M651" s="6">
        <v>0.22900000000000001</v>
      </c>
      <c r="N651" s="6">
        <v>9.6590000000000007</v>
      </c>
      <c r="O651" s="6">
        <v>0.375</v>
      </c>
      <c r="P651" s="6">
        <v>0.23699999999999999</v>
      </c>
      <c r="Q651" s="6">
        <v>7.92</v>
      </c>
      <c r="R651" s="6">
        <v>0.308</v>
      </c>
      <c r="S651" s="6">
        <v>0.19400000000000001</v>
      </c>
      <c r="T651" s="6">
        <v>6.327</v>
      </c>
      <c r="U651" s="6">
        <v>3.0630000000000002</v>
      </c>
      <c r="V651" s="6">
        <v>21.41</v>
      </c>
      <c r="W651" s="6">
        <v>10.366</v>
      </c>
      <c r="X651" s="6">
        <v>0.40200000000000002</v>
      </c>
      <c r="Y651" s="6">
        <v>24.12</v>
      </c>
      <c r="Z651" s="6">
        <v>723.38499999999999</v>
      </c>
      <c r="AA651" s="6">
        <v>970.74199999999996</v>
      </c>
      <c r="AB651" s="6">
        <v>324.17200000000003</v>
      </c>
      <c r="AC651" s="6">
        <v>3.2629999999999999</v>
      </c>
      <c r="AD651" s="6">
        <v>52.698</v>
      </c>
      <c r="AE651" s="6">
        <v>336.86799999999999</v>
      </c>
      <c r="AF651" s="6">
        <v>315.572</v>
      </c>
      <c r="AG651" s="6">
        <v>3.56</v>
      </c>
      <c r="AH651" s="6">
        <v>40734.336000000003</v>
      </c>
      <c r="AI651" s="6">
        <v>1.5820000000000001</v>
      </c>
      <c r="AJ651" s="6">
        <v>0.187</v>
      </c>
      <c r="AK651" s="6">
        <v>0.09</v>
      </c>
      <c r="AL651" s="6">
        <v>1.7509999999999999</v>
      </c>
      <c r="AM651" s="6">
        <v>0.84799999999999998</v>
      </c>
      <c r="AN651" s="6">
        <v>9.0779999999999994</v>
      </c>
      <c r="AO651" s="6">
        <v>7.8049999999999997</v>
      </c>
      <c r="AP651" s="6">
        <v>3.5910000000000002</v>
      </c>
      <c r="AQ651" s="6">
        <v>1.738</v>
      </c>
      <c r="AR651" s="6">
        <v>1.91</v>
      </c>
      <c r="AS651" s="6">
        <v>0.92500000000000004</v>
      </c>
      <c r="AT651" s="6">
        <v>0.83</v>
      </c>
      <c r="AU651" s="6">
        <v>0.40200000000000002</v>
      </c>
      <c r="AV651" s="6">
        <v>7.6559999999999997</v>
      </c>
      <c r="AW651" s="6">
        <v>3.7069999999999999</v>
      </c>
      <c r="AX651" s="6">
        <v>6.4000000000000001E-2</v>
      </c>
      <c r="AY651" s="6">
        <v>0.13300000000000001</v>
      </c>
      <c r="AZ651" s="6">
        <v>84.135000000000005</v>
      </c>
      <c r="BA651" s="6">
        <v>2.3E-2</v>
      </c>
      <c r="BB651" s="6">
        <v>4.7E-2</v>
      </c>
      <c r="BC651" s="6">
        <v>5.0999999999999997E-2</v>
      </c>
      <c r="BD651" s="6">
        <v>4.2999999999999997E-2</v>
      </c>
      <c r="BE651" s="6">
        <v>8.1000000000000003E-2</v>
      </c>
      <c r="BF651" s="6">
        <v>5.2999999999999999E-2</v>
      </c>
      <c r="BG651" s="6">
        <v>4.7E-2</v>
      </c>
      <c r="BH651" s="6">
        <v>4.9000000000000002E-2</v>
      </c>
      <c r="BI651" s="6">
        <v>2.3E-2</v>
      </c>
      <c r="BJ651" s="6">
        <v>2.9000000000000001E-2</v>
      </c>
      <c r="BK651" s="6">
        <v>4.8000000000000001E-2</v>
      </c>
      <c r="BL651" s="6">
        <v>6.5000000000000002E-2</v>
      </c>
      <c r="BM651" s="6">
        <v>5.2999999999999999E-2</v>
      </c>
      <c r="BN651" s="6">
        <v>0.05</v>
      </c>
      <c r="BO651" s="6">
        <v>2.7E-2</v>
      </c>
      <c r="BP651" s="6">
        <v>7.1999999999999995E-2</v>
      </c>
      <c r="BQ651" s="6">
        <v>6.7000000000000004E-2</v>
      </c>
      <c r="BR651" s="6">
        <v>4.8000000000000001E-2</v>
      </c>
      <c r="BS651" s="6">
        <v>4.3999999999999997E-2</v>
      </c>
      <c r="BT651" s="6">
        <v>0</v>
      </c>
      <c r="BU651" s="6">
        <v>0</v>
      </c>
      <c r="BV651" s="6">
        <v>1E-3</v>
      </c>
      <c r="BW651" s="6">
        <v>0</v>
      </c>
      <c r="BX651" s="6">
        <v>16.12</v>
      </c>
      <c r="BY651" s="6">
        <v>18.75</v>
      </c>
      <c r="BZ651" s="6">
        <v>5.0510000000000002</v>
      </c>
      <c r="CA651" s="6">
        <v>30.876000000000001</v>
      </c>
    </row>
    <row r="652" spans="1:79" x14ac:dyDescent="0.25">
      <c r="A652" s="4" t="s">
        <v>59</v>
      </c>
      <c r="B652" s="4">
        <v>2012</v>
      </c>
      <c r="C652" s="4" t="s">
        <v>60</v>
      </c>
      <c r="D652" s="5">
        <v>2069365</v>
      </c>
      <c r="E652" s="5">
        <v>45422000000</v>
      </c>
      <c r="F652" s="6">
        <v>0.316</v>
      </c>
      <c r="G652" s="6">
        <v>0.153</v>
      </c>
      <c r="H652" s="6">
        <v>15.760999999999999</v>
      </c>
      <c r="I652" s="6">
        <v>-0.59799999999999998</v>
      </c>
      <c r="J652" s="7">
        <v>-3.6560000000000001</v>
      </c>
      <c r="K652" s="6">
        <v>19.937000000000001</v>
      </c>
      <c r="L652" s="6">
        <v>-1.2E-2</v>
      </c>
      <c r="M652" s="6">
        <v>-5.8999999999999997E-2</v>
      </c>
      <c r="N652" s="6">
        <v>9.6349999999999998</v>
      </c>
      <c r="O652" s="6">
        <v>0.38500000000000001</v>
      </c>
      <c r="P652" s="6">
        <v>0.24399999999999999</v>
      </c>
      <c r="Q652" s="6">
        <v>7.6159999999999997</v>
      </c>
      <c r="R652" s="6">
        <v>0.30399999999999999</v>
      </c>
      <c r="S652" s="6">
        <v>0.193</v>
      </c>
      <c r="T652" s="6">
        <v>5.992</v>
      </c>
      <c r="U652" s="6">
        <v>2.8959999999999999</v>
      </c>
      <c r="V652" s="6">
        <v>18.937000000000001</v>
      </c>
      <c r="W652" s="6">
        <v>9.1509999999999998</v>
      </c>
      <c r="X652" s="6">
        <v>0.36599999999999999</v>
      </c>
      <c r="Y652" s="6">
        <v>24.436</v>
      </c>
      <c r="Z652" s="6">
        <v>739.14599999999996</v>
      </c>
      <c r="AA652" s="6">
        <v>990.67899999999997</v>
      </c>
      <c r="AB652" s="6">
        <v>330.16500000000002</v>
      </c>
      <c r="AC652" s="6">
        <v>3.4529999999999998</v>
      </c>
      <c r="AD652" s="6">
        <v>54.381999999999998</v>
      </c>
      <c r="AE652" s="6">
        <v>341.04500000000002</v>
      </c>
      <c r="AF652" s="6">
        <v>323.03399999999999</v>
      </c>
      <c r="AG652" s="6">
        <v>3.6760000000000002</v>
      </c>
      <c r="AH652" s="6">
        <v>39508.945</v>
      </c>
      <c r="AI652" s="6">
        <v>1.579</v>
      </c>
      <c r="AJ652" s="6">
        <v>0.19</v>
      </c>
      <c r="AK652" s="6">
        <v>9.1999999999999998E-2</v>
      </c>
      <c r="AL652" s="6">
        <v>1.6839999999999999</v>
      </c>
      <c r="AM652" s="6">
        <v>0.81399999999999995</v>
      </c>
      <c r="AN652" s="6">
        <v>8.766</v>
      </c>
      <c r="AO652" s="6">
        <v>7.4950000000000001</v>
      </c>
      <c r="AP652" s="6">
        <v>4.1769999999999996</v>
      </c>
      <c r="AQ652" s="6">
        <v>2.0179999999999998</v>
      </c>
      <c r="AR652" s="6">
        <v>1.86</v>
      </c>
      <c r="AS652" s="6">
        <v>0.89900000000000002</v>
      </c>
      <c r="AT652" s="6">
        <v>0.83</v>
      </c>
      <c r="AU652" s="6">
        <v>0.40100000000000002</v>
      </c>
      <c r="AV652" s="6">
        <v>7.4619999999999997</v>
      </c>
      <c r="AW652" s="6">
        <v>3.6059999999999999</v>
      </c>
      <c r="AX652" s="6">
        <v>5.6000000000000001E-2</v>
      </c>
      <c r="AY652" s="6">
        <v>0.11700000000000001</v>
      </c>
      <c r="AZ652" s="6">
        <v>81.757999999999996</v>
      </c>
      <c r="BA652" s="6">
        <v>2.3E-2</v>
      </c>
      <c r="BB652" s="6">
        <v>4.4999999999999998E-2</v>
      </c>
      <c r="BC652" s="6">
        <v>0.05</v>
      </c>
      <c r="BD652" s="6">
        <v>0.04</v>
      </c>
      <c r="BE652" s="6">
        <v>7.8E-2</v>
      </c>
      <c r="BF652" s="6">
        <v>5.1999999999999998E-2</v>
      </c>
      <c r="BG652" s="6">
        <v>4.7E-2</v>
      </c>
      <c r="BH652" s="6">
        <v>4.9000000000000002E-2</v>
      </c>
      <c r="BI652" s="6">
        <v>2.3E-2</v>
      </c>
      <c r="BJ652" s="6">
        <v>2.9000000000000001E-2</v>
      </c>
      <c r="BK652" s="6">
        <v>4.9000000000000002E-2</v>
      </c>
      <c r="BL652" s="6">
        <v>6.5000000000000002E-2</v>
      </c>
      <c r="BM652" s="6">
        <v>5.2999999999999999E-2</v>
      </c>
      <c r="BN652" s="6">
        <v>0.05</v>
      </c>
      <c r="BO652" s="6">
        <v>2.5999999999999999E-2</v>
      </c>
      <c r="BP652" s="6">
        <v>8.6999999999999994E-2</v>
      </c>
      <c r="BQ652" s="6">
        <v>6.5000000000000002E-2</v>
      </c>
      <c r="BR652" s="6">
        <v>4.2000000000000003E-2</v>
      </c>
      <c r="BS652" s="6">
        <v>4.3999999999999997E-2</v>
      </c>
      <c r="BT652" s="6">
        <v>0</v>
      </c>
      <c r="BU652" s="6">
        <v>0</v>
      </c>
      <c r="BV652" s="6">
        <v>1E-3</v>
      </c>
      <c r="BW652" s="6">
        <v>0</v>
      </c>
      <c r="BX652" s="6">
        <v>15.51</v>
      </c>
      <c r="BY652" s="6">
        <v>18.14</v>
      </c>
      <c r="BZ652" s="6">
        <v>3.1760000000000002</v>
      </c>
      <c r="CA652" s="6">
        <v>20.154</v>
      </c>
    </row>
    <row r="653" spans="1:79" x14ac:dyDescent="0.25">
      <c r="A653" s="4" t="s">
        <v>59</v>
      </c>
      <c r="B653" s="4">
        <v>2013</v>
      </c>
      <c r="C653" s="4" t="s">
        <v>60</v>
      </c>
      <c r="D653" s="5">
        <v>2072374</v>
      </c>
      <c r="E653" s="5">
        <v>46962000000</v>
      </c>
      <c r="F653" s="6">
        <v>0.39100000000000001</v>
      </c>
      <c r="G653" s="6">
        <v>0.189</v>
      </c>
      <c r="H653" s="6">
        <v>15.132999999999999</v>
      </c>
      <c r="I653" s="6">
        <v>-0.627</v>
      </c>
      <c r="J653" s="7">
        <v>-3.9790000000000001</v>
      </c>
      <c r="K653" s="6">
        <v>18.943999999999999</v>
      </c>
      <c r="L653" s="6">
        <v>-0.99399999999999999</v>
      </c>
      <c r="M653" s="6">
        <v>-4.984</v>
      </c>
      <c r="N653" s="6">
        <v>9.141</v>
      </c>
      <c r="O653" s="6">
        <v>0.37</v>
      </c>
      <c r="P653" s="6">
        <v>0.23400000000000001</v>
      </c>
      <c r="Q653" s="6">
        <v>7.3019999999999996</v>
      </c>
      <c r="R653" s="6">
        <v>0.29599999999999999</v>
      </c>
      <c r="S653" s="6">
        <v>0.187</v>
      </c>
      <c r="T653" s="6">
        <v>5.7409999999999997</v>
      </c>
      <c r="U653" s="6">
        <v>2.77</v>
      </c>
      <c r="V653" s="6">
        <v>18.079000000000001</v>
      </c>
      <c r="W653" s="6">
        <v>8.7240000000000002</v>
      </c>
      <c r="X653" s="6">
        <v>0.35299999999999998</v>
      </c>
      <c r="Y653" s="6">
        <v>24.827000000000002</v>
      </c>
      <c r="Z653" s="6">
        <v>754.279</v>
      </c>
      <c r="AA653" s="6">
        <v>1009.623</v>
      </c>
      <c r="AB653" s="6">
        <v>335.90499999999997</v>
      </c>
      <c r="AC653" s="6">
        <v>3.6080000000000001</v>
      </c>
      <c r="AD653" s="6">
        <v>56.024000000000001</v>
      </c>
      <c r="AE653" s="6">
        <v>344.85599999999999</v>
      </c>
      <c r="AF653" s="6">
        <v>330.13600000000002</v>
      </c>
      <c r="AG653" s="6">
        <v>3.778</v>
      </c>
      <c r="AH653" s="6">
        <v>39029.038999999997</v>
      </c>
      <c r="AI653" s="6">
        <v>1.58</v>
      </c>
      <c r="AJ653" s="6">
        <v>0.155</v>
      </c>
      <c r="AK653" s="6">
        <v>7.4999999999999997E-2</v>
      </c>
      <c r="AL653" s="6">
        <v>1.643</v>
      </c>
      <c r="AM653" s="6">
        <v>0.79300000000000004</v>
      </c>
      <c r="AN653" s="6">
        <v>8.4489999999999998</v>
      </c>
      <c r="AO653" s="6">
        <v>7.18</v>
      </c>
      <c r="AP653" s="6">
        <v>3.8109999999999999</v>
      </c>
      <c r="AQ653" s="6">
        <v>1.839</v>
      </c>
      <c r="AR653" s="6">
        <v>1.82</v>
      </c>
      <c r="AS653" s="6">
        <v>0.878</v>
      </c>
      <c r="AT653" s="6">
        <v>0.79</v>
      </c>
      <c r="AU653" s="6">
        <v>0.38100000000000001</v>
      </c>
      <c r="AV653" s="6">
        <v>7.1029999999999998</v>
      </c>
      <c r="AW653" s="6">
        <v>3.427</v>
      </c>
      <c r="AX653" s="6">
        <v>4.9000000000000002E-2</v>
      </c>
      <c r="AY653" s="6">
        <v>0.10199999999999999</v>
      </c>
      <c r="AZ653" s="6">
        <v>80.882999999999996</v>
      </c>
      <c r="BA653" s="6">
        <v>2.7E-2</v>
      </c>
      <c r="BB653" s="6">
        <v>4.2999999999999997E-2</v>
      </c>
      <c r="BC653" s="6">
        <v>4.7E-2</v>
      </c>
      <c r="BD653" s="6">
        <v>3.7999999999999999E-2</v>
      </c>
      <c r="BE653" s="6">
        <v>7.5999999999999998E-2</v>
      </c>
      <c r="BF653" s="6">
        <v>5.1999999999999998E-2</v>
      </c>
      <c r="BG653" s="6">
        <v>4.7E-2</v>
      </c>
      <c r="BH653" s="6">
        <v>4.9000000000000002E-2</v>
      </c>
      <c r="BI653" s="6">
        <v>2.4E-2</v>
      </c>
      <c r="BJ653" s="6">
        <v>2.9000000000000001E-2</v>
      </c>
      <c r="BK653" s="6">
        <v>4.9000000000000002E-2</v>
      </c>
      <c r="BL653" s="6">
        <v>6.5000000000000002E-2</v>
      </c>
      <c r="BM653" s="6">
        <v>5.1999999999999998E-2</v>
      </c>
      <c r="BN653" s="6">
        <v>0.04</v>
      </c>
      <c r="BO653" s="6">
        <v>2.5000000000000001E-2</v>
      </c>
      <c r="BP653" s="6">
        <v>8.2000000000000003E-2</v>
      </c>
      <c r="BQ653" s="6">
        <v>6.0999999999999999E-2</v>
      </c>
      <c r="BR653" s="6">
        <v>3.5000000000000003E-2</v>
      </c>
      <c r="BS653" s="6">
        <v>4.2999999999999997E-2</v>
      </c>
      <c r="BT653" s="6">
        <v>0</v>
      </c>
      <c r="BU653" s="6">
        <v>0</v>
      </c>
      <c r="BV653" s="6">
        <v>1E-3</v>
      </c>
      <c r="BW653" s="6">
        <v>0</v>
      </c>
      <c r="BX653" s="6">
        <v>14.88</v>
      </c>
      <c r="BY653" s="6">
        <v>17.510000000000002</v>
      </c>
      <c r="BZ653" s="6">
        <v>2.9460000000000002</v>
      </c>
      <c r="CA653" s="6">
        <v>19.466999999999999</v>
      </c>
    </row>
    <row r="654" spans="1:79" x14ac:dyDescent="0.25">
      <c r="A654" s="4" t="s">
        <v>59</v>
      </c>
      <c r="B654" s="4">
        <v>2014</v>
      </c>
      <c r="C654" s="4" t="s">
        <v>60</v>
      </c>
      <c r="D654" s="5">
        <v>2074923</v>
      </c>
      <c r="E654" s="5">
        <v>49126000000</v>
      </c>
      <c r="F654" s="6">
        <v>0.41799999999999998</v>
      </c>
      <c r="G654" s="6">
        <v>0.20200000000000001</v>
      </c>
      <c r="H654" s="6">
        <v>13.568</v>
      </c>
      <c r="I654" s="6">
        <v>-1.5649999999999999</v>
      </c>
      <c r="J654" s="7">
        <v>-10.342000000000001</v>
      </c>
      <c r="K654" s="6">
        <v>17.196000000000002</v>
      </c>
      <c r="L654" s="6">
        <v>-1.748</v>
      </c>
      <c r="M654" s="6">
        <v>-9.2289999999999992</v>
      </c>
      <c r="N654" s="6">
        <v>8.2870000000000008</v>
      </c>
      <c r="O654" s="6">
        <v>0.32600000000000001</v>
      </c>
      <c r="P654" s="6">
        <v>0.20699999999999999</v>
      </c>
      <c r="Q654" s="6">
        <v>6.5389999999999997</v>
      </c>
      <c r="R654" s="6">
        <v>0.25700000000000001</v>
      </c>
      <c r="S654" s="6">
        <v>0.16400000000000001</v>
      </c>
      <c r="T654" s="6">
        <v>4.5049999999999999</v>
      </c>
      <c r="U654" s="6">
        <v>2.1709999999999998</v>
      </c>
      <c r="V654" s="6">
        <v>17.620999999999999</v>
      </c>
      <c r="W654" s="6">
        <v>8.4930000000000003</v>
      </c>
      <c r="X654" s="6">
        <v>0.33400000000000002</v>
      </c>
      <c r="Y654" s="6">
        <v>25.245000000000001</v>
      </c>
      <c r="Z654" s="6">
        <v>767.84699999999998</v>
      </c>
      <c r="AA654" s="6">
        <v>1026.819</v>
      </c>
      <c r="AB654" s="6">
        <v>340.41</v>
      </c>
      <c r="AC654" s="6">
        <v>3.7189999999999999</v>
      </c>
      <c r="AD654" s="6">
        <v>57.512999999999998</v>
      </c>
      <c r="AE654" s="6">
        <v>348.483</v>
      </c>
      <c r="AF654" s="6">
        <v>337.08300000000003</v>
      </c>
      <c r="AG654" s="6">
        <v>3.8769999999999998</v>
      </c>
      <c r="AH654" s="6">
        <v>39987.75</v>
      </c>
      <c r="AI654" s="6">
        <v>1.5720000000000001</v>
      </c>
      <c r="AJ654" s="6">
        <v>0.111</v>
      </c>
      <c r="AK654" s="6">
        <v>5.2999999999999999E-2</v>
      </c>
      <c r="AL654" s="6">
        <v>1.488</v>
      </c>
      <c r="AM654" s="6">
        <v>0.71699999999999997</v>
      </c>
      <c r="AN654" s="6">
        <v>7.7160000000000002</v>
      </c>
      <c r="AO654" s="6">
        <v>6.4480000000000004</v>
      </c>
      <c r="AP654" s="6">
        <v>3.6269999999999998</v>
      </c>
      <c r="AQ654" s="6">
        <v>1.748</v>
      </c>
      <c r="AR654" s="6">
        <v>1.74</v>
      </c>
      <c r="AS654" s="6">
        <v>0.83899999999999997</v>
      </c>
      <c r="AT654" s="6">
        <v>0.79</v>
      </c>
      <c r="AU654" s="6">
        <v>0.38100000000000001</v>
      </c>
      <c r="AV654" s="6">
        <v>6.9470000000000001</v>
      </c>
      <c r="AW654" s="6">
        <v>3.3479999999999999</v>
      </c>
      <c r="AX654" s="6">
        <v>4.8000000000000001E-2</v>
      </c>
      <c r="AY654" s="6">
        <v>9.9000000000000005E-2</v>
      </c>
      <c r="AZ654" s="6">
        <v>82.971999999999994</v>
      </c>
      <c r="BA654" s="6">
        <v>2.8000000000000001E-2</v>
      </c>
      <c r="BB654" s="6">
        <v>3.7999999999999999E-2</v>
      </c>
      <c r="BC654" s="6">
        <v>4.2000000000000003E-2</v>
      </c>
      <c r="BD654" s="6">
        <v>0.03</v>
      </c>
      <c r="BE654" s="6">
        <v>7.3999999999999996E-2</v>
      </c>
      <c r="BF654" s="6">
        <v>5.1999999999999998E-2</v>
      </c>
      <c r="BG654" s="6">
        <v>4.7E-2</v>
      </c>
      <c r="BH654" s="6">
        <v>4.8000000000000001E-2</v>
      </c>
      <c r="BI654" s="6">
        <v>2.4E-2</v>
      </c>
      <c r="BJ654" s="6">
        <v>2.8000000000000001E-2</v>
      </c>
      <c r="BK654" s="6">
        <v>4.9000000000000002E-2</v>
      </c>
      <c r="BL654" s="6">
        <v>6.5000000000000002E-2</v>
      </c>
      <c r="BM654" s="6">
        <v>5.0999999999999997E-2</v>
      </c>
      <c r="BN654" s="6">
        <v>2.9000000000000001E-2</v>
      </c>
      <c r="BO654" s="6">
        <v>2.1999999999999999E-2</v>
      </c>
      <c r="BP654" s="6">
        <v>7.3999999999999996E-2</v>
      </c>
      <c r="BQ654" s="6">
        <v>5.8999999999999997E-2</v>
      </c>
      <c r="BR654" s="6">
        <v>3.2000000000000001E-2</v>
      </c>
      <c r="BS654" s="6">
        <v>4.2999999999999997E-2</v>
      </c>
      <c r="BT654" s="6">
        <v>0</v>
      </c>
      <c r="BU654" s="6">
        <v>0</v>
      </c>
      <c r="BV654" s="6">
        <v>1E-3</v>
      </c>
      <c r="BW654" s="6">
        <v>0</v>
      </c>
      <c r="BX654" s="6">
        <v>13.38</v>
      </c>
      <c r="BY654" s="6">
        <v>16.010000000000002</v>
      </c>
      <c r="BZ654" s="6">
        <v>4.0529999999999999</v>
      </c>
      <c r="CA654" s="6">
        <v>29.873000000000001</v>
      </c>
    </row>
    <row r="655" spans="1:79" x14ac:dyDescent="0.25">
      <c r="A655" s="4" t="s">
        <v>59</v>
      </c>
      <c r="B655" s="4">
        <v>2015</v>
      </c>
      <c r="C655" s="4" t="s">
        <v>60</v>
      </c>
      <c r="D655" s="5">
        <v>2080865</v>
      </c>
      <c r="E655" s="5">
        <v>51351000000</v>
      </c>
      <c r="F655" s="6">
        <v>0.36699999999999999</v>
      </c>
      <c r="G655" s="6">
        <v>0.17599999999999999</v>
      </c>
      <c r="H655" s="6">
        <v>13.653</v>
      </c>
      <c r="I655" s="6">
        <v>8.5000000000000006E-2</v>
      </c>
      <c r="J655" s="7">
        <v>0.627</v>
      </c>
      <c r="K655" s="6">
        <v>17.317</v>
      </c>
      <c r="L655" s="6">
        <v>0.122</v>
      </c>
      <c r="M655" s="6">
        <v>0.70799999999999996</v>
      </c>
      <c r="N655" s="6">
        <v>8.3219999999999992</v>
      </c>
      <c r="O655" s="6">
        <v>0.32100000000000001</v>
      </c>
      <c r="P655" s="6">
        <v>0.23100000000000001</v>
      </c>
      <c r="Q655" s="6">
        <v>6.5609999999999999</v>
      </c>
      <c r="R655" s="6">
        <v>0.253</v>
      </c>
      <c r="S655" s="6">
        <v>0.182</v>
      </c>
      <c r="T655" s="6">
        <v>4.6150000000000002</v>
      </c>
      <c r="U655" s="6">
        <v>2.218</v>
      </c>
      <c r="V655" s="6">
        <v>17.634</v>
      </c>
      <c r="W655" s="6">
        <v>8.4740000000000002</v>
      </c>
      <c r="X655" s="6">
        <v>0.32600000000000001</v>
      </c>
      <c r="Y655" s="6">
        <v>25.613</v>
      </c>
      <c r="Z655" s="6">
        <v>781.5</v>
      </c>
      <c r="AA655" s="6">
        <v>1044.136</v>
      </c>
      <c r="AB655" s="6">
        <v>345.02600000000001</v>
      </c>
      <c r="AC655" s="6">
        <v>3.8359999999999999</v>
      </c>
      <c r="AD655" s="6">
        <v>59.091000000000001</v>
      </c>
      <c r="AE655" s="6">
        <v>352.14699999999999</v>
      </c>
      <c r="AF655" s="6">
        <v>343.95699999999999</v>
      </c>
      <c r="AG655" s="6">
        <v>3.9780000000000002</v>
      </c>
      <c r="AH655" s="6">
        <v>35959.714999999997</v>
      </c>
      <c r="AI655" s="6">
        <v>1.385</v>
      </c>
      <c r="AJ655" s="6">
        <v>0.11700000000000001</v>
      </c>
      <c r="AK655" s="6">
        <v>5.6000000000000001E-2</v>
      </c>
      <c r="AL655" s="6">
        <v>1.5780000000000001</v>
      </c>
      <c r="AM655" s="6">
        <v>0.75900000000000001</v>
      </c>
      <c r="AN655" s="6">
        <v>7.7370000000000001</v>
      </c>
      <c r="AO655" s="6">
        <v>6.4779999999999998</v>
      </c>
      <c r="AP655" s="6">
        <v>3.6640000000000001</v>
      </c>
      <c r="AQ655" s="6">
        <v>1.7609999999999999</v>
      </c>
      <c r="AR655" s="6">
        <v>1.78</v>
      </c>
      <c r="AS655" s="6">
        <v>0.85499999999999998</v>
      </c>
      <c r="AT655" s="6">
        <v>0.8</v>
      </c>
      <c r="AU655" s="6">
        <v>0.38400000000000001</v>
      </c>
      <c r="AV655" s="6">
        <v>6.8739999999999997</v>
      </c>
      <c r="AW655" s="6">
        <v>3.3039999999999998</v>
      </c>
      <c r="AX655" s="6">
        <v>4.9000000000000002E-2</v>
      </c>
      <c r="AY655" s="6">
        <v>0.10100000000000001</v>
      </c>
      <c r="AZ655" s="6">
        <v>74.826999999999998</v>
      </c>
      <c r="BA655" s="6">
        <v>2.5000000000000001E-2</v>
      </c>
      <c r="BB655" s="6">
        <v>3.7999999999999999E-2</v>
      </c>
      <c r="BC655" s="6">
        <v>4.2000000000000003E-2</v>
      </c>
      <c r="BD655" s="6">
        <v>3.1E-2</v>
      </c>
      <c r="BE655" s="6">
        <v>7.1999999999999995E-2</v>
      </c>
      <c r="BF655" s="6">
        <v>5.0999999999999997E-2</v>
      </c>
      <c r="BG655" s="6">
        <v>4.7E-2</v>
      </c>
      <c r="BH655" s="6">
        <v>4.8000000000000001E-2</v>
      </c>
      <c r="BI655" s="6">
        <v>2.4E-2</v>
      </c>
      <c r="BJ655" s="6">
        <v>2.8000000000000001E-2</v>
      </c>
      <c r="BK655" s="6">
        <v>4.9000000000000002E-2</v>
      </c>
      <c r="BL655" s="6">
        <v>6.4000000000000001E-2</v>
      </c>
      <c r="BM655" s="6">
        <v>0.05</v>
      </c>
      <c r="BN655" s="6">
        <v>0.03</v>
      </c>
      <c r="BO655" s="6">
        <v>2.3E-2</v>
      </c>
      <c r="BP655" s="6">
        <v>6.8000000000000005E-2</v>
      </c>
      <c r="BQ655" s="6">
        <v>5.8000000000000003E-2</v>
      </c>
      <c r="BR655" s="6">
        <v>3.3000000000000002E-2</v>
      </c>
      <c r="BS655" s="6">
        <v>4.2999999999999997E-2</v>
      </c>
      <c r="BT655" s="6">
        <v>0</v>
      </c>
      <c r="BU655" s="6">
        <v>0</v>
      </c>
      <c r="BV655" s="6">
        <v>1E-3</v>
      </c>
      <c r="BW655" s="6">
        <v>0</v>
      </c>
      <c r="BX655" s="6">
        <v>13.48</v>
      </c>
      <c r="BY655" s="6">
        <v>16.100000000000001</v>
      </c>
      <c r="BZ655" s="6">
        <v>3.9809999999999999</v>
      </c>
      <c r="CA655" s="6">
        <v>29.155000000000001</v>
      </c>
    </row>
    <row r="656" spans="1:79" x14ac:dyDescent="0.25">
      <c r="A656" s="4" t="s">
        <v>59</v>
      </c>
      <c r="B656" s="4">
        <v>2016</v>
      </c>
      <c r="C656" s="4" t="s">
        <v>60</v>
      </c>
      <c r="D656" s="5">
        <v>2090020</v>
      </c>
      <c r="E656" s="5">
        <v>52030000000</v>
      </c>
      <c r="F656" s="6">
        <v>0.34399999999999997</v>
      </c>
      <c r="G656" s="6">
        <v>0.16400000000000001</v>
      </c>
      <c r="H656" s="6">
        <v>14.465</v>
      </c>
      <c r="I656" s="6">
        <v>0.81100000000000005</v>
      </c>
      <c r="J656" s="7">
        <v>5.9420000000000002</v>
      </c>
      <c r="K656" s="6">
        <v>18.055</v>
      </c>
      <c r="L656" s="6">
        <v>0.73799999999999999</v>
      </c>
      <c r="M656" s="6">
        <v>4.2619999999999996</v>
      </c>
      <c r="N656" s="6">
        <v>8.6389999999999993</v>
      </c>
      <c r="O656" s="6">
        <v>0.32600000000000001</v>
      </c>
      <c r="P656" s="6">
        <v>0.22600000000000001</v>
      </c>
      <c r="Q656" s="6">
        <v>6.9210000000000003</v>
      </c>
      <c r="R656" s="6">
        <v>0.26100000000000001</v>
      </c>
      <c r="S656" s="6">
        <v>0.18099999999999999</v>
      </c>
      <c r="T656" s="6">
        <v>4.9640000000000004</v>
      </c>
      <c r="U656" s="6">
        <v>2.375</v>
      </c>
      <c r="V656" s="6">
        <v>18.358000000000001</v>
      </c>
      <c r="W656" s="6">
        <v>8.7840000000000007</v>
      </c>
      <c r="X656" s="6">
        <v>0.33200000000000002</v>
      </c>
      <c r="Y656" s="6">
        <v>25.956</v>
      </c>
      <c r="Z656" s="6">
        <v>795.96500000000003</v>
      </c>
      <c r="AA656" s="6">
        <v>1062.191</v>
      </c>
      <c r="AB656" s="6">
        <v>349.99</v>
      </c>
      <c r="AC656" s="6">
        <v>3.9649999999999999</v>
      </c>
      <c r="AD656" s="6">
        <v>60.774999999999999</v>
      </c>
      <c r="AE656" s="6">
        <v>355.738</v>
      </c>
      <c r="AF656" s="6">
        <v>351.197</v>
      </c>
      <c r="AG656" s="6">
        <v>4.0810000000000004</v>
      </c>
      <c r="AH656" s="6">
        <v>38266.707000000002</v>
      </c>
      <c r="AI656" s="6">
        <v>1.444</v>
      </c>
      <c r="AJ656" s="6">
        <v>0.13</v>
      </c>
      <c r="AK656" s="6">
        <v>6.2E-2</v>
      </c>
      <c r="AL656" s="6">
        <v>1.6839999999999999</v>
      </c>
      <c r="AM656" s="6">
        <v>0.80600000000000005</v>
      </c>
      <c r="AN656" s="6">
        <v>8.0960000000000001</v>
      </c>
      <c r="AO656" s="6">
        <v>8.2579999999999991</v>
      </c>
      <c r="AP656" s="6">
        <v>3.5910000000000002</v>
      </c>
      <c r="AQ656" s="6">
        <v>1.718</v>
      </c>
      <c r="AR656" s="6">
        <v>1.81</v>
      </c>
      <c r="AS656" s="6">
        <v>0.86599999999999999</v>
      </c>
      <c r="AT656" s="6">
        <v>0.81</v>
      </c>
      <c r="AU656" s="6">
        <v>0.38800000000000001</v>
      </c>
      <c r="AV656" s="6">
        <v>7.24</v>
      </c>
      <c r="AW656" s="6">
        <v>3.464</v>
      </c>
      <c r="AX656" s="6">
        <v>4.9000000000000002E-2</v>
      </c>
      <c r="AY656" s="6">
        <v>0.10299999999999999</v>
      </c>
      <c r="AZ656" s="6">
        <v>79.977999999999994</v>
      </c>
      <c r="BA656" s="6">
        <v>2.3E-2</v>
      </c>
      <c r="BB656" s="6">
        <v>4.1000000000000002E-2</v>
      </c>
      <c r="BC656" s="6">
        <v>4.4999999999999998E-2</v>
      </c>
      <c r="BD656" s="6">
        <v>3.5000000000000003E-2</v>
      </c>
      <c r="BE656" s="6">
        <v>7.0000000000000007E-2</v>
      </c>
      <c r="BF656" s="6">
        <v>5.0999999999999997E-2</v>
      </c>
      <c r="BG656" s="6">
        <v>4.7E-2</v>
      </c>
      <c r="BH656" s="6">
        <v>4.8000000000000001E-2</v>
      </c>
      <c r="BI656" s="6">
        <v>2.4E-2</v>
      </c>
      <c r="BJ656" s="6">
        <v>2.8000000000000001E-2</v>
      </c>
      <c r="BK656" s="6">
        <v>4.9000000000000002E-2</v>
      </c>
      <c r="BL656" s="6">
        <v>6.4000000000000001E-2</v>
      </c>
      <c r="BM656" s="6">
        <v>0.05</v>
      </c>
      <c r="BN656" s="6">
        <v>3.4000000000000002E-2</v>
      </c>
      <c r="BO656" s="6">
        <v>2.4E-2</v>
      </c>
      <c r="BP656" s="6">
        <v>7.9000000000000001E-2</v>
      </c>
      <c r="BQ656" s="6">
        <v>0.06</v>
      </c>
      <c r="BR656" s="6">
        <v>3.4000000000000002E-2</v>
      </c>
      <c r="BS656" s="6">
        <v>4.2999999999999997E-2</v>
      </c>
      <c r="BT656" s="6">
        <v>0</v>
      </c>
      <c r="BU656" s="6">
        <v>0</v>
      </c>
      <c r="BV656" s="6">
        <v>1E-3</v>
      </c>
      <c r="BW656" s="6">
        <v>0</v>
      </c>
      <c r="BX656" s="6">
        <v>17.260000000000002</v>
      </c>
      <c r="BY656" s="6">
        <v>16.920000000000002</v>
      </c>
      <c r="BZ656" s="6">
        <v>3.8929999999999998</v>
      </c>
      <c r="CA656" s="6">
        <v>26.916</v>
      </c>
    </row>
    <row r="657" spans="1:79" x14ac:dyDescent="0.25">
      <c r="A657" s="4" t="s">
        <v>59</v>
      </c>
      <c r="B657" s="4">
        <v>2017</v>
      </c>
      <c r="C657" s="4" t="s">
        <v>60</v>
      </c>
      <c r="D657" s="5">
        <v>2098396</v>
      </c>
      <c r="E657" s="5">
        <v>54673000000</v>
      </c>
      <c r="F657" s="6">
        <v>0.41</v>
      </c>
      <c r="G657" s="6">
        <v>0.19500000000000001</v>
      </c>
      <c r="H657" s="6">
        <v>14.622</v>
      </c>
      <c r="I657" s="6">
        <v>0.157</v>
      </c>
      <c r="J657" s="7">
        <v>1.0880000000000001</v>
      </c>
      <c r="K657" s="6">
        <v>17.882999999999999</v>
      </c>
      <c r="L657" s="6">
        <v>-0.17199999999999999</v>
      </c>
      <c r="M657" s="6">
        <v>-0.95399999999999996</v>
      </c>
      <c r="N657" s="6">
        <v>8.5220000000000002</v>
      </c>
      <c r="O657" s="6">
        <v>0.308</v>
      </c>
      <c r="P657" s="6">
        <v>0.221</v>
      </c>
      <c r="Q657" s="6">
        <v>6.968</v>
      </c>
      <c r="R657" s="6">
        <v>0.252</v>
      </c>
      <c r="S657" s="6">
        <v>0.18099999999999999</v>
      </c>
      <c r="T657" s="6">
        <v>4.907</v>
      </c>
      <c r="U657" s="6">
        <v>2.3380000000000001</v>
      </c>
      <c r="V657" s="6">
        <v>19.869</v>
      </c>
      <c r="W657" s="6">
        <v>9.4689999999999994</v>
      </c>
      <c r="X657" s="6">
        <v>0.34200000000000003</v>
      </c>
      <c r="Y657" s="6">
        <v>26.367000000000001</v>
      </c>
      <c r="Z657" s="6">
        <v>810.58699999999999</v>
      </c>
      <c r="AA657" s="6">
        <v>1080.0740000000001</v>
      </c>
      <c r="AB657" s="6">
        <v>354.89600000000002</v>
      </c>
      <c r="AC657" s="6">
        <v>4.1050000000000004</v>
      </c>
      <c r="AD657" s="6">
        <v>62.527999999999999</v>
      </c>
      <c r="AE657" s="6">
        <v>358.99900000000002</v>
      </c>
      <c r="AF657" s="6">
        <v>358.50799999999998</v>
      </c>
      <c r="AG657" s="6">
        <v>4.1829999999999998</v>
      </c>
      <c r="AH657" s="6">
        <v>38524.097999999998</v>
      </c>
      <c r="AI657" s="6">
        <v>1.393</v>
      </c>
      <c r="AJ657" s="6">
        <v>0.13900000000000001</v>
      </c>
      <c r="AK657" s="6">
        <v>6.6000000000000003E-2</v>
      </c>
      <c r="AL657" s="6">
        <v>1.7529999999999999</v>
      </c>
      <c r="AM657" s="6">
        <v>0.83599999999999997</v>
      </c>
      <c r="AN657" s="6">
        <v>8.1489999999999991</v>
      </c>
      <c r="AO657" s="6">
        <v>8.3160000000000007</v>
      </c>
      <c r="AP657" s="6">
        <v>3.2610000000000001</v>
      </c>
      <c r="AQ657" s="6">
        <v>1.554</v>
      </c>
      <c r="AR657" s="6">
        <v>1.79</v>
      </c>
      <c r="AS657" s="6">
        <v>0.85299999999999998</v>
      </c>
      <c r="AT657" s="6">
        <v>0.81</v>
      </c>
      <c r="AU657" s="6">
        <v>0.38600000000000001</v>
      </c>
      <c r="AV657" s="6">
        <v>7.3109999999999999</v>
      </c>
      <c r="AW657" s="6">
        <v>3.484</v>
      </c>
      <c r="AX657" s="6">
        <v>4.8000000000000001E-2</v>
      </c>
      <c r="AY657" s="6">
        <v>0.10199999999999999</v>
      </c>
      <c r="AZ657" s="6">
        <v>80.838999999999999</v>
      </c>
      <c r="BA657" s="6">
        <v>2.7E-2</v>
      </c>
      <c r="BB657" s="6">
        <v>4.1000000000000002E-2</v>
      </c>
      <c r="BC657" s="6">
        <v>4.3999999999999997E-2</v>
      </c>
      <c r="BD657" s="6">
        <v>3.4000000000000002E-2</v>
      </c>
      <c r="BE657" s="6">
        <v>6.8000000000000005E-2</v>
      </c>
      <c r="BF657" s="6">
        <v>5.0999999999999997E-2</v>
      </c>
      <c r="BG657" s="6">
        <v>4.7E-2</v>
      </c>
      <c r="BH657" s="6">
        <v>4.8000000000000001E-2</v>
      </c>
      <c r="BI657" s="6">
        <v>2.4E-2</v>
      </c>
      <c r="BJ657" s="6">
        <v>2.8000000000000001E-2</v>
      </c>
      <c r="BK657" s="6">
        <v>4.9000000000000002E-2</v>
      </c>
      <c r="BL657" s="6">
        <v>6.4000000000000001E-2</v>
      </c>
      <c r="BM657" s="6">
        <v>4.9000000000000002E-2</v>
      </c>
      <c r="BN657" s="6">
        <v>3.5999999999999997E-2</v>
      </c>
      <c r="BO657" s="6">
        <v>2.5000000000000001E-2</v>
      </c>
      <c r="BP657" s="6">
        <v>7.4999999999999997E-2</v>
      </c>
      <c r="BQ657" s="6">
        <v>0.06</v>
      </c>
      <c r="BR657" s="6">
        <v>3.4000000000000002E-2</v>
      </c>
      <c r="BS657" s="6">
        <v>4.2999999999999997E-2</v>
      </c>
      <c r="BT657" s="6">
        <v>0</v>
      </c>
      <c r="BU657" s="6">
        <v>0</v>
      </c>
      <c r="BV657" s="6">
        <v>1E-3</v>
      </c>
      <c r="BW657" s="6">
        <v>0</v>
      </c>
      <c r="BX657" s="6">
        <v>17.45</v>
      </c>
      <c r="BY657" s="6">
        <v>17.100000000000001</v>
      </c>
      <c r="BZ657" s="6">
        <v>5.2469999999999999</v>
      </c>
      <c r="CA657" s="6">
        <v>35.881999999999998</v>
      </c>
    </row>
    <row r="658" spans="1:79" x14ac:dyDescent="0.25">
      <c r="A658" s="4" t="s">
        <v>59</v>
      </c>
      <c r="B658" s="4">
        <v>2018</v>
      </c>
      <c r="C658" s="4" t="s">
        <v>60</v>
      </c>
      <c r="D658" s="5">
        <v>2105931</v>
      </c>
      <c r="E658" s="5">
        <v>58492000000</v>
      </c>
      <c r="F658" s="6">
        <v>0.45</v>
      </c>
      <c r="G658" s="6">
        <v>0.214</v>
      </c>
      <c r="H658" s="6">
        <v>14.526999999999999</v>
      </c>
      <c r="I658" s="6">
        <v>-9.5000000000000001E-2</v>
      </c>
      <c r="J658" s="7">
        <v>-0.65200000000000002</v>
      </c>
      <c r="K658" s="6">
        <v>17.530999999999999</v>
      </c>
      <c r="L658" s="6">
        <v>-0.35199999999999998</v>
      </c>
      <c r="M658" s="6">
        <v>-1.9670000000000001</v>
      </c>
      <c r="N658" s="6">
        <v>8.3249999999999993</v>
      </c>
      <c r="O658" s="6">
        <v>0.28999999999999998</v>
      </c>
      <c r="P658" s="6">
        <v>0.21299999999999999</v>
      </c>
      <c r="Q658" s="6">
        <v>6.8979999999999997</v>
      </c>
      <c r="R658" s="6">
        <v>0.24</v>
      </c>
      <c r="S658" s="6">
        <v>0.17599999999999999</v>
      </c>
      <c r="T658" s="6">
        <v>4.7919999999999998</v>
      </c>
      <c r="U658" s="6">
        <v>2.2759999999999998</v>
      </c>
      <c r="V658" s="6">
        <v>21.184999999999999</v>
      </c>
      <c r="W658" s="6">
        <v>10.06</v>
      </c>
      <c r="X658" s="6">
        <v>0.35099999999999998</v>
      </c>
      <c r="Y658" s="6">
        <v>26.817</v>
      </c>
      <c r="Z658" s="6">
        <v>825.11400000000003</v>
      </c>
      <c r="AA658" s="6">
        <v>1097.605</v>
      </c>
      <c r="AB658" s="6">
        <v>359.68900000000002</v>
      </c>
      <c r="AC658" s="6">
        <v>4.2350000000000003</v>
      </c>
      <c r="AD658" s="6">
        <v>64.248999999999995</v>
      </c>
      <c r="AE658" s="6">
        <v>362.00299999999999</v>
      </c>
      <c r="AF658" s="6">
        <v>365.83499999999998</v>
      </c>
      <c r="AG658" s="6">
        <v>4.29</v>
      </c>
      <c r="AH658" s="6">
        <v>39165.714999999997</v>
      </c>
      <c r="AI658" s="6">
        <v>1.365</v>
      </c>
      <c r="AJ658" s="6">
        <v>0.13100000000000001</v>
      </c>
      <c r="AK658" s="6">
        <v>6.2E-2</v>
      </c>
      <c r="AL658" s="6">
        <v>1.72</v>
      </c>
      <c r="AM658" s="6">
        <v>0.81699999999999995</v>
      </c>
      <c r="AN658" s="6">
        <v>8.0579999999999998</v>
      </c>
      <c r="AO658" s="6">
        <v>8.2240000000000002</v>
      </c>
      <c r="AP658" s="6">
        <v>3.004</v>
      </c>
      <c r="AQ658" s="6">
        <v>1.427</v>
      </c>
      <c r="AR658" s="6">
        <v>1.74</v>
      </c>
      <c r="AS658" s="6">
        <v>0.82599999999999996</v>
      </c>
      <c r="AT658" s="6">
        <v>0.81</v>
      </c>
      <c r="AU658" s="6">
        <v>0.38500000000000001</v>
      </c>
      <c r="AV658" s="6">
        <v>7.3259999999999996</v>
      </c>
      <c r="AW658" s="6">
        <v>3.4790000000000001</v>
      </c>
      <c r="AX658" s="6">
        <v>5.0999999999999997E-2</v>
      </c>
      <c r="AY658" s="6">
        <v>0.107</v>
      </c>
      <c r="AZ658" s="6">
        <v>82.48</v>
      </c>
      <c r="BA658" s="6">
        <v>2.9000000000000001E-2</v>
      </c>
      <c r="BB658" s="6">
        <v>3.9E-2</v>
      </c>
      <c r="BC658" s="6">
        <v>4.2999999999999997E-2</v>
      </c>
      <c r="BD658" s="6">
        <v>3.2000000000000001E-2</v>
      </c>
      <c r="BE658" s="6">
        <v>6.7000000000000004E-2</v>
      </c>
      <c r="BF658" s="6">
        <v>5.0999999999999997E-2</v>
      </c>
      <c r="BG658" s="6">
        <v>4.7E-2</v>
      </c>
      <c r="BH658" s="6">
        <v>4.7E-2</v>
      </c>
      <c r="BI658" s="6">
        <v>2.5000000000000001E-2</v>
      </c>
      <c r="BJ658" s="6">
        <v>2.8000000000000001E-2</v>
      </c>
      <c r="BK658" s="6">
        <v>0.05</v>
      </c>
      <c r="BL658" s="6">
        <v>6.4000000000000001E-2</v>
      </c>
      <c r="BM658" s="6">
        <v>4.9000000000000002E-2</v>
      </c>
      <c r="BN658" s="6">
        <v>3.2000000000000001E-2</v>
      </c>
      <c r="BO658" s="6">
        <v>2.3E-2</v>
      </c>
      <c r="BP658" s="6">
        <v>7.1999999999999995E-2</v>
      </c>
      <c r="BQ658" s="6">
        <v>0.06</v>
      </c>
      <c r="BR658" s="6">
        <v>3.5000000000000003E-2</v>
      </c>
      <c r="BS658" s="6">
        <v>4.2000000000000003E-2</v>
      </c>
      <c r="BT658" s="6">
        <v>0</v>
      </c>
      <c r="BU658" s="6">
        <v>0</v>
      </c>
      <c r="BV658" s="6">
        <v>1E-3</v>
      </c>
      <c r="BW658" s="6">
        <v>0</v>
      </c>
      <c r="BX658" s="6">
        <v>17.32</v>
      </c>
      <c r="BY658" s="6">
        <v>16.97</v>
      </c>
      <c r="BZ658" s="6">
        <v>6.6580000000000004</v>
      </c>
      <c r="CA658" s="6">
        <v>45.834000000000003</v>
      </c>
    </row>
    <row r="659" spans="1:79" x14ac:dyDescent="0.25">
      <c r="A659" s="4" t="s">
        <v>59</v>
      </c>
      <c r="B659" s="4">
        <v>2019</v>
      </c>
      <c r="C659" s="4" t="s">
        <v>60</v>
      </c>
      <c r="D659" s="5">
        <v>2112905</v>
      </c>
      <c r="E659" s="5">
        <v>61582000000</v>
      </c>
      <c r="F659" s="6">
        <v>0.47799999999999998</v>
      </c>
      <c r="G659" s="6">
        <v>0.22600000000000001</v>
      </c>
      <c r="H659" s="6">
        <v>14.048</v>
      </c>
      <c r="I659" s="6">
        <v>-0.47899999999999998</v>
      </c>
      <c r="J659" s="7">
        <v>-3.294</v>
      </c>
      <c r="K659" s="6">
        <v>16.613</v>
      </c>
      <c r="L659" s="6">
        <v>-0.91800000000000004</v>
      </c>
      <c r="M659" s="6">
        <v>-5.2380000000000004</v>
      </c>
      <c r="N659" s="6">
        <v>7.8630000000000004</v>
      </c>
      <c r="O659" s="8">
        <f>AVERAGE($O$640:$O$658)</f>
        <v>0.35242105263157891</v>
      </c>
      <c r="P659" s="6">
        <v>0.20699999999999999</v>
      </c>
      <c r="Q659" s="6">
        <v>6.649</v>
      </c>
      <c r="R659" s="8">
        <f>AVERAGE($R$640:$R$658)</f>
        <v>0.30947368421052629</v>
      </c>
      <c r="S659" s="6">
        <v>0.17499999999999999</v>
      </c>
      <c r="T659" s="6">
        <v>4.53</v>
      </c>
      <c r="U659" s="6">
        <v>2.1440000000000001</v>
      </c>
      <c r="V659" s="6">
        <v>20.588999999999999</v>
      </c>
      <c r="W659" s="6">
        <v>9.7439999999999998</v>
      </c>
      <c r="X659" s="8">
        <f>AVERAGE($X$640:$X$658)</f>
        <v>0.38426315789473681</v>
      </c>
      <c r="Y659" s="6">
        <v>27.294</v>
      </c>
      <c r="Z659" s="6">
        <v>839.16200000000003</v>
      </c>
      <c r="AA659" s="6">
        <v>1114.2180000000001</v>
      </c>
      <c r="AB659" s="6">
        <v>364.21899999999999</v>
      </c>
      <c r="AC659" s="6">
        <v>4.3600000000000003</v>
      </c>
      <c r="AD659" s="6">
        <v>66.001999999999995</v>
      </c>
      <c r="AE659" s="6">
        <v>364.56799999999998</v>
      </c>
      <c r="AF659" s="6">
        <v>372.89100000000002</v>
      </c>
      <c r="AG659" s="6">
        <v>4.3959999999999999</v>
      </c>
      <c r="AH659" s="6">
        <v>37905.921999999999</v>
      </c>
      <c r="AI659" s="8">
        <f>AVERAGE($AI$640:$AI$658)</f>
        <v>1.6177894736842104</v>
      </c>
      <c r="AJ659" s="6">
        <v>0.125</v>
      </c>
      <c r="AK659" s="6">
        <v>5.8999999999999997E-2</v>
      </c>
      <c r="AL659" s="6">
        <v>1.7529999999999999</v>
      </c>
      <c r="AM659" s="6">
        <v>0.83</v>
      </c>
      <c r="AN659" s="6">
        <v>7.79</v>
      </c>
      <c r="AO659" s="6">
        <v>7.9560000000000004</v>
      </c>
      <c r="AP659" s="6">
        <v>2.5649999999999999</v>
      </c>
      <c r="AQ659" s="6">
        <v>1.214</v>
      </c>
      <c r="AR659" s="6">
        <v>1.73</v>
      </c>
      <c r="AS659" s="6">
        <v>0.81899999999999995</v>
      </c>
      <c r="AT659" s="6">
        <v>0.81</v>
      </c>
      <c r="AU659" s="6">
        <v>0.38300000000000001</v>
      </c>
      <c r="AV659" s="6">
        <v>7.0570000000000004</v>
      </c>
      <c r="AW659" s="6">
        <v>3.34</v>
      </c>
      <c r="AX659" s="6">
        <v>0.05</v>
      </c>
      <c r="AY659" s="6">
        <v>0.106</v>
      </c>
      <c r="AZ659" s="6">
        <v>80.091999999999999</v>
      </c>
      <c r="BA659" s="6">
        <v>0.03</v>
      </c>
      <c r="BB659" s="6">
        <v>3.7999999999999999E-2</v>
      </c>
      <c r="BC659" s="6">
        <v>0.04</v>
      </c>
      <c r="BD659" s="6">
        <v>3.1E-2</v>
      </c>
      <c r="BE659" s="6">
        <v>6.5000000000000002E-2</v>
      </c>
      <c r="BF659" s="6">
        <v>0.05</v>
      </c>
      <c r="BG659" s="6">
        <v>4.7E-2</v>
      </c>
      <c r="BH659" s="6">
        <v>4.7E-2</v>
      </c>
      <c r="BI659" s="6">
        <v>2.5000000000000001E-2</v>
      </c>
      <c r="BJ659" s="6">
        <v>2.8000000000000001E-2</v>
      </c>
      <c r="BK659" s="6">
        <v>0.05</v>
      </c>
      <c r="BL659" s="6">
        <v>6.4000000000000001E-2</v>
      </c>
      <c r="BM659" s="6">
        <v>4.8000000000000001E-2</v>
      </c>
      <c r="BN659" s="6">
        <v>2.8000000000000001E-2</v>
      </c>
      <c r="BO659" s="6">
        <v>2.3E-2</v>
      </c>
      <c r="BP659" s="6">
        <v>5.6000000000000001E-2</v>
      </c>
      <c r="BQ659" s="6">
        <v>5.7000000000000002E-2</v>
      </c>
      <c r="BR659" s="6">
        <v>3.5000000000000003E-2</v>
      </c>
      <c r="BS659" s="6">
        <v>4.2000000000000003E-2</v>
      </c>
      <c r="BT659" s="6">
        <v>0</v>
      </c>
      <c r="BU659" s="6">
        <v>0</v>
      </c>
      <c r="BV659" s="6">
        <v>1E-3</v>
      </c>
      <c r="BW659" s="6">
        <v>0</v>
      </c>
      <c r="BX659" s="6">
        <v>16.809999999999999</v>
      </c>
      <c r="BY659" s="6">
        <v>16.46</v>
      </c>
      <c r="BZ659" s="6">
        <v>6.54</v>
      </c>
      <c r="CA659" s="6">
        <v>46.558</v>
      </c>
    </row>
    <row r="660" spans="1:79" x14ac:dyDescent="0.25">
      <c r="A660" s="4" t="s">
        <v>59</v>
      </c>
      <c r="B660" s="4">
        <v>2020</v>
      </c>
      <c r="C660" s="4" t="s">
        <v>60</v>
      </c>
      <c r="D660" s="5">
        <v>2117648</v>
      </c>
      <c r="E660" s="5">
        <v>56903000000</v>
      </c>
      <c r="F660" s="6">
        <v>0.47499999999999998</v>
      </c>
      <c r="G660" s="6">
        <v>0.224</v>
      </c>
      <c r="H660" s="6">
        <v>12.866</v>
      </c>
      <c r="I660" s="6">
        <v>-1.1819999999999999</v>
      </c>
      <c r="J660" s="7">
        <v>-8.4130000000000003</v>
      </c>
      <c r="K660" s="6">
        <v>15.284000000000001</v>
      </c>
      <c r="L660" s="6">
        <v>-1.3280000000000001</v>
      </c>
      <c r="M660" s="6">
        <v>-7.9969999999999999</v>
      </c>
      <c r="N660" s="6">
        <v>7.218</v>
      </c>
      <c r="O660" s="8">
        <f t="shared" ref="O660:O661" si="121">AVERAGE($O$640:$O$658)</f>
        <v>0.35242105263157891</v>
      </c>
      <c r="P660" s="6">
        <v>0.19800000000000001</v>
      </c>
      <c r="Q660" s="6">
        <v>6.0759999999999996</v>
      </c>
      <c r="R660" s="8">
        <f t="shared" ref="R660:R661" si="122">AVERAGE($R$640:$R$658)</f>
        <v>0.30947368421052629</v>
      </c>
      <c r="S660" s="6">
        <v>0.16600000000000001</v>
      </c>
      <c r="T660" s="6">
        <v>4.3929999999999998</v>
      </c>
      <c r="U660" s="6">
        <v>2.0739999999999998</v>
      </c>
      <c r="V660" s="6">
        <v>18.844999999999999</v>
      </c>
      <c r="W660" s="6">
        <v>8.8989999999999991</v>
      </c>
      <c r="X660" s="8">
        <f t="shared" ref="X660:X661" si="123">AVERAGE($X$640:$X$658)</f>
        <v>0.38426315789473681</v>
      </c>
      <c r="Y660" s="6">
        <v>27.768999999999998</v>
      </c>
      <c r="Z660" s="6">
        <v>852.02800000000002</v>
      </c>
      <c r="AA660" s="6">
        <v>1129.5029999999999</v>
      </c>
      <c r="AB660" s="6">
        <v>368.61200000000002</v>
      </c>
      <c r="AC660" s="6">
        <v>4.4850000000000003</v>
      </c>
      <c r="AD660" s="6">
        <v>67.751000000000005</v>
      </c>
      <c r="AE660" s="6">
        <v>366.98599999999999</v>
      </c>
      <c r="AF660" s="6">
        <v>378.91</v>
      </c>
      <c r="AG660" s="6">
        <v>4.5</v>
      </c>
      <c r="AH660" s="6">
        <v>36542.866999999998</v>
      </c>
      <c r="AI660" s="8">
        <f t="shared" ref="AI660:AI661" si="124">AVERAGE($AI$640:$AI$658)</f>
        <v>1.6177894736842104</v>
      </c>
      <c r="AJ660" s="6">
        <v>0.125</v>
      </c>
      <c r="AK660" s="6">
        <v>5.8999999999999997E-2</v>
      </c>
      <c r="AL660" s="6">
        <v>1.75</v>
      </c>
      <c r="AM660" s="6">
        <v>0.82599999999999996</v>
      </c>
      <c r="AN660" s="8">
        <f>AVERAGE($AN$640:$AN$659)</f>
        <v>8.8912499999999994</v>
      </c>
      <c r="AO660" s="8">
        <f>AVERAGE($AO$640:$AO$659)</f>
        <v>5.5086500000000003</v>
      </c>
      <c r="AP660" s="6">
        <v>2.4180000000000001</v>
      </c>
      <c r="AQ660" s="6">
        <v>1.1419999999999999</v>
      </c>
      <c r="AR660" s="8">
        <f>AVERAGE($AR$640:$AR$659)</f>
        <v>1.9715</v>
      </c>
      <c r="AS660" s="8">
        <f>AVERAGE($AS$640:$AS$659)</f>
        <v>0.96665000000000023</v>
      </c>
      <c r="AT660" s="8">
        <f>AVERAGE($AT$640:$AT$659)</f>
        <v>0.82350000000000012</v>
      </c>
      <c r="AU660" s="8">
        <f>AVERAGE($AU$640:$AU$659)</f>
        <v>0.40315000000000001</v>
      </c>
      <c r="AV660" s="6">
        <v>6.0190000000000001</v>
      </c>
      <c r="AW660" s="6">
        <v>2.8420000000000001</v>
      </c>
      <c r="AX660" s="6">
        <v>4.9000000000000002E-2</v>
      </c>
      <c r="AY660" s="6">
        <v>0.105</v>
      </c>
      <c r="AZ660" s="6">
        <v>77.385000000000005</v>
      </c>
      <c r="BA660" s="6">
        <v>2.9000000000000001E-2</v>
      </c>
      <c r="BB660" s="6">
        <v>3.5999999999999997E-2</v>
      </c>
      <c r="BC660" s="6">
        <v>3.9E-2</v>
      </c>
      <c r="BD660" s="6">
        <v>3.1E-2</v>
      </c>
      <c r="BE660" s="6">
        <v>6.4000000000000001E-2</v>
      </c>
      <c r="BF660" s="6">
        <v>0.05</v>
      </c>
      <c r="BG660" s="6">
        <v>4.5999999999999999E-2</v>
      </c>
      <c r="BH660" s="6">
        <v>4.7E-2</v>
      </c>
      <c r="BI660" s="6">
        <v>2.5000000000000001E-2</v>
      </c>
      <c r="BJ660" s="6">
        <v>2.8000000000000001E-2</v>
      </c>
      <c r="BK660" s="6">
        <v>0.05</v>
      </c>
      <c r="BL660" s="6">
        <v>6.4000000000000001E-2</v>
      </c>
      <c r="BM660" s="6">
        <v>4.8000000000000001E-2</v>
      </c>
      <c r="BN660" s="6">
        <v>3.1E-2</v>
      </c>
      <c r="BO660" s="6">
        <v>2.3E-2</v>
      </c>
      <c r="BP660" s="6">
        <v>0.06</v>
      </c>
      <c r="BQ660" s="6">
        <v>5.3999999999999999E-2</v>
      </c>
      <c r="BR660" s="6">
        <v>3.5000000000000003E-2</v>
      </c>
      <c r="BS660" s="6">
        <v>4.2000000000000003E-2</v>
      </c>
      <c r="BT660" s="6">
        <v>0</v>
      </c>
      <c r="BU660" s="6">
        <v>0</v>
      </c>
      <c r="BV660" s="6">
        <v>1E-3</v>
      </c>
      <c r="BW660" s="6">
        <v>0</v>
      </c>
      <c r="BX660" s="8">
        <f>AVERAGE($BX$640:$BX$659)</f>
        <v>11.333499999999999</v>
      </c>
      <c r="BY660" s="8">
        <f>AVERAGE($BY$640:$BY$659)</f>
        <v>18.151000000000003</v>
      </c>
      <c r="BZ660" s="6">
        <v>5.9790000000000001</v>
      </c>
      <c r="CA660" s="6">
        <v>46.472000000000001</v>
      </c>
    </row>
    <row r="661" spans="1:79" x14ac:dyDescent="0.25">
      <c r="A661" s="4" t="s">
        <v>59</v>
      </c>
      <c r="B661" s="4">
        <v>2021</v>
      </c>
      <c r="C661" s="4" t="s">
        <v>60</v>
      </c>
      <c r="D661" s="5">
        <v>2119408</v>
      </c>
      <c r="E661" s="5">
        <v>62118000000</v>
      </c>
      <c r="F661" s="6">
        <v>0.47499999999999998</v>
      </c>
      <c r="G661" s="6">
        <v>0.224</v>
      </c>
      <c r="H661" s="6">
        <v>12.548999999999999</v>
      </c>
      <c r="I661" s="6">
        <v>-0.317</v>
      </c>
      <c r="J661" s="7">
        <v>-2.4630000000000001</v>
      </c>
      <c r="K661" s="6">
        <v>14.528</v>
      </c>
      <c r="L661" s="6">
        <v>-0.75700000000000001</v>
      </c>
      <c r="M661" s="6">
        <v>-4.95</v>
      </c>
      <c r="N661" s="6">
        <v>6.8550000000000004</v>
      </c>
      <c r="O661" s="8">
        <f t="shared" si="121"/>
        <v>0.35242105263157891</v>
      </c>
      <c r="P661" s="6">
        <v>0.189</v>
      </c>
      <c r="Q661" s="6">
        <v>5.9210000000000003</v>
      </c>
      <c r="R661" s="8">
        <f t="shared" si="122"/>
        <v>0.30947368421052629</v>
      </c>
      <c r="S661" s="6">
        <v>0.16400000000000001</v>
      </c>
      <c r="T661" s="6">
        <v>3.6139999999999999</v>
      </c>
      <c r="U661" s="6">
        <v>1.7050000000000001</v>
      </c>
      <c r="V661" s="8">
        <f>AVERAGE(V640:V660)</f>
        <v>19.760238095238098</v>
      </c>
      <c r="W661" s="8">
        <f>AVERAGE(W640:W660)</f>
        <v>9.6561428571428554</v>
      </c>
      <c r="X661" s="8">
        <f t="shared" si="123"/>
        <v>0.38426315789473681</v>
      </c>
      <c r="Y661" s="6">
        <v>28.244</v>
      </c>
      <c r="Z661" s="6">
        <v>864.57799999999997</v>
      </c>
      <c r="AA661" s="6">
        <v>1144.0309999999999</v>
      </c>
      <c r="AB661" s="6">
        <v>372.226</v>
      </c>
      <c r="AC661" s="6">
        <v>4.6100000000000003</v>
      </c>
      <c r="AD661" s="6">
        <v>69.593999999999994</v>
      </c>
      <c r="AE661" s="6">
        <v>368.96499999999997</v>
      </c>
      <c r="AF661" s="6">
        <v>385.298</v>
      </c>
      <c r="AG661" s="6">
        <v>4.6050000000000004</v>
      </c>
      <c r="AH661" s="6">
        <v>36175.777000000002</v>
      </c>
      <c r="AI661" s="8">
        <f t="shared" si="124"/>
        <v>1.6177894736842104</v>
      </c>
      <c r="AJ661" s="6">
        <v>0.125</v>
      </c>
      <c r="AK661" s="6">
        <v>5.8999999999999997E-2</v>
      </c>
      <c r="AL661" s="6">
        <v>1.843</v>
      </c>
      <c r="AM661" s="6">
        <v>0.87</v>
      </c>
      <c r="AN661" s="8">
        <f>AVERAGE($AN$640:$AN$659)</f>
        <v>8.8912499999999994</v>
      </c>
      <c r="AO661" s="8">
        <f>AVERAGE($AO$640:$AO$659)</f>
        <v>5.5086500000000003</v>
      </c>
      <c r="AP661" s="6">
        <v>1.9790000000000001</v>
      </c>
      <c r="AQ661" s="6">
        <v>0.93400000000000005</v>
      </c>
      <c r="AR661" s="8">
        <f>AVERAGE($AR$640:$AR$659)</f>
        <v>1.9715</v>
      </c>
      <c r="AS661" s="8">
        <f>AVERAGE($AS$640:$AS$659)</f>
        <v>0.96665000000000023</v>
      </c>
      <c r="AT661" s="8">
        <f>AVERAGE($AT$640:$AT$659)</f>
        <v>0.82350000000000012</v>
      </c>
      <c r="AU661" s="8">
        <f>AVERAGE($AU$640:$AU$659)</f>
        <v>0.40315000000000001</v>
      </c>
      <c r="AV661" s="6">
        <v>6.3869999999999996</v>
      </c>
      <c r="AW661" s="6">
        <v>3.0139999999999998</v>
      </c>
      <c r="AX661" s="6">
        <v>4.9000000000000002E-2</v>
      </c>
      <c r="AY661" s="6">
        <v>0.105</v>
      </c>
      <c r="AZ661" s="6">
        <v>76.671000000000006</v>
      </c>
      <c r="BA661" s="6">
        <v>2.8000000000000001E-2</v>
      </c>
      <c r="BB661" s="6">
        <v>3.4000000000000002E-2</v>
      </c>
      <c r="BC661" s="6">
        <v>3.5000000000000003E-2</v>
      </c>
      <c r="BD661" s="6">
        <v>2.4E-2</v>
      </c>
      <c r="BE661" s="6">
        <v>6.3E-2</v>
      </c>
      <c r="BF661" s="6">
        <v>0.05</v>
      </c>
      <c r="BG661" s="6">
        <v>4.5999999999999999E-2</v>
      </c>
      <c r="BH661" s="6">
        <v>4.5999999999999999E-2</v>
      </c>
      <c r="BI661" s="6">
        <v>2.5000000000000001E-2</v>
      </c>
      <c r="BJ661" s="6">
        <v>2.7E-2</v>
      </c>
      <c r="BK661" s="6">
        <v>0.05</v>
      </c>
      <c r="BL661" s="6">
        <v>6.4000000000000001E-2</v>
      </c>
      <c r="BM661" s="6">
        <v>4.8000000000000001E-2</v>
      </c>
      <c r="BN661" s="6">
        <v>0.03</v>
      </c>
      <c r="BO661" s="6">
        <v>2.3E-2</v>
      </c>
      <c r="BP661" s="6">
        <v>0.05</v>
      </c>
      <c r="BQ661" s="6">
        <v>5.3999999999999999E-2</v>
      </c>
      <c r="BR661" s="6">
        <v>3.5000000000000003E-2</v>
      </c>
      <c r="BS661" s="6">
        <v>4.1000000000000002E-2</v>
      </c>
      <c r="BT661" s="6">
        <v>0</v>
      </c>
      <c r="BU661" s="6">
        <v>0</v>
      </c>
      <c r="BV661" s="6">
        <v>1E-3</v>
      </c>
      <c r="BW661" s="6">
        <v>0</v>
      </c>
      <c r="BX661" s="8">
        <f>AVERAGE($BX$640:$BX$659)</f>
        <v>11.333499999999999</v>
      </c>
      <c r="BY661" s="8">
        <f>AVERAGE($BY$640:$BY$659)</f>
        <v>18.151000000000003</v>
      </c>
      <c r="BZ661" s="8">
        <f>AVERAGE(BZ640:BZ660)</f>
        <v>4.1271428571428572</v>
      </c>
      <c r="CA661" s="8">
        <f>AVERAGE(CA640:CA660)</f>
        <v>26.934047619047618</v>
      </c>
    </row>
    <row r="662" spans="1:79" x14ac:dyDescent="0.25">
      <c r="A662" s="4" t="s">
        <v>61</v>
      </c>
      <c r="B662" s="4">
        <v>2000</v>
      </c>
      <c r="C662" s="4" t="s">
        <v>62</v>
      </c>
      <c r="D662" s="5">
        <v>40741652</v>
      </c>
      <c r="E662" s="5">
        <v>637000000000</v>
      </c>
      <c r="F662" s="6">
        <v>14.728</v>
      </c>
      <c r="G662" s="6">
        <v>0.36099999999999999</v>
      </c>
      <c r="H662" s="6">
        <v>311.67500000000001</v>
      </c>
      <c r="I662" s="6">
        <v>11.952</v>
      </c>
      <c r="J662" s="7">
        <v>3.988</v>
      </c>
      <c r="K662" s="6">
        <v>281.77600000000001</v>
      </c>
      <c r="L662" s="6">
        <v>4.8079999999999998</v>
      </c>
      <c r="M662" s="6">
        <v>1.736</v>
      </c>
      <c r="N662" s="6">
        <v>6.9160000000000004</v>
      </c>
      <c r="O662" s="6">
        <v>0.254</v>
      </c>
      <c r="P662" s="6">
        <v>0.184</v>
      </c>
      <c r="Q662" s="6">
        <v>7.65</v>
      </c>
      <c r="R662" s="6">
        <v>0.28100000000000003</v>
      </c>
      <c r="S662" s="6">
        <v>0.20399999999999999</v>
      </c>
      <c r="T662" s="6">
        <v>88.320999999999998</v>
      </c>
      <c r="U662" s="6">
        <v>2.1680000000000001</v>
      </c>
      <c r="V662" s="6">
        <v>332.27199999999999</v>
      </c>
      <c r="W662" s="6">
        <v>8.1560000000000006</v>
      </c>
      <c r="X662" s="6">
        <v>0.3</v>
      </c>
      <c r="Y662" s="6">
        <v>456.36599999999999</v>
      </c>
      <c r="Z662" s="6">
        <v>8890.2019999999993</v>
      </c>
      <c r="AA662" s="6">
        <v>11426.191999999999</v>
      </c>
      <c r="AB662" s="6">
        <v>3637.703</v>
      </c>
      <c r="AC662" s="6">
        <v>21.428999999999998</v>
      </c>
      <c r="AD662" s="6">
        <v>322.39999999999998</v>
      </c>
      <c r="AE662" s="6">
        <v>2538.2359999999999</v>
      </c>
      <c r="AF662" s="6">
        <v>4415.3900000000003</v>
      </c>
      <c r="AG662" s="6">
        <v>36.914999999999999</v>
      </c>
      <c r="AH662" s="6">
        <v>37495.703000000001</v>
      </c>
      <c r="AI662" s="6">
        <v>1.3779999999999999</v>
      </c>
      <c r="AJ662" s="6">
        <v>2.133</v>
      </c>
      <c r="AK662" s="6">
        <v>5.1999999999999998E-2</v>
      </c>
      <c r="AL662" s="6">
        <v>37.171999999999997</v>
      </c>
      <c r="AM662" s="6">
        <v>0.91200000000000003</v>
      </c>
      <c r="AN662" s="6">
        <v>9.0660000000000007</v>
      </c>
      <c r="AO662" s="6">
        <v>8.0239999999999991</v>
      </c>
      <c r="AP662" s="6">
        <v>-29.898</v>
      </c>
      <c r="AQ662" s="6">
        <v>-0.73399999999999999</v>
      </c>
      <c r="AR662" s="6">
        <v>39.22</v>
      </c>
      <c r="AS662" s="6">
        <v>0.96299999999999997</v>
      </c>
      <c r="AT662" s="6">
        <v>23.84</v>
      </c>
      <c r="AU662" s="6">
        <v>0.58499999999999996</v>
      </c>
      <c r="AV662" s="6">
        <v>165.05199999999999</v>
      </c>
      <c r="AW662" s="6">
        <v>4.0510000000000002</v>
      </c>
      <c r="AX662" s="6">
        <v>0.105</v>
      </c>
      <c r="AY662" s="6">
        <v>4.2679999999999998</v>
      </c>
      <c r="AZ662" s="6">
        <v>1527.6369999999999</v>
      </c>
      <c r="BA662" s="6">
        <v>2.04</v>
      </c>
      <c r="BB662" s="6">
        <v>1.224</v>
      </c>
      <c r="BC662" s="6">
        <v>0.92200000000000004</v>
      </c>
      <c r="BD662" s="6">
        <v>0.96</v>
      </c>
      <c r="BE662" s="6">
        <v>2.4780000000000002</v>
      </c>
      <c r="BF662" s="6">
        <v>0.85</v>
      </c>
      <c r="BG662" s="6">
        <v>0.67900000000000005</v>
      </c>
      <c r="BH662" s="6">
        <v>0.69299999999999995</v>
      </c>
      <c r="BI662" s="6">
        <v>0.2</v>
      </c>
      <c r="BJ662" s="6">
        <v>0.26400000000000001</v>
      </c>
      <c r="BK662" s="6">
        <v>0.39500000000000002</v>
      </c>
      <c r="BL662" s="6">
        <v>1.208</v>
      </c>
      <c r="BM662" s="6">
        <v>0.91300000000000003</v>
      </c>
      <c r="BN662" s="6">
        <v>0.76500000000000001</v>
      </c>
      <c r="BO662" s="6">
        <v>0.78600000000000003</v>
      </c>
      <c r="BP662" s="6">
        <v>-0.58399999999999996</v>
      </c>
      <c r="BQ662" s="6">
        <v>1.6020000000000001</v>
      </c>
      <c r="BR662" s="6">
        <v>1.974</v>
      </c>
      <c r="BS662" s="6">
        <v>0.58099999999999996</v>
      </c>
      <c r="BT662" s="6">
        <v>2E-3</v>
      </c>
      <c r="BU662" s="6">
        <v>4.0000000000000001E-3</v>
      </c>
      <c r="BV662" s="6">
        <v>7.0000000000000001E-3</v>
      </c>
      <c r="BW662" s="6">
        <v>1E-3</v>
      </c>
      <c r="BX662" s="6">
        <v>326.92</v>
      </c>
      <c r="BY662" s="6">
        <v>369.37</v>
      </c>
      <c r="BZ662" s="6">
        <v>20.597000000000001</v>
      </c>
      <c r="CA662" s="6">
        <v>6.609</v>
      </c>
    </row>
    <row r="663" spans="1:79" x14ac:dyDescent="0.25">
      <c r="A663" s="4" t="s">
        <v>61</v>
      </c>
      <c r="B663" s="4">
        <v>2001</v>
      </c>
      <c r="C663" s="4" t="s">
        <v>62</v>
      </c>
      <c r="D663" s="5">
        <v>40966448</v>
      </c>
      <c r="E663" s="5">
        <v>680000000000</v>
      </c>
      <c r="F663" s="6">
        <v>15.013999999999999</v>
      </c>
      <c r="G663" s="6">
        <v>0.36699999999999999</v>
      </c>
      <c r="H663" s="6">
        <v>313.62099999999998</v>
      </c>
      <c r="I663" s="6">
        <v>1.946</v>
      </c>
      <c r="J663" s="7">
        <v>0.624</v>
      </c>
      <c r="K663" s="6">
        <v>286.83699999999999</v>
      </c>
      <c r="L663" s="6">
        <v>5.0599999999999996</v>
      </c>
      <c r="M663" s="6">
        <v>1.796</v>
      </c>
      <c r="N663" s="6">
        <v>7.0019999999999998</v>
      </c>
      <c r="O663" s="6">
        <v>0.246</v>
      </c>
      <c r="P663" s="6">
        <v>0.18</v>
      </c>
      <c r="Q663" s="6">
        <v>7.6559999999999997</v>
      </c>
      <c r="R663" s="6">
        <v>0.26900000000000002</v>
      </c>
      <c r="S663" s="6">
        <v>0.19600000000000001</v>
      </c>
      <c r="T663" s="6">
        <v>81.097999999999999</v>
      </c>
      <c r="U663" s="6">
        <v>1.98</v>
      </c>
      <c r="V663" s="6">
        <v>334.46300000000002</v>
      </c>
      <c r="W663" s="6">
        <v>8.1639999999999997</v>
      </c>
      <c r="X663" s="6">
        <v>0.28699999999999998</v>
      </c>
      <c r="Y663" s="6">
        <v>471.38</v>
      </c>
      <c r="Z663" s="6">
        <v>9203.8220000000001</v>
      </c>
      <c r="AA663" s="6">
        <v>11713.029</v>
      </c>
      <c r="AB663" s="6">
        <v>3718.8020000000001</v>
      </c>
      <c r="AC663" s="6">
        <v>23.466999999999999</v>
      </c>
      <c r="AD663" s="6">
        <v>362.39</v>
      </c>
      <c r="AE663" s="6">
        <v>2511.4520000000002</v>
      </c>
      <c r="AF663" s="6">
        <v>4586.58</v>
      </c>
      <c r="AG663" s="6">
        <v>41.204999999999998</v>
      </c>
      <c r="AH663" s="6">
        <v>39003.945</v>
      </c>
      <c r="AI663" s="6">
        <v>1.3720000000000001</v>
      </c>
      <c r="AJ663" s="6">
        <v>2.0379999999999998</v>
      </c>
      <c r="AK663" s="6">
        <v>0.05</v>
      </c>
      <c r="AL663" s="6">
        <v>39.99</v>
      </c>
      <c r="AM663" s="6">
        <v>0.97599999999999998</v>
      </c>
      <c r="AN663" s="6">
        <v>8.9779999999999998</v>
      </c>
      <c r="AO663" s="6">
        <v>8.51</v>
      </c>
      <c r="AP663" s="6">
        <v>-26.783999999999999</v>
      </c>
      <c r="AQ663" s="6">
        <v>-0.65400000000000003</v>
      </c>
      <c r="AR663" s="6">
        <v>39.81</v>
      </c>
      <c r="AS663" s="6">
        <v>0.97199999999999998</v>
      </c>
      <c r="AT663" s="6">
        <v>23.38</v>
      </c>
      <c r="AU663" s="6">
        <v>0.57099999999999995</v>
      </c>
      <c r="AV663" s="6">
        <v>171.19</v>
      </c>
      <c r="AW663" s="6">
        <v>4.1790000000000003</v>
      </c>
      <c r="AX663" s="6">
        <v>0.105</v>
      </c>
      <c r="AY663" s="6">
        <v>4.29</v>
      </c>
      <c r="AZ663" s="6">
        <v>1597.8530000000001</v>
      </c>
      <c r="BA663" s="6">
        <v>1.99</v>
      </c>
      <c r="BB663" s="6">
        <v>1.222</v>
      </c>
      <c r="BC663" s="6">
        <v>0.94299999999999995</v>
      </c>
      <c r="BD663" s="6">
        <v>0.876</v>
      </c>
      <c r="BE663" s="6">
        <v>2.4590000000000001</v>
      </c>
      <c r="BF663" s="6">
        <v>0.85899999999999999</v>
      </c>
      <c r="BG663" s="6">
        <v>0.68300000000000005</v>
      </c>
      <c r="BH663" s="6">
        <v>0.69599999999999995</v>
      </c>
      <c r="BI663" s="6">
        <v>0.214</v>
      </c>
      <c r="BJ663" s="6">
        <v>0.28599999999999998</v>
      </c>
      <c r="BK663" s="6">
        <v>0.38800000000000001</v>
      </c>
      <c r="BL663" s="6">
        <v>1.22</v>
      </c>
      <c r="BM663" s="6">
        <v>0.96799999999999997</v>
      </c>
      <c r="BN663" s="6">
        <v>0.72499999999999998</v>
      </c>
      <c r="BO663" s="6">
        <v>0.83799999999999997</v>
      </c>
      <c r="BP663" s="6">
        <v>-0.56499999999999995</v>
      </c>
      <c r="BQ663" s="6">
        <v>1.6479999999999999</v>
      </c>
      <c r="BR663" s="6">
        <v>2.0139999999999998</v>
      </c>
      <c r="BS663" s="6">
        <v>0.58699999999999997</v>
      </c>
      <c r="BT663" s="6">
        <v>2E-3</v>
      </c>
      <c r="BU663" s="6">
        <v>5.0000000000000001E-3</v>
      </c>
      <c r="BV663" s="6">
        <v>7.0000000000000001E-3</v>
      </c>
      <c r="BW663" s="6">
        <v>1E-3</v>
      </c>
      <c r="BX663" s="6">
        <v>348.63</v>
      </c>
      <c r="BY663" s="6">
        <v>367.79</v>
      </c>
      <c r="BZ663" s="6">
        <v>20.843</v>
      </c>
      <c r="CA663" s="6">
        <v>6.6459999999999999</v>
      </c>
    </row>
    <row r="664" spans="1:79" x14ac:dyDescent="0.25">
      <c r="A664" s="4" t="s">
        <v>61</v>
      </c>
      <c r="B664" s="4">
        <v>2002</v>
      </c>
      <c r="C664" s="4" t="s">
        <v>62</v>
      </c>
      <c r="D664" s="5">
        <v>41477652</v>
      </c>
      <c r="E664" s="5">
        <v>710000000000</v>
      </c>
      <c r="F664" s="6">
        <v>15.53</v>
      </c>
      <c r="G664" s="6">
        <v>0.374</v>
      </c>
      <c r="H664" s="6">
        <v>333.73</v>
      </c>
      <c r="I664" s="6">
        <v>20.11</v>
      </c>
      <c r="J664" s="7">
        <v>6.4119999999999999</v>
      </c>
      <c r="K664" s="6">
        <v>318.45100000000002</v>
      </c>
      <c r="L664" s="6">
        <v>31.614999999999998</v>
      </c>
      <c r="M664" s="6">
        <v>11.022</v>
      </c>
      <c r="N664" s="6">
        <v>7.6779999999999999</v>
      </c>
      <c r="O664" s="6">
        <v>0.26400000000000001</v>
      </c>
      <c r="P664" s="6">
        <v>0.19700000000000001</v>
      </c>
      <c r="Q664" s="6">
        <v>8.0459999999999994</v>
      </c>
      <c r="R664" s="6">
        <v>0.27700000000000002</v>
      </c>
      <c r="S664" s="6">
        <v>0.20699999999999999</v>
      </c>
      <c r="T664" s="6">
        <v>90.917000000000002</v>
      </c>
      <c r="U664" s="6">
        <v>2.1920000000000002</v>
      </c>
      <c r="V664" s="6">
        <v>358.863</v>
      </c>
      <c r="W664" s="6">
        <v>8.6519999999999992</v>
      </c>
      <c r="X664" s="6">
        <v>0.29799999999999999</v>
      </c>
      <c r="Y664" s="6">
        <v>486.91</v>
      </c>
      <c r="Z664" s="6">
        <v>9537.5529999999999</v>
      </c>
      <c r="AA664" s="6">
        <v>12031.478999999999</v>
      </c>
      <c r="AB664" s="6">
        <v>3809.7179999999998</v>
      </c>
      <c r="AC664" s="6">
        <v>25.536000000000001</v>
      </c>
      <c r="AD664" s="6">
        <v>407.43900000000002</v>
      </c>
      <c r="AE664" s="6">
        <v>2496.1729999999998</v>
      </c>
      <c r="AF664" s="6">
        <v>4762.2579999999998</v>
      </c>
      <c r="AG664" s="6">
        <v>45.691000000000003</v>
      </c>
      <c r="AH664" s="6">
        <v>38938.438000000002</v>
      </c>
      <c r="AI664" s="6">
        <v>1.339</v>
      </c>
      <c r="AJ664" s="6">
        <v>2.069</v>
      </c>
      <c r="AK664" s="6">
        <v>0.05</v>
      </c>
      <c r="AL664" s="6">
        <v>45.048999999999999</v>
      </c>
      <c r="AM664" s="6">
        <v>1.0860000000000001</v>
      </c>
      <c r="AN664" s="6">
        <v>9.2690000000000001</v>
      </c>
      <c r="AO664" s="6">
        <v>8.8079999999999998</v>
      </c>
      <c r="AP664" s="6">
        <v>-15.279</v>
      </c>
      <c r="AQ664" s="6">
        <v>-0.36799999999999999</v>
      </c>
      <c r="AR664" s="6">
        <v>40.18</v>
      </c>
      <c r="AS664" s="6">
        <v>0.96899999999999997</v>
      </c>
      <c r="AT664" s="6">
        <v>23.02</v>
      </c>
      <c r="AU664" s="6">
        <v>0.55500000000000005</v>
      </c>
      <c r="AV664" s="6">
        <v>175.679</v>
      </c>
      <c r="AW664" s="6">
        <v>4.2359999999999998</v>
      </c>
      <c r="AX664" s="6">
        <v>0.108</v>
      </c>
      <c r="AY664" s="6">
        <v>4.4859999999999998</v>
      </c>
      <c r="AZ664" s="6">
        <v>1615.075</v>
      </c>
      <c r="BA664" s="6">
        <v>1.9510000000000001</v>
      </c>
      <c r="BB664" s="6">
        <v>1.27</v>
      </c>
      <c r="BC664" s="6">
        <v>1.012</v>
      </c>
      <c r="BD664" s="6">
        <v>0.93899999999999995</v>
      </c>
      <c r="BE664" s="6">
        <v>2.4380000000000002</v>
      </c>
      <c r="BF664" s="6">
        <v>0.86899999999999999</v>
      </c>
      <c r="BG664" s="6">
        <v>0.68899999999999995</v>
      </c>
      <c r="BH664" s="6">
        <v>0.7</v>
      </c>
      <c r="BI664" s="6">
        <v>0.22600000000000001</v>
      </c>
      <c r="BJ664" s="6">
        <v>0.309</v>
      </c>
      <c r="BK664" s="6">
        <v>0.38300000000000001</v>
      </c>
      <c r="BL664" s="6">
        <v>1.232</v>
      </c>
      <c r="BM664" s="6">
        <v>1.0209999999999999</v>
      </c>
      <c r="BN664" s="6">
        <v>0.69299999999999995</v>
      </c>
      <c r="BO664" s="6">
        <v>0.91800000000000004</v>
      </c>
      <c r="BP664" s="6">
        <v>-0.29499999999999998</v>
      </c>
      <c r="BQ664" s="6">
        <v>1.6919999999999999</v>
      </c>
      <c r="BR664" s="6">
        <v>2.0790000000000002</v>
      </c>
      <c r="BS664" s="6">
        <v>0.59299999999999997</v>
      </c>
      <c r="BT664" s="6">
        <v>2E-3</v>
      </c>
      <c r="BU664" s="6">
        <v>5.0000000000000001E-3</v>
      </c>
      <c r="BV664" s="6">
        <v>7.0000000000000001E-3</v>
      </c>
      <c r="BW664" s="6">
        <v>1E-3</v>
      </c>
      <c r="BX664" s="6">
        <v>365.33</v>
      </c>
      <c r="BY664" s="6">
        <v>384.45</v>
      </c>
      <c r="BZ664" s="6">
        <v>25.132999999999999</v>
      </c>
      <c r="CA664" s="6">
        <v>7.5309999999999997</v>
      </c>
    </row>
    <row r="665" spans="1:79" x14ac:dyDescent="0.25">
      <c r="A665" s="4" t="s">
        <v>61</v>
      </c>
      <c r="B665" s="4">
        <v>2003</v>
      </c>
      <c r="C665" s="4" t="s">
        <v>62</v>
      </c>
      <c r="D665" s="5">
        <v>42230268</v>
      </c>
      <c r="E665" s="5">
        <v>740000000000</v>
      </c>
      <c r="F665" s="6">
        <v>16.038</v>
      </c>
      <c r="G665" s="6">
        <v>0.38</v>
      </c>
      <c r="H665" s="6">
        <v>338.04599999999999</v>
      </c>
      <c r="I665" s="6">
        <v>4.3159999999999998</v>
      </c>
      <c r="J665" s="7">
        <v>1.2929999999999999</v>
      </c>
      <c r="K665" s="6">
        <v>324.12299999999999</v>
      </c>
      <c r="L665" s="6">
        <v>5.6710000000000003</v>
      </c>
      <c r="M665" s="6">
        <v>1.7809999999999999</v>
      </c>
      <c r="N665" s="6">
        <v>7.6749999999999998</v>
      </c>
      <c r="O665" s="6">
        <v>0.25800000000000001</v>
      </c>
      <c r="P665" s="6">
        <v>0.19</v>
      </c>
      <c r="Q665" s="6">
        <v>8.0050000000000008</v>
      </c>
      <c r="R665" s="6">
        <v>0.26900000000000002</v>
      </c>
      <c r="S665" s="6">
        <v>0.19800000000000001</v>
      </c>
      <c r="T665" s="6">
        <v>84.293000000000006</v>
      </c>
      <c r="U665" s="6">
        <v>1.996</v>
      </c>
      <c r="V665" s="6">
        <v>358.45</v>
      </c>
      <c r="W665" s="6">
        <v>8.4879999999999995</v>
      </c>
      <c r="X665" s="6">
        <v>0.28599999999999998</v>
      </c>
      <c r="Y665" s="6">
        <v>502.94799999999998</v>
      </c>
      <c r="Z665" s="6">
        <v>9875.5990000000002</v>
      </c>
      <c r="AA665" s="6">
        <v>12355.602999999999</v>
      </c>
      <c r="AB665" s="6">
        <v>3894.011</v>
      </c>
      <c r="AC665" s="6">
        <v>27.436</v>
      </c>
      <c r="AD665" s="6">
        <v>458.74200000000002</v>
      </c>
      <c r="AE665" s="6">
        <v>2482.25</v>
      </c>
      <c r="AF665" s="6">
        <v>4942.1970000000001</v>
      </c>
      <c r="AG665" s="6">
        <v>50.265000000000001</v>
      </c>
      <c r="AH665" s="6">
        <v>40418.156000000003</v>
      </c>
      <c r="AI665" s="6">
        <v>1.361</v>
      </c>
      <c r="AJ665" s="6">
        <v>1.9</v>
      </c>
      <c r="AK665" s="6">
        <v>4.4999999999999998E-2</v>
      </c>
      <c r="AL665" s="6">
        <v>51.302999999999997</v>
      </c>
      <c r="AM665" s="6">
        <v>1.2150000000000001</v>
      </c>
      <c r="AN665" s="6">
        <v>9.3160000000000007</v>
      </c>
      <c r="AO665" s="6">
        <v>8.8640000000000008</v>
      </c>
      <c r="AP665" s="6">
        <v>-13.923</v>
      </c>
      <c r="AQ665" s="6">
        <v>-0.33</v>
      </c>
      <c r="AR665" s="6">
        <v>40.17</v>
      </c>
      <c r="AS665" s="6">
        <v>0.95099999999999996</v>
      </c>
      <c r="AT665" s="6">
        <v>24.02</v>
      </c>
      <c r="AU665" s="6">
        <v>0.56899999999999995</v>
      </c>
      <c r="AV665" s="6">
        <v>179.93799999999999</v>
      </c>
      <c r="AW665" s="6">
        <v>4.2610000000000001</v>
      </c>
      <c r="AX665" s="6">
        <v>0.108</v>
      </c>
      <c r="AY665" s="6">
        <v>4.5730000000000004</v>
      </c>
      <c r="AZ665" s="6">
        <v>1706.87</v>
      </c>
      <c r="BA665" s="6">
        <v>1.8819999999999999</v>
      </c>
      <c r="BB665" s="6">
        <v>1.2230000000000001</v>
      </c>
      <c r="BC665" s="6">
        <v>0.97299999999999998</v>
      </c>
      <c r="BD665" s="6">
        <v>0.80100000000000005</v>
      </c>
      <c r="BE665" s="6">
        <v>2.4159999999999999</v>
      </c>
      <c r="BF665" s="6">
        <v>0.877</v>
      </c>
      <c r="BG665" s="6">
        <v>0.69399999999999995</v>
      </c>
      <c r="BH665" s="6">
        <v>0.70199999999999996</v>
      </c>
      <c r="BI665" s="6">
        <v>0.23699999999999999</v>
      </c>
      <c r="BJ665" s="6">
        <v>0.33500000000000002</v>
      </c>
      <c r="BK665" s="6">
        <v>0.377</v>
      </c>
      <c r="BL665" s="6">
        <v>1.2450000000000001</v>
      </c>
      <c r="BM665" s="6">
        <v>1.071</v>
      </c>
      <c r="BN665" s="6">
        <v>0.63500000000000001</v>
      </c>
      <c r="BO665" s="6">
        <v>1.01</v>
      </c>
      <c r="BP665" s="6">
        <v>-0.246</v>
      </c>
      <c r="BQ665" s="6">
        <v>1.6850000000000001</v>
      </c>
      <c r="BR665" s="6">
        <v>2.0750000000000002</v>
      </c>
      <c r="BS665" s="6">
        <v>0.59899999999999998</v>
      </c>
      <c r="BT665" s="6">
        <v>2E-3</v>
      </c>
      <c r="BU665" s="6">
        <v>5.0000000000000001E-3</v>
      </c>
      <c r="BV665" s="6">
        <v>7.0000000000000001E-3</v>
      </c>
      <c r="BW665" s="6">
        <v>1E-3</v>
      </c>
      <c r="BX665" s="6">
        <v>374.33</v>
      </c>
      <c r="BY665" s="6">
        <v>393.43</v>
      </c>
      <c r="BZ665" s="6">
        <v>20.404</v>
      </c>
      <c r="CA665" s="6">
        <v>6.0359999999999996</v>
      </c>
    </row>
    <row r="666" spans="1:79" x14ac:dyDescent="0.25">
      <c r="A666" s="4" t="s">
        <v>61</v>
      </c>
      <c r="B666" s="4">
        <v>2004</v>
      </c>
      <c r="C666" s="4" t="s">
        <v>62</v>
      </c>
      <c r="D666" s="5">
        <v>42959672</v>
      </c>
      <c r="E666" s="5">
        <v>800000000000</v>
      </c>
      <c r="F666" s="6">
        <v>16.292000000000002</v>
      </c>
      <c r="G666" s="6">
        <v>0.379</v>
      </c>
      <c r="H666" s="6">
        <v>354.82799999999997</v>
      </c>
      <c r="I666" s="6">
        <v>16.782</v>
      </c>
      <c r="J666" s="7">
        <v>4.9640000000000004</v>
      </c>
      <c r="K666" s="6">
        <v>336.654</v>
      </c>
      <c r="L666" s="6">
        <v>12.532</v>
      </c>
      <c r="M666" s="6">
        <v>3.8660000000000001</v>
      </c>
      <c r="N666" s="6">
        <v>7.8369999999999997</v>
      </c>
      <c r="O666" s="6">
        <v>0.25700000000000001</v>
      </c>
      <c r="P666" s="6">
        <v>0.19</v>
      </c>
      <c r="Q666" s="6">
        <v>8.26</v>
      </c>
      <c r="R666" s="6">
        <v>0.27100000000000002</v>
      </c>
      <c r="S666" s="6">
        <v>0.20100000000000001</v>
      </c>
      <c r="T666" s="6">
        <v>87.367000000000004</v>
      </c>
      <c r="U666" s="6">
        <v>2.0339999999999998</v>
      </c>
      <c r="V666" s="6">
        <v>385.57400000000001</v>
      </c>
      <c r="W666" s="6">
        <v>8.9749999999999996</v>
      </c>
      <c r="X666" s="6">
        <v>0.29499999999999998</v>
      </c>
      <c r="Y666" s="6">
        <v>519.24</v>
      </c>
      <c r="Z666" s="6">
        <v>10230.427</v>
      </c>
      <c r="AA666" s="6">
        <v>12692.257</v>
      </c>
      <c r="AB666" s="6">
        <v>3981.3789999999999</v>
      </c>
      <c r="AC666" s="6">
        <v>29.67</v>
      </c>
      <c r="AD666" s="6">
        <v>517.50400000000002</v>
      </c>
      <c r="AE666" s="6">
        <v>2464.076</v>
      </c>
      <c r="AF666" s="6">
        <v>5127.5860000000002</v>
      </c>
      <c r="AG666" s="6">
        <v>55.048000000000002</v>
      </c>
      <c r="AH666" s="6">
        <v>41185.832000000002</v>
      </c>
      <c r="AI666" s="6">
        <v>1.353</v>
      </c>
      <c r="AJ666" s="6">
        <v>2.234</v>
      </c>
      <c r="AK666" s="6">
        <v>5.1999999999999998E-2</v>
      </c>
      <c r="AL666" s="6">
        <v>58.762</v>
      </c>
      <c r="AM666" s="6">
        <v>1.3680000000000001</v>
      </c>
      <c r="AN666" s="6">
        <v>9.5329999999999995</v>
      </c>
      <c r="AO666" s="6">
        <v>9.0890000000000004</v>
      </c>
      <c r="AP666" s="6">
        <v>-18.172999999999998</v>
      </c>
      <c r="AQ666" s="6">
        <v>-0.42299999999999999</v>
      </c>
      <c r="AR666" s="6">
        <v>39.86</v>
      </c>
      <c r="AS666" s="6">
        <v>0.92800000000000005</v>
      </c>
      <c r="AT666" s="6">
        <v>23.3</v>
      </c>
      <c r="AU666" s="6">
        <v>0.54200000000000004</v>
      </c>
      <c r="AV666" s="6">
        <v>185.38900000000001</v>
      </c>
      <c r="AW666" s="6">
        <v>4.3150000000000004</v>
      </c>
      <c r="AX666" s="6">
        <v>0.111</v>
      </c>
      <c r="AY666" s="6">
        <v>4.7839999999999998</v>
      </c>
      <c r="AZ666" s="6">
        <v>1769.33</v>
      </c>
      <c r="BA666" s="6">
        <v>1.7889999999999999</v>
      </c>
      <c r="BB666" s="6">
        <v>1.2390000000000001</v>
      </c>
      <c r="BC666" s="6">
        <v>0.99</v>
      </c>
      <c r="BD666" s="6">
        <v>0.80400000000000005</v>
      </c>
      <c r="BE666" s="6">
        <v>2.3889999999999998</v>
      </c>
      <c r="BF666" s="6">
        <v>0.88600000000000001</v>
      </c>
      <c r="BG666" s="6">
        <v>0.7</v>
      </c>
      <c r="BH666" s="6">
        <v>0.70399999999999996</v>
      </c>
      <c r="BI666" s="6">
        <v>0.249</v>
      </c>
      <c r="BJ666" s="6">
        <v>0.36399999999999999</v>
      </c>
      <c r="BK666" s="6">
        <v>0.371</v>
      </c>
      <c r="BL666" s="6">
        <v>1.256</v>
      </c>
      <c r="BM666" s="6">
        <v>1.1180000000000001</v>
      </c>
      <c r="BN666" s="6">
        <v>0.69</v>
      </c>
      <c r="BO666" s="6">
        <v>1.1180000000000001</v>
      </c>
      <c r="BP666" s="6">
        <v>-0.33900000000000002</v>
      </c>
      <c r="BQ666" s="6">
        <v>1.679</v>
      </c>
      <c r="BR666" s="6">
        <v>2.0710000000000002</v>
      </c>
      <c r="BS666" s="6">
        <v>0.60499999999999998</v>
      </c>
      <c r="BT666" s="6">
        <v>2E-3</v>
      </c>
      <c r="BU666" s="6">
        <v>5.0000000000000001E-3</v>
      </c>
      <c r="BV666" s="6">
        <v>7.0000000000000001E-3</v>
      </c>
      <c r="BW666" s="6">
        <v>1E-3</v>
      </c>
      <c r="BX666" s="6">
        <v>390.45</v>
      </c>
      <c r="BY666" s="6">
        <v>409.54</v>
      </c>
      <c r="BZ666" s="6">
        <v>30.745999999999999</v>
      </c>
      <c r="CA666" s="6">
        <v>8.6649999999999991</v>
      </c>
    </row>
    <row r="667" spans="1:79" x14ac:dyDescent="0.25">
      <c r="A667" s="4" t="s">
        <v>61</v>
      </c>
      <c r="B667" s="4">
        <v>2005</v>
      </c>
      <c r="C667" s="4" t="s">
        <v>62</v>
      </c>
      <c r="D667" s="5">
        <v>43685372</v>
      </c>
      <c r="E667" s="5">
        <v>860000000000</v>
      </c>
      <c r="F667" s="6">
        <v>16.792000000000002</v>
      </c>
      <c r="G667" s="6">
        <v>0.38400000000000001</v>
      </c>
      <c r="H667" s="6">
        <v>370.06599999999997</v>
      </c>
      <c r="I667" s="6">
        <v>15.238</v>
      </c>
      <c r="J667" s="7">
        <v>4.2939999999999996</v>
      </c>
      <c r="K667" s="6">
        <v>347.53199999999998</v>
      </c>
      <c r="L667" s="6">
        <v>10.878</v>
      </c>
      <c r="M667" s="6">
        <v>3.2309999999999999</v>
      </c>
      <c r="N667" s="6">
        <v>7.9550000000000001</v>
      </c>
      <c r="O667" s="6">
        <v>0.255</v>
      </c>
      <c r="P667" s="6">
        <v>0.19500000000000001</v>
      </c>
      <c r="Q667" s="6">
        <v>8.4710000000000001</v>
      </c>
      <c r="R667" s="6">
        <v>0.27100000000000002</v>
      </c>
      <c r="S667" s="6">
        <v>0.20799999999999999</v>
      </c>
      <c r="T667" s="6">
        <v>87.766000000000005</v>
      </c>
      <c r="U667" s="6">
        <v>2.0089999999999999</v>
      </c>
      <c r="V667" s="6">
        <v>410.75099999999998</v>
      </c>
      <c r="W667" s="6">
        <v>9.4019999999999992</v>
      </c>
      <c r="X667" s="6">
        <v>0.30099999999999999</v>
      </c>
      <c r="Y667" s="6">
        <v>536.03200000000004</v>
      </c>
      <c r="Z667" s="6">
        <v>10600.492</v>
      </c>
      <c r="AA667" s="6">
        <v>13039.789000000001</v>
      </c>
      <c r="AB667" s="6">
        <v>4069.1439999999998</v>
      </c>
      <c r="AC667" s="6">
        <v>31.966000000000001</v>
      </c>
      <c r="AD667" s="6">
        <v>586.44200000000001</v>
      </c>
      <c r="AE667" s="6">
        <v>2441.5430000000001</v>
      </c>
      <c r="AF667" s="6">
        <v>5317.0379999999996</v>
      </c>
      <c r="AG667" s="6">
        <v>59.871000000000002</v>
      </c>
      <c r="AH667" s="6">
        <v>40779.031000000003</v>
      </c>
      <c r="AI667" s="6">
        <v>1.3049999999999999</v>
      </c>
      <c r="AJ667" s="6">
        <v>2.2970000000000002</v>
      </c>
      <c r="AK667" s="6">
        <v>5.2999999999999999E-2</v>
      </c>
      <c r="AL667" s="6">
        <v>68.938000000000002</v>
      </c>
      <c r="AM667" s="6">
        <v>1.5780000000000001</v>
      </c>
      <c r="AN667" s="6">
        <v>9.7089999999999996</v>
      </c>
      <c r="AO667" s="6">
        <v>9.2729999999999997</v>
      </c>
      <c r="AP667" s="6">
        <v>-22.533999999999999</v>
      </c>
      <c r="AQ667" s="6">
        <v>-0.51600000000000001</v>
      </c>
      <c r="AR667" s="6">
        <v>39.6</v>
      </c>
      <c r="AS667" s="6">
        <v>0.90600000000000003</v>
      </c>
      <c r="AT667" s="6">
        <v>21.95</v>
      </c>
      <c r="AU667" s="6">
        <v>0.502</v>
      </c>
      <c r="AV667" s="6">
        <v>189.452</v>
      </c>
      <c r="AW667" s="6">
        <v>4.3369999999999997</v>
      </c>
      <c r="AX667" s="6">
        <v>0.11</v>
      </c>
      <c r="AY667" s="6">
        <v>4.8220000000000001</v>
      </c>
      <c r="AZ667" s="6">
        <v>1781.4469999999999</v>
      </c>
      <c r="BA667" s="6">
        <v>1.7410000000000001</v>
      </c>
      <c r="BB667" s="6">
        <v>1.25</v>
      </c>
      <c r="BC667" s="6">
        <v>1.012</v>
      </c>
      <c r="BD667" s="6">
        <v>0.76</v>
      </c>
      <c r="BE667" s="6">
        <v>2.3620000000000001</v>
      </c>
      <c r="BF667" s="6">
        <v>0.89500000000000002</v>
      </c>
      <c r="BG667" s="6">
        <v>0.70599999999999996</v>
      </c>
      <c r="BH667" s="6">
        <v>0.70499999999999996</v>
      </c>
      <c r="BI667" s="6">
        <v>0.26100000000000001</v>
      </c>
      <c r="BJ667" s="6">
        <v>0.39800000000000002</v>
      </c>
      <c r="BK667" s="6">
        <v>0.36499999999999999</v>
      </c>
      <c r="BL667" s="6">
        <v>1.268</v>
      </c>
      <c r="BM667" s="6">
        <v>1.159</v>
      </c>
      <c r="BN667" s="6">
        <v>0.66600000000000004</v>
      </c>
      <c r="BO667" s="6">
        <v>1.2809999999999999</v>
      </c>
      <c r="BP667" s="6">
        <v>-0.47799999999999998</v>
      </c>
      <c r="BQ667" s="6">
        <v>1.7010000000000001</v>
      </c>
      <c r="BR667" s="6">
        <v>1.994</v>
      </c>
      <c r="BS667" s="6">
        <v>0.61</v>
      </c>
      <c r="BT667" s="6">
        <v>2E-3</v>
      </c>
      <c r="BU667" s="6">
        <v>5.0000000000000001E-3</v>
      </c>
      <c r="BV667" s="6">
        <v>8.0000000000000002E-3</v>
      </c>
      <c r="BW667" s="6">
        <v>1E-3</v>
      </c>
      <c r="BX667" s="6">
        <v>405.09</v>
      </c>
      <c r="BY667" s="6">
        <v>424.16</v>
      </c>
      <c r="BZ667" s="6">
        <v>40.685000000000002</v>
      </c>
      <c r="CA667" s="6">
        <v>10.994</v>
      </c>
    </row>
    <row r="668" spans="1:79" x14ac:dyDescent="0.25">
      <c r="A668" s="4" t="s">
        <v>61</v>
      </c>
      <c r="B668" s="4">
        <v>2006</v>
      </c>
      <c r="C668" s="4" t="s">
        <v>62</v>
      </c>
      <c r="D668" s="5">
        <v>44422824</v>
      </c>
      <c r="E668" s="5">
        <v>930000000000</v>
      </c>
      <c r="F668" s="6">
        <v>16.745000000000001</v>
      </c>
      <c r="G668" s="6">
        <v>0.377</v>
      </c>
      <c r="H668" s="6">
        <v>361.12</v>
      </c>
      <c r="I668" s="6">
        <v>-8.9450000000000003</v>
      </c>
      <c r="J668" s="7">
        <v>-2.4169999999999998</v>
      </c>
      <c r="K668" s="6">
        <v>335.54599999999999</v>
      </c>
      <c r="L668" s="6">
        <v>-11.987</v>
      </c>
      <c r="M668" s="6">
        <v>-3.4489999999999998</v>
      </c>
      <c r="N668" s="6">
        <v>7.5529999999999999</v>
      </c>
      <c r="O668" s="6">
        <v>0.23400000000000001</v>
      </c>
      <c r="P668" s="6">
        <v>0.186</v>
      </c>
      <c r="Q668" s="6">
        <v>8.1289999999999996</v>
      </c>
      <c r="R668" s="6">
        <v>0.252</v>
      </c>
      <c r="S668" s="6">
        <v>0.2</v>
      </c>
      <c r="T668" s="6">
        <v>77.951999999999998</v>
      </c>
      <c r="U668" s="6">
        <v>1.7549999999999999</v>
      </c>
      <c r="V668" s="6">
        <v>416.31</v>
      </c>
      <c r="W668" s="6">
        <v>9.3719999999999999</v>
      </c>
      <c r="X668" s="6">
        <v>0.28999999999999998</v>
      </c>
      <c r="Y668" s="6">
        <v>552.77599999999995</v>
      </c>
      <c r="Z668" s="6">
        <v>10961.611999999999</v>
      </c>
      <c r="AA668" s="6">
        <v>13375.334999999999</v>
      </c>
      <c r="AB668" s="6">
        <v>4147.0969999999998</v>
      </c>
      <c r="AC668" s="6">
        <v>34.383000000000003</v>
      </c>
      <c r="AD668" s="6">
        <v>660.48099999999999</v>
      </c>
      <c r="AE668" s="6">
        <v>2415.9679999999998</v>
      </c>
      <c r="AF668" s="6">
        <v>5501.92</v>
      </c>
      <c r="AG668" s="6">
        <v>64.956000000000003</v>
      </c>
      <c r="AH668" s="6">
        <v>40681.788999999997</v>
      </c>
      <c r="AI668" s="6">
        <v>1.26</v>
      </c>
      <c r="AJ668" s="6">
        <v>2.4159999999999999</v>
      </c>
      <c r="AK668" s="6">
        <v>5.3999999999999999E-2</v>
      </c>
      <c r="AL668" s="6">
        <v>74.037999999999997</v>
      </c>
      <c r="AM668" s="6">
        <v>1.667</v>
      </c>
      <c r="AN668" s="6">
        <v>9.4130000000000003</v>
      </c>
      <c r="AO668" s="6">
        <v>8.984</v>
      </c>
      <c r="AP668" s="6">
        <v>-25.574999999999999</v>
      </c>
      <c r="AQ668" s="6">
        <v>-0.57599999999999996</v>
      </c>
      <c r="AR668" s="6">
        <v>39.35</v>
      </c>
      <c r="AS668" s="6">
        <v>0.88600000000000001</v>
      </c>
      <c r="AT668" s="6">
        <v>22.31</v>
      </c>
      <c r="AU668" s="6">
        <v>0.502</v>
      </c>
      <c r="AV668" s="6">
        <v>184.88300000000001</v>
      </c>
      <c r="AW668" s="6">
        <v>4.1619999999999999</v>
      </c>
      <c r="AX668" s="6">
        <v>0.114</v>
      </c>
      <c r="AY668" s="6">
        <v>5.0860000000000003</v>
      </c>
      <c r="AZ668" s="6">
        <v>1807.2</v>
      </c>
      <c r="BA668" s="6">
        <v>1.5920000000000001</v>
      </c>
      <c r="BB668" s="6">
        <v>1.18</v>
      </c>
      <c r="BC668" s="6">
        <v>0.94099999999999995</v>
      </c>
      <c r="BD668" s="6">
        <v>0.64</v>
      </c>
      <c r="BE668" s="6">
        <v>2.3279999999999998</v>
      </c>
      <c r="BF668" s="6">
        <v>0.90300000000000002</v>
      </c>
      <c r="BG668" s="6">
        <v>0.71</v>
      </c>
      <c r="BH668" s="6">
        <v>0.70399999999999996</v>
      </c>
      <c r="BI668" s="6">
        <v>0.27300000000000002</v>
      </c>
      <c r="BJ668" s="6">
        <v>0.432</v>
      </c>
      <c r="BK668" s="6">
        <v>0.35899999999999999</v>
      </c>
      <c r="BL668" s="6">
        <v>1.278</v>
      </c>
      <c r="BM668" s="6">
        <v>1.1990000000000001</v>
      </c>
      <c r="BN668" s="6">
        <v>0.69699999999999995</v>
      </c>
      <c r="BO668" s="6">
        <v>1.3440000000000001</v>
      </c>
      <c r="BP668" s="6">
        <v>-0.504</v>
      </c>
      <c r="BQ668" s="6">
        <v>1.6439999999999999</v>
      </c>
      <c r="BR668" s="6">
        <v>2.0129999999999999</v>
      </c>
      <c r="BS668" s="6">
        <v>0.61499999999999999</v>
      </c>
      <c r="BT668" s="6">
        <v>2E-3</v>
      </c>
      <c r="BU668" s="6">
        <v>5.0000000000000001E-3</v>
      </c>
      <c r="BV668" s="6">
        <v>8.0000000000000002E-3</v>
      </c>
      <c r="BW668" s="6">
        <v>1E-3</v>
      </c>
      <c r="BX668" s="6">
        <v>399.09</v>
      </c>
      <c r="BY668" s="6">
        <v>418.15</v>
      </c>
      <c r="BZ668" s="6">
        <v>55.19</v>
      </c>
      <c r="CA668" s="6">
        <v>15.282999999999999</v>
      </c>
    </row>
    <row r="669" spans="1:79" x14ac:dyDescent="0.25">
      <c r="A669" s="4" t="s">
        <v>61</v>
      </c>
      <c r="B669" s="4">
        <v>2007</v>
      </c>
      <c r="C669" s="4" t="s">
        <v>62</v>
      </c>
      <c r="D669" s="5">
        <v>45245784</v>
      </c>
      <c r="E669" s="5">
        <v>1020000000000</v>
      </c>
      <c r="F669" s="6">
        <v>16.824000000000002</v>
      </c>
      <c r="G669" s="6">
        <v>0.372</v>
      </c>
      <c r="H669" s="6">
        <v>368.98599999999999</v>
      </c>
      <c r="I669" s="6">
        <v>7.8650000000000002</v>
      </c>
      <c r="J669" s="7">
        <v>2.1779999999999999</v>
      </c>
      <c r="K669" s="6">
        <v>344.98599999999999</v>
      </c>
      <c r="L669" s="6">
        <v>9.4410000000000007</v>
      </c>
      <c r="M669" s="6">
        <v>2.8140000000000001</v>
      </c>
      <c r="N669" s="6">
        <v>7.625</v>
      </c>
      <c r="O669" s="6">
        <v>0.23</v>
      </c>
      <c r="P669" s="6">
        <v>0.187</v>
      </c>
      <c r="Q669" s="6">
        <v>8.1549999999999994</v>
      </c>
      <c r="R669" s="6">
        <v>0.246</v>
      </c>
      <c r="S669" s="6">
        <v>0.2</v>
      </c>
      <c r="T669" s="6">
        <v>84.629000000000005</v>
      </c>
      <c r="U669" s="6">
        <v>1.87</v>
      </c>
      <c r="V669" s="6">
        <v>429.22699999999998</v>
      </c>
      <c r="W669" s="6">
        <v>9.4870000000000001</v>
      </c>
      <c r="X669" s="6">
        <v>0.28599999999999998</v>
      </c>
      <c r="Y669" s="6">
        <v>569.6</v>
      </c>
      <c r="Z669" s="6">
        <v>11330.598</v>
      </c>
      <c r="AA669" s="6">
        <v>13720.321</v>
      </c>
      <c r="AB669" s="6">
        <v>4231.7259999999997</v>
      </c>
      <c r="AC669" s="6">
        <v>36.948</v>
      </c>
      <c r="AD669" s="6">
        <v>736.13599999999997</v>
      </c>
      <c r="AE669" s="6">
        <v>2391.9690000000001</v>
      </c>
      <c r="AF669" s="6">
        <v>5686.415</v>
      </c>
      <c r="AG669" s="6">
        <v>69.774000000000001</v>
      </c>
      <c r="AH669" s="6">
        <v>40817.644999999997</v>
      </c>
      <c r="AI669" s="6">
        <v>1.232</v>
      </c>
      <c r="AJ669" s="6">
        <v>2.5649999999999999</v>
      </c>
      <c r="AK669" s="6">
        <v>5.7000000000000002E-2</v>
      </c>
      <c r="AL669" s="6">
        <v>75.656000000000006</v>
      </c>
      <c r="AM669" s="6">
        <v>1.6719999999999999</v>
      </c>
      <c r="AN669" s="6">
        <v>9.6029999999999998</v>
      </c>
      <c r="AO669" s="6">
        <v>9.18</v>
      </c>
      <c r="AP669" s="6">
        <v>-23.998999999999999</v>
      </c>
      <c r="AQ669" s="6">
        <v>-0.53</v>
      </c>
      <c r="AR669" s="6">
        <v>40.04</v>
      </c>
      <c r="AS669" s="6">
        <v>0.88500000000000001</v>
      </c>
      <c r="AT669" s="6">
        <v>22.86</v>
      </c>
      <c r="AU669" s="6">
        <v>0.505</v>
      </c>
      <c r="AV669" s="6">
        <v>184.494</v>
      </c>
      <c r="AW669" s="6">
        <v>4.0780000000000003</v>
      </c>
      <c r="AX669" s="6">
        <v>0.106</v>
      </c>
      <c r="AY669" s="6">
        <v>4.8170000000000002</v>
      </c>
      <c r="AZ669" s="6">
        <v>1846.826</v>
      </c>
      <c r="BA669" s="6">
        <v>1.49</v>
      </c>
      <c r="BB669" s="6">
        <v>1.171</v>
      </c>
      <c r="BC669" s="6">
        <v>0.96</v>
      </c>
      <c r="BD669" s="6">
        <v>0.66200000000000003</v>
      </c>
      <c r="BE669" s="6">
        <v>2.29</v>
      </c>
      <c r="BF669" s="6">
        <v>0.90900000000000003</v>
      </c>
      <c r="BG669" s="6">
        <v>0.71499999999999997</v>
      </c>
      <c r="BH669" s="6">
        <v>0.70299999999999996</v>
      </c>
      <c r="BI669" s="6">
        <v>0.28499999999999998</v>
      </c>
      <c r="BJ669" s="6">
        <v>0.46400000000000002</v>
      </c>
      <c r="BK669" s="6">
        <v>0.35299999999999998</v>
      </c>
      <c r="BL669" s="6">
        <v>1.2869999999999999</v>
      </c>
      <c r="BM669" s="6">
        <v>1.2290000000000001</v>
      </c>
      <c r="BN669" s="6">
        <v>0.70499999999999996</v>
      </c>
      <c r="BO669" s="6">
        <v>1.329</v>
      </c>
      <c r="BP669" s="6">
        <v>-0.54100000000000004</v>
      </c>
      <c r="BQ669" s="6">
        <v>1.635</v>
      </c>
      <c r="BR669" s="6">
        <v>1.8580000000000001</v>
      </c>
      <c r="BS669" s="6">
        <v>0.62</v>
      </c>
      <c r="BT669" s="6">
        <v>2E-3</v>
      </c>
      <c r="BU669" s="6">
        <v>5.0000000000000001E-3</v>
      </c>
      <c r="BV669" s="6">
        <v>8.0000000000000002E-3</v>
      </c>
      <c r="BW669" s="6">
        <v>1E-3</v>
      </c>
      <c r="BX669" s="6">
        <v>415.37</v>
      </c>
      <c r="BY669" s="6">
        <v>434.49</v>
      </c>
      <c r="BZ669" s="6">
        <v>60.241999999999997</v>
      </c>
      <c r="CA669" s="6">
        <v>16.326000000000001</v>
      </c>
    </row>
    <row r="670" spans="1:79" x14ac:dyDescent="0.25">
      <c r="A670" s="4" t="s">
        <v>61</v>
      </c>
      <c r="B670" s="4">
        <v>2008</v>
      </c>
      <c r="C670" s="4" t="s">
        <v>62</v>
      </c>
      <c r="D670" s="5">
        <v>45966544</v>
      </c>
      <c r="E670" s="5">
        <v>1080000000000</v>
      </c>
      <c r="F670" s="6">
        <v>14.388999999999999</v>
      </c>
      <c r="G670" s="6">
        <v>0.313</v>
      </c>
      <c r="H670" s="6">
        <v>337.18200000000002</v>
      </c>
      <c r="I670" s="6">
        <v>-31.803000000000001</v>
      </c>
      <c r="J670" s="7">
        <v>-8.6189999999999998</v>
      </c>
      <c r="K670" s="6">
        <v>313.29300000000001</v>
      </c>
      <c r="L670" s="6">
        <v>-31.693000000000001</v>
      </c>
      <c r="M670" s="6">
        <v>-9.1869999999999994</v>
      </c>
      <c r="N670" s="6">
        <v>6.8159999999999998</v>
      </c>
      <c r="O670" s="6">
        <v>0.20499999999999999</v>
      </c>
      <c r="P670" s="6">
        <v>0.17399999999999999</v>
      </c>
      <c r="Q670" s="6">
        <v>7.335</v>
      </c>
      <c r="R670" s="6">
        <v>0.221</v>
      </c>
      <c r="S670" s="6">
        <v>0.188</v>
      </c>
      <c r="T670" s="6">
        <v>59.334000000000003</v>
      </c>
      <c r="U670" s="6">
        <v>1.2909999999999999</v>
      </c>
      <c r="V670" s="6">
        <v>394.25799999999998</v>
      </c>
      <c r="W670" s="6">
        <v>8.577</v>
      </c>
      <c r="X670" s="6">
        <v>0.25800000000000001</v>
      </c>
      <c r="Y670" s="6">
        <v>583.99</v>
      </c>
      <c r="Z670" s="6">
        <v>11667.78</v>
      </c>
      <c r="AA670" s="6">
        <v>14033.615</v>
      </c>
      <c r="AB670" s="6">
        <v>4291.0600000000004</v>
      </c>
      <c r="AC670" s="6">
        <v>39.252000000000002</v>
      </c>
      <c r="AD670" s="6">
        <v>818.68799999999999</v>
      </c>
      <c r="AE670" s="6">
        <v>2368.08</v>
      </c>
      <c r="AF670" s="6">
        <v>5860.8879999999999</v>
      </c>
      <c r="AG670" s="6">
        <v>73.903000000000006</v>
      </c>
      <c r="AH670" s="6">
        <v>39067.870999999999</v>
      </c>
      <c r="AI670" s="6">
        <v>1.175</v>
      </c>
      <c r="AJ670" s="6">
        <v>2.3039999999999998</v>
      </c>
      <c r="AK670" s="6">
        <v>0.05</v>
      </c>
      <c r="AL670" s="6">
        <v>82.552000000000007</v>
      </c>
      <c r="AM670" s="6">
        <v>1.796</v>
      </c>
      <c r="AN670" s="6">
        <v>8.7279999999999998</v>
      </c>
      <c r="AO670" s="6">
        <v>8.3119999999999994</v>
      </c>
      <c r="AP670" s="6">
        <v>-23.888999999999999</v>
      </c>
      <c r="AQ670" s="6">
        <v>-0.52</v>
      </c>
      <c r="AR670" s="6">
        <v>38.47</v>
      </c>
      <c r="AS670" s="6">
        <v>0.83699999999999997</v>
      </c>
      <c r="AT670" s="6">
        <v>20.58</v>
      </c>
      <c r="AU670" s="6">
        <v>0.44800000000000001</v>
      </c>
      <c r="AV670" s="6">
        <v>174.47300000000001</v>
      </c>
      <c r="AW670" s="6">
        <v>3.7959999999999998</v>
      </c>
      <c r="AX670" s="6">
        <v>0.09</v>
      </c>
      <c r="AY670" s="6">
        <v>4.13</v>
      </c>
      <c r="AZ670" s="6">
        <v>1795.8150000000001</v>
      </c>
      <c r="BA670" s="6">
        <v>1.258</v>
      </c>
      <c r="BB670" s="6">
        <v>1.0509999999999999</v>
      </c>
      <c r="BC670" s="6">
        <v>0.85299999999999998</v>
      </c>
      <c r="BD670" s="6">
        <v>0.45</v>
      </c>
      <c r="BE670" s="6">
        <v>2.2440000000000002</v>
      </c>
      <c r="BF670" s="6">
        <v>0.91300000000000003</v>
      </c>
      <c r="BG670" s="6">
        <v>0.71799999999999997</v>
      </c>
      <c r="BH670" s="6">
        <v>0.69699999999999995</v>
      </c>
      <c r="BI670" s="6">
        <v>0.29399999999999998</v>
      </c>
      <c r="BJ670" s="6">
        <v>0.498</v>
      </c>
      <c r="BK670" s="6">
        <v>0.34699999999999998</v>
      </c>
      <c r="BL670" s="6">
        <v>1.294</v>
      </c>
      <c r="BM670" s="6">
        <v>1.2450000000000001</v>
      </c>
      <c r="BN670" s="6">
        <v>0.61599999999999999</v>
      </c>
      <c r="BO670" s="6">
        <v>1.4079999999999999</v>
      </c>
      <c r="BP670" s="6">
        <v>-0.51500000000000001</v>
      </c>
      <c r="BQ670" s="6">
        <v>1.5509999999999999</v>
      </c>
      <c r="BR670" s="6">
        <v>1.591</v>
      </c>
      <c r="BS670" s="6">
        <v>0.623</v>
      </c>
      <c r="BT670" s="6">
        <v>2E-3</v>
      </c>
      <c r="BU670" s="6">
        <v>6.0000000000000001E-3</v>
      </c>
      <c r="BV670" s="6">
        <v>8.0000000000000002E-3</v>
      </c>
      <c r="BW670" s="6">
        <v>1E-3</v>
      </c>
      <c r="BX670" s="6">
        <v>382.06</v>
      </c>
      <c r="BY670" s="6">
        <v>401.19</v>
      </c>
      <c r="BZ670" s="6">
        <v>57.076000000000001</v>
      </c>
      <c r="CA670" s="6">
        <v>16.927</v>
      </c>
    </row>
    <row r="671" spans="1:79" x14ac:dyDescent="0.25">
      <c r="A671" s="4" t="s">
        <v>61</v>
      </c>
      <c r="B671" s="4">
        <v>2009</v>
      </c>
      <c r="C671" s="4" t="s">
        <v>62</v>
      </c>
      <c r="D671" s="5">
        <v>46367772</v>
      </c>
      <c r="E671" s="5">
        <v>980000000000</v>
      </c>
      <c r="F671" s="6">
        <v>11.401999999999999</v>
      </c>
      <c r="G671" s="6">
        <v>0.246</v>
      </c>
      <c r="H671" s="6">
        <v>297.74799999999999</v>
      </c>
      <c r="I671" s="6">
        <v>-39.435000000000002</v>
      </c>
      <c r="J671" s="7">
        <v>-11.695</v>
      </c>
      <c r="K671" s="6">
        <v>275.214</v>
      </c>
      <c r="L671" s="6">
        <v>-38.079000000000001</v>
      </c>
      <c r="M671" s="6">
        <v>-12.154</v>
      </c>
      <c r="N671" s="6">
        <v>5.9349999999999996</v>
      </c>
      <c r="O671" s="6">
        <v>0.185</v>
      </c>
      <c r="P671" s="6">
        <v>0.16500000000000001</v>
      </c>
      <c r="Q671" s="6">
        <v>6.4210000000000003</v>
      </c>
      <c r="R671" s="6">
        <v>0.2</v>
      </c>
      <c r="S671" s="6">
        <v>0.17899999999999999</v>
      </c>
      <c r="T671" s="6">
        <v>45.081000000000003</v>
      </c>
      <c r="U671" s="6">
        <v>0.97199999999999998</v>
      </c>
      <c r="V671" s="6">
        <v>345.892</v>
      </c>
      <c r="W671" s="6">
        <v>7.46</v>
      </c>
      <c r="X671" s="6">
        <v>0.23300000000000001</v>
      </c>
      <c r="Y671" s="6">
        <v>595.39200000000005</v>
      </c>
      <c r="Z671" s="6">
        <v>11965.528</v>
      </c>
      <c r="AA671" s="6">
        <v>14308.829</v>
      </c>
      <c r="AB671" s="6">
        <v>4336.1409999999996</v>
      </c>
      <c r="AC671" s="6">
        <v>41.509</v>
      </c>
      <c r="AD671" s="6">
        <v>892.39800000000002</v>
      </c>
      <c r="AE671" s="6">
        <v>2345.5459999999998</v>
      </c>
      <c r="AF671" s="6">
        <v>6023.14</v>
      </c>
      <c r="AG671" s="6">
        <v>76.95</v>
      </c>
      <c r="AH671" s="6">
        <v>35904.375</v>
      </c>
      <c r="AI671" s="6">
        <v>1.1200000000000001</v>
      </c>
      <c r="AJ671" s="6">
        <v>2.2559999999999998</v>
      </c>
      <c r="AK671" s="6">
        <v>4.9000000000000002E-2</v>
      </c>
      <c r="AL671" s="6">
        <v>73.709999999999994</v>
      </c>
      <c r="AM671" s="6">
        <v>1.59</v>
      </c>
      <c r="AN671" s="6">
        <v>7.86</v>
      </c>
      <c r="AO671" s="6">
        <v>7.4470000000000001</v>
      </c>
      <c r="AP671" s="6">
        <v>-22.533999999999999</v>
      </c>
      <c r="AQ671" s="6">
        <v>-0.48599999999999999</v>
      </c>
      <c r="AR671" s="6">
        <v>40.17</v>
      </c>
      <c r="AS671" s="6">
        <v>0.86599999999999999</v>
      </c>
      <c r="AT671" s="6">
        <v>20.239999999999998</v>
      </c>
      <c r="AU671" s="6">
        <v>0.437</v>
      </c>
      <c r="AV671" s="6">
        <v>162.25200000000001</v>
      </c>
      <c r="AW671" s="6">
        <v>3.4990000000000001</v>
      </c>
      <c r="AX671" s="6">
        <v>6.6000000000000003E-2</v>
      </c>
      <c r="AY671" s="6">
        <v>3.0470000000000002</v>
      </c>
      <c r="AZ671" s="6">
        <v>1664.806</v>
      </c>
      <c r="BA671" s="6">
        <v>0.97</v>
      </c>
      <c r="BB671" s="6">
        <v>0.94299999999999995</v>
      </c>
      <c r="BC671" s="6">
        <v>0.752</v>
      </c>
      <c r="BD671" s="6">
        <v>0.34599999999999997</v>
      </c>
      <c r="BE671" s="6">
        <v>2.1890000000000001</v>
      </c>
      <c r="BF671" s="6">
        <v>0.91400000000000003</v>
      </c>
      <c r="BG671" s="6">
        <v>0.71799999999999997</v>
      </c>
      <c r="BH671" s="6">
        <v>0.69</v>
      </c>
      <c r="BI671" s="6">
        <v>0.30299999999999999</v>
      </c>
      <c r="BJ671" s="6">
        <v>0.52400000000000002</v>
      </c>
      <c r="BK671" s="6">
        <v>0.34100000000000003</v>
      </c>
      <c r="BL671" s="6">
        <v>1.298</v>
      </c>
      <c r="BM671" s="6">
        <v>1.2450000000000001</v>
      </c>
      <c r="BN671" s="6">
        <v>0.59499999999999997</v>
      </c>
      <c r="BO671" s="6">
        <v>1.2809999999999999</v>
      </c>
      <c r="BP671" s="6">
        <v>-0.44800000000000001</v>
      </c>
      <c r="BQ671" s="6">
        <v>1.4750000000000001</v>
      </c>
      <c r="BR671" s="6">
        <v>1.2509999999999999</v>
      </c>
      <c r="BS671" s="6">
        <v>0.625</v>
      </c>
      <c r="BT671" s="6">
        <v>2E-3</v>
      </c>
      <c r="BU671" s="6">
        <v>6.0000000000000001E-3</v>
      </c>
      <c r="BV671" s="6">
        <v>8.0000000000000002E-3</v>
      </c>
      <c r="BW671" s="6">
        <v>1E-3</v>
      </c>
      <c r="BX671" s="6">
        <v>345.31</v>
      </c>
      <c r="BY671" s="6">
        <v>364.43</v>
      </c>
      <c r="BZ671" s="6">
        <v>48.143999999999998</v>
      </c>
      <c r="CA671" s="6">
        <v>16.170000000000002</v>
      </c>
    </row>
    <row r="672" spans="1:79" x14ac:dyDescent="0.25">
      <c r="A672" s="4" t="s">
        <v>61</v>
      </c>
      <c r="B672" s="4">
        <v>2010</v>
      </c>
      <c r="C672" s="4" t="s">
        <v>62</v>
      </c>
      <c r="D672" s="5">
        <v>46572776</v>
      </c>
      <c r="E672" s="5">
        <v>1020000000000</v>
      </c>
      <c r="F672" s="6">
        <v>11.196999999999999</v>
      </c>
      <c r="G672" s="6">
        <v>0.24</v>
      </c>
      <c r="H672" s="6">
        <v>284.28300000000002</v>
      </c>
      <c r="I672" s="6">
        <v>-13.465</v>
      </c>
      <c r="J672" s="7">
        <v>-4.5220000000000002</v>
      </c>
      <c r="K672" s="6">
        <v>255.77699999999999</v>
      </c>
      <c r="L672" s="6">
        <v>-19.437000000000001</v>
      </c>
      <c r="M672" s="6">
        <v>-7.0629999999999997</v>
      </c>
      <c r="N672" s="6">
        <v>5.492</v>
      </c>
      <c r="O672" s="6">
        <v>0.17100000000000001</v>
      </c>
      <c r="P672" s="6">
        <v>0.15</v>
      </c>
      <c r="Q672" s="6">
        <v>6.1040000000000001</v>
      </c>
      <c r="R672" s="6">
        <v>0.19</v>
      </c>
      <c r="S672" s="6">
        <v>0.16600000000000001</v>
      </c>
      <c r="T672" s="6">
        <v>36.351999999999997</v>
      </c>
      <c r="U672" s="6">
        <v>0.78100000000000003</v>
      </c>
      <c r="V672" s="6">
        <v>328.07400000000001</v>
      </c>
      <c r="W672" s="6">
        <v>7.0439999999999996</v>
      </c>
      <c r="X672" s="6">
        <v>0.219</v>
      </c>
      <c r="Y672" s="6">
        <v>606.58900000000006</v>
      </c>
      <c r="Z672" s="6">
        <v>12249.811</v>
      </c>
      <c r="AA672" s="6">
        <v>14564.605</v>
      </c>
      <c r="AB672" s="6">
        <v>4372.4930000000004</v>
      </c>
      <c r="AC672" s="6">
        <v>43.787999999999997</v>
      </c>
      <c r="AD672" s="6">
        <v>966.05700000000002</v>
      </c>
      <c r="AE672" s="6">
        <v>2317.04</v>
      </c>
      <c r="AF672" s="6">
        <v>6180.7860000000001</v>
      </c>
      <c r="AG672" s="6">
        <v>80.097999999999999</v>
      </c>
      <c r="AH672" s="6">
        <v>36714.199000000001</v>
      </c>
      <c r="AI672" s="6">
        <v>1.141</v>
      </c>
      <c r="AJ672" s="6">
        <v>2.2799999999999998</v>
      </c>
      <c r="AK672" s="6">
        <v>4.9000000000000002E-2</v>
      </c>
      <c r="AL672" s="6">
        <v>73.659000000000006</v>
      </c>
      <c r="AM672" s="6">
        <v>1.5820000000000001</v>
      </c>
      <c r="AN672" s="6">
        <v>7.4989999999999997</v>
      </c>
      <c r="AO672" s="6">
        <v>7.0880000000000001</v>
      </c>
      <c r="AP672" s="6">
        <v>-28.506</v>
      </c>
      <c r="AQ672" s="6">
        <v>-0.61199999999999999</v>
      </c>
      <c r="AR672" s="6">
        <v>38.590000000000003</v>
      </c>
      <c r="AS672" s="6">
        <v>0.82899999999999996</v>
      </c>
      <c r="AT672" s="6">
        <v>20.7</v>
      </c>
      <c r="AU672" s="6">
        <v>0.44400000000000001</v>
      </c>
      <c r="AV672" s="6">
        <v>157.64699999999999</v>
      </c>
      <c r="AW672" s="6">
        <v>3.3849999999999998</v>
      </c>
      <c r="AX672" s="6">
        <v>6.8000000000000005E-2</v>
      </c>
      <c r="AY672" s="6">
        <v>3.1480000000000001</v>
      </c>
      <c r="AZ672" s="6">
        <v>1709.8820000000001</v>
      </c>
      <c r="BA672" s="6">
        <v>0.89200000000000002</v>
      </c>
      <c r="BB672" s="6">
        <v>0.85199999999999998</v>
      </c>
      <c r="BC672" s="6">
        <v>0.67</v>
      </c>
      <c r="BD672" s="6">
        <v>0.26100000000000001</v>
      </c>
      <c r="BE672" s="6">
        <v>2.1320000000000001</v>
      </c>
      <c r="BF672" s="6">
        <v>0.91200000000000003</v>
      </c>
      <c r="BG672" s="6">
        <v>0.71699999999999997</v>
      </c>
      <c r="BH672" s="6">
        <v>0.68100000000000005</v>
      </c>
      <c r="BI672" s="6">
        <v>0.311</v>
      </c>
      <c r="BJ672" s="6">
        <v>0.54800000000000004</v>
      </c>
      <c r="BK672" s="6">
        <v>0.33500000000000002</v>
      </c>
      <c r="BL672" s="6">
        <v>1.3</v>
      </c>
      <c r="BM672" s="6">
        <v>1.246</v>
      </c>
      <c r="BN672" s="6">
        <v>0.59699999999999998</v>
      </c>
      <c r="BO672" s="6">
        <v>1.1890000000000001</v>
      </c>
      <c r="BP672" s="6">
        <v>-0.58899999999999997</v>
      </c>
      <c r="BQ672" s="6">
        <v>1.3879999999999999</v>
      </c>
      <c r="BR672" s="6">
        <v>1.28</v>
      </c>
      <c r="BS672" s="6">
        <v>0.626</v>
      </c>
      <c r="BT672" s="6">
        <v>2E-3</v>
      </c>
      <c r="BU672" s="6">
        <v>6.0000000000000001E-3</v>
      </c>
      <c r="BV672" s="6">
        <v>8.0000000000000002E-3</v>
      </c>
      <c r="BW672" s="6">
        <v>1E-3</v>
      </c>
      <c r="BX672" s="6">
        <v>330.13</v>
      </c>
      <c r="BY672" s="6">
        <v>349.27</v>
      </c>
      <c r="BZ672" s="6">
        <v>43.792000000000002</v>
      </c>
      <c r="CA672" s="6">
        <v>15.404</v>
      </c>
    </row>
    <row r="673" spans="1:79" x14ac:dyDescent="0.25">
      <c r="A673" s="4" t="s">
        <v>61</v>
      </c>
      <c r="B673" s="4">
        <v>2011</v>
      </c>
      <c r="C673" s="4" t="s">
        <v>62</v>
      </c>
      <c r="D673" s="5">
        <v>46729232</v>
      </c>
      <c r="E673" s="5">
        <v>1060000000000</v>
      </c>
      <c r="F673" s="6">
        <v>9.5229999999999997</v>
      </c>
      <c r="G673" s="6">
        <v>0.20399999999999999</v>
      </c>
      <c r="H673" s="6">
        <v>285.13200000000001</v>
      </c>
      <c r="I673" s="6">
        <v>0.85</v>
      </c>
      <c r="J673" s="7">
        <v>0.29899999999999999</v>
      </c>
      <c r="K673" s="6">
        <v>297.58999999999997</v>
      </c>
      <c r="L673" s="6">
        <v>41.813000000000002</v>
      </c>
      <c r="M673" s="6">
        <v>16.347000000000001</v>
      </c>
      <c r="N673" s="6">
        <v>6.3680000000000003</v>
      </c>
      <c r="O673" s="6">
        <v>0.19900000000000001</v>
      </c>
      <c r="P673" s="6">
        <v>0.17699999999999999</v>
      </c>
      <c r="Q673" s="6">
        <v>6.1020000000000003</v>
      </c>
      <c r="R673" s="6">
        <v>0.191</v>
      </c>
      <c r="S673" s="6">
        <v>0.17</v>
      </c>
      <c r="T673" s="6">
        <v>54.215000000000003</v>
      </c>
      <c r="U673" s="6">
        <v>1.1599999999999999</v>
      </c>
      <c r="V673" s="6">
        <v>321.24</v>
      </c>
      <c r="W673" s="6">
        <v>6.875</v>
      </c>
      <c r="X673" s="6">
        <v>0.215</v>
      </c>
      <c r="Y673" s="6">
        <v>616.11199999999997</v>
      </c>
      <c r="Z673" s="6">
        <v>12534.942999999999</v>
      </c>
      <c r="AA673" s="6">
        <v>14862.195</v>
      </c>
      <c r="AB673" s="6">
        <v>4426.7079999999996</v>
      </c>
      <c r="AC673" s="6">
        <v>46.527000000000001</v>
      </c>
      <c r="AD673" s="6">
        <v>1034.117</v>
      </c>
      <c r="AE673" s="6">
        <v>2329.498</v>
      </c>
      <c r="AF673" s="6">
        <v>6328.1</v>
      </c>
      <c r="AG673" s="6">
        <v>83.379000000000005</v>
      </c>
      <c r="AH673" s="6">
        <v>35901.07</v>
      </c>
      <c r="AI673" s="6">
        <v>1.1220000000000001</v>
      </c>
      <c r="AJ673" s="6">
        <v>2.7389999999999999</v>
      </c>
      <c r="AK673" s="6">
        <v>5.8999999999999997E-2</v>
      </c>
      <c r="AL673" s="6">
        <v>68.06</v>
      </c>
      <c r="AM673" s="6">
        <v>1.456</v>
      </c>
      <c r="AN673" s="6">
        <v>7.4630000000000001</v>
      </c>
      <c r="AO673" s="6">
        <v>7.2949999999999999</v>
      </c>
      <c r="AP673" s="6">
        <v>12.458</v>
      </c>
      <c r="AQ673" s="6">
        <v>0.26700000000000002</v>
      </c>
      <c r="AR673" s="6">
        <v>38.44</v>
      </c>
      <c r="AS673" s="6">
        <v>0.82299999999999995</v>
      </c>
      <c r="AT673" s="6">
        <v>19.649999999999999</v>
      </c>
      <c r="AU673" s="6">
        <v>0.42099999999999999</v>
      </c>
      <c r="AV673" s="6">
        <v>147.31399999999999</v>
      </c>
      <c r="AW673" s="6">
        <v>3.1520000000000001</v>
      </c>
      <c r="AX673" s="6">
        <v>7.0000000000000007E-2</v>
      </c>
      <c r="AY673" s="6">
        <v>3.2810000000000001</v>
      </c>
      <c r="AZ673" s="6">
        <v>1677.6289999999999</v>
      </c>
      <c r="BA673" s="6">
        <v>0.70499999999999996</v>
      </c>
      <c r="BB673" s="6">
        <v>0.82699999999999996</v>
      </c>
      <c r="BC673" s="6">
        <v>0.754</v>
      </c>
      <c r="BD673" s="6">
        <v>0.36799999999999999</v>
      </c>
      <c r="BE673" s="6">
        <v>2.0670000000000002</v>
      </c>
      <c r="BF673" s="6">
        <v>0.91</v>
      </c>
      <c r="BG673" s="6">
        <v>0.71799999999999997</v>
      </c>
      <c r="BH673" s="6">
        <v>0.67400000000000004</v>
      </c>
      <c r="BI673" s="6">
        <v>0.32200000000000001</v>
      </c>
      <c r="BJ673" s="6">
        <v>0.56599999999999995</v>
      </c>
      <c r="BK673" s="6">
        <v>0.33400000000000002</v>
      </c>
      <c r="BL673" s="6">
        <v>1.3</v>
      </c>
      <c r="BM673" s="6">
        <v>1.244</v>
      </c>
      <c r="BN673" s="6">
        <v>0.74</v>
      </c>
      <c r="BO673" s="6">
        <v>1.069</v>
      </c>
      <c r="BP673" s="6">
        <v>0.251</v>
      </c>
      <c r="BQ673" s="6">
        <v>1.294</v>
      </c>
      <c r="BR673" s="6">
        <v>1.194</v>
      </c>
      <c r="BS673" s="6">
        <v>0.627</v>
      </c>
      <c r="BT673" s="6">
        <v>2E-3</v>
      </c>
      <c r="BU673" s="6">
        <v>6.0000000000000001E-3</v>
      </c>
      <c r="BV673" s="6">
        <v>8.9999999999999993E-3</v>
      </c>
      <c r="BW673" s="6">
        <v>1E-3</v>
      </c>
      <c r="BX673" s="6">
        <v>340.89</v>
      </c>
      <c r="BY673" s="6">
        <v>348.74</v>
      </c>
      <c r="BZ673" s="6">
        <v>36.107999999999997</v>
      </c>
      <c r="CA673" s="6">
        <v>12.664</v>
      </c>
    </row>
    <row r="674" spans="1:79" x14ac:dyDescent="0.25">
      <c r="A674" s="4" t="s">
        <v>61</v>
      </c>
      <c r="B674" s="4">
        <v>2012</v>
      </c>
      <c r="C674" s="4" t="s">
        <v>62</v>
      </c>
      <c r="D674" s="5">
        <v>46756084</v>
      </c>
      <c r="E674" s="5">
        <v>1050000000000</v>
      </c>
      <c r="F674" s="6">
        <v>8.7539999999999996</v>
      </c>
      <c r="G674" s="6">
        <v>0.187</v>
      </c>
      <c r="H674" s="6">
        <v>279.38499999999999</v>
      </c>
      <c r="I674" s="6">
        <v>-5.7469999999999999</v>
      </c>
      <c r="J674" s="7">
        <v>-2.016</v>
      </c>
      <c r="K674" s="6">
        <v>263.81299999999999</v>
      </c>
      <c r="L674" s="6">
        <v>-33.777000000000001</v>
      </c>
      <c r="M674" s="6">
        <v>-11.35</v>
      </c>
      <c r="N674" s="6">
        <v>5.6420000000000003</v>
      </c>
      <c r="O674" s="6">
        <v>0.18099999999999999</v>
      </c>
      <c r="P674" s="6">
        <v>0.158</v>
      </c>
      <c r="Q674" s="6">
        <v>5.9749999999999996</v>
      </c>
      <c r="R674" s="6">
        <v>0.192</v>
      </c>
      <c r="S674" s="6">
        <v>0.16700000000000001</v>
      </c>
      <c r="T674" s="6">
        <v>63.253</v>
      </c>
      <c r="U674" s="6">
        <v>1.353</v>
      </c>
      <c r="V674" s="6">
        <v>296.28100000000001</v>
      </c>
      <c r="W674" s="6">
        <v>6.3369999999999997</v>
      </c>
      <c r="X674" s="6">
        <v>0.20399999999999999</v>
      </c>
      <c r="Y674" s="6">
        <v>624.86599999999999</v>
      </c>
      <c r="Z674" s="6">
        <v>12814.329</v>
      </c>
      <c r="AA674" s="6">
        <v>15126.009</v>
      </c>
      <c r="AB674" s="6">
        <v>4489.9610000000002</v>
      </c>
      <c r="AC674" s="6">
        <v>49.906999999999996</v>
      </c>
      <c r="AD674" s="6">
        <v>1099.2329999999999</v>
      </c>
      <c r="AE674" s="6">
        <v>2313.9259999999999</v>
      </c>
      <c r="AF674" s="6">
        <v>6464.0630000000001</v>
      </c>
      <c r="AG674" s="6">
        <v>86.298000000000002</v>
      </c>
      <c r="AH674" s="6">
        <v>35681.476999999999</v>
      </c>
      <c r="AI674" s="6">
        <v>1.1479999999999999</v>
      </c>
      <c r="AJ674" s="6">
        <v>3.379</v>
      </c>
      <c r="AK674" s="6">
        <v>7.1999999999999995E-2</v>
      </c>
      <c r="AL674" s="6">
        <v>65.114999999999995</v>
      </c>
      <c r="AM674" s="6">
        <v>1.393</v>
      </c>
      <c r="AN674" s="6">
        <v>7.3220000000000001</v>
      </c>
      <c r="AO674" s="6">
        <v>7.1550000000000002</v>
      </c>
      <c r="AP674" s="6">
        <v>-15.571999999999999</v>
      </c>
      <c r="AQ674" s="6">
        <v>-0.33300000000000002</v>
      </c>
      <c r="AR674" s="6">
        <v>37.74</v>
      </c>
      <c r="AS674" s="6">
        <v>0.80700000000000005</v>
      </c>
      <c r="AT674" s="6">
        <v>19.02</v>
      </c>
      <c r="AU674" s="6">
        <v>0.40699999999999997</v>
      </c>
      <c r="AV674" s="6">
        <v>135.964</v>
      </c>
      <c r="AW674" s="6">
        <v>2.9079999999999999</v>
      </c>
      <c r="AX674" s="6">
        <v>6.2E-2</v>
      </c>
      <c r="AY674" s="6">
        <v>2.92</v>
      </c>
      <c r="AZ674" s="6">
        <v>1668.326</v>
      </c>
      <c r="BA674" s="6">
        <v>0.63200000000000001</v>
      </c>
      <c r="BB674" s="6">
        <v>0.79800000000000004</v>
      </c>
      <c r="BC674" s="6">
        <v>0.66200000000000003</v>
      </c>
      <c r="BD674" s="6">
        <v>0.42399999999999999</v>
      </c>
      <c r="BE674" s="6">
        <v>2.004</v>
      </c>
      <c r="BF674" s="6">
        <v>0.90700000000000003</v>
      </c>
      <c r="BG674" s="6">
        <v>0.71699999999999997</v>
      </c>
      <c r="BH674" s="6">
        <v>0.66800000000000004</v>
      </c>
      <c r="BI674" s="6">
        <v>0.33600000000000002</v>
      </c>
      <c r="BJ674" s="6">
        <v>0.58099999999999996</v>
      </c>
      <c r="BK674" s="6">
        <v>0.33</v>
      </c>
      <c r="BL674" s="6">
        <v>1.2969999999999999</v>
      </c>
      <c r="BM674" s="6">
        <v>1.2370000000000001</v>
      </c>
      <c r="BN674" s="6">
        <v>0.88800000000000001</v>
      </c>
      <c r="BO674" s="6">
        <v>1.002</v>
      </c>
      <c r="BP674" s="6">
        <v>-0.32300000000000001</v>
      </c>
      <c r="BQ674" s="6">
        <v>1.1779999999999999</v>
      </c>
      <c r="BR674" s="6">
        <v>1.0569999999999999</v>
      </c>
      <c r="BS674" s="6">
        <v>0.626</v>
      </c>
      <c r="BT674" s="6">
        <v>2E-3</v>
      </c>
      <c r="BU674" s="6">
        <v>6.0000000000000001E-3</v>
      </c>
      <c r="BV674" s="6">
        <v>8.9999999999999993E-3</v>
      </c>
      <c r="BW674" s="6">
        <v>1E-3</v>
      </c>
      <c r="BX674" s="6">
        <v>334.52</v>
      </c>
      <c r="BY674" s="6">
        <v>342.35</v>
      </c>
      <c r="BZ674" s="6">
        <v>16.896000000000001</v>
      </c>
      <c r="CA674" s="6">
        <v>6.048</v>
      </c>
    </row>
    <row r="675" spans="1:79" x14ac:dyDescent="0.25">
      <c r="A675" s="4" t="s">
        <v>61</v>
      </c>
      <c r="B675" s="4">
        <v>2013</v>
      </c>
      <c r="C675" s="4" t="s">
        <v>62</v>
      </c>
      <c r="D675" s="5">
        <v>46603460</v>
      </c>
      <c r="E675" s="5">
        <v>1060000000000</v>
      </c>
      <c r="F675" s="6">
        <v>7.6420000000000003</v>
      </c>
      <c r="G675" s="6">
        <v>0.16400000000000001</v>
      </c>
      <c r="H675" s="6">
        <v>253.10300000000001</v>
      </c>
      <c r="I675" s="6">
        <v>-26.282</v>
      </c>
      <c r="J675" s="7">
        <v>-9.407</v>
      </c>
      <c r="K675" s="6">
        <v>238.483</v>
      </c>
      <c r="L675" s="6">
        <v>-25.33</v>
      </c>
      <c r="M675" s="6">
        <v>-9.6010000000000009</v>
      </c>
      <c r="N675" s="6">
        <v>5.117</v>
      </c>
      <c r="O675" s="6">
        <v>0.16700000000000001</v>
      </c>
      <c r="P675" s="6">
        <v>0.15</v>
      </c>
      <c r="Q675" s="6">
        <v>5.431</v>
      </c>
      <c r="R675" s="6">
        <v>0.17699999999999999</v>
      </c>
      <c r="S675" s="6">
        <v>0.16</v>
      </c>
      <c r="T675" s="6">
        <v>49.191000000000003</v>
      </c>
      <c r="U675" s="6">
        <v>1.056</v>
      </c>
      <c r="V675" s="6">
        <v>276.69299999999998</v>
      </c>
      <c r="W675" s="6">
        <v>5.9370000000000003</v>
      </c>
      <c r="X675" s="6">
        <v>0.19400000000000001</v>
      </c>
      <c r="Y675" s="6">
        <v>632.50800000000004</v>
      </c>
      <c r="Z675" s="6">
        <v>13067.431</v>
      </c>
      <c r="AA675" s="6">
        <v>15364.491</v>
      </c>
      <c r="AB675" s="6">
        <v>4539.152</v>
      </c>
      <c r="AC675" s="6">
        <v>53.741</v>
      </c>
      <c r="AD675" s="6">
        <v>1158.33</v>
      </c>
      <c r="AE675" s="6">
        <v>2299.306</v>
      </c>
      <c r="AF675" s="6">
        <v>6594.53</v>
      </c>
      <c r="AG675" s="6">
        <v>89.17</v>
      </c>
      <c r="AH675" s="6">
        <v>34008.008000000002</v>
      </c>
      <c r="AI675" s="6">
        <v>1.109</v>
      </c>
      <c r="AJ675" s="6">
        <v>3.835</v>
      </c>
      <c r="AK675" s="6">
        <v>8.2000000000000003E-2</v>
      </c>
      <c r="AL675" s="6">
        <v>59.097000000000001</v>
      </c>
      <c r="AM675" s="6">
        <v>1.268</v>
      </c>
      <c r="AN675" s="6">
        <v>6.78</v>
      </c>
      <c r="AO675" s="6">
        <v>6.6120000000000001</v>
      </c>
      <c r="AP675" s="6">
        <v>-14.619</v>
      </c>
      <c r="AQ675" s="6">
        <v>-0.314</v>
      </c>
      <c r="AR675" s="6">
        <v>37.19</v>
      </c>
      <c r="AS675" s="6">
        <v>0.79800000000000004</v>
      </c>
      <c r="AT675" s="6">
        <v>19.57</v>
      </c>
      <c r="AU675" s="6">
        <v>0.42</v>
      </c>
      <c r="AV675" s="6">
        <v>130.46600000000001</v>
      </c>
      <c r="AW675" s="6">
        <v>2.8</v>
      </c>
      <c r="AX675" s="6">
        <v>6.2E-2</v>
      </c>
      <c r="AY675" s="6">
        <v>2.8719999999999999</v>
      </c>
      <c r="AZ675" s="6">
        <v>1584.8910000000001</v>
      </c>
      <c r="BA675" s="6">
        <v>0.52900000000000003</v>
      </c>
      <c r="BB675" s="6">
        <v>0.71699999999999997</v>
      </c>
      <c r="BC675" s="6">
        <v>0.59699999999999998</v>
      </c>
      <c r="BD675" s="6">
        <v>0.32700000000000001</v>
      </c>
      <c r="BE675" s="6">
        <v>1.9379999999999999</v>
      </c>
      <c r="BF675" s="6">
        <v>0.90300000000000002</v>
      </c>
      <c r="BG675" s="6">
        <v>0.71499999999999997</v>
      </c>
      <c r="BH675" s="6">
        <v>0.66100000000000003</v>
      </c>
      <c r="BI675" s="6">
        <v>0.35299999999999998</v>
      </c>
      <c r="BJ675" s="6">
        <v>0.59099999999999997</v>
      </c>
      <c r="BK675" s="6">
        <v>0.32500000000000001</v>
      </c>
      <c r="BL675" s="6">
        <v>1.2929999999999999</v>
      </c>
      <c r="BM675" s="6">
        <v>1.226</v>
      </c>
      <c r="BN675" s="6">
        <v>0.98899999999999999</v>
      </c>
      <c r="BO675" s="6">
        <v>0.90300000000000002</v>
      </c>
      <c r="BP675" s="6">
        <v>-0.316</v>
      </c>
      <c r="BQ675" s="6">
        <v>1.1220000000000001</v>
      </c>
      <c r="BR675" s="6">
        <v>0.97599999999999998</v>
      </c>
      <c r="BS675" s="6">
        <v>0.625</v>
      </c>
      <c r="BT675" s="6">
        <v>2E-3</v>
      </c>
      <c r="BU675" s="6">
        <v>6.0000000000000001E-3</v>
      </c>
      <c r="BV675" s="6">
        <v>8.9999999999999993E-3</v>
      </c>
      <c r="BW675" s="6">
        <v>1E-3</v>
      </c>
      <c r="BX675" s="6">
        <v>308.14</v>
      </c>
      <c r="BY675" s="6">
        <v>315.99</v>
      </c>
      <c r="BZ675" s="6">
        <v>23.59</v>
      </c>
      <c r="CA675" s="6">
        <v>9.32</v>
      </c>
    </row>
    <row r="676" spans="1:79" x14ac:dyDescent="0.25">
      <c r="A676" s="4" t="s">
        <v>61</v>
      </c>
      <c r="B676" s="4">
        <v>2014</v>
      </c>
      <c r="C676" s="4" t="s">
        <v>62</v>
      </c>
      <c r="D676" s="5">
        <v>46464548</v>
      </c>
      <c r="E676" s="5">
        <v>1100000000000</v>
      </c>
      <c r="F676" s="6">
        <v>8.8970000000000002</v>
      </c>
      <c r="G676" s="6">
        <v>0.191</v>
      </c>
      <c r="H676" s="6">
        <v>255.459</v>
      </c>
      <c r="I676" s="6">
        <v>2.3559999999999999</v>
      </c>
      <c r="J676" s="7">
        <v>0.93100000000000005</v>
      </c>
      <c r="K676" s="6">
        <v>239.77699999999999</v>
      </c>
      <c r="L676" s="6">
        <v>1.294</v>
      </c>
      <c r="M676" s="6">
        <v>0.54300000000000004</v>
      </c>
      <c r="N676" s="6">
        <v>5.16</v>
      </c>
      <c r="O676" s="6">
        <v>0.16500000000000001</v>
      </c>
      <c r="P676" s="6">
        <v>0.154</v>
      </c>
      <c r="Q676" s="6">
        <v>5.4980000000000002</v>
      </c>
      <c r="R676" s="6">
        <v>0.17599999999999999</v>
      </c>
      <c r="S676" s="6">
        <v>0.16400000000000001</v>
      </c>
      <c r="T676" s="6">
        <v>54.142000000000003</v>
      </c>
      <c r="U676" s="6">
        <v>1.165</v>
      </c>
      <c r="V676" s="6">
        <v>282.69499999999999</v>
      </c>
      <c r="W676" s="6">
        <v>6.0839999999999996</v>
      </c>
      <c r="X676" s="6">
        <v>0.19500000000000001</v>
      </c>
      <c r="Y676" s="6">
        <v>641.40499999999997</v>
      </c>
      <c r="Z676" s="6">
        <v>13322.891</v>
      </c>
      <c r="AA676" s="6">
        <v>15604.269</v>
      </c>
      <c r="AB676" s="6">
        <v>4593.2939999999999</v>
      </c>
      <c r="AC676" s="6">
        <v>57.805999999999997</v>
      </c>
      <c r="AD676" s="6">
        <v>1212.6220000000001</v>
      </c>
      <c r="AE676" s="6">
        <v>2283.625</v>
      </c>
      <c r="AF676" s="6">
        <v>6725.6689999999999</v>
      </c>
      <c r="AG676" s="6">
        <v>92.094999999999999</v>
      </c>
      <c r="AH676" s="6">
        <v>33478.237999999998</v>
      </c>
      <c r="AI676" s="6">
        <v>1.073</v>
      </c>
      <c r="AJ676" s="6">
        <v>4.0650000000000004</v>
      </c>
      <c r="AK676" s="6">
        <v>8.6999999999999994E-2</v>
      </c>
      <c r="AL676" s="6">
        <v>54.292000000000002</v>
      </c>
      <c r="AM676" s="6">
        <v>1.1679999999999999</v>
      </c>
      <c r="AN676" s="6">
        <v>6.7729999999999997</v>
      </c>
      <c r="AO676" s="6">
        <v>6.6040000000000001</v>
      </c>
      <c r="AP676" s="6">
        <v>-15.682</v>
      </c>
      <c r="AQ676" s="6">
        <v>-0.33800000000000002</v>
      </c>
      <c r="AR676" s="6">
        <v>37</v>
      </c>
      <c r="AS676" s="6">
        <v>0.79600000000000004</v>
      </c>
      <c r="AT676" s="6">
        <v>20.37</v>
      </c>
      <c r="AU676" s="6">
        <v>0.438</v>
      </c>
      <c r="AV676" s="6">
        <v>131.13900000000001</v>
      </c>
      <c r="AW676" s="6">
        <v>2.8220000000000001</v>
      </c>
      <c r="AX676" s="6">
        <v>6.3E-2</v>
      </c>
      <c r="AY676" s="6">
        <v>2.9249999999999998</v>
      </c>
      <c r="AZ676" s="6">
        <v>1555.5509999999999</v>
      </c>
      <c r="BA676" s="6">
        <v>0.59299999999999997</v>
      </c>
      <c r="BB676" s="6">
        <v>0.71799999999999997</v>
      </c>
      <c r="BC676" s="6">
        <v>0.59199999999999997</v>
      </c>
      <c r="BD676" s="6">
        <v>0.36</v>
      </c>
      <c r="BE676" s="6">
        <v>1.879</v>
      </c>
      <c r="BF676" s="6">
        <v>0.89800000000000002</v>
      </c>
      <c r="BG676" s="6">
        <v>0.71199999999999997</v>
      </c>
      <c r="BH676" s="6">
        <v>0.65400000000000003</v>
      </c>
      <c r="BI676" s="6">
        <v>0.37</v>
      </c>
      <c r="BJ676" s="6">
        <v>0.59899999999999998</v>
      </c>
      <c r="BK676" s="6">
        <v>0.32100000000000001</v>
      </c>
      <c r="BL676" s="6">
        <v>1.2889999999999999</v>
      </c>
      <c r="BM676" s="6">
        <v>1.2150000000000001</v>
      </c>
      <c r="BN676" s="6">
        <v>1.048</v>
      </c>
      <c r="BO676" s="6">
        <v>0.81599999999999995</v>
      </c>
      <c r="BP676" s="6">
        <v>-0.31900000000000001</v>
      </c>
      <c r="BQ676" s="6">
        <v>1.123</v>
      </c>
      <c r="BR676" s="6">
        <v>0.95899999999999996</v>
      </c>
      <c r="BS676" s="6">
        <v>0.624</v>
      </c>
      <c r="BT676" s="6">
        <v>2E-3</v>
      </c>
      <c r="BU676" s="6">
        <v>6.0000000000000001E-3</v>
      </c>
      <c r="BV676" s="6">
        <v>8.9999999999999993E-3</v>
      </c>
      <c r="BW676" s="6">
        <v>1E-3</v>
      </c>
      <c r="BX676" s="6">
        <v>306.83999999999997</v>
      </c>
      <c r="BY676" s="6">
        <v>314.69</v>
      </c>
      <c r="BZ676" s="6">
        <v>27.236000000000001</v>
      </c>
      <c r="CA676" s="6">
        <v>10.662000000000001</v>
      </c>
    </row>
    <row r="677" spans="1:79" x14ac:dyDescent="0.25">
      <c r="A677" s="4" t="s">
        <v>61</v>
      </c>
      <c r="B677" s="4">
        <v>2015</v>
      </c>
      <c r="C677" s="4" t="s">
        <v>62</v>
      </c>
      <c r="D677" s="5">
        <v>46431344</v>
      </c>
      <c r="E677" s="5">
        <v>1150000000000</v>
      </c>
      <c r="F677" s="6">
        <v>9.2159999999999993</v>
      </c>
      <c r="G677" s="6">
        <v>0.19800000000000001</v>
      </c>
      <c r="H677" s="6">
        <v>272.16500000000002</v>
      </c>
      <c r="I677" s="6">
        <v>16.706</v>
      </c>
      <c r="J677" s="7">
        <v>6.5389999999999997</v>
      </c>
      <c r="K677" s="6">
        <v>251.06</v>
      </c>
      <c r="L677" s="6">
        <v>11.282999999999999</v>
      </c>
      <c r="M677" s="6">
        <v>4.7060000000000004</v>
      </c>
      <c r="N677" s="6">
        <v>5.407</v>
      </c>
      <c r="O677" s="6">
        <v>0.16800000000000001</v>
      </c>
      <c r="P677" s="6">
        <v>0.159</v>
      </c>
      <c r="Q677" s="6">
        <v>5.8620000000000001</v>
      </c>
      <c r="R677" s="6">
        <v>0.182</v>
      </c>
      <c r="S677" s="6">
        <v>0.17299999999999999</v>
      </c>
      <c r="T677" s="6">
        <v>61.841000000000001</v>
      </c>
      <c r="U677" s="6">
        <v>1.3320000000000001</v>
      </c>
      <c r="V677" s="6">
        <v>283.26900000000001</v>
      </c>
      <c r="W677" s="6">
        <v>6.101</v>
      </c>
      <c r="X677" s="6">
        <v>0.189</v>
      </c>
      <c r="Y677" s="6">
        <v>650.62099999999998</v>
      </c>
      <c r="Z677" s="6">
        <v>13595.055</v>
      </c>
      <c r="AA677" s="6">
        <v>15855.329</v>
      </c>
      <c r="AB677" s="6">
        <v>4655.1350000000002</v>
      </c>
      <c r="AC677" s="6">
        <v>61.512</v>
      </c>
      <c r="AD677" s="6">
        <v>1269.2719999999999</v>
      </c>
      <c r="AE677" s="6">
        <v>2262.52</v>
      </c>
      <c r="AF677" s="6">
        <v>6863.3789999999999</v>
      </c>
      <c r="AG677" s="6">
        <v>95.135999999999996</v>
      </c>
      <c r="AH677" s="6">
        <v>33920.237999999998</v>
      </c>
      <c r="AI677" s="6">
        <v>1.052</v>
      </c>
      <c r="AJ677" s="6">
        <v>3.7069999999999999</v>
      </c>
      <c r="AK677" s="6">
        <v>0.08</v>
      </c>
      <c r="AL677" s="6">
        <v>56.65</v>
      </c>
      <c r="AM677" s="6">
        <v>1.22</v>
      </c>
      <c r="AN677" s="6">
        <v>7.0060000000000002</v>
      </c>
      <c r="AO677" s="6">
        <v>6.8369999999999997</v>
      </c>
      <c r="AP677" s="6">
        <v>-21.105</v>
      </c>
      <c r="AQ677" s="6">
        <v>-0.45500000000000002</v>
      </c>
      <c r="AR677" s="6">
        <v>38.590000000000003</v>
      </c>
      <c r="AS677" s="6">
        <v>0.83099999999999996</v>
      </c>
      <c r="AT677" s="6">
        <v>20.51</v>
      </c>
      <c r="AU677" s="6">
        <v>0.442</v>
      </c>
      <c r="AV677" s="6">
        <v>137.71</v>
      </c>
      <c r="AW677" s="6">
        <v>2.9660000000000002</v>
      </c>
      <c r="AX677" s="6">
        <v>6.6000000000000003E-2</v>
      </c>
      <c r="AY677" s="6">
        <v>3.0409999999999999</v>
      </c>
      <c r="AZ677" s="6">
        <v>1574.962</v>
      </c>
      <c r="BA677" s="6">
        <v>0.63800000000000001</v>
      </c>
      <c r="BB677" s="6">
        <v>0.76500000000000001</v>
      </c>
      <c r="BC677" s="6">
        <v>0.61299999999999999</v>
      </c>
      <c r="BD677" s="6">
        <v>0.42</v>
      </c>
      <c r="BE677" s="6">
        <v>1.829</v>
      </c>
      <c r="BF677" s="6">
        <v>0.89500000000000002</v>
      </c>
      <c r="BG677" s="6">
        <v>0.71099999999999997</v>
      </c>
      <c r="BH677" s="6">
        <v>0.65</v>
      </c>
      <c r="BI677" s="6">
        <v>0.38400000000000001</v>
      </c>
      <c r="BJ677" s="6">
        <v>0.60599999999999998</v>
      </c>
      <c r="BK677" s="6">
        <v>0.316</v>
      </c>
      <c r="BL677" s="6">
        <v>1.286</v>
      </c>
      <c r="BM677" s="6">
        <v>1.2070000000000001</v>
      </c>
      <c r="BN677" s="6">
        <v>0.96599999999999997</v>
      </c>
      <c r="BO677" s="6">
        <v>0.83499999999999996</v>
      </c>
      <c r="BP677" s="6">
        <v>-0.39200000000000002</v>
      </c>
      <c r="BQ677" s="6">
        <v>1.1539999999999999</v>
      </c>
      <c r="BR677" s="6">
        <v>1.0049999999999999</v>
      </c>
      <c r="BS677" s="6">
        <v>0.623</v>
      </c>
      <c r="BT677" s="6">
        <v>2E-3</v>
      </c>
      <c r="BU677" s="6">
        <v>6.0000000000000001E-3</v>
      </c>
      <c r="BV677" s="6">
        <v>8.9999999999999993E-3</v>
      </c>
      <c r="BW677" s="6">
        <v>1E-3</v>
      </c>
      <c r="BX677" s="6">
        <v>317.43</v>
      </c>
      <c r="BY677" s="6">
        <v>325.27999999999997</v>
      </c>
      <c r="BZ677" s="6">
        <v>11.103999999999999</v>
      </c>
      <c r="CA677" s="6">
        <v>4.08</v>
      </c>
    </row>
    <row r="678" spans="1:79" x14ac:dyDescent="0.25">
      <c r="A678" s="4" t="s">
        <v>61</v>
      </c>
      <c r="B678" s="4">
        <v>2016</v>
      </c>
      <c r="C678" s="4" t="s">
        <v>62</v>
      </c>
      <c r="D678" s="5">
        <v>46473320</v>
      </c>
      <c r="E678" s="5">
        <v>1170000000000</v>
      </c>
      <c r="F678" s="6">
        <v>9.4139999999999997</v>
      </c>
      <c r="G678" s="6">
        <v>0.20300000000000001</v>
      </c>
      <c r="H678" s="6">
        <v>261.22800000000001</v>
      </c>
      <c r="I678" s="6">
        <v>-10.936999999999999</v>
      </c>
      <c r="J678" s="7">
        <v>-4.0190000000000001</v>
      </c>
      <c r="K678" s="6">
        <v>241.47900000000001</v>
      </c>
      <c r="L678" s="6">
        <v>-9.5809999999999995</v>
      </c>
      <c r="M678" s="6">
        <v>-3.8159999999999998</v>
      </c>
      <c r="N678" s="6">
        <v>5.1959999999999997</v>
      </c>
      <c r="O678" s="6">
        <v>0.17</v>
      </c>
      <c r="P678" s="6">
        <v>0.152</v>
      </c>
      <c r="Q678" s="6">
        <v>5.6210000000000004</v>
      </c>
      <c r="R678" s="6">
        <v>0.184</v>
      </c>
      <c r="S678" s="6">
        <v>0.16400000000000001</v>
      </c>
      <c r="T678" s="6">
        <v>45.677</v>
      </c>
      <c r="U678" s="6">
        <v>0.98299999999999998</v>
      </c>
      <c r="V678" s="6">
        <v>275.33499999999998</v>
      </c>
      <c r="W678" s="6">
        <v>5.9249999999999998</v>
      </c>
      <c r="X678" s="6">
        <v>0.19400000000000001</v>
      </c>
      <c r="Y678" s="6">
        <v>660.03499999999997</v>
      </c>
      <c r="Z678" s="6">
        <v>13856.281999999999</v>
      </c>
      <c r="AA678" s="6">
        <v>16096.808000000001</v>
      </c>
      <c r="AB678" s="6">
        <v>4700.8119999999999</v>
      </c>
      <c r="AC678" s="6">
        <v>65.275999999999996</v>
      </c>
      <c r="AD678" s="6">
        <v>1326.9739999999999</v>
      </c>
      <c r="AE678" s="6">
        <v>2242.7710000000002</v>
      </c>
      <c r="AF678" s="6">
        <v>7005.1750000000002</v>
      </c>
      <c r="AG678" s="6">
        <v>98.010999999999996</v>
      </c>
      <c r="AH678" s="6">
        <v>34212.625</v>
      </c>
      <c r="AI678" s="6">
        <v>1.1220000000000001</v>
      </c>
      <c r="AJ678" s="6">
        <v>3.7639999999999998</v>
      </c>
      <c r="AK678" s="6">
        <v>8.1000000000000003E-2</v>
      </c>
      <c r="AL678" s="6">
        <v>57.701999999999998</v>
      </c>
      <c r="AM678" s="6">
        <v>1.242</v>
      </c>
      <c r="AN678" s="6">
        <v>6.7930000000000001</v>
      </c>
      <c r="AO678" s="6">
        <v>6.4950000000000001</v>
      </c>
      <c r="AP678" s="6">
        <v>-19.748999999999999</v>
      </c>
      <c r="AQ678" s="6">
        <v>-0.42499999999999999</v>
      </c>
      <c r="AR678" s="6">
        <v>38.71</v>
      </c>
      <c r="AS678" s="6">
        <v>0.83299999999999996</v>
      </c>
      <c r="AT678" s="6">
        <v>20.29</v>
      </c>
      <c r="AU678" s="6">
        <v>0.437</v>
      </c>
      <c r="AV678" s="6">
        <v>141.79599999999999</v>
      </c>
      <c r="AW678" s="6">
        <v>3.0510000000000002</v>
      </c>
      <c r="AX678" s="6">
        <v>6.2E-2</v>
      </c>
      <c r="AY678" s="6">
        <v>2.875</v>
      </c>
      <c r="AZ678" s="6">
        <v>1589.9739999999999</v>
      </c>
      <c r="BA678" s="6">
        <v>0.63300000000000001</v>
      </c>
      <c r="BB678" s="6">
        <v>0.73499999999999999</v>
      </c>
      <c r="BC678" s="6">
        <v>0.60299999999999998</v>
      </c>
      <c r="BD678" s="6">
        <v>0.318</v>
      </c>
      <c r="BE678" s="6">
        <v>1.7809999999999999</v>
      </c>
      <c r="BF678" s="6">
        <v>0.89100000000000001</v>
      </c>
      <c r="BG678" s="6">
        <v>0.70899999999999996</v>
      </c>
      <c r="BH678" s="6">
        <v>0.64300000000000002</v>
      </c>
      <c r="BI678" s="6">
        <v>0.39800000000000002</v>
      </c>
      <c r="BJ678" s="6">
        <v>0.61399999999999999</v>
      </c>
      <c r="BK678" s="6">
        <v>0.311</v>
      </c>
      <c r="BL678" s="6">
        <v>1.284</v>
      </c>
      <c r="BM678" s="6">
        <v>1.198</v>
      </c>
      <c r="BN678" s="6">
        <v>0.995</v>
      </c>
      <c r="BO678" s="6">
        <v>0.82699999999999996</v>
      </c>
      <c r="BP678" s="6">
        <v>-0.436</v>
      </c>
      <c r="BQ678" s="6">
        <v>1.179</v>
      </c>
      <c r="BR678" s="6">
        <v>0.95799999999999996</v>
      </c>
      <c r="BS678" s="6">
        <v>0.622</v>
      </c>
      <c r="BT678" s="6">
        <v>2E-3</v>
      </c>
      <c r="BU678" s="6">
        <v>7.0000000000000001E-3</v>
      </c>
      <c r="BV678" s="6">
        <v>8.9999999999999993E-3</v>
      </c>
      <c r="BW678" s="6">
        <v>1E-3</v>
      </c>
      <c r="BX678" s="6">
        <v>301.85000000000002</v>
      </c>
      <c r="BY678" s="6">
        <v>315.7</v>
      </c>
      <c r="BZ678" s="6">
        <v>14.106999999999999</v>
      </c>
      <c r="CA678" s="6">
        <v>5.4</v>
      </c>
    </row>
    <row r="679" spans="1:79" x14ac:dyDescent="0.25">
      <c r="A679" s="4" t="s">
        <v>61</v>
      </c>
      <c r="B679" s="4">
        <v>2017</v>
      </c>
      <c r="C679" s="4" t="s">
        <v>62</v>
      </c>
      <c r="D679" s="5">
        <v>46584168</v>
      </c>
      <c r="E679" s="5">
        <v>1220000000000</v>
      </c>
      <c r="F679" s="6">
        <v>9.4489999999999998</v>
      </c>
      <c r="G679" s="6">
        <v>0.20300000000000001</v>
      </c>
      <c r="H679" s="6">
        <v>275.053</v>
      </c>
      <c r="I679" s="6">
        <v>13.826000000000001</v>
      </c>
      <c r="J679" s="7">
        <v>5.2930000000000001</v>
      </c>
      <c r="K679" s="6">
        <v>252.52</v>
      </c>
      <c r="L679" s="6">
        <v>11.041</v>
      </c>
      <c r="M679" s="6">
        <v>4.5720000000000001</v>
      </c>
      <c r="N679" s="6">
        <v>5.4210000000000003</v>
      </c>
      <c r="O679" s="6">
        <v>0.17299999999999999</v>
      </c>
      <c r="P679" s="6">
        <v>0.157</v>
      </c>
      <c r="Q679" s="6">
        <v>5.9039999999999999</v>
      </c>
      <c r="R679" s="6">
        <v>0.189</v>
      </c>
      <c r="S679" s="6">
        <v>0.17100000000000001</v>
      </c>
      <c r="T679" s="6">
        <v>53.593000000000004</v>
      </c>
      <c r="U679" s="6">
        <v>1.1499999999999999</v>
      </c>
      <c r="V679" s="6">
        <v>295.40199999999999</v>
      </c>
      <c r="W679" s="6">
        <v>6.3410000000000002</v>
      </c>
      <c r="X679" s="6">
        <v>0.20300000000000001</v>
      </c>
      <c r="Y679" s="6">
        <v>669.48400000000004</v>
      </c>
      <c r="Z679" s="6">
        <v>14131.335999999999</v>
      </c>
      <c r="AA679" s="6">
        <v>16349.326999999999</v>
      </c>
      <c r="AB679" s="6">
        <v>4754.4049999999997</v>
      </c>
      <c r="AC679" s="6">
        <v>69.099000000000004</v>
      </c>
      <c r="AD679" s="6">
        <v>1389.5540000000001</v>
      </c>
      <c r="AE679" s="6">
        <v>2220.2379999999998</v>
      </c>
      <c r="AF679" s="6">
        <v>7147.7460000000001</v>
      </c>
      <c r="AG679" s="6">
        <v>101.048</v>
      </c>
      <c r="AH679" s="6">
        <v>34520.542999999998</v>
      </c>
      <c r="AI679" s="6">
        <v>1.103</v>
      </c>
      <c r="AJ679" s="6">
        <v>3.823</v>
      </c>
      <c r="AK679" s="6">
        <v>8.2000000000000003E-2</v>
      </c>
      <c r="AL679" s="6">
        <v>62.58</v>
      </c>
      <c r="AM679" s="6">
        <v>1.343</v>
      </c>
      <c r="AN679" s="6">
        <v>7.1319999999999997</v>
      </c>
      <c r="AO679" s="6">
        <v>6.835</v>
      </c>
      <c r="AP679" s="6">
        <v>-22.533999999999999</v>
      </c>
      <c r="AQ679" s="6">
        <v>-0.48399999999999999</v>
      </c>
      <c r="AR679" s="6">
        <v>39.11</v>
      </c>
      <c r="AS679" s="6">
        <v>0.84</v>
      </c>
      <c r="AT679" s="6">
        <v>20.72</v>
      </c>
      <c r="AU679" s="6">
        <v>0.44500000000000001</v>
      </c>
      <c r="AV679" s="6">
        <v>142.572</v>
      </c>
      <c r="AW679" s="6">
        <v>3.0609999999999999</v>
      </c>
      <c r="AX679" s="6">
        <v>6.5000000000000002E-2</v>
      </c>
      <c r="AY679" s="6">
        <v>3.0369999999999999</v>
      </c>
      <c r="AZ679" s="6">
        <v>1608.1110000000001</v>
      </c>
      <c r="BA679" s="6">
        <v>0.627</v>
      </c>
      <c r="BB679" s="6">
        <v>0.76200000000000001</v>
      </c>
      <c r="BC679" s="6">
        <v>0.625</v>
      </c>
      <c r="BD679" s="6">
        <v>0.36899999999999999</v>
      </c>
      <c r="BE679" s="6">
        <v>1.736</v>
      </c>
      <c r="BF679" s="6">
        <v>0.88800000000000001</v>
      </c>
      <c r="BG679" s="6">
        <v>0.70699999999999996</v>
      </c>
      <c r="BH679" s="6">
        <v>0.63800000000000001</v>
      </c>
      <c r="BI679" s="6">
        <v>0.41199999999999998</v>
      </c>
      <c r="BJ679" s="6">
        <v>0.622</v>
      </c>
      <c r="BK679" s="6">
        <v>0.30599999999999999</v>
      </c>
      <c r="BL679" s="6">
        <v>1.2809999999999999</v>
      </c>
      <c r="BM679" s="6">
        <v>1.1910000000000001</v>
      </c>
      <c r="BN679" s="6">
        <v>0.97499999999999998</v>
      </c>
      <c r="BO679" s="6">
        <v>0.876</v>
      </c>
      <c r="BP679" s="6">
        <v>-0.52</v>
      </c>
      <c r="BQ679" s="6">
        <v>1.165</v>
      </c>
      <c r="BR679" s="6">
        <v>1.0049999999999999</v>
      </c>
      <c r="BS679" s="6">
        <v>0.621</v>
      </c>
      <c r="BT679" s="6">
        <v>2E-3</v>
      </c>
      <c r="BU679" s="6">
        <v>7.0000000000000001E-3</v>
      </c>
      <c r="BV679" s="6">
        <v>8.9999999999999993E-3</v>
      </c>
      <c r="BW679" s="6">
        <v>1E-3</v>
      </c>
      <c r="BX679" s="6">
        <v>318.39999999999998</v>
      </c>
      <c r="BY679" s="6">
        <v>332.22</v>
      </c>
      <c r="BZ679" s="6">
        <v>20.349</v>
      </c>
      <c r="CA679" s="6">
        <v>7.3979999999999997</v>
      </c>
    </row>
    <row r="680" spans="1:79" x14ac:dyDescent="0.25">
      <c r="A680" s="4" t="s">
        <v>61</v>
      </c>
      <c r="B680" s="4">
        <v>2018</v>
      </c>
      <c r="C680" s="4" t="s">
        <v>62</v>
      </c>
      <c r="D680" s="5">
        <v>46792044</v>
      </c>
      <c r="E680" s="5">
        <v>1300000000000</v>
      </c>
      <c r="F680" s="6">
        <v>9.6669999999999998</v>
      </c>
      <c r="G680" s="6">
        <v>0.20699999999999999</v>
      </c>
      <c r="H680" s="6">
        <v>270.05200000000002</v>
      </c>
      <c r="I680" s="6">
        <v>-5.0010000000000003</v>
      </c>
      <c r="J680" s="7">
        <v>-1.8180000000000001</v>
      </c>
      <c r="K680" s="6">
        <v>246.31</v>
      </c>
      <c r="L680" s="6">
        <v>-6.21</v>
      </c>
      <c r="M680" s="6">
        <v>-2.4590000000000001</v>
      </c>
      <c r="N680" s="6">
        <v>5.2640000000000002</v>
      </c>
      <c r="O680" s="6">
        <v>0.16500000000000001</v>
      </c>
      <c r="P680" s="6">
        <v>0.15</v>
      </c>
      <c r="Q680" s="6">
        <v>5.7709999999999999</v>
      </c>
      <c r="R680" s="6">
        <v>0.18099999999999999</v>
      </c>
      <c r="S680" s="6">
        <v>0.16500000000000001</v>
      </c>
      <c r="T680" s="6">
        <v>48.066000000000003</v>
      </c>
      <c r="U680" s="6">
        <v>1.0269999999999999</v>
      </c>
      <c r="V680" s="6">
        <v>298.613</v>
      </c>
      <c r="W680" s="6">
        <v>6.3819999999999997</v>
      </c>
      <c r="X680" s="6">
        <v>0.2</v>
      </c>
      <c r="Y680" s="6">
        <v>679.15099999999995</v>
      </c>
      <c r="Z680" s="6">
        <v>14401.388999999999</v>
      </c>
      <c r="AA680" s="6">
        <v>16595.636999999999</v>
      </c>
      <c r="AB680" s="6">
        <v>4802.4709999999995</v>
      </c>
      <c r="AC680" s="6">
        <v>72.893000000000001</v>
      </c>
      <c r="AD680" s="6">
        <v>1451.4570000000001</v>
      </c>
      <c r="AE680" s="6">
        <v>2196.4949999999999</v>
      </c>
      <c r="AF680" s="6">
        <v>7291.2780000000002</v>
      </c>
      <c r="AG680" s="6">
        <v>104.139</v>
      </c>
      <c r="AH680" s="6">
        <v>34986.292999999998</v>
      </c>
      <c r="AI680" s="6">
        <v>1.097</v>
      </c>
      <c r="AJ680" s="6">
        <v>3.794</v>
      </c>
      <c r="AK680" s="6">
        <v>8.1000000000000003E-2</v>
      </c>
      <c r="AL680" s="6">
        <v>61.902999999999999</v>
      </c>
      <c r="AM680" s="6">
        <v>1.323</v>
      </c>
      <c r="AN680" s="6">
        <v>6.9429999999999996</v>
      </c>
      <c r="AO680" s="6">
        <v>6.6459999999999999</v>
      </c>
      <c r="AP680" s="6">
        <v>-23.742999999999999</v>
      </c>
      <c r="AQ680" s="6">
        <v>-0.50700000000000001</v>
      </c>
      <c r="AR680" s="6">
        <v>39.1</v>
      </c>
      <c r="AS680" s="6">
        <v>0.83599999999999997</v>
      </c>
      <c r="AT680" s="6">
        <v>20.43</v>
      </c>
      <c r="AU680" s="6">
        <v>0.437</v>
      </c>
      <c r="AV680" s="6">
        <v>143.53100000000001</v>
      </c>
      <c r="AW680" s="6">
        <v>3.0670000000000002</v>
      </c>
      <c r="AX680" s="6">
        <v>6.6000000000000003E-2</v>
      </c>
      <c r="AY680" s="6">
        <v>3.0910000000000002</v>
      </c>
      <c r="AZ680" s="6">
        <v>1637.08</v>
      </c>
      <c r="BA680" s="6">
        <v>0.61599999999999999</v>
      </c>
      <c r="BB680" s="6">
        <v>0.73299999999999998</v>
      </c>
      <c r="BC680" s="6">
        <v>0.60099999999999998</v>
      </c>
      <c r="BD680" s="6">
        <v>0.32600000000000001</v>
      </c>
      <c r="BE680" s="6">
        <v>1.6919999999999999</v>
      </c>
      <c r="BF680" s="6">
        <v>0.88500000000000001</v>
      </c>
      <c r="BG680" s="6">
        <v>0.70499999999999996</v>
      </c>
      <c r="BH680" s="6">
        <v>0.63200000000000001</v>
      </c>
      <c r="BI680" s="6">
        <v>0.42399999999999999</v>
      </c>
      <c r="BJ680" s="6">
        <v>0.629</v>
      </c>
      <c r="BK680" s="6">
        <v>0.30099999999999999</v>
      </c>
      <c r="BL680" s="6">
        <v>1.2789999999999999</v>
      </c>
      <c r="BM680" s="6">
        <v>1.1850000000000001</v>
      </c>
      <c r="BN680" s="6">
        <v>0.92100000000000004</v>
      </c>
      <c r="BO680" s="6">
        <v>0.82199999999999995</v>
      </c>
      <c r="BP680" s="6">
        <v>-0.56799999999999995</v>
      </c>
      <c r="BQ680" s="6">
        <v>1.17</v>
      </c>
      <c r="BR680" s="6">
        <v>1.022</v>
      </c>
      <c r="BS680" s="6">
        <v>0.62</v>
      </c>
      <c r="BT680" s="6">
        <v>2E-3</v>
      </c>
      <c r="BU680" s="6">
        <v>7.0000000000000001E-3</v>
      </c>
      <c r="BV680" s="6">
        <v>0.01</v>
      </c>
      <c r="BW680" s="6">
        <v>1E-3</v>
      </c>
      <c r="BX680" s="6">
        <v>311</v>
      </c>
      <c r="BY680" s="6">
        <v>324.88</v>
      </c>
      <c r="BZ680" s="6">
        <v>28.56</v>
      </c>
      <c r="CA680" s="6">
        <v>10.576000000000001</v>
      </c>
    </row>
    <row r="681" spans="1:79" x14ac:dyDescent="0.25">
      <c r="A681" s="4" t="s">
        <v>61</v>
      </c>
      <c r="B681" s="4">
        <v>2019</v>
      </c>
      <c r="C681" s="4" t="s">
        <v>62</v>
      </c>
      <c r="D681" s="5">
        <v>47131372</v>
      </c>
      <c r="E681" s="5">
        <v>1370000000000</v>
      </c>
      <c r="F681" s="6">
        <v>9.0640000000000001</v>
      </c>
      <c r="G681" s="6">
        <v>0.192</v>
      </c>
      <c r="H681" s="6">
        <v>251.82499999999999</v>
      </c>
      <c r="I681" s="6">
        <v>-18.227</v>
      </c>
      <c r="J681" s="7">
        <v>-6.7489999999999997</v>
      </c>
      <c r="K681" s="6">
        <v>227.27600000000001</v>
      </c>
      <c r="L681" s="6">
        <v>-19.033000000000001</v>
      </c>
      <c r="M681" s="6">
        <v>-7.7270000000000003</v>
      </c>
      <c r="N681" s="6">
        <v>4.8220000000000001</v>
      </c>
      <c r="O681" s="8">
        <f>AVERAGE($O$662:$O$680)</f>
        <v>0.20773684210526314</v>
      </c>
      <c r="P681" s="6">
        <v>0.14299999999999999</v>
      </c>
      <c r="Q681" s="6">
        <v>5.343</v>
      </c>
      <c r="R681" s="8">
        <f>AVERAGE($R$662:$R$680)</f>
        <v>0.22205263157894739</v>
      </c>
      <c r="S681" s="6">
        <v>0.158</v>
      </c>
      <c r="T681" s="6">
        <v>23.622</v>
      </c>
      <c r="U681" s="6">
        <v>0.501</v>
      </c>
      <c r="V681" s="6">
        <v>283.16500000000002</v>
      </c>
      <c r="W681" s="6">
        <v>6.008</v>
      </c>
      <c r="X681" s="8">
        <f>AVERAGE($X$662:$X$680)</f>
        <v>0.24457894736842106</v>
      </c>
      <c r="Y681" s="6">
        <v>688.21500000000003</v>
      </c>
      <c r="Z681" s="6">
        <v>14653.214</v>
      </c>
      <c r="AA681" s="6">
        <v>16822.912</v>
      </c>
      <c r="AB681" s="6">
        <v>4826.0940000000001</v>
      </c>
      <c r="AC681" s="6">
        <v>76.537999999999997</v>
      </c>
      <c r="AD681" s="6">
        <v>1522.71</v>
      </c>
      <c r="AE681" s="6">
        <v>2171.9459999999999</v>
      </c>
      <c r="AF681" s="6">
        <v>7432.4989999999998</v>
      </c>
      <c r="AG681" s="6">
        <v>107.158</v>
      </c>
      <c r="AH681" s="6">
        <v>33764.862999999998</v>
      </c>
      <c r="AI681" s="8">
        <f>AVERAGE($AI$662:$AI$680)</f>
        <v>1.203263157894737</v>
      </c>
      <c r="AJ681" s="6">
        <v>3.645</v>
      </c>
      <c r="AK681" s="6">
        <v>7.6999999999999999E-2</v>
      </c>
      <c r="AL681" s="6">
        <v>71.253</v>
      </c>
      <c r="AM681" s="6">
        <v>1.512</v>
      </c>
      <c r="AN681" s="6">
        <v>6.5129999999999999</v>
      </c>
      <c r="AO681" s="6">
        <v>6.218</v>
      </c>
      <c r="AP681" s="6">
        <v>-24.548999999999999</v>
      </c>
      <c r="AQ681" s="6">
        <v>-0.52100000000000002</v>
      </c>
      <c r="AR681" s="6">
        <v>39.29</v>
      </c>
      <c r="AS681" s="6">
        <v>0.83399999999999996</v>
      </c>
      <c r="AT681" s="6">
        <v>20.07</v>
      </c>
      <c r="AU681" s="6">
        <v>0.42599999999999999</v>
      </c>
      <c r="AV681" s="6">
        <v>141.221</v>
      </c>
      <c r="AW681" s="6">
        <v>2.996</v>
      </c>
      <c r="AX681" s="6">
        <v>6.4000000000000001E-2</v>
      </c>
      <c r="AY681" s="6">
        <v>3.02</v>
      </c>
      <c r="AZ681" s="6">
        <v>1591.384</v>
      </c>
      <c r="BA681" s="6">
        <v>0.56000000000000005</v>
      </c>
      <c r="BB681" s="6">
        <v>0.67900000000000005</v>
      </c>
      <c r="BC681" s="6">
        <v>0.54600000000000004</v>
      </c>
      <c r="BD681" s="6">
        <v>0.16</v>
      </c>
      <c r="BE681" s="6">
        <v>1.6479999999999999</v>
      </c>
      <c r="BF681" s="6">
        <v>0.88</v>
      </c>
      <c r="BG681" s="6">
        <v>0.70299999999999996</v>
      </c>
      <c r="BH681" s="6">
        <v>0.623</v>
      </c>
      <c r="BI681" s="6">
        <v>0.434</v>
      </c>
      <c r="BJ681" s="6">
        <v>0.63800000000000001</v>
      </c>
      <c r="BK681" s="6">
        <v>0.29599999999999999</v>
      </c>
      <c r="BL681" s="6">
        <v>1.276</v>
      </c>
      <c r="BM681" s="6">
        <v>1.179</v>
      </c>
      <c r="BN681" s="6">
        <v>0.83</v>
      </c>
      <c r="BO681" s="6">
        <v>0.93200000000000005</v>
      </c>
      <c r="BP681" s="6">
        <v>-0.53900000000000003</v>
      </c>
      <c r="BQ681" s="6">
        <v>1.1439999999999999</v>
      </c>
      <c r="BR681" s="6">
        <v>0.98499999999999999</v>
      </c>
      <c r="BS681" s="6">
        <v>0.61799999999999999</v>
      </c>
      <c r="BT681" s="6">
        <v>2E-3</v>
      </c>
      <c r="BU681" s="6">
        <v>7.0000000000000001E-3</v>
      </c>
      <c r="BV681" s="6">
        <v>0.01</v>
      </c>
      <c r="BW681" s="6">
        <v>1E-3</v>
      </c>
      <c r="BX681" s="6">
        <v>293.08</v>
      </c>
      <c r="BY681" s="6">
        <v>306.95</v>
      </c>
      <c r="BZ681" s="6">
        <v>31.338999999999999</v>
      </c>
      <c r="CA681" s="6">
        <v>12.445</v>
      </c>
    </row>
    <row r="682" spans="1:79" x14ac:dyDescent="0.25">
      <c r="A682" s="4" t="s">
        <v>61</v>
      </c>
      <c r="B682" s="4">
        <v>2020</v>
      </c>
      <c r="C682" s="4" t="s">
        <v>62</v>
      </c>
      <c r="D682" s="5">
        <v>47363808</v>
      </c>
      <c r="E682" s="5">
        <v>1220000000000</v>
      </c>
      <c r="F682" s="6">
        <v>8.1920000000000002</v>
      </c>
      <c r="G682" s="6">
        <v>0.17299999999999999</v>
      </c>
      <c r="H682" s="6">
        <v>213.34</v>
      </c>
      <c r="I682" s="6">
        <v>-38.484999999999999</v>
      </c>
      <c r="J682" s="7">
        <v>-15.282999999999999</v>
      </c>
      <c r="K682" s="6">
        <v>188.27799999999999</v>
      </c>
      <c r="L682" s="6">
        <v>-38.997999999999998</v>
      </c>
      <c r="M682" s="6">
        <v>-17.158999999999999</v>
      </c>
      <c r="N682" s="6">
        <v>3.9750000000000001</v>
      </c>
      <c r="O682" s="8">
        <f t="shared" ref="O682:O683" si="125">AVERAGE($O$662:$O$680)</f>
        <v>0.20773684210526314</v>
      </c>
      <c r="P682" s="6">
        <v>0.13100000000000001</v>
      </c>
      <c r="Q682" s="6">
        <v>4.5039999999999996</v>
      </c>
      <c r="R682" s="8">
        <f t="shared" ref="R682:R683" si="126">AVERAGE($R$662:$R$680)</f>
        <v>0.22205263157894739</v>
      </c>
      <c r="S682" s="6">
        <v>0.14799999999999999</v>
      </c>
      <c r="T682" s="6">
        <v>14.3</v>
      </c>
      <c r="U682" s="6">
        <v>0.30199999999999999</v>
      </c>
      <c r="V682" s="6">
        <v>253.36099999999999</v>
      </c>
      <c r="W682" s="6">
        <v>5.3490000000000002</v>
      </c>
      <c r="X682" s="8">
        <f t="shared" ref="X682:X683" si="127">AVERAGE($X$662:$X$680)</f>
        <v>0.24457894736842106</v>
      </c>
      <c r="Y682" s="6">
        <v>696.40700000000004</v>
      </c>
      <c r="Z682" s="6">
        <v>14866.553</v>
      </c>
      <c r="AA682" s="6">
        <v>17011.190999999999</v>
      </c>
      <c r="AB682" s="6">
        <v>4840.393</v>
      </c>
      <c r="AC682" s="6">
        <v>80.096000000000004</v>
      </c>
      <c r="AD682" s="6">
        <v>1587.0309999999999</v>
      </c>
      <c r="AE682" s="6">
        <v>2146.884</v>
      </c>
      <c r="AF682" s="6">
        <v>7552.7820000000002</v>
      </c>
      <c r="AG682" s="6">
        <v>109.84399999999999</v>
      </c>
      <c r="AH682" s="6">
        <v>30391.289000000001</v>
      </c>
      <c r="AI682" s="8">
        <f t="shared" ref="AI682:AI683" si="128">AVERAGE($AI$662:$AI$680)</f>
        <v>1.203263157894737</v>
      </c>
      <c r="AJ682" s="6">
        <v>3.5579999999999998</v>
      </c>
      <c r="AK682" s="6">
        <v>7.4999999999999997E-2</v>
      </c>
      <c r="AL682" s="6">
        <v>64.320999999999998</v>
      </c>
      <c r="AM682" s="6">
        <v>1.3580000000000001</v>
      </c>
      <c r="AN682" s="8">
        <f>AVERAGE($AN$662:$AN$681)</f>
        <v>8.084950000000001</v>
      </c>
      <c r="AO682" s="8">
        <f>AVERAGE($AO$662:$AO$681)</f>
        <v>7.7137999999999991</v>
      </c>
      <c r="AP682" s="6">
        <v>-25.062000000000001</v>
      </c>
      <c r="AQ682" s="6">
        <v>-0.52900000000000003</v>
      </c>
      <c r="AR682" s="8">
        <f>AVERAGE($AR$662:$AR$681)</f>
        <v>39.031500000000008</v>
      </c>
      <c r="AS682" s="8">
        <f>AVERAGE($AS$662:$AS$681)</f>
        <v>0.86950000000000005</v>
      </c>
      <c r="AT682" s="8">
        <f>AVERAGE($AT$662:$AT$681)</f>
        <v>21.341499999999996</v>
      </c>
      <c r="AU682" s="8">
        <f>AVERAGE($AU$662:$AU$681)</f>
        <v>0.47664999999999996</v>
      </c>
      <c r="AV682" s="6">
        <v>120.28400000000001</v>
      </c>
      <c r="AW682" s="6">
        <v>2.54</v>
      </c>
      <c r="AX682" s="6">
        <v>5.7000000000000002E-2</v>
      </c>
      <c r="AY682" s="6">
        <v>2.6850000000000001</v>
      </c>
      <c r="AZ682" s="6">
        <v>1439.4469999999999</v>
      </c>
      <c r="BA682" s="6">
        <v>0.5</v>
      </c>
      <c r="BB682" s="6">
        <v>0.60499999999999998</v>
      </c>
      <c r="BC682" s="6">
        <v>0.47899999999999998</v>
      </c>
      <c r="BD682" s="6">
        <v>0.10100000000000001</v>
      </c>
      <c r="BE682" s="6">
        <v>1.605</v>
      </c>
      <c r="BF682" s="6">
        <v>0.875</v>
      </c>
      <c r="BG682" s="6">
        <v>0.69899999999999995</v>
      </c>
      <c r="BH682" s="6">
        <v>0.61299999999999999</v>
      </c>
      <c r="BI682" s="6">
        <v>0.44400000000000001</v>
      </c>
      <c r="BJ682" s="6">
        <v>0.64500000000000002</v>
      </c>
      <c r="BK682" s="6">
        <v>0.29099999999999998</v>
      </c>
      <c r="BL682" s="6">
        <v>1.272</v>
      </c>
      <c r="BM682" s="6">
        <v>1.17</v>
      </c>
      <c r="BN682" s="6">
        <v>0.873</v>
      </c>
      <c r="BO682" s="6">
        <v>0.85099999999999998</v>
      </c>
      <c r="BP682" s="6">
        <v>-0.61799999999999999</v>
      </c>
      <c r="BQ682" s="6">
        <v>1.075</v>
      </c>
      <c r="BR682" s="6">
        <v>0.90600000000000003</v>
      </c>
      <c r="BS682" s="6">
        <v>0.61499999999999999</v>
      </c>
      <c r="BT682" s="6">
        <v>2E-3</v>
      </c>
      <c r="BU682" s="6">
        <v>7.0000000000000001E-3</v>
      </c>
      <c r="BV682" s="6">
        <v>0.01</v>
      </c>
      <c r="BW682" s="6">
        <v>1E-3</v>
      </c>
      <c r="BX682" s="8">
        <f>AVERAGE($BX$662:$BX$681)</f>
        <v>345.74300000000005</v>
      </c>
      <c r="BY682" s="8">
        <f>AVERAGE($BY$662:$BY$681)</f>
        <v>362.15350000000001</v>
      </c>
      <c r="BZ682" s="6">
        <v>40.021999999999998</v>
      </c>
      <c r="CA682" s="6">
        <v>18.760000000000002</v>
      </c>
    </row>
    <row r="683" spans="1:79" x14ac:dyDescent="0.25">
      <c r="A683" s="4" t="s">
        <v>61</v>
      </c>
      <c r="B683" s="4">
        <v>2021</v>
      </c>
      <c r="C683" s="4" t="s">
        <v>62</v>
      </c>
      <c r="D683" s="5">
        <v>47486932</v>
      </c>
      <c r="E683" s="5">
        <v>1390000000000</v>
      </c>
      <c r="F683" s="6">
        <v>8.609</v>
      </c>
      <c r="G683" s="6">
        <v>0.18099999999999999</v>
      </c>
      <c r="H683" s="6">
        <v>233.65</v>
      </c>
      <c r="I683" s="6">
        <v>20.309999999999999</v>
      </c>
      <c r="J683" s="7">
        <v>9.52</v>
      </c>
      <c r="K683" s="6">
        <v>208.148</v>
      </c>
      <c r="L683" s="6">
        <v>19.87</v>
      </c>
      <c r="M683" s="6">
        <v>10.554</v>
      </c>
      <c r="N683" s="6">
        <v>4.383</v>
      </c>
      <c r="O683" s="8">
        <f t="shared" si="125"/>
        <v>0.20773684210526314</v>
      </c>
      <c r="P683" s="6">
        <v>0.13500000000000001</v>
      </c>
      <c r="Q683" s="6">
        <v>4.92</v>
      </c>
      <c r="R683" s="8">
        <f t="shared" si="126"/>
        <v>0.22205263157894739</v>
      </c>
      <c r="S683" s="6">
        <v>0.151</v>
      </c>
      <c r="T683" s="6">
        <v>18.574999999999999</v>
      </c>
      <c r="U683" s="6">
        <v>0.39100000000000001</v>
      </c>
      <c r="V683" s="8">
        <f>AVERAGE(V662:V682)</f>
        <v>331.43752380952384</v>
      </c>
      <c r="W683" s="8">
        <f>AVERAGE(W662:W682)</f>
        <v>7.3864761904761913</v>
      </c>
      <c r="X683" s="8">
        <f t="shared" si="127"/>
        <v>0.24457894736842106</v>
      </c>
      <c r="Y683" s="6">
        <v>705.01599999999996</v>
      </c>
      <c r="Z683" s="6">
        <v>15100.203</v>
      </c>
      <c r="AA683" s="6">
        <v>17219.338</v>
      </c>
      <c r="AB683" s="6">
        <v>4858.9690000000001</v>
      </c>
      <c r="AC683" s="6">
        <v>83.655000000000001</v>
      </c>
      <c r="AD683" s="6">
        <v>1654.14</v>
      </c>
      <c r="AE683" s="6">
        <v>2121.3829999999998</v>
      </c>
      <c r="AF683" s="6">
        <v>7685.8950000000004</v>
      </c>
      <c r="AG683" s="6">
        <v>112.529</v>
      </c>
      <c r="AH683" s="6">
        <v>32491.648000000001</v>
      </c>
      <c r="AI683" s="8">
        <f t="shared" si="128"/>
        <v>1.203263157894737</v>
      </c>
      <c r="AJ683" s="6">
        <v>3.5579999999999998</v>
      </c>
      <c r="AK683" s="6">
        <v>7.4999999999999997E-2</v>
      </c>
      <c r="AL683" s="6">
        <v>67.108999999999995</v>
      </c>
      <c r="AM683" s="6">
        <v>1.413</v>
      </c>
      <c r="AN683" s="8">
        <f>AVERAGE($AN$662:$AN$681)</f>
        <v>8.084950000000001</v>
      </c>
      <c r="AO683" s="8">
        <f>AVERAGE($AO$662:$AO$681)</f>
        <v>7.7137999999999991</v>
      </c>
      <c r="AP683" s="6">
        <v>-25.501000000000001</v>
      </c>
      <c r="AQ683" s="6">
        <v>-0.53700000000000003</v>
      </c>
      <c r="AR683" s="8">
        <f>AVERAGE($AR$662:$AR$681)</f>
        <v>39.031500000000008</v>
      </c>
      <c r="AS683" s="8">
        <f>AVERAGE($AS$662:$AS$681)</f>
        <v>0.86950000000000005</v>
      </c>
      <c r="AT683" s="8">
        <f>AVERAGE($AT$662:$AT$681)</f>
        <v>21.341499999999996</v>
      </c>
      <c r="AU683" s="8">
        <f>AVERAGE($AU$662:$AU$681)</f>
        <v>0.47664999999999996</v>
      </c>
      <c r="AV683" s="6">
        <v>133.113</v>
      </c>
      <c r="AW683" s="6">
        <v>2.8029999999999999</v>
      </c>
      <c r="AX683" s="6">
        <v>5.7000000000000002E-2</v>
      </c>
      <c r="AY683" s="6">
        <v>2.6850000000000001</v>
      </c>
      <c r="AZ683" s="6">
        <v>1542.9290000000001</v>
      </c>
      <c r="BA683" s="6">
        <v>0.51500000000000001</v>
      </c>
      <c r="BB683" s="6">
        <v>0.629</v>
      </c>
      <c r="BC683" s="6">
        <v>0.50700000000000001</v>
      </c>
      <c r="BD683" s="6">
        <v>0.124</v>
      </c>
      <c r="BE683" s="6">
        <v>1.5640000000000001</v>
      </c>
      <c r="BF683" s="6">
        <v>0.86899999999999999</v>
      </c>
      <c r="BG683" s="6">
        <v>0.69599999999999995</v>
      </c>
      <c r="BH683" s="6">
        <v>0.60399999999999998</v>
      </c>
      <c r="BI683" s="6">
        <v>0.45300000000000001</v>
      </c>
      <c r="BJ683" s="6">
        <v>0.65100000000000002</v>
      </c>
      <c r="BK683" s="6">
        <v>0.28599999999999998</v>
      </c>
      <c r="BL683" s="6">
        <v>1.2689999999999999</v>
      </c>
      <c r="BM683" s="6">
        <v>1.1619999999999999</v>
      </c>
      <c r="BN683" s="6">
        <v>0.85399999999999998</v>
      </c>
      <c r="BO683" s="6">
        <v>0.84699999999999998</v>
      </c>
      <c r="BP683" s="6">
        <v>-0.64700000000000002</v>
      </c>
      <c r="BQ683" s="6">
        <v>1.125</v>
      </c>
      <c r="BR683" s="6">
        <v>0.90700000000000003</v>
      </c>
      <c r="BS683" s="6">
        <v>0.61199999999999999</v>
      </c>
      <c r="BT683" s="6">
        <v>2E-3</v>
      </c>
      <c r="BU683" s="6">
        <v>7.0000000000000001E-3</v>
      </c>
      <c r="BV683" s="6">
        <v>0.01</v>
      </c>
      <c r="BW683" s="6">
        <v>1E-3</v>
      </c>
      <c r="BX683" s="8">
        <f>AVERAGE($BX$662:$BX$681)</f>
        <v>345.74300000000005</v>
      </c>
      <c r="BY683" s="8">
        <f>AVERAGE($BY$662:$BY$681)</f>
        <v>362.15350000000001</v>
      </c>
      <c r="BZ683" s="8">
        <f>AVERAGE(BZ662:BZ682)</f>
        <v>32.007761904761914</v>
      </c>
      <c r="CA683" s="8">
        <f>AVERAGE(CA662:CA682)</f>
        <v>10.664</v>
      </c>
    </row>
    <row r="684" spans="1:79" x14ac:dyDescent="0.25">
      <c r="A684" s="4" t="s">
        <v>63</v>
      </c>
      <c r="B684" s="4">
        <v>2000</v>
      </c>
      <c r="C684" s="4" t="s">
        <v>64</v>
      </c>
      <c r="D684" s="5">
        <v>8871042</v>
      </c>
      <c r="E684" s="5">
        <v>415000000000</v>
      </c>
      <c r="F684" s="6">
        <v>1.288</v>
      </c>
      <c r="G684" s="6">
        <v>0.14499999999999999</v>
      </c>
      <c r="H684" s="6">
        <v>54.890999999999998</v>
      </c>
      <c r="I684" s="6">
        <v>-1.141</v>
      </c>
      <c r="J684" s="7">
        <v>-2.0369999999999999</v>
      </c>
      <c r="K684" s="6">
        <v>54.158000000000001</v>
      </c>
      <c r="L684" s="6">
        <v>-1.3240000000000001</v>
      </c>
      <c r="M684" s="6">
        <v>-2.387</v>
      </c>
      <c r="N684" s="6">
        <v>6.1050000000000004</v>
      </c>
      <c r="O684" s="6">
        <v>0.17799999999999999</v>
      </c>
      <c r="P684" s="6">
        <v>8.5000000000000006E-2</v>
      </c>
      <c r="Q684" s="6">
        <v>6.1879999999999997</v>
      </c>
      <c r="R684" s="6">
        <v>0.18099999999999999</v>
      </c>
      <c r="S684" s="6">
        <v>8.5999999999999993E-2</v>
      </c>
      <c r="T684" s="6">
        <v>10.119</v>
      </c>
      <c r="U684" s="6">
        <v>1.141</v>
      </c>
      <c r="V684" s="6">
        <v>85.724000000000004</v>
      </c>
      <c r="W684" s="6">
        <v>9.6630000000000003</v>
      </c>
      <c r="X684" s="6">
        <v>0.28199999999999997</v>
      </c>
      <c r="Y684" s="6">
        <v>82.915000000000006</v>
      </c>
      <c r="Z684" s="6">
        <v>4016.5329999999999</v>
      </c>
      <c r="AA684" s="6">
        <v>7099.9840000000004</v>
      </c>
      <c r="AB684" s="6">
        <v>1313.914</v>
      </c>
      <c r="AC684" s="6">
        <v>3.702</v>
      </c>
      <c r="AD684" s="6">
        <v>25.536000000000001</v>
      </c>
      <c r="AE684" s="6">
        <v>3084.4279999999999</v>
      </c>
      <c r="AF684" s="6">
        <v>2584.0430000000001</v>
      </c>
      <c r="AG684" s="6">
        <v>6.423</v>
      </c>
      <c r="AH684" s="6">
        <v>72085.085999999996</v>
      </c>
      <c r="AI684" s="6">
        <v>2.1070000000000002</v>
      </c>
      <c r="AJ684" s="6">
        <v>0.374</v>
      </c>
      <c r="AK684" s="6">
        <v>4.2000000000000003E-2</v>
      </c>
      <c r="AL684" s="6">
        <v>2.1160000000000001</v>
      </c>
      <c r="AM684" s="6">
        <v>0.23899999999999999</v>
      </c>
      <c r="AN684" s="6">
        <v>7.6609999999999996</v>
      </c>
      <c r="AO684" s="6">
        <v>7.89</v>
      </c>
      <c r="AP684" s="6">
        <v>-0.73299999999999998</v>
      </c>
      <c r="AQ684" s="6">
        <v>-8.3000000000000004E-2</v>
      </c>
      <c r="AR684" s="6">
        <v>7.67</v>
      </c>
      <c r="AS684" s="6">
        <v>0.86499999999999999</v>
      </c>
      <c r="AT684" s="6">
        <v>5.84</v>
      </c>
      <c r="AU684" s="6">
        <v>0.65800000000000003</v>
      </c>
      <c r="AV684" s="6">
        <v>40.353999999999999</v>
      </c>
      <c r="AW684" s="6">
        <v>4.5490000000000004</v>
      </c>
      <c r="AX684" s="6">
        <v>7.1999999999999995E-2</v>
      </c>
      <c r="AY684" s="6">
        <v>0.63900000000000001</v>
      </c>
      <c r="AZ684" s="6">
        <v>639.47</v>
      </c>
      <c r="BA684" s="6">
        <v>0.17799999999999999</v>
      </c>
      <c r="BB684" s="6">
        <v>0.216</v>
      </c>
      <c r="BC684" s="6">
        <v>0.17699999999999999</v>
      </c>
      <c r="BD684" s="6">
        <v>0.11</v>
      </c>
      <c r="BE684" s="6">
        <v>0.45</v>
      </c>
      <c r="BF684" s="6">
        <v>0.38400000000000001</v>
      </c>
      <c r="BG684" s="6">
        <v>0.42199999999999999</v>
      </c>
      <c r="BH684" s="6">
        <v>0.25</v>
      </c>
      <c r="BI684" s="6">
        <v>3.5000000000000003E-2</v>
      </c>
      <c r="BJ684" s="6">
        <v>2.1000000000000001E-2</v>
      </c>
      <c r="BK684" s="6">
        <v>0.48</v>
      </c>
      <c r="BL684" s="6">
        <v>0.70699999999999996</v>
      </c>
      <c r="BM684" s="6">
        <v>0.159</v>
      </c>
      <c r="BN684" s="6">
        <v>0.13400000000000001</v>
      </c>
      <c r="BO684" s="6">
        <v>4.4999999999999998E-2</v>
      </c>
      <c r="BP684" s="6">
        <v>-1.4E-2</v>
      </c>
      <c r="BQ684" s="6">
        <v>0.39200000000000002</v>
      </c>
      <c r="BR684" s="6">
        <v>0.29599999999999999</v>
      </c>
      <c r="BS684" s="6">
        <v>0.28000000000000003</v>
      </c>
      <c r="BT684" s="6">
        <v>1E-3</v>
      </c>
      <c r="BU684" s="6">
        <v>2E-3</v>
      </c>
      <c r="BV684" s="6">
        <v>3.0000000000000001E-3</v>
      </c>
      <c r="BW684" s="6">
        <v>0</v>
      </c>
      <c r="BX684" s="6">
        <v>69.989999999999995</v>
      </c>
      <c r="BY684" s="6">
        <v>67.959999999999994</v>
      </c>
      <c r="BZ684" s="6">
        <v>30.832999999999998</v>
      </c>
      <c r="CA684" s="6">
        <v>56.170999999999999</v>
      </c>
    </row>
    <row r="685" spans="1:79" x14ac:dyDescent="0.25">
      <c r="A685" s="4" t="s">
        <v>63</v>
      </c>
      <c r="B685" s="4">
        <v>2001</v>
      </c>
      <c r="C685" s="4" t="s">
        <v>64</v>
      </c>
      <c r="D685" s="5">
        <v>8896748</v>
      </c>
      <c r="E685" s="5">
        <v>432000000000</v>
      </c>
      <c r="F685" s="6">
        <v>1.3320000000000001</v>
      </c>
      <c r="G685" s="6">
        <v>0.15</v>
      </c>
      <c r="H685" s="6">
        <v>55.822000000000003</v>
      </c>
      <c r="I685" s="6">
        <v>0.93100000000000005</v>
      </c>
      <c r="J685" s="7">
        <v>1.6970000000000001</v>
      </c>
      <c r="K685" s="6">
        <v>55.601999999999997</v>
      </c>
      <c r="L685" s="6">
        <v>1.444</v>
      </c>
      <c r="M685" s="6">
        <v>2.6669999999999998</v>
      </c>
      <c r="N685" s="6">
        <v>6.25</v>
      </c>
      <c r="O685" s="6">
        <v>0.18</v>
      </c>
      <c r="P685" s="6">
        <v>8.1000000000000003E-2</v>
      </c>
      <c r="Q685" s="6">
        <v>6.274</v>
      </c>
      <c r="R685" s="6">
        <v>0.18099999999999999</v>
      </c>
      <c r="S685" s="6">
        <v>8.1000000000000003E-2</v>
      </c>
      <c r="T685" s="6">
        <v>10.958</v>
      </c>
      <c r="U685" s="6">
        <v>1.232</v>
      </c>
      <c r="V685" s="6">
        <v>79.899000000000001</v>
      </c>
      <c r="W685" s="6">
        <v>8.9809999999999999</v>
      </c>
      <c r="X685" s="6">
        <v>0.25900000000000001</v>
      </c>
      <c r="Y685" s="6">
        <v>84.247</v>
      </c>
      <c r="Z685" s="6">
        <v>4072.355</v>
      </c>
      <c r="AA685" s="6">
        <v>7155.5860000000002</v>
      </c>
      <c r="AB685" s="6">
        <v>1324.8710000000001</v>
      </c>
      <c r="AC685" s="6">
        <v>4.0750000000000002</v>
      </c>
      <c r="AD685" s="6">
        <v>27.972000000000001</v>
      </c>
      <c r="AE685" s="6">
        <v>3084.2089999999998</v>
      </c>
      <c r="AF685" s="6">
        <v>2624.1489999999999</v>
      </c>
      <c r="AG685" s="6">
        <v>7.0410000000000004</v>
      </c>
      <c r="AH685" s="6">
        <v>77094.320000000007</v>
      </c>
      <c r="AI685" s="6">
        <v>2.2240000000000002</v>
      </c>
      <c r="AJ685" s="6">
        <v>0.373</v>
      </c>
      <c r="AK685" s="6">
        <v>4.2000000000000003E-2</v>
      </c>
      <c r="AL685" s="6">
        <v>2.4359999999999999</v>
      </c>
      <c r="AM685" s="6">
        <v>0.27400000000000002</v>
      </c>
      <c r="AN685" s="6">
        <v>7.5110000000000001</v>
      </c>
      <c r="AO685" s="6">
        <v>6.2140000000000004</v>
      </c>
      <c r="AP685" s="6">
        <v>-0.22</v>
      </c>
      <c r="AQ685" s="6">
        <v>-2.5000000000000001E-2</v>
      </c>
      <c r="AR685" s="6">
        <v>7.51</v>
      </c>
      <c r="AS685" s="6">
        <v>0.84399999999999997</v>
      </c>
      <c r="AT685" s="6">
        <v>5.56</v>
      </c>
      <c r="AU685" s="6">
        <v>0.625</v>
      </c>
      <c r="AV685" s="6">
        <v>40.104999999999997</v>
      </c>
      <c r="AW685" s="6">
        <v>4.508</v>
      </c>
      <c r="AX685" s="6">
        <v>7.0000000000000007E-2</v>
      </c>
      <c r="AY685" s="6">
        <v>0.61899999999999999</v>
      </c>
      <c r="AZ685" s="6">
        <v>685.88900000000001</v>
      </c>
      <c r="BA685" s="6">
        <v>0.17699999999999999</v>
      </c>
      <c r="BB685" s="6">
        <v>0.217</v>
      </c>
      <c r="BC685" s="6">
        <v>0.183</v>
      </c>
      <c r="BD685" s="6">
        <v>0.11799999999999999</v>
      </c>
      <c r="BE685" s="6">
        <v>0.439</v>
      </c>
      <c r="BF685" s="6">
        <v>0.38</v>
      </c>
      <c r="BG685" s="6">
        <v>0.41699999999999998</v>
      </c>
      <c r="BH685" s="6">
        <v>0.248</v>
      </c>
      <c r="BI685" s="6">
        <v>3.6999999999999998E-2</v>
      </c>
      <c r="BJ685" s="6">
        <v>2.1999999999999999E-2</v>
      </c>
      <c r="BK685" s="6">
        <v>0.47699999999999998</v>
      </c>
      <c r="BL685" s="6">
        <v>0.69799999999999995</v>
      </c>
      <c r="BM685" s="6">
        <v>0.16500000000000001</v>
      </c>
      <c r="BN685" s="6">
        <v>0.13300000000000001</v>
      </c>
      <c r="BO685" s="6">
        <v>5.0999999999999997E-2</v>
      </c>
      <c r="BP685" s="6">
        <v>-5.0000000000000001E-3</v>
      </c>
      <c r="BQ685" s="6">
        <v>0.38600000000000001</v>
      </c>
      <c r="BR685" s="6">
        <v>0.28999999999999998</v>
      </c>
      <c r="BS685" s="6">
        <v>0.27800000000000002</v>
      </c>
      <c r="BT685" s="6">
        <v>1E-3</v>
      </c>
      <c r="BU685" s="6">
        <v>2E-3</v>
      </c>
      <c r="BV685" s="6">
        <v>3.0000000000000001E-3</v>
      </c>
      <c r="BW685" s="6">
        <v>0</v>
      </c>
      <c r="BX685" s="6">
        <v>55.28</v>
      </c>
      <c r="BY685" s="6">
        <v>66.819999999999993</v>
      </c>
      <c r="BZ685" s="6">
        <v>24.077000000000002</v>
      </c>
      <c r="CA685" s="6">
        <v>43.131</v>
      </c>
    </row>
    <row r="686" spans="1:79" x14ac:dyDescent="0.25">
      <c r="A686" s="4" t="s">
        <v>63</v>
      </c>
      <c r="B686" s="4">
        <v>2002</v>
      </c>
      <c r="C686" s="4" t="s">
        <v>64</v>
      </c>
      <c r="D686" s="5">
        <v>8926011</v>
      </c>
      <c r="E686" s="5">
        <v>448000000000</v>
      </c>
      <c r="F686" s="6">
        <v>1.28</v>
      </c>
      <c r="G686" s="6">
        <v>0.14299999999999999</v>
      </c>
      <c r="H686" s="6">
        <v>56.792000000000002</v>
      </c>
      <c r="I686" s="6">
        <v>0.97</v>
      </c>
      <c r="J686" s="7">
        <v>1.7370000000000001</v>
      </c>
      <c r="K686" s="6">
        <v>56.865000000000002</v>
      </c>
      <c r="L686" s="6">
        <v>1.2629999999999999</v>
      </c>
      <c r="M686" s="6">
        <v>2.2709999999999999</v>
      </c>
      <c r="N686" s="6">
        <v>6.3710000000000004</v>
      </c>
      <c r="O686" s="6">
        <v>0.17899999999999999</v>
      </c>
      <c r="P686" s="6">
        <v>8.8999999999999996E-2</v>
      </c>
      <c r="Q686" s="6">
        <v>6.3620000000000001</v>
      </c>
      <c r="R686" s="6">
        <v>0.17899999999999999</v>
      </c>
      <c r="S686" s="6">
        <v>8.7999999999999995E-2</v>
      </c>
      <c r="T686" s="6">
        <v>11.435</v>
      </c>
      <c r="U686" s="6">
        <v>1.2809999999999999</v>
      </c>
      <c r="V686" s="6">
        <v>82.01</v>
      </c>
      <c r="W686" s="6">
        <v>9.1880000000000006</v>
      </c>
      <c r="X686" s="6">
        <v>0.25800000000000001</v>
      </c>
      <c r="Y686" s="6">
        <v>85.527000000000001</v>
      </c>
      <c r="Z686" s="6">
        <v>4129.1469999999999</v>
      </c>
      <c r="AA686" s="6">
        <v>7212.451</v>
      </c>
      <c r="AB686" s="6">
        <v>1336.307</v>
      </c>
      <c r="AC686" s="6">
        <v>4.4429999999999996</v>
      </c>
      <c r="AD686" s="6">
        <v>30.454999999999998</v>
      </c>
      <c r="AE686" s="6">
        <v>3084.2820000000002</v>
      </c>
      <c r="AF686" s="6">
        <v>2664.694</v>
      </c>
      <c r="AG686" s="6">
        <v>7.7220000000000004</v>
      </c>
      <c r="AH686" s="6">
        <v>71925.883000000002</v>
      </c>
      <c r="AI686" s="6">
        <v>2.0219999999999998</v>
      </c>
      <c r="AJ686" s="6">
        <v>0.36799999999999999</v>
      </c>
      <c r="AK686" s="6">
        <v>4.1000000000000002E-2</v>
      </c>
      <c r="AL686" s="6">
        <v>2.4820000000000002</v>
      </c>
      <c r="AM686" s="6">
        <v>0.27800000000000002</v>
      </c>
      <c r="AN686" s="6">
        <v>7.6379999999999999</v>
      </c>
      <c r="AO686" s="6">
        <v>6.3470000000000004</v>
      </c>
      <c r="AP686" s="6">
        <v>7.2999999999999995E-2</v>
      </c>
      <c r="AQ686" s="6">
        <v>8.0000000000000002E-3</v>
      </c>
      <c r="AR686" s="6">
        <v>7.28</v>
      </c>
      <c r="AS686" s="6">
        <v>0.81599999999999995</v>
      </c>
      <c r="AT686" s="6">
        <v>5.51</v>
      </c>
      <c r="AU686" s="6">
        <v>0.61699999999999999</v>
      </c>
      <c r="AV686" s="6">
        <v>40.545000000000002</v>
      </c>
      <c r="AW686" s="6">
        <v>4.5419999999999998</v>
      </c>
      <c r="AX686" s="6">
        <v>7.5999999999999998E-2</v>
      </c>
      <c r="AY686" s="6">
        <v>0.68100000000000005</v>
      </c>
      <c r="AZ686" s="6">
        <v>642.01099999999997</v>
      </c>
      <c r="BA686" s="6">
        <v>0.161</v>
      </c>
      <c r="BB686" s="6">
        <v>0.216</v>
      </c>
      <c r="BC686" s="6">
        <v>0.18099999999999999</v>
      </c>
      <c r="BD686" s="6">
        <v>0.11799999999999999</v>
      </c>
      <c r="BE686" s="6">
        <v>0.42799999999999999</v>
      </c>
      <c r="BF686" s="6">
        <v>0.376</v>
      </c>
      <c r="BG686" s="6">
        <v>0.41299999999999998</v>
      </c>
      <c r="BH686" s="6">
        <v>0.246</v>
      </c>
      <c r="BI686" s="6">
        <v>3.9E-2</v>
      </c>
      <c r="BJ686" s="6">
        <v>2.3E-2</v>
      </c>
      <c r="BK686" s="6">
        <v>0.47299999999999998</v>
      </c>
      <c r="BL686" s="6">
        <v>0.69</v>
      </c>
      <c r="BM686" s="6">
        <v>0.17299999999999999</v>
      </c>
      <c r="BN686" s="6">
        <v>0.123</v>
      </c>
      <c r="BO686" s="6">
        <v>5.0999999999999997E-2</v>
      </c>
      <c r="BP686" s="6">
        <v>1E-3</v>
      </c>
      <c r="BQ686" s="6">
        <v>0.39</v>
      </c>
      <c r="BR686" s="6">
        <v>0.316</v>
      </c>
      <c r="BS686" s="6">
        <v>0.27700000000000002</v>
      </c>
      <c r="BT686" s="6">
        <v>1E-3</v>
      </c>
      <c r="BU686" s="6">
        <v>2E-3</v>
      </c>
      <c r="BV686" s="6">
        <v>3.0000000000000001E-3</v>
      </c>
      <c r="BW686" s="6">
        <v>0</v>
      </c>
      <c r="BX686" s="6">
        <v>56.65</v>
      </c>
      <c r="BY686" s="6">
        <v>68.180000000000007</v>
      </c>
      <c r="BZ686" s="6">
        <v>25.219000000000001</v>
      </c>
      <c r="CA686" s="6">
        <v>44.405999999999999</v>
      </c>
    </row>
    <row r="687" spans="1:79" x14ac:dyDescent="0.25">
      <c r="A687" s="4" t="s">
        <v>63</v>
      </c>
      <c r="B687" s="4">
        <v>2003</v>
      </c>
      <c r="C687" s="4" t="s">
        <v>64</v>
      </c>
      <c r="D687" s="5">
        <v>8961506</v>
      </c>
      <c r="E687" s="5">
        <v>465000000000</v>
      </c>
      <c r="F687" s="6">
        <v>1.206</v>
      </c>
      <c r="G687" s="6">
        <v>0.13500000000000001</v>
      </c>
      <c r="H687" s="6">
        <v>57.371000000000002</v>
      </c>
      <c r="I687" s="6">
        <v>0.57999999999999996</v>
      </c>
      <c r="J687" s="7">
        <v>1.0209999999999999</v>
      </c>
      <c r="K687" s="6">
        <v>58.984000000000002</v>
      </c>
      <c r="L687" s="6">
        <v>2.1190000000000002</v>
      </c>
      <c r="M687" s="6">
        <v>3.726</v>
      </c>
      <c r="N687" s="6">
        <v>6.5819999999999999</v>
      </c>
      <c r="O687" s="6">
        <v>0.18099999999999999</v>
      </c>
      <c r="P687" s="6">
        <v>9.6000000000000002E-2</v>
      </c>
      <c r="Q687" s="6">
        <v>6.4020000000000001</v>
      </c>
      <c r="R687" s="6">
        <v>0.17599999999999999</v>
      </c>
      <c r="S687" s="6">
        <v>9.2999999999999999E-2</v>
      </c>
      <c r="T687" s="6">
        <v>11.563000000000001</v>
      </c>
      <c r="U687" s="6">
        <v>1.29</v>
      </c>
      <c r="V687" s="6">
        <v>87.98</v>
      </c>
      <c r="W687" s="6">
        <v>9.8179999999999996</v>
      </c>
      <c r="X687" s="6">
        <v>0.27</v>
      </c>
      <c r="Y687" s="6">
        <v>86.733000000000004</v>
      </c>
      <c r="Z687" s="6">
        <v>4186.5190000000002</v>
      </c>
      <c r="AA687" s="6">
        <v>7271.4340000000002</v>
      </c>
      <c r="AB687" s="6">
        <v>1347.87</v>
      </c>
      <c r="AC687" s="6">
        <v>4.8380000000000001</v>
      </c>
      <c r="AD687" s="6">
        <v>32.758000000000003</v>
      </c>
      <c r="AE687" s="6">
        <v>3085.8939999999998</v>
      </c>
      <c r="AF687" s="6">
        <v>2705.931</v>
      </c>
      <c r="AG687" s="6">
        <v>8.3870000000000005</v>
      </c>
      <c r="AH687" s="6">
        <v>68647.008000000002</v>
      </c>
      <c r="AI687" s="6">
        <v>1.885</v>
      </c>
      <c r="AJ687" s="6">
        <v>0.39600000000000002</v>
      </c>
      <c r="AK687" s="6">
        <v>4.3999999999999997E-2</v>
      </c>
      <c r="AL687" s="6">
        <v>2.3039999999999998</v>
      </c>
      <c r="AM687" s="6">
        <v>0.25700000000000001</v>
      </c>
      <c r="AN687" s="6">
        <v>7.7190000000000003</v>
      </c>
      <c r="AO687" s="6">
        <v>6.4359999999999999</v>
      </c>
      <c r="AP687" s="6">
        <v>1.6120000000000001</v>
      </c>
      <c r="AQ687" s="6">
        <v>0.18</v>
      </c>
      <c r="AR687" s="6">
        <v>7.09</v>
      </c>
      <c r="AS687" s="6">
        <v>0.79100000000000004</v>
      </c>
      <c r="AT687" s="6">
        <v>5.5</v>
      </c>
      <c r="AU687" s="6">
        <v>0.61399999999999999</v>
      </c>
      <c r="AV687" s="6">
        <v>41.238</v>
      </c>
      <c r="AW687" s="6">
        <v>4.6020000000000003</v>
      </c>
      <c r="AX687" s="6">
        <v>7.3999999999999996E-2</v>
      </c>
      <c r="AY687" s="6">
        <v>0.66600000000000004</v>
      </c>
      <c r="AZ687" s="6">
        <v>615.18100000000004</v>
      </c>
      <c r="BA687" s="6">
        <v>0.14199999999999999</v>
      </c>
      <c r="BB687" s="6">
        <v>0.20699999999999999</v>
      </c>
      <c r="BC687" s="6">
        <v>0.17699999999999999</v>
      </c>
      <c r="BD687" s="6">
        <v>0.11</v>
      </c>
      <c r="BE687" s="6">
        <v>0.41699999999999998</v>
      </c>
      <c r="BF687" s="6">
        <v>0.372</v>
      </c>
      <c r="BG687" s="6">
        <v>0.40899999999999997</v>
      </c>
      <c r="BH687" s="6">
        <v>0.24299999999999999</v>
      </c>
      <c r="BI687" s="6">
        <v>4.2000000000000003E-2</v>
      </c>
      <c r="BJ687" s="6">
        <v>2.4E-2</v>
      </c>
      <c r="BK687" s="6">
        <v>0.46899999999999997</v>
      </c>
      <c r="BL687" s="6">
        <v>0.68100000000000005</v>
      </c>
      <c r="BM687" s="6">
        <v>0.17899999999999999</v>
      </c>
      <c r="BN687" s="6">
        <v>0.13200000000000001</v>
      </c>
      <c r="BO687" s="6">
        <v>4.4999999999999998E-2</v>
      </c>
      <c r="BP687" s="6">
        <v>2.9000000000000001E-2</v>
      </c>
      <c r="BQ687" s="6">
        <v>0.38600000000000001</v>
      </c>
      <c r="BR687" s="6">
        <v>0.30199999999999999</v>
      </c>
      <c r="BS687" s="6">
        <v>0.27500000000000002</v>
      </c>
      <c r="BT687" s="6">
        <v>1E-3</v>
      </c>
      <c r="BU687" s="6">
        <v>2E-3</v>
      </c>
      <c r="BV687" s="6">
        <v>3.0000000000000001E-3</v>
      </c>
      <c r="BW687" s="6">
        <v>0</v>
      </c>
      <c r="BX687" s="6">
        <v>57.68</v>
      </c>
      <c r="BY687" s="6">
        <v>69.17</v>
      </c>
      <c r="BZ687" s="6">
        <v>30.609000000000002</v>
      </c>
      <c r="CA687" s="6">
        <v>53.351999999999997</v>
      </c>
    </row>
    <row r="688" spans="1:79" x14ac:dyDescent="0.25">
      <c r="A688" s="4" t="s">
        <v>63</v>
      </c>
      <c r="B688" s="4">
        <v>2004</v>
      </c>
      <c r="C688" s="4" t="s">
        <v>64</v>
      </c>
      <c r="D688" s="5">
        <v>9004263</v>
      </c>
      <c r="E688" s="5">
        <v>485000000000</v>
      </c>
      <c r="F688" s="6">
        <v>1.284</v>
      </c>
      <c r="G688" s="6">
        <v>0.14299999999999999</v>
      </c>
      <c r="H688" s="6">
        <v>56.683</v>
      </c>
      <c r="I688" s="6">
        <v>-0.68899999999999995</v>
      </c>
      <c r="J688" s="7">
        <v>-1.2</v>
      </c>
      <c r="K688" s="6">
        <v>62.216000000000001</v>
      </c>
      <c r="L688" s="6">
        <v>3.2320000000000002</v>
      </c>
      <c r="M688" s="6">
        <v>5.4790000000000001</v>
      </c>
      <c r="N688" s="6">
        <v>6.91</v>
      </c>
      <c r="O688" s="6">
        <v>0.182</v>
      </c>
      <c r="P688" s="6">
        <v>9.4E-2</v>
      </c>
      <c r="Q688" s="6">
        <v>6.2949999999999999</v>
      </c>
      <c r="R688" s="6">
        <v>0.16600000000000001</v>
      </c>
      <c r="S688" s="6">
        <v>8.5999999999999993E-2</v>
      </c>
      <c r="T688" s="6">
        <v>11.829000000000001</v>
      </c>
      <c r="U688" s="6">
        <v>1.3140000000000001</v>
      </c>
      <c r="V688" s="6">
        <v>87.588999999999999</v>
      </c>
      <c r="W688" s="6">
        <v>9.7270000000000003</v>
      </c>
      <c r="X688" s="6">
        <v>0.25600000000000001</v>
      </c>
      <c r="Y688" s="6">
        <v>88.018000000000001</v>
      </c>
      <c r="Z688" s="6">
        <v>4243.2020000000002</v>
      </c>
      <c r="AA688" s="6">
        <v>7333.65</v>
      </c>
      <c r="AB688" s="6">
        <v>1359.6990000000001</v>
      </c>
      <c r="AC688" s="6">
        <v>5.2249999999999996</v>
      </c>
      <c r="AD688" s="6">
        <v>34.997</v>
      </c>
      <c r="AE688" s="6">
        <v>3091.4270000000001</v>
      </c>
      <c r="AF688" s="6">
        <v>2746.2150000000001</v>
      </c>
      <c r="AG688" s="6">
        <v>9.0470000000000006</v>
      </c>
      <c r="AH688" s="6">
        <v>73592.023000000001</v>
      </c>
      <c r="AI688" s="6">
        <v>1.9379999999999999</v>
      </c>
      <c r="AJ688" s="6">
        <v>0.38700000000000001</v>
      </c>
      <c r="AK688" s="6">
        <v>4.2999999999999997E-2</v>
      </c>
      <c r="AL688" s="6">
        <v>2.238</v>
      </c>
      <c r="AM688" s="6">
        <v>0.249</v>
      </c>
      <c r="AN688" s="6">
        <v>7.5179999999999998</v>
      </c>
      <c r="AO688" s="6">
        <v>6.2480000000000002</v>
      </c>
      <c r="AP688" s="6">
        <v>5.5330000000000004</v>
      </c>
      <c r="AQ688" s="6">
        <v>0.61399999999999999</v>
      </c>
      <c r="AR688" s="6">
        <v>7.09</v>
      </c>
      <c r="AS688" s="6">
        <v>0.78700000000000003</v>
      </c>
      <c r="AT688" s="6">
        <v>5.54</v>
      </c>
      <c r="AU688" s="6">
        <v>0.61499999999999999</v>
      </c>
      <c r="AV688" s="6">
        <v>40.283999999999999</v>
      </c>
      <c r="AW688" s="6">
        <v>4.4740000000000002</v>
      </c>
      <c r="AX688" s="6">
        <v>7.2999999999999995E-2</v>
      </c>
      <c r="AY688" s="6">
        <v>0.66</v>
      </c>
      <c r="AZ688" s="6">
        <v>662.64200000000005</v>
      </c>
      <c r="BA688" s="6">
        <v>0.14099999999999999</v>
      </c>
      <c r="BB688" s="6">
        <v>0.19800000000000001</v>
      </c>
      <c r="BC688" s="6">
        <v>0.183</v>
      </c>
      <c r="BD688" s="6">
        <v>0.109</v>
      </c>
      <c r="BE688" s="6">
        <v>0.40500000000000003</v>
      </c>
      <c r="BF688" s="6">
        <v>0.36799999999999999</v>
      </c>
      <c r="BG688" s="6">
        <v>0.40400000000000003</v>
      </c>
      <c r="BH688" s="6">
        <v>0.24</v>
      </c>
      <c r="BI688" s="6">
        <v>4.3999999999999997E-2</v>
      </c>
      <c r="BJ688" s="6">
        <v>2.5000000000000001E-2</v>
      </c>
      <c r="BK688" s="6">
        <v>0.46600000000000003</v>
      </c>
      <c r="BL688" s="6">
        <v>0.67300000000000004</v>
      </c>
      <c r="BM688" s="6">
        <v>0.184</v>
      </c>
      <c r="BN688" s="6">
        <v>0.11899999999999999</v>
      </c>
      <c r="BO688" s="6">
        <v>4.2999999999999997E-2</v>
      </c>
      <c r="BP688" s="6">
        <v>0.10299999999999999</v>
      </c>
      <c r="BQ688" s="6">
        <v>0.36499999999999999</v>
      </c>
      <c r="BR688" s="6">
        <v>0.28599999999999998</v>
      </c>
      <c r="BS688" s="6">
        <v>0.27400000000000002</v>
      </c>
      <c r="BT688" s="6">
        <v>1E-3</v>
      </c>
      <c r="BU688" s="6">
        <v>2E-3</v>
      </c>
      <c r="BV688" s="6">
        <v>3.0000000000000001E-3</v>
      </c>
      <c r="BW688" s="6">
        <v>0</v>
      </c>
      <c r="BX688" s="6">
        <v>56.26</v>
      </c>
      <c r="BY688" s="6">
        <v>67.69</v>
      </c>
      <c r="BZ688" s="6">
        <v>30.905999999999999</v>
      </c>
      <c r="CA688" s="6">
        <v>54.524000000000001</v>
      </c>
    </row>
    <row r="689" spans="1:79" x14ac:dyDescent="0.25">
      <c r="A689" s="4" t="s">
        <v>63</v>
      </c>
      <c r="B689" s="4">
        <v>2005</v>
      </c>
      <c r="C689" s="4" t="s">
        <v>64</v>
      </c>
      <c r="D689" s="5">
        <v>9051739</v>
      </c>
      <c r="E689" s="5">
        <v>508000000000</v>
      </c>
      <c r="F689" s="6">
        <v>1.3149999999999999</v>
      </c>
      <c r="G689" s="6">
        <v>0.14499999999999999</v>
      </c>
      <c r="H689" s="6">
        <v>54.066000000000003</v>
      </c>
      <c r="I689" s="6">
        <v>-2.617</v>
      </c>
      <c r="J689" s="7">
        <v>-4.617</v>
      </c>
      <c r="K689" s="6">
        <v>58.902999999999999</v>
      </c>
      <c r="L689" s="6">
        <v>-3.3130000000000002</v>
      </c>
      <c r="M689" s="6">
        <v>-5.3250000000000002</v>
      </c>
      <c r="N689" s="6">
        <v>6.5069999999999997</v>
      </c>
      <c r="O689" s="6">
        <v>0.16600000000000001</v>
      </c>
      <c r="P689" s="6">
        <v>8.6999999999999994E-2</v>
      </c>
      <c r="Q689" s="6">
        <v>5.9729999999999999</v>
      </c>
      <c r="R689" s="6">
        <v>0.153</v>
      </c>
      <c r="S689" s="6">
        <v>0.08</v>
      </c>
      <c r="T689" s="6">
        <v>10.96</v>
      </c>
      <c r="U689" s="6">
        <v>1.2110000000000001</v>
      </c>
      <c r="V689" s="6">
        <v>91.480999999999995</v>
      </c>
      <c r="W689" s="6">
        <v>10.106</v>
      </c>
      <c r="X689" s="6">
        <v>0.25800000000000001</v>
      </c>
      <c r="Y689" s="6">
        <v>89.332999999999998</v>
      </c>
      <c r="Z689" s="6">
        <v>4297.268</v>
      </c>
      <c r="AA689" s="6">
        <v>7392.5519999999997</v>
      </c>
      <c r="AB689" s="6">
        <v>1370.6590000000001</v>
      </c>
      <c r="AC689" s="6">
        <v>5.5890000000000004</v>
      </c>
      <c r="AD689" s="6">
        <v>36.904000000000003</v>
      </c>
      <c r="AE689" s="6">
        <v>3096.2629999999999</v>
      </c>
      <c r="AF689" s="6">
        <v>2784.9870000000001</v>
      </c>
      <c r="AG689" s="6">
        <v>9.7949999999999999</v>
      </c>
      <c r="AH689" s="6">
        <v>75121.827999999994</v>
      </c>
      <c r="AI689" s="6">
        <v>1.9179999999999999</v>
      </c>
      <c r="AJ689" s="6">
        <v>0.36399999999999999</v>
      </c>
      <c r="AK689" s="6">
        <v>0.04</v>
      </c>
      <c r="AL689" s="6">
        <v>1.907</v>
      </c>
      <c r="AM689" s="6">
        <v>0.21099999999999999</v>
      </c>
      <c r="AN689" s="6">
        <v>7.0670000000000002</v>
      </c>
      <c r="AO689" s="6">
        <v>5.8150000000000004</v>
      </c>
      <c r="AP689" s="6">
        <v>4.8360000000000003</v>
      </c>
      <c r="AQ689" s="6">
        <v>0.53400000000000003</v>
      </c>
      <c r="AR689" s="6">
        <v>6.81</v>
      </c>
      <c r="AS689" s="6">
        <v>0.752</v>
      </c>
      <c r="AT689" s="6">
        <v>5.42</v>
      </c>
      <c r="AU689" s="6">
        <v>0.59899999999999998</v>
      </c>
      <c r="AV689" s="6">
        <v>38.771000000000001</v>
      </c>
      <c r="AW689" s="6">
        <v>4.2830000000000004</v>
      </c>
      <c r="AX689" s="6">
        <v>8.3000000000000004E-2</v>
      </c>
      <c r="AY689" s="6">
        <v>0.748</v>
      </c>
      <c r="AZ689" s="6">
        <v>679.98299999999995</v>
      </c>
      <c r="BA689" s="6">
        <v>0.13600000000000001</v>
      </c>
      <c r="BB689" s="6">
        <v>0.183</v>
      </c>
      <c r="BC689" s="6">
        <v>0.17199999999999999</v>
      </c>
      <c r="BD689" s="6">
        <v>9.5000000000000001E-2</v>
      </c>
      <c r="BE689" s="6">
        <v>0.39400000000000002</v>
      </c>
      <c r="BF689" s="6">
        <v>0.36299999999999999</v>
      </c>
      <c r="BG689" s="6">
        <v>0.4</v>
      </c>
      <c r="BH689" s="6">
        <v>0.23699999999999999</v>
      </c>
      <c r="BI689" s="6">
        <v>4.5999999999999999E-2</v>
      </c>
      <c r="BJ689" s="6">
        <v>2.5000000000000001E-2</v>
      </c>
      <c r="BK689" s="6">
        <v>0.46300000000000002</v>
      </c>
      <c r="BL689" s="6">
        <v>0.66400000000000003</v>
      </c>
      <c r="BM689" s="6">
        <v>0.19</v>
      </c>
      <c r="BN689" s="6">
        <v>0.106</v>
      </c>
      <c r="BO689" s="6">
        <v>3.5000000000000003E-2</v>
      </c>
      <c r="BP689" s="6">
        <v>0.10299999999999999</v>
      </c>
      <c r="BQ689" s="6">
        <v>0.34799999999999998</v>
      </c>
      <c r="BR689" s="6">
        <v>0.309</v>
      </c>
      <c r="BS689" s="6">
        <v>0.27200000000000002</v>
      </c>
      <c r="BT689" s="6">
        <v>1E-3</v>
      </c>
      <c r="BU689" s="6">
        <v>2E-3</v>
      </c>
      <c r="BV689" s="6">
        <v>3.0000000000000001E-3</v>
      </c>
      <c r="BW689" s="6">
        <v>0</v>
      </c>
      <c r="BX689" s="6">
        <v>52.64</v>
      </c>
      <c r="BY689" s="6">
        <v>63.97</v>
      </c>
      <c r="BZ689" s="6">
        <v>37.414000000000001</v>
      </c>
      <c r="CA689" s="6">
        <v>69.200999999999993</v>
      </c>
    </row>
    <row r="690" spans="1:79" x14ac:dyDescent="0.25">
      <c r="A690" s="4" t="s">
        <v>63</v>
      </c>
      <c r="B690" s="4">
        <v>2006</v>
      </c>
      <c r="C690" s="4" t="s">
        <v>64</v>
      </c>
      <c r="D690" s="5">
        <v>9104724</v>
      </c>
      <c r="E690" s="5">
        <v>533000000000</v>
      </c>
      <c r="F690" s="6">
        <v>1.4419999999999999</v>
      </c>
      <c r="G690" s="6">
        <v>0.158</v>
      </c>
      <c r="H690" s="6">
        <v>53.884999999999998</v>
      </c>
      <c r="I690" s="6">
        <v>-0.18099999999999999</v>
      </c>
      <c r="J690" s="7">
        <v>-0.33500000000000002</v>
      </c>
      <c r="K690" s="6">
        <v>56.89</v>
      </c>
      <c r="L690" s="6">
        <v>-2.0129999999999999</v>
      </c>
      <c r="M690" s="6">
        <v>-3.4169999999999998</v>
      </c>
      <c r="N690" s="6">
        <v>6.2480000000000002</v>
      </c>
      <c r="O690" s="6">
        <v>0.153</v>
      </c>
      <c r="P690" s="6">
        <v>8.8999999999999996E-2</v>
      </c>
      <c r="Q690" s="6">
        <v>5.9180000000000001</v>
      </c>
      <c r="R690" s="6">
        <v>0.14499999999999999</v>
      </c>
      <c r="S690" s="6">
        <v>8.4000000000000005E-2</v>
      </c>
      <c r="T690" s="6">
        <v>10.707000000000001</v>
      </c>
      <c r="U690" s="6">
        <v>1.1759999999999999</v>
      </c>
      <c r="V690" s="6">
        <v>92.691000000000003</v>
      </c>
      <c r="W690" s="6">
        <v>10.180999999999999</v>
      </c>
      <c r="X690" s="6">
        <v>0.249</v>
      </c>
      <c r="Y690" s="6">
        <v>90.775000000000006</v>
      </c>
      <c r="Z690" s="6">
        <v>4351.1530000000002</v>
      </c>
      <c r="AA690" s="6">
        <v>7449.442</v>
      </c>
      <c r="AB690" s="6">
        <v>1381.366</v>
      </c>
      <c r="AC690" s="6">
        <v>6.4009999999999998</v>
      </c>
      <c r="AD690" s="6">
        <v>38.988999999999997</v>
      </c>
      <c r="AE690" s="6">
        <v>3099.268</v>
      </c>
      <c r="AF690" s="6">
        <v>2823.1529999999998</v>
      </c>
      <c r="AG690" s="6">
        <v>10.468</v>
      </c>
      <c r="AH690" s="6">
        <v>70265.687999999995</v>
      </c>
      <c r="AI690" s="6">
        <v>1.7190000000000001</v>
      </c>
      <c r="AJ690" s="6">
        <v>0.81200000000000006</v>
      </c>
      <c r="AK690" s="6">
        <v>8.8999999999999996E-2</v>
      </c>
      <c r="AL690" s="6">
        <v>2.085</v>
      </c>
      <c r="AM690" s="6">
        <v>0.22900000000000001</v>
      </c>
      <c r="AN690" s="6">
        <v>6.8579999999999997</v>
      </c>
      <c r="AO690" s="6">
        <v>5.6180000000000003</v>
      </c>
      <c r="AP690" s="6">
        <v>3.004</v>
      </c>
      <c r="AQ690" s="6">
        <v>0.33</v>
      </c>
      <c r="AR690" s="6">
        <v>6.66</v>
      </c>
      <c r="AS690" s="6">
        <v>0.73099999999999998</v>
      </c>
      <c r="AT690" s="6">
        <v>5.39</v>
      </c>
      <c r="AU690" s="6">
        <v>0.59199999999999997</v>
      </c>
      <c r="AV690" s="6">
        <v>38.165999999999997</v>
      </c>
      <c r="AW690" s="6">
        <v>4.1920000000000002</v>
      </c>
      <c r="AX690" s="6">
        <v>7.3999999999999996E-2</v>
      </c>
      <c r="AY690" s="6">
        <v>0.67300000000000004</v>
      </c>
      <c r="AZ690" s="6">
        <v>639.75</v>
      </c>
      <c r="BA690" s="6">
        <v>0.13700000000000001</v>
      </c>
      <c r="BB690" s="6">
        <v>0.17599999999999999</v>
      </c>
      <c r="BC690" s="6">
        <v>0.16</v>
      </c>
      <c r="BD690" s="6">
        <v>8.7999999999999995E-2</v>
      </c>
      <c r="BE690" s="6">
        <v>0.38200000000000001</v>
      </c>
      <c r="BF690" s="6">
        <v>0.35799999999999998</v>
      </c>
      <c r="BG690" s="6">
        <v>0.39600000000000002</v>
      </c>
      <c r="BH690" s="6">
        <v>0.23400000000000001</v>
      </c>
      <c r="BI690" s="6">
        <v>5.0999999999999997E-2</v>
      </c>
      <c r="BJ690" s="6">
        <v>2.5000000000000001E-2</v>
      </c>
      <c r="BK690" s="6">
        <v>0.46</v>
      </c>
      <c r="BL690" s="6">
        <v>0.65600000000000003</v>
      </c>
      <c r="BM690" s="6">
        <v>0.193</v>
      </c>
      <c r="BN690" s="6">
        <v>0.23400000000000001</v>
      </c>
      <c r="BO690" s="6">
        <v>3.7999999999999999E-2</v>
      </c>
      <c r="BP690" s="6">
        <v>5.8999999999999997E-2</v>
      </c>
      <c r="BQ690" s="6">
        <v>0.33900000000000002</v>
      </c>
      <c r="BR690" s="6">
        <v>0.26600000000000001</v>
      </c>
      <c r="BS690" s="6">
        <v>0.27</v>
      </c>
      <c r="BT690" s="6">
        <v>1E-3</v>
      </c>
      <c r="BU690" s="6">
        <v>2E-3</v>
      </c>
      <c r="BV690" s="6">
        <v>3.0000000000000001E-3</v>
      </c>
      <c r="BW690" s="6">
        <v>0</v>
      </c>
      <c r="BX690" s="6">
        <v>51.15</v>
      </c>
      <c r="BY690" s="6">
        <v>62.44</v>
      </c>
      <c r="BZ690" s="6">
        <v>38.805999999999997</v>
      </c>
      <c r="CA690" s="6">
        <v>72.016000000000005</v>
      </c>
    </row>
    <row r="691" spans="1:79" x14ac:dyDescent="0.25">
      <c r="A691" s="4" t="s">
        <v>63</v>
      </c>
      <c r="B691" s="4">
        <v>2007</v>
      </c>
      <c r="C691" s="4" t="s">
        <v>64</v>
      </c>
      <c r="D691" s="5">
        <v>9164274</v>
      </c>
      <c r="E691" s="5">
        <v>561000000000</v>
      </c>
      <c r="F691" s="6">
        <v>1.339</v>
      </c>
      <c r="G691" s="6">
        <v>0.14599999999999999</v>
      </c>
      <c r="H691" s="6">
        <v>53.152000000000001</v>
      </c>
      <c r="I691" s="6">
        <v>-0.73299999999999998</v>
      </c>
      <c r="J691" s="7">
        <v>-1.361</v>
      </c>
      <c r="K691" s="6">
        <v>56.926000000000002</v>
      </c>
      <c r="L691" s="6">
        <v>3.5999999999999997E-2</v>
      </c>
      <c r="M691" s="6">
        <v>6.4000000000000001E-2</v>
      </c>
      <c r="N691" s="6">
        <v>6.2119999999999997</v>
      </c>
      <c r="O691" s="6">
        <v>0.14699999999999999</v>
      </c>
      <c r="P691" s="6">
        <v>8.7999999999999995E-2</v>
      </c>
      <c r="Q691" s="6">
        <v>5.8</v>
      </c>
      <c r="R691" s="6">
        <v>0.13700000000000001</v>
      </c>
      <c r="S691" s="6">
        <v>8.2000000000000003E-2</v>
      </c>
      <c r="T691" s="6">
        <v>10.801</v>
      </c>
      <c r="U691" s="6">
        <v>1.179</v>
      </c>
      <c r="V691" s="6">
        <v>91.995999999999995</v>
      </c>
      <c r="W691" s="6">
        <v>10.038</v>
      </c>
      <c r="X691" s="6">
        <v>0.23699999999999999</v>
      </c>
      <c r="Y691" s="6">
        <v>92.114999999999995</v>
      </c>
      <c r="Z691" s="6">
        <v>4404.3040000000001</v>
      </c>
      <c r="AA691" s="6">
        <v>7506.3680000000004</v>
      </c>
      <c r="AB691" s="6">
        <v>1392.1669999999999</v>
      </c>
      <c r="AC691" s="6">
        <v>7.2489999999999997</v>
      </c>
      <c r="AD691" s="6">
        <v>41.183999999999997</v>
      </c>
      <c r="AE691" s="6">
        <v>3103.0419999999999</v>
      </c>
      <c r="AF691" s="6">
        <v>2860.3739999999998</v>
      </c>
      <c r="AG691" s="6">
        <v>11.215999999999999</v>
      </c>
      <c r="AH691" s="6">
        <v>70870.679999999993</v>
      </c>
      <c r="AI691" s="6">
        <v>1.6739999999999999</v>
      </c>
      <c r="AJ691" s="6">
        <v>0.84799999999999998</v>
      </c>
      <c r="AK691" s="6">
        <v>9.2999999999999999E-2</v>
      </c>
      <c r="AL691" s="6">
        <v>2.194</v>
      </c>
      <c r="AM691" s="6">
        <v>0.23899999999999999</v>
      </c>
      <c r="AN691" s="6">
        <v>6.585</v>
      </c>
      <c r="AO691" s="6">
        <v>5.3570000000000002</v>
      </c>
      <c r="AP691" s="6">
        <v>3.774</v>
      </c>
      <c r="AQ691" s="6">
        <v>0.41199999999999998</v>
      </c>
      <c r="AR691" s="6">
        <v>6.39</v>
      </c>
      <c r="AS691" s="6">
        <v>0.69699999999999995</v>
      </c>
      <c r="AT691" s="6">
        <v>5.28</v>
      </c>
      <c r="AU691" s="6">
        <v>0.57599999999999996</v>
      </c>
      <c r="AV691" s="6">
        <v>37.220999999999997</v>
      </c>
      <c r="AW691" s="6">
        <v>4.0620000000000003</v>
      </c>
      <c r="AX691" s="6">
        <v>8.2000000000000003E-2</v>
      </c>
      <c r="AY691" s="6">
        <v>0.748</v>
      </c>
      <c r="AZ691" s="6">
        <v>649.47799999999995</v>
      </c>
      <c r="BA691" s="6">
        <v>0.11899999999999999</v>
      </c>
      <c r="BB691" s="6">
        <v>0.16900000000000001</v>
      </c>
      <c r="BC691" s="6">
        <v>0.158</v>
      </c>
      <c r="BD691" s="6">
        <v>8.5000000000000006E-2</v>
      </c>
      <c r="BE691" s="6">
        <v>0.37</v>
      </c>
      <c r="BF691" s="6">
        <v>0.35299999999999998</v>
      </c>
      <c r="BG691" s="6">
        <v>0.39100000000000001</v>
      </c>
      <c r="BH691" s="6">
        <v>0.23100000000000001</v>
      </c>
      <c r="BI691" s="6">
        <v>5.6000000000000001E-2</v>
      </c>
      <c r="BJ691" s="6">
        <v>2.5999999999999999E-2</v>
      </c>
      <c r="BK691" s="6">
        <v>0.45800000000000002</v>
      </c>
      <c r="BL691" s="6">
        <v>0.64700000000000002</v>
      </c>
      <c r="BM691" s="6">
        <v>0.19800000000000001</v>
      </c>
      <c r="BN691" s="6">
        <v>0.23300000000000001</v>
      </c>
      <c r="BO691" s="6">
        <v>3.9E-2</v>
      </c>
      <c r="BP691" s="6">
        <v>8.5000000000000006E-2</v>
      </c>
      <c r="BQ691" s="6">
        <v>0.33</v>
      </c>
      <c r="BR691" s="6">
        <v>0.28799999999999998</v>
      </c>
      <c r="BS691" s="6">
        <v>0.26800000000000002</v>
      </c>
      <c r="BT691" s="6">
        <v>1E-3</v>
      </c>
      <c r="BU691" s="6">
        <v>3.0000000000000001E-3</v>
      </c>
      <c r="BV691" s="6">
        <v>3.0000000000000001E-3</v>
      </c>
      <c r="BW691" s="6">
        <v>0</v>
      </c>
      <c r="BX691" s="6">
        <v>49.09</v>
      </c>
      <c r="BY691" s="6">
        <v>60.35</v>
      </c>
      <c r="BZ691" s="6">
        <v>38.844000000000001</v>
      </c>
      <c r="CA691" s="6">
        <v>73.08</v>
      </c>
    </row>
    <row r="692" spans="1:79" x14ac:dyDescent="0.25">
      <c r="A692" s="4" t="s">
        <v>63</v>
      </c>
      <c r="B692" s="4">
        <v>2008</v>
      </c>
      <c r="C692" s="4" t="s">
        <v>64</v>
      </c>
      <c r="D692" s="5">
        <v>9229282</v>
      </c>
      <c r="E692" s="5">
        <v>580000000000</v>
      </c>
      <c r="F692" s="6">
        <v>1.3959999999999999</v>
      </c>
      <c r="G692" s="6">
        <v>0.151</v>
      </c>
      <c r="H692" s="6">
        <v>51.07</v>
      </c>
      <c r="I692" s="6">
        <v>-2.0819999999999999</v>
      </c>
      <c r="J692" s="7">
        <v>-3.9159999999999999</v>
      </c>
      <c r="K692" s="6">
        <v>55.137999999999998</v>
      </c>
      <c r="L692" s="6">
        <v>-1.788</v>
      </c>
      <c r="M692" s="6">
        <v>-3.1419999999999999</v>
      </c>
      <c r="N692" s="6">
        <v>5.9740000000000002</v>
      </c>
      <c r="O692" s="6">
        <v>0.14199999999999999</v>
      </c>
      <c r="P692" s="6">
        <v>8.5999999999999993E-2</v>
      </c>
      <c r="Q692" s="6">
        <v>5.5339999999999998</v>
      </c>
      <c r="R692" s="6">
        <v>0.13100000000000001</v>
      </c>
      <c r="S692" s="6">
        <v>0.08</v>
      </c>
      <c r="T692" s="6">
        <v>10.367000000000001</v>
      </c>
      <c r="U692" s="6">
        <v>1.123</v>
      </c>
      <c r="V692" s="6">
        <v>90.241</v>
      </c>
      <c r="W692" s="6">
        <v>9.7780000000000005</v>
      </c>
      <c r="X692" s="6">
        <v>0.23200000000000001</v>
      </c>
      <c r="Y692" s="6">
        <v>93.510999999999996</v>
      </c>
      <c r="Z692" s="6">
        <v>4455.375</v>
      </c>
      <c r="AA692" s="6">
        <v>7561.5050000000001</v>
      </c>
      <c r="AB692" s="6">
        <v>1402.5340000000001</v>
      </c>
      <c r="AC692" s="6">
        <v>8.1110000000000007</v>
      </c>
      <c r="AD692" s="6">
        <v>43.104999999999997</v>
      </c>
      <c r="AE692" s="6">
        <v>3107.1089999999999</v>
      </c>
      <c r="AF692" s="6">
        <v>2896.1970000000001</v>
      </c>
      <c r="AG692" s="6">
        <v>11.917999999999999</v>
      </c>
      <c r="AH692" s="6">
        <v>69369.702999999994</v>
      </c>
      <c r="AI692" s="6">
        <v>1.6459999999999999</v>
      </c>
      <c r="AJ692" s="6">
        <v>0.86099999999999999</v>
      </c>
      <c r="AK692" s="6">
        <v>9.2999999999999999E-2</v>
      </c>
      <c r="AL692" s="6">
        <v>1.921</v>
      </c>
      <c r="AM692" s="6">
        <v>0.20799999999999999</v>
      </c>
      <c r="AN692" s="6">
        <v>6.4089999999999998</v>
      </c>
      <c r="AO692" s="6">
        <v>5.194</v>
      </c>
      <c r="AP692" s="6">
        <v>4.0670000000000002</v>
      </c>
      <c r="AQ692" s="6">
        <v>0.441</v>
      </c>
      <c r="AR692" s="6">
        <v>6.1</v>
      </c>
      <c r="AS692" s="6">
        <v>0.66100000000000003</v>
      </c>
      <c r="AT692" s="6">
        <v>5.45</v>
      </c>
      <c r="AU692" s="6">
        <v>0.59099999999999997</v>
      </c>
      <c r="AV692" s="6">
        <v>35.823</v>
      </c>
      <c r="AW692" s="6">
        <v>3.8809999999999998</v>
      </c>
      <c r="AX692" s="6">
        <v>7.5999999999999998E-2</v>
      </c>
      <c r="AY692" s="6">
        <v>0.70199999999999996</v>
      </c>
      <c r="AZ692" s="6">
        <v>640.23299999999995</v>
      </c>
      <c r="BA692" s="6">
        <v>0.122</v>
      </c>
      <c r="BB692" s="6">
        <v>0.159</v>
      </c>
      <c r="BC692" s="6">
        <v>0.15</v>
      </c>
      <c r="BD692" s="6">
        <v>7.9000000000000001E-2</v>
      </c>
      <c r="BE692" s="6">
        <v>0.35899999999999999</v>
      </c>
      <c r="BF692" s="6">
        <v>0.34899999999999998</v>
      </c>
      <c r="BG692" s="6">
        <v>0.38700000000000001</v>
      </c>
      <c r="BH692" s="6">
        <v>0.22800000000000001</v>
      </c>
      <c r="BI692" s="6">
        <v>6.0999999999999999E-2</v>
      </c>
      <c r="BJ692" s="6">
        <v>2.5999999999999999E-2</v>
      </c>
      <c r="BK692" s="6">
        <v>0.45500000000000002</v>
      </c>
      <c r="BL692" s="6">
        <v>0.63900000000000001</v>
      </c>
      <c r="BM692" s="6">
        <v>0.20100000000000001</v>
      </c>
      <c r="BN692" s="6">
        <v>0.23</v>
      </c>
      <c r="BO692" s="6">
        <v>3.3000000000000002E-2</v>
      </c>
      <c r="BP692" s="6">
        <v>8.7999999999999995E-2</v>
      </c>
      <c r="BQ692" s="6">
        <v>0.318</v>
      </c>
      <c r="BR692" s="6">
        <v>0.27</v>
      </c>
      <c r="BS692" s="6">
        <v>0.26600000000000001</v>
      </c>
      <c r="BT692" s="6">
        <v>1E-3</v>
      </c>
      <c r="BU692" s="6">
        <v>3.0000000000000001E-3</v>
      </c>
      <c r="BV692" s="6">
        <v>3.0000000000000001E-3</v>
      </c>
      <c r="BW692" s="6">
        <v>0</v>
      </c>
      <c r="BX692" s="6">
        <v>47.94</v>
      </c>
      <c r="BY692" s="6">
        <v>59.15</v>
      </c>
      <c r="BZ692" s="6">
        <v>39.170999999999999</v>
      </c>
      <c r="CA692" s="6">
        <v>76.7</v>
      </c>
    </row>
    <row r="693" spans="1:79" x14ac:dyDescent="0.25">
      <c r="A693" s="4" t="s">
        <v>63</v>
      </c>
      <c r="B693" s="4">
        <v>2009</v>
      </c>
      <c r="C693" s="4" t="s">
        <v>64</v>
      </c>
      <c r="D693" s="5">
        <v>9301413</v>
      </c>
      <c r="E693" s="5">
        <v>530000000000</v>
      </c>
      <c r="F693" s="6">
        <v>1.2629999999999999</v>
      </c>
      <c r="G693" s="6">
        <v>0.13600000000000001</v>
      </c>
      <c r="H693" s="6">
        <v>47.420999999999999</v>
      </c>
      <c r="I693" s="6">
        <v>-3.649</v>
      </c>
      <c r="J693" s="7">
        <v>-7.1449999999999996</v>
      </c>
      <c r="K693" s="6">
        <v>51.195</v>
      </c>
      <c r="L693" s="6">
        <v>-3.9420000000000002</v>
      </c>
      <c r="M693" s="6">
        <v>-7.15</v>
      </c>
      <c r="N693" s="6">
        <v>5.5039999999999996</v>
      </c>
      <c r="O693" s="6">
        <v>0.13700000000000001</v>
      </c>
      <c r="P693" s="6">
        <v>8.6999999999999994E-2</v>
      </c>
      <c r="Q693" s="6">
        <v>5.0979999999999999</v>
      </c>
      <c r="R693" s="6">
        <v>0.127</v>
      </c>
      <c r="S693" s="6">
        <v>8.1000000000000003E-2</v>
      </c>
      <c r="T693" s="6">
        <v>7.39</v>
      </c>
      <c r="U693" s="6">
        <v>0.79500000000000004</v>
      </c>
      <c r="V693" s="6">
        <v>77.456999999999994</v>
      </c>
      <c r="W693" s="6">
        <v>8.327</v>
      </c>
      <c r="X693" s="6">
        <v>0.20799999999999999</v>
      </c>
      <c r="Y693" s="6">
        <v>94.774000000000001</v>
      </c>
      <c r="Z693" s="6">
        <v>4502.7969999999996</v>
      </c>
      <c r="AA693" s="6">
        <v>7612.701</v>
      </c>
      <c r="AB693" s="6">
        <v>1409.924</v>
      </c>
      <c r="AC693" s="6">
        <v>8.9749999999999996</v>
      </c>
      <c r="AD693" s="6">
        <v>45.618000000000002</v>
      </c>
      <c r="AE693" s="6">
        <v>3110.8829999999998</v>
      </c>
      <c r="AF693" s="6">
        <v>2931.0390000000002</v>
      </c>
      <c r="AG693" s="6">
        <v>12.467000000000001</v>
      </c>
      <c r="AH693" s="6">
        <v>63081.84</v>
      </c>
      <c r="AI693" s="6">
        <v>1.573</v>
      </c>
      <c r="AJ693" s="6">
        <v>0.86399999999999999</v>
      </c>
      <c r="AK693" s="6">
        <v>9.2999999999999999E-2</v>
      </c>
      <c r="AL693" s="6">
        <v>2.5129999999999999</v>
      </c>
      <c r="AM693" s="6">
        <v>0.27</v>
      </c>
      <c r="AN693" s="6">
        <v>5.9320000000000004</v>
      </c>
      <c r="AO693" s="6">
        <v>4.7370000000000001</v>
      </c>
      <c r="AP693" s="6">
        <v>3.774</v>
      </c>
      <c r="AQ693" s="6">
        <v>0.40600000000000003</v>
      </c>
      <c r="AR693" s="6">
        <v>5.94</v>
      </c>
      <c r="AS693" s="6">
        <v>0.63900000000000001</v>
      </c>
      <c r="AT693" s="6">
        <v>5.21</v>
      </c>
      <c r="AU693" s="6">
        <v>0.56000000000000005</v>
      </c>
      <c r="AV693" s="6">
        <v>34.841999999999999</v>
      </c>
      <c r="AW693" s="6">
        <v>3.746</v>
      </c>
      <c r="AX693" s="6">
        <v>5.8999999999999997E-2</v>
      </c>
      <c r="AY693" s="6">
        <v>0.54900000000000004</v>
      </c>
      <c r="AZ693" s="6">
        <v>586.75</v>
      </c>
      <c r="BA693" s="6">
        <v>0.107</v>
      </c>
      <c r="BB693" s="6">
        <v>0.15</v>
      </c>
      <c r="BC693" s="6">
        <v>0.14000000000000001</v>
      </c>
      <c r="BD693" s="6">
        <v>5.7000000000000002E-2</v>
      </c>
      <c r="BE693" s="6">
        <v>0.34799999999999998</v>
      </c>
      <c r="BF693" s="6">
        <v>0.34399999999999997</v>
      </c>
      <c r="BG693" s="6">
        <v>0.38200000000000001</v>
      </c>
      <c r="BH693" s="6">
        <v>0.224</v>
      </c>
      <c r="BI693" s="6">
        <v>6.5000000000000002E-2</v>
      </c>
      <c r="BJ693" s="6">
        <v>2.7E-2</v>
      </c>
      <c r="BK693" s="6">
        <v>0.45300000000000001</v>
      </c>
      <c r="BL693" s="6">
        <v>0.63200000000000001</v>
      </c>
      <c r="BM693" s="6">
        <v>0.20200000000000001</v>
      </c>
      <c r="BN693" s="6">
        <v>0.22800000000000001</v>
      </c>
      <c r="BO693" s="6">
        <v>4.3999999999999997E-2</v>
      </c>
      <c r="BP693" s="6">
        <v>7.4999999999999997E-2</v>
      </c>
      <c r="BQ693" s="6">
        <v>0.317</v>
      </c>
      <c r="BR693" s="6">
        <v>0.22500000000000001</v>
      </c>
      <c r="BS693" s="6">
        <v>0.26400000000000001</v>
      </c>
      <c r="BT693" s="6">
        <v>1E-3</v>
      </c>
      <c r="BU693" s="6">
        <v>3.0000000000000001E-3</v>
      </c>
      <c r="BV693" s="6">
        <v>3.0000000000000001E-3</v>
      </c>
      <c r="BW693" s="6">
        <v>0</v>
      </c>
      <c r="BX693" s="6">
        <v>44.06</v>
      </c>
      <c r="BY693" s="6">
        <v>55.18</v>
      </c>
      <c r="BZ693" s="6">
        <v>30.035</v>
      </c>
      <c r="CA693" s="6">
        <v>63.335999999999999</v>
      </c>
    </row>
    <row r="694" spans="1:79" x14ac:dyDescent="0.25">
      <c r="A694" s="4" t="s">
        <v>63</v>
      </c>
      <c r="B694" s="4">
        <v>2010</v>
      </c>
      <c r="C694" s="4" t="s">
        <v>64</v>
      </c>
      <c r="D694" s="5">
        <v>9381722</v>
      </c>
      <c r="E694" s="5">
        <v>550000000000</v>
      </c>
      <c r="F694" s="6">
        <v>1.3240000000000001</v>
      </c>
      <c r="G694" s="6">
        <v>0.14099999999999999</v>
      </c>
      <c r="H694" s="6">
        <v>53.286999999999999</v>
      </c>
      <c r="I694" s="6">
        <v>5.8659999999999997</v>
      </c>
      <c r="J694" s="7">
        <v>12.37</v>
      </c>
      <c r="K694" s="6">
        <v>56.951000000000001</v>
      </c>
      <c r="L694" s="6">
        <v>5.7560000000000002</v>
      </c>
      <c r="M694" s="6">
        <v>11.243</v>
      </c>
      <c r="N694" s="6">
        <v>6.07</v>
      </c>
      <c r="O694" s="6">
        <v>0.14199999999999999</v>
      </c>
      <c r="P694" s="6">
        <v>9.0999999999999998E-2</v>
      </c>
      <c r="Q694" s="6">
        <v>5.68</v>
      </c>
      <c r="R694" s="6">
        <v>0.13300000000000001</v>
      </c>
      <c r="S694" s="6">
        <v>8.5000000000000006E-2</v>
      </c>
      <c r="T694" s="6">
        <v>10.342000000000001</v>
      </c>
      <c r="U694" s="6">
        <v>1.1020000000000001</v>
      </c>
      <c r="V694" s="6">
        <v>86.305000000000007</v>
      </c>
      <c r="W694" s="6">
        <v>9.1989999999999998</v>
      </c>
      <c r="X694" s="6">
        <v>0.216</v>
      </c>
      <c r="Y694" s="6">
        <v>96.096999999999994</v>
      </c>
      <c r="Z694" s="6">
        <v>4556.0829999999996</v>
      </c>
      <c r="AA694" s="6">
        <v>7669.652</v>
      </c>
      <c r="AB694" s="6">
        <v>1420.2670000000001</v>
      </c>
      <c r="AC694" s="6">
        <v>9.8000000000000007</v>
      </c>
      <c r="AD694" s="6">
        <v>49.087000000000003</v>
      </c>
      <c r="AE694" s="6">
        <v>3114.547</v>
      </c>
      <c r="AF694" s="6">
        <v>2967.665</v>
      </c>
      <c r="AG694" s="6">
        <v>13.167</v>
      </c>
      <c r="AH694" s="6">
        <v>66485.906000000003</v>
      </c>
      <c r="AI694" s="6">
        <v>1.56</v>
      </c>
      <c r="AJ694" s="6">
        <v>0.82499999999999996</v>
      </c>
      <c r="AK694" s="6">
        <v>8.7999999999999995E-2</v>
      </c>
      <c r="AL694" s="6">
        <v>3.4689999999999999</v>
      </c>
      <c r="AM694" s="6">
        <v>0.37</v>
      </c>
      <c r="AN694" s="6">
        <v>6.47</v>
      </c>
      <c r="AO694" s="6">
        <v>5.3</v>
      </c>
      <c r="AP694" s="6">
        <v>3.6640000000000001</v>
      </c>
      <c r="AQ694" s="6">
        <v>0.39100000000000001</v>
      </c>
      <c r="AR694" s="6">
        <v>5.87</v>
      </c>
      <c r="AS694" s="6">
        <v>0.626</v>
      </c>
      <c r="AT694" s="6">
        <v>5.43</v>
      </c>
      <c r="AU694" s="6">
        <v>0.57899999999999996</v>
      </c>
      <c r="AV694" s="6">
        <v>36.625999999999998</v>
      </c>
      <c r="AW694" s="6">
        <v>3.9039999999999999</v>
      </c>
      <c r="AX694" s="6">
        <v>7.4999999999999997E-2</v>
      </c>
      <c r="AY694" s="6">
        <v>0.70099999999999996</v>
      </c>
      <c r="AZ694" s="6">
        <v>623.75199999999995</v>
      </c>
      <c r="BA694" s="6">
        <v>0.105</v>
      </c>
      <c r="BB694" s="6">
        <v>0.16</v>
      </c>
      <c r="BC694" s="6">
        <v>0.14899999999999999</v>
      </c>
      <c r="BD694" s="6">
        <v>7.3999999999999996E-2</v>
      </c>
      <c r="BE694" s="6">
        <v>0.33800000000000002</v>
      </c>
      <c r="BF694" s="6">
        <v>0.33900000000000002</v>
      </c>
      <c r="BG694" s="6">
        <v>0.378</v>
      </c>
      <c r="BH694" s="6">
        <v>0.221</v>
      </c>
      <c r="BI694" s="6">
        <v>7.0000000000000007E-2</v>
      </c>
      <c r="BJ694" s="6">
        <v>2.8000000000000001E-2</v>
      </c>
      <c r="BK694" s="6">
        <v>0.45</v>
      </c>
      <c r="BL694" s="6">
        <v>0.624</v>
      </c>
      <c r="BM694" s="6">
        <v>0.20499999999999999</v>
      </c>
      <c r="BN694" s="6">
        <v>0.216</v>
      </c>
      <c r="BO694" s="6">
        <v>5.6000000000000001E-2</v>
      </c>
      <c r="BP694" s="6">
        <v>7.5999999999999998E-2</v>
      </c>
      <c r="BQ694" s="6">
        <v>0.32200000000000001</v>
      </c>
      <c r="BR694" s="6">
        <v>0.28499999999999998</v>
      </c>
      <c r="BS694" s="6">
        <v>0.26200000000000001</v>
      </c>
      <c r="BT694" s="6">
        <v>1E-3</v>
      </c>
      <c r="BU694" s="6">
        <v>3.0000000000000001E-3</v>
      </c>
      <c r="BV694" s="6">
        <v>4.0000000000000001E-3</v>
      </c>
      <c r="BW694" s="6">
        <v>0</v>
      </c>
      <c r="BX694" s="6">
        <v>49.72</v>
      </c>
      <c r="BY694" s="6">
        <v>60.7</v>
      </c>
      <c r="BZ694" s="6">
        <v>33.017000000000003</v>
      </c>
      <c r="CA694" s="6">
        <v>61.960999999999999</v>
      </c>
    </row>
    <row r="695" spans="1:79" x14ac:dyDescent="0.25">
      <c r="A695" s="4" t="s">
        <v>63</v>
      </c>
      <c r="B695" s="4">
        <v>2011</v>
      </c>
      <c r="C695" s="4" t="s">
        <v>64</v>
      </c>
      <c r="D695" s="5">
        <v>9467384</v>
      </c>
      <c r="E695" s="5">
        <v>580000000000</v>
      </c>
      <c r="F695" s="6">
        <v>1.361</v>
      </c>
      <c r="G695" s="6">
        <v>0.14399999999999999</v>
      </c>
      <c r="H695" s="6">
        <v>49.405000000000001</v>
      </c>
      <c r="I695" s="6">
        <v>-3.8820000000000001</v>
      </c>
      <c r="J695" s="7">
        <v>-7.2850000000000001</v>
      </c>
      <c r="K695" s="6">
        <v>52.52</v>
      </c>
      <c r="L695" s="6">
        <v>-4.4320000000000004</v>
      </c>
      <c r="M695" s="6">
        <v>-7.782</v>
      </c>
      <c r="N695" s="6">
        <v>5.5469999999999997</v>
      </c>
      <c r="O695" s="6">
        <v>0.13200000000000001</v>
      </c>
      <c r="P695" s="6">
        <v>8.5000000000000006E-2</v>
      </c>
      <c r="Q695" s="6">
        <v>5.218</v>
      </c>
      <c r="R695" s="6">
        <v>0.124</v>
      </c>
      <c r="S695" s="6">
        <v>0.08</v>
      </c>
      <c r="T695" s="6">
        <v>9.4969999999999999</v>
      </c>
      <c r="U695" s="6">
        <v>1.0029999999999999</v>
      </c>
      <c r="V695" s="6">
        <v>84.424000000000007</v>
      </c>
      <c r="W695" s="6">
        <v>8.9169999999999998</v>
      </c>
      <c r="X695" s="6">
        <v>0.21199999999999999</v>
      </c>
      <c r="Y695" s="6">
        <v>97.459000000000003</v>
      </c>
      <c r="Z695" s="6">
        <v>4605.4889999999996</v>
      </c>
      <c r="AA695" s="6">
        <v>7722.1719999999996</v>
      </c>
      <c r="AB695" s="6">
        <v>1429.7629999999999</v>
      </c>
      <c r="AC695" s="6">
        <v>10.634</v>
      </c>
      <c r="AD695" s="6">
        <v>51.841999999999999</v>
      </c>
      <c r="AE695" s="6">
        <v>3117.6610000000001</v>
      </c>
      <c r="AF695" s="6">
        <v>3001.9250000000002</v>
      </c>
      <c r="AG695" s="6">
        <v>13.866</v>
      </c>
      <c r="AH695" s="6">
        <v>64929.964999999997</v>
      </c>
      <c r="AI695" s="6">
        <v>1.546</v>
      </c>
      <c r="AJ695" s="6">
        <v>0.83399999999999996</v>
      </c>
      <c r="AK695" s="6">
        <v>8.7999999999999995E-2</v>
      </c>
      <c r="AL695" s="6">
        <v>2.7549999999999999</v>
      </c>
      <c r="AM695" s="6">
        <v>0.29099999999999998</v>
      </c>
      <c r="AN695" s="6">
        <v>6.0060000000000002</v>
      </c>
      <c r="AO695" s="6">
        <v>3.653</v>
      </c>
      <c r="AP695" s="6">
        <v>3.1139999999999999</v>
      </c>
      <c r="AQ695" s="6">
        <v>0.32900000000000001</v>
      </c>
      <c r="AR695" s="6">
        <v>5.84</v>
      </c>
      <c r="AS695" s="6">
        <v>0.61699999999999999</v>
      </c>
      <c r="AT695" s="6">
        <v>5.19</v>
      </c>
      <c r="AU695" s="6">
        <v>0.54800000000000004</v>
      </c>
      <c r="AV695" s="6">
        <v>34.26</v>
      </c>
      <c r="AW695" s="6">
        <v>3.6190000000000002</v>
      </c>
      <c r="AX695" s="6">
        <v>7.3999999999999996E-2</v>
      </c>
      <c r="AY695" s="6">
        <v>0.69899999999999995</v>
      </c>
      <c r="AZ695" s="6">
        <v>614.71699999999998</v>
      </c>
      <c r="BA695" s="6">
        <v>0.10100000000000001</v>
      </c>
      <c r="BB695" s="6">
        <v>0.14299999999999999</v>
      </c>
      <c r="BC695" s="6">
        <v>0.13300000000000001</v>
      </c>
      <c r="BD695" s="6">
        <v>6.4000000000000001E-2</v>
      </c>
      <c r="BE695" s="6">
        <v>0.32700000000000001</v>
      </c>
      <c r="BF695" s="6">
        <v>0.33400000000000002</v>
      </c>
      <c r="BG695" s="6">
        <v>0.373</v>
      </c>
      <c r="BH695" s="6">
        <v>0.218</v>
      </c>
      <c r="BI695" s="6">
        <v>7.2999999999999995E-2</v>
      </c>
      <c r="BJ695" s="6">
        <v>2.8000000000000001E-2</v>
      </c>
      <c r="BK695" s="6">
        <v>0.44700000000000001</v>
      </c>
      <c r="BL695" s="6">
        <v>0.61699999999999999</v>
      </c>
      <c r="BM695" s="6">
        <v>0.20699999999999999</v>
      </c>
      <c r="BN695" s="6">
        <v>0.22500000000000001</v>
      </c>
      <c r="BO695" s="6">
        <v>4.2999999999999997E-2</v>
      </c>
      <c r="BP695" s="6">
        <v>6.3E-2</v>
      </c>
      <c r="BQ695" s="6">
        <v>0.30099999999999999</v>
      </c>
      <c r="BR695" s="6">
        <v>0.254</v>
      </c>
      <c r="BS695" s="6">
        <v>0.26</v>
      </c>
      <c r="BT695" s="6">
        <v>1E-3</v>
      </c>
      <c r="BU695" s="6">
        <v>3.0000000000000001E-3</v>
      </c>
      <c r="BV695" s="6">
        <v>4.0000000000000001E-3</v>
      </c>
      <c r="BW695" s="6">
        <v>0</v>
      </c>
      <c r="BX695" s="6">
        <v>34.58</v>
      </c>
      <c r="BY695" s="6">
        <v>56.86</v>
      </c>
      <c r="BZ695" s="6">
        <v>35.018999999999998</v>
      </c>
      <c r="CA695" s="6">
        <v>70.881</v>
      </c>
    </row>
    <row r="696" spans="1:79" x14ac:dyDescent="0.25">
      <c r="A696" s="4" t="s">
        <v>63</v>
      </c>
      <c r="B696" s="4">
        <v>2012</v>
      </c>
      <c r="C696" s="4" t="s">
        <v>64</v>
      </c>
      <c r="D696" s="5">
        <v>9555984</v>
      </c>
      <c r="E696" s="5">
        <v>590000000000</v>
      </c>
      <c r="F696" s="6">
        <v>1.4790000000000001</v>
      </c>
      <c r="G696" s="6">
        <v>0.155</v>
      </c>
      <c r="H696" s="6">
        <v>46.918999999999997</v>
      </c>
      <c r="I696" s="6">
        <v>-2.4870000000000001</v>
      </c>
      <c r="J696" s="7">
        <v>-5.0330000000000004</v>
      </c>
      <c r="K696" s="6">
        <v>49.96</v>
      </c>
      <c r="L696" s="6">
        <v>-2.56</v>
      </c>
      <c r="M696" s="6">
        <v>-4.8739999999999997</v>
      </c>
      <c r="N696" s="6">
        <v>5.2279999999999998</v>
      </c>
      <c r="O696" s="6">
        <v>0.126</v>
      </c>
      <c r="P696" s="6">
        <v>7.6999999999999999E-2</v>
      </c>
      <c r="Q696" s="6">
        <v>4.91</v>
      </c>
      <c r="R696" s="6">
        <v>0.11799999999999999</v>
      </c>
      <c r="S696" s="6">
        <v>7.1999999999999995E-2</v>
      </c>
      <c r="T696" s="6">
        <v>8.6669999999999998</v>
      </c>
      <c r="U696" s="6">
        <v>0.90700000000000003</v>
      </c>
      <c r="V696" s="6">
        <v>77.643000000000001</v>
      </c>
      <c r="W696" s="6">
        <v>8.125</v>
      </c>
      <c r="X696" s="6">
        <v>0.19600000000000001</v>
      </c>
      <c r="Y696" s="6">
        <v>98.938000000000002</v>
      </c>
      <c r="Z696" s="6">
        <v>4652.4080000000004</v>
      </c>
      <c r="AA696" s="6">
        <v>7772.1310000000003</v>
      </c>
      <c r="AB696" s="6">
        <v>1438.43</v>
      </c>
      <c r="AC696" s="6">
        <v>11.472</v>
      </c>
      <c r="AD696" s="6">
        <v>54.234000000000002</v>
      </c>
      <c r="AE696" s="6">
        <v>3120.7020000000002</v>
      </c>
      <c r="AF696" s="6">
        <v>3034.8020000000001</v>
      </c>
      <c r="AG696" s="6">
        <v>14.532</v>
      </c>
      <c r="AH696" s="6">
        <v>68276.210999999996</v>
      </c>
      <c r="AI696" s="6">
        <v>1.6459999999999999</v>
      </c>
      <c r="AJ696" s="6">
        <v>0.83799999999999997</v>
      </c>
      <c r="AK696" s="6">
        <v>8.7999999999999995E-2</v>
      </c>
      <c r="AL696" s="6">
        <v>2.391</v>
      </c>
      <c r="AM696" s="6">
        <v>0.25</v>
      </c>
      <c r="AN696" s="6">
        <v>5.6559999999999997</v>
      </c>
      <c r="AO696" s="6">
        <v>3.3279999999999998</v>
      </c>
      <c r="AP696" s="6">
        <v>3.0409999999999999</v>
      </c>
      <c r="AQ696" s="6">
        <v>0.318</v>
      </c>
      <c r="AR696" s="6">
        <v>5.7</v>
      </c>
      <c r="AS696" s="6">
        <v>0.59599999999999997</v>
      </c>
      <c r="AT696" s="6">
        <v>5.1100000000000003</v>
      </c>
      <c r="AU696" s="6">
        <v>0.53500000000000003</v>
      </c>
      <c r="AV696" s="6">
        <v>32.877000000000002</v>
      </c>
      <c r="AW696" s="6">
        <v>3.44</v>
      </c>
      <c r="AX696" s="6">
        <v>7.0000000000000007E-2</v>
      </c>
      <c r="AY696" s="6">
        <v>0.66600000000000004</v>
      </c>
      <c r="AZ696" s="6">
        <v>652.44600000000003</v>
      </c>
      <c r="BA696" s="6">
        <v>0.107</v>
      </c>
      <c r="BB696" s="6">
        <v>0.13400000000000001</v>
      </c>
      <c r="BC696" s="6">
        <v>0.125</v>
      </c>
      <c r="BD696" s="6">
        <v>5.8000000000000003E-2</v>
      </c>
      <c r="BE696" s="6">
        <v>0.317</v>
      </c>
      <c r="BF696" s="6">
        <v>0.32900000000000001</v>
      </c>
      <c r="BG696" s="6">
        <v>0.36799999999999999</v>
      </c>
      <c r="BH696" s="6">
        <v>0.214</v>
      </c>
      <c r="BI696" s="6">
        <v>7.6999999999999999E-2</v>
      </c>
      <c r="BJ696" s="6">
        <v>2.9000000000000001E-2</v>
      </c>
      <c r="BK696" s="6">
        <v>0.44500000000000001</v>
      </c>
      <c r="BL696" s="6">
        <v>0.60899999999999999</v>
      </c>
      <c r="BM696" s="6">
        <v>0.20799999999999999</v>
      </c>
      <c r="BN696" s="6">
        <v>0.22</v>
      </c>
      <c r="BO696" s="6">
        <v>3.6999999999999998E-2</v>
      </c>
      <c r="BP696" s="6">
        <v>6.3E-2</v>
      </c>
      <c r="BQ696" s="6">
        <v>0.28499999999999998</v>
      </c>
      <c r="BR696" s="6">
        <v>0.24099999999999999</v>
      </c>
      <c r="BS696" s="6">
        <v>0.25700000000000001</v>
      </c>
      <c r="BT696" s="6">
        <v>1E-3</v>
      </c>
      <c r="BU696" s="6">
        <v>3.0000000000000001E-3</v>
      </c>
      <c r="BV696" s="6">
        <v>4.0000000000000001E-3</v>
      </c>
      <c r="BW696" s="6">
        <v>0</v>
      </c>
      <c r="BX696" s="6">
        <v>31.8</v>
      </c>
      <c r="BY696" s="6">
        <v>54.05</v>
      </c>
      <c r="BZ696" s="6">
        <v>30.724</v>
      </c>
      <c r="CA696" s="6">
        <v>65.483999999999995</v>
      </c>
    </row>
    <row r="697" spans="1:79" x14ac:dyDescent="0.25">
      <c r="A697" s="4" t="s">
        <v>63</v>
      </c>
      <c r="B697" s="4">
        <v>2013</v>
      </c>
      <c r="C697" s="4" t="s">
        <v>64</v>
      </c>
      <c r="D697" s="5">
        <v>9648935</v>
      </c>
      <c r="E697" s="5">
        <v>600000000000</v>
      </c>
      <c r="F697" s="6">
        <v>1.4019999999999999</v>
      </c>
      <c r="G697" s="6">
        <v>0.14499999999999999</v>
      </c>
      <c r="H697" s="6">
        <v>45.350999999999999</v>
      </c>
      <c r="I697" s="6">
        <v>-1.5669999999999999</v>
      </c>
      <c r="J697" s="7">
        <v>-3.34</v>
      </c>
      <c r="K697" s="6">
        <v>48.319000000000003</v>
      </c>
      <c r="L697" s="6">
        <v>-1.641</v>
      </c>
      <c r="M697" s="6">
        <v>-3.2839999999999998</v>
      </c>
      <c r="N697" s="6">
        <v>5.008</v>
      </c>
      <c r="O697" s="6">
        <v>0.12</v>
      </c>
      <c r="P697" s="6">
        <v>7.9000000000000001E-2</v>
      </c>
      <c r="Q697" s="6">
        <v>4.7</v>
      </c>
      <c r="R697" s="6">
        <v>0.113</v>
      </c>
      <c r="S697" s="6">
        <v>7.3999999999999996E-2</v>
      </c>
      <c r="T697" s="6">
        <v>8.7430000000000003</v>
      </c>
      <c r="U697" s="6">
        <v>0.90600000000000003</v>
      </c>
      <c r="V697" s="6">
        <v>74.284999999999997</v>
      </c>
      <c r="W697" s="6">
        <v>7.6989999999999998</v>
      </c>
      <c r="X697" s="6">
        <v>0.185</v>
      </c>
      <c r="Y697" s="6">
        <v>100.34</v>
      </c>
      <c r="Z697" s="6">
        <v>4697.759</v>
      </c>
      <c r="AA697" s="6">
        <v>7820.451</v>
      </c>
      <c r="AB697" s="6">
        <v>1447.173</v>
      </c>
      <c r="AC697" s="6">
        <v>12.170999999999999</v>
      </c>
      <c r="AD697" s="6">
        <v>56.603000000000002</v>
      </c>
      <c r="AE697" s="6">
        <v>3123.67</v>
      </c>
      <c r="AF697" s="6">
        <v>3066.28</v>
      </c>
      <c r="AG697" s="6">
        <v>15.192</v>
      </c>
      <c r="AH697" s="6">
        <v>63351.667999999998</v>
      </c>
      <c r="AI697" s="6">
        <v>1.5229999999999999</v>
      </c>
      <c r="AJ697" s="6">
        <v>0.69899999999999995</v>
      </c>
      <c r="AK697" s="6">
        <v>7.1999999999999995E-2</v>
      </c>
      <c r="AL697" s="6">
        <v>2.3690000000000002</v>
      </c>
      <c r="AM697" s="6">
        <v>0.246</v>
      </c>
      <c r="AN697" s="6">
        <v>5.4160000000000004</v>
      </c>
      <c r="AO697" s="6">
        <v>3.1110000000000002</v>
      </c>
      <c r="AP697" s="6">
        <v>2.968</v>
      </c>
      <c r="AQ697" s="6">
        <v>0.308</v>
      </c>
      <c r="AR697" s="6">
        <v>5.53</v>
      </c>
      <c r="AS697" s="6">
        <v>0.57299999999999995</v>
      </c>
      <c r="AT697" s="6">
        <v>5.14</v>
      </c>
      <c r="AU697" s="6">
        <v>0.53300000000000003</v>
      </c>
      <c r="AV697" s="6">
        <v>31.478000000000002</v>
      </c>
      <c r="AW697" s="6">
        <v>3.262</v>
      </c>
      <c r="AX697" s="6">
        <v>6.8000000000000005E-2</v>
      </c>
      <c r="AY697" s="6">
        <v>0.66</v>
      </c>
      <c r="AZ697" s="6">
        <v>611.27599999999995</v>
      </c>
      <c r="BA697" s="6">
        <v>9.7000000000000003E-2</v>
      </c>
      <c r="BB697" s="6">
        <v>0.128</v>
      </c>
      <c r="BC697" s="6">
        <v>0.121</v>
      </c>
      <c r="BD697" s="6">
        <v>5.8000000000000003E-2</v>
      </c>
      <c r="BE697" s="6">
        <v>0.308</v>
      </c>
      <c r="BF697" s="6">
        <v>0.32400000000000001</v>
      </c>
      <c r="BG697" s="6">
        <v>0.36399999999999999</v>
      </c>
      <c r="BH697" s="6">
        <v>0.21099999999999999</v>
      </c>
      <c r="BI697" s="6">
        <v>0.08</v>
      </c>
      <c r="BJ697" s="6">
        <v>2.9000000000000001E-2</v>
      </c>
      <c r="BK697" s="6">
        <v>0.442</v>
      </c>
      <c r="BL697" s="6">
        <v>0.60099999999999998</v>
      </c>
      <c r="BM697" s="6">
        <v>0.20899999999999999</v>
      </c>
      <c r="BN697" s="6">
        <v>0.18</v>
      </c>
      <c r="BO697" s="6">
        <v>3.5999999999999997E-2</v>
      </c>
      <c r="BP697" s="6">
        <v>6.4000000000000001E-2</v>
      </c>
      <c r="BQ697" s="6">
        <v>0.27100000000000002</v>
      </c>
      <c r="BR697" s="6">
        <v>0.224</v>
      </c>
      <c r="BS697" s="6">
        <v>0.255</v>
      </c>
      <c r="BT697" s="6">
        <v>1E-3</v>
      </c>
      <c r="BU697" s="6">
        <v>3.0000000000000001E-3</v>
      </c>
      <c r="BV697" s="6">
        <v>4.0000000000000001E-3</v>
      </c>
      <c r="BW697" s="6">
        <v>0</v>
      </c>
      <c r="BX697" s="6">
        <v>30.02</v>
      </c>
      <c r="BY697" s="6">
        <v>52.26</v>
      </c>
      <c r="BZ697" s="6">
        <v>28.934000000000001</v>
      </c>
      <c r="CA697" s="6">
        <v>63.798999999999999</v>
      </c>
    </row>
    <row r="698" spans="1:79" x14ac:dyDescent="0.25">
      <c r="A698" s="4" t="s">
        <v>63</v>
      </c>
      <c r="B698" s="4">
        <v>2014</v>
      </c>
      <c r="C698" s="4" t="s">
        <v>64</v>
      </c>
      <c r="D698" s="5">
        <v>9747507</v>
      </c>
      <c r="E698" s="5">
        <v>620000000000</v>
      </c>
      <c r="F698" s="6">
        <v>1.399</v>
      </c>
      <c r="G698" s="6">
        <v>0.14399999999999999</v>
      </c>
      <c r="H698" s="6">
        <v>43.478000000000002</v>
      </c>
      <c r="I698" s="6">
        <v>-1.873</v>
      </c>
      <c r="J698" s="7">
        <v>-4.1310000000000002</v>
      </c>
      <c r="K698" s="6">
        <v>46.811999999999998</v>
      </c>
      <c r="L698" s="6">
        <v>-1.5069999999999999</v>
      </c>
      <c r="M698" s="6">
        <v>-3.1190000000000002</v>
      </c>
      <c r="N698" s="6">
        <v>4.8019999999999996</v>
      </c>
      <c r="O698" s="6">
        <v>0.114</v>
      </c>
      <c r="P698" s="6">
        <v>7.6999999999999999E-2</v>
      </c>
      <c r="Q698" s="6">
        <v>4.46</v>
      </c>
      <c r="R698" s="6">
        <v>0.106</v>
      </c>
      <c r="S698" s="6">
        <v>7.0999999999999994E-2</v>
      </c>
      <c r="T698" s="6">
        <v>8.1159999999999997</v>
      </c>
      <c r="U698" s="6">
        <v>0.83299999999999996</v>
      </c>
      <c r="V698" s="6">
        <v>73.260000000000005</v>
      </c>
      <c r="W698" s="6">
        <v>7.516</v>
      </c>
      <c r="X698" s="6">
        <v>0.17799999999999999</v>
      </c>
      <c r="Y698" s="6">
        <v>101.739</v>
      </c>
      <c r="Z698" s="6">
        <v>4741.2370000000001</v>
      </c>
      <c r="AA698" s="6">
        <v>7867.2629999999999</v>
      </c>
      <c r="AB698" s="6">
        <v>1455.289</v>
      </c>
      <c r="AC698" s="6">
        <v>12.944000000000001</v>
      </c>
      <c r="AD698" s="6">
        <v>58.664999999999999</v>
      </c>
      <c r="AE698" s="6">
        <v>3127.0039999999999</v>
      </c>
      <c r="AF698" s="6">
        <v>3096.8330000000001</v>
      </c>
      <c r="AG698" s="6">
        <v>15.766</v>
      </c>
      <c r="AH698" s="6">
        <v>62421.891000000003</v>
      </c>
      <c r="AI698" s="6">
        <v>1.4770000000000001</v>
      </c>
      <c r="AJ698" s="6">
        <v>0.77300000000000002</v>
      </c>
      <c r="AK698" s="6">
        <v>7.9000000000000001E-2</v>
      </c>
      <c r="AL698" s="6">
        <v>2.0619999999999998</v>
      </c>
      <c r="AM698" s="6">
        <v>0.21199999999999999</v>
      </c>
      <c r="AN698" s="6">
        <v>5.2210000000000001</v>
      </c>
      <c r="AO698" s="6">
        <v>2.9460000000000002</v>
      </c>
      <c r="AP698" s="6">
        <v>3.3340000000000001</v>
      </c>
      <c r="AQ698" s="6">
        <v>0.34200000000000003</v>
      </c>
      <c r="AR698" s="6">
        <v>5.41</v>
      </c>
      <c r="AS698" s="6">
        <v>0.55500000000000005</v>
      </c>
      <c r="AT698" s="6">
        <v>5.37</v>
      </c>
      <c r="AU698" s="6">
        <v>0.55100000000000005</v>
      </c>
      <c r="AV698" s="6">
        <v>30.553999999999998</v>
      </c>
      <c r="AW698" s="6">
        <v>3.1349999999999998</v>
      </c>
      <c r="AX698" s="6">
        <v>5.8999999999999997E-2</v>
      </c>
      <c r="AY698" s="6">
        <v>0.57399999999999995</v>
      </c>
      <c r="AZ698" s="6">
        <v>608.45799999999997</v>
      </c>
      <c r="BA698" s="6">
        <v>9.2999999999999999E-2</v>
      </c>
      <c r="BB698" s="6">
        <v>0.122</v>
      </c>
      <c r="BC698" s="6">
        <v>0.11600000000000001</v>
      </c>
      <c r="BD698" s="6">
        <v>5.3999999999999999E-2</v>
      </c>
      <c r="BE698" s="6">
        <v>0.29799999999999999</v>
      </c>
      <c r="BF698" s="6">
        <v>0.32</v>
      </c>
      <c r="BG698" s="6">
        <v>0.35899999999999999</v>
      </c>
      <c r="BH698" s="6">
        <v>0.20699999999999999</v>
      </c>
      <c r="BI698" s="6">
        <v>8.3000000000000004E-2</v>
      </c>
      <c r="BJ698" s="6">
        <v>2.9000000000000001E-2</v>
      </c>
      <c r="BK698" s="6">
        <v>0.439</v>
      </c>
      <c r="BL698" s="6">
        <v>0.59399999999999997</v>
      </c>
      <c r="BM698" s="6">
        <v>0.20799999999999999</v>
      </c>
      <c r="BN698" s="6">
        <v>0.19900000000000001</v>
      </c>
      <c r="BO698" s="6">
        <v>3.1E-2</v>
      </c>
      <c r="BP698" s="6">
        <v>6.8000000000000005E-2</v>
      </c>
      <c r="BQ698" s="6">
        <v>0.26200000000000001</v>
      </c>
      <c r="BR698" s="6">
        <v>0.188</v>
      </c>
      <c r="BS698" s="6">
        <v>0.252</v>
      </c>
      <c r="BT698" s="6">
        <v>1E-3</v>
      </c>
      <c r="BU698" s="6">
        <v>3.0000000000000001E-3</v>
      </c>
      <c r="BV698" s="6">
        <v>4.0000000000000001E-3</v>
      </c>
      <c r="BW698" s="6">
        <v>0</v>
      </c>
      <c r="BX698" s="6">
        <v>28.72</v>
      </c>
      <c r="BY698" s="6">
        <v>50.89</v>
      </c>
      <c r="BZ698" s="6">
        <v>29.782</v>
      </c>
      <c r="CA698" s="6">
        <v>68.498999999999995</v>
      </c>
    </row>
    <row r="699" spans="1:79" x14ac:dyDescent="0.25">
      <c r="A699" s="4" t="s">
        <v>63</v>
      </c>
      <c r="B699" s="4">
        <v>2015</v>
      </c>
      <c r="C699" s="4" t="s">
        <v>64</v>
      </c>
      <c r="D699" s="5">
        <v>9849344</v>
      </c>
      <c r="E699" s="5">
        <v>640000000000</v>
      </c>
      <c r="F699" s="6">
        <v>1.5369999999999999</v>
      </c>
      <c r="G699" s="6">
        <v>0.156</v>
      </c>
      <c r="H699" s="6">
        <v>43.741999999999997</v>
      </c>
      <c r="I699" s="6">
        <v>0.26400000000000001</v>
      </c>
      <c r="J699" s="7">
        <v>0.60699999999999998</v>
      </c>
      <c r="K699" s="6">
        <v>47.369</v>
      </c>
      <c r="L699" s="6">
        <v>0.55700000000000005</v>
      </c>
      <c r="M699" s="6">
        <v>1.19</v>
      </c>
      <c r="N699" s="6">
        <v>4.8090000000000002</v>
      </c>
      <c r="O699" s="6">
        <v>0.11</v>
      </c>
      <c r="P699" s="6">
        <v>7.4999999999999997E-2</v>
      </c>
      <c r="Q699" s="6">
        <v>4.4409999999999998</v>
      </c>
      <c r="R699" s="6">
        <v>0.10199999999999999</v>
      </c>
      <c r="S699" s="6">
        <v>7.0000000000000007E-2</v>
      </c>
      <c r="T699" s="6">
        <v>8.1519999999999992</v>
      </c>
      <c r="U699" s="6">
        <v>0.82799999999999996</v>
      </c>
      <c r="V699" s="6">
        <v>71.653999999999996</v>
      </c>
      <c r="W699" s="6">
        <v>7.2750000000000004</v>
      </c>
      <c r="X699" s="6">
        <v>0.16700000000000001</v>
      </c>
      <c r="Y699" s="6">
        <v>103.276</v>
      </c>
      <c r="Z699" s="6">
        <v>4784.9790000000003</v>
      </c>
      <c r="AA699" s="6">
        <v>7914.6319999999996</v>
      </c>
      <c r="AB699" s="6">
        <v>1463.441</v>
      </c>
      <c r="AC699" s="6">
        <v>13.766</v>
      </c>
      <c r="AD699" s="6">
        <v>60.64</v>
      </c>
      <c r="AE699" s="6">
        <v>3130.6309999999999</v>
      </c>
      <c r="AF699" s="6">
        <v>3127.509</v>
      </c>
      <c r="AG699" s="6">
        <v>16.347000000000001</v>
      </c>
      <c r="AH699" s="6">
        <v>63877.483999999997</v>
      </c>
      <c r="AI699" s="6">
        <v>1.468</v>
      </c>
      <c r="AJ699" s="6">
        <v>0.82199999999999995</v>
      </c>
      <c r="AK699" s="6">
        <v>8.3000000000000004E-2</v>
      </c>
      <c r="AL699" s="6">
        <v>1.9750000000000001</v>
      </c>
      <c r="AM699" s="6">
        <v>0.20100000000000001</v>
      </c>
      <c r="AN699" s="6">
        <v>5.1630000000000003</v>
      </c>
      <c r="AO699" s="6">
        <v>2.9089999999999998</v>
      </c>
      <c r="AP699" s="6">
        <v>3.6269999999999998</v>
      </c>
      <c r="AQ699" s="6">
        <v>0.36799999999999999</v>
      </c>
      <c r="AR699" s="6">
        <v>5.21</v>
      </c>
      <c r="AS699" s="6">
        <v>0.52900000000000003</v>
      </c>
      <c r="AT699" s="6">
        <v>5.44</v>
      </c>
      <c r="AU699" s="6">
        <v>0.55200000000000005</v>
      </c>
      <c r="AV699" s="6">
        <v>30.675000000000001</v>
      </c>
      <c r="AW699" s="6">
        <v>3.1139999999999999</v>
      </c>
      <c r="AX699" s="6">
        <v>5.8999999999999997E-2</v>
      </c>
      <c r="AY699" s="6">
        <v>0.58099999999999996</v>
      </c>
      <c r="AZ699" s="6">
        <v>629.15099999999995</v>
      </c>
      <c r="BA699" s="6">
        <v>0.106</v>
      </c>
      <c r="BB699" s="6">
        <v>0.123</v>
      </c>
      <c r="BC699" s="6">
        <v>0.11600000000000001</v>
      </c>
      <c r="BD699" s="6">
        <v>5.5E-2</v>
      </c>
      <c r="BE699" s="6">
        <v>0.28999999999999998</v>
      </c>
      <c r="BF699" s="6">
        <v>0.315</v>
      </c>
      <c r="BG699" s="6">
        <v>0.35499999999999998</v>
      </c>
      <c r="BH699" s="6">
        <v>0.20399999999999999</v>
      </c>
      <c r="BI699" s="6">
        <v>8.5999999999999993E-2</v>
      </c>
      <c r="BJ699" s="6">
        <v>2.9000000000000001E-2</v>
      </c>
      <c r="BK699" s="6">
        <v>0.437</v>
      </c>
      <c r="BL699" s="6">
        <v>0.58599999999999997</v>
      </c>
      <c r="BM699" s="6">
        <v>0.20699999999999999</v>
      </c>
      <c r="BN699" s="6">
        <v>0.214</v>
      </c>
      <c r="BO699" s="6">
        <v>2.9000000000000001E-2</v>
      </c>
      <c r="BP699" s="6">
        <v>6.7000000000000004E-2</v>
      </c>
      <c r="BQ699" s="6">
        <v>0.25700000000000001</v>
      </c>
      <c r="BR699" s="6">
        <v>0.192</v>
      </c>
      <c r="BS699" s="6">
        <v>0.25</v>
      </c>
      <c r="BT699" s="6">
        <v>1E-3</v>
      </c>
      <c r="BU699" s="6">
        <v>3.0000000000000001E-3</v>
      </c>
      <c r="BV699" s="6">
        <v>4.0000000000000001E-3</v>
      </c>
      <c r="BW699" s="6">
        <v>0</v>
      </c>
      <c r="BX699" s="6">
        <v>28.65</v>
      </c>
      <c r="BY699" s="6">
        <v>50.85</v>
      </c>
      <c r="BZ699" s="6">
        <v>27.911999999999999</v>
      </c>
      <c r="CA699" s="6">
        <v>63.811</v>
      </c>
    </row>
    <row r="700" spans="1:79" x14ac:dyDescent="0.25">
      <c r="A700" s="4" t="s">
        <v>63</v>
      </c>
      <c r="B700" s="4">
        <v>2016</v>
      </c>
      <c r="C700" s="4" t="s">
        <v>64</v>
      </c>
      <c r="D700" s="5">
        <v>9953322</v>
      </c>
      <c r="E700" s="5">
        <v>650000000000</v>
      </c>
      <c r="F700" s="6">
        <v>1.554</v>
      </c>
      <c r="G700" s="6">
        <v>0.156</v>
      </c>
      <c r="H700" s="6">
        <v>43.415999999999997</v>
      </c>
      <c r="I700" s="6">
        <v>-0.32600000000000001</v>
      </c>
      <c r="J700" s="7">
        <v>-0.745</v>
      </c>
      <c r="K700" s="6">
        <v>47.116999999999997</v>
      </c>
      <c r="L700" s="6">
        <v>-0.252</v>
      </c>
      <c r="M700" s="6">
        <v>-0.53300000000000003</v>
      </c>
      <c r="N700" s="6">
        <v>4.734</v>
      </c>
      <c r="O700" s="6">
        <v>0.106</v>
      </c>
      <c r="P700" s="6">
        <v>7.5999999999999998E-2</v>
      </c>
      <c r="Q700" s="6">
        <v>4.3620000000000001</v>
      </c>
      <c r="R700" s="6">
        <v>9.8000000000000004E-2</v>
      </c>
      <c r="S700" s="6">
        <v>7.0000000000000007E-2</v>
      </c>
      <c r="T700" s="6">
        <v>8.0020000000000007</v>
      </c>
      <c r="U700" s="6">
        <v>0.80400000000000005</v>
      </c>
      <c r="V700" s="6">
        <v>71.355999999999995</v>
      </c>
      <c r="W700" s="6">
        <v>7.1689999999999996</v>
      </c>
      <c r="X700" s="6">
        <v>0.161</v>
      </c>
      <c r="Y700" s="6">
        <v>104.82899999999999</v>
      </c>
      <c r="Z700" s="6">
        <v>4828.3950000000004</v>
      </c>
      <c r="AA700" s="6">
        <v>7961.7489999999998</v>
      </c>
      <c r="AB700" s="6">
        <v>1471.444</v>
      </c>
      <c r="AC700" s="6">
        <v>14.404999999999999</v>
      </c>
      <c r="AD700" s="6">
        <v>62.905999999999999</v>
      </c>
      <c r="AE700" s="6">
        <v>3134.3319999999999</v>
      </c>
      <c r="AF700" s="6">
        <v>3157.8780000000002</v>
      </c>
      <c r="AG700" s="6">
        <v>16.931999999999999</v>
      </c>
      <c r="AH700" s="6">
        <v>62081.116999999998</v>
      </c>
      <c r="AI700" s="6">
        <v>1.3939999999999999</v>
      </c>
      <c r="AJ700" s="6">
        <v>0.64</v>
      </c>
      <c r="AK700" s="6">
        <v>6.4000000000000001E-2</v>
      </c>
      <c r="AL700" s="6">
        <v>2.266</v>
      </c>
      <c r="AM700" s="6">
        <v>0.22800000000000001</v>
      </c>
      <c r="AN700" s="6">
        <v>5.0629999999999997</v>
      </c>
      <c r="AO700" s="6">
        <v>3.39</v>
      </c>
      <c r="AP700" s="6">
        <v>3.7010000000000001</v>
      </c>
      <c r="AQ700" s="6">
        <v>0.372</v>
      </c>
      <c r="AR700" s="6">
        <v>5.15</v>
      </c>
      <c r="AS700" s="6">
        <v>0.51700000000000002</v>
      </c>
      <c r="AT700" s="6">
        <v>5.46</v>
      </c>
      <c r="AU700" s="6">
        <v>0.54900000000000004</v>
      </c>
      <c r="AV700" s="6">
        <v>30.369</v>
      </c>
      <c r="AW700" s="6">
        <v>3.0510000000000002</v>
      </c>
      <c r="AX700" s="6">
        <v>5.8999999999999997E-2</v>
      </c>
      <c r="AY700" s="6">
        <v>0.58499999999999996</v>
      </c>
      <c r="AZ700" s="6">
        <v>617.91300000000001</v>
      </c>
      <c r="BA700" s="6">
        <v>0.104</v>
      </c>
      <c r="BB700" s="6">
        <v>0.122</v>
      </c>
      <c r="BC700" s="6">
        <v>0.11799999999999999</v>
      </c>
      <c r="BD700" s="6">
        <v>5.6000000000000001E-2</v>
      </c>
      <c r="BE700" s="6">
        <v>0.28299999999999997</v>
      </c>
      <c r="BF700" s="6">
        <v>0.311</v>
      </c>
      <c r="BG700" s="6">
        <v>0.35099999999999998</v>
      </c>
      <c r="BH700" s="6">
        <v>0.20100000000000001</v>
      </c>
      <c r="BI700" s="6">
        <v>8.7999999999999995E-2</v>
      </c>
      <c r="BJ700" s="6">
        <v>2.9000000000000001E-2</v>
      </c>
      <c r="BK700" s="6">
        <v>0.434</v>
      </c>
      <c r="BL700" s="6">
        <v>0.57899999999999996</v>
      </c>
      <c r="BM700" s="6">
        <v>0.20699999999999999</v>
      </c>
      <c r="BN700" s="6">
        <v>0.16900000000000001</v>
      </c>
      <c r="BO700" s="6">
        <v>3.2000000000000001E-2</v>
      </c>
      <c r="BP700" s="6">
        <v>8.2000000000000003E-2</v>
      </c>
      <c r="BQ700" s="6">
        <v>0.253</v>
      </c>
      <c r="BR700" s="6">
        <v>0.19500000000000001</v>
      </c>
      <c r="BS700" s="6">
        <v>0.248</v>
      </c>
      <c r="BT700" s="6">
        <v>1E-3</v>
      </c>
      <c r="BU700" s="6">
        <v>3.0000000000000001E-3</v>
      </c>
      <c r="BV700" s="6">
        <v>4.0000000000000001E-3</v>
      </c>
      <c r="BW700" s="6">
        <v>0</v>
      </c>
      <c r="BX700" s="6">
        <v>33.74</v>
      </c>
      <c r="BY700" s="6">
        <v>50.39</v>
      </c>
      <c r="BZ700" s="6">
        <v>27.94</v>
      </c>
      <c r="CA700" s="6">
        <v>64.355000000000004</v>
      </c>
    </row>
    <row r="701" spans="1:79" x14ac:dyDescent="0.25">
      <c r="A701" s="4" t="s">
        <v>63</v>
      </c>
      <c r="B701" s="4">
        <v>2017</v>
      </c>
      <c r="C701" s="4" t="s">
        <v>64</v>
      </c>
      <c r="D701" s="5">
        <v>10058191</v>
      </c>
      <c r="E701" s="5">
        <v>670000000000</v>
      </c>
      <c r="F701" s="6">
        <v>1.484</v>
      </c>
      <c r="G701" s="6">
        <v>0.14799999999999999</v>
      </c>
      <c r="H701" s="6">
        <v>42.704000000000001</v>
      </c>
      <c r="I701" s="6">
        <v>-0.71199999999999997</v>
      </c>
      <c r="J701" s="7">
        <v>-1.639</v>
      </c>
      <c r="K701" s="6">
        <v>46.368000000000002</v>
      </c>
      <c r="L701" s="6">
        <v>-0.748</v>
      </c>
      <c r="M701" s="6">
        <v>-1.5880000000000001</v>
      </c>
      <c r="N701" s="6">
        <v>4.6100000000000003</v>
      </c>
      <c r="O701" s="6">
        <v>0.10199999999999999</v>
      </c>
      <c r="P701" s="6">
        <v>7.2999999999999995E-2</v>
      </c>
      <c r="Q701" s="6">
        <v>4.2460000000000004</v>
      </c>
      <c r="R701" s="6">
        <v>9.4E-2</v>
      </c>
      <c r="S701" s="6">
        <v>6.7000000000000004E-2</v>
      </c>
      <c r="T701" s="6">
        <v>8.4740000000000002</v>
      </c>
      <c r="U701" s="6">
        <v>0.84199999999999997</v>
      </c>
      <c r="V701" s="6">
        <v>72.561000000000007</v>
      </c>
      <c r="W701" s="6">
        <v>7.2140000000000004</v>
      </c>
      <c r="X701" s="6">
        <v>0.16</v>
      </c>
      <c r="Y701" s="6">
        <v>106.31399999999999</v>
      </c>
      <c r="Z701" s="6">
        <v>4871.0990000000002</v>
      </c>
      <c r="AA701" s="6">
        <v>8008.1170000000002</v>
      </c>
      <c r="AB701" s="6">
        <v>1479.9169999999999</v>
      </c>
      <c r="AC701" s="6">
        <v>15.206</v>
      </c>
      <c r="AD701" s="6">
        <v>64.722999999999999</v>
      </c>
      <c r="AE701" s="6">
        <v>3137.9960000000001</v>
      </c>
      <c r="AF701" s="6">
        <v>3187.3809999999999</v>
      </c>
      <c r="AG701" s="6">
        <v>17.558</v>
      </c>
      <c r="AH701" s="6">
        <v>63417.605000000003</v>
      </c>
      <c r="AI701" s="6">
        <v>1.403</v>
      </c>
      <c r="AJ701" s="6">
        <v>0.80100000000000005</v>
      </c>
      <c r="AK701" s="6">
        <v>0.08</v>
      </c>
      <c r="AL701" s="6">
        <v>1.8169999999999999</v>
      </c>
      <c r="AM701" s="6">
        <v>0.18099999999999999</v>
      </c>
      <c r="AN701" s="6">
        <v>4.97</v>
      </c>
      <c r="AO701" s="6">
        <v>3.323</v>
      </c>
      <c r="AP701" s="6">
        <v>3.6640000000000001</v>
      </c>
      <c r="AQ701" s="6">
        <v>0.36399999999999999</v>
      </c>
      <c r="AR701" s="6">
        <v>5.12</v>
      </c>
      <c r="AS701" s="6">
        <v>0.50900000000000001</v>
      </c>
      <c r="AT701" s="6">
        <v>5.66</v>
      </c>
      <c r="AU701" s="6">
        <v>0.56299999999999994</v>
      </c>
      <c r="AV701" s="6">
        <v>29.501999999999999</v>
      </c>
      <c r="AW701" s="6">
        <v>2.9329999999999998</v>
      </c>
      <c r="AX701" s="6">
        <v>6.2E-2</v>
      </c>
      <c r="AY701" s="6">
        <v>0.627</v>
      </c>
      <c r="AZ701" s="6">
        <v>637.86599999999999</v>
      </c>
      <c r="BA701" s="6">
        <v>9.8000000000000004E-2</v>
      </c>
      <c r="BB701" s="6">
        <v>0.11799999999999999</v>
      </c>
      <c r="BC701" s="6">
        <v>0.115</v>
      </c>
      <c r="BD701" s="6">
        <v>5.8000000000000003E-2</v>
      </c>
      <c r="BE701" s="6">
        <v>0.27600000000000002</v>
      </c>
      <c r="BF701" s="6">
        <v>0.30599999999999999</v>
      </c>
      <c r="BG701" s="6">
        <v>0.34599999999999997</v>
      </c>
      <c r="BH701" s="6">
        <v>0.19800000000000001</v>
      </c>
      <c r="BI701" s="6">
        <v>9.0999999999999998E-2</v>
      </c>
      <c r="BJ701" s="6">
        <v>2.9000000000000001E-2</v>
      </c>
      <c r="BK701" s="6">
        <v>0.432</v>
      </c>
      <c r="BL701" s="6">
        <v>0.57099999999999995</v>
      </c>
      <c r="BM701" s="6">
        <v>0.20699999999999999</v>
      </c>
      <c r="BN701" s="6">
        <v>0.20399999999999999</v>
      </c>
      <c r="BO701" s="6">
        <v>2.5000000000000001E-2</v>
      </c>
      <c r="BP701" s="6">
        <v>8.5000000000000006E-2</v>
      </c>
      <c r="BQ701" s="6">
        <v>0.24099999999999999</v>
      </c>
      <c r="BR701" s="6">
        <v>0.20699999999999999</v>
      </c>
      <c r="BS701" s="6">
        <v>0.245</v>
      </c>
      <c r="BT701" s="6">
        <v>1E-3</v>
      </c>
      <c r="BU701" s="6">
        <v>3.0000000000000001E-3</v>
      </c>
      <c r="BV701" s="6">
        <v>4.0000000000000001E-3</v>
      </c>
      <c r="BW701" s="6">
        <v>0</v>
      </c>
      <c r="BX701" s="6">
        <v>33.42</v>
      </c>
      <c r="BY701" s="6">
        <v>49.99</v>
      </c>
      <c r="BZ701" s="6">
        <v>29.856999999999999</v>
      </c>
      <c r="CA701" s="6">
        <v>69.915999999999997</v>
      </c>
    </row>
    <row r="702" spans="1:79" x14ac:dyDescent="0.25">
      <c r="A702" s="4" t="s">
        <v>63</v>
      </c>
      <c r="B702" s="4">
        <v>2018</v>
      </c>
      <c r="C702" s="4" t="s">
        <v>64</v>
      </c>
      <c r="D702" s="5">
        <v>10162300</v>
      </c>
      <c r="E702" s="5">
        <v>700000000000</v>
      </c>
      <c r="F702" s="6">
        <v>1.607</v>
      </c>
      <c r="G702" s="6">
        <v>0.158</v>
      </c>
      <c r="H702" s="6">
        <v>42.094999999999999</v>
      </c>
      <c r="I702" s="6">
        <v>-0.60899999999999999</v>
      </c>
      <c r="J702" s="7">
        <v>-1.427</v>
      </c>
      <c r="K702" s="6">
        <v>46.015000000000001</v>
      </c>
      <c r="L702" s="6">
        <v>-0.35299999999999998</v>
      </c>
      <c r="M702" s="6">
        <v>-0.76100000000000001</v>
      </c>
      <c r="N702" s="6">
        <v>4.5279999999999996</v>
      </c>
      <c r="O702" s="6">
        <v>9.9000000000000005E-2</v>
      </c>
      <c r="P702" s="6">
        <v>7.3999999999999996E-2</v>
      </c>
      <c r="Q702" s="6">
        <v>4.1420000000000003</v>
      </c>
      <c r="R702" s="6">
        <v>9.0999999999999998E-2</v>
      </c>
      <c r="S702" s="6">
        <v>6.7000000000000004E-2</v>
      </c>
      <c r="T702" s="6">
        <v>8.0459999999999994</v>
      </c>
      <c r="U702" s="6">
        <v>0.79200000000000004</v>
      </c>
      <c r="V702" s="6">
        <v>72.802999999999997</v>
      </c>
      <c r="W702" s="6">
        <v>7.1639999999999997</v>
      </c>
      <c r="X702" s="6">
        <v>0.157</v>
      </c>
      <c r="Y702" s="6">
        <v>107.92100000000001</v>
      </c>
      <c r="Z702" s="6">
        <v>4913.1940000000004</v>
      </c>
      <c r="AA702" s="6">
        <v>8054.1319999999996</v>
      </c>
      <c r="AB702" s="6">
        <v>1487.9639999999999</v>
      </c>
      <c r="AC702" s="6">
        <v>16.030999999999999</v>
      </c>
      <c r="AD702" s="6">
        <v>66.617000000000004</v>
      </c>
      <c r="AE702" s="6">
        <v>3141.9169999999999</v>
      </c>
      <c r="AF702" s="6">
        <v>3216.5540000000001</v>
      </c>
      <c r="AG702" s="6">
        <v>18.108000000000001</v>
      </c>
      <c r="AH702" s="6">
        <v>61487.004000000001</v>
      </c>
      <c r="AI702" s="6">
        <v>1.3480000000000001</v>
      </c>
      <c r="AJ702" s="6">
        <v>0.82499999999999996</v>
      </c>
      <c r="AK702" s="6">
        <v>8.1000000000000003E-2</v>
      </c>
      <c r="AL702" s="6">
        <v>1.8939999999999999</v>
      </c>
      <c r="AM702" s="6">
        <v>0.186</v>
      </c>
      <c r="AN702" s="6">
        <v>4.6440000000000001</v>
      </c>
      <c r="AO702" s="6">
        <v>3.0390000000000001</v>
      </c>
      <c r="AP702" s="6">
        <v>3.92</v>
      </c>
      <c r="AQ702" s="6">
        <v>0.38600000000000001</v>
      </c>
      <c r="AR702" s="6">
        <v>4.88</v>
      </c>
      <c r="AS702" s="6">
        <v>0.48</v>
      </c>
      <c r="AT702" s="6">
        <v>5.45</v>
      </c>
      <c r="AU702" s="6">
        <v>0.53600000000000003</v>
      </c>
      <c r="AV702" s="6">
        <v>29.172999999999998</v>
      </c>
      <c r="AW702" s="6">
        <v>2.871</v>
      </c>
      <c r="AX702" s="6">
        <v>5.3999999999999999E-2</v>
      </c>
      <c r="AY702" s="6">
        <v>0.55000000000000004</v>
      </c>
      <c r="AZ702" s="6">
        <v>624.84900000000005</v>
      </c>
      <c r="BA702" s="6">
        <v>0.10199999999999999</v>
      </c>
      <c r="BB702" s="6">
        <v>0.114</v>
      </c>
      <c r="BC702" s="6">
        <v>0.112</v>
      </c>
      <c r="BD702" s="6">
        <v>5.5E-2</v>
      </c>
      <c r="BE702" s="6">
        <v>0.26900000000000002</v>
      </c>
      <c r="BF702" s="6">
        <v>0.30199999999999999</v>
      </c>
      <c r="BG702" s="6">
        <v>0.34200000000000003</v>
      </c>
      <c r="BH702" s="6">
        <v>0.19600000000000001</v>
      </c>
      <c r="BI702" s="6">
        <v>9.2999999999999999E-2</v>
      </c>
      <c r="BJ702" s="6">
        <v>2.9000000000000001E-2</v>
      </c>
      <c r="BK702" s="6">
        <v>0.43</v>
      </c>
      <c r="BL702" s="6">
        <v>0.56399999999999995</v>
      </c>
      <c r="BM702" s="6">
        <v>0.20599999999999999</v>
      </c>
      <c r="BN702" s="6">
        <v>0.2</v>
      </c>
      <c r="BO702" s="6">
        <v>2.5000000000000001E-2</v>
      </c>
      <c r="BP702" s="6">
        <v>9.4E-2</v>
      </c>
      <c r="BQ702" s="6">
        <v>0.23799999999999999</v>
      </c>
      <c r="BR702" s="6">
        <v>0.182</v>
      </c>
      <c r="BS702" s="6">
        <v>0.24299999999999999</v>
      </c>
      <c r="BT702" s="6">
        <v>1E-3</v>
      </c>
      <c r="BU702" s="6">
        <v>3.0000000000000001E-3</v>
      </c>
      <c r="BV702" s="6">
        <v>4.0000000000000001E-3</v>
      </c>
      <c r="BW702" s="6">
        <v>0</v>
      </c>
      <c r="BX702" s="6">
        <v>30.88</v>
      </c>
      <c r="BY702" s="6">
        <v>47.19</v>
      </c>
      <c r="BZ702" s="6">
        <v>30.707999999999998</v>
      </c>
      <c r="CA702" s="6">
        <v>72.948999999999998</v>
      </c>
    </row>
    <row r="703" spans="1:79" x14ac:dyDescent="0.25">
      <c r="A703" s="4" t="s">
        <v>63</v>
      </c>
      <c r="B703" s="4">
        <v>2019</v>
      </c>
      <c r="C703" s="4" t="s">
        <v>64</v>
      </c>
      <c r="D703" s="5">
        <v>10267922</v>
      </c>
      <c r="E703" s="5">
        <v>730000000000</v>
      </c>
      <c r="F703" s="6">
        <v>1.349</v>
      </c>
      <c r="G703" s="6">
        <v>0.13100000000000001</v>
      </c>
      <c r="H703" s="6">
        <v>40.981999999999999</v>
      </c>
      <c r="I703" s="6">
        <v>-1.1120000000000001</v>
      </c>
      <c r="J703" s="7">
        <v>-2.6429999999999998</v>
      </c>
      <c r="K703" s="6">
        <v>45.085999999999999</v>
      </c>
      <c r="L703" s="6">
        <v>-0.92900000000000005</v>
      </c>
      <c r="M703" s="6">
        <v>-2.0190000000000001</v>
      </c>
      <c r="N703" s="6">
        <v>4.391</v>
      </c>
      <c r="O703" s="8">
        <f>AVERAGE($O$684:$O$702)</f>
        <v>0.14189473684210521</v>
      </c>
      <c r="P703" s="6">
        <v>6.9000000000000006E-2</v>
      </c>
      <c r="Q703" s="6">
        <v>3.9910000000000001</v>
      </c>
      <c r="R703" s="8">
        <f>AVERAGE($R$684:$R$702)</f>
        <v>0.13447368421052627</v>
      </c>
      <c r="S703" s="6">
        <v>6.3E-2</v>
      </c>
      <c r="T703" s="6">
        <v>8.0920000000000005</v>
      </c>
      <c r="U703" s="6">
        <v>0.78800000000000003</v>
      </c>
      <c r="V703" s="6">
        <v>68.872</v>
      </c>
      <c r="W703" s="6">
        <v>6.7069999999999999</v>
      </c>
      <c r="X703" s="8">
        <f>AVERAGE($X$684:$X$702)</f>
        <v>0.21794736842105267</v>
      </c>
      <c r="Y703" s="6">
        <v>109.27</v>
      </c>
      <c r="Z703" s="6">
        <v>4954.1760000000004</v>
      </c>
      <c r="AA703" s="6">
        <v>8099.2179999999998</v>
      </c>
      <c r="AB703" s="6">
        <v>1496.056</v>
      </c>
      <c r="AC703" s="6">
        <v>16.567</v>
      </c>
      <c r="AD703" s="6">
        <v>68.394000000000005</v>
      </c>
      <c r="AE703" s="6">
        <v>3146.02</v>
      </c>
      <c r="AF703" s="6">
        <v>3245.259</v>
      </c>
      <c r="AG703" s="6">
        <v>18.63</v>
      </c>
      <c r="AH703" s="6">
        <v>63283.468999999997</v>
      </c>
      <c r="AI703" s="8">
        <f>AVERAGE($AI$684:$AI$702)</f>
        <v>1.6879473684210524</v>
      </c>
      <c r="AJ703" s="6">
        <v>0.53600000000000003</v>
      </c>
      <c r="AK703" s="6">
        <v>5.1999999999999998E-2</v>
      </c>
      <c r="AL703" s="6">
        <v>1.778</v>
      </c>
      <c r="AM703" s="6">
        <v>0.17299999999999999</v>
      </c>
      <c r="AN703" s="6">
        <v>4.4980000000000002</v>
      </c>
      <c r="AO703" s="6">
        <v>2.9089999999999998</v>
      </c>
      <c r="AP703" s="6">
        <v>4.1040000000000001</v>
      </c>
      <c r="AQ703" s="6">
        <v>0.4</v>
      </c>
      <c r="AR703" s="6">
        <v>4.7699999999999996</v>
      </c>
      <c r="AS703" s="6">
        <v>0.46500000000000002</v>
      </c>
      <c r="AT703" s="6">
        <v>5.64</v>
      </c>
      <c r="AU703" s="6">
        <v>0.54900000000000004</v>
      </c>
      <c r="AV703" s="6">
        <v>28.704999999999998</v>
      </c>
      <c r="AW703" s="6">
        <v>2.7959999999999998</v>
      </c>
      <c r="AX703" s="6">
        <v>5.0999999999999997E-2</v>
      </c>
      <c r="AY703" s="6">
        <v>0.52200000000000002</v>
      </c>
      <c r="AZ703" s="6">
        <v>649.79</v>
      </c>
      <c r="BA703" s="6">
        <v>8.3000000000000004E-2</v>
      </c>
      <c r="BB703" s="6">
        <v>0.111</v>
      </c>
      <c r="BC703" s="6">
        <v>0.108</v>
      </c>
      <c r="BD703" s="6">
        <v>5.5E-2</v>
      </c>
      <c r="BE703" s="6">
        <v>0.26200000000000001</v>
      </c>
      <c r="BF703" s="6">
        <v>0.29799999999999999</v>
      </c>
      <c r="BG703" s="6">
        <v>0.33800000000000002</v>
      </c>
      <c r="BH703" s="6">
        <v>0.193</v>
      </c>
      <c r="BI703" s="6">
        <v>9.4E-2</v>
      </c>
      <c r="BJ703" s="6">
        <v>2.9000000000000001E-2</v>
      </c>
      <c r="BK703" s="6">
        <v>0.42799999999999999</v>
      </c>
      <c r="BL703" s="6">
        <v>0.55700000000000005</v>
      </c>
      <c r="BM703" s="6">
        <v>0.20499999999999999</v>
      </c>
      <c r="BN703" s="6">
        <v>0.122</v>
      </c>
      <c r="BO703" s="6">
        <v>2.3E-2</v>
      </c>
      <c r="BP703" s="6">
        <v>0.09</v>
      </c>
      <c r="BQ703" s="6">
        <v>0.23300000000000001</v>
      </c>
      <c r="BR703" s="6">
        <v>0.17</v>
      </c>
      <c r="BS703" s="6">
        <v>0.24</v>
      </c>
      <c r="BT703" s="6">
        <v>1E-3</v>
      </c>
      <c r="BU703" s="6">
        <v>3.0000000000000001E-3</v>
      </c>
      <c r="BV703" s="6">
        <v>4.0000000000000001E-3</v>
      </c>
      <c r="BW703" s="6">
        <v>0</v>
      </c>
      <c r="BX703" s="6">
        <v>29.87</v>
      </c>
      <c r="BY703" s="6">
        <v>46.19</v>
      </c>
      <c r="BZ703" s="6">
        <v>27.888999999999999</v>
      </c>
      <c r="CA703" s="6">
        <v>68.052000000000007</v>
      </c>
    </row>
    <row r="704" spans="1:79" x14ac:dyDescent="0.25">
      <c r="A704" s="4" t="s">
        <v>63</v>
      </c>
      <c r="B704" s="4">
        <v>2020</v>
      </c>
      <c r="C704" s="4" t="s">
        <v>64</v>
      </c>
      <c r="D704" s="5">
        <v>10368968</v>
      </c>
      <c r="E704" s="5">
        <v>690000000000</v>
      </c>
      <c r="F704" s="6">
        <v>1.272</v>
      </c>
      <c r="G704" s="6">
        <v>0.123</v>
      </c>
      <c r="H704" s="6">
        <v>36.515000000000001</v>
      </c>
      <c r="I704" s="6">
        <v>-4.4669999999999996</v>
      </c>
      <c r="J704" s="7">
        <v>-10.901</v>
      </c>
      <c r="K704" s="6">
        <v>40.765000000000001</v>
      </c>
      <c r="L704" s="6">
        <v>-4.3209999999999997</v>
      </c>
      <c r="M704" s="6">
        <v>-9.5830000000000002</v>
      </c>
      <c r="N704" s="6">
        <v>3.931</v>
      </c>
      <c r="O704" s="8">
        <f t="shared" ref="O704:O705" si="129">AVERAGE($O$684:$O$702)</f>
        <v>0.14189473684210521</v>
      </c>
      <c r="P704" s="6">
        <v>6.6000000000000003E-2</v>
      </c>
      <c r="Q704" s="6">
        <v>3.5219999999999998</v>
      </c>
      <c r="R704" s="8">
        <f t="shared" ref="R704:R705" si="130">AVERAGE($R$684:$R$702)</f>
        <v>0.13447368421052627</v>
      </c>
      <c r="S704" s="6">
        <v>5.8999999999999997E-2</v>
      </c>
      <c r="T704" s="6">
        <v>6.6630000000000003</v>
      </c>
      <c r="U704" s="6">
        <v>0.64300000000000002</v>
      </c>
      <c r="V704" s="6">
        <v>61.55</v>
      </c>
      <c r="W704" s="6">
        <v>5.9359999999999999</v>
      </c>
      <c r="X704" s="8">
        <f t="shared" ref="X704:X705" si="131">AVERAGE($X$684:$X$702)</f>
        <v>0.21794736842105267</v>
      </c>
      <c r="Y704" s="6">
        <v>110.542</v>
      </c>
      <c r="Z704" s="6">
        <v>4990.6909999999998</v>
      </c>
      <c r="AA704" s="6">
        <v>8139.9840000000004</v>
      </c>
      <c r="AB704" s="6">
        <v>1502.7190000000001</v>
      </c>
      <c r="AC704" s="6">
        <v>17.012</v>
      </c>
      <c r="AD704" s="6">
        <v>69.840999999999994</v>
      </c>
      <c r="AE704" s="6">
        <v>3150.2710000000002</v>
      </c>
      <c r="AF704" s="6">
        <v>3271.4160000000002</v>
      </c>
      <c r="AG704" s="6">
        <v>19.161000000000001</v>
      </c>
      <c r="AH704" s="6">
        <v>59395.523000000001</v>
      </c>
      <c r="AI704" s="8">
        <f t="shared" ref="AI704:AI705" si="132">AVERAGE($AI$684:$AI$702)</f>
        <v>1.6879473684210524</v>
      </c>
      <c r="AJ704" s="6">
        <v>0.44500000000000001</v>
      </c>
      <c r="AK704" s="6">
        <v>4.2999999999999997E-2</v>
      </c>
      <c r="AL704" s="6">
        <v>1.446</v>
      </c>
      <c r="AM704" s="6">
        <v>0.14000000000000001</v>
      </c>
      <c r="AN704" s="8">
        <f>AVERAGE($AN$684:$AN$703)</f>
        <v>6.2002500000000014</v>
      </c>
      <c r="AO704" s="8">
        <f>AVERAGE($AO$684:$AO$703)</f>
        <v>4.688200000000001</v>
      </c>
      <c r="AP704" s="6">
        <v>4.25</v>
      </c>
      <c r="AQ704" s="6">
        <v>0.41</v>
      </c>
      <c r="AR704" s="8">
        <f>AVERAGE($AR$684:$AR$703)</f>
        <v>6.1010000000000009</v>
      </c>
      <c r="AS704" s="8">
        <f>AVERAGE($AS$684:$AS$703)</f>
        <v>0.65250000000000008</v>
      </c>
      <c r="AT704" s="8">
        <f>AVERAGE($AT$684:$AT$703)</f>
        <v>5.4295</v>
      </c>
      <c r="AU704" s="8">
        <f>AVERAGE($AU$684:$AU$703)</f>
        <v>0.57709999999999995</v>
      </c>
      <c r="AV704" s="6">
        <v>26.157</v>
      </c>
      <c r="AW704" s="6">
        <v>2.5230000000000001</v>
      </c>
      <c r="AX704" s="6">
        <v>5.0999999999999997E-2</v>
      </c>
      <c r="AY704" s="6">
        <v>0.53200000000000003</v>
      </c>
      <c r="AZ704" s="6">
        <v>615.87</v>
      </c>
      <c r="BA704" s="6">
        <v>7.8E-2</v>
      </c>
      <c r="BB704" s="6">
        <v>0.104</v>
      </c>
      <c r="BC704" s="6">
        <v>0.104</v>
      </c>
      <c r="BD704" s="6">
        <v>4.7E-2</v>
      </c>
      <c r="BE704" s="6">
        <v>0.255</v>
      </c>
      <c r="BF704" s="6">
        <v>0.29399999999999998</v>
      </c>
      <c r="BG704" s="6">
        <v>0.33400000000000002</v>
      </c>
      <c r="BH704" s="6">
        <v>0.19</v>
      </c>
      <c r="BI704" s="6">
        <v>9.4E-2</v>
      </c>
      <c r="BJ704" s="6">
        <v>2.8000000000000001E-2</v>
      </c>
      <c r="BK704" s="6">
        <v>0.42699999999999999</v>
      </c>
      <c r="BL704" s="6">
        <v>0.55100000000000005</v>
      </c>
      <c r="BM704" s="6">
        <v>0.20399999999999999</v>
      </c>
      <c r="BN704" s="6">
        <v>0.109</v>
      </c>
      <c r="BO704" s="6">
        <v>1.9E-2</v>
      </c>
      <c r="BP704" s="6">
        <v>0.105</v>
      </c>
      <c r="BQ704" s="6">
        <v>0.23400000000000001</v>
      </c>
      <c r="BR704" s="6">
        <v>0.17899999999999999</v>
      </c>
      <c r="BS704" s="6">
        <v>0.23799999999999999</v>
      </c>
      <c r="BT704" s="6">
        <v>1E-3</v>
      </c>
      <c r="BU704" s="6">
        <v>3.0000000000000001E-3</v>
      </c>
      <c r="BV704" s="6">
        <v>4.0000000000000001E-3</v>
      </c>
      <c r="BW704" s="6">
        <v>0</v>
      </c>
      <c r="BX704" s="8">
        <f>AVERAGE($BX$684:$BX$703)</f>
        <v>43.606999999999999</v>
      </c>
      <c r="BY704" s="8">
        <f>AVERAGE($BY$684:$BY$703)</f>
        <v>58.013999999999996</v>
      </c>
      <c r="BZ704" s="6">
        <v>25.035</v>
      </c>
      <c r="CA704" s="6">
        <v>68.56</v>
      </c>
    </row>
    <row r="705" spans="1:79" x14ac:dyDescent="0.25">
      <c r="A705" s="4" t="s">
        <v>63</v>
      </c>
      <c r="B705" s="4">
        <v>2021</v>
      </c>
      <c r="C705" s="4" t="s">
        <v>64</v>
      </c>
      <c r="D705" s="5">
        <v>10467095</v>
      </c>
      <c r="E705" s="5">
        <v>750000000000</v>
      </c>
      <c r="F705" s="6">
        <v>1.272</v>
      </c>
      <c r="G705" s="6">
        <v>0.122</v>
      </c>
      <c r="H705" s="6">
        <v>35.848999999999997</v>
      </c>
      <c r="I705" s="6">
        <v>-0.66600000000000004</v>
      </c>
      <c r="J705" s="7">
        <v>-1.8240000000000001</v>
      </c>
      <c r="K705" s="6">
        <v>40.246000000000002</v>
      </c>
      <c r="L705" s="6">
        <v>-0.52</v>
      </c>
      <c r="M705" s="6">
        <v>-1.2749999999999999</v>
      </c>
      <c r="N705" s="6">
        <v>3.8450000000000002</v>
      </c>
      <c r="O705" s="8">
        <f t="shared" si="129"/>
        <v>0.14189473684210521</v>
      </c>
      <c r="P705" s="6">
        <v>6.4000000000000001E-2</v>
      </c>
      <c r="Q705" s="6">
        <v>3.4249999999999998</v>
      </c>
      <c r="R705" s="8">
        <f t="shared" si="130"/>
        <v>0.13447368421052627</v>
      </c>
      <c r="S705" s="6">
        <v>5.7000000000000002E-2</v>
      </c>
      <c r="T705" s="6">
        <v>5.5529999999999999</v>
      </c>
      <c r="U705" s="6">
        <v>0.53100000000000003</v>
      </c>
      <c r="V705" s="8">
        <f>AVERAGE(V684:V704)</f>
        <v>80.084809523809525</v>
      </c>
      <c r="W705" s="8">
        <f>AVERAGE(W684:W704)</f>
        <v>8.5108571428571427</v>
      </c>
      <c r="X705" s="8">
        <f t="shared" si="131"/>
        <v>0.21794736842105267</v>
      </c>
      <c r="Y705" s="6">
        <v>111.81399999999999</v>
      </c>
      <c r="Z705" s="6">
        <v>5026.5410000000002</v>
      </c>
      <c r="AA705" s="6">
        <v>8180.2290000000003</v>
      </c>
      <c r="AB705" s="6">
        <v>1508.2719999999999</v>
      </c>
      <c r="AC705" s="6">
        <v>17.457000000000001</v>
      </c>
      <c r="AD705" s="6">
        <v>71.325000000000003</v>
      </c>
      <c r="AE705" s="6">
        <v>3154.6669999999999</v>
      </c>
      <c r="AF705" s="6">
        <v>3297.9789999999998</v>
      </c>
      <c r="AG705" s="6">
        <v>19.693000000000001</v>
      </c>
      <c r="AH705" s="6">
        <v>60186.461000000003</v>
      </c>
      <c r="AI705" s="8">
        <f t="shared" si="132"/>
        <v>1.6879473684210524</v>
      </c>
      <c r="AJ705" s="6">
        <v>0.44500000000000001</v>
      </c>
      <c r="AK705" s="6">
        <v>4.2999999999999997E-2</v>
      </c>
      <c r="AL705" s="6">
        <v>1.484</v>
      </c>
      <c r="AM705" s="6">
        <v>0.14199999999999999</v>
      </c>
      <c r="AN705" s="8">
        <f>AVERAGE($AN$684:$AN$703)</f>
        <v>6.2002500000000014</v>
      </c>
      <c r="AO705" s="8">
        <f>AVERAGE($AO$684:$AO$703)</f>
        <v>4.688200000000001</v>
      </c>
      <c r="AP705" s="6">
        <v>4.3970000000000002</v>
      </c>
      <c r="AQ705" s="6">
        <v>0.42</v>
      </c>
      <c r="AR705" s="8">
        <f>AVERAGE($AR$684:$AR$703)</f>
        <v>6.1010000000000009</v>
      </c>
      <c r="AS705" s="8">
        <f>AVERAGE($AS$684:$AS$703)</f>
        <v>0.65250000000000008</v>
      </c>
      <c r="AT705" s="8">
        <f>AVERAGE($AT$684:$AT$703)</f>
        <v>5.4295</v>
      </c>
      <c r="AU705" s="8">
        <f>AVERAGE($AU$684:$AU$703)</f>
        <v>0.57709999999999995</v>
      </c>
      <c r="AV705" s="6">
        <v>26.562999999999999</v>
      </c>
      <c r="AW705" s="6">
        <v>2.5379999999999998</v>
      </c>
      <c r="AX705" s="6">
        <v>5.0999999999999997E-2</v>
      </c>
      <c r="AY705" s="6">
        <v>0.53200000000000003</v>
      </c>
      <c r="AZ705" s="6">
        <v>629.97699999999998</v>
      </c>
      <c r="BA705" s="6">
        <v>7.5999999999999998E-2</v>
      </c>
      <c r="BB705" s="6">
        <v>9.7000000000000003E-2</v>
      </c>
      <c r="BC705" s="6">
        <v>9.8000000000000004E-2</v>
      </c>
      <c r="BD705" s="6">
        <v>3.6999999999999998E-2</v>
      </c>
      <c r="BE705" s="6">
        <v>0.248</v>
      </c>
      <c r="BF705" s="6">
        <v>0.28899999999999998</v>
      </c>
      <c r="BG705" s="6">
        <v>0.33100000000000002</v>
      </c>
      <c r="BH705" s="6">
        <v>0.188</v>
      </c>
      <c r="BI705" s="6">
        <v>9.5000000000000001E-2</v>
      </c>
      <c r="BJ705" s="6">
        <v>2.8000000000000001E-2</v>
      </c>
      <c r="BK705" s="6">
        <v>0.42499999999999999</v>
      </c>
      <c r="BL705" s="6">
        <v>0.54500000000000004</v>
      </c>
      <c r="BM705" s="6">
        <v>0.20300000000000001</v>
      </c>
      <c r="BN705" s="6">
        <v>0.107</v>
      </c>
      <c r="BO705" s="6">
        <v>1.9E-2</v>
      </c>
      <c r="BP705" s="6">
        <v>0.112</v>
      </c>
      <c r="BQ705" s="6">
        <v>0.224</v>
      </c>
      <c r="BR705" s="6">
        <v>0.18</v>
      </c>
      <c r="BS705" s="6">
        <v>0.23499999999999999</v>
      </c>
      <c r="BT705" s="6">
        <v>1E-3</v>
      </c>
      <c r="BU705" s="6">
        <v>3.0000000000000001E-3</v>
      </c>
      <c r="BV705" s="6">
        <v>4.0000000000000001E-3</v>
      </c>
      <c r="BW705" s="6">
        <v>0</v>
      </c>
      <c r="BX705" s="8">
        <f>AVERAGE($BX$684:$BX$703)</f>
        <v>43.606999999999999</v>
      </c>
      <c r="BY705" s="8">
        <f>AVERAGE($BY$684:$BY$703)</f>
        <v>58.013999999999996</v>
      </c>
      <c r="BZ705" s="8">
        <f>AVERAGE(BZ684:BZ704)</f>
        <v>31.082428571428565</v>
      </c>
      <c r="CA705" s="8">
        <f>AVERAGE(CA684:CA704)</f>
        <v>64.008761904761897</v>
      </c>
    </row>
    <row r="706" spans="1:79" x14ac:dyDescent="0.25">
      <c r="A706" s="4" t="s">
        <v>65</v>
      </c>
      <c r="B706" s="4">
        <v>2000</v>
      </c>
      <c r="C706" s="4" t="s">
        <v>66</v>
      </c>
      <c r="D706" s="5">
        <v>7182052</v>
      </c>
      <c r="E706" s="5">
        <v>279209000000</v>
      </c>
      <c r="F706" s="6">
        <v>1.7250000000000001</v>
      </c>
      <c r="G706" s="6">
        <v>0.24</v>
      </c>
      <c r="H706" s="6">
        <v>43.622</v>
      </c>
      <c r="I706" s="6">
        <v>-0.82299999999999995</v>
      </c>
      <c r="J706" s="7">
        <v>-1.8520000000000001</v>
      </c>
      <c r="K706" s="6">
        <v>43.951999999999998</v>
      </c>
      <c r="L706" s="6">
        <v>-0.27400000000000002</v>
      </c>
      <c r="M706" s="6">
        <v>-0.61899999999999999</v>
      </c>
      <c r="N706" s="6">
        <v>6.12</v>
      </c>
      <c r="O706" s="6">
        <v>0.13900000000000001</v>
      </c>
      <c r="P706" s="6">
        <v>0.121</v>
      </c>
      <c r="Q706" s="6">
        <v>6.0739999999999998</v>
      </c>
      <c r="R706" s="6">
        <v>0.13800000000000001</v>
      </c>
      <c r="S706" s="6">
        <v>0.12</v>
      </c>
      <c r="T706" s="6">
        <v>0.64500000000000002</v>
      </c>
      <c r="U706" s="6">
        <v>0.09</v>
      </c>
      <c r="V706" s="6">
        <v>88.926000000000002</v>
      </c>
      <c r="W706" s="6">
        <v>12.382</v>
      </c>
      <c r="X706" s="6">
        <v>0.28100000000000003</v>
      </c>
      <c r="Y706" s="6">
        <v>100.554</v>
      </c>
      <c r="Z706" s="6">
        <v>2188.9140000000002</v>
      </c>
      <c r="AA706" s="6">
        <v>2426.6709999999998</v>
      </c>
      <c r="AB706" s="6">
        <v>579.87599999999998</v>
      </c>
      <c r="AC706" s="6">
        <v>0.43099999999999999</v>
      </c>
      <c r="AD706" s="6">
        <v>91.628</v>
      </c>
      <c r="AE706" s="6">
        <v>265.60300000000001</v>
      </c>
      <c r="AF706" s="6">
        <v>1413.7850000000001</v>
      </c>
      <c r="AG706" s="6">
        <v>2.64</v>
      </c>
      <c r="AH706" s="6">
        <v>50728.714999999997</v>
      </c>
      <c r="AI706" s="6">
        <v>1.1519999999999999</v>
      </c>
      <c r="AJ706" s="6">
        <v>3.9E-2</v>
      </c>
      <c r="AK706" s="6">
        <v>5.0000000000000001E-3</v>
      </c>
      <c r="AL706" s="6">
        <v>5.7590000000000003</v>
      </c>
      <c r="AM706" s="6">
        <v>0.80200000000000005</v>
      </c>
      <c r="AN706" s="6">
        <v>7.3419999999999996</v>
      </c>
      <c r="AO706" s="6">
        <v>7.1369999999999996</v>
      </c>
      <c r="AP706" s="6">
        <v>0.33</v>
      </c>
      <c r="AQ706" s="6">
        <v>4.5999999999999999E-2</v>
      </c>
      <c r="AR706" s="6">
        <v>5.68</v>
      </c>
      <c r="AS706" s="6">
        <v>0.79100000000000004</v>
      </c>
      <c r="AT706" s="6">
        <v>2.5499999999999998</v>
      </c>
      <c r="AU706" s="6">
        <v>0.35499999999999998</v>
      </c>
      <c r="AV706" s="6">
        <v>35.223999999999997</v>
      </c>
      <c r="AW706" s="6">
        <v>4.9039999999999999</v>
      </c>
      <c r="AX706" s="6">
        <v>3.2000000000000001E-2</v>
      </c>
      <c r="AY706" s="6">
        <v>0.23100000000000001</v>
      </c>
      <c r="AZ706" s="6">
        <v>364.33600000000001</v>
      </c>
      <c r="BA706" s="6">
        <v>0.23899999999999999</v>
      </c>
      <c r="BB706" s="6">
        <v>0.17100000000000001</v>
      </c>
      <c r="BC706" s="6">
        <v>0.14399999999999999</v>
      </c>
      <c r="BD706" s="6">
        <v>7.0000000000000001E-3</v>
      </c>
      <c r="BE706" s="6">
        <v>0.54600000000000004</v>
      </c>
      <c r="BF706" s="6">
        <v>0.20899999999999999</v>
      </c>
      <c r="BG706" s="6">
        <v>0.14399999999999999</v>
      </c>
      <c r="BH706" s="6">
        <v>0.11</v>
      </c>
      <c r="BI706" s="6">
        <v>4.0000000000000001E-3</v>
      </c>
      <c r="BJ706" s="6">
        <v>7.4999999999999997E-2</v>
      </c>
      <c r="BK706" s="6">
        <v>4.1000000000000002E-2</v>
      </c>
      <c r="BL706" s="6">
        <v>0.38700000000000001</v>
      </c>
      <c r="BM706" s="6">
        <v>6.5000000000000002E-2</v>
      </c>
      <c r="BN706" s="6">
        <v>1.4E-2</v>
      </c>
      <c r="BO706" s="6">
        <v>0.122</v>
      </c>
      <c r="BP706" s="6">
        <v>6.0000000000000001E-3</v>
      </c>
      <c r="BQ706" s="6">
        <v>0.34200000000000003</v>
      </c>
      <c r="BR706" s="6">
        <v>0.107</v>
      </c>
      <c r="BS706" s="6">
        <v>0.123</v>
      </c>
      <c r="BT706" s="6">
        <v>0</v>
      </c>
      <c r="BU706" s="6">
        <v>1E-3</v>
      </c>
      <c r="BV706" s="6">
        <v>1E-3</v>
      </c>
      <c r="BW706" s="6">
        <v>0</v>
      </c>
      <c r="BX706" s="6">
        <v>51.26</v>
      </c>
      <c r="BY706" s="6">
        <v>52.73</v>
      </c>
      <c r="BZ706" s="6">
        <v>45.304000000000002</v>
      </c>
      <c r="CA706" s="6">
        <v>103.855</v>
      </c>
    </row>
    <row r="707" spans="1:79" x14ac:dyDescent="0.25">
      <c r="A707" s="4" t="s">
        <v>65</v>
      </c>
      <c r="B707" s="4">
        <v>2001</v>
      </c>
      <c r="C707" s="4" t="s">
        <v>66</v>
      </c>
      <c r="D707" s="5">
        <v>7224413</v>
      </c>
      <c r="E707" s="5">
        <v>288492000000</v>
      </c>
      <c r="F707" s="6">
        <v>1.758</v>
      </c>
      <c r="G707" s="6">
        <v>0.24299999999999999</v>
      </c>
      <c r="H707" s="6">
        <v>45.076999999999998</v>
      </c>
      <c r="I707" s="6">
        <v>1.4550000000000001</v>
      </c>
      <c r="J707" s="7">
        <v>3.3359999999999999</v>
      </c>
      <c r="K707" s="6">
        <v>45.186999999999998</v>
      </c>
      <c r="L707" s="6">
        <v>1.2350000000000001</v>
      </c>
      <c r="M707" s="6">
        <v>2.8109999999999999</v>
      </c>
      <c r="N707" s="6">
        <v>6.2549999999999999</v>
      </c>
      <c r="O707" s="6">
        <v>0.13800000000000001</v>
      </c>
      <c r="P707" s="6">
        <v>0.11600000000000001</v>
      </c>
      <c r="Q707" s="6">
        <v>6.24</v>
      </c>
      <c r="R707" s="6">
        <v>0.13800000000000001</v>
      </c>
      <c r="S707" s="6">
        <v>0.11600000000000001</v>
      </c>
      <c r="T707" s="6">
        <v>0.65400000000000003</v>
      </c>
      <c r="U707" s="6">
        <v>0.09</v>
      </c>
      <c r="V707" s="6">
        <v>106.77200000000001</v>
      </c>
      <c r="W707" s="6">
        <v>14.779</v>
      </c>
      <c r="X707" s="6">
        <v>0.32700000000000001</v>
      </c>
      <c r="Y707" s="6">
        <v>102.312</v>
      </c>
      <c r="Z707" s="6">
        <v>2233.9920000000002</v>
      </c>
      <c r="AA707" s="6">
        <v>2471.8580000000002</v>
      </c>
      <c r="AB707" s="6">
        <v>580.53</v>
      </c>
      <c r="AC707" s="6">
        <v>0.47199999999999998</v>
      </c>
      <c r="AD707" s="6">
        <v>97.626000000000005</v>
      </c>
      <c r="AE707" s="6">
        <v>265.71300000000002</v>
      </c>
      <c r="AF707" s="6">
        <v>1450.182</v>
      </c>
      <c r="AG707" s="6">
        <v>2.87</v>
      </c>
      <c r="AH707" s="6">
        <v>53862.718999999997</v>
      </c>
      <c r="AI707" s="6">
        <v>1.1910000000000001</v>
      </c>
      <c r="AJ707" s="6">
        <v>4.1000000000000002E-2</v>
      </c>
      <c r="AK707" s="6">
        <v>6.0000000000000001E-3</v>
      </c>
      <c r="AL707" s="6">
        <v>5.9980000000000002</v>
      </c>
      <c r="AM707" s="6">
        <v>0.83</v>
      </c>
      <c r="AN707" s="6">
        <v>7.5220000000000002</v>
      </c>
      <c r="AO707" s="6">
        <v>7.2009999999999996</v>
      </c>
      <c r="AP707" s="6">
        <v>0.11</v>
      </c>
      <c r="AQ707" s="6">
        <v>1.4999999999999999E-2</v>
      </c>
      <c r="AR707" s="6">
        <v>5.73</v>
      </c>
      <c r="AS707" s="6">
        <v>0.79300000000000004</v>
      </c>
      <c r="AT707" s="6">
        <v>2.59</v>
      </c>
      <c r="AU707" s="6">
        <v>0.35899999999999999</v>
      </c>
      <c r="AV707" s="6">
        <v>36.396999999999998</v>
      </c>
      <c r="AW707" s="6">
        <v>5.0380000000000003</v>
      </c>
      <c r="AX707" s="6">
        <v>3.2000000000000001E-2</v>
      </c>
      <c r="AY707" s="6">
        <v>0.23</v>
      </c>
      <c r="AZ707" s="6">
        <v>389.12700000000001</v>
      </c>
      <c r="BA707" s="6">
        <v>0.23300000000000001</v>
      </c>
      <c r="BB707" s="6">
        <v>0.17599999999999999</v>
      </c>
      <c r="BC707" s="6">
        <v>0.14899999999999999</v>
      </c>
      <c r="BD707" s="6">
        <v>7.0000000000000001E-3</v>
      </c>
      <c r="BE707" s="6">
        <v>0.53400000000000003</v>
      </c>
      <c r="BF707" s="6">
        <v>0.20799999999999999</v>
      </c>
      <c r="BG707" s="6">
        <v>0.14399999999999999</v>
      </c>
      <c r="BH707" s="6">
        <v>0.109</v>
      </c>
      <c r="BI707" s="6">
        <v>4.0000000000000001E-3</v>
      </c>
      <c r="BJ707" s="6">
        <v>7.6999999999999999E-2</v>
      </c>
      <c r="BK707" s="6">
        <v>4.1000000000000002E-2</v>
      </c>
      <c r="BL707" s="6">
        <v>0.38600000000000001</v>
      </c>
      <c r="BM707" s="6">
        <v>6.7000000000000004E-2</v>
      </c>
      <c r="BN707" s="6">
        <v>1.4999999999999999E-2</v>
      </c>
      <c r="BO707" s="6">
        <v>0.126</v>
      </c>
      <c r="BP707" s="6">
        <v>2E-3</v>
      </c>
      <c r="BQ707" s="6">
        <v>0.35</v>
      </c>
      <c r="BR707" s="6">
        <v>0.108</v>
      </c>
      <c r="BS707" s="6">
        <v>0.123</v>
      </c>
      <c r="BT707" s="6">
        <v>0</v>
      </c>
      <c r="BU707" s="6">
        <v>1E-3</v>
      </c>
      <c r="BV707" s="6">
        <v>1E-3</v>
      </c>
      <c r="BW707" s="6">
        <v>0</v>
      </c>
      <c r="BX707" s="6">
        <v>52.02</v>
      </c>
      <c r="BY707" s="6">
        <v>54.34</v>
      </c>
      <c r="BZ707" s="6">
        <v>61.695</v>
      </c>
      <c r="CA707" s="6">
        <v>136.863</v>
      </c>
    </row>
    <row r="708" spans="1:79" x14ac:dyDescent="0.25">
      <c r="A708" s="4" t="s">
        <v>65</v>
      </c>
      <c r="B708" s="4">
        <v>2002</v>
      </c>
      <c r="C708" s="4" t="s">
        <v>66</v>
      </c>
      <c r="D708" s="5">
        <v>7276479</v>
      </c>
      <c r="E708" s="5">
        <v>295944000000</v>
      </c>
      <c r="F708" s="6">
        <v>1.6910000000000001</v>
      </c>
      <c r="G708" s="6">
        <v>0.23200000000000001</v>
      </c>
      <c r="H708" s="6">
        <v>43.463999999999999</v>
      </c>
      <c r="I708" s="6">
        <v>-1.6140000000000001</v>
      </c>
      <c r="J708" s="7">
        <v>-3.58</v>
      </c>
      <c r="K708" s="6">
        <v>43.280999999999999</v>
      </c>
      <c r="L708" s="6">
        <v>-1.907</v>
      </c>
      <c r="M708" s="6">
        <v>-4.22</v>
      </c>
      <c r="N708" s="6">
        <v>5.9480000000000004</v>
      </c>
      <c r="O708" s="6">
        <v>0.13</v>
      </c>
      <c r="P708" s="6">
        <v>0.11899999999999999</v>
      </c>
      <c r="Q708" s="6">
        <v>5.9729999999999999</v>
      </c>
      <c r="R708" s="6">
        <v>0.13</v>
      </c>
      <c r="S708" s="6">
        <v>0.12</v>
      </c>
      <c r="T708" s="6">
        <v>0.59399999999999997</v>
      </c>
      <c r="U708" s="6">
        <v>8.2000000000000003E-2</v>
      </c>
      <c r="V708" s="6">
        <v>97.114000000000004</v>
      </c>
      <c r="W708" s="6">
        <v>13.346</v>
      </c>
      <c r="X708" s="6">
        <v>0.29099999999999998</v>
      </c>
      <c r="Y708" s="6">
        <v>104.002</v>
      </c>
      <c r="Z708" s="6">
        <v>2277.4560000000001</v>
      </c>
      <c r="AA708" s="6">
        <v>2515.1390000000001</v>
      </c>
      <c r="AB708" s="6">
        <v>581.12400000000002</v>
      </c>
      <c r="AC708" s="6">
        <v>0.51400000000000001</v>
      </c>
      <c r="AD708" s="6">
        <v>103.521</v>
      </c>
      <c r="AE708" s="6">
        <v>265.52999999999997</v>
      </c>
      <c r="AF708" s="6">
        <v>1485.2049999999999</v>
      </c>
      <c r="AG708" s="6">
        <v>3.089</v>
      </c>
      <c r="AH708" s="6">
        <v>49782.921999999999</v>
      </c>
      <c r="AI708" s="6">
        <v>1.087</v>
      </c>
      <c r="AJ708" s="6">
        <v>4.1000000000000002E-2</v>
      </c>
      <c r="AK708" s="6">
        <v>6.0000000000000001E-3</v>
      </c>
      <c r="AL708" s="6">
        <v>5.8949999999999996</v>
      </c>
      <c r="AM708" s="6">
        <v>0.81</v>
      </c>
      <c r="AN708" s="6">
        <v>7.2439999999999998</v>
      </c>
      <c r="AO708" s="6">
        <v>6.9219999999999997</v>
      </c>
      <c r="AP708" s="6">
        <v>-0.183</v>
      </c>
      <c r="AQ708" s="6">
        <v>-2.5000000000000001E-2</v>
      </c>
      <c r="AR708" s="6">
        <v>5.69</v>
      </c>
      <c r="AS708" s="6">
        <v>0.78200000000000003</v>
      </c>
      <c r="AT708" s="6">
        <v>2.48</v>
      </c>
      <c r="AU708" s="6">
        <v>0.34100000000000003</v>
      </c>
      <c r="AV708" s="6">
        <v>35.024000000000001</v>
      </c>
      <c r="AW708" s="6">
        <v>4.8129999999999997</v>
      </c>
      <c r="AX708" s="6">
        <v>0.03</v>
      </c>
      <c r="AY708" s="6">
        <v>0.219</v>
      </c>
      <c r="AZ708" s="6">
        <v>362.24400000000003</v>
      </c>
      <c r="BA708" s="6">
        <v>0.21199999999999999</v>
      </c>
      <c r="BB708" s="6">
        <v>0.16500000000000001</v>
      </c>
      <c r="BC708" s="6">
        <v>0.13800000000000001</v>
      </c>
      <c r="BD708" s="6">
        <v>6.0000000000000001E-3</v>
      </c>
      <c r="BE708" s="6">
        <v>0.52100000000000002</v>
      </c>
      <c r="BF708" s="6">
        <v>0.20699999999999999</v>
      </c>
      <c r="BG708" s="6">
        <v>0.14399999999999999</v>
      </c>
      <c r="BH708" s="6">
        <v>0.107</v>
      </c>
      <c r="BI708" s="6">
        <v>5.0000000000000001E-3</v>
      </c>
      <c r="BJ708" s="6">
        <v>7.9000000000000001E-2</v>
      </c>
      <c r="BK708" s="6">
        <v>4.1000000000000002E-2</v>
      </c>
      <c r="BL708" s="6">
        <v>0.38400000000000001</v>
      </c>
      <c r="BM708" s="6">
        <v>6.9000000000000006E-2</v>
      </c>
      <c r="BN708" s="6">
        <v>1.4E-2</v>
      </c>
      <c r="BO708" s="6">
        <v>0.12</v>
      </c>
      <c r="BP708" s="6">
        <v>-4.0000000000000001E-3</v>
      </c>
      <c r="BQ708" s="6">
        <v>0.33700000000000002</v>
      </c>
      <c r="BR708" s="6">
        <v>0.10199999999999999</v>
      </c>
      <c r="BS708" s="6">
        <v>0.122</v>
      </c>
      <c r="BT708" s="6">
        <v>0</v>
      </c>
      <c r="BU708" s="6">
        <v>1E-3</v>
      </c>
      <c r="BV708" s="6">
        <v>1E-3</v>
      </c>
      <c r="BW708" s="6">
        <v>0</v>
      </c>
      <c r="BX708" s="6">
        <v>50.37</v>
      </c>
      <c r="BY708" s="6">
        <v>52.71</v>
      </c>
      <c r="BZ708" s="6">
        <v>53.65</v>
      </c>
      <c r="CA708" s="6">
        <v>123.437</v>
      </c>
    </row>
    <row r="709" spans="1:79" x14ac:dyDescent="0.25">
      <c r="A709" s="4" t="s">
        <v>65</v>
      </c>
      <c r="B709" s="4">
        <v>2003</v>
      </c>
      <c r="C709" s="4" t="s">
        <v>66</v>
      </c>
      <c r="D709" s="5">
        <v>7330729</v>
      </c>
      <c r="E709" s="5">
        <v>304612000000</v>
      </c>
      <c r="F709" s="6">
        <v>1.6539999999999999</v>
      </c>
      <c r="G709" s="6">
        <v>0.22600000000000001</v>
      </c>
      <c r="H709" s="6">
        <v>44.648000000000003</v>
      </c>
      <c r="I709" s="6">
        <v>1.1839999999999999</v>
      </c>
      <c r="J709" s="7">
        <v>2.7240000000000002</v>
      </c>
      <c r="K709" s="6">
        <v>44.610999999999997</v>
      </c>
      <c r="L709" s="6">
        <v>1.33</v>
      </c>
      <c r="M709" s="6">
        <v>3.0739999999999998</v>
      </c>
      <c r="N709" s="6">
        <v>6.085</v>
      </c>
      <c r="O709" s="6">
        <v>0.13100000000000001</v>
      </c>
      <c r="P709" s="6">
        <v>0.124</v>
      </c>
      <c r="Q709" s="6">
        <v>6.09</v>
      </c>
      <c r="R709" s="6">
        <v>0.13200000000000001</v>
      </c>
      <c r="S709" s="6">
        <v>0.125</v>
      </c>
      <c r="T709" s="6">
        <v>0.60199999999999998</v>
      </c>
      <c r="U709" s="6">
        <v>8.2000000000000003E-2</v>
      </c>
      <c r="V709" s="6">
        <v>95.314999999999998</v>
      </c>
      <c r="W709" s="6">
        <v>13.002000000000001</v>
      </c>
      <c r="X709" s="6">
        <v>0.28100000000000003</v>
      </c>
      <c r="Y709" s="6">
        <v>105.65600000000001</v>
      </c>
      <c r="Z709" s="6">
        <v>2322.1030000000001</v>
      </c>
      <c r="AA709" s="6">
        <v>2559.75</v>
      </c>
      <c r="AB709" s="6">
        <v>581.726</v>
      </c>
      <c r="AC709" s="6">
        <v>0.55300000000000005</v>
      </c>
      <c r="AD709" s="6">
        <v>109.751</v>
      </c>
      <c r="AE709" s="6">
        <v>265.49299999999999</v>
      </c>
      <c r="AF709" s="6">
        <v>1521.1089999999999</v>
      </c>
      <c r="AG709" s="6">
        <v>3.3090000000000002</v>
      </c>
      <c r="AH709" s="6">
        <v>48884.531000000003</v>
      </c>
      <c r="AI709" s="6">
        <v>1.056</v>
      </c>
      <c r="AJ709" s="6">
        <v>3.9E-2</v>
      </c>
      <c r="AK709" s="6">
        <v>5.0000000000000001E-3</v>
      </c>
      <c r="AL709" s="6">
        <v>6.23</v>
      </c>
      <c r="AM709" s="6">
        <v>0.85</v>
      </c>
      <c r="AN709" s="6">
        <v>7.359</v>
      </c>
      <c r="AO709" s="6">
        <v>7.0389999999999997</v>
      </c>
      <c r="AP709" s="6">
        <v>-3.6999999999999998E-2</v>
      </c>
      <c r="AQ709" s="6">
        <v>-5.0000000000000001E-3</v>
      </c>
      <c r="AR709" s="6">
        <v>5.6</v>
      </c>
      <c r="AS709" s="6">
        <v>0.76400000000000001</v>
      </c>
      <c r="AT709" s="6">
        <v>2.4700000000000002</v>
      </c>
      <c r="AU709" s="6">
        <v>0.33700000000000002</v>
      </c>
      <c r="AV709" s="6">
        <v>35.902999999999999</v>
      </c>
      <c r="AW709" s="6">
        <v>4.8979999999999997</v>
      </c>
      <c r="AX709" s="6">
        <v>0.03</v>
      </c>
      <c r="AY709" s="6">
        <v>0.22</v>
      </c>
      <c r="AZ709" s="6">
        <v>358.35899999999998</v>
      </c>
      <c r="BA709" s="6">
        <v>0.19400000000000001</v>
      </c>
      <c r="BB709" s="6">
        <v>0.161</v>
      </c>
      <c r="BC709" s="6">
        <v>0.13400000000000001</v>
      </c>
      <c r="BD709" s="6">
        <v>6.0000000000000001E-3</v>
      </c>
      <c r="BE709" s="6">
        <v>0.50700000000000001</v>
      </c>
      <c r="BF709" s="6">
        <v>0.20599999999999999</v>
      </c>
      <c r="BG709" s="6">
        <v>0.14399999999999999</v>
      </c>
      <c r="BH709" s="6">
        <v>0.105</v>
      </c>
      <c r="BI709" s="6">
        <v>5.0000000000000001E-3</v>
      </c>
      <c r="BJ709" s="6">
        <v>0.08</v>
      </c>
      <c r="BK709" s="6">
        <v>0.04</v>
      </c>
      <c r="BL709" s="6">
        <v>0.38300000000000001</v>
      </c>
      <c r="BM709" s="6">
        <v>7.0000000000000007E-2</v>
      </c>
      <c r="BN709" s="6">
        <v>1.2999999999999999E-2</v>
      </c>
      <c r="BO709" s="6">
        <v>0.123</v>
      </c>
      <c r="BP709" s="6">
        <v>-1E-3</v>
      </c>
      <c r="BQ709" s="6">
        <v>0.33600000000000002</v>
      </c>
      <c r="BR709" s="6">
        <v>0.1</v>
      </c>
      <c r="BS709" s="6">
        <v>0.122</v>
      </c>
      <c r="BT709" s="6">
        <v>0</v>
      </c>
      <c r="BU709" s="6">
        <v>1E-3</v>
      </c>
      <c r="BV709" s="6">
        <v>1E-3</v>
      </c>
      <c r="BW709" s="6">
        <v>0</v>
      </c>
      <c r="BX709" s="6">
        <v>51.6</v>
      </c>
      <c r="BY709" s="6">
        <v>53.95</v>
      </c>
      <c r="BZ709" s="6">
        <v>50.667000000000002</v>
      </c>
      <c r="CA709" s="6">
        <v>113.482</v>
      </c>
    </row>
    <row r="710" spans="1:79" x14ac:dyDescent="0.25">
      <c r="A710" s="4" t="s">
        <v>65</v>
      </c>
      <c r="B710" s="4">
        <v>2004</v>
      </c>
      <c r="C710" s="4" t="s">
        <v>66</v>
      </c>
      <c r="D710" s="5">
        <v>7381153</v>
      </c>
      <c r="E710" s="5">
        <v>322164000000</v>
      </c>
      <c r="F710" s="6">
        <v>1.752</v>
      </c>
      <c r="G710" s="6">
        <v>0.23699999999999999</v>
      </c>
      <c r="H710" s="6">
        <v>45.238</v>
      </c>
      <c r="I710" s="6">
        <v>0.59099999999999997</v>
      </c>
      <c r="J710" s="7">
        <v>1.323</v>
      </c>
      <c r="K710" s="6">
        <v>44.835000000000001</v>
      </c>
      <c r="L710" s="6">
        <v>0.224</v>
      </c>
      <c r="M710" s="6">
        <v>0.502</v>
      </c>
      <c r="N710" s="6">
        <v>6.0739999999999998</v>
      </c>
      <c r="O710" s="6">
        <v>0.126</v>
      </c>
      <c r="P710" s="6">
        <v>0.127</v>
      </c>
      <c r="Q710" s="6">
        <v>6.1289999999999996</v>
      </c>
      <c r="R710" s="6">
        <v>0.127</v>
      </c>
      <c r="S710" s="6">
        <v>0.128</v>
      </c>
      <c r="T710" s="6">
        <v>0.58799999999999997</v>
      </c>
      <c r="U710" s="6">
        <v>0.08</v>
      </c>
      <c r="V710" s="6">
        <v>99.606999999999999</v>
      </c>
      <c r="W710" s="6">
        <v>13.494999999999999</v>
      </c>
      <c r="X710" s="6">
        <v>0.28000000000000003</v>
      </c>
      <c r="Y710" s="6">
        <v>107.408</v>
      </c>
      <c r="Z710" s="6">
        <v>2367.3420000000001</v>
      </c>
      <c r="AA710" s="6">
        <v>2604.585</v>
      </c>
      <c r="AB710" s="6">
        <v>582.31399999999996</v>
      </c>
      <c r="AC710" s="6">
        <v>0.59599999999999997</v>
      </c>
      <c r="AD710" s="6">
        <v>116.193</v>
      </c>
      <c r="AE710" s="6">
        <v>265.08999999999997</v>
      </c>
      <c r="AF710" s="6">
        <v>1557.279</v>
      </c>
      <c r="AG710" s="6">
        <v>3.5510000000000002</v>
      </c>
      <c r="AH710" s="6">
        <v>47846.156000000003</v>
      </c>
      <c r="AI710" s="6">
        <v>0.99299999999999999</v>
      </c>
      <c r="AJ710" s="6">
        <v>4.3999999999999997E-2</v>
      </c>
      <c r="AK710" s="6">
        <v>6.0000000000000001E-3</v>
      </c>
      <c r="AL710" s="6">
        <v>6.4420000000000002</v>
      </c>
      <c r="AM710" s="6">
        <v>0.873</v>
      </c>
      <c r="AN710" s="6">
        <v>7.3769999999999998</v>
      </c>
      <c r="AO710" s="6">
        <v>7.0570000000000004</v>
      </c>
      <c r="AP710" s="6">
        <v>-0.40300000000000002</v>
      </c>
      <c r="AQ710" s="6">
        <v>-5.5E-2</v>
      </c>
      <c r="AR710" s="6">
        <v>5.52</v>
      </c>
      <c r="AS710" s="6">
        <v>0.748</v>
      </c>
      <c r="AT710" s="6">
        <v>2.4900000000000002</v>
      </c>
      <c r="AU710" s="6">
        <v>0.33700000000000002</v>
      </c>
      <c r="AV710" s="6">
        <v>36.17</v>
      </c>
      <c r="AW710" s="6">
        <v>4.9000000000000004</v>
      </c>
      <c r="AX710" s="6">
        <v>3.3000000000000002E-2</v>
      </c>
      <c r="AY710" s="6">
        <v>0.24199999999999999</v>
      </c>
      <c r="AZ710" s="6">
        <v>353.16</v>
      </c>
      <c r="BA710" s="6">
        <v>0.192</v>
      </c>
      <c r="BB710" s="6">
        <v>0.158</v>
      </c>
      <c r="BC710" s="6">
        <v>0.13200000000000001</v>
      </c>
      <c r="BD710" s="6">
        <v>5.0000000000000001E-3</v>
      </c>
      <c r="BE710" s="6">
        <v>0.49399999999999999</v>
      </c>
      <c r="BF710" s="6">
        <v>0.20499999999999999</v>
      </c>
      <c r="BG710" s="6">
        <v>0.14399999999999999</v>
      </c>
      <c r="BH710" s="6">
        <v>0.10299999999999999</v>
      </c>
      <c r="BI710" s="6">
        <v>5.0000000000000001E-3</v>
      </c>
      <c r="BJ710" s="6">
        <v>8.2000000000000003E-2</v>
      </c>
      <c r="BK710" s="6">
        <v>0.04</v>
      </c>
      <c r="BL710" s="6">
        <v>0.38200000000000001</v>
      </c>
      <c r="BM710" s="6">
        <v>7.1999999999999995E-2</v>
      </c>
      <c r="BN710" s="6">
        <v>1.2999999999999999E-2</v>
      </c>
      <c r="BO710" s="6">
        <v>0.123</v>
      </c>
      <c r="BP710" s="6">
        <v>-8.0000000000000002E-3</v>
      </c>
      <c r="BQ710" s="6">
        <v>0.32800000000000001</v>
      </c>
      <c r="BR710" s="6">
        <v>0.105</v>
      </c>
      <c r="BS710" s="6">
        <v>0.121</v>
      </c>
      <c r="BT710" s="6">
        <v>0</v>
      </c>
      <c r="BU710" s="6">
        <v>1E-3</v>
      </c>
      <c r="BV710" s="6">
        <v>1E-3</v>
      </c>
      <c r="BW710" s="6">
        <v>0</v>
      </c>
      <c r="BX710" s="6">
        <v>52.09</v>
      </c>
      <c r="BY710" s="6">
        <v>54.45</v>
      </c>
      <c r="BZ710" s="6">
        <v>54.369</v>
      </c>
      <c r="CA710" s="6">
        <v>120.184</v>
      </c>
    </row>
    <row r="711" spans="1:79" x14ac:dyDescent="0.25">
      <c r="A711" s="4" t="s">
        <v>65</v>
      </c>
      <c r="B711" s="4">
        <v>2005</v>
      </c>
      <c r="C711" s="4" t="s">
        <v>66</v>
      </c>
      <c r="D711" s="5">
        <v>7428437</v>
      </c>
      <c r="E711" s="5">
        <v>343946000000</v>
      </c>
      <c r="F711" s="6">
        <v>1.847</v>
      </c>
      <c r="G711" s="6">
        <v>0.249</v>
      </c>
      <c r="H711" s="6">
        <v>45.779000000000003</v>
      </c>
      <c r="I711" s="6">
        <v>0.54</v>
      </c>
      <c r="J711" s="7">
        <v>1.194</v>
      </c>
      <c r="K711" s="6">
        <v>45.192</v>
      </c>
      <c r="L711" s="6">
        <v>0.35699999999999998</v>
      </c>
      <c r="M711" s="6">
        <v>0.79600000000000004</v>
      </c>
      <c r="N711" s="6">
        <v>6.0839999999999996</v>
      </c>
      <c r="O711" s="6">
        <v>0.121</v>
      </c>
      <c r="P711" s="6">
        <v>0.13300000000000001</v>
      </c>
      <c r="Q711" s="6">
        <v>6.1630000000000003</v>
      </c>
      <c r="R711" s="6">
        <v>0.123</v>
      </c>
      <c r="S711" s="6">
        <v>0.13500000000000001</v>
      </c>
      <c r="T711" s="6">
        <v>0.63300000000000001</v>
      </c>
      <c r="U711" s="6">
        <v>8.5000000000000006E-2</v>
      </c>
      <c r="V711" s="6">
        <v>108.83499999999999</v>
      </c>
      <c r="W711" s="6">
        <v>14.651</v>
      </c>
      <c r="X711" s="6">
        <v>0.29199999999999998</v>
      </c>
      <c r="Y711" s="6">
        <v>109.256</v>
      </c>
      <c r="Z711" s="6">
        <v>2413.12</v>
      </c>
      <c r="AA711" s="6">
        <v>2649.7779999999998</v>
      </c>
      <c r="AB711" s="6">
        <v>582.947</v>
      </c>
      <c r="AC711" s="6">
        <v>0.65400000000000003</v>
      </c>
      <c r="AD711" s="6">
        <v>122.80500000000001</v>
      </c>
      <c r="AE711" s="6">
        <v>264.50400000000002</v>
      </c>
      <c r="AF711" s="6">
        <v>1593.652</v>
      </c>
      <c r="AG711" s="6">
        <v>3.806</v>
      </c>
      <c r="AH711" s="6">
        <v>45606.343999999997</v>
      </c>
      <c r="AI711" s="6">
        <v>0.90800000000000003</v>
      </c>
      <c r="AJ711" s="6">
        <v>5.8000000000000003E-2</v>
      </c>
      <c r="AK711" s="6">
        <v>8.0000000000000002E-3</v>
      </c>
      <c r="AL711" s="6">
        <v>6.6120000000000001</v>
      </c>
      <c r="AM711" s="6">
        <v>0.89</v>
      </c>
      <c r="AN711" s="6">
        <v>7.4269999999999996</v>
      </c>
      <c r="AO711" s="6">
        <v>7.109</v>
      </c>
      <c r="AP711" s="6">
        <v>-0.58599999999999997</v>
      </c>
      <c r="AQ711" s="6">
        <v>-7.9000000000000001E-2</v>
      </c>
      <c r="AR711" s="6">
        <v>5.55</v>
      </c>
      <c r="AS711" s="6">
        <v>0.747</v>
      </c>
      <c r="AT711" s="6">
        <v>2.54</v>
      </c>
      <c r="AU711" s="6">
        <v>0.34200000000000003</v>
      </c>
      <c r="AV711" s="6">
        <v>36.374000000000002</v>
      </c>
      <c r="AW711" s="6">
        <v>4.8970000000000002</v>
      </c>
      <c r="AX711" s="6">
        <v>3.4000000000000002E-2</v>
      </c>
      <c r="AY711" s="6">
        <v>0.255</v>
      </c>
      <c r="AZ711" s="6">
        <v>338.78399999999999</v>
      </c>
      <c r="BA711" s="6">
        <v>0.192</v>
      </c>
      <c r="BB711" s="6">
        <v>0.155</v>
      </c>
      <c r="BC711" s="6">
        <v>0.13200000000000001</v>
      </c>
      <c r="BD711" s="6">
        <v>5.0000000000000001E-3</v>
      </c>
      <c r="BE711" s="6">
        <v>0.48099999999999998</v>
      </c>
      <c r="BF711" s="6">
        <v>0.20399999999999999</v>
      </c>
      <c r="BG711" s="6">
        <v>0.14299999999999999</v>
      </c>
      <c r="BH711" s="6">
        <v>0.10100000000000001</v>
      </c>
      <c r="BI711" s="6">
        <v>5.0000000000000001E-3</v>
      </c>
      <c r="BJ711" s="6">
        <v>8.3000000000000004E-2</v>
      </c>
      <c r="BK711" s="6">
        <v>0.04</v>
      </c>
      <c r="BL711" s="6">
        <v>0.38</v>
      </c>
      <c r="BM711" s="6">
        <v>7.3999999999999996E-2</v>
      </c>
      <c r="BN711" s="6">
        <v>1.7000000000000001E-2</v>
      </c>
      <c r="BO711" s="6">
        <v>0.123</v>
      </c>
      <c r="BP711" s="6">
        <v>-1.2E-2</v>
      </c>
      <c r="BQ711" s="6">
        <v>0.32700000000000001</v>
      </c>
      <c r="BR711" s="6">
        <v>0.105</v>
      </c>
      <c r="BS711" s="6">
        <v>0.121</v>
      </c>
      <c r="BT711" s="6">
        <v>0</v>
      </c>
      <c r="BU711" s="6">
        <v>1E-3</v>
      </c>
      <c r="BV711" s="6">
        <v>1E-3</v>
      </c>
      <c r="BW711" s="6">
        <v>0</v>
      </c>
      <c r="BX711" s="6">
        <v>52.81</v>
      </c>
      <c r="BY711" s="6">
        <v>55.17</v>
      </c>
      <c r="BZ711" s="6">
        <v>63.057000000000002</v>
      </c>
      <c r="CA711" s="6">
        <v>137.74299999999999</v>
      </c>
    </row>
    <row r="712" spans="1:79" x14ac:dyDescent="0.25">
      <c r="A712" s="4" t="s">
        <v>65</v>
      </c>
      <c r="B712" s="4">
        <v>2006</v>
      </c>
      <c r="C712" s="4" t="s">
        <v>66</v>
      </c>
      <c r="D712" s="5">
        <v>7475014</v>
      </c>
      <c r="E712" s="5">
        <v>368479000000</v>
      </c>
      <c r="F712" s="6">
        <v>1.853</v>
      </c>
      <c r="G712" s="6">
        <v>0.248</v>
      </c>
      <c r="H712" s="6">
        <v>45.372999999999998</v>
      </c>
      <c r="I712" s="6">
        <v>-0.40500000000000003</v>
      </c>
      <c r="J712" s="7">
        <v>-0.88500000000000001</v>
      </c>
      <c r="K712" s="6">
        <v>44.86</v>
      </c>
      <c r="L712" s="6">
        <v>-0.33200000000000002</v>
      </c>
      <c r="M712" s="6">
        <v>-0.73399999999999999</v>
      </c>
      <c r="N712" s="6">
        <v>6.0010000000000003</v>
      </c>
      <c r="O712" s="6">
        <v>0.114</v>
      </c>
      <c r="P712" s="6">
        <v>0.127</v>
      </c>
      <c r="Q712" s="6">
        <v>6.07</v>
      </c>
      <c r="R712" s="6">
        <v>0.115</v>
      </c>
      <c r="S712" s="6">
        <v>0.129</v>
      </c>
      <c r="T712" s="6">
        <v>0.68</v>
      </c>
      <c r="U712" s="6">
        <v>9.0999999999999998E-2</v>
      </c>
      <c r="V712" s="6">
        <v>117.76</v>
      </c>
      <c r="W712" s="6">
        <v>15.754</v>
      </c>
      <c r="X712" s="6">
        <v>0.29799999999999999</v>
      </c>
      <c r="Y712" s="6">
        <v>111.108</v>
      </c>
      <c r="Z712" s="6">
        <v>2458.4929999999999</v>
      </c>
      <c r="AA712" s="6">
        <v>2694.6379999999999</v>
      </c>
      <c r="AB712" s="6">
        <v>583.62699999999995</v>
      </c>
      <c r="AC712" s="6">
        <v>0.69899999999999995</v>
      </c>
      <c r="AD712" s="6">
        <v>129.24299999999999</v>
      </c>
      <c r="AE712" s="6">
        <v>263.99099999999999</v>
      </c>
      <c r="AF712" s="6">
        <v>1629.7650000000001</v>
      </c>
      <c r="AG712" s="6">
        <v>4.0510000000000002</v>
      </c>
      <c r="AH712" s="6">
        <v>47162.108999999997</v>
      </c>
      <c r="AI712" s="6">
        <v>0.89200000000000002</v>
      </c>
      <c r="AJ712" s="6">
        <v>4.4999999999999998E-2</v>
      </c>
      <c r="AK712" s="6">
        <v>6.0000000000000001E-3</v>
      </c>
      <c r="AL712" s="6">
        <v>6.4379999999999997</v>
      </c>
      <c r="AM712" s="6">
        <v>0.86099999999999999</v>
      </c>
      <c r="AN712" s="6">
        <v>7.343</v>
      </c>
      <c r="AO712" s="6">
        <v>7.0270000000000001</v>
      </c>
      <c r="AP712" s="6">
        <v>-0.51300000000000001</v>
      </c>
      <c r="AQ712" s="6">
        <v>-6.9000000000000006E-2</v>
      </c>
      <c r="AR712" s="6">
        <v>5.56</v>
      </c>
      <c r="AS712" s="6">
        <v>0.74399999999999999</v>
      </c>
      <c r="AT712" s="6">
        <v>2.56</v>
      </c>
      <c r="AU712" s="6">
        <v>0.34200000000000003</v>
      </c>
      <c r="AV712" s="6">
        <v>36.113</v>
      </c>
      <c r="AW712" s="6">
        <v>4.8310000000000004</v>
      </c>
      <c r="AX712" s="6">
        <v>3.3000000000000002E-2</v>
      </c>
      <c r="AY712" s="6">
        <v>0.245</v>
      </c>
      <c r="AZ712" s="6">
        <v>352.53699999999998</v>
      </c>
      <c r="BA712" s="6">
        <v>0.17599999999999999</v>
      </c>
      <c r="BB712" s="6">
        <v>0.14799999999999999</v>
      </c>
      <c r="BC712" s="6">
        <v>0.126</v>
      </c>
      <c r="BD712" s="6">
        <v>6.0000000000000001E-3</v>
      </c>
      <c r="BE712" s="6">
        <v>0.46800000000000003</v>
      </c>
      <c r="BF712" s="6">
        <v>0.20200000000000001</v>
      </c>
      <c r="BG712" s="6">
        <v>0.14299999999999999</v>
      </c>
      <c r="BH712" s="6">
        <v>9.9000000000000005E-2</v>
      </c>
      <c r="BI712" s="6">
        <v>6.0000000000000001E-3</v>
      </c>
      <c r="BJ712" s="6">
        <v>8.5000000000000006E-2</v>
      </c>
      <c r="BK712" s="6">
        <v>3.9E-2</v>
      </c>
      <c r="BL712" s="6">
        <v>0.379</v>
      </c>
      <c r="BM712" s="6">
        <v>7.4999999999999997E-2</v>
      </c>
      <c r="BN712" s="6">
        <v>1.2999999999999999E-2</v>
      </c>
      <c r="BO712" s="6">
        <v>0.11700000000000001</v>
      </c>
      <c r="BP712" s="6">
        <v>-0.01</v>
      </c>
      <c r="BQ712" s="6">
        <v>0.32100000000000001</v>
      </c>
      <c r="BR712" s="6">
        <v>9.7000000000000003E-2</v>
      </c>
      <c r="BS712" s="6">
        <v>0.12</v>
      </c>
      <c r="BT712" s="6">
        <v>0</v>
      </c>
      <c r="BU712" s="6">
        <v>1E-3</v>
      </c>
      <c r="BV712" s="6">
        <v>2E-3</v>
      </c>
      <c r="BW712" s="6">
        <v>0</v>
      </c>
      <c r="BX712" s="6">
        <v>52.53</v>
      </c>
      <c r="BY712" s="6">
        <v>54.89</v>
      </c>
      <c r="BZ712" s="6">
        <v>72.387</v>
      </c>
      <c r="CA712" s="6">
        <v>159.536</v>
      </c>
    </row>
    <row r="713" spans="1:79" x14ac:dyDescent="0.25">
      <c r="A713" s="4" t="s">
        <v>65</v>
      </c>
      <c r="B713" s="4">
        <v>2007</v>
      </c>
      <c r="C713" s="4" t="s">
        <v>66</v>
      </c>
      <c r="D713" s="5">
        <v>7541909</v>
      </c>
      <c r="E713" s="5">
        <v>398408000000</v>
      </c>
      <c r="F713" s="6">
        <v>1.885</v>
      </c>
      <c r="G713" s="6">
        <v>0.25</v>
      </c>
      <c r="H713" s="6">
        <v>43.369</v>
      </c>
      <c r="I713" s="6">
        <v>-2.0049999999999999</v>
      </c>
      <c r="J713" s="7">
        <v>-4.4180000000000001</v>
      </c>
      <c r="K713" s="6">
        <v>42.892000000000003</v>
      </c>
      <c r="L713" s="6">
        <v>-1.968</v>
      </c>
      <c r="M713" s="6">
        <v>-4.3869999999999996</v>
      </c>
      <c r="N713" s="6">
        <v>5.6870000000000003</v>
      </c>
      <c r="O713" s="6">
        <v>0.10199999999999999</v>
      </c>
      <c r="P713" s="6">
        <v>0.123</v>
      </c>
      <c r="Q713" s="6">
        <v>5.75</v>
      </c>
      <c r="R713" s="6">
        <v>0.10299999999999999</v>
      </c>
      <c r="S713" s="6">
        <v>0.124</v>
      </c>
      <c r="T713" s="6">
        <v>0.74099999999999999</v>
      </c>
      <c r="U713" s="6">
        <v>9.8000000000000004E-2</v>
      </c>
      <c r="V713" s="6">
        <v>107.798</v>
      </c>
      <c r="W713" s="6">
        <v>14.292999999999999</v>
      </c>
      <c r="X713" s="6">
        <v>0.25700000000000001</v>
      </c>
      <c r="Y713" s="6">
        <v>112.99299999999999</v>
      </c>
      <c r="Z713" s="6">
        <v>2501.8620000000001</v>
      </c>
      <c r="AA713" s="6">
        <v>2737.5309999999999</v>
      </c>
      <c r="AB713" s="6">
        <v>584.36699999999996</v>
      </c>
      <c r="AC713" s="6">
        <v>0.74099999999999999</v>
      </c>
      <c r="AD713" s="6">
        <v>135.518</v>
      </c>
      <c r="AE713" s="6">
        <v>263.51499999999999</v>
      </c>
      <c r="AF713" s="6">
        <v>1663.9449999999999</v>
      </c>
      <c r="AG713" s="6">
        <v>4.2969999999999997</v>
      </c>
      <c r="AH713" s="6">
        <v>46220.898000000001</v>
      </c>
      <c r="AI713" s="6">
        <v>0.83199999999999996</v>
      </c>
      <c r="AJ713" s="6">
        <v>4.2000000000000003E-2</v>
      </c>
      <c r="AK713" s="6">
        <v>6.0000000000000001E-3</v>
      </c>
      <c r="AL713" s="6">
        <v>6.2750000000000004</v>
      </c>
      <c r="AM713" s="6">
        <v>0.83199999999999996</v>
      </c>
      <c r="AN713" s="6">
        <v>7.0220000000000002</v>
      </c>
      <c r="AO713" s="6">
        <v>6.7089999999999996</v>
      </c>
      <c r="AP713" s="6">
        <v>-0.47599999999999998</v>
      </c>
      <c r="AQ713" s="6">
        <v>-6.3E-2</v>
      </c>
      <c r="AR713" s="6">
        <v>5.51</v>
      </c>
      <c r="AS713" s="6">
        <v>0.73099999999999998</v>
      </c>
      <c r="AT713" s="6">
        <v>2.52</v>
      </c>
      <c r="AU713" s="6">
        <v>0.33400000000000002</v>
      </c>
      <c r="AV713" s="6">
        <v>34.18</v>
      </c>
      <c r="AW713" s="6">
        <v>4.532</v>
      </c>
      <c r="AX713" s="6">
        <v>3.3000000000000002E-2</v>
      </c>
      <c r="AY713" s="6">
        <v>0.246</v>
      </c>
      <c r="AZ713" s="6">
        <v>348.59399999999999</v>
      </c>
      <c r="BA713" s="6">
        <v>0.16700000000000001</v>
      </c>
      <c r="BB713" s="6">
        <v>0.13800000000000001</v>
      </c>
      <c r="BC713" s="6">
        <v>0.11899999999999999</v>
      </c>
      <c r="BD713" s="6">
        <v>6.0000000000000001E-3</v>
      </c>
      <c r="BE713" s="6">
        <v>0.45400000000000001</v>
      </c>
      <c r="BF713" s="6">
        <v>0.20100000000000001</v>
      </c>
      <c r="BG713" s="6">
        <v>0.14299999999999999</v>
      </c>
      <c r="BH713" s="6">
        <v>9.7000000000000003E-2</v>
      </c>
      <c r="BI713" s="6">
        <v>6.0000000000000001E-3</v>
      </c>
      <c r="BJ713" s="6">
        <v>8.5000000000000006E-2</v>
      </c>
      <c r="BK713" s="6">
        <v>3.9E-2</v>
      </c>
      <c r="BL713" s="6">
        <v>0.377</v>
      </c>
      <c r="BM713" s="6">
        <v>7.5999999999999998E-2</v>
      </c>
      <c r="BN713" s="6">
        <v>1.2E-2</v>
      </c>
      <c r="BO713" s="6">
        <v>0.11</v>
      </c>
      <c r="BP713" s="6">
        <v>-1.0999999999999999E-2</v>
      </c>
      <c r="BQ713" s="6">
        <v>0.30299999999999999</v>
      </c>
      <c r="BR713" s="6">
        <v>9.5000000000000001E-2</v>
      </c>
      <c r="BS713" s="6">
        <v>0.12</v>
      </c>
      <c r="BT713" s="6">
        <v>0</v>
      </c>
      <c r="BU713" s="6">
        <v>1E-3</v>
      </c>
      <c r="BV713" s="6">
        <v>2E-3</v>
      </c>
      <c r="BW713" s="6">
        <v>0</v>
      </c>
      <c r="BX713" s="6">
        <v>50.6</v>
      </c>
      <c r="BY713" s="6">
        <v>52.96</v>
      </c>
      <c r="BZ713" s="6">
        <v>64.430000000000007</v>
      </c>
      <c r="CA713" s="6">
        <v>148.56200000000001</v>
      </c>
    </row>
    <row r="714" spans="1:79" x14ac:dyDescent="0.25">
      <c r="A714" s="4" t="s">
        <v>65</v>
      </c>
      <c r="B714" s="4">
        <v>2008</v>
      </c>
      <c r="C714" s="4" t="s">
        <v>66</v>
      </c>
      <c r="D714" s="5">
        <v>7638288</v>
      </c>
      <c r="E714" s="5">
        <v>419557000000</v>
      </c>
      <c r="F714" s="6">
        <v>1.8580000000000001</v>
      </c>
      <c r="G714" s="6">
        <v>0.24299999999999999</v>
      </c>
      <c r="H714" s="6">
        <v>44.710999999999999</v>
      </c>
      <c r="I714" s="6">
        <v>1.3420000000000001</v>
      </c>
      <c r="J714" s="7">
        <v>3.0939999999999999</v>
      </c>
      <c r="K714" s="6">
        <v>44.088000000000001</v>
      </c>
      <c r="L714" s="6">
        <v>1.1950000000000001</v>
      </c>
      <c r="M714" s="6">
        <v>2.7869999999999999</v>
      </c>
      <c r="N714" s="6">
        <v>5.7720000000000002</v>
      </c>
      <c r="O714" s="6">
        <v>0.10100000000000001</v>
      </c>
      <c r="P714" s="6">
        <v>0.122</v>
      </c>
      <c r="Q714" s="6">
        <v>5.8529999999999998</v>
      </c>
      <c r="R714" s="6">
        <v>0.10199999999999999</v>
      </c>
      <c r="S714" s="6">
        <v>0.124</v>
      </c>
      <c r="T714" s="6">
        <v>0.68100000000000005</v>
      </c>
      <c r="U714" s="6">
        <v>8.8999999999999996E-2</v>
      </c>
      <c r="V714" s="6">
        <v>106.91800000000001</v>
      </c>
      <c r="W714" s="6">
        <v>13.997999999999999</v>
      </c>
      <c r="X714" s="6">
        <v>0.245</v>
      </c>
      <c r="Y714" s="6">
        <v>114.851</v>
      </c>
      <c r="Z714" s="6">
        <v>2546.5729999999999</v>
      </c>
      <c r="AA714" s="6">
        <v>2781.6179999999999</v>
      </c>
      <c r="AB714" s="6">
        <v>585.048</v>
      </c>
      <c r="AC714" s="6">
        <v>0.78500000000000003</v>
      </c>
      <c r="AD714" s="6">
        <v>142.19900000000001</v>
      </c>
      <c r="AE714" s="6">
        <v>262.892</v>
      </c>
      <c r="AF714" s="6">
        <v>1699.16</v>
      </c>
      <c r="AG714" s="6">
        <v>4.5289999999999999</v>
      </c>
      <c r="AH714" s="6">
        <v>47155.75</v>
      </c>
      <c r="AI714" s="6">
        <v>0.82499999999999996</v>
      </c>
      <c r="AJ714" s="6">
        <v>4.3999999999999997E-2</v>
      </c>
      <c r="AK714" s="6">
        <v>6.0000000000000001E-3</v>
      </c>
      <c r="AL714" s="6">
        <v>6.681</v>
      </c>
      <c r="AM714" s="6">
        <v>0.875</v>
      </c>
      <c r="AN714" s="6">
        <v>7.1470000000000002</v>
      </c>
      <c r="AO714" s="6">
        <v>6.8380000000000001</v>
      </c>
      <c r="AP714" s="6">
        <v>-0.623</v>
      </c>
      <c r="AQ714" s="6">
        <v>-8.2000000000000003E-2</v>
      </c>
      <c r="AR714" s="6">
        <v>5.59</v>
      </c>
      <c r="AS714" s="6">
        <v>0.73199999999999998</v>
      </c>
      <c r="AT714" s="6">
        <v>2.59</v>
      </c>
      <c r="AU714" s="6">
        <v>0.33900000000000002</v>
      </c>
      <c r="AV714" s="6">
        <v>35.215000000000003</v>
      </c>
      <c r="AW714" s="6">
        <v>4.6100000000000003</v>
      </c>
      <c r="AX714" s="6">
        <v>0.03</v>
      </c>
      <c r="AY714" s="6">
        <v>0.23100000000000001</v>
      </c>
      <c r="AZ714" s="6">
        <v>360.18900000000002</v>
      </c>
      <c r="BA714" s="6">
        <v>0.16200000000000001</v>
      </c>
      <c r="BB714" s="6">
        <v>0.13900000000000001</v>
      </c>
      <c r="BC714" s="6">
        <v>0.12</v>
      </c>
      <c r="BD714" s="6">
        <v>5.0000000000000001E-3</v>
      </c>
      <c r="BE714" s="6">
        <v>0.441</v>
      </c>
      <c r="BF714" s="6">
        <v>0.19900000000000001</v>
      </c>
      <c r="BG714" s="6">
        <v>0.14199999999999999</v>
      </c>
      <c r="BH714" s="6">
        <v>9.5000000000000001E-2</v>
      </c>
      <c r="BI714" s="6">
        <v>6.0000000000000001E-3</v>
      </c>
      <c r="BJ714" s="6">
        <v>8.5999999999999993E-2</v>
      </c>
      <c r="BK714" s="6">
        <v>3.9E-2</v>
      </c>
      <c r="BL714" s="6">
        <v>0.375</v>
      </c>
      <c r="BM714" s="6">
        <v>7.5999999999999998E-2</v>
      </c>
      <c r="BN714" s="6">
        <v>1.2E-2</v>
      </c>
      <c r="BO714" s="6">
        <v>0.114</v>
      </c>
      <c r="BP714" s="6">
        <v>-1.2999999999999999E-2</v>
      </c>
      <c r="BQ714" s="6">
        <v>0.313</v>
      </c>
      <c r="BR714" s="6">
        <v>8.8999999999999996E-2</v>
      </c>
      <c r="BS714" s="6">
        <v>0.11899999999999999</v>
      </c>
      <c r="BT714" s="6">
        <v>0</v>
      </c>
      <c r="BU714" s="6">
        <v>1E-3</v>
      </c>
      <c r="BV714" s="6">
        <v>2E-3</v>
      </c>
      <c r="BW714" s="6">
        <v>0</v>
      </c>
      <c r="BX714" s="6">
        <v>52.23</v>
      </c>
      <c r="BY714" s="6">
        <v>54.59</v>
      </c>
      <c r="BZ714" s="6">
        <v>62.207000000000001</v>
      </c>
      <c r="CA714" s="6">
        <v>139.13300000000001</v>
      </c>
    </row>
    <row r="715" spans="1:79" x14ac:dyDescent="0.25">
      <c r="A715" s="4" t="s">
        <v>65</v>
      </c>
      <c r="B715" s="4">
        <v>2009</v>
      </c>
      <c r="C715" s="4" t="s">
        <v>66</v>
      </c>
      <c r="D715" s="5">
        <v>7734402</v>
      </c>
      <c r="E715" s="5">
        <v>393268000000</v>
      </c>
      <c r="F715" s="6">
        <v>1.8480000000000001</v>
      </c>
      <c r="G715" s="6">
        <v>0.23899999999999999</v>
      </c>
      <c r="H715" s="6">
        <v>43.539000000000001</v>
      </c>
      <c r="I715" s="6">
        <v>-1.1719999999999999</v>
      </c>
      <c r="J715" s="7">
        <v>-2.621</v>
      </c>
      <c r="K715" s="6">
        <v>42.915999999999997</v>
      </c>
      <c r="L715" s="6">
        <v>-1.1719999999999999</v>
      </c>
      <c r="M715" s="6">
        <v>-2.6579999999999999</v>
      </c>
      <c r="N715" s="6">
        <v>5.5490000000000004</v>
      </c>
      <c r="O715" s="6">
        <v>9.9000000000000005E-2</v>
      </c>
      <c r="P715" s="6">
        <v>0.11899999999999999</v>
      </c>
      <c r="Q715" s="6">
        <v>5.6289999999999996</v>
      </c>
      <c r="R715" s="6">
        <v>0.1</v>
      </c>
      <c r="S715" s="6">
        <v>0.121</v>
      </c>
      <c r="T715" s="6">
        <v>0.63600000000000001</v>
      </c>
      <c r="U715" s="6">
        <v>8.2000000000000003E-2</v>
      </c>
      <c r="V715" s="6">
        <v>104.848</v>
      </c>
      <c r="W715" s="6">
        <v>13.555999999999999</v>
      </c>
      <c r="X715" s="6">
        <v>0.24099999999999999</v>
      </c>
      <c r="Y715" s="6">
        <v>116.699</v>
      </c>
      <c r="Z715" s="6">
        <v>2590.1109999999999</v>
      </c>
      <c r="AA715" s="6">
        <v>2824.5340000000001</v>
      </c>
      <c r="AB715" s="6">
        <v>585.68499999999995</v>
      </c>
      <c r="AC715" s="6">
        <v>0.82899999999999996</v>
      </c>
      <c r="AD715" s="6">
        <v>148.602</v>
      </c>
      <c r="AE715" s="6">
        <v>262.26900000000001</v>
      </c>
      <c r="AF715" s="6">
        <v>1733.5730000000001</v>
      </c>
      <c r="AG715" s="6">
        <v>4.7229999999999999</v>
      </c>
      <c r="AH715" s="6">
        <v>46436.273000000001</v>
      </c>
      <c r="AI715" s="6">
        <v>0.82599999999999996</v>
      </c>
      <c r="AJ715" s="6">
        <v>4.3999999999999997E-2</v>
      </c>
      <c r="AK715" s="6">
        <v>6.0000000000000001E-3</v>
      </c>
      <c r="AL715" s="6">
        <v>6.4029999999999996</v>
      </c>
      <c r="AM715" s="6">
        <v>0.82799999999999996</v>
      </c>
      <c r="AN715" s="6">
        <v>6.8710000000000004</v>
      </c>
      <c r="AO715" s="6">
        <v>6.5670000000000002</v>
      </c>
      <c r="AP715" s="6">
        <v>-0.623</v>
      </c>
      <c r="AQ715" s="6">
        <v>-8.1000000000000003E-2</v>
      </c>
      <c r="AR715" s="6">
        <v>5.52</v>
      </c>
      <c r="AS715" s="6">
        <v>0.71399999999999997</v>
      </c>
      <c r="AT715" s="6">
        <v>2.56</v>
      </c>
      <c r="AU715" s="6">
        <v>0.33100000000000002</v>
      </c>
      <c r="AV715" s="6">
        <v>34.414000000000001</v>
      </c>
      <c r="AW715" s="6">
        <v>4.4489999999999998</v>
      </c>
      <c r="AX715" s="6">
        <v>2.5000000000000001E-2</v>
      </c>
      <c r="AY715" s="6">
        <v>0.19400000000000001</v>
      </c>
      <c r="AZ715" s="6">
        <v>359.15699999999998</v>
      </c>
      <c r="BA715" s="6">
        <v>0.157</v>
      </c>
      <c r="BB715" s="6">
        <v>0.13800000000000001</v>
      </c>
      <c r="BC715" s="6">
        <v>0.11700000000000001</v>
      </c>
      <c r="BD715" s="6">
        <v>5.0000000000000001E-3</v>
      </c>
      <c r="BE715" s="6">
        <v>0.42899999999999999</v>
      </c>
      <c r="BF715" s="6">
        <v>0.19800000000000001</v>
      </c>
      <c r="BG715" s="6">
        <v>0.14199999999999999</v>
      </c>
      <c r="BH715" s="6">
        <v>9.2999999999999999E-2</v>
      </c>
      <c r="BI715" s="6">
        <v>6.0000000000000001E-3</v>
      </c>
      <c r="BJ715" s="6">
        <v>8.6999999999999994E-2</v>
      </c>
      <c r="BK715" s="6">
        <v>3.7999999999999999E-2</v>
      </c>
      <c r="BL715" s="6">
        <v>0.374</v>
      </c>
      <c r="BM715" s="6">
        <v>7.5999999999999998E-2</v>
      </c>
      <c r="BN715" s="6">
        <v>1.0999999999999999E-2</v>
      </c>
      <c r="BO715" s="6">
        <v>0.111</v>
      </c>
      <c r="BP715" s="6">
        <v>-1.2E-2</v>
      </c>
      <c r="BQ715" s="6">
        <v>0.313</v>
      </c>
      <c r="BR715" s="6">
        <v>0.08</v>
      </c>
      <c r="BS715" s="6">
        <v>0.11799999999999999</v>
      </c>
      <c r="BT715" s="6">
        <v>0</v>
      </c>
      <c r="BU715" s="6">
        <v>1E-3</v>
      </c>
      <c r="BV715" s="6">
        <v>2E-3</v>
      </c>
      <c r="BW715" s="6">
        <v>0</v>
      </c>
      <c r="BX715" s="6">
        <v>50.79</v>
      </c>
      <c r="BY715" s="6">
        <v>53.14</v>
      </c>
      <c r="BZ715" s="6">
        <v>61.308999999999997</v>
      </c>
      <c r="CA715" s="6">
        <v>140.816</v>
      </c>
    </row>
    <row r="716" spans="1:79" x14ac:dyDescent="0.25">
      <c r="A716" s="4" t="s">
        <v>65</v>
      </c>
      <c r="B716" s="4">
        <v>2010</v>
      </c>
      <c r="C716" s="4" t="s">
        <v>66</v>
      </c>
      <c r="D716" s="5">
        <v>7822444</v>
      </c>
      <c r="E716" s="5">
        <v>417726000000</v>
      </c>
      <c r="F716" s="6">
        <v>1.9550000000000001</v>
      </c>
      <c r="G716" s="6">
        <v>0.25</v>
      </c>
      <c r="H716" s="6">
        <v>45.045999999999999</v>
      </c>
      <c r="I716" s="6">
        <v>1.5069999999999999</v>
      </c>
      <c r="J716" s="7">
        <v>3.4620000000000002</v>
      </c>
      <c r="K716" s="6">
        <v>44.386000000000003</v>
      </c>
      <c r="L716" s="6">
        <v>1.4710000000000001</v>
      </c>
      <c r="M716" s="6">
        <v>3.427</v>
      </c>
      <c r="N716" s="6">
        <v>5.6740000000000004</v>
      </c>
      <c r="O716" s="6">
        <v>9.7000000000000003E-2</v>
      </c>
      <c r="P716" s="6">
        <v>0.127</v>
      </c>
      <c r="Q716" s="6">
        <v>5.7590000000000003</v>
      </c>
      <c r="R716" s="6">
        <v>9.9000000000000005E-2</v>
      </c>
      <c r="S716" s="6">
        <v>0.129</v>
      </c>
      <c r="T716" s="6">
        <v>0.64900000000000002</v>
      </c>
      <c r="U716" s="6">
        <v>8.3000000000000004E-2</v>
      </c>
      <c r="V716" s="6">
        <v>101.46899999999999</v>
      </c>
      <c r="W716" s="6">
        <v>12.971</v>
      </c>
      <c r="X716" s="6">
        <v>0.223</v>
      </c>
      <c r="Y716" s="6">
        <v>118.654</v>
      </c>
      <c r="Z716" s="6">
        <v>2635.1570000000002</v>
      </c>
      <c r="AA716" s="6">
        <v>2868.92</v>
      </c>
      <c r="AB716" s="6">
        <v>586.33299999999997</v>
      </c>
      <c r="AC716" s="6">
        <v>0.874</v>
      </c>
      <c r="AD716" s="6">
        <v>155.761</v>
      </c>
      <c r="AE716" s="6">
        <v>261.61</v>
      </c>
      <c r="AF716" s="6">
        <v>1768.5930000000001</v>
      </c>
      <c r="AG716" s="6">
        <v>4.9409999999999998</v>
      </c>
      <c r="AH716" s="6">
        <v>44714.964999999997</v>
      </c>
      <c r="AI716" s="6">
        <v>0.76700000000000002</v>
      </c>
      <c r="AJ716" s="6">
        <v>4.5999999999999999E-2</v>
      </c>
      <c r="AK716" s="6">
        <v>6.0000000000000001E-3</v>
      </c>
      <c r="AL716" s="6">
        <v>7.1589999999999998</v>
      </c>
      <c r="AM716" s="6">
        <v>0.91500000000000004</v>
      </c>
      <c r="AN716" s="6">
        <v>6.9950000000000001</v>
      </c>
      <c r="AO716" s="6">
        <v>6.694</v>
      </c>
      <c r="AP716" s="6">
        <v>-0.66</v>
      </c>
      <c r="AQ716" s="6">
        <v>-8.4000000000000005E-2</v>
      </c>
      <c r="AR716" s="6">
        <v>5.53</v>
      </c>
      <c r="AS716" s="6">
        <v>0.70699999999999996</v>
      </c>
      <c r="AT716" s="6">
        <v>2.56</v>
      </c>
      <c r="AU716" s="6">
        <v>0.32700000000000001</v>
      </c>
      <c r="AV716" s="6">
        <v>35.020000000000003</v>
      </c>
      <c r="AW716" s="6">
        <v>4.4770000000000003</v>
      </c>
      <c r="AX716" s="6">
        <v>2.8000000000000001E-2</v>
      </c>
      <c r="AY716" s="6">
        <v>0.218</v>
      </c>
      <c r="AZ716" s="6">
        <v>349.78</v>
      </c>
      <c r="BA716" s="6">
        <v>0.156</v>
      </c>
      <c r="BB716" s="6">
        <v>0.13500000000000001</v>
      </c>
      <c r="BC716" s="6">
        <v>0.11600000000000001</v>
      </c>
      <c r="BD716" s="6">
        <v>5.0000000000000001E-3</v>
      </c>
      <c r="BE716" s="6">
        <v>0.41699999999999998</v>
      </c>
      <c r="BF716" s="6">
        <v>0.19600000000000001</v>
      </c>
      <c r="BG716" s="6">
        <v>0.14099999999999999</v>
      </c>
      <c r="BH716" s="6">
        <v>9.0999999999999998E-2</v>
      </c>
      <c r="BI716" s="6">
        <v>6.0000000000000001E-3</v>
      </c>
      <c r="BJ716" s="6">
        <v>8.7999999999999995E-2</v>
      </c>
      <c r="BK716" s="6">
        <v>3.7999999999999999E-2</v>
      </c>
      <c r="BL716" s="6">
        <v>0.372</v>
      </c>
      <c r="BM716" s="6">
        <v>7.6999999999999999E-2</v>
      </c>
      <c r="BN716" s="6">
        <v>1.2E-2</v>
      </c>
      <c r="BO716" s="6">
        <v>0.11600000000000001</v>
      </c>
      <c r="BP716" s="6">
        <v>-1.4E-2</v>
      </c>
      <c r="BQ716" s="6">
        <v>0.308</v>
      </c>
      <c r="BR716" s="6">
        <v>8.7999999999999995E-2</v>
      </c>
      <c r="BS716" s="6">
        <v>0.11799999999999999</v>
      </c>
      <c r="BT716" s="6">
        <v>0</v>
      </c>
      <c r="BU716" s="6">
        <v>1E-3</v>
      </c>
      <c r="BV716" s="6">
        <v>2E-3</v>
      </c>
      <c r="BW716" s="6">
        <v>0</v>
      </c>
      <c r="BX716" s="6">
        <v>52.36</v>
      </c>
      <c r="BY716" s="6">
        <v>54.72</v>
      </c>
      <c r="BZ716" s="6">
        <v>56.423000000000002</v>
      </c>
      <c r="CA716" s="6">
        <v>125.25700000000001</v>
      </c>
    </row>
    <row r="717" spans="1:79" x14ac:dyDescent="0.25">
      <c r="A717" s="4" t="s">
        <v>65</v>
      </c>
      <c r="B717" s="4">
        <v>2011</v>
      </c>
      <c r="C717" s="4" t="s">
        <v>66</v>
      </c>
      <c r="D717" s="5">
        <v>7910988</v>
      </c>
      <c r="E717" s="5">
        <v>451967000000</v>
      </c>
      <c r="F717" s="6">
        <v>1.925</v>
      </c>
      <c r="G717" s="6">
        <v>0.24299999999999999</v>
      </c>
      <c r="H717" s="6">
        <v>40.984999999999999</v>
      </c>
      <c r="I717" s="6">
        <v>-4.0599999999999996</v>
      </c>
      <c r="J717" s="7">
        <v>-9.0139999999999993</v>
      </c>
      <c r="K717" s="6">
        <v>40.289000000000001</v>
      </c>
      <c r="L717" s="6">
        <v>-4.0970000000000004</v>
      </c>
      <c r="M717" s="6">
        <v>-9.2309999999999999</v>
      </c>
      <c r="N717" s="6">
        <v>5.093</v>
      </c>
      <c r="O717" s="6">
        <v>8.5000000000000006E-2</v>
      </c>
      <c r="P717" s="6">
        <v>0.121</v>
      </c>
      <c r="Q717" s="6">
        <v>5.181</v>
      </c>
      <c r="R717" s="6">
        <v>8.6999999999999994E-2</v>
      </c>
      <c r="S717" s="6">
        <v>0.123</v>
      </c>
      <c r="T717" s="6">
        <v>0.60799999999999998</v>
      </c>
      <c r="U717" s="6">
        <v>7.6999999999999999E-2</v>
      </c>
      <c r="V717" s="6">
        <v>104.56</v>
      </c>
      <c r="W717" s="6">
        <v>13.217000000000001</v>
      </c>
      <c r="X717" s="6">
        <v>0.221</v>
      </c>
      <c r="Y717" s="6">
        <v>120.58</v>
      </c>
      <c r="Z717" s="6">
        <v>2676.1419999999998</v>
      </c>
      <c r="AA717" s="6">
        <v>2909.2089999999998</v>
      </c>
      <c r="AB717" s="6">
        <v>586.94200000000001</v>
      </c>
      <c r="AC717" s="6">
        <v>0.93100000000000005</v>
      </c>
      <c r="AD717" s="6">
        <v>162.124</v>
      </c>
      <c r="AE717" s="6">
        <v>260.91300000000001</v>
      </c>
      <c r="AF717" s="6">
        <v>1800.414</v>
      </c>
      <c r="AG717" s="6">
        <v>5.1520000000000001</v>
      </c>
      <c r="AH717" s="6">
        <v>41971.254000000001</v>
      </c>
      <c r="AI717" s="6">
        <v>0.70199999999999996</v>
      </c>
      <c r="AJ717" s="6">
        <v>5.6000000000000001E-2</v>
      </c>
      <c r="AK717" s="6">
        <v>7.0000000000000001E-3</v>
      </c>
      <c r="AL717" s="6">
        <v>6.3630000000000004</v>
      </c>
      <c r="AM717" s="6">
        <v>0.80400000000000005</v>
      </c>
      <c r="AN717" s="6">
        <v>6.3959999999999999</v>
      </c>
      <c r="AO717" s="6">
        <v>6.117</v>
      </c>
      <c r="AP717" s="6">
        <v>-0.69599999999999995</v>
      </c>
      <c r="AQ717" s="6">
        <v>-8.7999999999999995E-2</v>
      </c>
      <c r="AR717" s="6">
        <v>5.42</v>
      </c>
      <c r="AS717" s="6">
        <v>0.68500000000000005</v>
      </c>
      <c r="AT717" s="6">
        <v>2.5099999999999998</v>
      </c>
      <c r="AU717" s="6">
        <v>0.317</v>
      </c>
      <c r="AV717" s="6">
        <v>31.821000000000002</v>
      </c>
      <c r="AW717" s="6">
        <v>4.0220000000000002</v>
      </c>
      <c r="AX717" s="6">
        <v>2.7E-2</v>
      </c>
      <c r="AY717" s="6">
        <v>0.21099999999999999</v>
      </c>
      <c r="AZ717" s="6">
        <v>332.03399999999999</v>
      </c>
      <c r="BA717" s="6">
        <v>0.14299999999999999</v>
      </c>
      <c r="BB717" s="6">
        <v>0.11899999999999999</v>
      </c>
      <c r="BC717" s="6">
        <v>0.10199999999999999</v>
      </c>
      <c r="BD717" s="6">
        <v>4.0000000000000001E-3</v>
      </c>
      <c r="BE717" s="6">
        <v>0.40500000000000003</v>
      </c>
      <c r="BF717" s="6">
        <v>0.19400000000000001</v>
      </c>
      <c r="BG717" s="6">
        <v>0.14099999999999999</v>
      </c>
      <c r="BH717" s="6">
        <v>8.8999999999999996E-2</v>
      </c>
      <c r="BI717" s="6">
        <v>6.0000000000000001E-3</v>
      </c>
      <c r="BJ717" s="6">
        <v>8.8999999999999996E-2</v>
      </c>
      <c r="BK717" s="6">
        <v>3.6999999999999998E-2</v>
      </c>
      <c r="BL717" s="6">
        <v>0.37</v>
      </c>
      <c r="BM717" s="6">
        <v>7.6999999999999999E-2</v>
      </c>
      <c r="BN717" s="6">
        <v>1.4999999999999999E-2</v>
      </c>
      <c r="BO717" s="6">
        <v>0.1</v>
      </c>
      <c r="BP717" s="6">
        <v>-1.4E-2</v>
      </c>
      <c r="BQ717" s="6">
        <v>0.27900000000000003</v>
      </c>
      <c r="BR717" s="6">
        <v>7.6999999999999999E-2</v>
      </c>
      <c r="BS717" s="6">
        <v>0.11700000000000001</v>
      </c>
      <c r="BT717" s="6">
        <v>0</v>
      </c>
      <c r="BU717" s="6">
        <v>1E-3</v>
      </c>
      <c r="BV717" s="6">
        <v>2E-3</v>
      </c>
      <c r="BW717" s="6">
        <v>0</v>
      </c>
      <c r="BX717" s="6">
        <v>48.39</v>
      </c>
      <c r="BY717" s="6">
        <v>50.6</v>
      </c>
      <c r="BZ717" s="6">
        <v>63.575000000000003</v>
      </c>
      <c r="CA717" s="6">
        <v>155.11600000000001</v>
      </c>
    </row>
    <row r="718" spans="1:79" x14ac:dyDescent="0.25">
      <c r="A718" s="4" t="s">
        <v>65</v>
      </c>
      <c r="B718" s="4">
        <v>2012</v>
      </c>
      <c r="C718" s="4" t="s">
        <v>66</v>
      </c>
      <c r="D718" s="5">
        <v>7995738</v>
      </c>
      <c r="E718" s="5">
        <v>475731000000</v>
      </c>
      <c r="F718" s="6">
        <v>1.8080000000000001</v>
      </c>
      <c r="G718" s="6">
        <v>0.22600000000000001</v>
      </c>
      <c r="H718" s="6">
        <v>42.253</v>
      </c>
      <c r="I718" s="6">
        <v>1.268</v>
      </c>
      <c r="J718" s="7">
        <v>3.093</v>
      </c>
      <c r="K718" s="6">
        <v>41.557000000000002</v>
      </c>
      <c r="L718" s="6">
        <v>1.268</v>
      </c>
      <c r="M718" s="6">
        <v>3.1469999999999998</v>
      </c>
      <c r="N718" s="6">
        <v>5.1970000000000001</v>
      </c>
      <c r="O718" s="6">
        <v>8.6999999999999994E-2</v>
      </c>
      <c r="P718" s="6">
        <v>0.11799999999999999</v>
      </c>
      <c r="Q718" s="6">
        <v>5.2839999999999998</v>
      </c>
      <c r="R718" s="6">
        <v>8.7999999999999995E-2</v>
      </c>
      <c r="S718" s="6">
        <v>0.12</v>
      </c>
      <c r="T718" s="6">
        <v>0.55800000000000005</v>
      </c>
      <c r="U718" s="6">
        <v>7.0000000000000007E-2</v>
      </c>
      <c r="V718" s="6">
        <v>151.167</v>
      </c>
      <c r="W718" s="6">
        <v>18.905999999999999</v>
      </c>
      <c r="X718" s="6">
        <v>0.316</v>
      </c>
      <c r="Y718" s="6">
        <v>122.387</v>
      </c>
      <c r="Z718" s="6">
        <v>2718.395</v>
      </c>
      <c r="AA718" s="6">
        <v>2950.7660000000001</v>
      </c>
      <c r="AB718" s="6">
        <v>587.5</v>
      </c>
      <c r="AC718" s="6">
        <v>0.97799999999999998</v>
      </c>
      <c r="AD718" s="6">
        <v>169.083</v>
      </c>
      <c r="AE718" s="6">
        <v>260.21699999999998</v>
      </c>
      <c r="AF718" s="6">
        <v>1833.086</v>
      </c>
      <c r="AG718" s="6">
        <v>5.3620000000000001</v>
      </c>
      <c r="AH718" s="6">
        <v>43889.644999999997</v>
      </c>
      <c r="AI718" s="6">
        <v>0.73499999999999999</v>
      </c>
      <c r="AJ718" s="6">
        <v>4.7E-2</v>
      </c>
      <c r="AK718" s="6">
        <v>6.0000000000000001E-3</v>
      </c>
      <c r="AL718" s="6">
        <v>6.9589999999999996</v>
      </c>
      <c r="AM718" s="6">
        <v>0.87</v>
      </c>
      <c r="AN718" s="6">
        <v>6.492</v>
      </c>
      <c r="AO718" s="6">
        <v>6.2160000000000002</v>
      </c>
      <c r="AP718" s="6">
        <v>-0.69599999999999995</v>
      </c>
      <c r="AQ718" s="6">
        <v>-8.6999999999999994E-2</v>
      </c>
      <c r="AR718" s="6">
        <v>5.4</v>
      </c>
      <c r="AS718" s="6">
        <v>0.67500000000000004</v>
      </c>
      <c r="AT718" s="6">
        <v>2.46</v>
      </c>
      <c r="AU718" s="6">
        <v>0.308</v>
      </c>
      <c r="AV718" s="6">
        <v>32.670999999999999</v>
      </c>
      <c r="AW718" s="6">
        <v>4.0860000000000003</v>
      </c>
      <c r="AX718" s="6">
        <v>2.5999999999999999E-2</v>
      </c>
      <c r="AY718" s="6">
        <v>0.21</v>
      </c>
      <c r="AZ718" s="6">
        <v>350.93</v>
      </c>
      <c r="BA718" s="6">
        <v>0.13100000000000001</v>
      </c>
      <c r="BB718" s="6">
        <v>0.121</v>
      </c>
      <c r="BC718" s="6">
        <v>0.104</v>
      </c>
      <c r="BD718" s="6">
        <v>4.0000000000000001E-3</v>
      </c>
      <c r="BE718" s="6">
        <v>0.39200000000000002</v>
      </c>
      <c r="BF718" s="6">
        <v>0.192</v>
      </c>
      <c r="BG718" s="6">
        <v>0.14000000000000001</v>
      </c>
      <c r="BH718" s="6">
        <v>8.6999999999999994E-2</v>
      </c>
      <c r="BI718" s="6">
        <v>7.0000000000000001E-3</v>
      </c>
      <c r="BJ718" s="6">
        <v>8.8999999999999996E-2</v>
      </c>
      <c r="BK718" s="6">
        <v>3.6999999999999998E-2</v>
      </c>
      <c r="BL718" s="6">
        <v>0.36799999999999999</v>
      </c>
      <c r="BM718" s="6">
        <v>7.6999999999999999E-2</v>
      </c>
      <c r="BN718" s="6">
        <v>1.2E-2</v>
      </c>
      <c r="BO718" s="6">
        <v>0.107</v>
      </c>
      <c r="BP718" s="6">
        <v>-1.4E-2</v>
      </c>
      <c r="BQ718" s="6">
        <v>0.28299999999999997</v>
      </c>
      <c r="BR718" s="6">
        <v>7.5999999999999998E-2</v>
      </c>
      <c r="BS718" s="6">
        <v>0.11600000000000001</v>
      </c>
      <c r="BT718" s="6">
        <v>0</v>
      </c>
      <c r="BU718" s="6">
        <v>1E-3</v>
      </c>
      <c r="BV718" s="6">
        <v>2E-3</v>
      </c>
      <c r="BW718" s="6">
        <v>0</v>
      </c>
      <c r="BX718" s="6">
        <v>49.7</v>
      </c>
      <c r="BY718" s="6">
        <v>51.91</v>
      </c>
      <c r="BZ718" s="6">
        <v>108.914</v>
      </c>
      <c r="CA718" s="6">
        <v>257.76600000000002</v>
      </c>
    </row>
    <row r="719" spans="1:79" x14ac:dyDescent="0.25">
      <c r="A719" s="4" t="s">
        <v>65</v>
      </c>
      <c r="B719" s="4">
        <v>2013</v>
      </c>
      <c r="C719" s="4" t="s">
        <v>66</v>
      </c>
      <c r="D719" s="5">
        <v>8088370</v>
      </c>
      <c r="E719" s="5">
        <v>497487000000</v>
      </c>
      <c r="F719" s="6">
        <v>1.833</v>
      </c>
      <c r="G719" s="6">
        <v>0.22700000000000001</v>
      </c>
      <c r="H719" s="6">
        <v>43.188000000000002</v>
      </c>
      <c r="I719" s="6">
        <v>0.93500000000000005</v>
      </c>
      <c r="J719" s="7">
        <v>2.2120000000000002</v>
      </c>
      <c r="K719" s="6">
        <v>42.637999999999998</v>
      </c>
      <c r="L719" s="6">
        <v>1.081</v>
      </c>
      <c r="M719" s="6">
        <v>2.6019999999999999</v>
      </c>
      <c r="N719" s="6">
        <v>5.2720000000000002</v>
      </c>
      <c r="O719" s="6">
        <v>8.7999999999999995E-2</v>
      </c>
      <c r="P719" s="6">
        <v>0.11799999999999999</v>
      </c>
      <c r="Q719" s="6">
        <v>5.3390000000000004</v>
      </c>
      <c r="R719" s="6">
        <v>8.8999999999999996E-2</v>
      </c>
      <c r="S719" s="6">
        <v>0.12</v>
      </c>
      <c r="T719" s="6">
        <v>0.58499999999999996</v>
      </c>
      <c r="U719" s="6">
        <v>7.1999999999999995E-2</v>
      </c>
      <c r="V719" s="6">
        <v>142.07599999999999</v>
      </c>
      <c r="W719" s="6">
        <v>17.565000000000001</v>
      </c>
      <c r="X719" s="6">
        <v>0.29199999999999998</v>
      </c>
      <c r="Y719" s="6">
        <v>124.22</v>
      </c>
      <c r="Z719" s="6">
        <v>2761.5830000000001</v>
      </c>
      <c r="AA719" s="6">
        <v>2993.404</v>
      </c>
      <c r="AB719" s="6">
        <v>588.08500000000004</v>
      </c>
      <c r="AC719" s="6">
        <v>1.016</v>
      </c>
      <c r="AD719" s="6">
        <v>176.39699999999999</v>
      </c>
      <c r="AE719" s="6">
        <v>259.66800000000001</v>
      </c>
      <c r="AF719" s="6">
        <v>1866.3140000000001</v>
      </c>
      <c r="AG719" s="6">
        <v>5.5519999999999996</v>
      </c>
      <c r="AH719" s="6">
        <v>44514.031000000003</v>
      </c>
      <c r="AI719" s="6">
        <v>0.74099999999999999</v>
      </c>
      <c r="AJ719" s="6">
        <v>3.7999999999999999E-2</v>
      </c>
      <c r="AK719" s="6">
        <v>5.0000000000000001E-3</v>
      </c>
      <c r="AL719" s="6">
        <v>7.3140000000000001</v>
      </c>
      <c r="AM719" s="6">
        <v>0.90400000000000003</v>
      </c>
      <c r="AN719" s="6">
        <v>6.5439999999999996</v>
      </c>
      <c r="AO719" s="6">
        <v>6.2709999999999999</v>
      </c>
      <c r="AP719" s="6">
        <v>-0.55000000000000004</v>
      </c>
      <c r="AQ719" s="6">
        <v>-6.8000000000000005E-2</v>
      </c>
      <c r="AR719" s="6">
        <v>5.34</v>
      </c>
      <c r="AS719" s="6">
        <v>0.66</v>
      </c>
      <c r="AT719" s="6">
        <v>2.48</v>
      </c>
      <c r="AU719" s="6">
        <v>0.307</v>
      </c>
      <c r="AV719" s="6">
        <v>33.228000000000002</v>
      </c>
      <c r="AW719" s="6">
        <v>4.1079999999999997</v>
      </c>
      <c r="AX719" s="6">
        <v>2.4E-2</v>
      </c>
      <c r="AY719" s="6">
        <v>0.19</v>
      </c>
      <c r="AZ719" s="6">
        <v>360.04599999999999</v>
      </c>
      <c r="BA719" s="6">
        <v>0.127</v>
      </c>
      <c r="BB719" s="6">
        <v>0.122</v>
      </c>
      <c r="BC719" s="6">
        <v>0.107</v>
      </c>
      <c r="BD719" s="6">
        <v>4.0000000000000001E-3</v>
      </c>
      <c r="BE719" s="6">
        <v>0.38100000000000001</v>
      </c>
      <c r="BF719" s="6">
        <v>0.191</v>
      </c>
      <c r="BG719" s="6">
        <v>0.13900000000000001</v>
      </c>
      <c r="BH719" s="6">
        <v>8.5999999999999993E-2</v>
      </c>
      <c r="BI719" s="6">
        <v>7.0000000000000001E-3</v>
      </c>
      <c r="BJ719" s="6">
        <v>0.09</v>
      </c>
      <c r="BK719" s="6">
        <v>3.6999999999999998E-2</v>
      </c>
      <c r="BL719" s="6">
        <v>0.36599999999999999</v>
      </c>
      <c r="BM719" s="6">
        <v>7.5999999999999998E-2</v>
      </c>
      <c r="BN719" s="6">
        <v>0.01</v>
      </c>
      <c r="BO719" s="6">
        <v>0.112</v>
      </c>
      <c r="BP719" s="6">
        <v>-1.2E-2</v>
      </c>
      <c r="BQ719" s="6">
        <v>0.28599999999999998</v>
      </c>
      <c r="BR719" s="6">
        <v>6.5000000000000002E-2</v>
      </c>
      <c r="BS719" s="6">
        <v>0.115</v>
      </c>
      <c r="BT719" s="6">
        <v>0</v>
      </c>
      <c r="BU719" s="6">
        <v>1E-3</v>
      </c>
      <c r="BV719" s="6">
        <v>2E-3</v>
      </c>
      <c r="BW719" s="6">
        <v>0</v>
      </c>
      <c r="BX719" s="6">
        <v>50.72</v>
      </c>
      <c r="BY719" s="6">
        <v>52.93</v>
      </c>
      <c r="BZ719" s="6">
        <v>98.888999999999996</v>
      </c>
      <c r="CA719" s="6">
        <v>228.97399999999999</v>
      </c>
    </row>
    <row r="720" spans="1:79" x14ac:dyDescent="0.25">
      <c r="A720" s="4" t="s">
        <v>65</v>
      </c>
      <c r="B720" s="4">
        <v>2014</v>
      </c>
      <c r="C720" s="4" t="s">
        <v>66</v>
      </c>
      <c r="D720" s="5">
        <v>8187792</v>
      </c>
      <c r="E720" s="5">
        <v>524032000000</v>
      </c>
      <c r="F720" s="6">
        <v>1.88</v>
      </c>
      <c r="G720" s="6">
        <v>0.23</v>
      </c>
      <c r="H720" s="6">
        <v>39.234000000000002</v>
      </c>
      <c r="I720" s="6">
        <v>-3.9540000000000002</v>
      </c>
      <c r="J720" s="7">
        <v>-9.1560000000000006</v>
      </c>
      <c r="K720" s="6">
        <v>38.536999999999999</v>
      </c>
      <c r="L720" s="6">
        <v>-4.101</v>
      </c>
      <c r="M720" s="6">
        <v>-9.6170000000000009</v>
      </c>
      <c r="N720" s="6">
        <v>4.7069999999999999</v>
      </c>
      <c r="O720" s="6">
        <v>7.8E-2</v>
      </c>
      <c r="P720" s="6">
        <v>0.112</v>
      </c>
      <c r="Q720" s="6">
        <v>4.7919999999999998</v>
      </c>
      <c r="R720" s="6">
        <v>7.9000000000000001E-2</v>
      </c>
      <c r="S720" s="6">
        <v>0.114</v>
      </c>
      <c r="T720" s="6">
        <v>0.60299999999999998</v>
      </c>
      <c r="U720" s="6">
        <v>7.3999999999999996E-2</v>
      </c>
      <c r="V720" s="6">
        <v>140.14099999999999</v>
      </c>
      <c r="W720" s="6">
        <v>17.116</v>
      </c>
      <c r="X720" s="6">
        <v>0.28299999999999997</v>
      </c>
      <c r="Y720" s="6">
        <v>126.1</v>
      </c>
      <c r="Z720" s="6">
        <v>2800.817</v>
      </c>
      <c r="AA720" s="6">
        <v>3031.942</v>
      </c>
      <c r="AB720" s="6">
        <v>588.68799999999999</v>
      </c>
      <c r="AC720" s="6">
        <v>1.0489999999999999</v>
      </c>
      <c r="AD720" s="6">
        <v>182.75200000000001</v>
      </c>
      <c r="AE720" s="6">
        <v>258.97199999999998</v>
      </c>
      <c r="AF720" s="6">
        <v>1896.479</v>
      </c>
      <c r="AG720" s="6">
        <v>5.7480000000000002</v>
      </c>
      <c r="AH720" s="6">
        <v>41980.578000000001</v>
      </c>
      <c r="AI720" s="6">
        <v>0.69299999999999995</v>
      </c>
      <c r="AJ720" s="6">
        <v>3.3000000000000002E-2</v>
      </c>
      <c r="AK720" s="6">
        <v>4.0000000000000001E-3</v>
      </c>
      <c r="AL720" s="6">
        <v>6.3550000000000004</v>
      </c>
      <c r="AM720" s="6">
        <v>0.77600000000000002</v>
      </c>
      <c r="AN720" s="6">
        <v>5.9989999999999997</v>
      </c>
      <c r="AO720" s="6">
        <v>5.7290000000000001</v>
      </c>
      <c r="AP720" s="6">
        <v>-0.69599999999999995</v>
      </c>
      <c r="AQ720" s="6">
        <v>-8.5000000000000006E-2</v>
      </c>
      <c r="AR720" s="6">
        <v>5.28</v>
      </c>
      <c r="AS720" s="6">
        <v>0.64500000000000002</v>
      </c>
      <c r="AT720" s="6">
        <v>2.46</v>
      </c>
      <c r="AU720" s="6">
        <v>0.3</v>
      </c>
      <c r="AV720" s="6">
        <v>30.166</v>
      </c>
      <c r="AW720" s="6">
        <v>3.6840000000000002</v>
      </c>
      <c r="AX720" s="6">
        <v>2.4E-2</v>
      </c>
      <c r="AY720" s="6">
        <v>0.19600000000000001</v>
      </c>
      <c r="AZ720" s="6">
        <v>343.72800000000001</v>
      </c>
      <c r="BA720" s="6">
        <v>0.125</v>
      </c>
      <c r="BB720" s="6">
        <v>0.11</v>
      </c>
      <c r="BC720" s="6">
        <v>9.5000000000000001E-2</v>
      </c>
      <c r="BD720" s="6">
        <v>4.0000000000000001E-3</v>
      </c>
      <c r="BE720" s="6">
        <v>0.36899999999999999</v>
      </c>
      <c r="BF720" s="6">
        <v>0.189</v>
      </c>
      <c r="BG720" s="6">
        <v>0.13800000000000001</v>
      </c>
      <c r="BH720" s="6">
        <v>8.4000000000000005E-2</v>
      </c>
      <c r="BI720" s="6">
        <v>7.0000000000000001E-3</v>
      </c>
      <c r="BJ720" s="6">
        <v>0.09</v>
      </c>
      <c r="BK720" s="6">
        <v>3.5999999999999997E-2</v>
      </c>
      <c r="BL720" s="6">
        <v>0.36399999999999999</v>
      </c>
      <c r="BM720" s="6">
        <v>7.5999999999999998E-2</v>
      </c>
      <c r="BN720" s="6">
        <v>8.9999999999999993E-3</v>
      </c>
      <c r="BO720" s="6">
        <v>9.6000000000000002E-2</v>
      </c>
      <c r="BP720" s="6">
        <v>-1.4E-2</v>
      </c>
      <c r="BQ720" s="6">
        <v>0.25800000000000001</v>
      </c>
      <c r="BR720" s="6">
        <v>6.4000000000000001E-2</v>
      </c>
      <c r="BS720" s="6">
        <v>0.115</v>
      </c>
      <c r="BT720" s="6">
        <v>0</v>
      </c>
      <c r="BU720" s="6">
        <v>1E-3</v>
      </c>
      <c r="BV720" s="6">
        <v>2E-3</v>
      </c>
      <c r="BW720" s="6">
        <v>0</v>
      </c>
      <c r="BX720" s="6">
        <v>46.91</v>
      </c>
      <c r="BY720" s="6">
        <v>49.12</v>
      </c>
      <c r="BZ720" s="6">
        <v>100.907</v>
      </c>
      <c r="CA720" s="6">
        <v>257.19499999999999</v>
      </c>
    </row>
    <row r="721" spans="1:79" x14ac:dyDescent="0.25">
      <c r="A721" s="4" t="s">
        <v>65</v>
      </c>
      <c r="B721" s="4">
        <v>2015</v>
      </c>
      <c r="C721" s="4" t="s">
        <v>66</v>
      </c>
      <c r="D721" s="5">
        <v>8281735</v>
      </c>
      <c r="E721" s="5">
        <v>546682000000</v>
      </c>
      <c r="F721" s="6">
        <v>1.7150000000000001</v>
      </c>
      <c r="G721" s="6">
        <v>0.20699999999999999</v>
      </c>
      <c r="H721" s="6">
        <v>38.731999999999999</v>
      </c>
      <c r="I721" s="6">
        <v>-0.502</v>
      </c>
      <c r="J721" s="7">
        <v>-1.2789999999999999</v>
      </c>
      <c r="K721" s="6">
        <v>38.072000000000003</v>
      </c>
      <c r="L721" s="6">
        <v>-0.46500000000000002</v>
      </c>
      <c r="M721" s="6">
        <v>-1.2070000000000001</v>
      </c>
      <c r="N721" s="6">
        <v>4.5970000000000004</v>
      </c>
      <c r="O721" s="6">
        <v>7.5999999999999998E-2</v>
      </c>
      <c r="P721" s="6">
        <v>0.113</v>
      </c>
      <c r="Q721" s="6">
        <v>4.6769999999999996</v>
      </c>
      <c r="R721" s="6">
        <v>7.6999999999999999E-2</v>
      </c>
      <c r="S721" s="6">
        <v>0.115</v>
      </c>
      <c r="T721" s="6">
        <v>0.56299999999999994</v>
      </c>
      <c r="U721" s="6">
        <v>6.8000000000000005E-2</v>
      </c>
      <c r="V721" s="6">
        <v>144.27099999999999</v>
      </c>
      <c r="W721" s="6">
        <v>17.420000000000002</v>
      </c>
      <c r="X721" s="6">
        <v>0.28899999999999998</v>
      </c>
      <c r="Y721" s="6">
        <v>127.815</v>
      </c>
      <c r="Z721" s="6">
        <v>2839.5479999999998</v>
      </c>
      <c r="AA721" s="6">
        <v>3070.0140000000001</v>
      </c>
      <c r="AB721" s="6">
        <v>589.25099999999998</v>
      </c>
      <c r="AC721" s="6">
        <v>1.077</v>
      </c>
      <c r="AD721" s="6">
        <v>189.53200000000001</v>
      </c>
      <c r="AE721" s="6">
        <v>258.31200000000001</v>
      </c>
      <c r="AF721" s="6">
        <v>1925.9469999999999</v>
      </c>
      <c r="AG721" s="6">
        <v>5.9279999999999999</v>
      </c>
      <c r="AH721" s="6">
        <v>40582.913999999997</v>
      </c>
      <c r="AI721" s="6">
        <v>0.67200000000000004</v>
      </c>
      <c r="AJ721" s="6">
        <v>2.8000000000000001E-2</v>
      </c>
      <c r="AK721" s="6">
        <v>3.0000000000000001E-3</v>
      </c>
      <c r="AL721" s="6">
        <v>6.78</v>
      </c>
      <c r="AM721" s="6">
        <v>0.81899999999999995</v>
      </c>
      <c r="AN721" s="6">
        <v>5.8380000000000001</v>
      </c>
      <c r="AO721" s="6">
        <v>5.5709999999999997</v>
      </c>
      <c r="AP721" s="6">
        <v>-0.66</v>
      </c>
      <c r="AQ721" s="6">
        <v>-0.08</v>
      </c>
      <c r="AR721" s="6">
        <v>5.22</v>
      </c>
      <c r="AS721" s="6">
        <v>0.63</v>
      </c>
      <c r="AT721" s="6">
        <v>2.44</v>
      </c>
      <c r="AU721" s="6">
        <v>0.29499999999999998</v>
      </c>
      <c r="AV721" s="6">
        <v>29.466999999999999</v>
      </c>
      <c r="AW721" s="6">
        <v>3.5579999999999998</v>
      </c>
      <c r="AX721" s="6">
        <v>2.1999999999999999E-2</v>
      </c>
      <c r="AY721" s="6">
        <v>0.18</v>
      </c>
      <c r="AZ721" s="6">
        <v>336.09699999999998</v>
      </c>
      <c r="BA721" s="6">
        <v>0.11899999999999999</v>
      </c>
      <c r="BB721" s="6">
        <v>0.109</v>
      </c>
      <c r="BC721" s="6">
        <v>9.2999999999999999E-2</v>
      </c>
      <c r="BD721" s="6">
        <v>4.0000000000000001E-3</v>
      </c>
      <c r="BE721" s="6">
        <v>0.35899999999999999</v>
      </c>
      <c r="BF721" s="6">
        <v>0.187</v>
      </c>
      <c r="BG721" s="6">
        <v>0.13800000000000001</v>
      </c>
      <c r="BH721" s="6">
        <v>8.2000000000000003E-2</v>
      </c>
      <c r="BI721" s="6">
        <v>7.0000000000000001E-3</v>
      </c>
      <c r="BJ721" s="6">
        <v>9.0999999999999998E-2</v>
      </c>
      <c r="BK721" s="6">
        <v>3.5999999999999997E-2</v>
      </c>
      <c r="BL721" s="6">
        <v>0.36099999999999999</v>
      </c>
      <c r="BM721" s="6">
        <v>7.4999999999999997E-2</v>
      </c>
      <c r="BN721" s="6">
        <v>7.0000000000000001E-3</v>
      </c>
      <c r="BO721" s="6">
        <v>0.1</v>
      </c>
      <c r="BP721" s="6">
        <v>-1.2E-2</v>
      </c>
      <c r="BQ721" s="6">
        <v>0.247</v>
      </c>
      <c r="BR721" s="6">
        <v>5.8999999999999997E-2</v>
      </c>
      <c r="BS721" s="6">
        <v>0.114</v>
      </c>
      <c r="BT721" s="6">
        <v>0</v>
      </c>
      <c r="BU721" s="6">
        <v>1E-3</v>
      </c>
      <c r="BV721" s="6">
        <v>2E-3</v>
      </c>
      <c r="BW721" s="6">
        <v>0</v>
      </c>
      <c r="BX721" s="6">
        <v>46.14</v>
      </c>
      <c r="BY721" s="6">
        <v>48.35</v>
      </c>
      <c r="BZ721" s="6">
        <v>105.539</v>
      </c>
      <c r="CA721" s="6">
        <v>272.48599999999999</v>
      </c>
    </row>
    <row r="722" spans="1:79" x14ac:dyDescent="0.25">
      <c r="A722" s="4" t="s">
        <v>65</v>
      </c>
      <c r="B722" s="4">
        <v>2016</v>
      </c>
      <c r="C722" s="4" t="s">
        <v>66</v>
      </c>
      <c r="D722" s="5">
        <v>8372902</v>
      </c>
      <c r="E722" s="5">
        <v>549216000000</v>
      </c>
      <c r="F722" s="6">
        <v>1.7689999999999999</v>
      </c>
      <c r="G722" s="6">
        <v>0.21099999999999999</v>
      </c>
      <c r="H722" s="6">
        <v>39.185000000000002</v>
      </c>
      <c r="I722" s="6">
        <v>0.45400000000000001</v>
      </c>
      <c r="J722" s="7">
        <v>1.171</v>
      </c>
      <c r="K722" s="6">
        <v>38.453000000000003</v>
      </c>
      <c r="L722" s="6">
        <v>0.38</v>
      </c>
      <c r="M722" s="6">
        <v>0.999</v>
      </c>
      <c r="N722" s="6">
        <v>4.5919999999999996</v>
      </c>
      <c r="O722" s="6">
        <v>7.5999999999999998E-2</v>
      </c>
      <c r="P722" s="6">
        <v>0.122</v>
      </c>
      <c r="Q722" s="6">
        <v>4.68</v>
      </c>
      <c r="R722" s="6">
        <v>7.6999999999999999E-2</v>
      </c>
      <c r="S722" s="6">
        <v>0.124</v>
      </c>
      <c r="T722" s="6">
        <v>0.52800000000000002</v>
      </c>
      <c r="U722" s="6">
        <v>6.3E-2</v>
      </c>
      <c r="V722" s="6">
        <v>162.505</v>
      </c>
      <c r="W722" s="6">
        <v>19.408000000000001</v>
      </c>
      <c r="X722" s="6">
        <v>0.32</v>
      </c>
      <c r="Y722" s="6">
        <v>129.584</v>
      </c>
      <c r="Z722" s="6">
        <v>2878.7339999999999</v>
      </c>
      <c r="AA722" s="6">
        <v>3108.4670000000001</v>
      </c>
      <c r="AB722" s="6">
        <v>589.779</v>
      </c>
      <c r="AC722" s="6">
        <v>1.105</v>
      </c>
      <c r="AD722" s="6">
        <v>196.65899999999999</v>
      </c>
      <c r="AE722" s="6">
        <v>257.57900000000001</v>
      </c>
      <c r="AF722" s="6">
        <v>1955.5039999999999</v>
      </c>
      <c r="AG722" s="6">
        <v>6.1029999999999998</v>
      </c>
      <c r="AH722" s="6">
        <v>37755.190999999999</v>
      </c>
      <c r="AI722" s="6">
        <v>0.622</v>
      </c>
      <c r="AJ722" s="6">
        <v>2.8000000000000001E-2</v>
      </c>
      <c r="AK722" s="6">
        <v>3.0000000000000001E-3</v>
      </c>
      <c r="AL722" s="6">
        <v>7.1269999999999998</v>
      </c>
      <c r="AM722" s="6">
        <v>0.85099999999999998</v>
      </c>
      <c r="AN722" s="6">
        <v>5.8339999999999996</v>
      </c>
      <c r="AO722" s="6">
        <v>5.5679999999999996</v>
      </c>
      <c r="AP722" s="6">
        <v>-0.73299999999999998</v>
      </c>
      <c r="AQ722" s="6">
        <v>-8.7999999999999995E-2</v>
      </c>
      <c r="AR722" s="6">
        <v>5.21</v>
      </c>
      <c r="AS722" s="6">
        <v>0.622</v>
      </c>
      <c r="AT722" s="6">
        <v>2.4500000000000002</v>
      </c>
      <c r="AU722" s="6">
        <v>0.29299999999999998</v>
      </c>
      <c r="AV722" s="6">
        <v>29.556999999999999</v>
      </c>
      <c r="AW722" s="6">
        <v>3.53</v>
      </c>
      <c r="AX722" s="6">
        <v>2.1000000000000001E-2</v>
      </c>
      <c r="AY722" s="6">
        <v>0.17499999999999999</v>
      </c>
      <c r="AZ722" s="6">
        <v>316.12099999999998</v>
      </c>
      <c r="BA722" s="6">
        <v>0.11899999999999999</v>
      </c>
      <c r="BB722" s="6">
        <v>0.11</v>
      </c>
      <c r="BC722" s="6">
        <v>9.6000000000000002E-2</v>
      </c>
      <c r="BD722" s="6">
        <v>4.0000000000000001E-3</v>
      </c>
      <c r="BE722" s="6">
        <v>0.35</v>
      </c>
      <c r="BF722" s="6">
        <v>0.185</v>
      </c>
      <c r="BG722" s="6">
        <v>0.13700000000000001</v>
      </c>
      <c r="BH722" s="6">
        <v>8.1000000000000003E-2</v>
      </c>
      <c r="BI722" s="6">
        <v>7.0000000000000001E-3</v>
      </c>
      <c r="BJ722" s="6">
        <v>9.0999999999999998E-2</v>
      </c>
      <c r="BK722" s="6">
        <v>3.5999999999999997E-2</v>
      </c>
      <c r="BL722" s="6">
        <v>0.35799999999999998</v>
      </c>
      <c r="BM722" s="6">
        <v>7.4999999999999997E-2</v>
      </c>
      <c r="BN722" s="6">
        <v>7.0000000000000001E-3</v>
      </c>
      <c r="BO722" s="6">
        <v>0.10199999999999999</v>
      </c>
      <c r="BP722" s="6">
        <v>-1.6E-2</v>
      </c>
      <c r="BQ722" s="6">
        <v>0.246</v>
      </c>
      <c r="BR722" s="6">
        <v>5.8000000000000003E-2</v>
      </c>
      <c r="BS722" s="6">
        <v>0.113</v>
      </c>
      <c r="BT722" s="6">
        <v>0</v>
      </c>
      <c r="BU722" s="6">
        <v>1E-3</v>
      </c>
      <c r="BV722" s="6">
        <v>2E-3</v>
      </c>
      <c r="BW722" s="6">
        <v>0</v>
      </c>
      <c r="BX722" s="6">
        <v>46.62</v>
      </c>
      <c r="BY722" s="6">
        <v>48.85</v>
      </c>
      <c r="BZ722" s="6">
        <v>123.319</v>
      </c>
      <c r="CA722" s="6">
        <v>314.70699999999999</v>
      </c>
    </row>
    <row r="723" spans="1:79" x14ac:dyDescent="0.25">
      <c r="A723" s="4" t="s">
        <v>65</v>
      </c>
      <c r="B723" s="4">
        <v>2017</v>
      </c>
      <c r="C723" s="4" t="s">
        <v>66</v>
      </c>
      <c r="D723" s="5">
        <v>8451688</v>
      </c>
      <c r="E723" s="5">
        <v>576489000000</v>
      </c>
      <c r="F723" s="6">
        <v>1.76</v>
      </c>
      <c r="G723" s="6">
        <v>0.20799999999999999</v>
      </c>
      <c r="H723" s="6">
        <v>38.179000000000002</v>
      </c>
      <c r="I723" s="6">
        <v>-1.0069999999999999</v>
      </c>
      <c r="J723" s="7">
        <v>-2.569</v>
      </c>
      <c r="K723" s="6">
        <v>37.408999999999999</v>
      </c>
      <c r="L723" s="6">
        <v>-1.0429999999999999</v>
      </c>
      <c r="M723" s="6">
        <v>-2.7130000000000001</v>
      </c>
      <c r="N723" s="6">
        <v>4.4260000000000002</v>
      </c>
      <c r="O723" s="6">
        <v>7.1999999999999995E-2</v>
      </c>
      <c r="P723" s="6">
        <v>0.11799999999999999</v>
      </c>
      <c r="Q723" s="6">
        <v>4.5170000000000003</v>
      </c>
      <c r="R723" s="6">
        <v>7.3999999999999996E-2</v>
      </c>
      <c r="S723" s="6">
        <v>0.12</v>
      </c>
      <c r="T723" s="6">
        <v>0.50600000000000001</v>
      </c>
      <c r="U723" s="6">
        <v>0.06</v>
      </c>
      <c r="V723" s="6">
        <v>128.57499999999999</v>
      </c>
      <c r="W723" s="6">
        <v>15.212999999999999</v>
      </c>
      <c r="X723" s="6">
        <v>0.248</v>
      </c>
      <c r="Y723" s="6">
        <v>131.34399999999999</v>
      </c>
      <c r="Z723" s="6">
        <v>2916.9119999999998</v>
      </c>
      <c r="AA723" s="6">
        <v>3145.8760000000002</v>
      </c>
      <c r="AB723" s="6">
        <v>590.28499999999997</v>
      </c>
      <c r="AC723" s="6">
        <v>1.1359999999999999</v>
      </c>
      <c r="AD723" s="6">
        <v>203.745</v>
      </c>
      <c r="AE723" s="6">
        <v>256.81</v>
      </c>
      <c r="AF723" s="6">
        <v>1984.123</v>
      </c>
      <c r="AG723" s="6">
        <v>6.2789999999999999</v>
      </c>
      <c r="AH723" s="6">
        <v>37489.188000000002</v>
      </c>
      <c r="AI723" s="6">
        <v>0.61199999999999999</v>
      </c>
      <c r="AJ723" s="6">
        <v>3.1E-2</v>
      </c>
      <c r="AK723" s="6">
        <v>4.0000000000000001E-3</v>
      </c>
      <c r="AL723" s="6">
        <v>7.0860000000000003</v>
      </c>
      <c r="AM723" s="6">
        <v>0.83799999999999997</v>
      </c>
      <c r="AN723" s="6">
        <v>5.665</v>
      </c>
      <c r="AO723" s="6">
        <v>5.4</v>
      </c>
      <c r="AP723" s="6">
        <v>-0.76900000000000002</v>
      </c>
      <c r="AQ723" s="6">
        <v>-9.0999999999999998E-2</v>
      </c>
      <c r="AR723" s="6">
        <v>5.16</v>
      </c>
      <c r="AS723" s="6">
        <v>0.61099999999999999</v>
      </c>
      <c r="AT723" s="6">
        <v>2.44</v>
      </c>
      <c r="AU723" s="6">
        <v>0.28899999999999998</v>
      </c>
      <c r="AV723" s="6">
        <v>28.62</v>
      </c>
      <c r="AW723" s="6">
        <v>3.3860000000000001</v>
      </c>
      <c r="AX723" s="6">
        <v>2.1000000000000001E-2</v>
      </c>
      <c r="AY723" s="6">
        <v>0.17599999999999999</v>
      </c>
      <c r="AZ723" s="6">
        <v>316.84699999999998</v>
      </c>
      <c r="BA723" s="6">
        <v>0.11700000000000001</v>
      </c>
      <c r="BB723" s="6">
        <v>0.106</v>
      </c>
      <c r="BC723" s="6">
        <v>9.2999999999999999E-2</v>
      </c>
      <c r="BD723" s="6">
        <v>3.0000000000000001E-3</v>
      </c>
      <c r="BE723" s="6">
        <v>0.34100000000000003</v>
      </c>
      <c r="BF723" s="6">
        <v>0.183</v>
      </c>
      <c r="BG723" s="6">
        <v>0.13600000000000001</v>
      </c>
      <c r="BH723" s="6">
        <v>7.9000000000000001E-2</v>
      </c>
      <c r="BI723" s="6">
        <v>7.0000000000000001E-3</v>
      </c>
      <c r="BJ723" s="6">
        <v>9.0999999999999998E-2</v>
      </c>
      <c r="BK723" s="6">
        <v>3.5000000000000003E-2</v>
      </c>
      <c r="BL723" s="6">
        <v>0.35599999999999998</v>
      </c>
      <c r="BM723" s="6">
        <v>7.3999999999999996E-2</v>
      </c>
      <c r="BN723" s="6">
        <v>8.0000000000000002E-3</v>
      </c>
      <c r="BO723" s="6">
        <v>9.9000000000000005E-2</v>
      </c>
      <c r="BP723" s="6">
        <v>-1.7999999999999999E-2</v>
      </c>
      <c r="BQ723" s="6">
        <v>0.23400000000000001</v>
      </c>
      <c r="BR723" s="6">
        <v>5.8000000000000003E-2</v>
      </c>
      <c r="BS723" s="6">
        <v>0.112</v>
      </c>
      <c r="BT723" s="6">
        <v>0</v>
      </c>
      <c r="BU723" s="6">
        <v>1E-3</v>
      </c>
      <c r="BV723" s="6">
        <v>2E-3</v>
      </c>
      <c r="BW723" s="6">
        <v>0</v>
      </c>
      <c r="BX723" s="6">
        <v>45.64</v>
      </c>
      <c r="BY723" s="6">
        <v>47.88</v>
      </c>
      <c r="BZ723" s="6">
        <v>90.397000000000006</v>
      </c>
      <c r="CA723" s="6">
        <v>236.773</v>
      </c>
    </row>
    <row r="724" spans="1:79" x14ac:dyDescent="0.25">
      <c r="A724" s="4" t="s">
        <v>65</v>
      </c>
      <c r="B724" s="4">
        <v>2018</v>
      </c>
      <c r="C724" s="4" t="s">
        <v>66</v>
      </c>
      <c r="D724" s="5">
        <v>8514431</v>
      </c>
      <c r="E724" s="5">
        <v>617071000000</v>
      </c>
      <c r="F724" s="6">
        <v>1.738</v>
      </c>
      <c r="G724" s="6">
        <v>0.20399999999999999</v>
      </c>
      <c r="H724" s="6">
        <v>36.874000000000002</v>
      </c>
      <c r="I724" s="6">
        <v>-1.3049999999999999</v>
      </c>
      <c r="J724" s="7">
        <v>-3.4180000000000001</v>
      </c>
      <c r="K724" s="6">
        <v>36.103999999999999</v>
      </c>
      <c r="L724" s="6">
        <v>-1.3049999999999999</v>
      </c>
      <c r="M724" s="6">
        <v>-3.488</v>
      </c>
      <c r="N724" s="6">
        <v>4.24</v>
      </c>
      <c r="O724" s="6">
        <v>6.8000000000000005E-2</v>
      </c>
      <c r="P724" s="6">
        <v>0.112</v>
      </c>
      <c r="Q724" s="6">
        <v>4.3310000000000004</v>
      </c>
      <c r="R724" s="6">
        <v>6.9000000000000006E-2</v>
      </c>
      <c r="S724" s="6">
        <v>0.115</v>
      </c>
      <c r="T724" s="6">
        <v>0.47899999999999998</v>
      </c>
      <c r="U724" s="6">
        <v>5.6000000000000001E-2</v>
      </c>
      <c r="V724" s="6">
        <v>125.08</v>
      </c>
      <c r="W724" s="6">
        <v>14.69</v>
      </c>
      <c r="X724" s="6">
        <v>0.23499999999999999</v>
      </c>
      <c r="Y724" s="6">
        <v>133.08199999999999</v>
      </c>
      <c r="Z724" s="6">
        <v>2953.7860000000001</v>
      </c>
      <c r="AA724" s="6">
        <v>3181.98</v>
      </c>
      <c r="AB724" s="6">
        <v>590.76400000000001</v>
      </c>
      <c r="AC724" s="6">
        <v>1.1639999999999999</v>
      </c>
      <c r="AD724" s="6">
        <v>210.43100000000001</v>
      </c>
      <c r="AE724" s="6">
        <v>256.04000000000002</v>
      </c>
      <c r="AF724" s="6">
        <v>2011.893</v>
      </c>
      <c r="AG724" s="6">
        <v>6.4530000000000003</v>
      </c>
      <c r="AH724" s="6">
        <v>37794.061999999998</v>
      </c>
      <c r="AI724" s="6">
        <v>0.60499999999999998</v>
      </c>
      <c r="AJ724" s="6">
        <v>2.8000000000000001E-2</v>
      </c>
      <c r="AK724" s="6">
        <v>3.0000000000000001E-3</v>
      </c>
      <c r="AL724" s="6">
        <v>6.6849999999999996</v>
      </c>
      <c r="AM724" s="6">
        <v>0.78500000000000003</v>
      </c>
      <c r="AN724" s="6">
        <v>5.4740000000000002</v>
      </c>
      <c r="AO724" s="6">
        <v>5.2110000000000003</v>
      </c>
      <c r="AP724" s="6">
        <v>-0.76900000000000002</v>
      </c>
      <c r="AQ724" s="6">
        <v>-0.09</v>
      </c>
      <c r="AR724" s="6">
        <v>5.1100000000000003</v>
      </c>
      <c r="AS724" s="6">
        <v>0.6</v>
      </c>
      <c r="AT724" s="6">
        <v>2.41</v>
      </c>
      <c r="AU724" s="6">
        <v>0.28299999999999997</v>
      </c>
      <c r="AV724" s="6">
        <v>27.77</v>
      </c>
      <c r="AW724" s="6">
        <v>3.2610000000000001</v>
      </c>
      <c r="AX724" s="6">
        <v>0.02</v>
      </c>
      <c r="AY724" s="6">
        <v>0.17399999999999999</v>
      </c>
      <c r="AZ724" s="6">
        <v>321.79500000000002</v>
      </c>
      <c r="BA724" s="6">
        <v>0.111</v>
      </c>
      <c r="BB724" s="6">
        <v>0.1</v>
      </c>
      <c r="BC724" s="6">
        <v>8.7999999999999995E-2</v>
      </c>
      <c r="BD724" s="6">
        <v>3.0000000000000001E-3</v>
      </c>
      <c r="BE724" s="6">
        <v>0.33200000000000002</v>
      </c>
      <c r="BF724" s="6">
        <v>0.18099999999999999</v>
      </c>
      <c r="BG724" s="6">
        <v>0.13500000000000001</v>
      </c>
      <c r="BH724" s="6">
        <v>7.8E-2</v>
      </c>
      <c r="BI724" s="6">
        <v>7.0000000000000001E-3</v>
      </c>
      <c r="BJ724" s="6">
        <v>9.0999999999999998E-2</v>
      </c>
      <c r="BK724" s="6">
        <v>3.5000000000000003E-2</v>
      </c>
      <c r="BL724" s="6">
        <v>0.35299999999999998</v>
      </c>
      <c r="BM724" s="6">
        <v>7.2999999999999995E-2</v>
      </c>
      <c r="BN724" s="6">
        <v>7.0000000000000001E-3</v>
      </c>
      <c r="BO724" s="6">
        <v>8.8999999999999996E-2</v>
      </c>
      <c r="BP724" s="6">
        <v>-1.7999999999999999E-2</v>
      </c>
      <c r="BQ724" s="6">
        <v>0.22600000000000001</v>
      </c>
      <c r="BR724" s="6">
        <v>5.7000000000000002E-2</v>
      </c>
      <c r="BS724" s="6">
        <v>0.112</v>
      </c>
      <c r="BT724" s="6">
        <v>0</v>
      </c>
      <c r="BU724" s="6">
        <v>1E-3</v>
      </c>
      <c r="BV724" s="6">
        <v>2E-3</v>
      </c>
      <c r="BW724" s="6">
        <v>0</v>
      </c>
      <c r="BX724" s="6">
        <v>44.37</v>
      </c>
      <c r="BY724" s="6">
        <v>46.61</v>
      </c>
      <c r="BZ724" s="6">
        <v>88.206000000000003</v>
      </c>
      <c r="CA724" s="6">
        <v>239.21</v>
      </c>
    </row>
    <row r="725" spans="1:79" x14ac:dyDescent="0.25">
      <c r="A725" s="4" t="s">
        <v>65</v>
      </c>
      <c r="B725" s="4">
        <v>2019</v>
      </c>
      <c r="C725" s="4" t="s">
        <v>66</v>
      </c>
      <c r="D725" s="5">
        <v>8575593</v>
      </c>
      <c r="E725" s="5">
        <v>663986000000</v>
      </c>
      <c r="F725" s="6">
        <v>1.732</v>
      </c>
      <c r="G725" s="6">
        <v>0.20200000000000001</v>
      </c>
      <c r="H725" s="6">
        <v>36.732999999999997</v>
      </c>
      <c r="I725" s="6">
        <v>-0.14099999999999999</v>
      </c>
      <c r="J725" s="7">
        <v>-0.38200000000000001</v>
      </c>
      <c r="K725" s="6">
        <v>35.927</v>
      </c>
      <c r="L725" s="6">
        <v>-0.17699999999999999</v>
      </c>
      <c r="M725" s="6">
        <v>-0.49099999999999999</v>
      </c>
      <c r="N725" s="6">
        <v>4.1890000000000001</v>
      </c>
      <c r="O725" s="8">
        <f>AVERAGE($O$706:$O$724)</f>
        <v>0.10147368421052634</v>
      </c>
      <c r="P725" s="6">
        <v>0.107</v>
      </c>
      <c r="Q725" s="6">
        <v>4.2830000000000004</v>
      </c>
      <c r="R725" s="8">
        <f>AVERAGE($R$706:$R$724)</f>
        <v>0.10247368421052631</v>
      </c>
      <c r="S725" s="6">
        <v>0.109</v>
      </c>
      <c r="T725" s="6">
        <v>0.432</v>
      </c>
      <c r="U725" s="6">
        <v>0.05</v>
      </c>
      <c r="V725" s="6">
        <v>120.95</v>
      </c>
      <c r="W725" s="6">
        <v>14.103999999999999</v>
      </c>
      <c r="X725" s="8">
        <f>AVERAGE($X$706:$X$724)</f>
        <v>0.27473684210526317</v>
      </c>
      <c r="Y725" s="6">
        <v>134.81399999999999</v>
      </c>
      <c r="Z725" s="6">
        <v>2990.5189999999998</v>
      </c>
      <c r="AA725" s="6">
        <v>3217.9070000000002</v>
      </c>
      <c r="AB725" s="6">
        <v>591.19600000000003</v>
      </c>
      <c r="AC725" s="6">
        <v>1.1970000000000001</v>
      </c>
      <c r="AD725" s="6">
        <v>217.31</v>
      </c>
      <c r="AE725" s="6">
        <v>255.23400000000001</v>
      </c>
      <c r="AF725" s="6">
        <v>2039.3820000000001</v>
      </c>
      <c r="AG725" s="6">
        <v>6.62</v>
      </c>
      <c r="AH725" s="6">
        <v>39156.449000000001</v>
      </c>
      <c r="AI725" s="8">
        <f>AVERAGE($AI$706:$AI$724)</f>
        <v>0.83742105263157895</v>
      </c>
      <c r="AJ725" s="6">
        <v>3.3000000000000002E-2</v>
      </c>
      <c r="AK725" s="6">
        <v>4.0000000000000001E-3</v>
      </c>
      <c r="AL725" s="6">
        <v>6.8789999999999996</v>
      </c>
      <c r="AM725" s="6">
        <v>0.80200000000000005</v>
      </c>
      <c r="AN725" s="6">
        <v>5.4219999999999997</v>
      </c>
      <c r="AO725" s="6">
        <v>5.1609999999999996</v>
      </c>
      <c r="AP725" s="6">
        <v>-0.80600000000000005</v>
      </c>
      <c r="AQ725" s="6">
        <v>-9.4E-2</v>
      </c>
      <c r="AR725" s="6">
        <v>5.04</v>
      </c>
      <c r="AS725" s="6">
        <v>0.58799999999999997</v>
      </c>
      <c r="AT725" s="6">
        <v>2.42</v>
      </c>
      <c r="AU725" s="6">
        <v>0.28199999999999997</v>
      </c>
      <c r="AV725" s="6">
        <v>27.489000000000001</v>
      </c>
      <c r="AW725" s="6">
        <v>3.206</v>
      </c>
      <c r="AX725" s="6">
        <v>0.02</v>
      </c>
      <c r="AY725" s="6">
        <v>0.16800000000000001</v>
      </c>
      <c r="AZ725" s="6">
        <v>335.79</v>
      </c>
      <c r="BA725" s="6">
        <v>0.107</v>
      </c>
      <c r="BB725" s="6">
        <v>9.9000000000000005E-2</v>
      </c>
      <c r="BC725" s="6">
        <v>8.5999999999999993E-2</v>
      </c>
      <c r="BD725" s="6">
        <v>3.0000000000000001E-3</v>
      </c>
      <c r="BE725" s="6">
        <v>0.32300000000000001</v>
      </c>
      <c r="BF725" s="6">
        <v>0.18</v>
      </c>
      <c r="BG725" s="6">
        <v>0.13400000000000001</v>
      </c>
      <c r="BH725" s="6">
        <v>7.5999999999999998E-2</v>
      </c>
      <c r="BI725" s="6">
        <v>7.0000000000000001E-3</v>
      </c>
      <c r="BJ725" s="6">
        <v>9.0999999999999998E-2</v>
      </c>
      <c r="BK725" s="6">
        <v>3.5000000000000003E-2</v>
      </c>
      <c r="BL725" s="6">
        <v>0.35</v>
      </c>
      <c r="BM725" s="6">
        <v>7.2999999999999995E-2</v>
      </c>
      <c r="BN725" s="6">
        <v>8.0000000000000002E-3</v>
      </c>
      <c r="BO725" s="6">
        <v>0.09</v>
      </c>
      <c r="BP725" s="6">
        <v>-1.7999999999999999E-2</v>
      </c>
      <c r="BQ725" s="6">
        <v>0.223</v>
      </c>
      <c r="BR725" s="6">
        <v>5.5E-2</v>
      </c>
      <c r="BS725" s="6">
        <v>0.111</v>
      </c>
      <c r="BT725" s="6">
        <v>0</v>
      </c>
      <c r="BU725" s="6">
        <v>1E-3</v>
      </c>
      <c r="BV725" s="6">
        <v>2E-3</v>
      </c>
      <c r="BW725" s="6">
        <v>0</v>
      </c>
      <c r="BX725" s="6">
        <v>44.26</v>
      </c>
      <c r="BY725" s="6">
        <v>46.5</v>
      </c>
      <c r="BZ725" s="6">
        <v>84.216999999999999</v>
      </c>
      <c r="CA725" s="6">
        <v>229.267</v>
      </c>
    </row>
    <row r="726" spans="1:79" x14ac:dyDescent="0.25">
      <c r="A726" s="4" t="s">
        <v>65</v>
      </c>
      <c r="B726" s="4">
        <v>2020</v>
      </c>
      <c r="C726" s="4" t="s">
        <v>66</v>
      </c>
      <c r="D726" s="5">
        <v>8638609</v>
      </c>
      <c r="E726" s="5">
        <v>643000000000</v>
      </c>
      <c r="F726" s="6">
        <v>1.679</v>
      </c>
      <c r="G726" s="6">
        <v>0.19400000000000001</v>
      </c>
      <c r="H726" s="6">
        <v>34.241</v>
      </c>
      <c r="I726" s="6">
        <v>-2.492</v>
      </c>
      <c r="J726" s="7">
        <v>-6.7839999999999998</v>
      </c>
      <c r="K726" s="6">
        <v>33.287999999999997</v>
      </c>
      <c r="L726" s="6">
        <v>-2.6389999999999998</v>
      </c>
      <c r="M726" s="6">
        <v>-7.3440000000000003</v>
      </c>
      <c r="N726" s="6">
        <v>3.8530000000000002</v>
      </c>
      <c r="O726" s="8">
        <f t="shared" ref="O726:O727" si="133">AVERAGE($O$706:$O$724)</f>
        <v>0.10147368421052634</v>
      </c>
      <c r="P726" s="6">
        <v>0.108</v>
      </c>
      <c r="Q726" s="6">
        <v>3.964</v>
      </c>
      <c r="R726" s="8">
        <f t="shared" ref="R726:R727" si="134">AVERAGE($R$706:$R$724)</f>
        <v>0.10247368421052631</v>
      </c>
      <c r="S726" s="6">
        <v>0.111</v>
      </c>
      <c r="T726" s="6">
        <v>0.41399999999999998</v>
      </c>
      <c r="U726" s="6">
        <v>4.8000000000000001E-2</v>
      </c>
      <c r="V726" s="6">
        <v>106.74</v>
      </c>
      <c r="W726" s="6">
        <v>12.356</v>
      </c>
      <c r="X726" s="8">
        <f t="shared" ref="X726:X727" si="135">AVERAGE($X$706:$X$724)</f>
        <v>0.27473684210526317</v>
      </c>
      <c r="Y726" s="6">
        <v>136.49299999999999</v>
      </c>
      <c r="Z726" s="6">
        <v>3024.76</v>
      </c>
      <c r="AA726" s="6">
        <v>3251.1950000000002</v>
      </c>
      <c r="AB726" s="6">
        <v>591.61</v>
      </c>
      <c r="AC726" s="6">
        <v>1.224</v>
      </c>
      <c r="AD726" s="6">
        <v>223.959</v>
      </c>
      <c r="AE726" s="6">
        <v>254.28200000000001</v>
      </c>
      <c r="AF726" s="6">
        <v>2064.692</v>
      </c>
      <c r="AG726" s="6">
        <v>6.7830000000000004</v>
      </c>
      <c r="AH726" s="6">
        <v>35766.375</v>
      </c>
      <c r="AI726" s="8">
        <f t="shared" ref="AI726:AI727" si="136">AVERAGE($AI$706:$AI$724)</f>
        <v>0.83742105263157895</v>
      </c>
      <c r="AJ726" s="6">
        <v>2.5999999999999999E-2</v>
      </c>
      <c r="AK726" s="6">
        <v>3.0000000000000001E-3</v>
      </c>
      <c r="AL726" s="6">
        <v>6.649</v>
      </c>
      <c r="AM726" s="6">
        <v>0.77</v>
      </c>
      <c r="AN726" s="8">
        <f>AVERAGE($AN$706:$AN$725)</f>
        <v>6.6656500000000012</v>
      </c>
      <c r="AO726" s="8">
        <f>AVERAGE($AO$706:$AO$725)</f>
        <v>6.3772000000000002</v>
      </c>
      <c r="AP726" s="6">
        <v>-0.95299999999999996</v>
      </c>
      <c r="AQ726" s="6">
        <v>-0.11</v>
      </c>
      <c r="AR726" s="8">
        <f>AVERAGE($AR$706:$AR$725)</f>
        <v>5.4330000000000007</v>
      </c>
      <c r="AS726" s="8">
        <f>AVERAGE($AS$706:$AS$725)</f>
        <v>0.69845000000000002</v>
      </c>
      <c r="AT726" s="8">
        <f>AVERAGE($AT$706:$AT$725)</f>
        <v>2.4989999999999997</v>
      </c>
      <c r="AU726" s="8">
        <f>AVERAGE($AU$706:$AU$725)</f>
        <v>0.32090000000000002</v>
      </c>
      <c r="AV726" s="6">
        <v>25.309000000000001</v>
      </c>
      <c r="AW726" s="6">
        <v>2.93</v>
      </c>
      <c r="AX726" s="6">
        <v>1.9E-2</v>
      </c>
      <c r="AY726" s="6">
        <v>0.16300000000000001</v>
      </c>
      <c r="AZ726" s="6">
        <v>308.97199999999998</v>
      </c>
      <c r="BA726" s="6">
        <v>0.10299999999999999</v>
      </c>
      <c r="BB726" s="6">
        <v>9.7000000000000003E-2</v>
      </c>
      <c r="BC726" s="6">
        <v>8.5000000000000006E-2</v>
      </c>
      <c r="BD726" s="6">
        <v>3.0000000000000001E-3</v>
      </c>
      <c r="BE726" s="6">
        <v>0.315</v>
      </c>
      <c r="BF726" s="6">
        <v>0.17799999999999999</v>
      </c>
      <c r="BG726" s="6">
        <v>0.13400000000000001</v>
      </c>
      <c r="BH726" s="6">
        <v>7.4999999999999997E-2</v>
      </c>
      <c r="BI726" s="6">
        <v>7.0000000000000001E-3</v>
      </c>
      <c r="BJ726" s="6">
        <v>9.0999999999999998E-2</v>
      </c>
      <c r="BK726" s="6">
        <v>3.4000000000000002E-2</v>
      </c>
      <c r="BL726" s="6">
        <v>0.34799999999999998</v>
      </c>
      <c r="BM726" s="6">
        <v>7.1999999999999995E-2</v>
      </c>
      <c r="BN726" s="6">
        <v>6.0000000000000001E-3</v>
      </c>
      <c r="BO726" s="6">
        <v>8.7999999999999995E-2</v>
      </c>
      <c r="BP726" s="6">
        <v>-2.3E-2</v>
      </c>
      <c r="BQ726" s="6">
        <v>0.22600000000000001</v>
      </c>
      <c r="BR726" s="6">
        <v>5.5E-2</v>
      </c>
      <c r="BS726" s="6">
        <v>0.11</v>
      </c>
      <c r="BT726" s="6">
        <v>0</v>
      </c>
      <c r="BU726" s="6">
        <v>1E-3</v>
      </c>
      <c r="BV726" s="6">
        <v>2E-3</v>
      </c>
      <c r="BW726" s="6">
        <v>0</v>
      </c>
      <c r="BX726" s="8">
        <f>AVERAGE($BX$706:$BX$725)</f>
        <v>49.570500000000003</v>
      </c>
      <c r="BY726" s="8">
        <f>AVERAGE($BY$706:$BY$725)</f>
        <v>51.820000000000007</v>
      </c>
      <c r="BZ726" s="6">
        <v>72.498999999999995</v>
      </c>
      <c r="CA726" s="6">
        <v>211.73099999999999</v>
      </c>
    </row>
    <row r="727" spans="1:79" x14ac:dyDescent="0.25">
      <c r="A727" s="4" t="s">
        <v>65</v>
      </c>
      <c r="B727" s="4">
        <v>2021</v>
      </c>
      <c r="C727" s="4" t="s">
        <v>66</v>
      </c>
      <c r="D727" s="5">
        <v>8691409</v>
      </c>
      <c r="E727" s="5">
        <v>713410000000</v>
      </c>
      <c r="F727" s="6">
        <v>1.679</v>
      </c>
      <c r="G727" s="6">
        <v>0.193</v>
      </c>
      <c r="H727" s="6">
        <v>34.932000000000002</v>
      </c>
      <c r="I727" s="6">
        <v>0.69099999999999995</v>
      </c>
      <c r="J727" s="7">
        <v>2.0169999999999999</v>
      </c>
      <c r="K727" s="6">
        <v>33.905999999999999</v>
      </c>
      <c r="L727" s="6">
        <v>0.61699999999999999</v>
      </c>
      <c r="M727" s="6">
        <v>1.855</v>
      </c>
      <c r="N727" s="6">
        <v>3.9009999999999998</v>
      </c>
      <c r="O727" s="8">
        <f t="shared" si="133"/>
        <v>0.10147368421052634</v>
      </c>
      <c r="P727" s="6">
        <v>0.114</v>
      </c>
      <c r="Q727" s="6">
        <v>4.0190000000000001</v>
      </c>
      <c r="R727" s="8">
        <f t="shared" si="134"/>
        <v>0.10247368421052631</v>
      </c>
      <c r="S727" s="6">
        <v>0.11700000000000001</v>
      </c>
      <c r="T727" s="6">
        <v>0.41299999999999998</v>
      </c>
      <c r="U727" s="6">
        <v>4.8000000000000001E-2</v>
      </c>
      <c r="V727" s="8">
        <f>AVERAGE(V706:V726)</f>
        <v>117.21080952380949</v>
      </c>
      <c r="W727" s="8">
        <f>AVERAGE(W706:W726)</f>
        <v>14.867714285714287</v>
      </c>
      <c r="X727" s="8">
        <f t="shared" si="135"/>
        <v>0.27473684210526317</v>
      </c>
      <c r="Y727" s="6">
        <v>138.173</v>
      </c>
      <c r="Z727" s="6">
        <v>3059.692</v>
      </c>
      <c r="AA727" s="6">
        <v>3285.1010000000001</v>
      </c>
      <c r="AB727" s="6">
        <v>592.024</v>
      </c>
      <c r="AC727" s="6">
        <v>1.25</v>
      </c>
      <c r="AD727" s="6">
        <v>231.18799999999999</v>
      </c>
      <c r="AE727" s="6">
        <v>253.256</v>
      </c>
      <c r="AF727" s="6">
        <v>2090.1120000000001</v>
      </c>
      <c r="AG727" s="6">
        <v>6.9450000000000003</v>
      </c>
      <c r="AH727" s="6">
        <v>34368.309000000001</v>
      </c>
      <c r="AI727" s="8">
        <f t="shared" si="136"/>
        <v>0.83742105263157895</v>
      </c>
      <c r="AJ727" s="6">
        <v>2.5999999999999999E-2</v>
      </c>
      <c r="AK727" s="6">
        <v>3.0000000000000001E-3</v>
      </c>
      <c r="AL727" s="6">
        <v>7.23</v>
      </c>
      <c r="AM727" s="6">
        <v>0.83199999999999996</v>
      </c>
      <c r="AN727" s="8">
        <f>AVERAGE($AN$706:$AN$725)</f>
        <v>6.6656500000000012</v>
      </c>
      <c r="AO727" s="8">
        <f>AVERAGE($AO$706:$AO$725)</f>
        <v>6.3772000000000002</v>
      </c>
      <c r="AP727" s="6">
        <v>-1.026</v>
      </c>
      <c r="AQ727" s="6">
        <v>-0.11799999999999999</v>
      </c>
      <c r="AR727" s="8">
        <f>AVERAGE($AR$706:$AR$725)</f>
        <v>5.4330000000000007</v>
      </c>
      <c r="AS727" s="8">
        <f>AVERAGE($AS$706:$AS$725)</f>
        <v>0.69845000000000002</v>
      </c>
      <c r="AT727" s="8">
        <f>AVERAGE($AT$706:$AT$725)</f>
        <v>2.4989999999999997</v>
      </c>
      <c r="AU727" s="8">
        <f>AVERAGE($AU$706:$AU$725)</f>
        <v>0.32090000000000002</v>
      </c>
      <c r="AV727" s="6">
        <v>25.42</v>
      </c>
      <c r="AW727" s="6">
        <v>2.9249999999999998</v>
      </c>
      <c r="AX727" s="6">
        <v>1.9E-2</v>
      </c>
      <c r="AY727" s="6">
        <v>0.16300000000000001</v>
      </c>
      <c r="AZ727" s="6">
        <v>298.709</v>
      </c>
      <c r="BA727" s="6">
        <v>0.1</v>
      </c>
      <c r="BB727" s="6">
        <v>9.4E-2</v>
      </c>
      <c r="BC727" s="6">
        <v>8.3000000000000004E-2</v>
      </c>
      <c r="BD727" s="6">
        <v>3.0000000000000001E-3</v>
      </c>
      <c r="BE727" s="6">
        <v>0.307</v>
      </c>
      <c r="BF727" s="6">
        <v>0.17599999999999999</v>
      </c>
      <c r="BG727" s="6">
        <v>0.13300000000000001</v>
      </c>
      <c r="BH727" s="6">
        <v>7.3999999999999996E-2</v>
      </c>
      <c r="BI727" s="6">
        <v>7.0000000000000001E-3</v>
      </c>
      <c r="BJ727" s="6">
        <v>9.0999999999999998E-2</v>
      </c>
      <c r="BK727" s="6">
        <v>3.4000000000000002E-2</v>
      </c>
      <c r="BL727" s="6">
        <v>0.34499999999999997</v>
      </c>
      <c r="BM727" s="6">
        <v>7.1999999999999995E-2</v>
      </c>
      <c r="BN727" s="6">
        <v>6.0000000000000001E-3</v>
      </c>
      <c r="BO727" s="6">
        <v>9.0999999999999998E-2</v>
      </c>
      <c r="BP727" s="6">
        <v>-2.5999999999999999E-2</v>
      </c>
      <c r="BQ727" s="6">
        <v>0.215</v>
      </c>
      <c r="BR727" s="6">
        <v>5.5E-2</v>
      </c>
      <c r="BS727" s="6">
        <v>0.11</v>
      </c>
      <c r="BT727" s="6">
        <v>0</v>
      </c>
      <c r="BU727" s="6">
        <v>1E-3</v>
      </c>
      <c r="BV727" s="6">
        <v>2E-3</v>
      </c>
      <c r="BW727" s="6">
        <v>0</v>
      </c>
      <c r="BX727" s="8">
        <f>AVERAGE($BX$706:$BX$725)</f>
        <v>49.570500000000003</v>
      </c>
      <c r="BY727" s="8">
        <f>AVERAGE($BY$706:$BY$725)</f>
        <v>51.820000000000007</v>
      </c>
      <c r="BZ727" s="8">
        <f>AVERAGE(BZ706:BZ726)</f>
        <v>75.331428571428575</v>
      </c>
      <c r="CA727" s="8">
        <f>AVERAGE(CA706:CA726)</f>
        <v>183.43300000000005</v>
      </c>
    </row>
    <row r="728" spans="1:79" x14ac:dyDescent="0.25">
      <c r="A728" s="4" t="s">
        <v>67</v>
      </c>
      <c r="B728" s="4">
        <v>2000</v>
      </c>
      <c r="C728" s="4" t="s">
        <v>68</v>
      </c>
      <c r="D728" s="5">
        <v>3275338</v>
      </c>
      <c r="E728" s="5">
        <v>139100000000</v>
      </c>
      <c r="F728" s="6">
        <v>2.3580000000000001</v>
      </c>
      <c r="G728" s="6">
        <v>0.72</v>
      </c>
      <c r="H728" s="6">
        <v>111.78700000000001</v>
      </c>
      <c r="I728" s="6">
        <v>34.243000000000002</v>
      </c>
      <c r="J728" s="7">
        <v>44.16</v>
      </c>
      <c r="K728" s="6">
        <v>112.19</v>
      </c>
      <c r="L728" s="6">
        <v>34.06</v>
      </c>
      <c r="M728" s="6">
        <v>43.594000000000001</v>
      </c>
      <c r="N728" s="6">
        <v>34.253</v>
      </c>
      <c r="O728" s="6">
        <v>0.73299999999999998</v>
      </c>
      <c r="P728" s="6">
        <v>0.20899999999999999</v>
      </c>
      <c r="Q728" s="6">
        <v>34.130000000000003</v>
      </c>
      <c r="R728" s="6">
        <v>0.73</v>
      </c>
      <c r="S728" s="6">
        <v>0.20899999999999999</v>
      </c>
      <c r="T728" s="6">
        <v>0</v>
      </c>
      <c r="U728" s="6">
        <v>0</v>
      </c>
      <c r="V728" s="6">
        <v>93.153000000000006</v>
      </c>
      <c r="W728" s="6">
        <v>28.440999999999999</v>
      </c>
      <c r="X728" s="6">
        <v>0.60899999999999999</v>
      </c>
      <c r="Y728" s="6">
        <v>36.743000000000002</v>
      </c>
      <c r="Z728" s="6">
        <v>1563.6020000000001</v>
      </c>
      <c r="AA728" s="6">
        <v>1566.606</v>
      </c>
      <c r="AB728" s="6">
        <v>0</v>
      </c>
      <c r="AC728" s="6">
        <v>384.11700000000002</v>
      </c>
      <c r="AD728" s="6">
        <v>705.33699999999999</v>
      </c>
      <c r="AE728" s="6">
        <v>3.004</v>
      </c>
      <c r="AF728" s="6">
        <v>437.40499999999997</v>
      </c>
      <c r="AG728" s="3"/>
      <c r="AH728" s="6">
        <v>163580.65599999999</v>
      </c>
      <c r="AI728" s="6">
        <v>3.5009999999999999</v>
      </c>
      <c r="AJ728" s="6">
        <v>2.4809999999999999</v>
      </c>
      <c r="AK728" s="6">
        <v>0.75700000000000001</v>
      </c>
      <c r="AL728" s="6">
        <v>60.331000000000003</v>
      </c>
      <c r="AM728" s="6">
        <v>18.420000000000002</v>
      </c>
      <c r="AN728" s="6">
        <v>33.284999999999997</v>
      </c>
      <c r="AO728" s="6">
        <v>33.284999999999997</v>
      </c>
      <c r="AP728" s="6">
        <v>0.40300000000000002</v>
      </c>
      <c r="AQ728" s="6">
        <v>0.123</v>
      </c>
      <c r="AR728" s="6">
        <v>22</v>
      </c>
      <c r="AS728" s="6">
        <v>6.7169999999999996</v>
      </c>
      <c r="AT728" s="6">
        <v>0.9</v>
      </c>
      <c r="AU728" s="6">
        <v>0.27500000000000002</v>
      </c>
      <c r="AV728" s="6">
        <v>46.616999999999997</v>
      </c>
      <c r="AW728" s="6">
        <v>14.233000000000001</v>
      </c>
      <c r="AX728" s="3"/>
      <c r="AY728" s="3"/>
      <c r="AZ728" s="6">
        <v>535.78200000000004</v>
      </c>
      <c r="BA728" s="6">
        <v>0.32700000000000001</v>
      </c>
      <c r="BB728" s="6">
        <v>0.439</v>
      </c>
      <c r="BC728" s="6">
        <v>0.36699999999999999</v>
      </c>
      <c r="BD728" s="6">
        <v>0</v>
      </c>
      <c r="BE728" s="6">
        <v>0.19900000000000001</v>
      </c>
      <c r="BF728" s="6">
        <v>0.14899999999999999</v>
      </c>
      <c r="BG728" s="6">
        <v>9.2999999999999999E-2</v>
      </c>
      <c r="BH728" s="6">
        <v>0</v>
      </c>
      <c r="BI728" s="6">
        <v>3.5880000000000001</v>
      </c>
      <c r="BJ728" s="6">
        <v>0.57799999999999996</v>
      </c>
      <c r="BK728" s="6">
        <v>0</v>
      </c>
      <c r="BL728" s="6">
        <v>0.12</v>
      </c>
      <c r="BM728" s="3"/>
      <c r="BN728" s="6">
        <v>0.88900000000000001</v>
      </c>
      <c r="BO728" s="6">
        <v>1.2749999999999999</v>
      </c>
      <c r="BP728" s="6">
        <v>8.0000000000000002E-3</v>
      </c>
      <c r="BQ728" s="6">
        <v>0.45300000000000001</v>
      </c>
      <c r="BR728" s="3"/>
      <c r="BS728" s="6">
        <v>0.157</v>
      </c>
      <c r="BT728" s="6">
        <v>1E-3</v>
      </c>
      <c r="BU728" s="6">
        <v>1E-3</v>
      </c>
      <c r="BV728" s="6">
        <v>2E-3</v>
      </c>
      <c r="BW728" s="6">
        <v>0</v>
      </c>
      <c r="BX728" s="6">
        <v>109.02</v>
      </c>
      <c r="BY728" s="6">
        <v>109.02</v>
      </c>
      <c r="BZ728" s="6">
        <v>-18.634</v>
      </c>
      <c r="CA728" s="6">
        <v>-16.669</v>
      </c>
    </row>
    <row r="729" spans="1:79" x14ac:dyDescent="0.25">
      <c r="A729" s="4" t="s">
        <v>67</v>
      </c>
      <c r="B729" s="4">
        <v>2001</v>
      </c>
      <c r="C729" s="4" t="s">
        <v>68</v>
      </c>
      <c r="D729" s="5">
        <v>3454204</v>
      </c>
      <c r="E729" s="5">
        <v>143000000000</v>
      </c>
      <c r="F729" s="6">
        <v>2.3109999999999999</v>
      </c>
      <c r="G729" s="6">
        <v>0.66900000000000004</v>
      </c>
      <c r="H729" s="6">
        <v>100.59099999999999</v>
      </c>
      <c r="I729" s="6">
        <v>-11.196</v>
      </c>
      <c r="J729" s="7">
        <v>-10.016</v>
      </c>
      <c r="K729" s="6">
        <v>100.84699999999999</v>
      </c>
      <c r="L729" s="6">
        <v>-11.343</v>
      </c>
      <c r="M729" s="6">
        <v>-10.11</v>
      </c>
      <c r="N729" s="6">
        <v>29.196000000000002</v>
      </c>
      <c r="O729" s="6">
        <v>0.59599999999999997</v>
      </c>
      <c r="P729" s="6">
        <v>0.186</v>
      </c>
      <c r="Q729" s="6">
        <v>29.120999999999999</v>
      </c>
      <c r="R729" s="6">
        <v>0.59499999999999997</v>
      </c>
      <c r="S729" s="6">
        <v>0.186</v>
      </c>
      <c r="T729" s="6">
        <v>7.0000000000000007E-2</v>
      </c>
      <c r="U729" s="6">
        <v>0.02</v>
      </c>
      <c r="V729" s="6">
        <v>96.760999999999996</v>
      </c>
      <c r="W729" s="6">
        <v>28.013000000000002</v>
      </c>
      <c r="X729" s="6">
        <v>0.57199999999999995</v>
      </c>
      <c r="Y729" s="6">
        <v>39.055</v>
      </c>
      <c r="Z729" s="6">
        <v>1664.193</v>
      </c>
      <c r="AA729" s="6">
        <v>1667.454</v>
      </c>
      <c r="AB729" s="6">
        <v>7.0000000000000007E-2</v>
      </c>
      <c r="AC729" s="6">
        <v>385.44299999999998</v>
      </c>
      <c r="AD729" s="6">
        <v>767.26599999999996</v>
      </c>
      <c r="AE729" s="6">
        <v>3.2610000000000001</v>
      </c>
      <c r="AF729" s="6">
        <v>472.35899999999998</v>
      </c>
      <c r="AG729" s="3"/>
      <c r="AH729" s="6">
        <v>156784.59400000001</v>
      </c>
      <c r="AI729" s="6">
        <v>3.2029999999999998</v>
      </c>
      <c r="AJ729" s="6">
        <v>1.3260000000000001</v>
      </c>
      <c r="AK729" s="6">
        <v>0.38400000000000001</v>
      </c>
      <c r="AL729" s="6">
        <v>61.929000000000002</v>
      </c>
      <c r="AM729" s="6">
        <v>17.928999999999998</v>
      </c>
      <c r="AN729" s="6">
        <v>35.631999999999998</v>
      </c>
      <c r="AO729" s="6">
        <v>35.631999999999998</v>
      </c>
      <c r="AP729" s="6">
        <v>0.25600000000000001</v>
      </c>
      <c r="AQ729" s="6">
        <v>7.3999999999999996E-2</v>
      </c>
      <c r="AR729" s="6">
        <v>23.52</v>
      </c>
      <c r="AS729" s="6">
        <v>6.8090000000000002</v>
      </c>
      <c r="AT729" s="6">
        <v>0.96</v>
      </c>
      <c r="AU729" s="6">
        <v>0.27800000000000002</v>
      </c>
      <c r="AV729" s="6">
        <v>34.954999999999998</v>
      </c>
      <c r="AW729" s="6">
        <v>10.119</v>
      </c>
      <c r="AX729" s="3"/>
      <c r="AY729" s="3"/>
      <c r="AZ729" s="6">
        <v>541.56600000000003</v>
      </c>
      <c r="BA729" s="6">
        <v>0.30599999999999999</v>
      </c>
      <c r="BB729" s="6">
        <v>0.39200000000000002</v>
      </c>
      <c r="BC729" s="6">
        <v>0.33200000000000002</v>
      </c>
      <c r="BD729" s="6">
        <v>1E-3</v>
      </c>
      <c r="BE729" s="6">
        <v>0.20399999999999999</v>
      </c>
      <c r="BF729" s="6">
        <v>0.155</v>
      </c>
      <c r="BG729" s="6">
        <v>9.7000000000000003E-2</v>
      </c>
      <c r="BH729" s="6">
        <v>0</v>
      </c>
      <c r="BI729" s="6">
        <v>3.508</v>
      </c>
      <c r="BJ729" s="6">
        <v>0.60499999999999998</v>
      </c>
      <c r="BK729" s="6">
        <v>1E-3</v>
      </c>
      <c r="BL729" s="6">
        <v>0.126</v>
      </c>
      <c r="BM729" s="3"/>
      <c r="BN729" s="6">
        <v>0.47199999999999998</v>
      </c>
      <c r="BO729" s="6">
        <v>1.2969999999999999</v>
      </c>
      <c r="BP729" s="6">
        <v>5.0000000000000001E-3</v>
      </c>
      <c r="BQ729" s="6">
        <v>0.33600000000000002</v>
      </c>
      <c r="BR729" s="3"/>
      <c r="BS729" s="6">
        <v>0.16200000000000001</v>
      </c>
      <c r="BT729" s="6">
        <v>1E-3</v>
      </c>
      <c r="BU729" s="6">
        <v>1E-3</v>
      </c>
      <c r="BV729" s="6">
        <v>2E-3</v>
      </c>
      <c r="BW729" s="6">
        <v>0</v>
      </c>
      <c r="BX729" s="6">
        <v>123.08</v>
      </c>
      <c r="BY729" s="6">
        <v>123.08</v>
      </c>
      <c r="BZ729" s="6">
        <v>-3.83</v>
      </c>
      <c r="CA729" s="6">
        <v>-3.8079999999999998</v>
      </c>
    </row>
    <row r="730" spans="1:79" x14ac:dyDescent="0.25">
      <c r="A730" s="4" t="s">
        <v>67</v>
      </c>
      <c r="B730" s="4">
        <v>2002</v>
      </c>
      <c r="C730" s="4" t="s">
        <v>68</v>
      </c>
      <c r="D730" s="5">
        <v>3633665</v>
      </c>
      <c r="E730" s="5">
        <v>146000000000</v>
      </c>
      <c r="F730" s="6">
        <v>2.5990000000000002</v>
      </c>
      <c r="G730" s="6">
        <v>0.71499999999999997</v>
      </c>
      <c r="H730" s="6">
        <v>83.697999999999993</v>
      </c>
      <c r="I730" s="6">
        <v>-16.893000000000001</v>
      </c>
      <c r="J730" s="7">
        <v>-16.794</v>
      </c>
      <c r="K730" s="6">
        <v>83.808000000000007</v>
      </c>
      <c r="L730" s="6">
        <v>-17.039000000000001</v>
      </c>
      <c r="M730" s="6">
        <v>-16.896000000000001</v>
      </c>
      <c r="N730" s="6">
        <v>23.064</v>
      </c>
      <c r="O730" s="6">
        <v>0.44600000000000001</v>
      </c>
      <c r="P730" s="6">
        <v>0.14199999999999999</v>
      </c>
      <c r="Q730" s="6">
        <v>23.033999999999999</v>
      </c>
      <c r="R730" s="6">
        <v>0.44500000000000001</v>
      </c>
      <c r="S730" s="6">
        <v>0.14099999999999999</v>
      </c>
      <c r="T730" s="6">
        <v>0.35899999999999999</v>
      </c>
      <c r="U730" s="6">
        <v>9.9000000000000005E-2</v>
      </c>
      <c r="V730" s="6">
        <v>95.628</v>
      </c>
      <c r="W730" s="6">
        <v>26.317</v>
      </c>
      <c r="X730" s="6">
        <v>0.50900000000000001</v>
      </c>
      <c r="Y730" s="6">
        <v>41.654000000000003</v>
      </c>
      <c r="Z730" s="6">
        <v>1747.8910000000001</v>
      </c>
      <c r="AA730" s="6">
        <v>1751.2619999999999</v>
      </c>
      <c r="AB730" s="6">
        <v>0.42899999999999999</v>
      </c>
      <c r="AC730" s="6">
        <v>386.34800000000001</v>
      </c>
      <c r="AD730" s="6">
        <v>836.79100000000005</v>
      </c>
      <c r="AE730" s="6">
        <v>3.371</v>
      </c>
      <c r="AF730" s="6">
        <v>482.66899999999998</v>
      </c>
      <c r="AG730" s="3"/>
      <c r="AH730" s="6">
        <v>162836.45300000001</v>
      </c>
      <c r="AI730" s="6">
        <v>3.149</v>
      </c>
      <c r="AJ730" s="6">
        <v>0.90500000000000003</v>
      </c>
      <c r="AK730" s="6">
        <v>0.249</v>
      </c>
      <c r="AL730" s="6">
        <v>69.525000000000006</v>
      </c>
      <c r="AM730" s="6">
        <v>19.134</v>
      </c>
      <c r="AN730" s="6">
        <v>34.511000000000003</v>
      </c>
      <c r="AO730" s="6">
        <v>34.511000000000003</v>
      </c>
      <c r="AP730" s="6">
        <v>0.11</v>
      </c>
      <c r="AQ730" s="6">
        <v>0.03</v>
      </c>
      <c r="AR730" s="6">
        <v>23.72</v>
      </c>
      <c r="AS730" s="6">
        <v>6.5279999999999996</v>
      </c>
      <c r="AT730" s="6">
        <v>1.0900000000000001</v>
      </c>
      <c r="AU730" s="6">
        <v>0.3</v>
      </c>
      <c r="AV730" s="6">
        <v>10.31</v>
      </c>
      <c r="AW730" s="6">
        <v>2.8370000000000002</v>
      </c>
      <c r="AX730" s="3"/>
      <c r="AY730" s="3"/>
      <c r="AZ730" s="6">
        <v>591.69299999999998</v>
      </c>
      <c r="BA730" s="6">
        <v>0.32700000000000001</v>
      </c>
      <c r="BB730" s="6">
        <v>0.318</v>
      </c>
      <c r="BC730" s="6">
        <v>0.26600000000000001</v>
      </c>
      <c r="BD730" s="6">
        <v>4.0000000000000001E-3</v>
      </c>
      <c r="BE730" s="6">
        <v>0.20899999999999999</v>
      </c>
      <c r="BF730" s="6">
        <v>0.159</v>
      </c>
      <c r="BG730" s="6">
        <v>0.1</v>
      </c>
      <c r="BH730" s="6">
        <v>0</v>
      </c>
      <c r="BI730" s="6">
        <v>3.4239999999999999</v>
      </c>
      <c r="BJ730" s="6">
        <v>0.63500000000000001</v>
      </c>
      <c r="BK730" s="6">
        <v>1E-3</v>
      </c>
      <c r="BL730" s="6">
        <v>0.125</v>
      </c>
      <c r="BM730" s="3"/>
      <c r="BN730" s="6">
        <v>0.30299999999999999</v>
      </c>
      <c r="BO730" s="6">
        <v>1.417</v>
      </c>
      <c r="BP730" s="6">
        <v>2E-3</v>
      </c>
      <c r="BQ730" s="6">
        <v>9.9000000000000005E-2</v>
      </c>
      <c r="BR730" s="3"/>
      <c r="BS730" s="6">
        <v>0.16600000000000001</v>
      </c>
      <c r="BT730" s="6">
        <v>1E-3</v>
      </c>
      <c r="BU730" s="6">
        <v>1E-3</v>
      </c>
      <c r="BV730" s="6">
        <v>2E-3</v>
      </c>
      <c r="BW730" s="6">
        <v>0</v>
      </c>
      <c r="BX730" s="6">
        <v>125.4</v>
      </c>
      <c r="BY730" s="6">
        <v>125.4</v>
      </c>
      <c r="BZ730" s="6">
        <v>11.93</v>
      </c>
      <c r="CA730" s="6">
        <v>14.253</v>
      </c>
    </row>
    <row r="731" spans="1:79" x14ac:dyDescent="0.25">
      <c r="A731" s="4" t="s">
        <v>67</v>
      </c>
      <c r="B731" s="4">
        <v>2003</v>
      </c>
      <c r="C731" s="4" t="s">
        <v>68</v>
      </c>
      <c r="D731" s="5">
        <v>3813452</v>
      </c>
      <c r="E731" s="5">
        <v>152000000000</v>
      </c>
      <c r="F731" s="6">
        <v>2.9089999999999998</v>
      </c>
      <c r="G731" s="6">
        <v>0.76300000000000001</v>
      </c>
      <c r="H731" s="6">
        <v>105.619</v>
      </c>
      <c r="I731" s="6">
        <v>21.920999999999999</v>
      </c>
      <c r="J731" s="7">
        <v>26.19</v>
      </c>
      <c r="K731" s="6">
        <v>105.69199999999999</v>
      </c>
      <c r="L731" s="6">
        <v>21.884</v>
      </c>
      <c r="M731" s="6">
        <v>26.111999999999998</v>
      </c>
      <c r="N731" s="6">
        <v>27.716000000000001</v>
      </c>
      <c r="O731" s="6">
        <v>0.47699999999999998</v>
      </c>
      <c r="P731" s="6">
        <v>0.16700000000000001</v>
      </c>
      <c r="Q731" s="6">
        <v>27.696000000000002</v>
      </c>
      <c r="R731" s="6">
        <v>0.47599999999999998</v>
      </c>
      <c r="S731" s="6">
        <v>0.16700000000000001</v>
      </c>
      <c r="T731" s="6">
        <v>0.42099999999999999</v>
      </c>
      <c r="U731" s="6">
        <v>0.11</v>
      </c>
      <c r="V731" s="6">
        <v>123.879</v>
      </c>
      <c r="W731" s="6">
        <v>32.484999999999999</v>
      </c>
      <c r="X731" s="6">
        <v>0.55900000000000005</v>
      </c>
      <c r="Y731" s="6">
        <v>44.563000000000002</v>
      </c>
      <c r="Z731" s="6">
        <v>1853.51</v>
      </c>
      <c r="AA731" s="6">
        <v>1856.954</v>
      </c>
      <c r="AB731" s="6">
        <v>0.85</v>
      </c>
      <c r="AC731" s="6">
        <v>387.52100000000002</v>
      </c>
      <c r="AD731" s="6">
        <v>909.00199999999995</v>
      </c>
      <c r="AE731" s="6">
        <v>3.444</v>
      </c>
      <c r="AF731" s="6">
        <v>511.57299999999998</v>
      </c>
      <c r="AG731" s="3"/>
      <c r="AH731" s="6">
        <v>165507.59400000001</v>
      </c>
      <c r="AI731" s="6">
        <v>2.8460000000000001</v>
      </c>
      <c r="AJ731" s="6">
        <v>1.1719999999999999</v>
      </c>
      <c r="AK731" s="6">
        <v>0.307</v>
      </c>
      <c r="AL731" s="6">
        <v>72.210999999999999</v>
      </c>
      <c r="AM731" s="6">
        <v>18.936</v>
      </c>
      <c r="AN731" s="6">
        <v>34.987000000000002</v>
      </c>
      <c r="AO731" s="6">
        <v>34.987000000000002</v>
      </c>
      <c r="AP731" s="6">
        <v>7.2999999999999995E-2</v>
      </c>
      <c r="AQ731" s="6">
        <v>1.9E-2</v>
      </c>
      <c r="AR731" s="6">
        <v>26.97</v>
      </c>
      <c r="AS731" s="6">
        <v>7.0720000000000001</v>
      </c>
      <c r="AT731" s="6">
        <v>1.1599999999999999</v>
      </c>
      <c r="AU731" s="6">
        <v>0.30399999999999999</v>
      </c>
      <c r="AV731" s="6">
        <v>28.904</v>
      </c>
      <c r="AW731" s="6">
        <v>7.58</v>
      </c>
      <c r="AX731" s="3"/>
      <c r="AY731" s="3"/>
      <c r="AZ731" s="6">
        <v>631.15499999999997</v>
      </c>
      <c r="BA731" s="6">
        <v>0.34100000000000003</v>
      </c>
      <c r="BB731" s="6">
        <v>0.38200000000000001</v>
      </c>
      <c r="BC731" s="6">
        <v>0.317</v>
      </c>
      <c r="BD731" s="6">
        <v>4.0000000000000001E-3</v>
      </c>
      <c r="BE731" s="6">
        <v>0.214</v>
      </c>
      <c r="BF731" s="6">
        <v>0.16500000000000001</v>
      </c>
      <c r="BG731" s="6">
        <v>0.104</v>
      </c>
      <c r="BH731" s="6">
        <v>0</v>
      </c>
      <c r="BI731" s="6">
        <v>3.3450000000000002</v>
      </c>
      <c r="BJ731" s="6">
        <v>0.66500000000000004</v>
      </c>
      <c r="BK731" s="6">
        <v>1E-3</v>
      </c>
      <c r="BL731" s="6">
        <v>0.129</v>
      </c>
      <c r="BM731" s="3"/>
      <c r="BN731" s="6">
        <v>0.39200000000000002</v>
      </c>
      <c r="BO731" s="6">
        <v>1.421</v>
      </c>
      <c r="BP731" s="6">
        <v>1E-3</v>
      </c>
      <c r="BQ731" s="6">
        <v>0.27100000000000002</v>
      </c>
      <c r="BR731" s="3"/>
      <c r="BS731" s="6">
        <v>0.17100000000000001</v>
      </c>
      <c r="BT731" s="6">
        <v>1E-3</v>
      </c>
      <c r="BU731" s="6">
        <v>1E-3</v>
      </c>
      <c r="BV731" s="6">
        <v>2E-3</v>
      </c>
      <c r="BW731" s="6">
        <v>0</v>
      </c>
      <c r="BX731" s="6">
        <v>133.41999999999999</v>
      </c>
      <c r="BY731" s="6">
        <v>133.41999999999999</v>
      </c>
      <c r="BZ731" s="6">
        <v>18.260999999999999</v>
      </c>
      <c r="CA731" s="6">
        <v>17.289000000000001</v>
      </c>
    </row>
    <row r="732" spans="1:79" x14ac:dyDescent="0.25">
      <c r="A732" s="4" t="s">
        <v>67</v>
      </c>
      <c r="B732" s="4">
        <v>2004</v>
      </c>
      <c r="C732" s="4" t="s">
        <v>68</v>
      </c>
      <c r="D732" s="5">
        <v>3993346</v>
      </c>
      <c r="E732" s="5">
        <v>162000000000</v>
      </c>
      <c r="F732" s="6">
        <v>3.2040000000000002</v>
      </c>
      <c r="G732" s="6">
        <v>0.80200000000000005</v>
      </c>
      <c r="H732" s="6">
        <v>111.80200000000001</v>
      </c>
      <c r="I732" s="6">
        <v>6.1829999999999998</v>
      </c>
      <c r="J732" s="7">
        <v>5.8540000000000001</v>
      </c>
      <c r="K732" s="6">
        <v>111.875</v>
      </c>
      <c r="L732" s="6">
        <v>6.1829999999999998</v>
      </c>
      <c r="M732" s="6">
        <v>5.85</v>
      </c>
      <c r="N732" s="6">
        <v>28.015000000000001</v>
      </c>
      <c r="O732" s="6">
        <v>0.42399999999999999</v>
      </c>
      <c r="P732" s="6">
        <v>0.16600000000000001</v>
      </c>
      <c r="Q732" s="6">
        <v>27.997</v>
      </c>
      <c r="R732" s="6">
        <v>0.42399999999999999</v>
      </c>
      <c r="S732" s="6">
        <v>0.16600000000000001</v>
      </c>
      <c r="T732" s="6">
        <v>0.47599999999999998</v>
      </c>
      <c r="U732" s="6">
        <v>0.11899999999999999</v>
      </c>
      <c r="V732" s="6">
        <v>131.61500000000001</v>
      </c>
      <c r="W732" s="6">
        <v>32.959000000000003</v>
      </c>
      <c r="X732" s="6">
        <v>0.499</v>
      </c>
      <c r="Y732" s="6">
        <v>47.768000000000001</v>
      </c>
      <c r="Z732" s="6">
        <v>1965.3119999999999</v>
      </c>
      <c r="AA732" s="6">
        <v>1968.829</v>
      </c>
      <c r="AB732" s="6">
        <v>1.3260000000000001</v>
      </c>
      <c r="AC732" s="6">
        <v>389.29</v>
      </c>
      <c r="AD732" s="6">
        <v>986.07600000000002</v>
      </c>
      <c r="AE732" s="6">
        <v>3.5169999999999999</v>
      </c>
      <c r="AF732" s="6">
        <v>540.85199999999998</v>
      </c>
      <c r="AG732" s="3"/>
      <c r="AH732" s="6">
        <v>169047.54699999999</v>
      </c>
      <c r="AI732" s="6">
        <v>2.5590000000000002</v>
      </c>
      <c r="AJ732" s="6">
        <v>1.77</v>
      </c>
      <c r="AK732" s="6">
        <v>0.443</v>
      </c>
      <c r="AL732" s="6">
        <v>77.072999999999993</v>
      </c>
      <c r="AM732" s="6">
        <v>19.3</v>
      </c>
      <c r="AN732" s="6">
        <v>35.360999999999997</v>
      </c>
      <c r="AO732" s="6">
        <v>35.360999999999997</v>
      </c>
      <c r="AP732" s="6">
        <v>7.2999999999999995E-2</v>
      </c>
      <c r="AQ732" s="6">
        <v>1.7999999999999999E-2</v>
      </c>
      <c r="AR732" s="6">
        <v>28.54</v>
      </c>
      <c r="AS732" s="6">
        <v>7.1470000000000002</v>
      </c>
      <c r="AT732" s="6">
        <v>1.18</v>
      </c>
      <c r="AU732" s="6">
        <v>0.29499999999999998</v>
      </c>
      <c r="AV732" s="6">
        <v>29.277999999999999</v>
      </c>
      <c r="AW732" s="6">
        <v>7.3319999999999999</v>
      </c>
      <c r="AX732" s="3"/>
      <c r="AY732" s="3"/>
      <c r="AZ732" s="6">
        <v>675.06500000000005</v>
      </c>
      <c r="BA732" s="6">
        <v>0.35199999999999998</v>
      </c>
      <c r="BB732" s="6">
        <v>0.39</v>
      </c>
      <c r="BC732" s="6">
        <v>0.32900000000000001</v>
      </c>
      <c r="BD732" s="6">
        <v>4.0000000000000001E-3</v>
      </c>
      <c r="BE732" s="6">
        <v>0.22</v>
      </c>
      <c r="BF732" s="6">
        <v>0.17</v>
      </c>
      <c r="BG732" s="6">
        <v>0.109</v>
      </c>
      <c r="BH732" s="6">
        <v>0</v>
      </c>
      <c r="BI732" s="6">
        <v>3.2690000000000001</v>
      </c>
      <c r="BJ732" s="6">
        <v>0.69399999999999995</v>
      </c>
      <c r="BK732" s="6">
        <v>1E-3</v>
      </c>
      <c r="BL732" s="6">
        <v>0.13300000000000001</v>
      </c>
      <c r="BM732" s="3"/>
      <c r="BN732" s="6">
        <v>0.54700000000000004</v>
      </c>
      <c r="BO732" s="6">
        <v>1.466</v>
      </c>
      <c r="BP732" s="6">
        <v>1E-3</v>
      </c>
      <c r="BQ732" s="6">
        <v>0.26500000000000001</v>
      </c>
      <c r="BR732" s="3"/>
      <c r="BS732" s="6">
        <v>0.17599999999999999</v>
      </c>
      <c r="BT732" s="6">
        <v>1E-3</v>
      </c>
      <c r="BU732" s="6">
        <v>1E-3</v>
      </c>
      <c r="BV732" s="6">
        <v>2E-3</v>
      </c>
      <c r="BW732" s="6">
        <v>0</v>
      </c>
      <c r="BX732" s="6">
        <v>141.21</v>
      </c>
      <c r="BY732" s="6">
        <v>141.21</v>
      </c>
      <c r="BZ732" s="6">
        <v>19.814</v>
      </c>
      <c r="CA732" s="6">
        <v>17.722000000000001</v>
      </c>
    </row>
    <row r="733" spans="1:79" x14ac:dyDescent="0.25">
      <c r="A733" s="4" t="s">
        <v>67</v>
      </c>
      <c r="B733" s="4">
        <v>2005</v>
      </c>
      <c r="C733" s="4" t="s">
        <v>68</v>
      </c>
      <c r="D733" s="5">
        <v>4280995</v>
      </c>
      <c r="E733" s="5">
        <v>180000000000</v>
      </c>
      <c r="F733" s="6">
        <v>3.484</v>
      </c>
      <c r="G733" s="6">
        <v>0.81399999999999995</v>
      </c>
      <c r="H733" s="6">
        <v>114.47799999999999</v>
      </c>
      <c r="I733" s="6">
        <v>2.6760000000000002</v>
      </c>
      <c r="J733" s="7">
        <v>2.3929999999999998</v>
      </c>
      <c r="K733" s="6">
        <v>114.441</v>
      </c>
      <c r="L733" s="6">
        <v>2.5659999999999998</v>
      </c>
      <c r="M733" s="6">
        <v>2.294</v>
      </c>
      <c r="N733" s="6">
        <v>26.731999999999999</v>
      </c>
      <c r="O733" s="6">
        <v>0.38100000000000001</v>
      </c>
      <c r="P733" s="6">
        <v>0.16200000000000001</v>
      </c>
      <c r="Q733" s="6">
        <v>26.741</v>
      </c>
      <c r="R733" s="6">
        <v>0.38100000000000001</v>
      </c>
      <c r="S733" s="6">
        <v>0.16200000000000001</v>
      </c>
      <c r="T733" s="6">
        <v>0.55000000000000004</v>
      </c>
      <c r="U733" s="6">
        <v>0.128</v>
      </c>
      <c r="V733" s="6">
        <v>143.726</v>
      </c>
      <c r="W733" s="6">
        <v>33.573</v>
      </c>
      <c r="X733" s="6">
        <v>0.47799999999999998</v>
      </c>
      <c r="Y733" s="6">
        <v>51.252000000000002</v>
      </c>
      <c r="Z733" s="6">
        <v>2079.7890000000002</v>
      </c>
      <c r="AA733" s="6">
        <v>2083.27</v>
      </c>
      <c r="AB733" s="6">
        <v>1.8759999999999999</v>
      </c>
      <c r="AC733" s="6">
        <v>391.07799999999997</v>
      </c>
      <c r="AD733" s="6">
        <v>1064.3019999999999</v>
      </c>
      <c r="AE733" s="6">
        <v>3.4809999999999999</v>
      </c>
      <c r="AF733" s="6">
        <v>571.28099999999995</v>
      </c>
      <c r="AG733" s="3"/>
      <c r="AH733" s="6">
        <v>164587.45300000001</v>
      </c>
      <c r="AI733" s="6">
        <v>2.3439999999999999</v>
      </c>
      <c r="AJ733" s="6">
        <v>1.788</v>
      </c>
      <c r="AK733" s="6">
        <v>0.41799999999999998</v>
      </c>
      <c r="AL733" s="6">
        <v>78.225999999999999</v>
      </c>
      <c r="AM733" s="6">
        <v>18.273</v>
      </c>
      <c r="AN733" s="6">
        <v>35.061999999999998</v>
      </c>
      <c r="AO733" s="6">
        <v>35.061999999999998</v>
      </c>
      <c r="AP733" s="6">
        <v>-3.6999999999999998E-2</v>
      </c>
      <c r="AQ733" s="6">
        <v>-8.9999999999999993E-3</v>
      </c>
      <c r="AR733" s="6">
        <v>30.89</v>
      </c>
      <c r="AS733" s="6">
        <v>7.2160000000000002</v>
      </c>
      <c r="AT733" s="6">
        <v>1.25</v>
      </c>
      <c r="AU733" s="6">
        <v>0.29199999999999998</v>
      </c>
      <c r="AV733" s="6">
        <v>30.43</v>
      </c>
      <c r="AW733" s="6">
        <v>7.1079999999999997</v>
      </c>
      <c r="AX733" s="3"/>
      <c r="AY733" s="3"/>
      <c r="AZ733" s="6">
        <v>704.59799999999996</v>
      </c>
      <c r="BA733" s="6">
        <v>0.36099999999999999</v>
      </c>
      <c r="BB733" s="6">
        <v>0.38700000000000001</v>
      </c>
      <c r="BC733" s="6">
        <v>0.33300000000000002</v>
      </c>
      <c r="BD733" s="6">
        <v>5.0000000000000001E-3</v>
      </c>
      <c r="BE733" s="6">
        <v>0.22600000000000001</v>
      </c>
      <c r="BF733" s="6">
        <v>0.17599999999999999</v>
      </c>
      <c r="BG733" s="6">
        <v>0.113</v>
      </c>
      <c r="BH733" s="6">
        <v>0</v>
      </c>
      <c r="BI733" s="6">
        <v>3.1920000000000002</v>
      </c>
      <c r="BJ733" s="6">
        <v>0.72199999999999998</v>
      </c>
      <c r="BK733" s="6">
        <v>1E-3</v>
      </c>
      <c r="BL733" s="6">
        <v>0.13600000000000001</v>
      </c>
      <c r="BM733" s="3"/>
      <c r="BN733" s="6">
        <v>0.51800000000000002</v>
      </c>
      <c r="BO733" s="6">
        <v>1.454</v>
      </c>
      <c r="BP733" s="6">
        <v>-1E-3</v>
      </c>
      <c r="BQ733" s="6">
        <v>0.27300000000000002</v>
      </c>
      <c r="BR733" s="3"/>
      <c r="BS733" s="6">
        <v>0.18099999999999999</v>
      </c>
      <c r="BT733" s="6">
        <v>1E-3</v>
      </c>
      <c r="BU733" s="6">
        <v>1E-3</v>
      </c>
      <c r="BV733" s="6">
        <v>2E-3</v>
      </c>
      <c r="BW733" s="6">
        <v>0</v>
      </c>
      <c r="BX733" s="6">
        <v>150.1</v>
      </c>
      <c r="BY733" s="6">
        <v>150.1</v>
      </c>
      <c r="BZ733" s="6">
        <v>29.248999999999999</v>
      </c>
      <c r="CA733" s="6">
        <v>25.55</v>
      </c>
    </row>
    <row r="734" spans="1:79" x14ac:dyDescent="0.25">
      <c r="A734" s="4" t="s">
        <v>67</v>
      </c>
      <c r="B734" s="4">
        <v>2006</v>
      </c>
      <c r="C734" s="4" t="s">
        <v>68</v>
      </c>
      <c r="D734" s="5">
        <v>4898956</v>
      </c>
      <c r="E734" s="5">
        <v>200000000000</v>
      </c>
      <c r="F734" s="6">
        <v>4.5880000000000001</v>
      </c>
      <c r="G734" s="6">
        <v>0.93700000000000006</v>
      </c>
      <c r="H734" s="6">
        <v>121.73699999999999</v>
      </c>
      <c r="I734" s="6">
        <v>7.26</v>
      </c>
      <c r="J734" s="7">
        <v>6.3419999999999996</v>
      </c>
      <c r="K734" s="6">
        <v>121.70099999999999</v>
      </c>
      <c r="L734" s="6">
        <v>7.26</v>
      </c>
      <c r="M734" s="6">
        <v>6.3440000000000003</v>
      </c>
      <c r="N734" s="6">
        <v>24.841999999999999</v>
      </c>
      <c r="O734" s="6">
        <v>0.33900000000000002</v>
      </c>
      <c r="P734" s="6">
        <v>0.16400000000000001</v>
      </c>
      <c r="Q734" s="6">
        <v>24.85</v>
      </c>
      <c r="R734" s="6">
        <v>0.33900000000000002</v>
      </c>
      <c r="S734" s="6">
        <v>0.16400000000000001</v>
      </c>
      <c r="T734" s="6">
        <v>1.0660000000000001</v>
      </c>
      <c r="U734" s="6">
        <v>0.218</v>
      </c>
      <c r="V734" s="6">
        <v>170.95599999999999</v>
      </c>
      <c r="W734" s="6">
        <v>34.896000000000001</v>
      </c>
      <c r="X734" s="6">
        <v>0.47599999999999998</v>
      </c>
      <c r="Y734" s="6">
        <v>55.84</v>
      </c>
      <c r="Z734" s="6">
        <v>2201.527</v>
      </c>
      <c r="AA734" s="6">
        <v>2204.971</v>
      </c>
      <c r="AB734" s="6">
        <v>2.9420000000000002</v>
      </c>
      <c r="AC734" s="6">
        <v>392.90699999999998</v>
      </c>
      <c r="AD734" s="6">
        <v>1146.8630000000001</v>
      </c>
      <c r="AE734" s="6">
        <v>3.444</v>
      </c>
      <c r="AF734" s="6">
        <v>602.97500000000002</v>
      </c>
      <c r="AG734" s="3"/>
      <c r="AH734" s="6">
        <v>151316.516</v>
      </c>
      <c r="AI734" s="6">
        <v>2.0640000000000001</v>
      </c>
      <c r="AJ734" s="6">
        <v>1.8280000000000001</v>
      </c>
      <c r="AK734" s="6">
        <v>0.373</v>
      </c>
      <c r="AL734" s="6">
        <v>82.561000000000007</v>
      </c>
      <c r="AM734" s="6">
        <v>16.853000000000002</v>
      </c>
      <c r="AN734" s="6">
        <v>32.072000000000003</v>
      </c>
      <c r="AO734" s="6">
        <v>32.072000000000003</v>
      </c>
      <c r="AP734" s="6">
        <v>-3.6999999999999998E-2</v>
      </c>
      <c r="AQ734" s="6">
        <v>-7.0000000000000001E-3</v>
      </c>
      <c r="AR734" s="6">
        <v>32.700000000000003</v>
      </c>
      <c r="AS734" s="6">
        <v>6.6749999999999998</v>
      </c>
      <c r="AT734" s="6">
        <v>1.3</v>
      </c>
      <c r="AU734" s="6">
        <v>0.26500000000000001</v>
      </c>
      <c r="AV734" s="6">
        <v>31.693999999999999</v>
      </c>
      <c r="AW734" s="6">
        <v>6.4690000000000003</v>
      </c>
      <c r="AX734" s="3"/>
      <c r="AY734" s="3"/>
      <c r="AZ734" s="6">
        <v>741.29300000000001</v>
      </c>
      <c r="BA734" s="6">
        <v>0.436</v>
      </c>
      <c r="BB734" s="6">
        <v>0.39800000000000002</v>
      </c>
      <c r="BC734" s="6">
        <v>0.34100000000000003</v>
      </c>
      <c r="BD734" s="6">
        <v>8.9999999999999993E-3</v>
      </c>
      <c r="BE734" s="6">
        <v>0.23499999999999999</v>
      </c>
      <c r="BF734" s="6">
        <v>0.18099999999999999</v>
      </c>
      <c r="BG734" s="6">
        <v>0.11700000000000001</v>
      </c>
      <c r="BH734" s="6">
        <v>0</v>
      </c>
      <c r="BI734" s="6">
        <v>3.1179999999999999</v>
      </c>
      <c r="BJ734" s="6">
        <v>0.75</v>
      </c>
      <c r="BK734" s="6">
        <v>1E-3</v>
      </c>
      <c r="BL734" s="6">
        <v>0.14000000000000001</v>
      </c>
      <c r="BM734" s="3"/>
      <c r="BN734" s="6">
        <v>0.52700000000000002</v>
      </c>
      <c r="BO734" s="6">
        <v>1.4990000000000001</v>
      </c>
      <c r="BP734" s="6">
        <v>-1E-3</v>
      </c>
      <c r="BQ734" s="6">
        <v>0.28199999999999997</v>
      </c>
      <c r="BR734" s="3"/>
      <c r="BS734" s="6">
        <v>0.186</v>
      </c>
      <c r="BT734" s="6">
        <v>1E-3</v>
      </c>
      <c r="BU734" s="6">
        <v>1E-3</v>
      </c>
      <c r="BV734" s="6">
        <v>2E-3</v>
      </c>
      <c r="BW734" s="6">
        <v>0</v>
      </c>
      <c r="BX734" s="6">
        <v>157.12</v>
      </c>
      <c r="BY734" s="6">
        <v>157.12</v>
      </c>
      <c r="BZ734" s="6">
        <v>49.218000000000004</v>
      </c>
      <c r="CA734" s="6">
        <v>40.43</v>
      </c>
    </row>
    <row r="735" spans="1:79" x14ac:dyDescent="0.25">
      <c r="A735" s="4" t="s">
        <v>67</v>
      </c>
      <c r="B735" s="4">
        <v>2007</v>
      </c>
      <c r="C735" s="4" t="s">
        <v>68</v>
      </c>
      <c r="D735" s="5">
        <v>5872640</v>
      </c>
      <c r="E735" s="5">
        <v>229000000000</v>
      </c>
      <c r="F735" s="6">
        <v>5.7930000000000001</v>
      </c>
      <c r="G735" s="6">
        <v>0.98699999999999999</v>
      </c>
      <c r="H735" s="6">
        <v>133.26400000000001</v>
      </c>
      <c r="I735" s="6">
        <v>11.526999999999999</v>
      </c>
      <c r="J735" s="7">
        <v>9.468</v>
      </c>
      <c r="K735" s="6">
        <v>133.33699999999999</v>
      </c>
      <c r="L735" s="6">
        <v>11.635999999999999</v>
      </c>
      <c r="M735" s="6">
        <v>9.5619999999999994</v>
      </c>
      <c r="N735" s="6">
        <v>22.704999999999998</v>
      </c>
      <c r="O735" s="6">
        <v>0.33100000000000002</v>
      </c>
      <c r="P735" s="6">
        <v>0.16300000000000001</v>
      </c>
      <c r="Q735" s="6">
        <v>22.692</v>
      </c>
      <c r="R735" s="6">
        <v>0.33100000000000002</v>
      </c>
      <c r="S735" s="6">
        <v>0.16300000000000001</v>
      </c>
      <c r="T735" s="6">
        <v>0.51300000000000001</v>
      </c>
      <c r="U735" s="6">
        <v>8.6999999999999994E-2</v>
      </c>
      <c r="V735" s="6">
        <v>188.93100000000001</v>
      </c>
      <c r="W735" s="6">
        <v>32.170999999999999</v>
      </c>
      <c r="X735" s="6">
        <v>0.46899999999999997</v>
      </c>
      <c r="Y735" s="6">
        <v>61.634</v>
      </c>
      <c r="Z735" s="6">
        <v>2334.7910000000002</v>
      </c>
      <c r="AA735" s="6">
        <v>2338.308</v>
      </c>
      <c r="AB735" s="6">
        <v>3.4550000000000001</v>
      </c>
      <c r="AC735" s="6">
        <v>394.77199999999999</v>
      </c>
      <c r="AD735" s="6">
        <v>1238.1590000000001</v>
      </c>
      <c r="AE735" s="6">
        <v>3.5169999999999999</v>
      </c>
      <c r="AF735" s="6">
        <v>636.77099999999996</v>
      </c>
      <c r="AG735" s="3"/>
      <c r="AH735" s="6">
        <v>139351.46900000001</v>
      </c>
      <c r="AI735" s="6">
        <v>2.0299999999999998</v>
      </c>
      <c r="AJ735" s="6">
        <v>1.865</v>
      </c>
      <c r="AK735" s="6">
        <v>0.318</v>
      </c>
      <c r="AL735" s="6">
        <v>91.296000000000006</v>
      </c>
      <c r="AM735" s="6">
        <v>15.545999999999999</v>
      </c>
      <c r="AN735" s="6">
        <v>28.65</v>
      </c>
      <c r="AO735" s="6">
        <v>28.65</v>
      </c>
      <c r="AP735" s="6">
        <v>7.2999999999999995E-2</v>
      </c>
      <c r="AQ735" s="6">
        <v>1.2E-2</v>
      </c>
      <c r="AR735" s="6">
        <v>33.44</v>
      </c>
      <c r="AS735" s="6">
        <v>5.694</v>
      </c>
      <c r="AT735" s="6">
        <v>1.35</v>
      </c>
      <c r="AU735" s="6">
        <v>0.23</v>
      </c>
      <c r="AV735" s="6">
        <v>33.796999999999997</v>
      </c>
      <c r="AW735" s="6">
        <v>5.7549999999999999</v>
      </c>
      <c r="AX735" s="3"/>
      <c r="AY735" s="3"/>
      <c r="AZ735" s="6">
        <v>818.36099999999999</v>
      </c>
      <c r="BA735" s="6">
        <v>0.51300000000000001</v>
      </c>
      <c r="BB735" s="6">
        <v>0.42299999999999999</v>
      </c>
      <c r="BC735" s="6">
        <v>0.371</v>
      </c>
      <c r="BD735" s="6">
        <v>4.0000000000000001E-3</v>
      </c>
      <c r="BE735" s="6">
        <v>0.248</v>
      </c>
      <c r="BF735" s="6">
        <v>0.187</v>
      </c>
      <c r="BG735" s="6">
        <v>0.122</v>
      </c>
      <c r="BH735" s="6">
        <v>1E-3</v>
      </c>
      <c r="BI735" s="6">
        <v>3.0449999999999999</v>
      </c>
      <c r="BJ735" s="6">
        <v>0.78100000000000003</v>
      </c>
      <c r="BK735" s="6">
        <v>1E-3</v>
      </c>
      <c r="BL735" s="6">
        <v>0.14399999999999999</v>
      </c>
      <c r="BM735" s="3"/>
      <c r="BN735" s="6">
        <v>0.51200000000000001</v>
      </c>
      <c r="BO735" s="6">
        <v>1.603</v>
      </c>
      <c r="BP735" s="6">
        <v>2E-3</v>
      </c>
      <c r="BQ735" s="6">
        <v>0.3</v>
      </c>
      <c r="BR735" s="3"/>
      <c r="BS735" s="6">
        <v>0.191</v>
      </c>
      <c r="BT735" s="6">
        <v>1E-3</v>
      </c>
      <c r="BU735" s="6">
        <v>1E-3</v>
      </c>
      <c r="BV735" s="6">
        <v>2E-3</v>
      </c>
      <c r="BW735" s="6">
        <v>0</v>
      </c>
      <c r="BX735" s="6">
        <v>168.25</v>
      </c>
      <c r="BY735" s="6">
        <v>168.25</v>
      </c>
      <c r="BZ735" s="6">
        <v>55.667000000000002</v>
      </c>
      <c r="CA735" s="6">
        <v>41.771999999999998</v>
      </c>
    </row>
    <row r="736" spans="1:79" x14ac:dyDescent="0.25">
      <c r="A736" s="4" t="s">
        <v>67</v>
      </c>
      <c r="B736" s="4">
        <v>2008</v>
      </c>
      <c r="C736" s="4" t="s">
        <v>68</v>
      </c>
      <c r="D736" s="5">
        <v>6988687</v>
      </c>
      <c r="E736" s="5">
        <v>240000000000</v>
      </c>
      <c r="F736" s="6">
        <v>7.835</v>
      </c>
      <c r="G736" s="6">
        <v>1.121</v>
      </c>
      <c r="H736" s="6">
        <v>153.97</v>
      </c>
      <c r="I736" s="6">
        <v>20.706</v>
      </c>
      <c r="J736" s="7">
        <v>15.537000000000001</v>
      </c>
      <c r="K736" s="6">
        <v>153.60300000000001</v>
      </c>
      <c r="L736" s="6">
        <v>20.265999999999998</v>
      </c>
      <c r="M736" s="6">
        <v>15.199</v>
      </c>
      <c r="N736" s="6">
        <v>21.978999999999999</v>
      </c>
      <c r="O736" s="6">
        <v>0.34</v>
      </c>
      <c r="P736" s="6">
        <v>0.16400000000000001</v>
      </c>
      <c r="Q736" s="6">
        <v>22.030999999999999</v>
      </c>
      <c r="R736" s="6">
        <v>0.34</v>
      </c>
      <c r="S736" s="6">
        <v>0.16400000000000001</v>
      </c>
      <c r="T736" s="6">
        <v>1.3779999999999999</v>
      </c>
      <c r="U736" s="6">
        <v>0.19700000000000001</v>
      </c>
      <c r="V736" s="6">
        <v>219.11600000000001</v>
      </c>
      <c r="W736" s="6">
        <v>31.353000000000002</v>
      </c>
      <c r="X736" s="6">
        <v>0.48499999999999999</v>
      </c>
      <c r="Y736" s="6">
        <v>69.468000000000004</v>
      </c>
      <c r="Z736" s="6">
        <v>2488.7600000000002</v>
      </c>
      <c r="AA736" s="6">
        <v>2491.9110000000001</v>
      </c>
      <c r="AB736" s="6">
        <v>4.8330000000000002</v>
      </c>
      <c r="AC736" s="6">
        <v>396.65499999999997</v>
      </c>
      <c r="AD736" s="6">
        <v>1345.9639999999999</v>
      </c>
      <c r="AE736" s="6">
        <v>3.1509999999999998</v>
      </c>
      <c r="AF736" s="6">
        <v>671.84</v>
      </c>
      <c r="AG736" s="3"/>
      <c r="AH736" s="6">
        <v>134274.21900000001</v>
      </c>
      <c r="AI736" s="6">
        <v>2.0750000000000002</v>
      </c>
      <c r="AJ736" s="6">
        <v>1.883</v>
      </c>
      <c r="AK736" s="6">
        <v>0.26900000000000002</v>
      </c>
      <c r="AL736" s="6">
        <v>107.80500000000001</v>
      </c>
      <c r="AM736" s="6">
        <v>15.426</v>
      </c>
      <c r="AN736" s="6">
        <v>27.762</v>
      </c>
      <c r="AO736" s="6">
        <v>27.762</v>
      </c>
      <c r="AP736" s="6">
        <v>-0.36599999999999999</v>
      </c>
      <c r="AQ736" s="6">
        <v>-5.1999999999999998E-2</v>
      </c>
      <c r="AR736" s="6">
        <v>34.840000000000003</v>
      </c>
      <c r="AS736" s="6">
        <v>4.9850000000000003</v>
      </c>
      <c r="AT736" s="6">
        <v>1.46</v>
      </c>
      <c r="AU736" s="6">
        <v>0.20899999999999999</v>
      </c>
      <c r="AV736" s="6">
        <v>35.069000000000003</v>
      </c>
      <c r="AW736" s="6">
        <v>5.0179999999999998</v>
      </c>
      <c r="AX736" s="3"/>
      <c r="AY736" s="3"/>
      <c r="AZ736" s="6">
        <v>938.40099999999995</v>
      </c>
      <c r="BA736" s="6">
        <v>0.68500000000000005</v>
      </c>
      <c r="BB736" s="6">
        <v>0.48</v>
      </c>
      <c r="BC736" s="6">
        <v>0.41799999999999998</v>
      </c>
      <c r="BD736" s="6">
        <v>0.01</v>
      </c>
      <c r="BE736" s="6">
        <v>0.26700000000000002</v>
      </c>
      <c r="BF736" s="6">
        <v>0.19500000000000001</v>
      </c>
      <c r="BG736" s="6">
        <v>0.127</v>
      </c>
      <c r="BH736" s="6">
        <v>1E-3</v>
      </c>
      <c r="BI736" s="6">
        <v>2.9740000000000002</v>
      </c>
      <c r="BJ736" s="6">
        <v>0.81799999999999995</v>
      </c>
      <c r="BK736" s="6">
        <v>0</v>
      </c>
      <c r="BL736" s="6">
        <v>0.14799999999999999</v>
      </c>
      <c r="BM736" s="3"/>
      <c r="BN736" s="6">
        <v>0.503</v>
      </c>
      <c r="BO736" s="6">
        <v>1.8380000000000001</v>
      </c>
      <c r="BP736" s="6">
        <v>-8.0000000000000002E-3</v>
      </c>
      <c r="BQ736" s="6">
        <v>0.312</v>
      </c>
      <c r="BR736" s="3"/>
      <c r="BS736" s="6">
        <v>0.19600000000000001</v>
      </c>
      <c r="BT736" s="6">
        <v>1E-3</v>
      </c>
      <c r="BU736" s="6">
        <v>1E-3</v>
      </c>
      <c r="BV736" s="6">
        <v>3.0000000000000001E-3</v>
      </c>
      <c r="BW736" s="6">
        <v>0</v>
      </c>
      <c r="BX736" s="6">
        <v>194.02</v>
      </c>
      <c r="BY736" s="6">
        <v>194.02</v>
      </c>
      <c r="BZ736" s="6">
        <v>65.146000000000001</v>
      </c>
      <c r="CA736" s="6">
        <v>42.311</v>
      </c>
    </row>
    <row r="737" spans="1:79" x14ac:dyDescent="0.25">
      <c r="A737" s="4" t="s">
        <v>67</v>
      </c>
      <c r="B737" s="4">
        <v>2009</v>
      </c>
      <c r="C737" s="4" t="s">
        <v>68</v>
      </c>
      <c r="D737" s="5">
        <v>7992658</v>
      </c>
      <c r="E737" s="5">
        <v>210000000000</v>
      </c>
      <c r="F737" s="6">
        <v>6.83</v>
      </c>
      <c r="G737" s="6">
        <v>0.85499999999999998</v>
      </c>
      <c r="H737" s="6">
        <v>165.5</v>
      </c>
      <c r="I737" s="6">
        <v>11.53</v>
      </c>
      <c r="J737" s="7">
        <v>7.4880000000000004</v>
      </c>
      <c r="K737" s="6">
        <v>165.24299999999999</v>
      </c>
      <c r="L737" s="6">
        <v>11.64</v>
      </c>
      <c r="M737" s="6">
        <v>7.5780000000000003</v>
      </c>
      <c r="N737" s="6">
        <v>20.673999999999999</v>
      </c>
      <c r="O737" s="6">
        <v>0.35499999999999998</v>
      </c>
      <c r="P737" s="6">
        <v>0.17899999999999999</v>
      </c>
      <c r="Q737" s="6">
        <v>20.706</v>
      </c>
      <c r="R737" s="6">
        <v>0.35599999999999998</v>
      </c>
      <c r="S737" s="6">
        <v>0.17899999999999999</v>
      </c>
      <c r="T737" s="6">
        <v>1.0409999999999999</v>
      </c>
      <c r="U737" s="6">
        <v>0.13</v>
      </c>
      <c r="V737" s="6">
        <v>200.839</v>
      </c>
      <c r="W737" s="6">
        <v>25.128</v>
      </c>
      <c r="X737" s="6">
        <v>0.43099999999999999</v>
      </c>
      <c r="Y737" s="6">
        <v>76.298000000000002</v>
      </c>
      <c r="Z737" s="6">
        <v>2654.26</v>
      </c>
      <c r="AA737" s="6">
        <v>2657.1550000000002</v>
      </c>
      <c r="AB737" s="6">
        <v>5.8730000000000002</v>
      </c>
      <c r="AC737" s="6">
        <v>398.51600000000002</v>
      </c>
      <c r="AD737" s="6">
        <v>1459.432</v>
      </c>
      <c r="AE737" s="6">
        <v>2.895</v>
      </c>
      <c r="AF737" s="6">
        <v>714.14</v>
      </c>
      <c r="AG737" s="3"/>
      <c r="AH737" s="6">
        <v>115803.18799999999</v>
      </c>
      <c r="AI737" s="6">
        <v>1.988</v>
      </c>
      <c r="AJ737" s="6">
        <v>1.861</v>
      </c>
      <c r="AK737" s="6">
        <v>0.23300000000000001</v>
      </c>
      <c r="AL737" s="6">
        <v>113.468</v>
      </c>
      <c r="AM737" s="6">
        <v>14.196999999999999</v>
      </c>
      <c r="AN737" s="6">
        <v>24.32</v>
      </c>
      <c r="AO737" s="6">
        <v>24.32</v>
      </c>
      <c r="AP737" s="6">
        <v>-0.25600000000000001</v>
      </c>
      <c r="AQ737" s="6">
        <v>-3.2000000000000001E-2</v>
      </c>
      <c r="AR737" s="6">
        <v>34.07</v>
      </c>
      <c r="AS737" s="6">
        <v>4.2629999999999999</v>
      </c>
      <c r="AT737" s="6">
        <v>1.56</v>
      </c>
      <c r="AU737" s="6">
        <v>0.19500000000000001</v>
      </c>
      <c r="AV737" s="6">
        <v>42.3</v>
      </c>
      <c r="AW737" s="6">
        <v>5.2919999999999998</v>
      </c>
      <c r="AX737" s="3"/>
      <c r="AY737" s="3"/>
      <c r="AZ737" s="6">
        <v>925.57500000000005</v>
      </c>
      <c r="BA737" s="6">
        <v>0.58099999999999996</v>
      </c>
      <c r="BB737" s="6">
        <v>0.52400000000000002</v>
      </c>
      <c r="BC737" s="6">
        <v>0.45200000000000001</v>
      </c>
      <c r="BD737" s="6">
        <v>8.0000000000000002E-3</v>
      </c>
      <c r="BE737" s="6">
        <v>0.28100000000000003</v>
      </c>
      <c r="BF737" s="6">
        <v>0.20300000000000001</v>
      </c>
      <c r="BG737" s="6">
        <v>0.13300000000000001</v>
      </c>
      <c r="BH737" s="6">
        <v>1E-3</v>
      </c>
      <c r="BI737" s="6">
        <v>2.9049999999999998</v>
      </c>
      <c r="BJ737" s="6">
        <v>0.85699999999999998</v>
      </c>
      <c r="BK737" s="6">
        <v>0</v>
      </c>
      <c r="BL737" s="6">
        <v>0.154</v>
      </c>
      <c r="BM737" s="3"/>
      <c r="BN737" s="6">
        <v>0.49099999999999999</v>
      </c>
      <c r="BO737" s="6">
        <v>1.9730000000000001</v>
      </c>
      <c r="BP737" s="6">
        <v>-5.0000000000000001E-3</v>
      </c>
      <c r="BQ737" s="6">
        <v>0.38500000000000001</v>
      </c>
      <c r="BR737" s="3"/>
      <c r="BS737" s="6">
        <v>0.20100000000000001</v>
      </c>
      <c r="BT737" s="6">
        <v>1E-3</v>
      </c>
      <c r="BU737" s="6">
        <v>1E-3</v>
      </c>
      <c r="BV737" s="6">
        <v>3.0000000000000001E-3</v>
      </c>
      <c r="BW737" s="6">
        <v>0</v>
      </c>
      <c r="BX737" s="6">
        <v>194.38</v>
      </c>
      <c r="BY737" s="6">
        <v>194.38</v>
      </c>
      <c r="BZ737" s="6">
        <v>35.338999999999999</v>
      </c>
      <c r="CA737" s="6">
        <v>21.353000000000002</v>
      </c>
    </row>
    <row r="738" spans="1:79" x14ac:dyDescent="0.25">
      <c r="A738" s="4" t="s">
        <v>67</v>
      </c>
      <c r="B738" s="4">
        <v>2010</v>
      </c>
      <c r="C738" s="4" t="s">
        <v>68</v>
      </c>
      <c r="D738" s="5">
        <v>8481775</v>
      </c>
      <c r="E738" s="5">
        <v>240000000000</v>
      </c>
      <c r="F738" s="6">
        <v>6.4530000000000003</v>
      </c>
      <c r="G738" s="6">
        <v>0.76100000000000001</v>
      </c>
      <c r="H738" s="6">
        <v>180.62200000000001</v>
      </c>
      <c r="I738" s="6">
        <v>15.122</v>
      </c>
      <c r="J738" s="7">
        <v>9.1370000000000005</v>
      </c>
      <c r="K738" s="6">
        <v>180.40199999999999</v>
      </c>
      <c r="L738" s="6">
        <v>15.159000000000001</v>
      </c>
      <c r="M738" s="6">
        <v>9.1739999999999995</v>
      </c>
      <c r="N738" s="6">
        <v>21.268999999999998</v>
      </c>
      <c r="O738" s="6">
        <v>0.35099999999999998</v>
      </c>
      <c r="P738" s="6">
        <v>0.186</v>
      </c>
      <c r="Q738" s="6">
        <v>21.295000000000002</v>
      </c>
      <c r="R738" s="6">
        <v>0.35199999999999998</v>
      </c>
      <c r="S738" s="6">
        <v>0.186</v>
      </c>
      <c r="T738" s="6">
        <v>2.4769999999999999</v>
      </c>
      <c r="U738" s="6">
        <v>0.29199999999999998</v>
      </c>
      <c r="V738" s="6">
        <v>203.453</v>
      </c>
      <c r="W738" s="6">
        <v>23.986999999999998</v>
      </c>
      <c r="X738" s="6">
        <v>0.39600000000000002</v>
      </c>
      <c r="Y738" s="6">
        <v>82.751999999999995</v>
      </c>
      <c r="Z738" s="6">
        <v>2834.8820000000001</v>
      </c>
      <c r="AA738" s="6">
        <v>2837.556</v>
      </c>
      <c r="AB738" s="6">
        <v>8.35</v>
      </c>
      <c r="AC738" s="6">
        <v>400.38499999999999</v>
      </c>
      <c r="AD738" s="6">
        <v>1576.298</v>
      </c>
      <c r="AE738" s="6">
        <v>2.6749999999999998</v>
      </c>
      <c r="AF738" s="6">
        <v>767.096</v>
      </c>
      <c r="AG738" s="3"/>
      <c r="AH738" s="6">
        <v>114656.625</v>
      </c>
      <c r="AI738" s="6">
        <v>1.8939999999999999</v>
      </c>
      <c r="AJ738" s="6">
        <v>1.869</v>
      </c>
      <c r="AK738" s="6">
        <v>0.22</v>
      </c>
      <c r="AL738" s="6">
        <v>116.867</v>
      </c>
      <c r="AM738" s="6">
        <v>13.779</v>
      </c>
      <c r="AN738" s="6">
        <v>23.803000000000001</v>
      </c>
      <c r="AO738" s="6">
        <v>23.803000000000001</v>
      </c>
      <c r="AP738" s="6">
        <v>-0.22</v>
      </c>
      <c r="AQ738" s="6">
        <v>-2.5999999999999999E-2</v>
      </c>
      <c r="AR738" s="6">
        <v>35.72</v>
      </c>
      <c r="AS738" s="6">
        <v>4.2110000000000003</v>
      </c>
      <c r="AT738" s="6">
        <v>1.6</v>
      </c>
      <c r="AU738" s="6">
        <v>0.189</v>
      </c>
      <c r="AV738" s="6">
        <v>52.956000000000003</v>
      </c>
      <c r="AW738" s="6">
        <v>6.2430000000000003</v>
      </c>
      <c r="AX738" s="3"/>
      <c r="AY738" s="3"/>
      <c r="AZ738" s="6">
        <v>972.49199999999996</v>
      </c>
      <c r="BA738" s="6">
        <v>0.51400000000000001</v>
      </c>
      <c r="BB738" s="6">
        <v>0.54100000000000004</v>
      </c>
      <c r="BC738" s="6">
        <v>0.47199999999999998</v>
      </c>
      <c r="BD738" s="6">
        <v>1.7999999999999999E-2</v>
      </c>
      <c r="BE738" s="6">
        <v>0.29099999999999998</v>
      </c>
      <c r="BF738" s="6">
        <v>0.21099999999999999</v>
      </c>
      <c r="BG738" s="6">
        <v>0.14000000000000001</v>
      </c>
      <c r="BH738" s="6">
        <v>1E-3</v>
      </c>
      <c r="BI738" s="6">
        <v>2.84</v>
      </c>
      <c r="BJ738" s="6">
        <v>0.89300000000000002</v>
      </c>
      <c r="BK738" s="6">
        <v>0</v>
      </c>
      <c r="BL738" s="6">
        <v>0.161</v>
      </c>
      <c r="BM738" s="3"/>
      <c r="BN738" s="6">
        <v>0.49</v>
      </c>
      <c r="BO738" s="6">
        <v>1.8859999999999999</v>
      </c>
      <c r="BP738" s="6">
        <v>-5.0000000000000001E-3</v>
      </c>
      <c r="BQ738" s="6">
        <v>0.46600000000000003</v>
      </c>
      <c r="BR738" s="3"/>
      <c r="BS738" s="6">
        <v>0.20699999999999999</v>
      </c>
      <c r="BT738" s="6">
        <v>1E-3</v>
      </c>
      <c r="BU738" s="6">
        <v>1E-3</v>
      </c>
      <c r="BV738" s="6">
        <v>3.0000000000000001E-3</v>
      </c>
      <c r="BW738" s="6">
        <v>0</v>
      </c>
      <c r="BX738" s="6">
        <v>201.89</v>
      </c>
      <c r="BY738" s="6">
        <v>201.89</v>
      </c>
      <c r="BZ738" s="6">
        <v>22.832000000000001</v>
      </c>
      <c r="CA738" s="6">
        <v>12.641</v>
      </c>
    </row>
    <row r="739" spans="1:79" x14ac:dyDescent="0.25">
      <c r="A739" s="4" t="s">
        <v>67</v>
      </c>
      <c r="B739" s="4">
        <v>2011</v>
      </c>
      <c r="C739" s="4" t="s">
        <v>68</v>
      </c>
      <c r="D739" s="5">
        <v>8575210</v>
      </c>
      <c r="E739" s="5">
        <v>280000000000</v>
      </c>
      <c r="F739" s="6">
        <v>5.6619999999999999</v>
      </c>
      <c r="G739" s="6">
        <v>0.66</v>
      </c>
      <c r="H739" s="6">
        <v>192.99100000000001</v>
      </c>
      <c r="I739" s="6">
        <v>12.37</v>
      </c>
      <c r="J739" s="7">
        <v>6.8479999999999999</v>
      </c>
      <c r="K739" s="6">
        <v>192.77099999999999</v>
      </c>
      <c r="L739" s="6">
        <v>12.37</v>
      </c>
      <c r="M739" s="6">
        <v>6.8570000000000002</v>
      </c>
      <c r="N739" s="6">
        <v>22.48</v>
      </c>
      <c r="O739" s="6">
        <v>0.33</v>
      </c>
      <c r="P739" s="6">
        <v>0.189</v>
      </c>
      <c r="Q739" s="6">
        <v>22.506</v>
      </c>
      <c r="R739" s="6">
        <v>0.33100000000000002</v>
      </c>
      <c r="S739" s="6">
        <v>0.189</v>
      </c>
      <c r="T739" s="6">
        <v>1.6739999999999999</v>
      </c>
      <c r="U739" s="6">
        <v>0.19500000000000001</v>
      </c>
      <c r="V739" s="6">
        <v>218.58799999999999</v>
      </c>
      <c r="W739" s="6">
        <v>25.491</v>
      </c>
      <c r="X739" s="6">
        <v>0.375</v>
      </c>
      <c r="Y739" s="6">
        <v>88.414000000000001</v>
      </c>
      <c r="Z739" s="6">
        <v>3027.873</v>
      </c>
      <c r="AA739" s="6">
        <v>3030.328</v>
      </c>
      <c r="AB739" s="6">
        <v>10.025</v>
      </c>
      <c r="AC739" s="6">
        <v>402.27600000000001</v>
      </c>
      <c r="AD739" s="6">
        <v>1706.4670000000001</v>
      </c>
      <c r="AE739" s="6">
        <v>2.4550000000000001</v>
      </c>
      <c r="AF739" s="6">
        <v>820.69200000000001</v>
      </c>
      <c r="AG739" s="3"/>
      <c r="AH739" s="6">
        <v>119056.133</v>
      </c>
      <c r="AI739" s="6">
        <v>1.7490000000000001</v>
      </c>
      <c r="AJ739" s="6">
        <v>1.891</v>
      </c>
      <c r="AK739" s="6">
        <v>0.22</v>
      </c>
      <c r="AL739" s="6">
        <v>130.16800000000001</v>
      </c>
      <c r="AM739" s="6">
        <v>15.18</v>
      </c>
      <c r="AN739" s="6">
        <v>24.196000000000002</v>
      </c>
      <c r="AO739" s="6">
        <v>24.196000000000002</v>
      </c>
      <c r="AP739" s="6">
        <v>-0.22</v>
      </c>
      <c r="AQ739" s="6">
        <v>-2.5999999999999999E-2</v>
      </c>
      <c r="AR739" s="6">
        <v>38.36</v>
      </c>
      <c r="AS739" s="6">
        <v>4.4729999999999999</v>
      </c>
      <c r="AT739" s="6">
        <v>1.6</v>
      </c>
      <c r="AU739" s="6">
        <v>0.187</v>
      </c>
      <c r="AV739" s="6">
        <v>53.595999999999997</v>
      </c>
      <c r="AW739" s="6">
        <v>6.25</v>
      </c>
      <c r="AX739" s="3"/>
      <c r="AY739" s="3"/>
      <c r="AZ739" s="6">
        <v>1020.931</v>
      </c>
      <c r="BA739" s="6">
        <v>0.41899999999999998</v>
      </c>
      <c r="BB739" s="6">
        <v>0.56000000000000005</v>
      </c>
      <c r="BC739" s="6">
        <v>0.48899999999999999</v>
      </c>
      <c r="BD739" s="6">
        <v>1.0999999999999999E-2</v>
      </c>
      <c r="BE739" s="6">
        <v>0.29699999999999999</v>
      </c>
      <c r="BF739" s="6">
        <v>0.22</v>
      </c>
      <c r="BG739" s="6">
        <v>0.14599999999999999</v>
      </c>
      <c r="BH739" s="6">
        <v>2E-3</v>
      </c>
      <c r="BI739" s="6">
        <v>2.78</v>
      </c>
      <c r="BJ739" s="6">
        <v>0.93400000000000005</v>
      </c>
      <c r="BK739" s="6">
        <v>0</v>
      </c>
      <c r="BL739" s="6">
        <v>0.16900000000000001</v>
      </c>
      <c r="BM739" s="3"/>
      <c r="BN739" s="6">
        <v>0.51100000000000001</v>
      </c>
      <c r="BO739" s="6">
        <v>2.044</v>
      </c>
      <c r="BP739" s="6">
        <v>-4.0000000000000001E-3</v>
      </c>
      <c r="BQ739" s="6">
        <v>0.47099999999999997</v>
      </c>
      <c r="BR739" s="3"/>
      <c r="BS739" s="6">
        <v>0.21199999999999999</v>
      </c>
      <c r="BT739" s="6">
        <v>2E-3</v>
      </c>
      <c r="BU739" s="6">
        <v>1E-3</v>
      </c>
      <c r="BV739" s="6">
        <v>3.0000000000000001E-3</v>
      </c>
      <c r="BW739" s="6">
        <v>0</v>
      </c>
      <c r="BX739" s="6">
        <v>207.49</v>
      </c>
      <c r="BY739" s="6">
        <v>207.49</v>
      </c>
      <c r="BZ739" s="6">
        <v>25.597000000000001</v>
      </c>
      <c r="CA739" s="6">
        <v>13.263</v>
      </c>
    </row>
    <row r="740" spans="1:79" x14ac:dyDescent="0.25">
      <c r="A740" s="4" t="s">
        <v>67</v>
      </c>
      <c r="B740" s="4">
        <v>2012</v>
      </c>
      <c r="C740" s="4" t="s">
        <v>68</v>
      </c>
      <c r="D740" s="5">
        <v>8664976</v>
      </c>
      <c r="E740" s="5">
        <v>300000000000</v>
      </c>
      <c r="F740" s="6">
        <v>5.2160000000000002</v>
      </c>
      <c r="G740" s="6">
        <v>0.60199999999999998</v>
      </c>
      <c r="H740" s="6">
        <v>201.37200000000001</v>
      </c>
      <c r="I740" s="6">
        <v>8.3810000000000002</v>
      </c>
      <c r="J740" s="7">
        <v>4.343</v>
      </c>
      <c r="K740" s="6">
        <v>201.18899999999999</v>
      </c>
      <c r="L740" s="6">
        <v>8.4179999999999993</v>
      </c>
      <c r="M740" s="6">
        <v>4.367</v>
      </c>
      <c r="N740" s="6">
        <v>23.219000000000001</v>
      </c>
      <c r="O740" s="6">
        <v>0.32300000000000001</v>
      </c>
      <c r="P740" s="6">
        <v>0.187</v>
      </c>
      <c r="Q740" s="6">
        <v>23.24</v>
      </c>
      <c r="R740" s="6">
        <v>0.32300000000000001</v>
      </c>
      <c r="S740" s="6">
        <v>0.187</v>
      </c>
      <c r="T740" s="6">
        <v>5.2469999999999999</v>
      </c>
      <c r="U740" s="6">
        <v>0.60599999999999998</v>
      </c>
      <c r="V740" s="6">
        <v>227.87100000000001</v>
      </c>
      <c r="W740" s="6">
        <v>26.297999999999998</v>
      </c>
      <c r="X740" s="6">
        <v>0.36599999999999999</v>
      </c>
      <c r="Y740" s="6">
        <v>93.63</v>
      </c>
      <c r="Z740" s="6">
        <v>3229.2449999999999</v>
      </c>
      <c r="AA740" s="6">
        <v>3231.5169999999998</v>
      </c>
      <c r="AB740" s="6">
        <v>15.271000000000001</v>
      </c>
      <c r="AC740" s="6">
        <v>404.06</v>
      </c>
      <c r="AD740" s="6">
        <v>1839.0740000000001</v>
      </c>
      <c r="AE740" s="6">
        <v>2.2719999999999998</v>
      </c>
      <c r="AF740" s="6">
        <v>877.20899999999995</v>
      </c>
      <c r="AG740" s="3"/>
      <c r="AH740" s="6">
        <v>123958.766</v>
      </c>
      <c r="AI740" s="6">
        <v>1.7230000000000001</v>
      </c>
      <c r="AJ740" s="6">
        <v>1.7849999999999999</v>
      </c>
      <c r="AK740" s="6">
        <v>0.20599999999999999</v>
      </c>
      <c r="AL740" s="6">
        <v>132.607</v>
      </c>
      <c r="AM740" s="6">
        <v>15.304</v>
      </c>
      <c r="AN740" s="6">
        <v>25.341999999999999</v>
      </c>
      <c r="AO740" s="6">
        <v>25.341999999999999</v>
      </c>
      <c r="AP740" s="6">
        <v>-0.183</v>
      </c>
      <c r="AQ740" s="6">
        <v>-2.1000000000000001E-2</v>
      </c>
      <c r="AR740" s="6">
        <v>40.31</v>
      </c>
      <c r="AS740" s="6">
        <v>4.6520000000000001</v>
      </c>
      <c r="AT740" s="6">
        <v>1.62</v>
      </c>
      <c r="AU740" s="6">
        <v>0.187</v>
      </c>
      <c r="AV740" s="6">
        <v>56.517000000000003</v>
      </c>
      <c r="AW740" s="6">
        <v>6.5220000000000002</v>
      </c>
      <c r="AX740" s="3"/>
      <c r="AY740" s="3"/>
      <c r="AZ740" s="6">
        <v>1074.0999999999999</v>
      </c>
      <c r="BA740" s="6">
        <v>0.377</v>
      </c>
      <c r="BB740" s="6">
        <v>0.57499999999999996</v>
      </c>
      <c r="BC740" s="6">
        <v>0.505</v>
      </c>
      <c r="BD740" s="6">
        <v>3.5000000000000003E-2</v>
      </c>
      <c r="BE740" s="6">
        <v>0.3</v>
      </c>
      <c r="BF740" s="6">
        <v>0.22900000000000001</v>
      </c>
      <c r="BG740" s="6">
        <v>0.153</v>
      </c>
      <c r="BH740" s="6">
        <v>2E-3</v>
      </c>
      <c r="BI740" s="6">
        <v>2.7210000000000001</v>
      </c>
      <c r="BJ740" s="6">
        <v>0.97199999999999998</v>
      </c>
      <c r="BK740" s="6">
        <v>0</v>
      </c>
      <c r="BL740" s="6">
        <v>0.17599999999999999</v>
      </c>
      <c r="BM740" s="3"/>
      <c r="BN740" s="6">
        <v>0.46899999999999997</v>
      </c>
      <c r="BO740" s="6">
        <v>2.04</v>
      </c>
      <c r="BP740" s="6">
        <v>-4.0000000000000001E-3</v>
      </c>
      <c r="BQ740" s="6">
        <v>0.49</v>
      </c>
      <c r="BR740" s="3"/>
      <c r="BS740" s="6">
        <v>0.218</v>
      </c>
      <c r="BT740" s="6">
        <v>2E-3</v>
      </c>
      <c r="BU740" s="6">
        <v>1E-3</v>
      </c>
      <c r="BV740" s="6">
        <v>3.0000000000000001E-3</v>
      </c>
      <c r="BW740" s="6">
        <v>0</v>
      </c>
      <c r="BX740" s="6">
        <v>219.59</v>
      </c>
      <c r="BY740" s="6">
        <v>219.59</v>
      </c>
      <c r="BZ740" s="6">
        <v>26.498999999999999</v>
      </c>
      <c r="CA740" s="6">
        <v>13.159000000000001</v>
      </c>
    </row>
    <row r="741" spans="1:79" x14ac:dyDescent="0.25">
      <c r="A741" s="4" t="s">
        <v>67</v>
      </c>
      <c r="B741" s="4">
        <v>2013</v>
      </c>
      <c r="C741" s="4" t="s">
        <v>68</v>
      </c>
      <c r="D741" s="5">
        <v>8751853</v>
      </c>
      <c r="E741" s="5">
        <v>320000000000</v>
      </c>
      <c r="F741" s="6">
        <v>5.468</v>
      </c>
      <c r="G741" s="6">
        <v>0.625</v>
      </c>
      <c r="H741" s="6">
        <v>205.75800000000001</v>
      </c>
      <c r="I741" s="6">
        <v>4.3860000000000001</v>
      </c>
      <c r="J741" s="7">
        <v>2.1779999999999999</v>
      </c>
      <c r="K741" s="6">
        <v>205.61099999999999</v>
      </c>
      <c r="L741" s="6">
        <v>4.4219999999999997</v>
      </c>
      <c r="M741" s="6">
        <v>2.198</v>
      </c>
      <c r="N741" s="6">
        <v>23.492999999999999</v>
      </c>
      <c r="O741" s="6">
        <v>0.316</v>
      </c>
      <c r="P741" s="6">
        <v>0.18099999999999999</v>
      </c>
      <c r="Q741" s="6">
        <v>23.51</v>
      </c>
      <c r="R741" s="6">
        <v>0.316</v>
      </c>
      <c r="S741" s="6">
        <v>0.182</v>
      </c>
      <c r="T741" s="6">
        <v>6.72</v>
      </c>
      <c r="U741" s="6">
        <v>0.76800000000000002</v>
      </c>
      <c r="V741" s="6">
        <v>237.333</v>
      </c>
      <c r="W741" s="6">
        <v>27.117999999999999</v>
      </c>
      <c r="X741" s="6">
        <v>0.36499999999999999</v>
      </c>
      <c r="Y741" s="6">
        <v>99.097999999999999</v>
      </c>
      <c r="Z741" s="6">
        <v>3435.0030000000002</v>
      </c>
      <c r="AA741" s="6">
        <v>3437.1289999999999</v>
      </c>
      <c r="AB741" s="6">
        <v>21.991</v>
      </c>
      <c r="AC741" s="6">
        <v>406.392</v>
      </c>
      <c r="AD741" s="6">
        <v>1975.4849999999999</v>
      </c>
      <c r="AE741" s="6">
        <v>2.125</v>
      </c>
      <c r="AF741" s="6">
        <v>932.03700000000003</v>
      </c>
      <c r="AG741" s="3"/>
      <c r="AH741" s="6">
        <v>129486.234</v>
      </c>
      <c r="AI741" s="6">
        <v>1.7430000000000001</v>
      </c>
      <c r="AJ741" s="6">
        <v>2.331</v>
      </c>
      <c r="AK741" s="6">
        <v>0.26600000000000001</v>
      </c>
      <c r="AL741" s="6">
        <v>136.411</v>
      </c>
      <c r="AM741" s="6">
        <v>15.586</v>
      </c>
      <c r="AN741" s="6">
        <v>26.382000000000001</v>
      </c>
      <c r="AO741" s="6">
        <v>26.382000000000001</v>
      </c>
      <c r="AP741" s="6">
        <v>-0.14699999999999999</v>
      </c>
      <c r="AQ741" s="6">
        <v>-1.7000000000000001E-2</v>
      </c>
      <c r="AR741" s="6">
        <v>42.44</v>
      </c>
      <c r="AS741" s="6">
        <v>4.8490000000000002</v>
      </c>
      <c r="AT741" s="6">
        <v>1.77</v>
      </c>
      <c r="AU741" s="6">
        <v>0.20200000000000001</v>
      </c>
      <c r="AV741" s="6">
        <v>54.828000000000003</v>
      </c>
      <c r="AW741" s="6">
        <v>6.2649999999999997</v>
      </c>
      <c r="AX741" s="3"/>
      <c r="AY741" s="3"/>
      <c r="AZ741" s="6">
        <v>1133.2449999999999</v>
      </c>
      <c r="BA741" s="6">
        <v>0.379</v>
      </c>
      <c r="BB741" s="6">
        <v>0.58299999999999996</v>
      </c>
      <c r="BC741" s="6">
        <v>0.51500000000000001</v>
      </c>
      <c r="BD741" s="6">
        <v>4.4999999999999998E-2</v>
      </c>
      <c r="BE741" s="6">
        <v>0.30399999999999999</v>
      </c>
      <c r="BF741" s="6">
        <v>0.23699999999999999</v>
      </c>
      <c r="BG741" s="6">
        <v>0.16</v>
      </c>
      <c r="BH741" s="6">
        <v>3.0000000000000001E-3</v>
      </c>
      <c r="BI741" s="6">
        <v>2.6669999999999998</v>
      </c>
      <c r="BJ741" s="6">
        <v>1.0089999999999999</v>
      </c>
      <c r="BK741" s="6">
        <v>0</v>
      </c>
      <c r="BL741" s="6">
        <v>0.183</v>
      </c>
      <c r="BM741" s="3"/>
      <c r="BN741" s="6">
        <v>0.60199999999999998</v>
      </c>
      <c r="BO741" s="6">
        <v>2.085</v>
      </c>
      <c r="BP741" s="6">
        <v>-3.0000000000000001E-3</v>
      </c>
      <c r="BQ741" s="6">
        <v>0.47199999999999998</v>
      </c>
      <c r="BR741" s="3"/>
      <c r="BS741" s="6">
        <v>0.223</v>
      </c>
      <c r="BT741" s="6">
        <v>2E-3</v>
      </c>
      <c r="BU741" s="6">
        <v>2E-3</v>
      </c>
      <c r="BV741" s="6">
        <v>3.0000000000000001E-3</v>
      </c>
      <c r="BW741" s="6">
        <v>0</v>
      </c>
      <c r="BX741" s="6">
        <v>230.89</v>
      </c>
      <c r="BY741" s="6">
        <v>230.89</v>
      </c>
      <c r="BZ741" s="6">
        <v>31.574999999999999</v>
      </c>
      <c r="CA741" s="6">
        <v>15.346</v>
      </c>
    </row>
    <row r="742" spans="1:79" x14ac:dyDescent="0.25">
      <c r="A742" s="4" t="s">
        <v>67</v>
      </c>
      <c r="B742" s="4">
        <v>2014</v>
      </c>
      <c r="C742" s="4" t="s">
        <v>68</v>
      </c>
      <c r="D742" s="5">
        <v>8835957</v>
      </c>
      <c r="E742" s="5">
        <v>350000000000</v>
      </c>
      <c r="F742" s="6">
        <v>7.16</v>
      </c>
      <c r="G742" s="6">
        <v>0.81</v>
      </c>
      <c r="H742" s="6">
        <v>201.71299999999999</v>
      </c>
      <c r="I742" s="6">
        <v>-4.0449999999999999</v>
      </c>
      <c r="J742" s="7">
        <v>-1.966</v>
      </c>
      <c r="K742" s="6">
        <v>201.60300000000001</v>
      </c>
      <c r="L742" s="6">
        <v>-4.008</v>
      </c>
      <c r="M742" s="6">
        <v>-1.9490000000000001</v>
      </c>
      <c r="N742" s="6">
        <v>22.815999999999999</v>
      </c>
      <c r="O742" s="6">
        <v>0.30199999999999999</v>
      </c>
      <c r="P742" s="6">
        <v>0.17799999999999999</v>
      </c>
      <c r="Q742" s="6">
        <v>22.829000000000001</v>
      </c>
      <c r="R742" s="6">
        <v>0.30199999999999999</v>
      </c>
      <c r="S742" s="6">
        <v>0.17799999999999999</v>
      </c>
      <c r="T742" s="6">
        <v>7.4820000000000002</v>
      </c>
      <c r="U742" s="6">
        <v>0.84699999999999998</v>
      </c>
      <c r="V742" s="6">
        <v>238.00700000000001</v>
      </c>
      <c r="W742" s="6">
        <v>26.936</v>
      </c>
      <c r="X742" s="6">
        <v>0.35599999999999998</v>
      </c>
      <c r="Y742" s="6">
        <v>106.258</v>
      </c>
      <c r="Z742" s="6">
        <v>3636.7170000000001</v>
      </c>
      <c r="AA742" s="6">
        <v>3638.732</v>
      </c>
      <c r="AB742" s="6">
        <v>29.472999999999999</v>
      </c>
      <c r="AC742" s="6">
        <v>408.13499999999999</v>
      </c>
      <c r="AD742" s="6">
        <v>2108.8290000000002</v>
      </c>
      <c r="AE742" s="6">
        <v>2.0150000000000001</v>
      </c>
      <c r="AF742" s="6">
        <v>984.02200000000005</v>
      </c>
      <c r="AG742" s="3"/>
      <c r="AH742" s="6">
        <v>127985.82</v>
      </c>
      <c r="AI742" s="6">
        <v>1.6930000000000001</v>
      </c>
      <c r="AJ742" s="6">
        <v>1.7430000000000001</v>
      </c>
      <c r="AK742" s="6">
        <v>0.19700000000000001</v>
      </c>
      <c r="AL742" s="6">
        <v>133.34399999999999</v>
      </c>
      <c r="AM742" s="6">
        <v>15.090999999999999</v>
      </c>
      <c r="AN742" s="6">
        <v>26.234000000000002</v>
      </c>
      <c r="AO742" s="6">
        <v>26.234000000000002</v>
      </c>
      <c r="AP742" s="6">
        <v>-0.11</v>
      </c>
      <c r="AQ742" s="6">
        <v>-1.2E-2</v>
      </c>
      <c r="AR742" s="6">
        <v>42.87</v>
      </c>
      <c r="AS742" s="6">
        <v>4.8520000000000003</v>
      </c>
      <c r="AT742" s="6">
        <v>1.81</v>
      </c>
      <c r="AU742" s="6">
        <v>0.20499999999999999</v>
      </c>
      <c r="AV742" s="6">
        <v>51.984999999999999</v>
      </c>
      <c r="AW742" s="6">
        <v>5.883</v>
      </c>
      <c r="AX742" s="3"/>
      <c r="AY742" s="3"/>
      <c r="AZ742" s="6">
        <v>1130.877</v>
      </c>
      <c r="BA742" s="6">
        <v>0.47699999999999998</v>
      </c>
      <c r="BB742" s="6">
        <v>0.56699999999999995</v>
      </c>
      <c r="BC742" s="6">
        <v>0.498</v>
      </c>
      <c r="BD742" s="6">
        <v>0.05</v>
      </c>
      <c r="BE742" s="6">
        <v>0.311</v>
      </c>
      <c r="BF742" s="6">
        <v>0.245</v>
      </c>
      <c r="BG742" s="6">
        <v>0.16600000000000001</v>
      </c>
      <c r="BH742" s="6">
        <v>4.0000000000000001E-3</v>
      </c>
      <c r="BI742" s="6">
        <v>2.6120000000000001</v>
      </c>
      <c r="BJ742" s="6">
        <v>1.0409999999999999</v>
      </c>
      <c r="BK742" s="6">
        <v>0</v>
      </c>
      <c r="BL742" s="6">
        <v>0.189</v>
      </c>
      <c r="BM742" s="3"/>
      <c r="BN742" s="6">
        <v>0.44900000000000001</v>
      </c>
      <c r="BO742" s="6">
        <v>2.004</v>
      </c>
      <c r="BP742" s="6">
        <v>-2E-3</v>
      </c>
      <c r="BQ742" s="6">
        <v>0.44500000000000001</v>
      </c>
      <c r="BR742" s="3"/>
      <c r="BS742" s="6">
        <v>0.22800000000000001</v>
      </c>
      <c r="BT742" s="6">
        <v>2E-3</v>
      </c>
      <c r="BU742" s="6">
        <v>2E-3</v>
      </c>
      <c r="BV742" s="6">
        <v>3.0000000000000001E-3</v>
      </c>
      <c r="BW742" s="6">
        <v>0</v>
      </c>
      <c r="BX742" s="6">
        <v>231.8</v>
      </c>
      <c r="BY742" s="6">
        <v>231.8</v>
      </c>
      <c r="BZ742" s="6">
        <v>36.293999999999997</v>
      </c>
      <c r="CA742" s="6">
        <v>17.992999999999999</v>
      </c>
    </row>
    <row r="743" spans="1:79" x14ac:dyDescent="0.25">
      <c r="A743" s="4" t="s">
        <v>67</v>
      </c>
      <c r="B743" s="4">
        <v>2015</v>
      </c>
      <c r="C743" s="4" t="s">
        <v>68</v>
      </c>
      <c r="D743" s="5">
        <v>8916909</v>
      </c>
      <c r="E743" s="5">
        <v>370000000000</v>
      </c>
      <c r="F743" s="6">
        <v>7.16</v>
      </c>
      <c r="G743" s="6">
        <v>0.80300000000000005</v>
      </c>
      <c r="H743" s="6">
        <v>216.37700000000001</v>
      </c>
      <c r="I743" s="6">
        <v>14.664</v>
      </c>
      <c r="J743" s="7">
        <v>7.27</v>
      </c>
      <c r="K743" s="6">
        <v>216.267</v>
      </c>
      <c r="L743" s="6">
        <v>14.664</v>
      </c>
      <c r="M743" s="6">
        <v>7.274</v>
      </c>
      <c r="N743" s="6">
        <v>24.254000000000001</v>
      </c>
      <c r="O743" s="6">
        <v>0.313</v>
      </c>
      <c r="P743" s="6">
        <v>0.17599999999999999</v>
      </c>
      <c r="Q743" s="6">
        <v>24.265999999999998</v>
      </c>
      <c r="R743" s="6">
        <v>0.313</v>
      </c>
      <c r="S743" s="6">
        <v>0.17599999999999999</v>
      </c>
      <c r="T743" s="6">
        <v>6.5030000000000001</v>
      </c>
      <c r="U743" s="6">
        <v>0.72899999999999998</v>
      </c>
      <c r="V743" s="6">
        <v>241.85400000000001</v>
      </c>
      <c r="W743" s="6">
        <v>27.123000000000001</v>
      </c>
      <c r="X743" s="6">
        <v>0.35</v>
      </c>
      <c r="Y743" s="6">
        <v>113.41800000000001</v>
      </c>
      <c r="Z743" s="6">
        <v>3853.0940000000001</v>
      </c>
      <c r="AA743" s="6">
        <v>3854.9989999999998</v>
      </c>
      <c r="AB743" s="6">
        <v>35.976999999999997</v>
      </c>
      <c r="AC743" s="6">
        <v>409.93599999999998</v>
      </c>
      <c r="AD743" s="6">
        <v>2242.9839999999999</v>
      </c>
      <c r="AE743" s="6">
        <v>1.905</v>
      </c>
      <c r="AF743" s="6">
        <v>1050.779</v>
      </c>
      <c r="AG743" s="3"/>
      <c r="AH743" s="6">
        <v>137896.34400000001</v>
      </c>
      <c r="AI743" s="6">
        <v>1.778</v>
      </c>
      <c r="AJ743" s="6">
        <v>1.802</v>
      </c>
      <c r="AK743" s="6">
        <v>0.20200000000000001</v>
      </c>
      <c r="AL743" s="6">
        <v>134.155</v>
      </c>
      <c r="AM743" s="6">
        <v>15.045</v>
      </c>
      <c r="AN743" s="6">
        <v>27.501000000000001</v>
      </c>
      <c r="AO743" s="6">
        <v>27.501000000000001</v>
      </c>
      <c r="AP743" s="6">
        <v>-0.11</v>
      </c>
      <c r="AQ743" s="6">
        <v>-1.2E-2</v>
      </c>
      <c r="AR743" s="6">
        <v>45.71</v>
      </c>
      <c r="AS743" s="6">
        <v>5.1260000000000003</v>
      </c>
      <c r="AT743" s="6">
        <v>1.77</v>
      </c>
      <c r="AU743" s="6">
        <v>0.19800000000000001</v>
      </c>
      <c r="AV743" s="6">
        <v>66.757000000000005</v>
      </c>
      <c r="AW743" s="6">
        <v>7.4870000000000001</v>
      </c>
      <c r="AX743" s="3"/>
      <c r="AY743" s="3"/>
      <c r="AZ743" s="6">
        <v>1229.6089999999999</v>
      </c>
      <c r="BA743" s="6">
        <v>0.496</v>
      </c>
      <c r="BB743" s="6">
        <v>0.60899999999999999</v>
      </c>
      <c r="BC743" s="6">
        <v>0.52800000000000002</v>
      </c>
      <c r="BD743" s="6">
        <v>4.3999999999999997E-2</v>
      </c>
      <c r="BE743" s="6">
        <v>0.31900000000000001</v>
      </c>
      <c r="BF743" s="6">
        <v>0.254</v>
      </c>
      <c r="BG743" s="6">
        <v>0.17299999999999999</v>
      </c>
      <c r="BH743" s="6">
        <v>5.0000000000000001E-3</v>
      </c>
      <c r="BI743" s="6">
        <v>2.5609999999999999</v>
      </c>
      <c r="BJ743" s="6">
        <v>1.0720000000000001</v>
      </c>
      <c r="BK743" s="6">
        <v>0</v>
      </c>
      <c r="BL743" s="6">
        <v>0.19700000000000001</v>
      </c>
      <c r="BM743" s="3"/>
      <c r="BN743" s="6">
        <v>0.47</v>
      </c>
      <c r="BO743" s="6">
        <v>1.976</v>
      </c>
      <c r="BP743" s="6">
        <v>-2E-3</v>
      </c>
      <c r="BQ743" s="6">
        <v>0.56000000000000005</v>
      </c>
      <c r="BR743" s="3"/>
      <c r="BS743" s="6">
        <v>0.23400000000000001</v>
      </c>
      <c r="BT743" s="6">
        <v>2E-3</v>
      </c>
      <c r="BU743" s="6">
        <v>2E-3</v>
      </c>
      <c r="BV743" s="6">
        <v>3.0000000000000001E-3</v>
      </c>
      <c r="BW743" s="6">
        <v>0</v>
      </c>
      <c r="BX743" s="6">
        <v>245.22</v>
      </c>
      <c r="BY743" s="6">
        <v>245.22</v>
      </c>
      <c r="BZ743" s="6">
        <v>25.475999999999999</v>
      </c>
      <c r="CA743" s="6">
        <v>11.773999999999999</v>
      </c>
    </row>
    <row r="744" spans="1:79" x14ac:dyDescent="0.25">
      <c r="A744" s="4" t="s">
        <v>67</v>
      </c>
      <c r="B744" s="4">
        <v>2016</v>
      </c>
      <c r="C744" s="4" t="s">
        <v>68</v>
      </c>
      <c r="D744" s="5">
        <v>8994266</v>
      </c>
      <c r="E744" s="5">
        <v>340000000000</v>
      </c>
      <c r="F744" s="6">
        <v>5.9029999999999996</v>
      </c>
      <c r="G744" s="6">
        <v>0.65600000000000003</v>
      </c>
      <c r="H744" s="6">
        <v>212.34399999999999</v>
      </c>
      <c r="I744" s="6">
        <v>-4.0330000000000004</v>
      </c>
      <c r="J744" s="7">
        <v>-1.8640000000000001</v>
      </c>
      <c r="K744" s="6">
        <v>212.27099999999999</v>
      </c>
      <c r="L744" s="6">
        <v>-3.996</v>
      </c>
      <c r="M744" s="6">
        <v>-1.8480000000000001</v>
      </c>
      <c r="N744" s="6">
        <v>23.600999999999999</v>
      </c>
      <c r="O744" s="6">
        <v>0.29899999999999999</v>
      </c>
      <c r="P744" s="6">
        <v>0.16600000000000001</v>
      </c>
      <c r="Q744" s="6">
        <v>23.609000000000002</v>
      </c>
      <c r="R744" s="6">
        <v>0.29899999999999999</v>
      </c>
      <c r="S744" s="6">
        <v>0.16600000000000001</v>
      </c>
      <c r="T744" s="6">
        <v>6.98</v>
      </c>
      <c r="U744" s="6">
        <v>0.77600000000000002</v>
      </c>
      <c r="V744" s="6">
        <v>241.251</v>
      </c>
      <c r="W744" s="6">
        <v>26.823</v>
      </c>
      <c r="X744" s="6">
        <v>0.34</v>
      </c>
      <c r="Y744" s="6">
        <v>119.32</v>
      </c>
      <c r="Z744" s="6">
        <v>4065.4380000000001</v>
      </c>
      <c r="AA744" s="6">
        <v>4067.27</v>
      </c>
      <c r="AB744" s="6">
        <v>42.957000000000001</v>
      </c>
      <c r="AC744" s="6">
        <v>411.40300000000002</v>
      </c>
      <c r="AD744" s="6">
        <v>2377.8960000000002</v>
      </c>
      <c r="AE744" s="6">
        <v>1.8320000000000001</v>
      </c>
      <c r="AF744" s="6">
        <v>1113.8620000000001</v>
      </c>
      <c r="AG744" s="3"/>
      <c r="AH744" s="6">
        <v>142115.266</v>
      </c>
      <c r="AI744" s="6">
        <v>1.802</v>
      </c>
      <c r="AJ744" s="6">
        <v>1.4670000000000001</v>
      </c>
      <c r="AK744" s="6">
        <v>0.16300000000000001</v>
      </c>
      <c r="AL744" s="6">
        <v>134.91200000000001</v>
      </c>
      <c r="AM744" s="6">
        <v>15</v>
      </c>
      <c r="AN744" s="6">
        <v>28.12</v>
      </c>
      <c r="AO744" s="6">
        <v>28.12</v>
      </c>
      <c r="AP744" s="6">
        <v>-7.2999999999999995E-2</v>
      </c>
      <c r="AQ744" s="6">
        <v>-8.0000000000000002E-3</v>
      </c>
      <c r="AR744" s="6">
        <v>47.36</v>
      </c>
      <c r="AS744" s="6">
        <v>5.266</v>
      </c>
      <c r="AT744" s="6">
        <v>1.87</v>
      </c>
      <c r="AU744" s="6">
        <v>0.20799999999999999</v>
      </c>
      <c r="AV744" s="6">
        <v>63.082999999999998</v>
      </c>
      <c r="AW744" s="6">
        <v>7.0140000000000002</v>
      </c>
      <c r="AX744" s="3"/>
      <c r="AY744" s="3"/>
      <c r="AZ744" s="6">
        <v>1278.223</v>
      </c>
      <c r="BA744" s="6">
        <v>0.39700000000000002</v>
      </c>
      <c r="BB744" s="6">
        <v>0.59799999999999998</v>
      </c>
      <c r="BC744" s="6">
        <v>0.53</v>
      </c>
      <c r="BD744" s="6">
        <v>4.9000000000000002E-2</v>
      </c>
      <c r="BE744" s="6">
        <v>0.32200000000000001</v>
      </c>
      <c r="BF744" s="6">
        <v>0.26200000000000001</v>
      </c>
      <c r="BG744" s="6">
        <v>0.17899999999999999</v>
      </c>
      <c r="BH744" s="6">
        <v>6.0000000000000001E-3</v>
      </c>
      <c r="BI744" s="6">
        <v>2.5110000000000001</v>
      </c>
      <c r="BJ744" s="6">
        <v>1.1000000000000001</v>
      </c>
      <c r="BK744" s="6">
        <v>0</v>
      </c>
      <c r="BL744" s="6">
        <v>0.20399999999999999</v>
      </c>
      <c r="BM744" s="3"/>
      <c r="BN744" s="6">
        <v>0.38800000000000001</v>
      </c>
      <c r="BO744" s="6">
        <v>1.9350000000000001</v>
      </c>
      <c r="BP744" s="6">
        <v>-2E-3</v>
      </c>
      <c r="BQ744" s="6">
        <v>0.52500000000000002</v>
      </c>
      <c r="BR744" s="3"/>
      <c r="BS744" s="6">
        <v>0.23899999999999999</v>
      </c>
      <c r="BT744" s="6">
        <v>2E-3</v>
      </c>
      <c r="BU744" s="6">
        <v>2E-3</v>
      </c>
      <c r="BV744" s="6">
        <v>4.0000000000000001E-3</v>
      </c>
      <c r="BW744" s="6">
        <v>0</v>
      </c>
      <c r="BX744" s="6">
        <v>252.92</v>
      </c>
      <c r="BY744" s="6">
        <v>252.92</v>
      </c>
      <c r="BZ744" s="6">
        <v>28.907</v>
      </c>
      <c r="CA744" s="6">
        <v>13.613</v>
      </c>
    </row>
    <row r="745" spans="1:79" x14ac:dyDescent="0.25">
      <c r="A745" s="4" t="s">
        <v>67</v>
      </c>
      <c r="B745" s="4">
        <v>2017</v>
      </c>
      <c r="C745" s="4" t="s">
        <v>68</v>
      </c>
      <c r="D745" s="5">
        <v>9068297</v>
      </c>
      <c r="E745" s="5">
        <v>350000000000</v>
      </c>
      <c r="F745" s="6">
        <v>6.077</v>
      </c>
      <c r="G745" s="6">
        <v>0.67</v>
      </c>
      <c r="H745" s="6">
        <v>214.15600000000001</v>
      </c>
      <c r="I745" s="6">
        <v>1.8120000000000001</v>
      </c>
      <c r="J745" s="7">
        <v>0.85299999999999998</v>
      </c>
      <c r="K745" s="6">
        <v>214.083</v>
      </c>
      <c r="L745" s="6">
        <v>1.8120000000000001</v>
      </c>
      <c r="M745" s="6">
        <v>0.85299999999999998</v>
      </c>
      <c r="N745" s="6">
        <v>23.608000000000001</v>
      </c>
      <c r="O745" s="6">
        <v>0.29499999999999998</v>
      </c>
      <c r="P745" s="6">
        <v>0.17399999999999999</v>
      </c>
      <c r="Q745" s="6">
        <v>23.616</v>
      </c>
      <c r="R745" s="6">
        <v>0.29499999999999998</v>
      </c>
      <c r="S745" s="6">
        <v>0.17399999999999999</v>
      </c>
      <c r="T745" s="6">
        <v>8.0739999999999998</v>
      </c>
      <c r="U745" s="6">
        <v>0.89</v>
      </c>
      <c r="V745" s="6">
        <v>217.47900000000001</v>
      </c>
      <c r="W745" s="6">
        <v>23.981999999999999</v>
      </c>
      <c r="X745" s="6">
        <v>0.29899999999999999</v>
      </c>
      <c r="Y745" s="6">
        <v>125.39700000000001</v>
      </c>
      <c r="Z745" s="6">
        <v>4279.5940000000001</v>
      </c>
      <c r="AA745" s="6">
        <v>4281.3530000000001</v>
      </c>
      <c r="AB745" s="6">
        <v>51.03</v>
      </c>
      <c r="AC745" s="6">
        <v>413.03699999999998</v>
      </c>
      <c r="AD745" s="6">
        <v>2513.7979999999998</v>
      </c>
      <c r="AE745" s="6">
        <v>1.7589999999999999</v>
      </c>
      <c r="AF745" s="6">
        <v>1176.3320000000001</v>
      </c>
      <c r="AG745" s="3"/>
      <c r="AH745" s="6">
        <v>135601.266</v>
      </c>
      <c r="AI745" s="6">
        <v>1.6930000000000001</v>
      </c>
      <c r="AJ745" s="6">
        <v>1.6339999999999999</v>
      </c>
      <c r="AK745" s="6">
        <v>0.18</v>
      </c>
      <c r="AL745" s="6">
        <v>135.90100000000001</v>
      </c>
      <c r="AM745" s="6">
        <v>14.986000000000001</v>
      </c>
      <c r="AN745" s="6">
        <v>27.423999999999999</v>
      </c>
      <c r="AO745" s="6">
        <v>27.423999999999999</v>
      </c>
      <c r="AP745" s="6">
        <v>-7.2999999999999995E-2</v>
      </c>
      <c r="AQ745" s="6">
        <v>-8.0000000000000002E-3</v>
      </c>
      <c r="AR745" s="6">
        <v>46.9</v>
      </c>
      <c r="AS745" s="6">
        <v>5.1719999999999997</v>
      </c>
      <c r="AT745" s="6">
        <v>2.0299999999999998</v>
      </c>
      <c r="AU745" s="6">
        <v>0.224</v>
      </c>
      <c r="AV745" s="6">
        <v>62.47</v>
      </c>
      <c r="AW745" s="6">
        <v>6.8890000000000002</v>
      </c>
      <c r="AX745" s="3"/>
      <c r="AY745" s="3"/>
      <c r="AZ745" s="6">
        <v>1229.672</v>
      </c>
      <c r="BA745" s="6">
        <v>0.40300000000000002</v>
      </c>
      <c r="BB745" s="6">
        <v>0.59299999999999997</v>
      </c>
      <c r="BC745" s="6">
        <v>0.53</v>
      </c>
      <c r="BD745" s="6">
        <v>5.6000000000000001E-2</v>
      </c>
      <c r="BE745" s="6">
        <v>0.32500000000000001</v>
      </c>
      <c r="BF745" s="6">
        <v>0.26900000000000002</v>
      </c>
      <c r="BG745" s="6">
        <v>0.185</v>
      </c>
      <c r="BH745" s="6">
        <v>7.0000000000000001E-3</v>
      </c>
      <c r="BI745" s="6">
        <v>2.4620000000000002</v>
      </c>
      <c r="BJ745" s="6">
        <v>1.125</v>
      </c>
      <c r="BK745" s="6">
        <v>0</v>
      </c>
      <c r="BL745" s="6">
        <v>0.21099999999999999</v>
      </c>
      <c r="BM745" s="3"/>
      <c r="BN745" s="6">
        <v>0.41699999999999998</v>
      </c>
      <c r="BO745" s="6">
        <v>1.9019999999999999</v>
      </c>
      <c r="BP745" s="6">
        <v>-2E-3</v>
      </c>
      <c r="BQ745" s="6">
        <v>0.51</v>
      </c>
      <c r="BR745" s="3"/>
      <c r="BS745" s="6">
        <v>0.245</v>
      </c>
      <c r="BT745" s="6">
        <v>2E-3</v>
      </c>
      <c r="BU745" s="6">
        <v>2E-3</v>
      </c>
      <c r="BV745" s="6">
        <v>4.0000000000000001E-3</v>
      </c>
      <c r="BW745" s="6">
        <v>0</v>
      </c>
      <c r="BX745" s="6">
        <v>248.69</v>
      </c>
      <c r="BY745" s="6">
        <v>248.69</v>
      </c>
      <c r="BZ745" s="6">
        <v>3.323</v>
      </c>
      <c r="CA745" s="6">
        <v>1.552</v>
      </c>
    </row>
    <row r="746" spans="1:79" x14ac:dyDescent="0.25">
      <c r="A746" s="4" t="s">
        <v>67</v>
      </c>
      <c r="B746" s="4">
        <v>2018</v>
      </c>
      <c r="C746" s="4" t="s">
        <v>68</v>
      </c>
      <c r="D746" s="5">
        <v>9140172</v>
      </c>
      <c r="E746" s="5">
        <v>380000000000</v>
      </c>
      <c r="F746" s="6">
        <v>5.6929999999999996</v>
      </c>
      <c r="G746" s="6">
        <v>0.623</v>
      </c>
      <c r="H746" s="6">
        <v>210.21799999999999</v>
      </c>
      <c r="I746" s="6">
        <v>-3.9380000000000002</v>
      </c>
      <c r="J746" s="7">
        <v>-1.839</v>
      </c>
      <c r="K746" s="6">
        <v>210.14500000000001</v>
      </c>
      <c r="L746" s="6">
        <v>-3.9380000000000002</v>
      </c>
      <c r="M746" s="6">
        <v>-1.839</v>
      </c>
      <c r="N746" s="6">
        <v>22.991</v>
      </c>
      <c r="O746" s="6">
        <v>0.28599999999999998</v>
      </c>
      <c r="P746" s="6">
        <v>0.17299999999999999</v>
      </c>
      <c r="Q746" s="6">
        <v>22.998999999999999</v>
      </c>
      <c r="R746" s="6">
        <v>0.28599999999999998</v>
      </c>
      <c r="S746" s="6">
        <v>0.17299999999999999</v>
      </c>
      <c r="T746" s="6">
        <v>7.282</v>
      </c>
      <c r="U746" s="6">
        <v>0.79700000000000004</v>
      </c>
      <c r="V746" s="6">
        <v>215.64099999999999</v>
      </c>
      <c r="W746" s="6">
        <v>23.593</v>
      </c>
      <c r="X746" s="6">
        <v>0.29299999999999998</v>
      </c>
      <c r="Y746" s="6">
        <v>131.09</v>
      </c>
      <c r="Z746" s="6">
        <v>4489.8119999999999</v>
      </c>
      <c r="AA746" s="6">
        <v>4491.4979999999996</v>
      </c>
      <c r="AB746" s="6">
        <v>58.311999999999998</v>
      </c>
      <c r="AC746" s="6">
        <v>414.67099999999999</v>
      </c>
      <c r="AD746" s="6">
        <v>2647.364</v>
      </c>
      <c r="AE746" s="6">
        <v>1.6850000000000001</v>
      </c>
      <c r="AF746" s="6">
        <v>1238.376</v>
      </c>
      <c r="AG746" s="3"/>
      <c r="AH746" s="6">
        <v>132789.17199999999</v>
      </c>
      <c r="AI746" s="6">
        <v>1.6519999999999999</v>
      </c>
      <c r="AJ746" s="6">
        <v>1.6339999999999999</v>
      </c>
      <c r="AK746" s="6">
        <v>0.17899999999999999</v>
      </c>
      <c r="AL746" s="6">
        <v>133.566</v>
      </c>
      <c r="AM746" s="6">
        <v>14.613</v>
      </c>
      <c r="AN746" s="6">
        <v>25.096</v>
      </c>
      <c r="AO746" s="6">
        <v>25.096</v>
      </c>
      <c r="AP746" s="6">
        <v>-7.2999999999999995E-2</v>
      </c>
      <c r="AQ746" s="6">
        <v>-8.0000000000000002E-3</v>
      </c>
      <c r="AR746" s="6">
        <v>47.46</v>
      </c>
      <c r="AS746" s="6">
        <v>5.1920000000000002</v>
      </c>
      <c r="AT746" s="6">
        <v>1.96</v>
      </c>
      <c r="AU746" s="6">
        <v>0.214</v>
      </c>
      <c r="AV746" s="6">
        <v>62.043999999999997</v>
      </c>
      <c r="AW746" s="6">
        <v>6.7880000000000003</v>
      </c>
      <c r="AX746" s="3"/>
      <c r="AY746" s="3"/>
      <c r="AZ746" s="6">
        <v>1213.7159999999999</v>
      </c>
      <c r="BA746" s="6">
        <v>0.36299999999999999</v>
      </c>
      <c r="BB746" s="6">
        <v>0.57099999999999995</v>
      </c>
      <c r="BC746" s="6">
        <v>0.51200000000000001</v>
      </c>
      <c r="BD746" s="6">
        <v>4.9000000000000002E-2</v>
      </c>
      <c r="BE746" s="6">
        <v>0.32700000000000001</v>
      </c>
      <c r="BF746" s="6">
        <v>0.27600000000000002</v>
      </c>
      <c r="BG746" s="6">
        <v>0.191</v>
      </c>
      <c r="BH746" s="6">
        <v>8.0000000000000002E-3</v>
      </c>
      <c r="BI746" s="6">
        <v>2.4119999999999999</v>
      </c>
      <c r="BJ746" s="6">
        <v>1.1459999999999999</v>
      </c>
      <c r="BK746" s="6">
        <v>0</v>
      </c>
      <c r="BL746" s="6">
        <v>0.217</v>
      </c>
      <c r="BM746" s="3"/>
      <c r="BN746" s="6">
        <v>0.39600000000000002</v>
      </c>
      <c r="BO746" s="6">
        <v>1.774</v>
      </c>
      <c r="BP746" s="6">
        <v>-2E-3</v>
      </c>
      <c r="BQ746" s="6">
        <v>0.50600000000000001</v>
      </c>
      <c r="BR746" s="3"/>
      <c r="BS746" s="6">
        <v>0.25</v>
      </c>
      <c r="BT746" s="6">
        <v>2E-3</v>
      </c>
      <c r="BU746" s="6">
        <v>2E-3</v>
      </c>
      <c r="BV746" s="6">
        <v>4.0000000000000001E-3</v>
      </c>
      <c r="BW746" s="6">
        <v>0</v>
      </c>
      <c r="BX746" s="6">
        <v>229.38</v>
      </c>
      <c r="BY746" s="6">
        <v>229.38</v>
      </c>
      <c r="BZ746" s="6">
        <v>5.4219999999999997</v>
      </c>
      <c r="CA746" s="6">
        <v>2.5790000000000002</v>
      </c>
    </row>
    <row r="747" spans="1:79" x14ac:dyDescent="0.25">
      <c r="A747" s="4" t="s">
        <v>67</v>
      </c>
      <c r="B747" s="4">
        <v>2019</v>
      </c>
      <c r="C747" s="4" t="s">
        <v>68</v>
      </c>
      <c r="D747" s="5">
        <v>9211660</v>
      </c>
      <c r="E747" s="5">
        <v>400000000000</v>
      </c>
      <c r="F747" s="6">
        <v>5.7279999999999998</v>
      </c>
      <c r="G747" s="6">
        <v>0.622</v>
      </c>
      <c r="H747" s="6">
        <v>208.49600000000001</v>
      </c>
      <c r="I747" s="6">
        <v>-1.7230000000000001</v>
      </c>
      <c r="J747" s="7">
        <v>-0.81899999999999995</v>
      </c>
      <c r="K747" s="6">
        <v>208.459</v>
      </c>
      <c r="L747" s="6">
        <v>-1.6859999999999999</v>
      </c>
      <c r="M747" s="6">
        <v>-0.80200000000000005</v>
      </c>
      <c r="N747" s="6">
        <v>22.63</v>
      </c>
      <c r="O747" s="8">
        <f>AVERAGE($O$728:$O$746)</f>
        <v>0.38089473684210517</v>
      </c>
      <c r="P747" s="6">
        <v>0.16800000000000001</v>
      </c>
      <c r="Q747" s="6">
        <v>22.634</v>
      </c>
      <c r="R747" s="8">
        <f>AVERAGE($R$728:$R$746)</f>
        <v>0.38073684210526315</v>
      </c>
      <c r="S747" s="6">
        <v>0.16800000000000001</v>
      </c>
      <c r="T747" s="6">
        <v>7.4980000000000002</v>
      </c>
      <c r="U747" s="6">
        <v>0.81399999999999995</v>
      </c>
      <c r="V747" s="6">
        <v>196.751</v>
      </c>
      <c r="W747" s="6">
        <v>21.359000000000002</v>
      </c>
      <c r="X747" s="8">
        <f>AVERAGE($X$728:$X$746)</f>
        <v>0.433</v>
      </c>
      <c r="Y747" s="6">
        <v>136.81800000000001</v>
      </c>
      <c r="Z747" s="6">
        <v>4698.3090000000002</v>
      </c>
      <c r="AA747" s="6">
        <v>4699.9570000000003</v>
      </c>
      <c r="AB747" s="6">
        <v>65.81</v>
      </c>
      <c r="AC747" s="6">
        <v>416.30500000000001</v>
      </c>
      <c r="AD747" s="6">
        <v>2780.5039999999999</v>
      </c>
      <c r="AE747" s="6">
        <v>1.649</v>
      </c>
      <c r="AF747" s="6">
        <v>1298.8710000000001</v>
      </c>
      <c r="AG747" s="3"/>
      <c r="AH747" s="6">
        <v>134878.391</v>
      </c>
      <c r="AI747" s="8">
        <f>AVERAGE($AI$728:$AI$746)</f>
        <v>2.1834736842105258</v>
      </c>
      <c r="AJ747" s="6">
        <v>1.6339999999999999</v>
      </c>
      <c r="AK747" s="6">
        <v>0.17699999999999999</v>
      </c>
      <c r="AL747" s="6">
        <v>133.14099999999999</v>
      </c>
      <c r="AM747" s="6">
        <v>14.454000000000001</v>
      </c>
      <c r="AN747" s="6">
        <v>26.439</v>
      </c>
      <c r="AO747" s="6">
        <v>26.439</v>
      </c>
      <c r="AP747" s="6">
        <v>-3.6999999999999998E-2</v>
      </c>
      <c r="AQ747" s="6">
        <v>-4.0000000000000001E-3</v>
      </c>
      <c r="AR747" s="6">
        <v>49.8</v>
      </c>
      <c r="AS747" s="6">
        <v>5.4059999999999997</v>
      </c>
      <c r="AT747" s="6">
        <v>1.94</v>
      </c>
      <c r="AU747" s="6">
        <v>0.21099999999999999</v>
      </c>
      <c r="AV747" s="6">
        <v>60.494999999999997</v>
      </c>
      <c r="AW747" s="6">
        <v>6.5670000000000002</v>
      </c>
      <c r="AX747" s="3"/>
      <c r="AY747" s="3"/>
      <c r="AZ747" s="6">
        <v>1242.454</v>
      </c>
      <c r="BA747" s="6">
        <v>0.35399999999999998</v>
      </c>
      <c r="BB747" s="6">
        <v>0.56200000000000006</v>
      </c>
      <c r="BC747" s="6">
        <v>0.501</v>
      </c>
      <c r="BD747" s="6">
        <v>5.0999999999999997E-2</v>
      </c>
      <c r="BE747" s="6">
        <v>0.32800000000000001</v>
      </c>
      <c r="BF747" s="6">
        <v>0.28199999999999997</v>
      </c>
      <c r="BG747" s="6">
        <v>0.19600000000000001</v>
      </c>
      <c r="BH747" s="6">
        <v>8.0000000000000002E-3</v>
      </c>
      <c r="BI747" s="6">
        <v>2.3610000000000002</v>
      </c>
      <c r="BJ747" s="6">
        <v>1.165</v>
      </c>
      <c r="BK747" s="6">
        <v>0</v>
      </c>
      <c r="BL747" s="6">
        <v>0.223</v>
      </c>
      <c r="BM747" s="3"/>
      <c r="BN747" s="6">
        <v>0.372</v>
      </c>
      <c r="BO747" s="6">
        <v>1.7410000000000001</v>
      </c>
      <c r="BP747" s="6">
        <v>-1E-3</v>
      </c>
      <c r="BQ747" s="6">
        <v>0.49</v>
      </c>
      <c r="BR747" s="3"/>
      <c r="BS747" s="6">
        <v>0.255</v>
      </c>
      <c r="BT747" s="6">
        <v>2E-3</v>
      </c>
      <c r="BU747" s="6">
        <v>2E-3</v>
      </c>
      <c r="BV747" s="6">
        <v>4.0000000000000001E-3</v>
      </c>
      <c r="BW747" s="6">
        <v>0</v>
      </c>
      <c r="BX747" s="6">
        <v>243.55</v>
      </c>
      <c r="BY747" s="6">
        <v>243.55</v>
      </c>
      <c r="BZ747" s="6">
        <v>-11.744999999999999</v>
      </c>
      <c r="CA747" s="6">
        <v>-5.633</v>
      </c>
    </row>
    <row r="748" spans="1:79" x14ac:dyDescent="0.25">
      <c r="A748" s="4" t="s">
        <v>67</v>
      </c>
      <c r="B748" s="4">
        <v>2020</v>
      </c>
      <c r="C748" s="4" t="s">
        <v>68</v>
      </c>
      <c r="D748" s="5">
        <v>9287286</v>
      </c>
      <c r="E748" s="5">
        <v>350000000000</v>
      </c>
      <c r="F748" s="6">
        <v>5.7279999999999998</v>
      </c>
      <c r="G748" s="6">
        <v>0.61699999999999999</v>
      </c>
      <c r="H748" s="6">
        <v>199.084</v>
      </c>
      <c r="I748" s="6">
        <v>-9.4109999999999996</v>
      </c>
      <c r="J748" s="7">
        <v>-4.5140000000000002</v>
      </c>
      <c r="K748" s="6">
        <v>199.048</v>
      </c>
      <c r="L748" s="6">
        <v>-9.4109999999999996</v>
      </c>
      <c r="M748" s="6">
        <v>-4.5149999999999997</v>
      </c>
      <c r="N748" s="6">
        <v>21.431999999999999</v>
      </c>
      <c r="O748" s="8">
        <f t="shared" ref="O748:O749" si="137">AVERAGE($O$728:$O$746)</f>
        <v>0.38089473684210517</v>
      </c>
      <c r="P748" s="6">
        <v>0.17</v>
      </c>
      <c r="Q748" s="6">
        <v>21.436</v>
      </c>
      <c r="R748" s="8">
        <f t="shared" ref="R748:R749" si="138">AVERAGE($R$728:$R$746)</f>
        <v>0.38073684210526315</v>
      </c>
      <c r="S748" s="6">
        <v>0.17</v>
      </c>
      <c r="T748" s="6">
        <v>7.1689999999999996</v>
      </c>
      <c r="U748" s="6">
        <v>0.77200000000000002</v>
      </c>
      <c r="V748" s="6">
        <v>184.33500000000001</v>
      </c>
      <c r="W748" s="6">
        <v>19.847999999999999</v>
      </c>
      <c r="X748" s="8">
        <f t="shared" ref="X748:X749" si="139">AVERAGE($X$728:$X$746)</f>
        <v>0.433</v>
      </c>
      <c r="Y748" s="6">
        <v>142.54599999999999</v>
      </c>
      <c r="Z748" s="6">
        <v>4897.393</v>
      </c>
      <c r="AA748" s="6">
        <v>4899.0050000000001</v>
      </c>
      <c r="AB748" s="6">
        <v>72.978999999999999</v>
      </c>
      <c r="AC748" s="6">
        <v>417.93900000000002</v>
      </c>
      <c r="AD748" s="6">
        <v>2911.087</v>
      </c>
      <c r="AE748" s="6">
        <v>1.6120000000000001</v>
      </c>
      <c r="AF748" s="6">
        <v>1352.8420000000001</v>
      </c>
      <c r="AG748" s="3"/>
      <c r="AH748" s="6">
        <v>126073.656</v>
      </c>
      <c r="AI748" s="8">
        <f t="shared" ref="AI748:AI749" si="140">AVERAGE($AI$728:$AI$746)</f>
        <v>2.1834736842105258</v>
      </c>
      <c r="AJ748" s="6">
        <v>1.6339999999999999</v>
      </c>
      <c r="AK748" s="6">
        <v>0.17599999999999999</v>
      </c>
      <c r="AL748" s="6">
        <v>130.583</v>
      </c>
      <c r="AM748" s="6">
        <v>14.06</v>
      </c>
      <c r="AN748" s="8">
        <f>AVERAGE($AN$728:$AN$747)</f>
        <v>29.108949999999993</v>
      </c>
      <c r="AO748" s="8">
        <f>AVERAGE($AO$728:$AO$747)</f>
        <v>29.108949999999993</v>
      </c>
      <c r="AP748" s="6">
        <v>-3.6999999999999998E-2</v>
      </c>
      <c r="AQ748" s="6">
        <v>-4.0000000000000001E-3</v>
      </c>
      <c r="AR748" s="8">
        <f>AVERAGE($AR$728:$AR$747)</f>
        <v>36.381</v>
      </c>
      <c r="AS748" s="8">
        <f>AVERAGE($AS$728:$AS$747)</f>
        <v>5.6152500000000005</v>
      </c>
      <c r="AT748" s="8">
        <f>AVERAGE($AT$728:$AT$747)</f>
        <v>1.5089999999999999</v>
      </c>
      <c r="AU748" s="8">
        <f>AVERAGE($AU$728:$AU$747)</f>
        <v>0.2334</v>
      </c>
      <c r="AV748" s="6">
        <v>53.970999999999997</v>
      </c>
      <c r="AW748" s="6">
        <v>5.8109999999999999</v>
      </c>
      <c r="AX748" s="3"/>
      <c r="AY748" s="3"/>
      <c r="AZ748" s="6">
        <v>1170.8820000000001</v>
      </c>
      <c r="BA748" s="6">
        <v>0.35</v>
      </c>
      <c r="BB748" s="6">
        <v>0.56499999999999995</v>
      </c>
      <c r="BC748" s="6">
        <v>0.50600000000000001</v>
      </c>
      <c r="BD748" s="6">
        <v>5.0999999999999997E-2</v>
      </c>
      <c r="BE748" s="6">
        <v>0.32800000000000001</v>
      </c>
      <c r="BF748" s="6">
        <v>0.28799999999999998</v>
      </c>
      <c r="BG748" s="6">
        <v>0.20100000000000001</v>
      </c>
      <c r="BH748" s="6">
        <v>8.9999999999999993E-3</v>
      </c>
      <c r="BI748" s="6">
        <v>2.3170000000000002</v>
      </c>
      <c r="BJ748" s="6">
        <v>1.1830000000000001</v>
      </c>
      <c r="BK748" s="6">
        <v>0</v>
      </c>
      <c r="BL748" s="6">
        <v>0.22800000000000001</v>
      </c>
      <c r="BM748" s="3"/>
      <c r="BN748" s="6">
        <v>0.40100000000000002</v>
      </c>
      <c r="BO748" s="6">
        <v>1.728</v>
      </c>
      <c r="BP748" s="6">
        <v>-1E-3</v>
      </c>
      <c r="BQ748" s="6">
        <v>0.48199999999999998</v>
      </c>
      <c r="BR748" s="3"/>
      <c r="BS748" s="6">
        <v>0.26</v>
      </c>
      <c r="BT748" s="6">
        <v>2E-3</v>
      </c>
      <c r="BU748" s="6">
        <v>2E-3</v>
      </c>
      <c r="BV748" s="6">
        <v>4.0000000000000001E-3</v>
      </c>
      <c r="BW748" s="6">
        <v>0</v>
      </c>
      <c r="BX748" s="8">
        <f>AVERAGE($BX$728:$BX$747)</f>
        <v>190.37100000000001</v>
      </c>
      <c r="BY748" s="8">
        <f>AVERAGE($BY$728:$BY$747)</f>
        <v>190.37100000000001</v>
      </c>
      <c r="BZ748" s="6">
        <v>-14.75</v>
      </c>
      <c r="CA748" s="6">
        <v>-7.4089999999999998</v>
      </c>
    </row>
    <row r="749" spans="1:79" x14ac:dyDescent="0.25">
      <c r="A749" s="4" t="s">
        <v>67</v>
      </c>
      <c r="B749" s="4">
        <v>2021</v>
      </c>
      <c r="C749" s="4" t="s">
        <v>68</v>
      </c>
      <c r="D749" s="5">
        <v>9365149</v>
      </c>
      <c r="E749" s="5">
        <v>415000000000</v>
      </c>
      <c r="F749" s="6">
        <v>5.7279999999999998</v>
      </c>
      <c r="G749" s="6">
        <v>0.61199999999999999</v>
      </c>
      <c r="H749" s="6">
        <v>204.08699999999999</v>
      </c>
      <c r="I749" s="6">
        <v>5.0019999999999998</v>
      </c>
      <c r="J749" s="7">
        <v>2.5129999999999999</v>
      </c>
      <c r="K749" s="6">
        <v>204.05</v>
      </c>
      <c r="L749" s="6">
        <v>5.0019999999999998</v>
      </c>
      <c r="M749" s="6">
        <v>2.5129999999999999</v>
      </c>
      <c r="N749" s="6">
        <v>21.788</v>
      </c>
      <c r="O749" s="8">
        <f t="shared" si="137"/>
        <v>0.38089473684210517</v>
      </c>
      <c r="P749" s="6">
        <v>0.156</v>
      </c>
      <c r="Q749" s="6">
        <v>21.792000000000002</v>
      </c>
      <c r="R749" s="8">
        <f t="shared" si="138"/>
        <v>0.38073684210526315</v>
      </c>
      <c r="S749" s="6">
        <v>0.156</v>
      </c>
      <c r="T749" s="6">
        <v>6.6950000000000003</v>
      </c>
      <c r="U749" s="6">
        <v>0.71499999999999997</v>
      </c>
      <c r="V749" s="8">
        <f>AVERAGE(V728:V748)</f>
        <v>185.10319047619049</v>
      </c>
      <c r="W749" s="8">
        <f>AVERAGE(W728:W748)</f>
        <v>27.518761904761899</v>
      </c>
      <c r="X749" s="8">
        <f t="shared" si="139"/>
        <v>0.433</v>
      </c>
      <c r="Y749" s="6">
        <v>148.274</v>
      </c>
      <c r="Z749" s="6">
        <v>5101.4790000000003</v>
      </c>
      <c r="AA749" s="6">
        <v>5103.0550000000003</v>
      </c>
      <c r="AB749" s="6">
        <v>79.674000000000007</v>
      </c>
      <c r="AC749" s="6">
        <v>419.57299999999998</v>
      </c>
      <c r="AD749" s="6">
        <v>3041.2739999999999</v>
      </c>
      <c r="AE749" s="6">
        <v>1.5760000000000001</v>
      </c>
      <c r="AF749" s="6">
        <v>1412.684</v>
      </c>
      <c r="AG749" s="3"/>
      <c r="AH749" s="6">
        <v>139828.766</v>
      </c>
      <c r="AI749" s="8">
        <f t="shared" si="140"/>
        <v>2.1834736842105258</v>
      </c>
      <c r="AJ749" s="6">
        <v>1.6339999999999999</v>
      </c>
      <c r="AK749" s="6">
        <v>0.17399999999999999</v>
      </c>
      <c r="AL749" s="6">
        <v>130.18700000000001</v>
      </c>
      <c r="AM749" s="6">
        <v>13.901</v>
      </c>
      <c r="AN749" s="8">
        <f>AVERAGE($AN$728:$AN$747)</f>
        <v>29.108949999999993</v>
      </c>
      <c r="AO749" s="8">
        <f>AVERAGE($AO$728:$AO$747)</f>
        <v>29.108949999999993</v>
      </c>
      <c r="AP749" s="6">
        <v>-3.6999999999999998E-2</v>
      </c>
      <c r="AQ749" s="6">
        <v>-4.0000000000000001E-3</v>
      </c>
      <c r="AR749" s="8">
        <f>AVERAGE($AR$728:$AR$747)</f>
        <v>36.381</v>
      </c>
      <c r="AS749" s="8">
        <f>AVERAGE($AS$728:$AS$747)</f>
        <v>5.6152500000000005</v>
      </c>
      <c r="AT749" s="8">
        <f>AVERAGE($AT$728:$AT$747)</f>
        <v>1.5089999999999999</v>
      </c>
      <c r="AU749" s="8">
        <f>AVERAGE($AU$728:$AU$747)</f>
        <v>0.2334</v>
      </c>
      <c r="AV749" s="6">
        <v>59.843000000000004</v>
      </c>
      <c r="AW749" s="6">
        <v>6.39</v>
      </c>
      <c r="AX749" s="3"/>
      <c r="AY749" s="3"/>
      <c r="AZ749" s="6">
        <v>1309.5170000000001</v>
      </c>
      <c r="BA749" s="6">
        <v>0.34200000000000003</v>
      </c>
      <c r="BB749" s="6">
        <v>0.55000000000000004</v>
      </c>
      <c r="BC749" s="6">
        <v>0.497</v>
      </c>
      <c r="BD749" s="6">
        <v>4.4999999999999998E-2</v>
      </c>
      <c r="BE749" s="6">
        <v>0.32900000000000001</v>
      </c>
      <c r="BF749" s="6">
        <v>0.29399999999999998</v>
      </c>
      <c r="BG749" s="6">
        <v>0.20599999999999999</v>
      </c>
      <c r="BH749" s="6">
        <v>0.01</v>
      </c>
      <c r="BI749" s="6">
        <v>2.274</v>
      </c>
      <c r="BJ749" s="6">
        <v>1.1970000000000001</v>
      </c>
      <c r="BK749" s="6">
        <v>0</v>
      </c>
      <c r="BL749" s="6">
        <v>0.23300000000000001</v>
      </c>
      <c r="BM749" s="3"/>
      <c r="BN749" s="6">
        <v>0.39200000000000002</v>
      </c>
      <c r="BO749" s="6">
        <v>1.643</v>
      </c>
      <c r="BP749" s="6">
        <v>-1E-3</v>
      </c>
      <c r="BQ749" s="6">
        <v>0.50600000000000001</v>
      </c>
      <c r="BR749" s="3"/>
      <c r="BS749" s="6">
        <v>0.26400000000000001</v>
      </c>
      <c r="BT749" s="6">
        <v>2E-3</v>
      </c>
      <c r="BU749" s="6">
        <v>2E-3</v>
      </c>
      <c r="BV749" s="6">
        <v>4.0000000000000001E-3</v>
      </c>
      <c r="BW749" s="6">
        <v>0</v>
      </c>
      <c r="BX749" s="8">
        <f>AVERAGE($BX$728:$BX$747)</f>
        <v>190.37100000000001</v>
      </c>
      <c r="BY749" s="8">
        <f>AVERAGE($BY$728:$BY$747)</f>
        <v>190.37100000000001</v>
      </c>
      <c r="BZ749" s="8">
        <f>AVERAGE(BZ728:BZ748)</f>
        <v>21.028095238095236</v>
      </c>
      <c r="CA749" s="8">
        <f>AVERAGE(CA728:CA748)</f>
        <v>13.765761904761908</v>
      </c>
    </row>
    <row r="750" spans="1:79" x14ac:dyDescent="0.25">
      <c r="A750" s="4" t="s">
        <v>69</v>
      </c>
      <c r="B750" s="4">
        <v>2000</v>
      </c>
      <c r="C750" s="4" t="s">
        <v>70</v>
      </c>
      <c r="D750" s="5">
        <v>58850044</v>
      </c>
      <c r="E750" s="5">
        <v>2158000000000</v>
      </c>
      <c r="F750" s="6">
        <v>6.3319999999999999</v>
      </c>
      <c r="G750" s="6">
        <v>0.108</v>
      </c>
      <c r="H750" s="6">
        <v>569.03399999999999</v>
      </c>
      <c r="I750" s="6">
        <v>7.3840000000000003</v>
      </c>
      <c r="J750" s="7">
        <v>1.3149999999999999</v>
      </c>
      <c r="K750" s="6">
        <v>559.25099999999998</v>
      </c>
      <c r="L750" s="6">
        <v>13.833</v>
      </c>
      <c r="M750" s="6">
        <v>2.536</v>
      </c>
      <c r="N750" s="6">
        <v>9.5030000000000001</v>
      </c>
      <c r="O750" s="6">
        <v>0.29599999999999999</v>
      </c>
      <c r="P750" s="6">
        <v>0.21</v>
      </c>
      <c r="Q750" s="6">
        <v>9.6690000000000005</v>
      </c>
      <c r="R750" s="6">
        <v>0.30099999999999999</v>
      </c>
      <c r="S750" s="6">
        <v>0.214</v>
      </c>
      <c r="T750" s="6">
        <v>144.44300000000001</v>
      </c>
      <c r="U750" s="6">
        <v>2.4540000000000002</v>
      </c>
      <c r="V750" s="6">
        <v>746.59299999999996</v>
      </c>
      <c r="W750" s="6">
        <v>12.686</v>
      </c>
      <c r="X750" s="6">
        <v>0.39500000000000002</v>
      </c>
      <c r="Y750" s="6">
        <v>423.16800000000001</v>
      </c>
      <c r="Z750" s="6">
        <v>68476.343999999997</v>
      </c>
      <c r="AA750" s="6">
        <v>65979.804999999993</v>
      </c>
      <c r="AB750" s="6">
        <v>54617.976999999999</v>
      </c>
      <c r="AC750" s="6">
        <v>189.625</v>
      </c>
      <c r="AD750" s="6">
        <v>3424.09</v>
      </c>
      <c r="AE750" s="6">
        <v>1084.1780000000001</v>
      </c>
      <c r="AF750" s="6">
        <v>9781.4539999999997</v>
      </c>
      <c r="AG750" s="6">
        <v>40.033999999999999</v>
      </c>
      <c r="AH750" s="6">
        <v>45275.644999999997</v>
      </c>
      <c r="AI750" s="6">
        <v>1.41</v>
      </c>
      <c r="AJ750" s="6">
        <v>6.4459999999999997</v>
      </c>
      <c r="AK750" s="6">
        <v>0.11</v>
      </c>
      <c r="AL750" s="6">
        <v>210.131</v>
      </c>
      <c r="AM750" s="6">
        <v>3.5710000000000002</v>
      </c>
      <c r="AN750" s="6">
        <v>11.648999999999999</v>
      </c>
      <c r="AO750" s="6">
        <v>11.436999999999999</v>
      </c>
      <c r="AP750" s="6">
        <v>-9.7829999999999995</v>
      </c>
      <c r="AQ750" s="6">
        <v>-0.16600000000000001</v>
      </c>
      <c r="AR750" s="6">
        <v>106</v>
      </c>
      <c r="AS750" s="6">
        <v>1.8009999999999999</v>
      </c>
      <c r="AT750" s="6">
        <v>36.049999999999997</v>
      </c>
      <c r="AU750" s="6">
        <v>0.61299999999999999</v>
      </c>
      <c r="AV750" s="6">
        <v>198.238</v>
      </c>
      <c r="AW750" s="6">
        <v>3.3690000000000002</v>
      </c>
      <c r="AX750" s="6">
        <v>5.8999999999999997E-2</v>
      </c>
      <c r="AY750" s="6">
        <v>3.444</v>
      </c>
      <c r="AZ750" s="6">
        <v>2664.4740000000002</v>
      </c>
      <c r="BA750" s="6">
        <v>0.877</v>
      </c>
      <c r="BB750" s="6">
        <v>2.2360000000000002</v>
      </c>
      <c r="BC750" s="6">
        <v>1.829</v>
      </c>
      <c r="BD750" s="6">
        <v>1.57</v>
      </c>
      <c r="BE750" s="6">
        <v>2.2970000000000002</v>
      </c>
      <c r="BF750" s="6">
        <v>6.5460000000000003</v>
      </c>
      <c r="BG750" s="6">
        <v>3.9180000000000001</v>
      </c>
      <c r="BH750" s="6">
        <v>10.398</v>
      </c>
      <c r="BI750" s="6">
        <v>1.7709999999999999</v>
      </c>
      <c r="BJ750" s="6">
        <v>2.806</v>
      </c>
      <c r="BK750" s="6">
        <v>0.16900000000000001</v>
      </c>
      <c r="BL750" s="6">
        <v>2.6749999999999998</v>
      </c>
      <c r="BM750" s="6">
        <v>0.99</v>
      </c>
      <c r="BN750" s="6">
        <v>2.3109999999999999</v>
      </c>
      <c r="BO750" s="6">
        <v>4.4409999999999998</v>
      </c>
      <c r="BP750" s="6">
        <v>-0.191</v>
      </c>
      <c r="BQ750" s="6">
        <v>1.9239999999999999</v>
      </c>
      <c r="BR750" s="6">
        <v>1.5920000000000001</v>
      </c>
      <c r="BS750" s="6">
        <v>3.2240000000000002</v>
      </c>
      <c r="BT750" s="6">
        <v>6.0000000000000001E-3</v>
      </c>
      <c r="BU750" s="6">
        <v>0.03</v>
      </c>
      <c r="BV750" s="6">
        <v>3.6999999999999998E-2</v>
      </c>
      <c r="BW750" s="6">
        <v>1E-3</v>
      </c>
      <c r="BX750" s="6">
        <v>673.09</v>
      </c>
      <c r="BY750" s="6">
        <v>685.57</v>
      </c>
      <c r="BZ750" s="6">
        <v>177.559</v>
      </c>
      <c r="CA750" s="6">
        <v>31.204000000000001</v>
      </c>
    </row>
    <row r="751" spans="1:79" x14ac:dyDescent="0.25">
      <c r="A751" s="4" t="s">
        <v>69</v>
      </c>
      <c r="B751" s="4">
        <v>2001</v>
      </c>
      <c r="C751" s="4" t="s">
        <v>70</v>
      </c>
      <c r="D751" s="5">
        <v>59092016</v>
      </c>
      <c r="E751" s="5">
        <v>2214000000000</v>
      </c>
      <c r="F751" s="6">
        <v>5.8440000000000003</v>
      </c>
      <c r="G751" s="6">
        <v>9.9000000000000005E-2</v>
      </c>
      <c r="H751" s="6">
        <v>577.971</v>
      </c>
      <c r="I751" s="6">
        <v>8.9369999999999994</v>
      </c>
      <c r="J751" s="7">
        <v>1.571</v>
      </c>
      <c r="K751" s="6">
        <v>567.63800000000003</v>
      </c>
      <c r="L751" s="6">
        <v>8.3870000000000005</v>
      </c>
      <c r="M751" s="6">
        <v>1.5</v>
      </c>
      <c r="N751" s="6">
        <v>9.6059999999999999</v>
      </c>
      <c r="O751" s="6">
        <v>0.29299999999999998</v>
      </c>
      <c r="P751" s="6">
        <v>0.21099999999999999</v>
      </c>
      <c r="Q751" s="6">
        <v>9.7810000000000006</v>
      </c>
      <c r="R751" s="6">
        <v>0.29799999999999999</v>
      </c>
      <c r="S751" s="6">
        <v>0.215</v>
      </c>
      <c r="T751" s="6">
        <v>153.53399999999999</v>
      </c>
      <c r="U751" s="6">
        <v>2.5979999999999999</v>
      </c>
      <c r="V751" s="6">
        <v>728.06700000000001</v>
      </c>
      <c r="W751" s="6">
        <v>12.321</v>
      </c>
      <c r="X751" s="6">
        <v>0.375</v>
      </c>
      <c r="Y751" s="6">
        <v>429.012</v>
      </c>
      <c r="Z751" s="6">
        <v>69054.312000000005</v>
      </c>
      <c r="AA751" s="6">
        <v>66547.437999999995</v>
      </c>
      <c r="AB751" s="6">
        <v>54771.512000000002</v>
      </c>
      <c r="AC751" s="6">
        <v>196.11799999999999</v>
      </c>
      <c r="AD751" s="6">
        <v>3634.25</v>
      </c>
      <c r="AE751" s="6">
        <v>1073.845</v>
      </c>
      <c r="AF751" s="6">
        <v>9980.1039999999994</v>
      </c>
      <c r="AG751" s="6">
        <v>43.323</v>
      </c>
      <c r="AH751" s="6">
        <v>45559.023000000001</v>
      </c>
      <c r="AI751" s="6">
        <v>1.3879999999999999</v>
      </c>
      <c r="AJ751" s="6">
        <v>6.4930000000000003</v>
      </c>
      <c r="AK751" s="6">
        <v>0.11</v>
      </c>
      <c r="AL751" s="6">
        <v>210.16</v>
      </c>
      <c r="AM751" s="6">
        <v>3.556</v>
      </c>
      <c r="AN751" s="6">
        <v>11.749000000000001</v>
      </c>
      <c r="AO751" s="6">
        <v>11.564</v>
      </c>
      <c r="AP751" s="6">
        <v>-10.332000000000001</v>
      </c>
      <c r="AQ751" s="6">
        <v>-0.17499999999999999</v>
      </c>
      <c r="AR751" s="6">
        <v>101.11</v>
      </c>
      <c r="AS751" s="6">
        <v>1.7110000000000001</v>
      </c>
      <c r="AT751" s="6">
        <v>34.65</v>
      </c>
      <c r="AU751" s="6">
        <v>0.58599999999999997</v>
      </c>
      <c r="AV751" s="6">
        <v>198.65100000000001</v>
      </c>
      <c r="AW751" s="6">
        <v>3.3620000000000001</v>
      </c>
      <c r="AX751" s="6">
        <v>5.6000000000000001E-2</v>
      </c>
      <c r="AY751" s="6">
        <v>3.2890000000000001</v>
      </c>
      <c r="AZ751" s="6">
        <v>2692.1750000000002</v>
      </c>
      <c r="BA751" s="6">
        <v>0.77500000000000002</v>
      </c>
      <c r="BB751" s="6">
        <v>2.2519999999999998</v>
      </c>
      <c r="BC751" s="6">
        <v>1.867</v>
      </c>
      <c r="BD751" s="6">
        <v>1.659</v>
      </c>
      <c r="BE751" s="6">
        <v>2.238</v>
      </c>
      <c r="BF751" s="6">
        <v>6.4429999999999996</v>
      </c>
      <c r="BG751" s="6">
        <v>3.8820000000000001</v>
      </c>
      <c r="BH751" s="6">
        <v>10.247</v>
      </c>
      <c r="BI751" s="6">
        <v>1.7849999999999999</v>
      </c>
      <c r="BJ751" s="6">
        <v>2.8660000000000001</v>
      </c>
      <c r="BK751" s="6">
        <v>0.16600000000000001</v>
      </c>
      <c r="BL751" s="6">
        <v>2.6539999999999999</v>
      </c>
      <c r="BM751" s="6">
        <v>1.018</v>
      </c>
      <c r="BN751" s="6">
        <v>2.31</v>
      </c>
      <c r="BO751" s="6">
        <v>4.4029999999999996</v>
      </c>
      <c r="BP751" s="6">
        <v>-0.218</v>
      </c>
      <c r="BQ751" s="6">
        <v>1.9119999999999999</v>
      </c>
      <c r="BR751" s="6">
        <v>1.544</v>
      </c>
      <c r="BS751" s="6">
        <v>3.19</v>
      </c>
      <c r="BT751" s="6">
        <v>6.0000000000000001E-3</v>
      </c>
      <c r="BU751" s="6">
        <v>0.03</v>
      </c>
      <c r="BV751" s="6">
        <v>3.6999999999999998E-2</v>
      </c>
      <c r="BW751" s="6">
        <v>1E-3</v>
      </c>
      <c r="BX751" s="6">
        <v>683.35</v>
      </c>
      <c r="BY751" s="6">
        <v>694.26</v>
      </c>
      <c r="BZ751" s="6">
        <v>150.09700000000001</v>
      </c>
      <c r="CA751" s="6">
        <v>25.97</v>
      </c>
    </row>
    <row r="752" spans="1:79" x14ac:dyDescent="0.25">
      <c r="A752" s="4" t="s">
        <v>69</v>
      </c>
      <c r="B752" s="4">
        <v>2002</v>
      </c>
      <c r="C752" s="4" t="s">
        <v>70</v>
      </c>
      <c r="D752" s="5">
        <v>59355688</v>
      </c>
      <c r="E752" s="5">
        <v>2297000000000</v>
      </c>
      <c r="F752" s="6">
        <v>5.9880000000000004</v>
      </c>
      <c r="G752" s="6">
        <v>0.10100000000000001</v>
      </c>
      <c r="H752" s="6">
        <v>560.27300000000002</v>
      </c>
      <c r="I752" s="6">
        <v>-17.696999999999999</v>
      </c>
      <c r="J752" s="7">
        <v>-3.0619999999999998</v>
      </c>
      <c r="K752" s="6">
        <v>551.553</v>
      </c>
      <c r="L752" s="6">
        <v>-16.085000000000001</v>
      </c>
      <c r="M752" s="6">
        <v>-2.8340000000000001</v>
      </c>
      <c r="N752" s="6">
        <v>9.2919999999999998</v>
      </c>
      <c r="O752" s="6">
        <v>0.27800000000000002</v>
      </c>
      <c r="P752" s="6">
        <v>0.21</v>
      </c>
      <c r="Q752" s="6">
        <v>9.4390000000000001</v>
      </c>
      <c r="R752" s="6">
        <v>0.28199999999999997</v>
      </c>
      <c r="S752" s="6">
        <v>0.21299999999999999</v>
      </c>
      <c r="T752" s="6">
        <v>141.691</v>
      </c>
      <c r="U752" s="6">
        <v>2.387</v>
      </c>
      <c r="V752" s="6">
        <v>737.18399999999997</v>
      </c>
      <c r="W752" s="6">
        <v>12.42</v>
      </c>
      <c r="X752" s="6">
        <v>0.372</v>
      </c>
      <c r="Y752" s="6">
        <v>435</v>
      </c>
      <c r="Z752" s="6">
        <v>69614.593999999997</v>
      </c>
      <c r="AA752" s="6">
        <v>67098.991999999998</v>
      </c>
      <c r="AB752" s="6">
        <v>54913.199000000001</v>
      </c>
      <c r="AC752" s="6">
        <v>202.29599999999999</v>
      </c>
      <c r="AD752" s="6">
        <v>3841.28</v>
      </c>
      <c r="AE752" s="6">
        <v>1065.125</v>
      </c>
      <c r="AF752" s="6">
        <v>10176.234</v>
      </c>
      <c r="AG752" s="6">
        <v>46.578000000000003</v>
      </c>
      <c r="AH752" s="6">
        <v>44332.898000000001</v>
      </c>
      <c r="AI752" s="6">
        <v>1.3260000000000001</v>
      </c>
      <c r="AJ752" s="6">
        <v>6.1790000000000003</v>
      </c>
      <c r="AK752" s="6">
        <v>0.104</v>
      </c>
      <c r="AL752" s="6">
        <v>207.03</v>
      </c>
      <c r="AM752" s="6">
        <v>3.488</v>
      </c>
      <c r="AN752" s="6">
        <v>11.391</v>
      </c>
      <c r="AO752" s="6">
        <v>11.207000000000001</v>
      </c>
      <c r="AP752" s="6">
        <v>-8.7200000000000006</v>
      </c>
      <c r="AQ752" s="6">
        <v>-0.14699999999999999</v>
      </c>
      <c r="AR752" s="6">
        <v>99.01</v>
      </c>
      <c r="AS752" s="6">
        <v>1.6679999999999999</v>
      </c>
      <c r="AT752" s="6">
        <v>32.630000000000003</v>
      </c>
      <c r="AU752" s="6">
        <v>0.55000000000000004</v>
      </c>
      <c r="AV752" s="6">
        <v>196.13</v>
      </c>
      <c r="AW752" s="6">
        <v>3.3039999999999998</v>
      </c>
      <c r="AX752" s="6">
        <v>5.5E-2</v>
      </c>
      <c r="AY752" s="6">
        <v>3.254</v>
      </c>
      <c r="AZ752" s="6">
        <v>2631.41</v>
      </c>
      <c r="BA752" s="6">
        <v>0.752</v>
      </c>
      <c r="BB752" s="6">
        <v>2.1320000000000001</v>
      </c>
      <c r="BC752" s="6">
        <v>1.7529999999999999</v>
      </c>
      <c r="BD752" s="6">
        <v>1.464</v>
      </c>
      <c r="BE752" s="6">
        <v>2.1779999999999999</v>
      </c>
      <c r="BF752" s="6">
        <v>6.34</v>
      </c>
      <c r="BG752" s="6">
        <v>3.843</v>
      </c>
      <c r="BH752" s="6">
        <v>10.09</v>
      </c>
      <c r="BI752" s="6">
        <v>1.7929999999999999</v>
      </c>
      <c r="BJ752" s="6">
        <v>2.9169999999999998</v>
      </c>
      <c r="BK752" s="6">
        <v>0.16300000000000001</v>
      </c>
      <c r="BL752" s="6">
        <v>2.6339999999999999</v>
      </c>
      <c r="BM752" s="6">
        <v>1.0409999999999999</v>
      </c>
      <c r="BN752" s="6">
        <v>2.0699999999999998</v>
      </c>
      <c r="BO752" s="6">
        <v>4.22</v>
      </c>
      <c r="BP752" s="6">
        <v>-0.16800000000000001</v>
      </c>
      <c r="BQ752" s="6">
        <v>1.8879999999999999</v>
      </c>
      <c r="BR752" s="6">
        <v>1.508</v>
      </c>
      <c r="BS752" s="6">
        <v>3.1560000000000001</v>
      </c>
      <c r="BT752" s="6">
        <v>5.0000000000000001E-3</v>
      </c>
      <c r="BU752" s="6">
        <v>0.03</v>
      </c>
      <c r="BV752" s="6">
        <v>3.6999999999999998E-2</v>
      </c>
      <c r="BW752" s="6">
        <v>1E-3</v>
      </c>
      <c r="BX752" s="6">
        <v>665.2</v>
      </c>
      <c r="BY752" s="6">
        <v>676.11</v>
      </c>
      <c r="BZ752" s="6">
        <v>176.911</v>
      </c>
      <c r="CA752" s="6">
        <v>31.576000000000001</v>
      </c>
    </row>
    <row r="753" spans="1:79" x14ac:dyDescent="0.25">
      <c r="A753" s="4" t="s">
        <v>69</v>
      </c>
      <c r="B753" s="4">
        <v>2003</v>
      </c>
      <c r="C753" s="4" t="s">
        <v>70</v>
      </c>
      <c r="D753" s="5">
        <v>59649800</v>
      </c>
      <c r="E753" s="5">
        <v>2392000000000</v>
      </c>
      <c r="F753" s="6">
        <v>5.8680000000000003</v>
      </c>
      <c r="G753" s="6">
        <v>9.8000000000000004E-2</v>
      </c>
      <c r="H753" s="6">
        <v>571.61900000000003</v>
      </c>
      <c r="I753" s="6">
        <v>11.346</v>
      </c>
      <c r="J753" s="7">
        <v>2.0249999999999999</v>
      </c>
      <c r="K753" s="6">
        <v>565.57299999999998</v>
      </c>
      <c r="L753" s="6">
        <v>14.02</v>
      </c>
      <c r="M753" s="6">
        <v>2.5419999999999998</v>
      </c>
      <c r="N753" s="6">
        <v>9.4819999999999993</v>
      </c>
      <c r="O753" s="6">
        <v>0.27600000000000002</v>
      </c>
      <c r="P753" s="6">
        <v>0.21199999999999999</v>
      </c>
      <c r="Q753" s="6">
        <v>9.5830000000000002</v>
      </c>
      <c r="R753" s="6">
        <v>0.27900000000000003</v>
      </c>
      <c r="S753" s="6">
        <v>0.214</v>
      </c>
      <c r="T753" s="6">
        <v>153.10300000000001</v>
      </c>
      <c r="U753" s="6">
        <v>2.5670000000000002</v>
      </c>
      <c r="V753" s="6">
        <v>750.03800000000001</v>
      </c>
      <c r="W753" s="6">
        <v>12.574</v>
      </c>
      <c r="X753" s="6">
        <v>0.36599999999999999</v>
      </c>
      <c r="Y753" s="6">
        <v>440.86799999999999</v>
      </c>
      <c r="Z753" s="6">
        <v>70186.210999999996</v>
      </c>
      <c r="AA753" s="6">
        <v>67664.562000000005</v>
      </c>
      <c r="AB753" s="6">
        <v>55066.305</v>
      </c>
      <c r="AC753" s="6">
        <v>207.85900000000001</v>
      </c>
      <c r="AD753" s="6">
        <v>4049.7429999999999</v>
      </c>
      <c r="AE753" s="6">
        <v>1059.079</v>
      </c>
      <c r="AF753" s="6">
        <v>10370.632</v>
      </c>
      <c r="AG753" s="6">
        <v>50.802999999999997</v>
      </c>
      <c r="AH753" s="6">
        <v>44750.703000000001</v>
      </c>
      <c r="AI753" s="6">
        <v>1.302</v>
      </c>
      <c r="AJ753" s="6">
        <v>5.5629999999999997</v>
      </c>
      <c r="AK753" s="6">
        <v>9.2999999999999999E-2</v>
      </c>
      <c r="AL753" s="6">
        <v>208.46199999999999</v>
      </c>
      <c r="AM753" s="6">
        <v>3.4950000000000001</v>
      </c>
      <c r="AN753" s="6">
        <v>11.484</v>
      </c>
      <c r="AO753" s="6">
        <v>11.301</v>
      </c>
      <c r="AP753" s="6">
        <v>-6.0460000000000003</v>
      </c>
      <c r="AQ753" s="6">
        <v>-0.10100000000000001</v>
      </c>
      <c r="AR753" s="6">
        <v>94.87</v>
      </c>
      <c r="AS753" s="6">
        <v>1.59</v>
      </c>
      <c r="AT753" s="6">
        <v>32.229999999999997</v>
      </c>
      <c r="AU753" s="6">
        <v>0.54</v>
      </c>
      <c r="AV753" s="6">
        <v>194.39699999999999</v>
      </c>
      <c r="AW753" s="6">
        <v>3.2589999999999999</v>
      </c>
      <c r="AX753" s="6">
        <v>7.0999999999999994E-2</v>
      </c>
      <c r="AY753" s="6">
        <v>4.226</v>
      </c>
      <c r="AZ753" s="6">
        <v>2669.3710000000001</v>
      </c>
      <c r="BA753" s="6">
        <v>0.68799999999999994</v>
      </c>
      <c r="BB753" s="6">
        <v>2.0670000000000002</v>
      </c>
      <c r="BC753" s="6">
        <v>1.698</v>
      </c>
      <c r="BD753" s="6">
        <v>1.456</v>
      </c>
      <c r="BE753" s="6">
        <v>2.117</v>
      </c>
      <c r="BF753" s="6">
        <v>6.2350000000000003</v>
      </c>
      <c r="BG753" s="6">
        <v>3.8029999999999999</v>
      </c>
      <c r="BH753" s="6">
        <v>9.9269999999999996</v>
      </c>
      <c r="BI753" s="6">
        <v>1.794</v>
      </c>
      <c r="BJ753" s="6">
        <v>2.9609999999999999</v>
      </c>
      <c r="BK753" s="6">
        <v>0.161</v>
      </c>
      <c r="BL753" s="6">
        <v>2.6120000000000001</v>
      </c>
      <c r="BM753" s="6">
        <v>1.0820000000000001</v>
      </c>
      <c r="BN753" s="6">
        <v>1.8580000000000001</v>
      </c>
      <c r="BO753" s="6">
        <v>4.1020000000000003</v>
      </c>
      <c r="BP753" s="6">
        <v>-0.107</v>
      </c>
      <c r="BQ753" s="6">
        <v>1.82</v>
      </c>
      <c r="BR753" s="6">
        <v>1.917</v>
      </c>
      <c r="BS753" s="6">
        <v>3.1190000000000002</v>
      </c>
      <c r="BT753" s="6">
        <v>5.0000000000000001E-3</v>
      </c>
      <c r="BU753" s="6">
        <v>0.03</v>
      </c>
      <c r="BV753" s="6">
        <v>3.6999999999999998E-2</v>
      </c>
      <c r="BW753" s="6">
        <v>1E-3</v>
      </c>
      <c r="BX753" s="6">
        <v>674.12</v>
      </c>
      <c r="BY753" s="6">
        <v>685.04</v>
      </c>
      <c r="BZ753" s="6">
        <v>178.41900000000001</v>
      </c>
      <c r="CA753" s="6">
        <v>31.213000000000001</v>
      </c>
    </row>
    <row r="754" spans="1:79" x14ac:dyDescent="0.25">
      <c r="A754" s="4" t="s">
        <v>69</v>
      </c>
      <c r="B754" s="4">
        <v>2004</v>
      </c>
      <c r="C754" s="4" t="s">
        <v>70</v>
      </c>
      <c r="D754" s="5">
        <v>59995852</v>
      </c>
      <c r="E754" s="5">
        <v>2530000000000</v>
      </c>
      <c r="F754" s="6">
        <v>5.9770000000000003</v>
      </c>
      <c r="G754" s="6">
        <v>0.1</v>
      </c>
      <c r="H754" s="6">
        <v>573.42999999999995</v>
      </c>
      <c r="I754" s="6">
        <v>1.8109999999999999</v>
      </c>
      <c r="J754" s="7">
        <v>0.317</v>
      </c>
      <c r="K754" s="6">
        <v>569.14300000000003</v>
      </c>
      <c r="L754" s="6">
        <v>3.57</v>
      </c>
      <c r="M754" s="6">
        <v>0.63100000000000001</v>
      </c>
      <c r="N754" s="6">
        <v>9.4860000000000007</v>
      </c>
      <c r="O754" s="6">
        <v>0.27100000000000002</v>
      </c>
      <c r="P754" s="6">
        <v>0.21099999999999999</v>
      </c>
      <c r="Q754" s="6">
        <v>9.5579999999999998</v>
      </c>
      <c r="R754" s="6">
        <v>0.27300000000000002</v>
      </c>
      <c r="S754" s="6">
        <v>0.21299999999999999</v>
      </c>
      <c r="T754" s="6">
        <v>147.66200000000001</v>
      </c>
      <c r="U754" s="6">
        <v>2.4609999999999999</v>
      </c>
      <c r="V754" s="6">
        <v>762.21900000000005</v>
      </c>
      <c r="W754" s="6">
        <v>12.705</v>
      </c>
      <c r="X754" s="6">
        <v>0.36299999999999999</v>
      </c>
      <c r="Y754" s="6">
        <v>446.84500000000003</v>
      </c>
      <c r="Z754" s="6">
        <v>70759.641000000003</v>
      </c>
      <c r="AA754" s="6">
        <v>68233.710999999996</v>
      </c>
      <c r="AB754" s="6">
        <v>55213.964999999997</v>
      </c>
      <c r="AC754" s="6">
        <v>213.47800000000001</v>
      </c>
      <c r="AD754" s="6">
        <v>4261.4769999999999</v>
      </c>
      <c r="AE754" s="6">
        <v>1054.7919999999999</v>
      </c>
      <c r="AF754" s="6">
        <v>10568.584000000001</v>
      </c>
      <c r="AG754" s="6">
        <v>55.289000000000001</v>
      </c>
      <c r="AH754" s="6">
        <v>44856.601999999999</v>
      </c>
      <c r="AI754" s="6">
        <v>1.2809999999999999</v>
      </c>
      <c r="AJ754" s="6">
        <v>5.6189999999999998</v>
      </c>
      <c r="AK754" s="6">
        <v>9.4E-2</v>
      </c>
      <c r="AL754" s="6">
        <v>211.73400000000001</v>
      </c>
      <c r="AM754" s="6">
        <v>3.5289999999999999</v>
      </c>
      <c r="AN754" s="6">
        <v>11.332000000000001</v>
      </c>
      <c r="AO754" s="6">
        <v>11.15</v>
      </c>
      <c r="AP754" s="6">
        <v>-4.2869999999999999</v>
      </c>
      <c r="AQ754" s="6">
        <v>-7.0999999999999994E-2</v>
      </c>
      <c r="AR754" s="6">
        <v>89.86</v>
      </c>
      <c r="AS754" s="6">
        <v>1.498</v>
      </c>
      <c r="AT754" s="6">
        <v>33.130000000000003</v>
      </c>
      <c r="AU754" s="6">
        <v>0.55200000000000005</v>
      </c>
      <c r="AV754" s="6">
        <v>197.952</v>
      </c>
      <c r="AW754" s="6">
        <v>3.2989999999999999</v>
      </c>
      <c r="AX754" s="6">
        <v>7.4999999999999997E-2</v>
      </c>
      <c r="AY754" s="6">
        <v>4.4859999999999998</v>
      </c>
      <c r="AZ754" s="6">
        <v>2691.21</v>
      </c>
      <c r="BA754" s="6">
        <v>0.65600000000000003</v>
      </c>
      <c r="BB754" s="6">
        <v>2.0019999999999998</v>
      </c>
      <c r="BC754" s="6">
        <v>1.6739999999999999</v>
      </c>
      <c r="BD754" s="6">
        <v>1.3580000000000001</v>
      </c>
      <c r="BE754" s="6">
        <v>2.056</v>
      </c>
      <c r="BF754" s="6">
        <v>6.13</v>
      </c>
      <c r="BG754" s="6">
        <v>3.7629999999999999</v>
      </c>
      <c r="BH754" s="6">
        <v>9.7620000000000005</v>
      </c>
      <c r="BI754" s="6">
        <v>1.7929999999999999</v>
      </c>
      <c r="BJ754" s="6">
        <v>3</v>
      </c>
      <c r="BK754" s="6">
        <v>0.159</v>
      </c>
      <c r="BL754" s="6">
        <v>2.59</v>
      </c>
      <c r="BM754" s="6">
        <v>1.123</v>
      </c>
      <c r="BN754" s="6">
        <v>1.7350000000000001</v>
      </c>
      <c r="BO754" s="6">
        <v>4.0279999999999996</v>
      </c>
      <c r="BP754" s="6">
        <v>-0.08</v>
      </c>
      <c r="BQ754" s="6">
        <v>1.7929999999999999</v>
      </c>
      <c r="BR754" s="6">
        <v>1.9410000000000001</v>
      </c>
      <c r="BS754" s="6">
        <v>3.085</v>
      </c>
      <c r="BT754" s="6">
        <v>5.0000000000000001E-3</v>
      </c>
      <c r="BU754" s="6">
        <v>3.1E-2</v>
      </c>
      <c r="BV754" s="6">
        <v>3.6999999999999998E-2</v>
      </c>
      <c r="BW754" s="6">
        <v>2E-3</v>
      </c>
      <c r="BX754" s="6">
        <v>668.94</v>
      </c>
      <c r="BY754" s="6">
        <v>679.87</v>
      </c>
      <c r="BZ754" s="6">
        <v>188.79</v>
      </c>
      <c r="CA754" s="6">
        <v>32.923000000000002</v>
      </c>
    </row>
    <row r="755" spans="1:79" x14ac:dyDescent="0.25">
      <c r="A755" s="4" t="s">
        <v>69</v>
      </c>
      <c r="B755" s="4">
        <v>2005</v>
      </c>
      <c r="C755" s="4" t="s">
        <v>70</v>
      </c>
      <c r="D755" s="5">
        <v>60383740</v>
      </c>
      <c r="E755" s="5">
        <v>2703000000000</v>
      </c>
      <c r="F755" s="6">
        <v>5.9409999999999998</v>
      </c>
      <c r="G755" s="6">
        <v>9.8000000000000004E-2</v>
      </c>
      <c r="H755" s="6">
        <v>570.33799999999997</v>
      </c>
      <c r="I755" s="6">
        <v>-3.0910000000000002</v>
      </c>
      <c r="J755" s="7">
        <v>-0.53900000000000003</v>
      </c>
      <c r="K755" s="6">
        <v>602.98500000000001</v>
      </c>
      <c r="L755" s="6">
        <v>33.841999999999999</v>
      </c>
      <c r="M755" s="6">
        <v>5.9459999999999997</v>
      </c>
      <c r="N755" s="6">
        <v>9.9860000000000007</v>
      </c>
      <c r="O755" s="6">
        <v>0.27900000000000003</v>
      </c>
      <c r="P755" s="6">
        <v>0.222</v>
      </c>
      <c r="Q755" s="6">
        <v>9.4450000000000003</v>
      </c>
      <c r="R755" s="6">
        <v>0.26400000000000001</v>
      </c>
      <c r="S755" s="6">
        <v>0.21</v>
      </c>
      <c r="T755" s="6">
        <v>148.03299999999999</v>
      </c>
      <c r="U755" s="6">
        <v>2.452</v>
      </c>
      <c r="V755" s="6">
        <v>751.45799999999997</v>
      </c>
      <c r="W755" s="6">
        <v>12.445</v>
      </c>
      <c r="X755" s="6">
        <v>0.34799999999999998</v>
      </c>
      <c r="Y755" s="6">
        <v>452.786</v>
      </c>
      <c r="Z755" s="6">
        <v>71329.976999999999</v>
      </c>
      <c r="AA755" s="6">
        <v>68836.687999999995</v>
      </c>
      <c r="AB755" s="6">
        <v>55362</v>
      </c>
      <c r="AC755" s="6">
        <v>219.46899999999999</v>
      </c>
      <c r="AD755" s="6">
        <v>4466.915</v>
      </c>
      <c r="AE755" s="6">
        <v>1087.4390000000001</v>
      </c>
      <c r="AF755" s="6">
        <v>10769.031999999999</v>
      </c>
      <c r="AG755" s="6">
        <v>59.777000000000001</v>
      </c>
      <c r="AH755" s="6">
        <v>44937.305</v>
      </c>
      <c r="AI755" s="6">
        <v>1.256</v>
      </c>
      <c r="AJ755" s="6">
        <v>5.9909999999999997</v>
      </c>
      <c r="AK755" s="6">
        <v>9.9000000000000005E-2</v>
      </c>
      <c r="AL755" s="6">
        <v>205.43799999999999</v>
      </c>
      <c r="AM755" s="6">
        <v>3.4020000000000001</v>
      </c>
      <c r="AN755" s="6">
        <v>11.161</v>
      </c>
      <c r="AO755" s="6">
        <v>10.98</v>
      </c>
      <c r="AP755" s="6">
        <v>32.646000000000001</v>
      </c>
      <c r="AQ755" s="6">
        <v>0.54100000000000004</v>
      </c>
      <c r="AR755" s="6">
        <v>86.26</v>
      </c>
      <c r="AS755" s="6">
        <v>1.429</v>
      </c>
      <c r="AT755" s="6">
        <v>31.97</v>
      </c>
      <c r="AU755" s="6">
        <v>0.52900000000000003</v>
      </c>
      <c r="AV755" s="6">
        <v>200.44800000000001</v>
      </c>
      <c r="AW755" s="6">
        <v>3.32</v>
      </c>
      <c r="AX755" s="6">
        <v>7.3999999999999996E-2</v>
      </c>
      <c r="AY755" s="6">
        <v>4.4880000000000004</v>
      </c>
      <c r="AZ755" s="6">
        <v>2713.482</v>
      </c>
      <c r="BA755" s="6">
        <v>0.61599999999999999</v>
      </c>
      <c r="BB755" s="6">
        <v>1.9259999999999999</v>
      </c>
      <c r="BC755" s="6">
        <v>1.756</v>
      </c>
      <c r="BD755" s="6">
        <v>1.282</v>
      </c>
      <c r="BE755" s="6">
        <v>1.9950000000000001</v>
      </c>
      <c r="BF755" s="6">
        <v>6.0250000000000004</v>
      </c>
      <c r="BG755" s="6">
        <v>3.726</v>
      </c>
      <c r="BH755" s="6">
        <v>9.5920000000000005</v>
      </c>
      <c r="BI755" s="6">
        <v>1.7909999999999999</v>
      </c>
      <c r="BJ755" s="6">
        <v>3.03</v>
      </c>
      <c r="BK755" s="6">
        <v>0.16300000000000001</v>
      </c>
      <c r="BL755" s="6">
        <v>2.569</v>
      </c>
      <c r="BM755" s="6">
        <v>1.157</v>
      </c>
      <c r="BN755" s="6">
        <v>1.736</v>
      </c>
      <c r="BO755" s="6">
        <v>3.8180000000000001</v>
      </c>
      <c r="BP755" s="6">
        <v>0.69199999999999995</v>
      </c>
      <c r="BQ755" s="6">
        <v>1.7989999999999999</v>
      </c>
      <c r="BR755" s="6">
        <v>1.8560000000000001</v>
      </c>
      <c r="BS755" s="6">
        <v>3.048</v>
      </c>
      <c r="BT755" s="6">
        <v>5.0000000000000001E-3</v>
      </c>
      <c r="BU755" s="6">
        <v>3.1E-2</v>
      </c>
      <c r="BV755" s="6">
        <v>3.7999999999999999E-2</v>
      </c>
      <c r="BW755" s="6">
        <v>2E-3</v>
      </c>
      <c r="BX755" s="6">
        <v>663.04</v>
      </c>
      <c r="BY755" s="6">
        <v>673.97</v>
      </c>
      <c r="BZ755" s="6">
        <v>181.12</v>
      </c>
      <c r="CA755" s="6">
        <v>31.757000000000001</v>
      </c>
    </row>
    <row r="756" spans="1:79" x14ac:dyDescent="0.25">
      <c r="A756" s="4" t="s">
        <v>69</v>
      </c>
      <c r="B756" s="4">
        <v>2006</v>
      </c>
      <c r="C756" s="4" t="s">
        <v>70</v>
      </c>
      <c r="D756" s="5">
        <v>60803700</v>
      </c>
      <c r="E756" s="5">
        <v>2871000000000</v>
      </c>
      <c r="F756" s="6">
        <v>5.8929999999999998</v>
      </c>
      <c r="G756" s="6">
        <v>9.7000000000000003E-2</v>
      </c>
      <c r="H756" s="6">
        <v>567.846</v>
      </c>
      <c r="I756" s="6">
        <v>-2.4929999999999999</v>
      </c>
      <c r="J756" s="7">
        <v>-0.437</v>
      </c>
      <c r="K756" s="6">
        <v>578.94799999999998</v>
      </c>
      <c r="L756" s="6">
        <v>-24.036999999999999</v>
      </c>
      <c r="M756" s="6">
        <v>-3.9860000000000002</v>
      </c>
      <c r="N756" s="6">
        <v>9.5220000000000002</v>
      </c>
      <c r="O756" s="6">
        <v>0.26200000000000001</v>
      </c>
      <c r="P756" s="6">
        <v>0.216</v>
      </c>
      <c r="Q756" s="6">
        <v>9.3390000000000004</v>
      </c>
      <c r="R756" s="6">
        <v>0.25700000000000001</v>
      </c>
      <c r="S756" s="6">
        <v>0.21199999999999999</v>
      </c>
      <c r="T756" s="6">
        <v>160.84399999999999</v>
      </c>
      <c r="U756" s="6">
        <v>2.645</v>
      </c>
      <c r="V756" s="6">
        <v>755.93200000000002</v>
      </c>
      <c r="W756" s="6">
        <v>12.432</v>
      </c>
      <c r="X756" s="6">
        <v>0.34200000000000003</v>
      </c>
      <c r="Y756" s="6">
        <v>458.67899999999997</v>
      </c>
      <c r="Z756" s="6">
        <v>71897.827999999994</v>
      </c>
      <c r="AA756" s="6">
        <v>69415.641000000003</v>
      </c>
      <c r="AB756" s="6">
        <v>55522.84</v>
      </c>
      <c r="AC756" s="6">
        <v>224.74100000000001</v>
      </c>
      <c r="AD756" s="6">
        <v>4661.0410000000002</v>
      </c>
      <c r="AE756" s="6">
        <v>1098.5409999999999</v>
      </c>
      <c r="AF756" s="6">
        <v>10966.215</v>
      </c>
      <c r="AG756" s="6">
        <v>64.305000000000007</v>
      </c>
      <c r="AH756" s="6">
        <v>44057.82</v>
      </c>
      <c r="AI756" s="6">
        <v>1.2110000000000001</v>
      </c>
      <c r="AJ756" s="6">
        <v>5.2720000000000002</v>
      </c>
      <c r="AK756" s="6">
        <v>8.6999999999999994E-2</v>
      </c>
      <c r="AL756" s="6">
        <v>194.126</v>
      </c>
      <c r="AM756" s="6">
        <v>3.1930000000000001</v>
      </c>
      <c r="AN756" s="6">
        <v>11.026999999999999</v>
      </c>
      <c r="AO756" s="6">
        <v>10.847</v>
      </c>
      <c r="AP756" s="6">
        <v>11.102</v>
      </c>
      <c r="AQ756" s="6">
        <v>0.183</v>
      </c>
      <c r="AR756" s="6">
        <v>81.99</v>
      </c>
      <c r="AS756" s="6">
        <v>1.3480000000000001</v>
      </c>
      <c r="AT756" s="6">
        <v>30.91</v>
      </c>
      <c r="AU756" s="6">
        <v>0.50800000000000001</v>
      </c>
      <c r="AV756" s="6">
        <v>197.18299999999999</v>
      </c>
      <c r="AW756" s="6">
        <v>3.2429999999999999</v>
      </c>
      <c r="AX756" s="6">
        <v>7.3999999999999996E-2</v>
      </c>
      <c r="AY756" s="6">
        <v>4.5279999999999996</v>
      </c>
      <c r="AZ756" s="6">
        <v>2678.8780000000002</v>
      </c>
      <c r="BA756" s="6">
        <v>0.56000000000000005</v>
      </c>
      <c r="BB756" s="6">
        <v>1.8560000000000001</v>
      </c>
      <c r="BC756" s="6">
        <v>1.623</v>
      </c>
      <c r="BD756" s="6">
        <v>1.32</v>
      </c>
      <c r="BE756" s="6">
        <v>1.931</v>
      </c>
      <c r="BF756" s="6">
        <v>5.92</v>
      </c>
      <c r="BG756" s="6">
        <v>3.6859999999999999</v>
      </c>
      <c r="BH756" s="6">
        <v>9.4209999999999994</v>
      </c>
      <c r="BI756" s="6">
        <v>1.784</v>
      </c>
      <c r="BJ756" s="6">
        <v>3.048</v>
      </c>
      <c r="BK756" s="6">
        <v>0.16300000000000001</v>
      </c>
      <c r="BL756" s="6">
        <v>2.5470000000000002</v>
      </c>
      <c r="BM756" s="6">
        <v>1.1870000000000001</v>
      </c>
      <c r="BN756" s="6">
        <v>1.52</v>
      </c>
      <c r="BO756" s="6">
        <v>3.5249999999999999</v>
      </c>
      <c r="BP756" s="6">
        <v>0.219</v>
      </c>
      <c r="BQ756" s="6">
        <v>1.7529999999999999</v>
      </c>
      <c r="BR756" s="6">
        <v>1.792</v>
      </c>
      <c r="BS756" s="6">
        <v>3.0089999999999999</v>
      </c>
      <c r="BT756" s="6">
        <v>5.0000000000000001E-3</v>
      </c>
      <c r="BU756" s="6">
        <v>3.1E-2</v>
      </c>
      <c r="BV756" s="6">
        <v>3.7999999999999999E-2</v>
      </c>
      <c r="BW756" s="6">
        <v>2E-3</v>
      </c>
      <c r="BX756" s="6">
        <v>659.56</v>
      </c>
      <c r="BY756" s="6">
        <v>670.49</v>
      </c>
      <c r="BZ756" s="6">
        <v>188.08699999999999</v>
      </c>
      <c r="CA756" s="6">
        <v>33.122999999999998</v>
      </c>
    </row>
    <row r="757" spans="1:79" x14ac:dyDescent="0.25">
      <c r="A757" s="4" t="s">
        <v>69</v>
      </c>
      <c r="B757" s="4">
        <v>2007</v>
      </c>
      <c r="C757" s="4" t="s">
        <v>70</v>
      </c>
      <c r="D757" s="5">
        <v>61260680</v>
      </c>
      <c r="E757" s="5">
        <v>3039000000000</v>
      </c>
      <c r="F757" s="6">
        <v>6.117</v>
      </c>
      <c r="G757" s="6">
        <v>0.1</v>
      </c>
      <c r="H757" s="6">
        <v>559.56600000000003</v>
      </c>
      <c r="I757" s="6">
        <v>-8.2789999999999999</v>
      </c>
      <c r="J757" s="7">
        <v>-1.458</v>
      </c>
      <c r="K757" s="6">
        <v>565.94200000000001</v>
      </c>
      <c r="L757" s="6">
        <v>-13.006</v>
      </c>
      <c r="M757" s="6">
        <v>-2.246</v>
      </c>
      <c r="N757" s="6">
        <v>9.2379999999999995</v>
      </c>
      <c r="O757" s="6">
        <v>0.25</v>
      </c>
      <c r="P757" s="6">
        <v>0.217</v>
      </c>
      <c r="Q757" s="6">
        <v>9.1340000000000003</v>
      </c>
      <c r="R757" s="6">
        <v>0.247</v>
      </c>
      <c r="S757" s="6">
        <v>0.215</v>
      </c>
      <c r="T757" s="6">
        <v>150.84399999999999</v>
      </c>
      <c r="U757" s="6">
        <v>2.4620000000000002</v>
      </c>
      <c r="V757" s="6">
        <v>754.21699999999998</v>
      </c>
      <c r="W757" s="6">
        <v>12.311999999999999</v>
      </c>
      <c r="X757" s="6">
        <v>0.33300000000000002</v>
      </c>
      <c r="Y757" s="6">
        <v>464.79599999999999</v>
      </c>
      <c r="Z757" s="6">
        <v>72457.391000000003</v>
      </c>
      <c r="AA757" s="6">
        <v>69981.577999999994</v>
      </c>
      <c r="AB757" s="6">
        <v>55673.684000000001</v>
      </c>
      <c r="AC757" s="6">
        <v>230.15799999999999</v>
      </c>
      <c r="AD757" s="6">
        <v>4857.5609999999997</v>
      </c>
      <c r="AE757" s="6">
        <v>1104.9159999999999</v>
      </c>
      <c r="AF757" s="6">
        <v>11162.375</v>
      </c>
      <c r="AG757" s="6">
        <v>68.813999999999993</v>
      </c>
      <c r="AH757" s="6">
        <v>42517.129000000001</v>
      </c>
      <c r="AI757" s="6">
        <v>1.149</v>
      </c>
      <c r="AJ757" s="6">
        <v>5.4169999999999998</v>
      </c>
      <c r="AK757" s="6">
        <v>8.7999999999999995E-2</v>
      </c>
      <c r="AL757" s="6">
        <v>196.52</v>
      </c>
      <c r="AM757" s="6">
        <v>3.2080000000000002</v>
      </c>
      <c r="AN757" s="6">
        <v>10.695</v>
      </c>
      <c r="AO757" s="6">
        <v>10.516999999999999</v>
      </c>
      <c r="AP757" s="6">
        <v>6.375</v>
      </c>
      <c r="AQ757" s="6">
        <v>0.104</v>
      </c>
      <c r="AR757" s="6">
        <v>77.78</v>
      </c>
      <c r="AS757" s="6">
        <v>1.27</v>
      </c>
      <c r="AT757" s="6">
        <v>30.95</v>
      </c>
      <c r="AU757" s="6">
        <v>0.505</v>
      </c>
      <c r="AV757" s="6">
        <v>196.16</v>
      </c>
      <c r="AW757" s="6">
        <v>3.202</v>
      </c>
      <c r="AX757" s="6">
        <v>7.3999999999999996E-2</v>
      </c>
      <c r="AY757" s="6">
        <v>4.5090000000000003</v>
      </c>
      <c r="AZ757" s="6">
        <v>2604.6280000000002</v>
      </c>
      <c r="BA757" s="6">
        <v>0.54200000000000004</v>
      </c>
      <c r="BB757" s="6">
        <v>1.776</v>
      </c>
      <c r="BC757" s="6">
        <v>1.575</v>
      </c>
      <c r="BD757" s="6">
        <v>1.181</v>
      </c>
      <c r="BE757" s="6">
        <v>1.8680000000000001</v>
      </c>
      <c r="BF757" s="6">
        <v>5.8150000000000004</v>
      </c>
      <c r="BG757" s="6">
        <v>3.6459999999999999</v>
      </c>
      <c r="BH757" s="6">
        <v>9.2460000000000004</v>
      </c>
      <c r="BI757" s="6">
        <v>1.7749999999999999</v>
      </c>
      <c r="BJ757" s="6">
        <v>3.0619999999999998</v>
      </c>
      <c r="BK757" s="6">
        <v>0.16300000000000001</v>
      </c>
      <c r="BL757" s="6">
        <v>2.5270000000000001</v>
      </c>
      <c r="BM757" s="6">
        <v>1.212</v>
      </c>
      <c r="BN757" s="6">
        <v>1.488</v>
      </c>
      <c r="BO757" s="6">
        <v>3.4510000000000001</v>
      </c>
      <c r="BP757" s="6">
        <v>0.14399999999999999</v>
      </c>
      <c r="BQ757" s="6">
        <v>1.738</v>
      </c>
      <c r="BR757" s="6">
        <v>1.7390000000000001</v>
      </c>
      <c r="BS757" s="6">
        <v>2.9689999999999999</v>
      </c>
      <c r="BT757" s="6">
        <v>5.0000000000000001E-3</v>
      </c>
      <c r="BU757" s="6">
        <v>3.1E-2</v>
      </c>
      <c r="BV757" s="6">
        <v>3.7999999999999999E-2</v>
      </c>
      <c r="BW757" s="6">
        <v>2E-3</v>
      </c>
      <c r="BX757" s="6">
        <v>644.25</v>
      </c>
      <c r="BY757" s="6">
        <v>655.17999999999995</v>
      </c>
      <c r="BZ757" s="6">
        <v>194.65100000000001</v>
      </c>
      <c r="CA757" s="6">
        <v>34.786000000000001</v>
      </c>
    </row>
    <row r="758" spans="1:79" x14ac:dyDescent="0.25">
      <c r="A758" s="4" t="s">
        <v>69</v>
      </c>
      <c r="B758" s="4">
        <v>2008</v>
      </c>
      <c r="C758" s="4" t="s">
        <v>70</v>
      </c>
      <c r="D758" s="5">
        <v>61742152</v>
      </c>
      <c r="E758" s="5">
        <v>2996000000000</v>
      </c>
      <c r="F758" s="6">
        <v>5.2050000000000001</v>
      </c>
      <c r="G758" s="6">
        <v>8.4000000000000005E-2</v>
      </c>
      <c r="H758" s="6">
        <v>544.93200000000002</v>
      </c>
      <c r="I758" s="6">
        <v>-14.634</v>
      </c>
      <c r="J758" s="7">
        <v>-2.6150000000000002</v>
      </c>
      <c r="K758" s="6">
        <v>544.82299999999998</v>
      </c>
      <c r="L758" s="6">
        <v>-21.119</v>
      </c>
      <c r="M758" s="6">
        <v>-3.7320000000000002</v>
      </c>
      <c r="N758" s="6">
        <v>8.8239999999999998</v>
      </c>
      <c r="O758" s="6">
        <v>0.24199999999999999</v>
      </c>
      <c r="P758" s="6">
        <v>0.21299999999999999</v>
      </c>
      <c r="Q758" s="6">
        <v>8.8260000000000005</v>
      </c>
      <c r="R758" s="6">
        <v>0.24199999999999999</v>
      </c>
      <c r="S758" s="6">
        <v>0.21299999999999999</v>
      </c>
      <c r="T758" s="6">
        <v>139.21899999999999</v>
      </c>
      <c r="U758" s="6">
        <v>2.2549999999999999</v>
      </c>
      <c r="V758" s="6">
        <v>722.51099999999997</v>
      </c>
      <c r="W758" s="6">
        <v>11.702</v>
      </c>
      <c r="X758" s="6">
        <v>0.32100000000000001</v>
      </c>
      <c r="Y758" s="6">
        <v>470</v>
      </c>
      <c r="Z758" s="6">
        <v>73002.320000000007</v>
      </c>
      <c r="AA758" s="6">
        <v>70526.406000000003</v>
      </c>
      <c r="AB758" s="6">
        <v>55812.906000000003</v>
      </c>
      <c r="AC758" s="6">
        <v>234.90799999999999</v>
      </c>
      <c r="AD758" s="6">
        <v>5060.2160000000003</v>
      </c>
      <c r="AE758" s="6">
        <v>1104.806</v>
      </c>
      <c r="AF758" s="6">
        <v>11351.174999999999</v>
      </c>
      <c r="AG758" s="6">
        <v>73.117999999999995</v>
      </c>
      <c r="AH758" s="6">
        <v>41451.902000000002</v>
      </c>
      <c r="AI758" s="6">
        <v>1.137</v>
      </c>
      <c r="AJ758" s="6">
        <v>4.75</v>
      </c>
      <c r="AK758" s="6">
        <v>7.6999999999999999E-2</v>
      </c>
      <c r="AL758" s="6">
        <v>202.655</v>
      </c>
      <c r="AM758" s="6">
        <v>3.282</v>
      </c>
      <c r="AN758" s="6">
        <v>10.282</v>
      </c>
      <c r="AO758" s="6">
        <v>10.103999999999999</v>
      </c>
      <c r="AP758" s="6">
        <v>-0.11</v>
      </c>
      <c r="AQ758" s="6">
        <v>-2E-3</v>
      </c>
      <c r="AR758" s="6">
        <v>72.459999999999994</v>
      </c>
      <c r="AS758" s="6">
        <v>1.1739999999999999</v>
      </c>
      <c r="AT758" s="6">
        <v>30.79</v>
      </c>
      <c r="AU758" s="6">
        <v>0.499</v>
      </c>
      <c r="AV758" s="6">
        <v>188.8</v>
      </c>
      <c r="AW758" s="6">
        <v>3.0579999999999998</v>
      </c>
      <c r="AX758" s="6">
        <v>7.0000000000000007E-2</v>
      </c>
      <c r="AY758" s="6">
        <v>4.3040000000000003</v>
      </c>
      <c r="AZ758" s="6">
        <v>2559.33</v>
      </c>
      <c r="BA758" s="6">
        <v>0.45500000000000002</v>
      </c>
      <c r="BB758" s="6">
        <v>1.698</v>
      </c>
      <c r="BC758" s="6">
        <v>1.4830000000000001</v>
      </c>
      <c r="BD758" s="6">
        <v>1.0549999999999999</v>
      </c>
      <c r="BE758" s="6">
        <v>1.806</v>
      </c>
      <c r="BF758" s="6">
        <v>5.7119999999999997</v>
      </c>
      <c r="BG758" s="6">
        <v>3.6059999999999999</v>
      </c>
      <c r="BH758" s="6">
        <v>9.0709999999999997</v>
      </c>
      <c r="BI758" s="6">
        <v>1.7609999999999999</v>
      </c>
      <c r="BJ758" s="6">
        <v>3.0760000000000001</v>
      </c>
      <c r="BK758" s="6">
        <v>0.16200000000000001</v>
      </c>
      <c r="BL758" s="6">
        <v>2.5059999999999998</v>
      </c>
      <c r="BM758" s="6">
        <v>1.2310000000000001</v>
      </c>
      <c r="BN758" s="6">
        <v>1.27</v>
      </c>
      <c r="BO758" s="6">
        <v>3.456</v>
      </c>
      <c r="BP758" s="6">
        <v>-2E-3</v>
      </c>
      <c r="BQ758" s="6">
        <v>1.6779999999999999</v>
      </c>
      <c r="BR758" s="6">
        <v>1.6579999999999999</v>
      </c>
      <c r="BS758" s="6">
        <v>2.9289999999999998</v>
      </c>
      <c r="BT758" s="6">
        <v>5.0000000000000001E-3</v>
      </c>
      <c r="BU758" s="6">
        <v>3.2000000000000001E-2</v>
      </c>
      <c r="BV758" s="6">
        <v>3.7999999999999999E-2</v>
      </c>
      <c r="BW758" s="6">
        <v>2E-3</v>
      </c>
      <c r="BX758" s="6">
        <v>623.87</v>
      </c>
      <c r="BY758" s="6">
        <v>634.80999999999995</v>
      </c>
      <c r="BZ758" s="6">
        <v>177.57900000000001</v>
      </c>
      <c r="CA758" s="6">
        <v>32.587000000000003</v>
      </c>
    </row>
    <row r="759" spans="1:79" x14ac:dyDescent="0.25">
      <c r="A759" s="4" t="s">
        <v>69</v>
      </c>
      <c r="B759" s="4">
        <v>2009</v>
      </c>
      <c r="C759" s="4" t="s">
        <v>70</v>
      </c>
      <c r="D759" s="5">
        <v>62243384</v>
      </c>
      <c r="E759" s="5">
        <v>2714000000000</v>
      </c>
      <c r="F759" s="6">
        <v>3.7210000000000001</v>
      </c>
      <c r="G759" s="6">
        <v>0.06</v>
      </c>
      <c r="H759" s="6">
        <v>494.108</v>
      </c>
      <c r="I759" s="6">
        <v>-50.825000000000003</v>
      </c>
      <c r="J759" s="7">
        <v>-9.327</v>
      </c>
      <c r="K759" s="6">
        <v>490.334</v>
      </c>
      <c r="L759" s="6">
        <v>-54.488999999999997</v>
      </c>
      <c r="M759" s="6">
        <v>-10.000999999999999</v>
      </c>
      <c r="N759" s="6">
        <v>7.8780000000000001</v>
      </c>
      <c r="O759" s="6">
        <v>0.22800000000000001</v>
      </c>
      <c r="P759" s="6">
        <v>0.20200000000000001</v>
      </c>
      <c r="Q759" s="6">
        <v>7.9379999999999997</v>
      </c>
      <c r="R759" s="6">
        <v>0.23</v>
      </c>
      <c r="S759" s="6">
        <v>0.20300000000000001</v>
      </c>
      <c r="T759" s="6">
        <v>113.82299999999999</v>
      </c>
      <c r="U759" s="6">
        <v>1.829</v>
      </c>
      <c r="V759" s="6">
        <v>630.96</v>
      </c>
      <c r="W759" s="6">
        <v>10.137</v>
      </c>
      <c r="X759" s="6">
        <v>0.29299999999999998</v>
      </c>
      <c r="Y759" s="6">
        <v>473.72199999999998</v>
      </c>
      <c r="Z759" s="6">
        <v>73496.429999999993</v>
      </c>
      <c r="AA759" s="6">
        <v>71016.733999999997</v>
      </c>
      <c r="AB759" s="6">
        <v>55926.726999999999</v>
      </c>
      <c r="AC759" s="6">
        <v>239.78899999999999</v>
      </c>
      <c r="AD759" s="6">
        <v>5248.2860000000001</v>
      </c>
      <c r="AE759" s="6">
        <v>1101.0319999999999</v>
      </c>
      <c r="AF759" s="6">
        <v>11531.439</v>
      </c>
      <c r="AG759" s="6">
        <v>76.465999999999994</v>
      </c>
      <c r="AH759" s="6">
        <v>39040.559000000001</v>
      </c>
      <c r="AI759" s="6">
        <v>1.129</v>
      </c>
      <c r="AJ759" s="6">
        <v>4.8810000000000002</v>
      </c>
      <c r="AK759" s="6">
        <v>7.8E-2</v>
      </c>
      <c r="AL759" s="6">
        <v>188.07</v>
      </c>
      <c r="AM759" s="6">
        <v>3.0219999999999998</v>
      </c>
      <c r="AN759" s="6">
        <v>9.2989999999999995</v>
      </c>
      <c r="AO759" s="6">
        <v>9.1240000000000006</v>
      </c>
      <c r="AP759" s="6">
        <v>-3.774</v>
      </c>
      <c r="AQ759" s="6">
        <v>-6.0999999999999999E-2</v>
      </c>
      <c r="AR759" s="6">
        <v>67.2</v>
      </c>
      <c r="AS759" s="6">
        <v>1.08</v>
      </c>
      <c r="AT759" s="6">
        <v>28.48</v>
      </c>
      <c r="AU759" s="6">
        <v>0.45800000000000002</v>
      </c>
      <c r="AV759" s="6">
        <v>180.26400000000001</v>
      </c>
      <c r="AW759" s="6">
        <v>2.8959999999999999</v>
      </c>
      <c r="AX759" s="6">
        <v>5.3999999999999999E-2</v>
      </c>
      <c r="AY759" s="6">
        <v>3.3479999999999999</v>
      </c>
      <c r="AZ759" s="6">
        <v>2430.0169999999998</v>
      </c>
      <c r="BA759" s="6">
        <v>0.317</v>
      </c>
      <c r="BB759" s="6">
        <v>1.5649999999999999</v>
      </c>
      <c r="BC759" s="6">
        <v>1.34</v>
      </c>
      <c r="BD759" s="6">
        <v>0.874</v>
      </c>
      <c r="BE759" s="6">
        <v>1.742</v>
      </c>
      <c r="BF759" s="6">
        <v>5.6120000000000001</v>
      </c>
      <c r="BG759" s="6">
        <v>3.5640000000000001</v>
      </c>
      <c r="BH759" s="6">
        <v>8.9009999999999998</v>
      </c>
      <c r="BI759" s="6">
        <v>1.748</v>
      </c>
      <c r="BJ759" s="6">
        <v>3.0830000000000002</v>
      </c>
      <c r="BK759" s="6">
        <v>0.16</v>
      </c>
      <c r="BL759" s="6">
        <v>2.4849999999999999</v>
      </c>
      <c r="BM759" s="6">
        <v>1.2370000000000001</v>
      </c>
      <c r="BN759" s="6">
        <v>1.286</v>
      </c>
      <c r="BO759" s="6">
        <v>3.27</v>
      </c>
      <c r="BP759" s="6">
        <v>-7.4999999999999997E-2</v>
      </c>
      <c r="BQ759" s="6">
        <v>1.639</v>
      </c>
      <c r="BR759" s="6">
        <v>1.375</v>
      </c>
      <c r="BS759" s="6">
        <v>2.8889999999999998</v>
      </c>
      <c r="BT759" s="6">
        <v>5.0000000000000001E-3</v>
      </c>
      <c r="BU759" s="6">
        <v>3.2000000000000001E-2</v>
      </c>
      <c r="BV759" s="6">
        <v>3.7999999999999999E-2</v>
      </c>
      <c r="BW759" s="6">
        <v>2E-3</v>
      </c>
      <c r="BX759" s="6">
        <v>567.88</v>
      </c>
      <c r="BY759" s="6">
        <v>578.80999999999995</v>
      </c>
      <c r="BZ759" s="6">
        <v>136.852</v>
      </c>
      <c r="CA759" s="6">
        <v>27.696999999999999</v>
      </c>
    </row>
    <row r="760" spans="1:79" x14ac:dyDescent="0.25">
      <c r="A760" s="4" t="s">
        <v>69</v>
      </c>
      <c r="B760" s="4">
        <v>2010</v>
      </c>
      <c r="C760" s="4" t="s">
        <v>70</v>
      </c>
      <c r="D760" s="5">
        <v>62760048</v>
      </c>
      <c r="E760" s="5">
        <v>2835000000000</v>
      </c>
      <c r="F760" s="6">
        <v>3.7919999999999998</v>
      </c>
      <c r="G760" s="6">
        <v>0.06</v>
      </c>
      <c r="H760" s="6">
        <v>511.90499999999997</v>
      </c>
      <c r="I760" s="6">
        <v>17.797000000000001</v>
      </c>
      <c r="J760" s="7">
        <v>3.6019999999999999</v>
      </c>
      <c r="K760" s="6">
        <v>507.654</v>
      </c>
      <c r="L760" s="6">
        <v>17.321000000000002</v>
      </c>
      <c r="M760" s="6">
        <v>3.532</v>
      </c>
      <c r="N760" s="6">
        <v>8.0890000000000004</v>
      </c>
      <c r="O760" s="6">
        <v>0.23200000000000001</v>
      </c>
      <c r="P760" s="6">
        <v>0.20499999999999999</v>
      </c>
      <c r="Q760" s="6">
        <v>8.157</v>
      </c>
      <c r="R760" s="6">
        <v>0.23400000000000001</v>
      </c>
      <c r="S760" s="6">
        <v>0.20599999999999999</v>
      </c>
      <c r="T760" s="6">
        <v>118.03</v>
      </c>
      <c r="U760" s="6">
        <v>1.881</v>
      </c>
      <c r="V760" s="6">
        <v>680.19</v>
      </c>
      <c r="W760" s="6">
        <v>10.837999999999999</v>
      </c>
      <c r="X760" s="6">
        <v>0.31</v>
      </c>
      <c r="Y760" s="6">
        <v>477.51400000000001</v>
      </c>
      <c r="Z760" s="6">
        <v>74008.327999999994</v>
      </c>
      <c r="AA760" s="6">
        <v>71524.391000000003</v>
      </c>
      <c r="AB760" s="6">
        <v>56044.758000000002</v>
      </c>
      <c r="AC760" s="6">
        <v>244.52699999999999</v>
      </c>
      <c r="AD760" s="6">
        <v>5450.2129999999997</v>
      </c>
      <c r="AE760" s="6">
        <v>1096.7819999999999</v>
      </c>
      <c r="AF760" s="6">
        <v>11711.287</v>
      </c>
      <c r="AG760" s="6">
        <v>80.034999999999997</v>
      </c>
      <c r="AH760" s="6">
        <v>39540.008000000002</v>
      </c>
      <c r="AI760" s="6">
        <v>1.133</v>
      </c>
      <c r="AJ760" s="6">
        <v>4.7380000000000004</v>
      </c>
      <c r="AK760" s="6">
        <v>7.4999999999999997E-2</v>
      </c>
      <c r="AL760" s="6">
        <v>201.92699999999999</v>
      </c>
      <c r="AM760" s="6">
        <v>3.2170000000000001</v>
      </c>
      <c r="AN760" s="6">
        <v>9.4220000000000006</v>
      </c>
      <c r="AO760" s="6">
        <v>9.2479999999999993</v>
      </c>
      <c r="AP760" s="6">
        <v>-4.25</v>
      </c>
      <c r="AQ760" s="6">
        <v>-6.8000000000000005E-2</v>
      </c>
      <c r="AR760" s="6">
        <v>62.34</v>
      </c>
      <c r="AS760" s="6">
        <v>0.99299999999999999</v>
      </c>
      <c r="AT760" s="6">
        <v>29.01</v>
      </c>
      <c r="AU760" s="6">
        <v>0.46200000000000002</v>
      </c>
      <c r="AV760" s="6">
        <v>179.84800000000001</v>
      </c>
      <c r="AW760" s="6">
        <v>2.8660000000000001</v>
      </c>
      <c r="AX760" s="6">
        <v>5.7000000000000002E-2</v>
      </c>
      <c r="AY760" s="6">
        <v>3.569</v>
      </c>
      <c r="AZ760" s="6">
        <v>2481.5329999999999</v>
      </c>
      <c r="BA760" s="6">
        <v>0.30199999999999999</v>
      </c>
      <c r="BB760" s="6">
        <v>1.534</v>
      </c>
      <c r="BC760" s="6">
        <v>1.329</v>
      </c>
      <c r="BD760" s="6">
        <v>0.84799999999999998</v>
      </c>
      <c r="BE760" s="6">
        <v>1.6779999999999999</v>
      </c>
      <c r="BF760" s="6">
        <v>5.51</v>
      </c>
      <c r="BG760" s="6">
        <v>3.5219999999999998</v>
      </c>
      <c r="BH760" s="6">
        <v>8.7260000000000009</v>
      </c>
      <c r="BI760" s="6">
        <v>1.734</v>
      </c>
      <c r="BJ760" s="6">
        <v>3.089</v>
      </c>
      <c r="BK760" s="6">
        <v>0.158</v>
      </c>
      <c r="BL760" s="6">
        <v>2.4630000000000001</v>
      </c>
      <c r="BM760" s="6">
        <v>1.2450000000000001</v>
      </c>
      <c r="BN760" s="6">
        <v>1.2410000000000001</v>
      </c>
      <c r="BO760" s="6">
        <v>3.2589999999999999</v>
      </c>
      <c r="BP760" s="6">
        <v>-8.7999999999999995E-2</v>
      </c>
      <c r="BQ760" s="6">
        <v>1.583</v>
      </c>
      <c r="BR760" s="6">
        <v>1.4510000000000001</v>
      </c>
      <c r="BS760" s="6">
        <v>2.8479999999999999</v>
      </c>
      <c r="BT760" s="6">
        <v>5.0000000000000001E-3</v>
      </c>
      <c r="BU760" s="6">
        <v>3.2000000000000001E-2</v>
      </c>
      <c r="BV760" s="6">
        <v>3.7999999999999999E-2</v>
      </c>
      <c r="BW760" s="6">
        <v>2E-3</v>
      </c>
      <c r="BX760" s="6">
        <v>580.39</v>
      </c>
      <c r="BY760" s="6">
        <v>591.32000000000005</v>
      </c>
      <c r="BZ760" s="6">
        <v>168.285</v>
      </c>
      <c r="CA760" s="6">
        <v>32.874000000000002</v>
      </c>
    </row>
    <row r="761" spans="1:79" x14ac:dyDescent="0.25">
      <c r="A761" s="4" t="s">
        <v>69</v>
      </c>
      <c r="B761" s="4">
        <v>2011</v>
      </c>
      <c r="C761" s="4" t="s">
        <v>70</v>
      </c>
      <c r="D761" s="5">
        <v>63286360</v>
      </c>
      <c r="E761" s="5">
        <v>2969000000000</v>
      </c>
      <c r="F761" s="6">
        <v>4.0970000000000004</v>
      </c>
      <c r="G761" s="6">
        <v>6.5000000000000002E-2</v>
      </c>
      <c r="H761" s="6">
        <v>469.71300000000002</v>
      </c>
      <c r="I761" s="6">
        <v>-42.191000000000003</v>
      </c>
      <c r="J761" s="7">
        <v>-8.2420000000000009</v>
      </c>
      <c r="K761" s="6">
        <v>468.98</v>
      </c>
      <c r="L761" s="6">
        <v>-38.673999999999999</v>
      </c>
      <c r="M761" s="6">
        <v>-7.6180000000000003</v>
      </c>
      <c r="N761" s="6">
        <v>7.41</v>
      </c>
      <c r="O761" s="6">
        <v>0.21099999999999999</v>
      </c>
      <c r="P761" s="6">
        <v>0.2</v>
      </c>
      <c r="Q761" s="6">
        <v>7.4219999999999997</v>
      </c>
      <c r="R761" s="6">
        <v>0.21099999999999999</v>
      </c>
      <c r="S761" s="6">
        <v>0.20100000000000001</v>
      </c>
      <c r="T761" s="6">
        <v>117.15</v>
      </c>
      <c r="U761" s="6">
        <v>1.851</v>
      </c>
      <c r="V761" s="6">
        <v>614.53800000000001</v>
      </c>
      <c r="W761" s="6">
        <v>9.7100000000000009</v>
      </c>
      <c r="X761" s="6">
        <v>0.27700000000000002</v>
      </c>
      <c r="Y761" s="6">
        <v>481.61</v>
      </c>
      <c r="Z761" s="6">
        <v>74478.054999999993</v>
      </c>
      <c r="AA761" s="6">
        <v>71993.366999999998</v>
      </c>
      <c r="AB761" s="6">
        <v>56161.906000000003</v>
      </c>
      <c r="AC761" s="6">
        <v>248.98</v>
      </c>
      <c r="AD761" s="6">
        <v>5618.4489999999996</v>
      </c>
      <c r="AE761" s="6">
        <v>1096.049</v>
      </c>
      <c r="AF761" s="6">
        <v>11883.347</v>
      </c>
      <c r="AG761" s="6">
        <v>83.753</v>
      </c>
      <c r="AH761" s="6">
        <v>37007.074000000001</v>
      </c>
      <c r="AI761" s="6">
        <v>1.054</v>
      </c>
      <c r="AJ761" s="6">
        <v>4.4530000000000003</v>
      </c>
      <c r="AK761" s="6">
        <v>7.0000000000000007E-2</v>
      </c>
      <c r="AL761" s="6">
        <v>168.23599999999999</v>
      </c>
      <c r="AM761" s="6">
        <v>2.6579999999999999</v>
      </c>
      <c r="AN761" s="6">
        <v>8.6649999999999991</v>
      </c>
      <c r="AO761" s="6">
        <v>8.5180000000000007</v>
      </c>
      <c r="AP761" s="6">
        <v>-0.73299999999999998</v>
      </c>
      <c r="AQ761" s="6">
        <v>-1.2E-2</v>
      </c>
      <c r="AR761" s="6">
        <v>58.8</v>
      </c>
      <c r="AS761" s="6">
        <v>0.92900000000000005</v>
      </c>
      <c r="AT761" s="6">
        <v>28.05</v>
      </c>
      <c r="AU761" s="6">
        <v>0.443</v>
      </c>
      <c r="AV761" s="6">
        <v>172.06</v>
      </c>
      <c r="AW761" s="6">
        <v>2.7189999999999999</v>
      </c>
      <c r="AX761" s="6">
        <v>5.8999999999999997E-2</v>
      </c>
      <c r="AY761" s="6">
        <v>3.7189999999999999</v>
      </c>
      <c r="AZ761" s="6">
        <v>2342.0430000000001</v>
      </c>
      <c r="BA761" s="6">
        <v>0.30399999999999999</v>
      </c>
      <c r="BB761" s="6">
        <v>1.3620000000000001</v>
      </c>
      <c r="BC761" s="6">
        <v>1.1890000000000001</v>
      </c>
      <c r="BD761" s="6">
        <v>0.79500000000000004</v>
      </c>
      <c r="BE761" s="6">
        <v>1.6160000000000001</v>
      </c>
      <c r="BF761" s="6">
        <v>5.407</v>
      </c>
      <c r="BG761" s="6">
        <v>3.4780000000000002</v>
      </c>
      <c r="BH761" s="6">
        <v>8.548</v>
      </c>
      <c r="BI761" s="6">
        <v>1.7210000000000001</v>
      </c>
      <c r="BJ761" s="6">
        <v>3.0739999999999998</v>
      </c>
      <c r="BK761" s="6">
        <v>0.157</v>
      </c>
      <c r="BL761" s="6">
        <v>2.4409999999999998</v>
      </c>
      <c r="BM761" s="6">
        <v>1.25</v>
      </c>
      <c r="BN761" s="6">
        <v>1.2030000000000001</v>
      </c>
      <c r="BO761" s="6">
        <v>2.6419999999999999</v>
      </c>
      <c r="BP761" s="6">
        <v>-1.4999999999999999E-2</v>
      </c>
      <c r="BQ761" s="6">
        <v>1.5109999999999999</v>
      </c>
      <c r="BR761" s="6">
        <v>1.353</v>
      </c>
      <c r="BS761" s="6">
        <v>2.8029999999999999</v>
      </c>
      <c r="BT761" s="6">
        <v>4.0000000000000001E-3</v>
      </c>
      <c r="BU761" s="6">
        <v>3.2000000000000001E-2</v>
      </c>
      <c r="BV761" s="6">
        <v>3.7999999999999999E-2</v>
      </c>
      <c r="BW761" s="6">
        <v>2E-3</v>
      </c>
      <c r="BX761" s="6">
        <v>539.08000000000004</v>
      </c>
      <c r="BY761" s="6">
        <v>548.39</v>
      </c>
      <c r="BZ761" s="6">
        <v>144.82499999999999</v>
      </c>
      <c r="CA761" s="6">
        <v>30.832999999999998</v>
      </c>
    </row>
    <row r="762" spans="1:79" x14ac:dyDescent="0.25">
      <c r="A762" s="4" t="s">
        <v>69</v>
      </c>
      <c r="B762" s="4">
        <v>2012</v>
      </c>
      <c r="C762" s="4" t="s">
        <v>70</v>
      </c>
      <c r="D762" s="5">
        <v>63808728</v>
      </c>
      <c r="E762" s="5">
        <v>3025000000000</v>
      </c>
      <c r="F762" s="6">
        <v>3.7240000000000002</v>
      </c>
      <c r="G762" s="6">
        <v>5.8000000000000003E-2</v>
      </c>
      <c r="H762" s="6">
        <v>487.47699999999998</v>
      </c>
      <c r="I762" s="6">
        <v>17.763000000000002</v>
      </c>
      <c r="J762" s="7">
        <v>3.782</v>
      </c>
      <c r="K762" s="6">
        <v>492.863</v>
      </c>
      <c r="L762" s="6">
        <v>23.882000000000001</v>
      </c>
      <c r="M762" s="6">
        <v>5.0919999999999996</v>
      </c>
      <c r="N762" s="6">
        <v>7.7240000000000002</v>
      </c>
      <c r="O762" s="6">
        <v>0.219</v>
      </c>
      <c r="P762" s="6">
        <v>0.20699999999999999</v>
      </c>
      <c r="Q762" s="6">
        <v>7.64</v>
      </c>
      <c r="R762" s="6">
        <v>0.217</v>
      </c>
      <c r="S762" s="6">
        <v>0.20499999999999999</v>
      </c>
      <c r="T762" s="6">
        <v>148.005</v>
      </c>
      <c r="U762" s="6">
        <v>2.3199999999999998</v>
      </c>
      <c r="V762" s="6">
        <v>638.45299999999997</v>
      </c>
      <c r="W762" s="6">
        <v>10.006</v>
      </c>
      <c r="X762" s="6">
        <v>0.28399999999999997</v>
      </c>
      <c r="Y762" s="6">
        <v>485.334</v>
      </c>
      <c r="Z762" s="6">
        <v>74965.523000000001</v>
      </c>
      <c r="AA762" s="6">
        <v>72486.233999999997</v>
      </c>
      <c r="AB762" s="6">
        <v>56309.913999999997</v>
      </c>
      <c r="AC762" s="6">
        <v>252.626</v>
      </c>
      <c r="AD762" s="6">
        <v>5776.6880000000001</v>
      </c>
      <c r="AE762" s="6">
        <v>1101.4349999999999</v>
      </c>
      <c r="AF762" s="6">
        <v>12053.635</v>
      </c>
      <c r="AG762" s="6">
        <v>87.326999999999998</v>
      </c>
      <c r="AH762" s="6">
        <v>37292.910000000003</v>
      </c>
      <c r="AI762" s="6">
        <v>1.0569999999999999</v>
      </c>
      <c r="AJ762" s="6">
        <v>3.6459999999999999</v>
      </c>
      <c r="AK762" s="6">
        <v>5.7000000000000002E-2</v>
      </c>
      <c r="AL762" s="6">
        <v>158.24</v>
      </c>
      <c r="AM762" s="6">
        <v>2.48</v>
      </c>
      <c r="AN762" s="6">
        <v>8.91</v>
      </c>
      <c r="AO762" s="6">
        <v>8.7639999999999993</v>
      </c>
      <c r="AP762" s="6">
        <v>5.3860000000000001</v>
      </c>
      <c r="AQ762" s="6">
        <v>8.4000000000000005E-2</v>
      </c>
      <c r="AR762" s="6">
        <v>56.78</v>
      </c>
      <c r="AS762" s="6">
        <v>0.89</v>
      </c>
      <c r="AT762" s="6">
        <v>27.66</v>
      </c>
      <c r="AU762" s="6">
        <v>0.433</v>
      </c>
      <c r="AV762" s="6">
        <v>170.28800000000001</v>
      </c>
      <c r="AW762" s="6">
        <v>2.669</v>
      </c>
      <c r="AX762" s="6">
        <v>5.6000000000000001E-2</v>
      </c>
      <c r="AY762" s="6">
        <v>3.573</v>
      </c>
      <c r="AZ762" s="6">
        <v>2379.6129999999998</v>
      </c>
      <c r="BA762" s="6">
        <v>0.26900000000000002</v>
      </c>
      <c r="BB762" s="6">
        <v>1.393</v>
      </c>
      <c r="BC762" s="6">
        <v>1.2370000000000001</v>
      </c>
      <c r="BD762" s="6">
        <v>0.99199999999999999</v>
      </c>
      <c r="BE762" s="6">
        <v>1.556</v>
      </c>
      <c r="BF762" s="6">
        <v>5.3070000000000004</v>
      </c>
      <c r="BG762" s="6">
        <v>3.4350000000000001</v>
      </c>
      <c r="BH762" s="6">
        <v>8.3810000000000002</v>
      </c>
      <c r="BI762" s="6">
        <v>1.7010000000000001</v>
      </c>
      <c r="BJ762" s="6">
        <v>3.052</v>
      </c>
      <c r="BK762" s="6">
        <v>0.157</v>
      </c>
      <c r="BL762" s="6">
        <v>2.419</v>
      </c>
      <c r="BM762" s="6">
        <v>1.2509999999999999</v>
      </c>
      <c r="BN762" s="6">
        <v>0.95899999999999996</v>
      </c>
      <c r="BO762" s="6">
        <v>2.4340000000000002</v>
      </c>
      <c r="BP762" s="6">
        <v>0.112</v>
      </c>
      <c r="BQ762" s="6">
        <v>1.4750000000000001</v>
      </c>
      <c r="BR762" s="6">
        <v>1.2929999999999999</v>
      </c>
      <c r="BS762" s="6">
        <v>2.76</v>
      </c>
      <c r="BT762" s="6">
        <v>4.0000000000000001E-3</v>
      </c>
      <c r="BU762" s="6">
        <v>3.2000000000000001E-2</v>
      </c>
      <c r="BV762" s="6">
        <v>3.7999999999999999E-2</v>
      </c>
      <c r="BW762" s="6">
        <v>2E-3</v>
      </c>
      <c r="BX762" s="6">
        <v>559.23</v>
      </c>
      <c r="BY762" s="6">
        <v>568.54</v>
      </c>
      <c r="BZ762" s="6">
        <v>150.976</v>
      </c>
      <c r="CA762" s="6">
        <v>30.971</v>
      </c>
    </row>
    <row r="763" spans="1:79" x14ac:dyDescent="0.25">
      <c r="A763" s="4" t="s">
        <v>69</v>
      </c>
      <c r="B763" s="4">
        <v>2013</v>
      </c>
      <c r="C763" s="4" t="s">
        <v>70</v>
      </c>
      <c r="D763" s="5">
        <v>64302296</v>
      </c>
      <c r="E763" s="5">
        <v>3129000000000</v>
      </c>
      <c r="F763" s="6">
        <v>4.0289999999999999</v>
      </c>
      <c r="G763" s="6">
        <v>6.3E-2</v>
      </c>
      <c r="H763" s="6">
        <v>477.61099999999999</v>
      </c>
      <c r="I763" s="6">
        <v>-9.8659999999999997</v>
      </c>
      <c r="J763" s="7">
        <v>-2.024</v>
      </c>
      <c r="K763" s="6">
        <v>482.37400000000002</v>
      </c>
      <c r="L763" s="6">
        <v>-10.488</v>
      </c>
      <c r="M763" s="6">
        <v>-2.1280000000000001</v>
      </c>
      <c r="N763" s="6">
        <v>7.5019999999999998</v>
      </c>
      <c r="O763" s="6">
        <v>0.21</v>
      </c>
      <c r="P763" s="6">
        <v>0.20300000000000001</v>
      </c>
      <c r="Q763" s="6">
        <v>7.4279999999999999</v>
      </c>
      <c r="R763" s="6">
        <v>0.20799999999999999</v>
      </c>
      <c r="S763" s="6">
        <v>0.20100000000000001</v>
      </c>
      <c r="T763" s="6">
        <v>142.45699999999999</v>
      </c>
      <c r="U763" s="6">
        <v>2.2149999999999999</v>
      </c>
      <c r="V763" s="6">
        <v>620.4</v>
      </c>
      <c r="W763" s="6">
        <v>9.6479999999999997</v>
      </c>
      <c r="X763" s="6">
        <v>0.27</v>
      </c>
      <c r="Y763" s="6">
        <v>489.36399999999998</v>
      </c>
      <c r="Z763" s="6">
        <v>75443.133000000002</v>
      </c>
      <c r="AA763" s="6">
        <v>72968.608999999997</v>
      </c>
      <c r="AB763" s="6">
        <v>56452.370999999999</v>
      </c>
      <c r="AC763" s="6">
        <v>256.84199999999998</v>
      </c>
      <c r="AD763" s="6">
        <v>5934.3109999999997</v>
      </c>
      <c r="AE763" s="6">
        <v>1106.1980000000001</v>
      </c>
      <c r="AF763" s="6">
        <v>12219.392</v>
      </c>
      <c r="AG763" s="6">
        <v>90.858000000000004</v>
      </c>
      <c r="AH763" s="6">
        <v>36881.976999999999</v>
      </c>
      <c r="AI763" s="6">
        <v>1.034</v>
      </c>
      <c r="AJ763" s="6">
        <v>4.2160000000000002</v>
      </c>
      <c r="AK763" s="6">
        <v>6.6000000000000003E-2</v>
      </c>
      <c r="AL763" s="6">
        <v>157.62200000000001</v>
      </c>
      <c r="AM763" s="6">
        <v>2.4510000000000001</v>
      </c>
      <c r="AN763" s="6">
        <v>8.5709999999999997</v>
      </c>
      <c r="AO763" s="6">
        <v>8.4269999999999996</v>
      </c>
      <c r="AP763" s="6">
        <v>4.7629999999999999</v>
      </c>
      <c r="AQ763" s="6">
        <v>7.3999999999999996E-2</v>
      </c>
      <c r="AR763" s="6">
        <v>53.14</v>
      </c>
      <c r="AS763" s="6">
        <v>0.82599999999999996</v>
      </c>
      <c r="AT763" s="6">
        <v>27.67</v>
      </c>
      <c r="AU763" s="6">
        <v>0.43</v>
      </c>
      <c r="AV763" s="6">
        <v>165.756</v>
      </c>
      <c r="AW763" s="6">
        <v>2.5779999999999998</v>
      </c>
      <c r="AX763" s="6">
        <v>5.5E-2</v>
      </c>
      <c r="AY763" s="6">
        <v>3.5310000000000001</v>
      </c>
      <c r="AZ763" s="6">
        <v>2371.596</v>
      </c>
      <c r="BA763" s="6">
        <v>0.27900000000000003</v>
      </c>
      <c r="BB763" s="6">
        <v>1.3520000000000001</v>
      </c>
      <c r="BC763" s="6">
        <v>1.208</v>
      </c>
      <c r="BD763" s="6">
        <v>0.94799999999999995</v>
      </c>
      <c r="BE763" s="6">
        <v>1.5</v>
      </c>
      <c r="BF763" s="6">
        <v>5.2110000000000003</v>
      </c>
      <c r="BG763" s="6">
        <v>3.3940000000000001</v>
      </c>
      <c r="BH763" s="6">
        <v>8.218</v>
      </c>
      <c r="BI763" s="6">
        <v>1.6859999999999999</v>
      </c>
      <c r="BJ763" s="6">
        <v>3.03</v>
      </c>
      <c r="BK763" s="6">
        <v>0.157</v>
      </c>
      <c r="BL763" s="6">
        <v>2.3959999999999999</v>
      </c>
      <c r="BM763" s="6">
        <v>1.2490000000000001</v>
      </c>
      <c r="BN763" s="6">
        <v>1.0880000000000001</v>
      </c>
      <c r="BO763" s="6">
        <v>2.4089999999999998</v>
      </c>
      <c r="BP763" s="6">
        <v>0.10299999999999999</v>
      </c>
      <c r="BQ763" s="6">
        <v>1.4259999999999999</v>
      </c>
      <c r="BR763" s="6">
        <v>1.2</v>
      </c>
      <c r="BS763" s="6">
        <v>2.718</v>
      </c>
      <c r="BT763" s="6">
        <v>4.0000000000000001E-3</v>
      </c>
      <c r="BU763" s="6">
        <v>3.3000000000000002E-2</v>
      </c>
      <c r="BV763" s="6">
        <v>3.7999999999999999E-2</v>
      </c>
      <c r="BW763" s="6">
        <v>2E-3</v>
      </c>
      <c r="BX763" s="6">
        <v>541.85</v>
      </c>
      <c r="BY763" s="6">
        <v>551.16</v>
      </c>
      <c r="BZ763" s="6">
        <v>142.78899999999999</v>
      </c>
      <c r="CA763" s="6">
        <v>29.896999999999998</v>
      </c>
    </row>
    <row r="764" spans="1:79" x14ac:dyDescent="0.25">
      <c r="A764" s="4" t="s">
        <v>69</v>
      </c>
      <c r="B764" s="4">
        <v>2014</v>
      </c>
      <c r="C764" s="4" t="s">
        <v>70</v>
      </c>
      <c r="D764" s="5">
        <v>64773504</v>
      </c>
      <c r="E764" s="5">
        <v>3282000000000</v>
      </c>
      <c r="F764" s="6">
        <v>4.2149999999999999</v>
      </c>
      <c r="G764" s="6">
        <v>6.5000000000000002E-2</v>
      </c>
      <c r="H764" s="6">
        <v>438.80700000000002</v>
      </c>
      <c r="I764" s="6">
        <v>-38.804000000000002</v>
      </c>
      <c r="J764" s="7">
        <v>-8.125</v>
      </c>
      <c r="K764" s="6">
        <v>439.46699999999998</v>
      </c>
      <c r="L764" s="6">
        <v>-42.908000000000001</v>
      </c>
      <c r="M764" s="6">
        <v>-8.8949999999999996</v>
      </c>
      <c r="N764" s="6">
        <v>6.7850000000000001</v>
      </c>
      <c r="O764" s="6">
        <v>0.186</v>
      </c>
      <c r="P764" s="6">
        <v>0.19600000000000001</v>
      </c>
      <c r="Q764" s="6">
        <v>6.774</v>
      </c>
      <c r="R764" s="6">
        <v>0.186</v>
      </c>
      <c r="S764" s="6">
        <v>0.19600000000000001</v>
      </c>
      <c r="T764" s="6">
        <v>115.434</v>
      </c>
      <c r="U764" s="6">
        <v>1.782</v>
      </c>
      <c r="V764" s="6">
        <v>598.35199999999998</v>
      </c>
      <c r="W764" s="6">
        <v>9.2379999999999995</v>
      </c>
      <c r="X764" s="6">
        <v>0.253</v>
      </c>
      <c r="Y764" s="6">
        <v>493.57799999999997</v>
      </c>
      <c r="Z764" s="6">
        <v>75881.937999999995</v>
      </c>
      <c r="AA764" s="6">
        <v>73408.077999999994</v>
      </c>
      <c r="AB764" s="6">
        <v>56567.805</v>
      </c>
      <c r="AC764" s="6">
        <v>261.27800000000002</v>
      </c>
      <c r="AD764" s="6">
        <v>6078.8029999999999</v>
      </c>
      <c r="AE764" s="6">
        <v>1106.8579999999999</v>
      </c>
      <c r="AF764" s="6">
        <v>12385.902</v>
      </c>
      <c r="AG764" s="6">
        <v>94.576999999999998</v>
      </c>
      <c r="AH764" s="6">
        <v>34583.769999999997</v>
      </c>
      <c r="AI764" s="6">
        <v>0.94799999999999995</v>
      </c>
      <c r="AJ764" s="6">
        <v>4.4359999999999999</v>
      </c>
      <c r="AK764" s="6">
        <v>6.8000000000000005E-2</v>
      </c>
      <c r="AL764" s="6">
        <v>144.49199999999999</v>
      </c>
      <c r="AM764" s="6">
        <v>2.2309999999999999</v>
      </c>
      <c r="AN764" s="6">
        <v>7.899</v>
      </c>
      <c r="AO764" s="6">
        <v>7.7549999999999999</v>
      </c>
      <c r="AP764" s="6">
        <v>0.66</v>
      </c>
      <c r="AQ764" s="6">
        <v>0.01</v>
      </c>
      <c r="AR764" s="6">
        <v>50.76</v>
      </c>
      <c r="AS764" s="6">
        <v>0.78400000000000003</v>
      </c>
      <c r="AT764" s="6">
        <v>28.47</v>
      </c>
      <c r="AU764" s="6">
        <v>0.44</v>
      </c>
      <c r="AV764" s="6">
        <v>166.511</v>
      </c>
      <c r="AW764" s="6">
        <v>2.5710000000000002</v>
      </c>
      <c r="AX764" s="6">
        <v>5.7000000000000002E-2</v>
      </c>
      <c r="AY764" s="6">
        <v>3.72</v>
      </c>
      <c r="AZ764" s="6">
        <v>2240.1120000000001</v>
      </c>
      <c r="BA764" s="6">
        <v>0.28100000000000003</v>
      </c>
      <c r="BB764" s="6">
        <v>1.2330000000000001</v>
      </c>
      <c r="BC764" s="6">
        <v>1.085</v>
      </c>
      <c r="BD764" s="6">
        <v>0.76700000000000002</v>
      </c>
      <c r="BE764" s="6">
        <v>1.446</v>
      </c>
      <c r="BF764" s="6">
        <v>5.1150000000000002</v>
      </c>
      <c r="BG764" s="6">
        <v>3.351</v>
      </c>
      <c r="BH764" s="6">
        <v>8.0579999999999998</v>
      </c>
      <c r="BI764" s="6">
        <v>1.6719999999999999</v>
      </c>
      <c r="BJ764" s="6">
        <v>3.0019999999999998</v>
      </c>
      <c r="BK764" s="6">
        <v>0.156</v>
      </c>
      <c r="BL764" s="6">
        <v>2.3740000000000001</v>
      </c>
      <c r="BM764" s="6">
        <v>1.248</v>
      </c>
      <c r="BN764" s="6">
        <v>1.1439999999999999</v>
      </c>
      <c r="BO764" s="6">
        <v>2.1709999999999998</v>
      </c>
      <c r="BP764" s="6">
        <v>1.2999999999999999E-2</v>
      </c>
      <c r="BQ764" s="6">
        <v>1.4259999999999999</v>
      </c>
      <c r="BR764" s="6">
        <v>1.22</v>
      </c>
      <c r="BS764" s="6">
        <v>2.677</v>
      </c>
      <c r="BT764" s="6">
        <v>4.0000000000000001E-3</v>
      </c>
      <c r="BU764" s="6">
        <v>3.3000000000000002E-2</v>
      </c>
      <c r="BV764" s="6">
        <v>3.9E-2</v>
      </c>
      <c r="BW764" s="6">
        <v>2E-3</v>
      </c>
      <c r="BX764" s="6">
        <v>502.35</v>
      </c>
      <c r="BY764" s="6">
        <v>511.66</v>
      </c>
      <c r="BZ764" s="6">
        <v>159.54499999999999</v>
      </c>
      <c r="CA764" s="6">
        <v>36.359000000000002</v>
      </c>
    </row>
    <row r="765" spans="1:79" x14ac:dyDescent="0.25">
      <c r="A765" s="4" t="s">
        <v>69</v>
      </c>
      <c r="B765" s="4">
        <v>2015</v>
      </c>
      <c r="C765" s="4" t="s">
        <v>70</v>
      </c>
      <c r="D765" s="5">
        <v>65224368</v>
      </c>
      <c r="E765" s="5">
        <v>3395000000000</v>
      </c>
      <c r="F765" s="6">
        <v>4.3929999999999998</v>
      </c>
      <c r="G765" s="6">
        <v>6.7000000000000004E-2</v>
      </c>
      <c r="H765" s="6">
        <v>422.46100000000001</v>
      </c>
      <c r="I765" s="6">
        <v>-16.346</v>
      </c>
      <c r="J765" s="7">
        <v>-3.7250000000000001</v>
      </c>
      <c r="K765" s="6">
        <v>431.18099999999998</v>
      </c>
      <c r="L765" s="6">
        <v>-8.2850000000000001</v>
      </c>
      <c r="M765" s="6">
        <v>-1.885</v>
      </c>
      <c r="N765" s="6">
        <v>6.6109999999999998</v>
      </c>
      <c r="O765" s="6">
        <v>0.17799999999999999</v>
      </c>
      <c r="P765" s="6">
        <v>0.189</v>
      </c>
      <c r="Q765" s="6">
        <v>6.4770000000000003</v>
      </c>
      <c r="R765" s="6">
        <v>0.17499999999999999</v>
      </c>
      <c r="S765" s="6">
        <v>0.186</v>
      </c>
      <c r="T765" s="6">
        <v>91.548000000000002</v>
      </c>
      <c r="U765" s="6">
        <v>1.4039999999999999</v>
      </c>
      <c r="V765" s="6">
        <v>591.01199999999994</v>
      </c>
      <c r="W765" s="6">
        <v>9.0609999999999999</v>
      </c>
      <c r="X765" s="6">
        <v>0.245</v>
      </c>
      <c r="Y765" s="6">
        <v>497.97199999999998</v>
      </c>
      <c r="Z765" s="6">
        <v>76304.398000000001</v>
      </c>
      <c r="AA765" s="6">
        <v>73839.258000000002</v>
      </c>
      <c r="AB765" s="6">
        <v>56659.351999999999</v>
      </c>
      <c r="AC765" s="6">
        <v>265.91899999999998</v>
      </c>
      <c r="AD765" s="6">
        <v>6226.7020000000002</v>
      </c>
      <c r="AE765" s="6">
        <v>1115.578</v>
      </c>
      <c r="AF765" s="6">
        <v>12556.674999999999</v>
      </c>
      <c r="AG765" s="6">
        <v>97.784000000000006</v>
      </c>
      <c r="AH765" s="6">
        <v>34890.32</v>
      </c>
      <c r="AI765" s="6">
        <v>0.94199999999999995</v>
      </c>
      <c r="AJ765" s="6">
        <v>4.641</v>
      </c>
      <c r="AK765" s="6">
        <v>7.0999999999999994E-2</v>
      </c>
      <c r="AL765" s="6">
        <v>147.899</v>
      </c>
      <c r="AM765" s="6">
        <v>2.2679999999999998</v>
      </c>
      <c r="AN765" s="6">
        <v>7.609</v>
      </c>
      <c r="AO765" s="6">
        <v>7.4669999999999996</v>
      </c>
      <c r="AP765" s="6">
        <v>8.7200000000000006</v>
      </c>
      <c r="AQ765" s="6">
        <v>0.13400000000000001</v>
      </c>
      <c r="AR765" s="6">
        <v>50.11</v>
      </c>
      <c r="AS765" s="6">
        <v>0.76800000000000002</v>
      </c>
      <c r="AT765" s="6">
        <v>28.36</v>
      </c>
      <c r="AU765" s="6">
        <v>0.435</v>
      </c>
      <c r="AV765" s="6">
        <v>170.773</v>
      </c>
      <c r="AW765" s="6">
        <v>2.6179999999999999</v>
      </c>
      <c r="AX765" s="6">
        <v>4.9000000000000002E-2</v>
      </c>
      <c r="AY765" s="6">
        <v>3.206</v>
      </c>
      <c r="AZ765" s="6">
        <v>2275.6990000000001</v>
      </c>
      <c r="BA765" s="6">
        <v>0.30399999999999999</v>
      </c>
      <c r="BB765" s="6">
        <v>1.1879999999999999</v>
      </c>
      <c r="BC765" s="6">
        <v>1.0529999999999999</v>
      </c>
      <c r="BD765" s="6">
        <v>0.622</v>
      </c>
      <c r="BE765" s="6">
        <v>1.4</v>
      </c>
      <c r="BF765" s="6">
        <v>5.0229999999999997</v>
      </c>
      <c r="BG765" s="6">
        <v>3.3090000000000002</v>
      </c>
      <c r="BH765" s="6">
        <v>7.9059999999999997</v>
      </c>
      <c r="BI765" s="6">
        <v>1.661</v>
      </c>
      <c r="BJ765" s="6">
        <v>2.9750000000000001</v>
      </c>
      <c r="BK765" s="6">
        <v>0.156</v>
      </c>
      <c r="BL765" s="6">
        <v>2.3530000000000002</v>
      </c>
      <c r="BM765" s="6">
        <v>1.2410000000000001</v>
      </c>
      <c r="BN765" s="6">
        <v>1.21</v>
      </c>
      <c r="BO765" s="6">
        <v>2.1789999999999998</v>
      </c>
      <c r="BP765" s="6">
        <v>0.16200000000000001</v>
      </c>
      <c r="BQ765" s="6">
        <v>1.431</v>
      </c>
      <c r="BR765" s="6">
        <v>1.0589999999999999</v>
      </c>
      <c r="BS765" s="6">
        <v>2.6360000000000001</v>
      </c>
      <c r="BT765" s="6">
        <v>4.0000000000000001E-3</v>
      </c>
      <c r="BU765" s="6">
        <v>3.3000000000000002E-2</v>
      </c>
      <c r="BV765" s="6">
        <v>3.9E-2</v>
      </c>
      <c r="BW765" s="6">
        <v>2E-3</v>
      </c>
      <c r="BX765" s="6">
        <v>487</v>
      </c>
      <c r="BY765" s="6">
        <v>496.3</v>
      </c>
      <c r="BZ765" s="6">
        <v>168.55199999999999</v>
      </c>
      <c r="CA765" s="6">
        <v>39.898000000000003</v>
      </c>
    </row>
    <row r="766" spans="1:79" x14ac:dyDescent="0.25">
      <c r="A766" s="4" t="s">
        <v>69</v>
      </c>
      <c r="B766" s="4">
        <v>2016</v>
      </c>
      <c r="C766" s="4" t="s">
        <v>70</v>
      </c>
      <c r="D766" s="5">
        <v>65655204</v>
      </c>
      <c r="E766" s="5">
        <v>3208000000000</v>
      </c>
      <c r="F766" s="6">
        <v>4.5529999999999999</v>
      </c>
      <c r="G766" s="6">
        <v>6.9000000000000006E-2</v>
      </c>
      <c r="H766" s="6">
        <v>399.43</v>
      </c>
      <c r="I766" s="6">
        <v>-23.030999999999999</v>
      </c>
      <c r="J766" s="7">
        <v>-5.452</v>
      </c>
      <c r="K766" s="6">
        <v>407.49099999999999</v>
      </c>
      <c r="L766" s="6">
        <v>-23.69</v>
      </c>
      <c r="M766" s="6">
        <v>-5.4939999999999998</v>
      </c>
      <c r="N766" s="6">
        <v>6.2069999999999999</v>
      </c>
      <c r="O766" s="6">
        <v>0.16600000000000001</v>
      </c>
      <c r="P766" s="6">
        <v>0.18099999999999999</v>
      </c>
      <c r="Q766" s="6">
        <v>6.0839999999999996</v>
      </c>
      <c r="R766" s="6">
        <v>0.16200000000000001</v>
      </c>
      <c r="S766" s="6">
        <v>0.17699999999999999</v>
      </c>
      <c r="T766" s="6">
        <v>47.825000000000003</v>
      </c>
      <c r="U766" s="6">
        <v>0.72799999999999998</v>
      </c>
      <c r="V766" s="6">
        <v>575.48800000000006</v>
      </c>
      <c r="W766" s="6">
        <v>8.7650000000000006</v>
      </c>
      <c r="X766" s="6">
        <v>0.23400000000000001</v>
      </c>
      <c r="Y766" s="6">
        <v>502.52499999999998</v>
      </c>
      <c r="Z766" s="6">
        <v>76703.835999999996</v>
      </c>
      <c r="AA766" s="6">
        <v>74246.75</v>
      </c>
      <c r="AB766" s="6">
        <v>56707.18</v>
      </c>
      <c r="AC766" s="6">
        <v>270.47699999999998</v>
      </c>
      <c r="AD766" s="6">
        <v>6392.4440000000004</v>
      </c>
      <c r="AE766" s="6">
        <v>1123.6389999999999</v>
      </c>
      <c r="AF766" s="6">
        <v>12730.605</v>
      </c>
      <c r="AG766" s="6">
        <v>100.605</v>
      </c>
      <c r="AH766" s="6">
        <v>34296.684000000001</v>
      </c>
      <c r="AI766" s="6">
        <v>0.91500000000000004</v>
      </c>
      <c r="AJ766" s="6">
        <v>4.5590000000000002</v>
      </c>
      <c r="AK766" s="6">
        <v>6.9000000000000006E-2</v>
      </c>
      <c r="AL766" s="6">
        <v>165.74199999999999</v>
      </c>
      <c r="AM766" s="6">
        <v>2.524</v>
      </c>
      <c r="AN766" s="6">
        <v>7.258</v>
      </c>
      <c r="AO766" s="6">
        <v>7.0910000000000002</v>
      </c>
      <c r="AP766" s="6">
        <v>8.0609999999999999</v>
      </c>
      <c r="AQ766" s="6">
        <v>0.123</v>
      </c>
      <c r="AR766" s="6">
        <v>51.6</v>
      </c>
      <c r="AS766" s="6">
        <v>0.78600000000000003</v>
      </c>
      <c r="AT766" s="6">
        <v>28.1</v>
      </c>
      <c r="AU766" s="6">
        <v>0.42799999999999999</v>
      </c>
      <c r="AV766" s="6">
        <v>173.93</v>
      </c>
      <c r="AW766" s="6">
        <v>2.649</v>
      </c>
      <c r="AX766" s="6">
        <v>4.2999999999999997E-2</v>
      </c>
      <c r="AY766" s="6">
        <v>2.8210000000000002</v>
      </c>
      <c r="AZ766" s="6">
        <v>2251.7559999999999</v>
      </c>
      <c r="BA766" s="6">
        <v>0.30599999999999999</v>
      </c>
      <c r="BB766" s="6">
        <v>1.1240000000000001</v>
      </c>
      <c r="BC766" s="6">
        <v>1.0169999999999999</v>
      </c>
      <c r="BD766" s="6">
        <v>0.33300000000000002</v>
      </c>
      <c r="BE766" s="6">
        <v>1.3560000000000001</v>
      </c>
      <c r="BF766" s="6">
        <v>4.9340000000000002</v>
      </c>
      <c r="BG766" s="6">
        <v>3.2690000000000001</v>
      </c>
      <c r="BH766" s="6">
        <v>7.7569999999999997</v>
      </c>
      <c r="BI766" s="6">
        <v>1.651</v>
      </c>
      <c r="BJ766" s="6">
        <v>2.956</v>
      </c>
      <c r="BK766" s="6">
        <v>0.156</v>
      </c>
      <c r="BL766" s="6">
        <v>2.3330000000000002</v>
      </c>
      <c r="BM766" s="6">
        <v>1.23</v>
      </c>
      <c r="BN766" s="6">
        <v>1.2050000000000001</v>
      </c>
      <c r="BO766" s="6">
        <v>2.3769999999999998</v>
      </c>
      <c r="BP766" s="6">
        <v>0.17799999999999999</v>
      </c>
      <c r="BQ766" s="6">
        <v>1.4470000000000001</v>
      </c>
      <c r="BR766" s="6">
        <v>0.94</v>
      </c>
      <c r="BS766" s="6">
        <v>2.5960000000000001</v>
      </c>
      <c r="BT766" s="6">
        <v>4.0000000000000001E-3</v>
      </c>
      <c r="BU766" s="6">
        <v>3.3000000000000002E-2</v>
      </c>
      <c r="BV766" s="6">
        <v>3.9E-2</v>
      </c>
      <c r="BW766" s="6">
        <v>2E-3</v>
      </c>
      <c r="BX766" s="6">
        <v>465.58</v>
      </c>
      <c r="BY766" s="6">
        <v>476.54</v>
      </c>
      <c r="BZ766" s="6">
        <v>176.05799999999999</v>
      </c>
      <c r="CA766" s="6">
        <v>44.076999999999998</v>
      </c>
    </row>
    <row r="767" spans="1:79" x14ac:dyDescent="0.25">
      <c r="A767" s="4" t="s">
        <v>69</v>
      </c>
      <c r="B767" s="4">
        <v>2017</v>
      </c>
      <c r="C767" s="4" t="s">
        <v>70</v>
      </c>
      <c r="D767" s="5">
        <v>66064808</v>
      </c>
      <c r="E767" s="5">
        <v>3361000000000</v>
      </c>
      <c r="F767" s="6">
        <v>4.41</v>
      </c>
      <c r="G767" s="6">
        <v>6.7000000000000004E-2</v>
      </c>
      <c r="H767" s="6">
        <v>387.36700000000002</v>
      </c>
      <c r="I767" s="6">
        <v>-12.063000000000001</v>
      </c>
      <c r="J767" s="7">
        <v>-3.02</v>
      </c>
      <c r="K767" s="6">
        <v>393.01</v>
      </c>
      <c r="L767" s="6">
        <v>-14.481</v>
      </c>
      <c r="M767" s="6">
        <v>-3.5539999999999998</v>
      </c>
      <c r="N767" s="6">
        <v>5.9489999999999998</v>
      </c>
      <c r="O767" s="6">
        <v>0.157</v>
      </c>
      <c r="P767" s="6">
        <v>0.17399999999999999</v>
      </c>
      <c r="Q767" s="6">
        <v>5.8630000000000004</v>
      </c>
      <c r="R767" s="6">
        <v>0.155</v>
      </c>
      <c r="S767" s="6">
        <v>0.17199999999999999</v>
      </c>
      <c r="T767" s="6">
        <v>39.128999999999998</v>
      </c>
      <c r="U767" s="6">
        <v>0.59199999999999997</v>
      </c>
      <c r="V767" s="6">
        <v>548.16200000000003</v>
      </c>
      <c r="W767" s="6">
        <v>8.2970000000000006</v>
      </c>
      <c r="X767" s="6">
        <v>0.219</v>
      </c>
      <c r="Y767" s="6">
        <v>506.935</v>
      </c>
      <c r="Z767" s="6">
        <v>77091.202999999994</v>
      </c>
      <c r="AA767" s="6">
        <v>74639.758000000002</v>
      </c>
      <c r="AB767" s="6">
        <v>56746.305</v>
      </c>
      <c r="AC767" s="6">
        <v>274.779</v>
      </c>
      <c r="AD767" s="6">
        <v>6554.1419999999998</v>
      </c>
      <c r="AE767" s="6">
        <v>1129.2809999999999</v>
      </c>
      <c r="AF767" s="6">
        <v>12905.456</v>
      </c>
      <c r="AG767" s="6">
        <v>103.584</v>
      </c>
      <c r="AH767" s="6">
        <v>34098.811999999998</v>
      </c>
      <c r="AI767" s="6">
        <v>0.89900000000000002</v>
      </c>
      <c r="AJ767" s="6">
        <v>4.3010000000000002</v>
      </c>
      <c r="AK767" s="6">
        <v>6.5000000000000002E-2</v>
      </c>
      <c r="AL767" s="6">
        <v>161.697</v>
      </c>
      <c r="AM767" s="6">
        <v>2.448</v>
      </c>
      <c r="AN767" s="6">
        <v>6.9870000000000001</v>
      </c>
      <c r="AO767" s="6">
        <v>6.8209999999999997</v>
      </c>
      <c r="AP767" s="6">
        <v>5.6429999999999998</v>
      </c>
      <c r="AQ767" s="6">
        <v>8.5000000000000006E-2</v>
      </c>
      <c r="AR767" s="6">
        <v>51.34</v>
      </c>
      <c r="AS767" s="6">
        <v>0.77700000000000002</v>
      </c>
      <c r="AT767" s="6">
        <v>28.37</v>
      </c>
      <c r="AU767" s="6">
        <v>0.42899999999999999</v>
      </c>
      <c r="AV767" s="6">
        <v>174.851</v>
      </c>
      <c r="AW767" s="6">
        <v>2.6469999999999998</v>
      </c>
      <c r="AX767" s="6">
        <v>4.4999999999999998E-2</v>
      </c>
      <c r="AY767" s="6">
        <v>2.9790000000000001</v>
      </c>
      <c r="AZ767" s="6">
        <v>2252.7310000000002</v>
      </c>
      <c r="BA767" s="6">
        <v>0.29199999999999998</v>
      </c>
      <c r="BB767" s="6">
        <v>1.073</v>
      </c>
      <c r="BC767" s="6">
        <v>0.97199999999999998</v>
      </c>
      <c r="BD767" s="6">
        <v>0.27</v>
      </c>
      <c r="BE767" s="6">
        <v>1.3140000000000001</v>
      </c>
      <c r="BF767" s="6">
        <v>4.8470000000000004</v>
      </c>
      <c r="BG767" s="6">
        <v>3.2290000000000001</v>
      </c>
      <c r="BH767" s="6">
        <v>7.6109999999999998</v>
      </c>
      <c r="BI767" s="6">
        <v>1.6379999999999999</v>
      </c>
      <c r="BJ767" s="6">
        <v>2.9340000000000002</v>
      </c>
      <c r="BK767" s="6">
        <v>0.156</v>
      </c>
      <c r="BL767" s="6">
        <v>2.3130000000000002</v>
      </c>
      <c r="BM767" s="6">
        <v>1.2210000000000001</v>
      </c>
      <c r="BN767" s="6">
        <v>1.097</v>
      </c>
      <c r="BO767" s="6">
        <v>2.2629999999999999</v>
      </c>
      <c r="BP767" s="6">
        <v>0.13</v>
      </c>
      <c r="BQ767" s="6">
        <v>1.4279999999999999</v>
      </c>
      <c r="BR767" s="6">
        <v>0.98599999999999999</v>
      </c>
      <c r="BS767" s="6">
        <v>2.556</v>
      </c>
      <c r="BT767" s="6">
        <v>4.0000000000000001E-3</v>
      </c>
      <c r="BU767" s="6">
        <v>3.3000000000000002E-2</v>
      </c>
      <c r="BV767" s="6">
        <v>3.9E-2</v>
      </c>
      <c r="BW767" s="6">
        <v>2E-3</v>
      </c>
      <c r="BX767" s="6">
        <v>450.65</v>
      </c>
      <c r="BY767" s="6">
        <v>461.61</v>
      </c>
      <c r="BZ767" s="6">
        <v>160.79499999999999</v>
      </c>
      <c r="CA767" s="6">
        <v>41.51</v>
      </c>
    </row>
    <row r="768" spans="1:79" x14ac:dyDescent="0.25">
      <c r="A768" s="4" t="s">
        <v>69</v>
      </c>
      <c r="B768" s="4">
        <v>2018</v>
      </c>
      <c r="C768" s="4" t="s">
        <v>70</v>
      </c>
      <c r="D768" s="5">
        <v>66432996</v>
      </c>
      <c r="E768" s="5">
        <v>3531000000000</v>
      </c>
      <c r="F768" s="6">
        <v>4.3639999999999999</v>
      </c>
      <c r="G768" s="6">
        <v>6.6000000000000003E-2</v>
      </c>
      <c r="H768" s="6">
        <v>379.73</v>
      </c>
      <c r="I768" s="6">
        <v>-7.6369999999999996</v>
      </c>
      <c r="J768" s="7">
        <v>-1.972</v>
      </c>
      <c r="K768" s="6">
        <v>385.00599999999997</v>
      </c>
      <c r="L768" s="6">
        <v>-8.0039999999999996</v>
      </c>
      <c r="M768" s="6">
        <v>-2.0369999999999999</v>
      </c>
      <c r="N768" s="6">
        <v>5.7949999999999999</v>
      </c>
      <c r="O768" s="6">
        <v>0.152</v>
      </c>
      <c r="P768" s="6">
        <v>0.17199999999999999</v>
      </c>
      <c r="Q768" s="6">
        <v>5.7160000000000002</v>
      </c>
      <c r="R768" s="6">
        <v>0.14899999999999999</v>
      </c>
      <c r="S768" s="6">
        <v>0.16900000000000001</v>
      </c>
      <c r="T768" s="6">
        <v>33.28</v>
      </c>
      <c r="U768" s="6">
        <v>0.501</v>
      </c>
      <c r="V768" s="6">
        <v>535.78200000000004</v>
      </c>
      <c r="W768" s="6">
        <v>8.0649999999999995</v>
      </c>
      <c r="X768" s="6">
        <v>0.21099999999999999</v>
      </c>
      <c r="Y768" s="6">
        <v>511.29899999999998</v>
      </c>
      <c r="Z768" s="6">
        <v>77470.929999999993</v>
      </c>
      <c r="AA768" s="6">
        <v>75024.758000000002</v>
      </c>
      <c r="AB768" s="6">
        <v>56779.586000000003</v>
      </c>
      <c r="AC768" s="6">
        <v>279.255</v>
      </c>
      <c r="AD768" s="6">
        <v>6715.6270000000004</v>
      </c>
      <c r="AE768" s="6">
        <v>1134.558</v>
      </c>
      <c r="AF768" s="6">
        <v>13078.543</v>
      </c>
      <c r="AG768" s="6">
        <v>106.621</v>
      </c>
      <c r="AH768" s="6">
        <v>33771.495999999999</v>
      </c>
      <c r="AI768" s="6">
        <v>0.88300000000000001</v>
      </c>
      <c r="AJ768" s="6">
        <v>4.476</v>
      </c>
      <c r="AK768" s="6">
        <v>6.7000000000000004E-2</v>
      </c>
      <c r="AL768" s="6">
        <v>161.48500000000001</v>
      </c>
      <c r="AM768" s="6">
        <v>2.431</v>
      </c>
      <c r="AN768" s="6">
        <v>6.8250000000000002</v>
      </c>
      <c r="AO768" s="6">
        <v>6.6609999999999996</v>
      </c>
      <c r="AP768" s="6">
        <v>5.2759999999999998</v>
      </c>
      <c r="AQ768" s="6">
        <v>7.9000000000000001E-2</v>
      </c>
      <c r="AR768" s="6">
        <v>50.78</v>
      </c>
      <c r="AS768" s="6">
        <v>0.76400000000000001</v>
      </c>
      <c r="AT768" s="6">
        <v>28.13</v>
      </c>
      <c r="AU768" s="6">
        <v>0.42299999999999999</v>
      </c>
      <c r="AV768" s="6">
        <v>173.08699999999999</v>
      </c>
      <c r="AW768" s="6">
        <v>2.605</v>
      </c>
      <c r="AX768" s="6">
        <v>4.5999999999999999E-2</v>
      </c>
      <c r="AY768" s="6">
        <v>3.0369999999999999</v>
      </c>
      <c r="AZ768" s="6">
        <v>2243.5419999999999</v>
      </c>
      <c r="BA768" s="6">
        <v>0.27800000000000002</v>
      </c>
      <c r="BB768" s="6">
        <v>1.0309999999999999</v>
      </c>
      <c r="BC768" s="6">
        <v>0.93899999999999995</v>
      </c>
      <c r="BD768" s="6">
        <v>0.22600000000000001</v>
      </c>
      <c r="BE768" s="6">
        <v>1.274</v>
      </c>
      <c r="BF768" s="6">
        <v>4.76</v>
      </c>
      <c r="BG768" s="6">
        <v>3.1890000000000001</v>
      </c>
      <c r="BH768" s="6">
        <v>7.468</v>
      </c>
      <c r="BI768" s="6">
        <v>1.6240000000000001</v>
      </c>
      <c r="BJ768" s="6">
        <v>2.9079999999999999</v>
      </c>
      <c r="BK768" s="6">
        <v>0.155</v>
      </c>
      <c r="BL768" s="6">
        <v>2.294</v>
      </c>
      <c r="BM768" s="6">
        <v>1.214</v>
      </c>
      <c r="BN768" s="6">
        <v>1.0860000000000001</v>
      </c>
      <c r="BO768" s="6">
        <v>2.145</v>
      </c>
      <c r="BP768" s="6">
        <v>0.126</v>
      </c>
      <c r="BQ768" s="6">
        <v>1.411</v>
      </c>
      <c r="BR768" s="6">
        <v>1.004</v>
      </c>
      <c r="BS768" s="6">
        <v>2.5179999999999998</v>
      </c>
      <c r="BT768" s="6">
        <v>3.0000000000000001E-3</v>
      </c>
      <c r="BU768" s="6">
        <v>3.4000000000000002E-2</v>
      </c>
      <c r="BV768" s="6">
        <v>3.9E-2</v>
      </c>
      <c r="BW768" s="6">
        <v>2E-3</v>
      </c>
      <c r="BX768" s="6">
        <v>442.48</v>
      </c>
      <c r="BY768" s="6">
        <v>453.43</v>
      </c>
      <c r="BZ768" s="6">
        <v>156.05199999999999</v>
      </c>
      <c r="CA768" s="6">
        <v>41.095999999999997</v>
      </c>
    </row>
    <row r="769" spans="1:79" x14ac:dyDescent="0.25">
      <c r="A769" s="4" t="s">
        <v>69</v>
      </c>
      <c r="B769" s="4">
        <v>2019</v>
      </c>
      <c r="C769" s="4" t="s">
        <v>70</v>
      </c>
      <c r="D769" s="5">
        <v>66778660</v>
      </c>
      <c r="E769" s="5">
        <v>3694000000000</v>
      </c>
      <c r="F769" s="6">
        <v>4.4480000000000004</v>
      </c>
      <c r="G769" s="6">
        <v>6.7000000000000004E-2</v>
      </c>
      <c r="H769" s="6">
        <v>364.75299999999999</v>
      </c>
      <c r="I769" s="6">
        <v>-14.976000000000001</v>
      </c>
      <c r="J769" s="7">
        <v>-3.944</v>
      </c>
      <c r="K769" s="6">
        <v>370.32299999999998</v>
      </c>
      <c r="L769" s="6">
        <v>-14.683</v>
      </c>
      <c r="M769" s="6">
        <v>-3.8140000000000001</v>
      </c>
      <c r="N769" s="6">
        <v>5.5460000000000003</v>
      </c>
      <c r="O769" s="8">
        <f>AVERAGE($O$750:$O$768)</f>
        <v>0.2308421052631579</v>
      </c>
      <c r="P769" s="6">
        <v>0.16900000000000001</v>
      </c>
      <c r="Q769" s="6">
        <v>5.4619999999999997</v>
      </c>
      <c r="R769" s="8">
        <f>AVERAGE($R$750:$R$768)</f>
        <v>0.23</v>
      </c>
      <c r="S769" s="6">
        <v>0.16600000000000001</v>
      </c>
      <c r="T769" s="6">
        <v>24.513000000000002</v>
      </c>
      <c r="U769" s="6">
        <v>0.36699999999999999</v>
      </c>
      <c r="V769" s="6">
        <v>514.13900000000001</v>
      </c>
      <c r="W769" s="6">
        <v>7.6989999999999998</v>
      </c>
      <c r="X769" s="8">
        <f>AVERAGE($X$750:$X$768)</f>
        <v>0.30584210526315797</v>
      </c>
      <c r="Y769" s="6">
        <v>515.74699999999996</v>
      </c>
      <c r="Z769" s="6">
        <v>77835.679999999993</v>
      </c>
      <c r="AA769" s="6">
        <v>75395.085999999996</v>
      </c>
      <c r="AB769" s="6">
        <v>56804.097999999998</v>
      </c>
      <c r="AC769" s="6">
        <v>283.53800000000001</v>
      </c>
      <c r="AD769" s="6">
        <v>6874.9480000000003</v>
      </c>
      <c r="AE769" s="6">
        <v>1140.127</v>
      </c>
      <c r="AF769" s="6">
        <v>13247.538</v>
      </c>
      <c r="AG769" s="6">
        <v>109.81399999999999</v>
      </c>
      <c r="AH769" s="6">
        <v>32893.762000000002</v>
      </c>
      <c r="AI769" s="8">
        <f>AVERAGE($AI$750:$AI$768)</f>
        <v>1.1291578947368421</v>
      </c>
      <c r="AJ769" s="6">
        <v>4.2830000000000004</v>
      </c>
      <c r="AK769" s="6">
        <v>6.4000000000000001E-2</v>
      </c>
      <c r="AL769" s="6">
        <v>159.321</v>
      </c>
      <c r="AM769" s="6">
        <v>2.3860000000000001</v>
      </c>
      <c r="AN769" s="6">
        <v>6.59</v>
      </c>
      <c r="AO769" s="6">
        <v>6.4260000000000002</v>
      </c>
      <c r="AP769" s="6">
        <v>5.569</v>
      </c>
      <c r="AQ769" s="6">
        <v>8.3000000000000004E-2</v>
      </c>
      <c r="AR769" s="6">
        <v>50.12</v>
      </c>
      <c r="AS769" s="6">
        <v>0.751</v>
      </c>
      <c r="AT769" s="6">
        <v>28.37</v>
      </c>
      <c r="AU769" s="6">
        <v>0.42499999999999999</v>
      </c>
      <c r="AV769" s="6">
        <v>168.99600000000001</v>
      </c>
      <c r="AW769" s="6">
        <v>2.5310000000000001</v>
      </c>
      <c r="AX769" s="6">
        <v>4.8000000000000001E-2</v>
      </c>
      <c r="AY769" s="6">
        <v>3.1930000000000001</v>
      </c>
      <c r="AZ769" s="6">
        <v>2196.6010000000001</v>
      </c>
      <c r="BA769" s="6">
        <v>0.27500000000000002</v>
      </c>
      <c r="BB769" s="6">
        <v>0.98399999999999999</v>
      </c>
      <c r="BC769" s="6">
        <v>0.88900000000000001</v>
      </c>
      <c r="BD769" s="6">
        <v>0.16600000000000001</v>
      </c>
      <c r="BE769" s="6">
        <v>1.2350000000000001</v>
      </c>
      <c r="BF769" s="6">
        <v>4.6760000000000002</v>
      </c>
      <c r="BG769" s="6">
        <v>3.149</v>
      </c>
      <c r="BH769" s="6">
        <v>7.3289999999999997</v>
      </c>
      <c r="BI769" s="6">
        <v>1.6080000000000001</v>
      </c>
      <c r="BJ769" s="6">
        <v>2.8820000000000001</v>
      </c>
      <c r="BK769" s="6">
        <v>0.155</v>
      </c>
      <c r="BL769" s="6">
        <v>2.274</v>
      </c>
      <c r="BM769" s="6">
        <v>1.208</v>
      </c>
      <c r="BN769" s="6">
        <v>0.97499999999999998</v>
      </c>
      <c r="BO769" s="6">
        <v>2.0830000000000002</v>
      </c>
      <c r="BP769" s="6">
        <v>0.122</v>
      </c>
      <c r="BQ769" s="6">
        <v>1.369</v>
      </c>
      <c r="BR769" s="6">
        <v>1.0409999999999999</v>
      </c>
      <c r="BS769" s="6">
        <v>2.4809999999999999</v>
      </c>
      <c r="BT769" s="6">
        <v>3.0000000000000001E-3</v>
      </c>
      <c r="BU769" s="6">
        <v>3.4000000000000002E-2</v>
      </c>
      <c r="BV769" s="6">
        <v>3.9E-2</v>
      </c>
      <c r="BW769" s="6">
        <v>2E-3</v>
      </c>
      <c r="BX769" s="6">
        <v>429.13</v>
      </c>
      <c r="BY769" s="6">
        <v>440.08</v>
      </c>
      <c r="BZ769" s="6">
        <v>149.386</v>
      </c>
      <c r="CA769" s="6">
        <v>40.954999999999998</v>
      </c>
    </row>
    <row r="770" spans="1:79" x14ac:dyDescent="0.25">
      <c r="A770" s="4" t="s">
        <v>69</v>
      </c>
      <c r="B770" s="4">
        <v>2020</v>
      </c>
      <c r="C770" s="4" t="s">
        <v>70</v>
      </c>
      <c r="D770" s="5">
        <v>67059472</v>
      </c>
      <c r="E770" s="5">
        <v>3126000000000</v>
      </c>
      <c r="F770" s="6">
        <v>3.9</v>
      </c>
      <c r="G770" s="6">
        <v>5.8000000000000003E-2</v>
      </c>
      <c r="H770" s="6">
        <v>326.26299999999998</v>
      </c>
      <c r="I770" s="6">
        <v>-38.49</v>
      </c>
      <c r="J770" s="7">
        <v>-10.552</v>
      </c>
      <c r="K770" s="6">
        <v>331.97899999999998</v>
      </c>
      <c r="L770" s="6">
        <v>-38.344000000000001</v>
      </c>
      <c r="M770" s="6">
        <v>-10.353999999999999</v>
      </c>
      <c r="N770" s="6">
        <v>4.9509999999999996</v>
      </c>
      <c r="O770" s="8">
        <f t="shared" ref="O770:O771" si="141">AVERAGE($O$750:$O$768)</f>
        <v>0.2308421052631579</v>
      </c>
      <c r="P770" s="6">
        <v>0.16800000000000001</v>
      </c>
      <c r="Q770" s="6">
        <v>4.8650000000000002</v>
      </c>
      <c r="R770" s="8">
        <f t="shared" ref="R770:R771" si="142">AVERAGE($R$750:$R$768)</f>
        <v>0.23</v>
      </c>
      <c r="S770" s="6">
        <v>0.16500000000000001</v>
      </c>
      <c r="T770" s="6">
        <v>22.809000000000001</v>
      </c>
      <c r="U770" s="6">
        <v>0.34</v>
      </c>
      <c r="V770" s="6">
        <v>464.66699999999997</v>
      </c>
      <c r="W770" s="6">
        <v>6.9290000000000003</v>
      </c>
      <c r="X770" s="8">
        <f t="shared" ref="X770:X771" si="143">AVERAGE($X$750:$X$768)</f>
        <v>0.30584210526315797</v>
      </c>
      <c r="Y770" s="6">
        <v>519.64700000000005</v>
      </c>
      <c r="Z770" s="6">
        <v>78161.945000000007</v>
      </c>
      <c r="AA770" s="6">
        <v>75727.070000000007</v>
      </c>
      <c r="AB770" s="6">
        <v>56826.91</v>
      </c>
      <c r="AC770" s="6">
        <v>286.98099999999999</v>
      </c>
      <c r="AD770" s="6">
        <v>7024.3680000000004</v>
      </c>
      <c r="AE770" s="6">
        <v>1145.8430000000001</v>
      </c>
      <c r="AF770" s="6">
        <v>13391.52</v>
      </c>
      <c r="AG770" s="6">
        <v>112.524</v>
      </c>
      <c r="AH770" s="6">
        <v>29425.539000000001</v>
      </c>
      <c r="AI770" s="8">
        <f t="shared" ref="AI770:AI771" si="144">AVERAGE($AI$750:$AI$768)</f>
        <v>1.1291578947368421</v>
      </c>
      <c r="AJ770" s="6">
        <v>3.4430000000000001</v>
      </c>
      <c r="AK770" s="6">
        <v>5.0999999999999997E-2</v>
      </c>
      <c r="AL770" s="6">
        <v>149.41999999999999</v>
      </c>
      <c r="AM770" s="6">
        <v>2.2280000000000002</v>
      </c>
      <c r="AN770" s="8">
        <f>AVERAGE($AN$750:$AN$769)</f>
        <v>9.4402499999999989</v>
      </c>
      <c r="AO770" s="8">
        <f>AVERAGE($AO$750:$AO$769)</f>
        <v>9.2704500000000003</v>
      </c>
      <c r="AP770" s="6">
        <v>5.7160000000000002</v>
      </c>
      <c r="AQ770" s="6">
        <v>8.5000000000000006E-2</v>
      </c>
      <c r="AR770" s="8">
        <f>AVERAGE($AR$750:$AR$769)</f>
        <v>70.615499999999983</v>
      </c>
      <c r="AS770" s="8">
        <f>AVERAGE($AS$750:$AS$769)</f>
        <v>1.1418500000000003</v>
      </c>
      <c r="AT770" s="8">
        <f>AVERAGE($AT$750:$AT$769)</f>
        <v>30.199000000000005</v>
      </c>
      <c r="AU770" s="8">
        <f>AVERAGE($AU$750:$AU$769)</f>
        <v>0.48440000000000005</v>
      </c>
      <c r="AV770" s="6">
        <v>143.98099999999999</v>
      </c>
      <c r="AW770" s="6">
        <v>2.1469999999999998</v>
      </c>
      <c r="AX770" s="6">
        <v>0.04</v>
      </c>
      <c r="AY770" s="6">
        <v>2.71</v>
      </c>
      <c r="AZ770" s="6">
        <v>1973.261</v>
      </c>
      <c r="BA770" s="6">
        <v>0.23799999999999999</v>
      </c>
      <c r="BB770" s="6">
        <v>0.92500000000000004</v>
      </c>
      <c r="BC770" s="6">
        <v>0.84399999999999997</v>
      </c>
      <c r="BD770" s="6">
        <v>0.161</v>
      </c>
      <c r="BE770" s="6">
        <v>1.1970000000000001</v>
      </c>
      <c r="BF770" s="6">
        <v>4.5979999999999999</v>
      </c>
      <c r="BG770" s="6">
        <v>3.1110000000000002</v>
      </c>
      <c r="BH770" s="6">
        <v>7.2</v>
      </c>
      <c r="BI770" s="6">
        <v>1.591</v>
      </c>
      <c r="BJ770" s="6">
        <v>2.8540000000000001</v>
      </c>
      <c r="BK770" s="6">
        <v>0.155</v>
      </c>
      <c r="BL770" s="6">
        <v>2.2559999999999998</v>
      </c>
      <c r="BM770" s="6">
        <v>1.1990000000000001</v>
      </c>
      <c r="BN770" s="6">
        <v>0.84499999999999997</v>
      </c>
      <c r="BO770" s="6">
        <v>1.9770000000000001</v>
      </c>
      <c r="BP770" s="6">
        <v>0.14099999999999999</v>
      </c>
      <c r="BQ770" s="6">
        <v>1.286</v>
      </c>
      <c r="BR770" s="6">
        <v>0.91500000000000004</v>
      </c>
      <c r="BS770" s="6">
        <v>2.4460000000000002</v>
      </c>
      <c r="BT770" s="6">
        <v>3.0000000000000001E-3</v>
      </c>
      <c r="BU770" s="6">
        <v>3.4000000000000002E-2</v>
      </c>
      <c r="BV770" s="6">
        <v>3.9E-2</v>
      </c>
      <c r="BW770" s="6">
        <v>2E-3</v>
      </c>
      <c r="BX770" s="8">
        <f>AVERAGE($BX$750:$BX$769)</f>
        <v>576.05199999999991</v>
      </c>
      <c r="BY770" s="8">
        <f>AVERAGE($BY$750:$BY$769)</f>
        <v>586.65699999999993</v>
      </c>
      <c r="BZ770" s="6">
        <v>138.404</v>
      </c>
      <c r="CA770" s="6">
        <v>42.420999999999999</v>
      </c>
    </row>
    <row r="771" spans="1:79" x14ac:dyDescent="0.25">
      <c r="A771" s="4" t="s">
        <v>69</v>
      </c>
      <c r="B771" s="4">
        <v>2021</v>
      </c>
      <c r="C771" s="4" t="s">
        <v>70</v>
      </c>
      <c r="D771" s="5">
        <v>67281040</v>
      </c>
      <c r="E771" s="5">
        <v>3512000000000</v>
      </c>
      <c r="F771" s="6">
        <v>3.9</v>
      </c>
      <c r="G771" s="6">
        <v>5.8000000000000003E-2</v>
      </c>
      <c r="H771" s="6">
        <v>346.77300000000002</v>
      </c>
      <c r="I771" s="6">
        <v>20.51</v>
      </c>
      <c r="J771" s="7">
        <v>6.2859999999999996</v>
      </c>
      <c r="K771" s="6">
        <v>353.03899999999999</v>
      </c>
      <c r="L771" s="6">
        <v>21.06</v>
      </c>
      <c r="M771" s="6">
        <v>6.3440000000000003</v>
      </c>
      <c r="N771" s="6">
        <v>5.2469999999999999</v>
      </c>
      <c r="O771" s="8">
        <f t="shared" si="141"/>
        <v>0.2308421052631579</v>
      </c>
      <c r="P771" s="6">
        <v>0.17699999999999999</v>
      </c>
      <c r="Q771" s="6">
        <v>5.1539999999999999</v>
      </c>
      <c r="R771" s="8">
        <f t="shared" si="142"/>
        <v>0.23</v>
      </c>
      <c r="S771" s="6">
        <v>0.17299999999999999</v>
      </c>
      <c r="T771" s="6">
        <v>23.69</v>
      </c>
      <c r="U771" s="6">
        <v>0.35199999999999998</v>
      </c>
      <c r="V771" s="8">
        <f>AVERAGE(V750:V770)</f>
        <v>653.35057142857136</v>
      </c>
      <c r="W771" s="8">
        <f>AVERAGE(W750:W770)</f>
        <v>10.475714285714286</v>
      </c>
      <c r="X771" s="8">
        <f t="shared" si="143"/>
        <v>0.30584210526315797</v>
      </c>
      <c r="Y771" s="6">
        <v>523.54700000000003</v>
      </c>
      <c r="Z771" s="6">
        <v>78508.718999999997</v>
      </c>
      <c r="AA771" s="6">
        <v>76080.101999999999</v>
      </c>
      <c r="AB771" s="6">
        <v>56850.593999999997</v>
      </c>
      <c r="AC771" s="6">
        <v>290.45499999999998</v>
      </c>
      <c r="AD771" s="6">
        <v>7183.232</v>
      </c>
      <c r="AE771" s="6">
        <v>1152.1079999999999</v>
      </c>
      <c r="AF771" s="6">
        <v>13545.630999999999</v>
      </c>
      <c r="AG771" s="6">
        <v>115.259</v>
      </c>
      <c r="AH771" s="6">
        <v>29716.807000000001</v>
      </c>
      <c r="AI771" s="8">
        <f t="shared" si="144"/>
        <v>1.1291578947368421</v>
      </c>
      <c r="AJ771" s="6">
        <v>3.4740000000000002</v>
      </c>
      <c r="AK771" s="6">
        <v>5.1999999999999998E-2</v>
      </c>
      <c r="AL771" s="6">
        <v>158.864</v>
      </c>
      <c r="AM771" s="6">
        <v>2.3610000000000002</v>
      </c>
      <c r="AN771" s="8">
        <f>AVERAGE($AN$750:$AN$769)</f>
        <v>9.4402499999999989</v>
      </c>
      <c r="AO771" s="8">
        <f>AVERAGE($AO$750:$AO$769)</f>
        <v>9.2704500000000003</v>
      </c>
      <c r="AP771" s="6">
        <v>6.2649999999999997</v>
      </c>
      <c r="AQ771" s="6">
        <v>9.2999999999999999E-2</v>
      </c>
      <c r="AR771" s="8">
        <f>AVERAGE($AR$750:$AR$769)</f>
        <v>70.615499999999983</v>
      </c>
      <c r="AS771" s="8">
        <f>AVERAGE($AS$750:$AS$769)</f>
        <v>1.1418500000000003</v>
      </c>
      <c r="AT771" s="8">
        <f>AVERAGE($AT$750:$AT$769)</f>
        <v>30.199000000000005</v>
      </c>
      <c r="AU771" s="8">
        <f>AVERAGE($AU$750:$AU$769)</f>
        <v>0.48440000000000005</v>
      </c>
      <c r="AV771" s="6">
        <v>154.11099999999999</v>
      </c>
      <c r="AW771" s="6">
        <v>2.2909999999999999</v>
      </c>
      <c r="AX771" s="6">
        <v>4.1000000000000002E-2</v>
      </c>
      <c r="AY771" s="6">
        <v>2.7349999999999999</v>
      </c>
      <c r="AZ771" s="6">
        <v>1999.3779999999999</v>
      </c>
      <c r="BA771" s="6">
        <v>0.23300000000000001</v>
      </c>
      <c r="BB771" s="6">
        <v>0.93400000000000005</v>
      </c>
      <c r="BC771" s="6">
        <v>0.86</v>
      </c>
      <c r="BD771" s="6">
        <v>0.158</v>
      </c>
      <c r="BE771" s="6">
        <v>1.1619999999999999</v>
      </c>
      <c r="BF771" s="6">
        <v>4.5199999999999996</v>
      </c>
      <c r="BG771" s="6">
        <v>3.0739999999999998</v>
      </c>
      <c r="BH771" s="6">
        <v>7.069</v>
      </c>
      <c r="BI771" s="6">
        <v>1.5740000000000001</v>
      </c>
      <c r="BJ771" s="6">
        <v>2.827</v>
      </c>
      <c r="BK771" s="6">
        <v>0.155</v>
      </c>
      <c r="BL771" s="6">
        <v>2.2370000000000001</v>
      </c>
      <c r="BM771" s="6">
        <v>1.19</v>
      </c>
      <c r="BN771" s="6">
        <v>0.83399999999999996</v>
      </c>
      <c r="BO771" s="6">
        <v>2.0049999999999999</v>
      </c>
      <c r="BP771" s="6">
        <v>0.159</v>
      </c>
      <c r="BQ771" s="6">
        <v>1.302</v>
      </c>
      <c r="BR771" s="6">
        <v>0.92400000000000004</v>
      </c>
      <c r="BS771" s="6">
        <v>2.411</v>
      </c>
      <c r="BT771" s="6">
        <v>3.0000000000000001E-3</v>
      </c>
      <c r="BU771" s="6">
        <v>3.4000000000000002E-2</v>
      </c>
      <c r="BV771" s="6">
        <v>3.9E-2</v>
      </c>
      <c r="BW771" s="6">
        <v>2E-3</v>
      </c>
      <c r="BX771" s="8">
        <f>AVERAGE($BX$750:$BX$769)</f>
        <v>576.05199999999991</v>
      </c>
      <c r="BY771" s="8">
        <f>AVERAGE($BY$750:$BY$769)</f>
        <v>586.65699999999993</v>
      </c>
      <c r="BZ771" s="8">
        <f>AVERAGE(BZ750:BZ770)</f>
        <v>165.03485714285719</v>
      </c>
      <c r="CA771" s="8">
        <f>AVERAGE(CA750:CA770)</f>
        <v>34.463190476190483</v>
      </c>
    </row>
    <row r="772" spans="1:79" x14ac:dyDescent="0.25">
      <c r="A772" s="4" t="s">
        <v>71</v>
      </c>
      <c r="B772" s="4">
        <v>2000</v>
      </c>
      <c r="C772" s="4" t="s">
        <v>72</v>
      </c>
      <c r="D772" s="5">
        <v>282398560</v>
      </c>
      <c r="E772" s="5">
        <v>10264750000000</v>
      </c>
      <c r="F772" s="6">
        <v>41.445</v>
      </c>
      <c r="G772" s="6">
        <v>0.14699999999999999</v>
      </c>
      <c r="H772" s="6">
        <v>6016.3509999999997</v>
      </c>
      <c r="I772" s="6">
        <v>206.01900000000001</v>
      </c>
      <c r="J772" s="7">
        <v>3.5459999999999998</v>
      </c>
      <c r="K772" s="6">
        <v>6147.375</v>
      </c>
      <c r="L772" s="6">
        <v>192.096</v>
      </c>
      <c r="M772" s="6">
        <v>3.226</v>
      </c>
      <c r="N772" s="6">
        <v>21.768000000000001</v>
      </c>
      <c r="O772" s="6">
        <v>0.47399999999999998</v>
      </c>
      <c r="P772" s="6">
        <v>0.23200000000000001</v>
      </c>
      <c r="Q772" s="6">
        <v>21.303999999999998</v>
      </c>
      <c r="R772" s="6">
        <v>0.46400000000000002</v>
      </c>
      <c r="S772" s="6">
        <v>0.22700000000000001</v>
      </c>
      <c r="T772" s="6">
        <v>2165.6060000000002</v>
      </c>
      <c r="U772" s="6">
        <v>7.6689999999999996</v>
      </c>
      <c r="V772" s="6">
        <v>6244.75</v>
      </c>
      <c r="W772" s="6">
        <v>22.113</v>
      </c>
      <c r="X772" s="6">
        <v>0.48099999999999998</v>
      </c>
      <c r="Y772" s="6">
        <v>1956.0709999999999</v>
      </c>
      <c r="Z772" s="6">
        <v>304395.09399999998</v>
      </c>
      <c r="AA772" s="6">
        <v>428234.875</v>
      </c>
      <c r="AB772" s="6">
        <v>139109.79699999999</v>
      </c>
      <c r="AC772" s="6">
        <v>1301.4770000000001</v>
      </c>
      <c r="AD772" s="6">
        <v>49782.508000000002</v>
      </c>
      <c r="AE772" s="6">
        <v>124009.94500000001</v>
      </c>
      <c r="AF772" s="6">
        <v>111411.57799999999</v>
      </c>
      <c r="AG772" s="6">
        <v>833.68100000000004</v>
      </c>
      <c r="AH772" s="6">
        <v>93999.858999999997</v>
      </c>
      <c r="AI772" s="6">
        <v>2.0459999999999998</v>
      </c>
      <c r="AJ772" s="6">
        <v>40.231000000000002</v>
      </c>
      <c r="AK772" s="6">
        <v>0.14199999999999999</v>
      </c>
      <c r="AL772" s="6">
        <v>1252.3320000000001</v>
      </c>
      <c r="AM772" s="6">
        <v>4.4349999999999996</v>
      </c>
      <c r="AN772" s="6">
        <v>24.035</v>
      </c>
      <c r="AO772" s="6">
        <v>22.565999999999999</v>
      </c>
      <c r="AP772" s="6">
        <v>131.02500000000001</v>
      </c>
      <c r="AQ772" s="6">
        <v>0.46400000000000002</v>
      </c>
      <c r="AR772" s="6">
        <v>619.46</v>
      </c>
      <c r="AS772" s="6">
        <v>2.194</v>
      </c>
      <c r="AT772" s="6">
        <v>252.16</v>
      </c>
      <c r="AU772" s="6">
        <v>0.89300000000000002</v>
      </c>
      <c r="AV772" s="6">
        <v>2489.788</v>
      </c>
      <c r="AW772" s="6">
        <v>8.8170000000000002</v>
      </c>
      <c r="AX772" s="6">
        <v>9.5000000000000001E-2</v>
      </c>
      <c r="AY772" s="6">
        <v>26.948</v>
      </c>
      <c r="AZ772" s="6">
        <v>26545.425999999999</v>
      </c>
      <c r="BA772" s="6">
        <v>5.7409999999999997</v>
      </c>
      <c r="BB772" s="6">
        <v>23.637</v>
      </c>
      <c r="BC772" s="6">
        <v>20.109000000000002</v>
      </c>
      <c r="BD772" s="6">
        <v>23.530999999999999</v>
      </c>
      <c r="BE772" s="6">
        <v>10.62</v>
      </c>
      <c r="BF772" s="6">
        <v>29.097999999999999</v>
      </c>
      <c r="BG772" s="6">
        <v>25.428999999999998</v>
      </c>
      <c r="BH772" s="6">
        <v>26.483000000000001</v>
      </c>
      <c r="BI772" s="6">
        <v>12.157999999999999</v>
      </c>
      <c r="BJ772" s="6">
        <v>40.798999999999999</v>
      </c>
      <c r="BK772" s="6">
        <v>19.300999999999998</v>
      </c>
      <c r="BL772" s="6">
        <v>30.471</v>
      </c>
      <c r="BM772" s="6">
        <v>20.614000000000001</v>
      </c>
      <c r="BN772" s="6">
        <v>14.423</v>
      </c>
      <c r="BO772" s="6">
        <v>26.469000000000001</v>
      </c>
      <c r="BP772" s="6">
        <v>2.5609999999999999</v>
      </c>
      <c r="BQ772" s="6">
        <v>24.167999999999999</v>
      </c>
      <c r="BR772" s="6">
        <v>12.461</v>
      </c>
      <c r="BS772" s="6">
        <v>20.036999999999999</v>
      </c>
      <c r="BT772" s="6">
        <v>3.7999999999999999E-2</v>
      </c>
      <c r="BU772" s="6">
        <v>0.18099999999999999</v>
      </c>
      <c r="BV772" s="6">
        <v>0.22700000000000001</v>
      </c>
      <c r="BW772" s="6">
        <v>8.9999999999999993E-3</v>
      </c>
      <c r="BX772" s="6">
        <v>6372.54</v>
      </c>
      <c r="BY772" s="6">
        <v>6787.48</v>
      </c>
      <c r="BZ772" s="6">
        <v>228.4</v>
      </c>
      <c r="CA772" s="6">
        <v>3.7959999999999998</v>
      </c>
    </row>
    <row r="773" spans="1:79" x14ac:dyDescent="0.25">
      <c r="A773" s="4" t="s">
        <v>71</v>
      </c>
      <c r="B773" s="4">
        <v>2001</v>
      </c>
      <c r="C773" s="4" t="s">
        <v>72</v>
      </c>
      <c r="D773" s="5">
        <v>285470496</v>
      </c>
      <c r="E773" s="5">
        <v>10613930000000</v>
      </c>
      <c r="F773" s="6">
        <v>41.613</v>
      </c>
      <c r="G773" s="6">
        <v>0.14599999999999999</v>
      </c>
      <c r="H773" s="6">
        <v>5911.9880000000003</v>
      </c>
      <c r="I773" s="6">
        <v>-104.36199999999999</v>
      </c>
      <c r="J773" s="7">
        <v>-1.7350000000000001</v>
      </c>
      <c r="K773" s="6">
        <v>5951.8530000000001</v>
      </c>
      <c r="L773" s="6">
        <v>-195.523</v>
      </c>
      <c r="M773" s="6">
        <v>-3.181</v>
      </c>
      <c r="N773" s="6">
        <v>20.849</v>
      </c>
      <c r="O773" s="6">
        <v>0.45400000000000001</v>
      </c>
      <c r="P773" s="6">
        <v>0.23</v>
      </c>
      <c r="Q773" s="6">
        <v>20.71</v>
      </c>
      <c r="R773" s="6">
        <v>0.45100000000000001</v>
      </c>
      <c r="S773" s="6">
        <v>0.22800000000000001</v>
      </c>
      <c r="T773" s="6">
        <v>2100.694</v>
      </c>
      <c r="U773" s="6">
        <v>7.359</v>
      </c>
      <c r="V773" s="6">
        <v>6168.9740000000002</v>
      </c>
      <c r="W773" s="6">
        <v>21.61</v>
      </c>
      <c r="X773" s="6">
        <v>0.47099999999999997</v>
      </c>
      <c r="Y773" s="6">
        <v>1997.684</v>
      </c>
      <c r="Z773" s="6">
        <v>310307.09399999998</v>
      </c>
      <c r="AA773" s="6">
        <v>434186.71899999998</v>
      </c>
      <c r="AB773" s="6">
        <v>141210.484</v>
      </c>
      <c r="AC773" s="6">
        <v>1341.6189999999999</v>
      </c>
      <c r="AD773" s="6">
        <v>50981.940999999999</v>
      </c>
      <c r="AE773" s="6">
        <v>124049.81200000001</v>
      </c>
      <c r="AF773" s="6">
        <v>113915.125</v>
      </c>
      <c r="AG773" s="6">
        <v>860.24400000000003</v>
      </c>
      <c r="AH773" s="6">
        <v>90772.18</v>
      </c>
      <c r="AI773" s="6">
        <v>1.978</v>
      </c>
      <c r="AJ773" s="6">
        <v>40.142000000000003</v>
      </c>
      <c r="AK773" s="6">
        <v>0.14099999999999999</v>
      </c>
      <c r="AL773" s="6">
        <v>1199.433</v>
      </c>
      <c r="AM773" s="6">
        <v>4.202</v>
      </c>
      <c r="AN773" s="6">
        <v>23.596</v>
      </c>
      <c r="AO773" s="6">
        <v>22.192</v>
      </c>
      <c r="AP773" s="6">
        <v>39.863999999999997</v>
      </c>
      <c r="AQ773" s="6">
        <v>0.14000000000000001</v>
      </c>
      <c r="AR773" s="6">
        <v>611.80999999999995</v>
      </c>
      <c r="AS773" s="6">
        <v>2.1429999999999998</v>
      </c>
      <c r="AT773" s="6">
        <v>246.2</v>
      </c>
      <c r="AU773" s="6">
        <v>0.86199999999999999</v>
      </c>
      <c r="AV773" s="6">
        <v>2503.5439999999999</v>
      </c>
      <c r="AW773" s="6">
        <v>8.77</v>
      </c>
      <c r="AX773" s="6">
        <v>9.2999999999999999E-2</v>
      </c>
      <c r="AY773" s="6">
        <v>26.562999999999999</v>
      </c>
      <c r="AZ773" s="6">
        <v>25912.778999999999</v>
      </c>
      <c r="BA773" s="6">
        <v>5.5170000000000003</v>
      </c>
      <c r="BB773" s="6">
        <v>23.032</v>
      </c>
      <c r="BC773" s="6">
        <v>19.574000000000002</v>
      </c>
      <c r="BD773" s="6">
        <v>22.696999999999999</v>
      </c>
      <c r="BE773" s="6">
        <v>10.419</v>
      </c>
      <c r="BF773" s="6">
        <v>28.952999999999999</v>
      </c>
      <c r="BG773" s="6">
        <v>25.324999999999999</v>
      </c>
      <c r="BH773" s="6">
        <v>26.417000000000002</v>
      </c>
      <c r="BI773" s="6">
        <v>12.212</v>
      </c>
      <c r="BJ773" s="6">
        <v>40.209000000000003</v>
      </c>
      <c r="BK773" s="6">
        <v>19.166</v>
      </c>
      <c r="BL773" s="6">
        <v>30.295000000000002</v>
      </c>
      <c r="BM773" s="6">
        <v>20.206</v>
      </c>
      <c r="BN773" s="6">
        <v>14.279</v>
      </c>
      <c r="BO773" s="6">
        <v>25.126000000000001</v>
      </c>
      <c r="BP773" s="6">
        <v>0.84099999999999997</v>
      </c>
      <c r="BQ773" s="6">
        <v>24.094000000000001</v>
      </c>
      <c r="BR773" s="6">
        <v>12.465999999999999</v>
      </c>
      <c r="BS773" s="6">
        <v>19.943000000000001</v>
      </c>
      <c r="BT773" s="6">
        <v>3.7999999999999999E-2</v>
      </c>
      <c r="BU773" s="6">
        <v>0.183</v>
      </c>
      <c r="BV773" s="6">
        <v>0.23</v>
      </c>
      <c r="BW773" s="6">
        <v>8.9999999999999993E-3</v>
      </c>
      <c r="BX773" s="6">
        <v>6335.1</v>
      </c>
      <c r="BY773" s="6">
        <v>6736.03</v>
      </c>
      <c r="BZ773" s="6">
        <v>256.98599999999999</v>
      </c>
      <c r="CA773" s="6">
        <v>4.3470000000000004</v>
      </c>
    </row>
    <row r="774" spans="1:79" x14ac:dyDescent="0.25">
      <c r="A774" s="4" t="s">
        <v>71</v>
      </c>
      <c r="B774" s="4">
        <v>2002</v>
      </c>
      <c r="C774" s="4" t="s">
        <v>72</v>
      </c>
      <c r="D774" s="5">
        <v>288350240</v>
      </c>
      <c r="E774" s="5">
        <v>10961280000000</v>
      </c>
      <c r="F774" s="6">
        <v>43.164000000000001</v>
      </c>
      <c r="G774" s="6">
        <v>0.15</v>
      </c>
      <c r="H774" s="6">
        <v>5952.6989999999996</v>
      </c>
      <c r="I774" s="6">
        <v>40.710999999999999</v>
      </c>
      <c r="J774" s="7">
        <v>0.68899999999999995</v>
      </c>
      <c r="K774" s="6">
        <v>5955.5929999999998</v>
      </c>
      <c r="L774" s="6">
        <v>3.7410000000000001</v>
      </c>
      <c r="M774" s="6">
        <v>6.3E-2</v>
      </c>
      <c r="N774" s="6">
        <v>20.654</v>
      </c>
      <c r="O774" s="6">
        <v>0.44700000000000001</v>
      </c>
      <c r="P774" s="6">
        <v>0.22600000000000001</v>
      </c>
      <c r="Q774" s="6">
        <v>20.643999999999998</v>
      </c>
      <c r="R774" s="6">
        <v>0.44600000000000001</v>
      </c>
      <c r="S774" s="6">
        <v>0.22600000000000001</v>
      </c>
      <c r="T774" s="6">
        <v>2105.5880000000002</v>
      </c>
      <c r="U774" s="6">
        <v>7.3019999999999996</v>
      </c>
      <c r="V774" s="6">
        <v>6295.7619999999997</v>
      </c>
      <c r="W774" s="6">
        <v>21.834</v>
      </c>
      <c r="X774" s="6">
        <v>0.47199999999999998</v>
      </c>
      <c r="Y774" s="6">
        <v>2040.848</v>
      </c>
      <c r="Z774" s="6">
        <v>316259.78100000002</v>
      </c>
      <c r="AA774" s="6">
        <v>440142.34399999998</v>
      </c>
      <c r="AB774" s="6">
        <v>143316.07800000001</v>
      </c>
      <c r="AC774" s="6">
        <v>1382.087</v>
      </c>
      <c r="AD774" s="6">
        <v>52220.949000000001</v>
      </c>
      <c r="AE774" s="6">
        <v>124052.711</v>
      </c>
      <c r="AF774" s="6">
        <v>116412.711</v>
      </c>
      <c r="AG774" s="6">
        <v>887.13199999999995</v>
      </c>
      <c r="AH774" s="6">
        <v>91201.062000000005</v>
      </c>
      <c r="AI774" s="6">
        <v>1.972</v>
      </c>
      <c r="AJ774" s="6">
        <v>40.468000000000004</v>
      </c>
      <c r="AK774" s="6">
        <v>0.14000000000000001</v>
      </c>
      <c r="AL774" s="6">
        <v>1239.0070000000001</v>
      </c>
      <c r="AM774" s="6">
        <v>4.2969999999999997</v>
      </c>
      <c r="AN774" s="6">
        <v>22.829000000000001</v>
      </c>
      <c r="AO774" s="6">
        <v>21.440999999999999</v>
      </c>
      <c r="AP774" s="6">
        <v>2.895</v>
      </c>
      <c r="AQ774" s="6">
        <v>0.01</v>
      </c>
      <c r="AR774" s="6">
        <v>605.54</v>
      </c>
      <c r="AS774" s="6">
        <v>2.1</v>
      </c>
      <c r="AT774" s="6">
        <v>247.74</v>
      </c>
      <c r="AU774" s="6">
        <v>0.85899999999999999</v>
      </c>
      <c r="AV774" s="6">
        <v>2497.5830000000001</v>
      </c>
      <c r="AW774" s="6">
        <v>8.6620000000000008</v>
      </c>
      <c r="AX774" s="6">
        <v>9.2999999999999999E-2</v>
      </c>
      <c r="AY774" s="6">
        <v>26.888000000000002</v>
      </c>
      <c r="AZ774" s="6">
        <v>26297.848000000002</v>
      </c>
      <c r="BA774" s="6">
        <v>5.4219999999999997</v>
      </c>
      <c r="BB774" s="6">
        <v>22.65</v>
      </c>
      <c r="BC774" s="6">
        <v>18.931999999999999</v>
      </c>
      <c r="BD774" s="6">
        <v>21.754000000000001</v>
      </c>
      <c r="BE774" s="6">
        <v>10.220000000000001</v>
      </c>
      <c r="BF774" s="6">
        <v>28.802</v>
      </c>
      <c r="BG774" s="6">
        <v>25.21</v>
      </c>
      <c r="BH774" s="6">
        <v>26.334</v>
      </c>
      <c r="BI774" s="6">
        <v>12.247999999999999</v>
      </c>
      <c r="BJ774" s="6">
        <v>39.652000000000001</v>
      </c>
      <c r="BK774" s="6">
        <v>19.013999999999999</v>
      </c>
      <c r="BL774" s="6">
        <v>30.126999999999999</v>
      </c>
      <c r="BM774" s="6">
        <v>19.832000000000001</v>
      </c>
      <c r="BN774" s="6">
        <v>13.555</v>
      </c>
      <c r="BO774" s="6">
        <v>25.256</v>
      </c>
      <c r="BP774" s="6">
        <v>5.6000000000000001E-2</v>
      </c>
      <c r="BQ774" s="6">
        <v>24.047999999999998</v>
      </c>
      <c r="BR774" s="6">
        <v>12.462</v>
      </c>
      <c r="BS774" s="6">
        <v>19.846</v>
      </c>
      <c r="BT774" s="6">
        <v>3.6999999999999998E-2</v>
      </c>
      <c r="BU774" s="6">
        <v>0.186</v>
      </c>
      <c r="BV774" s="6">
        <v>0.23300000000000001</v>
      </c>
      <c r="BW774" s="6">
        <v>8.9999999999999993E-3</v>
      </c>
      <c r="BX774" s="6">
        <v>6182.64</v>
      </c>
      <c r="BY774" s="6">
        <v>6582.64</v>
      </c>
      <c r="BZ774" s="6">
        <v>343.06299999999999</v>
      </c>
      <c r="CA774" s="6">
        <v>5.7629999999999999</v>
      </c>
    </row>
    <row r="775" spans="1:79" x14ac:dyDescent="0.25">
      <c r="A775" s="4" t="s">
        <v>71</v>
      </c>
      <c r="B775" s="4">
        <v>2003</v>
      </c>
      <c r="C775" s="4" t="s">
        <v>72</v>
      </c>
      <c r="D775" s="5">
        <v>291109824</v>
      </c>
      <c r="E775" s="5">
        <v>11492600000000</v>
      </c>
      <c r="F775" s="6">
        <v>43.348999999999997</v>
      </c>
      <c r="G775" s="6">
        <v>0.14899999999999999</v>
      </c>
      <c r="H775" s="6">
        <v>6015.8040000000001</v>
      </c>
      <c r="I775" s="6">
        <v>63.106000000000002</v>
      </c>
      <c r="J775" s="7">
        <v>1.06</v>
      </c>
      <c r="K775" s="6">
        <v>6062.8130000000001</v>
      </c>
      <c r="L775" s="6">
        <v>107.22</v>
      </c>
      <c r="M775" s="6">
        <v>1.8</v>
      </c>
      <c r="N775" s="6">
        <v>20.827000000000002</v>
      </c>
      <c r="O775" s="6">
        <v>0.442</v>
      </c>
      <c r="P775" s="6">
        <v>0.23</v>
      </c>
      <c r="Q775" s="6">
        <v>20.664999999999999</v>
      </c>
      <c r="R775" s="6">
        <v>0.439</v>
      </c>
      <c r="S775" s="6">
        <v>0.22800000000000001</v>
      </c>
      <c r="T775" s="6">
        <v>2145.491</v>
      </c>
      <c r="U775" s="6">
        <v>7.37</v>
      </c>
      <c r="V775" s="6">
        <v>6488.18</v>
      </c>
      <c r="W775" s="6">
        <v>22.288</v>
      </c>
      <c r="X775" s="6">
        <v>0.47299999999999998</v>
      </c>
      <c r="Y775" s="6">
        <v>2084.1970000000001</v>
      </c>
      <c r="Z775" s="6">
        <v>322275.59399999998</v>
      </c>
      <c r="AA775" s="6">
        <v>446205.125</v>
      </c>
      <c r="AB775" s="6">
        <v>145461.56200000001</v>
      </c>
      <c r="AC775" s="6">
        <v>1422.3140000000001</v>
      </c>
      <c r="AD775" s="6">
        <v>53422.811999999998</v>
      </c>
      <c r="AE775" s="6">
        <v>124099.711</v>
      </c>
      <c r="AF775" s="6">
        <v>118971.82</v>
      </c>
      <c r="AG775" s="6">
        <v>912.89800000000002</v>
      </c>
      <c r="AH775" s="6">
        <v>90619.108999999997</v>
      </c>
      <c r="AI775" s="6">
        <v>1.9239999999999999</v>
      </c>
      <c r="AJ775" s="6">
        <v>40.226999999999997</v>
      </c>
      <c r="AK775" s="6">
        <v>0.13800000000000001</v>
      </c>
      <c r="AL775" s="6">
        <v>1201.8620000000001</v>
      </c>
      <c r="AM775" s="6">
        <v>4.1289999999999996</v>
      </c>
      <c r="AN775" s="6">
        <v>22.829000000000001</v>
      </c>
      <c r="AO775" s="6">
        <v>21.454000000000001</v>
      </c>
      <c r="AP775" s="6">
        <v>47.009</v>
      </c>
      <c r="AQ775" s="6">
        <v>0.161</v>
      </c>
      <c r="AR775" s="6">
        <v>605.88</v>
      </c>
      <c r="AS775" s="6">
        <v>2.081</v>
      </c>
      <c r="AT775" s="6">
        <v>254.74</v>
      </c>
      <c r="AU775" s="6">
        <v>0.875</v>
      </c>
      <c r="AV775" s="6">
        <v>2559.1089999999999</v>
      </c>
      <c r="AW775" s="6">
        <v>8.7910000000000004</v>
      </c>
      <c r="AX775" s="6">
        <v>8.8999999999999996E-2</v>
      </c>
      <c r="AY775" s="6">
        <v>25.765999999999998</v>
      </c>
      <c r="AZ775" s="6">
        <v>26380.113000000001</v>
      </c>
      <c r="BA775" s="6">
        <v>5.0860000000000003</v>
      </c>
      <c r="BB775" s="6">
        <v>21.756</v>
      </c>
      <c r="BC775" s="6">
        <v>18.204000000000001</v>
      </c>
      <c r="BD775" s="6">
        <v>20.396999999999998</v>
      </c>
      <c r="BE775" s="6">
        <v>10.01</v>
      </c>
      <c r="BF775" s="6">
        <v>28.629000000000001</v>
      </c>
      <c r="BG775" s="6">
        <v>25.079000000000001</v>
      </c>
      <c r="BH775" s="6">
        <v>26.222000000000001</v>
      </c>
      <c r="BI775" s="6">
        <v>12.278</v>
      </c>
      <c r="BJ775" s="6">
        <v>39.057000000000002</v>
      </c>
      <c r="BK775" s="6">
        <v>18.858000000000001</v>
      </c>
      <c r="BL775" s="6">
        <v>29.960999999999999</v>
      </c>
      <c r="BM775" s="6">
        <v>19.45</v>
      </c>
      <c r="BN775" s="6">
        <v>13.436999999999999</v>
      </c>
      <c r="BO775" s="6">
        <v>23.652000000000001</v>
      </c>
      <c r="BP775" s="6">
        <v>0.83199999999999996</v>
      </c>
      <c r="BQ775" s="6">
        <v>23.962</v>
      </c>
      <c r="BR775" s="6">
        <v>11.691000000000001</v>
      </c>
      <c r="BS775" s="6">
        <v>19.739000000000001</v>
      </c>
      <c r="BT775" s="6">
        <v>3.6999999999999998E-2</v>
      </c>
      <c r="BU775" s="6">
        <v>0.189</v>
      </c>
      <c r="BV775" s="6">
        <v>0.23499999999999999</v>
      </c>
      <c r="BW775" s="6">
        <v>8.9999999999999993E-3</v>
      </c>
      <c r="BX775" s="6">
        <v>6245.34</v>
      </c>
      <c r="BY775" s="6">
        <v>6645.62</v>
      </c>
      <c r="BZ775" s="6">
        <v>472.375</v>
      </c>
      <c r="CA775" s="6">
        <v>7.8520000000000003</v>
      </c>
    </row>
    <row r="776" spans="1:79" x14ac:dyDescent="0.25">
      <c r="A776" s="4" t="s">
        <v>71</v>
      </c>
      <c r="B776" s="4">
        <v>2004</v>
      </c>
      <c r="C776" s="4" t="s">
        <v>72</v>
      </c>
      <c r="D776" s="5">
        <v>293947872</v>
      </c>
      <c r="E776" s="5">
        <v>12217190000000</v>
      </c>
      <c r="F776" s="6">
        <v>45.886000000000003</v>
      </c>
      <c r="G776" s="6">
        <v>0.156</v>
      </c>
      <c r="H776" s="6">
        <v>6117.9629999999997</v>
      </c>
      <c r="I776" s="6">
        <v>102.158</v>
      </c>
      <c r="J776" s="7">
        <v>1.698</v>
      </c>
      <c r="K776" s="6">
        <v>6095.0259999999998</v>
      </c>
      <c r="L776" s="6">
        <v>32.212000000000003</v>
      </c>
      <c r="M776" s="6">
        <v>0.53100000000000003</v>
      </c>
      <c r="N776" s="6">
        <v>20.734999999999999</v>
      </c>
      <c r="O776" s="6">
        <v>0.42799999999999999</v>
      </c>
      <c r="P776" s="6">
        <v>0.22700000000000001</v>
      </c>
      <c r="Q776" s="6">
        <v>20.812999999999999</v>
      </c>
      <c r="R776" s="6">
        <v>0.43</v>
      </c>
      <c r="S776" s="6">
        <v>0.22700000000000001</v>
      </c>
      <c r="T776" s="6">
        <v>2166.105</v>
      </c>
      <c r="U776" s="6">
        <v>7.3689999999999998</v>
      </c>
      <c r="V776" s="6">
        <v>6623.2240000000002</v>
      </c>
      <c r="W776" s="6">
        <v>22.532</v>
      </c>
      <c r="X776" s="6">
        <v>0.46600000000000003</v>
      </c>
      <c r="Y776" s="6">
        <v>2130.0830000000001</v>
      </c>
      <c r="Z776" s="6">
        <v>328393.56199999998</v>
      </c>
      <c r="AA776" s="6">
        <v>452300.15600000002</v>
      </c>
      <c r="AB776" s="6">
        <v>147627.67199999999</v>
      </c>
      <c r="AC776" s="6">
        <v>1463.0989999999999</v>
      </c>
      <c r="AD776" s="6">
        <v>54628.046999999999</v>
      </c>
      <c r="AE776" s="6">
        <v>124076.773</v>
      </c>
      <c r="AF776" s="6">
        <v>121604.102</v>
      </c>
      <c r="AG776" s="6">
        <v>940.55600000000004</v>
      </c>
      <c r="AH776" s="6">
        <v>91504.483999999997</v>
      </c>
      <c r="AI776" s="6">
        <v>1.89</v>
      </c>
      <c r="AJ776" s="6">
        <v>40.786000000000001</v>
      </c>
      <c r="AK776" s="6">
        <v>0.13900000000000001</v>
      </c>
      <c r="AL776" s="6">
        <v>1205.2370000000001</v>
      </c>
      <c r="AM776" s="6">
        <v>4.0999999999999996</v>
      </c>
      <c r="AN776" s="6">
        <v>22.902999999999999</v>
      </c>
      <c r="AO776" s="6">
        <v>21.541</v>
      </c>
      <c r="AP776" s="6">
        <v>-22.937000000000001</v>
      </c>
      <c r="AQ776" s="6">
        <v>-7.8E-2</v>
      </c>
      <c r="AR776" s="6">
        <v>605.30999999999995</v>
      </c>
      <c r="AS776" s="6">
        <v>2.0590000000000002</v>
      </c>
      <c r="AT776" s="6">
        <v>255.76</v>
      </c>
      <c r="AU776" s="6">
        <v>0.87</v>
      </c>
      <c r="AV776" s="6">
        <v>2632.29</v>
      </c>
      <c r="AW776" s="6">
        <v>8.9550000000000001</v>
      </c>
      <c r="AX776" s="6">
        <v>9.4E-2</v>
      </c>
      <c r="AY776" s="6">
        <v>27.658000000000001</v>
      </c>
      <c r="AZ776" s="6">
        <v>26897.548999999999</v>
      </c>
      <c r="BA776" s="6">
        <v>5.0389999999999997</v>
      </c>
      <c r="BB776" s="6">
        <v>21.364000000000001</v>
      </c>
      <c r="BC776" s="6">
        <v>17.927</v>
      </c>
      <c r="BD776" s="6">
        <v>19.923999999999999</v>
      </c>
      <c r="BE776" s="6">
        <v>9.8019999999999996</v>
      </c>
      <c r="BF776" s="6">
        <v>28.449000000000002</v>
      </c>
      <c r="BG776" s="6">
        <v>24.945</v>
      </c>
      <c r="BH776" s="6">
        <v>26.100999999999999</v>
      </c>
      <c r="BI776" s="6">
        <v>12.287000000000001</v>
      </c>
      <c r="BJ776" s="6">
        <v>38.46</v>
      </c>
      <c r="BK776" s="6">
        <v>18.702000000000002</v>
      </c>
      <c r="BL776" s="6">
        <v>29.795999999999999</v>
      </c>
      <c r="BM776" s="6">
        <v>19.099</v>
      </c>
      <c r="BN776" s="6">
        <v>12.596</v>
      </c>
      <c r="BO776" s="6">
        <v>22.925999999999998</v>
      </c>
      <c r="BP776" s="6">
        <v>-0.42799999999999999</v>
      </c>
      <c r="BQ776" s="6">
        <v>23.838000000000001</v>
      </c>
      <c r="BR776" s="6">
        <v>11.971</v>
      </c>
      <c r="BS776" s="6">
        <v>19.626999999999999</v>
      </c>
      <c r="BT776" s="6">
        <v>3.6999999999999998E-2</v>
      </c>
      <c r="BU776" s="6">
        <v>0.191</v>
      </c>
      <c r="BV776" s="6">
        <v>0.23799999999999999</v>
      </c>
      <c r="BW776" s="6">
        <v>8.9999999999999993E-3</v>
      </c>
      <c r="BX776" s="6">
        <v>6331.91</v>
      </c>
      <c r="BY776" s="6">
        <v>6732.26</v>
      </c>
      <c r="BZ776" s="6">
        <v>505.26100000000002</v>
      </c>
      <c r="CA776" s="6">
        <v>8.2590000000000003</v>
      </c>
    </row>
    <row r="777" spans="1:79" x14ac:dyDescent="0.25">
      <c r="A777" s="4" t="s">
        <v>71</v>
      </c>
      <c r="B777" s="4">
        <v>2005</v>
      </c>
      <c r="C777" s="4" t="s">
        <v>72</v>
      </c>
      <c r="D777" s="5">
        <v>296842656</v>
      </c>
      <c r="E777" s="5">
        <v>13093760000000</v>
      </c>
      <c r="F777" s="6">
        <v>46.194000000000003</v>
      </c>
      <c r="G777" s="6">
        <v>0.156</v>
      </c>
      <c r="H777" s="6">
        <v>6137.6040000000003</v>
      </c>
      <c r="I777" s="6">
        <v>19.640999999999998</v>
      </c>
      <c r="J777" s="7">
        <v>0.32100000000000001</v>
      </c>
      <c r="K777" s="6">
        <v>6162.9579999999996</v>
      </c>
      <c r="L777" s="6">
        <v>67.932000000000002</v>
      </c>
      <c r="M777" s="6">
        <v>1.115</v>
      </c>
      <c r="N777" s="6">
        <v>20.762</v>
      </c>
      <c r="O777" s="6">
        <v>0.41899999999999998</v>
      </c>
      <c r="P777" s="6">
        <v>0.22900000000000001</v>
      </c>
      <c r="Q777" s="6">
        <v>20.675999999999998</v>
      </c>
      <c r="R777" s="6">
        <v>0.41699999999999998</v>
      </c>
      <c r="S777" s="6">
        <v>0.22800000000000001</v>
      </c>
      <c r="T777" s="6">
        <v>2189.6460000000002</v>
      </c>
      <c r="U777" s="6">
        <v>7.3760000000000003</v>
      </c>
      <c r="V777" s="6">
        <v>6729.1850000000004</v>
      </c>
      <c r="W777" s="6">
        <v>22.669</v>
      </c>
      <c r="X777" s="6">
        <v>0.45800000000000002</v>
      </c>
      <c r="Y777" s="6">
        <v>2176.277</v>
      </c>
      <c r="Z777" s="6">
        <v>334531.15600000002</v>
      </c>
      <c r="AA777" s="6">
        <v>458463.125</v>
      </c>
      <c r="AB777" s="6">
        <v>149817.31200000001</v>
      </c>
      <c r="AC777" s="6">
        <v>1504.2139999999999</v>
      </c>
      <c r="AD777" s="6">
        <v>55815.667999999998</v>
      </c>
      <c r="AE777" s="6">
        <v>124102.133</v>
      </c>
      <c r="AF777" s="6">
        <v>124248.344</v>
      </c>
      <c r="AG777" s="6">
        <v>969.34900000000005</v>
      </c>
      <c r="AH777" s="6">
        <v>90654.531000000003</v>
      </c>
      <c r="AI777" s="6">
        <v>1.83</v>
      </c>
      <c r="AJ777" s="6">
        <v>41.115000000000002</v>
      </c>
      <c r="AK777" s="6">
        <v>0.13900000000000001</v>
      </c>
      <c r="AL777" s="6">
        <v>1187.6189999999999</v>
      </c>
      <c r="AM777" s="6">
        <v>4.0010000000000003</v>
      </c>
      <c r="AN777" s="6">
        <v>22.748999999999999</v>
      </c>
      <c r="AO777" s="6">
        <v>21.399000000000001</v>
      </c>
      <c r="AP777" s="6">
        <v>25.355</v>
      </c>
      <c r="AQ777" s="6">
        <v>8.5000000000000006E-2</v>
      </c>
      <c r="AR777" s="6">
        <v>607.07000000000005</v>
      </c>
      <c r="AS777" s="6">
        <v>2.0449999999999999</v>
      </c>
      <c r="AT777" s="6">
        <v>257.76</v>
      </c>
      <c r="AU777" s="6">
        <v>0.86799999999999999</v>
      </c>
      <c r="AV777" s="6">
        <v>2644.2370000000001</v>
      </c>
      <c r="AW777" s="6">
        <v>8.9079999999999995</v>
      </c>
      <c r="AX777" s="6">
        <v>9.7000000000000003E-2</v>
      </c>
      <c r="AY777" s="6">
        <v>28.792999999999999</v>
      </c>
      <c r="AZ777" s="6">
        <v>26910.133000000002</v>
      </c>
      <c r="BA777" s="6">
        <v>4.79</v>
      </c>
      <c r="BB777" s="6">
        <v>20.725000000000001</v>
      </c>
      <c r="BC777" s="6">
        <v>17.951000000000001</v>
      </c>
      <c r="BD777" s="6">
        <v>18.969000000000001</v>
      </c>
      <c r="BE777" s="6">
        <v>9.5890000000000004</v>
      </c>
      <c r="BF777" s="6">
        <v>28.256</v>
      </c>
      <c r="BG777" s="6">
        <v>24.815000000000001</v>
      </c>
      <c r="BH777" s="6">
        <v>25.957999999999998</v>
      </c>
      <c r="BI777" s="6">
        <v>12.276</v>
      </c>
      <c r="BJ777" s="6">
        <v>37.862000000000002</v>
      </c>
      <c r="BK777" s="6">
        <v>18.574000000000002</v>
      </c>
      <c r="BL777" s="6">
        <v>29.635000000000002</v>
      </c>
      <c r="BM777" s="6">
        <v>18.763000000000002</v>
      </c>
      <c r="BN777" s="6">
        <v>11.914</v>
      </c>
      <c r="BO777" s="6">
        <v>22.071999999999999</v>
      </c>
      <c r="BP777" s="6">
        <v>0.53800000000000003</v>
      </c>
      <c r="BQ777" s="6">
        <v>23.738</v>
      </c>
      <c r="BR777" s="6">
        <v>11.907999999999999</v>
      </c>
      <c r="BS777" s="6">
        <v>19.516999999999999</v>
      </c>
      <c r="BT777" s="6">
        <v>3.6999999999999998E-2</v>
      </c>
      <c r="BU777" s="6">
        <v>0.19400000000000001</v>
      </c>
      <c r="BV777" s="6">
        <v>0.24099999999999999</v>
      </c>
      <c r="BW777" s="6">
        <v>0.01</v>
      </c>
      <c r="BX777" s="6">
        <v>6352.14</v>
      </c>
      <c r="BY777" s="6">
        <v>6752.84</v>
      </c>
      <c r="BZ777" s="6">
        <v>591.58100000000002</v>
      </c>
      <c r="CA777" s="6">
        <v>9.6389999999999993</v>
      </c>
    </row>
    <row r="778" spans="1:79" x14ac:dyDescent="0.25">
      <c r="A778" s="4" t="s">
        <v>71</v>
      </c>
      <c r="B778" s="4">
        <v>2006</v>
      </c>
      <c r="C778" s="4" t="s">
        <v>72</v>
      </c>
      <c r="D778" s="5">
        <v>299753088</v>
      </c>
      <c r="E778" s="5">
        <v>13855880000000</v>
      </c>
      <c r="F778" s="6">
        <v>46.850999999999999</v>
      </c>
      <c r="G778" s="6">
        <v>0.156</v>
      </c>
      <c r="H778" s="6">
        <v>6057.1629999999996</v>
      </c>
      <c r="I778" s="6">
        <v>-80.44</v>
      </c>
      <c r="J778" s="7">
        <v>-1.3109999999999999</v>
      </c>
      <c r="K778" s="6">
        <v>6017.482</v>
      </c>
      <c r="L778" s="6">
        <v>-145.476</v>
      </c>
      <c r="M778" s="6">
        <v>-2.36</v>
      </c>
      <c r="N778" s="6">
        <v>20.074999999999999</v>
      </c>
      <c r="O778" s="6">
        <v>0.39900000000000002</v>
      </c>
      <c r="P778" s="6">
        <v>0.22500000000000001</v>
      </c>
      <c r="Q778" s="6">
        <v>20.207000000000001</v>
      </c>
      <c r="R778" s="6">
        <v>0.40100000000000002</v>
      </c>
      <c r="S778" s="6">
        <v>0.22700000000000001</v>
      </c>
      <c r="T778" s="6">
        <v>2153.5100000000002</v>
      </c>
      <c r="U778" s="6">
        <v>7.1840000000000002</v>
      </c>
      <c r="V778" s="6">
        <v>6716.7110000000002</v>
      </c>
      <c r="W778" s="6">
        <v>22.407</v>
      </c>
      <c r="X778" s="6">
        <v>0.44500000000000001</v>
      </c>
      <c r="Y778" s="6">
        <v>2223.1280000000002</v>
      </c>
      <c r="Z778" s="6">
        <v>340588.34399999998</v>
      </c>
      <c r="AA778" s="6">
        <v>464480.59399999998</v>
      </c>
      <c r="AB778" s="6">
        <v>151970.82800000001</v>
      </c>
      <c r="AC778" s="6">
        <v>1545.9590000000001</v>
      </c>
      <c r="AD778" s="6">
        <v>56989.453000000001</v>
      </c>
      <c r="AE778" s="6">
        <v>124062.45299999999</v>
      </c>
      <c r="AF778" s="6">
        <v>126859.164</v>
      </c>
      <c r="AG778" s="6">
        <v>999.8</v>
      </c>
      <c r="AH778" s="6">
        <v>89067.039000000004</v>
      </c>
      <c r="AI778" s="6">
        <v>1.7689999999999999</v>
      </c>
      <c r="AJ778" s="6">
        <v>41.744999999999997</v>
      </c>
      <c r="AK778" s="6">
        <v>0.13900000000000001</v>
      </c>
      <c r="AL778" s="6">
        <v>1173.7840000000001</v>
      </c>
      <c r="AM778" s="6">
        <v>3.9159999999999999</v>
      </c>
      <c r="AN778" s="6">
        <v>22.221</v>
      </c>
      <c r="AO778" s="6">
        <v>20.885000000000002</v>
      </c>
      <c r="AP778" s="6">
        <v>-39.680999999999997</v>
      </c>
      <c r="AQ778" s="6">
        <v>-0.13200000000000001</v>
      </c>
      <c r="AR778" s="6">
        <v>608.13</v>
      </c>
      <c r="AS778" s="6">
        <v>2.0289999999999999</v>
      </c>
      <c r="AT778" s="6">
        <v>263.10000000000002</v>
      </c>
      <c r="AU778" s="6">
        <v>0.878</v>
      </c>
      <c r="AV778" s="6">
        <v>2610.8229999999999</v>
      </c>
      <c r="AW778" s="6">
        <v>8.7100000000000009</v>
      </c>
      <c r="AX778" s="6">
        <v>0.10199999999999999</v>
      </c>
      <c r="AY778" s="6">
        <v>30.451000000000001</v>
      </c>
      <c r="AZ778" s="6">
        <v>26698.118999999999</v>
      </c>
      <c r="BA778" s="6">
        <v>4.4550000000000001</v>
      </c>
      <c r="BB778" s="6">
        <v>19.798999999999999</v>
      </c>
      <c r="BC778" s="6">
        <v>16.872</v>
      </c>
      <c r="BD778" s="6">
        <v>17.667999999999999</v>
      </c>
      <c r="BE778" s="6">
        <v>9.3610000000000007</v>
      </c>
      <c r="BF778" s="6">
        <v>28.042999999999999</v>
      </c>
      <c r="BG778" s="6">
        <v>24.664000000000001</v>
      </c>
      <c r="BH778" s="6">
        <v>25.786999999999999</v>
      </c>
      <c r="BI778" s="6">
        <v>12.27</v>
      </c>
      <c r="BJ778" s="6">
        <v>37.265999999999998</v>
      </c>
      <c r="BK778" s="6">
        <v>18.428000000000001</v>
      </c>
      <c r="BL778" s="6">
        <v>29.466999999999999</v>
      </c>
      <c r="BM778" s="6">
        <v>18.45</v>
      </c>
      <c r="BN778" s="6">
        <v>12.035</v>
      </c>
      <c r="BO778" s="6">
        <v>21.315000000000001</v>
      </c>
      <c r="BP778" s="6">
        <v>-0.78200000000000003</v>
      </c>
      <c r="BQ778" s="6">
        <v>23.215</v>
      </c>
      <c r="BR778" s="6">
        <v>12.054</v>
      </c>
      <c r="BS778" s="6">
        <v>19.398</v>
      </c>
      <c r="BT778" s="6">
        <v>3.6999999999999998E-2</v>
      </c>
      <c r="BU778" s="6">
        <v>0.19700000000000001</v>
      </c>
      <c r="BV778" s="6">
        <v>0.24299999999999999</v>
      </c>
      <c r="BW778" s="6">
        <v>0.01</v>
      </c>
      <c r="BX778" s="6">
        <v>6260.2</v>
      </c>
      <c r="BY778" s="6">
        <v>6660.82</v>
      </c>
      <c r="BZ778" s="6">
        <v>659.548</v>
      </c>
      <c r="CA778" s="6">
        <v>10.888999999999999</v>
      </c>
    </row>
    <row r="779" spans="1:79" x14ac:dyDescent="0.25">
      <c r="A779" s="4" t="s">
        <v>71</v>
      </c>
      <c r="B779" s="4">
        <v>2007</v>
      </c>
      <c r="C779" s="4" t="s">
        <v>72</v>
      </c>
      <c r="D779" s="5">
        <v>302743392</v>
      </c>
      <c r="E779" s="5">
        <v>14477640000000</v>
      </c>
      <c r="F779" s="6">
        <v>45.509</v>
      </c>
      <c r="G779" s="6">
        <v>0.15</v>
      </c>
      <c r="H779" s="6">
        <v>6135.2870000000003</v>
      </c>
      <c r="I779" s="6">
        <v>78.123999999999995</v>
      </c>
      <c r="J779" s="7">
        <v>1.29</v>
      </c>
      <c r="K779" s="6">
        <v>6075.1239999999998</v>
      </c>
      <c r="L779" s="6">
        <v>57.642000000000003</v>
      </c>
      <c r="M779" s="6">
        <v>0.95799999999999996</v>
      </c>
      <c r="N779" s="6">
        <v>20.067</v>
      </c>
      <c r="O779" s="6">
        <v>0.39500000000000002</v>
      </c>
      <c r="P779" s="6">
        <v>0.224</v>
      </c>
      <c r="Q779" s="6">
        <v>20.265999999999998</v>
      </c>
      <c r="R779" s="6">
        <v>0.39900000000000002</v>
      </c>
      <c r="S779" s="6">
        <v>0.22700000000000001</v>
      </c>
      <c r="T779" s="6">
        <v>2176.4630000000002</v>
      </c>
      <c r="U779" s="6">
        <v>7.1890000000000001</v>
      </c>
      <c r="V779" s="6">
        <v>6651.8050000000003</v>
      </c>
      <c r="W779" s="6">
        <v>21.972000000000001</v>
      </c>
      <c r="X779" s="6">
        <v>0.433</v>
      </c>
      <c r="Y779" s="6">
        <v>2268.6370000000002</v>
      </c>
      <c r="Z779" s="6">
        <v>346723.625</v>
      </c>
      <c r="AA779" s="6">
        <v>470555.71899999998</v>
      </c>
      <c r="AB779" s="6">
        <v>154147.29699999999</v>
      </c>
      <c r="AC779" s="6">
        <v>1588.1869999999999</v>
      </c>
      <c r="AD779" s="6">
        <v>58237.574000000001</v>
      </c>
      <c r="AE779" s="6">
        <v>124002.289</v>
      </c>
      <c r="AF779" s="6">
        <v>129452.742</v>
      </c>
      <c r="AG779" s="6">
        <v>1029.184</v>
      </c>
      <c r="AH779" s="6">
        <v>89395.141000000003</v>
      </c>
      <c r="AI779" s="6">
        <v>1.7609999999999999</v>
      </c>
      <c r="AJ779" s="6">
        <v>42.228000000000002</v>
      </c>
      <c r="AK779" s="6">
        <v>0.13900000000000001</v>
      </c>
      <c r="AL779" s="6">
        <v>1248.1220000000001</v>
      </c>
      <c r="AM779" s="6">
        <v>4.1230000000000002</v>
      </c>
      <c r="AN779" s="6">
        <v>22.353999999999999</v>
      </c>
      <c r="AO779" s="6">
        <v>21.032</v>
      </c>
      <c r="AP779" s="6">
        <v>-60.162999999999997</v>
      </c>
      <c r="AQ779" s="6">
        <v>-0.19900000000000001</v>
      </c>
      <c r="AR779" s="6">
        <v>613.66</v>
      </c>
      <c r="AS779" s="6">
        <v>2.0270000000000001</v>
      </c>
      <c r="AT779" s="6">
        <v>270.58999999999997</v>
      </c>
      <c r="AU779" s="6">
        <v>0.89400000000000002</v>
      </c>
      <c r="AV779" s="6">
        <v>2593.5819999999999</v>
      </c>
      <c r="AW779" s="6">
        <v>8.5670000000000002</v>
      </c>
      <c r="AX779" s="6">
        <v>9.7000000000000003E-2</v>
      </c>
      <c r="AY779" s="6">
        <v>29.384</v>
      </c>
      <c r="AZ779" s="6">
        <v>27063.787</v>
      </c>
      <c r="BA779" s="6">
        <v>4.03</v>
      </c>
      <c r="BB779" s="6">
        <v>19.472999999999999</v>
      </c>
      <c r="BC779" s="6">
        <v>16.902000000000001</v>
      </c>
      <c r="BD779" s="6">
        <v>17.035</v>
      </c>
      <c r="BE779" s="6">
        <v>9.1189999999999998</v>
      </c>
      <c r="BF779" s="6">
        <v>27.826000000000001</v>
      </c>
      <c r="BG779" s="6">
        <v>24.518999999999998</v>
      </c>
      <c r="BH779" s="6">
        <v>25.600999999999999</v>
      </c>
      <c r="BI779" s="6">
        <v>12.250999999999999</v>
      </c>
      <c r="BJ779" s="6">
        <v>36.715000000000003</v>
      </c>
      <c r="BK779" s="6">
        <v>18.298999999999999</v>
      </c>
      <c r="BL779" s="6">
        <v>29.300999999999998</v>
      </c>
      <c r="BM779" s="6">
        <v>18.125</v>
      </c>
      <c r="BN779" s="6">
        <v>11.602</v>
      </c>
      <c r="BO779" s="6">
        <v>21.919</v>
      </c>
      <c r="BP779" s="6">
        <v>-1.3560000000000001</v>
      </c>
      <c r="BQ779" s="6">
        <v>22.984999999999999</v>
      </c>
      <c r="BR779" s="6">
        <v>11.334</v>
      </c>
      <c r="BS779" s="6">
        <v>19.285</v>
      </c>
      <c r="BT779" s="6">
        <v>3.6999999999999998E-2</v>
      </c>
      <c r="BU779" s="6">
        <v>0.19900000000000001</v>
      </c>
      <c r="BV779" s="6">
        <v>0.246</v>
      </c>
      <c r="BW779" s="6">
        <v>0.01</v>
      </c>
      <c r="BX779" s="6">
        <v>6367.28</v>
      </c>
      <c r="BY779" s="6">
        <v>6767.47</v>
      </c>
      <c r="BZ779" s="6">
        <v>516.51700000000005</v>
      </c>
      <c r="CA779" s="6">
        <v>8.4190000000000005</v>
      </c>
    </row>
    <row r="780" spans="1:79" x14ac:dyDescent="0.25">
      <c r="A780" s="4" t="s">
        <v>71</v>
      </c>
      <c r="B780" s="4">
        <v>2008</v>
      </c>
      <c r="C780" s="4" t="s">
        <v>72</v>
      </c>
      <c r="D780" s="5">
        <v>305694912</v>
      </c>
      <c r="E780" s="5">
        <v>14718700000000</v>
      </c>
      <c r="F780" s="6">
        <v>41.415999999999997</v>
      </c>
      <c r="G780" s="6">
        <v>0.13500000000000001</v>
      </c>
      <c r="H780" s="6">
        <v>5918.8689999999997</v>
      </c>
      <c r="I780" s="6">
        <v>-216.41900000000001</v>
      </c>
      <c r="J780" s="7">
        <v>-3.5270000000000001</v>
      </c>
      <c r="K780" s="6">
        <v>5899.1559999999999</v>
      </c>
      <c r="L780" s="6">
        <v>-175.96799999999999</v>
      </c>
      <c r="M780" s="6">
        <v>-2.8969999999999998</v>
      </c>
      <c r="N780" s="6">
        <v>19.297999999999998</v>
      </c>
      <c r="O780" s="6">
        <v>0.38500000000000001</v>
      </c>
      <c r="P780" s="6">
        <v>0.223</v>
      </c>
      <c r="Q780" s="6">
        <v>19.361999999999998</v>
      </c>
      <c r="R780" s="6">
        <v>0.38600000000000001</v>
      </c>
      <c r="S780" s="6">
        <v>0.224</v>
      </c>
      <c r="T780" s="6">
        <v>2136.4850000000001</v>
      </c>
      <c r="U780" s="6">
        <v>6.9889999999999999</v>
      </c>
      <c r="V780" s="6">
        <v>6327.5029999999997</v>
      </c>
      <c r="W780" s="6">
        <v>20.699000000000002</v>
      </c>
      <c r="X780" s="6">
        <v>0.41299999999999998</v>
      </c>
      <c r="Y780" s="6">
        <v>2310.0520000000001</v>
      </c>
      <c r="Z780" s="6">
        <v>352642.5</v>
      </c>
      <c r="AA780" s="6">
        <v>476454.875</v>
      </c>
      <c r="AB780" s="6">
        <v>156283.766</v>
      </c>
      <c r="AC780" s="6">
        <v>1632.037</v>
      </c>
      <c r="AD780" s="6">
        <v>59490.800999999999</v>
      </c>
      <c r="AE780" s="6">
        <v>123982.57799999999</v>
      </c>
      <c r="AF780" s="6">
        <v>131868.17199999999</v>
      </c>
      <c r="AG780" s="6">
        <v>1057.6469999999999</v>
      </c>
      <c r="AH780" s="6">
        <v>86378.648000000001</v>
      </c>
      <c r="AI780" s="6">
        <v>1.724</v>
      </c>
      <c r="AJ780" s="6">
        <v>43.85</v>
      </c>
      <c r="AK780" s="6">
        <v>0.14299999999999999</v>
      </c>
      <c r="AL780" s="6">
        <v>1253.2270000000001</v>
      </c>
      <c r="AM780" s="6">
        <v>4.0999999999999996</v>
      </c>
      <c r="AN780" s="6">
        <v>21.536999999999999</v>
      </c>
      <c r="AO780" s="6">
        <v>20.23</v>
      </c>
      <c r="AP780" s="6">
        <v>-19.712</v>
      </c>
      <c r="AQ780" s="6">
        <v>-6.4000000000000001E-2</v>
      </c>
      <c r="AR780" s="6">
        <v>622.1</v>
      </c>
      <c r="AS780" s="6">
        <v>2.0350000000000001</v>
      </c>
      <c r="AT780" s="6">
        <v>255.99</v>
      </c>
      <c r="AU780" s="6">
        <v>0.83699999999999997</v>
      </c>
      <c r="AV780" s="6">
        <v>2415.4270000000001</v>
      </c>
      <c r="AW780" s="6">
        <v>7.9009999999999998</v>
      </c>
      <c r="AX780" s="6">
        <v>9.2999999999999999E-2</v>
      </c>
      <c r="AY780" s="6">
        <v>28.463999999999999</v>
      </c>
      <c r="AZ780" s="6">
        <v>26405.513999999999</v>
      </c>
      <c r="BA780" s="6">
        <v>3.621</v>
      </c>
      <c r="BB780" s="6">
        <v>18.446999999999999</v>
      </c>
      <c r="BC780" s="6">
        <v>16.061</v>
      </c>
      <c r="BD780" s="6">
        <v>16.193999999999999</v>
      </c>
      <c r="BE780" s="6">
        <v>8.8780000000000001</v>
      </c>
      <c r="BF780" s="6">
        <v>27.59</v>
      </c>
      <c r="BG780" s="6">
        <v>24.36</v>
      </c>
      <c r="BH780" s="6">
        <v>25.399000000000001</v>
      </c>
      <c r="BI780" s="6">
        <v>12.236000000000001</v>
      </c>
      <c r="BJ780" s="6">
        <v>36.167999999999999</v>
      </c>
      <c r="BK780" s="6">
        <v>18.170999999999999</v>
      </c>
      <c r="BL780" s="6">
        <v>29.106999999999999</v>
      </c>
      <c r="BM780" s="6">
        <v>17.812000000000001</v>
      </c>
      <c r="BN780" s="6">
        <v>11.722</v>
      </c>
      <c r="BO780" s="6">
        <v>21.37</v>
      </c>
      <c r="BP780" s="6">
        <v>-0.42499999999999999</v>
      </c>
      <c r="BQ780" s="6">
        <v>21.468</v>
      </c>
      <c r="BR780" s="6">
        <v>10.964</v>
      </c>
      <c r="BS780" s="6">
        <v>19.166</v>
      </c>
      <c r="BT780" s="6">
        <v>3.6999999999999998E-2</v>
      </c>
      <c r="BU780" s="6">
        <v>0.20200000000000001</v>
      </c>
      <c r="BV780" s="6">
        <v>0.249</v>
      </c>
      <c r="BW780" s="6">
        <v>0.01</v>
      </c>
      <c r="BX780" s="6">
        <v>6184.08</v>
      </c>
      <c r="BY780" s="6">
        <v>6583.85</v>
      </c>
      <c r="BZ780" s="6">
        <v>408.63400000000001</v>
      </c>
      <c r="CA780" s="6">
        <v>6.9039999999999999</v>
      </c>
    </row>
    <row r="781" spans="1:79" x14ac:dyDescent="0.25">
      <c r="A781" s="4" t="s">
        <v>71</v>
      </c>
      <c r="B781" s="4">
        <v>2009</v>
      </c>
      <c r="C781" s="4" t="s">
        <v>72</v>
      </c>
      <c r="D781" s="5">
        <v>308512032</v>
      </c>
      <c r="E781" s="5">
        <v>14418700000000</v>
      </c>
      <c r="F781" s="6">
        <v>29.614999999999998</v>
      </c>
      <c r="G781" s="6">
        <v>9.6000000000000002E-2</v>
      </c>
      <c r="H781" s="6">
        <v>5482.9780000000001</v>
      </c>
      <c r="I781" s="6">
        <v>-435.89100000000002</v>
      </c>
      <c r="J781" s="7">
        <v>-7.3639999999999999</v>
      </c>
      <c r="K781" s="6">
        <v>5421.8620000000001</v>
      </c>
      <c r="L781" s="6">
        <v>-477.29399999999998</v>
      </c>
      <c r="M781" s="6">
        <v>-8.0909999999999993</v>
      </c>
      <c r="N781" s="6">
        <v>17.574000000000002</v>
      </c>
      <c r="O781" s="6">
        <v>0.36399999999999999</v>
      </c>
      <c r="P781" s="6">
        <v>0.216</v>
      </c>
      <c r="Q781" s="6">
        <v>17.771999999999998</v>
      </c>
      <c r="R781" s="6">
        <v>0.36799999999999999</v>
      </c>
      <c r="S781" s="6">
        <v>0.218</v>
      </c>
      <c r="T781" s="6">
        <v>1872.6679999999999</v>
      </c>
      <c r="U781" s="6">
        <v>6.07</v>
      </c>
      <c r="V781" s="6">
        <v>5784.665</v>
      </c>
      <c r="W781" s="6">
        <v>18.75</v>
      </c>
      <c r="X781" s="6">
        <v>0.38800000000000001</v>
      </c>
      <c r="Y781" s="6">
        <v>2339.6669999999999</v>
      </c>
      <c r="Z781" s="6">
        <v>358125.46899999998</v>
      </c>
      <c r="AA781" s="6">
        <v>481876.75</v>
      </c>
      <c r="AB781" s="6">
        <v>158156.43799999999</v>
      </c>
      <c r="AC781" s="6">
        <v>1674.8720000000001</v>
      </c>
      <c r="AD781" s="6">
        <v>60722.550999999999</v>
      </c>
      <c r="AE781" s="6">
        <v>123921.469</v>
      </c>
      <c r="AF781" s="6">
        <v>134148.625</v>
      </c>
      <c r="AG781" s="6">
        <v>1083.3</v>
      </c>
      <c r="AH781" s="6">
        <v>81376.179999999993</v>
      </c>
      <c r="AI781" s="6">
        <v>1.6859999999999999</v>
      </c>
      <c r="AJ781" s="6">
        <v>42.835000000000001</v>
      </c>
      <c r="AK781" s="6">
        <v>0.13900000000000001</v>
      </c>
      <c r="AL781" s="6">
        <v>1231.751</v>
      </c>
      <c r="AM781" s="6">
        <v>3.9929999999999999</v>
      </c>
      <c r="AN781" s="6">
        <v>19.962</v>
      </c>
      <c r="AO781" s="6">
        <v>18.661999999999999</v>
      </c>
      <c r="AP781" s="6">
        <v>-61.116</v>
      </c>
      <c r="AQ781" s="6">
        <v>-0.19800000000000001</v>
      </c>
      <c r="AR781" s="6">
        <v>611.03</v>
      </c>
      <c r="AS781" s="6">
        <v>1.9810000000000001</v>
      </c>
      <c r="AT781" s="6">
        <v>247.74</v>
      </c>
      <c r="AU781" s="6">
        <v>0.80300000000000005</v>
      </c>
      <c r="AV781" s="6">
        <v>2280.4569999999999</v>
      </c>
      <c r="AW781" s="6">
        <v>7.3920000000000003</v>
      </c>
      <c r="AX781" s="6">
        <v>8.3000000000000004E-2</v>
      </c>
      <c r="AY781" s="6">
        <v>25.652999999999999</v>
      </c>
      <c r="AZ781" s="6">
        <v>25105.530999999999</v>
      </c>
      <c r="BA781" s="6">
        <v>2.5190000000000001</v>
      </c>
      <c r="BB781" s="6">
        <v>17.370999999999999</v>
      </c>
      <c r="BC781" s="6">
        <v>14.815</v>
      </c>
      <c r="BD781" s="6">
        <v>14.387</v>
      </c>
      <c r="BE781" s="6">
        <v>8.6029999999999998</v>
      </c>
      <c r="BF781" s="6">
        <v>27.344000000000001</v>
      </c>
      <c r="BG781" s="6">
        <v>24.184999999999999</v>
      </c>
      <c r="BH781" s="6">
        <v>25.170999999999999</v>
      </c>
      <c r="BI781" s="6">
        <v>12.21</v>
      </c>
      <c r="BJ781" s="6">
        <v>35.67</v>
      </c>
      <c r="BK781" s="6">
        <v>18.029</v>
      </c>
      <c r="BL781" s="6">
        <v>28.908999999999999</v>
      </c>
      <c r="BM781" s="6">
        <v>17.524999999999999</v>
      </c>
      <c r="BN781" s="6">
        <v>11.29</v>
      </c>
      <c r="BO781" s="6">
        <v>21.414000000000001</v>
      </c>
      <c r="BP781" s="6">
        <v>-1.214</v>
      </c>
      <c r="BQ781" s="6">
        <v>20.736999999999998</v>
      </c>
      <c r="BR781" s="6">
        <v>10.532</v>
      </c>
      <c r="BS781" s="6">
        <v>19.035</v>
      </c>
      <c r="BT781" s="6">
        <v>3.6999999999999998E-2</v>
      </c>
      <c r="BU781" s="6">
        <v>0.20399999999999999</v>
      </c>
      <c r="BV781" s="6">
        <v>0.251</v>
      </c>
      <c r="BW781" s="6">
        <v>0.01</v>
      </c>
      <c r="BX781" s="6">
        <v>5757.6</v>
      </c>
      <c r="BY781" s="6">
        <v>6158.4</v>
      </c>
      <c r="BZ781" s="6">
        <v>301.68700000000001</v>
      </c>
      <c r="CA781" s="6">
        <v>5.5019999999999998</v>
      </c>
    </row>
    <row r="782" spans="1:79" x14ac:dyDescent="0.25">
      <c r="A782" s="4" t="s">
        <v>71</v>
      </c>
      <c r="B782" s="4">
        <v>2010</v>
      </c>
      <c r="C782" s="4" t="s">
        <v>72</v>
      </c>
      <c r="D782" s="5">
        <v>311182848</v>
      </c>
      <c r="E782" s="5">
        <v>14964370000000</v>
      </c>
      <c r="F782" s="6">
        <v>31.449000000000002</v>
      </c>
      <c r="G782" s="6">
        <v>0.10100000000000001</v>
      </c>
      <c r="H782" s="6">
        <v>5681.3919999999998</v>
      </c>
      <c r="I782" s="6">
        <v>198.41399999999999</v>
      </c>
      <c r="J782" s="7">
        <v>3.6190000000000002</v>
      </c>
      <c r="K782" s="6">
        <v>5669.3739999999998</v>
      </c>
      <c r="L782" s="6">
        <v>247.512</v>
      </c>
      <c r="M782" s="6">
        <v>4.5650000000000004</v>
      </c>
      <c r="N782" s="6">
        <v>18.219000000000001</v>
      </c>
      <c r="O782" s="6">
        <v>0.371</v>
      </c>
      <c r="P782" s="6">
        <v>0.218</v>
      </c>
      <c r="Q782" s="6">
        <v>18.257000000000001</v>
      </c>
      <c r="R782" s="6">
        <v>0.372</v>
      </c>
      <c r="S782" s="6">
        <v>0.219</v>
      </c>
      <c r="T782" s="6">
        <v>1982.9829999999999</v>
      </c>
      <c r="U782" s="6">
        <v>6.3719999999999999</v>
      </c>
      <c r="V782" s="6">
        <v>5971.1109999999999</v>
      </c>
      <c r="W782" s="6">
        <v>19.187999999999999</v>
      </c>
      <c r="X782" s="6">
        <v>0.39100000000000001</v>
      </c>
      <c r="Y782" s="6">
        <v>2371.116</v>
      </c>
      <c r="Z782" s="6">
        <v>363806.84399999998</v>
      </c>
      <c r="AA782" s="6">
        <v>487546.125</v>
      </c>
      <c r="AB782" s="6">
        <v>160139.42199999999</v>
      </c>
      <c r="AC782" s="6">
        <v>1720.1110000000001</v>
      </c>
      <c r="AD782" s="6">
        <v>62013.065999999999</v>
      </c>
      <c r="AE782" s="6">
        <v>123909.44500000001</v>
      </c>
      <c r="AF782" s="6">
        <v>136448.984</v>
      </c>
      <c r="AG782" s="6">
        <v>1114.153</v>
      </c>
      <c r="AH782" s="6">
        <v>83397.476999999999</v>
      </c>
      <c r="AI782" s="6">
        <v>1.6990000000000001</v>
      </c>
      <c r="AJ782" s="6">
        <v>45.238999999999997</v>
      </c>
      <c r="AK782" s="6">
        <v>0.14499999999999999</v>
      </c>
      <c r="AL782" s="6">
        <v>1290.5150000000001</v>
      </c>
      <c r="AM782" s="6">
        <v>4.1470000000000002</v>
      </c>
      <c r="AN782" s="6">
        <v>20.654</v>
      </c>
      <c r="AO782" s="6">
        <v>19.364999999999998</v>
      </c>
      <c r="AP782" s="6">
        <v>-12.018000000000001</v>
      </c>
      <c r="AQ782" s="6">
        <v>-3.9E-2</v>
      </c>
      <c r="AR782" s="6">
        <v>628.17999999999995</v>
      </c>
      <c r="AS782" s="6">
        <v>2.0190000000000001</v>
      </c>
      <c r="AT782" s="6">
        <v>254.67</v>
      </c>
      <c r="AU782" s="6">
        <v>0.81799999999999995</v>
      </c>
      <c r="AV782" s="6">
        <v>2300.3530000000001</v>
      </c>
      <c r="AW782" s="6">
        <v>7.3920000000000003</v>
      </c>
      <c r="AX782" s="6">
        <v>9.9000000000000005E-2</v>
      </c>
      <c r="AY782" s="6">
        <v>30.853000000000002</v>
      </c>
      <c r="AZ782" s="6">
        <v>25951.863000000001</v>
      </c>
      <c r="BA782" s="6">
        <v>2.5059999999999998</v>
      </c>
      <c r="BB782" s="6">
        <v>17.027999999999999</v>
      </c>
      <c r="BC782" s="6">
        <v>14.84</v>
      </c>
      <c r="BD782" s="6">
        <v>14.239000000000001</v>
      </c>
      <c r="BE782" s="6">
        <v>8.3339999999999996</v>
      </c>
      <c r="BF782" s="6">
        <v>27.088000000000001</v>
      </c>
      <c r="BG782" s="6">
        <v>24.009</v>
      </c>
      <c r="BH782" s="6">
        <v>24.934000000000001</v>
      </c>
      <c r="BI782" s="6">
        <v>12.2</v>
      </c>
      <c r="BJ782" s="6">
        <v>35.149000000000001</v>
      </c>
      <c r="BK782" s="6">
        <v>17.902000000000001</v>
      </c>
      <c r="BL782" s="6">
        <v>28.702000000000002</v>
      </c>
      <c r="BM782" s="6">
        <v>17.334</v>
      </c>
      <c r="BN782" s="6">
        <v>11.853</v>
      </c>
      <c r="BO782" s="6">
        <v>20.83</v>
      </c>
      <c r="BP782" s="6">
        <v>-0.248</v>
      </c>
      <c r="BQ782" s="6">
        <v>20.25</v>
      </c>
      <c r="BR782" s="6">
        <v>12.542999999999999</v>
      </c>
      <c r="BS782" s="6">
        <v>18.899999999999999</v>
      </c>
      <c r="BT782" s="6">
        <v>3.6999999999999998E-2</v>
      </c>
      <c r="BU782" s="6">
        <v>0.20699999999999999</v>
      </c>
      <c r="BV782" s="6">
        <v>0.254</v>
      </c>
      <c r="BW782" s="6">
        <v>0.01</v>
      </c>
      <c r="BX782" s="6">
        <v>6026.14</v>
      </c>
      <c r="BY782" s="6">
        <v>6427.13</v>
      </c>
      <c r="BZ782" s="6">
        <v>289.71899999999999</v>
      </c>
      <c r="CA782" s="6">
        <v>5.0990000000000002</v>
      </c>
    </row>
    <row r="783" spans="1:79" x14ac:dyDescent="0.25">
      <c r="A783" s="4" t="s">
        <v>71</v>
      </c>
      <c r="B783" s="4">
        <v>2011</v>
      </c>
      <c r="C783" s="4" t="s">
        <v>72</v>
      </c>
      <c r="D783" s="5">
        <v>313876608</v>
      </c>
      <c r="E783" s="5">
        <v>15517900000000</v>
      </c>
      <c r="F783" s="6">
        <v>32.207999999999998</v>
      </c>
      <c r="G783" s="6">
        <v>0.10299999999999999</v>
      </c>
      <c r="H783" s="6">
        <v>5546.6289999999999</v>
      </c>
      <c r="I783" s="6">
        <v>-134.76300000000001</v>
      </c>
      <c r="J783" s="7">
        <v>-2.3719999999999999</v>
      </c>
      <c r="K783" s="6">
        <v>5463.0529999999999</v>
      </c>
      <c r="L783" s="6">
        <v>-206.321</v>
      </c>
      <c r="M783" s="6">
        <v>-3.6389999999999998</v>
      </c>
      <c r="N783" s="6">
        <v>17.405000000000001</v>
      </c>
      <c r="O783" s="6">
        <v>0.35199999999999998</v>
      </c>
      <c r="P783" s="6">
        <v>0.21199999999999999</v>
      </c>
      <c r="Q783" s="6">
        <v>17.670999999999999</v>
      </c>
      <c r="R783" s="6">
        <v>0.35799999999999998</v>
      </c>
      <c r="S783" s="6">
        <v>0.216</v>
      </c>
      <c r="T783" s="6">
        <v>1872.951</v>
      </c>
      <c r="U783" s="6">
        <v>5.9669999999999996</v>
      </c>
      <c r="V783" s="6">
        <v>5822.8649999999998</v>
      </c>
      <c r="W783" s="6">
        <v>18.550999999999998</v>
      </c>
      <c r="X783" s="6">
        <v>0.375</v>
      </c>
      <c r="Y783" s="6">
        <v>2403.3249999999998</v>
      </c>
      <c r="Z783" s="6">
        <v>369353.5</v>
      </c>
      <c r="AA783" s="6">
        <v>493009.18800000002</v>
      </c>
      <c r="AB783" s="6">
        <v>162012.359</v>
      </c>
      <c r="AC783" s="6">
        <v>1769.6959999999999</v>
      </c>
      <c r="AD783" s="6">
        <v>63323.542999999998</v>
      </c>
      <c r="AE783" s="6">
        <v>123825.875</v>
      </c>
      <c r="AF783" s="6">
        <v>138700.75</v>
      </c>
      <c r="AG783" s="6">
        <v>1143.8019999999999</v>
      </c>
      <c r="AH783" s="6">
        <v>81962.358999999997</v>
      </c>
      <c r="AI783" s="6">
        <v>1.659</v>
      </c>
      <c r="AJ783" s="6">
        <v>49.585000000000001</v>
      </c>
      <c r="AK783" s="6">
        <v>0.158</v>
      </c>
      <c r="AL783" s="6">
        <v>1310.4739999999999</v>
      </c>
      <c r="AM783" s="6">
        <v>4.1749999999999998</v>
      </c>
      <c r="AN783" s="6">
        <v>19.847000000000001</v>
      </c>
      <c r="AO783" s="6">
        <v>18.516999999999999</v>
      </c>
      <c r="AP783" s="6">
        <v>-83.575999999999993</v>
      </c>
      <c r="AQ783" s="6">
        <v>-0.26600000000000001</v>
      </c>
      <c r="AR783" s="6">
        <v>633.4</v>
      </c>
      <c r="AS783" s="6">
        <v>2.0179999999999998</v>
      </c>
      <c r="AT783" s="6">
        <v>264.56</v>
      </c>
      <c r="AU783" s="6">
        <v>0.84299999999999997</v>
      </c>
      <c r="AV783" s="6">
        <v>2251.761</v>
      </c>
      <c r="AW783" s="6">
        <v>7.1740000000000004</v>
      </c>
      <c r="AX783" s="6">
        <v>9.4E-2</v>
      </c>
      <c r="AY783" s="6">
        <v>29.649000000000001</v>
      </c>
      <c r="AZ783" s="6">
        <v>25726.065999999999</v>
      </c>
      <c r="BA783" s="6">
        <v>2.3860000000000001</v>
      </c>
      <c r="BB783" s="6">
        <v>16.082999999999998</v>
      </c>
      <c r="BC783" s="6">
        <v>13.848000000000001</v>
      </c>
      <c r="BD783" s="6">
        <v>12.709</v>
      </c>
      <c r="BE783" s="6">
        <v>8.0640000000000001</v>
      </c>
      <c r="BF783" s="6">
        <v>26.812000000000001</v>
      </c>
      <c r="BG783" s="6">
        <v>23.815000000000001</v>
      </c>
      <c r="BH783" s="6">
        <v>24.66</v>
      </c>
      <c r="BI783" s="6">
        <v>12.231</v>
      </c>
      <c r="BJ783" s="6">
        <v>34.640999999999998</v>
      </c>
      <c r="BK783" s="6">
        <v>17.762</v>
      </c>
      <c r="BL783" s="6">
        <v>28.492999999999999</v>
      </c>
      <c r="BM783" s="6">
        <v>17.065999999999999</v>
      </c>
      <c r="BN783" s="6">
        <v>13.391</v>
      </c>
      <c r="BO783" s="6">
        <v>20.582999999999998</v>
      </c>
      <c r="BP783" s="6">
        <v>-1.6839999999999999</v>
      </c>
      <c r="BQ783" s="6">
        <v>19.773</v>
      </c>
      <c r="BR783" s="6">
        <v>10.789</v>
      </c>
      <c r="BS783" s="6">
        <v>18.748999999999999</v>
      </c>
      <c r="BT783" s="6">
        <v>3.6999999999999998E-2</v>
      </c>
      <c r="BU783" s="6">
        <v>0.20899999999999999</v>
      </c>
      <c r="BV783" s="6">
        <v>0.25600000000000001</v>
      </c>
      <c r="BW783" s="6">
        <v>0.01</v>
      </c>
      <c r="BX783" s="6">
        <v>5811.96</v>
      </c>
      <c r="BY783" s="6">
        <v>6229.6</v>
      </c>
      <c r="BZ783" s="6">
        <v>276.23599999999999</v>
      </c>
      <c r="CA783" s="6">
        <v>4.9800000000000004</v>
      </c>
    </row>
    <row r="784" spans="1:79" x14ac:dyDescent="0.25">
      <c r="A784" s="4" t="s">
        <v>71</v>
      </c>
      <c r="B784" s="4">
        <v>2012</v>
      </c>
      <c r="C784" s="4" t="s">
        <v>72</v>
      </c>
      <c r="D784" s="5">
        <v>316651328</v>
      </c>
      <c r="E784" s="5">
        <v>16155290000000</v>
      </c>
      <c r="F784" s="6">
        <v>35.270000000000003</v>
      </c>
      <c r="G784" s="6">
        <v>0.111</v>
      </c>
      <c r="H784" s="6">
        <v>5345.4539999999997</v>
      </c>
      <c r="I784" s="6">
        <v>-201.17500000000001</v>
      </c>
      <c r="J784" s="7">
        <v>-3.6269999999999998</v>
      </c>
      <c r="K784" s="6">
        <v>5354.9440000000004</v>
      </c>
      <c r="L784" s="6">
        <v>-108.10899999999999</v>
      </c>
      <c r="M784" s="6">
        <v>-1.9790000000000001</v>
      </c>
      <c r="N784" s="6">
        <v>16.911000000000001</v>
      </c>
      <c r="O784" s="6">
        <v>0.33800000000000002</v>
      </c>
      <c r="P784" s="6">
        <v>0.214</v>
      </c>
      <c r="Q784" s="6">
        <v>16.881</v>
      </c>
      <c r="R784" s="6">
        <v>0.33700000000000002</v>
      </c>
      <c r="S784" s="6">
        <v>0.21299999999999999</v>
      </c>
      <c r="T784" s="6">
        <v>1658.5029999999999</v>
      </c>
      <c r="U784" s="6">
        <v>5.2380000000000004</v>
      </c>
      <c r="V784" s="6">
        <v>5656.3140000000003</v>
      </c>
      <c r="W784" s="6">
        <v>17.863</v>
      </c>
      <c r="X784" s="6">
        <v>0.35699999999999998</v>
      </c>
      <c r="Y784" s="6">
        <v>2438.5949999999998</v>
      </c>
      <c r="Z784" s="6">
        <v>374698.93800000002</v>
      </c>
      <c r="AA784" s="6">
        <v>498364.125</v>
      </c>
      <c r="AB784" s="6">
        <v>163670.891</v>
      </c>
      <c r="AC784" s="6">
        <v>1822.79</v>
      </c>
      <c r="AD784" s="6">
        <v>64695.625</v>
      </c>
      <c r="AE784" s="6">
        <v>123835.359</v>
      </c>
      <c r="AF784" s="6">
        <v>140896.53099999999</v>
      </c>
      <c r="AG784" s="6">
        <v>1174.5250000000001</v>
      </c>
      <c r="AH784" s="6">
        <v>79102.343999999997</v>
      </c>
      <c r="AI784" s="6">
        <v>1.58</v>
      </c>
      <c r="AJ784" s="6">
        <v>53.094000000000001</v>
      </c>
      <c r="AK784" s="6">
        <v>0.16800000000000001</v>
      </c>
      <c r="AL784" s="6">
        <v>1372.0830000000001</v>
      </c>
      <c r="AM784" s="6">
        <v>4.3330000000000002</v>
      </c>
      <c r="AN784" s="6">
        <v>18.983000000000001</v>
      </c>
      <c r="AO784" s="6">
        <v>17.664000000000001</v>
      </c>
      <c r="AP784" s="6">
        <v>9.49</v>
      </c>
      <c r="AQ784" s="6">
        <v>0.03</v>
      </c>
      <c r="AR784" s="6">
        <v>644.28</v>
      </c>
      <c r="AS784" s="6">
        <v>2.0350000000000001</v>
      </c>
      <c r="AT784" s="6">
        <v>257.37</v>
      </c>
      <c r="AU784" s="6">
        <v>0.81299999999999994</v>
      </c>
      <c r="AV784" s="6">
        <v>2195.7809999999999</v>
      </c>
      <c r="AW784" s="6">
        <v>6.9340000000000002</v>
      </c>
      <c r="AX784" s="6">
        <v>9.7000000000000003E-2</v>
      </c>
      <c r="AY784" s="6">
        <v>30.722999999999999</v>
      </c>
      <c r="AZ784" s="6">
        <v>25047.863000000001</v>
      </c>
      <c r="BA784" s="6">
        <v>2.5470000000000002</v>
      </c>
      <c r="BB784" s="6">
        <v>15.27</v>
      </c>
      <c r="BC784" s="6">
        <v>13.443</v>
      </c>
      <c r="BD784" s="6">
        <v>11.114000000000001</v>
      </c>
      <c r="BE784" s="6">
        <v>7.819</v>
      </c>
      <c r="BF784" s="6">
        <v>26.526</v>
      </c>
      <c r="BG784" s="6">
        <v>23.62</v>
      </c>
      <c r="BH784" s="6">
        <v>24.359000000000002</v>
      </c>
      <c r="BI784" s="6">
        <v>12.275</v>
      </c>
      <c r="BJ784" s="6">
        <v>34.176000000000002</v>
      </c>
      <c r="BK784" s="6">
        <v>17.640999999999998</v>
      </c>
      <c r="BL784" s="6">
        <v>28.273</v>
      </c>
      <c r="BM784" s="6">
        <v>16.831</v>
      </c>
      <c r="BN784" s="6">
        <v>13.959</v>
      </c>
      <c r="BO784" s="6">
        <v>21.106999999999999</v>
      </c>
      <c r="BP784" s="6">
        <v>0.19700000000000001</v>
      </c>
      <c r="BQ784" s="6">
        <v>19.024999999999999</v>
      </c>
      <c r="BR784" s="6">
        <v>11.12</v>
      </c>
      <c r="BS784" s="6">
        <v>18.59</v>
      </c>
      <c r="BT784" s="6">
        <v>3.5999999999999997E-2</v>
      </c>
      <c r="BU784" s="6">
        <v>0.21199999999999999</v>
      </c>
      <c r="BV784" s="6">
        <v>0.25800000000000001</v>
      </c>
      <c r="BW784" s="6">
        <v>0.01</v>
      </c>
      <c r="BX784" s="6">
        <v>5593.25</v>
      </c>
      <c r="BY784" s="6">
        <v>6011.12</v>
      </c>
      <c r="BZ784" s="6">
        <v>310.86</v>
      </c>
      <c r="CA784" s="6">
        <v>5.8150000000000004</v>
      </c>
    </row>
    <row r="785" spans="1:79" x14ac:dyDescent="0.25">
      <c r="A785" s="4" t="s">
        <v>71</v>
      </c>
      <c r="B785" s="4">
        <v>2013</v>
      </c>
      <c r="C785" s="4" t="s">
        <v>72</v>
      </c>
      <c r="D785" s="5">
        <v>319375168</v>
      </c>
      <c r="E785" s="5">
        <v>16663160000000</v>
      </c>
      <c r="F785" s="6">
        <v>36.369</v>
      </c>
      <c r="G785" s="6">
        <v>0.114</v>
      </c>
      <c r="H785" s="6">
        <v>5480.9260000000004</v>
      </c>
      <c r="I785" s="6">
        <v>135.47200000000001</v>
      </c>
      <c r="J785" s="7">
        <v>2.5339999999999998</v>
      </c>
      <c r="K785" s="6">
        <v>5460.9210000000003</v>
      </c>
      <c r="L785" s="6">
        <v>105.977</v>
      </c>
      <c r="M785" s="6">
        <v>1.9790000000000001</v>
      </c>
      <c r="N785" s="6">
        <v>17.099</v>
      </c>
      <c r="O785" s="6">
        <v>0.33900000000000002</v>
      </c>
      <c r="P785" s="6">
        <v>0.21199999999999999</v>
      </c>
      <c r="Q785" s="6">
        <v>17.161000000000001</v>
      </c>
      <c r="R785" s="6">
        <v>0.34</v>
      </c>
      <c r="S785" s="6">
        <v>0.21299999999999999</v>
      </c>
      <c r="T785" s="6">
        <v>1720.269</v>
      </c>
      <c r="U785" s="6">
        <v>5.3860000000000001</v>
      </c>
      <c r="V785" s="6">
        <v>5743.1229999999996</v>
      </c>
      <c r="W785" s="6">
        <v>17.981999999999999</v>
      </c>
      <c r="X785" s="6">
        <v>0.35699999999999998</v>
      </c>
      <c r="Y785" s="6">
        <v>2474.9639999999999</v>
      </c>
      <c r="Z785" s="6">
        <v>380179.875</v>
      </c>
      <c r="AA785" s="6">
        <v>503825.03100000002</v>
      </c>
      <c r="AB785" s="6">
        <v>165391.141</v>
      </c>
      <c r="AC785" s="6">
        <v>1881.63</v>
      </c>
      <c r="AD785" s="6">
        <v>66105.991999999998</v>
      </c>
      <c r="AE785" s="6">
        <v>123815.352</v>
      </c>
      <c r="AF785" s="6">
        <v>143120.75</v>
      </c>
      <c r="AG785" s="6">
        <v>1205.3869999999999</v>
      </c>
      <c r="AH785" s="6">
        <v>80556.516000000003</v>
      </c>
      <c r="AI785" s="6">
        <v>1.597</v>
      </c>
      <c r="AJ785" s="6">
        <v>58.84</v>
      </c>
      <c r="AK785" s="6">
        <v>0.184</v>
      </c>
      <c r="AL785" s="6">
        <v>1410.367</v>
      </c>
      <c r="AM785" s="6">
        <v>4.4160000000000004</v>
      </c>
      <c r="AN785" s="6">
        <v>19.263000000000002</v>
      </c>
      <c r="AO785" s="6">
        <v>17.954999999999998</v>
      </c>
      <c r="AP785" s="6">
        <v>-20.004999999999999</v>
      </c>
      <c r="AQ785" s="6">
        <v>-6.3E-2</v>
      </c>
      <c r="AR785" s="6">
        <v>646.78</v>
      </c>
      <c r="AS785" s="6">
        <v>2.0249999999999999</v>
      </c>
      <c r="AT785" s="6">
        <v>260.52</v>
      </c>
      <c r="AU785" s="6">
        <v>0.81599999999999995</v>
      </c>
      <c r="AV785" s="6">
        <v>2224.2190000000001</v>
      </c>
      <c r="AW785" s="6">
        <v>6.9640000000000004</v>
      </c>
      <c r="AX785" s="6">
        <v>9.7000000000000003E-2</v>
      </c>
      <c r="AY785" s="6">
        <v>30.861999999999998</v>
      </c>
      <c r="AZ785" s="6">
        <v>25727.75</v>
      </c>
      <c r="BA785" s="6">
        <v>2.5179999999999998</v>
      </c>
      <c r="BB785" s="6">
        <v>15.518000000000001</v>
      </c>
      <c r="BC785" s="6">
        <v>13.67</v>
      </c>
      <c r="BD785" s="6">
        <v>11.45</v>
      </c>
      <c r="BE785" s="6">
        <v>7.585</v>
      </c>
      <c r="BF785" s="6">
        <v>26.257999999999999</v>
      </c>
      <c r="BG785" s="6">
        <v>23.434999999999999</v>
      </c>
      <c r="BH785" s="6">
        <v>24.077000000000002</v>
      </c>
      <c r="BI785" s="6">
        <v>12.349</v>
      </c>
      <c r="BJ785" s="6">
        <v>33.755000000000003</v>
      </c>
      <c r="BK785" s="6">
        <v>17.523</v>
      </c>
      <c r="BL785" s="6">
        <v>28.065000000000001</v>
      </c>
      <c r="BM785" s="6">
        <v>16.574000000000002</v>
      </c>
      <c r="BN785" s="6">
        <v>15.183</v>
      </c>
      <c r="BO785" s="6">
        <v>21.556999999999999</v>
      </c>
      <c r="BP785" s="6">
        <v>-0.432</v>
      </c>
      <c r="BQ785" s="6">
        <v>19.131</v>
      </c>
      <c r="BR785" s="6">
        <v>10.493</v>
      </c>
      <c r="BS785" s="6">
        <v>18.440999999999999</v>
      </c>
      <c r="BT785" s="6">
        <v>3.5999999999999997E-2</v>
      </c>
      <c r="BU785" s="6">
        <v>0.214</v>
      </c>
      <c r="BV785" s="6">
        <v>0.26100000000000001</v>
      </c>
      <c r="BW785" s="6">
        <v>0.01</v>
      </c>
      <c r="BX785" s="6">
        <v>5734.28</v>
      </c>
      <c r="BY785" s="6">
        <v>6152.16</v>
      </c>
      <c r="BZ785" s="6">
        <v>262.197</v>
      </c>
      <c r="CA785" s="6">
        <v>4.7839999999999998</v>
      </c>
    </row>
    <row r="786" spans="1:79" x14ac:dyDescent="0.25">
      <c r="A786" s="4" t="s">
        <v>71</v>
      </c>
      <c r="B786" s="4">
        <v>2014</v>
      </c>
      <c r="C786" s="4" t="s">
        <v>72</v>
      </c>
      <c r="D786" s="5">
        <v>322033952</v>
      </c>
      <c r="E786" s="5">
        <v>17348080000000</v>
      </c>
      <c r="F786" s="6">
        <v>39.439</v>
      </c>
      <c r="G786" s="6">
        <v>0.122</v>
      </c>
      <c r="H786" s="6">
        <v>5528.8710000000001</v>
      </c>
      <c r="I786" s="6">
        <v>47.945</v>
      </c>
      <c r="J786" s="7">
        <v>0.875</v>
      </c>
      <c r="K786" s="6">
        <v>5561.7370000000001</v>
      </c>
      <c r="L786" s="6">
        <v>100.816</v>
      </c>
      <c r="M786" s="6">
        <v>1.8460000000000001</v>
      </c>
      <c r="N786" s="6">
        <v>17.271000000000001</v>
      </c>
      <c r="O786" s="6">
        <v>0.33700000000000002</v>
      </c>
      <c r="P786" s="6">
        <v>0.214</v>
      </c>
      <c r="Q786" s="6">
        <v>17.169</v>
      </c>
      <c r="R786" s="6">
        <v>0.33500000000000002</v>
      </c>
      <c r="S786" s="6">
        <v>0.21299999999999999</v>
      </c>
      <c r="T786" s="6">
        <v>1710.3679999999999</v>
      </c>
      <c r="U786" s="6">
        <v>5.3109999999999999</v>
      </c>
      <c r="V786" s="6">
        <v>5842.3370000000004</v>
      </c>
      <c r="W786" s="6">
        <v>18.141999999999999</v>
      </c>
      <c r="X786" s="6">
        <v>0.35399999999999998</v>
      </c>
      <c r="Y786" s="6">
        <v>2514.4029999999998</v>
      </c>
      <c r="Z786" s="6">
        <v>385708.71899999998</v>
      </c>
      <c r="AA786" s="6">
        <v>509386.78100000002</v>
      </c>
      <c r="AB786" s="6">
        <v>167101.516</v>
      </c>
      <c r="AC786" s="6">
        <v>1945.8009999999999</v>
      </c>
      <c r="AD786" s="6">
        <v>67541.008000000002</v>
      </c>
      <c r="AE786" s="6">
        <v>123848.219</v>
      </c>
      <c r="AF786" s="6">
        <v>145368.18799999999</v>
      </c>
      <c r="AG786" s="6">
        <v>1237.8119999999999</v>
      </c>
      <c r="AH786" s="6">
        <v>80725.085999999996</v>
      </c>
      <c r="AI786" s="6">
        <v>1.577</v>
      </c>
      <c r="AJ786" s="6">
        <v>64.171000000000006</v>
      </c>
      <c r="AK786" s="6">
        <v>0.19900000000000001</v>
      </c>
      <c r="AL786" s="6">
        <v>1435.02</v>
      </c>
      <c r="AM786" s="6">
        <v>4.4560000000000004</v>
      </c>
      <c r="AN786" s="6">
        <v>19.245000000000001</v>
      </c>
      <c r="AO786" s="6">
        <v>17.946999999999999</v>
      </c>
      <c r="AP786" s="6">
        <v>32.866</v>
      </c>
      <c r="AQ786" s="6">
        <v>0.10199999999999999</v>
      </c>
      <c r="AR786" s="6">
        <v>670.36</v>
      </c>
      <c r="AS786" s="6">
        <v>2.0819999999999999</v>
      </c>
      <c r="AT786" s="6">
        <v>262.02999999999997</v>
      </c>
      <c r="AU786" s="6">
        <v>0.81399999999999995</v>
      </c>
      <c r="AV786" s="6">
        <v>2247.4479999999999</v>
      </c>
      <c r="AW786" s="6">
        <v>6.9790000000000001</v>
      </c>
      <c r="AX786" s="6">
        <v>0.10100000000000001</v>
      </c>
      <c r="AY786" s="6">
        <v>32.424999999999997</v>
      </c>
      <c r="AZ786" s="6">
        <v>25996.219000000001</v>
      </c>
      <c r="BA786" s="6">
        <v>2.629</v>
      </c>
      <c r="BB786" s="6">
        <v>15.54</v>
      </c>
      <c r="BC786" s="6">
        <v>13.734</v>
      </c>
      <c r="BD786" s="6">
        <v>11.363</v>
      </c>
      <c r="BE786" s="6">
        <v>7.367</v>
      </c>
      <c r="BF786" s="6">
        <v>26.001000000000001</v>
      </c>
      <c r="BG786" s="6">
        <v>23.254999999999999</v>
      </c>
      <c r="BH786" s="6">
        <v>23.803999999999998</v>
      </c>
      <c r="BI786" s="6">
        <v>12.452999999999999</v>
      </c>
      <c r="BJ786" s="6">
        <v>33.353999999999999</v>
      </c>
      <c r="BK786" s="6">
        <v>17.405999999999999</v>
      </c>
      <c r="BL786" s="6">
        <v>27.867999999999999</v>
      </c>
      <c r="BM786" s="6">
        <v>16.335000000000001</v>
      </c>
      <c r="BN786" s="6">
        <v>16.542999999999999</v>
      </c>
      <c r="BO786" s="6">
        <v>21.564</v>
      </c>
      <c r="BP786" s="6">
        <v>0.66800000000000004</v>
      </c>
      <c r="BQ786" s="6">
        <v>19.244</v>
      </c>
      <c r="BR786" s="6">
        <v>10.635999999999999</v>
      </c>
      <c r="BS786" s="6">
        <v>18.294</v>
      </c>
      <c r="BT786" s="6">
        <v>3.5999999999999997E-2</v>
      </c>
      <c r="BU786" s="6">
        <v>0.217</v>
      </c>
      <c r="BV786" s="6">
        <v>0.26300000000000001</v>
      </c>
      <c r="BW786" s="6">
        <v>1.0999999999999999E-2</v>
      </c>
      <c r="BX786" s="6">
        <v>5779.54</v>
      </c>
      <c r="BY786" s="6">
        <v>6197.43</v>
      </c>
      <c r="BZ786" s="6">
        <v>313.46600000000001</v>
      </c>
      <c r="CA786" s="6">
        <v>5.67</v>
      </c>
    </row>
    <row r="787" spans="1:79" x14ac:dyDescent="0.25">
      <c r="A787" s="4" t="s">
        <v>71</v>
      </c>
      <c r="B787" s="4">
        <v>2015</v>
      </c>
      <c r="C787" s="4" t="s">
        <v>72</v>
      </c>
      <c r="D787" s="5">
        <v>324607776</v>
      </c>
      <c r="E787" s="5">
        <v>18124710000000</v>
      </c>
      <c r="F787" s="6">
        <v>39.906999999999996</v>
      </c>
      <c r="G787" s="6">
        <v>0.123</v>
      </c>
      <c r="H787" s="6">
        <v>5376.5780000000004</v>
      </c>
      <c r="I787" s="6">
        <v>-152.29300000000001</v>
      </c>
      <c r="J787" s="7">
        <v>-2.7549999999999999</v>
      </c>
      <c r="K787" s="6">
        <v>5399.1480000000001</v>
      </c>
      <c r="L787" s="6">
        <v>-162.589</v>
      </c>
      <c r="M787" s="6">
        <v>-2.923</v>
      </c>
      <c r="N787" s="6">
        <v>16.632999999999999</v>
      </c>
      <c r="O787" s="6">
        <v>0.31900000000000001</v>
      </c>
      <c r="P787" s="6">
        <v>0.21</v>
      </c>
      <c r="Q787" s="6">
        <v>16.562999999999999</v>
      </c>
      <c r="R787" s="6">
        <v>0.318</v>
      </c>
      <c r="S787" s="6">
        <v>0.20899999999999999</v>
      </c>
      <c r="T787" s="6">
        <v>1479.001</v>
      </c>
      <c r="U787" s="6">
        <v>4.556</v>
      </c>
      <c r="V787" s="6">
        <v>5795.0420000000004</v>
      </c>
      <c r="W787" s="6">
        <v>17.852</v>
      </c>
      <c r="X787" s="6">
        <v>0.34300000000000003</v>
      </c>
      <c r="Y787" s="6">
        <v>2554.31</v>
      </c>
      <c r="Z787" s="6">
        <v>391085.31199999998</v>
      </c>
      <c r="AA787" s="6">
        <v>514785.90600000002</v>
      </c>
      <c r="AB787" s="6">
        <v>168580.516</v>
      </c>
      <c r="AC787" s="6">
        <v>2010.9110000000001</v>
      </c>
      <c r="AD787" s="6">
        <v>69017</v>
      </c>
      <c r="AE787" s="6">
        <v>123870.789</v>
      </c>
      <c r="AF787" s="6">
        <v>147653.516</v>
      </c>
      <c r="AG787" s="6">
        <v>1269.057</v>
      </c>
      <c r="AH787" s="6">
        <v>79317.366999999998</v>
      </c>
      <c r="AI787" s="6">
        <v>1.5229999999999999</v>
      </c>
      <c r="AJ787" s="6">
        <v>65.11</v>
      </c>
      <c r="AK787" s="6">
        <v>0.20100000000000001</v>
      </c>
      <c r="AL787" s="6">
        <v>1475.9929999999999</v>
      </c>
      <c r="AM787" s="6">
        <v>4.5469999999999997</v>
      </c>
      <c r="AN787" s="6">
        <v>18.736999999999998</v>
      </c>
      <c r="AO787" s="6">
        <v>17.452000000000002</v>
      </c>
      <c r="AP787" s="6">
        <v>22.57</v>
      </c>
      <c r="AQ787" s="6">
        <v>7.0000000000000007E-2</v>
      </c>
      <c r="AR787" s="6">
        <v>671.59</v>
      </c>
      <c r="AS787" s="6">
        <v>2.069</v>
      </c>
      <c r="AT787" s="6">
        <v>261.11</v>
      </c>
      <c r="AU787" s="6">
        <v>0.80400000000000005</v>
      </c>
      <c r="AV787" s="6">
        <v>2285.3209999999999</v>
      </c>
      <c r="AW787" s="6">
        <v>7.04</v>
      </c>
      <c r="AX787" s="6">
        <v>9.6000000000000002E-2</v>
      </c>
      <c r="AY787" s="6">
        <v>31.245000000000001</v>
      </c>
      <c r="AZ787" s="6">
        <v>25747.032999999999</v>
      </c>
      <c r="BA787" s="6">
        <v>2.7629999999999999</v>
      </c>
      <c r="BB787" s="6">
        <v>15.12</v>
      </c>
      <c r="BC787" s="6">
        <v>13.186999999999999</v>
      </c>
      <c r="BD787" s="6">
        <v>10.054</v>
      </c>
      <c r="BE787" s="6">
        <v>7.18</v>
      </c>
      <c r="BF787" s="6">
        <v>25.745999999999999</v>
      </c>
      <c r="BG787" s="6">
        <v>23.071000000000002</v>
      </c>
      <c r="BH787" s="6">
        <v>23.521999999999998</v>
      </c>
      <c r="BI787" s="6">
        <v>12.561999999999999</v>
      </c>
      <c r="BJ787" s="6">
        <v>32.978000000000002</v>
      </c>
      <c r="BK787" s="6">
        <v>17.279</v>
      </c>
      <c r="BL787" s="6">
        <v>27.672999999999998</v>
      </c>
      <c r="BM787" s="6">
        <v>16.103999999999999</v>
      </c>
      <c r="BN787" s="6">
        <v>16.975999999999999</v>
      </c>
      <c r="BO787" s="6">
        <v>21.744</v>
      </c>
      <c r="BP787" s="6">
        <v>0.41899999999999998</v>
      </c>
      <c r="BQ787" s="6">
        <v>19.157</v>
      </c>
      <c r="BR787" s="6">
        <v>10.32</v>
      </c>
      <c r="BS787" s="6">
        <v>18.148</v>
      </c>
      <c r="BT787" s="6">
        <v>3.5999999999999997E-2</v>
      </c>
      <c r="BU787" s="6">
        <v>0.219</v>
      </c>
      <c r="BV787" s="6">
        <v>0.26500000000000001</v>
      </c>
      <c r="BW787" s="6">
        <v>1.0999999999999999E-2</v>
      </c>
      <c r="BX787" s="6">
        <v>5665.21</v>
      </c>
      <c r="BY787" s="6">
        <v>6082.16</v>
      </c>
      <c r="BZ787" s="6">
        <v>418.464</v>
      </c>
      <c r="CA787" s="6">
        <v>7.7830000000000004</v>
      </c>
    </row>
    <row r="788" spans="1:79" x14ac:dyDescent="0.25">
      <c r="A788" s="4" t="s">
        <v>71</v>
      </c>
      <c r="B788" s="4">
        <v>2016</v>
      </c>
      <c r="C788" s="4" t="s">
        <v>72</v>
      </c>
      <c r="D788" s="5">
        <v>327210208</v>
      </c>
      <c r="E788" s="5">
        <v>18569100000000</v>
      </c>
      <c r="F788" s="6">
        <v>39.439</v>
      </c>
      <c r="G788" s="6">
        <v>0.121</v>
      </c>
      <c r="H788" s="6">
        <v>5251.7569999999996</v>
      </c>
      <c r="I788" s="6">
        <v>-124.82</v>
      </c>
      <c r="J788" s="7">
        <v>-2.3220000000000001</v>
      </c>
      <c r="K788" s="6">
        <v>5313.0559999999996</v>
      </c>
      <c r="L788" s="6">
        <v>-86.091999999999999</v>
      </c>
      <c r="M788" s="6">
        <v>-1.595</v>
      </c>
      <c r="N788" s="6">
        <v>16.236999999999998</v>
      </c>
      <c r="O788" s="6">
        <v>0.31</v>
      </c>
      <c r="P788" s="6">
        <v>0.20699999999999999</v>
      </c>
      <c r="Q788" s="6">
        <v>16.05</v>
      </c>
      <c r="R788" s="6">
        <v>0.30599999999999999</v>
      </c>
      <c r="S788" s="6">
        <v>0.20399999999999999</v>
      </c>
      <c r="T788" s="6">
        <v>1347.797</v>
      </c>
      <c r="U788" s="6">
        <v>4.1189999999999998</v>
      </c>
      <c r="V788" s="6">
        <v>5663.9449999999997</v>
      </c>
      <c r="W788" s="6">
        <v>17.309999999999999</v>
      </c>
      <c r="X788" s="6">
        <v>0.33</v>
      </c>
      <c r="Y788" s="6">
        <v>2593.75</v>
      </c>
      <c r="Z788" s="6">
        <v>396337.09399999998</v>
      </c>
      <c r="AA788" s="6">
        <v>520098.96899999998</v>
      </c>
      <c r="AB788" s="6">
        <v>169928.31200000001</v>
      </c>
      <c r="AC788" s="6">
        <v>2065.4690000000001</v>
      </c>
      <c r="AD788" s="6">
        <v>70498.710999999996</v>
      </c>
      <c r="AE788" s="6">
        <v>123932.094</v>
      </c>
      <c r="AF788" s="6">
        <v>149953.125</v>
      </c>
      <c r="AG788" s="6">
        <v>1297.701</v>
      </c>
      <c r="AH788" s="6">
        <v>78613.539000000004</v>
      </c>
      <c r="AI788" s="6">
        <v>1.4990000000000001</v>
      </c>
      <c r="AJ788" s="6">
        <v>54.557000000000002</v>
      </c>
      <c r="AK788" s="6">
        <v>0.16700000000000001</v>
      </c>
      <c r="AL788" s="6">
        <v>1481.713</v>
      </c>
      <c r="AM788" s="6">
        <v>4.5279999999999996</v>
      </c>
      <c r="AN788" s="6">
        <v>18.257999999999999</v>
      </c>
      <c r="AO788" s="6">
        <v>17.553999999999998</v>
      </c>
      <c r="AP788" s="6">
        <v>61.298999999999999</v>
      </c>
      <c r="AQ788" s="6">
        <v>0.187</v>
      </c>
      <c r="AR788" s="6">
        <v>653.04</v>
      </c>
      <c r="AS788" s="6">
        <v>1.996</v>
      </c>
      <c r="AT788" s="6">
        <v>267.18</v>
      </c>
      <c r="AU788" s="6">
        <v>0.81699999999999995</v>
      </c>
      <c r="AV788" s="6">
        <v>2299.607</v>
      </c>
      <c r="AW788" s="6">
        <v>7.0279999999999996</v>
      </c>
      <c r="AX788" s="6">
        <v>8.7999999999999995E-2</v>
      </c>
      <c r="AY788" s="6">
        <v>28.643999999999998</v>
      </c>
      <c r="AZ788" s="6">
        <v>25723.151999999998</v>
      </c>
      <c r="BA788" s="6">
        <v>2.6509999999999998</v>
      </c>
      <c r="BB788" s="6">
        <v>14.784000000000001</v>
      </c>
      <c r="BC788" s="6">
        <v>13.265000000000001</v>
      </c>
      <c r="BD788" s="6">
        <v>9.3849999999999998</v>
      </c>
      <c r="BE788" s="6">
        <v>6.9980000000000002</v>
      </c>
      <c r="BF788" s="6">
        <v>25.495999999999999</v>
      </c>
      <c r="BG788" s="6">
        <v>22.898</v>
      </c>
      <c r="BH788" s="6">
        <v>23.244</v>
      </c>
      <c r="BI788" s="6">
        <v>12.603999999999999</v>
      </c>
      <c r="BJ788" s="6">
        <v>32.598999999999997</v>
      </c>
      <c r="BK788" s="6">
        <v>17.178999999999998</v>
      </c>
      <c r="BL788" s="6">
        <v>27.484000000000002</v>
      </c>
      <c r="BM788" s="6">
        <v>15.864000000000001</v>
      </c>
      <c r="BN788" s="6">
        <v>14.417999999999999</v>
      </c>
      <c r="BO788" s="6">
        <v>21.247</v>
      </c>
      <c r="BP788" s="6">
        <v>1.3540000000000001</v>
      </c>
      <c r="BQ788" s="6">
        <v>19.125</v>
      </c>
      <c r="BR788" s="6">
        <v>9.5449999999999999</v>
      </c>
      <c r="BS788" s="6">
        <v>18.007000000000001</v>
      </c>
      <c r="BT788" s="6">
        <v>3.5999999999999997E-2</v>
      </c>
      <c r="BU788" s="6">
        <v>0.221</v>
      </c>
      <c r="BV788" s="6">
        <v>0.26800000000000002</v>
      </c>
      <c r="BW788" s="6">
        <v>1.0999999999999999E-2</v>
      </c>
      <c r="BX788" s="6">
        <v>5743.85</v>
      </c>
      <c r="BY788" s="6">
        <v>5974.2</v>
      </c>
      <c r="BZ788" s="6">
        <v>412.18799999999999</v>
      </c>
      <c r="CA788" s="6">
        <v>7.8490000000000002</v>
      </c>
    </row>
    <row r="789" spans="1:79" x14ac:dyDescent="0.25">
      <c r="A789" s="4" t="s">
        <v>71</v>
      </c>
      <c r="B789" s="4">
        <v>2017</v>
      </c>
      <c r="C789" s="4" t="s">
        <v>72</v>
      </c>
      <c r="D789" s="5">
        <v>329791232</v>
      </c>
      <c r="E789" s="5">
        <v>19390600000000</v>
      </c>
      <c r="F789" s="6">
        <v>40.323999999999998</v>
      </c>
      <c r="G789" s="6">
        <v>0.122</v>
      </c>
      <c r="H789" s="6">
        <v>5210.9579999999996</v>
      </c>
      <c r="I789" s="6">
        <v>-40.799999999999997</v>
      </c>
      <c r="J789" s="7">
        <v>-0.77700000000000002</v>
      </c>
      <c r="K789" s="6">
        <v>5276.91</v>
      </c>
      <c r="L789" s="6">
        <v>-36.146999999999998</v>
      </c>
      <c r="M789" s="6">
        <v>-0.68</v>
      </c>
      <c r="N789" s="6">
        <v>16.001000000000001</v>
      </c>
      <c r="O789" s="6">
        <v>0.3</v>
      </c>
      <c r="P789" s="6">
        <v>0.20399999999999999</v>
      </c>
      <c r="Q789" s="6">
        <v>15.801</v>
      </c>
      <c r="R789" s="6">
        <v>0.29599999999999999</v>
      </c>
      <c r="S789" s="6">
        <v>0.20200000000000001</v>
      </c>
      <c r="T789" s="6">
        <v>1308.479</v>
      </c>
      <c r="U789" s="6">
        <v>3.968</v>
      </c>
      <c r="V789" s="6">
        <v>5635.3119999999999</v>
      </c>
      <c r="W789" s="6">
        <v>17.088000000000001</v>
      </c>
      <c r="X789" s="6">
        <v>0.32</v>
      </c>
      <c r="Y789" s="6">
        <v>2634.0729999999999</v>
      </c>
      <c r="Z789" s="6">
        <v>401548.03100000002</v>
      </c>
      <c r="AA789" s="6">
        <v>525375.875</v>
      </c>
      <c r="AB789" s="6">
        <v>171236.78099999999</v>
      </c>
      <c r="AC789" s="6">
        <v>2124.7139999999999</v>
      </c>
      <c r="AD789" s="6">
        <v>71959.108999999997</v>
      </c>
      <c r="AE789" s="6">
        <v>123998.04700000001</v>
      </c>
      <c r="AF789" s="6">
        <v>152267.79699999999</v>
      </c>
      <c r="AG789" s="6">
        <v>1325.5429999999999</v>
      </c>
      <c r="AH789" s="6">
        <v>78289.008000000002</v>
      </c>
      <c r="AI789" s="6">
        <v>1.4670000000000001</v>
      </c>
      <c r="AJ789" s="6">
        <v>59.244999999999997</v>
      </c>
      <c r="AK789" s="6">
        <v>0.18</v>
      </c>
      <c r="AL789" s="6">
        <v>1460.3920000000001</v>
      </c>
      <c r="AM789" s="6">
        <v>4.4279999999999999</v>
      </c>
      <c r="AN789" s="6">
        <v>17.946999999999999</v>
      </c>
      <c r="AO789" s="6">
        <v>17.251999999999999</v>
      </c>
      <c r="AP789" s="6">
        <v>65.951999999999998</v>
      </c>
      <c r="AQ789" s="6">
        <v>0.2</v>
      </c>
      <c r="AR789" s="6">
        <v>669.66</v>
      </c>
      <c r="AS789" s="6">
        <v>2.0310000000000001</v>
      </c>
      <c r="AT789" s="6">
        <v>267.10000000000002</v>
      </c>
      <c r="AU789" s="6">
        <v>0.81</v>
      </c>
      <c r="AV789" s="6">
        <v>2314.6750000000002</v>
      </c>
      <c r="AW789" s="6">
        <v>7.0190000000000001</v>
      </c>
      <c r="AX789" s="6">
        <v>8.4000000000000005E-2</v>
      </c>
      <c r="AY789" s="6">
        <v>27.841999999999999</v>
      </c>
      <c r="AZ789" s="6">
        <v>25819.028999999999</v>
      </c>
      <c r="BA789" s="6">
        <v>2.6739999999999999</v>
      </c>
      <c r="BB789" s="6">
        <v>14.436</v>
      </c>
      <c r="BC789" s="6">
        <v>13.052</v>
      </c>
      <c r="BD789" s="6">
        <v>9.02</v>
      </c>
      <c r="BE789" s="6">
        <v>6.8289999999999997</v>
      </c>
      <c r="BF789" s="6">
        <v>25.245000000000001</v>
      </c>
      <c r="BG789" s="6">
        <v>22.725999999999999</v>
      </c>
      <c r="BH789" s="6">
        <v>22.966999999999999</v>
      </c>
      <c r="BI789" s="6">
        <v>12.663</v>
      </c>
      <c r="BJ789" s="6">
        <v>32.210999999999999</v>
      </c>
      <c r="BK789" s="6">
        <v>17.085000000000001</v>
      </c>
      <c r="BL789" s="6">
        <v>27.295999999999999</v>
      </c>
      <c r="BM789" s="6">
        <v>15.627000000000001</v>
      </c>
      <c r="BN789" s="6">
        <v>15.114000000000001</v>
      </c>
      <c r="BO789" s="6">
        <v>20.440000000000001</v>
      </c>
      <c r="BP789" s="6">
        <v>1.522</v>
      </c>
      <c r="BQ789" s="6">
        <v>18.907</v>
      </c>
      <c r="BR789" s="6">
        <v>9.2100000000000009</v>
      </c>
      <c r="BS789" s="6">
        <v>17.867000000000001</v>
      </c>
      <c r="BT789" s="6">
        <v>3.5999999999999997E-2</v>
      </c>
      <c r="BU789" s="6">
        <v>0.223</v>
      </c>
      <c r="BV789" s="6">
        <v>0.27</v>
      </c>
      <c r="BW789" s="6">
        <v>1.0999999999999999E-2</v>
      </c>
      <c r="BX789" s="6">
        <v>5689.61</v>
      </c>
      <c r="BY789" s="6">
        <v>5918.76</v>
      </c>
      <c r="BZ789" s="6">
        <v>424.35500000000002</v>
      </c>
      <c r="CA789" s="6">
        <v>8.1440000000000001</v>
      </c>
    </row>
    <row r="790" spans="1:79" x14ac:dyDescent="0.25">
      <c r="A790" s="4" t="s">
        <v>71</v>
      </c>
      <c r="B790" s="4">
        <v>2018</v>
      </c>
      <c r="C790" s="4" t="s">
        <v>72</v>
      </c>
      <c r="D790" s="5">
        <v>332140032</v>
      </c>
      <c r="E790" s="5">
        <v>20494100000000</v>
      </c>
      <c r="F790" s="6">
        <v>38.970999999999997</v>
      </c>
      <c r="G790" s="6">
        <v>0.11700000000000001</v>
      </c>
      <c r="H790" s="6">
        <v>5376.6570000000002</v>
      </c>
      <c r="I790" s="6">
        <v>165.7</v>
      </c>
      <c r="J790" s="7">
        <v>3.18</v>
      </c>
      <c r="K790" s="6">
        <v>5457.5950000000003</v>
      </c>
      <c r="L790" s="6">
        <v>180.68600000000001</v>
      </c>
      <c r="M790" s="6">
        <v>3.4239999999999999</v>
      </c>
      <c r="N790" s="6">
        <v>16.431999999999999</v>
      </c>
      <c r="O790" s="6">
        <v>0.30099999999999999</v>
      </c>
      <c r="P790" s="6">
        <v>0.20399999999999999</v>
      </c>
      <c r="Q790" s="6">
        <v>16.187999999999999</v>
      </c>
      <c r="R790" s="6">
        <v>0.29599999999999999</v>
      </c>
      <c r="S790" s="6">
        <v>0.20100000000000001</v>
      </c>
      <c r="T790" s="6">
        <v>1256.202</v>
      </c>
      <c r="U790" s="6">
        <v>3.782</v>
      </c>
      <c r="V790" s="6">
        <v>5804.6779999999999</v>
      </c>
      <c r="W790" s="6">
        <v>17.477</v>
      </c>
      <c r="X790" s="6">
        <v>0.32</v>
      </c>
      <c r="Y790" s="6">
        <v>2673.0439999999999</v>
      </c>
      <c r="Z790" s="6">
        <v>406924.68800000002</v>
      </c>
      <c r="AA790" s="6">
        <v>530833.5</v>
      </c>
      <c r="AB790" s="6">
        <v>172493</v>
      </c>
      <c r="AC790" s="6">
        <v>2197.5010000000002</v>
      </c>
      <c r="AD790" s="6">
        <v>73577.820000000007</v>
      </c>
      <c r="AE790" s="6">
        <v>124078.984</v>
      </c>
      <c r="AF790" s="6">
        <v>154633.07800000001</v>
      </c>
      <c r="AG790" s="6">
        <v>1350.2370000000001</v>
      </c>
      <c r="AH790" s="6">
        <v>80583.343999999997</v>
      </c>
      <c r="AI790" s="6">
        <v>1.4750000000000001</v>
      </c>
      <c r="AJ790" s="6">
        <v>72.787000000000006</v>
      </c>
      <c r="AK790" s="6">
        <v>0.219</v>
      </c>
      <c r="AL790" s="6">
        <v>1618.72</v>
      </c>
      <c r="AM790" s="6">
        <v>4.8739999999999997</v>
      </c>
      <c r="AN790" s="6">
        <v>18.431000000000001</v>
      </c>
      <c r="AO790" s="6">
        <v>17.741</v>
      </c>
      <c r="AP790" s="6">
        <v>80.938000000000002</v>
      </c>
      <c r="AQ790" s="6">
        <v>0.24399999999999999</v>
      </c>
      <c r="AR790" s="6">
        <v>710.57</v>
      </c>
      <c r="AS790" s="6">
        <v>2.1389999999999998</v>
      </c>
      <c r="AT790" s="6">
        <v>268.55</v>
      </c>
      <c r="AU790" s="6">
        <v>0.80900000000000005</v>
      </c>
      <c r="AV790" s="6">
        <v>2365.2829999999999</v>
      </c>
      <c r="AW790" s="6">
        <v>7.1210000000000004</v>
      </c>
      <c r="AX790" s="6">
        <v>7.3999999999999996E-2</v>
      </c>
      <c r="AY790" s="6">
        <v>24.693999999999999</v>
      </c>
      <c r="AZ790" s="6">
        <v>26764.953000000001</v>
      </c>
      <c r="BA790" s="6">
        <v>2.4830000000000001</v>
      </c>
      <c r="BB790" s="6">
        <v>14.6</v>
      </c>
      <c r="BC790" s="6">
        <v>13.308999999999999</v>
      </c>
      <c r="BD790" s="6">
        <v>8.5180000000000007</v>
      </c>
      <c r="BE790" s="6">
        <v>6.6589999999999998</v>
      </c>
      <c r="BF790" s="6">
        <v>25.004000000000001</v>
      </c>
      <c r="BG790" s="6">
        <v>22.561</v>
      </c>
      <c r="BH790" s="6">
        <v>22.687000000000001</v>
      </c>
      <c r="BI790" s="6">
        <v>12.782999999999999</v>
      </c>
      <c r="BJ790" s="6">
        <v>31.861000000000001</v>
      </c>
      <c r="BK790" s="6">
        <v>16.998999999999999</v>
      </c>
      <c r="BL790" s="6">
        <v>27.123999999999999</v>
      </c>
      <c r="BM790" s="6">
        <v>15.37</v>
      </c>
      <c r="BN790" s="6">
        <v>17.661999999999999</v>
      </c>
      <c r="BO790" s="6">
        <v>21.497</v>
      </c>
      <c r="BP790" s="6">
        <v>1.9359999999999999</v>
      </c>
      <c r="BQ790" s="6">
        <v>19.283000000000001</v>
      </c>
      <c r="BR790" s="6">
        <v>8.1639999999999997</v>
      </c>
      <c r="BS790" s="6">
        <v>17.734000000000002</v>
      </c>
      <c r="BT790" s="6">
        <v>3.5000000000000003E-2</v>
      </c>
      <c r="BU790" s="6">
        <v>0.22600000000000001</v>
      </c>
      <c r="BV790" s="6">
        <v>0.27200000000000002</v>
      </c>
      <c r="BW790" s="6">
        <v>1.0999999999999999E-2</v>
      </c>
      <c r="BX790" s="6">
        <v>5892.37</v>
      </c>
      <c r="BY790" s="6">
        <v>6121.63</v>
      </c>
      <c r="BZ790" s="6">
        <v>428.02</v>
      </c>
      <c r="CA790" s="6">
        <v>7.9610000000000003</v>
      </c>
    </row>
    <row r="791" spans="1:79" x14ac:dyDescent="0.25">
      <c r="A791" s="4" t="s">
        <v>71</v>
      </c>
      <c r="B791" s="4">
        <v>2019</v>
      </c>
      <c r="C791" s="4" t="s">
        <v>72</v>
      </c>
      <c r="D791" s="5">
        <v>334319680</v>
      </c>
      <c r="E791" s="5">
        <v>21427700000000</v>
      </c>
      <c r="F791" s="6">
        <v>40.896000000000001</v>
      </c>
      <c r="G791" s="6">
        <v>0.122</v>
      </c>
      <c r="H791" s="6">
        <v>5259.1440000000002</v>
      </c>
      <c r="I791" s="6">
        <v>-117.51300000000001</v>
      </c>
      <c r="J791" s="7">
        <v>-2.1859999999999999</v>
      </c>
      <c r="K791" s="6">
        <v>5353.5290000000005</v>
      </c>
      <c r="L791" s="6">
        <v>-104.06699999999999</v>
      </c>
      <c r="M791" s="6">
        <v>-1.907</v>
      </c>
      <c r="N791" s="6">
        <v>16.013000000000002</v>
      </c>
      <c r="O791" s="8">
        <f>AVERAGE($O$772:$O$790)</f>
        <v>0.37757894736842101</v>
      </c>
      <c r="P791" s="6">
        <v>0.20100000000000001</v>
      </c>
      <c r="Q791" s="6">
        <v>15.731</v>
      </c>
      <c r="R791" s="8">
        <f>AVERAGE($R$772:$R$790)</f>
        <v>0.37678947368421051</v>
      </c>
      <c r="S791" s="6">
        <v>0.19800000000000001</v>
      </c>
      <c r="T791" s="6">
        <v>1070.7239999999999</v>
      </c>
      <c r="U791" s="6">
        <v>3.2029999999999998</v>
      </c>
      <c r="V791" s="6">
        <v>5692.4830000000002</v>
      </c>
      <c r="W791" s="6">
        <v>17.027000000000001</v>
      </c>
      <c r="X791" s="8">
        <f>AVERAGE($X$772:$X$790)</f>
        <v>0.40247368421052637</v>
      </c>
      <c r="Y791" s="6">
        <v>2713.94</v>
      </c>
      <c r="Z791" s="6">
        <v>412183.81199999998</v>
      </c>
      <c r="AA791" s="6">
        <v>536187</v>
      </c>
      <c r="AB791" s="6">
        <v>173563.71900000001</v>
      </c>
      <c r="AC791" s="6">
        <v>2285.884</v>
      </c>
      <c r="AD791" s="6">
        <v>75251.827999999994</v>
      </c>
      <c r="AE791" s="6">
        <v>124173.359</v>
      </c>
      <c r="AF791" s="6">
        <v>156991.90599999999</v>
      </c>
      <c r="AG791" s="6">
        <v>1376.548</v>
      </c>
      <c r="AH791" s="6">
        <v>79489.016000000003</v>
      </c>
      <c r="AI791" s="8">
        <f>AVERAGE($AI$772:$AI$790)</f>
        <v>1.7187368421052631</v>
      </c>
      <c r="AJ791" s="6">
        <v>88.382999999999996</v>
      </c>
      <c r="AK791" s="6">
        <v>0.26400000000000001</v>
      </c>
      <c r="AL791" s="6">
        <v>1673.999</v>
      </c>
      <c r="AM791" s="6">
        <v>5.0069999999999997</v>
      </c>
      <c r="AN791" s="6">
        <v>17.951000000000001</v>
      </c>
      <c r="AO791" s="6">
        <v>17.262</v>
      </c>
      <c r="AP791" s="6">
        <v>94.385000000000005</v>
      </c>
      <c r="AQ791" s="6">
        <v>0.28199999999999997</v>
      </c>
      <c r="AR791" s="6">
        <v>745.24</v>
      </c>
      <c r="AS791" s="6">
        <v>2.2290000000000001</v>
      </c>
      <c r="AT791" s="6">
        <v>265.74</v>
      </c>
      <c r="AU791" s="6">
        <v>0.79500000000000004</v>
      </c>
      <c r="AV791" s="6">
        <v>2358.8310000000001</v>
      </c>
      <c r="AW791" s="6">
        <v>7.056</v>
      </c>
      <c r="AX791" s="6">
        <v>7.9000000000000001E-2</v>
      </c>
      <c r="AY791" s="6">
        <v>26.311</v>
      </c>
      <c r="AZ791" s="6">
        <v>26574.741999999998</v>
      </c>
      <c r="BA791" s="6">
        <v>2.528</v>
      </c>
      <c r="BB791" s="6">
        <v>14.182</v>
      </c>
      <c r="BC791" s="6">
        <v>12.856999999999999</v>
      </c>
      <c r="BD791" s="6">
        <v>7.2709999999999999</v>
      </c>
      <c r="BE791" s="6">
        <v>6.4989999999999997</v>
      </c>
      <c r="BF791" s="6">
        <v>24.763000000000002</v>
      </c>
      <c r="BG791" s="6">
        <v>22.393000000000001</v>
      </c>
      <c r="BH791" s="6">
        <v>22.393999999999998</v>
      </c>
      <c r="BI791" s="6">
        <v>12.965999999999999</v>
      </c>
      <c r="BJ791" s="6">
        <v>31.542000000000002</v>
      </c>
      <c r="BK791" s="6">
        <v>16.905999999999999</v>
      </c>
      <c r="BL791" s="6">
        <v>26.954000000000001</v>
      </c>
      <c r="BM791" s="6">
        <v>15.141</v>
      </c>
      <c r="BN791" s="6">
        <v>20.120999999999999</v>
      </c>
      <c r="BO791" s="6">
        <v>21.888999999999999</v>
      </c>
      <c r="BP791" s="6">
        <v>2.0710000000000002</v>
      </c>
      <c r="BQ791" s="6">
        <v>19.106999999999999</v>
      </c>
      <c r="BR791" s="6">
        <v>8.58</v>
      </c>
      <c r="BS791" s="6">
        <v>17.599</v>
      </c>
      <c r="BT791" s="6">
        <v>3.5000000000000003E-2</v>
      </c>
      <c r="BU791" s="6">
        <v>0.22800000000000001</v>
      </c>
      <c r="BV791" s="6">
        <v>0.27500000000000002</v>
      </c>
      <c r="BW791" s="6">
        <v>1.0999999999999999E-2</v>
      </c>
      <c r="BX791" s="6">
        <v>5771</v>
      </c>
      <c r="BY791" s="6">
        <v>6001.21</v>
      </c>
      <c r="BZ791" s="6">
        <v>433.339</v>
      </c>
      <c r="CA791" s="6">
        <v>8.24</v>
      </c>
    </row>
    <row r="792" spans="1:79" x14ac:dyDescent="0.25">
      <c r="A792" s="4" t="s">
        <v>71</v>
      </c>
      <c r="B792" s="4">
        <v>2020</v>
      </c>
      <c r="C792" s="4" t="s">
        <v>72</v>
      </c>
      <c r="D792" s="5">
        <v>335942016</v>
      </c>
      <c r="E792" s="5">
        <v>20933200000000</v>
      </c>
      <c r="F792" s="6">
        <v>40.688000000000002</v>
      </c>
      <c r="G792" s="6">
        <v>0.121</v>
      </c>
      <c r="H792" s="6">
        <v>4715.6909999999998</v>
      </c>
      <c r="I792" s="6">
        <v>-543.45299999999997</v>
      </c>
      <c r="J792" s="7">
        <v>-10.333</v>
      </c>
      <c r="K792" s="6">
        <v>4820.4449999999997</v>
      </c>
      <c r="L792" s="6">
        <v>-533.08399999999995</v>
      </c>
      <c r="M792" s="6">
        <v>-9.9580000000000002</v>
      </c>
      <c r="N792" s="6">
        <v>14.349</v>
      </c>
      <c r="O792" s="8">
        <f t="shared" ref="O792:O793" si="145">AVERAGE($O$772:$O$790)</f>
        <v>0.37757894736842101</v>
      </c>
      <c r="P792" s="6">
        <v>0.19600000000000001</v>
      </c>
      <c r="Q792" s="6">
        <v>14.037000000000001</v>
      </c>
      <c r="R792" s="8">
        <f t="shared" ref="R792:R793" si="146">AVERAGE($R$772:$R$790)</f>
        <v>0.37678947368421051</v>
      </c>
      <c r="S792" s="6">
        <v>0.192</v>
      </c>
      <c r="T792" s="6">
        <v>878.97299999999996</v>
      </c>
      <c r="U792" s="6">
        <v>2.6160000000000001</v>
      </c>
      <c r="V792" s="6">
        <v>5197.3980000000001</v>
      </c>
      <c r="W792" s="6">
        <v>15.471</v>
      </c>
      <c r="X792" s="8">
        <f t="shared" ref="X792:X793" si="147">AVERAGE($X$772:$X$790)</f>
        <v>0.40247368421052637</v>
      </c>
      <c r="Y792" s="6">
        <v>2754.627</v>
      </c>
      <c r="Z792" s="6">
        <v>416899.53100000002</v>
      </c>
      <c r="AA792" s="6">
        <v>541007.43799999997</v>
      </c>
      <c r="AB792" s="6">
        <v>174442.68799999999</v>
      </c>
      <c r="AC792" s="6">
        <v>2353.569</v>
      </c>
      <c r="AD792" s="6">
        <v>76905.508000000002</v>
      </c>
      <c r="AE792" s="6">
        <v>124278.117</v>
      </c>
      <c r="AF792" s="6">
        <v>159041.234</v>
      </c>
      <c r="AG792" s="6">
        <v>1401.88</v>
      </c>
      <c r="AH792" s="6">
        <v>73236.141000000003</v>
      </c>
      <c r="AI792" s="8">
        <f t="shared" ref="AI792:AI793" si="148">AVERAGE($AI$772:$AI$790)</f>
        <v>1.7187368421052631</v>
      </c>
      <c r="AJ792" s="6">
        <v>67.683999999999997</v>
      </c>
      <c r="AK792" s="6">
        <v>0.20100000000000001</v>
      </c>
      <c r="AL792" s="6">
        <v>1653.6780000000001</v>
      </c>
      <c r="AM792" s="6">
        <v>4.923</v>
      </c>
      <c r="AN792" s="8">
        <f>AVERAGE($AN$772:$AN$791)</f>
        <v>20.716550000000002</v>
      </c>
      <c r="AO792" s="8">
        <f>AVERAGE($AO$772:$AO$791)</f>
        <v>19.505549999999996</v>
      </c>
      <c r="AP792" s="6">
        <v>104.754</v>
      </c>
      <c r="AQ792" s="6">
        <v>0.312</v>
      </c>
      <c r="AR792" s="8">
        <f>AVERAGE($AR$772:$AR$791)</f>
        <v>639.15449999999987</v>
      </c>
      <c r="AS792" s="8">
        <f>AVERAGE($AS$772:$AS$791)</f>
        <v>2.0668500000000001</v>
      </c>
      <c r="AT792" s="8">
        <f>AVERAGE($AT$772:$AT$791)</f>
        <v>259.03049999999996</v>
      </c>
      <c r="AU792" s="8">
        <f>AVERAGE($AU$772:$AU$791)</f>
        <v>0.83890000000000009</v>
      </c>
      <c r="AV792" s="6">
        <v>2049.3359999999998</v>
      </c>
      <c r="AW792" s="6">
        <v>6.1</v>
      </c>
      <c r="AX792" s="6">
        <v>7.4999999999999997E-2</v>
      </c>
      <c r="AY792" s="6">
        <v>25.332000000000001</v>
      </c>
      <c r="AZ792" s="6">
        <v>24603.098000000002</v>
      </c>
      <c r="BA792" s="6">
        <v>2.4849999999999999</v>
      </c>
      <c r="BB792" s="6">
        <v>13.372999999999999</v>
      </c>
      <c r="BC792" s="6">
        <v>12.259</v>
      </c>
      <c r="BD792" s="6">
        <v>6.2009999999999996</v>
      </c>
      <c r="BE792" s="6">
        <v>6.3479999999999999</v>
      </c>
      <c r="BF792" s="6">
        <v>24.526</v>
      </c>
      <c r="BG792" s="6">
        <v>22.228999999999999</v>
      </c>
      <c r="BH792" s="6">
        <v>22.103000000000002</v>
      </c>
      <c r="BI792" s="6">
        <v>13.048</v>
      </c>
      <c r="BJ792" s="6">
        <v>31.245000000000001</v>
      </c>
      <c r="BK792" s="6">
        <v>16.827000000000002</v>
      </c>
      <c r="BL792" s="6">
        <v>26.791</v>
      </c>
      <c r="BM792" s="6">
        <v>14.933</v>
      </c>
      <c r="BN792" s="6">
        <v>16.606000000000002</v>
      </c>
      <c r="BO792" s="6">
        <v>21.885000000000002</v>
      </c>
      <c r="BP792" s="6">
        <v>2.5819999999999999</v>
      </c>
      <c r="BQ792" s="6">
        <v>18.311</v>
      </c>
      <c r="BR792" s="6">
        <v>8.5489999999999995</v>
      </c>
      <c r="BS792" s="6">
        <v>17.466000000000001</v>
      </c>
      <c r="BT792" s="6">
        <v>3.5000000000000003E-2</v>
      </c>
      <c r="BU792" s="6">
        <v>0.23</v>
      </c>
      <c r="BV792" s="6">
        <v>0.27700000000000002</v>
      </c>
      <c r="BW792" s="6">
        <v>1.0999999999999999E-2</v>
      </c>
      <c r="BX792" s="8">
        <f>AVERAGE($BX$772:$BX$791)</f>
        <v>6004.8020000000006</v>
      </c>
      <c r="BY792" s="8">
        <f>AVERAGE($BY$772:$BY$791)</f>
        <v>6376.1405000000004</v>
      </c>
      <c r="BZ792" s="6">
        <v>481.70699999999999</v>
      </c>
      <c r="CA792" s="6">
        <v>10.215</v>
      </c>
    </row>
    <row r="793" spans="1:79" x14ac:dyDescent="0.25">
      <c r="A793" s="4" t="s">
        <v>71</v>
      </c>
      <c r="B793" s="4">
        <v>2021</v>
      </c>
      <c r="C793" s="4" t="s">
        <v>72</v>
      </c>
      <c r="D793" s="5">
        <v>336997632</v>
      </c>
      <c r="E793" s="5">
        <v>22996100000000</v>
      </c>
      <c r="F793" s="6">
        <v>41.203000000000003</v>
      </c>
      <c r="G793" s="6">
        <v>0.122</v>
      </c>
      <c r="H793" s="6">
        <v>5007.3360000000002</v>
      </c>
      <c r="I793" s="6">
        <v>291.64499999999998</v>
      </c>
      <c r="J793" s="7">
        <v>6.1849999999999996</v>
      </c>
      <c r="K793" s="6">
        <v>5120.1139999999996</v>
      </c>
      <c r="L793" s="6">
        <v>299.66899999999998</v>
      </c>
      <c r="M793" s="6">
        <v>6.2169999999999996</v>
      </c>
      <c r="N793" s="6">
        <v>15.193</v>
      </c>
      <c r="O793" s="8">
        <f t="shared" si="145"/>
        <v>0.37757894736842101</v>
      </c>
      <c r="P793" s="6">
        <v>0.19700000000000001</v>
      </c>
      <c r="Q793" s="6">
        <v>14.859</v>
      </c>
      <c r="R793" s="8">
        <f t="shared" si="146"/>
        <v>0.37678947368421051</v>
      </c>
      <c r="S793" s="6">
        <v>0.193</v>
      </c>
      <c r="T793" s="6">
        <v>1002.3</v>
      </c>
      <c r="U793" s="6">
        <v>2.9740000000000002</v>
      </c>
      <c r="V793" s="8">
        <f>AVERAGE(V772:V792)</f>
        <v>6040.7317619047608</v>
      </c>
      <c r="W793" s="8">
        <f>AVERAGE(W772:W792)</f>
        <v>19.563095238095237</v>
      </c>
      <c r="X793" s="8">
        <f t="shared" si="147"/>
        <v>0.40247368421052637</v>
      </c>
      <c r="Y793" s="6">
        <v>2795.8310000000001</v>
      </c>
      <c r="Z793" s="6">
        <v>421906.84399999998</v>
      </c>
      <c r="AA793" s="6">
        <v>546127.56200000003</v>
      </c>
      <c r="AB793" s="6">
        <v>175444.984</v>
      </c>
      <c r="AC793" s="6">
        <v>2421.2530000000002</v>
      </c>
      <c r="AD793" s="6">
        <v>78542.547000000006</v>
      </c>
      <c r="AE793" s="6">
        <v>124390.891</v>
      </c>
      <c r="AF793" s="6">
        <v>161275.016</v>
      </c>
      <c r="AG793" s="6">
        <v>1427.211</v>
      </c>
      <c r="AH793" s="6">
        <v>76988.75</v>
      </c>
      <c r="AI793" s="8">
        <f t="shared" si="148"/>
        <v>1.7187368421052631</v>
      </c>
      <c r="AJ793" s="6">
        <v>67.683999999999997</v>
      </c>
      <c r="AK793" s="6">
        <v>0.20100000000000001</v>
      </c>
      <c r="AL793" s="6">
        <v>1637.038</v>
      </c>
      <c r="AM793" s="6">
        <v>4.8579999999999997</v>
      </c>
      <c r="AN793" s="8">
        <f>AVERAGE($AN$772:$AN$791)</f>
        <v>20.716550000000002</v>
      </c>
      <c r="AO793" s="8">
        <f>AVERAGE($AO$772:$AO$791)</f>
        <v>19.505549999999996</v>
      </c>
      <c r="AP793" s="6">
        <v>112.77800000000001</v>
      </c>
      <c r="AQ793" s="6">
        <v>0.33500000000000002</v>
      </c>
      <c r="AR793" s="8">
        <f>AVERAGE($AR$772:$AR$791)</f>
        <v>639.15449999999987</v>
      </c>
      <c r="AS793" s="8">
        <f>AVERAGE($AS$772:$AS$791)</f>
        <v>2.0668500000000001</v>
      </c>
      <c r="AT793" s="8">
        <f>AVERAGE($AT$772:$AT$791)</f>
        <v>259.03049999999996</v>
      </c>
      <c r="AU793" s="8">
        <f>AVERAGE($AU$772:$AU$791)</f>
        <v>0.83890000000000009</v>
      </c>
      <c r="AV793" s="6">
        <v>2233.7779999999998</v>
      </c>
      <c r="AW793" s="6">
        <v>6.6280000000000001</v>
      </c>
      <c r="AX793" s="6">
        <v>7.4999999999999997E-2</v>
      </c>
      <c r="AY793" s="6">
        <v>25.332000000000001</v>
      </c>
      <c r="AZ793" s="6">
        <v>25945.025000000001</v>
      </c>
      <c r="BA793" s="6">
        <v>2.4630000000000001</v>
      </c>
      <c r="BB793" s="6">
        <v>13.488</v>
      </c>
      <c r="BC793" s="6">
        <v>12.468999999999999</v>
      </c>
      <c r="BD793" s="6">
        <v>6.6909999999999998</v>
      </c>
      <c r="BE793" s="6">
        <v>6.2039999999999997</v>
      </c>
      <c r="BF793" s="6">
        <v>24.29</v>
      </c>
      <c r="BG793" s="6">
        <v>22.067</v>
      </c>
      <c r="BH793" s="6">
        <v>21.815999999999999</v>
      </c>
      <c r="BI793" s="6">
        <v>13.12</v>
      </c>
      <c r="BJ793" s="6">
        <v>30.914999999999999</v>
      </c>
      <c r="BK793" s="6">
        <v>16.753</v>
      </c>
      <c r="BL793" s="6">
        <v>26.635999999999999</v>
      </c>
      <c r="BM793" s="6">
        <v>14.738</v>
      </c>
      <c r="BN793" s="6">
        <v>16.25</v>
      </c>
      <c r="BO793" s="6">
        <v>20.664999999999999</v>
      </c>
      <c r="BP793" s="6">
        <v>2.863</v>
      </c>
      <c r="BQ793" s="6">
        <v>18.870999999999999</v>
      </c>
      <c r="BR793" s="6">
        <v>8.5540000000000003</v>
      </c>
      <c r="BS793" s="6">
        <v>17.335000000000001</v>
      </c>
      <c r="BT793" s="6">
        <v>3.5000000000000003E-2</v>
      </c>
      <c r="BU793" s="6">
        <v>0.23300000000000001</v>
      </c>
      <c r="BV793" s="6">
        <v>0.27900000000000003</v>
      </c>
      <c r="BW793" s="6">
        <v>1.0999999999999999E-2</v>
      </c>
      <c r="BX793" s="8">
        <f>AVERAGE($BX$772:$BX$791)</f>
        <v>6004.8020000000006</v>
      </c>
      <c r="BY793" s="8">
        <f>AVERAGE($BY$772:$BY$791)</f>
        <v>6376.1405000000004</v>
      </c>
      <c r="BZ793" s="8">
        <f>AVERAGE(BZ772:BZ792)</f>
        <v>396.88585714285716</v>
      </c>
      <c r="CA793" s="8">
        <f>AVERAGE(CA772:CA792)</f>
        <v>7.0433333333333348</v>
      </c>
    </row>
  </sheetData>
  <pageMargins left="0.7" right="0.7" top="0.75" bottom="0.75" header="0.3" footer="0.3"/>
  <pageSetup orientation="portrait" r:id="rId1"/>
  <ignoredErrors>
    <ignoredError sqref="Y287 BA287 BE287" formulaRange="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8FF8F-E0A8-4AFC-9676-5D64F20DD663}">
  <dimension ref="G2:T877"/>
  <sheetViews>
    <sheetView tabSelected="1" zoomScaleNormal="100" workbookViewId="0">
      <selection activeCell="S32" sqref="S32"/>
    </sheetView>
  </sheetViews>
  <sheetFormatPr defaultRowHeight="15" x14ac:dyDescent="0.25"/>
  <cols>
    <col min="1" max="2" width="9.140625" style="13"/>
    <col min="3" max="3" width="1.5703125" style="13" customWidth="1"/>
    <col min="4" max="5" width="9.140625" style="13"/>
    <col min="6" max="6" width="9.140625" style="13" customWidth="1"/>
    <col min="7" max="7" width="7.42578125" style="13" customWidth="1"/>
    <col min="8" max="11" width="9.140625" style="13"/>
    <col min="12" max="12" width="9.140625" style="13" customWidth="1"/>
    <col min="13" max="13" width="9.140625" style="13"/>
    <col min="14" max="14" width="7.42578125" style="13" customWidth="1"/>
    <col min="15" max="15" width="8.140625" style="13" customWidth="1"/>
    <col min="16" max="16" width="20.85546875" style="13" bestFit="1" customWidth="1"/>
    <col min="17" max="17" width="15" style="13" customWidth="1"/>
    <col min="18" max="18" width="29.140625" style="13" bestFit="1" customWidth="1"/>
    <col min="19" max="19" width="39" style="13" bestFit="1" customWidth="1"/>
    <col min="20" max="20" width="2.140625" style="13" customWidth="1"/>
    <col min="21" max="22" width="9.140625" style="13"/>
    <col min="23" max="23" width="10" style="13" customWidth="1"/>
    <col min="24" max="24" width="6.5703125" style="13" customWidth="1"/>
    <col min="25" max="25" width="9.140625" style="13"/>
    <col min="26" max="26" width="7.140625" style="13" customWidth="1"/>
    <col min="27" max="16384" width="9.140625" style="13"/>
  </cols>
  <sheetData>
    <row r="2" spans="7:13" x14ac:dyDescent="0.25">
      <c r="G2" s="13">
        <v>1</v>
      </c>
    </row>
    <row r="3" spans="7:13" x14ac:dyDescent="0.25">
      <c r="M3"/>
    </row>
    <row r="7" spans="7:13" x14ac:dyDescent="0.25">
      <c r="I7"/>
    </row>
    <row r="22" spans="15:20" x14ac:dyDescent="0.25">
      <c r="O22" s="36"/>
      <c r="P22" s="37"/>
      <c r="Q22" s="37"/>
      <c r="R22" s="37"/>
      <c r="S22" s="37"/>
      <c r="T22" s="37"/>
    </row>
    <row r="23" spans="15:20" x14ac:dyDescent="0.25">
      <c r="O23" s="37"/>
      <c r="P23" s="37"/>
      <c r="Q23" s="37"/>
      <c r="R23" s="37"/>
      <c r="S23" s="37"/>
      <c r="T23" s="37"/>
    </row>
    <row r="24" spans="15:20" ht="15.75" x14ac:dyDescent="0.3">
      <c r="O24" s="48" t="s">
        <v>170</v>
      </c>
      <c r="P24" s="48"/>
      <c r="Q24" s="29" t="s">
        <v>171</v>
      </c>
      <c r="R24" s="29" t="s">
        <v>172</v>
      </c>
      <c r="S24" s="29" t="s">
        <v>173</v>
      </c>
      <c r="T24" s="30"/>
    </row>
    <row r="25" spans="15:20" x14ac:dyDescent="0.25">
      <c r="O25" s="49">
        <f>Working_Sheet!D958</f>
        <v>393.99809090909088</v>
      </c>
      <c r="P25" s="49"/>
      <c r="Q25" s="49">
        <f>Working_Sheet!D959</f>
        <v>399.77350000000001</v>
      </c>
      <c r="R25" s="49">
        <f>Working_Sheet!D960</f>
        <v>349.63499999999999</v>
      </c>
      <c r="S25" s="49">
        <f>Working_Sheet!D961</f>
        <v>416.35700000000003</v>
      </c>
      <c r="T25" s="38"/>
    </row>
    <row r="26" spans="15:20" x14ac:dyDescent="0.25">
      <c r="O26" s="49"/>
      <c r="P26" s="49"/>
      <c r="Q26" s="49"/>
      <c r="R26" s="49"/>
      <c r="S26" s="49"/>
      <c r="T26" s="40"/>
    </row>
    <row r="27" spans="15:20" x14ac:dyDescent="0.25">
      <c r="O27" s="47" t="s">
        <v>169</v>
      </c>
      <c r="P27" s="36"/>
      <c r="Q27" s="36"/>
      <c r="R27" s="36"/>
      <c r="S27" s="36"/>
      <c r="T27" s="36"/>
    </row>
    <row r="28" spans="15:20" x14ac:dyDescent="0.25">
      <c r="O28" s="36"/>
      <c r="P28" s="36"/>
      <c r="Q28" s="36"/>
      <c r="R28" s="36"/>
      <c r="S28" s="36"/>
      <c r="T28" s="36"/>
    </row>
    <row r="29" spans="15:20" ht="15.75" x14ac:dyDescent="0.25">
      <c r="O29" s="38"/>
      <c r="P29" s="23" t="s">
        <v>73</v>
      </c>
      <c r="Q29" s="22" t="s">
        <v>167</v>
      </c>
      <c r="R29" s="27" t="s">
        <v>168</v>
      </c>
      <c r="S29" s="28" t="s">
        <v>166</v>
      </c>
      <c r="T29" s="44"/>
    </row>
    <row r="30" spans="15:20" ht="15.75" x14ac:dyDescent="0.25">
      <c r="O30" s="39"/>
      <c r="P30" s="24" t="str">
        <f ca="1">'Working Sheet 1'!H5</f>
        <v>Cyprus</v>
      </c>
      <c r="Q30" s="25">
        <f ca="1">'Working Sheet 1'!I5</f>
        <v>166.64299999999997</v>
      </c>
      <c r="R30" s="26">
        <f ca="1">'Working Sheet 1'!J5</f>
        <v>148.398</v>
      </c>
      <c r="S30" s="17">
        <f ca="1">'Working Sheet 1'!K5</f>
        <v>-10.948554694766646</v>
      </c>
      <c r="T30" s="45"/>
    </row>
    <row r="31" spans="15:20" ht="15.75" x14ac:dyDescent="0.25">
      <c r="O31" s="39"/>
      <c r="P31" s="21" t="str">
        <f ca="1">'Working Sheet 1'!H6</f>
        <v>Czechia</v>
      </c>
      <c r="Q31" s="25">
        <f ca="1">'Working Sheet 1'!I6</f>
        <v>2523.0419999999995</v>
      </c>
      <c r="R31" s="20">
        <f ca="1">'Working Sheet 1'!J6</f>
        <v>2330.1310000000003</v>
      </c>
      <c r="S31" s="17">
        <f ca="1">'Working Sheet 1'!K6</f>
        <v>-7.6459686362731647</v>
      </c>
      <c r="T31" s="45"/>
    </row>
    <row r="32" spans="15:20" ht="15.75" x14ac:dyDescent="0.25">
      <c r="O32" s="39"/>
      <c r="P32" s="26" t="str">
        <f ca="1">'Working Sheet 1'!H7</f>
        <v>Denmark</v>
      </c>
      <c r="Q32" s="26">
        <f ca="1">'Working Sheet 1'!I7</f>
        <v>990.59400000000005</v>
      </c>
      <c r="R32" s="26">
        <f ca="1">'Working Sheet 1'!J7</f>
        <v>1007.0079999999998</v>
      </c>
      <c r="S32" s="19">
        <f ca="1">'Working Sheet 1'!K7</f>
        <v>1.6569856066158042</v>
      </c>
      <c r="T32" s="45"/>
    </row>
    <row r="33" spans="15:20" ht="15.75" x14ac:dyDescent="0.25">
      <c r="O33" s="39"/>
      <c r="P33" s="26" t="str">
        <f ca="1">'Working Sheet 1'!H8</f>
        <v>Estonia</v>
      </c>
      <c r="Q33" s="26">
        <f ca="1">'Working Sheet 1'!I8</f>
        <v>363.88000000000005</v>
      </c>
      <c r="R33" s="20">
        <f ca="1">'Working Sheet 1'!J8</f>
        <v>285.91000000000008</v>
      </c>
      <c r="S33" s="19">
        <f ca="1">'Working Sheet 1'!K8</f>
        <v>-21.427393646256995</v>
      </c>
      <c r="T33" s="45"/>
    </row>
    <row r="34" spans="15:20" ht="15.75" x14ac:dyDescent="0.25">
      <c r="O34" s="39"/>
      <c r="P34" s="26" t="str">
        <f ca="1">'Working Sheet 1'!H9</f>
        <v>Finland</v>
      </c>
      <c r="Q34" s="26">
        <f ca="1">'Working Sheet 1'!I9</f>
        <v>1203.2610000000002</v>
      </c>
      <c r="R34" s="26">
        <f ca="1">'Working Sheet 1'!J9</f>
        <v>1518.7320000000002</v>
      </c>
      <c r="S34" s="18">
        <f ca="1">'Working Sheet 1'!K9</f>
        <v>26.218002577994298</v>
      </c>
      <c r="T34" s="46"/>
    </row>
    <row r="35" spans="15:20" x14ac:dyDescent="0.25">
      <c r="O35" s="40"/>
      <c r="P35" s="41"/>
      <c r="Q35" s="42"/>
      <c r="R35" s="42"/>
      <c r="S35" s="42"/>
      <c r="T35" s="43"/>
    </row>
    <row r="877" spans="7:7" x14ac:dyDescent="0.25">
      <c r="G877" s="13">
        <v>20</v>
      </c>
    </row>
  </sheetData>
  <mergeCells count="11">
    <mergeCell ref="O22:T23"/>
    <mergeCell ref="O29:O35"/>
    <mergeCell ref="P35:T35"/>
    <mergeCell ref="T29:T34"/>
    <mergeCell ref="O27:T28"/>
    <mergeCell ref="O24:P24"/>
    <mergeCell ref="T25:T26"/>
    <mergeCell ref="Q25:Q26"/>
    <mergeCell ref="R25:R26"/>
    <mergeCell ref="O25:P26"/>
    <mergeCell ref="S25:S26"/>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145" r:id="rId3" name="Scroll Bar 1">
              <controlPr defaultSize="0" autoPict="0">
                <anchor moveWithCells="1">
                  <from>
                    <xdr:col>0</xdr:col>
                    <xdr:colOff>238125</xdr:colOff>
                    <xdr:row>8</xdr:row>
                    <xdr:rowOff>19050</xdr:rowOff>
                  </from>
                  <to>
                    <xdr:col>1</xdr:col>
                    <xdr:colOff>0</xdr:colOff>
                    <xdr:row>17</xdr:row>
                    <xdr:rowOff>142875</xdr:rowOff>
                  </to>
                </anchor>
              </controlPr>
            </control>
          </mc:Choice>
        </mc:AlternateContent>
        <mc:AlternateContent xmlns:mc="http://schemas.openxmlformats.org/markup-compatibility/2006">
          <mc:Choice Requires="x14">
            <control shapeId="6148" r:id="rId4" name="Spinner 4">
              <controlPr defaultSize="0" autoPict="0">
                <anchor moveWithCells="1" sizeWithCells="1">
                  <from>
                    <xdr:col>14</xdr:col>
                    <xdr:colOff>114300</xdr:colOff>
                    <xdr:row>29</xdr:row>
                    <xdr:rowOff>190500</xdr:rowOff>
                  </from>
                  <to>
                    <xdr:col>14</xdr:col>
                    <xdr:colOff>476250</xdr:colOff>
                    <xdr:row>33</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ED55-16A8-474E-BE6C-0E1F8A323E3C}">
  <dimension ref="A1:X1090"/>
  <sheetViews>
    <sheetView topLeftCell="A951" zoomScale="84" workbookViewId="0">
      <selection activeCell="H880" sqref="H880"/>
    </sheetView>
  </sheetViews>
  <sheetFormatPr defaultRowHeight="15" x14ac:dyDescent="0.25"/>
  <cols>
    <col min="1" max="1" width="13.42578125" bestFit="1" customWidth="1"/>
    <col min="2" max="2" width="11.5703125" bestFit="1" customWidth="1"/>
    <col min="3" max="3" width="24.7109375" bestFit="1" customWidth="1"/>
    <col min="4" max="4" width="15.7109375" bestFit="1" customWidth="1"/>
    <col min="5" max="5" width="38.140625" bestFit="1" customWidth="1"/>
    <col min="6" max="6" width="17.5703125" bestFit="1" customWidth="1"/>
    <col min="7" max="7" width="15" bestFit="1" customWidth="1"/>
    <col min="8" max="8" width="17.85546875" bestFit="1" customWidth="1"/>
    <col min="9" max="9" width="27" bestFit="1" customWidth="1"/>
    <col min="10" max="10" width="37.7109375" bestFit="1" customWidth="1"/>
    <col min="11" max="11" width="6.85546875" customWidth="1"/>
    <col min="12" max="12" width="11.42578125" customWidth="1"/>
    <col min="13" max="13" width="38.140625" bestFit="1" customWidth="1"/>
    <col min="14" max="14" width="38.5703125" bestFit="1" customWidth="1"/>
    <col min="15" max="16" width="38.140625" bestFit="1" customWidth="1"/>
    <col min="17" max="17" width="38.5703125" bestFit="1" customWidth="1"/>
    <col min="18" max="18" width="38.140625" bestFit="1" customWidth="1"/>
    <col min="19" max="19" width="19.7109375" bestFit="1" customWidth="1"/>
    <col min="20" max="20" width="7.42578125" bestFit="1" customWidth="1"/>
    <col min="21" max="21" width="8.5703125" bestFit="1" customWidth="1"/>
    <col min="22" max="22" width="6.140625" customWidth="1"/>
    <col min="23" max="23" width="17.7109375" customWidth="1"/>
    <col min="24" max="25" width="38.140625" bestFit="1" customWidth="1"/>
    <col min="26" max="26" width="38.5703125" bestFit="1" customWidth="1"/>
    <col min="27" max="28" width="38.140625" bestFit="1" customWidth="1"/>
    <col min="29" max="29" width="38.5703125" bestFit="1" customWidth="1"/>
    <col min="30" max="31" width="38.140625" bestFit="1" customWidth="1"/>
    <col min="32" max="32" width="38.5703125" bestFit="1" customWidth="1"/>
    <col min="33" max="34" width="38.140625" bestFit="1" customWidth="1"/>
    <col min="35" max="35" width="38.5703125" bestFit="1" customWidth="1"/>
    <col min="36" max="37" width="38.140625" bestFit="1" customWidth="1"/>
    <col min="38" max="38" width="38.5703125" bestFit="1" customWidth="1"/>
    <col min="39" max="40" width="38.140625" bestFit="1" customWidth="1"/>
    <col min="41" max="41" width="38.5703125" bestFit="1" customWidth="1"/>
    <col min="42" max="43" width="38.140625" bestFit="1" customWidth="1"/>
    <col min="44" max="44" width="38.5703125" bestFit="1" customWidth="1"/>
    <col min="45" max="46" width="38.140625" bestFit="1" customWidth="1"/>
    <col min="47" max="47" width="38.5703125" bestFit="1" customWidth="1"/>
    <col min="48" max="49" width="38.140625" bestFit="1" customWidth="1"/>
    <col min="50" max="50" width="38.5703125" bestFit="1" customWidth="1"/>
    <col min="51" max="52" width="38.140625" bestFit="1" customWidth="1"/>
    <col min="53" max="53" width="38.5703125" bestFit="1" customWidth="1"/>
    <col min="54" max="55" width="38.140625" bestFit="1" customWidth="1"/>
    <col min="56" max="56" width="38.5703125" bestFit="1" customWidth="1"/>
    <col min="57" max="58" width="38.140625" bestFit="1" customWidth="1"/>
    <col min="59" max="59" width="38.5703125" bestFit="1" customWidth="1"/>
    <col min="60" max="61" width="38.140625" bestFit="1" customWidth="1"/>
    <col min="62" max="62" width="38.5703125" bestFit="1" customWidth="1"/>
    <col min="63" max="64" width="38.140625" bestFit="1" customWidth="1"/>
    <col min="65" max="65" width="38.5703125" bestFit="1" customWidth="1"/>
    <col min="66" max="67" width="38.140625" bestFit="1" customWidth="1"/>
    <col min="68" max="68" width="38.5703125" bestFit="1" customWidth="1"/>
    <col min="69" max="70" width="38.140625" bestFit="1" customWidth="1"/>
    <col min="71" max="71" width="38.5703125" bestFit="1" customWidth="1"/>
    <col min="72" max="73" width="38.140625" bestFit="1" customWidth="1"/>
    <col min="74" max="74" width="38.5703125" bestFit="1" customWidth="1"/>
    <col min="75" max="76" width="38.140625" bestFit="1" customWidth="1"/>
    <col min="77" max="77" width="38.5703125" bestFit="1" customWidth="1"/>
    <col min="78" max="79" width="38.140625" bestFit="1" customWidth="1"/>
    <col min="80" max="80" width="38.5703125" bestFit="1" customWidth="1"/>
    <col min="81" max="82" width="38.140625" bestFit="1" customWidth="1"/>
    <col min="83" max="83" width="43.5703125" bestFit="1" customWidth="1"/>
    <col min="84" max="85" width="43.140625" bestFit="1" customWidth="1"/>
    <col min="86" max="86" width="38.5703125" bestFit="1" customWidth="1"/>
    <col min="87" max="87" width="38.140625" bestFit="1" customWidth="1"/>
    <col min="88" max="88" width="38.5703125" bestFit="1" customWidth="1"/>
    <col min="89" max="89" width="38.140625" bestFit="1" customWidth="1"/>
    <col min="90" max="90" width="38.5703125" bestFit="1" customWidth="1"/>
    <col min="91" max="91" width="38.140625" bestFit="1" customWidth="1"/>
    <col min="92" max="92" width="38.5703125" bestFit="1" customWidth="1"/>
    <col min="93" max="93" width="38.140625" bestFit="1" customWidth="1"/>
    <col min="94" max="94" width="43.7109375" bestFit="1" customWidth="1"/>
    <col min="95" max="95" width="43.28515625" bestFit="1" customWidth="1"/>
    <col min="96" max="96" width="38.5703125" bestFit="1" customWidth="1"/>
    <col min="97" max="97" width="38.140625" bestFit="1" customWidth="1"/>
    <col min="98" max="98" width="38.5703125" bestFit="1" customWidth="1"/>
    <col min="99" max="99" width="38.140625" bestFit="1" customWidth="1"/>
    <col min="100" max="100" width="38.5703125" bestFit="1" customWidth="1"/>
    <col min="101" max="101" width="38.140625" bestFit="1" customWidth="1"/>
    <col min="102" max="102" width="38.5703125" bestFit="1" customWidth="1"/>
    <col min="103" max="103" width="38.140625" bestFit="1" customWidth="1"/>
    <col min="104" max="104" width="38.5703125" bestFit="1" customWidth="1"/>
    <col min="105" max="105" width="38.140625" bestFit="1" customWidth="1"/>
    <col min="106" max="106" width="38.5703125" bestFit="1" customWidth="1"/>
    <col min="107" max="107" width="38.140625" bestFit="1" customWidth="1"/>
    <col min="108" max="108" width="38.5703125" bestFit="1" customWidth="1"/>
    <col min="109" max="109" width="38.140625" bestFit="1" customWidth="1"/>
    <col min="110" max="110" width="38.5703125" bestFit="1" customWidth="1"/>
    <col min="111" max="111" width="38.140625" bestFit="1" customWidth="1"/>
    <col min="112" max="112" width="38.5703125" bestFit="1" customWidth="1"/>
    <col min="113" max="113" width="38.140625" bestFit="1" customWidth="1"/>
    <col min="114" max="114" width="38.5703125" bestFit="1" customWidth="1"/>
    <col min="115" max="115" width="38.140625" bestFit="1" customWidth="1"/>
    <col min="116" max="116" width="38.5703125" bestFit="1" customWidth="1"/>
    <col min="117" max="117" width="38.140625" bestFit="1" customWidth="1"/>
    <col min="118" max="118" width="43.7109375" bestFit="1" customWidth="1"/>
    <col min="119" max="119" width="43.28515625" bestFit="1" customWidth="1"/>
    <col min="120" max="120" width="38.5703125" bestFit="1" customWidth="1"/>
    <col min="121" max="121" width="38.140625" bestFit="1" customWidth="1"/>
    <col min="122" max="122" width="38.5703125" bestFit="1" customWidth="1"/>
    <col min="123" max="123" width="38.140625" bestFit="1" customWidth="1"/>
    <col min="124" max="124" width="38.5703125" bestFit="1" customWidth="1"/>
    <col min="125" max="125" width="38.140625" bestFit="1" customWidth="1"/>
    <col min="126" max="126" width="38.5703125" bestFit="1" customWidth="1"/>
    <col min="127" max="127" width="38.140625" bestFit="1" customWidth="1"/>
    <col min="128" max="128" width="38.5703125" bestFit="1" customWidth="1"/>
    <col min="129" max="129" width="38.140625" bestFit="1" customWidth="1"/>
    <col min="130" max="130" width="38.5703125" bestFit="1" customWidth="1"/>
    <col min="131" max="131" width="38.140625" bestFit="1" customWidth="1"/>
    <col min="132" max="132" width="38.5703125" bestFit="1" customWidth="1"/>
    <col min="133" max="133" width="38.140625" bestFit="1" customWidth="1"/>
    <col min="134" max="134" width="38.5703125" bestFit="1" customWidth="1"/>
    <col min="135" max="135" width="38.140625" bestFit="1" customWidth="1"/>
    <col min="136" max="136" width="38.5703125" bestFit="1" customWidth="1"/>
    <col min="137" max="137" width="38.140625" bestFit="1" customWidth="1"/>
    <col min="138" max="138" width="38.5703125" bestFit="1" customWidth="1"/>
    <col min="139" max="139" width="38.140625" bestFit="1" customWidth="1"/>
    <col min="140" max="140" width="38.5703125" bestFit="1" customWidth="1"/>
    <col min="141" max="141" width="38.140625" bestFit="1" customWidth="1"/>
    <col min="142" max="142" width="38.5703125" bestFit="1" customWidth="1"/>
    <col min="143" max="143" width="38.140625" bestFit="1" customWidth="1"/>
    <col min="144" max="144" width="38.5703125" bestFit="1" customWidth="1"/>
    <col min="145" max="145" width="38.140625" bestFit="1" customWidth="1"/>
    <col min="146" max="146" width="38.5703125" bestFit="1" customWidth="1"/>
    <col min="147" max="147" width="38.140625" bestFit="1" customWidth="1"/>
    <col min="148" max="148" width="38.5703125" bestFit="1" customWidth="1"/>
    <col min="149" max="149" width="38.140625" bestFit="1" customWidth="1"/>
    <col min="150" max="150" width="43.7109375" bestFit="1" customWidth="1"/>
    <col min="151" max="151" width="43.28515625" bestFit="1" customWidth="1"/>
    <col min="152" max="152" width="38.5703125" bestFit="1" customWidth="1"/>
    <col min="153" max="153" width="38.140625" bestFit="1" customWidth="1"/>
    <col min="154" max="154" width="38.5703125" bestFit="1" customWidth="1"/>
    <col min="155" max="155" width="38.140625" bestFit="1" customWidth="1"/>
    <col min="156" max="156" width="38.5703125" bestFit="1" customWidth="1"/>
    <col min="157" max="157" width="38.140625" bestFit="1" customWidth="1"/>
    <col min="158" max="158" width="38.5703125" bestFit="1" customWidth="1"/>
    <col min="159" max="159" width="38.140625" bestFit="1" customWidth="1"/>
    <col min="160" max="160" width="43.7109375" bestFit="1" customWidth="1"/>
    <col min="161" max="161" width="43.28515625" bestFit="1" customWidth="1"/>
    <col min="162" max="162" width="38.5703125" bestFit="1" customWidth="1"/>
    <col min="163" max="163" width="38.140625" bestFit="1" customWidth="1"/>
    <col min="164" max="164" width="38.5703125" bestFit="1" customWidth="1"/>
    <col min="165" max="165" width="38.140625" bestFit="1" customWidth="1"/>
    <col min="166" max="166" width="43.7109375" bestFit="1" customWidth="1"/>
    <col min="167" max="167" width="43.28515625" bestFit="1" customWidth="1"/>
    <col min="168" max="168" width="38.5703125" bestFit="1" customWidth="1"/>
    <col min="169" max="169" width="38.140625" bestFit="1" customWidth="1"/>
    <col min="170" max="170" width="38.5703125" bestFit="1" customWidth="1"/>
    <col min="171" max="171" width="38.140625" bestFit="1" customWidth="1"/>
    <col min="172" max="172" width="38.5703125" bestFit="1" customWidth="1"/>
    <col min="173" max="173" width="38.140625" bestFit="1" customWidth="1"/>
    <col min="174" max="174" width="38.5703125" bestFit="1" customWidth="1"/>
    <col min="175" max="175" width="38.140625" bestFit="1" customWidth="1"/>
    <col min="176" max="176" width="43.7109375" bestFit="1" customWidth="1"/>
    <col min="177" max="177" width="43.28515625" bestFit="1" customWidth="1"/>
    <col min="178" max="178" width="38.5703125" bestFit="1" customWidth="1"/>
    <col min="179" max="179" width="38.140625" bestFit="1" customWidth="1"/>
    <col min="180" max="180" width="38.5703125" bestFit="1" customWidth="1"/>
    <col min="181" max="181" width="38.140625" bestFit="1" customWidth="1"/>
    <col min="182" max="182" width="38.5703125" bestFit="1" customWidth="1"/>
    <col min="183" max="183" width="38.140625" bestFit="1" customWidth="1"/>
    <col min="184" max="184" width="38.5703125" bestFit="1" customWidth="1"/>
    <col min="185" max="185" width="38.140625" bestFit="1" customWidth="1"/>
    <col min="186" max="186" width="38.5703125" bestFit="1" customWidth="1"/>
    <col min="187" max="187" width="38.140625" bestFit="1" customWidth="1"/>
    <col min="188" max="188" width="38.5703125" bestFit="1" customWidth="1"/>
    <col min="189" max="189" width="38.140625" bestFit="1" customWidth="1"/>
    <col min="190" max="190" width="43.7109375" bestFit="1" customWidth="1"/>
    <col min="191" max="191" width="43.28515625" bestFit="1" customWidth="1"/>
    <col min="192" max="192" width="38.5703125" bestFit="1" customWidth="1"/>
    <col min="193" max="193" width="38.140625" bestFit="1" customWidth="1"/>
    <col min="194" max="194" width="38.5703125" bestFit="1" customWidth="1"/>
    <col min="195" max="195" width="38.140625" bestFit="1" customWidth="1"/>
    <col min="196" max="196" width="38.5703125" bestFit="1" customWidth="1"/>
    <col min="197" max="197" width="38.140625" bestFit="1" customWidth="1"/>
    <col min="198" max="198" width="38.5703125" bestFit="1" customWidth="1"/>
    <col min="199" max="199" width="38.140625" bestFit="1" customWidth="1"/>
    <col min="200" max="200" width="38.5703125" bestFit="1" customWidth="1"/>
    <col min="201" max="201" width="38.140625" bestFit="1" customWidth="1"/>
    <col min="202" max="202" width="38.5703125" bestFit="1" customWidth="1"/>
    <col min="203" max="203" width="38.140625" bestFit="1" customWidth="1"/>
    <col min="204" max="204" width="38.5703125" bestFit="1" customWidth="1"/>
    <col min="205" max="205" width="38.140625" bestFit="1" customWidth="1"/>
    <col min="206" max="206" width="38.5703125" bestFit="1" customWidth="1"/>
    <col min="207" max="207" width="38.140625" bestFit="1" customWidth="1"/>
    <col min="208" max="208" width="43.7109375" bestFit="1" customWidth="1"/>
    <col min="209" max="209" width="43.28515625" bestFit="1" customWidth="1"/>
    <col min="210" max="210" width="38.5703125" bestFit="1" customWidth="1"/>
    <col min="211" max="211" width="38.140625" bestFit="1" customWidth="1"/>
    <col min="212" max="212" width="38.5703125" bestFit="1" customWidth="1"/>
    <col min="213" max="213" width="38.140625" bestFit="1" customWidth="1"/>
    <col min="214" max="214" width="38.5703125" bestFit="1" customWidth="1"/>
    <col min="215" max="215" width="38.140625" bestFit="1" customWidth="1"/>
    <col min="216" max="216" width="42.7109375" bestFit="1" customWidth="1"/>
    <col min="217" max="217" width="42.28515625" bestFit="1" customWidth="1"/>
    <col min="218" max="218" width="38.5703125" bestFit="1" customWidth="1"/>
    <col min="219" max="219" width="38.140625" bestFit="1" customWidth="1"/>
    <col min="220" max="220" width="43.7109375" bestFit="1" customWidth="1"/>
    <col min="221" max="221" width="43.28515625" bestFit="1" customWidth="1"/>
    <col min="222" max="222" width="38.5703125" bestFit="1" customWidth="1"/>
    <col min="223" max="223" width="38.140625" bestFit="1" customWidth="1"/>
    <col min="224" max="224" width="38.5703125" bestFit="1" customWidth="1"/>
    <col min="225" max="225" width="38.140625" bestFit="1" customWidth="1"/>
    <col min="226" max="226" width="43.7109375" bestFit="1" customWidth="1"/>
    <col min="227" max="227" width="43.28515625" bestFit="1" customWidth="1"/>
    <col min="228" max="228" width="38.5703125" bestFit="1" customWidth="1"/>
    <col min="229" max="229" width="38.140625" bestFit="1" customWidth="1"/>
    <col min="230" max="230" width="38.5703125" bestFit="1" customWidth="1"/>
    <col min="231" max="231" width="38.140625" bestFit="1" customWidth="1"/>
    <col min="232" max="232" width="43.7109375" bestFit="1" customWidth="1"/>
    <col min="233" max="233" width="43.28515625" bestFit="1" customWidth="1"/>
    <col min="234" max="234" width="38.5703125" bestFit="1" customWidth="1"/>
    <col min="235" max="235" width="38.140625" bestFit="1" customWidth="1"/>
    <col min="236" max="236" width="38.5703125" bestFit="1" customWidth="1"/>
    <col min="237" max="237" width="38.140625" bestFit="1" customWidth="1"/>
    <col min="238" max="238" width="43.7109375" bestFit="1" customWidth="1"/>
    <col min="239" max="239" width="43.28515625" bestFit="1" customWidth="1"/>
    <col min="240" max="240" width="38.5703125" bestFit="1" customWidth="1"/>
    <col min="241" max="241" width="38.140625" bestFit="1" customWidth="1"/>
    <col min="242" max="242" width="38.5703125" bestFit="1" customWidth="1"/>
    <col min="243" max="243" width="38.140625" bestFit="1" customWidth="1"/>
    <col min="244" max="244" width="42.7109375" bestFit="1" customWidth="1"/>
    <col min="245" max="245" width="42.28515625" bestFit="1" customWidth="1"/>
    <col min="246" max="246" width="38.5703125" bestFit="1" customWidth="1"/>
    <col min="247" max="247" width="38.140625" bestFit="1" customWidth="1"/>
    <col min="248" max="248" width="38.5703125" bestFit="1" customWidth="1"/>
    <col min="249" max="249" width="38.140625" bestFit="1" customWidth="1"/>
    <col min="250" max="250" width="38.5703125" bestFit="1" customWidth="1"/>
    <col min="251" max="251" width="38.140625" bestFit="1" customWidth="1"/>
    <col min="252" max="252" width="43.7109375" bestFit="1" customWidth="1"/>
    <col min="253" max="253" width="43.28515625" bestFit="1" customWidth="1"/>
    <col min="254" max="254" width="38.5703125" bestFit="1" customWidth="1"/>
    <col min="255" max="255" width="38.140625" bestFit="1" customWidth="1"/>
    <col min="256" max="256" width="38.5703125" bestFit="1" customWidth="1"/>
    <col min="257" max="257" width="38.140625" bestFit="1" customWidth="1"/>
    <col min="258" max="258" width="38.5703125" bestFit="1" customWidth="1"/>
    <col min="259" max="259" width="38.140625" bestFit="1" customWidth="1"/>
    <col min="260" max="260" width="43.7109375" bestFit="1" customWidth="1"/>
    <col min="261" max="261" width="43.28515625" bestFit="1" customWidth="1"/>
    <col min="262" max="262" width="38.5703125" bestFit="1" customWidth="1"/>
    <col min="263" max="263" width="38.140625" bestFit="1" customWidth="1"/>
    <col min="264" max="264" width="38.5703125" bestFit="1" customWidth="1"/>
    <col min="265" max="265" width="38.140625" bestFit="1" customWidth="1"/>
    <col min="266" max="266" width="43.7109375" bestFit="1" customWidth="1"/>
    <col min="267" max="267" width="43.28515625" bestFit="1" customWidth="1"/>
    <col min="268" max="268" width="38.5703125" bestFit="1" customWidth="1"/>
    <col min="269" max="269" width="38.140625" bestFit="1" customWidth="1"/>
    <col min="270" max="270" width="38.5703125" bestFit="1" customWidth="1"/>
    <col min="271" max="271" width="38.140625" bestFit="1" customWidth="1"/>
    <col min="272" max="272" width="43.7109375" bestFit="1" customWidth="1"/>
    <col min="273" max="273" width="43.28515625" bestFit="1" customWidth="1"/>
    <col min="274" max="274" width="38.5703125" bestFit="1" customWidth="1"/>
    <col min="275" max="275" width="38.140625" bestFit="1" customWidth="1"/>
    <col min="276" max="276" width="38.5703125" bestFit="1" customWidth="1"/>
    <col min="277" max="277" width="38.140625" bestFit="1" customWidth="1"/>
    <col min="278" max="278" width="38.5703125" bestFit="1" customWidth="1"/>
    <col min="279" max="279" width="38.140625" bestFit="1" customWidth="1"/>
    <col min="280" max="280" width="38.5703125" bestFit="1" customWidth="1"/>
    <col min="281" max="281" width="38.140625" bestFit="1" customWidth="1"/>
    <col min="282" max="282" width="43.7109375" bestFit="1" customWidth="1"/>
    <col min="283" max="283" width="43.28515625" bestFit="1" customWidth="1"/>
    <col min="284" max="284" width="38.5703125" bestFit="1" customWidth="1"/>
    <col min="285" max="285" width="38.140625" bestFit="1" customWidth="1"/>
    <col min="286" max="286" width="38.5703125" bestFit="1" customWidth="1"/>
    <col min="287" max="287" width="38.140625" bestFit="1" customWidth="1"/>
    <col min="288" max="288" width="38.5703125" bestFit="1" customWidth="1"/>
    <col min="289" max="289" width="38.140625" bestFit="1" customWidth="1"/>
    <col min="290" max="290" width="38.5703125" bestFit="1" customWidth="1"/>
    <col min="291" max="291" width="38.140625" bestFit="1" customWidth="1"/>
    <col min="292" max="292" width="38.5703125" bestFit="1" customWidth="1"/>
    <col min="293" max="293" width="38.140625" bestFit="1" customWidth="1"/>
    <col min="294" max="294" width="38.5703125" bestFit="1" customWidth="1"/>
    <col min="295" max="295" width="38.140625" bestFit="1" customWidth="1"/>
    <col min="296" max="296" width="43.7109375" bestFit="1" customWidth="1"/>
    <col min="297" max="297" width="43.28515625" bestFit="1" customWidth="1"/>
    <col min="298" max="298" width="38.5703125" bestFit="1" customWidth="1"/>
    <col min="299" max="299" width="38.140625" bestFit="1" customWidth="1"/>
    <col min="300" max="300" width="38.5703125" bestFit="1" customWidth="1"/>
    <col min="301" max="301" width="38.140625" bestFit="1" customWidth="1"/>
    <col min="302" max="302" width="38.5703125" bestFit="1" customWidth="1"/>
    <col min="303" max="303" width="38.140625" bestFit="1" customWidth="1"/>
    <col min="304" max="304" width="38.5703125" bestFit="1" customWidth="1"/>
    <col min="305" max="305" width="38.140625" bestFit="1" customWidth="1"/>
    <col min="306" max="306" width="38.5703125" bestFit="1" customWidth="1"/>
    <col min="307" max="307" width="38.140625" bestFit="1" customWidth="1"/>
    <col min="308" max="308" width="38.5703125" bestFit="1" customWidth="1"/>
    <col min="309" max="309" width="38.140625" bestFit="1" customWidth="1"/>
    <col min="310" max="310" width="38.5703125" bestFit="1" customWidth="1"/>
    <col min="311" max="311" width="38.140625" bestFit="1" customWidth="1"/>
    <col min="312" max="312" width="38.5703125" bestFit="1" customWidth="1"/>
    <col min="313" max="313" width="38.140625" bestFit="1" customWidth="1"/>
    <col min="314" max="314" width="38.5703125" bestFit="1" customWidth="1"/>
    <col min="315" max="315" width="38.140625" bestFit="1" customWidth="1"/>
    <col min="316" max="316" width="38.5703125" bestFit="1" customWidth="1"/>
    <col min="317" max="317" width="38.140625" bestFit="1" customWidth="1"/>
    <col min="318" max="318" width="43.7109375" bestFit="1" customWidth="1"/>
    <col min="319" max="319" width="43.28515625" bestFit="1" customWidth="1"/>
    <col min="320" max="320" width="38.5703125" bestFit="1" customWidth="1"/>
    <col min="321" max="321" width="38.140625" bestFit="1" customWidth="1"/>
    <col min="322" max="322" width="38.5703125" bestFit="1" customWidth="1"/>
    <col min="323" max="323" width="38.140625" bestFit="1" customWidth="1"/>
    <col min="324" max="324" width="43.7109375" bestFit="1" customWidth="1"/>
    <col min="325" max="325" width="43.28515625" bestFit="1" customWidth="1"/>
    <col min="326" max="326" width="38.5703125" bestFit="1" customWidth="1"/>
    <col min="327" max="327" width="38.140625" bestFit="1" customWidth="1"/>
    <col min="328" max="328" width="45.42578125" bestFit="1" customWidth="1"/>
    <col min="329" max="329" width="45" bestFit="1" customWidth="1"/>
    <col min="330" max="330" width="43.5703125" bestFit="1" customWidth="1"/>
    <col min="331" max="331" width="43.140625" bestFit="1" customWidth="1"/>
    <col min="332" max="332" width="7.85546875" bestFit="1" customWidth="1"/>
    <col min="333" max="334" width="10.42578125" bestFit="1" customWidth="1"/>
    <col min="335" max="335" width="7.85546875" bestFit="1" customWidth="1"/>
    <col min="336" max="336" width="6" bestFit="1" customWidth="1"/>
    <col min="337" max="338" width="10.42578125" bestFit="1" customWidth="1"/>
    <col min="339" max="339" width="7.85546875" bestFit="1" customWidth="1"/>
    <col min="340" max="341" width="10.42578125" bestFit="1" customWidth="1"/>
    <col min="342" max="342" width="7.85546875" bestFit="1" customWidth="1"/>
    <col min="343" max="344" width="10.42578125" bestFit="1" customWidth="1"/>
    <col min="345" max="345" width="7.85546875" bestFit="1" customWidth="1"/>
    <col min="346" max="347" width="10.42578125" bestFit="1" customWidth="1"/>
    <col min="348" max="348" width="7.85546875" bestFit="1" customWidth="1"/>
    <col min="349" max="349" width="6" bestFit="1" customWidth="1"/>
    <col min="350" max="351" width="10.42578125" bestFit="1" customWidth="1"/>
    <col min="352" max="352" width="7.85546875" bestFit="1" customWidth="1"/>
    <col min="353" max="354" width="10.42578125" bestFit="1" customWidth="1"/>
    <col min="355" max="355" width="7.85546875" bestFit="1" customWidth="1"/>
    <col min="356" max="358" width="10.42578125" bestFit="1" customWidth="1"/>
    <col min="359" max="359" width="7.85546875" bestFit="1" customWidth="1"/>
    <col min="360" max="360" width="10.42578125" bestFit="1" customWidth="1"/>
    <col min="361" max="361" width="9.42578125" bestFit="1" customWidth="1"/>
    <col min="362" max="362" width="7.85546875" bestFit="1" customWidth="1"/>
    <col min="363" max="364" width="10.42578125" bestFit="1" customWidth="1"/>
    <col min="365" max="365" width="7.85546875" bestFit="1" customWidth="1"/>
    <col min="366" max="367" width="10.42578125" bestFit="1" customWidth="1"/>
    <col min="368" max="368" width="9.42578125" bestFit="1" customWidth="1"/>
    <col min="369" max="369" width="7.85546875" bestFit="1" customWidth="1"/>
    <col min="370" max="370" width="5" bestFit="1" customWidth="1"/>
    <col min="371" max="373" width="10.42578125" bestFit="1" customWidth="1"/>
    <col min="374" max="374" width="7.85546875" bestFit="1" customWidth="1"/>
    <col min="375" max="375" width="6" bestFit="1" customWidth="1"/>
    <col min="376" max="376" width="10.42578125" bestFit="1" customWidth="1"/>
    <col min="377" max="377" width="9.42578125" bestFit="1" customWidth="1"/>
    <col min="378" max="378" width="7.85546875" bestFit="1" customWidth="1"/>
    <col min="379" max="381" width="10.42578125" bestFit="1" customWidth="1"/>
    <col min="382" max="382" width="7.85546875" bestFit="1" customWidth="1"/>
    <col min="383" max="384" width="10.42578125" bestFit="1" customWidth="1"/>
    <col min="385" max="385" width="7.85546875" bestFit="1" customWidth="1"/>
    <col min="386" max="388" width="10.42578125" bestFit="1" customWidth="1"/>
    <col min="389" max="389" width="7.85546875" bestFit="1" customWidth="1"/>
    <col min="390" max="390" width="6" bestFit="1" customWidth="1"/>
    <col min="391" max="392" width="10.42578125" bestFit="1" customWidth="1"/>
    <col min="393" max="393" width="7.85546875" bestFit="1" customWidth="1"/>
    <col min="394" max="396" width="10.42578125" bestFit="1" customWidth="1"/>
    <col min="397" max="397" width="7.85546875" bestFit="1" customWidth="1"/>
    <col min="398" max="399" width="10.42578125" bestFit="1" customWidth="1"/>
    <col min="400" max="400" width="7.85546875" bestFit="1" customWidth="1"/>
    <col min="401" max="402" width="10.42578125" bestFit="1" customWidth="1"/>
    <col min="403" max="403" width="9.42578125" bestFit="1" customWidth="1"/>
    <col min="404" max="404" width="7.85546875" bestFit="1" customWidth="1"/>
    <col min="405" max="406" width="10.42578125" bestFit="1" customWidth="1"/>
    <col min="407" max="407" width="7.85546875" bestFit="1" customWidth="1"/>
    <col min="408" max="409" width="10.42578125" bestFit="1" customWidth="1"/>
    <col min="410" max="410" width="7.85546875" bestFit="1" customWidth="1"/>
    <col min="411" max="413" width="10.42578125" bestFit="1" customWidth="1"/>
    <col min="414" max="414" width="7.85546875" bestFit="1" customWidth="1"/>
    <col min="415" max="415" width="10.42578125" bestFit="1" customWidth="1"/>
    <col min="416" max="416" width="9.42578125" bestFit="1" customWidth="1"/>
    <col min="417" max="417" width="7.85546875" bestFit="1" customWidth="1"/>
    <col min="418" max="419" width="10.42578125" bestFit="1" customWidth="1"/>
    <col min="420" max="420" width="7.85546875" bestFit="1" customWidth="1"/>
    <col min="421" max="423" width="10.42578125" bestFit="1" customWidth="1"/>
    <col min="424" max="424" width="7.85546875" bestFit="1" customWidth="1"/>
    <col min="425" max="426" width="10.42578125" bestFit="1" customWidth="1"/>
    <col min="427" max="427" width="7.85546875" bestFit="1" customWidth="1"/>
    <col min="428" max="430" width="10.42578125" bestFit="1" customWidth="1"/>
    <col min="431" max="431" width="7.85546875" bestFit="1" customWidth="1"/>
    <col min="432" max="433" width="10.42578125" bestFit="1" customWidth="1"/>
    <col min="434" max="434" width="7.85546875" bestFit="1" customWidth="1"/>
    <col min="435" max="437" width="10.42578125" bestFit="1" customWidth="1"/>
    <col min="438" max="438" width="7.85546875" bestFit="1" customWidth="1"/>
    <col min="439" max="440" width="10.42578125" bestFit="1" customWidth="1"/>
    <col min="441" max="441" width="7.85546875" bestFit="1" customWidth="1"/>
    <col min="442" max="443" width="10.42578125" bestFit="1" customWidth="1"/>
    <col min="444" max="444" width="7.85546875" bestFit="1" customWidth="1"/>
    <col min="445" max="445" width="10.42578125" bestFit="1" customWidth="1"/>
    <col min="446" max="446" width="9.42578125" bestFit="1" customWidth="1"/>
    <col min="447" max="447" width="7.85546875" bestFit="1" customWidth="1"/>
    <col min="448" max="450" width="10.42578125" bestFit="1" customWidth="1"/>
    <col min="451" max="451" width="7.85546875" bestFit="1" customWidth="1"/>
    <col min="452" max="452" width="9.42578125" bestFit="1" customWidth="1"/>
    <col min="453" max="453" width="10.42578125" bestFit="1" customWidth="1"/>
    <col min="454" max="454" width="7.85546875" bestFit="1" customWidth="1"/>
    <col min="455" max="455" width="9.42578125" bestFit="1" customWidth="1"/>
    <col min="456" max="456" width="10.42578125" bestFit="1" customWidth="1"/>
    <col min="457" max="457" width="7.85546875" bestFit="1" customWidth="1"/>
    <col min="458" max="459" width="10.42578125" bestFit="1" customWidth="1"/>
    <col min="460" max="460" width="7.85546875" bestFit="1" customWidth="1"/>
    <col min="461" max="462" width="10.42578125" bestFit="1" customWidth="1"/>
    <col min="463" max="463" width="7.85546875" bestFit="1" customWidth="1"/>
    <col min="464" max="465" width="10.42578125" bestFit="1" customWidth="1"/>
    <col min="466" max="466" width="7.85546875" bestFit="1" customWidth="1"/>
    <col min="467" max="469" width="10.42578125" bestFit="1" customWidth="1"/>
    <col min="470" max="470" width="7.85546875" bestFit="1" customWidth="1"/>
    <col min="471" max="472" width="10.42578125" bestFit="1" customWidth="1"/>
    <col min="473" max="473" width="7.85546875" bestFit="1" customWidth="1"/>
    <col min="474" max="475" width="10.42578125" bestFit="1" customWidth="1"/>
    <col min="476" max="476" width="7.85546875" bestFit="1" customWidth="1"/>
    <col min="477" max="478" width="10.42578125" bestFit="1" customWidth="1"/>
    <col min="479" max="479" width="7.85546875" bestFit="1" customWidth="1"/>
    <col min="480" max="480" width="9.42578125" bestFit="1" customWidth="1"/>
    <col min="481" max="481" width="10.42578125" bestFit="1" customWidth="1"/>
    <col min="482" max="482" width="7.85546875" bestFit="1" customWidth="1"/>
    <col min="483" max="483" width="9.42578125" bestFit="1" customWidth="1"/>
    <col min="484" max="484" width="10.42578125" bestFit="1" customWidth="1"/>
    <col min="485" max="485" width="7.85546875" bestFit="1" customWidth="1"/>
    <col min="486" max="486" width="9.42578125" bestFit="1" customWidth="1"/>
    <col min="487" max="487" width="10.42578125" bestFit="1" customWidth="1"/>
    <col min="488" max="488" width="7.85546875" bestFit="1" customWidth="1"/>
    <col min="489" max="489" width="9.42578125" bestFit="1" customWidth="1"/>
    <col min="490" max="490" width="10.42578125" bestFit="1" customWidth="1"/>
    <col min="491" max="491" width="7.85546875" bestFit="1" customWidth="1"/>
    <col min="492" max="492" width="9.42578125" bestFit="1" customWidth="1"/>
    <col min="493" max="493" width="10.42578125" bestFit="1" customWidth="1"/>
    <col min="494" max="494" width="7.85546875" bestFit="1" customWidth="1"/>
    <col min="495" max="495" width="9.42578125" bestFit="1" customWidth="1"/>
    <col min="496" max="496" width="10.42578125" bestFit="1" customWidth="1"/>
    <col min="497" max="497" width="7.85546875" bestFit="1" customWidth="1"/>
    <col min="498" max="498" width="9.42578125" bestFit="1" customWidth="1"/>
    <col min="499" max="500" width="10.42578125" bestFit="1" customWidth="1"/>
    <col min="501" max="501" width="7.85546875" bestFit="1" customWidth="1"/>
    <col min="502" max="503" width="10.42578125" bestFit="1" customWidth="1"/>
    <col min="504" max="504" width="7.85546875" bestFit="1" customWidth="1"/>
    <col min="505" max="507" width="10.42578125" bestFit="1" customWidth="1"/>
    <col min="509" max="511" width="12.140625" bestFit="1" customWidth="1"/>
    <col min="512" max="512" width="11.28515625" bestFit="1" customWidth="1"/>
  </cols>
  <sheetData>
    <row r="1" spans="1:24" ht="15.75" x14ac:dyDescent="0.25">
      <c r="S1" s="9" t="s">
        <v>73</v>
      </c>
      <c r="T1" s="9" t="s">
        <v>74</v>
      </c>
      <c r="U1" s="9" t="s">
        <v>79</v>
      </c>
    </row>
    <row r="2" spans="1:24" x14ac:dyDescent="0.25">
      <c r="S2" s="4" t="s">
        <v>1</v>
      </c>
      <c r="T2" s="4">
        <v>2000</v>
      </c>
      <c r="U2" s="6">
        <v>349.63499999999999</v>
      </c>
      <c r="W2" s="1" t="s">
        <v>170</v>
      </c>
      <c r="X2" s="2">
        <f>AVERAGE(U2:U23)</f>
        <v>393.99809090909088</v>
      </c>
    </row>
    <row r="3" spans="1:24" x14ac:dyDescent="0.25">
      <c r="A3" s="11" t="s">
        <v>73</v>
      </c>
      <c r="B3" s="11" t="s">
        <v>74</v>
      </c>
      <c r="C3" t="s">
        <v>159</v>
      </c>
      <c r="S3" s="4" t="s">
        <v>1</v>
      </c>
      <c r="T3" s="4">
        <v>2001</v>
      </c>
      <c r="U3" s="6">
        <v>357.13200000000001</v>
      </c>
      <c r="W3" s="1" t="s">
        <v>171</v>
      </c>
      <c r="X3" s="2">
        <f>MEDIAN(U2:U23)</f>
        <v>399.77350000000001</v>
      </c>
    </row>
    <row r="4" spans="1:24" x14ac:dyDescent="0.25">
      <c r="A4" t="s">
        <v>1</v>
      </c>
      <c r="B4">
        <v>2019</v>
      </c>
      <c r="C4">
        <v>416.35700000000003</v>
      </c>
      <c r="S4" s="4" t="s">
        <v>1</v>
      </c>
      <c r="T4" s="4">
        <v>2002</v>
      </c>
      <c r="U4" s="6">
        <v>361.541</v>
      </c>
      <c r="W4" s="1" t="s">
        <v>172</v>
      </c>
      <c r="X4" s="2">
        <f>MIN(U2:U23)</f>
        <v>349.63499999999999</v>
      </c>
    </row>
    <row r="5" spans="1:24" x14ac:dyDescent="0.25">
      <c r="B5">
        <v>2020</v>
      </c>
      <c r="C5">
        <v>399.92200000000003</v>
      </c>
      <c r="S5" s="4" t="s">
        <v>1</v>
      </c>
      <c r="T5" s="4">
        <v>2003</v>
      </c>
      <c r="U5" s="6">
        <v>369.28</v>
      </c>
      <c r="W5" s="1" t="s">
        <v>173</v>
      </c>
      <c r="X5" s="2">
        <f>MAX(U2:U23)</f>
        <v>416.35700000000003</v>
      </c>
    </row>
    <row r="6" spans="1:24" x14ac:dyDescent="0.25">
      <c r="B6">
        <v>2021</v>
      </c>
      <c r="C6">
        <v>391.18700000000001</v>
      </c>
      <c r="S6" s="4" t="s">
        <v>1</v>
      </c>
      <c r="T6" s="4">
        <v>2004</v>
      </c>
      <c r="U6" s="6">
        <v>382.82100000000003</v>
      </c>
    </row>
    <row r="7" spans="1:24" x14ac:dyDescent="0.25">
      <c r="A7" t="s">
        <v>176</v>
      </c>
      <c r="C7">
        <v>1207.4659999999999</v>
      </c>
      <c r="S7" s="4" t="s">
        <v>1</v>
      </c>
      <c r="T7" s="4">
        <v>2005</v>
      </c>
      <c r="U7" s="6">
        <v>386.154</v>
      </c>
    </row>
    <row r="8" spans="1:24" x14ac:dyDescent="0.25">
      <c r="A8" t="s">
        <v>3</v>
      </c>
      <c r="B8">
        <v>2019</v>
      </c>
      <c r="C8">
        <v>67.936000000000007</v>
      </c>
      <c r="S8" s="4" t="s">
        <v>1</v>
      </c>
      <c r="T8" s="4">
        <v>2006</v>
      </c>
      <c r="U8" s="6">
        <v>392.38400000000001</v>
      </c>
    </row>
    <row r="9" spans="1:24" x14ac:dyDescent="0.25">
      <c r="B9">
        <v>2020</v>
      </c>
      <c r="C9">
        <v>62.036999999999999</v>
      </c>
      <c r="S9" s="4" t="s">
        <v>1</v>
      </c>
      <c r="T9" s="4">
        <v>2007</v>
      </c>
      <c r="U9" s="6">
        <v>399.625</v>
      </c>
    </row>
    <row r="10" spans="1:24" x14ac:dyDescent="0.25">
      <c r="B10">
        <v>2021</v>
      </c>
      <c r="C10">
        <v>64.626000000000005</v>
      </c>
      <c r="S10" s="4" t="s">
        <v>1</v>
      </c>
      <c r="T10" s="4">
        <v>2008</v>
      </c>
      <c r="U10" s="6">
        <v>404.233</v>
      </c>
    </row>
    <row r="11" spans="1:24" x14ac:dyDescent="0.25">
      <c r="A11" t="s">
        <v>175</v>
      </c>
      <c r="C11">
        <v>194.59900000000002</v>
      </c>
      <c r="S11" s="4" t="s">
        <v>1</v>
      </c>
      <c r="T11" s="4">
        <v>2009</v>
      </c>
      <c r="U11" s="6">
        <v>407.065</v>
      </c>
    </row>
    <row r="12" spans="1:24" x14ac:dyDescent="0.25">
      <c r="A12" t="s">
        <v>7</v>
      </c>
      <c r="B12">
        <v>2019</v>
      </c>
      <c r="C12">
        <v>584.71400000000006</v>
      </c>
      <c r="S12" s="4" t="s">
        <v>1</v>
      </c>
      <c r="T12" s="4">
        <v>2010</v>
      </c>
      <c r="U12" s="6">
        <v>405.10300000000001</v>
      </c>
    </row>
    <row r="13" spans="1:24" x14ac:dyDescent="0.25">
      <c r="B13">
        <v>2020</v>
      </c>
      <c r="C13">
        <v>534.86400000000003</v>
      </c>
      <c r="S13" s="4" t="s">
        <v>1</v>
      </c>
      <c r="T13" s="4">
        <v>2011</v>
      </c>
      <c r="U13" s="6">
        <v>403.82900000000001</v>
      </c>
    </row>
    <row r="14" spans="1:24" x14ac:dyDescent="0.25">
      <c r="B14">
        <v>2021</v>
      </c>
      <c r="C14">
        <v>545.63499999999999</v>
      </c>
      <c r="S14" s="4" t="s">
        <v>1</v>
      </c>
      <c r="T14" s="4">
        <v>2012</v>
      </c>
      <c r="U14" s="6">
        <v>406.15100000000001</v>
      </c>
    </row>
    <row r="15" spans="1:24" x14ac:dyDescent="0.25">
      <c r="A15" t="s">
        <v>160</v>
      </c>
      <c r="C15">
        <v>1665.213</v>
      </c>
      <c r="S15" s="4" t="s">
        <v>1</v>
      </c>
      <c r="T15" s="4">
        <v>2013</v>
      </c>
      <c r="U15" s="6">
        <v>397.887</v>
      </c>
    </row>
    <row r="16" spans="1:24" x14ac:dyDescent="0.25">
      <c r="S16" s="4" t="s">
        <v>1</v>
      </c>
      <c r="T16" s="4">
        <v>2014</v>
      </c>
      <c r="U16" s="6">
        <v>393.95299999999997</v>
      </c>
    </row>
    <row r="17" spans="19:21" x14ac:dyDescent="0.25">
      <c r="S17" s="4" t="s">
        <v>1</v>
      </c>
      <c r="T17" s="4">
        <v>2015</v>
      </c>
      <c r="U17" s="6">
        <v>401.79300000000001</v>
      </c>
    </row>
    <row r="18" spans="19:21" x14ac:dyDescent="0.25">
      <c r="S18" s="4" t="s">
        <v>1</v>
      </c>
      <c r="T18" s="4">
        <v>2016</v>
      </c>
      <c r="U18" s="6">
        <v>411.26400000000001</v>
      </c>
    </row>
    <row r="19" spans="19:21" x14ac:dyDescent="0.25">
      <c r="S19" s="4" t="s">
        <v>1</v>
      </c>
      <c r="T19" s="4">
        <v>2017</v>
      </c>
      <c r="U19" s="6">
        <v>414.358</v>
      </c>
    </row>
    <row r="20" spans="19:21" x14ac:dyDescent="0.25">
      <c r="S20" s="4" t="s">
        <v>1</v>
      </c>
      <c r="T20" s="4">
        <v>2018</v>
      </c>
      <c r="U20" s="6">
        <v>416.28399999999999</v>
      </c>
    </row>
    <row r="21" spans="19:21" x14ac:dyDescent="0.25">
      <c r="S21" s="4" t="s">
        <v>1</v>
      </c>
      <c r="T21" s="4">
        <v>2019</v>
      </c>
      <c r="U21" s="6">
        <v>416.35700000000003</v>
      </c>
    </row>
    <row r="22" spans="19:21" x14ac:dyDescent="0.25">
      <c r="S22" s="4" t="s">
        <v>1</v>
      </c>
      <c r="T22" s="4">
        <v>2020</v>
      </c>
      <c r="U22" s="6">
        <v>399.92200000000003</v>
      </c>
    </row>
    <row r="23" spans="19:21" x14ac:dyDescent="0.25">
      <c r="S23" s="4" t="s">
        <v>1</v>
      </c>
      <c r="T23" s="4">
        <v>2021</v>
      </c>
      <c r="U23" s="6">
        <v>391.18700000000001</v>
      </c>
    </row>
    <row r="24" spans="19:21" x14ac:dyDescent="0.25">
      <c r="S24" s="4" t="s">
        <v>3</v>
      </c>
      <c r="T24" s="4">
        <v>2000</v>
      </c>
      <c r="U24" s="6">
        <v>66.150000000000006</v>
      </c>
    </row>
    <row r="25" spans="19:21" x14ac:dyDescent="0.25">
      <c r="S25" s="4" t="s">
        <v>3</v>
      </c>
      <c r="T25" s="4">
        <v>2001</v>
      </c>
      <c r="U25" s="6">
        <v>70.150000000000006</v>
      </c>
    </row>
    <row r="26" spans="19:21" x14ac:dyDescent="0.25">
      <c r="S26" s="4" t="s">
        <v>3</v>
      </c>
      <c r="T26" s="4">
        <v>2002</v>
      </c>
      <c r="U26" s="6">
        <v>71.953999999999994</v>
      </c>
    </row>
    <row r="27" spans="19:21" x14ac:dyDescent="0.25">
      <c r="S27" s="4" t="s">
        <v>3</v>
      </c>
      <c r="T27" s="4">
        <v>2003</v>
      </c>
      <c r="U27" s="6">
        <v>77.460999999999999</v>
      </c>
    </row>
    <row r="28" spans="19:21" x14ac:dyDescent="0.25">
      <c r="S28" s="4" t="s">
        <v>3</v>
      </c>
      <c r="T28" s="4">
        <v>2004</v>
      </c>
      <c r="U28" s="6">
        <v>77.677999999999997</v>
      </c>
    </row>
    <row r="29" spans="19:21" x14ac:dyDescent="0.25">
      <c r="S29" s="4" t="s">
        <v>3</v>
      </c>
      <c r="T29" s="4">
        <v>2005</v>
      </c>
      <c r="U29" s="6">
        <v>79.078000000000003</v>
      </c>
    </row>
    <row r="30" spans="19:21" x14ac:dyDescent="0.25">
      <c r="S30" s="4" t="s">
        <v>3</v>
      </c>
      <c r="T30" s="4">
        <v>2006</v>
      </c>
      <c r="U30" s="6">
        <v>76.805999999999997</v>
      </c>
    </row>
    <row r="31" spans="19:21" x14ac:dyDescent="0.25">
      <c r="S31" s="4" t="s">
        <v>3</v>
      </c>
      <c r="T31" s="4">
        <v>2007</v>
      </c>
      <c r="U31" s="6">
        <v>74.106999999999999</v>
      </c>
    </row>
    <row r="32" spans="19:21" x14ac:dyDescent="0.25">
      <c r="S32" s="4" t="s">
        <v>3</v>
      </c>
      <c r="T32" s="4">
        <v>2008</v>
      </c>
      <c r="U32" s="6">
        <v>73.481999999999999</v>
      </c>
    </row>
    <row r="33" spans="1:21" x14ac:dyDescent="0.25">
      <c r="S33" s="4" t="s">
        <v>3</v>
      </c>
      <c r="T33" s="4">
        <v>2009</v>
      </c>
      <c r="U33" s="6">
        <v>67.299000000000007</v>
      </c>
    </row>
    <row r="34" spans="1:21" x14ac:dyDescent="0.25">
      <c r="S34" s="4" t="s">
        <v>3</v>
      </c>
      <c r="T34" s="4">
        <v>2010</v>
      </c>
      <c r="U34" s="6">
        <v>72.006</v>
      </c>
    </row>
    <row r="35" spans="1:21" x14ac:dyDescent="0.25">
      <c r="A35" s="11" t="s">
        <v>74</v>
      </c>
      <c r="B35" t="s">
        <v>154</v>
      </c>
      <c r="S35" s="4" t="s">
        <v>3</v>
      </c>
      <c r="T35" s="4">
        <v>2011</v>
      </c>
      <c r="U35" s="6">
        <v>69.893000000000001</v>
      </c>
    </row>
    <row r="36" spans="1:21" x14ac:dyDescent="0.25">
      <c r="S36" s="4" t="s">
        <v>3</v>
      </c>
      <c r="T36" s="4">
        <v>2012</v>
      </c>
      <c r="U36" s="6">
        <v>67.266000000000005</v>
      </c>
    </row>
    <row r="37" spans="1:21" x14ac:dyDescent="0.25">
      <c r="A37" s="11" t="s">
        <v>73</v>
      </c>
      <c r="B37" s="11" t="s">
        <v>79</v>
      </c>
      <c r="C37" s="11" t="s">
        <v>82</v>
      </c>
      <c r="E37" s="1" t="s">
        <v>79</v>
      </c>
      <c r="F37" s="1" t="s">
        <v>82</v>
      </c>
      <c r="G37" t="s">
        <v>161</v>
      </c>
      <c r="S37" s="4" t="s">
        <v>3</v>
      </c>
      <c r="T37" s="4">
        <v>2013</v>
      </c>
      <c r="U37" s="6">
        <v>67.759</v>
      </c>
    </row>
    <row r="38" spans="1:21" x14ac:dyDescent="0.25">
      <c r="A38" t="s">
        <v>1</v>
      </c>
      <c r="B38">
        <v>349.63499999999999</v>
      </c>
      <c r="C38">
        <v>551.96199999999999</v>
      </c>
      <c r="E38" s="14">
        <v>349.63499999999999</v>
      </c>
      <c r="F38" s="14">
        <v>551.96199999999999</v>
      </c>
      <c r="G38">
        <f>((F38-E38)/F38)*100</f>
        <v>36.655965446896701</v>
      </c>
      <c r="S38" s="4" t="s">
        <v>3</v>
      </c>
      <c r="T38" s="4">
        <v>2014</v>
      </c>
      <c r="U38" s="6">
        <v>64.16</v>
      </c>
    </row>
    <row r="39" spans="1:21" x14ac:dyDescent="0.25">
      <c r="B39">
        <v>357.13200000000001</v>
      </c>
      <c r="C39">
        <v>466.94200000000001</v>
      </c>
      <c r="E39" s="14">
        <v>357.13200000000001</v>
      </c>
      <c r="F39" s="14">
        <v>466.94200000000001</v>
      </c>
      <c r="G39">
        <f t="shared" ref="G39:G102" si="0">((F39-E39)/F39)*100</f>
        <v>23.516839350497492</v>
      </c>
      <c r="S39" s="4" t="s">
        <v>3</v>
      </c>
      <c r="T39" s="4">
        <v>2015</v>
      </c>
      <c r="U39" s="6">
        <v>66.349000000000004</v>
      </c>
    </row>
    <row r="40" spans="1:21" x14ac:dyDescent="0.25">
      <c r="B40">
        <v>361.541</v>
      </c>
      <c r="C40">
        <v>427.27300000000002</v>
      </c>
      <c r="E40" s="14">
        <v>361.541</v>
      </c>
      <c r="F40" s="14">
        <v>427.27300000000002</v>
      </c>
      <c r="G40">
        <f t="shared" si="0"/>
        <v>15.38407528676046</v>
      </c>
      <c r="S40" s="4" t="s">
        <v>3</v>
      </c>
      <c r="T40" s="4">
        <v>2016</v>
      </c>
      <c r="U40" s="6">
        <v>67.210999999999999</v>
      </c>
    </row>
    <row r="41" spans="1:21" x14ac:dyDescent="0.25">
      <c r="B41">
        <v>369.28</v>
      </c>
      <c r="C41">
        <v>591.83100000000002</v>
      </c>
      <c r="E41" s="14">
        <v>369.28</v>
      </c>
      <c r="F41" s="14">
        <v>591.83100000000002</v>
      </c>
      <c r="G41">
        <f t="shared" si="0"/>
        <v>37.603809195530488</v>
      </c>
      <c r="S41" s="4" t="s">
        <v>3</v>
      </c>
      <c r="T41" s="4">
        <v>2017</v>
      </c>
      <c r="U41" s="6">
        <v>69.593000000000004</v>
      </c>
    </row>
    <row r="42" spans="1:21" x14ac:dyDescent="0.25">
      <c r="B42">
        <v>382.82100000000003</v>
      </c>
      <c r="C42">
        <v>568.18299999999999</v>
      </c>
      <c r="E42" s="14">
        <v>382.82100000000003</v>
      </c>
      <c r="F42" s="14">
        <v>568.18299999999999</v>
      </c>
      <c r="G42">
        <f t="shared" si="0"/>
        <v>32.623644142820183</v>
      </c>
      <c r="S42" s="4" t="s">
        <v>3</v>
      </c>
      <c r="T42" s="4">
        <v>2018</v>
      </c>
      <c r="U42" s="6">
        <v>66.557000000000002</v>
      </c>
    </row>
    <row r="43" spans="1:21" x14ac:dyDescent="0.25">
      <c r="B43">
        <v>386.154</v>
      </c>
      <c r="C43">
        <v>459.14</v>
      </c>
      <c r="E43" s="14">
        <v>386.154</v>
      </c>
      <c r="F43" s="14">
        <v>459.14</v>
      </c>
      <c r="G43">
        <f t="shared" si="0"/>
        <v>15.896240798013675</v>
      </c>
      <c r="S43" s="4" t="s">
        <v>3</v>
      </c>
      <c r="T43" s="4">
        <v>2019</v>
      </c>
      <c r="U43" s="6">
        <v>67.936000000000007</v>
      </c>
    </row>
    <row r="44" spans="1:21" x14ac:dyDescent="0.25">
      <c r="B44">
        <v>391.18700000000001</v>
      </c>
      <c r="C44">
        <v>399.13799999999998</v>
      </c>
      <c r="E44" s="14">
        <v>391.18700000000001</v>
      </c>
      <c r="F44" s="14">
        <v>399.13799999999998</v>
      </c>
      <c r="G44">
        <f t="shared" si="0"/>
        <v>1.9920428523467988</v>
      </c>
      <c r="S44" s="4" t="s">
        <v>3</v>
      </c>
      <c r="T44" s="4">
        <v>2020</v>
      </c>
      <c r="U44" s="6">
        <v>62.036999999999999</v>
      </c>
    </row>
    <row r="45" spans="1:21" x14ac:dyDescent="0.25">
      <c r="B45">
        <v>392.38400000000001</v>
      </c>
      <c r="C45">
        <v>418.65499999999997</v>
      </c>
      <c r="E45" s="14">
        <v>392.38400000000001</v>
      </c>
      <c r="F45" s="14">
        <v>418.65499999999997</v>
      </c>
      <c r="G45">
        <f t="shared" si="0"/>
        <v>6.2750952454885196</v>
      </c>
      <c r="S45" s="4" t="s">
        <v>3</v>
      </c>
      <c r="T45" s="4">
        <v>2021</v>
      </c>
      <c r="U45" s="6">
        <v>64.626000000000005</v>
      </c>
    </row>
    <row r="46" spans="1:21" x14ac:dyDescent="0.25">
      <c r="B46">
        <v>393.95299999999997</v>
      </c>
      <c r="C46">
        <v>475.733</v>
      </c>
      <c r="E46" s="14">
        <v>393.95299999999997</v>
      </c>
      <c r="F46" s="14">
        <v>475.733</v>
      </c>
      <c r="G46">
        <f t="shared" si="0"/>
        <v>17.190314735366272</v>
      </c>
      <c r="S46" s="4" t="s">
        <v>5</v>
      </c>
      <c r="T46" s="4">
        <v>2000</v>
      </c>
      <c r="U46" s="6">
        <v>126.72</v>
      </c>
    </row>
    <row r="47" spans="1:21" x14ac:dyDescent="0.25">
      <c r="B47">
        <v>397.887</v>
      </c>
      <c r="C47">
        <v>555.07299999999998</v>
      </c>
      <c r="E47" s="14">
        <v>397.887</v>
      </c>
      <c r="F47" s="14">
        <v>555.07299999999998</v>
      </c>
      <c r="G47">
        <f t="shared" si="0"/>
        <v>28.318077081753206</v>
      </c>
      <c r="S47" s="4" t="s">
        <v>5</v>
      </c>
      <c r="T47" s="4">
        <v>2001</v>
      </c>
      <c r="U47" s="6">
        <v>126.06399999999999</v>
      </c>
    </row>
    <row r="48" spans="1:21" x14ac:dyDescent="0.25">
      <c r="B48">
        <v>399.625</v>
      </c>
      <c r="C48">
        <v>478.14400000000001</v>
      </c>
      <c r="E48" s="14">
        <v>399.625</v>
      </c>
      <c r="F48" s="14">
        <v>478.14400000000001</v>
      </c>
      <c r="G48">
        <f t="shared" si="0"/>
        <v>16.421621938160889</v>
      </c>
      <c r="S48" s="4" t="s">
        <v>5</v>
      </c>
      <c r="T48" s="4">
        <v>2002</v>
      </c>
      <c r="U48" s="6">
        <v>126.861</v>
      </c>
    </row>
    <row r="49" spans="1:21" x14ac:dyDescent="0.25">
      <c r="B49">
        <v>399.92200000000003</v>
      </c>
      <c r="C49">
        <v>414.90800000000002</v>
      </c>
      <c r="E49" s="14">
        <v>399.92200000000003</v>
      </c>
      <c r="F49" s="14">
        <v>414.90800000000002</v>
      </c>
      <c r="G49">
        <f t="shared" si="0"/>
        <v>3.6118850443953812</v>
      </c>
      <c r="S49" s="4" t="s">
        <v>5</v>
      </c>
      <c r="T49" s="4">
        <v>2003</v>
      </c>
      <c r="U49" s="6">
        <v>128.24600000000001</v>
      </c>
    </row>
    <row r="50" spans="1:21" x14ac:dyDescent="0.25">
      <c r="B50">
        <v>401.79300000000001</v>
      </c>
      <c r="C50">
        <v>437.7</v>
      </c>
      <c r="E50" s="14">
        <v>401.79300000000001</v>
      </c>
      <c r="F50" s="14">
        <v>437.7</v>
      </c>
      <c r="G50">
        <f t="shared" si="0"/>
        <v>8.2035640849897149</v>
      </c>
      <c r="S50" s="4" t="s">
        <v>5</v>
      </c>
      <c r="T50" s="4">
        <v>2004</v>
      </c>
      <c r="U50" s="6">
        <v>128.779</v>
      </c>
    </row>
    <row r="51" spans="1:21" x14ac:dyDescent="0.25">
      <c r="B51">
        <v>403.82900000000001</v>
      </c>
      <c r="C51">
        <v>672.36300000000006</v>
      </c>
      <c r="E51" s="14">
        <v>403.82900000000001</v>
      </c>
      <c r="F51" s="14">
        <v>672.36300000000006</v>
      </c>
      <c r="G51">
        <f t="shared" si="0"/>
        <v>39.938842559748231</v>
      </c>
      <c r="S51" s="4" t="s">
        <v>5</v>
      </c>
      <c r="T51" s="4">
        <v>2005</v>
      </c>
      <c r="U51" s="6">
        <v>125.636</v>
      </c>
    </row>
    <row r="52" spans="1:21" x14ac:dyDescent="0.25">
      <c r="B52">
        <v>404.233</v>
      </c>
      <c r="C52">
        <v>668.84699999999998</v>
      </c>
      <c r="E52" s="14">
        <v>404.233</v>
      </c>
      <c r="F52" s="14">
        <v>668.84699999999998</v>
      </c>
      <c r="G52">
        <f t="shared" si="0"/>
        <v>39.562710156433383</v>
      </c>
      <c r="S52" s="4" t="s">
        <v>5</v>
      </c>
      <c r="T52" s="4">
        <v>2006</v>
      </c>
      <c r="U52" s="6">
        <v>123.88</v>
      </c>
    </row>
    <row r="53" spans="1:21" x14ac:dyDescent="0.25">
      <c r="B53">
        <v>405.10300000000001</v>
      </c>
      <c r="C53">
        <v>927.40700000000004</v>
      </c>
      <c r="E53" s="14">
        <v>405.10300000000001</v>
      </c>
      <c r="F53" s="14">
        <v>927.40700000000004</v>
      </c>
      <c r="G53">
        <f t="shared" si="0"/>
        <v>56.318746785391973</v>
      </c>
      <c r="S53" s="4" t="s">
        <v>5</v>
      </c>
      <c r="T53" s="4">
        <v>2007</v>
      </c>
      <c r="U53" s="6">
        <v>120.477</v>
      </c>
    </row>
    <row r="54" spans="1:21" x14ac:dyDescent="0.25">
      <c r="B54">
        <v>406.15100000000001</v>
      </c>
      <c r="C54">
        <v>564.54600000000005</v>
      </c>
      <c r="E54" s="14">
        <v>406.15100000000001</v>
      </c>
      <c r="F54" s="14">
        <v>564.54600000000005</v>
      </c>
      <c r="G54">
        <f t="shared" si="0"/>
        <v>28.057058237946958</v>
      </c>
      <c r="S54" s="4" t="s">
        <v>5</v>
      </c>
      <c r="T54" s="4">
        <v>2008</v>
      </c>
      <c r="U54" s="6">
        <v>120.176</v>
      </c>
    </row>
    <row r="55" spans="1:21" x14ac:dyDescent="0.25">
      <c r="B55">
        <v>407.065</v>
      </c>
      <c r="C55">
        <v>512.77099999999996</v>
      </c>
      <c r="E55" s="14">
        <v>407.065</v>
      </c>
      <c r="F55" s="14">
        <v>512.77099999999996</v>
      </c>
      <c r="G55">
        <f t="shared" si="0"/>
        <v>20.614660345456347</v>
      </c>
      <c r="S55" s="4" t="s">
        <v>5</v>
      </c>
      <c r="T55" s="4">
        <v>2009</v>
      </c>
      <c r="U55" s="6">
        <v>107.732</v>
      </c>
    </row>
    <row r="56" spans="1:21" x14ac:dyDescent="0.25">
      <c r="B56">
        <v>411.26400000000001</v>
      </c>
      <c r="C56">
        <v>500.51900000000001</v>
      </c>
      <c r="E56" s="14">
        <v>411.26400000000001</v>
      </c>
      <c r="F56" s="14">
        <v>500.51900000000001</v>
      </c>
      <c r="G56">
        <f t="shared" si="0"/>
        <v>17.832489875509218</v>
      </c>
      <c r="S56" s="4" t="s">
        <v>5</v>
      </c>
      <c r="T56" s="4">
        <v>2010</v>
      </c>
      <c r="U56" s="6">
        <v>114.55800000000001</v>
      </c>
    </row>
    <row r="57" spans="1:21" x14ac:dyDescent="0.25">
      <c r="B57">
        <v>414.358</v>
      </c>
      <c r="C57">
        <v>470.30799999999999</v>
      </c>
      <c r="E57" s="14">
        <v>414.358</v>
      </c>
      <c r="F57" s="14">
        <v>470.30799999999999</v>
      </c>
      <c r="G57">
        <f t="shared" si="0"/>
        <v>11.896459341537884</v>
      </c>
      <c r="S57" s="4" t="s">
        <v>5</v>
      </c>
      <c r="T57" s="4">
        <v>2011</v>
      </c>
      <c r="U57" s="6">
        <v>105.02</v>
      </c>
    </row>
    <row r="58" spans="1:21" x14ac:dyDescent="0.25">
      <c r="B58">
        <v>416.28399999999999</v>
      </c>
      <c r="C58">
        <v>452.96</v>
      </c>
      <c r="E58" s="14">
        <v>416.28399999999999</v>
      </c>
      <c r="F58" s="14">
        <v>452.96</v>
      </c>
      <c r="G58">
        <f t="shared" si="0"/>
        <v>8.0969622041681362</v>
      </c>
      <c r="S58" s="4" t="s">
        <v>5</v>
      </c>
      <c r="T58" s="4">
        <v>2012</v>
      </c>
      <c r="U58" s="6">
        <v>102.35599999999999</v>
      </c>
    </row>
    <row r="59" spans="1:21" x14ac:dyDescent="0.25">
      <c r="B59">
        <v>416.35700000000003</v>
      </c>
      <c r="C59">
        <v>440.392</v>
      </c>
      <c r="E59" s="14">
        <v>416.35700000000003</v>
      </c>
      <c r="F59" s="14">
        <v>440.392</v>
      </c>
      <c r="G59">
        <f t="shared" si="0"/>
        <v>5.4576377409217169</v>
      </c>
      <c r="S59" s="4" t="s">
        <v>5</v>
      </c>
      <c r="T59" s="4">
        <v>2013</v>
      </c>
      <c r="U59" s="6">
        <v>102.666</v>
      </c>
    </row>
    <row r="60" spans="1:21" x14ac:dyDescent="0.25">
      <c r="A60" t="s">
        <v>3</v>
      </c>
      <c r="B60">
        <v>62.036999999999999</v>
      </c>
      <c r="C60">
        <v>59.875999999999998</v>
      </c>
      <c r="E60" s="14">
        <v>62.036999999999999</v>
      </c>
      <c r="F60" s="14">
        <v>59.875999999999998</v>
      </c>
      <c r="G60">
        <f t="shared" si="0"/>
        <v>-3.6091255260872495</v>
      </c>
      <c r="S60" s="4" t="s">
        <v>5</v>
      </c>
      <c r="T60" s="4">
        <v>2014</v>
      </c>
      <c r="U60" s="6">
        <v>96.887</v>
      </c>
    </row>
    <row r="61" spans="1:21" x14ac:dyDescent="0.25">
      <c r="B61">
        <v>64.16</v>
      </c>
      <c r="C61">
        <v>62.841000000000001</v>
      </c>
      <c r="E61" s="14">
        <v>64.16</v>
      </c>
      <c r="F61" s="14">
        <v>62.841000000000001</v>
      </c>
      <c r="G61">
        <f t="shared" si="0"/>
        <v>-2.0989481389538605</v>
      </c>
      <c r="S61" s="4" t="s">
        <v>5</v>
      </c>
      <c r="T61" s="4">
        <v>2015</v>
      </c>
      <c r="U61" s="6">
        <v>101.062</v>
      </c>
    </row>
    <row r="62" spans="1:21" x14ac:dyDescent="0.25">
      <c r="B62">
        <v>64.626000000000005</v>
      </c>
      <c r="C62">
        <v>62.390999999999998</v>
      </c>
      <c r="E62" s="14">
        <v>64.626000000000005</v>
      </c>
      <c r="F62" s="14">
        <v>62.390999999999998</v>
      </c>
      <c r="G62">
        <f t="shared" si="0"/>
        <v>-3.5822474395345592</v>
      </c>
      <c r="S62" s="4" t="s">
        <v>5</v>
      </c>
      <c r="T62" s="4">
        <v>2016</v>
      </c>
      <c r="U62" s="6">
        <v>99.602000000000004</v>
      </c>
    </row>
    <row r="63" spans="1:21" x14ac:dyDescent="0.25">
      <c r="B63">
        <v>66.150000000000006</v>
      </c>
      <c r="C63">
        <v>64.281000000000006</v>
      </c>
      <c r="E63" s="14">
        <v>66.150000000000006</v>
      </c>
      <c r="F63" s="14">
        <v>64.281000000000006</v>
      </c>
      <c r="G63">
        <f t="shared" si="0"/>
        <v>-2.9075465534139164</v>
      </c>
      <c r="S63" s="4" t="s">
        <v>5</v>
      </c>
      <c r="T63" s="4">
        <v>2017</v>
      </c>
      <c r="U63" s="6">
        <v>99.126000000000005</v>
      </c>
    </row>
    <row r="64" spans="1:21" x14ac:dyDescent="0.25">
      <c r="B64">
        <v>66.349000000000004</v>
      </c>
      <c r="C64">
        <v>64.48</v>
      </c>
      <c r="E64" s="14">
        <v>66.349000000000004</v>
      </c>
      <c r="F64" s="14">
        <v>64.48</v>
      </c>
      <c r="G64">
        <f t="shared" si="0"/>
        <v>-2.8985732009925553</v>
      </c>
      <c r="S64" s="4" t="s">
        <v>5</v>
      </c>
      <c r="T64" s="4">
        <v>2018</v>
      </c>
      <c r="U64" s="6">
        <v>99.873999999999995</v>
      </c>
    </row>
    <row r="65" spans="2:21" x14ac:dyDescent="0.25">
      <c r="B65">
        <v>66.557000000000002</v>
      </c>
      <c r="C65">
        <v>64.468999999999994</v>
      </c>
      <c r="E65" s="14">
        <v>66.557000000000002</v>
      </c>
      <c r="F65" s="14">
        <v>64.468999999999994</v>
      </c>
      <c r="G65">
        <f t="shared" si="0"/>
        <v>-3.2387659185034798</v>
      </c>
      <c r="S65" s="4" t="s">
        <v>5</v>
      </c>
      <c r="T65" s="4">
        <v>2019</v>
      </c>
      <c r="U65" s="6">
        <v>99.433000000000007</v>
      </c>
    </row>
    <row r="66" spans="2:21" x14ac:dyDescent="0.25">
      <c r="B66">
        <v>67.210999999999999</v>
      </c>
      <c r="C66">
        <v>64.938999999999993</v>
      </c>
      <c r="E66" s="14">
        <v>67.210999999999999</v>
      </c>
      <c r="F66" s="14">
        <v>64.938999999999993</v>
      </c>
      <c r="G66">
        <f t="shared" si="0"/>
        <v>-3.4986679807203775</v>
      </c>
      <c r="S66" s="4" t="s">
        <v>5</v>
      </c>
      <c r="T66" s="4">
        <v>2020</v>
      </c>
      <c r="U66" s="6">
        <v>90.367999999999995</v>
      </c>
    </row>
    <row r="67" spans="2:21" x14ac:dyDescent="0.25">
      <c r="B67">
        <v>67.266000000000005</v>
      </c>
      <c r="C67">
        <v>65.763999999999996</v>
      </c>
      <c r="E67" s="14">
        <v>67.266000000000005</v>
      </c>
      <c r="F67" s="14">
        <v>65.763999999999996</v>
      </c>
      <c r="G67">
        <f t="shared" si="0"/>
        <v>-2.2839243355027214</v>
      </c>
      <c r="S67" s="4" t="s">
        <v>5</v>
      </c>
      <c r="T67" s="4">
        <v>2021</v>
      </c>
      <c r="U67" s="6">
        <v>95.721999999999994</v>
      </c>
    </row>
    <row r="68" spans="2:21" x14ac:dyDescent="0.25">
      <c r="B68">
        <v>67.299000000000007</v>
      </c>
      <c r="C68">
        <v>66.236000000000004</v>
      </c>
      <c r="E68" s="14">
        <v>67.299000000000007</v>
      </c>
      <c r="F68" s="14">
        <v>66.236000000000004</v>
      </c>
      <c r="G68">
        <f t="shared" si="0"/>
        <v>-1.6048674436862163</v>
      </c>
      <c r="S68" s="4" t="s">
        <v>7</v>
      </c>
      <c r="T68" s="4">
        <v>2000</v>
      </c>
      <c r="U68" s="6">
        <v>566.69000000000005</v>
      </c>
    </row>
    <row r="69" spans="2:21" x14ac:dyDescent="0.25">
      <c r="B69">
        <v>67.759</v>
      </c>
      <c r="C69">
        <v>66.587000000000003</v>
      </c>
      <c r="E69" s="14">
        <v>67.759</v>
      </c>
      <c r="F69" s="14">
        <v>66.587000000000003</v>
      </c>
      <c r="G69">
        <f t="shared" si="0"/>
        <v>-1.760103323471544</v>
      </c>
      <c r="S69" s="4" t="s">
        <v>7</v>
      </c>
      <c r="T69" s="4">
        <v>2001</v>
      </c>
      <c r="U69" s="6">
        <v>558.77800000000002</v>
      </c>
    </row>
    <row r="70" spans="2:21" x14ac:dyDescent="0.25">
      <c r="B70">
        <v>67.936000000000007</v>
      </c>
      <c r="C70">
        <v>65.811000000000007</v>
      </c>
      <c r="E70" s="14">
        <v>67.936000000000007</v>
      </c>
      <c r="F70" s="14">
        <v>65.811000000000007</v>
      </c>
      <c r="G70">
        <f t="shared" si="0"/>
        <v>-3.2289434896901734</v>
      </c>
      <c r="S70" s="4" t="s">
        <v>7</v>
      </c>
      <c r="T70" s="4">
        <v>2002</v>
      </c>
      <c r="U70" s="6">
        <v>564.05100000000004</v>
      </c>
    </row>
    <row r="71" spans="2:21" x14ac:dyDescent="0.25">
      <c r="B71">
        <v>69.593000000000004</v>
      </c>
      <c r="C71">
        <v>67.358000000000004</v>
      </c>
      <c r="E71" s="14">
        <v>69.593000000000004</v>
      </c>
      <c r="F71" s="14">
        <v>67.358000000000004</v>
      </c>
      <c r="G71">
        <f t="shared" si="0"/>
        <v>-3.3180913922622395</v>
      </c>
      <c r="S71" s="4" t="s">
        <v>7</v>
      </c>
      <c r="T71" s="4">
        <v>2003</v>
      </c>
      <c r="U71" s="6">
        <v>581.30499999999995</v>
      </c>
    </row>
    <row r="72" spans="2:21" x14ac:dyDescent="0.25">
      <c r="B72">
        <v>69.893000000000001</v>
      </c>
      <c r="C72">
        <v>68.683999999999997</v>
      </c>
      <c r="E72" s="14">
        <v>69.893000000000001</v>
      </c>
      <c r="F72" s="14">
        <v>68.683999999999997</v>
      </c>
      <c r="G72">
        <f t="shared" si="0"/>
        <v>-1.7602352804146575</v>
      </c>
      <c r="S72" s="4" t="s">
        <v>7</v>
      </c>
      <c r="T72" s="4">
        <v>2004</v>
      </c>
      <c r="U72" s="6">
        <v>579.59199999999998</v>
      </c>
    </row>
    <row r="73" spans="2:21" x14ac:dyDescent="0.25">
      <c r="B73">
        <v>70.150000000000006</v>
      </c>
      <c r="C73">
        <v>67.988</v>
      </c>
      <c r="E73" s="14">
        <v>70.150000000000006</v>
      </c>
      <c r="F73" s="14">
        <v>67.988</v>
      </c>
      <c r="G73">
        <f t="shared" si="0"/>
        <v>-3.1799729364005507</v>
      </c>
      <c r="S73" s="4" t="s">
        <v>7</v>
      </c>
      <c r="T73" s="4">
        <v>2005</v>
      </c>
      <c r="U73" s="6">
        <v>574.654</v>
      </c>
    </row>
    <row r="74" spans="2:21" x14ac:dyDescent="0.25">
      <c r="B74">
        <v>71.953999999999994</v>
      </c>
      <c r="C74">
        <v>69.828000000000003</v>
      </c>
      <c r="E74" s="14">
        <v>71.953999999999994</v>
      </c>
      <c r="F74" s="14">
        <v>69.828000000000003</v>
      </c>
      <c r="G74">
        <f t="shared" si="0"/>
        <v>-3.0446239330927285</v>
      </c>
      <c r="S74" s="4" t="s">
        <v>7</v>
      </c>
      <c r="T74" s="4">
        <v>2006</v>
      </c>
      <c r="U74" s="6">
        <v>568.45100000000002</v>
      </c>
    </row>
    <row r="75" spans="2:21" x14ac:dyDescent="0.25">
      <c r="B75">
        <v>72.006</v>
      </c>
      <c r="C75">
        <v>70.686999999999998</v>
      </c>
      <c r="E75" s="14">
        <v>72.006</v>
      </c>
      <c r="F75" s="14">
        <v>70.686999999999998</v>
      </c>
      <c r="G75">
        <f t="shared" si="0"/>
        <v>-1.8659725267729605</v>
      </c>
      <c r="S75" s="4" t="s">
        <v>7</v>
      </c>
      <c r="T75" s="4">
        <v>2007</v>
      </c>
      <c r="U75" s="6">
        <v>593.51599999999996</v>
      </c>
    </row>
    <row r="76" spans="2:21" x14ac:dyDescent="0.25">
      <c r="B76">
        <v>73.481999999999999</v>
      </c>
      <c r="C76">
        <v>73.152000000000001</v>
      </c>
      <c r="E76" s="14">
        <v>73.481999999999999</v>
      </c>
      <c r="F76" s="14">
        <v>73.152000000000001</v>
      </c>
      <c r="G76">
        <f t="shared" si="0"/>
        <v>-0.45111548556430214</v>
      </c>
      <c r="S76" s="4" t="s">
        <v>7</v>
      </c>
      <c r="T76" s="4">
        <v>2008</v>
      </c>
      <c r="U76" s="6">
        <v>576.55799999999999</v>
      </c>
    </row>
    <row r="77" spans="2:21" x14ac:dyDescent="0.25">
      <c r="B77">
        <v>74.106999999999999</v>
      </c>
      <c r="C77">
        <v>73.373999999999995</v>
      </c>
      <c r="E77" s="14">
        <v>74.106999999999999</v>
      </c>
      <c r="F77" s="14">
        <v>73.373999999999995</v>
      </c>
      <c r="G77">
        <f t="shared" si="0"/>
        <v>-0.99899146836754726</v>
      </c>
      <c r="S77" s="4" t="s">
        <v>7</v>
      </c>
      <c r="T77" s="4">
        <v>2009</v>
      </c>
      <c r="U77" s="6">
        <v>543.96799999999996</v>
      </c>
    </row>
    <row r="78" spans="2:21" x14ac:dyDescent="0.25">
      <c r="B78">
        <v>76.805999999999997</v>
      </c>
      <c r="C78">
        <v>75.561000000000007</v>
      </c>
      <c r="E78" s="14">
        <v>76.805999999999997</v>
      </c>
      <c r="F78" s="14">
        <v>75.561000000000007</v>
      </c>
      <c r="G78">
        <f t="shared" si="0"/>
        <v>-1.6476753880970214</v>
      </c>
      <c r="S78" s="4" t="s">
        <v>7</v>
      </c>
      <c r="T78" s="4">
        <v>2010</v>
      </c>
      <c r="U78" s="6">
        <v>556.56100000000004</v>
      </c>
    </row>
    <row r="79" spans="2:21" x14ac:dyDescent="0.25">
      <c r="B79">
        <v>77.460999999999999</v>
      </c>
      <c r="C79">
        <v>76.507999999999996</v>
      </c>
      <c r="E79" s="14">
        <v>77.460999999999999</v>
      </c>
      <c r="F79" s="14">
        <v>76.507999999999996</v>
      </c>
      <c r="G79">
        <f t="shared" si="0"/>
        <v>-1.245621372928325</v>
      </c>
      <c r="S79" s="4" t="s">
        <v>7</v>
      </c>
      <c r="T79" s="4">
        <v>2011</v>
      </c>
      <c r="U79" s="6">
        <v>567.05399999999997</v>
      </c>
    </row>
    <row r="80" spans="2:21" x14ac:dyDescent="0.25">
      <c r="B80">
        <v>77.677999999999997</v>
      </c>
      <c r="C80">
        <v>76.138999999999996</v>
      </c>
      <c r="E80" s="14">
        <v>77.677999999999997</v>
      </c>
      <c r="F80" s="14">
        <v>76.138999999999996</v>
      </c>
      <c r="G80">
        <f t="shared" si="0"/>
        <v>-2.021303142935948</v>
      </c>
      <c r="S80" s="4" t="s">
        <v>7</v>
      </c>
      <c r="T80" s="4">
        <v>2012</v>
      </c>
      <c r="U80" s="6">
        <v>568.22299999999996</v>
      </c>
    </row>
    <row r="81" spans="1:21" x14ac:dyDescent="0.25">
      <c r="B81">
        <v>79.078000000000003</v>
      </c>
      <c r="C81">
        <v>77.245999999999995</v>
      </c>
      <c r="E81" s="14">
        <v>79.078000000000003</v>
      </c>
      <c r="F81" s="14">
        <v>77.245999999999995</v>
      </c>
      <c r="G81">
        <f t="shared" si="0"/>
        <v>-2.3716438391632031</v>
      </c>
      <c r="S81" s="4" t="s">
        <v>7</v>
      </c>
      <c r="T81" s="4">
        <v>2013</v>
      </c>
      <c r="U81" s="6">
        <v>572.61300000000006</v>
      </c>
    </row>
    <row r="82" spans="1:21" x14ac:dyDescent="0.25">
      <c r="A82" t="s">
        <v>5</v>
      </c>
      <c r="B82">
        <v>90.367999999999995</v>
      </c>
      <c r="C82">
        <v>93.409000000000006</v>
      </c>
      <c r="E82" s="14">
        <v>90.367999999999995</v>
      </c>
      <c r="F82" s="14">
        <v>93.409000000000006</v>
      </c>
      <c r="G82">
        <f t="shared" si="0"/>
        <v>3.2555749445984978</v>
      </c>
      <c r="S82" s="4" t="s">
        <v>7</v>
      </c>
      <c r="T82" s="4">
        <v>2014</v>
      </c>
      <c r="U82" s="6">
        <v>569.84</v>
      </c>
    </row>
    <row r="83" spans="1:21" x14ac:dyDescent="0.25">
      <c r="B83">
        <v>95.721999999999994</v>
      </c>
      <c r="C83">
        <v>98.873000000000005</v>
      </c>
      <c r="E83" s="14">
        <v>95.721999999999994</v>
      </c>
      <c r="F83" s="14">
        <v>98.873000000000005</v>
      </c>
      <c r="G83">
        <f t="shared" si="0"/>
        <v>3.1869165495130218</v>
      </c>
      <c r="S83" s="4" t="s">
        <v>7</v>
      </c>
      <c r="T83" s="4">
        <v>2015</v>
      </c>
      <c r="U83" s="6">
        <v>574.298</v>
      </c>
    </row>
    <row r="84" spans="1:21" x14ac:dyDescent="0.25">
      <c r="B84">
        <v>96.887</v>
      </c>
      <c r="C84">
        <v>99.415000000000006</v>
      </c>
      <c r="E84" s="14">
        <v>96.887</v>
      </c>
      <c r="F84" s="14">
        <v>99.415000000000006</v>
      </c>
      <c r="G84">
        <f t="shared" si="0"/>
        <v>2.5428758235678779</v>
      </c>
      <c r="S84" s="4" t="s">
        <v>7</v>
      </c>
      <c r="T84" s="4">
        <v>2016</v>
      </c>
      <c r="U84" s="6">
        <v>560.52499999999998</v>
      </c>
    </row>
    <row r="85" spans="1:21" x14ac:dyDescent="0.25">
      <c r="B85">
        <v>99.126000000000005</v>
      </c>
      <c r="C85">
        <v>101.691</v>
      </c>
      <c r="E85" s="14">
        <v>99.126000000000005</v>
      </c>
      <c r="F85" s="14">
        <v>101.691</v>
      </c>
      <c r="G85">
        <f t="shared" si="0"/>
        <v>2.5223471103637469</v>
      </c>
      <c r="S85" s="4" t="s">
        <v>7</v>
      </c>
      <c r="T85" s="4">
        <v>2017</v>
      </c>
      <c r="U85" s="6">
        <v>571.54499999999996</v>
      </c>
    </row>
    <row r="86" spans="1:21" x14ac:dyDescent="0.25">
      <c r="B86">
        <v>99.433000000000007</v>
      </c>
      <c r="C86">
        <v>102.327</v>
      </c>
      <c r="E86" s="14">
        <v>99.433000000000007</v>
      </c>
      <c r="F86" s="14">
        <v>102.327</v>
      </c>
      <c r="G86">
        <f t="shared" si="0"/>
        <v>2.8281880637563801</v>
      </c>
      <c r="S86" s="4" t="s">
        <v>7</v>
      </c>
      <c r="T86" s="4">
        <v>2018</v>
      </c>
      <c r="U86" s="6">
        <v>584.36900000000003</v>
      </c>
    </row>
    <row r="87" spans="1:21" x14ac:dyDescent="0.25">
      <c r="B87">
        <v>99.602000000000004</v>
      </c>
      <c r="C87">
        <v>101.837</v>
      </c>
      <c r="E87" s="14">
        <v>99.602000000000004</v>
      </c>
      <c r="F87" s="14">
        <v>101.837</v>
      </c>
      <c r="G87">
        <f t="shared" si="0"/>
        <v>2.19468366114477</v>
      </c>
      <c r="S87" s="4" t="s">
        <v>7</v>
      </c>
      <c r="T87" s="4">
        <v>2019</v>
      </c>
      <c r="U87" s="6">
        <v>584.71400000000006</v>
      </c>
    </row>
    <row r="88" spans="1:21" x14ac:dyDescent="0.25">
      <c r="B88">
        <v>99.873999999999995</v>
      </c>
      <c r="C88">
        <v>102.622</v>
      </c>
      <c r="E88" s="14">
        <v>99.873999999999995</v>
      </c>
      <c r="F88" s="14">
        <v>102.622</v>
      </c>
      <c r="G88">
        <f t="shared" si="0"/>
        <v>2.6777883884547218</v>
      </c>
      <c r="S88" s="4" t="s">
        <v>7</v>
      </c>
      <c r="T88" s="4">
        <v>2020</v>
      </c>
      <c r="U88" s="6">
        <v>534.86400000000003</v>
      </c>
    </row>
    <row r="89" spans="1:21" x14ac:dyDescent="0.25">
      <c r="B89">
        <v>101.062</v>
      </c>
      <c r="C89">
        <v>104.57899999999999</v>
      </c>
      <c r="E89" s="14">
        <v>101.062</v>
      </c>
      <c r="F89" s="14">
        <v>104.57899999999999</v>
      </c>
      <c r="G89">
        <f t="shared" si="0"/>
        <v>3.3630078696487784</v>
      </c>
      <c r="S89" s="4" t="s">
        <v>7</v>
      </c>
      <c r="T89" s="4">
        <v>2021</v>
      </c>
      <c r="U89" s="6">
        <v>545.63499999999999</v>
      </c>
    </row>
    <row r="90" spans="1:21" x14ac:dyDescent="0.25">
      <c r="B90">
        <v>102.35599999999999</v>
      </c>
      <c r="C90">
        <v>104.407</v>
      </c>
      <c r="E90" s="14">
        <v>102.35599999999999</v>
      </c>
      <c r="F90" s="14">
        <v>104.407</v>
      </c>
      <c r="G90">
        <f t="shared" si="0"/>
        <v>1.9644276724740697</v>
      </c>
      <c r="S90" s="4" t="s">
        <v>9</v>
      </c>
      <c r="T90" s="4">
        <v>2000</v>
      </c>
      <c r="U90" s="6">
        <v>7.1219999999999999</v>
      </c>
    </row>
    <row r="91" spans="1:21" x14ac:dyDescent="0.25">
      <c r="B91">
        <v>102.666</v>
      </c>
      <c r="C91">
        <v>104.425</v>
      </c>
      <c r="E91" s="14">
        <v>102.666</v>
      </c>
      <c r="F91" s="14">
        <v>104.425</v>
      </c>
      <c r="G91">
        <f t="shared" si="0"/>
        <v>1.6844625329183627</v>
      </c>
      <c r="S91" s="4" t="s">
        <v>9</v>
      </c>
      <c r="T91" s="4">
        <v>2001</v>
      </c>
      <c r="U91" s="6">
        <v>6.9969999999999999</v>
      </c>
    </row>
    <row r="92" spans="1:21" x14ac:dyDescent="0.25">
      <c r="B92">
        <v>105.02</v>
      </c>
      <c r="C92">
        <v>105.79</v>
      </c>
      <c r="E92" s="14">
        <v>105.02</v>
      </c>
      <c r="F92" s="14">
        <v>105.79</v>
      </c>
      <c r="G92">
        <f t="shared" si="0"/>
        <v>0.72785707533794319</v>
      </c>
      <c r="S92" s="4" t="s">
        <v>9</v>
      </c>
      <c r="T92" s="4">
        <v>2002</v>
      </c>
      <c r="U92" s="6">
        <v>7.1859999999999999</v>
      </c>
    </row>
    <row r="93" spans="1:21" x14ac:dyDescent="0.25">
      <c r="B93">
        <v>107.732</v>
      </c>
      <c r="C93">
        <v>109.30800000000001</v>
      </c>
      <c r="E93" s="14">
        <v>107.732</v>
      </c>
      <c r="F93" s="14">
        <v>109.30800000000001</v>
      </c>
      <c r="G93">
        <f t="shared" si="0"/>
        <v>1.4417974896622456</v>
      </c>
      <c r="S93" s="4" t="s">
        <v>9</v>
      </c>
      <c r="T93" s="4">
        <v>2003</v>
      </c>
      <c r="U93" s="6">
        <v>7.577</v>
      </c>
    </row>
    <row r="94" spans="1:21" x14ac:dyDescent="0.25">
      <c r="B94">
        <v>114.55800000000001</v>
      </c>
      <c r="C94">
        <v>115.694</v>
      </c>
      <c r="E94" s="14">
        <v>114.55800000000001</v>
      </c>
      <c r="F94" s="14">
        <v>115.694</v>
      </c>
      <c r="G94">
        <f t="shared" si="0"/>
        <v>0.98190053071031835</v>
      </c>
      <c r="S94" s="4" t="s">
        <v>9</v>
      </c>
      <c r="T94" s="4">
        <v>2004</v>
      </c>
      <c r="U94" s="6">
        <v>7.8029999999999999</v>
      </c>
    </row>
    <row r="95" spans="1:21" x14ac:dyDescent="0.25">
      <c r="B95">
        <v>120.176</v>
      </c>
      <c r="C95">
        <v>121.678</v>
      </c>
      <c r="E95" s="14">
        <v>120.176</v>
      </c>
      <c r="F95" s="14">
        <v>121.678</v>
      </c>
      <c r="G95">
        <f t="shared" si="0"/>
        <v>1.2344055622215975</v>
      </c>
      <c r="S95" s="4" t="s">
        <v>9</v>
      </c>
      <c r="T95" s="4">
        <v>2005</v>
      </c>
      <c r="U95" s="6">
        <v>7.9580000000000002</v>
      </c>
    </row>
    <row r="96" spans="1:21" x14ac:dyDescent="0.25">
      <c r="B96">
        <v>120.477</v>
      </c>
      <c r="C96">
        <v>122.602</v>
      </c>
      <c r="E96" s="14">
        <v>120.477</v>
      </c>
      <c r="F96" s="14">
        <v>122.602</v>
      </c>
      <c r="G96">
        <f t="shared" si="0"/>
        <v>1.7332506810655617</v>
      </c>
      <c r="S96" s="4" t="s">
        <v>9</v>
      </c>
      <c r="T96" s="4">
        <v>2006</v>
      </c>
      <c r="U96" s="6">
        <v>8.1850000000000005</v>
      </c>
    </row>
    <row r="97" spans="1:21" x14ac:dyDescent="0.25">
      <c r="B97">
        <v>123.88</v>
      </c>
      <c r="C97">
        <v>126.006</v>
      </c>
      <c r="E97" s="14">
        <v>123.88</v>
      </c>
      <c r="F97" s="14">
        <v>126.006</v>
      </c>
      <c r="G97">
        <f t="shared" si="0"/>
        <v>1.687221243432856</v>
      </c>
      <c r="S97" s="4" t="s">
        <v>9</v>
      </c>
      <c r="T97" s="4">
        <v>2007</v>
      </c>
      <c r="U97" s="6">
        <v>8.5050000000000008</v>
      </c>
    </row>
    <row r="98" spans="1:21" x14ac:dyDescent="0.25">
      <c r="B98">
        <v>125.636</v>
      </c>
      <c r="C98">
        <v>127.98099999999999</v>
      </c>
      <c r="E98" s="14">
        <v>125.636</v>
      </c>
      <c r="F98" s="14">
        <v>127.98099999999999</v>
      </c>
      <c r="G98">
        <f t="shared" si="0"/>
        <v>1.8323032325110751</v>
      </c>
      <c r="S98" s="4" t="s">
        <v>9</v>
      </c>
      <c r="T98" s="4">
        <v>2008</v>
      </c>
      <c r="U98" s="6">
        <v>8.7170000000000005</v>
      </c>
    </row>
    <row r="99" spans="1:21" x14ac:dyDescent="0.25">
      <c r="B99">
        <v>126.06399999999999</v>
      </c>
      <c r="C99">
        <v>127.932</v>
      </c>
      <c r="E99" s="14">
        <v>126.06399999999999</v>
      </c>
      <c r="F99" s="14">
        <v>127.932</v>
      </c>
      <c r="G99">
        <f t="shared" si="0"/>
        <v>1.4601507050620715</v>
      </c>
      <c r="S99" s="4" t="s">
        <v>9</v>
      </c>
      <c r="T99" s="4">
        <v>2009</v>
      </c>
      <c r="U99" s="6">
        <v>8.4719999999999995</v>
      </c>
    </row>
    <row r="100" spans="1:21" x14ac:dyDescent="0.25">
      <c r="B100">
        <v>126.72</v>
      </c>
      <c r="C100">
        <v>129.39400000000001</v>
      </c>
      <c r="E100" s="14">
        <v>126.72</v>
      </c>
      <c r="F100" s="14">
        <v>129.39400000000001</v>
      </c>
      <c r="G100">
        <f t="shared" si="0"/>
        <v>2.0665564091070734</v>
      </c>
      <c r="S100" s="4" t="s">
        <v>9</v>
      </c>
      <c r="T100" s="4">
        <v>2010</v>
      </c>
      <c r="U100" s="6">
        <v>8.1029999999999998</v>
      </c>
    </row>
    <row r="101" spans="1:21" x14ac:dyDescent="0.25">
      <c r="B101">
        <v>126.861</v>
      </c>
      <c r="C101">
        <v>128.94900000000001</v>
      </c>
      <c r="E101" s="14">
        <v>126.861</v>
      </c>
      <c r="F101" s="14">
        <v>128.94900000000001</v>
      </c>
      <c r="G101">
        <f t="shared" si="0"/>
        <v>1.6192448177186392</v>
      </c>
      <c r="S101" s="4" t="s">
        <v>9</v>
      </c>
      <c r="T101" s="4">
        <v>2011</v>
      </c>
      <c r="U101" s="6">
        <v>7.7889999999999997</v>
      </c>
    </row>
    <row r="102" spans="1:21" x14ac:dyDescent="0.25">
      <c r="B102">
        <v>128.24600000000001</v>
      </c>
      <c r="C102">
        <v>131.58000000000001</v>
      </c>
      <c r="E102" s="14">
        <v>128.24600000000001</v>
      </c>
      <c r="F102" s="14">
        <v>131.58000000000001</v>
      </c>
      <c r="G102">
        <f t="shared" si="0"/>
        <v>2.5338197294421669</v>
      </c>
      <c r="S102" s="4" t="s">
        <v>9</v>
      </c>
      <c r="T102" s="4">
        <v>2012</v>
      </c>
      <c r="U102" s="6">
        <v>7.2640000000000002</v>
      </c>
    </row>
    <row r="103" spans="1:21" x14ac:dyDescent="0.25">
      <c r="B103">
        <v>128.779</v>
      </c>
      <c r="C103">
        <v>132.809</v>
      </c>
      <c r="E103" s="14">
        <v>128.779</v>
      </c>
      <c r="F103" s="14">
        <v>132.809</v>
      </c>
      <c r="G103">
        <f t="shared" ref="G103:G166" si="1">((F103-E103)/F103)*100</f>
        <v>3.0344329074083842</v>
      </c>
      <c r="S103" s="4" t="s">
        <v>9</v>
      </c>
      <c r="T103" s="4">
        <v>2013</v>
      </c>
      <c r="U103" s="6">
        <v>6.5839999999999996</v>
      </c>
    </row>
    <row r="104" spans="1:21" x14ac:dyDescent="0.25">
      <c r="A104" t="s">
        <v>7</v>
      </c>
      <c r="B104">
        <v>534.86400000000003</v>
      </c>
      <c r="C104">
        <v>654.01700000000005</v>
      </c>
      <c r="E104" s="14">
        <v>534.86400000000003</v>
      </c>
      <c r="F104" s="14">
        <v>654.01700000000005</v>
      </c>
      <c r="G104">
        <f t="shared" si="1"/>
        <v>18.218639576647092</v>
      </c>
      <c r="S104" s="4" t="s">
        <v>9</v>
      </c>
      <c r="T104" s="4">
        <v>2014</v>
      </c>
      <c r="U104" s="6">
        <v>6.952</v>
      </c>
    </row>
    <row r="105" spans="1:21" x14ac:dyDescent="0.25">
      <c r="B105">
        <v>543.96799999999996</v>
      </c>
      <c r="C105">
        <v>656.04899999999998</v>
      </c>
      <c r="E105" s="14">
        <v>543.96799999999996</v>
      </c>
      <c r="F105" s="14">
        <v>656.04899999999998</v>
      </c>
      <c r="G105">
        <f t="shared" si="1"/>
        <v>17.084242183129618</v>
      </c>
      <c r="S105" s="4" t="s">
        <v>9</v>
      </c>
      <c r="T105" s="4">
        <v>2015</v>
      </c>
      <c r="U105" s="6">
        <v>6.9729999999999999</v>
      </c>
    </row>
    <row r="106" spans="1:21" x14ac:dyDescent="0.25">
      <c r="B106">
        <v>545.63499999999999</v>
      </c>
      <c r="C106">
        <v>655.99400000000003</v>
      </c>
      <c r="E106" s="14">
        <v>545.63499999999999</v>
      </c>
      <c r="F106" s="14">
        <v>655.99400000000003</v>
      </c>
      <c r="G106">
        <f t="shared" si="1"/>
        <v>16.823172163160034</v>
      </c>
      <c r="S106" s="4" t="s">
        <v>9</v>
      </c>
      <c r="T106" s="4">
        <v>2016</v>
      </c>
      <c r="U106" s="6">
        <v>7.375</v>
      </c>
    </row>
    <row r="107" spans="1:21" x14ac:dyDescent="0.25">
      <c r="B107">
        <v>556.56100000000004</v>
      </c>
      <c r="C107">
        <v>649.77300000000002</v>
      </c>
      <c r="E107" s="14">
        <v>556.56100000000004</v>
      </c>
      <c r="F107" s="14">
        <v>649.77300000000002</v>
      </c>
      <c r="G107">
        <f t="shared" si="1"/>
        <v>14.345317518579565</v>
      </c>
      <c r="S107" s="4" t="s">
        <v>9</v>
      </c>
      <c r="T107" s="4">
        <v>2017</v>
      </c>
      <c r="U107" s="6">
        <v>7.5250000000000004</v>
      </c>
    </row>
    <row r="108" spans="1:21" x14ac:dyDescent="0.25">
      <c r="B108">
        <v>558.77800000000002</v>
      </c>
      <c r="C108">
        <v>806.13400000000001</v>
      </c>
      <c r="E108" s="14">
        <v>558.77800000000002</v>
      </c>
      <c r="F108" s="14">
        <v>806.13400000000001</v>
      </c>
      <c r="G108">
        <f t="shared" si="1"/>
        <v>30.684228676621998</v>
      </c>
      <c r="S108" s="4" t="s">
        <v>9</v>
      </c>
      <c r="T108" s="4">
        <v>2018</v>
      </c>
      <c r="U108" s="6">
        <v>7.343</v>
      </c>
    </row>
    <row r="109" spans="1:21" x14ac:dyDescent="0.25">
      <c r="B109">
        <v>560.52499999999998</v>
      </c>
      <c r="C109">
        <v>681.91399999999999</v>
      </c>
      <c r="E109" s="14">
        <v>560.52499999999998</v>
      </c>
      <c r="F109" s="14">
        <v>681.91399999999999</v>
      </c>
      <c r="G109">
        <f t="shared" si="1"/>
        <v>17.801218335449924</v>
      </c>
      <c r="S109" s="4" t="s">
        <v>9</v>
      </c>
      <c r="T109" s="4">
        <v>2019</v>
      </c>
      <c r="U109" s="6">
        <v>7.343</v>
      </c>
    </row>
    <row r="110" spans="1:21" x14ac:dyDescent="0.25">
      <c r="B110">
        <v>564.05100000000004</v>
      </c>
      <c r="C110">
        <v>792.86800000000005</v>
      </c>
      <c r="E110" s="14">
        <v>564.05100000000004</v>
      </c>
      <c r="F110" s="14">
        <v>792.86800000000005</v>
      </c>
      <c r="G110">
        <f t="shared" si="1"/>
        <v>28.8594066099275</v>
      </c>
      <c r="S110" s="4" t="s">
        <v>9</v>
      </c>
      <c r="T110" s="4">
        <v>2020</v>
      </c>
      <c r="U110" s="6">
        <v>7.27</v>
      </c>
    </row>
    <row r="111" spans="1:21" x14ac:dyDescent="0.25">
      <c r="B111">
        <v>566.69000000000005</v>
      </c>
      <c r="C111">
        <v>787.33600000000001</v>
      </c>
      <c r="E111" s="14">
        <v>566.69000000000005</v>
      </c>
      <c r="F111" s="14">
        <v>787.33600000000001</v>
      </c>
      <c r="G111">
        <f t="shared" si="1"/>
        <v>28.02437587002245</v>
      </c>
      <c r="S111" s="4" t="s">
        <v>9</v>
      </c>
      <c r="T111" s="4">
        <v>2021</v>
      </c>
      <c r="U111" s="6">
        <v>7.6</v>
      </c>
    </row>
    <row r="112" spans="1:21" x14ac:dyDescent="0.25">
      <c r="B112">
        <v>567.05399999999997</v>
      </c>
      <c r="C112">
        <v>673.86</v>
      </c>
      <c r="E112" s="14">
        <v>567.05399999999997</v>
      </c>
      <c r="F112" s="14">
        <v>673.86</v>
      </c>
      <c r="G112">
        <f t="shared" si="1"/>
        <v>15.849879796990479</v>
      </c>
      <c r="S112" s="4" t="s">
        <v>11</v>
      </c>
      <c r="T112" s="4">
        <v>2000</v>
      </c>
      <c r="U112" s="6">
        <v>127.15600000000001</v>
      </c>
    </row>
    <row r="113" spans="1:21" x14ac:dyDescent="0.25">
      <c r="B113">
        <v>568.22299999999996</v>
      </c>
      <c r="C113">
        <v>680.26800000000003</v>
      </c>
      <c r="E113" s="14">
        <v>568.22299999999996</v>
      </c>
      <c r="F113" s="14">
        <v>680.26800000000003</v>
      </c>
      <c r="G113">
        <f t="shared" si="1"/>
        <v>16.470714483115486</v>
      </c>
      <c r="S113" s="4" t="s">
        <v>11</v>
      </c>
      <c r="T113" s="4">
        <v>2001</v>
      </c>
      <c r="U113" s="6">
        <v>127.03</v>
      </c>
    </row>
    <row r="114" spans="1:21" x14ac:dyDescent="0.25">
      <c r="B114">
        <v>568.45100000000002</v>
      </c>
      <c r="C114">
        <v>754.03300000000002</v>
      </c>
      <c r="E114" s="14">
        <v>568.45100000000002</v>
      </c>
      <c r="F114" s="14">
        <v>754.03300000000002</v>
      </c>
      <c r="G114">
        <f t="shared" si="1"/>
        <v>24.611920167950206</v>
      </c>
      <c r="S114" s="4" t="s">
        <v>11</v>
      </c>
      <c r="T114" s="4">
        <v>2002</v>
      </c>
      <c r="U114" s="6">
        <v>123.947</v>
      </c>
    </row>
    <row r="115" spans="1:21" x14ac:dyDescent="0.25">
      <c r="B115">
        <v>569.84</v>
      </c>
      <c r="C115">
        <v>693.93899999999996</v>
      </c>
      <c r="E115" s="14">
        <v>569.84</v>
      </c>
      <c r="F115" s="14">
        <v>693.93899999999996</v>
      </c>
      <c r="G115">
        <f t="shared" si="1"/>
        <v>17.883272160809515</v>
      </c>
      <c r="S115" s="4" t="s">
        <v>11</v>
      </c>
      <c r="T115" s="4">
        <v>2003</v>
      </c>
      <c r="U115" s="6">
        <v>127.479</v>
      </c>
    </row>
    <row r="116" spans="1:21" x14ac:dyDescent="0.25">
      <c r="B116">
        <v>571.54499999999996</v>
      </c>
      <c r="C116">
        <v>691.76</v>
      </c>
      <c r="E116" s="14">
        <v>571.54499999999996</v>
      </c>
      <c r="F116" s="14">
        <v>691.76</v>
      </c>
      <c r="G116">
        <f t="shared" si="1"/>
        <v>17.378136926101543</v>
      </c>
      <c r="S116" s="4" t="s">
        <v>11</v>
      </c>
      <c r="T116" s="4">
        <v>2004</v>
      </c>
      <c r="U116" s="6">
        <v>128.24799999999999</v>
      </c>
    </row>
    <row r="117" spans="1:21" x14ac:dyDescent="0.25">
      <c r="B117">
        <v>572.61300000000006</v>
      </c>
      <c r="C117">
        <v>689.45799999999997</v>
      </c>
      <c r="E117" s="14">
        <v>572.61300000000006</v>
      </c>
      <c r="F117" s="14">
        <v>689.45799999999997</v>
      </c>
      <c r="G117">
        <f t="shared" si="1"/>
        <v>16.947370253155366</v>
      </c>
      <c r="S117" s="4" t="s">
        <v>11</v>
      </c>
      <c r="T117" s="4">
        <v>2005</v>
      </c>
      <c r="U117" s="6">
        <v>125.68899999999999</v>
      </c>
    </row>
    <row r="118" spans="1:21" x14ac:dyDescent="0.25">
      <c r="B118">
        <v>574.298</v>
      </c>
      <c r="C118">
        <v>707.96100000000001</v>
      </c>
      <c r="E118" s="14">
        <v>574.298</v>
      </c>
      <c r="F118" s="14">
        <v>707.96100000000001</v>
      </c>
      <c r="G118">
        <f t="shared" si="1"/>
        <v>18.879994801973556</v>
      </c>
      <c r="S118" s="4" t="s">
        <v>11</v>
      </c>
      <c r="T118" s="4">
        <v>2006</v>
      </c>
      <c r="U118" s="6">
        <v>126.566</v>
      </c>
    </row>
    <row r="119" spans="1:21" x14ac:dyDescent="0.25">
      <c r="B119">
        <v>574.654</v>
      </c>
      <c r="C119">
        <v>797.38800000000003</v>
      </c>
      <c r="E119" s="14">
        <v>574.654</v>
      </c>
      <c r="F119" s="14">
        <v>797.38800000000003</v>
      </c>
      <c r="G119">
        <f t="shared" si="1"/>
        <v>27.932951085293489</v>
      </c>
      <c r="S119" s="4" t="s">
        <v>11</v>
      </c>
      <c r="T119" s="4">
        <v>2007</v>
      </c>
      <c r="U119" s="6">
        <v>128.37</v>
      </c>
    </row>
    <row r="120" spans="1:21" x14ac:dyDescent="0.25">
      <c r="B120">
        <v>576.55799999999999</v>
      </c>
      <c r="C120">
        <v>713.77499999999998</v>
      </c>
      <c r="E120" s="14">
        <v>576.55799999999999</v>
      </c>
      <c r="F120" s="14">
        <v>713.77499999999998</v>
      </c>
      <c r="G120">
        <f t="shared" si="1"/>
        <v>19.224125249553428</v>
      </c>
      <c r="S120" s="4" t="s">
        <v>11</v>
      </c>
      <c r="T120" s="4">
        <v>2008</v>
      </c>
      <c r="U120" s="6">
        <v>122.91200000000001</v>
      </c>
    </row>
    <row r="121" spans="1:21" x14ac:dyDescent="0.25">
      <c r="B121">
        <v>579.59199999999998</v>
      </c>
      <c r="C121">
        <v>794.74199999999996</v>
      </c>
      <c r="E121" s="14">
        <v>579.59199999999998</v>
      </c>
      <c r="F121" s="14">
        <v>794.74199999999996</v>
      </c>
      <c r="G121">
        <f t="shared" si="1"/>
        <v>27.071678607648771</v>
      </c>
      <c r="S121" s="4" t="s">
        <v>11</v>
      </c>
      <c r="T121" s="4">
        <v>2009</v>
      </c>
      <c r="U121" s="6">
        <v>115.01300000000001</v>
      </c>
    </row>
    <row r="122" spans="1:21" x14ac:dyDescent="0.25">
      <c r="B122">
        <v>581.30499999999995</v>
      </c>
      <c r="C122">
        <v>794.36699999999996</v>
      </c>
      <c r="E122" s="14">
        <v>581.30499999999995</v>
      </c>
      <c r="F122" s="14">
        <v>794.36699999999996</v>
      </c>
      <c r="G122">
        <f t="shared" si="1"/>
        <v>26.821607644829154</v>
      </c>
      <c r="S122" s="4" t="s">
        <v>11</v>
      </c>
      <c r="T122" s="4">
        <v>2010</v>
      </c>
      <c r="U122" s="6">
        <v>117.482</v>
      </c>
    </row>
    <row r="123" spans="1:21" x14ac:dyDescent="0.25">
      <c r="B123">
        <v>584.36900000000003</v>
      </c>
      <c r="C123">
        <v>706.34400000000005</v>
      </c>
      <c r="E123" s="14">
        <v>584.36900000000003</v>
      </c>
      <c r="F123" s="14">
        <v>706.34400000000005</v>
      </c>
      <c r="G123">
        <f t="shared" si="1"/>
        <v>17.268498068929588</v>
      </c>
      <c r="S123" s="4" t="s">
        <v>11</v>
      </c>
      <c r="T123" s="4">
        <v>2011</v>
      </c>
      <c r="U123" s="6">
        <v>115.18600000000001</v>
      </c>
    </row>
    <row r="124" spans="1:21" x14ac:dyDescent="0.25">
      <c r="B124">
        <v>584.71400000000006</v>
      </c>
      <c r="C124">
        <v>701.66899999999998</v>
      </c>
      <c r="E124" s="14">
        <v>584.71400000000006</v>
      </c>
      <c r="F124" s="14">
        <v>701.66899999999998</v>
      </c>
      <c r="G124">
        <f t="shared" si="1"/>
        <v>16.668115592964764</v>
      </c>
      <c r="S124" s="4" t="s">
        <v>11</v>
      </c>
      <c r="T124" s="4">
        <v>2012</v>
      </c>
      <c r="U124" s="6">
        <v>111.28100000000001</v>
      </c>
    </row>
    <row r="125" spans="1:21" x14ac:dyDescent="0.25">
      <c r="B125">
        <v>593.51599999999996</v>
      </c>
      <c r="C125">
        <v>754.65899999999999</v>
      </c>
      <c r="E125" s="14">
        <v>593.51599999999996</v>
      </c>
      <c r="F125" s="14">
        <v>754.65899999999999</v>
      </c>
      <c r="G125">
        <f t="shared" si="1"/>
        <v>21.353087950981838</v>
      </c>
      <c r="S125" s="4" t="s">
        <v>11</v>
      </c>
      <c r="T125" s="4">
        <v>2013</v>
      </c>
      <c r="U125" s="6">
        <v>106.711</v>
      </c>
    </row>
    <row r="126" spans="1:21" x14ac:dyDescent="0.25">
      <c r="A126" t="s">
        <v>9</v>
      </c>
      <c r="B126">
        <v>6.5839999999999996</v>
      </c>
      <c r="C126">
        <v>4.7149999999999999</v>
      </c>
      <c r="E126" s="14">
        <v>6.5839999999999996</v>
      </c>
      <c r="F126" s="14">
        <v>4.7149999999999999</v>
      </c>
      <c r="G126">
        <f t="shared" si="1"/>
        <v>-39.63944856839872</v>
      </c>
      <c r="S126" s="4" t="s">
        <v>11</v>
      </c>
      <c r="T126" s="4">
        <v>2014</v>
      </c>
      <c r="U126" s="6">
        <v>104.229</v>
      </c>
    </row>
    <row r="127" spans="1:21" x14ac:dyDescent="0.25">
      <c r="B127">
        <v>6.952</v>
      </c>
      <c r="C127">
        <v>7.5380000000000003</v>
      </c>
      <c r="E127" s="14">
        <v>6.952</v>
      </c>
      <c r="F127" s="14">
        <v>7.5380000000000003</v>
      </c>
      <c r="G127">
        <f t="shared" si="1"/>
        <v>7.7739453435924686</v>
      </c>
      <c r="S127" s="4" t="s">
        <v>11</v>
      </c>
      <c r="T127" s="4">
        <v>2015</v>
      </c>
      <c r="U127" s="6">
        <v>104.996</v>
      </c>
    </row>
    <row r="128" spans="1:21" x14ac:dyDescent="0.25">
      <c r="B128">
        <v>6.9729999999999999</v>
      </c>
      <c r="C128">
        <v>5.7270000000000003</v>
      </c>
      <c r="E128" s="14">
        <v>6.9729999999999999</v>
      </c>
      <c r="F128" s="14">
        <v>5.7270000000000003</v>
      </c>
      <c r="G128">
        <f t="shared" si="1"/>
        <v>-21.756591583726202</v>
      </c>
      <c r="S128" s="4" t="s">
        <v>11</v>
      </c>
      <c r="T128" s="4">
        <v>2016</v>
      </c>
      <c r="U128" s="6">
        <v>106.65600000000001</v>
      </c>
    </row>
    <row r="129" spans="2:21" x14ac:dyDescent="0.25">
      <c r="B129">
        <v>6.9969999999999999</v>
      </c>
      <c r="C129">
        <v>5.2750000000000004</v>
      </c>
      <c r="E129" s="14">
        <v>6.9969999999999999</v>
      </c>
      <c r="F129" s="14">
        <v>5.2750000000000004</v>
      </c>
      <c r="G129">
        <f t="shared" si="1"/>
        <v>-32.644549763033162</v>
      </c>
      <c r="S129" s="4" t="s">
        <v>11</v>
      </c>
      <c r="T129" s="4">
        <v>2017</v>
      </c>
      <c r="U129" s="6">
        <v>107.748</v>
      </c>
    </row>
    <row r="130" spans="2:21" x14ac:dyDescent="0.25">
      <c r="B130">
        <v>7.1219999999999999</v>
      </c>
      <c r="C130">
        <v>5.6929999999999996</v>
      </c>
      <c r="E130" s="14">
        <v>7.1219999999999999</v>
      </c>
      <c r="F130" s="14">
        <v>5.6929999999999996</v>
      </c>
      <c r="G130">
        <f t="shared" si="1"/>
        <v>-25.101001229580195</v>
      </c>
      <c r="S130" s="4" t="s">
        <v>11</v>
      </c>
      <c r="T130" s="4">
        <v>2018</v>
      </c>
      <c r="U130" s="6">
        <v>106.33799999999999</v>
      </c>
    </row>
    <row r="131" spans="2:21" x14ac:dyDescent="0.25">
      <c r="B131">
        <v>7.1859999999999999</v>
      </c>
      <c r="C131">
        <v>7.516</v>
      </c>
      <c r="E131" s="14">
        <v>7.1859999999999999</v>
      </c>
      <c r="F131" s="14">
        <v>7.516</v>
      </c>
      <c r="G131">
        <f t="shared" si="1"/>
        <v>4.3906333155934014</v>
      </c>
      <c r="S131" s="4" t="s">
        <v>11</v>
      </c>
      <c r="T131" s="4">
        <v>2019</v>
      </c>
      <c r="U131" s="6">
        <v>101.01300000000001</v>
      </c>
    </row>
    <row r="132" spans="2:21" x14ac:dyDescent="0.25">
      <c r="B132">
        <v>7.2640000000000002</v>
      </c>
      <c r="C132">
        <v>5.359</v>
      </c>
      <c r="E132" s="14">
        <v>7.2640000000000002</v>
      </c>
      <c r="F132" s="14">
        <v>5.359</v>
      </c>
      <c r="G132">
        <f t="shared" si="1"/>
        <v>-35.547676805374138</v>
      </c>
      <c r="S132" s="4" t="s">
        <v>11</v>
      </c>
      <c r="T132" s="4">
        <v>2020</v>
      </c>
      <c r="U132" s="6">
        <v>91.853999999999999</v>
      </c>
    </row>
    <row r="133" spans="2:21" x14ac:dyDescent="0.25">
      <c r="B133">
        <v>7.27</v>
      </c>
      <c r="C133">
        <v>6.4630000000000001</v>
      </c>
      <c r="E133" s="14">
        <v>7.27</v>
      </c>
      <c r="F133" s="14">
        <v>6.4630000000000001</v>
      </c>
      <c r="G133">
        <f t="shared" si="1"/>
        <v>-12.486461395636693</v>
      </c>
      <c r="S133" s="4" t="s">
        <v>11</v>
      </c>
      <c r="T133" s="4">
        <v>2021</v>
      </c>
      <c r="U133" s="6">
        <v>97.138000000000005</v>
      </c>
    </row>
    <row r="134" spans="2:21" x14ac:dyDescent="0.25">
      <c r="B134">
        <v>7.343</v>
      </c>
      <c r="C134">
        <v>6.5</v>
      </c>
      <c r="E134" s="14">
        <v>7.343</v>
      </c>
      <c r="F134" s="14">
        <v>6.5</v>
      </c>
      <c r="G134">
        <f t="shared" si="1"/>
        <v>-12.969230769230769</v>
      </c>
      <c r="S134" s="4" t="s">
        <v>13</v>
      </c>
      <c r="T134" s="4">
        <v>2000</v>
      </c>
      <c r="U134" s="6">
        <v>54.305999999999997</v>
      </c>
    </row>
    <row r="135" spans="2:21" x14ac:dyDescent="0.25">
      <c r="B135">
        <v>7.375</v>
      </c>
      <c r="C135">
        <v>7.4489999999999998</v>
      </c>
      <c r="E135" s="14">
        <v>7.375</v>
      </c>
      <c r="F135" s="14">
        <v>7.4489999999999998</v>
      </c>
      <c r="G135">
        <f t="shared" si="1"/>
        <v>0.99342193583031069</v>
      </c>
      <c r="S135" s="4" t="s">
        <v>13</v>
      </c>
      <c r="T135" s="4">
        <v>2001</v>
      </c>
      <c r="U135" s="6">
        <v>55.896000000000001</v>
      </c>
    </row>
    <row r="136" spans="2:21" x14ac:dyDescent="0.25">
      <c r="B136">
        <v>7.5250000000000004</v>
      </c>
      <c r="C136">
        <v>6.7930000000000001</v>
      </c>
      <c r="E136" s="14">
        <v>7.5250000000000004</v>
      </c>
      <c r="F136" s="14">
        <v>6.7930000000000001</v>
      </c>
      <c r="G136">
        <f t="shared" si="1"/>
        <v>-10.775798616222584</v>
      </c>
      <c r="S136" s="4" t="s">
        <v>13</v>
      </c>
      <c r="T136" s="4">
        <v>2002</v>
      </c>
      <c r="U136" s="6">
        <v>55.554000000000002</v>
      </c>
    </row>
    <row r="137" spans="2:21" x14ac:dyDescent="0.25">
      <c r="B137">
        <v>7.577</v>
      </c>
      <c r="C137">
        <v>7.4669999999999996</v>
      </c>
      <c r="E137" s="14">
        <v>7.577</v>
      </c>
      <c r="F137" s="14">
        <v>7.4669999999999996</v>
      </c>
      <c r="G137">
        <f t="shared" si="1"/>
        <v>-1.4731485201553545</v>
      </c>
      <c r="S137" s="4" t="s">
        <v>13</v>
      </c>
      <c r="T137" s="4">
        <v>2003</v>
      </c>
      <c r="U137" s="6">
        <v>60.645000000000003</v>
      </c>
    </row>
    <row r="138" spans="2:21" x14ac:dyDescent="0.25">
      <c r="B138">
        <v>7.6</v>
      </c>
      <c r="C138">
        <v>6.7939999999999996</v>
      </c>
      <c r="E138" s="14">
        <v>7.6</v>
      </c>
      <c r="F138" s="14">
        <v>6.7939999999999996</v>
      </c>
      <c r="G138">
        <f t="shared" si="1"/>
        <v>-11.863408890197235</v>
      </c>
      <c r="S138" s="4" t="s">
        <v>13</v>
      </c>
      <c r="T138" s="4">
        <v>2004</v>
      </c>
      <c r="U138" s="6">
        <v>55.1</v>
      </c>
    </row>
    <row r="139" spans="2:21" x14ac:dyDescent="0.25">
      <c r="B139">
        <v>7.7889999999999997</v>
      </c>
      <c r="C139">
        <v>6.141</v>
      </c>
      <c r="E139" s="14">
        <v>7.7889999999999997</v>
      </c>
      <c r="F139" s="14">
        <v>6.141</v>
      </c>
      <c r="G139">
        <f t="shared" si="1"/>
        <v>-26.836020192151111</v>
      </c>
      <c r="S139" s="4" t="s">
        <v>13</v>
      </c>
      <c r="T139" s="4">
        <v>2005</v>
      </c>
      <c r="U139" s="6">
        <v>51.534999999999997</v>
      </c>
    </row>
    <row r="140" spans="2:21" x14ac:dyDescent="0.25">
      <c r="B140">
        <v>7.8029999999999999</v>
      </c>
      <c r="C140">
        <v>8.39</v>
      </c>
      <c r="E140" s="14">
        <v>7.8029999999999999</v>
      </c>
      <c r="F140" s="14">
        <v>8.39</v>
      </c>
      <c r="G140">
        <f t="shared" si="1"/>
        <v>6.9964243146603167</v>
      </c>
      <c r="S140" s="4" t="s">
        <v>13</v>
      </c>
      <c r="T140" s="4">
        <v>2006</v>
      </c>
      <c r="U140" s="6">
        <v>59.488</v>
      </c>
    </row>
    <row r="141" spans="2:21" x14ac:dyDescent="0.25">
      <c r="B141">
        <v>7.9580000000000002</v>
      </c>
      <c r="C141">
        <v>7.2249999999999996</v>
      </c>
      <c r="E141" s="14">
        <v>7.9580000000000002</v>
      </c>
      <c r="F141" s="14">
        <v>7.2249999999999996</v>
      </c>
      <c r="G141">
        <f t="shared" si="1"/>
        <v>-10.145328719723192</v>
      </c>
      <c r="S141" s="4" t="s">
        <v>13</v>
      </c>
      <c r="T141" s="4">
        <v>2007</v>
      </c>
      <c r="U141" s="6">
        <v>54.709000000000003</v>
      </c>
    </row>
    <row r="142" spans="2:21" x14ac:dyDescent="0.25">
      <c r="B142">
        <v>8.1029999999999998</v>
      </c>
      <c r="C142">
        <v>6.5640000000000001</v>
      </c>
      <c r="E142" s="14">
        <v>8.1029999999999998</v>
      </c>
      <c r="F142" s="14">
        <v>6.5640000000000001</v>
      </c>
      <c r="G142">
        <f t="shared" si="1"/>
        <v>-23.446069469835461</v>
      </c>
      <c r="S142" s="4" t="s">
        <v>13</v>
      </c>
      <c r="T142" s="4">
        <v>2008</v>
      </c>
      <c r="U142" s="6">
        <v>51.256</v>
      </c>
    </row>
    <row r="143" spans="2:21" x14ac:dyDescent="0.25">
      <c r="B143">
        <v>8.1850000000000005</v>
      </c>
      <c r="C143">
        <v>7.5629999999999997</v>
      </c>
      <c r="E143" s="14">
        <v>8.1850000000000005</v>
      </c>
      <c r="F143" s="14">
        <v>7.5629999999999997</v>
      </c>
      <c r="G143">
        <f t="shared" si="1"/>
        <v>-8.2242496363876878</v>
      </c>
      <c r="S143" s="4" t="s">
        <v>13</v>
      </c>
      <c r="T143" s="4">
        <v>2009</v>
      </c>
      <c r="U143" s="6">
        <v>48.850999999999999</v>
      </c>
    </row>
    <row r="144" spans="2:21" x14ac:dyDescent="0.25">
      <c r="B144">
        <v>8.4719999999999995</v>
      </c>
      <c r="C144">
        <v>6.9690000000000003</v>
      </c>
      <c r="E144" s="14">
        <v>8.4719999999999995</v>
      </c>
      <c r="F144" s="14">
        <v>6.9690000000000003</v>
      </c>
      <c r="G144">
        <f t="shared" si="1"/>
        <v>-21.566939302625904</v>
      </c>
      <c r="S144" s="4" t="s">
        <v>13</v>
      </c>
      <c r="T144" s="4">
        <v>2010</v>
      </c>
      <c r="U144" s="6">
        <v>49.204000000000001</v>
      </c>
    </row>
    <row r="145" spans="1:21" x14ac:dyDescent="0.25">
      <c r="B145">
        <v>8.5050000000000008</v>
      </c>
      <c r="C145">
        <v>7.516</v>
      </c>
      <c r="E145" s="14">
        <v>8.5050000000000008</v>
      </c>
      <c r="F145" s="14">
        <v>7.516</v>
      </c>
      <c r="G145">
        <f t="shared" si="1"/>
        <v>-13.158594997339021</v>
      </c>
      <c r="S145" s="4" t="s">
        <v>13</v>
      </c>
      <c r="T145" s="4">
        <v>2011</v>
      </c>
      <c r="U145" s="6">
        <v>44.247999999999998</v>
      </c>
    </row>
    <row r="146" spans="1:21" x14ac:dyDescent="0.25">
      <c r="B146">
        <v>8.7170000000000005</v>
      </c>
      <c r="C146">
        <v>8.2409999999999997</v>
      </c>
      <c r="E146" s="14">
        <v>8.7170000000000005</v>
      </c>
      <c r="F146" s="14">
        <v>8.2409999999999997</v>
      </c>
      <c r="G146">
        <f t="shared" si="1"/>
        <v>-5.7759980584880584</v>
      </c>
      <c r="S146" s="4" t="s">
        <v>13</v>
      </c>
      <c r="T146" s="4">
        <v>2012</v>
      </c>
      <c r="U146" s="6">
        <v>39.871000000000002</v>
      </c>
    </row>
    <row r="147" spans="1:21" x14ac:dyDescent="0.25">
      <c r="A147" t="s">
        <v>11</v>
      </c>
      <c r="B147">
        <v>91.853999999999999</v>
      </c>
      <c r="C147">
        <v>71.299000000000007</v>
      </c>
      <c r="E147" s="14">
        <v>91.853999999999999</v>
      </c>
      <c r="F147" s="14">
        <v>71.299000000000007</v>
      </c>
      <c r="G147">
        <f t="shared" si="1"/>
        <v>-28.829296343567218</v>
      </c>
      <c r="S147" s="4" t="s">
        <v>13</v>
      </c>
      <c r="T147" s="4">
        <v>2013</v>
      </c>
      <c r="U147" s="6">
        <v>41.773000000000003</v>
      </c>
    </row>
    <row r="148" spans="1:21" x14ac:dyDescent="0.25">
      <c r="B148">
        <v>97.138000000000005</v>
      </c>
      <c r="C148">
        <v>74.933999999999997</v>
      </c>
      <c r="E148" s="14">
        <v>97.138000000000005</v>
      </c>
      <c r="F148" s="14">
        <v>74.933999999999997</v>
      </c>
      <c r="G148">
        <f t="shared" si="1"/>
        <v>-29.631408973229789</v>
      </c>
      <c r="S148" s="4" t="s">
        <v>13</v>
      </c>
      <c r="T148" s="4">
        <v>2014</v>
      </c>
      <c r="U148" s="6">
        <v>37.578000000000003</v>
      </c>
    </row>
    <row r="149" spans="1:21" x14ac:dyDescent="0.25">
      <c r="B149">
        <v>101.01300000000001</v>
      </c>
      <c r="C149">
        <v>82.216999999999999</v>
      </c>
      <c r="E149" s="14">
        <v>101.01300000000001</v>
      </c>
      <c r="F149" s="14">
        <v>82.216999999999999</v>
      </c>
      <c r="G149">
        <f t="shared" si="1"/>
        <v>-22.861452011141257</v>
      </c>
      <c r="S149" s="4" t="s">
        <v>13</v>
      </c>
      <c r="T149" s="4">
        <v>2015</v>
      </c>
      <c r="U149" s="6">
        <v>35.228000000000002</v>
      </c>
    </row>
    <row r="150" spans="1:21" x14ac:dyDescent="0.25">
      <c r="B150">
        <v>104.229</v>
      </c>
      <c r="C150">
        <v>90.891999999999996</v>
      </c>
      <c r="E150" s="14">
        <v>104.229</v>
      </c>
      <c r="F150" s="14">
        <v>90.891999999999996</v>
      </c>
      <c r="G150">
        <f t="shared" si="1"/>
        <v>-14.673458610218725</v>
      </c>
      <c r="S150" s="4" t="s">
        <v>13</v>
      </c>
      <c r="T150" s="4">
        <v>2016</v>
      </c>
      <c r="U150" s="6">
        <v>37.033000000000001</v>
      </c>
    </row>
    <row r="151" spans="1:21" x14ac:dyDescent="0.25">
      <c r="B151">
        <v>104.996</v>
      </c>
      <c r="C151">
        <v>92.317999999999998</v>
      </c>
      <c r="E151" s="14">
        <v>104.996</v>
      </c>
      <c r="F151" s="14">
        <v>92.317999999999998</v>
      </c>
      <c r="G151">
        <f t="shared" si="1"/>
        <v>-13.732966485409126</v>
      </c>
      <c r="S151" s="4" t="s">
        <v>13</v>
      </c>
      <c r="T151" s="4">
        <v>2017</v>
      </c>
      <c r="U151" s="6">
        <v>34.78</v>
      </c>
    </row>
    <row r="152" spans="1:21" x14ac:dyDescent="0.25">
      <c r="B152">
        <v>106.33799999999999</v>
      </c>
      <c r="C152">
        <v>89.447000000000003</v>
      </c>
      <c r="E152" s="14">
        <v>106.33799999999999</v>
      </c>
      <c r="F152" s="14">
        <v>89.447000000000003</v>
      </c>
      <c r="G152">
        <f t="shared" si="1"/>
        <v>-18.883808288707268</v>
      </c>
      <c r="S152" s="4" t="s">
        <v>13</v>
      </c>
      <c r="T152" s="4">
        <v>2018</v>
      </c>
      <c r="U152" s="6">
        <v>34.725000000000001</v>
      </c>
    </row>
    <row r="153" spans="1:21" x14ac:dyDescent="0.25">
      <c r="B153">
        <v>106.65600000000001</v>
      </c>
      <c r="C153">
        <v>94.638000000000005</v>
      </c>
      <c r="E153" s="14">
        <v>106.65600000000001</v>
      </c>
      <c r="F153" s="14">
        <v>94.638000000000005</v>
      </c>
      <c r="G153">
        <f t="shared" si="1"/>
        <v>-12.698915868889877</v>
      </c>
      <c r="S153" s="4" t="s">
        <v>13</v>
      </c>
      <c r="T153" s="4">
        <v>2019</v>
      </c>
      <c r="U153" s="6">
        <v>30.954999999999998</v>
      </c>
    </row>
    <row r="154" spans="1:21" x14ac:dyDescent="0.25">
      <c r="B154">
        <v>106.711</v>
      </c>
      <c r="C154">
        <v>93.337999999999994</v>
      </c>
      <c r="E154" s="14">
        <v>106.711</v>
      </c>
      <c r="F154" s="14">
        <v>93.337999999999994</v>
      </c>
      <c r="G154">
        <f t="shared" si="1"/>
        <v>-14.327497910818751</v>
      </c>
      <c r="S154" s="4" t="s">
        <v>13</v>
      </c>
      <c r="T154" s="4">
        <v>2020</v>
      </c>
      <c r="U154" s="6">
        <v>28.282</v>
      </c>
    </row>
    <row r="155" spans="1:21" x14ac:dyDescent="0.25">
      <c r="B155">
        <v>107.748</v>
      </c>
      <c r="C155">
        <v>92.981999999999999</v>
      </c>
      <c r="E155" s="14">
        <v>107.748</v>
      </c>
      <c r="F155" s="14">
        <v>92.981999999999999</v>
      </c>
      <c r="G155">
        <f t="shared" si="1"/>
        <v>-15.880492998644904</v>
      </c>
      <c r="S155" s="4" t="s">
        <v>13</v>
      </c>
      <c r="T155" s="4">
        <v>2021</v>
      </c>
      <c r="U155" s="6">
        <v>29.577000000000002</v>
      </c>
    </row>
    <row r="156" spans="1:21" x14ac:dyDescent="0.25">
      <c r="B156">
        <v>111.28100000000001</v>
      </c>
      <c r="C156">
        <v>96.295000000000002</v>
      </c>
      <c r="E156" s="14">
        <v>111.28100000000001</v>
      </c>
      <c r="F156" s="14">
        <v>96.295000000000002</v>
      </c>
      <c r="G156">
        <f t="shared" si="1"/>
        <v>-15.562594111843817</v>
      </c>
      <c r="S156" s="4" t="s">
        <v>15</v>
      </c>
      <c r="T156" s="4">
        <v>2000</v>
      </c>
      <c r="U156" s="6">
        <v>15.5</v>
      </c>
    </row>
    <row r="157" spans="1:21" x14ac:dyDescent="0.25">
      <c r="B157">
        <v>115.01300000000001</v>
      </c>
      <c r="C157">
        <v>112.925</v>
      </c>
      <c r="E157" s="14">
        <v>115.01300000000001</v>
      </c>
      <c r="F157" s="14">
        <v>112.925</v>
      </c>
      <c r="G157">
        <f t="shared" si="1"/>
        <v>-1.8490148328536709</v>
      </c>
      <c r="S157" s="4" t="s">
        <v>15</v>
      </c>
      <c r="T157" s="4">
        <v>2001</v>
      </c>
      <c r="U157" s="6">
        <v>15.9</v>
      </c>
    </row>
    <row r="158" spans="1:21" x14ac:dyDescent="0.25">
      <c r="B158">
        <v>115.18600000000001</v>
      </c>
      <c r="C158">
        <v>113.72</v>
      </c>
      <c r="E158" s="14">
        <v>115.18600000000001</v>
      </c>
      <c r="F158" s="14">
        <v>113.72</v>
      </c>
      <c r="G158">
        <f t="shared" si="1"/>
        <v>-1.2891311994372214</v>
      </c>
      <c r="S158" s="4" t="s">
        <v>15</v>
      </c>
      <c r="T158" s="4">
        <v>2002</v>
      </c>
      <c r="U158" s="6">
        <v>15.382999999999999</v>
      </c>
    </row>
    <row r="159" spans="1:21" x14ac:dyDescent="0.25">
      <c r="B159">
        <v>117.482</v>
      </c>
      <c r="C159">
        <v>115.98</v>
      </c>
      <c r="E159" s="14">
        <v>117.482</v>
      </c>
      <c r="F159" s="14">
        <v>115.98</v>
      </c>
      <c r="G159">
        <f t="shared" si="1"/>
        <v>-1.2950508708397959</v>
      </c>
      <c r="S159" s="4" t="s">
        <v>15</v>
      </c>
      <c r="T159" s="4">
        <v>2003</v>
      </c>
      <c r="U159" s="6">
        <v>17.279</v>
      </c>
    </row>
    <row r="160" spans="1:21" x14ac:dyDescent="0.25">
      <c r="B160">
        <v>122.91200000000001</v>
      </c>
      <c r="C160">
        <v>120.78700000000001</v>
      </c>
      <c r="E160" s="14">
        <v>122.91200000000001</v>
      </c>
      <c r="F160" s="14">
        <v>120.78700000000001</v>
      </c>
      <c r="G160">
        <f t="shared" si="1"/>
        <v>-1.7592952884002415</v>
      </c>
      <c r="S160" s="4" t="s">
        <v>15</v>
      </c>
      <c r="T160" s="4">
        <v>2004</v>
      </c>
      <c r="U160" s="6">
        <v>17.341999999999999</v>
      </c>
    </row>
    <row r="161" spans="1:21" x14ac:dyDescent="0.25">
      <c r="B161">
        <v>123.947</v>
      </c>
      <c r="C161">
        <v>120.35599999999999</v>
      </c>
      <c r="E161" s="14">
        <v>123.947</v>
      </c>
      <c r="F161" s="14">
        <v>120.35599999999999</v>
      </c>
      <c r="G161">
        <f t="shared" si="1"/>
        <v>-2.9836485094220548</v>
      </c>
      <c r="S161" s="4" t="s">
        <v>15</v>
      </c>
      <c r="T161" s="4">
        <v>2005</v>
      </c>
      <c r="U161" s="6">
        <v>17.11</v>
      </c>
    </row>
    <row r="162" spans="1:21" x14ac:dyDescent="0.25">
      <c r="B162">
        <v>125.68899999999999</v>
      </c>
      <c r="C162">
        <v>122.64700000000001</v>
      </c>
      <c r="E162" s="14">
        <v>125.68899999999999</v>
      </c>
      <c r="F162" s="14">
        <v>122.64700000000001</v>
      </c>
      <c r="G162">
        <f t="shared" si="1"/>
        <v>-2.480288959371193</v>
      </c>
      <c r="S162" s="4" t="s">
        <v>15</v>
      </c>
      <c r="T162" s="4">
        <v>2006</v>
      </c>
      <c r="U162" s="6">
        <v>16.454000000000001</v>
      </c>
    </row>
    <row r="163" spans="1:21" x14ac:dyDescent="0.25">
      <c r="B163">
        <v>126.566</v>
      </c>
      <c r="C163">
        <v>123.818</v>
      </c>
      <c r="E163" s="14">
        <v>126.566</v>
      </c>
      <c r="F163" s="14">
        <v>123.818</v>
      </c>
      <c r="G163">
        <f t="shared" si="1"/>
        <v>-2.2193865189229389</v>
      </c>
      <c r="S163" s="4" t="s">
        <v>15</v>
      </c>
      <c r="T163" s="4">
        <v>2007</v>
      </c>
      <c r="U163" s="6">
        <v>19.966000000000001</v>
      </c>
    </row>
    <row r="164" spans="1:21" x14ac:dyDescent="0.25">
      <c r="B164">
        <v>127.03</v>
      </c>
      <c r="C164">
        <v>123.036</v>
      </c>
      <c r="E164" s="14">
        <v>127.03</v>
      </c>
      <c r="F164" s="14">
        <v>123.036</v>
      </c>
      <c r="G164">
        <f t="shared" si="1"/>
        <v>-3.2462043629506812</v>
      </c>
      <c r="S164" s="4" t="s">
        <v>15</v>
      </c>
      <c r="T164" s="4">
        <v>2008</v>
      </c>
      <c r="U164" s="6">
        <v>17.89</v>
      </c>
    </row>
    <row r="165" spans="1:21" x14ac:dyDescent="0.25">
      <c r="B165">
        <v>127.15600000000001</v>
      </c>
      <c r="C165">
        <v>123.27200000000001</v>
      </c>
      <c r="E165" s="14">
        <v>127.15600000000001</v>
      </c>
      <c r="F165" s="14">
        <v>123.27200000000001</v>
      </c>
      <c r="G165">
        <f t="shared" si="1"/>
        <v>-3.1507560516581221</v>
      </c>
      <c r="S165" s="4" t="s">
        <v>15</v>
      </c>
      <c r="T165" s="4">
        <v>2009</v>
      </c>
      <c r="U165" s="6">
        <v>14.441000000000001</v>
      </c>
    </row>
    <row r="166" spans="1:21" x14ac:dyDescent="0.25">
      <c r="B166">
        <v>127.479</v>
      </c>
      <c r="C166">
        <v>124.218</v>
      </c>
      <c r="E166" s="14">
        <v>127.479</v>
      </c>
      <c r="F166" s="14">
        <v>124.218</v>
      </c>
      <c r="G166">
        <f t="shared" si="1"/>
        <v>-2.625223397575227</v>
      </c>
      <c r="S166" s="4" t="s">
        <v>15</v>
      </c>
      <c r="T166" s="4">
        <v>2010</v>
      </c>
      <c r="U166" s="6">
        <v>19.003</v>
      </c>
    </row>
    <row r="167" spans="1:21" x14ac:dyDescent="0.25">
      <c r="B167">
        <v>128.24799999999999</v>
      </c>
      <c r="C167">
        <v>124.767</v>
      </c>
      <c r="E167" s="14">
        <v>128.24799999999999</v>
      </c>
      <c r="F167" s="14">
        <v>124.767</v>
      </c>
      <c r="G167">
        <f t="shared" ref="G167:G230" si="2">((F167-E167)/F167)*100</f>
        <v>-2.790000561045785</v>
      </c>
      <c r="S167" s="4" t="s">
        <v>15</v>
      </c>
      <c r="T167" s="4">
        <v>2011</v>
      </c>
      <c r="U167" s="6">
        <v>18.984000000000002</v>
      </c>
    </row>
    <row r="168" spans="1:21" x14ac:dyDescent="0.25">
      <c r="B168">
        <v>128.37</v>
      </c>
      <c r="C168">
        <v>126.245</v>
      </c>
      <c r="E168" s="14">
        <v>128.37</v>
      </c>
      <c r="F168" s="14">
        <v>126.245</v>
      </c>
      <c r="G168">
        <f t="shared" si="2"/>
        <v>-1.6832349796031525</v>
      </c>
      <c r="S168" s="4" t="s">
        <v>15</v>
      </c>
      <c r="T168" s="4">
        <v>2012</v>
      </c>
      <c r="U168" s="6">
        <v>17.795000000000002</v>
      </c>
    </row>
    <row r="169" spans="1:21" x14ac:dyDescent="0.25">
      <c r="A169" t="s">
        <v>13</v>
      </c>
      <c r="B169">
        <v>28.282</v>
      </c>
      <c r="C169">
        <v>29.050999999999998</v>
      </c>
      <c r="E169" s="14">
        <v>28.282</v>
      </c>
      <c r="F169" s="14">
        <v>29.050999999999998</v>
      </c>
      <c r="G169">
        <f t="shared" si="2"/>
        <v>2.6470689477126377</v>
      </c>
      <c r="S169" s="4" t="s">
        <v>15</v>
      </c>
      <c r="T169" s="4">
        <v>2013</v>
      </c>
      <c r="U169" s="6">
        <v>19.698</v>
      </c>
    </row>
    <row r="170" spans="1:21" x14ac:dyDescent="0.25">
      <c r="B170">
        <v>29.577000000000002</v>
      </c>
      <c r="C170">
        <v>30.42</v>
      </c>
      <c r="E170" s="14">
        <v>29.577000000000002</v>
      </c>
      <c r="F170" s="14">
        <v>30.42</v>
      </c>
      <c r="G170">
        <f t="shared" si="2"/>
        <v>2.7712031558185402</v>
      </c>
      <c r="S170" s="4" t="s">
        <v>15</v>
      </c>
      <c r="T170" s="4">
        <v>2014</v>
      </c>
      <c r="U170" s="6">
        <v>18.86</v>
      </c>
    </row>
    <row r="171" spans="1:21" x14ac:dyDescent="0.25">
      <c r="B171">
        <v>30.954999999999998</v>
      </c>
      <c r="C171">
        <v>31.762</v>
      </c>
      <c r="E171" s="14">
        <v>30.954999999999998</v>
      </c>
      <c r="F171" s="14">
        <v>31.762</v>
      </c>
      <c r="G171">
        <f t="shared" si="2"/>
        <v>2.5407719916881875</v>
      </c>
      <c r="S171" s="4" t="s">
        <v>15</v>
      </c>
      <c r="T171" s="4">
        <v>2015</v>
      </c>
      <c r="U171" s="6">
        <v>15.847</v>
      </c>
    </row>
    <row r="172" spans="1:21" x14ac:dyDescent="0.25">
      <c r="B172">
        <v>34.725000000000001</v>
      </c>
      <c r="C172">
        <v>35.530999999999999</v>
      </c>
      <c r="E172" s="14">
        <v>34.725000000000001</v>
      </c>
      <c r="F172" s="14">
        <v>35.530999999999999</v>
      </c>
      <c r="G172">
        <f t="shared" si="2"/>
        <v>2.2684416425093508</v>
      </c>
      <c r="S172" s="4" t="s">
        <v>15</v>
      </c>
      <c r="T172" s="4">
        <v>2016</v>
      </c>
      <c r="U172" s="6">
        <v>17.559000000000001</v>
      </c>
    </row>
    <row r="173" spans="1:21" x14ac:dyDescent="0.25">
      <c r="B173">
        <v>34.78</v>
      </c>
      <c r="C173">
        <v>35.659999999999997</v>
      </c>
      <c r="E173" s="14">
        <v>34.78</v>
      </c>
      <c r="F173" s="14">
        <v>35.659999999999997</v>
      </c>
      <c r="G173">
        <f t="shared" si="2"/>
        <v>2.467750981491855</v>
      </c>
      <c r="S173" s="4" t="s">
        <v>15</v>
      </c>
      <c r="T173" s="4">
        <v>2017</v>
      </c>
      <c r="U173" s="6">
        <v>18.762</v>
      </c>
    </row>
    <row r="174" spans="1:21" x14ac:dyDescent="0.25">
      <c r="B174">
        <v>35.228000000000002</v>
      </c>
      <c r="C174">
        <v>36.216999999999999</v>
      </c>
      <c r="E174" s="14">
        <v>35.228000000000002</v>
      </c>
      <c r="F174" s="14">
        <v>36.216999999999999</v>
      </c>
      <c r="G174">
        <f t="shared" si="2"/>
        <v>2.7307617969461777</v>
      </c>
      <c r="S174" s="4" t="s">
        <v>15</v>
      </c>
      <c r="T174" s="4">
        <v>2018</v>
      </c>
      <c r="U174" s="6">
        <v>17.934999999999999</v>
      </c>
    </row>
    <row r="175" spans="1:21" x14ac:dyDescent="0.25">
      <c r="B175">
        <v>37.033000000000001</v>
      </c>
      <c r="C175">
        <v>38.241999999999997</v>
      </c>
      <c r="E175" s="14">
        <v>37.033000000000001</v>
      </c>
      <c r="F175" s="14">
        <v>38.241999999999997</v>
      </c>
      <c r="G175">
        <f t="shared" si="2"/>
        <v>3.1614455310914598</v>
      </c>
      <c r="S175" s="4" t="s">
        <v>15</v>
      </c>
      <c r="T175" s="4">
        <v>2019</v>
      </c>
      <c r="U175" s="6">
        <v>12.38</v>
      </c>
    </row>
    <row r="176" spans="1:21" x14ac:dyDescent="0.25">
      <c r="B176">
        <v>37.578000000000003</v>
      </c>
      <c r="C176">
        <v>38.237000000000002</v>
      </c>
      <c r="E176" s="14">
        <v>37.578000000000003</v>
      </c>
      <c r="F176" s="14">
        <v>38.237000000000002</v>
      </c>
      <c r="G176">
        <f t="shared" si="2"/>
        <v>1.7234615686377039</v>
      </c>
      <c r="S176" s="4" t="s">
        <v>15</v>
      </c>
      <c r="T176" s="4">
        <v>2020</v>
      </c>
      <c r="U176" s="6">
        <v>9.343</v>
      </c>
    </row>
    <row r="177" spans="1:21" x14ac:dyDescent="0.25">
      <c r="B177">
        <v>39.871000000000002</v>
      </c>
      <c r="C177">
        <v>41.445999999999998</v>
      </c>
      <c r="E177" s="14">
        <v>39.871000000000002</v>
      </c>
      <c r="F177" s="14">
        <v>41.445999999999998</v>
      </c>
      <c r="G177">
        <f t="shared" si="2"/>
        <v>3.8001254644597684</v>
      </c>
      <c r="S177" s="4" t="s">
        <v>15</v>
      </c>
      <c r="T177" s="4">
        <v>2021</v>
      </c>
      <c r="U177" s="6">
        <v>10.449</v>
      </c>
    </row>
    <row r="178" spans="1:21" x14ac:dyDescent="0.25">
      <c r="B178">
        <v>41.773000000000003</v>
      </c>
      <c r="C178">
        <v>45.363999999999997</v>
      </c>
      <c r="E178" s="14">
        <v>41.773000000000003</v>
      </c>
      <c r="F178" s="14">
        <v>45.363999999999997</v>
      </c>
      <c r="G178">
        <f t="shared" si="2"/>
        <v>7.9159686094700517</v>
      </c>
      <c r="S178" s="4" t="s">
        <v>17</v>
      </c>
      <c r="T178" s="4">
        <v>2000</v>
      </c>
      <c r="U178" s="6">
        <v>57.01</v>
      </c>
    </row>
    <row r="179" spans="1:21" x14ac:dyDescent="0.25">
      <c r="B179">
        <v>44.247999999999998</v>
      </c>
      <c r="C179">
        <v>45.164000000000001</v>
      </c>
      <c r="E179" s="14">
        <v>44.247999999999998</v>
      </c>
      <c r="F179" s="14">
        <v>45.164000000000001</v>
      </c>
      <c r="G179">
        <f t="shared" si="2"/>
        <v>2.0281640244442563</v>
      </c>
      <c r="S179" s="4" t="s">
        <v>17</v>
      </c>
      <c r="T179" s="4">
        <v>2001</v>
      </c>
      <c r="U179" s="6">
        <v>62.514000000000003</v>
      </c>
    </row>
    <row r="180" spans="1:21" x14ac:dyDescent="0.25">
      <c r="B180">
        <v>48.850999999999999</v>
      </c>
      <c r="C180">
        <v>49.436999999999998</v>
      </c>
      <c r="E180" s="14">
        <v>48.850999999999999</v>
      </c>
      <c r="F180" s="14">
        <v>49.436999999999998</v>
      </c>
      <c r="G180">
        <f t="shared" si="2"/>
        <v>1.1853470073022201</v>
      </c>
      <c r="S180" s="4" t="s">
        <v>17</v>
      </c>
      <c r="T180" s="4">
        <v>2002</v>
      </c>
      <c r="U180" s="6">
        <v>65.040999999999997</v>
      </c>
    </row>
    <row r="181" spans="1:21" x14ac:dyDescent="0.25">
      <c r="B181">
        <v>49.204000000000001</v>
      </c>
      <c r="C181">
        <v>55.872</v>
      </c>
      <c r="E181" s="14">
        <v>49.204000000000001</v>
      </c>
      <c r="F181" s="14">
        <v>55.872</v>
      </c>
      <c r="G181">
        <f t="shared" si="2"/>
        <v>11.934421534936998</v>
      </c>
      <c r="S181" s="4" t="s">
        <v>17</v>
      </c>
      <c r="T181" s="4">
        <v>2003</v>
      </c>
      <c r="U181" s="6">
        <v>72.653999999999996</v>
      </c>
    </row>
    <row r="182" spans="1:21" x14ac:dyDescent="0.25">
      <c r="B182">
        <v>51.256</v>
      </c>
      <c r="C182">
        <v>52.136000000000003</v>
      </c>
      <c r="E182" s="14">
        <v>51.256</v>
      </c>
      <c r="F182" s="14">
        <v>52.136000000000003</v>
      </c>
      <c r="G182">
        <f t="shared" si="2"/>
        <v>1.6878932023937441</v>
      </c>
      <c r="S182" s="4" t="s">
        <v>17</v>
      </c>
      <c r="T182" s="4">
        <v>2004</v>
      </c>
      <c r="U182" s="6">
        <v>68.938999999999993</v>
      </c>
    </row>
    <row r="183" spans="1:21" x14ac:dyDescent="0.25">
      <c r="B183">
        <v>51.534999999999997</v>
      </c>
      <c r="C183">
        <v>52.744</v>
      </c>
      <c r="E183" s="14">
        <v>51.534999999999997</v>
      </c>
      <c r="F183" s="14">
        <v>52.744</v>
      </c>
      <c r="G183">
        <f t="shared" si="2"/>
        <v>2.2922038525709145</v>
      </c>
      <c r="S183" s="4" t="s">
        <v>17</v>
      </c>
      <c r="T183" s="4">
        <v>2005</v>
      </c>
      <c r="U183" s="6">
        <v>57.046999999999997</v>
      </c>
    </row>
    <row r="184" spans="1:21" x14ac:dyDescent="0.25">
      <c r="B184">
        <v>54.305999999999997</v>
      </c>
      <c r="C184">
        <v>53.353000000000002</v>
      </c>
      <c r="E184" s="14">
        <v>54.305999999999997</v>
      </c>
      <c r="F184" s="14">
        <v>53.353000000000002</v>
      </c>
      <c r="G184">
        <f t="shared" si="2"/>
        <v>-1.7862163327272991</v>
      </c>
      <c r="S184" s="4" t="s">
        <v>17</v>
      </c>
      <c r="T184" s="4">
        <v>2006</v>
      </c>
      <c r="U184" s="6">
        <v>68.370999999999995</v>
      </c>
    </row>
    <row r="185" spans="1:21" x14ac:dyDescent="0.25">
      <c r="B185">
        <v>54.709000000000003</v>
      </c>
      <c r="C185">
        <v>56.578000000000003</v>
      </c>
      <c r="E185" s="14">
        <v>54.709000000000003</v>
      </c>
      <c r="F185" s="14">
        <v>56.578000000000003</v>
      </c>
      <c r="G185">
        <f t="shared" si="2"/>
        <v>3.3034041500229767</v>
      </c>
      <c r="S185" s="4" t="s">
        <v>17</v>
      </c>
      <c r="T185" s="4">
        <v>2007</v>
      </c>
      <c r="U185" s="6">
        <v>66.760000000000005</v>
      </c>
    </row>
    <row r="186" spans="1:21" x14ac:dyDescent="0.25">
      <c r="B186">
        <v>55.1</v>
      </c>
      <c r="C186">
        <v>57.847999999999999</v>
      </c>
      <c r="E186" s="14">
        <v>55.1</v>
      </c>
      <c r="F186" s="14">
        <v>57.847999999999999</v>
      </c>
      <c r="G186">
        <f t="shared" si="2"/>
        <v>4.7503803070114747</v>
      </c>
      <c r="S186" s="4" t="s">
        <v>17</v>
      </c>
      <c r="T186" s="4">
        <v>2008</v>
      </c>
      <c r="U186" s="6">
        <v>58.621000000000002</v>
      </c>
    </row>
    <row r="187" spans="1:21" x14ac:dyDescent="0.25">
      <c r="B187">
        <v>55.554000000000002</v>
      </c>
      <c r="C187">
        <v>52.402999999999999</v>
      </c>
      <c r="E187" s="14">
        <v>55.554000000000002</v>
      </c>
      <c r="F187" s="14">
        <v>52.402999999999999</v>
      </c>
      <c r="G187">
        <f t="shared" si="2"/>
        <v>-6.0130145220693532</v>
      </c>
      <c r="S187" s="4" t="s">
        <v>17</v>
      </c>
      <c r="T187" s="4">
        <v>2009</v>
      </c>
      <c r="U187" s="6">
        <v>55.905000000000001</v>
      </c>
    </row>
    <row r="188" spans="1:21" x14ac:dyDescent="0.25">
      <c r="B188">
        <v>55.896000000000001</v>
      </c>
      <c r="C188">
        <v>53.037999999999997</v>
      </c>
      <c r="E188" s="14">
        <v>55.896000000000001</v>
      </c>
      <c r="F188" s="14">
        <v>53.037999999999997</v>
      </c>
      <c r="G188">
        <f t="shared" si="2"/>
        <v>-5.388589313322532</v>
      </c>
      <c r="S188" s="4" t="s">
        <v>17</v>
      </c>
      <c r="T188" s="4">
        <v>2010</v>
      </c>
      <c r="U188" s="6">
        <v>64.081000000000003</v>
      </c>
    </row>
    <row r="189" spans="1:21" x14ac:dyDescent="0.25">
      <c r="B189">
        <v>59.488</v>
      </c>
      <c r="C189">
        <v>58.680999999999997</v>
      </c>
      <c r="E189" s="14">
        <v>59.488</v>
      </c>
      <c r="F189" s="14">
        <v>58.680999999999997</v>
      </c>
      <c r="G189">
        <f t="shared" si="2"/>
        <v>-1.3752321875905356</v>
      </c>
      <c r="S189" s="4" t="s">
        <v>17</v>
      </c>
      <c r="T189" s="4">
        <v>2011</v>
      </c>
      <c r="U189" s="6">
        <v>56.637</v>
      </c>
    </row>
    <row r="190" spans="1:21" x14ac:dyDescent="0.25">
      <c r="B190">
        <v>60.645000000000003</v>
      </c>
      <c r="C190">
        <v>57.823999999999998</v>
      </c>
      <c r="E190" s="14">
        <v>60.645000000000003</v>
      </c>
      <c r="F190" s="14">
        <v>57.823999999999998</v>
      </c>
      <c r="G190">
        <f t="shared" si="2"/>
        <v>-4.8785971223021676</v>
      </c>
      <c r="S190" s="4" t="s">
        <v>17</v>
      </c>
      <c r="T190" s="4">
        <v>2012</v>
      </c>
      <c r="U190" s="6">
        <v>51.146000000000001</v>
      </c>
    </row>
    <row r="191" spans="1:21" x14ac:dyDescent="0.25">
      <c r="A191" t="s">
        <v>15</v>
      </c>
      <c r="B191">
        <v>9.343</v>
      </c>
      <c r="C191">
        <v>8.61</v>
      </c>
      <c r="E191" s="14">
        <v>9.343</v>
      </c>
      <c r="F191" s="14">
        <v>8.61</v>
      </c>
      <c r="G191">
        <f t="shared" si="2"/>
        <v>-8.5133565621370568</v>
      </c>
      <c r="S191" s="4" t="s">
        <v>17</v>
      </c>
      <c r="T191" s="4">
        <v>2013</v>
      </c>
      <c r="U191" s="6">
        <v>51.704000000000001</v>
      </c>
    </row>
    <row r="192" spans="1:21" x14ac:dyDescent="0.25">
      <c r="B192">
        <v>10.449</v>
      </c>
      <c r="C192">
        <v>10.009</v>
      </c>
      <c r="E192" s="14">
        <v>10.449</v>
      </c>
      <c r="F192" s="14">
        <v>10.009</v>
      </c>
      <c r="G192">
        <f t="shared" si="2"/>
        <v>-4.3960435607952792</v>
      </c>
      <c r="S192" s="4" t="s">
        <v>17</v>
      </c>
      <c r="T192" s="4">
        <v>2014</v>
      </c>
      <c r="U192" s="6">
        <v>47.595999999999997</v>
      </c>
    </row>
    <row r="193" spans="2:21" x14ac:dyDescent="0.25">
      <c r="B193">
        <v>12.38</v>
      </c>
      <c r="C193">
        <v>11.353999999999999</v>
      </c>
      <c r="E193" s="14">
        <v>12.38</v>
      </c>
      <c r="F193" s="14">
        <v>11.353999999999999</v>
      </c>
      <c r="G193">
        <f t="shared" si="2"/>
        <v>-9.0364629205566462</v>
      </c>
      <c r="S193" s="4" t="s">
        <v>17</v>
      </c>
      <c r="T193" s="4">
        <v>2015</v>
      </c>
      <c r="U193" s="6">
        <v>44.098999999999997</v>
      </c>
    </row>
    <row r="194" spans="2:21" x14ac:dyDescent="0.25">
      <c r="B194">
        <v>14.441000000000001</v>
      </c>
      <c r="C194">
        <v>11.766</v>
      </c>
      <c r="E194" s="14">
        <v>14.441000000000001</v>
      </c>
      <c r="F194" s="14">
        <v>11.766</v>
      </c>
      <c r="G194">
        <f t="shared" si="2"/>
        <v>-22.734999150093497</v>
      </c>
      <c r="S194" s="4" t="s">
        <v>17</v>
      </c>
      <c r="T194" s="4">
        <v>2016</v>
      </c>
      <c r="U194" s="6">
        <v>47.182000000000002</v>
      </c>
    </row>
    <row r="195" spans="2:21" x14ac:dyDescent="0.25">
      <c r="B195">
        <v>15.382999999999999</v>
      </c>
      <c r="C195">
        <v>10.693</v>
      </c>
      <c r="E195" s="14">
        <v>15.382999999999999</v>
      </c>
      <c r="F195" s="14">
        <v>10.693</v>
      </c>
      <c r="G195">
        <f t="shared" si="2"/>
        <v>-43.860469466005796</v>
      </c>
      <c r="S195" s="4" t="s">
        <v>17</v>
      </c>
      <c r="T195" s="4">
        <v>2017</v>
      </c>
      <c r="U195" s="6">
        <v>44.578000000000003</v>
      </c>
    </row>
    <row r="196" spans="2:21" x14ac:dyDescent="0.25">
      <c r="B196">
        <v>15.5</v>
      </c>
      <c r="C196">
        <v>7.5860000000000003</v>
      </c>
      <c r="E196" s="14">
        <v>15.5</v>
      </c>
      <c r="F196" s="14">
        <v>7.5860000000000003</v>
      </c>
      <c r="G196">
        <f t="shared" si="2"/>
        <v>-104.32375428420775</v>
      </c>
      <c r="S196" s="4" t="s">
        <v>17</v>
      </c>
      <c r="T196" s="4">
        <v>2018</v>
      </c>
      <c r="U196" s="6">
        <v>45.795999999999999</v>
      </c>
    </row>
    <row r="197" spans="2:21" x14ac:dyDescent="0.25">
      <c r="B197">
        <v>15.847</v>
      </c>
      <c r="C197">
        <v>14.271000000000001</v>
      </c>
      <c r="E197" s="14">
        <v>15.847</v>
      </c>
      <c r="F197" s="14">
        <v>14.271000000000001</v>
      </c>
      <c r="G197">
        <f t="shared" si="2"/>
        <v>-11.043374675916183</v>
      </c>
      <c r="S197" s="4" t="s">
        <v>17</v>
      </c>
      <c r="T197" s="4">
        <v>2019</v>
      </c>
      <c r="U197" s="6">
        <v>42.381999999999998</v>
      </c>
    </row>
    <row r="198" spans="2:21" x14ac:dyDescent="0.25">
      <c r="B198">
        <v>15.9</v>
      </c>
      <c r="C198">
        <v>5.7510000000000003</v>
      </c>
      <c r="E198" s="14">
        <v>15.9</v>
      </c>
      <c r="F198" s="14">
        <v>5.7510000000000003</v>
      </c>
      <c r="G198">
        <f t="shared" si="2"/>
        <v>-176.47365675534689</v>
      </c>
      <c r="S198" s="4" t="s">
        <v>17</v>
      </c>
      <c r="T198" s="4">
        <v>2020</v>
      </c>
      <c r="U198" s="6">
        <v>37.595999999999997</v>
      </c>
    </row>
    <row r="199" spans="2:21" x14ac:dyDescent="0.25">
      <c r="B199">
        <v>16.454000000000001</v>
      </c>
      <c r="C199">
        <v>12.276999999999999</v>
      </c>
      <c r="E199" s="14">
        <v>16.454000000000001</v>
      </c>
      <c r="F199" s="14">
        <v>12.276999999999999</v>
      </c>
      <c r="G199">
        <f t="shared" si="2"/>
        <v>-34.02296978089111</v>
      </c>
      <c r="S199" s="4" t="s">
        <v>17</v>
      </c>
      <c r="T199" s="4">
        <v>2021</v>
      </c>
      <c r="U199" s="6">
        <v>37.601999999999997</v>
      </c>
    </row>
    <row r="200" spans="2:21" x14ac:dyDescent="0.25">
      <c r="B200">
        <v>17.11</v>
      </c>
      <c r="C200">
        <v>12.493</v>
      </c>
      <c r="E200" s="14">
        <v>17.11</v>
      </c>
      <c r="F200" s="14">
        <v>12.493</v>
      </c>
      <c r="G200">
        <f t="shared" si="2"/>
        <v>-36.956695749619776</v>
      </c>
      <c r="S200" s="4" t="s">
        <v>19</v>
      </c>
      <c r="T200" s="4">
        <v>2000</v>
      </c>
      <c r="U200" s="6">
        <v>406.82900000000001</v>
      </c>
    </row>
    <row r="201" spans="2:21" x14ac:dyDescent="0.25">
      <c r="B201">
        <v>17.279</v>
      </c>
      <c r="C201">
        <v>8.9979999999999993</v>
      </c>
      <c r="E201" s="14">
        <v>17.279</v>
      </c>
      <c r="F201" s="14">
        <v>8.9979999999999993</v>
      </c>
      <c r="G201">
        <f t="shared" si="2"/>
        <v>-92.031562569459894</v>
      </c>
      <c r="S201" s="4" t="s">
        <v>19</v>
      </c>
      <c r="T201" s="4">
        <v>2001</v>
      </c>
      <c r="U201" s="6">
        <v>411.61399999999998</v>
      </c>
    </row>
    <row r="202" spans="2:21" x14ac:dyDescent="0.25">
      <c r="B202">
        <v>17.341999999999999</v>
      </c>
      <c r="C202">
        <v>15.474</v>
      </c>
      <c r="E202" s="14">
        <v>17.341999999999999</v>
      </c>
      <c r="F202" s="14">
        <v>15.474</v>
      </c>
      <c r="G202">
        <f t="shared" si="2"/>
        <v>-12.071862478997017</v>
      </c>
      <c r="S202" s="4" t="s">
        <v>19</v>
      </c>
      <c r="T202" s="4">
        <v>2002</v>
      </c>
      <c r="U202" s="6">
        <v>407.79</v>
      </c>
    </row>
    <row r="203" spans="2:21" x14ac:dyDescent="0.25">
      <c r="B203">
        <v>17.559000000000001</v>
      </c>
      <c r="C203">
        <v>15.433999999999999</v>
      </c>
      <c r="E203" s="14">
        <v>17.559000000000001</v>
      </c>
      <c r="F203" s="14">
        <v>15.433999999999999</v>
      </c>
      <c r="G203">
        <f t="shared" si="2"/>
        <v>-13.768303744978629</v>
      </c>
      <c r="S203" s="4" t="s">
        <v>19</v>
      </c>
      <c r="T203" s="4">
        <v>2003</v>
      </c>
      <c r="U203" s="6">
        <v>412.53500000000003</v>
      </c>
    </row>
    <row r="204" spans="2:21" x14ac:dyDescent="0.25">
      <c r="B204">
        <v>17.795000000000002</v>
      </c>
      <c r="C204">
        <v>14.606999999999999</v>
      </c>
      <c r="E204" s="14">
        <v>17.795000000000002</v>
      </c>
      <c r="F204" s="14">
        <v>14.606999999999999</v>
      </c>
      <c r="G204">
        <f t="shared" si="2"/>
        <v>-21.825152324228128</v>
      </c>
      <c r="S204" s="4" t="s">
        <v>19</v>
      </c>
      <c r="T204" s="4">
        <v>2004</v>
      </c>
      <c r="U204" s="6">
        <v>413.78</v>
      </c>
    </row>
    <row r="205" spans="2:21" x14ac:dyDescent="0.25">
      <c r="B205">
        <v>17.89</v>
      </c>
      <c r="C205">
        <v>13.823</v>
      </c>
      <c r="E205" s="14">
        <v>17.89</v>
      </c>
      <c r="F205" s="14">
        <v>13.823</v>
      </c>
      <c r="G205">
        <f t="shared" si="2"/>
        <v>-29.421977862981986</v>
      </c>
      <c r="S205" s="4" t="s">
        <v>19</v>
      </c>
      <c r="T205" s="4">
        <v>2005</v>
      </c>
      <c r="U205" s="6">
        <v>416.166</v>
      </c>
    </row>
    <row r="206" spans="2:21" x14ac:dyDescent="0.25">
      <c r="B206">
        <v>17.934999999999999</v>
      </c>
      <c r="C206">
        <v>16.652999999999999</v>
      </c>
      <c r="E206" s="14">
        <v>17.934999999999999</v>
      </c>
      <c r="F206" s="14">
        <v>16.652999999999999</v>
      </c>
      <c r="G206">
        <f t="shared" si="2"/>
        <v>-7.6983126163454045</v>
      </c>
      <c r="S206" s="4" t="s">
        <v>19</v>
      </c>
      <c r="T206" s="4">
        <v>2006</v>
      </c>
      <c r="U206" s="6">
        <v>406.46199999999999</v>
      </c>
    </row>
    <row r="207" spans="2:21" x14ac:dyDescent="0.25">
      <c r="B207">
        <v>18.762</v>
      </c>
      <c r="C207">
        <v>17.114000000000001</v>
      </c>
      <c r="E207" s="14">
        <v>18.762</v>
      </c>
      <c r="F207" s="14">
        <v>17.114000000000001</v>
      </c>
      <c r="G207">
        <f t="shared" si="2"/>
        <v>-9.6295430641579962</v>
      </c>
      <c r="S207" s="4" t="s">
        <v>19</v>
      </c>
      <c r="T207" s="4">
        <v>2007</v>
      </c>
      <c r="U207" s="6">
        <v>396.661</v>
      </c>
    </row>
    <row r="208" spans="2:21" x14ac:dyDescent="0.25">
      <c r="B208">
        <v>18.86</v>
      </c>
      <c r="C208">
        <v>17.065000000000001</v>
      </c>
      <c r="E208" s="14">
        <v>18.86</v>
      </c>
      <c r="F208" s="14">
        <v>17.065000000000001</v>
      </c>
      <c r="G208">
        <f t="shared" si="2"/>
        <v>-10.518605332551996</v>
      </c>
      <c r="S208" s="4" t="s">
        <v>19</v>
      </c>
      <c r="T208" s="4">
        <v>2008</v>
      </c>
      <c r="U208" s="6">
        <v>390.77800000000002</v>
      </c>
    </row>
    <row r="209" spans="1:21" x14ac:dyDescent="0.25">
      <c r="B209">
        <v>18.984000000000002</v>
      </c>
      <c r="C209">
        <v>15.173999999999999</v>
      </c>
      <c r="E209" s="14">
        <v>18.984000000000002</v>
      </c>
      <c r="F209" s="14">
        <v>15.173999999999999</v>
      </c>
      <c r="G209">
        <f t="shared" si="2"/>
        <v>-25.10873863187032</v>
      </c>
      <c r="S209" s="4" t="s">
        <v>19</v>
      </c>
      <c r="T209" s="4">
        <v>2009</v>
      </c>
      <c r="U209" s="6">
        <v>371.04500000000002</v>
      </c>
    </row>
    <row r="210" spans="1:21" x14ac:dyDescent="0.25">
      <c r="B210">
        <v>19.003</v>
      </c>
      <c r="C210">
        <v>15.082000000000001</v>
      </c>
      <c r="E210" s="14">
        <v>19.003</v>
      </c>
      <c r="F210" s="14">
        <v>15.082000000000001</v>
      </c>
      <c r="G210">
        <f t="shared" si="2"/>
        <v>-25.997878265482026</v>
      </c>
      <c r="S210" s="4" t="s">
        <v>19</v>
      </c>
      <c r="T210" s="4">
        <v>2010</v>
      </c>
      <c r="U210" s="6">
        <v>376.64499999999998</v>
      </c>
    </row>
    <row r="211" spans="1:21" x14ac:dyDescent="0.25">
      <c r="B211">
        <v>19.698</v>
      </c>
      <c r="C211">
        <v>16.913</v>
      </c>
      <c r="E211" s="14">
        <v>19.698</v>
      </c>
      <c r="F211" s="14">
        <v>16.913</v>
      </c>
      <c r="G211">
        <f t="shared" si="2"/>
        <v>-16.466623307514929</v>
      </c>
      <c r="S211" s="4" t="s">
        <v>19</v>
      </c>
      <c r="T211" s="4">
        <v>2011</v>
      </c>
      <c r="U211" s="6">
        <v>354.60199999999998</v>
      </c>
    </row>
    <row r="212" spans="1:21" x14ac:dyDescent="0.25">
      <c r="B212">
        <v>19.966000000000001</v>
      </c>
      <c r="C212">
        <v>14.763</v>
      </c>
      <c r="E212" s="14">
        <v>19.966000000000001</v>
      </c>
      <c r="F212" s="14">
        <v>14.763</v>
      </c>
      <c r="G212">
        <f t="shared" si="2"/>
        <v>-35.243514190882621</v>
      </c>
      <c r="S212" s="4" t="s">
        <v>19</v>
      </c>
      <c r="T212" s="4">
        <v>2012</v>
      </c>
      <c r="U212" s="6">
        <v>356.91300000000001</v>
      </c>
    </row>
    <row r="213" spans="1:21" x14ac:dyDescent="0.25">
      <c r="A213" t="s">
        <v>17</v>
      </c>
      <c r="B213">
        <v>37.595999999999997</v>
      </c>
      <c r="C213">
        <v>57.600999999999999</v>
      </c>
      <c r="E213" s="14">
        <v>37.595999999999997</v>
      </c>
      <c r="F213" s="14">
        <v>57.600999999999999</v>
      </c>
      <c r="G213">
        <f t="shared" si="2"/>
        <v>34.730299821183664</v>
      </c>
      <c r="S213" s="4" t="s">
        <v>19</v>
      </c>
      <c r="T213" s="4">
        <v>2013</v>
      </c>
      <c r="U213" s="6">
        <v>358.62299999999999</v>
      </c>
    </row>
    <row r="214" spans="1:21" x14ac:dyDescent="0.25">
      <c r="B214">
        <v>37.601999999999997</v>
      </c>
      <c r="C214">
        <v>56.984999999999999</v>
      </c>
      <c r="E214" s="14">
        <v>37.601999999999997</v>
      </c>
      <c r="F214" s="14">
        <v>56.984999999999999</v>
      </c>
      <c r="G214">
        <f t="shared" si="2"/>
        <v>34.014214266912354</v>
      </c>
      <c r="S214" s="4" t="s">
        <v>19</v>
      </c>
      <c r="T214" s="4">
        <v>2014</v>
      </c>
      <c r="U214" s="6">
        <v>327.10700000000003</v>
      </c>
    </row>
    <row r="215" spans="1:21" x14ac:dyDescent="0.25">
      <c r="B215">
        <v>42.381999999999998</v>
      </c>
      <c r="C215">
        <v>62.533999999999999</v>
      </c>
      <c r="E215" s="14">
        <v>42.381999999999998</v>
      </c>
      <c r="F215" s="14">
        <v>62.533999999999999</v>
      </c>
      <c r="G215">
        <f t="shared" si="2"/>
        <v>32.225669235935655</v>
      </c>
      <c r="S215" s="4" t="s">
        <v>19</v>
      </c>
      <c r="T215" s="4">
        <v>2015</v>
      </c>
      <c r="U215" s="6">
        <v>331.58</v>
      </c>
    </row>
    <row r="216" spans="1:21" x14ac:dyDescent="0.25">
      <c r="B216">
        <v>44.098999999999997</v>
      </c>
      <c r="C216">
        <v>60.036999999999999</v>
      </c>
      <c r="E216" s="14">
        <v>44.098999999999997</v>
      </c>
      <c r="F216" s="14">
        <v>60.036999999999999</v>
      </c>
      <c r="G216">
        <f t="shared" si="2"/>
        <v>26.546962706331101</v>
      </c>
      <c r="S216" s="4" t="s">
        <v>19</v>
      </c>
      <c r="T216" s="4">
        <v>2016</v>
      </c>
      <c r="U216" s="6">
        <v>334.44</v>
      </c>
    </row>
    <row r="217" spans="1:21" x14ac:dyDescent="0.25">
      <c r="B217">
        <v>44.578000000000003</v>
      </c>
      <c r="C217">
        <v>62.384999999999998</v>
      </c>
      <c r="E217" s="14">
        <v>44.578000000000003</v>
      </c>
      <c r="F217" s="14">
        <v>62.384999999999998</v>
      </c>
      <c r="G217">
        <f t="shared" si="2"/>
        <v>28.543720445619936</v>
      </c>
      <c r="S217" s="4" t="s">
        <v>19</v>
      </c>
      <c r="T217" s="4">
        <v>2017</v>
      </c>
      <c r="U217" s="6">
        <v>337.45800000000003</v>
      </c>
    </row>
    <row r="218" spans="1:21" x14ac:dyDescent="0.25">
      <c r="B218">
        <v>45.795999999999999</v>
      </c>
      <c r="C218">
        <v>65.545000000000002</v>
      </c>
      <c r="E218" s="14">
        <v>45.795999999999999</v>
      </c>
      <c r="F218" s="14">
        <v>65.545000000000002</v>
      </c>
      <c r="G218">
        <f t="shared" si="2"/>
        <v>30.130444732626444</v>
      </c>
      <c r="S218" s="4" t="s">
        <v>19</v>
      </c>
      <c r="T218" s="4">
        <v>2018</v>
      </c>
      <c r="U218" s="6">
        <v>322.52699999999999</v>
      </c>
    </row>
    <row r="219" spans="1:21" x14ac:dyDescent="0.25">
      <c r="B219">
        <v>47.182000000000002</v>
      </c>
      <c r="C219">
        <v>63.963000000000001</v>
      </c>
      <c r="E219" s="14">
        <v>47.182000000000002</v>
      </c>
      <c r="F219" s="14">
        <v>63.963000000000001</v>
      </c>
      <c r="G219">
        <f t="shared" si="2"/>
        <v>26.235479886809561</v>
      </c>
      <c r="S219" s="4" t="s">
        <v>19</v>
      </c>
      <c r="T219" s="4">
        <v>2019</v>
      </c>
      <c r="U219" s="6">
        <v>316.387</v>
      </c>
    </row>
    <row r="220" spans="1:21" x14ac:dyDescent="0.25">
      <c r="B220">
        <v>47.595999999999997</v>
      </c>
      <c r="C220">
        <v>62.287999999999997</v>
      </c>
      <c r="E220" s="14">
        <v>47.595999999999997</v>
      </c>
      <c r="F220" s="14">
        <v>62.287999999999997</v>
      </c>
      <c r="G220">
        <f t="shared" si="2"/>
        <v>23.587207808887751</v>
      </c>
      <c r="S220" s="4" t="s">
        <v>19</v>
      </c>
      <c r="T220" s="4">
        <v>2020</v>
      </c>
      <c r="U220" s="6">
        <v>280.03199999999998</v>
      </c>
    </row>
    <row r="221" spans="1:21" x14ac:dyDescent="0.25">
      <c r="B221">
        <v>51.146000000000001</v>
      </c>
      <c r="C221">
        <v>63.567</v>
      </c>
      <c r="E221" s="14">
        <v>51.146000000000001</v>
      </c>
      <c r="F221" s="14">
        <v>63.567</v>
      </c>
      <c r="G221">
        <f t="shared" si="2"/>
        <v>19.540012899775039</v>
      </c>
      <c r="S221" s="4" t="s">
        <v>19</v>
      </c>
      <c r="T221" s="4">
        <v>2021</v>
      </c>
      <c r="U221" s="6">
        <v>305.964</v>
      </c>
    </row>
    <row r="222" spans="1:21" x14ac:dyDescent="0.25">
      <c r="B222">
        <v>51.704000000000001</v>
      </c>
      <c r="C222">
        <v>65.554000000000002</v>
      </c>
      <c r="E222" s="14">
        <v>51.704000000000001</v>
      </c>
      <c r="F222" s="14">
        <v>65.554000000000002</v>
      </c>
      <c r="G222">
        <f t="shared" si="2"/>
        <v>21.127619977423194</v>
      </c>
      <c r="S222" s="4" t="s">
        <v>21</v>
      </c>
      <c r="T222" s="4">
        <v>2000</v>
      </c>
      <c r="U222" s="6">
        <v>899.35199999999998</v>
      </c>
    </row>
    <row r="223" spans="1:21" x14ac:dyDescent="0.25">
      <c r="B223">
        <v>55.905000000000001</v>
      </c>
      <c r="C223">
        <v>67.373000000000005</v>
      </c>
      <c r="E223" s="14">
        <v>55.905000000000001</v>
      </c>
      <c r="F223" s="14">
        <v>67.373000000000005</v>
      </c>
      <c r="G223">
        <f t="shared" si="2"/>
        <v>17.021655559348705</v>
      </c>
      <c r="S223" s="4" t="s">
        <v>21</v>
      </c>
      <c r="T223" s="4">
        <v>2001</v>
      </c>
      <c r="U223" s="6">
        <v>916.14400000000001</v>
      </c>
    </row>
    <row r="224" spans="1:21" x14ac:dyDescent="0.25">
      <c r="B224">
        <v>56.637</v>
      </c>
      <c r="C224">
        <v>69.388000000000005</v>
      </c>
      <c r="E224" s="14">
        <v>56.637</v>
      </c>
      <c r="F224" s="14">
        <v>69.388000000000005</v>
      </c>
      <c r="G224">
        <f t="shared" si="2"/>
        <v>18.376376318671824</v>
      </c>
      <c r="S224" s="4" t="s">
        <v>21</v>
      </c>
      <c r="T224" s="4">
        <v>2002</v>
      </c>
      <c r="U224" s="6">
        <v>899.45</v>
      </c>
    </row>
    <row r="225" spans="1:21" x14ac:dyDescent="0.25">
      <c r="B225">
        <v>57.01</v>
      </c>
      <c r="C225">
        <v>66.5</v>
      </c>
      <c r="E225" s="14">
        <v>57.01</v>
      </c>
      <c r="F225" s="14">
        <v>66.5</v>
      </c>
      <c r="G225">
        <f t="shared" si="2"/>
        <v>14.270676691729326</v>
      </c>
      <c r="S225" s="4" t="s">
        <v>21</v>
      </c>
      <c r="T225" s="4">
        <v>2003</v>
      </c>
      <c r="U225" s="6">
        <v>900.62800000000004</v>
      </c>
    </row>
    <row r="226" spans="1:21" x14ac:dyDescent="0.25">
      <c r="B226">
        <v>57.046999999999997</v>
      </c>
      <c r="C226">
        <v>70.641000000000005</v>
      </c>
      <c r="E226" s="14">
        <v>57.046999999999997</v>
      </c>
      <c r="F226" s="14">
        <v>70.641000000000005</v>
      </c>
      <c r="G226">
        <f t="shared" si="2"/>
        <v>19.243781939666775</v>
      </c>
      <c r="S226" s="4" t="s">
        <v>21</v>
      </c>
      <c r="T226" s="4">
        <v>2004</v>
      </c>
      <c r="U226" s="6">
        <v>886.63699999999994</v>
      </c>
    </row>
    <row r="227" spans="1:21" x14ac:dyDescent="0.25">
      <c r="B227">
        <v>58.621000000000002</v>
      </c>
      <c r="C227">
        <v>71.555000000000007</v>
      </c>
      <c r="E227" s="14">
        <v>58.621000000000002</v>
      </c>
      <c r="F227" s="14">
        <v>71.555000000000007</v>
      </c>
      <c r="G227">
        <f t="shared" si="2"/>
        <v>18.075606177066597</v>
      </c>
      <c r="S227" s="4" t="s">
        <v>21</v>
      </c>
      <c r="T227" s="4">
        <v>2005</v>
      </c>
      <c r="U227" s="6">
        <v>866.303</v>
      </c>
    </row>
    <row r="228" spans="1:21" x14ac:dyDescent="0.25">
      <c r="B228">
        <v>62.514000000000003</v>
      </c>
      <c r="C228">
        <v>72.406999999999996</v>
      </c>
      <c r="E228" s="14">
        <v>62.514000000000003</v>
      </c>
      <c r="F228" s="14">
        <v>72.406999999999996</v>
      </c>
      <c r="G228">
        <f t="shared" si="2"/>
        <v>13.663043628378462</v>
      </c>
      <c r="S228" s="4" t="s">
        <v>21</v>
      </c>
      <c r="T228" s="4">
        <v>2006</v>
      </c>
      <c r="U228" s="6">
        <v>877.93899999999996</v>
      </c>
    </row>
    <row r="229" spans="1:21" x14ac:dyDescent="0.25">
      <c r="B229">
        <v>64.081000000000003</v>
      </c>
      <c r="C229">
        <v>76.611999999999995</v>
      </c>
      <c r="E229" s="14">
        <v>64.081000000000003</v>
      </c>
      <c r="F229" s="14">
        <v>76.611999999999995</v>
      </c>
      <c r="G229">
        <f t="shared" si="2"/>
        <v>16.356445465462318</v>
      </c>
      <c r="S229" s="4" t="s">
        <v>21</v>
      </c>
      <c r="T229" s="4">
        <v>2007</v>
      </c>
      <c r="U229" s="6">
        <v>851.22299999999996</v>
      </c>
    </row>
    <row r="230" spans="1:21" x14ac:dyDescent="0.25">
      <c r="B230">
        <v>65.040999999999997</v>
      </c>
      <c r="C230">
        <v>76.472999999999999</v>
      </c>
      <c r="E230" s="14">
        <v>65.040999999999997</v>
      </c>
      <c r="F230" s="14">
        <v>76.472999999999999</v>
      </c>
      <c r="G230">
        <f t="shared" si="2"/>
        <v>14.949066990964136</v>
      </c>
      <c r="S230" s="4" t="s">
        <v>21</v>
      </c>
      <c r="T230" s="4">
        <v>2008</v>
      </c>
      <c r="U230" s="6">
        <v>854.50800000000004</v>
      </c>
    </row>
    <row r="231" spans="1:21" x14ac:dyDescent="0.25">
      <c r="B231">
        <v>66.760000000000005</v>
      </c>
      <c r="C231">
        <v>80.096999999999994</v>
      </c>
      <c r="E231" s="14">
        <v>66.760000000000005</v>
      </c>
      <c r="F231" s="14">
        <v>80.096999999999994</v>
      </c>
      <c r="G231">
        <f t="shared" ref="G231:G294" si="3">((F231-E231)/F231)*100</f>
        <v>16.651060589035783</v>
      </c>
      <c r="S231" s="4" t="s">
        <v>21</v>
      </c>
      <c r="T231" s="4">
        <v>2009</v>
      </c>
      <c r="U231" s="6">
        <v>789.9</v>
      </c>
    </row>
    <row r="232" spans="1:21" x14ac:dyDescent="0.25">
      <c r="B232">
        <v>68.370999999999995</v>
      </c>
      <c r="C232">
        <v>80.828000000000003</v>
      </c>
      <c r="E232" s="14">
        <v>68.370999999999995</v>
      </c>
      <c r="F232" s="14">
        <v>80.828000000000003</v>
      </c>
      <c r="G232">
        <f t="shared" si="3"/>
        <v>15.411738506458168</v>
      </c>
      <c r="S232" s="4" t="s">
        <v>21</v>
      </c>
      <c r="T232" s="4">
        <v>2010</v>
      </c>
      <c r="U232" s="6">
        <v>832.54100000000005</v>
      </c>
    </row>
    <row r="233" spans="1:21" x14ac:dyDescent="0.25">
      <c r="B233">
        <v>68.938999999999993</v>
      </c>
      <c r="C233">
        <v>81.58</v>
      </c>
      <c r="E233" s="14">
        <v>68.938999999999993</v>
      </c>
      <c r="F233" s="14">
        <v>81.58</v>
      </c>
      <c r="G233">
        <f t="shared" si="3"/>
        <v>15.495219416523664</v>
      </c>
      <c r="S233" s="4" t="s">
        <v>21</v>
      </c>
      <c r="T233" s="4">
        <v>2011</v>
      </c>
      <c r="U233" s="6">
        <v>808.91099999999994</v>
      </c>
    </row>
    <row r="234" spans="1:21" x14ac:dyDescent="0.25">
      <c r="B234">
        <v>72.653999999999996</v>
      </c>
      <c r="C234">
        <v>84.819000000000003</v>
      </c>
      <c r="E234" s="14">
        <v>72.653999999999996</v>
      </c>
      <c r="F234" s="14">
        <v>84.819000000000003</v>
      </c>
      <c r="G234">
        <f t="shared" si="3"/>
        <v>14.342305379690877</v>
      </c>
      <c r="S234" s="4" t="s">
        <v>21</v>
      </c>
      <c r="T234" s="4">
        <v>2012</v>
      </c>
      <c r="U234" s="6">
        <v>813.69299999999998</v>
      </c>
    </row>
    <row r="235" spans="1:21" x14ac:dyDescent="0.25">
      <c r="A235" t="s">
        <v>19</v>
      </c>
      <c r="B235">
        <v>280.03199999999998</v>
      </c>
      <c r="C235">
        <v>263.32400000000001</v>
      </c>
      <c r="E235" s="14">
        <v>280.03199999999998</v>
      </c>
      <c r="F235" s="14">
        <v>263.32400000000001</v>
      </c>
      <c r="G235">
        <f t="shared" si="3"/>
        <v>-6.3450350138992153</v>
      </c>
      <c r="S235" s="4" t="s">
        <v>21</v>
      </c>
      <c r="T235" s="4">
        <v>2013</v>
      </c>
      <c r="U235" s="6">
        <v>831.20799999999997</v>
      </c>
    </row>
    <row r="236" spans="1:21" x14ac:dyDescent="0.25">
      <c r="B236">
        <v>305.964</v>
      </c>
      <c r="C236">
        <v>290.245</v>
      </c>
      <c r="E236" s="14">
        <v>305.964</v>
      </c>
      <c r="F236" s="14">
        <v>290.245</v>
      </c>
      <c r="G236">
        <f t="shared" si="3"/>
        <v>-5.4157694361659958</v>
      </c>
      <c r="S236" s="4" t="s">
        <v>21</v>
      </c>
      <c r="T236" s="4">
        <v>2014</v>
      </c>
      <c r="U236" s="6">
        <v>792.255</v>
      </c>
    </row>
    <row r="237" spans="1:21" x14ac:dyDescent="0.25">
      <c r="B237">
        <v>316.387</v>
      </c>
      <c r="C237">
        <v>298.65300000000002</v>
      </c>
      <c r="E237" s="14">
        <v>316.387</v>
      </c>
      <c r="F237" s="14">
        <v>298.65300000000002</v>
      </c>
      <c r="G237">
        <f t="shared" si="3"/>
        <v>-5.9379949305715929</v>
      </c>
      <c r="S237" s="4" t="s">
        <v>21</v>
      </c>
      <c r="T237" s="4">
        <v>2015</v>
      </c>
      <c r="U237" s="6">
        <v>795.55700000000002</v>
      </c>
    </row>
    <row r="238" spans="1:21" x14ac:dyDescent="0.25">
      <c r="B238">
        <v>322.52699999999999</v>
      </c>
      <c r="C238">
        <v>303.83999999999997</v>
      </c>
      <c r="E238" s="14">
        <v>322.52699999999999</v>
      </c>
      <c r="F238" s="14">
        <v>303.83999999999997</v>
      </c>
      <c r="G238">
        <f t="shared" si="3"/>
        <v>-6.150276461295423</v>
      </c>
      <c r="S238" s="4" t="s">
        <v>21</v>
      </c>
      <c r="T238" s="4">
        <v>2016</v>
      </c>
      <c r="U238" s="6">
        <v>800.34</v>
      </c>
    </row>
    <row r="239" spans="1:21" x14ac:dyDescent="0.25">
      <c r="B239">
        <v>327.10700000000003</v>
      </c>
      <c r="C239">
        <v>304.35399999999998</v>
      </c>
      <c r="E239" s="14">
        <v>327.10700000000003</v>
      </c>
      <c r="F239" s="14">
        <v>304.35399999999998</v>
      </c>
      <c r="G239">
        <f t="shared" si="3"/>
        <v>-7.4758340616519066</v>
      </c>
      <c r="S239" s="4" t="s">
        <v>21</v>
      </c>
      <c r="T239" s="4">
        <v>2017</v>
      </c>
      <c r="U239" s="6">
        <v>785.61599999999999</v>
      </c>
    </row>
    <row r="240" spans="1:21" x14ac:dyDescent="0.25">
      <c r="B240">
        <v>331.58</v>
      </c>
      <c r="C240">
        <v>315.642</v>
      </c>
      <c r="E240" s="14">
        <v>331.58</v>
      </c>
      <c r="F240" s="14">
        <v>315.642</v>
      </c>
      <c r="G240">
        <f t="shared" si="3"/>
        <v>-5.0493913991167174</v>
      </c>
      <c r="S240" s="4" t="s">
        <v>21</v>
      </c>
      <c r="T240" s="4">
        <v>2018</v>
      </c>
      <c r="U240" s="6">
        <v>754.40800000000002</v>
      </c>
    </row>
    <row r="241" spans="2:21" x14ac:dyDescent="0.25">
      <c r="B241">
        <v>334.44</v>
      </c>
      <c r="C241">
        <v>314.87400000000002</v>
      </c>
      <c r="E241" s="14">
        <v>334.44</v>
      </c>
      <c r="F241" s="14">
        <v>314.87400000000002</v>
      </c>
      <c r="G241">
        <f t="shared" si="3"/>
        <v>-6.2139141370833961</v>
      </c>
      <c r="S241" s="4" t="s">
        <v>21</v>
      </c>
      <c r="T241" s="4">
        <v>2019</v>
      </c>
      <c r="U241" s="6">
        <v>707.15</v>
      </c>
    </row>
    <row r="242" spans="2:21" x14ac:dyDescent="0.25">
      <c r="B242">
        <v>337.45800000000003</v>
      </c>
      <c r="C242">
        <v>318.00200000000001</v>
      </c>
      <c r="E242" s="14">
        <v>337.45800000000003</v>
      </c>
      <c r="F242" s="14">
        <v>318.00200000000001</v>
      </c>
      <c r="G242">
        <f t="shared" si="3"/>
        <v>-6.1182005144621785</v>
      </c>
      <c r="S242" s="4" t="s">
        <v>21</v>
      </c>
      <c r="T242" s="4">
        <v>2020</v>
      </c>
      <c r="U242" s="6">
        <v>639.38099999999997</v>
      </c>
    </row>
    <row r="243" spans="2:21" x14ac:dyDescent="0.25">
      <c r="B243">
        <v>354.60199999999998</v>
      </c>
      <c r="C243">
        <v>325.62</v>
      </c>
      <c r="E243" s="14">
        <v>354.60199999999998</v>
      </c>
      <c r="F243" s="14">
        <v>325.62</v>
      </c>
      <c r="G243">
        <f t="shared" si="3"/>
        <v>-8.900558933726419</v>
      </c>
      <c r="S243" s="4" t="s">
        <v>21</v>
      </c>
      <c r="T243" s="4">
        <v>2021</v>
      </c>
      <c r="U243" s="6">
        <v>674.75400000000002</v>
      </c>
    </row>
    <row r="244" spans="2:21" x14ac:dyDescent="0.25">
      <c r="B244">
        <v>356.91300000000001</v>
      </c>
      <c r="C244">
        <v>329.65199999999999</v>
      </c>
      <c r="E244" s="14">
        <v>356.91300000000001</v>
      </c>
      <c r="F244" s="14">
        <v>329.65199999999999</v>
      </c>
      <c r="G244">
        <f t="shared" si="3"/>
        <v>-8.2696297914164099</v>
      </c>
      <c r="S244" s="4" t="s">
        <v>23</v>
      </c>
      <c r="T244" s="4">
        <v>2000</v>
      </c>
      <c r="U244" s="6">
        <v>40.283000000000001</v>
      </c>
    </row>
    <row r="245" spans="2:21" x14ac:dyDescent="0.25">
      <c r="B245">
        <v>358.62299999999999</v>
      </c>
      <c r="C245">
        <v>333.04899999999998</v>
      </c>
      <c r="E245" s="14">
        <v>358.62299999999999</v>
      </c>
      <c r="F245" s="14">
        <v>333.04899999999998</v>
      </c>
      <c r="G245">
        <f t="shared" si="3"/>
        <v>-7.6787499737275944</v>
      </c>
      <c r="S245" s="4" t="s">
        <v>23</v>
      </c>
      <c r="T245" s="4">
        <v>2001</v>
      </c>
      <c r="U245" s="6">
        <v>37.802</v>
      </c>
    </row>
    <row r="246" spans="2:21" x14ac:dyDescent="0.25">
      <c r="B246">
        <v>371.04500000000002</v>
      </c>
      <c r="C246">
        <v>341.77</v>
      </c>
      <c r="E246" s="14">
        <v>371.04500000000002</v>
      </c>
      <c r="F246" s="14">
        <v>341.77</v>
      </c>
      <c r="G246">
        <f t="shared" si="3"/>
        <v>-8.5657020803464423</v>
      </c>
      <c r="S246" s="4" t="s">
        <v>23</v>
      </c>
      <c r="T246" s="4">
        <v>2002</v>
      </c>
      <c r="U246" s="6">
        <v>39.484999999999999</v>
      </c>
    </row>
    <row r="247" spans="2:21" x14ac:dyDescent="0.25">
      <c r="B247">
        <v>376.64499999999998</v>
      </c>
      <c r="C247">
        <v>347.077</v>
      </c>
      <c r="E247" s="14">
        <v>376.64499999999998</v>
      </c>
      <c r="F247" s="14">
        <v>347.077</v>
      </c>
      <c r="G247">
        <f t="shared" si="3"/>
        <v>-8.5191470480613756</v>
      </c>
      <c r="S247" s="4" t="s">
        <v>23</v>
      </c>
      <c r="T247" s="4">
        <v>2003</v>
      </c>
      <c r="U247" s="6">
        <v>43.201999999999998</v>
      </c>
    </row>
    <row r="248" spans="2:21" x14ac:dyDescent="0.25">
      <c r="B248">
        <v>390.77800000000002</v>
      </c>
      <c r="C248">
        <v>361.31900000000002</v>
      </c>
      <c r="E248" s="14">
        <v>390.77800000000002</v>
      </c>
      <c r="F248" s="14">
        <v>361.31900000000002</v>
      </c>
      <c r="G248">
        <f t="shared" si="3"/>
        <v>-8.1531831982264986</v>
      </c>
      <c r="S248" s="4" t="s">
        <v>23</v>
      </c>
      <c r="T248" s="4">
        <v>2004</v>
      </c>
      <c r="U248" s="6">
        <v>41.569000000000003</v>
      </c>
    </row>
    <row r="249" spans="2:21" x14ac:dyDescent="0.25">
      <c r="B249">
        <v>396.661</v>
      </c>
      <c r="C249">
        <v>368.70400000000001</v>
      </c>
      <c r="E249" s="14">
        <v>396.661</v>
      </c>
      <c r="F249" s="14">
        <v>368.70400000000001</v>
      </c>
      <c r="G249">
        <f t="shared" si="3"/>
        <v>-7.5825052074292643</v>
      </c>
      <c r="S249" s="4" t="s">
        <v>23</v>
      </c>
      <c r="T249" s="4">
        <v>2005</v>
      </c>
      <c r="U249" s="6">
        <v>43.731000000000002</v>
      </c>
    </row>
    <row r="250" spans="2:21" x14ac:dyDescent="0.25">
      <c r="B250">
        <v>406.46199999999999</v>
      </c>
      <c r="C250">
        <v>378.57900000000001</v>
      </c>
      <c r="E250" s="14">
        <v>406.46199999999999</v>
      </c>
      <c r="F250" s="14">
        <v>378.57900000000001</v>
      </c>
      <c r="G250">
        <f t="shared" si="3"/>
        <v>-7.3651734512479514</v>
      </c>
      <c r="S250" s="4" t="s">
        <v>23</v>
      </c>
      <c r="T250" s="4">
        <v>2006</v>
      </c>
      <c r="U250" s="6">
        <v>41.914999999999999</v>
      </c>
    </row>
    <row r="251" spans="2:21" x14ac:dyDescent="0.25">
      <c r="B251">
        <v>406.82900000000001</v>
      </c>
      <c r="C251">
        <v>385.21100000000001</v>
      </c>
      <c r="E251" s="14">
        <v>406.82900000000001</v>
      </c>
      <c r="F251" s="14">
        <v>385.21100000000001</v>
      </c>
      <c r="G251">
        <f t="shared" si="3"/>
        <v>-5.6119892734111945</v>
      </c>
      <c r="S251" s="4" t="s">
        <v>23</v>
      </c>
      <c r="T251" s="4">
        <v>2007</v>
      </c>
      <c r="U251" s="6">
        <v>43.572000000000003</v>
      </c>
    </row>
    <row r="252" spans="2:21" x14ac:dyDescent="0.25">
      <c r="B252">
        <v>407.79</v>
      </c>
      <c r="C252">
        <v>382.65499999999997</v>
      </c>
      <c r="E252" s="14">
        <v>407.79</v>
      </c>
      <c r="F252" s="14">
        <v>382.65499999999997</v>
      </c>
      <c r="G252">
        <f t="shared" si="3"/>
        <v>-6.5685800525277465</v>
      </c>
      <c r="S252" s="4" t="s">
        <v>23</v>
      </c>
      <c r="T252" s="4">
        <v>2008</v>
      </c>
      <c r="U252" s="6">
        <v>42.790999999999997</v>
      </c>
    </row>
    <row r="253" spans="2:21" x14ac:dyDescent="0.25">
      <c r="B253">
        <v>411.61399999999998</v>
      </c>
      <c r="C253">
        <v>387.358</v>
      </c>
      <c r="E253" s="14">
        <v>411.61399999999998</v>
      </c>
      <c r="F253" s="14">
        <v>387.358</v>
      </c>
      <c r="G253">
        <f t="shared" si="3"/>
        <v>-6.2619075893617717</v>
      </c>
      <c r="S253" s="4" t="s">
        <v>23</v>
      </c>
      <c r="T253" s="4">
        <v>2009</v>
      </c>
      <c r="U253" s="6">
        <v>41.579000000000001</v>
      </c>
    </row>
    <row r="254" spans="2:21" x14ac:dyDescent="0.25">
      <c r="B254">
        <v>412.53500000000003</v>
      </c>
      <c r="C254">
        <v>387.58300000000003</v>
      </c>
      <c r="E254" s="14">
        <v>412.53500000000003</v>
      </c>
      <c r="F254" s="14">
        <v>387.58300000000003</v>
      </c>
      <c r="G254">
        <f t="shared" si="3"/>
        <v>-6.437846861188441</v>
      </c>
      <c r="S254" s="4" t="s">
        <v>23</v>
      </c>
      <c r="T254" s="4">
        <v>2010</v>
      </c>
      <c r="U254" s="6">
        <v>40.063000000000002</v>
      </c>
    </row>
    <row r="255" spans="2:21" x14ac:dyDescent="0.25">
      <c r="B255">
        <v>413.78</v>
      </c>
      <c r="C255">
        <v>387.43599999999998</v>
      </c>
      <c r="E255" s="14">
        <v>413.78</v>
      </c>
      <c r="F255" s="14">
        <v>387.43599999999998</v>
      </c>
      <c r="G255">
        <f t="shared" si="3"/>
        <v>-6.7995746394243159</v>
      </c>
      <c r="S255" s="4" t="s">
        <v>23</v>
      </c>
      <c r="T255" s="4">
        <v>2011</v>
      </c>
      <c r="U255" s="6">
        <v>43.15</v>
      </c>
    </row>
    <row r="256" spans="2:21" x14ac:dyDescent="0.25">
      <c r="B256">
        <v>416.166</v>
      </c>
      <c r="C256">
        <v>390.22500000000002</v>
      </c>
      <c r="E256" s="14">
        <v>416.166</v>
      </c>
      <c r="F256" s="14">
        <v>390.22500000000002</v>
      </c>
      <c r="G256">
        <f t="shared" si="3"/>
        <v>-6.6477032481260743</v>
      </c>
      <c r="S256" s="4" t="s">
        <v>23</v>
      </c>
      <c r="T256" s="4">
        <v>2012</v>
      </c>
      <c r="U256" s="6">
        <v>42.741999999999997</v>
      </c>
    </row>
    <row r="257" spans="1:21" x14ac:dyDescent="0.25">
      <c r="A257" t="s">
        <v>21</v>
      </c>
      <c r="B257">
        <v>639.38099999999997</v>
      </c>
      <c r="C257">
        <v>632.30999999999995</v>
      </c>
      <c r="E257" s="14">
        <v>639.38099999999997</v>
      </c>
      <c r="F257" s="14">
        <v>632.30999999999995</v>
      </c>
      <c r="G257">
        <f t="shared" si="3"/>
        <v>-1.1182805902168282</v>
      </c>
      <c r="S257" s="4" t="s">
        <v>23</v>
      </c>
      <c r="T257" s="4">
        <v>2013</v>
      </c>
      <c r="U257" s="6">
        <v>44.307000000000002</v>
      </c>
    </row>
    <row r="258" spans="1:21" x14ac:dyDescent="0.25">
      <c r="B258">
        <v>674.75400000000002</v>
      </c>
      <c r="C258">
        <v>668.78099999999995</v>
      </c>
      <c r="E258" s="14">
        <v>674.75400000000002</v>
      </c>
      <c r="F258" s="14">
        <v>668.78099999999995</v>
      </c>
      <c r="G258">
        <f t="shared" si="3"/>
        <v>-0.89311747791879104</v>
      </c>
      <c r="S258" s="4" t="s">
        <v>23</v>
      </c>
      <c r="T258" s="4">
        <v>2014</v>
      </c>
      <c r="U258" s="6">
        <v>45.491999999999997</v>
      </c>
    </row>
    <row r="259" spans="1:21" x14ac:dyDescent="0.25">
      <c r="B259">
        <v>707.15</v>
      </c>
      <c r="C259">
        <v>699.01599999999996</v>
      </c>
      <c r="E259" s="14">
        <v>707.15</v>
      </c>
      <c r="F259" s="14">
        <v>699.01599999999996</v>
      </c>
      <c r="G259">
        <f t="shared" si="3"/>
        <v>-1.1636357393822194</v>
      </c>
      <c r="S259" s="4" t="s">
        <v>23</v>
      </c>
      <c r="T259" s="4">
        <v>2015</v>
      </c>
      <c r="U259" s="6">
        <v>42.4</v>
      </c>
    </row>
    <row r="260" spans="1:21" x14ac:dyDescent="0.25">
      <c r="B260">
        <v>754.40800000000002</v>
      </c>
      <c r="C260">
        <v>745.21199999999999</v>
      </c>
      <c r="E260" s="14">
        <v>754.40800000000002</v>
      </c>
      <c r="F260" s="14">
        <v>745.21199999999999</v>
      </c>
      <c r="G260">
        <f t="shared" si="3"/>
        <v>-1.2340112612249974</v>
      </c>
      <c r="S260" s="4" t="s">
        <v>23</v>
      </c>
      <c r="T260" s="4">
        <v>2016</v>
      </c>
      <c r="U260" s="6">
        <v>43.366</v>
      </c>
    </row>
    <row r="261" spans="1:21" x14ac:dyDescent="0.25">
      <c r="B261">
        <v>785.61599999999999</v>
      </c>
      <c r="C261">
        <v>775.46699999999998</v>
      </c>
      <c r="E261" s="14">
        <v>785.61599999999999</v>
      </c>
      <c r="F261" s="14">
        <v>775.46699999999998</v>
      </c>
      <c r="G261">
        <f t="shared" si="3"/>
        <v>-1.3087597537999685</v>
      </c>
      <c r="S261" s="4" t="s">
        <v>23</v>
      </c>
      <c r="T261" s="4">
        <v>2017</v>
      </c>
      <c r="U261" s="6">
        <v>42.430999999999997</v>
      </c>
    </row>
    <row r="262" spans="1:21" x14ac:dyDescent="0.25">
      <c r="B262">
        <v>789.9</v>
      </c>
      <c r="C262">
        <v>767.11</v>
      </c>
      <c r="E262" s="14">
        <v>789.9</v>
      </c>
      <c r="F262" s="14">
        <v>767.11</v>
      </c>
      <c r="G262">
        <f t="shared" si="3"/>
        <v>-2.9708907457861278</v>
      </c>
      <c r="S262" s="4" t="s">
        <v>23</v>
      </c>
      <c r="T262" s="4">
        <v>2018</v>
      </c>
      <c r="U262" s="6">
        <v>42.600999999999999</v>
      </c>
    </row>
    <row r="263" spans="1:21" x14ac:dyDescent="0.25">
      <c r="B263">
        <v>792.255</v>
      </c>
      <c r="C263">
        <v>779.98099999999999</v>
      </c>
      <c r="E263" s="14">
        <v>792.255</v>
      </c>
      <c r="F263" s="14">
        <v>779.98099999999999</v>
      </c>
      <c r="G263">
        <f t="shared" si="3"/>
        <v>-1.5736280755556868</v>
      </c>
      <c r="S263" s="4" t="s">
        <v>23</v>
      </c>
      <c r="T263" s="4">
        <v>2019</v>
      </c>
      <c r="U263" s="6">
        <v>41.9</v>
      </c>
    </row>
    <row r="264" spans="1:21" x14ac:dyDescent="0.25">
      <c r="B264">
        <v>795.55700000000002</v>
      </c>
      <c r="C264">
        <v>782.25599999999997</v>
      </c>
      <c r="E264" s="14">
        <v>795.55700000000002</v>
      </c>
      <c r="F264" s="14">
        <v>782.25599999999997</v>
      </c>
      <c r="G264">
        <f t="shared" si="3"/>
        <v>-1.7003385081098827</v>
      </c>
      <c r="S264" s="4" t="s">
        <v>23</v>
      </c>
      <c r="T264" s="4">
        <v>2020</v>
      </c>
      <c r="U264" s="6">
        <v>31.504999999999999</v>
      </c>
    </row>
    <row r="265" spans="1:21" x14ac:dyDescent="0.25">
      <c r="B265">
        <v>800.34</v>
      </c>
      <c r="C265">
        <v>789.27499999999998</v>
      </c>
      <c r="E265" s="14">
        <v>800.34</v>
      </c>
      <c r="F265" s="14">
        <v>789.27499999999998</v>
      </c>
      <c r="G265">
        <f t="shared" si="3"/>
        <v>-1.4019194830699129</v>
      </c>
      <c r="S265" s="4" t="s">
        <v>23</v>
      </c>
      <c r="T265" s="4">
        <v>2021</v>
      </c>
      <c r="U265" s="6">
        <v>31.664000000000001</v>
      </c>
    </row>
    <row r="266" spans="1:21" x14ac:dyDescent="0.25">
      <c r="B266">
        <v>808.91099999999994</v>
      </c>
      <c r="C266">
        <v>788.46600000000001</v>
      </c>
      <c r="E266" s="14">
        <v>808.91099999999994</v>
      </c>
      <c r="F266" s="14">
        <v>788.46600000000001</v>
      </c>
      <c r="G266">
        <f t="shared" si="3"/>
        <v>-2.5930097176035409</v>
      </c>
      <c r="S266" s="4" t="s">
        <v>25</v>
      </c>
      <c r="T266" s="4">
        <v>2000</v>
      </c>
      <c r="U266" s="6">
        <v>2.923</v>
      </c>
    </row>
    <row r="267" spans="1:21" x14ac:dyDescent="0.25">
      <c r="B267">
        <v>813.69299999999998</v>
      </c>
      <c r="C267">
        <v>797.79100000000005</v>
      </c>
      <c r="E267" s="14">
        <v>813.69299999999998</v>
      </c>
      <c r="F267" s="14">
        <v>797.79100000000005</v>
      </c>
      <c r="G267">
        <f t="shared" si="3"/>
        <v>-1.9932538722547546</v>
      </c>
      <c r="S267" s="4" t="s">
        <v>25</v>
      </c>
      <c r="T267" s="4">
        <v>2001</v>
      </c>
      <c r="U267" s="6">
        <v>2.855</v>
      </c>
    </row>
    <row r="268" spans="1:21" x14ac:dyDescent="0.25">
      <c r="B268">
        <v>831.20799999999997</v>
      </c>
      <c r="C268">
        <v>816.73500000000001</v>
      </c>
      <c r="E268" s="14">
        <v>831.20799999999997</v>
      </c>
      <c r="F268" s="14">
        <v>816.73500000000001</v>
      </c>
      <c r="G268">
        <f t="shared" si="3"/>
        <v>-1.772055807575279</v>
      </c>
      <c r="S268" s="4" t="s">
        <v>25</v>
      </c>
      <c r="T268" s="4">
        <v>2002</v>
      </c>
      <c r="U268" s="6">
        <v>2.9820000000000002</v>
      </c>
    </row>
    <row r="269" spans="1:21" x14ac:dyDescent="0.25">
      <c r="B269">
        <v>832.54100000000005</v>
      </c>
      <c r="C269">
        <v>814.00099999999998</v>
      </c>
      <c r="E269" s="14">
        <v>832.54100000000005</v>
      </c>
      <c r="F269" s="14">
        <v>814.00099999999998</v>
      </c>
      <c r="G269">
        <f t="shared" si="3"/>
        <v>-2.277638479559617</v>
      </c>
      <c r="S269" s="4" t="s">
        <v>25</v>
      </c>
      <c r="T269" s="4">
        <v>2003</v>
      </c>
      <c r="U269" s="6">
        <v>2.976</v>
      </c>
    </row>
    <row r="270" spans="1:21" x14ac:dyDescent="0.25">
      <c r="B270">
        <v>851.22299999999996</v>
      </c>
      <c r="C270">
        <v>831.98699999999997</v>
      </c>
      <c r="E270" s="14">
        <v>851.22299999999996</v>
      </c>
      <c r="F270" s="14">
        <v>831.98699999999997</v>
      </c>
      <c r="G270">
        <f t="shared" si="3"/>
        <v>-2.3120553566341773</v>
      </c>
      <c r="S270" s="4" t="s">
        <v>25</v>
      </c>
      <c r="T270" s="4">
        <v>2004</v>
      </c>
      <c r="U270" s="6">
        <v>3.1</v>
      </c>
    </row>
    <row r="271" spans="1:21" x14ac:dyDescent="0.25">
      <c r="B271">
        <v>854.50800000000004</v>
      </c>
      <c r="C271">
        <v>835.08900000000006</v>
      </c>
      <c r="E271" s="14">
        <v>854.50800000000004</v>
      </c>
      <c r="F271" s="14">
        <v>835.08900000000006</v>
      </c>
      <c r="G271">
        <f t="shared" si="3"/>
        <v>-2.3253808875461157</v>
      </c>
      <c r="S271" s="4" t="s">
        <v>25</v>
      </c>
      <c r="T271" s="4">
        <v>2005</v>
      </c>
      <c r="U271" s="6">
        <v>2.968</v>
      </c>
    </row>
    <row r="272" spans="1:21" x14ac:dyDescent="0.25">
      <c r="B272">
        <v>866.303</v>
      </c>
      <c r="C272">
        <v>844.17200000000003</v>
      </c>
      <c r="E272" s="14">
        <v>866.303</v>
      </c>
      <c r="F272" s="14">
        <v>844.17200000000003</v>
      </c>
      <c r="G272">
        <f t="shared" si="3"/>
        <v>-2.6216221338779269</v>
      </c>
      <c r="S272" s="4" t="s">
        <v>25</v>
      </c>
      <c r="T272" s="4">
        <v>2006</v>
      </c>
      <c r="U272" s="6">
        <v>3.145</v>
      </c>
    </row>
    <row r="273" spans="1:21" x14ac:dyDescent="0.25">
      <c r="B273">
        <v>877.93899999999996</v>
      </c>
      <c r="C273">
        <v>857.56700000000001</v>
      </c>
      <c r="E273" s="14">
        <v>877.93899999999996</v>
      </c>
      <c r="F273" s="14">
        <v>857.56700000000001</v>
      </c>
      <c r="G273">
        <f t="shared" si="3"/>
        <v>-2.3755578281347063</v>
      </c>
      <c r="S273" s="4" t="s">
        <v>25</v>
      </c>
      <c r="T273" s="4">
        <v>2007</v>
      </c>
      <c r="U273" s="6">
        <v>3.484</v>
      </c>
    </row>
    <row r="274" spans="1:21" x14ac:dyDescent="0.25">
      <c r="B274">
        <v>886.63699999999994</v>
      </c>
      <c r="C274">
        <v>866.74199999999996</v>
      </c>
      <c r="E274" s="14">
        <v>886.63699999999994</v>
      </c>
      <c r="F274" s="14">
        <v>866.74199999999996</v>
      </c>
      <c r="G274">
        <f t="shared" si="3"/>
        <v>-2.2953774018104558</v>
      </c>
      <c r="S274" s="4" t="s">
        <v>25</v>
      </c>
      <c r="T274" s="4">
        <v>2008</v>
      </c>
      <c r="U274" s="6">
        <v>3.8010000000000002</v>
      </c>
    </row>
    <row r="275" spans="1:21" x14ac:dyDescent="0.25">
      <c r="B275">
        <v>899.35199999999998</v>
      </c>
      <c r="C275">
        <v>873.08100000000002</v>
      </c>
      <c r="E275" s="14">
        <v>899.35199999999998</v>
      </c>
      <c r="F275" s="14">
        <v>873.08100000000002</v>
      </c>
      <c r="G275">
        <f t="shared" si="3"/>
        <v>-3.0089991650259202</v>
      </c>
      <c r="S275" s="4" t="s">
        <v>25</v>
      </c>
      <c r="T275" s="4">
        <v>2009</v>
      </c>
      <c r="U275" s="6">
        <v>3.72</v>
      </c>
    </row>
    <row r="276" spans="1:21" x14ac:dyDescent="0.25">
      <c r="B276">
        <v>899.45</v>
      </c>
      <c r="C276">
        <v>876.80600000000004</v>
      </c>
      <c r="E276" s="14">
        <v>899.45</v>
      </c>
      <c r="F276" s="14">
        <v>876.80600000000004</v>
      </c>
      <c r="G276">
        <f t="shared" si="3"/>
        <v>-2.5825553201050182</v>
      </c>
      <c r="S276" s="4" t="s">
        <v>25</v>
      </c>
      <c r="T276" s="4">
        <v>2010</v>
      </c>
      <c r="U276" s="6">
        <v>3.617</v>
      </c>
    </row>
    <row r="277" spans="1:21" x14ac:dyDescent="0.25">
      <c r="B277">
        <v>900.62800000000004</v>
      </c>
      <c r="C277">
        <v>880.65899999999999</v>
      </c>
      <c r="E277" s="14">
        <v>900.62800000000004</v>
      </c>
      <c r="F277" s="14">
        <v>880.65899999999999</v>
      </c>
      <c r="G277">
        <f t="shared" si="3"/>
        <v>-2.2675064922972514</v>
      </c>
      <c r="S277" s="4" t="s">
        <v>25</v>
      </c>
      <c r="T277" s="4">
        <v>2011</v>
      </c>
      <c r="U277" s="6">
        <v>3.4940000000000002</v>
      </c>
    </row>
    <row r="278" spans="1:21" x14ac:dyDescent="0.25">
      <c r="B278">
        <v>916.14400000000001</v>
      </c>
      <c r="C278">
        <v>888.92100000000005</v>
      </c>
      <c r="E278" s="14">
        <v>916.14400000000001</v>
      </c>
      <c r="F278" s="14">
        <v>888.92100000000005</v>
      </c>
      <c r="G278">
        <f t="shared" si="3"/>
        <v>-3.0624768680231376</v>
      </c>
      <c r="S278" s="4" t="s">
        <v>25</v>
      </c>
      <c r="T278" s="4">
        <v>2012</v>
      </c>
      <c r="U278" s="6">
        <v>3.4910000000000001</v>
      </c>
    </row>
    <row r="279" spans="1:21" x14ac:dyDescent="0.25">
      <c r="A279" t="s">
        <v>23</v>
      </c>
      <c r="B279">
        <v>31.504999999999999</v>
      </c>
      <c r="C279">
        <v>31.651</v>
      </c>
      <c r="E279" s="14">
        <v>31.504999999999999</v>
      </c>
      <c r="F279" s="14">
        <v>31.651</v>
      </c>
      <c r="G279">
        <f t="shared" si="3"/>
        <v>0.46128084420713661</v>
      </c>
      <c r="S279" s="4" t="s">
        <v>25</v>
      </c>
      <c r="T279" s="4">
        <v>2013</v>
      </c>
      <c r="U279" s="6">
        <v>3.48</v>
      </c>
    </row>
    <row r="280" spans="1:21" x14ac:dyDescent="0.25">
      <c r="B280">
        <v>31.664000000000001</v>
      </c>
      <c r="C280">
        <v>31.811</v>
      </c>
      <c r="E280" s="14">
        <v>31.664000000000001</v>
      </c>
      <c r="F280" s="14">
        <v>31.811</v>
      </c>
      <c r="G280">
        <f t="shared" si="3"/>
        <v>0.46210430354279486</v>
      </c>
      <c r="S280" s="4" t="s">
        <v>25</v>
      </c>
      <c r="T280" s="4">
        <v>2014</v>
      </c>
      <c r="U280" s="6">
        <v>3.4359999999999999</v>
      </c>
    </row>
    <row r="281" spans="1:21" x14ac:dyDescent="0.25">
      <c r="B281">
        <v>37.802</v>
      </c>
      <c r="C281">
        <v>37.948</v>
      </c>
      <c r="E281" s="14">
        <v>37.802</v>
      </c>
      <c r="F281" s="14">
        <v>37.948</v>
      </c>
      <c r="G281">
        <f t="shared" si="3"/>
        <v>0.38473700853800147</v>
      </c>
      <c r="S281" s="4" t="s">
        <v>25</v>
      </c>
      <c r="T281" s="4">
        <v>2015</v>
      </c>
      <c r="U281" s="6">
        <v>3.5339999999999998</v>
      </c>
    </row>
    <row r="282" spans="1:21" x14ac:dyDescent="0.25">
      <c r="B282">
        <v>39.484999999999999</v>
      </c>
      <c r="C282">
        <v>39.631999999999998</v>
      </c>
      <c r="E282" s="14">
        <v>39.484999999999999</v>
      </c>
      <c r="F282" s="14">
        <v>39.631999999999998</v>
      </c>
      <c r="G282">
        <f t="shared" si="3"/>
        <v>0.3709123940250264</v>
      </c>
      <c r="S282" s="4" t="s">
        <v>25</v>
      </c>
      <c r="T282" s="4">
        <v>2016</v>
      </c>
      <c r="U282" s="6">
        <v>3.4849999999999999</v>
      </c>
    </row>
    <row r="283" spans="1:21" x14ac:dyDescent="0.25">
      <c r="B283">
        <v>40.063000000000002</v>
      </c>
      <c r="C283">
        <v>40.209000000000003</v>
      </c>
      <c r="E283" s="14">
        <v>40.063000000000002</v>
      </c>
      <c r="F283" s="14">
        <v>40.209000000000003</v>
      </c>
      <c r="G283">
        <f t="shared" si="3"/>
        <v>0.36310278793305173</v>
      </c>
      <c r="S283" s="4" t="s">
        <v>25</v>
      </c>
      <c r="T283" s="4">
        <v>2017</v>
      </c>
      <c r="U283" s="6">
        <v>3.6019999999999999</v>
      </c>
    </row>
    <row r="284" spans="1:21" x14ac:dyDescent="0.25">
      <c r="B284">
        <v>40.283000000000001</v>
      </c>
      <c r="C284">
        <v>40.466000000000001</v>
      </c>
      <c r="E284" s="14">
        <v>40.283000000000001</v>
      </c>
      <c r="F284" s="14">
        <v>40.466000000000001</v>
      </c>
      <c r="G284">
        <f t="shared" si="3"/>
        <v>0.45223150299016418</v>
      </c>
      <c r="S284" s="4" t="s">
        <v>25</v>
      </c>
      <c r="T284" s="4">
        <v>2018</v>
      </c>
      <c r="U284" s="6">
        <v>3.6589999999999998</v>
      </c>
    </row>
    <row r="285" spans="1:21" x14ac:dyDescent="0.25">
      <c r="B285">
        <v>41.569000000000003</v>
      </c>
      <c r="C285">
        <v>41.716000000000001</v>
      </c>
      <c r="E285" s="14">
        <v>41.569000000000003</v>
      </c>
      <c r="F285" s="14">
        <v>41.716000000000001</v>
      </c>
      <c r="G285">
        <f t="shared" si="3"/>
        <v>0.35238277878990903</v>
      </c>
      <c r="S285" s="4" t="s">
        <v>25</v>
      </c>
      <c r="T285" s="4">
        <v>2019</v>
      </c>
      <c r="U285" s="6">
        <v>3.5459999999999998</v>
      </c>
    </row>
    <row r="286" spans="1:21" x14ac:dyDescent="0.25">
      <c r="B286">
        <v>41.579000000000001</v>
      </c>
      <c r="C286">
        <v>41.725999999999999</v>
      </c>
      <c r="E286" s="14">
        <v>41.579000000000001</v>
      </c>
      <c r="F286" s="14">
        <v>41.725999999999999</v>
      </c>
      <c r="G286">
        <f t="shared" si="3"/>
        <v>0.35229832718208903</v>
      </c>
      <c r="S286" s="4" t="s">
        <v>25</v>
      </c>
      <c r="T286" s="4">
        <v>2020</v>
      </c>
      <c r="U286" s="6">
        <v>3.3290000000000002</v>
      </c>
    </row>
    <row r="287" spans="1:21" x14ac:dyDescent="0.25">
      <c r="B287">
        <v>41.9</v>
      </c>
      <c r="C287">
        <v>42.046999999999997</v>
      </c>
      <c r="E287" s="14">
        <v>41.9</v>
      </c>
      <c r="F287" s="14">
        <v>42.046999999999997</v>
      </c>
      <c r="G287">
        <f t="shared" si="3"/>
        <v>0.34960877113705729</v>
      </c>
      <c r="S287" s="4" t="s">
        <v>25</v>
      </c>
      <c r="T287" s="4">
        <v>2021</v>
      </c>
      <c r="U287" s="6">
        <v>3.375</v>
      </c>
    </row>
    <row r="288" spans="1:21" x14ac:dyDescent="0.25">
      <c r="B288">
        <v>41.914999999999999</v>
      </c>
      <c r="C288">
        <v>42.061</v>
      </c>
      <c r="E288" s="14">
        <v>41.914999999999999</v>
      </c>
      <c r="F288" s="14">
        <v>42.061</v>
      </c>
      <c r="G288">
        <f t="shared" si="3"/>
        <v>0.3471149045434031</v>
      </c>
      <c r="S288" s="4" t="s">
        <v>27</v>
      </c>
      <c r="T288" s="4">
        <v>2000</v>
      </c>
      <c r="U288" s="6">
        <v>978.10400000000004</v>
      </c>
    </row>
    <row r="289" spans="1:21" x14ac:dyDescent="0.25">
      <c r="B289">
        <v>42.4</v>
      </c>
      <c r="C289">
        <v>42.472999999999999</v>
      </c>
      <c r="E289" s="14">
        <v>42.4</v>
      </c>
      <c r="F289" s="14">
        <v>42.472999999999999</v>
      </c>
      <c r="G289">
        <f t="shared" si="3"/>
        <v>0.17187389635768699</v>
      </c>
      <c r="S289" s="4" t="s">
        <v>27</v>
      </c>
      <c r="T289" s="4">
        <v>2001</v>
      </c>
      <c r="U289" s="6">
        <v>991.73199999999997</v>
      </c>
    </row>
    <row r="290" spans="1:21" x14ac:dyDescent="0.25">
      <c r="B290">
        <v>42.430999999999997</v>
      </c>
      <c r="C290">
        <v>42.540999999999997</v>
      </c>
      <c r="E290" s="14">
        <v>42.430999999999997</v>
      </c>
      <c r="F290" s="14">
        <v>42.540999999999997</v>
      </c>
      <c r="G290">
        <f t="shared" si="3"/>
        <v>0.25857408147434108</v>
      </c>
      <c r="S290" s="4" t="s">
        <v>27</v>
      </c>
      <c r="T290" s="4">
        <v>2002</v>
      </c>
      <c r="U290" s="6">
        <v>1022.175</v>
      </c>
    </row>
    <row r="291" spans="1:21" x14ac:dyDescent="0.25">
      <c r="B291">
        <v>42.600999999999999</v>
      </c>
      <c r="C291">
        <v>42.710999999999999</v>
      </c>
      <c r="E291" s="14">
        <v>42.600999999999999</v>
      </c>
      <c r="F291" s="14">
        <v>42.710999999999999</v>
      </c>
      <c r="G291">
        <f t="shared" si="3"/>
        <v>0.25754489475778941</v>
      </c>
      <c r="S291" s="4" t="s">
        <v>27</v>
      </c>
      <c r="T291" s="4">
        <v>2003</v>
      </c>
      <c r="U291" s="6">
        <v>1058.7249999999999</v>
      </c>
    </row>
    <row r="292" spans="1:21" x14ac:dyDescent="0.25">
      <c r="B292">
        <v>42.741999999999997</v>
      </c>
      <c r="C292">
        <v>43.072000000000003</v>
      </c>
      <c r="E292" s="14">
        <v>42.741999999999997</v>
      </c>
      <c r="F292" s="14">
        <v>43.072000000000003</v>
      </c>
      <c r="G292">
        <f t="shared" si="3"/>
        <v>0.76615898959882378</v>
      </c>
      <c r="S292" s="4" t="s">
        <v>27</v>
      </c>
      <c r="T292" s="4">
        <v>2004</v>
      </c>
      <c r="U292" s="6">
        <v>1124.518</v>
      </c>
    </row>
    <row r="293" spans="1:21" x14ac:dyDescent="0.25">
      <c r="B293">
        <v>42.790999999999997</v>
      </c>
      <c r="C293">
        <v>42.936999999999998</v>
      </c>
      <c r="E293" s="14">
        <v>42.790999999999997</v>
      </c>
      <c r="F293" s="14">
        <v>42.936999999999998</v>
      </c>
      <c r="G293">
        <f t="shared" si="3"/>
        <v>0.34003307170971614</v>
      </c>
      <c r="S293" s="4" t="s">
        <v>27</v>
      </c>
      <c r="T293" s="4">
        <v>2005</v>
      </c>
      <c r="U293" s="6">
        <v>1184.9269999999999</v>
      </c>
    </row>
    <row r="294" spans="1:21" x14ac:dyDescent="0.25">
      <c r="B294">
        <v>43.15</v>
      </c>
      <c r="C294">
        <v>43.26</v>
      </c>
      <c r="E294" s="14">
        <v>43.15</v>
      </c>
      <c r="F294" s="14">
        <v>43.26</v>
      </c>
      <c r="G294">
        <f t="shared" si="3"/>
        <v>0.25427646786869956</v>
      </c>
      <c r="S294" s="4" t="s">
        <v>27</v>
      </c>
      <c r="T294" s="4">
        <v>2006</v>
      </c>
      <c r="U294" s="6">
        <v>1258.643</v>
      </c>
    </row>
    <row r="295" spans="1:21" x14ac:dyDescent="0.25">
      <c r="B295">
        <v>43.201999999999998</v>
      </c>
      <c r="C295">
        <v>43.348999999999997</v>
      </c>
      <c r="E295" s="14">
        <v>43.201999999999998</v>
      </c>
      <c r="F295" s="14">
        <v>43.348999999999997</v>
      </c>
      <c r="G295">
        <f t="shared" ref="G295:G358" si="4">((F295-E295)/F295)*100</f>
        <v>0.33910816858520032</v>
      </c>
      <c r="S295" s="4" t="s">
        <v>27</v>
      </c>
      <c r="T295" s="4">
        <v>2007</v>
      </c>
      <c r="U295" s="6">
        <v>1356.953</v>
      </c>
    </row>
    <row r="296" spans="1:21" x14ac:dyDescent="0.25">
      <c r="B296">
        <v>43.366</v>
      </c>
      <c r="C296">
        <v>43.439</v>
      </c>
      <c r="E296" s="14">
        <v>43.366</v>
      </c>
      <c r="F296" s="14">
        <v>43.439</v>
      </c>
      <c r="G296">
        <f t="shared" si="4"/>
        <v>0.16805175073091094</v>
      </c>
      <c r="S296" s="4" t="s">
        <v>27</v>
      </c>
      <c r="T296" s="4">
        <v>2008</v>
      </c>
      <c r="U296" s="6">
        <v>1461.518</v>
      </c>
    </row>
    <row r="297" spans="1:21" x14ac:dyDescent="0.25">
      <c r="B297">
        <v>43.572000000000003</v>
      </c>
      <c r="C297">
        <v>43.719000000000001</v>
      </c>
      <c r="E297" s="14">
        <v>43.572000000000003</v>
      </c>
      <c r="F297" s="14">
        <v>43.719000000000001</v>
      </c>
      <c r="G297">
        <f t="shared" si="4"/>
        <v>0.3362382488163006</v>
      </c>
      <c r="S297" s="4" t="s">
        <v>27</v>
      </c>
      <c r="T297" s="4">
        <v>2009</v>
      </c>
      <c r="U297" s="6">
        <v>1611.4159999999999</v>
      </c>
    </row>
    <row r="298" spans="1:21" x14ac:dyDescent="0.25">
      <c r="B298">
        <v>43.731000000000002</v>
      </c>
      <c r="C298">
        <v>43.877000000000002</v>
      </c>
      <c r="E298" s="14">
        <v>43.731000000000002</v>
      </c>
      <c r="F298" s="14">
        <v>43.877000000000002</v>
      </c>
      <c r="G298">
        <f t="shared" si="4"/>
        <v>0.33274836474690794</v>
      </c>
      <c r="S298" s="4" t="s">
        <v>27</v>
      </c>
      <c r="T298" s="4">
        <v>2010</v>
      </c>
      <c r="U298" s="6">
        <v>1676.4949999999999</v>
      </c>
    </row>
    <row r="299" spans="1:21" x14ac:dyDescent="0.25">
      <c r="B299">
        <v>44.307000000000002</v>
      </c>
      <c r="C299">
        <v>44.453000000000003</v>
      </c>
      <c r="E299" s="14">
        <v>44.307000000000002</v>
      </c>
      <c r="F299" s="14">
        <v>44.453000000000003</v>
      </c>
      <c r="G299">
        <f t="shared" si="4"/>
        <v>0.32843677592063703</v>
      </c>
      <c r="S299" s="4" t="s">
        <v>27</v>
      </c>
      <c r="T299" s="4">
        <v>2011</v>
      </c>
      <c r="U299" s="6">
        <v>1778.473</v>
      </c>
    </row>
    <row r="300" spans="1:21" x14ac:dyDescent="0.25">
      <c r="B300">
        <v>45.491999999999997</v>
      </c>
      <c r="C300">
        <v>45.601999999999997</v>
      </c>
      <c r="E300" s="14">
        <v>45.491999999999997</v>
      </c>
      <c r="F300" s="14">
        <v>45.601999999999997</v>
      </c>
      <c r="G300">
        <f t="shared" si="4"/>
        <v>0.24121749046094346</v>
      </c>
      <c r="S300" s="4" t="s">
        <v>27</v>
      </c>
      <c r="T300" s="4">
        <v>2012</v>
      </c>
      <c r="U300" s="6">
        <v>1962.5940000000001</v>
      </c>
    </row>
    <row r="301" spans="1:21" x14ac:dyDescent="0.25">
      <c r="A301" t="s">
        <v>25</v>
      </c>
      <c r="B301">
        <v>2.855</v>
      </c>
      <c r="C301">
        <v>2.819</v>
      </c>
      <c r="E301" s="14">
        <v>2.855</v>
      </c>
      <c r="F301" s="14">
        <v>2.819</v>
      </c>
      <c r="G301">
        <f t="shared" si="4"/>
        <v>-1.2770485987938998</v>
      </c>
      <c r="S301" s="4" t="s">
        <v>27</v>
      </c>
      <c r="T301" s="4">
        <v>2013</v>
      </c>
      <c r="U301" s="6">
        <v>2037.4159999999999</v>
      </c>
    </row>
    <row r="302" spans="1:21" x14ac:dyDescent="0.25">
      <c r="B302">
        <v>2.923</v>
      </c>
      <c r="C302">
        <v>2.887</v>
      </c>
      <c r="E302" s="14">
        <v>2.923</v>
      </c>
      <c r="F302" s="14">
        <v>2.887</v>
      </c>
      <c r="G302">
        <f t="shared" si="4"/>
        <v>-1.246969172151023</v>
      </c>
      <c r="S302" s="4" t="s">
        <v>27</v>
      </c>
      <c r="T302" s="4">
        <v>2014</v>
      </c>
      <c r="U302" s="6">
        <v>2187.3429999999998</v>
      </c>
    </row>
    <row r="303" spans="1:21" x14ac:dyDescent="0.25">
      <c r="B303">
        <v>2.968</v>
      </c>
      <c r="C303">
        <v>2.968</v>
      </c>
      <c r="E303" s="14">
        <v>2.968</v>
      </c>
      <c r="F303" s="14">
        <v>2.968</v>
      </c>
      <c r="G303">
        <f t="shared" si="4"/>
        <v>0</v>
      </c>
      <c r="S303" s="4" t="s">
        <v>27</v>
      </c>
      <c r="T303" s="4">
        <v>2015</v>
      </c>
      <c r="U303" s="6">
        <v>2270.7660000000001</v>
      </c>
    </row>
    <row r="304" spans="1:21" x14ac:dyDescent="0.25">
      <c r="B304">
        <v>2.976</v>
      </c>
      <c r="C304">
        <v>2.94</v>
      </c>
      <c r="E304" s="14">
        <v>2.976</v>
      </c>
      <c r="F304" s="14">
        <v>2.94</v>
      </c>
      <c r="G304">
        <f t="shared" si="4"/>
        <v>-1.2244897959183685</v>
      </c>
      <c r="S304" s="4" t="s">
        <v>27</v>
      </c>
      <c r="T304" s="4">
        <v>2016</v>
      </c>
      <c r="U304" s="6">
        <v>2383.8159999999998</v>
      </c>
    </row>
    <row r="305" spans="2:21" x14ac:dyDescent="0.25">
      <c r="B305">
        <v>2.9820000000000002</v>
      </c>
      <c r="C305">
        <v>2.9460000000000002</v>
      </c>
      <c r="E305" s="14">
        <v>2.9820000000000002</v>
      </c>
      <c r="F305" s="14">
        <v>2.9460000000000002</v>
      </c>
      <c r="G305">
        <f t="shared" si="4"/>
        <v>-1.2219959266802454</v>
      </c>
      <c r="S305" s="4" t="s">
        <v>27</v>
      </c>
      <c r="T305" s="4">
        <v>2017</v>
      </c>
      <c r="U305" s="6">
        <v>2434.8679999999999</v>
      </c>
    </row>
    <row r="306" spans="2:21" x14ac:dyDescent="0.25">
      <c r="B306">
        <v>3.1</v>
      </c>
      <c r="C306">
        <v>3.0270000000000001</v>
      </c>
      <c r="E306" s="14">
        <v>3.1</v>
      </c>
      <c r="F306" s="14">
        <v>3.0270000000000001</v>
      </c>
      <c r="G306">
        <f t="shared" si="4"/>
        <v>-2.4116286752560274</v>
      </c>
      <c r="S306" s="4" t="s">
        <v>27</v>
      </c>
      <c r="T306" s="4">
        <v>2018</v>
      </c>
      <c r="U306" s="6">
        <v>2600.4470000000001</v>
      </c>
    </row>
    <row r="307" spans="2:21" x14ac:dyDescent="0.25">
      <c r="B307">
        <v>3.145</v>
      </c>
      <c r="C307">
        <v>3.0710000000000002</v>
      </c>
      <c r="E307" s="14">
        <v>3.145</v>
      </c>
      <c r="F307" s="14">
        <v>3.0710000000000002</v>
      </c>
      <c r="G307">
        <f t="shared" si="4"/>
        <v>-2.4096385542168623</v>
      </c>
      <c r="S307" s="4" t="s">
        <v>27</v>
      </c>
      <c r="T307" s="4">
        <v>2019</v>
      </c>
      <c r="U307" s="6">
        <v>2626.4589999999998</v>
      </c>
    </row>
    <row r="308" spans="2:21" x14ac:dyDescent="0.25">
      <c r="B308">
        <v>3.3290000000000002</v>
      </c>
      <c r="C308">
        <v>3.4020000000000001</v>
      </c>
      <c r="E308" s="14">
        <v>3.3290000000000002</v>
      </c>
      <c r="F308" s="14">
        <v>3.4020000000000001</v>
      </c>
      <c r="G308">
        <f t="shared" si="4"/>
        <v>2.1457965902410332</v>
      </c>
      <c r="S308" s="4" t="s">
        <v>27</v>
      </c>
      <c r="T308" s="4">
        <v>2020</v>
      </c>
      <c r="U308" s="6">
        <v>2445.0120000000002</v>
      </c>
    </row>
    <row r="309" spans="2:21" x14ac:dyDescent="0.25">
      <c r="B309">
        <v>3.375</v>
      </c>
      <c r="C309">
        <v>3.4119999999999999</v>
      </c>
      <c r="E309" s="14">
        <v>3.375</v>
      </c>
      <c r="F309" s="14">
        <v>3.4119999999999999</v>
      </c>
      <c r="G309">
        <f t="shared" si="4"/>
        <v>1.0844079718640072</v>
      </c>
      <c r="S309" s="4" t="s">
        <v>27</v>
      </c>
      <c r="T309" s="4">
        <v>2021</v>
      </c>
      <c r="U309" s="6">
        <v>2709.6840000000002</v>
      </c>
    </row>
    <row r="310" spans="2:21" x14ac:dyDescent="0.25">
      <c r="B310">
        <v>3.4359999999999999</v>
      </c>
      <c r="C310">
        <v>3.4729999999999999</v>
      </c>
      <c r="E310" s="14">
        <v>3.4359999999999999</v>
      </c>
      <c r="F310" s="14">
        <v>3.4729999999999999</v>
      </c>
      <c r="G310">
        <f t="shared" si="4"/>
        <v>1.0653613590555695</v>
      </c>
      <c r="S310" s="4" t="s">
        <v>29</v>
      </c>
      <c r="T310" s="4">
        <v>2000</v>
      </c>
      <c r="U310" s="6">
        <v>45.249000000000002</v>
      </c>
    </row>
    <row r="311" spans="2:21" x14ac:dyDescent="0.25">
      <c r="B311">
        <v>3.48</v>
      </c>
      <c r="C311">
        <v>3.5529999999999999</v>
      </c>
      <c r="E311" s="14">
        <v>3.48</v>
      </c>
      <c r="F311" s="14">
        <v>3.5529999999999999</v>
      </c>
      <c r="G311">
        <f t="shared" si="4"/>
        <v>2.0546017450042204</v>
      </c>
      <c r="S311" s="4" t="s">
        <v>29</v>
      </c>
      <c r="T311" s="4">
        <v>2001</v>
      </c>
      <c r="U311" s="6">
        <v>47.607999999999997</v>
      </c>
    </row>
    <row r="312" spans="2:21" x14ac:dyDescent="0.25">
      <c r="B312">
        <v>3.484</v>
      </c>
      <c r="C312">
        <v>3.41</v>
      </c>
      <c r="E312" s="14">
        <v>3.484</v>
      </c>
      <c r="F312" s="14">
        <v>3.41</v>
      </c>
      <c r="G312">
        <f t="shared" si="4"/>
        <v>-2.1700879765395849</v>
      </c>
      <c r="S312" s="4" t="s">
        <v>29</v>
      </c>
      <c r="T312" s="4">
        <v>2002</v>
      </c>
      <c r="U312" s="6">
        <v>46.082000000000001</v>
      </c>
    </row>
    <row r="313" spans="2:21" x14ac:dyDescent="0.25">
      <c r="B313">
        <v>3.4849999999999999</v>
      </c>
      <c r="C313">
        <v>3.5219999999999998</v>
      </c>
      <c r="E313" s="14">
        <v>3.4849999999999999</v>
      </c>
      <c r="F313" s="14">
        <v>3.5219999999999998</v>
      </c>
      <c r="G313">
        <f t="shared" si="4"/>
        <v>1.0505394662123773</v>
      </c>
      <c r="S313" s="4" t="s">
        <v>29</v>
      </c>
      <c r="T313" s="4">
        <v>2003</v>
      </c>
      <c r="U313" s="6">
        <v>45.683999999999997</v>
      </c>
    </row>
    <row r="314" spans="2:21" x14ac:dyDescent="0.25">
      <c r="B314">
        <v>3.4910000000000001</v>
      </c>
      <c r="C314">
        <v>3.637</v>
      </c>
      <c r="E314" s="14">
        <v>3.4910000000000001</v>
      </c>
      <c r="F314" s="14">
        <v>3.637</v>
      </c>
      <c r="G314">
        <f t="shared" si="4"/>
        <v>4.0142974979378581</v>
      </c>
      <c r="S314" s="4" t="s">
        <v>29</v>
      </c>
      <c r="T314" s="4">
        <v>2004</v>
      </c>
      <c r="U314" s="6">
        <v>46.167000000000002</v>
      </c>
    </row>
    <row r="315" spans="2:21" x14ac:dyDescent="0.25">
      <c r="B315">
        <v>3.4940000000000002</v>
      </c>
      <c r="C315">
        <v>3.4940000000000002</v>
      </c>
      <c r="E315" s="14">
        <v>3.4940000000000002</v>
      </c>
      <c r="F315" s="14">
        <v>3.4940000000000002</v>
      </c>
      <c r="G315">
        <f t="shared" si="4"/>
        <v>0</v>
      </c>
      <c r="S315" s="4" t="s">
        <v>29</v>
      </c>
      <c r="T315" s="4">
        <v>2005</v>
      </c>
      <c r="U315" s="6">
        <v>48.156999999999996</v>
      </c>
    </row>
    <row r="316" spans="2:21" x14ac:dyDescent="0.25">
      <c r="B316">
        <v>3.5339999999999998</v>
      </c>
      <c r="C316">
        <v>3.57</v>
      </c>
      <c r="E316" s="14">
        <v>3.5339999999999998</v>
      </c>
      <c r="F316" s="14">
        <v>3.57</v>
      </c>
      <c r="G316">
        <f t="shared" si="4"/>
        <v>1.0084033613445387</v>
      </c>
      <c r="S316" s="4" t="s">
        <v>29</v>
      </c>
      <c r="T316" s="4">
        <v>2006</v>
      </c>
      <c r="U316" s="6">
        <v>47.604999999999997</v>
      </c>
    </row>
    <row r="317" spans="2:21" x14ac:dyDescent="0.25">
      <c r="B317">
        <v>3.5459999999999998</v>
      </c>
      <c r="C317">
        <v>3.62</v>
      </c>
      <c r="E317" s="14">
        <v>3.5459999999999998</v>
      </c>
      <c r="F317" s="14">
        <v>3.62</v>
      </c>
      <c r="G317">
        <f t="shared" si="4"/>
        <v>2.0441988950276322</v>
      </c>
      <c r="S317" s="4" t="s">
        <v>29</v>
      </c>
      <c r="T317" s="4">
        <v>2007</v>
      </c>
      <c r="U317" s="6">
        <v>47.664000000000001</v>
      </c>
    </row>
    <row r="318" spans="2:21" x14ac:dyDescent="0.25">
      <c r="B318">
        <v>3.6019999999999999</v>
      </c>
      <c r="C318">
        <v>3.6749999999999998</v>
      </c>
      <c r="E318" s="14">
        <v>3.6019999999999999</v>
      </c>
      <c r="F318" s="14">
        <v>3.6749999999999998</v>
      </c>
      <c r="G318">
        <f t="shared" si="4"/>
        <v>1.9863945578231279</v>
      </c>
      <c r="S318" s="4" t="s">
        <v>29</v>
      </c>
      <c r="T318" s="4">
        <v>2008</v>
      </c>
      <c r="U318" s="6">
        <v>47.363</v>
      </c>
    </row>
    <row r="319" spans="2:21" x14ac:dyDescent="0.25">
      <c r="B319">
        <v>3.617</v>
      </c>
      <c r="C319">
        <v>4.24</v>
      </c>
      <c r="E319" s="14">
        <v>3.617</v>
      </c>
      <c r="F319" s="14">
        <v>4.24</v>
      </c>
      <c r="G319">
        <f t="shared" si="4"/>
        <v>14.693396226415098</v>
      </c>
      <c r="S319" s="4" t="s">
        <v>29</v>
      </c>
      <c r="T319" s="4">
        <v>2009</v>
      </c>
      <c r="U319" s="6">
        <v>42.179000000000002</v>
      </c>
    </row>
    <row r="320" spans="2:21" x14ac:dyDescent="0.25">
      <c r="B320">
        <v>3.6589999999999998</v>
      </c>
      <c r="C320">
        <v>3.7320000000000002</v>
      </c>
      <c r="E320" s="14">
        <v>3.6589999999999998</v>
      </c>
      <c r="F320" s="14">
        <v>3.7320000000000002</v>
      </c>
      <c r="G320">
        <f t="shared" si="4"/>
        <v>1.9560557341907929</v>
      </c>
      <c r="S320" s="4" t="s">
        <v>29</v>
      </c>
      <c r="T320" s="4">
        <v>2010</v>
      </c>
      <c r="U320" s="6">
        <v>41.793999999999997</v>
      </c>
    </row>
    <row r="321" spans="1:21" x14ac:dyDescent="0.25">
      <c r="B321">
        <v>3.72</v>
      </c>
      <c r="C321">
        <v>3.6829999999999998</v>
      </c>
      <c r="E321" s="14">
        <v>3.72</v>
      </c>
      <c r="F321" s="14">
        <v>3.6829999999999998</v>
      </c>
      <c r="G321">
        <f t="shared" si="4"/>
        <v>-1.0046158023350631</v>
      </c>
      <c r="S321" s="4" t="s">
        <v>29</v>
      </c>
      <c r="T321" s="4">
        <v>2011</v>
      </c>
      <c r="U321" s="6">
        <v>38.055999999999997</v>
      </c>
    </row>
    <row r="322" spans="1:21" x14ac:dyDescent="0.25">
      <c r="B322">
        <v>3.8010000000000002</v>
      </c>
      <c r="C322">
        <v>3.8010000000000002</v>
      </c>
      <c r="E322" s="14">
        <v>3.8010000000000002</v>
      </c>
      <c r="F322" s="14">
        <v>3.8010000000000002</v>
      </c>
      <c r="G322">
        <f t="shared" si="4"/>
        <v>0</v>
      </c>
      <c r="S322" s="4" t="s">
        <v>29</v>
      </c>
      <c r="T322" s="4">
        <v>2012</v>
      </c>
      <c r="U322" s="6">
        <v>38.226999999999997</v>
      </c>
    </row>
    <row r="323" spans="1:21" x14ac:dyDescent="0.25">
      <c r="A323" t="s">
        <v>27</v>
      </c>
      <c r="B323">
        <v>978.10400000000004</v>
      </c>
      <c r="C323">
        <v>1186.952</v>
      </c>
      <c r="E323" s="14">
        <v>978.10400000000004</v>
      </c>
      <c r="F323" s="14">
        <v>1186.952</v>
      </c>
      <c r="G323">
        <f t="shared" si="4"/>
        <v>17.59531977704237</v>
      </c>
      <c r="S323" s="4" t="s">
        <v>29</v>
      </c>
      <c r="T323" s="4">
        <v>2013</v>
      </c>
      <c r="U323" s="6">
        <v>37.281999999999996</v>
      </c>
    </row>
    <row r="324" spans="1:21" x14ac:dyDescent="0.25">
      <c r="B324">
        <v>991.73199999999997</v>
      </c>
      <c r="C324">
        <v>1159.653</v>
      </c>
      <c r="E324" s="14">
        <v>991.73199999999997</v>
      </c>
      <c r="F324" s="14">
        <v>1159.653</v>
      </c>
      <c r="G324">
        <f t="shared" si="4"/>
        <v>14.480279876825227</v>
      </c>
      <c r="S324" s="4" t="s">
        <v>29</v>
      </c>
      <c r="T324" s="4">
        <v>2014</v>
      </c>
      <c r="U324" s="6">
        <v>36.853000000000002</v>
      </c>
    </row>
    <row r="325" spans="1:21" x14ac:dyDescent="0.25">
      <c r="B325">
        <v>1022.175</v>
      </c>
      <c r="C325">
        <v>1131.9490000000001</v>
      </c>
      <c r="E325" s="14">
        <v>1022.175</v>
      </c>
      <c r="F325" s="14">
        <v>1131.9490000000001</v>
      </c>
      <c r="G325">
        <f t="shared" si="4"/>
        <v>9.6977867377417279</v>
      </c>
      <c r="S325" s="4" t="s">
        <v>29</v>
      </c>
      <c r="T325" s="4">
        <v>2015</v>
      </c>
      <c r="U325" s="6">
        <v>38.718000000000004</v>
      </c>
    </row>
    <row r="326" spans="1:21" x14ac:dyDescent="0.25">
      <c r="B326">
        <v>1058.7249999999999</v>
      </c>
      <c r="C326">
        <v>1193.1210000000001</v>
      </c>
      <c r="E326" s="14">
        <v>1058.7249999999999</v>
      </c>
      <c r="F326" s="14">
        <v>1193.1210000000001</v>
      </c>
      <c r="G326">
        <f t="shared" si="4"/>
        <v>11.264238916254108</v>
      </c>
      <c r="S326" s="4" t="s">
        <v>29</v>
      </c>
      <c r="T326" s="4">
        <v>2016</v>
      </c>
      <c r="U326" s="6">
        <v>40.369999999999997</v>
      </c>
    </row>
    <row r="327" spans="1:21" x14ac:dyDescent="0.25">
      <c r="B327">
        <v>1124.518</v>
      </c>
      <c r="C327">
        <v>1218.9390000000001</v>
      </c>
      <c r="E327" s="14">
        <v>1124.518</v>
      </c>
      <c r="F327" s="14">
        <v>1218.9390000000001</v>
      </c>
      <c r="G327">
        <f t="shared" si="4"/>
        <v>7.7461628514634482</v>
      </c>
      <c r="S327" s="4" t="s">
        <v>29</v>
      </c>
      <c r="T327" s="4">
        <v>2017</v>
      </c>
      <c r="U327" s="6">
        <v>39.078000000000003</v>
      </c>
    </row>
    <row r="328" spans="1:21" x14ac:dyDescent="0.25">
      <c r="B328">
        <v>1184.9269999999999</v>
      </c>
      <c r="C328">
        <v>1248.204</v>
      </c>
      <c r="E328" s="14">
        <v>1184.9269999999999</v>
      </c>
      <c r="F328" s="14">
        <v>1248.204</v>
      </c>
      <c r="G328">
        <f t="shared" si="4"/>
        <v>5.0694437768185363</v>
      </c>
      <c r="S328" s="4" t="s">
        <v>29</v>
      </c>
      <c r="T328" s="4">
        <v>2018</v>
      </c>
      <c r="U328" s="6">
        <v>39.012</v>
      </c>
    </row>
    <row r="329" spans="1:21" x14ac:dyDescent="0.25">
      <c r="B329">
        <v>1258.643</v>
      </c>
      <c r="C329">
        <v>1318.11</v>
      </c>
      <c r="E329" s="14">
        <v>1258.643</v>
      </c>
      <c r="F329" s="14">
        <v>1318.11</v>
      </c>
      <c r="G329">
        <f t="shared" si="4"/>
        <v>4.5115354560696659</v>
      </c>
      <c r="S329" s="4" t="s">
        <v>29</v>
      </c>
      <c r="T329" s="4">
        <v>2019</v>
      </c>
      <c r="U329" s="6">
        <v>37.326000000000001</v>
      </c>
    </row>
    <row r="330" spans="1:21" x14ac:dyDescent="0.25">
      <c r="B330">
        <v>1356.953</v>
      </c>
      <c r="C330">
        <v>1476.3630000000001</v>
      </c>
      <c r="E330" s="14">
        <v>1356.953</v>
      </c>
      <c r="F330" s="14">
        <v>1476.3630000000001</v>
      </c>
      <c r="G330">
        <f t="shared" si="4"/>
        <v>8.0881192498051</v>
      </c>
      <c r="S330" s="4" t="s">
        <v>29</v>
      </c>
      <c r="T330" s="4">
        <v>2020</v>
      </c>
      <c r="U330" s="6">
        <v>35.152999999999999</v>
      </c>
    </row>
    <row r="331" spans="1:21" x14ac:dyDescent="0.25">
      <c r="B331">
        <v>1461.518</v>
      </c>
      <c r="C331">
        <v>1640.4680000000001</v>
      </c>
      <c r="E331" s="14">
        <v>1461.518</v>
      </c>
      <c r="F331" s="14">
        <v>1640.4680000000001</v>
      </c>
      <c r="G331">
        <f t="shared" si="4"/>
        <v>10.908472460297917</v>
      </c>
      <c r="S331" s="4" t="s">
        <v>29</v>
      </c>
      <c r="T331" s="4">
        <v>2021</v>
      </c>
      <c r="U331" s="6">
        <v>37.54</v>
      </c>
    </row>
    <row r="332" spans="1:21" x14ac:dyDescent="0.25">
      <c r="B332">
        <v>1611.4159999999999</v>
      </c>
      <c r="C332">
        <v>1718.002</v>
      </c>
      <c r="E332" s="14">
        <v>1611.4159999999999</v>
      </c>
      <c r="F332" s="14">
        <v>1718.002</v>
      </c>
      <c r="G332">
        <f t="shared" si="4"/>
        <v>6.2040672828087517</v>
      </c>
      <c r="S332" s="4" t="s">
        <v>31</v>
      </c>
      <c r="T332" s="4">
        <v>2000</v>
      </c>
      <c r="U332" s="6">
        <v>59.518999999999998</v>
      </c>
    </row>
    <row r="333" spans="1:21" x14ac:dyDescent="0.25">
      <c r="B333">
        <v>1676.4949999999999</v>
      </c>
      <c r="C333">
        <v>1815.9469999999999</v>
      </c>
      <c r="E333" s="14">
        <v>1676.4949999999999</v>
      </c>
      <c r="F333" s="14">
        <v>1815.9469999999999</v>
      </c>
      <c r="G333">
        <f t="shared" si="4"/>
        <v>7.6792990103786067</v>
      </c>
      <c r="S333" s="4" t="s">
        <v>31</v>
      </c>
      <c r="T333" s="4">
        <v>2001</v>
      </c>
      <c r="U333" s="6">
        <v>63.024000000000001</v>
      </c>
    </row>
    <row r="334" spans="1:21" x14ac:dyDescent="0.25">
      <c r="B334">
        <v>1778.473</v>
      </c>
      <c r="C334">
        <v>1895.94</v>
      </c>
      <c r="E334" s="14">
        <v>1778.473</v>
      </c>
      <c r="F334" s="14">
        <v>1895.94</v>
      </c>
      <c r="G334">
        <f t="shared" si="4"/>
        <v>6.1957129445024686</v>
      </c>
      <c r="S334" s="4" t="s">
        <v>31</v>
      </c>
      <c r="T334" s="4">
        <v>2002</v>
      </c>
      <c r="U334" s="6">
        <v>59.301000000000002</v>
      </c>
    </row>
    <row r="335" spans="1:21" x14ac:dyDescent="0.25">
      <c r="B335">
        <v>1962.5940000000001</v>
      </c>
      <c r="C335">
        <v>2146.3069999999998</v>
      </c>
      <c r="E335" s="14">
        <v>1962.5940000000001</v>
      </c>
      <c r="F335" s="14">
        <v>2146.3069999999998</v>
      </c>
      <c r="G335">
        <f t="shared" si="4"/>
        <v>8.5594931200429265</v>
      </c>
      <c r="S335" s="4" t="s">
        <v>31</v>
      </c>
      <c r="T335" s="4">
        <v>2003</v>
      </c>
      <c r="U335" s="6">
        <v>62.414999999999999</v>
      </c>
    </row>
    <row r="336" spans="1:21" x14ac:dyDescent="0.25">
      <c r="B336">
        <v>2037.4159999999999</v>
      </c>
      <c r="C336">
        <v>2281.6210000000001</v>
      </c>
      <c r="E336" s="14">
        <v>2037.4159999999999</v>
      </c>
      <c r="F336" s="14">
        <v>2281.6210000000001</v>
      </c>
      <c r="G336">
        <f t="shared" si="4"/>
        <v>10.703136059845178</v>
      </c>
      <c r="S336" s="4" t="s">
        <v>31</v>
      </c>
      <c r="T336" s="4">
        <v>2004</v>
      </c>
      <c r="U336" s="6">
        <v>58.679000000000002</v>
      </c>
    </row>
    <row r="337" spans="1:21" x14ac:dyDescent="0.25">
      <c r="B337">
        <v>2187.3429999999998</v>
      </c>
      <c r="C337">
        <v>2311.9560000000001</v>
      </c>
      <c r="E337" s="14">
        <v>2187.3429999999998</v>
      </c>
      <c r="F337" s="14">
        <v>2311.9560000000001</v>
      </c>
      <c r="G337">
        <f t="shared" si="4"/>
        <v>5.3899382168172867</v>
      </c>
      <c r="S337" s="4" t="s">
        <v>31</v>
      </c>
      <c r="T337" s="4">
        <v>2005</v>
      </c>
      <c r="U337" s="6">
        <v>56.524000000000001</v>
      </c>
    </row>
    <row r="338" spans="1:21" x14ac:dyDescent="0.25">
      <c r="B338">
        <v>2270.7660000000001</v>
      </c>
      <c r="C338">
        <v>2453.8560000000002</v>
      </c>
      <c r="E338" s="14">
        <v>2270.7660000000001</v>
      </c>
      <c r="F338" s="14">
        <v>2453.8560000000002</v>
      </c>
      <c r="G338">
        <f t="shared" si="4"/>
        <v>7.4613180235515095</v>
      </c>
      <c r="S338" s="4" t="s">
        <v>31</v>
      </c>
      <c r="T338" s="4">
        <v>2006</v>
      </c>
      <c r="U338" s="6">
        <v>62.149000000000001</v>
      </c>
    </row>
    <row r="339" spans="1:21" x14ac:dyDescent="0.25">
      <c r="B339">
        <v>2383.8159999999998</v>
      </c>
      <c r="C339">
        <v>2587.0210000000002</v>
      </c>
      <c r="E339" s="14">
        <v>2383.8159999999998</v>
      </c>
      <c r="F339" s="14">
        <v>2587.0210000000002</v>
      </c>
      <c r="G339">
        <f t="shared" si="4"/>
        <v>7.8547874176514361</v>
      </c>
      <c r="S339" s="4" t="s">
        <v>31</v>
      </c>
      <c r="T339" s="4">
        <v>2007</v>
      </c>
      <c r="U339" s="6">
        <v>62.8</v>
      </c>
    </row>
    <row r="340" spans="1:21" x14ac:dyDescent="0.25">
      <c r="B340">
        <v>2434.8679999999999</v>
      </c>
      <c r="C340">
        <v>2619.277</v>
      </c>
      <c r="E340" s="14">
        <v>2434.8679999999999</v>
      </c>
      <c r="F340" s="14">
        <v>2619.277</v>
      </c>
      <c r="G340">
        <f t="shared" si="4"/>
        <v>7.0404542933030791</v>
      </c>
      <c r="S340" s="4" t="s">
        <v>31</v>
      </c>
      <c r="T340" s="4">
        <v>2008</v>
      </c>
      <c r="U340" s="6">
        <v>67.98</v>
      </c>
    </row>
    <row r="341" spans="1:21" x14ac:dyDescent="0.25">
      <c r="B341">
        <v>2445.0120000000002</v>
      </c>
      <c r="C341">
        <v>2553.7600000000002</v>
      </c>
      <c r="E341" s="14">
        <v>2445.0120000000002</v>
      </c>
      <c r="F341" s="14">
        <v>2553.7600000000002</v>
      </c>
      <c r="G341">
        <f t="shared" si="4"/>
        <v>4.2583484744063673</v>
      </c>
      <c r="S341" s="4" t="s">
        <v>31</v>
      </c>
      <c r="T341" s="4">
        <v>2009</v>
      </c>
      <c r="U341" s="6">
        <v>63.860999999999997</v>
      </c>
    </row>
    <row r="342" spans="1:21" x14ac:dyDescent="0.25">
      <c r="B342">
        <v>2600.4470000000001</v>
      </c>
      <c r="C342">
        <v>2757.2289999999998</v>
      </c>
      <c r="E342" s="14">
        <v>2600.4470000000001</v>
      </c>
      <c r="F342" s="14">
        <v>2757.2289999999998</v>
      </c>
      <c r="G342">
        <f t="shared" si="4"/>
        <v>5.6862161249573289</v>
      </c>
      <c r="S342" s="4" t="s">
        <v>31</v>
      </c>
      <c r="T342" s="4">
        <v>2010</v>
      </c>
      <c r="U342" s="6">
        <v>68.287000000000006</v>
      </c>
    </row>
    <row r="343" spans="1:21" x14ac:dyDescent="0.25">
      <c r="B343">
        <v>2626.4589999999998</v>
      </c>
      <c r="C343">
        <v>2760.7449999999999</v>
      </c>
      <c r="E343" s="14">
        <v>2626.4589999999998</v>
      </c>
      <c r="F343" s="14">
        <v>2760.7449999999999</v>
      </c>
      <c r="G343">
        <f t="shared" si="4"/>
        <v>4.8641218221893023</v>
      </c>
      <c r="S343" s="4" t="s">
        <v>31</v>
      </c>
      <c r="T343" s="4">
        <v>2011</v>
      </c>
      <c r="U343" s="6">
        <v>68.594999999999999</v>
      </c>
    </row>
    <row r="344" spans="1:21" x14ac:dyDescent="0.25">
      <c r="B344">
        <v>2709.6840000000002</v>
      </c>
      <c r="C344">
        <v>2794.982</v>
      </c>
      <c r="E344" s="14">
        <v>2709.6840000000002</v>
      </c>
      <c r="F344" s="14">
        <v>2794.982</v>
      </c>
      <c r="G344">
        <f t="shared" si="4"/>
        <v>3.0518264518340286</v>
      </c>
      <c r="S344" s="4" t="s">
        <v>31</v>
      </c>
      <c r="T344" s="4">
        <v>2012</v>
      </c>
      <c r="U344" s="6">
        <v>74.784999999999997</v>
      </c>
    </row>
    <row r="345" spans="1:21" x14ac:dyDescent="0.25">
      <c r="A345" t="s">
        <v>29</v>
      </c>
      <c r="B345">
        <v>35.152999999999999</v>
      </c>
      <c r="C345">
        <v>34.86</v>
      </c>
      <c r="E345" s="14">
        <v>35.152999999999999</v>
      </c>
      <c r="F345" s="14">
        <v>34.86</v>
      </c>
      <c r="G345">
        <f t="shared" si="4"/>
        <v>-0.84050487664945295</v>
      </c>
      <c r="S345" s="4" t="s">
        <v>31</v>
      </c>
      <c r="T345" s="4">
        <v>2013</v>
      </c>
      <c r="U345" s="6">
        <v>63.094999999999999</v>
      </c>
    </row>
    <row r="346" spans="1:21" x14ac:dyDescent="0.25">
      <c r="B346">
        <v>36.853000000000002</v>
      </c>
      <c r="C346">
        <v>32.786000000000001</v>
      </c>
      <c r="E346" s="14">
        <v>36.853000000000002</v>
      </c>
      <c r="F346" s="14">
        <v>32.786000000000001</v>
      </c>
      <c r="G346">
        <f t="shared" si="4"/>
        <v>-12.404684926493015</v>
      </c>
      <c r="S346" s="4" t="s">
        <v>31</v>
      </c>
      <c r="T346" s="4">
        <v>2014</v>
      </c>
      <c r="U346" s="6">
        <v>60.281999999999996</v>
      </c>
    </row>
    <row r="347" spans="1:21" x14ac:dyDescent="0.25">
      <c r="B347">
        <v>37.281999999999996</v>
      </c>
      <c r="C347">
        <v>35.082999999999998</v>
      </c>
      <c r="E347" s="14">
        <v>37.281999999999996</v>
      </c>
      <c r="F347" s="14">
        <v>35.082999999999998</v>
      </c>
      <c r="G347">
        <f t="shared" si="4"/>
        <v>-6.2679930450645553</v>
      </c>
      <c r="S347" s="4" t="s">
        <v>31</v>
      </c>
      <c r="T347" s="4">
        <v>2015</v>
      </c>
      <c r="U347" s="6">
        <v>62.939</v>
      </c>
    </row>
    <row r="348" spans="1:21" x14ac:dyDescent="0.25">
      <c r="B348">
        <v>37.326000000000001</v>
      </c>
      <c r="C348">
        <v>27.873000000000001</v>
      </c>
      <c r="E348" s="14">
        <v>37.326000000000001</v>
      </c>
      <c r="F348" s="14">
        <v>27.873000000000001</v>
      </c>
      <c r="G348">
        <f t="shared" si="4"/>
        <v>-33.914540953611017</v>
      </c>
      <c r="S348" s="4" t="s">
        <v>31</v>
      </c>
      <c r="T348" s="4">
        <v>2016</v>
      </c>
      <c r="U348" s="6">
        <v>61.161000000000001</v>
      </c>
    </row>
    <row r="349" spans="1:21" x14ac:dyDescent="0.25">
      <c r="B349">
        <v>37.54</v>
      </c>
      <c r="C349">
        <v>42.084000000000003</v>
      </c>
      <c r="E349" s="14">
        <v>37.54</v>
      </c>
      <c r="F349" s="14">
        <v>42.084000000000003</v>
      </c>
      <c r="G349">
        <f t="shared" si="4"/>
        <v>10.797452713620387</v>
      </c>
      <c r="S349" s="4" t="s">
        <v>31</v>
      </c>
      <c r="T349" s="4">
        <v>2017</v>
      </c>
      <c r="U349" s="6">
        <v>58.841999999999999</v>
      </c>
    </row>
    <row r="350" spans="1:21" x14ac:dyDescent="0.25">
      <c r="B350">
        <v>38.055999999999997</v>
      </c>
      <c r="C350">
        <v>41.683999999999997</v>
      </c>
      <c r="E350" s="14">
        <v>38.055999999999997</v>
      </c>
      <c r="F350" s="14">
        <v>41.683999999999997</v>
      </c>
      <c r="G350">
        <f t="shared" si="4"/>
        <v>8.7035793110066226</v>
      </c>
      <c r="S350" s="4" t="s">
        <v>31</v>
      </c>
      <c r="T350" s="4">
        <v>2018</v>
      </c>
      <c r="U350" s="6">
        <v>60.256999999999998</v>
      </c>
    </row>
    <row r="351" spans="1:21" x14ac:dyDescent="0.25">
      <c r="B351">
        <v>38.226999999999997</v>
      </c>
      <c r="C351">
        <v>38.374000000000002</v>
      </c>
      <c r="E351" s="14">
        <v>38.226999999999997</v>
      </c>
      <c r="F351" s="14">
        <v>38.374000000000002</v>
      </c>
      <c r="G351">
        <f t="shared" si="4"/>
        <v>0.38307187157972994</v>
      </c>
      <c r="S351" s="4" t="s">
        <v>31</v>
      </c>
      <c r="T351" s="4">
        <v>2019</v>
      </c>
      <c r="U351" s="6">
        <v>58.645000000000003</v>
      </c>
    </row>
    <row r="352" spans="1:21" x14ac:dyDescent="0.25">
      <c r="B352">
        <v>38.718000000000004</v>
      </c>
      <c r="C352">
        <v>32.709000000000003</v>
      </c>
      <c r="E352" s="14">
        <v>38.718000000000004</v>
      </c>
      <c r="F352" s="14">
        <v>32.709000000000003</v>
      </c>
      <c r="G352">
        <f t="shared" si="4"/>
        <v>-18.371090525543426</v>
      </c>
      <c r="S352" s="4" t="s">
        <v>31</v>
      </c>
      <c r="T352" s="4">
        <v>2020</v>
      </c>
      <c r="U352" s="6">
        <v>55.008000000000003</v>
      </c>
    </row>
    <row r="353" spans="1:21" x14ac:dyDescent="0.25">
      <c r="B353">
        <v>39.012</v>
      </c>
      <c r="C353">
        <v>30.439</v>
      </c>
      <c r="E353" s="14">
        <v>39.012</v>
      </c>
      <c r="F353" s="14">
        <v>30.439</v>
      </c>
      <c r="G353">
        <f t="shared" si="4"/>
        <v>-28.164525772857189</v>
      </c>
      <c r="S353" s="4" t="s">
        <v>31</v>
      </c>
      <c r="T353" s="4">
        <v>2021</v>
      </c>
      <c r="U353" s="6">
        <v>54.529000000000003</v>
      </c>
    </row>
    <row r="354" spans="1:21" x14ac:dyDescent="0.25">
      <c r="B354">
        <v>39.078000000000003</v>
      </c>
      <c r="C354">
        <v>31.75</v>
      </c>
      <c r="E354" s="14">
        <v>39.078000000000003</v>
      </c>
      <c r="F354" s="14">
        <v>31.75</v>
      </c>
      <c r="G354">
        <f t="shared" si="4"/>
        <v>-23.080314960629931</v>
      </c>
      <c r="S354" s="4" t="s">
        <v>33</v>
      </c>
      <c r="T354" s="4">
        <v>2000</v>
      </c>
      <c r="U354" s="6">
        <v>470.48700000000002</v>
      </c>
    </row>
    <row r="355" spans="1:21" x14ac:dyDescent="0.25">
      <c r="B355">
        <v>40.369999999999997</v>
      </c>
      <c r="C355">
        <v>34.799999999999997</v>
      </c>
      <c r="E355" s="14">
        <v>40.369999999999997</v>
      </c>
      <c r="F355" s="14">
        <v>34.799999999999997</v>
      </c>
      <c r="G355">
        <f t="shared" si="4"/>
        <v>-16.005747126436784</v>
      </c>
      <c r="S355" s="4" t="s">
        <v>33</v>
      </c>
      <c r="T355" s="4">
        <v>2001</v>
      </c>
      <c r="U355" s="6">
        <v>470.56799999999998</v>
      </c>
    </row>
    <row r="356" spans="1:21" x14ac:dyDescent="0.25">
      <c r="B356">
        <v>41.793999999999997</v>
      </c>
      <c r="C356">
        <v>44.542000000000002</v>
      </c>
      <c r="E356" s="14">
        <v>41.793999999999997</v>
      </c>
      <c r="F356" s="14">
        <v>44.542000000000002</v>
      </c>
      <c r="G356">
        <f t="shared" si="4"/>
        <v>6.1694580396030823</v>
      </c>
      <c r="S356" s="4" t="s">
        <v>33</v>
      </c>
      <c r="T356" s="4">
        <v>2002</v>
      </c>
      <c r="U356" s="6">
        <v>477.99900000000002</v>
      </c>
    </row>
    <row r="357" spans="1:21" x14ac:dyDescent="0.25">
      <c r="B357">
        <v>42.179000000000002</v>
      </c>
      <c r="C357">
        <v>57.421999999999997</v>
      </c>
      <c r="E357" s="14">
        <v>42.179000000000002</v>
      </c>
      <c r="F357" s="14">
        <v>57.421999999999997</v>
      </c>
      <c r="G357">
        <f t="shared" si="4"/>
        <v>26.545574866775794</v>
      </c>
      <c r="S357" s="4" t="s">
        <v>33</v>
      </c>
      <c r="T357" s="4">
        <v>2003</v>
      </c>
      <c r="U357" s="6">
        <v>495.96199999999999</v>
      </c>
    </row>
    <row r="358" spans="1:21" x14ac:dyDescent="0.25">
      <c r="B358">
        <v>45.249000000000002</v>
      </c>
      <c r="C358">
        <v>38.984000000000002</v>
      </c>
      <c r="E358" s="14">
        <v>45.249000000000002</v>
      </c>
      <c r="F358" s="14">
        <v>38.984000000000002</v>
      </c>
      <c r="G358">
        <f t="shared" si="4"/>
        <v>-16.07069567001847</v>
      </c>
      <c r="S358" s="4" t="s">
        <v>33</v>
      </c>
      <c r="T358" s="4">
        <v>2004</v>
      </c>
      <c r="U358" s="6">
        <v>501.56299999999999</v>
      </c>
    </row>
    <row r="359" spans="1:21" x14ac:dyDescent="0.25">
      <c r="B359">
        <v>45.683999999999997</v>
      </c>
      <c r="C359">
        <v>38.063000000000002</v>
      </c>
      <c r="E359" s="14">
        <v>45.683999999999997</v>
      </c>
      <c r="F359" s="14">
        <v>38.063000000000002</v>
      </c>
      <c r="G359">
        <f t="shared" ref="G359:G422" si="5">((F359-E359)/F359)*100</f>
        <v>-20.022068675616726</v>
      </c>
      <c r="S359" s="4" t="s">
        <v>33</v>
      </c>
      <c r="T359" s="4">
        <v>2005</v>
      </c>
      <c r="U359" s="6">
        <v>502.255</v>
      </c>
    </row>
    <row r="360" spans="1:21" x14ac:dyDescent="0.25">
      <c r="B360">
        <v>46.082000000000001</v>
      </c>
      <c r="C360">
        <v>38.57</v>
      </c>
      <c r="E360" s="14">
        <v>46.082000000000001</v>
      </c>
      <c r="F360" s="14">
        <v>38.57</v>
      </c>
      <c r="G360">
        <f t="shared" si="5"/>
        <v>-19.476276899144416</v>
      </c>
      <c r="S360" s="4" t="s">
        <v>33</v>
      </c>
      <c r="T360" s="4">
        <v>2006</v>
      </c>
      <c r="U360" s="6">
        <v>496.84699999999998</v>
      </c>
    </row>
    <row r="361" spans="1:21" x14ac:dyDescent="0.25">
      <c r="B361">
        <v>46.167000000000002</v>
      </c>
      <c r="C361">
        <v>38.436</v>
      </c>
      <c r="E361" s="14">
        <v>46.167000000000002</v>
      </c>
      <c r="F361" s="14">
        <v>38.436</v>
      </c>
      <c r="G361">
        <f t="shared" si="5"/>
        <v>-20.113955666562603</v>
      </c>
      <c r="S361" s="4" t="s">
        <v>33</v>
      </c>
      <c r="T361" s="4">
        <v>2007</v>
      </c>
      <c r="U361" s="6">
        <v>490.56599999999997</v>
      </c>
    </row>
    <row r="362" spans="1:21" x14ac:dyDescent="0.25">
      <c r="B362">
        <v>47.363</v>
      </c>
      <c r="C362">
        <v>39.265999999999998</v>
      </c>
      <c r="E362" s="14">
        <v>47.363</v>
      </c>
      <c r="F362" s="14">
        <v>39.265999999999998</v>
      </c>
      <c r="G362">
        <f t="shared" si="5"/>
        <v>-20.620893393775791</v>
      </c>
      <c r="S362" s="4" t="s">
        <v>33</v>
      </c>
      <c r="T362" s="4">
        <v>2008</v>
      </c>
      <c r="U362" s="6">
        <v>478.86900000000003</v>
      </c>
    </row>
    <row r="363" spans="1:21" x14ac:dyDescent="0.25">
      <c r="B363">
        <v>47.604999999999997</v>
      </c>
      <c r="C363">
        <v>40.496000000000002</v>
      </c>
      <c r="E363" s="14">
        <v>47.604999999999997</v>
      </c>
      <c r="F363" s="14">
        <v>40.496000000000002</v>
      </c>
      <c r="G363">
        <f t="shared" si="5"/>
        <v>-17.554820229158423</v>
      </c>
      <c r="S363" s="4" t="s">
        <v>33</v>
      </c>
      <c r="T363" s="4">
        <v>2009</v>
      </c>
      <c r="U363" s="6">
        <v>424.69400000000002</v>
      </c>
    </row>
    <row r="364" spans="1:21" x14ac:dyDescent="0.25">
      <c r="B364">
        <v>47.607999999999997</v>
      </c>
      <c r="C364">
        <v>40.499000000000002</v>
      </c>
      <c r="E364" s="14">
        <v>47.607999999999997</v>
      </c>
      <c r="F364" s="14">
        <v>40.499000000000002</v>
      </c>
      <c r="G364">
        <f t="shared" si="5"/>
        <v>-17.553519839996035</v>
      </c>
      <c r="S364" s="4" t="s">
        <v>33</v>
      </c>
      <c r="T364" s="4">
        <v>2010</v>
      </c>
      <c r="U364" s="6">
        <v>436.11700000000002</v>
      </c>
    </row>
    <row r="365" spans="1:21" x14ac:dyDescent="0.25">
      <c r="B365">
        <v>47.664000000000001</v>
      </c>
      <c r="C365">
        <v>39.274000000000001</v>
      </c>
      <c r="E365" s="14">
        <v>47.664000000000001</v>
      </c>
      <c r="F365" s="14">
        <v>39.274000000000001</v>
      </c>
      <c r="G365">
        <f t="shared" si="5"/>
        <v>-21.362733615114326</v>
      </c>
      <c r="S365" s="4" t="s">
        <v>33</v>
      </c>
      <c r="T365" s="4">
        <v>2011</v>
      </c>
      <c r="U365" s="6">
        <v>424.25599999999997</v>
      </c>
    </row>
    <row r="366" spans="1:21" x14ac:dyDescent="0.25">
      <c r="B366">
        <v>48.156999999999996</v>
      </c>
      <c r="C366">
        <v>40.131999999999998</v>
      </c>
      <c r="E366" s="14">
        <v>48.156999999999996</v>
      </c>
      <c r="F366" s="14">
        <v>40.131999999999998</v>
      </c>
      <c r="G366">
        <f t="shared" si="5"/>
        <v>-19.996511512010361</v>
      </c>
      <c r="S366" s="4" t="s">
        <v>33</v>
      </c>
      <c r="T366" s="4">
        <v>2012</v>
      </c>
      <c r="U366" s="6">
        <v>403.697</v>
      </c>
    </row>
    <row r="367" spans="1:21" x14ac:dyDescent="0.25">
      <c r="A367" t="s">
        <v>31</v>
      </c>
      <c r="B367">
        <v>54.529000000000003</v>
      </c>
      <c r="C367">
        <v>56.616999999999997</v>
      </c>
      <c r="E367" s="14">
        <v>54.529000000000003</v>
      </c>
      <c r="F367" s="14">
        <v>56.616999999999997</v>
      </c>
      <c r="G367">
        <f t="shared" si="5"/>
        <v>3.6879382517618278</v>
      </c>
      <c r="S367" s="4" t="s">
        <v>33</v>
      </c>
      <c r="T367" s="4">
        <v>2013</v>
      </c>
      <c r="U367" s="6">
        <v>369.68</v>
      </c>
    </row>
    <row r="368" spans="1:21" x14ac:dyDescent="0.25">
      <c r="B368">
        <v>55.008000000000003</v>
      </c>
      <c r="C368">
        <v>57.097000000000001</v>
      </c>
      <c r="E368" s="14">
        <v>55.008000000000003</v>
      </c>
      <c r="F368" s="14">
        <v>57.097000000000001</v>
      </c>
      <c r="G368">
        <f t="shared" si="5"/>
        <v>3.65868609559171</v>
      </c>
      <c r="S368" s="4" t="s">
        <v>33</v>
      </c>
      <c r="T368" s="4">
        <v>2014</v>
      </c>
      <c r="U368" s="6">
        <v>349.39</v>
      </c>
    </row>
    <row r="369" spans="2:21" x14ac:dyDescent="0.25">
      <c r="B369">
        <v>56.524000000000001</v>
      </c>
      <c r="C369">
        <v>55.828000000000003</v>
      </c>
      <c r="E369" s="14">
        <v>56.524000000000001</v>
      </c>
      <c r="F369" s="14">
        <v>55.828000000000003</v>
      </c>
      <c r="G369">
        <f t="shared" si="5"/>
        <v>-1.2466862506269218</v>
      </c>
      <c r="S369" s="4" t="s">
        <v>33</v>
      </c>
      <c r="T369" s="4">
        <v>2015</v>
      </c>
      <c r="U369" s="6">
        <v>361.16300000000001</v>
      </c>
    </row>
    <row r="370" spans="2:21" x14ac:dyDescent="0.25">
      <c r="B370">
        <v>58.645000000000003</v>
      </c>
      <c r="C370">
        <v>60.77</v>
      </c>
      <c r="E370" s="14">
        <v>58.645000000000003</v>
      </c>
      <c r="F370" s="14">
        <v>60.77</v>
      </c>
      <c r="G370">
        <f t="shared" si="5"/>
        <v>3.4967911798584828</v>
      </c>
      <c r="S370" s="4" t="s">
        <v>33</v>
      </c>
      <c r="T370" s="4">
        <v>2016</v>
      </c>
      <c r="U370" s="6">
        <v>358.18299999999999</v>
      </c>
    </row>
    <row r="371" spans="2:21" x14ac:dyDescent="0.25">
      <c r="B371">
        <v>58.679000000000002</v>
      </c>
      <c r="C371">
        <v>58.02</v>
      </c>
      <c r="E371" s="14">
        <v>58.679000000000002</v>
      </c>
      <c r="F371" s="14">
        <v>58.02</v>
      </c>
      <c r="G371">
        <f t="shared" si="5"/>
        <v>-1.1358152361254721</v>
      </c>
      <c r="S371" s="4" t="s">
        <v>33</v>
      </c>
      <c r="T371" s="4">
        <v>2017</v>
      </c>
      <c r="U371" s="6">
        <v>352.73500000000001</v>
      </c>
    </row>
    <row r="372" spans="2:21" x14ac:dyDescent="0.25">
      <c r="B372">
        <v>58.841999999999999</v>
      </c>
      <c r="C372">
        <v>61.515999999999998</v>
      </c>
      <c r="E372" s="14">
        <v>58.841999999999999</v>
      </c>
      <c r="F372" s="14">
        <v>61.515999999999998</v>
      </c>
      <c r="G372">
        <f t="shared" si="5"/>
        <v>4.3468365953573045</v>
      </c>
      <c r="S372" s="4" t="s">
        <v>33</v>
      </c>
      <c r="T372" s="4">
        <v>2018</v>
      </c>
      <c r="U372" s="6">
        <v>349.005</v>
      </c>
    </row>
    <row r="373" spans="2:21" x14ac:dyDescent="0.25">
      <c r="B373">
        <v>59.301000000000002</v>
      </c>
      <c r="C373">
        <v>59.448</v>
      </c>
      <c r="E373" s="14">
        <v>59.301000000000002</v>
      </c>
      <c r="F373" s="14">
        <v>59.448</v>
      </c>
      <c r="G373">
        <f t="shared" si="5"/>
        <v>0.24727492935001763</v>
      </c>
      <c r="S373" s="4" t="s">
        <v>33</v>
      </c>
      <c r="T373" s="4">
        <v>2019</v>
      </c>
      <c r="U373" s="6">
        <v>339.233</v>
      </c>
    </row>
    <row r="374" spans="2:21" x14ac:dyDescent="0.25">
      <c r="B374">
        <v>59.518999999999998</v>
      </c>
      <c r="C374">
        <v>59.555999999999997</v>
      </c>
      <c r="E374" s="14">
        <v>59.518999999999998</v>
      </c>
      <c r="F374" s="14">
        <v>59.555999999999997</v>
      </c>
      <c r="G374">
        <f t="shared" si="5"/>
        <v>6.2126402041774186E-2</v>
      </c>
      <c r="S374" s="4" t="s">
        <v>33</v>
      </c>
      <c r="T374" s="4">
        <v>2020</v>
      </c>
      <c r="U374" s="6">
        <v>302.279</v>
      </c>
    </row>
    <row r="375" spans="2:21" x14ac:dyDescent="0.25">
      <c r="B375">
        <v>60.256999999999998</v>
      </c>
      <c r="C375">
        <v>62.529000000000003</v>
      </c>
      <c r="E375" s="14">
        <v>60.256999999999998</v>
      </c>
      <c r="F375" s="14">
        <v>62.529000000000003</v>
      </c>
      <c r="G375">
        <f t="shared" si="5"/>
        <v>3.6335140494810494</v>
      </c>
      <c r="S375" s="4" t="s">
        <v>33</v>
      </c>
      <c r="T375" s="4">
        <v>2021</v>
      </c>
      <c r="U375" s="6">
        <v>328.68700000000001</v>
      </c>
    </row>
    <row r="376" spans="2:21" x14ac:dyDescent="0.25">
      <c r="B376">
        <v>60.281999999999996</v>
      </c>
      <c r="C376">
        <v>60.356000000000002</v>
      </c>
      <c r="E376" s="14">
        <v>60.281999999999996</v>
      </c>
      <c r="F376" s="14">
        <v>60.356000000000002</v>
      </c>
      <c r="G376">
        <f t="shared" si="5"/>
        <v>0.12260587182716742</v>
      </c>
      <c r="S376" s="4" t="s">
        <v>35</v>
      </c>
      <c r="T376" s="4">
        <v>2000</v>
      </c>
      <c r="U376" s="6">
        <v>1264.595</v>
      </c>
    </row>
    <row r="377" spans="2:21" x14ac:dyDescent="0.25">
      <c r="B377">
        <v>61.161000000000001</v>
      </c>
      <c r="C377">
        <v>64.935000000000002</v>
      </c>
      <c r="E377" s="14">
        <v>61.161000000000001</v>
      </c>
      <c r="F377" s="14">
        <v>64.935000000000002</v>
      </c>
      <c r="G377">
        <f t="shared" si="5"/>
        <v>5.8119658119658126</v>
      </c>
      <c r="S377" s="4" t="s">
        <v>35</v>
      </c>
      <c r="T377" s="4">
        <v>2001</v>
      </c>
      <c r="U377" s="6">
        <v>1249.989</v>
      </c>
    </row>
    <row r="378" spans="2:21" x14ac:dyDescent="0.25">
      <c r="B378">
        <v>62.149000000000001</v>
      </c>
      <c r="C378">
        <v>61.856000000000002</v>
      </c>
      <c r="E378" s="14">
        <v>62.149000000000001</v>
      </c>
      <c r="F378" s="14">
        <v>61.856000000000002</v>
      </c>
      <c r="G378">
        <f t="shared" si="5"/>
        <v>-0.47368080703569465</v>
      </c>
      <c r="S378" s="4" t="s">
        <v>35</v>
      </c>
      <c r="T378" s="4">
        <v>2002</v>
      </c>
      <c r="U378" s="6">
        <v>1279.3620000000001</v>
      </c>
    </row>
    <row r="379" spans="2:21" x14ac:dyDescent="0.25">
      <c r="B379">
        <v>62.414999999999999</v>
      </c>
      <c r="C379">
        <v>61.902000000000001</v>
      </c>
      <c r="E379" s="14">
        <v>62.414999999999999</v>
      </c>
      <c r="F379" s="14">
        <v>61.902000000000001</v>
      </c>
      <c r="G379">
        <f t="shared" si="5"/>
        <v>-0.8287292817679528</v>
      </c>
      <c r="S379" s="4" t="s">
        <v>35</v>
      </c>
      <c r="T379" s="4">
        <v>2003</v>
      </c>
      <c r="U379" s="6">
        <v>1287.692</v>
      </c>
    </row>
    <row r="380" spans="2:21" x14ac:dyDescent="0.25">
      <c r="B380">
        <v>62.8</v>
      </c>
      <c r="C380">
        <v>62.286999999999999</v>
      </c>
      <c r="E380" s="14">
        <v>62.8</v>
      </c>
      <c r="F380" s="14">
        <v>62.286999999999999</v>
      </c>
      <c r="G380">
        <f t="shared" si="5"/>
        <v>-0.82360685215213147</v>
      </c>
      <c r="S380" s="4" t="s">
        <v>35</v>
      </c>
      <c r="T380" s="4">
        <v>2004</v>
      </c>
      <c r="U380" s="6">
        <v>1283.077</v>
      </c>
    </row>
    <row r="381" spans="2:21" x14ac:dyDescent="0.25">
      <c r="B381">
        <v>62.939</v>
      </c>
      <c r="C381">
        <v>62.829000000000001</v>
      </c>
      <c r="E381" s="14">
        <v>62.939</v>
      </c>
      <c r="F381" s="14">
        <v>62.829000000000001</v>
      </c>
      <c r="G381">
        <f t="shared" si="5"/>
        <v>-0.17507838736888925</v>
      </c>
      <c r="S381" s="4" t="s">
        <v>35</v>
      </c>
      <c r="T381" s="4">
        <v>2005</v>
      </c>
      <c r="U381" s="6">
        <v>1290.5989999999999</v>
      </c>
    </row>
    <row r="382" spans="2:21" x14ac:dyDescent="0.25">
      <c r="B382">
        <v>63.024000000000001</v>
      </c>
      <c r="C382">
        <v>63.5</v>
      </c>
      <c r="E382" s="14">
        <v>63.024000000000001</v>
      </c>
      <c r="F382" s="14">
        <v>63.5</v>
      </c>
      <c r="G382">
        <f t="shared" si="5"/>
        <v>0.74960629921259703</v>
      </c>
      <c r="S382" s="4" t="s">
        <v>35</v>
      </c>
      <c r="T382" s="4">
        <v>2006</v>
      </c>
      <c r="U382" s="6">
        <v>1267.624</v>
      </c>
    </row>
    <row r="383" spans="2:21" x14ac:dyDescent="0.25">
      <c r="B383">
        <v>63.094999999999999</v>
      </c>
      <c r="C383">
        <v>63.755000000000003</v>
      </c>
      <c r="E383" s="14">
        <v>63.094999999999999</v>
      </c>
      <c r="F383" s="14">
        <v>63.755000000000003</v>
      </c>
      <c r="G383">
        <f t="shared" si="5"/>
        <v>1.0352129244765174</v>
      </c>
      <c r="S383" s="4" t="s">
        <v>35</v>
      </c>
      <c r="T383" s="4">
        <v>2007</v>
      </c>
      <c r="U383" s="6">
        <v>1303.3620000000001</v>
      </c>
    </row>
    <row r="384" spans="2:21" x14ac:dyDescent="0.25">
      <c r="B384">
        <v>63.860999999999997</v>
      </c>
      <c r="C384">
        <v>63.384999999999998</v>
      </c>
      <c r="E384" s="14">
        <v>63.860999999999997</v>
      </c>
      <c r="F384" s="14">
        <v>63.384999999999998</v>
      </c>
      <c r="G384">
        <f t="shared" si="5"/>
        <v>-0.75096631695195881</v>
      </c>
      <c r="S384" s="4" t="s">
        <v>35</v>
      </c>
      <c r="T384" s="4">
        <v>2008</v>
      </c>
      <c r="U384" s="6">
        <v>1232.481</v>
      </c>
    </row>
    <row r="385" spans="1:21" x14ac:dyDescent="0.25">
      <c r="B385">
        <v>67.98</v>
      </c>
      <c r="C385">
        <v>67.944000000000003</v>
      </c>
      <c r="E385" s="14">
        <v>67.98</v>
      </c>
      <c r="F385" s="14">
        <v>67.944000000000003</v>
      </c>
      <c r="G385">
        <f t="shared" si="5"/>
        <v>-5.2984811020842702E-2</v>
      </c>
      <c r="S385" s="4" t="s">
        <v>35</v>
      </c>
      <c r="T385" s="4">
        <v>2009</v>
      </c>
      <c r="U385" s="6">
        <v>1163.375</v>
      </c>
    </row>
    <row r="386" spans="1:21" x14ac:dyDescent="0.25">
      <c r="B386">
        <v>68.287000000000006</v>
      </c>
      <c r="C386">
        <v>68.103999999999999</v>
      </c>
      <c r="E386" s="14">
        <v>68.287000000000006</v>
      </c>
      <c r="F386" s="14">
        <v>68.103999999999999</v>
      </c>
      <c r="G386">
        <f t="shared" si="5"/>
        <v>-0.26870668389522928</v>
      </c>
      <c r="S386" s="4" t="s">
        <v>35</v>
      </c>
      <c r="T386" s="4">
        <v>2010</v>
      </c>
      <c r="U386" s="6">
        <v>1215.058</v>
      </c>
    </row>
    <row r="387" spans="1:21" x14ac:dyDescent="0.25">
      <c r="B387">
        <v>68.594999999999999</v>
      </c>
      <c r="C387">
        <v>68.888000000000005</v>
      </c>
      <c r="E387" s="14">
        <v>68.594999999999999</v>
      </c>
      <c r="F387" s="14">
        <v>68.888000000000005</v>
      </c>
      <c r="G387">
        <f t="shared" si="5"/>
        <v>0.42532806874928342</v>
      </c>
      <c r="S387" s="4" t="s">
        <v>35</v>
      </c>
      <c r="T387" s="4">
        <v>2011</v>
      </c>
      <c r="U387" s="6">
        <v>1265.0350000000001</v>
      </c>
    </row>
    <row r="388" spans="1:21" x14ac:dyDescent="0.25">
      <c r="B388">
        <v>74.784999999999997</v>
      </c>
      <c r="C388">
        <v>74.712000000000003</v>
      </c>
      <c r="E388" s="14">
        <v>74.784999999999997</v>
      </c>
      <c r="F388" s="14">
        <v>74.712000000000003</v>
      </c>
      <c r="G388">
        <f t="shared" si="5"/>
        <v>-9.7708534104284844E-2</v>
      </c>
      <c r="S388" s="4" t="s">
        <v>35</v>
      </c>
      <c r="T388" s="4">
        <v>2012</v>
      </c>
      <c r="U388" s="6">
        <v>1306.182</v>
      </c>
    </row>
    <row r="389" spans="1:21" x14ac:dyDescent="0.25">
      <c r="A389" t="s">
        <v>33</v>
      </c>
      <c r="B389">
        <v>302.279</v>
      </c>
      <c r="C389">
        <v>262.23099999999999</v>
      </c>
      <c r="E389" s="14">
        <v>302.279</v>
      </c>
      <c r="F389" s="14">
        <v>262.23099999999999</v>
      </c>
      <c r="G389">
        <f t="shared" si="5"/>
        <v>-15.272031148109875</v>
      </c>
      <c r="S389" s="4" t="s">
        <v>35</v>
      </c>
      <c r="T389" s="4">
        <v>2013</v>
      </c>
      <c r="U389" s="6">
        <v>1315.569</v>
      </c>
    </row>
    <row r="390" spans="1:21" x14ac:dyDescent="0.25">
      <c r="B390">
        <v>328.68700000000001</v>
      </c>
      <c r="C390">
        <v>290.69200000000001</v>
      </c>
      <c r="E390" s="14">
        <v>328.68700000000001</v>
      </c>
      <c r="F390" s="14">
        <v>290.69200000000001</v>
      </c>
      <c r="G390">
        <f t="shared" si="5"/>
        <v>-13.070535136845873</v>
      </c>
      <c r="S390" s="4" t="s">
        <v>35</v>
      </c>
      <c r="T390" s="4">
        <v>2014</v>
      </c>
      <c r="U390" s="6">
        <v>1264.413</v>
      </c>
    </row>
    <row r="391" spans="1:21" x14ac:dyDescent="0.25">
      <c r="B391">
        <v>339.233</v>
      </c>
      <c r="C391">
        <v>297.39</v>
      </c>
      <c r="E391" s="14">
        <v>339.233</v>
      </c>
      <c r="F391" s="14">
        <v>297.39</v>
      </c>
      <c r="G391">
        <f t="shared" si="5"/>
        <v>-14.070076330744147</v>
      </c>
      <c r="S391" s="4" t="s">
        <v>35</v>
      </c>
      <c r="T391" s="4">
        <v>2015</v>
      </c>
      <c r="U391" s="6">
        <v>1223.605</v>
      </c>
    </row>
    <row r="392" spans="1:21" x14ac:dyDescent="0.25">
      <c r="B392">
        <v>349.005</v>
      </c>
      <c r="C392">
        <v>306.42899999999997</v>
      </c>
      <c r="E392" s="14">
        <v>349.005</v>
      </c>
      <c r="F392" s="14">
        <v>306.42899999999997</v>
      </c>
      <c r="G392">
        <f t="shared" si="5"/>
        <v>-13.894246301753432</v>
      </c>
      <c r="S392" s="4" t="s">
        <v>35</v>
      </c>
      <c r="T392" s="4">
        <v>2016</v>
      </c>
      <c r="U392" s="6">
        <v>1203.8879999999999</v>
      </c>
    </row>
    <row r="393" spans="1:21" x14ac:dyDescent="0.25">
      <c r="B393">
        <v>349.39</v>
      </c>
      <c r="C393">
        <v>301.209</v>
      </c>
      <c r="E393" s="14">
        <v>349.39</v>
      </c>
      <c r="F393" s="14">
        <v>301.209</v>
      </c>
      <c r="G393">
        <f t="shared" si="5"/>
        <v>-15.995869977324709</v>
      </c>
      <c r="S393" s="4" t="s">
        <v>35</v>
      </c>
      <c r="T393" s="4">
        <v>2017</v>
      </c>
      <c r="U393" s="6">
        <v>1188.3589999999999</v>
      </c>
    </row>
    <row r="394" spans="1:21" x14ac:dyDescent="0.25">
      <c r="B394">
        <v>352.73500000000001</v>
      </c>
      <c r="C394">
        <v>311.18599999999998</v>
      </c>
      <c r="E394" s="14">
        <v>352.73500000000001</v>
      </c>
      <c r="F394" s="14">
        <v>311.18599999999998</v>
      </c>
      <c r="G394">
        <f t="shared" si="5"/>
        <v>-13.351821740052586</v>
      </c>
      <c r="S394" s="4" t="s">
        <v>35</v>
      </c>
      <c r="T394" s="4">
        <v>2018</v>
      </c>
      <c r="U394" s="6">
        <v>1143.412</v>
      </c>
    </row>
    <row r="395" spans="1:21" x14ac:dyDescent="0.25">
      <c r="B395">
        <v>358.18299999999999</v>
      </c>
      <c r="C395">
        <v>320.37</v>
      </c>
      <c r="E395" s="14">
        <v>358.18299999999999</v>
      </c>
      <c r="F395" s="14">
        <v>320.37</v>
      </c>
      <c r="G395">
        <f t="shared" si="5"/>
        <v>-11.802915379092919</v>
      </c>
      <c r="S395" s="4" t="s">
        <v>35</v>
      </c>
      <c r="T395" s="4">
        <v>2019</v>
      </c>
      <c r="U395" s="6">
        <v>1106.0160000000001</v>
      </c>
    </row>
    <row r="396" spans="1:21" x14ac:dyDescent="0.25">
      <c r="B396">
        <v>361.16300000000001</v>
      </c>
      <c r="C396">
        <v>318.18400000000003</v>
      </c>
      <c r="E396" s="14">
        <v>361.16300000000001</v>
      </c>
      <c r="F396" s="14">
        <v>318.18400000000003</v>
      </c>
      <c r="G396">
        <f t="shared" si="5"/>
        <v>-13.507593090790229</v>
      </c>
      <c r="S396" s="4" t="s">
        <v>35</v>
      </c>
      <c r="T396" s="4">
        <v>2020</v>
      </c>
      <c r="U396" s="6">
        <v>1042.2239999999999</v>
      </c>
    </row>
    <row r="397" spans="1:21" x14ac:dyDescent="0.25">
      <c r="B397">
        <v>369.68</v>
      </c>
      <c r="C397">
        <v>322.30399999999997</v>
      </c>
      <c r="E397" s="14">
        <v>369.68</v>
      </c>
      <c r="F397" s="14">
        <v>322.30399999999997</v>
      </c>
      <c r="G397">
        <f t="shared" si="5"/>
        <v>-14.699166004765699</v>
      </c>
      <c r="S397" s="4" t="s">
        <v>35</v>
      </c>
      <c r="T397" s="4">
        <v>2021</v>
      </c>
      <c r="U397" s="6">
        <v>1067.3979999999999</v>
      </c>
    </row>
    <row r="398" spans="1:21" x14ac:dyDescent="0.25">
      <c r="B398">
        <v>403.697</v>
      </c>
      <c r="C398">
        <v>355.47899999999998</v>
      </c>
      <c r="E398" s="14">
        <v>403.697</v>
      </c>
      <c r="F398" s="14">
        <v>355.47899999999998</v>
      </c>
      <c r="G398">
        <f t="shared" si="5"/>
        <v>-13.564233048928354</v>
      </c>
      <c r="S398" s="4" t="s">
        <v>37</v>
      </c>
      <c r="T398" s="4">
        <v>2000</v>
      </c>
      <c r="U398" s="6">
        <v>8.7100000000000009</v>
      </c>
    </row>
    <row r="399" spans="1:21" x14ac:dyDescent="0.25">
      <c r="B399">
        <v>424.25599999999997</v>
      </c>
      <c r="C399">
        <v>389.77800000000002</v>
      </c>
      <c r="E399" s="14">
        <v>424.25599999999997</v>
      </c>
      <c r="F399" s="14">
        <v>389.77800000000002</v>
      </c>
      <c r="G399">
        <f t="shared" si="5"/>
        <v>-8.8455479785929292</v>
      </c>
      <c r="S399" s="4" t="s">
        <v>37</v>
      </c>
      <c r="T399" s="4">
        <v>2001</v>
      </c>
      <c r="U399" s="6">
        <v>9.2080000000000002</v>
      </c>
    </row>
    <row r="400" spans="1:21" x14ac:dyDescent="0.25">
      <c r="B400">
        <v>424.69400000000002</v>
      </c>
      <c r="C400">
        <v>395.16300000000001</v>
      </c>
      <c r="E400" s="14">
        <v>424.69400000000002</v>
      </c>
      <c r="F400" s="14">
        <v>395.16300000000001</v>
      </c>
      <c r="G400">
        <f t="shared" si="5"/>
        <v>-7.4731186877313931</v>
      </c>
      <c r="S400" s="4" t="s">
        <v>37</v>
      </c>
      <c r="T400" s="4">
        <v>2002</v>
      </c>
      <c r="U400" s="6">
        <v>9.984</v>
      </c>
    </row>
    <row r="401" spans="1:21" x14ac:dyDescent="0.25">
      <c r="B401">
        <v>436.11700000000002</v>
      </c>
      <c r="C401">
        <v>391.34300000000002</v>
      </c>
      <c r="E401" s="14">
        <v>436.11700000000002</v>
      </c>
      <c r="F401" s="14">
        <v>391.34300000000002</v>
      </c>
      <c r="G401">
        <f t="shared" si="5"/>
        <v>-11.44111431659695</v>
      </c>
      <c r="S401" s="4" t="s">
        <v>37</v>
      </c>
      <c r="T401" s="4">
        <v>2003</v>
      </c>
      <c r="U401" s="6">
        <v>10.459</v>
      </c>
    </row>
    <row r="402" spans="1:21" x14ac:dyDescent="0.25">
      <c r="B402">
        <v>470.48700000000002</v>
      </c>
      <c r="C402">
        <v>436.00900000000001</v>
      </c>
      <c r="E402" s="14">
        <v>470.48700000000002</v>
      </c>
      <c r="F402" s="14">
        <v>436.00900000000001</v>
      </c>
      <c r="G402">
        <f t="shared" si="5"/>
        <v>-7.9076349341412691</v>
      </c>
      <c r="S402" s="4" t="s">
        <v>37</v>
      </c>
      <c r="T402" s="4">
        <v>2004</v>
      </c>
      <c r="U402" s="6">
        <v>11.829000000000001</v>
      </c>
    </row>
    <row r="403" spans="1:21" x14ac:dyDescent="0.25">
      <c r="B403">
        <v>470.56799999999998</v>
      </c>
      <c r="C403">
        <v>430.33699999999999</v>
      </c>
      <c r="E403" s="14">
        <v>470.56799999999998</v>
      </c>
      <c r="F403" s="14">
        <v>430.33699999999999</v>
      </c>
      <c r="G403">
        <f t="shared" si="5"/>
        <v>-9.3487197243090883</v>
      </c>
      <c r="S403" s="4" t="s">
        <v>37</v>
      </c>
      <c r="T403" s="4">
        <v>2005</v>
      </c>
      <c r="U403" s="6">
        <v>12.087999999999999</v>
      </c>
    </row>
    <row r="404" spans="1:21" x14ac:dyDescent="0.25">
      <c r="B404">
        <v>477.99900000000002</v>
      </c>
      <c r="C404">
        <v>430.66</v>
      </c>
      <c r="E404" s="14">
        <v>477.99900000000002</v>
      </c>
      <c r="F404" s="14">
        <v>430.66</v>
      </c>
      <c r="G404">
        <f t="shared" si="5"/>
        <v>-10.992198021641201</v>
      </c>
      <c r="S404" s="4" t="s">
        <v>37</v>
      </c>
      <c r="T404" s="4">
        <v>2006</v>
      </c>
      <c r="U404" s="6">
        <v>11.92</v>
      </c>
    </row>
    <row r="405" spans="1:21" x14ac:dyDescent="0.25">
      <c r="B405">
        <v>478.86900000000003</v>
      </c>
      <c r="C405">
        <v>434.90100000000001</v>
      </c>
      <c r="E405" s="14">
        <v>478.86900000000003</v>
      </c>
      <c r="F405" s="14">
        <v>434.90100000000001</v>
      </c>
      <c r="G405">
        <f t="shared" si="5"/>
        <v>-10.109887077748732</v>
      </c>
      <c r="S405" s="4" t="s">
        <v>37</v>
      </c>
      <c r="T405" s="4">
        <v>2007</v>
      </c>
      <c r="U405" s="6">
        <v>11.318</v>
      </c>
    </row>
    <row r="406" spans="1:21" x14ac:dyDescent="0.25">
      <c r="B406">
        <v>490.56599999999997</v>
      </c>
      <c r="C406">
        <v>464.55200000000002</v>
      </c>
      <c r="E406" s="14">
        <v>490.56599999999997</v>
      </c>
      <c r="F406" s="14">
        <v>464.55200000000002</v>
      </c>
      <c r="G406">
        <f t="shared" si="5"/>
        <v>-5.5998036818267822</v>
      </c>
      <c r="S406" s="4" t="s">
        <v>37</v>
      </c>
      <c r="T406" s="4">
        <v>2008</v>
      </c>
      <c r="U406" s="6">
        <v>11.183999999999999</v>
      </c>
    </row>
    <row r="407" spans="1:21" x14ac:dyDescent="0.25">
      <c r="B407">
        <v>495.96199999999999</v>
      </c>
      <c r="C407">
        <v>453.71600000000001</v>
      </c>
      <c r="E407" s="14">
        <v>495.96199999999999</v>
      </c>
      <c r="F407" s="14">
        <v>453.71600000000001</v>
      </c>
      <c r="G407">
        <f t="shared" si="5"/>
        <v>-9.31111091519805</v>
      </c>
      <c r="S407" s="4" t="s">
        <v>37</v>
      </c>
      <c r="T407" s="4">
        <v>2009</v>
      </c>
      <c r="U407" s="6">
        <v>10.638999999999999</v>
      </c>
    </row>
    <row r="408" spans="1:21" x14ac:dyDescent="0.25">
      <c r="B408">
        <v>496.84699999999998</v>
      </c>
      <c r="C408">
        <v>443.68200000000002</v>
      </c>
      <c r="E408" s="14">
        <v>496.84699999999998</v>
      </c>
      <c r="F408" s="14">
        <v>443.68200000000002</v>
      </c>
      <c r="G408">
        <f t="shared" si="5"/>
        <v>-11.982681289752561</v>
      </c>
      <c r="S408" s="4" t="s">
        <v>37</v>
      </c>
      <c r="T408" s="4">
        <v>2010</v>
      </c>
      <c r="U408" s="6">
        <v>11.202</v>
      </c>
    </row>
    <row r="409" spans="1:21" x14ac:dyDescent="0.25">
      <c r="B409">
        <v>501.56299999999999</v>
      </c>
      <c r="C409">
        <v>457.15600000000001</v>
      </c>
      <c r="E409" s="14">
        <v>501.56299999999999</v>
      </c>
      <c r="F409" s="14">
        <v>457.15600000000001</v>
      </c>
      <c r="G409">
        <f t="shared" si="5"/>
        <v>-9.7137519796305813</v>
      </c>
      <c r="S409" s="4" t="s">
        <v>37</v>
      </c>
      <c r="T409" s="4">
        <v>2011</v>
      </c>
      <c r="U409" s="6">
        <v>11.103</v>
      </c>
    </row>
    <row r="410" spans="1:21" x14ac:dyDescent="0.25">
      <c r="B410">
        <v>502.255</v>
      </c>
      <c r="C410">
        <v>451.36200000000002</v>
      </c>
      <c r="E410" s="14">
        <v>502.255</v>
      </c>
      <c r="F410" s="14">
        <v>451.36200000000002</v>
      </c>
      <c r="G410">
        <f t="shared" si="5"/>
        <v>-11.275428591684717</v>
      </c>
      <c r="S410" s="4" t="s">
        <v>37</v>
      </c>
      <c r="T410" s="4">
        <v>2012</v>
      </c>
      <c r="U410" s="6">
        <v>10.867000000000001</v>
      </c>
    </row>
    <row r="411" spans="1:21" x14ac:dyDescent="0.25">
      <c r="A411" t="s">
        <v>35</v>
      </c>
      <c r="B411">
        <v>1042.2239999999999</v>
      </c>
      <c r="C411">
        <v>1043.7629999999999</v>
      </c>
      <c r="E411" s="14">
        <v>1042.2239999999999</v>
      </c>
      <c r="F411" s="14">
        <v>1043.7629999999999</v>
      </c>
      <c r="G411">
        <f t="shared" si="5"/>
        <v>0.14744726532747257</v>
      </c>
      <c r="S411" s="4" t="s">
        <v>37</v>
      </c>
      <c r="T411" s="4">
        <v>2013</v>
      </c>
      <c r="U411" s="6">
        <v>10.324999999999999</v>
      </c>
    </row>
    <row r="412" spans="1:21" x14ac:dyDescent="0.25">
      <c r="B412">
        <v>1067.3979999999999</v>
      </c>
      <c r="C412">
        <v>1070</v>
      </c>
      <c r="E412" s="14">
        <v>1067.3979999999999</v>
      </c>
      <c r="F412" s="14">
        <v>1070</v>
      </c>
      <c r="G412">
        <f t="shared" si="5"/>
        <v>0.2431775700934663</v>
      </c>
      <c r="S412" s="4" t="s">
        <v>37</v>
      </c>
      <c r="T412" s="4">
        <v>2014</v>
      </c>
      <c r="U412" s="6">
        <v>9.8279999999999994</v>
      </c>
    </row>
    <row r="413" spans="1:21" x14ac:dyDescent="0.25">
      <c r="B413">
        <v>1106.0160000000001</v>
      </c>
      <c r="C413">
        <v>1106.675</v>
      </c>
      <c r="E413" s="14">
        <v>1106.0160000000001</v>
      </c>
      <c r="F413" s="14">
        <v>1106.675</v>
      </c>
      <c r="G413">
        <f t="shared" si="5"/>
        <v>5.9547744369383801E-2</v>
      </c>
      <c r="S413" s="4" t="s">
        <v>37</v>
      </c>
      <c r="T413" s="4">
        <v>2015</v>
      </c>
      <c r="U413" s="6">
        <v>9.3469999999999995</v>
      </c>
    </row>
    <row r="414" spans="1:21" x14ac:dyDescent="0.25">
      <c r="B414">
        <v>1143.412</v>
      </c>
      <c r="C414">
        <v>1142.752</v>
      </c>
      <c r="E414" s="14">
        <v>1143.412</v>
      </c>
      <c r="F414" s="14">
        <v>1142.752</v>
      </c>
      <c r="G414">
        <f t="shared" si="5"/>
        <v>-5.7755313488848145E-2</v>
      </c>
      <c r="S414" s="4" t="s">
        <v>37</v>
      </c>
      <c r="T414" s="4">
        <v>2016</v>
      </c>
      <c r="U414" s="6">
        <v>9.0890000000000004</v>
      </c>
    </row>
    <row r="415" spans="1:21" x14ac:dyDescent="0.25">
      <c r="B415">
        <v>1163.375</v>
      </c>
      <c r="C415">
        <v>1153.4090000000001</v>
      </c>
      <c r="E415" s="14">
        <v>1163.375</v>
      </c>
      <c r="F415" s="14">
        <v>1153.4090000000001</v>
      </c>
      <c r="G415">
        <f t="shared" si="5"/>
        <v>-0.86404735874263972</v>
      </c>
      <c r="S415" s="4" t="s">
        <v>37</v>
      </c>
      <c r="T415" s="4">
        <v>2017</v>
      </c>
      <c r="U415" s="6">
        <v>9.2609999999999992</v>
      </c>
    </row>
    <row r="416" spans="1:21" x14ac:dyDescent="0.25">
      <c r="B416">
        <v>1188.3589999999999</v>
      </c>
      <c r="C416">
        <v>1186.1969999999999</v>
      </c>
      <c r="E416" s="14">
        <v>1188.3589999999999</v>
      </c>
      <c r="F416" s="14">
        <v>1186.1969999999999</v>
      </c>
      <c r="G416">
        <f t="shared" si="5"/>
        <v>-0.18226314853266656</v>
      </c>
      <c r="S416" s="4" t="s">
        <v>37</v>
      </c>
      <c r="T416" s="4">
        <v>2018</v>
      </c>
      <c r="U416" s="6">
        <v>9.5670000000000002</v>
      </c>
    </row>
    <row r="417" spans="2:21" x14ac:dyDescent="0.25">
      <c r="B417">
        <v>1203.8879999999999</v>
      </c>
      <c r="C417">
        <v>1200.114</v>
      </c>
      <c r="E417" s="14">
        <v>1203.8879999999999</v>
      </c>
      <c r="F417" s="14">
        <v>1200.114</v>
      </c>
      <c r="G417">
        <f t="shared" si="5"/>
        <v>-0.31447012533808349</v>
      </c>
      <c r="S417" s="4" t="s">
        <v>37</v>
      </c>
      <c r="T417" s="4">
        <v>2019</v>
      </c>
      <c r="U417" s="6">
        <v>9.7520000000000007</v>
      </c>
    </row>
    <row r="418" spans="2:21" x14ac:dyDescent="0.25">
      <c r="B418">
        <v>1215.058</v>
      </c>
      <c r="C418">
        <v>1204.432</v>
      </c>
      <c r="E418" s="14">
        <v>1215.058</v>
      </c>
      <c r="F418" s="14">
        <v>1204.432</v>
      </c>
      <c r="G418">
        <f t="shared" si="5"/>
        <v>-0.88224158773595984</v>
      </c>
      <c r="S418" s="4" t="s">
        <v>37</v>
      </c>
      <c r="T418" s="4">
        <v>2020</v>
      </c>
      <c r="U418" s="6">
        <v>8.0969999999999995</v>
      </c>
    </row>
    <row r="419" spans="2:21" x14ac:dyDescent="0.25">
      <c r="B419">
        <v>1223.605</v>
      </c>
      <c r="C419">
        <v>1218.4390000000001</v>
      </c>
      <c r="E419" s="14">
        <v>1223.605</v>
      </c>
      <c r="F419" s="14">
        <v>1218.4390000000001</v>
      </c>
      <c r="G419">
        <f t="shared" si="5"/>
        <v>-0.42398511538123285</v>
      </c>
      <c r="S419" s="4" t="s">
        <v>37</v>
      </c>
      <c r="T419" s="4">
        <v>2021</v>
      </c>
      <c r="U419" s="6">
        <v>8.3550000000000004</v>
      </c>
    </row>
    <row r="420" spans="2:21" x14ac:dyDescent="0.25">
      <c r="B420">
        <v>1232.481</v>
      </c>
      <c r="C420">
        <v>1222.6980000000001</v>
      </c>
      <c r="E420" s="14">
        <v>1232.481</v>
      </c>
      <c r="F420" s="14">
        <v>1222.6980000000001</v>
      </c>
      <c r="G420">
        <f t="shared" si="5"/>
        <v>-0.80011580946398064</v>
      </c>
      <c r="S420" s="4" t="s">
        <v>39</v>
      </c>
      <c r="T420" s="4">
        <v>2000</v>
      </c>
      <c r="U420" s="6">
        <v>126.203</v>
      </c>
    </row>
    <row r="421" spans="2:21" x14ac:dyDescent="0.25">
      <c r="B421">
        <v>1249.989</v>
      </c>
      <c r="C421">
        <v>1241.9639999999999</v>
      </c>
      <c r="E421" s="14">
        <v>1249.989</v>
      </c>
      <c r="F421" s="14">
        <v>1241.9639999999999</v>
      </c>
      <c r="G421">
        <f t="shared" si="5"/>
        <v>-0.64615399480178903</v>
      </c>
      <c r="S421" s="4" t="s">
        <v>39</v>
      </c>
      <c r="T421" s="4">
        <v>2001</v>
      </c>
      <c r="U421" s="6">
        <v>133.988</v>
      </c>
    </row>
    <row r="422" spans="2:21" x14ac:dyDescent="0.25">
      <c r="B422">
        <v>1264.413</v>
      </c>
      <c r="C422">
        <v>1258.3679999999999</v>
      </c>
      <c r="E422" s="14">
        <v>1264.413</v>
      </c>
      <c r="F422" s="14">
        <v>1258.3679999999999</v>
      </c>
      <c r="G422">
        <f t="shared" si="5"/>
        <v>-0.48038411657003943</v>
      </c>
      <c r="S422" s="4" t="s">
        <v>39</v>
      </c>
      <c r="T422" s="4">
        <v>2002</v>
      </c>
      <c r="U422" s="6">
        <v>135.11799999999999</v>
      </c>
    </row>
    <row r="423" spans="2:21" x14ac:dyDescent="0.25">
      <c r="B423">
        <v>1264.595</v>
      </c>
      <c r="C423">
        <v>1267.855</v>
      </c>
      <c r="E423" s="14">
        <v>1264.595</v>
      </c>
      <c r="F423" s="14">
        <v>1267.855</v>
      </c>
      <c r="G423">
        <f t="shared" ref="G423:G486" si="6">((F423-E423)/F423)*100</f>
        <v>0.25712719514455445</v>
      </c>
      <c r="S423" s="4" t="s">
        <v>39</v>
      </c>
      <c r="T423" s="4">
        <v>2003</v>
      </c>
      <c r="U423" s="6">
        <v>156.52099999999999</v>
      </c>
    </row>
    <row r="424" spans="2:21" x14ac:dyDescent="0.25">
      <c r="B424">
        <v>1265.0350000000001</v>
      </c>
      <c r="C424">
        <v>1256.095</v>
      </c>
      <c r="E424" s="14">
        <v>1265.0350000000001</v>
      </c>
      <c r="F424" s="14">
        <v>1256.095</v>
      </c>
      <c r="G424">
        <f t="shared" si="6"/>
        <v>-0.71172960643900773</v>
      </c>
      <c r="S424" s="4" t="s">
        <v>39</v>
      </c>
      <c r="T424" s="4">
        <v>2004</v>
      </c>
      <c r="U424" s="6">
        <v>171.102</v>
      </c>
    </row>
    <row r="425" spans="2:21" x14ac:dyDescent="0.25">
      <c r="B425">
        <v>1267.624</v>
      </c>
      <c r="C425">
        <v>1254.653</v>
      </c>
      <c r="E425" s="14">
        <v>1267.624</v>
      </c>
      <c r="F425" s="14">
        <v>1254.653</v>
      </c>
      <c r="G425">
        <f t="shared" si="6"/>
        <v>-1.0338316650101664</v>
      </c>
      <c r="S425" s="4" t="s">
        <v>39</v>
      </c>
      <c r="T425" s="4">
        <v>2005</v>
      </c>
      <c r="U425" s="6">
        <v>181.333</v>
      </c>
    </row>
    <row r="426" spans="2:21" x14ac:dyDescent="0.25">
      <c r="B426">
        <v>1279.3620000000001</v>
      </c>
      <c r="C426">
        <v>1268.81</v>
      </c>
      <c r="E426" s="14">
        <v>1279.3620000000001</v>
      </c>
      <c r="F426" s="14">
        <v>1268.81</v>
      </c>
      <c r="G426">
        <f t="shared" si="6"/>
        <v>-0.83164540002050225</v>
      </c>
      <c r="S426" s="4" t="s">
        <v>39</v>
      </c>
      <c r="T426" s="4">
        <v>2006</v>
      </c>
      <c r="U426" s="6">
        <v>178.785</v>
      </c>
    </row>
    <row r="427" spans="2:21" x14ac:dyDescent="0.25">
      <c r="B427">
        <v>1283.077</v>
      </c>
      <c r="C427">
        <v>1270.472</v>
      </c>
      <c r="E427" s="14">
        <v>1283.077</v>
      </c>
      <c r="F427" s="14">
        <v>1270.472</v>
      </c>
      <c r="G427">
        <f t="shared" si="6"/>
        <v>-0.99215094862381992</v>
      </c>
      <c r="S427" s="4" t="s">
        <v>39</v>
      </c>
      <c r="T427" s="4">
        <v>2007</v>
      </c>
      <c r="U427" s="6">
        <v>182.45500000000001</v>
      </c>
    </row>
    <row r="428" spans="2:21" x14ac:dyDescent="0.25">
      <c r="B428">
        <v>1287.692</v>
      </c>
      <c r="C428">
        <v>1276.114</v>
      </c>
      <c r="E428" s="14">
        <v>1287.692</v>
      </c>
      <c r="F428" s="14">
        <v>1276.114</v>
      </c>
      <c r="G428">
        <f t="shared" si="6"/>
        <v>-0.90728571271845426</v>
      </c>
      <c r="S428" s="4" t="s">
        <v>39</v>
      </c>
      <c r="T428" s="4">
        <v>2008</v>
      </c>
      <c r="U428" s="6">
        <v>201.98500000000001</v>
      </c>
    </row>
    <row r="429" spans="2:21" x14ac:dyDescent="0.25">
      <c r="B429">
        <v>1290.5989999999999</v>
      </c>
      <c r="C429">
        <v>1278.252</v>
      </c>
      <c r="E429" s="14">
        <v>1290.5989999999999</v>
      </c>
      <c r="F429" s="14">
        <v>1278.252</v>
      </c>
      <c r="G429">
        <f t="shared" si="6"/>
        <v>-0.96592847106830115</v>
      </c>
      <c r="S429" s="4" t="s">
        <v>39</v>
      </c>
      <c r="T429" s="4">
        <v>2009</v>
      </c>
      <c r="U429" s="6">
        <v>200.71299999999999</v>
      </c>
    </row>
    <row r="430" spans="2:21" x14ac:dyDescent="0.25">
      <c r="B430">
        <v>1303.3620000000001</v>
      </c>
      <c r="C430">
        <v>1291.6010000000001</v>
      </c>
      <c r="E430" s="14">
        <v>1303.3620000000001</v>
      </c>
      <c r="F430" s="14">
        <v>1291.6010000000001</v>
      </c>
      <c r="G430">
        <f t="shared" si="6"/>
        <v>-0.91057532473263536</v>
      </c>
      <c r="S430" s="4" t="s">
        <v>39</v>
      </c>
      <c r="T430" s="4">
        <v>2010</v>
      </c>
      <c r="U430" s="6">
        <v>215.935</v>
      </c>
    </row>
    <row r="431" spans="2:21" x14ac:dyDescent="0.25">
      <c r="B431">
        <v>1306.182</v>
      </c>
      <c r="C431">
        <v>1298.7809999999999</v>
      </c>
      <c r="E431" s="14">
        <v>1306.182</v>
      </c>
      <c r="F431" s="14">
        <v>1298.7809999999999</v>
      </c>
      <c r="G431">
        <f t="shared" si="6"/>
        <v>-0.56984202879469803</v>
      </c>
      <c r="S431" s="4" t="s">
        <v>39</v>
      </c>
      <c r="T431" s="4">
        <v>2011</v>
      </c>
      <c r="U431" s="6">
        <v>216.994</v>
      </c>
    </row>
    <row r="432" spans="2:21" x14ac:dyDescent="0.25">
      <c r="B432">
        <v>1315.569</v>
      </c>
      <c r="C432">
        <v>1309.193</v>
      </c>
      <c r="E432" s="14">
        <v>1315.569</v>
      </c>
      <c r="F432" s="14">
        <v>1309.193</v>
      </c>
      <c r="G432">
        <f t="shared" si="6"/>
        <v>-0.48701757494884074</v>
      </c>
      <c r="S432" s="4" t="s">
        <v>39</v>
      </c>
      <c r="T432" s="4">
        <v>2012</v>
      </c>
      <c r="U432" s="6">
        <v>213.28800000000001</v>
      </c>
    </row>
    <row r="433" spans="1:21" x14ac:dyDescent="0.25">
      <c r="A433" t="s">
        <v>37</v>
      </c>
      <c r="B433">
        <v>8.0969999999999995</v>
      </c>
      <c r="C433">
        <v>8.17</v>
      </c>
      <c r="E433" s="14">
        <v>8.0969999999999995</v>
      </c>
      <c r="F433" s="14">
        <v>8.17</v>
      </c>
      <c r="G433">
        <f t="shared" si="6"/>
        <v>0.89351285189718976</v>
      </c>
      <c r="S433" s="4" t="s">
        <v>39</v>
      </c>
      <c r="T433" s="4">
        <v>2013</v>
      </c>
      <c r="U433" s="6">
        <v>242.166</v>
      </c>
    </row>
    <row r="434" spans="1:21" x14ac:dyDescent="0.25">
      <c r="B434">
        <v>8.3550000000000004</v>
      </c>
      <c r="C434">
        <v>8.4280000000000008</v>
      </c>
      <c r="E434" s="14">
        <v>8.3550000000000004</v>
      </c>
      <c r="F434" s="14">
        <v>8.4280000000000008</v>
      </c>
      <c r="G434">
        <f t="shared" si="6"/>
        <v>0.86616041765543894</v>
      </c>
      <c r="S434" s="4" t="s">
        <v>39</v>
      </c>
      <c r="T434" s="4">
        <v>2014</v>
      </c>
      <c r="U434" s="6">
        <v>245.32900000000001</v>
      </c>
    </row>
    <row r="435" spans="1:21" x14ac:dyDescent="0.25">
      <c r="B435">
        <v>8.7100000000000009</v>
      </c>
      <c r="C435">
        <v>8.7829999999999995</v>
      </c>
      <c r="E435" s="14">
        <v>8.7100000000000009</v>
      </c>
      <c r="F435" s="14">
        <v>8.7829999999999995</v>
      </c>
      <c r="G435">
        <f t="shared" si="6"/>
        <v>0.83115108732777676</v>
      </c>
      <c r="S435" s="4" t="s">
        <v>39</v>
      </c>
      <c r="T435" s="4">
        <v>2015</v>
      </c>
      <c r="U435" s="6">
        <v>235.702</v>
      </c>
    </row>
    <row r="436" spans="1:21" x14ac:dyDescent="0.25">
      <c r="B436">
        <v>9.0890000000000004</v>
      </c>
      <c r="C436">
        <v>9.1259999999999994</v>
      </c>
      <c r="E436" s="14">
        <v>9.0890000000000004</v>
      </c>
      <c r="F436" s="14">
        <v>9.1259999999999994</v>
      </c>
      <c r="G436">
        <f t="shared" si="6"/>
        <v>0.40543502081962562</v>
      </c>
      <c r="S436" s="4" t="s">
        <v>39</v>
      </c>
      <c r="T436" s="4">
        <v>2016</v>
      </c>
      <c r="U436" s="6">
        <v>252.06100000000001</v>
      </c>
    </row>
    <row r="437" spans="1:21" x14ac:dyDescent="0.25">
      <c r="B437">
        <v>9.2080000000000002</v>
      </c>
      <c r="C437">
        <v>9.2439999999999998</v>
      </c>
      <c r="E437" s="14">
        <v>9.2080000000000002</v>
      </c>
      <c r="F437" s="14">
        <v>9.2439999999999998</v>
      </c>
      <c r="G437">
        <f t="shared" si="6"/>
        <v>0.38944180008653817</v>
      </c>
      <c r="S437" s="4" t="s">
        <v>39</v>
      </c>
      <c r="T437" s="4">
        <v>2017</v>
      </c>
      <c r="U437" s="6">
        <v>248.202</v>
      </c>
    </row>
    <row r="438" spans="1:21" x14ac:dyDescent="0.25">
      <c r="B438">
        <v>9.2609999999999992</v>
      </c>
      <c r="C438">
        <v>9.298</v>
      </c>
      <c r="E438" s="14">
        <v>9.2609999999999992</v>
      </c>
      <c r="F438" s="14">
        <v>9.298</v>
      </c>
      <c r="G438">
        <f t="shared" si="6"/>
        <v>0.39793503979351269</v>
      </c>
      <c r="S438" s="4" t="s">
        <v>39</v>
      </c>
      <c r="T438" s="4">
        <v>2018</v>
      </c>
      <c r="U438" s="6">
        <v>267.08699999999999</v>
      </c>
    </row>
    <row r="439" spans="1:21" x14ac:dyDescent="0.25">
      <c r="B439">
        <v>9.3469999999999995</v>
      </c>
      <c r="C439">
        <v>9.3469999999999995</v>
      </c>
      <c r="E439" s="14">
        <v>9.3469999999999995</v>
      </c>
      <c r="F439" s="14">
        <v>9.3469999999999995</v>
      </c>
      <c r="G439">
        <f t="shared" si="6"/>
        <v>0</v>
      </c>
      <c r="S439" s="4" t="s">
        <v>39</v>
      </c>
      <c r="T439" s="4">
        <v>2019</v>
      </c>
      <c r="U439" s="6">
        <v>269.15600000000001</v>
      </c>
    </row>
    <row r="440" spans="1:21" x14ac:dyDescent="0.25">
      <c r="B440">
        <v>9.5670000000000002</v>
      </c>
      <c r="C440">
        <v>9.6029999999999998</v>
      </c>
      <c r="E440" s="14">
        <v>9.5670000000000002</v>
      </c>
      <c r="F440" s="14">
        <v>9.6029999999999998</v>
      </c>
      <c r="G440">
        <f t="shared" si="6"/>
        <v>0.37488284910964897</v>
      </c>
      <c r="S440" s="4" t="s">
        <v>39</v>
      </c>
      <c r="T440" s="4">
        <v>2020</v>
      </c>
      <c r="U440" s="6">
        <v>259.48099999999999</v>
      </c>
    </row>
    <row r="441" spans="1:21" x14ac:dyDescent="0.25">
      <c r="B441">
        <v>9.7520000000000007</v>
      </c>
      <c r="C441">
        <v>9.7880000000000003</v>
      </c>
      <c r="E441" s="14">
        <v>9.7520000000000007</v>
      </c>
      <c r="F441" s="14">
        <v>9.7880000000000003</v>
      </c>
      <c r="G441">
        <f t="shared" si="6"/>
        <v>0.36779730281977513</v>
      </c>
      <c r="S441" s="4" t="s">
        <v>39</v>
      </c>
      <c r="T441" s="4">
        <v>2021</v>
      </c>
      <c r="U441" s="6">
        <v>256.04899999999998</v>
      </c>
    </row>
    <row r="442" spans="1:21" x14ac:dyDescent="0.25">
      <c r="B442">
        <v>9.8279999999999994</v>
      </c>
      <c r="C442">
        <v>9.8650000000000002</v>
      </c>
      <c r="E442" s="14">
        <v>9.8279999999999994</v>
      </c>
      <c r="F442" s="14">
        <v>9.8650000000000002</v>
      </c>
      <c r="G442">
        <f t="shared" si="6"/>
        <v>0.37506335529651103</v>
      </c>
      <c r="S442" s="4" t="s">
        <v>41</v>
      </c>
      <c r="T442" s="4">
        <v>2000</v>
      </c>
      <c r="U442" s="6">
        <v>2.5070000000000001</v>
      </c>
    </row>
    <row r="443" spans="1:21" x14ac:dyDescent="0.25">
      <c r="B443">
        <v>9.984</v>
      </c>
      <c r="C443">
        <v>10.02</v>
      </c>
      <c r="E443" s="14">
        <v>9.984</v>
      </c>
      <c r="F443" s="14">
        <v>10.02</v>
      </c>
      <c r="G443">
        <f t="shared" si="6"/>
        <v>0.3592814371257444</v>
      </c>
      <c r="S443" s="4" t="s">
        <v>41</v>
      </c>
      <c r="T443" s="4">
        <v>2001</v>
      </c>
      <c r="U443" s="6">
        <v>2.6480000000000001</v>
      </c>
    </row>
    <row r="444" spans="1:21" x14ac:dyDescent="0.25">
      <c r="B444">
        <v>10.324999999999999</v>
      </c>
      <c r="C444">
        <v>10.324999999999999</v>
      </c>
      <c r="E444" s="14">
        <v>10.324999999999999</v>
      </c>
      <c r="F444" s="14">
        <v>10.324999999999999</v>
      </c>
      <c r="G444">
        <f t="shared" si="6"/>
        <v>0</v>
      </c>
      <c r="S444" s="4" t="s">
        <v>41</v>
      </c>
      <c r="T444" s="4">
        <v>2002</v>
      </c>
      <c r="U444" s="6">
        <v>2.6880000000000002</v>
      </c>
    </row>
    <row r="445" spans="1:21" x14ac:dyDescent="0.25">
      <c r="B445">
        <v>10.459</v>
      </c>
      <c r="C445">
        <v>10.459</v>
      </c>
      <c r="E445" s="14">
        <v>10.459</v>
      </c>
      <c r="F445" s="14">
        <v>10.459</v>
      </c>
      <c r="G445">
        <f t="shared" si="6"/>
        <v>0</v>
      </c>
      <c r="S445" s="4" t="s">
        <v>41</v>
      </c>
      <c r="T445" s="4">
        <v>2003</v>
      </c>
      <c r="U445" s="6">
        <v>2.9609999999999999</v>
      </c>
    </row>
    <row r="446" spans="1:21" x14ac:dyDescent="0.25">
      <c r="B446">
        <v>10.638999999999999</v>
      </c>
      <c r="C446">
        <v>10.638999999999999</v>
      </c>
      <c r="E446" s="14">
        <v>10.638999999999999</v>
      </c>
      <c r="F446" s="14">
        <v>10.638999999999999</v>
      </c>
      <c r="G446">
        <f t="shared" si="6"/>
        <v>0</v>
      </c>
      <c r="S446" s="4" t="s">
        <v>41</v>
      </c>
      <c r="T446" s="4">
        <v>2004</v>
      </c>
      <c r="U446" s="6">
        <v>2.82</v>
      </c>
    </row>
    <row r="447" spans="1:21" x14ac:dyDescent="0.25">
      <c r="B447">
        <v>10.867000000000001</v>
      </c>
      <c r="C447">
        <v>10.904</v>
      </c>
      <c r="E447" s="14">
        <v>10.867000000000001</v>
      </c>
      <c r="F447" s="14">
        <v>10.904</v>
      </c>
      <c r="G447">
        <f t="shared" si="6"/>
        <v>0.33932501834188405</v>
      </c>
      <c r="S447" s="4" t="s">
        <v>41</v>
      </c>
      <c r="T447" s="4">
        <v>2005</v>
      </c>
      <c r="U447" s="6">
        <v>2.645</v>
      </c>
    </row>
    <row r="448" spans="1:21" x14ac:dyDescent="0.25">
      <c r="B448">
        <v>11.103</v>
      </c>
      <c r="C448">
        <v>11.14</v>
      </c>
      <c r="E448" s="14">
        <v>11.103</v>
      </c>
      <c r="F448" s="14">
        <v>11.14</v>
      </c>
      <c r="G448">
        <f t="shared" si="6"/>
        <v>0.33213644524237712</v>
      </c>
      <c r="S448" s="4" t="s">
        <v>41</v>
      </c>
      <c r="T448" s="4">
        <v>2006</v>
      </c>
      <c r="U448" s="6">
        <v>2.6619999999999999</v>
      </c>
    </row>
    <row r="449" spans="1:21" x14ac:dyDescent="0.25">
      <c r="B449">
        <v>11.183999999999999</v>
      </c>
      <c r="C449">
        <v>11.183999999999999</v>
      </c>
      <c r="E449" s="14">
        <v>11.183999999999999</v>
      </c>
      <c r="F449" s="14">
        <v>11.183999999999999</v>
      </c>
      <c r="G449">
        <f t="shared" si="6"/>
        <v>0</v>
      </c>
      <c r="S449" s="4" t="s">
        <v>41</v>
      </c>
      <c r="T449" s="4">
        <v>2007</v>
      </c>
      <c r="U449" s="6">
        <v>2.7309999999999999</v>
      </c>
    </row>
    <row r="450" spans="1:21" x14ac:dyDescent="0.25">
      <c r="B450">
        <v>11.202</v>
      </c>
      <c r="C450">
        <v>11.202</v>
      </c>
      <c r="E450" s="14">
        <v>11.202</v>
      </c>
      <c r="F450" s="14">
        <v>11.202</v>
      </c>
      <c r="G450">
        <f t="shared" si="6"/>
        <v>0</v>
      </c>
      <c r="S450" s="4" t="s">
        <v>41</v>
      </c>
      <c r="T450" s="4">
        <v>2008</v>
      </c>
      <c r="U450" s="6">
        <v>2.74</v>
      </c>
    </row>
    <row r="451" spans="1:21" x14ac:dyDescent="0.25">
      <c r="B451">
        <v>11.318</v>
      </c>
      <c r="C451">
        <v>11.391</v>
      </c>
      <c r="E451" s="14">
        <v>11.318</v>
      </c>
      <c r="F451" s="14">
        <v>11.391</v>
      </c>
      <c r="G451">
        <f t="shared" si="6"/>
        <v>0.6408568167851848</v>
      </c>
      <c r="S451" s="4" t="s">
        <v>41</v>
      </c>
      <c r="T451" s="4">
        <v>2009</v>
      </c>
      <c r="U451" s="6">
        <v>2.528</v>
      </c>
    </row>
    <row r="452" spans="1:21" x14ac:dyDescent="0.25">
      <c r="B452">
        <v>11.829000000000001</v>
      </c>
      <c r="C452">
        <v>11.829000000000001</v>
      </c>
      <c r="E452" s="14">
        <v>11.829000000000001</v>
      </c>
      <c r="F452" s="14">
        <v>11.829000000000001</v>
      </c>
      <c r="G452">
        <f t="shared" si="6"/>
        <v>0</v>
      </c>
      <c r="S452" s="4" t="s">
        <v>41</v>
      </c>
      <c r="T452" s="4">
        <v>2010</v>
      </c>
      <c r="U452" s="6">
        <v>2.589</v>
      </c>
    </row>
    <row r="453" spans="1:21" x14ac:dyDescent="0.25">
      <c r="B453">
        <v>11.92</v>
      </c>
      <c r="C453">
        <v>11.92</v>
      </c>
      <c r="E453" s="14">
        <v>11.92</v>
      </c>
      <c r="F453" s="14">
        <v>11.92</v>
      </c>
      <c r="G453">
        <f t="shared" si="6"/>
        <v>0</v>
      </c>
      <c r="S453" s="4" t="s">
        <v>41</v>
      </c>
      <c r="T453" s="4">
        <v>2011</v>
      </c>
      <c r="U453" s="6">
        <v>2.577</v>
      </c>
    </row>
    <row r="454" spans="1:21" x14ac:dyDescent="0.25">
      <c r="B454">
        <v>12.087999999999999</v>
      </c>
      <c r="C454">
        <v>12.087999999999999</v>
      </c>
      <c r="E454" s="14">
        <v>12.087999999999999</v>
      </c>
      <c r="F454" s="14">
        <v>12.087999999999999</v>
      </c>
      <c r="G454">
        <f t="shared" si="6"/>
        <v>0</v>
      </c>
      <c r="S454" s="4" t="s">
        <v>41</v>
      </c>
      <c r="T454" s="4">
        <v>2012</v>
      </c>
      <c r="U454" s="6">
        <v>2.726</v>
      </c>
    </row>
    <row r="455" spans="1:21" x14ac:dyDescent="0.25">
      <c r="A455" t="s">
        <v>39</v>
      </c>
      <c r="B455">
        <v>126.203</v>
      </c>
      <c r="C455">
        <v>215.934</v>
      </c>
      <c r="E455" s="14">
        <v>126.203</v>
      </c>
      <c r="F455" s="14">
        <v>215.934</v>
      </c>
      <c r="G455">
        <f t="shared" si="6"/>
        <v>41.554826937860639</v>
      </c>
      <c r="S455" s="4" t="s">
        <v>41</v>
      </c>
      <c r="T455" s="4">
        <v>2013</v>
      </c>
      <c r="U455" s="6">
        <v>2.379</v>
      </c>
    </row>
    <row r="456" spans="1:21" x14ac:dyDescent="0.25">
      <c r="B456">
        <v>133.988</v>
      </c>
      <c r="C456">
        <v>229.58199999999999</v>
      </c>
      <c r="E456" s="14">
        <v>133.988</v>
      </c>
      <c r="F456" s="14">
        <v>229.58199999999999</v>
      </c>
      <c r="G456">
        <f t="shared" si="6"/>
        <v>41.638281746826841</v>
      </c>
      <c r="S456" s="4" t="s">
        <v>41</v>
      </c>
      <c r="T456" s="4">
        <v>2014</v>
      </c>
      <c r="U456" s="6">
        <v>2.3639999999999999</v>
      </c>
    </row>
    <row r="457" spans="1:21" x14ac:dyDescent="0.25">
      <c r="B457">
        <v>135.11799999999999</v>
      </c>
      <c r="C457">
        <v>244.452</v>
      </c>
      <c r="E457" s="14">
        <v>135.11799999999999</v>
      </c>
      <c r="F457" s="14">
        <v>244.452</v>
      </c>
      <c r="G457">
        <f t="shared" si="6"/>
        <v>44.726163009506983</v>
      </c>
      <c r="S457" s="4" t="s">
        <v>41</v>
      </c>
      <c r="T457" s="4">
        <v>2015</v>
      </c>
      <c r="U457" s="6">
        <v>1.665</v>
      </c>
    </row>
    <row r="458" spans="1:21" x14ac:dyDescent="0.25">
      <c r="B458">
        <v>156.52099999999999</v>
      </c>
      <c r="C458">
        <v>254.20400000000001</v>
      </c>
      <c r="E458" s="14">
        <v>156.52099999999999</v>
      </c>
      <c r="F458" s="14">
        <v>254.20400000000001</v>
      </c>
      <c r="G458">
        <f t="shared" si="6"/>
        <v>38.427011376689599</v>
      </c>
      <c r="S458" s="4" t="s">
        <v>41</v>
      </c>
      <c r="T458" s="4">
        <v>2016</v>
      </c>
      <c r="U458" s="6">
        <v>1.3560000000000001</v>
      </c>
    </row>
    <row r="459" spans="1:21" x14ac:dyDescent="0.25">
      <c r="B459">
        <v>171.102</v>
      </c>
      <c r="C459">
        <v>260.72300000000001</v>
      </c>
      <c r="E459" s="14">
        <v>171.102</v>
      </c>
      <c r="F459" s="14">
        <v>260.72300000000001</v>
      </c>
      <c r="G459">
        <f t="shared" si="6"/>
        <v>34.374029142039639</v>
      </c>
      <c r="S459" s="4" t="s">
        <v>41</v>
      </c>
      <c r="T459" s="4">
        <v>2017</v>
      </c>
      <c r="U459" s="6">
        <v>1.5309999999999999</v>
      </c>
    </row>
    <row r="460" spans="1:21" x14ac:dyDescent="0.25">
      <c r="B460">
        <v>178.785</v>
      </c>
      <c r="C460">
        <v>264.70600000000002</v>
      </c>
      <c r="E460" s="14">
        <v>178.785</v>
      </c>
      <c r="F460" s="14">
        <v>264.70600000000002</v>
      </c>
      <c r="G460">
        <f t="shared" si="6"/>
        <v>32.459030018208885</v>
      </c>
      <c r="S460" s="4" t="s">
        <v>41</v>
      </c>
      <c r="T460" s="4">
        <v>2018</v>
      </c>
      <c r="U460" s="6">
        <v>1.5469999999999999</v>
      </c>
    </row>
    <row r="461" spans="1:21" x14ac:dyDescent="0.25">
      <c r="B461">
        <v>181.333</v>
      </c>
      <c r="C461">
        <v>263.44299999999998</v>
      </c>
      <c r="E461" s="14">
        <v>181.333</v>
      </c>
      <c r="F461" s="14">
        <v>263.44299999999998</v>
      </c>
      <c r="G461">
        <f t="shared" si="6"/>
        <v>31.1680325535315</v>
      </c>
      <c r="S461" s="4" t="s">
        <v>41</v>
      </c>
      <c r="T461" s="4">
        <v>2019</v>
      </c>
      <c r="U461" s="6">
        <v>1.649</v>
      </c>
    </row>
    <row r="462" spans="1:21" x14ac:dyDescent="0.25">
      <c r="B462">
        <v>182.45500000000001</v>
      </c>
      <c r="C462">
        <v>279.47800000000001</v>
      </c>
      <c r="E462" s="14">
        <v>182.45500000000001</v>
      </c>
      <c r="F462" s="14">
        <v>279.47800000000001</v>
      </c>
      <c r="G462">
        <f t="shared" si="6"/>
        <v>34.715791582879504</v>
      </c>
      <c r="S462" s="4" t="s">
        <v>41</v>
      </c>
      <c r="T462" s="4">
        <v>2020</v>
      </c>
      <c r="U462" s="6">
        <v>1.6</v>
      </c>
    </row>
    <row r="463" spans="1:21" x14ac:dyDescent="0.25">
      <c r="B463">
        <v>200.71299999999999</v>
      </c>
      <c r="C463">
        <v>329.42899999999997</v>
      </c>
      <c r="E463" s="14">
        <v>200.71299999999999</v>
      </c>
      <c r="F463" s="14">
        <v>329.42899999999997</v>
      </c>
      <c r="G463">
        <f t="shared" si="6"/>
        <v>39.072455673301377</v>
      </c>
      <c r="S463" s="4" t="s">
        <v>41</v>
      </c>
      <c r="T463" s="4">
        <v>2021</v>
      </c>
      <c r="U463" s="6">
        <v>1.724</v>
      </c>
    </row>
    <row r="464" spans="1:21" x14ac:dyDescent="0.25">
      <c r="B464">
        <v>201.98500000000001</v>
      </c>
      <c r="C464">
        <v>305.38299999999998</v>
      </c>
      <c r="E464" s="14">
        <v>201.98500000000001</v>
      </c>
      <c r="F464" s="14">
        <v>305.38299999999998</v>
      </c>
      <c r="G464">
        <f t="shared" si="6"/>
        <v>33.858466253851709</v>
      </c>
      <c r="S464" s="4" t="s">
        <v>43</v>
      </c>
      <c r="T464" s="4">
        <v>2000</v>
      </c>
      <c r="U464" s="6">
        <v>3.0369999999999999</v>
      </c>
    </row>
    <row r="465" spans="1:21" x14ac:dyDescent="0.25">
      <c r="B465">
        <v>213.28800000000001</v>
      </c>
      <c r="C465">
        <v>382.74799999999999</v>
      </c>
      <c r="E465" s="14">
        <v>213.28800000000001</v>
      </c>
      <c r="F465" s="14">
        <v>382.74799999999999</v>
      </c>
      <c r="G465">
        <f t="shared" si="6"/>
        <v>44.274561852707265</v>
      </c>
      <c r="S465" s="4" t="s">
        <v>43</v>
      </c>
      <c r="T465" s="4">
        <v>2001</v>
      </c>
      <c r="U465" s="6">
        <v>3.2360000000000002</v>
      </c>
    </row>
    <row r="466" spans="1:21" x14ac:dyDescent="0.25">
      <c r="B466">
        <v>215.935</v>
      </c>
      <c r="C466">
        <v>341.06099999999998</v>
      </c>
      <c r="E466" s="14">
        <v>215.935</v>
      </c>
      <c r="F466" s="14">
        <v>341.06099999999998</v>
      </c>
      <c r="G466">
        <f t="shared" si="6"/>
        <v>36.687278815226598</v>
      </c>
      <c r="S466" s="4" t="s">
        <v>43</v>
      </c>
      <c r="T466" s="4">
        <v>2002</v>
      </c>
      <c r="U466" s="6">
        <v>2.5960000000000001</v>
      </c>
    </row>
    <row r="467" spans="1:21" x14ac:dyDescent="0.25">
      <c r="B467">
        <v>216.994</v>
      </c>
      <c r="C467">
        <v>383.19299999999998</v>
      </c>
      <c r="E467" s="14">
        <v>216.994</v>
      </c>
      <c r="F467" s="14">
        <v>383.19299999999998</v>
      </c>
      <c r="G467">
        <f t="shared" si="6"/>
        <v>43.372138843872406</v>
      </c>
      <c r="S467" s="4" t="s">
        <v>43</v>
      </c>
      <c r="T467" s="4">
        <v>2003</v>
      </c>
      <c r="U467" s="6">
        <v>2.81</v>
      </c>
    </row>
    <row r="468" spans="1:21" x14ac:dyDescent="0.25">
      <c r="B468">
        <v>235.702</v>
      </c>
      <c r="C468">
        <v>396.40499999999997</v>
      </c>
      <c r="E468" s="14">
        <v>235.702</v>
      </c>
      <c r="F468" s="14">
        <v>396.40499999999997</v>
      </c>
      <c r="G468">
        <f t="shared" si="6"/>
        <v>40.540104186375039</v>
      </c>
      <c r="S468" s="4" t="s">
        <v>43</v>
      </c>
      <c r="T468" s="4">
        <v>2004</v>
      </c>
      <c r="U468" s="6">
        <v>2.5819999999999999</v>
      </c>
    </row>
    <row r="469" spans="1:21" x14ac:dyDescent="0.25">
      <c r="B469">
        <v>242.166</v>
      </c>
      <c r="C469">
        <v>381.50799999999998</v>
      </c>
      <c r="E469" s="14">
        <v>242.166</v>
      </c>
      <c r="F469" s="14">
        <v>381.50799999999998</v>
      </c>
      <c r="G469">
        <f t="shared" si="6"/>
        <v>36.524004739088042</v>
      </c>
      <c r="S469" s="4" t="s">
        <v>43</v>
      </c>
      <c r="T469" s="4">
        <v>2005</v>
      </c>
      <c r="U469" s="6">
        <v>2.9870000000000001</v>
      </c>
    </row>
    <row r="470" spans="1:21" x14ac:dyDescent="0.25">
      <c r="B470">
        <v>245.32900000000001</v>
      </c>
      <c r="C470">
        <v>471.54399999999998</v>
      </c>
      <c r="E470" s="14">
        <v>245.32900000000001</v>
      </c>
      <c r="F470" s="14">
        <v>471.54399999999998</v>
      </c>
      <c r="G470">
        <f t="shared" si="6"/>
        <v>47.973253821488555</v>
      </c>
      <c r="S470" s="4" t="s">
        <v>43</v>
      </c>
      <c r="T470" s="4">
        <v>2006</v>
      </c>
      <c r="U470" s="6">
        <v>2.456</v>
      </c>
    </row>
    <row r="471" spans="1:21" x14ac:dyDescent="0.25">
      <c r="B471">
        <v>248.202</v>
      </c>
      <c r="C471">
        <v>382.41500000000002</v>
      </c>
      <c r="E471" s="14">
        <v>248.202</v>
      </c>
      <c r="F471" s="14">
        <v>382.41500000000002</v>
      </c>
      <c r="G471">
        <f t="shared" si="6"/>
        <v>35.096165160885427</v>
      </c>
      <c r="S471" s="4" t="s">
        <v>43</v>
      </c>
      <c r="T471" s="4">
        <v>2007</v>
      </c>
      <c r="U471" s="6">
        <v>2.57</v>
      </c>
    </row>
    <row r="472" spans="1:21" x14ac:dyDescent="0.25">
      <c r="B472">
        <v>252.06100000000001</v>
      </c>
      <c r="C472">
        <v>375.64699999999999</v>
      </c>
      <c r="E472" s="14">
        <v>252.06100000000001</v>
      </c>
      <c r="F472" s="14">
        <v>375.64699999999999</v>
      </c>
      <c r="G472">
        <f t="shared" si="6"/>
        <v>32.899504055669283</v>
      </c>
      <c r="S472" s="4" t="s">
        <v>43</v>
      </c>
      <c r="T472" s="4">
        <v>2008</v>
      </c>
      <c r="U472" s="6">
        <v>3.3519999999999999</v>
      </c>
    </row>
    <row r="473" spans="1:21" x14ac:dyDescent="0.25">
      <c r="B473">
        <v>256.04899999999998</v>
      </c>
      <c r="C473">
        <v>404.84399999999999</v>
      </c>
      <c r="E473" s="14">
        <v>256.04899999999998</v>
      </c>
      <c r="F473" s="14">
        <v>404.84399999999999</v>
      </c>
      <c r="G473">
        <f t="shared" si="6"/>
        <v>36.753663139382084</v>
      </c>
      <c r="S473" s="4" t="s">
        <v>43</v>
      </c>
      <c r="T473" s="4">
        <v>2009</v>
      </c>
      <c r="U473" s="6">
        <v>4.1289999999999996</v>
      </c>
    </row>
    <row r="474" spans="1:21" x14ac:dyDescent="0.25">
      <c r="B474">
        <v>259.48099999999999</v>
      </c>
      <c r="C474">
        <v>411.31799999999998</v>
      </c>
      <c r="E474" s="14">
        <v>259.48099999999999</v>
      </c>
      <c r="F474" s="14">
        <v>411.31799999999998</v>
      </c>
      <c r="G474">
        <f t="shared" si="6"/>
        <v>36.914747227206199</v>
      </c>
      <c r="S474" s="4" t="s">
        <v>43</v>
      </c>
      <c r="T474" s="4">
        <v>2010</v>
      </c>
      <c r="U474" s="6">
        <v>4.8239999999999998</v>
      </c>
    </row>
    <row r="475" spans="1:21" x14ac:dyDescent="0.25">
      <c r="B475">
        <v>267.08699999999999</v>
      </c>
      <c r="C475">
        <v>409.06700000000001</v>
      </c>
      <c r="E475" s="14">
        <v>267.08699999999999</v>
      </c>
      <c r="F475" s="14">
        <v>409.06700000000001</v>
      </c>
      <c r="G475">
        <f t="shared" si="6"/>
        <v>34.708250726653581</v>
      </c>
      <c r="S475" s="4" t="s">
        <v>43</v>
      </c>
      <c r="T475" s="4">
        <v>2011</v>
      </c>
      <c r="U475" s="6">
        <v>5.22</v>
      </c>
    </row>
    <row r="476" spans="1:21" x14ac:dyDescent="0.25">
      <c r="B476">
        <v>269.15600000000001</v>
      </c>
      <c r="C476">
        <v>417.03500000000003</v>
      </c>
      <c r="E476" s="14">
        <v>269.15600000000001</v>
      </c>
      <c r="F476" s="14">
        <v>417.03500000000003</v>
      </c>
      <c r="G476">
        <f t="shared" si="6"/>
        <v>35.459613701487882</v>
      </c>
      <c r="S476" s="4" t="s">
        <v>43</v>
      </c>
      <c r="T476" s="4">
        <v>2012</v>
      </c>
      <c r="U476" s="6">
        <v>5.47</v>
      </c>
    </row>
    <row r="477" spans="1:21" x14ac:dyDescent="0.25">
      <c r="A477" t="s">
        <v>41</v>
      </c>
      <c r="B477">
        <v>1.3560000000000001</v>
      </c>
      <c r="C477">
        <v>1.32</v>
      </c>
      <c r="E477" s="14">
        <v>1.3560000000000001</v>
      </c>
      <c r="F477" s="14">
        <v>1.32</v>
      </c>
      <c r="G477">
        <f t="shared" si="6"/>
        <v>-2.7272727272727297</v>
      </c>
      <c r="S477" s="4" t="s">
        <v>43</v>
      </c>
      <c r="T477" s="4">
        <v>2013</v>
      </c>
      <c r="U477" s="6">
        <v>6.218</v>
      </c>
    </row>
    <row r="478" spans="1:21" x14ac:dyDescent="0.25">
      <c r="B478">
        <v>1.5309999999999999</v>
      </c>
      <c r="C478">
        <v>1.494</v>
      </c>
      <c r="E478" s="14">
        <v>1.5309999999999999</v>
      </c>
      <c r="F478" s="14">
        <v>1.494</v>
      </c>
      <c r="G478">
        <f t="shared" si="6"/>
        <v>-2.4765729585006642</v>
      </c>
      <c r="S478" s="4" t="s">
        <v>43</v>
      </c>
      <c r="T478" s="4">
        <v>2014</v>
      </c>
      <c r="U478" s="6">
        <v>7.5910000000000002</v>
      </c>
    </row>
    <row r="479" spans="1:21" x14ac:dyDescent="0.25">
      <c r="B479">
        <v>1.5469999999999999</v>
      </c>
      <c r="C479">
        <v>1.51</v>
      </c>
      <c r="E479" s="14">
        <v>1.5469999999999999</v>
      </c>
      <c r="F479" s="14">
        <v>1.51</v>
      </c>
      <c r="G479">
        <f t="shared" si="6"/>
        <v>-2.4503311258278093</v>
      </c>
      <c r="S479" s="4" t="s">
        <v>43</v>
      </c>
      <c r="T479" s="4">
        <v>2015</v>
      </c>
      <c r="U479" s="6">
        <v>6.9050000000000002</v>
      </c>
    </row>
    <row r="480" spans="1:21" x14ac:dyDescent="0.25">
      <c r="B480">
        <v>1.6</v>
      </c>
      <c r="C480">
        <v>1.5629999999999999</v>
      </c>
      <c r="E480" s="14">
        <v>1.6</v>
      </c>
      <c r="F480" s="14">
        <v>1.5629999999999999</v>
      </c>
      <c r="G480">
        <f t="shared" si="6"/>
        <v>-2.3672424824056395</v>
      </c>
      <c r="S480" s="4" t="s">
        <v>43</v>
      </c>
      <c r="T480" s="4">
        <v>2016</v>
      </c>
      <c r="U480" s="6">
        <v>9.7609999999999992</v>
      </c>
    </row>
    <row r="481" spans="2:21" x14ac:dyDescent="0.25">
      <c r="B481">
        <v>1.649</v>
      </c>
      <c r="C481">
        <v>1.613</v>
      </c>
      <c r="E481" s="14">
        <v>1.649</v>
      </c>
      <c r="F481" s="14">
        <v>1.613</v>
      </c>
      <c r="G481">
        <f t="shared" si="6"/>
        <v>-2.2318660880347196</v>
      </c>
      <c r="S481" s="4" t="s">
        <v>43</v>
      </c>
      <c r="T481" s="4">
        <v>2017</v>
      </c>
      <c r="U481" s="6">
        <v>11.648</v>
      </c>
    </row>
    <row r="482" spans="2:21" x14ac:dyDescent="0.25">
      <c r="B482">
        <v>1.665</v>
      </c>
      <c r="C482">
        <v>1.629</v>
      </c>
      <c r="E482" s="14">
        <v>1.665</v>
      </c>
      <c r="F482" s="14">
        <v>1.629</v>
      </c>
      <c r="G482">
        <f t="shared" si="6"/>
        <v>-2.2099447513812174</v>
      </c>
      <c r="S482" s="4" t="s">
        <v>43</v>
      </c>
      <c r="T482" s="4">
        <v>2018</v>
      </c>
      <c r="U482" s="6">
        <v>14.833</v>
      </c>
    </row>
    <row r="483" spans="2:21" x14ac:dyDescent="0.25">
      <c r="B483">
        <v>1.724</v>
      </c>
      <c r="C483">
        <v>1.6879999999999999</v>
      </c>
      <c r="E483" s="14">
        <v>1.724</v>
      </c>
      <c r="F483" s="14">
        <v>1.6879999999999999</v>
      </c>
      <c r="G483">
        <f t="shared" si="6"/>
        <v>-2.1327014218009497</v>
      </c>
      <c r="S483" s="4" t="s">
        <v>43</v>
      </c>
      <c r="T483" s="4">
        <v>2019</v>
      </c>
      <c r="U483" s="6">
        <v>13.428000000000001</v>
      </c>
    </row>
    <row r="484" spans="2:21" x14ac:dyDescent="0.25">
      <c r="B484">
        <v>2.3639999999999999</v>
      </c>
      <c r="C484">
        <v>2.3279999999999998</v>
      </c>
      <c r="E484" s="14">
        <v>2.3639999999999999</v>
      </c>
      <c r="F484" s="14">
        <v>2.3279999999999998</v>
      </c>
      <c r="G484">
        <f t="shared" si="6"/>
        <v>-1.546391752577321</v>
      </c>
      <c r="S484" s="4" t="s">
        <v>43</v>
      </c>
      <c r="T484" s="4">
        <v>2020</v>
      </c>
      <c r="U484" s="6">
        <v>13.944000000000001</v>
      </c>
    </row>
    <row r="485" spans="2:21" x14ac:dyDescent="0.25">
      <c r="B485">
        <v>2.379</v>
      </c>
      <c r="C485">
        <v>2.343</v>
      </c>
      <c r="E485" s="14">
        <v>2.379</v>
      </c>
      <c r="F485" s="14">
        <v>2.343</v>
      </c>
      <c r="G485">
        <f t="shared" si="6"/>
        <v>-1.5364916773367492</v>
      </c>
      <c r="S485" s="4" t="s">
        <v>43</v>
      </c>
      <c r="T485" s="4">
        <v>2021</v>
      </c>
      <c r="U485" s="6">
        <v>14.173</v>
      </c>
    </row>
    <row r="486" spans="2:21" x14ac:dyDescent="0.25">
      <c r="B486">
        <v>2.5070000000000001</v>
      </c>
      <c r="C486">
        <v>2.5070000000000001</v>
      </c>
      <c r="E486" s="14">
        <v>2.5070000000000001</v>
      </c>
      <c r="F486" s="14">
        <v>2.5070000000000001</v>
      </c>
      <c r="G486">
        <f t="shared" si="6"/>
        <v>0</v>
      </c>
      <c r="S486" s="4" t="s">
        <v>45</v>
      </c>
      <c r="T486" s="4">
        <v>2000</v>
      </c>
      <c r="U486" s="6">
        <v>171.08199999999999</v>
      </c>
    </row>
    <row r="487" spans="2:21" x14ac:dyDescent="0.25">
      <c r="B487">
        <v>2.528</v>
      </c>
      <c r="C487">
        <v>2.5640000000000001</v>
      </c>
      <c r="E487" s="14">
        <v>2.528</v>
      </c>
      <c r="F487" s="14">
        <v>2.5640000000000001</v>
      </c>
      <c r="G487">
        <f t="shared" ref="G487:G550" si="7">((F487-E487)/F487)*100</f>
        <v>1.4040561622464911</v>
      </c>
      <c r="S487" s="4" t="s">
        <v>45</v>
      </c>
      <c r="T487" s="4">
        <v>2001</v>
      </c>
      <c r="U487" s="6">
        <v>176.208</v>
      </c>
    </row>
    <row r="488" spans="2:21" x14ac:dyDescent="0.25">
      <c r="B488">
        <v>2.577</v>
      </c>
      <c r="C488">
        <v>2.5409999999999999</v>
      </c>
      <c r="E488" s="14">
        <v>2.577</v>
      </c>
      <c r="F488" s="14">
        <v>2.5409999999999999</v>
      </c>
      <c r="G488">
        <f t="shared" si="7"/>
        <v>-1.4167650531286906</v>
      </c>
      <c r="S488" s="4" t="s">
        <v>45</v>
      </c>
      <c r="T488" s="4">
        <v>2002</v>
      </c>
      <c r="U488" s="6">
        <v>175.56800000000001</v>
      </c>
    </row>
    <row r="489" spans="2:21" x14ac:dyDescent="0.25">
      <c r="B489">
        <v>2.589</v>
      </c>
      <c r="C489">
        <v>2.589</v>
      </c>
      <c r="E489" s="14">
        <v>2.589</v>
      </c>
      <c r="F489" s="14">
        <v>2.589</v>
      </c>
      <c r="G489">
        <f t="shared" si="7"/>
        <v>0</v>
      </c>
      <c r="S489" s="4" t="s">
        <v>45</v>
      </c>
      <c r="T489" s="4">
        <v>2003</v>
      </c>
      <c r="U489" s="6">
        <v>179.005</v>
      </c>
    </row>
    <row r="490" spans="2:21" x14ac:dyDescent="0.25">
      <c r="B490">
        <v>2.645</v>
      </c>
      <c r="C490">
        <v>2.5710000000000002</v>
      </c>
      <c r="E490" s="14">
        <v>2.645</v>
      </c>
      <c r="F490" s="14">
        <v>2.5710000000000002</v>
      </c>
      <c r="G490">
        <f t="shared" si="7"/>
        <v>-2.8782574873589981</v>
      </c>
      <c r="S490" s="4" t="s">
        <v>45</v>
      </c>
      <c r="T490" s="4">
        <v>2004</v>
      </c>
      <c r="U490" s="6">
        <v>180.892</v>
      </c>
    </row>
    <row r="491" spans="2:21" x14ac:dyDescent="0.25">
      <c r="B491">
        <v>2.6480000000000001</v>
      </c>
      <c r="C491">
        <v>2.6110000000000002</v>
      </c>
      <c r="E491" s="14">
        <v>2.6480000000000001</v>
      </c>
      <c r="F491" s="14">
        <v>2.6110000000000002</v>
      </c>
      <c r="G491">
        <f t="shared" si="7"/>
        <v>-1.4170815779394836</v>
      </c>
      <c r="S491" s="4" t="s">
        <v>45</v>
      </c>
      <c r="T491" s="4">
        <v>2005</v>
      </c>
      <c r="U491" s="6">
        <v>176.917</v>
      </c>
    </row>
    <row r="492" spans="2:21" x14ac:dyDescent="0.25">
      <c r="B492">
        <v>2.6619999999999999</v>
      </c>
      <c r="C492">
        <v>2.5880000000000001</v>
      </c>
      <c r="E492" s="14">
        <v>2.6619999999999999</v>
      </c>
      <c r="F492" s="14">
        <v>2.5880000000000001</v>
      </c>
      <c r="G492">
        <f t="shared" si="7"/>
        <v>-2.8593508500772735</v>
      </c>
      <c r="S492" s="4" t="s">
        <v>45</v>
      </c>
      <c r="T492" s="4">
        <v>2006</v>
      </c>
      <c r="U492" s="6">
        <v>172.09200000000001</v>
      </c>
    </row>
    <row r="493" spans="2:21" x14ac:dyDescent="0.25">
      <c r="B493">
        <v>2.6880000000000002</v>
      </c>
      <c r="C493">
        <v>2.6509999999999998</v>
      </c>
      <c r="E493" s="14">
        <v>2.6880000000000002</v>
      </c>
      <c r="F493" s="14">
        <v>2.6509999999999998</v>
      </c>
      <c r="G493">
        <f t="shared" si="7"/>
        <v>-1.3956997359487124</v>
      </c>
      <c r="S493" s="4" t="s">
        <v>45</v>
      </c>
      <c r="T493" s="4">
        <v>2007</v>
      </c>
      <c r="U493" s="6">
        <v>171.874</v>
      </c>
    </row>
    <row r="494" spans="2:21" x14ac:dyDescent="0.25">
      <c r="B494">
        <v>2.726</v>
      </c>
      <c r="C494">
        <v>2.69</v>
      </c>
      <c r="E494" s="14">
        <v>2.726</v>
      </c>
      <c r="F494" s="14">
        <v>2.69</v>
      </c>
      <c r="G494">
        <f t="shared" si="7"/>
        <v>-1.33828996282528</v>
      </c>
      <c r="S494" s="4" t="s">
        <v>45</v>
      </c>
      <c r="T494" s="4">
        <v>2008</v>
      </c>
      <c r="U494" s="6">
        <v>174.85300000000001</v>
      </c>
    </row>
    <row r="495" spans="2:21" x14ac:dyDescent="0.25">
      <c r="B495">
        <v>2.7309999999999999</v>
      </c>
      <c r="C495">
        <v>2.6579999999999999</v>
      </c>
      <c r="E495" s="14">
        <v>2.7309999999999999</v>
      </c>
      <c r="F495" s="14">
        <v>2.6579999999999999</v>
      </c>
      <c r="G495">
        <f t="shared" si="7"/>
        <v>-2.7464258841233993</v>
      </c>
      <c r="S495" s="4" t="s">
        <v>45</v>
      </c>
      <c r="T495" s="4">
        <v>2009</v>
      </c>
      <c r="U495" s="6">
        <v>169.529</v>
      </c>
    </row>
    <row r="496" spans="2:21" x14ac:dyDescent="0.25">
      <c r="B496">
        <v>2.74</v>
      </c>
      <c r="C496">
        <v>2.6669999999999998</v>
      </c>
      <c r="E496" s="14">
        <v>2.74</v>
      </c>
      <c r="F496" s="14">
        <v>2.6669999999999998</v>
      </c>
      <c r="G496">
        <f t="shared" si="7"/>
        <v>-2.7371578552681064</v>
      </c>
      <c r="S496" s="4" t="s">
        <v>45</v>
      </c>
      <c r="T496" s="4">
        <v>2010</v>
      </c>
      <c r="U496" s="6">
        <v>181.52699999999999</v>
      </c>
    </row>
    <row r="497" spans="1:21" x14ac:dyDescent="0.25">
      <c r="B497">
        <v>2.82</v>
      </c>
      <c r="C497">
        <v>2.7469999999999999</v>
      </c>
      <c r="E497" s="14">
        <v>2.82</v>
      </c>
      <c r="F497" s="14">
        <v>2.7469999999999999</v>
      </c>
      <c r="G497">
        <f t="shared" si="7"/>
        <v>-2.6574444848926086</v>
      </c>
      <c r="S497" s="4" t="s">
        <v>45</v>
      </c>
      <c r="T497" s="4">
        <v>2011</v>
      </c>
      <c r="U497" s="6">
        <v>168.26</v>
      </c>
    </row>
    <row r="498" spans="1:21" x14ac:dyDescent="0.25">
      <c r="B498">
        <v>2.9609999999999999</v>
      </c>
      <c r="C498">
        <v>2.9239999999999999</v>
      </c>
      <c r="E498" s="14">
        <v>2.9609999999999999</v>
      </c>
      <c r="F498" s="14">
        <v>2.9239999999999999</v>
      </c>
      <c r="G498">
        <f t="shared" si="7"/>
        <v>-1.2653898768809824</v>
      </c>
      <c r="S498" s="4" t="s">
        <v>45</v>
      </c>
      <c r="T498" s="4">
        <v>2012</v>
      </c>
      <c r="U498" s="6">
        <v>164.68899999999999</v>
      </c>
    </row>
    <row r="499" spans="1:21" x14ac:dyDescent="0.25">
      <c r="A499" t="s">
        <v>43</v>
      </c>
      <c r="B499">
        <v>2.456</v>
      </c>
      <c r="C499">
        <v>20.995999999999999</v>
      </c>
      <c r="E499" s="14">
        <v>2.456</v>
      </c>
      <c r="F499" s="14">
        <v>20.995999999999999</v>
      </c>
      <c r="G499">
        <f t="shared" si="7"/>
        <v>88.302533815964949</v>
      </c>
      <c r="S499" s="4" t="s">
        <v>45</v>
      </c>
      <c r="T499" s="4">
        <v>2013</v>
      </c>
      <c r="U499" s="6">
        <v>164.67400000000001</v>
      </c>
    </row>
    <row r="500" spans="1:21" x14ac:dyDescent="0.25">
      <c r="B500">
        <v>2.57</v>
      </c>
      <c r="C500">
        <v>20.853999999999999</v>
      </c>
      <c r="E500" s="14">
        <v>2.57</v>
      </c>
      <c r="F500" s="14">
        <v>20.853999999999999</v>
      </c>
      <c r="G500">
        <f t="shared" si="7"/>
        <v>87.676225184616868</v>
      </c>
      <c r="S500" s="4" t="s">
        <v>45</v>
      </c>
      <c r="T500" s="4">
        <v>2014</v>
      </c>
      <c r="U500" s="6">
        <v>157.65600000000001</v>
      </c>
    </row>
    <row r="501" spans="1:21" x14ac:dyDescent="0.25">
      <c r="B501">
        <v>2.5819999999999999</v>
      </c>
      <c r="C501">
        <v>22.331</v>
      </c>
      <c r="E501" s="14">
        <v>2.5819999999999999</v>
      </c>
      <c r="F501" s="14">
        <v>22.331</v>
      </c>
      <c r="G501">
        <f t="shared" si="7"/>
        <v>88.437597957995607</v>
      </c>
      <c r="S501" s="4" t="s">
        <v>45</v>
      </c>
      <c r="T501" s="4">
        <v>2015</v>
      </c>
      <c r="U501" s="6">
        <v>164.143</v>
      </c>
    </row>
    <row r="502" spans="1:21" x14ac:dyDescent="0.25">
      <c r="B502">
        <v>2.5960000000000001</v>
      </c>
      <c r="C502">
        <v>20.916</v>
      </c>
      <c r="E502" s="14">
        <v>2.5960000000000001</v>
      </c>
      <c r="F502" s="14">
        <v>20.916</v>
      </c>
      <c r="G502">
        <f t="shared" si="7"/>
        <v>87.58844903423217</v>
      </c>
      <c r="S502" s="4" t="s">
        <v>45</v>
      </c>
      <c r="T502" s="4">
        <v>2016</v>
      </c>
      <c r="U502" s="6">
        <v>164.86199999999999</v>
      </c>
    </row>
    <row r="503" spans="1:21" x14ac:dyDescent="0.25">
      <c r="B503">
        <v>2.81</v>
      </c>
      <c r="C503">
        <v>23.475000000000001</v>
      </c>
      <c r="E503" s="14">
        <v>2.81</v>
      </c>
      <c r="F503" s="14">
        <v>23.475000000000001</v>
      </c>
      <c r="G503">
        <f t="shared" si="7"/>
        <v>88.029818956336541</v>
      </c>
      <c r="S503" s="4" t="s">
        <v>45</v>
      </c>
      <c r="T503" s="4">
        <v>2017</v>
      </c>
      <c r="U503" s="6">
        <v>162.494</v>
      </c>
    </row>
    <row r="504" spans="1:21" x14ac:dyDescent="0.25">
      <c r="B504">
        <v>2.9870000000000001</v>
      </c>
      <c r="C504">
        <v>23.102</v>
      </c>
      <c r="E504" s="14">
        <v>2.9870000000000001</v>
      </c>
      <c r="F504" s="14">
        <v>23.102</v>
      </c>
      <c r="G504">
        <f t="shared" si="7"/>
        <v>87.070383516578659</v>
      </c>
      <c r="S504" s="4" t="s">
        <v>45</v>
      </c>
      <c r="T504" s="4">
        <v>2018</v>
      </c>
      <c r="U504" s="6">
        <v>158.62799999999999</v>
      </c>
    </row>
    <row r="505" spans="1:21" x14ac:dyDescent="0.25">
      <c r="B505">
        <v>3.0369999999999999</v>
      </c>
      <c r="C505">
        <v>20.111999999999998</v>
      </c>
      <c r="E505" s="14">
        <v>3.0369999999999999</v>
      </c>
      <c r="F505" s="14">
        <v>20.111999999999998</v>
      </c>
      <c r="G505">
        <f t="shared" si="7"/>
        <v>84.899562450278438</v>
      </c>
      <c r="S505" s="4" t="s">
        <v>45</v>
      </c>
      <c r="T505" s="4">
        <v>2019</v>
      </c>
      <c r="U505" s="6">
        <v>153.03299999999999</v>
      </c>
    </row>
    <row r="506" spans="1:21" x14ac:dyDescent="0.25">
      <c r="B506">
        <v>3.2360000000000002</v>
      </c>
      <c r="C506">
        <v>20.53</v>
      </c>
      <c r="E506" s="14">
        <v>3.2360000000000002</v>
      </c>
      <c r="F506" s="14">
        <v>20.53</v>
      </c>
      <c r="G506">
        <f t="shared" si="7"/>
        <v>84.237700925474911</v>
      </c>
      <c r="S506" s="4" t="s">
        <v>45</v>
      </c>
      <c r="T506" s="4">
        <v>2020</v>
      </c>
      <c r="U506" s="6">
        <v>137.85</v>
      </c>
    </row>
    <row r="507" spans="1:21" x14ac:dyDescent="0.25">
      <c r="B507">
        <v>3.3519999999999999</v>
      </c>
      <c r="C507">
        <v>21.782</v>
      </c>
      <c r="E507" s="14">
        <v>3.3519999999999999</v>
      </c>
      <c r="F507" s="14">
        <v>21.782</v>
      </c>
      <c r="G507">
        <f t="shared" si="7"/>
        <v>84.611146818473969</v>
      </c>
      <c r="S507" s="4" t="s">
        <v>45</v>
      </c>
      <c r="T507" s="4">
        <v>2021</v>
      </c>
      <c r="U507" s="6">
        <v>141.04499999999999</v>
      </c>
    </row>
    <row r="508" spans="1:21" x14ac:dyDescent="0.25">
      <c r="B508">
        <v>4.1289999999999996</v>
      </c>
      <c r="C508">
        <v>21.167000000000002</v>
      </c>
      <c r="E508" s="14">
        <v>4.1289999999999996</v>
      </c>
      <c r="F508" s="14">
        <v>21.167000000000002</v>
      </c>
      <c r="G508">
        <f t="shared" si="7"/>
        <v>80.493220579203481</v>
      </c>
      <c r="S508" s="4" t="s">
        <v>47</v>
      </c>
      <c r="T508" s="4">
        <v>2000</v>
      </c>
      <c r="U508" s="6">
        <v>32.246000000000002</v>
      </c>
    </row>
    <row r="509" spans="1:21" x14ac:dyDescent="0.25">
      <c r="B509">
        <v>4.8239999999999998</v>
      </c>
      <c r="C509">
        <v>21.641999999999999</v>
      </c>
      <c r="E509" s="14">
        <v>4.8239999999999998</v>
      </c>
      <c r="F509" s="14">
        <v>21.641999999999999</v>
      </c>
      <c r="G509">
        <f t="shared" si="7"/>
        <v>77.710008317161069</v>
      </c>
      <c r="S509" s="4" t="s">
        <v>47</v>
      </c>
      <c r="T509" s="4">
        <v>2001</v>
      </c>
      <c r="U509" s="6">
        <v>34.378999999999998</v>
      </c>
    </row>
    <row r="510" spans="1:21" x14ac:dyDescent="0.25">
      <c r="B510">
        <v>5.22</v>
      </c>
      <c r="C510">
        <v>18.923999999999999</v>
      </c>
      <c r="E510" s="14">
        <v>5.22</v>
      </c>
      <c r="F510" s="14">
        <v>18.923999999999999</v>
      </c>
      <c r="G510">
        <f t="shared" si="7"/>
        <v>72.415979708306921</v>
      </c>
      <c r="S510" s="4" t="s">
        <v>47</v>
      </c>
      <c r="T510" s="4">
        <v>2002</v>
      </c>
      <c r="U510" s="6">
        <v>34.542000000000002</v>
      </c>
    </row>
    <row r="511" spans="1:21" x14ac:dyDescent="0.25">
      <c r="B511">
        <v>5.47</v>
      </c>
      <c r="C511">
        <v>17.085000000000001</v>
      </c>
      <c r="E511" s="14">
        <v>5.47</v>
      </c>
      <c r="F511" s="14">
        <v>17.085000000000001</v>
      </c>
      <c r="G511">
        <f t="shared" si="7"/>
        <v>67.983611354989776</v>
      </c>
      <c r="S511" s="4" t="s">
        <v>47</v>
      </c>
      <c r="T511" s="4">
        <v>2003</v>
      </c>
      <c r="U511" s="6">
        <v>36.241</v>
      </c>
    </row>
    <row r="512" spans="1:21" x14ac:dyDescent="0.25">
      <c r="B512">
        <v>6.218</v>
      </c>
      <c r="C512">
        <v>14.205</v>
      </c>
      <c r="E512" s="14">
        <v>6.218</v>
      </c>
      <c r="F512" s="14">
        <v>14.205</v>
      </c>
      <c r="G512">
        <f t="shared" si="7"/>
        <v>56.226680746216118</v>
      </c>
      <c r="S512" s="4" t="s">
        <v>47</v>
      </c>
      <c r="T512" s="4">
        <v>2004</v>
      </c>
      <c r="U512" s="6">
        <v>35.835999999999999</v>
      </c>
    </row>
    <row r="513" spans="1:21" x14ac:dyDescent="0.25">
      <c r="B513">
        <v>6.9050000000000002</v>
      </c>
      <c r="C513">
        <v>18.849</v>
      </c>
      <c r="E513" s="14">
        <v>6.9050000000000002</v>
      </c>
      <c r="F513" s="14">
        <v>18.849</v>
      </c>
      <c r="G513">
        <f t="shared" si="7"/>
        <v>63.36675685712769</v>
      </c>
      <c r="S513" s="4" t="s">
        <v>47</v>
      </c>
      <c r="T513" s="4">
        <v>2005</v>
      </c>
      <c r="U513" s="6">
        <v>37.423999999999999</v>
      </c>
    </row>
    <row r="514" spans="1:21" x14ac:dyDescent="0.25">
      <c r="B514">
        <v>7.5910000000000002</v>
      </c>
      <c r="C514">
        <v>19.792000000000002</v>
      </c>
      <c r="E514" s="14">
        <v>7.5910000000000002</v>
      </c>
      <c r="F514" s="14">
        <v>19.792000000000002</v>
      </c>
      <c r="G514">
        <f t="shared" si="7"/>
        <v>61.646119644300725</v>
      </c>
      <c r="S514" s="4" t="s">
        <v>47</v>
      </c>
      <c r="T514" s="4">
        <v>2006</v>
      </c>
      <c r="U514" s="6">
        <v>37.33</v>
      </c>
    </row>
    <row r="515" spans="1:21" x14ac:dyDescent="0.25">
      <c r="B515">
        <v>9.7609999999999992</v>
      </c>
      <c r="C515">
        <v>23.390999999999998</v>
      </c>
      <c r="E515" s="14">
        <v>9.7609999999999992</v>
      </c>
      <c r="F515" s="14">
        <v>23.390999999999998</v>
      </c>
      <c r="G515">
        <f t="shared" si="7"/>
        <v>58.270274892052498</v>
      </c>
      <c r="S515" s="4" t="s">
        <v>47</v>
      </c>
      <c r="T515" s="4">
        <v>2007</v>
      </c>
      <c r="U515" s="6">
        <v>36.411000000000001</v>
      </c>
    </row>
    <row r="516" spans="1:21" x14ac:dyDescent="0.25">
      <c r="B516">
        <v>11.648</v>
      </c>
      <c r="C516">
        <v>26.45</v>
      </c>
      <c r="E516" s="14">
        <v>11.648</v>
      </c>
      <c r="F516" s="14">
        <v>26.45</v>
      </c>
      <c r="G516">
        <f t="shared" si="7"/>
        <v>55.962192816635159</v>
      </c>
      <c r="S516" s="4" t="s">
        <v>47</v>
      </c>
      <c r="T516" s="4">
        <v>2008</v>
      </c>
      <c r="U516" s="6">
        <v>37.509</v>
      </c>
    </row>
    <row r="517" spans="1:21" x14ac:dyDescent="0.25">
      <c r="B517">
        <v>13.428000000000001</v>
      </c>
      <c r="C517">
        <v>28.707000000000001</v>
      </c>
      <c r="E517" s="14">
        <v>13.428000000000001</v>
      </c>
      <c r="F517" s="14">
        <v>28.707000000000001</v>
      </c>
      <c r="G517">
        <f t="shared" si="7"/>
        <v>53.223952346117663</v>
      </c>
      <c r="S517" s="4" t="s">
        <v>47</v>
      </c>
      <c r="T517" s="4">
        <v>2009</v>
      </c>
      <c r="U517" s="6">
        <v>34.621000000000002</v>
      </c>
    </row>
    <row r="518" spans="1:21" x14ac:dyDescent="0.25">
      <c r="B518">
        <v>13.944000000000001</v>
      </c>
      <c r="C518">
        <v>29.222999999999999</v>
      </c>
      <c r="E518" s="14">
        <v>13.944000000000001</v>
      </c>
      <c r="F518" s="14">
        <v>29.222999999999999</v>
      </c>
      <c r="G518">
        <f t="shared" si="7"/>
        <v>52.284159737193306</v>
      </c>
      <c r="S518" s="4" t="s">
        <v>47</v>
      </c>
      <c r="T518" s="4">
        <v>2010</v>
      </c>
      <c r="U518" s="6">
        <v>34.811</v>
      </c>
    </row>
    <row r="519" spans="1:21" x14ac:dyDescent="0.25">
      <c r="B519">
        <v>14.173</v>
      </c>
      <c r="C519">
        <v>29.268999999999998</v>
      </c>
      <c r="E519" s="14">
        <v>14.173</v>
      </c>
      <c r="F519" s="14">
        <v>29.268999999999998</v>
      </c>
      <c r="G519">
        <f t="shared" si="7"/>
        <v>51.576753561788927</v>
      </c>
      <c r="S519" s="4" t="s">
        <v>47</v>
      </c>
      <c r="T519" s="4">
        <v>2011</v>
      </c>
      <c r="U519" s="6">
        <v>34.265999999999998</v>
      </c>
    </row>
    <row r="520" spans="1:21" x14ac:dyDescent="0.25">
      <c r="B520">
        <v>14.833</v>
      </c>
      <c r="C520">
        <v>30.001999999999999</v>
      </c>
      <c r="E520" s="14">
        <v>14.833</v>
      </c>
      <c r="F520" s="14">
        <v>30.001999999999999</v>
      </c>
      <c r="G520">
        <f t="shared" si="7"/>
        <v>50.559962669155389</v>
      </c>
      <c r="S520" s="4" t="s">
        <v>47</v>
      </c>
      <c r="T520" s="4">
        <v>2012</v>
      </c>
      <c r="U520" s="6">
        <v>35.945</v>
      </c>
    </row>
    <row r="521" spans="1:21" x14ac:dyDescent="0.25">
      <c r="A521" t="s">
        <v>45</v>
      </c>
      <c r="B521">
        <v>137.85</v>
      </c>
      <c r="C521">
        <v>139.90100000000001</v>
      </c>
      <c r="E521" s="14">
        <v>137.85</v>
      </c>
      <c r="F521" s="14">
        <v>139.90100000000001</v>
      </c>
      <c r="G521">
        <f t="shared" si="7"/>
        <v>1.4660366973788723</v>
      </c>
      <c r="S521" s="4" t="s">
        <v>47</v>
      </c>
      <c r="T521" s="4">
        <v>2013</v>
      </c>
      <c r="U521" s="6">
        <v>35.241</v>
      </c>
    </row>
    <row r="522" spans="1:21" x14ac:dyDescent="0.25">
      <c r="B522">
        <v>141.04499999999999</v>
      </c>
      <c r="C522">
        <v>143.09700000000001</v>
      </c>
      <c r="E522" s="14">
        <v>141.04499999999999</v>
      </c>
      <c r="F522" s="14">
        <v>143.09700000000001</v>
      </c>
      <c r="G522">
        <f t="shared" si="7"/>
        <v>1.4339923268831778</v>
      </c>
      <c r="S522" s="4" t="s">
        <v>47</v>
      </c>
      <c r="T522" s="4">
        <v>2014</v>
      </c>
      <c r="U522" s="6">
        <v>35.439</v>
      </c>
    </row>
    <row r="523" spans="1:21" x14ac:dyDescent="0.25">
      <c r="B523">
        <v>153.03299999999999</v>
      </c>
      <c r="C523">
        <v>155.08500000000001</v>
      </c>
      <c r="E523" s="14">
        <v>153.03299999999999</v>
      </c>
      <c r="F523" s="14">
        <v>155.08500000000001</v>
      </c>
      <c r="G523">
        <f t="shared" si="7"/>
        <v>1.3231453718928465</v>
      </c>
      <c r="S523" s="4" t="s">
        <v>47</v>
      </c>
      <c r="T523" s="4">
        <v>2015</v>
      </c>
      <c r="U523" s="6">
        <v>35.813000000000002</v>
      </c>
    </row>
    <row r="524" spans="1:21" x14ac:dyDescent="0.25">
      <c r="B524">
        <v>157.65600000000001</v>
      </c>
      <c r="C524">
        <v>160.25700000000001</v>
      </c>
      <c r="E524" s="14">
        <v>157.65600000000001</v>
      </c>
      <c r="F524" s="14">
        <v>160.25700000000001</v>
      </c>
      <c r="G524">
        <f t="shared" si="7"/>
        <v>1.623018027293659</v>
      </c>
      <c r="S524" s="4" t="s">
        <v>47</v>
      </c>
      <c r="T524" s="4">
        <v>2016</v>
      </c>
      <c r="U524" s="6">
        <v>34.152999999999999</v>
      </c>
    </row>
    <row r="525" spans="1:21" x14ac:dyDescent="0.25">
      <c r="B525">
        <v>158.62799999999999</v>
      </c>
      <c r="C525">
        <v>160.71600000000001</v>
      </c>
      <c r="E525" s="14">
        <v>158.62799999999999</v>
      </c>
      <c r="F525" s="14">
        <v>160.71600000000001</v>
      </c>
      <c r="G525">
        <f t="shared" si="7"/>
        <v>1.299186142014499</v>
      </c>
      <c r="S525" s="4" t="s">
        <v>47</v>
      </c>
      <c r="T525" s="4">
        <v>2017</v>
      </c>
      <c r="U525" s="6">
        <v>35.688000000000002</v>
      </c>
    </row>
    <row r="526" spans="1:21" x14ac:dyDescent="0.25">
      <c r="B526">
        <v>162.494</v>
      </c>
      <c r="C526">
        <v>164.65600000000001</v>
      </c>
      <c r="E526" s="14">
        <v>162.494</v>
      </c>
      <c r="F526" s="14">
        <v>164.65600000000001</v>
      </c>
      <c r="G526">
        <f t="shared" si="7"/>
        <v>1.3130405208434592</v>
      </c>
      <c r="S526" s="4" t="s">
        <v>47</v>
      </c>
      <c r="T526" s="4">
        <v>2018</v>
      </c>
      <c r="U526" s="6">
        <v>35.704999999999998</v>
      </c>
    </row>
    <row r="527" spans="1:21" x14ac:dyDescent="0.25">
      <c r="B527">
        <v>164.143</v>
      </c>
      <c r="C527">
        <v>166.37799999999999</v>
      </c>
      <c r="E527" s="14">
        <v>164.143</v>
      </c>
      <c r="F527" s="14">
        <v>166.37799999999999</v>
      </c>
      <c r="G527">
        <f t="shared" si="7"/>
        <v>1.343326641743491</v>
      </c>
      <c r="S527" s="4" t="s">
        <v>47</v>
      </c>
      <c r="T527" s="4">
        <v>2019</v>
      </c>
      <c r="U527" s="6">
        <v>37.121000000000002</v>
      </c>
    </row>
    <row r="528" spans="1:21" x14ac:dyDescent="0.25">
      <c r="B528">
        <v>164.67400000000001</v>
      </c>
      <c r="C528">
        <v>167.422</v>
      </c>
      <c r="E528" s="14">
        <v>164.67400000000001</v>
      </c>
      <c r="F528" s="14">
        <v>167.422</v>
      </c>
      <c r="G528">
        <f t="shared" si="7"/>
        <v>1.6413613503601618</v>
      </c>
      <c r="S528" s="4" t="s">
        <v>47</v>
      </c>
      <c r="T528" s="4">
        <v>2020</v>
      </c>
      <c r="U528" s="6">
        <v>34.457000000000001</v>
      </c>
    </row>
    <row r="529" spans="1:21" x14ac:dyDescent="0.25">
      <c r="B529">
        <v>164.68899999999999</v>
      </c>
      <c r="C529">
        <v>168.17</v>
      </c>
      <c r="E529" s="14">
        <v>164.68899999999999</v>
      </c>
      <c r="F529" s="14">
        <v>168.17</v>
      </c>
      <c r="G529">
        <f t="shared" si="7"/>
        <v>2.0699292382707943</v>
      </c>
      <c r="S529" s="4" t="s">
        <v>47</v>
      </c>
      <c r="T529" s="4">
        <v>2021</v>
      </c>
      <c r="U529" s="6">
        <v>33.79</v>
      </c>
    </row>
    <row r="530" spans="1:21" x14ac:dyDescent="0.25">
      <c r="B530">
        <v>164.86199999999999</v>
      </c>
      <c r="C530">
        <v>167.244</v>
      </c>
      <c r="E530" s="14">
        <v>164.86199999999999</v>
      </c>
      <c r="F530" s="14">
        <v>167.244</v>
      </c>
      <c r="G530">
        <f t="shared" si="7"/>
        <v>1.4242663413934162</v>
      </c>
      <c r="S530" s="4" t="s">
        <v>49</v>
      </c>
      <c r="T530" s="4">
        <v>2000</v>
      </c>
      <c r="U530" s="6">
        <v>42.146999999999998</v>
      </c>
    </row>
    <row r="531" spans="1:21" x14ac:dyDescent="0.25">
      <c r="B531">
        <v>168.26</v>
      </c>
      <c r="C531">
        <v>170.27500000000001</v>
      </c>
      <c r="E531" s="14">
        <v>168.26</v>
      </c>
      <c r="F531" s="14">
        <v>170.27500000000001</v>
      </c>
      <c r="G531">
        <f t="shared" si="7"/>
        <v>1.1833798267508528</v>
      </c>
      <c r="S531" s="4" t="s">
        <v>49</v>
      </c>
      <c r="T531" s="4">
        <v>2001</v>
      </c>
      <c r="U531" s="6">
        <v>43.526000000000003</v>
      </c>
    </row>
    <row r="532" spans="1:21" x14ac:dyDescent="0.25">
      <c r="B532">
        <v>169.529</v>
      </c>
      <c r="C532">
        <v>173.083</v>
      </c>
      <c r="E532" s="14">
        <v>169.529</v>
      </c>
      <c r="F532" s="14">
        <v>173.083</v>
      </c>
      <c r="G532">
        <f t="shared" si="7"/>
        <v>2.053350126817771</v>
      </c>
      <c r="S532" s="4" t="s">
        <v>49</v>
      </c>
      <c r="T532" s="4">
        <v>2002</v>
      </c>
      <c r="U532" s="6">
        <v>42.591999999999999</v>
      </c>
    </row>
    <row r="533" spans="1:21" x14ac:dyDescent="0.25">
      <c r="B533">
        <v>171.08199999999999</v>
      </c>
      <c r="C533">
        <v>171.88800000000001</v>
      </c>
      <c r="E533" s="14">
        <v>171.08199999999999</v>
      </c>
      <c r="F533" s="14">
        <v>171.88800000000001</v>
      </c>
      <c r="G533">
        <f t="shared" si="7"/>
        <v>0.46890998789910382</v>
      </c>
      <c r="S533" s="4" t="s">
        <v>49</v>
      </c>
      <c r="T533" s="4">
        <v>2003</v>
      </c>
      <c r="U533" s="6">
        <v>43.98</v>
      </c>
    </row>
    <row r="534" spans="1:21" x14ac:dyDescent="0.25">
      <c r="B534">
        <v>171.874</v>
      </c>
      <c r="C534">
        <v>176.96700000000001</v>
      </c>
      <c r="E534" s="14">
        <v>171.874</v>
      </c>
      <c r="F534" s="14">
        <v>176.96700000000001</v>
      </c>
      <c r="G534">
        <f t="shared" si="7"/>
        <v>2.8779376945984376</v>
      </c>
      <c r="S534" s="4" t="s">
        <v>49</v>
      </c>
      <c r="T534" s="4">
        <v>2004</v>
      </c>
      <c r="U534" s="6">
        <v>44.307000000000002</v>
      </c>
    </row>
    <row r="535" spans="1:21" x14ac:dyDescent="0.25">
      <c r="B535">
        <v>172.09200000000001</v>
      </c>
      <c r="C535">
        <v>176.929</v>
      </c>
      <c r="E535" s="14">
        <v>172.09200000000001</v>
      </c>
      <c r="F535" s="14">
        <v>176.929</v>
      </c>
      <c r="G535">
        <f t="shared" si="7"/>
        <v>2.7338649966935824</v>
      </c>
      <c r="S535" s="4" t="s">
        <v>49</v>
      </c>
      <c r="T535" s="4">
        <v>2005</v>
      </c>
      <c r="U535" s="6">
        <v>43.341999999999999</v>
      </c>
    </row>
    <row r="536" spans="1:21" x14ac:dyDescent="0.25">
      <c r="B536">
        <v>174.85300000000001</v>
      </c>
      <c r="C536">
        <v>178.99299999999999</v>
      </c>
      <c r="E536" s="14">
        <v>174.85300000000001</v>
      </c>
      <c r="F536" s="14">
        <v>178.99299999999999</v>
      </c>
      <c r="G536">
        <f t="shared" si="7"/>
        <v>2.3129396121635963</v>
      </c>
      <c r="S536" s="4" t="s">
        <v>49</v>
      </c>
      <c r="T536" s="4">
        <v>2006</v>
      </c>
      <c r="U536" s="6">
        <v>43.926000000000002</v>
      </c>
    </row>
    <row r="537" spans="1:21" x14ac:dyDescent="0.25">
      <c r="B537">
        <v>175.56800000000001</v>
      </c>
      <c r="C537">
        <v>176.447</v>
      </c>
      <c r="E537" s="14">
        <v>175.56800000000001</v>
      </c>
      <c r="F537" s="14">
        <v>176.447</v>
      </c>
      <c r="G537">
        <f t="shared" si="7"/>
        <v>0.4981665882672931</v>
      </c>
      <c r="S537" s="4" t="s">
        <v>49</v>
      </c>
      <c r="T537" s="4">
        <v>2007</v>
      </c>
      <c r="U537" s="6">
        <v>45.665999999999997</v>
      </c>
    </row>
    <row r="538" spans="1:21" x14ac:dyDescent="0.25">
      <c r="B538">
        <v>176.208</v>
      </c>
      <c r="C538">
        <v>178.369</v>
      </c>
      <c r="E538" s="14">
        <v>176.208</v>
      </c>
      <c r="F538" s="14">
        <v>178.369</v>
      </c>
      <c r="G538">
        <f t="shared" si="7"/>
        <v>1.2115333942557289</v>
      </c>
      <c r="S538" s="4" t="s">
        <v>49</v>
      </c>
      <c r="T538" s="4">
        <v>2008</v>
      </c>
      <c r="U538" s="6">
        <v>44.795000000000002</v>
      </c>
    </row>
    <row r="539" spans="1:21" x14ac:dyDescent="0.25">
      <c r="B539">
        <v>176.917</v>
      </c>
      <c r="C539">
        <v>182.78</v>
      </c>
      <c r="E539" s="14">
        <v>176.917</v>
      </c>
      <c r="F539" s="14">
        <v>182.78</v>
      </c>
      <c r="G539">
        <f t="shared" si="7"/>
        <v>3.2076813655761023</v>
      </c>
      <c r="S539" s="4" t="s">
        <v>49</v>
      </c>
      <c r="T539" s="4">
        <v>2009</v>
      </c>
      <c r="U539" s="6">
        <v>43.225000000000001</v>
      </c>
    </row>
    <row r="540" spans="1:21" x14ac:dyDescent="0.25">
      <c r="B540">
        <v>179.005</v>
      </c>
      <c r="C540">
        <v>187.61600000000001</v>
      </c>
      <c r="E540" s="14">
        <v>179.005</v>
      </c>
      <c r="F540" s="14">
        <v>187.61600000000001</v>
      </c>
      <c r="G540">
        <f t="shared" si="7"/>
        <v>4.5896938427426326</v>
      </c>
      <c r="S540" s="4" t="s">
        <v>49</v>
      </c>
      <c r="T540" s="4">
        <v>2010</v>
      </c>
      <c r="U540" s="6">
        <v>45.691000000000003</v>
      </c>
    </row>
    <row r="541" spans="1:21" x14ac:dyDescent="0.25">
      <c r="B541">
        <v>180.892</v>
      </c>
      <c r="C541">
        <v>186.93700000000001</v>
      </c>
      <c r="E541" s="14">
        <v>180.892</v>
      </c>
      <c r="F541" s="14">
        <v>186.93700000000001</v>
      </c>
      <c r="G541">
        <f t="shared" si="7"/>
        <v>3.233709752483465</v>
      </c>
      <c r="S541" s="4" t="s">
        <v>49</v>
      </c>
      <c r="T541" s="4">
        <v>2011</v>
      </c>
      <c r="U541" s="6">
        <v>44.790999999999997</v>
      </c>
    </row>
    <row r="542" spans="1:21" x14ac:dyDescent="0.25">
      <c r="B542">
        <v>181.52699999999999</v>
      </c>
      <c r="C542">
        <v>184.09200000000001</v>
      </c>
      <c r="E542" s="14">
        <v>181.52699999999999</v>
      </c>
      <c r="F542" s="14">
        <v>184.09200000000001</v>
      </c>
      <c r="G542">
        <f t="shared" si="7"/>
        <v>1.393325076592153</v>
      </c>
      <c r="S542" s="4" t="s">
        <v>49</v>
      </c>
      <c r="T542" s="4">
        <v>2012</v>
      </c>
      <c r="U542" s="6">
        <v>44.3</v>
      </c>
    </row>
    <row r="543" spans="1:21" x14ac:dyDescent="0.25">
      <c r="A543" t="s">
        <v>47</v>
      </c>
      <c r="B543">
        <v>32.246000000000002</v>
      </c>
      <c r="C543">
        <v>41.735999999999997</v>
      </c>
      <c r="E543" s="14">
        <v>32.246000000000002</v>
      </c>
      <c r="F543" s="14">
        <v>41.735999999999997</v>
      </c>
      <c r="G543">
        <f t="shared" si="7"/>
        <v>22.738163695610496</v>
      </c>
      <c r="S543" s="4" t="s">
        <v>49</v>
      </c>
      <c r="T543" s="4">
        <v>2013</v>
      </c>
      <c r="U543" s="6">
        <v>44.585999999999999</v>
      </c>
    </row>
    <row r="544" spans="1:21" x14ac:dyDescent="0.25">
      <c r="B544">
        <v>33.79</v>
      </c>
      <c r="C544">
        <v>37.161000000000001</v>
      </c>
      <c r="E544" s="14">
        <v>33.79</v>
      </c>
      <c r="F544" s="14">
        <v>37.161000000000001</v>
      </c>
      <c r="G544">
        <f t="shared" si="7"/>
        <v>9.0713382309410466</v>
      </c>
      <c r="S544" s="4" t="s">
        <v>49</v>
      </c>
      <c r="T544" s="4">
        <v>2014</v>
      </c>
      <c r="U544" s="6">
        <v>45.045999999999999</v>
      </c>
    </row>
    <row r="545" spans="2:21" x14ac:dyDescent="0.25">
      <c r="B545">
        <v>34.152999999999999</v>
      </c>
      <c r="C545">
        <v>33.347000000000001</v>
      </c>
      <c r="E545" s="14">
        <v>34.152999999999999</v>
      </c>
      <c r="F545" s="14">
        <v>33.347000000000001</v>
      </c>
      <c r="G545">
        <f t="shared" si="7"/>
        <v>-2.4170090262992097</v>
      </c>
      <c r="S545" s="4" t="s">
        <v>49</v>
      </c>
      <c r="T545" s="4">
        <v>2015</v>
      </c>
      <c r="U545" s="6">
        <v>45.59</v>
      </c>
    </row>
    <row r="546" spans="2:21" x14ac:dyDescent="0.25">
      <c r="B546">
        <v>34.265999999999998</v>
      </c>
      <c r="C546">
        <v>27.561</v>
      </c>
      <c r="E546" s="14">
        <v>34.265999999999998</v>
      </c>
      <c r="F546" s="14">
        <v>27.561</v>
      </c>
      <c r="G546">
        <f t="shared" si="7"/>
        <v>-24.327854577119837</v>
      </c>
      <c r="S546" s="4" t="s">
        <v>49</v>
      </c>
      <c r="T546" s="4">
        <v>2016</v>
      </c>
      <c r="U546" s="6">
        <v>44.765000000000001</v>
      </c>
    </row>
    <row r="547" spans="2:21" x14ac:dyDescent="0.25">
      <c r="B547">
        <v>34.378999999999998</v>
      </c>
      <c r="C547">
        <v>6.9720000000000004</v>
      </c>
      <c r="E547" s="14">
        <v>34.378999999999998</v>
      </c>
      <c r="F547" s="14">
        <v>6.9720000000000004</v>
      </c>
      <c r="G547">
        <f t="shared" si="7"/>
        <v>-393.1009753298909</v>
      </c>
      <c r="S547" s="4" t="s">
        <v>49</v>
      </c>
      <c r="T547" s="4">
        <v>2017</v>
      </c>
      <c r="U547" s="6">
        <v>44.241999999999997</v>
      </c>
    </row>
    <row r="548" spans="2:21" x14ac:dyDescent="0.25">
      <c r="B548">
        <v>34.457000000000001</v>
      </c>
      <c r="C548">
        <v>37.570999999999998</v>
      </c>
      <c r="E548" s="14">
        <v>34.457000000000001</v>
      </c>
      <c r="F548" s="14">
        <v>37.570999999999998</v>
      </c>
      <c r="G548">
        <f t="shared" si="7"/>
        <v>8.2883074711878777</v>
      </c>
      <c r="S548" s="4" t="s">
        <v>49</v>
      </c>
      <c r="T548" s="4">
        <v>2018</v>
      </c>
      <c r="U548" s="6">
        <v>44.393000000000001</v>
      </c>
    </row>
    <row r="549" spans="2:21" x14ac:dyDescent="0.25">
      <c r="B549">
        <v>34.542000000000002</v>
      </c>
      <c r="C549">
        <v>9.1509999999999998</v>
      </c>
      <c r="E549" s="14">
        <v>34.542000000000002</v>
      </c>
      <c r="F549" s="14">
        <v>9.1509999999999998</v>
      </c>
      <c r="G549">
        <f t="shared" si="7"/>
        <v>-277.46694350344228</v>
      </c>
      <c r="S549" s="4" t="s">
        <v>49</v>
      </c>
      <c r="T549" s="4">
        <v>2019</v>
      </c>
      <c r="U549" s="6">
        <v>42.783999999999999</v>
      </c>
    </row>
    <row r="550" spans="2:21" x14ac:dyDescent="0.25">
      <c r="B550">
        <v>34.621000000000002</v>
      </c>
      <c r="C550">
        <v>24.105</v>
      </c>
      <c r="E550" s="14">
        <v>34.621000000000002</v>
      </c>
      <c r="F550" s="14">
        <v>24.105</v>
      </c>
      <c r="G550">
        <f t="shared" si="7"/>
        <v>-43.625803775150388</v>
      </c>
      <c r="S550" s="4" t="s">
        <v>49</v>
      </c>
      <c r="T550" s="4">
        <v>2020</v>
      </c>
      <c r="U550" s="6">
        <v>41.195999999999998</v>
      </c>
    </row>
    <row r="551" spans="2:21" x14ac:dyDescent="0.25">
      <c r="B551">
        <v>34.811</v>
      </c>
      <c r="C551">
        <v>25.468</v>
      </c>
      <c r="E551" s="14">
        <v>34.811</v>
      </c>
      <c r="F551" s="14">
        <v>25.468</v>
      </c>
      <c r="G551">
        <f t="shared" ref="G551:G614" si="8">((F551-E551)/F551)*100</f>
        <v>-36.685252081042883</v>
      </c>
      <c r="S551" s="4" t="s">
        <v>49</v>
      </c>
      <c r="T551" s="4">
        <v>2021</v>
      </c>
      <c r="U551" s="6">
        <v>40.918999999999997</v>
      </c>
    </row>
    <row r="552" spans="2:21" x14ac:dyDescent="0.25">
      <c r="B552">
        <v>35.241</v>
      </c>
      <c r="C552">
        <v>33.591999999999999</v>
      </c>
      <c r="E552" s="14">
        <v>35.241</v>
      </c>
      <c r="F552" s="14">
        <v>33.591999999999999</v>
      </c>
      <c r="G552">
        <f t="shared" si="8"/>
        <v>-4.9089068825910953</v>
      </c>
      <c r="S552" s="4" t="s">
        <v>51</v>
      </c>
      <c r="T552" s="4">
        <v>2000</v>
      </c>
      <c r="U552" s="6">
        <v>34.012</v>
      </c>
    </row>
    <row r="553" spans="2:21" x14ac:dyDescent="0.25">
      <c r="B553">
        <v>35.439</v>
      </c>
      <c r="C553">
        <v>34.668999999999997</v>
      </c>
      <c r="E553" s="14">
        <v>35.439</v>
      </c>
      <c r="F553" s="14">
        <v>34.668999999999997</v>
      </c>
      <c r="G553">
        <f t="shared" si="8"/>
        <v>-2.221004355476083</v>
      </c>
      <c r="S553" s="4" t="s">
        <v>51</v>
      </c>
      <c r="T553" s="4">
        <v>2001</v>
      </c>
      <c r="U553" s="6">
        <v>41.213999999999999</v>
      </c>
    </row>
    <row r="554" spans="2:21" x14ac:dyDescent="0.25">
      <c r="B554">
        <v>35.688000000000002</v>
      </c>
      <c r="C554">
        <v>36.164000000000001</v>
      </c>
      <c r="E554" s="14">
        <v>35.688000000000002</v>
      </c>
      <c r="F554" s="14">
        <v>36.164000000000001</v>
      </c>
      <c r="G554">
        <f t="shared" si="8"/>
        <v>1.3162260811857069</v>
      </c>
      <c r="S554" s="4" t="s">
        <v>51</v>
      </c>
      <c r="T554" s="4">
        <v>2002</v>
      </c>
      <c r="U554" s="6">
        <v>40.703000000000003</v>
      </c>
    </row>
    <row r="555" spans="2:21" x14ac:dyDescent="0.25">
      <c r="B555">
        <v>35.704999999999998</v>
      </c>
      <c r="C555">
        <v>37.61</v>
      </c>
      <c r="E555" s="14">
        <v>35.704999999999998</v>
      </c>
      <c r="F555" s="14">
        <v>37.61</v>
      </c>
      <c r="G555">
        <f t="shared" si="8"/>
        <v>5.0651422494017577</v>
      </c>
      <c r="S555" s="4" t="s">
        <v>51</v>
      </c>
      <c r="T555" s="4">
        <v>2003</v>
      </c>
      <c r="U555" s="6">
        <v>41.3</v>
      </c>
    </row>
    <row r="556" spans="2:21" x14ac:dyDescent="0.25">
      <c r="B556">
        <v>35.813000000000002</v>
      </c>
      <c r="C556">
        <v>33.761000000000003</v>
      </c>
      <c r="E556" s="14">
        <v>35.813000000000002</v>
      </c>
      <c r="F556" s="14">
        <v>33.761000000000003</v>
      </c>
      <c r="G556">
        <f t="shared" si="8"/>
        <v>-6.0780190160244052</v>
      </c>
      <c r="S556" s="4" t="s">
        <v>51</v>
      </c>
      <c r="T556" s="4">
        <v>2004</v>
      </c>
      <c r="U556" s="6">
        <v>42.710999999999999</v>
      </c>
    </row>
    <row r="557" spans="2:21" x14ac:dyDescent="0.25">
      <c r="B557">
        <v>35.835999999999999</v>
      </c>
      <c r="C557">
        <v>15.574</v>
      </c>
      <c r="E557" s="14">
        <v>35.835999999999999</v>
      </c>
      <c r="F557" s="14">
        <v>15.574</v>
      </c>
      <c r="G557">
        <f t="shared" si="8"/>
        <v>-130.10145113650958</v>
      </c>
      <c r="S557" s="4" t="s">
        <v>51</v>
      </c>
      <c r="T557" s="4">
        <v>2005</v>
      </c>
      <c r="U557" s="6">
        <v>50.69</v>
      </c>
    </row>
    <row r="558" spans="2:21" x14ac:dyDescent="0.25">
      <c r="B558">
        <v>35.945</v>
      </c>
      <c r="C558">
        <v>31.585000000000001</v>
      </c>
      <c r="E558" s="14">
        <v>35.945</v>
      </c>
      <c r="F558" s="14">
        <v>31.585000000000001</v>
      </c>
      <c r="G558">
        <f t="shared" si="8"/>
        <v>-13.804020895994931</v>
      </c>
      <c r="S558" s="4" t="s">
        <v>51</v>
      </c>
      <c r="T558" s="4">
        <v>2006</v>
      </c>
      <c r="U558" s="6">
        <v>63.197000000000003</v>
      </c>
    </row>
    <row r="559" spans="2:21" x14ac:dyDescent="0.25">
      <c r="B559">
        <v>36.241</v>
      </c>
      <c r="C559">
        <v>15.21</v>
      </c>
      <c r="E559" s="14">
        <v>36.241</v>
      </c>
      <c r="F559" s="14">
        <v>15.21</v>
      </c>
      <c r="G559">
        <f t="shared" si="8"/>
        <v>-138.27087442472057</v>
      </c>
      <c r="S559" s="4" t="s">
        <v>51</v>
      </c>
      <c r="T559" s="4">
        <v>2007</v>
      </c>
      <c r="U559" s="6">
        <v>62.901000000000003</v>
      </c>
    </row>
    <row r="560" spans="2:21" x14ac:dyDescent="0.25">
      <c r="B560">
        <v>36.411000000000001</v>
      </c>
      <c r="C560">
        <v>21.462</v>
      </c>
      <c r="E560" s="14">
        <v>36.411000000000001</v>
      </c>
      <c r="F560" s="14">
        <v>21.462</v>
      </c>
      <c r="G560">
        <f t="shared" si="8"/>
        <v>-69.653340788370159</v>
      </c>
      <c r="S560" s="4" t="s">
        <v>51</v>
      </c>
      <c r="T560" s="4">
        <v>2008</v>
      </c>
      <c r="U560" s="6">
        <v>64.257000000000005</v>
      </c>
    </row>
    <row r="561" spans="1:21" x14ac:dyDescent="0.25">
      <c r="B561">
        <v>37.121000000000002</v>
      </c>
      <c r="C561">
        <v>39.576000000000001</v>
      </c>
      <c r="E561" s="14">
        <v>37.121000000000002</v>
      </c>
      <c r="F561" s="14">
        <v>39.576000000000001</v>
      </c>
      <c r="G561">
        <f t="shared" si="8"/>
        <v>6.2032544976753545</v>
      </c>
      <c r="S561" s="4" t="s">
        <v>51</v>
      </c>
      <c r="T561" s="4">
        <v>2009</v>
      </c>
      <c r="U561" s="6">
        <v>68.596999999999994</v>
      </c>
    </row>
    <row r="562" spans="1:21" x14ac:dyDescent="0.25">
      <c r="B562">
        <v>37.33</v>
      </c>
      <c r="C562">
        <v>21.684999999999999</v>
      </c>
      <c r="E562" s="14">
        <v>37.33</v>
      </c>
      <c r="F562" s="14">
        <v>21.684999999999999</v>
      </c>
      <c r="G562">
        <f t="shared" si="8"/>
        <v>-72.146645146414585</v>
      </c>
      <c r="S562" s="4" t="s">
        <v>51</v>
      </c>
      <c r="T562" s="4">
        <v>2010</v>
      </c>
      <c r="U562" s="6">
        <v>71.92</v>
      </c>
    </row>
    <row r="563" spans="1:21" x14ac:dyDescent="0.25">
      <c r="B563">
        <v>37.423999999999999</v>
      </c>
      <c r="C563">
        <v>16.576000000000001</v>
      </c>
      <c r="E563" s="14">
        <v>37.423999999999999</v>
      </c>
      <c r="F563" s="14">
        <v>16.576000000000001</v>
      </c>
      <c r="G563">
        <f t="shared" si="8"/>
        <v>-125.77220077220078</v>
      </c>
      <c r="S563" s="4" t="s">
        <v>51</v>
      </c>
      <c r="T563" s="4">
        <v>2011</v>
      </c>
      <c r="U563" s="6">
        <v>79.647999999999996</v>
      </c>
    </row>
    <row r="564" spans="1:21" x14ac:dyDescent="0.25">
      <c r="B564">
        <v>37.509</v>
      </c>
      <c r="C564">
        <v>26.957000000000001</v>
      </c>
      <c r="E564" s="14">
        <v>37.509</v>
      </c>
      <c r="F564" s="14">
        <v>26.957000000000001</v>
      </c>
      <c r="G564">
        <f t="shared" si="8"/>
        <v>-39.143821641874091</v>
      </c>
      <c r="S564" s="4" t="s">
        <v>51</v>
      </c>
      <c r="T564" s="4">
        <v>2012</v>
      </c>
      <c r="U564" s="6">
        <v>93.822999999999993</v>
      </c>
    </row>
    <row r="565" spans="1:21" x14ac:dyDescent="0.25">
      <c r="A565" t="s">
        <v>49</v>
      </c>
      <c r="B565">
        <v>40.918999999999997</v>
      </c>
      <c r="C565">
        <v>47.331000000000003</v>
      </c>
      <c r="E565" s="14">
        <v>40.918999999999997</v>
      </c>
      <c r="F565" s="14">
        <v>47.331000000000003</v>
      </c>
      <c r="G565">
        <f t="shared" si="8"/>
        <v>13.547146690329818</v>
      </c>
      <c r="S565" s="4" t="s">
        <v>51</v>
      </c>
      <c r="T565" s="4">
        <v>2013</v>
      </c>
      <c r="U565" s="6">
        <v>83.99</v>
      </c>
    </row>
    <row r="566" spans="1:21" x14ac:dyDescent="0.25">
      <c r="B566">
        <v>41.195999999999998</v>
      </c>
      <c r="C566">
        <v>47.277999999999999</v>
      </c>
      <c r="E566" s="14">
        <v>41.195999999999998</v>
      </c>
      <c r="F566" s="14">
        <v>47.277999999999999</v>
      </c>
      <c r="G566">
        <f t="shared" si="8"/>
        <v>12.864334362705701</v>
      </c>
      <c r="S566" s="4" t="s">
        <v>51</v>
      </c>
      <c r="T566" s="4">
        <v>2014</v>
      </c>
      <c r="U566" s="6">
        <v>91.549000000000007</v>
      </c>
    </row>
    <row r="567" spans="1:21" x14ac:dyDescent="0.25">
      <c r="B567">
        <v>42.146999999999998</v>
      </c>
      <c r="C567">
        <v>46.69</v>
      </c>
      <c r="E567" s="14">
        <v>42.146999999999998</v>
      </c>
      <c r="F567" s="14">
        <v>46.69</v>
      </c>
      <c r="G567">
        <f t="shared" si="8"/>
        <v>9.7301349325337316</v>
      </c>
      <c r="S567" s="4" t="s">
        <v>51</v>
      </c>
      <c r="T567" s="4">
        <v>2015</v>
      </c>
      <c r="U567" s="6">
        <v>91.326999999999998</v>
      </c>
    </row>
    <row r="568" spans="1:21" x14ac:dyDescent="0.25">
      <c r="B568">
        <v>42.591999999999999</v>
      </c>
      <c r="C568">
        <v>46.658999999999999</v>
      </c>
      <c r="E568" s="14">
        <v>42.591999999999999</v>
      </c>
      <c r="F568" s="14">
        <v>46.658999999999999</v>
      </c>
      <c r="G568">
        <f t="shared" si="8"/>
        <v>8.7164319852547205</v>
      </c>
      <c r="S568" s="4" t="s">
        <v>51</v>
      </c>
      <c r="T568" s="4">
        <v>2016</v>
      </c>
      <c r="U568" s="6">
        <v>87.545000000000002</v>
      </c>
    </row>
    <row r="569" spans="1:21" x14ac:dyDescent="0.25">
      <c r="B569">
        <v>42.783999999999999</v>
      </c>
      <c r="C569">
        <v>48.683</v>
      </c>
      <c r="E569" s="14">
        <v>42.783999999999999</v>
      </c>
      <c r="F569" s="14">
        <v>48.683</v>
      </c>
      <c r="G569">
        <f t="shared" si="8"/>
        <v>12.117166156563895</v>
      </c>
      <c r="S569" s="4" t="s">
        <v>51</v>
      </c>
      <c r="T569" s="4">
        <v>2017</v>
      </c>
      <c r="U569" s="6">
        <v>100.18</v>
      </c>
    </row>
    <row r="570" spans="1:21" x14ac:dyDescent="0.25">
      <c r="B570">
        <v>43.225000000000001</v>
      </c>
      <c r="C570">
        <v>47.329000000000001</v>
      </c>
      <c r="E570" s="14">
        <v>43.225000000000001</v>
      </c>
      <c r="F570" s="14">
        <v>47.329000000000001</v>
      </c>
      <c r="G570">
        <f t="shared" si="8"/>
        <v>8.6712163789642691</v>
      </c>
      <c r="S570" s="4" t="s">
        <v>51</v>
      </c>
      <c r="T570" s="4">
        <v>2018</v>
      </c>
      <c r="U570" s="6">
        <v>95.231999999999999</v>
      </c>
    </row>
    <row r="571" spans="1:21" x14ac:dyDescent="0.25">
      <c r="B571">
        <v>43.341999999999999</v>
      </c>
      <c r="C571">
        <v>47.481999999999999</v>
      </c>
      <c r="E571" s="14">
        <v>43.341999999999999</v>
      </c>
      <c r="F571" s="14">
        <v>47.481999999999999</v>
      </c>
      <c r="G571">
        <f t="shared" si="8"/>
        <v>8.719093551240471</v>
      </c>
      <c r="S571" s="4" t="s">
        <v>51</v>
      </c>
      <c r="T571" s="4">
        <v>2019</v>
      </c>
      <c r="U571" s="6">
        <v>101.152</v>
      </c>
    </row>
    <row r="572" spans="1:21" x14ac:dyDescent="0.25">
      <c r="B572">
        <v>43.526000000000003</v>
      </c>
      <c r="C572">
        <v>47.85</v>
      </c>
      <c r="E572" s="14">
        <v>43.526000000000003</v>
      </c>
      <c r="F572" s="14">
        <v>47.85</v>
      </c>
      <c r="G572">
        <f t="shared" si="8"/>
        <v>9.0365726227795147</v>
      </c>
      <c r="S572" s="4" t="s">
        <v>51</v>
      </c>
      <c r="T572" s="4">
        <v>2020</v>
      </c>
      <c r="U572" s="6">
        <v>92.861000000000004</v>
      </c>
    </row>
    <row r="573" spans="1:21" x14ac:dyDescent="0.25">
      <c r="B573">
        <v>43.926000000000002</v>
      </c>
      <c r="C573">
        <v>48.066000000000003</v>
      </c>
      <c r="E573" s="14">
        <v>43.926000000000002</v>
      </c>
      <c r="F573" s="14">
        <v>48.066000000000003</v>
      </c>
      <c r="G573">
        <f t="shared" si="8"/>
        <v>8.6131569092497813</v>
      </c>
      <c r="S573" s="4" t="s">
        <v>51</v>
      </c>
      <c r="T573" s="4">
        <v>2021</v>
      </c>
      <c r="U573" s="6">
        <v>95.667000000000002</v>
      </c>
    </row>
    <row r="574" spans="1:21" x14ac:dyDescent="0.25">
      <c r="B574">
        <v>43.98</v>
      </c>
      <c r="C574">
        <v>48.194000000000003</v>
      </c>
      <c r="E574" s="14">
        <v>43.98</v>
      </c>
      <c r="F574" s="14">
        <v>48.194000000000003</v>
      </c>
      <c r="G574">
        <f t="shared" si="8"/>
        <v>8.7438270324106853</v>
      </c>
      <c r="S574" s="4" t="s">
        <v>53</v>
      </c>
      <c r="T574" s="4">
        <v>2000</v>
      </c>
      <c r="U574" s="6">
        <v>1478.1849999999999</v>
      </c>
    </row>
    <row r="575" spans="1:21" x14ac:dyDescent="0.25">
      <c r="B575">
        <v>44.241999999999997</v>
      </c>
      <c r="C575">
        <v>49.738</v>
      </c>
      <c r="E575" s="14">
        <v>44.241999999999997</v>
      </c>
      <c r="F575" s="14">
        <v>49.738</v>
      </c>
      <c r="G575">
        <f t="shared" si="8"/>
        <v>11.049901483774985</v>
      </c>
      <c r="S575" s="4" t="s">
        <v>53</v>
      </c>
      <c r="T575" s="4">
        <v>2001</v>
      </c>
      <c r="U575" s="6">
        <v>1514.7139999999999</v>
      </c>
    </row>
    <row r="576" spans="1:21" x14ac:dyDescent="0.25">
      <c r="B576">
        <v>44.3</v>
      </c>
      <c r="C576">
        <v>48.587000000000003</v>
      </c>
      <c r="E576" s="14">
        <v>44.3</v>
      </c>
      <c r="F576" s="14">
        <v>48.587000000000003</v>
      </c>
      <c r="G576">
        <f t="shared" si="8"/>
        <v>8.8233478090847477</v>
      </c>
      <c r="S576" s="4" t="s">
        <v>53</v>
      </c>
      <c r="T576" s="4">
        <v>2002</v>
      </c>
      <c r="U576" s="6">
        <v>1505.52</v>
      </c>
    </row>
    <row r="577" spans="1:21" x14ac:dyDescent="0.25">
      <c r="B577">
        <v>44.307000000000002</v>
      </c>
      <c r="C577">
        <v>48.301000000000002</v>
      </c>
      <c r="E577" s="14">
        <v>44.307000000000002</v>
      </c>
      <c r="F577" s="14">
        <v>48.301000000000002</v>
      </c>
      <c r="G577">
        <f t="shared" si="8"/>
        <v>8.2689799383035538</v>
      </c>
      <c r="S577" s="4" t="s">
        <v>53</v>
      </c>
      <c r="T577" s="4">
        <v>2003</v>
      </c>
      <c r="U577" s="6">
        <v>1535.2929999999999</v>
      </c>
    </row>
    <row r="578" spans="1:21" x14ac:dyDescent="0.25">
      <c r="B578">
        <v>44.393000000000001</v>
      </c>
      <c r="C578">
        <v>50.109000000000002</v>
      </c>
      <c r="E578" s="14">
        <v>44.393000000000001</v>
      </c>
      <c r="F578" s="14">
        <v>50.109000000000002</v>
      </c>
      <c r="G578">
        <f t="shared" si="8"/>
        <v>11.407132451256263</v>
      </c>
      <c r="S578" s="4" t="s">
        <v>53</v>
      </c>
      <c r="T578" s="4">
        <v>2004</v>
      </c>
      <c r="U578" s="6">
        <v>1541.7539999999999</v>
      </c>
    </row>
    <row r="579" spans="1:21" x14ac:dyDescent="0.25">
      <c r="B579">
        <v>44.585999999999999</v>
      </c>
      <c r="C579">
        <v>49.313000000000002</v>
      </c>
      <c r="E579" s="14">
        <v>44.585999999999999</v>
      </c>
      <c r="F579" s="14">
        <v>49.313000000000002</v>
      </c>
      <c r="G579">
        <f t="shared" si="8"/>
        <v>9.5857076227364058</v>
      </c>
      <c r="S579" s="4" t="s">
        <v>53</v>
      </c>
      <c r="T579" s="4">
        <v>2005</v>
      </c>
      <c r="U579" s="6">
        <v>1559.0830000000001</v>
      </c>
    </row>
    <row r="580" spans="1:21" x14ac:dyDescent="0.25">
      <c r="B580">
        <v>44.765000000000001</v>
      </c>
      <c r="C580">
        <v>50.188000000000002</v>
      </c>
      <c r="E580" s="14">
        <v>44.765000000000001</v>
      </c>
      <c r="F580" s="14">
        <v>50.188000000000002</v>
      </c>
      <c r="G580">
        <f t="shared" si="8"/>
        <v>10.805371802024391</v>
      </c>
      <c r="S580" s="4" t="s">
        <v>53</v>
      </c>
      <c r="T580" s="4">
        <v>2006</v>
      </c>
      <c r="U580" s="6">
        <v>1618.2460000000001</v>
      </c>
    </row>
    <row r="581" spans="1:21" x14ac:dyDescent="0.25">
      <c r="B581">
        <v>44.790999999999997</v>
      </c>
      <c r="C581">
        <v>49.005000000000003</v>
      </c>
      <c r="E581" s="14">
        <v>44.790999999999997</v>
      </c>
      <c r="F581" s="14">
        <v>49.005000000000003</v>
      </c>
      <c r="G581">
        <f t="shared" si="8"/>
        <v>8.5991225385164896</v>
      </c>
      <c r="S581" s="4" t="s">
        <v>53</v>
      </c>
      <c r="T581" s="4">
        <v>2007</v>
      </c>
      <c r="U581" s="6">
        <v>1618.586</v>
      </c>
    </row>
    <row r="582" spans="1:21" x14ac:dyDescent="0.25">
      <c r="B582">
        <v>44.795000000000002</v>
      </c>
      <c r="C582">
        <v>49.155000000000001</v>
      </c>
      <c r="E582" s="14">
        <v>44.795000000000002</v>
      </c>
      <c r="F582" s="14">
        <v>49.155000000000001</v>
      </c>
      <c r="G582">
        <f t="shared" si="8"/>
        <v>8.8699013325195786</v>
      </c>
      <c r="S582" s="4" t="s">
        <v>53</v>
      </c>
      <c r="T582" s="4">
        <v>2008</v>
      </c>
      <c r="U582" s="6">
        <v>1646.9690000000001</v>
      </c>
    </row>
    <row r="583" spans="1:21" x14ac:dyDescent="0.25">
      <c r="B583">
        <v>45.045999999999999</v>
      </c>
      <c r="C583">
        <v>50.029000000000003</v>
      </c>
      <c r="E583" s="14">
        <v>45.045999999999999</v>
      </c>
      <c r="F583" s="14">
        <v>50.029000000000003</v>
      </c>
      <c r="G583">
        <f t="shared" si="8"/>
        <v>9.9602230706190475</v>
      </c>
      <c r="S583" s="4" t="s">
        <v>53</v>
      </c>
      <c r="T583" s="4">
        <v>2009</v>
      </c>
      <c r="U583" s="6">
        <v>1539.306</v>
      </c>
    </row>
    <row r="584" spans="1:21" x14ac:dyDescent="0.25">
      <c r="B584">
        <v>45.59</v>
      </c>
      <c r="C584">
        <v>50.792999999999999</v>
      </c>
      <c r="E584" s="14">
        <v>45.59</v>
      </c>
      <c r="F584" s="14">
        <v>50.792999999999999</v>
      </c>
      <c r="G584">
        <f t="shared" si="8"/>
        <v>10.243537495324151</v>
      </c>
      <c r="S584" s="4" t="s">
        <v>53</v>
      </c>
      <c r="T584" s="4">
        <v>2010</v>
      </c>
      <c r="U584" s="6">
        <v>1626.1880000000001</v>
      </c>
    </row>
    <row r="585" spans="1:21" x14ac:dyDescent="0.25">
      <c r="B585">
        <v>45.665999999999997</v>
      </c>
      <c r="C585">
        <v>49.915999999999997</v>
      </c>
      <c r="E585" s="14">
        <v>45.665999999999997</v>
      </c>
      <c r="F585" s="14">
        <v>49.915999999999997</v>
      </c>
      <c r="G585">
        <f t="shared" si="8"/>
        <v>8.5143040307716973</v>
      </c>
      <c r="S585" s="4" t="s">
        <v>53</v>
      </c>
      <c r="T585" s="4">
        <v>2011</v>
      </c>
      <c r="U585" s="6">
        <v>1679.278</v>
      </c>
    </row>
    <row r="586" spans="1:21" x14ac:dyDescent="0.25">
      <c r="B586">
        <v>45.691000000000003</v>
      </c>
      <c r="C586">
        <v>50.088000000000001</v>
      </c>
      <c r="E586" s="14">
        <v>45.691000000000003</v>
      </c>
      <c r="F586" s="14">
        <v>50.088000000000001</v>
      </c>
      <c r="G586">
        <f t="shared" si="8"/>
        <v>8.7785497524357101</v>
      </c>
      <c r="S586" s="4" t="s">
        <v>53</v>
      </c>
      <c r="T586" s="4">
        <v>2012</v>
      </c>
      <c r="U586" s="6">
        <v>1694.576</v>
      </c>
    </row>
    <row r="587" spans="1:21" x14ac:dyDescent="0.25">
      <c r="A587" t="s">
        <v>51</v>
      </c>
      <c r="B587">
        <v>34.012</v>
      </c>
      <c r="C587">
        <v>34.048000000000002</v>
      </c>
      <c r="E587" s="14">
        <v>34.012</v>
      </c>
      <c r="F587" s="14">
        <v>34.048000000000002</v>
      </c>
      <c r="G587">
        <f t="shared" si="8"/>
        <v>0.10573308270677093</v>
      </c>
      <c r="S587" s="4" t="s">
        <v>53</v>
      </c>
      <c r="T587" s="4">
        <v>2013</v>
      </c>
      <c r="U587" s="6">
        <v>1632.7159999999999</v>
      </c>
    </row>
    <row r="588" spans="1:21" x14ac:dyDescent="0.25">
      <c r="B588">
        <v>40.703000000000003</v>
      </c>
      <c r="C588">
        <v>40.703000000000003</v>
      </c>
      <c r="E588" s="14">
        <v>40.703000000000003</v>
      </c>
      <c r="F588" s="14">
        <v>40.703000000000003</v>
      </c>
      <c r="G588">
        <f t="shared" si="8"/>
        <v>0</v>
      </c>
      <c r="S588" s="4" t="s">
        <v>53</v>
      </c>
      <c r="T588" s="4">
        <v>2014</v>
      </c>
      <c r="U588" s="6">
        <v>1631.662</v>
      </c>
    </row>
    <row r="589" spans="1:21" x14ac:dyDescent="0.25">
      <c r="B589">
        <v>41.213999999999999</v>
      </c>
      <c r="C589">
        <v>41.213999999999999</v>
      </c>
      <c r="E589" s="14">
        <v>41.213999999999999</v>
      </c>
      <c r="F589" s="14">
        <v>41.213999999999999</v>
      </c>
      <c r="G589">
        <f t="shared" si="8"/>
        <v>0</v>
      </c>
      <c r="S589" s="4" t="s">
        <v>53</v>
      </c>
      <c r="T589" s="4">
        <v>2015</v>
      </c>
      <c r="U589" s="6">
        <v>1629.713</v>
      </c>
    </row>
    <row r="590" spans="1:21" x14ac:dyDescent="0.25">
      <c r="B590">
        <v>41.3</v>
      </c>
      <c r="C590">
        <v>41.3</v>
      </c>
      <c r="E590" s="14">
        <v>41.3</v>
      </c>
      <c r="F590" s="14">
        <v>41.3</v>
      </c>
      <c r="G590">
        <f t="shared" si="8"/>
        <v>0</v>
      </c>
      <c r="S590" s="4" t="s">
        <v>53</v>
      </c>
      <c r="T590" s="4">
        <v>2016</v>
      </c>
      <c r="U590" s="6">
        <v>1624.7560000000001</v>
      </c>
    </row>
    <row r="591" spans="1:21" x14ac:dyDescent="0.25">
      <c r="B591">
        <v>42.710999999999999</v>
      </c>
      <c r="C591">
        <v>42.710999999999999</v>
      </c>
      <c r="E591" s="14">
        <v>42.710999999999999</v>
      </c>
      <c r="F591" s="14">
        <v>42.710999999999999</v>
      </c>
      <c r="G591">
        <f t="shared" si="8"/>
        <v>0</v>
      </c>
      <c r="S591" s="4" t="s">
        <v>53</v>
      </c>
      <c r="T591" s="4">
        <v>2017</v>
      </c>
      <c r="U591" s="6">
        <v>1654.154</v>
      </c>
    </row>
    <row r="592" spans="1:21" x14ac:dyDescent="0.25">
      <c r="B592">
        <v>50.69</v>
      </c>
      <c r="C592">
        <v>50.726999999999997</v>
      </c>
      <c r="E592" s="14">
        <v>50.69</v>
      </c>
      <c r="F592" s="14">
        <v>50.726999999999997</v>
      </c>
      <c r="G592">
        <f t="shared" si="8"/>
        <v>7.2939460247992263E-2</v>
      </c>
      <c r="S592" s="4" t="s">
        <v>53</v>
      </c>
      <c r="T592" s="4">
        <v>2018</v>
      </c>
      <c r="U592" s="6">
        <v>1700.453</v>
      </c>
    </row>
    <row r="593" spans="2:21" x14ac:dyDescent="0.25">
      <c r="B593">
        <v>62.901000000000003</v>
      </c>
      <c r="C593">
        <v>62.936999999999998</v>
      </c>
      <c r="E593" s="14">
        <v>62.901000000000003</v>
      </c>
      <c r="F593" s="14">
        <v>62.936999999999998</v>
      </c>
      <c r="G593">
        <f t="shared" si="8"/>
        <v>5.7200057200048074E-2</v>
      </c>
      <c r="S593" s="4" t="s">
        <v>53</v>
      </c>
      <c r="T593" s="4">
        <v>2019</v>
      </c>
      <c r="U593" s="6">
        <v>1692.3630000000001</v>
      </c>
    </row>
    <row r="594" spans="2:21" x14ac:dyDescent="0.25">
      <c r="B594">
        <v>63.197000000000003</v>
      </c>
      <c r="C594">
        <v>63.197000000000003</v>
      </c>
      <c r="E594" s="14">
        <v>63.197000000000003</v>
      </c>
      <c r="F594" s="14">
        <v>63.197000000000003</v>
      </c>
      <c r="G594">
        <f t="shared" si="8"/>
        <v>0</v>
      </c>
      <c r="S594" s="4" t="s">
        <v>53</v>
      </c>
      <c r="T594" s="4">
        <v>2020</v>
      </c>
      <c r="U594" s="6">
        <v>1624.221</v>
      </c>
    </row>
    <row r="595" spans="2:21" x14ac:dyDescent="0.25">
      <c r="B595">
        <v>64.257000000000005</v>
      </c>
      <c r="C595">
        <v>64.257000000000005</v>
      </c>
      <c r="E595" s="14">
        <v>64.257000000000005</v>
      </c>
      <c r="F595" s="14">
        <v>64.257000000000005</v>
      </c>
      <c r="G595">
        <f t="shared" si="8"/>
        <v>0</v>
      </c>
      <c r="S595" s="4" t="s">
        <v>53</v>
      </c>
      <c r="T595" s="4">
        <v>2021</v>
      </c>
      <c r="U595" s="6">
        <v>1755.547</v>
      </c>
    </row>
    <row r="596" spans="2:21" x14ac:dyDescent="0.25">
      <c r="B596">
        <v>68.596999999999994</v>
      </c>
      <c r="C596">
        <v>68.632999999999996</v>
      </c>
      <c r="E596" s="14">
        <v>68.596999999999994</v>
      </c>
      <c r="F596" s="14">
        <v>68.632999999999996</v>
      </c>
      <c r="G596">
        <f t="shared" si="8"/>
        <v>5.2452901665381614E-2</v>
      </c>
      <c r="S596" s="4" t="s">
        <v>55</v>
      </c>
      <c r="T596" s="4">
        <v>2000</v>
      </c>
      <c r="U596" s="6">
        <v>296.36399999999998</v>
      </c>
    </row>
    <row r="597" spans="2:21" x14ac:dyDescent="0.25">
      <c r="B597">
        <v>71.92</v>
      </c>
      <c r="C597">
        <v>71.92</v>
      </c>
      <c r="E597" s="14">
        <v>71.92</v>
      </c>
      <c r="F597" s="14">
        <v>71.92</v>
      </c>
      <c r="G597">
        <f t="shared" si="8"/>
        <v>0</v>
      </c>
      <c r="S597" s="4" t="s">
        <v>55</v>
      </c>
      <c r="T597" s="4">
        <v>2001</v>
      </c>
      <c r="U597" s="6">
        <v>296.58800000000002</v>
      </c>
    </row>
    <row r="598" spans="2:21" x14ac:dyDescent="0.25">
      <c r="B598">
        <v>79.647999999999996</v>
      </c>
      <c r="C598">
        <v>79.683999999999997</v>
      </c>
      <c r="E598" s="14">
        <v>79.647999999999996</v>
      </c>
      <c r="F598" s="14">
        <v>79.683999999999997</v>
      </c>
      <c r="G598">
        <f t="shared" si="8"/>
        <v>4.5178454896844245E-2</v>
      </c>
      <c r="S598" s="4" t="s">
        <v>55</v>
      </c>
      <c r="T598" s="4">
        <v>2002</v>
      </c>
      <c r="U598" s="6">
        <v>325.69799999999998</v>
      </c>
    </row>
    <row r="599" spans="2:21" x14ac:dyDescent="0.25">
      <c r="B599">
        <v>83.99</v>
      </c>
      <c r="C599">
        <v>84.025999999999996</v>
      </c>
      <c r="E599" s="14">
        <v>83.99</v>
      </c>
      <c r="F599" s="14">
        <v>84.025999999999996</v>
      </c>
      <c r="G599">
        <f t="shared" si="8"/>
        <v>4.2843881655679629E-2</v>
      </c>
      <c r="S599" s="4" t="s">
        <v>55</v>
      </c>
      <c r="T599" s="4">
        <v>2003</v>
      </c>
      <c r="U599" s="6">
        <v>326.517</v>
      </c>
    </row>
    <row r="600" spans="2:21" x14ac:dyDescent="0.25">
      <c r="B600">
        <v>87.545000000000002</v>
      </c>
      <c r="C600">
        <v>87.545000000000002</v>
      </c>
      <c r="E600" s="14">
        <v>87.545000000000002</v>
      </c>
      <c r="F600" s="14">
        <v>87.545000000000002</v>
      </c>
      <c r="G600">
        <f t="shared" si="8"/>
        <v>0</v>
      </c>
      <c r="S600" s="4" t="s">
        <v>55</v>
      </c>
      <c r="T600" s="4">
        <v>2004</v>
      </c>
      <c r="U600" s="6">
        <v>394.58499999999998</v>
      </c>
    </row>
    <row r="601" spans="2:21" x14ac:dyDescent="0.25">
      <c r="B601">
        <v>91.326999999999998</v>
      </c>
      <c r="C601">
        <v>91.326999999999998</v>
      </c>
      <c r="E601" s="14">
        <v>91.326999999999998</v>
      </c>
      <c r="F601" s="14">
        <v>91.326999999999998</v>
      </c>
      <c r="G601">
        <f t="shared" si="8"/>
        <v>0</v>
      </c>
      <c r="S601" s="4" t="s">
        <v>55</v>
      </c>
      <c r="T601" s="4">
        <v>2005</v>
      </c>
      <c r="U601" s="6">
        <v>395.85500000000002</v>
      </c>
    </row>
    <row r="602" spans="2:21" x14ac:dyDescent="0.25">
      <c r="B602">
        <v>91.549000000000007</v>
      </c>
      <c r="C602">
        <v>91.549000000000007</v>
      </c>
      <c r="E602" s="14">
        <v>91.549000000000007</v>
      </c>
      <c r="F602" s="14">
        <v>91.549000000000007</v>
      </c>
      <c r="G602">
        <f t="shared" si="8"/>
        <v>0</v>
      </c>
      <c r="S602" s="4" t="s">
        <v>55</v>
      </c>
      <c r="T602" s="4">
        <v>2006</v>
      </c>
      <c r="U602" s="6">
        <v>431.29199999999997</v>
      </c>
    </row>
    <row r="603" spans="2:21" x14ac:dyDescent="0.25">
      <c r="B603">
        <v>92.861000000000004</v>
      </c>
      <c r="C603">
        <v>92.861000000000004</v>
      </c>
      <c r="E603" s="14">
        <v>92.861000000000004</v>
      </c>
      <c r="F603" s="14">
        <v>92.861000000000004</v>
      </c>
      <c r="G603">
        <f t="shared" si="8"/>
        <v>0</v>
      </c>
      <c r="S603" s="4" t="s">
        <v>55</v>
      </c>
      <c r="T603" s="4">
        <v>2007</v>
      </c>
      <c r="U603" s="6">
        <v>386.50700000000001</v>
      </c>
    </row>
    <row r="604" spans="2:21" x14ac:dyDescent="0.25">
      <c r="B604">
        <v>93.822999999999993</v>
      </c>
      <c r="C604">
        <v>93.896000000000001</v>
      </c>
      <c r="E604" s="14">
        <v>93.822999999999993</v>
      </c>
      <c r="F604" s="14">
        <v>93.896000000000001</v>
      </c>
      <c r="G604">
        <f t="shared" si="8"/>
        <v>7.7745590866498571E-2</v>
      </c>
      <c r="S604" s="4" t="s">
        <v>55</v>
      </c>
      <c r="T604" s="4">
        <v>2008</v>
      </c>
      <c r="U604" s="6">
        <v>432.33600000000001</v>
      </c>
    </row>
    <row r="605" spans="2:21" x14ac:dyDescent="0.25">
      <c r="B605">
        <v>95.231999999999999</v>
      </c>
      <c r="C605">
        <v>95.231999999999999</v>
      </c>
      <c r="E605" s="14">
        <v>95.231999999999999</v>
      </c>
      <c r="F605" s="14">
        <v>95.231999999999999</v>
      </c>
      <c r="G605">
        <f t="shared" si="8"/>
        <v>0</v>
      </c>
      <c r="S605" s="4" t="s">
        <v>55</v>
      </c>
      <c r="T605" s="4">
        <v>2009</v>
      </c>
      <c r="U605" s="6">
        <v>465.84399999999999</v>
      </c>
    </row>
    <row r="606" spans="2:21" x14ac:dyDescent="0.25">
      <c r="B606">
        <v>95.667000000000002</v>
      </c>
      <c r="C606">
        <v>95.667000000000002</v>
      </c>
      <c r="E606" s="14">
        <v>95.667000000000002</v>
      </c>
      <c r="F606" s="14">
        <v>95.667000000000002</v>
      </c>
      <c r="G606">
        <f t="shared" si="8"/>
        <v>0</v>
      </c>
      <c r="S606" s="4" t="s">
        <v>55</v>
      </c>
      <c r="T606" s="4">
        <v>2010</v>
      </c>
      <c r="U606" s="6">
        <v>517.71600000000001</v>
      </c>
    </row>
    <row r="607" spans="2:21" x14ac:dyDescent="0.25">
      <c r="B607">
        <v>100.18</v>
      </c>
      <c r="C607">
        <v>100.18</v>
      </c>
      <c r="E607" s="14">
        <v>100.18</v>
      </c>
      <c r="F607" s="14">
        <v>100.18</v>
      </c>
      <c r="G607">
        <f t="shared" si="8"/>
        <v>0</v>
      </c>
      <c r="S607" s="4" t="s">
        <v>55</v>
      </c>
      <c r="T607" s="4">
        <v>2011</v>
      </c>
      <c r="U607" s="6">
        <v>497.65899999999999</v>
      </c>
    </row>
    <row r="608" spans="2:21" x14ac:dyDescent="0.25">
      <c r="B608">
        <v>101.152</v>
      </c>
      <c r="C608">
        <v>101.152</v>
      </c>
      <c r="E608" s="14">
        <v>101.152</v>
      </c>
      <c r="F608" s="14">
        <v>101.152</v>
      </c>
      <c r="G608">
        <f t="shared" si="8"/>
        <v>0</v>
      </c>
      <c r="S608" s="4" t="s">
        <v>55</v>
      </c>
      <c r="T608" s="4">
        <v>2012</v>
      </c>
      <c r="U608" s="6">
        <v>566.82600000000002</v>
      </c>
    </row>
    <row r="609" spans="1:21" x14ac:dyDescent="0.25">
      <c r="A609" t="s">
        <v>53</v>
      </c>
      <c r="B609">
        <v>1478.1849999999999</v>
      </c>
      <c r="C609">
        <v>1455.028</v>
      </c>
      <c r="E609" s="14">
        <v>1478.1849999999999</v>
      </c>
      <c r="F609" s="14">
        <v>1455.028</v>
      </c>
      <c r="G609">
        <f t="shared" si="8"/>
        <v>-1.5915157646450739</v>
      </c>
      <c r="S609" s="4" t="s">
        <v>55</v>
      </c>
      <c r="T609" s="4">
        <v>2013</v>
      </c>
      <c r="U609" s="6">
        <v>544.56399999999996</v>
      </c>
    </row>
    <row r="610" spans="1:21" x14ac:dyDescent="0.25">
      <c r="B610">
        <v>1505.52</v>
      </c>
      <c r="C610">
        <v>1453.308</v>
      </c>
      <c r="E610" s="14">
        <v>1505.52</v>
      </c>
      <c r="F610" s="14">
        <v>1453.308</v>
      </c>
      <c r="G610">
        <f t="shared" si="8"/>
        <v>-3.592631431190084</v>
      </c>
      <c r="S610" s="4" t="s">
        <v>55</v>
      </c>
      <c r="T610" s="4">
        <v>2014</v>
      </c>
      <c r="U610" s="6">
        <v>612.84199999999998</v>
      </c>
    </row>
    <row r="611" spans="1:21" x14ac:dyDescent="0.25">
      <c r="B611">
        <v>1514.7139999999999</v>
      </c>
      <c r="C611">
        <v>1480.4549999999999</v>
      </c>
      <c r="E611" s="14">
        <v>1514.7139999999999</v>
      </c>
      <c r="F611" s="14">
        <v>1480.4549999999999</v>
      </c>
      <c r="G611">
        <f t="shared" si="8"/>
        <v>-2.3140858722487354</v>
      </c>
      <c r="S611" s="4" t="s">
        <v>55</v>
      </c>
      <c r="T611" s="4">
        <v>2015</v>
      </c>
      <c r="U611" s="6">
        <v>678.84900000000005</v>
      </c>
    </row>
    <row r="612" spans="1:21" x14ac:dyDescent="0.25">
      <c r="B612">
        <v>1535.2929999999999</v>
      </c>
      <c r="C612">
        <v>1493.45</v>
      </c>
      <c r="E612" s="14">
        <v>1535.2929999999999</v>
      </c>
      <c r="F612" s="14">
        <v>1493.45</v>
      </c>
      <c r="G612">
        <f t="shared" si="8"/>
        <v>-2.8017677190397969</v>
      </c>
      <c r="S612" s="4" t="s">
        <v>55</v>
      </c>
      <c r="T612" s="4">
        <v>2016</v>
      </c>
      <c r="U612" s="6">
        <v>642.86</v>
      </c>
    </row>
    <row r="613" spans="1:21" x14ac:dyDescent="0.25">
      <c r="B613">
        <v>1539.306</v>
      </c>
      <c r="C613">
        <v>1655.931</v>
      </c>
      <c r="E613" s="14">
        <v>1539.306</v>
      </c>
      <c r="F613" s="14">
        <v>1655.931</v>
      </c>
      <c r="G613">
        <f t="shared" si="8"/>
        <v>7.0428659165146374</v>
      </c>
      <c r="S613" s="4" t="s">
        <v>55</v>
      </c>
      <c r="T613" s="4">
        <v>2017</v>
      </c>
      <c r="U613" s="6">
        <v>643.63900000000001</v>
      </c>
    </row>
    <row r="614" spans="1:21" x14ac:dyDescent="0.25">
      <c r="B614">
        <v>1541.7539999999999</v>
      </c>
      <c r="C614">
        <v>1502.6959999999999</v>
      </c>
      <c r="E614" s="14">
        <v>1541.7539999999999</v>
      </c>
      <c r="F614" s="14">
        <v>1502.6959999999999</v>
      </c>
      <c r="G614">
        <f t="shared" si="8"/>
        <v>-2.5991950467692733</v>
      </c>
      <c r="S614" s="4" t="s">
        <v>55</v>
      </c>
      <c r="T614" s="4">
        <v>2018</v>
      </c>
      <c r="U614" s="6">
        <v>626.19100000000003</v>
      </c>
    </row>
    <row r="615" spans="1:21" x14ac:dyDescent="0.25">
      <c r="B615">
        <v>1559.0830000000001</v>
      </c>
      <c r="C615">
        <v>1537.319</v>
      </c>
      <c r="E615" s="14">
        <v>1559.0830000000001</v>
      </c>
      <c r="F615" s="14">
        <v>1537.319</v>
      </c>
      <c r="G615">
        <f t="shared" ref="G615:G678" si="9">((F615-E615)/F615)*100</f>
        <v>-1.4157113780549206</v>
      </c>
      <c r="S615" s="4" t="s">
        <v>55</v>
      </c>
      <c r="T615" s="4">
        <v>2019</v>
      </c>
      <c r="U615" s="6">
        <v>656.48099999999999</v>
      </c>
    </row>
    <row r="616" spans="1:21" x14ac:dyDescent="0.25">
      <c r="B616">
        <v>1618.2460000000001</v>
      </c>
      <c r="C616">
        <v>1599.01</v>
      </c>
      <c r="E616" s="14">
        <v>1618.2460000000001</v>
      </c>
      <c r="F616" s="14">
        <v>1599.01</v>
      </c>
      <c r="G616">
        <f t="shared" si="9"/>
        <v>-1.2029943527557743</v>
      </c>
      <c r="S616" s="4" t="s">
        <v>55</v>
      </c>
      <c r="T616" s="4">
        <v>2020</v>
      </c>
      <c r="U616" s="6">
        <v>661.19299999999998</v>
      </c>
    </row>
    <row r="617" spans="1:21" x14ac:dyDescent="0.25">
      <c r="B617">
        <v>1618.586</v>
      </c>
      <c r="C617">
        <v>1637.1990000000001</v>
      </c>
      <c r="E617" s="14">
        <v>1618.586</v>
      </c>
      <c r="F617" s="14">
        <v>1637.1990000000001</v>
      </c>
      <c r="G617">
        <f t="shared" si="9"/>
        <v>1.1368807334966644</v>
      </c>
      <c r="S617" s="4" t="s">
        <v>55</v>
      </c>
      <c r="T617" s="4">
        <v>2021</v>
      </c>
      <c r="U617" s="6">
        <v>672.38</v>
      </c>
    </row>
    <row r="618" spans="1:21" x14ac:dyDescent="0.25">
      <c r="B618">
        <v>1624.221</v>
      </c>
      <c r="C618">
        <v>2053.9720000000002</v>
      </c>
      <c r="E618" s="14">
        <v>1624.221</v>
      </c>
      <c r="F618" s="14">
        <v>2053.9720000000002</v>
      </c>
      <c r="G618">
        <f t="shared" si="9"/>
        <v>20.922923973647165</v>
      </c>
      <c r="S618" s="4" t="s">
        <v>57</v>
      </c>
      <c r="T618" s="4">
        <v>2000</v>
      </c>
      <c r="U618" s="6">
        <v>48.393999999999998</v>
      </c>
    </row>
    <row r="619" spans="1:21" x14ac:dyDescent="0.25">
      <c r="B619">
        <v>1624.7560000000001</v>
      </c>
      <c r="C619">
        <v>1916.5940000000001</v>
      </c>
      <c r="E619" s="14">
        <v>1624.7560000000001</v>
      </c>
      <c r="F619" s="14">
        <v>1916.5940000000001</v>
      </c>
      <c r="G619">
        <f t="shared" si="9"/>
        <v>15.226907733197534</v>
      </c>
      <c r="S619" s="4" t="s">
        <v>57</v>
      </c>
      <c r="T619" s="4">
        <v>2001</v>
      </c>
      <c r="U619" s="6">
        <v>49.2</v>
      </c>
    </row>
    <row r="620" spans="1:21" x14ac:dyDescent="0.25">
      <c r="B620">
        <v>1626.1880000000001</v>
      </c>
      <c r="C620">
        <v>1780.9549999999999</v>
      </c>
      <c r="E620" s="14">
        <v>1626.1880000000001</v>
      </c>
      <c r="F620" s="14">
        <v>1780.9549999999999</v>
      </c>
      <c r="G620">
        <f t="shared" si="9"/>
        <v>8.6901128888714112</v>
      </c>
      <c r="S620" s="4" t="s">
        <v>57</v>
      </c>
      <c r="T620" s="4">
        <v>2002</v>
      </c>
      <c r="U620" s="6">
        <v>47.093000000000004</v>
      </c>
    </row>
    <row r="621" spans="1:21" x14ac:dyDescent="0.25">
      <c r="B621">
        <v>1629.713</v>
      </c>
      <c r="C621">
        <v>1840.2470000000001</v>
      </c>
      <c r="E621" s="14">
        <v>1629.713</v>
      </c>
      <c r="F621" s="14">
        <v>1840.2470000000001</v>
      </c>
      <c r="G621">
        <f t="shared" si="9"/>
        <v>11.440529450666139</v>
      </c>
      <c r="S621" s="4" t="s">
        <v>57</v>
      </c>
      <c r="T621" s="4">
        <v>2003</v>
      </c>
      <c r="U621" s="6">
        <v>49.438000000000002</v>
      </c>
    </row>
    <row r="622" spans="1:21" x14ac:dyDescent="0.25">
      <c r="B622">
        <v>1631.662</v>
      </c>
      <c r="C622">
        <v>1714.1389999999999</v>
      </c>
      <c r="E622" s="14">
        <v>1631.662</v>
      </c>
      <c r="F622" s="14">
        <v>1714.1389999999999</v>
      </c>
      <c r="G622">
        <f t="shared" si="9"/>
        <v>4.8115701235430661</v>
      </c>
      <c r="S622" s="4" t="s">
        <v>57</v>
      </c>
      <c r="T622" s="4">
        <v>2004</v>
      </c>
      <c r="U622" s="6">
        <v>46.859000000000002</v>
      </c>
    </row>
    <row r="623" spans="1:21" x14ac:dyDescent="0.25">
      <c r="B623">
        <v>1632.7159999999999</v>
      </c>
      <c r="C623">
        <v>1772.3150000000001</v>
      </c>
      <c r="E623" s="14">
        <v>1632.7159999999999</v>
      </c>
      <c r="F623" s="14">
        <v>1772.3150000000001</v>
      </c>
      <c r="G623">
        <f t="shared" si="9"/>
        <v>7.8766472100050029</v>
      </c>
      <c r="S623" s="4" t="s">
        <v>57</v>
      </c>
      <c r="T623" s="4">
        <v>2005</v>
      </c>
      <c r="U623" s="6">
        <v>40.322000000000003</v>
      </c>
    </row>
    <row r="624" spans="1:21" x14ac:dyDescent="0.25">
      <c r="B624">
        <v>1646.9690000000001</v>
      </c>
      <c r="C624">
        <v>1657.008</v>
      </c>
      <c r="E624" s="14">
        <v>1646.9690000000001</v>
      </c>
      <c r="F624" s="14">
        <v>1657.008</v>
      </c>
      <c r="G624">
        <f t="shared" si="9"/>
        <v>0.6058510278767506</v>
      </c>
      <c r="S624" s="4" t="s">
        <v>57</v>
      </c>
      <c r="T624" s="4">
        <v>2006</v>
      </c>
      <c r="U624" s="6">
        <v>46.470999999999997</v>
      </c>
    </row>
    <row r="625" spans="1:21" x14ac:dyDescent="0.25">
      <c r="B625">
        <v>1654.154</v>
      </c>
      <c r="C625">
        <v>1981.3130000000001</v>
      </c>
      <c r="E625" s="14">
        <v>1654.154</v>
      </c>
      <c r="F625" s="14">
        <v>1981.3130000000001</v>
      </c>
      <c r="G625">
        <f t="shared" si="9"/>
        <v>16.512232040066365</v>
      </c>
      <c r="S625" s="4" t="s">
        <v>57</v>
      </c>
      <c r="T625" s="4">
        <v>2007</v>
      </c>
      <c r="U625" s="6">
        <v>47.185000000000002</v>
      </c>
    </row>
    <row r="626" spans="1:21" x14ac:dyDescent="0.25">
      <c r="B626">
        <v>1679.278</v>
      </c>
      <c r="C626">
        <v>1764.6859999999999</v>
      </c>
      <c r="E626" s="14">
        <v>1679.278</v>
      </c>
      <c r="F626" s="14">
        <v>1764.6859999999999</v>
      </c>
      <c r="G626">
        <f t="shared" si="9"/>
        <v>4.8398411955441309</v>
      </c>
      <c r="S626" s="4" t="s">
        <v>57</v>
      </c>
      <c r="T626" s="4">
        <v>2008</v>
      </c>
      <c r="U626" s="6">
        <v>59.991</v>
      </c>
    </row>
    <row r="627" spans="1:21" x14ac:dyDescent="0.25">
      <c r="B627">
        <v>1692.3630000000001</v>
      </c>
      <c r="C627">
        <v>2095.33</v>
      </c>
      <c r="E627" s="14">
        <v>1692.3630000000001</v>
      </c>
      <c r="F627" s="14">
        <v>2095.33</v>
      </c>
      <c r="G627">
        <f t="shared" si="9"/>
        <v>19.231672338008803</v>
      </c>
      <c r="S627" s="4" t="s">
        <v>57</v>
      </c>
      <c r="T627" s="4">
        <v>2009</v>
      </c>
      <c r="U627" s="6">
        <v>43.128999999999998</v>
      </c>
    </row>
    <row r="628" spans="1:21" x14ac:dyDescent="0.25">
      <c r="B628">
        <v>1694.576</v>
      </c>
      <c r="C628">
        <v>1834.9079999999999</v>
      </c>
      <c r="E628" s="14">
        <v>1694.576</v>
      </c>
      <c r="F628" s="14">
        <v>1834.9079999999999</v>
      </c>
      <c r="G628">
        <f t="shared" si="9"/>
        <v>7.6479038731097084</v>
      </c>
      <c r="S628" s="4" t="s">
        <v>57</v>
      </c>
      <c r="T628" s="4">
        <v>2010</v>
      </c>
      <c r="U628" s="6">
        <v>55.066000000000003</v>
      </c>
    </row>
    <row r="629" spans="1:21" x14ac:dyDescent="0.25">
      <c r="B629">
        <v>1700.453</v>
      </c>
      <c r="C629">
        <v>2075.17</v>
      </c>
      <c r="E629" s="14">
        <v>1700.453</v>
      </c>
      <c r="F629" s="14">
        <v>2075.17</v>
      </c>
      <c r="G629">
        <f t="shared" si="9"/>
        <v>18.057171219707303</v>
      </c>
      <c r="S629" s="4" t="s">
        <v>57</v>
      </c>
      <c r="T629" s="4">
        <v>2011</v>
      </c>
      <c r="U629" s="6">
        <v>31.206</v>
      </c>
    </row>
    <row r="630" spans="1:21" x14ac:dyDescent="0.25">
      <c r="B630">
        <v>1755.547</v>
      </c>
      <c r="C630">
        <v>2193.2489999999998</v>
      </c>
      <c r="E630" s="14">
        <v>1755.547</v>
      </c>
      <c r="F630" s="14">
        <v>2193.2489999999998</v>
      </c>
      <c r="G630">
        <f t="shared" si="9"/>
        <v>19.956785572454372</v>
      </c>
      <c r="S630" s="4" t="s">
        <v>57</v>
      </c>
      <c r="T630" s="4">
        <v>2012</v>
      </c>
      <c r="U630" s="6">
        <v>48.328000000000003</v>
      </c>
    </row>
    <row r="631" spans="1:21" x14ac:dyDescent="0.25">
      <c r="A631" t="s">
        <v>55</v>
      </c>
      <c r="B631">
        <v>296.36399999999998</v>
      </c>
      <c r="C631">
        <v>297.61</v>
      </c>
      <c r="E631" s="14">
        <v>296.36399999999998</v>
      </c>
      <c r="F631" s="14">
        <v>297.61</v>
      </c>
      <c r="G631">
        <f t="shared" si="9"/>
        <v>0.41866872752932954</v>
      </c>
      <c r="S631" s="4" t="s">
        <v>57</v>
      </c>
      <c r="T631" s="4">
        <v>2013</v>
      </c>
      <c r="U631" s="6">
        <v>50.881999999999998</v>
      </c>
    </row>
    <row r="632" spans="1:21" x14ac:dyDescent="0.25">
      <c r="B632">
        <v>296.58800000000002</v>
      </c>
      <c r="C632">
        <v>297.76</v>
      </c>
      <c r="E632" s="14">
        <v>296.58800000000002</v>
      </c>
      <c r="F632" s="14">
        <v>297.76</v>
      </c>
      <c r="G632">
        <f t="shared" si="9"/>
        <v>0.39360558839332643</v>
      </c>
      <c r="S632" s="4" t="s">
        <v>57</v>
      </c>
      <c r="T632" s="4">
        <v>2014</v>
      </c>
      <c r="U632" s="6">
        <v>52.252000000000002</v>
      </c>
    </row>
    <row r="633" spans="1:21" x14ac:dyDescent="0.25">
      <c r="B633">
        <v>325.69799999999998</v>
      </c>
      <c r="C633">
        <v>327.93299999999999</v>
      </c>
      <c r="E633" s="14">
        <v>325.69799999999998</v>
      </c>
      <c r="F633" s="14">
        <v>327.93299999999999</v>
      </c>
      <c r="G633">
        <f t="shared" si="9"/>
        <v>0.68154165637493447</v>
      </c>
      <c r="S633" s="4" t="s">
        <v>57</v>
      </c>
      <c r="T633" s="4">
        <v>2015</v>
      </c>
      <c r="U633" s="6">
        <v>56.466000000000001</v>
      </c>
    </row>
    <row r="634" spans="1:21" x14ac:dyDescent="0.25">
      <c r="B634">
        <v>326.517</v>
      </c>
      <c r="C634">
        <v>327.14</v>
      </c>
      <c r="E634" s="14">
        <v>326.517</v>
      </c>
      <c r="F634" s="14">
        <v>327.14</v>
      </c>
      <c r="G634">
        <f t="shared" si="9"/>
        <v>0.19043834443968652</v>
      </c>
      <c r="S634" s="4" t="s">
        <v>57</v>
      </c>
      <c r="T634" s="4">
        <v>2016</v>
      </c>
      <c r="U634" s="6">
        <v>35.654000000000003</v>
      </c>
    </row>
    <row r="635" spans="1:21" x14ac:dyDescent="0.25">
      <c r="B635">
        <v>386.50700000000001</v>
      </c>
      <c r="C635">
        <v>385.774</v>
      </c>
      <c r="E635" s="14">
        <v>386.50700000000001</v>
      </c>
      <c r="F635" s="14">
        <v>385.774</v>
      </c>
      <c r="G635">
        <f t="shared" si="9"/>
        <v>-0.19000762104237301</v>
      </c>
      <c r="S635" s="4" t="s">
        <v>57</v>
      </c>
      <c r="T635" s="4">
        <v>2017</v>
      </c>
      <c r="U635" s="6">
        <v>37.156999999999996</v>
      </c>
    </row>
    <row r="636" spans="1:21" x14ac:dyDescent="0.25">
      <c r="B636">
        <v>394.58499999999998</v>
      </c>
      <c r="C636">
        <v>395.24400000000003</v>
      </c>
      <c r="E636" s="14">
        <v>394.58499999999998</v>
      </c>
      <c r="F636" s="14">
        <v>395.24400000000003</v>
      </c>
      <c r="G636">
        <f t="shared" si="9"/>
        <v>0.16673244881643962</v>
      </c>
      <c r="S636" s="4" t="s">
        <v>57</v>
      </c>
      <c r="T636" s="4">
        <v>2018</v>
      </c>
      <c r="U636" s="6">
        <v>46.02</v>
      </c>
    </row>
    <row r="637" spans="1:21" x14ac:dyDescent="0.25">
      <c r="B637">
        <v>395.85500000000002</v>
      </c>
      <c r="C637">
        <v>395.81799999999998</v>
      </c>
      <c r="E637" s="14">
        <v>395.85500000000002</v>
      </c>
      <c r="F637" s="14">
        <v>395.81799999999998</v>
      </c>
      <c r="G637">
        <f t="shared" si="9"/>
        <v>-9.3477305226226607E-3</v>
      </c>
      <c r="S637" s="4" t="s">
        <v>57</v>
      </c>
      <c r="T637" s="4">
        <v>2019</v>
      </c>
      <c r="U637" s="6">
        <v>29.917000000000002</v>
      </c>
    </row>
    <row r="638" spans="1:21" x14ac:dyDescent="0.25">
      <c r="B638">
        <v>431.29199999999997</v>
      </c>
      <c r="C638">
        <v>431.73200000000003</v>
      </c>
      <c r="E638" s="14">
        <v>431.29199999999997</v>
      </c>
      <c r="F638" s="14">
        <v>431.73200000000003</v>
      </c>
      <c r="G638">
        <f t="shared" si="9"/>
        <v>0.10191507694589572</v>
      </c>
      <c r="S638" s="4" t="s">
        <v>57</v>
      </c>
      <c r="T638" s="4">
        <v>2020</v>
      </c>
      <c r="U638" s="6">
        <v>29.908999999999999</v>
      </c>
    </row>
    <row r="639" spans="1:21" x14ac:dyDescent="0.25">
      <c r="B639">
        <v>432.33600000000001</v>
      </c>
      <c r="C639">
        <v>430.39400000000001</v>
      </c>
      <c r="E639" s="14">
        <v>432.33600000000001</v>
      </c>
      <c r="F639" s="14">
        <v>430.39400000000001</v>
      </c>
      <c r="G639">
        <f t="shared" si="9"/>
        <v>-0.45121446860318848</v>
      </c>
      <c r="S639" s="4" t="s">
        <v>57</v>
      </c>
      <c r="T639" s="4">
        <v>2021</v>
      </c>
      <c r="U639" s="6">
        <v>32.506999999999998</v>
      </c>
    </row>
    <row r="640" spans="1:21" x14ac:dyDescent="0.25">
      <c r="B640">
        <v>465.84399999999999</v>
      </c>
      <c r="C640">
        <v>464.04899999999998</v>
      </c>
      <c r="E640" s="14">
        <v>465.84399999999999</v>
      </c>
      <c r="F640" s="14">
        <v>464.04899999999998</v>
      </c>
      <c r="G640">
        <f t="shared" si="9"/>
        <v>-0.38681259953151848</v>
      </c>
      <c r="S640" s="4" t="s">
        <v>59</v>
      </c>
      <c r="T640" s="4">
        <v>2000</v>
      </c>
      <c r="U640" s="6">
        <v>15.054</v>
      </c>
    </row>
    <row r="641" spans="1:21" x14ac:dyDescent="0.25">
      <c r="B641">
        <v>497.65899999999999</v>
      </c>
      <c r="C641">
        <v>496.01</v>
      </c>
      <c r="E641" s="14">
        <v>497.65899999999999</v>
      </c>
      <c r="F641" s="14">
        <v>496.01</v>
      </c>
      <c r="G641">
        <f t="shared" si="9"/>
        <v>-0.33245297473841273</v>
      </c>
      <c r="S641" s="4" t="s">
        <v>59</v>
      </c>
      <c r="T641" s="4">
        <v>2001</v>
      </c>
      <c r="U641" s="6">
        <v>16.303000000000001</v>
      </c>
    </row>
    <row r="642" spans="1:21" x14ac:dyDescent="0.25">
      <c r="B642">
        <v>517.71600000000001</v>
      </c>
      <c r="C642">
        <v>516.14</v>
      </c>
      <c r="E642" s="14">
        <v>517.71600000000001</v>
      </c>
      <c r="F642" s="14">
        <v>516.14</v>
      </c>
      <c r="G642">
        <f t="shared" si="9"/>
        <v>-0.30534351145038591</v>
      </c>
      <c r="S642" s="4" t="s">
        <v>59</v>
      </c>
      <c r="T642" s="4">
        <v>2002</v>
      </c>
      <c r="U642" s="6">
        <v>16.564</v>
      </c>
    </row>
    <row r="643" spans="1:21" x14ac:dyDescent="0.25">
      <c r="B643">
        <v>544.56399999999996</v>
      </c>
      <c r="C643">
        <v>550.572</v>
      </c>
      <c r="E643" s="14">
        <v>544.56399999999996</v>
      </c>
      <c r="F643" s="14">
        <v>550.572</v>
      </c>
      <c r="G643">
        <f t="shared" si="9"/>
        <v>1.0912287584548503</v>
      </c>
      <c r="S643" s="4" t="s">
        <v>59</v>
      </c>
      <c r="T643" s="4">
        <v>2003</v>
      </c>
      <c r="U643" s="6">
        <v>16.271000000000001</v>
      </c>
    </row>
    <row r="644" spans="1:21" x14ac:dyDescent="0.25">
      <c r="B644">
        <v>566.82600000000002</v>
      </c>
      <c r="C644">
        <v>565.06700000000001</v>
      </c>
      <c r="E644" s="14">
        <v>566.82600000000002</v>
      </c>
      <c r="F644" s="14">
        <v>565.06700000000001</v>
      </c>
      <c r="G644">
        <f t="shared" si="9"/>
        <v>-0.31129051953131481</v>
      </c>
      <c r="S644" s="4" t="s">
        <v>59</v>
      </c>
      <c r="T644" s="4">
        <v>2004</v>
      </c>
      <c r="U644" s="6">
        <v>16.704999999999998</v>
      </c>
    </row>
    <row r="645" spans="1:21" x14ac:dyDescent="0.25">
      <c r="B645">
        <v>612.84199999999998</v>
      </c>
      <c r="C645">
        <v>616.68899999999996</v>
      </c>
      <c r="E645" s="14">
        <v>612.84199999999998</v>
      </c>
      <c r="F645" s="14">
        <v>616.68899999999996</v>
      </c>
      <c r="G645">
        <f t="shared" si="9"/>
        <v>0.62381524561002066</v>
      </c>
      <c r="S645" s="4" t="s">
        <v>59</v>
      </c>
      <c r="T645" s="4">
        <v>2005</v>
      </c>
      <c r="U645" s="6">
        <v>16.931999999999999</v>
      </c>
    </row>
    <row r="646" spans="1:21" x14ac:dyDescent="0.25">
      <c r="B646">
        <v>626.19100000000003</v>
      </c>
      <c r="C646">
        <v>627.98699999999997</v>
      </c>
      <c r="E646" s="14">
        <v>626.19100000000003</v>
      </c>
      <c r="F646" s="14">
        <v>627.98699999999997</v>
      </c>
      <c r="G646">
        <f t="shared" si="9"/>
        <v>0.28599318138750252</v>
      </c>
      <c r="S646" s="4" t="s">
        <v>59</v>
      </c>
      <c r="T646" s="4">
        <v>2006</v>
      </c>
      <c r="U646" s="6">
        <v>17.178000000000001</v>
      </c>
    </row>
    <row r="647" spans="1:21" x14ac:dyDescent="0.25">
      <c r="B647">
        <v>642.86</v>
      </c>
      <c r="C647">
        <v>644.36199999999997</v>
      </c>
      <c r="E647" s="14">
        <v>642.86</v>
      </c>
      <c r="F647" s="14">
        <v>644.36199999999997</v>
      </c>
      <c r="G647">
        <f t="shared" si="9"/>
        <v>0.23309878608607473</v>
      </c>
      <c r="S647" s="4" t="s">
        <v>59</v>
      </c>
      <c r="T647" s="4">
        <v>2007</v>
      </c>
      <c r="U647" s="6">
        <v>17.343</v>
      </c>
    </row>
    <row r="648" spans="1:21" x14ac:dyDescent="0.25">
      <c r="B648">
        <v>643.63900000000001</v>
      </c>
      <c r="C648">
        <v>645.25099999999998</v>
      </c>
      <c r="E648" s="14">
        <v>643.63900000000001</v>
      </c>
      <c r="F648" s="14">
        <v>645.25099999999998</v>
      </c>
      <c r="G648">
        <f t="shared" si="9"/>
        <v>0.24982526179734188</v>
      </c>
      <c r="S648" s="4" t="s">
        <v>59</v>
      </c>
      <c r="T648" s="4">
        <v>2008</v>
      </c>
      <c r="U648" s="6">
        <v>18.277999999999999</v>
      </c>
    </row>
    <row r="649" spans="1:21" x14ac:dyDescent="0.25">
      <c r="B649">
        <v>656.48099999999999</v>
      </c>
      <c r="C649">
        <v>658.46</v>
      </c>
      <c r="E649" s="14">
        <v>656.48099999999999</v>
      </c>
      <c r="F649" s="14">
        <v>658.46</v>
      </c>
      <c r="G649">
        <f t="shared" si="9"/>
        <v>0.30054976763965036</v>
      </c>
      <c r="S649" s="4" t="s">
        <v>59</v>
      </c>
      <c r="T649" s="4">
        <v>2009</v>
      </c>
      <c r="U649" s="6">
        <v>16.204000000000001</v>
      </c>
    </row>
    <row r="650" spans="1:21" x14ac:dyDescent="0.25">
      <c r="B650">
        <v>661.19299999999998</v>
      </c>
      <c r="C650">
        <v>663.31799999999998</v>
      </c>
      <c r="E650" s="14">
        <v>661.19299999999998</v>
      </c>
      <c r="F650" s="14">
        <v>663.31799999999998</v>
      </c>
      <c r="G650">
        <f t="shared" si="9"/>
        <v>0.32035916408117976</v>
      </c>
      <c r="S650" s="4" t="s">
        <v>59</v>
      </c>
      <c r="T650" s="4">
        <v>2010</v>
      </c>
      <c r="U650" s="6">
        <v>16.46</v>
      </c>
    </row>
    <row r="651" spans="1:21" x14ac:dyDescent="0.25">
      <c r="B651">
        <v>672.38</v>
      </c>
      <c r="C651">
        <v>674.65200000000004</v>
      </c>
      <c r="E651" s="14">
        <v>672.38</v>
      </c>
      <c r="F651" s="14">
        <v>674.65200000000004</v>
      </c>
      <c r="G651">
        <f t="shared" si="9"/>
        <v>0.3367662142852979</v>
      </c>
      <c r="S651" s="4" t="s">
        <v>59</v>
      </c>
      <c r="T651" s="4">
        <v>2011</v>
      </c>
      <c r="U651" s="6">
        <v>16.359000000000002</v>
      </c>
    </row>
    <row r="652" spans="1:21" x14ac:dyDescent="0.25">
      <c r="B652">
        <v>678.84900000000005</v>
      </c>
      <c r="C652">
        <v>680.35199999999998</v>
      </c>
      <c r="E652" s="14">
        <v>678.84900000000005</v>
      </c>
      <c r="F652" s="14">
        <v>680.35199999999998</v>
      </c>
      <c r="G652">
        <f t="shared" si="9"/>
        <v>0.22091505573584397</v>
      </c>
      <c r="S652" s="4" t="s">
        <v>59</v>
      </c>
      <c r="T652" s="4">
        <v>2012</v>
      </c>
      <c r="U652" s="6">
        <v>15.760999999999999</v>
      </c>
    </row>
    <row r="653" spans="1:21" x14ac:dyDescent="0.25">
      <c r="A653" t="s">
        <v>57</v>
      </c>
      <c r="B653">
        <v>29.908999999999999</v>
      </c>
      <c r="C653">
        <v>30.239000000000001</v>
      </c>
      <c r="E653" s="14">
        <v>29.908999999999999</v>
      </c>
      <c r="F653" s="14">
        <v>30.239000000000001</v>
      </c>
      <c r="G653">
        <f t="shared" si="9"/>
        <v>1.0913059294288894</v>
      </c>
      <c r="S653" s="4" t="s">
        <v>59</v>
      </c>
      <c r="T653" s="4">
        <v>2013</v>
      </c>
      <c r="U653" s="6">
        <v>15.132999999999999</v>
      </c>
    </row>
    <row r="654" spans="1:21" x14ac:dyDescent="0.25">
      <c r="B654">
        <v>29.917000000000002</v>
      </c>
      <c r="C654">
        <v>30.245999999999999</v>
      </c>
      <c r="E654" s="14">
        <v>29.917000000000002</v>
      </c>
      <c r="F654" s="14">
        <v>30.245999999999999</v>
      </c>
      <c r="G654">
        <f t="shared" si="9"/>
        <v>1.0877471401176919</v>
      </c>
      <c r="S654" s="4" t="s">
        <v>59</v>
      </c>
      <c r="T654" s="4">
        <v>2014</v>
      </c>
      <c r="U654" s="6">
        <v>13.568</v>
      </c>
    </row>
    <row r="655" spans="1:21" x14ac:dyDescent="0.25">
      <c r="B655">
        <v>31.206</v>
      </c>
      <c r="C655">
        <v>31.829000000000001</v>
      </c>
      <c r="E655" s="14">
        <v>31.206</v>
      </c>
      <c r="F655" s="14">
        <v>31.829000000000001</v>
      </c>
      <c r="G655">
        <f t="shared" si="9"/>
        <v>1.9573345062678722</v>
      </c>
      <c r="S655" s="4" t="s">
        <v>59</v>
      </c>
      <c r="T655" s="4">
        <v>2015</v>
      </c>
      <c r="U655" s="6">
        <v>13.653</v>
      </c>
    </row>
    <row r="656" spans="1:21" x14ac:dyDescent="0.25">
      <c r="B656">
        <v>32.506999999999998</v>
      </c>
      <c r="C656">
        <v>32.799999999999997</v>
      </c>
      <c r="E656" s="14">
        <v>32.506999999999998</v>
      </c>
      <c r="F656" s="14">
        <v>32.799999999999997</v>
      </c>
      <c r="G656">
        <f t="shared" si="9"/>
        <v>0.89329268292682706</v>
      </c>
      <c r="S656" s="4" t="s">
        <v>59</v>
      </c>
      <c r="T656" s="4">
        <v>2016</v>
      </c>
      <c r="U656" s="6">
        <v>14.465</v>
      </c>
    </row>
    <row r="657" spans="2:21" x14ac:dyDescent="0.25">
      <c r="B657">
        <v>35.654000000000003</v>
      </c>
      <c r="C657">
        <v>35.984000000000002</v>
      </c>
      <c r="E657" s="14">
        <v>35.654000000000003</v>
      </c>
      <c r="F657" s="14">
        <v>35.984000000000002</v>
      </c>
      <c r="G657">
        <f t="shared" si="9"/>
        <v>0.91707425522453945</v>
      </c>
      <c r="S657" s="4" t="s">
        <v>59</v>
      </c>
      <c r="T657" s="4">
        <v>2017</v>
      </c>
      <c r="U657" s="6">
        <v>14.622</v>
      </c>
    </row>
    <row r="658" spans="2:21" x14ac:dyDescent="0.25">
      <c r="B658">
        <v>37.156999999999996</v>
      </c>
      <c r="C658">
        <v>37.485999999999997</v>
      </c>
      <c r="E658" s="14">
        <v>37.156999999999996</v>
      </c>
      <c r="F658" s="14">
        <v>37.485999999999997</v>
      </c>
      <c r="G658">
        <f t="shared" si="9"/>
        <v>0.87766099343755177</v>
      </c>
      <c r="S658" s="4" t="s">
        <v>59</v>
      </c>
      <c r="T658" s="4">
        <v>2018</v>
      </c>
      <c r="U658" s="6">
        <v>14.526999999999999</v>
      </c>
    </row>
    <row r="659" spans="2:21" x14ac:dyDescent="0.25">
      <c r="B659">
        <v>40.322000000000003</v>
      </c>
      <c r="C659">
        <v>40.798999999999999</v>
      </c>
      <c r="E659" s="14">
        <v>40.322000000000003</v>
      </c>
      <c r="F659" s="14">
        <v>40.798999999999999</v>
      </c>
      <c r="G659">
        <f t="shared" si="9"/>
        <v>1.1691463026054481</v>
      </c>
      <c r="S659" s="4" t="s">
        <v>59</v>
      </c>
      <c r="T659" s="4">
        <v>2019</v>
      </c>
      <c r="U659" s="6">
        <v>14.048</v>
      </c>
    </row>
    <row r="660" spans="2:21" x14ac:dyDescent="0.25">
      <c r="B660">
        <v>43.128999999999998</v>
      </c>
      <c r="C660">
        <v>43.604999999999997</v>
      </c>
      <c r="E660" s="14">
        <v>43.128999999999998</v>
      </c>
      <c r="F660" s="14">
        <v>43.604999999999997</v>
      </c>
      <c r="G660">
        <f t="shared" si="9"/>
        <v>1.0916179337231948</v>
      </c>
      <c r="S660" s="4" t="s">
        <v>59</v>
      </c>
      <c r="T660" s="4">
        <v>2020</v>
      </c>
      <c r="U660" s="6">
        <v>12.866</v>
      </c>
    </row>
    <row r="661" spans="2:21" x14ac:dyDescent="0.25">
      <c r="B661">
        <v>46.02</v>
      </c>
      <c r="C661">
        <v>46.35</v>
      </c>
      <c r="E661" s="14">
        <v>46.02</v>
      </c>
      <c r="F661" s="14">
        <v>46.35</v>
      </c>
      <c r="G661">
        <f t="shared" si="9"/>
        <v>0.71197411003235878</v>
      </c>
      <c r="S661" s="4" t="s">
        <v>59</v>
      </c>
      <c r="T661" s="4">
        <v>2021</v>
      </c>
      <c r="U661" s="6">
        <v>12.548999999999999</v>
      </c>
    </row>
    <row r="662" spans="2:21" x14ac:dyDescent="0.25">
      <c r="B662">
        <v>46.470999999999997</v>
      </c>
      <c r="C662">
        <v>46.874000000000002</v>
      </c>
      <c r="E662" s="14">
        <v>46.470999999999997</v>
      </c>
      <c r="F662" s="14">
        <v>46.874000000000002</v>
      </c>
      <c r="G662">
        <f t="shared" si="9"/>
        <v>0.85975167470240599</v>
      </c>
      <c r="S662" s="4" t="s">
        <v>61</v>
      </c>
      <c r="T662" s="4">
        <v>2000</v>
      </c>
      <c r="U662" s="6">
        <v>311.67500000000001</v>
      </c>
    </row>
    <row r="663" spans="2:21" x14ac:dyDescent="0.25">
      <c r="B663">
        <v>46.859000000000002</v>
      </c>
      <c r="C663">
        <v>47.335000000000001</v>
      </c>
      <c r="E663" s="14">
        <v>46.859000000000002</v>
      </c>
      <c r="F663" s="14">
        <v>47.335000000000001</v>
      </c>
      <c r="G663">
        <f t="shared" si="9"/>
        <v>1.0055983944227296</v>
      </c>
      <c r="S663" s="4" t="s">
        <v>61</v>
      </c>
      <c r="T663" s="4">
        <v>2001</v>
      </c>
      <c r="U663" s="6">
        <v>313.62099999999998</v>
      </c>
    </row>
    <row r="664" spans="2:21" x14ac:dyDescent="0.25">
      <c r="B664">
        <v>47.093000000000004</v>
      </c>
      <c r="C664">
        <v>47.753</v>
      </c>
      <c r="E664" s="14">
        <v>47.093000000000004</v>
      </c>
      <c r="F664" s="14">
        <v>47.753</v>
      </c>
      <c r="G664">
        <f t="shared" si="9"/>
        <v>1.382112118610342</v>
      </c>
      <c r="S664" s="4" t="s">
        <v>61</v>
      </c>
      <c r="T664" s="4">
        <v>2002</v>
      </c>
      <c r="U664" s="6">
        <v>333.73</v>
      </c>
    </row>
    <row r="665" spans="2:21" x14ac:dyDescent="0.25">
      <c r="B665">
        <v>47.185000000000002</v>
      </c>
      <c r="C665">
        <v>47.625</v>
      </c>
      <c r="E665" s="14">
        <v>47.185000000000002</v>
      </c>
      <c r="F665" s="14">
        <v>47.625</v>
      </c>
      <c r="G665">
        <f t="shared" si="9"/>
        <v>0.92388451443569075</v>
      </c>
      <c r="S665" s="4" t="s">
        <v>61</v>
      </c>
      <c r="T665" s="4">
        <v>2003</v>
      </c>
      <c r="U665" s="6">
        <v>338.04599999999999</v>
      </c>
    </row>
    <row r="666" spans="2:21" x14ac:dyDescent="0.25">
      <c r="B666">
        <v>48.328000000000003</v>
      </c>
      <c r="C666">
        <v>48.988</v>
      </c>
      <c r="E666" s="14">
        <v>48.328000000000003</v>
      </c>
      <c r="F666" s="14">
        <v>48.988</v>
      </c>
      <c r="G666">
        <f t="shared" si="9"/>
        <v>1.3472687188699204</v>
      </c>
      <c r="S666" s="4" t="s">
        <v>61</v>
      </c>
      <c r="T666" s="4">
        <v>2004</v>
      </c>
      <c r="U666" s="6">
        <v>354.82799999999997</v>
      </c>
    </row>
    <row r="667" spans="2:21" x14ac:dyDescent="0.25">
      <c r="B667">
        <v>48.393999999999998</v>
      </c>
      <c r="C667">
        <v>48.98</v>
      </c>
      <c r="E667" s="14">
        <v>48.393999999999998</v>
      </c>
      <c r="F667" s="14">
        <v>48.98</v>
      </c>
      <c r="G667">
        <f t="shared" si="9"/>
        <v>1.1964066966108586</v>
      </c>
      <c r="S667" s="4" t="s">
        <v>61</v>
      </c>
      <c r="T667" s="4">
        <v>2005</v>
      </c>
      <c r="U667" s="6">
        <v>370.06599999999997</v>
      </c>
    </row>
    <row r="668" spans="2:21" x14ac:dyDescent="0.25">
      <c r="B668">
        <v>49.2</v>
      </c>
      <c r="C668">
        <v>49.97</v>
      </c>
      <c r="E668" s="14">
        <v>49.2</v>
      </c>
      <c r="F668" s="14">
        <v>49.97</v>
      </c>
      <c r="G668">
        <f t="shared" si="9"/>
        <v>1.5409245547328319</v>
      </c>
      <c r="S668" s="4" t="s">
        <v>61</v>
      </c>
      <c r="T668" s="4">
        <v>2006</v>
      </c>
      <c r="U668" s="6">
        <v>361.12</v>
      </c>
    </row>
    <row r="669" spans="2:21" x14ac:dyDescent="0.25">
      <c r="B669">
        <v>49.438000000000002</v>
      </c>
      <c r="C669">
        <v>50.024999999999999</v>
      </c>
      <c r="E669" s="14">
        <v>49.438000000000002</v>
      </c>
      <c r="F669" s="14">
        <v>50.024999999999999</v>
      </c>
      <c r="G669">
        <f t="shared" si="9"/>
        <v>1.1734132933533159</v>
      </c>
      <c r="S669" s="4" t="s">
        <v>61</v>
      </c>
      <c r="T669" s="4">
        <v>2007</v>
      </c>
      <c r="U669" s="6">
        <v>368.98599999999999</v>
      </c>
    </row>
    <row r="670" spans="2:21" x14ac:dyDescent="0.25">
      <c r="B670">
        <v>50.881999999999998</v>
      </c>
      <c r="C670">
        <v>51.322000000000003</v>
      </c>
      <c r="E670" s="14">
        <v>50.881999999999998</v>
      </c>
      <c r="F670" s="14">
        <v>51.322000000000003</v>
      </c>
      <c r="G670">
        <f t="shared" si="9"/>
        <v>0.85733213826430144</v>
      </c>
      <c r="S670" s="4" t="s">
        <v>61</v>
      </c>
      <c r="T670" s="4">
        <v>2008</v>
      </c>
      <c r="U670" s="6">
        <v>337.18200000000002</v>
      </c>
    </row>
    <row r="671" spans="2:21" x14ac:dyDescent="0.25">
      <c r="B671">
        <v>52.252000000000002</v>
      </c>
      <c r="C671">
        <v>53.131999999999998</v>
      </c>
      <c r="E671" s="14">
        <v>52.252000000000002</v>
      </c>
      <c r="F671" s="14">
        <v>53.131999999999998</v>
      </c>
      <c r="G671">
        <f t="shared" si="9"/>
        <v>1.6562523526311743</v>
      </c>
      <c r="S671" s="4" t="s">
        <v>61</v>
      </c>
      <c r="T671" s="4">
        <v>2009</v>
      </c>
      <c r="U671" s="6">
        <v>297.74799999999999</v>
      </c>
    </row>
    <row r="672" spans="2:21" x14ac:dyDescent="0.25">
      <c r="B672">
        <v>55.066000000000003</v>
      </c>
      <c r="C672">
        <v>55.616</v>
      </c>
      <c r="E672" s="14">
        <v>55.066000000000003</v>
      </c>
      <c r="F672" s="14">
        <v>55.616</v>
      </c>
      <c r="G672">
        <f t="shared" si="9"/>
        <v>0.98892405063290623</v>
      </c>
      <c r="S672" s="4" t="s">
        <v>61</v>
      </c>
      <c r="T672" s="4">
        <v>2010</v>
      </c>
      <c r="U672" s="6">
        <v>284.28300000000002</v>
      </c>
    </row>
    <row r="673" spans="1:21" x14ac:dyDescent="0.25">
      <c r="B673">
        <v>56.466000000000001</v>
      </c>
      <c r="C673">
        <v>56.942</v>
      </c>
      <c r="E673" s="14">
        <v>56.466000000000001</v>
      </c>
      <c r="F673" s="14">
        <v>56.942</v>
      </c>
      <c r="G673">
        <f t="shared" si="9"/>
        <v>0.83593832320606776</v>
      </c>
      <c r="S673" s="4" t="s">
        <v>61</v>
      </c>
      <c r="T673" s="4">
        <v>2011</v>
      </c>
      <c r="U673" s="6">
        <v>285.13200000000001</v>
      </c>
    </row>
    <row r="674" spans="1:21" x14ac:dyDescent="0.25">
      <c r="B674">
        <v>59.991</v>
      </c>
      <c r="C674">
        <v>60.466999999999999</v>
      </c>
      <c r="E674" s="14">
        <v>59.991</v>
      </c>
      <c r="F674" s="14">
        <v>60.466999999999999</v>
      </c>
      <c r="G674">
        <f t="shared" si="9"/>
        <v>0.78720624472852807</v>
      </c>
      <c r="S674" s="4" t="s">
        <v>61</v>
      </c>
      <c r="T674" s="4">
        <v>2012</v>
      </c>
      <c r="U674" s="6">
        <v>279.38499999999999</v>
      </c>
    </row>
    <row r="675" spans="1:21" x14ac:dyDescent="0.25">
      <c r="A675" t="s">
        <v>59</v>
      </c>
      <c r="B675">
        <v>12.548999999999999</v>
      </c>
      <c r="C675">
        <v>14.528</v>
      </c>
      <c r="E675" s="14">
        <v>12.548999999999999</v>
      </c>
      <c r="F675" s="14">
        <v>14.528</v>
      </c>
      <c r="G675">
        <f t="shared" si="9"/>
        <v>13.621971365638775</v>
      </c>
      <c r="S675" s="4" t="s">
        <v>61</v>
      </c>
      <c r="T675" s="4">
        <v>2013</v>
      </c>
      <c r="U675" s="6">
        <v>253.10300000000001</v>
      </c>
    </row>
    <row r="676" spans="1:21" x14ac:dyDescent="0.25">
      <c r="B676">
        <v>12.866</v>
      </c>
      <c r="C676">
        <v>15.284000000000001</v>
      </c>
      <c r="E676" s="14">
        <v>12.866</v>
      </c>
      <c r="F676" s="14">
        <v>15.284000000000001</v>
      </c>
      <c r="G676">
        <f t="shared" si="9"/>
        <v>15.82046584663701</v>
      </c>
      <c r="S676" s="4" t="s">
        <v>61</v>
      </c>
      <c r="T676" s="4">
        <v>2014</v>
      </c>
      <c r="U676" s="6">
        <v>255.459</v>
      </c>
    </row>
    <row r="677" spans="1:21" x14ac:dyDescent="0.25">
      <c r="B677">
        <v>13.568</v>
      </c>
      <c r="C677">
        <v>17.196000000000002</v>
      </c>
      <c r="E677" s="14">
        <v>13.568</v>
      </c>
      <c r="F677" s="14">
        <v>17.196000000000002</v>
      </c>
      <c r="G677">
        <f t="shared" si="9"/>
        <v>21.097929751104918</v>
      </c>
      <c r="S677" s="4" t="s">
        <v>61</v>
      </c>
      <c r="T677" s="4">
        <v>2015</v>
      </c>
      <c r="U677" s="6">
        <v>272.16500000000002</v>
      </c>
    </row>
    <row r="678" spans="1:21" x14ac:dyDescent="0.25">
      <c r="B678">
        <v>13.653</v>
      </c>
      <c r="C678">
        <v>17.317</v>
      </c>
      <c r="E678" s="14">
        <v>13.653</v>
      </c>
      <c r="F678" s="14">
        <v>17.317</v>
      </c>
      <c r="G678">
        <f t="shared" si="9"/>
        <v>21.158399260841946</v>
      </c>
      <c r="S678" s="4" t="s">
        <v>61</v>
      </c>
      <c r="T678" s="4">
        <v>2016</v>
      </c>
      <c r="U678" s="6">
        <v>261.22800000000001</v>
      </c>
    </row>
    <row r="679" spans="1:21" x14ac:dyDescent="0.25">
      <c r="B679">
        <v>14.048</v>
      </c>
      <c r="C679">
        <v>16.613</v>
      </c>
      <c r="E679" s="14">
        <v>14.048</v>
      </c>
      <c r="F679" s="14">
        <v>16.613</v>
      </c>
      <c r="G679">
        <f t="shared" ref="G679:G742" si="10">((F679-E679)/F679)*100</f>
        <v>15.439715885150182</v>
      </c>
      <c r="S679" s="4" t="s">
        <v>61</v>
      </c>
      <c r="T679" s="4">
        <v>2017</v>
      </c>
      <c r="U679" s="6">
        <v>275.053</v>
      </c>
    </row>
    <row r="680" spans="1:21" x14ac:dyDescent="0.25">
      <c r="B680">
        <v>14.465</v>
      </c>
      <c r="C680">
        <v>18.055</v>
      </c>
      <c r="E680" s="14">
        <v>14.465</v>
      </c>
      <c r="F680" s="14">
        <v>18.055</v>
      </c>
      <c r="G680">
        <f t="shared" si="10"/>
        <v>19.883688728883968</v>
      </c>
      <c r="S680" s="4" t="s">
        <v>61</v>
      </c>
      <c r="T680" s="4">
        <v>2018</v>
      </c>
      <c r="U680" s="6">
        <v>270.05200000000002</v>
      </c>
    </row>
    <row r="681" spans="1:21" x14ac:dyDescent="0.25">
      <c r="B681">
        <v>14.526999999999999</v>
      </c>
      <c r="C681">
        <v>17.530999999999999</v>
      </c>
      <c r="E681" s="14">
        <v>14.526999999999999</v>
      </c>
      <c r="F681" s="14">
        <v>17.530999999999999</v>
      </c>
      <c r="G681">
        <f t="shared" si="10"/>
        <v>17.135360219040553</v>
      </c>
      <c r="S681" s="4" t="s">
        <v>61</v>
      </c>
      <c r="T681" s="4">
        <v>2019</v>
      </c>
      <c r="U681" s="6">
        <v>251.82499999999999</v>
      </c>
    </row>
    <row r="682" spans="1:21" x14ac:dyDescent="0.25">
      <c r="B682">
        <v>14.622</v>
      </c>
      <c r="C682">
        <v>17.882999999999999</v>
      </c>
      <c r="E682" s="14">
        <v>14.622</v>
      </c>
      <c r="F682" s="14">
        <v>17.882999999999999</v>
      </c>
      <c r="G682">
        <f t="shared" si="10"/>
        <v>18.23519543700721</v>
      </c>
      <c r="S682" s="4" t="s">
        <v>61</v>
      </c>
      <c r="T682" s="4">
        <v>2020</v>
      </c>
      <c r="U682" s="6">
        <v>213.34</v>
      </c>
    </row>
    <row r="683" spans="1:21" x14ac:dyDescent="0.25">
      <c r="B683">
        <v>15.054</v>
      </c>
      <c r="C683">
        <v>14.577</v>
      </c>
      <c r="E683" s="14">
        <v>15.054</v>
      </c>
      <c r="F683" s="14">
        <v>14.577</v>
      </c>
      <c r="G683">
        <f t="shared" si="10"/>
        <v>-3.2722782465527906</v>
      </c>
      <c r="S683" s="4" t="s">
        <v>61</v>
      </c>
      <c r="T683" s="4">
        <v>2021</v>
      </c>
      <c r="U683" s="6">
        <v>233.65</v>
      </c>
    </row>
    <row r="684" spans="1:21" x14ac:dyDescent="0.25">
      <c r="B684">
        <v>15.132999999999999</v>
      </c>
      <c r="C684">
        <v>18.943999999999999</v>
      </c>
      <c r="E684" s="14">
        <v>15.132999999999999</v>
      </c>
      <c r="F684" s="14">
        <v>18.943999999999999</v>
      </c>
      <c r="G684">
        <f t="shared" si="10"/>
        <v>20.1171875</v>
      </c>
      <c r="S684" s="4" t="s">
        <v>63</v>
      </c>
      <c r="T684" s="4">
        <v>2000</v>
      </c>
      <c r="U684" s="6">
        <v>54.890999999999998</v>
      </c>
    </row>
    <row r="685" spans="1:21" x14ac:dyDescent="0.25">
      <c r="B685">
        <v>15.760999999999999</v>
      </c>
      <c r="C685">
        <v>19.937000000000001</v>
      </c>
      <c r="E685" s="14">
        <v>15.760999999999999</v>
      </c>
      <c r="F685" s="14">
        <v>19.937000000000001</v>
      </c>
      <c r="G685">
        <f t="shared" si="10"/>
        <v>20.945979836484934</v>
      </c>
      <c r="S685" s="4" t="s">
        <v>63</v>
      </c>
      <c r="T685" s="4">
        <v>2001</v>
      </c>
      <c r="U685" s="6">
        <v>55.822000000000003</v>
      </c>
    </row>
    <row r="686" spans="1:21" x14ac:dyDescent="0.25">
      <c r="B686">
        <v>16.204000000000001</v>
      </c>
      <c r="C686">
        <v>19.245000000000001</v>
      </c>
      <c r="E686" s="14">
        <v>16.204000000000001</v>
      </c>
      <c r="F686" s="14">
        <v>19.245000000000001</v>
      </c>
      <c r="G686">
        <f t="shared" si="10"/>
        <v>15.801506884905173</v>
      </c>
      <c r="S686" s="4" t="s">
        <v>63</v>
      </c>
      <c r="T686" s="4">
        <v>2002</v>
      </c>
      <c r="U686" s="6">
        <v>56.792000000000002</v>
      </c>
    </row>
    <row r="687" spans="1:21" x14ac:dyDescent="0.25">
      <c r="B687">
        <v>16.271000000000001</v>
      </c>
      <c r="C687">
        <v>16.527999999999999</v>
      </c>
      <c r="E687" s="14">
        <v>16.271000000000001</v>
      </c>
      <c r="F687" s="14">
        <v>16.527999999999999</v>
      </c>
      <c r="G687">
        <f t="shared" si="10"/>
        <v>1.55493707647627</v>
      </c>
      <c r="S687" s="4" t="s">
        <v>63</v>
      </c>
      <c r="T687" s="4">
        <v>2003</v>
      </c>
      <c r="U687" s="6">
        <v>57.371000000000002</v>
      </c>
    </row>
    <row r="688" spans="1:21" x14ac:dyDescent="0.25">
      <c r="B688">
        <v>16.303000000000001</v>
      </c>
      <c r="C688">
        <v>16.045999999999999</v>
      </c>
      <c r="E688" s="14">
        <v>16.303000000000001</v>
      </c>
      <c r="F688" s="14">
        <v>16.045999999999999</v>
      </c>
      <c r="G688">
        <f t="shared" si="10"/>
        <v>-1.6016452698491928</v>
      </c>
      <c r="S688" s="4" t="s">
        <v>63</v>
      </c>
      <c r="T688" s="4">
        <v>2004</v>
      </c>
      <c r="U688" s="6">
        <v>56.683</v>
      </c>
    </row>
    <row r="689" spans="1:21" x14ac:dyDescent="0.25">
      <c r="B689">
        <v>16.359000000000002</v>
      </c>
      <c r="C689">
        <v>19.949000000000002</v>
      </c>
      <c r="E689" s="14">
        <v>16.359000000000002</v>
      </c>
      <c r="F689" s="14">
        <v>19.949000000000002</v>
      </c>
      <c r="G689">
        <f t="shared" si="10"/>
        <v>17.995889518271589</v>
      </c>
      <c r="S689" s="4" t="s">
        <v>63</v>
      </c>
      <c r="T689" s="4">
        <v>2005</v>
      </c>
      <c r="U689" s="6">
        <v>54.066000000000003</v>
      </c>
    </row>
    <row r="690" spans="1:21" x14ac:dyDescent="0.25">
      <c r="B690">
        <v>16.46</v>
      </c>
      <c r="C690">
        <v>19.904</v>
      </c>
      <c r="E690" s="14">
        <v>16.46</v>
      </c>
      <c r="F690" s="14">
        <v>19.904</v>
      </c>
      <c r="G690">
        <f t="shared" si="10"/>
        <v>17.303054662379417</v>
      </c>
      <c r="S690" s="4" t="s">
        <v>63</v>
      </c>
      <c r="T690" s="4">
        <v>2006</v>
      </c>
      <c r="U690" s="6">
        <v>53.884999999999998</v>
      </c>
    </row>
    <row r="691" spans="1:21" x14ac:dyDescent="0.25">
      <c r="B691">
        <v>16.564</v>
      </c>
      <c r="C691">
        <v>16.564</v>
      </c>
      <c r="E691" s="14">
        <v>16.564</v>
      </c>
      <c r="F691" s="14">
        <v>16.564</v>
      </c>
      <c r="G691">
        <f t="shared" si="10"/>
        <v>0</v>
      </c>
      <c r="S691" s="4" t="s">
        <v>63</v>
      </c>
      <c r="T691" s="4">
        <v>2007</v>
      </c>
      <c r="U691" s="6">
        <v>53.152000000000001</v>
      </c>
    </row>
    <row r="692" spans="1:21" x14ac:dyDescent="0.25">
      <c r="B692">
        <v>16.704999999999998</v>
      </c>
      <c r="C692">
        <v>16.777999999999999</v>
      </c>
      <c r="E692" s="14">
        <v>16.704999999999998</v>
      </c>
      <c r="F692" s="14">
        <v>16.777999999999999</v>
      </c>
      <c r="G692">
        <f t="shared" si="10"/>
        <v>0.43509357491953987</v>
      </c>
      <c r="S692" s="4" t="s">
        <v>63</v>
      </c>
      <c r="T692" s="4">
        <v>2008</v>
      </c>
      <c r="U692" s="6">
        <v>51.07</v>
      </c>
    </row>
    <row r="693" spans="1:21" x14ac:dyDescent="0.25">
      <c r="B693">
        <v>16.931999999999999</v>
      </c>
      <c r="C693">
        <v>16.821999999999999</v>
      </c>
      <c r="E693" s="14">
        <v>16.931999999999999</v>
      </c>
      <c r="F693" s="14">
        <v>16.821999999999999</v>
      </c>
      <c r="G693">
        <f t="shared" si="10"/>
        <v>-0.65390559980976959</v>
      </c>
      <c r="S693" s="4" t="s">
        <v>63</v>
      </c>
      <c r="T693" s="4">
        <v>2009</v>
      </c>
      <c r="U693" s="6">
        <v>47.420999999999999</v>
      </c>
    </row>
    <row r="694" spans="1:21" x14ac:dyDescent="0.25">
      <c r="B694">
        <v>17.178000000000001</v>
      </c>
      <c r="C694">
        <v>16.885000000000002</v>
      </c>
      <c r="E694" s="14">
        <v>17.178000000000001</v>
      </c>
      <c r="F694" s="14">
        <v>16.885000000000002</v>
      </c>
      <c r="G694">
        <f t="shared" si="10"/>
        <v>-1.7352679893396461</v>
      </c>
      <c r="S694" s="4" t="s">
        <v>63</v>
      </c>
      <c r="T694" s="4">
        <v>2010</v>
      </c>
      <c r="U694" s="6">
        <v>53.286999999999999</v>
      </c>
    </row>
    <row r="695" spans="1:21" x14ac:dyDescent="0.25">
      <c r="B695">
        <v>17.343</v>
      </c>
      <c r="C695">
        <v>24.707000000000001</v>
      </c>
      <c r="E695" s="14">
        <v>17.343</v>
      </c>
      <c r="F695" s="14">
        <v>24.707000000000001</v>
      </c>
      <c r="G695">
        <f t="shared" si="10"/>
        <v>29.805318330837416</v>
      </c>
      <c r="S695" s="4" t="s">
        <v>63</v>
      </c>
      <c r="T695" s="4">
        <v>2011</v>
      </c>
      <c r="U695" s="6">
        <v>49.405000000000001</v>
      </c>
    </row>
    <row r="696" spans="1:21" x14ac:dyDescent="0.25">
      <c r="B696">
        <v>18.277999999999999</v>
      </c>
      <c r="C696">
        <v>21.245999999999999</v>
      </c>
      <c r="E696" s="14">
        <v>18.277999999999999</v>
      </c>
      <c r="F696" s="14">
        <v>21.245999999999999</v>
      </c>
      <c r="G696">
        <f t="shared" si="10"/>
        <v>13.969688411936366</v>
      </c>
      <c r="S696" s="4" t="s">
        <v>63</v>
      </c>
      <c r="T696" s="4">
        <v>2012</v>
      </c>
      <c r="U696" s="6">
        <v>46.918999999999997</v>
      </c>
    </row>
    <row r="697" spans="1:21" x14ac:dyDescent="0.25">
      <c r="A697" t="s">
        <v>61</v>
      </c>
      <c r="B697">
        <v>213.34</v>
      </c>
      <c r="C697">
        <v>188.27799999999999</v>
      </c>
      <c r="E697" s="14">
        <v>213.34</v>
      </c>
      <c r="F697" s="14">
        <v>188.27799999999999</v>
      </c>
      <c r="G697">
        <f t="shared" si="10"/>
        <v>-13.311167528866896</v>
      </c>
      <c r="S697" s="4" t="s">
        <v>63</v>
      </c>
      <c r="T697" s="4">
        <v>2013</v>
      </c>
      <c r="U697" s="6">
        <v>45.350999999999999</v>
      </c>
    </row>
    <row r="698" spans="1:21" x14ac:dyDescent="0.25">
      <c r="B698">
        <v>233.65</v>
      </c>
      <c r="C698">
        <v>208.148</v>
      </c>
      <c r="E698" s="14">
        <v>233.65</v>
      </c>
      <c r="F698" s="14">
        <v>208.148</v>
      </c>
      <c r="G698">
        <f t="shared" si="10"/>
        <v>-12.251859253992356</v>
      </c>
      <c r="S698" s="4" t="s">
        <v>63</v>
      </c>
      <c r="T698" s="4">
        <v>2014</v>
      </c>
      <c r="U698" s="6">
        <v>43.478000000000002</v>
      </c>
    </row>
    <row r="699" spans="1:21" x14ac:dyDescent="0.25">
      <c r="B699">
        <v>251.82499999999999</v>
      </c>
      <c r="C699">
        <v>227.27600000000001</v>
      </c>
      <c r="E699" s="14">
        <v>251.82499999999999</v>
      </c>
      <c r="F699" s="14">
        <v>227.27600000000001</v>
      </c>
      <c r="G699">
        <f t="shared" si="10"/>
        <v>-10.801404459775769</v>
      </c>
      <c r="S699" s="4" t="s">
        <v>63</v>
      </c>
      <c r="T699" s="4">
        <v>2015</v>
      </c>
      <c r="U699" s="6">
        <v>43.741999999999997</v>
      </c>
    </row>
    <row r="700" spans="1:21" x14ac:dyDescent="0.25">
      <c r="B700">
        <v>253.10300000000001</v>
      </c>
      <c r="C700">
        <v>238.483</v>
      </c>
      <c r="E700" s="14">
        <v>253.10300000000001</v>
      </c>
      <c r="F700" s="14">
        <v>238.483</v>
      </c>
      <c r="G700">
        <f t="shared" si="10"/>
        <v>-6.1304160044950811</v>
      </c>
      <c r="S700" s="4" t="s">
        <v>63</v>
      </c>
      <c r="T700" s="4">
        <v>2016</v>
      </c>
      <c r="U700" s="6">
        <v>43.415999999999997</v>
      </c>
    </row>
    <row r="701" spans="1:21" x14ac:dyDescent="0.25">
      <c r="B701">
        <v>255.459</v>
      </c>
      <c r="C701">
        <v>239.77699999999999</v>
      </c>
      <c r="E701" s="14">
        <v>255.459</v>
      </c>
      <c r="F701" s="14">
        <v>239.77699999999999</v>
      </c>
      <c r="G701">
        <f t="shared" si="10"/>
        <v>-6.5402436430516753</v>
      </c>
      <c r="S701" s="4" t="s">
        <v>63</v>
      </c>
      <c r="T701" s="4">
        <v>2017</v>
      </c>
      <c r="U701" s="6">
        <v>42.704000000000001</v>
      </c>
    </row>
    <row r="702" spans="1:21" x14ac:dyDescent="0.25">
      <c r="B702">
        <v>261.22800000000001</v>
      </c>
      <c r="C702">
        <v>241.47900000000001</v>
      </c>
      <c r="E702" s="14">
        <v>261.22800000000001</v>
      </c>
      <c r="F702" s="14">
        <v>241.47900000000001</v>
      </c>
      <c r="G702">
        <f t="shared" si="10"/>
        <v>-8.1783509125017062</v>
      </c>
      <c r="S702" s="4" t="s">
        <v>63</v>
      </c>
      <c r="T702" s="4">
        <v>2018</v>
      </c>
      <c r="U702" s="6">
        <v>42.094999999999999</v>
      </c>
    </row>
    <row r="703" spans="1:21" x14ac:dyDescent="0.25">
      <c r="B703">
        <v>270.05200000000002</v>
      </c>
      <c r="C703">
        <v>246.31</v>
      </c>
      <c r="E703" s="14">
        <v>270.05200000000002</v>
      </c>
      <c r="F703" s="14">
        <v>246.31</v>
      </c>
      <c r="G703">
        <f t="shared" si="10"/>
        <v>-9.6390727132475416</v>
      </c>
      <c r="S703" s="4" t="s">
        <v>63</v>
      </c>
      <c r="T703" s="4">
        <v>2019</v>
      </c>
      <c r="U703" s="6">
        <v>40.981999999999999</v>
      </c>
    </row>
    <row r="704" spans="1:21" x14ac:dyDescent="0.25">
      <c r="B704">
        <v>272.16500000000002</v>
      </c>
      <c r="C704">
        <v>251.06</v>
      </c>
      <c r="E704" s="14">
        <v>272.16500000000002</v>
      </c>
      <c r="F704" s="14">
        <v>251.06</v>
      </c>
      <c r="G704">
        <f t="shared" si="10"/>
        <v>-8.4063570461244392</v>
      </c>
      <c r="S704" s="4" t="s">
        <v>63</v>
      </c>
      <c r="T704" s="4">
        <v>2020</v>
      </c>
      <c r="U704" s="6">
        <v>36.515000000000001</v>
      </c>
    </row>
    <row r="705" spans="1:21" x14ac:dyDescent="0.25">
      <c r="B705">
        <v>275.053</v>
      </c>
      <c r="C705">
        <v>252.52</v>
      </c>
      <c r="E705" s="14">
        <v>275.053</v>
      </c>
      <c r="F705" s="14">
        <v>252.52</v>
      </c>
      <c r="G705">
        <f t="shared" si="10"/>
        <v>-8.9232536036749508</v>
      </c>
      <c r="S705" s="4" t="s">
        <v>63</v>
      </c>
      <c r="T705" s="4">
        <v>2021</v>
      </c>
      <c r="U705" s="6">
        <v>35.848999999999997</v>
      </c>
    </row>
    <row r="706" spans="1:21" x14ac:dyDescent="0.25">
      <c r="B706">
        <v>279.38499999999999</v>
      </c>
      <c r="C706">
        <v>263.81299999999999</v>
      </c>
      <c r="E706" s="14">
        <v>279.38499999999999</v>
      </c>
      <c r="F706" s="14">
        <v>263.81299999999999</v>
      </c>
      <c r="G706">
        <f t="shared" si="10"/>
        <v>-5.9026659034998294</v>
      </c>
      <c r="S706" s="4" t="s">
        <v>65</v>
      </c>
      <c r="T706" s="4">
        <v>2000</v>
      </c>
      <c r="U706" s="6">
        <v>43.622</v>
      </c>
    </row>
    <row r="707" spans="1:21" x14ac:dyDescent="0.25">
      <c r="B707">
        <v>284.28300000000002</v>
      </c>
      <c r="C707">
        <v>255.77699999999999</v>
      </c>
      <c r="E707" s="14">
        <v>284.28300000000002</v>
      </c>
      <c r="F707" s="14">
        <v>255.77699999999999</v>
      </c>
      <c r="G707">
        <f t="shared" si="10"/>
        <v>-11.144864471785981</v>
      </c>
      <c r="S707" s="4" t="s">
        <v>65</v>
      </c>
      <c r="T707" s="4">
        <v>2001</v>
      </c>
      <c r="U707" s="6">
        <v>45.076999999999998</v>
      </c>
    </row>
    <row r="708" spans="1:21" x14ac:dyDescent="0.25">
      <c r="B708">
        <v>285.13200000000001</v>
      </c>
      <c r="C708">
        <v>297.58999999999997</v>
      </c>
      <c r="E708" s="14">
        <v>285.13200000000001</v>
      </c>
      <c r="F708" s="14">
        <v>297.58999999999997</v>
      </c>
      <c r="G708">
        <f t="shared" si="10"/>
        <v>4.1862965825464471</v>
      </c>
      <c r="S708" s="4" t="s">
        <v>65</v>
      </c>
      <c r="T708" s="4">
        <v>2002</v>
      </c>
      <c r="U708" s="6">
        <v>43.463999999999999</v>
      </c>
    </row>
    <row r="709" spans="1:21" x14ac:dyDescent="0.25">
      <c r="B709">
        <v>297.74799999999999</v>
      </c>
      <c r="C709">
        <v>275.214</v>
      </c>
      <c r="E709" s="14">
        <v>297.74799999999999</v>
      </c>
      <c r="F709" s="14">
        <v>275.214</v>
      </c>
      <c r="G709">
        <f t="shared" si="10"/>
        <v>-8.1878102131432229</v>
      </c>
      <c r="S709" s="4" t="s">
        <v>65</v>
      </c>
      <c r="T709" s="4">
        <v>2003</v>
      </c>
      <c r="U709" s="6">
        <v>44.648000000000003</v>
      </c>
    </row>
    <row r="710" spans="1:21" x14ac:dyDescent="0.25">
      <c r="B710">
        <v>311.67500000000001</v>
      </c>
      <c r="C710">
        <v>281.77600000000001</v>
      </c>
      <c r="E710" s="14">
        <v>311.67500000000001</v>
      </c>
      <c r="F710" s="14">
        <v>281.77600000000001</v>
      </c>
      <c r="G710">
        <f t="shared" si="10"/>
        <v>-10.61091079438987</v>
      </c>
      <c r="S710" s="4" t="s">
        <v>65</v>
      </c>
      <c r="T710" s="4">
        <v>2004</v>
      </c>
      <c r="U710" s="6">
        <v>45.238</v>
      </c>
    </row>
    <row r="711" spans="1:21" x14ac:dyDescent="0.25">
      <c r="B711">
        <v>313.62099999999998</v>
      </c>
      <c r="C711">
        <v>286.83699999999999</v>
      </c>
      <c r="E711" s="14">
        <v>313.62099999999998</v>
      </c>
      <c r="F711" s="14">
        <v>286.83699999999999</v>
      </c>
      <c r="G711">
        <f t="shared" si="10"/>
        <v>-9.3377074784633756</v>
      </c>
      <c r="S711" s="4" t="s">
        <v>65</v>
      </c>
      <c r="T711" s="4">
        <v>2005</v>
      </c>
      <c r="U711" s="6">
        <v>45.779000000000003</v>
      </c>
    </row>
    <row r="712" spans="1:21" x14ac:dyDescent="0.25">
      <c r="B712">
        <v>333.73</v>
      </c>
      <c r="C712">
        <v>318.45100000000002</v>
      </c>
      <c r="E712" s="14">
        <v>333.73</v>
      </c>
      <c r="F712" s="14">
        <v>318.45100000000002</v>
      </c>
      <c r="G712">
        <f t="shared" si="10"/>
        <v>-4.7979123946855236</v>
      </c>
      <c r="S712" s="4" t="s">
        <v>65</v>
      </c>
      <c r="T712" s="4">
        <v>2006</v>
      </c>
      <c r="U712" s="6">
        <v>45.372999999999998</v>
      </c>
    </row>
    <row r="713" spans="1:21" x14ac:dyDescent="0.25">
      <c r="B713">
        <v>337.18200000000002</v>
      </c>
      <c r="C713">
        <v>313.29300000000001</v>
      </c>
      <c r="E713" s="14">
        <v>337.18200000000002</v>
      </c>
      <c r="F713" s="14">
        <v>313.29300000000001</v>
      </c>
      <c r="G713">
        <f t="shared" si="10"/>
        <v>-7.625130468922066</v>
      </c>
      <c r="S713" s="4" t="s">
        <v>65</v>
      </c>
      <c r="T713" s="4">
        <v>2007</v>
      </c>
      <c r="U713" s="6">
        <v>43.369</v>
      </c>
    </row>
    <row r="714" spans="1:21" x14ac:dyDescent="0.25">
      <c r="B714">
        <v>338.04599999999999</v>
      </c>
      <c r="C714">
        <v>324.12299999999999</v>
      </c>
      <c r="E714" s="14">
        <v>338.04599999999999</v>
      </c>
      <c r="F714" s="14">
        <v>324.12299999999999</v>
      </c>
      <c r="G714">
        <f t="shared" si="10"/>
        <v>-4.2955914884164352</v>
      </c>
      <c r="S714" s="4" t="s">
        <v>65</v>
      </c>
      <c r="T714" s="4">
        <v>2008</v>
      </c>
      <c r="U714" s="6">
        <v>44.710999999999999</v>
      </c>
    </row>
    <row r="715" spans="1:21" x14ac:dyDescent="0.25">
      <c r="B715">
        <v>354.82799999999997</v>
      </c>
      <c r="C715">
        <v>336.654</v>
      </c>
      <c r="E715" s="14">
        <v>354.82799999999997</v>
      </c>
      <c r="F715" s="14">
        <v>336.654</v>
      </c>
      <c r="G715">
        <f t="shared" si="10"/>
        <v>-5.3984209306884754</v>
      </c>
      <c r="S715" s="4" t="s">
        <v>65</v>
      </c>
      <c r="T715" s="4">
        <v>2009</v>
      </c>
      <c r="U715" s="6">
        <v>43.539000000000001</v>
      </c>
    </row>
    <row r="716" spans="1:21" x14ac:dyDescent="0.25">
      <c r="B716">
        <v>361.12</v>
      </c>
      <c r="C716">
        <v>335.54599999999999</v>
      </c>
      <c r="E716" s="14">
        <v>361.12</v>
      </c>
      <c r="F716" s="14">
        <v>335.54599999999999</v>
      </c>
      <c r="G716">
        <f t="shared" si="10"/>
        <v>-7.6216077676384204</v>
      </c>
      <c r="S716" s="4" t="s">
        <v>65</v>
      </c>
      <c r="T716" s="4">
        <v>2010</v>
      </c>
      <c r="U716" s="6">
        <v>45.045999999999999</v>
      </c>
    </row>
    <row r="717" spans="1:21" x14ac:dyDescent="0.25">
      <c r="B717">
        <v>368.98599999999999</v>
      </c>
      <c r="C717">
        <v>344.98599999999999</v>
      </c>
      <c r="E717" s="14">
        <v>368.98599999999999</v>
      </c>
      <c r="F717" s="14">
        <v>344.98599999999999</v>
      </c>
      <c r="G717">
        <f t="shared" si="10"/>
        <v>-6.9568040442220838</v>
      </c>
      <c r="S717" s="4" t="s">
        <v>65</v>
      </c>
      <c r="T717" s="4">
        <v>2011</v>
      </c>
      <c r="U717" s="6">
        <v>40.984999999999999</v>
      </c>
    </row>
    <row r="718" spans="1:21" x14ac:dyDescent="0.25">
      <c r="B718">
        <v>370.06599999999997</v>
      </c>
      <c r="C718">
        <v>347.53199999999998</v>
      </c>
      <c r="E718" s="14">
        <v>370.06599999999997</v>
      </c>
      <c r="F718" s="14">
        <v>347.53199999999998</v>
      </c>
      <c r="G718">
        <f t="shared" si="10"/>
        <v>-6.4840072281113663</v>
      </c>
      <c r="S718" s="4" t="s">
        <v>65</v>
      </c>
      <c r="T718" s="4">
        <v>2012</v>
      </c>
      <c r="U718" s="6">
        <v>42.253</v>
      </c>
    </row>
    <row r="719" spans="1:21" x14ac:dyDescent="0.25">
      <c r="A719" t="s">
        <v>63</v>
      </c>
      <c r="B719">
        <v>35.848999999999997</v>
      </c>
      <c r="C719">
        <v>40.246000000000002</v>
      </c>
      <c r="E719" s="14">
        <v>35.848999999999997</v>
      </c>
      <c r="F719" s="14">
        <v>40.246000000000002</v>
      </c>
      <c r="G719">
        <f t="shared" si="10"/>
        <v>10.92530934751281</v>
      </c>
      <c r="S719" s="4" t="s">
        <v>65</v>
      </c>
      <c r="T719" s="4">
        <v>2013</v>
      </c>
      <c r="U719" s="6">
        <v>43.188000000000002</v>
      </c>
    </row>
    <row r="720" spans="1:21" x14ac:dyDescent="0.25">
      <c r="B720">
        <v>36.515000000000001</v>
      </c>
      <c r="C720">
        <v>40.765000000000001</v>
      </c>
      <c r="E720" s="14">
        <v>36.515000000000001</v>
      </c>
      <c r="F720" s="14">
        <v>40.765000000000001</v>
      </c>
      <c r="G720">
        <f t="shared" si="10"/>
        <v>10.425610204832576</v>
      </c>
      <c r="S720" s="4" t="s">
        <v>65</v>
      </c>
      <c r="T720" s="4">
        <v>2014</v>
      </c>
      <c r="U720" s="6">
        <v>39.234000000000002</v>
      </c>
    </row>
    <row r="721" spans="2:21" x14ac:dyDescent="0.25">
      <c r="B721">
        <v>40.981999999999999</v>
      </c>
      <c r="C721">
        <v>45.085999999999999</v>
      </c>
      <c r="E721" s="14">
        <v>40.981999999999999</v>
      </c>
      <c r="F721" s="14">
        <v>45.085999999999999</v>
      </c>
      <c r="G721">
        <f t="shared" si="10"/>
        <v>9.1026039125227332</v>
      </c>
      <c r="S721" s="4" t="s">
        <v>65</v>
      </c>
      <c r="T721" s="4">
        <v>2015</v>
      </c>
      <c r="U721" s="6">
        <v>38.731999999999999</v>
      </c>
    </row>
    <row r="722" spans="2:21" x14ac:dyDescent="0.25">
      <c r="B722">
        <v>42.094999999999999</v>
      </c>
      <c r="C722">
        <v>46.015000000000001</v>
      </c>
      <c r="E722" s="14">
        <v>42.094999999999999</v>
      </c>
      <c r="F722" s="14">
        <v>46.015000000000001</v>
      </c>
      <c r="G722">
        <f t="shared" si="10"/>
        <v>8.5189612083016435</v>
      </c>
      <c r="S722" s="4" t="s">
        <v>65</v>
      </c>
      <c r="T722" s="4">
        <v>2016</v>
      </c>
      <c r="U722" s="6">
        <v>39.185000000000002</v>
      </c>
    </row>
    <row r="723" spans="2:21" x14ac:dyDescent="0.25">
      <c r="B723">
        <v>42.704000000000001</v>
      </c>
      <c r="C723">
        <v>46.368000000000002</v>
      </c>
      <c r="E723" s="14">
        <v>42.704000000000001</v>
      </c>
      <c r="F723" s="14">
        <v>46.368000000000002</v>
      </c>
      <c r="G723">
        <f t="shared" si="10"/>
        <v>7.9020013802622522</v>
      </c>
      <c r="S723" s="4" t="s">
        <v>65</v>
      </c>
      <c r="T723" s="4">
        <v>2017</v>
      </c>
      <c r="U723" s="6">
        <v>38.179000000000002</v>
      </c>
    </row>
    <row r="724" spans="2:21" x14ac:dyDescent="0.25">
      <c r="B724">
        <v>43.415999999999997</v>
      </c>
      <c r="C724">
        <v>47.116999999999997</v>
      </c>
      <c r="E724" s="14">
        <v>43.415999999999997</v>
      </c>
      <c r="F724" s="14">
        <v>47.116999999999997</v>
      </c>
      <c r="G724">
        <f t="shared" si="10"/>
        <v>7.8549143621198301</v>
      </c>
      <c r="S724" s="4" t="s">
        <v>65</v>
      </c>
      <c r="T724" s="4">
        <v>2018</v>
      </c>
      <c r="U724" s="6">
        <v>36.874000000000002</v>
      </c>
    </row>
    <row r="725" spans="2:21" x14ac:dyDescent="0.25">
      <c r="B725">
        <v>43.478000000000002</v>
      </c>
      <c r="C725">
        <v>46.811999999999998</v>
      </c>
      <c r="E725" s="14">
        <v>43.478000000000002</v>
      </c>
      <c r="F725" s="14">
        <v>46.811999999999998</v>
      </c>
      <c r="G725">
        <f t="shared" si="10"/>
        <v>7.1221054430487829</v>
      </c>
      <c r="S725" s="4" t="s">
        <v>65</v>
      </c>
      <c r="T725" s="4">
        <v>2019</v>
      </c>
      <c r="U725" s="6">
        <v>36.732999999999997</v>
      </c>
    </row>
    <row r="726" spans="2:21" x14ac:dyDescent="0.25">
      <c r="B726">
        <v>43.741999999999997</v>
      </c>
      <c r="C726">
        <v>47.369</v>
      </c>
      <c r="E726" s="14">
        <v>43.741999999999997</v>
      </c>
      <c r="F726" s="14">
        <v>47.369</v>
      </c>
      <c r="G726">
        <f t="shared" si="10"/>
        <v>7.6569064155882591</v>
      </c>
      <c r="S726" s="4" t="s">
        <v>65</v>
      </c>
      <c r="T726" s="4">
        <v>2020</v>
      </c>
      <c r="U726" s="6">
        <v>34.241</v>
      </c>
    </row>
    <row r="727" spans="2:21" x14ac:dyDescent="0.25">
      <c r="B727">
        <v>45.350999999999999</v>
      </c>
      <c r="C727">
        <v>48.319000000000003</v>
      </c>
      <c r="E727" s="14">
        <v>45.350999999999999</v>
      </c>
      <c r="F727" s="14">
        <v>48.319000000000003</v>
      </c>
      <c r="G727">
        <f t="shared" si="10"/>
        <v>6.1425112274674625</v>
      </c>
      <c r="S727" s="4" t="s">
        <v>65</v>
      </c>
      <c r="T727" s="4">
        <v>2021</v>
      </c>
      <c r="U727" s="6">
        <v>34.932000000000002</v>
      </c>
    </row>
    <row r="728" spans="2:21" x14ac:dyDescent="0.25">
      <c r="B728">
        <v>46.918999999999997</v>
      </c>
      <c r="C728">
        <v>49.96</v>
      </c>
      <c r="E728" s="14">
        <v>46.918999999999997</v>
      </c>
      <c r="F728" s="14">
        <v>49.96</v>
      </c>
      <c r="G728">
        <f t="shared" si="10"/>
        <v>6.0868694955964848</v>
      </c>
      <c r="S728" s="4" t="s">
        <v>67</v>
      </c>
      <c r="T728" s="4">
        <v>2000</v>
      </c>
      <c r="U728" s="6">
        <v>111.78700000000001</v>
      </c>
    </row>
    <row r="729" spans="2:21" x14ac:dyDescent="0.25">
      <c r="B729">
        <v>47.420999999999999</v>
      </c>
      <c r="C729">
        <v>51.195</v>
      </c>
      <c r="E729" s="14">
        <v>47.420999999999999</v>
      </c>
      <c r="F729" s="14">
        <v>51.195</v>
      </c>
      <c r="G729">
        <f t="shared" si="10"/>
        <v>7.371813653677119</v>
      </c>
      <c r="S729" s="4" t="s">
        <v>67</v>
      </c>
      <c r="T729" s="4">
        <v>2001</v>
      </c>
      <c r="U729" s="6">
        <v>100.59099999999999</v>
      </c>
    </row>
    <row r="730" spans="2:21" x14ac:dyDescent="0.25">
      <c r="B730">
        <v>49.405000000000001</v>
      </c>
      <c r="C730">
        <v>52.52</v>
      </c>
      <c r="E730" s="14">
        <v>49.405000000000001</v>
      </c>
      <c r="F730" s="14">
        <v>52.52</v>
      </c>
      <c r="G730">
        <f t="shared" si="10"/>
        <v>5.9310738766184343</v>
      </c>
      <c r="S730" s="4" t="s">
        <v>67</v>
      </c>
      <c r="T730" s="4">
        <v>2002</v>
      </c>
      <c r="U730" s="6">
        <v>83.697999999999993</v>
      </c>
    </row>
    <row r="731" spans="2:21" x14ac:dyDescent="0.25">
      <c r="B731">
        <v>51.07</v>
      </c>
      <c r="C731">
        <v>55.137999999999998</v>
      </c>
      <c r="E731" s="14">
        <v>51.07</v>
      </c>
      <c r="F731" s="14">
        <v>55.137999999999998</v>
      </c>
      <c r="G731">
        <f t="shared" si="10"/>
        <v>7.3778519351445428</v>
      </c>
      <c r="S731" s="4" t="s">
        <v>67</v>
      </c>
      <c r="T731" s="4">
        <v>2003</v>
      </c>
      <c r="U731" s="6">
        <v>105.619</v>
      </c>
    </row>
    <row r="732" spans="2:21" x14ac:dyDescent="0.25">
      <c r="B732">
        <v>53.152000000000001</v>
      </c>
      <c r="C732">
        <v>56.926000000000002</v>
      </c>
      <c r="E732" s="14">
        <v>53.152000000000001</v>
      </c>
      <c r="F732" s="14">
        <v>56.926000000000002</v>
      </c>
      <c r="G732">
        <f t="shared" si="10"/>
        <v>6.6296595580226976</v>
      </c>
      <c r="S732" s="4" t="s">
        <v>67</v>
      </c>
      <c r="T732" s="4">
        <v>2004</v>
      </c>
      <c r="U732" s="6">
        <v>111.80200000000001</v>
      </c>
    </row>
    <row r="733" spans="2:21" x14ac:dyDescent="0.25">
      <c r="B733">
        <v>53.286999999999999</v>
      </c>
      <c r="C733">
        <v>56.951000000000001</v>
      </c>
      <c r="E733" s="14">
        <v>53.286999999999999</v>
      </c>
      <c r="F733" s="14">
        <v>56.951000000000001</v>
      </c>
      <c r="G733">
        <f t="shared" si="10"/>
        <v>6.4336008147354766</v>
      </c>
      <c r="S733" s="4" t="s">
        <v>67</v>
      </c>
      <c r="T733" s="4">
        <v>2005</v>
      </c>
      <c r="U733" s="6">
        <v>114.47799999999999</v>
      </c>
    </row>
    <row r="734" spans="2:21" x14ac:dyDescent="0.25">
      <c r="B734">
        <v>53.884999999999998</v>
      </c>
      <c r="C734">
        <v>56.89</v>
      </c>
      <c r="E734" s="14">
        <v>53.884999999999998</v>
      </c>
      <c r="F734" s="14">
        <v>56.89</v>
      </c>
      <c r="G734">
        <f t="shared" si="10"/>
        <v>5.2821233960274254</v>
      </c>
      <c r="S734" s="4" t="s">
        <v>67</v>
      </c>
      <c r="T734" s="4">
        <v>2006</v>
      </c>
      <c r="U734" s="6">
        <v>121.73699999999999</v>
      </c>
    </row>
    <row r="735" spans="2:21" x14ac:dyDescent="0.25">
      <c r="B735">
        <v>54.066000000000003</v>
      </c>
      <c r="C735">
        <v>58.902999999999999</v>
      </c>
      <c r="E735" s="14">
        <v>54.066000000000003</v>
      </c>
      <c r="F735" s="14">
        <v>58.902999999999999</v>
      </c>
      <c r="G735">
        <f t="shared" si="10"/>
        <v>8.2118058502962423</v>
      </c>
      <c r="S735" s="4" t="s">
        <v>67</v>
      </c>
      <c r="T735" s="4">
        <v>2007</v>
      </c>
      <c r="U735" s="6">
        <v>133.26400000000001</v>
      </c>
    </row>
    <row r="736" spans="2:21" x14ac:dyDescent="0.25">
      <c r="B736">
        <v>54.890999999999998</v>
      </c>
      <c r="C736">
        <v>54.158000000000001</v>
      </c>
      <c r="E736" s="14">
        <v>54.890999999999998</v>
      </c>
      <c r="F736" s="14">
        <v>54.158000000000001</v>
      </c>
      <c r="G736">
        <f t="shared" si="10"/>
        <v>-1.3534473208020921</v>
      </c>
      <c r="S736" s="4" t="s">
        <v>67</v>
      </c>
      <c r="T736" s="4">
        <v>2008</v>
      </c>
      <c r="U736" s="6">
        <v>153.97</v>
      </c>
    </row>
    <row r="737" spans="1:21" x14ac:dyDescent="0.25">
      <c r="B737">
        <v>55.822000000000003</v>
      </c>
      <c r="C737">
        <v>55.601999999999997</v>
      </c>
      <c r="E737" s="14">
        <v>55.822000000000003</v>
      </c>
      <c r="F737" s="14">
        <v>55.601999999999997</v>
      </c>
      <c r="G737">
        <f t="shared" si="10"/>
        <v>-0.39566922053164633</v>
      </c>
      <c r="S737" s="4" t="s">
        <v>67</v>
      </c>
      <c r="T737" s="4">
        <v>2009</v>
      </c>
      <c r="U737" s="6">
        <v>165.5</v>
      </c>
    </row>
    <row r="738" spans="1:21" x14ac:dyDescent="0.25">
      <c r="B738">
        <v>56.683</v>
      </c>
      <c r="C738">
        <v>62.216000000000001</v>
      </c>
      <c r="E738" s="14">
        <v>56.683</v>
      </c>
      <c r="F738" s="14">
        <v>62.216000000000001</v>
      </c>
      <c r="G738">
        <f t="shared" si="10"/>
        <v>8.8932107496463946</v>
      </c>
      <c r="S738" s="4" t="s">
        <v>67</v>
      </c>
      <c r="T738" s="4">
        <v>2010</v>
      </c>
      <c r="U738" s="6">
        <v>180.62200000000001</v>
      </c>
    </row>
    <row r="739" spans="1:21" x14ac:dyDescent="0.25">
      <c r="B739">
        <v>56.792000000000002</v>
      </c>
      <c r="C739">
        <v>56.865000000000002</v>
      </c>
      <c r="E739" s="14">
        <v>56.792000000000002</v>
      </c>
      <c r="F739" s="14">
        <v>56.865000000000002</v>
      </c>
      <c r="G739">
        <f t="shared" si="10"/>
        <v>0.12837421964301485</v>
      </c>
      <c r="S739" s="4" t="s">
        <v>67</v>
      </c>
      <c r="T739" s="4">
        <v>2011</v>
      </c>
      <c r="U739" s="6">
        <v>192.99100000000001</v>
      </c>
    </row>
    <row r="740" spans="1:21" x14ac:dyDescent="0.25">
      <c r="B740">
        <v>57.371000000000002</v>
      </c>
      <c r="C740">
        <v>58.984000000000002</v>
      </c>
      <c r="E740" s="14">
        <v>57.371000000000002</v>
      </c>
      <c r="F740" s="14">
        <v>58.984000000000002</v>
      </c>
      <c r="G740">
        <f t="shared" si="10"/>
        <v>2.7346399023463981</v>
      </c>
      <c r="S740" s="4" t="s">
        <v>67</v>
      </c>
      <c r="T740" s="4">
        <v>2012</v>
      </c>
      <c r="U740" s="6">
        <v>201.37200000000001</v>
      </c>
    </row>
    <row r="741" spans="1:21" x14ac:dyDescent="0.25">
      <c r="A741" t="s">
        <v>65</v>
      </c>
      <c r="B741">
        <v>34.241</v>
      </c>
      <c r="C741">
        <v>33.287999999999997</v>
      </c>
      <c r="E741" s="14">
        <v>34.241</v>
      </c>
      <c r="F741" s="14">
        <v>33.287999999999997</v>
      </c>
      <c r="G741">
        <f t="shared" si="10"/>
        <v>-2.8628935352078919</v>
      </c>
      <c r="S741" s="4" t="s">
        <v>67</v>
      </c>
      <c r="T741" s="4">
        <v>2013</v>
      </c>
      <c r="U741" s="6">
        <v>205.75800000000001</v>
      </c>
    </row>
    <row r="742" spans="1:21" x14ac:dyDescent="0.25">
      <c r="B742">
        <v>34.932000000000002</v>
      </c>
      <c r="C742">
        <v>33.905999999999999</v>
      </c>
      <c r="E742" s="14">
        <v>34.932000000000002</v>
      </c>
      <c r="F742" s="14">
        <v>33.905999999999999</v>
      </c>
      <c r="G742">
        <f t="shared" si="10"/>
        <v>-3.0260130950274386</v>
      </c>
      <c r="S742" s="4" t="s">
        <v>67</v>
      </c>
      <c r="T742" s="4">
        <v>2014</v>
      </c>
      <c r="U742" s="6">
        <v>201.71299999999999</v>
      </c>
    </row>
    <row r="743" spans="1:21" x14ac:dyDescent="0.25">
      <c r="B743">
        <v>36.732999999999997</v>
      </c>
      <c r="C743">
        <v>35.927</v>
      </c>
      <c r="E743" s="14">
        <v>36.732999999999997</v>
      </c>
      <c r="F743" s="14">
        <v>35.927</v>
      </c>
      <c r="G743">
        <f t="shared" ref="G743:G806" si="11">((F743-E743)/F743)*100</f>
        <v>-2.2434380827789613</v>
      </c>
      <c r="S743" s="4" t="s">
        <v>67</v>
      </c>
      <c r="T743" s="4">
        <v>2015</v>
      </c>
      <c r="U743" s="6">
        <v>216.37700000000001</v>
      </c>
    </row>
    <row r="744" spans="1:21" x14ac:dyDescent="0.25">
      <c r="B744">
        <v>36.874000000000002</v>
      </c>
      <c r="C744">
        <v>36.103999999999999</v>
      </c>
      <c r="E744" s="14">
        <v>36.874000000000002</v>
      </c>
      <c r="F744" s="14">
        <v>36.103999999999999</v>
      </c>
      <c r="G744">
        <f t="shared" si="11"/>
        <v>-2.13272767560382</v>
      </c>
      <c r="S744" s="4" t="s">
        <v>67</v>
      </c>
      <c r="T744" s="4">
        <v>2016</v>
      </c>
      <c r="U744" s="6">
        <v>212.34399999999999</v>
      </c>
    </row>
    <row r="745" spans="1:21" x14ac:dyDescent="0.25">
      <c r="B745">
        <v>38.179000000000002</v>
      </c>
      <c r="C745">
        <v>37.408999999999999</v>
      </c>
      <c r="E745" s="14">
        <v>38.179000000000002</v>
      </c>
      <c r="F745" s="14">
        <v>37.408999999999999</v>
      </c>
      <c r="G745">
        <f t="shared" si="11"/>
        <v>-2.0583282097890967</v>
      </c>
      <c r="S745" s="4" t="s">
        <v>67</v>
      </c>
      <c r="T745" s="4">
        <v>2017</v>
      </c>
      <c r="U745" s="6">
        <v>214.15600000000001</v>
      </c>
    </row>
    <row r="746" spans="1:21" x14ac:dyDescent="0.25">
      <c r="B746">
        <v>38.731999999999999</v>
      </c>
      <c r="C746">
        <v>38.072000000000003</v>
      </c>
      <c r="E746" s="14">
        <v>38.731999999999999</v>
      </c>
      <c r="F746" s="14">
        <v>38.072000000000003</v>
      </c>
      <c r="G746">
        <f t="shared" si="11"/>
        <v>-1.7335574700567256</v>
      </c>
      <c r="S746" s="4" t="s">
        <v>67</v>
      </c>
      <c r="T746" s="4">
        <v>2018</v>
      </c>
      <c r="U746" s="6">
        <v>210.21799999999999</v>
      </c>
    </row>
    <row r="747" spans="1:21" x14ac:dyDescent="0.25">
      <c r="B747">
        <v>39.185000000000002</v>
      </c>
      <c r="C747">
        <v>38.453000000000003</v>
      </c>
      <c r="E747" s="14">
        <v>39.185000000000002</v>
      </c>
      <c r="F747" s="14">
        <v>38.453000000000003</v>
      </c>
      <c r="G747">
        <f t="shared" si="11"/>
        <v>-1.9036226042181346</v>
      </c>
      <c r="S747" s="4" t="s">
        <v>67</v>
      </c>
      <c r="T747" s="4">
        <v>2019</v>
      </c>
      <c r="U747" s="6">
        <v>208.49600000000001</v>
      </c>
    </row>
    <row r="748" spans="1:21" x14ac:dyDescent="0.25">
      <c r="B748">
        <v>39.234000000000002</v>
      </c>
      <c r="C748">
        <v>38.536999999999999</v>
      </c>
      <c r="E748" s="14">
        <v>39.234000000000002</v>
      </c>
      <c r="F748" s="14">
        <v>38.536999999999999</v>
      </c>
      <c r="G748">
        <f t="shared" si="11"/>
        <v>-1.8086514259023867</v>
      </c>
      <c r="S748" s="4" t="s">
        <v>67</v>
      </c>
      <c r="T748" s="4">
        <v>2020</v>
      </c>
      <c r="U748" s="6">
        <v>199.084</v>
      </c>
    </row>
    <row r="749" spans="1:21" x14ac:dyDescent="0.25">
      <c r="B749">
        <v>40.984999999999999</v>
      </c>
      <c r="C749">
        <v>40.289000000000001</v>
      </c>
      <c r="E749" s="14">
        <v>40.984999999999999</v>
      </c>
      <c r="F749" s="14">
        <v>40.289000000000001</v>
      </c>
      <c r="G749">
        <f t="shared" si="11"/>
        <v>-1.7275186775546625</v>
      </c>
      <c r="S749" s="4" t="s">
        <v>67</v>
      </c>
      <c r="T749" s="4">
        <v>2021</v>
      </c>
      <c r="U749" s="6">
        <v>204.08699999999999</v>
      </c>
    </row>
    <row r="750" spans="1:21" x14ac:dyDescent="0.25">
      <c r="B750">
        <v>42.253</v>
      </c>
      <c r="C750">
        <v>41.557000000000002</v>
      </c>
      <c r="E750" s="14">
        <v>42.253</v>
      </c>
      <c r="F750" s="14">
        <v>41.557000000000002</v>
      </c>
      <c r="G750">
        <f t="shared" si="11"/>
        <v>-1.6748080949057869</v>
      </c>
      <c r="S750" s="4" t="s">
        <v>69</v>
      </c>
      <c r="T750" s="4">
        <v>2000</v>
      </c>
      <c r="U750" s="6">
        <v>569.03399999999999</v>
      </c>
    </row>
    <row r="751" spans="1:21" x14ac:dyDescent="0.25">
      <c r="B751">
        <v>43.188000000000002</v>
      </c>
      <c r="C751">
        <v>42.637999999999998</v>
      </c>
      <c r="E751" s="14">
        <v>43.188000000000002</v>
      </c>
      <c r="F751" s="14">
        <v>42.637999999999998</v>
      </c>
      <c r="G751">
        <f t="shared" si="11"/>
        <v>-1.2899291711618843</v>
      </c>
      <c r="S751" s="4" t="s">
        <v>69</v>
      </c>
      <c r="T751" s="4">
        <v>2001</v>
      </c>
      <c r="U751" s="6">
        <v>577.971</v>
      </c>
    </row>
    <row r="752" spans="1:21" x14ac:dyDescent="0.25">
      <c r="B752">
        <v>43.369</v>
      </c>
      <c r="C752">
        <v>42.892000000000003</v>
      </c>
      <c r="E752" s="14">
        <v>43.369</v>
      </c>
      <c r="F752" s="14">
        <v>42.892000000000003</v>
      </c>
      <c r="G752">
        <f t="shared" si="11"/>
        <v>-1.1120954956635194</v>
      </c>
      <c r="S752" s="4" t="s">
        <v>69</v>
      </c>
      <c r="T752" s="4">
        <v>2002</v>
      </c>
      <c r="U752" s="6">
        <v>560.27300000000002</v>
      </c>
    </row>
    <row r="753" spans="1:21" x14ac:dyDescent="0.25">
      <c r="B753">
        <v>43.463999999999999</v>
      </c>
      <c r="C753">
        <v>43.280999999999999</v>
      </c>
      <c r="E753" s="14">
        <v>43.463999999999999</v>
      </c>
      <c r="F753" s="14">
        <v>43.280999999999999</v>
      </c>
      <c r="G753">
        <f t="shared" si="11"/>
        <v>-0.42281832674845737</v>
      </c>
      <c r="S753" s="4" t="s">
        <v>69</v>
      </c>
      <c r="T753" s="4">
        <v>2003</v>
      </c>
      <c r="U753" s="6">
        <v>571.61900000000003</v>
      </c>
    </row>
    <row r="754" spans="1:21" x14ac:dyDescent="0.25">
      <c r="B754">
        <v>43.539000000000001</v>
      </c>
      <c r="C754">
        <v>42.915999999999997</v>
      </c>
      <c r="E754" s="14">
        <v>43.539000000000001</v>
      </c>
      <c r="F754" s="14">
        <v>42.915999999999997</v>
      </c>
      <c r="G754">
        <f t="shared" si="11"/>
        <v>-1.4516730356976528</v>
      </c>
      <c r="S754" s="4" t="s">
        <v>69</v>
      </c>
      <c r="T754" s="4">
        <v>2004</v>
      </c>
      <c r="U754" s="6">
        <v>573.42999999999995</v>
      </c>
    </row>
    <row r="755" spans="1:21" x14ac:dyDescent="0.25">
      <c r="B755">
        <v>43.622</v>
      </c>
      <c r="C755">
        <v>43.951999999999998</v>
      </c>
      <c r="E755" s="14">
        <v>43.622</v>
      </c>
      <c r="F755" s="14">
        <v>43.951999999999998</v>
      </c>
      <c r="G755">
        <f t="shared" si="11"/>
        <v>0.75081907535492876</v>
      </c>
      <c r="S755" s="4" t="s">
        <v>69</v>
      </c>
      <c r="T755" s="4">
        <v>2005</v>
      </c>
      <c r="U755" s="6">
        <v>570.33799999999997</v>
      </c>
    </row>
    <row r="756" spans="1:21" x14ac:dyDescent="0.25">
      <c r="B756">
        <v>44.648000000000003</v>
      </c>
      <c r="C756">
        <v>44.610999999999997</v>
      </c>
      <c r="E756" s="14">
        <v>44.648000000000003</v>
      </c>
      <c r="F756" s="14">
        <v>44.610999999999997</v>
      </c>
      <c r="G756">
        <f t="shared" si="11"/>
        <v>-8.2939185402717136E-2</v>
      </c>
      <c r="S756" s="4" t="s">
        <v>69</v>
      </c>
      <c r="T756" s="4">
        <v>2006</v>
      </c>
      <c r="U756" s="6">
        <v>567.846</v>
      </c>
    </row>
    <row r="757" spans="1:21" x14ac:dyDescent="0.25">
      <c r="B757">
        <v>44.710999999999999</v>
      </c>
      <c r="C757">
        <v>44.088000000000001</v>
      </c>
      <c r="E757" s="14">
        <v>44.710999999999999</v>
      </c>
      <c r="F757" s="14">
        <v>44.088000000000001</v>
      </c>
      <c r="G757">
        <f t="shared" si="11"/>
        <v>-1.4130829250589674</v>
      </c>
      <c r="S757" s="4" t="s">
        <v>69</v>
      </c>
      <c r="T757" s="4">
        <v>2007</v>
      </c>
      <c r="U757" s="6">
        <v>559.56600000000003</v>
      </c>
    </row>
    <row r="758" spans="1:21" x14ac:dyDescent="0.25">
      <c r="B758">
        <v>45.045999999999999</v>
      </c>
      <c r="C758">
        <v>44.386000000000003</v>
      </c>
      <c r="E758" s="14">
        <v>45.045999999999999</v>
      </c>
      <c r="F758" s="14">
        <v>44.386000000000003</v>
      </c>
      <c r="G758">
        <f t="shared" si="11"/>
        <v>-1.4869553462803509</v>
      </c>
      <c r="S758" s="4" t="s">
        <v>69</v>
      </c>
      <c r="T758" s="4">
        <v>2008</v>
      </c>
      <c r="U758" s="6">
        <v>544.93200000000002</v>
      </c>
    </row>
    <row r="759" spans="1:21" x14ac:dyDescent="0.25">
      <c r="B759">
        <v>45.076999999999998</v>
      </c>
      <c r="C759">
        <v>45.186999999999998</v>
      </c>
      <c r="E759" s="14">
        <v>45.076999999999998</v>
      </c>
      <c r="F759" s="14">
        <v>45.186999999999998</v>
      </c>
      <c r="G759">
        <f t="shared" si="11"/>
        <v>0.24343284572996535</v>
      </c>
      <c r="S759" s="4" t="s">
        <v>69</v>
      </c>
      <c r="T759" s="4">
        <v>2009</v>
      </c>
      <c r="U759" s="6">
        <v>494.108</v>
      </c>
    </row>
    <row r="760" spans="1:21" x14ac:dyDescent="0.25">
      <c r="B760">
        <v>45.238</v>
      </c>
      <c r="C760">
        <v>44.835000000000001</v>
      </c>
      <c r="E760" s="14">
        <v>45.238</v>
      </c>
      <c r="F760" s="14">
        <v>44.835000000000001</v>
      </c>
      <c r="G760">
        <f t="shared" si="11"/>
        <v>-0.89885134381621212</v>
      </c>
      <c r="S760" s="4" t="s">
        <v>69</v>
      </c>
      <c r="T760" s="4">
        <v>2010</v>
      </c>
      <c r="U760" s="6">
        <v>511.90499999999997</v>
      </c>
    </row>
    <row r="761" spans="1:21" x14ac:dyDescent="0.25">
      <c r="B761">
        <v>45.372999999999998</v>
      </c>
      <c r="C761">
        <v>44.86</v>
      </c>
      <c r="E761" s="14">
        <v>45.372999999999998</v>
      </c>
      <c r="F761" s="14">
        <v>44.86</v>
      </c>
      <c r="G761">
        <f t="shared" si="11"/>
        <v>-1.1435577351760993</v>
      </c>
      <c r="S761" s="4" t="s">
        <v>69</v>
      </c>
      <c r="T761" s="4">
        <v>2011</v>
      </c>
      <c r="U761" s="6">
        <v>469.71300000000002</v>
      </c>
    </row>
    <row r="762" spans="1:21" x14ac:dyDescent="0.25">
      <c r="B762">
        <v>45.779000000000003</v>
      </c>
      <c r="C762">
        <v>45.192</v>
      </c>
      <c r="E762" s="14">
        <v>45.779000000000003</v>
      </c>
      <c r="F762" s="14">
        <v>45.192</v>
      </c>
      <c r="G762">
        <f t="shared" si="11"/>
        <v>-1.298902460612505</v>
      </c>
      <c r="S762" s="4" t="s">
        <v>69</v>
      </c>
      <c r="T762" s="4">
        <v>2012</v>
      </c>
      <c r="U762" s="6">
        <v>487.47699999999998</v>
      </c>
    </row>
    <row r="763" spans="1:21" x14ac:dyDescent="0.25">
      <c r="A763" t="s">
        <v>67</v>
      </c>
      <c r="B763">
        <v>83.697999999999993</v>
      </c>
      <c r="C763">
        <v>83.808000000000007</v>
      </c>
      <c r="E763" s="14">
        <v>83.697999999999993</v>
      </c>
      <c r="F763" s="14">
        <v>83.808000000000007</v>
      </c>
      <c r="G763">
        <f t="shared" si="11"/>
        <v>0.13125238640704184</v>
      </c>
      <c r="S763" s="4" t="s">
        <v>69</v>
      </c>
      <c r="T763" s="4">
        <v>2013</v>
      </c>
      <c r="U763" s="6">
        <v>477.61099999999999</v>
      </c>
    </row>
    <row r="764" spans="1:21" x14ac:dyDescent="0.25">
      <c r="B764">
        <v>100.59099999999999</v>
      </c>
      <c r="C764">
        <v>100.84699999999999</v>
      </c>
      <c r="E764" s="14">
        <v>100.59099999999999</v>
      </c>
      <c r="F764" s="14">
        <v>100.84699999999999</v>
      </c>
      <c r="G764">
        <f t="shared" si="11"/>
        <v>0.25384989141967557</v>
      </c>
      <c r="S764" s="4" t="s">
        <v>69</v>
      </c>
      <c r="T764" s="4">
        <v>2014</v>
      </c>
      <c r="U764" s="6">
        <v>438.80700000000002</v>
      </c>
    </row>
    <row r="765" spans="1:21" x14ac:dyDescent="0.25">
      <c r="B765">
        <v>105.619</v>
      </c>
      <c r="C765">
        <v>105.69199999999999</v>
      </c>
      <c r="E765" s="14">
        <v>105.619</v>
      </c>
      <c r="F765" s="14">
        <v>105.69199999999999</v>
      </c>
      <c r="G765">
        <f t="shared" si="11"/>
        <v>6.9068614464664599E-2</v>
      </c>
      <c r="S765" s="4" t="s">
        <v>69</v>
      </c>
      <c r="T765" s="4">
        <v>2015</v>
      </c>
      <c r="U765" s="6">
        <v>422.46100000000001</v>
      </c>
    </row>
    <row r="766" spans="1:21" x14ac:dyDescent="0.25">
      <c r="B766">
        <v>111.78700000000001</v>
      </c>
      <c r="C766">
        <v>112.19</v>
      </c>
      <c r="E766" s="14">
        <v>111.78700000000001</v>
      </c>
      <c r="F766" s="14">
        <v>112.19</v>
      </c>
      <c r="G766">
        <f t="shared" si="11"/>
        <v>0.35921205098492875</v>
      </c>
      <c r="S766" s="4" t="s">
        <v>69</v>
      </c>
      <c r="T766" s="4">
        <v>2016</v>
      </c>
      <c r="U766" s="6">
        <v>399.43</v>
      </c>
    </row>
    <row r="767" spans="1:21" x14ac:dyDescent="0.25">
      <c r="B767">
        <v>111.80200000000001</v>
      </c>
      <c r="C767">
        <v>111.875</v>
      </c>
      <c r="E767" s="14">
        <v>111.80200000000001</v>
      </c>
      <c r="F767" s="14">
        <v>111.875</v>
      </c>
      <c r="G767">
        <f t="shared" si="11"/>
        <v>6.5251396648038695E-2</v>
      </c>
      <c r="S767" s="4" t="s">
        <v>69</v>
      </c>
      <c r="T767" s="4">
        <v>2017</v>
      </c>
      <c r="U767" s="6">
        <v>387.36700000000002</v>
      </c>
    </row>
    <row r="768" spans="1:21" x14ac:dyDescent="0.25">
      <c r="B768">
        <v>114.47799999999999</v>
      </c>
      <c r="C768">
        <v>114.441</v>
      </c>
      <c r="E768" s="14">
        <v>114.47799999999999</v>
      </c>
      <c r="F768" s="14">
        <v>114.441</v>
      </c>
      <c r="G768">
        <f t="shared" si="11"/>
        <v>-3.2331070158415187E-2</v>
      </c>
      <c r="S768" s="4" t="s">
        <v>69</v>
      </c>
      <c r="T768" s="4">
        <v>2018</v>
      </c>
      <c r="U768" s="6">
        <v>379.73</v>
      </c>
    </row>
    <row r="769" spans="2:21" x14ac:dyDescent="0.25">
      <c r="B769">
        <v>121.73699999999999</v>
      </c>
      <c r="C769">
        <v>121.70099999999999</v>
      </c>
      <c r="E769" s="14">
        <v>121.73699999999999</v>
      </c>
      <c r="F769" s="14">
        <v>121.70099999999999</v>
      </c>
      <c r="G769">
        <f t="shared" si="11"/>
        <v>-2.9580693667267618E-2</v>
      </c>
      <c r="S769" s="4" t="s">
        <v>69</v>
      </c>
      <c r="T769" s="4">
        <v>2019</v>
      </c>
      <c r="U769" s="6">
        <v>364.75299999999999</v>
      </c>
    </row>
    <row r="770" spans="2:21" x14ac:dyDescent="0.25">
      <c r="B770">
        <v>133.26400000000001</v>
      </c>
      <c r="C770">
        <v>133.33699999999999</v>
      </c>
      <c r="E770" s="14">
        <v>133.26400000000001</v>
      </c>
      <c r="F770" s="14">
        <v>133.33699999999999</v>
      </c>
      <c r="G770">
        <f t="shared" si="11"/>
        <v>5.474849441638787E-2</v>
      </c>
      <c r="S770" s="4" t="s">
        <v>69</v>
      </c>
      <c r="T770" s="4">
        <v>2020</v>
      </c>
      <c r="U770" s="6">
        <v>326.26299999999998</v>
      </c>
    </row>
    <row r="771" spans="2:21" x14ac:dyDescent="0.25">
      <c r="B771">
        <v>153.97</v>
      </c>
      <c r="C771">
        <v>153.60300000000001</v>
      </c>
      <c r="E771" s="14">
        <v>153.97</v>
      </c>
      <c r="F771" s="14">
        <v>153.60300000000001</v>
      </c>
      <c r="G771">
        <f t="shared" si="11"/>
        <v>-0.23892762511148236</v>
      </c>
      <c r="S771" s="4" t="s">
        <v>69</v>
      </c>
      <c r="T771" s="4">
        <v>2021</v>
      </c>
      <c r="U771" s="6">
        <v>346.77300000000002</v>
      </c>
    </row>
    <row r="772" spans="2:21" x14ac:dyDescent="0.25">
      <c r="B772">
        <v>165.5</v>
      </c>
      <c r="C772">
        <v>165.24299999999999</v>
      </c>
      <c r="E772" s="14">
        <v>165.5</v>
      </c>
      <c r="F772" s="14">
        <v>165.24299999999999</v>
      </c>
      <c r="G772">
        <f t="shared" si="11"/>
        <v>-0.15552852465762848</v>
      </c>
      <c r="S772" s="4" t="s">
        <v>71</v>
      </c>
      <c r="T772" s="4">
        <v>2000</v>
      </c>
      <c r="U772" s="6">
        <v>6016.3509999999997</v>
      </c>
    </row>
    <row r="773" spans="2:21" x14ac:dyDescent="0.25">
      <c r="B773">
        <v>180.62200000000001</v>
      </c>
      <c r="C773">
        <v>180.40199999999999</v>
      </c>
      <c r="E773" s="14">
        <v>180.62200000000001</v>
      </c>
      <c r="F773" s="14">
        <v>180.40199999999999</v>
      </c>
      <c r="G773">
        <f t="shared" si="11"/>
        <v>-0.12194986751811361</v>
      </c>
      <c r="S773" s="4" t="s">
        <v>71</v>
      </c>
      <c r="T773" s="4">
        <v>2001</v>
      </c>
      <c r="U773" s="6">
        <v>5911.9880000000003</v>
      </c>
    </row>
    <row r="774" spans="2:21" x14ac:dyDescent="0.25">
      <c r="B774">
        <v>192.99100000000001</v>
      </c>
      <c r="C774">
        <v>192.77099999999999</v>
      </c>
      <c r="E774" s="14">
        <v>192.99100000000001</v>
      </c>
      <c r="F774" s="14">
        <v>192.77099999999999</v>
      </c>
      <c r="G774">
        <f t="shared" si="11"/>
        <v>-0.1141250499297235</v>
      </c>
      <c r="S774" s="4" t="s">
        <v>71</v>
      </c>
      <c r="T774" s="4">
        <v>2002</v>
      </c>
      <c r="U774" s="6">
        <v>5952.6989999999996</v>
      </c>
    </row>
    <row r="775" spans="2:21" x14ac:dyDescent="0.25">
      <c r="B775">
        <v>199.084</v>
      </c>
      <c r="C775">
        <v>199.048</v>
      </c>
      <c r="E775" s="14">
        <v>199.084</v>
      </c>
      <c r="F775" s="14">
        <v>199.048</v>
      </c>
      <c r="G775">
        <f t="shared" si="11"/>
        <v>-1.808608978738865E-2</v>
      </c>
      <c r="S775" s="4" t="s">
        <v>71</v>
      </c>
      <c r="T775" s="4">
        <v>2003</v>
      </c>
      <c r="U775" s="6">
        <v>6015.8040000000001</v>
      </c>
    </row>
    <row r="776" spans="2:21" x14ac:dyDescent="0.25">
      <c r="B776">
        <v>201.37200000000001</v>
      </c>
      <c r="C776">
        <v>201.18899999999999</v>
      </c>
      <c r="E776" s="14">
        <v>201.37200000000001</v>
      </c>
      <c r="F776" s="14">
        <v>201.18899999999999</v>
      </c>
      <c r="G776">
        <f t="shared" si="11"/>
        <v>-9.0959247274960936E-2</v>
      </c>
      <c r="S776" s="4" t="s">
        <v>71</v>
      </c>
      <c r="T776" s="4">
        <v>2004</v>
      </c>
      <c r="U776" s="6">
        <v>6117.9629999999997</v>
      </c>
    </row>
    <row r="777" spans="2:21" x14ac:dyDescent="0.25">
      <c r="B777">
        <v>201.71299999999999</v>
      </c>
      <c r="C777">
        <v>201.60300000000001</v>
      </c>
      <c r="E777" s="14">
        <v>201.71299999999999</v>
      </c>
      <c r="F777" s="14">
        <v>201.60300000000001</v>
      </c>
      <c r="G777">
        <f t="shared" si="11"/>
        <v>-5.45626801188401E-2</v>
      </c>
      <c r="S777" s="4" t="s">
        <v>71</v>
      </c>
      <c r="T777" s="4">
        <v>2005</v>
      </c>
      <c r="U777" s="6">
        <v>6137.6040000000003</v>
      </c>
    </row>
    <row r="778" spans="2:21" x14ac:dyDescent="0.25">
      <c r="B778">
        <v>204.08699999999999</v>
      </c>
      <c r="C778">
        <v>204.05</v>
      </c>
      <c r="E778" s="14">
        <v>204.08699999999999</v>
      </c>
      <c r="F778" s="14">
        <v>204.05</v>
      </c>
      <c r="G778">
        <f t="shared" si="11"/>
        <v>-1.8132810585629853E-2</v>
      </c>
      <c r="S778" s="4" t="s">
        <v>71</v>
      </c>
      <c r="T778" s="4">
        <v>2006</v>
      </c>
      <c r="U778" s="6">
        <v>6057.1629999999996</v>
      </c>
    </row>
    <row r="779" spans="2:21" x14ac:dyDescent="0.25">
      <c r="B779">
        <v>205.75800000000001</v>
      </c>
      <c r="C779">
        <v>205.61099999999999</v>
      </c>
      <c r="E779" s="14">
        <v>205.75800000000001</v>
      </c>
      <c r="F779" s="14">
        <v>205.61099999999999</v>
      </c>
      <c r="G779">
        <f t="shared" si="11"/>
        <v>-7.1494229394351377E-2</v>
      </c>
      <c r="S779" s="4" t="s">
        <v>71</v>
      </c>
      <c r="T779" s="4">
        <v>2007</v>
      </c>
      <c r="U779" s="6">
        <v>6135.2870000000003</v>
      </c>
    </row>
    <row r="780" spans="2:21" x14ac:dyDescent="0.25">
      <c r="B780">
        <v>208.49600000000001</v>
      </c>
      <c r="C780">
        <v>208.459</v>
      </c>
      <c r="E780" s="14">
        <v>208.49600000000001</v>
      </c>
      <c r="F780" s="14">
        <v>208.459</v>
      </c>
      <c r="G780">
        <f t="shared" si="11"/>
        <v>-1.7749293626087688E-2</v>
      </c>
      <c r="S780" s="4" t="s">
        <v>71</v>
      </c>
      <c r="T780" s="4">
        <v>2008</v>
      </c>
      <c r="U780" s="6">
        <v>5918.8689999999997</v>
      </c>
    </row>
    <row r="781" spans="2:21" x14ac:dyDescent="0.25">
      <c r="B781">
        <v>210.21799999999999</v>
      </c>
      <c r="C781">
        <v>210.14500000000001</v>
      </c>
      <c r="E781" s="14">
        <v>210.21799999999999</v>
      </c>
      <c r="F781" s="14">
        <v>210.14500000000001</v>
      </c>
      <c r="G781">
        <f t="shared" si="11"/>
        <v>-3.4737919055880022E-2</v>
      </c>
      <c r="S781" s="4" t="s">
        <v>71</v>
      </c>
      <c r="T781" s="4">
        <v>2009</v>
      </c>
      <c r="U781" s="6">
        <v>5482.9780000000001</v>
      </c>
    </row>
    <row r="782" spans="2:21" x14ac:dyDescent="0.25">
      <c r="B782">
        <v>212.34399999999999</v>
      </c>
      <c r="C782">
        <v>212.27099999999999</v>
      </c>
      <c r="E782" s="14">
        <v>212.34399999999999</v>
      </c>
      <c r="F782" s="14">
        <v>212.27099999999999</v>
      </c>
      <c r="G782">
        <f t="shared" si="11"/>
        <v>-3.439000146040086E-2</v>
      </c>
      <c r="S782" s="4" t="s">
        <v>71</v>
      </c>
      <c r="T782" s="4">
        <v>2010</v>
      </c>
      <c r="U782" s="6">
        <v>5681.3919999999998</v>
      </c>
    </row>
    <row r="783" spans="2:21" x14ac:dyDescent="0.25">
      <c r="B783">
        <v>214.15600000000001</v>
      </c>
      <c r="C783">
        <v>214.083</v>
      </c>
      <c r="E783" s="14">
        <v>214.15600000000001</v>
      </c>
      <c r="F783" s="14">
        <v>214.083</v>
      </c>
      <c r="G783">
        <f t="shared" si="11"/>
        <v>-3.4098924249009732E-2</v>
      </c>
      <c r="S783" s="4" t="s">
        <v>71</v>
      </c>
      <c r="T783" s="4">
        <v>2011</v>
      </c>
      <c r="U783" s="6">
        <v>5546.6289999999999</v>
      </c>
    </row>
    <row r="784" spans="2:21" x14ac:dyDescent="0.25">
      <c r="B784">
        <v>216.37700000000001</v>
      </c>
      <c r="C784">
        <v>216.267</v>
      </c>
      <c r="E784" s="14">
        <v>216.37700000000001</v>
      </c>
      <c r="F784" s="14">
        <v>216.267</v>
      </c>
      <c r="G784">
        <f t="shared" si="11"/>
        <v>-5.0863053540306034E-2</v>
      </c>
      <c r="S784" s="4" t="s">
        <v>71</v>
      </c>
      <c r="T784" s="4">
        <v>2012</v>
      </c>
      <c r="U784" s="6">
        <v>5345.4539999999997</v>
      </c>
    </row>
    <row r="785" spans="1:21" x14ac:dyDescent="0.25">
      <c r="A785" t="s">
        <v>69</v>
      </c>
      <c r="B785">
        <v>326.26299999999998</v>
      </c>
      <c r="C785">
        <v>331.97899999999998</v>
      </c>
      <c r="E785" s="14">
        <v>326.26299999999998</v>
      </c>
      <c r="F785" s="14">
        <v>331.97899999999998</v>
      </c>
      <c r="G785">
        <f t="shared" si="11"/>
        <v>1.7217956557493121</v>
      </c>
      <c r="S785" s="4" t="s">
        <v>71</v>
      </c>
      <c r="T785" s="4">
        <v>2013</v>
      </c>
      <c r="U785" s="6">
        <v>5480.9260000000004</v>
      </c>
    </row>
    <row r="786" spans="1:21" x14ac:dyDescent="0.25">
      <c r="B786">
        <v>346.77300000000002</v>
      </c>
      <c r="C786">
        <v>353.03899999999999</v>
      </c>
      <c r="E786" s="14">
        <v>346.77300000000002</v>
      </c>
      <c r="F786" s="14">
        <v>353.03899999999999</v>
      </c>
      <c r="G786">
        <f t="shared" si="11"/>
        <v>1.7748747305538377</v>
      </c>
      <c r="S786" s="4" t="s">
        <v>71</v>
      </c>
      <c r="T786" s="4">
        <v>2014</v>
      </c>
      <c r="U786" s="6">
        <v>5528.8710000000001</v>
      </c>
    </row>
    <row r="787" spans="1:21" x14ac:dyDescent="0.25">
      <c r="B787">
        <v>364.75299999999999</v>
      </c>
      <c r="C787">
        <v>370.32299999999998</v>
      </c>
      <c r="E787" s="14">
        <v>364.75299999999999</v>
      </c>
      <c r="F787" s="14">
        <v>370.32299999999998</v>
      </c>
      <c r="G787">
        <f t="shared" si="11"/>
        <v>1.5040923734145579</v>
      </c>
      <c r="S787" s="4" t="s">
        <v>71</v>
      </c>
      <c r="T787" s="4">
        <v>2015</v>
      </c>
      <c r="U787" s="6">
        <v>5376.5780000000004</v>
      </c>
    </row>
    <row r="788" spans="1:21" x14ac:dyDescent="0.25">
      <c r="B788">
        <v>379.73</v>
      </c>
      <c r="C788">
        <v>385.00599999999997</v>
      </c>
      <c r="E788" s="14">
        <v>379.73</v>
      </c>
      <c r="F788" s="14">
        <v>385.00599999999997</v>
      </c>
      <c r="G788">
        <f t="shared" si="11"/>
        <v>1.3703682540012243</v>
      </c>
      <c r="S788" s="4" t="s">
        <v>71</v>
      </c>
      <c r="T788" s="4">
        <v>2016</v>
      </c>
      <c r="U788" s="6">
        <v>5251.7569999999996</v>
      </c>
    </row>
    <row r="789" spans="1:21" x14ac:dyDescent="0.25">
      <c r="B789">
        <v>387.36700000000002</v>
      </c>
      <c r="C789">
        <v>393.01</v>
      </c>
      <c r="E789" s="14">
        <v>387.36700000000002</v>
      </c>
      <c r="F789" s="14">
        <v>393.01</v>
      </c>
      <c r="G789">
        <f t="shared" si="11"/>
        <v>1.4358413271926853</v>
      </c>
      <c r="S789" s="4" t="s">
        <v>71</v>
      </c>
      <c r="T789" s="4">
        <v>2017</v>
      </c>
      <c r="U789" s="6">
        <v>5210.9579999999996</v>
      </c>
    </row>
    <row r="790" spans="1:21" x14ac:dyDescent="0.25">
      <c r="B790">
        <v>399.43</v>
      </c>
      <c r="C790">
        <v>407.49099999999999</v>
      </c>
      <c r="E790" s="14">
        <v>399.43</v>
      </c>
      <c r="F790" s="14">
        <v>407.49099999999999</v>
      </c>
      <c r="G790">
        <f t="shared" si="11"/>
        <v>1.978203199579863</v>
      </c>
      <c r="S790" s="4" t="s">
        <v>71</v>
      </c>
      <c r="T790" s="4">
        <v>2018</v>
      </c>
      <c r="U790" s="6">
        <v>5376.6570000000002</v>
      </c>
    </row>
    <row r="791" spans="1:21" x14ac:dyDescent="0.25">
      <c r="B791">
        <v>422.46100000000001</v>
      </c>
      <c r="C791">
        <v>431.18099999999998</v>
      </c>
      <c r="E791" s="14">
        <v>422.46100000000001</v>
      </c>
      <c r="F791" s="14">
        <v>431.18099999999998</v>
      </c>
      <c r="G791">
        <f t="shared" si="11"/>
        <v>2.0223525619171463</v>
      </c>
      <c r="S791" s="4" t="s">
        <v>71</v>
      </c>
      <c r="T791" s="4">
        <v>2019</v>
      </c>
      <c r="U791" s="6">
        <v>5259.1440000000002</v>
      </c>
    </row>
    <row r="792" spans="1:21" x14ac:dyDescent="0.25">
      <c r="B792">
        <v>438.80700000000002</v>
      </c>
      <c r="C792">
        <v>439.46699999999998</v>
      </c>
      <c r="E792" s="14">
        <v>438.80700000000002</v>
      </c>
      <c r="F792" s="14">
        <v>439.46699999999998</v>
      </c>
      <c r="G792">
        <f t="shared" si="11"/>
        <v>0.1501819249226832</v>
      </c>
      <c r="S792" s="4" t="s">
        <v>71</v>
      </c>
      <c r="T792" s="4">
        <v>2020</v>
      </c>
      <c r="U792" s="6">
        <v>4715.6909999999998</v>
      </c>
    </row>
    <row r="793" spans="1:21" x14ac:dyDescent="0.25">
      <c r="B793">
        <v>469.71300000000002</v>
      </c>
      <c r="C793">
        <v>468.98</v>
      </c>
      <c r="E793" s="14">
        <v>469.71300000000002</v>
      </c>
      <c r="F793" s="14">
        <v>468.98</v>
      </c>
      <c r="G793">
        <f t="shared" si="11"/>
        <v>-0.15629664378011943</v>
      </c>
      <c r="S793" s="4" t="s">
        <v>71</v>
      </c>
      <c r="T793" s="4">
        <v>2021</v>
      </c>
      <c r="U793" s="6">
        <v>5007.3360000000002</v>
      </c>
    </row>
    <row r="794" spans="1:21" x14ac:dyDescent="0.25">
      <c r="B794">
        <v>477.61099999999999</v>
      </c>
      <c r="C794">
        <v>482.37400000000002</v>
      </c>
      <c r="E794" s="14">
        <v>477.61099999999999</v>
      </c>
      <c r="F794" s="14">
        <v>482.37400000000002</v>
      </c>
      <c r="G794">
        <f t="shared" si="11"/>
        <v>0.98740811071907564</v>
      </c>
    </row>
    <row r="795" spans="1:21" x14ac:dyDescent="0.25">
      <c r="B795">
        <v>487.47699999999998</v>
      </c>
      <c r="C795">
        <v>492.863</v>
      </c>
      <c r="E795" s="14">
        <v>487.47699999999998</v>
      </c>
      <c r="F795" s="14">
        <v>492.863</v>
      </c>
      <c r="G795">
        <f t="shared" si="11"/>
        <v>1.0927986073209033</v>
      </c>
    </row>
    <row r="796" spans="1:21" x14ac:dyDescent="0.25">
      <c r="B796">
        <v>494.108</v>
      </c>
      <c r="C796">
        <v>490.334</v>
      </c>
      <c r="E796" s="14">
        <v>494.108</v>
      </c>
      <c r="F796" s="14">
        <v>490.334</v>
      </c>
      <c r="G796">
        <f t="shared" si="11"/>
        <v>-0.76967944299192004</v>
      </c>
    </row>
    <row r="797" spans="1:21" x14ac:dyDescent="0.25">
      <c r="B797">
        <v>511.90499999999997</v>
      </c>
      <c r="C797">
        <v>507.654</v>
      </c>
      <c r="E797" s="14">
        <v>511.90499999999997</v>
      </c>
      <c r="F797" s="14">
        <v>507.654</v>
      </c>
      <c r="G797">
        <f t="shared" si="11"/>
        <v>-0.83738136604852453</v>
      </c>
    </row>
    <row r="798" spans="1:21" x14ac:dyDescent="0.25">
      <c r="B798">
        <v>544.93200000000002</v>
      </c>
      <c r="C798">
        <v>544.82299999999998</v>
      </c>
      <c r="E798" s="14">
        <v>544.93200000000002</v>
      </c>
      <c r="F798" s="14">
        <v>544.82299999999998</v>
      </c>
      <c r="G798">
        <f t="shared" si="11"/>
        <v>-2.0006497523055614E-2</v>
      </c>
    </row>
    <row r="799" spans="1:21" x14ac:dyDescent="0.25">
      <c r="B799">
        <v>559.56600000000003</v>
      </c>
      <c r="C799">
        <v>565.94200000000001</v>
      </c>
      <c r="E799" s="14">
        <v>559.56600000000003</v>
      </c>
      <c r="F799" s="14">
        <v>565.94200000000001</v>
      </c>
      <c r="G799">
        <f t="shared" si="11"/>
        <v>1.1266172151916585</v>
      </c>
    </row>
    <row r="800" spans="1:21" x14ac:dyDescent="0.25">
      <c r="B800">
        <v>560.27300000000002</v>
      </c>
      <c r="C800">
        <v>551.553</v>
      </c>
      <c r="E800" s="14">
        <v>560.27300000000002</v>
      </c>
      <c r="F800" s="14">
        <v>551.553</v>
      </c>
      <c r="G800">
        <f t="shared" si="11"/>
        <v>-1.5809904034607785</v>
      </c>
    </row>
    <row r="801" spans="1:7" x14ac:dyDescent="0.25">
      <c r="B801">
        <v>567.846</v>
      </c>
      <c r="C801">
        <v>578.94799999999998</v>
      </c>
      <c r="E801" s="14">
        <v>567.846</v>
      </c>
      <c r="F801" s="14">
        <v>578.94799999999998</v>
      </c>
      <c r="G801">
        <f t="shared" si="11"/>
        <v>1.9176160898733523</v>
      </c>
    </row>
    <row r="802" spans="1:7" x14ac:dyDescent="0.25">
      <c r="B802">
        <v>569.03399999999999</v>
      </c>
      <c r="C802">
        <v>559.25099999999998</v>
      </c>
      <c r="E802" s="14">
        <v>569.03399999999999</v>
      </c>
      <c r="F802" s="14">
        <v>559.25099999999998</v>
      </c>
      <c r="G802">
        <f t="shared" si="11"/>
        <v>-1.749303979787254</v>
      </c>
    </row>
    <row r="803" spans="1:7" x14ac:dyDescent="0.25">
      <c r="B803">
        <v>570.33799999999997</v>
      </c>
      <c r="C803">
        <v>602.98500000000001</v>
      </c>
      <c r="E803" s="14">
        <v>570.33799999999997</v>
      </c>
      <c r="F803" s="14">
        <v>602.98500000000001</v>
      </c>
      <c r="G803">
        <f t="shared" si="11"/>
        <v>5.4142308680978877</v>
      </c>
    </row>
    <row r="804" spans="1:7" x14ac:dyDescent="0.25">
      <c r="B804">
        <v>571.61900000000003</v>
      </c>
      <c r="C804">
        <v>565.57299999999998</v>
      </c>
      <c r="E804" s="14">
        <v>571.61900000000003</v>
      </c>
      <c r="F804" s="14">
        <v>565.57299999999998</v>
      </c>
      <c r="G804">
        <f t="shared" si="11"/>
        <v>-1.0690043548755068</v>
      </c>
    </row>
    <row r="805" spans="1:7" x14ac:dyDescent="0.25">
      <c r="B805">
        <v>573.42999999999995</v>
      </c>
      <c r="C805">
        <v>569.14300000000003</v>
      </c>
      <c r="E805" s="14">
        <v>573.42999999999995</v>
      </c>
      <c r="F805" s="14">
        <v>569.14300000000003</v>
      </c>
      <c r="G805">
        <f t="shared" si="11"/>
        <v>-0.75323776274151144</v>
      </c>
    </row>
    <row r="806" spans="1:7" x14ac:dyDescent="0.25">
      <c r="B806">
        <v>577.971</v>
      </c>
      <c r="C806">
        <v>567.63800000000003</v>
      </c>
      <c r="E806" s="14">
        <v>577.971</v>
      </c>
      <c r="F806" s="14">
        <v>567.63800000000003</v>
      </c>
      <c r="G806">
        <f t="shared" si="11"/>
        <v>-1.8203502936730749</v>
      </c>
    </row>
    <row r="807" spans="1:7" x14ac:dyDescent="0.25">
      <c r="A807" t="s">
        <v>71</v>
      </c>
      <c r="B807">
        <v>4715.6909999999998</v>
      </c>
      <c r="C807">
        <v>4820.4449999999997</v>
      </c>
      <c r="E807" s="14">
        <v>4715.6909999999998</v>
      </c>
      <c r="F807" s="14">
        <v>4820.4449999999997</v>
      </c>
      <c r="G807">
        <f t="shared" ref="G807:G828" si="12">((F807-E807)/F807)*100</f>
        <v>2.1731188718054022</v>
      </c>
    </row>
    <row r="808" spans="1:7" x14ac:dyDescent="0.25">
      <c r="B808">
        <v>5007.3360000000002</v>
      </c>
      <c r="C808">
        <v>5120.1139999999996</v>
      </c>
      <c r="E808" s="14">
        <v>5007.3360000000002</v>
      </c>
      <c r="F808" s="14">
        <v>5120.1139999999996</v>
      </c>
      <c r="G808">
        <f t="shared" si="12"/>
        <v>2.2026462692041493</v>
      </c>
    </row>
    <row r="809" spans="1:7" x14ac:dyDescent="0.25">
      <c r="B809">
        <v>5210.9579999999996</v>
      </c>
      <c r="C809">
        <v>5276.91</v>
      </c>
      <c r="E809" s="14">
        <v>5210.9579999999996</v>
      </c>
      <c r="F809" s="14">
        <v>5276.91</v>
      </c>
      <c r="G809">
        <f t="shared" si="12"/>
        <v>1.2498223392098828</v>
      </c>
    </row>
    <row r="810" spans="1:7" x14ac:dyDescent="0.25">
      <c r="B810">
        <v>5251.7569999999996</v>
      </c>
      <c r="C810">
        <v>5313.0559999999996</v>
      </c>
      <c r="E810" s="14">
        <v>5251.7569999999996</v>
      </c>
      <c r="F810" s="14">
        <v>5313.0559999999996</v>
      </c>
      <c r="G810">
        <f t="shared" si="12"/>
        <v>1.1537427800497488</v>
      </c>
    </row>
    <row r="811" spans="1:7" x14ac:dyDescent="0.25">
      <c r="B811">
        <v>5259.1440000000002</v>
      </c>
      <c r="C811">
        <v>5353.5290000000005</v>
      </c>
      <c r="E811" s="14">
        <v>5259.1440000000002</v>
      </c>
      <c r="F811" s="14">
        <v>5353.5290000000005</v>
      </c>
      <c r="G811">
        <f t="shared" si="12"/>
        <v>1.7630426584034606</v>
      </c>
    </row>
    <row r="812" spans="1:7" x14ac:dyDescent="0.25">
      <c r="B812">
        <v>5345.4539999999997</v>
      </c>
      <c r="C812">
        <v>5354.9440000000004</v>
      </c>
      <c r="E812" s="14">
        <v>5345.4539999999997</v>
      </c>
      <c r="F812" s="14">
        <v>5354.9440000000004</v>
      </c>
      <c r="G812">
        <f t="shared" si="12"/>
        <v>0.17721940696299887</v>
      </c>
    </row>
    <row r="813" spans="1:7" x14ac:dyDescent="0.25">
      <c r="B813">
        <v>5376.5780000000004</v>
      </c>
      <c r="C813">
        <v>5399.1480000000001</v>
      </c>
      <c r="E813" s="14">
        <v>5376.5780000000004</v>
      </c>
      <c r="F813" s="14">
        <v>5399.1480000000001</v>
      </c>
      <c r="G813">
        <f t="shared" si="12"/>
        <v>0.41802891863678693</v>
      </c>
    </row>
    <row r="814" spans="1:7" x14ac:dyDescent="0.25">
      <c r="B814">
        <v>5376.6570000000002</v>
      </c>
      <c r="C814">
        <v>5457.5950000000003</v>
      </c>
      <c r="E814" s="14">
        <v>5376.6570000000002</v>
      </c>
      <c r="F814" s="14">
        <v>5457.5950000000003</v>
      </c>
      <c r="G814">
        <f t="shared" si="12"/>
        <v>1.4830341936329114</v>
      </c>
    </row>
    <row r="815" spans="1:7" x14ac:dyDescent="0.25">
      <c r="B815">
        <v>5480.9260000000004</v>
      </c>
      <c r="C815">
        <v>5460.9210000000003</v>
      </c>
      <c r="E815" s="14">
        <v>5480.9260000000004</v>
      </c>
      <c r="F815" s="14">
        <v>5460.9210000000003</v>
      </c>
      <c r="G815">
        <f t="shared" si="12"/>
        <v>-0.36633014833944877</v>
      </c>
    </row>
    <row r="816" spans="1:7" x14ac:dyDescent="0.25">
      <c r="B816">
        <v>5482.9780000000001</v>
      </c>
      <c r="C816">
        <v>5421.8620000000001</v>
      </c>
      <c r="E816" s="14">
        <v>5482.9780000000001</v>
      </c>
      <c r="F816" s="14">
        <v>5421.8620000000001</v>
      </c>
      <c r="G816">
        <f t="shared" si="12"/>
        <v>-1.1272142300929089</v>
      </c>
    </row>
    <row r="817" spans="1:7" x14ac:dyDescent="0.25">
      <c r="B817">
        <v>5528.8710000000001</v>
      </c>
      <c r="C817">
        <v>5561.7370000000001</v>
      </c>
      <c r="E817" s="14">
        <v>5528.8710000000001</v>
      </c>
      <c r="F817" s="14">
        <v>5561.7370000000001</v>
      </c>
      <c r="G817">
        <f t="shared" si="12"/>
        <v>0.59093049527512687</v>
      </c>
    </row>
    <row r="818" spans="1:7" x14ac:dyDescent="0.25">
      <c r="B818">
        <v>5546.6289999999999</v>
      </c>
      <c r="C818">
        <v>5463.0529999999999</v>
      </c>
      <c r="E818" s="14">
        <v>5546.6289999999999</v>
      </c>
      <c r="F818" s="14">
        <v>5463.0529999999999</v>
      </c>
      <c r="G818">
        <f t="shared" si="12"/>
        <v>-1.5298405488652596</v>
      </c>
    </row>
    <row r="819" spans="1:7" x14ac:dyDescent="0.25">
      <c r="B819">
        <v>5681.3919999999998</v>
      </c>
      <c r="C819">
        <v>5669.3739999999998</v>
      </c>
      <c r="E819" s="14">
        <v>5681.3919999999998</v>
      </c>
      <c r="F819" s="14">
        <v>5669.3739999999998</v>
      </c>
      <c r="G819">
        <f t="shared" si="12"/>
        <v>-0.21198107586481379</v>
      </c>
    </row>
    <row r="820" spans="1:7" x14ac:dyDescent="0.25">
      <c r="B820">
        <v>5911.9880000000003</v>
      </c>
      <c r="C820">
        <v>5951.8530000000001</v>
      </c>
      <c r="E820" s="14">
        <v>5911.9880000000003</v>
      </c>
      <c r="F820" s="14">
        <v>5951.8530000000001</v>
      </c>
      <c r="G820">
        <f t="shared" si="12"/>
        <v>0.66979140781870417</v>
      </c>
    </row>
    <row r="821" spans="1:7" x14ac:dyDescent="0.25">
      <c r="B821">
        <v>5918.8689999999997</v>
      </c>
      <c r="C821">
        <v>5899.1559999999999</v>
      </c>
      <c r="E821" s="14">
        <v>5918.8689999999997</v>
      </c>
      <c r="F821" s="14">
        <v>5899.1559999999999</v>
      </c>
      <c r="G821">
        <f t="shared" si="12"/>
        <v>-0.33416644686120756</v>
      </c>
    </row>
    <row r="822" spans="1:7" x14ac:dyDescent="0.25">
      <c r="B822">
        <v>5952.6989999999996</v>
      </c>
      <c r="C822">
        <v>5955.5929999999998</v>
      </c>
      <c r="E822" s="14">
        <v>5952.6989999999996</v>
      </c>
      <c r="F822" s="14">
        <v>5955.5929999999998</v>
      </c>
      <c r="G822">
        <f t="shared" si="12"/>
        <v>4.8592978062809752E-2</v>
      </c>
    </row>
    <row r="823" spans="1:7" x14ac:dyDescent="0.25">
      <c r="B823">
        <v>6015.8040000000001</v>
      </c>
      <c r="C823">
        <v>6062.8130000000001</v>
      </c>
      <c r="E823" s="14">
        <v>6015.8040000000001</v>
      </c>
      <c r="F823" s="14">
        <v>6062.8130000000001</v>
      </c>
      <c r="G823">
        <f t="shared" si="12"/>
        <v>0.77536615429174571</v>
      </c>
    </row>
    <row r="824" spans="1:7" x14ac:dyDescent="0.25">
      <c r="B824">
        <v>6016.3509999999997</v>
      </c>
      <c r="C824">
        <v>6147.375</v>
      </c>
      <c r="E824" s="14">
        <v>6016.3509999999997</v>
      </c>
      <c r="F824" s="14">
        <v>6147.375</v>
      </c>
      <c r="G824">
        <f t="shared" si="12"/>
        <v>2.1313812806279158</v>
      </c>
    </row>
    <row r="825" spans="1:7" x14ac:dyDescent="0.25">
      <c r="B825">
        <v>6057.1629999999996</v>
      </c>
      <c r="C825">
        <v>6017.482</v>
      </c>
      <c r="E825" s="14">
        <v>6057.1629999999996</v>
      </c>
      <c r="F825" s="14">
        <v>6017.482</v>
      </c>
      <c r="G825">
        <f t="shared" si="12"/>
        <v>-0.6594286447387725</v>
      </c>
    </row>
    <row r="826" spans="1:7" x14ac:dyDescent="0.25">
      <c r="B826">
        <v>6117.9629999999997</v>
      </c>
      <c r="C826">
        <v>6095.0259999999998</v>
      </c>
      <c r="E826" s="14">
        <v>6117.9629999999997</v>
      </c>
      <c r="F826" s="14">
        <v>6095.0259999999998</v>
      </c>
      <c r="G826">
        <f t="shared" si="12"/>
        <v>-0.37632325112312726</v>
      </c>
    </row>
    <row r="827" spans="1:7" x14ac:dyDescent="0.25">
      <c r="B827">
        <v>6135.2870000000003</v>
      </c>
      <c r="C827">
        <v>6075.1239999999998</v>
      </c>
      <c r="E827" s="14">
        <v>6135.2870000000003</v>
      </c>
      <c r="F827" s="14">
        <v>6075.1239999999998</v>
      </c>
      <c r="G827">
        <f t="shared" si="12"/>
        <v>-0.99031723467702826</v>
      </c>
    </row>
    <row r="828" spans="1:7" x14ac:dyDescent="0.25">
      <c r="B828">
        <v>6137.6040000000003</v>
      </c>
      <c r="C828">
        <v>6162.9579999999996</v>
      </c>
      <c r="E828" s="14">
        <v>6137.6040000000003</v>
      </c>
      <c r="F828" s="14">
        <v>6162.9579999999996</v>
      </c>
      <c r="G828">
        <f t="shared" si="12"/>
        <v>0.41139336013646954</v>
      </c>
    </row>
    <row r="829" spans="1:7" x14ac:dyDescent="0.25">
      <c r="A829" t="s">
        <v>153</v>
      </c>
      <c r="B829" t="s">
        <v>153</v>
      </c>
      <c r="C829" t="s">
        <v>153</v>
      </c>
    </row>
    <row r="831" spans="1:7" x14ac:dyDescent="0.25">
      <c r="A831" s="11" t="s">
        <v>74</v>
      </c>
      <c r="B831" t="s">
        <v>154</v>
      </c>
    </row>
    <row r="833" spans="1:5" x14ac:dyDescent="0.25">
      <c r="A833" s="11" t="s">
        <v>73</v>
      </c>
      <c r="B833" t="s">
        <v>156</v>
      </c>
      <c r="C833" t="s">
        <v>157</v>
      </c>
      <c r="D833" t="s">
        <v>155</v>
      </c>
      <c r="E833" t="s">
        <v>158</v>
      </c>
    </row>
    <row r="834" spans="1:5" x14ac:dyDescent="0.25">
      <c r="A834" t="s">
        <v>1</v>
      </c>
      <c r="B834">
        <v>0.26400000000000007</v>
      </c>
      <c r="C834">
        <v>0.49100000000000021</v>
      </c>
      <c r="D834">
        <v>0.1710000000000001</v>
      </c>
      <c r="E834">
        <v>6.4000000000000015E-2</v>
      </c>
    </row>
    <row r="835" spans="1:5" x14ac:dyDescent="0.25">
      <c r="A835" t="s">
        <v>3</v>
      </c>
      <c r="B835">
        <v>4.4000000000000025E-2</v>
      </c>
      <c r="C835">
        <v>6.200000000000002E-2</v>
      </c>
      <c r="D835">
        <v>2.2000000000000013E-2</v>
      </c>
      <c r="E835">
        <v>0</v>
      </c>
    </row>
    <row r="836" spans="1:5" x14ac:dyDescent="0.25">
      <c r="A836" t="s">
        <v>5</v>
      </c>
      <c r="B836">
        <v>0.11700000000000003</v>
      </c>
      <c r="C836">
        <v>0.14100000000000004</v>
      </c>
      <c r="D836">
        <v>2.2000000000000013E-2</v>
      </c>
      <c r="E836">
        <v>0</v>
      </c>
    </row>
    <row r="837" spans="1:5" x14ac:dyDescent="0.25">
      <c r="A837" t="s">
        <v>7</v>
      </c>
      <c r="B837">
        <v>0.51600000000000013</v>
      </c>
      <c r="C837">
        <v>0.65400000000000036</v>
      </c>
      <c r="D837">
        <v>0.10800000000000003</v>
      </c>
      <c r="E837">
        <v>2.2000000000000013E-2</v>
      </c>
    </row>
    <row r="838" spans="1:5" x14ac:dyDescent="0.25">
      <c r="A838" t="s">
        <v>9</v>
      </c>
      <c r="B838">
        <v>0</v>
      </c>
      <c r="C838">
        <v>0</v>
      </c>
      <c r="D838">
        <v>0</v>
      </c>
      <c r="E838">
        <v>0</v>
      </c>
    </row>
    <row r="839" spans="1:5" x14ac:dyDescent="0.25">
      <c r="A839" t="s">
        <v>11</v>
      </c>
      <c r="B839">
        <v>0.10100000000000002</v>
      </c>
      <c r="C839">
        <v>0.12000000000000004</v>
      </c>
      <c r="D839">
        <v>2.2000000000000013E-2</v>
      </c>
      <c r="E839">
        <v>0</v>
      </c>
    </row>
    <row r="840" spans="1:5" x14ac:dyDescent="0.25">
      <c r="A840" t="s">
        <v>13</v>
      </c>
      <c r="B840">
        <v>4.4000000000000025E-2</v>
      </c>
      <c r="C840">
        <v>6.0000000000000019E-2</v>
      </c>
      <c r="D840">
        <v>0</v>
      </c>
      <c r="E840">
        <v>0</v>
      </c>
    </row>
    <row r="841" spans="1:5" x14ac:dyDescent="0.25">
      <c r="A841" t="s">
        <v>15</v>
      </c>
      <c r="B841">
        <v>2.2000000000000013E-2</v>
      </c>
      <c r="C841">
        <v>2.2000000000000013E-2</v>
      </c>
      <c r="D841">
        <v>0</v>
      </c>
      <c r="E841">
        <v>0</v>
      </c>
    </row>
    <row r="842" spans="1:5" x14ac:dyDescent="0.25">
      <c r="A842" t="s">
        <v>17</v>
      </c>
      <c r="B842">
        <v>4.4000000000000025E-2</v>
      </c>
      <c r="C842">
        <v>6.8000000000000019E-2</v>
      </c>
      <c r="D842">
        <v>2.2000000000000013E-2</v>
      </c>
      <c r="E842">
        <v>0</v>
      </c>
    </row>
    <row r="843" spans="1:5" x14ac:dyDescent="0.25">
      <c r="A843" t="s">
        <v>19</v>
      </c>
      <c r="B843">
        <v>0.32400000000000018</v>
      </c>
      <c r="C843">
        <v>0.43500000000000011</v>
      </c>
      <c r="D843">
        <v>6.6000000000000017E-2</v>
      </c>
      <c r="E843">
        <v>4.4000000000000025E-2</v>
      </c>
    </row>
    <row r="844" spans="1:5" x14ac:dyDescent="0.25">
      <c r="A844" t="s">
        <v>21</v>
      </c>
      <c r="B844">
        <v>0.81600000000000017</v>
      </c>
      <c r="C844">
        <v>0.9680000000000003</v>
      </c>
      <c r="D844">
        <v>0.10800000000000003</v>
      </c>
      <c r="E844">
        <v>4.4000000000000025E-2</v>
      </c>
    </row>
    <row r="845" spans="1:5" x14ac:dyDescent="0.25">
      <c r="A845" t="s">
        <v>23</v>
      </c>
      <c r="B845">
        <v>1.4000000000000005E-2</v>
      </c>
      <c r="C845">
        <v>2.2000000000000013E-2</v>
      </c>
      <c r="D845">
        <v>0</v>
      </c>
      <c r="E845">
        <v>0</v>
      </c>
    </row>
    <row r="846" spans="1:5" x14ac:dyDescent="0.25">
      <c r="A846" t="s">
        <v>25</v>
      </c>
      <c r="B846">
        <v>0</v>
      </c>
      <c r="C846">
        <v>0</v>
      </c>
      <c r="D846">
        <v>0</v>
      </c>
      <c r="E846">
        <v>0</v>
      </c>
    </row>
    <row r="847" spans="1:5" x14ac:dyDescent="0.25">
      <c r="A847" t="s">
        <v>27</v>
      </c>
      <c r="B847">
        <v>0.57500000000000029</v>
      </c>
      <c r="C847">
        <v>1.3499999999999999</v>
      </c>
      <c r="D847">
        <v>0.65900000000000036</v>
      </c>
      <c r="E847">
        <v>0.11400000000000003</v>
      </c>
    </row>
    <row r="848" spans="1:5" x14ac:dyDescent="0.25">
      <c r="A848" t="s">
        <v>29</v>
      </c>
      <c r="B848">
        <v>2.2000000000000013E-2</v>
      </c>
      <c r="C848">
        <v>1.2000000000000004E-2</v>
      </c>
      <c r="D848">
        <v>-9.0000000000000011E-3</v>
      </c>
      <c r="E848">
        <v>0</v>
      </c>
    </row>
    <row r="849" spans="1:5" x14ac:dyDescent="0.25">
      <c r="A849" t="s">
        <v>31</v>
      </c>
      <c r="B849">
        <v>2.2000000000000013E-2</v>
      </c>
      <c r="C849">
        <v>2.7000000000000017E-2</v>
      </c>
      <c r="D849">
        <v>1E-3</v>
      </c>
      <c r="E849">
        <v>0</v>
      </c>
    </row>
    <row r="850" spans="1:5" x14ac:dyDescent="0.25">
      <c r="A850" t="s">
        <v>33</v>
      </c>
      <c r="B850">
        <v>0.21000000000000005</v>
      </c>
      <c r="C850">
        <v>0.28000000000000008</v>
      </c>
      <c r="D850">
        <v>5.0000000000000024E-2</v>
      </c>
      <c r="E850">
        <v>2.2000000000000013E-2</v>
      </c>
    </row>
    <row r="851" spans="1:5" x14ac:dyDescent="0.25">
      <c r="A851" t="s">
        <v>35</v>
      </c>
      <c r="B851">
        <v>0.56700000000000017</v>
      </c>
      <c r="C851">
        <v>0.63100000000000034</v>
      </c>
      <c r="D851">
        <v>4.4000000000000025E-2</v>
      </c>
      <c r="E851">
        <v>2.2000000000000013E-2</v>
      </c>
    </row>
    <row r="852" spans="1:5" x14ac:dyDescent="0.25">
      <c r="A852" t="s">
        <v>37</v>
      </c>
      <c r="B852">
        <v>0</v>
      </c>
      <c r="C852">
        <v>0</v>
      </c>
      <c r="D852">
        <v>0</v>
      </c>
      <c r="E852">
        <v>0</v>
      </c>
    </row>
    <row r="853" spans="1:5" x14ac:dyDescent="0.25">
      <c r="A853" t="s">
        <v>39</v>
      </c>
      <c r="B853">
        <v>0.12300000000000004</v>
      </c>
      <c r="C853">
        <v>0.17100000000000007</v>
      </c>
      <c r="D853">
        <v>4.0000000000000022E-2</v>
      </c>
      <c r="E853">
        <v>0</v>
      </c>
    </row>
    <row r="854" spans="1:5" x14ac:dyDescent="0.25">
      <c r="A854" t="s">
        <v>41</v>
      </c>
      <c r="B854">
        <v>0</v>
      </c>
      <c r="C854">
        <v>0</v>
      </c>
      <c r="D854">
        <v>0</v>
      </c>
      <c r="E854">
        <v>0</v>
      </c>
    </row>
    <row r="855" spans="1:5" x14ac:dyDescent="0.25">
      <c r="A855" t="s">
        <v>43</v>
      </c>
      <c r="B855">
        <v>2.2000000000000013E-2</v>
      </c>
      <c r="C855">
        <v>4.4000000000000025E-2</v>
      </c>
      <c r="D855">
        <v>2.2000000000000013E-2</v>
      </c>
      <c r="E855">
        <v>0</v>
      </c>
    </row>
    <row r="856" spans="1:5" x14ac:dyDescent="0.25">
      <c r="A856" t="s">
        <v>45</v>
      </c>
      <c r="B856">
        <v>0.10400000000000002</v>
      </c>
      <c r="C856">
        <v>0.14800000000000008</v>
      </c>
      <c r="D856">
        <v>3.4000000000000016E-2</v>
      </c>
      <c r="E856">
        <v>3.0000000000000001E-3</v>
      </c>
    </row>
    <row r="857" spans="1:5" x14ac:dyDescent="0.25">
      <c r="A857" t="s">
        <v>47</v>
      </c>
      <c r="B857">
        <v>4.4000000000000025E-2</v>
      </c>
      <c r="C857">
        <v>0.10600000000000002</v>
      </c>
      <c r="D857">
        <v>4.4000000000000025E-2</v>
      </c>
      <c r="E857">
        <v>1.8000000000000009E-2</v>
      </c>
    </row>
    <row r="858" spans="1:5" x14ac:dyDescent="0.25">
      <c r="A858" t="s">
        <v>49</v>
      </c>
      <c r="B858">
        <v>2.2000000000000013E-2</v>
      </c>
      <c r="C858">
        <v>5.2000000000000025E-2</v>
      </c>
      <c r="D858">
        <v>2.2000000000000013E-2</v>
      </c>
      <c r="E858">
        <v>0</v>
      </c>
    </row>
    <row r="859" spans="1:5" x14ac:dyDescent="0.25">
      <c r="A859" t="s">
        <v>51</v>
      </c>
      <c r="B859">
        <v>1.2000000000000004E-2</v>
      </c>
      <c r="C859">
        <v>4.7000000000000014E-2</v>
      </c>
      <c r="D859">
        <v>3.500000000000001E-2</v>
      </c>
      <c r="E859">
        <v>0</v>
      </c>
    </row>
    <row r="860" spans="1:5" x14ac:dyDescent="0.25">
      <c r="A860" t="s">
        <v>53</v>
      </c>
      <c r="B860">
        <v>1.4740000000000002</v>
      </c>
      <c r="C860">
        <v>1.9620000000000002</v>
      </c>
      <c r="D860">
        <v>0.41300000000000009</v>
      </c>
      <c r="E860">
        <v>7.4000000000000024E-2</v>
      </c>
    </row>
    <row r="861" spans="1:5" x14ac:dyDescent="0.25">
      <c r="A861" t="s">
        <v>55</v>
      </c>
      <c r="B861">
        <v>0.10500000000000004</v>
      </c>
      <c r="C861">
        <v>0.18400000000000005</v>
      </c>
      <c r="D861">
        <v>7.9000000000000029E-2</v>
      </c>
      <c r="E861">
        <v>0</v>
      </c>
    </row>
    <row r="862" spans="1:5" x14ac:dyDescent="0.25">
      <c r="A862" t="s">
        <v>57</v>
      </c>
      <c r="B862">
        <v>2.2000000000000013E-2</v>
      </c>
      <c r="C862">
        <v>2.2000000000000013E-2</v>
      </c>
      <c r="D862">
        <v>0</v>
      </c>
      <c r="E862">
        <v>0</v>
      </c>
    </row>
    <row r="863" spans="1:5" x14ac:dyDescent="0.25">
      <c r="A863" t="s">
        <v>59</v>
      </c>
      <c r="B863">
        <v>0</v>
      </c>
      <c r="C863">
        <v>2.2000000000000013E-2</v>
      </c>
      <c r="D863">
        <v>0</v>
      </c>
      <c r="E863">
        <v>0</v>
      </c>
    </row>
    <row r="864" spans="1:5" x14ac:dyDescent="0.25">
      <c r="A864" t="s">
        <v>61</v>
      </c>
      <c r="B864">
        <v>0.12900000000000006</v>
      </c>
      <c r="C864">
        <v>0.18600000000000005</v>
      </c>
      <c r="D864">
        <v>4.4000000000000025E-2</v>
      </c>
      <c r="E864">
        <v>2.2000000000000013E-2</v>
      </c>
    </row>
    <row r="865" spans="1:10" x14ac:dyDescent="0.25">
      <c r="A865" t="s">
        <v>63</v>
      </c>
      <c r="B865">
        <v>5.9000000000000025E-2</v>
      </c>
      <c r="C865">
        <v>7.8000000000000028E-2</v>
      </c>
      <c r="D865">
        <v>2.2000000000000013E-2</v>
      </c>
      <c r="E865">
        <v>0</v>
      </c>
    </row>
    <row r="866" spans="1:10" x14ac:dyDescent="0.25">
      <c r="A866" t="s">
        <v>65</v>
      </c>
      <c r="B866">
        <v>2.2000000000000013E-2</v>
      </c>
      <c r="C866">
        <v>3.800000000000002E-2</v>
      </c>
      <c r="D866">
        <v>0</v>
      </c>
      <c r="E866">
        <v>0</v>
      </c>
    </row>
    <row r="867" spans="1:10" x14ac:dyDescent="0.25">
      <c r="A867" t="s">
        <v>67</v>
      </c>
      <c r="B867">
        <v>3.1000000000000014E-2</v>
      </c>
      <c r="C867">
        <v>6.4000000000000015E-2</v>
      </c>
      <c r="D867">
        <v>3.3000000000000015E-2</v>
      </c>
      <c r="E867">
        <v>0</v>
      </c>
    </row>
    <row r="868" spans="1:10" x14ac:dyDescent="0.25">
      <c r="A868" t="s">
        <v>69</v>
      </c>
      <c r="B868">
        <v>0.7050000000000004</v>
      </c>
      <c r="C868">
        <v>0.83900000000000019</v>
      </c>
      <c r="D868">
        <v>9.7000000000000017E-2</v>
      </c>
      <c r="E868">
        <v>4.0000000000000022E-2</v>
      </c>
    </row>
    <row r="869" spans="1:10" x14ac:dyDescent="0.25">
      <c r="A869" t="s">
        <v>71</v>
      </c>
      <c r="B869">
        <v>4.5650000000000004</v>
      </c>
      <c r="C869">
        <v>5.5910000000000002</v>
      </c>
      <c r="D869">
        <v>0.80200000000000016</v>
      </c>
      <c r="E869">
        <v>0.22300000000000006</v>
      </c>
    </row>
    <row r="870" spans="1:10" x14ac:dyDescent="0.25">
      <c r="A870" t="s">
        <v>153</v>
      </c>
    </row>
    <row r="874" spans="1:10" x14ac:dyDescent="0.25">
      <c r="A874" s="11" t="s">
        <v>73</v>
      </c>
      <c r="B874" t="s">
        <v>155</v>
      </c>
      <c r="C874" t="s">
        <v>156</v>
      </c>
      <c r="D874" t="s">
        <v>157</v>
      </c>
      <c r="E874" t="s">
        <v>158</v>
      </c>
    </row>
    <row r="875" spans="1:10" x14ac:dyDescent="0.25">
      <c r="A875" t="s">
        <v>1</v>
      </c>
      <c r="B875">
        <v>0.1710000000000001</v>
      </c>
      <c r="C875">
        <v>0.26400000000000007</v>
      </c>
      <c r="D875">
        <v>0.49100000000000021</v>
      </c>
      <c r="E875">
        <v>6.4000000000000015E-2</v>
      </c>
    </row>
    <row r="876" spans="1:10" x14ac:dyDescent="0.25">
      <c r="A876" t="s">
        <v>3</v>
      </c>
      <c r="B876">
        <v>2.2000000000000013E-2</v>
      </c>
      <c r="C876">
        <v>4.4000000000000025E-2</v>
      </c>
      <c r="D876">
        <v>6.200000000000002E-2</v>
      </c>
      <c r="E876">
        <v>0</v>
      </c>
    </row>
    <row r="877" spans="1:10" x14ac:dyDescent="0.25">
      <c r="A877" t="s">
        <v>5</v>
      </c>
      <c r="B877">
        <v>2.2000000000000013E-2</v>
      </c>
      <c r="C877">
        <v>0.11700000000000003</v>
      </c>
      <c r="D877">
        <v>0.14100000000000004</v>
      </c>
      <c r="E877">
        <v>0</v>
      </c>
      <c r="G877">
        <v>22</v>
      </c>
      <c r="H877">
        <f>COUNT(B875:B910)</f>
        <v>36</v>
      </c>
      <c r="I877">
        <f>H877-4</f>
        <v>32</v>
      </c>
      <c r="J877">
        <f>MIN(G877,H877)</f>
        <v>22</v>
      </c>
    </row>
    <row r="878" spans="1:10" x14ac:dyDescent="0.25">
      <c r="A878" t="s">
        <v>7</v>
      </c>
      <c r="B878">
        <v>0.10800000000000003</v>
      </c>
      <c r="C878">
        <v>0.51600000000000013</v>
      </c>
      <c r="D878">
        <v>0.65400000000000036</v>
      </c>
      <c r="E878">
        <v>2.2000000000000013E-2</v>
      </c>
    </row>
    <row r="879" spans="1:10" x14ac:dyDescent="0.25">
      <c r="A879" t="s">
        <v>9</v>
      </c>
      <c r="B879">
        <v>0</v>
      </c>
      <c r="C879">
        <v>0</v>
      </c>
      <c r="D879">
        <v>0</v>
      </c>
      <c r="E879">
        <v>0</v>
      </c>
    </row>
    <row r="880" spans="1:10" x14ac:dyDescent="0.25">
      <c r="A880" t="s">
        <v>11</v>
      </c>
      <c r="B880">
        <v>2.2000000000000013E-2</v>
      </c>
      <c r="C880">
        <v>0.10100000000000002</v>
      </c>
      <c r="D880">
        <v>0.12000000000000004</v>
      </c>
      <c r="E880">
        <v>0</v>
      </c>
    </row>
    <row r="881" spans="1:11" x14ac:dyDescent="0.25">
      <c r="A881" t="s">
        <v>13</v>
      </c>
      <c r="B881">
        <v>0</v>
      </c>
      <c r="C881">
        <v>4.4000000000000025E-2</v>
      </c>
      <c r="D881">
        <v>6.0000000000000019E-2</v>
      </c>
      <c r="E881">
        <v>0</v>
      </c>
      <c r="G881" t="str" cm="1">
        <f t="array" aca="1" ref="G881:G885" ca="1">OFFSET(A874,$J$877,0,5)</f>
        <v>Nepal</v>
      </c>
      <c r="H881" cm="1">
        <f t="array" aca="1" ref="H881:H885" ca="1">OFFSET(B874,$J$877,0,5)</f>
        <v>2.2000000000000013E-2</v>
      </c>
      <c r="I881" cm="1">
        <f t="array" aca="1" ref="I881:I885" ca="1">OFFSET(C874,$J$877,0,5)</f>
        <v>2.2000000000000013E-2</v>
      </c>
      <c r="J881" cm="1">
        <f t="array" aca="1" ref="J881:J885" ca="1">OFFSET(D874,$J$877,0,5)</f>
        <v>4.4000000000000025E-2</v>
      </c>
      <c r="K881" cm="1">
        <f t="array" aca="1" ref="K881:K885" ca="1">OFFSET(E874,$J$877,0,5)</f>
        <v>0</v>
      </c>
    </row>
    <row r="882" spans="1:11" x14ac:dyDescent="0.25">
      <c r="A882" t="s">
        <v>15</v>
      </c>
      <c r="B882">
        <v>0</v>
      </c>
      <c r="C882">
        <v>2.2000000000000013E-2</v>
      </c>
      <c r="D882">
        <v>2.2000000000000013E-2</v>
      </c>
      <c r="E882">
        <v>0</v>
      </c>
      <c r="G882" t="str">
        <f ca="1"/>
        <v>Netherlands</v>
      </c>
      <c r="H882">
        <f ca="1"/>
        <v>3.4000000000000016E-2</v>
      </c>
      <c r="I882">
        <f ca="1"/>
        <v>0.10400000000000002</v>
      </c>
      <c r="J882">
        <f ca="1"/>
        <v>0.14800000000000008</v>
      </c>
      <c r="K882">
        <f ca="1"/>
        <v>3.0000000000000001E-3</v>
      </c>
    </row>
    <row r="883" spans="1:11" x14ac:dyDescent="0.25">
      <c r="A883" t="s">
        <v>17</v>
      </c>
      <c r="B883">
        <v>2.2000000000000013E-2</v>
      </c>
      <c r="C883">
        <v>4.4000000000000025E-2</v>
      </c>
      <c r="D883">
        <v>6.8000000000000019E-2</v>
      </c>
      <c r="E883">
        <v>0</v>
      </c>
      <c r="G883" t="str">
        <f ca="1"/>
        <v>New Zealand</v>
      </c>
      <c r="H883">
        <f ca="1"/>
        <v>4.4000000000000025E-2</v>
      </c>
      <c r="I883">
        <f ca="1"/>
        <v>4.4000000000000025E-2</v>
      </c>
      <c r="J883">
        <f ca="1"/>
        <v>0.10600000000000002</v>
      </c>
      <c r="K883">
        <f ca="1"/>
        <v>1.8000000000000009E-2</v>
      </c>
    </row>
    <row r="884" spans="1:11" x14ac:dyDescent="0.25">
      <c r="A884" t="s">
        <v>19</v>
      </c>
      <c r="B884">
        <v>6.6000000000000017E-2</v>
      </c>
      <c r="C884">
        <v>0.32400000000000018</v>
      </c>
      <c r="D884">
        <v>0.43500000000000011</v>
      </c>
      <c r="E884">
        <v>4.4000000000000025E-2</v>
      </c>
      <c r="G884" t="str">
        <f ca="1"/>
        <v>Norway</v>
      </c>
      <c r="H884">
        <f ca="1"/>
        <v>2.2000000000000013E-2</v>
      </c>
      <c r="I884">
        <f ca="1"/>
        <v>2.2000000000000013E-2</v>
      </c>
      <c r="J884">
        <f ca="1"/>
        <v>5.2000000000000025E-2</v>
      </c>
      <c r="K884">
        <f ca="1"/>
        <v>0</v>
      </c>
    </row>
    <row r="885" spans="1:11" x14ac:dyDescent="0.25">
      <c r="A885" t="s">
        <v>21</v>
      </c>
      <c r="B885">
        <v>0.10800000000000003</v>
      </c>
      <c r="C885">
        <v>0.81600000000000017</v>
      </c>
      <c r="D885">
        <v>0.9680000000000003</v>
      </c>
      <c r="E885">
        <v>4.4000000000000025E-2</v>
      </c>
      <c r="G885" t="str">
        <f ca="1"/>
        <v>Qatar</v>
      </c>
      <c r="H885">
        <f ca="1"/>
        <v>3.500000000000001E-2</v>
      </c>
      <c r="I885">
        <f ca="1"/>
        <v>1.2000000000000004E-2</v>
      </c>
      <c r="J885">
        <f ca="1"/>
        <v>4.7000000000000014E-2</v>
      </c>
      <c r="K885">
        <f ca="1"/>
        <v>0</v>
      </c>
    </row>
    <row r="886" spans="1:11" x14ac:dyDescent="0.25">
      <c r="A886" t="s">
        <v>23</v>
      </c>
      <c r="B886">
        <v>0</v>
      </c>
      <c r="C886">
        <v>1.4000000000000005E-2</v>
      </c>
      <c r="D886">
        <v>2.2000000000000013E-2</v>
      </c>
      <c r="E886">
        <v>0</v>
      </c>
    </row>
    <row r="887" spans="1:11" x14ac:dyDescent="0.25">
      <c r="A887" t="s">
        <v>25</v>
      </c>
      <c r="B887">
        <v>0</v>
      </c>
      <c r="C887">
        <v>0</v>
      </c>
      <c r="D887">
        <v>0</v>
      </c>
      <c r="E887">
        <v>0</v>
      </c>
    </row>
    <row r="888" spans="1:11" x14ac:dyDescent="0.25">
      <c r="A888" t="s">
        <v>27</v>
      </c>
      <c r="B888">
        <v>0.65900000000000036</v>
      </c>
      <c r="C888">
        <v>0.57500000000000029</v>
      </c>
      <c r="D888">
        <v>1.3499999999999999</v>
      </c>
      <c r="E888">
        <v>0.11400000000000003</v>
      </c>
    </row>
    <row r="889" spans="1:11" x14ac:dyDescent="0.25">
      <c r="A889" t="s">
        <v>29</v>
      </c>
      <c r="B889">
        <v>-9.0000000000000011E-3</v>
      </c>
      <c r="C889">
        <v>2.2000000000000013E-2</v>
      </c>
      <c r="D889">
        <v>1.2000000000000004E-2</v>
      </c>
      <c r="E889">
        <v>0</v>
      </c>
    </row>
    <row r="890" spans="1:11" x14ac:dyDescent="0.25">
      <c r="A890" t="s">
        <v>31</v>
      </c>
      <c r="B890">
        <v>1E-3</v>
      </c>
      <c r="C890">
        <v>2.2000000000000013E-2</v>
      </c>
      <c r="D890">
        <v>2.7000000000000017E-2</v>
      </c>
      <c r="E890">
        <v>0</v>
      </c>
    </row>
    <row r="891" spans="1:11" x14ac:dyDescent="0.25">
      <c r="A891" t="s">
        <v>33</v>
      </c>
      <c r="B891">
        <v>5.0000000000000024E-2</v>
      </c>
      <c r="C891">
        <v>0.21000000000000005</v>
      </c>
      <c r="D891">
        <v>0.28000000000000008</v>
      </c>
      <c r="E891">
        <v>2.2000000000000013E-2</v>
      </c>
    </row>
    <row r="892" spans="1:11" x14ac:dyDescent="0.25">
      <c r="A892" t="s">
        <v>35</v>
      </c>
      <c r="B892">
        <v>4.4000000000000025E-2</v>
      </c>
      <c r="C892">
        <v>0.56700000000000017</v>
      </c>
      <c r="D892">
        <v>0.63100000000000034</v>
      </c>
      <c r="E892">
        <v>2.2000000000000013E-2</v>
      </c>
    </row>
    <row r="893" spans="1:11" x14ac:dyDescent="0.25">
      <c r="A893" t="s">
        <v>37</v>
      </c>
      <c r="B893">
        <v>0</v>
      </c>
      <c r="C893">
        <v>0</v>
      </c>
      <c r="D893">
        <v>0</v>
      </c>
      <c r="E893">
        <v>0</v>
      </c>
    </row>
    <row r="894" spans="1:11" x14ac:dyDescent="0.25">
      <c r="A894" t="s">
        <v>39</v>
      </c>
      <c r="B894">
        <v>4.0000000000000022E-2</v>
      </c>
      <c r="C894">
        <v>0.12300000000000004</v>
      </c>
      <c r="D894">
        <v>0.17100000000000007</v>
      </c>
      <c r="E894">
        <v>0</v>
      </c>
    </row>
    <row r="895" spans="1:11" x14ac:dyDescent="0.25">
      <c r="A895" t="s">
        <v>41</v>
      </c>
      <c r="B895">
        <v>0</v>
      </c>
      <c r="C895">
        <v>0</v>
      </c>
      <c r="D895">
        <v>0</v>
      </c>
      <c r="E895">
        <v>0</v>
      </c>
    </row>
    <row r="896" spans="1:11" x14ac:dyDescent="0.25">
      <c r="A896" t="s">
        <v>43</v>
      </c>
      <c r="B896">
        <v>2.2000000000000013E-2</v>
      </c>
      <c r="C896">
        <v>2.2000000000000013E-2</v>
      </c>
      <c r="D896">
        <v>4.4000000000000025E-2</v>
      </c>
      <c r="E896">
        <v>0</v>
      </c>
    </row>
    <row r="897" spans="1:5" x14ac:dyDescent="0.25">
      <c r="A897" t="s">
        <v>45</v>
      </c>
      <c r="B897">
        <v>3.4000000000000016E-2</v>
      </c>
      <c r="C897">
        <v>0.10400000000000002</v>
      </c>
      <c r="D897">
        <v>0.14800000000000008</v>
      </c>
      <c r="E897">
        <v>3.0000000000000001E-3</v>
      </c>
    </row>
    <row r="898" spans="1:5" x14ac:dyDescent="0.25">
      <c r="A898" t="s">
        <v>47</v>
      </c>
      <c r="B898">
        <v>4.4000000000000025E-2</v>
      </c>
      <c r="C898">
        <v>4.4000000000000025E-2</v>
      </c>
      <c r="D898">
        <v>0.10600000000000002</v>
      </c>
      <c r="E898">
        <v>1.8000000000000009E-2</v>
      </c>
    </row>
    <row r="899" spans="1:5" x14ac:dyDescent="0.25">
      <c r="A899" t="s">
        <v>49</v>
      </c>
      <c r="B899">
        <v>2.2000000000000013E-2</v>
      </c>
      <c r="C899">
        <v>2.2000000000000013E-2</v>
      </c>
      <c r="D899">
        <v>5.2000000000000025E-2</v>
      </c>
      <c r="E899">
        <v>0</v>
      </c>
    </row>
    <row r="900" spans="1:5" x14ac:dyDescent="0.25">
      <c r="A900" t="s">
        <v>51</v>
      </c>
      <c r="B900">
        <v>3.500000000000001E-2</v>
      </c>
      <c r="C900">
        <v>1.2000000000000004E-2</v>
      </c>
      <c r="D900">
        <v>4.7000000000000014E-2</v>
      </c>
      <c r="E900">
        <v>0</v>
      </c>
    </row>
    <row r="901" spans="1:5" x14ac:dyDescent="0.25">
      <c r="A901" t="s">
        <v>53</v>
      </c>
      <c r="B901">
        <v>0.41300000000000009</v>
      </c>
      <c r="C901">
        <v>1.4740000000000002</v>
      </c>
      <c r="D901">
        <v>1.9620000000000002</v>
      </c>
      <c r="E901">
        <v>7.4000000000000024E-2</v>
      </c>
    </row>
    <row r="902" spans="1:5" x14ac:dyDescent="0.25">
      <c r="A902" t="s">
        <v>55</v>
      </c>
      <c r="B902">
        <v>7.9000000000000029E-2</v>
      </c>
      <c r="C902">
        <v>0.10500000000000004</v>
      </c>
      <c r="D902">
        <v>0.18400000000000005</v>
      </c>
      <c r="E902">
        <v>0</v>
      </c>
    </row>
    <row r="903" spans="1:5" x14ac:dyDescent="0.25">
      <c r="A903" t="s">
        <v>57</v>
      </c>
      <c r="B903">
        <v>0</v>
      </c>
      <c r="C903">
        <v>2.2000000000000013E-2</v>
      </c>
      <c r="D903">
        <v>2.2000000000000013E-2</v>
      </c>
      <c r="E903">
        <v>0</v>
      </c>
    </row>
    <row r="904" spans="1:5" x14ac:dyDescent="0.25">
      <c r="A904" t="s">
        <v>59</v>
      </c>
      <c r="B904">
        <v>0</v>
      </c>
      <c r="C904">
        <v>0</v>
      </c>
      <c r="D904">
        <v>2.2000000000000013E-2</v>
      </c>
      <c r="E904">
        <v>0</v>
      </c>
    </row>
    <row r="905" spans="1:5" x14ac:dyDescent="0.25">
      <c r="A905" t="s">
        <v>61</v>
      </c>
      <c r="B905">
        <v>4.4000000000000025E-2</v>
      </c>
      <c r="C905">
        <v>0.12900000000000006</v>
      </c>
      <c r="D905">
        <v>0.18600000000000005</v>
      </c>
      <c r="E905">
        <v>2.2000000000000013E-2</v>
      </c>
    </row>
    <row r="906" spans="1:5" x14ac:dyDescent="0.25">
      <c r="A906" t="s">
        <v>63</v>
      </c>
      <c r="B906">
        <v>2.2000000000000013E-2</v>
      </c>
      <c r="C906">
        <v>5.9000000000000025E-2</v>
      </c>
      <c r="D906">
        <v>7.8000000000000028E-2</v>
      </c>
      <c r="E906">
        <v>0</v>
      </c>
    </row>
    <row r="907" spans="1:5" x14ac:dyDescent="0.25">
      <c r="A907" t="s">
        <v>65</v>
      </c>
      <c r="B907">
        <v>0</v>
      </c>
      <c r="C907">
        <v>2.2000000000000013E-2</v>
      </c>
      <c r="D907">
        <v>3.800000000000002E-2</v>
      </c>
      <c r="E907">
        <v>0</v>
      </c>
    </row>
    <row r="908" spans="1:5" x14ac:dyDescent="0.25">
      <c r="A908" t="s">
        <v>67</v>
      </c>
      <c r="B908">
        <v>3.3000000000000015E-2</v>
      </c>
      <c r="C908">
        <v>3.1000000000000014E-2</v>
      </c>
      <c r="D908">
        <v>6.4000000000000015E-2</v>
      </c>
      <c r="E908">
        <v>0</v>
      </c>
    </row>
    <row r="909" spans="1:5" x14ac:dyDescent="0.25">
      <c r="A909" t="s">
        <v>69</v>
      </c>
      <c r="B909">
        <v>9.7000000000000017E-2</v>
      </c>
      <c r="C909">
        <v>0.7050000000000004</v>
      </c>
      <c r="D909">
        <v>0.83900000000000019</v>
      </c>
      <c r="E909">
        <v>4.0000000000000022E-2</v>
      </c>
    </row>
    <row r="910" spans="1:5" x14ac:dyDescent="0.25">
      <c r="A910" t="s">
        <v>71</v>
      </c>
      <c r="B910">
        <v>0.80200000000000016</v>
      </c>
      <c r="C910">
        <v>4.5650000000000004</v>
      </c>
      <c r="D910">
        <v>5.5910000000000002</v>
      </c>
      <c r="E910">
        <v>0.22300000000000006</v>
      </c>
    </row>
    <row r="911" spans="1:5" x14ac:dyDescent="0.25">
      <c r="A911" t="s">
        <v>153</v>
      </c>
    </row>
    <row r="913" spans="1:3" x14ac:dyDescent="0.25">
      <c r="A913" s="11" t="s">
        <v>74</v>
      </c>
      <c r="B913" t="s">
        <v>154</v>
      </c>
    </row>
    <row r="915" spans="1:3" x14ac:dyDescent="0.25">
      <c r="A915" s="11" t="s">
        <v>152</v>
      </c>
      <c r="B915" t="s">
        <v>159</v>
      </c>
      <c r="C915" t="s">
        <v>151</v>
      </c>
    </row>
    <row r="916" spans="1:3" x14ac:dyDescent="0.25">
      <c r="A916" s="12" t="s">
        <v>1</v>
      </c>
      <c r="B916">
        <v>8667.9579999999987</v>
      </c>
      <c r="C916">
        <v>11454.795</v>
      </c>
    </row>
    <row r="917" spans="1:3" x14ac:dyDescent="0.25">
      <c r="A917" s="12" t="s">
        <v>3</v>
      </c>
      <c r="B917">
        <v>1539.558</v>
      </c>
      <c r="C917">
        <v>1504.2</v>
      </c>
    </row>
    <row r="918" spans="1:3" x14ac:dyDescent="0.25">
      <c r="A918" s="12" t="s">
        <v>5</v>
      </c>
      <c r="B918">
        <v>2441.2449999999999</v>
      </c>
      <c r="C918">
        <v>2493.308</v>
      </c>
    </row>
    <row r="919" spans="1:3" x14ac:dyDescent="0.25">
      <c r="A919" s="12" t="s">
        <v>7</v>
      </c>
      <c r="B919">
        <v>12497.804</v>
      </c>
      <c r="C919">
        <v>15838.308000000001</v>
      </c>
    </row>
    <row r="920" spans="1:3" x14ac:dyDescent="0.25">
      <c r="A920" s="12" t="s">
        <v>9</v>
      </c>
      <c r="B920">
        <v>166.64299999999997</v>
      </c>
      <c r="C920">
        <v>148.398</v>
      </c>
    </row>
    <row r="921" spans="1:3" x14ac:dyDescent="0.25">
      <c r="A921" s="12" t="s">
        <v>11</v>
      </c>
      <c r="B921">
        <v>2523.0419999999995</v>
      </c>
      <c r="C921">
        <v>2330.1310000000003</v>
      </c>
    </row>
    <row r="922" spans="1:3" x14ac:dyDescent="0.25">
      <c r="A922" s="12" t="s">
        <v>13</v>
      </c>
      <c r="B922">
        <v>990.59400000000005</v>
      </c>
      <c r="C922">
        <v>1007.0079999999998</v>
      </c>
    </row>
    <row r="923" spans="1:3" x14ac:dyDescent="0.25">
      <c r="A923" s="12" t="s">
        <v>15</v>
      </c>
      <c r="B923">
        <v>363.88000000000005</v>
      </c>
      <c r="C923">
        <v>285.91000000000008</v>
      </c>
    </row>
    <row r="924" spans="1:3" x14ac:dyDescent="0.25">
      <c r="A924" s="12" t="s">
        <v>17</v>
      </c>
      <c r="B924">
        <v>1203.2610000000002</v>
      </c>
      <c r="C924">
        <v>1518.7320000000002</v>
      </c>
    </row>
    <row r="925" spans="1:3" x14ac:dyDescent="0.25">
      <c r="A925" s="12" t="s">
        <v>19</v>
      </c>
      <c r="B925">
        <v>8035.9379999999983</v>
      </c>
      <c r="C925">
        <v>7515.1720000000005</v>
      </c>
    </row>
    <row r="926" spans="1:3" x14ac:dyDescent="0.25">
      <c r="A926" s="12" t="s">
        <v>21</v>
      </c>
      <c r="B926">
        <v>17977.898000000001</v>
      </c>
      <c r="C926">
        <v>17611.424999999999</v>
      </c>
    </row>
    <row r="927" spans="1:3" x14ac:dyDescent="0.25">
      <c r="A927" s="12" t="s">
        <v>23</v>
      </c>
      <c r="B927">
        <v>907.55</v>
      </c>
      <c r="C927">
        <v>910.69999999999982</v>
      </c>
    </row>
    <row r="928" spans="1:3" x14ac:dyDescent="0.25">
      <c r="A928" s="12" t="s">
        <v>25</v>
      </c>
      <c r="B928">
        <v>74.001999999999981</v>
      </c>
      <c r="C928">
        <v>74.882000000000005</v>
      </c>
    </row>
    <row r="929" spans="1:3" x14ac:dyDescent="0.25">
      <c r="A929" s="12" t="s">
        <v>27</v>
      </c>
      <c r="B929">
        <v>39162.084000000003</v>
      </c>
      <c r="C929">
        <v>42270.402000000002</v>
      </c>
    </row>
    <row r="930" spans="1:3" x14ac:dyDescent="0.25">
      <c r="A930" s="12" t="s">
        <v>29</v>
      </c>
      <c r="B930">
        <v>923.16699999999992</v>
      </c>
      <c r="C930">
        <v>838.1260000000002</v>
      </c>
    </row>
    <row r="931" spans="1:3" x14ac:dyDescent="0.25">
      <c r="A931" s="12" t="s">
        <v>31</v>
      </c>
      <c r="B931">
        <v>1362.6770000000001</v>
      </c>
      <c r="C931">
        <v>1375.8340000000001</v>
      </c>
    </row>
    <row r="932" spans="1:3" x14ac:dyDescent="0.25">
      <c r="A932" s="12" t="s">
        <v>33</v>
      </c>
      <c r="B932">
        <v>9184.2350000000006</v>
      </c>
      <c r="C932">
        <v>8264.1330000000016</v>
      </c>
    </row>
    <row r="933" spans="1:3" x14ac:dyDescent="0.25">
      <c r="A933" s="12" t="s">
        <v>35</v>
      </c>
      <c r="B933">
        <v>26963.314999999999</v>
      </c>
      <c r="C933">
        <v>26820.636999999999</v>
      </c>
    </row>
    <row r="934" spans="1:3" x14ac:dyDescent="0.25">
      <c r="A934" s="12" t="s">
        <v>37</v>
      </c>
      <c r="B934">
        <v>224.13200000000001</v>
      </c>
      <c r="C934">
        <v>224.75300000000001</v>
      </c>
    </row>
    <row r="935" spans="1:3" x14ac:dyDescent="0.25">
      <c r="A935" s="12" t="s">
        <v>39</v>
      </c>
      <c r="B935">
        <v>4589.6530000000002</v>
      </c>
      <c r="C935">
        <v>7404.1189999999997</v>
      </c>
    </row>
    <row r="936" spans="1:3" x14ac:dyDescent="0.25">
      <c r="A936" s="12" t="s">
        <v>41</v>
      </c>
      <c r="B936">
        <v>50.636999999999986</v>
      </c>
      <c r="C936">
        <v>49.795999999999999</v>
      </c>
    </row>
    <row r="937" spans="1:3" x14ac:dyDescent="0.25">
      <c r="A937" s="12" t="s">
        <v>43</v>
      </c>
      <c r="B937">
        <v>143.76999999999998</v>
      </c>
      <c r="C937">
        <v>492.80400000000003</v>
      </c>
    </row>
    <row r="938" spans="1:3" x14ac:dyDescent="0.25">
      <c r="A938" s="12" t="s">
        <v>45</v>
      </c>
      <c r="B938">
        <v>3666.8809999999999</v>
      </c>
      <c r="C938">
        <v>3737.3020000000006</v>
      </c>
    </row>
    <row r="939" spans="1:3" x14ac:dyDescent="0.25">
      <c r="A939" s="12" t="s">
        <v>47</v>
      </c>
      <c r="B939">
        <v>778.96799999999996</v>
      </c>
      <c r="C939">
        <v>607.49299999999994</v>
      </c>
    </row>
    <row r="940" spans="1:3" x14ac:dyDescent="0.25">
      <c r="A940" s="12" t="s">
        <v>49</v>
      </c>
      <c r="B940">
        <v>965.80900000000008</v>
      </c>
      <c r="C940">
        <v>1070.7840000000001</v>
      </c>
    </row>
    <row r="941" spans="1:3" x14ac:dyDescent="0.25">
      <c r="A941" s="12" t="s">
        <v>51</v>
      </c>
      <c r="B941">
        <v>1594.4760000000001</v>
      </c>
      <c r="C941">
        <v>1594.7659999999998</v>
      </c>
    </row>
    <row r="942" spans="1:3" x14ac:dyDescent="0.25">
      <c r="A942" s="12" t="s">
        <v>53</v>
      </c>
      <c r="B942">
        <v>35503.282999999996</v>
      </c>
      <c r="C942">
        <v>38494.282000000007</v>
      </c>
    </row>
    <row r="943" spans="1:3" x14ac:dyDescent="0.25">
      <c r="A943" s="12" t="s">
        <v>55</v>
      </c>
      <c r="B943">
        <v>11072.785999999998</v>
      </c>
      <c r="C943">
        <v>11092.314</v>
      </c>
    </row>
    <row r="944" spans="1:3" x14ac:dyDescent="0.25">
      <c r="A944" s="12" t="s">
        <v>57</v>
      </c>
      <c r="B944">
        <v>983.44599999999991</v>
      </c>
      <c r="C944">
        <v>994.36699999999996</v>
      </c>
    </row>
    <row r="945" spans="1:4" x14ac:dyDescent="0.25">
      <c r="A945" s="12" t="s">
        <v>59</v>
      </c>
      <c r="B945">
        <v>340.84299999999996</v>
      </c>
      <c r="C945">
        <v>392.5390000000001</v>
      </c>
    </row>
    <row r="946" spans="1:4" x14ac:dyDescent="0.25">
      <c r="A946" s="12" t="s">
        <v>61</v>
      </c>
      <c r="B946">
        <v>6521.6769999999988</v>
      </c>
      <c r="C946">
        <v>6074.9230000000016</v>
      </c>
    </row>
    <row r="947" spans="1:4" x14ac:dyDescent="0.25">
      <c r="A947" s="12" t="s">
        <v>63</v>
      </c>
      <c r="B947">
        <v>1064.896</v>
      </c>
      <c r="C947">
        <v>1134.4050000000002</v>
      </c>
    </row>
    <row r="948" spans="1:4" x14ac:dyDescent="0.25">
      <c r="A948" s="12" t="s">
        <v>65</v>
      </c>
      <c r="B948">
        <v>914.40199999999993</v>
      </c>
      <c r="C948">
        <v>902.38000000000011</v>
      </c>
    </row>
    <row r="949" spans="1:4" x14ac:dyDescent="0.25">
      <c r="A949" s="12" t="s">
        <v>67</v>
      </c>
      <c r="B949">
        <v>3649.6639999999998</v>
      </c>
      <c r="C949">
        <v>3648.6360000000004</v>
      </c>
    </row>
    <row r="950" spans="1:4" x14ac:dyDescent="0.25">
      <c r="A950" s="12" t="s">
        <v>69</v>
      </c>
      <c r="B950">
        <v>10601.406999999999</v>
      </c>
      <c r="C950">
        <v>10659.556999999999</v>
      </c>
    </row>
    <row r="951" spans="1:4" x14ac:dyDescent="0.25">
      <c r="A951" s="12" t="s">
        <v>71</v>
      </c>
      <c r="B951">
        <v>123528.099</v>
      </c>
      <c r="C951">
        <v>124040.068</v>
      </c>
    </row>
    <row r="952" spans="1:4" x14ac:dyDescent="0.25">
      <c r="A952" s="12" t="s">
        <v>153</v>
      </c>
    </row>
    <row r="955" spans="1:4" x14ac:dyDescent="0.25">
      <c r="A955" s="11" t="s">
        <v>73</v>
      </c>
      <c r="B955" t="s">
        <v>1</v>
      </c>
    </row>
    <row r="957" spans="1:4" x14ac:dyDescent="0.25">
      <c r="A957" s="11" t="s">
        <v>152</v>
      </c>
      <c r="B957" t="s">
        <v>159</v>
      </c>
    </row>
    <row r="958" spans="1:4" x14ac:dyDescent="0.25">
      <c r="A958" s="12">
        <v>2000</v>
      </c>
      <c r="B958">
        <v>349.63499999999999</v>
      </c>
      <c r="C958" s="1" t="s">
        <v>170</v>
      </c>
      <c r="D958" s="2">
        <f>AVERAGE(B958:B979)</f>
        <v>393.99809090909088</v>
      </c>
    </row>
    <row r="959" spans="1:4" x14ac:dyDescent="0.25">
      <c r="A959" s="12">
        <v>2001</v>
      </c>
      <c r="B959">
        <v>357.13200000000001</v>
      </c>
      <c r="C959" s="1" t="s">
        <v>171</v>
      </c>
      <c r="D959" s="2">
        <f>MEDIAN(B958:B979)</f>
        <v>399.77350000000001</v>
      </c>
    </row>
    <row r="960" spans="1:4" x14ac:dyDescent="0.25">
      <c r="A960" s="12">
        <v>2002</v>
      </c>
      <c r="B960">
        <v>361.541</v>
      </c>
      <c r="C960" s="1" t="s">
        <v>172</v>
      </c>
      <c r="D960" s="2">
        <f>MIN(B958:B979)</f>
        <v>349.63499999999999</v>
      </c>
    </row>
    <row r="961" spans="1:4" x14ac:dyDescent="0.25">
      <c r="A961" s="12">
        <v>2003</v>
      </c>
      <c r="B961">
        <v>369.28</v>
      </c>
      <c r="C961" s="1" t="s">
        <v>173</v>
      </c>
      <c r="D961" s="2">
        <f>MAX(B958:B979)</f>
        <v>416.35700000000003</v>
      </c>
    </row>
    <row r="962" spans="1:4" x14ac:dyDescent="0.25">
      <c r="A962" s="12">
        <v>2004</v>
      </c>
      <c r="B962">
        <v>382.82100000000003</v>
      </c>
    </row>
    <row r="963" spans="1:4" x14ac:dyDescent="0.25">
      <c r="A963" s="12">
        <v>2005</v>
      </c>
      <c r="B963">
        <v>386.154</v>
      </c>
    </row>
    <row r="964" spans="1:4" x14ac:dyDescent="0.25">
      <c r="A964" s="12">
        <v>2006</v>
      </c>
      <c r="B964">
        <v>392.38400000000001</v>
      </c>
    </row>
    <row r="965" spans="1:4" x14ac:dyDescent="0.25">
      <c r="A965" s="12">
        <v>2007</v>
      </c>
      <c r="B965">
        <v>399.625</v>
      </c>
    </row>
    <row r="966" spans="1:4" x14ac:dyDescent="0.25">
      <c r="A966" s="12">
        <v>2008</v>
      </c>
      <c r="B966">
        <v>404.233</v>
      </c>
    </row>
    <row r="967" spans="1:4" x14ac:dyDescent="0.25">
      <c r="A967" s="12">
        <v>2009</v>
      </c>
      <c r="B967">
        <v>407.065</v>
      </c>
    </row>
    <row r="968" spans="1:4" x14ac:dyDescent="0.25">
      <c r="A968" s="12">
        <v>2010</v>
      </c>
      <c r="B968">
        <v>405.10300000000001</v>
      </c>
    </row>
    <row r="969" spans="1:4" x14ac:dyDescent="0.25">
      <c r="A969" s="12">
        <v>2011</v>
      </c>
      <c r="B969">
        <v>403.82900000000001</v>
      </c>
    </row>
    <row r="970" spans="1:4" x14ac:dyDescent="0.25">
      <c r="A970" s="12">
        <v>2012</v>
      </c>
      <c r="B970">
        <v>406.15100000000001</v>
      </c>
    </row>
    <row r="971" spans="1:4" x14ac:dyDescent="0.25">
      <c r="A971" s="12">
        <v>2013</v>
      </c>
      <c r="B971">
        <v>397.887</v>
      </c>
    </row>
    <row r="972" spans="1:4" x14ac:dyDescent="0.25">
      <c r="A972" s="12">
        <v>2014</v>
      </c>
      <c r="B972">
        <v>393.95299999999997</v>
      </c>
    </row>
    <row r="973" spans="1:4" x14ac:dyDescent="0.25">
      <c r="A973" s="12">
        <v>2015</v>
      </c>
      <c r="B973">
        <v>401.79300000000001</v>
      </c>
    </row>
    <row r="974" spans="1:4" x14ac:dyDescent="0.25">
      <c r="A974" s="12">
        <v>2016</v>
      </c>
      <c r="B974">
        <v>411.26400000000001</v>
      </c>
    </row>
    <row r="975" spans="1:4" x14ac:dyDescent="0.25">
      <c r="A975" s="12">
        <v>2017</v>
      </c>
      <c r="B975">
        <v>414.358</v>
      </c>
    </row>
    <row r="976" spans="1:4" x14ac:dyDescent="0.25">
      <c r="A976" s="12">
        <v>2018</v>
      </c>
      <c r="B976">
        <v>416.28399999999999</v>
      </c>
    </row>
    <row r="977" spans="1:5" x14ac:dyDescent="0.25">
      <c r="A977" s="12">
        <v>2019</v>
      </c>
      <c r="B977">
        <v>416.35700000000003</v>
      </c>
    </row>
    <row r="978" spans="1:5" x14ac:dyDescent="0.25">
      <c r="A978" s="12">
        <v>2020</v>
      </c>
      <c r="B978">
        <v>399.92200000000003</v>
      </c>
    </row>
    <row r="979" spans="1:5" x14ac:dyDescent="0.25">
      <c r="A979" s="12">
        <v>2021</v>
      </c>
      <c r="B979">
        <v>391.18700000000001</v>
      </c>
    </row>
    <row r="983" spans="1:5" x14ac:dyDescent="0.25">
      <c r="A983" s="11" t="s">
        <v>74</v>
      </c>
      <c r="B983" t="s">
        <v>154</v>
      </c>
    </row>
    <row r="985" spans="1:5" x14ac:dyDescent="0.25">
      <c r="A985" s="11" t="s">
        <v>152</v>
      </c>
      <c r="B985" t="s">
        <v>151</v>
      </c>
      <c r="C985" s="1" t="s">
        <v>73</v>
      </c>
      <c r="D985" s="1" t="s">
        <v>174</v>
      </c>
    </row>
    <row r="986" spans="1:5" x14ac:dyDescent="0.25">
      <c r="A986" s="12" t="s">
        <v>1</v>
      </c>
      <c r="B986">
        <v>11454.795</v>
      </c>
      <c r="C986" s="12" t="s">
        <v>71</v>
      </c>
      <c r="D986" s="2">
        <v>124040.068</v>
      </c>
      <c r="E986">
        <f>LARGE(D986:D1021,1)</f>
        <v>124040.068</v>
      </c>
    </row>
    <row r="987" spans="1:5" x14ac:dyDescent="0.25">
      <c r="A987" s="12" t="s">
        <v>3</v>
      </c>
      <c r="B987">
        <v>1504.2</v>
      </c>
      <c r="C987" s="12" t="s">
        <v>27</v>
      </c>
      <c r="D987" s="2">
        <v>42270.402000000002</v>
      </c>
      <c r="E987">
        <f>LARGE(D987:D1022,1)</f>
        <v>42270.402000000002</v>
      </c>
    </row>
    <row r="988" spans="1:5" x14ac:dyDescent="0.25">
      <c r="A988" s="12" t="s">
        <v>5</v>
      </c>
      <c r="B988">
        <v>2493.308</v>
      </c>
      <c r="C988" s="12" t="s">
        <v>53</v>
      </c>
      <c r="D988" s="2">
        <v>38494.282000000007</v>
      </c>
      <c r="E988">
        <f>LARGE(D988:D1023,1)</f>
        <v>38494.282000000007</v>
      </c>
    </row>
    <row r="989" spans="1:5" x14ac:dyDescent="0.25">
      <c r="A989" s="12" t="s">
        <v>7</v>
      </c>
      <c r="B989">
        <v>15838.308000000001</v>
      </c>
      <c r="C989" s="12" t="s">
        <v>35</v>
      </c>
      <c r="D989" s="2">
        <v>26820.636999999999</v>
      </c>
    </row>
    <row r="990" spans="1:5" x14ac:dyDescent="0.25">
      <c r="A990" s="12" t="s">
        <v>9</v>
      </c>
      <c r="B990">
        <v>148.398</v>
      </c>
      <c r="C990" s="12" t="s">
        <v>21</v>
      </c>
      <c r="D990" s="2">
        <v>17611.424999999999</v>
      </c>
    </row>
    <row r="991" spans="1:5" x14ac:dyDescent="0.25">
      <c r="A991" s="12" t="s">
        <v>11</v>
      </c>
      <c r="B991">
        <v>2330.1310000000003</v>
      </c>
      <c r="C991" s="12" t="s">
        <v>7</v>
      </c>
      <c r="D991" s="2">
        <v>15838.308000000001</v>
      </c>
    </row>
    <row r="992" spans="1:5" x14ac:dyDescent="0.25">
      <c r="A992" s="12" t="s">
        <v>13</v>
      </c>
      <c r="B992">
        <v>1007.0079999999998</v>
      </c>
      <c r="C992" s="12" t="s">
        <v>1</v>
      </c>
      <c r="D992" s="2">
        <v>11454.795</v>
      </c>
    </row>
    <row r="993" spans="1:4" x14ac:dyDescent="0.25">
      <c r="A993" s="12" t="s">
        <v>15</v>
      </c>
      <c r="B993">
        <v>285.91000000000008</v>
      </c>
      <c r="C993" s="12" t="s">
        <v>55</v>
      </c>
      <c r="D993" s="2">
        <v>11092.314</v>
      </c>
    </row>
    <row r="994" spans="1:4" x14ac:dyDescent="0.25">
      <c r="A994" s="12" t="s">
        <v>17</v>
      </c>
      <c r="B994">
        <v>1518.7320000000002</v>
      </c>
      <c r="C994" s="12" t="s">
        <v>69</v>
      </c>
      <c r="D994" s="2">
        <v>10659.556999999999</v>
      </c>
    </row>
    <row r="995" spans="1:4" x14ac:dyDescent="0.25">
      <c r="A995" s="12" t="s">
        <v>19</v>
      </c>
      <c r="B995">
        <v>7515.1720000000005</v>
      </c>
      <c r="C995" s="12" t="s">
        <v>33</v>
      </c>
      <c r="D995" s="2">
        <v>8264.1330000000016</v>
      </c>
    </row>
    <row r="996" spans="1:4" x14ac:dyDescent="0.25">
      <c r="A996" s="12" t="s">
        <v>21</v>
      </c>
      <c r="B996">
        <v>17611.424999999999</v>
      </c>
      <c r="C996" s="12" t="s">
        <v>19</v>
      </c>
      <c r="D996" s="2">
        <v>7515.1720000000005</v>
      </c>
    </row>
    <row r="997" spans="1:4" x14ac:dyDescent="0.25">
      <c r="A997" s="12" t="s">
        <v>23</v>
      </c>
      <c r="B997">
        <v>910.69999999999982</v>
      </c>
      <c r="C997" s="12" t="s">
        <v>39</v>
      </c>
      <c r="D997" s="2">
        <v>7404.1189999999997</v>
      </c>
    </row>
    <row r="998" spans="1:4" x14ac:dyDescent="0.25">
      <c r="A998" s="12" t="s">
        <v>25</v>
      </c>
      <c r="B998">
        <v>74.882000000000005</v>
      </c>
      <c r="C998" s="12" t="s">
        <v>61</v>
      </c>
      <c r="D998" s="2">
        <v>6074.9230000000016</v>
      </c>
    </row>
    <row r="999" spans="1:4" x14ac:dyDescent="0.25">
      <c r="A999" s="12" t="s">
        <v>27</v>
      </c>
      <c r="B999">
        <v>42270.402000000002</v>
      </c>
      <c r="C999" s="12" t="s">
        <v>45</v>
      </c>
      <c r="D999" s="2">
        <v>3737.3020000000006</v>
      </c>
    </row>
    <row r="1000" spans="1:4" x14ac:dyDescent="0.25">
      <c r="A1000" s="12" t="s">
        <v>29</v>
      </c>
      <c r="B1000">
        <v>838.1260000000002</v>
      </c>
      <c r="C1000" s="12" t="s">
        <v>67</v>
      </c>
      <c r="D1000" s="2">
        <v>3648.6360000000004</v>
      </c>
    </row>
    <row r="1001" spans="1:4" x14ac:dyDescent="0.25">
      <c r="A1001" s="12" t="s">
        <v>31</v>
      </c>
      <c r="B1001">
        <v>1375.8340000000001</v>
      </c>
      <c r="C1001" s="12" t="s">
        <v>5</v>
      </c>
      <c r="D1001" s="2">
        <v>2493.308</v>
      </c>
    </row>
    <row r="1002" spans="1:4" x14ac:dyDescent="0.25">
      <c r="A1002" s="12" t="s">
        <v>33</v>
      </c>
      <c r="B1002">
        <v>8264.1330000000016</v>
      </c>
      <c r="C1002" s="12" t="s">
        <v>11</v>
      </c>
      <c r="D1002" s="2">
        <v>2330.1310000000003</v>
      </c>
    </row>
    <row r="1003" spans="1:4" x14ac:dyDescent="0.25">
      <c r="A1003" s="12" t="s">
        <v>35</v>
      </c>
      <c r="B1003">
        <v>26820.636999999999</v>
      </c>
      <c r="C1003" s="12" t="s">
        <v>51</v>
      </c>
      <c r="D1003" s="2">
        <v>1594.7659999999998</v>
      </c>
    </row>
    <row r="1004" spans="1:4" x14ac:dyDescent="0.25">
      <c r="A1004" s="12" t="s">
        <v>37</v>
      </c>
      <c r="B1004">
        <v>224.75300000000001</v>
      </c>
      <c r="C1004" s="12" t="s">
        <v>17</v>
      </c>
      <c r="D1004" s="2">
        <v>1518.7320000000002</v>
      </c>
    </row>
    <row r="1005" spans="1:4" x14ac:dyDescent="0.25">
      <c r="A1005" s="12" t="s">
        <v>39</v>
      </c>
      <c r="B1005">
        <v>7404.1189999999997</v>
      </c>
      <c r="C1005" s="12" t="s">
        <v>3</v>
      </c>
      <c r="D1005" s="2">
        <v>1504.2</v>
      </c>
    </row>
    <row r="1006" spans="1:4" x14ac:dyDescent="0.25">
      <c r="A1006" s="12" t="s">
        <v>41</v>
      </c>
      <c r="B1006">
        <v>49.795999999999999</v>
      </c>
      <c r="C1006" s="12" t="s">
        <v>31</v>
      </c>
      <c r="D1006" s="2">
        <v>1375.8340000000001</v>
      </c>
    </row>
    <row r="1007" spans="1:4" x14ac:dyDescent="0.25">
      <c r="A1007" s="12" t="s">
        <v>43</v>
      </c>
      <c r="B1007">
        <v>492.80400000000003</v>
      </c>
      <c r="C1007" s="12" t="s">
        <v>63</v>
      </c>
      <c r="D1007" s="2">
        <v>1134.4050000000002</v>
      </c>
    </row>
    <row r="1008" spans="1:4" x14ac:dyDescent="0.25">
      <c r="A1008" s="12" t="s">
        <v>45</v>
      </c>
      <c r="B1008">
        <v>3737.3020000000006</v>
      </c>
      <c r="C1008" s="12" t="s">
        <v>49</v>
      </c>
      <c r="D1008" s="2">
        <v>1070.7840000000001</v>
      </c>
    </row>
    <row r="1009" spans="1:4" x14ac:dyDescent="0.25">
      <c r="A1009" s="12" t="s">
        <v>47</v>
      </c>
      <c r="B1009">
        <v>607.49299999999994</v>
      </c>
      <c r="C1009" s="12" t="s">
        <v>13</v>
      </c>
      <c r="D1009" s="2">
        <v>1007.0079999999998</v>
      </c>
    </row>
    <row r="1010" spans="1:4" x14ac:dyDescent="0.25">
      <c r="A1010" s="12" t="s">
        <v>49</v>
      </c>
      <c r="B1010">
        <v>1070.7840000000001</v>
      </c>
      <c r="C1010" s="12" t="s">
        <v>57</v>
      </c>
      <c r="D1010" s="2">
        <v>994.36699999999996</v>
      </c>
    </row>
    <row r="1011" spans="1:4" x14ac:dyDescent="0.25">
      <c r="A1011" s="12" t="s">
        <v>51</v>
      </c>
      <c r="B1011">
        <v>1594.7659999999998</v>
      </c>
      <c r="C1011" s="12" t="s">
        <v>23</v>
      </c>
      <c r="D1011" s="2">
        <v>910.69999999999982</v>
      </c>
    </row>
    <row r="1012" spans="1:4" x14ac:dyDescent="0.25">
      <c r="A1012" s="12" t="s">
        <v>53</v>
      </c>
      <c r="B1012">
        <v>38494.282000000007</v>
      </c>
      <c r="C1012" s="12" t="s">
        <v>65</v>
      </c>
      <c r="D1012" s="2">
        <v>902.38000000000011</v>
      </c>
    </row>
    <row r="1013" spans="1:4" x14ac:dyDescent="0.25">
      <c r="A1013" s="12" t="s">
        <v>55</v>
      </c>
      <c r="B1013">
        <v>11092.314</v>
      </c>
      <c r="C1013" s="12" t="s">
        <v>29</v>
      </c>
      <c r="D1013" s="2">
        <v>838.1260000000002</v>
      </c>
    </row>
    <row r="1014" spans="1:4" x14ac:dyDescent="0.25">
      <c r="A1014" s="12" t="s">
        <v>57</v>
      </c>
      <c r="B1014">
        <v>994.36699999999996</v>
      </c>
      <c r="C1014" s="12" t="s">
        <v>47</v>
      </c>
      <c r="D1014" s="2">
        <v>607.49299999999994</v>
      </c>
    </row>
    <row r="1015" spans="1:4" x14ac:dyDescent="0.25">
      <c r="A1015" s="12" t="s">
        <v>59</v>
      </c>
      <c r="B1015">
        <v>392.5390000000001</v>
      </c>
      <c r="C1015" s="12" t="s">
        <v>43</v>
      </c>
      <c r="D1015" s="2">
        <v>492.80400000000003</v>
      </c>
    </row>
    <row r="1016" spans="1:4" x14ac:dyDescent="0.25">
      <c r="A1016" s="12" t="s">
        <v>61</v>
      </c>
      <c r="B1016">
        <v>6074.9230000000016</v>
      </c>
      <c r="C1016" s="12" t="s">
        <v>59</v>
      </c>
      <c r="D1016" s="2">
        <v>392.5390000000001</v>
      </c>
    </row>
    <row r="1017" spans="1:4" x14ac:dyDescent="0.25">
      <c r="A1017" s="12" t="s">
        <v>63</v>
      </c>
      <c r="B1017">
        <v>1134.4050000000002</v>
      </c>
      <c r="C1017" s="12" t="s">
        <v>15</v>
      </c>
      <c r="D1017" s="2">
        <v>285.91000000000008</v>
      </c>
    </row>
    <row r="1018" spans="1:4" x14ac:dyDescent="0.25">
      <c r="A1018" s="12" t="s">
        <v>65</v>
      </c>
      <c r="B1018">
        <v>902.38000000000011</v>
      </c>
      <c r="C1018" s="12" t="s">
        <v>37</v>
      </c>
      <c r="D1018" s="2">
        <v>224.75300000000001</v>
      </c>
    </row>
    <row r="1019" spans="1:4" x14ac:dyDescent="0.25">
      <c r="A1019" s="12" t="s">
        <v>67</v>
      </c>
      <c r="B1019">
        <v>3648.6360000000004</v>
      </c>
      <c r="C1019" s="12" t="s">
        <v>9</v>
      </c>
      <c r="D1019" s="2">
        <v>148.398</v>
      </c>
    </row>
    <row r="1020" spans="1:4" x14ac:dyDescent="0.25">
      <c r="A1020" s="12" t="s">
        <v>69</v>
      </c>
      <c r="B1020">
        <v>10659.556999999999</v>
      </c>
      <c r="C1020" s="12" t="s">
        <v>25</v>
      </c>
      <c r="D1020" s="2">
        <v>74.882000000000005</v>
      </c>
    </row>
    <row r="1021" spans="1:4" x14ac:dyDescent="0.25">
      <c r="A1021" s="12" t="s">
        <v>71</v>
      </c>
      <c r="B1021">
        <v>124040.068</v>
      </c>
      <c r="C1021" s="12" t="s">
        <v>41</v>
      </c>
      <c r="D1021" s="2">
        <v>49.795999999999999</v>
      </c>
    </row>
    <row r="1023" spans="1:4" x14ac:dyDescent="0.25">
      <c r="A1023" s="11" t="s">
        <v>73</v>
      </c>
      <c r="B1023" t="s">
        <v>3</v>
      </c>
    </row>
    <row r="1025" spans="1:6" x14ac:dyDescent="0.25">
      <c r="A1025" s="11" t="s">
        <v>152</v>
      </c>
      <c r="B1025" t="s">
        <v>177</v>
      </c>
      <c r="C1025" t="s">
        <v>178</v>
      </c>
      <c r="D1025" t="s">
        <v>179</v>
      </c>
      <c r="E1025" t="s">
        <v>180</v>
      </c>
      <c r="F1025" t="s">
        <v>181</v>
      </c>
    </row>
    <row r="1026" spans="1:6" x14ac:dyDescent="0.25">
      <c r="A1026" s="12">
        <v>2000</v>
      </c>
      <c r="B1026">
        <v>15.753</v>
      </c>
      <c r="C1026">
        <v>32.162999999999997</v>
      </c>
      <c r="D1026">
        <v>9.2799999999999994</v>
      </c>
      <c r="E1026">
        <v>4.66</v>
      </c>
      <c r="F1026">
        <v>65.180000000000007</v>
      </c>
    </row>
    <row r="1027" spans="1:6" x14ac:dyDescent="0.25">
      <c r="A1027" s="12">
        <v>2001</v>
      </c>
      <c r="B1027">
        <v>16.564</v>
      </c>
      <c r="C1027">
        <v>34.411000000000001</v>
      </c>
      <c r="D1027">
        <v>9.17</v>
      </c>
      <c r="E1027">
        <v>4.55</v>
      </c>
      <c r="F1027">
        <v>76.84</v>
      </c>
    </row>
    <row r="1028" spans="1:6" x14ac:dyDescent="0.25">
      <c r="A1028" s="12">
        <v>2002</v>
      </c>
      <c r="B1028">
        <v>16.736999999999998</v>
      </c>
      <c r="C1028">
        <v>36.057000000000002</v>
      </c>
      <c r="D1028">
        <v>9.0500000000000007</v>
      </c>
      <c r="E1028">
        <v>4.47</v>
      </c>
      <c r="F1028">
        <v>78.17</v>
      </c>
    </row>
    <row r="1029" spans="1:6" x14ac:dyDescent="0.25">
      <c r="A1029" s="12">
        <v>2003</v>
      </c>
      <c r="B1029">
        <v>18.023</v>
      </c>
      <c r="C1029">
        <v>39.082000000000001</v>
      </c>
      <c r="D1029">
        <v>8.9</v>
      </c>
      <c r="E1029">
        <v>4.4800000000000004</v>
      </c>
      <c r="F1029">
        <v>83.28</v>
      </c>
    </row>
    <row r="1030" spans="1:6" x14ac:dyDescent="0.25">
      <c r="A1030" s="12">
        <v>2004</v>
      </c>
      <c r="B1030">
        <v>17.765999999999998</v>
      </c>
      <c r="C1030">
        <v>39.1</v>
      </c>
      <c r="D1030">
        <v>8.81</v>
      </c>
      <c r="E1030">
        <v>3.93</v>
      </c>
      <c r="F1030">
        <v>84.11</v>
      </c>
    </row>
    <row r="1031" spans="1:6" x14ac:dyDescent="0.25">
      <c r="A1031" s="12">
        <v>2005</v>
      </c>
      <c r="B1031">
        <v>17.861999999999998</v>
      </c>
      <c r="C1031">
        <v>39.393000000000001</v>
      </c>
      <c r="D1031">
        <v>8.6300000000000008</v>
      </c>
      <c r="E1031">
        <v>3.97</v>
      </c>
      <c r="F1031">
        <v>84.19</v>
      </c>
    </row>
    <row r="1032" spans="1:6" x14ac:dyDescent="0.25">
      <c r="A1032" s="12">
        <v>2006</v>
      </c>
      <c r="B1032">
        <v>17.864999999999998</v>
      </c>
      <c r="C1032">
        <v>38.131999999999998</v>
      </c>
      <c r="D1032">
        <v>8.49</v>
      </c>
      <c r="E1032">
        <v>3.96</v>
      </c>
      <c r="F1032">
        <v>81.93</v>
      </c>
    </row>
    <row r="1033" spans="1:6" x14ac:dyDescent="0.25">
      <c r="A1033" s="12">
        <v>2007</v>
      </c>
      <c r="B1033">
        <v>17.454999999999998</v>
      </c>
      <c r="C1033">
        <v>36.624000000000002</v>
      </c>
      <c r="D1033">
        <v>8.33</v>
      </c>
      <c r="E1033">
        <v>3.87</v>
      </c>
      <c r="F1033">
        <v>78.89</v>
      </c>
    </row>
    <row r="1034" spans="1:6" x14ac:dyDescent="0.25">
      <c r="A1034" s="12">
        <v>2008</v>
      </c>
      <c r="B1034">
        <v>17.027999999999999</v>
      </c>
      <c r="C1034">
        <v>35.481000000000002</v>
      </c>
      <c r="D1034">
        <v>8.25</v>
      </c>
      <c r="E1034">
        <v>4</v>
      </c>
      <c r="F1034">
        <v>78.459999999999994</v>
      </c>
    </row>
    <row r="1035" spans="1:6" x14ac:dyDescent="0.25">
      <c r="A1035" s="12">
        <v>2009</v>
      </c>
      <c r="B1035">
        <v>12.833</v>
      </c>
      <c r="C1035">
        <v>34.415999999999997</v>
      </c>
      <c r="D1035">
        <v>8.07</v>
      </c>
      <c r="E1035">
        <v>3.77</v>
      </c>
      <c r="F1035">
        <v>71.55</v>
      </c>
    </row>
    <row r="1036" spans="1:6" x14ac:dyDescent="0.25">
      <c r="A1036" s="12">
        <v>2010</v>
      </c>
      <c r="B1036">
        <v>15.500999999999999</v>
      </c>
      <c r="C1036">
        <v>34.798000000000002</v>
      </c>
      <c r="D1036">
        <v>8.11</v>
      </c>
      <c r="E1036">
        <v>3.78</v>
      </c>
      <c r="F1036">
        <v>77.34</v>
      </c>
    </row>
    <row r="1037" spans="1:6" x14ac:dyDescent="0.25">
      <c r="A1037" s="12">
        <v>2011</v>
      </c>
      <c r="B1037">
        <v>15.819000000000001</v>
      </c>
      <c r="C1037">
        <v>33.284999999999997</v>
      </c>
      <c r="D1037">
        <v>7.92</v>
      </c>
      <c r="E1037">
        <v>3.78</v>
      </c>
      <c r="F1037">
        <v>74.459999999999994</v>
      </c>
    </row>
    <row r="1038" spans="1:6" x14ac:dyDescent="0.25">
      <c r="A1038" s="12">
        <v>2012</v>
      </c>
      <c r="B1038">
        <v>14.686999999999999</v>
      </c>
      <c r="C1038">
        <v>32.642000000000003</v>
      </c>
      <c r="D1038">
        <v>7.77</v>
      </c>
      <c r="E1038">
        <v>3.83</v>
      </c>
      <c r="F1038">
        <v>71.260000000000005</v>
      </c>
    </row>
    <row r="1039" spans="1:6" x14ac:dyDescent="0.25">
      <c r="A1039" s="12">
        <v>2013</v>
      </c>
      <c r="B1039">
        <v>14.96</v>
      </c>
      <c r="C1039">
        <v>33.460999999999999</v>
      </c>
      <c r="D1039">
        <v>7.63</v>
      </c>
      <c r="E1039">
        <v>3.85</v>
      </c>
      <c r="F1039">
        <v>71.8</v>
      </c>
    </row>
    <row r="1040" spans="1:6" x14ac:dyDescent="0.25">
      <c r="A1040" s="12">
        <v>2014</v>
      </c>
      <c r="B1040">
        <v>13.802</v>
      </c>
      <c r="C1040">
        <v>32.423999999999999</v>
      </c>
      <c r="D1040">
        <v>7.44</v>
      </c>
      <c r="E1040">
        <v>3.93</v>
      </c>
      <c r="F1040">
        <v>68.08</v>
      </c>
    </row>
    <row r="1041" spans="1:8" x14ac:dyDescent="0.25">
      <c r="A1041" s="12">
        <v>2015</v>
      </c>
      <c r="B1041">
        <v>14.372999999999999</v>
      </c>
      <c r="C1041">
        <v>32.999000000000002</v>
      </c>
      <c r="D1041">
        <v>7.39</v>
      </c>
      <c r="E1041">
        <v>3.95</v>
      </c>
      <c r="F1041">
        <v>69.27</v>
      </c>
    </row>
    <row r="1042" spans="1:8" x14ac:dyDescent="0.25">
      <c r="A1042" s="12">
        <v>2016</v>
      </c>
      <c r="B1042">
        <v>13.335000000000001</v>
      </c>
      <c r="C1042">
        <v>34.11</v>
      </c>
      <c r="D1042">
        <v>7.31</v>
      </c>
      <c r="E1042">
        <v>3.96</v>
      </c>
      <c r="F1042">
        <v>69.599999999999994</v>
      </c>
    </row>
    <row r="1043" spans="1:8" x14ac:dyDescent="0.25">
      <c r="A1043" s="12">
        <v>2017</v>
      </c>
      <c r="B1043">
        <v>14.023</v>
      </c>
      <c r="C1043">
        <v>34.545999999999999</v>
      </c>
      <c r="D1043">
        <v>7.27</v>
      </c>
      <c r="E1043">
        <v>3.89</v>
      </c>
      <c r="F1043">
        <v>71.53</v>
      </c>
    </row>
    <row r="1044" spans="1:8" x14ac:dyDescent="0.25">
      <c r="A1044" s="12">
        <v>2018</v>
      </c>
      <c r="B1044">
        <v>12.295</v>
      </c>
      <c r="C1044">
        <v>34.085000000000001</v>
      </c>
      <c r="D1044">
        <v>7.04</v>
      </c>
      <c r="E1044">
        <v>3.83</v>
      </c>
      <c r="F1044">
        <v>68.319999999999993</v>
      </c>
    </row>
    <row r="1045" spans="1:8" x14ac:dyDescent="0.25">
      <c r="A1045" s="12">
        <v>2019</v>
      </c>
      <c r="B1045">
        <v>13.005000000000001</v>
      </c>
      <c r="C1045">
        <v>34.087000000000003</v>
      </c>
      <c r="D1045">
        <v>6.92</v>
      </c>
      <c r="E1045">
        <v>3.85</v>
      </c>
      <c r="F1045">
        <v>69.8</v>
      </c>
    </row>
    <row r="1046" spans="1:8" x14ac:dyDescent="0.25">
      <c r="A1046" s="12">
        <v>2020</v>
      </c>
      <c r="B1046">
        <v>11.393000000000001</v>
      </c>
      <c r="C1046">
        <v>30.713000000000001</v>
      </c>
      <c r="D1046">
        <v>8.0890000000000004</v>
      </c>
      <c r="E1046">
        <v>4.0154999999999994</v>
      </c>
      <c r="F1046">
        <v>74.702999999999989</v>
      </c>
    </row>
    <row r="1047" spans="1:8" x14ac:dyDescent="0.25">
      <c r="A1047" s="12">
        <v>2021</v>
      </c>
      <c r="B1047">
        <v>12.269</v>
      </c>
      <c r="C1047">
        <v>31.463000000000001</v>
      </c>
      <c r="D1047">
        <v>8.0890000000000004</v>
      </c>
      <c r="E1047">
        <v>4.0154999999999994</v>
      </c>
      <c r="F1047">
        <v>74.702999999999989</v>
      </c>
    </row>
    <row r="1054" spans="1:8" x14ac:dyDescent="0.25">
      <c r="A1054" s="11" t="s">
        <v>152</v>
      </c>
      <c r="B1054" t="s">
        <v>182</v>
      </c>
      <c r="D1054" s="31" t="s">
        <v>73</v>
      </c>
      <c r="E1054" s="31" t="s">
        <v>125</v>
      </c>
      <c r="G1054" s="31" t="s">
        <v>73</v>
      </c>
      <c r="H1054" s="31" t="s">
        <v>125</v>
      </c>
    </row>
    <row r="1055" spans="1:8" x14ac:dyDescent="0.25">
      <c r="A1055" s="12" t="s">
        <v>1</v>
      </c>
      <c r="B1055">
        <v>26.873999999999995</v>
      </c>
      <c r="D1055" s="12" t="s">
        <v>71</v>
      </c>
      <c r="E1055">
        <v>387.67600000000004</v>
      </c>
      <c r="G1055" s="12" t="s">
        <v>71</v>
      </c>
      <c r="H1055">
        <v>387.67600000000004</v>
      </c>
    </row>
    <row r="1056" spans="1:8" x14ac:dyDescent="0.25">
      <c r="A1056" s="12" t="s">
        <v>3</v>
      </c>
      <c r="B1056">
        <v>4.8190000000000008</v>
      </c>
      <c r="D1056" s="12" t="s">
        <v>27</v>
      </c>
      <c r="E1056">
        <v>117.35599999999999</v>
      </c>
      <c r="G1056" s="12" t="s">
        <v>27</v>
      </c>
      <c r="H1056">
        <v>117.35599999999999</v>
      </c>
    </row>
    <row r="1057" spans="1:8" x14ac:dyDescent="0.25">
      <c r="A1057" s="12" t="s">
        <v>5</v>
      </c>
      <c r="B1057">
        <v>7.7080000000000002</v>
      </c>
      <c r="D1057" s="12" t="s">
        <v>53</v>
      </c>
      <c r="E1057">
        <v>110.12400000000001</v>
      </c>
      <c r="G1057" s="12" t="s">
        <v>53</v>
      </c>
      <c r="H1057">
        <v>110.12400000000001</v>
      </c>
    </row>
    <row r="1058" spans="1:8" x14ac:dyDescent="0.25">
      <c r="A1058" s="12" t="s">
        <v>7</v>
      </c>
      <c r="B1058">
        <v>38.961999999999996</v>
      </c>
      <c r="D1058" s="12" t="s">
        <v>35</v>
      </c>
      <c r="E1058">
        <v>84.369000000000014</v>
      </c>
      <c r="G1058" s="12" t="s">
        <v>183</v>
      </c>
      <c r="H1058">
        <f>SUM(E1058:E1090)</f>
        <v>446.51400000000012</v>
      </c>
    </row>
    <row r="1059" spans="1:8" x14ac:dyDescent="0.25">
      <c r="A1059" s="12" t="s">
        <v>9</v>
      </c>
      <c r="B1059">
        <v>0.52100000000000024</v>
      </c>
      <c r="D1059" s="12" t="s">
        <v>21</v>
      </c>
      <c r="E1059">
        <v>56.537999999999997</v>
      </c>
      <c r="G1059" s="12"/>
    </row>
    <row r="1060" spans="1:8" x14ac:dyDescent="0.25">
      <c r="A1060" s="12" t="s">
        <v>11</v>
      </c>
      <c r="B1060">
        <v>7.9429999999999996</v>
      </c>
      <c r="D1060" s="12" t="s">
        <v>7</v>
      </c>
      <c r="E1060">
        <v>38.961999999999996</v>
      </c>
    </row>
    <row r="1061" spans="1:8" x14ac:dyDescent="0.25">
      <c r="A1061" s="12" t="s">
        <v>13</v>
      </c>
      <c r="B1061">
        <v>3.1589999999999998</v>
      </c>
      <c r="D1061" s="12" t="s">
        <v>69</v>
      </c>
      <c r="E1061">
        <v>33.642999999999994</v>
      </c>
    </row>
    <row r="1062" spans="1:8" x14ac:dyDescent="0.25">
      <c r="A1062" s="12" t="s">
        <v>15</v>
      </c>
      <c r="B1062">
        <v>1.1360000000000003</v>
      </c>
      <c r="D1062" s="12" t="s">
        <v>55</v>
      </c>
      <c r="E1062">
        <v>33.450999999999993</v>
      </c>
    </row>
    <row r="1063" spans="1:8" x14ac:dyDescent="0.25">
      <c r="A1063" s="12" t="s">
        <v>17</v>
      </c>
      <c r="B1063">
        <v>3.8149999999999999</v>
      </c>
      <c r="D1063" s="12" t="s">
        <v>33</v>
      </c>
      <c r="E1063">
        <v>29.084999999999997</v>
      </c>
    </row>
    <row r="1064" spans="1:8" x14ac:dyDescent="0.25">
      <c r="A1064" s="12" t="s">
        <v>19</v>
      </c>
      <c r="B1064">
        <v>25.344000000000001</v>
      </c>
      <c r="D1064" s="12" t="s">
        <v>1</v>
      </c>
      <c r="E1064">
        <v>26.873999999999995</v>
      </c>
    </row>
    <row r="1065" spans="1:8" x14ac:dyDescent="0.25">
      <c r="A1065" s="12" t="s">
        <v>21</v>
      </c>
      <c r="B1065">
        <v>56.537999999999997</v>
      </c>
      <c r="D1065" s="12" t="s">
        <v>19</v>
      </c>
      <c r="E1065">
        <v>25.344000000000001</v>
      </c>
    </row>
    <row r="1066" spans="1:8" x14ac:dyDescent="0.25">
      <c r="A1066" s="12" t="s">
        <v>23</v>
      </c>
      <c r="B1066">
        <v>2.8259999999999996</v>
      </c>
      <c r="D1066" s="12" t="s">
        <v>61</v>
      </c>
      <c r="E1066">
        <v>20.593</v>
      </c>
    </row>
    <row r="1067" spans="1:8" x14ac:dyDescent="0.25">
      <c r="A1067" s="12" t="s">
        <v>25</v>
      </c>
      <c r="B1067">
        <v>0.22900000000000006</v>
      </c>
      <c r="D1067" s="12" t="s">
        <v>39</v>
      </c>
      <c r="E1067">
        <v>13.935</v>
      </c>
    </row>
    <row r="1068" spans="1:8" x14ac:dyDescent="0.25">
      <c r="A1068" s="12" t="s">
        <v>27</v>
      </c>
      <c r="B1068">
        <v>117.35599999999999</v>
      </c>
      <c r="D1068" s="12" t="s">
        <v>45</v>
      </c>
      <c r="E1068">
        <v>11.494999999999999</v>
      </c>
    </row>
    <row r="1069" spans="1:8" x14ac:dyDescent="0.25">
      <c r="A1069" s="12" t="s">
        <v>29</v>
      </c>
      <c r="B1069">
        <v>2.9090000000000003</v>
      </c>
      <c r="D1069" s="12" t="s">
        <v>67</v>
      </c>
      <c r="E1069">
        <v>11.007000000000001</v>
      </c>
    </row>
    <row r="1070" spans="1:8" x14ac:dyDescent="0.25">
      <c r="A1070" s="12" t="s">
        <v>31</v>
      </c>
      <c r="B1070">
        <v>4.2469999999999999</v>
      </c>
      <c r="D1070" s="12" t="s">
        <v>11</v>
      </c>
      <c r="E1070">
        <v>7.9429999999999996</v>
      </c>
    </row>
    <row r="1071" spans="1:8" x14ac:dyDescent="0.25">
      <c r="A1071" s="12" t="s">
        <v>33</v>
      </c>
      <c r="B1071">
        <v>29.084999999999997</v>
      </c>
      <c r="D1071" s="12" t="s">
        <v>5</v>
      </c>
      <c r="E1071">
        <v>7.7080000000000002</v>
      </c>
    </row>
    <row r="1072" spans="1:8" x14ac:dyDescent="0.25">
      <c r="A1072" s="12" t="s">
        <v>35</v>
      </c>
      <c r="B1072">
        <v>84.369000000000014</v>
      </c>
      <c r="D1072" s="12" t="s">
        <v>3</v>
      </c>
      <c r="E1072">
        <v>4.8190000000000008</v>
      </c>
    </row>
    <row r="1073" spans="1:5" x14ac:dyDescent="0.25">
      <c r="A1073" s="12" t="s">
        <v>37</v>
      </c>
      <c r="B1073">
        <v>0.70200000000000029</v>
      </c>
      <c r="D1073" s="12" t="s">
        <v>51</v>
      </c>
      <c r="E1073">
        <v>4.7869999999999999</v>
      </c>
    </row>
    <row r="1074" spans="1:5" x14ac:dyDescent="0.25">
      <c r="A1074" s="12" t="s">
        <v>39</v>
      </c>
      <c r="B1074">
        <v>13.935</v>
      </c>
      <c r="D1074" s="12" t="s">
        <v>31</v>
      </c>
      <c r="E1074">
        <v>4.2469999999999999</v>
      </c>
    </row>
    <row r="1075" spans="1:5" x14ac:dyDescent="0.25">
      <c r="A1075" s="12" t="s">
        <v>41</v>
      </c>
      <c r="B1075">
        <v>0.16300000000000003</v>
      </c>
      <c r="D1075" s="12" t="s">
        <v>17</v>
      </c>
      <c r="E1075">
        <v>3.8149999999999999</v>
      </c>
    </row>
    <row r="1076" spans="1:5" x14ac:dyDescent="0.25">
      <c r="A1076" s="12" t="s">
        <v>43</v>
      </c>
      <c r="B1076">
        <v>0.41899999999999993</v>
      </c>
      <c r="D1076" s="12" t="s">
        <v>63</v>
      </c>
      <c r="E1076">
        <v>3.3669999999999995</v>
      </c>
    </row>
    <row r="1077" spans="1:5" x14ac:dyDescent="0.25">
      <c r="A1077" s="12" t="s">
        <v>45</v>
      </c>
      <c r="B1077">
        <v>11.494999999999999</v>
      </c>
      <c r="D1077" s="12" t="s">
        <v>13</v>
      </c>
      <c r="E1077">
        <v>3.1589999999999998</v>
      </c>
    </row>
    <row r="1078" spans="1:5" x14ac:dyDescent="0.25">
      <c r="A1078" s="12" t="s">
        <v>47</v>
      </c>
      <c r="B1078">
        <v>2.4270000000000005</v>
      </c>
      <c r="D1078" s="12" t="s">
        <v>57</v>
      </c>
      <c r="E1078">
        <v>3.0910000000000002</v>
      </c>
    </row>
    <row r="1079" spans="1:5" x14ac:dyDescent="0.25">
      <c r="A1079" s="12" t="s">
        <v>49</v>
      </c>
      <c r="B1079">
        <v>3.0110000000000001</v>
      </c>
      <c r="D1079" s="12" t="s">
        <v>49</v>
      </c>
      <c r="E1079">
        <v>3.0110000000000001</v>
      </c>
    </row>
    <row r="1080" spans="1:5" x14ac:dyDescent="0.25">
      <c r="A1080" s="12" t="s">
        <v>51</v>
      </c>
      <c r="B1080">
        <v>4.7869999999999999</v>
      </c>
      <c r="D1080" s="12" t="s">
        <v>29</v>
      </c>
      <c r="E1080">
        <v>2.9090000000000003</v>
      </c>
    </row>
    <row r="1081" spans="1:5" x14ac:dyDescent="0.25">
      <c r="A1081" s="12" t="s">
        <v>53</v>
      </c>
      <c r="B1081">
        <v>110.12400000000001</v>
      </c>
      <c r="D1081" s="12" t="s">
        <v>65</v>
      </c>
      <c r="E1081">
        <v>2.871</v>
      </c>
    </row>
    <row r="1082" spans="1:5" x14ac:dyDescent="0.25">
      <c r="A1082" s="12" t="s">
        <v>55</v>
      </c>
      <c r="B1082">
        <v>33.450999999999993</v>
      </c>
      <c r="D1082" s="12" t="s">
        <v>23</v>
      </c>
      <c r="E1082">
        <v>2.8259999999999996</v>
      </c>
    </row>
    <row r="1083" spans="1:5" x14ac:dyDescent="0.25">
      <c r="A1083" s="12" t="s">
        <v>57</v>
      </c>
      <c r="B1083">
        <v>3.0910000000000002</v>
      </c>
      <c r="D1083" s="12" t="s">
        <v>47</v>
      </c>
      <c r="E1083">
        <v>2.4270000000000005</v>
      </c>
    </row>
    <row r="1084" spans="1:5" x14ac:dyDescent="0.25">
      <c r="A1084" s="12" t="s">
        <v>59</v>
      </c>
      <c r="B1084">
        <v>1.0680000000000005</v>
      </c>
      <c r="D1084" s="12" t="s">
        <v>15</v>
      </c>
      <c r="E1084">
        <v>1.1360000000000003</v>
      </c>
    </row>
    <row r="1085" spans="1:5" x14ac:dyDescent="0.25">
      <c r="A1085" s="12" t="s">
        <v>61</v>
      </c>
      <c r="B1085">
        <v>20.593</v>
      </c>
      <c r="D1085" s="12" t="s">
        <v>59</v>
      </c>
      <c r="E1085">
        <v>1.0680000000000005</v>
      </c>
    </row>
    <row r="1086" spans="1:5" x14ac:dyDescent="0.25">
      <c r="A1086" s="12" t="s">
        <v>63</v>
      </c>
      <c r="B1086">
        <v>3.3669999999999995</v>
      </c>
      <c r="D1086" s="12" t="s">
        <v>37</v>
      </c>
      <c r="E1086">
        <v>0.70200000000000029</v>
      </c>
    </row>
    <row r="1087" spans="1:5" x14ac:dyDescent="0.25">
      <c r="A1087" s="12" t="s">
        <v>65</v>
      </c>
      <c r="B1087">
        <v>2.871</v>
      </c>
      <c r="D1087" s="12" t="s">
        <v>9</v>
      </c>
      <c r="E1087">
        <v>0.52100000000000024</v>
      </c>
    </row>
    <row r="1088" spans="1:5" x14ac:dyDescent="0.25">
      <c r="A1088" s="12" t="s">
        <v>67</v>
      </c>
      <c r="B1088">
        <v>11.007000000000001</v>
      </c>
      <c r="D1088" s="12" t="s">
        <v>43</v>
      </c>
      <c r="E1088">
        <v>0.41899999999999993</v>
      </c>
    </row>
    <row r="1089" spans="1:5" x14ac:dyDescent="0.25">
      <c r="A1089" s="12" t="s">
        <v>69</v>
      </c>
      <c r="B1089">
        <v>33.642999999999994</v>
      </c>
      <c r="D1089" s="12" t="s">
        <v>25</v>
      </c>
      <c r="E1089">
        <v>0.22900000000000006</v>
      </c>
    </row>
    <row r="1090" spans="1:5" x14ac:dyDescent="0.25">
      <c r="A1090" s="12" t="s">
        <v>71</v>
      </c>
      <c r="B1090">
        <v>387.67600000000004</v>
      </c>
      <c r="D1090" s="12" t="s">
        <v>41</v>
      </c>
      <c r="E1090">
        <v>0.16300000000000003</v>
      </c>
    </row>
  </sheetData>
  <autoFilter ref="D1054:E1054" xr:uid="{38FAED55-16A8-474E-BE6C-0E1F8A323E3C}">
    <sortState xmlns:xlrd2="http://schemas.microsoft.com/office/spreadsheetml/2017/richdata2" ref="D1055:E1090">
      <sortCondition descending="1" ref="E1054"/>
    </sortState>
  </autoFilter>
  <pageMargins left="0.7" right="0.7" top="0.75" bottom="0.75" header="0.3" footer="0.3"/>
  <ignoredErrors>
    <ignoredError sqref="E987:E988 H1058" formulaRange="1"/>
  </ignoredErrors>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3609-EDE1-43FE-9FDF-E28A7C6555A6}">
  <dimension ref="A1:L919"/>
  <sheetViews>
    <sheetView topLeftCell="B1" workbookViewId="0">
      <selection activeCell="K5" sqref="K5"/>
    </sheetView>
  </sheetViews>
  <sheetFormatPr defaultRowHeight="15" x14ac:dyDescent="0.25"/>
  <cols>
    <col min="1" max="1" width="19.7109375" bestFit="1" customWidth="1"/>
    <col min="2" max="2" width="11.5703125" bestFit="1" customWidth="1"/>
    <col min="3" max="3" width="28.28515625" bestFit="1" customWidth="1"/>
    <col min="4" max="4" width="37.7109375" bestFit="1" customWidth="1"/>
    <col min="6" max="6" width="19.7109375" bestFit="1" customWidth="1"/>
    <col min="7" max="7" width="12.42578125" bestFit="1" customWidth="1"/>
    <col min="8" max="8" width="19.7109375" bestFit="1" customWidth="1"/>
    <col min="9" max="9" width="13.7109375" bestFit="1" customWidth="1"/>
    <col min="10" max="10" width="28.28515625" bestFit="1" customWidth="1"/>
    <col min="11" max="11" width="39" bestFit="1" customWidth="1"/>
  </cols>
  <sheetData>
    <row r="1" spans="1:12" x14ac:dyDescent="0.25">
      <c r="A1" s="1" t="s">
        <v>162</v>
      </c>
      <c r="B1" s="1" t="s">
        <v>164</v>
      </c>
      <c r="C1" s="1" t="s">
        <v>163</v>
      </c>
      <c r="D1" s="1" t="s">
        <v>165</v>
      </c>
    </row>
    <row r="2" spans="1:12" x14ac:dyDescent="0.25">
      <c r="A2" s="12" t="s">
        <v>1</v>
      </c>
      <c r="B2" s="2">
        <v>8667.9579999999987</v>
      </c>
      <c r="C2" s="2">
        <v>11454.795</v>
      </c>
      <c r="D2" s="2">
        <f t="shared" ref="D2:D37" si="0">((C2-B2)/B2)*100</f>
        <v>32.151021036327151</v>
      </c>
      <c r="G2">
        <v>5</v>
      </c>
      <c r="H2">
        <f>COUNT(B:B)</f>
        <v>72</v>
      </c>
      <c r="I2">
        <f>MIN(H2,G2)</f>
        <v>5</v>
      </c>
    </row>
    <row r="3" spans="1:12" x14ac:dyDescent="0.25">
      <c r="A3" s="12" t="s">
        <v>3</v>
      </c>
      <c r="B3" s="2">
        <v>1539.558</v>
      </c>
      <c r="C3" s="2">
        <v>1504.2</v>
      </c>
      <c r="D3" s="2">
        <f t="shared" si="0"/>
        <v>-2.2966331895258216</v>
      </c>
    </row>
    <row r="4" spans="1:12" x14ac:dyDescent="0.25">
      <c r="A4" s="12" t="s">
        <v>5</v>
      </c>
      <c r="B4" s="2">
        <v>2441.2449999999999</v>
      </c>
      <c r="C4" s="2">
        <v>2493.308</v>
      </c>
      <c r="D4" s="2">
        <f t="shared" si="0"/>
        <v>2.1326413366950105</v>
      </c>
      <c r="H4" s="1" t="s">
        <v>73</v>
      </c>
      <c r="I4" s="1" t="s">
        <v>164</v>
      </c>
      <c r="J4" s="1" t="s">
        <v>163</v>
      </c>
      <c r="K4" s="1" t="s">
        <v>166</v>
      </c>
    </row>
    <row r="5" spans="1:12" x14ac:dyDescent="0.25">
      <c r="A5" s="12" t="s">
        <v>7</v>
      </c>
      <c r="B5" s="2">
        <v>12497.804</v>
      </c>
      <c r="C5" s="2">
        <v>15838.308000000001</v>
      </c>
      <c r="D5" s="2">
        <f t="shared" si="0"/>
        <v>26.72872770288285</v>
      </c>
      <c r="H5" t="str" cm="1">
        <f t="array" aca="1" ref="H5:H9" ca="1">OFFSET(A:A,$G$2,0,5)</f>
        <v>Cyprus</v>
      </c>
      <c r="I5" cm="1">
        <f t="array" aca="1" ref="I5:I9" ca="1">OFFSET(B:B,$G$2,0,5)</f>
        <v>166.64299999999997</v>
      </c>
      <c r="J5" cm="1">
        <f t="array" aca="1" ref="J5:J9" ca="1">OFFSET(C:C,$G$2,0,5)</f>
        <v>148.398</v>
      </c>
      <c r="K5" s="16" cm="1">
        <f t="array" aca="1" ref="K5:K9" ca="1">OFFSET(D:D,$G$2,0,5)</f>
        <v>-10.948554694766646</v>
      </c>
      <c r="L5" s="15"/>
    </row>
    <row r="6" spans="1:12" x14ac:dyDescent="0.25">
      <c r="A6" s="12" t="s">
        <v>9</v>
      </c>
      <c r="B6" s="2">
        <v>166.64299999999997</v>
      </c>
      <c r="C6" s="2">
        <v>148.398</v>
      </c>
      <c r="D6" s="2">
        <f t="shared" si="0"/>
        <v>-10.948554694766646</v>
      </c>
      <c r="H6" t="str">
        <f ca="1"/>
        <v>Czechia</v>
      </c>
      <c r="I6">
        <f ca="1"/>
        <v>2523.0419999999995</v>
      </c>
      <c r="J6">
        <f ca="1"/>
        <v>2330.1310000000003</v>
      </c>
      <c r="K6" s="16">
        <f ca="1"/>
        <v>-7.6459686362731647</v>
      </c>
    </row>
    <row r="7" spans="1:12" x14ac:dyDescent="0.25">
      <c r="A7" s="12" t="s">
        <v>11</v>
      </c>
      <c r="B7" s="2">
        <v>2523.0419999999995</v>
      </c>
      <c r="C7" s="2">
        <v>2330.1310000000003</v>
      </c>
      <c r="D7" s="2">
        <f t="shared" si="0"/>
        <v>-7.6459686362731647</v>
      </c>
      <c r="H7" t="str">
        <f ca="1"/>
        <v>Denmark</v>
      </c>
      <c r="I7">
        <f ca="1"/>
        <v>990.59400000000005</v>
      </c>
      <c r="J7">
        <f ca="1"/>
        <v>1007.0079999999998</v>
      </c>
      <c r="K7" s="16">
        <f ca="1"/>
        <v>1.6569856066158042</v>
      </c>
    </row>
    <row r="8" spans="1:12" x14ac:dyDescent="0.25">
      <c r="A8" s="12" t="s">
        <v>13</v>
      </c>
      <c r="B8" s="2">
        <v>990.59400000000005</v>
      </c>
      <c r="C8" s="2">
        <v>1007.0079999999998</v>
      </c>
      <c r="D8" s="2">
        <f t="shared" si="0"/>
        <v>1.6569856066158042</v>
      </c>
      <c r="H8" t="str">
        <f ca="1"/>
        <v>Estonia</v>
      </c>
      <c r="I8">
        <f ca="1"/>
        <v>363.88000000000005</v>
      </c>
      <c r="J8">
        <f ca="1"/>
        <v>285.91000000000008</v>
      </c>
      <c r="K8" s="16">
        <f ca="1"/>
        <v>-21.427393646256995</v>
      </c>
    </row>
    <row r="9" spans="1:12" x14ac:dyDescent="0.25">
      <c r="A9" s="12" t="s">
        <v>15</v>
      </c>
      <c r="B9" s="2">
        <v>363.88000000000005</v>
      </c>
      <c r="C9" s="2">
        <v>285.91000000000008</v>
      </c>
      <c r="D9" s="2">
        <f t="shared" si="0"/>
        <v>-21.427393646256995</v>
      </c>
      <c r="H9" t="str">
        <f ca="1"/>
        <v>Finland</v>
      </c>
      <c r="I9">
        <f ca="1"/>
        <v>1203.2610000000002</v>
      </c>
      <c r="J9">
        <f ca="1"/>
        <v>1518.7320000000002</v>
      </c>
      <c r="K9" s="16">
        <f ca="1"/>
        <v>26.218002577994298</v>
      </c>
    </row>
    <row r="10" spans="1:12" x14ac:dyDescent="0.25">
      <c r="A10" s="12" t="s">
        <v>17</v>
      </c>
      <c r="B10" s="2">
        <v>1203.2610000000002</v>
      </c>
      <c r="C10" s="2">
        <v>1518.7320000000002</v>
      </c>
      <c r="D10" s="2">
        <f t="shared" si="0"/>
        <v>26.218002577994298</v>
      </c>
    </row>
    <row r="11" spans="1:12" x14ac:dyDescent="0.25">
      <c r="A11" s="12" t="s">
        <v>19</v>
      </c>
      <c r="B11" s="2">
        <v>8035.9379999999983</v>
      </c>
      <c r="C11" s="2">
        <v>7515.1720000000005</v>
      </c>
      <c r="D11" s="2">
        <f t="shared" si="0"/>
        <v>-6.4804631394617269</v>
      </c>
    </row>
    <row r="12" spans="1:12" x14ac:dyDescent="0.25">
      <c r="A12" s="12" t="s">
        <v>21</v>
      </c>
      <c r="B12" s="2">
        <v>17977.898000000001</v>
      </c>
      <c r="C12" s="2">
        <v>17611.424999999999</v>
      </c>
      <c r="D12" s="2">
        <f t="shared" si="0"/>
        <v>-2.0384641185526906</v>
      </c>
    </row>
    <row r="13" spans="1:12" x14ac:dyDescent="0.25">
      <c r="A13" s="12" t="s">
        <v>23</v>
      </c>
      <c r="B13" s="2">
        <v>907.55</v>
      </c>
      <c r="C13" s="2">
        <v>910.69999999999982</v>
      </c>
      <c r="D13" s="2">
        <f t="shared" si="0"/>
        <v>0.3470883146933903</v>
      </c>
    </row>
    <row r="14" spans="1:12" x14ac:dyDescent="0.25">
      <c r="A14" s="12" t="s">
        <v>25</v>
      </c>
      <c r="B14" s="2">
        <v>74.001999999999981</v>
      </c>
      <c r="C14" s="2">
        <v>74.882000000000005</v>
      </c>
      <c r="D14" s="2">
        <f t="shared" si="0"/>
        <v>1.1891570498094972</v>
      </c>
    </row>
    <row r="15" spans="1:12" x14ac:dyDescent="0.25">
      <c r="A15" s="12" t="s">
        <v>27</v>
      </c>
      <c r="B15" s="2">
        <v>39162.084000000003</v>
      </c>
      <c r="C15" s="2">
        <v>42270.402000000002</v>
      </c>
      <c r="D15" s="2">
        <f t="shared" si="0"/>
        <v>7.9370597335933377</v>
      </c>
    </row>
    <row r="16" spans="1:12" x14ac:dyDescent="0.25">
      <c r="A16" s="12" t="s">
        <v>29</v>
      </c>
      <c r="B16" s="2">
        <v>923.16699999999992</v>
      </c>
      <c r="C16" s="2">
        <v>838.1260000000002</v>
      </c>
      <c r="D16" s="2">
        <f t="shared" si="0"/>
        <v>-9.2118760744263746</v>
      </c>
    </row>
    <row r="17" spans="1:4" x14ac:dyDescent="0.25">
      <c r="A17" s="12" t="s">
        <v>31</v>
      </c>
      <c r="B17" s="2">
        <v>1362.6770000000001</v>
      </c>
      <c r="C17" s="2">
        <v>1375.8340000000001</v>
      </c>
      <c r="D17" s="2">
        <f t="shared" si="0"/>
        <v>0.96552594635411948</v>
      </c>
    </row>
    <row r="18" spans="1:4" x14ac:dyDescent="0.25">
      <c r="A18" s="12" t="s">
        <v>33</v>
      </c>
      <c r="B18" s="2">
        <v>9184.2350000000006</v>
      </c>
      <c r="C18" s="2">
        <v>8264.1330000000016</v>
      </c>
      <c r="D18" s="2">
        <f t="shared" si="0"/>
        <v>-10.018275882531304</v>
      </c>
    </row>
    <row r="19" spans="1:4" x14ac:dyDescent="0.25">
      <c r="A19" s="12" t="s">
        <v>35</v>
      </c>
      <c r="B19" s="2">
        <v>26963.314999999999</v>
      </c>
      <c r="C19" s="2">
        <v>26820.636999999999</v>
      </c>
      <c r="D19" s="2">
        <f t="shared" si="0"/>
        <v>-0.52915600325850098</v>
      </c>
    </row>
    <row r="20" spans="1:4" x14ac:dyDescent="0.25">
      <c r="A20" s="12" t="s">
        <v>37</v>
      </c>
      <c r="B20" s="2">
        <v>224.13200000000001</v>
      </c>
      <c r="C20" s="2">
        <v>224.75300000000001</v>
      </c>
      <c r="D20" s="2">
        <f t="shared" si="0"/>
        <v>0.27706887013010606</v>
      </c>
    </row>
    <row r="21" spans="1:4" x14ac:dyDescent="0.25">
      <c r="A21" s="12" t="s">
        <v>39</v>
      </c>
      <c r="B21" s="2">
        <v>4589.6530000000002</v>
      </c>
      <c r="C21" s="2">
        <v>7404.1189999999997</v>
      </c>
      <c r="D21" s="2">
        <f t="shared" si="0"/>
        <v>61.321977936022598</v>
      </c>
    </row>
    <row r="22" spans="1:4" x14ac:dyDescent="0.25">
      <c r="A22" s="12" t="s">
        <v>41</v>
      </c>
      <c r="B22" s="2">
        <v>50.636999999999986</v>
      </c>
      <c r="C22" s="2">
        <v>49.795999999999999</v>
      </c>
      <c r="D22" s="2">
        <f t="shared" si="0"/>
        <v>-1.6608408870983411</v>
      </c>
    </row>
    <row r="23" spans="1:4" x14ac:dyDescent="0.25">
      <c r="A23" s="12" t="s">
        <v>43</v>
      </c>
      <c r="B23" s="2">
        <v>143.76999999999998</v>
      </c>
      <c r="C23" s="2">
        <v>492.80400000000003</v>
      </c>
      <c r="D23" s="2">
        <f t="shared" si="0"/>
        <v>242.77248382833699</v>
      </c>
    </row>
    <row r="24" spans="1:4" x14ac:dyDescent="0.25">
      <c r="A24" s="12" t="s">
        <v>45</v>
      </c>
      <c r="B24" s="2">
        <v>3666.8809999999999</v>
      </c>
      <c r="C24" s="2">
        <v>3737.3020000000006</v>
      </c>
      <c r="D24" s="2">
        <f t="shared" si="0"/>
        <v>1.9204604676290487</v>
      </c>
    </row>
    <row r="25" spans="1:4" x14ac:dyDescent="0.25">
      <c r="A25" s="12" t="s">
        <v>47</v>
      </c>
      <c r="B25" s="2">
        <v>778.96799999999996</v>
      </c>
      <c r="C25" s="2">
        <v>607.49299999999994</v>
      </c>
      <c r="D25" s="2">
        <f t="shared" si="0"/>
        <v>-22.01309938277311</v>
      </c>
    </row>
    <row r="26" spans="1:4" x14ac:dyDescent="0.25">
      <c r="A26" s="12" t="s">
        <v>49</v>
      </c>
      <c r="B26" s="2">
        <v>965.80900000000008</v>
      </c>
      <c r="C26" s="2">
        <v>1070.7840000000001</v>
      </c>
      <c r="D26" s="2">
        <f t="shared" si="0"/>
        <v>10.869126297228544</v>
      </c>
    </row>
    <row r="27" spans="1:4" x14ac:dyDescent="0.25">
      <c r="A27" s="12" t="s">
        <v>51</v>
      </c>
      <c r="B27" s="2">
        <v>1594.4760000000001</v>
      </c>
      <c r="C27" s="2">
        <v>1594.7659999999998</v>
      </c>
      <c r="D27" s="2">
        <f t="shared" si="0"/>
        <v>1.8187793356546994E-2</v>
      </c>
    </row>
    <row r="28" spans="1:4" x14ac:dyDescent="0.25">
      <c r="A28" s="12" t="s">
        <v>53</v>
      </c>
      <c r="B28" s="2">
        <v>35503.282999999996</v>
      </c>
      <c r="C28" s="2">
        <v>38494.282000000007</v>
      </c>
      <c r="D28" s="2">
        <f t="shared" si="0"/>
        <v>8.4245702010149621</v>
      </c>
    </row>
    <row r="29" spans="1:4" x14ac:dyDescent="0.25">
      <c r="A29" s="12" t="s">
        <v>55</v>
      </c>
      <c r="B29" s="2">
        <v>11072.785999999998</v>
      </c>
      <c r="C29" s="2">
        <v>11092.314</v>
      </c>
      <c r="D29" s="2">
        <f t="shared" si="0"/>
        <v>0.17636031257175991</v>
      </c>
    </row>
    <row r="30" spans="1:4" x14ac:dyDescent="0.25">
      <c r="A30" s="12" t="s">
        <v>57</v>
      </c>
      <c r="B30" s="2">
        <v>983.44599999999991</v>
      </c>
      <c r="C30" s="2">
        <v>994.36699999999996</v>
      </c>
      <c r="D30" s="2">
        <f t="shared" si="0"/>
        <v>1.1104829344976797</v>
      </c>
    </row>
    <row r="31" spans="1:4" x14ac:dyDescent="0.25">
      <c r="A31" s="12" t="s">
        <v>59</v>
      </c>
      <c r="B31" s="2">
        <v>340.84299999999996</v>
      </c>
      <c r="C31" s="2">
        <v>392.5390000000001</v>
      </c>
      <c r="D31" s="2">
        <f t="shared" si="0"/>
        <v>15.167100395196659</v>
      </c>
    </row>
    <row r="32" spans="1:4" x14ac:dyDescent="0.25">
      <c r="A32" s="12" t="s">
        <v>61</v>
      </c>
      <c r="B32" s="2">
        <v>6521.6769999999988</v>
      </c>
      <c r="C32" s="2">
        <v>6074.9230000000016</v>
      </c>
      <c r="D32" s="2">
        <f t="shared" si="0"/>
        <v>-6.8502932604604192</v>
      </c>
    </row>
    <row r="33" spans="1:7" x14ac:dyDescent="0.25">
      <c r="A33" s="12" t="s">
        <v>63</v>
      </c>
      <c r="B33" s="2">
        <v>1064.896</v>
      </c>
      <c r="C33" s="2">
        <v>1134.4050000000002</v>
      </c>
      <c r="D33" s="2">
        <f t="shared" si="0"/>
        <v>6.5273040747641318</v>
      </c>
    </row>
    <row r="34" spans="1:7" x14ac:dyDescent="0.25">
      <c r="A34" s="12" t="s">
        <v>65</v>
      </c>
      <c r="B34" s="2">
        <v>914.40199999999993</v>
      </c>
      <c r="C34" s="2">
        <v>902.38000000000011</v>
      </c>
      <c r="D34" s="2">
        <f t="shared" si="0"/>
        <v>-1.3147390316293952</v>
      </c>
    </row>
    <row r="35" spans="1:7" x14ac:dyDescent="0.25">
      <c r="A35" s="12" t="s">
        <v>67</v>
      </c>
      <c r="B35" s="2">
        <v>3649.6639999999998</v>
      </c>
      <c r="C35" s="2">
        <v>3648.6360000000004</v>
      </c>
      <c r="D35" s="2">
        <f t="shared" si="0"/>
        <v>-2.8166976466856616E-2</v>
      </c>
    </row>
    <row r="36" spans="1:7" x14ac:dyDescent="0.25">
      <c r="A36" s="12" t="s">
        <v>69</v>
      </c>
      <c r="B36" s="2">
        <v>10601.406999999999</v>
      </c>
      <c r="C36" s="2">
        <v>10659.556999999999</v>
      </c>
      <c r="D36" s="2">
        <f t="shared" si="0"/>
        <v>0.54851209844126947</v>
      </c>
    </row>
    <row r="37" spans="1:7" x14ac:dyDescent="0.25">
      <c r="A37" s="12" t="s">
        <v>71</v>
      </c>
      <c r="B37" s="2">
        <v>123528.099</v>
      </c>
      <c r="C37" s="2">
        <v>124040.068</v>
      </c>
      <c r="D37" s="2">
        <f t="shared" si="0"/>
        <v>0.41445549971589646</v>
      </c>
    </row>
    <row r="40" spans="1:7" ht="15.75" thickBot="1" x14ac:dyDescent="0.3">
      <c r="A40" s="11" t="s">
        <v>152</v>
      </c>
      <c r="B40" t="s">
        <v>159</v>
      </c>
      <c r="F40" s="1" t="s">
        <v>73</v>
      </c>
      <c r="G40" s="1" t="s">
        <v>189</v>
      </c>
    </row>
    <row r="41" spans="1:7" x14ac:dyDescent="0.25">
      <c r="A41" s="12" t="s">
        <v>1</v>
      </c>
      <c r="B41">
        <v>8667.9579999999987</v>
      </c>
      <c r="C41" s="33"/>
      <c r="D41" s="33"/>
      <c r="F41" s="12" t="s">
        <v>71</v>
      </c>
      <c r="G41">
        <v>123528.099</v>
      </c>
    </row>
    <row r="42" spans="1:7" x14ac:dyDescent="0.25">
      <c r="A42" s="12" t="s">
        <v>3</v>
      </c>
      <c r="B42">
        <v>1539.558</v>
      </c>
      <c r="F42" s="12"/>
    </row>
    <row r="43" spans="1:7" x14ac:dyDescent="0.25">
      <c r="A43" s="12" t="s">
        <v>5</v>
      </c>
      <c r="B43">
        <v>2441.2449999999999</v>
      </c>
      <c r="F43" s="12"/>
    </row>
    <row r="44" spans="1:7" x14ac:dyDescent="0.25">
      <c r="A44" s="12" t="s">
        <v>7</v>
      </c>
      <c r="B44">
        <v>12497.804</v>
      </c>
      <c r="F44" s="12"/>
    </row>
    <row r="45" spans="1:7" x14ac:dyDescent="0.25">
      <c r="A45" s="12" t="s">
        <v>9</v>
      </c>
      <c r="B45">
        <v>166.64299999999997</v>
      </c>
      <c r="F45" s="12"/>
    </row>
    <row r="46" spans="1:7" x14ac:dyDescent="0.25">
      <c r="A46" s="12" t="s">
        <v>11</v>
      </c>
      <c r="B46">
        <v>2523.0419999999995</v>
      </c>
      <c r="F46" s="12"/>
    </row>
    <row r="47" spans="1:7" x14ac:dyDescent="0.25">
      <c r="A47" s="12" t="s">
        <v>13</v>
      </c>
      <c r="B47">
        <v>990.59400000000005</v>
      </c>
      <c r="F47" s="12"/>
    </row>
    <row r="48" spans="1:7" x14ac:dyDescent="0.25">
      <c r="A48" s="12" t="s">
        <v>15</v>
      </c>
      <c r="B48">
        <v>363.88000000000005</v>
      </c>
      <c r="F48" s="12"/>
    </row>
    <row r="49" spans="1:6" x14ac:dyDescent="0.25">
      <c r="A49" s="12" t="s">
        <v>17</v>
      </c>
      <c r="B49">
        <v>1203.2610000000002</v>
      </c>
      <c r="F49" s="12"/>
    </row>
    <row r="50" spans="1:6" x14ac:dyDescent="0.25">
      <c r="A50" s="12" t="s">
        <v>19</v>
      </c>
      <c r="B50">
        <v>8035.9379999999983</v>
      </c>
      <c r="F50" s="12"/>
    </row>
    <row r="51" spans="1:6" x14ac:dyDescent="0.25">
      <c r="A51" s="12" t="s">
        <v>21</v>
      </c>
      <c r="B51">
        <v>17977.898000000001</v>
      </c>
      <c r="F51" s="12"/>
    </row>
    <row r="52" spans="1:6" x14ac:dyDescent="0.25">
      <c r="A52" s="12" t="s">
        <v>23</v>
      </c>
      <c r="B52">
        <v>907.55</v>
      </c>
      <c r="F52" s="12"/>
    </row>
    <row r="53" spans="1:6" x14ac:dyDescent="0.25">
      <c r="A53" s="12" t="s">
        <v>25</v>
      </c>
      <c r="B53">
        <v>74.001999999999981</v>
      </c>
      <c r="F53" s="12"/>
    </row>
    <row r="54" spans="1:6" x14ac:dyDescent="0.25">
      <c r="A54" s="12" t="s">
        <v>27</v>
      </c>
      <c r="B54">
        <v>39162.084000000003</v>
      </c>
      <c r="F54" s="12"/>
    </row>
    <row r="55" spans="1:6" ht="15.75" thickBot="1" x14ac:dyDescent="0.3">
      <c r="A55" s="12" t="s">
        <v>29</v>
      </c>
      <c r="B55">
        <v>923.16699999999992</v>
      </c>
      <c r="C55" s="32"/>
      <c r="D55" s="32"/>
      <c r="F55" s="12"/>
    </row>
    <row r="56" spans="1:6" x14ac:dyDescent="0.25">
      <c r="A56" s="12" t="s">
        <v>31</v>
      </c>
      <c r="B56">
        <v>1362.6770000000001</v>
      </c>
      <c r="F56" s="12"/>
    </row>
    <row r="57" spans="1:6" x14ac:dyDescent="0.25">
      <c r="A57" s="12" t="s">
        <v>33</v>
      </c>
      <c r="B57">
        <v>9184.2350000000006</v>
      </c>
      <c r="F57" s="12"/>
    </row>
    <row r="58" spans="1:6" x14ac:dyDescent="0.25">
      <c r="A58" s="12" t="s">
        <v>35</v>
      </c>
      <c r="B58">
        <v>26963.314999999999</v>
      </c>
      <c r="F58" s="12"/>
    </row>
    <row r="59" spans="1:6" x14ac:dyDescent="0.25">
      <c r="A59" s="12" t="s">
        <v>37</v>
      </c>
      <c r="B59">
        <v>224.13200000000001</v>
      </c>
      <c r="F59" s="12"/>
    </row>
    <row r="60" spans="1:6" x14ac:dyDescent="0.25">
      <c r="A60" s="12" t="s">
        <v>39</v>
      </c>
      <c r="B60">
        <v>4589.6530000000002</v>
      </c>
      <c r="F60" s="12"/>
    </row>
    <row r="61" spans="1:6" x14ac:dyDescent="0.25">
      <c r="A61" s="12" t="s">
        <v>41</v>
      </c>
      <c r="B61">
        <v>50.636999999999986</v>
      </c>
      <c r="F61" s="12"/>
    </row>
    <row r="62" spans="1:6" x14ac:dyDescent="0.25">
      <c r="A62" s="12" t="s">
        <v>43</v>
      </c>
      <c r="B62">
        <v>143.76999999999998</v>
      </c>
      <c r="F62" s="12"/>
    </row>
    <row r="63" spans="1:6" x14ac:dyDescent="0.25">
      <c r="A63" s="12" t="s">
        <v>45</v>
      </c>
      <c r="B63">
        <v>3666.8809999999999</v>
      </c>
      <c r="F63" s="12"/>
    </row>
    <row r="64" spans="1:6" x14ac:dyDescent="0.25">
      <c r="A64" s="12" t="s">
        <v>47</v>
      </c>
      <c r="B64">
        <v>778.96799999999996</v>
      </c>
      <c r="F64" s="12"/>
    </row>
    <row r="65" spans="1:6" x14ac:dyDescent="0.25">
      <c r="A65" s="12" t="s">
        <v>49</v>
      </c>
      <c r="B65">
        <v>965.80900000000008</v>
      </c>
      <c r="F65" s="12"/>
    </row>
    <row r="66" spans="1:6" x14ac:dyDescent="0.25">
      <c r="A66" s="12" t="s">
        <v>51</v>
      </c>
      <c r="B66">
        <v>1594.4760000000001</v>
      </c>
      <c r="F66" s="12"/>
    </row>
    <row r="67" spans="1:6" x14ac:dyDescent="0.25">
      <c r="A67" s="12" t="s">
        <v>53</v>
      </c>
      <c r="B67">
        <v>35503.282999999996</v>
      </c>
      <c r="F67" s="12"/>
    </row>
    <row r="68" spans="1:6" x14ac:dyDescent="0.25">
      <c r="A68" s="12" t="s">
        <v>55</v>
      </c>
      <c r="B68">
        <v>11072.785999999998</v>
      </c>
      <c r="F68" s="12"/>
    </row>
    <row r="69" spans="1:6" x14ac:dyDescent="0.25">
      <c r="A69" s="12" t="s">
        <v>57</v>
      </c>
      <c r="B69">
        <v>983.44599999999991</v>
      </c>
      <c r="F69" s="12"/>
    </row>
    <row r="70" spans="1:6" x14ac:dyDescent="0.25">
      <c r="A70" s="12" t="s">
        <v>59</v>
      </c>
      <c r="B70">
        <v>340.84299999999996</v>
      </c>
      <c r="F70" s="12"/>
    </row>
    <row r="71" spans="1:6" x14ac:dyDescent="0.25">
      <c r="A71" s="12" t="s">
        <v>61</v>
      </c>
      <c r="B71">
        <v>6521.6769999999988</v>
      </c>
      <c r="F71" s="12"/>
    </row>
    <row r="72" spans="1:6" x14ac:dyDescent="0.25">
      <c r="A72" s="12" t="s">
        <v>63</v>
      </c>
      <c r="B72">
        <v>1064.896</v>
      </c>
      <c r="F72" s="12"/>
    </row>
    <row r="73" spans="1:6" x14ac:dyDescent="0.25">
      <c r="A73" s="12" t="s">
        <v>65</v>
      </c>
      <c r="B73">
        <v>914.40199999999993</v>
      </c>
      <c r="F73" s="12"/>
    </row>
    <row r="74" spans="1:6" x14ac:dyDescent="0.25">
      <c r="A74" s="12" t="s">
        <v>67</v>
      </c>
      <c r="B74">
        <v>3649.6639999999998</v>
      </c>
      <c r="F74" s="12"/>
    </row>
    <row r="75" spans="1:6" x14ac:dyDescent="0.25">
      <c r="A75" s="12" t="s">
        <v>69</v>
      </c>
      <c r="B75">
        <v>10601.406999999999</v>
      </c>
      <c r="F75" s="12"/>
    </row>
    <row r="76" spans="1:6" x14ac:dyDescent="0.25">
      <c r="A76" s="12" t="s">
        <v>71</v>
      </c>
      <c r="B76">
        <v>123528.099</v>
      </c>
      <c r="F76" s="12"/>
    </row>
    <row r="77" spans="1:6" x14ac:dyDescent="0.25">
      <c r="A77" s="12" t="s">
        <v>153</v>
      </c>
    </row>
    <row r="919" spans="12:12" x14ac:dyDescent="0.25">
      <c r="L919">
        <v>1</v>
      </c>
    </row>
  </sheetData>
  <autoFilter ref="F40:G76" xr:uid="{AF023609-EDE1-43FE-9FDF-E28A7C6555A6}"/>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9217" r:id="rId4" name="Spinner 1">
              <controlPr defaultSize="0" autoPict="0">
                <anchor moveWithCells="1" sizeWithCells="1">
                  <from>
                    <xdr:col>5</xdr:col>
                    <xdr:colOff>209550</xdr:colOff>
                    <xdr:row>5</xdr:row>
                    <xdr:rowOff>0</xdr:rowOff>
                  </from>
                  <to>
                    <xdr:col>6</xdr:col>
                    <xdr:colOff>57150</xdr:colOff>
                    <xdr:row>9</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445D5-B89D-411A-9CF3-427E51297B2E}">
  <dimension ref="A1:C80"/>
  <sheetViews>
    <sheetView topLeftCell="A40" workbookViewId="0">
      <selection activeCell="W21" sqref="W21"/>
    </sheetView>
  </sheetViews>
  <sheetFormatPr defaultRowHeight="15" x14ac:dyDescent="0.25"/>
  <cols>
    <col min="1" max="1" width="19.7109375" bestFit="1" customWidth="1"/>
    <col min="2" max="2" width="23.28515625" bestFit="1" customWidth="1"/>
    <col min="3" max="3" width="21.42578125" bestFit="1" customWidth="1"/>
  </cols>
  <sheetData>
    <row r="1" spans="1:2" x14ac:dyDescent="0.25">
      <c r="A1" s="34" t="s">
        <v>73</v>
      </c>
      <c r="B1" s="4" t="s">
        <v>184</v>
      </c>
    </row>
    <row r="2" spans="1:2" x14ac:dyDescent="0.25">
      <c r="A2" s="35" t="s">
        <v>1</v>
      </c>
      <c r="B2" s="6">
        <v>26.873999999999995</v>
      </c>
    </row>
    <row r="3" spans="1:2" x14ac:dyDescent="0.25">
      <c r="A3" s="35" t="s">
        <v>3</v>
      </c>
      <c r="B3" s="6">
        <v>4.8190000000000008</v>
      </c>
    </row>
    <row r="4" spans="1:2" x14ac:dyDescent="0.25">
      <c r="A4" s="35" t="s">
        <v>5</v>
      </c>
      <c r="B4" s="6">
        <v>7.7080000000000002</v>
      </c>
    </row>
    <row r="5" spans="1:2" x14ac:dyDescent="0.25">
      <c r="A5" s="35" t="s">
        <v>7</v>
      </c>
      <c r="B5" s="6">
        <v>38.961999999999996</v>
      </c>
    </row>
    <row r="6" spans="1:2" x14ac:dyDescent="0.25">
      <c r="A6" s="35" t="s">
        <v>9</v>
      </c>
      <c r="B6" s="6">
        <v>0.52100000000000024</v>
      </c>
    </row>
    <row r="7" spans="1:2" x14ac:dyDescent="0.25">
      <c r="A7" s="35" t="s">
        <v>11</v>
      </c>
      <c r="B7" s="6">
        <v>7.9429999999999996</v>
      </c>
    </row>
    <row r="8" spans="1:2" x14ac:dyDescent="0.25">
      <c r="A8" s="35" t="s">
        <v>13</v>
      </c>
      <c r="B8" s="6">
        <v>3.1589999999999998</v>
      </c>
    </row>
    <row r="9" spans="1:2" x14ac:dyDescent="0.25">
      <c r="A9" s="35" t="s">
        <v>15</v>
      </c>
      <c r="B9" s="6">
        <v>1.1360000000000003</v>
      </c>
    </row>
    <row r="10" spans="1:2" x14ac:dyDescent="0.25">
      <c r="A10" s="35" t="s">
        <v>17</v>
      </c>
      <c r="B10" s="6">
        <v>3.8149999999999999</v>
      </c>
    </row>
    <row r="11" spans="1:2" x14ac:dyDescent="0.25">
      <c r="A11" s="35" t="s">
        <v>19</v>
      </c>
      <c r="B11" s="6">
        <v>25.344000000000001</v>
      </c>
    </row>
    <row r="12" spans="1:2" x14ac:dyDescent="0.25">
      <c r="A12" s="35" t="s">
        <v>21</v>
      </c>
      <c r="B12" s="6">
        <v>56.537999999999997</v>
      </c>
    </row>
    <row r="13" spans="1:2" x14ac:dyDescent="0.25">
      <c r="A13" s="35" t="s">
        <v>23</v>
      </c>
      <c r="B13" s="6">
        <v>2.8259999999999996</v>
      </c>
    </row>
    <row r="14" spans="1:2" x14ac:dyDescent="0.25">
      <c r="A14" s="35" t="s">
        <v>25</v>
      </c>
      <c r="B14" s="6">
        <v>0.22900000000000006</v>
      </c>
    </row>
    <row r="15" spans="1:2" x14ac:dyDescent="0.25">
      <c r="A15" s="35" t="s">
        <v>27</v>
      </c>
      <c r="B15" s="6">
        <v>117.35599999999999</v>
      </c>
    </row>
    <row r="16" spans="1:2" x14ac:dyDescent="0.25">
      <c r="A16" s="35" t="s">
        <v>29</v>
      </c>
      <c r="B16" s="6">
        <v>2.9090000000000003</v>
      </c>
    </row>
    <row r="17" spans="1:2" x14ac:dyDescent="0.25">
      <c r="A17" s="35" t="s">
        <v>31</v>
      </c>
      <c r="B17" s="6">
        <v>4.2469999999999999</v>
      </c>
    </row>
    <row r="18" spans="1:2" x14ac:dyDescent="0.25">
      <c r="A18" s="35" t="s">
        <v>33</v>
      </c>
      <c r="B18" s="6">
        <v>29.084999999999997</v>
      </c>
    </row>
    <row r="19" spans="1:2" x14ac:dyDescent="0.25">
      <c r="A19" s="35" t="s">
        <v>35</v>
      </c>
      <c r="B19" s="6">
        <v>84.369000000000014</v>
      </c>
    </row>
    <row r="20" spans="1:2" x14ac:dyDescent="0.25">
      <c r="A20" s="35" t="s">
        <v>37</v>
      </c>
      <c r="B20" s="6">
        <v>0.70200000000000029</v>
      </c>
    </row>
    <row r="21" spans="1:2" x14ac:dyDescent="0.25">
      <c r="A21" s="35" t="s">
        <v>39</v>
      </c>
      <c r="B21" s="6">
        <v>13.935</v>
      </c>
    </row>
    <row r="22" spans="1:2" x14ac:dyDescent="0.25">
      <c r="A22" s="35" t="s">
        <v>41</v>
      </c>
      <c r="B22" s="6">
        <v>0.16300000000000003</v>
      </c>
    </row>
    <row r="23" spans="1:2" x14ac:dyDescent="0.25">
      <c r="A23" s="35" t="s">
        <v>43</v>
      </c>
      <c r="B23" s="6">
        <v>0.41899999999999993</v>
      </c>
    </row>
    <row r="24" spans="1:2" x14ac:dyDescent="0.25">
      <c r="A24" s="35" t="s">
        <v>45</v>
      </c>
      <c r="B24" s="6">
        <v>11.494999999999999</v>
      </c>
    </row>
    <row r="25" spans="1:2" x14ac:dyDescent="0.25">
      <c r="A25" s="35" t="s">
        <v>47</v>
      </c>
      <c r="B25" s="6">
        <v>2.4270000000000005</v>
      </c>
    </row>
    <row r="26" spans="1:2" x14ac:dyDescent="0.25">
      <c r="A26" s="35" t="s">
        <v>49</v>
      </c>
      <c r="B26" s="6">
        <v>3.0110000000000001</v>
      </c>
    </row>
    <row r="27" spans="1:2" x14ac:dyDescent="0.25">
      <c r="A27" s="35" t="s">
        <v>51</v>
      </c>
      <c r="B27" s="6">
        <v>4.7869999999999999</v>
      </c>
    </row>
    <row r="28" spans="1:2" x14ac:dyDescent="0.25">
      <c r="A28" s="35" t="s">
        <v>53</v>
      </c>
      <c r="B28" s="6">
        <v>110.12400000000001</v>
      </c>
    </row>
    <row r="29" spans="1:2" x14ac:dyDescent="0.25">
      <c r="A29" s="35" t="s">
        <v>55</v>
      </c>
      <c r="B29" s="6">
        <v>33.450999999999993</v>
      </c>
    </row>
    <row r="30" spans="1:2" x14ac:dyDescent="0.25">
      <c r="A30" s="35" t="s">
        <v>57</v>
      </c>
      <c r="B30" s="6">
        <v>3.0910000000000002</v>
      </c>
    </row>
    <row r="31" spans="1:2" x14ac:dyDescent="0.25">
      <c r="A31" s="35" t="s">
        <v>59</v>
      </c>
      <c r="B31" s="6">
        <v>1.0680000000000005</v>
      </c>
    </row>
    <row r="32" spans="1:2" x14ac:dyDescent="0.25">
      <c r="A32" s="35" t="s">
        <v>61</v>
      </c>
      <c r="B32" s="6">
        <v>20.593</v>
      </c>
    </row>
    <row r="33" spans="1:3" x14ac:dyDescent="0.25">
      <c r="A33" s="35" t="s">
        <v>63</v>
      </c>
      <c r="B33" s="6">
        <v>3.3669999999999995</v>
      </c>
    </row>
    <row r="34" spans="1:3" x14ac:dyDescent="0.25">
      <c r="A34" s="35" t="s">
        <v>65</v>
      </c>
      <c r="B34" s="6">
        <v>2.871</v>
      </c>
    </row>
    <row r="35" spans="1:3" x14ac:dyDescent="0.25">
      <c r="A35" s="35" t="s">
        <v>67</v>
      </c>
      <c r="B35" s="6">
        <v>11.007000000000001</v>
      </c>
    </row>
    <row r="36" spans="1:3" x14ac:dyDescent="0.25">
      <c r="A36" s="35" t="s">
        <v>69</v>
      </c>
      <c r="B36" s="6">
        <v>33.642999999999994</v>
      </c>
    </row>
    <row r="37" spans="1:3" x14ac:dyDescent="0.25">
      <c r="A37" s="35" t="s">
        <v>71</v>
      </c>
      <c r="B37" s="6">
        <v>387.67600000000004</v>
      </c>
    </row>
    <row r="38" spans="1:3" x14ac:dyDescent="0.25">
      <c r="A38" s="35" t="s">
        <v>185</v>
      </c>
      <c r="B38" s="6">
        <v>1061.67</v>
      </c>
    </row>
    <row r="43" spans="1:3" x14ac:dyDescent="0.25">
      <c r="A43" s="34" t="s">
        <v>73</v>
      </c>
      <c r="B43" s="4" t="s">
        <v>186</v>
      </c>
      <c r="C43" s="4" t="s">
        <v>187</v>
      </c>
    </row>
    <row r="44" spans="1:3" x14ac:dyDescent="0.25">
      <c r="A44" s="35" t="s">
        <v>1</v>
      </c>
      <c r="B44" s="5">
        <v>14645000000000</v>
      </c>
      <c r="C44" s="6">
        <v>34.676631578947372</v>
      </c>
    </row>
    <row r="45" spans="1:3" x14ac:dyDescent="0.25">
      <c r="A45" s="35" t="s">
        <v>3</v>
      </c>
      <c r="B45" s="5">
        <v>5410000000000</v>
      </c>
      <c r="C45" s="6">
        <v>27.275368421052637</v>
      </c>
    </row>
    <row r="46" spans="1:3" x14ac:dyDescent="0.25">
      <c r="A46" s="35" t="s">
        <v>5</v>
      </c>
      <c r="B46" s="5">
        <v>8942000000000</v>
      </c>
      <c r="C46" s="6">
        <v>40.133789473684203</v>
      </c>
    </row>
    <row r="47" spans="1:3" x14ac:dyDescent="0.25">
      <c r="A47" s="35" t="s">
        <v>7</v>
      </c>
      <c r="B47" s="5">
        <v>43640000000000</v>
      </c>
      <c r="C47" s="6">
        <v>60.876315789473679</v>
      </c>
    </row>
    <row r="48" spans="1:3" x14ac:dyDescent="0.25">
      <c r="A48" s="35" t="s">
        <v>9</v>
      </c>
      <c r="B48" s="5">
        <v>489377522341</v>
      </c>
      <c r="C48" s="6">
        <v>29.673368421052629</v>
      </c>
    </row>
    <row r="49" spans="1:3" x14ac:dyDescent="0.25">
      <c r="A49" s="35" t="s">
        <v>11</v>
      </c>
      <c r="B49" s="5">
        <v>2669353280198</v>
      </c>
      <c r="C49" s="6">
        <v>44.573157894736852</v>
      </c>
    </row>
    <row r="50" spans="1:3" x14ac:dyDescent="0.25">
      <c r="A50" s="35" t="s">
        <v>13</v>
      </c>
      <c r="B50" s="5">
        <v>6060000000000</v>
      </c>
      <c r="C50" s="6">
        <v>20.671894736842102</v>
      </c>
    </row>
    <row r="51" spans="1:3" x14ac:dyDescent="0.25">
      <c r="A51" s="35" t="s">
        <v>15</v>
      </c>
      <c r="B51" s="5">
        <v>325810000000</v>
      </c>
      <c r="C51" s="6">
        <v>50.970526315789471</v>
      </c>
    </row>
    <row r="52" spans="1:3" x14ac:dyDescent="0.25">
      <c r="A52" s="35" t="s">
        <v>17</v>
      </c>
      <c r="B52" s="5">
        <v>4819000000000</v>
      </c>
      <c r="C52" s="6">
        <v>39.986736842105252</v>
      </c>
    </row>
    <row r="53" spans="1:3" x14ac:dyDescent="0.25">
      <c r="A53" s="35" t="s">
        <v>19</v>
      </c>
      <c r="B53" s="5">
        <v>41135640000000</v>
      </c>
      <c r="C53" s="6">
        <v>28.414736842105267</v>
      </c>
    </row>
    <row r="54" spans="1:3" x14ac:dyDescent="0.25">
      <c r="A54" s="35" t="s">
        <v>21</v>
      </c>
      <c r="B54" s="5">
        <v>69461700000000</v>
      </c>
      <c r="C54" s="6">
        <v>26.236736842105262</v>
      </c>
    </row>
    <row r="55" spans="1:3" x14ac:dyDescent="0.25">
      <c r="A55" s="35" t="s">
        <v>23</v>
      </c>
      <c r="B55" s="5">
        <v>5298000000000</v>
      </c>
      <c r="C55" s="6">
        <v>22.752631578947369</v>
      </c>
    </row>
    <row r="56" spans="1:3" x14ac:dyDescent="0.25">
      <c r="A56" s="35" t="s">
        <v>25</v>
      </c>
      <c r="B56" s="5">
        <v>348562270320</v>
      </c>
      <c r="C56" s="6">
        <v>90.733789473684197</v>
      </c>
    </row>
    <row r="57" spans="1:3" x14ac:dyDescent="0.25">
      <c r="A57" s="35" t="s">
        <v>27</v>
      </c>
      <c r="B57" s="5">
        <v>26373000000000</v>
      </c>
      <c r="C57" s="6">
        <v>26.051473684210528</v>
      </c>
    </row>
    <row r="58" spans="1:3" x14ac:dyDescent="0.25">
      <c r="A58" s="35" t="s">
        <v>29</v>
      </c>
      <c r="B58" s="5">
        <v>5219000000000</v>
      </c>
      <c r="C58" s="6">
        <v>18.561052631578949</v>
      </c>
    </row>
    <row r="59" spans="1:3" x14ac:dyDescent="0.25">
      <c r="A59" s="35" t="s">
        <v>31</v>
      </c>
      <c r="B59" s="5">
        <v>4998000000000</v>
      </c>
      <c r="C59" s="6">
        <v>27.979368421052641</v>
      </c>
    </row>
    <row r="60" spans="1:3" x14ac:dyDescent="0.25">
      <c r="A60" s="35" t="s">
        <v>33</v>
      </c>
      <c r="B60" s="5">
        <v>46180000000000</v>
      </c>
      <c r="C60" s="6">
        <v>21.942105263157892</v>
      </c>
    </row>
    <row r="61" spans="1:3" x14ac:dyDescent="0.25">
      <c r="A61" s="35" t="s">
        <v>35</v>
      </c>
      <c r="B61" s="5">
        <v>109116370000000</v>
      </c>
      <c r="C61" s="6">
        <v>28.486526315789476</v>
      </c>
    </row>
    <row r="62" spans="1:3" x14ac:dyDescent="0.25">
      <c r="A62" s="35" t="s">
        <v>37</v>
      </c>
      <c r="B62" s="5">
        <v>956676000000</v>
      </c>
      <c r="C62" s="6">
        <v>37.609578947368426</v>
      </c>
    </row>
    <row r="63" spans="1:3" x14ac:dyDescent="0.25">
      <c r="A63" s="35" t="s">
        <v>39</v>
      </c>
      <c r="B63" s="5">
        <v>5953000000000</v>
      </c>
      <c r="C63" s="6">
        <v>41.050842105263172</v>
      </c>
    </row>
    <row r="64" spans="1:3" x14ac:dyDescent="0.25">
      <c r="A64" s="35" t="s">
        <v>41</v>
      </c>
      <c r="B64" s="5">
        <v>145280000000</v>
      </c>
      <c r="C64" s="6">
        <v>55.657684210526305</v>
      </c>
    </row>
    <row r="65" spans="1:3" x14ac:dyDescent="0.25">
      <c r="A65" s="35" t="s">
        <v>43</v>
      </c>
      <c r="B65" s="5">
        <v>303300000000</v>
      </c>
      <c r="C65" s="6">
        <v>9.3662105263157898</v>
      </c>
    </row>
    <row r="66" spans="1:3" x14ac:dyDescent="0.25">
      <c r="A66" s="35" t="s">
        <v>45</v>
      </c>
      <c r="B66" s="5">
        <v>14507076000000</v>
      </c>
      <c r="C66" s="6">
        <v>33.404105263157902</v>
      </c>
    </row>
    <row r="67" spans="1:3" x14ac:dyDescent="0.25">
      <c r="A67" s="35" t="s">
        <v>47</v>
      </c>
      <c r="B67" s="5">
        <v>3244740000000</v>
      </c>
      <c r="C67" s="6">
        <v>39.513157894736828</v>
      </c>
    </row>
    <row r="68" spans="1:3" x14ac:dyDescent="0.25">
      <c r="A68" s="35" t="s">
        <v>49</v>
      </c>
      <c r="B68" s="5">
        <v>10036000000000</v>
      </c>
      <c r="C68" s="6">
        <v>33.886947368421062</v>
      </c>
    </row>
    <row r="69" spans="1:3" x14ac:dyDescent="0.25">
      <c r="A69" s="35" t="s">
        <v>51</v>
      </c>
      <c r="B69" s="5">
        <v>1641000376721</v>
      </c>
      <c r="C69" s="6">
        <v>54.102631578947367</v>
      </c>
    </row>
    <row r="70" spans="1:3" x14ac:dyDescent="0.25">
      <c r="A70" s="35" t="s">
        <v>53</v>
      </c>
      <c r="B70" s="5">
        <v>42620000000000</v>
      </c>
      <c r="C70" s="6">
        <v>64.843263157894725</v>
      </c>
    </row>
    <row r="71" spans="1:3" x14ac:dyDescent="0.25">
      <c r="A71" s="35" t="s">
        <v>55</v>
      </c>
      <c r="B71" s="5">
        <v>10719500000000</v>
      </c>
      <c r="C71" s="6">
        <v>48.237894736842101</v>
      </c>
    </row>
    <row r="72" spans="1:3" x14ac:dyDescent="0.25">
      <c r="A72" s="35" t="s">
        <v>57</v>
      </c>
      <c r="B72" s="5">
        <v>4710416915520</v>
      </c>
      <c r="C72" s="6">
        <v>56.961473684210524</v>
      </c>
    </row>
    <row r="73" spans="1:3" x14ac:dyDescent="0.25">
      <c r="A73" s="35" t="s">
        <v>59</v>
      </c>
      <c r="B73" s="5">
        <v>964483000000</v>
      </c>
      <c r="C73" s="6">
        <v>35.591368421052636</v>
      </c>
    </row>
    <row r="74" spans="1:3" x14ac:dyDescent="0.25">
      <c r="A74" s="35" t="s">
        <v>61</v>
      </c>
      <c r="B74" s="5">
        <v>22547000000000</v>
      </c>
      <c r="C74" s="6">
        <v>26.471789473684218</v>
      </c>
    </row>
    <row r="75" spans="1:3" x14ac:dyDescent="0.25">
      <c r="A75" s="35" t="s">
        <v>63</v>
      </c>
      <c r="B75" s="5">
        <v>12727000000000</v>
      </c>
      <c r="C75" s="6">
        <v>37.134842105263147</v>
      </c>
    </row>
    <row r="76" spans="1:3" x14ac:dyDescent="0.25">
      <c r="A76" s="35" t="s">
        <v>65</v>
      </c>
      <c r="B76" s="5">
        <v>10090876000000</v>
      </c>
      <c r="C76" s="6">
        <v>18.423263157894738</v>
      </c>
    </row>
    <row r="77" spans="1:3" x14ac:dyDescent="0.25">
      <c r="A77" s="35" t="s">
        <v>67</v>
      </c>
      <c r="B77" s="5">
        <v>5896100000000</v>
      </c>
      <c r="C77" s="6">
        <v>48.036421052631567</v>
      </c>
    </row>
    <row r="78" spans="1:3" x14ac:dyDescent="0.25">
      <c r="A78" s="35" t="s">
        <v>69</v>
      </c>
      <c r="B78" s="5">
        <v>64981000000000</v>
      </c>
      <c r="C78" s="6">
        <v>24.841473684210527</v>
      </c>
    </row>
    <row r="79" spans="1:3" x14ac:dyDescent="0.25">
      <c r="A79" s="35" t="s">
        <v>71</v>
      </c>
      <c r="B79" s="5">
        <v>348698740000000</v>
      </c>
      <c r="C79" s="6">
        <v>37.812210526315795</v>
      </c>
    </row>
    <row r="80" spans="1:3" x14ac:dyDescent="0.25">
      <c r="A80" s="35" t="s">
        <v>185</v>
      </c>
      <c r="B80" s="5">
        <v>955873001365100</v>
      </c>
      <c r="C80" s="6">
        <v>1342.9413684210526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2CE3C-3400-4428-91FB-A4E0D92989E7}">
  <dimension ref="A1:E65"/>
  <sheetViews>
    <sheetView topLeftCell="A20" workbookViewId="0">
      <selection activeCell="C29" sqref="C29"/>
    </sheetView>
  </sheetViews>
  <sheetFormatPr defaultRowHeight="15" x14ac:dyDescent="0.25"/>
  <cols>
    <col min="1" max="1" width="15.140625" bestFit="1" customWidth="1"/>
    <col min="2" max="2" width="31.85546875" bestFit="1" customWidth="1"/>
    <col min="3" max="3" width="10.5703125" bestFit="1" customWidth="1"/>
    <col min="4" max="5" width="12" bestFit="1" customWidth="1"/>
  </cols>
  <sheetData>
    <row r="1" spans="1:2" ht="19.5" x14ac:dyDescent="0.3">
      <c r="A1" s="51" t="s">
        <v>152</v>
      </c>
      <c r="B1" s="50" t="s">
        <v>188</v>
      </c>
    </row>
    <row r="2" spans="1:2" ht="19.5" x14ac:dyDescent="0.3">
      <c r="A2" s="59" t="s">
        <v>1</v>
      </c>
      <c r="B2" s="50">
        <v>0.15518181818181812</v>
      </c>
    </row>
    <row r="3" spans="1:2" ht="19.5" x14ac:dyDescent="0.3">
      <c r="A3" s="59" t="s">
        <v>7</v>
      </c>
      <c r="B3" s="50">
        <v>0.19840909090909092</v>
      </c>
    </row>
    <row r="4" spans="1:2" ht="19.5" x14ac:dyDescent="0.3">
      <c r="A4" s="59" t="s">
        <v>11</v>
      </c>
      <c r="B4" s="50">
        <v>0.16209090909090909</v>
      </c>
    </row>
    <row r="5" spans="1:2" ht="19.5" x14ac:dyDescent="0.3">
      <c r="A5" s="59" t="s">
        <v>13</v>
      </c>
      <c r="B5" s="50">
        <v>0.20600000000000004</v>
      </c>
    </row>
    <row r="6" spans="1:2" ht="19.5" x14ac:dyDescent="0.3">
      <c r="A6" s="59" t="s">
        <v>15</v>
      </c>
      <c r="B6" s="50">
        <v>0.24863636363636354</v>
      </c>
    </row>
    <row r="7" spans="1:2" ht="19.5" x14ac:dyDescent="0.3">
      <c r="A7" s="59" t="s">
        <v>17</v>
      </c>
      <c r="B7" s="50">
        <v>9.9045454545454575E-2</v>
      </c>
    </row>
    <row r="8" spans="1:2" ht="19.5" x14ac:dyDescent="0.3">
      <c r="A8" s="59" t="s">
        <v>19</v>
      </c>
      <c r="B8" s="50">
        <v>0.12250000000000001</v>
      </c>
    </row>
    <row r="9" spans="1:2" ht="19.5" x14ac:dyDescent="0.3">
      <c r="A9" s="59" t="s">
        <v>21</v>
      </c>
      <c r="B9" s="50">
        <v>0.16245454545454543</v>
      </c>
    </row>
    <row r="10" spans="1:2" ht="19.5" x14ac:dyDescent="0.3">
      <c r="A10" s="59" t="s">
        <v>23</v>
      </c>
      <c r="B10" s="50">
        <v>7.7136363636363642E-2</v>
      </c>
    </row>
    <row r="11" spans="1:2" ht="19.5" x14ac:dyDescent="0.3">
      <c r="A11" s="59" t="s">
        <v>25</v>
      </c>
      <c r="B11" s="50">
        <v>8.5854545454545475E-2</v>
      </c>
    </row>
    <row r="12" spans="1:2" ht="19.5" x14ac:dyDescent="0.3">
      <c r="A12" s="59" t="s">
        <v>27</v>
      </c>
      <c r="B12" s="50">
        <v>7.1863636363636366E-2</v>
      </c>
    </row>
    <row r="13" spans="1:2" ht="19.5" x14ac:dyDescent="0.3">
      <c r="A13" s="59" t="s">
        <v>29</v>
      </c>
      <c r="B13" s="50">
        <v>0.40209090909090911</v>
      </c>
    </row>
    <row r="14" spans="1:2" ht="19.5" x14ac:dyDescent="0.3">
      <c r="A14" s="59" t="s">
        <v>31</v>
      </c>
      <c r="B14" s="50">
        <v>0.27090909090909093</v>
      </c>
    </row>
    <row r="15" spans="1:2" ht="19.5" x14ac:dyDescent="0.3">
      <c r="A15" s="59" t="s">
        <v>35</v>
      </c>
      <c r="B15" s="50">
        <v>0.22168181818181817</v>
      </c>
    </row>
    <row r="16" spans="1:2" ht="19.5" x14ac:dyDescent="0.3">
      <c r="A16" s="59" t="s">
        <v>39</v>
      </c>
      <c r="B16" s="50">
        <v>0.32395454545454544</v>
      </c>
    </row>
    <row r="17" spans="1:5" ht="19.5" x14ac:dyDescent="0.3">
      <c r="A17" s="59" t="s">
        <v>43</v>
      </c>
      <c r="B17" s="50">
        <v>4.2500000000000003E-2</v>
      </c>
    </row>
    <row r="18" spans="1:5" ht="19.5" x14ac:dyDescent="0.3">
      <c r="A18" s="59" t="s">
        <v>53</v>
      </c>
      <c r="B18" s="50">
        <v>0.15118181818181819</v>
      </c>
    </row>
    <row r="19" spans="1:5" ht="19.5" x14ac:dyDescent="0.3">
      <c r="A19" s="59" t="s">
        <v>57</v>
      </c>
      <c r="B19" s="50">
        <v>0</v>
      </c>
    </row>
    <row r="20" spans="1:5" ht="19.5" x14ac:dyDescent="0.3">
      <c r="A20" s="59" t="s">
        <v>61</v>
      </c>
      <c r="B20" s="50">
        <v>0.26799999999999996</v>
      </c>
    </row>
    <row r="21" spans="1:5" ht="19.5" x14ac:dyDescent="0.3">
      <c r="A21" s="59" t="s">
        <v>63</v>
      </c>
      <c r="B21" s="50">
        <v>0.14431818181818176</v>
      </c>
    </row>
    <row r="22" spans="1:5" ht="19.5" x14ac:dyDescent="0.3">
      <c r="A22" s="59" t="s">
        <v>65</v>
      </c>
      <c r="B22" s="50">
        <v>0.22736363636363641</v>
      </c>
    </row>
    <row r="23" spans="1:5" ht="19.5" x14ac:dyDescent="0.3">
      <c r="A23" s="59" t="s">
        <v>69</v>
      </c>
      <c r="B23" s="50">
        <v>7.7636363636363656E-2</v>
      </c>
    </row>
    <row r="24" spans="1:5" ht="19.5" x14ac:dyDescent="0.3">
      <c r="A24" s="59" t="s">
        <v>185</v>
      </c>
      <c r="B24" s="50">
        <v>0.16903677685950416</v>
      </c>
    </row>
    <row r="29" spans="1:5" ht="19.5" x14ac:dyDescent="0.3">
      <c r="A29" s="58" t="s">
        <v>190</v>
      </c>
      <c r="B29" s="54" t="s">
        <v>191</v>
      </c>
      <c r="C29" s="54" t="s">
        <v>192</v>
      </c>
      <c r="D29" s="54" t="s">
        <v>193</v>
      </c>
      <c r="E29" s="54" t="s">
        <v>194</v>
      </c>
    </row>
    <row r="30" spans="1:5" ht="19.5" x14ac:dyDescent="0.3">
      <c r="A30" s="60" t="s">
        <v>1</v>
      </c>
      <c r="B30" s="56">
        <v>139.15600000000001</v>
      </c>
      <c r="C30" s="56">
        <v>2.82</v>
      </c>
      <c r="D30" s="56">
        <v>150.958</v>
      </c>
      <c r="E30" s="56">
        <v>391.18700000000001</v>
      </c>
    </row>
    <row r="31" spans="1:5" ht="19.5" x14ac:dyDescent="0.3">
      <c r="A31" s="60" t="s">
        <v>3</v>
      </c>
      <c r="B31" s="56">
        <v>31.463000000000001</v>
      </c>
      <c r="C31" s="56">
        <v>1.821</v>
      </c>
      <c r="D31" s="56">
        <v>12.269</v>
      </c>
      <c r="E31" s="56">
        <v>64.626000000000005</v>
      </c>
    </row>
    <row r="32" spans="1:5" ht="19.5" x14ac:dyDescent="0.3">
      <c r="A32" s="60" t="s">
        <v>5</v>
      </c>
      <c r="B32" s="56">
        <v>44.567</v>
      </c>
      <c r="C32" s="56">
        <v>2.6339999999999999</v>
      </c>
      <c r="D32" s="56">
        <v>11.016</v>
      </c>
      <c r="E32" s="56">
        <v>95.721999999999994</v>
      </c>
    </row>
    <row r="33" spans="1:5" ht="19.5" x14ac:dyDescent="0.3">
      <c r="A33" s="60" t="s">
        <v>7</v>
      </c>
      <c r="B33" s="56">
        <v>241.66</v>
      </c>
      <c r="C33" s="56">
        <v>6.625</v>
      </c>
      <c r="D33" s="56">
        <v>43.862000000000002</v>
      </c>
      <c r="E33" s="56">
        <v>545.63499999999999</v>
      </c>
    </row>
    <row r="34" spans="1:5" ht="19.5" x14ac:dyDescent="0.3">
      <c r="A34" s="60" t="s">
        <v>9</v>
      </c>
      <c r="B34" s="56">
        <v>6.4969999999999999</v>
      </c>
      <c r="C34" s="56">
        <v>0.88200000000000001</v>
      </c>
      <c r="D34" s="56">
        <v>0.20100000000000001</v>
      </c>
      <c r="E34" s="56">
        <v>7.6</v>
      </c>
    </row>
    <row r="35" spans="1:5" ht="19.5" x14ac:dyDescent="0.3">
      <c r="A35" s="60" t="s">
        <v>11</v>
      </c>
      <c r="B35" s="56">
        <v>23.231999999999999</v>
      </c>
      <c r="C35" s="56">
        <v>1.891</v>
      </c>
      <c r="D35" s="56">
        <v>51.777999999999999</v>
      </c>
      <c r="E35" s="56">
        <v>97.138000000000005</v>
      </c>
    </row>
    <row r="36" spans="1:5" ht="19.5" x14ac:dyDescent="0.3">
      <c r="A36" s="60" t="s">
        <v>13</v>
      </c>
      <c r="B36" s="56">
        <v>18.666</v>
      </c>
      <c r="C36" s="56">
        <v>1.2270000000000001</v>
      </c>
      <c r="D36" s="56">
        <v>4.3769999999999998</v>
      </c>
      <c r="E36" s="56">
        <v>29.577000000000002</v>
      </c>
    </row>
    <row r="37" spans="1:5" ht="19.5" x14ac:dyDescent="0.3">
      <c r="A37" s="60" t="s">
        <v>15</v>
      </c>
      <c r="B37" s="56">
        <v>3.2269999999999999</v>
      </c>
      <c r="C37" s="56">
        <v>0.02</v>
      </c>
      <c r="D37" s="56">
        <v>6.2220000000000004</v>
      </c>
      <c r="E37" s="56">
        <v>10.449</v>
      </c>
    </row>
    <row r="38" spans="1:5" ht="19.5" x14ac:dyDescent="0.3">
      <c r="A38" s="60" t="s">
        <v>17</v>
      </c>
      <c r="B38" s="56">
        <v>19.826000000000001</v>
      </c>
      <c r="C38" s="56">
        <v>0.56999999999999995</v>
      </c>
      <c r="D38" s="56">
        <v>12.291</v>
      </c>
      <c r="E38" s="56">
        <v>37.601999999999997</v>
      </c>
    </row>
    <row r="39" spans="1:5" ht="19.5" x14ac:dyDescent="0.3">
      <c r="A39" s="60" t="s">
        <v>19</v>
      </c>
      <c r="B39" s="56">
        <v>179.74600000000001</v>
      </c>
      <c r="C39" s="56">
        <v>5.9939999999999998</v>
      </c>
      <c r="D39" s="56">
        <v>28.878</v>
      </c>
      <c r="E39" s="56">
        <v>305.964</v>
      </c>
    </row>
    <row r="40" spans="1:5" ht="19.5" x14ac:dyDescent="0.3">
      <c r="A40" s="60" t="s">
        <v>21</v>
      </c>
      <c r="B40" s="56">
        <v>248.20099999999999</v>
      </c>
      <c r="C40" s="56">
        <v>13.234</v>
      </c>
      <c r="D40" s="56">
        <v>230.221</v>
      </c>
      <c r="E40" s="56">
        <v>674.75400000000002</v>
      </c>
    </row>
    <row r="41" spans="1:5" ht="19.5" x14ac:dyDescent="0.3">
      <c r="A41" s="60" t="s">
        <v>23</v>
      </c>
      <c r="B41" s="56">
        <v>7.484</v>
      </c>
      <c r="C41" s="56">
        <v>0.61099999999999999</v>
      </c>
      <c r="D41" s="56">
        <v>13.834</v>
      </c>
      <c r="E41" s="56">
        <v>31.664000000000001</v>
      </c>
    </row>
    <row r="42" spans="1:5" ht="19.5" x14ac:dyDescent="0.3">
      <c r="A42" s="60" t="s">
        <v>25</v>
      </c>
      <c r="B42" s="56">
        <v>2.5259999999999998</v>
      </c>
      <c r="C42" s="56">
        <v>2.5600000000000001E-2</v>
      </c>
      <c r="D42" s="56">
        <v>0.66800000000000004</v>
      </c>
      <c r="E42" s="56">
        <v>3.375</v>
      </c>
    </row>
    <row r="43" spans="1:5" ht="19.5" x14ac:dyDescent="0.3">
      <c r="A43" s="60" t="s">
        <v>27</v>
      </c>
      <c r="B43" s="56">
        <v>622.14800000000002</v>
      </c>
      <c r="C43" s="56">
        <v>149.001</v>
      </c>
      <c r="D43" s="56">
        <v>1802.3119999999999</v>
      </c>
      <c r="E43" s="56">
        <v>2709.6840000000002</v>
      </c>
    </row>
    <row r="44" spans="1:5" ht="19.5" x14ac:dyDescent="0.3">
      <c r="A44" s="60" t="s">
        <v>29</v>
      </c>
      <c r="B44" s="56">
        <v>18.439</v>
      </c>
      <c r="C44" s="56">
        <v>1.77</v>
      </c>
      <c r="D44" s="56">
        <v>6.2930000000000001</v>
      </c>
      <c r="E44" s="56">
        <v>37.54</v>
      </c>
    </row>
    <row r="45" spans="1:5" ht="19.5" x14ac:dyDescent="0.3">
      <c r="A45" s="60" t="s">
        <v>31</v>
      </c>
      <c r="B45" s="56">
        <v>19.611000000000001</v>
      </c>
      <c r="C45" s="56">
        <v>1.425</v>
      </c>
      <c r="D45" s="56">
        <v>14.042999999999999</v>
      </c>
      <c r="E45" s="56">
        <v>54.529000000000003</v>
      </c>
    </row>
    <row r="46" spans="1:5" ht="19.5" x14ac:dyDescent="0.3">
      <c r="A46" s="60" t="s">
        <v>33</v>
      </c>
      <c r="B46" s="56">
        <v>141.80699999999999</v>
      </c>
      <c r="C46" s="56">
        <v>7.0590000000000002</v>
      </c>
      <c r="D46" s="56">
        <v>24</v>
      </c>
      <c r="E46" s="56">
        <v>328.68700000000001</v>
      </c>
    </row>
    <row r="47" spans="1:5" ht="19.5" x14ac:dyDescent="0.3">
      <c r="A47" s="60" t="s">
        <v>35</v>
      </c>
      <c r="B47" s="56">
        <v>395.35899999999998</v>
      </c>
      <c r="C47" s="56">
        <v>23.789000000000001</v>
      </c>
      <c r="D47" s="56">
        <v>418.82</v>
      </c>
      <c r="E47" s="56">
        <v>1067.3979999999999</v>
      </c>
    </row>
    <row r="48" spans="1:5" ht="19.5" x14ac:dyDescent="0.3">
      <c r="A48" s="60" t="s">
        <v>37</v>
      </c>
      <c r="B48" s="56">
        <v>6.1260000000000003</v>
      </c>
      <c r="C48" s="56">
        <v>0.39900000000000002</v>
      </c>
      <c r="D48" s="56">
        <v>0.20899999999999999</v>
      </c>
      <c r="E48" s="56">
        <v>8.3550000000000004</v>
      </c>
    </row>
    <row r="49" spans="1:5" ht="19.5" x14ac:dyDescent="0.3">
      <c r="A49" s="60" t="s">
        <v>39</v>
      </c>
      <c r="B49" s="56">
        <v>71.102999999999994</v>
      </c>
      <c r="C49" s="56">
        <v>13.385</v>
      </c>
      <c r="D49" s="56">
        <v>85.795000000000002</v>
      </c>
      <c r="E49" s="56">
        <v>256.04899999999998</v>
      </c>
    </row>
    <row r="50" spans="1:5" ht="19.5" x14ac:dyDescent="0.3">
      <c r="A50" s="60" t="s">
        <v>41</v>
      </c>
      <c r="B50" s="56">
        <v>0.88100000000000001</v>
      </c>
      <c r="C50" s="56">
        <v>0</v>
      </c>
      <c r="D50" s="56">
        <v>0</v>
      </c>
      <c r="E50" s="56">
        <v>1.724</v>
      </c>
    </row>
    <row r="51" spans="1:5" ht="19.5" x14ac:dyDescent="0.3">
      <c r="A51" s="60" t="s">
        <v>43</v>
      </c>
      <c r="B51" s="56">
        <v>6.7679999999999998</v>
      </c>
      <c r="C51" s="56">
        <v>3.7629999999999999</v>
      </c>
      <c r="D51" s="56">
        <v>3.6429999999999998</v>
      </c>
      <c r="E51" s="56">
        <v>14.173</v>
      </c>
    </row>
    <row r="52" spans="1:5" ht="19.5" x14ac:dyDescent="0.3">
      <c r="A52" s="60" t="s">
        <v>45</v>
      </c>
      <c r="B52" s="56">
        <v>47.936999999999998</v>
      </c>
      <c r="C52" s="56">
        <v>6.0000000000000001E-3</v>
      </c>
      <c r="D52" s="56">
        <v>23.001000000000001</v>
      </c>
      <c r="E52" s="56">
        <v>141.04499999999999</v>
      </c>
    </row>
    <row r="53" spans="1:5" ht="19.5" x14ac:dyDescent="0.3">
      <c r="A53" s="60" t="s">
        <v>47</v>
      </c>
      <c r="B53" s="56">
        <v>18.649999999999999</v>
      </c>
      <c r="C53" s="56">
        <v>0.379</v>
      </c>
      <c r="D53" s="56">
        <v>6.7519999999999998</v>
      </c>
      <c r="E53" s="56">
        <v>33.79</v>
      </c>
    </row>
    <row r="54" spans="1:5" ht="19.5" x14ac:dyDescent="0.3">
      <c r="A54" s="60" t="s">
        <v>49</v>
      </c>
      <c r="B54" s="56">
        <v>21.478000000000002</v>
      </c>
      <c r="C54" s="56">
        <v>0.70099999999999996</v>
      </c>
      <c r="D54" s="56">
        <v>4.1779999999999999</v>
      </c>
      <c r="E54" s="56">
        <v>40.918999999999997</v>
      </c>
    </row>
    <row r="55" spans="1:5" ht="19.5" x14ac:dyDescent="0.3">
      <c r="A55" s="60" t="s">
        <v>51</v>
      </c>
      <c r="B55" s="56">
        <v>8.673</v>
      </c>
      <c r="C55" s="56">
        <v>1.5720000000000001</v>
      </c>
      <c r="D55" s="56">
        <v>0</v>
      </c>
      <c r="E55" s="56">
        <v>95.667000000000002</v>
      </c>
    </row>
    <row r="56" spans="1:5" ht="19.5" x14ac:dyDescent="0.3">
      <c r="A56" s="60" t="s">
        <v>53</v>
      </c>
      <c r="B56" s="56">
        <v>403.08</v>
      </c>
      <c r="C56" s="56">
        <v>21.920999999999999</v>
      </c>
      <c r="D56" s="56">
        <v>380.22699999999998</v>
      </c>
      <c r="E56" s="56">
        <v>1755.547</v>
      </c>
    </row>
    <row r="57" spans="1:5" ht="19.5" x14ac:dyDescent="0.3">
      <c r="A57" s="60" t="s">
        <v>55</v>
      </c>
      <c r="B57" s="56">
        <v>369.721</v>
      </c>
      <c r="C57" s="56">
        <v>28.687999999999999</v>
      </c>
      <c r="D57" s="56">
        <v>0</v>
      </c>
      <c r="E57" s="56">
        <v>672.38</v>
      </c>
    </row>
    <row r="58" spans="1:5" ht="19.5" x14ac:dyDescent="0.3">
      <c r="A58" s="60" t="s">
        <v>57</v>
      </c>
      <c r="B58" s="56">
        <v>6.9329999999999998</v>
      </c>
      <c r="C58" s="56">
        <v>0</v>
      </c>
      <c r="D58" s="56">
        <v>3.3490000000000002</v>
      </c>
      <c r="E58" s="56">
        <v>32.506999999999998</v>
      </c>
    </row>
    <row r="59" spans="1:5" ht="19.5" x14ac:dyDescent="0.3">
      <c r="A59" s="60" t="s">
        <v>59</v>
      </c>
      <c r="B59" s="56">
        <v>6.3869999999999996</v>
      </c>
      <c r="C59" s="56">
        <v>0.47499999999999998</v>
      </c>
      <c r="D59" s="56">
        <v>3.6139999999999999</v>
      </c>
      <c r="E59" s="56">
        <v>12.548999999999999</v>
      </c>
    </row>
    <row r="60" spans="1:5" ht="19.5" x14ac:dyDescent="0.3">
      <c r="A60" s="60" t="s">
        <v>61</v>
      </c>
      <c r="B60" s="56">
        <v>133.113</v>
      </c>
      <c r="C60" s="56">
        <v>8.609</v>
      </c>
      <c r="D60" s="56">
        <v>18.574999999999999</v>
      </c>
      <c r="E60" s="56">
        <v>233.65</v>
      </c>
    </row>
    <row r="61" spans="1:5" ht="19.5" x14ac:dyDescent="0.3">
      <c r="A61" s="60" t="s">
        <v>63</v>
      </c>
      <c r="B61" s="56">
        <v>26.562999999999999</v>
      </c>
      <c r="C61" s="56">
        <v>1.272</v>
      </c>
      <c r="D61" s="56">
        <v>5.5529999999999999</v>
      </c>
      <c r="E61" s="56">
        <v>35.848999999999997</v>
      </c>
    </row>
    <row r="62" spans="1:5" ht="19.5" x14ac:dyDescent="0.3">
      <c r="A62" s="60" t="s">
        <v>65</v>
      </c>
      <c r="B62" s="56">
        <v>25.42</v>
      </c>
      <c r="C62" s="56">
        <v>1.679</v>
      </c>
      <c r="D62" s="56">
        <v>0.41299999999999998</v>
      </c>
      <c r="E62" s="56">
        <v>34.932000000000002</v>
      </c>
    </row>
    <row r="63" spans="1:5" ht="19.5" x14ac:dyDescent="0.3">
      <c r="A63" s="60" t="s">
        <v>67</v>
      </c>
      <c r="B63" s="56">
        <v>59.843000000000004</v>
      </c>
      <c r="C63" s="56">
        <v>5.7279999999999998</v>
      </c>
      <c r="D63" s="56">
        <v>6.6950000000000003</v>
      </c>
      <c r="E63" s="56">
        <v>204.08699999999999</v>
      </c>
    </row>
    <row r="64" spans="1:5" ht="19.5" x14ac:dyDescent="0.3">
      <c r="A64" s="60" t="s">
        <v>69</v>
      </c>
      <c r="B64" s="56">
        <v>154.11099999999999</v>
      </c>
      <c r="C64" s="56">
        <v>3.9</v>
      </c>
      <c r="D64" s="56">
        <v>23.69</v>
      </c>
      <c r="E64" s="56">
        <v>346.77300000000002</v>
      </c>
    </row>
    <row r="65" spans="1:5" ht="19.5" x14ac:dyDescent="0.3">
      <c r="A65" s="60" t="s">
        <v>71</v>
      </c>
      <c r="B65" s="56">
        <v>2233.7779999999998</v>
      </c>
      <c r="C65" s="56">
        <v>41.203000000000003</v>
      </c>
      <c r="D65" s="56">
        <v>1002.3</v>
      </c>
      <c r="E65" s="56">
        <v>5007.3360000000002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DEC8F-33A4-4935-90A3-6A489581F703}">
  <dimension ref="A2:K926"/>
  <sheetViews>
    <sheetView topLeftCell="A114" workbookViewId="0">
      <selection activeCell="A126" sqref="A126"/>
    </sheetView>
  </sheetViews>
  <sheetFormatPr defaultRowHeight="19.5" x14ac:dyDescent="0.3"/>
  <cols>
    <col min="1" max="1" width="35.28515625" style="60" bestFit="1" customWidth="1"/>
    <col min="2" max="2" width="34.28515625" style="60" bestFit="1" customWidth="1"/>
    <col min="3" max="3" width="36" style="60" bestFit="1" customWidth="1"/>
    <col min="4" max="4" width="15.42578125" style="60" bestFit="1" customWidth="1"/>
    <col min="5" max="5" width="35.28515625" style="60" bestFit="1" customWidth="1"/>
    <col min="6" max="6" width="38.140625" style="60" customWidth="1"/>
    <col min="7" max="7" width="36" style="60" bestFit="1" customWidth="1"/>
    <col min="8" max="16384" width="9.140625" style="60"/>
  </cols>
  <sheetData>
    <row r="2" spans="1:5" x14ac:dyDescent="0.3">
      <c r="A2" s="53" t="s">
        <v>190</v>
      </c>
      <c r="B2" s="60" t="s">
        <v>15</v>
      </c>
    </row>
    <row r="4" spans="1:5" x14ac:dyDescent="0.3">
      <c r="A4" s="53" t="s">
        <v>152</v>
      </c>
      <c r="B4" s="60" t="s">
        <v>195</v>
      </c>
      <c r="C4" s="60" t="s">
        <v>196</v>
      </c>
      <c r="D4" s="60" t="s">
        <v>197</v>
      </c>
      <c r="E4" s="60" t="s">
        <v>198</v>
      </c>
    </row>
    <row r="5" spans="1:5" x14ac:dyDescent="0.3">
      <c r="A5" s="55">
        <v>2000</v>
      </c>
      <c r="B5" s="60">
        <v>1.47</v>
      </c>
      <c r="C5" s="60">
        <v>1.5029999999999999</v>
      </c>
      <c r="D5" s="60">
        <v>2.7290000000000001</v>
      </c>
      <c r="E5" s="60">
        <v>10.849</v>
      </c>
    </row>
    <row r="6" spans="1:5" x14ac:dyDescent="0.3">
      <c r="A6" s="55">
        <v>2001</v>
      </c>
      <c r="B6" s="60">
        <v>1.45</v>
      </c>
      <c r="C6" s="60">
        <v>1.611</v>
      </c>
      <c r="D6" s="60">
        <v>3.1819999999999999</v>
      </c>
      <c r="E6" s="60">
        <v>10.679</v>
      </c>
    </row>
    <row r="7" spans="1:5" x14ac:dyDescent="0.3">
      <c r="A7" s="55">
        <v>2002</v>
      </c>
      <c r="B7" s="60">
        <v>1.44</v>
      </c>
      <c r="C7" s="60">
        <v>1.36</v>
      </c>
      <c r="D7" s="60">
        <v>3.2320000000000002</v>
      </c>
      <c r="E7" s="60">
        <v>10.381</v>
      </c>
    </row>
    <row r="8" spans="1:5" x14ac:dyDescent="0.3">
      <c r="A8" s="55">
        <v>2003</v>
      </c>
      <c r="B8" s="60">
        <v>1.4</v>
      </c>
      <c r="C8" s="60">
        <v>1.5469999999999999</v>
      </c>
      <c r="D8" s="60">
        <v>3.1739999999999999</v>
      </c>
      <c r="E8" s="60">
        <v>12.167999999999999</v>
      </c>
    </row>
    <row r="9" spans="1:5" x14ac:dyDescent="0.3">
      <c r="A9" s="55">
        <v>2004</v>
      </c>
      <c r="B9" s="60">
        <v>1.41</v>
      </c>
      <c r="C9" s="60">
        <v>1.742</v>
      </c>
      <c r="D9" s="60">
        <v>3.1739999999999999</v>
      </c>
      <c r="E9" s="60">
        <v>12.012</v>
      </c>
    </row>
    <row r="10" spans="1:5" x14ac:dyDescent="0.3">
      <c r="A10" s="55">
        <v>2005</v>
      </c>
      <c r="B10" s="60">
        <v>1.35</v>
      </c>
      <c r="C10" s="60">
        <v>1.7410000000000001</v>
      </c>
      <c r="D10" s="60">
        <v>3.2050000000000001</v>
      </c>
      <c r="E10" s="60">
        <v>11.743</v>
      </c>
    </row>
    <row r="11" spans="1:5" x14ac:dyDescent="0.3">
      <c r="A11" s="55">
        <v>2006</v>
      </c>
      <c r="B11" s="60">
        <v>1.34</v>
      </c>
      <c r="C11" s="60">
        <v>1.7290000000000001</v>
      </c>
      <c r="D11" s="60">
        <v>3.2149999999999999</v>
      </c>
      <c r="E11" s="60">
        <v>11.044</v>
      </c>
    </row>
    <row r="12" spans="1:5" x14ac:dyDescent="0.3">
      <c r="A12" s="55">
        <v>2007</v>
      </c>
      <c r="B12" s="60">
        <v>1.33</v>
      </c>
      <c r="C12" s="60">
        <v>1.7370000000000001</v>
      </c>
      <c r="D12" s="60">
        <v>3.3220000000000001</v>
      </c>
      <c r="E12" s="60">
        <v>14.257</v>
      </c>
    </row>
    <row r="13" spans="1:5" x14ac:dyDescent="0.3">
      <c r="A13" s="55">
        <v>2008</v>
      </c>
      <c r="B13" s="60">
        <v>1.31</v>
      </c>
      <c r="C13" s="60">
        <v>1.6819999999999999</v>
      </c>
      <c r="D13" s="60">
        <v>3.2370000000000001</v>
      </c>
      <c r="E13" s="60">
        <v>12.321999999999999</v>
      </c>
    </row>
    <row r="14" spans="1:5" x14ac:dyDescent="0.3">
      <c r="A14" s="55">
        <v>2009</v>
      </c>
      <c r="B14" s="60">
        <v>1.27</v>
      </c>
      <c r="C14" s="60">
        <v>1.224</v>
      </c>
      <c r="D14" s="60">
        <v>2.9140000000000001</v>
      </c>
      <c r="E14" s="60">
        <v>10.02</v>
      </c>
    </row>
    <row r="15" spans="1:5" x14ac:dyDescent="0.3">
      <c r="A15" s="55">
        <v>2010</v>
      </c>
      <c r="B15" s="60">
        <v>1.29</v>
      </c>
      <c r="C15" s="60">
        <v>1.3280000000000001</v>
      </c>
      <c r="D15" s="60">
        <v>3.0659999999999998</v>
      </c>
      <c r="E15" s="60">
        <v>14.26</v>
      </c>
    </row>
    <row r="16" spans="1:5" x14ac:dyDescent="0.3">
      <c r="A16" s="55">
        <v>2011</v>
      </c>
      <c r="B16" s="60">
        <v>1.23</v>
      </c>
      <c r="C16" s="60">
        <v>1.19</v>
      </c>
      <c r="D16" s="60">
        <v>3.1560000000000001</v>
      </c>
      <c r="E16" s="60">
        <v>14.180999999999999</v>
      </c>
    </row>
    <row r="17" spans="1:5" x14ac:dyDescent="0.3">
      <c r="A17" s="55">
        <v>2012</v>
      </c>
      <c r="B17" s="60">
        <v>1.23</v>
      </c>
      <c r="C17" s="60">
        <v>1.2749999999999999</v>
      </c>
      <c r="D17" s="60">
        <v>3.242</v>
      </c>
      <c r="E17" s="60">
        <v>12.602</v>
      </c>
    </row>
    <row r="18" spans="1:5" x14ac:dyDescent="0.3">
      <c r="A18" s="55">
        <v>2013</v>
      </c>
      <c r="B18" s="60">
        <v>1.2</v>
      </c>
      <c r="C18" s="60">
        <v>1.212</v>
      </c>
      <c r="D18" s="60">
        <v>3.2530000000000001</v>
      </c>
      <c r="E18" s="60">
        <v>14.532</v>
      </c>
    </row>
    <row r="19" spans="1:5" x14ac:dyDescent="0.3">
      <c r="A19" s="55">
        <v>2014</v>
      </c>
      <c r="B19" s="60">
        <v>1.19</v>
      </c>
      <c r="C19" s="60">
        <v>1.022</v>
      </c>
      <c r="D19" s="60">
        <v>3.294</v>
      </c>
      <c r="E19" s="60">
        <v>14.071999999999999</v>
      </c>
    </row>
    <row r="20" spans="1:5" x14ac:dyDescent="0.3">
      <c r="A20" s="55">
        <v>2015</v>
      </c>
      <c r="B20" s="60">
        <v>1.18</v>
      </c>
      <c r="C20" s="60">
        <v>0.91500000000000004</v>
      </c>
      <c r="D20" s="60">
        <v>3.3969999999999998</v>
      </c>
      <c r="E20" s="60">
        <v>11.263</v>
      </c>
    </row>
    <row r="21" spans="1:5" x14ac:dyDescent="0.3">
      <c r="A21" s="55">
        <v>2016</v>
      </c>
      <c r="B21" s="60">
        <v>1.1000000000000001</v>
      </c>
      <c r="C21" s="60">
        <v>1.052</v>
      </c>
      <c r="D21" s="60">
        <v>3.504</v>
      </c>
      <c r="E21" s="60">
        <v>12.753</v>
      </c>
    </row>
    <row r="22" spans="1:5" x14ac:dyDescent="0.3">
      <c r="A22" s="55">
        <v>2017</v>
      </c>
      <c r="B22" s="60">
        <v>1.1100000000000001</v>
      </c>
      <c r="C22" s="60">
        <v>0.92300000000000004</v>
      </c>
      <c r="D22" s="60">
        <v>3.5720000000000001</v>
      </c>
      <c r="E22" s="60">
        <v>13.877000000000001</v>
      </c>
    </row>
    <row r="23" spans="1:5" x14ac:dyDescent="0.3">
      <c r="A23" s="55">
        <v>2018</v>
      </c>
      <c r="B23" s="60">
        <v>1.1100000000000001</v>
      </c>
      <c r="C23" s="60">
        <v>0.98699999999999999</v>
      </c>
      <c r="D23" s="60">
        <v>3.5030000000000001</v>
      </c>
      <c r="E23" s="60">
        <v>13.063000000000001</v>
      </c>
    </row>
    <row r="24" spans="1:5" x14ac:dyDescent="0.3">
      <c r="A24" s="55">
        <v>2019</v>
      </c>
      <c r="B24" s="60">
        <v>1.1100000000000001</v>
      </c>
      <c r="C24" s="60">
        <v>0.91400000000000003</v>
      </c>
      <c r="D24" s="60">
        <v>3.3149999999999999</v>
      </c>
      <c r="E24" s="60">
        <v>7.7759999999999998</v>
      </c>
    </row>
    <row r="25" spans="1:5" x14ac:dyDescent="0.3">
      <c r="A25" s="55">
        <v>2020</v>
      </c>
      <c r="B25" s="60">
        <v>1.276</v>
      </c>
      <c r="C25" s="60">
        <v>0.81</v>
      </c>
      <c r="D25" s="60">
        <v>3.1120000000000001</v>
      </c>
      <c r="E25" s="60">
        <v>5.3360000000000003</v>
      </c>
    </row>
    <row r="26" spans="1:5" x14ac:dyDescent="0.3">
      <c r="A26" s="55">
        <v>2021</v>
      </c>
      <c r="B26" s="60">
        <v>1.276</v>
      </c>
      <c r="C26" s="60">
        <v>0.91500000000000004</v>
      </c>
      <c r="D26" s="60">
        <v>3.2269999999999999</v>
      </c>
      <c r="E26" s="60">
        <v>6.2220000000000004</v>
      </c>
    </row>
    <row r="27" spans="1:5" x14ac:dyDescent="0.3">
      <c r="A27" s="55" t="s">
        <v>185</v>
      </c>
      <c r="B27" s="60">
        <v>28.071999999999999</v>
      </c>
      <c r="C27" s="60">
        <v>28.418999999999997</v>
      </c>
      <c r="D27" s="60">
        <v>71.024999999999991</v>
      </c>
      <c r="E27" s="60">
        <v>255.41200000000006</v>
      </c>
    </row>
    <row r="28" spans="1:5" x14ac:dyDescent="0.3">
      <c r="A28" s="55"/>
    </row>
    <row r="29" spans="1:5" x14ac:dyDescent="0.3">
      <c r="A29" s="55"/>
    </row>
    <row r="30" spans="1:5" x14ac:dyDescent="0.3">
      <c r="A30" s="55"/>
    </row>
    <row r="31" spans="1:5" x14ac:dyDescent="0.3">
      <c r="A31" s="55"/>
    </row>
    <row r="32" spans="1:5" x14ac:dyDescent="0.3">
      <c r="A32" s="55"/>
    </row>
    <row r="34" spans="1:3" x14ac:dyDescent="0.3">
      <c r="A34" s="53" t="s">
        <v>190</v>
      </c>
      <c r="B34" s="60" t="s">
        <v>27</v>
      </c>
    </row>
    <row r="36" spans="1:3" x14ac:dyDescent="0.3">
      <c r="A36" s="53" t="s">
        <v>152</v>
      </c>
      <c r="B36" s="60" t="s">
        <v>199</v>
      </c>
      <c r="C36" s="60" t="s">
        <v>200</v>
      </c>
    </row>
    <row r="37" spans="1:3" x14ac:dyDescent="0.3">
      <c r="A37" s="55">
        <v>2000</v>
      </c>
      <c r="B37" s="60">
        <v>978.10400000000004</v>
      </c>
      <c r="C37" s="60">
        <v>905.62</v>
      </c>
    </row>
    <row r="38" spans="1:3" x14ac:dyDescent="0.3">
      <c r="A38" s="55">
        <v>2001</v>
      </c>
      <c r="B38" s="60">
        <v>991.73199999999997</v>
      </c>
      <c r="C38" s="60">
        <v>913.154</v>
      </c>
    </row>
    <row r="39" spans="1:3" x14ac:dyDescent="0.3">
      <c r="A39" s="55">
        <v>2002</v>
      </c>
      <c r="B39" s="60">
        <v>1022.175</v>
      </c>
      <c r="C39" s="60">
        <v>928.20100000000002</v>
      </c>
    </row>
    <row r="40" spans="1:3" x14ac:dyDescent="0.3">
      <c r="A40" s="55">
        <v>2003</v>
      </c>
      <c r="B40" s="60">
        <v>1058.7249999999999</v>
      </c>
      <c r="C40" s="60">
        <v>981.077</v>
      </c>
    </row>
    <row r="41" spans="1:3" x14ac:dyDescent="0.3">
      <c r="A41" s="55">
        <v>2004</v>
      </c>
      <c r="B41" s="60">
        <v>1124.518</v>
      </c>
      <c r="C41" s="60">
        <v>1035.4280000000001</v>
      </c>
    </row>
    <row r="42" spans="1:3" x14ac:dyDescent="0.3">
      <c r="A42" s="55">
        <v>2005</v>
      </c>
      <c r="B42" s="60">
        <v>1184.9269999999999</v>
      </c>
      <c r="C42" s="60">
        <v>1095.646</v>
      </c>
    </row>
    <row r="43" spans="1:3" x14ac:dyDescent="0.3">
      <c r="A43" s="55">
        <v>2006</v>
      </c>
      <c r="B43" s="60">
        <v>1258.643</v>
      </c>
      <c r="C43" s="60">
        <v>1151.74</v>
      </c>
    </row>
    <row r="44" spans="1:3" x14ac:dyDescent="0.3">
      <c r="A44" s="55">
        <v>2007</v>
      </c>
      <c r="B44" s="60">
        <v>1356.953</v>
      </c>
      <c r="C44" s="60">
        <v>1268.807</v>
      </c>
    </row>
    <row r="45" spans="1:3" x14ac:dyDescent="0.3">
      <c r="A45" s="55">
        <v>2008</v>
      </c>
      <c r="B45" s="60">
        <v>1461.518</v>
      </c>
      <c r="C45" s="60">
        <v>1360.7860000000001</v>
      </c>
    </row>
    <row r="46" spans="1:3" x14ac:dyDescent="0.3">
      <c r="A46" s="55">
        <v>2009</v>
      </c>
      <c r="B46" s="60">
        <v>1611.4159999999999</v>
      </c>
      <c r="C46" s="60">
        <v>1525.7950000000001</v>
      </c>
    </row>
    <row r="47" spans="1:3" x14ac:dyDescent="0.3">
      <c r="A47" s="55">
        <v>2010</v>
      </c>
      <c r="B47" s="60">
        <v>1676.4949999999999</v>
      </c>
      <c r="C47" s="60">
        <v>1577.5719999999999</v>
      </c>
    </row>
    <row r="48" spans="1:3" x14ac:dyDescent="0.3">
      <c r="A48" s="55">
        <v>2011</v>
      </c>
      <c r="B48" s="60">
        <v>1778.473</v>
      </c>
      <c r="C48" s="60">
        <v>1642.3130000000001</v>
      </c>
    </row>
    <row r="49" spans="1:11" x14ac:dyDescent="0.3">
      <c r="A49" s="55">
        <v>2012</v>
      </c>
      <c r="B49" s="60">
        <v>1962.5940000000001</v>
      </c>
      <c r="C49" s="60">
        <v>1820.424</v>
      </c>
    </row>
    <row r="50" spans="1:11" x14ac:dyDescent="0.3">
      <c r="A50" s="55">
        <v>2013</v>
      </c>
      <c r="B50" s="60">
        <v>2037.4159999999999</v>
      </c>
      <c r="C50" s="60">
        <v>1815.6559999999999</v>
      </c>
    </row>
    <row r="51" spans="1:11" x14ac:dyDescent="0.3">
      <c r="A51" s="55">
        <v>2014</v>
      </c>
      <c r="B51" s="60">
        <v>2187.3429999999998</v>
      </c>
      <c r="C51" s="60">
        <v>1992.4929999999999</v>
      </c>
    </row>
    <row r="52" spans="1:11" x14ac:dyDescent="0.3">
      <c r="A52" s="55">
        <v>2015</v>
      </c>
      <c r="B52" s="60">
        <v>2270.7660000000001</v>
      </c>
      <c r="C52" s="60">
        <v>2125.8960000000002</v>
      </c>
    </row>
    <row r="53" spans="1:11" x14ac:dyDescent="0.3">
      <c r="A53" s="55">
        <v>2016</v>
      </c>
      <c r="B53" s="60">
        <v>2383.8159999999998</v>
      </c>
      <c r="C53" s="60">
        <v>2208.9699999999998</v>
      </c>
    </row>
    <row r="54" spans="1:11" x14ac:dyDescent="0.3">
      <c r="A54" s="55">
        <v>2017</v>
      </c>
      <c r="B54" s="60">
        <v>2434.8679999999999</v>
      </c>
      <c r="C54" s="60">
        <v>2289.0749999999998</v>
      </c>
    </row>
    <row r="55" spans="1:11" x14ac:dyDescent="0.3">
      <c r="A55" s="55">
        <v>2018</v>
      </c>
      <c r="B55" s="60">
        <v>2600.4470000000001</v>
      </c>
      <c r="C55" s="60">
        <v>2431.703</v>
      </c>
    </row>
    <row r="56" spans="1:11" x14ac:dyDescent="0.3">
      <c r="A56" s="55">
        <v>2019</v>
      </c>
      <c r="B56" s="60">
        <v>2626.4589999999998</v>
      </c>
      <c r="C56" s="60">
        <v>2467.5129999999999</v>
      </c>
    </row>
    <row r="57" spans="1:11" x14ac:dyDescent="0.3">
      <c r="A57" s="55">
        <v>2020</v>
      </c>
      <c r="B57" s="60">
        <v>2445.0120000000002</v>
      </c>
      <c r="C57" s="60">
        <v>2276.8809999999999</v>
      </c>
    </row>
    <row r="58" spans="1:11" x14ac:dyDescent="0.3">
      <c r="A58" s="55">
        <v>2021</v>
      </c>
      <c r="B58" s="60">
        <v>2709.6840000000002</v>
      </c>
      <c r="C58" s="60">
        <v>1610.2261904761904</v>
      </c>
    </row>
    <row r="59" spans="1:11" x14ac:dyDescent="0.3">
      <c r="A59" s="55" t="s">
        <v>185</v>
      </c>
      <c r="B59" s="60">
        <v>1780.0947272727274</v>
      </c>
      <c r="C59" s="60">
        <v>1610.2261904761906</v>
      </c>
    </row>
    <row r="61" spans="1:11" x14ac:dyDescent="0.3">
      <c r="A61" s="60" t="s">
        <v>201</v>
      </c>
    </row>
    <row r="64" spans="1:11" x14ac:dyDescent="0.3">
      <c r="A64" s="53" t="s">
        <v>152</v>
      </c>
      <c r="B64" s="60" t="s">
        <v>195</v>
      </c>
      <c r="C64" s="60" t="s">
        <v>202</v>
      </c>
      <c r="E64" s="53" t="s">
        <v>152</v>
      </c>
      <c r="F64" s="60" t="s">
        <v>203</v>
      </c>
      <c r="G64" s="60" t="s">
        <v>204</v>
      </c>
      <c r="I64" s="53" t="s">
        <v>152</v>
      </c>
      <c r="J64" s="60" t="s">
        <v>205</v>
      </c>
      <c r="K64" s="60" t="s">
        <v>206</v>
      </c>
    </row>
    <row r="65" spans="1:11" x14ac:dyDescent="0.3">
      <c r="A65" s="55">
        <v>2000</v>
      </c>
      <c r="B65" s="60">
        <v>2667.2400000000007</v>
      </c>
      <c r="C65" s="60">
        <v>0.13300000000000003</v>
      </c>
      <c r="D65" s="57"/>
      <c r="E65" s="55">
        <v>2000</v>
      </c>
      <c r="F65" s="60">
        <v>14902.931</v>
      </c>
      <c r="G65" s="60">
        <v>0.436</v>
      </c>
      <c r="I65" s="55">
        <v>2000</v>
      </c>
      <c r="J65" s="60">
        <v>947.28999999999985</v>
      </c>
      <c r="K65" s="60">
        <v>2.7000000000000003E-2</v>
      </c>
    </row>
    <row r="66" spans="1:11" x14ac:dyDescent="0.3">
      <c r="A66" s="55">
        <v>2001</v>
      </c>
      <c r="B66" s="60">
        <v>2661.7599999999993</v>
      </c>
      <c r="C66" s="60">
        <v>0.13300000000000003</v>
      </c>
      <c r="E66" s="55">
        <v>2001</v>
      </c>
      <c r="F66" s="60">
        <v>14898.078999999998</v>
      </c>
      <c r="G66" s="60">
        <v>0.443</v>
      </c>
      <c r="I66" s="55">
        <v>2001</v>
      </c>
      <c r="J66" s="60">
        <v>949.41999999999962</v>
      </c>
      <c r="K66" s="60">
        <v>2.7000000000000003E-2</v>
      </c>
    </row>
    <row r="67" spans="1:11" x14ac:dyDescent="0.3">
      <c r="A67" s="55">
        <v>2002</v>
      </c>
      <c r="B67" s="60">
        <v>2645.82</v>
      </c>
      <c r="C67" s="60">
        <v>0.13200000000000003</v>
      </c>
      <c r="E67" s="55">
        <v>2002</v>
      </c>
      <c r="F67" s="60">
        <v>14995.466</v>
      </c>
      <c r="G67" s="60">
        <v>0.44700000000000001</v>
      </c>
      <c r="I67" s="55">
        <v>2002</v>
      </c>
      <c r="J67" s="60">
        <v>936.81999999999994</v>
      </c>
      <c r="K67" s="60">
        <v>2.8000000000000004E-2</v>
      </c>
    </row>
    <row r="68" spans="1:11" x14ac:dyDescent="0.3">
      <c r="A68" s="55">
        <v>2003</v>
      </c>
      <c r="B68" s="60">
        <v>2655.8700000000003</v>
      </c>
      <c r="C68" s="60">
        <v>0.13200000000000003</v>
      </c>
      <c r="E68" s="55">
        <v>2003</v>
      </c>
      <c r="F68" s="60">
        <v>15285.647999999999</v>
      </c>
      <c r="G68" s="60">
        <v>0.45400000000000001</v>
      </c>
      <c r="I68" s="55">
        <v>2003</v>
      </c>
      <c r="J68" s="60">
        <v>916.99000000000012</v>
      </c>
      <c r="K68" s="60">
        <v>2.8000000000000004E-2</v>
      </c>
    </row>
    <row r="69" spans="1:11" x14ac:dyDescent="0.3">
      <c r="A69" s="55">
        <v>2004</v>
      </c>
      <c r="B69" s="60">
        <v>2679.78</v>
      </c>
      <c r="C69" s="60">
        <v>0.13400000000000004</v>
      </c>
      <c r="E69" s="55">
        <v>2004</v>
      </c>
      <c r="F69" s="60">
        <v>15557.317999999999</v>
      </c>
      <c r="G69" s="60">
        <v>0.46</v>
      </c>
      <c r="I69" s="55">
        <v>2004</v>
      </c>
      <c r="J69" s="60">
        <v>944.39999999999964</v>
      </c>
      <c r="K69" s="60">
        <v>3.1000000000000007E-2</v>
      </c>
    </row>
    <row r="70" spans="1:11" x14ac:dyDescent="0.3">
      <c r="A70" s="55">
        <v>2005</v>
      </c>
      <c r="B70" s="60">
        <v>2687.53</v>
      </c>
      <c r="C70" s="60">
        <v>0.13400000000000004</v>
      </c>
      <c r="E70" s="55">
        <v>2005</v>
      </c>
      <c r="F70" s="60">
        <v>15648.440000000002</v>
      </c>
      <c r="G70" s="60">
        <v>0.46700000000000003</v>
      </c>
      <c r="I70" s="55">
        <v>2005</v>
      </c>
      <c r="J70" s="60">
        <v>923.44</v>
      </c>
      <c r="K70" s="60">
        <v>3.2000000000000008E-2</v>
      </c>
    </row>
    <row r="71" spans="1:11" x14ac:dyDescent="0.3">
      <c r="A71" s="55">
        <v>2006</v>
      </c>
      <c r="B71" s="60">
        <v>2710.3700000000003</v>
      </c>
      <c r="C71" s="60">
        <v>0.13300000000000003</v>
      </c>
      <c r="E71" s="55">
        <v>2006</v>
      </c>
      <c r="F71" s="60">
        <v>15735.592999999997</v>
      </c>
      <c r="G71" s="60">
        <v>0.47400000000000003</v>
      </c>
      <c r="I71" s="55">
        <v>2006</v>
      </c>
      <c r="J71" s="60">
        <v>947.45999999999981</v>
      </c>
      <c r="K71" s="60">
        <v>3.2000000000000008E-2</v>
      </c>
    </row>
    <row r="72" spans="1:11" x14ac:dyDescent="0.3">
      <c r="A72" s="55">
        <v>2007</v>
      </c>
      <c r="B72" s="60">
        <v>2723.44</v>
      </c>
      <c r="C72" s="60">
        <v>0.13400000000000004</v>
      </c>
      <c r="E72" s="55">
        <v>2007</v>
      </c>
      <c r="F72" s="60">
        <v>15901.491000000002</v>
      </c>
      <c r="G72" s="60">
        <v>0.48000000000000004</v>
      </c>
      <c r="I72" s="55">
        <v>2007</v>
      </c>
      <c r="J72" s="60">
        <v>964.75</v>
      </c>
      <c r="K72" s="60">
        <v>3.2000000000000008E-2</v>
      </c>
    </row>
    <row r="73" spans="1:11" x14ac:dyDescent="0.3">
      <c r="A73" s="55">
        <v>2008</v>
      </c>
      <c r="B73" s="60">
        <v>2718.1399999999994</v>
      </c>
      <c r="C73" s="60">
        <v>0.13400000000000004</v>
      </c>
      <c r="E73" s="55">
        <v>2008</v>
      </c>
      <c r="F73" s="60">
        <v>15762.916999999998</v>
      </c>
      <c r="G73" s="60">
        <v>0.48800000000000004</v>
      </c>
      <c r="I73" s="55">
        <v>2008</v>
      </c>
      <c r="J73" s="60">
        <v>934.82000000000016</v>
      </c>
      <c r="K73" s="60">
        <v>3.2000000000000008E-2</v>
      </c>
    </row>
    <row r="74" spans="1:11" x14ac:dyDescent="0.3">
      <c r="A74" s="55">
        <v>2009</v>
      </c>
      <c r="B74" s="60">
        <v>2674.9700000000003</v>
      </c>
      <c r="C74" s="60">
        <v>0.13400000000000004</v>
      </c>
      <c r="E74" s="55">
        <v>2009</v>
      </c>
      <c r="F74" s="60">
        <v>15010.273000000001</v>
      </c>
      <c r="G74" s="60">
        <v>0.497</v>
      </c>
      <c r="I74" s="55">
        <v>2009</v>
      </c>
      <c r="J74" s="60">
        <v>922.06999999999994</v>
      </c>
      <c r="K74" s="60">
        <v>3.2000000000000008E-2</v>
      </c>
    </row>
    <row r="75" spans="1:11" x14ac:dyDescent="0.3">
      <c r="A75" s="55">
        <v>2010</v>
      </c>
      <c r="B75" s="60">
        <v>2707.8199999999997</v>
      </c>
      <c r="C75" s="60">
        <v>0.13500000000000004</v>
      </c>
      <c r="E75" s="55">
        <v>2010</v>
      </c>
      <c r="F75" s="60">
        <v>15637.181999999999</v>
      </c>
      <c r="G75" s="60">
        <v>0.504</v>
      </c>
      <c r="I75" s="55">
        <v>2010</v>
      </c>
      <c r="J75" s="60">
        <v>916.87999999999988</v>
      </c>
      <c r="K75" s="60">
        <v>3.2000000000000008E-2</v>
      </c>
    </row>
    <row r="76" spans="1:11" x14ac:dyDescent="0.3">
      <c r="A76" s="55">
        <v>2011</v>
      </c>
      <c r="B76" s="60">
        <v>2777.53</v>
      </c>
      <c r="C76" s="60">
        <v>0.13600000000000004</v>
      </c>
      <c r="E76" s="55">
        <v>2011</v>
      </c>
      <c r="F76" s="60">
        <v>15545.428</v>
      </c>
      <c r="G76" s="60">
        <v>0.51100000000000001</v>
      </c>
      <c r="I76" s="55">
        <v>2011</v>
      </c>
      <c r="J76" s="60">
        <v>983.96</v>
      </c>
      <c r="K76" s="60">
        <v>3.2000000000000008E-2</v>
      </c>
    </row>
    <row r="77" spans="1:11" x14ac:dyDescent="0.3">
      <c r="A77" s="55">
        <v>2012</v>
      </c>
      <c r="B77" s="60">
        <v>2789.66</v>
      </c>
      <c r="C77" s="60">
        <v>0.13600000000000004</v>
      </c>
      <c r="E77" s="55">
        <v>2012</v>
      </c>
      <c r="F77" s="60">
        <v>15673.136000000002</v>
      </c>
      <c r="G77" s="60">
        <v>0.51700000000000002</v>
      </c>
      <c r="I77" s="55">
        <v>2012</v>
      </c>
      <c r="J77" s="60">
        <v>981.44999999999993</v>
      </c>
      <c r="K77" s="60">
        <v>3.2000000000000008E-2</v>
      </c>
    </row>
    <row r="78" spans="1:11" x14ac:dyDescent="0.3">
      <c r="A78" s="55">
        <v>2013</v>
      </c>
      <c r="B78" s="60">
        <v>2756.67</v>
      </c>
      <c r="C78" s="60">
        <v>0.13600000000000004</v>
      </c>
      <c r="E78" s="55">
        <v>2013</v>
      </c>
      <c r="F78" s="60">
        <v>15766.866000000002</v>
      </c>
      <c r="G78" s="60">
        <v>0.52400000000000002</v>
      </c>
      <c r="I78" s="55">
        <v>2013</v>
      </c>
      <c r="J78" s="60">
        <v>940.12</v>
      </c>
      <c r="K78" s="60">
        <v>3.2000000000000008E-2</v>
      </c>
    </row>
    <row r="79" spans="1:11" x14ac:dyDescent="0.3">
      <c r="A79" s="55">
        <v>2014</v>
      </c>
      <c r="B79" s="60">
        <v>2797.6600000000003</v>
      </c>
      <c r="C79" s="60">
        <v>0.13500000000000004</v>
      </c>
      <c r="E79" s="55">
        <v>2014</v>
      </c>
      <c r="F79" s="60">
        <v>15819.314000000002</v>
      </c>
      <c r="G79" s="60">
        <v>0.53</v>
      </c>
      <c r="I79" s="55">
        <v>2014</v>
      </c>
      <c r="J79" s="60">
        <v>964.37</v>
      </c>
      <c r="K79" s="60">
        <v>3.5000000000000003E-2</v>
      </c>
    </row>
    <row r="80" spans="1:11" x14ac:dyDescent="0.3">
      <c r="A80" s="55">
        <v>2015</v>
      </c>
      <c r="B80" s="60">
        <v>2805.47</v>
      </c>
      <c r="C80" s="60">
        <v>0.13600000000000004</v>
      </c>
      <c r="E80" s="55">
        <v>2015</v>
      </c>
      <c r="F80" s="60">
        <v>15820.135000000002</v>
      </c>
      <c r="G80" s="60">
        <v>0.53800000000000003</v>
      </c>
      <c r="I80" s="55">
        <v>2015</v>
      </c>
      <c r="J80" s="60">
        <v>962</v>
      </c>
      <c r="K80" s="60">
        <v>3.5000000000000003E-2</v>
      </c>
    </row>
    <row r="81" spans="1:11" x14ac:dyDescent="0.3">
      <c r="A81" s="55">
        <v>2016</v>
      </c>
      <c r="B81" s="60">
        <v>2802.8</v>
      </c>
      <c r="C81" s="60">
        <v>0.13600000000000004</v>
      </c>
      <c r="E81" s="55">
        <v>2016</v>
      </c>
      <c r="F81" s="60">
        <v>15712.142999999998</v>
      </c>
      <c r="G81" s="60">
        <v>0.54500000000000004</v>
      </c>
      <c r="I81" s="55">
        <v>2016</v>
      </c>
      <c r="J81" s="60">
        <v>955.3900000000001</v>
      </c>
      <c r="K81" s="60">
        <v>3.5000000000000003E-2</v>
      </c>
    </row>
    <row r="82" spans="1:11" x14ac:dyDescent="0.3">
      <c r="A82" s="55">
        <v>2017</v>
      </c>
      <c r="B82" s="60">
        <v>2859.54</v>
      </c>
      <c r="C82" s="60">
        <v>0.13700000000000004</v>
      </c>
      <c r="E82" s="55">
        <v>2017</v>
      </c>
      <c r="F82" s="60">
        <v>15742.238999999998</v>
      </c>
      <c r="G82" s="60">
        <v>0.55100000000000005</v>
      </c>
      <c r="I82" s="55">
        <v>2017</v>
      </c>
      <c r="J82" s="60">
        <v>983.24999999999977</v>
      </c>
      <c r="K82" s="60">
        <v>3.5000000000000003E-2</v>
      </c>
    </row>
    <row r="83" spans="1:11" x14ac:dyDescent="0.3">
      <c r="A83" s="55">
        <v>2018</v>
      </c>
      <c r="B83" s="60">
        <v>2938.4200000000005</v>
      </c>
      <c r="C83" s="60">
        <v>0.13600000000000004</v>
      </c>
      <c r="E83" s="55">
        <v>2018</v>
      </c>
      <c r="F83" s="60">
        <v>16024.358</v>
      </c>
      <c r="G83" s="60">
        <v>0.56100000000000005</v>
      </c>
      <c r="I83" s="55">
        <v>2018</v>
      </c>
      <c r="J83" s="60">
        <v>988.08999999999992</v>
      </c>
      <c r="K83" s="60">
        <v>3.5000000000000003E-2</v>
      </c>
    </row>
    <row r="84" spans="1:11" x14ac:dyDescent="0.3">
      <c r="A84" s="55">
        <v>2019</v>
      </c>
      <c r="B84" s="60">
        <v>2979.6800000000003</v>
      </c>
      <c r="C84" s="60">
        <v>0.13700000000000004</v>
      </c>
      <c r="E84" s="55">
        <v>2019</v>
      </c>
      <c r="F84" s="60">
        <v>15781.992000000002</v>
      </c>
      <c r="G84" s="60">
        <v>0.56500000000000006</v>
      </c>
      <c r="I84" s="55">
        <v>2019</v>
      </c>
      <c r="J84" s="60">
        <v>977.06000000000006</v>
      </c>
      <c r="K84" s="60">
        <v>3.6000000000000004E-2</v>
      </c>
    </row>
    <row r="85" spans="1:11" x14ac:dyDescent="0.3">
      <c r="A85" s="55">
        <v>2020</v>
      </c>
      <c r="B85" s="60">
        <v>2752.0084999999999</v>
      </c>
      <c r="C85" s="60">
        <v>0.13900000000000004</v>
      </c>
      <c r="E85" s="55">
        <v>2020</v>
      </c>
      <c r="F85" s="60">
        <v>14538.268</v>
      </c>
      <c r="G85" s="60">
        <v>0.57000000000000006</v>
      </c>
      <c r="I85" s="55">
        <v>2020</v>
      </c>
      <c r="J85" s="60">
        <v>952.00150000000008</v>
      </c>
      <c r="K85" s="60">
        <v>3.6000000000000004E-2</v>
      </c>
    </row>
    <row r="86" spans="1:11" x14ac:dyDescent="0.3">
      <c r="A86" s="55">
        <v>2021</v>
      </c>
      <c r="B86" s="60">
        <v>2752.0084999999999</v>
      </c>
      <c r="C86" s="60">
        <v>0.14100000000000004</v>
      </c>
      <c r="E86" s="55">
        <v>2021</v>
      </c>
      <c r="F86" s="60">
        <v>15420.463</v>
      </c>
      <c r="G86" s="60">
        <v>0.57900000000000007</v>
      </c>
      <c r="I86" s="55">
        <v>2021</v>
      </c>
      <c r="J86" s="60">
        <v>952.00150000000008</v>
      </c>
      <c r="K86" s="60">
        <v>3.6000000000000004E-2</v>
      </c>
    </row>
    <row r="87" spans="1:11" x14ac:dyDescent="0.3">
      <c r="A87" s="55" t="s">
        <v>153</v>
      </c>
      <c r="E87" s="55" t="s">
        <v>153</v>
      </c>
      <c r="I87" s="55" t="s">
        <v>185</v>
      </c>
      <c r="J87" s="60">
        <v>20944.032999999999</v>
      </c>
      <c r="K87" s="60">
        <v>0.71200000000000041</v>
      </c>
    </row>
    <row r="88" spans="1:11" x14ac:dyDescent="0.3">
      <c r="A88" s="55" t="s">
        <v>185</v>
      </c>
      <c r="B88" s="60">
        <v>60544.187000000005</v>
      </c>
      <c r="C88" s="60">
        <v>2.9730000000000016</v>
      </c>
      <c r="E88" s="55" t="s">
        <v>185</v>
      </c>
      <c r="F88" s="60">
        <v>341179.68</v>
      </c>
      <c r="G88" s="60">
        <v>11.141000000000002</v>
      </c>
    </row>
    <row r="90" spans="1:11" ht="20.25" thickBot="1" x14ac:dyDescent="0.35"/>
    <row r="91" spans="1:11" x14ac:dyDescent="0.3">
      <c r="A91" s="52"/>
      <c r="B91" s="52" t="s">
        <v>195</v>
      </c>
      <c r="C91" s="52" t="s">
        <v>202</v>
      </c>
      <c r="E91" s="52"/>
      <c r="F91" s="52" t="s">
        <v>203</v>
      </c>
      <c r="G91" s="52" t="s">
        <v>204</v>
      </c>
      <c r="I91" s="52"/>
      <c r="J91" s="52" t="s">
        <v>205</v>
      </c>
      <c r="K91" s="52" t="s">
        <v>206</v>
      </c>
    </row>
    <row r="92" spans="1:11" x14ac:dyDescent="0.3">
      <c r="A92" s="60" t="s">
        <v>195</v>
      </c>
      <c r="B92" s="60">
        <v>1</v>
      </c>
      <c r="E92" s="60" t="s">
        <v>203</v>
      </c>
      <c r="F92" s="60">
        <v>1</v>
      </c>
      <c r="I92" s="60" t="s">
        <v>205</v>
      </c>
      <c r="J92" s="60">
        <v>1</v>
      </c>
    </row>
    <row r="93" spans="1:11" ht="20.25" thickBot="1" x14ac:dyDescent="0.35">
      <c r="A93" s="64" t="s">
        <v>202</v>
      </c>
      <c r="B93" s="64">
        <v>0.57645037088628437</v>
      </c>
      <c r="C93" s="64">
        <v>1</v>
      </c>
      <c r="E93" s="64" t="s">
        <v>204</v>
      </c>
      <c r="F93" s="64">
        <v>0.31021006227344344</v>
      </c>
      <c r="G93" s="64">
        <v>1</v>
      </c>
      <c r="I93" s="64" t="s">
        <v>206</v>
      </c>
      <c r="J93" s="64">
        <v>0.47063709937454801</v>
      </c>
      <c r="K93" s="64">
        <v>1</v>
      </c>
    </row>
    <row r="98" spans="1:6" x14ac:dyDescent="0.3">
      <c r="A98" s="53" t="s">
        <v>152</v>
      </c>
      <c r="B98" s="60" t="s">
        <v>198</v>
      </c>
      <c r="C98" s="60" t="s">
        <v>196</v>
      </c>
      <c r="D98" s="60" t="s">
        <v>195</v>
      </c>
      <c r="E98" s="60" t="s">
        <v>197</v>
      </c>
      <c r="F98" s="60" t="s">
        <v>205</v>
      </c>
    </row>
    <row r="99" spans="1:6" x14ac:dyDescent="0.3">
      <c r="A99" s="55">
        <v>2000</v>
      </c>
      <c r="B99" s="60">
        <v>4882.4850000000006</v>
      </c>
      <c r="C99" s="60">
        <v>3437.665</v>
      </c>
      <c r="D99" s="60">
        <v>2667.2400000000007</v>
      </c>
      <c r="E99" s="60">
        <v>6112.5339999999997</v>
      </c>
      <c r="F99" s="60">
        <v>947.28999999999985</v>
      </c>
    </row>
    <row r="100" spans="1:6" x14ac:dyDescent="0.3">
      <c r="A100" s="55">
        <v>2001</v>
      </c>
      <c r="B100" s="60">
        <v>4864.848</v>
      </c>
      <c r="C100" s="60">
        <v>3408.2570000000001</v>
      </c>
      <c r="D100" s="60">
        <v>2661.7599999999993</v>
      </c>
      <c r="E100" s="60">
        <v>6159.277</v>
      </c>
      <c r="F100" s="60">
        <v>949.41999999999962</v>
      </c>
    </row>
    <row r="101" spans="1:6" x14ac:dyDescent="0.3">
      <c r="A101" s="55">
        <v>2002</v>
      </c>
      <c r="B101" s="60">
        <v>4887.03</v>
      </c>
      <c r="C101" s="60">
        <v>3497.1930000000002</v>
      </c>
      <c r="D101" s="60">
        <v>2645.82</v>
      </c>
      <c r="E101" s="60">
        <v>6130.9360000000006</v>
      </c>
      <c r="F101" s="60">
        <v>936.81999999999994</v>
      </c>
    </row>
    <row r="102" spans="1:6" x14ac:dyDescent="0.3">
      <c r="A102" s="55">
        <v>2003</v>
      </c>
      <c r="B102" s="60">
        <v>5017.3899999999994</v>
      </c>
      <c r="C102" s="60">
        <v>3555.6649999999995</v>
      </c>
      <c r="D102" s="60">
        <v>2655.8700000000003</v>
      </c>
      <c r="E102" s="60">
        <v>6227.6679999999997</v>
      </c>
      <c r="F102" s="60">
        <v>916.99000000000012</v>
      </c>
    </row>
    <row r="103" spans="1:6" x14ac:dyDescent="0.3">
      <c r="A103" s="55">
        <v>2004</v>
      </c>
      <c r="B103" s="60">
        <v>5082.514000000001</v>
      </c>
      <c r="C103" s="60">
        <v>3617.9120000000003</v>
      </c>
      <c r="D103" s="60">
        <v>2679.78</v>
      </c>
      <c r="E103" s="60">
        <v>6351.771999999999</v>
      </c>
      <c r="F103" s="60">
        <v>944.39999999999964</v>
      </c>
    </row>
    <row r="104" spans="1:6" x14ac:dyDescent="0.3">
      <c r="A104" s="55">
        <v>2005</v>
      </c>
      <c r="B104" s="60">
        <v>5135.5730000000003</v>
      </c>
      <c r="C104" s="60">
        <v>3631.3860000000004</v>
      </c>
      <c r="D104" s="60">
        <v>2687.53</v>
      </c>
      <c r="E104" s="60">
        <v>6349.0949999999993</v>
      </c>
      <c r="F104" s="60">
        <v>923.44</v>
      </c>
    </row>
    <row r="105" spans="1:6" x14ac:dyDescent="0.3">
      <c r="A105" s="55">
        <v>2006</v>
      </c>
      <c r="B105" s="60">
        <v>5192.308</v>
      </c>
      <c r="C105" s="60">
        <v>3667.7730000000001</v>
      </c>
      <c r="D105" s="60">
        <v>2710.3700000000003</v>
      </c>
      <c r="E105" s="60">
        <v>6327.639000000001</v>
      </c>
      <c r="F105" s="60">
        <v>947.45999999999981</v>
      </c>
    </row>
    <row r="106" spans="1:6" x14ac:dyDescent="0.3">
      <c r="A106" s="55">
        <v>2007</v>
      </c>
      <c r="B106" s="60">
        <v>5302.6729999999998</v>
      </c>
      <c r="C106" s="60">
        <v>3776.05</v>
      </c>
      <c r="D106" s="60">
        <v>2723.44</v>
      </c>
      <c r="E106" s="60">
        <v>6253.9580000000005</v>
      </c>
      <c r="F106" s="60">
        <v>964.75</v>
      </c>
    </row>
    <row r="107" spans="1:6" x14ac:dyDescent="0.3">
      <c r="A107" s="55">
        <v>2008</v>
      </c>
      <c r="B107" s="60">
        <v>5258.7269999999999</v>
      </c>
      <c r="C107" s="60">
        <v>3856.3050000000003</v>
      </c>
      <c r="D107" s="60">
        <v>2718.1399999999994</v>
      </c>
      <c r="E107" s="60">
        <v>6102.9030000000002</v>
      </c>
      <c r="F107" s="60">
        <v>934.82000000000016</v>
      </c>
    </row>
    <row r="108" spans="1:6" x14ac:dyDescent="0.3">
      <c r="A108" s="55">
        <v>2009</v>
      </c>
      <c r="B108" s="60">
        <v>4873.0959999999995</v>
      </c>
      <c r="C108" s="60">
        <v>3775.1639999999998</v>
      </c>
      <c r="D108" s="60">
        <v>2674.9700000000003</v>
      </c>
      <c r="E108" s="60">
        <v>5860.1980000000003</v>
      </c>
      <c r="F108" s="60">
        <v>922.06999999999994</v>
      </c>
    </row>
    <row r="109" spans="1:6" x14ac:dyDescent="0.3">
      <c r="A109" s="55">
        <v>2010</v>
      </c>
      <c r="B109" s="60">
        <v>5105.6779999999999</v>
      </c>
      <c r="C109" s="60">
        <v>4032.1340000000009</v>
      </c>
      <c r="D109" s="60">
        <v>2707.8199999999997</v>
      </c>
      <c r="E109" s="60">
        <v>5964.8710000000001</v>
      </c>
      <c r="F109" s="60">
        <v>916.87999999999988</v>
      </c>
    </row>
    <row r="110" spans="1:6" x14ac:dyDescent="0.3">
      <c r="A110" s="55">
        <v>2011</v>
      </c>
      <c r="B110" s="60">
        <v>5060.3510000000006</v>
      </c>
      <c r="C110" s="60">
        <v>4060.009</v>
      </c>
      <c r="D110" s="60">
        <v>2777.53</v>
      </c>
      <c r="E110" s="60">
        <v>5874.3649999999998</v>
      </c>
      <c r="F110" s="60">
        <v>983.96</v>
      </c>
    </row>
    <row r="111" spans="1:6" x14ac:dyDescent="0.3">
      <c r="A111" s="55">
        <v>2012</v>
      </c>
      <c r="B111" s="60">
        <v>5077.896999999999</v>
      </c>
      <c r="C111" s="60">
        <v>4119.6620000000003</v>
      </c>
      <c r="D111" s="60">
        <v>2789.66</v>
      </c>
      <c r="E111" s="60">
        <v>5912.0969999999988</v>
      </c>
      <c r="F111" s="60">
        <v>981.44999999999993</v>
      </c>
    </row>
    <row r="112" spans="1:6" x14ac:dyDescent="0.3">
      <c r="A112" s="55">
        <v>2013</v>
      </c>
      <c r="B112" s="60">
        <v>5173.1329999999989</v>
      </c>
      <c r="C112" s="60">
        <v>4129.1760000000004</v>
      </c>
      <c r="D112" s="60">
        <v>2756.67</v>
      </c>
      <c r="E112" s="60">
        <v>5884.2290000000003</v>
      </c>
      <c r="F112" s="60">
        <v>940.12</v>
      </c>
    </row>
    <row r="113" spans="1:6" x14ac:dyDescent="0.3">
      <c r="A113" s="55">
        <v>2014</v>
      </c>
      <c r="B113" s="60">
        <v>5208.6880000000001</v>
      </c>
      <c r="C113" s="60">
        <v>4151.8220000000001</v>
      </c>
      <c r="D113" s="60">
        <v>2797.6600000000003</v>
      </c>
      <c r="E113" s="60">
        <v>5864.4270000000006</v>
      </c>
      <c r="F113" s="60">
        <v>964.37</v>
      </c>
    </row>
    <row r="114" spans="1:6" x14ac:dyDescent="0.3">
      <c r="A114" s="55">
        <v>2015</v>
      </c>
      <c r="B114" s="60">
        <v>5015.625</v>
      </c>
      <c r="C114" s="60">
        <v>4181.4439999999995</v>
      </c>
      <c r="D114" s="60">
        <v>2805.47</v>
      </c>
      <c r="E114" s="60">
        <v>6036.7090000000007</v>
      </c>
      <c r="F114" s="60">
        <v>962</v>
      </c>
    </row>
    <row r="115" spans="1:6" x14ac:dyDescent="0.3">
      <c r="A115" s="55">
        <v>2016</v>
      </c>
      <c r="B115" s="60">
        <v>4828.7039999999997</v>
      </c>
      <c r="C115" s="60">
        <v>4270.8850000000002</v>
      </c>
      <c r="D115" s="60">
        <v>2802.8</v>
      </c>
      <c r="E115" s="60">
        <v>6036.7289999999994</v>
      </c>
      <c r="F115" s="60">
        <v>955.3900000000001</v>
      </c>
    </row>
    <row r="116" spans="1:6" x14ac:dyDescent="0.3">
      <c r="A116" s="55">
        <v>2017</v>
      </c>
      <c r="B116" s="60">
        <v>4779.6529999999993</v>
      </c>
      <c r="C116" s="60">
        <v>4310.701</v>
      </c>
      <c r="D116" s="60">
        <v>2859.54</v>
      </c>
      <c r="E116" s="60">
        <v>6068.1930000000002</v>
      </c>
      <c r="F116" s="60">
        <v>983.24999999999977</v>
      </c>
    </row>
    <row r="117" spans="1:6" x14ac:dyDescent="0.3">
      <c r="A117" s="55">
        <v>2018</v>
      </c>
      <c r="B117" s="60">
        <v>4782.6749999999984</v>
      </c>
      <c r="C117" s="60">
        <v>4541.674</v>
      </c>
      <c r="D117" s="60">
        <v>2938.4200000000005</v>
      </c>
      <c r="E117" s="60">
        <v>6078.7560000000003</v>
      </c>
      <c r="F117" s="60">
        <v>988.08999999999992</v>
      </c>
    </row>
    <row r="118" spans="1:6" x14ac:dyDescent="0.3">
      <c r="A118" s="55">
        <v>2019</v>
      </c>
      <c r="B118" s="60">
        <v>4445.0409999999993</v>
      </c>
      <c r="C118" s="60">
        <v>4594.442</v>
      </c>
      <c r="D118" s="60">
        <v>2979.6800000000003</v>
      </c>
      <c r="E118" s="60">
        <v>6087.2239999999993</v>
      </c>
      <c r="F118" s="60">
        <v>977.06000000000006</v>
      </c>
    </row>
    <row r="119" spans="1:6" x14ac:dyDescent="0.3">
      <c r="A119" s="55">
        <v>2020</v>
      </c>
      <c r="B119" s="60">
        <v>3988.0410000000002</v>
      </c>
      <c r="C119" s="60">
        <v>4489.5110000000004</v>
      </c>
      <c r="D119" s="60">
        <v>2752.0084999999999</v>
      </c>
      <c r="E119" s="60">
        <v>5460.5429999999997</v>
      </c>
      <c r="F119" s="60">
        <v>952.00150000000008</v>
      </c>
    </row>
    <row r="120" spans="1:6" x14ac:dyDescent="0.3">
      <c r="A120" s="55">
        <v>2021</v>
      </c>
      <c r="B120" s="60">
        <v>4400.0370000000003</v>
      </c>
      <c r="C120" s="60">
        <v>4626.0229999999992</v>
      </c>
      <c r="D120" s="60">
        <v>2752.0084999999999</v>
      </c>
      <c r="E120" s="60">
        <v>5764.18</v>
      </c>
      <c r="F120" s="60">
        <v>952.00150000000008</v>
      </c>
    </row>
    <row r="121" spans="1:6" x14ac:dyDescent="0.3">
      <c r="A121" s="55" t="s">
        <v>153</v>
      </c>
    </row>
    <row r="122" spans="1:6" x14ac:dyDescent="0.3">
      <c r="A122" s="55" t="s">
        <v>185</v>
      </c>
      <c r="B122" s="60">
        <v>108362.167</v>
      </c>
      <c r="C122" s="60">
        <v>87730.852999999988</v>
      </c>
      <c r="D122" s="60">
        <v>60544.187000000005</v>
      </c>
      <c r="E122" s="60">
        <v>132908.30300000001</v>
      </c>
      <c r="F122" s="60">
        <v>20944.032999999999</v>
      </c>
    </row>
    <row r="126" spans="1:6" x14ac:dyDescent="0.3">
      <c r="A126" s="65" t="s">
        <v>207</v>
      </c>
      <c r="B126" s="65" t="s">
        <v>170</v>
      </c>
    </row>
    <row r="127" spans="1:6" x14ac:dyDescent="0.3">
      <c r="A127" s="65" t="s">
        <v>208</v>
      </c>
      <c r="B127" s="62">
        <v>4925.5530454545451</v>
      </c>
    </row>
    <row r="128" spans="1:6" x14ac:dyDescent="0.3">
      <c r="A128" s="65" t="s">
        <v>209</v>
      </c>
      <c r="B128" s="62">
        <v>3987.7660454545448</v>
      </c>
    </row>
    <row r="129" spans="1:7" x14ac:dyDescent="0.3">
      <c r="A129" s="65" t="s">
        <v>210</v>
      </c>
      <c r="B129" s="62">
        <v>2752.0085000000004</v>
      </c>
    </row>
    <row r="130" spans="1:7" x14ac:dyDescent="0.3">
      <c r="A130" s="65" t="s">
        <v>211</v>
      </c>
      <c r="B130" s="62">
        <v>6041.2865000000011</v>
      </c>
    </row>
    <row r="131" spans="1:7" x14ac:dyDescent="0.3">
      <c r="A131" s="65" t="s">
        <v>212</v>
      </c>
      <c r="B131" s="62">
        <v>952.00149999999996</v>
      </c>
    </row>
    <row r="132" spans="1:7" x14ac:dyDescent="0.3">
      <c r="B132" s="63"/>
    </row>
    <row r="134" spans="1:7" x14ac:dyDescent="0.3">
      <c r="A134" s="54" t="s">
        <v>194</v>
      </c>
      <c r="B134" s="54" t="s">
        <v>213</v>
      </c>
    </row>
    <row r="135" spans="1:7" x14ac:dyDescent="0.3">
      <c r="A135" s="56">
        <v>349.63499999999999</v>
      </c>
      <c r="B135" s="56">
        <v>0.01</v>
      </c>
      <c r="G135" s="59"/>
    </row>
    <row r="136" spans="1:7" x14ac:dyDescent="0.3">
      <c r="A136" s="56">
        <v>357.13200000000001</v>
      </c>
      <c r="B136" s="56">
        <v>0.01</v>
      </c>
      <c r="G136" s="59"/>
    </row>
    <row r="137" spans="1:7" ht="20.25" thickBot="1" x14ac:dyDescent="0.35">
      <c r="A137" s="56">
        <v>361.541</v>
      </c>
      <c r="B137" s="56">
        <v>0.01</v>
      </c>
      <c r="G137" s="59"/>
    </row>
    <row r="138" spans="1:7" x14ac:dyDescent="0.3">
      <c r="A138" s="56">
        <v>369.28</v>
      </c>
      <c r="B138" s="56">
        <v>0.01</v>
      </c>
      <c r="D138" s="61"/>
      <c r="E138" s="61" t="s">
        <v>194</v>
      </c>
      <c r="F138" s="61" t="s">
        <v>213</v>
      </c>
      <c r="G138" s="59"/>
    </row>
    <row r="139" spans="1:7" x14ac:dyDescent="0.3">
      <c r="A139" s="56">
        <v>382.82100000000003</v>
      </c>
      <c r="B139" s="56">
        <v>1.0999999999999999E-2</v>
      </c>
      <c r="D139" s="60" t="s">
        <v>194</v>
      </c>
      <c r="E139" s="60">
        <v>1</v>
      </c>
      <c r="G139" s="59"/>
    </row>
    <row r="140" spans="1:7" ht="20.25" thickBot="1" x14ac:dyDescent="0.35">
      <c r="A140" s="56">
        <v>386.154</v>
      </c>
      <c r="B140" s="56">
        <v>1.0999999999999999E-2</v>
      </c>
      <c r="D140" s="64" t="s">
        <v>213</v>
      </c>
      <c r="E140" s="64">
        <v>0.96032492613864895</v>
      </c>
      <c r="F140" s="64">
        <v>1</v>
      </c>
      <c r="G140" s="59"/>
    </row>
    <row r="141" spans="1:7" x14ac:dyDescent="0.3">
      <c r="A141" s="56">
        <v>392.38400000000001</v>
      </c>
      <c r="B141" s="56">
        <v>1.0999999999999999E-2</v>
      </c>
      <c r="G141" s="59"/>
    </row>
    <row r="142" spans="1:7" x14ac:dyDescent="0.3">
      <c r="A142" s="56">
        <v>399.625</v>
      </c>
      <c r="B142" s="56">
        <v>1.0999999999999999E-2</v>
      </c>
      <c r="G142" s="59"/>
    </row>
    <row r="143" spans="1:7" x14ac:dyDescent="0.3">
      <c r="A143" s="56">
        <v>404.233</v>
      </c>
      <c r="B143" s="56">
        <v>1.0999999999999999E-2</v>
      </c>
      <c r="G143" s="59"/>
    </row>
    <row r="144" spans="1:7" x14ac:dyDescent="0.3">
      <c r="A144" s="56">
        <v>407.065</v>
      </c>
      <c r="B144" s="56">
        <v>1.2E-2</v>
      </c>
      <c r="G144" s="59"/>
    </row>
    <row r="145" spans="1:7" x14ac:dyDescent="0.3">
      <c r="A145" s="56">
        <v>405.10300000000001</v>
      </c>
      <c r="B145" s="56">
        <v>1.2E-2</v>
      </c>
      <c r="G145" s="59"/>
    </row>
    <row r="146" spans="1:7" x14ac:dyDescent="0.3">
      <c r="A146" s="56">
        <v>403.82900000000001</v>
      </c>
      <c r="B146" s="56">
        <v>1.2E-2</v>
      </c>
      <c r="G146" s="59"/>
    </row>
    <row r="147" spans="1:7" x14ac:dyDescent="0.3">
      <c r="A147" s="56">
        <v>406.15100000000001</v>
      </c>
      <c r="B147" s="56">
        <v>1.2E-2</v>
      </c>
      <c r="G147" s="59"/>
    </row>
    <row r="148" spans="1:7" x14ac:dyDescent="0.3">
      <c r="A148" s="56">
        <v>397.887</v>
      </c>
      <c r="B148" s="56">
        <v>1.2999999999999999E-2</v>
      </c>
      <c r="G148" s="59"/>
    </row>
    <row r="149" spans="1:7" x14ac:dyDescent="0.3">
      <c r="A149" s="56">
        <v>393.95299999999997</v>
      </c>
      <c r="B149" s="56">
        <v>1.2999999999999999E-2</v>
      </c>
      <c r="G149" s="59"/>
    </row>
    <row r="150" spans="1:7" x14ac:dyDescent="0.3">
      <c r="A150" s="56">
        <v>401.79300000000001</v>
      </c>
      <c r="B150" s="56">
        <v>1.2999999999999999E-2</v>
      </c>
      <c r="G150" s="59"/>
    </row>
    <row r="151" spans="1:7" x14ac:dyDescent="0.3">
      <c r="A151" s="56">
        <v>411.26400000000001</v>
      </c>
      <c r="B151" s="56">
        <v>1.2999999999999999E-2</v>
      </c>
      <c r="G151" s="59"/>
    </row>
    <row r="152" spans="1:7" x14ac:dyDescent="0.3">
      <c r="A152" s="56">
        <v>414.358</v>
      </c>
      <c r="B152" s="56">
        <v>1.2999999999999999E-2</v>
      </c>
      <c r="G152" s="59"/>
    </row>
    <row r="153" spans="1:7" x14ac:dyDescent="0.3">
      <c r="A153" s="56">
        <v>416.28399999999999</v>
      </c>
      <c r="B153" s="56">
        <v>1.4E-2</v>
      </c>
      <c r="G153" s="59"/>
    </row>
    <row r="154" spans="1:7" x14ac:dyDescent="0.3">
      <c r="A154" s="56">
        <v>416.35700000000003</v>
      </c>
      <c r="B154" s="56">
        <v>1.4E-2</v>
      </c>
      <c r="G154" s="59"/>
    </row>
    <row r="155" spans="1:7" x14ac:dyDescent="0.3">
      <c r="A155" s="56">
        <v>399.92200000000003</v>
      </c>
      <c r="B155" s="56">
        <v>1.4E-2</v>
      </c>
      <c r="G155" s="59"/>
    </row>
    <row r="156" spans="1:7" x14ac:dyDescent="0.3">
      <c r="A156" s="56">
        <v>391.18700000000001</v>
      </c>
      <c r="B156" s="56">
        <v>1.4E-2</v>
      </c>
      <c r="G156" s="59"/>
    </row>
    <row r="157" spans="1:7" x14ac:dyDescent="0.3">
      <c r="A157" s="56">
        <v>66.150000000000006</v>
      </c>
      <c r="B157" s="56">
        <v>2E-3</v>
      </c>
      <c r="G157" s="59"/>
    </row>
    <row r="158" spans="1:7" x14ac:dyDescent="0.3">
      <c r="A158" s="56">
        <v>70.150000000000006</v>
      </c>
      <c r="B158" s="56">
        <v>2E-3</v>
      </c>
      <c r="G158" s="59"/>
    </row>
    <row r="159" spans="1:7" x14ac:dyDescent="0.3">
      <c r="A159" s="56">
        <v>71.953999999999994</v>
      </c>
      <c r="B159" s="56">
        <v>2E-3</v>
      </c>
    </row>
    <row r="160" spans="1:7" x14ac:dyDescent="0.3">
      <c r="A160" s="56">
        <v>77.460999999999999</v>
      </c>
      <c r="B160" s="56">
        <v>2E-3</v>
      </c>
    </row>
    <row r="161" spans="1:2" x14ac:dyDescent="0.3">
      <c r="A161" s="56">
        <v>77.677999999999997</v>
      </c>
      <c r="B161" s="56">
        <v>2E-3</v>
      </c>
    </row>
    <row r="162" spans="1:2" x14ac:dyDescent="0.3">
      <c r="A162" s="56">
        <v>79.078000000000003</v>
      </c>
      <c r="B162" s="56">
        <v>2E-3</v>
      </c>
    </row>
    <row r="163" spans="1:2" x14ac:dyDescent="0.3">
      <c r="A163" s="56">
        <v>76.805999999999997</v>
      </c>
      <c r="B163" s="56">
        <v>2E-3</v>
      </c>
    </row>
    <row r="164" spans="1:2" x14ac:dyDescent="0.3">
      <c r="A164" s="56">
        <v>74.106999999999999</v>
      </c>
      <c r="B164" s="56">
        <v>2E-3</v>
      </c>
    </row>
    <row r="165" spans="1:2" x14ac:dyDescent="0.3">
      <c r="A165" s="56">
        <v>73.481999999999999</v>
      </c>
      <c r="B165" s="56">
        <v>2E-3</v>
      </c>
    </row>
    <row r="166" spans="1:2" x14ac:dyDescent="0.3">
      <c r="A166" s="56">
        <v>67.299000000000007</v>
      </c>
      <c r="B166" s="56">
        <v>2E-3</v>
      </c>
    </row>
    <row r="167" spans="1:2" x14ac:dyDescent="0.3">
      <c r="A167" s="56">
        <v>72.006</v>
      </c>
      <c r="B167" s="56">
        <v>2E-3</v>
      </c>
    </row>
    <row r="168" spans="1:2" x14ac:dyDescent="0.3">
      <c r="A168" s="56">
        <v>69.893000000000001</v>
      </c>
      <c r="B168" s="56">
        <v>2E-3</v>
      </c>
    </row>
    <row r="169" spans="1:2" x14ac:dyDescent="0.3">
      <c r="A169" s="56">
        <v>67.266000000000005</v>
      </c>
      <c r="B169" s="56">
        <v>2E-3</v>
      </c>
    </row>
    <row r="170" spans="1:2" x14ac:dyDescent="0.3">
      <c r="A170" s="56">
        <v>67.759</v>
      </c>
      <c r="B170" s="56">
        <v>2E-3</v>
      </c>
    </row>
    <row r="171" spans="1:2" x14ac:dyDescent="0.3">
      <c r="A171" s="56">
        <v>64.16</v>
      </c>
      <c r="B171" s="56">
        <v>2E-3</v>
      </c>
    </row>
    <row r="172" spans="1:2" x14ac:dyDescent="0.3">
      <c r="A172" s="56">
        <v>66.349000000000004</v>
      </c>
      <c r="B172" s="56">
        <v>2E-3</v>
      </c>
    </row>
    <row r="173" spans="1:2" x14ac:dyDescent="0.3">
      <c r="A173" s="56">
        <v>67.210999999999999</v>
      </c>
      <c r="B173" s="56">
        <v>2E-3</v>
      </c>
    </row>
    <row r="174" spans="1:2" x14ac:dyDescent="0.3">
      <c r="A174" s="56">
        <v>69.593000000000004</v>
      </c>
      <c r="B174" s="56">
        <v>2E-3</v>
      </c>
    </row>
    <row r="175" spans="1:2" x14ac:dyDescent="0.3">
      <c r="A175" s="56">
        <v>66.557000000000002</v>
      </c>
      <c r="B175" s="56">
        <v>2E-3</v>
      </c>
    </row>
    <row r="176" spans="1:2" ht="20.25" thickBot="1" x14ac:dyDescent="0.35">
      <c r="A176" s="56">
        <v>67.936000000000007</v>
      </c>
      <c r="B176" s="56">
        <v>2E-3</v>
      </c>
    </row>
    <row r="177" spans="1:9" x14ac:dyDescent="0.3">
      <c r="A177" s="56">
        <v>62.036999999999999</v>
      </c>
      <c r="B177" s="56">
        <v>2E-3</v>
      </c>
      <c r="G177" s="61"/>
      <c r="H177" s="61"/>
      <c r="I177" s="61"/>
    </row>
    <row r="178" spans="1:9" x14ac:dyDescent="0.3">
      <c r="A178" s="56">
        <v>64.626000000000005</v>
      </c>
      <c r="B178" s="56">
        <v>2E-3</v>
      </c>
    </row>
    <row r="179" spans="1:9" x14ac:dyDescent="0.3">
      <c r="A179" s="56">
        <v>126.72</v>
      </c>
      <c r="B179" s="56">
        <v>5.0000000000000001E-3</v>
      </c>
    </row>
    <row r="180" spans="1:9" x14ac:dyDescent="0.3">
      <c r="A180" s="56">
        <v>126.06399999999999</v>
      </c>
      <c r="B180" s="56">
        <v>5.0000000000000001E-3</v>
      </c>
    </row>
    <row r="181" spans="1:9" x14ac:dyDescent="0.3">
      <c r="A181" s="56">
        <v>126.861</v>
      </c>
      <c r="B181" s="56">
        <v>5.0000000000000001E-3</v>
      </c>
    </row>
    <row r="182" spans="1:9" x14ac:dyDescent="0.3">
      <c r="A182" s="56">
        <v>128.24600000000001</v>
      </c>
      <c r="B182" s="56">
        <v>5.0000000000000001E-3</v>
      </c>
    </row>
    <row r="183" spans="1:9" ht="20.25" thickBot="1" x14ac:dyDescent="0.35">
      <c r="A183" s="56">
        <v>128.779</v>
      </c>
      <c r="B183" s="56">
        <v>5.0000000000000001E-3</v>
      </c>
      <c r="G183" s="64"/>
      <c r="H183" s="64"/>
      <c r="I183" s="64"/>
    </row>
    <row r="184" spans="1:9" x14ac:dyDescent="0.3">
      <c r="A184" s="56">
        <v>125.636</v>
      </c>
      <c r="B184" s="56">
        <v>5.0000000000000001E-3</v>
      </c>
    </row>
    <row r="185" spans="1:9" x14ac:dyDescent="0.3">
      <c r="A185" s="56">
        <v>123.88</v>
      </c>
      <c r="B185" s="56">
        <v>5.0000000000000001E-3</v>
      </c>
    </row>
    <row r="186" spans="1:9" x14ac:dyDescent="0.3">
      <c r="A186" s="56">
        <v>120.477</v>
      </c>
      <c r="B186" s="56">
        <v>5.0000000000000001E-3</v>
      </c>
    </row>
    <row r="187" spans="1:9" x14ac:dyDescent="0.3">
      <c r="A187" s="56">
        <v>120.176</v>
      </c>
      <c r="B187" s="56">
        <v>5.0000000000000001E-3</v>
      </c>
    </row>
    <row r="188" spans="1:9" x14ac:dyDescent="0.3">
      <c r="A188" s="56">
        <v>107.732</v>
      </c>
      <c r="B188" s="56">
        <v>5.0000000000000001E-3</v>
      </c>
    </row>
    <row r="189" spans="1:9" x14ac:dyDescent="0.3">
      <c r="A189" s="56">
        <v>114.55800000000001</v>
      </c>
      <c r="B189" s="56">
        <v>5.0000000000000001E-3</v>
      </c>
    </row>
    <row r="190" spans="1:9" x14ac:dyDescent="0.3">
      <c r="A190" s="56">
        <v>105.02</v>
      </c>
      <c r="B190" s="56">
        <v>5.0000000000000001E-3</v>
      </c>
    </row>
    <row r="191" spans="1:9" x14ac:dyDescent="0.3">
      <c r="A191" s="56">
        <v>102.35599999999999</v>
      </c>
      <c r="B191" s="56">
        <v>5.0000000000000001E-3</v>
      </c>
    </row>
    <row r="192" spans="1:9" x14ac:dyDescent="0.3">
      <c r="A192" s="56">
        <v>102.666</v>
      </c>
      <c r="B192" s="56">
        <v>5.0000000000000001E-3</v>
      </c>
    </row>
    <row r="193" spans="1:2" x14ac:dyDescent="0.3">
      <c r="A193" s="56">
        <v>96.887</v>
      </c>
      <c r="B193" s="56">
        <v>5.0000000000000001E-3</v>
      </c>
    </row>
    <row r="194" spans="1:2" x14ac:dyDescent="0.3">
      <c r="A194" s="56">
        <v>101.062</v>
      </c>
      <c r="B194" s="56">
        <v>6.0000000000000001E-3</v>
      </c>
    </row>
    <row r="195" spans="1:2" x14ac:dyDescent="0.3">
      <c r="A195" s="56">
        <v>99.602000000000004</v>
      </c>
      <c r="B195" s="56">
        <v>6.0000000000000001E-3</v>
      </c>
    </row>
    <row r="196" spans="1:2" x14ac:dyDescent="0.3">
      <c r="A196" s="56">
        <v>99.126000000000005</v>
      </c>
      <c r="B196" s="56">
        <v>6.0000000000000001E-3</v>
      </c>
    </row>
    <row r="197" spans="1:2" x14ac:dyDescent="0.3">
      <c r="A197" s="56">
        <v>99.873999999999995</v>
      </c>
      <c r="B197" s="56">
        <v>6.0000000000000001E-3</v>
      </c>
    </row>
    <row r="198" spans="1:2" x14ac:dyDescent="0.3">
      <c r="A198" s="56">
        <v>99.433000000000007</v>
      </c>
      <c r="B198" s="56">
        <v>6.0000000000000001E-3</v>
      </c>
    </row>
    <row r="199" spans="1:2" x14ac:dyDescent="0.3">
      <c r="A199" s="56">
        <v>90.367999999999995</v>
      </c>
      <c r="B199" s="56">
        <v>6.0000000000000001E-3</v>
      </c>
    </row>
    <row r="200" spans="1:2" x14ac:dyDescent="0.3">
      <c r="A200" s="56">
        <v>95.721999999999994</v>
      </c>
      <c r="B200" s="56">
        <v>6.0000000000000001E-3</v>
      </c>
    </row>
    <row r="201" spans="1:2" x14ac:dyDescent="0.3">
      <c r="A201" s="56">
        <v>566.69000000000005</v>
      </c>
      <c r="B201" s="56">
        <v>0.02</v>
      </c>
    </row>
    <row r="202" spans="1:2" x14ac:dyDescent="0.3">
      <c r="A202" s="56">
        <v>558.77800000000002</v>
      </c>
      <c r="B202" s="56">
        <v>2.1000000000000001E-2</v>
      </c>
    </row>
    <row r="203" spans="1:2" x14ac:dyDescent="0.3">
      <c r="A203" s="56">
        <v>564.05100000000004</v>
      </c>
      <c r="B203" s="56">
        <v>2.1000000000000001E-2</v>
      </c>
    </row>
    <row r="204" spans="1:2" x14ac:dyDescent="0.3">
      <c r="A204" s="56">
        <v>581.30499999999995</v>
      </c>
      <c r="B204" s="56">
        <v>2.1000000000000001E-2</v>
      </c>
    </row>
    <row r="205" spans="1:2" x14ac:dyDescent="0.3">
      <c r="A205" s="56">
        <v>579.59199999999998</v>
      </c>
      <c r="B205" s="56">
        <v>2.1000000000000001E-2</v>
      </c>
    </row>
    <row r="206" spans="1:2" x14ac:dyDescent="0.3">
      <c r="A206" s="56">
        <v>574.654</v>
      </c>
      <c r="B206" s="56">
        <v>2.1999999999999999E-2</v>
      </c>
    </row>
    <row r="207" spans="1:2" x14ac:dyDescent="0.3">
      <c r="A207" s="56">
        <v>568.45100000000002</v>
      </c>
      <c r="B207" s="56">
        <v>2.1999999999999999E-2</v>
      </c>
    </row>
    <row r="208" spans="1:2" x14ac:dyDescent="0.3">
      <c r="A208" s="56">
        <v>593.51599999999996</v>
      </c>
      <c r="B208" s="56">
        <v>2.1999999999999999E-2</v>
      </c>
    </row>
    <row r="209" spans="1:2" x14ac:dyDescent="0.3">
      <c r="A209" s="56">
        <v>576.55799999999999</v>
      </c>
      <c r="B209" s="56">
        <v>2.3E-2</v>
      </c>
    </row>
    <row r="210" spans="1:2" x14ac:dyDescent="0.3">
      <c r="A210" s="56">
        <v>543.96799999999996</v>
      </c>
      <c r="B210" s="56">
        <v>2.3E-2</v>
      </c>
    </row>
    <row r="211" spans="1:2" x14ac:dyDescent="0.3">
      <c r="A211" s="56">
        <v>556.56100000000004</v>
      </c>
      <c r="B211" s="56">
        <v>2.3E-2</v>
      </c>
    </row>
    <row r="212" spans="1:2" x14ac:dyDescent="0.3">
      <c r="A212" s="56">
        <v>567.05399999999997</v>
      </c>
      <c r="B212" s="56">
        <v>2.4E-2</v>
      </c>
    </row>
    <row r="213" spans="1:2" x14ac:dyDescent="0.3">
      <c r="A213" s="56">
        <v>568.22299999999996</v>
      </c>
      <c r="B213" s="56">
        <v>2.4E-2</v>
      </c>
    </row>
    <row r="214" spans="1:2" x14ac:dyDescent="0.3">
      <c r="A214" s="56">
        <v>572.61300000000006</v>
      </c>
      <c r="B214" s="56">
        <v>2.4E-2</v>
      </c>
    </row>
    <row r="215" spans="1:2" x14ac:dyDescent="0.3">
      <c r="A215" s="56">
        <v>569.84</v>
      </c>
      <c r="B215" s="56">
        <v>2.5000000000000001E-2</v>
      </c>
    </row>
    <row r="216" spans="1:2" x14ac:dyDescent="0.3">
      <c r="A216" s="56">
        <v>574.298</v>
      </c>
      <c r="B216" s="56">
        <v>2.5000000000000001E-2</v>
      </c>
    </row>
    <row r="217" spans="1:2" x14ac:dyDescent="0.3">
      <c r="A217" s="56">
        <v>560.52499999999998</v>
      </c>
      <c r="B217" s="56">
        <v>2.5000000000000001E-2</v>
      </c>
    </row>
    <row r="218" spans="1:2" x14ac:dyDescent="0.3">
      <c r="A218" s="56">
        <v>571.54499999999996</v>
      </c>
      <c r="B218" s="56">
        <v>2.5000000000000001E-2</v>
      </c>
    </row>
    <row r="219" spans="1:2" x14ac:dyDescent="0.3">
      <c r="A219" s="56">
        <v>584.36900000000003</v>
      </c>
      <c r="B219" s="56">
        <v>2.5999999999999999E-2</v>
      </c>
    </row>
    <row r="220" spans="1:2" x14ac:dyDescent="0.3">
      <c r="A220" s="56">
        <v>584.71400000000006</v>
      </c>
      <c r="B220" s="56">
        <v>2.5999999999999999E-2</v>
      </c>
    </row>
    <row r="221" spans="1:2" x14ac:dyDescent="0.3">
      <c r="A221" s="56">
        <v>534.86400000000003</v>
      </c>
      <c r="B221" s="56">
        <v>2.5999999999999999E-2</v>
      </c>
    </row>
    <row r="222" spans="1:2" x14ac:dyDescent="0.3">
      <c r="A222" s="56">
        <v>545.63499999999999</v>
      </c>
      <c r="B222" s="56">
        <v>2.7E-2</v>
      </c>
    </row>
    <row r="223" spans="1:2" x14ac:dyDescent="0.3">
      <c r="A223" s="56">
        <v>7.1219999999999999</v>
      </c>
      <c r="B223" s="56">
        <v>0</v>
      </c>
    </row>
    <row r="224" spans="1:2" x14ac:dyDescent="0.3">
      <c r="A224" s="56">
        <v>6.9969999999999999</v>
      </c>
      <c r="B224" s="56">
        <v>0</v>
      </c>
    </row>
    <row r="225" spans="1:2" x14ac:dyDescent="0.3">
      <c r="A225" s="56">
        <v>7.1859999999999999</v>
      </c>
      <c r="B225" s="56">
        <v>0</v>
      </c>
    </row>
    <row r="226" spans="1:2" x14ac:dyDescent="0.3">
      <c r="A226" s="56">
        <v>7.577</v>
      </c>
      <c r="B226" s="56">
        <v>0</v>
      </c>
    </row>
    <row r="227" spans="1:2" x14ac:dyDescent="0.3">
      <c r="A227" s="56">
        <v>7.8029999999999999</v>
      </c>
      <c r="B227" s="56">
        <v>0</v>
      </c>
    </row>
    <row r="228" spans="1:2" x14ac:dyDescent="0.3">
      <c r="A228" s="56">
        <v>7.9580000000000002</v>
      </c>
      <c r="B228" s="56">
        <v>0</v>
      </c>
    </row>
    <row r="229" spans="1:2" x14ac:dyDescent="0.3">
      <c r="A229" s="56">
        <v>8.1850000000000005</v>
      </c>
      <c r="B229" s="56">
        <v>0</v>
      </c>
    </row>
    <row r="230" spans="1:2" x14ac:dyDescent="0.3">
      <c r="A230" s="56">
        <v>8.5050000000000008</v>
      </c>
      <c r="B230" s="56">
        <v>0</v>
      </c>
    </row>
    <row r="231" spans="1:2" x14ac:dyDescent="0.3">
      <c r="A231" s="56">
        <v>8.7170000000000005</v>
      </c>
      <c r="B231" s="56">
        <v>0</v>
      </c>
    </row>
    <row r="232" spans="1:2" x14ac:dyDescent="0.3">
      <c r="A232" s="56">
        <v>8.4719999999999995</v>
      </c>
      <c r="B232" s="56">
        <v>0</v>
      </c>
    </row>
    <row r="233" spans="1:2" x14ac:dyDescent="0.3">
      <c r="A233" s="56">
        <v>8.1029999999999998</v>
      </c>
      <c r="B233" s="56">
        <v>0</v>
      </c>
    </row>
    <row r="234" spans="1:2" x14ac:dyDescent="0.3">
      <c r="A234" s="56">
        <v>7.7889999999999997</v>
      </c>
      <c r="B234" s="56">
        <v>0</v>
      </c>
    </row>
    <row r="235" spans="1:2" x14ac:dyDescent="0.3">
      <c r="A235" s="56">
        <v>7.2640000000000002</v>
      </c>
      <c r="B235" s="56">
        <v>0</v>
      </c>
    </row>
    <row r="236" spans="1:2" x14ac:dyDescent="0.3">
      <c r="A236" s="56">
        <v>6.5839999999999996</v>
      </c>
      <c r="B236" s="56">
        <v>0</v>
      </c>
    </row>
    <row r="237" spans="1:2" x14ac:dyDescent="0.3">
      <c r="A237" s="56">
        <v>6.952</v>
      </c>
      <c r="B237" s="56">
        <v>0</v>
      </c>
    </row>
    <row r="238" spans="1:2" x14ac:dyDescent="0.3">
      <c r="A238" s="56">
        <v>6.9729999999999999</v>
      </c>
      <c r="B238" s="56">
        <v>0</v>
      </c>
    </row>
    <row r="239" spans="1:2" x14ac:dyDescent="0.3">
      <c r="A239" s="56">
        <v>7.375</v>
      </c>
      <c r="B239" s="56">
        <v>0</v>
      </c>
    </row>
    <row r="240" spans="1:2" x14ac:dyDescent="0.3">
      <c r="A240" s="56">
        <v>7.5250000000000004</v>
      </c>
      <c r="B240" s="56">
        <v>0</v>
      </c>
    </row>
    <row r="241" spans="1:2" x14ac:dyDescent="0.3">
      <c r="A241" s="56">
        <v>7.343</v>
      </c>
      <c r="B241" s="56">
        <v>0</v>
      </c>
    </row>
    <row r="242" spans="1:2" x14ac:dyDescent="0.3">
      <c r="A242" s="56">
        <v>7.343</v>
      </c>
      <c r="B242" s="56">
        <v>0</v>
      </c>
    </row>
    <row r="243" spans="1:2" x14ac:dyDescent="0.3">
      <c r="A243" s="56">
        <v>7.27</v>
      </c>
      <c r="B243" s="56">
        <v>0</v>
      </c>
    </row>
    <row r="244" spans="1:2" x14ac:dyDescent="0.3">
      <c r="A244" s="56">
        <v>7.6</v>
      </c>
      <c r="B244" s="56">
        <v>0</v>
      </c>
    </row>
    <row r="245" spans="1:2" x14ac:dyDescent="0.3">
      <c r="A245" s="56">
        <v>127.15600000000001</v>
      </c>
      <c r="B245" s="56">
        <v>4.0000000000000001E-3</v>
      </c>
    </row>
    <row r="246" spans="1:2" x14ac:dyDescent="0.3">
      <c r="A246" s="56">
        <v>127.03</v>
      </c>
      <c r="B246" s="56">
        <v>4.0000000000000001E-3</v>
      </c>
    </row>
    <row r="247" spans="1:2" x14ac:dyDescent="0.3">
      <c r="A247" s="56">
        <v>123.947</v>
      </c>
      <c r="B247" s="56">
        <v>4.0000000000000001E-3</v>
      </c>
    </row>
    <row r="248" spans="1:2" x14ac:dyDescent="0.3">
      <c r="A248" s="56">
        <v>127.479</v>
      </c>
      <c r="B248" s="56">
        <v>4.0000000000000001E-3</v>
      </c>
    </row>
    <row r="249" spans="1:2" x14ac:dyDescent="0.3">
      <c r="A249" s="56">
        <v>128.24799999999999</v>
      </c>
      <c r="B249" s="56">
        <v>4.0000000000000001E-3</v>
      </c>
    </row>
    <row r="250" spans="1:2" x14ac:dyDescent="0.3">
      <c r="A250" s="56">
        <v>125.68899999999999</v>
      </c>
      <c r="B250" s="56">
        <v>4.0000000000000001E-3</v>
      </c>
    </row>
    <row r="251" spans="1:2" x14ac:dyDescent="0.3">
      <c r="A251" s="56">
        <v>126.566</v>
      </c>
      <c r="B251" s="56">
        <v>4.0000000000000001E-3</v>
      </c>
    </row>
    <row r="252" spans="1:2" x14ac:dyDescent="0.3">
      <c r="A252" s="56">
        <v>128.37</v>
      </c>
      <c r="B252" s="56">
        <v>4.0000000000000001E-3</v>
      </c>
    </row>
    <row r="253" spans="1:2" x14ac:dyDescent="0.3">
      <c r="A253" s="56">
        <v>122.91200000000001</v>
      </c>
      <c r="B253" s="56">
        <v>4.0000000000000001E-3</v>
      </c>
    </row>
    <row r="254" spans="1:2" x14ac:dyDescent="0.3">
      <c r="A254" s="56">
        <v>115.01300000000001</v>
      </c>
      <c r="B254" s="56">
        <v>5.0000000000000001E-3</v>
      </c>
    </row>
    <row r="255" spans="1:2" x14ac:dyDescent="0.3">
      <c r="A255" s="56">
        <v>117.482</v>
      </c>
      <c r="B255" s="56">
        <v>5.0000000000000001E-3</v>
      </c>
    </row>
    <row r="256" spans="1:2" x14ac:dyDescent="0.3">
      <c r="A256" s="56">
        <v>115.18600000000001</v>
      </c>
      <c r="B256" s="56">
        <v>5.0000000000000001E-3</v>
      </c>
    </row>
    <row r="257" spans="1:2" x14ac:dyDescent="0.3">
      <c r="A257" s="56">
        <v>111.28100000000001</v>
      </c>
      <c r="B257" s="56">
        <v>5.0000000000000001E-3</v>
      </c>
    </row>
    <row r="258" spans="1:2" x14ac:dyDescent="0.3">
      <c r="A258" s="56">
        <v>106.711</v>
      </c>
      <c r="B258" s="56">
        <v>5.0000000000000001E-3</v>
      </c>
    </row>
    <row r="259" spans="1:2" x14ac:dyDescent="0.3">
      <c r="A259" s="56">
        <v>104.229</v>
      </c>
      <c r="B259" s="56">
        <v>5.0000000000000001E-3</v>
      </c>
    </row>
    <row r="260" spans="1:2" x14ac:dyDescent="0.3">
      <c r="A260" s="56">
        <v>104.996</v>
      </c>
      <c r="B260" s="56">
        <v>5.0000000000000001E-3</v>
      </c>
    </row>
    <row r="261" spans="1:2" x14ac:dyDescent="0.3">
      <c r="A261" s="56">
        <v>106.65600000000001</v>
      </c>
      <c r="B261" s="56">
        <v>5.0000000000000001E-3</v>
      </c>
    </row>
    <row r="262" spans="1:2" x14ac:dyDescent="0.3">
      <c r="A262" s="56">
        <v>107.748</v>
      </c>
      <c r="B262" s="56">
        <v>5.0000000000000001E-3</v>
      </c>
    </row>
    <row r="263" spans="1:2" x14ac:dyDescent="0.3">
      <c r="A263" s="56">
        <v>106.33799999999999</v>
      </c>
      <c r="B263" s="56">
        <v>5.0000000000000001E-3</v>
      </c>
    </row>
    <row r="264" spans="1:2" x14ac:dyDescent="0.3">
      <c r="A264" s="56">
        <v>101.01300000000001</v>
      </c>
      <c r="B264" s="56">
        <v>5.0000000000000001E-3</v>
      </c>
    </row>
    <row r="265" spans="1:2" x14ac:dyDescent="0.3">
      <c r="A265" s="56">
        <v>91.853999999999999</v>
      </c>
      <c r="B265" s="56">
        <v>5.0000000000000001E-3</v>
      </c>
    </row>
    <row r="266" spans="1:2" x14ac:dyDescent="0.3">
      <c r="A266" s="56">
        <v>97.138000000000005</v>
      </c>
      <c r="B266" s="56">
        <v>5.0000000000000001E-3</v>
      </c>
    </row>
    <row r="267" spans="1:2" x14ac:dyDescent="0.3">
      <c r="A267" s="56">
        <v>54.305999999999997</v>
      </c>
      <c r="B267" s="56">
        <v>2E-3</v>
      </c>
    </row>
    <row r="268" spans="1:2" x14ac:dyDescent="0.3">
      <c r="A268" s="56">
        <v>55.896000000000001</v>
      </c>
      <c r="B268" s="56">
        <v>2E-3</v>
      </c>
    </row>
    <row r="269" spans="1:2" x14ac:dyDescent="0.3">
      <c r="A269" s="56">
        <v>55.554000000000002</v>
      </c>
      <c r="B269" s="56">
        <v>2E-3</v>
      </c>
    </row>
    <row r="270" spans="1:2" x14ac:dyDescent="0.3">
      <c r="A270" s="56">
        <v>60.645000000000003</v>
      </c>
      <c r="B270" s="56">
        <v>2E-3</v>
      </c>
    </row>
    <row r="271" spans="1:2" x14ac:dyDescent="0.3">
      <c r="A271" s="56">
        <v>55.1</v>
      </c>
      <c r="B271" s="56">
        <v>2E-3</v>
      </c>
    </row>
    <row r="272" spans="1:2" x14ac:dyDescent="0.3">
      <c r="A272" s="56">
        <v>51.534999999999997</v>
      </c>
      <c r="B272" s="56">
        <v>2E-3</v>
      </c>
    </row>
    <row r="273" spans="1:2" x14ac:dyDescent="0.3">
      <c r="A273" s="56">
        <v>59.488</v>
      </c>
      <c r="B273" s="56">
        <v>2E-3</v>
      </c>
    </row>
    <row r="274" spans="1:2" x14ac:dyDescent="0.3">
      <c r="A274" s="56">
        <v>54.709000000000003</v>
      </c>
      <c r="B274" s="56">
        <v>2E-3</v>
      </c>
    </row>
    <row r="275" spans="1:2" x14ac:dyDescent="0.3">
      <c r="A275" s="56">
        <v>51.256</v>
      </c>
      <c r="B275" s="56">
        <v>2E-3</v>
      </c>
    </row>
    <row r="276" spans="1:2" x14ac:dyDescent="0.3">
      <c r="A276" s="56">
        <v>48.850999999999999</v>
      </c>
      <c r="B276" s="56">
        <v>2E-3</v>
      </c>
    </row>
    <row r="277" spans="1:2" x14ac:dyDescent="0.3">
      <c r="A277" s="56">
        <v>49.204000000000001</v>
      </c>
      <c r="B277" s="56">
        <v>2E-3</v>
      </c>
    </row>
    <row r="278" spans="1:2" x14ac:dyDescent="0.3">
      <c r="A278" s="56">
        <v>44.247999999999998</v>
      </c>
      <c r="B278" s="56">
        <v>2E-3</v>
      </c>
    </row>
    <row r="279" spans="1:2" x14ac:dyDescent="0.3">
      <c r="A279" s="56">
        <v>39.871000000000002</v>
      </c>
      <c r="B279" s="56">
        <v>2E-3</v>
      </c>
    </row>
    <row r="280" spans="1:2" x14ac:dyDescent="0.3">
      <c r="A280" s="56">
        <v>41.773000000000003</v>
      </c>
      <c r="B280" s="56">
        <v>2E-3</v>
      </c>
    </row>
    <row r="281" spans="1:2" x14ac:dyDescent="0.3">
      <c r="A281" s="56">
        <v>37.578000000000003</v>
      </c>
      <c r="B281" s="56">
        <v>2E-3</v>
      </c>
    </row>
    <row r="282" spans="1:2" x14ac:dyDescent="0.3">
      <c r="A282" s="56">
        <v>35.228000000000002</v>
      </c>
      <c r="B282" s="56">
        <v>2E-3</v>
      </c>
    </row>
    <row r="283" spans="1:2" x14ac:dyDescent="0.3">
      <c r="A283" s="56">
        <v>37.033000000000001</v>
      </c>
      <c r="B283" s="56">
        <v>2E-3</v>
      </c>
    </row>
    <row r="284" spans="1:2" x14ac:dyDescent="0.3">
      <c r="A284" s="56">
        <v>34.78</v>
      </c>
      <c r="B284" s="56">
        <v>2E-3</v>
      </c>
    </row>
    <row r="285" spans="1:2" x14ac:dyDescent="0.3">
      <c r="A285" s="56">
        <v>34.725000000000001</v>
      </c>
      <c r="B285" s="56">
        <v>2E-3</v>
      </c>
    </row>
    <row r="286" spans="1:2" x14ac:dyDescent="0.3">
      <c r="A286" s="56">
        <v>30.954999999999998</v>
      </c>
      <c r="B286" s="56">
        <v>2E-3</v>
      </c>
    </row>
    <row r="287" spans="1:2" x14ac:dyDescent="0.3">
      <c r="A287" s="56">
        <v>28.282</v>
      </c>
      <c r="B287" s="56">
        <v>2E-3</v>
      </c>
    </row>
    <row r="288" spans="1:2" x14ac:dyDescent="0.3">
      <c r="A288" s="56">
        <v>29.577000000000002</v>
      </c>
      <c r="B288" s="56">
        <v>2E-3</v>
      </c>
    </row>
    <row r="289" spans="1:2" x14ac:dyDescent="0.3">
      <c r="A289" s="56">
        <v>15.5</v>
      </c>
      <c r="B289" s="56">
        <v>1E-3</v>
      </c>
    </row>
    <row r="290" spans="1:2" x14ac:dyDescent="0.3">
      <c r="A290" s="56">
        <v>15.9</v>
      </c>
      <c r="B290" s="56">
        <v>1E-3</v>
      </c>
    </row>
    <row r="291" spans="1:2" x14ac:dyDescent="0.3">
      <c r="A291" s="56">
        <v>15.382999999999999</v>
      </c>
      <c r="B291" s="56">
        <v>1E-3</v>
      </c>
    </row>
    <row r="292" spans="1:2" x14ac:dyDescent="0.3">
      <c r="A292" s="56">
        <v>17.279</v>
      </c>
      <c r="B292" s="56">
        <v>1E-3</v>
      </c>
    </row>
    <row r="293" spans="1:2" x14ac:dyDescent="0.3">
      <c r="A293" s="56">
        <v>17.341999999999999</v>
      </c>
      <c r="B293" s="56">
        <v>1E-3</v>
      </c>
    </row>
    <row r="294" spans="1:2" x14ac:dyDescent="0.3">
      <c r="A294" s="56">
        <v>17.11</v>
      </c>
      <c r="B294" s="56">
        <v>1E-3</v>
      </c>
    </row>
    <row r="295" spans="1:2" x14ac:dyDescent="0.3">
      <c r="A295" s="56">
        <v>16.454000000000001</v>
      </c>
      <c r="B295" s="56">
        <v>1E-3</v>
      </c>
    </row>
    <row r="296" spans="1:2" x14ac:dyDescent="0.3">
      <c r="A296" s="56">
        <v>19.966000000000001</v>
      </c>
      <c r="B296" s="56">
        <v>1E-3</v>
      </c>
    </row>
    <row r="297" spans="1:2" x14ac:dyDescent="0.3">
      <c r="A297" s="56">
        <v>17.89</v>
      </c>
      <c r="B297" s="56">
        <v>1E-3</v>
      </c>
    </row>
    <row r="298" spans="1:2" x14ac:dyDescent="0.3">
      <c r="A298" s="56">
        <v>14.441000000000001</v>
      </c>
      <c r="B298" s="56">
        <v>1E-3</v>
      </c>
    </row>
    <row r="299" spans="1:2" x14ac:dyDescent="0.3">
      <c r="A299" s="56">
        <v>19.003</v>
      </c>
      <c r="B299" s="56">
        <v>1E-3</v>
      </c>
    </row>
    <row r="300" spans="1:2" x14ac:dyDescent="0.3">
      <c r="A300" s="56">
        <v>18.984000000000002</v>
      </c>
      <c r="B300" s="56">
        <v>1E-3</v>
      </c>
    </row>
    <row r="301" spans="1:2" x14ac:dyDescent="0.3">
      <c r="A301" s="56">
        <v>17.795000000000002</v>
      </c>
      <c r="B301" s="56">
        <v>1E-3</v>
      </c>
    </row>
    <row r="302" spans="1:2" x14ac:dyDescent="0.3">
      <c r="A302" s="56">
        <v>19.698</v>
      </c>
      <c r="B302" s="56">
        <v>1E-3</v>
      </c>
    </row>
    <row r="303" spans="1:2" x14ac:dyDescent="0.3">
      <c r="A303" s="56">
        <v>18.86</v>
      </c>
      <c r="B303" s="56">
        <v>1E-3</v>
      </c>
    </row>
    <row r="304" spans="1:2" x14ac:dyDescent="0.3">
      <c r="A304" s="56">
        <v>15.847</v>
      </c>
      <c r="B304" s="56">
        <v>1E-3</v>
      </c>
    </row>
    <row r="305" spans="1:2" x14ac:dyDescent="0.3">
      <c r="A305" s="56">
        <v>17.559000000000001</v>
      </c>
      <c r="B305" s="56">
        <v>1E-3</v>
      </c>
    </row>
    <row r="306" spans="1:2" x14ac:dyDescent="0.3">
      <c r="A306" s="56">
        <v>18.762</v>
      </c>
      <c r="B306" s="56">
        <v>1E-3</v>
      </c>
    </row>
    <row r="307" spans="1:2" x14ac:dyDescent="0.3">
      <c r="A307" s="56">
        <v>17.934999999999999</v>
      </c>
      <c r="B307" s="56">
        <v>1E-3</v>
      </c>
    </row>
    <row r="308" spans="1:2" x14ac:dyDescent="0.3">
      <c r="A308" s="56">
        <v>12.38</v>
      </c>
      <c r="B308" s="56">
        <v>1E-3</v>
      </c>
    </row>
    <row r="309" spans="1:2" x14ac:dyDescent="0.3">
      <c r="A309" s="56">
        <v>9.343</v>
      </c>
      <c r="B309" s="56">
        <v>1E-3</v>
      </c>
    </row>
    <row r="310" spans="1:2" x14ac:dyDescent="0.3">
      <c r="A310" s="56">
        <v>10.449</v>
      </c>
      <c r="B310" s="56">
        <v>1E-3</v>
      </c>
    </row>
    <row r="311" spans="1:2" x14ac:dyDescent="0.3">
      <c r="A311" s="56">
        <v>57.01</v>
      </c>
      <c r="B311" s="56">
        <v>2E-3</v>
      </c>
    </row>
    <row r="312" spans="1:2" x14ac:dyDescent="0.3">
      <c r="A312" s="56">
        <v>62.514000000000003</v>
      </c>
      <c r="B312" s="56">
        <v>2E-3</v>
      </c>
    </row>
    <row r="313" spans="1:2" x14ac:dyDescent="0.3">
      <c r="A313" s="56">
        <v>65.040999999999997</v>
      </c>
      <c r="B313" s="56">
        <v>2E-3</v>
      </c>
    </row>
    <row r="314" spans="1:2" x14ac:dyDescent="0.3">
      <c r="A314" s="56">
        <v>72.653999999999996</v>
      </c>
      <c r="B314" s="56">
        <v>2E-3</v>
      </c>
    </row>
    <row r="315" spans="1:2" x14ac:dyDescent="0.3">
      <c r="A315" s="56">
        <v>68.938999999999993</v>
      </c>
      <c r="B315" s="56">
        <v>2E-3</v>
      </c>
    </row>
    <row r="316" spans="1:2" x14ac:dyDescent="0.3">
      <c r="A316" s="56">
        <v>57.046999999999997</v>
      </c>
      <c r="B316" s="56">
        <v>2E-3</v>
      </c>
    </row>
    <row r="317" spans="1:2" x14ac:dyDescent="0.3">
      <c r="A317" s="56">
        <v>68.370999999999995</v>
      </c>
      <c r="B317" s="56">
        <v>2E-3</v>
      </c>
    </row>
    <row r="318" spans="1:2" x14ac:dyDescent="0.3">
      <c r="A318" s="56">
        <v>66.760000000000005</v>
      </c>
      <c r="B318" s="56">
        <v>2E-3</v>
      </c>
    </row>
    <row r="319" spans="1:2" x14ac:dyDescent="0.3">
      <c r="A319" s="56">
        <v>58.621000000000002</v>
      </c>
      <c r="B319" s="56">
        <v>2E-3</v>
      </c>
    </row>
    <row r="320" spans="1:2" x14ac:dyDescent="0.3">
      <c r="A320" s="56">
        <v>55.905000000000001</v>
      </c>
      <c r="B320" s="56">
        <v>2E-3</v>
      </c>
    </row>
    <row r="321" spans="1:2" x14ac:dyDescent="0.3">
      <c r="A321" s="56">
        <v>64.081000000000003</v>
      </c>
      <c r="B321" s="56">
        <v>2E-3</v>
      </c>
    </row>
    <row r="322" spans="1:2" x14ac:dyDescent="0.3">
      <c r="A322" s="56">
        <v>56.637</v>
      </c>
      <c r="B322" s="56">
        <v>2E-3</v>
      </c>
    </row>
    <row r="323" spans="1:2" x14ac:dyDescent="0.3">
      <c r="A323" s="56">
        <v>51.146000000000001</v>
      </c>
      <c r="B323" s="56">
        <v>2E-3</v>
      </c>
    </row>
    <row r="324" spans="1:2" x14ac:dyDescent="0.3">
      <c r="A324" s="56">
        <v>51.704000000000001</v>
      </c>
      <c r="B324" s="56">
        <v>2E-3</v>
      </c>
    </row>
    <row r="325" spans="1:2" x14ac:dyDescent="0.3">
      <c r="A325" s="56">
        <v>47.595999999999997</v>
      </c>
      <c r="B325" s="56">
        <v>2E-3</v>
      </c>
    </row>
    <row r="326" spans="1:2" x14ac:dyDescent="0.3">
      <c r="A326" s="56">
        <v>44.098999999999997</v>
      </c>
      <c r="B326" s="56">
        <v>2E-3</v>
      </c>
    </row>
    <row r="327" spans="1:2" x14ac:dyDescent="0.3">
      <c r="A327" s="56">
        <v>47.182000000000002</v>
      </c>
      <c r="B327" s="56">
        <v>2E-3</v>
      </c>
    </row>
    <row r="328" spans="1:2" x14ac:dyDescent="0.3">
      <c r="A328" s="56">
        <v>44.578000000000003</v>
      </c>
      <c r="B328" s="56">
        <v>2E-3</v>
      </c>
    </row>
    <row r="329" spans="1:2" x14ac:dyDescent="0.3">
      <c r="A329" s="56">
        <v>45.795999999999999</v>
      </c>
      <c r="B329" s="56">
        <v>2E-3</v>
      </c>
    </row>
    <row r="330" spans="1:2" x14ac:dyDescent="0.3">
      <c r="A330" s="56">
        <v>42.381999999999998</v>
      </c>
      <c r="B330" s="56">
        <v>2E-3</v>
      </c>
    </row>
    <row r="331" spans="1:2" x14ac:dyDescent="0.3">
      <c r="A331" s="56">
        <v>37.595999999999997</v>
      </c>
      <c r="B331" s="56">
        <v>2E-3</v>
      </c>
    </row>
    <row r="332" spans="1:2" x14ac:dyDescent="0.3">
      <c r="A332" s="56">
        <v>37.601999999999997</v>
      </c>
      <c r="B332" s="56">
        <v>2E-3</v>
      </c>
    </row>
    <row r="333" spans="1:2" x14ac:dyDescent="0.3">
      <c r="A333" s="56">
        <v>406.82900000000001</v>
      </c>
      <c r="B333" s="56">
        <v>1.2999999999999999E-2</v>
      </c>
    </row>
    <row r="334" spans="1:2" x14ac:dyDescent="0.3">
      <c r="A334" s="56">
        <v>411.61399999999998</v>
      </c>
      <c r="B334" s="56">
        <v>1.2999999999999999E-2</v>
      </c>
    </row>
    <row r="335" spans="1:2" x14ac:dyDescent="0.3">
      <c r="A335" s="56">
        <v>407.79</v>
      </c>
      <c r="B335" s="56">
        <v>1.2999999999999999E-2</v>
      </c>
    </row>
    <row r="336" spans="1:2" x14ac:dyDescent="0.3">
      <c r="A336" s="56">
        <v>412.53500000000003</v>
      </c>
      <c r="B336" s="56">
        <v>1.4E-2</v>
      </c>
    </row>
    <row r="337" spans="1:2" x14ac:dyDescent="0.3">
      <c r="A337" s="56">
        <v>413.78</v>
      </c>
      <c r="B337" s="56">
        <v>1.4E-2</v>
      </c>
    </row>
    <row r="338" spans="1:2" x14ac:dyDescent="0.3">
      <c r="A338" s="56">
        <v>416.166</v>
      </c>
      <c r="B338" s="56">
        <v>1.4E-2</v>
      </c>
    </row>
    <row r="339" spans="1:2" x14ac:dyDescent="0.3">
      <c r="A339" s="56">
        <v>406.46199999999999</v>
      </c>
      <c r="B339" s="56">
        <v>1.4E-2</v>
      </c>
    </row>
    <row r="340" spans="1:2" x14ac:dyDescent="0.3">
      <c r="A340" s="56">
        <v>396.661</v>
      </c>
      <c r="B340" s="56">
        <v>1.4E-2</v>
      </c>
    </row>
    <row r="341" spans="1:2" x14ac:dyDescent="0.3">
      <c r="A341" s="56">
        <v>390.77800000000002</v>
      </c>
      <c r="B341" s="56">
        <v>1.4E-2</v>
      </c>
    </row>
    <row r="342" spans="1:2" x14ac:dyDescent="0.3">
      <c r="A342" s="56">
        <v>371.04500000000002</v>
      </c>
      <c r="B342" s="56">
        <v>1.4999999999999999E-2</v>
      </c>
    </row>
    <row r="343" spans="1:2" x14ac:dyDescent="0.3">
      <c r="A343" s="56">
        <v>376.64499999999998</v>
      </c>
      <c r="B343" s="56">
        <v>1.4999999999999999E-2</v>
      </c>
    </row>
    <row r="344" spans="1:2" x14ac:dyDescent="0.3">
      <c r="A344" s="56">
        <v>354.60199999999998</v>
      </c>
      <c r="B344" s="56">
        <v>1.4999999999999999E-2</v>
      </c>
    </row>
    <row r="345" spans="1:2" x14ac:dyDescent="0.3">
      <c r="A345" s="56">
        <v>356.91300000000001</v>
      </c>
      <c r="B345" s="56">
        <v>1.4999999999999999E-2</v>
      </c>
    </row>
    <row r="346" spans="1:2" x14ac:dyDescent="0.3">
      <c r="A346" s="56">
        <v>358.62299999999999</v>
      </c>
      <c r="B346" s="56">
        <v>1.4999999999999999E-2</v>
      </c>
    </row>
    <row r="347" spans="1:2" x14ac:dyDescent="0.3">
      <c r="A347" s="56">
        <v>327.10700000000003</v>
      </c>
      <c r="B347" s="56">
        <v>1.4999999999999999E-2</v>
      </c>
    </row>
    <row r="348" spans="1:2" x14ac:dyDescent="0.3">
      <c r="A348" s="56">
        <v>331.58</v>
      </c>
      <c r="B348" s="56">
        <v>1.4999999999999999E-2</v>
      </c>
    </row>
    <row r="349" spans="1:2" x14ac:dyDescent="0.3">
      <c r="A349" s="56">
        <v>334.44</v>
      </c>
      <c r="B349" s="56">
        <v>1.6E-2</v>
      </c>
    </row>
    <row r="350" spans="1:2" x14ac:dyDescent="0.3">
      <c r="A350" s="56">
        <v>337.45800000000003</v>
      </c>
      <c r="B350" s="56">
        <v>1.6E-2</v>
      </c>
    </row>
    <row r="351" spans="1:2" x14ac:dyDescent="0.3">
      <c r="A351" s="56">
        <v>322.52699999999999</v>
      </c>
      <c r="B351" s="56">
        <v>1.6E-2</v>
      </c>
    </row>
    <row r="352" spans="1:2" x14ac:dyDescent="0.3">
      <c r="A352" s="56">
        <v>316.387</v>
      </c>
      <c r="B352" s="56">
        <v>1.6E-2</v>
      </c>
    </row>
    <row r="353" spans="1:2" x14ac:dyDescent="0.3">
      <c r="A353" s="56">
        <v>280.03199999999998</v>
      </c>
      <c r="B353" s="56">
        <v>1.6E-2</v>
      </c>
    </row>
    <row r="354" spans="1:2" x14ac:dyDescent="0.3">
      <c r="A354" s="56">
        <v>305.964</v>
      </c>
      <c r="B354" s="56">
        <v>1.6E-2</v>
      </c>
    </row>
    <row r="355" spans="1:2" x14ac:dyDescent="0.3">
      <c r="A355" s="56">
        <v>899.35199999999998</v>
      </c>
      <c r="B355" s="56">
        <v>3.3000000000000002E-2</v>
      </c>
    </row>
    <row r="356" spans="1:2" x14ac:dyDescent="0.3">
      <c r="A356" s="56">
        <v>916.14400000000001</v>
      </c>
      <c r="B356" s="56">
        <v>3.4000000000000002E-2</v>
      </c>
    </row>
    <row r="357" spans="1:2" x14ac:dyDescent="0.3">
      <c r="A357" s="56">
        <v>899.45</v>
      </c>
      <c r="B357" s="56">
        <v>3.4000000000000002E-2</v>
      </c>
    </row>
    <row r="358" spans="1:2" x14ac:dyDescent="0.3">
      <c r="A358" s="56">
        <v>900.62800000000004</v>
      </c>
      <c r="B358" s="56">
        <v>3.4000000000000002E-2</v>
      </c>
    </row>
    <row r="359" spans="1:2" x14ac:dyDescent="0.3">
      <c r="A359" s="56">
        <v>886.63699999999994</v>
      </c>
      <c r="B359" s="56">
        <v>3.5000000000000003E-2</v>
      </c>
    </row>
    <row r="360" spans="1:2" x14ac:dyDescent="0.3">
      <c r="A360" s="56">
        <v>866.303</v>
      </c>
      <c r="B360" s="56">
        <v>3.5000000000000003E-2</v>
      </c>
    </row>
    <row r="361" spans="1:2" x14ac:dyDescent="0.3">
      <c r="A361" s="56">
        <v>877.93899999999996</v>
      </c>
      <c r="B361" s="56">
        <v>3.5999999999999997E-2</v>
      </c>
    </row>
    <row r="362" spans="1:2" x14ac:dyDescent="0.3">
      <c r="A362" s="56">
        <v>851.22299999999996</v>
      </c>
      <c r="B362" s="56">
        <v>3.5999999999999997E-2</v>
      </c>
    </row>
    <row r="363" spans="1:2" x14ac:dyDescent="0.3">
      <c r="A363" s="56">
        <v>854.50800000000004</v>
      </c>
      <c r="B363" s="56">
        <v>3.5999999999999997E-2</v>
      </c>
    </row>
    <row r="364" spans="1:2" x14ac:dyDescent="0.3">
      <c r="A364" s="56">
        <v>789.9</v>
      </c>
      <c r="B364" s="56">
        <v>3.6999999999999998E-2</v>
      </c>
    </row>
    <row r="365" spans="1:2" x14ac:dyDescent="0.3">
      <c r="A365" s="56">
        <v>832.54100000000005</v>
      </c>
      <c r="B365" s="56">
        <v>3.6999999999999998E-2</v>
      </c>
    </row>
    <row r="366" spans="1:2" x14ac:dyDescent="0.3">
      <c r="A366" s="56">
        <v>808.91099999999994</v>
      </c>
      <c r="B366" s="56">
        <v>3.6999999999999998E-2</v>
      </c>
    </row>
    <row r="367" spans="1:2" x14ac:dyDescent="0.3">
      <c r="A367" s="56">
        <v>813.69299999999998</v>
      </c>
      <c r="B367" s="56">
        <v>3.7999999999999999E-2</v>
      </c>
    </row>
    <row r="368" spans="1:2" x14ac:dyDescent="0.3">
      <c r="A368" s="56">
        <v>831.20799999999997</v>
      </c>
      <c r="B368" s="56">
        <v>3.7999999999999999E-2</v>
      </c>
    </row>
    <row r="369" spans="1:2" x14ac:dyDescent="0.3">
      <c r="A369" s="56">
        <v>792.255</v>
      </c>
      <c r="B369" s="56">
        <v>3.7999999999999999E-2</v>
      </c>
    </row>
    <row r="370" spans="1:2" x14ac:dyDescent="0.3">
      <c r="A370" s="56">
        <v>795.55700000000002</v>
      </c>
      <c r="B370" s="56">
        <v>3.9E-2</v>
      </c>
    </row>
    <row r="371" spans="1:2" x14ac:dyDescent="0.3">
      <c r="A371" s="56">
        <v>800.34</v>
      </c>
      <c r="B371" s="56">
        <v>3.9E-2</v>
      </c>
    </row>
    <row r="372" spans="1:2" x14ac:dyDescent="0.3">
      <c r="A372" s="56">
        <v>785.61599999999999</v>
      </c>
      <c r="B372" s="56">
        <v>3.9E-2</v>
      </c>
    </row>
    <row r="373" spans="1:2" x14ac:dyDescent="0.3">
      <c r="A373" s="56">
        <v>754.40800000000002</v>
      </c>
      <c r="B373" s="56">
        <v>0.04</v>
      </c>
    </row>
    <row r="374" spans="1:2" x14ac:dyDescent="0.3">
      <c r="A374" s="56">
        <v>707.15</v>
      </c>
      <c r="B374" s="56">
        <v>0.04</v>
      </c>
    </row>
    <row r="375" spans="1:2" x14ac:dyDescent="0.3">
      <c r="A375" s="56">
        <v>639.38099999999997</v>
      </c>
      <c r="B375" s="56">
        <v>0.04</v>
      </c>
    </row>
    <row r="376" spans="1:2" x14ac:dyDescent="0.3">
      <c r="A376" s="56">
        <v>674.75400000000002</v>
      </c>
      <c r="B376" s="56">
        <v>4.1000000000000002E-2</v>
      </c>
    </row>
    <row r="377" spans="1:2" x14ac:dyDescent="0.3">
      <c r="A377" s="56">
        <v>40.283000000000001</v>
      </c>
      <c r="B377" s="56">
        <v>0</v>
      </c>
    </row>
    <row r="378" spans="1:2" x14ac:dyDescent="0.3">
      <c r="A378" s="56">
        <v>37.802</v>
      </c>
      <c r="B378" s="56">
        <v>0</v>
      </c>
    </row>
    <row r="379" spans="1:2" x14ac:dyDescent="0.3">
      <c r="A379" s="56">
        <v>39.484999999999999</v>
      </c>
      <c r="B379" s="56">
        <v>0</v>
      </c>
    </row>
    <row r="380" spans="1:2" x14ac:dyDescent="0.3">
      <c r="A380" s="56">
        <v>43.201999999999998</v>
      </c>
      <c r="B380" s="56">
        <v>0</v>
      </c>
    </row>
    <row r="381" spans="1:2" x14ac:dyDescent="0.3">
      <c r="A381" s="56">
        <v>41.569000000000003</v>
      </c>
      <c r="B381" s="56">
        <v>0</v>
      </c>
    </row>
    <row r="382" spans="1:2" x14ac:dyDescent="0.3">
      <c r="A382" s="56">
        <v>43.731000000000002</v>
      </c>
      <c r="B382" s="56">
        <v>0</v>
      </c>
    </row>
    <row r="383" spans="1:2" x14ac:dyDescent="0.3">
      <c r="A383" s="56">
        <v>41.914999999999999</v>
      </c>
      <c r="B383" s="56">
        <v>0</v>
      </c>
    </row>
    <row r="384" spans="1:2" x14ac:dyDescent="0.3">
      <c r="A384" s="56">
        <v>43.572000000000003</v>
      </c>
      <c r="B384" s="56">
        <v>0</v>
      </c>
    </row>
    <row r="385" spans="1:2" x14ac:dyDescent="0.3">
      <c r="A385" s="56">
        <v>42.790999999999997</v>
      </c>
      <c r="B385" s="56">
        <v>1E-3</v>
      </c>
    </row>
    <row r="386" spans="1:2" x14ac:dyDescent="0.3">
      <c r="A386" s="56">
        <v>41.579000000000001</v>
      </c>
      <c r="B386" s="56">
        <v>1E-3</v>
      </c>
    </row>
    <row r="387" spans="1:2" x14ac:dyDescent="0.3">
      <c r="A387" s="56">
        <v>40.063000000000002</v>
      </c>
      <c r="B387" s="56">
        <v>1E-3</v>
      </c>
    </row>
    <row r="388" spans="1:2" x14ac:dyDescent="0.3">
      <c r="A388" s="56">
        <v>43.15</v>
      </c>
      <c r="B388" s="56">
        <v>1E-3</v>
      </c>
    </row>
    <row r="389" spans="1:2" x14ac:dyDescent="0.3">
      <c r="A389" s="56">
        <v>42.741999999999997</v>
      </c>
      <c r="B389" s="56">
        <v>1E-3</v>
      </c>
    </row>
    <row r="390" spans="1:2" x14ac:dyDescent="0.3">
      <c r="A390" s="56">
        <v>44.307000000000002</v>
      </c>
      <c r="B390" s="56">
        <v>1E-3</v>
      </c>
    </row>
    <row r="391" spans="1:2" x14ac:dyDescent="0.3">
      <c r="A391" s="56">
        <v>45.491999999999997</v>
      </c>
      <c r="B391" s="56">
        <v>1E-3</v>
      </c>
    </row>
    <row r="392" spans="1:2" x14ac:dyDescent="0.3">
      <c r="A392" s="56">
        <v>42.4</v>
      </c>
      <c r="B392" s="56">
        <v>1E-3</v>
      </c>
    </row>
    <row r="393" spans="1:2" x14ac:dyDescent="0.3">
      <c r="A393" s="56">
        <v>43.366</v>
      </c>
      <c r="B393" s="56">
        <v>1E-3</v>
      </c>
    </row>
    <row r="394" spans="1:2" x14ac:dyDescent="0.3">
      <c r="A394" s="56">
        <v>42.430999999999997</v>
      </c>
      <c r="B394" s="56">
        <v>1E-3</v>
      </c>
    </row>
    <row r="395" spans="1:2" x14ac:dyDescent="0.3">
      <c r="A395" s="56">
        <v>42.600999999999999</v>
      </c>
      <c r="B395" s="56">
        <v>1E-3</v>
      </c>
    </row>
    <row r="396" spans="1:2" x14ac:dyDescent="0.3">
      <c r="A396" s="56">
        <v>41.9</v>
      </c>
      <c r="B396" s="56">
        <v>1E-3</v>
      </c>
    </row>
    <row r="397" spans="1:2" x14ac:dyDescent="0.3">
      <c r="A397" s="56">
        <v>31.504999999999999</v>
      </c>
      <c r="B397" s="56">
        <v>1E-3</v>
      </c>
    </row>
    <row r="398" spans="1:2" x14ac:dyDescent="0.3">
      <c r="A398" s="56">
        <v>31.664000000000001</v>
      </c>
      <c r="B398" s="56">
        <v>1E-3</v>
      </c>
    </row>
    <row r="399" spans="1:2" x14ac:dyDescent="0.3">
      <c r="A399" s="56">
        <v>2.923</v>
      </c>
      <c r="B399" s="56">
        <v>0</v>
      </c>
    </row>
    <row r="400" spans="1:2" x14ac:dyDescent="0.3">
      <c r="A400" s="56">
        <v>2.855</v>
      </c>
      <c r="B400" s="56">
        <v>0</v>
      </c>
    </row>
    <row r="401" spans="1:2" x14ac:dyDescent="0.3">
      <c r="A401" s="56">
        <v>2.9820000000000002</v>
      </c>
      <c r="B401" s="56">
        <v>0</v>
      </c>
    </row>
    <row r="402" spans="1:2" x14ac:dyDescent="0.3">
      <c r="A402" s="56">
        <v>2.976</v>
      </c>
      <c r="B402" s="56">
        <v>0</v>
      </c>
    </row>
    <row r="403" spans="1:2" x14ac:dyDescent="0.3">
      <c r="A403" s="56">
        <v>3.1</v>
      </c>
      <c r="B403" s="56">
        <v>0</v>
      </c>
    </row>
    <row r="404" spans="1:2" x14ac:dyDescent="0.3">
      <c r="A404" s="56">
        <v>2.968</v>
      </c>
      <c r="B404" s="56">
        <v>0</v>
      </c>
    </row>
    <row r="405" spans="1:2" x14ac:dyDescent="0.3">
      <c r="A405" s="56">
        <v>3.145</v>
      </c>
      <c r="B405" s="56">
        <v>0</v>
      </c>
    </row>
    <row r="406" spans="1:2" x14ac:dyDescent="0.3">
      <c r="A406" s="56">
        <v>3.484</v>
      </c>
      <c r="B406" s="56">
        <v>0</v>
      </c>
    </row>
    <row r="407" spans="1:2" x14ac:dyDescent="0.3">
      <c r="A407" s="56">
        <v>3.8010000000000002</v>
      </c>
      <c r="B407" s="56">
        <v>0</v>
      </c>
    </row>
    <row r="408" spans="1:2" x14ac:dyDescent="0.3">
      <c r="A408" s="56">
        <v>3.72</v>
      </c>
      <c r="B408" s="56">
        <v>0</v>
      </c>
    </row>
    <row r="409" spans="1:2" x14ac:dyDescent="0.3">
      <c r="A409" s="56">
        <v>3.617</v>
      </c>
      <c r="B409" s="56">
        <v>0</v>
      </c>
    </row>
    <row r="410" spans="1:2" x14ac:dyDescent="0.3">
      <c r="A410" s="56">
        <v>3.4940000000000002</v>
      </c>
      <c r="B410" s="56">
        <v>0</v>
      </c>
    </row>
    <row r="411" spans="1:2" x14ac:dyDescent="0.3">
      <c r="A411" s="56">
        <v>3.4910000000000001</v>
      </c>
      <c r="B411" s="56">
        <v>0</v>
      </c>
    </row>
    <row r="412" spans="1:2" x14ac:dyDescent="0.3">
      <c r="A412" s="56">
        <v>3.48</v>
      </c>
      <c r="B412" s="56">
        <v>0</v>
      </c>
    </row>
    <row r="413" spans="1:2" x14ac:dyDescent="0.3">
      <c r="A413" s="56">
        <v>3.4359999999999999</v>
      </c>
      <c r="B413" s="56">
        <v>0</v>
      </c>
    </row>
    <row r="414" spans="1:2" x14ac:dyDescent="0.3">
      <c r="A414" s="56">
        <v>3.5339999999999998</v>
      </c>
      <c r="B414" s="56">
        <v>0</v>
      </c>
    </row>
    <row r="415" spans="1:2" x14ac:dyDescent="0.3">
      <c r="A415" s="56">
        <v>3.4849999999999999</v>
      </c>
      <c r="B415" s="56">
        <v>0</v>
      </c>
    </row>
    <row r="416" spans="1:2" x14ac:dyDescent="0.3">
      <c r="A416" s="56">
        <v>3.6019999999999999</v>
      </c>
      <c r="B416" s="56">
        <v>0</v>
      </c>
    </row>
    <row r="417" spans="1:2" x14ac:dyDescent="0.3">
      <c r="A417" s="56">
        <v>3.6589999999999998</v>
      </c>
      <c r="B417" s="56">
        <v>0</v>
      </c>
    </row>
    <row r="418" spans="1:2" x14ac:dyDescent="0.3">
      <c r="A418" s="56">
        <v>3.5459999999999998</v>
      </c>
      <c r="B418" s="56">
        <v>0</v>
      </c>
    </row>
    <row r="419" spans="1:2" x14ac:dyDescent="0.3">
      <c r="A419" s="56">
        <v>3.3290000000000002</v>
      </c>
      <c r="B419" s="56">
        <v>0</v>
      </c>
    </row>
    <row r="420" spans="1:2" x14ac:dyDescent="0.3">
      <c r="A420" s="56">
        <v>3.375</v>
      </c>
      <c r="B420" s="56">
        <v>0</v>
      </c>
    </row>
    <row r="421" spans="1:2" x14ac:dyDescent="0.3">
      <c r="A421" s="56">
        <v>978.10400000000004</v>
      </c>
      <c r="B421" s="56">
        <v>1.9E-2</v>
      </c>
    </row>
    <row r="422" spans="1:2" x14ac:dyDescent="0.3">
      <c r="A422" s="56">
        <v>991.73199999999997</v>
      </c>
      <c r="B422" s="56">
        <v>1.9E-2</v>
      </c>
    </row>
    <row r="423" spans="1:2" x14ac:dyDescent="0.3">
      <c r="A423" s="56">
        <v>1022.175</v>
      </c>
      <c r="B423" s="56">
        <v>0.02</v>
      </c>
    </row>
    <row r="424" spans="1:2" x14ac:dyDescent="0.3">
      <c r="A424" s="56">
        <v>1058.7249999999999</v>
      </c>
      <c r="B424" s="56">
        <v>0.02</v>
      </c>
    </row>
    <row r="425" spans="1:2" x14ac:dyDescent="0.3">
      <c r="A425" s="56">
        <v>1124.518</v>
      </c>
      <c r="B425" s="56">
        <v>2.1000000000000001E-2</v>
      </c>
    </row>
    <row r="426" spans="1:2" x14ac:dyDescent="0.3">
      <c r="A426" s="56">
        <v>1184.9269999999999</v>
      </c>
      <c r="B426" s="56">
        <v>2.1000000000000001E-2</v>
      </c>
    </row>
    <row r="427" spans="1:2" x14ac:dyDescent="0.3">
      <c r="A427" s="56">
        <v>1258.643</v>
      </c>
      <c r="B427" s="56">
        <v>2.1999999999999999E-2</v>
      </c>
    </row>
    <row r="428" spans="1:2" x14ac:dyDescent="0.3">
      <c r="A428" s="56">
        <v>1356.953</v>
      </c>
      <c r="B428" s="56">
        <v>2.3E-2</v>
      </c>
    </row>
    <row r="429" spans="1:2" x14ac:dyDescent="0.3">
      <c r="A429" s="56">
        <v>1461.518</v>
      </c>
      <c r="B429" s="56">
        <v>2.3E-2</v>
      </c>
    </row>
    <row r="430" spans="1:2" x14ac:dyDescent="0.3">
      <c r="A430" s="56">
        <v>1611.4159999999999</v>
      </c>
      <c r="B430" s="56">
        <v>2.4E-2</v>
      </c>
    </row>
    <row r="431" spans="1:2" x14ac:dyDescent="0.3">
      <c r="A431" s="56">
        <v>1676.4949999999999</v>
      </c>
      <c r="B431" s="56">
        <v>2.5000000000000001E-2</v>
      </c>
    </row>
    <row r="432" spans="1:2" x14ac:dyDescent="0.3">
      <c r="A432" s="56">
        <v>1778.473</v>
      </c>
      <c r="B432" s="56">
        <v>2.5999999999999999E-2</v>
      </c>
    </row>
    <row r="433" spans="1:2" x14ac:dyDescent="0.3">
      <c r="A433" s="56">
        <v>1962.5940000000001</v>
      </c>
      <c r="B433" s="56">
        <v>2.5999999999999999E-2</v>
      </c>
    </row>
    <row r="434" spans="1:2" x14ac:dyDescent="0.3">
      <c r="A434" s="56">
        <v>2037.4159999999999</v>
      </c>
      <c r="B434" s="56">
        <v>2.7E-2</v>
      </c>
    </row>
    <row r="435" spans="1:2" x14ac:dyDescent="0.3">
      <c r="A435" s="56">
        <v>2187.3429999999998</v>
      </c>
      <c r="B435" s="56">
        <v>2.8000000000000001E-2</v>
      </c>
    </row>
    <row r="436" spans="1:2" x14ac:dyDescent="0.3">
      <c r="A436" s="56">
        <v>2270.7660000000001</v>
      </c>
      <c r="B436" s="56">
        <v>0.03</v>
      </c>
    </row>
    <row r="437" spans="1:2" x14ac:dyDescent="0.3">
      <c r="A437" s="56">
        <v>2383.8159999999998</v>
      </c>
      <c r="B437" s="56">
        <v>3.1E-2</v>
      </c>
    </row>
    <row r="438" spans="1:2" x14ac:dyDescent="0.3">
      <c r="A438" s="56">
        <v>2434.8679999999999</v>
      </c>
      <c r="B438" s="56">
        <v>3.2000000000000001E-2</v>
      </c>
    </row>
    <row r="439" spans="1:2" x14ac:dyDescent="0.3">
      <c r="A439" s="56">
        <v>2600.4470000000001</v>
      </c>
      <c r="B439" s="56">
        <v>3.3000000000000002E-2</v>
      </c>
    </row>
    <row r="440" spans="1:2" x14ac:dyDescent="0.3">
      <c r="A440" s="56">
        <v>2626.4589999999998</v>
      </c>
      <c r="B440" s="56">
        <v>3.4000000000000002E-2</v>
      </c>
    </row>
    <row r="441" spans="1:2" x14ac:dyDescent="0.3">
      <c r="A441" s="56">
        <v>2445.0120000000002</v>
      </c>
      <c r="B441" s="56">
        <v>3.5000000000000003E-2</v>
      </c>
    </row>
    <row r="442" spans="1:2" x14ac:dyDescent="0.3">
      <c r="A442" s="56">
        <v>2709.6840000000002</v>
      </c>
      <c r="B442" s="56">
        <v>3.5999999999999997E-2</v>
      </c>
    </row>
    <row r="443" spans="1:2" x14ac:dyDescent="0.3">
      <c r="A443" s="56">
        <v>45.249000000000002</v>
      </c>
      <c r="B443" s="56">
        <v>1E-3</v>
      </c>
    </row>
    <row r="444" spans="1:2" x14ac:dyDescent="0.3">
      <c r="A444" s="56">
        <v>47.607999999999997</v>
      </c>
      <c r="B444" s="56">
        <v>1E-3</v>
      </c>
    </row>
    <row r="445" spans="1:2" x14ac:dyDescent="0.3">
      <c r="A445" s="56">
        <v>46.082000000000001</v>
      </c>
      <c r="B445" s="56">
        <v>1E-3</v>
      </c>
    </row>
    <row r="446" spans="1:2" x14ac:dyDescent="0.3">
      <c r="A446" s="56">
        <v>45.683999999999997</v>
      </c>
      <c r="B446" s="56">
        <v>1E-3</v>
      </c>
    </row>
    <row r="447" spans="1:2" x14ac:dyDescent="0.3">
      <c r="A447" s="56">
        <v>46.167000000000002</v>
      </c>
      <c r="B447" s="56">
        <v>1E-3</v>
      </c>
    </row>
    <row r="448" spans="1:2" x14ac:dyDescent="0.3">
      <c r="A448" s="56">
        <v>48.156999999999996</v>
      </c>
      <c r="B448" s="56">
        <v>1E-3</v>
      </c>
    </row>
    <row r="449" spans="1:2" x14ac:dyDescent="0.3">
      <c r="A449" s="56">
        <v>47.604999999999997</v>
      </c>
      <c r="B449" s="56">
        <v>1E-3</v>
      </c>
    </row>
    <row r="450" spans="1:2" x14ac:dyDescent="0.3">
      <c r="A450" s="56">
        <v>47.664000000000001</v>
      </c>
      <c r="B450" s="56">
        <v>1E-3</v>
      </c>
    </row>
    <row r="451" spans="1:2" x14ac:dyDescent="0.3">
      <c r="A451" s="56">
        <v>47.363</v>
      </c>
      <c r="B451" s="56">
        <v>1E-3</v>
      </c>
    </row>
    <row r="452" spans="1:2" x14ac:dyDescent="0.3">
      <c r="A452" s="56">
        <v>42.179000000000002</v>
      </c>
      <c r="B452" s="56">
        <v>1E-3</v>
      </c>
    </row>
    <row r="453" spans="1:2" x14ac:dyDescent="0.3">
      <c r="A453" s="56">
        <v>41.793999999999997</v>
      </c>
      <c r="B453" s="56">
        <v>1E-3</v>
      </c>
    </row>
    <row r="454" spans="1:2" x14ac:dyDescent="0.3">
      <c r="A454" s="56">
        <v>38.055999999999997</v>
      </c>
      <c r="B454" s="56">
        <v>1E-3</v>
      </c>
    </row>
    <row r="455" spans="1:2" x14ac:dyDescent="0.3">
      <c r="A455" s="56">
        <v>38.226999999999997</v>
      </c>
      <c r="B455" s="56">
        <v>1E-3</v>
      </c>
    </row>
    <row r="456" spans="1:2" x14ac:dyDescent="0.3">
      <c r="A456" s="56">
        <v>37.281999999999996</v>
      </c>
      <c r="B456" s="56">
        <v>1E-3</v>
      </c>
    </row>
    <row r="457" spans="1:2" x14ac:dyDescent="0.3">
      <c r="A457" s="56">
        <v>36.853000000000002</v>
      </c>
      <c r="B457" s="56">
        <v>1E-3</v>
      </c>
    </row>
    <row r="458" spans="1:2" x14ac:dyDescent="0.3">
      <c r="A458" s="56">
        <v>38.718000000000004</v>
      </c>
      <c r="B458" s="56">
        <v>1E-3</v>
      </c>
    </row>
    <row r="459" spans="1:2" x14ac:dyDescent="0.3">
      <c r="A459" s="56">
        <v>40.369999999999997</v>
      </c>
      <c r="B459" s="56">
        <v>1E-3</v>
      </c>
    </row>
    <row r="460" spans="1:2" x14ac:dyDescent="0.3">
      <c r="A460" s="56">
        <v>39.078000000000003</v>
      </c>
      <c r="B460" s="56">
        <v>1E-3</v>
      </c>
    </row>
    <row r="461" spans="1:2" x14ac:dyDescent="0.3">
      <c r="A461" s="56">
        <v>39.012</v>
      </c>
      <c r="B461" s="56">
        <v>1E-3</v>
      </c>
    </row>
    <row r="462" spans="1:2" x14ac:dyDescent="0.3">
      <c r="A462" s="56">
        <v>37.326000000000001</v>
      </c>
      <c r="B462" s="56">
        <v>1E-3</v>
      </c>
    </row>
    <row r="463" spans="1:2" x14ac:dyDescent="0.3">
      <c r="A463" s="56">
        <v>35.152999999999999</v>
      </c>
      <c r="B463" s="56">
        <v>1E-3</v>
      </c>
    </row>
    <row r="464" spans="1:2" x14ac:dyDescent="0.3">
      <c r="A464" s="56">
        <v>37.54</v>
      </c>
      <c r="B464" s="56">
        <v>1E-3</v>
      </c>
    </row>
    <row r="465" spans="1:2" x14ac:dyDescent="0.3">
      <c r="A465" s="56">
        <v>59.518999999999998</v>
      </c>
      <c r="B465" s="56">
        <v>1E-3</v>
      </c>
    </row>
    <row r="466" spans="1:2" x14ac:dyDescent="0.3">
      <c r="A466" s="56">
        <v>63.024000000000001</v>
      </c>
      <c r="B466" s="56">
        <v>1E-3</v>
      </c>
    </row>
    <row r="467" spans="1:2" x14ac:dyDescent="0.3">
      <c r="A467" s="56">
        <v>59.301000000000002</v>
      </c>
      <c r="B467" s="56">
        <v>1E-3</v>
      </c>
    </row>
    <row r="468" spans="1:2" x14ac:dyDescent="0.3">
      <c r="A468" s="56">
        <v>62.414999999999999</v>
      </c>
      <c r="B468" s="56">
        <v>1E-3</v>
      </c>
    </row>
    <row r="469" spans="1:2" x14ac:dyDescent="0.3">
      <c r="A469" s="56">
        <v>58.679000000000002</v>
      </c>
      <c r="B469" s="56">
        <v>1E-3</v>
      </c>
    </row>
    <row r="470" spans="1:2" x14ac:dyDescent="0.3">
      <c r="A470" s="56">
        <v>56.524000000000001</v>
      </c>
      <c r="B470" s="56">
        <v>1E-3</v>
      </c>
    </row>
    <row r="471" spans="1:2" x14ac:dyDescent="0.3">
      <c r="A471" s="56">
        <v>62.149000000000001</v>
      </c>
      <c r="B471" s="56">
        <v>1E-3</v>
      </c>
    </row>
    <row r="472" spans="1:2" x14ac:dyDescent="0.3">
      <c r="A472" s="56">
        <v>62.8</v>
      </c>
      <c r="B472" s="56">
        <v>1E-3</v>
      </c>
    </row>
    <row r="473" spans="1:2" x14ac:dyDescent="0.3">
      <c r="A473" s="56">
        <v>67.98</v>
      </c>
      <c r="B473" s="56">
        <v>1E-3</v>
      </c>
    </row>
    <row r="474" spans="1:2" x14ac:dyDescent="0.3">
      <c r="A474" s="56">
        <v>63.860999999999997</v>
      </c>
      <c r="B474" s="56">
        <v>1E-3</v>
      </c>
    </row>
    <row r="475" spans="1:2" x14ac:dyDescent="0.3">
      <c r="A475" s="56">
        <v>68.287000000000006</v>
      </c>
      <c r="B475" s="56">
        <v>1E-3</v>
      </c>
    </row>
    <row r="476" spans="1:2" x14ac:dyDescent="0.3">
      <c r="A476" s="56">
        <v>68.594999999999999</v>
      </c>
      <c r="B476" s="56">
        <v>1E-3</v>
      </c>
    </row>
    <row r="477" spans="1:2" x14ac:dyDescent="0.3">
      <c r="A477" s="56">
        <v>74.784999999999997</v>
      </c>
      <c r="B477" s="56">
        <v>1E-3</v>
      </c>
    </row>
    <row r="478" spans="1:2" x14ac:dyDescent="0.3">
      <c r="A478" s="56">
        <v>63.094999999999999</v>
      </c>
      <c r="B478" s="56">
        <v>1E-3</v>
      </c>
    </row>
    <row r="479" spans="1:2" x14ac:dyDescent="0.3">
      <c r="A479" s="56">
        <v>60.281999999999996</v>
      </c>
      <c r="B479" s="56">
        <v>1E-3</v>
      </c>
    </row>
    <row r="480" spans="1:2" x14ac:dyDescent="0.3">
      <c r="A480" s="56">
        <v>62.939</v>
      </c>
      <c r="B480" s="56">
        <v>1E-3</v>
      </c>
    </row>
    <row r="481" spans="1:2" x14ac:dyDescent="0.3">
      <c r="A481" s="56">
        <v>61.161000000000001</v>
      </c>
      <c r="B481" s="56">
        <v>1E-3</v>
      </c>
    </row>
    <row r="482" spans="1:2" x14ac:dyDescent="0.3">
      <c r="A482" s="56">
        <v>58.841999999999999</v>
      </c>
      <c r="B482" s="56">
        <v>1E-3</v>
      </c>
    </row>
    <row r="483" spans="1:2" x14ac:dyDescent="0.3">
      <c r="A483" s="56">
        <v>60.256999999999998</v>
      </c>
      <c r="B483" s="56">
        <v>1E-3</v>
      </c>
    </row>
    <row r="484" spans="1:2" x14ac:dyDescent="0.3">
      <c r="A484" s="56">
        <v>58.645000000000003</v>
      </c>
      <c r="B484" s="56">
        <v>1E-3</v>
      </c>
    </row>
    <row r="485" spans="1:2" x14ac:dyDescent="0.3">
      <c r="A485" s="56">
        <v>55.008000000000003</v>
      </c>
      <c r="B485" s="56">
        <v>1E-3</v>
      </c>
    </row>
    <row r="486" spans="1:2" x14ac:dyDescent="0.3">
      <c r="A486" s="56">
        <v>54.529000000000003</v>
      </c>
      <c r="B486" s="56">
        <v>1E-3</v>
      </c>
    </row>
    <row r="487" spans="1:2" x14ac:dyDescent="0.3">
      <c r="A487" s="56">
        <v>470.48700000000002</v>
      </c>
      <c r="B487" s="56">
        <v>8.0000000000000002E-3</v>
      </c>
    </row>
    <row r="488" spans="1:2" x14ac:dyDescent="0.3">
      <c r="A488" s="56">
        <v>470.56799999999998</v>
      </c>
      <c r="B488" s="56">
        <v>8.0000000000000002E-3</v>
      </c>
    </row>
    <row r="489" spans="1:2" x14ac:dyDescent="0.3">
      <c r="A489" s="56">
        <v>477.99900000000002</v>
      </c>
      <c r="B489" s="56">
        <v>8.0000000000000002E-3</v>
      </c>
    </row>
    <row r="490" spans="1:2" x14ac:dyDescent="0.3">
      <c r="A490" s="56">
        <v>495.96199999999999</v>
      </c>
      <c r="B490" s="56">
        <v>8.0000000000000002E-3</v>
      </c>
    </row>
    <row r="491" spans="1:2" x14ac:dyDescent="0.3">
      <c r="A491" s="56">
        <v>501.56299999999999</v>
      </c>
      <c r="B491" s="56">
        <v>8.0000000000000002E-3</v>
      </c>
    </row>
    <row r="492" spans="1:2" x14ac:dyDescent="0.3">
      <c r="A492" s="56">
        <v>502.255</v>
      </c>
      <c r="B492" s="56">
        <v>8.9999999999999993E-3</v>
      </c>
    </row>
    <row r="493" spans="1:2" x14ac:dyDescent="0.3">
      <c r="A493" s="56">
        <v>496.84699999999998</v>
      </c>
      <c r="B493" s="56">
        <v>8.9999999999999993E-3</v>
      </c>
    </row>
    <row r="494" spans="1:2" x14ac:dyDescent="0.3">
      <c r="A494" s="56">
        <v>490.56599999999997</v>
      </c>
      <c r="B494" s="56">
        <v>8.9999999999999993E-3</v>
      </c>
    </row>
    <row r="495" spans="1:2" x14ac:dyDescent="0.3">
      <c r="A495" s="56">
        <v>478.86900000000003</v>
      </c>
      <c r="B495" s="56">
        <v>8.9999999999999993E-3</v>
      </c>
    </row>
    <row r="496" spans="1:2" x14ac:dyDescent="0.3">
      <c r="A496" s="56">
        <v>424.69400000000002</v>
      </c>
      <c r="B496" s="56">
        <v>8.9999999999999993E-3</v>
      </c>
    </row>
    <row r="497" spans="1:2" x14ac:dyDescent="0.3">
      <c r="A497" s="56">
        <v>436.11700000000002</v>
      </c>
      <c r="B497" s="56">
        <v>0.01</v>
      </c>
    </row>
    <row r="498" spans="1:2" x14ac:dyDescent="0.3">
      <c r="A498" s="56">
        <v>424.25599999999997</v>
      </c>
      <c r="B498" s="56">
        <v>0.01</v>
      </c>
    </row>
    <row r="499" spans="1:2" x14ac:dyDescent="0.3">
      <c r="A499" s="56">
        <v>403.697</v>
      </c>
      <c r="B499" s="56">
        <v>0.01</v>
      </c>
    </row>
    <row r="500" spans="1:2" x14ac:dyDescent="0.3">
      <c r="A500" s="56">
        <v>369.68</v>
      </c>
      <c r="B500" s="56">
        <v>0.01</v>
      </c>
    </row>
    <row r="501" spans="1:2" x14ac:dyDescent="0.3">
      <c r="A501" s="56">
        <v>349.39</v>
      </c>
      <c r="B501" s="56">
        <v>0.01</v>
      </c>
    </row>
    <row r="502" spans="1:2" x14ac:dyDescent="0.3">
      <c r="A502" s="56">
        <v>361.16300000000001</v>
      </c>
      <c r="B502" s="56">
        <v>0.01</v>
      </c>
    </row>
    <row r="503" spans="1:2" x14ac:dyDescent="0.3">
      <c r="A503" s="56">
        <v>358.18299999999999</v>
      </c>
      <c r="B503" s="56">
        <v>0.01</v>
      </c>
    </row>
    <row r="504" spans="1:2" x14ac:dyDescent="0.3">
      <c r="A504" s="56">
        <v>352.73500000000001</v>
      </c>
      <c r="B504" s="56">
        <v>1.0999999999999999E-2</v>
      </c>
    </row>
    <row r="505" spans="1:2" x14ac:dyDescent="0.3">
      <c r="A505" s="56">
        <v>349.005</v>
      </c>
      <c r="B505" s="56">
        <v>1.0999999999999999E-2</v>
      </c>
    </row>
    <row r="506" spans="1:2" x14ac:dyDescent="0.3">
      <c r="A506" s="56">
        <v>339.233</v>
      </c>
      <c r="B506" s="56">
        <v>1.0999999999999999E-2</v>
      </c>
    </row>
    <row r="507" spans="1:2" x14ac:dyDescent="0.3">
      <c r="A507" s="56">
        <v>302.279</v>
      </c>
      <c r="B507" s="56">
        <v>1.0999999999999999E-2</v>
      </c>
    </row>
    <row r="508" spans="1:2" x14ac:dyDescent="0.3">
      <c r="A508" s="56">
        <v>328.68700000000001</v>
      </c>
      <c r="B508" s="56">
        <v>1.0999999999999999E-2</v>
      </c>
    </row>
    <row r="509" spans="1:2" x14ac:dyDescent="0.3">
      <c r="A509" s="56">
        <v>1264.595</v>
      </c>
      <c r="B509" s="56">
        <v>0.02</v>
      </c>
    </row>
    <row r="510" spans="1:2" x14ac:dyDescent="0.3">
      <c r="A510" s="56">
        <v>1249.989</v>
      </c>
      <c r="B510" s="56">
        <v>2.1000000000000001E-2</v>
      </c>
    </row>
    <row r="511" spans="1:2" x14ac:dyDescent="0.3">
      <c r="A511" s="56">
        <v>1279.3620000000001</v>
      </c>
      <c r="B511" s="56">
        <v>2.1000000000000001E-2</v>
      </c>
    </row>
    <row r="512" spans="1:2" x14ac:dyDescent="0.3">
      <c r="A512" s="56">
        <v>1287.692</v>
      </c>
      <c r="B512" s="56">
        <v>2.1999999999999999E-2</v>
      </c>
    </row>
    <row r="513" spans="1:2" x14ac:dyDescent="0.3">
      <c r="A513" s="56">
        <v>1283.077</v>
      </c>
      <c r="B513" s="56">
        <v>2.1999999999999999E-2</v>
      </c>
    </row>
    <row r="514" spans="1:2" x14ac:dyDescent="0.3">
      <c r="A514" s="56">
        <v>1290.5989999999999</v>
      </c>
      <c r="B514" s="56">
        <v>2.3E-2</v>
      </c>
    </row>
    <row r="515" spans="1:2" x14ac:dyDescent="0.3">
      <c r="A515" s="56">
        <v>1267.624</v>
      </c>
      <c r="B515" s="56">
        <v>2.3E-2</v>
      </c>
    </row>
    <row r="516" spans="1:2" x14ac:dyDescent="0.3">
      <c r="A516" s="56">
        <v>1303.3620000000001</v>
      </c>
      <c r="B516" s="56">
        <v>2.4E-2</v>
      </c>
    </row>
    <row r="517" spans="1:2" x14ac:dyDescent="0.3">
      <c r="A517" s="56">
        <v>1232.481</v>
      </c>
      <c r="B517" s="56">
        <v>2.4E-2</v>
      </c>
    </row>
    <row r="518" spans="1:2" x14ac:dyDescent="0.3">
      <c r="A518" s="56">
        <v>1163.375</v>
      </c>
      <c r="B518" s="56">
        <v>2.5000000000000001E-2</v>
      </c>
    </row>
    <row r="519" spans="1:2" x14ac:dyDescent="0.3">
      <c r="A519" s="56">
        <v>1215.058</v>
      </c>
      <c r="B519" s="56">
        <v>2.5999999999999999E-2</v>
      </c>
    </row>
    <row r="520" spans="1:2" x14ac:dyDescent="0.3">
      <c r="A520" s="56">
        <v>1265.0350000000001</v>
      </c>
      <c r="B520" s="56">
        <v>2.5999999999999999E-2</v>
      </c>
    </row>
    <row r="521" spans="1:2" x14ac:dyDescent="0.3">
      <c r="A521" s="56">
        <v>1306.182</v>
      </c>
      <c r="B521" s="56">
        <v>2.7E-2</v>
      </c>
    </row>
    <row r="522" spans="1:2" x14ac:dyDescent="0.3">
      <c r="A522" s="56">
        <v>1315.569</v>
      </c>
      <c r="B522" s="56">
        <v>2.7E-2</v>
      </c>
    </row>
    <row r="523" spans="1:2" x14ac:dyDescent="0.3">
      <c r="A523" s="56">
        <v>1264.413</v>
      </c>
      <c r="B523" s="56">
        <v>2.8000000000000001E-2</v>
      </c>
    </row>
    <row r="524" spans="1:2" x14ac:dyDescent="0.3">
      <c r="A524" s="56">
        <v>1223.605</v>
      </c>
      <c r="B524" s="56">
        <v>2.8000000000000001E-2</v>
      </c>
    </row>
    <row r="525" spans="1:2" x14ac:dyDescent="0.3">
      <c r="A525" s="56">
        <v>1203.8879999999999</v>
      </c>
      <c r="B525" s="56">
        <v>2.9000000000000001E-2</v>
      </c>
    </row>
    <row r="526" spans="1:2" x14ac:dyDescent="0.3">
      <c r="A526" s="56">
        <v>1188.3589999999999</v>
      </c>
      <c r="B526" s="56">
        <v>2.9000000000000001E-2</v>
      </c>
    </row>
    <row r="527" spans="1:2" x14ac:dyDescent="0.3">
      <c r="A527" s="56">
        <v>1143.412</v>
      </c>
      <c r="B527" s="56">
        <v>0.03</v>
      </c>
    </row>
    <row r="528" spans="1:2" x14ac:dyDescent="0.3">
      <c r="A528" s="56">
        <v>1106.0160000000001</v>
      </c>
      <c r="B528" s="56">
        <v>0.03</v>
      </c>
    </row>
    <row r="529" spans="1:2" x14ac:dyDescent="0.3">
      <c r="A529" s="56">
        <v>1042.2239999999999</v>
      </c>
      <c r="B529" s="56">
        <v>3.1E-2</v>
      </c>
    </row>
    <row r="530" spans="1:2" x14ac:dyDescent="0.3">
      <c r="A530" s="56">
        <v>1067.3979999999999</v>
      </c>
      <c r="B530" s="56">
        <v>3.1E-2</v>
      </c>
    </row>
    <row r="531" spans="1:2" x14ac:dyDescent="0.3">
      <c r="A531" s="56">
        <v>8.7100000000000009</v>
      </c>
      <c r="B531" s="56">
        <v>0</v>
      </c>
    </row>
    <row r="532" spans="1:2" x14ac:dyDescent="0.3">
      <c r="A532" s="56">
        <v>9.2080000000000002</v>
      </c>
      <c r="B532" s="56">
        <v>0</v>
      </c>
    </row>
    <row r="533" spans="1:2" x14ac:dyDescent="0.3">
      <c r="A533" s="56">
        <v>9.984</v>
      </c>
      <c r="B533" s="56">
        <v>0</v>
      </c>
    </row>
    <row r="534" spans="1:2" x14ac:dyDescent="0.3">
      <c r="A534" s="56">
        <v>10.459</v>
      </c>
      <c r="B534" s="56">
        <v>0</v>
      </c>
    </row>
    <row r="535" spans="1:2" x14ac:dyDescent="0.3">
      <c r="A535" s="56">
        <v>11.829000000000001</v>
      </c>
      <c r="B535" s="56">
        <v>0</v>
      </c>
    </row>
    <row r="536" spans="1:2" x14ac:dyDescent="0.3">
      <c r="A536" s="56">
        <v>12.087999999999999</v>
      </c>
      <c r="B536" s="56">
        <v>0</v>
      </c>
    </row>
    <row r="537" spans="1:2" x14ac:dyDescent="0.3">
      <c r="A537" s="56">
        <v>11.92</v>
      </c>
      <c r="B537" s="56">
        <v>0</v>
      </c>
    </row>
    <row r="538" spans="1:2" x14ac:dyDescent="0.3">
      <c r="A538" s="56">
        <v>11.318</v>
      </c>
      <c r="B538" s="56">
        <v>0</v>
      </c>
    </row>
    <row r="539" spans="1:2" x14ac:dyDescent="0.3">
      <c r="A539" s="56">
        <v>11.183999999999999</v>
      </c>
      <c r="B539" s="56">
        <v>0</v>
      </c>
    </row>
    <row r="540" spans="1:2" x14ac:dyDescent="0.3">
      <c r="A540" s="56">
        <v>10.638999999999999</v>
      </c>
      <c r="B540" s="56">
        <v>0</v>
      </c>
    </row>
    <row r="541" spans="1:2" x14ac:dyDescent="0.3">
      <c r="A541" s="56">
        <v>11.202</v>
      </c>
      <c r="B541" s="56">
        <v>0</v>
      </c>
    </row>
    <row r="542" spans="1:2" x14ac:dyDescent="0.3">
      <c r="A542" s="56">
        <v>11.103</v>
      </c>
      <c r="B542" s="56">
        <v>0</v>
      </c>
    </row>
    <row r="543" spans="1:2" x14ac:dyDescent="0.3">
      <c r="A543" s="56">
        <v>10.867000000000001</v>
      </c>
      <c r="B543" s="56">
        <v>0</v>
      </c>
    </row>
    <row r="544" spans="1:2" x14ac:dyDescent="0.3">
      <c r="A544" s="56">
        <v>10.324999999999999</v>
      </c>
      <c r="B544" s="56">
        <v>0</v>
      </c>
    </row>
    <row r="545" spans="1:2" x14ac:dyDescent="0.3">
      <c r="A545" s="56">
        <v>9.8279999999999994</v>
      </c>
      <c r="B545" s="56">
        <v>0</v>
      </c>
    </row>
    <row r="546" spans="1:2" x14ac:dyDescent="0.3">
      <c r="A546" s="56">
        <v>9.3469999999999995</v>
      </c>
      <c r="B546" s="56">
        <v>0</v>
      </c>
    </row>
    <row r="547" spans="1:2" x14ac:dyDescent="0.3">
      <c r="A547" s="56">
        <v>9.0890000000000004</v>
      </c>
      <c r="B547" s="56">
        <v>0</v>
      </c>
    </row>
    <row r="548" spans="1:2" x14ac:dyDescent="0.3">
      <c r="A548" s="56">
        <v>9.2609999999999992</v>
      </c>
      <c r="B548" s="56">
        <v>0</v>
      </c>
    </row>
    <row r="549" spans="1:2" x14ac:dyDescent="0.3">
      <c r="A549" s="56">
        <v>9.5670000000000002</v>
      </c>
      <c r="B549" s="56">
        <v>0</v>
      </c>
    </row>
    <row r="550" spans="1:2" x14ac:dyDescent="0.3">
      <c r="A550" s="56">
        <v>9.7520000000000007</v>
      </c>
      <c r="B550" s="56">
        <v>0</v>
      </c>
    </row>
    <row r="551" spans="1:2" x14ac:dyDescent="0.3">
      <c r="A551" s="56">
        <v>8.0969999999999995</v>
      </c>
      <c r="B551" s="56">
        <v>0</v>
      </c>
    </row>
    <row r="552" spans="1:2" x14ac:dyDescent="0.3">
      <c r="A552" s="56">
        <v>8.3550000000000004</v>
      </c>
      <c r="B552" s="56">
        <v>0</v>
      </c>
    </row>
    <row r="553" spans="1:2" x14ac:dyDescent="0.3">
      <c r="A553" s="56">
        <v>126.203</v>
      </c>
      <c r="B553" s="56">
        <v>4.0000000000000001E-3</v>
      </c>
    </row>
    <row r="554" spans="1:2" x14ac:dyDescent="0.3">
      <c r="A554" s="56">
        <v>133.988</v>
      </c>
      <c r="B554" s="56">
        <v>4.0000000000000001E-3</v>
      </c>
    </row>
    <row r="555" spans="1:2" x14ac:dyDescent="0.3">
      <c r="A555" s="56">
        <v>135.11799999999999</v>
      </c>
      <c r="B555" s="56">
        <v>4.0000000000000001E-3</v>
      </c>
    </row>
    <row r="556" spans="1:2" x14ac:dyDescent="0.3">
      <c r="A556" s="56">
        <v>156.52099999999999</v>
      </c>
      <c r="B556" s="56">
        <v>5.0000000000000001E-3</v>
      </c>
    </row>
    <row r="557" spans="1:2" x14ac:dyDescent="0.3">
      <c r="A557" s="56">
        <v>171.102</v>
      </c>
      <c r="B557" s="56">
        <v>5.0000000000000001E-3</v>
      </c>
    </row>
    <row r="558" spans="1:2" x14ac:dyDescent="0.3">
      <c r="A558" s="56">
        <v>181.333</v>
      </c>
      <c r="B558" s="56">
        <v>5.0000000000000001E-3</v>
      </c>
    </row>
    <row r="559" spans="1:2" x14ac:dyDescent="0.3">
      <c r="A559" s="56">
        <v>178.785</v>
      </c>
      <c r="B559" s="56">
        <v>5.0000000000000001E-3</v>
      </c>
    </row>
    <row r="560" spans="1:2" x14ac:dyDescent="0.3">
      <c r="A560" s="56">
        <v>182.45500000000001</v>
      </c>
      <c r="B560" s="56">
        <v>5.0000000000000001E-3</v>
      </c>
    </row>
    <row r="561" spans="1:2" x14ac:dyDescent="0.3">
      <c r="A561" s="56">
        <v>201.98500000000001</v>
      </c>
      <c r="B561" s="56">
        <v>5.0000000000000001E-3</v>
      </c>
    </row>
    <row r="562" spans="1:2" x14ac:dyDescent="0.3">
      <c r="A562" s="56">
        <v>200.71299999999999</v>
      </c>
      <c r="B562" s="56">
        <v>5.0000000000000001E-3</v>
      </c>
    </row>
    <row r="563" spans="1:2" x14ac:dyDescent="0.3">
      <c r="A563" s="56">
        <v>215.935</v>
      </c>
      <c r="B563" s="56">
        <v>5.0000000000000001E-3</v>
      </c>
    </row>
    <row r="564" spans="1:2" x14ac:dyDescent="0.3">
      <c r="A564" s="56">
        <v>216.994</v>
      </c>
      <c r="B564" s="56">
        <v>6.0000000000000001E-3</v>
      </c>
    </row>
    <row r="565" spans="1:2" x14ac:dyDescent="0.3">
      <c r="A565" s="56">
        <v>213.28800000000001</v>
      </c>
      <c r="B565" s="56">
        <v>6.0000000000000001E-3</v>
      </c>
    </row>
    <row r="566" spans="1:2" x14ac:dyDescent="0.3">
      <c r="A566" s="56">
        <v>242.166</v>
      </c>
      <c r="B566" s="56">
        <v>6.0000000000000001E-3</v>
      </c>
    </row>
    <row r="567" spans="1:2" x14ac:dyDescent="0.3">
      <c r="A567" s="56">
        <v>245.32900000000001</v>
      </c>
      <c r="B567" s="56">
        <v>6.0000000000000001E-3</v>
      </c>
    </row>
    <row r="568" spans="1:2" x14ac:dyDescent="0.3">
      <c r="A568" s="56">
        <v>235.702</v>
      </c>
      <c r="B568" s="56">
        <v>6.0000000000000001E-3</v>
      </c>
    </row>
    <row r="569" spans="1:2" x14ac:dyDescent="0.3">
      <c r="A569" s="56">
        <v>252.06100000000001</v>
      </c>
      <c r="B569" s="56">
        <v>6.0000000000000001E-3</v>
      </c>
    </row>
    <row r="570" spans="1:2" x14ac:dyDescent="0.3">
      <c r="A570" s="56">
        <v>248.202</v>
      </c>
      <c r="B570" s="56">
        <v>7.0000000000000001E-3</v>
      </c>
    </row>
    <row r="571" spans="1:2" x14ac:dyDescent="0.3">
      <c r="A571" s="56">
        <v>267.08699999999999</v>
      </c>
      <c r="B571" s="56">
        <v>7.0000000000000001E-3</v>
      </c>
    </row>
    <row r="572" spans="1:2" x14ac:dyDescent="0.3">
      <c r="A572" s="56">
        <v>269.15600000000001</v>
      </c>
      <c r="B572" s="56">
        <v>7.0000000000000001E-3</v>
      </c>
    </row>
    <row r="573" spans="1:2" x14ac:dyDescent="0.3">
      <c r="A573" s="56">
        <v>259.48099999999999</v>
      </c>
      <c r="B573" s="56">
        <v>7.0000000000000001E-3</v>
      </c>
    </row>
    <row r="574" spans="1:2" x14ac:dyDescent="0.3">
      <c r="A574" s="56">
        <v>256.04899999999998</v>
      </c>
      <c r="B574" s="56">
        <v>7.0000000000000001E-3</v>
      </c>
    </row>
    <row r="575" spans="1:2" x14ac:dyDescent="0.3">
      <c r="A575" s="56">
        <v>2.5070000000000001</v>
      </c>
      <c r="B575" s="56">
        <v>0</v>
      </c>
    </row>
    <row r="576" spans="1:2" x14ac:dyDescent="0.3">
      <c r="A576" s="56">
        <v>2.6480000000000001</v>
      </c>
      <c r="B576" s="56">
        <v>0</v>
      </c>
    </row>
    <row r="577" spans="1:2" x14ac:dyDescent="0.3">
      <c r="A577" s="56">
        <v>2.6880000000000002</v>
      </c>
      <c r="B577" s="56">
        <v>0</v>
      </c>
    </row>
    <row r="578" spans="1:2" x14ac:dyDescent="0.3">
      <c r="A578" s="56">
        <v>2.9609999999999999</v>
      </c>
      <c r="B578" s="56">
        <v>0</v>
      </c>
    </row>
    <row r="579" spans="1:2" x14ac:dyDescent="0.3">
      <c r="A579" s="56">
        <v>2.82</v>
      </c>
      <c r="B579" s="56">
        <v>0</v>
      </c>
    </row>
    <row r="580" spans="1:2" x14ac:dyDescent="0.3">
      <c r="A580" s="56">
        <v>2.645</v>
      </c>
      <c r="B580" s="56">
        <v>0</v>
      </c>
    </row>
    <row r="581" spans="1:2" x14ac:dyDescent="0.3">
      <c r="A581" s="56">
        <v>2.6619999999999999</v>
      </c>
      <c r="B581" s="56">
        <v>0</v>
      </c>
    </row>
    <row r="582" spans="1:2" x14ac:dyDescent="0.3">
      <c r="A582" s="56">
        <v>2.7309999999999999</v>
      </c>
      <c r="B582" s="56">
        <v>0</v>
      </c>
    </row>
    <row r="583" spans="1:2" x14ac:dyDescent="0.3">
      <c r="A583" s="56">
        <v>2.74</v>
      </c>
      <c r="B583" s="56">
        <v>0</v>
      </c>
    </row>
    <row r="584" spans="1:2" x14ac:dyDescent="0.3">
      <c r="A584" s="56">
        <v>2.528</v>
      </c>
      <c r="B584" s="56">
        <v>0</v>
      </c>
    </row>
    <row r="585" spans="1:2" x14ac:dyDescent="0.3">
      <c r="A585" s="56">
        <v>2.589</v>
      </c>
      <c r="B585" s="56">
        <v>0</v>
      </c>
    </row>
    <row r="586" spans="1:2" x14ac:dyDescent="0.3">
      <c r="A586" s="56">
        <v>2.577</v>
      </c>
      <c r="B586" s="56">
        <v>0</v>
      </c>
    </row>
    <row r="587" spans="1:2" x14ac:dyDescent="0.3">
      <c r="A587" s="56">
        <v>2.726</v>
      </c>
      <c r="B587" s="56">
        <v>0</v>
      </c>
    </row>
    <row r="588" spans="1:2" x14ac:dyDescent="0.3">
      <c r="A588" s="56">
        <v>2.379</v>
      </c>
      <c r="B588" s="56">
        <v>0</v>
      </c>
    </row>
    <row r="589" spans="1:2" x14ac:dyDescent="0.3">
      <c r="A589" s="56">
        <v>2.3639999999999999</v>
      </c>
      <c r="B589" s="56">
        <v>0</v>
      </c>
    </row>
    <row r="590" spans="1:2" x14ac:dyDescent="0.3">
      <c r="A590" s="56">
        <v>1.665</v>
      </c>
      <c r="B590" s="56">
        <v>0</v>
      </c>
    </row>
    <row r="591" spans="1:2" x14ac:dyDescent="0.3">
      <c r="A591" s="56">
        <v>1.3560000000000001</v>
      </c>
      <c r="B591" s="56">
        <v>0</v>
      </c>
    </row>
    <row r="592" spans="1:2" x14ac:dyDescent="0.3">
      <c r="A592" s="56">
        <v>1.5309999999999999</v>
      </c>
      <c r="B592" s="56">
        <v>0</v>
      </c>
    </row>
    <row r="593" spans="1:2" x14ac:dyDescent="0.3">
      <c r="A593" s="56">
        <v>1.5469999999999999</v>
      </c>
      <c r="B593" s="56">
        <v>0</v>
      </c>
    </row>
    <row r="594" spans="1:2" x14ac:dyDescent="0.3">
      <c r="A594" s="56">
        <v>1.649</v>
      </c>
      <c r="B594" s="56">
        <v>0</v>
      </c>
    </row>
    <row r="595" spans="1:2" x14ac:dyDescent="0.3">
      <c r="A595" s="56">
        <v>1.6</v>
      </c>
      <c r="B595" s="56">
        <v>0</v>
      </c>
    </row>
    <row r="596" spans="1:2" x14ac:dyDescent="0.3">
      <c r="A596" s="56">
        <v>1.724</v>
      </c>
      <c r="B596" s="56">
        <v>0</v>
      </c>
    </row>
    <row r="597" spans="1:2" x14ac:dyDescent="0.3">
      <c r="A597" s="56">
        <v>3.0369999999999999</v>
      </c>
      <c r="B597" s="56">
        <v>1E-3</v>
      </c>
    </row>
    <row r="598" spans="1:2" x14ac:dyDescent="0.3">
      <c r="A598" s="56">
        <v>3.2360000000000002</v>
      </c>
      <c r="B598" s="56">
        <v>1E-3</v>
      </c>
    </row>
    <row r="599" spans="1:2" x14ac:dyDescent="0.3">
      <c r="A599" s="56">
        <v>2.5960000000000001</v>
      </c>
      <c r="B599" s="56">
        <v>1E-3</v>
      </c>
    </row>
    <row r="600" spans="1:2" x14ac:dyDescent="0.3">
      <c r="A600" s="56">
        <v>2.81</v>
      </c>
      <c r="B600" s="56">
        <v>1E-3</v>
      </c>
    </row>
    <row r="601" spans="1:2" x14ac:dyDescent="0.3">
      <c r="A601" s="56">
        <v>2.5819999999999999</v>
      </c>
      <c r="B601" s="56">
        <v>1E-3</v>
      </c>
    </row>
    <row r="602" spans="1:2" x14ac:dyDescent="0.3">
      <c r="A602" s="56">
        <v>2.9870000000000001</v>
      </c>
      <c r="B602" s="56">
        <v>1E-3</v>
      </c>
    </row>
    <row r="603" spans="1:2" x14ac:dyDescent="0.3">
      <c r="A603" s="56">
        <v>2.456</v>
      </c>
      <c r="B603" s="56">
        <v>1E-3</v>
      </c>
    </row>
    <row r="604" spans="1:2" x14ac:dyDescent="0.3">
      <c r="A604" s="56">
        <v>2.57</v>
      </c>
      <c r="B604" s="56">
        <v>1E-3</v>
      </c>
    </row>
    <row r="605" spans="1:2" x14ac:dyDescent="0.3">
      <c r="A605" s="56">
        <v>3.3519999999999999</v>
      </c>
      <c r="B605" s="56">
        <v>1E-3</v>
      </c>
    </row>
    <row r="606" spans="1:2" x14ac:dyDescent="0.3">
      <c r="A606" s="56">
        <v>4.1289999999999996</v>
      </c>
      <c r="B606" s="56">
        <v>1E-3</v>
      </c>
    </row>
    <row r="607" spans="1:2" x14ac:dyDescent="0.3">
      <c r="A607" s="56">
        <v>4.8239999999999998</v>
      </c>
      <c r="B607" s="56">
        <v>1E-3</v>
      </c>
    </row>
    <row r="608" spans="1:2" x14ac:dyDescent="0.3">
      <c r="A608" s="56">
        <v>5.22</v>
      </c>
      <c r="B608" s="56">
        <v>1E-3</v>
      </c>
    </row>
    <row r="609" spans="1:2" x14ac:dyDescent="0.3">
      <c r="A609" s="56">
        <v>5.47</v>
      </c>
      <c r="B609" s="56">
        <v>1E-3</v>
      </c>
    </row>
    <row r="610" spans="1:2" x14ac:dyDescent="0.3">
      <c r="A610" s="56">
        <v>6.218</v>
      </c>
      <c r="B610" s="56">
        <v>1E-3</v>
      </c>
    </row>
    <row r="611" spans="1:2" x14ac:dyDescent="0.3">
      <c r="A611" s="56">
        <v>7.5910000000000002</v>
      </c>
      <c r="B611" s="56">
        <v>1E-3</v>
      </c>
    </row>
    <row r="612" spans="1:2" x14ac:dyDescent="0.3">
      <c r="A612" s="56">
        <v>6.9050000000000002</v>
      </c>
      <c r="B612" s="56">
        <v>1E-3</v>
      </c>
    </row>
    <row r="613" spans="1:2" x14ac:dyDescent="0.3">
      <c r="A613" s="56">
        <v>9.7609999999999992</v>
      </c>
      <c r="B613" s="56">
        <v>1E-3</v>
      </c>
    </row>
    <row r="614" spans="1:2" x14ac:dyDescent="0.3">
      <c r="A614" s="56">
        <v>11.648</v>
      </c>
      <c r="B614" s="56">
        <v>1E-3</v>
      </c>
    </row>
    <row r="615" spans="1:2" x14ac:dyDescent="0.3">
      <c r="A615" s="56">
        <v>14.833</v>
      </c>
      <c r="B615" s="56">
        <v>1E-3</v>
      </c>
    </row>
    <row r="616" spans="1:2" x14ac:dyDescent="0.3">
      <c r="A616" s="56">
        <v>13.428000000000001</v>
      </c>
      <c r="B616" s="56">
        <v>1E-3</v>
      </c>
    </row>
    <row r="617" spans="1:2" x14ac:dyDescent="0.3">
      <c r="A617" s="56">
        <v>13.944000000000001</v>
      </c>
      <c r="B617" s="56">
        <v>1E-3</v>
      </c>
    </row>
    <row r="618" spans="1:2" x14ac:dyDescent="0.3">
      <c r="A618" s="56">
        <v>14.173</v>
      </c>
      <c r="B618" s="56">
        <v>1E-3</v>
      </c>
    </row>
    <row r="619" spans="1:2" x14ac:dyDescent="0.3">
      <c r="A619" s="56">
        <v>171.08199999999999</v>
      </c>
      <c r="B619" s="56">
        <v>4.0000000000000001E-3</v>
      </c>
    </row>
    <row r="620" spans="1:2" x14ac:dyDescent="0.3">
      <c r="A620" s="56">
        <v>176.208</v>
      </c>
      <c r="B620" s="56">
        <v>4.0000000000000001E-3</v>
      </c>
    </row>
    <row r="621" spans="1:2" x14ac:dyDescent="0.3">
      <c r="A621" s="56">
        <v>175.56800000000001</v>
      </c>
      <c r="B621" s="56">
        <v>4.0000000000000001E-3</v>
      </c>
    </row>
    <row r="622" spans="1:2" x14ac:dyDescent="0.3">
      <c r="A622" s="56">
        <v>179.005</v>
      </c>
      <c r="B622" s="56">
        <v>4.0000000000000001E-3</v>
      </c>
    </row>
    <row r="623" spans="1:2" x14ac:dyDescent="0.3">
      <c r="A623" s="56">
        <v>180.892</v>
      </c>
      <c r="B623" s="56">
        <v>4.0000000000000001E-3</v>
      </c>
    </row>
    <row r="624" spans="1:2" x14ac:dyDescent="0.3">
      <c r="A624" s="56">
        <v>176.917</v>
      </c>
      <c r="B624" s="56">
        <v>4.0000000000000001E-3</v>
      </c>
    </row>
    <row r="625" spans="1:2" x14ac:dyDescent="0.3">
      <c r="A625" s="56">
        <v>172.09200000000001</v>
      </c>
      <c r="B625" s="56">
        <v>4.0000000000000001E-3</v>
      </c>
    </row>
    <row r="626" spans="1:2" x14ac:dyDescent="0.3">
      <c r="A626" s="56">
        <v>171.874</v>
      </c>
      <c r="B626" s="56">
        <v>5.0000000000000001E-3</v>
      </c>
    </row>
    <row r="627" spans="1:2" x14ac:dyDescent="0.3">
      <c r="A627" s="56">
        <v>174.85300000000001</v>
      </c>
      <c r="B627" s="56">
        <v>5.0000000000000001E-3</v>
      </c>
    </row>
    <row r="628" spans="1:2" x14ac:dyDescent="0.3">
      <c r="A628" s="56">
        <v>169.529</v>
      </c>
      <c r="B628" s="56">
        <v>5.0000000000000001E-3</v>
      </c>
    </row>
    <row r="629" spans="1:2" x14ac:dyDescent="0.3">
      <c r="A629" s="56">
        <v>181.52699999999999</v>
      </c>
      <c r="B629" s="56">
        <v>5.0000000000000001E-3</v>
      </c>
    </row>
    <row r="630" spans="1:2" x14ac:dyDescent="0.3">
      <c r="A630" s="56">
        <v>168.26</v>
      </c>
      <c r="B630" s="56">
        <v>5.0000000000000001E-3</v>
      </c>
    </row>
    <row r="631" spans="1:2" x14ac:dyDescent="0.3">
      <c r="A631" s="56">
        <v>164.68899999999999</v>
      </c>
      <c r="B631" s="56">
        <v>5.0000000000000001E-3</v>
      </c>
    </row>
    <row r="632" spans="1:2" x14ac:dyDescent="0.3">
      <c r="A632" s="56">
        <v>164.67400000000001</v>
      </c>
      <c r="B632" s="56">
        <v>5.0000000000000001E-3</v>
      </c>
    </row>
    <row r="633" spans="1:2" x14ac:dyDescent="0.3">
      <c r="A633" s="56">
        <v>157.65600000000001</v>
      </c>
      <c r="B633" s="56">
        <v>5.0000000000000001E-3</v>
      </c>
    </row>
    <row r="634" spans="1:2" x14ac:dyDescent="0.3">
      <c r="A634" s="56">
        <v>164.143</v>
      </c>
      <c r="B634" s="56">
        <v>5.0000000000000001E-3</v>
      </c>
    </row>
    <row r="635" spans="1:2" x14ac:dyDescent="0.3">
      <c r="A635" s="56">
        <v>164.86199999999999</v>
      </c>
      <c r="B635" s="56">
        <v>5.0000000000000001E-3</v>
      </c>
    </row>
    <row r="636" spans="1:2" x14ac:dyDescent="0.3">
      <c r="A636" s="56">
        <v>162.494</v>
      </c>
      <c r="B636" s="56">
        <v>5.0000000000000001E-3</v>
      </c>
    </row>
    <row r="637" spans="1:2" x14ac:dyDescent="0.3">
      <c r="A637" s="56">
        <v>158.62799999999999</v>
      </c>
      <c r="B637" s="56">
        <v>5.0000000000000001E-3</v>
      </c>
    </row>
    <row r="638" spans="1:2" x14ac:dyDescent="0.3">
      <c r="A638" s="56">
        <v>153.03299999999999</v>
      </c>
      <c r="B638" s="56">
        <v>5.0000000000000001E-3</v>
      </c>
    </row>
    <row r="639" spans="1:2" x14ac:dyDescent="0.3">
      <c r="A639" s="56">
        <v>137.85</v>
      </c>
      <c r="B639" s="56">
        <v>5.0000000000000001E-3</v>
      </c>
    </row>
    <row r="640" spans="1:2" x14ac:dyDescent="0.3">
      <c r="A640" s="56">
        <v>141.04499999999999</v>
      </c>
      <c r="B640" s="56">
        <v>6.0000000000000001E-3</v>
      </c>
    </row>
    <row r="641" spans="1:2" x14ac:dyDescent="0.3">
      <c r="A641" s="56">
        <v>32.246000000000002</v>
      </c>
      <c r="B641" s="56">
        <v>2E-3</v>
      </c>
    </row>
    <row r="642" spans="1:2" x14ac:dyDescent="0.3">
      <c r="A642" s="56">
        <v>34.378999999999998</v>
      </c>
      <c r="B642" s="56">
        <v>2E-3</v>
      </c>
    </row>
    <row r="643" spans="1:2" x14ac:dyDescent="0.3">
      <c r="A643" s="56">
        <v>34.542000000000002</v>
      </c>
      <c r="B643" s="56">
        <v>2E-3</v>
      </c>
    </row>
    <row r="644" spans="1:2" x14ac:dyDescent="0.3">
      <c r="A644" s="56">
        <v>36.241</v>
      </c>
      <c r="B644" s="56">
        <v>2E-3</v>
      </c>
    </row>
    <row r="645" spans="1:2" x14ac:dyDescent="0.3">
      <c r="A645" s="56">
        <v>35.835999999999999</v>
      </c>
      <c r="B645" s="56">
        <v>2E-3</v>
      </c>
    </row>
    <row r="646" spans="1:2" x14ac:dyDescent="0.3">
      <c r="A646" s="56">
        <v>37.423999999999999</v>
      </c>
      <c r="B646" s="56">
        <v>2E-3</v>
      </c>
    </row>
    <row r="647" spans="1:2" x14ac:dyDescent="0.3">
      <c r="A647" s="56">
        <v>37.33</v>
      </c>
      <c r="B647" s="56">
        <v>2E-3</v>
      </c>
    </row>
    <row r="648" spans="1:2" x14ac:dyDescent="0.3">
      <c r="A648" s="56">
        <v>36.411000000000001</v>
      </c>
      <c r="B648" s="56">
        <v>2E-3</v>
      </c>
    </row>
    <row r="649" spans="1:2" x14ac:dyDescent="0.3">
      <c r="A649" s="56">
        <v>37.509</v>
      </c>
      <c r="B649" s="56">
        <v>2E-3</v>
      </c>
    </row>
    <row r="650" spans="1:2" x14ac:dyDescent="0.3">
      <c r="A650" s="56">
        <v>34.621000000000002</v>
      </c>
      <c r="B650" s="56">
        <v>2E-3</v>
      </c>
    </row>
    <row r="651" spans="1:2" x14ac:dyDescent="0.3">
      <c r="A651" s="56">
        <v>34.811</v>
      </c>
      <c r="B651" s="56">
        <v>2E-3</v>
      </c>
    </row>
    <row r="652" spans="1:2" x14ac:dyDescent="0.3">
      <c r="A652" s="56">
        <v>34.265999999999998</v>
      </c>
      <c r="B652" s="56">
        <v>2E-3</v>
      </c>
    </row>
    <row r="653" spans="1:2" x14ac:dyDescent="0.3">
      <c r="A653" s="56">
        <v>35.945</v>
      </c>
      <c r="B653" s="56">
        <v>2E-3</v>
      </c>
    </row>
    <row r="654" spans="1:2" x14ac:dyDescent="0.3">
      <c r="A654" s="56">
        <v>35.241</v>
      </c>
      <c r="B654" s="56">
        <v>2E-3</v>
      </c>
    </row>
    <row r="655" spans="1:2" x14ac:dyDescent="0.3">
      <c r="A655" s="56">
        <v>35.439</v>
      </c>
      <c r="B655" s="56">
        <v>2E-3</v>
      </c>
    </row>
    <row r="656" spans="1:2" x14ac:dyDescent="0.3">
      <c r="A656" s="56">
        <v>35.813000000000002</v>
      </c>
      <c r="B656" s="56">
        <v>2E-3</v>
      </c>
    </row>
    <row r="657" spans="1:2" x14ac:dyDescent="0.3">
      <c r="A657" s="56">
        <v>34.152999999999999</v>
      </c>
      <c r="B657" s="56">
        <v>2E-3</v>
      </c>
    </row>
    <row r="658" spans="1:2" x14ac:dyDescent="0.3">
      <c r="A658" s="56">
        <v>35.688000000000002</v>
      </c>
      <c r="B658" s="56">
        <v>2E-3</v>
      </c>
    </row>
    <row r="659" spans="1:2" x14ac:dyDescent="0.3">
      <c r="A659" s="56">
        <v>35.704999999999998</v>
      </c>
      <c r="B659" s="56">
        <v>2E-3</v>
      </c>
    </row>
    <row r="660" spans="1:2" x14ac:dyDescent="0.3">
      <c r="A660" s="56">
        <v>37.121000000000002</v>
      </c>
      <c r="B660" s="56">
        <v>2E-3</v>
      </c>
    </row>
    <row r="661" spans="1:2" x14ac:dyDescent="0.3">
      <c r="A661" s="56">
        <v>34.457000000000001</v>
      </c>
      <c r="B661" s="56">
        <v>2E-3</v>
      </c>
    </row>
    <row r="662" spans="1:2" x14ac:dyDescent="0.3">
      <c r="A662" s="56">
        <v>33.79</v>
      </c>
      <c r="B662" s="56">
        <v>2E-3</v>
      </c>
    </row>
    <row r="663" spans="1:2" x14ac:dyDescent="0.3">
      <c r="A663" s="56">
        <v>42.146999999999998</v>
      </c>
      <c r="B663" s="56">
        <v>1E-3</v>
      </c>
    </row>
    <row r="664" spans="1:2" x14ac:dyDescent="0.3">
      <c r="A664" s="56">
        <v>43.526000000000003</v>
      </c>
      <c r="B664" s="56">
        <v>1E-3</v>
      </c>
    </row>
    <row r="665" spans="1:2" x14ac:dyDescent="0.3">
      <c r="A665" s="56">
        <v>42.591999999999999</v>
      </c>
      <c r="B665" s="56">
        <v>1E-3</v>
      </c>
    </row>
    <row r="666" spans="1:2" x14ac:dyDescent="0.3">
      <c r="A666" s="56">
        <v>43.98</v>
      </c>
      <c r="B666" s="56">
        <v>1E-3</v>
      </c>
    </row>
    <row r="667" spans="1:2" x14ac:dyDescent="0.3">
      <c r="A667" s="56">
        <v>44.307000000000002</v>
      </c>
      <c r="B667" s="56">
        <v>1E-3</v>
      </c>
    </row>
    <row r="668" spans="1:2" x14ac:dyDescent="0.3">
      <c r="A668" s="56">
        <v>43.341999999999999</v>
      </c>
      <c r="B668" s="56">
        <v>1E-3</v>
      </c>
    </row>
    <row r="669" spans="1:2" x14ac:dyDescent="0.3">
      <c r="A669" s="56">
        <v>43.926000000000002</v>
      </c>
      <c r="B669" s="56">
        <v>1E-3</v>
      </c>
    </row>
    <row r="670" spans="1:2" x14ac:dyDescent="0.3">
      <c r="A670" s="56">
        <v>45.665999999999997</v>
      </c>
      <c r="B670" s="56">
        <v>1E-3</v>
      </c>
    </row>
    <row r="671" spans="1:2" x14ac:dyDescent="0.3">
      <c r="A671" s="56">
        <v>44.795000000000002</v>
      </c>
      <c r="B671" s="56">
        <v>1E-3</v>
      </c>
    </row>
    <row r="672" spans="1:2" x14ac:dyDescent="0.3">
      <c r="A672" s="56">
        <v>43.225000000000001</v>
      </c>
      <c r="B672" s="56">
        <v>1E-3</v>
      </c>
    </row>
    <row r="673" spans="1:2" x14ac:dyDescent="0.3">
      <c r="A673" s="56">
        <v>45.691000000000003</v>
      </c>
      <c r="B673" s="56">
        <v>1E-3</v>
      </c>
    </row>
    <row r="674" spans="1:2" x14ac:dyDescent="0.3">
      <c r="A674" s="56">
        <v>44.790999999999997</v>
      </c>
      <c r="B674" s="56">
        <v>1E-3</v>
      </c>
    </row>
    <row r="675" spans="1:2" x14ac:dyDescent="0.3">
      <c r="A675" s="56">
        <v>44.3</v>
      </c>
      <c r="B675" s="56">
        <v>1E-3</v>
      </c>
    </row>
    <row r="676" spans="1:2" x14ac:dyDescent="0.3">
      <c r="A676" s="56">
        <v>44.585999999999999</v>
      </c>
      <c r="B676" s="56">
        <v>1E-3</v>
      </c>
    </row>
    <row r="677" spans="1:2" x14ac:dyDescent="0.3">
      <c r="A677" s="56">
        <v>45.045999999999999</v>
      </c>
      <c r="B677" s="56">
        <v>1E-3</v>
      </c>
    </row>
    <row r="678" spans="1:2" x14ac:dyDescent="0.3">
      <c r="A678" s="56">
        <v>45.59</v>
      </c>
      <c r="B678" s="56">
        <v>1E-3</v>
      </c>
    </row>
    <row r="679" spans="1:2" x14ac:dyDescent="0.3">
      <c r="A679" s="56">
        <v>44.765000000000001</v>
      </c>
      <c r="B679" s="56">
        <v>1E-3</v>
      </c>
    </row>
    <row r="680" spans="1:2" x14ac:dyDescent="0.3">
      <c r="A680" s="56">
        <v>44.241999999999997</v>
      </c>
      <c r="B680" s="56">
        <v>1E-3</v>
      </c>
    </row>
    <row r="681" spans="1:2" x14ac:dyDescent="0.3">
      <c r="A681" s="56">
        <v>44.393000000000001</v>
      </c>
      <c r="B681" s="56">
        <v>1E-3</v>
      </c>
    </row>
    <row r="682" spans="1:2" x14ac:dyDescent="0.3">
      <c r="A682" s="56">
        <v>42.783999999999999</v>
      </c>
      <c r="B682" s="56">
        <v>1E-3</v>
      </c>
    </row>
    <row r="683" spans="1:2" x14ac:dyDescent="0.3">
      <c r="A683" s="56">
        <v>41.195999999999998</v>
      </c>
      <c r="B683" s="56">
        <v>1E-3</v>
      </c>
    </row>
    <row r="684" spans="1:2" x14ac:dyDescent="0.3">
      <c r="A684" s="56">
        <v>40.918999999999997</v>
      </c>
      <c r="B684" s="56">
        <v>1E-3</v>
      </c>
    </row>
    <row r="685" spans="1:2" x14ac:dyDescent="0.3">
      <c r="A685" s="56">
        <v>34.012</v>
      </c>
      <c r="B685" s="56">
        <v>0</v>
      </c>
    </row>
    <row r="686" spans="1:2" x14ac:dyDescent="0.3">
      <c r="A686" s="56">
        <v>41.213999999999999</v>
      </c>
      <c r="B686" s="56">
        <v>0</v>
      </c>
    </row>
    <row r="687" spans="1:2" x14ac:dyDescent="0.3">
      <c r="A687" s="56">
        <v>40.703000000000003</v>
      </c>
      <c r="B687" s="56">
        <v>0</v>
      </c>
    </row>
    <row r="688" spans="1:2" x14ac:dyDescent="0.3">
      <c r="A688" s="56">
        <v>41.3</v>
      </c>
      <c r="B688" s="56">
        <v>0</v>
      </c>
    </row>
    <row r="689" spans="1:2" x14ac:dyDescent="0.3">
      <c r="A689" s="56">
        <v>42.710999999999999</v>
      </c>
      <c r="B689" s="56">
        <v>0</v>
      </c>
    </row>
    <row r="690" spans="1:2" x14ac:dyDescent="0.3">
      <c r="A690" s="56">
        <v>50.69</v>
      </c>
      <c r="B690" s="56">
        <v>0</v>
      </c>
    </row>
    <row r="691" spans="1:2" x14ac:dyDescent="0.3">
      <c r="A691" s="56">
        <v>63.197000000000003</v>
      </c>
      <c r="B691" s="56">
        <v>0</v>
      </c>
    </row>
    <row r="692" spans="1:2" x14ac:dyDescent="0.3">
      <c r="A692" s="56">
        <v>62.901000000000003</v>
      </c>
      <c r="B692" s="56">
        <v>0</v>
      </c>
    </row>
    <row r="693" spans="1:2" x14ac:dyDescent="0.3">
      <c r="A693" s="56">
        <v>64.257000000000005</v>
      </c>
      <c r="B693" s="56">
        <v>0</v>
      </c>
    </row>
    <row r="694" spans="1:2" x14ac:dyDescent="0.3">
      <c r="A694" s="56">
        <v>68.596999999999994</v>
      </c>
      <c r="B694" s="56">
        <v>0</v>
      </c>
    </row>
    <row r="695" spans="1:2" x14ac:dyDescent="0.3">
      <c r="A695" s="56">
        <v>71.92</v>
      </c>
      <c r="B695" s="56">
        <v>1E-3</v>
      </c>
    </row>
    <row r="696" spans="1:2" x14ac:dyDescent="0.3">
      <c r="A696" s="56">
        <v>79.647999999999996</v>
      </c>
      <c r="B696" s="56">
        <v>1E-3</v>
      </c>
    </row>
    <row r="697" spans="1:2" x14ac:dyDescent="0.3">
      <c r="A697" s="56">
        <v>93.822999999999993</v>
      </c>
      <c r="B697" s="56">
        <v>1E-3</v>
      </c>
    </row>
    <row r="698" spans="1:2" x14ac:dyDescent="0.3">
      <c r="A698" s="56">
        <v>83.99</v>
      </c>
      <c r="B698" s="56">
        <v>1E-3</v>
      </c>
    </row>
    <row r="699" spans="1:2" x14ac:dyDescent="0.3">
      <c r="A699" s="56">
        <v>91.549000000000007</v>
      </c>
      <c r="B699" s="56">
        <v>1E-3</v>
      </c>
    </row>
    <row r="700" spans="1:2" x14ac:dyDescent="0.3">
      <c r="A700" s="56">
        <v>91.326999999999998</v>
      </c>
      <c r="B700" s="56">
        <v>1E-3</v>
      </c>
    </row>
    <row r="701" spans="1:2" x14ac:dyDescent="0.3">
      <c r="A701" s="56">
        <v>87.545000000000002</v>
      </c>
      <c r="B701" s="56">
        <v>1E-3</v>
      </c>
    </row>
    <row r="702" spans="1:2" x14ac:dyDescent="0.3">
      <c r="A702" s="56">
        <v>100.18</v>
      </c>
      <c r="B702" s="56">
        <v>1E-3</v>
      </c>
    </row>
    <row r="703" spans="1:2" x14ac:dyDescent="0.3">
      <c r="A703" s="56">
        <v>95.231999999999999</v>
      </c>
      <c r="B703" s="56">
        <v>1E-3</v>
      </c>
    </row>
    <row r="704" spans="1:2" x14ac:dyDescent="0.3">
      <c r="A704" s="56">
        <v>101.152</v>
      </c>
      <c r="B704" s="56">
        <v>1E-3</v>
      </c>
    </row>
    <row r="705" spans="1:2" x14ac:dyDescent="0.3">
      <c r="A705" s="56">
        <v>92.861000000000004</v>
      </c>
      <c r="B705" s="56">
        <v>1E-3</v>
      </c>
    </row>
    <row r="706" spans="1:2" x14ac:dyDescent="0.3">
      <c r="A706" s="56">
        <v>95.667000000000002</v>
      </c>
      <c r="B706" s="56">
        <v>1E-3</v>
      </c>
    </row>
    <row r="707" spans="1:2" x14ac:dyDescent="0.3">
      <c r="A707" s="56">
        <v>1478.1849999999999</v>
      </c>
      <c r="B707" s="56">
        <v>0.06</v>
      </c>
    </row>
    <row r="708" spans="1:2" x14ac:dyDescent="0.3">
      <c r="A708" s="56">
        <v>1514.7139999999999</v>
      </c>
      <c r="B708" s="56">
        <v>6.0999999999999999E-2</v>
      </c>
    </row>
    <row r="709" spans="1:2" x14ac:dyDescent="0.3">
      <c r="A709" s="56">
        <v>1505.52</v>
      </c>
      <c r="B709" s="56">
        <v>6.0999999999999999E-2</v>
      </c>
    </row>
    <row r="710" spans="1:2" x14ac:dyDescent="0.3">
      <c r="A710" s="56">
        <v>1535.2929999999999</v>
      </c>
      <c r="B710" s="56">
        <v>6.2E-2</v>
      </c>
    </row>
    <row r="711" spans="1:2" x14ac:dyDescent="0.3">
      <c r="A711" s="56">
        <v>1541.7539999999999</v>
      </c>
      <c r="B711" s="56">
        <v>6.2E-2</v>
      </c>
    </row>
    <row r="712" spans="1:2" x14ac:dyDescent="0.3">
      <c r="A712" s="56">
        <v>1559.0830000000001</v>
      </c>
      <c r="B712" s="56">
        <v>6.3E-2</v>
      </c>
    </row>
    <row r="713" spans="1:2" x14ac:dyDescent="0.3">
      <c r="A713" s="56">
        <v>1618.2460000000001</v>
      </c>
      <c r="B713" s="56">
        <v>6.4000000000000001E-2</v>
      </c>
    </row>
    <row r="714" spans="1:2" x14ac:dyDescent="0.3">
      <c r="A714" s="56">
        <v>1618.586</v>
      </c>
      <c r="B714" s="56">
        <v>6.4000000000000001E-2</v>
      </c>
    </row>
    <row r="715" spans="1:2" x14ac:dyDescent="0.3">
      <c r="A715" s="56">
        <v>1646.9690000000001</v>
      </c>
      <c r="B715" s="56">
        <v>6.5000000000000002E-2</v>
      </c>
    </row>
    <row r="716" spans="1:2" x14ac:dyDescent="0.3">
      <c r="A716" s="56">
        <v>1539.306</v>
      </c>
      <c r="B716" s="56">
        <v>6.6000000000000003E-2</v>
      </c>
    </row>
    <row r="717" spans="1:2" x14ac:dyDescent="0.3">
      <c r="A717" s="56">
        <v>1626.1880000000001</v>
      </c>
      <c r="B717" s="56">
        <v>6.6000000000000003E-2</v>
      </c>
    </row>
    <row r="718" spans="1:2" x14ac:dyDescent="0.3">
      <c r="A718" s="56">
        <v>1679.278</v>
      </c>
      <c r="B718" s="56">
        <v>6.7000000000000004E-2</v>
      </c>
    </row>
    <row r="719" spans="1:2" x14ac:dyDescent="0.3">
      <c r="A719" s="56">
        <v>1694.576</v>
      </c>
      <c r="B719" s="56">
        <v>6.8000000000000005E-2</v>
      </c>
    </row>
    <row r="720" spans="1:2" x14ac:dyDescent="0.3">
      <c r="A720" s="56">
        <v>1632.7159999999999</v>
      </c>
      <c r="B720" s="56">
        <v>6.9000000000000006E-2</v>
      </c>
    </row>
    <row r="721" spans="1:2" x14ac:dyDescent="0.3">
      <c r="A721" s="56">
        <v>1631.662</v>
      </c>
      <c r="B721" s="56">
        <v>6.9000000000000006E-2</v>
      </c>
    </row>
    <row r="722" spans="1:2" x14ac:dyDescent="0.3">
      <c r="A722" s="56">
        <v>1629.713</v>
      </c>
      <c r="B722" s="56">
        <v>7.0000000000000007E-2</v>
      </c>
    </row>
    <row r="723" spans="1:2" x14ac:dyDescent="0.3">
      <c r="A723" s="56">
        <v>1624.7560000000001</v>
      </c>
      <c r="B723" s="56">
        <v>7.0999999999999994E-2</v>
      </c>
    </row>
    <row r="724" spans="1:2" x14ac:dyDescent="0.3">
      <c r="A724" s="56">
        <v>1654.154</v>
      </c>
      <c r="B724" s="56">
        <v>7.1999999999999995E-2</v>
      </c>
    </row>
    <row r="725" spans="1:2" x14ac:dyDescent="0.3">
      <c r="A725" s="56">
        <v>1700.453</v>
      </c>
      <c r="B725" s="56">
        <v>7.1999999999999995E-2</v>
      </c>
    </row>
    <row r="726" spans="1:2" x14ac:dyDescent="0.3">
      <c r="A726" s="56">
        <v>1692.3630000000001</v>
      </c>
      <c r="B726" s="56">
        <v>7.2999999999999995E-2</v>
      </c>
    </row>
    <row r="727" spans="1:2" x14ac:dyDescent="0.3">
      <c r="A727" s="56">
        <v>1624.221</v>
      </c>
      <c r="B727" s="56">
        <v>7.3999999999999996E-2</v>
      </c>
    </row>
    <row r="728" spans="1:2" x14ac:dyDescent="0.3">
      <c r="A728" s="56">
        <v>1755.547</v>
      </c>
      <c r="B728" s="56">
        <v>7.4999999999999997E-2</v>
      </c>
    </row>
    <row r="729" spans="1:2" x14ac:dyDescent="0.3">
      <c r="A729" s="56">
        <v>296.36399999999998</v>
      </c>
      <c r="B729" s="56">
        <v>3.0000000000000001E-3</v>
      </c>
    </row>
    <row r="730" spans="1:2" x14ac:dyDescent="0.3">
      <c r="A730" s="56">
        <v>296.58800000000002</v>
      </c>
      <c r="B730" s="56">
        <v>3.0000000000000001E-3</v>
      </c>
    </row>
    <row r="731" spans="1:2" x14ac:dyDescent="0.3">
      <c r="A731" s="56">
        <v>325.69799999999998</v>
      </c>
      <c r="B731" s="56">
        <v>3.0000000000000001E-3</v>
      </c>
    </row>
    <row r="732" spans="1:2" x14ac:dyDescent="0.3">
      <c r="A732" s="56">
        <v>326.517</v>
      </c>
      <c r="B732" s="56">
        <v>3.0000000000000001E-3</v>
      </c>
    </row>
    <row r="733" spans="1:2" x14ac:dyDescent="0.3">
      <c r="A733" s="56">
        <v>394.58499999999998</v>
      </c>
      <c r="B733" s="56">
        <v>3.0000000000000001E-3</v>
      </c>
    </row>
    <row r="734" spans="1:2" x14ac:dyDescent="0.3">
      <c r="A734" s="56">
        <v>395.85500000000002</v>
      </c>
      <c r="B734" s="56">
        <v>3.0000000000000001E-3</v>
      </c>
    </row>
    <row r="735" spans="1:2" x14ac:dyDescent="0.3">
      <c r="A735" s="56">
        <v>431.29199999999997</v>
      </c>
      <c r="B735" s="56">
        <v>4.0000000000000001E-3</v>
      </c>
    </row>
    <row r="736" spans="1:2" x14ac:dyDescent="0.3">
      <c r="A736" s="56">
        <v>386.50700000000001</v>
      </c>
      <c r="B736" s="56">
        <v>4.0000000000000001E-3</v>
      </c>
    </row>
    <row r="737" spans="1:2" x14ac:dyDescent="0.3">
      <c r="A737" s="56">
        <v>432.33600000000001</v>
      </c>
      <c r="B737" s="56">
        <v>4.0000000000000001E-3</v>
      </c>
    </row>
    <row r="738" spans="1:2" x14ac:dyDescent="0.3">
      <c r="A738" s="56">
        <v>465.84399999999999</v>
      </c>
      <c r="B738" s="56">
        <v>4.0000000000000001E-3</v>
      </c>
    </row>
    <row r="739" spans="1:2" x14ac:dyDescent="0.3">
      <c r="A739" s="56">
        <v>517.71600000000001</v>
      </c>
      <c r="B739" s="56">
        <v>4.0000000000000001E-3</v>
      </c>
    </row>
    <row r="740" spans="1:2" x14ac:dyDescent="0.3">
      <c r="A740" s="56">
        <v>497.65899999999999</v>
      </c>
      <c r="B740" s="56">
        <v>5.0000000000000001E-3</v>
      </c>
    </row>
    <row r="741" spans="1:2" x14ac:dyDescent="0.3">
      <c r="A741" s="56">
        <v>566.82600000000002</v>
      </c>
      <c r="B741" s="56">
        <v>5.0000000000000001E-3</v>
      </c>
    </row>
    <row r="742" spans="1:2" x14ac:dyDescent="0.3">
      <c r="A742" s="56">
        <v>544.56399999999996</v>
      </c>
      <c r="B742" s="56">
        <v>5.0000000000000001E-3</v>
      </c>
    </row>
    <row r="743" spans="1:2" x14ac:dyDescent="0.3">
      <c r="A743" s="56">
        <v>612.84199999999998</v>
      </c>
      <c r="B743" s="56">
        <v>5.0000000000000001E-3</v>
      </c>
    </row>
    <row r="744" spans="1:2" x14ac:dyDescent="0.3">
      <c r="A744" s="56">
        <v>678.84900000000005</v>
      </c>
      <c r="B744" s="56">
        <v>6.0000000000000001E-3</v>
      </c>
    </row>
    <row r="745" spans="1:2" x14ac:dyDescent="0.3">
      <c r="A745" s="56">
        <v>642.86</v>
      </c>
      <c r="B745" s="56">
        <v>6.0000000000000001E-3</v>
      </c>
    </row>
    <row r="746" spans="1:2" x14ac:dyDescent="0.3">
      <c r="A746" s="56">
        <v>643.63900000000001</v>
      </c>
      <c r="B746" s="56">
        <v>6.0000000000000001E-3</v>
      </c>
    </row>
    <row r="747" spans="1:2" x14ac:dyDescent="0.3">
      <c r="A747" s="56">
        <v>626.19100000000003</v>
      </c>
      <c r="B747" s="56">
        <v>7.0000000000000001E-3</v>
      </c>
    </row>
    <row r="748" spans="1:2" x14ac:dyDescent="0.3">
      <c r="A748" s="56">
        <v>656.48099999999999</v>
      </c>
      <c r="B748" s="56">
        <v>7.0000000000000001E-3</v>
      </c>
    </row>
    <row r="749" spans="1:2" x14ac:dyDescent="0.3">
      <c r="A749" s="56">
        <v>661.19299999999998</v>
      </c>
      <c r="B749" s="56">
        <v>7.0000000000000001E-3</v>
      </c>
    </row>
    <row r="750" spans="1:2" x14ac:dyDescent="0.3">
      <c r="A750" s="56">
        <v>672.38</v>
      </c>
      <c r="B750" s="56">
        <v>8.0000000000000002E-3</v>
      </c>
    </row>
    <row r="751" spans="1:2" x14ac:dyDescent="0.3">
      <c r="A751" s="56">
        <v>48.393999999999998</v>
      </c>
      <c r="B751" s="56">
        <v>1E-3</v>
      </c>
    </row>
    <row r="752" spans="1:2" x14ac:dyDescent="0.3">
      <c r="A752" s="56">
        <v>49.2</v>
      </c>
      <c r="B752" s="56">
        <v>1E-3</v>
      </c>
    </row>
    <row r="753" spans="1:2" x14ac:dyDescent="0.3">
      <c r="A753" s="56">
        <v>47.093000000000004</v>
      </c>
      <c r="B753" s="56">
        <v>1E-3</v>
      </c>
    </row>
    <row r="754" spans="1:2" x14ac:dyDescent="0.3">
      <c r="A754" s="56">
        <v>49.438000000000002</v>
      </c>
      <c r="B754" s="56">
        <v>1E-3</v>
      </c>
    </row>
    <row r="755" spans="1:2" x14ac:dyDescent="0.3">
      <c r="A755" s="56">
        <v>46.859000000000002</v>
      </c>
      <c r="B755" s="56">
        <v>1E-3</v>
      </c>
    </row>
    <row r="756" spans="1:2" x14ac:dyDescent="0.3">
      <c r="A756" s="56">
        <v>40.322000000000003</v>
      </c>
      <c r="B756" s="56">
        <v>1E-3</v>
      </c>
    </row>
    <row r="757" spans="1:2" x14ac:dyDescent="0.3">
      <c r="A757" s="56">
        <v>46.470999999999997</v>
      </c>
      <c r="B757" s="56">
        <v>1E-3</v>
      </c>
    </row>
    <row r="758" spans="1:2" x14ac:dyDescent="0.3">
      <c r="A758" s="56">
        <v>47.185000000000002</v>
      </c>
      <c r="B758" s="56">
        <v>1E-3</v>
      </c>
    </row>
    <row r="759" spans="1:2" x14ac:dyDescent="0.3">
      <c r="A759" s="56">
        <v>59.991</v>
      </c>
      <c r="B759" s="56">
        <v>1E-3</v>
      </c>
    </row>
    <row r="760" spans="1:2" x14ac:dyDescent="0.3">
      <c r="A760" s="56">
        <v>43.128999999999998</v>
      </c>
      <c r="B760" s="56">
        <v>1E-3</v>
      </c>
    </row>
    <row r="761" spans="1:2" x14ac:dyDescent="0.3">
      <c r="A761" s="56">
        <v>55.066000000000003</v>
      </c>
      <c r="B761" s="56">
        <v>1E-3</v>
      </c>
    </row>
    <row r="762" spans="1:2" x14ac:dyDescent="0.3">
      <c r="A762" s="56">
        <v>31.206</v>
      </c>
      <c r="B762" s="56">
        <v>1E-3</v>
      </c>
    </row>
    <row r="763" spans="1:2" x14ac:dyDescent="0.3">
      <c r="A763" s="56">
        <v>48.328000000000003</v>
      </c>
      <c r="B763" s="56">
        <v>1E-3</v>
      </c>
    </row>
    <row r="764" spans="1:2" x14ac:dyDescent="0.3">
      <c r="A764" s="56">
        <v>50.881999999999998</v>
      </c>
      <c r="B764" s="56">
        <v>1E-3</v>
      </c>
    </row>
    <row r="765" spans="1:2" x14ac:dyDescent="0.3">
      <c r="A765" s="56">
        <v>52.252000000000002</v>
      </c>
      <c r="B765" s="56">
        <v>1E-3</v>
      </c>
    </row>
    <row r="766" spans="1:2" x14ac:dyDescent="0.3">
      <c r="A766" s="56">
        <v>56.466000000000001</v>
      </c>
      <c r="B766" s="56">
        <v>1E-3</v>
      </c>
    </row>
    <row r="767" spans="1:2" x14ac:dyDescent="0.3">
      <c r="A767" s="56">
        <v>35.654000000000003</v>
      </c>
      <c r="B767" s="56">
        <v>1E-3</v>
      </c>
    </row>
    <row r="768" spans="1:2" x14ac:dyDescent="0.3">
      <c r="A768" s="56">
        <v>37.156999999999996</v>
      </c>
      <c r="B768" s="56">
        <v>1E-3</v>
      </c>
    </row>
    <row r="769" spans="1:2" x14ac:dyDescent="0.3">
      <c r="A769" s="56">
        <v>46.02</v>
      </c>
      <c r="B769" s="56">
        <v>1E-3</v>
      </c>
    </row>
    <row r="770" spans="1:2" x14ac:dyDescent="0.3">
      <c r="A770" s="56">
        <v>29.917000000000002</v>
      </c>
      <c r="B770" s="56">
        <v>1E-3</v>
      </c>
    </row>
    <row r="771" spans="1:2" x14ac:dyDescent="0.3">
      <c r="A771" s="56">
        <v>29.908999999999999</v>
      </c>
      <c r="B771" s="56">
        <v>1E-3</v>
      </c>
    </row>
    <row r="772" spans="1:2" x14ac:dyDescent="0.3">
      <c r="A772" s="56">
        <v>32.506999999999998</v>
      </c>
      <c r="B772" s="56">
        <v>1E-3</v>
      </c>
    </row>
    <row r="773" spans="1:2" x14ac:dyDescent="0.3">
      <c r="A773" s="56">
        <v>15.054</v>
      </c>
      <c r="B773" s="56">
        <v>0</v>
      </c>
    </row>
    <row r="774" spans="1:2" x14ac:dyDescent="0.3">
      <c r="A774" s="56">
        <v>16.303000000000001</v>
      </c>
      <c r="B774" s="56">
        <v>0</v>
      </c>
    </row>
    <row r="775" spans="1:2" x14ac:dyDescent="0.3">
      <c r="A775" s="56">
        <v>16.564</v>
      </c>
      <c r="B775" s="56">
        <v>0</v>
      </c>
    </row>
    <row r="776" spans="1:2" x14ac:dyDescent="0.3">
      <c r="A776" s="56">
        <v>16.271000000000001</v>
      </c>
      <c r="B776" s="56">
        <v>0</v>
      </c>
    </row>
    <row r="777" spans="1:2" x14ac:dyDescent="0.3">
      <c r="A777" s="56">
        <v>16.704999999999998</v>
      </c>
      <c r="B777" s="56">
        <v>0</v>
      </c>
    </row>
    <row r="778" spans="1:2" x14ac:dyDescent="0.3">
      <c r="A778" s="56">
        <v>16.931999999999999</v>
      </c>
      <c r="B778" s="56">
        <v>0</v>
      </c>
    </row>
    <row r="779" spans="1:2" x14ac:dyDescent="0.3">
      <c r="A779" s="56">
        <v>17.178000000000001</v>
      </c>
      <c r="B779" s="56">
        <v>0</v>
      </c>
    </row>
    <row r="780" spans="1:2" x14ac:dyDescent="0.3">
      <c r="A780" s="56">
        <v>17.343</v>
      </c>
      <c r="B780" s="56">
        <v>0</v>
      </c>
    </row>
    <row r="781" spans="1:2" x14ac:dyDescent="0.3">
      <c r="A781" s="56">
        <v>18.277999999999999</v>
      </c>
      <c r="B781" s="56">
        <v>0</v>
      </c>
    </row>
    <row r="782" spans="1:2" x14ac:dyDescent="0.3">
      <c r="A782" s="56">
        <v>16.204000000000001</v>
      </c>
      <c r="B782" s="56">
        <v>0</v>
      </c>
    </row>
    <row r="783" spans="1:2" x14ac:dyDescent="0.3">
      <c r="A783" s="56">
        <v>16.46</v>
      </c>
      <c r="B783" s="56">
        <v>0</v>
      </c>
    </row>
    <row r="784" spans="1:2" x14ac:dyDescent="0.3">
      <c r="A784" s="56">
        <v>16.359000000000002</v>
      </c>
      <c r="B784" s="56">
        <v>0</v>
      </c>
    </row>
    <row r="785" spans="1:2" x14ac:dyDescent="0.3">
      <c r="A785" s="56">
        <v>15.760999999999999</v>
      </c>
      <c r="B785" s="56">
        <v>0</v>
      </c>
    </row>
    <row r="786" spans="1:2" x14ac:dyDescent="0.3">
      <c r="A786" s="56">
        <v>15.132999999999999</v>
      </c>
      <c r="B786" s="56">
        <v>0</v>
      </c>
    </row>
    <row r="787" spans="1:2" x14ac:dyDescent="0.3">
      <c r="A787" s="56">
        <v>13.568</v>
      </c>
      <c r="B787" s="56">
        <v>0</v>
      </c>
    </row>
    <row r="788" spans="1:2" x14ac:dyDescent="0.3">
      <c r="A788" s="56">
        <v>13.653</v>
      </c>
      <c r="B788" s="56">
        <v>0</v>
      </c>
    </row>
    <row r="789" spans="1:2" x14ac:dyDescent="0.3">
      <c r="A789" s="56">
        <v>14.465</v>
      </c>
      <c r="B789" s="56">
        <v>0</v>
      </c>
    </row>
    <row r="790" spans="1:2" x14ac:dyDescent="0.3">
      <c r="A790" s="56">
        <v>14.622</v>
      </c>
      <c r="B790" s="56">
        <v>0</v>
      </c>
    </row>
    <row r="791" spans="1:2" x14ac:dyDescent="0.3">
      <c r="A791" s="56">
        <v>14.526999999999999</v>
      </c>
      <c r="B791" s="56">
        <v>0</v>
      </c>
    </row>
    <row r="792" spans="1:2" x14ac:dyDescent="0.3">
      <c r="A792" s="56">
        <v>14.048</v>
      </c>
      <c r="B792" s="56">
        <v>0</v>
      </c>
    </row>
    <row r="793" spans="1:2" x14ac:dyDescent="0.3">
      <c r="A793" s="56">
        <v>12.866</v>
      </c>
      <c r="B793" s="56">
        <v>0</v>
      </c>
    </row>
    <row r="794" spans="1:2" x14ac:dyDescent="0.3">
      <c r="A794" s="56">
        <v>12.548999999999999</v>
      </c>
      <c r="B794" s="56">
        <v>0</v>
      </c>
    </row>
    <row r="795" spans="1:2" x14ac:dyDescent="0.3">
      <c r="A795" s="56">
        <v>311.67500000000001</v>
      </c>
      <c r="B795" s="56">
        <v>4.0000000000000001E-3</v>
      </c>
    </row>
    <row r="796" spans="1:2" x14ac:dyDescent="0.3">
      <c r="A796" s="56">
        <v>313.62099999999998</v>
      </c>
      <c r="B796" s="56">
        <v>5.0000000000000001E-3</v>
      </c>
    </row>
    <row r="797" spans="1:2" x14ac:dyDescent="0.3">
      <c r="A797" s="56">
        <v>333.73</v>
      </c>
      <c r="B797" s="56">
        <v>5.0000000000000001E-3</v>
      </c>
    </row>
    <row r="798" spans="1:2" x14ac:dyDescent="0.3">
      <c r="A798" s="56">
        <v>338.04599999999999</v>
      </c>
      <c r="B798" s="56">
        <v>5.0000000000000001E-3</v>
      </c>
    </row>
    <row r="799" spans="1:2" x14ac:dyDescent="0.3">
      <c r="A799" s="56">
        <v>354.82799999999997</v>
      </c>
      <c r="B799" s="56">
        <v>5.0000000000000001E-3</v>
      </c>
    </row>
    <row r="800" spans="1:2" x14ac:dyDescent="0.3">
      <c r="A800" s="56">
        <v>370.06599999999997</v>
      </c>
      <c r="B800" s="56">
        <v>5.0000000000000001E-3</v>
      </c>
    </row>
    <row r="801" spans="1:2" x14ac:dyDescent="0.3">
      <c r="A801" s="56">
        <v>361.12</v>
      </c>
      <c r="B801" s="56">
        <v>5.0000000000000001E-3</v>
      </c>
    </row>
    <row r="802" spans="1:2" x14ac:dyDescent="0.3">
      <c r="A802" s="56">
        <v>368.98599999999999</v>
      </c>
      <c r="B802" s="56">
        <v>5.0000000000000001E-3</v>
      </c>
    </row>
    <row r="803" spans="1:2" x14ac:dyDescent="0.3">
      <c r="A803" s="56">
        <v>337.18200000000002</v>
      </c>
      <c r="B803" s="56">
        <v>6.0000000000000001E-3</v>
      </c>
    </row>
    <row r="804" spans="1:2" x14ac:dyDescent="0.3">
      <c r="A804" s="56">
        <v>297.74799999999999</v>
      </c>
      <c r="B804" s="56">
        <v>6.0000000000000001E-3</v>
      </c>
    </row>
    <row r="805" spans="1:2" x14ac:dyDescent="0.3">
      <c r="A805" s="56">
        <v>284.28300000000002</v>
      </c>
      <c r="B805" s="56">
        <v>6.0000000000000001E-3</v>
      </c>
    </row>
    <row r="806" spans="1:2" x14ac:dyDescent="0.3">
      <c r="A806" s="56">
        <v>285.13200000000001</v>
      </c>
      <c r="B806" s="56">
        <v>6.0000000000000001E-3</v>
      </c>
    </row>
    <row r="807" spans="1:2" x14ac:dyDescent="0.3">
      <c r="A807" s="56">
        <v>279.38499999999999</v>
      </c>
      <c r="B807" s="56">
        <v>6.0000000000000001E-3</v>
      </c>
    </row>
    <row r="808" spans="1:2" x14ac:dyDescent="0.3">
      <c r="A808" s="56">
        <v>253.10300000000001</v>
      </c>
      <c r="B808" s="56">
        <v>6.0000000000000001E-3</v>
      </c>
    </row>
    <row r="809" spans="1:2" x14ac:dyDescent="0.3">
      <c r="A809" s="56">
        <v>255.459</v>
      </c>
      <c r="B809" s="56">
        <v>6.0000000000000001E-3</v>
      </c>
    </row>
    <row r="810" spans="1:2" x14ac:dyDescent="0.3">
      <c r="A810" s="56">
        <v>272.16500000000002</v>
      </c>
      <c r="B810" s="56">
        <v>6.0000000000000001E-3</v>
      </c>
    </row>
    <row r="811" spans="1:2" x14ac:dyDescent="0.3">
      <c r="A811" s="56">
        <v>261.22800000000001</v>
      </c>
      <c r="B811" s="56">
        <v>7.0000000000000001E-3</v>
      </c>
    </row>
    <row r="812" spans="1:2" x14ac:dyDescent="0.3">
      <c r="A812" s="56">
        <v>275.053</v>
      </c>
      <c r="B812" s="56">
        <v>7.0000000000000001E-3</v>
      </c>
    </row>
    <row r="813" spans="1:2" x14ac:dyDescent="0.3">
      <c r="A813" s="56">
        <v>270.05200000000002</v>
      </c>
      <c r="B813" s="56">
        <v>7.0000000000000001E-3</v>
      </c>
    </row>
    <row r="814" spans="1:2" x14ac:dyDescent="0.3">
      <c r="A814" s="56">
        <v>251.82499999999999</v>
      </c>
      <c r="B814" s="56">
        <v>7.0000000000000001E-3</v>
      </c>
    </row>
    <row r="815" spans="1:2" x14ac:dyDescent="0.3">
      <c r="A815" s="56">
        <v>213.34</v>
      </c>
      <c r="B815" s="56">
        <v>7.0000000000000001E-3</v>
      </c>
    </row>
    <row r="816" spans="1:2" x14ac:dyDescent="0.3">
      <c r="A816" s="56">
        <v>233.65</v>
      </c>
      <c r="B816" s="56">
        <v>7.0000000000000001E-3</v>
      </c>
    </row>
    <row r="817" spans="1:2" x14ac:dyDescent="0.3">
      <c r="A817" s="56">
        <v>54.890999999999998</v>
      </c>
      <c r="B817" s="56">
        <v>2E-3</v>
      </c>
    </row>
    <row r="818" spans="1:2" x14ac:dyDescent="0.3">
      <c r="A818" s="56">
        <v>55.822000000000003</v>
      </c>
      <c r="B818" s="56">
        <v>2E-3</v>
      </c>
    </row>
    <row r="819" spans="1:2" x14ac:dyDescent="0.3">
      <c r="A819" s="56">
        <v>56.792000000000002</v>
      </c>
      <c r="B819" s="56">
        <v>2E-3</v>
      </c>
    </row>
    <row r="820" spans="1:2" x14ac:dyDescent="0.3">
      <c r="A820" s="56">
        <v>57.371000000000002</v>
      </c>
      <c r="B820" s="56">
        <v>2E-3</v>
      </c>
    </row>
    <row r="821" spans="1:2" x14ac:dyDescent="0.3">
      <c r="A821" s="56">
        <v>56.683</v>
      </c>
      <c r="B821" s="56">
        <v>2E-3</v>
      </c>
    </row>
    <row r="822" spans="1:2" x14ac:dyDescent="0.3">
      <c r="A822" s="56">
        <v>54.066000000000003</v>
      </c>
      <c r="B822" s="56">
        <v>2E-3</v>
      </c>
    </row>
    <row r="823" spans="1:2" x14ac:dyDescent="0.3">
      <c r="A823" s="56">
        <v>53.884999999999998</v>
      </c>
      <c r="B823" s="56">
        <v>2E-3</v>
      </c>
    </row>
    <row r="824" spans="1:2" x14ac:dyDescent="0.3">
      <c r="A824" s="56">
        <v>53.152000000000001</v>
      </c>
      <c r="B824" s="56">
        <v>3.0000000000000001E-3</v>
      </c>
    </row>
    <row r="825" spans="1:2" x14ac:dyDescent="0.3">
      <c r="A825" s="56">
        <v>51.07</v>
      </c>
      <c r="B825" s="56">
        <v>3.0000000000000001E-3</v>
      </c>
    </row>
    <row r="826" spans="1:2" x14ac:dyDescent="0.3">
      <c r="A826" s="56">
        <v>47.420999999999999</v>
      </c>
      <c r="B826" s="56">
        <v>3.0000000000000001E-3</v>
      </c>
    </row>
    <row r="827" spans="1:2" x14ac:dyDescent="0.3">
      <c r="A827" s="56">
        <v>53.286999999999999</v>
      </c>
      <c r="B827" s="56">
        <v>3.0000000000000001E-3</v>
      </c>
    </row>
    <row r="828" spans="1:2" x14ac:dyDescent="0.3">
      <c r="A828" s="56">
        <v>49.405000000000001</v>
      </c>
      <c r="B828" s="56">
        <v>3.0000000000000001E-3</v>
      </c>
    </row>
    <row r="829" spans="1:2" x14ac:dyDescent="0.3">
      <c r="A829" s="56">
        <v>46.918999999999997</v>
      </c>
      <c r="B829" s="56">
        <v>3.0000000000000001E-3</v>
      </c>
    </row>
    <row r="830" spans="1:2" x14ac:dyDescent="0.3">
      <c r="A830" s="56">
        <v>45.350999999999999</v>
      </c>
      <c r="B830" s="56">
        <v>3.0000000000000001E-3</v>
      </c>
    </row>
    <row r="831" spans="1:2" x14ac:dyDescent="0.3">
      <c r="A831" s="56">
        <v>43.478000000000002</v>
      </c>
      <c r="B831" s="56">
        <v>3.0000000000000001E-3</v>
      </c>
    </row>
    <row r="832" spans="1:2" x14ac:dyDescent="0.3">
      <c r="A832" s="56">
        <v>43.741999999999997</v>
      </c>
      <c r="B832" s="56">
        <v>3.0000000000000001E-3</v>
      </c>
    </row>
    <row r="833" spans="1:2" x14ac:dyDescent="0.3">
      <c r="A833" s="56">
        <v>43.415999999999997</v>
      </c>
      <c r="B833" s="56">
        <v>3.0000000000000001E-3</v>
      </c>
    </row>
    <row r="834" spans="1:2" x14ac:dyDescent="0.3">
      <c r="A834" s="56">
        <v>42.704000000000001</v>
      </c>
      <c r="B834" s="56">
        <v>3.0000000000000001E-3</v>
      </c>
    </row>
    <row r="835" spans="1:2" x14ac:dyDescent="0.3">
      <c r="A835" s="56">
        <v>42.094999999999999</v>
      </c>
      <c r="B835" s="56">
        <v>3.0000000000000001E-3</v>
      </c>
    </row>
    <row r="836" spans="1:2" x14ac:dyDescent="0.3">
      <c r="A836" s="56">
        <v>40.981999999999999</v>
      </c>
      <c r="B836" s="56">
        <v>3.0000000000000001E-3</v>
      </c>
    </row>
    <row r="837" spans="1:2" x14ac:dyDescent="0.3">
      <c r="A837" s="56">
        <v>36.515000000000001</v>
      </c>
      <c r="B837" s="56">
        <v>3.0000000000000001E-3</v>
      </c>
    </row>
    <row r="838" spans="1:2" x14ac:dyDescent="0.3">
      <c r="A838" s="56">
        <v>35.848999999999997</v>
      </c>
      <c r="B838" s="56">
        <v>3.0000000000000001E-3</v>
      </c>
    </row>
    <row r="839" spans="1:2" x14ac:dyDescent="0.3">
      <c r="A839" s="56">
        <v>43.622</v>
      </c>
      <c r="B839" s="56">
        <v>1E-3</v>
      </c>
    </row>
    <row r="840" spans="1:2" x14ac:dyDescent="0.3">
      <c r="A840" s="56">
        <v>45.076999999999998</v>
      </c>
      <c r="B840" s="56">
        <v>1E-3</v>
      </c>
    </row>
    <row r="841" spans="1:2" x14ac:dyDescent="0.3">
      <c r="A841" s="56">
        <v>43.463999999999999</v>
      </c>
      <c r="B841" s="56">
        <v>1E-3</v>
      </c>
    </row>
    <row r="842" spans="1:2" x14ac:dyDescent="0.3">
      <c r="A842" s="56">
        <v>44.648000000000003</v>
      </c>
      <c r="B842" s="56">
        <v>1E-3</v>
      </c>
    </row>
    <row r="843" spans="1:2" x14ac:dyDescent="0.3">
      <c r="A843" s="56">
        <v>45.238</v>
      </c>
      <c r="B843" s="56">
        <v>1E-3</v>
      </c>
    </row>
    <row r="844" spans="1:2" x14ac:dyDescent="0.3">
      <c r="A844" s="56">
        <v>45.779000000000003</v>
      </c>
      <c r="B844" s="56">
        <v>1E-3</v>
      </c>
    </row>
    <row r="845" spans="1:2" x14ac:dyDescent="0.3">
      <c r="A845" s="56">
        <v>45.372999999999998</v>
      </c>
      <c r="B845" s="56">
        <v>1E-3</v>
      </c>
    </row>
    <row r="846" spans="1:2" x14ac:dyDescent="0.3">
      <c r="A846" s="56">
        <v>43.369</v>
      </c>
      <c r="B846" s="56">
        <v>1E-3</v>
      </c>
    </row>
    <row r="847" spans="1:2" x14ac:dyDescent="0.3">
      <c r="A847" s="56">
        <v>44.710999999999999</v>
      </c>
      <c r="B847" s="56">
        <v>1E-3</v>
      </c>
    </row>
    <row r="848" spans="1:2" x14ac:dyDescent="0.3">
      <c r="A848" s="56">
        <v>43.539000000000001</v>
      </c>
      <c r="B848" s="56">
        <v>1E-3</v>
      </c>
    </row>
    <row r="849" spans="1:2" x14ac:dyDescent="0.3">
      <c r="A849" s="56">
        <v>45.045999999999999</v>
      </c>
      <c r="B849" s="56">
        <v>1E-3</v>
      </c>
    </row>
    <row r="850" spans="1:2" x14ac:dyDescent="0.3">
      <c r="A850" s="56">
        <v>40.984999999999999</v>
      </c>
      <c r="B850" s="56">
        <v>1E-3</v>
      </c>
    </row>
    <row r="851" spans="1:2" x14ac:dyDescent="0.3">
      <c r="A851" s="56">
        <v>42.253</v>
      </c>
      <c r="B851" s="56">
        <v>1E-3</v>
      </c>
    </row>
    <row r="852" spans="1:2" x14ac:dyDescent="0.3">
      <c r="A852" s="56">
        <v>43.188000000000002</v>
      </c>
      <c r="B852" s="56">
        <v>1E-3</v>
      </c>
    </row>
    <row r="853" spans="1:2" x14ac:dyDescent="0.3">
      <c r="A853" s="56">
        <v>39.234000000000002</v>
      </c>
      <c r="B853" s="56">
        <v>1E-3</v>
      </c>
    </row>
    <row r="854" spans="1:2" x14ac:dyDescent="0.3">
      <c r="A854" s="56">
        <v>38.731999999999999</v>
      </c>
      <c r="B854" s="56">
        <v>1E-3</v>
      </c>
    </row>
    <row r="855" spans="1:2" x14ac:dyDescent="0.3">
      <c r="A855" s="56">
        <v>39.185000000000002</v>
      </c>
      <c r="B855" s="56">
        <v>1E-3</v>
      </c>
    </row>
    <row r="856" spans="1:2" x14ac:dyDescent="0.3">
      <c r="A856" s="56">
        <v>38.179000000000002</v>
      </c>
      <c r="B856" s="56">
        <v>1E-3</v>
      </c>
    </row>
    <row r="857" spans="1:2" x14ac:dyDescent="0.3">
      <c r="A857" s="56">
        <v>36.874000000000002</v>
      </c>
      <c r="B857" s="56">
        <v>1E-3</v>
      </c>
    </row>
    <row r="858" spans="1:2" x14ac:dyDescent="0.3">
      <c r="A858" s="56">
        <v>36.732999999999997</v>
      </c>
      <c r="B858" s="56">
        <v>1E-3</v>
      </c>
    </row>
    <row r="859" spans="1:2" x14ac:dyDescent="0.3">
      <c r="A859" s="56">
        <v>34.241</v>
      </c>
      <c r="B859" s="56">
        <v>1E-3</v>
      </c>
    </row>
    <row r="860" spans="1:2" x14ac:dyDescent="0.3">
      <c r="A860" s="56">
        <v>34.932000000000002</v>
      </c>
      <c r="B860" s="56">
        <v>1E-3</v>
      </c>
    </row>
    <row r="861" spans="1:2" x14ac:dyDescent="0.3">
      <c r="A861" s="56">
        <v>111.78700000000001</v>
      </c>
      <c r="B861" s="56">
        <v>1E-3</v>
      </c>
    </row>
    <row r="862" spans="1:2" x14ac:dyDescent="0.3">
      <c r="A862" s="56">
        <v>100.59099999999999</v>
      </c>
      <c r="B862" s="56">
        <v>1E-3</v>
      </c>
    </row>
    <row r="863" spans="1:2" x14ac:dyDescent="0.3">
      <c r="A863" s="56">
        <v>83.697999999999993</v>
      </c>
      <c r="B863" s="56">
        <v>1E-3</v>
      </c>
    </row>
    <row r="864" spans="1:2" x14ac:dyDescent="0.3">
      <c r="A864" s="56">
        <v>105.619</v>
      </c>
      <c r="B864" s="56">
        <v>1E-3</v>
      </c>
    </row>
    <row r="865" spans="1:2" x14ac:dyDescent="0.3">
      <c r="A865" s="56">
        <v>111.80200000000001</v>
      </c>
      <c r="B865" s="56">
        <v>1E-3</v>
      </c>
    </row>
    <row r="866" spans="1:2" x14ac:dyDescent="0.3">
      <c r="A866" s="56">
        <v>114.47799999999999</v>
      </c>
      <c r="B866" s="56">
        <v>1E-3</v>
      </c>
    </row>
    <row r="867" spans="1:2" x14ac:dyDescent="0.3">
      <c r="A867" s="56">
        <v>121.73699999999999</v>
      </c>
      <c r="B867" s="56">
        <v>1E-3</v>
      </c>
    </row>
    <row r="868" spans="1:2" x14ac:dyDescent="0.3">
      <c r="A868" s="56">
        <v>133.26400000000001</v>
      </c>
      <c r="B868" s="56">
        <v>1E-3</v>
      </c>
    </row>
    <row r="869" spans="1:2" x14ac:dyDescent="0.3">
      <c r="A869" s="56">
        <v>153.97</v>
      </c>
      <c r="B869" s="56">
        <v>1E-3</v>
      </c>
    </row>
    <row r="870" spans="1:2" x14ac:dyDescent="0.3">
      <c r="A870" s="56">
        <v>165.5</v>
      </c>
      <c r="B870" s="56">
        <v>1E-3</v>
      </c>
    </row>
    <row r="871" spans="1:2" x14ac:dyDescent="0.3">
      <c r="A871" s="56">
        <v>180.62200000000001</v>
      </c>
      <c r="B871" s="56">
        <v>1E-3</v>
      </c>
    </row>
    <row r="872" spans="1:2" x14ac:dyDescent="0.3">
      <c r="A872" s="56">
        <v>192.99100000000001</v>
      </c>
      <c r="B872" s="56">
        <v>1E-3</v>
      </c>
    </row>
    <row r="873" spans="1:2" x14ac:dyDescent="0.3">
      <c r="A873" s="56">
        <v>201.37200000000001</v>
      </c>
      <c r="B873" s="56">
        <v>1E-3</v>
      </c>
    </row>
    <row r="874" spans="1:2" x14ac:dyDescent="0.3">
      <c r="A874" s="56">
        <v>205.75800000000001</v>
      </c>
      <c r="B874" s="56">
        <v>2E-3</v>
      </c>
    </row>
    <row r="875" spans="1:2" x14ac:dyDescent="0.3">
      <c r="A875" s="56">
        <v>201.71299999999999</v>
      </c>
      <c r="B875" s="56">
        <v>2E-3</v>
      </c>
    </row>
    <row r="876" spans="1:2" x14ac:dyDescent="0.3">
      <c r="A876" s="56">
        <v>216.37700000000001</v>
      </c>
      <c r="B876" s="56">
        <v>2E-3</v>
      </c>
    </row>
    <row r="877" spans="1:2" x14ac:dyDescent="0.3">
      <c r="A877" s="56">
        <v>212.34399999999999</v>
      </c>
      <c r="B877" s="56">
        <v>2E-3</v>
      </c>
    </row>
    <row r="878" spans="1:2" x14ac:dyDescent="0.3">
      <c r="A878" s="56">
        <v>214.15600000000001</v>
      </c>
      <c r="B878" s="56">
        <v>2E-3</v>
      </c>
    </row>
    <row r="879" spans="1:2" x14ac:dyDescent="0.3">
      <c r="A879" s="56">
        <v>210.21799999999999</v>
      </c>
      <c r="B879" s="56">
        <v>2E-3</v>
      </c>
    </row>
    <row r="880" spans="1:2" x14ac:dyDescent="0.3">
      <c r="A880" s="56">
        <v>208.49600000000001</v>
      </c>
      <c r="B880" s="56">
        <v>2E-3</v>
      </c>
    </row>
    <row r="881" spans="1:2" x14ac:dyDescent="0.3">
      <c r="A881" s="56">
        <v>199.084</v>
      </c>
      <c r="B881" s="56">
        <v>2E-3</v>
      </c>
    </row>
    <row r="882" spans="1:2" x14ac:dyDescent="0.3">
      <c r="A882" s="56">
        <v>204.08699999999999</v>
      </c>
      <c r="B882" s="56">
        <v>2E-3</v>
      </c>
    </row>
    <row r="883" spans="1:2" x14ac:dyDescent="0.3">
      <c r="A883" s="56">
        <v>569.03399999999999</v>
      </c>
      <c r="B883" s="56">
        <v>0.03</v>
      </c>
    </row>
    <row r="884" spans="1:2" x14ac:dyDescent="0.3">
      <c r="A884" s="56">
        <v>577.971</v>
      </c>
      <c r="B884" s="56">
        <v>0.03</v>
      </c>
    </row>
    <row r="885" spans="1:2" x14ac:dyDescent="0.3">
      <c r="A885" s="56">
        <v>560.27300000000002</v>
      </c>
      <c r="B885" s="56">
        <v>0.03</v>
      </c>
    </row>
    <row r="886" spans="1:2" x14ac:dyDescent="0.3">
      <c r="A886" s="56">
        <v>571.61900000000003</v>
      </c>
      <c r="B886" s="56">
        <v>0.03</v>
      </c>
    </row>
    <row r="887" spans="1:2" x14ac:dyDescent="0.3">
      <c r="A887" s="56">
        <v>573.42999999999995</v>
      </c>
      <c r="B887" s="56">
        <v>3.1E-2</v>
      </c>
    </row>
    <row r="888" spans="1:2" x14ac:dyDescent="0.3">
      <c r="A888" s="56">
        <v>570.33799999999997</v>
      </c>
      <c r="B888" s="56">
        <v>3.1E-2</v>
      </c>
    </row>
    <row r="889" spans="1:2" x14ac:dyDescent="0.3">
      <c r="A889" s="56">
        <v>567.846</v>
      </c>
      <c r="B889" s="56">
        <v>3.1E-2</v>
      </c>
    </row>
    <row r="890" spans="1:2" x14ac:dyDescent="0.3">
      <c r="A890" s="56">
        <v>559.56600000000003</v>
      </c>
      <c r="B890" s="56">
        <v>3.1E-2</v>
      </c>
    </row>
    <row r="891" spans="1:2" x14ac:dyDescent="0.3">
      <c r="A891" s="56">
        <v>544.93200000000002</v>
      </c>
      <c r="B891" s="56">
        <v>3.2000000000000001E-2</v>
      </c>
    </row>
    <row r="892" spans="1:2" x14ac:dyDescent="0.3">
      <c r="A892" s="56">
        <v>494.108</v>
      </c>
      <c r="B892" s="56">
        <v>3.2000000000000001E-2</v>
      </c>
    </row>
    <row r="893" spans="1:2" x14ac:dyDescent="0.3">
      <c r="A893" s="56">
        <v>511.90499999999997</v>
      </c>
      <c r="B893" s="56">
        <v>3.2000000000000001E-2</v>
      </c>
    </row>
    <row r="894" spans="1:2" x14ac:dyDescent="0.3">
      <c r="A894" s="56">
        <v>469.71300000000002</v>
      </c>
      <c r="B894" s="56">
        <v>3.2000000000000001E-2</v>
      </c>
    </row>
    <row r="895" spans="1:2" x14ac:dyDescent="0.3">
      <c r="A895" s="56">
        <v>487.47699999999998</v>
      </c>
      <c r="B895" s="56">
        <v>3.2000000000000001E-2</v>
      </c>
    </row>
    <row r="896" spans="1:2" x14ac:dyDescent="0.3">
      <c r="A896" s="56">
        <v>477.61099999999999</v>
      </c>
      <c r="B896" s="56">
        <v>3.3000000000000002E-2</v>
      </c>
    </row>
    <row r="897" spans="1:2" x14ac:dyDescent="0.3">
      <c r="A897" s="56">
        <v>438.80700000000002</v>
      </c>
      <c r="B897" s="56">
        <v>3.3000000000000002E-2</v>
      </c>
    </row>
    <row r="898" spans="1:2" x14ac:dyDescent="0.3">
      <c r="A898" s="56">
        <v>422.46100000000001</v>
      </c>
      <c r="B898" s="56">
        <v>3.3000000000000002E-2</v>
      </c>
    </row>
    <row r="899" spans="1:2" x14ac:dyDescent="0.3">
      <c r="A899" s="56">
        <v>399.43</v>
      </c>
      <c r="B899" s="56">
        <v>3.3000000000000002E-2</v>
      </c>
    </row>
    <row r="900" spans="1:2" x14ac:dyDescent="0.3">
      <c r="A900" s="56">
        <v>387.36700000000002</v>
      </c>
      <c r="B900" s="56">
        <v>3.3000000000000002E-2</v>
      </c>
    </row>
    <row r="901" spans="1:2" x14ac:dyDescent="0.3">
      <c r="A901" s="56">
        <v>379.73</v>
      </c>
      <c r="B901" s="56">
        <v>3.4000000000000002E-2</v>
      </c>
    </row>
    <row r="902" spans="1:2" x14ac:dyDescent="0.3">
      <c r="A902" s="56">
        <v>364.75299999999999</v>
      </c>
      <c r="B902" s="56">
        <v>3.4000000000000002E-2</v>
      </c>
    </row>
    <row r="903" spans="1:2" x14ac:dyDescent="0.3">
      <c r="A903" s="56">
        <v>326.26299999999998</v>
      </c>
      <c r="B903" s="56">
        <v>3.4000000000000002E-2</v>
      </c>
    </row>
    <row r="904" spans="1:2" x14ac:dyDescent="0.3">
      <c r="A904" s="56">
        <v>346.77300000000002</v>
      </c>
      <c r="B904" s="56">
        <v>3.4000000000000002E-2</v>
      </c>
    </row>
    <row r="905" spans="1:2" x14ac:dyDescent="0.3">
      <c r="A905" s="56">
        <v>6016.3509999999997</v>
      </c>
      <c r="B905" s="56">
        <v>0.18099999999999999</v>
      </c>
    </row>
    <row r="906" spans="1:2" x14ac:dyDescent="0.3">
      <c r="A906" s="56">
        <v>5911.9880000000003</v>
      </c>
      <c r="B906" s="56">
        <v>0.183</v>
      </c>
    </row>
    <row r="907" spans="1:2" x14ac:dyDescent="0.3">
      <c r="A907" s="56">
        <v>5952.6989999999996</v>
      </c>
      <c r="B907" s="56">
        <v>0.186</v>
      </c>
    </row>
    <row r="908" spans="1:2" x14ac:dyDescent="0.3">
      <c r="A908" s="56">
        <v>6015.8040000000001</v>
      </c>
      <c r="B908" s="56">
        <v>0.189</v>
      </c>
    </row>
    <row r="909" spans="1:2" x14ac:dyDescent="0.3">
      <c r="A909" s="56">
        <v>6117.9629999999997</v>
      </c>
      <c r="B909" s="56">
        <v>0.191</v>
      </c>
    </row>
    <row r="910" spans="1:2" x14ac:dyDescent="0.3">
      <c r="A910" s="56">
        <v>6137.6040000000003</v>
      </c>
      <c r="B910" s="56">
        <v>0.19400000000000001</v>
      </c>
    </row>
    <row r="911" spans="1:2" x14ac:dyDescent="0.3">
      <c r="A911" s="56">
        <v>6057.1629999999996</v>
      </c>
      <c r="B911" s="56">
        <v>0.19700000000000001</v>
      </c>
    </row>
    <row r="912" spans="1:2" x14ac:dyDescent="0.3">
      <c r="A912" s="56">
        <v>6135.2870000000003</v>
      </c>
      <c r="B912" s="56">
        <v>0.19900000000000001</v>
      </c>
    </row>
    <row r="913" spans="1:2" x14ac:dyDescent="0.3">
      <c r="A913" s="56">
        <v>5918.8689999999997</v>
      </c>
      <c r="B913" s="56">
        <v>0.20200000000000001</v>
      </c>
    </row>
    <row r="914" spans="1:2" x14ac:dyDescent="0.3">
      <c r="A914" s="56">
        <v>5482.9780000000001</v>
      </c>
      <c r="B914" s="56">
        <v>0.20399999999999999</v>
      </c>
    </row>
    <row r="915" spans="1:2" x14ac:dyDescent="0.3">
      <c r="A915" s="56">
        <v>5681.3919999999998</v>
      </c>
      <c r="B915" s="56">
        <v>0.20699999999999999</v>
      </c>
    </row>
    <row r="916" spans="1:2" x14ac:dyDescent="0.3">
      <c r="A916" s="56">
        <v>5546.6289999999999</v>
      </c>
      <c r="B916" s="56">
        <v>0.20899999999999999</v>
      </c>
    </row>
    <row r="917" spans="1:2" x14ac:dyDescent="0.3">
      <c r="A917" s="56">
        <v>5345.4539999999997</v>
      </c>
      <c r="B917" s="56">
        <v>0.21199999999999999</v>
      </c>
    </row>
    <row r="918" spans="1:2" x14ac:dyDescent="0.3">
      <c r="A918" s="56">
        <v>5480.9260000000004</v>
      </c>
      <c r="B918" s="56">
        <v>0.214</v>
      </c>
    </row>
    <row r="919" spans="1:2" x14ac:dyDescent="0.3">
      <c r="A919" s="56">
        <v>5528.8710000000001</v>
      </c>
      <c r="B919" s="56">
        <v>0.217</v>
      </c>
    </row>
    <row r="920" spans="1:2" x14ac:dyDescent="0.3">
      <c r="A920" s="56">
        <v>5376.5780000000004</v>
      </c>
      <c r="B920" s="56">
        <v>0.219</v>
      </c>
    </row>
    <row r="921" spans="1:2" x14ac:dyDescent="0.3">
      <c r="A921" s="56">
        <v>5251.7569999999996</v>
      </c>
      <c r="B921" s="56">
        <v>0.221</v>
      </c>
    </row>
    <row r="922" spans="1:2" x14ac:dyDescent="0.3">
      <c r="A922" s="56">
        <v>5210.9579999999996</v>
      </c>
      <c r="B922" s="56">
        <v>0.223</v>
      </c>
    </row>
    <row r="923" spans="1:2" x14ac:dyDescent="0.3">
      <c r="A923" s="56">
        <v>5376.6570000000002</v>
      </c>
      <c r="B923" s="56">
        <v>0.22600000000000001</v>
      </c>
    </row>
    <row r="924" spans="1:2" x14ac:dyDescent="0.3">
      <c r="A924" s="56">
        <v>5259.1440000000002</v>
      </c>
      <c r="B924" s="56">
        <v>0.22800000000000001</v>
      </c>
    </row>
    <row r="925" spans="1:2" x14ac:dyDescent="0.3">
      <c r="A925" s="56">
        <v>4715.6909999999998</v>
      </c>
      <c r="B925" s="56">
        <v>0.23</v>
      </c>
    </row>
    <row r="926" spans="1:2" x14ac:dyDescent="0.3">
      <c r="A926" s="56">
        <v>5007.3360000000002</v>
      </c>
      <c r="B926" s="56">
        <v>0.23300000000000001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45D1BC613EAC42AFB929296FD7D6DD" ma:contentTypeVersion="12" ma:contentTypeDescription="Create a new document." ma:contentTypeScope="" ma:versionID="5f159378df1255a592ea1a09b721475a">
  <xsd:schema xmlns:xsd="http://www.w3.org/2001/XMLSchema" xmlns:xs="http://www.w3.org/2001/XMLSchema" xmlns:p="http://schemas.microsoft.com/office/2006/metadata/properties" xmlns:ns3="e590b021-ef57-4925-96b1-0e25ce8087e2" targetNamespace="http://schemas.microsoft.com/office/2006/metadata/properties" ma:root="true" ma:fieldsID="736ff00270be7ee447ef7e64e86ffdea" ns3:_="">
    <xsd:import namespace="e590b021-ef57-4925-96b1-0e25ce8087e2"/>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SystemTags" minOccurs="0"/>
                <xsd:element ref="ns3:MediaServiceLocation" minOccurs="0"/>
                <xsd:element ref="ns3:MediaServiceGenerationTime" minOccurs="0"/>
                <xsd:element ref="ns3:MediaServiceEventHashCode" minOccurs="0"/>
                <xsd:element ref="ns3:MediaLengthInSecond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90b021-ef57-4925-96b1-0e25ce8087e2"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Location" ma:index="15" nillable="true" ma:displayName="Location" ma:indexed="true"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590b021-ef57-4925-96b1-0e25ce8087e2" xsi:nil="true"/>
  </documentManagement>
</p:properties>
</file>

<file path=customXml/itemProps1.xml><?xml version="1.0" encoding="utf-8"?>
<ds:datastoreItem xmlns:ds="http://schemas.openxmlformats.org/officeDocument/2006/customXml" ds:itemID="{19938155-60EC-4889-A114-1B91EA6726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90b021-ef57-4925-96b1-0e25ce8087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7BCD33-313C-42C5-BA1E-FD84A1FC7F8C}">
  <ds:schemaRefs>
    <ds:schemaRef ds:uri="http://schemas.microsoft.com/sharepoint/v3/contenttype/forms"/>
  </ds:schemaRefs>
</ds:datastoreItem>
</file>

<file path=customXml/itemProps3.xml><?xml version="1.0" encoding="utf-8"?>
<ds:datastoreItem xmlns:ds="http://schemas.openxmlformats.org/officeDocument/2006/customXml" ds:itemID="{4BBB48BF-D7F4-43B7-B4EE-AE76200638C4}">
  <ds:schemaRefs>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e590b021-ef57-4925-96b1-0e25ce8087e2"/>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CO2_Emission</vt:lpstr>
      <vt:lpstr>Dashboard</vt:lpstr>
      <vt:lpstr>Working_Sheet</vt:lpstr>
      <vt:lpstr>Working Sheet 1</vt:lpstr>
      <vt:lpstr>Sharvil_Analysis_sheet</vt:lpstr>
      <vt:lpstr>Suramya_Analysis_sheet</vt:lpstr>
      <vt:lpstr>Saloni_Analysis_Sheet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VRITHIK PRINCE</dc:creator>
  <cp:lastModifiedBy>Vrithik Prince</cp:lastModifiedBy>
  <dcterms:created xsi:type="dcterms:W3CDTF">2024-10-24T04:43:57Z</dcterms:created>
  <dcterms:modified xsi:type="dcterms:W3CDTF">2024-11-16T18:05:56Z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0x0101006545D1BC613EAC42AFB929296FD7D6DD</vt:lpwstr>
  </property>
</Properties>
</file>